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1.DESKTOP-M5FKPBQ\Dropbox\MinesTablesFigures\Supplemental_files\"/>
    </mc:Choice>
  </mc:AlternateContent>
  <bookViews>
    <workbookView xWindow="0" yWindow="0" windowWidth="20490" windowHeight="7680" activeTab="1"/>
  </bookViews>
  <sheets>
    <sheet name="Baseline" sheetId="1" r:id="rId1"/>
    <sheet name="Monte Carlo" sheetId="2" r:id="rId2"/>
    <sheet name="MCrands" sheetId="3" r:id="rId3"/>
  </sheets>
  <calcPr calcId="171027"/>
</workbook>
</file>

<file path=xl/calcChain.xml><?xml version="1.0" encoding="utf-8"?>
<calcChain xmlns="http://schemas.openxmlformats.org/spreadsheetml/2006/main">
  <c r="C1011" i="3" l="1"/>
  <c r="B1011" i="3"/>
  <c r="C1010" i="3"/>
  <c r="B1010" i="3"/>
  <c r="C1009" i="3"/>
  <c r="B1009" i="3"/>
  <c r="C1007" i="2"/>
  <c r="B1007" i="2"/>
  <c r="C1006" i="2"/>
  <c r="B1006" i="2"/>
  <c r="C1005" i="2"/>
  <c r="B1005" i="2"/>
  <c r="C1004" i="2"/>
  <c r="B1004" i="2"/>
  <c r="C1003" i="2"/>
  <c r="B1003" i="2"/>
  <c r="C1002" i="2"/>
  <c r="B1002" i="2"/>
  <c r="C1001" i="2"/>
  <c r="B1001" i="2"/>
  <c r="C1000" i="2"/>
  <c r="B1000" i="2"/>
  <c r="C999" i="2"/>
  <c r="B999" i="2"/>
  <c r="C998" i="2"/>
  <c r="B998" i="2"/>
  <c r="C997" i="2"/>
  <c r="B997" i="2"/>
  <c r="C996" i="2"/>
  <c r="B996" i="2"/>
  <c r="C995" i="2"/>
  <c r="B995" i="2"/>
  <c r="C994" i="2"/>
  <c r="B994" i="2"/>
  <c r="C993" i="2"/>
  <c r="B993" i="2"/>
  <c r="C992" i="2"/>
  <c r="B992" i="2"/>
  <c r="C991" i="2"/>
  <c r="B991" i="2"/>
  <c r="C990" i="2"/>
  <c r="B990" i="2"/>
  <c r="C989" i="2"/>
  <c r="B989" i="2"/>
  <c r="C988" i="2"/>
  <c r="B988" i="2"/>
  <c r="C987" i="2"/>
  <c r="B987" i="2"/>
  <c r="C986" i="2"/>
  <c r="B986" i="2"/>
  <c r="C985" i="2"/>
  <c r="B985" i="2"/>
  <c r="C984" i="2"/>
  <c r="B984" i="2"/>
  <c r="C983" i="2"/>
  <c r="B983" i="2"/>
  <c r="C982" i="2"/>
  <c r="B982" i="2"/>
  <c r="C981" i="2"/>
  <c r="B981" i="2"/>
  <c r="C980" i="2"/>
  <c r="B980" i="2"/>
  <c r="C979" i="2"/>
  <c r="B979" i="2"/>
  <c r="C978" i="2"/>
  <c r="B978" i="2"/>
  <c r="C977" i="2"/>
  <c r="B977" i="2"/>
  <c r="C976" i="2"/>
  <c r="B976" i="2"/>
  <c r="C975" i="2"/>
  <c r="B975" i="2"/>
  <c r="C974" i="2"/>
  <c r="B974" i="2"/>
  <c r="C973" i="2"/>
  <c r="B973" i="2"/>
  <c r="C972" i="2"/>
  <c r="B972" i="2"/>
  <c r="C971" i="2"/>
  <c r="B971" i="2"/>
  <c r="C970" i="2"/>
  <c r="B970" i="2"/>
  <c r="C969" i="2"/>
  <c r="B969" i="2"/>
  <c r="C968" i="2"/>
  <c r="B968" i="2"/>
  <c r="C967" i="2"/>
  <c r="B967" i="2"/>
  <c r="C966" i="2"/>
  <c r="B966" i="2"/>
  <c r="C965" i="2"/>
  <c r="B965" i="2"/>
  <c r="C964" i="2"/>
  <c r="B964" i="2"/>
  <c r="C963" i="2"/>
  <c r="B963" i="2"/>
  <c r="C962" i="2"/>
  <c r="B962" i="2"/>
  <c r="C961" i="2"/>
  <c r="B961" i="2"/>
  <c r="C960" i="2"/>
  <c r="B960" i="2"/>
  <c r="C959" i="2"/>
  <c r="B959" i="2"/>
  <c r="C958" i="2"/>
  <c r="B958" i="2"/>
  <c r="C957" i="2"/>
  <c r="B957" i="2"/>
  <c r="C956" i="2"/>
  <c r="B956" i="2"/>
  <c r="C955" i="2"/>
  <c r="B955" i="2"/>
  <c r="C954" i="2"/>
  <c r="B954" i="2"/>
  <c r="C953" i="2"/>
  <c r="B953" i="2"/>
  <c r="C952" i="2"/>
  <c r="B952" i="2"/>
  <c r="C951" i="2"/>
  <c r="B951" i="2"/>
  <c r="C950" i="2"/>
  <c r="B950" i="2"/>
  <c r="C949" i="2"/>
  <c r="B949" i="2"/>
  <c r="C948" i="2"/>
  <c r="B948" i="2"/>
  <c r="C947" i="2"/>
  <c r="B947" i="2"/>
  <c r="C946" i="2"/>
  <c r="B946" i="2"/>
  <c r="C945" i="2"/>
  <c r="B945" i="2"/>
  <c r="C944" i="2"/>
  <c r="B944" i="2"/>
  <c r="C943" i="2"/>
  <c r="B943" i="2"/>
  <c r="C942" i="2"/>
  <c r="B942" i="2"/>
  <c r="C941" i="2"/>
  <c r="B941" i="2"/>
  <c r="C940" i="2"/>
  <c r="B940" i="2"/>
  <c r="C939" i="2"/>
  <c r="B939" i="2"/>
  <c r="C938" i="2"/>
  <c r="B938" i="2"/>
  <c r="C937" i="2"/>
  <c r="B937" i="2"/>
  <c r="C936" i="2"/>
  <c r="B936" i="2"/>
  <c r="C935" i="2"/>
  <c r="B935" i="2"/>
  <c r="C934" i="2"/>
  <c r="B934" i="2"/>
  <c r="C933" i="2"/>
  <c r="B933" i="2"/>
  <c r="C932" i="2"/>
  <c r="B932" i="2"/>
  <c r="C931" i="2"/>
  <c r="B931" i="2"/>
  <c r="C930" i="2"/>
  <c r="B930" i="2"/>
  <c r="C929" i="2"/>
  <c r="B929" i="2"/>
  <c r="C928" i="2"/>
  <c r="B928" i="2"/>
  <c r="C927" i="2"/>
  <c r="B927" i="2"/>
  <c r="C926" i="2"/>
  <c r="B926" i="2"/>
  <c r="C925" i="2"/>
  <c r="B925" i="2"/>
  <c r="C924" i="2"/>
  <c r="B924" i="2"/>
  <c r="C923" i="2"/>
  <c r="B923" i="2"/>
  <c r="C922" i="2"/>
  <c r="B922" i="2"/>
  <c r="C921" i="2"/>
  <c r="B921" i="2"/>
  <c r="C920" i="2"/>
  <c r="B920" i="2"/>
  <c r="C919" i="2"/>
  <c r="B919" i="2"/>
  <c r="C918" i="2"/>
  <c r="B918" i="2"/>
  <c r="C917" i="2"/>
  <c r="B917" i="2"/>
  <c r="C916" i="2"/>
  <c r="B916" i="2"/>
  <c r="C915" i="2"/>
  <c r="B915" i="2"/>
  <c r="C914" i="2"/>
  <c r="B914" i="2"/>
  <c r="C913" i="2"/>
  <c r="B913" i="2"/>
  <c r="C912" i="2"/>
  <c r="B912" i="2"/>
  <c r="C911" i="2"/>
  <c r="B911" i="2"/>
  <c r="C910" i="2"/>
  <c r="B910" i="2"/>
  <c r="C909" i="2"/>
  <c r="B909" i="2"/>
  <c r="C908" i="2"/>
  <c r="B908" i="2"/>
  <c r="C907" i="2"/>
  <c r="B907" i="2"/>
  <c r="C906" i="2"/>
  <c r="B906" i="2"/>
  <c r="C905" i="2"/>
  <c r="B905" i="2"/>
  <c r="C904" i="2"/>
  <c r="B904" i="2"/>
  <c r="C903" i="2"/>
  <c r="B903" i="2"/>
  <c r="C902" i="2"/>
  <c r="B902" i="2"/>
  <c r="C901" i="2"/>
  <c r="B901" i="2"/>
  <c r="C900" i="2"/>
  <c r="B900" i="2"/>
  <c r="C899" i="2"/>
  <c r="B899" i="2"/>
  <c r="C898" i="2"/>
  <c r="B898" i="2"/>
  <c r="C897" i="2"/>
  <c r="B897" i="2"/>
  <c r="C896" i="2"/>
  <c r="B896" i="2"/>
  <c r="C895" i="2"/>
  <c r="B895" i="2"/>
  <c r="C894" i="2"/>
  <c r="B894" i="2"/>
  <c r="C893" i="2"/>
  <c r="B893" i="2"/>
  <c r="C892" i="2"/>
  <c r="B892" i="2"/>
  <c r="C891" i="2"/>
  <c r="B891" i="2"/>
  <c r="C890" i="2"/>
  <c r="B890" i="2"/>
  <c r="C889" i="2"/>
  <c r="B889" i="2"/>
  <c r="C888" i="2"/>
  <c r="B888" i="2"/>
  <c r="C887" i="2"/>
  <c r="B887" i="2"/>
  <c r="C886" i="2"/>
  <c r="B886" i="2"/>
  <c r="C885" i="2"/>
  <c r="B885" i="2"/>
  <c r="C884" i="2"/>
  <c r="B884" i="2"/>
  <c r="C883" i="2"/>
  <c r="B883" i="2"/>
  <c r="C882" i="2"/>
  <c r="B882" i="2"/>
  <c r="C881" i="2"/>
  <c r="B881" i="2"/>
  <c r="C880" i="2"/>
  <c r="B880" i="2"/>
  <c r="C879" i="2"/>
  <c r="B879" i="2"/>
  <c r="C878" i="2"/>
  <c r="B878" i="2"/>
  <c r="C877" i="2"/>
  <c r="B877" i="2"/>
  <c r="C876" i="2"/>
  <c r="B876" i="2"/>
  <c r="C875" i="2"/>
  <c r="B875" i="2"/>
  <c r="C874" i="2"/>
  <c r="B874" i="2"/>
  <c r="C873" i="2"/>
  <c r="B873" i="2"/>
  <c r="C872" i="2"/>
  <c r="B872" i="2"/>
  <c r="C871" i="2"/>
  <c r="B871" i="2"/>
  <c r="C870" i="2"/>
  <c r="B870" i="2"/>
  <c r="C869" i="2"/>
  <c r="B869" i="2"/>
  <c r="C868" i="2"/>
  <c r="B868" i="2"/>
  <c r="C867" i="2"/>
  <c r="B867" i="2"/>
  <c r="C866" i="2"/>
  <c r="B866" i="2"/>
  <c r="C865" i="2"/>
  <c r="B865" i="2"/>
  <c r="C864" i="2"/>
  <c r="B864" i="2"/>
  <c r="C863" i="2"/>
  <c r="B863" i="2"/>
  <c r="C862" i="2"/>
  <c r="B862" i="2"/>
  <c r="C861" i="2"/>
  <c r="B861" i="2"/>
  <c r="C860" i="2"/>
  <c r="B860" i="2"/>
  <c r="C859" i="2"/>
  <c r="B859" i="2"/>
  <c r="C858" i="2"/>
  <c r="B858" i="2"/>
  <c r="C857" i="2"/>
  <c r="B857" i="2"/>
  <c r="C856" i="2"/>
  <c r="B856" i="2"/>
  <c r="C855" i="2"/>
  <c r="B855" i="2"/>
  <c r="C854" i="2"/>
  <c r="B854" i="2"/>
  <c r="C853" i="2"/>
  <c r="B853" i="2"/>
  <c r="C852" i="2"/>
  <c r="B852" i="2"/>
  <c r="C851" i="2"/>
  <c r="B851" i="2"/>
  <c r="C850" i="2"/>
  <c r="B850" i="2"/>
  <c r="C849" i="2"/>
  <c r="B849" i="2"/>
  <c r="C848" i="2"/>
  <c r="B848" i="2"/>
  <c r="C847" i="2"/>
  <c r="B847" i="2"/>
  <c r="C846" i="2"/>
  <c r="B846" i="2"/>
  <c r="C845" i="2"/>
  <c r="B845" i="2"/>
  <c r="C844" i="2"/>
  <c r="B844" i="2"/>
  <c r="C843" i="2"/>
  <c r="B843" i="2"/>
  <c r="C842" i="2"/>
  <c r="B842" i="2"/>
  <c r="C841" i="2"/>
  <c r="B841" i="2"/>
  <c r="C840" i="2"/>
  <c r="B840" i="2"/>
  <c r="C839" i="2"/>
  <c r="B839" i="2"/>
  <c r="C838" i="2"/>
  <c r="B838" i="2"/>
  <c r="C837" i="2"/>
  <c r="B837" i="2"/>
  <c r="C836" i="2"/>
  <c r="B836" i="2"/>
  <c r="C835" i="2"/>
  <c r="B835" i="2"/>
  <c r="C834" i="2"/>
  <c r="B834" i="2"/>
  <c r="C833" i="2"/>
  <c r="B833" i="2"/>
  <c r="C832" i="2"/>
  <c r="B832" i="2"/>
  <c r="C831" i="2"/>
  <c r="B831" i="2"/>
  <c r="C830" i="2"/>
  <c r="B830" i="2"/>
  <c r="C829" i="2"/>
  <c r="B829" i="2"/>
  <c r="C828" i="2"/>
  <c r="B828" i="2"/>
  <c r="C827" i="2"/>
  <c r="B827" i="2"/>
  <c r="C826" i="2"/>
  <c r="B826" i="2"/>
  <c r="C825" i="2"/>
  <c r="B825" i="2"/>
  <c r="C824" i="2"/>
  <c r="B824" i="2"/>
  <c r="C823" i="2"/>
  <c r="B823" i="2"/>
  <c r="C822" i="2"/>
  <c r="B822" i="2"/>
  <c r="C821" i="2"/>
  <c r="B821" i="2"/>
  <c r="C820" i="2"/>
  <c r="B820" i="2"/>
  <c r="C819" i="2"/>
  <c r="B819" i="2"/>
  <c r="C818" i="2"/>
  <c r="B818" i="2"/>
  <c r="C817" i="2"/>
  <c r="B817" i="2"/>
  <c r="C816" i="2"/>
  <c r="B816" i="2"/>
  <c r="C815" i="2"/>
  <c r="B815" i="2"/>
  <c r="C814" i="2"/>
  <c r="B814" i="2"/>
  <c r="C813" i="2"/>
  <c r="B813" i="2"/>
  <c r="C812" i="2"/>
  <c r="B812" i="2"/>
  <c r="C811" i="2"/>
  <c r="B811" i="2"/>
  <c r="C810" i="2"/>
  <c r="B810" i="2"/>
  <c r="C809" i="2"/>
  <c r="B809" i="2"/>
  <c r="C808" i="2"/>
  <c r="B808" i="2"/>
  <c r="C807" i="2"/>
  <c r="B807" i="2"/>
  <c r="C806" i="2"/>
  <c r="B806" i="2"/>
  <c r="C805" i="2"/>
  <c r="B805" i="2"/>
  <c r="C804" i="2"/>
  <c r="B804" i="2"/>
  <c r="C803" i="2"/>
  <c r="B803" i="2"/>
  <c r="C802" i="2"/>
  <c r="B802" i="2"/>
  <c r="C801" i="2"/>
  <c r="B801" i="2"/>
  <c r="C800" i="2"/>
  <c r="B800" i="2"/>
  <c r="C799" i="2"/>
  <c r="B799" i="2"/>
  <c r="C798" i="2"/>
  <c r="B798" i="2"/>
  <c r="C797" i="2"/>
  <c r="B797" i="2"/>
  <c r="C796" i="2"/>
  <c r="B796" i="2"/>
  <c r="C795" i="2"/>
  <c r="B795" i="2"/>
  <c r="C794" i="2"/>
  <c r="B794" i="2"/>
  <c r="C793" i="2"/>
  <c r="B793" i="2"/>
  <c r="C792" i="2"/>
  <c r="B792" i="2"/>
  <c r="C791" i="2"/>
  <c r="B791" i="2"/>
  <c r="C790" i="2"/>
  <c r="B790" i="2"/>
  <c r="C789" i="2"/>
  <c r="B789" i="2"/>
  <c r="C788" i="2"/>
  <c r="B788" i="2"/>
  <c r="C787" i="2"/>
  <c r="B787" i="2"/>
  <c r="C786" i="2"/>
  <c r="B786" i="2"/>
  <c r="C785" i="2"/>
  <c r="B785" i="2"/>
  <c r="C784" i="2"/>
  <c r="B784" i="2"/>
  <c r="C783" i="2"/>
  <c r="B783" i="2"/>
  <c r="C782" i="2"/>
  <c r="B782" i="2"/>
  <c r="C781" i="2"/>
  <c r="B781" i="2"/>
  <c r="C780" i="2"/>
  <c r="B780" i="2"/>
  <c r="C779" i="2"/>
  <c r="B779" i="2"/>
  <c r="C778" i="2"/>
  <c r="B778" i="2"/>
  <c r="C777" i="2"/>
  <c r="B777" i="2"/>
  <c r="C776" i="2"/>
  <c r="B776" i="2"/>
  <c r="C775" i="2"/>
  <c r="B775" i="2"/>
  <c r="C774" i="2"/>
  <c r="B774" i="2"/>
  <c r="C773" i="2"/>
  <c r="B773" i="2"/>
  <c r="C772" i="2"/>
  <c r="B772" i="2"/>
  <c r="C771" i="2"/>
  <c r="B771" i="2"/>
  <c r="C770" i="2"/>
  <c r="B770" i="2"/>
  <c r="C769" i="2"/>
  <c r="B769" i="2"/>
  <c r="C768" i="2"/>
  <c r="B768" i="2"/>
  <c r="C767" i="2"/>
  <c r="B767" i="2"/>
  <c r="C766" i="2"/>
  <c r="B766" i="2"/>
  <c r="C765" i="2"/>
  <c r="B765" i="2"/>
  <c r="C764" i="2"/>
  <c r="B764" i="2"/>
  <c r="C763" i="2"/>
  <c r="B763" i="2"/>
  <c r="C762" i="2"/>
  <c r="B762" i="2"/>
  <c r="C761" i="2"/>
  <c r="B761" i="2"/>
  <c r="C760" i="2"/>
  <c r="B760" i="2"/>
  <c r="C759" i="2"/>
  <c r="B759" i="2"/>
  <c r="C758" i="2"/>
  <c r="B758" i="2"/>
  <c r="C757" i="2"/>
  <c r="B757" i="2"/>
  <c r="C756" i="2"/>
  <c r="B756" i="2"/>
  <c r="C755" i="2"/>
  <c r="B755" i="2"/>
  <c r="C754" i="2"/>
  <c r="B754" i="2"/>
  <c r="C753" i="2"/>
  <c r="B753" i="2"/>
  <c r="C752" i="2"/>
  <c r="B752" i="2"/>
  <c r="C751" i="2"/>
  <c r="B751" i="2"/>
  <c r="C750" i="2"/>
  <c r="B750" i="2"/>
  <c r="C749" i="2"/>
  <c r="B749" i="2"/>
  <c r="C748" i="2"/>
  <c r="B748" i="2"/>
  <c r="C747" i="2"/>
  <c r="B747" i="2"/>
  <c r="C746" i="2"/>
  <c r="B746" i="2"/>
  <c r="C745" i="2"/>
  <c r="B745" i="2"/>
  <c r="C744" i="2"/>
  <c r="B744" i="2"/>
  <c r="C743" i="2"/>
  <c r="B743" i="2"/>
  <c r="C742" i="2"/>
  <c r="B742" i="2"/>
  <c r="C741" i="2"/>
  <c r="B741" i="2"/>
  <c r="C740" i="2"/>
  <c r="B740" i="2"/>
  <c r="C739" i="2"/>
  <c r="B739" i="2"/>
  <c r="C738" i="2"/>
  <c r="B738" i="2"/>
  <c r="C737" i="2"/>
  <c r="B737" i="2"/>
  <c r="C736" i="2"/>
  <c r="B736" i="2"/>
  <c r="C735" i="2"/>
  <c r="B735" i="2"/>
  <c r="C734" i="2"/>
  <c r="B734" i="2"/>
  <c r="C733" i="2"/>
  <c r="B733" i="2"/>
  <c r="C732" i="2"/>
  <c r="B732" i="2"/>
  <c r="C731" i="2"/>
  <c r="B731" i="2"/>
  <c r="C730" i="2"/>
  <c r="B730" i="2"/>
  <c r="C729" i="2"/>
  <c r="B729" i="2"/>
  <c r="C728" i="2"/>
  <c r="B728" i="2"/>
  <c r="C727" i="2"/>
  <c r="B727" i="2"/>
  <c r="C726" i="2"/>
  <c r="B726" i="2"/>
  <c r="C725" i="2"/>
  <c r="B725" i="2"/>
  <c r="C724" i="2"/>
  <c r="B724" i="2"/>
  <c r="C723" i="2"/>
  <c r="B723" i="2"/>
  <c r="C722" i="2"/>
  <c r="B722" i="2"/>
  <c r="C721" i="2"/>
  <c r="B721" i="2"/>
  <c r="C720" i="2"/>
  <c r="B720" i="2"/>
  <c r="C719" i="2"/>
  <c r="B719" i="2"/>
  <c r="C718" i="2"/>
  <c r="B718" i="2"/>
  <c r="C717" i="2"/>
  <c r="B717" i="2"/>
  <c r="C716" i="2"/>
  <c r="B716" i="2"/>
  <c r="C715" i="2"/>
  <c r="B715" i="2"/>
  <c r="C714" i="2"/>
  <c r="B714" i="2"/>
  <c r="C713" i="2"/>
  <c r="B713" i="2"/>
  <c r="C712" i="2"/>
  <c r="B712" i="2"/>
  <c r="C711" i="2"/>
  <c r="B711" i="2"/>
  <c r="C710" i="2"/>
  <c r="B710" i="2"/>
  <c r="C709" i="2"/>
  <c r="B709" i="2"/>
  <c r="C708" i="2"/>
  <c r="B708" i="2"/>
  <c r="C707" i="2"/>
  <c r="B707" i="2"/>
  <c r="C706" i="2"/>
  <c r="B706" i="2"/>
  <c r="C705" i="2"/>
  <c r="B705" i="2"/>
  <c r="C704" i="2"/>
  <c r="B704" i="2"/>
  <c r="C703" i="2"/>
  <c r="B703" i="2"/>
  <c r="C702" i="2"/>
  <c r="B702" i="2"/>
  <c r="C701" i="2"/>
  <c r="B701" i="2"/>
  <c r="C700" i="2"/>
  <c r="B700" i="2"/>
  <c r="C699" i="2"/>
  <c r="B699" i="2"/>
  <c r="C698" i="2"/>
  <c r="B698" i="2"/>
  <c r="C697" i="2"/>
  <c r="B697" i="2"/>
  <c r="C696" i="2"/>
  <c r="B696" i="2"/>
  <c r="C695" i="2"/>
  <c r="B695" i="2"/>
  <c r="C694" i="2"/>
  <c r="B694" i="2"/>
  <c r="C693" i="2"/>
  <c r="B693" i="2"/>
  <c r="C692" i="2"/>
  <c r="B692" i="2"/>
  <c r="C691" i="2"/>
  <c r="B691" i="2"/>
  <c r="C690" i="2"/>
  <c r="B690" i="2"/>
  <c r="C689" i="2"/>
  <c r="B689" i="2"/>
  <c r="C688" i="2"/>
  <c r="B688" i="2"/>
  <c r="C687" i="2"/>
  <c r="B687" i="2"/>
  <c r="C686" i="2"/>
  <c r="B686" i="2"/>
  <c r="C685" i="2"/>
  <c r="B685" i="2"/>
  <c r="C684" i="2"/>
  <c r="B684" i="2"/>
  <c r="C683" i="2"/>
  <c r="B683" i="2"/>
  <c r="C682" i="2"/>
  <c r="B682" i="2"/>
  <c r="C681" i="2"/>
  <c r="B681" i="2"/>
  <c r="C680" i="2"/>
  <c r="B680" i="2"/>
  <c r="C679" i="2"/>
  <c r="B679" i="2"/>
  <c r="C678" i="2"/>
  <c r="B678" i="2"/>
  <c r="C677" i="2"/>
  <c r="B677" i="2"/>
  <c r="C676" i="2"/>
  <c r="B676" i="2"/>
  <c r="C675" i="2"/>
  <c r="B675" i="2"/>
  <c r="C674" i="2"/>
  <c r="B674" i="2"/>
  <c r="C673" i="2"/>
  <c r="B673" i="2"/>
  <c r="C672" i="2"/>
  <c r="B672" i="2"/>
  <c r="C671" i="2"/>
  <c r="B671" i="2"/>
  <c r="C670" i="2"/>
  <c r="B670" i="2"/>
  <c r="C669" i="2"/>
  <c r="B669" i="2"/>
  <c r="C668" i="2"/>
  <c r="B668" i="2"/>
  <c r="C667" i="2"/>
  <c r="B667" i="2"/>
  <c r="C666" i="2"/>
  <c r="B666" i="2"/>
  <c r="C665" i="2"/>
  <c r="B665" i="2"/>
  <c r="C664" i="2"/>
  <c r="B664" i="2"/>
  <c r="C663" i="2"/>
  <c r="B663" i="2"/>
  <c r="C662" i="2"/>
  <c r="B662" i="2"/>
  <c r="C661" i="2"/>
  <c r="B661" i="2"/>
  <c r="C660" i="2"/>
  <c r="B660" i="2"/>
  <c r="C659" i="2"/>
  <c r="B659" i="2"/>
  <c r="C658" i="2"/>
  <c r="B658" i="2"/>
  <c r="C657" i="2"/>
  <c r="B657" i="2"/>
  <c r="C656" i="2"/>
  <c r="B656" i="2"/>
  <c r="C655" i="2"/>
  <c r="B655" i="2"/>
  <c r="C654" i="2"/>
  <c r="B654" i="2"/>
  <c r="C653" i="2"/>
  <c r="B653" i="2"/>
  <c r="C652" i="2"/>
  <c r="B652" i="2"/>
  <c r="C651" i="2"/>
  <c r="B651" i="2"/>
  <c r="C650" i="2"/>
  <c r="B650" i="2"/>
  <c r="C649" i="2"/>
  <c r="B649" i="2"/>
  <c r="C648" i="2"/>
  <c r="B648" i="2"/>
  <c r="C647" i="2"/>
  <c r="B647" i="2"/>
  <c r="C646" i="2"/>
  <c r="B646" i="2"/>
  <c r="C645" i="2"/>
  <c r="B645" i="2"/>
  <c r="C644" i="2"/>
  <c r="B644" i="2"/>
  <c r="C643" i="2"/>
  <c r="B643" i="2"/>
  <c r="C642" i="2"/>
  <c r="B642" i="2"/>
  <c r="C641" i="2"/>
  <c r="B641" i="2"/>
  <c r="C640" i="2"/>
  <c r="B640" i="2"/>
  <c r="C639" i="2"/>
  <c r="B639" i="2"/>
  <c r="C638" i="2"/>
  <c r="B638" i="2"/>
  <c r="C637" i="2"/>
  <c r="B637" i="2"/>
  <c r="C636" i="2"/>
  <c r="B636" i="2"/>
  <c r="C635" i="2"/>
  <c r="B635" i="2"/>
  <c r="C634" i="2"/>
  <c r="B634" i="2"/>
  <c r="C633" i="2"/>
  <c r="B633" i="2"/>
  <c r="C632" i="2"/>
  <c r="B632" i="2"/>
  <c r="C631" i="2"/>
  <c r="B631" i="2"/>
  <c r="C630" i="2"/>
  <c r="B630" i="2"/>
  <c r="C629" i="2"/>
  <c r="B629" i="2"/>
  <c r="C628" i="2"/>
  <c r="B628" i="2"/>
  <c r="C627" i="2"/>
  <c r="B627" i="2"/>
  <c r="C626" i="2"/>
  <c r="B626" i="2"/>
  <c r="C625" i="2"/>
  <c r="B625" i="2"/>
  <c r="C624" i="2"/>
  <c r="B624" i="2"/>
  <c r="C623" i="2"/>
  <c r="B623" i="2"/>
  <c r="C622" i="2"/>
  <c r="B622" i="2"/>
  <c r="C621" i="2"/>
  <c r="B621" i="2"/>
  <c r="C620" i="2"/>
  <c r="B620" i="2"/>
  <c r="C619" i="2"/>
  <c r="B619" i="2"/>
  <c r="C618" i="2"/>
  <c r="B618" i="2"/>
  <c r="C617" i="2"/>
  <c r="B617" i="2"/>
  <c r="C616" i="2"/>
  <c r="B616" i="2"/>
  <c r="C615" i="2"/>
  <c r="B615" i="2"/>
  <c r="C614" i="2"/>
  <c r="B614" i="2"/>
  <c r="C613" i="2"/>
  <c r="B613" i="2"/>
  <c r="C612" i="2"/>
  <c r="B612" i="2"/>
  <c r="C611" i="2"/>
  <c r="B611" i="2"/>
  <c r="C610" i="2"/>
  <c r="B610" i="2"/>
  <c r="C609" i="2"/>
  <c r="B609" i="2"/>
  <c r="C608" i="2"/>
  <c r="B608" i="2"/>
  <c r="C607" i="2"/>
  <c r="B607" i="2"/>
  <c r="C606" i="2"/>
  <c r="B606" i="2"/>
  <c r="C605" i="2"/>
  <c r="B605" i="2"/>
  <c r="C604" i="2"/>
  <c r="B604" i="2"/>
  <c r="C603" i="2"/>
  <c r="B603" i="2"/>
  <c r="C602" i="2"/>
  <c r="B602" i="2"/>
  <c r="C601" i="2"/>
  <c r="B601" i="2"/>
  <c r="C600" i="2"/>
  <c r="B600" i="2"/>
  <c r="C599" i="2"/>
  <c r="B599" i="2"/>
  <c r="C598" i="2"/>
  <c r="B598" i="2"/>
  <c r="C597" i="2"/>
  <c r="B597" i="2"/>
  <c r="C596" i="2"/>
  <c r="B596" i="2"/>
  <c r="C595" i="2"/>
  <c r="B595" i="2"/>
  <c r="C594" i="2"/>
  <c r="B594" i="2"/>
  <c r="C593" i="2"/>
  <c r="B593" i="2"/>
  <c r="C592" i="2"/>
  <c r="B592" i="2"/>
  <c r="C591" i="2"/>
  <c r="B591" i="2"/>
  <c r="C590" i="2"/>
  <c r="B590" i="2"/>
  <c r="C589" i="2"/>
  <c r="B589" i="2"/>
  <c r="C588" i="2"/>
  <c r="B588" i="2"/>
  <c r="C587" i="2"/>
  <c r="B587" i="2"/>
  <c r="C586" i="2"/>
  <c r="B586" i="2"/>
  <c r="C585" i="2"/>
  <c r="B585" i="2"/>
  <c r="C584" i="2"/>
  <c r="B584" i="2"/>
  <c r="C583" i="2"/>
  <c r="B583" i="2"/>
  <c r="C582" i="2"/>
  <c r="B582" i="2"/>
  <c r="C581" i="2"/>
  <c r="B581" i="2"/>
  <c r="C580" i="2"/>
  <c r="B580" i="2"/>
  <c r="C579" i="2"/>
  <c r="B579" i="2"/>
  <c r="C578" i="2"/>
  <c r="B578" i="2"/>
  <c r="C577" i="2"/>
  <c r="B577" i="2"/>
  <c r="C576" i="2"/>
  <c r="B576" i="2"/>
  <c r="C575" i="2"/>
  <c r="B575" i="2"/>
  <c r="C574" i="2"/>
  <c r="B574" i="2"/>
  <c r="C573" i="2"/>
  <c r="B573" i="2"/>
  <c r="C572" i="2"/>
  <c r="B572" i="2"/>
  <c r="C571" i="2"/>
  <c r="B571" i="2"/>
  <c r="C570" i="2"/>
  <c r="B570" i="2"/>
  <c r="C569" i="2"/>
  <c r="B569" i="2"/>
  <c r="C568" i="2"/>
  <c r="B568" i="2"/>
  <c r="C567" i="2"/>
  <c r="B567" i="2"/>
  <c r="C566" i="2"/>
  <c r="B566" i="2"/>
  <c r="C565" i="2"/>
  <c r="B565" i="2"/>
  <c r="C564" i="2"/>
  <c r="B564" i="2"/>
  <c r="C563" i="2"/>
  <c r="B563" i="2"/>
  <c r="C562" i="2"/>
  <c r="B562" i="2"/>
  <c r="C561" i="2"/>
  <c r="B561" i="2"/>
  <c r="C560" i="2"/>
  <c r="B560" i="2"/>
  <c r="C559" i="2"/>
  <c r="B559" i="2"/>
  <c r="C558" i="2"/>
  <c r="B558" i="2"/>
  <c r="C557" i="2"/>
  <c r="B557" i="2"/>
  <c r="C556" i="2"/>
  <c r="B556" i="2"/>
  <c r="C555" i="2"/>
  <c r="B555" i="2"/>
  <c r="C554" i="2"/>
  <c r="B554" i="2"/>
  <c r="C553" i="2"/>
  <c r="B553" i="2"/>
  <c r="C552" i="2"/>
  <c r="B552" i="2"/>
  <c r="C551" i="2"/>
  <c r="B551" i="2"/>
  <c r="C550" i="2"/>
  <c r="B550" i="2"/>
  <c r="C549" i="2"/>
  <c r="B549" i="2"/>
  <c r="C548" i="2"/>
  <c r="B548" i="2"/>
  <c r="C547" i="2"/>
  <c r="B547" i="2"/>
  <c r="C546" i="2"/>
  <c r="B546" i="2"/>
  <c r="C545" i="2"/>
  <c r="B545" i="2"/>
  <c r="C544" i="2"/>
  <c r="B544" i="2"/>
  <c r="C543" i="2"/>
  <c r="B543" i="2"/>
  <c r="C542" i="2"/>
  <c r="B542" i="2"/>
  <c r="C541" i="2"/>
  <c r="B541" i="2"/>
  <c r="C540" i="2"/>
  <c r="B540" i="2"/>
  <c r="C539" i="2"/>
  <c r="B539" i="2"/>
  <c r="C538" i="2"/>
  <c r="B538" i="2"/>
  <c r="C537" i="2"/>
  <c r="B537" i="2"/>
  <c r="C536" i="2"/>
  <c r="B536" i="2"/>
  <c r="C535" i="2"/>
  <c r="B535" i="2"/>
  <c r="C534" i="2"/>
  <c r="B534" i="2"/>
  <c r="C533" i="2"/>
  <c r="B533" i="2"/>
  <c r="C532" i="2"/>
  <c r="B532" i="2"/>
  <c r="C531" i="2"/>
  <c r="B531" i="2"/>
  <c r="C530" i="2"/>
  <c r="B530" i="2"/>
  <c r="C529" i="2"/>
  <c r="B529" i="2"/>
  <c r="C528" i="2"/>
  <c r="B528" i="2"/>
  <c r="C527" i="2"/>
  <c r="B527" i="2"/>
  <c r="C526" i="2"/>
  <c r="B526" i="2"/>
  <c r="C525" i="2"/>
  <c r="B525" i="2"/>
  <c r="C524" i="2"/>
  <c r="B524" i="2"/>
  <c r="C523" i="2"/>
  <c r="B523" i="2"/>
  <c r="C522" i="2"/>
  <c r="B522" i="2"/>
  <c r="C521" i="2"/>
  <c r="B521" i="2"/>
  <c r="C520" i="2"/>
  <c r="B520" i="2"/>
  <c r="C519" i="2"/>
  <c r="B519" i="2"/>
  <c r="C518" i="2"/>
  <c r="B518" i="2"/>
  <c r="C517" i="2"/>
  <c r="B517" i="2"/>
  <c r="C516" i="2"/>
  <c r="B516" i="2"/>
  <c r="C515" i="2"/>
  <c r="B515" i="2"/>
  <c r="C514" i="2"/>
  <c r="B514" i="2"/>
  <c r="C513" i="2"/>
  <c r="B513" i="2"/>
  <c r="C512" i="2"/>
  <c r="B512" i="2"/>
  <c r="C511" i="2"/>
  <c r="B511" i="2"/>
  <c r="C510" i="2"/>
  <c r="B510" i="2"/>
  <c r="C509" i="2"/>
  <c r="B509" i="2"/>
  <c r="C508" i="2"/>
  <c r="B508" i="2"/>
  <c r="C507" i="2"/>
  <c r="B507" i="2"/>
  <c r="C506" i="2"/>
  <c r="B506" i="2"/>
  <c r="C505" i="2"/>
  <c r="B505" i="2"/>
  <c r="C504" i="2"/>
  <c r="B504" i="2"/>
  <c r="C503" i="2"/>
  <c r="B503" i="2"/>
  <c r="C502" i="2"/>
  <c r="B502" i="2"/>
  <c r="C501" i="2"/>
  <c r="B501" i="2"/>
  <c r="C500" i="2"/>
  <c r="B500" i="2"/>
  <c r="C499" i="2"/>
  <c r="B499" i="2"/>
  <c r="C498" i="2"/>
  <c r="B498" i="2"/>
  <c r="C497" i="2"/>
  <c r="B497" i="2"/>
  <c r="C496" i="2"/>
  <c r="B496" i="2"/>
  <c r="C495" i="2"/>
  <c r="B495" i="2"/>
  <c r="C494" i="2"/>
  <c r="B494" i="2"/>
  <c r="C493" i="2"/>
  <c r="B493" i="2"/>
  <c r="C492" i="2"/>
  <c r="B492" i="2"/>
  <c r="C491" i="2"/>
  <c r="B491" i="2"/>
  <c r="C490" i="2"/>
  <c r="B490" i="2"/>
  <c r="C489" i="2"/>
  <c r="B489" i="2"/>
  <c r="C488" i="2"/>
  <c r="B488" i="2"/>
  <c r="C487" i="2"/>
  <c r="B487" i="2"/>
  <c r="C486" i="2"/>
  <c r="B486" i="2"/>
  <c r="C485" i="2"/>
  <c r="B485" i="2"/>
  <c r="C484" i="2"/>
  <c r="B484" i="2"/>
  <c r="C483" i="2"/>
  <c r="B483" i="2"/>
  <c r="C482" i="2"/>
  <c r="B482" i="2"/>
  <c r="C481" i="2"/>
  <c r="B481" i="2"/>
  <c r="C480" i="2"/>
  <c r="B480" i="2"/>
  <c r="C479" i="2"/>
  <c r="B479" i="2"/>
  <c r="C478" i="2"/>
  <c r="B478" i="2"/>
  <c r="C477" i="2"/>
  <c r="B477" i="2"/>
  <c r="C476" i="2"/>
  <c r="B476" i="2"/>
  <c r="C475" i="2"/>
  <c r="B475" i="2"/>
  <c r="C474" i="2"/>
  <c r="B474" i="2"/>
  <c r="C473" i="2"/>
  <c r="B473" i="2"/>
  <c r="C472" i="2"/>
  <c r="B472" i="2"/>
  <c r="C471" i="2"/>
  <c r="B471" i="2"/>
  <c r="C470" i="2"/>
  <c r="B470" i="2"/>
  <c r="C469" i="2"/>
  <c r="B469" i="2"/>
  <c r="C468" i="2"/>
  <c r="B468" i="2"/>
  <c r="C467" i="2"/>
  <c r="B467" i="2"/>
  <c r="C466" i="2"/>
  <c r="B466" i="2"/>
  <c r="C465" i="2"/>
  <c r="B465" i="2"/>
  <c r="C464" i="2"/>
  <c r="B464" i="2"/>
  <c r="C463" i="2"/>
  <c r="B463" i="2"/>
  <c r="C462" i="2"/>
  <c r="B462" i="2"/>
  <c r="C461" i="2"/>
  <c r="B461" i="2"/>
  <c r="C460" i="2"/>
  <c r="B460" i="2"/>
  <c r="C459" i="2"/>
  <c r="B459" i="2"/>
  <c r="C458" i="2"/>
  <c r="B458" i="2"/>
  <c r="C457" i="2"/>
  <c r="B457" i="2"/>
  <c r="C456" i="2"/>
  <c r="B456" i="2"/>
  <c r="C455" i="2"/>
  <c r="B455" i="2"/>
  <c r="C454" i="2"/>
  <c r="B454" i="2"/>
  <c r="C453" i="2"/>
  <c r="B453" i="2"/>
  <c r="C452" i="2"/>
  <c r="B452" i="2"/>
  <c r="C451" i="2"/>
  <c r="B451" i="2"/>
  <c r="C450" i="2"/>
  <c r="B450" i="2"/>
  <c r="C449" i="2"/>
  <c r="B449" i="2"/>
  <c r="C448" i="2"/>
  <c r="B448" i="2"/>
  <c r="C447" i="2"/>
  <c r="B447" i="2"/>
  <c r="C446" i="2"/>
  <c r="B446" i="2"/>
  <c r="C445" i="2"/>
  <c r="B445" i="2"/>
  <c r="C444" i="2"/>
  <c r="B444" i="2"/>
  <c r="C443" i="2"/>
  <c r="B443" i="2"/>
  <c r="C442" i="2"/>
  <c r="B442" i="2"/>
  <c r="C441" i="2"/>
  <c r="B441" i="2"/>
  <c r="C440" i="2"/>
  <c r="B440" i="2"/>
  <c r="C439" i="2"/>
  <c r="B439" i="2"/>
  <c r="C438" i="2"/>
  <c r="B438" i="2"/>
  <c r="C437" i="2"/>
  <c r="B437" i="2"/>
  <c r="C436" i="2"/>
  <c r="B436" i="2"/>
  <c r="C435" i="2"/>
  <c r="B435" i="2"/>
  <c r="C434" i="2"/>
  <c r="B434" i="2"/>
  <c r="C433" i="2"/>
  <c r="B433" i="2"/>
  <c r="C432" i="2"/>
  <c r="B432" i="2"/>
  <c r="C431" i="2"/>
  <c r="B431" i="2"/>
  <c r="C430" i="2"/>
  <c r="B430" i="2"/>
  <c r="C429" i="2"/>
  <c r="B429" i="2"/>
  <c r="C428" i="2"/>
  <c r="B428" i="2"/>
  <c r="C427" i="2"/>
  <c r="B427" i="2"/>
  <c r="C426" i="2"/>
  <c r="B426" i="2"/>
  <c r="C425" i="2"/>
  <c r="B425" i="2"/>
  <c r="C424" i="2"/>
  <c r="B424" i="2"/>
  <c r="C423" i="2"/>
  <c r="B423" i="2"/>
  <c r="C422" i="2"/>
  <c r="B422" i="2"/>
  <c r="C421" i="2"/>
  <c r="B421" i="2"/>
  <c r="C420" i="2"/>
  <c r="B420" i="2"/>
  <c r="C419" i="2"/>
  <c r="B419" i="2"/>
  <c r="C418" i="2"/>
  <c r="B418" i="2"/>
  <c r="C417" i="2"/>
  <c r="B417" i="2"/>
  <c r="C416" i="2"/>
  <c r="B416" i="2"/>
  <c r="C415" i="2"/>
  <c r="B415" i="2"/>
  <c r="C414" i="2"/>
  <c r="B414" i="2"/>
  <c r="C413" i="2"/>
  <c r="B413" i="2"/>
  <c r="C412" i="2"/>
  <c r="B412" i="2"/>
  <c r="C411" i="2"/>
  <c r="B411" i="2"/>
  <c r="C410" i="2"/>
  <c r="B410" i="2"/>
  <c r="C409" i="2"/>
  <c r="B409" i="2"/>
  <c r="C408" i="2"/>
  <c r="B408" i="2"/>
  <c r="C407" i="2"/>
  <c r="B407" i="2"/>
  <c r="C406" i="2"/>
  <c r="B406" i="2"/>
  <c r="C405" i="2"/>
  <c r="B405" i="2"/>
  <c r="C404" i="2"/>
  <c r="B404" i="2"/>
  <c r="C403" i="2"/>
  <c r="B403" i="2"/>
  <c r="C402" i="2"/>
  <c r="B402" i="2"/>
  <c r="C401" i="2"/>
  <c r="B401" i="2"/>
  <c r="C400" i="2"/>
  <c r="B400" i="2"/>
  <c r="C399" i="2"/>
  <c r="B399" i="2"/>
  <c r="C398" i="2"/>
  <c r="B398" i="2"/>
  <c r="C397" i="2"/>
  <c r="B397" i="2"/>
  <c r="C396" i="2"/>
  <c r="B396" i="2"/>
  <c r="C395" i="2"/>
  <c r="B395" i="2"/>
  <c r="C394" i="2"/>
  <c r="B394" i="2"/>
  <c r="C393" i="2"/>
  <c r="B393" i="2"/>
  <c r="C392" i="2"/>
  <c r="B392" i="2"/>
  <c r="C391" i="2"/>
  <c r="B391" i="2"/>
  <c r="C390" i="2"/>
  <c r="B390" i="2"/>
  <c r="C389" i="2"/>
  <c r="B389" i="2"/>
  <c r="C388" i="2"/>
  <c r="B388" i="2"/>
  <c r="C387" i="2"/>
  <c r="B387" i="2"/>
  <c r="C386" i="2"/>
  <c r="B386" i="2"/>
  <c r="C385" i="2"/>
  <c r="B385" i="2"/>
  <c r="C384" i="2"/>
  <c r="B384" i="2"/>
  <c r="C383" i="2"/>
  <c r="B383" i="2"/>
  <c r="C382" i="2"/>
  <c r="B382" i="2"/>
  <c r="C381" i="2"/>
  <c r="B381" i="2"/>
  <c r="C380" i="2"/>
  <c r="B380" i="2"/>
  <c r="C379" i="2"/>
  <c r="B379" i="2"/>
  <c r="C378" i="2"/>
  <c r="B378" i="2"/>
  <c r="C377" i="2"/>
  <c r="B377" i="2"/>
  <c r="C376" i="2"/>
  <c r="B376" i="2"/>
  <c r="C375" i="2"/>
  <c r="B375" i="2"/>
  <c r="C374" i="2"/>
  <c r="B374" i="2"/>
  <c r="C373" i="2"/>
  <c r="B373" i="2"/>
  <c r="C372" i="2"/>
  <c r="B372" i="2"/>
  <c r="C371" i="2"/>
  <c r="B371" i="2"/>
  <c r="C370" i="2"/>
  <c r="B370" i="2"/>
  <c r="C369" i="2"/>
  <c r="B369" i="2"/>
  <c r="C368" i="2"/>
  <c r="B368" i="2"/>
  <c r="C367" i="2"/>
  <c r="B367" i="2"/>
  <c r="C366" i="2"/>
  <c r="B366" i="2"/>
  <c r="C365" i="2"/>
  <c r="B365" i="2"/>
  <c r="C364" i="2"/>
  <c r="B364" i="2"/>
  <c r="C363" i="2"/>
  <c r="B363" i="2"/>
  <c r="C362" i="2"/>
  <c r="B362" i="2"/>
  <c r="C361" i="2"/>
  <c r="B361" i="2"/>
  <c r="C360" i="2"/>
  <c r="B360" i="2"/>
  <c r="C359" i="2"/>
  <c r="B359" i="2"/>
  <c r="C358" i="2"/>
  <c r="B358" i="2"/>
  <c r="C357" i="2"/>
  <c r="B357" i="2"/>
  <c r="C356" i="2"/>
  <c r="B356" i="2"/>
  <c r="C355" i="2"/>
  <c r="B355" i="2"/>
  <c r="C354" i="2"/>
  <c r="B354" i="2"/>
  <c r="C353" i="2"/>
  <c r="B353" i="2"/>
  <c r="C352" i="2"/>
  <c r="B352" i="2"/>
  <c r="C351" i="2"/>
  <c r="B351" i="2"/>
  <c r="C350" i="2"/>
  <c r="B350" i="2"/>
  <c r="C349" i="2"/>
  <c r="B349" i="2"/>
  <c r="C348" i="2"/>
  <c r="B348" i="2"/>
  <c r="C347" i="2"/>
  <c r="B347" i="2"/>
  <c r="C346" i="2"/>
  <c r="B346" i="2"/>
  <c r="C345" i="2"/>
  <c r="B345" i="2"/>
  <c r="C344" i="2"/>
  <c r="B344" i="2"/>
  <c r="C343" i="2"/>
  <c r="B343" i="2"/>
  <c r="C342" i="2"/>
  <c r="B342" i="2"/>
  <c r="C341" i="2"/>
  <c r="B341" i="2"/>
  <c r="C340" i="2"/>
  <c r="B340" i="2"/>
  <c r="C339" i="2"/>
  <c r="B339" i="2"/>
  <c r="C338" i="2"/>
  <c r="B338" i="2"/>
  <c r="C337" i="2"/>
  <c r="B337" i="2"/>
  <c r="C336" i="2"/>
  <c r="B336" i="2"/>
  <c r="C335" i="2"/>
  <c r="B335" i="2"/>
  <c r="C334" i="2"/>
  <c r="B334" i="2"/>
  <c r="C333" i="2"/>
  <c r="B333" i="2"/>
  <c r="C332" i="2"/>
  <c r="B332" i="2"/>
  <c r="C331" i="2"/>
  <c r="B331" i="2"/>
  <c r="C330" i="2"/>
  <c r="B330" i="2"/>
  <c r="C329" i="2"/>
  <c r="B329" i="2"/>
  <c r="C328" i="2"/>
  <c r="B328" i="2"/>
  <c r="C327" i="2"/>
  <c r="B327" i="2"/>
  <c r="C326" i="2"/>
  <c r="B326" i="2"/>
  <c r="C325" i="2"/>
  <c r="B325" i="2"/>
  <c r="C324" i="2"/>
  <c r="B324" i="2"/>
  <c r="C323" i="2"/>
  <c r="B323" i="2"/>
  <c r="C322" i="2"/>
  <c r="B322" i="2"/>
  <c r="C321" i="2"/>
  <c r="B321" i="2"/>
  <c r="C320" i="2"/>
  <c r="B320" i="2"/>
  <c r="C319" i="2"/>
  <c r="B319" i="2"/>
  <c r="C318" i="2"/>
  <c r="B318" i="2"/>
  <c r="C317" i="2"/>
  <c r="B317" i="2"/>
  <c r="C316" i="2"/>
  <c r="B316" i="2"/>
  <c r="C315" i="2"/>
  <c r="B315" i="2"/>
  <c r="C314" i="2"/>
  <c r="B314" i="2"/>
  <c r="C313" i="2"/>
  <c r="B313" i="2"/>
  <c r="C312" i="2"/>
  <c r="B312" i="2"/>
  <c r="C311" i="2"/>
  <c r="B311" i="2"/>
  <c r="C310" i="2"/>
  <c r="B310" i="2"/>
  <c r="C309" i="2"/>
  <c r="B309" i="2"/>
  <c r="C308" i="2"/>
  <c r="B308" i="2"/>
  <c r="C307" i="2"/>
  <c r="B307" i="2"/>
  <c r="C306" i="2"/>
  <c r="B306" i="2"/>
  <c r="C305" i="2"/>
  <c r="B305" i="2"/>
  <c r="C304" i="2"/>
  <c r="B304" i="2"/>
  <c r="C303" i="2"/>
  <c r="B303" i="2"/>
  <c r="C302" i="2"/>
  <c r="B302" i="2"/>
  <c r="C301" i="2"/>
  <c r="B301" i="2"/>
  <c r="C300" i="2"/>
  <c r="B300" i="2"/>
  <c r="C299" i="2"/>
  <c r="B299" i="2"/>
  <c r="C298" i="2"/>
  <c r="B298" i="2"/>
  <c r="C297" i="2"/>
  <c r="B297" i="2"/>
  <c r="C296" i="2"/>
  <c r="B296" i="2"/>
  <c r="C295" i="2"/>
  <c r="B295" i="2"/>
  <c r="C294" i="2"/>
  <c r="B294" i="2"/>
  <c r="C293" i="2"/>
  <c r="B293" i="2"/>
  <c r="C292" i="2"/>
  <c r="B292" i="2"/>
  <c r="C291" i="2"/>
  <c r="B291" i="2"/>
  <c r="C290" i="2"/>
  <c r="B290" i="2"/>
  <c r="C289" i="2"/>
  <c r="B289" i="2"/>
  <c r="C288" i="2"/>
  <c r="B288" i="2"/>
  <c r="C287" i="2"/>
  <c r="B287" i="2"/>
  <c r="C286" i="2"/>
  <c r="B286" i="2"/>
  <c r="C285" i="2"/>
  <c r="B285" i="2"/>
  <c r="C284" i="2"/>
  <c r="B284" i="2"/>
  <c r="C283" i="2"/>
  <c r="B283" i="2"/>
  <c r="C282" i="2"/>
  <c r="B282" i="2"/>
  <c r="C281" i="2"/>
  <c r="B281" i="2"/>
  <c r="C280" i="2"/>
  <c r="B280" i="2"/>
  <c r="C279" i="2"/>
  <c r="B279" i="2"/>
  <c r="C278" i="2"/>
  <c r="B278" i="2"/>
  <c r="C277" i="2"/>
  <c r="B277" i="2"/>
  <c r="C276" i="2"/>
  <c r="B276" i="2"/>
  <c r="C275" i="2"/>
  <c r="B275" i="2"/>
  <c r="C274" i="2"/>
  <c r="B274" i="2"/>
  <c r="C273" i="2"/>
  <c r="B273" i="2"/>
  <c r="C272" i="2"/>
  <c r="B272" i="2"/>
  <c r="C271" i="2"/>
  <c r="B271" i="2"/>
  <c r="C270" i="2"/>
  <c r="B270" i="2"/>
  <c r="C269" i="2"/>
  <c r="B269" i="2"/>
  <c r="C268" i="2"/>
  <c r="B268" i="2"/>
  <c r="C267" i="2"/>
  <c r="B267" i="2"/>
  <c r="C266" i="2"/>
  <c r="B266" i="2"/>
  <c r="C265" i="2"/>
  <c r="B265" i="2"/>
  <c r="C264" i="2"/>
  <c r="B264" i="2"/>
  <c r="C263" i="2"/>
  <c r="B263" i="2"/>
  <c r="C262" i="2"/>
  <c r="B262" i="2"/>
  <c r="C261" i="2"/>
  <c r="B261" i="2"/>
  <c r="C260" i="2"/>
  <c r="B260" i="2"/>
  <c r="C259" i="2"/>
  <c r="B259" i="2"/>
  <c r="C258" i="2"/>
  <c r="B258" i="2"/>
  <c r="C257" i="2"/>
  <c r="B257" i="2"/>
  <c r="C256" i="2"/>
  <c r="B256" i="2"/>
  <c r="C255" i="2"/>
  <c r="B255" i="2"/>
  <c r="C254" i="2"/>
  <c r="B254" i="2"/>
  <c r="C253" i="2"/>
  <c r="B253" i="2"/>
  <c r="C252" i="2"/>
  <c r="B252" i="2"/>
  <c r="C251" i="2"/>
  <c r="B251" i="2"/>
  <c r="C250" i="2"/>
  <c r="B250" i="2"/>
  <c r="C249" i="2"/>
  <c r="B249" i="2"/>
  <c r="C248" i="2"/>
  <c r="B248" i="2"/>
  <c r="C247" i="2"/>
  <c r="B247" i="2"/>
  <c r="C246" i="2"/>
  <c r="B246" i="2"/>
  <c r="C245" i="2"/>
  <c r="B245" i="2"/>
  <c r="C244" i="2"/>
  <c r="B244" i="2"/>
  <c r="C243" i="2"/>
  <c r="B243" i="2"/>
  <c r="C242" i="2"/>
  <c r="B242" i="2"/>
  <c r="C241" i="2"/>
  <c r="B241" i="2"/>
  <c r="C240" i="2"/>
  <c r="B240" i="2"/>
  <c r="C239" i="2"/>
  <c r="B239" i="2"/>
  <c r="C238" i="2"/>
  <c r="B238" i="2"/>
  <c r="C237" i="2"/>
  <c r="B237" i="2"/>
  <c r="C236" i="2"/>
  <c r="B236" i="2"/>
  <c r="C235" i="2"/>
  <c r="B235" i="2"/>
  <c r="C234" i="2"/>
  <c r="B234" i="2"/>
  <c r="C233" i="2"/>
  <c r="B233" i="2"/>
  <c r="C232" i="2"/>
  <c r="B232" i="2"/>
  <c r="C231" i="2"/>
  <c r="B231" i="2"/>
  <c r="C230" i="2"/>
  <c r="B230" i="2"/>
  <c r="C229" i="2"/>
  <c r="B229" i="2"/>
  <c r="C228" i="2"/>
  <c r="B228" i="2"/>
  <c r="C227" i="2"/>
  <c r="B227" i="2"/>
  <c r="C226" i="2"/>
  <c r="B226" i="2"/>
  <c r="C225" i="2"/>
  <c r="B225" i="2"/>
  <c r="C224" i="2"/>
  <c r="B224" i="2"/>
  <c r="C223" i="2"/>
  <c r="B223" i="2"/>
  <c r="C222" i="2"/>
  <c r="B222" i="2"/>
  <c r="C221" i="2"/>
  <c r="B221" i="2"/>
  <c r="C220" i="2"/>
  <c r="B220" i="2"/>
  <c r="C219" i="2"/>
  <c r="B219" i="2"/>
  <c r="C218" i="2"/>
  <c r="B218" i="2"/>
  <c r="C217" i="2"/>
  <c r="B217" i="2"/>
  <c r="C216" i="2"/>
  <c r="B216" i="2"/>
  <c r="C215" i="2"/>
  <c r="B215" i="2"/>
  <c r="C214" i="2"/>
  <c r="B214" i="2"/>
  <c r="C213" i="2"/>
  <c r="B213" i="2"/>
  <c r="C212" i="2"/>
  <c r="B212" i="2"/>
  <c r="C211" i="2"/>
  <c r="B211" i="2"/>
  <c r="C210" i="2"/>
  <c r="B210" i="2"/>
  <c r="C209" i="2"/>
  <c r="B209" i="2"/>
  <c r="C208" i="2"/>
  <c r="B208" i="2"/>
  <c r="C207" i="2"/>
  <c r="B207" i="2"/>
  <c r="C206" i="2"/>
  <c r="B206" i="2"/>
  <c r="C205" i="2"/>
  <c r="B205" i="2"/>
  <c r="C204" i="2"/>
  <c r="B204" i="2"/>
  <c r="C203" i="2"/>
  <c r="B203" i="2"/>
  <c r="C202" i="2"/>
  <c r="B202" i="2"/>
  <c r="C201" i="2"/>
  <c r="B201" i="2"/>
  <c r="C200" i="2"/>
  <c r="B200" i="2"/>
  <c r="C199" i="2"/>
  <c r="B199" i="2"/>
  <c r="C198" i="2"/>
  <c r="B198" i="2"/>
  <c r="C197" i="2"/>
  <c r="B197" i="2"/>
  <c r="C196" i="2"/>
  <c r="B196" i="2"/>
  <c r="C195" i="2"/>
  <c r="B195" i="2"/>
  <c r="C194" i="2"/>
  <c r="B194" i="2"/>
  <c r="C193" i="2"/>
  <c r="B193" i="2"/>
  <c r="C192" i="2"/>
  <c r="B192" i="2"/>
  <c r="C191" i="2"/>
  <c r="B191" i="2"/>
  <c r="C190" i="2"/>
  <c r="B190" i="2"/>
  <c r="C189" i="2"/>
  <c r="B189" i="2"/>
  <c r="C188" i="2"/>
  <c r="B188" i="2"/>
  <c r="C187" i="2"/>
  <c r="B187" i="2"/>
  <c r="C186" i="2"/>
  <c r="B186" i="2"/>
  <c r="C185" i="2"/>
  <c r="B185" i="2"/>
  <c r="C184" i="2"/>
  <c r="B184" i="2"/>
  <c r="C183" i="2"/>
  <c r="B183" i="2"/>
  <c r="C182" i="2"/>
  <c r="B182" i="2"/>
  <c r="C181" i="2"/>
  <c r="B181" i="2"/>
  <c r="C180" i="2"/>
  <c r="B180" i="2"/>
  <c r="C179" i="2"/>
  <c r="B179" i="2"/>
  <c r="C178" i="2"/>
  <c r="B178" i="2"/>
  <c r="C177" i="2"/>
  <c r="B177" i="2"/>
  <c r="C176" i="2"/>
  <c r="B176" i="2"/>
  <c r="C175" i="2"/>
  <c r="B175" i="2"/>
  <c r="C174" i="2"/>
  <c r="B174" i="2"/>
  <c r="C173" i="2"/>
  <c r="B173" i="2"/>
  <c r="C172" i="2"/>
  <c r="B172" i="2"/>
  <c r="C171" i="2"/>
  <c r="B171" i="2"/>
  <c r="C170" i="2"/>
  <c r="B170" i="2"/>
  <c r="C169" i="2"/>
  <c r="B169" i="2"/>
  <c r="C168" i="2"/>
  <c r="B168" i="2"/>
  <c r="C167" i="2"/>
  <c r="B167" i="2"/>
  <c r="C166" i="2"/>
  <c r="B166" i="2"/>
  <c r="C165" i="2"/>
  <c r="B165" i="2"/>
  <c r="C164" i="2"/>
  <c r="B164" i="2"/>
  <c r="C163" i="2"/>
  <c r="B163" i="2"/>
  <c r="C162" i="2"/>
  <c r="B162" i="2"/>
  <c r="C161" i="2"/>
  <c r="B161" i="2"/>
  <c r="C160" i="2"/>
  <c r="B160" i="2"/>
  <c r="C159" i="2"/>
  <c r="B159" i="2"/>
  <c r="C158" i="2"/>
  <c r="B158" i="2"/>
  <c r="C157" i="2"/>
  <c r="B157" i="2"/>
  <c r="C156" i="2"/>
  <c r="B156" i="2"/>
  <c r="C155" i="2"/>
  <c r="B155" i="2"/>
  <c r="C154" i="2"/>
  <c r="B154" i="2"/>
  <c r="C153" i="2"/>
  <c r="B153" i="2"/>
  <c r="C152" i="2"/>
  <c r="B152" i="2"/>
  <c r="C151" i="2"/>
  <c r="B151" i="2"/>
  <c r="C150" i="2"/>
  <c r="B150" i="2"/>
  <c r="C149" i="2"/>
  <c r="B149" i="2"/>
  <c r="C148" i="2"/>
  <c r="B148" i="2"/>
  <c r="C147" i="2"/>
  <c r="B147" i="2"/>
  <c r="C146" i="2"/>
  <c r="B146" i="2"/>
  <c r="C145" i="2"/>
  <c r="B145" i="2"/>
  <c r="C144" i="2"/>
  <c r="B144" i="2"/>
  <c r="C143" i="2"/>
  <c r="B143" i="2"/>
  <c r="C142" i="2"/>
  <c r="B142" i="2"/>
  <c r="C141" i="2"/>
  <c r="B141" i="2"/>
  <c r="C140" i="2"/>
  <c r="B140" i="2"/>
  <c r="C139" i="2"/>
  <c r="B139" i="2"/>
  <c r="C138" i="2"/>
  <c r="B138" i="2"/>
  <c r="C137" i="2"/>
  <c r="B137" i="2"/>
  <c r="C136" i="2"/>
  <c r="B136" i="2"/>
  <c r="C135" i="2"/>
  <c r="B135" i="2"/>
  <c r="C134" i="2"/>
  <c r="B134" i="2"/>
  <c r="C133" i="2"/>
  <c r="B133" i="2"/>
  <c r="C132" i="2"/>
  <c r="B132" i="2"/>
  <c r="C131" i="2"/>
  <c r="B131" i="2"/>
  <c r="C130" i="2"/>
  <c r="B130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C91" i="2"/>
  <c r="B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6" i="2"/>
  <c r="B76" i="2"/>
  <c r="C75" i="2"/>
  <c r="B75" i="2"/>
  <c r="C74" i="2"/>
  <c r="B74" i="2"/>
  <c r="C73" i="2"/>
  <c r="B73" i="2"/>
  <c r="C72" i="2"/>
  <c r="B72" i="2"/>
  <c r="C71" i="2"/>
  <c r="B71" i="2"/>
  <c r="C70" i="2"/>
  <c r="B70" i="2"/>
  <c r="C69" i="2"/>
  <c r="B69" i="2"/>
  <c r="C68" i="2"/>
  <c r="B68" i="2"/>
  <c r="C67" i="2"/>
  <c r="B67" i="2"/>
  <c r="C66" i="2"/>
  <c r="B66" i="2"/>
  <c r="C65" i="2"/>
  <c r="B65" i="2"/>
  <c r="C64" i="2"/>
  <c r="B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C55" i="2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C38" i="2"/>
  <c r="B38" i="2"/>
  <c r="C37" i="2"/>
  <c r="B37" i="2"/>
  <c r="C36" i="2"/>
  <c r="B36" i="2"/>
  <c r="C35" i="2"/>
  <c r="B35" i="2"/>
  <c r="C34" i="2"/>
  <c r="B34" i="2"/>
  <c r="C33" i="2"/>
  <c r="B33" i="2"/>
  <c r="C32" i="2"/>
  <c r="B32" i="2"/>
  <c r="C31" i="2"/>
  <c r="B31" i="2"/>
  <c r="C30" i="2"/>
  <c r="B30" i="2"/>
  <c r="C29" i="2"/>
  <c r="B29" i="2"/>
  <c r="C28" i="2"/>
  <c r="B28" i="2"/>
  <c r="C27" i="2"/>
  <c r="B27" i="2"/>
  <c r="C26" i="2"/>
  <c r="B26" i="2"/>
  <c r="C25" i="2"/>
  <c r="B25" i="2"/>
  <c r="C24" i="2"/>
  <c r="B24" i="2"/>
  <c r="C23" i="2"/>
  <c r="B23" i="2"/>
  <c r="C22" i="2"/>
  <c r="B22" i="2"/>
  <c r="C21" i="2"/>
  <c r="B21" i="2"/>
  <c r="C20" i="2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C7" i="2"/>
  <c r="B7" i="2"/>
  <c r="F90" i="1"/>
  <c r="D90" i="1"/>
  <c r="F89" i="1"/>
  <c r="D89" i="1"/>
  <c r="F88" i="1"/>
  <c r="D88" i="1"/>
  <c r="F87" i="1"/>
  <c r="D87" i="1"/>
  <c r="B66" i="1"/>
  <c r="B61" i="1"/>
  <c r="B69" i="1" s="1"/>
  <c r="B58" i="1"/>
  <c r="B68" i="1" s="1"/>
  <c r="B57" i="1"/>
  <c r="B67" i="1" s="1"/>
  <c r="B30" i="1"/>
  <c r="B33" i="1" s="1"/>
  <c r="C18" i="1"/>
  <c r="B16" i="1"/>
  <c r="B11" i="1"/>
  <c r="B18" i="1" s="1"/>
  <c r="B74" i="1" l="1"/>
  <c r="B75" i="1"/>
  <c r="B76" i="1"/>
  <c r="B73" i="1"/>
  <c r="P1007" i="2" s="1"/>
  <c r="AI1007" i="2" s="1"/>
  <c r="C1011" i="2"/>
  <c r="C1010" i="2"/>
  <c r="C1009" i="2"/>
  <c r="B1011" i="2"/>
  <c r="B1010" i="2"/>
  <c r="B1009" i="2"/>
  <c r="BD1007" i="2" l="1"/>
  <c r="D83" i="1"/>
  <c r="Q7" i="2"/>
  <c r="T8" i="2"/>
  <c r="S9" i="2"/>
  <c r="AM9" i="2" s="1"/>
  <c r="R10" i="2"/>
  <c r="AL10" i="2" s="1"/>
  <c r="Q11" i="2"/>
  <c r="AK11" i="2" s="1"/>
  <c r="T12" i="2"/>
  <c r="AN12" i="2" s="1"/>
  <c r="S13" i="2"/>
  <c r="AM13" i="2" s="1"/>
  <c r="R14" i="2"/>
  <c r="AL14" i="2" s="1"/>
  <c r="Q15" i="2"/>
  <c r="AK15" i="2" s="1"/>
  <c r="T16" i="2"/>
  <c r="AN16" i="2" s="1"/>
  <c r="S17" i="2"/>
  <c r="AM17" i="2" s="1"/>
  <c r="R18" i="2"/>
  <c r="AL18" i="2" s="1"/>
  <c r="Q19" i="2"/>
  <c r="AK19" i="2" s="1"/>
  <c r="T20" i="2"/>
  <c r="AN20" i="2" s="1"/>
  <c r="S21" i="2"/>
  <c r="AM21" i="2" s="1"/>
  <c r="R22" i="2"/>
  <c r="AL22" i="2" s="1"/>
  <c r="Q23" i="2"/>
  <c r="AK23" i="2" s="1"/>
  <c r="T24" i="2"/>
  <c r="AN24" i="2" s="1"/>
  <c r="S25" i="2"/>
  <c r="AM25" i="2" s="1"/>
  <c r="R26" i="2"/>
  <c r="AL26" i="2" s="1"/>
  <c r="Q27" i="2"/>
  <c r="AK27" i="2" s="1"/>
  <c r="T28" i="2"/>
  <c r="AN28" i="2" s="1"/>
  <c r="S29" i="2"/>
  <c r="AM29" i="2" s="1"/>
  <c r="R30" i="2"/>
  <c r="AL30" i="2" s="1"/>
  <c r="Q31" i="2"/>
  <c r="AK31" i="2" s="1"/>
  <c r="T32" i="2"/>
  <c r="AN32" i="2" s="1"/>
  <c r="S33" i="2"/>
  <c r="AM33" i="2" s="1"/>
  <c r="R34" i="2"/>
  <c r="AL34" i="2" s="1"/>
  <c r="Q35" i="2"/>
  <c r="AK35" i="2" s="1"/>
  <c r="T36" i="2"/>
  <c r="AN36" i="2" s="1"/>
  <c r="S37" i="2"/>
  <c r="AM37" i="2" s="1"/>
  <c r="R38" i="2"/>
  <c r="AL38" i="2" s="1"/>
  <c r="Q39" i="2"/>
  <c r="AK39" i="2" s="1"/>
  <c r="T40" i="2"/>
  <c r="AN40" i="2" s="1"/>
  <c r="S41" i="2"/>
  <c r="AM41" i="2" s="1"/>
  <c r="R42" i="2"/>
  <c r="AL42" i="2" s="1"/>
  <c r="Q43" i="2"/>
  <c r="AK43" i="2" s="1"/>
  <c r="T44" i="2"/>
  <c r="AN44" i="2" s="1"/>
  <c r="S45" i="2"/>
  <c r="AM45" i="2" s="1"/>
  <c r="R46" i="2"/>
  <c r="AL46" i="2" s="1"/>
  <c r="Q47" i="2"/>
  <c r="AK47" i="2" s="1"/>
  <c r="T48" i="2"/>
  <c r="AN48" i="2" s="1"/>
  <c r="S49" i="2"/>
  <c r="AM49" i="2" s="1"/>
  <c r="R50" i="2"/>
  <c r="AL50" i="2" s="1"/>
  <c r="Q51" i="2"/>
  <c r="AK51" i="2" s="1"/>
  <c r="T52" i="2"/>
  <c r="AN52" i="2" s="1"/>
  <c r="S53" i="2"/>
  <c r="AM53" i="2" s="1"/>
  <c r="R54" i="2"/>
  <c r="AL54" i="2" s="1"/>
  <c r="Q55" i="2"/>
  <c r="AK55" i="2" s="1"/>
  <c r="T56" i="2"/>
  <c r="AN56" i="2" s="1"/>
  <c r="S57" i="2"/>
  <c r="AM57" i="2" s="1"/>
  <c r="R58" i="2"/>
  <c r="AL58" i="2" s="1"/>
  <c r="Q59" i="2"/>
  <c r="AK59" i="2" s="1"/>
  <c r="T60" i="2"/>
  <c r="AN60" i="2" s="1"/>
  <c r="S61" i="2"/>
  <c r="AM61" i="2" s="1"/>
  <c r="R62" i="2"/>
  <c r="AL62" i="2" s="1"/>
  <c r="Q63" i="2"/>
  <c r="AK63" i="2" s="1"/>
  <c r="T64" i="2"/>
  <c r="AN64" i="2" s="1"/>
  <c r="S65" i="2"/>
  <c r="AM65" i="2" s="1"/>
  <c r="R66" i="2"/>
  <c r="AL66" i="2" s="1"/>
  <c r="Q67" i="2"/>
  <c r="AK67" i="2" s="1"/>
  <c r="T68" i="2"/>
  <c r="AN68" i="2" s="1"/>
  <c r="S69" i="2"/>
  <c r="AM69" i="2" s="1"/>
  <c r="R70" i="2"/>
  <c r="AL70" i="2" s="1"/>
  <c r="Q71" i="2"/>
  <c r="AK71" i="2" s="1"/>
  <c r="T72" i="2"/>
  <c r="AN72" i="2" s="1"/>
  <c r="S73" i="2"/>
  <c r="AM73" i="2" s="1"/>
  <c r="R74" i="2"/>
  <c r="AL74" i="2" s="1"/>
  <c r="Q75" i="2"/>
  <c r="AK75" i="2" s="1"/>
  <c r="T76" i="2"/>
  <c r="AN76" i="2" s="1"/>
  <c r="S77" i="2"/>
  <c r="AM77" i="2" s="1"/>
  <c r="R78" i="2"/>
  <c r="AL78" i="2" s="1"/>
  <c r="Q79" i="2"/>
  <c r="AK79" i="2" s="1"/>
  <c r="T80" i="2"/>
  <c r="AN80" i="2" s="1"/>
  <c r="S81" i="2"/>
  <c r="AM81" i="2" s="1"/>
  <c r="R82" i="2"/>
  <c r="AL82" i="2" s="1"/>
  <c r="Q83" i="2"/>
  <c r="AK83" i="2" s="1"/>
  <c r="T84" i="2"/>
  <c r="AN84" i="2" s="1"/>
  <c r="S85" i="2"/>
  <c r="AM85" i="2" s="1"/>
  <c r="R86" i="2"/>
  <c r="AL86" i="2" s="1"/>
  <c r="Q87" i="2"/>
  <c r="AK87" i="2" s="1"/>
  <c r="T88" i="2"/>
  <c r="AN88" i="2" s="1"/>
  <c r="S89" i="2"/>
  <c r="AM89" i="2" s="1"/>
  <c r="R90" i="2"/>
  <c r="AL90" i="2" s="1"/>
  <c r="Q91" i="2"/>
  <c r="AK91" i="2" s="1"/>
  <c r="T92" i="2"/>
  <c r="AN92" i="2" s="1"/>
  <c r="S93" i="2"/>
  <c r="AM93" i="2" s="1"/>
  <c r="R94" i="2"/>
  <c r="AL94" i="2" s="1"/>
  <c r="Q95" i="2"/>
  <c r="AK95" i="2" s="1"/>
  <c r="T96" i="2"/>
  <c r="AN96" i="2" s="1"/>
  <c r="S97" i="2"/>
  <c r="AM97" i="2" s="1"/>
  <c r="R98" i="2"/>
  <c r="AL98" i="2" s="1"/>
  <c r="Q99" i="2"/>
  <c r="AK99" i="2" s="1"/>
  <c r="T100" i="2"/>
  <c r="AN100" i="2" s="1"/>
  <c r="S101" i="2"/>
  <c r="AM101" i="2" s="1"/>
  <c r="R102" i="2"/>
  <c r="AL102" i="2" s="1"/>
  <c r="Q103" i="2"/>
  <c r="AK103" i="2" s="1"/>
  <c r="T104" i="2"/>
  <c r="AN104" i="2" s="1"/>
  <c r="S105" i="2"/>
  <c r="AM105" i="2" s="1"/>
  <c r="R106" i="2"/>
  <c r="AL106" i="2" s="1"/>
  <c r="Q107" i="2"/>
  <c r="AK107" i="2" s="1"/>
  <c r="T108" i="2"/>
  <c r="AN108" i="2" s="1"/>
  <c r="E83" i="1"/>
  <c r="R7" i="2"/>
  <c r="Q8" i="2"/>
  <c r="T9" i="2"/>
  <c r="AN9" i="2" s="1"/>
  <c r="S10" i="2"/>
  <c r="AM10" i="2" s="1"/>
  <c r="R11" i="2"/>
  <c r="AL11" i="2" s="1"/>
  <c r="Q12" i="2"/>
  <c r="AK12" i="2" s="1"/>
  <c r="T13" i="2"/>
  <c r="AN13" i="2" s="1"/>
  <c r="S14" i="2"/>
  <c r="AM14" i="2" s="1"/>
  <c r="R15" i="2"/>
  <c r="AL15" i="2" s="1"/>
  <c r="Q16" i="2"/>
  <c r="AK16" i="2" s="1"/>
  <c r="T17" i="2"/>
  <c r="AN17" i="2" s="1"/>
  <c r="S18" i="2"/>
  <c r="AM18" i="2" s="1"/>
  <c r="R19" i="2"/>
  <c r="AL19" i="2" s="1"/>
  <c r="Q20" i="2"/>
  <c r="AK20" i="2" s="1"/>
  <c r="T21" i="2"/>
  <c r="AN21" i="2" s="1"/>
  <c r="S22" i="2"/>
  <c r="AM22" i="2" s="1"/>
  <c r="R23" i="2"/>
  <c r="AL23" i="2" s="1"/>
  <c r="Q24" i="2"/>
  <c r="AK24" i="2" s="1"/>
  <c r="T25" i="2"/>
  <c r="AN25" i="2" s="1"/>
  <c r="S26" i="2"/>
  <c r="AM26" i="2" s="1"/>
  <c r="R27" i="2"/>
  <c r="AL27" i="2" s="1"/>
  <c r="Q28" i="2"/>
  <c r="AK28" i="2" s="1"/>
  <c r="T29" i="2"/>
  <c r="AN29" i="2" s="1"/>
  <c r="S30" i="2"/>
  <c r="AM30" i="2" s="1"/>
  <c r="R31" i="2"/>
  <c r="AL31" i="2" s="1"/>
  <c r="Q32" i="2"/>
  <c r="AK32" i="2" s="1"/>
  <c r="T33" i="2"/>
  <c r="AN33" i="2" s="1"/>
  <c r="S34" i="2"/>
  <c r="AM34" i="2" s="1"/>
  <c r="R35" i="2"/>
  <c r="AL35" i="2" s="1"/>
  <c r="Q36" i="2"/>
  <c r="AK36" i="2" s="1"/>
  <c r="T37" i="2"/>
  <c r="AN37" i="2" s="1"/>
  <c r="S38" i="2"/>
  <c r="AM38" i="2" s="1"/>
  <c r="R39" i="2"/>
  <c r="AL39" i="2" s="1"/>
  <c r="Q40" i="2"/>
  <c r="AK40" i="2" s="1"/>
  <c r="T41" i="2"/>
  <c r="AN41" i="2" s="1"/>
  <c r="S42" i="2"/>
  <c r="AM42" i="2" s="1"/>
  <c r="R43" i="2"/>
  <c r="AL43" i="2" s="1"/>
  <c r="Q44" i="2"/>
  <c r="AK44" i="2" s="1"/>
  <c r="T45" i="2"/>
  <c r="AN45" i="2" s="1"/>
  <c r="S46" i="2"/>
  <c r="AM46" i="2" s="1"/>
  <c r="R47" i="2"/>
  <c r="AL47" i="2" s="1"/>
  <c r="Q48" i="2"/>
  <c r="AK48" i="2" s="1"/>
  <c r="T49" i="2"/>
  <c r="AN49" i="2" s="1"/>
  <c r="S50" i="2"/>
  <c r="AM50" i="2" s="1"/>
  <c r="R51" i="2"/>
  <c r="AL51" i="2" s="1"/>
  <c r="Q52" i="2"/>
  <c r="AK52" i="2" s="1"/>
  <c r="T53" i="2"/>
  <c r="AN53" i="2" s="1"/>
  <c r="S54" i="2"/>
  <c r="AM54" i="2" s="1"/>
  <c r="R55" i="2"/>
  <c r="AL55" i="2" s="1"/>
  <c r="Q56" i="2"/>
  <c r="AK56" i="2" s="1"/>
  <c r="T57" i="2"/>
  <c r="AN57" i="2" s="1"/>
  <c r="S58" i="2"/>
  <c r="AM58" i="2" s="1"/>
  <c r="R59" i="2"/>
  <c r="AL59" i="2" s="1"/>
  <c r="Q60" i="2"/>
  <c r="AK60" i="2" s="1"/>
  <c r="T61" i="2"/>
  <c r="AN61" i="2" s="1"/>
  <c r="S62" i="2"/>
  <c r="AM62" i="2" s="1"/>
  <c r="R63" i="2"/>
  <c r="AL63" i="2" s="1"/>
  <c r="Q64" i="2"/>
  <c r="AK64" i="2" s="1"/>
  <c r="T65" i="2"/>
  <c r="AN65" i="2" s="1"/>
  <c r="S66" i="2"/>
  <c r="AM66" i="2" s="1"/>
  <c r="R67" i="2"/>
  <c r="AL67" i="2" s="1"/>
  <c r="Q68" i="2"/>
  <c r="AK68" i="2" s="1"/>
  <c r="T69" i="2"/>
  <c r="AN69" i="2" s="1"/>
  <c r="S70" i="2"/>
  <c r="AM70" i="2" s="1"/>
  <c r="R71" i="2"/>
  <c r="AL71" i="2" s="1"/>
  <c r="Q72" i="2"/>
  <c r="AK72" i="2" s="1"/>
  <c r="T73" i="2"/>
  <c r="AN73" i="2" s="1"/>
  <c r="S74" i="2"/>
  <c r="AM74" i="2" s="1"/>
  <c r="R75" i="2"/>
  <c r="AL75" i="2" s="1"/>
  <c r="Q76" i="2"/>
  <c r="AK76" i="2" s="1"/>
  <c r="T77" i="2"/>
  <c r="AN77" i="2" s="1"/>
  <c r="S78" i="2"/>
  <c r="AM78" i="2" s="1"/>
  <c r="R79" i="2"/>
  <c r="AL79" i="2" s="1"/>
  <c r="Q80" i="2"/>
  <c r="AK80" i="2" s="1"/>
  <c r="T81" i="2"/>
  <c r="AN81" i="2" s="1"/>
  <c r="S82" i="2"/>
  <c r="AM82" i="2" s="1"/>
  <c r="R83" i="2"/>
  <c r="AL83" i="2" s="1"/>
  <c r="Q84" i="2"/>
  <c r="AK84" i="2" s="1"/>
  <c r="T85" i="2"/>
  <c r="AN85" i="2" s="1"/>
  <c r="S86" i="2"/>
  <c r="AM86" i="2" s="1"/>
  <c r="R87" i="2"/>
  <c r="AL87" i="2" s="1"/>
  <c r="Q88" i="2"/>
  <c r="AK88" i="2" s="1"/>
  <c r="T89" i="2"/>
  <c r="AN89" i="2" s="1"/>
  <c r="S90" i="2"/>
  <c r="AM90" i="2" s="1"/>
  <c r="R91" i="2"/>
  <c r="AL91" i="2" s="1"/>
  <c r="Q92" i="2"/>
  <c r="AK92" i="2" s="1"/>
  <c r="T93" i="2"/>
  <c r="AN93" i="2" s="1"/>
  <c r="S94" i="2"/>
  <c r="AM94" i="2" s="1"/>
  <c r="R95" i="2"/>
  <c r="AL95" i="2" s="1"/>
  <c r="Q96" i="2"/>
  <c r="AK96" i="2" s="1"/>
  <c r="T97" i="2"/>
  <c r="AN97" i="2" s="1"/>
  <c r="S98" i="2"/>
  <c r="AM98" i="2" s="1"/>
  <c r="R99" i="2"/>
  <c r="AL99" i="2" s="1"/>
  <c r="Q100" i="2"/>
  <c r="AK100" i="2" s="1"/>
  <c r="T101" i="2"/>
  <c r="AN101" i="2" s="1"/>
  <c r="S102" i="2"/>
  <c r="AM102" i="2" s="1"/>
  <c r="R103" i="2"/>
  <c r="AL103" i="2" s="1"/>
  <c r="Q104" i="2"/>
  <c r="AK104" i="2" s="1"/>
  <c r="T105" i="2"/>
  <c r="AN105" i="2" s="1"/>
  <c r="S106" i="2"/>
  <c r="AM106" i="2" s="1"/>
  <c r="R107" i="2"/>
  <c r="AL107" i="2" s="1"/>
  <c r="Q108" i="2"/>
  <c r="AK108" i="2" s="1"/>
  <c r="B83" i="1"/>
  <c r="S7" i="2"/>
  <c r="R8" i="2"/>
  <c r="Q9" i="2"/>
  <c r="AK9" i="2" s="1"/>
  <c r="T10" i="2"/>
  <c r="AN10" i="2" s="1"/>
  <c r="S11" i="2"/>
  <c r="AM11" i="2" s="1"/>
  <c r="R12" i="2"/>
  <c r="AL12" i="2" s="1"/>
  <c r="Q13" i="2"/>
  <c r="AK13" i="2" s="1"/>
  <c r="T14" i="2"/>
  <c r="AN14" i="2" s="1"/>
  <c r="S15" i="2"/>
  <c r="AM15" i="2" s="1"/>
  <c r="R16" i="2"/>
  <c r="AL16" i="2" s="1"/>
  <c r="Q17" i="2"/>
  <c r="AK17" i="2" s="1"/>
  <c r="T18" i="2"/>
  <c r="AN18" i="2" s="1"/>
  <c r="S19" i="2"/>
  <c r="AM19" i="2" s="1"/>
  <c r="R20" i="2"/>
  <c r="AL20" i="2" s="1"/>
  <c r="Q21" i="2"/>
  <c r="AK21" i="2" s="1"/>
  <c r="T22" i="2"/>
  <c r="AN22" i="2" s="1"/>
  <c r="S23" i="2"/>
  <c r="AM23" i="2" s="1"/>
  <c r="R24" i="2"/>
  <c r="AL24" i="2" s="1"/>
  <c r="Q25" i="2"/>
  <c r="AK25" i="2" s="1"/>
  <c r="T26" i="2"/>
  <c r="AN26" i="2" s="1"/>
  <c r="S27" i="2"/>
  <c r="AM27" i="2" s="1"/>
  <c r="R28" i="2"/>
  <c r="AL28" i="2" s="1"/>
  <c r="Q29" i="2"/>
  <c r="AK29" i="2" s="1"/>
  <c r="T30" i="2"/>
  <c r="AN30" i="2" s="1"/>
  <c r="S31" i="2"/>
  <c r="AM31" i="2" s="1"/>
  <c r="R32" i="2"/>
  <c r="AL32" i="2" s="1"/>
  <c r="Q33" i="2"/>
  <c r="AK33" i="2" s="1"/>
  <c r="T34" i="2"/>
  <c r="AN34" i="2" s="1"/>
  <c r="S35" i="2"/>
  <c r="AM35" i="2" s="1"/>
  <c r="R36" i="2"/>
  <c r="AL36" i="2" s="1"/>
  <c r="Q37" i="2"/>
  <c r="AK37" i="2" s="1"/>
  <c r="T38" i="2"/>
  <c r="AN38" i="2" s="1"/>
  <c r="S39" i="2"/>
  <c r="AM39" i="2" s="1"/>
  <c r="R40" i="2"/>
  <c r="AL40" i="2" s="1"/>
  <c r="Q41" i="2"/>
  <c r="AK41" i="2" s="1"/>
  <c r="T42" i="2"/>
  <c r="AN42" i="2" s="1"/>
  <c r="S43" i="2"/>
  <c r="AM43" i="2" s="1"/>
  <c r="R44" i="2"/>
  <c r="AL44" i="2" s="1"/>
  <c r="Q45" i="2"/>
  <c r="AK45" i="2" s="1"/>
  <c r="T46" i="2"/>
  <c r="AN46" i="2" s="1"/>
  <c r="S47" i="2"/>
  <c r="AM47" i="2" s="1"/>
  <c r="R48" i="2"/>
  <c r="AL48" i="2" s="1"/>
  <c r="Q49" i="2"/>
  <c r="AK49" i="2" s="1"/>
  <c r="T50" i="2"/>
  <c r="AN50" i="2" s="1"/>
  <c r="S51" i="2"/>
  <c r="AM51" i="2" s="1"/>
  <c r="R52" i="2"/>
  <c r="AL52" i="2" s="1"/>
  <c r="Q53" i="2"/>
  <c r="AK53" i="2" s="1"/>
  <c r="T54" i="2"/>
  <c r="AN54" i="2" s="1"/>
  <c r="S55" i="2"/>
  <c r="AM55" i="2" s="1"/>
  <c r="R56" i="2"/>
  <c r="AL56" i="2" s="1"/>
  <c r="Q57" i="2"/>
  <c r="AK57" i="2" s="1"/>
  <c r="T58" i="2"/>
  <c r="AN58" i="2" s="1"/>
  <c r="S59" i="2"/>
  <c r="AM59" i="2" s="1"/>
  <c r="R60" i="2"/>
  <c r="AL60" i="2" s="1"/>
  <c r="Q61" i="2"/>
  <c r="AK61" i="2" s="1"/>
  <c r="T62" i="2"/>
  <c r="AN62" i="2" s="1"/>
  <c r="S63" i="2"/>
  <c r="AM63" i="2" s="1"/>
  <c r="R64" i="2"/>
  <c r="AL64" i="2" s="1"/>
  <c r="Q65" i="2"/>
  <c r="AK65" i="2" s="1"/>
  <c r="T66" i="2"/>
  <c r="AN66" i="2" s="1"/>
  <c r="S67" i="2"/>
  <c r="AM67" i="2" s="1"/>
  <c r="R68" i="2"/>
  <c r="AL68" i="2" s="1"/>
  <c r="Q69" i="2"/>
  <c r="AK69" i="2" s="1"/>
  <c r="T70" i="2"/>
  <c r="AN70" i="2" s="1"/>
  <c r="S71" i="2"/>
  <c r="AM71" i="2" s="1"/>
  <c r="R72" i="2"/>
  <c r="AL72" i="2" s="1"/>
  <c r="Q73" i="2"/>
  <c r="AK73" i="2" s="1"/>
  <c r="T74" i="2"/>
  <c r="AN74" i="2" s="1"/>
  <c r="S75" i="2"/>
  <c r="AM75" i="2" s="1"/>
  <c r="R76" i="2"/>
  <c r="AL76" i="2" s="1"/>
  <c r="Q77" i="2"/>
  <c r="AK77" i="2" s="1"/>
  <c r="T78" i="2"/>
  <c r="AN78" i="2" s="1"/>
  <c r="S79" i="2"/>
  <c r="AM79" i="2" s="1"/>
  <c r="R80" i="2"/>
  <c r="AL80" i="2" s="1"/>
  <c r="Q81" i="2"/>
  <c r="AK81" i="2" s="1"/>
  <c r="T82" i="2"/>
  <c r="AN82" i="2" s="1"/>
  <c r="S83" i="2"/>
  <c r="AM83" i="2" s="1"/>
  <c r="R84" i="2"/>
  <c r="AL84" i="2" s="1"/>
  <c r="Q85" i="2"/>
  <c r="AK85" i="2" s="1"/>
  <c r="T86" i="2"/>
  <c r="AN86" i="2" s="1"/>
  <c r="S87" i="2"/>
  <c r="AM87" i="2" s="1"/>
  <c r="R88" i="2"/>
  <c r="AL88" i="2" s="1"/>
  <c r="Q89" i="2"/>
  <c r="AK89" i="2" s="1"/>
  <c r="T90" i="2"/>
  <c r="AN90" i="2" s="1"/>
  <c r="S91" i="2"/>
  <c r="AM91" i="2" s="1"/>
  <c r="R92" i="2"/>
  <c r="AL92" i="2" s="1"/>
  <c r="Q93" i="2"/>
  <c r="AK93" i="2" s="1"/>
  <c r="T94" i="2"/>
  <c r="AN94" i="2" s="1"/>
  <c r="S95" i="2"/>
  <c r="AM95" i="2" s="1"/>
  <c r="R96" i="2"/>
  <c r="AL96" i="2" s="1"/>
  <c r="Q97" i="2"/>
  <c r="AK97" i="2" s="1"/>
  <c r="T98" i="2"/>
  <c r="AN98" i="2" s="1"/>
  <c r="S99" i="2"/>
  <c r="AM99" i="2" s="1"/>
  <c r="R100" i="2"/>
  <c r="AL100" i="2" s="1"/>
  <c r="Q101" i="2"/>
  <c r="AK101" i="2" s="1"/>
  <c r="T102" i="2"/>
  <c r="AN102" i="2" s="1"/>
  <c r="S103" i="2"/>
  <c r="AM103" i="2" s="1"/>
  <c r="R104" i="2"/>
  <c r="AL104" i="2" s="1"/>
  <c r="Q105" i="2"/>
  <c r="AK105" i="2" s="1"/>
  <c r="T106" i="2"/>
  <c r="AN106" i="2" s="1"/>
  <c r="S107" i="2"/>
  <c r="AM107" i="2" s="1"/>
  <c r="R108" i="2"/>
  <c r="AL108" i="2" s="1"/>
  <c r="C83" i="1"/>
  <c r="T7" i="2"/>
  <c r="S8" i="2"/>
  <c r="R9" i="2"/>
  <c r="AL9" i="2" s="1"/>
  <c r="Q10" i="2"/>
  <c r="AK10" i="2" s="1"/>
  <c r="T11" i="2"/>
  <c r="AN11" i="2" s="1"/>
  <c r="S12" i="2"/>
  <c r="AM12" i="2" s="1"/>
  <c r="R13" i="2"/>
  <c r="AL13" i="2" s="1"/>
  <c r="Q14" i="2"/>
  <c r="AK14" i="2" s="1"/>
  <c r="T15" i="2"/>
  <c r="AN15" i="2" s="1"/>
  <c r="S16" i="2"/>
  <c r="AM16" i="2" s="1"/>
  <c r="R17" i="2"/>
  <c r="AL17" i="2" s="1"/>
  <c r="Q18" i="2"/>
  <c r="AK18" i="2" s="1"/>
  <c r="T19" i="2"/>
  <c r="AN19" i="2" s="1"/>
  <c r="S20" i="2"/>
  <c r="AM20" i="2" s="1"/>
  <c r="R21" i="2"/>
  <c r="AL21" i="2" s="1"/>
  <c r="Q22" i="2"/>
  <c r="AK22" i="2" s="1"/>
  <c r="T23" i="2"/>
  <c r="AN23" i="2" s="1"/>
  <c r="S24" i="2"/>
  <c r="AM24" i="2" s="1"/>
  <c r="R25" i="2"/>
  <c r="AL25" i="2" s="1"/>
  <c r="Q26" i="2"/>
  <c r="AK26" i="2" s="1"/>
  <c r="T27" i="2"/>
  <c r="AN27" i="2" s="1"/>
  <c r="S28" i="2"/>
  <c r="AM28" i="2" s="1"/>
  <c r="R29" i="2"/>
  <c r="AL29" i="2" s="1"/>
  <c r="Q30" i="2"/>
  <c r="AK30" i="2" s="1"/>
  <c r="T31" i="2"/>
  <c r="AN31" i="2" s="1"/>
  <c r="S32" i="2"/>
  <c r="AM32" i="2" s="1"/>
  <c r="R33" i="2"/>
  <c r="AL33" i="2" s="1"/>
  <c r="Q34" i="2"/>
  <c r="AK34" i="2" s="1"/>
  <c r="T35" i="2"/>
  <c r="AN35" i="2" s="1"/>
  <c r="S36" i="2"/>
  <c r="AM36" i="2" s="1"/>
  <c r="R37" i="2"/>
  <c r="AL37" i="2" s="1"/>
  <c r="Q38" i="2"/>
  <c r="AK38" i="2" s="1"/>
  <c r="T39" i="2"/>
  <c r="AN39" i="2" s="1"/>
  <c r="S40" i="2"/>
  <c r="AM40" i="2" s="1"/>
  <c r="R41" i="2"/>
  <c r="AL41" i="2" s="1"/>
  <c r="Q42" i="2"/>
  <c r="AK42" i="2" s="1"/>
  <c r="T43" i="2"/>
  <c r="AN43" i="2" s="1"/>
  <c r="S44" i="2"/>
  <c r="AM44" i="2" s="1"/>
  <c r="R45" i="2"/>
  <c r="AL45" i="2" s="1"/>
  <c r="Q46" i="2"/>
  <c r="AK46" i="2" s="1"/>
  <c r="T47" i="2"/>
  <c r="AN47" i="2" s="1"/>
  <c r="S48" i="2"/>
  <c r="AM48" i="2" s="1"/>
  <c r="R49" i="2"/>
  <c r="AL49" i="2" s="1"/>
  <c r="Q50" i="2"/>
  <c r="AK50" i="2" s="1"/>
  <c r="T51" i="2"/>
  <c r="AN51" i="2" s="1"/>
  <c r="S52" i="2"/>
  <c r="AM52" i="2" s="1"/>
  <c r="R53" i="2"/>
  <c r="AL53" i="2" s="1"/>
  <c r="Q54" i="2"/>
  <c r="AK54" i="2" s="1"/>
  <c r="T55" i="2"/>
  <c r="AN55" i="2" s="1"/>
  <c r="S56" i="2"/>
  <c r="AM56" i="2" s="1"/>
  <c r="R57" i="2"/>
  <c r="AL57" i="2" s="1"/>
  <c r="Q58" i="2"/>
  <c r="AK58" i="2" s="1"/>
  <c r="T59" i="2"/>
  <c r="AN59" i="2" s="1"/>
  <c r="S60" i="2"/>
  <c r="AM60" i="2" s="1"/>
  <c r="R61" i="2"/>
  <c r="AL61" i="2" s="1"/>
  <c r="Q62" i="2"/>
  <c r="AK62" i="2" s="1"/>
  <c r="T63" i="2"/>
  <c r="AN63" i="2" s="1"/>
  <c r="S64" i="2"/>
  <c r="AM64" i="2" s="1"/>
  <c r="R65" i="2"/>
  <c r="AL65" i="2" s="1"/>
  <c r="Q66" i="2"/>
  <c r="AK66" i="2" s="1"/>
  <c r="T67" i="2"/>
  <c r="AN67" i="2" s="1"/>
  <c r="S68" i="2"/>
  <c r="AM68" i="2" s="1"/>
  <c r="R69" i="2"/>
  <c r="AL69" i="2" s="1"/>
  <c r="Q70" i="2"/>
  <c r="AK70" i="2" s="1"/>
  <c r="T71" i="2"/>
  <c r="AN71" i="2" s="1"/>
  <c r="S72" i="2"/>
  <c r="AM72" i="2" s="1"/>
  <c r="R73" i="2"/>
  <c r="AL73" i="2" s="1"/>
  <c r="Q74" i="2"/>
  <c r="AK74" i="2" s="1"/>
  <c r="T75" i="2"/>
  <c r="AN75" i="2" s="1"/>
  <c r="S76" i="2"/>
  <c r="AM76" i="2" s="1"/>
  <c r="R77" i="2"/>
  <c r="AL77" i="2" s="1"/>
  <c r="Q78" i="2"/>
  <c r="AK78" i="2" s="1"/>
  <c r="T79" i="2"/>
  <c r="AN79" i="2" s="1"/>
  <c r="S80" i="2"/>
  <c r="AM80" i="2" s="1"/>
  <c r="R81" i="2"/>
  <c r="AL81" i="2" s="1"/>
  <c r="Q82" i="2"/>
  <c r="AK82" i="2" s="1"/>
  <c r="T83" i="2"/>
  <c r="AN83" i="2" s="1"/>
  <c r="S84" i="2"/>
  <c r="AM84" i="2" s="1"/>
  <c r="R85" i="2"/>
  <c r="AL85" i="2" s="1"/>
  <c r="Q86" i="2"/>
  <c r="AK86" i="2" s="1"/>
  <c r="T87" i="2"/>
  <c r="AN87" i="2" s="1"/>
  <c r="S88" i="2"/>
  <c r="AM88" i="2" s="1"/>
  <c r="R89" i="2"/>
  <c r="AL89" i="2" s="1"/>
  <c r="Q90" i="2"/>
  <c r="AK90" i="2" s="1"/>
  <c r="T91" i="2"/>
  <c r="AN91" i="2" s="1"/>
  <c r="S92" i="2"/>
  <c r="AM92" i="2" s="1"/>
  <c r="R93" i="2"/>
  <c r="AL93" i="2" s="1"/>
  <c r="Q94" i="2"/>
  <c r="AK94" i="2" s="1"/>
  <c r="T95" i="2"/>
  <c r="AN95" i="2" s="1"/>
  <c r="S96" i="2"/>
  <c r="AM96" i="2" s="1"/>
  <c r="R97" i="2"/>
  <c r="AL97" i="2" s="1"/>
  <c r="Q98" i="2"/>
  <c r="AK98" i="2" s="1"/>
  <c r="T99" i="2"/>
  <c r="AN99" i="2" s="1"/>
  <c r="S100" i="2"/>
  <c r="AM100" i="2" s="1"/>
  <c r="R101" i="2"/>
  <c r="AL101" i="2" s="1"/>
  <c r="Q102" i="2"/>
  <c r="AK102" i="2" s="1"/>
  <c r="T103" i="2"/>
  <c r="AN103" i="2" s="1"/>
  <c r="S104" i="2"/>
  <c r="AM104" i="2" s="1"/>
  <c r="R105" i="2"/>
  <c r="AL105" i="2" s="1"/>
  <c r="Q106" i="2"/>
  <c r="AK106" i="2" s="1"/>
  <c r="T107" i="2"/>
  <c r="AN107" i="2" s="1"/>
  <c r="S108" i="2"/>
  <c r="AM108" i="2" s="1"/>
  <c r="R109" i="2"/>
  <c r="AL109" i="2" s="1"/>
  <c r="Q110" i="2"/>
  <c r="AK110" i="2" s="1"/>
  <c r="T111" i="2"/>
  <c r="AN111" i="2" s="1"/>
  <c r="S112" i="2"/>
  <c r="AM112" i="2" s="1"/>
  <c r="R113" i="2"/>
  <c r="AL113" i="2" s="1"/>
  <c r="Q114" i="2"/>
  <c r="AK114" i="2" s="1"/>
  <c r="T115" i="2"/>
  <c r="AN115" i="2" s="1"/>
  <c r="S116" i="2"/>
  <c r="AM116" i="2" s="1"/>
  <c r="R117" i="2"/>
  <c r="AL117" i="2" s="1"/>
  <c r="Q118" i="2"/>
  <c r="AK118" i="2" s="1"/>
  <c r="T119" i="2"/>
  <c r="AN119" i="2" s="1"/>
  <c r="S120" i="2"/>
  <c r="AM120" i="2" s="1"/>
  <c r="R121" i="2"/>
  <c r="AL121" i="2" s="1"/>
  <c r="Q122" i="2"/>
  <c r="AK122" i="2" s="1"/>
  <c r="T123" i="2"/>
  <c r="AN123" i="2" s="1"/>
  <c r="S124" i="2"/>
  <c r="AM124" i="2" s="1"/>
  <c r="R125" i="2"/>
  <c r="AL125" i="2" s="1"/>
  <c r="Q126" i="2"/>
  <c r="AK126" i="2" s="1"/>
  <c r="T127" i="2"/>
  <c r="AN127" i="2" s="1"/>
  <c r="S128" i="2"/>
  <c r="AM128" i="2" s="1"/>
  <c r="R129" i="2"/>
  <c r="AL129" i="2" s="1"/>
  <c r="Q130" i="2"/>
  <c r="AK130" i="2" s="1"/>
  <c r="T131" i="2"/>
  <c r="AN131" i="2" s="1"/>
  <c r="S132" i="2"/>
  <c r="AM132" i="2" s="1"/>
  <c r="R133" i="2"/>
  <c r="AL133" i="2" s="1"/>
  <c r="Q134" i="2"/>
  <c r="AK134" i="2" s="1"/>
  <c r="T135" i="2"/>
  <c r="AN135" i="2" s="1"/>
  <c r="S136" i="2"/>
  <c r="AM136" i="2" s="1"/>
  <c r="R137" i="2"/>
  <c r="AL137" i="2" s="1"/>
  <c r="Q138" i="2"/>
  <c r="AK138" i="2" s="1"/>
  <c r="T139" i="2"/>
  <c r="AN139" i="2" s="1"/>
  <c r="S140" i="2"/>
  <c r="AM140" i="2" s="1"/>
  <c r="R141" i="2"/>
  <c r="AL141" i="2" s="1"/>
  <c r="Q142" i="2"/>
  <c r="AK142" i="2" s="1"/>
  <c r="T143" i="2"/>
  <c r="AN143" i="2" s="1"/>
  <c r="S144" i="2"/>
  <c r="AM144" i="2" s="1"/>
  <c r="R145" i="2"/>
  <c r="AL145" i="2" s="1"/>
  <c r="Q146" i="2"/>
  <c r="AK146" i="2" s="1"/>
  <c r="T147" i="2"/>
  <c r="AN147" i="2" s="1"/>
  <c r="S148" i="2"/>
  <c r="AM148" i="2" s="1"/>
  <c r="R149" i="2"/>
  <c r="AL149" i="2" s="1"/>
  <c r="Q150" i="2"/>
  <c r="AK150" i="2" s="1"/>
  <c r="T151" i="2"/>
  <c r="AN151" i="2" s="1"/>
  <c r="S152" i="2"/>
  <c r="AM152" i="2" s="1"/>
  <c r="R153" i="2"/>
  <c r="AL153" i="2" s="1"/>
  <c r="Q154" i="2"/>
  <c r="AK154" i="2" s="1"/>
  <c r="T155" i="2"/>
  <c r="AN155" i="2" s="1"/>
  <c r="S156" i="2"/>
  <c r="AM156" i="2" s="1"/>
  <c r="R157" i="2"/>
  <c r="AL157" i="2" s="1"/>
  <c r="Q158" i="2"/>
  <c r="AK158" i="2" s="1"/>
  <c r="T159" i="2"/>
  <c r="AN159" i="2" s="1"/>
  <c r="S160" i="2"/>
  <c r="AM160" i="2" s="1"/>
  <c r="R161" i="2"/>
  <c r="AL161" i="2" s="1"/>
  <c r="Q162" i="2"/>
  <c r="AK162" i="2" s="1"/>
  <c r="T163" i="2"/>
  <c r="AN163" i="2" s="1"/>
  <c r="S164" i="2"/>
  <c r="AM164" i="2" s="1"/>
  <c r="R165" i="2"/>
  <c r="AL165" i="2" s="1"/>
  <c r="Q166" i="2"/>
  <c r="AK166" i="2" s="1"/>
  <c r="T167" i="2"/>
  <c r="AN167" i="2" s="1"/>
  <c r="S168" i="2"/>
  <c r="AM168" i="2" s="1"/>
  <c r="R169" i="2"/>
  <c r="AL169" i="2" s="1"/>
  <c r="Q170" i="2"/>
  <c r="AK170" i="2" s="1"/>
  <c r="T171" i="2"/>
  <c r="AN171" i="2" s="1"/>
  <c r="S172" i="2"/>
  <c r="AM172" i="2" s="1"/>
  <c r="R173" i="2"/>
  <c r="AL173" i="2" s="1"/>
  <c r="Q174" i="2"/>
  <c r="AK174" i="2" s="1"/>
  <c r="T175" i="2"/>
  <c r="AN175" i="2" s="1"/>
  <c r="S176" i="2"/>
  <c r="AM176" i="2" s="1"/>
  <c r="R177" i="2"/>
  <c r="AL177" i="2" s="1"/>
  <c r="Q178" i="2"/>
  <c r="AK178" i="2" s="1"/>
  <c r="T179" i="2"/>
  <c r="AN179" i="2" s="1"/>
  <c r="S180" i="2"/>
  <c r="AM180" i="2" s="1"/>
  <c r="R181" i="2"/>
  <c r="AL181" i="2" s="1"/>
  <c r="Q182" i="2"/>
  <c r="AK182" i="2" s="1"/>
  <c r="T183" i="2"/>
  <c r="AN183" i="2" s="1"/>
  <c r="S184" i="2"/>
  <c r="AM184" i="2" s="1"/>
  <c r="R185" i="2"/>
  <c r="AL185" i="2" s="1"/>
  <c r="Q186" i="2"/>
  <c r="AK186" i="2" s="1"/>
  <c r="T187" i="2"/>
  <c r="AN187" i="2" s="1"/>
  <c r="S188" i="2"/>
  <c r="AM188" i="2" s="1"/>
  <c r="R189" i="2"/>
  <c r="AL189" i="2" s="1"/>
  <c r="Q190" i="2"/>
  <c r="AK190" i="2" s="1"/>
  <c r="T191" i="2"/>
  <c r="AN191" i="2" s="1"/>
  <c r="S192" i="2"/>
  <c r="AM192" i="2" s="1"/>
  <c r="R193" i="2"/>
  <c r="AL193" i="2" s="1"/>
  <c r="Q194" i="2"/>
  <c r="AK194" i="2" s="1"/>
  <c r="T195" i="2"/>
  <c r="AN195" i="2" s="1"/>
  <c r="S196" i="2"/>
  <c r="AM196" i="2" s="1"/>
  <c r="R197" i="2"/>
  <c r="AL197" i="2" s="1"/>
  <c r="Q198" i="2"/>
  <c r="AK198" i="2" s="1"/>
  <c r="T199" i="2"/>
  <c r="AN199" i="2" s="1"/>
  <c r="S200" i="2"/>
  <c r="AM200" i="2" s="1"/>
  <c r="R201" i="2"/>
  <c r="AL201" i="2" s="1"/>
  <c r="Q202" i="2"/>
  <c r="AK202" i="2" s="1"/>
  <c r="T203" i="2"/>
  <c r="AN203" i="2" s="1"/>
  <c r="S204" i="2"/>
  <c r="AM204" i="2" s="1"/>
  <c r="R205" i="2"/>
  <c r="AL205" i="2" s="1"/>
  <c r="Q206" i="2"/>
  <c r="AK206" i="2" s="1"/>
  <c r="T207" i="2"/>
  <c r="AN207" i="2" s="1"/>
  <c r="S208" i="2"/>
  <c r="AM208" i="2" s="1"/>
  <c r="R209" i="2"/>
  <c r="AL209" i="2" s="1"/>
  <c r="Q210" i="2"/>
  <c r="AK210" i="2" s="1"/>
  <c r="T211" i="2"/>
  <c r="AN211" i="2" s="1"/>
  <c r="S212" i="2"/>
  <c r="AM212" i="2" s="1"/>
  <c r="R213" i="2"/>
  <c r="AL213" i="2" s="1"/>
  <c r="Q214" i="2"/>
  <c r="AK214" i="2" s="1"/>
  <c r="T215" i="2"/>
  <c r="AN215" i="2" s="1"/>
  <c r="S216" i="2"/>
  <c r="AM216" i="2" s="1"/>
  <c r="R217" i="2"/>
  <c r="AL217" i="2" s="1"/>
  <c r="Q218" i="2"/>
  <c r="AK218" i="2" s="1"/>
  <c r="T219" i="2"/>
  <c r="AN219" i="2" s="1"/>
  <c r="S220" i="2"/>
  <c r="AM220" i="2" s="1"/>
  <c r="R221" i="2"/>
  <c r="AL221" i="2" s="1"/>
  <c r="Q222" i="2"/>
  <c r="AK222" i="2" s="1"/>
  <c r="T223" i="2"/>
  <c r="AN223" i="2" s="1"/>
  <c r="S224" i="2"/>
  <c r="AM224" i="2" s="1"/>
  <c r="R225" i="2"/>
  <c r="AL225" i="2" s="1"/>
  <c r="Q226" i="2"/>
  <c r="AK226" i="2" s="1"/>
  <c r="T227" i="2"/>
  <c r="AN227" i="2" s="1"/>
  <c r="S228" i="2"/>
  <c r="AM228" i="2" s="1"/>
  <c r="R229" i="2"/>
  <c r="AL229" i="2" s="1"/>
  <c r="Q230" i="2"/>
  <c r="AK230" i="2" s="1"/>
  <c r="T231" i="2"/>
  <c r="AN231" i="2" s="1"/>
  <c r="S232" i="2"/>
  <c r="AM232" i="2" s="1"/>
  <c r="R233" i="2"/>
  <c r="AL233" i="2" s="1"/>
  <c r="Q234" i="2"/>
  <c r="AK234" i="2" s="1"/>
  <c r="T235" i="2"/>
  <c r="AN235" i="2" s="1"/>
  <c r="S236" i="2"/>
  <c r="AM236" i="2" s="1"/>
  <c r="R237" i="2"/>
  <c r="AL237" i="2" s="1"/>
  <c r="Q238" i="2"/>
  <c r="AK238" i="2" s="1"/>
  <c r="T239" i="2"/>
  <c r="AN239" i="2" s="1"/>
  <c r="S240" i="2"/>
  <c r="AM240" i="2" s="1"/>
  <c r="R241" i="2"/>
  <c r="AL241" i="2" s="1"/>
  <c r="Q242" i="2"/>
  <c r="AK242" i="2" s="1"/>
  <c r="T243" i="2"/>
  <c r="AN243" i="2" s="1"/>
  <c r="S244" i="2"/>
  <c r="AM244" i="2" s="1"/>
  <c r="R245" i="2"/>
  <c r="AL245" i="2" s="1"/>
  <c r="Q246" i="2"/>
  <c r="AK246" i="2" s="1"/>
  <c r="T247" i="2"/>
  <c r="AN247" i="2" s="1"/>
  <c r="S248" i="2"/>
  <c r="AM248" i="2" s="1"/>
  <c r="R249" i="2"/>
  <c r="AL249" i="2" s="1"/>
  <c r="Q250" i="2"/>
  <c r="AK250" i="2" s="1"/>
  <c r="T251" i="2"/>
  <c r="AN251" i="2" s="1"/>
  <c r="S252" i="2"/>
  <c r="AM252" i="2" s="1"/>
  <c r="R253" i="2"/>
  <c r="AL253" i="2" s="1"/>
  <c r="Q254" i="2"/>
  <c r="AK254" i="2" s="1"/>
  <c r="T255" i="2"/>
  <c r="AN255" i="2" s="1"/>
  <c r="S256" i="2"/>
  <c r="AM256" i="2" s="1"/>
  <c r="R257" i="2"/>
  <c r="AL257" i="2" s="1"/>
  <c r="Q258" i="2"/>
  <c r="AK258" i="2" s="1"/>
  <c r="T259" i="2"/>
  <c r="AN259" i="2" s="1"/>
  <c r="S260" i="2"/>
  <c r="AM260" i="2" s="1"/>
  <c r="R261" i="2"/>
  <c r="AL261" i="2" s="1"/>
  <c r="Q262" i="2"/>
  <c r="AK262" i="2" s="1"/>
  <c r="T263" i="2"/>
  <c r="AN263" i="2" s="1"/>
  <c r="S264" i="2"/>
  <c r="AM264" i="2" s="1"/>
  <c r="R265" i="2"/>
  <c r="AL265" i="2" s="1"/>
  <c r="Q266" i="2"/>
  <c r="AK266" i="2" s="1"/>
  <c r="T267" i="2"/>
  <c r="AN267" i="2" s="1"/>
  <c r="S268" i="2"/>
  <c r="AM268" i="2" s="1"/>
  <c r="R269" i="2"/>
  <c r="AL269" i="2" s="1"/>
  <c r="Q270" i="2"/>
  <c r="AK270" i="2" s="1"/>
  <c r="T271" i="2"/>
  <c r="AN271" i="2" s="1"/>
  <c r="S272" i="2"/>
  <c r="AM272" i="2" s="1"/>
  <c r="R273" i="2"/>
  <c r="AL273" i="2" s="1"/>
  <c r="Q274" i="2"/>
  <c r="AK274" i="2" s="1"/>
  <c r="T275" i="2"/>
  <c r="AN275" i="2" s="1"/>
  <c r="S276" i="2"/>
  <c r="AM276" i="2" s="1"/>
  <c r="R277" i="2"/>
  <c r="AL277" i="2" s="1"/>
  <c r="Q278" i="2"/>
  <c r="AK278" i="2" s="1"/>
  <c r="T279" i="2"/>
  <c r="AN279" i="2" s="1"/>
  <c r="S280" i="2"/>
  <c r="AM280" i="2" s="1"/>
  <c r="R281" i="2"/>
  <c r="AL281" i="2" s="1"/>
  <c r="Q282" i="2"/>
  <c r="AK282" i="2" s="1"/>
  <c r="T283" i="2"/>
  <c r="AN283" i="2" s="1"/>
  <c r="S284" i="2"/>
  <c r="AM284" i="2" s="1"/>
  <c r="R285" i="2"/>
  <c r="AL285" i="2" s="1"/>
  <c r="Q286" i="2"/>
  <c r="AK286" i="2" s="1"/>
  <c r="T287" i="2"/>
  <c r="AN287" i="2" s="1"/>
  <c r="S288" i="2"/>
  <c r="AM288" i="2" s="1"/>
  <c r="R289" i="2"/>
  <c r="AL289" i="2" s="1"/>
  <c r="Q290" i="2"/>
  <c r="AK290" i="2" s="1"/>
  <c r="T291" i="2"/>
  <c r="AN291" i="2" s="1"/>
  <c r="S292" i="2"/>
  <c r="AM292" i="2" s="1"/>
  <c r="R293" i="2"/>
  <c r="AL293" i="2" s="1"/>
  <c r="Q294" i="2"/>
  <c r="AK294" i="2" s="1"/>
  <c r="T295" i="2"/>
  <c r="AN295" i="2" s="1"/>
  <c r="S296" i="2"/>
  <c r="AM296" i="2" s="1"/>
  <c r="R297" i="2"/>
  <c r="AL297" i="2" s="1"/>
  <c r="Q298" i="2"/>
  <c r="AK298" i="2" s="1"/>
  <c r="S109" i="2"/>
  <c r="AM109" i="2" s="1"/>
  <c r="R110" i="2"/>
  <c r="AL110" i="2" s="1"/>
  <c r="Q111" i="2"/>
  <c r="AK111" i="2" s="1"/>
  <c r="T112" i="2"/>
  <c r="AN112" i="2" s="1"/>
  <c r="S113" i="2"/>
  <c r="AM113" i="2" s="1"/>
  <c r="R114" i="2"/>
  <c r="AL114" i="2" s="1"/>
  <c r="Q115" i="2"/>
  <c r="AK115" i="2" s="1"/>
  <c r="T116" i="2"/>
  <c r="AN116" i="2" s="1"/>
  <c r="S117" i="2"/>
  <c r="AM117" i="2" s="1"/>
  <c r="R118" i="2"/>
  <c r="AL118" i="2" s="1"/>
  <c r="Q119" i="2"/>
  <c r="AK119" i="2" s="1"/>
  <c r="T120" i="2"/>
  <c r="AN120" i="2" s="1"/>
  <c r="S121" i="2"/>
  <c r="AM121" i="2" s="1"/>
  <c r="R122" i="2"/>
  <c r="AL122" i="2" s="1"/>
  <c r="Q123" i="2"/>
  <c r="AK123" i="2" s="1"/>
  <c r="T124" i="2"/>
  <c r="AN124" i="2" s="1"/>
  <c r="S125" i="2"/>
  <c r="AM125" i="2" s="1"/>
  <c r="R126" i="2"/>
  <c r="AL126" i="2" s="1"/>
  <c r="Q127" i="2"/>
  <c r="AK127" i="2" s="1"/>
  <c r="T128" i="2"/>
  <c r="AN128" i="2" s="1"/>
  <c r="S129" i="2"/>
  <c r="AM129" i="2" s="1"/>
  <c r="R130" i="2"/>
  <c r="AL130" i="2" s="1"/>
  <c r="Q131" i="2"/>
  <c r="AK131" i="2" s="1"/>
  <c r="T132" i="2"/>
  <c r="AN132" i="2" s="1"/>
  <c r="S133" i="2"/>
  <c r="AM133" i="2" s="1"/>
  <c r="R134" i="2"/>
  <c r="AL134" i="2" s="1"/>
  <c r="Q135" i="2"/>
  <c r="AK135" i="2" s="1"/>
  <c r="T136" i="2"/>
  <c r="AN136" i="2" s="1"/>
  <c r="S137" i="2"/>
  <c r="AM137" i="2" s="1"/>
  <c r="R138" i="2"/>
  <c r="AL138" i="2" s="1"/>
  <c r="Q139" i="2"/>
  <c r="AK139" i="2" s="1"/>
  <c r="T140" i="2"/>
  <c r="AN140" i="2" s="1"/>
  <c r="S141" i="2"/>
  <c r="AM141" i="2" s="1"/>
  <c r="R142" i="2"/>
  <c r="AL142" i="2" s="1"/>
  <c r="Q143" i="2"/>
  <c r="AK143" i="2" s="1"/>
  <c r="T144" i="2"/>
  <c r="AN144" i="2" s="1"/>
  <c r="S145" i="2"/>
  <c r="AM145" i="2" s="1"/>
  <c r="R146" i="2"/>
  <c r="AL146" i="2" s="1"/>
  <c r="Q147" i="2"/>
  <c r="AK147" i="2" s="1"/>
  <c r="T148" i="2"/>
  <c r="AN148" i="2" s="1"/>
  <c r="S149" i="2"/>
  <c r="AM149" i="2" s="1"/>
  <c r="R150" i="2"/>
  <c r="AL150" i="2" s="1"/>
  <c r="Q151" i="2"/>
  <c r="AK151" i="2" s="1"/>
  <c r="T152" i="2"/>
  <c r="AN152" i="2" s="1"/>
  <c r="S153" i="2"/>
  <c r="AM153" i="2" s="1"/>
  <c r="R154" i="2"/>
  <c r="AL154" i="2" s="1"/>
  <c r="Q155" i="2"/>
  <c r="AK155" i="2" s="1"/>
  <c r="T156" i="2"/>
  <c r="AN156" i="2" s="1"/>
  <c r="S157" i="2"/>
  <c r="AM157" i="2" s="1"/>
  <c r="R158" i="2"/>
  <c r="AL158" i="2" s="1"/>
  <c r="Q159" i="2"/>
  <c r="AK159" i="2" s="1"/>
  <c r="T160" i="2"/>
  <c r="AN160" i="2" s="1"/>
  <c r="S161" i="2"/>
  <c r="AM161" i="2" s="1"/>
  <c r="R162" i="2"/>
  <c r="AL162" i="2" s="1"/>
  <c r="Q163" i="2"/>
  <c r="AK163" i="2" s="1"/>
  <c r="T164" i="2"/>
  <c r="AN164" i="2" s="1"/>
  <c r="S165" i="2"/>
  <c r="AM165" i="2" s="1"/>
  <c r="R166" i="2"/>
  <c r="AL166" i="2" s="1"/>
  <c r="Q167" i="2"/>
  <c r="AK167" i="2" s="1"/>
  <c r="T168" i="2"/>
  <c r="AN168" i="2" s="1"/>
  <c r="S169" i="2"/>
  <c r="AM169" i="2" s="1"/>
  <c r="R170" i="2"/>
  <c r="AL170" i="2" s="1"/>
  <c r="Q171" i="2"/>
  <c r="AK171" i="2" s="1"/>
  <c r="T172" i="2"/>
  <c r="AN172" i="2" s="1"/>
  <c r="S173" i="2"/>
  <c r="AM173" i="2" s="1"/>
  <c r="R174" i="2"/>
  <c r="AL174" i="2" s="1"/>
  <c r="Q175" i="2"/>
  <c r="AK175" i="2" s="1"/>
  <c r="T176" i="2"/>
  <c r="AN176" i="2" s="1"/>
  <c r="S177" i="2"/>
  <c r="AM177" i="2" s="1"/>
  <c r="R178" i="2"/>
  <c r="AL178" i="2" s="1"/>
  <c r="Q179" i="2"/>
  <c r="AK179" i="2" s="1"/>
  <c r="T180" i="2"/>
  <c r="AN180" i="2" s="1"/>
  <c r="S181" i="2"/>
  <c r="AM181" i="2" s="1"/>
  <c r="R182" i="2"/>
  <c r="AL182" i="2" s="1"/>
  <c r="Q183" i="2"/>
  <c r="AK183" i="2" s="1"/>
  <c r="T184" i="2"/>
  <c r="AN184" i="2" s="1"/>
  <c r="S185" i="2"/>
  <c r="AM185" i="2" s="1"/>
  <c r="R186" i="2"/>
  <c r="AL186" i="2" s="1"/>
  <c r="Q187" i="2"/>
  <c r="AK187" i="2" s="1"/>
  <c r="T188" i="2"/>
  <c r="AN188" i="2" s="1"/>
  <c r="S189" i="2"/>
  <c r="AM189" i="2" s="1"/>
  <c r="R190" i="2"/>
  <c r="AL190" i="2" s="1"/>
  <c r="Q191" i="2"/>
  <c r="AK191" i="2" s="1"/>
  <c r="T192" i="2"/>
  <c r="AN192" i="2" s="1"/>
  <c r="S193" i="2"/>
  <c r="AM193" i="2" s="1"/>
  <c r="R194" i="2"/>
  <c r="AL194" i="2" s="1"/>
  <c r="Q195" i="2"/>
  <c r="AK195" i="2" s="1"/>
  <c r="T196" i="2"/>
  <c r="AN196" i="2" s="1"/>
  <c r="S197" i="2"/>
  <c r="AM197" i="2" s="1"/>
  <c r="R198" i="2"/>
  <c r="AL198" i="2" s="1"/>
  <c r="Q199" i="2"/>
  <c r="AK199" i="2" s="1"/>
  <c r="T200" i="2"/>
  <c r="AN200" i="2" s="1"/>
  <c r="S201" i="2"/>
  <c r="AM201" i="2" s="1"/>
  <c r="R202" i="2"/>
  <c r="AL202" i="2" s="1"/>
  <c r="Q203" i="2"/>
  <c r="AK203" i="2" s="1"/>
  <c r="T204" i="2"/>
  <c r="AN204" i="2" s="1"/>
  <c r="S205" i="2"/>
  <c r="AM205" i="2" s="1"/>
  <c r="R206" i="2"/>
  <c r="AL206" i="2" s="1"/>
  <c r="Q207" i="2"/>
  <c r="AK207" i="2" s="1"/>
  <c r="T208" i="2"/>
  <c r="AN208" i="2" s="1"/>
  <c r="S209" i="2"/>
  <c r="AM209" i="2" s="1"/>
  <c r="R210" i="2"/>
  <c r="AL210" i="2" s="1"/>
  <c r="Q211" i="2"/>
  <c r="AK211" i="2" s="1"/>
  <c r="T212" i="2"/>
  <c r="AN212" i="2" s="1"/>
  <c r="S213" i="2"/>
  <c r="AM213" i="2" s="1"/>
  <c r="R214" i="2"/>
  <c r="AL214" i="2" s="1"/>
  <c r="Q215" i="2"/>
  <c r="AK215" i="2" s="1"/>
  <c r="T216" i="2"/>
  <c r="AN216" i="2" s="1"/>
  <c r="S217" i="2"/>
  <c r="AM217" i="2" s="1"/>
  <c r="R218" i="2"/>
  <c r="AL218" i="2" s="1"/>
  <c r="Q219" i="2"/>
  <c r="AK219" i="2" s="1"/>
  <c r="T220" i="2"/>
  <c r="AN220" i="2" s="1"/>
  <c r="S221" i="2"/>
  <c r="AM221" i="2" s="1"/>
  <c r="R222" i="2"/>
  <c r="AL222" i="2" s="1"/>
  <c r="Q223" i="2"/>
  <c r="AK223" i="2" s="1"/>
  <c r="T224" i="2"/>
  <c r="AN224" i="2" s="1"/>
  <c r="S225" i="2"/>
  <c r="AM225" i="2" s="1"/>
  <c r="R226" i="2"/>
  <c r="AL226" i="2" s="1"/>
  <c r="Q227" i="2"/>
  <c r="AK227" i="2" s="1"/>
  <c r="T228" i="2"/>
  <c r="AN228" i="2" s="1"/>
  <c r="S229" i="2"/>
  <c r="AM229" i="2" s="1"/>
  <c r="R230" i="2"/>
  <c r="AL230" i="2" s="1"/>
  <c r="Q231" i="2"/>
  <c r="AK231" i="2" s="1"/>
  <c r="T232" i="2"/>
  <c r="AN232" i="2" s="1"/>
  <c r="S233" i="2"/>
  <c r="AM233" i="2" s="1"/>
  <c r="R234" i="2"/>
  <c r="AL234" i="2" s="1"/>
  <c r="Q235" i="2"/>
  <c r="AK235" i="2" s="1"/>
  <c r="T236" i="2"/>
  <c r="AN236" i="2" s="1"/>
  <c r="S237" i="2"/>
  <c r="AM237" i="2" s="1"/>
  <c r="R238" i="2"/>
  <c r="AL238" i="2" s="1"/>
  <c r="Q239" i="2"/>
  <c r="AK239" i="2" s="1"/>
  <c r="T240" i="2"/>
  <c r="AN240" i="2" s="1"/>
  <c r="S241" i="2"/>
  <c r="AM241" i="2" s="1"/>
  <c r="R242" i="2"/>
  <c r="AL242" i="2" s="1"/>
  <c r="Q243" i="2"/>
  <c r="AK243" i="2" s="1"/>
  <c r="T244" i="2"/>
  <c r="AN244" i="2" s="1"/>
  <c r="S245" i="2"/>
  <c r="AM245" i="2" s="1"/>
  <c r="R246" i="2"/>
  <c r="AL246" i="2" s="1"/>
  <c r="Q247" i="2"/>
  <c r="AK247" i="2" s="1"/>
  <c r="T248" i="2"/>
  <c r="AN248" i="2" s="1"/>
  <c r="S249" i="2"/>
  <c r="AM249" i="2" s="1"/>
  <c r="R250" i="2"/>
  <c r="AL250" i="2" s="1"/>
  <c r="Q251" i="2"/>
  <c r="AK251" i="2" s="1"/>
  <c r="T252" i="2"/>
  <c r="AN252" i="2" s="1"/>
  <c r="S253" i="2"/>
  <c r="AM253" i="2" s="1"/>
  <c r="R254" i="2"/>
  <c r="AL254" i="2" s="1"/>
  <c r="Q255" i="2"/>
  <c r="AK255" i="2" s="1"/>
  <c r="T256" i="2"/>
  <c r="AN256" i="2" s="1"/>
  <c r="S257" i="2"/>
  <c r="AM257" i="2" s="1"/>
  <c r="R258" i="2"/>
  <c r="AL258" i="2" s="1"/>
  <c r="Q259" i="2"/>
  <c r="AK259" i="2" s="1"/>
  <c r="T260" i="2"/>
  <c r="AN260" i="2" s="1"/>
  <c r="S261" i="2"/>
  <c r="AM261" i="2" s="1"/>
  <c r="R262" i="2"/>
  <c r="AL262" i="2" s="1"/>
  <c r="Q263" i="2"/>
  <c r="AK263" i="2" s="1"/>
  <c r="T264" i="2"/>
  <c r="AN264" i="2" s="1"/>
  <c r="S265" i="2"/>
  <c r="AM265" i="2" s="1"/>
  <c r="R266" i="2"/>
  <c r="AL266" i="2" s="1"/>
  <c r="Q267" i="2"/>
  <c r="AK267" i="2" s="1"/>
  <c r="T268" i="2"/>
  <c r="AN268" i="2" s="1"/>
  <c r="S269" i="2"/>
  <c r="AM269" i="2" s="1"/>
  <c r="R270" i="2"/>
  <c r="AL270" i="2" s="1"/>
  <c r="Q271" i="2"/>
  <c r="AK271" i="2" s="1"/>
  <c r="T272" i="2"/>
  <c r="AN272" i="2" s="1"/>
  <c r="S273" i="2"/>
  <c r="AM273" i="2" s="1"/>
  <c r="R274" i="2"/>
  <c r="AL274" i="2" s="1"/>
  <c r="Q275" i="2"/>
  <c r="AK275" i="2" s="1"/>
  <c r="T276" i="2"/>
  <c r="AN276" i="2" s="1"/>
  <c r="S277" i="2"/>
  <c r="AM277" i="2" s="1"/>
  <c r="R278" i="2"/>
  <c r="AL278" i="2" s="1"/>
  <c r="Q279" i="2"/>
  <c r="AK279" i="2" s="1"/>
  <c r="T280" i="2"/>
  <c r="AN280" i="2" s="1"/>
  <c r="S281" i="2"/>
  <c r="AM281" i="2" s="1"/>
  <c r="R282" i="2"/>
  <c r="AL282" i="2" s="1"/>
  <c r="Q283" i="2"/>
  <c r="AK283" i="2" s="1"/>
  <c r="T284" i="2"/>
  <c r="AN284" i="2" s="1"/>
  <c r="S285" i="2"/>
  <c r="AM285" i="2" s="1"/>
  <c r="R286" i="2"/>
  <c r="AL286" i="2" s="1"/>
  <c r="Q287" i="2"/>
  <c r="AK287" i="2" s="1"/>
  <c r="T288" i="2"/>
  <c r="AN288" i="2" s="1"/>
  <c r="S289" i="2"/>
  <c r="AM289" i="2" s="1"/>
  <c r="R290" i="2"/>
  <c r="AL290" i="2" s="1"/>
  <c r="Q291" i="2"/>
  <c r="AK291" i="2" s="1"/>
  <c r="T292" i="2"/>
  <c r="AN292" i="2" s="1"/>
  <c r="S293" i="2"/>
  <c r="AM293" i="2" s="1"/>
  <c r="R294" i="2"/>
  <c r="AL294" i="2" s="1"/>
  <c r="Q295" i="2"/>
  <c r="AK295" i="2" s="1"/>
  <c r="T296" i="2"/>
  <c r="AN296" i="2" s="1"/>
  <c r="S297" i="2"/>
  <c r="AM297" i="2" s="1"/>
  <c r="R298" i="2"/>
  <c r="AL298" i="2" s="1"/>
  <c r="T109" i="2"/>
  <c r="AN109" i="2" s="1"/>
  <c r="S110" i="2"/>
  <c r="AM110" i="2" s="1"/>
  <c r="R111" i="2"/>
  <c r="AL111" i="2" s="1"/>
  <c r="Q112" i="2"/>
  <c r="AK112" i="2" s="1"/>
  <c r="T113" i="2"/>
  <c r="AN113" i="2" s="1"/>
  <c r="S114" i="2"/>
  <c r="AM114" i="2" s="1"/>
  <c r="R115" i="2"/>
  <c r="AL115" i="2" s="1"/>
  <c r="Q116" i="2"/>
  <c r="AK116" i="2" s="1"/>
  <c r="T117" i="2"/>
  <c r="AN117" i="2" s="1"/>
  <c r="S118" i="2"/>
  <c r="AM118" i="2" s="1"/>
  <c r="R119" i="2"/>
  <c r="AL119" i="2" s="1"/>
  <c r="Q120" i="2"/>
  <c r="AK120" i="2" s="1"/>
  <c r="T121" i="2"/>
  <c r="AN121" i="2" s="1"/>
  <c r="S122" i="2"/>
  <c r="AM122" i="2" s="1"/>
  <c r="R123" i="2"/>
  <c r="AL123" i="2" s="1"/>
  <c r="Q124" i="2"/>
  <c r="AK124" i="2" s="1"/>
  <c r="T125" i="2"/>
  <c r="AN125" i="2" s="1"/>
  <c r="S126" i="2"/>
  <c r="AM126" i="2" s="1"/>
  <c r="R127" i="2"/>
  <c r="AL127" i="2" s="1"/>
  <c r="Q128" i="2"/>
  <c r="AK128" i="2" s="1"/>
  <c r="T129" i="2"/>
  <c r="AN129" i="2" s="1"/>
  <c r="S130" i="2"/>
  <c r="AM130" i="2" s="1"/>
  <c r="R131" i="2"/>
  <c r="AL131" i="2" s="1"/>
  <c r="Q132" i="2"/>
  <c r="AK132" i="2" s="1"/>
  <c r="T133" i="2"/>
  <c r="AN133" i="2" s="1"/>
  <c r="S134" i="2"/>
  <c r="AM134" i="2" s="1"/>
  <c r="R135" i="2"/>
  <c r="AL135" i="2" s="1"/>
  <c r="Q136" i="2"/>
  <c r="AK136" i="2" s="1"/>
  <c r="T137" i="2"/>
  <c r="AN137" i="2" s="1"/>
  <c r="S138" i="2"/>
  <c r="AM138" i="2" s="1"/>
  <c r="R139" i="2"/>
  <c r="AL139" i="2" s="1"/>
  <c r="Q140" i="2"/>
  <c r="AK140" i="2" s="1"/>
  <c r="T141" i="2"/>
  <c r="AN141" i="2" s="1"/>
  <c r="S142" i="2"/>
  <c r="AM142" i="2" s="1"/>
  <c r="R143" i="2"/>
  <c r="AL143" i="2" s="1"/>
  <c r="Q144" i="2"/>
  <c r="AK144" i="2" s="1"/>
  <c r="T145" i="2"/>
  <c r="AN145" i="2" s="1"/>
  <c r="S146" i="2"/>
  <c r="AM146" i="2" s="1"/>
  <c r="R147" i="2"/>
  <c r="AL147" i="2" s="1"/>
  <c r="Q148" i="2"/>
  <c r="AK148" i="2" s="1"/>
  <c r="T149" i="2"/>
  <c r="AN149" i="2" s="1"/>
  <c r="S150" i="2"/>
  <c r="AM150" i="2" s="1"/>
  <c r="R151" i="2"/>
  <c r="AL151" i="2" s="1"/>
  <c r="Q152" i="2"/>
  <c r="AK152" i="2" s="1"/>
  <c r="T153" i="2"/>
  <c r="AN153" i="2" s="1"/>
  <c r="S154" i="2"/>
  <c r="AM154" i="2" s="1"/>
  <c r="R155" i="2"/>
  <c r="AL155" i="2" s="1"/>
  <c r="Q156" i="2"/>
  <c r="AK156" i="2" s="1"/>
  <c r="T157" i="2"/>
  <c r="AN157" i="2" s="1"/>
  <c r="S158" i="2"/>
  <c r="AM158" i="2" s="1"/>
  <c r="R159" i="2"/>
  <c r="AL159" i="2" s="1"/>
  <c r="Q160" i="2"/>
  <c r="AK160" i="2" s="1"/>
  <c r="T161" i="2"/>
  <c r="AN161" i="2" s="1"/>
  <c r="S162" i="2"/>
  <c r="AM162" i="2" s="1"/>
  <c r="R163" i="2"/>
  <c r="AL163" i="2" s="1"/>
  <c r="Q164" i="2"/>
  <c r="AK164" i="2" s="1"/>
  <c r="T165" i="2"/>
  <c r="AN165" i="2" s="1"/>
  <c r="S166" i="2"/>
  <c r="AM166" i="2" s="1"/>
  <c r="R167" i="2"/>
  <c r="AL167" i="2" s="1"/>
  <c r="Q168" i="2"/>
  <c r="AK168" i="2" s="1"/>
  <c r="T169" i="2"/>
  <c r="AN169" i="2" s="1"/>
  <c r="S170" i="2"/>
  <c r="AM170" i="2" s="1"/>
  <c r="R171" i="2"/>
  <c r="AL171" i="2" s="1"/>
  <c r="Q172" i="2"/>
  <c r="AK172" i="2" s="1"/>
  <c r="T173" i="2"/>
  <c r="AN173" i="2" s="1"/>
  <c r="S174" i="2"/>
  <c r="AM174" i="2" s="1"/>
  <c r="R175" i="2"/>
  <c r="AL175" i="2" s="1"/>
  <c r="Q176" i="2"/>
  <c r="AK176" i="2" s="1"/>
  <c r="T177" i="2"/>
  <c r="AN177" i="2" s="1"/>
  <c r="S178" i="2"/>
  <c r="AM178" i="2" s="1"/>
  <c r="R179" i="2"/>
  <c r="AL179" i="2" s="1"/>
  <c r="Q180" i="2"/>
  <c r="AK180" i="2" s="1"/>
  <c r="T181" i="2"/>
  <c r="AN181" i="2" s="1"/>
  <c r="S182" i="2"/>
  <c r="AM182" i="2" s="1"/>
  <c r="R183" i="2"/>
  <c r="AL183" i="2" s="1"/>
  <c r="Q184" i="2"/>
  <c r="AK184" i="2" s="1"/>
  <c r="T185" i="2"/>
  <c r="AN185" i="2" s="1"/>
  <c r="S186" i="2"/>
  <c r="AM186" i="2" s="1"/>
  <c r="R187" i="2"/>
  <c r="AL187" i="2" s="1"/>
  <c r="Q188" i="2"/>
  <c r="AK188" i="2" s="1"/>
  <c r="T189" i="2"/>
  <c r="AN189" i="2" s="1"/>
  <c r="S190" i="2"/>
  <c r="AM190" i="2" s="1"/>
  <c r="R191" i="2"/>
  <c r="AL191" i="2" s="1"/>
  <c r="Q192" i="2"/>
  <c r="AK192" i="2" s="1"/>
  <c r="T193" i="2"/>
  <c r="AN193" i="2" s="1"/>
  <c r="S194" i="2"/>
  <c r="AM194" i="2" s="1"/>
  <c r="R195" i="2"/>
  <c r="AL195" i="2" s="1"/>
  <c r="Q196" i="2"/>
  <c r="AK196" i="2" s="1"/>
  <c r="T197" i="2"/>
  <c r="AN197" i="2" s="1"/>
  <c r="S198" i="2"/>
  <c r="AM198" i="2" s="1"/>
  <c r="R199" i="2"/>
  <c r="AL199" i="2" s="1"/>
  <c r="Q200" i="2"/>
  <c r="AK200" i="2" s="1"/>
  <c r="T201" i="2"/>
  <c r="AN201" i="2" s="1"/>
  <c r="S202" i="2"/>
  <c r="AM202" i="2" s="1"/>
  <c r="R203" i="2"/>
  <c r="AL203" i="2" s="1"/>
  <c r="Q204" i="2"/>
  <c r="AK204" i="2" s="1"/>
  <c r="T205" i="2"/>
  <c r="AN205" i="2" s="1"/>
  <c r="S206" i="2"/>
  <c r="AM206" i="2" s="1"/>
  <c r="R207" i="2"/>
  <c r="AL207" i="2" s="1"/>
  <c r="Q208" i="2"/>
  <c r="AK208" i="2" s="1"/>
  <c r="T209" i="2"/>
  <c r="AN209" i="2" s="1"/>
  <c r="S210" i="2"/>
  <c r="AM210" i="2" s="1"/>
  <c r="R211" i="2"/>
  <c r="AL211" i="2" s="1"/>
  <c r="Q212" i="2"/>
  <c r="AK212" i="2" s="1"/>
  <c r="T213" i="2"/>
  <c r="AN213" i="2" s="1"/>
  <c r="S214" i="2"/>
  <c r="AM214" i="2" s="1"/>
  <c r="R215" i="2"/>
  <c r="AL215" i="2" s="1"/>
  <c r="Q216" i="2"/>
  <c r="AK216" i="2" s="1"/>
  <c r="T217" i="2"/>
  <c r="AN217" i="2" s="1"/>
  <c r="S218" i="2"/>
  <c r="AM218" i="2" s="1"/>
  <c r="R219" i="2"/>
  <c r="AL219" i="2" s="1"/>
  <c r="Q220" i="2"/>
  <c r="AK220" i="2" s="1"/>
  <c r="T221" i="2"/>
  <c r="AN221" i="2" s="1"/>
  <c r="S222" i="2"/>
  <c r="AM222" i="2" s="1"/>
  <c r="R223" i="2"/>
  <c r="AL223" i="2" s="1"/>
  <c r="Q224" i="2"/>
  <c r="AK224" i="2" s="1"/>
  <c r="T225" i="2"/>
  <c r="AN225" i="2" s="1"/>
  <c r="S226" i="2"/>
  <c r="AM226" i="2" s="1"/>
  <c r="R227" i="2"/>
  <c r="AL227" i="2" s="1"/>
  <c r="Q228" i="2"/>
  <c r="AK228" i="2" s="1"/>
  <c r="T229" i="2"/>
  <c r="AN229" i="2" s="1"/>
  <c r="S230" i="2"/>
  <c r="AM230" i="2" s="1"/>
  <c r="R231" i="2"/>
  <c r="AL231" i="2" s="1"/>
  <c r="Q232" i="2"/>
  <c r="AK232" i="2" s="1"/>
  <c r="T233" i="2"/>
  <c r="AN233" i="2" s="1"/>
  <c r="S234" i="2"/>
  <c r="AM234" i="2" s="1"/>
  <c r="R235" i="2"/>
  <c r="AL235" i="2" s="1"/>
  <c r="Q236" i="2"/>
  <c r="AK236" i="2" s="1"/>
  <c r="T237" i="2"/>
  <c r="AN237" i="2" s="1"/>
  <c r="S238" i="2"/>
  <c r="AM238" i="2" s="1"/>
  <c r="R239" i="2"/>
  <c r="AL239" i="2" s="1"/>
  <c r="Q240" i="2"/>
  <c r="AK240" i="2" s="1"/>
  <c r="T241" i="2"/>
  <c r="AN241" i="2" s="1"/>
  <c r="S242" i="2"/>
  <c r="AM242" i="2" s="1"/>
  <c r="R243" i="2"/>
  <c r="AL243" i="2" s="1"/>
  <c r="Q244" i="2"/>
  <c r="AK244" i="2" s="1"/>
  <c r="T245" i="2"/>
  <c r="AN245" i="2" s="1"/>
  <c r="S246" i="2"/>
  <c r="AM246" i="2" s="1"/>
  <c r="R247" i="2"/>
  <c r="AL247" i="2" s="1"/>
  <c r="Q248" i="2"/>
  <c r="AK248" i="2" s="1"/>
  <c r="T249" i="2"/>
  <c r="AN249" i="2" s="1"/>
  <c r="S250" i="2"/>
  <c r="AM250" i="2" s="1"/>
  <c r="R251" i="2"/>
  <c r="AL251" i="2" s="1"/>
  <c r="Q252" i="2"/>
  <c r="AK252" i="2" s="1"/>
  <c r="T253" i="2"/>
  <c r="AN253" i="2" s="1"/>
  <c r="S254" i="2"/>
  <c r="AM254" i="2" s="1"/>
  <c r="R255" i="2"/>
  <c r="AL255" i="2" s="1"/>
  <c r="Q256" i="2"/>
  <c r="AK256" i="2" s="1"/>
  <c r="T257" i="2"/>
  <c r="AN257" i="2" s="1"/>
  <c r="S258" i="2"/>
  <c r="AM258" i="2" s="1"/>
  <c r="R259" i="2"/>
  <c r="AL259" i="2" s="1"/>
  <c r="Q260" i="2"/>
  <c r="AK260" i="2" s="1"/>
  <c r="T261" i="2"/>
  <c r="AN261" i="2" s="1"/>
  <c r="S262" i="2"/>
  <c r="AM262" i="2" s="1"/>
  <c r="R263" i="2"/>
  <c r="AL263" i="2" s="1"/>
  <c r="Q264" i="2"/>
  <c r="AK264" i="2" s="1"/>
  <c r="T265" i="2"/>
  <c r="AN265" i="2" s="1"/>
  <c r="S266" i="2"/>
  <c r="AM266" i="2" s="1"/>
  <c r="R267" i="2"/>
  <c r="AL267" i="2" s="1"/>
  <c r="Q268" i="2"/>
  <c r="AK268" i="2" s="1"/>
  <c r="T269" i="2"/>
  <c r="AN269" i="2" s="1"/>
  <c r="S270" i="2"/>
  <c r="AM270" i="2" s="1"/>
  <c r="R271" i="2"/>
  <c r="AL271" i="2" s="1"/>
  <c r="Q272" i="2"/>
  <c r="AK272" i="2" s="1"/>
  <c r="T273" i="2"/>
  <c r="AN273" i="2" s="1"/>
  <c r="S274" i="2"/>
  <c r="AM274" i="2" s="1"/>
  <c r="R275" i="2"/>
  <c r="AL275" i="2" s="1"/>
  <c r="Q276" i="2"/>
  <c r="AK276" i="2" s="1"/>
  <c r="T277" i="2"/>
  <c r="AN277" i="2" s="1"/>
  <c r="S278" i="2"/>
  <c r="AM278" i="2" s="1"/>
  <c r="R279" i="2"/>
  <c r="AL279" i="2" s="1"/>
  <c r="Q280" i="2"/>
  <c r="AK280" i="2" s="1"/>
  <c r="T281" i="2"/>
  <c r="AN281" i="2" s="1"/>
  <c r="S282" i="2"/>
  <c r="AM282" i="2" s="1"/>
  <c r="R283" i="2"/>
  <c r="AL283" i="2" s="1"/>
  <c r="Q284" i="2"/>
  <c r="AK284" i="2" s="1"/>
  <c r="T285" i="2"/>
  <c r="AN285" i="2" s="1"/>
  <c r="S286" i="2"/>
  <c r="AM286" i="2" s="1"/>
  <c r="R287" i="2"/>
  <c r="AL287" i="2" s="1"/>
  <c r="Q288" i="2"/>
  <c r="AK288" i="2" s="1"/>
  <c r="T289" i="2"/>
  <c r="AN289" i="2" s="1"/>
  <c r="S290" i="2"/>
  <c r="AM290" i="2" s="1"/>
  <c r="R291" i="2"/>
  <c r="AL291" i="2" s="1"/>
  <c r="Q292" i="2"/>
  <c r="AK292" i="2" s="1"/>
  <c r="T293" i="2"/>
  <c r="AN293" i="2" s="1"/>
  <c r="S294" i="2"/>
  <c r="AM294" i="2" s="1"/>
  <c r="R295" i="2"/>
  <c r="AL295" i="2" s="1"/>
  <c r="Q296" i="2"/>
  <c r="AK296" i="2" s="1"/>
  <c r="T297" i="2"/>
  <c r="AN297" i="2" s="1"/>
  <c r="S298" i="2"/>
  <c r="AM298" i="2" s="1"/>
  <c r="Q109" i="2"/>
  <c r="AK109" i="2" s="1"/>
  <c r="T110" i="2"/>
  <c r="AN110" i="2" s="1"/>
  <c r="S111" i="2"/>
  <c r="AM111" i="2" s="1"/>
  <c r="R112" i="2"/>
  <c r="AL112" i="2" s="1"/>
  <c r="Q113" i="2"/>
  <c r="AK113" i="2" s="1"/>
  <c r="T114" i="2"/>
  <c r="AN114" i="2" s="1"/>
  <c r="S115" i="2"/>
  <c r="AM115" i="2" s="1"/>
  <c r="R116" i="2"/>
  <c r="AL116" i="2" s="1"/>
  <c r="Q117" i="2"/>
  <c r="AK117" i="2" s="1"/>
  <c r="T118" i="2"/>
  <c r="AN118" i="2" s="1"/>
  <c r="S119" i="2"/>
  <c r="AM119" i="2" s="1"/>
  <c r="R120" i="2"/>
  <c r="AL120" i="2" s="1"/>
  <c r="Q121" i="2"/>
  <c r="AK121" i="2" s="1"/>
  <c r="T122" i="2"/>
  <c r="AN122" i="2" s="1"/>
  <c r="S123" i="2"/>
  <c r="AM123" i="2" s="1"/>
  <c r="R124" i="2"/>
  <c r="AL124" i="2" s="1"/>
  <c r="Q125" i="2"/>
  <c r="AK125" i="2" s="1"/>
  <c r="T126" i="2"/>
  <c r="AN126" i="2" s="1"/>
  <c r="S127" i="2"/>
  <c r="AM127" i="2" s="1"/>
  <c r="R128" i="2"/>
  <c r="AL128" i="2" s="1"/>
  <c r="Q129" i="2"/>
  <c r="AK129" i="2" s="1"/>
  <c r="T130" i="2"/>
  <c r="AN130" i="2" s="1"/>
  <c r="S131" i="2"/>
  <c r="AM131" i="2" s="1"/>
  <c r="R132" i="2"/>
  <c r="AL132" i="2" s="1"/>
  <c r="Q133" i="2"/>
  <c r="AK133" i="2" s="1"/>
  <c r="T134" i="2"/>
  <c r="AN134" i="2" s="1"/>
  <c r="S135" i="2"/>
  <c r="AM135" i="2" s="1"/>
  <c r="R136" i="2"/>
  <c r="AL136" i="2" s="1"/>
  <c r="Q137" i="2"/>
  <c r="AK137" i="2" s="1"/>
  <c r="T138" i="2"/>
  <c r="AN138" i="2" s="1"/>
  <c r="S139" i="2"/>
  <c r="AM139" i="2" s="1"/>
  <c r="R140" i="2"/>
  <c r="AL140" i="2" s="1"/>
  <c r="Q141" i="2"/>
  <c r="AK141" i="2" s="1"/>
  <c r="T142" i="2"/>
  <c r="AN142" i="2" s="1"/>
  <c r="S143" i="2"/>
  <c r="AM143" i="2" s="1"/>
  <c r="R144" i="2"/>
  <c r="AL144" i="2" s="1"/>
  <c r="Q145" i="2"/>
  <c r="AK145" i="2" s="1"/>
  <c r="T146" i="2"/>
  <c r="AN146" i="2" s="1"/>
  <c r="S147" i="2"/>
  <c r="AM147" i="2" s="1"/>
  <c r="R148" i="2"/>
  <c r="AL148" i="2" s="1"/>
  <c r="Q149" i="2"/>
  <c r="AK149" i="2" s="1"/>
  <c r="T150" i="2"/>
  <c r="AN150" i="2" s="1"/>
  <c r="S151" i="2"/>
  <c r="AM151" i="2" s="1"/>
  <c r="R152" i="2"/>
  <c r="AL152" i="2" s="1"/>
  <c r="Q153" i="2"/>
  <c r="AK153" i="2" s="1"/>
  <c r="T154" i="2"/>
  <c r="AN154" i="2" s="1"/>
  <c r="S155" i="2"/>
  <c r="AM155" i="2" s="1"/>
  <c r="R156" i="2"/>
  <c r="AL156" i="2" s="1"/>
  <c r="Q157" i="2"/>
  <c r="AK157" i="2" s="1"/>
  <c r="T158" i="2"/>
  <c r="AN158" i="2" s="1"/>
  <c r="S159" i="2"/>
  <c r="AM159" i="2" s="1"/>
  <c r="R160" i="2"/>
  <c r="AL160" i="2" s="1"/>
  <c r="Q161" i="2"/>
  <c r="AK161" i="2" s="1"/>
  <c r="T162" i="2"/>
  <c r="AN162" i="2" s="1"/>
  <c r="S163" i="2"/>
  <c r="AM163" i="2" s="1"/>
  <c r="R164" i="2"/>
  <c r="AL164" i="2" s="1"/>
  <c r="Q165" i="2"/>
  <c r="AK165" i="2" s="1"/>
  <c r="T166" i="2"/>
  <c r="AN166" i="2" s="1"/>
  <c r="S167" i="2"/>
  <c r="AM167" i="2" s="1"/>
  <c r="R168" i="2"/>
  <c r="AL168" i="2" s="1"/>
  <c r="Q169" i="2"/>
  <c r="AK169" i="2" s="1"/>
  <c r="T170" i="2"/>
  <c r="AN170" i="2" s="1"/>
  <c r="S171" i="2"/>
  <c r="AM171" i="2" s="1"/>
  <c r="R172" i="2"/>
  <c r="AL172" i="2" s="1"/>
  <c r="Q173" i="2"/>
  <c r="AK173" i="2" s="1"/>
  <c r="T174" i="2"/>
  <c r="AN174" i="2" s="1"/>
  <c r="S175" i="2"/>
  <c r="AM175" i="2" s="1"/>
  <c r="R176" i="2"/>
  <c r="AL176" i="2" s="1"/>
  <c r="Q177" i="2"/>
  <c r="AK177" i="2" s="1"/>
  <c r="T178" i="2"/>
  <c r="AN178" i="2" s="1"/>
  <c r="S179" i="2"/>
  <c r="AM179" i="2" s="1"/>
  <c r="R180" i="2"/>
  <c r="AL180" i="2" s="1"/>
  <c r="Q181" i="2"/>
  <c r="AK181" i="2" s="1"/>
  <c r="T182" i="2"/>
  <c r="AN182" i="2" s="1"/>
  <c r="S183" i="2"/>
  <c r="AM183" i="2" s="1"/>
  <c r="R184" i="2"/>
  <c r="AL184" i="2" s="1"/>
  <c r="Q185" i="2"/>
  <c r="AK185" i="2" s="1"/>
  <c r="T186" i="2"/>
  <c r="AN186" i="2" s="1"/>
  <c r="S187" i="2"/>
  <c r="AM187" i="2" s="1"/>
  <c r="R188" i="2"/>
  <c r="AL188" i="2" s="1"/>
  <c r="Q189" i="2"/>
  <c r="AK189" i="2" s="1"/>
  <c r="T190" i="2"/>
  <c r="AN190" i="2" s="1"/>
  <c r="S191" i="2"/>
  <c r="AM191" i="2" s="1"/>
  <c r="R192" i="2"/>
  <c r="AL192" i="2" s="1"/>
  <c r="Q193" i="2"/>
  <c r="AK193" i="2" s="1"/>
  <c r="T194" i="2"/>
  <c r="AN194" i="2" s="1"/>
  <c r="S195" i="2"/>
  <c r="AM195" i="2" s="1"/>
  <c r="R196" i="2"/>
  <c r="AL196" i="2" s="1"/>
  <c r="Q197" i="2"/>
  <c r="AK197" i="2" s="1"/>
  <c r="T198" i="2"/>
  <c r="AN198" i="2" s="1"/>
  <c r="S199" i="2"/>
  <c r="AM199" i="2" s="1"/>
  <c r="R200" i="2"/>
  <c r="AL200" i="2" s="1"/>
  <c r="Q201" i="2"/>
  <c r="AK201" i="2" s="1"/>
  <c r="T202" i="2"/>
  <c r="AN202" i="2" s="1"/>
  <c r="S203" i="2"/>
  <c r="AM203" i="2" s="1"/>
  <c r="R204" i="2"/>
  <c r="AL204" i="2" s="1"/>
  <c r="Q205" i="2"/>
  <c r="AK205" i="2" s="1"/>
  <c r="T206" i="2"/>
  <c r="AN206" i="2" s="1"/>
  <c r="S207" i="2"/>
  <c r="AM207" i="2" s="1"/>
  <c r="R208" i="2"/>
  <c r="AL208" i="2" s="1"/>
  <c r="Q209" i="2"/>
  <c r="AK209" i="2" s="1"/>
  <c r="T210" i="2"/>
  <c r="AN210" i="2" s="1"/>
  <c r="S211" i="2"/>
  <c r="AM211" i="2" s="1"/>
  <c r="R212" i="2"/>
  <c r="AL212" i="2" s="1"/>
  <c r="Q213" i="2"/>
  <c r="AK213" i="2" s="1"/>
  <c r="T214" i="2"/>
  <c r="AN214" i="2" s="1"/>
  <c r="S215" i="2"/>
  <c r="AM215" i="2" s="1"/>
  <c r="R216" i="2"/>
  <c r="AL216" i="2" s="1"/>
  <c r="Q217" i="2"/>
  <c r="AK217" i="2" s="1"/>
  <c r="T218" i="2"/>
  <c r="AN218" i="2" s="1"/>
  <c r="S219" i="2"/>
  <c r="AM219" i="2" s="1"/>
  <c r="R220" i="2"/>
  <c r="AL220" i="2" s="1"/>
  <c r="Q221" i="2"/>
  <c r="AK221" i="2" s="1"/>
  <c r="T222" i="2"/>
  <c r="AN222" i="2" s="1"/>
  <c r="S223" i="2"/>
  <c r="AM223" i="2" s="1"/>
  <c r="R224" i="2"/>
  <c r="AL224" i="2" s="1"/>
  <c r="Q225" i="2"/>
  <c r="AK225" i="2" s="1"/>
  <c r="T226" i="2"/>
  <c r="AN226" i="2" s="1"/>
  <c r="S227" i="2"/>
  <c r="AM227" i="2" s="1"/>
  <c r="R228" i="2"/>
  <c r="AL228" i="2" s="1"/>
  <c r="Q229" i="2"/>
  <c r="AK229" i="2" s="1"/>
  <c r="T230" i="2"/>
  <c r="AN230" i="2" s="1"/>
  <c r="S231" i="2"/>
  <c r="AM231" i="2" s="1"/>
  <c r="R232" i="2"/>
  <c r="AL232" i="2" s="1"/>
  <c r="Q233" i="2"/>
  <c r="AK233" i="2" s="1"/>
  <c r="T234" i="2"/>
  <c r="AN234" i="2" s="1"/>
  <c r="S235" i="2"/>
  <c r="AM235" i="2" s="1"/>
  <c r="R236" i="2"/>
  <c r="AL236" i="2" s="1"/>
  <c r="Q237" i="2"/>
  <c r="AK237" i="2" s="1"/>
  <c r="T238" i="2"/>
  <c r="AN238" i="2" s="1"/>
  <c r="S239" i="2"/>
  <c r="AM239" i="2" s="1"/>
  <c r="R240" i="2"/>
  <c r="AL240" i="2" s="1"/>
  <c r="Q241" i="2"/>
  <c r="AK241" i="2" s="1"/>
  <c r="T242" i="2"/>
  <c r="AN242" i="2" s="1"/>
  <c r="S243" i="2"/>
  <c r="AM243" i="2" s="1"/>
  <c r="R244" i="2"/>
  <c r="AL244" i="2" s="1"/>
  <c r="Q245" i="2"/>
  <c r="AK245" i="2" s="1"/>
  <c r="T246" i="2"/>
  <c r="AN246" i="2" s="1"/>
  <c r="S247" i="2"/>
  <c r="AM247" i="2" s="1"/>
  <c r="R248" i="2"/>
  <c r="AL248" i="2" s="1"/>
  <c r="Q249" i="2"/>
  <c r="AK249" i="2" s="1"/>
  <c r="T250" i="2"/>
  <c r="AN250" i="2" s="1"/>
  <c r="S251" i="2"/>
  <c r="AM251" i="2" s="1"/>
  <c r="R252" i="2"/>
  <c r="AL252" i="2" s="1"/>
  <c r="Q253" i="2"/>
  <c r="AK253" i="2" s="1"/>
  <c r="T254" i="2"/>
  <c r="AN254" i="2" s="1"/>
  <c r="S255" i="2"/>
  <c r="AM255" i="2" s="1"/>
  <c r="R256" i="2"/>
  <c r="AL256" i="2" s="1"/>
  <c r="Q257" i="2"/>
  <c r="AK257" i="2" s="1"/>
  <c r="T258" i="2"/>
  <c r="AN258" i="2" s="1"/>
  <c r="S259" i="2"/>
  <c r="AM259" i="2" s="1"/>
  <c r="R260" i="2"/>
  <c r="AL260" i="2" s="1"/>
  <c r="Q261" i="2"/>
  <c r="AK261" i="2" s="1"/>
  <c r="T262" i="2"/>
  <c r="AN262" i="2" s="1"/>
  <c r="S263" i="2"/>
  <c r="AM263" i="2" s="1"/>
  <c r="R264" i="2"/>
  <c r="AL264" i="2" s="1"/>
  <c r="Q265" i="2"/>
  <c r="AK265" i="2" s="1"/>
  <c r="T266" i="2"/>
  <c r="AN266" i="2" s="1"/>
  <c r="S267" i="2"/>
  <c r="AM267" i="2" s="1"/>
  <c r="R268" i="2"/>
  <c r="AL268" i="2" s="1"/>
  <c r="Q269" i="2"/>
  <c r="AK269" i="2" s="1"/>
  <c r="T270" i="2"/>
  <c r="AN270" i="2" s="1"/>
  <c r="S271" i="2"/>
  <c r="AM271" i="2" s="1"/>
  <c r="R272" i="2"/>
  <c r="AL272" i="2" s="1"/>
  <c r="Q273" i="2"/>
  <c r="AK273" i="2" s="1"/>
  <c r="T274" i="2"/>
  <c r="AN274" i="2" s="1"/>
  <c r="S275" i="2"/>
  <c r="AM275" i="2" s="1"/>
  <c r="R276" i="2"/>
  <c r="AL276" i="2" s="1"/>
  <c r="Q277" i="2"/>
  <c r="AK277" i="2" s="1"/>
  <c r="T278" i="2"/>
  <c r="AN278" i="2" s="1"/>
  <c r="S279" i="2"/>
  <c r="AM279" i="2" s="1"/>
  <c r="R280" i="2"/>
  <c r="AL280" i="2" s="1"/>
  <c r="Q281" i="2"/>
  <c r="AK281" i="2" s="1"/>
  <c r="T282" i="2"/>
  <c r="AN282" i="2" s="1"/>
  <c r="S283" i="2"/>
  <c r="AM283" i="2" s="1"/>
  <c r="R284" i="2"/>
  <c r="AL284" i="2" s="1"/>
  <c r="Q285" i="2"/>
  <c r="AK285" i="2" s="1"/>
  <c r="T286" i="2"/>
  <c r="AN286" i="2" s="1"/>
  <c r="S287" i="2"/>
  <c r="AM287" i="2" s="1"/>
  <c r="R288" i="2"/>
  <c r="AL288" i="2" s="1"/>
  <c r="Q289" i="2"/>
  <c r="AK289" i="2" s="1"/>
  <c r="T290" i="2"/>
  <c r="AN290" i="2" s="1"/>
  <c r="S291" i="2"/>
  <c r="AM291" i="2" s="1"/>
  <c r="R292" i="2"/>
  <c r="AL292" i="2" s="1"/>
  <c r="Q293" i="2"/>
  <c r="AK293" i="2" s="1"/>
  <c r="T294" i="2"/>
  <c r="AN294" i="2" s="1"/>
  <c r="S295" i="2"/>
  <c r="AM295" i="2" s="1"/>
  <c r="R296" i="2"/>
  <c r="AL296" i="2" s="1"/>
  <c r="Q297" i="2"/>
  <c r="AK297" i="2" s="1"/>
  <c r="T298" i="2"/>
  <c r="AN298" i="2" s="1"/>
  <c r="Q299" i="2"/>
  <c r="AK299" i="2" s="1"/>
  <c r="T300" i="2"/>
  <c r="AN300" i="2" s="1"/>
  <c r="S301" i="2"/>
  <c r="AM301" i="2" s="1"/>
  <c r="R302" i="2"/>
  <c r="AL302" i="2" s="1"/>
  <c r="Q303" i="2"/>
  <c r="AK303" i="2" s="1"/>
  <c r="T304" i="2"/>
  <c r="AN304" i="2" s="1"/>
  <c r="S305" i="2"/>
  <c r="AM305" i="2" s="1"/>
  <c r="R306" i="2"/>
  <c r="AL306" i="2" s="1"/>
  <c r="Q307" i="2"/>
  <c r="AK307" i="2" s="1"/>
  <c r="T308" i="2"/>
  <c r="AN308" i="2" s="1"/>
  <c r="S309" i="2"/>
  <c r="AM309" i="2" s="1"/>
  <c r="R310" i="2"/>
  <c r="AL310" i="2" s="1"/>
  <c r="Q311" i="2"/>
  <c r="AK311" i="2" s="1"/>
  <c r="T312" i="2"/>
  <c r="AN312" i="2" s="1"/>
  <c r="S313" i="2"/>
  <c r="AM313" i="2" s="1"/>
  <c r="R314" i="2"/>
  <c r="AL314" i="2" s="1"/>
  <c r="Q315" i="2"/>
  <c r="AK315" i="2" s="1"/>
  <c r="T316" i="2"/>
  <c r="AN316" i="2" s="1"/>
  <c r="S317" i="2"/>
  <c r="AM317" i="2" s="1"/>
  <c r="R318" i="2"/>
  <c r="AL318" i="2" s="1"/>
  <c r="Q319" i="2"/>
  <c r="AK319" i="2" s="1"/>
  <c r="T320" i="2"/>
  <c r="AN320" i="2" s="1"/>
  <c r="S321" i="2"/>
  <c r="AM321" i="2" s="1"/>
  <c r="R322" i="2"/>
  <c r="AL322" i="2" s="1"/>
  <c r="Q323" i="2"/>
  <c r="AK323" i="2" s="1"/>
  <c r="T324" i="2"/>
  <c r="AN324" i="2" s="1"/>
  <c r="S325" i="2"/>
  <c r="AM325" i="2" s="1"/>
  <c r="R326" i="2"/>
  <c r="AL326" i="2" s="1"/>
  <c r="Q327" i="2"/>
  <c r="AK327" i="2" s="1"/>
  <c r="T328" i="2"/>
  <c r="AN328" i="2" s="1"/>
  <c r="S329" i="2"/>
  <c r="AM329" i="2" s="1"/>
  <c r="R330" i="2"/>
  <c r="AL330" i="2" s="1"/>
  <c r="Q331" i="2"/>
  <c r="AK331" i="2" s="1"/>
  <c r="T332" i="2"/>
  <c r="AN332" i="2" s="1"/>
  <c r="S333" i="2"/>
  <c r="AM333" i="2" s="1"/>
  <c r="R334" i="2"/>
  <c r="AL334" i="2" s="1"/>
  <c r="Q335" i="2"/>
  <c r="AK335" i="2" s="1"/>
  <c r="T336" i="2"/>
  <c r="AN336" i="2" s="1"/>
  <c r="S337" i="2"/>
  <c r="AM337" i="2" s="1"/>
  <c r="R338" i="2"/>
  <c r="AL338" i="2" s="1"/>
  <c r="Q339" i="2"/>
  <c r="AK339" i="2" s="1"/>
  <c r="T340" i="2"/>
  <c r="AN340" i="2" s="1"/>
  <c r="S341" i="2"/>
  <c r="AM341" i="2" s="1"/>
  <c r="R342" i="2"/>
  <c r="AL342" i="2" s="1"/>
  <c r="Q343" i="2"/>
  <c r="AK343" i="2" s="1"/>
  <c r="T344" i="2"/>
  <c r="AN344" i="2" s="1"/>
  <c r="S345" i="2"/>
  <c r="AM345" i="2" s="1"/>
  <c r="R346" i="2"/>
  <c r="AL346" i="2" s="1"/>
  <c r="Q347" i="2"/>
  <c r="AK347" i="2" s="1"/>
  <c r="T348" i="2"/>
  <c r="AN348" i="2" s="1"/>
  <c r="S349" i="2"/>
  <c r="AM349" i="2" s="1"/>
  <c r="R350" i="2"/>
  <c r="AL350" i="2" s="1"/>
  <c r="Q351" i="2"/>
  <c r="AK351" i="2" s="1"/>
  <c r="T352" i="2"/>
  <c r="AN352" i="2" s="1"/>
  <c r="S353" i="2"/>
  <c r="AM353" i="2" s="1"/>
  <c r="R354" i="2"/>
  <c r="AL354" i="2" s="1"/>
  <c r="Q355" i="2"/>
  <c r="AK355" i="2" s="1"/>
  <c r="T356" i="2"/>
  <c r="AN356" i="2" s="1"/>
  <c r="S357" i="2"/>
  <c r="AM357" i="2" s="1"/>
  <c r="R358" i="2"/>
  <c r="AL358" i="2" s="1"/>
  <c r="Q359" i="2"/>
  <c r="AK359" i="2" s="1"/>
  <c r="T360" i="2"/>
  <c r="AN360" i="2" s="1"/>
  <c r="S361" i="2"/>
  <c r="AM361" i="2" s="1"/>
  <c r="R362" i="2"/>
  <c r="AL362" i="2" s="1"/>
  <c r="Q363" i="2"/>
  <c r="AK363" i="2" s="1"/>
  <c r="T364" i="2"/>
  <c r="AN364" i="2" s="1"/>
  <c r="S365" i="2"/>
  <c r="AM365" i="2" s="1"/>
  <c r="R366" i="2"/>
  <c r="AL366" i="2" s="1"/>
  <c r="Q367" i="2"/>
  <c r="AK367" i="2" s="1"/>
  <c r="T368" i="2"/>
  <c r="AN368" i="2" s="1"/>
  <c r="S369" i="2"/>
  <c r="AM369" i="2" s="1"/>
  <c r="R370" i="2"/>
  <c r="AL370" i="2" s="1"/>
  <c r="Q371" i="2"/>
  <c r="AK371" i="2" s="1"/>
  <c r="T372" i="2"/>
  <c r="AN372" i="2" s="1"/>
  <c r="S373" i="2"/>
  <c r="AM373" i="2" s="1"/>
  <c r="R374" i="2"/>
  <c r="AL374" i="2" s="1"/>
  <c r="Q375" i="2"/>
  <c r="AK375" i="2" s="1"/>
  <c r="T376" i="2"/>
  <c r="AN376" i="2" s="1"/>
  <c r="S377" i="2"/>
  <c r="AM377" i="2" s="1"/>
  <c r="R378" i="2"/>
  <c r="AL378" i="2" s="1"/>
  <c r="Q379" i="2"/>
  <c r="AK379" i="2" s="1"/>
  <c r="T380" i="2"/>
  <c r="AN380" i="2" s="1"/>
  <c r="S381" i="2"/>
  <c r="AM381" i="2" s="1"/>
  <c r="R382" i="2"/>
  <c r="AL382" i="2" s="1"/>
  <c r="Q383" i="2"/>
  <c r="AK383" i="2" s="1"/>
  <c r="T384" i="2"/>
  <c r="AN384" i="2" s="1"/>
  <c r="S385" i="2"/>
  <c r="AM385" i="2" s="1"/>
  <c r="R386" i="2"/>
  <c r="AL386" i="2" s="1"/>
  <c r="Q387" i="2"/>
  <c r="AK387" i="2" s="1"/>
  <c r="T388" i="2"/>
  <c r="AN388" i="2" s="1"/>
  <c r="S389" i="2"/>
  <c r="AM389" i="2" s="1"/>
  <c r="R390" i="2"/>
  <c r="AL390" i="2" s="1"/>
  <c r="Q391" i="2"/>
  <c r="AK391" i="2" s="1"/>
  <c r="T392" i="2"/>
  <c r="AN392" i="2" s="1"/>
  <c r="P396" i="2"/>
  <c r="AI396" i="2" s="1"/>
  <c r="R299" i="2"/>
  <c r="AL299" i="2" s="1"/>
  <c r="Q300" i="2"/>
  <c r="AK300" i="2" s="1"/>
  <c r="T301" i="2"/>
  <c r="AN301" i="2" s="1"/>
  <c r="S302" i="2"/>
  <c r="AM302" i="2" s="1"/>
  <c r="R303" i="2"/>
  <c r="AL303" i="2" s="1"/>
  <c r="Q304" i="2"/>
  <c r="AK304" i="2" s="1"/>
  <c r="T305" i="2"/>
  <c r="AN305" i="2" s="1"/>
  <c r="S306" i="2"/>
  <c r="AM306" i="2" s="1"/>
  <c r="R307" i="2"/>
  <c r="AL307" i="2" s="1"/>
  <c r="Q308" i="2"/>
  <c r="AK308" i="2" s="1"/>
  <c r="T309" i="2"/>
  <c r="AN309" i="2" s="1"/>
  <c r="S310" i="2"/>
  <c r="AM310" i="2" s="1"/>
  <c r="R311" i="2"/>
  <c r="AL311" i="2" s="1"/>
  <c r="Q312" i="2"/>
  <c r="AK312" i="2" s="1"/>
  <c r="T313" i="2"/>
  <c r="AN313" i="2" s="1"/>
  <c r="S314" i="2"/>
  <c r="AM314" i="2" s="1"/>
  <c r="R315" i="2"/>
  <c r="AL315" i="2" s="1"/>
  <c r="Q316" i="2"/>
  <c r="AK316" i="2" s="1"/>
  <c r="T317" i="2"/>
  <c r="AN317" i="2" s="1"/>
  <c r="S318" i="2"/>
  <c r="AM318" i="2" s="1"/>
  <c r="R319" i="2"/>
  <c r="AL319" i="2" s="1"/>
  <c r="Q320" i="2"/>
  <c r="AK320" i="2" s="1"/>
  <c r="T321" i="2"/>
  <c r="AN321" i="2" s="1"/>
  <c r="S322" i="2"/>
  <c r="AM322" i="2" s="1"/>
  <c r="R323" i="2"/>
  <c r="AL323" i="2" s="1"/>
  <c r="Q324" i="2"/>
  <c r="AK324" i="2" s="1"/>
  <c r="T325" i="2"/>
  <c r="AN325" i="2" s="1"/>
  <c r="S326" i="2"/>
  <c r="AM326" i="2" s="1"/>
  <c r="R327" i="2"/>
  <c r="AL327" i="2" s="1"/>
  <c r="Q328" i="2"/>
  <c r="AK328" i="2" s="1"/>
  <c r="T329" i="2"/>
  <c r="AN329" i="2" s="1"/>
  <c r="S330" i="2"/>
  <c r="AM330" i="2" s="1"/>
  <c r="R331" i="2"/>
  <c r="AL331" i="2" s="1"/>
  <c r="Q332" i="2"/>
  <c r="AK332" i="2" s="1"/>
  <c r="T333" i="2"/>
  <c r="AN333" i="2" s="1"/>
  <c r="S334" i="2"/>
  <c r="AM334" i="2" s="1"/>
  <c r="R335" i="2"/>
  <c r="AL335" i="2" s="1"/>
  <c r="Q336" i="2"/>
  <c r="AK336" i="2" s="1"/>
  <c r="T337" i="2"/>
  <c r="AN337" i="2" s="1"/>
  <c r="S338" i="2"/>
  <c r="AM338" i="2" s="1"/>
  <c r="R339" i="2"/>
  <c r="AL339" i="2" s="1"/>
  <c r="Q340" i="2"/>
  <c r="AK340" i="2" s="1"/>
  <c r="T341" i="2"/>
  <c r="AN341" i="2" s="1"/>
  <c r="S342" i="2"/>
  <c r="AM342" i="2" s="1"/>
  <c r="R343" i="2"/>
  <c r="AL343" i="2" s="1"/>
  <c r="Q344" i="2"/>
  <c r="AK344" i="2" s="1"/>
  <c r="T345" i="2"/>
  <c r="AN345" i="2" s="1"/>
  <c r="S346" i="2"/>
  <c r="AM346" i="2" s="1"/>
  <c r="R347" i="2"/>
  <c r="AL347" i="2" s="1"/>
  <c r="Q348" i="2"/>
  <c r="AK348" i="2" s="1"/>
  <c r="T349" i="2"/>
  <c r="AN349" i="2" s="1"/>
  <c r="S350" i="2"/>
  <c r="AM350" i="2" s="1"/>
  <c r="R351" i="2"/>
  <c r="AL351" i="2" s="1"/>
  <c r="Q352" i="2"/>
  <c r="AK352" i="2" s="1"/>
  <c r="T353" i="2"/>
  <c r="AN353" i="2" s="1"/>
  <c r="S354" i="2"/>
  <c r="AM354" i="2" s="1"/>
  <c r="R355" i="2"/>
  <c r="AL355" i="2" s="1"/>
  <c r="Q356" i="2"/>
  <c r="AK356" i="2" s="1"/>
  <c r="T357" i="2"/>
  <c r="AN357" i="2" s="1"/>
  <c r="S358" i="2"/>
  <c r="AM358" i="2" s="1"/>
  <c r="R359" i="2"/>
  <c r="AL359" i="2" s="1"/>
  <c r="Q360" i="2"/>
  <c r="AK360" i="2" s="1"/>
  <c r="T361" i="2"/>
  <c r="AN361" i="2" s="1"/>
  <c r="S362" i="2"/>
  <c r="AM362" i="2" s="1"/>
  <c r="R363" i="2"/>
  <c r="AL363" i="2" s="1"/>
  <c r="Q364" i="2"/>
  <c r="AK364" i="2" s="1"/>
  <c r="T365" i="2"/>
  <c r="AN365" i="2" s="1"/>
  <c r="S366" i="2"/>
  <c r="AM366" i="2" s="1"/>
  <c r="R367" i="2"/>
  <c r="AL367" i="2" s="1"/>
  <c r="Q368" i="2"/>
  <c r="AK368" i="2" s="1"/>
  <c r="T369" i="2"/>
  <c r="AN369" i="2" s="1"/>
  <c r="S370" i="2"/>
  <c r="AM370" i="2" s="1"/>
  <c r="R371" i="2"/>
  <c r="AL371" i="2" s="1"/>
  <c r="Q372" i="2"/>
  <c r="AK372" i="2" s="1"/>
  <c r="T373" i="2"/>
  <c r="AN373" i="2" s="1"/>
  <c r="S374" i="2"/>
  <c r="AM374" i="2" s="1"/>
  <c r="R375" i="2"/>
  <c r="AL375" i="2" s="1"/>
  <c r="Q376" i="2"/>
  <c r="AK376" i="2" s="1"/>
  <c r="T377" i="2"/>
  <c r="AN377" i="2" s="1"/>
  <c r="S378" i="2"/>
  <c r="AM378" i="2" s="1"/>
  <c r="R379" i="2"/>
  <c r="AL379" i="2" s="1"/>
  <c r="Q380" i="2"/>
  <c r="AK380" i="2" s="1"/>
  <c r="T381" i="2"/>
  <c r="AN381" i="2" s="1"/>
  <c r="S382" i="2"/>
  <c r="AM382" i="2" s="1"/>
  <c r="R383" i="2"/>
  <c r="AL383" i="2" s="1"/>
  <c r="Q384" i="2"/>
  <c r="AK384" i="2" s="1"/>
  <c r="T385" i="2"/>
  <c r="AN385" i="2" s="1"/>
  <c r="S386" i="2"/>
  <c r="AM386" i="2" s="1"/>
  <c r="R387" i="2"/>
  <c r="AL387" i="2" s="1"/>
  <c r="Q388" i="2"/>
  <c r="AK388" i="2" s="1"/>
  <c r="T389" i="2"/>
  <c r="AN389" i="2" s="1"/>
  <c r="S390" i="2"/>
  <c r="AM390" i="2" s="1"/>
  <c r="R391" i="2"/>
  <c r="AL391" i="2" s="1"/>
  <c r="Q392" i="2"/>
  <c r="AK392" i="2" s="1"/>
  <c r="T396" i="2"/>
  <c r="AN396" i="2" s="1"/>
  <c r="S299" i="2"/>
  <c r="AM299" i="2" s="1"/>
  <c r="R300" i="2"/>
  <c r="AL300" i="2" s="1"/>
  <c r="Q301" i="2"/>
  <c r="AK301" i="2" s="1"/>
  <c r="T302" i="2"/>
  <c r="AN302" i="2" s="1"/>
  <c r="S303" i="2"/>
  <c r="AM303" i="2" s="1"/>
  <c r="R304" i="2"/>
  <c r="AL304" i="2" s="1"/>
  <c r="Q305" i="2"/>
  <c r="AK305" i="2" s="1"/>
  <c r="T306" i="2"/>
  <c r="AN306" i="2" s="1"/>
  <c r="S307" i="2"/>
  <c r="AM307" i="2" s="1"/>
  <c r="R308" i="2"/>
  <c r="AL308" i="2" s="1"/>
  <c r="Q309" i="2"/>
  <c r="AK309" i="2" s="1"/>
  <c r="T310" i="2"/>
  <c r="AN310" i="2" s="1"/>
  <c r="S311" i="2"/>
  <c r="AM311" i="2" s="1"/>
  <c r="R312" i="2"/>
  <c r="AL312" i="2" s="1"/>
  <c r="Q313" i="2"/>
  <c r="AK313" i="2" s="1"/>
  <c r="T314" i="2"/>
  <c r="AN314" i="2" s="1"/>
  <c r="S315" i="2"/>
  <c r="AM315" i="2" s="1"/>
  <c r="R316" i="2"/>
  <c r="AL316" i="2" s="1"/>
  <c r="Q317" i="2"/>
  <c r="AK317" i="2" s="1"/>
  <c r="T318" i="2"/>
  <c r="AN318" i="2" s="1"/>
  <c r="S319" i="2"/>
  <c r="AM319" i="2" s="1"/>
  <c r="R320" i="2"/>
  <c r="AL320" i="2" s="1"/>
  <c r="Q321" i="2"/>
  <c r="AK321" i="2" s="1"/>
  <c r="T322" i="2"/>
  <c r="AN322" i="2" s="1"/>
  <c r="S323" i="2"/>
  <c r="AM323" i="2" s="1"/>
  <c r="R324" i="2"/>
  <c r="AL324" i="2" s="1"/>
  <c r="Q325" i="2"/>
  <c r="AK325" i="2" s="1"/>
  <c r="T326" i="2"/>
  <c r="AN326" i="2" s="1"/>
  <c r="S327" i="2"/>
  <c r="AM327" i="2" s="1"/>
  <c r="R328" i="2"/>
  <c r="AL328" i="2" s="1"/>
  <c r="Q329" i="2"/>
  <c r="AK329" i="2" s="1"/>
  <c r="T330" i="2"/>
  <c r="AN330" i="2" s="1"/>
  <c r="S331" i="2"/>
  <c r="AM331" i="2" s="1"/>
  <c r="R332" i="2"/>
  <c r="AL332" i="2" s="1"/>
  <c r="Q333" i="2"/>
  <c r="AK333" i="2" s="1"/>
  <c r="T334" i="2"/>
  <c r="AN334" i="2" s="1"/>
  <c r="S335" i="2"/>
  <c r="AM335" i="2" s="1"/>
  <c r="R336" i="2"/>
  <c r="AL336" i="2" s="1"/>
  <c r="Q337" i="2"/>
  <c r="AK337" i="2" s="1"/>
  <c r="T338" i="2"/>
  <c r="AN338" i="2" s="1"/>
  <c r="S339" i="2"/>
  <c r="AM339" i="2" s="1"/>
  <c r="R340" i="2"/>
  <c r="AL340" i="2" s="1"/>
  <c r="Q341" i="2"/>
  <c r="AK341" i="2" s="1"/>
  <c r="T342" i="2"/>
  <c r="AN342" i="2" s="1"/>
  <c r="S343" i="2"/>
  <c r="AM343" i="2" s="1"/>
  <c r="R344" i="2"/>
  <c r="AL344" i="2" s="1"/>
  <c r="Q345" i="2"/>
  <c r="AK345" i="2" s="1"/>
  <c r="T346" i="2"/>
  <c r="AN346" i="2" s="1"/>
  <c r="S347" i="2"/>
  <c r="AM347" i="2" s="1"/>
  <c r="R348" i="2"/>
  <c r="AL348" i="2" s="1"/>
  <c r="Q349" i="2"/>
  <c r="AK349" i="2" s="1"/>
  <c r="T350" i="2"/>
  <c r="AN350" i="2" s="1"/>
  <c r="S351" i="2"/>
  <c r="AM351" i="2" s="1"/>
  <c r="R352" i="2"/>
  <c r="AL352" i="2" s="1"/>
  <c r="Q353" i="2"/>
  <c r="AK353" i="2" s="1"/>
  <c r="T354" i="2"/>
  <c r="AN354" i="2" s="1"/>
  <c r="S355" i="2"/>
  <c r="AM355" i="2" s="1"/>
  <c r="R356" i="2"/>
  <c r="AL356" i="2" s="1"/>
  <c r="Q357" i="2"/>
  <c r="AK357" i="2" s="1"/>
  <c r="T358" i="2"/>
  <c r="AN358" i="2" s="1"/>
  <c r="S359" i="2"/>
  <c r="AM359" i="2" s="1"/>
  <c r="R360" i="2"/>
  <c r="AL360" i="2" s="1"/>
  <c r="Q361" i="2"/>
  <c r="AK361" i="2" s="1"/>
  <c r="T362" i="2"/>
  <c r="AN362" i="2" s="1"/>
  <c r="S363" i="2"/>
  <c r="AM363" i="2" s="1"/>
  <c r="R364" i="2"/>
  <c r="AL364" i="2" s="1"/>
  <c r="Q365" i="2"/>
  <c r="AK365" i="2" s="1"/>
  <c r="T366" i="2"/>
  <c r="AN366" i="2" s="1"/>
  <c r="S367" i="2"/>
  <c r="AM367" i="2" s="1"/>
  <c r="R368" i="2"/>
  <c r="AL368" i="2" s="1"/>
  <c r="Q369" i="2"/>
  <c r="AK369" i="2" s="1"/>
  <c r="T370" i="2"/>
  <c r="AN370" i="2" s="1"/>
  <c r="S371" i="2"/>
  <c r="AM371" i="2" s="1"/>
  <c r="R372" i="2"/>
  <c r="AL372" i="2" s="1"/>
  <c r="Q373" i="2"/>
  <c r="AK373" i="2" s="1"/>
  <c r="T374" i="2"/>
  <c r="AN374" i="2" s="1"/>
  <c r="S375" i="2"/>
  <c r="AM375" i="2" s="1"/>
  <c r="R376" i="2"/>
  <c r="AL376" i="2" s="1"/>
  <c r="Q377" i="2"/>
  <c r="AK377" i="2" s="1"/>
  <c r="T378" i="2"/>
  <c r="AN378" i="2" s="1"/>
  <c r="S379" i="2"/>
  <c r="AM379" i="2" s="1"/>
  <c r="R380" i="2"/>
  <c r="AL380" i="2" s="1"/>
  <c r="Q381" i="2"/>
  <c r="AK381" i="2" s="1"/>
  <c r="T382" i="2"/>
  <c r="AN382" i="2" s="1"/>
  <c r="S383" i="2"/>
  <c r="AM383" i="2" s="1"/>
  <c r="R384" i="2"/>
  <c r="AL384" i="2" s="1"/>
  <c r="Q385" i="2"/>
  <c r="AK385" i="2" s="1"/>
  <c r="T386" i="2"/>
  <c r="AN386" i="2" s="1"/>
  <c r="S387" i="2"/>
  <c r="AM387" i="2" s="1"/>
  <c r="R388" i="2"/>
  <c r="AL388" i="2" s="1"/>
  <c r="Q389" i="2"/>
  <c r="AK389" i="2" s="1"/>
  <c r="T390" i="2"/>
  <c r="AN390" i="2" s="1"/>
  <c r="S391" i="2"/>
  <c r="AM391" i="2" s="1"/>
  <c r="R392" i="2"/>
  <c r="AL392" i="2" s="1"/>
  <c r="H396" i="2"/>
  <c r="Y396" i="2" s="1"/>
  <c r="T299" i="2"/>
  <c r="AN299" i="2" s="1"/>
  <c r="S300" i="2"/>
  <c r="AM300" i="2" s="1"/>
  <c r="R301" i="2"/>
  <c r="AL301" i="2" s="1"/>
  <c r="Q302" i="2"/>
  <c r="AK302" i="2" s="1"/>
  <c r="T303" i="2"/>
  <c r="AN303" i="2" s="1"/>
  <c r="S304" i="2"/>
  <c r="AM304" i="2" s="1"/>
  <c r="R305" i="2"/>
  <c r="AL305" i="2" s="1"/>
  <c r="Q306" i="2"/>
  <c r="AK306" i="2" s="1"/>
  <c r="T307" i="2"/>
  <c r="AN307" i="2" s="1"/>
  <c r="S308" i="2"/>
  <c r="AM308" i="2" s="1"/>
  <c r="R309" i="2"/>
  <c r="AL309" i="2" s="1"/>
  <c r="Q310" i="2"/>
  <c r="AK310" i="2" s="1"/>
  <c r="T311" i="2"/>
  <c r="AN311" i="2" s="1"/>
  <c r="S312" i="2"/>
  <c r="AM312" i="2" s="1"/>
  <c r="R313" i="2"/>
  <c r="AL313" i="2" s="1"/>
  <c r="Q314" i="2"/>
  <c r="AK314" i="2" s="1"/>
  <c r="T315" i="2"/>
  <c r="AN315" i="2" s="1"/>
  <c r="S316" i="2"/>
  <c r="AM316" i="2" s="1"/>
  <c r="R317" i="2"/>
  <c r="AL317" i="2" s="1"/>
  <c r="Q318" i="2"/>
  <c r="AK318" i="2" s="1"/>
  <c r="T319" i="2"/>
  <c r="AN319" i="2" s="1"/>
  <c r="S320" i="2"/>
  <c r="AM320" i="2" s="1"/>
  <c r="R321" i="2"/>
  <c r="AL321" i="2" s="1"/>
  <c r="Q322" i="2"/>
  <c r="AK322" i="2" s="1"/>
  <c r="T323" i="2"/>
  <c r="AN323" i="2" s="1"/>
  <c r="S324" i="2"/>
  <c r="AM324" i="2" s="1"/>
  <c r="R325" i="2"/>
  <c r="AL325" i="2" s="1"/>
  <c r="Q326" i="2"/>
  <c r="AK326" i="2" s="1"/>
  <c r="T327" i="2"/>
  <c r="AN327" i="2" s="1"/>
  <c r="S328" i="2"/>
  <c r="AM328" i="2" s="1"/>
  <c r="R329" i="2"/>
  <c r="AL329" i="2" s="1"/>
  <c r="Q330" i="2"/>
  <c r="AK330" i="2" s="1"/>
  <c r="T331" i="2"/>
  <c r="AN331" i="2" s="1"/>
  <c r="S332" i="2"/>
  <c r="AM332" i="2" s="1"/>
  <c r="R333" i="2"/>
  <c r="AL333" i="2" s="1"/>
  <c r="Q334" i="2"/>
  <c r="AK334" i="2" s="1"/>
  <c r="T335" i="2"/>
  <c r="AN335" i="2" s="1"/>
  <c r="S336" i="2"/>
  <c r="AM336" i="2" s="1"/>
  <c r="R337" i="2"/>
  <c r="AL337" i="2" s="1"/>
  <c r="Q338" i="2"/>
  <c r="AK338" i="2" s="1"/>
  <c r="T339" i="2"/>
  <c r="AN339" i="2" s="1"/>
  <c r="S340" i="2"/>
  <c r="AM340" i="2" s="1"/>
  <c r="R341" i="2"/>
  <c r="AL341" i="2" s="1"/>
  <c r="Q342" i="2"/>
  <c r="AK342" i="2" s="1"/>
  <c r="T343" i="2"/>
  <c r="AN343" i="2" s="1"/>
  <c r="S344" i="2"/>
  <c r="AM344" i="2" s="1"/>
  <c r="R345" i="2"/>
  <c r="AL345" i="2" s="1"/>
  <c r="Q346" i="2"/>
  <c r="AK346" i="2" s="1"/>
  <c r="T347" i="2"/>
  <c r="AN347" i="2" s="1"/>
  <c r="S348" i="2"/>
  <c r="AM348" i="2" s="1"/>
  <c r="R349" i="2"/>
  <c r="AL349" i="2" s="1"/>
  <c r="Q350" i="2"/>
  <c r="AK350" i="2" s="1"/>
  <c r="T351" i="2"/>
  <c r="AN351" i="2" s="1"/>
  <c r="S352" i="2"/>
  <c r="AM352" i="2" s="1"/>
  <c r="R353" i="2"/>
  <c r="AL353" i="2" s="1"/>
  <c r="Q354" i="2"/>
  <c r="AK354" i="2" s="1"/>
  <c r="T355" i="2"/>
  <c r="AN355" i="2" s="1"/>
  <c r="S356" i="2"/>
  <c r="AM356" i="2" s="1"/>
  <c r="R357" i="2"/>
  <c r="AL357" i="2" s="1"/>
  <c r="Q358" i="2"/>
  <c r="AK358" i="2" s="1"/>
  <c r="T359" i="2"/>
  <c r="AN359" i="2" s="1"/>
  <c r="S360" i="2"/>
  <c r="AM360" i="2" s="1"/>
  <c r="R361" i="2"/>
  <c r="AL361" i="2" s="1"/>
  <c r="Q362" i="2"/>
  <c r="AK362" i="2" s="1"/>
  <c r="T363" i="2"/>
  <c r="AN363" i="2" s="1"/>
  <c r="S364" i="2"/>
  <c r="AM364" i="2" s="1"/>
  <c r="R365" i="2"/>
  <c r="AL365" i="2" s="1"/>
  <c r="Q366" i="2"/>
  <c r="AK366" i="2" s="1"/>
  <c r="T367" i="2"/>
  <c r="AN367" i="2" s="1"/>
  <c r="S368" i="2"/>
  <c r="AM368" i="2" s="1"/>
  <c r="R369" i="2"/>
  <c r="AL369" i="2" s="1"/>
  <c r="Q370" i="2"/>
  <c r="AK370" i="2" s="1"/>
  <c r="T371" i="2"/>
  <c r="AN371" i="2" s="1"/>
  <c r="S372" i="2"/>
  <c r="AM372" i="2" s="1"/>
  <c r="R373" i="2"/>
  <c r="AL373" i="2" s="1"/>
  <c r="Q374" i="2"/>
  <c r="AK374" i="2" s="1"/>
  <c r="T375" i="2"/>
  <c r="AN375" i="2" s="1"/>
  <c r="S376" i="2"/>
  <c r="AM376" i="2" s="1"/>
  <c r="R377" i="2"/>
  <c r="AL377" i="2" s="1"/>
  <c r="Q378" i="2"/>
  <c r="AK378" i="2" s="1"/>
  <c r="T379" i="2"/>
  <c r="AN379" i="2" s="1"/>
  <c r="S380" i="2"/>
  <c r="AM380" i="2" s="1"/>
  <c r="R381" i="2"/>
  <c r="AL381" i="2" s="1"/>
  <c r="Q382" i="2"/>
  <c r="AK382" i="2" s="1"/>
  <c r="T383" i="2"/>
  <c r="AN383" i="2" s="1"/>
  <c r="S384" i="2"/>
  <c r="AM384" i="2" s="1"/>
  <c r="R385" i="2"/>
  <c r="AL385" i="2" s="1"/>
  <c r="Q386" i="2"/>
  <c r="AK386" i="2" s="1"/>
  <c r="T387" i="2"/>
  <c r="AN387" i="2" s="1"/>
  <c r="S388" i="2"/>
  <c r="AM388" i="2" s="1"/>
  <c r="R389" i="2"/>
  <c r="AL389" i="2" s="1"/>
  <c r="Q390" i="2"/>
  <c r="AK390" i="2" s="1"/>
  <c r="T391" i="2"/>
  <c r="AN391" i="2" s="1"/>
  <c r="S392" i="2"/>
  <c r="AM392" i="2" s="1"/>
  <c r="L396" i="2"/>
  <c r="AD396" i="2" s="1"/>
  <c r="T393" i="2"/>
  <c r="AN393" i="2" s="1"/>
  <c r="S394" i="2"/>
  <c r="AM394" i="2" s="1"/>
  <c r="R395" i="2"/>
  <c r="AL395" i="2" s="1"/>
  <c r="Q396" i="2"/>
  <c r="AK396" i="2" s="1"/>
  <c r="T397" i="2"/>
  <c r="AN397" i="2" s="1"/>
  <c r="S398" i="2"/>
  <c r="AM398" i="2" s="1"/>
  <c r="R399" i="2"/>
  <c r="AL399" i="2" s="1"/>
  <c r="Q400" i="2"/>
  <c r="AK400" i="2" s="1"/>
  <c r="T401" i="2"/>
  <c r="AN401" i="2" s="1"/>
  <c r="S402" i="2"/>
  <c r="AM402" i="2" s="1"/>
  <c r="R403" i="2"/>
  <c r="AL403" i="2" s="1"/>
  <c r="Q404" i="2"/>
  <c r="AK404" i="2" s="1"/>
  <c r="T405" i="2"/>
  <c r="AN405" i="2" s="1"/>
  <c r="S406" i="2"/>
  <c r="AM406" i="2" s="1"/>
  <c r="R407" i="2"/>
  <c r="AL407" i="2" s="1"/>
  <c r="Q408" i="2"/>
  <c r="AK408" i="2" s="1"/>
  <c r="T409" i="2"/>
  <c r="AN409" i="2" s="1"/>
  <c r="S410" i="2"/>
  <c r="AM410" i="2" s="1"/>
  <c r="R411" i="2"/>
  <c r="AL411" i="2" s="1"/>
  <c r="Q412" i="2"/>
  <c r="AK412" i="2" s="1"/>
  <c r="T413" i="2"/>
  <c r="AN413" i="2" s="1"/>
  <c r="S414" i="2"/>
  <c r="AM414" i="2" s="1"/>
  <c r="R415" i="2"/>
  <c r="AL415" i="2" s="1"/>
  <c r="Q416" i="2"/>
  <c r="AK416" i="2" s="1"/>
  <c r="T417" i="2"/>
  <c r="AN417" i="2" s="1"/>
  <c r="S418" i="2"/>
  <c r="AM418" i="2" s="1"/>
  <c r="R419" i="2"/>
  <c r="AL419" i="2" s="1"/>
  <c r="Q420" i="2"/>
  <c r="AK420" i="2" s="1"/>
  <c r="T421" i="2"/>
  <c r="AN421" i="2" s="1"/>
  <c r="S422" i="2"/>
  <c r="AM422" i="2" s="1"/>
  <c r="R423" i="2"/>
  <c r="AL423" i="2" s="1"/>
  <c r="Q424" i="2"/>
  <c r="AK424" i="2" s="1"/>
  <c r="T425" i="2"/>
  <c r="AN425" i="2" s="1"/>
  <c r="S426" i="2"/>
  <c r="AM426" i="2" s="1"/>
  <c r="R427" i="2"/>
  <c r="AL427" i="2" s="1"/>
  <c r="Q428" i="2"/>
  <c r="AK428" i="2" s="1"/>
  <c r="T429" i="2"/>
  <c r="AN429" i="2" s="1"/>
  <c r="S430" i="2"/>
  <c r="AM430" i="2" s="1"/>
  <c r="R431" i="2"/>
  <c r="AL431" i="2" s="1"/>
  <c r="Q432" i="2"/>
  <c r="AK432" i="2" s="1"/>
  <c r="T433" i="2"/>
  <c r="AN433" i="2" s="1"/>
  <c r="S434" i="2"/>
  <c r="AM434" i="2" s="1"/>
  <c r="R435" i="2"/>
  <c r="AL435" i="2" s="1"/>
  <c r="Q436" i="2"/>
  <c r="AK436" i="2" s="1"/>
  <c r="T437" i="2"/>
  <c r="AN437" i="2" s="1"/>
  <c r="S438" i="2"/>
  <c r="AM438" i="2" s="1"/>
  <c r="R439" i="2"/>
  <c r="AL439" i="2" s="1"/>
  <c r="Q440" i="2"/>
  <c r="AK440" i="2" s="1"/>
  <c r="T441" i="2"/>
  <c r="AN441" i="2" s="1"/>
  <c r="S442" i="2"/>
  <c r="AM442" i="2" s="1"/>
  <c r="R443" i="2"/>
  <c r="AL443" i="2" s="1"/>
  <c r="Q444" i="2"/>
  <c r="AK444" i="2" s="1"/>
  <c r="T445" i="2"/>
  <c r="AN445" i="2" s="1"/>
  <c r="S446" i="2"/>
  <c r="AM446" i="2" s="1"/>
  <c r="R447" i="2"/>
  <c r="AL447" i="2" s="1"/>
  <c r="Q448" i="2"/>
  <c r="AK448" i="2" s="1"/>
  <c r="T449" i="2"/>
  <c r="AN449" i="2" s="1"/>
  <c r="S450" i="2"/>
  <c r="AM450" i="2" s="1"/>
  <c r="R451" i="2"/>
  <c r="AL451" i="2" s="1"/>
  <c r="Q452" i="2"/>
  <c r="AK452" i="2" s="1"/>
  <c r="T453" i="2"/>
  <c r="AN453" i="2" s="1"/>
  <c r="S454" i="2"/>
  <c r="AM454" i="2" s="1"/>
  <c r="R455" i="2"/>
  <c r="AL455" i="2" s="1"/>
  <c r="Q456" i="2"/>
  <c r="AK456" i="2" s="1"/>
  <c r="T457" i="2"/>
  <c r="AN457" i="2" s="1"/>
  <c r="S458" i="2"/>
  <c r="AM458" i="2" s="1"/>
  <c r="R459" i="2"/>
  <c r="AL459" i="2" s="1"/>
  <c r="Q460" i="2"/>
  <c r="AK460" i="2" s="1"/>
  <c r="T461" i="2"/>
  <c r="AN461" i="2" s="1"/>
  <c r="S462" i="2"/>
  <c r="AM462" i="2" s="1"/>
  <c r="R463" i="2"/>
  <c r="AL463" i="2" s="1"/>
  <c r="Q464" i="2"/>
  <c r="AK464" i="2" s="1"/>
  <c r="T465" i="2"/>
  <c r="AN465" i="2" s="1"/>
  <c r="S466" i="2"/>
  <c r="AM466" i="2" s="1"/>
  <c r="R467" i="2"/>
  <c r="AL467" i="2" s="1"/>
  <c r="Q468" i="2"/>
  <c r="AK468" i="2" s="1"/>
  <c r="T469" i="2"/>
  <c r="AN469" i="2" s="1"/>
  <c r="S470" i="2"/>
  <c r="AM470" i="2" s="1"/>
  <c r="R471" i="2"/>
  <c r="AL471" i="2" s="1"/>
  <c r="Q472" i="2"/>
  <c r="AK472" i="2" s="1"/>
  <c r="T473" i="2"/>
  <c r="AN473" i="2" s="1"/>
  <c r="S474" i="2"/>
  <c r="AM474" i="2" s="1"/>
  <c r="R475" i="2"/>
  <c r="AL475" i="2" s="1"/>
  <c r="Q476" i="2"/>
  <c r="AK476" i="2" s="1"/>
  <c r="T477" i="2"/>
  <c r="AN477" i="2" s="1"/>
  <c r="S478" i="2"/>
  <c r="AM478" i="2" s="1"/>
  <c r="R479" i="2"/>
  <c r="AL479" i="2" s="1"/>
  <c r="Q480" i="2"/>
  <c r="AK480" i="2" s="1"/>
  <c r="T481" i="2"/>
  <c r="AN481" i="2" s="1"/>
  <c r="S482" i="2"/>
  <c r="AM482" i="2" s="1"/>
  <c r="R483" i="2"/>
  <c r="AL483" i="2" s="1"/>
  <c r="Q484" i="2"/>
  <c r="AK484" i="2" s="1"/>
  <c r="T485" i="2"/>
  <c r="AN485" i="2" s="1"/>
  <c r="G489" i="2"/>
  <c r="X489" i="2" s="1"/>
  <c r="E393" i="2"/>
  <c r="V393" i="2" s="1"/>
  <c r="H394" i="2"/>
  <c r="Y394" i="2" s="1"/>
  <c r="G395" i="2"/>
  <c r="X395" i="2" s="1"/>
  <c r="F396" i="2"/>
  <c r="W396" i="2" s="1"/>
  <c r="E397" i="2"/>
  <c r="V397" i="2" s="1"/>
  <c r="H398" i="2"/>
  <c r="Y398" i="2" s="1"/>
  <c r="G399" i="2"/>
  <c r="X399" i="2" s="1"/>
  <c r="F400" i="2"/>
  <c r="W400" i="2" s="1"/>
  <c r="E401" i="2"/>
  <c r="V401" i="2" s="1"/>
  <c r="H402" i="2"/>
  <c r="Y402" i="2" s="1"/>
  <c r="G403" i="2"/>
  <c r="X403" i="2" s="1"/>
  <c r="F404" i="2"/>
  <c r="W404" i="2" s="1"/>
  <c r="E405" i="2"/>
  <c r="V405" i="2" s="1"/>
  <c r="H406" i="2"/>
  <c r="Y406" i="2" s="1"/>
  <c r="G407" i="2"/>
  <c r="X407" i="2" s="1"/>
  <c r="F408" i="2"/>
  <c r="W408" i="2" s="1"/>
  <c r="E409" i="2"/>
  <c r="V409" i="2" s="1"/>
  <c r="H410" i="2"/>
  <c r="Y410" i="2" s="1"/>
  <c r="G411" i="2"/>
  <c r="X411" i="2" s="1"/>
  <c r="F412" i="2"/>
  <c r="W412" i="2" s="1"/>
  <c r="E413" i="2"/>
  <c r="V413" i="2" s="1"/>
  <c r="H414" i="2"/>
  <c r="Y414" i="2" s="1"/>
  <c r="G415" i="2"/>
  <c r="X415" i="2" s="1"/>
  <c r="F416" i="2"/>
  <c r="W416" i="2" s="1"/>
  <c r="E417" i="2"/>
  <c r="V417" i="2" s="1"/>
  <c r="H418" i="2"/>
  <c r="Y418" i="2" s="1"/>
  <c r="G419" i="2"/>
  <c r="X419" i="2" s="1"/>
  <c r="F420" i="2"/>
  <c r="W420" i="2" s="1"/>
  <c r="E421" i="2"/>
  <c r="V421" i="2" s="1"/>
  <c r="H422" i="2"/>
  <c r="Y422" i="2" s="1"/>
  <c r="G423" i="2"/>
  <c r="X423" i="2" s="1"/>
  <c r="F424" i="2"/>
  <c r="W424" i="2" s="1"/>
  <c r="E425" i="2"/>
  <c r="V425" i="2" s="1"/>
  <c r="H426" i="2"/>
  <c r="Y426" i="2" s="1"/>
  <c r="G427" i="2"/>
  <c r="X427" i="2" s="1"/>
  <c r="F428" i="2"/>
  <c r="W428" i="2" s="1"/>
  <c r="E429" i="2"/>
  <c r="V429" i="2" s="1"/>
  <c r="H430" i="2"/>
  <c r="Y430" i="2" s="1"/>
  <c r="G431" i="2"/>
  <c r="X431" i="2" s="1"/>
  <c r="F432" i="2"/>
  <c r="W432" i="2" s="1"/>
  <c r="E433" i="2"/>
  <c r="V433" i="2" s="1"/>
  <c r="H434" i="2"/>
  <c r="Y434" i="2" s="1"/>
  <c r="G435" i="2"/>
  <c r="X435" i="2" s="1"/>
  <c r="F436" i="2"/>
  <c r="W436" i="2" s="1"/>
  <c r="E437" i="2"/>
  <c r="V437" i="2" s="1"/>
  <c r="H438" i="2"/>
  <c r="Y438" i="2" s="1"/>
  <c r="G439" i="2"/>
  <c r="X439" i="2" s="1"/>
  <c r="F440" i="2"/>
  <c r="W440" i="2" s="1"/>
  <c r="E441" i="2"/>
  <c r="V441" i="2" s="1"/>
  <c r="H442" i="2"/>
  <c r="Y442" i="2" s="1"/>
  <c r="G443" i="2"/>
  <c r="X443" i="2" s="1"/>
  <c r="F444" i="2"/>
  <c r="W444" i="2" s="1"/>
  <c r="E445" i="2"/>
  <c r="V445" i="2" s="1"/>
  <c r="H446" i="2"/>
  <c r="Y446" i="2" s="1"/>
  <c r="G447" i="2"/>
  <c r="X447" i="2" s="1"/>
  <c r="F448" i="2"/>
  <c r="W448" i="2" s="1"/>
  <c r="E449" i="2"/>
  <c r="V449" i="2" s="1"/>
  <c r="H450" i="2"/>
  <c r="Y450" i="2" s="1"/>
  <c r="G451" i="2"/>
  <c r="X451" i="2" s="1"/>
  <c r="F452" i="2"/>
  <c r="W452" i="2" s="1"/>
  <c r="E453" i="2"/>
  <c r="V453" i="2" s="1"/>
  <c r="H454" i="2"/>
  <c r="Y454" i="2" s="1"/>
  <c r="G455" i="2"/>
  <c r="X455" i="2" s="1"/>
  <c r="F456" i="2"/>
  <c r="W456" i="2" s="1"/>
  <c r="E457" i="2"/>
  <c r="V457" i="2" s="1"/>
  <c r="H458" i="2"/>
  <c r="Y458" i="2" s="1"/>
  <c r="G459" i="2"/>
  <c r="X459" i="2" s="1"/>
  <c r="F460" i="2"/>
  <c r="W460" i="2" s="1"/>
  <c r="E461" i="2"/>
  <c r="V461" i="2" s="1"/>
  <c r="H462" i="2"/>
  <c r="Y462" i="2" s="1"/>
  <c r="G463" i="2"/>
  <c r="X463" i="2" s="1"/>
  <c r="F464" i="2"/>
  <c r="W464" i="2" s="1"/>
  <c r="E465" i="2"/>
  <c r="V465" i="2" s="1"/>
  <c r="H466" i="2"/>
  <c r="Y466" i="2" s="1"/>
  <c r="G467" i="2"/>
  <c r="X467" i="2" s="1"/>
  <c r="F468" i="2"/>
  <c r="W468" i="2" s="1"/>
  <c r="E469" i="2"/>
  <c r="V469" i="2" s="1"/>
  <c r="H470" i="2"/>
  <c r="Y470" i="2" s="1"/>
  <c r="G471" i="2"/>
  <c r="X471" i="2" s="1"/>
  <c r="F472" i="2"/>
  <c r="W472" i="2" s="1"/>
  <c r="E473" i="2"/>
  <c r="V473" i="2" s="1"/>
  <c r="H474" i="2"/>
  <c r="Y474" i="2" s="1"/>
  <c r="G475" i="2"/>
  <c r="X475" i="2" s="1"/>
  <c r="F476" i="2"/>
  <c r="W476" i="2" s="1"/>
  <c r="E477" i="2"/>
  <c r="V477" i="2" s="1"/>
  <c r="H478" i="2"/>
  <c r="Y478" i="2" s="1"/>
  <c r="G479" i="2"/>
  <c r="X479" i="2" s="1"/>
  <c r="F480" i="2"/>
  <c r="W480" i="2" s="1"/>
  <c r="E481" i="2"/>
  <c r="V481" i="2" s="1"/>
  <c r="H482" i="2"/>
  <c r="Y482" i="2" s="1"/>
  <c r="G483" i="2"/>
  <c r="X483" i="2" s="1"/>
  <c r="F484" i="2"/>
  <c r="W484" i="2" s="1"/>
  <c r="E485" i="2"/>
  <c r="V485" i="2" s="1"/>
  <c r="J486" i="2"/>
  <c r="AB486" i="2" s="1"/>
  <c r="N490" i="2"/>
  <c r="AG490" i="2" s="1"/>
  <c r="J393" i="2"/>
  <c r="AB393" i="2" s="1"/>
  <c r="I394" i="2"/>
  <c r="AA394" i="2" s="1"/>
  <c r="L395" i="2"/>
  <c r="AD395" i="2" s="1"/>
  <c r="K396" i="2"/>
  <c r="AC396" i="2" s="1"/>
  <c r="J397" i="2"/>
  <c r="AB397" i="2" s="1"/>
  <c r="I398" i="2"/>
  <c r="AA398" i="2" s="1"/>
  <c r="L399" i="2"/>
  <c r="AD399" i="2" s="1"/>
  <c r="K400" i="2"/>
  <c r="AC400" i="2" s="1"/>
  <c r="J401" i="2"/>
  <c r="AB401" i="2" s="1"/>
  <c r="I402" i="2"/>
  <c r="AA402" i="2" s="1"/>
  <c r="L403" i="2"/>
  <c r="AD403" i="2" s="1"/>
  <c r="K404" i="2"/>
  <c r="AC404" i="2" s="1"/>
  <c r="J405" i="2"/>
  <c r="AB405" i="2" s="1"/>
  <c r="I406" i="2"/>
  <c r="AA406" i="2" s="1"/>
  <c r="L407" i="2"/>
  <c r="AD407" i="2" s="1"/>
  <c r="K408" i="2"/>
  <c r="AC408" i="2" s="1"/>
  <c r="J409" i="2"/>
  <c r="AB409" i="2" s="1"/>
  <c r="I410" i="2"/>
  <c r="AA410" i="2" s="1"/>
  <c r="L411" i="2"/>
  <c r="AD411" i="2" s="1"/>
  <c r="K412" i="2"/>
  <c r="AC412" i="2" s="1"/>
  <c r="J413" i="2"/>
  <c r="AB413" i="2" s="1"/>
  <c r="I414" i="2"/>
  <c r="AA414" i="2" s="1"/>
  <c r="L415" i="2"/>
  <c r="AD415" i="2" s="1"/>
  <c r="K416" i="2"/>
  <c r="AC416" i="2" s="1"/>
  <c r="J417" i="2"/>
  <c r="AB417" i="2" s="1"/>
  <c r="I418" i="2"/>
  <c r="AA418" i="2" s="1"/>
  <c r="L419" i="2"/>
  <c r="AD419" i="2" s="1"/>
  <c r="K420" i="2"/>
  <c r="AC420" i="2" s="1"/>
  <c r="J421" i="2"/>
  <c r="AB421" i="2" s="1"/>
  <c r="I422" i="2"/>
  <c r="AA422" i="2" s="1"/>
  <c r="L423" i="2"/>
  <c r="AD423" i="2" s="1"/>
  <c r="K424" i="2"/>
  <c r="AC424" i="2" s="1"/>
  <c r="J425" i="2"/>
  <c r="AB425" i="2" s="1"/>
  <c r="I426" i="2"/>
  <c r="AA426" i="2" s="1"/>
  <c r="L427" i="2"/>
  <c r="AD427" i="2" s="1"/>
  <c r="K428" i="2"/>
  <c r="AC428" i="2" s="1"/>
  <c r="J429" i="2"/>
  <c r="AB429" i="2" s="1"/>
  <c r="I430" i="2"/>
  <c r="AA430" i="2" s="1"/>
  <c r="L431" i="2"/>
  <c r="AD431" i="2" s="1"/>
  <c r="K432" i="2"/>
  <c r="AC432" i="2" s="1"/>
  <c r="J433" i="2"/>
  <c r="AB433" i="2" s="1"/>
  <c r="I434" i="2"/>
  <c r="AA434" i="2" s="1"/>
  <c r="L435" i="2"/>
  <c r="AD435" i="2" s="1"/>
  <c r="K436" i="2"/>
  <c r="AC436" i="2" s="1"/>
  <c r="J437" i="2"/>
  <c r="AB437" i="2" s="1"/>
  <c r="I438" i="2"/>
  <c r="AA438" i="2" s="1"/>
  <c r="L439" i="2"/>
  <c r="AD439" i="2" s="1"/>
  <c r="K440" i="2"/>
  <c r="AC440" i="2" s="1"/>
  <c r="J441" i="2"/>
  <c r="AB441" i="2" s="1"/>
  <c r="I442" i="2"/>
  <c r="AA442" i="2" s="1"/>
  <c r="L443" i="2"/>
  <c r="AD443" i="2" s="1"/>
  <c r="K444" i="2"/>
  <c r="AC444" i="2" s="1"/>
  <c r="J445" i="2"/>
  <c r="AB445" i="2" s="1"/>
  <c r="I446" i="2"/>
  <c r="AA446" i="2" s="1"/>
  <c r="L447" i="2"/>
  <c r="AD447" i="2" s="1"/>
  <c r="K448" i="2"/>
  <c r="AC448" i="2" s="1"/>
  <c r="J449" i="2"/>
  <c r="AB449" i="2" s="1"/>
  <c r="I450" i="2"/>
  <c r="AA450" i="2" s="1"/>
  <c r="L451" i="2"/>
  <c r="AD451" i="2" s="1"/>
  <c r="K452" i="2"/>
  <c r="AC452" i="2" s="1"/>
  <c r="J453" i="2"/>
  <c r="AB453" i="2" s="1"/>
  <c r="I454" i="2"/>
  <c r="AA454" i="2" s="1"/>
  <c r="L455" i="2"/>
  <c r="AD455" i="2" s="1"/>
  <c r="K456" i="2"/>
  <c r="AC456" i="2" s="1"/>
  <c r="J457" i="2"/>
  <c r="AB457" i="2" s="1"/>
  <c r="I458" i="2"/>
  <c r="AA458" i="2" s="1"/>
  <c r="L459" i="2"/>
  <c r="AD459" i="2" s="1"/>
  <c r="K460" i="2"/>
  <c r="AC460" i="2" s="1"/>
  <c r="J461" i="2"/>
  <c r="AB461" i="2" s="1"/>
  <c r="I462" i="2"/>
  <c r="AA462" i="2" s="1"/>
  <c r="L463" i="2"/>
  <c r="AD463" i="2" s="1"/>
  <c r="K464" i="2"/>
  <c r="AC464" i="2" s="1"/>
  <c r="J465" i="2"/>
  <c r="AB465" i="2" s="1"/>
  <c r="I466" i="2"/>
  <c r="AA466" i="2" s="1"/>
  <c r="L467" i="2"/>
  <c r="AD467" i="2" s="1"/>
  <c r="K468" i="2"/>
  <c r="AC468" i="2" s="1"/>
  <c r="J469" i="2"/>
  <c r="AB469" i="2" s="1"/>
  <c r="I470" i="2"/>
  <c r="AA470" i="2" s="1"/>
  <c r="L471" i="2"/>
  <c r="AD471" i="2" s="1"/>
  <c r="K472" i="2"/>
  <c r="AC472" i="2" s="1"/>
  <c r="J473" i="2"/>
  <c r="AB473" i="2" s="1"/>
  <c r="I474" i="2"/>
  <c r="AA474" i="2" s="1"/>
  <c r="L475" i="2"/>
  <c r="AD475" i="2" s="1"/>
  <c r="K476" i="2"/>
  <c r="AC476" i="2" s="1"/>
  <c r="J477" i="2"/>
  <c r="AB477" i="2" s="1"/>
  <c r="I478" i="2"/>
  <c r="AA478" i="2" s="1"/>
  <c r="L479" i="2"/>
  <c r="AD479" i="2" s="1"/>
  <c r="K480" i="2"/>
  <c r="AC480" i="2" s="1"/>
  <c r="J481" i="2"/>
  <c r="AB481" i="2" s="1"/>
  <c r="I482" i="2"/>
  <c r="AA482" i="2" s="1"/>
  <c r="L483" i="2"/>
  <c r="AD483" i="2" s="1"/>
  <c r="K484" i="2"/>
  <c r="AC484" i="2" s="1"/>
  <c r="J485" i="2"/>
  <c r="AB485" i="2" s="1"/>
  <c r="Q487" i="2"/>
  <c r="AK487" i="2" s="1"/>
  <c r="E491" i="2"/>
  <c r="V491" i="2" s="1"/>
  <c r="O397" i="2"/>
  <c r="AH397" i="2" s="1"/>
  <c r="N398" i="2"/>
  <c r="AG398" i="2" s="1"/>
  <c r="M399" i="2"/>
  <c r="AF399" i="2" s="1"/>
  <c r="P400" i="2"/>
  <c r="AI400" i="2" s="1"/>
  <c r="O401" i="2"/>
  <c r="AH401" i="2" s="1"/>
  <c r="N402" i="2"/>
  <c r="AG402" i="2" s="1"/>
  <c r="M403" i="2"/>
  <c r="AF403" i="2" s="1"/>
  <c r="P404" i="2"/>
  <c r="AI404" i="2" s="1"/>
  <c r="O405" i="2"/>
  <c r="AH405" i="2" s="1"/>
  <c r="N406" i="2"/>
  <c r="AG406" i="2" s="1"/>
  <c r="M407" i="2"/>
  <c r="AF407" i="2" s="1"/>
  <c r="P408" i="2"/>
  <c r="AI408" i="2" s="1"/>
  <c r="O409" i="2"/>
  <c r="AH409" i="2" s="1"/>
  <c r="N410" i="2"/>
  <c r="AG410" i="2" s="1"/>
  <c r="M411" i="2"/>
  <c r="AF411" i="2" s="1"/>
  <c r="P412" i="2"/>
  <c r="AI412" i="2" s="1"/>
  <c r="O413" i="2"/>
  <c r="AH413" i="2" s="1"/>
  <c r="N414" i="2"/>
  <c r="AG414" i="2" s="1"/>
  <c r="M415" i="2"/>
  <c r="AF415" i="2" s="1"/>
  <c r="P416" i="2"/>
  <c r="AI416" i="2" s="1"/>
  <c r="O417" i="2"/>
  <c r="AH417" i="2" s="1"/>
  <c r="N418" i="2"/>
  <c r="AG418" i="2" s="1"/>
  <c r="M419" i="2"/>
  <c r="AF419" i="2" s="1"/>
  <c r="P420" i="2"/>
  <c r="AI420" i="2" s="1"/>
  <c r="O421" i="2"/>
  <c r="AH421" i="2" s="1"/>
  <c r="N422" i="2"/>
  <c r="AG422" i="2" s="1"/>
  <c r="M423" i="2"/>
  <c r="AF423" i="2" s="1"/>
  <c r="P424" i="2"/>
  <c r="AI424" i="2" s="1"/>
  <c r="O425" i="2"/>
  <c r="AH425" i="2" s="1"/>
  <c r="N426" i="2"/>
  <c r="AG426" i="2" s="1"/>
  <c r="M427" i="2"/>
  <c r="AF427" i="2" s="1"/>
  <c r="P428" i="2"/>
  <c r="AI428" i="2" s="1"/>
  <c r="O429" i="2"/>
  <c r="AH429" i="2" s="1"/>
  <c r="N430" i="2"/>
  <c r="AG430" i="2" s="1"/>
  <c r="M431" i="2"/>
  <c r="AF431" i="2" s="1"/>
  <c r="P432" i="2"/>
  <c r="AI432" i="2" s="1"/>
  <c r="O433" i="2"/>
  <c r="AH433" i="2" s="1"/>
  <c r="N434" i="2"/>
  <c r="AG434" i="2" s="1"/>
  <c r="M435" i="2"/>
  <c r="AF435" i="2" s="1"/>
  <c r="P436" i="2"/>
  <c r="AI436" i="2" s="1"/>
  <c r="O437" i="2"/>
  <c r="AH437" i="2" s="1"/>
  <c r="N438" i="2"/>
  <c r="AG438" i="2" s="1"/>
  <c r="M439" i="2"/>
  <c r="AF439" i="2" s="1"/>
  <c r="P440" i="2"/>
  <c r="AI440" i="2" s="1"/>
  <c r="O441" i="2"/>
  <c r="AH441" i="2" s="1"/>
  <c r="N442" i="2"/>
  <c r="AG442" i="2" s="1"/>
  <c r="M443" i="2"/>
  <c r="AF443" i="2" s="1"/>
  <c r="P444" i="2"/>
  <c r="AI444" i="2" s="1"/>
  <c r="O445" i="2"/>
  <c r="AH445" i="2" s="1"/>
  <c r="N446" i="2"/>
  <c r="AG446" i="2" s="1"/>
  <c r="M447" i="2"/>
  <c r="AF447" i="2" s="1"/>
  <c r="P448" i="2"/>
  <c r="AI448" i="2" s="1"/>
  <c r="O449" i="2"/>
  <c r="AH449" i="2" s="1"/>
  <c r="N450" i="2"/>
  <c r="AG450" i="2" s="1"/>
  <c r="M451" i="2"/>
  <c r="AF451" i="2" s="1"/>
  <c r="P452" i="2"/>
  <c r="AI452" i="2" s="1"/>
  <c r="O453" i="2"/>
  <c r="AH453" i="2" s="1"/>
  <c r="N454" i="2"/>
  <c r="AG454" i="2" s="1"/>
  <c r="M455" i="2"/>
  <c r="AF455" i="2" s="1"/>
  <c r="P456" i="2"/>
  <c r="AI456" i="2" s="1"/>
  <c r="O457" i="2"/>
  <c r="AH457" i="2" s="1"/>
  <c r="N458" i="2"/>
  <c r="AG458" i="2" s="1"/>
  <c r="M459" i="2"/>
  <c r="AF459" i="2" s="1"/>
  <c r="P460" i="2"/>
  <c r="AI460" i="2" s="1"/>
  <c r="O461" i="2"/>
  <c r="AH461" i="2" s="1"/>
  <c r="N462" i="2"/>
  <c r="AG462" i="2" s="1"/>
  <c r="M463" i="2"/>
  <c r="AF463" i="2" s="1"/>
  <c r="P464" i="2"/>
  <c r="AI464" i="2" s="1"/>
  <c r="O465" i="2"/>
  <c r="AH465" i="2" s="1"/>
  <c r="N466" i="2"/>
  <c r="AG466" i="2" s="1"/>
  <c r="M467" i="2"/>
  <c r="AF467" i="2" s="1"/>
  <c r="P468" i="2"/>
  <c r="AI468" i="2" s="1"/>
  <c r="O469" i="2"/>
  <c r="AH469" i="2" s="1"/>
  <c r="N470" i="2"/>
  <c r="AG470" i="2" s="1"/>
  <c r="M471" i="2"/>
  <c r="AF471" i="2" s="1"/>
  <c r="P472" i="2"/>
  <c r="AI472" i="2" s="1"/>
  <c r="O473" i="2"/>
  <c r="AH473" i="2" s="1"/>
  <c r="N474" i="2"/>
  <c r="AG474" i="2" s="1"/>
  <c r="M475" i="2"/>
  <c r="AF475" i="2" s="1"/>
  <c r="P476" i="2"/>
  <c r="AI476" i="2" s="1"/>
  <c r="O477" i="2"/>
  <c r="AH477" i="2" s="1"/>
  <c r="N478" i="2"/>
  <c r="AG478" i="2" s="1"/>
  <c r="M479" i="2"/>
  <c r="AF479" i="2" s="1"/>
  <c r="P480" i="2"/>
  <c r="AI480" i="2" s="1"/>
  <c r="O481" i="2"/>
  <c r="AH481" i="2" s="1"/>
  <c r="N482" i="2"/>
  <c r="AG482" i="2" s="1"/>
  <c r="M483" i="2"/>
  <c r="AF483" i="2" s="1"/>
  <c r="P484" i="2"/>
  <c r="AI484" i="2" s="1"/>
  <c r="O485" i="2"/>
  <c r="AH485" i="2" s="1"/>
  <c r="L488" i="2"/>
  <c r="AD488" i="2" s="1"/>
  <c r="P492" i="2"/>
  <c r="AI492" i="2" s="1"/>
  <c r="S493" i="2"/>
  <c r="AM493" i="2" s="1"/>
  <c r="R494" i="2"/>
  <c r="AL494" i="2" s="1"/>
  <c r="Q495" i="2"/>
  <c r="AK495" i="2" s="1"/>
  <c r="T496" i="2"/>
  <c r="AN496" i="2" s="1"/>
  <c r="S497" i="2"/>
  <c r="AM497" i="2" s="1"/>
  <c r="R498" i="2"/>
  <c r="AL498" i="2" s="1"/>
  <c r="Q499" i="2"/>
  <c r="AK499" i="2" s="1"/>
  <c r="T500" i="2"/>
  <c r="AN500" i="2" s="1"/>
  <c r="S501" i="2"/>
  <c r="AM501" i="2" s="1"/>
  <c r="R502" i="2"/>
  <c r="AL502" i="2" s="1"/>
  <c r="Q503" i="2"/>
  <c r="AK503" i="2" s="1"/>
  <c r="T504" i="2"/>
  <c r="AN504" i="2" s="1"/>
  <c r="S505" i="2"/>
  <c r="AM505" i="2" s="1"/>
  <c r="R506" i="2"/>
  <c r="AL506" i="2" s="1"/>
  <c r="Q507" i="2"/>
  <c r="AK507" i="2" s="1"/>
  <c r="T508" i="2"/>
  <c r="AN508" i="2" s="1"/>
  <c r="S509" i="2"/>
  <c r="AM509" i="2" s="1"/>
  <c r="R510" i="2"/>
  <c r="AL510" i="2" s="1"/>
  <c r="Q511" i="2"/>
  <c r="AK511" i="2" s="1"/>
  <c r="T512" i="2"/>
  <c r="AN512" i="2" s="1"/>
  <c r="S513" i="2"/>
  <c r="AM513" i="2" s="1"/>
  <c r="R514" i="2"/>
  <c r="AL514" i="2" s="1"/>
  <c r="Q515" i="2"/>
  <c r="AK515" i="2" s="1"/>
  <c r="T516" i="2"/>
  <c r="AN516" i="2" s="1"/>
  <c r="S517" i="2"/>
  <c r="AM517" i="2" s="1"/>
  <c r="R518" i="2"/>
  <c r="AL518" i="2" s="1"/>
  <c r="Q519" i="2"/>
  <c r="AK519" i="2" s="1"/>
  <c r="T520" i="2"/>
  <c r="AN520" i="2" s="1"/>
  <c r="S521" i="2"/>
  <c r="AM521" i="2" s="1"/>
  <c r="R522" i="2"/>
  <c r="AL522" i="2" s="1"/>
  <c r="Q523" i="2"/>
  <c r="AK523" i="2" s="1"/>
  <c r="T524" i="2"/>
  <c r="AN524" i="2" s="1"/>
  <c r="S525" i="2"/>
  <c r="AM525" i="2" s="1"/>
  <c r="R526" i="2"/>
  <c r="AL526" i="2" s="1"/>
  <c r="Q527" i="2"/>
  <c r="AK527" i="2" s="1"/>
  <c r="T528" i="2"/>
  <c r="AN528" i="2" s="1"/>
  <c r="S529" i="2"/>
  <c r="AM529" i="2" s="1"/>
  <c r="R530" i="2"/>
  <c r="AL530" i="2" s="1"/>
  <c r="Q531" i="2"/>
  <c r="AK531" i="2" s="1"/>
  <c r="T532" i="2"/>
  <c r="AN532" i="2" s="1"/>
  <c r="S533" i="2"/>
  <c r="AM533" i="2" s="1"/>
  <c r="R534" i="2"/>
  <c r="AL534" i="2" s="1"/>
  <c r="Q535" i="2"/>
  <c r="AK535" i="2" s="1"/>
  <c r="T536" i="2"/>
  <c r="AN536" i="2" s="1"/>
  <c r="S537" i="2"/>
  <c r="AM537" i="2" s="1"/>
  <c r="R538" i="2"/>
  <c r="AL538" i="2" s="1"/>
  <c r="Q539" i="2"/>
  <c r="AK539" i="2" s="1"/>
  <c r="T540" i="2"/>
  <c r="AN540" i="2" s="1"/>
  <c r="S541" i="2"/>
  <c r="AM541" i="2" s="1"/>
  <c r="R542" i="2"/>
  <c r="AL542" i="2" s="1"/>
  <c r="Q543" i="2"/>
  <c r="AK543" i="2" s="1"/>
  <c r="T544" i="2"/>
  <c r="AN544" i="2" s="1"/>
  <c r="S545" i="2"/>
  <c r="AM545" i="2" s="1"/>
  <c r="R546" i="2"/>
  <c r="AL546" i="2" s="1"/>
  <c r="Q547" i="2"/>
  <c r="AK547" i="2" s="1"/>
  <c r="T548" i="2"/>
  <c r="AN548" i="2" s="1"/>
  <c r="S549" i="2"/>
  <c r="AM549" i="2" s="1"/>
  <c r="R550" i="2"/>
  <c r="AL550" i="2" s="1"/>
  <c r="Q551" i="2"/>
  <c r="AK551" i="2" s="1"/>
  <c r="T552" i="2"/>
  <c r="AN552" i="2" s="1"/>
  <c r="S553" i="2"/>
  <c r="AM553" i="2" s="1"/>
  <c r="R554" i="2"/>
  <c r="AL554" i="2" s="1"/>
  <c r="Q555" i="2"/>
  <c r="AK555" i="2" s="1"/>
  <c r="T556" i="2"/>
  <c r="AN556" i="2" s="1"/>
  <c r="S557" i="2"/>
  <c r="AM557" i="2" s="1"/>
  <c r="R558" i="2"/>
  <c r="AL558" i="2" s="1"/>
  <c r="Q559" i="2"/>
  <c r="AK559" i="2" s="1"/>
  <c r="T560" i="2"/>
  <c r="AN560" i="2" s="1"/>
  <c r="S561" i="2"/>
  <c r="AM561" i="2" s="1"/>
  <c r="R562" i="2"/>
  <c r="AL562" i="2" s="1"/>
  <c r="Q563" i="2"/>
  <c r="AK563" i="2" s="1"/>
  <c r="T564" i="2"/>
  <c r="AN564" i="2" s="1"/>
  <c r="S565" i="2"/>
  <c r="AM565" i="2" s="1"/>
  <c r="R566" i="2"/>
  <c r="AL566" i="2" s="1"/>
  <c r="Q567" i="2"/>
  <c r="AK567" i="2" s="1"/>
  <c r="T568" i="2"/>
  <c r="AN568" i="2" s="1"/>
  <c r="S569" i="2"/>
  <c r="AM569" i="2" s="1"/>
  <c r="R570" i="2"/>
  <c r="AL570" i="2" s="1"/>
  <c r="Q571" i="2"/>
  <c r="AK571" i="2" s="1"/>
  <c r="T572" i="2"/>
  <c r="AN572" i="2" s="1"/>
  <c r="S573" i="2"/>
  <c r="AM573" i="2" s="1"/>
  <c r="R574" i="2"/>
  <c r="AL574" i="2" s="1"/>
  <c r="Q575" i="2"/>
  <c r="AK575" i="2" s="1"/>
  <c r="T576" i="2"/>
  <c r="AN576" i="2" s="1"/>
  <c r="S577" i="2"/>
  <c r="AM577" i="2" s="1"/>
  <c r="R578" i="2"/>
  <c r="AL578" i="2" s="1"/>
  <c r="Q579" i="2"/>
  <c r="AK579" i="2" s="1"/>
  <c r="T580" i="2"/>
  <c r="AN580" i="2" s="1"/>
  <c r="S486" i="2"/>
  <c r="AM486" i="2" s="1"/>
  <c r="R487" i="2"/>
  <c r="AL487" i="2" s="1"/>
  <c r="Q488" i="2"/>
  <c r="AK488" i="2" s="1"/>
  <c r="T489" i="2"/>
  <c r="AN489" i="2" s="1"/>
  <c r="S490" i="2"/>
  <c r="AM490" i="2" s="1"/>
  <c r="R491" i="2"/>
  <c r="AL491" i="2" s="1"/>
  <c r="Q492" i="2"/>
  <c r="AK492" i="2" s="1"/>
  <c r="T493" i="2"/>
  <c r="AN493" i="2" s="1"/>
  <c r="S494" i="2"/>
  <c r="AM494" i="2" s="1"/>
  <c r="R495" i="2"/>
  <c r="AL495" i="2" s="1"/>
  <c r="Q496" i="2"/>
  <c r="AK496" i="2" s="1"/>
  <c r="T497" i="2"/>
  <c r="AN497" i="2" s="1"/>
  <c r="S498" i="2"/>
  <c r="AM498" i="2" s="1"/>
  <c r="R499" i="2"/>
  <c r="AL499" i="2" s="1"/>
  <c r="Q500" i="2"/>
  <c r="AK500" i="2" s="1"/>
  <c r="T501" i="2"/>
  <c r="AN501" i="2" s="1"/>
  <c r="S502" i="2"/>
  <c r="AM502" i="2" s="1"/>
  <c r="R503" i="2"/>
  <c r="AL503" i="2" s="1"/>
  <c r="Q504" i="2"/>
  <c r="AK504" i="2" s="1"/>
  <c r="T505" i="2"/>
  <c r="AN505" i="2" s="1"/>
  <c r="S506" i="2"/>
  <c r="AM506" i="2" s="1"/>
  <c r="R507" i="2"/>
  <c r="AL507" i="2" s="1"/>
  <c r="Q508" i="2"/>
  <c r="AK508" i="2" s="1"/>
  <c r="T509" i="2"/>
  <c r="AN509" i="2" s="1"/>
  <c r="S510" i="2"/>
  <c r="AM510" i="2" s="1"/>
  <c r="R511" i="2"/>
  <c r="AL511" i="2" s="1"/>
  <c r="Q512" i="2"/>
  <c r="AK512" i="2" s="1"/>
  <c r="T513" i="2"/>
  <c r="AN513" i="2" s="1"/>
  <c r="S514" i="2"/>
  <c r="AM514" i="2" s="1"/>
  <c r="R515" i="2"/>
  <c r="AL515" i="2" s="1"/>
  <c r="Q516" i="2"/>
  <c r="AK516" i="2" s="1"/>
  <c r="T517" i="2"/>
  <c r="AN517" i="2" s="1"/>
  <c r="S518" i="2"/>
  <c r="AM518" i="2" s="1"/>
  <c r="R519" i="2"/>
  <c r="AL519" i="2" s="1"/>
  <c r="Q520" i="2"/>
  <c r="AK520" i="2" s="1"/>
  <c r="T521" i="2"/>
  <c r="AN521" i="2" s="1"/>
  <c r="S522" i="2"/>
  <c r="AM522" i="2" s="1"/>
  <c r="R523" i="2"/>
  <c r="AL523" i="2" s="1"/>
  <c r="Q524" i="2"/>
  <c r="AK524" i="2" s="1"/>
  <c r="T525" i="2"/>
  <c r="AN525" i="2" s="1"/>
  <c r="S526" i="2"/>
  <c r="AM526" i="2" s="1"/>
  <c r="R527" i="2"/>
  <c r="AL527" i="2" s="1"/>
  <c r="Q528" i="2"/>
  <c r="AK528" i="2" s="1"/>
  <c r="T529" i="2"/>
  <c r="AN529" i="2" s="1"/>
  <c r="S530" i="2"/>
  <c r="AM530" i="2" s="1"/>
  <c r="R531" i="2"/>
  <c r="AL531" i="2" s="1"/>
  <c r="Q532" i="2"/>
  <c r="AK532" i="2" s="1"/>
  <c r="T533" i="2"/>
  <c r="AN533" i="2" s="1"/>
  <c r="S534" i="2"/>
  <c r="AM534" i="2" s="1"/>
  <c r="R535" i="2"/>
  <c r="AL535" i="2" s="1"/>
  <c r="Q536" i="2"/>
  <c r="AK536" i="2" s="1"/>
  <c r="T537" i="2"/>
  <c r="AN537" i="2" s="1"/>
  <c r="S538" i="2"/>
  <c r="AM538" i="2" s="1"/>
  <c r="R539" i="2"/>
  <c r="AL539" i="2" s="1"/>
  <c r="Q540" i="2"/>
  <c r="AK540" i="2" s="1"/>
  <c r="T541" i="2"/>
  <c r="AN541" i="2" s="1"/>
  <c r="S542" i="2"/>
  <c r="AM542" i="2" s="1"/>
  <c r="R543" i="2"/>
  <c r="AL543" i="2" s="1"/>
  <c r="Q544" i="2"/>
  <c r="AK544" i="2" s="1"/>
  <c r="T545" i="2"/>
  <c r="AN545" i="2" s="1"/>
  <c r="S546" i="2"/>
  <c r="AM546" i="2" s="1"/>
  <c r="R547" i="2"/>
  <c r="AL547" i="2" s="1"/>
  <c r="Q548" i="2"/>
  <c r="AK548" i="2" s="1"/>
  <c r="T549" i="2"/>
  <c r="AN549" i="2" s="1"/>
  <c r="S550" i="2"/>
  <c r="AM550" i="2" s="1"/>
  <c r="R551" i="2"/>
  <c r="AL551" i="2" s="1"/>
  <c r="Q552" i="2"/>
  <c r="AK552" i="2" s="1"/>
  <c r="T553" i="2"/>
  <c r="AN553" i="2" s="1"/>
  <c r="S554" i="2"/>
  <c r="AM554" i="2" s="1"/>
  <c r="R555" i="2"/>
  <c r="AL555" i="2" s="1"/>
  <c r="Q556" i="2"/>
  <c r="AK556" i="2" s="1"/>
  <c r="T557" i="2"/>
  <c r="AN557" i="2" s="1"/>
  <c r="S558" i="2"/>
  <c r="AM558" i="2" s="1"/>
  <c r="R559" i="2"/>
  <c r="AL559" i="2" s="1"/>
  <c r="Q560" i="2"/>
  <c r="AK560" i="2" s="1"/>
  <c r="T561" i="2"/>
  <c r="AN561" i="2" s="1"/>
  <c r="S562" i="2"/>
  <c r="AM562" i="2" s="1"/>
  <c r="R563" i="2"/>
  <c r="AL563" i="2" s="1"/>
  <c r="Q564" i="2"/>
  <c r="AK564" i="2" s="1"/>
  <c r="T565" i="2"/>
  <c r="AN565" i="2" s="1"/>
  <c r="S566" i="2"/>
  <c r="AM566" i="2" s="1"/>
  <c r="R567" i="2"/>
  <c r="AL567" i="2" s="1"/>
  <c r="Q568" i="2"/>
  <c r="AK568" i="2" s="1"/>
  <c r="T569" i="2"/>
  <c r="AN569" i="2" s="1"/>
  <c r="S570" i="2"/>
  <c r="AM570" i="2" s="1"/>
  <c r="R571" i="2"/>
  <c r="AL571" i="2" s="1"/>
  <c r="Q572" i="2"/>
  <c r="AK572" i="2" s="1"/>
  <c r="T573" i="2"/>
  <c r="AN573" i="2" s="1"/>
  <c r="S574" i="2"/>
  <c r="AM574" i="2" s="1"/>
  <c r="R575" i="2"/>
  <c r="AL575" i="2" s="1"/>
  <c r="Q576" i="2"/>
  <c r="AK576" i="2" s="1"/>
  <c r="T577" i="2"/>
  <c r="AN577" i="2" s="1"/>
  <c r="S578" i="2"/>
  <c r="AM578" i="2" s="1"/>
  <c r="R579" i="2"/>
  <c r="AL579" i="2" s="1"/>
  <c r="Q580" i="2"/>
  <c r="AK580" i="2" s="1"/>
  <c r="T486" i="2"/>
  <c r="AN486" i="2" s="1"/>
  <c r="S487" i="2"/>
  <c r="AM487" i="2" s="1"/>
  <c r="R488" i="2"/>
  <c r="AL488" i="2" s="1"/>
  <c r="Q489" i="2"/>
  <c r="AK489" i="2" s="1"/>
  <c r="T490" i="2"/>
  <c r="AN490" i="2" s="1"/>
  <c r="S491" i="2"/>
  <c r="AM491" i="2" s="1"/>
  <c r="R492" i="2"/>
  <c r="AL492" i="2" s="1"/>
  <c r="Q493" i="2"/>
  <c r="AK493" i="2" s="1"/>
  <c r="T494" i="2"/>
  <c r="AN494" i="2" s="1"/>
  <c r="S495" i="2"/>
  <c r="AM495" i="2" s="1"/>
  <c r="R496" i="2"/>
  <c r="AL496" i="2" s="1"/>
  <c r="Q497" i="2"/>
  <c r="AK497" i="2" s="1"/>
  <c r="T498" i="2"/>
  <c r="AN498" i="2" s="1"/>
  <c r="S499" i="2"/>
  <c r="AM499" i="2" s="1"/>
  <c r="R500" i="2"/>
  <c r="AL500" i="2" s="1"/>
  <c r="Q501" i="2"/>
  <c r="AK501" i="2" s="1"/>
  <c r="T502" i="2"/>
  <c r="AN502" i="2" s="1"/>
  <c r="S503" i="2"/>
  <c r="AM503" i="2" s="1"/>
  <c r="R504" i="2"/>
  <c r="AL504" i="2" s="1"/>
  <c r="Q505" i="2"/>
  <c r="AK505" i="2" s="1"/>
  <c r="T506" i="2"/>
  <c r="AN506" i="2" s="1"/>
  <c r="S507" i="2"/>
  <c r="AM507" i="2" s="1"/>
  <c r="R508" i="2"/>
  <c r="AL508" i="2" s="1"/>
  <c r="Q509" i="2"/>
  <c r="AK509" i="2" s="1"/>
  <c r="T510" i="2"/>
  <c r="AN510" i="2" s="1"/>
  <c r="S511" i="2"/>
  <c r="AM511" i="2" s="1"/>
  <c r="R512" i="2"/>
  <c r="AL512" i="2" s="1"/>
  <c r="Q513" i="2"/>
  <c r="AK513" i="2" s="1"/>
  <c r="T514" i="2"/>
  <c r="AN514" i="2" s="1"/>
  <c r="S515" i="2"/>
  <c r="AM515" i="2" s="1"/>
  <c r="R516" i="2"/>
  <c r="AL516" i="2" s="1"/>
  <c r="Q517" i="2"/>
  <c r="AK517" i="2" s="1"/>
  <c r="T518" i="2"/>
  <c r="AN518" i="2" s="1"/>
  <c r="S519" i="2"/>
  <c r="AM519" i="2" s="1"/>
  <c r="R520" i="2"/>
  <c r="AL520" i="2" s="1"/>
  <c r="Q521" i="2"/>
  <c r="AK521" i="2" s="1"/>
  <c r="T522" i="2"/>
  <c r="AN522" i="2" s="1"/>
  <c r="S523" i="2"/>
  <c r="AM523" i="2" s="1"/>
  <c r="R524" i="2"/>
  <c r="AL524" i="2" s="1"/>
  <c r="Q525" i="2"/>
  <c r="AK525" i="2" s="1"/>
  <c r="T526" i="2"/>
  <c r="AN526" i="2" s="1"/>
  <c r="S527" i="2"/>
  <c r="AM527" i="2" s="1"/>
  <c r="R528" i="2"/>
  <c r="AL528" i="2" s="1"/>
  <c r="Q529" i="2"/>
  <c r="AK529" i="2" s="1"/>
  <c r="T530" i="2"/>
  <c r="AN530" i="2" s="1"/>
  <c r="S531" i="2"/>
  <c r="AM531" i="2" s="1"/>
  <c r="R532" i="2"/>
  <c r="AL532" i="2" s="1"/>
  <c r="Q533" i="2"/>
  <c r="AK533" i="2" s="1"/>
  <c r="T534" i="2"/>
  <c r="AN534" i="2" s="1"/>
  <c r="S535" i="2"/>
  <c r="AM535" i="2" s="1"/>
  <c r="R536" i="2"/>
  <c r="AL536" i="2" s="1"/>
  <c r="Q537" i="2"/>
  <c r="AK537" i="2" s="1"/>
  <c r="T538" i="2"/>
  <c r="AN538" i="2" s="1"/>
  <c r="S539" i="2"/>
  <c r="AM539" i="2" s="1"/>
  <c r="R540" i="2"/>
  <c r="AL540" i="2" s="1"/>
  <c r="Q541" i="2"/>
  <c r="AK541" i="2" s="1"/>
  <c r="T542" i="2"/>
  <c r="AN542" i="2" s="1"/>
  <c r="S543" i="2"/>
  <c r="AM543" i="2" s="1"/>
  <c r="R544" i="2"/>
  <c r="AL544" i="2" s="1"/>
  <c r="Q545" i="2"/>
  <c r="AK545" i="2" s="1"/>
  <c r="T546" i="2"/>
  <c r="AN546" i="2" s="1"/>
  <c r="S547" i="2"/>
  <c r="AM547" i="2" s="1"/>
  <c r="R548" i="2"/>
  <c r="AL548" i="2" s="1"/>
  <c r="Q549" i="2"/>
  <c r="AK549" i="2" s="1"/>
  <c r="T550" i="2"/>
  <c r="AN550" i="2" s="1"/>
  <c r="S551" i="2"/>
  <c r="AM551" i="2" s="1"/>
  <c r="R552" i="2"/>
  <c r="AL552" i="2" s="1"/>
  <c r="Q553" i="2"/>
  <c r="AK553" i="2" s="1"/>
  <c r="T554" i="2"/>
  <c r="AN554" i="2" s="1"/>
  <c r="S555" i="2"/>
  <c r="AM555" i="2" s="1"/>
  <c r="R556" i="2"/>
  <c r="AL556" i="2" s="1"/>
  <c r="Q557" i="2"/>
  <c r="AK557" i="2" s="1"/>
  <c r="T558" i="2"/>
  <c r="AN558" i="2" s="1"/>
  <c r="S559" i="2"/>
  <c r="AM559" i="2" s="1"/>
  <c r="R560" i="2"/>
  <c r="AL560" i="2" s="1"/>
  <c r="Q561" i="2"/>
  <c r="AK561" i="2" s="1"/>
  <c r="T562" i="2"/>
  <c r="AN562" i="2" s="1"/>
  <c r="S563" i="2"/>
  <c r="AM563" i="2" s="1"/>
  <c r="R564" i="2"/>
  <c r="AL564" i="2" s="1"/>
  <c r="Q565" i="2"/>
  <c r="AK565" i="2" s="1"/>
  <c r="T566" i="2"/>
  <c r="AN566" i="2" s="1"/>
  <c r="S567" i="2"/>
  <c r="AM567" i="2" s="1"/>
  <c r="R568" i="2"/>
  <c r="AL568" i="2" s="1"/>
  <c r="Q569" i="2"/>
  <c r="AK569" i="2" s="1"/>
  <c r="T570" i="2"/>
  <c r="AN570" i="2" s="1"/>
  <c r="S571" i="2"/>
  <c r="AM571" i="2" s="1"/>
  <c r="R572" i="2"/>
  <c r="AL572" i="2" s="1"/>
  <c r="Q573" i="2"/>
  <c r="AK573" i="2" s="1"/>
  <c r="T574" i="2"/>
  <c r="AN574" i="2" s="1"/>
  <c r="S575" i="2"/>
  <c r="AM575" i="2" s="1"/>
  <c r="R576" i="2"/>
  <c r="AL576" i="2" s="1"/>
  <c r="Q577" i="2"/>
  <c r="AK577" i="2" s="1"/>
  <c r="T578" i="2"/>
  <c r="AN578" i="2" s="1"/>
  <c r="S579" i="2"/>
  <c r="AM579" i="2" s="1"/>
  <c r="R580" i="2"/>
  <c r="AL580" i="2" s="1"/>
  <c r="Q486" i="2"/>
  <c r="AK486" i="2" s="1"/>
  <c r="T487" i="2"/>
  <c r="AN487" i="2" s="1"/>
  <c r="S488" i="2"/>
  <c r="AM488" i="2" s="1"/>
  <c r="R489" i="2"/>
  <c r="AL489" i="2" s="1"/>
  <c r="Q490" i="2"/>
  <c r="AK490" i="2" s="1"/>
  <c r="T491" i="2"/>
  <c r="AN491" i="2" s="1"/>
  <c r="S492" i="2"/>
  <c r="AM492" i="2" s="1"/>
  <c r="R493" i="2"/>
  <c r="AL493" i="2" s="1"/>
  <c r="Q494" i="2"/>
  <c r="AK494" i="2" s="1"/>
  <c r="T495" i="2"/>
  <c r="AN495" i="2" s="1"/>
  <c r="S496" i="2"/>
  <c r="AM496" i="2" s="1"/>
  <c r="R497" i="2"/>
  <c r="AL497" i="2" s="1"/>
  <c r="Q498" i="2"/>
  <c r="AK498" i="2" s="1"/>
  <c r="T499" i="2"/>
  <c r="AN499" i="2" s="1"/>
  <c r="S500" i="2"/>
  <c r="AM500" i="2" s="1"/>
  <c r="R501" i="2"/>
  <c r="AL501" i="2" s="1"/>
  <c r="Q502" i="2"/>
  <c r="AK502" i="2" s="1"/>
  <c r="T503" i="2"/>
  <c r="AN503" i="2" s="1"/>
  <c r="S504" i="2"/>
  <c r="AM504" i="2" s="1"/>
  <c r="R505" i="2"/>
  <c r="AL505" i="2" s="1"/>
  <c r="Q506" i="2"/>
  <c r="AK506" i="2" s="1"/>
  <c r="T507" i="2"/>
  <c r="AN507" i="2" s="1"/>
  <c r="S508" i="2"/>
  <c r="AM508" i="2" s="1"/>
  <c r="R509" i="2"/>
  <c r="AL509" i="2" s="1"/>
  <c r="Q510" i="2"/>
  <c r="AK510" i="2" s="1"/>
  <c r="T511" i="2"/>
  <c r="AN511" i="2" s="1"/>
  <c r="S512" i="2"/>
  <c r="AM512" i="2" s="1"/>
  <c r="R513" i="2"/>
  <c r="AL513" i="2" s="1"/>
  <c r="Q514" i="2"/>
  <c r="AK514" i="2" s="1"/>
  <c r="T515" i="2"/>
  <c r="AN515" i="2" s="1"/>
  <c r="S516" i="2"/>
  <c r="AM516" i="2" s="1"/>
  <c r="R517" i="2"/>
  <c r="AL517" i="2" s="1"/>
  <c r="Q518" i="2"/>
  <c r="AK518" i="2" s="1"/>
  <c r="T519" i="2"/>
  <c r="AN519" i="2" s="1"/>
  <c r="S520" i="2"/>
  <c r="AM520" i="2" s="1"/>
  <c r="R521" i="2"/>
  <c r="AL521" i="2" s="1"/>
  <c r="Q522" i="2"/>
  <c r="AK522" i="2" s="1"/>
  <c r="T523" i="2"/>
  <c r="AN523" i="2" s="1"/>
  <c r="S524" i="2"/>
  <c r="AM524" i="2" s="1"/>
  <c r="R525" i="2"/>
  <c r="AL525" i="2" s="1"/>
  <c r="Q526" i="2"/>
  <c r="AK526" i="2" s="1"/>
  <c r="T527" i="2"/>
  <c r="AN527" i="2" s="1"/>
  <c r="S528" i="2"/>
  <c r="AM528" i="2" s="1"/>
  <c r="R529" i="2"/>
  <c r="AL529" i="2" s="1"/>
  <c r="Q530" i="2"/>
  <c r="AK530" i="2" s="1"/>
  <c r="T531" i="2"/>
  <c r="AN531" i="2" s="1"/>
  <c r="S532" i="2"/>
  <c r="AM532" i="2" s="1"/>
  <c r="R533" i="2"/>
  <c r="AL533" i="2" s="1"/>
  <c r="Q534" i="2"/>
  <c r="AK534" i="2" s="1"/>
  <c r="T535" i="2"/>
  <c r="AN535" i="2" s="1"/>
  <c r="S536" i="2"/>
  <c r="AM536" i="2" s="1"/>
  <c r="R537" i="2"/>
  <c r="AL537" i="2" s="1"/>
  <c r="Q538" i="2"/>
  <c r="AK538" i="2" s="1"/>
  <c r="T539" i="2"/>
  <c r="AN539" i="2" s="1"/>
  <c r="S540" i="2"/>
  <c r="AM540" i="2" s="1"/>
  <c r="R541" i="2"/>
  <c r="AL541" i="2" s="1"/>
  <c r="Q542" i="2"/>
  <c r="AK542" i="2" s="1"/>
  <c r="T543" i="2"/>
  <c r="AN543" i="2" s="1"/>
  <c r="S544" i="2"/>
  <c r="AM544" i="2" s="1"/>
  <c r="R545" i="2"/>
  <c r="AL545" i="2" s="1"/>
  <c r="Q546" i="2"/>
  <c r="AK546" i="2" s="1"/>
  <c r="T547" i="2"/>
  <c r="AN547" i="2" s="1"/>
  <c r="S548" i="2"/>
  <c r="AM548" i="2" s="1"/>
  <c r="R549" i="2"/>
  <c r="AL549" i="2" s="1"/>
  <c r="Q550" i="2"/>
  <c r="AK550" i="2" s="1"/>
  <c r="T551" i="2"/>
  <c r="AN551" i="2" s="1"/>
  <c r="S552" i="2"/>
  <c r="AM552" i="2" s="1"/>
  <c r="R553" i="2"/>
  <c r="AL553" i="2" s="1"/>
  <c r="Q554" i="2"/>
  <c r="AK554" i="2" s="1"/>
  <c r="T555" i="2"/>
  <c r="AN555" i="2" s="1"/>
  <c r="S556" i="2"/>
  <c r="AM556" i="2" s="1"/>
  <c r="R557" i="2"/>
  <c r="AL557" i="2" s="1"/>
  <c r="Q558" i="2"/>
  <c r="AK558" i="2" s="1"/>
  <c r="T559" i="2"/>
  <c r="AN559" i="2" s="1"/>
  <c r="S560" i="2"/>
  <c r="AM560" i="2" s="1"/>
  <c r="R561" i="2"/>
  <c r="AL561" i="2" s="1"/>
  <c r="Q562" i="2"/>
  <c r="AK562" i="2" s="1"/>
  <c r="T563" i="2"/>
  <c r="AN563" i="2" s="1"/>
  <c r="S564" i="2"/>
  <c r="AM564" i="2" s="1"/>
  <c r="R565" i="2"/>
  <c r="AL565" i="2" s="1"/>
  <c r="Q566" i="2"/>
  <c r="AK566" i="2" s="1"/>
  <c r="T567" i="2"/>
  <c r="AN567" i="2" s="1"/>
  <c r="S568" i="2"/>
  <c r="AM568" i="2" s="1"/>
  <c r="R569" i="2"/>
  <c r="AL569" i="2" s="1"/>
  <c r="Q570" i="2"/>
  <c r="AK570" i="2" s="1"/>
  <c r="T571" i="2"/>
  <c r="AN571" i="2" s="1"/>
  <c r="S572" i="2"/>
  <c r="AM572" i="2" s="1"/>
  <c r="R573" i="2"/>
  <c r="AL573" i="2" s="1"/>
  <c r="Q574" i="2"/>
  <c r="AK574" i="2" s="1"/>
  <c r="T575" i="2"/>
  <c r="AN575" i="2" s="1"/>
  <c r="S576" i="2"/>
  <c r="AM576" i="2" s="1"/>
  <c r="R577" i="2"/>
  <c r="AL577" i="2" s="1"/>
  <c r="Q578" i="2"/>
  <c r="AK578" i="2" s="1"/>
  <c r="T579" i="2"/>
  <c r="AN579" i="2" s="1"/>
  <c r="S580" i="2"/>
  <c r="AM580" i="2" s="1"/>
  <c r="R581" i="2"/>
  <c r="AL581" i="2" s="1"/>
  <c r="Q582" i="2"/>
  <c r="AK582" i="2" s="1"/>
  <c r="T583" i="2"/>
  <c r="AN583" i="2" s="1"/>
  <c r="S584" i="2"/>
  <c r="AM584" i="2" s="1"/>
  <c r="R585" i="2"/>
  <c r="AL585" i="2" s="1"/>
  <c r="Q586" i="2"/>
  <c r="AK586" i="2" s="1"/>
  <c r="T587" i="2"/>
  <c r="AN587" i="2" s="1"/>
  <c r="S588" i="2"/>
  <c r="AM588" i="2" s="1"/>
  <c r="R589" i="2"/>
  <c r="AL589" i="2" s="1"/>
  <c r="Q590" i="2"/>
  <c r="AK590" i="2" s="1"/>
  <c r="T591" i="2"/>
  <c r="AN591" i="2" s="1"/>
  <c r="S592" i="2"/>
  <c r="AM592" i="2" s="1"/>
  <c r="R593" i="2"/>
  <c r="AL593" i="2" s="1"/>
  <c r="Q594" i="2"/>
  <c r="AK594" i="2" s="1"/>
  <c r="T595" i="2"/>
  <c r="AN595" i="2" s="1"/>
  <c r="S596" i="2"/>
  <c r="AM596" i="2" s="1"/>
  <c r="R597" i="2"/>
  <c r="AL597" i="2" s="1"/>
  <c r="Q598" i="2"/>
  <c r="AK598" i="2" s="1"/>
  <c r="T599" i="2"/>
  <c r="AN599" i="2" s="1"/>
  <c r="S600" i="2"/>
  <c r="AM600" i="2" s="1"/>
  <c r="R601" i="2"/>
  <c r="AL601" i="2" s="1"/>
  <c r="Q602" i="2"/>
  <c r="AK602" i="2" s="1"/>
  <c r="T603" i="2"/>
  <c r="AN603" i="2" s="1"/>
  <c r="S604" i="2"/>
  <c r="AM604" i="2" s="1"/>
  <c r="R605" i="2"/>
  <c r="AL605" i="2" s="1"/>
  <c r="Q606" i="2"/>
  <c r="AK606" i="2" s="1"/>
  <c r="T607" i="2"/>
  <c r="AN607" i="2" s="1"/>
  <c r="S608" i="2"/>
  <c r="AM608" i="2" s="1"/>
  <c r="R609" i="2"/>
  <c r="AL609" i="2" s="1"/>
  <c r="Q610" i="2"/>
  <c r="AK610" i="2" s="1"/>
  <c r="T611" i="2"/>
  <c r="AN611" i="2" s="1"/>
  <c r="S612" i="2"/>
  <c r="AM612" i="2" s="1"/>
  <c r="R613" i="2"/>
  <c r="AL613" i="2" s="1"/>
  <c r="Q614" i="2"/>
  <c r="AK614" i="2" s="1"/>
  <c r="T615" i="2"/>
  <c r="AN615" i="2" s="1"/>
  <c r="S616" i="2"/>
  <c r="AM616" i="2" s="1"/>
  <c r="R617" i="2"/>
  <c r="AL617" i="2" s="1"/>
  <c r="Q618" i="2"/>
  <c r="AK618" i="2" s="1"/>
  <c r="T619" i="2"/>
  <c r="AN619" i="2" s="1"/>
  <c r="S620" i="2"/>
  <c r="AM620" i="2" s="1"/>
  <c r="R621" i="2"/>
  <c r="AL621" i="2" s="1"/>
  <c r="Q622" i="2"/>
  <c r="AK622" i="2" s="1"/>
  <c r="T623" i="2"/>
  <c r="AN623" i="2" s="1"/>
  <c r="S624" i="2"/>
  <c r="AM624" i="2" s="1"/>
  <c r="R625" i="2"/>
  <c r="AL625" i="2" s="1"/>
  <c r="Q626" i="2"/>
  <c r="AK626" i="2" s="1"/>
  <c r="T627" i="2"/>
  <c r="AN627" i="2" s="1"/>
  <c r="S628" i="2"/>
  <c r="AM628" i="2" s="1"/>
  <c r="R629" i="2"/>
  <c r="AL629" i="2" s="1"/>
  <c r="Q630" i="2"/>
  <c r="AK630" i="2" s="1"/>
  <c r="T631" i="2"/>
  <c r="AN631" i="2" s="1"/>
  <c r="S632" i="2"/>
  <c r="AM632" i="2" s="1"/>
  <c r="R633" i="2"/>
  <c r="AL633" i="2" s="1"/>
  <c r="Q634" i="2"/>
  <c r="AK634" i="2" s="1"/>
  <c r="T635" i="2"/>
  <c r="AN635" i="2" s="1"/>
  <c r="S636" i="2"/>
  <c r="AM636" i="2" s="1"/>
  <c r="R637" i="2"/>
  <c r="AL637" i="2" s="1"/>
  <c r="Q638" i="2"/>
  <c r="AK638" i="2" s="1"/>
  <c r="T639" i="2"/>
  <c r="AN639" i="2" s="1"/>
  <c r="S640" i="2"/>
  <c r="AM640" i="2" s="1"/>
  <c r="R641" i="2"/>
  <c r="AL641" i="2" s="1"/>
  <c r="Q642" i="2"/>
  <c r="AK642" i="2" s="1"/>
  <c r="T643" i="2"/>
  <c r="AN643" i="2" s="1"/>
  <c r="S644" i="2"/>
  <c r="AM644" i="2" s="1"/>
  <c r="R645" i="2"/>
  <c r="AL645" i="2" s="1"/>
  <c r="Q646" i="2"/>
  <c r="AK646" i="2" s="1"/>
  <c r="T647" i="2"/>
  <c r="AN647" i="2" s="1"/>
  <c r="S648" i="2"/>
  <c r="AM648" i="2" s="1"/>
  <c r="R649" i="2"/>
  <c r="AL649" i="2" s="1"/>
  <c r="Q650" i="2"/>
  <c r="AK650" i="2" s="1"/>
  <c r="T651" i="2"/>
  <c r="AN651" i="2" s="1"/>
  <c r="S652" i="2"/>
  <c r="AM652" i="2" s="1"/>
  <c r="R653" i="2"/>
  <c r="AL653" i="2" s="1"/>
  <c r="Q654" i="2"/>
  <c r="AK654" i="2" s="1"/>
  <c r="T655" i="2"/>
  <c r="AN655" i="2" s="1"/>
  <c r="S656" i="2"/>
  <c r="AM656" i="2" s="1"/>
  <c r="R657" i="2"/>
  <c r="AL657" i="2" s="1"/>
  <c r="Q658" i="2"/>
  <c r="AK658" i="2" s="1"/>
  <c r="T659" i="2"/>
  <c r="AN659" i="2" s="1"/>
  <c r="S660" i="2"/>
  <c r="AM660" i="2" s="1"/>
  <c r="R661" i="2"/>
  <c r="AL661" i="2" s="1"/>
  <c r="Q662" i="2"/>
  <c r="AK662" i="2" s="1"/>
  <c r="T663" i="2"/>
  <c r="AN663" i="2" s="1"/>
  <c r="S664" i="2"/>
  <c r="AM664" i="2" s="1"/>
  <c r="R665" i="2"/>
  <c r="AL665" i="2" s="1"/>
  <c r="Q666" i="2"/>
  <c r="AK666" i="2" s="1"/>
  <c r="T667" i="2"/>
  <c r="AN667" i="2" s="1"/>
  <c r="S668" i="2"/>
  <c r="AM668" i="2" s="1"/>
  <c r="R669" i="2"/>
  <c r="AL669" i="2" s="1"/>
  <c r="Q670" i="2"/>
  <c r="AK670" i="2" s="1"/>
  <c r="T671" i="2"/>
  <c r="AN671" i="2" s="1"/>
  <c r="S672" i="2"/>
  <c r="AM672" i="2" s="1"/>
  <c r="R673" i="2"/>
  <c r="AL673" i="2" s="1"/>
  <c r="Q674" i="2"/>
  <c r="AK674" i="2" s="1"/>
  <c r="K581" i="2"/>
  <c r="AC581" i="2" s="1"/>
  <c r="J582" i="2"/>
  <c r="AB582" i="2" s="1"/>
  <c r="I583" i="2"/>
  <c r="AA583" i="2" s="1"/>
  <c r="L584" i="2"/>
  <c r="AD584" i="2" s="1"/>
  <c r="K585" i="2"/>
  <c r="AC585" i="2" s="1"/>
  <c r="J586" i="2"/>
  <c r="AB586" i="2" s="1"/>
  <c r="I587" i="2"/>
  <c r="AA587" i="2" s="1"/>
  <c r="L588" i="2"/>
  <c r="AD588" i="2" s="1"/>
  <c r="K589" i="2"/>
  <c r="AC589" i="2" s="1"/>
  <c r="J590" i="2"/>
  <c r="AB590" i="2" s="1"/>
  <c r="I591" i="2"/>
  <c r="AA591" i="2" s="1"/>
  <c r="L592" i="2"/>
  <c r="AD592" i="2" s="1"/>
  <c r="K593" i="2"/>
  <c r="AC593" i="2" s="1"/>
  <c r="J594" i="2"/>
  <c r="AB594" i="2" s="1"/>
  <c r="I595" i="2"/>
  <c r="AA595" i="2" s="1"/>
  <c r="L596" i="2"/>
  <c r="AD596" i="2" s="1"/>
  <c r="K597" i="2"/>
  <c r="AC597" i="2" s="1"/>
  <c r="J598" i="2"/>
  <c r="AB598" i="2" s="1"/>
  <c r="I599" i="2"/>
  <c r="AA599" i="2" s="1"/>
  <c r="L600" i="2"/>
  <c r="AD600" i="2" s="1"/>
  <c r="K601" i="2"/>
  <c r="AC601" i="2" s="1"/>
  <c r="J602" i="2"/>
  <c r="AB602" i="2" s="1"/>
  <c r="I603" i="2"/>
  <c r="AA603" i="2" s="1"/>
  <c r="L604" i="2"/>
  <c r="AD604" i="2" s="1"/>
  <c r="K605" i="2"/>
  <c r="AC605" i="2" s="1"/>
  <c r="J606" i="2"/>
  <c r="AB606" i="2" s="1"/>
  <c r="I607" i="2"/>
  <c r="AA607" i="2" s="1"/>
  <c r="L608" i="2"/>
  <c r="AD608" i="2" s="1"/>
  <c r="K609" i="2"/>
  <c r="AC609" i="2" s="1"/>
  <c r="J610" i="2"/>
  <c r="AB610" i="2" s="1"/>
  <c r="I611" i="2"/>
  <c r="AA611" i="2" s="1"/>
  <c r="L612" i="2"/>
  <c r="AD612" i="2" s="1"/>
  <c r="K613" i="2"/>
  <c r="AC613" i="2" s="1"/>
  <c r="J614" i="2"/>
  <c r="AB614" i="2" s="1"/>
  <c r="I615" i="2"/>
  <c r="AA615" i="2" s="1"/>
  <c r="L616" i="2"/>
  <c r="AD616" i="2" s="1"/>
  <c r="K617" i="2"/>
  <c r="AC617" i="2" s="1"/>
  <c r="J618" i="2"/>
  <c r="AB618" i="2" s="1"/>
  <c r="I619" i="2"/>
  <c r="AA619" i="2" s="1"/>
  <c r="L620" i="2"/>
  <c r="AD620" i="2" s="1"/>
  <c r="K621" i="2"/>
  <c r="AC621" i="2" s="1"/>
  <c r="J622" i="2"/>
  <c r="AB622" i="2" s="1"/>
  <c r="I623" i="2"/>
  <c r="AA623" i="2" s="1"/>
  <c r="L624" i="2"/>
  <c r="AD624" i="2" s="1"/>
  <c r="K625" i="2"/>
  <c r="AC625" i="2" s="1"/>
  <c r="J626" i="2"/>
  <c r="AB626" i="2" s="1"/>
  <c r="I627" i="2"/>
  <c r="AA627" i="2" s="1"/>
  <c r="L628" i="2"/>
  <c r="AD628" i="2" s="1"/>
  <c r="K629" i="2"/>
  <c r="AC629" i="2" s="1"/>
  <c r="J630" i="2"/>
  <c r="AB630" i="2" s="1"/>
  <c r="I631" i="2"/>
  <c r="AA631" i="2" s="1"/>
  <c r="L632" i="2"/>
  <c r="AD632" i="2" s="1"/>
  <c r="K633" i="2"/>
  <c r="AC633" i="2" s="1"/>
  <c r="J634" i="2"/>
  <c r="AB634" i="2" s="1"/>
  <c r="I635" i="2"/>
  <c r="AA635" i="2" s="1"/>
  <c r="L636" i="2"/>
  <c r="AD636" i="2" s="1"/>
  <c r="K637" i="2"/>
  <c r="AC637" i="2" s="1"/>
  <c r="J638" i="2"/>
  <c r="AB638" i="2" s="1"/>
  <c r="I639" i="2"/>
  <c r="AA639" i="2" s="1"/>
  <c r="L640" i="2"/>
  <c r="AD640" i="2" s="1"/>
  <c r="K641" i="2"/>
  <c r="AC641" i="2" s="1"/>
  <c r="J642" i="2"/>
  <c r="AB642" i="2" s="1"/>
  <c r="I643" i="2"/>
  <c r="AA643" i="2" s="1"/>
  <c r="L644" i="2"/>
  <c r="AD644" i="2" s="1"/>
  <c r="K645" i="2"/>
  <c r="AC645" i="2" s="1"/>
  <c r="J646" i="2"/>
  <c r="AB646" i="2" s="1"/>
  <c r="I647" i="2"/>
  <c r="AA647" i="2" s="1"/>
  <c r="L648" i="2"/>
  <c r="AD648" i="2" s="1"/>
  <c r="K649" i="2"/>
  <c r="AC649" i="2" s="1"/>
  <c r="J650" i="2"/>
  <c r="AB650" i="2" s="1"/>
  <c r="I651" i="2"/>
  <c r="AA651" i="2" s="1"/>
  <c r="L652" i="2"/>
  <c r="AD652" i="2" s="1"/>
  <c r="K653" i="2"/>
  <c r="AC653" i="2" s="1"/>
  <c r="J654" i="2"/>
  <c r="AB654" i="2" s="1"/>
  <c r="I655" i="2"/>
  <c r="AA655" i="2" s="1"/>
  <c r="L656" i="2"/>
  <c r="AD656" i="2" s="1"/>
  <c r="K657" i="2"/>
  <c r="AC657" i="2" s="1"/>
  <c r="J658" i="2"/>
  <c r="AB658" i="2" s="1"/>
  <c r="I659" i="2"/>
  <c r="AA659" i="2" s="1"/>
  <c r="L660" i="2"/>
  <c r="AD660" i="2" s="1"/>
  <c r="K661" i="2"/>
  <c r="AC661" i="2" s="1"/>
  <c r="J662" i="2"/>
  <c r="AB662" i="2" s="1"/>
  <c r="I663" i="2"/>
  <c r="AA663" i="2" s="1"/>
  <c r="L664" i="2"/>
  <c r="AD664" i="2" s="1"/>
  <c r="K665" i="2"/>
  <c r="AC665" i="2" s="1"/>
  <c r="J666" i="2"/>
  <c r="AB666" i="2" s="1"/>
  <c r="I667" i="2"/>
  <c r="AA667" i="2" s="1"/>
  <c r="L668" i="2"/>
  <c r="AD668" i="2" s="1"/>
  <c r="K669" i="2"/>
  <c r="AC669" i="2" s="1"/>
  <c r="J670" i="2"/>
  <c r="AB670" i="2" s="1"/>
  <c r="I671" i="2"/>
  <c r="AA671" i="2" s="1"/>
  <c r="L672" i="2"/>
  <c r="AD672" i="2" s="1"/>
  <c r="K673" i="2"/>
  <c r="AC673" i="2" s="1"/>
  <c r="J674" i="2"/>
  <c r="AB674" i="2" s="1"/>
  <c r="O675" i="2"/>
  <c r="AH675" i="2" s="1"/>
  <c r="T581" i="2"/>
  <c r="AN581" i="2" s="1"/>
  <c r="S582" i="2"/>
  <c r="AM582" i="2" s="1"/>
  <c r="R583" i="2"/>
  <c r="AL583" i="2" s="1"/>
  <c r="Q584" i="2"/>
  <c r="AK584" i="2" s="1"/>
  <c r="T585" i="2"/>
  <c r="AN585" i="2" s="1"/>
  <c r="S586" i="2"/>
  <c r="AM586" i="2" s="1"/>
  <c r="R587" i="2"/>
  <c r="AL587" i="2" s="1"/>
  <c r="Q588" i="2"/>
  <c r="AK588" i="2" s="1"/>
  <c r="T589" i="2"/>
  <c r="AN589" i="2" s="1"/>
  <c r="S590" i="2"/>
  <c r="AM590" i="2" s="1"/>
  <c r="R591" i="2"/>
  <c r="AL591" i="2" s="1"/>
  <c r="Q592" i="2"/>
  <c r="AK592" i="2" s="1"/>
  <c r="T593" i="2"/>
  <c r="AN593" i="2" s="1"/>
  <c r="S594" i="2"/>
  <c r="AM594" i="2" s="1"/>
  <c r="R595" i="2"/>
  <c r="AL595" i="2" s="1"/>
  <c r="Q596" i="2"/>
  <c r="AK596" i="2" s="1"/>
  <c r="T597" i="2"/>
  <c r="AN597" i="2" s="1"/>
  <c r="S598" i="2"/>
  <c r="AM598" i="2" s="1"/>
  <c r="R599" i="2"/>
  <c r="AL599" i="2" s="1"/>
  <c r="Q600" i="2"/>
  <c r="AK600" i="2" s="1"/>
  <c r="T601" i="2"/>
  <c r="AN601" i="2" s="1"/>
  <c r="S602" i="2"/>
  <c r="AM602" i="2" s="1"/>
  <c r="R603" i="2"/>
  <c r="AL603" i="2" s="1"/>
  <c r="Q604" i="2"/>
  <c r="AK604" i="2" s="1"/>
  <c r="T605" i="2"/>
  <c r="AN605" i="2" s="1"/>
  <c r="S606" i="2"/>
  <c r="AM606" i="2" s="1"/>
  <c r="R607" i="2"/>
  <c r="AL607" i="2" s="1"/>
  <c r="Q608" i="2"/>
  <c r="AK608" i="2" s="1"/>
  <c r="T609" i="2"/>
  <c r="AN609" i="2" s="1"/>
  <c r="S610" i="2"/>
  <c r="AM610" i="2" s="1"/>
  <c r="R611" i="2"/>
  <c r="AL611" i="2" s="1"/>
  <c r="Q612" i="2"/>
  <c r="AK612" i="2" s="1"/>
  <c r="T613" i="2"/>
  <c r="AN613" i="2" s="1"/>
  <c r="S614" i="2"/>
  <c r="AM614" i="2" s="1"/>
  <c r="R615" i="2"/>
  <c r="AL615" i="2" s="1"/>
  <c r="Q616" i="2"/>
  <c r="AK616" i="2" s="1"/>
  <c r="T617" i="2"/>
  <c r="AN617" i="2" s="1"/>
  <c r="S618" i="2"/>
  <c r="AM618" i="2" s="1"/>
  <c r="R619" i="2"/>
  <c r="AL619" i="2" s="1"/>
  <c r="Q620" i="2"/>
  <c r="AK620" i="2" s="1"/>
  <c r="T621" i="2"/>
  <c r="AN621" i="2" s="1"/>
  <c r="S622" i="2"/>
  <c r="AM622" i="2" s="1"/>
  <c r="R623" i="2"/>
  <c r="AL623" i="2" s="1"/>
  <c r="Q624" i="2"/>
  <c r="AK624" i="2" s="1"/>
  <c r="T625" i="2"/>
  <c r="AN625" i="2" s="1"/>
  <c r="S626" i="2"/>
  <c r="AM626" i="2" s="1"/>
  <c r="R627" i="2"/>
  <c r="AL627" i="2" s="1"/>
  <c r="Q628" i="2"/>
  <c r="AK628" i="2" s="1"/>
  <c r="T629" i="2"/>
  <c r="AN629" i="2" s="1"/>
  <c r="S630" i="2"/>
  <c r="AM630" i="2" s="1"/>
  <c r="R631" i="2"/>
  <c r="AL631" i="2" s="1"/>
  <c r="Q632" i="2"/>
  <c r="AK632" i="2" s="1"/>
  <c r="T633" i="2"/>
  <c r="AN633" i="2" s="1"/>
  <c r="S634" i="2"/>
  <c r="AM634" i="2" s="1"/>
  <c r="R635" i="2"/>
  <c r="AL635" i="2" s="1"/>
  <c r="Q636" i="2"/>
  <c r="AK636" i="2" s="1"/>
  <c r="T637" i="2"/>
  <c r="AN637" i="2" s="1"/>
  <c r="S638" i="2"/>
  <c r="AM638" i="2" s="1"/>
  <c r="R639" i="2"/>
  <c r="AL639" i="2" s="1"/>
  <c r="Q640" i="2"/>
  <c r="AK640" i="2" s="1"/>
  <c r="T641" i="2"/>
  <c r="AN641" i="2" s="1"/>
  <c r="S642" i="2"/>
  <c r="AM642" i="2" s="1"/>
  <c r="R643" i="2"/>
  <c r="AL643" i="2" s="1"/>
  <c r="Q644" i="2"/>
  <c r="AK644" i="2" s="1"/>
  <c r="T645" i="2"/>
  <c r="AN645" i="2" s="1"/>
  <c r="S646" i="2"/>
  <c r="AM646" i="2" s="1"/>
  <c r="R647" i="2"/>
  <c r="AL647" i="2" s="1"/>
  <c r="Q648" i="2"/>
  <c r="AK648" i="2" s="1"/>
  <c r="T649" i="2"/>
  <c r="AN649" i="2" s="1"/>
  <c r="S650" i="2"/>
  <c r="AM650" i="2" s="1"/>
  <c r="R651" i="2"/>
  <c r="AL651" i="2" s="1"/>
  <c r="Q652" i="2"/>
  <c r="AK652" i="2" s="1"/>
  <c r="T653" i="2"/>
  <c r="AN653" i="2" s="1"/>
  <c r="S654" i="2"/>
  <c r="AM654" i="2" s="1"/>
  <c r="R655" i="2"/>
  <c r="AL655" i="2" s="1"/>
  <c r="Q656" i="2"/>
  <c r="AK656" i="2" s="1"/>
  <c r="T657" i="2"/>
  <c r="AN657" i="2" s="1"/>
  <c r="S658" i="2"/>
  <c r="AM658" i="2" s="1"/>
  <c r="R659" i="2"/>
  <c r="AL659" i="2" s="1"/>
  <c r="Q660" i="2"/>
  <c r="AK660" i="2" s="1"/>
  <c r="T661" i="2"/>
  <c r="AN661" i="2" s="1"/>
  <c r="S662" i="2"/>
  <c r="AM662" i="2" s="1"/>
  <c r="R663" i="2"/>
  <c r="AL663" i="2" s="1"/>
  <c r="Q664" i="2"/>
  <c r="AK664" i="2" s="1"/>
  <c r="T665" i="2"/>
  <c r="AN665" i="2" s="1"/>
  <c r="S666" i="2"/>
  <c r="AM666" i="2" s="1"/>
  <c r="R667" i="2"/>
  <c r="AL667" i="2" s="1"/>
  <c r="Q668" i="2"/>
  <c r="AK668" i="2" s="1"/>
  <c r="T669" i="2"/>
  <c r="AN669" i="2" s="1"/>
  <c r="S670" i="2"/>
  <c r="AM670" i="2" s="1"/>
  <c r="R671" i="2"/>
  <c r="AL671" i="2" s="1"/>
  <c r="Q672" i="2"/>
  <c r="AK672" i="2" s="1"/>
  <c r="T673" i="2"/>
  <c r="AN673" i="2" s="1"/>
  <c r="S674" i="2"/>
  <c r="AM674" i="2" s="1"/>
  <c r="I581" i="2"/>
  <c r="AA581" i="2" s="1"/>
  <c r="L582" i="2"/>
  <c r="AD582" i="2" s="1"/>
  <c r="K583" i="2"/>
  <c r="AC583" i="2" s="1"/>
  <c r="J584" i="2"/>
  <c r="AB584" i="2" s="1"/>
  <c r="I585" i="2"/>
  <c r="AA585" i="2" s="1"/>
  <c r="L586" i="2"/>
  <c r="AD586" i="2" s="1"/>
  <c r="K587" i="2"/>
  <c r="AC587" i="2" s="1"/>
  <c r="J588" i="2"/>
  <c r="AB588" i="2" s="1"/>
  <c r="I589" i="2"/>
  <c r="AA589" i="2" s="1"/>
  <c r="L590" i="2"/>
  <c r="AD590" i="2" s="1"/>
  <c r="K591" i="2"/>
  <c r="AC591" i="2" s="1"/>
  <c r="J592" i="2"/>
  <c r="AB592" i="2" s="1"/>
  <c r="I593" i="2"/>
  <c r="AA593" i="2" s="1"/>
  <c r="L594" i="2"/>
  <c r="AD594" i="2" s="1"/>
  <c r="K595" i="2"/>
  <c r="AC595" i="2" s="1"/>
  <c r="J596" i="2"/>
  <c r="AB596" i="2" s="1"/>
  <c r="I597" i="2"/>
  <c r="AA597" i="2" s="1"/>
  <c r="L598" i="2"/>
  <c r="AD598" i="2" s="1"/>
  <c r="K599" i="2"/>
  <c r="AC599" i="2" s="1"/>
  <c r="J600" i="2"/>
  <c r="AB600" i="2" s="1"/>
  <c r="I601" i="2"/>
  <c r="AA601" i="2" s="1"/>
  <c r="L602" i="2"/>
  <c r="AD602" i="2" s="1"/>
  <c r="K603" i="2"/>
  <c r="AC603" i="2" s="1"/>
  <c r="J604" i="2"/>
  <c r="AB604" i="2" s="1"/>
  <c r="I605" i="2"/>
  <c r="AA605" i="2" s="1"/>
  <c r="L606" i="2"/>
  <c r="AD606" i="2" s="1"/>
  <c r="K607" i="2"/>
  <c r="AC607" i="2" s="1"/>
  <c r="J608" i="2"/>
  <c r="AB608" i="2" s="1"/>
  <c r="I609" i="2"/>
  <c r="AA609" i="2" s="1"/>
  <c r="L610" i="2"/>
  <c r="AD610" i="2" s="1"/>
  <c r="K611" i="2"/>
  <c r="AC611" i="2" s="1"/>
  <c r="J612" i="2"/>
  <c r="AB612" i="2" s="1"/>
  <c r="I613" i="2"/>
  <c r="AA613" i="2" s="1"/>
  <c r="L614" i="2"/>
  <c r="AD614" i="2" s="1"/>
  <c r="K615" i="2"/>
  <c r="AC615" i="2" s="1"/>
  <c r="J616" i="2"/>
  <c r="AB616" i="2" s="1"/>
  <c r="I617" i="2"/>
  <c r="AA617" i="2" s="1"/>
  <c r="L618" i="2"/>
  <c r="AD618" i="2" s="1"/>
  <c r="K619" i="2"/>
  <c r="AC619" i="2" s="1"/>
  <c r="J620" i="2"/>
  <c r="AB620" i="2" s="1"/>
  <c r="I621" i="2"/>
  <c r="AA621" i="2" s="1"/>
  <c r="L622" i="2"/>
  <c r="AD622" i="2" s="1"/>
  <c r="K623" i="2"/>
  <c r="AC623" i="2" s="1"/>
  <c r="J624" i="2"/>
  <c r="AB624" i="2" s="1"/>
  <c r="I625" i="2"/>
  <c r="AA625" i="2" s="1"/>
  <c r="L626" i="2"/>
  <c r="AD626" i="2" s="1"/>
  <c r="K627" i="2"/>
  <c r="AC627" i="2" s="1"/>
  <c r="J628" i="2"/>
  <c r="AB628" i="2" s="1"/>
  <c r="I629" i="2"/>
  <c r="AA629" i="2" s="1"/>
  <c r="L630" i="2"/>
  <c r="AD630" i="2" s="1"/>
  <c r="K631" i="2"/>
  <c r="AC631" i="2" s="1"/>
  <c r="J632" i="2"/>
  <c r="AB632" i="2" s="1"/>
  <c r="I633" i="2"/>
  <c r="AA633" i="2" s="1"/>
  <c r="L634" i="2"/>
  <c r="AD634" i="2" s="1"/>
  <c r="K635" i="2"/>
  <c r="AC635" i="2" s="1"/>
  <c r="J636" i="2"/>
  <c r="AB636" i="2" s="1"/>
  <c r="I637" i="2"/>
  <c r="AA637" i="2" s="1"/>
  <c r="L638" i="2"/>
  <c r="AD638" i="2" s="1"/>
  <c r="K639" i="2"/>
  <c r="AC639" i="2" s="1"/>
  <c r="J640" i="2"/>
  <c r="AB640" i="2" s="1"/>
  <c r="I641" i="2"/>
  <c r="AA641" i="2" s="1"/>
  <c r="L642" i="2"/>
  <c r="AD642" i="2" s="1"/>
  <c r="K643" i="2"/>
  <c r="AC643" i="2" s="1"/>
  <c r="J644" i="2"/>
  <c r="AB644" i="2" s="1"/>
  <c r="I645" i="2"/>
  <c r="AA645" i="2" s="1"/>
  <c r="L646" i="2"/>
  <c r="AD646" i="2" s="1"/>
  <c r="K647" i="2"/>
  <c r="AC647" i="2" s="1"/>
  <c r="J648" i="2"/>
  <c r="AB648" i="2" s="1"/>
  <c r="I649" i="2"/>
  <c r="AA649" i="2" s="1"/>
  <c r="L650" i="2"/>
  <c r="AD650" i="2" s="1"/>
  <c r="K651" i="2"/>
  <c r="AC651" i="2" s="1"/>
  <c r="J652" i="2"/>
  <c r="AB652" i="2" s="1"/>
  <c r="I653" i="2"/>
  <c r="AA653" i="2" s="1"/>
  <c r="L654" i="2"/>
  <c r="AD654" i="2" s="1"/>
  <c r="K655" i="2"/>
  <c r="AC655" i="2" s="1"/>
  <c r="J656" i="2"/>
  <c r="AB656" i="2" s="1"/>
  <c r="I657" i="2"/>
  <c r="AA657" i="2" s="1"/>
  <c r="L658" i="2"/>
  <c r="AD658" i="2" s="1"/>
  <c r="K659" i="2"/>
  <c r="AC659" i="2" s="1"/>
  <c r="J660" i="2"/>
  <c r="AB660" i="2" s="1"/>
  <c r="I661" i="2"/>
  <c r="AA661" i="2" s="1"/>
  <c r="L662" i="2"/>
  <c r="AD662" i="2" s="1"/>
  <c r="K663" i="2"/>
  <c r="AC663" i="2" s="1"/>
  <c r="J664" i="2"/>
  <c r="AB664" i="2" s="1"/>
  <c r="I665" i="2"/>
  <c r="AA665" i="2" s="1"/>
  <c r="L666" i="2"/>
  <c r="AD666" i="2" s="1"/>
  <c r="K667" i="2"/>
  <c r="AC667" i="2" s="1"/>
  <c r="J668" i="2"/>
  <c r="AB668" i="2" s="1"/>
  <c r="I669" i="2"/>
  <c r="AA669" i="2" s="1"/>
  <c r="L670" i="2"/>
  <c r="AD670" i="2" s="1"/>
  <c r="K671" i="2"/>
  <c r="AC671" i="2" s="1"/>
  <c r="J672" i="2"/>
  <c r="AB672" i="2" s="1"/>
  <c r="I673" i="2"/>
  <c r="AA673" i="2" s="1"/>
  <c r="L674" i="2"/>
  <c r="AD674" i="2" s="1"/>
  <c r="S675" i="2"/>
  <c r="AM675" i="2" s="1"/>
  <c r="R675" i="2"/>
  <c r="AL675" i="2" s="1"/>
  <c r="Q676" i="2"/>
  <c r="AK676" i="2" s="1"/>
  <c r="T677" i="2"/>
  <c r="AN677" i="2" s="1"/>
  <c r="S678" i="2"/>
  <c r="AM678" i="2" s="1"/>
  <c r="R679" i="2"/>
  <c r="AL679" i="2" s="1"/>
  <c r="Q680" i="2"/>
  <c r="AK680" i="2" s="1"/>
  <c r="T681" i="2"/>
  <c r="AN681" i="2" s="1"/>
  <c r="S682" i="2"/>
  <c r="AM682" i="2" s="1"/>
  <c r="R683" i="2"/>
  <c r="AL683" i="2" s="1"/>
  <c r="Q684" i="2"/>
  <c r="AK684" i="2" s="1"/>
  <c r="T685" i="2"/>
  <c r="AN685" i="2" s="1"/>
  <c r="S686" i="2"/>
  <c r="AM686" i="2" s="1"/>
  <c r="R687" i="2"/>
  <c r="AL687" i="2" s="1"/>
  <c r="Q688" i="2"/>
  <c r="AK688" i="2" s="1"/>
  <c r="T689" i="2"/>
  <c r="AN689" i="2" s="1"/>
  <c r="S690" i="2"/>
  <c r="AM690" i="2" s="1"/>
  <c r="R691" i="2"/>
  <c r="AL691" i="2" s="1"/>
  <c r="Q692" i="2"/>
  <c r="AK692" i="2" s="1"/>
  <c r="T693" i="2"/>
  <c r="AN693" i="2" s="1"/>
  <c r="S694" i="2"/>
  <c r="AM694" i="2" s="1"/>
  <c r="R695" i="2"/>
  <c r="AL695" i="2" s="1"/>
  <c r="Q696" i="2"/>
  <c r="AK696" i="2" s="1"/>
  <c r="T697" i="2"/>
  <c r="AN697" i="2" s="1"/>
  <c r="S698" i="2"/>
  <c r="AM698" i="2" s="1"/>
  <c r="R699" i="2"/>
  <c r="AL699" i="2" s="1"/>
  <c r="Q700" i="2"/>
  <c r="AK700" i="2" s="1"/>
  <c r="T701" i="2"/>
  <c r="AN701" i="2" s="1"/>
  <c r="S702" i="2"/>
  <c r="AM702" i="2" s="1"/>
  <c r="R703" i="2"/>
  <c r="AL703" i="2" s="1"/>
  <c r="Q704" i="2"/>
  <c r="AK704" i="2" s="1"/>
  <c r="T705" i="2"/>
  <c r="AN705" i="2" s="1"/>
  <c r="S706" i="2"/>
  <c r="AM706" i="2" s="1"/>
  <c r="R707" i="2"/>
  <c r="AL707" i="2" s="1"/>
  <c r="Q708" i="2"/>
  <c r="AK708" i="2" s="1"/>
  <c r="T709" i="2"/>
  <c r="AN709" i="2" s="1"/>
  <c r="S710" i="2"/>
  <c r="AM710" i="2" s="1"/>
  <c r="R711" i="2"/>
  <c r="AL711" i="2" s="1"/>
  <c r="Q712" i="2"/>
  <c r="AK712" i="2" s="1"/>
  <c r="T713" i="2"/>
  <c r="AN713" i="2" s="1"/>
  <c r="S714" i="2"/>
  <c r="AM714" i="2" s="1"/>
  <c r="R715" i="2"/>
  <c r="AL715" i="2" s="1"/>
  <c r="Q716" i="2"/>
  <c r="AK716" i="2" s="1"/>
  <c r="T717" i="2"/>
  <c r="AN717" i="2" s="1"/>
  <c r="S718" i="2"/>
  <c r="AM718" i="2" s="1"/>
  <c r="R719" i="2"/>
  <c r="AL719" i="2" s="1"/>
  <c r="Q720" i="2"/>
  <c r="AK720" i="2" s="1"/>
  <c r="T721" i="2"/>
  <c r="AN721" i="2" s="1"/>
  <c r="S722" i="2"/>
  <c r="AM722" i="2" s="1"/>
  <c r="J676" i="2"/>
  <c r="AB676" i="2" s="1"/>
  <c r="I677" i="2"/>
  <c r="AA677" i="2" s="1"/>
  <c r="L678" i="2"/>
  <c r="AD678" i="2" s="1"/>
  <c r="K679" i="2"/>
  <c r="AC679" i="2" s="1"/>
  <c r="J680" i="2"/>
  <c r="AB680" i="2" s="1"/>
  <c r="I681" i="2"/>
  <c r="AA681" i="2" s="1"/>
  <c r="L682" i="2"/>
  <c r="AD682" i="2" s="1"/>
  <c r="K683" i="2"/>
  <c r="AC683" i="2" s="1"/>
  <c r="J684" i="2"/>
  <c r="AB684" i="2" s="1"/>
  <c r="I685" i="2"/>
  <c r="AA685" i="2" s="1"/>
  <c r="L686" i="2"/>
  <c r="AD686" i="2" s="1"/>
  <c r="K687" i="2"/>
  <c r="AC687" i="2" s="1"/>
  <c r="J688" i="2"/>
  <c r="AB688" i="2" s="1"/>
  <c r="I689" i="2"/>
  <c r="AA689" i="2" s="1"/>
  <c r="L690" i="2"/>
  <c r="AD690" i="2" s="1"/>
  <c r="K691" i="2"/>
  <c r="AC691" i="2" s="1"/>
  <c r="J692" i="2"/>
  <c r="AB692" i="2" s="1"/>
  <c r="I693" i="2"/>
  <c r="AA693" i="2" s="1"/>
  <c r="L694" i="2"/>
  <c r="AD694" i="2" s="1"/>
  <c r="K695" i="2"/>
  <c r="AC695" i="2" s="1"/>
  <c r="J696" i="2"/>
  <c r="AB696" i="2" s="1"/>
  <c r="I697" i="2"/>
  <c r="AA697" i="2" s="1"/>
  <c r="L698" i="2"/>
  <c r="AD698" i="2" s="1"/>
  <c r="K699" i="2"/>
  <c r="AC699" i="2" s="1"/>
  <c r="J700" i="2"/>
  <c r="AB700" i="2" s="1"/>
  <c r="I701" i="2"/>
  <c r="AA701" i="2" s="1"/>
  <c r="L702" i="2"/>
  <c r="AD702" i="2" s="1"/>
  <c r="K703" i="2"/>
  <c r="AC703" i="2" s="1"/>
  <c r="J704" i="2"/>
  <c r="AB704" i="2" s="1"/>
  <c r="I705" i="2"/>
  <c r="AA705" i="2" s="1"/>
  <c r="L706" i="2"/>
  <c r="AD706" i="2" s="1"/>
  <c r="K707" i="2"/>
  <c r="AC707" i="2" s="1"/>
  <c r="J708" i="2"/>
  <c r="AB708" i="2" s="1"/>
  <c r="I709" i="2"/>
  <c r="AA709" i="2" s="1"/>
  <c r="L710" i="2"/>
  <c r="AD710" i="2" s="1"/>
  <c r="K711" i="2"/>
  <c r="AC711" i="2" s="1"/>
  <c r="J712" i="2"/>
  <c r="AB712" i="2" s="1"/>
  <c r="I713" i="2"/>
  <c r="AA713" i="2" s="1"/>
  <c r="L714" i="2"/>
  <c r="AD714" i="2" s="1"/>
  <c r="K715" i="2"/>
  <c r="AC715" i="2" s="1"/>
  <c r="J716" i="2"/>
  <c r="AB716" i="2" s="1"/>
  <c r="I717" i="2"/>
  <c r="AA717" i="2" s="1"/>
  <c r="L718" i="2"/>
  <c r="AD718" i="2" s="1"/>
  <c r="K719" i="2"/>
  <c r="AC719" i="2" s="1"/>
  <c r="J720" i="2"/>
  <c r="AB720" i="2" s="1"/>
  <c r="I721" i="2"/>
  <c r="AA721" i="2" s="1"/>
  <c r="L722" i="2"/>
  <c r="AD722" i="2" s="1"/>
  <c r="M723" i="2"/>
  <c r="AF723" i="2" s="1"/>
  <c r="T675" i="2"/>
  <c r="AN675" i="2" s="1"/>
  <c r="S676" i="2"/>
  <c r="AM676" i="2" s="1"/>
  <c r="R677" i="2"/>
  <c r="AL677" i="2" s="1"/>
  <c r="Q678" i="2"/>
  <c r="AK678" i="2" s="1"/>
  <c r="T679" i="2"/>
  <c r="AN679" i="2" s="1"/>
  <c r="S680" i="2"/>
  <c r="AM680" i="2" s="1"/>
  <c r="R681" i="2"/>
  <c r="AL681" i="2" s="1"/>
  <c r="Q682" i="2"/>
  <c r="AK682" i="2" s="1"/>
  <c r="T683" i="2"/>
  <c r="AN683" i="2" s="1"/>
  <c r="S684" i="2"/>
  <c r="AM684" i="2" s="1"/>
  <c r="R685" i="2"/>
  <c r="AL685" i="2" s="1"/>
  <c r="Q686" i="2"/>
  <c r="AK686" i="2" s="1"/>
  <c r="T687" i="2"/>
  <c r="AN687" i="2" s="1"/>
  <c r="S688" i="2"/>
  <c r="AM688" i="2" s="1"/>
  <c r="R689" i="2"/>
  <c r="AL689" i="2" s="1"/>
  <c r="Q690" i="2"/>
  <c r="AK690" i="2" s="1"/>
  <c r="T691" i="2"/>
  <c r="AN691" i="2" s="1"/>
  <c r="S692" i="2"/>
  <c r="AM692" i="2" s="1"/>
  <c r="R693" i="2"/>
  <c r="AL693" i="2" s="1"/>
  <c r="Q694" i="2"/>
  <c r="AK694" i="2" s="1"/>
  <c r="T695" i="2"/>
  <c r="AN695" i="2" s="1"/>
  <c r="S696" i="2"/>
  <c r="AM696" i="2" s="1"/>
  <c r="R697" i="2"/>
  <c r="AL697" i="2" s="1"/>
  <c r="Q698" i="2"/>
  <c r="AK698" i="2" s="1"/>
  <c r="T699" i="2"/>
  <c r="AN699" i="2" s="1"/>
  <c r="S700" i="2"/>
  <c r="AM700" i="2" s="1"/>
  <c r="R701" i="2"/>
  <c r="AL701" i="2" s="1"/>
  <c r="Q702" i="2"/>
  <c r="AK702" i="2" s="1"/>
  <c r="T703" i="2"/>
  <c r="AN703" i="2" s="1"/>
  <c r="S704" i="2"/>
  <c r="AM704" i="2" s="1"/>
  <c r="R705" i="2"/>
  <c r="AL705" i="2" s="1"/>
  <c r="Q706" i="2"/>
  <c r="AK706" i="2" s="1"/>
  <c r="T707" i="2"/>
  <c r="AN707" i="2" s="1"/>
  <c r="S708" i="2"/>
  <c r="AM708" i="2" s="1"/>
  <c r="R709" i="2"/>
  <c r="AL709" i="2" s="1"/>
  <c r="Q710" i="2"/>
  <c r="AK710" i="2" s="1"/>
  <c r="T711" i="2"/>
  <c r="AN711" i="2" s="1"/>
  <c r="S712" i="2"/>
  <c r="AM712" i="2" s="1"/>
  <c r="R713" i="2"/>
  <c r="AL713" i="2" s="1"/>
  <c r="Q714" i="2"/>
  <c r="AK714" i="2" s="1"/>
  <c r="T715" i="2"/>
  <c r="AN715" i="2" s="1"/>
  <c r="S716" i="2"/>
  <c r="AM716" i="2" s="1"/>
  <c r="R717" i="2"/>
  <c r="AL717" i="2" s="1"/>
  <c r="Q718" i="2"/>
  <c r="AK718" i="2" s="1"/>
  <c r="T719" i="2"/>
  <c r="AN719" i="2" s="1"/>
  <c r="S720" i="2"/>
  <c r="AM720" i="2" s="1"/>
  <c r="R721" i="2"/>
  <c r="AL721" i="2" s="1"/>
  <c r="Q722" i="2"/>
  <c r="AK722" i="2" s="1"/>
  <c r="L676" i="2"/>
  <c r="AD676" i="2" s="1"/>
  <c r="K677" i="2"/>
  <c r="AC677" i="2" s="1"/>
  <c r="J678" i="2"/>
  <c r="AB678" i="2" s="1"/>
  <c r="I679" i="2"/>
  <c r="AA679" i="2" s="1"/>
  <c r="L680" i="2"/>
  <c r="AD680" i="2" s="1"/>
  <c r="K681" i="2"/>
  <c r="AC681" i="2" s="1"/>
  <c r="J682" i="2"/>
  <c r="AB682" i="2" s="1"/>
  <c r="I683" i="2"/>
  <c r="AA683" i="2" s="1"/>
  <c r="L684" i="2"/>
  <c r="AD684" i="2" s="1"/>
  <c r="K685" i="2"/>
  <c r="AC685" i="2" s="1"/>
  <c r="J686" i="2"/>
  <c r="AB686" i="2" s="1"/>
  <c r="I687" i="2"/>
  <c r="AA687" i="2" s="1"/>
  <c r="L688" i="2"/>
  <c r="AD688" i="2" s="1"/>
  <c r="K689" i="2"/>
  <c r="AC689" i="2" s="1"/>
  <c r="J690" i="2"/>
  <c r="AB690" i="2" s="1"/>
  <c r="I691" i="2"/>
  <c r="AA691" i="2" s="1"/>
  <c r="L692" i="2"/>
  <c r="AD692" i="2" s="1"/>
  <c r="K693" i="2"/>
  <c r="AC693" i="2" s="1"/>
  <c r="J694" i="2"/>
  <c r="AB694" i="2" s="1"/>
  <c r="I695" i="2"/>
  <c r="AA695" i="2" s="1"/>
  <c r="L696" i="2"/>
  <c r="AD696" i="2" s="1"/>
  <c r="K697" i="2"/>
  <c r="AC697" i="2" s="1"/>
  <c r="J698" i="2"/>
  <c r="AB698" i="2" s="1"/>
  <c r="I699" i="2"/>
  <c r="AA699" i="2" s="1"/>
  <c r="L700" i="2"/>
  <c r="AD700" i="2" s="1"/>
  <c r="K701" i="2"/>
  <c r="AC701" i="2" s="1"/>
  <c r="J702" i="2"/>
  <c r="AB702" i="2" s="1"/>
  <c r="I703" i="2"/>
  <c r="AA703" i="2" s="1"/>
  <c r="L704" i="2"/>
  <c r="AD704" i="2" s="1"/>
  <c r="K705" i="2"/>
  <c r="AC705" i="2" s="1"/>
  <c r="J706" i="2"/>
  <c r="AB706" i="2" s="1"/>
  <c r="I707" i="2"/>
  <c r="AA707" i="2" s="1"/>
  <c r="L708" i="2"/>
  <c r="AD708" i="2" s="1"/>
  <c r="K709" i="2"/>
  <c r="AC709" i="2" s="1"/>
  <c r="J710" i="2"/>
  <c r="AB710" i="2" s="1"/>
  <c r="I711" i="2"/>
  <c r="AA711" i="2" s="1"/>
  <c r="L712" i="2"/>
  <c r="AD712" i="2" s="1"/>
  <c r="K713" i="2"/>
  <c r="AC713" i="2" s="1"/>
  <c r="J714" i="2"/>
  <c r="AB714" i="2" s="1"/>
  <c r="I715" i="2"/>
  <c r="AA715" i="2" s="1"/>
  <c r="L716" i="2"/>
  <c r="AD716" i="2" s="1"/>
  <c r="K717" i="2"/>
  <c r="AC717" i="2" s="1"/>
  <c r="J718" i="2"/>
  <c r="AB718" i="2" s="1"/>
  <c r="I719" i="2"/>
  <c r="AA719" i="2" s="1"/>
  <c r="L720" i="2"/>
  <c r="AD720" i="2" s="1"/>
  <c r="K721" i="2"/>
  <c r="AC721" i="2" s="1"/>
  <c r="J722" i="2"/>
  <c r="AB722" i="2" s="1"/>
  <c r="Q723" i="2"/>
  <c r="AK723" i="2" s="1"/>
  <c r="R723" i="2"/>
  <c r="AL723" i="2" s="1"/>
  <c r="Q724" i="2"/>
  <c r="AK724" i="2" s="1"/>
  <c r="T725" i="2"/>
  <c r="AN725" i="2" s="1"/>
  <c r="S726" i="2"/>
  <c r="AM726" i="2" s="1"/>
  <c r="R727" i="2"/>
  <c r="AL727" i="2" s="1"/>
  <c r="Q728" i="2"/>
  <c r="AK728" i="2" s="1"/>
  <c r="T729" i="2"/>
  <c r="AN729" i="2" s="1"/>
  <c r="S730" i="2"/>
  <c r="AM730" i="2" s="1"/>
  <c r="R731" i="2"/>
  <c r="AL731" i="2" s="1"/>
  <c r="Q732" i="2"/>
  <c r="AK732" i="2" s="1"/>
  <c r="T733" i="2"/>
  <c r="AN733" i="2" s="1"/>
  <c r="S734" i="2"/>
  <c r="AM734" i="2" s="1"/>
  <c r="R735" i="2"/>
  <c r="AL735" i="2" s="1"/>
  <c r="Q736" i="2"/>
  <c r="AK736" i="2" s="1"/>
  <c r="T737" i="2"/>
  <c r="AN737" i="2" s="1"/>
  <c r="S738" i="2"/>
  <c r="AM738" i="2" s="1"/>
  <c r="R739" i="2"/>
  <c r="AL739" i="2" s="1"/>
  <c r="Q740" i="2"/>
  <c r="AK740" i="2" s="1"/>
  <c r="T741" i="2"/>
  <c r="AN741" i="2" s="1"/>
  <c r="S742" i="2"/>
  <c r="AM742" i="2" s="1"/>
  <c r="R743" i="2"/>
  <c r="AL743" i="2" s="1"/>
  <c r="Q744" i="2"/>
  <c r="AK744" i="2" s="1"/>
  <c r="T745" i="2"/>
  <c r="AN745" i="2" s="1"/>
  <c r="S746" i="2"/>
  <c r="AM746" i="2" s="1"/>
  <c r="R747" i="2"/>
  <c r="AL747" i="2" s="1"/>
  <c r="Q748" i="2"/>
  <c r="AK748" i="2" s="1"/>
  <c r="T749" i="2"/>
  <c r="AN749" i="2" s="1"/>
  <c r="S750" i="2"/>
  <c r="AM750" i="2" s="1"/>
  <c r="R751" i="2"/>
  <c r="AL751" i="2" s="1"/>
  <c r="Q752" i="2"/>
  <c r="AK752" i="2" s="1"/>
  <c r="T753" i="2"/>
  <c r="AN753" i="2" s="1"/>
  <c r="S754" i="2"/>
  <c r="AM754" i="2" s="1"/>
  <c r="R755" i="2"/>
  <c r="AL755" i="2" s="1"/>
  <c r="Q756" i="2"/>
  <c r="AK756" i="2" s="1"/>
  <c r="T757" i="2"/>
  <c r="AN757" i="2" s="1"/>
  <c r="S758" i="2"/>
  <c r="AM758" i="2" s="1"/>
  <c r="R759" i="2"/>
  <c r="AL759" i="2" s="1"/>
  <c r="Q760" i="2"/>
  <c r="AK760" i="2" s="1"/>
  <c r="T761" i="2"/>
  <c r="AN761" i="2" s="1"/>
  <c r="S762" i="2"/>
  <c r="AM762" i="2" s="1"/>
  <c r="R763" i="2"/>
  <c r="AL763" i="2" s="1"/>
  <c r="Q764" i="2"/>
  <c r="AK764" i="2" s="1"/>
  <c r="T765" i="2"/>
  <c r="AN765" i="2" s="1"/>
  <c r="S766" i="2"/>
  <c r="AM766" i="2" s="1"/>
  <c r="R767" i="2"/>
  <c r="AL767" i="2" s="1"/>
  <c r="Q768" i="2"/>
  <c r="AK768" i="2" s="1"/>
  <c r="T769" i="2"/>
  <c r="AN769" i="2" s="1"/>
  <c r="S770" i="2"/>
  <c r="AM770" i="2" s="1"/>
  <c r="J724" i="2"/>
  <c r="AB724" i="2" s="1"/>
  <c r="I725" i="2"/>
  <c r="AA725" i="2" s="1"/>
  <c r="L726" i="2"/>
  <c r="AD726" i="2" s="1"/>
  <c r="K727" i="2"/>
  <c r="AC727" i="2" s="1"/>
  <c r="J728" i="2"/>
  <c r="AB728" i="2" s="1"/>
  <c r="I729" i="2"/>
  <c r="AA729" i="2" s="1"/>
  <c r="L730" i="2"/>
  <c r="AD730" i="2" s="1"/>
  <c r="K731" i="2"/>
  <c r="AC731" i="2" s="1"/>
  <c r="J732" i="2"/>
  <c r="AB732" i="2" s="1"/>
  <c r="I733" i="2"/>
  <c r="AA733" i="2" s="1"/>
  <c r="L734" i="2"/>
  <c r="AD734" i="2" s="1"/>
  <c r="K735" i="2"/>
  <c r="AC735" i="2" s="1"/>
  <c r="J736" i="2"/>
  <c r="AB736" i="2" s="1"/>
  <c r="I737" i="2"/>
  <c r="AA737" i="2" s="1"/>
  <c r="L738" i="2"/>
  <c r="AD738" i="2" s="1"/>
  <c r="K739" i="2"/>
  <c r="AC739" i="2" s="1"/>
  <c r="J740" i="2"/>
  <c r="AB740" i="2" s="1"/>
  <c r="I741" i="2"/>
  <c r="AA741" i="2" s="1"/>
  <c r="L742" i="2"/>
  <c r="AD742" i="2" s="1"/>
  <c r="K743" i="2"/>
  <c r="AC743" i="2" s="1"/>
  <c r="J744" i="2"/>
  <c r="AB744" i="2" s="1"/>
  <c r="I745" i="2"/>
  <c r="AA745" i="2" s="1"/>
  <c r="L746" i="2"/>
  <c r="AD746" i="2" s="1"/>
  <c r="K747" i="2"/>
  <c r="AC747" i="2" s="1"/>
  <c r="J748" i="2"/>
  <c r="AB748" i="2" s="1"/>
  <c r="I749" i="2"/>
  <c r="AA749" i="2" s="1"/>
  <c r="L750" i="2"/>
  <c r="AD750" i="2" s="1"/>
  <c r="K751" i="2"/>
  <c r="AC751" i="2" s="1"/>
  <c r="J752" i="2"/>
  <c r="AB752" i="2" s="1"/>
  <c r="I753" i="2"/>
  <c r="AA753" i="2" s="1"/>
  <c r="L754" i="2"/>
  <c r="AD754" i="2" s="1"/>
  <c r="K755" i="2"/>
  <c r="AC755" i="2" s="1"/>
  <c r="J756" i="2"/>
  <c r="AB756" i="2" s="1"/>
  <c r="I757" i="2"/>
  <c r="AA757" i="2" s="1"/>
  <c r="L758" i="2"/>
  <c r="AD758" i="2" s="1"/>
  <c r="K759" i="2"/>
  <c r="AC759" i="2" s="1"/>
  <c r="J760" i="2"/>
  <c r="AB760" i="2" s="1"/>
  <c r="I761" i="2"/>
  <c r="AA761" i="2" s="1"/>
  <c r="L762" i="2"/>
  <c r="AD762" i="2" s="1"/>
  <c r="K763" i="2"/>
  <c r="AC763" i="2" s="1"/>
  <c r="J764" i="2"/>
  <c r="AB764" i="2" s="1"/>
  <c r="I765" i="2"/>
  <c r="AA765" i="2" s="1"/>
  <c r="L766" i="2"/>
  <c r="AD766" i="2" s="1"/>
  <c r="K767" i="2"/>
  <c r="AC767" i="2" s="1"/>
  <c r="J768" i="2"/>
  <c r="AB768" i="2" s="1"/>
  <c r="I769" i="2"/>
  <c r="AA769" i="2" s="1"/>
  <c r="L770" i="2"/>
  <c r="AD770" i="2" s="1"/>
  <c r="N771" i="2"/>
  <c r="AG771" i="2" s="1"/>
  <c r="T723" i="2"/>
  <c r="AN723" i="2" s="1"/>
  <c r="S724" i="2"/>
  <c r="AM724" i="2" s="1"/>
  <c r="R725" i="2"/>
  <c r="AL725" i="2" s="1"/>
  <c r="Q726" i="2"/>
  <c r="AK726" i="2" s="1"/>
  <c r="T727" i="2"/>
  <c r="AN727" i="2" s="1"/>
  <c r="S728" i="2"/>
  <c r="AM728" i="2" s="1"/>
  <c r="R729" i="2"/>
  <c r="AL729" i="2" s="1"/>
  <c r="Q730" i="2"/>
  <c r="AK730" i="2" s="1"/>
  <c r="T731" i="2"/>
  <c r="AN731" i="2" s="1"/>
  <c r="S732" i="2"/>
  <c r="AM732" i="2" s="1"/>
  <c r="R733" i="2"/>
  <c r="AL733" i="2" s="1"/>
  <c r="Q734" i="2"/>
  <c r="AK734" i="2" s="1"/>
  <c r="T735" i="2"/>
  <c r="AN735" i="2" s="1"/>
  <c r="S736" i="2"/>
  <c r="AM736" i="2" s="1"/>
  <c r="R737" i="2"/>
  <c r="AL737" i="2" s="1"/>
  <c r="Q738" i="2"/>
  <c r="AK738" i="2" s="1"/>
  <c r="T739" i="2"/>
  <c r="AN739" i="2" s="1"/>
  <c r="S740" i="2"/>
  <c r="AM740" i="2" s="1"/>
  <c r="R741" i="2"/>
  <c r="AL741" i="2" s="1"/>
  <c r="Q742" i="2"/>
  <c r="AK742" i="2" s="1"/>
  <c r="T743" i="2"/>
  <c r="AN743" i="2" s="1"/>
  <c r="S744" i="2"/>
  <c r="AM744" i="2" s="1"/>
  <c r="R745" i="2"/>
  <c r="AL745" i="2" s="1"/>
  <c r="Q746" i="2"/>
  <c r="AK746" i="2" s="1"/>
  <c r="T747" i="2"/>
  <c r="AN747" i="2" s="1"/>
  <c r="S748" i="2"/>
  <c r="AM748" i="2" s="1"/>
  <c r="R749" i="2"/>
  <c r="AL749" i="2" s="1"/>
  <c r="Q750" i="2"/>
  <c r="AK750" i="2" s="1"/>
  <c r="T751" i="2"/>
  <c r="AN751" i="2" s="1"/>
  <c r="S752" i="2"/>
  <c r="AM752" i="2" s="1"/>
  <c r="R753" i="2"/>
  <c r="AL753" i="2" s="1"/>
  <c r="Q754" i="2"/>
  <c r="AK754" i="2" s="1"/>
  <c r="T755" i="2"/>
  <c r="AN755" i="2" s="1"/>
  <c r="S756" i="2"/>
  <c r="AM756" i="2" s="1"/>
  <c r="R757" i="2"/>
  <c r="AL757" i="2" s="1"/>
  <c r="Q758" i="2"/>
  <c r="AK758" i="2" s="1"/>
  <c r="T759" i="2"/>
  <c r="AN759" i="2" s="1"/>
  <c r="S760" i="2"/>
  <c r="AM760" i="2" s="1"/>
  <c r="R761" i="2"/>
  <c r="AL761" i="2" s="1"/>
  <c r="Q762" i="2"/>
  <c r="AK762" i="2" s="1"/>
  <c r="T763" i="2"/>
  <c r="AN763" i="2" s="1"/>
  <c r="S764" i="2"/>
  <c r="AM764" i="2" s="1"/>
  <c r="R765" i="2"/>
  <c r="AL765" i="2" s="1"/>
  <c r="Q766" i="2"/>
  <c r="AK766" i="2" s="1"/>
  <c r="T767" i="2"/>
  <c r="AN767" i="2" s="1"/>
  <c r="S768" i="2"/>
  <c r="AM768" i="2" s="1"/>
  <c r="R769" i="2"/>
  <c r="AL769" i="2" s="1"/>
  <c r="Q770" i="2"/>
  <c r="AK770" i="2" s="1"/>
  <c r="L724" i="2"/>
  <c r="AD724" i="2" s="1"/>
  <c r="K725" i="2"/>
  <c r="AC725" i="2" s="1"/>
  <c r="J726" i="2"/>
  <c r="AB726" i="2" s="1"/>
  <c r="I727" i="2"/>
  <c r="AA727" i="2" s="1"/>
  <c r="L728" i="2"/>
  <c r="AD728" i="2" s="1"/>
  <c r="K729" i="2"/>
  <c r="AC729" i="2" s="1"/>
  <c r="J730" i="2"/>
  <c r="AB730" i="2" s="1"/>
  <c r="I731" i="2"/>
  <c r="AA731" i="2" s="1"/>
  <c r="L732" i="2"/>
  <c r="AD732" i="2" s="1"/>
  <c r="K733" i="2"/>
  <c r="AC733" i="2" s="1"/>
  <c r="J734" i="2"/>
  <c r="AB734" i="2" s="1"/>
  <c r="I735" i="2"/>
  <c r="AA735" i="2" s="1"/>
  <c r="L736" i="2"/>
  <c r="AD736" i="2" s="1"/>
  <c r="K737" i="2"/>
  <c r="AC737" i="2" s="1"/>
  <c r="J738" i="2"/>
  <c r="AB738" i="2" s="1"/>
  <c r="I739" i="2"/>
  <c r="AA739" i="2" s="1"/>
  <c r="L740" i="2"/>
  <c r="AD740" i="2" s="1"/>
  <c r="K741" i="2"/>
  <c r="AC741" i="2" s="1"/>
  <c r="J742" i="2"/>
  <c r="AB742" i="2" s="1"/>
  <c r="I743" i="2"/>
  <c r="AA743" i="2" s="1"/>
  <c r="L744" i="2"/>
  <c r="AD744" i="2" s="1"/>
  <c r="K745" i="2"/>
  <c r="AC745" i="2" s="1"/>
  <c r="J746" i="2"/>
  <c r="AB746" i="2" s="1"/>
  <c r="I747" i="2"/>
  <c r="AA747" i="2" s="1"/>
  <c r="L748" i="2"/>
  <c r="AD748" i="2" s="1"/>
  <c r="K749" i="2"/>
  <c r="AC749" i="2" s="1"/>
  <c r="J750" i="2"/>
  <c r="AB750" i="2" s="1"/>
  <c r="I751" i="2"/>
  <c r="AA751" i="2" s="1"/>
  <c r="L752" i="2"/>
  <c r="AD752" i="2" s="1"/>
  <c r="K753" i="2"/>
  <c r="AC753" i="2" s="1"/>
  <c r="J754" i="2"/>
  <c r="AB754" i="2" s="1"/>
  <c r="I755" i="2"/>
  <c r="AA755" i="2" s="1"/>
  <c r="L756" i="2"/>
  <c r="AD756" i="2" s="1"/>
  <c r="K757" i="2"/>
  <c r="AC757" i="2" s="1"/>
  <c r="J758" i="2"/>
  <c r="AB758" i="2" s="1"/>
  <c r="I759" i="2"/>
  <c r="AA759" i="2" s="1"/>
  <c r="L760" i="2"/>
  <c r="AD760" i="2" s="1"/>
  <c r="K761" i="2"/>
  <c r="AC761" i="2" s="1"/>
  <c r="J762" i="2"/>
  <c r="AB762" i="2" s="1"/>
  <c r="I763" i="2"/>
  <c r="AA763" i="2" s="1"/>
  <c r="L764" i="2"/>
  <c r="AD764" i="2" s="1"/>
  <c r="K765" i="2"/>
  <c r="AC765" i="2" s="1"/>
  <c r="J766" i="2"/>
  <c r="AB766" i="2" s="1"/>
  <c r="I767" i="2"/>
  <c r="AA767" i="2" s="1"/>
  <c r="L768" i="2"/>
  <c r="AD768" i="2" s="1"/>
  <c r="K769" i="2"/>
  <c r="AC769" i="2" s="1"/>
  <c r="J770" i="2"/>
  <c r="AB770" i="2" s="1"/>
  <c r="R771" i="2"/>
  <c r="AL771" i="2" s="1"/>
  <c r="Q771" i="2"/>
  <c r="AK771" i="2" s="1"/>
  <c r="T772" i="2"/>
  <c r="AN772" i="2" s="1"/>
  <c r="S773" i="2"/>
  <c r="AM773" i="2" s="1"/>
  <c r="R774" i="2"/>
  <c r="AL774" i="2" s="1"/>
  <c r="Q775" i="2"/>
  <c r="AK775" i="2" s="1"/>
  <c r="T776" i="2"/>
  <c r="AN776" i="2" s="1"/>
  <c r="S777" i="2"/>
  <c r="AM777" i="2" s="1"/>
  <c r="R778" i="2"/>
  <c r="AL778" i="2" s="1"/>
  <c r="Q779" i="2"/>
  <c r="AK779" i="2" s="1"/>
  <c r="T780" i="2"/>
  <c r="AN780" i="2" s="1"/>
  <c r="S781" i="2"/>
  <c r="AM781" i="2" s="1"/>
  <c r="R782" i="2"/>
  <c r="AL782" i="2" s="1"/>
  <c r="Q783" i="2"/>
  <c r="AK783" i="2" s="1"/>
  <c r="T784" i="2"/>
  <c r="AN784" i="2" s="1"/>
  <c r="S785" i="2"/>
  <c r="AM785" i="2" s="1"/>
  <c r="R786" i="2"/>
  <c r="AL786" i="2" s="1"/>
  <c r="Q787" i="2"/>
  <c r="AK787" i="2" s="1"/>
  <c r="T788" i="2"/>
  <c r="AN788" i="2" s="1"/>
  <c r="S789" i="2"/>
  <c r="AM789" i="2" s="1"/>
  <c r="R790" i="2"/>
  <c r="AL790" i="2" s="1"/>
  <c r="Q791" i="2"/>
  <c r="AK791" i="2" s="1"/>
  <c r="T792" i="2"/>
  <c r="AN792" i="2" s="1"/>
  <c r="S793" i="2"/>
  <c r="AM793" i="2" s="1"/>
  <c r="R794" i="2"/>
  <c r="AL794" i="2" s="1"/>
  <c r="Q795" i="2"/>
  <c r="AK795" i="2" s="1"/>
  <c r="T796" i="2"/>
  <c r="AN796" i="2" s="1"/>
  <c r="S797" i="2"/>
  <c r="AM797" i="2" s="1"/>
  <c r="R798" i="2"/>
  <c r="AL798" i="2" s="1"/>
  <c r="Q799" i="2"/>
  <c r="AK799" i="2" s="1"/>
  <c r="T800" i="2"/>
  <c r="AN800" i="2" s="1"/>
  <c r="S801" i="2"/>
  <c r="AM801" i="2" s="1"/>
  <c r="R802" i="2"/>
  <c r="AL802" i="2" s="1"/>
  <c r="Q803" i="2"/>
  <c r="AK803" i="2" s="1"/>
  <c r="T804" i="2"/>
  <c r="AN804" i="2" s="1"/>
  <c r="S805" i="2"/>
  <c r="AM805" i="2" s="1"/>
  <c r="R806" i="2"/>
  <c r="AL806" i="2" s="1"/>
  <c r="Q807" i="2"/>
  <c r="AK807" i="2" s="1"/>
  <c r="T808" i="2"/>
  <c r="AN808" i="2" s="1"/>
  <c r="S809" i="2"/>
  <c r="AM809" i="2" s="1"/>
  <c r="R810" i="2"/>
  <c r="AL810" i="2" s="1"/>
  <c r="Q811" i="2"/>
  <c r="AK811" i="2" s="1"/>
  <c r="T812" i="2"/>
  <c r="AN812" i="2" s="1"/>
  <c r="S813" i="2"/>
  <c r="AM813" i="2" s="1"/>
  <c r="R814" i="2"/>
  <c r="AL814" i="2" s="1"/>
  <c r="Q815" i="2"/>
  <c r="AK815" i="2" s="1"/>
  <c r="N817" i="2"/>
  <c r="AG817" i="2" s="1"/>
  <c r="P819" i="2"/>
  <c r="AI819" i="2" s="1"/>
  <c r="Q772" i="2"/>
  <c r="AK772" i="2" s="1"/>
  <c r="T773" i="2"/>
  <c r="AN773" i="2" s="1"/>
  <c r="S774" i="2"/>
  <c r="AM774" i="2" s="1"/>
  <c r="R775" i="2"/>
  <c r="AL775" i="2" s="1"/>
  <c r="Q776" i="2"/>
  <c r="AK776" i="2" s="1"/>
  <c r="T777" i="2"/>
  <c r="AN777" i="2" s="1"/>
  <c r="S778" i="2"/>
  <c r="AM778" i="2" s="1"/>
  <c r="R779" i="2"/>
  <c r="AL779" i="2" s="1"/>
  <c r="Q780" i="2"/>
  <c r="AK780" i="2" s="1"/>
  <c r="T781" i="2"/>
  <c r="AN781" i="2" s="1"/>
  <c r="S782" i="2"/>
  <c r="AM782" i="2" s="1"/>
  <c r="R783" i="2"/>
  <c r="AL783" i="2" s="1"/>
  <c r="Q784" i="2"/>
  <c r="AK784" i="2" s="1"/>
  <c r="T785" i="2"/>
  <c r="AN785" i="2" s="1"/>
  <c r="S786" i="2"/>
  <c r="AM786" i="2" s="1"/>
  <c r="R787" i="2"/>
  <c r="AL787" i="2" s="1"/>
  <c r="Q788" i="2"/>
  <c r="AK788" i="2" s="1"/>
  <c r="T789" i="2"/>
  <c r="AN789" i="2" s="1"/>
  <c r="S790" i="2"/>
  <c r="AM790" i="2" s="1"/>
  <c r="R791" i="2"/>
  <c r="AL791" i="2" s="1"/>
  <c r="Q792" i="2"/>
  <c r="AK792" i="2" s="1"/>
  <c r="T793" i="2"/>
  <c r="AN793" i="2" s="1"/>
  <c r="S794" i="2"/>
  <c r="AM794" i="2" s="1"/>
  <c r="R795" i="2"/>
  <c r="AL795" i="2" s="1"/>
  <c r="Q796" i="2"/>
  <c r="AK796" i="2" s="1"/>
  <c r="T797" i="2"/>
  <c r="AN797" i="2" s="1"/>
  <c r="S798" i="2"/>
  <c r="AM798" i="2" s="1"/>
  <c r="R799" i="2"/>
  <c r="AL799" i="2" s="1"/>
  <c r="Q800" i="2"/>
  <c r="AK800" i="2" s="1"/>
  <c r="T801" i="2"/>
  <c r="AN801" i="2" s="1"/>
  <c r="S802" i="2"/>
  <c r="AM802" i="2" s="1"/>
  <c r="R803" i="2"/>
  <c r="AL803" i="2" s="1"/>
  <c r="Q804" i="2"/>
  <c r="AK804" i="2" s="1"/>
  <c r="T805" i="2"/>
  <c r="AN805" i="2" s="1"/>
  <c r="S806" i="2"/>
  <c r="AM806" i="2" s="1"/>
  <c r="R807" i="2"/>
  <c r="AL807" i="2" s="1"/>
  <c r="Q808" i="2"/>
  <c r="AK808" i="2" s="1"/>
  <c r="T809" i="2"/>
  <c r="AN809" i="2" s="1"/>
  <c r="S810" i="2"/>
  <c r="AM810" i="2" s="1"/>
  <c r="R811" i="2"/>
  <c r="AL811" i="2" s="1"/>
  <c r="Q812" i="2"/>
  <c r="AK812" i="2" s="1"/>
  <c r="T813" i="2"/>
  <c r="AN813" i="2" s="1"/>
  <c r="S814" i="2"/>
  <c r="AM814" i="2" s="1"/>
  <c r="R815" i="2"/>
  <c r="AL815" i="2" s="1"/>
  <c r="H817" i="2"/>
  <c r="Y817" i="2" s="1"/>
  <c r="J819" i="2"/>
  <c r="AB819" i="2" s="1"/>
  <c r="O771" i="2"/>
  <c r="AH771" i="2" s="1"/>
  <c r="N772" i="2"/>
  <c r="AG772" i="2" s="1"/>
  <c r="M773" i="2"/>
  <c r="AF773" i="2" s="1"/>
  <c r="P774" i="2"/>
  <c r="AI774" i="2" s="1"/>
  <c r="O775" i="2"/>
  <c r="AH775" i="2" s="1"/>
  <c r="N776" i="2"/>
  <c r="AG776" i="2" s="1"/>
  <c r="M777" i="2"/>
  <c r="AF777" i="2" s="1"/>
  <c r="P778" i="2"/>
  <c r="AI778" i="2" s="1"/>
  <c r="O779" i="2"/>
  <c r="AH779" i="2" s="1"/>
  <c r="N780" i="2"/>
  <c r="AG780" i="2" s="1"/>
  <c r="M781" i="2"/>
  <c r="AF781" i="2" s="1"/>
  <c r="P782" i="2"/>
  <c r="AI782" i="2" s="1"/>
  <c r="O783" i="2"/>
  <c r="AH783" i="2" s="1"/>
  <c r="N784" i="2"/>
  <c r="AG784" i="2" s="1"/>
  <c r="M785" i="2"/>
  <c r="AF785" i="2" s="1"/>
  <c r="P786" i="2"/>
  <c r="AI786" i="2" s="1"/>
  <c r="O787" i="2"/>
  <c r="AH787" i="2" s="1"/>
  <c r="N788" i="2"/>
  <c r="AG788" i="2" s="1"/>
  <c r="M789" i="2"/>
  <c r="AF789" i="2" s="1"/>
  <c r="P790" i="2"/>
  <c r="AI790" i="2" s="1"/>
  <c r="O791" i="2"/>
  <c r="AH791" i="2" s="1"/>
  <c r="N792" i="2"/>
  <c r="AG792" i="2" s="1"/>
  <c r="M793" i="2"/>
  <c r="AF793" i="2" s="1"/>
  <c r="P794" i="2"/>
  <c r="AI794" i="2" s="1"/>
  <c r="O795" i="2"/>
  <c r="AH795" i="2" s="1"/>
  <c r="N796" i="2"/>
  <c r="AG796" i="2" s="1"/>
  <c r="M797" i="2"/>
  <c r="AF797" i="2" s="1"/>
  <c r="P798" i="2"/>
  <c r="AI798" i="2" s="1"/>
  <c r="O799" i="2"/>
  <c r="AH799" i="2" s="1"/>
  <c r="N800" i="2"/>
  <c r="AG800" i="2" s="1"/>
  <c r="M801" i="2"/>
  <c r="AF801" i="2" s="1"/>
  <c r="P802" i="2"/>
  <c r="AI802" i="2" s="1"/>
  <c r="O803" i="2"/>
  <c r="AH803" i="2" s="1"/>
  <c r="N804" i="2"/>
  <c r="AG804" i="2" s="1"/>
  <c r="M805" i="2"/>
  <c r="AF805" i="2" s="1"/>
  <c r="P806" i="2"/>
  <c r="AI806" i="2" s="1"/>
  <c r="O807" i="2"/>
  <c r="AH807" i="2" s="1"/>
  <c r="N808" i="2"/>
  <c r="AG808" i="2" s="1"/>
  <c r="M809" i="2"/>
  <c r="AF809" i="2" s="1"/>
  <c r="P810" i="2"/>
  <c r="AI810" i="2" s="1"/>
  <c r="O811" i="2"/>
  <c r="AH811" i="2" s="1"/>
  <c r="N812" i="2"/>
  <c r="AG812" i="2" s="1"/>
  <c r="M813" i="2"/>
  <c r="AF813" i="2" s="1"/>
  <c r="P814" i="2"/>
  <c r="AI814" i="2" s="1"/>
  <c r="O815" i="2"/>
  <c r="AH815" i="2" s="1"/>
  <c r="Q816" i="2"/>
  <c r="AK816" i="2" s="1"/>
  <c r="S818" i="2"/>
  <c r="AM818" i="2" s="1"/>
  <c r="K772" i="2"/>
  <c r="AC772" i="2" s="1"/>
  <c r="J773" i="2"/>
  <c r="AB773" i="2" s="1"/>
  <c r="I774" i="2"/>
  <c r="AA774" i="2" s="1"/>
  <c r="L775" i="2"/>
  <c r="AD775" i="2" s="1"/>
  <c r="K776" i="2"/>
  <c r="AC776" i="2" s="1"/>
  <c r="J777" i="2"/>
  <c r="AB777" i="2" s="1"/>
  <c r="I778" i="2"/>
  <c r="AA778" i="2" s="1"/>
  <c r="L779" i="2"/>
  <c r="AD779" i="2" s="1"/>
  <c r="K780" i="2"/>
  <c r="AC780" i="2" s="1"/>
  <c r="J781" i="2"/>
  <c r="AB781" i="2" s="1"/>
  <c r="I782" i="2"/>
  <c r="AA782" i="2" s="1"/>
  <c r="L783" i="2"/>
  <c r="AD783" i="2" s="1"/>
  <c r="K784" i="2"/>
  <c r="AC784" i="2" s="1"/>
  <c r="J785" i="2"/>
  <c r="AB785" i="2" s="1"/>
  <c r="I786" i="2"/>
  <c r="AA786" i="2" s="1"/>
  <c r="L787" i="2"/>
  <c r="AD787" i="2" s="1"/>
  <c r="K788" i="2"/>
  <c r="AC788" i="2" s="1"/>
  <c r="J789" i="2"/>
  <c r="AB789" i="2" s="1"/>
  <c r="I790" i="2"/>
  <c r="AA790" i="2" s="1"/>
  <c r="L791" i="2"/>
  <c r="AD791" i="2" s="1"/>
  <c r="K792" i="2"/>
  <c r="AC792" i="2" s="1"/>
  <c r="J793" i="2"/>
  <c r="AB793" i="2" s="1"/>
  <c r="I794" i="2"/>
  <c r="AA794" i="2" s="1"/>
  <c r="L795" i="2"/>
  <c r="AD795" i="2" s="1"/>
  <c r="K796" i="2"/>
  <c r="AC796" i="2" s="1"/>
  <c r="J797" i="2"/>
  <c r="AB797" i="2" s="1"/>
  <c r="I798" i="2"/>
  <c r="AA798" i="2" s="1"/>
  <c r="L799" i="2"/>
  <c r="AD799" i="2" s="1"/>
  <c r="K800" i="2"/>
  <c r="AC800" i="2" s="1"/>
  <c r="J801" i="2"/>
  <c r="AB801" i="2" s="1"/>
  <c r="I802" i="2"/>
  <c r="AA802" i="2" s="1"/>
  <c r="L803" i="2"/>
  <c r="AD803" i="2" s="1"/>
  <c r="K804" i="2"/>
  <c r="AC804" i="2" s="1"/>
  <c r="J805" i="2"/>
  <c r="AB805" i="2" s="1"/>
  <c r="I806" i="2"/>
  <c r="AA806" i="2" s="1"/>
  <c r="L807" i="2"/>
  <c r="AD807" i="2" s="1"/>
  <c r="K808" i="2"/>
  <c r="AC808" i="2" s="1"/>
  <c r="J809" i="2"/>
  <c r="AB809" i="2" s="1"/>
  <c r="I810" i="2"/>
  <c r="AA810" i="2" s="1"/>
  <c r="L811" i="2"/>
  <c r="AD811" i="2" s="1"/>
  <c r="K812" i="2"/>
  <c r="AC812" i="2" s="1"/>
  <c r="J813" i="2"/>
  <c r="AB813" i="2" s="1"/>
  <c r="I814" i="2"/>
  <c r="AA814" i="2" s="1"/>
  <c r="L815" i="2"/>
  <c r="AD815" i="2" s="1"/>
  <c r="K816" i="2"/>
  <c r="AC816" i="2" s="1"/>
  <c r="E818" i="2"/>
  <c r="V818" i="2" s="1"/>
  <c r="L816" i="2"/>
  <c r="AD816" i="2" s="1"/>
  <c r="K817" i="2"/>
  <c r="AC817" i="2" s="1"/>
  <c r="J818" i="2"/>
  <c r="AB818" i="2" s="1"/>
  <c r="I819" i="2"/>
  <c r="AA819" i="2" s="1"/>
  <c r="L820" i="2"/>
  <c r="AD820" i="2" s="1"/>
  <c r="K821" i="2"/>
  <c r="AC821" i="2" s="1"/>
  <c r="J822" i="2"/>
  <c r="AB822" i="2" s="1"/>
  <c r="I823" i="2"/>
  <c r="AA823" i="2" s="1"/>
  <c r="L824" i="2"/>
  <c r="AD824" i="2" s="1"/>
  <c r="K825" i="2"/>
  <c r="AC825" i="2" s="1"/>
  <c r="J826" i="2"/>
  <c r="AB826" i="2" s="1"/>
  <c r="I827" i="2"/>
  <c r="AA827" i="2" s="1"/>
  <c r="L828" i="2"/>
  <c r="AD828" i="2" s="1"/>
  <c r="K829" i="2"/>
  <c r="AC829" i="2" s="1"/>
  <c r="J830" i="2"/>
  <c r="AB830" i="2" s="1"/>
  <c r="I831" i="2"/>
  <c r="AA831" i="2" s="1"/>
  <c r="L832" i="2"/>
  <c r="AD832" i="2" s="1"/>
  <c r="K833" i="2"/>
  <c r="AC833" i="2" s="1"/>
  <c r="J834" i="2"/>
  <c r="AB834" i="2" s="1"/>
  <c r="I835" i="2"/>
  <c r="AA835" i="2" s="1"/>
  <c r="L836" i="2"/>
  <c r="AD836" i="2" s="1"/>
  <c r="K837" i="2"/>
  <c r="AC837" i="2" s="1"/>
  <c r="J838" i="2"/>
  <c r="AB838" i="2" s="1"/>
  <c r="I839" i="2"/>
  <c r="AA839" i="2" s="1"/>
  <c r="L840" i="2"/>
  <c r="AD840" i="2" s="1"/>
  <c r="K841" i="2"/>
  <c r="AC841" i="2" s="1"/>
  <c r="J842" i="2"/>
  <c r="AB842" i="2" s="1"/>
  <c r="I843" i="2"/>
  <c r="AA843" i="2" s="1"/>
  <c r="L844" i="2"/>
  <c r="AD844" i="2" s="1"/>
  <c r="K845" i="2"/>
  <c r="AC845" i="2" s="1"/>
  <c r="J846" i="2"/>
  <c r="AB846" i="2" s="1"/>
  <c r="I847" i="2"/>
  <c r="AA847" i="2" s="1"/>
  <c r="L848" i="2"/>
  <c r="AD848" i="2" s="1"/>
  <c r="K849" i="2"/>
  <c r="AC849" i="2" s="1"/>
  <c r="J850" i="2"/>
  <c r="AB850" i="2" s="1"/>
  <c r="I851" i="2"/>
  <c r="AA851" i="2" s="1"/>
  <c r="L852" i="2"/>
  <c r="AD852" i="2" s="1"/>
  <c r="K853" i="2"/>
  <c r="AC853" i="2" s="1"/>
  <c r="J854" i="2"/>
  <c r="AB854" i="2" s="1"/>
  <c r="I855" i="2"/>
  <c r="AA855" i="2" s="1"/>
  <c r="L856" i="2"/>
  <c r="AD856" i="2" s="1"/>
  <c r="K857" i="2"/>
  <c r="AC857" i="2" s="1"/>
  <c r="J858" i="2"/>
  <c r="AB858" i="2" s="1"/>
  <c r="I859" i="2"/>
  <c r="AA859" i="2" s="1"/>
  <c r="L860" i="2"/>
  <c r="AD860" i="2" s="1"/>
  <c r="K861" i="2"/>
  <c r="AC861" i="2" s="1"/>
  <c r="T862" i="2"/>
  <c r="AN862" i="2" s="1"/>
  <c r="O865" i="2"/>
  <c r="AH865" i="2" s="1"/>
  <c r="I820" i="2"/>
  <c r="AA820" i="2" s="1"/>
  <c r="L821" i="2"/>
  <c r="AD821" i="2" s="1"/>
  <c r="K822" i="2"/>
  <c r="AC822" i="2" s="1"/>
  <c r="J823" i="2"/>
  <c r="AB823" i="2" s="1"/>
  <c r="I824" i="2"/>
  <c r="AA824" i="2" s="1"/>
  <c r="L825" i="2"/>
  <c r="AD825" i="2" s="1"/>
  <c r="K826" i="2"/>
  <c r="AC826" i="2" s="1"/>
  <c r="J827" i="2"/>
  <c r="AB827" i="2" s="1"/>
  <c r="I828" i="2"/>
  <c r="AA828" i="2" s="1"/>
  <c r="L829" i="2"/>
  <c r="AD829" i="2" s="1"/>
  <c r="K830" i="2"/>
  <c r="AC830" i="2" s="1"/>
  <c r="J831" i="2"/>
  <c r="AB831" i="2" s="1"/>
  <c r="I832" i="2"/>
  <c r="AA832" i="2" s="1"/>
  <c r="L833" i="2"/>
  <c r="AD833" i="2" s="1"/>
  <c r="K834" i="2"/>
  <c r="AC834" i="2" s="1"/>
  <c r="J835" i="2"/>
  <c r="AB835" i="2" s="1"/>
  <c r="I836" i="2"/>
  <c r="AA836" i="2" s="1"/>
  <c r="L837" i="2"/>
  <c r="AD837" i="2" s="1"/>
  <c r="K838" i="2"/>
  <c r="AC838" i="2" s="1"/>
  <c r="J839" i="2"/>
  <c r="AB839" i="2" s="1"/>
  <c r="I840" i="2"/>
  <c r="AA840" i="2" s="1"/>
  <c r="L841" i="2"/>
  <c r="AD841" i="2" s="1"/>
  <c r="K842" i="2"/>
  <c r="AC842" i="2" s="1"/>
  <c r="J843" i="2"/>
  <c r="AB843" i="2" s="1"/>
  <c r="I844" i="2"/>
  <c r="AA844" i="2" s="1"/>
  <c r="L845" i="2"/>
  <c r="AD845" i="2" s="1"/>
  <c r="K846" i="2"/>
  <c r="AC846" i="2" s="1"/>
  <c r="J847" i="2"/>
  <c r="AB847" i="2" s="1"/>
  <c r="I848" i="2"/>
  <c r="AA848" i="2" s="1"/>
  <c r="L849" i="2"/>
  <c r="AD849" i="2" s="1"/>
  <c r="K850" i="2"/>
  <c r="AC850" i="2" s="1"/>
  <c r="J851" i="2"/>
  <c r="AB851" i="2" s="1"/>
  <c r="I852" i="2"/>
  <c r="AA852" i="2" s="1"/>
  <c r="L853" i="2"/>
  <c r="AD853" i="2" s="1"/>
  <c r="K854" i="2"/>
  <c r="AC854" i="2" s="1"/>
  <c r="J855" i="2"/>
  <c r="AB855" i="2" s="1"/>
  <c r="I856" i="2"/>
  <c r="AA856" i="2" s="1"/>
  <c r="L857" i="2"/>
  <c r="AD857" i="2" s="1"/>
  <c r="K858" i="2"/>
  <c r="AC858" i="2" s="1"/>
  <c r="J859" i="2"/>
  <c r="AB859" i="2" s="1"/>
  <c r="I860" i="2"/>
  <c r="AA860" i="2" s="1"/>
  <c r="L861" i="2"/>
  <c r="AD861" i="2" s="1"/>
  <c r="N862" i="2"/>
  <c r="AG862" i="2" s="1"/>
  <c r="S865" i="2"/>
  <c r="AM865" i="2" s="1"/>
  <c r="R816" i="2"/>
  <c r="AL816" i="2" s="1"/>
  <c r="Q817" i="2"/>
  <c r="AK817" i="2" s="1"/>
  <c r="T818" i="2"/>
  <c r="AN818" i="2" s="1"/>
  <c r="S819" i="2"/>
  <c r="AM819" i="2" s="1"/>
  <c r="R820" i="2"/>
  <c r="AL820" i="2" s="1"/>
  <c r="Q821" i="2"/>
  <c r="AK821" i="2" s="1"/>
  <c r="T822" i="2"/>
  <c r="AN822" i="2" s="1"/>
  <c r="S823" i="2"/>
  <c r="AM823" i="2" s="1"/>
  <c r="R824" i="2"/>
  <c r="AL824" i="2" s="1"/>
  <c r="Q825" i="2"/>
  <c r="AK825" i="2" s="1"/>
  <c r="T826" i="2"/>
  <c r="AN826" i="2" s="1"/>
  <c r="S827" i="2"/>
  <c r="AM827" i="2" s="1"/>
  <c r="R828" i="2"/>
  <c r="AL828" i="2" s="1"/>
  <c r="Q829" i="2"/>
  <c r="AK829" i="2" s="1"/>
  <c r="T830" i="2"/>
  <c r="AN830" i="2" s="1"/>
  <c r="S831" i="2"/>
  <c r="AM831" i="2" s="1"/>
  <c r="R832" i="2"/>
  <c r="AL832" i="2" s="1"/>
  <c r="Q833" i="2"/>
  <c r="AK833" i="2" s="1"/>
  <c r="T834" i="2"/>
  <c r="AN834" i="2" s="1"/>
  <c r="S835" i="2"/>
  <c r="AM835" i="2" s="1"/>
  <c r="R836" i="2"/>
  <c r="AL836" i="2" s="1"/>
  <c r="Q837" i="2"/>
  <c r="AK837" i="2" s="1"/>
  <c r="T838" i="2"/>
  <c r="AN838" i="2" s="1"/>
  <c r="S839" i="2"/>
  <c r="AM839" i="2" s="1"/>
  <c r="R840" i="2"/>
  <c r="AL840" i="2" s="1"/>
  <c r="Q841" i="2"/>
  <c r="AK841" i="2" s="1"/>
  <c r="T842" i="2"/>
  <c r="AN842" i="2" s="1"/>
  <c r="S843" i="2"/>
  <c r="AM843" i="2" s="1"/>
  <c r="R844" i="2"/>
  <c r="AL844" i="2" s="1"/>
  <c r="Q845" i="2"/>
  <c r="AK845" i="2" s="1"/>
  <c r="T846" i="2"/>
  <c r="AN846" i="2" s="1"/>
  <c r="S847" i="2"/>
  <c r="AM847" i="2" s="1"/>
  <c r="R848" i="2"/>
  <c r="AL848" i="2" s="1"/>
  <c r="Q849" i="2"/>
  <c r="AK849" i="2" s="1"/>
  <c r="T850" i="2"/>
  <c r="AN850" i="2" s="1"/>
  <c r="S851" i="2"/>
  <c r="AM851" i="2" s="1"/>
  <c r="R852" i="2"/>
  <c r="AL852" i="2" s="1"/>
  <c r="Q853" i="2"/>
  <c r="AK853" i="2" s="1"/>
  <c r="T854" i="2"/>
  <c r="AN854" i="2" s="1"/>
  <c r="S855" i="2"/>
  <c r="AM855" i="2" s="1"/>
  <c r="R856" i="2"/>
  <c r="AL856" i="2" s="1"/>
  <c r="Q857" i="2"/>
  <c r="AK857" i="2" s="1"/>
  <c r="T858" i="2"/>
  <c r="AN858" i="2" s="1"/>
  <c r="S859" i="2"/>
  <c r="AM859" i="2" s="1"/>
  <c r="R860" i="2"/>
  <c r="AL860" i="2" s="1"/>
  <c r="Q861" i="2"/>
  <c r="AK861" i="2" s="1"/>
  <c r="Q863" i="2"/>
  <c r="AK863" i="2" s="1"/>
  <c r="G820" i="2"/>
  <c r="X820" i="2" s="1"/>
  <c r="F821" i="2"/>
  <c r="W821" i="2" s="1"/>
  <c r="E822" i="2"/>
  <c r="V822" i="2" s="1"/>
  <c r="H823" i="2"/>
  <c r="Y823" i="2" s="1"/>
  <c r="G824" i="2"/>
  <c r="X824" i="2" s="1"/>
  <c r="F825" i="2"/>
  <c r="W825" i="2" s="1"/>
  <c r="E826" i="2"/>
  <c r="V826" i="2" s="1"/>
  <c r="H827" i="2"/>
  <c r="Y827" i="2" s="1"/>
  <c r="G828" i="2"/>
  <c r="X828" i="2" s="1"/>
  <c r="F829" i="2"/>
  <c r="W829" i="2" s="1"/>
  <c r="E830" i="2"/>
  <c r="V830" i="2" s="1"/>
  <c r="H831" i="2"/>
  <c r="Y831" i="2" s="1"/>
  <c r="G832" i="2"/>
  <c r="X832" i="2" s="1"/>
  <c r="F833" i="2"/>
  <c r="W833" i="2" s="1"/>
  <c r="E834" i="2"/>
  <c r="V834" i="2" s="1"/>
  <c r="H835" i="2"/>
  <c r="Y835" i="2" s="1"/>
  <c r="G836" i="2"/>
  <c r="X836" i="2" s="1"/>
  <c r="F837" i="2"/>
  <c r="W837" i="2" s="1"/>
  <c r="E838" i="2"/>
  <c r="V838" i="2" s="1"/>
  <c r="H839" i="2"/>
  <c r="Y839" i="2" s="1"/>
  <c r="G840" i="2"/>
  <c r="X840" i="2" s="1"/>
  <c r="F841" i="2"/>
  <c r="W841" i="2" s="1"/>
  <c r="E842" i="2"/>
  <c r="V842" i="2" s="1"/>
  <c r="H843" i="2"/>
  <c r="Y843" i="2" s="1"/>
  <c r="G844" i="2"/>
  <c r="X844" i="2" s="1"/>
  <c r="F845" i="2"/>
  <c r="W845" i="2" s="1"/>
  <c r="E846" i="2"/>
  <c r="V846" i="2" s="1"/>
  <c r="H847" i="2"/>
  <c r="Y847" i="2" s="1"/>
  <c r="G848" i="2"/>
  <c r="X848" i="2" s="1"/>
  <c r="F849" i="2"/>
  <c r="W849" i="2" s="1"/>
  <c r="E850" i="2"/>
  <c r="V850" i="2" s="1"/>
  <c r="H851" i="2"/>
  <c r="Y851" i="2" s="1"/>
  <c r="G852" i="2"/>
  <c r="X852" i="2" s="1"/>
  <c r="F853" i="2"/>
  <c r="W853" i="2" s="1"/>
  <c r="E854" i="2"/>
  <c r="V854" i="2" s="1"/>
  <c r="H855" i="2"/>
  <c r="Y855" i="2" s="1"/>
  <c r="G856" i="2"/>
  <c r="X856" i="2" s="1"/>
  <c r="F857" i="2"/>
  <c r="W857" i="2" s="1"/>
  <c r="E858" i="2"/>
  <c r="V858" i="2" s="1"/>
  <c r="H859" i="2"/>
  <c r="Y859" i="2" s="1"/>
  <c r="G860" i="2"/>
  <c r="X860" i="2" s="1"/>
  <c r="F861" i="2"/>
  <c r="W861" i="2" s="1"/>
  <c r="J862" i="2"/>
  <c r="AB862" i="2" s="1"/>
  <c r="T864" i="2"/>
  <c r="AN864" i="2" s="1"/>
  <c r="K862" i="2"/>
  <c r="AC862" i="2" s="1"/>
  <c r="J863" i="2"/>
  <c r="AB863" i="2" s="1"/>
  <c r="I864" i="2"/>
  <c r="AA864" i="2" s="1"/>
  <c r="L865" i="2"/>
  <c r="AD865" i="2" s="1"/>
  <c r="K866" i="2"/>
  <c r="AC866" i="2" s="1"/>
  <c r="J867" i="2"/>
  <c r="AB867" i="2" s="1"/>
  <c r="I868" i="2"/>
  <c r="AA868" i="2" s="1"/>
  <c r="L869" i="2"/>
  <c r="AD869" i="2" s="1"/>
  <c r="K870" i="2"/>
  <c r="AC870" i="2" s="1"/>
  <c r="J871" i="2"/>
  <c r="AB871" i="2" s="1"/>
  <c r="I872" i="2"/>
  <c r="AA872" i="2" s="1"/>
  <c r="L873" i="2"/>
  <c r="AD873" i="2" s="1"/>
  <c r="K874" i="2"/>
  <c r="AC874" i="2" s="1"/>
  <c r="J875" i="2"/>
  <c r="AB875" i="2" s="1"/>
  <c r="I876" i="2"/>
  <c r="AA876" i="2" s="1"/>
  <c r="L877" i="2"/>
  <c r="AD877" i="2" s="1"/>
  <c r="K878" i="2"/>
  <c r="AC878" i="2" s="1"/>
  <c r="J879" i="2"/>
  <c r="AB879" i="2" s="1"/>
  <c r="I880" i="2"/>
  <c r="AA880" i="2" s="1"/>
  <c r="L881" i="2"/>
  <c r="AD881" i="2" s="1"/>
  <c r="K882" i="2"/>
  <c r="AC882" i="2" s="1"/>
  <c r="J883" i="2"/>
  <c r="AB883" i="2" s="1"/>
  <c r="I884" i="2"/>
  <c r="AA884" i="2" s="1"/>
  <c r="M885" i="2"/>
  <c r="AF885" i="2" s="1"/>
  <c r="J864" i="2"/>
  <c r="AB864" i="2" s="1"/>
  <c r="I865" i="2"/>
  <c r="AA865" i="2" s="1"/>
  <c r="L866" i="2"/>
  <c r="AD866" i="2" s="1"/>
  <c r="K867" i="2"/>
  <c r="AC867" i="2" s="1"/>
  <c r="J868" i="2"/>
  <c r="AB868" i="2" s="1"/>
  <c r="I869" i="2"/>
  <c r="AA869" i="2" s="1"/>
  <c r="L870" i="2"/>
  <c r="AD870" i="2" s="1"/>
  <c r="K871" i="2"/>
  <c r="AC871" i="2" s="1"/>
  <c r="J872" i="2"/>
  <c r="AB872" i="2" s="1"/>
  <c r="I873" i="2"/>
  <c r="AA873" i="2" s="1"/>
  <c r="L874" i="2"/>
  <c r="AD874" i="2" s="1"/>
  <c r="K875" i="2"/>
  <c r="AC875" i="2" s="1"/>
  <c r="J876" i="2"/>
  <c r="AB876" i="2" s="1"/>
  <c r="I877" i="2"/>
  <c r="AA877" i="2" s="1"/>
  <c r="L878" i="2"/>
  <c r="AD878" i="2" s="1"/>
  <c r="K879" i="2"/>
  <c r="AC879" i="2" s="1"/>
  <c r="J880" i="2"/>
  <c r="AB880" i="2" s="1"/>
  <c r="I881" i="2"/>
  <c r="AA881" i="2" s="1"/>
  <c r="L882" i="2"/>
  <c r="AD882" i="2" s="1"/>
  <c r="K883" i="2"/>
  <c r="AC883" i="2" s="1"/>
  <c r="J884" i="2"/>
  <c r="AB884" i="2" s="1"/>
  <c r="I885" i="2"/>
  <c r="AA885" i="2" s="1"/>
  <c r="I862" i="2"/>
  <c r="AA862" i="2" s="1"/>
  <c r="L863" i="2"/>
  <c r="AD863" i="2" s="1"/>
  <c r="K864" i="2"/>
  <c r="AC864" i="2" s="1"/>
  <c r="J865" i="2"/>
  <c r="AB865" i="2" s="1"/>
  <c r="I866" i="2"/>
  <c r="AA866" i="2" s="1"/>
  <c r="L867" i="2"/>
  <c r="AD867" i="2" s="1"/>
  <c r="K868" i="2"/>
  <c r="AC868" i="2" s="1"/>
  <c r="J869" i="2"/>
  <c r="AB869" i="2" s="1"/>
  <c r="I870" i="2"/>
  <c r="AA870" i="2" s="1"/>
  <c r="L871" i="2"/>
  <c r="AD871" i="2" s="1"/>
  <c r="K872" i="2"/>
  <c r="AC872" i="2" s="1"/>
  <c r="J873" i="2"/>
  <c r="AB873" i="2" s="1"/>
  <c r="I874" i="2"/>
  <c r="AA874" i="2" s="1"/>
  <c r="L875" i="2"/>
  <c r="AD875" i="2" s="1"/>
  <c r="K876" i="2"/>
  <c r="AC876" i="2" s="1"/>
  <c r="J877" i="2"/>
  <c r="AB877" i="2" s="1"/>
  <c r="I878" i="2"/>
  <c r="AA878" i="2" s="1"/>
  <c r="L879" i="2"/>
  <c r="AD879" i="2" s="1"/>
  <c r="K880" i="2"/>
  <c r="AC880" i="2" s="1"/>
  <c r="J881" i="2"/>
  <c r="AB881" i="2" s="1"/>
  <c r="I882" i="2"/>
  <c r="AA882" i="2" s="1"/>
  <c r="L883" i="2"/>
  <c r="AD883" i="2" s="1"/>
  <c r="K884" i="2"/>
  <c r="AC884" i="2" s="1"/>
  <c r="K885" i="2"/>
  <c r="AC885" i="2" s="1"/>
  <c r="Q867" i="2"/>
  <c r="AK867" i="2" s="1"/>
  <c r="T868" i="2"/>
  <c r="AN868" i="2" s="1"/>
  <c r="S869" i="2"/>
  <c r="AM869" i="2" s="1"/>
  <c r="R870" i="2"/>
  <c r="AL870" i="2" s="1"/>
  <c r="Q871" i="2"/>
  <c r="AK871" i="2" s="1"/>
  <c r="T872" i="2"/>
  <c r="AN872" i="2" s="1"/>
  <c r="S873" i="2"/>
  <c r="AM873" i="2" s="1"/>
  <c r="R874" i="2"/>
  <c r="AL874" i="2" s="1"/>
  <c r="Q875" i="2"/>
  <c r="AK875" i="2" s="1"/>
  <c r="T876" i="2"/>
  <c r="AN876" i="2" s="1"/>
  <c r="S877" i="2"/>
  <c r="AM877" i="2" s="1"/>
  <c r="R878" i="2"/>
  <c r="AL878" i="2" s="1"/>
  <c r="Q879" i="2"/>
  <c r="AK879" i="2" s="1"/>
  <c r="T880" i="2"/>
  <c r="AN880" i="2" s="1"/>
  <c r="S881" i="2"/>
  <c r="AM881" i="2" s="1"/>
  <c r="R882" i="2"/>
  <c r="AL882" i="2" s="1"/>
  <c r="Q883" i="2"/>
  <c r="AK883" i="2" s="1"/>
  <c r="T884" i="2"/>
  <c r="AN884" i="2" s="1"/>
  <c r="J886" i="2"/>
  <c r="AB886" i="2" s="1"/>
  <c r="Q887" i="2"/>
  <c r="AK887" i="2" s="1"/>
  <c r="T888" i="2"/>
  <c r="AN888" i="2" s="1"/>
  <c r="S889" i="2"/>
  <c r="AM889" i="2" s="1"/>
  <c r="R890" i="2"/>
  <c r="AL890" i="2" s="1"/>
  <c r="Q891" i="2"/>
  <c r="AK891" i="2" s="1"/>
  <c r="T892" i="2"/>
  <c r="AN892" i="2" s="1"/>
  <c r="S893" i="2"/>
  <c r="AM893" i="2" s="1"/>
  <c r="R894" i="2"/>
  <c r="AL894" i="2" s="1"/>
  <c r="Q895" i="2"/>
  <c r="AK895" i="2" s="1"/>
  <c r="T896" i="2"/>
  <c r="AN896" i="2" s="1"/>
  <c r="S897" i="2"/>
  <c r="AM897" i="2" s="1"/>
  <c r="R898" i="2"/>
  <c r="AL898" i="2" s="1"/>
  <c r="Q899" i="2"/>
  <c r="AK899" i="2" s="1"/>
  <c r="T900" i="2"/>
  <c r="AN900" i="2" s="1"/>
  <c r="S901" i="2"/>
  <c r="AM901" i="2" s="1"/>
  <c r="R902" i="2"/>
  <c r="AL902" i="2" s="1"/>
  <c r="Q903" i="2"/>
  <c r="AK903" i="2" s="1"/>
  <c r="T904" i="2"/>
  <c r="AN904" i="2" s="1"/>
  <c r="S905" i="2"/>
  <c r="AM905" i="2" s="1"/>
  <c r="R906" i="2"/>
  <c r="AL906" i="2" s="1"/>
  <c r="Q907" i="2"/>
  <c r="AK907" i="2" s="1"/>
  <c r="M909" i="2"/>
  <c r="AF909" i="2" s="1"/>
  <c r="S886" i="2"/>
  <c r="AM886" i="2" s="1"/>
  <c r="R887" i="2"/>
  <c r="AL887" i="2" s="1"/>
  <c r="Q888" i="2"/>
  <c r="AK888" i="2" s="1"/>
  <c r="T889" i="2"/>
  <c r="AN889" i="2" s="1"/>
  <c r="S890" i="2"/>
  <c r="AM890" i="2" s="1"/>
  <c r="R891" i="2"/>
  <c r="AL891" i="2" s="1"/>
  <c r="Q892" i="2"/>
  <c r="AK892" i="2" s="1"/>
  <c r="T893" i="2"/>
  <c r="AN893" i="2" s="1"/>
  <c r="S894" i="2"/>
  <c r="AM894" i="2" s="1"/>
  <c r="R895" i="2"/>
  <c r="AL895" i="2" s="1"/>
  <c r="Q896" i="2"/>
  <c r="AK896" i="2" s="1"/>
  <c r="T897" i="2"/>
  <c r="AN897" i="2" s="1"/>
  <c r="S898" i="2"/>
  <c r="AM898" i="2" s="1"/>
  <c r="R899" i="2"/>
  <c r="AL899" i="2" s="1"/>
  <c r="Q900" i="2"/>
  <c r="AK900" i="2" s="1"/>
  <c r="T901" i="2"/>
  <c r="AN901" i="2" s="1"/>
  <c r="S902" i="2"/>
  <c r="AM902" i="2" s="1"/>
  <c r="R903" i="2"/>
  <c r="AL903" i="2" s="1"/>
  <c r="Q904" i="2"/>
  <c r="AK904" i="2" s="1"/>
  <c r="T905" i="2"/>
  <c r="AN905" i="2" s="1"/>
  <c r="S906" i="2"/>
  <c r="AM906" i="2" s="1"/>
  <c r="R907" i="2"/>
  <c r="AL907" i="2" s="1"/>
  <c r="O909" i="2"/>
  <c r="AH909" i="2" s="1"/>
  <c r="P886" i="2"/>
  <c r="AI886" i="2" s="1"/>
  <c r="O887" i="2"/>
  <c r="AH887" i="2" s="1"/>
  <c r="N888" i="2"/>
  <c r="AG888" i="2" s="1"/>
  <c r="M889" i="2"/>
  <c r="AF889" i="2" s="1"/>
  <c r="P890" i="2"/>
  <c r="AI890" i="2" s="1"/>
  <c r="O891" i="2"/>
  <c r="AH891" i="2" s="1"/>
  <c r="N892" i="2"/>
  <c r="AG892" i="2" s="1"/>
  <c r="M893" i="2"/>
  <c r="AF893" i="2" s="1"/>
  <c r="P894" i="2"/>
  <c r="AI894" i="2" s="1"/>
  <c r="O895" i="2"/>
  <c r="AH895" i="2" s="1"/>
  <c r="N896" i="2"/>
  <c r="AG896" i="2" s="1"/>
  <c r="M897" i="2"/>
  <c r="AF897" i="2" s="1"/>
  <c r="P898" i="2"/>
  <c r="AI898" i="2" s="1"/>
  <c r="O899" i="2"/>
  <c r="AH899" i="2" s="1"/>
  <c r="N900" i="2"/>
  <c r="AG900" i="2" s="1"/>
  <c r="M901" i="2"/>
  <c r="AF901" i="2" s="1"/>
  <c r="P902" i="2"/>
  <c r="AI902" i="2" s="1"/>
  <c r="O903" i="2"/>
  <c r="AH903" i="2" s="1"/>
  <c r="N904" i="2"/>
  <c r="AG904" i="2" s="1"/>
  <c r="M905" i="2"/>
  <c r="AF905" i="2" s="1"/>
  <c r="P906" i="2"/>
  <c r="AI906" i="2" s="1"/>
  <c r="O907" i="2"/>
  <c r="AH907" i="2" s="1"/>
  <c r="I909" i="2"/>
  <c r="AA909" i="2" s="1"/>
  <c r="R885" i="2"/>
  <c r="AL885" i="2" s="1"/>
  <c r="Q886" i="2"/>
  <c r="AK886" i="2" s="1"/>
  <c r="T887" i="2"/>
  <c r="AN887" i="2" s="1"/>
  <c r="S888" i="2"/>
  <c r="AM888" i="2" s="1"/>
  <c r="R889" i="2"/>
  <c r="AL889" i="2" s="1"/>
  <c r="Q890" i="2"/>
  <c r="AK890" i="2" s="1"/>
  <c r="T891" i="2"/>
  <c r="AN891" i="2" s="1"/>
  <c r="S892" i="2"/>
  <c r="AM892" i="2" s="1"/>
  <c r="R893" i="2"/>
  <c r="AL893" i="2" s="1"/>
  <c r="Q894" i="2"/>
  <c r="AK894" i="2" s="1"/>
  <c r="T895" i="2"/>
  <c r="AN895" i="2" s="1"/>
  <c r="S896" i="2"/>
  <c r="AM896" i="2" s="1"/>
  <c r="R897" i="2"/>
  <c r="AL897" i="2" s="1"/>
  <c r="Q898" i="2"/>
  <c r="AK898" i="2" s="1"/>
  <c r="T899" i="2"/>
  <c r="AN899" i="2" s="1"/>
  <c r="S900" i="2"/>
  <c r="AM900" i="2" s="1"/>
  <c r="R901" i="2"/>
  <c r="AL901" i="2" s="1"/>
  <c r="Q902" i="2"/>
  <c r="AK902" i="2" s="1"/>
  <c r="T903" i="2"/>
  <c r="AN903" i="2" s="1"/>
  <c r="S904" i="2"/>
  <c r="AM904" i="2" s="1"/>
  <c r="R905" i="2"/>
  <c r="AL905" i="2" s="1"/>
  <c r="Q906" i="2"/>
  <c r="AK906" i="2" s="1"/>
  <c r="T907" i="2"/>
  <c r="AN907" i="2" s="1"/>
  <c r="S909" i="2"/>
  <c r="AM909" i="2" s="1"/>
  <c r="S908" i="2"/>
  <c r="AM908" i="2" s="1"/>
  <c r="R909" i="2"/>
  <c r="AL909" i="2" s="1"/>
  <c r="Q910" i="2"/>
  <c r="AK910" i="2" s="1"/>
  <c r="T911" i="2"/>
  <c r="AN911" i="2" s="1"/>
  <c r="S912" i="2"/>
  <c r="AM912" i="2" s="1"/>
  <c r="R913" i="2"/>
  <c r="AL913" i="2" s="1"/>
  <c r="Q914" i="2"/>
  <c r="AK914" i="2" s="1"/>
  <c r="T915" i="2"/>
  <c r="AN915" i="2" s="1"/>
  <c r="S916" i="2"/>
  <c r="AM916" i="2" s="1"/>
  <c r="R917" i="2"/>
  <c r="AL917" i="2" s="1"/>
  <c r="Q918" i="2"/>
  <c r="AK918" i="2" s="1"/>
  <c r="T919" i="2"/>
  <c r="AN919" i="2" s="1"/>
  <c r="S920" i="2"/>
  <c r="AM920" i="2" s="1"/>
  <c r="R921" i="2"/>
  <c r="AL921" i="2" s="1"/>
  <c r="Q922" i="2"/>
  <c r="AK922" i="2" s="1"/>
  <c r="T923" i="2"/>
  <c r="AN923" i="2" s="1"/>
  <c r="S924" i="2"/>
  <c r="AM924" i="2" s="1"/>
  <c r="R925" i="2"/>
  <c r="AL925" i="2" s="1"/>
  <c r="Q926" i="2"/>
  <c r="AK926" i="2" s="1"/>
  <c r="T927" i="2"/>
  <c r="AN927" i="2" s="1"/>
  <c r="S928" i="2"/>
  <c r="AM928" i="2" s="1"/>
  <c r="R929" i="2"/>
  <c r="AL929" i="2" s="1"/>
  <c r="Q930" i="2"/>
  <c r="AK930" i="2" s="1"/>
  <c r="O932" i="2"/>
  <c r="AH932" i="2" s="1"/>
  <c r="R910" i="2"/>
  <c r="AL910" i="2" s="1"/>
  <c r="Q911" i="2"/>
  <c r="AK911" i="2" s="1"/>
  <c r="T912" i="2"/>
  <c r="AN912" i="2" s="1"/>
  <c r="S913" i="2"/>
  <c r="AM913" i="2" s="1"/>
  <c r="R914" i="2"/>
  <c r="AL914" i="2" s="1"/>
  <c r="Q915" i="2"/>
  <c r="AK915" i="2" s="1"/>
  <c r="T916" i="2"/>
  <c r="AN916" i="2" s="1"/>
  <c r="S917" i="2"/>
  <c r="AM917" i="2" s="1"/>
  <c r="R918" i="2"/>
  <c r="AL918" i="2" s="1"/>
  <c r="Q919" i="2"/>
  <c r="AK919" i="2" s="1"/>
  <c r="T920" i="2"/>
  <c r="AN920" i="2" s="1"/>
  <c r="S921" i="2"/>
  <c r="AM921" i="2" s="1"/>
  <c r="R922" i="2"/>
  <c r="AL922" i="2" s="1"/>
  <c r="Q923" i="2"/>
  <c r="AK923" i="2" s="1"/>
  <c r="T924" i="2"/>
  <c r="AN924" i="2" s="1"/>
  <c r="S925" i="2"/>
  <c r="AM925" i="2" s="1"/>
  <c r="R926" i="2"/>
  <c r="AL926" i="2" s="1"/>
  <c r="Q927" i="2"/>
  <c r="AK927" i="2" s="1"/>
  <c r="T928" i="2"/>
  <c r="AN928" i="2" s="1"/>
  <c r="S929" i="2"/>
  <c r="AM929" i="2" s="1"/>
  <c r="R930" i="2"/>
  <c r="AL930" i="2" s="1"/>
  <c r="Q932" i="2"/>
  <c r="AK932" i="2" s="1"/>
  <c r="Q908" i="2"/>
  <c r="AK908" i="2" s="1"/>
  <c r="T909" i="2"/>
  <c r="AN909" i="2" s="1"/>
  <c r="S910" i="2"/>
  <c r="AM910" i="2" s="1"/>
  <c r="R911" i="2"/>
  <c r="AL911" i="2" s="1"/>
  <c r="Q912" i="2"/>
  <c r="AK912" i="2" s="1"/>
  <c r="T913" i="2"/>
  <c r="AN913" i="2" s="1"/>
  <c r="S914" i="2"/>
  <c r="AM914" i="2" s="1"/>
  <c r="R915" i="2"/>
  <c r="AL915" i="2" s="1"/>
  <c r="Q916" i="2"/>
  <c r="AK916" i="2" s="1"/>
  <c r="T917" i="2"/>
  <c r="AN917" i="2" s="1"/>
  <c r="S918" i="2"/>
  <c r="AM918" i="2" s="1"/>
  <c r="R919" i="2"/>
  <c r="AL919" i="2" s="1"/>
  <c r="Q920" i="2"/>
  <c r="AK920" i="2" s="1"/>
  <c r="T921" i="2"/>
  <c r="AN921" i="2" s="1"/>
  <c r="S922" i="2"/>
  <c r="AM922" i="2" s="1"/>
  <c r="R923" i="2"/>
  <c r="AL923" i="2" s="1"/>
  <c r="Q924" i="2"/>
  <c r="AK924" i="2" s="1"/>
  <c r="T925" i="2"/>
  <c r="AN925" i="2" s="1"/>
  <c r="S926" i="2"/>
  <c r="AM926" i="2" s="1"/>
  <c r="R927" i="2"/>
  <c r="AL927" i="2" s="1"/>
  <c r="Q928" i="2"/>
  <c r="AK928" i="2" s="1"/>
  <c r="T929" i="2"/>
  <c r="AN929" i="2" s="1"/>
  <c r="S930" i="2"/>
  <c r="AM930" i="2" s="1"/>
  <c r="S932" i="2"/>
  <c r="AM932" i="2" s="1"/>
  <c r="T910" i="2"/>
  <c r="AN910" i="2" s="1"/>
  <c r="S911" i="2"/>
  <c r="AM911" i="2" s="1"/>
  <c r="R912" i="2"/>
  <c r="AL912" i="2" s="1"/>
  <c r="Q913" i="2"/>
  <c r="AK913" i="2" s="1"/>
  <c r="T914" i="2"/>
  <c r="AN914" i="2" s="1"/>
  <c r="S915" i="2"/>
  <c r="AM915" i="2" s="1"/>
  <c r="R916" i="2"/>
  <c r="AL916" i="2" s="1"/>
  <c r="Q917" i="2"/>
  <c r="AK917" i="2" s="1"/>
  <c r="T918" i="2"/>
  <c r="AN918" i="2" s="1"/>
  <c r="S919" i="2"/>
  <c r="AM919" i="2" s="1"/>
  <c r="R920" i="2"/>
  <c r="AL920" i="2" s="1"/>
  <c r="Q921" i="2"/>
  <c r="AK921" i="2" s="1"/>
  <c r="T922" i="2"/>
  <c r="AN922" i="2" s="1"/>
  <c r="S923" i="2"/>
  <c r="AM923" i="2" s="1"/>
  <c r="R924" i="2"/>
  <c r="AL924" i="2" s="1"/>
  <c r="Q925" i="2"/>
  <c r="AK925" i="2" s="1"/>
  <c r="T926" i="2"/>
  <c r="AN926" i="2" s="1"/>
  <c r="S927" i="2"/>
  <c r="AM927" i="2" s="1"/>
  <c r="R928" i="2"/>
  <c r="AL928" i="2" s="1"/>
  <c r="Q929" i="2"/>
  <c r="AK929" i="2" s="1"/>
  <c r="T930" i="2"/>
  <c r="AN930" i="2" s="1"/>
  <c r="M932" i="2"/>
  <c r="AF932" i="2" s="1"/>
  <c r="S931" i="2"/>
  <c r="AM931" i="2" s="1"/>
  <c r="R932" i="2"/>
  <c r="AL932" i="2" s="1"/>
  <c r="Q933" i="2"/>
  <c r="AK933" i="2" s="1"/>
  <c r="T934" i="2"/>
  <c r="AN934" i="2" s="1"/>
  <c r="S935" i="2"/>
  <c r="AM935" i="2" s="1"/>
  <c r="R936" i="2"/>
  <c r="AL936" i="2" s="1"/>
  <c r="E938" i="2"/>
  <c r="V938" i="2" s="1"/>
  <c r="J940" i="2"/>
  <c r="AB940" i="2" s="1"/>
  <c r="I942" i="2"/>
  <c r="AA942" i="2" s="1"/>
  <c r="F944" i="2"/>
  <c r="W944" i="2" s="1"/>
  <c r="M947" i="2"/>
  <c r="AF947" i="2" s="1"/>
  <c r="N933" i="2"/>
  <c r="AG933" i="2" s="1"/>
  <c r="M934" i="2"/>
  <c r="AF934" i="2" s="1"/>
  <c r="P935" i="2"/>
  <c r="AI935" i="2" s="1"/>
  <c r="O936" i="2"/>
  <c r="AH936" i="2" s="1"/>
  <c r="P937" i="2"/>
  <c r="AI937" i="2" s="1"/>
  <c r="S939" i="2"/>
  <c r="AM939" i="2" s="1"/>
  <c r="R941" i="2"/>
  <c r="AL941" i="2" s="1"/>
  <c r="O943" i="2"/>
  <c r="AH943" i="2" s="1"/>
  <c r="N948" i="2"/>
  <c r="AG948" i="2" s="1"/>
  <c r="M931" i="2"/>
  <c r="AF931" i="2" s="1"/>
  <c r="P932" i="2"/>
  <c r="AI932" i="2" s="1"/>
  <c r="O933" i="2"/>
  <c r="AH933" i="2" s="1"/>
  <c r="N934" i="2"/>
  <c r="AG934" i="2" s="1"/>
  <c r="M935" i="2"/>
  <c r="AF935" i="2" s="1"/>
  <c r="P936" i="2"/>
  <c r="AI936" i="2" s="1"/>
  <c r="Q937" i="2"/>
  <c r="AK937" i="2" s="1"/>
  <c r="T939" i="2"/>
  <c r="AN939" i="2" s="1"/>
  <c r="M941" i="2"/>
  <c r="AF941" i="2" s="1"/>
  <c r="P943" i="2"/>
  <c r="AI943" i="2" s="1"/>
  <c r="O949" i="2"/>
  <c r="AH949" i="2" s="1"/>
  <c r="K953" i="2"/>
  <c r="AC953" i="2" s="1"/>
  <c r="L933" i="2"/>
  <c r="AD933" i="2" s="1"/>
  <c r="K934" i="2"/>
  <c r="AC934" i="2" s="1"/>
  <c r="J935" i="2"/>
  <c r="AB935" i="2" s="1"/>
  <c r="I936" i="2"/>
  <c r="AA936" i="2" s="1"/>
  <c r="M937" i="2"/>
  <c r="AF937" i="2" s="1"/>
  <c r="G939" i="2"/>
  <c r="X939" i="2" s="1"/>
  <c r="F941" i="2"/>
  <c r="W941" i="2" s="1"/>
  <c r="K943" i="2"/>
  <c r="AC943" i="2" s="1"/>
  <c r="Q945" i="2"/>
  <c r="AK945" i="2" s="1"/>
  <c r="Q951" i="2"/>
  <c r="AK951" i="2" s="1"/>
  <c r="M955" i="2"/>
  <c r="AF955" i="2" s="1"/>
  <c r="O957" i="2"/>
  <c r="AH957" i="2" s="1"/>
  <c r="Q959" i="2"/>
  <c r="AK959" i="2" s="1"/>
  <c r="S961" i="2"/>
  <c r="AM961" i="2" s="1"/>
  <c r="M963" i="2"/>
  <c r="AF963" i="2" s="1"/>
  <c r="P966" i="2"/>
  <c r="AI966" i="2" s="1"/>
  <c r="J945" i="2"/>
  <c r="AB945" i="2" s="1"/>
  <c r="N946" i="2"/>
  <c r="AG946" i="2" s="1"/>
  <c r="P948" i="2"/>
  <c r="AI948" i="2" s="1"/>
  <c r="R950" i="2"/>
  <c r="AL950" i="2" s="1"/>
  <c r="T952" i="2"/>
  <c r="AN952" i="2" s="1"/>
  <c r="N954" i="2"/>
  <c r="AG954" i="2" s="1"/>
  <c r="P956" i="2"/>
  <c r="AI956" i="2" s="1"/>
  <c r="R958" i="2"/>
  <c r="AL958" i="2" s="1"/>
  <c r="T960" i="2"/>
  <c r="AN960" i="2" s="1"/>
  <c r="N962" i="2"/>
  <c r="AG962" i="2" s="1"/>
  <c r="P964" i="2"/>
  <c r="AI964" i="2" s="1"/>
  <c r="K937" i="2"/>
  <c r="AC937" i="2" s="1"/>
  <c r="J938" i="2"/>
  <c r="AB938" i="2" s="1"/>
  <c r="I939" i="2"/>
  <c r="AA939" i="2" s="1"/>
  <c r="L940" i="2"/>
  <c r="AD940" i="2" s="1"/>
  <c r="K941" i="2"/>
  <c r="AC941" i="2" s="1"/>
  <c r="J942" i="2"/>
  <c r="AB942" i="2" s="1"/>
  <c r="I943" i="2"/>
  <c r="AA943" i="2" s="1"/>
  <c r="L944" i="2"/>
  <c r="AD944" i="2" s="1"/>
  <c r="K945" i="2"/>
  <c r="AC945" i="2" s="1"/>
  <c r="P946" i="2"/>
  <c r="AI946" i="2" s="1"/>
  <c r="R948" i="2"/>
  <c r="AL948" i="2" s="1"/>
  <c r="T950" i="2"/>
  <c r="AN950" i="2" s="1"/>
  <c r="N952" i="2"/>
  <c r="AG952" i="2" s="1"/>
  <c r="P954" i="2"/>
  <c r="AI954" i="2" s="1"/>
  <c r="R956" i="2"/>
  <c r="AL956" i="2" s="1"/>
  <c r="T958" i="2"/>
  <c r="AN958" i="2" s="1"/>
  <c r="N960" i="2"/>
  <c r="AG960" i="2" s="1"/>
  <c r="P962" i="2"/>
  <c r="AI962" i="2" s="1"/>
  <c r="R964" i="2"/>
  <c r="AL964" i="2" s="1"/>
  <c r="M971" i="2"/>
  <c r="AF971" i="2" s="1"/>
  <c r="O938" i="2"/>
  <c r="AH938" i="2" s="1"/>
  <c r="N939" i="2"/>
  <c r="AG939" i="2" s="1"/>
  <c r="M940" i="2"/>
  <c r="AF940" i="2" s="1"/>
  <c r="P941" i="2"/>
  <c r="AI941" i="2" s="1"/>
  <c r="O942" i="2"/>
  <c r="AH942" i="2" s="1"/>
  <c r="N943" i="2"/>
  <c r="AG943" i="2" s="1"/>
  <c r="M944" i="2"/>
  <c r="AF944" i="2" s="1"/>
  <c r="P945" i="2"/>
  <c r="AI945" i="2" s="1"/>
  <c r="K947" i="2"/>
  <c r="AC947" i="2" s="1"/>
  <c r="E949" i="2"/>
  <c r="V949" i="2" s="1"/>
  <c r="G951" i="2"/>
  <c r="X951" i="2" s="1"/>
  <c r="I953" i="2"/>
  <c r="AA953" i="2" s="1"/>
  <c r="K955" i="2"/>
  <c r="AC955" i="2" s="1"/>
  <c r="E957" i="2"/>
  <c r="V957" i="2" s="1"/>
  <c r="G959" i="2"/>
  <c r="X959" i="2" s="1"/>
  <c r="I961" i="2"/>
  <c r="AA961" i="2" s="1"/>
  <c r="K963" i="2"/>
  <c r="AC963" i="2" s="1"/>
  <c r="E965" i="2"/>
  <c r="V965" i="2" s="1"/>
  <c r="T972" i="2"/>
  <c r="AN972" i="2" s="1"/>
  <c r="M946" i="2"/>
  <c r="AF946" i="2" s="1"/>
  <c r="P947" i="2"/>
  <c r="AI947" i="2" s="1"/>
  <c r="O948" i="2"/>
  <c r="AH948" i="2" s="1"/>
  <c r="N949" i="2"/>
  <c r="AG949" i="2" s="1"/>
  <c r="M950" i="2"/>
  <c r="AF950" i="2" s="1"/>
  <c r="P951" i="2"/>
  <c r="AI951" i="2" s="1"/>
  <c r="O952" i="2"/>
  <c r="AH952" i="2" s="1"/>
  <c r="N953" i="2"/>
  <c r="AG953" i="2" s="1"/>
  <c r="M954" i="2"/>
  <c r="AF954" i="2" s="1"/>
  <c r="P955" i="2"/>
  <c r="AI955" i="2" s="1"/>
  <c r="O956" i="2"/>
  <c r="AH956" i="2" s="1"/>
  <c r="N957" i="2"/>
  <c r="AG957" i="2" s="1"/>
  <c r="M958" i="2"/>
  <c r="AF958" i="2" s="1"/>
  <c r="P959" i="2"/>
  <c r="AI959" i="2" s="1"/>
  <c r="O960" i="2"/>
  <c r="AH960" i="2" s="1"/>
  <c r="N961" i="2"/>
  <c r="AG961" i="2" s="1"/>
  <c r="M962" i="2"/>
  <c r="AF962" i="2" s="1"/>
  <c r="P963" i="2"/>
  <c r="AI963" i="2" s="1"/>
  <c r="O964" i="2"/>
  <c r="AH964" i="2" s="1"/>
  <c r="N965" i="2"/>
  <c r="AG965" i="2" s="1"/>
  <c r="M966" i="2"/>
  <c r="AF966" i="2" s="1"/>
  <c r="T968" i="2"/>
  <c r="AN968" i="2" s="1"/>
  <c r="H972" i="2"/>
  <c r="Y972" i="2" s="1"/>
  <c r="J976" i="2"/>
  <c r="AB976" i="2" s="1"/>
  <c r="M985" i="2"/>
  <c r="AF985" i="2" s="1"/>
  <c r="K965" i="2"/>
  <c r="AC965" i="2" s="1"/>
  <c r="J966" i="2"/>
  <c r="AB966" i="2" s="1"/>
  <c r="S967" i="2"/>
  <c r="AM967" i="2" s="1"/>
  <c r="E971" i="2"/>
  <c r="V971" i="2" s="1"/>
  <c r="S975" i="2"/>
  <c r="AM975" i="2" s="1"/>
  <c r="G979" i="2"/>
  <c r="X979" i="2" s="1"/>
  <c r="O946" i="2"/>
  <c r="AH946" i="2" s="1"/>
  <c r="N947" i="2"/>
  <c r="AG947" i="2" s="1"/>
  <c r="M948" i="2"/>
  <c r="AF948" i="2" s="1"/>
  <c r="P949" i="2"/>
  <c r="AI949" i="2" s="1"/>
  <c r="O950" i="2"/>
  <c r="AH950" i="2" s="1"/>
  <c r="N951" i="2"/>
  <c r="AG951" i="2" s="1"/>
  <c r="M952" i="2"/>
  <c r="AF952" i="2" s="1"/>
  <c r="P953" i="2"/>
  <c r="AI953" i="2" s="1"/>
  <c r="O954" i="2"/>
  <c r="AH954" i="2" s="1"/>
  <c r="N955" i="2"/>
  <c r="AG955" i="2" s="1"/>
  <c r="M956" i="2"/>
  <c r="AF956" i="2" s="1"/>
  <c r="P957" i="2"/>
  <c r="AI957" i="2" s="1"/>
  <c r="O958" i="2"/>
  <c r="AH958" i="2" s="1"/>
  <c r="N959" i="2"/>
  <c r="AG959" i="2" s="1"/>
  <c r="M960" i="2"/>
  <c r="AF960" i="2" s="1"/>
  <c r="P961" i="2"/>
  <c r="AI961" i="2" s="1"/>
  <c r="O962" i="2"/>
  <c r="AH962" i="2" s="1"/>
  <c r="N963" i="2"/>
  <c r="AG963" i="2" s="1"/>
  <c r="M964" i="2"/>
  <c r="AF964" i="2" s="1"/>
  <c r="P965" i="2"/>
  <c r="AI965" i="2" s="1"/>
  <c r="O966" i="2"/>
  <c r="AH966" i="2" s="1"/>
  <c r="L968" i="2"/>
  <c r="AD968" i="2" s="1"/>
  <c r="P972" i="2"/>
  <c r="AI972" i="2" s="1"/>
  <c r="F967" i="2"/>
  <c r="W967" i="2" s="1"/>
  <c r="E968" i="2"/>
  <c r="V968" i="2" s="1"/>
  <c r="H969" i="2"/>
  <c r="Y969" i="2" s="1"/>
  <c r="G970" i="2"/>
  <c r="X970" i="2" s="1"/>
  <c r="F971" i="2"/>
  <c r="W971" i="2" s="1"/>
  <c r="E972" i="2"/>
  <c r="V972" i="2" s="1"/>
  <c r="I973" i="2"/>
  <c r="AA973" i="2" s="1"/>
  <c r="F975" i="2"/>
  <c r="W975" i="2" s="1"/>
  <c r="E977" i="2"/>
  <c r="V977" i="2" s="1"/>
  <c r="J979" i="2"/>
  <c r="AB979" i="2" s="1"/>
  <c r="T982" i="2"/>
  <c r="AN982" i="2" s="1"/>
  <c r="T986" i="2"/>
  <c r="AN986" i="2" s="1"/>
  <c r="J968" i="2"/>
  <c r="AB968" i="2" s="1"/>
  <c r="I969" i="2"/>
  <c r="AA969" i="2" s="1"/>
  <c r="L970" i="2"/>
  <c r="AD970" i="2" s="1"/>
  <c r="K971" i="2"/>
  <c r="AC971" i="2" s="1"/>
  <c r="J972" i="2"/>
  <c r="AB972" i="2" s="1"/>
  <c r="T973" i="2"/>
  <c r="AN973" i="2" s="1"/>
  <c r="O975" i="2"/>
  <c r="AH975" i="2" s="1"/>
  <c r="P977" i="2"/>
  <c r="AI977" i="2" s="1"/>
  <c r="S979" i="2"/>
  <c r="AM979" i="2" s="1"/>
  <c r="M983" i="2"/>
  <c r="AF983" i="2" s="1"/>
  <c r="L967" i="2"/>
  <c r="AD967" i="2" s="1"/>
  <c r="K968" i="2"/>
  <c r="AC968" i="2" s="1"/>
  <c r="J969" i="2"/>
  <c r="AB969" i="2" s="1"/>
  <c r="I970" i="2"/>
  <c r="AA970" i="2" s="1"/>
  <c r="L971" i="2"/>
  <c r="AD971" i="2" s="1"/>
  <c r="K972" i="2"/>
  <c r="AC972" i="2" s="1"/>
  <c r="M973" i="2"/>
  <c r="AF973" i="2" s="1"/>
  <c r="R975" i="2"/>
  <c r="AL975" i="2" s="1"/>
  <c r="Q977" i="2"/>
  <c r="AK977" i="2" s="1"/>
  <c r="N979" i="2"/>
  <c r="AG979" i="2" s="1"/>
  <c r="S983" i="2"/>
  <c r="AM983" i="2" s="1"/>
  <c r="E989" i="2"/>
  <c r="V989" i="2" s="1"/>
  <c r="J973" i="2"/>
  <c r="AB973" i="2" s="1"/>
  <c r="I974" i="2"/>
  <c r="AA974" i="2" s="1"/>
  <c r="L975" i="2"/>
  <c r="AD975" i="2" s="1"/>
  <c r="K976" i="2"/>
  <c r="AC976" i="2" s="1"/>
  <c r="J977" i="2"/>
  <c r="AB977" i="2" s="1"/>
  <c r="I978" i="2"/>
  <c r="AA978" i="2" s="1"/>
  <c r="L979" i="2"/>
  <c r="AD979" i="2" s="1"/>
  <c r="T980" i="2"/>
  <c r="AN980" i="2" s="1"/>
  <c r="N982" i="2"/>
  <c r="AG982" i="2" s="1"/>
  <c r="P984" i="2"/>
  <c r="AI984" i="2" s="1"/>
  <c r="S987" i="2"/>
  <c r="AM987" i="2" s="1"/>
  <c r="S991" i="2"/>
  <c r="AM991" i="2" s="1"/>
  <c r="S973" i="2"/>
  <c r="AM973" i="2" s="1"/>
  <c r="R974" i="2"/>
  <c r="AL974" i="2" s="1"/>
  <c r="Q975" i="2"/>
  <c r="AK975" i="2" s="1"/>
  <c r="T976" i="2"/>
  <c r="AN976" i="2" s="1"/>
  <c r="S977" i="2"/>
  <c r="AM977" i="2" s="1"/>
  <c r="R978" i="2"/>
  <c r="AL978" i="2" s="1"/>
  <c r="Q979" i="2"/>
  <c r="AK979" i="2" s="1"/>
  <c r="O981" i="2"/>
  <c r="AH981" i="2" s="1"/>
  <c r="Q983" i="2"/>
  <c r="AK983" i="2" s="1"/>
  <c r="S985" i="2"/>
  <c r="AM985" i="2" s="1"/>
  <c r="M989" i="2"/>
  <c r="AF989" i="2" s="1"/>
  <c r="M995" i="2"/>
  <c r="AF995" i="2" s="1"/>
  <c r="S980" i="2"/>
  <c r="AM980" i="2" s="1"/>
  <c r="R981" i="2"/>
  <c r="AL981" i="2" s="1"/>
  <c r="Q982" i="2"/>
  <c r="AK982" i="2" s="1"/>
  <c r="T983" i="2"/>
  <c r="AN983" i="2" s="1"/>
  <c r="S984" i="2"/>
  <c r="AM984" i="2" s="1"/>
  <c r="R985" i="2"/>
  <c r="AL985" i="2" s="1"/>
  <c r="Q986" i="2"/>
  <c r="AK986" i="2" s="1"/>
  <c r="T987" i="2"/>
  <c r="AN987" i="2" s="1"/>
  <c r="S988" i="2"/>
  <c r="AM988" i="2" s="1"/>
  <c r="R989" i="2"/>
  <c r="AL989" i="2" s="1"/>
  <c r="G991" i="2"/>
  <c r="X991" i="2" s="1"/>
  <c r="S995" i="2"/>
  <c r="AM995" i="2" s="1"/>
  <c r="R986" i="2"/>
  <c r="AL986" i="2" s="1"/>
  <c r="Q987" i="2"/>
  <c r="AK987" i="2" s="1"/>
  <c r="T988" i="2"/>
  <c r="AN988" i="2" s="1"/>
  <c r="S989" i="2"/>
  <c r="AM989" i="2" s="1"/>
  <c r="K991" i="2"/>
  <c r="AC991" i="2" s="1"/>
  <c r="S996" i="2"/>
  <c r="AM996" i="2" s="1"/>
  <c r="M980" i="2"/>
  <c r="AF980" i="2" s="1"/>
  <c r="P981" i="2"/>
  <c r="AI981" i="2" s="1"/>
  <c r="O982" i="2"/>
  <c r="AH982" i="2" s="1"/>
  <c r="N983" i="2"/>
  <c r="AG983" i="2" s="1"/>
  <c r="M984" i="2"/>
  <c r="AF984" i="2" s="1"/>
  <c r="P985" i="2"/>
  <c r="AI985" i="2" s="1"/>
  <c r="O986" i="2"/>
  <c r="AH986" i="2" s="1"/>
  <c r="N987" i="2"/>
  <c r="AG987" i="2" s="1"/>
  <c r="M988" i="2"/>
  <c r="AF988" i="2" s="1"/>
  <c r="P989" i="2"/>
  <c r="AI989" i="2" s="1"/>
  <c r="P990" i="2"/>
  <c r="AI990" i="2" s="1"/>
  <c r="H995" i="2"/>
  <c r="Y995" i="2" s="1"/>
  <c r="Q990" i="2"/>
  <c r="AK990" i="2" s="1"/>
  <c r="T991" i="2"/>
  <c r="AN991" i="2" s="1"/>
  <c r="S992" i="2"/>
  <c r="AM992" i="2" s="1"/>
  <c r="I994" i="2"/>
  <c r="AA994" i="2" s="1"/>
  <c r="O995" i="2"/>
  <c r="AH995" i="2" s="1"/>
  <c r="M991" i="2"/>
  <c r="AF991" i="2" s="1"/>
  <c r="P992" i="2"/>
  <c r="AI992" i="2" s="1"/>
  <c r="Q993" i="2"/>
  <c r="AK993" i="2" s="1"/>
  <c r="E995" i="2"/>
  <c r="V995" i="2" s="1"/>
  <c r="F991" i="2"/>
  <c r="W991" i="2" s="1"/>
  <c r="E992" i="2"/>
  <c r="V992" i="2" s="1"/>
  <c r="G993" i="2"/>
  <c r="X993" i="2" s="1"/>
  <c r="L994" i="2"/>
  <c r="AD994" i="2" s="1"/>
  <c r="Q995" i="2"/>
  <c r="AK995" i="2" s="1"/>
  <c r="G999" i="2"/>
  <c r="X999" i="2" s="1"/>
  <c r="O1001" i="2"/>
  <c r="AH1001" i="2" s="1"/>
  <c r="N996" i="2"/>
  <c r="AG996" i="2" s="1"/>
  <c r="M998" i="2"/>
  <c r="AF998" i="2" s="1"/>
  <c r="R1000" i="2"/>
  <c r="AL1000" i="2" s="1"/>
  <c r="F997" i="2"/>
  <c r="W997" i="2" s="1"/>
  <c r="K999" i="2"/>
  <c r="AC999" i="2" s="1"/>
  <c r="E1001" i="2"/>
  <c r="V1001" i="2" s="1"/>
  <c r="T993" i="2"/>
  <c r="AN993" i="2" s="1"/>
  <c r="S994" i="2"/>
  <c r="AM994" i="2" s="1"/>
  <c r="R995" i="2"/>
  <c r="AL995" i="2" s="1"/>
  <c r="I997" i="2"/>
  <c r="AA997" i="2" s="1"/>
  <c r="L999" i="2"/>
  <c r="AD999" i="2" s="1"/>
  <c r="J1001" i="2"/>
  <c r="AB1001" i="2" s="1"/>
  <c r="F1002" i="2"/>
  <c r="W1002" i="2" s="1"/>
  <c r="P996" i="2"/>
  <c r="AI996" i="2" s="1"/>
  <c r="O997" i="2"/>
  <c r="AH997" i="2" s="1"/>
  <c r="N998" i="2"/>
  <c r="AG998" i="2" s="1"/>
  <c r="M999" i="2"/>
  <c r="AF999" i="2" s="1"/>
  <c r="P1000" i="2"/>
  <c r="AI1000" i="2" s="1"/>
  <c r="R1001" i="2"/>
  <c r="AL1001" i="2" s="1"/>
  <c r="Q996" i="2"/>
  <c r="AK996" i="2" s="1"/>
  <c r="T997" i="2"/>
  <c r="AN997" i="2" s="1"/>
  <c r="S998" i="2"/>
  <c r="AM998" i="2" s="1"/>
  <c r="R999" i="2"/>
  <c r="AL999" i="2" s="1"/>
  <c r="Q1000" i="2"/>
  <c r="AK1000" i="2" s="1"/>
  <c r="N1002" i="2"/>
  <c r="AG1002" i="2" s="1"/>
  <c r="P1001" i="2"/>
  <c r="AI1001" i="2" s="1"/>
  <c r="O1002" i="2"/>
  <c r="AH1002" i="2" s="1"/>
  <c r="Q1003" i="2"/>
  <c r="AK1003" i="2" s="1"/>
  <c r="L1002" i="2"/>
  <c r="AD1002" i="2" s="1"/>
  <c r="M1003" i="2"/>
  <c r="AF1003" i="2" s="1"/>
  <c r="H1006" i="2"/>
  <c r="Y1006" i="2" s="1"/>
  <c r="Q1002" i="2"/>
  <c r="AK1002" i="2" s="1"/>
  <c r="O1004" i="2"/>
  <c r="AH1004" i="2" s="1"/>
  <c r="L1004" i="2"/>
  <c r="AD1004" i="2" s="1"/>
  <c r="K1005" i="2"/>
  <c r="AC1005" i="2" s="1"/>
  <c r="Q1006" i="2"/>
  <c r="AK1006" i="2" s="1"/>
  <c r="Q1004" i="2"/>
  <c r="AK1004" i="2" s="1"/>
  <c r="T1005" i="2"/>
  <c r="AN1005" i="2" s="1"/>
  <c r="K1003" i="2"/>
  <c r="AC1003" i="2" s="1"/>
  <c r="J1004" i="2"/>
  <c r="AB1004" i="2" s="1"/>
  <c r="I1005" i="2"/>
  <c r="AA1005" i="2" s="1"/>
  <c r="M1006" i="2"/>
  <c r="AF1006" i="2" s="1"/>
  <c r="R1006" i="2"/>
  <c r="AL1006" i="2" s="1"/>
  <c r="Q1007" i="2"/>
  <c r="AK1007" i="2" s="1"/>
  <c r="S1006" i="2"/>
  <c r="AM1006" i="2" s="1"/>
  <c r="R1007" i="2"/>
  <c r="AL1007" i="2" s="1"/>
  <c r="S1007" i="2"/>
  <c r="AM1007" i="2" s="1"/>
  <c r="T1007" i="2"/>
  <c r="AN1007" i="2" s="1"/>
  <c r="D80" i="1"/>
  <c r="E7" i="2"/>
  <c r="H8" i="2"/>
  <c r="G9" i="2"/>
  <c r="X9" i="2" s="1"/>
  <c r="F10" i="2"/>
  <c r="W10" i="2" s="1"/>
  <c r="E11" i="2"/>
  <c r="V11" i="2" s="1"/>
  <c r="H12" i="2"/>
  <c r="Y12" i="2" s="1"/>
  <c r="G13" i="2"/>
  <c r="X13" i="2" s="1"/>
  <c r="F14" i="2"/>
  <c r="W14" i="2" s="1"/>
  <c r="E15" i="2"/>
  <c r="V15" i="2" s="1"/>
  <c r="H16" i="2"/>
  <c r="Y16" i="2" s="1"/>
  <c r="G17" i="2"/>
  <c r="X17" i="2" s="1"/>
  <c r="F18" i="2"/>
  <c r="W18" i="2" s="1"/>
  <c r="E19" i="2"/>
  <c r="V19" i="2" s="1"/>
  <c r="H20" i="2"/>
  <c r="Y20" i="2" s="1"/>
  <c r="G21" i="2"/>
  <c r="X21" i="2" s="1"/>
  <c r="F22" i="2"/>
  <c r="W22" i="2" s="1"/>
  <c r="E23" i="2"/>
  <c r="V23" i="2" s="1"/>
  <c r="H24" i="2"/>
  <c r="Y24" i="2" s="1"/>
  <c r="G25" i="2"/>
  <c r="X25" i="2" s="1"/>
  <c r="F26" i="2"/>
  <c r="W26" i="2" s="1"/>
  <c r="E27" i="2"/>
  <c r="V27" i="2" s="1"/>
  <c r="H28" i="2"/>
  <c r="Y28" i="2" s="1"/>
  <c r="G29" i="2"/>
  <c r="X29" i="2" s="1"/>
  <c r="F30" i="2"/>
  <c r="W30" i="2" s="1"/>
  <c r="E31" i="2"/>
  <c r="V31" i="2" s="1"/>
  <c r="H32" i="2"/>
  <c r="Y32" i="2" s="1"/>
  <c r="G33" i="2"/>
  <c r="X33" i="2" s="1"/>
  <c r="F34" i="2"/>
  <c r="W34" i="2" s="1"/>
  <c r="E35" i="2"/>
  <c r="V35" i="2" s="1"/>
  <c r="H36" i="2"/>
  <c r="Y36" i="2" s="1"/>
  <c r="G37" i="2"/>
  <c r="X37" i="2" s="1"/>
  <c r="F38" i="2"/>
  <c r="W38" i="2" s="1"/>
  <c r="E39" i="2"/>
  <c r="V39" i="2" s="1"/>
  <c r="H40" i="2"/>
  <c r="Y40" i="2" s="1"/>
  <c r="G41" i="2"/>
  <c r="X41" i="2" s="1"/>
  <c r="F42" i="2"/>
  <c r="W42" i="2" s="1"/>
  <c r="E43" i="2"/>
  <c r="V43" i="2" s="1"/>
  <c r="H44" i="2"/>
  <c r="Y44" i="2" s="1"/>
  <c r="G45" i="2"/>
  <c r="X45" i="2" s="1"/>
  <c r="F46" i="2"/>
  <c r="W46" i="2" s="1"/>
  <c r="E47" i="2"/>
  <c r="V47" i="2" s="1"/>
  <c r="H48" i="2"/>
  <c r="Y48" i="2" s="1"/>
  <c r="G49" i="2"/>
  <c r="X49" i="2" s="1"/>
  <c r="F50" i="2"/>
  <c r="W50" i="2" s="1"/>
  <c r="E51" i="2"/>
  <c r="V51" i="2" s="1"/>
  <c r="H52" i="2"/>
  <c r="Y52" i="2" s="1"/>
  <c r="G53" i="2"/>
  <c r="X53" i="2" s="1"/>
  <c r="F54" i="2"/>
  <c r="W54" i="2" s="1"/>
  <c r="E55" i="2"/>
  <c r="V55" i="2" s="1"/>
  <c r="H56" i="2"/>
  <c r="Y56" i="2" s="1"/>
  <c r="G57" i="2"/>
  <c r="X57" i="2" s="1"/>
  <c r="F58" i="2"/>
  <c r="W58" i="2" s="1"/>
  <c r="E59" i="2"/>
  <c r="V59" i="2" s="1"/>
  <c r="H60" i="2"/>
  <c r="Y60" i="2" s="1"/>
  <c r="G61" i="2"/>
  <c r="X61" i="2" s="1"/>
  <c r="F62" i="2"/>
  <c r="W62" i="2" s="1"/>
  <c r="E63" i="2"/>
  <c r="V63" i="2" s="1"/>
  <c r="H64" i="2"/>
  <c r="Y64" i="2" s="1"/>
  <c r="G65" i="2"/>
  <c r="X65" i="2" s="1"/>
  <c r="F66" i="2"/>
  <c r="W66" i="2" s="1"/>
  <c r="E67" i="2"/>
  <c r="V67" i="2" s="1"/>
  <c r="H68" i="2"/>
  <c r="Y68" i="2" s="1"/>
  <c r="G69" i="2"/>
  <c r="X69" i="2" s="1"/>
  <c r="F70" i="2"/>
  <c r="W70" i="2" s="1"/>
  <c r="E71" i="2"/>
  <c r="V71" i="2" s="1"/>
  <c r="H72" i="2"/>
  <c r="Y72" i="2" s="1"/>
  <c r="G73" i="2"/>
  <c r="X73" i="2" s="1"/>
  <c r="F74" i="2"/>
  <c r="W74" i="2" s="1"/>
  <c r="E75" i="2"/>
  <c r="V75" i="2" s="1"/>
  <c r="H76" i="2"/>
  <c r="Y76" i="2" s="1"/>
  <c r="G77" i="2"/>
  <c r="X77" i="2" s="1"/>
  <c r="F78" i="2"/>
  <c r="W78" i="2" s="1"/>
  <c r="E79" i="2"/>
  <c r="V79" i="2" s="1"/>
  <c r="H80" i="2"/>
  <c r="Y80" i="2" s="1"/>
  <c r="G81" i="2"/>
  <c r="X81" i="2" s="1"/>
  <c r="F82" i="2"/>
  <c r="W82" i="2" s="1"/>
  <c r="E83" i="2"/>
  <c r="V83" i="2" s="1"/>
  <c r="H84" i="2"/>
  <c r="Y84" i="2" s="1"/>
  <c r="G85" i="2"/>
  <c r="X85" i="2" s="1"/>
  <c r="F86" i="2"/>
  <c r="W86" i="2" s="1"/>
  <c r="E87" i="2"/>
  <c r="V87" i="2" s="1"/>
  <c r="H88" i="2"/>
  <c r="Y88" i="2" s="1"/>
  <c r="G89" i="2"/>
  <c r="X89" i="2" s="1"/>
  <c r="F90" i="2"/>
  <c r="W90" i="2" s="1"/>
  <c r="E91" i="2"/>
  <c r="V91" i="2" s="1"/>
  <c r="H92" i="2"/>
  <c r="Y92" i="2" s="1"/>
  <c r="G93" i="2"/>
  <c r="X93" i="2" s="1"/>
  <c r="F94" i="2"/>
  <c r="W94" i="2" s="1"/>
  <c r="E95" i="2"/>
  <c r="V95" i="2" s="1"/>
  <c r="H96" i="2"/>
  <c r="Y96" i="2" s="1"/>
  <c r="G97" i="2"/>
  <c r="X97" i="2" s="1"/>
  <c r="F98" i="2"/>
  <c r="W98" i="2" s="1"/>
  <c r="E99" i="2"/>
  <c r="V99" i="2" s="1"/>
  <c r="H100" i="2"/>
  <c r="Y100" i="2" s="1"/>
  <c r="G101" i="2"/>
  <c r="X101" i="2" s="1"/>
  <c r="F102" i="2"/>
  <c r="W102" i="2" s="1"/>
  <c r="E103" i="2"/>
  <c r="V103" i="2" s="1"/>
  <c r="H104" i="2"/>
  <c r="Y104" i="2" s="1"/>
  <c r="G105" i="2"/>
  <c r="X105" i="2" s="1"/>
  <c r="F106" i="2"/>
  <c r="W106" i="2" s="1"/>
  <c r="E107" i="2"/>
  <c r="V107" i="2" s="1"/>
  <c r="H108" i="2"/>
  <c r="Y108" i="2" s="1"/>
  <c r="E80" i="1"/>
  <c r="F7" i="2"/>
  <c r="E8" i="2"/>
  <c r="H9" i="2"/>
  <c r="Y9" i="2" s="1"/>
  <c r="G10" i="2"/>
  <c r="X10" i="2" s="1"/>
  <c r="F11" i="2"/>
  <c r="W11" i="2" s="1"/>
  <c r="E12" i="2"/>
  <c r="V12" i="2" s="1"/>
  <c r="H13" i="2"/>
  <c r="Y13" i="2" s="1"/>
  <c r="G14" i="2"/>
  <c r="X14" i="2" s="1"/>
  <c r="F15" i="2"/>
  <c r="W15" i="2" s="1"/>
  <c r="E16" i="2"/>
  <c r="V16" i="2" s="1"/>
  <c r="H17" i="2"/>
  <c r="Y17" i="2" s="1"/>
  <c r="G18" i="2"/>
  <c r="X18" i="2" s="1"/>
  <c r="F19" i="2"/>
  <c r="W19" i="2" s="1"/>
  <c r="E20" i="2"/>
  <c r="V20" i="2" s="1"/>
  <c r="H21" i="2"/>
  <c r="Y21" i="2" s="1"/>
  <c r="G22" i="2"/>
  <c r="X22" i="2" s="1"/>
  <c r="F23" i="2"/>
  <c r="W23" i="2" s="1"/>
  <c r="E24" i="2"/>
  <c r="V24" i="2" s="1"/>
  <c r="H25" i="2"/>
  <c r="Y25" i="2" s="1"/>
  <c r="G26" i="2"/>
  <c r="X26" i="2" s="1"/>
  <c r="F27" i="2"/>
  <c r="W27" i="2" s="1"/>
  <c r="E28" i="2"/>
  <c r="V28" i="2" s="1"/>
  <c r="H29" i="2"/>
  <c r="Y29" i="2" s="1"/>
  <c r="G30" i="2"/>
  <c r="X30" i="2" s="1"/>
  <c r="F31" i="2"/>
  <c r="W31" i="2" s="1"/>
  <c r="E32" i="2"/>
  <c r="V32" i="2" s="1"/>
  <c r="H33" i="2"/>
  <c r="Y33" i="2" s="1"/>
  <c r="G34" i="2"/>
  <c r="X34" i="2" s="1"/>
  <c r="F35" i="2"/>
  <c r="W35" i="2" s="1"/>
  <c r="E36" i="2"/>
  <c r="V36" i="2" s="1"/>
  <c r="H37" i="2"/>
  <c r="Y37" i="2" s="1"/>
  <c r="G38" i="2"/>
  <c r="X38" i="2" s="1"/>
  <c r="F39" i="2"/>
  <c r="W39" i="2" s="1"/>
  <c r="E40" i="2"/>
  <c r="V40" i="2" s="1"/>
  <c r="H41" i="2"/>
  <c r="Y41" i="2" s="1"/>
  <c r="G42" i="2"/>
  <c r="X42" i="2" s="1"/>
  <c r="F43" i="2"/>
  <c r="W43" i="2" s="1"/>
  <c r="E44" i="2"/>
  <c r="V44" i="2" s="1"/>
  <c r="H45" i="2"/>
  <c r="Y45" i="2" s="1"/>
  <c r="G46" i="2"/>
  <c r="X46" i="2" s="1"/>
  <c r="F47" i="2"/>
  <c r="W47" i="2" s="1"/>
  <c r="E48" i="2"/>
  <c r="V48" i="2" s="1"/>
  <c r="H49" i="2"/>
  <c r="Y49" i="2" s="1"/>
  <c r="G50" i="2"/>
  <c r="X50" i="2" s="1"/>
  <c r="F51" i="2"/>
  <c r="W51" i="2" s="1"/>
  <c r="E52" i="2"/>
  <c r="V52" i="2" s="1"/>
  <c r="H53" i="2"/>
  <c r="Y53" i="2" s="1"/>
  <c r="G54" i="2"/>
  <c r="X54" i="2" s="1"/>
  <c r="F55" i="2"/>
  <c r="W55" i="2" s="1"/>
  <c r="E56" i="2"/>
  <c r="V56" i="2" s="1"/>
  <c r="H57" i="2"/>
  <c r="Y57" i="2" s="1"/>
  <c r="G58" i="2"/>
  <c r="X58" i="2" s="1"/>
  <c r="F59" i="2"/>
  <c r="W59" i="2" s="1"/>
  <c r="E60" i="2"/>
  <c r="V60" i="2" s="1"/>
  <c r="H61" i="2"/>
  <c r="Y61" i="2" s="1"/>
  <c r="G62" i="2"/>
  <c r="X62" i="2" s="1"/>
  <c r="F63" i="2"/>
  <c r="W63" i="2" s="1"/>
  <c r="E64" i="2"/>
  <c r="V64" i="2" s="1"/>
  <c r="H65" i="2"/>
  <c r="Y65" i="2" s="1"/>
  <c r="G66" i="2"/>
  <c r="X66" i="2" s="1"/>
  <c r="F67" i="2"/>
  <c r="W67" i="2" s="1"/>
  <c r="E68" i="2"/>
  <c r="V68" i="2" s="1"/>
  <c r="H69" i="2"/>
  <c r="Y69" i="2" s="1"/>
  <c r="G70" i="2"/>
  <c r="X70" i="2" s="1"/>
  <c r="F71" i="2"/>
  <c r="W71" i="2" s="1"/>
  <c r="E72" i="2"/>
  <c r="V72" i="2" s="1"/>
  <c r="H73" i="2"/>
  <c r="Y73" i="2" s="1"/>
  <c r="G74" i="2"/>
  <c r="X74" i="2" s="1"/>
  <c r="F75" i="2"/>
  <c r="W75" i="2" s="1"/>
  <c r="E76" i="2"/>
  <c r="V76" i="2" s="1"/>
  <c r="H77" i="2"/>
  <c r="Y77" i="2" s="1"/>
  <c r="G78" i="2"/>
  <c r="X78" i="2" s="1"/>
  <c r="F79" i="2"/>
  <c r="W79" i="2" s="1"/>
  <c r="E80" i="2"/>
  <c r="V80" i="2" s="1"/>
  <c r="H81" i="2"/>
  <c r="Y81" i="2" s="1"/>
  <c r="G82" i="2"/>
  <c r="X82" i="2" s="1"/>
  <c r="F83" i="2"/>
  <c r="W83" i="2" s="1"/>
  <c r="E84" i="2"/>
  <c r="V84" i="2" s="1"/>
  <c r="H85" i="2"/>
  <c r="Y85" i="2" s="1"/>
  <c r="G86" i="2"/>
  <c r="X86" i="2" s="1"/>
  <c r="F87" i="2"/>
  <c r="W87" i="2" s="1"/>
  <c r="E88" i="2"/>
  <c r="V88" i="2" s="1"/>
  <c r="H89" i="2"/>
  <c r="Y89" i="2" s="1"/>
  <c r="G90" i="2"/>
  <c r="X90" i="2" s="1"/>
  <c r="F91" i="2"/>
  <c r="W91" i="2" s="1"/>
  <c r="E92" i="2"/>
  <c r="V92" i="2" s="1"/>
  <c r="H93" i="2"/>
  <c r="Y93" i="2" s="1"/>
  <c r="G94" i="2"/>
  <c r="X94" i="2" s="1"/>
  <c r="F95" i="2"/>
  <c r="W95" i="2" s="1"/>
  <c r="E96" i="2"/>
  <c r="V96" i="2" s="1"/>
  <c r="H97" i="2"/>
  <c r="Y97" i="2" s="1"/>
  <c r="G98" i="2"/>
  <c r="X98" i="2" s="1"/>
  <c r="F99" i="2"/>
  <c r="W99" i="2" s="1"/>
  <c r="E100" i="2"/>
  <c r="V100" i="2" s="1"/>
  <c r="H101" i="2"/>
  <c r="Y101" i="2" s="1"/>
  <c r="G102" i="2"/>
  <c r="X102" i="2" s="1"/>
  <c r="F103" i="2"/>
  <c r="W103" i="2" s="1"/>
  <c r="E104" i="2"/>
  <c r="V104" i="2" s="1"/>
  <c r="H105" i="2"/>
  <c r="Y105" i="2" s="1"/>
  <c r="G106" i="2"/>
  <c r="X106" i="2" s="1"/>
  <c r="F107" i="2"/>
  <c r="W107" i="2" s="1"/>
  <c r="E108" i="2"/>
  <c r="V108" i="2" s="1"/>
  <c r="B80" i="1"/>
  <c r="G7" i="2"/>
  <c r="F8" i="2"/>
  <c r="E9" i="2"/>
  <c r="V9" i="2" s="1"/>
  <c r="H10" i="2"/>
  <c r="Y10" i="2" s="1"/>
  <c r="G11" i="2"/>
  <c r="X11" i="2" s="1"/>
  <c r="F12" i="2"/>
  <c r="W12" i="2" s="1"/>
  <c r="E13" i="2"/>
  <c r="V13" i="2" s="1"/>
  <c r="H14" i="2"/>
  <c r="Y14" i="2" s="1"/>
  <c r="G15" i="2"/>
  <c r="X15" i="2" s="1"/>
  <c r="F16" i="2"/>
  <c r="W16" i="2" s="1"/>
  <c r="E17" i="2"/>
  <c r="V17" i="2" s="1"/>
  <c r="H18" i="2"/>
  <c r="Y18" i="2" s="1"/>
  <c r="G19" i="2"/>
  <c r="X19" i="2" s="1"/>
  <c r="F20" i="2"/>
  <c r="W20" i="2" s="1"/>
  <c r="E21" i="2"/>
  <c r="V21" i="2" s="1"/>
  <c r="H22" i="2"/>
  <c r="Y22" i="2" s="1"/>
  <c r="G23" i="2"/>
  <c r="X23" i="2" s="1"/>
  <c r="F24" i="2"/>
  <c r="W24" i="2" s="1"/>
  <c r="E25" i="2"/>
  <c r="V25" i="2" s="1"/>
  <c r="H26" i="2"/>
  <c r="Y26" i="2" s="1"/>
  <c r="G27" i="2"/>
  <c r="X27" i="2" s="1"/>
  <c r="F28" i="2"/>
  <c r="W28" i="2" s="1"/>
  <c r="E29" i="2"/>
  <c r="V29" i="2" s="1"/>
  <c r="H30" i="2"/>
  <c r="Y30" i="2" s="1"/>
  <c r="G31" i="2"/>
  <c r="X31" i="2" s="1"/>
  <c r="F32" i="2"/>
  <c r="W32" i="2" s="1"/>
  <c r="E33" i="2"/>
  <c r="V33" i="2" s="1"/>
  <c r="H34" i="2"/>
  <c r="Y34" i="2" s="1"/>
  <c r="G35" i="2"/>
  <c r="X35" i="2" s="1"/>
  <c r="F36" i="2"/>
  <c r="W36" i="2" s="1"/>
  <c r="E37" i="2"/>
  <c r="V37" i="2" s="1"/>
  <c r="H38" i="2"/>
  <c r="Y38" i="2" s="1"/>
  <c r="G39" i="2"/>
  <c r="X39" i="2" s="1"/>
  <c r="F40" i="2"/>
  <c r="W40" i="2" s="1"/>
  <c r="E41" i="2"/>
  <c r="V41" i="2" s="1"/>
  <c r="H42" i="2"/>
  <c r="Y42" i="2" s="1"/>
  <c r="G43" i="2"/>
  <c r="X43" i="2" s="1"/>
  <c r="F44" i="2"/>
  <c r="W44" i="2" s="1"/>
  <c r="E45" i="2"/>
  <c r="V45" i="2" s="1"/>
  <c r="H46" i="2"/>
  <c r="Y46" i="2" s="1"/>
  <c r="G47" i="2"/>
  <c r="X47" i="2" s="1"/>
  <c r="F48" i="2"/>
  <c r="W48" i="2" s="1"/>
  <c r="E49" i="2"/>
  <c r="V49" i="2" s="1"/>
  <c r="H50" i="2"/>
  <c r="Y50" i="2" s="1"/>
  <c r="G51" i="2"/>
  <c r="X51" i="2" s="1"/>
  <c r="F52" i="2"/>
  <c r="W52" i="2" s="1"/>
  <c r="E53" i="2"/>
  <c r="V53" i="2" s="1"/>
  <c r="H54" i="2"/>
  <c r="Y54" i="2" s="1"/>
  <c r="G55" i="2"/>
  <c r="X55" i="2" s="1"/>
  <c r="F56" i="2"/>
  <c r="W56" i="2" s="1"/>
  <c r="E57" i="2"/>
  <c r="V57" i="2" s="1"/>
  <c r="H58" i="2"/>
  <c r="Y58" i="2" s="1"/>
  <c r="G59" i="2"/>
  <c r="X59" i="2" s="1"/>
  <c r="F60" i="2"/>
  <c r="W60" i="2" s="1"/>
  <c r="E61" i="2"/>
  <c r="V61" i="2" s="1"/>
  <c r="H62" i="2"/>
  <c r="Y62" i="2" s="1"/>
  <c r="G63" i="2"/>
  <c r="X63" i="2" s="1"/>
  <c r="F64" i="2"/>
  <c r="W64" i="2" s="1"/>
  <c r="E65" i="2"/>
  <c r="V65" i="2" s="1"/>
  <c r="H66" i="2"/>
  <c r="Y66" i="2" s="1"/>
  <c r="G67" i="2"/>
  <c r="X67" i="2" s="1"/>
  <c r="F68" i="2"/>
  <c r="W68" i="2" s="1"/>
  <c r="E69" i="2"/>
  <c r="V69" i="2" s="1"/>
  <c r="H70" i="2"/>
  <c r="Y70" i="2" s="1"/>
  <c r="G71" i="2"/>
  <c r="X71" i="2" s="1"/>
  <c r="F72" i="2"/>
  <c r="W72" i="2" s="1"/>
  <c r="E73" i="2"/>
  <c r="V73" i="2" s="1"/>
  <c r="H74" i="2"/>
  <c r="Y74" i="2" s="1"/>
  <c r="G75" i="2"/>
  <c r="X75" i="2" s="1"/>
  <c r="F76" i="2"/>
  <c r="W76" i="2" s="1"/>
  <c r="E77" i="2"/>
  <c r="V77" i="2" s="1"/>
  <c r="H78" i="2"/>
  <c r="Y78" i="2" s="1"/>
  <c r="G79" i="2"/>
  <c r="X79" i="2" s="1"/>
  <c r="F80" i="2"/>
  <c r="W80" i="2" s="1"/>
  <c r="E81" i="2"/>
  <c r="V81" i="2" s="1"/>
  <c r="H82" i="2"/>
  <c r="Y82" i="2" s="1"/>
  <c r="G83" i="2"/>
  <c r="X83" i="2" s="1"/>
  <c r="F84" i="2"/>
  <c r="W84" i="2" s="1"/>
  <c r="E85" i="2"/>
  <c r="V85" i="2" s="1"/>
  <c r="H86" i="2"/>
  <c r="Y86" i="2" s="1"/>
  <c r="G87" i="2"/>
  <c r="X87" i="2" s="1"/>
  <c r="F88" i="2"/>
  <c r="W88" i="2" s="1"/>
  <c r="E89" i="2"/>
  <c r="V89" i="2" s="1"/>
  <c r="H90" i="2"/>
  <c r="Y90" i="2" s="1"/>
  <c r="G91" i="2"/>
  <c r="X91" i="2" s="1"/>
  <c r="F92" i="2"/>
  <c r="W92" i="2" s="1"/>
  <c r="E93" i="2"/>
  <c r="V93" i="2" s="1"/>
  <c r="H94" i="2"/>
  <c r="Y94" i="2" s="1"/>
  <c r="G95" i="2"/>
  <c r="X95" i="2" s="1"/>
  <c r="F96" i="2"/>
  <c r="W96" i="2" s="1"/>
  <c r="E97" i="2"/>
  <c r="V97" i="2" s="1"/>
  <c r="H98" i="2"/>
  <c r="Y98" i="2" s="1"/>
  <c r="G99" i="2"/>
  <c r="X99" i="2" s="1"/>
  <c r="F100" i="2"/>
  <c r="W100" i="2" s="1"/>
  <c r="E101" i="2"/>
  <c r="V101" i="2" s="1"/>
  <c r="H102" i="2"/>
  <c r="Y102" i="2" s="1"/>
  <c r="G103" i="2"/>
  <c r="X103" i="2" s="1"/>
  <c r="F104" i="2"/>
  <c r="W104" i="2" s="1"/>
  <c r="E105" i="2"/>
  <c r="V105" i="2" s="1"/>
  <c r="H106" i="2"/>
  <c r="Y106" i="2" s="1"/>
  <c r="G107" i="2"/>
  <c r="X107" i="2" s="1"/>
  <c r="F108" i="2"/>
  <c r="W108" i="2" s="1"/>
  <c r="C80" i="1"/>
  <c r="H7" i="2"/>
  <c r="G8" i="2"/>
  <c r="F9" i="2"/>
  <c r="W9" i="2" s="1"/>
  <c r="E10" i="2"/>
  <c r="V10" i="2" s="1"/>
  <c r="H11" i="2"/>
  <c r="Y11" i="2" s="1"/>
  <c r="G12" i="2"/>
  <c r="X12" i="2" s="1"/>
  <c r="F13" i="2"/>
  <c r="W13" i="2" s="1"/>
  <c r="E14" i="2"/>
  <c r="V14" i="2" s="1"/>
  <c r="H15" i="2"/>
  <c r="Y15" i="2" s="1"/>
  <c r="G16" i="2"/>
  <c r="X16" i="2" s="1"/>
  <c r="F17" i="2"/>
  <c r="W17" i="2" s="1"/>
  <c r="E18" i="2"/>
  <c r="V18" i="2" s="1"/>
  <c r="H19" i="2"/>
  <c r="Y19" i="2" s="1"/>
  <c r="G20" i="2"/>
  <c r="X20" i="2" s="1"/>
  <c r="F21" i="2"/>
  <c r="W21" i="2" s="1"/>
  <c r="E22" i="2"/>
  <c r="V22" i="2" s="1"/>
  <c r="H23" i="2"/>
  <c r="Y23" i="2" s="1"/>
  <c r="G24" i="2"/>
  <c r="X24" i="2" s="1"/>
  <c r="F25" i="2"/>
  <c r="W25" i="2" s="1"/>
  <c r="E26" i="2"/>
  <c r="V26" i="2" s="1"/>
  <c r="H27" i="2"/>
  <c r="Y27" i="2" s="1"/>
  <c r="G28" i="2"/>
  <c r="X28" i="2" s="1"/>
  <c r="F29" i="2"/>
  <c r="W29" i="2" s="1"/>
  <c r="E30" i="2"/>
  <c r="V30" i="2" s="1"/>
  <c r="H31" i="2"/>
  <c r="Y31" i="2" s="1"/>
  <c r="G32" i="2"/>
  <c r="X32" i="2" s="1"/>
  <c r="F33" i="2"/>
  <c r="W33" i="2" s="1"/>
  <c r="E34" i="2"/>
  <c r="V34" i="2" s="1"/>
  <c r="H35" i="2"/>
  <c r="Y35" i="2" s="1"/>
  <c r="G36" i="2"/>
  <c r="X36" i="2" s="1"/>
  <c r="F37" i="2"/>
  <c r="W37" i="2" s="1"/>
  <c r="E38" i="2"/>
  <c r="V38" i="2" s="1"/>
  <c r="H39" i="2"/>
  <c r="Y39" i="2" s="1"/>
  <c r="G40" i="2"/>
  <c r="X40" i="2" s="1"/>
  <c r="F41" i="2"/>
  <c r="W41" i="2" s="1"/>
  <c r="E42" i="2"/>
  <c r="V42" i="2" s="1"/>
  <c r="H43" i="2"/>
  <c r="Y43" i="2" s="1"/>
  <c r="G44" i="2"/>
  <c r="X44" i="2" s="1"/>
  <c r="F45" i="2"/>
  <c r="W45" i="2" s="1"/>
  <c r="E46" i="2"/>
  <c r="V46" i="2" s="1"/>
  <c r="H47" i="2"/>
  <c r="Y47" i="2" s="1"/>
  <c r="G48" i="2"/>
  <c r="X48" i="2" s="1"/>
  <c r="F49" i="2"/>
  <c r="W49" i="2" s="1"/>
  <c r="E50" i="2"/>
  <c r="V50" i="2" s="1"/>
  <c r="H51" i="2"/>
  <c r="Y51" i="2" s="1"/>
  <c r="G52" i="2"/>
  <c r="X52" i="2" s="1"/>
  <c r="F53" i="2"/>
  <c r="W53" i="2" s="1"/>
  <c r="E54" i="2"/>
  <c r="V54" i="2" s="1"/>
  <c r="H55" i="2"/>
  <c r="Y55" i="2" s="1"/>
  <c r="G56" i="2"/>
  <c r="X56" i="2" s="1"/>
  <c r="F57" i="2"/>
  <c r="W57" i="2" s="1"/>
  <c r="E58" i="2"/>
  <c r="V58" i="2" s="1"/>
  <c r="H59" i="2"/>
  <c r="Y59" i="2" s="1"/>
  <c r="G60" i="2"/>
  <c r="X60" i="2" s="1"/>
  <c r="F61" i="2"/>
  <c r="W61" i="2" s="1"/>
  <c r="E62" i="2"/>
  <c r="V62" i="2" s="1"/>
  <c r="H63" i="2"/>
  <c r="Y63" i="2" s="1"/>
  <c r="G64" i="2"/>
  <c r="X64" i="2" s="1"/>
  <c r="F65" i="2"/>
  <c r="W65" i="2" s="1"/>
  <c r="E66" i="2"/>
  <c r="V66" i="2" s="1"/>
  <c r="H67" i="2"/>
  <c r="Y67" i="2" s="1"/>
  <c r="G68" i="2"/>
  <c r="X68" i="2" s="1"/>
  <c r="F69" i="2"/>
  <c r="W69" i="2" s="1"/>
  <c r="E70" i="2"/>
  <c r="V70" i="2" s="1"/>
  <c r="H71" i="2"/>
  <c r="Y71" i="2" s="1"/>
  <c r="G72" i="2"/>
  <c r="X72" i="2" s="1"/>
  <c r="F73" i="2"/>
  <c r="W73" i="2" s="1"/>
  <c r="E74" i="2"/>
  <c r="V74" i="2" s="1"/>
  <c r="H75" i="2"/>
  <c r="Y75" i="2" s="1"/>
  <c r="G76" i="2"/>
  <c r="X76" i="2" s="1"/>
  <c r="F77" i="2"/>
  <c r="W77" i="2" s="1"/>
  <c r="E78" i="2"/>
  <c r="V78" i="2" s="1"/>
  <c r="H79" i="2"/>
  <c r="Y79" i="2" s="1"/>
  <c r="G80" i="2"/>
  <c r="X80" i="2" s="1"/>
  <c r="F81" i="2"/>
  <c r="W81" i="2" s="1"/>
  <c r="E82" i="2"/>
  <c r="V82" i="2" s="1"/>
  <c r="H83" i="2"/>
  <c r="Y83" i="2" s="1"/>
  <c r="G84" i="2"/>
  <c r="X84" i="2" s="1"/>
  <c r="F85" i="2"/>
  <c r="W85" i="2" s="1"/>
  <c r="E86" i="2"/>
  <c r="V86" i="2" s="1"/>
  <c r="H87" i="2"/>
  <c r="Y87" i="2" s="1"/>
  <c r="G88" i="2"/>
  <c r="X88" i="2" s="1"/>
  <c r="F89" i="2"/>
  <c r="W89" i="2" s="1"/>
  <c r="E90" i="2"/>
  <c r="V90" i="2" s="1"/>
  <c r="H91" i="2"/>
  <c r="Y91" i="2" s="1"/>
  <c r="G92" i="2"/>
  <c r="X92" i="2" s="1"/>
  <c r="F93" i="2"/>
  <c r="W93" i="2" s="1"/>
  <c r="E94" i="2"/>
  <c r="V94" i="2" s="1"/>
  <c r="H95" i="2"/>
  <c r="Y95" i="2" s="1"/>
  <c r="G96" i="2"/>
  <c r="X96" i="2" s="1"/>
  <c r="F97" i="2"/>
  <c r="W97" i="2" s="1"/>
  <c r="E98" i="2"/>
  <c r="V98" i="2" s="1"/>
  <c r="H99" i="2"/>
  <c r="Y99" i="2" s="1"/>
  <c r="G100" i="2"/>
  <c r="X100" i="2" s="1"/>
  <c r="F101" i="2"/>
  <c r="W101" i="2" s="1"/>
  <c r="E102" i="2"/>
  <c r="V102" i="2" s="1"/>
  <c r="H103" i="2"/>
  <c r="Y103" i="2" s="1"/>
  <c r="G104" i="2"/>
  <c r="X104" i="2" s="1"/>
  <c r="F105" i="2"/>
  <c r="W105" i="2" s="1"/>
  <c r="E106" i="2"/>
  <c r="V106" i="2" s="1"/>
  <c r="H107" i="2"/>
  <c r="Y107" i="2" s="1"/>
  <c r="G108" i="2"/>
  <c r="X108" i="2" s="1"/>
  <c r="F109" i="2"/>
  <c r="W109" i="2" s="1"/>
  <c r="E110" i="2"/>
  <c r="V110" i="2" s="1"/>
  <c r="H111" i="2"/>
  <c r="Y111" i="2" s="1"/>
  <c r="G112" i="2"/>
  <c r="X112" i="2" s="1"/>
  <c r="F113" i="2"/>
  <c r="W113" i="2" s="1"/>
  <c r="E114" i="2"/>
  <c r="V114" i="2" s="1"/>
  <c r="H115" i="2"/>
  <c r="Y115" i="2" s="1"/>
  <c r="G116" i="2"/>
  <c r="X116" i="2" s="1"/>
  <c r="F117" i="2"/>
  <c r="W117" i="2" s="1"/>
  <c r="E118" i="2"/>
  <c r="V118" i="2" s="1"/>
  <c r="H119" i="2"/>
  <c r="Y119" i="2" s="1"/>
  <c r="G120" i="2"/>
  <c r="X120" i="2" s="1"/>
  <c r="F121" i="2"/>
  <c r="W121" i="2" s="1"/>
  <c r="E122" i="2"/>
  <c r="V122" i="2" s="1"/>
  <c r="H123" i="2"/>
  <c r="Y123" i="2" s="1"/>
  <c r="G124" i="2"/>
  <c r="X124" i="2" s="1"/>
  <c r="F125" i="2"/>
  <c r="W125" i="2" s="1"/>
  <c r="E126" i="2"/>
  <c r="V126" i="2" s="1"/>
  <c r="H127" i="2"/>
  <c r="Y127" i="2" s="1"/>
  <c r="G128" i="2"/>
  <c r="X128" i="2" s="1"/>
  <c r="F129" i="2"/>
  <c r="W129" i="2" s="1"/>
  <c r="E130" i="2"/>
  <c r="V130" i="2" s="1"/>
  <c r="H131" i="2"/>
  <c r="Y131" i="2" s="1"/>
  <c r="G132" i="2"/>
  <c r="X132" i="2" s="1"/>
  <c r="F133" i="2"/>
  <c r="W133" i="2" s="1"/>
  <c r="E134" i="2"/>
  <c r="V134" i="2" s="1"/>
  <c r="H135" i="2"/>
  <c r="Y135" i="2" s="1"/>
  <c r="G136" i="2"/>
  <c r="X136" i="2" s="1"/>
  <c r="F137" i="2"/>
  <c r="W137" i="2" s="1"/>
  <c r="E138" i="2"/>
  <c r="V138" i="2" s="1"/>
  <c r="H139" i="2"/>
  <c r="Y139" i="2" s="1"/>
  <c r="G140" i="2"/>
  <c r="X140" i="2" s="1"/>
  <c r="F141" i="2"/>
  <c r="W141" i="2" s="1"/>
  <c r="E142" i="2"/>
  <c r="V142" i="2" s="1"/>
  <c r="H143" i="2"/>
  <c r="Y143" i="2" s="1"/>
  <c r="G144" i="2"/>
  <c r="X144" i="2" s="1"/>
  <c r="F145" i="2"/>
  <c r="W145" i="2" s="1"/>
  <c r="E146" i="2"/>
  <c r="V146" i="2" s="1"/>
  <c r="H147" i="2"/>
  <c r="Y147" i="2" s="1"/>
  <c r="G148" i="2"/>
  <c r="X148" i="2" s="1"/>
  <c r="F149" i="2"/>
  <c r="W149" i="2" s="1"/>
  <c r="E150" i="2"/>
  <c r="V150" i="2" s="1"/>
  <c r="H151" i="2"/>
  <c r="Y151" i="2" s="1"/>
  <c r="G152" i="2"/>
  <c r="X152" i="2" s="1"/>
  <c r="F153" i="2"/>
  <c r="W153" i="2" s="1"/>
  <c r="E154" i="2"/>
  <c r="V154" i="2" s="1"/>
  <c r="H155" i="2"/>
  <c r="Y155" i="2" s="1"/>
  <c r="G156" i="2"/>
  <c r="X156" i="2" s="1"/>
  <c r="F157" i="2"/>
  <c r="W157" i="2" s="1"/>
  <c r="E158" i="2"/>
  <c r="V158" i="2" s="1"/>
  <c r="H159" i="2"/>
  <c r="Y159" i="2" s="1"/>
  <c r="G160" i="2"/>
  <c r="X160" i="2" s="1"/>
  <c r="F161" i="2"/>
  <c r="W161" i="2" s="1"/>
  <c r="E162" i="2"/>
  <c r="V162" i="2" s="1"/>
  <c r="H163" i="2"/>
  <c r="Y163" i="2" s="1"/>
  <c r="G164" i="2"/>
  <c r="X164" i="2" s="1"/>
  <c r="F165" i="2"/>
  <c r="W165" i="2" s="1"/>
  <c r="E166" i="2"/>
  <c r="V166" i="2" s="1"/>
  <c r="H167" i="2"/>
  <c r="Y167" i="2" s="1"/>
  <c r="G168" i="2"/>
  <c r="X168" i="2" s="1"/>
  <c r="F169" i="2"/>
  <c r="W169" i="2" s="1"/>
  <c r="E170" i="2"/>
  <c r="V170" i="2" s="1"/>
  <c r="H171" i="2"/>
  <c r="Y171" i="2" s="1"/>
  <c r="G172" i="2"/>
  <c r="X172" i="2" s="1"/>
  <c r="F173" i="2"/>
  <c r="W173" i="2" s="1"/>
  <c r="E174" i="2"/>
  <c r="V174" i="2" s="1"/>
  <c r="H175" i="2"/>
  <c r="Y175" i="2" s="1"/>
  <c r="G176" i="2"/>
  <c r="X176" i="2" s="1"/>
  <c r="F177" i="2"/>
  <c r="W177" i="2" s="1"/>
  <c r="E178" i="2"/>
  <c r="V178" i="2" s="1"/>
  <c r="H179" i="2"/>
  <c r="Y179" i="2" s="1"/>
  <c r="G180" i="2"/>
  <c r="X180" i="2" s="1"/>
  <c r="F181" i="2"/>
  <c r="W181" i="2" s="1"/>
  <c r="E182" i="2"/>
  <c r="V182" i="2" s="1"/>
  <c r="H183" i="2"/>
  <c r="Y183" i="2" s="1"/>
  <c r="G184" i="2"/>
  <c r="X184" i="2" s="1"/>
  <c r="F185" i="2"/>
  <c r="W185" i="2" s="1"/>
  <c r="E186" i="2"/>
  <c r="V186" i="2" s="1"/>
  <c r="H187" i="2"/>
  <c r="Y187" i="2" s="1"/>
  <c r="G188" i="2"/>
  <c r="X188" i="2" s="1"/>
  <c r="F189" i="2"/>
  <c r="W189" i="2" s="1"/>
  <c r="E190" i="2"/>
  <c r="V190" i="2" s="1"/>
  <c r="H191" i="2"/>
  <c r="Y191" i="2" s="1"/>
  <c r="G192" i="2"/>
  <c r="X192" i="2" s="1"/>
  <c r="F193" i="2"/>
  <c r="W193" i="2" s="1"/>
  <c r="E194" i="2"/>
  <c r="V194" i="2" s="1"/>
  <c r="H195" i="2"/>
  <c r="Y195" i="2" s="1"/>
  <c r="G196" i="2"/>
  <c r="X196" i="2" s="1"/>
  <c r="F197" i="2"/>
  <c r="W197" i="2" s="1"/>
  <c r="E198" i="2"/>
  <c r="V198" i="2" s="1"/>
  <c r="H199" i="2"/>
  <c r="Y199" i="2" s="1"/>
  <c r="G200" i="2"/>
  <c r="X200" i="2" s="1"/>
  <c r="F201" i="2"/>
  <c r="W201" i="2" s="1"/>
  <c r="E202" i="2"/>
  <c r="V202" i="2" s="1"/>
  <c r="H203" i="2"/>
  <c r="Y203" i="2" s="1"/>
  <c r="G204" i="2"/>
  <c r="X204" i="2" s="1"/>
  <c r="F205" i="2"/>
  <c r="W205" i="2" s="1"/>
  <c r="E206" i="2"/>
  <c r="V206" i="2" s="1"/>
  <c r="H207" i="2"/>
  <c r="Y207" i="2" s="1"/>
  <c r="G208" i="2"/>
  <c r="X208" i="2" s="1"/>
  <c r="F209" i="2"/>
  <c r="W209" i="2" s="1"/>
  <c r="E210" i="2"/>
  <c r="V210" i="2" s="1"/>
  <c r="H211" i="2"/>
  <c r="Y211" i="2" s="1"/>
  <c r="G212" i="2"/>
  <c r="X212" i="2" s="1"/>
  <c r="F213" i="2"/>
  <c r="W213" i="2" s="1"/>
  <c r="E214" i="2"/>
  <c r="V214" i="2" s="1"/>
  <c r="H215" i="2"/>
  <c r="Y215" i="2" s="1"/>
  <c r="G216" i="2"/>
  <c r="X216" i="2" s="1"/>
  <c r="F217" i="2"/>
  <c r="W217" i="2" s="1"/>
  <c r="E218" i="2"/>
  <c r="V218" i="2" s="1"/>
  <c r="H219" i="2"/>
  <c r="Y219" i="2" s="1"/>
  <c r="G220" i="2"/>
  <c r="X220" i="2" s="1"/>
  <c r="F221" i="2"/>
  <c r="W221" i="2" s="1"/>
  <c r="E222" i="2"/>
  <c r="V222" i="2" s="1"/>
  <c r="H223" i="2"/>
  <c r="Y223" i="2" s="1"/>
  <c r="G224" i="2"/>
  <c r="X224" i="2" s="1"/>
  <c r="F225" i="2"/>
  <c r="W225" i="2" s="1"/>
  <c r="E226" i="2"/>
  <c r="V226" i="2" s="1"/>
  <c r="H227" i="2"/>
  <c r="Y227" i="2" s="1"/>
  <c r="G228" i="2"/>
  <c r="X228" i="2" s="1"/>
  <c r="F229" i="2"/>
  <c r="W229" i="2" s="1"/>
  <c r="E230" i="2"/>
  <c r="V230" i="2" s="1"/>
  <c r="H231" i="2"/>
  <c r="Y231" i="2" s="1"/>
  <c r="G232" i="2"/>
  <c r="X232" i="2" s="1"/>
  <c r="F233" i="2"/>
  <c r="W233" i="2" s="1"/>
  <c r="E234" i="2"/>
  <c r="V234" i="2" s="1"/>
  <c r="H235" i="2"/>
  <c r="Y235" i="2" s="1"/>
  <c r="G236" i="2"/>
  <c r="X236" i="2" s="1"/>
  <c r="F237" i="2"/>
  <c r="W237" i="2" s="1"/>
  <c r="E238" i="2"/>
  <c r="V238" i="2" s="1"/>
  <c r="H239" i="2"/>
  <c r="Y239" i="2" s="1"/>
  <c r="G240" i="2"/>
  <c r="X240" i="2" s="1"/>
  <c r="F241" i="2"/>
  <c r="W241" i="2" s="1"/>
  <c r="E242" i="2"/>
  <c r="V242" i="2" s="1"/>
  <c r="H243" i="2"/>
  <c r="Y243" i="2" s="1"/>
  <c r="G244" i="2"/>
  <c r="X244" i="2" s="1"/>
  <c r="F245" i="2"/>
  <c r="W245" i="2" s="1"/>
  <c r="E246" i="2"/>
  <c r="V246" i="2" s="1"/>
  <c r="H247" i="2"/>
  <c r="Y247" i="2" s="1"/>
  <c r="G248" i="2"/>
  <c r="X248" i="2" s="1"/>
  <c r="F249" i="2"/>
  <c r="W249" i="2" s="1"/>
  <c r="E250" i="2"/>
  <c r="V250" i="2" s="1"/>
  <c r="H251" i="2"/>
  <c r="Y251" i="2" s="1"/>
  <c r="G252" i="2"/>
  <c r="X252" i="2" s="1"/>
  <c r="F253" i="2"/>
  <c r="W253" i="2" s="1"/>
  <c r="E254" i="2"/>
  <c r="V254" i="2" s="1"/>
  <c r="H255" i="2"/>
  <c r="Y255" i="2" s="1"/>
  <c r="G256" i="2"/>
  <c r="X256" i="2" s="1"/>
  <c r="F257" i="2"/>
  <c r="W257" i="2" s="1"/>
  <c r="E258" i="2"/>
  <c r="V258" i="2" s="1"/>
  <c r="H259" i="2"/>
  <c r="Y259" i="2" s="1"/>
  <c r="G260" i="2"/>
  <c r="X260" i="2" s="1"/>
  <c r="F261" i="2"/>
  <c r="W261" i="2" s="1"/>
  <c r="E262" i="2"/>
  <c r="V262" i="2" s="1"/>
  <c r="H263" i="2"/>
  <c r="Y263" i="2" s="1"/>
  <c r="G264" i="2"/>
  <c r="X264" i="2" s="1"/>
  <c r="F265" i="2"/>
  <c r="W265" i="2" s="1"/>
  <c r="E266" i="2"/>
  <c r="V266" i="2" s="1"/>
  <c r="H267" i="2"/>
  <c r="Y267" i="2" s="1"/>
  <c r="G268" i="2"/>
  <c r="X268" i="2" s="1"/>
  <c r="F269" i="2"/>
  <c r="W269" i="2" s="1"/>
  <c r="E270" i="2"/>
  <c r="V270" i="2" s="1"/>
  <c r="H271" i="2"/>
  <c r="Y271" i="2" s="1"/>
  <c r="G272" i="2"/>
  <c r="X272" i="2" s="1"/>
  <c r="F273" i="2"/>
  <c r="W273" i="2" s="1"/>
  <c r="E274" i="2"/>
  <c r="V274" i="2" s="1"/>
  <c r="H275" i="2"/>
  <c r="Y275" i="2" s="1"/>
  <c r="G276" i="2"/>
  <c r="X276" i="2" s="1"/>
  <c r="F277" i="2"/>
  <c r="W277" i="2" s="1"/>
  <c r="E278" i="2"/>
  <c r="V278" i="2" s="1"/>
  <c r="H279" i="2"/>
  <c r="Y279" i="2" s="1"/>
  <c r="G280" i="2"/>
  <c r="X280" i="2" s="1"/>
  <c r="F281" i="2"/>
  <c r="W281" i="2" s="1"/>
  <c r="E282" i="2"/>
  <c r="V282" i="2" s="1"/>
  <c r="H283" i="2"/>
  <c r="Y283" i="2" s="1"/>
  <c r="G284" i="2"/>
  <c r="X284" i="2" s="1"/>
  <c r="F285" i="2"/>
  <c r="W285" i="2" s="1"/>
  <c r="E286" i="2"/>
  <c r="V286" i="2" s="1"/>
  <c r="H287" i="2"/>
  <c r="Y287" i="2" s="1"/>
  <c r="G288" i="2"/>
  <c r="X288" i="2" s="1"/>
  <c r="F289" i="2"/>
  <c r="W289" i="2" s="1"/>
  <c r="E290" i="2"/>
  <c r="V290" i="2" s="1"/>
  <c r="H291" i="2"/>
  <c r="Y291" i="2" s="1"/>
  <c r="G292" i="2"/>
  <c r="X292" i="2" s="1"/>
  <c r="F293" i="2"/>
  <c r="W293" i="2" s="1"/>
  <c r="E294" i="2"/>
  <c r="V294" i="2" s="1"/>
  <c r="H295" i="2"/>
  <c r="Y295" i="2" s="1"/>
  <c r="G296" i="2"/>
  <c r="X296" i="2" s="1"/>
  <c r="F297" i="2"/>
  <c r="W297" i="2" s="1"/>
  <c r="E298" i="2"/>
  <c r="V298" i="2" s="1"/>
  <c r="G109" i="2"/>
  <c r="X109" i="2" s="1"/>
  <c r="F110" i="2"/>
  <c r="W110" i="2" s="1"/>
  <c r="E111" i="2"/>
  <c r="V111" i="2" s="1"/>
  <c r="H112" i="2"/>
  <c r="Y112" i="2" s="1"/>
  <c r="G113" i="2"/>
  <c r="X113" i="2" s="1"/>
  <c r="F114" i="2"/>
  <c r="W114" i="2" s="1"/>
  <c r="E115" i="2"/>
  <c r="V115" i="2" s="1"/>
  <c r="H116" i="2"/>
  <c r="Y116" i="2" s="1"/>
  <c r="G117" i="2"/>
  <c r="X117" i="2" s="1"/>
  <c r="F118" i="2"/>
  <c r="W118" i="2" s="1"/>
  <c r="E119" i="2"/>
  <c r="V119" i="2" s="1"/>
  <c r="H120" i="2"/>
  <c r="Y120" i="2" s="1"/>
  <c r="G121" i="2"/>
  <c r="X121" i="2" s="1"/>
  <c r="F122" i="2"/>
  <c r="W122" i="2" s="1"/>
  <c r="E123" i="2"/>
  <c r="V123" i="2" s="1"/>
  <c r="H124" i="2"/>
  <c r="Y124" i="2" s="1"/>
  <c r="G125" i="2"/>
  <c r="X125" i="2" s="1"/>
  <c r="F126" i="2"/>
  <c r="W126" i="2" s="1"/>
  <c r="E127" i="2"/>
  <c r="V127" i="2" s="1"/>
  <c r="H128" i="2"/>
  <c r="Y128" i="2" s="1"/>
  <c r="G129" i="2"/>
  <c r="X129" i="2" s="1"/>
  <c r="F130" i="2"/>
  <c r="W130" i="2" s="1"/>
  <c r="E131" i="2"/>
  <c r="V131" i="2" s="1"/>
  <c r="H132" i="2"/>
  <c r="Y132" i="2" s="1"/>
  <c r="G133" i="2"/>
  <c r="X133" i="2" s="1"/>
  <c r="F134" i="2"/>
  <c r="W134" i="2" s="1"/>
  <c r="E135" i="2"/>
  <c r="V135" i="2" s="1"/>
  <c r="H136" i="2"/>
  <c r="Y136" i="2" s="1"/>
  <c r="G137" i="2"/>
  <c r="X137" i="2" s="1"/>
  <c r="F138" i="2"/>
  <c r="W138" i="2" s="1"/>
  <c r="E139" i="2"/>
  <c r="V139" i="2" s="1"/>
  <c r="H140" i="2"/>
  <c r="Y140" i="2" s="1"/>
  <c r="G141" i="2"/>
  <c r="X141" i="2" s="1"/>
  <c r="F142" i="2"/>
  <c r="W142" i="2" s="1"/>
  <c r="E143" i="2"/>
  <c r="V143" i="2" s="1"/>
  <c r="H144" i="2"/>
  <c r="Y144" i="2" s="1"/>
  <c r="G145" i="2"/>
  <c r="X145" i="2" s="1"/>
  <c r="F146" i="2"/>
  <c r="W146" i="2" s="1"/>
  <c r="E147" i="2"/>
  <c r="V147" i="2" s="1"/>
  <c r="H148" i="2"/>
  <c r="Y148" i="2" s="1"/>
  <c r="G149" i="2"/>
  <c r="X149" i="2" s="1"/>
  <c r="F150" i="2"/>
  <c r="W150" i="2" s="1"/>
  <c r="E151" i="2"/>
  <c r="V151" i="2" s="1"/>
  <c r="H152" i="2"/>
  <c r="Y152" i="2" s="1"/>
  <c r="G153" i="2"/>
  <c r="X153" i="2" s="1"/>
  <c r="F154" i="2"/>
  <c r="W154" i="2" s="1"/>
  <c r="E155" i="2"/>
  <c r="V155" i="2" s="1"/>
  <c r="H156" i="2"/>
  <c r="Y156" i="2" s="1"/>
  <c r="G157" i="2"/>
  <c r="X157" i="2" s="1"/>
  <c r="F158" i="2"/>
  <c r="W158" i="2" s="1"/>
  <c r="E159" i="2"/>
  <c r="V159" i="2" s="1"/>
  <c r="H160" i="2"/>
  <c r="Y160" i="2" s="1"/>
  <c r="G161" i="2"/>
  <c r="X161" i="2" s="1"/>
  <c r="F162" i="2"/>
  <c r="W162" i="2" s="1"/>
  <c r="E163" i="2"/>
  <c r="V163" i="2" s="1"/>
  <c r="H164" i="2"/>
  <c r="Y164" i="2" s="1"/>
  <c r="G165" i="2"/>
  <c r="X165" i="2" s="1"/>
  <c r="F166" i="2"/>
  <c r="W166" i="2" s="1"/>
  <c r="E167" i="2"/>
  <c r="V167" i="2" s="1"/>
  <c r="H168" i="2"/>
  <c r="Y168" i="2" s="1"/>
  <c r="G169" i="2"/>
  <c r="X169" i="2" s="1"/>
  <c r="F170" i="2"/>
  <c r="W170" i="2" s="1"/>
  <c r="E171" i="2"/>
  <c r="V171" i="2" s="1"/>
  <c r="H172" i="2"/>
  <c r="Y172" i="2" s="1"/>
  <c r="G173" i="2"/>
  <c r="X173" i="2" s="1"/>
  <c r="F174" i="2"/>
  <c r="W174" i="2" s="1"/>
  <c r="E175" i="2"/>
  <c r="V175" i="2" s="1"/>
  <c r="H176" i="2"/>
  <c r="Y176" i="2" s="1"/>
  <c r="G177" i="2"/>
  <c r="X177" i="2" s="1"/>
  <c r="F178" i="2"/>
  <c r="W178" i="2" s="1"/>
  <c r="E179" i="2"/>
  <c r="V179" i="2" s="1"/>
  <c r="H180" i="2"/>
  <c r="Y180" i="2" s="1"/>
  <c r="G181" i="2"/>
  <c r="X181" i="2" s="1"/>
  <c r="F182" i="2"/>
  <c r="W182" i="2" s="1"/>
  <c r="E183" i="2"/>
  <c r="V183" i="2" s="1"/>
  <c r="H184" i="2"/>
  <c r="Y184" i="2" s="1"/>
  <c r="G185" i="2"/>
  <c r="X185" i="2" s="1"/>
  <c r="F186" i="2"/>
  <c r="W186" i="2" s="1"/>
  <c r="E187" i="2"/>
  <c r="V187" i="2" s="1"/>
  <c r="H188" i="2"/>
  <c r="Y188" i="2" s="1"/>
  <c r="G189" i="2"/>
  <c r="X189" i="2" s="1"/>
  <c r="F190" i="2"/>
  <c r="W190" i="2" s="1"/>
  <c r="E191" i="2"/>
  <c r="V191" i="2" s="1"/>
  <c r="H192" i="2"/>
  <c r="Y192" i="2" s="1"/>
  <c r="G193" i="2"/>
  <c r="X193" i="2" s="1"/>
  <c r="F194" i="2"/>
  <c r="W194" i="2" s="1"/>
  <c r="E195" i="2"/>
  <c r="V195" i="2" s="1"/>
  <c r="H196" i="2"/>
  <c r="Y196" i="2" s="1"/>
  <c r="G197" i="2"/>
  <c r="X197" i="2" s="1"/>
  <c r="F198" i="2"/>
  <c r="W198" i="2" s="1"/>
  <c r="E199" i="2"/>
  <c r="V199" i="2" s="1"/>
  <c r="H200" i="2"/>
  <c r="Y200" i="2" s="1"/>
  <c r="G201" i="2"/>
  <c r="X201" i="2" s="1"/>
  <c r="F202" i="2"/>
  <c r="W202" i="2" s="1"/>
  <c r="E203" i="2"/>
  <c r="V203" i="2" s="1"/>
  <c r="H204" i="2"/>
  <c r="Y204" i="2" s="1"/>
  <c r="G205" i="2"/>
  <c r="X205" i="2" s="1"/>
  <c r="F206" i="2"/>
  <c r="W206" i="2" s="1"/>
  <c r="E207" i="2"/>
  <c r="V207" i="2" s="1"/>
  <c r="H208" i="2"/>
  <c r="Y208" i="2" s="1"/>
  <c r="G209" i="2"/>
  <c r="X209" i="2" s="1"/>
  <c r="F210" i="2"/>
  <c r="W210" i="2" s="1"/>
  <c r="E211" i="2"/>
  <c r="V211" i="2" s="1"/>
  <c r="H212" i="2"/>
  <c r="Y212" i="2" s="1"/>
  <c r="G213" i="2"/>
  <c r="X213" i="2" s="1"/>
  <c r="F214" i="2"/>
  <c r="W214" i="2" s="1"/>
  <c r="E215" i="2"/>
  <c r="V215" i="2" s="1"/>
  <c r="H216" i="2"/>
  <c r="Y216" i="2" s="1"/>
  <c r="G217" i="2"/>
  <c r="X217" i="2" s="1"/>
  <c r="F218" i="2"/>
  <c r="W218" i="2" s="1"/>
  <c r="E219" i="2"/>
  <c r="V219" i="2" s="1"/>
  <c r="H220" i="2"/>
  <c r="Y220" i="2" s="1"/>
  <c r="G221" i="2"/>
  <c r="X221" i="2" s="1"/>
  <c r="F222" i="2"/>
  <c r="W222" i="2" s="1"/>
  <c r="E223" i="2"/>
  <c r="V223" i="2" s="1"/>
  <c r="H224" i="2"/>
  <c r="Y224" i="2" s="1"/>
  <c r="G225" i="2"/>
  <c r="X225" i="2" s="1"/>
  <c r="F226" i="2"/>
  <c r="W226" i="2" s="1"/>
  <c r="E227" i="2"/>
  <c r="V227" i="2" s="1"/>
  <c r="H228" i="2"/>
  <c r="Y228" i="2" s="1"/>
  <c r="G229" i="2"/>
  <c r="X229" i="2" s="1"/>
  <c r="F230" i="2"/>
  <c r="W230" i="2" s="1"/>
  <c r="E231" i="2"/>
  <c r="V231" i="2" s="1"/>
  <c r="H232" i="2"/>
  <c r="Y232" i="2" s="1"/>
  <c r="G233" i="2"/>
  <c r="X233" i="2" s="1"/>
  <c r="F234" i="2"/>
  <c r="W234" i="2" s="1"/>
  <c r="E235" i="2"/>
  <c r="V235" i="2" s="1"/>
  <c r="H236" i="2"/>
  <c r="Y236" i="2" s="1"/>
  <c r="G237" i="2"/>
  <c r="X237" i="2" s="1"/>
  <c r="F238" i="2"/>
  <c r="W238" i="2" s="1"/>
  <c r="E239" i="2"/>
  <c r="V239" i="2" s="1"/>
  <c r="H240" i="2"/>
  <c r="Y240" i="2" s="1"/>
  <c r="G241" i="2"/>
  <c r="X241" i="2" s="1"/>
  <c r="F242" i="2"/>
  <c r="W242" i="2" s="1"/>
  <c r="E243" i="2"/>
  <c r="V243" i="2" s="1"/>
  <c r="H244" i="2"/>
  <c r="Y244" i="2" s="1"/>
  <c r="G245" i="2"/>
  <c r="X245" i="2" s="1"/>
  <c r="F246" i="2"/>
  <c r="W246" i="2" s="1"/>
  <c r="E247" i="2"/>
  <c r="V247" i="2" s="1"/>
  <c r="H248" i="2"/>
  <c r="Y248" i="2" s="1"/>
  <c r="G249" i="2"/>
  <c r="X249" i="2" s="1"/>
  <c r="F250" i="2"/>
  <c r="W250" i="2" s="1"/>
  <c r="E251" i="2"/>
  <c r="V251" i="2" s="1"/>
  <c r="H252" i="2"/>
  <c r="Y252" i="2" s="1"/>
  <c r="G253" i="2"/>
  <c r="X253" i="2" s="1"/>
  <c r="F254" i="2"/>
  <c r="W254" i="2" s="1"/>
  <c r="E255" i="2"/>
  <c r="V255" i="2" s="1"/>
  <c r="H256" i="2"/>
  <c r="Y256" i="2" s="1"/>
  <c r="G257" i="2"/>
  <c r="X257" i="2" s="1"/>
  <c r="F258" i="2"/>
  <c r="W258" i="2" s="1"/>
  <c r="E259" i="2"/>
  <c r="V259" i="2" s="1"/>
  <c r="H260" i="2"/>
  <c r="Y260" i="2" s="1"/>
  <c r="G261" i="2"/>
  <c r="X261" i="2" s="1"/>
  <c r="F262" i="2"/>
  <c r="W262" i="2" s="1"/>
  <c r="E263" i="2"/>
  <c r="V263" i="2" s="1"/>
  <c r="H264" i="2"/>
  <c r="Y264" i="2" s="1"/>
  <c r="G265" i="2"/>
  <c r="X265" i="2" s="1"/>
  <c r="F266" i="2"/>
  <c r="W266" i="2" s="1"/>
  <c r="E267" i="2"/>
  <c r="V267" i="2" s="1"/>
  <c r="H268" i="2"/>
  <c r="Y268" i="2" s="1"/>
  <c r="G269" i="2"/>
  <c r="X269" i="2" s="1"/>
  <c r="F270" i="2"/>
  <c r="W270" i="2" s="1"/>
  <c r="E271" i="2"/>
  <c r="V271" i="2" s="1"/>
  <c r="H272" i="2"/>
  <c r="Y272" i="2" s="1"/>
  <c r="G273" i="2"/>
  <c r="X273" i="2" s="1"/>
  <c r="F274" i="2"/>
  <c r="W274" i="2" s="1"/>
  <c r="E275" i="2"/>
  <c r="V275" i="2" s="1"/>
  <c r="H276" i="2"/>
  <c r="Y276" i="2" s="1"/>
  <c r="G277" i="2"/>
  <c r="X277" i="2" s="1"/>
  <c r="F278" i="2"/>
  <c r="W278" i="2" s="1"/>
  <c r="E279" i="2"/>
  <c r="V279" i="2" s="1"/>
  <c r="H280" i="2"/>
  <c r="Y280" i="2" s="1"/>
  <c r="G281" i="2"/>
  <c r="X281" i="2" s="1"/>
  <c r="F282" i="2"/>
  <c r="W282" i="2" s="1"/>
  <c r="E283" i="2"/>
  <c r="V283" i="2" s="1"/>
  <c r="H284" i="2"/>
  <c r="Y284" i="2" s="1"/>
  <c r="G285" i="2"/>
  <c r="X285" i="2" s="1"/>
  <c r="F286" i="2"/>
  <c r="W286" i="2" s="1"/>
  <c r="E287" i="2"/>
  <c r="V287" i="2" s="1"/>
  <c r="H288" i="2"/>
  <c r="Y288" i="2" s="1"/>
  <c r="G289" i="2"/>
  <c r="X289" i="2" s="1"/>
  <c r="F290" i="2"/>
  <c r="W290" i="2" s="1"/>
  <c r="E291" i="2"/>
  <c r="V291" i="2" s="1"/>
  <c r="H292" i="2"/>
  <c r="Y292" i="2" s="1"/>
  <c r="G293" i="2"/>
  <c r="X293" i="2" s="1"/>
  <c r="F294" i="2"/>
  <c r="W294" i="2" s="1"/>
  <c r="E295" i="2"/>
  <c r="V295" i="2" s="1"/>
  <c r="H296" i="2"/>
  <c r="Y296" i="2" s="1"/>
  <c r="G297" i="2"/>
  <c r="X297" i="2" s="1"/>
  <c r="F298" i="2"/>
  <c r="W298" i="2" s="1"/>
  <c r="H109" i="2"/>
  <c r="Y109" i="2" s="1"/>
  <c r="G110" i="2"/>
  <c r="X110" i="2" s="1"/>
  <c r="F111" i="2"/>
  <c r="W111" i="2" s="1"/>
  <c r="E112" i="2"/>
  <c r="V112" i="2" s="1"/>
  <c r="H113" i="2"/>
  <c r="Y113" i="2" s="1"/>
  <c r="G114" i="2"/>
  <c r="X114" i="2" s="1"/>
  <c r="F115" i="2"/>
  <c r="W115" i="2" s="1"/>
  <c r="E116" i="2"/>
  <c r="V116" i="2" s="1"/>
  <c r="H117" i="2"/>
  <c r="Y117" i="2" s="1"/>
  <c r="G118" i="2"/>
  <c r="X118" i="2" s="1"/>
  <c r="F119" i="2"/>
  <c r="W119" i="2" s="1"/>
  <c r="E120" i="2"/>
  <c r="V120" i="2" s="1"/>
  <c r="H121" i="2"/>
  <c r="Y121" i="2" s="1"/>
  <c r="G122" i="2"/>
  <c r="X122" i="2" s="1"/>
  <c r="F123" i="2"/>
  <c r="W123" i="2" s="1"/>
  <c r="E124" i="2"/>
  <c r="V124" i="2" s="1"/>
  <c r="H125" i="2"/>
  <c r="Y125" i="2" s="1"/>
  <c r="G126" i="2"/>
  <c r="X126" i="2" s="1"/>
  <c r="F127" i="2"/>
  <c r="W127" i="2" s="1"/>
  <c r="E128" i="2"/>
  <c r="V128" i="2" s="1"/>
  <c r="H129" i="2"/>
  <c r="Y129" i="2" s="1"/>
  <c r="G130" i="2"/>
  <c r="X130" i="2" s="1"/>
  <c r="F131" i="2"/>
  <c r="W131" i="2" s="1"/>
  <c r="E132" i="2"/>
  <c r="V132" i="2" s="1"/>
  <c r="H133" i="2"/>
  <c r="Y133" i="2" s="1"/>
  <c r="G134" i="2"/>
  <c r="X134" i="2" s="1"/>
  <c r="F135" i="2"/>
  <c r="W135" i="2" s="1"/>
  <c r="E136" i="2"/>
  <c r="V136" i="2" s="1"/>
  <c r="H137" i="2"/>
  <c r="Y137" i="2" s="1"/>
  <c r="G138" i="2"/>
  <c r="X138" i="2" s="1"/>
  <c r="F139" i="2"/>
  <c r="W139" i="2" s="1"/>
  <c r="E140" i="2"/>
  <c r="V140" i="2" s="1"/>
  <c r="H141" i="2"/>
  <c r="Y141" i="2" s="1"/>
  <c r="G142" i="2"/>
  <c r="X142" i="2" s="1"/>
  <c r="F143" i="2"/>
  <c r="W143" i="2" s="1"/>
  <c r="E144" i="2"/>
  <c r="V144" i="2" s="1"/>
  <c r="H145" i="2"/>
  <c r="Y145" i="2" s="1"/>
  <c r="G146" i="2"/>
  <c r="X146" i="2" s="1"/>
  <c r="F147" i="2"/>
  <c r="W147" i="2" s="1"/>
  <c r="E148" i="2"/>
  <c r="V148" i="2" s="1"/>
  <c r="H149" i="2"/>
  <c r="Y149" i="2" s="1"/>
  <c r="G150" i="2"/>
  <c r="X150" i="2" s="1"/>
  <c r="F151" i="2"/>
  <c r="W151" i="2" s="1"/>
  <c r="E152" i="2"/>
  <c r="V152" i="2" s="1"/>
  <c r="H153" i="2"/>
  <c r="Y153" i="2" s="1"/>
  <c r="G154" i="2"/>
  <c r="X154" i="2" s="1"/>
  <c r="F155" i="2"/>
  <c r="W155" i="2" s="1"/>
  <c r="E156" i="2"/>
  <c r="V156" i="2" s="1"/>
  <c r="H157" i="2"/>
  <c r="Y157" i="2" s="1"/>
  <c r="G158" i="2"/>
  <c r="X158" i="2" s="1"/>
  <c r="F159" i="2"/>
  <c r="W159" i="2" s="1"/>
  <c r="E160" i="2"/>
  <c r="V160" i="2" s="1"/>
  <c r="H161" i="2"/>
  <c r="Y161" i="2" s="1"/>
  <c r="G162" i="2"/>
  <c r="X162" i="2" s="1"/>
  <c r="F163" i="2"/>
  <c r="W163" i="2" s="1"/>
  <c r="E164" i="2"/>
  <c r="V164" i="2" s="1"/>
  <c r="H165" i="2"/>
  <c r="Y165" i="2" s="1"/>
  <c r="G166" i="2"/>
  <c r="X166" i="2" s="1"/>
  <c r="F167" i="2"/>
  <c r="W167" i="2" s="1"/>
  <c r="E168" i="2"/>
  <c r="V168" i="2" s="1"/>
  <c r="H169" i="2"/>
  <c r="Y169" i="2" s="1"/>
  <c r="G170" i="2"/>
  <c r="X170" i="2" s="1"/>
  <c r="F171" i="2"/>
  <c r="W171" i="2" s="1"/>
  <c r="E172" i="2"/>
  <c r="V172" i="2" s="1"/>
  <c r="H173" i="2"/>
  <c r="Y173" i="2" s="1"/>
  <c r="G174" i="2"/>
  <c r="X174" i="2" s="1"/>
  <c r="F175" i="2"/>
  <c r="W175" i="2" s="1"/>
  <c r="E176" i="2"/>
  <c r="V176" i="2" s="1"/>
  <c r="H177" i="2"/>
  <c r="Y177" i="2" s="1"/>
  <c r="G178" i="2"/>
  <c r="X178" i="2" s="1"/>
  <c r="F179" i="2"/>
  <c r="W179" i="2" s="1"/>
  <c r="E180" i="2"/>
  <c r="V180" i="2" s="1"/>
  <c r="H181" i="2"/>
  <c r="Y181" i="2" s="1"/>
  <c r="G182" i="2"/>
  <c r="X182" i="2" s="1"/>
  <c r="F183" i="2"/>
  <c r="W183" i="2" s="1"/>
  <c r="E184" i="2"/>
  <c r="V184" i="2" s="1"/>
  <c r="H185" i="2"/>
  <c r="Y185" i="2" s="1"/>
  <c r="G186" i="2"/>
  <c r="X186" i="2" s="1"/>
  <c r="F187" i="2"/>
  <c r="W187" i="2" s="1"/>
  <c r="E188" i="2"/>
  <c r="V188" i="2" s="1"/>
  <c r="H189" i="2"/>
  <c r="Y189" i="2" s="1"/>
  <c r="G190" i="2"/>
  <c r="X190" i="2" s="1"/>
  <c r="F191" i="2"/>
  <c r="W191" i="2" s="1"/>
  <c r="E192" i="2"/>
  <c r="V192" i="2" s="1"/>
  <c r="H193" i="2"/>
  <c r="Y193" i="2" s="1"/>
  <c r="G194" i="2"/>
  <c r="X194" i="2" s="1"/>
  <c r="F195" i="2"/>
  <c r="W195" i="2" s="1"/>
  <c r="E196" i="2"/>
  <c r="V196" i="2" s="1"/>
  <c r="H197" i="2"/>
  <c r="Y197" i="2" s="1"/>
  <c r="G198" i="2"/>
  <c r="X198" i="2" s="1"/>
  <c r="F199" i="2"/>
  <c r="W199" i="2" s="1"/>
  <c r="E200" i="2"/>
  <c r="V200" i="2" s="1"/>
  <c r="H201" i="2"/>
  <c r="Y201" i="2" s="1"/>
  <c r="G202" i="2"/>
  <c r="X202" i="2" s="1"/>
  <c r="F203" i="2"/>
  <c r="W203" i="2" s="1"/>
  <c r="E204" i="2"/>
  <c r="V204" i="2" s="1"/>
  <c r="H205" i="2"/>
  <c r="Y205" i="2" s="1"/>
  <c r="G206" i="2"/>
  <c r="X206" i="2" s="1"/>
  <c r="F207" i="2"/>
  <c r="W207" i="2" s="1"/>
  <c r="E208" i="2"/>
  <c r="V208" i="2" s="1"/>
  <c r="H209" i="2"/>
  <c r="Y209" i="2" s="1"/>
  <c r="G210" i="2"/>
  <c r="X210" i="2" s="1"/>
  <c r="F211" i="2"/>
  <c r="W211" i="2" s="1"/>
  <c r="E212" i="2"/>
  <c r="V212" i="2" s="1"/>
  <c r="H213" i="2"/>
  <c r="Y213" i="2" s="1"/>
  <c r="G214" i="2"/>
  <c r="X214" i="2" s="1"/>
  <c r="F215" i="2"/>
  <c r="W215" i="2" s="1"/>
  <c r="E216" i="2"/>
  <c r="V216" i="2" s="1"/>
  <c r="H217" i="2"/>
  <c r="Y217" i="2" s="1"/>
  <c r="G218" i="2"/>
  <c r="X218" i="2" s="1"/>
  <c r="F219" i="2"/>
  <c r="W219" i="2" s="1"/>
  <c r="E220" i="2"/>
  <c r="V220" i="2" s="1"/>
  <c r="H221" i="2"/>
  <c r="Y221" i="2" s="1"/>
  <c r="G222" i="2"/>
  <c r="X222" i="2" s="1"/>
  <c r="F223" i="2"/>
  <c r="W223" i="2" s="1"/>
  <c r="E224" i="2"/>
  <c r="V224" i="2" s="1"/>
  <c r="H225" i="2"/>
  <c r="Y225" i="2" s="1"/>
  <c r="G226" i="2"/>
  <c r="X226" i="2" s="1"/>
  <c r="F227" i="2"/>
  <c r="W227" i="2" s="1"/>
  <c r="E228" i="2"/>
  <c r="V228" i="2" s="1"/>
  <c r="H229" i="2"/>
  <c r="Y229" i="2" s="1"/>
  <c r="G230" i="2"/>
  <c r="X230" i="2" s="1"/>
  <c r="F231" i="2"/>
  <c r="W231" i="2" s="1"/>
  <c r="E232" i="2"/>
  <c r="V232" i="2" s="1"/>
  <c r="H233" i="2"/>
  <c r="Y233" i="2" s="1"/>
  <c r="G234" i="2"/>
  <c r="X234" i="2" s="1"/>
  <c r="F235" i="2"/>
  <c r="W235" i="2" s="1"/>
  <c r="E236" i="2"/>
  <c r="V236" i="2" s="1"/>
  <c r="H237" i="2"/>
  <c r="Y237" i="2" s="1"/>
  <c r="G238" i="2"/>
  <c r="X238" i="2" s="1"/>
  <c r="F239" i="2"/>
  <c r="W239" i="2" s="1"/>
  <c r="E240" i="2"/>
  <c r="V240" i="2" s="1"/>
  <c r="H241" i="2"/>
  <c r="Y241" i="2" s="1"/>
  <c r="G242" i="2"/>
  <c r="X242" i="2" s="1"/>
  <c r="F243" i="2"/>
  <c r="W243" i="2" s="1"/>
  <c r="E244" i="2"/>
  <c r="V244" i="2" s="1"/>
  <c r="H245" i="2"/>
  <c r="Y245" i="2" s="1"/>
  <c r="G246" i="2"/>
  <c r="X246" i="2" s="1"/>
  <c r="F247" i="2"/>
  <c r="W247" i="2" s="1"/>
  <c r="E248" i="2"/>
  <c r="V248" i="2" s="1"/>
  <c r="H249" i="2"/>
  <c r="Y249" i="2" s="1"/>
  <c r="G250" i="2"/>
  <c r="X250" i="2" s="1"/>
  <c r="F251" i="2"/>
  <c r="W251" i="2" s="1"/>
  <c r="E252" i="2"/>
  <c r="V252" i="2" s="1"/>
  <c r="H253" i="2"/>
  <c r="Y253" i="2" s="1"/>
  <c r="G254" i="2"/>
  <c r="X254" i="2" s="1"/>
  <c r="F255" i="2"/>
  <c r="W255" i="2" s="1"/>
  <c r="E256" i="2"/>
  <c r="V256" i="2" s="1"/>
  <c r="H257" i="2"/>
  <c r="Y257" i="2" s="1"/>
  <c r="G258" i="2"/>
  <c r="X258" i="2" s="1"/>
  <c r="F259" i="2"/>
  <c r="W259" i="2" s="1"/>
  <c r="E260" i="2"/>
  <c r="V260" i="2" s="1"/>
  <c r="H261" i="2"/>
  <c r="Y261" i="2" s="1"/>
  <c r="G262" i="2"/>
  <c r="X262" i="2" s="1"/>
  <c r="F263" i="2"/>
  <c r="W263" i="2" s="1"/>
  <c r="E264" i="2"/>
  <c r="V264" i="2" s="1"/>
  <c r="H265" i="2"/>
  <c r="Y265" i="2" s="1"/>
  <c r="G266" i="2"/>
  <c r="X266" i="2" s="1"/>
  <c r="F267" i="2"/>
  <c r="W267" i="2" s="1"/>
  <c r="E268" i="2"/>
  <c r="V268" i="2" s="1"/>
  <c r="H269" i="2"/>
  <c r="Y269" i="2" s="1"/>
  <c r="G270" i="2"/>
  <c r="X270" i="2" s="1"/>
  <c r="F271" i="2"/>
  <c r="W271" i="2" s="1"/>
  <c r="E272" i="2"/>
  <c r="V272" i="2" s="1"/>
  <c r="H273" i="2"/>
  <c r="Y273" i="2" s="1"/>
  <c r="G274" i="2"/>
  <c r="X274" i="2" s="1"/>
  <c r="F275" i="2"/>
  <c r="W275" i="2" s="1"/>
  <c r="E276" i="2"/>
  <c r="V276" i="2" s="1"/>
  <c r="H277" i="2"/>
  <c r="Y277" i="2" s="1"/>
  <c r="G278" i="2"/>
  <c r="X278" i="2" s="1"/>
  <c r="F279" i="2"/>
  <c r="W279" i="2" s="1"/>
  <c r="E280" i="2"/>
  <c r="V280" i="2" s="1"/>
  <c r="H281" i="2"/>
  <c r="Y281" i="2" s="1"/>
  <c r="G282" i="2"/>
  <c r="X282" i="2" s="1"/>
  <c r="F283" i="2"/>
  <c r="W283" i="2" s="1"/>
  <c r="E284" i="2"/>
  <c r="V284" i="2" s="1"/>
  <c r="H285" i="2"/>
  <c r="Y285" i="2" s="1"/>
  <c r="G286" i="2"/>
  <c r="X286" i="2" s="1"/>
  <c r="F287" i="2"/>
  <c r="W287" i="2" s="1"/>
  <c r="E288" i="2"/>
  <c r="V288" i="2" s="1"/>
  <c r="H289" i="2"/>
  <c r="Y289" i="2" s="1"/>
  <c r="G290" i="2"/>
  <c r="X290" i="2" s="1"/>
  <c r="F291" i="2"/>
  <c r="W291" i="2" s="1"/>
  <c r="E292" i="2"/>
  <c r="V292" i="2" s="1"/>
  <c r="H293" i="2"/>
  <c r="Y293" i="2" s="1"/>
  <c r="G294" i="2"/>
  <c r="X294" i="2" s="1"/>
  <c r="F295" i="2"/>
  <c r="W295" i="2" s="1"/>
  <c r="E296" i="2"/>
  <c r="V296" i="2" s="1"/>
  <c r="H297" i="2"/>
  <c r="Y297" i="2" s="1"/>
  <c r="G298" i="2"/>
  <c r="X298" i="2" s="1"/>
  <c r="E109" i="2"/>
  <c r="V109" i="2" s="1"/>
  <c r="H110" i="2"/>
  <c r="Y110" i="2" s="1"/>
  <c r="G111" i="2"/>
  <c r="X111" i="2" s="1"/>
  <c r="F112" i="2"/>
  <c r="W112" i="2" s="1"/>
  <c r="E113" i="2"/>
  <c r="V113" i="2" s="1"/>
  <c r="H114" i="2"/>
  <c r="Y114" i="2" s="1"/>
  <c r="G115" i="2"/>
  <c r="X115" i="2" s="1"/>
  <c r="F116" i="2"/>
  <c r="W116" i="2" s="1"/>
  <c r="E117" i="2"/>
  <c r="V117" i="2" s="1"/>
  <c r="H118" i="2"/>
  <c r="Y118" i="2" s="1"/>
  <c r="G119" i="2"/>
  <c r="X119" i="2" s="1"/>
  <c r="F120" i="2"/>
  <c r="W120" i="2" s="1"/>
  <c r="E121" i="2"/>
  <c r="V121" i="2" s="1"/>
  <c r="H122" i="2"/>
  <c r="Y122" i="2" s="1"/>
  <c r="G123" i="2"/>
  <c r="X123" i="2" s="1"/>
  <c r="F124" i="2"/>
  <c r="W124" i="2" s="1"/>
  <c r="E125" i="2"/>
  <c r="V125" i="2" s="1"/>
  <c r="H126" i="2"/>
  <c r="Y126" i="2" s="1"/>
  <c r="G127" i="2"/>
  <c r="X127" i="2" s="1"/>
  <c r="F128" i="2"/>
  <c r="W128" i="2" s="1"/>
  <c r="E129" i="2"/>
  <c r="V129" i="2" s="1"/>
  <c r="H130" i="2"/>
  <c r="Y130" i="2" s="1"/>
  <c r="G131" i="2"/>
  <c r="X131" i="2" s="1"/>
  <c r="F132" i="2"/>
  <c r="W132" i="2" s="1"/>
  <c r="E133" i="2"/>
  <c r="V133" i="2" s="1"/>
  <c r="H134" i="2"/>
  <c r="Y134" i="2" s="1"/>
  <c r="G135" i="2"/>
  <c r="X135" i="2" s="1"/>
  <c r="F136" i="2"/>
  <c r="W136" i="2" s="1"/>
  <c r="E137" i="2"/>
  <c r="V137" i="2" s="1"/>
  <c r="H138" i="2"/>
  <c r="Y138" i="2" s="1"/>
  <c r="G139" i="2"/>
  <c r="X139" i="2" s="1"/>
  <c r="F140" i="2"/>
  <c r="W140" i="2" s="1"/>
  <c r="E141" i="2"/>
  <c r="V141" i="2" s="1"/>
  <c r="H142" i="2"/>
  <c r="Y142" i="2" s="1"/>
  <c r="G143" i="2"/>
  <c r="X143" i="2" s="1"/>
  <c r="F144" i="2"/>
  <c r="W144" i="2" s="1"/>
  <c r="E145" i="2"/>
  <c r="V145" i="2" s="1"/>
  <c r="H146" i="2"/>
  <c r="Y146" i="2" s="1"/>
  <c r="G147" i="2"/>
  <c r="X147" i="2" s="1"/>
  <c r="F148" i="2"/>
  <c r="W148" i="2" s="1"/>
  <c r="E149" i="2"/>
  <c r="V149" i="2" s="1"/>
  <c r="H150" i="2"/>
  <c r="Y150" i="2" s="1"/>
  <c r="G151" i="2"/>
  <c r="X151" i="2" s="1"/>
  <c r="F152" i="2"/>
  <c r="W152" i="2" s="1"/>
  <c r="E153" i="2"/>
  <c r="V153" i="2" s="1"/>
  <c r="H154" i="2"/>
  <c r="Y154" i="2" s="1"/>
  <c r="G155" i="2"/>
  <c r="X155" i="2" s="1"/>
  <c r="F156" i="2"/>
  <c r="W156" i="2" s="1"/>
  <c r="E157" i="2"/>
  <c r="V157" i="2" s="1"/>
  <c r="H158" i="2"/>
  <c r="Y158" i="2" s="1"/>
  <c r="G159" i="2"/>
  <c r="X159" i="2" s="1"/>
  <c r="F160" i="2"/>
  <c r="W160" i="2" s="1"/>
  <c r="E161" i="2"/>
  <c r="V161" i="2" s="1"/>
  <c r="H162" i="2"/>
  <c r="Y162" i="2" s="1"/>
  <c r="G163" i="2"/>
  <c r="X163" i="2" s="1"/>
  <c r="F164" i="2"/>
  <c r="W164" i="2" s="1"/>
  <c r="E165" i="2"/>
  <c r="V165" i="2" s="1"/>
  <c r="H166" i="2"/>
  <c r="Y166" i="2" s="1"/>
  <c r="G167" i="2"/>
  <c r="X167" i="2" s="1"/>
  <c r="F168" i="2"/>
  <c r="W168" i="2" s="1"/>
  <c r="E169" i="2"/>
  <c r="V169" i="2" s="1"/>
  <c r="H170" i="2"/>
  <c r="Y170" i="2" s="1"/>
  <c r="G171" i="2"/>
  <c r="X171" i="2" s="1"/>
  <c r="F172" i="2"/>
  <c r="W172" i="2" s="1"/>
  <c r="E173" i="2"/>
  <c r="V173" i="2" s="1"/>
  <c r="H174" i="2"/>
  <c r="Y174" i="2" s="1"/>
  <c r="G175" i="2"/>
  <c r="X175" i="2" s="1"/>
  <c r="F176" i="2"/>
  <c r="W176" i="2" s="1"/>
  <c r="E177" i="2"/>
  <c r="V177" i="2" s="1"/>
  <c r="H178" i="2"/>
  <c r="Y178" i="2" s="1"/>
  <c r="G179" i="2"/>
  <c r="X179" i="2" s="1"/>
  <c r="F180" i="2"/>
  <c r="W180" i="2" s="1"/>
  <c r="E181" i="2"/>
  <c r="V181" i="2" s="1"/>
  <c r="H182" i="2"/>
  <c r="Y182" i="2" s="1"/>
  <c r="G183" i="2"/>
  <c r="X183" i="2" s="1"/>
  <c r="F184" i="2"/>
  <c r="W184" i="2" s="1"/>
  <c r="E185" i="2"/>
  <c r="V185" i="2" s="1"/>
  <c r="H186" i="2"/>
  <c r="Y186" i="2" s="1"/>
  <c r="G187" i="2"/>
  <c r="X187" i="2" s="1"/>
  <c r="F188" i="2"/>
  <c r="W188" i="2" s="1"/>
  <c r="E189" i="2"/>
  <c r="V189" i="2" s="1"/>
  <c r="H190" i="2"/>
  <c r="Y190" i="2" s="1"/>
  <c r="G191" i="2"/>
  <c r="X191" i="2" s="1"/>
  <c r="F192" i="2"/>
  <c r="W192" i="2" s="1"/>
  <c r="E193" i="2"/>
  <c r="V193" i="2" s="1"/>
  <c r="H194" i="2"/>
  <c r="Y194" i="2" s="1"/>
  <c r="G195" i="2"/>
  <c r="X195" i="2" s="1"/>
  <c r="F196" i="2"/>
  <c r="W196" i="2" s="1"/>
  <c r="E197" i="2"/>
  <c r="V197" i="2" s="1"/>
  <c r="H198" i="2"/>
  <c r="Y198" i="2" s="1"/>
  <c r="G199" i="2"/>
  <c r="X199" i="2" s="1"/>
  <c r="F200" i="2"/>
  <c r="W200" i="2" s="1"/>
  <c r="E201" i="2"/>
  <c r="V201" i="2" s="1"/>
  <c r="H202" i="2"/>
  <c r="Y202" i="2" s="1"/>
  <c r="G203" i="2"/>
  <c r="X203" i="2" s="1"/>
  <c r="F204" i="2"/>
  <c r="W204" i="2" s="1"/>
  <c r="E205" i="2"/>
  <c r="V205" i="2" s="1"/>
  <c r="H206" i="2"/>
  <c r="Y206" i="2" s="1"/>
  <c r="G207" i="2"/>
  <c r="X207" i="2" s="1"/>
  <c r="F208" i="2"/>
  <c r="W208" i="2" s="1"/>
  <c r="E209" i="2"/>
  <c r="V209" i="2" s="1"/>
  <c r="H210" i="2"/>
  <c r="Y210" i="2" s="1"/>
  <c r="G211" i="2"/>
  <c r="X211" i="2" s="1"/>
  <c r="F212" i="2"/>
  <c r="W212" i="2" s="1"/>
  <c r="E213" i="2"/>
  <c r="V213" i="2" s="1"/>
  <c r="H214" i="2"/>
  <c r="Y214" i="2" s="1"/>
  <c r="G215" i="2"/>
  <c r="X215" i="2" s="1"/>
  <c r="F216" i="2"/>
  <c r="W216" i="2" s="1"/>
  <c r="E217" i="2"/>
  <c r="V217" i="2" s="1"/>
  <c r="H218" i="2"/>
  <c r="Y218" i="2" s="1"/>
  <c r="G219" i="2"/>
  <c r="X219" i="2" s="1"/>
  <c r="F220" i="2"/>
  <c r="W220" i="2" s="1"/>
  <c r="E221" i="2"/>
  <c r="V221" i="2" s="1"/>
  <c r="H222" i="2"/>
  <c r="Y222" i="2" s="1"/>
  <c r="G223" i="2"/>
  <c r="X223" i="2" s="1"/>
  <c r="F224" i="2"/>
  <c r="W224" i="2" s="1"/>
  <c r="E225" i="2"/>
  <c r="V225" i="2" s="1"/>
  <c r="H226" i="2"/>
  <c r="Y226" i="2" s="1"/>
  <c r="G227" i="2"/>
  <c r="X227" i="2" s="1"/>
  <c r="F228" i="2"/>
  <c r="W228" i="2" s="1"/>
  <c r="E229" i="2"/>
  <c r="V229" i="2" s="1"/>
  <c r="H230" i="2"/>
  <c r="Y230" i="2" s="1"/>
  <c r="G231" i="2"/>
  <c r="X231" i="2" s="1"/>
  <c r="F232" i="2"/>
  <c r="W232" i="2" s="1"/>
  <c r="E233" i="2"/>
  <c r="V233" i="2" s="1"/>
  <c r="H234" i="2"/>
  <c r="Y234" i="2" s="1"/>
  <c r="G235" i="2"/>
  <c r="X235" i="2" s="1"/>
  <c r="F236" i="2"/>
  <c r="W236" i="2" s="1"/>
  <c r="E237" i="2"/>
  <c r="V237" i="2" s="1"/>
  <c r="H238" i="2"/>
  <c r="Y238" i="2" s="1"/>
  <c r="G239" i="2"/>
  <c r="X239" i="2" s="1"/>
  <c r="F240" i="2"/>
  <c r="W240" i="2" s="1"/>
  <c r="E241" i="2"/>
  <c r="V241" i="2" s="1"/>
  <c r="H242" i="2"/>
  <c r="Y242" i="2" s="1"/>
  <c r="G243" i="2"/>
  <c r="X243" i="2" s="1"/>
  <c r="F244" i="2"/>
  <c r="W244" i="2" s="1"/>
  <c r="E245" i="2"/>
  <c r="V245" i="2" s="1"/>
  <c r="H246" i="2"/>
  <c r="Y246" i="2" s="1"/>
  <c r="G247" i="2"/>
  <c r="X247" i="2" s="1"/>
  <c r="F248" i="2"/>
  <c r="W248" i="2" s="1"/>
  <c r="E249" i="2"/>
  <c r="V249" i="2" s="1"/>
  <c r="H250" i="2"/>
  <c r="Y250" i="2" s="1"/>
  <c r="G251" i="2"/>
  <c r="X251" i="2" s="1"/>
  <c r="F252" i="2"/>
  <c r="W252" i="2" s="1"/>
  <c r="E253" i="2"/>
  <c r="V253" i="2" s="1"/>
  <c r="H254" i="2"/>
  <c r="Y254" i="2" s="1"/>
  <c r="G255" i="2"/>
  <c r="X255" i="2" s="1"/>
  <c r="F256" i="2"/>
  <c r="W256" i="2" s="1"/>
  <c r="E257" i="2"/>
  <c r="V257" i="2" s="1"/>
  <c r="H258" i="2"/>
  <c r="Y258" i="2" s="1"/>
  <c r="G259" i="2"/>
  <c r="X259" i="2" s="1"/>
  <c r="F260" i="2"/>
  <c r="W260" i="2" s="1"/>
  <c r="E261" i="2"/>
  <c r="V261" i="2" s="1"/>
  <c r="H262" i="2"/>
  <c r="Y262" i="2" s="1"/>
  <c r="G263" i="2"/>
  <c r="X263" i="2" s="1"/>
  <c r="F264" i="2"/>
  <c r="W264" i="2" s="1"/>
  <c r="E265" i="2"/>
  <c r="V265" i="2" s="1"/>
  <c r="H266" i="2"/>
  <c r="Y266" i="2" s="1"/>
  <c r="G267" i="2"/>
  <c r="X267" i="2" s="1"/>
  <c r="F268" i="2"/>
  <c r="W268" i="2" s="1"/>
  <c r="E269" i="2"/>
  <c r="V269" i="2" s="1"/>
  <c r="H270" i="2"/>
  <c r="Y270" i="2" s="1"/>
  <c r="G271" i="2"/>
  <c r="X271" i="2" s="1"/>
  <c r="F272" i="2"/>
  <c r="W272" i="2" s="1"/>
  <c r="E273" i="2"/>
  <c r="V273" i="2" s="1"/>
  <c r="H274" i="2"/>
  <c r="Y274" i="2" s="1"/>
  <c r="G275" i="2"/>
  <c r="X275" i="2" s="1"/>
  <c r="F276" i="2"/>
  <c r="W276" i="2" s="1"/>
  <c r="E277" i="2"/>
  <c r="V277" i="2" s="1"/>
  <c r="H278" i="2"/>
  <c r="Y278" i="2" s="1"/>
  <c r="G279" i="2"/>
  <c r="X279" i="2" s="1"/>
  <c r="F280" i="2"/>
  <c r="W280" i="2" s="1"/>
  <c r="E281" i="2"/>
  <c r="V281" i="2" s="1"/>
  <c r="H282" i="2"/>
  <c r="Y282" i="2" s="1"/>
  <c r="G283" i="2"/>
  <c r="X283" i="2" s="1"/>
  <c r="F284" i="2"/>
  <c r="W284" i="2" s="1"/>
  <c r="E285" i="2"/>
  <c r="V285" i="2" s="1"/>
  <c r="H286" i="2"/>
  <c r="Y286" i="2" s="1"/>
  <c r="G287" i="2"/>
  <c r="X287" i="2" s="1"/>
  <c r="F288" i="2"/>
  <c r="W288" i="2" s="1"/>
  <c r="E289" i="2"/>
  <c r="V289" i="2" s="1"/>
  <c r="H290" i="2"/>
  <c r="Y290" i="2" s="1"/>
  <c r="G291" i="2"/>
  <c r="X291" i="2" s="1"/>
  <c r="F292" i="2"/>
  <c r="W292" i="2" s="1"/>
  <c r="E293" i="2"/>
  <c r="V293" i="2" s="1"/>
  <c r="H294" i="2"/>
  <c r="Y294" i="2" s="1"/>
  <c r="G295" i="2"/>
  <c r="X295" i="2" s="1"/>
  <c r="F296" i="2"/>
  <c r="W296" i="2" s="1"/>
  <c r="E297" i="2"/>
  <c r="V297" i="2" s="1"/>
  <c r="H298" i="2"/>
  <c r="Y298" i="2" s="1"/>
  <c r="E299" i="2"/>
  <c r="V299" i="2" s="1"/>
  <c r="H300" i="2"/>
  <c r="Y300" i="2" s="1"/>
  <c r="G301" i="2"/>
  <c r="X301" i="2" s="1"/>
  <c r="F302" i="2"/>
  <c r="W302" i="2" s="1"/>
  <c r="E303" i="2"/>
  <c r="V303" i="2" s="1"/>
  <c r="H304" i="2"/>
  <c r="Y304" i="2" s="1"/>
  <c r="G305" i="2"/>
  <c r="X305" i="2" s="1"/>
  <c r="F306" i="2"/>
  <c r="W306" i="2" s="1"/>
  <c r="E307" i="2"/>
  <c r="V307" i="2" s="1"/>
  <c r="H308" i="2"/>
  <c r="Y308" i="2" s="1"/>
  <c r="G309" i="2"/>
  <c r="X309" i="2" s="1"/>
  <c r="F310" i="2"/>
  <c r="W310" i="2" s="1"/>
  <c r="E311" i="2"/>
  <c r="V311" i="2" s="1"/>
  <c r="H312" i="2"/>
  <c r="Y312" i="2" s="1"/>
  <c r="G313" i="2"/>
  <c r="X313" i="2" s="1"/>
  <c r="F314" i="2"/>
  <c r="W314" i="2" s="1"/>
  <c r="E315" i="2"/>
  <c r="V315" i="2" s="1"/>
  <c r="H316" i="2"/>
  <c r="Y316" i="2" s="1"/>
  <c r="G317" i="2"/>
  <c r="X317" i="2" s="1"/>
  <c r="F318" i="2"/>
  <c r="W318" i="2" s="1"/>
  <c r="E319" i="2"/>
  <c r="V319" i="2" s="1"/>
  <c r="H320" i="2"/>
  <c r="Y320" i="2" s="1"/>
  <c r="G321" i="2"/>
  <c r="X321" i="2" s="1"/>
  <c r="F322" i="2"/>
  <c r="W322" i="2" s="1"/>
  <c r="E323" i="2"/>
  <c r="V323" i="2" s="1"/>
  <c r="H324" i="2"/>
  <c r="Y324" i="2" s="1"/>
  <c r="G325" i="2"/>
  <c r="X325" i="2" s="1"/>
  <c r="F326" i="2"/>
  <c r="W326" i="2" s="1"/>
  <c r="E327" i="2"/>
  <c r="V327" i="2" s="1"/>
  <c r="H328" i="2"/>
  <c r="Y328" i="2" s="1"/>
  <c r="G329" i="2"/>
  <c r="X329" i="2" s="1"/>
  <c r="F330" i="2"/>
  <c r="W330" i="2" s="1"/>
  <c r="E331" i="2"/>
  <c r="V331" i="2" s="1"/>
  <c r="H332" i="2"/>
  <c r="Y332" i="2" s="1"/>
  <c r="G333" i="2"/>
  <c r="X333" i="2" s="1"/>
  <c r="F334" i="2"/>
  <c r="W334" i="2" s="1"/>
  <c r="E335" i="2"/>
  <c r="V335" i="2" s="1"/>
  <c r="H336" i="2"/>
  <c r="Y336" i="2" s="1"/>
  <c r="G337" i="2"/>
  <c r="X337" i="2" s="1"/>
  <c r="F338" i="2"/>
  <c r="W338" i="2" s="1"/>
  <c r="E339" i="2"/>
  <c r="V339" i="2" s="1"/>
  <c r="H340" i="2"/>
  <c r="Y340" i="2" s="1"/>
  <c r="G341" i="2"/>
  <c r="X341" i="2" s="1"/>
  <c r="F342" i="2"/>
  <c r="W342" i="2" s="1"/>
  <c r="E343" i="2"/>
  <c r="V343" i="2" s="1"/>
  <c r="H344" i="2"/>
  <c r="Y344" i="2" s="1"/>
  <c r="G345" i="2"/>
  <c r="X345" i="2" s="1"/>
  <c r="F346" i="2"/>
  <c r="W346" i="2" s="1"/>
  <c r="E347" i="2"/>
  <c r="V347" i="2" s="1"/>
  <c r="H348" i="2"/>
  <c r="Y348" i="2" s="1"/>
  <c r="G349" i="2"/>
  <c r="X349" i="2" s="1"/>
  <c r="F350" i="2"/>
  <c r="W350" i="2" s="1"/>
  <c r="E351" i="2"/>
  <c r="V351" i="2" s="1"/>
  <c r="H352" i="2"/>
  <c r="Y352" i="2" s="1"/>
  <c r="G353" i="2"/>
  <c r="X353" i="2" s="1"/>
  <c r="F354" i="2"/>
  <c r="W354" i="2" s="1"/>
  <c r="E355" i="2"/>
  <c r="V355" i="2" s="1"/>
  <c r="H356" i="2"/>
  <c r="Y356" i="2" s="1"/>
  <c r="G357" i="2"/>
  <c r="X357" i="2" s="1"/>
  <c r="F358" i="2"/>
  <c r="W358" i="2" s="1"/>
  <c r="E359" i="2"/>
  <c r="V359" i="2" s="1"/>
  <c r="H360" i="2"/>
  <c r="Y360" i="2" s="1"/>
  <c r="G361" i="2"/>
  <c r="X361" i="2" s="1"/>
  <c r="F362" i="2"/>
  <c r="W362" i="2" s="1"/>
  <c r="E363" i="2"/>
  <c r="V363" i="2" s="1"/>
  <c r="H364" i="2"/>
  <c r="Y364" i="2" s="1"/>
  <c r="G365" i="2"/>
  <c r="X365" i="2" s="1"/>
  <c r="F366" i="2"/>
  <c r="W366" i="2" s="1"/>
  <c r="E367" i="2"/>
  <c r="V367" i="2" s="1"/>
  <c r="H368" i="2"/>
  <c r="Y368" i="2" s="1"/>
  <c r="G369" i="2"/>
  <c r="X369" i="2" s="1"/>
  <c r="F370" i="2"/>
  <c r="W370" i="2" s="1"/>
  <c r="E371" i="2"/>
  <c r="V371" i="2" s="1"/>
  <c r="H372" i="2"/>
  <c r="Y372" i="2" s="1"/>
  <c r="G373" i="2"/>
  <c r="X373" i="2" s="1"/>
  <c r="F374" i="2"/>
  <c r="W374" i="2" s="1"/>
  <c r="E375" i="2"/>
  <c r="V375" i="2" s="1"/>
  <c r="H376" i="2"/>
  <c r="Y376" i="2" s="1"/>
  <c r="G377" i="2"/>
  <c r="X377" i="2" s="1"/>
  <c r="F378" i="2"/>
  <c r="W378" i="2" s="1"/>
  <c r="E379" i="2"/>
  <c r="V379" i="2" s="1"/>
  <c r="H380" i="2"/>
  <c r="Y380" i="2" s="1"/>
  <c r="G381" i="2"/>
  <c r="X381" i="2" s="1"/>
  <c r="F382" i="2"/>
  <c r="W382" i="2" s="1"/>
  <c r="E383" i="2"/>
  <c r="V383" i="2" s="1"/>
  <c r="H384" i="2"/>
  <c r="Y384" i="2" s="1"/>
  <c r="G385" i="2"/>
  <c r="X385" i="2" s="1"/>
  <c r="F386" i="2"/>
  <c r="W386" i="2" s="1"/>
  <c r="E387" i="2"/>
  <c r="V387" i="2" s="1"/>
  <c r="H388" i="2"/>
  <c r="Y388" i="2" s="1"/>
  <c r="G389" i="2"/>
  <c r="X389" i="2" s="1"/>
  <c r="F390" i="2"/>
  <c r="W390" i="2" s="1"/>
  <c r="E391" i="2"/>
  <c r="V391" i="2" s="1"/>
  <c r="H392" i="2"/>
  <c r="Y392" i="2" s="1"/>
  <c r="S393" i="2"/>
  <c r="AM393" i="2" s="1"/>
  <c r="F299" i="2"/>
  <c r="W299" i="2" s="1"/>
  <c r="E300" i="2"/>
  <c r="V300" i="2" s="1"/>
  <c r="H301" i="2"/>
  <c r="Y301" i="2" s="1"/>
  <c r="G302" i="2"/>
  <c r="X302" i="2" s="1"/>
  <c r="F303" i="2"/>
  <c r="W303" i="2" s="1"/>
  <c r="E304" i="2"/>
  <c r="V304" i="2" s="1"/>
  <c r="H305" i="2"/>
  <c r="Y305" i="2" s="1"/>
  <c r="G306" i="2"/>
  <c r="X306" i="2" s="1"/>
  <c r="F307" i="2"/>
  <c r="W307" i="2" s="1"/>
  <c r="E308" i="2"/>
  <c r="V308" i="2" s="1"/>
  <c r="H309" i="2"/>
  <c r="Y309" i="2" s="1"/>
  <c r="G310" i="2"/>
  <c r="X310" i="2" s="1"/>
  <c r="F311" i="2"/>
  <c r="W311" i="2" s="1"/>
  <c r="E312" i="2"/>
  <c r="V312" i="2" s="1"/>
  <c r="H313" i="2"/>
  <c r="Y313" i="2" s="1"/>
  <c r="G314" i="2"/>
  <c r="X314" i="2" s="1"/>
  <c r="F315" i="2"/>
  <c r="W315" i="2" s="1"/>
  <c r="E316" i="2"/>
  <c r="V316" i="2" s="1"/>
  <c r="H317" i="2"/>
  <c r="Y317" i="2" s="1"/>
  <c r="G318" i="2"/>
  <c r="X318" i="2" s="1"/>
  <c r="F319" i="2"/>
  <c r="W319" i="2" s="1"/>
  <c r="E320" i="2"/>
  <c r="V320" i="2" s="1"/>
  <c r="H321" i="2"/>
  <c r="Y321" i="2" s="1"/>
  <c r="G322" i="2"/>
  <c r="X322" i="2" s="1"/>
  <c r="F323" i="2"/>
  <c r="W323" i="2" s="1"/>
  <c r="E324" i="2"/>
  <c r="V324" i="2" s="1"/>
  <c r="H325" i="2"/>
  <c r="Y325" i="2" s="1"/>
  <c r="G326" i="2"/>
  <c r="X326" i="2" s="1"/>
  <c r="F327" i="2"/>
  <c r="W327" i="2" s="1"/>
  <c r="E328" i="2"/>
  <c r="V328" i="2" s="1"/>
  <c r="H329" i="2"/>
  <c r="Y329" i="2" s="1"/>
  <c r="G330" i="2"/>
  <c r="X330" i="2" s="1"/>
  <c r="F331" i="2"/>
  <c r="W331" i="2" s="1"/>
  <c r="E332" i="2"/>
  <c r="V332" i="2" s="1"/>
  <c r="H333" i="2"/>
  <c r="Y333" i="2" s="1"/>
  <c r="G334" i="2"/>
  <c r="X334" i="2" s="1"/>
  <c r="F335" i="2"/>
  <c r="W335" i="2" s="1"/>
  <c r="E336" i="2"/>
  <c r="V336" i="2" s="1"/>
  <c r="H337" i="2"/>
  <c r="Y337" i="2" s="1"/>
  <c r="G338" i="2"/>
  <c r="X338" i="2" s="1"/>
  <c r="F339" i="2"/>
  <c r="W339" i="2" s="1"/>
  <c r="E340" i="2"/>
  <c r="V340" i="2" s="1"/>
  <c r="H341" i="2"/>
  <c r="Y341" i="2" s="1"/>
  <c r="G342" i="2"/>
  <c r="X342" i="2" s="1"/>
  <c r="F343" i="2"/>
  <c r="W343" i="2" s="1"/>
  <c r="E344" i="2"/>
  <c r="V344" i="2" s="1"/>
  <c r="H345" i="2"/>
  <c r="Y345" i="2" s="1"/>
  <c r="G346" i="2"/>
  <c r="X346" i="2" s="1"/>
  <c r="F347" i="2"/>
  <c r="W347" i="2" s="1"/>
  <c r="E348" i="2"/>
  <c r="V348" i="2" s="1"/>
  <c r="H349" i="2"/>
  <c r="Y349" i="2" s="1"/>
  <c r="G350" i="2"/>
  <c r="X350" i="2" s="1"/>
  <c r="F351" i="2"/>
  <c r="W351" i="2" s="1"/>
  <c r="E352" i="2"/>
  <c r="V352" i="2" s="1"/>
  <c r="H353" i="2"/>
  <c r="Y353" i="2" s="1"/>
  <c r="G354" i="2"/>
  <c r="X354" i="2" s="1"/>
  <c r="F355" i="2"/>
  <c r="W355" i="2" s="1"/>
  <c r="E356" i="2"/>
  <c r="V356" i="2" s="1"/>
  <c r="H357" i="2"/>
  <c r="Y357" i="2" s="1"/>
  <c r="G358" i="2"/>
  <c r="X358" i="2" s="1"/>
  <c r="F359" i="2"/>
  <c r="W359" i="2" s="1"/>
  <c r="E360" i="2"/>
  <c r="V360" i="2" s="1"/>
  <c r="H361" i="2"/>
  <c r="Y361" i="2" s="1"/>
  <c r="G362" i="2"/>
  <c r="X362" i="2" s="1"/>
  <c r="F363" i="2"/>
  <c r="W363" i="2" s="1"/>
  <c r="E364" i="2"/>
  <c r="V364" i="2" s="1"/>
  <c r="H365" i="2"/>
  <c r="Y365" i="2" s="1"/>
  <c r="G366" i="2"/>
  <c r="X366" i="2" s="1"/>
  <c r="F367" i="2"/>
  <c r="W367" i="2" s="1"/>
  <c r="E368" i="2"/>
  <c r="V368" i="2" s="1"/>
  <c r="H369" i="2"/>
  <c r="Y369" i="2" s="1"/>
  <c r="G370" i="2"/>
  <c r="X370" i="2" s="1"/>
  <c r="F371" i="2"/>
  <c r="W371" i="2" s="1"/>
  <c r="E372" i="2"/>
  <c r="V372" i="2" s="1"/>
  <c r="H373" i="2"/>
  <c r="Y373" i="2" s="1"/>
  <c r="G374" i="2"/>
  <c r="X374" i="2" s="1"/>
  <c r="F375" i="2"/>
  <c r="W375" i="2" s="1"/>
  <c r="E376" i="2"/>
  <c r="V376" i="2" s="1"/>
  <c r="H377" i="2"/>
  <c r="Y377" i="2" s="1"/>
  <c r="G378" i="2"/>
  <c r="X378" i="2" s="1"/>
  <c r="F379" i="2"/>
  <c r="W379" i="2" s="1"/>
  <c r="E380" i="2"/>
  <c r="V380" i="2" s="1"/>
  <c r="H381" i="2"/>
  <c r="Y381" i="2" s="1"/>
  <c r="G382" i="2"/>
  <c r="X382" i="2" s="1"/>
  <c r="F383" i="2"/>
  <c r="W383" i="2" s="1"/>
  <c r="E384" i="2"/>
  <c r="V384" i="2" s="1"/>
  <c r="H385" i="2"/>
  <c r="Y385" i="2" s="1"/>
  <c r="G386" i="2"/>
  <c r="X386" i="2" s="1"/>
  <c r="F387" i="2"/>
  <c r="W387" i="2" s="1"/>
  <c r="E388" i="2"/>
  <c r="V388" i="2" s="1"/>
  <c r="H389" i="2"/>
  <c r="Y389" i="2" s="1"/>
  <c r="G390" i="2"/>
  <c r="X390" i="2" s="1"/>
  <c r="F391" i="2"/>
  <c r="W391" i="2" s="1"/>
  <c r="E392" i="2"/>
  <c r="V392" i="2" s="1"/>
  <c r="G393" i="2"/>
  <c r="X393" i="2" s="1"/>
  <c r="G299" i="2"/>
  <c r="X299" i="2" s="1"/>
  <c r="F300" i="2"/>
  <c r="W300" i="2" s="1"/>
  <c r="E301" i="2"/>
  <c r="V301" i="2" s="1"/>
  <c r="H302" i="2"/>
  <c r="Y302" i="2" s="1"/>
  <c r="G303" i="2"/>
  <c r="X303" i="2" s="1"/>
  <c r="F304" i="2"/>
  <c r="W304" i="2" s="1"/>
  <c r="E305" i="2"/>
  <c r="V305" i="2" s="1"/>
  <c r="H306" i="2"/>
  <c r="Y306" i="2" s="1"/>
  <c r="G307" i="2"/>
  <c r="X307" i="2" s="1"/>
  <c r="F308" i="2"/>
  <c r="W308" i="2" s="1"/>
  <c r="E309" i="2"/>
  <c r="V309" i="2" s="1"/>
  <c r="H310" i="2"/>
  <c r="Y310" i="2" s="1"/>
  <c r="G311" i="2"/>
  <c r="X311" i="2" s="1"/>
  <c r="F312" i="2"/>
  <c r="W312" i="2" s="1"/>
  <c r="E313" i="2"/>
  <c r="V313" i="2" s="1"/>
  <c r="H314" i="2"/>
  <c r="Y314" i="2" s="1"/>
  <c r="G315" i="2"/>
  <c r="X315" i="2" s="1"/>
  <c r="F316" i="2"/>
  <c r="W316" i="2" s="1"/>
  <c r="E317" i="2"/>
  <c r="V317" i="2" s="1"/>
  <c r="H318" i="2"/>
  <c r="Y318" i="2" s="1"/>
  <c r="G319" i="2"/>
  <c r="X319" i="2" s="1"/>
  <c r="F320" i="2"/>
  <c r="W320" i="2" s="1"/>
  <c r="E321" i="2"/>
  <c r="V321" i="2" s="1"/>
  <c r="H322" i="2"/>
  <c r="Y322" i="2" s="1"/>
  <c r="G323" i="2"/>
  <c r="X323" i="2" s="1"/>
  <c r="F324" i="2"/>
  <c r="W324" i="2" s="1"/>
  <c r="E325" i="2"/>
  <c r="V325" i="2" s="1"/>
  <c r="H326" i="2"/>
  <c r="Y326" i="2" s="1"/>
  <c r="G327" i="2"/>
  <c r="X327" i="2" s="1"/>
  <c r="F328" i="2"/>
  <c r="W328" i="2" s="1"/>
  <c r="E329" i="2"/>
  <c r="V329" i="2" s="1"/>
  <c r="H330" i="2"/>
  <c r="Y330" i="2" s="1"/>
  <c r="G331" i="2"/>
  <c r="X331" i="2" s="1"/>
  <c r="F332" i="2"/>
  <c r="W332" i="2" s="1"/>
  <c r="E333" i="2"/>
  <c r="V333" i="2" s="1"/>
  <c r="H334" i="2"/>
  <c r="Y334" i="2" s="1"/>
  <c r="G335" i="2"/>
  <c r="X335" i="2" s="1"/>
  <c r="F336" i="2"/>
  <c r="W336" i="2" s="1"/>
  <c r="E337" i="2"/>
  <c r="V337" i="2" s="1"/>
  <c r="H338" i="2"/>
  <c r="Y338" i="2" s="1"/>
  <c r="G339" i="2"/>
  <c r="X339" i="2" s="1"/>
  <c r="F340" i="2"/>
  <c r="W340" i="2" s="1"/>
  <c r="E341" i="2"/>
  <c r="V341" i="2" s="1"/>
  <c r="H342" i="2"/>
  <c r="Y342" i="2" s="1"/>
  <c r="G343" i="2"/>
  <c r="X343" i="2" s="1"/>
  <c r="F344" i="2"/>
  <c r="W344" i="2" s="1"/>
  <c r="E345" i="2"/>
  <c r="V345" i="2" s="1"/>
  <c r="H346" i="2"/>
  <c r="Y346" i="2" s="1"/>
  <c r="G347" i="2"/>
  <c r="X347" i="2" s="1"/>
  <c r="F348" i="2"/>
  <c r="W348" i="2" s="1"/>
  <c r="E349" i="2"/>
  <c r="V349" i="2" s="1"/>
  <c r="H350" i="2"/>
  <c r="Y350" i="2" s="1"/>
  <c r="G351" i="2"/>
  <c r="X351" i="2" s="1"/>
  <c r="F352" i="2"/>
  <c r="W352" i="2" s="1"/>
  <c r="E353" i="2"/>
  <c r="V353" i="2" s="1"/>
  <c r="H354" i="2"/>
  <c r="Y354" i="2" s="1"/>
  <c r="G355" i="2"/>
  <c r="X355" i="2" s="1"/>
  <c r="F356" i="2"/>
  <c r="W356" i="2" s="1"/>
  <c r="E357" i="2"/>
  <c r="V357" i="2" s="1"/>
  <c r="H358" i="2"/>
  <c r="Y358" i="2" s="1"/>
  <c r="G359" i="2"/>
  <c r="X359" i="2" s="1"/>
  <c r="F360" i="2"/>
  <c r="W360" i="2" s="1"/>
  <c r="E361" i="2"/>
  <c r="V361" i="2" s="1"/>
  <c r="H362" i="2"/>
  <c r="Y362" i="2" s="1"/>
  <c r="G363" i="2"/>
  <c r="X363" i="2" s="1"/>
  <c r="F364" i="2"/>
  <c r="W364" i="2" s="1"/>
  <c r="E365" i="2"/>
  <c r="V365" i="2" s="1"/>
  <c r="H366" i="2"/>
  <c r="Y366" i="2" s="1"/>
  <c r="G367" i="2"/>
  <c r="X367" i="2" s="1"/>
  <c r="F368" i="2"/>
  <c r="W368" i="2" s="1"/>
  <c r="E369" i="2"/>
  <c r="V369" i="2" s="1"/>
  <c r="H370" i="2"/>
  <c r="Y370" i="2" s="1"/>
  <c r="G371" i="2"/>
  <c r="X371" i="2" s="1"/>
  <c r="F372" i="2"/>
  <c r="W372" i="2" s="1"/>
  <c r="E373" i="2"/>
  <c r="V373" i="2" s="1"/>
  <c r="H374" i="2"/>
  <c r="Y374" i="2" s="1"/>
  <c r="G375" i="2"/>
  <c r="X375" i="2" s="1"/>
  <c r="F376" i="2"/>
  <c r="W376" i="2" s="1"/>
  <c r="E377" i="2"/>
  <c r="V377" i="2" s="1"/>
  <c r="H378" i="2"/>
  <c r="Y378" i="2" s="1"/>
  <c r="G379" i="2"/>
  <c r="X379" i="2" s="1"/>
  <c r="F380" i="2"/>
  <c r="W380" i="2" s="1"/>
  <c r="E381" i="2"/>
  <c r="V381" i="2" s="1"/>
  <c r="H382" i="2"/>
  <c r="Y382" i="2" s="1"/>
  <c r="G383" i="2"/>
  <c r="X383" i="2" s="1"/>
  <c r="F384" i="2"/>
  <c r="W384" i="2" s="1"/>
  <c r="E385" i="2"/>
  <c r="V385" i="2" s="1"/>
  <c r="H386" i="2"/>
  <c r="Y386" i="2" s="1"/>
  <c r="G387" i="2"/>
  <c r="X387" i="2" s="1"/>
  <c r="F388" i="2"/>
  <c r="W388" i="2" s="1"/>
  <c r="E389" i="2"/>
  <c r="V389" i="2" s="1"/>
  <c r="H390" i="2"/>
  <c r="Y390" i="2" s="1"/>
  <c r="G391" i="2"/>
  <c r="X391" i="2" s="1"/>
  <c r="F392" i="2"/>
  <c r="W392" i="2" s="1"/>
  <c r="K393" i="2"/>
  <c r="AC393" i="2" s="1"/>
  <c r="H299" i="2"/>
  <c r="Y299" i="2" s="1"/>
  <c r="G300" i="2"/>
  <c r="X300" i="2" s="1"/>
  <c r="F301" i="2"/>
  <c r="W301" i="2" s="1"/>
  <c r="E302" i="2"/>
  <c r="V302" i="2" s="1"/>
  <c r="H303" i="2"/>
  <c r="Y303" i="2" s="1"/>
  <c r="G304" i="2"/>
  <c r="X304" i="2" s="1"/>
  <c r="F305" i="2"/>
  <c r="W305" i="2" s="1"/>
  <c r="E306" i="2"/>
  <c r="V306" i="2" s="1"/>
  <c r="H307" i="2"/>
  <c r="Y307" i="2" s="1"/>
  <c r="G308" i="2"/>
  <c r="X308" i="2" s="1"/>
  <c r="F309" i="2"/>
  <c r="W309" i="2" s="1"/>
  <c r="E310" i="2"/>
  <c r="V310" i="2" s="1"/>
  <c r="H311" i="2"/>
  <c r="Y311" i="2" s="1"/>
  <c r="G312" i="2"/>
  <c r="X312" i="2" s="1"/>
  <c r="F313" i="2"/>
  <c r="W313" i="2" s="1"/>
  <c r="E314" i="2"/>
  <c r="V314" i="2" s="1"/>
  <c r="H315" i="2"/>
  <c r="Y315" i="2" s="1"/>
  <c r="G316" i="2"/>
  <c r="X316" i="2" s="1"/>
  <c r="F317" i="2"/>
  <c r="W317" i="2" s="1"/>
  <c r="E318" i="2"/>
  <c r="V318" i="2" s="1"/>
  <c r="H319" i="2"/>
  <c r="Y319" i="2" s="1"/>
  <c r="G320" i="2"/>
  <c r="X320" i="2" s="1"/>
  <c r="F321" i="2"/>
  <c r="W321" i="2" s="1"/>
  <c r="E322" i="2"/>
  <c r="V322" i="2" s="1"/>
  <c r="H323" i="2"/>
  <c r="Y323" i="2" s="1"/>
  <c r="G324" i="2"/>
  <c r="X324" i="2" s="1"/>
  <c r="F325" i="2"/>
  <c r="W325" i="2" s="1"/>
  <c r="E326" i="2"/>
  <c r="V326" i="2" s="1"/>
  <c r="H327" i="2"/>
  <c r="Y327" i="2" s="1"/>
  <c r="G328" i="2"/>
  <c r="X328" i="2" s="1"/>
  <c r="F329" i="2"/>
  <c r="W329" i="2" s="1"/>
  <c r="E330" i="2"/>
  <c r="V330" i="2" s="1"/>
  <c r="H331" i="2"/>
  <c r="Y331" i="2" s="1"/>
  <c r="G332" i="2"/>
  <c r="X332" i="2" s="1"/>
  <c r="F333" i="2"/>
  <c r="W333" i="2" s="1"/>
  <c r="E334" i="2"/>
  <c r="V334" i="2" s="1"/>
  <c r="H335" i="2"/>
  <c r="Y335" i="2" s="1"/>
  <c r="G336" i="2"/>
  <c r="X336" i="2" s="1"/>
  <c r="F337" i="2"/>
  <c r="W337" i="2" s="1"/>
  <c r="E338" i="2"/>
  <c r="V338" i="2" s="1"/>
  <c r="H339" i="2"/>
  <c r="Y339" i="2" s="1"/>
  <c r="G340" i="2"/>
  <c r="X340" i="2" s="1"/>
  <c r="F341" i="2"/>
  <c r="W341" i="2" s="1"/>
  <c r="E342" i="2"/>
  <c r="V342" i="2" s="1"/>
  <c r="H343" i="2"/>
  <c r="Y343" i="2" s="1"/>
  <c r="G344" i="2"/>
  <c r="X344" i="2" s="1"/>
  <c r="F345" i="2"/>
  <c r="W345" i="2" s="1"/>
  <c r="E346" i="2"/>
  <c r="V346" i="2" s="1"/>
  <c r="H347" i="2"/>
  <c r="Y347" i="2" s="1"/>
  <c r="G348" i="2"/>
  <c r="X348" i="2" s="1"/>
  <c r="F349" i="2"/>
  <c r="W349" i="2" s="1"/>
  <c r="E350" i="2"/>
  <c r="V350" i="2" s="1"/>
  <c r="H351" i="2"/>
  <c r="Y351" i="2" s="1"/>
  <c r="G352" i="2"/>
  <c r="X352" i="2" s="1"/>
  <c r="F353" i="2"/>
  <c r="W353" i="2" s="1"/>
  <c r="E354" i="2"/>
  <c r="V354" i="2" s="1"/>
  <c r="H355" i="2"/>
  <c r="Y355" i="2" s="1"/>
  <c r="G356" i="2"/>
  <c r="X356" i="2" s="1"/>
  <c r="F357" i="2"/>
  <c r="W357" i="2" s="1"/>
  <c r="E358" i="2"/>
  <c r="V358" i="2" s="1"/>
  <c r="H359" i="2"/>
  <c r="Y359" i="2" s="1"/>
  <c r="G360" i="2"/>
  <c r="X360" i="2" s="1"/>
  <c r="F361" i="2"/>
  <c r="W361" i="2" s="1"/>
  <c r="E362" i="2"/>
  <c r="V362" i="2" s="1"/>
  <c r="H363" i="2"/>
  <c r="Y363" i="2" s="1"/>
  <c r="G364" i="2"/>
  <c r="X364" i="2" s="1"/>
  <c r="F365" i="2"/>
  <c r="W365" i="2" s="1"/>
  <c r="E366" i="2"/>
  <c r="V366" i="2" s="1"/>
  <c r="H367" i="2"/>
  <c r="Y367" i="2" s="1"/>
  <c r="G368" i="2"/>
  <c r="X368" i="2" s="1"/>
  <c r="F369" i="2"/>
  <c r="W369" i="2" s="1"/>
  <c r="E370" i="2"/>
  <c r="V370" i="2" s="1"/>
  <c r="H371" i="2"/>
  <c r="Y371" i="2" s="1"/>
  <c r="G372" i="2"/>
  <c r="X372" i="2" s="1"/>
  <c r="F373" i="2"/>
  <c r="W373" i="2" s="1"/>
  <c r="E374" i="2"/>
  <c r="V374" i="2" s="1"/>
  <c r="H375" i="2"/>
  <c r="Y375" i="2" s="1"/>
  <c r="G376" i="2"/>
  <c r="X376" i="2" s="1"/>
  <c r="F377" i="2"/>
  <c r="W377" i="2" s="1"/>
  <c r="E378" i="2"/>
  <c r="V378" i="2" s="1"/>
  <c r="H379" i="2"/>
  <c r="Y379" i="2" s="1"/>
  <c r="G380" i="2"/>
  <c r="X380" i="2" s="1"/>
  <c r="F381" i="2"/>
  <c r="W381" i="2" s="1"/>
  <c r="E382" i="2"/>
  <c r="V382" i="2" s="1"/>
  <c r="H383" i="2"/>
  <c r="Y383" i="2" s="1"/>
  <c r="G384" i="2"/>
  <c r="X384" i="2" s="1"/>
  <c r="F385" i="2"/>
  <c r="W385" i="2" s="1"/>
  <c r="E386" i="2"/>
  <c r="V386" i="2" s="1"/>
  <c r="H387" i="2"/>
  <c r="Y387" i="2" s="1"/>
  <c r="G388" i="2"/>
  <c r="X388" i="2" s="1"/>
  <c r="F389" i="2"/>
  <c r="W389" i="2" s="1"/>
  <c r="E390" i="2"/>
  <c r="V390" i="2" s="1"/>
  <c r="H391" i="2"/>
  <c r="Y391" i="2" s="1"/>
  <c r="G392" i="2"/>
  <c r="X392" i="2" s="1"/>
  <c r="O393" i="2"/>
  <c r="AH393" i="2" s="1"/>
  <c r="H393" i="2"/>
  <c r="Y393" i="2" s="1"/>
  <c r="G394" i="2"/>
  <c r="X394" i="2" s="1"/>
  <c r="F395" i="2"/>
  <c r="W395" i="2" s="1"/>
  <c r="E396" i="2"/>
  <c r="V396" i="2" s="1"/>
  <c r="H397" i="2"/>
  <c r="Y397" i="2" s="1"/>
  <c r="G398" i="2"/>
  <c r="X398" i="2" s="1"/>
  <c r="F399" i="2"/>
  <c r="W399" i="2" s="1"/>
  <c r="E400" i="2"/>
  <c r="V400" i="2" s="1"/>
  <c r="H401" i="2"/>
  <c r="Y401" i="2" s="1"/>
  <c r="G402" i="2"/>
  <c r="X402" i="2" s="1"/>
  <c r="F403" i="2"/>
  <c r="W403" i="2" s="1"/>
  <c r="E404" i="2"/>
  <c r="V404" i="2" s="1"/>
  <c r="H405" i="2"/>
  <c r="Y405" i="2" s="1"/>
  <c r="G406" i="2"/>
  <c r="X406" i="2" s="1"/>
  <c r="F407" i="2"/>
  <c r="W407" i="2" s="1"/>
  <c r="E408" i="2"/>
  <c r="V408" i="2" s="1"/>
  <c r="H409" i="2"/>
  <c r="Y409" i="2" s="1"/>
  <c r="G410" i="2"/>
  <c r="X410" i="2" s="1"/>
  <c r="F411" i="2"/>
  <c r="W411" i="2" s="1"/>
  <c r="E412" i="2"/>
  <c r="V412" i="2" s="1"/>
  <c r="H413" i="2"/>
  <c r="Y413" i="2" s="1"/>
  <c r="G414" i="2"/>
  <c r="X414" i="2" s="1"/>
  <c r="F415" i="2"/>
  <c r="W415" i="2" s="1"/>
  <c r="E416" i="2"/>
  <c r="V416" i="2" s="1"/>
  <c r="H417" i="2"/>
  <c r="Y417" i="2" s="1"/>
  <c r="G418" i="2"/>
  <c r="X418" i="2" s="1"/>
  <c r="F419" i="2"/>
  <c r="W419" i="2" s="1"/>
  <c r="E420" i="2"/>
  <c r="V420" i="2" s="1"/>
  <c r="H421" i="2"/>
  <c r="Y421" i="2" s="1"/>
  <c r="G422" i="2"/>
  <c r="X422" i="2" s="1"/>
  <c r="F423" i="2"/>
  <c r="W423" i="2" s="1"/>
  <c r="E424" i="2"/>
  <c r="V424" i="2" s="1"/>
  <c r="H425" i="2"/>
  <c r="Y425" i="2" s="1"/>
  <c r="G426" i="2"/>
  <c r="X426" i="2" s="1"/>
  <c r="F427" i="2"/>
  <c r="W427" i="2" s="1"/>
  <c r="E428" i="2"/>
  <c r="V428" i="2" s="1"/>
  <c r="H429" i="2"/>
  <c r="Y429" i="2" s="1"/>
  <c r="G430" i="2"/>
  <c r="X430" i="2" s="1"/>
  <c r="F431" i="2"/>
  <c r="W431" i="2" s="1"/>
  <c r="E432" i="2"/>
  <c r="V432" i="2" s="1"/>
  <c r="H433" i="2"/>
  <c r="Y433" i="2" s="1"/>
  <c r="G434" i="2"/>
  <c r="X434" i="2" s="1"/>
  <c r="F435" i="2"/>
  <c r="W435" i="2" s="1"/>
  <c r="E436" i="2"/>
  <c r="V436" i="2" s="1"/>
  <c r="H437" i="2"/>
  <c r="Y437" i="2" s="1"/>
  <c r="G438" i="2"/>
  <c r="X438" i="2" s="1"/>
  <c r="F439" i="2"/>
  <c r="W439" i="2" s="1"/>
  <c r="E440" i="2"/>
  <c r="V440" i="2" s="1"/>
  <c r="H441" i="2"/>
  <c r="Y441" i="2" s="1"/>
  <c r="G442" i="2"/>
  <c r="X442" i="2" s="1"/>
  <c r="F443" i="2"/>
  <c r="W443" i="2" s="1"/>
  <c r="E444" i="2"/>
  <c r="V444" i="2" s="1"/>
  <c r="H445" i="2"/>
  <c r="Y445" i="2" s="1"/>
  <c r="G446" i="2"/>
  <c r="X446" i="2" s="1"/>
  <c r="F447" i="2"/>
  <c r="W447" i="2" s="1"/>
  <c r="E448" i="2"/>
  <c r="V448" i="2" s="1"/>
  <c r="H449" i="2"/>
  <c r="Y449" i="2" s="1"/>
  <c r="G450" i="2"/>
  <c r="X450" i="2" s="1"/>
  <c r="F451" i="2"/>
  <c r="W451" i="2" s="1"/>
  <c r="E452" i="2"/>
  <c r="V452" i="2" s="1"/>
  <c r="H453" i="2"/>
  <c r="Y453" i="2" s="1"/>
  <c r="G454" i="2"/>
  <c r="X454" i="2" s="1"/>
  <c r="F455" i="2"/>
  <c r="W455" i="2" s="1"/>
  <c r="E456" i="2"/>
  <c r="V456" i="2" s="1"/>
  <c r="H457" i="2"/>
  <c r="Y457" i="2" s="1"/>
  <c r="G458" i="2"/>
  <c r="X458" i="2" s="1"/>
  <c r="F459" i="2"/>
  <c r="W459" i="2" s="1"/>
  <c r="E460" i="2"/>
  <c r="V460" i="2" s="1"/>
  <c r="H461" i="2"/>
  <c r="Y461" i="2" s="1"/>
  <c r="G462" i="2"/>
  <c r="X462" i="2" s="1"/>
  <c r="F463" i="2"/>
  <c r="W463" i="2" s="1"/>
  <c r="E464" i="2"/>
  <c r="V464" i="2" s="1"/>
  <c r="H465" i="2"/>
  <c r="Y465" i="2" s="1"/>
  <c r="G466" i="2"/>
  <c r="X466" i="2" s="1"/>
  <c r="F467" i="2"/>
  <c r="W467" i="2" s="1"/>
  <c r="E468" i="2"/>
  <c r="V468" i="2" s="1"/>
  <c r="H469" i="2"/>
  <c r="Y469" i="2" s="1"/>
  <c r="G470" i="2"/>
  <c r="X470" i="2" s="1"/>
  <c r="F471" i="2"/>
  <c r="W471" i="2" s="1"/>
  <c r="E472" i="2"/>
  <c r="V472" i="2" s="1"/>
  <c r="H473" i="2"/>
  <c r="Y473" i="2" s="1"/>
  <c r="G474" i="2"/>
  <c r="X474" i="2" s="1"/>
  <c r="F475" i="2"/>
  <c r="W475" i="2" s="1"/>
  <c r="E476" i="2"/>
  <c r="V476" i="2" s="1"/>
  <c r="H477" i="2"/>
  <c r="Y477" i="2" s="1"/>
  <c r="G478" i="2"/>
  <c r="X478" i="2" s="1"/>
  <c r="F479" i="2"/>
  <c r="W479" i="2" s="1"/>
  <c r="E480" i="2"/>
  <c r="V480" i="2" s="1"/>
  <c r="H481" i="2"/>
  <c r="Y481" i="2" s="1"/>
  <c r="G482" i="2"/>
  <c r="X482" i="2" s="1"/>
  <c r="F483" i="2"/>
  <c r="W483" i="2" s="1"/>
  <c r="E484" i="2"/>
  <c r="V484" i="2" s="1"/>
  <c r="H485" i="2"/>
  <c r="Y485" i="2" s="1"/>
  <c r="F486" i="2"/>
  <c r="W486" i="2" s="1"/>
  <c r="J490" i="2"/>
  <c r="AB490" i="2" s="1"/>
  <c r="I393" i="2"/>
  <c r="AA393" i="2" s="1"/>
  <c r="L394" i="2"/>
  <c r="AD394" i="2" s="1"/>
  <c r="K395" i="2"/>
  <c r="AC395" i="2" s="1"/>
  <c r="J396" i="2"/>
  <c r="AB396" i="2" s="1"/>
  <c r="I397" i="2"/>
  <c r="AA397" i="2" s="1"/>
  <c r="L398" i="2"/>
  <c r="AD398" i="2" s="1"/>
  <c r="K399" i="2"/>
  <c r="AC399" i="2" s="1"/>
  <c r="J400" i="2"/>
  <c r="AB400" i="2" s="1"/>
  <c r="I401" i="2"/>
  <c r="AA401" i="2" s="1"/>
  <c r="L402" i="2"/>
  <c r="AD402" i="2" s="1"/>
  <c r="K403" i="2"/>
  <c r="AC403" i="2" s="1"/>
  <c r="J404" i="2"/>
  <c r="AB404" i="2" s="1"/>
  <c r="I405" i="2"/>
  <c r="AA405" i="2" s="1"/>
  <c r="L406" i="2"/>
  <c r="AD406" i="2" s="1"/>
  <c r="K407" i="2"/>
  <c r="AC407" i="2" s="1"/>
  <c r="J408" i="2"/>
  <c r="AB408" i="2" s="1"/>
  <c r="I409" i="2"/>
  <c r="AA409" i="2" s="1"/>
  <c r="L410" i="2"/>
  <c r="AD410" i="2" s="1"/>
  <c r="K411" i="2"/>
  <c r="AC411" i="2" s="1"/>
  <c r="J412" i="2"/>
  <c r="AB412" i="2" s="1"/>
  <c r="I413" i="2"/>
  <c r="AA413" i="2" s="1"/>
  <c r="L414" i="2"/>
  <c r="AD414" i="2" s="1"/>
  <c r="K415" i="2"/>
  <c r="AC415" i="2" s="1"/>
  <c r="J416" i="2"/>
  <c r="AB416" i="2" s="1"/>
  <c r="I417" i="2"/>
  <c r="AA417" i="2" s="1"/>
  <c r="L418" i="2"/>
  <c r="AD418" i="2" s="1"/>
  <c r="K419" i="2"/>
  <c r="AC419" i="2" s="1"/>
  <c r="J420" i="2"/>
  <c r="AB420" i="2" s="1"/>
  <c r="I421" i="2"/>
  <c r="AA421" i="2" s="1"/>
  <c r="L422" i="2"/>
  <c r="AD422" i="2" s="1"/>
  <c r="K423" i="2"/>
  <c r="AC423" i="2" s="1"/>
  <c r="J424" i="2"/>
  <c r="AB424" i="2" s="1"/>
  <c r="I425" i="2"/>
  <c r="AA425" i="2" s="1"/>
  <c r="L426" i="2"/>
  <c r="AD426" i="2" s="1"/>
  <c r="K427" i="2"/>
  <c r="AC427" i="2" s="1"/>
  <c r="J428" i="2"/>
  <c r="AB428" i="2" s="1"/>
  <c r="I429" i="2"/>
  <c r="AA429" i="2" s="1"/>
  <c r="L430" i="2"/>
  <c r="AD430" i="2" s="1"/>
  <c r="K431" i="2"/>
  <c r="AC431" i="2" s="1"/>
  <c r="J432" i="2"/>
  <c r="AB432" i="2" s="1"/>
  <c r="I433" i="2"/>
  <c r="AA433" i="2" s="1"/>
  <c r="L434" i="2"/>
  <c r="AD434" i="2" s="1"/>
  <c r="K435" i="2"/>
  <c r="AC435" i="2" s="1"/>
  <c r="J436" i="2"/>
  <c r="AB436" i="2" s="1"/>
  <c r="I437" i="2"/>
  <c r="AA437" i="2" s="1"/>
  <c r="L438" i="2"/>
  <c r="AD438" i="2" s="1"/>
  <c r="K439" i="2"/>
  <c r="AC439" i="2" s="1"/>
  <c r="J440" i="2"/>
  <c r="AB440" i="2" s="1"/>
  <c r="I441" i="2"/>
  <c r="AA441" i="2" s="1"/>
  <c r="L442" i="2"/>
  <c r="AD442" i="2" s="1"/>
  <c r="K443" i="2"/>
  <c r="AC443" i="2" s="1"/>
  <c r="J444" i="2"/>
  <c r="AB444" i="2" s="1"/>
  <c r="I445" i="2"/>
  <c r="AA445" i="2" s="1"/>
  <c r="L446" i="2"/>
  <c r="AD446" i="2" s="1"/>
  <c r="K447" i="2"/>
  <c r="AC447" i="2" s="1"/>
  <c r="J448" i="2"/>
  <c r="AB448" i="2" s="1"/>
  <c r="I449" i="2"/>
  <c r="AA449" i="2" s="1"/>
  <c r="L450" i="2"/>
  <c r="AD450" i="2" s="1"/>
  <c r="K451" i="2"/>
  <c r="AC451" i="2" s="1"/>
  <c r="J452" i="2"/>
  <c r="AB452" i="2" s="1"/>
  <c r="I453" i="2"/>
  <c r="AA453" i="2" s="1"/>
  <c r="L454" i="2"/>
  <c r="AD454" i="2" s="1"/>
  <c r="K455" i="2"/>
  <c r="AC455" i="2" s="1"/>
  <c r="J456" i="2"/>
  <c r="AB456" i="2" s="1"/>
  <c r="I457" i="2"/>
  <c r="AA457" i="2" s="1"/>
  <c r="L458" i="2"/>
  <c r="AD458" i="2" s="1"/>
  <c r="K459" i="2"/>
  <c r="AC459" i="2" s="1"/>
  <c r="J460" i="2"/>
  <c r="AB460" i="2" s="1"/>
  <c r="I461" i="2"/>
  <c r="AA461" i="2" s="1"/>
  <c r="L462" i="2"/>
  <c r="AD462" i="2" s="1"/>
  <c r="K463" i="2"/>
  <c r="AC463" i="2" s="1"/>
  <c r="J464" i="2"/>
  <c r="AB464" i="2" s="1"/>
  <c r="I465" i="2"/>
  <c r="AA465" i="2" s="1"/>
  <c r="L466" i="2"/>
  <c r="AD466" i="2" s="1"/>
  <c r="K467" i="2"/>
  <c r="AC467" i="2" s="1"/>
  <c r="J468" i="2"/>
  <c r="AB468" i="2" s="1"/>
  <c r="I469" i="2"/>
  <c r="AA469" i="2" s="1"/>
  <c r="L470" i="2"/>
  <c r="AD470" i="2" s="1"/>
  <c r="K471" i="2"/>
  <c r="AC471" i="2" s="1"/>
  <c r="J472" i="2"/>
  <c r="AB472" i="2" s="1"/>
  <c r="I473" i="2"/>
  <c r="AA473" i="2" s="1"/>
  <c r="L474" i="2"/>
  <c r="AD474" i="2" s="1"/>
  <c r="K475" i="2"/>
  <c r="AC475" i="2" s="1"/>
  <c r="J476" i="2"/>
  <c r="AB476" i="2" s="1"/>
  <c r="I477" i="2"/>
  <c r="AA477" i="2" s="1"/>
  <c r="L478" i="2"/>
  <c r="AD478" i="2" s="1"/>
  <c r="K479" i="2"/>
  <c r="AC479" i="2" s="1"/>
  <c r="J480" i="2"/>
  <c r="AB480" i="2" s="1"/>
  <c r="I481" i="2"/>
  <c r="AA481" i="2" s="1"/>
  <c r="L482" i="2"/>
  <c r="AD482" i="2" s="1"/>
  <c r="K483" i="2"/>
  <c r="AC483" i="2" s="1"/>
  <c r="J484" i="2"/>
  <c r="AB484" i="2" s="1"/>
  <c r="I485" i="2"/>
  <c r="AA485" i="2" s="1"/>
  <c r="M487" i="2"/>
  <c r="AF487" i="2" s="1"/>
  <c r="Q491" i="2"/>
  <c r="AK491" i="2" s="1"/>
  <c r="N393" i="2"/>
  <c r="AG393" i="2" s="1"/>
  <c r="M394" i="2"/>
  <c r="AF394" i="2" s="1"/>
  <c r="P395" i="2"/>
  <c r="AI395" i="2" s="1"/>
  <c r="O396" i="2"/>
  <c r="AH396" i="2" s="1"/>
  <c r="N397" i="2"/>
  <c r="AG397" i="2" s="1"/>
  <c r="M398" i="2"/>
  <c r="AF398" i="2" s="1"/>
  <c r="P399" i="2"/>
  <c r="AI399" i="2" s="1"/>
  <c r="O400" i="2"/>
  <c r="AH400" i="2" s="1"/>
  <c r="N401" i="2"/>
  <c r="AG401" i="2" s="1"/>
  <c r="M402" i="2"/>
  <c r="AF402" i="2" s="1"/>
  <c r="P403" i="2"/>
  <c r="AI403" i="2" s="1"/>
  <c r="O404" i="2"/>
  <c r="AH404" i="2" s="1"/>
  <c r="N405" i="2"/>
  <c r="AG405" i="2" s="1"/>
  <c r="M406" i="2"/>
  <c r="AF406" i="2" s="1"/>
  <c r="P407" i="2"/>
  <c r="AI407" i="2" s="1"/>
  <c r="O408" i="2"/>
  <c r="AH408" i="2" s="1"/>
  <c r="N409" i="2"/>
  <c r="AG409" i="2" s="1"/>
  <c r="M410" i="2"/>
  <c r="AF410" i="2" s="1"/>
  <c r="P411" i="2"/>
  <c r="AI411" i="2" s="1"/>
  <c r="O412" i="2"/>
  <c r="AH412" i="2" s="1"/>
  <c r="N413" i="2"/>
  <c r="AG413" i="2" s="1"/>
  <c r="M414" i="2"/>
  <c r="AF414" i="2" s="1"/>
  <c r="P415" i="2"/>
  <c r="AI415" i="2" s="1"/>
  <c r="O416" i="2"/>
  <c r="AH416" i="2" s="1"/>
  <c r="N417" i="2"/>
  <c r="AG417" i="2" s="1"/>
  <c r="M418" i="2"/>
  <c r="AF418" i="2" s="1"/>
  <c r="P419" i="2"/>
  <c r="AI419" i="2" s="1"/>
  <c r="O420" i="2"/>
  <c r="AH420" i="2" s="1"/>
  <c r="N421" i="2"/>
  <c r="AG421" i="2" s="1"/>
  <c r="M422" i="2"/>
  <c r="AF422" i="2" s="1"/>
  <c r="P423" i="2"/>
  <c r="AI423" i="2" s="1"/>
  <c r="O424" i="2"/>
  <c r="AH424" i="2" s="1"/>
  <c r="N425" i="2"/>
  <c r="AG425" i="2" s="1"/>
  <c r="M426" i="2"/>
  <c r="AF426" i="2" s="1"/>
  <c r="P427" i="2"/>
  <c r="AI427" i="2" s="1"/>
  <c r="O428" i="2"/>
  <c r="AH428" i="2" s="1"/>
  <c r="N429" i="2"/>
  <c r="AG429" i="2" s="1"/>
  <c r="M430" i="2"/>
  <c r="AF430" i="2" s="1"/>
  <c r="P431" i="2"/>
  <c r="AI431" i="2" s="1"/>
  <c r="O432" i="2"/>
  <c r="AH432" i="2" s="1"/>
  <c r="N433" i="2"/>
  <c r="AG433" i="2" s="1"/>
  <c r="M434" i="2"/>
  <c r="AF434" i="2" s="1"/>
  <c r="P435" i="2"/>
  <c r="AI435" i="2" s="1"/>
  <c r="O436" i="2"/>
  <c r="AH436" i="2" s="1"/>
  <c r="N437" i="2"/>
  <c r="AG437" i="2" s="1"/>
  <c r="M438" i="2"/>
  <c r="AF438" i="2" s="1"/>
  <c r="P439" i="2"/>
  <c r="AI439" i="2" s="1"/>
  <c r="O440" i="2"/>
  <c r="AH440" i="2" s="1"/>
  <c r="N441" i="2"/>
  <c r="AG441" i="2" s="1"/>
  <c r="M442" i="2"/>
  <c r="AF442" i="2" s="1"/>
  <c r="P443" i="2"/>
  <c r="AI443" i="2" s="1"/>
  <c r="O444" i="2"/>
  <c r="AH444" i="2" s="1"/>
  <c r="N445" i="2"/>
  <c r="AG445" i="2" s="1"/>
  <c r="M446" i="2"/>
  <c r="AF446" i="2" s="1"/>
  <c r="P447" i="2"/>
  <c r="AI447" i="2" s="1"/>
  <c r="O448" i="2"/>
  <c r="AH448" i="2" s="1"/>
  <c r="N449" i="2"/>
  <c r="AG449" i="2" s="1"/>
  <c r="M450" i="2"/>
  <c r="AF450" i="2" s="1"/>
  <c r="P451" i="2"/>
  <c r="AI451" i="2" s="1"/>
  <c r="O452" i="2"/>
  <c r="AH452" i="2" s="1"/>
  <c r="N453" i="2"/>
  <c r="AG453" i="2" s="1"/>
  <c r="M454" i="2"/>
  <c r="AF454" i="2" s="1"/>
  <c r="P455" i="2"/>
  <c r="AI455" i="2" s="1"/>
  <c r="O456" i="2"/>
  <c r="AH456" i="2" s="1"/>
  <c r="N457" i="2"/>
  <c r="AG457" i="2" s="1"/>
  <c r="M458" i="2"/>
  <c r="AF458" i="2" s="1"/>
  <c r="P459" i="2"/>
  <c r="AI459" i="2" s="1"/>
  <c r="O460" i="2"/>
  <c r="AH460" i="2" s="1"/>
  <c r="N461" i="2"/>
  <c r="AG461" i="2" s="1"/>
  <c r="M462" i="2"/>
  <c r="AF462" i="2" s="1"/>
  <c r="P463" i="2"/>
  <c r="AI463" i="2" s="1"/>
  <c r="O464" i="2"/>
  <c r="AH464" i="2" s="1"/>
  <c r="N465" i="2"/>
  <c r="AG465" i="2" s="1"/>
  <c r="M466" i="2"/>
  <c r="AF466" i="2" s="1"/>
  <c r="P467" i="2"/>
  <c r="AI467" i="2" s="1"/>
  <c r="O468" i="2"/>
  <c r="AH468" i="2" s="1"/>
  <c r="N469" i="2"/>
  <c r="AG469" i="2" s="1"/>
  <c r="M470" i="2"/>
  <c r="AF470" i="2" s="1"/>
  <c r="P471" i="2"/>
  <c r="AI471" i="2" s="1"/>
  <c r="O472" i="2"/>
  <c r="AH472" i="2" s="1"/>
  <c r="N473" i="2"/>
  <c r="AG473" i="2" s="1"/>
  <c r="M474" i="2"/>
  <c r="AF474" i="2" s="1"/>
  <c r="P475" i="2"/>
  <c r="AI475" i="2" s="1"/>
  <c r="O476" i="2"/>
  <c r="AH476" i="2" s="1"/>
  <c r="N477" i="2"/>
  <c r="AG477" i="2" s="1"/>
  <c r="M478" i="2"/>
  <c r="AF478" i="2" s="1"/>
  <c r="P479" i="2"/>
  <c r="AI479" i="2" s="1"/>
  <c r="O480" i="2"/>
  <c r="AH480" i="2" s="1"/>
  <c r="N481" i="2"/>
  <c r="AG481" i="2" s="1"/>
  <c r="M482" i="2"/>
  <c r="AF482" i="2" s="1"/>
  <c r="P483" i="2"/>
  <c r="AI483" i="2" s="1"/>
  <c r="O484" i="2"/>
  <c r="AH484" i="2" s="1"/>
  <c r="N485" i="2"/>
  <c r="AG485" i="2" s="1"/>
  <c r="H488" i="2"/>
  <c r="Y488" i="2" s="1"/>
  <c r="L492" i="2"/>
  <c r="AD492" i="2" s="1"/>
  <c r="S397" i="2"/>
  <c r="AM397" i="2" s="1"/>
  <c r="R398" i="2"/>
  <c r="AL398" i="2" s="1"/>
  <c r="Q399" i="2"/>
  <c r="AK399" i="2" s="1"/>
  <c r="T400" i="2"/>
  <c r="AN400" i="2" s="1"/>
  <c r="S401" i="2"/>
  <c r="AM401" i="2" s="1"/>
  <c r="R402" i="2"/>
  <c r="AL402" i="2" s="1"/>
  <c r="Q403" i="2"/>
  <c r="AK403" i="2" s="1"/>
  <c r="T404" i="2"/>
  <c r="AN404" i="2" s="1"/>
  <c r="S405" i="2"/>
  <c r="AM405" i="2" s="1"/>
  <c r="R406" i="2"/>
  <c r="AL406" i="2" s="1"/>
  <c r="Q407" i="2"/>
  <c r="AK407" i="2" s="1"/>
  <c r="T408" i="2"/>
  <c r="AN408" i="2" s="1"/>
  <c r="S409" i="2"/>
  <c r="AM409" i="2" s="1"/>
  <c r="R410" i="2"/>
  <c r="AL410" i="2" s="1"/>
  <c r="Q411" i="2"/>
  <c r="AK411" i="2" s="1"/>
  <c r="T412" i="2"/>
  <c r="AN412" i="2" s="1"/>
  <c r="S413" i="2"/>
  <c r="AM413" i="2" s="1"/>
  <c r="R414" i="2"/>
  <c r="AL414" i="2" s="1"/>
  <c r="Q415" i="2"/>
  <c r="AK415" i="2" s="1"/>
  <c r="T416" i="2"/>
  <c r="AN416" i="2" s="1"/>
  <c r="S417" i="2"/>
  <c r="AM417" i="2" s="1"/>
  <c r="R418" i="2"/>
  <c r="AL418" i="2" s="1"/>
  <c r="Q419" i="2"/>
  <c r="AK419" i="2" s="1"/>
  <c r="T420" i="2"/>
  <c r="AN420" i="2" s="1"/>
  <c r="S421" i="2"/>
  <c r="AM421" i="2" s="1"/>
  <c r="R422" i="2"/>
  <c r="AL422" i="2" s="1"/>
  <c r="Q423" i="2"/>
  <c r="AK423" i="2" s="1"/>
  <c r="T424" i="2"/>
  <c r="AN424" i="2" s="1"/>
  <c r="S425" i="2"/>
  <c r="AM425" i="2" s="1"/>
  <c r="R426" i="2"/>
  <c r="AL426" i="2" s="1"/>
  <c r="Q427" i="2"/>
  <c r="AK427" i="2" s="1"/>
  <c r="T428" i="2"/>
  <c r="AN428" i="2" s="1"/>
  <c r="S429" i="2"/>
  <c r="AM429" i="2" s="1"/>
  <c r="R430" i="2"/>
  <c r="AL430" i="2" s="1"/>
  <c r="Q431" i="2"/>
  <c r="AK431" i="2" s="1"/>
  <c r="T432" i="2"/>
  <c r="AN432" i="2" s="1"/>
  <c r="S433" i="2"/>
  <c r="AM433" i="2" s="1"/>
  <c r="R434" i="2"/>
  <c r="AL434" i="2" s="1"/>
  <c r="Q435" i="2"/>
  <c r="AK435" i="2" s="1"/>
  <c r="T436" i="2"/>
  <c r="AN436" i="2" s="1"/>
  <c r="S437" i="2"/>
  <c r="AM437" i="2" s="1"/>
  <c r="R438" i="2"/>
  <c r="AL438" i="2" s="1"/>
  <c r="Q439" i="2"/>
  <c r="AK439" i="2" s="1"/>
  <c r="T440" i="2"/>
  <c r="AN440" i="2" s="1"/>
  <c r="S441" i="2"/>
  <c r="AM441" i="2" s="1"/>
  <c r="R442" i="2"/>
  <c r="AL442" i="2" s="1"/>
  <c r="Q443" i="2"/>
  <c r="AK443" i="2" s="1"/>
  <c r="T444" i="2"/>
  <c r="AN444" i="2" s="1"/>
  <c r="S445" i="2"/>
  <c r="AM445" i="2" s="1"/>
  <c r="R446" i="2"/>
  <c r="AL446" i="2" s="1"/>
  <c r="Q447" i="2"/>
  <c r="AK447" i="2" s="1"/>
  <c r="T448" i="2"/>
  <c r="AN448" i="2" s="1"/>
  <c r="S449" i="2"/>
  <c r="AM449" i="2" s="1"/>
  <c r="R450" i="2"/>
  <c r="AL450" i="2" s="1"/>
  <c r="Q451" i="2"/>
  <c r="AK451" i="2" s="1"/>
  <c r="T452" i="2"/>
  <c r="AN452" i="2" s="1"/>
  <c r="S453" i="2"/>
  <c r="AM453" i="2" s="1"/>
  <c r="R454" i="2"/>
  <c r="AL454" i="2" s="1"/>
  <c r="Q455" i="2"/>
  <c r="AK455" i="2" s="1"/>
  <c r="T456" i="2"/>
  <c r="AN456" i="2" s="1"/>
  <c r="S457" i="2"/>
  <c r="AM457" i="2" s="1"/>
  <c r="R458" i="2"/>
  <c r="AL458" i="2" s="1"/>
  <c r="Q459" i="2"/>
  <c r="AK459" i="2" s="1"/>
  <c r="T460" i="2"/>
  <c r="AN460" i="2" s="1"/>
  <c r="S461" i="2"/>
  <c r="AM461" i="2" s="1"/>
  <c r="R462" i="2"/>
  <c r="AL462" i="2" s="1"/>
  <c r="Q463" i="2"/>
  <c r="AK463" i="2" s="1"/>
  <c r="T464" i="2"/>
  <c r="AN464" i="2" s="1"/>
  <c r="S465" i="2"/>
  <c r="AM465" i="2" s="1"/>
  <c r="R466" i="2"/>
  <c r="AL466" i="2" s="1"/>
  <c r="Q467" i="2"/>
  <c r="AK467" i="2" s="1"/>
  <c r="T468" i="2"/>
  <c r="AN468" i="2" s="1"/>
  <c r="S469" i="2"/>
  <c r="AM469" i="2" s="1"/>
  <c r="R470" i="2"/>
  <c r="AL470" i="2" s="1"/>
  <c r="Q471" i="2"/>
  <c r="AK471" i="2" s="1"/>
  <c r="T472" i="2"/>
  <c r="AN472" i="2" s="1"/>
  <c r="S473" i="2"/>
  <c r="AM473" i="2" s="1"/>
  <c r="R474" i="2"/>
  <c r="AL474" i="2" s="1"/>
  <c r="Q475" i="2"/>
  <c r="AK475" i="2" s="1"/>
  <c r="T476" i="2"/>
  <c r="AN476" i="2" s="1"/>
  <c r="S477" i="2"/>
  <c r="AM477" i="2" s="1"/>
  <c r="R478" i="2"/>
  <c r="AL478" i="2" s="1"/>
  <c r="Q479" i="2"/>
  <c r="AK479" i="2" s="1"/>
  <c r="T480" i="2"/>
  <c r="AN480" i="2" s="1"/>
  <c r="S481" i="2"/>
  <c r="AM481" i="2" s="1"/>
  <c r="R482" i="2"/>
  <c r="AL482" i="2" s="1"/>
  <c r="Q483" i="2"/>
  <c r="AK483" i="2" s="1"/>
  <c r="T484" i="2"/>
  <c r="AN484" i="2" s="1"/>
  <c r="S485" i="2"/>
  <c r="AM485" i="2" s="1"/>
  <c r="S489" i="2"/>
  <c r="AM489" i="2" s="1"/>
  <c r="G493" i="2"/>
  <c r="X493" i="2" s="1"/>
  <c r="F494" i="2"/>
  <c r="W494" i="2" s="1"/>
  <c r="E495" i="2"/>
  <c r="V495" i="2" s="1"/>
  <c r="H496" i="2"/>
  <c r="Y496" i="2" s="1"/>
  <c r="G497" i="2"/>
  <c r="X497" i="2" s="1"/>
  <c r="F498" i="2"/>
  <c r="W498" i="2" s="1"/>
  <c r="E499" i="2"/>
  <c r="V499" i="2" s="1"/>
  <c r="H500" i="2"/>
  <c r="Y500" i="2" s="1"/>
  <c r="G501" i="2"/>
  <c r="X501" i="2" s="1"/>
  <c r="F502" i="2"/>
  <c r="W502" i="2" s="1"/>
  <c r="E503" i="2"/>
  <c r="V503" i="2" s="1"/>
  <c r="H504" i="2"/>
  <c r="Y504" i="2" s="1"/>
  <c r="G505" i="2"/>
  <c r="X505" i="2" s="1"/>
  <c r="F506" i="2"/>
  <c r="W506" i="2" s="1"/>
  <c r="E507" i="2"/>
  <c r="V507" i="2" s="1"/>
  <c r="H508" i="2"/>
  <c r="Y508" i="2" s="1"/>
  <c r="G509" i="2"/>
  <c r="X509" i="2" s="1"/>
  <c r="F510" i="2"/>
  <c r="W510" i="2" s="1"/>
  <c r="E511" i="2"/>
  <c r="V511" i="2" s="1"/>
  <c r="H512" i="2"/>
  <c r="Y512" i="2" s="1"/>
  <c r="G513" i="2"/>
  <c r="X513" i="2" s="1"/>
  <c r="F514" i="2"/>
  <c r="W514" i="2" s="1"/>
  <c r="E515" i="2"/>
  <c r="V515" i="2" s="1"/>
  <c r="H516" i="2"/>
  <c r="Y516" i="2" s="1"/>
  <c r="G517" i="2"/>
  <c r="X517" i="2" s="1"/>
  <c r="F518" i="2"/>
  <c r="W518" i="2" s="1"/>
  <c r="E519" i="2"/>
  <c r="V519" i="2" s="1"/>
  <c r="H520" i="2"/>
  <c r="Y520" i="2" s="1"/>
  <c r="G521" i="2"/>
  <c r="X521" i="2" s="1"/>
  <c r="F522" i="2"/>
  <c r="W522" i="2" s="1"/>
  <c r="E523" i="2"/>
  <c r="V523" i="2" s="1"/>
  <c r="H524" i="2"/>
  <c r="Y524" i="2" s="1"/>
  <c r="G525" i="2"/>
  <c r="X525" i="2" s="1"/>
  <c r="F526" i="2"/>
  <c r="W526" i="2" s="1"/>
  <c r="E527" i="2"/>
  <c r="V527" i="2" s="1"/>
  <c r="H528" i="2"/>
  <c r="Y528" i="2" s="1"/>
  <c r="G529" i="2"/>
  <c r="X529" i="2" s="1"/>
  <c r="F530" i="2"/>
  <c r="W530" i="2" s="1"/>
  <c r="E531" i="2"/>
  <c r="V531" i="2" s="1"/>
  <c r="H532" i="2"/>
  <c r="Y532" i="2" s="1"/>
  <c r="G533" i="2"/>
  <c r="X533" i="2" s="1"/>
  <c r="F534" i="2"/>
  <c r="W534" i="2" s="1"/>
  <c r="E535" i="2"/>
  <c r="V535" i="2" s="1"/>
  <c r="H536" i="2"/>
  <c r="Y536" i="2" s="1"/>
  <c r="G537" i="2"/>
  <c r="X537" i="2" s="1"/>
  <c r="F538" i="2"/>
  <c r="W538" i="2" s="1"/>
  <c r="E539" i="2"/>
  <c r="V539" i="2" s="1"/>
  <c r="H540" i="2"/>
  <c r="Y540" i="2" s="1"/>
  <c r="G541" i="2"/>
  <c r="X541" i="2" s="1"/>
  <c r="F542" i="2"/>
  <c r="W542" i="2" s="1"/>
  <c r="E543" i="2"/>
  <c r="V543" i="2" s="1"/>
  <c r="H544" i="2"/>
  <c r="Y544" i="2" s="1"/>
  <c r="G545" i="2"/>
  <c r="X545" i="2" s="1"/>
  <c r="F546" i="2"/>
  <c r="W546" i="2" s="1"/>
  <c r="E547" i="2"/>
  <c r="V547" i="2" s="1"/>
  <c r="H548" i="2"/>
  <c r="Y548" i="2" s="1"/>
  <c r="G549" i="2"/>
  <c r="X549" i="2" s="1"/>
  <c r="F550" i="2"/>
  <c r="W550" i="2" s="1"/>
  <c r="E551" i="2"/>
  <c r="V551" i="2" s="1"/>
  <c r="H552" i="2"/>
  <c r="Y552" i="2" s="1"/>
  <c r="G553" i="2"/>
  <c r="X553" i="2" s="1"/>
  <c r="F554" i="2"/>
  <c r="W554" i="2" s="1"/>
  <c r="E555" i="2"/>
  <c r="V555" i="2" s="1"/>
  <c r="H556" i="2"/>
  <c r="Y556" i="2" s="1"/>
  <c r="G557" i="2"/>
  <c r="X557" i="2" s="1"/>
  <c r="F558" i="2"/>
  <c r="W558" i="2" s="1"/>
  <c r="E559" i="2"/>
  <c r="V559" i="2" s="1"/>
  <c r="H560" i="2"/>
  <c r="Y560" i="2" s="1"/>
  <c r="G561" i="2"/>
  <c r="X561" i="2" s="1"/>
  <c r="F562" i="2"/>
  <c r="W562" i="2" s="1"/>
  <c r="E563" i="2"/>
  <c r="V563" i="2" s="1"/>
  <c r="H564" i="2"/>
  <c r="Y564" i="2" s="1"/>
  <c r="G565" i="2"/>
  <c r="X565" i="2" s="1"/>
  <c r="F566" i="2"/>
  <c r="W566" i="2" s="1"/>
  <c r="E567" i="2"/>
  <c r="V567" i="2" s="1"/>
  <c r="H568" i="2"/>
  <c r="Y568" i="2" s="1"/>
  <c r="G569" i="2"/>
  <c r="X569" i="2" s="1"/>
  <c r="F570" i="2"/>
  <c r="W570" i="2" s="1"/>
  <c r="E571" i="2"/>
  <c r="V571" i="2" s="1"/>
  <c r="H572" i="2"/>
  <c r="Y572" i="2" s="1"/>
  <c r="G573" i="2"/>
  <c r="X573" i="2" s="1"/>
  <c r="F574" i="2"/>
  <c r="W574" i="2" s="1"/>
  <c r="E575" i="2"/>
  <c r="V575" i="2" s="1"/>
  <c r="H576" i="2"/>
  <c r="Y576" i="2" s="1"/>
  <c r="G577" i="2"/>
  <c r="X577" i="2" s="1"/>
  <c r="F578" i="2"/>
  <c r="W578" i="2" s="1"/>
  <c r="E579" i="2"/>
  <c r="V579" i="2" s="1"/>
  <c r="H580" i="2"/>
  <c r="Y580" i="2" s="1"/>
  <c r="G486" i="2"/>
  <c r="X486" i="2" s="1"/>
  <c r="F487" i="2"/>
  <c r="W487" i="2" s="1"/>
  <c r="E488" i="2"/>
  <c r="V488" i="2" s="1"/>
  <c r="H489" i="2"/>
  <c r="Y489" i="2" s="1"/>
  <c r="G490" i="2"/>
  <c r="X490" i="2" s="1"/>
  <c r="F491" i="2"/>
  <c r="W491" i="2" s="1"/>
  <c r="E492" i="2"/>
  <c r="V492" i="2" s="1"/>
  <c r="H493" i="2"/>
  <c r="Y493" i="2" s="1"/>
  <c r="G494" i="2"/>
  <c r="X494" i="2" s="1"/>
  <c r="F495" i="2"/>
  <c r="W495" i="2" s="1"/>
  <c r="E496" i="2"/>
  <c r="V496" i="2" s="1"/>
  <c r="H497" i="2"/>
  <c r="Y497" i="2" s="1"/>
  <c r="G498" i="2"/>
  <c r="X498" i="2" s="1"/>
  <c r="F499" i="2"/>
  <c r="W499" i="2" s="1"/>
  <c r="E500" i="2"/>
  <c r="V500" i="2" s="1"/>
  <c r="H501" i="2"/>
  <c r="Y501" i="2" s="1"/>
  <c r="G502" i="2"/>
  <c r="X502" i="2" s="1"/>
  <c r="F503" i="2"/>
  <c r="W503" i="2" s="1"/>
  <c r="E504" i="2"/>
  <c r="V504" i="2" s="1"/>
  <c r="H505" i="2"/>
  <c r="Y505" i="2" s="1"/>
  <c r="G506" i="2"/>
  <c r="X506" i="2" s="1"/>
  <c r="F507" i="2"/>
  <c r="W507" i="2" s="1"/>
  <c r="E508" i="2"/>
  <c r="V508" i="2" s="1"/>
  <c r="H509" i="2"/>
  <c r="Y509" i="2" s="1"/>
  <c r="G510" i="2"/>
  <c r="X510" i="2" s="1"/>
  <c r="F511" i="2"/>
  <c r="W511" i="2" s="1"/>
  <c r="E512" i="2"/>
  <c r="V512" i="2" s="1"/>
  <c r="H513" i="2"/>
  <c r="Y513" i="2" s="1"/>
  <c r="G514" i="2"/>
  <c r="X514" i="2" s="1"/>
  <c r="F515" i="2"/>
  <c r="W515" i="2" s="1"/>
  <c r="E516" i="2"/>
  <c r="V516" i="2" s="1"/>
  <c r="H517" i="2"/>
  <c r="Y517" i="2" s="1"/>
  <c r="G518" i="2"/>
  <c r="X518" i="2" s="1"/>
  <c r="F519" i="2"/>
  <c r="W519" i="2" s="1"/>
  <c r="E520" i="2"/>
  <c r="V520" i="2" s="1"/>
  <c r="H521" i="2"/>
  <c r="Y521" i="2" s="1"/>
  <c r="G522" i="2"/>
  <c r="X522" i="2" s="1"/>
  <c r="F523" i="2"/>
  <c r="W523" i="2" s="1"/>
  <c r="E524" i="2"/>
  <c r="V524" i="2" s="1"/>
  <c r="H525" i="2"/>
  <c r="Y525" i="2" s="1"/>
  <c r="G526" i="2"/>
  <c r="X526" i="2" s="1"/>
  <c r="F527" i="2"/>
  <c r="W527" i="2" s="1"/>
  <c r="E528" i="2"/>
  <c r="V528" i="2" s="1"/>
  <c r="H529" i="2"/>
  <c r="Y529" i="2" s="1"/>
  <c r="G530" i="2"/>
  <c r="X530" i="2" s="1"/>
  <c r="F531" i="2"/>
  <c r="W531" i="2" s="1"/>
  <c r="E532" i="2"/>
  <c r="V532" i="2" s="1"/>
  <c r="H533" i="2"/>
  <c r="Y533" i="2" s="1"/>
  <c r="G534" i="2"/>
  <c r="X534" i="2" s="1"/>
  <c r="F535" i="2"/>
  <c r="W535" i="2" s="1"/>
  <c r="E536" i="2"/>
  <c r="V536" i="2" s="1"/>
  <c r="H537" i="2"/>
  <c r="Y537" i="2" s="1"/>
  <c r="G538" i="2"/>
  <c r="X538" i="2" s="1"/>
  <c r="F539" i="2"/>
  <c r="W539" i="2" s="1"/>
  <c r="E540" i="2"/>
  <c r="V540" i="2" s="1"/>
  <c r="H541" i="2"/>
  <c r="Y541" i="2" s="1"/>
  <c r="G542" i="2"/>
  <c r="X542" i="2" s="1"/>
  <c r="F543" i="2"/>
  <c r="W543" i="2" s="1"/>
  <c r="E544" i="2"/>
  <c r="V544" i="2" s="1"/>
  <c r="H545" i="2"/>
  <c r="Y545" i="2" s="1"/>
  <c r="G546" i="2"/>
  <c r="X546" i="2" s="1"/>
  <c r="F547" i="2"/>
  <c r="W547" i="2" s="1"/>
  <c r="E548" i="2"/>
  <c r="V548" i="2" s="1"/>
  <c r="H549" i="2"/>
  <c r="Y549" i="2" s="1"/>
  <c r="G550" i="2"/>
  <c r="X550" i="2" s="1"/>
  <c r="F551" i="2"/>
  <c r="W551" i="2" s="1"/>
  <c r="E552" i="2"/>
  <c r="V552" i="2" s="1"/>
  <c r="H553" i="2"/>
  <c r="Y553" i="2" s="1"/>
  <c r="G554" i="2"/>
  <c r="X554" i="2" s="1"/>
  <c r="F555" i="2"/>
  <c r="W555" i="2" s="1"/>
  <c r="E556" i="2"/>
  <c r="V556" i="2" s="1"/>
  <c r="H557" i="2"/>
  <c r="Y557" i="2" s="1"/>
  <c r="G558" i="2"/>
  <c r="X558" i="2" s="1"/>
  <c r="F559" i="2"/>
  <c r="W559" i="2" s="1"/>
  <c r="E560" i="2"/>
  <c r="V560" i="2" s="1"/>
  <c r="H561" i="2"/>
  <c r="Y561" i="2" s="1"/>
  <c r="G562" i="2"/>
  <c r="X562" i="2" s="1"/>
  <c r="F563" i="2"/>
  <c r="W563" i="2" s="1"/>
  <c r="E564" i="2"/>
  <c r="V564" i="2" s="1"/>
  <c r="H565" i="2"/>
  <c r="Y565" i="2" s="1"/>
  <c r="G566" i="2"/>
  <c r="X566" i="2" s="1"/>
  <c r="F567" i="2"/>
  <c r="W567" i="2" s="1"/>
  <c r="E568" i="2"/>
  <c r="V568" i="2" s="1"/>
  <c r="H569" i="2"/>
  <c r="Y569" i="2" s="1"/>
  <c r="G570" i="2"/>
  <c r="X570" i="2" s="1"/>
  <c r="F571" i="2"/>
  <c r="W571" i="2" s="1"/>
  <c r="E572" i="2"/>
  <c r="V572" i="2" s="1"/>
  <c r="H573" i="2"/>
  <c r="Y573" i="2" s="1"/>
  <c r="G574" i="2"/>
  <c r="X574" i="2" s="1"/>
  <c r="F575" i="2"/>
  <c r="W575" i="2" s="1"/>
  <c r="E576" i="2"/>
  <c r="V576" i="2" s="1"/>
  <c r="H577" i="2"/>
  <c r="Y577" i="2" s="1"/>
  <c r="G578" i="2"/>
  <c r="X578" i="2" s="1"/>
  <c r="F579" i="2"/>
  <c r="W579" i="2" s="1"/>
  <c r="E580" i="2"/>
  <c r="V580" i="2" s="1"/>
  <c r="H486" i="2"/>
  <c r="Y486" i="2" s="1"/>
  <c r="G487" i="2"/>
  <c r="X487" i="2" s="1"/>
  <c r="F488" i="2"/>
  <c r="W488" i="2" s="1"/>
  <c r="E489" i="2"/>
  <c r="V489" i="2" s="1"/>
  <c r="H490" i="2"/>
  <c r="Y490" i="2" s="1"/>
  <c r="G491" i="2"/>
  <c r="X491" i="2" s="1"/>
  <c r="F492" i="2"/>
  <c r="W492" i="2" s="1"/>
  <c r="E493" i="2"/>
  <c r="V493" i="2" s="1"/>
  <c r="H494" i="2"/>
  <c r="Y494" i="2" s="1"/>
  <c r="G495" i="2"/>
  <c r="X495" i="2" s="1"/>
  <c r="F496" i="2"/>
  <c r="W496" i="2" s="1"/>
  <c r="E497" i="2"/>
  <c r="V497" i="2" s="1"/>
  <c r="H498" i="2"/>
  <c r="Y498" i="2" s="1"/>
  <c r="G499" i="2"/>
  <c r="X499" i="2" s="1"/>
  <c r="F500" i="2"/>
  <c r="W500" i="2" s="1"/>
  <c r="E501" i="2"/>
  <c r="V501" i="2" s="1"/>
  <c r="H502" i="2"/>
  <c r="Y502" i="2" s="1"/>
  <c r="G503" i="2"/>
  <c r="X503" i="2" s="1"/>
  <c r="F504" i="2"/>
  <c r="W504" i="2" s="1"/>
  <c r="E505" i="2"/>
  <c r="V505" i="2" s="1"/>
  <c r="H506" i="2"/>
  <c r="Y506" i="2" s="1"/>
  <c r="G507" i="2"/>
  <c r="X507" i="2" s="1"/>
  <c r="F508" i="2"/>
  <c r="W508" i="2" s="1"/>
  <c r="E509" i="2"/>
  <c r="V509" i="2" s="1"/>
  <c r="H510" i="2"/>
  <c r="Y510" i="2" s="1"/>
  <c r="G511" i="2"/>
  <c r="X511" i="2" s="1"/>
  <c r="F512" i="2"/>
  <c r="W512" i="2" s="1"/>
  <c r="E513" i="2"/>
  <c r="V513" i="2" s="1"/>
  <c r="H514" i="2"/>
  <c r="Y514" i="2" s="1"/>
  <c r="G515" i="2"/>
  <c r="X515" i="2" s="1"/>
  <c r="F516" i="2"/>
  <c r="W516" i="2" s="1"/>
  <c r="E517" i="2"/>
  <c r="V517" i="2" s="1"/>
  <c r="H518" i="2"/>
  <c r="Y518" i="2" s="1"/>
  <c r="G519" i="2"/>
  <c r="X519" i="2" s="1"/>
  <c r="F520" i="2"/>
  <c r="W520" i="2" s="1"/>
  <c r="E521" i="2"/>
  <c r="V521" i="2" s="1"/>
  <c r="H522" i="2"/>
  <c r="Y522" i="2" s="1"/>
  <c r="G523" i="2"/>
  <c r="X523" i="2" s="1"/>
  <c r="F524" i="2"/>
  <c r="W524" i="2" s="1"/>
  <c r="E525" i="2"/>
  <c r="V525" i="2" s="1"/>
  <c r="H526" i="2"/>
  <c r="Y526" i="2" s="1"/>
  <c r="G527" i="2"/>
  <c r="X527" i="2" s="1"/>
  <c r="F528" i="2"/>
  <c r="W528" i="2" s="1"/>
  <c r="E529" i="2"/>
  <c r="V529" i="2" s="1"/>
  <c r="H530" i="2"/>
  <c r="Y530" i="2" s="1"/>
  <c r="G531" i="2"/>
  <c r="X531" i="2" s="1"/>
  <c r="F532" i="2"/>
  <c r="W532" i="2" s="1"/>
  <c r="E533" i="2"/>
  <c r="V533" i="2" s="1"/>
  <c r="H534" i="2"/>
  <c r="Y534" i="2" s="1"/>
  <c r="G535" i="2"/>
  <c r="X535" i="2" s="1"/>
  <c r="F536" i="2"/>
  <c r="W536" i="2" s="1"/>
  <c r="E537" i="2"/>
  <c r="V537" i="2" s="1"/>
  <c r="H538" i="2"/>
  <c r="Y538" i="2" s="1"/>
  <c r="G539" i="2"/>
  <c r="X539" i="2" s="1"/>
  <c r="F540" i="2"/>
  <c r="W540" i="2" s="1"/>
  <c r="E541" i="2"/>
  <c r="V541" i="2" s="1"/>
  <c r="H542" i="2"/>
  <c r="Y542" i="2" s="1"/>
  <c r="G543" i="2"/>
  <c r="X543" i="2" s="1"/>
  <c r="F544" i="2"/>
  <c r="W544" i="2" s="1"/>
  <c r="E545" i="2"/>
  <c r="V545" i="2" s="1"/>
  <c r="H546" i="2"/>
  <c r="Y546" i="2" s="1"/>
  <c r="G547" i="2"/>
  <c r="X547" i="2" s="1"/>
  <c r="F548" i="2"/>
  <c r="W548" i="2" s="1"/>
  <c r="E549" i="2"/>
  <c r="V549" i="2" s="1"/>
  <c r="H550" i="2"/>
  <c r="Y550" i="2" s="1"/>
  <c r="G551" i="2"/>
  <c r="X551" i="2" s="1"/>
  <c r="F552" i="2"/>
  <c r="W552" i="2" s="1"/>
  <c r="E553" i="2"/>
  <c r="V553" i="2" s="1"/>
  <c r="H554" i="2"/>
  <c r="Y554" i="2" s="1"/>
  <c r="G555" i="2"/>
  <c r="X555" i="2" s="1"/>
  <c r="F556" i="2"/>
  <c r="W556" i="2" s="1"/>
  <c r="E557" i="2"/>
  <c r="V557" i="2" s="1"/>
  <c r="H558" i="2"/>
  <c r="Y558" i="2" s="1"/>
  <c r="G559" i="2"/>
  <c r="X559" i="2" s="1"/>
  <c r="F560" i="2"/>
  <c r="W560" i="2" s="1"/>
  <c r="E561" i="2"/>
  <c r="V561" i="2" s="1"/>
  <c r="H562" i="2"/>
  <c r="Y562" i="2" s="1"/>
  <c r="G563" i="2"/>
  <c r="X563" i="2" s="1"/>
  <c r="F564" i="2"/>
  <c r="W564" i="2" s="1"/>
  <c r="E565" i="2"/>
  <c r="V565" i="2" s="1"/>
  <c r="H566" i="2"/>
  <c r="Y566" i="2" s="1"/>
  <c r="G567" i="2"/>
  <c r="X567" i="2" s="1"/>
  <c r="F568" i="2"/>
  <c r="W568" i="2" s="1"/>
  <c r="E569" i="2"/>
  <c r="V569" i="2" s="1"/>
  <c r="H570" i="2"/>
  <c r="Y570" i="2" s="1"/>
  <c r="G571" i="2"/>
  <c r="X571" i="2" s="1"/>
  <c r="F572" i="2"/>
  <c r="W572" i="2" s="1"/>
  <c r="E573" i="2"/>
  <c r="V573" i="2" s="1"/>
  <c r="H574" i="2"/>
  <c r="Y574" i="2" s="1"/>
  <c r="G575" i="2"/>
  <c r="X575" i="2" s="1"/>
  <c r="F576" i="2"/>
  <c r="W576" i="2" s="1"/>
  <c r="E577" i="2"/>
  <c r="V577" i="2" s="1"/>
  <c r="H578" i="2"/>
  <c r="Y578" i="2" s="1"/>
  <c r="G579" i="2"/>
  <c r="X579" i="2" s="1"/>
  <c r="F580" i="2"/>
  <c r="W580" i="2" s="1"/>
  <c r="E486" i="2"/>
  <c r="V486" i="2" s="1"/>
  <c r="H487" i="2"/>
  <c r="Y487" i="2" s="1"/>
  <c r="G488" i="2"/>
  <c r="X488" i="2" s="1"/>
  <c r="F489" i="2"/>
  <c r="W489" i="2" s="1"/>
  <c r="E490" i="2"/>
  <c r="V490" i="2" s="1"/>
  <c r="H491" i="2"/>
  <c r="Y491" i="2" s="1"/>
  <c r="G492" i="2"/>
  <c r="X492" i="2" s="1"/>
  <c r="F493" i="2"/>
  <c r="W493" i="2" s="1"/>
  <c r="E494" i="2"/>
  <c r="V494" i="2" s="1"/>
  <c r="H495" i="2"/>
  <c r="Y495" i="2" s="1"/>
  <c r="G496" i="2"/>
  <c r="X496" i="2" s="1"/>
  <c r="F497" i="2"/>
  <c r="W497" i="2" s="1"/>
  <c r="E498" i="2"/>
  <c r="V498" i="2" s="1"/>
  <c r="H499" i="2"/>
  <c r="Y499" i="2" s="1"/>
  <c r="G500" i="2"/>
  <c r="X500" i="2" s="1"/>
  <c r="F501" i="2"/>
  <c r="W501" i="2" s="1"/>
  <c r="E502" i="2"/>
  <c r="V502" i="2" s="1"/>
  <c r="H503" i="2"/>
  <c r="Y503" i="2" s="1"/>
  <c r="G504" i="2"/>
  <c r="X504" i="2" s="1"/>
  <c r="F505" i="2"/>
  <c r="W505" i="2" s="1"/>
  <c r="E506" i="2"/>
  <c r="V506" i="2" s="1"/>
  <c r="H507" i="2"/>
  <c r="Y507" i="2" s="1"/>
  <c r="G508" i="2"/>
  <c r="X508" i="2" s="1"/>
  <c r="F509" i="2"/>
  <c r="W509" i="2" s="1"/>
  <c r="E510" i="2"/>
  <c r="V510" i="2" s="1"/>
  <c r="H511" i="2"/>
  <c r="Y511" i="2" s="1"/>
  <c r="G512" i="2"/>
  <c r="X512" i="2" s="1"/>
  <c r="F513" i="2"/>
  <c r="W513" i="2" s="1"/>
  <c r="E514" i="2"/>
  <c r="V514" i="2" s="1"/>
  <c r="H515" i="2"/>
  <c r="Y515" i="2" s="1"/>
  <c r="G516" i="2"/>
  <c r="X516" i="2" s="1"/>
  <c r="F517" i="2"/>
  <c r="W517" i="2" s="1"/>
  <c r="E518" i="2"/>
  <c r="V518" i="2" s="1"/>
  <c r="H519" i="2"/>
  <c r="Y519" i="2" s="1"/>
  <c r="G520" i="2"/>
  <c r="X520" i="2" s="1"/>
  <c r="F521" i="2"/>
  <c r="W521" i="2" s="1"/>
  <c r="E522" i="2"/>
  <c r="V522" i="2" s="1"/>
  <c r="H523" i="2"/>
  <c r="Y523" i="2" s="1"/>
  <c r="G524" i="2"/>
  <c r="X524" i="2" s="1"/>
  <c r="F525" i="2"/>
  <c r="W525" i="2" s="1"/>
  <c r="E526" i="2"/>
  <c r="V526" i="2" s="1"/>
  <c r="H527" i="2"/>
  <c r="Y527" i="2" s="1"/>
  <c r="G528" i="2"/>
  <c r="X528" i="2" s="1"/>
  <c r="F529" i="2"/>
  <c r="W529" i="2" s="1"/>
  <c r="E530" i="2"/>
  <c r="V530" i="2" s="1"/>
  <c r="H531" i="2"/>
  <c r="Y531" i="2" s="1"/>
  <c r="G532" i="2"/>
  <c r="X532" i="2" s="1"/>
  <c r="F533" i="2"/>
  <c r="W533" i="2" s="1"/>
  <c r="E534" i="2"/>
  <c r="V534" i="2" s="1"/>
  <c r="H535" i="2"/>
  <c r="Y535" i="2" s="1"/>
  <c r="G536" i="2"/>
  <c r="X536" i="2" s="1"/>
  <c r="F537" i="2"/>
  <c r="W537" i="2" s="1"/>
  <c r="E538" i="2"/>
  <c r="V538" i="2" s="1"/>
  <c r="H539" i="2"/>
  <c r="Y539" i="2" s="1"/>
  <c r="G540" i="2"/>
  <c r="X540" i="2" s="1"/>
  <c r="F541" i="2"/>
  <c r="W541" i="2" s="1"/>
  <c r="E542" i="2"/>
  <c r="V542" i="2" s="1"/>
  <c r="H543" i="2"/>
  <c r="Y543" i="2" s="1"/>
  <c r="G544" i="2"/>
  <c r="X544" i="2" s="1"/>
  <c r="F545" i="2"/>
  <c r="W545" i="2" s="1"/>
  <c r="E546" i="2"/>
  <c r="V546" i="2" s="1"/>
  <c r="H547" i="2"/>
  <c r="Y547" i="2" s="1"/>
  <c r="G548" i="2"/>
  <c r="X548" i="2" s="1"/>
  <c r="F549" i="2"/>
  <c r="W549" i="2" s="1"/>
  <c r="E550" i="2"/>
  <c r="V550" i="2" s="1"/>
  <c r="H551" i="2"/>
  <c r="Y551" i="2" s="1"/>
  <c r="G552" i="2"/>
  <c r="X552" i="2" s="1"/>
  <c r="F553" i="2"/>
  <c r="W553" i="2" s="1"/>
  <c r="E554" i="2"/>
  <c r="V554" i="2" s="1"/>
  <c r="H555" i="2"/>
  <c r="Y555" i="2" s="1"/>
  <c r="G556" i="2"/>
  <c r="X556" i="2" s="1"/>
  <c r="F557" i="2"/>
  <c r="W557" i="2" s="1"/>
  <c r="E558" i="2"/>
  <c r="V558" i="2" s="1"/>
  <c r="H559" i="2"/>
  <c r="Y559" i="2" s="1"/>
  <c r="G560" i="2"/>
  <c r="X560" i="2" s="1"/>
  <c r="F561" i="2"/>
  <c r="W561" i="2" s="1"/>
  <c r="E562" i="2"/>
  <c r="V562" i="2" s="1"/>
  <c r="H563" i="2"/>
  <c r="Y563" i="2" s="1"/>
  <c r="G564" i="2"/>
  <c r="X564" i="2" s="1"/>
  <c r="F565" i="2"/>
  <c r="W565" i="2" s="1"/>
  <c r="E566" i="2"/>
  <c r="V566" i="2" s="1"/>
  <c r="H567" i="2"/>
  <c r="Y567" i="2" s="1"/>
  <c r="G568" i="2"/>
  <c r="X568" i="2" s="1"/>
  <c r="F569" i="2"/>
  <c r="W569" i="2" s="1"/>
  <c r="E570" i="2"/>
  <c r="V570" i="2" s="1"/>
  <c r="H571" i="2"/>
  <c r="Y571" i="2" s="1"/>
  <c r="G572" i="2"/>
  <c r="X572" i="2" s="1"/>
  <c r="F573" i="2"/>
  <c r="W573" i="2" s="1"/>
  <c r="E574" i="2"/>
  <c r="V574" i="2" s="1"/>
  <c r="H575" i="2"/>
  <c r="Y575" i="2" s="1"/>
  <c r="G576" i="2"/>
  <c r="X576" i="2" s="1"/>
  <c r="F577" i="2"/>
  <c r="W577" i="2" s="1"/>
  <c r="E578" i="2"/>
  <c r="V578" i="2" s="1"/>
  <c r="H579" i="2"/>
  <c r="Y579" i="2" s="1"/>
  <c r="G580" i="2"/>
  <c r="X580" i="2" s="1"/>
  <c r="F581" i="2"/>
  <c r="W581" i="2" s="1"/>
  <c r="E582" i="2"/>
  <c r="V582" i="2" s="1"/>
  <c r="H583" i="2"/>
  <c r="Y583" i="2" s="1"/>
  <c r="G584" i="2"/>
  <c r="X584" i="2" s="1"/>
  <c r="F585" i="2"/>
  <c r="W585" i="2" s="1"/>
  <c r="E586" i="2"/>
  <c r="V586" i="2" s="1"/>
  <c r="H587" i="2"/>
  <c r="Y587" i="2" s="1"/>
  <c r="G588" i="2"/>
  <c r="X588" i="2" s="1"/>
  <c r="F589" i="2"/>
  <c r="W589" i="2" s="1"/>
  <c r="E590" i="2"/>
  <c r="V590" i="2" s="1"/>
  <c r="H591" i="2"/>
  <c r="Y591" i="2" s="1"/>
  <c r="G592" i="2"/>
  <c r="X592" i="2" s="1"/>
  <c r="F593" i="2"/>
  <c r="W593" i="2" s="1"/>
  <c r="E594" i="2"/>
  <c r="V594" i="2" s="1"/>
  <c r="H595" i="2"/>
  <c r="Y595" i="2" s="1"/>
  <c r="G596" i="2"/>
  <c r="X596" i="2" s="1"/>
  <c r="F597" i="2"/>
  <c r="W597" i="2" s="1"/>
  <c r="E598" i="2"/>
  <c r="V598" i="2" s="1"/>
  <c r="H599" i="2"/>
  <c r="Y599" i="2" s="1"/>
  <c r="G600" i="2"/>
  <c r="X600" i="2" s="1"/>
  <c r="F601" i="2"/>
  <c r="W601" i="2" s="1"/>
  <c r="E602" i="2"/>
  <c r="V602" i="2" s="1"/>
  <c r="H603" i="2"/>
  <c r="Y603" i="2" s="1"/>
  <c r="G604" i="2"/>
  <c r="X604" i="2" s="1"/>
  <c r="F605" i="2"/>
  <c r="W605" i="2" s="1"/>
  <c r="E606" i="2"/>
  <c r="V606" i="2" s="1"/>
  <c r="H607" i="2"/>
  <c r="Y607" i="2" s="1"/>
  <c r="G608" i="2"/>
  <c r="X608" i="2" s="1"/>
  <c r="F609" i="2"/>
  <c r="W609" i="2" s="1"/>
  <c r="E610" i="2"/>
  <c r="V610" i="2" s="1"/>
  <c r="H611" i="2"/>
  <c r="Y611" i="2" s="1"/>
  <c r="G612" i="2"/>
  <c r="X612" i="2" s="1"/>
  <c r="F613" i="2"/>
  <c r="W613" i="2" s="1"/>
  <c r="E614" i="2"/>
  <c r="V614" i="2" s="1"/>
  <c r="H615" i="2"/>
  <c r="Y615" i="2" s="1"/>
  <c r="G616" i="2"/>
  <c r="X616" i="2" s="1"/>
  <c r="F617" i="2"/>
  <c r="W617" i="2" s="1"/>
  <c r="E618" i="2"/>
  <c r="V618" i="2" s="1"/>
  <c r="H619" i="2"/>
  <c r="Y619" i="2" s="1"/>
  <c r="G620" i="2"/>
  <c r="X620" i="2" s="1"/>
  <c r="F621" i="2"/>
  <c r="W621" i="2" s="1"/>
  <c r="E622" i="2"/>
  <c r="V622" i="2" s="1"/>
  <c r="H623" i="2"/>
  <c r="Y623" i="2" s="1"/>
  <c r="G624" i="2"/>
  <c r="X624" i="2" s="1"/>
  <c r="F625" i="2"/>
  <c r="W625" i="2" s="1"/>
  <c r="E626" i="2"/>
  <c r="V626" i="2" s="1"/>
  <c r="H627" i="2"/>
  <c r="Y627" i="2" s="1"/>
  <c r="G628" i="2"/>
  <c r="X628" i="2" s="1"/>
  <c r="F629" i="2"/>
  <c r="W629" i="2" s="1"/>
  <c r="E630" i="2"/>
  <c r="V630" i="2" s="1"/>
  <c r="H631" i="2"/>
  <c r="Y631" i="2" s="1"/>
  <c r="G632" i="2"/>
  <c r="X632" i="2" s="1"/>
  <c r="F633" i="2"/>
  <c r="W633" i="2" s="1"/>
  <c r="E634" i="2"/>
  <c r="V634" i="2" s="1"/>
  <c r="H635" i="2"/>
  <c r="Y635" i="2" s="1"/>
  <c r="G636" i="2"/>
  <c r="X636" i="2" s="1"/>
  <c r="F637" i="2"/>
  <c r="W637" i="2" s="1"/>
  <c r="E638" i="2"/>
  <c r="V638" i="2" s="1"/>
  <c r="H639" i="2"/>
  <c r="Y639" i="2" s="1"/>
  <c r="G640" i="2"/>
  <c r="X640" i="2" s="1"/>
  <c r="F641" i="2"/>
  <c r="W641" i="2" s="1"/>
  <c r="E642" i="2"/>
  <c r="V642" i="2" s="1"/>
  <c r="H643" i="2"/>
  <c r="Y643" i="2" s="1"/>
  <c r="G644" i="2"/>
  <c r="X644" i="2" s="1"/>
  <c r="F645" i="2"/>
  <c r="W645" i="2" s="1"/>
  <c r="E646" i="2"/>
  <c r="V646" i="2" s="1"/>
  <c r="H647" i="2"/>
  <c r="Y647" i="2" s="1"/>
  <c r="G648" i="2"/>
  <c r="X648" i="2" s="1"/>
  <c r="F649" i="2"/>
  <c r="W649" i="2" s="1"/>
  <c r="E650" i="2"/>
  <c r="V650" i="2" s="1"/>
  <c r="H651" i="2"/>
  <c r="Y651" i="2" s="1"/>
  <c r="G652" i="2"/>
  <c r="X652" i="2" s="1"/>
  <c r="F653" i="2"/>
  <c r="W653" i="2" s="1"/>
  <c r="E654" i="2"/>
  <c r="V654" i="2" s="1"/>
  <c r="H655" i="2"/>
  <c r="Y655" i="2" s="1"/>
  <c r="G656" i="2"/>
  <c r="X656" i="2" s="1"/>
  <c r="F657" i="2"/>
  <c r="W657" i="2" s="1"/>
  <c r="E658" i="2"/>
  <c r="V658" i="2" s="1"/>
  <c r="H659" i="2"/>
  <c r="Y659" i="2" s="1"/>
  <c r="G660" i="2"/>
  <c r="X660" i="2" s="1"/>
  <c r="F661" i="2"/>
  <c r="W661" i="2" s="1"/>
  <c r="E662" i="2"/>
  <c r="V662" i="2" s="1"/>
  <c r="H663" i="2"/>
  <c r="Y663" i="2" s="1"/>
  <c r="G664" i="2"/>
  <c r="X664" i="2" s="1"/>
  <c r="F665" i="2"/>
  <c r="W665" i="2" s="1"/>
  <c r="E666" i="2"/>
  <c r="V666" i="2" s="1"/>
  <c r="H667" i="2"/>
  <c r="Y667" i="2" s="1"/>
  <c r="G668" i="2"/>
  <c r="X668" i="2" s="1"/>
  <c r="F669" i="2"/>
  <c r="W669" i="2" s="1"/>
  <c r="E670" i="2"/>
  <c r="V670" i="2" s="1"/>
  <c r="H671" i="2"/>
  <c r="Y671" i="2" s="1"/>
  <c r="G672" i="2"/>
  <c r="X672" i="2" s="1"/>
  <c r="F673" i="2"/>
  <c r="W673" i="2" s="1"/>
  <c r="E674" i="2"/>
  <c r="V674" i="2" s="1"/>
  <c r="E675" i="2"/>
  <c r="V675" i="2" s="1"/>
  <c r="O581" i="2"/>
  <c r="AH581" i="2" s="1"/>
  <c r="N582" i="2"/>
  <c r="AG582" i="2" s="1"/>
  <c r="M583" i="2"/>
  <c r="AF583" i="2" s="1"/>
  <c r="P584" i="2"/>
  <c r="AI584" i="2" s="1"/>
  <c r="O585" i="2"/>
  <c r="AH585" i="2" s="1"/>
  <c r="N586" i="2"/>
  <c r="AG586" i="2" s="1"/>
  <c r="M587" i="2"/>
  <c r="AF587" i="2" s="1"/>
  <c r="P588" i="2"/>
  <c r="AI588" i="2" s="1"/>
  <c r="O589" i="2"/>
  <c r="AH589" i="2" s="1"/>
  <c r="N590" i="2"/>
  <c r="AG590" i="2" s="1"/>
  <c r="M591" i="2"/>
  <c r="AF591" i="2" s="1"/>
  <c r="P592" i="2"/>
  <c r="AI592" i="2" s="1"/>
  <c r="O593" i="2"/>
  <c r="AH593" i="2" s="1"/>
  <c r="N594" i="2"/>
  <c r="AG594" i="2" s="1"/>
  <c r="M595" i="2"/>
  <c r="AF595" i="2" s="1"/>
  <c r="P596" i="2"/>
  <c r="AI596" i="2" s="1"/>
  <c r="O597" i="2"/>
  <c r="AH597" i="2" s="1"/>
  <c r="N598" i="2"/>
  <c r="AG598" i="2" s="1"/>
  <c r="M599" i="2"/>
  <c r="AF599" i="2" s="1"/>
  <c r="P600" i="2"/>
  <c r="AI600" i="2" s="1"/>
  <c r="O601" i="2"/>
  <c r="AH601" i="2" s="1"/>
  <c r="N602" i="2"/>
  <c r="AG602" i="2" s="1"/>
  <c r="M603" i="2"/>
  <c r="AF603" i="2" s="1"/>
  <c r="P604" i="2"/>
  <c r="AI604" i="2" s="1"/>
  <c r="O605" i="2"/>
  <c r="AH605" i="2" s="1"/>
  <c r="N606" i="2"/>
  <c r="AG606" i="2" s="1"/>
  <c r="M607" i="2"/>
  <c r="AF607" i="2" s="1"/>
  <c r="P608" i="2"/>
  <c r="AI608" i="2" s="1"/>
  <c r="O609" i="2"/>
  <c r="AH609" i="2" s="1"/>
  <c r="N610" i="2"/>
  <c r="AG610" i="2" s="1"/>
  <c r="M611" i="2"/>
  <c r="AF611" i="2" s="1"/>
  <c r="P612" i="2"/>
  <c r="AI612" i="2" s="1"/>
  <c r="O613" i="2"/>
  <c r="AH613" i="2" s="1"/>
  <c r="N614" i="2"/>
  <c r="AG614" i="2" s="1"/>
  <c r="M615" i="2"/>
  <c r="AF615" i="2" s="1"/>
  <c r="P616" i="2"/>
  <c r="AI616" i="2" s="1"/>
  <c r="O617" i="2"/>
  <c r="AH617" i="2" s="1"/>
  <c r="N618" i="2"/>
  <c r="AG618" i="2" s="1"/>
  <c r="M619" i="2"/>
  <c r="AF619" i="2" s="1"/>
  <c r="P620" i="2"/>
  <c r="AI620" i="2" s="1"/>
  <c r="O621" i="2"/>
  <c r="AH621" i="2" s="1"/>
  <c r="N622" i="2"/>
  <c r="AG622" i="2" s="1"/>
  <c r="M623" i="2"/>
  <c r="AF623" i="2" s="1"/>
  <c r="P624" i="2"/>
  <c r="AI624" i="2" s="1"/>
  <c r="O625" i="2"/>
  <c r="AH625" i="2" s="1"/>
  <c r="N626" i="2"/>
  <c r="AG626" i="2" s="1"/>
  <c r="M627" i="2"/>
  <c r="AF627" i="2" s="1"/>
  <c r="P628" i="2"/>
  <c r="AI628" i="2" s="1"/>
  <c r="O629" i="2"/>
  <c r="AH629" i="2" s="1"/>
  <c r="N630" i="2"/>
  <c r="AG630" i="2" s="1"/>
  <c r="M631" i="2"/>
  <c r="AF631" i="2" s="1"/>
  <c r="P632" i="2"/>
  <c r="AI632" i="2" s="1"/>
  <c r="O633" i="2"/>
  <c r="AH633" i="2" s="1"/>
  <c r="N634" i="2"/>
  <c r="AG634" i="2" s="1"/>
  <c r="M635" i="2"/>
  <c r="AF635" i="2" s="1"/>
  <c r="P636" i="2"/>
  <c r="AI636" i="2" s="1"/>
  <c r="O637" i="2"/>
  <c r="AH637" i="2" s="1"/>
  <c r="N638" i="2"/>
  <c r="AG638" i="2" s="1"/>
  <c r="M639" i="2"/>
  <c r="AF639" i="2" s="1"/>
  <c r="P640" i="2"/>
  <c r="AI640" i="2" s="1"/>
  <c r="O641" i="2"/>
  <c r="AH641" i="2" s="1"/>
  <c r="N642" i="2"/>
  <c r="AG642" i="2" s="1"/>
  <c r="M643" i="2"/>
  <c r="AF643" i="2" s="1"/>
  <c r="P644" i="2"/>
  <c r="AI644" i="2" s="1"/>
  <c r="O645" i="2"/>
  <c r="AH645" i="2" s="1"/>
  <c r="N646" i="2"/>
  <c r="AG646" i="2" s="1"/>
  <c r="M647" i="2"/>
  <c r="AF647" i="2" s="1"/>
  <c r="P648" i="2"/>
  <c r="AI648" i="2" s="1"/>
  <c r="O649" i="2"/>
  <c r="AH649" i="2" s="1"/>
  <c r="N650" i="2"/>
  <c r="AG650" i="2" s="1"/>
  <c r="M651" i="2"/>
  <c r="AF651" i="2" s="1"/>
  <c r="P652" i="2"/>
  <c r="AI652" i="2" s="1"/>
  <c r="O653" i="2"/>
  <c r="AH653" i="2" s="1"/>
  <c r="N654" i="2"/>
  <c r="AG654" i="2" s="1"/>
  <c r="M655" i="2"/>
  <c r="AF655" i="2" s="1"/>
  <c r="P656" i="2"/>
  <c r="AI656" i="2" s="1"/>
  <c r="O657" i="2"/>
  <c r="AH657" i="2" s="1"/>
  <c r="N658" i="2"/>
  <c r="AG658" i="2" s="1"/>
  <c r="M659" i="2"/>
  <c r="AF659" i="2" s="1"/>
  <c r="P660" i="2"/>
  <c r="AI660" i="2" s="1"/>
  <c r="O661" i="2"/>
  <c r="AH661" i="2" s="1"/>
  <c r="N662" i="2"/>
  <c r="AG662" i="2" s="1"/>
  <c r="M663" i="2"/>
  <c r="AF663" i="2" s="1"/>
  <c r="P664" i="2"/>
  <c r="AI664" i="2" s="1"/>
  <c r="O665" i="2"/>
  <c r="AH665" i="2" s="1"/>
  <c r="N666" i="2"/>
  <c r="AG666" i="2" s="1"/>
  <c r="M667" i="2"/>
  <c r="AF667" i="2" s="1"/>
  <c r="P668" i="2"/>
  <c r="AI668" i="2" s="1"/>
  <c r="O669" i="2"/>
  <c r="AH669" i="2" s="1"/>
  <c r="N670" i="2"/>
  <c r="AG670" i="2" s="1"/>
  <c r="M671" i="2"/>
  <c r="AF671" i="2" s="1"/>
  <c r="P672" i="2"/>
  <c r="AI672" i="2" s="1"/>
  <c r="O673" i="2"/>
  <c r="AH673" i="2" s="1"/>
  <c r="N674" i="2"/>
  <c r="AG674" i="2" s="1"/>
  <c r="H581" i="2"/>
  <c r="Y581" i="2" s="1"/>
  <c r="G582" i="2"/>
  <c r="X582" i="2" s="1"/>
  <c r="F583" i="2"/>
  <c r="W583" i="2" s="1"/>
  <c r="E584" i="2"/>
  <c r="V584" i="2" s="1"/>
  <c r="H585" i="2"/>
  <c r="Y585" i="2" s="1"/>
  <c r="G586" i="2"/>
  <c r="X586" i="2" s="1"/>
  <c r="F587" i="2"/>
  <c r="W587" i="2" s="1"/>
  <c r="E588" i="2"/>
  <c r="V588" i="2" s="1"/>
  <c r="H589" i="2"/>
  <c r="Y589" i="2" s="1"/>
  <c r="G590" i="2"/>
  <c r="X590" i="2" s="1"/>
  <c r="F591" i="2"/>
  <c r="W591" i="2" s="1"/>
  <c r="E592" i="2"/>
  <c r="V592" i="2" s="1"/>
  <c r="H593" i="2"/>
  <c r="Y593" i="2" s="1"/>
  <c r="G594" i="2"/>
  <c r="X594" i="2" s="1"/>
  <c r="F595" i="2"/>
  <c r="W595" i="2" s="1"/>
  <c r="E596" i="2"/>
  <c r="V596" i="2" s="1"/>
  <c r="H597" i="2"/>
  <c r="Y597" i="2" s="1"/>
  <c r="G598" i="2"/>
  <c r="X598" i="2" s="1"/>
  <c r="F599" i="2"/>
  <c r="W599" i="2" s="1"/>
  <c r="E600" i="2"/>
  <c r="V600" i="2" s="1"/>
  <c r="H601" i="2"/>
  <c r="Y601" i="2" s="1"/>
  <c r="G602" i="2"/>
  <c r="X602" i="2" s="1"/>
  <c r="F603" i="2"/>
  <c r="W603" i="2" s="1"/>
  <c r="E604" i="2"/>
  <c r="V604" i="2" s="1"/>
  <c r="H605" i="2"/>
  <c r="Y605" i="2" s="1"/>
  <c r="G606" i="2"/>
  <c r="X606" i="2" s="1"/>
  <c r="F607" i="2"/>
  <c r="W607" i="2" s="1"/>
  <c r="E608" i="2"/>
  <c r="V608" i="2" s="1"/>
  <c r="H609" i="2"/>
  <c r="Y609" i="2" s="1"/>
  <c r="G610" i="2"/>
  <c r="X610" i="2" s="1"/>
  <c r="F611" i="2"/>
  <c r="W611" i="2" s="1"/>
  <c r="E612" i="2"/>
  <c r="V612" i="2" s="1"/>
  <c r="H613" i="2"/>
  <c r="Y613" i="2" s="1"/>
  <c r="G614" i="2"/>
  <c r="X614" i="2" s="1"/>
  <c r="F615" i="2"/>
  <c r="W615" i="2" s="1"/>
  <c r="E616" i="2"/>
  <c r="V616" i="2" s="1"/>
  <c r="H617" i="2"/>
  <c r="Y617" i="2" s="1"/>
  <c r="G618" i="2"/>
  <c r="X618" i="2" s="1"/>
  <c r="F619" i="2"/>
  <c r="W619" i="2" s="1"/>
  <c r="E620" i="2"/>
  <c r="V620" i="2" s="1"/>
  <c r="H621" i="2"/>
  <c r="Y621" i="2" s="1"/>
  <c r="G622" i="2"/>
  <c r="X622" i="2" s="1"/>
  <c r="F623" i="2"/>
  <c r="W623" i="2" s="1"/>
  <c r="E624" i="2"/>
  <c r="V624" i="2" s="1"/>
  <c r="H625" i="2"/>
  <c r="Y625" i="2" s="1"/>
  <c r="G626" i="2"/>
  <c r="X626" i="2" s="1"/>
  <c r="F627" i="2"/>
  <c r="W627" i="2" s="1"/>
  <c r="E628" i="2"/>
  <c r="V628" i="2" s="1"/>
  <c r="H629" i="2"/>
  <c r="Y629" i="2" s="1"/>
  <c r="G630" i="2"/>
  <c r="X630" i="2" s="1"/>
  <c r="F631" i="2"/>
  <c r="W631" i="2" s="1"/>
  <c r="E632" i="2"/>
  <c r="V632" i="2" s="1"/>
  <c r="H633" i="2"/>
  <c r="Y633" i="2" s="1"/>
  <c r="G634" i="2"/>
  <c r="X634" i="2" s="1"/>
  <c r="F635" i="2"/>
  <c r="W635" i="2" s="1"/>
  <c r="E636" i="2"/>
  <c r="V636" i="2" s="1"/>
  <c r="H637" i="2"/>
  <c r="Y637" i="2" s="1"/>
  <c r="G638" i="2"/>
  <c r="X638" i="2" s="1"/>
  <c r="F639" i="2"/>
  <c r="W639" i="2" s="1"/>
  <c r="E640" i="2"/>
  <c r="V640" i="2" s="1"/>
  <c r="H641" i="2"/>
  <c r="Y641" i="2" s="1"/>
  <c r="G642" i="2"/>
  <c r="X642" i="2" s="1"/>
  <c r="F643" i="2"/>
  <c r="W643" i="2" s="1"/>
  <c r="E644" i="2"/>
  <c r="V644" i="2" s="1"/>
  <c r="H645" i="2"/>
  <c r="Y645" i="2" s="1"/>
  <c r="G646" i="2"/>
  <c r="X646" i="2" s="1"/>
  <c r="F647" i="2"/>
  <c r="W647" i="2" s="1"/>
  <c r="E648" i="2"/>
  <c r="V648" i="2" s="1"/>
  <c r="H649" i="2"/>
  <c r="Y649" i="2" s="1"/>
  <c r="G650" i="2"/>
  <c r="X650" i="2" s="1"/>
  <c r="F651" i="2"/>
  <c r="W651" i="2" s="1"/>
  <c r="E652" i="2"/>
  <c r="V652" i="2" s="1"/>
  <c r="H653" i="2"/>
  <c r="Y653" i="2" s="1"/>
  <c r="G654" i="2"/>
  <c r="X654" i="2" s="1"/>
  <c r="F655" i="2"/>
  <c r="W655" i="2" s="1"/>
  <c r="E656" i="2"/>
  <c r="V656" i="2" s="1"/>
  <c r="H657" i="2"/>
  <c r="Y657" i="2" s="1"/>
  <c r="G658" i="2"/>
  <c r="X658" i="2" s="1"/>
  <c r="F659" i="2"/>
  <c r="W659" i="2" s="1"/>
  <c r="E660" i="2"/>
  <c r="V660" i="2" s="1"/>
  <c r="H661" i="2"/>
  <c r="Y661" i="2" s="1"/>
  <c r="G662" i="2"/>
  <c r="X662" i="2" s="1"/>
  <c r="F663" i="2"/>
  <c r="W663" i="2" s="1"/>
  <c r="E664" i="2"/>
  <c r="V664" i="2" s="1"/>
  <c r="H665" i="2"/>
  <c r="Y665" i="2" s="1"/>
  <c r="G666" i="2"/>
  <c r="X666" i="2" s="1"/>
  <c r="F667" i="2"/>
  <c r="W667" i="2" s="1"/>
  <c r="E668" i="2"/>
  <c r="V668" i="2" s="1"/>
  <c r="H669" i="2"/>
  <c r="Y669" i="2" s="1"/>
  <c r="G670" i="2"/>
  <c r="X670" i="2" s="1"/>
  <c r="F671" i="2"/>
  <c r="W671" i="2" s="1"/>
  <c r="E672" i="2"/>
  <c r="V672" i="2" s="1"/>
  <c r="H673" i="2"/>
  <c r="Y673" i="2" s="1"/>
  <c r="G674" i="2"/>
  <c r="X674" i="2" s="1"/>
  <c r="I675" i="2"/>
  <c r="AA675" i="2" s="1"/>
  <c r="M581" i="2"/>
  <c r="AF581" i="2" s="1"/>
  <c r="P582" i="2"/>
  <c r="AI582" i="2" s="1"/>
  <c r="O583" i="2"/>
  <c r="AH583" i="2" s="1"/>
  <c r="N584" i="2"/>
  <c r="AG584" i="2" s="1"/>
  <c r="M585" i="2"/>
  <c r="AF585" i="2" s="1"/>
  <c r="P586" i="2"/>
  <c r="AI586" i="2" s="1"/>
  <c r="O587" i="2"/>
  <c r="AH587" i="2" s="1"/>
  <c r="N588" i="2"/>
  <c r="AG588" i="2" s="1"/>
  <c r="M589" i="2"/>
  <c r="AF589" i="2" s="1"/>
  <c r="P590" i="2"/>
  <c r="AI590" i="2" s="1"/>
  <c r="O591" i="2"/>
  <c r="AH591" i="2" s="1"/>
  <c r="N592" i="2"/>
  <c r="AG592" i="2" s="1"/>
  <c r="M593" i="2"/>
  <c r="AF593" i="2" s="1"/>
  <c r="P594" i="2"/>
  <c r="AI594" i="2" s="1"/>
  <c r="O595" i="2"/>
  <c r="AH595" i="2" s="1"/>
  <c r="N596" i="2"/>
  <c r="AG596" i="2" s="1"/>
  <c r="M597" i="2"/>
  <c r="AF597" i="2" s="1"/>
  <c r="P598" i="2"/>
  <c r="AI598" i="2" s="1"/>
  <c r="O599" i="2"/>
  <c r="AH599" i="2" s="1"/>
  <c r="N600" i="2"/>
  <c r="AG600" i="2" s="1"/>
  <c r="M601" i="2"/>
  <c r="AF601" i="2" s="1"/>
  <c r="P602" i="2"/>
  <c r="AI602" i="2" s="1"/>
  <c r="O603" i="2"/>
  <c r="AH603" i="2" s="1"/>
  <c r="N604" i="2"/>
  <c r="AG604" i="2" s="1"/>
  <c r="M605" i="2"/>
  <c r="AF605" i="2" s="1"/>
  <c r="P606" i="2"/>
  <c r="AI606" i="2" s="1"/>
  <c r="O607" i="2"/>
  <c r="AH607" i="2" s="1"/>
  <c r="N608" i="2"/>
  <c r="AG608" i="2" s="1"/>
  <c r="M609" i="2"/>
  <c r="AF609" i="2" s="1"/>
  <c r="P610" i="2"/>
  <c r="AI610" i="2" s="1"/>
  <c r="O611" i="2"/>
  <c r="AH611" i="2" s="1"/>
  <c r="N612" i="2"/>
  <c r="AG612" i="2" s="1"/>
  <c r="M613" i="2"/>
  <c r="AF613" i="2" s="1"/>
  <c r="P614" i="2"/>
  <c r="AI614" i="2" s="1"/>
  <c r="O615" i="2"/>
  <c r="AH615" i="2" s="1"/>
  <c r="N616" i="2"/>
  <c r="AG616" i="2" s="1"/>
  <c r="M617" i="2"/>
  <c r="AF617" i="2" s="1"/>
  <c r="P618" i="2"/>
  <c r="AI618" i="2" s="1"/>
  <c r="O619" i="2"/>
  <c r="AH619" i="2" s="1"/>
  <c r="N620" i="2"/>
  <c r="AG620" i="2" s="1"/>
  <c r="M621" i="2"/>
  <c r="AF621" i="2" s="1"/>
  <c r="P622" i="2"/>
  <c r="AI622" i="2" s="1"/>
  <c r="O623" i="2"/>
  <c r="AH623" i="2" s="1"/>
  <c r="N624" i="2"/>
  <c r="AG624" i="2" s="1"/>
  <c r="M625" i="2"/>
  <c r="AF625" i="2" s="1"/>
  <c r="P626" i="2"/>
  <c r="AI626" i="2" s="1"/>
  <c r="O627" i="2"/>
  <c r="AH627" i="2" s="1"/>
  <c r="N628" i="2"/>
  <c r="AG628" i="2" s="1"/>
  <c r="M629" i="2"/>
  <c r="AF629" i="2" s="1"/>
  <c r="P630" i="2"/>
  <c r="AI630" i="2" s="1"/>
  <c r="O631" i="2"/>
  <c r="AH631" i="2" s="1"/>
  <c r="N632" i="2"/>
  <c r="AG632" i="2" s="1"/>
  <c r="M633" i="2"/>
  <c r="AF633" i="2" s="1"/>
  <c r="P634" i="2"/>
  <c r="AI634" i="2" s="1"/>
  <c r="O635" i="2"/>
  <c r="AH635" i="2" s="1"/>
  <c r="N636" i="2"/>
  <c r="AG636" i="2" s="1"/>
  <c r="M637" i="2"/>
  <c r="AF637" i="2" s="1"/>
  <c r="P638" i="2"/>
  <c r="AI638" i="2" s="1"/>
  <c r="O639" i="2"/>
  <c r="AH639" i="2" s="1"/>
  <c r="N640" i="2"/>
  <c r="AG640" i="2" s="1"/>
  <c r="M641" i="2"/>
  <c r="AF641" i="2" s="1"/>
  <c r="P642" i="2"/>
  <c r="AI642" i="2" s="1"/>
  <c r="O643" i="2"/>
  <c r="AH643" i="2" s="1"/>
  <c r="N644" i="2"/>
  <c r="AG644" i="2" s="1"/>
  <c r="M645" i="2"/>
  <c r="AF645" i="2" s="1"/>
  <c r="P646" i="2"/>
  <c r="AI646" i="2" s="1"/>
  <c r="O647" i="2"/>
  <c r="AH647" i="2" s="1"/>
  <c r="N648" i="2"/>
  <c r="AG648" i="2" s="1"/>
  <c r="M649" i="2"/>
  <c r="AF649" i="2" s="1"/>
  <c r="P650" i="2"/>
  <c r="AI650" i="2" s="1"/>
  <c r="O651" i="2"/>
  <c r="AH651" i="2" s="1"/>
  <c r="N652" i="2"/>
  <c r="AG652" i="2" s="1"/>
  <c r="M653" i="2"/>
  <c r="AF653" i="2" s="1"/>
  <c r="P654" i="2"/>
  <c r="AI654" i="2" s="1"/>
  <c r="O655" i="2"/>
  <c r="AH655" i="2" s="1"/>
  <c r="N656" i="2"/>
  <c r="AG656" i="2" s="1"/>
  <c r="M657" i="2"/>
  <c r="AF657" i="2" s="1"/>
  <c r="P658" i="2"/>
  <c r="AI658" i="2" s="1"/>
  <c r="O659" i="2"/>
  <c r="AH659" i="2" s="1"/>
  <c r="N660" i="2"/>
  <c r="AG660" i="2" s="1"/>
  <c r="M661" i="2"/>
  <c r="AF661" i="2" s="1"/>
  <c r="P662" i="2"/>
  <c r="AI662" i="2" s="1"/>
  <c r="O663" i="2"/>
  <c r="AH663" i="2" s="1"/>
  <c r="N664" i="2"/>
  <c r="AG664" i="2" s="1"/>
  <c r="M665" i="2"/>
  <c r="AF665" i="2" s="1"/>
  <c r="P666" i="2"/>
  <c r="AI666" i="2" s="1"/>
  <c r="O667" i="2"/>
  <c r="AH667" i="2" s="1"/>
  <c r="N668" i="2"/>
  <c r="AG668" i="2" s="1"/>
  <c r="M669" i="2"/>
  <c r="AF669" i="2" s="1"/>
  <c r="P670" i="2"/>
  <c r="AI670" i="2" s="1"/>
  <c r="O671" i="2"/>
  <c r="AH671" i="2" s="1"/>
  <c r="N672" i="2"/>
  <c r="AG672" i="2" s="1"/>
  <c r="M673" i="2"/>
  <c r="AF673" i="2" s="1"/>
  <c r="P674" i="2"/>
  <c r="AI674" i="2" s="1"/>
  <c r="F675" i="2"/>
  <c r="W675" i="2" s="1"/>
  <c r="E676" i="2"/>
  <c r="V676" i="2" s="1"/>
  <c r="H677" i="2"/>
  <c r="Y677" i="2" s="1"/>
  <c r="G678" i="2"/>
  <c r="X678" i="2" s="1"/>
  <c r="F679" i="2"/>
  <c r="W679" i="2" s="1"/>
  <c r="E680" i="2"/>
  <c r="V680" i="2" s="1"/>
  <c r="H681" i="2"/>
  <c r="Y681" i="2" s="1"/>
  <c r="G682" i="2"/>
  <c r="X682" i="2" s="1"/>
  <c r="F683" i="2"/>
  <c r="W683" i="2" s="1"/>
  <c r="E684" i="2"/>
  <c r="V684" i="2" s="1"/>
  <c r="H685" i="2"/>
  <c r="Y685" i="2" s="1"/>
  <c r="G686" i="2"/>
  <c r="X686" i="2" s="1"/>
  <c r="F687" i="2"/>
  <c r="W687" i="2" s="1"/>
  <c r="E688" i="2"/>
  <c r="V688" i="2" s="1"/>
  <c r="H689" i="2"/>
  <c r="Y689" i="2" s="1"/>
  <c r="G690" i="2"/>
  <c r="X690" i="2" s="1"/>
  <c r="F691" i="2"/>
  <c r="W691" i="2" s="1"/>
  <c r="E692" i="2"/>
  <c r="V692" i="2" s="1"/>
  <c r="H693" i="2"/>
  <c r="Y693" i="2" s="1"/>
  <c r="G694" i="2"/>
  <c r="X694" i="2" s="1"/>
  <c r="F695" i="2"/>
  <c r="W695" i="2" s="1"/>
  <c r="E696" i="2"/>
  <c r="V696" i="2" s="1"/>
  <c r="H697" i="2"/>
  <c r="Y697" i="2" s="1"/>
  <c r="G698" i="2"/>
  <c r="X698" i="2" s="1"/>
  <c r="F699" i="2"/>
  <c r="W699" i="2" s="1"/>
  <c r="E700" i="2"/>
  <c r="V700" i="2" s="1"/>
  <c r="H701" i="2"/>
  <c r="Y701" i="2" s="1"/>
  <c r="G702" i="2"/>
  <c r="X702" i="2" s="1"/>
  <c r="F703" i="2"/>
  <c r="W703" i="2" s="1"/>
  <c r="E704" i="2"/>
  <c r="V704" i="2" s="1"/>
  <c r="H705" i="2"/>
  <c r="Y705" i="2" s="1"/>
  <c r="G706" i="2"/>
  <c r="X706" i="2" s="1"/>
  <c r="F707" i="2"/>
  <c r="W707" i="2" s="1"/>
  <c r="E708" i="2"/>
  <c r="V708" i="2" s="1"/>
  <c r="H709" i="2"/>
  <c r="Y709" i="2" s="1"/>
  <c r="G710" i="2"/>
  <c r="X710" i="2" s="1"/>
  <c r="F711" i="2"/>
  <c r="W711" i="2" s="1"/>
  <c r="E712" i="2"/>
  <c r="V712" i="2" s="1"/>
  <c r="H713" i="2"/>
  <c r="Y713" i="2" s="1"/>
  <c r="G714" i="2"/>
  <c r="X714" i="2" s="1"/>
  <c r="F715" i="2"/>
  <c r="W715" i="2" s="1"/>
  <c r="E716" i="2"/>
  <c r="V716" i="2" s="1"/>
  <c r="H717" i="2"/>
  <c r="Y717" i="2" s="1"/>
  <c r="G718" i="2"/>
  <c r="X718" i="2" s="1"/>
  <c r="F719" i="2"/>
  <c r="W719" i="2" s="1"/>
  <c r="E720" i="2"/>
  <c r="V720" i="2" s="1"/>
  <c r="H721" i="2"/>
  <c r="Y721" i="2" s="1"/>
  <c r="G722" i="2"/>
  <c r="X722" i="2" s="1"/>
  <c r="K723" i="2"/>
  <c r="AC723" i="2" s="1"/>
  <c r="N676" i="2"/>
  <c r="AG676" i="2" s="1"/>
  <c r="M677" i="2"/>
  <c r="AF677" i="2" s="1"/>
  <c r="P678" i="2"/>
  <c r="AI678" i="2" s="1"/>
  <c r="O679" i="2"/>
  <c r="AH679" i="2" s="1"/>
  <c r="N680" i="2"/>
  <c r="AG680" i="2" s="1"/>
  <c r="M681" i="2"/>
  <c r="AF681" i="2" s="1"/>
  <c r="P682" i="2"/>
  <c r="AI682" i="2" s="1"/>
  <c r="O683" i="2"/>
  <c r="AH683" i="2" s="1"/>
  <c r="N684" i="2"/>
  <c r="AG684" i="2" s="1"/>
  <c r="M685" i="2"/>
  <c r="AF685" i="2" s="1"/>
  <c r="P686" i="2"/>
  <c r="AI686" i="2" s="1"/>
  <c r="O687" i="2"/>
  <c r="AH687" i="2" s="1"/>
  <c r="N688" i="2"/>
  <c r="AG688" i="2" s="1"/>
  <c r="M689" i="2"/>
  <c r="AF689" i="2" s="1"/>
  <c r="P690" i="2"/>
  <c r="AI690" i="2" s="1"/>
  <c r="O691" i="2"/>
  <c r="AH691" i="2" s="1"/>
  <c r="N692" i="2"/>
  <c r="AG692" i="2" s="1"/>
  <c r="M693" i="2"/>
  <c r="AF693" i="2" s="1"/>
  <c r="P694" i="2"/>
  <c r="AI694" i="2" s="1"/>
  <c r="O695" i="2"/>
  <c r="AH695" i="2" s="1"/>
  <c r="N696" i="2"/>
  <c r="AG696" i="2" s="1"/>
  <c r="M697" i="2"/>
  <c r="AF697" i="2" s="1"/>
  <c r="P698" i="2"/>
  <c r="AI698" i="2" s="1"/>
  <c r="O699" i="2"/>
  <c r="AH699" i="2" s="1"/>
  <c r="N700" i="2"/>
  <c r="AG700" i="2" s="1"/>
  <c r="M701" i="2"/>
  <c r="AF701" i="2" s="1"/>
  <c r="P702" i="2"/>
  <c r="AI702" i="2" s="1"/>
  <c r="O703" i="2"/>
  <c r="AH703" i="2" s="1"/>
  <c r="N704" i="2"/>
  <c r="AG704" i="2" s="1"/>
  <c r="M705" i="2"/>
  <c r="AF705" i="2" s="1"/>
  <c r="P706" i="2"/>
  <c r="AI706" i="2" s="1"/>
  <c r="O707" i="2"/>
  <c r="AH707" i="2" s="1"/>
  <c r="N708" i="2"/>
  <c r="AG708" i="2" s="1"/>
  <c r="M709" i="2"/>
  <c r="AF709" i="2" s="1"/>
  <c r="P710" i="2"/>
  <c r="AI710" i="2" s="1"/>
  <c r="O711" i="2"/>
  <c r="AH711" i="2" s="1"/>
  <c r="N712" i="2"/>
  <c r="AG712" i="2" s="1"/>
  <c r="M713" i="2"/>
  <c r="AF713" i="2" s="1"/>
  <c r="P714" i="2"/>
  <c r="AI714" i="2" s="1"/>
  <c r="O715" i="2"/>
  <c r="AH715" i="2" s="1"/>
  <c r="N716" i="2"/>
  <c r="AG716" i="2" s="1"/>
  <c r="M717" i="2"/>
  <c r="AF717" i="2" s="1"/>
  <c r="P718" i="2"/>
  <c r="AI718" i="2" s="1"/>
  <c r="O719" i="2"/>
  <c r="AH719" i="2" s="1"/>
  <c r="N720" i="2"/>
  <c r="AG720" i="2" s="1"/>
  <c r="M721" i="2"/>
  <c r="AF721" i="2" s="1"/>
  <c r="P722" i="2"/>
  <c r="AI722" i="2" s="1"/>
  <c r="H675" i="2"/>
  <c r="Y675" i="2" s="1"/>
  <c r="G676" i="2"/>
  <c r="X676" i="2" s="1"/>
  <c r="F677" i="2"/>
  <c r="W677" i="2" s="1"/>
  <c r="E678" i="2"/>
  <c r="V678" i="2" s="1"/>
  <c r="H679" i="2"/>
  <c r="Y679" i="2" s="1"/>
  <c r="G680" i="2"/>
  <c r="X680" i="2" s="1"/>
  <c r="F681" i="2"/>
  <c r="W681" i="2" s="1"/>
  <c r="E682" i="2"/>
  <c r="V682" i="2" s="1"/>
  <c r="H683" i="2"/>
  <c r="Y683" i="2" s="1"/>
  <c r="G684" i="2"/>
  <c r="X684" i="2" s="1"/>
  <c r="F685" i="2"/>
  <c r="W685" i="2" s="1"/>
  <c r="E686" i="2"/>
  <c r="V686" i="2" s="1"/>
  <c r="H687" i="2"/>
  <c r="Y687" i="2" s="1"/>
  <c r="G688" i="2"/>
  <c r="X688" i="2" s="1"/>
  <c r="F689" i="2"/>
  <c r="W689" i="2" s="1"/>
  <c r="E690" i="2"/>
  <c r="V690" i="2" s="1"/>
  <c r="H691" i="2"/>
  <c r="Y691" i="2" s="1"/>
  <c r="G692" i="2"/>
  <c r="X692" i="2" s="1"/>
  <c r="F693" i="2"/>
  <c r="W693" i="2" s="1"/>
  <c r="E694" i="2"/>
  <c r="V694" i="2" s="1"/>
  <c r="H695" i="2"/>
  <c r="Y695" i="2" s="1"/>
  <c r="G696" i="2"/>
  <c r="X696" i="2" s="1"/>
  <c r="F697" i="2"/>
  <c r="W697" i="2" s="1"/>
  <c r="E698" i="2"/>
  <c r="V698" i="2" s="1"/>
  <c r="H699" i="2"/>
  <c r="Y699" i="2" s="1"/>
  <c r="G700" i="2"/>
  <c r="X700" i="2" s="1"/>
  <c r="F701" i="2"/>
  <c r="W701" i="2" s="1"/>
  <c r="E702" i="2"/>
  <c r="V702" i="2" s="1"/>
  <c r="H703" i="2"/>
  <c r="Y703" i="2" s="1"/>
  <c r="G704" i="2"/>
  <c r="X704" i="2" s="1"/>
  <c r="F705" i="2"/>
  <c r="W705" i="2" s="1"/>
  <c r="E706" i="2"/>
  <c r="V706" i="2" s="1"/>
  <c r="H707" i="2"/>
  <c r="Y707" i="2" s="1"/>
  <c r="G708" i="2"/>
  <c r="X708" i="2" s="1"/>
  <c r="F709" i="2"/>
  <c r="W709" i="2" s="1"/>
  <c r="E710" i="2"/>
  <c r="V710" i="2" s="1"/>
  <c r="H711" i="2"/>
  <c r="Y711" i="2" s="1"/>
  <c r="G712" i="2"/>
  <c r="X712" i="2" s="1"/>
  <c r="F713" i="2"/>
  <c r="W713" i="2" s="1"/>
  <c r="E714" i="2"/>
  <c r="V714" i="2" s="1"/>
  <c r="H715" i="2"/>
  <c r="Y715" i="2" s="1"/>
  <c r="G716" i="2"/>
  <c r="X716" i="2" s="1"/>
  <c r="F717" i="2"/>
  <c r="W717" i="2" s="1"/>
  <c r="E718" i="2"/>
  <c r="V718" i="2" s="1"/>
  <c r="H719" i="2"/>
  <c r="Y719" i="2" s="1"/>
  <c r="G720" i="2"/>
  <c r="X720" i="2" s="1"/>
  <c r="F721" i="2"/>
  <c r="W721" i="2" s="1"/>
  <c r="E722" i="2"/>
  <c r="V722" i="2" s="1"/>
  <c r="G723" i="2"/>
  <c r="X723" i="2" s="1"/>
  <c r="P676" i="2"/>
  <c r="AI676" i="2" s="1"/>
  <c r="O677" i="2"/>
  <c r="AH677" i="2" s="1"/>
  <c r="N678" i="2"/>
  <c r="AG678" i="2" s="1"/>
  <c r="M679" i="2"/>
  <c r="AF679" i="2" s="1"/>
  <c r="P680" i="2"/>
  <c r="AI680" i="2" s="1"/>
  <c r="O681" i="2"/>
  <c r="AH681" i="2" s="1"/>
  <c r="N682" i="2"/>
  <c r="AG682" i="2" s="1"/>
  <c r="M683" i="2"/>
  <c r="AF683" i="2" s="1"/>
  <c r="P684" i="2"/>
  <c r="AI684" i="2" s="1"/>
  <c r="O685" i="2"/>
  <c r="AH685" i="2" s="1"/>
  <c r="N686" i="2"/>
  <c r="AG686" i="2" s="1"/>
  <c r="M687" i="2"/>
  <c r="AF687" i="2" s="1"/>
  <c r="P688" i="2"/>
  <c r="AI688" i="2" s="1"/>
  <c r="O689" i="2"/>
  <c r="AH689" i="2" s="1"/>
  <c r="N690" i="2"/>
  <c r="AG690" i="2" s="1"/>
  <c r="M691" i="2"/>
  <c r="AF691" i="2" s="1"/>
  <c r="P692" i="2"/>
  <c r="AI692" i="2" s="1"/>
  <c r="O693" i="2"/>
  <c r="AH693" i="2" s="1"/>
  <c r="N694" i="2"/>
  <c r="AG694" i="2" s="1"/>
  <c r="M695" i="2"/>
  <c r="AF695" i="2" s="1"/>
  <c r="P696" i="2"/>
  <c r="AI696" i="2" s="1"/>
  <c r="O697" i="2"/>
  <c r="AH697" i="2" s="1"/>
  <c r="N698" i="2"/>
  <c r="AG698" i="2" s="1"/>
  <c r="M699" i="2"/>
  <c r="AF699" i="2" s="1"/>
  <c r="P700" i="2"/>
  <c r="AI700" i="2" s="1"/>
  <c r="O701" i="2"/>
  <c r="AH701" i="2" s="1"/>
  <c r="N702" i="2"/>
  <c r="AG702" i="2" s="1"/>
  <c r="M703" i="2"/>
  <c r="AF703" i="2" s="1"/>
  <c r="P704" i="2"/>
  <c r="AI704" i="2" s="1"/>
  <c r="O705" i="2"/>
  <c r="AH705" i="2" s="1"/>
  <c r="N706" i="2"/>
  <c r="AG706" i="2" s="1"/>
  <c r="M707" i="2"/>
  <c r="AF707" i="2" s="1"/>
  <c r="P708" i="2"/>
  <c r="AI708" i="2" s="1"/>
  <c r="O709" i="2"/>
  <c r="AH709" i="2" s="1"/>
  <c r="N710" i="2"/>
  <c r="AG710" i="2" s="1"/>
  <c r="M711" i="2"/>
  <c r="AF711" i="2" s="1"/>
  <c r="P712" i="2"/>
  <c r="AI712" i="2" s="1"/>
  <c r="O713" i="2"/>
  <c r="AH713" i="2" s="1"/>
  <c r="N714" i="2"/>
  <c r="AG714" i="2" s="1"/>
  <c r="M715" i="2"/>
  <c r="AF715" i="2" s="1"/>
  <c r="P716" i="2"/>
  <c r="AI716" i="2" s="1"/>
  <c r="O717" i="2"/>
  <c r="AH717" i="2" s="1"/>
  <c r="N718" i="2"/>
  <c r="AG718" i="2" s="1"/>
  <c r="M719" i="2"/>
  <c r="AF719" i="2" s="1"/>
  <c r="P720" i="2"/>
  <c r="AI720" i="2" s="1"/>
  <c r="O721" i="2"/>
  <c r="AH721" i="2" s="1"/>
  <c r="N722" i="2"/>
  <c r="AG722" i="2" s="1"/>
  <c r="F723" i="2"/>
  <c r="W723" i="2" s="1"/>
  <c r="E724" i="2"/>
  <c r="V724" i="2" s="1"/>
  <c r="H725" i="2"/>
  <c r="Y725" i="2" s="1"/>
  <c r="G726" i="2"/>
  <c r="X726" i="2" s="1"/>
  <c r="F727" i="2"/>
  <c r="W727" i="2" s="1"/>
  <c r="E728" i="2"/>
  <c r="V728" i="2" s="1"/>
  <c r="H729" i="2"/>
  <c r="Y729" i="2" s="1"/>
  <c r="G730" i="2"/>
  <c r="X730" i="2" s="1"/>
  <c r="F731" i="2"/>
  <c r="W731" i="2" s="1"/>
  <c r="E732" i="2"/>
  <c r="V732" i="2" s="1"/>
  <c r="H733" i="2"/>
  <c r="Y733" i="2" s="1"/>
  <c r="G734" i="2"/>
  <c r="X734" i="2" s="1"/>
  <c r="F735" i="2"/>
  <c r="W735" i="2" s="1"/>
  <c r="E736" i="2"/>
  <c r="V736" i="2" s="1"/>
  <c r="H737" i="2"/>
  <c r="Y737" i="2" s="1"/>
  <c r="G738" i="2"/>
  <c r="X738" i="2" s="1"/>
  <c r="F739" i="2"/>
  <c r="W739" i="2" s="1"/>
  <c r="E740" i="2"/>
  <c r="V740" i="2" s="1"/>
  <c r="H741" i="2"/>
  <c r="Y741" i="2" s="1"/>
  <c r="G742" i="2"/>
  <c r="X742" i="2" s="1"/>
  <c r="F743" i="2"/>
  <c r="W743" i="2" s="1"/>
  <c r="E744" i="2"/>
  <c r="V744" i="2" s="1"/>
  <c r="H745" i="2"/>
  <c r="Y745" i="2" s="1"/>
  <c r="G746" i="2"/>
  <c r="X746" i="2" s="1"/>
  <c r="F747" i="2"/>
  <c r="W747" i="2" s="1"/>
  <c r="E748" i="2"/>
  <c r="V748" i="2" s="1"/>
  <c r="H749" i="2"/>
  <c r="Y749" i="2" s="1"/>
  <c r="G750" i="2"/>
  <c r="X750" i="2" s="1"/>
  <c r="F751" i="2"/>
  <c r="W751" i="2" s="1"/>
  <c r="E752" i="2"/>
  <c r="V752" i="2" s="1"/>
  <c r="H753" i="2"/>
  <c r="Y753" i="2" s="1"/>
  <c r="G754" i="2"/>
  <c r="X754" i="2" s="1"/>
  <c r="F755" i="2"/>
  <c r="W755" i="2" s="1"/>
  <c r="E756" i="2"/>
  <c r="V756" i="2" s="1"/>
  <c r="H757" i="2"/>
  <c r="Y757" i="2" s="1"/>
  <c r="G758" i="2"/>
  <c r="X758" i="2" s="1"/>
  <c r="F759" i="2"/>
  <c r="W759" i="2" s="1"/>
  <c r="E760" i="2"/>
  <c r="V760" i="2" s="1"/>
  <c r="H761" i="2"/>
  <c r="Y761" i="2" s="1"/>
  <c r="G762" i="2"/>
  <c r="X762" i="2" s="1"/>
  <c r="F763" i="2"/>
  <c r="W763" i="2" s="1"/>
  <c r="E764" i="2"/>
  <c r="V764" i="2" s="1"/>
  <c r="H765" i="2"/>
  <c r="Y765" i="2" s="1"/>
  <c r="G766" i="2"/>
  <c r="X766" i="2" s="1"/>
  <c r="F767" i="2"/>
  <c r="W767" i="2" s="1"/>
  <c r="E768" i="2"/>
  <c r="V768" i="2" s="1"/>
  <c r="H769" i="2"/>
  <c r="Y769" i="2" s="1"/>
  <c r="G770" i="2"/>
  <c r="X770" i="2" s="1"/>
  <c r="L771" i="2"/>
  <c r="AD771" i="2" s="1"/>
  <c r="N724" i="2"/>
  <c r="AG724" i="2" s="1"/>
  <c r="M725" i="2"/>
  <c r="AF725" i="2" s="1"/>
  <c r="P726" i="2"/>
  <c r="AI726" i="2" s="1"/>
  <c r="O727" i="2"/>
  <c r="AH727" i="2" s="1"/>
  <c r="N728" i="2"/>
  <c r="AG728" i="2" s="1"/>
  <c r="M729" i="2"/>
  <c r="AF729" i="2" s="1"/>
  <c r="P730" i="2"/>
  <c r="AI730" i="2" s="1"/>
  <c r="O731" i="2"/>
  <c r="AH731" i="2" s="1"/>
  <c r="N732" i="2"/>
  <c r="AG732" i="2" s="1"/>
  <c r="M733" i="2"/>
  <c r="AF733" i="2" s="1"/>
  <c r="P734" i="2"/>
  <c r="AI734" i="2" s="1"/>
  <c r="O735" i="2"/>
  <c r="AH735" i="2" s="1"/>
  <c r="N736" i="2"/>
  <c r="AG736" i="2" s="1"/>
  <c r="M737" i="2"/>
  <c r="AF737" i="2" s="1"/>
  <c r="P738" i="2"/>
  <c r="AI738" i="2" s="1"/>
  <c r="O739" i="2"/>
  <c r="AH739" i="2" s="1"/>
  <c r="N740" i="2"/>
  <c r="AG740" i="2" s="1"/>
  <c r="M741" i="2"/>
  <c r="AF741" i="2" s="1"/>
  <c r="P742" i="2"/>
  <c r="AI742" i="2" s="1"/>
  <c r="O743" i="2"/>
  <c r="AH743" i="2" s="1"/>
  <c r="N744" i="2"/>
  <c r="AG744" i="2" s="1"/>
  <c r="M745" i="2"/>
  <c r="AF745" i="2" s="1"/>
  <c r="P746" i="2"/>
  <c r="AI746" i="2" s="1"/>
  <c r="O747" i="2"/>
  <c r="AH747" i="2" s="1"/>
  <c r="N748" i="2"/>
  <c r="AG748" i="2" s="1"/>
  <c r="M749" i="2"/>
  <c r="AF749" i="2" s="1"/>
  <c r="P750" i="2"/>
  <c r="AI750" i="2" s="1"/>
  <c r="O751" i="2"/>
  <c r="AH751" i="2" s="1"/>
  <c r="N752" i="2"/>
  <c r="AG752" i="2" s="1"/>
  <c r="M753" i="2"/>
  <c r="AF753" i="2" s="1"/>
  <c r="P754" i="2"/>
  <c r="AI754" i="2" s="1"/>
  <c r="O755" i="2"/>
  <c r="AH755" i="2" s="1"/>
  <c r="N756" i="2"/>
  <c r="AG756" i="2" s="1"/>
  <c r="M757" i="2"/>
  <c r="AF757" i="2" s="1"/>
  <c r="P758" i="2"/>
  <c r="AI758" i="2" s="1"/>
  <c r="O759" i="2"/>
  <c r="AH759" i="2" s="1"/>
  <c r="N760" i="2"/>
  <c r="AG760" i="2" s="1"/>
  <c r="M761" i="2"/>
  <c r="AF761" i="2" s="1"/>
  <c r="P762" i="2"/>
  <c r="AI762" i="2" s="1"/>
  <c r="O763" i="2"/>
  <c r="AH763" i="2" s="1"/>
  <c r="N764" i="2"/>
  <c r="AG764" i="2" s="1"/>
  <c r="M765" i="2"/>
  <c r="AF765" i="2" s="1"/>
  <c r="P766" i="2"/>
  <c r="AI766" i="2" s="1"/>
  <c r="O767" i="2"/>
  <c r="AH767" i="2" s="1"/>
  <c r="N768" i="2"/>
  <c r="AG768" i="2" s="1"/>
  <c r="M769" i="2"/>
  <c r="AF769" i="2" s="1"/>
  <c r="P770" i="2"/>
  <c r="AI770" i="2" s="1"/>
  <c r="H723" i="2"/>
  <c r="Y723" i="2" s="1"/>
  <c r="G724" i="2"/>
  <c r="X724" i="2" s="1"/>
  <c r="F725" i="2"/>
  <c r="W725" i="2" s="1"/>
  <c r="E726" i="2"/>
  <c r="V726" i="2" s="1"/>
  <c r="H727" i="2"/>
  <c r="Y727" i="2" s="1"/>
  <c r="G728" i="2"/>
  <c r="X728" i="2" s="1"/>
  <c r="F729" i="2"/>
  <c r="W729" i="2" s="1"/>
  <c r="E730" i="2"/>
  <c r="V730" i="2" s="1"/>
  <c r="H731" i="2"/>
  <c r="Y731" i="2" s="1"/>
  <c r="G732" i="2"/>
  <c r="X732" i="2" s="1"/>
  <c r="F733" i="2"/>
  <c r="W733" i="2" s="1"/>
  <c r="E734" i="2"/>
  <c r="V734" i="2" s="1"/>
  <c r="H735" i="2"/>
  <c r="Y735" i="2" s="1"/>
  <c r="G736" i="2"/>
  <c r="X736" i="2" s="1"/>
  <c r="F737" i="2"/>
  <c r="W737" i="2" s="1"/>
  <c r="E738" i="2"/>
  <c r="V738" i="2" s="1"/>
  <c r="H739" i="2"/>
  <c r="Y739" i="2" s="1"/>
  <c r="G740" i="2"/>
  <c r="X740" i="2" s="1"/>
  <c r="F741" i="2"/>
  <c r="W741" i="2" s="1"/>
  <c r="E742" i="2"/>
  <c r="V742" i="2" s="1"/>
  <c r="H743" i="2"/>
  <c r="Y743" i="2" s="1"/>
  <c r="G744" i="2"/>
  <c r="X744" i="2" s="1"/>
  <c r="F745" i="2"/>
  <c r="W745" i="2" s="1"/>
  <c r="E746" i="2"/>
  <c r="V746" i="2" s="1"/>
  <c r="H747" i="2"/>
  <c r="Y747" i="2" s="1"/>
  <c r="G748" i="2"/>
  <c r="X748" i="2" s="1"/>
  <c r="F749" i="2"/>
  <c r="W749" i="2" s="1"/>
  <c r="E750" i="2"/>
  <c r="V750" i="2" s="1"/>
  <c r="H751" i="2"/>
  <c r="Y751" i="2" s="1"/>
  <c r="G752" i="2"/>
  <c r="X752" i="2" s="1"/>
  <c r="F753" i="2"/>
  <c r="W753" i="2" s="1"/>
  <c r="E754" i="2"/>
  <c r="V754" i="2" s="1"/>
  <c r="H755" i="2"/>
  <c r="Y755" i="2" s="1"/>
  <c r="G756" i="2"/>
  <c r="X756" i="2" s="1"/>
  <c r="F757" i="2"/>
  <c r="W757" i="2" s="1"/>
  <c r="E758" i="2"/>
  <c r="V758" i="2" s="1"/>
  <c r="H759" i="2"/>
  <c r="Y759" i="2" s="1"/>
  <c r="G760" i="2"/>
  <c r="X760" i="2" s="1"/>
  <c r="F761" i="2"/>
  <c r="W761" i="2" s="1"/>
  <c r="E762" i="2"/>
  <c r="V762" i="2" s="1"/>
  <c r="H763" i="2"/>
  <c r="Y763" i="2" s="1"/>
  <c r="G764" i="2"/>
  <c r="X764" i="2" s="1"/>
  <c r="F765" i="2"/>
  <c r="W765" i="2" s="1"/>
  <c r="E766" i="2"/>
  <c r="V766" i="2" s="1"/>
  <c r="H767" i="2"/>
  <c r="Y767" i="2" s="1"/>
  <c r="G768" i="2"/>
  <c r="X768" i="2" s="1"/>
  <c r="F769" i="2"/>
  <c r="W769" i="2" s="1"/>
  <c r="E770" i="2"/>
  <c r="V770" i="2" s="1"/>
  <c r="H771" i="2"/>
  <c r="Y771" i="2" s="1"/>
  <c r="P724" i="2"/>
  <c r="AI724" i="2" s="1"/>
  <c r="O725" i="2"/>
  <c r="AH725" i="2" s="1"/>
  <c r="N726" i="2"/>
  <c r="AG726" i="2" s="1"/>
  <c r="M727" i="2"/>
  <c r="AF727" i="2" s="1"/>
  <c r="P728" i="2"/>
  <c r="AI728" i="2" s="1"/>
  <c r="O729" i="2"/>
  <c r="AH729" i="2" s="1"/>
  <c r="N730" i="2"/>
  <c r="AG730" i="2" s="1"/>
  <c r="M731" i="2"/>
  <c r="AF731" i="2" s="1"/>
  <c r="P732" i="2"/>
  <c r="AI732" i="2" s="1"/>
  <c r="O733" i="2"/>
  <c r="AH733" i="2" s="1"/>
  <c r="N734" i="2"/>
  <c r="AG734" i="2" s="1"/>
  <c r="M735" i="2"/>
  <c r="AF735" i="2" s="1"/>
  <c r="P736" i="2"/>
  <c r="AI736" i="2" s="1"/>
  <c r="O737" i="2"/>
  <c r="AH737" i="2" s="1"/>
  <c r="N738" i="2"/>
  <c r="AG738" i="2" s="1"/>
  <c r="M739" i="2"/>
  <c r="AF739" i="2" s="1"/>
  <c r="P740" i="2"/>
  <c r="AI740" i="2" s="1"/>
  <c r="O741" i="2"/>
  <c r="AH741" i="2" s="1"/>
  <c r="N742" i="2"/>
  <c r="AG742" i="2" s="1"/>
  <c r="M743" i="2"/>
  <c r="AF743" i="2" s="1"/>
  <c r="P744" i="2"/>
  <c r="AI744" i="2" s="1"/>
  <c r="O745" i="2"/>
  <c r="AH745" i="2" s="1"/>
  <c r="N746" i="2"/>
  <c r="AG746" i="2" s="1"/>
  <c r="M747" i="2"/>
  <c r="AF747" i="2" s="1"/>
  <c r="P748" i="2"/>
  <c r="AI748" i="2" s="1"/>
  <c r="O749" i="2"/>
  <c r="AH749" i="2" s="1"/>
  <c r="N750" i="2"/>
  <c r="AG750" i="2" s="1"/>
  <c r="M751" i="2"/>
  <c r="AF751" i="2" s="1"/>
  <c r="P752" i="2"/>
  <c r="AI752" i="2" s="1"/>
  <c r="O753" i="2"/>
  <c r="AH753" i="2" s="1"/>
  <c r="N754" i="2"/>
  <c r="AG754" i="2" s="1"/>
  <c r="M755" i="2"/>
  <c r="AF755" i="2" s="1"/>
  <c r="P756" i="2"/>
  <c r="AI756" i="2" s="1"/>
  <c r="O757" i="2"/>
  <c r="AH757" i="2" s="1"/>
  <c r="N758" i="2"/>
  <c r="AG758" i="2" s="1"/>
  <c r="M759" i="2"/>
  <c r="AF759" i="2" s="1"/>
  <c r="P760" i="2"/>
  <c r="AI760" i="2" s="1"/>
  <c r="O761" i="2"/>
  <c r="AH761" i="2" s="1"/>
  <c r="N762" i="2"/>
  <c r="AG762" i="2" s="1"/>
  <c r="M763" i="2"/>
  <c r="AF763" i="2" s="1"/>
  <c r="P764" i="2"/>
  <c r="AI764" i="2" s="1"/>
  <c r="O765" i="2"/>
  <c r="AH765" i="2" s="1"/>
  <c r="N766" i="2"/>
  <c r="AG766" i="2" s="1"/>
  <c r="M767" i="2"/>
  <c r="AF767" i="2" s="1"/>
  <c r="P768" i="2"/>
  <c r="AI768" i="2" s="1"/>
  <c r="O769" i="2"/>
  <c r="AH769" i="2" s="1"/>
  <c r="N770" i="2"/>
  <c r="AG770" i="2" s="1"/>
  <c r="E771" i="2"/>
  <c r="V771" i="2" s="1"/>
  <c r="H772" i="2"/>
  <c r="Y772" i="2" s="1"/>
  <c r="G773" i="2"/>
  <c r="X773" i="2" s="1"/>
  <c r="F774" i="2"/>
  <c r="W774" i="2" s="1"/>
  <c r="E775" i="2"/>
  <c r="V775" i="2" s="1"/>
  <c r="H776" i="2"/>
  <c r="Y776" i="2" s="1"/>
  <c r="G777" i="2"/>
  <c r="X777" i="2" s="1"/>
  <c r="F778" i="2"/>
  <c r="W778" i="2" s="1"/>
  <c r="E779" i="2"/>
  <c r="V779" i="2" s="1"/>
  <c r="H780" i="2"/>
  <c r="Y780" i="2" s="1"/>
  <c r="G781" i="2"/>
  <c r="X781" i="2" s="1"/>
  <c r="F782" i="2"/>
  <c r="W782" i="2" s="1"/>
  <c r="E783" i="2"/>
  <c r="V783" i="2" s="1"/>
  <c r="H784" i="2"/>
  <c r="Y784" i="2" s="1"/>
  <c r="G785" i="2"/>
  <c r="X785" i="2" s="1"/>
  <c r="F786" i="2"/>
  <c r="W786" i="2" s="1"/>
  <c r="E787" i="2"/>
  <c r="V787" i="2" s="1"/>
  <c r="H788" i="2"/>
  <c r="Y788" i="2" s="1"/>
  <c r="G789" i="2"/>
  <c r="X789" i="2" s="1"/>
  <c r="F790" i="2"/>
  <c r="W790" i="2" s="1"/>
  <c r="E791" i="2"/>
  <c r="V791" i="2" s="1"/>
  <c r="H792" i="2"/>
  <c r="Y792" i="2" s="1"/>
  <c r="G793" i="2"/>
  <c r="X793" i="2" s="1"/>
  <c r="F794" i="2"/>
  <c r="W794" i="2" s="1"/>
  <c r="E795" i="2"/>
  <c r="V795" i="2" s="1"/>
  <c r="H796" i="2"/>
  <c r="Y796" i="2" s="1"/>
  <c r="G797" i="2"/>
  <c r="X797" i="2" s="1"/>
  <c r="F798" i="2"/>
  <c r="W798" i="2" s="1"/>
  <c r="E799" i="2"/>
  <c r="V799" i="2" s="1"/>
  <c r="H800" i="2"/>
  <c r="Y800" i="2" s="1"/>
  <c r="G801" i="2"/>
  <c r="X801" i="2" s="1"/>
  <c r="F802" i="2"/>
  <c r="W802" i="2" s="1"/>
  <c r="E803" i="2"/>
  <c r="V803" i="2" s="1"/>
  <c r="H804" i="2"/>
  <c r="Y804" i="2" s="1"/>
  <c r="G805" i="2"/>
  <c r="X805" i="2" s="1"/>
  <c r="F806" i="2"/>
  <c r="W806" i="2" s="1"/>
  <c r="E807" i="2"/>
  <c r="V807" i="2" s="1"/>
  <c r="H808" i="2"/>
  <c r="Y808" i="2" s="1"/>
  <c r="G809" i="2"/>
  <c r="X809" i="2" s="1"/>
  <c r="F810" i="2"/>
  <c r="W810" i="2" s="1"/>
  <c r="E811" i="2"/>
  <c r="V811" i="2" s="1"/>
  <c r="H812" i="2"/>
  <c r="Y812" i="2" s="1"/>
  <c r="G813" i="2"/>
  <c r="X813" i="2" s="1"/>
  <c r="F814" i="2"/>
  <c r="W814" i="2" s="1"/>
  <c r="E815" i="2"/>
  <c r="V815" i="2" s="1"/>
  <c r="H816" i="2"/>
  <c r="Y816" i="2" s="1"/>
  <c r="G818" i="2"/>
  <c r="X818" i="2" s="1"/>
  <c r="E772" i="2"/>
  <c r="V772" i="2" s="1"/>
  <c r="H773" i="2"/>
  <c r="Y773" i="2" s="1"/>
  <c r="G774" i="2"/>
  <c r="X774" i="2" s="1"/>
  <c r="F775" i="2"/>
  <c r="W775" i="2" s="1"/>
  <c r="E776" i="2"/>
  <c r="V776" i="2" s="1"/>
  <c r="H777" i="2"/>
  <c r="Y777" i="2" s="1"/>
  <c r="G778" i="2"/>
  <c r="X778" i="2" s="1"/>
  <c r="F779" i="2"/>
  <c r="W779" i="2" s="1"/>
  <c r="E780" i="2"/>
  <c r="V780" i="2" s="1"/>
  <c r="H781" i="2"/>
  <c r="Y781" i="2" s="1"/>
  <c r="G782" i="2"/>
  <c r="X782" i="2" s="1"/>
  <c r="F783" i="2"/>
  <c r="W783" i="2" s="1"/>
  <c r="E784" i="2"/>
  <c r="V784" i="2" s="1"/>
  <c r="H785" i="2"/>
  <c r="Y785" i="2" s="1"/>
  <c r="G786" i="2"/>
  <c r="X786" i="2" s="1"/>
  <c r="F787" i="2"/>
  <c r="W787" i="2" s="1"/>
  <c r="E788" i="2"/>
  <c r="V788" i="2" s="1"/>
  <c r="H789" i="2"/>
  <c r="Y789" i="2" s="1"/>
  <c r="G790" i="2"/>
  <c r="X790" i="2" s="1"/>
  <c r="F791" i="2"/>
  <c r="W791" i="2" s="1"/>
  <c r="E792" i="2"/>
  <c r="V792" i="2" s="1"/>
  <c r="H793" i="2"/>
  <c r="Y793" i="2" s="1"/>
  <c r="G794" i="2"/>
  <c r="X794" i="2" s="1"/>
  <c r="F795" i="2"/>
  <c r="W795" i="2" s="1"/>
  <c r="E796" i="2"/>
  <c r="V796" i="2" s="1"/>
  <c r="H797" i="2"/>
  <c r="Y797" i="2" s="1"/>
  <c r="G798" i="2"/>
  <c r="X798" i="2" s="1"/>
  <c r="F799" i="2"/>
  <c r="W799" i="2" s="1"/>
  <c r="E800" i="2"/>
  <c r="V800" i="2" s="1"/>
  <c r="H801" i="2"/>
  <c r="Y801" i="2" s="1"/>
  <c r="G802" i="2"/>
  <c r="X802" i="2" s="1"/>
  <c r="F803" i="2"/>
  <c r="W803" i="2" s="1"/>
  <c r="E804" i="2"/>
  <c r="V804" i="2" s="1"/>
  <c r="H805" i="2"/>
  <c r="Y805" i="2" s="1"/>
  <c r="G806" i="2"/>
  <c r="X806" i="2" s="1"/>
  <c r="F807" i="2"/>
  <c r="W807" i="2" s="1"/>
  <c r="E808" i="2"/>
  <c r="V808" i="2" s="1"/>
  <c r="H809" i="2"/>
  <c r="Y809" i="2" s="1"/>
  <c r="G810" i="2"/>
  <c r="X810" i="2" s="1"/>
  <c r="F811" i="2"/>
  <c r="W811" i="2" s="1"/>
  <c r="E812" i="2"/>
  <c r="V812" i="2" s="1"/>
  <c r="H813" i="2"/>
  <c r="Y813" i="2" s="1"/>
  <c r="G814" i="2"/>
  <c r="X814" i="2" s="1"/>
  <c r="F815" i="2"/>
  <c r="W815" i="2" s="1"/>
  <c r="E816" i="2"/>
  <c r="V816" i="2" s="1"/>
  <c r="P817" i="2"/>
  <c r="AI817" i="2" s="1"/>
  <c r="R819" i="2"/>
  <c r="AL819" i="2" s="1"/>
  <c r="S771" i="2"/>
  <c r="AM771" i="2" s="1"/>
  <c r="R772" i="2"/>
  <c r="AL772" i="2" s="1"/>
  <c r="Q773" i="2"/>
  <c r="AK773" i="2" s="1"/>
  <c r="T774" i="2"/>
  <c r="AN774" i="2" s="1"/>
  <c r="S775" i="2"/>
  <c r="AM775" i="2" s="1"/>
  <c r="R776" i="2"/>
  <c r="AL776" i="2" s="1"/>
  <c r="Q777" i="2"/>
  <c r="AK777" i="2" s="1"/>
  <c r="T778" i="2"/>
  <c r="AN778" i="2" s="1"/>
  <c r="S779" i="2"/>
  <c r="AM779" i="2" s="1"/>
  <c r="R780" i="2"/>
  <c r="AL780" i="2" s="1"/>
  <c r="Q781" i="2"/>
  <c r="AK781" i="2" s="1"/>
  <c r="T782" i="2"/>
  <c r="AN782" i="2" s="1"/>
  <c r="S783" i="2"/>
  <c r="AM783" i="2" s="1"/>
  <c r="R784" i="2"/>
  <c r="AL784" i="2" s="1"/>
  <c r="Q785" i="2"/>
  <c r="AK785" i="2" s="1"/>
  <c r="T786" i="2"/>
  <c r="AN786" i="2" s="1"/>
  <c r="S787" i="2"/>
  <c r="AM787" i="2" s="1"/>
  <c r="R788" i="2"/>
  <c r="AL788" i="2" s="1"/>
  <c r="Q789" i="2"/>
  <c r="AK789" i="2" s="1"/>
  <c r="T790" i="2"/>
  <c r="AN790" i="2" s="1"/>
  <c r="S791" i="2"/>
  <c r="AM791" i="2" s="1"/>
  <c r="R792" i="2"/>
  <c r="AL792" i="2" s="1"/>
  <c r="Q793" i="2"/>
  <c r="AK793" i="2" s="1"/>
  <c r="T794" i="2"/>
  <c r="AN794" i="2" s="1"/>
  <c r="S795" i="2"/>
  <c r="AM795" i="2" s="1"/>
  <c r="R796" i="2"/>
  <c r="AL796" i="2" s="1"/>
  <c r="Q797" i="2"/>
  <c r="AK797" i="2" s="1"/>
  <c r="T798" i="2"/>
  <c r="AN798" i="2" s="1"/>
  <c r="S799" i="2"/>
  <c r="AM799" i="2" s="1"/>
  <c r="R800" i="2"/>
  <c r="AL800" i="2" s="1"/>
  <c r="Q801" i="2"/>
  <c r="AK801" i="2" s="1"/>
  <c r="T802" i="2"/>
  <c r="AN802" i="2" s="1"/>
  <c r="S803" i="2"/>
  <c r="AM803" i="2" s="1"/>
  <c r="R804" i="2"/>
  <c r="AL804" i="2" s="1"/>
  <c r="Q805" i="2"/>
  <c r="AK805" i="2" s="1"/>
  <c r="T806" i="2"/>
  <c r="AN806" i="2" s="1"/>
  <c r="S807" i="2"/>
  <c r="AM807" i="2" s="1"/>
  <c r="R808" i="2"/>
  <c r="AL808" i="2" s="1"/>
  <c r="Q809" i="2"/>
  <c r="AK809" i="2" s="1"/>
  <c r="T810" i="2"/>
  <c r="AN810" i="2" s="1"/>
  <c r="S811" i="2"/>
  <c r="AM811" i="2" s="1"/>
  <c r="R812" i="2"/>
  <c r="AL812" i="2" s="1"/>
  <c r="Q813" i="2"/>
  <c r="AK813" i="2" s="1"/>
  <c r="T814" i="2"/>
  <c r="AN814" i="2" s="1"/>
  <c r="S815" i="2"/>
  <c r="AM815" i="2" s="1"/>
  <c r="J817" i="2"/>
  <c r="AB817" i="2" s="1"/>
  <c r="L819" i="2"/>
  <c r="AD819" i="2" s="1"/>
  <c r="O772" i="2"/>
  <c r="AH772" i="2" s="1"/>
  <c r="N773" i="2"/>
  <c r="AG773" i="2" s="1"/>
  <c r="M774" i="2"/>
  <c r="AF774" i="2" s="1"/>
  <c r="P775" i="2"/>
  <c r="AI775" i="2" s="1"/>
  <c r="O776" i="2"/>
  <c r="AH776" i="2" s="1"/>
  <c r="N777" i="2"/>
  <c r="AG777" i="2" s="1"/>
  <c r="M778" i="2"/>
  <c r="AF778" i="2" s="1"/>
  <c r="P779" i="2"/>
  <c r="AI779" i="2" s="1"/>
  <c r="O780" i="2"/>
  <c r="AH780" i="2" s="1"/>
  <c r="N781" i="2"/>
  <c r="AG781" i="2" s="1"/>
  <c r="M782" i="2"/>
  <c r="AF782" i="2" s="1"/>
  <c r="P783" i="2"/>
  <c r="AI783" i="2" s="1"/>
  <c r="O784" i="2"/>
  <c r="AH784" i="2" s="1"/>
  <c r="N785" i="2"/>
  <c r="AG785" i="2" s="1"/>
  <c r="M786" i="2"/>
  <c r="AF786" i="2" s="1"/>
  <c r="P787" i="2"/>
  <c r="AI787" i="2" s="1"/>
  <c r="O788" i="2"/>
  <c r="AH788" i="2" s="1"/>
  <c r="N789" i="2"/>
  <c r="AG789" i="2" s="1"/>
  <c r="M790" i="2"/>
  <c r="AF790" i="2" s="1"/>
  <c r="P791" i="2"/>
  <c r="AI791" i="2" s="1"/>
  <c r="O792" i="2"/>
  <c r="AH792" i="2" s="1"/>
  <c r="N793" i="2"/>
  <c r="AG793" i="2" s="1"/>
  <c r="M794" i="2"/>
  <c r="AF794" i="2" s="1"/>
  <c r="P795" i="2"/>
  <c r="AI795" i="2" s="1"/>
  <c r="O796" i="2"/>
  <c r="AH796" i="2" s="1"/>
  <c r="N797" i="2"/>
  <c r="AG797" i="2" s="1"/>
  <c r="M798" i="2"/>
  <c r="AF798" i="2" s="1"/>
  <c r="P799" i="2"/>
  <c r="AI799" i="2" s="1"/>
  <c r="O800" i="2"/>
  <c r="AH800" i="2" s="1"/>
  <c r="N801" i="2"/>
  <c r="AG801" i="2" s="1"/>
  <c r="M802" i="2"/>
  <c r="AF802" i="2" s="1"/>
  <c r="P803" i="2"/>
  <c r="AI803" i="2" s="1"/>
  <c r="O804" i="2"/>
  <c r="AH804" i="2" s="1"/>
  <c r="N805" i="2"/>
  <c r="AG805" i="2" s="1"/>
  <c r="M806" i="2"/>
  <c r="AF806" i="2" s="1"/>
  <c r="P807" i="2"/>
  <c r="AI807" i="2" s="1"/>
  <c r="O808" i="2"/>
  <c r="AH808" i="2" s="1"/>
  <c r="N809" i="2"/>
  <c r="AG809" i="2" s="1"/>
  <c r="M810" i="2"/>
  <c r="AF810" i="2" s="1"/>
  <c r="P811" i="2"/>
  <c r="AI811" i="2" s="1"/>
  <c r="O812" i="2"/>
  <c r="AH812" i="2" s="1"/>
  <c r="N813" i="2"/>
  <c r="AG813" i="2" s="1"/>
  <c r="M814" i="2"/>
  <c r="AF814" i="2" s="1"/>
  <c r="P815" i="2"/>
  <c r="AI815" i="2" s="1"/>
  <c r="S816" i="2"/>
  <c r="AM816" i="2" s="1"/>
  <c r="M818" i="2"/>
  <c r="AF818" i="2" s="1"/>
  <c r="P816" i="2"/>
  <c r="AI816" i="2" s="1"/>
  <c r="O817" i="2"/>
  <c r="AH817" i="2" s="1"/>
  <c r="N818" i="2"/>
  <c r="AG818" i="2" s="1"/>
  <c r="M819" i="2"/>
  <c r="AF819" i="2" s="1"/>
  <c r="P820" i="2"/>
  <c r="AI820" i="2" s="1"/>
  <c r="O821" i="2"/>
  <c r="AH821" i="2" s="1"/>
  <c r="N822" i="2"/>
  <c r="AG822" i="2" s="1"/>
  <c r="M823" i="2"/>
  <c r="AF823" i="2" s="1"/>
  <c r="P824" i="2"/>
  <c r="AI824" i="2" s="1"/>
  <c r="O825" i="2"/>
  <c r="AH825" i="2" s="1"/>
  <c r="N826" i="2"/>
  <c r="AG826" i="2" s="1"/>
  <c r="M827" i="2"/>
  <c r="AF827" i="2" s="1"/>
  <c r="P828" i="2"/>
  <c r="AI828" i="2" s="1"/>
  <c r="O829" i="2"/>
  <c r="AH829" i="2" s="1"/>
  <c r="N830" i="2"/>
  <c r="AG830" i="2" s="1"/>
  <c r="M831" i="2"/>
  <c r="AF831" i="2" s="1"/>
  <c r="P832" i="2"/>
  <c r="AI832" i="2" s="1"/>
  <c r="O833" i="2"/>
  <c r="AH833" i="2" s="1"/>
  <c r="N834" i="2"/>
  <c r="AG834" i="2" s="1"/>
  <c r="M835" i="2"/>
  <c r="AF835" i="2" s="1"/>
  <c r="P836" i="2"/>
  <c r="AI836" i="2" s="1"/>
  <c r="O837" i="2"/>
  <c r="AH837" i="2" s="1"/>
  <c r="N838" i="2"/>
  <c r="AG838" i="2" s="1"/>
  <c r="M839" i="2"/>
  <c r="AF839" i="2" s="1"/>
  <c r="P840" i="2"/>
  <c r="AI840" i="2" s="1"/>
  <c r="O841" i="2"/>
  <c r="AH841" i="2" s="1"/>
  <c r="N842" i="2"/>
  <c r="AG842" i="2" s="1"/>
  <c r="M843" i="2"/>
  <c r="AF843" i="2" s="1"/>
  <c r="P844" i="2"/>
  <c r="AI844" i="2" s="1"/>
  <c r="O845" i="2"/>
  <c r="AH845" i="2" s="1"/>
  <c r="N846" i="2"/>
  <c r="AG846" i="2" s="1"/>
  <c r="M847" i="2"/>
  <c r="AF847" i="2" s="1"/>
  <c r="P848" i="2"/>
  <c r="AI848" i="2" s="1"/>
  <c r="O849" i="2"/>
  <c r="AH849" i="2" s="1"/>
  <c r="N850" i="2"/>
  <c r="AG850" i="2" s="1"/>
  <c r="M851" i="2"/>
  <c r="AF851" i="2" s="1"/>
  <c r="P852" i="2"/>
  <c r="AI852" i="2" s="1"/>
  <c r="O853" i="2"/>
  <c r="AH853" i="2" s="1"/>
  <c r="N854" i="2"/>
  <c r="AG854" i="2" s="1"/>
  <c r="M855" i="2"/>
  <c r="AF855" i="2" s="1"/>
  <c r="P856" i="2"/>
  <c r="AI856" i="2" s="1"/>
  <c r="O857" i="2"/>
  <c r="AH857" i="2" s="1"/>
  <c r="N858" i="2"/>
  <c r="AG858" i="2" s="1"/>
  <c r="M859" i="2"/>
  <c r="AF859" i="2" s="1"/>
  <c r="P860" i="2"/>
  <c r="AI860" i="2" s="1"/>
  <c r="O861" i="2"/>
  <c r="AH861" i="2" s="1"/>
  <c r="E863" i="2"/>
  <c r="V863" i="2" s="1"/>
  <c r="R866" i="2"/>
  <c r="AL866" i="2" s="1"/>
  <c r="M820" i="2"/>
  <c r="AF820" i="2" s="1"/>
  <c r="P821" i="2"/>
  <c r="AI821" i="2" s="1"/>
  <c r="O822" i="2"/>
  <c r="AH822" i="2" s="1"/>
  <c r="N823" i="2"/>
  <c r="AG823" i="2" s="1"/>
  <c r="M824" i="2"/>
  <c r="AF824" i="2" s="1"/>
  <c r="P825" i="2"/>
  <c r="AI825" i="2" s="1"/>
  <c r="O826" i="2"/>
  <c r="AH826" i="2" s="1"/>
  <c r="N827" i="2"/>
  <c r="AG827" i="2" s="1"/>
  <c r="M828" i="2"/>
  <c r="AF828" i="2" s="1"/>
  <c r="P829" i="2"/>
  <c r="AI829" i="2" s="1"/>
  <c r="O830" i="2"/>
  <c r="AH830" i="2" s="1"/>
  <c r="N831" i="2"/>
  <c r="AG831" i="2" s="1"/>
  <c r="M832" i="2"/>
  <c r="AF832" i="2" s="1"/>
  <c r="P833" i="2"/>
  <c r="AI833" i="2" s="1"/>
  <c r="O834" i="2"/>
  <c r="AH834" i="2" s="1"/>
  <c r="N835" i="2"/>
  <c r="AG835" i="2" s="1"/>
  <c r="M836" i="2"/>
  <c r="AF836" i="2" s="1"/>
  <c r="P837" i="2"/>
  <c r="AI837" i="2" s="1"/>
  <c r="O838" i="2"/>
  <c r="AH838" i="2" s="1"/>
  <c r="N839" i="2"/>
  <c r="AG839" i="2" s="1"/>
  <c r="M840" i="2"/>
  <c r="AF840" i="2" s="1"/>
  <c r="P841" i="2"/>
  <c r="AI841" i="2" s="1"/>
  <c r="O842" i="2"/>
  <c r="AH842" i="2" s="1"/>
  <c r="N843" i="2"/>
  <c r="AG843" i="2" s="1"/>
  <c r="M844" i="2"/>
  <c r="AF844" i="2" s="1"/>
  <c r="P845" i="2"/>
  <c r="AI845" i="2" s="1"/>
  <c r="O846" i="2"/>
  <c r="AH846" i="2" s="1"/>
  <c r="N847" i="2"/>
  <c r="AG847" i="2" s="1"/>
  <c r="M848" i="2"/>
  <c r="AF848" i="2" s="1"/>
  <c r="P849" i="2"/>
  <c r="AI849" i="2" s="1"/>
  <c r="O850" i="2"/>
  <c r="AH850" i="2" s="1"/>
  <c r="N851" i="2"/>
  <c r="AG851" i="2" s="1"/>
  <c r="M852" i="2"/>
  <c r="AF852" i="2" s="1"/>
  <c r="P853" i="2"/>
  <c r="AI853" i="2" s="1"/>
  <c r="O854" i="2"/>
  <c r="AH854" i="2" s="1"/>
  <c r="N855" i="2"/>
  <c r="AG855" i="2" s="1"/>
  <c r="M856" i="2"/>
  <c r="AF856" i="2" s="1"/>
  <c r="P857" i="2"/>
  <c r="AI857" i="2" s="1"/>
  <c r="O858" i="2"/>
  <c r="AH858" i="2" s="1"/>
  <c r="N859" i="2"/>
  <c r="AG859" i="2" s="1"/>
  <c r="M860" i="2"/>
  <c r="AF860" i="2" s="1"/>
  <c r="P861" i="2"/>
  <c r="AI861" i="2" s="1"/>
  <c r="G863" i="2"/>
  <c r="X863" i="2" s="1"/>
  <c r="F866" i="2"/>
  <c r="W866" i="2" s="1"/>
  <c r="E817" i="2"/>
  <c r="V817" i="2" s="1"/>
  <c r="H818" i="2"/>
  <c r="Y818" i="2" s="1"/>
  <c r="G819" i="2"/>
  <c r="X819" i="2" s="1"/>
  <c r="F820" i="2"/>
  <c r="W820" i="2" s="1"/>
  <c r="E821" i="2"/>
  <c r="V821" i="2" s="1"/>
  <c r="H822" i="2"/>
  <c r="Y822" i="2" s="1"/>
  <c r="G823" i="2"/>
  <c r="X823" i="2" s="1"/>
  <c r="F824" i="2"/>
  <c r="W824" i="2" s="1"/>
  <c r="E825" i="2"/>
  <c r="V825" i="2" s="1"/>
  <c r="H826" i="2"/>
  <c r="Y826" i="2" s="1"/>
  <c r="G827" i="2"/>
  <c r="X827" i="2" s="1"/>
  <c r="F828" i="2"/>
  <c r="W828" i="2" s="1"/>
  <c r="E829" i="2"/>
  <c r="V829" i="2" s="1"/>
  <c r="H830" i="2"/>
  <c r="Y830" i="2" s="1"/>
  <c r="G831" i="2"/>
  <c r="X831" i="2" s="1"/>
  <c r="F832" i="2"/>
  <c r="W832" i="2" s="1"/>
  <c r="E833" i="2"/>
  <c r="V833" i="2" s="1"/>
  <c r="H834" i="2"/>
  <c r="Y834" i="2" s="1"/>
  <c r="G835" i="2"/>
  <c r="X835" i="2" s="1"/>
  <c r="F836" i="2"/>
  <c r="W836" i="2" s="1"/>
  <c r="E837" i="2"/>
  <c r="V837" i="2" s="1"/>
  <c r="H838" i="2"/>
  <c r="Y838" i="2" s="1"/>
  <c r="G839" i="2"/>
  <c r="X839" i="2" s="1"/>
  <c r="F840" i="2"/>
  <c r="W840" i="2" s="1"/>
  <c r="E841" i="2"/>
  <c r="V841" i="2" s="1"/>
  <c r="H842" i="2"/>
  <c r="Y842" i="2" s="1"/>
  <c r="G843" i="2"/>
  <c r="X843" i="2" s="1"/>
  <c r="F844" i="2"/>
  <c r="W844" i="2" s="1"/>
  <c r="E845" i="2"/>
  <c r="V845" i="2" s="1"/>
  <c r="H846" i="2"/>
  <c r="Y846" i="2" s="1"/>
  <c r="G847" i="2"/>
  <c r="X847" i="2" s="1"/>
  <c r="F848" i="2"/>
  <c r="W848" i="2" s="1"/>
  <c r="E849" i="2"/>
  <c r="V849" i="2" s="1"/>
  <c r="H850" i="2"/>
  <c r="Y850" i="2" s="1"/>
  <c r="G851" i="2"/>
  <c r="X851" i="2" s="1"/>
  <c r="F852" i="2"/>
  <c r="W852" i="2" s="1"/>
  <c r="E853" i="2"/>
  <c r="V853" i="2" s="1"/>
  <c r="H854" i="2"/>
  <c r="Y854" i="2" s="1"/>
  <c r="G855" i="2"/>
  <c r="X855" i="2" s="1"/>
  <c r="F856" i="2"/>
  <c r="W856" i="2" s="1"/>
  <c r="E857" i="2"/>
  <c r="V857" i="2" s="1"/>
  <c r="H858" i="2"/>
  <c r="Y858" i="2" s="1"/>
  <c r="G859" i="2"/>
  <c r="X859" i="2" s="1"/>
  <c r="F860" i="2"/>
  <c r="W860" i="2" s="1"/>
  <c r="E861" i="2"/>
  <c r="V861" i="2" s="1"/>
  <c r="H862" i="2"/>
  <c r="Y862" i="2" s="1"/>
  <c r="P864" i="2"/>
  <c r="AI864" i="2" s="1"/>
  <c r="K820" i="2"/>
  <c r="AC820" i="2" s="1"/>
  <c r="J821" i="2"/>
  <c r="AB821" i="2" s="1"/>
  <c r="I822" i="2"/>
  <c r="AA822" i="2" s="1"/>
  <c r="L823" i="2"/>
  <c r="AD823" i="2" s="1"/>
  <c r="K824" i="2"/>
  <c r="AC824" i="2" s="1"/>
  <c r="J825" i="2"/>
  <c r="AB825" i="2" s="1"/>
  <c r="I826" i="2"/>
  <c r="AA826" i="2" s="1"/>
  <c r="L827" i="2"/>
  <c r="AD827" i="2" s="1"/>
  <c r="K828" i="2"/>
  <c r="AC828" i="2" s="1"/>
  <c r="J829" i="2"/>
  <c r="AB829" i="2" s="1"/>
  <c r="I830" i="2"/>
  <c r="AA830" i="2" s="1"/>
  <c r="L831" i="2"/>
  <c r="AD831" i="2" s="1"/>
  <c r="K832" i="2"/>
  <c r="AC832" i="2" s="1"/>
  <c r="J833" i="2"/>
  <c r="AB833" i="2" s="1"/>
  <c r="I834" i="2"/>
  <c r="AA834" i="2" s="1"/>
  <c r="L835" i="2"/>
  <c r="AD835" i="2" s="1"/>
  <c r="K836" i="2"/>
  <c r="AC836" i="2" s="1"/>
  <c r="J837" i="2"/>
  <c r="AB837" i="2" s="1"/>
  <c r="I838" i="2"/>
  <c r="AA838" i="2" s="1"/>
  <c r="L839" i="2"/>
  <c r="AD839" i="2" s="1"/>
  <c r="K840" i="2"/>
  <c r="AC840" i="2" s="1"/>
  <c r="J841" i="2"/>
  <c r="AB841" i="2" s="1"/>
  <c r="I842" i="2"/>
  <c r="AA842" i="2" s="1"/>
  <c r="L843" i="2"/>
  <c r="AD843" i="2" s="1"/>
  <c r="K844" i="2"/>
  <c r="AC844" i="2" s="1"/>
  <c r="J845" i="2"/>
  <c r="AB845" i="2" s="1"/>
  <c r="I846" i="2"/>
  <c r="AA846" i="2" s="1"/>
  <c r="L847" i="2"/>
  <c r="AD847" i="2" s="1"/>
  <c r="K848" i="2"/>
  <c r="AC848" i="2" s="1"/>
  <c r="J849" i="2"/>
  <c r="AB849" i="2" s="1"/>
  <c r="I850" i="2"/>
  <c r="AA850" i="2" s="1"/>
  <c r="L851" i="2"/>
  <c r="AD851" i="2" s="1"/>
  <c r="K852" i="2"/>
  <c r="AC852" i="2" s="1"/>
  <c r="J853" i="2"/>
  <c r="AB853" i="2" s="1"/>
  <c r="I854" i="2"/>
  <c r="AA854" i="2" s="1"/>
  <c r="L855" i="2"/>
  <c r="AD855" i="2" s="1"/>
  <c r="K856" i="2"/>
  <c r="AC856" i="2" s="1"/>
  <c r="J857" i="2"/>
  <c r="AB857" i="2" s="1"/>
  <c r="I858" i="2"/>
  <c r="AA858" i="2" s="1"/>
  <c r="L859" i="2"/>
  <c r="AD859" i="2" s="1"/>
  <c r="K860" i="2"/>
  <c r="AC860" i="2" s="1"/>
  <c r="J861" i="2"/>
  <c r="AB861" i="2" s="1"/>
  <c r="R862" i="2"/>
  <c r="AL862" i="2" s="1"/>
  <c r="K865" i="2"/>
  <c r="AC865" i="2" s="1"/>
  <c r="O862" i="2"/>
  <c r="AH862" i="2" s="1"/>
  <c r="N863" i="2"/>
  <c r="AG863" i="2" s="1"/>
  <c r="M864" i="2"/>
  <c r="AF864" i="2" s="1"/>
  <c r="P865" i="2"/>
  <c r="AI865" i="2" s="1"/>
  <c r="O866" i="2"/>
  <c r="AH866" i="2" s="1"/>
  <c r="N867" i="2"/>
  <c r="AG867" i="2" s="1"/>
  <c r="M868" i="2"/>
  <c r="AF868" i="2" s="1"/>
  <c r="P869" i="2"/>
  <c r="AI869" i="2" s="1"/>
  <c r="O870" i="2"/>
  <c r="AH870" i="2" s="1"/>
  <c r="N871" i="2"/>
  <c r="AG871" i="2" s="1"/>
  <c r="M872" i="2"/>
  <c r="AF872" i="2" s="1"/>
  <c r="P873" i="2"/>
  <c r="AI873" i="2" s="1"/>
  <c r="O874" i="2"/>
  <c r="AH874" i="2" s="1"/>
  <c r="N875" i="2"/>
  <c r="AG875" i="2" s="1"/>
  <c r="M876" i="2"/>
  <c r="AF876" i="2" s="1"/>
  <c r="P877" i="2"/>
  <c r="AI877" i="2" s="1"/>
  <c r="O878" i="2"/>
  <c r="AH878" i="2" s="1"/>
  <c r="N879" i="2"/>
  <c r="AG879" i="2" s="1"/>
  <c r="M880" i="2"/>
  <c r="AF880" i="2" s="1"/>
  <c r="P881" i="2"/>
  <c r="AI881" i="2" s="1"/>
  <c r="O882" i="2"/>
  <c r="AH882" i="2" s="1"/>
  <c r="N883" i="2"/>
  <c r="AG883" i="2" s="1"/>
  <c r="M884" i="2"/>
  <c r="AF884" i="2" s="1"/>
  <c r="T885" i="2"/>
  <c r="AN885" i="2" s="1"/>
  <c r="N864" i="2"/>
  <c r="AG864" i="2" s="1"/>
  <c r="M865" i="2"/>
  <c r="AF865" i="2" s="1"/>
  <c r="P866" i="2"/>
  <c r="AI866" i="2" s="1"/>
  <c r="O867" i="2"/>
  <c r="AH867" i="2" s="1"/>
  <c r="N868" i="2"/>
  <c r="AG868" i="2" s="1"/>
  <c r="M869" i="2"/>
  <c r="AF869" i="2" s="1"/>
  <c r="P870" i="2"/>
  <c r="AI870" i="2" s="1"/>
  <c r="O871" i="2"/>
  <c r="AH871" i="2" s="1"/>
  <c r="N872" i="2"/>
  <c r="AG872" i="2" s="1"/>
  <c r="M873" i="2"/>
  <c r="AF873" i="2" s="1"/>
  <c r="P874" i="2"/>
  <c r="AI874" i="2" s="1"/>
  <c r="O875" i="2"/>
  <c r="AH875" i="2" s="1"/>
  <c r="N876" i="2"/>
  <c r="AG876" i="2" s="1"/>
  <c r="M877" i="2"/>
  <c r="AF877" i="2" s="1"/>
  <c r="P878" i="2"/>
  <c r="AI878" i="2" s="1"/>
  <c r="O879" i="2"/>
  <c r="AH879" i="2" s="1"/>
  <c r="N880" i="2"/>
  <c r="AG880" i="2" s="1"/>
  <c r="M881" i="2"/>
  <c r="AF881" i="2" s="1"/>
  <c r="P882" i="2"/>
  <c r="AI882" i="2" s="1"/>
  <c r="O883" i="2"/>
  <c r="AH883" i="2" s="1"/>
  <c r="N884" i="2"/>
  <c r="AG884" i="2" s="1"/>
  <c r="O885" i="2"/>
  <c r="AH885" i="2" s="1"/>
  <c r="M862" i="2"/>
  <c r="AF862" i="2" s="1"/>
  <c r="P863" i="2"/>
  <c r="AI863" i="2" s="1"/>
  <c r="O864" i="2"/>
  <c r="AH864" i="2" s="1"/>
  <c r="N865" i="2"/>
  <c r="AG865" i="2" s="1"/>
  <c r="M866" i="2"/>
  <c r="AF866" i="2" s="1"/>
  <c r="P867" i="2"/>
  <c r="AI867" i="2" s="1"/>
  <c r="O868" i="2"/>
  <c r="AH868" i="2" s="1"/>
  <c r="N869" i="2"/>
  <c r="AG869" i="2" s="1"/>
  <c r="M870" i="2"/>
  <c r="AF870" i="2" s="1"/>
  <c r="P871" i="2"/>
  <c r="AI871" i="2" s="1"/>
  <c r="O872" i="2"/>
  <c r="AH872" i="2" s="1"/>
  <c r="N873" i="2"/>
  <c r="AG873" i="2" s="1"/>
  <c r="M874" i="2"/>
  <c r="AF874" i="2" s="1"/>
  <c r="P875" i="2"/>
  <c r="AI875" i="2" s="1"/>
  <c r="O876" i="2"/>
  <c r="AH876" i="2" s="1"/>
  <c r="N877" i="2"/>
  <c r="AG877" i="2" s="1"/>
  <c r="M878" i="2"/>
  <c r="AF878" i="2" s="1"/>
  <c r="P879" i="2"/>
  <c r="AI879" i="2" s="1"/>
  <c r="O880" i="2"/>
  <c r="AH880" i="2" s="1"/>
  <c r="N881" i="2"/>
  <c r="AG881" i="2" s="1"/>
  <c r="M882" i="2"/>
  <c r="AF882" i="2" s="1"/>
  <c r="P883" i="2"/>
  <c r="AI883" i="2" s="1"/>
  <c r="O884" i="2"/>
  <c r="AH884" i="2" s="1"/>
  <c r="P885" i="2"/>
  <c r="AI885" i="2" s="1"/>
  <c r="H868" i="2"/>
  <c r="Y868" i="2" s="1"/>
  <c r="G869" i="2"/>
  <c r="X869" i="2" s="1"/>
  <c r="F870" i="2"/>
  <c r="W870" i="2" s="1"/>
  <c r="E871" i="2"/>
  <c r="V871" i="2" s="1"/>
  <c r="H872" i="2"/>
  <c r="Y872" i="2" s="1"/>
  <c r="G873" i="2"/>
  <c r="X873" i="2" s="1"/>
  <c r="F874" i="2"/>
  <c r="W874" i="2" s="1"/>
  <c r="E875" i="2"/>
  <c r="V875" i="2" s="1"/>
  <c r="H876" i="2"/>
  <c r="Y876" i="2" s="1"/>
  <c r="G877" i="2"/>
  <c r="X877" i="2" s="1"/>
  <c r="F878" i="2"/>
  <c r="W878" i="2" s="1"/>
  <c r="E879" i="2"/>
  <c r="V879" i="2" s="1"/>
  <c r="H880" i="2"/>
  <c r="Y880" i="2" s="1"/>
  <c r="G881" i="2"/>
  <c r="X881" i="2" s="1"/>
  <c r="F882" i="2"/>
  <c r="W882" i="2" s="1"/>
  <c r="E883" i="2"/>
  <c r="V883" i="2" s="1"/>
  <c r="H884" i="2"/>
  <c r="Y884" i="2" s="1"/>
  <c r="G885" i="2"/>
  <c r="X885" i="2" s="1"/>
  <c r="E887" i="2"/>
  <c r="V887" i="2" s="1"/>
  <c r="H888" i="2"/>
  <c r="Y888" i="2" s="1"/>
  <c r="G889" i="2"/>
  <c r="X889" i="2" s="1"/>
  <c r="F890" i="2"/>
  <c r="W890" i="2" s="1"/>
  <c r="E891" i="2"/>
  <c r="V891" i="2" s="1"/>
  <c r="H892" i="2"/>
  <c r="Y892" i="2" s="1"/>
  <c r="G893" i="2"/>
  <c r="X893" i="2" s="1"/>
  <c r="F894" i="2"/>
  <c r="W894" i="2" s="1"/>
  <c r="E895" i="2"/>
  <c r="V895" i="2" s="1"/>
  <c r="H896" i="2"/>
  <c r="Y896" i="2" s="1"/>
  <c r="G897" i="2"/>
  <c r="X897" i="2" s="1"/>
  <c r="F898" i="2"/>
  <c r="W898" i="2" s="1"/>
  <c r="E899" i="2"/>
  <c r="V899" i="2" s="1"/>
  <c r="H900" i="2"/>
  <c r="Y900" i="2" s="1"/>
  <c r="G901" i="2"/>
  <c r="X901" i="2" s="1"/>
  <c r="F902" i="2"/>
  <c r="W902" i="2" s="1"/>
  <c r="E903" i="2"/>
  <c r="V903" i="2" s="1"/>
  <c r="H904" i="2"/>
  <c r="Y904" i="2" s="1"/>
  <c r="G905" i="2"/>
  <c r="X905" i="2" s="1"/>
  <c r="F906" i="2"/>
  <c r="W906" i="2" s="1"/>
  <c r="E907" i="2"/>
  <c r="V907" i="2" s="1"/>
  <c r="L908" i="2"/>
  <c r="AD908" i="2" s="1"/>
  <c r="G886" i="2"/>
  <c r="X886" i="2" s="1"/>
  <c r="F887" i="2"/>
  <c r="W887" i="2" s="1"/>
  <c r="E888" i="2"/>
  <c r="V888" i="2" s="1"/>
  <c r="H889" i="2"/>
  <c r="Y889" i="2" s="1"/>
  <c r="G890" i="2"/>
  <c r="X890" i="2" s="1"/>
  <c r="F891" i="2"/>
  <c r="W891" i="2" s="1"/>
  <c r="E892" i="2"/>
  <c r="V892" i="2" s="1"/>
  <c r="H893" i="2"/>
  <c r="Y893" i="2" s="1"/>
  <c r="G894" i="2"/>
  <c r="X894" i="2" s="1"/>
  <c r="F895" i="2"/>
  <c r="W895" i="2" s="1"/>
  <c r="E896" i="2"/>
  <c r="V896" i="2" s="1"/>
  <c r="H897" i="2"/>
  <c r="Y897" i="2" s="1"/>
  <c r="G898" i="2"/>
  <c r="X898" i="2" s="1"/>
  <c r="F899" i="2"/>
  <c r="W899" i="2" s="1"/>
  <c r="E900" i="2"/>
  <c r="V900" i="2" s="1"/>
  <c r="H901" i="2"/>
  <c r="Y901" i="2" s="1"/>
  <c r="G902" i="2"/>
  <c r="X902" i="2" s="1"/>
  <c r="F903" i="2"/>
  <c r="W903" i="2" s="1"/>
  <c r="E904" i="2"/>
  <c r="V904" i="2" s="1"/>
  <c r="H905" i="2"/>
  <c r="Y905" i="2" s="1"/>
  <c r="G906" i="2"/>
  <c r="X906" i="2" s="1"/>
  <c r="F907" i="2"/>
  <c r="W907" i="2" s="1"/>
  <c r="F908" i="2"/>
  <c r="W908" i="2" s="1"/>
  <c r="Q885" i="2"/>
  <c r="AK885" i="2" s="1"/>
  <c r="T886" i="2"/>
  <c r="AN886" i="2" s="1"/>
  <c r="S887" i="2"/>
  <c r="AM887" i="2" s="1"/>
  <c r="R888" i="2"/>
  <c r="AL888" i="2" s="1"/>
  <c r="Q889" i="2"/>
  <c r="AK889" i="2" s="1"/>
  <c r="T890" i="2"/>
  <c r="AN890" i="2" s="1"/>
  <c r="S891" i="2"/>
  <c r="AM891" i="2" s="1"/>
  <c r="R892" i="2"/>
  <c r="AL892" i="2" s="1"/>
  <c r="Q893" i="2"/>
  <c r="AK893" i="2" s="1"/>
  <c r="T894" i="2"/>
  <c r="AN894" i="2" s="1"/>
  <c r="S895" i="2"/>
  <c r="AM895" i="2" s="1"/>
  <c r="R896" i="2"/>
  <c r="AL896" i="2" s="1"/>
  <c r="Q897" i="2"/>
  <c r="AK897" i="2" s="1"/>
  <c r="T898" i="2"/>
  <c r="AN898" i="2" s="1"/>
  <c r="S899" i="2"/>
  <c r="AM899" i="2" s="1"/>
  <c r="R900" i="2"/>
  <c r="AL900" i="2" s="1"/>
  <c r="Q901" i="2"/>
  <c r="AK901" i="2" s="1"/>
  <c r="T902" i="2"/>
  <c r="AN902" i="2" s="1"/>
  <c r="S903" i="2"/>
  <c r="AM903" i="2" s="1"/>
  <c r="R904" i="2"/>
  <c r="AL904" i="2" s="1"/>
  <c r="Q905" i="2"/>
  <c r="AK905" i="2" s="1"/>
  <c r="T906" i="2"/>
  <c r="AN906" i="2" s="1"/>
  <c r="S907" i="2"/>
  <c r="AM907" i="2" s="1"/>
  <c r="Q909" i="2"/>
  <c r="AK909" i="2" s="1"/>
  <c r="E886" i="2"/>
  <c r="V886" i="2" s="1"/>
  <c r="H887" i="2"/>
  <c r="Y887" i="2" s="1"/>
  <c r="G888" i="2"/>
  <c r="X888" i="2" s="1"/>
  <c r="F889" i="2"/>
  <c r="W889" i="2" s="1"/>
  <c r="E890" i="2"/>
  <c r="V890" i="2" s="1"/>
  <c r="H891" i="2"/>
  <c r="Y891" i="2" s="1"/>
  <c r="G892" i="2"/>
  <c r="X892" i="2" s="1"/>
  <c r="F893" i="2"/>
  <c r="W893" i="2" s="1"/>
  <c r="E894" i="2"/>
  <c r="V894" i="2" s="1"/>
  <c r="H895" i="2"/>
  <c r="Y895" i="2" s="1"/>
  <c r="G896" i="2"/>
  <c r="X896" i="2" s="1"/>
  <c r="F897" i="2"/>
  <c r="W897" i="2" s="1"/>
  <c r="E898" i="2"/>
  <c r="V898" i="2" s="1"/>
  <c r="H899" i="2"/>
  <c r="Y899" i="2" s="1"/>
  <c r="G900" i="2"/>
  <c r="X900" i="2" s="1"/>
  <c r="F901" i="2"/>
  <c r="W901" i="2" s="1"/>
  <c r="E902" i="2"/>
  <c r="V902" i="2" s="1"/>
  <c r="H903" i="2"/>
  <c r="Y903" i="2" s="1"/>
  <c r="G904" i="2"/>
  <c r="X904" i="2" s="1"/>
  <c r="F905" i="2"/>
  <c r="W905" i="2" s="1"/>
  <c r="E906" i="2"/>
  <c r="V906" i="2" s="1"/>
  <c r="H907" i="2"/>
  <c r="Y907" i="2" s="1"/>
  <c r="J908" i="2"/>
  <c r="AB908" i="2" s="1"/>
  <c r="G908" i="2"/>
  <c r="X908" i="2" s="1"/>
  <c r="F909" i="2"/>
  <c r="W909" i="2" s="1"/>
  <c r="E910" i="2"/>
  <c r="V910" i="2" s="1"/>
  <c r="H911" i="2"/>
  <c r="Y911" i="2" s="1"/>
  <c r="G912" i="2"/>
  <c r="X912" i="2" s="1"/>
  <c r="F913" i="2"/>
  <c r="W913" i="2" s="1"/>
  <c r="E914" i="2"/>
  <c r="V914" i="2" s="1"/>
  <c r="H915" i="2"/>
  <c r="Y915" i="2" s="1"/>
  <c r="G916" i="2"/>
  <c r="X916" i="2" s="1"/>
  <c r="F917" i="2"/>
  <c r="W917" i="2" s="1"/>
  <c r="E918" i="2"/>
  <c r="V918" i="2" s="1"/>
  <c r="H919" i="2"/>
  <c r="Y919" i="2" s="1"/>
  <c r="G920" i="2"/>
  <c r="X920" i="2" s="1"/>
  <c r="F921" i="2"/>
  <c r="W921" i="2" s="1"/>
  <c r="E922" i="2"/>
  <c r="V922" i="2" s="1"/>
  <c r="H923" i="2"/>
  <c r="Y923" i="2" s="1"/>
  <c r="G924" i="2"/>
  <c r="X924" i="2" s="1"/>
  <c r="F925" i="2"/>
  <c r="W925" i="2" s="1"/>
  <c r="E926" i="2"/>
  <c r="V926" i="2" s="1"/>
  <c r="H927" i="2"/>
  <c r="Y927" i="2" s="1"/>
  <c r="G928" i="2"/>
  <c r="X928" i="2" s="1"/>
  <c r="F929" i="2"/>
  <c r="W929" i="2" s="1"/>
  <c r="E930" i="2"/>
  <c r="V930" i="2" s="1"/>
  <c r="F931" i="2"/>
  <c r="W931" i="2" s="1"/>
  <c r="F910" i="2"/>
  <c r="W910" i="2" s="1"/>
  <c r="E911" i="2"/>
  <c r="V911" i="2" s="1"/>
  <c r="H912" i="2"/>
  <c r="Y912" i="2" s="1"/>
  <c r="G913" i="2"/>
  <c r="X913" i="2" s="1"/>
  <c r="F914" i="2"/>
  <c r="W914" i="2" s="1"/>
  <c r="E915" i="2"/>
  <c r="V915" i="2" s="1"/>
  <c r="H916" i="2"/>
  <c r="Y916" i="2" s="1"/>
  <c r="G917" i="2"/>
  <c r="X917" i="2" s="1"/>
  <c r="F918" i="2"/>
  <c r="W918" i="2" s="1"/>
  <c r="E919" i="2"/>
  <c r="V919" i="2" s="1"/>
  <c r="H920" i="2"/>
  <c r="Y920" i="2" s="1"/>
  <c r="G921" i="2"/>
  <c r="X921" i="2" s="1"/>
  <c r="F922" i="2"/>
  <c r="W922" i="2" s="1"/>
  <c r="E923" i="2"/>
  <c r="V923" i="2" s="1"/>
  <c r="H924" i="2"/>
  <c r="Y924" i="2" s="1"/>
  <c r="G925" i="2"/>
  <c r="X925" i="2" s="1"/>
  <c r="F926" i="2"/>
  <c r="W926" i="2" s="1"/>
  <c r="E927" i="2"/>
  <c r="V927" i="2" s="1"/>
  <c r="H928" i="2"/>
  <c r="Y928" i="2" s="1"/>
  <c r="G929" i="2"/>
  <c r="X929" i="2" s="1"/>
  <c r="F930" i="2"/>
  <c r="W930" i="2" s="1"/>
  <c r="H931" i="2"/>
  <c r="Y931" i="2" s="1"/>
  <c r="E908" i="2"/>
  <c r="V908" i="2" s="1"/>
  <c r="H909" i="2"/>
  <c r="Y909" i="2" s="1"/>
  <c r="G910" i="2"/>
  <c r="X910" i="2" s="1"/>
  <c r="F911" i="2"/>
  <c r="W911" i="2" s="1"/>
  <c r="E912" i="2"/>
  <c r="V912" i="2" s="1"/>
  <c r="H913" i="2"/>
  <c r="Y913" i="2" s="1"/>
  <c r="G914" i="2"/>
  <c r="X914" i="2" s="1"/>
  <c r="F915" i="2"/>
  <c r="W915" i="2" s="1"/>
  <c r="E916" i="2"/>
  <c r="V916" i="2" s="1"/>
  <c r="H917" i="2"/>
  <c r="Y917" i="2" s="1"/>
  <c r="G918" i="2"/>
  <c r="X918" i="2" s="1"/>
  <c r="F919" i="2"/>
  <c r="W919" i="2" s="1"/>
  <c r="E920" i="2"/>
  <c r="V920" i="2" s="1"/>
  <c r="H921" i="2"/>
  <c r="Y921" i="2" s="1"/>
  <c r="G922" i="2"/>
  <c r="X922" i="2" s="1"/>
  <c r="F923" i="2"/>
  <c r="W923" i="2" s="1"/>
  <c r="E924" i="2"/>
  <c r="V924" i="2" s="1"/>
  <c r="H925" i="2"/>
  <c r="Y925" i="2" s="1"/>
  <c r="G926" i="2"/>
  <c r="X926" i="2" s="1"/>
  <c r="F927" i="2"/>
  <c r="W927" i="2" s="1"/>
  <c r="E928" i="2"/>
  <c r="V928" i="2" s="1"/>
  <c r="H929" i="2"/>
  <c r="Y929" i="2" s="1"/>
  <c r="G930" i="2"/>
  <c r="X930" i="2" s="1"/>
  <c r="J931" i="2"/>
  <c r="AB931" i="2" s="1"/>
  <c r="H910" i="2"/>
  <c r="Y910" i="2" s="1"/>
  <c r="G911" i="2"/>
  <c r="X911" i="2" s="1"/>
  <c r="F912" i="2"/>
  <c r="W912" i="2" s="1"/>
  <c r="E913" i="2"/>
  <c r="V913" i="2" s="1"/>
  <c r="H914" i="2"/>
  <c r="Y914" i="2" s="1"/>
  <c r="G915" i="2"/>
  <c r="X915" i="2" s="1"/>
  <c r="F916" i="2"/>
  <c r="W916" i="2" s="1"/>
  <c r="E917" i="2"/>
  <c r="V917" i="2" s="1"/>
  <c r="H918" i="2"/>
  <c r="Y918" i="2" s="1"/>
  <c r="G919" i="2"/>
  <c r="X919" i="2" s="1"/>
  <c r="F920" i="2"/>
  <c r="W920" i="2" s="1"/>
  <c r="E921" i="2"/>
  <c r="V921" i="2" s="1"/>
  <c r="H922" i="2"/>
  <c r="Y922" i="2" s="1"/>
  <c r="G923" i="2"/>
  <c r="X923" i="2" s="1"/>
  <c r="F924" i="2"/>
  <c r="W924" i="2" s="1"/>
  <c r="E925" i="2"/>
  <c r="V925" i="2" s="1"/>
  <c r="H926" i="2"/>
  <c r="Y926" i="2" s="1"/>
  <c r="G927" i="2"/>
  <c r="X927" i="2" s="1"/>
  <c r="F928" i="2"/>
  <c r="W928" i="2" s="1"/>
  <c r="E929" i="2"/>
  <c r="V929" i="2" s="1"/>
  <c r="H930" i="2"/>
  <c r="Y930" i="2" s="1"/>
  <c r="L931" i="2"/>
  <c r="AD931" i="2" s="1"/>
  <c r="G931" i="2"/>
  <c r="X931" i="2" s="1"/>
  <c r="F932" i="2"/>
  <c r="W932" i="2" s="1"/>
  <c r="E933" i="2"/>
  <c r="V933" i="2" s="1"/>
  <c r="H934" i="2"/>
  <c r="Y934" i="2" s="1"/>
  <c r="G935" i="2"/>
  <c r="X935" i="2" s="1"/>
  <c r="F936" i="2"/>
  <c r="W936" i="2" s="1"/>
  <c r="E937" i="2"/>
  <c r="V937" i="2" s="1"/>
  <c r="M938" i="2"/>
  <c r="AF938" i="2" s="1"/>
  <c r="R940" i="2"/>
  <c r="AL940" i="2" s="1"/>
  <c r="Q942" i="2"/>
  <c r="AK942" i="2" s="1"/>
  <c r="N944" i="2"/>
  <c r="AG944" i="2" s="1"/>
  <c r="F948" i="2"/>
  <c r="W948" i="2" s="1"/>
  <c r="R933" i="2"/>
  <c r="AL933" i="2" s="1"/>
  <c r="Q934" i="2"/>
  <c r="AK934" i="2" s="1"/>
  <c r="T935" i="2"/>
  <c r="AN935" i="2" s="1"/>
  <c r="S936" i="2"/>
  <c r="AM936" i="2" s="1"/>
  <c r="H938" i="2"/>
  <c r="Y938" i="2" s="1"/>
  <c r="K940" i="2"/>
  <c r="AC940" i="2" s="1"/>
  <c r="L942" i="2"/>
  <c r="AD942" i="2" s="1"/>
  <c r="G944" i="2"/>
  <c r="X944" i="2" s="1"/>
  <c r="G949" i="2"/>
  <c r="X949" i="2" s="1"/>
  <c r="Q931" i="2"/>
  <c r="AK931" i="2" s="1"/>
  <c r="T932" i="2"/>
  <c r="AN932" i="2" s="1"/>
  <c r="S933" i="2"/>
  <c r="AM933" i="2" s="1"/>
  <c r="R934" i="2"/>
  <c r="AL934" i="2" s="1"/>
  <c r="Q935" i="2"/>
  <c r="AK935" i="2" s="1"/>
  <c r="T936" i="2"/>
  <c r="AN936" i="2" s="1"/>
  <c r="I938" i="2"/>
  <c r="AA938" i="2" s="1"/>
  <c r="F940" i="2"/>
  <c r="W940" i="2" s="1"/>
  <c r="E942" i="2"/>
  <c r="V942" i="2" s="1"/>
  <c r="J944" i="2"/>
  <c r="AB944" i="2" s="1"/>
  <c r="H950" i="2"/>
  <c r="Y950" i="2" s="1"/>
  <c r="L954" i="2"/>
  <c r="AD954" i="2" s="1"/>
  <c r="P933" i="2"/>
  <c r="AI933" i="2" s="1"/>
  <c r="O934" i="2"/>
  <c r="AH934" i="2" s="1"/>
  <c r="N935" i="2"/>
  <c r="AG935" i="2" s="1"/>
  <c r="M936" i="2"/>
  <c r="AF936" i="2" s="1"/>
  <c r="R937" i="2"/>
  <c r="AL937" i="2" s="1"/>
  <c r="O939" i="2"/>
  <c r="AH939" i="2" s="1"/>
  <c r="N941" i="2"/>
  <c r="AG941" i="2" s="1"/>
  <c r="S943" i="2"/>
  <c r="AM943" i="2" s="1"/>
  <c r="L946" i="2"/>
  <c r="AD946" i="2" s="1"/>
  <c r="R952" i="2"/>
  <c r="AL952" i="2" s="1"/>
  <c r="F956" i="2"/>
  <c r="W956" i="2" s="1"/>
  <c r="H958" i="2"/>
  <c r="Y958" i="2" s="1"/>
  <c r="J960" i="2"/>
  <c r="AB960" i="2" s="1"/>
  <c r="L962" i="2"/>
  <c r="AD962" i="2" s="1"/>
  <c r="F964" i="2"/>
  <c r="W964" i="2" s="1"/>
  <c r="O967" i="2"/>
  <c r="AH967" i="2" s="1"/>
  <c r="N945" i="2"/>
  <c r="AG945" i="2" s="1"/>
  <c r="G947" i="2"/>
  <c r="X947" i="2" s="1"/>
  <c r="I949" i="2"/>
  <c r="AA949" i="2" s="1"/>
  <c r="K951" i="2"/>
  <c r="AC951" i="2" s="1"/>
  <c r="E953" i="2"/>
  <c r="V953" i="2" s="1"/>
  <c r="G955" i="2"/>
  <c r="X955" i="2" s="1"/>
  <c r="I957" i="2"/>
  <c r="AA957" i="2" s="1"/>
  <c r="K959" i="2"/>
  <c r="AC959" i="2" s="1"/>
  <c r="E961" i="2"/>
  <c r="V961" i="2" s="1"/>
  <c r="G963" i="2"/>
  <c r="X963" i="2" s="1"/>
  <c r="M965" i="2"/>
  <c r="AF965" i="2" s="1"/>
  <c r="O937" i="2"/>
  <c r="AH937" i="2" s="1"/>
  <c r="N938" i="2"/>
  <c r="AG938" i="2" s="1"/>
  <c r="M939" i="2"/>
  <c r="AF939" i="2" s="1"/>
  <c r="P940" i="2"/>
  <c r="AI940" i="2" s="1"/>
  <c r="O941" i="2"/>
  <c r="AH941" i="2" s="1"/>
  <c r="N942" i="2"/>
  <c r="AG942" i="2" s="1"/>
  <c r="M943" i="2"/>
  <c r="AF943" i="2" s="1"/>
  <c r="P944" i="2"/>
  <c r="AI944" i="2" s="1"/>
  <c r="O945" i="2"/>
  <c r="AH945" i="2" s="1"/>
  <c r="I947" i="2"/>
  <c r="AA947" i="2" s="1"/>
  <c r="K949" i="2"/>
  <c r="AC949" i="2" s="1"/>
  <c r="E951" i="2"/>
  <c r="V951" i="2" s="1"/>
  <c r="G953" i="2"/>
  <c r="X953" i="2" s="1"/>
  <c r="I955" i="2"/>
  <c r="AA955" i="2" s="1"/>
  <c r="K957" i="2"/>
  <c r="AC957" i="2" s="1"/>
  <c r="E959" i="2"/>
  <c r="V959" i="2" s="1"/>
  <c r="G961" i="2"/>
  <c r="X961" i="2" s="1"/>
  <c r="I963" i="2"/>
  <c r="AA963" i="2" s="1"/>
  <c r="Q965" i="2"/>
  <c r="AK965" i="2" s="1"/>
  <c r="T937" i="2"/>
  <c r="AN937" i="2" s="1"/>
  <c r="S938" i="2"/>
  <c r="AM938" i="2" s="1"/>
  <c r="R939" i="2"/>
  <c r="AL939" i="2" s="1"/>
  <c r="Q940" i="2"/>
  <c r="AK940" i="2" s="1"/>
  <c r="T941" i="2"/>
  <c r="AN941" i="2" s="1"/>
  <c r="S942" i="2"/>
  <c r="AM942" i="2" s="1"/>
  <c r="R943" i="2"/>
  <c r="AL943" i="2" s="1"/>
  <c r="Q944" i="2"/>
  <c r="AK944" i="2" s="1"/>
  <c r="T945" i="2"/>
  <c r="AN945" i="2" s="1"/>
  <c r="S947" i="2"/>
  <c r="AM947" i="2" s="1"/>
  <c r="M949" i="2"/>
  <c r="AF949" i="2" s="1"/>
  <c r="O951" i="2"/>
  <c r="AH951" i="2" s="1"/>
  <c r="Q953" i="2"/>
  <c r="AK953" i="2" s="1"/>
  <c r="S955" i="2"/>
  <c r="AM955" i="2" s="1"/>
  <c r="M957" i="2"/>
  <c r="AF957" i="2" s="1"/>
  <c r="O959" i="2"/>
  <c r="AH959" i="2" s="1"/>
  <c r="Q961" i="2"/>
  <c r="AK961" i="2" s="1"/>
  <c r="S963" i="2"/>
  <c r="AM963" i="2" s="1"/>
  <c r="L966" i="2"/>
  <c r="AD966" i="2" s="1"/>
  <c r="L984" i="2"/>
  <c r="AD984" i="2" s="1"/>
  <c r="Q946" i="2"/>
  <c r="AK946" i="2" s="1"/>
  <c r="T947" i="2"/>
  <c r="AN947" i="2" s="1"/>
  <c r="S948" i="2"/>
  <c r="AM948" i="2" s="1"/>
  <c r="R949" i="2"/>
  <c r="AL949" i="2" s="1"/>
  <c r="Q950" i="2"/>
  <c r="AK950" i="2" s="1"/>
  <c r="T951" i="2"/>
  <c r="AN951" i="2" s="1"/>
  <c r="S952" i="2"/>
  <c r="AM952" i="2" s="1"/>
  <c r="R953" i="2"/>
  <c r="AL953" i="2" s="1"/>
  <c r="Q954" i="2"/>
  <c r="AK954" i="2" s="1"/>
  <c r="T955" i="2"/>
  <c r="AN955" i="2" s="1"/>
  <c r="S956" i="2"/>
  <c r="AM956" i="2" s="1"/>
  <c r="R957" i="2"/>
  <c r="AL957" i="2" s="1"/>
  <c r="Q958" i="2"/>
  <c r="AK958" i="2" s="1"/>
  <c r="T959" i="2"/>
  <c r="AN959" i="2" s="1"/>
  <c r="S960" i="2"/>
  <c r="AM960" i="2" s="1"/>
  <c r="R961" i="2"/>
  <c r="AL961" i="2" s="1"/>
  <c r="Q962" i="2"/>
  <c r="AK962" i="2" s="1"/>
  <c r="T963" i="2"/>
  <c r="AN963" i="2" s="1"/>
  <c r="S964" i="2"/>
  <c r="AM964" i="2" s="1"/>
  <c r="R965" i="2"/>
  <c r="AL965" i="2" s="1"/>
  <c r="Q966" i="2"/>
  <c r="AK966" i="2" s="1"/>
  <c r="K969" i="2"/>
  <c r="AC969" i="2" s="1"/>
  <c r="H973" i="2"/>
  <c r="Y973" i="2" s="1"/>
  <c r="L977" i="2"/>
  <c r="AD977" i="2" s="1"/>
  <c r="H986" i="2"/>
  <c r="Y986" i="2" s="1"/>
  <c r="O965" i="2"/>
  <c r="AH965" i="2" s="1"/>
  <c r="N966" i="2"/>
  <c r="AG966" i="2" s="1"/>
  <c r="H968" i="2"/>
  <c r="Y968" i="2" s="1"/>
  <c r="L972" i="2"/>
  <c r="AD972" i="2" s="1"/>
  <c r="R976" i="2"/>
  <c r="AL976" i="2" s="1"/>
  <c r="E983" i="2"/>
  <c r="V983" i="2" s="1"/>
  <c r="S946" i="2"/>
  <c r="AM946" i="2" s="1"/>
  <c r="R947" i="2"/>
  <c r="AL947" i="2" s="1"/>
  <c r="Q948" i="2"/>
  <c r="AK948" i="2" s="1"/>
  <c r="T949" i="2"/>
  <c r="AN949" i="2" s="1"/>
  <c r="S950" i="2"/>
  <c r="AM950" i="2" s="1"/>
  <c r="R951" i="2"/>
  <c r="AL951" i="2" s="1"/>
  <c r="Q952" i="2"/>
  <c r="AK952" i="2" s="1"/>
  <c r="T953" i="2"/>
  <c r="AN953" i="2" s="1"/>
  <c r="S954" i="2"/>
  <c r="AM954" i="2" s="1"/>
  <c r="R955" i="2"/>
  <c r="AL955" i="2" s="1"/>
  <c r="Q956" i="2"/>
  <c r="AK956" i="2" s="1"/>
  <c r="T957" i="2"/>
  <c r="AN957" i="2" s="1"/>
  <c r="S958" i="2"/>
  <c r="AM958" i="2" s="1"/>
  <c r="R959" i="2"/>
  <c r="AL959" i="2" s="1"/>
  <c r="Q960" i="2"/>
  <c r="AK960" i="2" s="1"/>
  <c r="T961" i="2"/>
  <c r="AN961" i="2" s="1"/>
  <c r="S962" i="2"/>
  <c r="AM962" i="2" s="1"/>
  <c r="R963" i="2"/>
  <c r="AL963" i="2" s="1"/>
  <c r="Q964" i="2"/>
  <c r="AK964" i="2" s="1"/>
  <c r="T965" i="2"/>
  <c r="AN965" i="2" s="1"/>
  <c r="S966" i="2"/>
  <c r="AM966" i="2" s="1"/>
  <c r="S969" i="2"/>
  <c r="AM969" i="2" s="1"/>
  <c r="O979" i="2"/>
  <c r="AH979" i="2" s="1"/>
  <c r="J967" i="2"/>
  <c r="AB967" i="2" s="1"/>
  <c r="I968" i="2"/>
  <c r="AA968" i="2" s="1"/>
  <c r="L969" i="2"/>
  <c r="AD969" i="2" s="1"/>
  <c r="K970" i="2"/>
  <c r="AC970" i="2" s="1"/>
  <c r="J971" i="2"/>
  <c r="AB971" i="2" s="1"/>
  <c r="I972" i="2"/>
  <c r="AA972" i="2" s="1"/>
  <c r="Q973" i="2"/>
  <c r="AK973" i="2" s="1"/>
  <c r="N975" i="2"/>
  <c r="AG975" i="2" s="1"/>
  <c r="M977" i="2"/>
  <c r="AF977" i="2" s="1"/>
  <c r="R979" i="2"/>
  <c r="AL979" i="2" s="1"/>
  <c r="K983" i="2"/>
  <c r="AC983" i="2" s="1"/>
  <c r="O987" i="2"/>
  <c r="AH987" i="2" s="1"/>
  <c r="N968" i="2"/>
  <c r="AG968" i="2" s="1"/>
  <c r="M969" i="2"/>
  <c r="AF969" i="2" s="1"/>
  <c r="P970" i="2"/>
  <c r="AI970" i="2" s="1"/>
  <c r="O971" i="2"/>
  <c r="AH971" i="2" s="1"/>
  <c r="N972" i="2"/>
  <c r="AG972" i="2" s="1"/>
  <c r="G974" i="2"/>
  <c r="X974" i="2" s="1"/>
  <c r="F976" i="2"/>
  <c r="W976" i="2" s="1"/>
  <c r="K978" i="2"/>
  <c r="AC978" i="2" s="1"/>
  <c r="H980" i="2"/>
  <c r="Y980" i="2" s="1"/>
  <c r="T984" i="2"/>
  <c r="AN984" i="2" s="1"/>
  <c r="P967" i="2"/>
  <c r="AI967" i="2" s="1"/>
  <c r="O968" i="2"/>
  <c r="AH968" i="2" s="1"/>
  <c r="N969" i="2"/>
  <c r="AG969" i="2" s="1"/>
  <c r="M970" i="2"/>
  <c r="AF970" i="2" s="1"/>
  <c r="P971" i="2"/>
  <c r="AI971" i="2" s="1"/>
  <c r="O972" i="2"/>
  <c r="AH972" i="2" s="1"/>
  <c r="H974" i="2"/>
  <c r="Y974" i="2" s="1"/>
  <c r="I976" i="2"/>
  <c r="AA976" i="2" s="1"/>
  <c r="L978" i="2"/>
  <c r="AD978" i="2" s="1"/>
  <c r="J980" i="2"/>
  <c r="AB980" i="2" s="1"/>
  <c r="F984" i="2"/>
  <c r="W984" i="2" s="1"/>
  <c r="G990" i="2"/>
  <c r="X990" i="2" s="1"/>
  <c r="N973" i="2"/>
  <c r="AG973" i="2" s="1"/>
  <c r="M974" i="2"/>
  <c r="AF974" i="2" s="1"/>
  <c r="P975" i="2"/>
  <c r="AI975" i="2" s="1"/>
  <c r="O976" i="2"/>
  <c r="AH976" i="2" s="1"/>
  <c r="N977" i="2"/>
  <c r="AG977" i="2" s="1"/>
  <c r="M978" i="2"/>
  <c r="AF978" i="2" s="1"/>
  <c r="P979" i="2"/>
  <c r="AI979" i="2" s="1"/>
  <c r="E981" i="2"/>
  <c r="V981" i="2" s="1"/>
  <c r="G983" i="2"/>
  <c r="X983" i="2" s="1"/>
  <c r="I985" i="2"/>
  <c r="AA985" i="2" s="1"/>
  <c r="F988" i="2"/>
  <c r="W988" i="2" s="1"/>
  <c r="G973" i="2"/>
  <c r="X973" i="2" s="1"/>
  <c r="F974" i="2"/>
  <c r="W974" i="2" s="1"/>
  <c r="E975" i="2"/>
  <c r="V975" i="2" s="1"/>
  <c r="H976" i="2"/>
  <c r="Y976" i="2" s="1"/>
  <c r="G977" i="2"/>
  <c r="X977" i="2" s="1"/>
  <c r="F978" i="2"/>
  <c r="W978" i="2" s="1"/>
  <c r="E979" i="2"/>
  <c r="V979" i="2" s="1"/>
  <c r="F980" i="2"/>
  <c r="W980" i="2" s="1"/>
  <c r="H982" i="2"/>
  <c r="Y982" i="2" s="1"/>
  <c r="J984" i="2"/>
  <c r="AB984" i="2" s="1"/>
  <c r="P986" i="2"/>
  <c r="AI986" i="2" s="1"/>
  <c r="R990" i="2"/>
  <c r="AL990" i="2" s="1"/>
  <c r="G980" i="2"/>
  <c r="X980" i="2" s="1"/>
  <c r="F981" i="2"/>
  <c r="W981" i="2" s="1"/>
  <c r="E982" i="2"/>
  <c r="V982" i="2" s="1"/>
  <c r="H983" i="2"/>
  <c r="Y983" i="2" s="1"/>
  <c r="G984" i="2"/>
  <c r="X984" i="2" s="1"/>
  <c r="F985" i="2"/>
  <c r="W985" i="2" s="1"/>
  <c r="E986" i="2"/>
  <c r="V986" i="2" s="1"/>
  <c r="H987" i="2"/>
  <c r="Y987" i="2" s="1"/>
  <c r="G988" i="2"/>
  <c r="X988" i="2" s="1"/>
  <c r="F989" i="2"/>
  <c r="W989" i="2" s="1"/>
  <c r="H990" i="2"/>
  <c r="Y990" i="2" s="1"/>
  <c r="J992" i="2"/>
  <c r="AB992" i="2" s="1"/>
  <c r="F986" i="2"/>
  <c r="W986" i="2" s="1"/>
  <c r="E987" i="2"/>
  <c r="V987" i="2" s="1"/>
  <c r="H988" i="2"/>
  <c r="Y988" i="2" s="1"/>
  <c r="G989" i="2"/>
  <c r="X989" i="2" s="1"/>
  <c r="J990" i="2"/>
  <c r="AB990" i="2" s="1"/>
  <c r="N992" i="2"/>
  <c r="AG992" i="2" s="1"/>
  <c r="T998" i="2"/>
  <c r="AN998" i="2" s="1"/>
  <c r="Q980" i="2"/>
  <c r="AK980" i="2" s="1"/>
  <c r="T981" i="2"/>
  <c r="AN981" i="2" s="1"/>
  <c r="S982" i="2"/>
  <c r="AM982" i="2" s="1"/>
  <c r="R983" i="2"/>
  <c r="AL983" i="2" s="1"/>
  <c r="Q984" i="2"/>
  <c r="AK984" i="2" s="1"/>
  <c r="T985" i="2"/>
  <c r="AN985" i="2" s="1"/>
  <c r="S986" i="2"/>
  <c r="AM986" i="2" s="1"/>
  <c r="R987" i="2"/>
  <c r="AL987" i="2" s="1"/>
  <c r="Q988" i="2"/>
  <c r="AK988" i="2" s="1"/>
  <c r="T989" i="2"/>
  <c r="AN989" i="2" s="1"/>
  <c r="O991" i="2"/>
  <c r="AH991" i="2" s="1"/>
  <c r="E990" i="2"/>
  <c r="V990" i="2" s="1"/>
  <c r="H991" i="2"/>
  <c r="Y991" i="2" s="1"/>
  <c r="G992" i="2"/>
  <c r="X992" i="2" s="1"/>
  <c r="E993" i="2"/>
  <c r="V993" i="2" s="1"/>
  <c r="N994" i="2"/>
  <c r="AG994" i="2" s="1"/>
  <c r="T995" i="2"/>
  <c r="AN995" i="2" s="1"/>
  <c r="Q991" i="2"/>
  <c r="AK991" i="2" s="1"/>
  <c r="T992" i="2"/>
  <c r="AN992" i="2" s="1"/>
  <c r="E994" i="2"/>
  <c r="V994" i="2" s="1"/>
  <c r="K995" i="2"/>
  <c r="AC995" i="2" s="1"/>
  <c r="J991" i="2"/>
  <c r="AB991" i="2" s="1"/>
  <c r="I992" i="2"/>
  <c r="AA992" i="2" s="1"/>
  <c r="M993" i="2"/>
  <c r="AF993" i="2" s="1"/>
  <c r="Q994" i="2"/>
  <c r="AK994" i="2" s="1"/>
  <c r="K996" i="2"/>
  <c r="AC996" i="2" s="1"/>
  <c r="O999" i="2"/>
  <c r="AH999" i="2" s="1"/>
  <c r="R1002" i="2"/>
  <c r="AL1002" i="2" s="1"/>
  <c r="E997" i="2"/>
  <c r="V997" i="2" s="1"/>
  <c r="H999" i="2"/>
  <c r="Y999" i="2" s="1"/>
  <c r="E1003" i="2"/>
  <c r="V1003" i="2" s="1"/>
  <c r="N997" i="2"/>
  <c r="AG997" i="2" s="1"/>
  <c r="S999" i="2"/>
  <c r="AM999" i="2" s="1"/>
  <c r="H993" i="2"/>
  <c r="Y993" i="2" s="1"/>
  <c r="G994" i="2"/>
  <c r="X994" i="2" s="1"/>
  <c r="F995" i="2"/>
  <c r="W995" i="2" s="1"/>
  <c r="E996" i="2"/>
  <c r="V996" i="2" s="1"/>
  <c r="Q997" i="2"/>
  <c r="AK997" i="2" s="1"/>
  <c r="T999" i="2"/>
  <c r="AN999" i="2" s="1"/>
  <c r="F1001" i="2"/>
  <c r="W1001" i="2" s="1"/>
  <c r="J1003" i="2"/>
  <c r="AB1003" i="2" s="1"/>
  <c r="T996" i="2"/>
  <c r="AN996" i="2" s="1"/>
  <c r="S997" i="2"/>
  <c r="AM997" i="2" s="1"/>
  <c r="R998" i="2"/>
  <c r="AL998" i="2" s="1"/>
  <c r="Q999" i="2"/>
  <c r="AK999" i="2" s="1"/>
  <c r="T1000" i="2"/>
  <c r="AN1000" i="2" s="1"/>
  <c r="J1002" i="2"/>
  <c r="AB1002" i="2" s="1"/>
  <c r="H997" i="2"/>
  <c r="Y997" i="2" s="1"/>
  <c r="G998" i="2"/>
  <c r="X998" i="2" s="1"/>
  <c r="F999" i="2"/>
  <c r="W999" i="2" s="1"/>
  <c r="E1000" i="2"/>
  <c r="V1000" i="2" s="1"/>
  <c r="I1001" i="2"/>
  <c r="AA1001" i="2" s="1"/>
  <c r="S1004" i="2"/>
  <c r="AM1004" i="2" s="1"/>
  <c r="T1001" i="2"/>
  <c r="AN1001" i="2" s="1"/>
  <c r="S1002" i="2"/>
  <c r="AM1002" i="2" s="1"/>
  <c r="G1004" i="2"/>
  <c r="X1004" i="2" s="1"/>
  <c r="P1002" i="2"/>
  <c r="AI1002" i="2" s="1"/>
  <c r="R1003" i="2"/>
  <c r="AL1003" i="2" s="1"/>
  <c r="E1002" i="2"/>
  <c r="V1002" i="2" s="1"/>
  <c r="I1003" i="2"/>
  <c r="AA1003" i="2" s="1"/>
  <c r="R1005" i="2"/>
  <c r="AL1005" i="2" s="1"/>
  <c r="P1004" i="2"/>
  <c r="AI1004" i="2" s="1"/>
  <c r="O1005" i="2"/>
  <c r="AH1005" i="2" s="1"/>
  <c r="E1004" i="2"/>
  <c r="V1004" i="2" s="1"/>
  <c r="H1005" i="2"/>
  <c r="Y1005" i="2" s="1"/>
  <c r="L1006" i="2"/>
  <c r="AD1006" i="2" s="1"/>
  <c r="O1003" i="2"/>
  <c r="AH1003" i="2" s="1"/>
  <c r="N1004" i="2"/>
  <c r="AG1004" i="2" s="1"/>
  <c r="M1005" i="2"/>
  <c r="AF1005" i="2" s="1"/>
  <c r="F1006" i="2"/>
  <c r="W1006" i="2" s="1"/>
  <c r="E1007" i="2"/>
  <c r="V1007" i="2" s="1"/>
  <c r="G1006" i="2"/>
  <c r="X1006" i="2" s="1"/>
  <c r="F1007" i="2"/>
  <c r="W1007" i="2" s="1"/>
  <c r="G1007" i="2"/>
  <c r="X1007" i="2" s="1"/>
  <c r="H1007" i="2"/>
  <c r="Y1007" i="2" s="1"/>
  <c r="D81" i="1"/>
  <c r="I7" i="2"/>
  <c r="L8" i="2"/>
  <c r="K9" i="2"/>
  <c r="AC9" i="2" s="1"/>
  <c r="J10" i="2"/>
  <c r="AB10" i="2" s="1"/>
  <c r="I11" i="2"/>
  <c r="AA11" i="2" s="1"/>
  <c r="L12" i="2"/>
  <c r="AD12" i="2" s="1"/>
  <c r="K13" i="2"/>
  <c r="AC13" i="2" s="1"/>
  <c r="J14" i="2"/>
  <c r="AB14" i="2" s="1"/>
  <c r="I15" i="2"/>
  <c r="AA15" i="2" s="1"/>
  <c r="L16" i="2"/>
  <c r="AD16" i="2" s="1"/>
  <c r="K17" i="2"/>
  <c r="AC17" i="2" s="1"/>
  <c r="J18" i="2"/>
  <c r="AB18" i="2" s="1"/>
  <c r="I19" i="2"/>
  <c r="AA19" i="2" s="1"/>
  <c r="L20" i="2"/>
  <c r="AD20" i="2" s="1"/>
  <c r="K21" i="2"/>
  <c r="AC21" i="2" s="1"/>
  <c r="J22" i="2"/>
  <c r="AB22" i="2" s="1"/>
  <c r="I23" i="2"/>
  <c r="AA23" i="2" s="1"/>
  <c r="L24" i="2"/>
  <c r="AD24" i="2" s="1"/>
  <c r="K25" i="2"/>
  <c r="AC25" i="2" s="1"/>
  <c r="J26" i="2"/>
  <c r="AB26" i="2" s="1"/>
  <c r="I27" i="2"/>
  <c r="AA27" i="2" s="1"/>
  <c r="L28" i="2"/>
  <c r="AD28" i="2" s="1"/>
  <c r="K29" i="2"/>
  <c r="AC29" i="2" s="1"/>
  <c r="J30" i="2"/>
  <c r="AB30" i="2" s="1"/>
  <c r="I31" i="2"/>
  <c r="AA31" i="2" s="1"/>
  <c r="L32" i="2"/>
  <c r="AD32" i="2" s="1"/>
  <c r="K33" i="2"/>
  <c r="AC33" i="2" s="1"/>
  <c r="J34" i="2"/>
  <c r="AB34" i="2" s="1"/>
  <c r="I35" i="2"/>
  <c r="AA35" i="2" s="1"/>
  <c r="L36" i="2"/>
  <c r="AD36" i="2" s="1"/>
  <c r="K37" i="2"/>
  <c r="AC37" i="2" s="1"/>
  <c r="J38" i="2"/>
  <c r="AB38" i="2" s="1"/>
  <c r="I39" i="2"/>
  <c r="AA39" i="2" s="1"/>
  <c r="L40" i="2"/>
  <c r="AD40" i="2" s="1"/>
  <c r="K41" i="2"/>
  <c r="AC41" i="2" s="1"/>
  <c r="J42" i="2"/>
  <c r="AB42" i="2" s="1"/>
  <c r="I43" i="2"/>
  <c r="AA43" i="2" s="1"/>
  <c r="L44" i="2"/>
  <c r="AD44" i="2" s="1"/>
  <c r="K45" i="2"/>
  <c r="AC45" i="2" s="1"/>
  <c r="J46" i="2"/>
  <c r="AB46" i="2" s="1"/>
  <c r="I47" i="2"/>
  <c r="AA47" i="2" s="1"/>
  <c r="L48" i="2"/>
  <c r="AD48" i="2" s="1"/>
  <c r="K49" i="2"/>
  <c r="AC49" i="2" s="1"/>
  <c r="J50" i="2"/>
  <c r="AB50" i="2" s="1"/>
  <c r="I51" i="2"/>
  <c r="AA51" i="2" s="1"/>
  <c r="L52" i="2"/>
  <c r="AD52" i="2" s="1"/>
  <c r="K53" i="2"/>
  <c r="AC53" i="2" s="1"/>
  <c r="J54" i="2"/>
  <c r="AB54" i="2" s="1"/>
  <c r="I55" i="2"/>
  <c r="AA55" i="2" s="1"/>
  <c r="L56" i="2"/>
  <c r="AD56" i="2" s="1"/>
  <c r="K57" i="2"/>
  <c r="AC57" i="2" s="1"/>
  <c r="J58" i="2"/>
  <c r="AB58" i="2" s="1"/>
  <c r="I59" i="2"/>
  <c r="AA59" i="2" s="1"/>
  <c r="L60" i="2"/>
  <c r="AD60" i="2" s="1"/>
  <c r="K61" i="2"/>
  <c r="AC61" i="2" s="1"/>
  <c r="J62" i="2"/>
  <c r="AB62" i="2" s="1"/>
  <c r="I63" i="2"/>
  <c r="AA63" i="2" s="1"/>
  <c r="L64" i="2"/>
  <c r="AD64" i="2" s="1"/>
  <c r="K65" i="2"/>
  <c r="AC65" i="2" s="1"/>
  <c r="J66" i="2"/>
  <c r="AB66" i="2" s="1"/>
  <c r="I67" i="2"/>
  <c r="AA67" i="2" s="1"/>
  <c r="L68" i="2"/>
  <c r="AD68" i="2" s="1"/>
  <c r="K69" i="2"/>
  <c r="AC69" i="2" s="1"/>
  <c r="J70" i="2"/>
  <c r="AB70" i="2" s="1"/>
  <c r="I71" i="2"/>
  <c r="AA71" i="2" s="1"/>
  <c r="L72" i="2"/>
  <c r="AD72" i="2" s="1"/>
  <c r="K73" i="2"/>
  <c r="AC73" i="2" s="1"/>
  <c r="J74" i="2"/>
  <c r="AB74" i="2" s="1"/>
  <c r="I75" i="2"/>
  <c r="AA75" i="2" s="1"/>
  <c r="L76" i="2"/>
  <c r="AD76" i="2" s="1"/>
  <c r="K77" i="2"/>
  <c r="AC77" i="2" s="1"/>
  <c r="J78" i="2"/>
  <c r="AB78" i="2" s="1"/>
  <c r="I79" i="2"/>
  <c r="AA79" i="2" s="1"/>
  <c r="L80" i="2"/>
  <c r="AD80" i="2" s="1"/>
  <c r="K81" i="2"/>
  <c r="AC81" i="2" s="1"/>
  <c r="J82" i="2"/>
  <c r="AB82" i="2" s="1"/>
  <c r="I83" i="2"/>
  <c r="AA83" i="2" s="1"/>
  <c r="L84" i="2"/>
  <c r="AD84" i="2" s="1"/>
  <c r="K85" i="2"/>
  <c r="AC85" i="2" s="1"/>
  <c r="J86" i="2"/>
  <c r="AB86" i="2" s="1"/>
  <c r="I87" i="2"/>
  <c r="AA87" i="2" s="1"/>
  <c r="L88" i="2"/>
  <c r="AD88" i="2" s="1"/>
  <c r="K89" i="2"/>
  <c r="AC89" i="2" s="1"/>
  <c r="J90" i="2"/>
  <c r="AB90" i="2" s="1"/>
  <c r="I91" i="2"/>
  <c r="AA91" i="2" s="1"/>
  <c r="L92" i="2"/>
  <c r="AD92" i="2" s="1"/>
  <c r="K93" i="2"/>
  <c r="AC93" i="2" s="1"/>
  <c r="J94" i="2"/>
  <c r="AB94" i="2" s="1"/>
  <c r="I95" i="2"/>
  <c r="AA95" i="2" s="1"/>
  <c r="L96" i="2"/>
  <c r="AD96" i="2" s="1"/>
  <c r="K97" i="2"/>
  <c r="AC97" i="2" s="1"/>
  <c r="J98" i="2"/>
  <c r="AB98" i="2" s="1"/>
  <c r="I99" i="2"/>
  <c r="AA99" i="2" s="1"/>
  <c r="L100" i="2"/>
  <c r="AD100" i="2" s="1"/>
  <c r="K101" i="2"/>
  <c r="AC101" i="2" s="1"/>
  <c r="J102" i="2"/>
  <c r="AB102" i="2" s="1"/>
  <c r="I103" i="2"/>
  <c r="AA103" i="2" s="1"/>
  <c r="L104" i="2"/>
  <c r="AD104" i="2" s="1"/>
  <c r="K105" i="2"/>
  <c r="AC105" i="2" s="1"/>
  <c r="J106" i="2"/>
  <c r="AB106" i="2" s="1"/>
  <c r="I107" i="2"/>
  <c r="AA107" i="2" s="1"/>
  <c r="L108" i="2"/>
  <c r="AD108" i="2" s="1"/>
  <c r="E81" i="1"/>
  <c r="E95" i="1" s="1"/>
  <c r="J7" i="2"/>
  <c r="I8" i="2"/>
  <c r="L9" i="2"/>
  <c r="AD9" i="2" s="1"/>
  <c r="K10" i="2"/>
  <c r="AC10" i="2" s="1"/>
  <c r="J11" i="2"/>
  <c r="AB11" i="2" s="1"/>
  <c r="I12" i="2"/>
  <c r="AA12" i="2" s="1"/>
  <c r="L13" i="2"/>
  <c r="AD13" i="2" s="1"/>
  <c r="K14" i="2"/>
  <c r="AC14" i="2" s="1"/>
  <c r="J15" i="2"/>
  <c r="AB15" i="2" s="1"/>
  <c r="I16" i="2"/>
  <c r="AA16" i="2" s="1"/>
  <c r="L17" i="2"/>
  <c r="AD17" i="2" s="1"/>
  <c r="K18" i="2"/>
  <c r="AC18" i="2" s="1"/>
  <c r="J19" i="2"/>
  <c r="AB19" i="2" s="1"/>
  <c r="I20" i="2"/>
  <c r="AA20" i="2" s="1"/>
  <c r="L21" i="2"/>
  <c r="AD21" i="2" s="1"/>
  <c r="K22" i="2"/>
  <c r="AC22" i="2" s="1"/>
  <c r="J23" i="2"/>
  <c r="AB23" i="2" s="1"/>
  <c r="I24" i="2"/>
  <c r="AA24" i="2" s="1"/>
  <c r="L25" i="2"/>
  <c r="AD25" i="2" s="1"/>
  <c r="K26" i="2"/>
  <c r="AC26" i="2" s="1"/>
  <c r="J27" i="2"/>
  <c r="AB27" i="2" s="1"/>
  <c r="I28" i="2"/>
  <c r="AA28" i="2" s="1"/>
  <c r="L29" i="2"/>
  <c r="AD29" i="2" s="1"/>
  <c r="K30" i="2"/>
  <c r="AC30" i="2" s="1"/>
  <c r="J31" i="2"/>
  <c r="AB31" i="2" s="1"/>
  <c r="I32" i="2"/>
  <c r="AA32" i="2" s="1"/>
  <c r="L33" i="2"/>
  <c r="AD33" i="2" s="1"/>
  <c r="K34" i="2"/>
  <c r="AC34" i="2" s="1"/>
  <c r="J35" i="2"/>
  <c r="AB35" i="2" s="1"/>
  <c r="I36" i="2"/>
  <c r="AA36" i="2" s="1"/>
  <c r="L37" i="2"/>
  <c r="AD37" i="2" s="1"/>
  <c r="K38" i="2"/>
  <c r="AC38" i="2" s="1"/>
  <c r="J39" i="2"/>
  <c r="AB39" i="2" s="1"/>
  <c r="I40" i="2"/>
  <c r="AA40" i="2" s="1"/>
  <c r="L41" i="2"/>
  <c r="AD41" i="2" s="1"/>
  <c r="K42" i="2"/>
  <c r="AC42" i="2" s="1"/>
  <c r="J43" i="2"/>
  <c r="AB43" i="2" s="1"/>
  <c r="I44" i="2"/>
  <c r="AA44" i="2" s="1"/>
  <c r="L45" i="2"/>
  <c r="AD45" i="2" s="1"/>
  <c r="K46" i="2"/>
  <c r="AC46" i="2" s="1"/>
  <c r="J47" i="2"/>
  <c r="AB47" i="2" s="1"/>
  <c r="I48" i="2"/>
  <c r="AA48" i="2" s="1"/>
  <c r="L49" i="2"/>
  <c r="AD49" i="2" s="1"/>
  <c r="K50" i="2"/>
  <c r="AC50" i="2" s="1"/>
  <c r="J51" i="2"/>
  <c r="AB51" i="2" s="1"/>
  <c r="I52" i="2"/>
  <c r="AA52" i="2" s="1"/>
  <c r="L53" i="2"/>
  <c r="AD53" i="2" s="1"/>
  <c r="K54" i="2"/>
  <c r="AC54" i="2" s="1"/>
  <c r="J55" i="2"/>
  <c r="AB55" i="2" s="1"/>
  <c r="I56" i="2"/>
  <c r="AA56" i="2" s="1"/>
  <c r="L57" i="2"/>
  <c r="AD57" i="2" s="1"/>
  <c r="K58" i="2"/>
  <c r="AC58" i="2" s="1"/>
  <c r="J59" i="2"/>
  <c r="AB59" i="2" s="1"/>
  <c r="I60" i="2"/>
  <c r="AA60" i="2" s="1"/>
  <c r="L61" i="2"/>
  <c r="AD61" i="2" s="1"/>
  <c r="K62" i="2"/>
  <c r="AC62" i="2" s="1"/>
  <c r="J63" i="2"/>
  <c r="AB63" i="2" s="1"/>
  <c r="I64" i="2"/>
  <c r="AA64" i="2" s="1"/>
  <c r="L65" i="2"/>
  <c r="AD65" i="2" s="1"/>
  <c r="K66" i="2"/>
  <c r="AC66" i="2" s="1"/>
  <c r="J67" i="2"/>
  <c r="AB67" i="2" s="1"/>
  <c r="I68" i="2"/>
  <c r="AA68" i="2" s="1"/>
  <c r="L69" i="2"/>
  <c r="AD69" i="2" s="1"/>
  <c r="K70" i="2"/>
  <c r="AC70" i="2" s="1"/>
  <c r="J71" i="2"/>
  <c r="AB71" i="2" s="1"/>
  <c r="I72" i="2"/>
  <c r="AA72" i="2" s="1"/>
  <c r="L73" i="2"/>
  <c r="AD73" i="2" s="1"/>
  <c r="K74" i="2"/>
  <c r="AC74" i="2" s="1"/>
  <c r="J75" i="2"/>
  <c r="AB75" i="2" s="1"/>
  <c r="I76" i="2"/>
  <c r="AA76" i="2" s="1"/>
  <c r="L77" i="2"/>
  <c r="AD77" i="2" s="1"/>
  <c r="K78" i="2"/>
  <c r="AC78" i="2" s="1"/>
  <c r="J79" i="2"/>
  <c r="AB79" i="2" s="1"/>
  <c r="I80" i="2"/>
  <c r="AA80" i="2" s="1"/>
  <c r="L81" i="2"/>
  <c r="AD81" i="2" s="1"/>
  <c r="K82" i="2"/>
  <c r="AC82" i="2" s="1"/>
  <c r="J83" i="2"/>
  <c r="AB83" i="2" s="1"/>
  <c r="I84" i="2"/>
  <c r="AA84" i="2" s="1"/>
  <c r="L85" i="2"/>
  <c r="AD85" i="2" s="1"/>
  <c r="K86" i="2"/>
  <c r="AC86" i="2" s="1"/>
  <c r="J87" i="2"/>
  <c r="AB87" i="2" s="1"/>
  <c r="I88" i="2"/>
  <c r="AA88" i="2" s="1"/>
  <c r="L89" i="2"/>
  <c r="AD89" i="2" s="1"/>
  <c r="K90" i="2"/>
  <c r="AC90" i="2" s="1"/>
  <c r="J91" i="2"/>
  <c r="AB91" i="2" s="1"/>
  <c r="I92" i="2"/>
  <c r="AA92" i="2" s="1"/>
  <c r="L93" i="2"/>
  <c r="AD93" i="2" s="1"/>
  <c r="K94" i="2"/>
  <c r="AC94" i="2" s="1"/>
  <c r="J95" i="2"/>
  <c r="AB95" i="2" s="1"/>
  <c r="I96" i="2"/>
  <c r="AA96" i="2" s="1"/>
  <c r="L97" i="2"/>
  <c r="AD97" i="2" s="1"/>
  <c r="K98" i="2"/>
  <c r="AC98" i="2" s="1"/>
  <c r="J99" i="2"/>
  <c r="AB99" i="2" s="1"/>
  <c r="I100" i="2"/>
  <c r="AA100" i="2" s="1"/>
  <c r="L101" i="2"/>
  <c r="AD101" i="2" s="1"/>
  <c r="K102" i="2"/>
  <c r="AC102" i="2" s="1"/>
  <c r="J103" i="2"/>
  <c r="AB103" i="2" s="1"/>
  <c r="I104" i="2"/>
  <c r="AA104" i="2" s="1"/>
  <c r="L105" i="2"/>
  <c r="AD105" i="2" s="1"/>
  <c r="K106" i="2"/>
  <c r="AC106" i="2" s="1"/>
  <c r="J107" i="2"/>
  <c r="AB107" i="2" s="1"/>
  <c r="I108" i="2"/>
  <c r="AA108" i="2" s="1"/>
  <c r="B81" i="1"/>
  <c r="K7" i="2"/>
  <c r="J8" i="2"/>
  <c r="I9" i="2"/>
  <c r="AA9" i="2" s="1"/>
  <c r="L10" i="2"/>
  <c r="AD10" i="2" s="1"/>
  <c r="K11" i="2"/>
  <c r="AC11" i="2" s="1"/>
  <c r="J12" i="2"/>
  <c r="AB12" i="2" s="1"/>
  <c r="I13" i="2"/>
  <c r="AA13" i="2" s="1"/>
  <c r="L14" i="2"/>
  <c r="AD14" i="2" s="1"/>
  <c r="K15" i="2"/>
  <c r="AC15" i="2" s="1"/>
  <c r="J16" i="2"/>
  <c r="AB16" i="2" s="1"/>
  <c r="I17" i="2"/>
  <c r="AA17" i="2" s="1"/>
  <c r="L18" i="2"/>
  <c r="AD18" i="2" s="1"/>
  <c r="K19" i="2"/>
  <c r="AC19" i="2" s="1"/>
  <c r="J20" i="2"/>
  <c r="AB20" i="2" s="1"/>
  <c r="I21" i="2"/>
  <c r="AA21" i="2" s="1"/>
  <c r="L22" i="2"/>
  <c r="AD22" i="2" s="1"/>
  <c r="K23" i="2"/>
  <c r="AC23" i="2" s="1"/>
  <c r="J24" i="2"/>
  <c r="AB24" i="2" s="1"/>
  <c r="I25" i="2"/>
  <c r="AA25" i="2" s="1"/>
  <c r="L26" i="2"/>
  <c r="AD26" i="2" s="1"/>
  <c r="K27" i="2"/>
  <c r="AC27" i="2" s="1"/>
  <c r="J28" i="2"/>
  <c r="AB28" i="2" s="1"/>
  <c r="I29" i="2"/>
  <c r="AA29" i="2" s="1"/>
  <c r="L30" i="2"/>
  <c r="AD30" i="2" s="1"/>
  <c r="K31" i="2"/>
  <c r="AC31" i="2" s="1"/>
  <c r="J32" i="2"/>
  <c r="AB32" i="2" s="1"/>
  <c r="I33" i="2"/>
  <c r="AA33" i="2" s="1"/>
  <c r="L34" i="2"/>
  <c r="AD34" i="2" s="1"/>
  <c r="K35" i="2"/>
  <c r="AC35" i="2" s="1"/>
  <c r="J36" i="2"/>
  <c r="AB36" i="2" s="1"/>
  <c r="I37" i="2"/>
  <c r="AA37" i="2" s="1"/>
  <c r="L38" i="2"/>
  <c r="AD38" i="2" s="1"/>
  <c r="K39" i="2"/>
  <c r="AC39" i="2" s="1"/>
  <c r="J40" i="2"/>
  <c r="AB40" i="2" s="1"/>
  <c r="I41" i="2"/>
  <c r="AA41" i="2" s="1"/>
  <c r="L42" i="2"/>
  <c r="AD42" i="2" s="1"/>
  <c r="K43" i="2"/>
  <c r="AC43" i="2" s="1"/>
  <c r="J44" i="2"/>
  <c r="AB44" i="2" s="1"/>
  <c r="I45" i="2"/>
  <c r="AA45" i="2" s="1"/>
  <c r="L46" i="2"/>
  <c r="AD46" i="2" s="1"/>
  <c r="K47" i="2"/>
  <c r="AC47" i="2" s="1"/>
  <c r="J48" i="2"/>
  <c r="AB48" i="2" s="1"/>
  <c r="I49" i="2"/>
  <c r="AA49" i="2" s="1"/>
  <c r="L50" i="2"/>
  <c r="AD50" i="2" s="1"/>
  <c r="K51" i="2"/>
  <c r="AC51" i="2" s="1"/>
  <c r="J52" i="2"/>
  <c r="AB52" i="2" s="1"/>
  <c r="I53" i="2"/>
  <c r="AA53" i="2" s="1"/>
  <c r="L54" i="2"/>
  <c r="AD54" i="2" s="1"/>
  <c r="K55" i="2"/>
  <c r="AC55" i="2" s="1"/>
  <c r="J56" i="2"/>
  <c r="AB56" i="2" s="1"/>
  <c r="I57" i="2"/>
  <c r="AA57" i="2" s="1"/>
  <c r="L58" i="2"/>
  <c r="AD58" i="2" s="1"/>
  <c r="K59" i="2"/>
  <c r="AC59" i="2" s="1"/>
  <c r="J60" i="2"/>
  <c r="AB60" i="2" s="1"/>
  <c r="I61" i="2"/>
  <c r="AA61" i="2" s="1"/>
  <c r="L62" i="2"/>
  <c r="AD62" i="2" s="1"/>
  <c r="K63" i="2"/>
  <c r="AC63" i="2" s="1"/>
  <c r="J64" i="2"/>
  <c r="AB64" i="2" s="1"/>
  <c r="I65" i="2"/>
  <c r="AA65" i="2" s="1"/>
  <c r="L66" i="2"/>
  <c r="AD66" i="2" s="1"/>
  <c r="K67" i="2"/>
  <c r="AC67" i="2" s="1"/>
  <c r="J68" i="2"/>
  <c r="AB68" i="2" s="1"/>
  <c r="I69" i="2"/>
  <c r="AA69" i="2" s="1"/>
  <c r="L70" i="2"/>
  <c r="AD70" i="2" s="1"/>
  <c r="K71" i="2"/>
  <c r="AC71" i="2" s="1"/>
  <c r="J72" i="2"/>
  <c r="AB72" i="2" s="1"/>
  <c r="I73" i="2"/>
  <c r="AA73" i="2" s="1"/>
  <c r="L74" i="2"/>
  <c r="AD74" i="2" s="1"/>
  <c r="K75" i="2"/>
  <c r="AC75" i="2" s="1"/>
  <c r="J76" i="2"/>
  <c r="AB76" i="2" s="1"/>
  <c r="I77" i="2"/>
  <c r="AA77" i="2" s="1"/>
  <c r="L78" i="2"/>
  <c r="AD78" i="2" s="1"/>
  <c r="K79" i="2"/>
  <c r="AC79" i="2" s="1"/>
  <c r="J80" i="2"/>
  <c r="AB80" i="2" s="1"/>
  <c r="I81" i="2"/>
  <c r="AA81" i="2" s="1"/>
  <c r="L82" i="2"/>
  <c r="AD82" i="2" s="1"/>
  <c r="K83" i="2"/>
  <c r="AC83" i="2" s="1"/>
  <c r="J84" i="2"/>
  <c r="AB84" i="2" s="1"/>
  <c r="I85" i="2"/>
  <c r="AA85" i="2" s="1"/>
  <c r="L86" i="2"/>
  <c r="AD86" i="2" s="1"/>
  <c r="K87" i="2"/>
  <c r="AC87" i="2" s="1"/>
  <c r="J88" i="2"/>
  <c r="AB88" i="2" s="1"/>
  <c r="I89" i="2"/>
  <c r="AA89" i="2" s="1"/>
  <c r="L90" i="2"/>
  <c r="AD90" i="2" s="1"/>
  <c r="K91" i="2"/>
  <c r="AC91" i="2" s="1"/>
  <c r="J92" i="2"/>
  <c r="AB92" i="2" s="1"/>
  <c r="I93" i="2"/>
  <c r="AA93" i="2" s="1"/>
  <c r="L94" i="2"/>
  <c r="AD94" i="2" s="1"/>
  <c r="K95" i="2"/>
  <c r="AC95" i="2" s="1"/>
  <c r="J96" i="2"/>
  <c r="AB96" i="2" s="1"/>
  <c r="I97" i="2"/>
  <c r="AA97" i="2" s="1"/>
  <c r="L98" i="2"/>
  <c r="AD98" i="2" s="1"/>
  <c r="K99" i="2"/>
  <c r="AC99" i="2" s="1"/>
  <c r="J100" i="2"/>
  <c r="AB100" i="2" s="1"/>
  <c r="I101" i="2"/>
  <c r="AA101" i="2" s="1"/>
  <c r="L102" i="2"/>
  <c r="AD102" i="2" s="1"/>
  <c r="K103" i="2"/>
  <c r="AC103" i="2" s="1"/>
  <c r="J104" i="2"/>
  <c r="AB104" i="2" s="1"/>
  <c r="I105" i="2"/>
  <c r="AA105" i="2" s="1"/>
  <c r="L106" i="2"/>
  <c r="AD106" i="2" s="1"/>
  <c r="K107" i="2"/>
  <c r="AC107" i="2" s="1"/>
  <c r="J108" i="2"/>
  <c r="AB108" i="2" s="1"/>
  <c r="C81" i="1"/>
  <c r="L7" i="2"/>
  <c r="K8" i="2"/>
  <c r="J9" i="2"/>
  <c r="AB9" i="2" s="1"/>
  <c r="I10" i="2"/>
  <c r="AA10" i="2" s="1"/>
  <c r="L11" i="2"/>
  <c r="AD11" i="2" s="1"/>
  <c r="K12" i="2"/>
  <c r="AC12" i="2" s="1"/>
  <c r="J13" i="2"/>
  <c r="AB13" i="2" s="1"/>
  <c r="I14" i="2"/>
  <c r="AA14" i="2" s="1"/>
  <c r="L15" i="2"/>
  <c r="AD15" i="2" s="1"/>
  <c r="K16" i="2"/>
  <c r="AC16" i="2" s="1"/>
  <c r="J17" i="2"/>
  <c r="AB17" i="2" s="1"/>
  <c r="I18" i="2"/>
  <c r="AA18" i="2" s="1"/>
  <c r="L19" i="2"/>
  <c r="AD19" i="2" s="1"/>
  <c r="K20" i="2"/>
  <c r="AC20" i="2" s="1"/>
  <c r="J21" i="2"/>
  <c r="AB21" i="2" s="1"/>
  <c r="I22" i="2"/>
  <c r="AA22" i="2" s="1"/>
  <c r="L23" i="2"/>
  <c r="AD23" i="2" s="1"/>
  <c r="K24" i="2"/>
  <c r="AC24" i="2" s="1"/>
  <c r="J25" i="2"/>
  <c r="AB25" i="2" s="1"/>
  <c r="I26" i="2"/>
  <c r="AA26" i="2" s="1"/>
  <c r="L27" i="2"/>
  <c r="AD27" i="2" s="1"/>
  <c r="K28" i="2"/>
  <c r="AC28" i="2" s="1"/>
  <c r="J29" i="2"/>
  <c r="AB29" i="2" s="1"/>
  <c r="I30" i="2"/>
  <c r="AA30" i="2" s="1"/>
  <c r="L31" i="2"/>
  <c r="AD31" i="2" s="1"/>
  <c r="K32" i="2"/>
  <c r="AC32" i="2" s="1"/>
  <c r="J33" i="2"/>
  <c r="AB33" i="2" s="1"/>
  <c r="I34" i="2"/>
  <c r="AA34" i="2" s="1"/>
  <c r="L35" i="2"/>
  <c r="AD35" i="2" s="1"/>
  <c r="K36" i="2"/>
  <c r="AC36" i="2" s="1"/>
  <c r="J37" i="2"/>
  <c r="AB37" i="2" s="1"/>
  <c r="I38" i="2"/>
  <c r="AA38" i="2" s="1"/>
  <c r="L39" i="2"/>
  <c r="AD39" i="2" s="1"/>
  <c r="K40" i="2"/>
  <c r="AC40" i="2" s="1"/>
  <c r="J41" i="2"/>
  <c r="AB41" i="2" s="1"/>
  <c r="I42" i="2"/>
  <c r="AA42" i="2" s="1"/>
  <c r="L43" i="2"/>
  <c r="AD43" i="2" s="1"/>
  <c r="K44" i="2"/>
  <c r="AC44" i="2" s="1"/>
  <c r="J45" i="2"/>
  <c r="AB45" i="2" s="1"/>
  <c r="I46" i="2"/>
  <c r="AA46" i="2" s="1"/>
  <c r="L47" i="2"/>
  <c r="AD47" i="2" s="1"/>
  <c r="K48" i="2"/>
  <c r="AC48" i="2" s="1"/>
  <c r="J49" i="2"/>
  <c r="AB49" i="2" s="1"/>
  <c r="I50" i="2"/>
  <c r="AA50" i="2" s="1"/>
  <c r="L51" i="2"/>
  <c r="AD51" i="2" s="1"/>
  <c r="K52" i="2"/>
  <c r="AC52" i="2" s="1"/>
  <c r="J53" i="2"/>
  <c r="AB53" i="2" s="1"/>
  <c r="I54" i="2"/>
  <c r="AA54" i="2" s="1"/>
  <c r="L55" i="2"/>
  <c r="AD55" i="2" s="1"/>
  <c r="K56" i="2"/>
  <c r="AC56" i="2" s="1"/>
  <c r="J57" i="2"/>
  <c r="AB57" i="2" s="1"/>
  <c r="I58" i="2"/>
  <c r="AA58" i="2" s="1"/>
  <c r="L59" i="2"/>
  <c r="AD59" i="2" s="1"/>
  <c r="K60" i="2"/>
  <c r="AC60" i="2" s="1"/>
  <c r="J61" i="2"/>
  <c r="AB61" i="2" s="1"/>
  <c r="I62" i="2"/>
  <c r="AA62" i="2" s="1"/>
  <c r="L63" i="2"/>
  <c r="AD63" i="2" s="1"/>
  <c r="K64" i="2"/>
  <c r="AC64" i="2" s="1"/>
  <c r="J65" i="2"/>
  <c r="AB65" i="2" s="1"/>
  <c r="I66" i="2"/>
  <c r="AA66" i="2" s="1"/>
  <c r="L67" i="2"/>
  <c r="AD67" i="2" s="1"/>
  <c r="K68" i="2"/>
  <c r="AC68" i="2" s="1"/>
  <c r="J69" i="2"/>
  <c r="AB69" i="2" s="1"/>
  <c r="I70" i="2"/>
  <c r="AA70" i="2" s="1"/>
  <c r="L71" i="2"/>
  <c r="AD71" i="2" s="1"/>
  <c r="K72" i="2"/>
  <c r="AC72" i="2" s="1"/>
  <c r="J73" i="2"/>
  <c r="AB73" i="2" s="1"/>
  <c r="I74" i="2"/>
  <c r="AA74" i="2" s="1"/>
  <c r="L75" i="2"/>
  <c r="AD75" i="2" s="1"/>
  <c r="K76" i="2"/>
  <c r="AC76" i="2" s="1"/>
  <c r="J77" i="2"/>
  <c r="AB77" i="2" s="1"/>
  <c r="I78" i="2"/>
  <c r="AA78" i="2" s="1"/>
  <c r="L79" i="2"/>
  <c r="AD79" i="2" s="1"/>
  <c r="K80" i="2"/>
  <c r="AC80" i="2" s="1"/>
  <c r="J81" i="2"/>
  <c r="AB81" i="2" s="1"/>
  <c r="I82" i="2"/>
  <c r="AA82" i="2" s="1"/>
  <c r="L83" i="2"/>
  <c r="AD83" i="2" s="1"/>
  <c r="K84" i="2"/>
  <c r="AC84" i="2" s="1"/>
  <c r="J85" i="2"/>
  <c r="AB85" i="2" s="1"/>
  <c r="I86" i="2"/>
  <c r="AA86" i="2" s="1"/>
  <c r="L87" i="2"/>
  <c r="AD87" i="2" s="1"/>
  <c r="K88" i="2"/>
  <c r="AC88" i="2" s="1"/>
  <c r="J89" i="2"/>
  <c r="AB89" i="2" s="1"/>
  <c r="I90" i="2"/>
  <c r="AA90" i="2" s="1"/>
  <c r="L91" i="2"/>
  <c r="AD91" i="2" s="1"/>
  <c r="K92" i="2"/>
  <c r="AC92" i="2" s="1"/>
  <c r="J93" i="2"/>
  <c r="AB93" i="2" s="1"/>
  <c r="I94" i="2"/>
  <c r="AA94" i="2" s="1"/>
  <c r="L95" i="2"/>
  <c r="AD95" i="2" s="1"/>
  <c r="K96" i="2"/>
  <c r="AC96" i="2" s="1"/>
  <c r="J97" i="2"/>
  <c r="AB97" i="2" s="1"/>
  <c r="I98" i="2"/>
  <c r="AA98" i="2" s="1"/>
  <c r="L99" i="2"/>
  <c r="AD99" i="2" s="1"/>
  <c r="K100" i="2"/>
  <c r="AC100" i="2" s="1"/>
  <c r="J101" i="2"/>
  <c r="AB101" i="2" s="1"/>
  <c r="I102" i="2"/>
  <c r="AA102" i="2" s="1"/>
  <c r="L103" i="2"/>
  <c r="AD103" i="2" s="1"/>
  <c r="K104" i="2"/>
  <c r="AC104" i="2" s="1"/>
  <c r="J105" i="2"/>
  <c r="AB105" i="2" s="1"/>
  <c r="I106" i="2"/>
  <c r="AA106" i="2" s="1"/>
  <c r="L107" i="2"/>
  <c r="AD107" i="2" s="1"/>
  <c r="K108" i="2"/>
  <c r="AC108" i="2" s="1"/>
  <c r="J109" i="2"/>
  <c r="AB109" i="2" s="1"/>
  <c r="I110" i="2"/>
  <c r="AA110" i="2" s="1"/>
  <c r="L111" i="2"/>
  <c r="AD111" i="2" s="1"/>
  <c r="K112" i="2"/>
  <c r="AC112" i="2" s="1"/>
  <c r="J113" i="2"/>
  <c r="AB113" i="2" s="1"/>
  <c r="I114" i="2"/>
  <c r="AA114" i="2" s="1"/>
  <c r="L115" i="2"/>
  <c r="AD115" i="2" s="1"/>
  <c r="K116" i="2"/>
  <c r="AC116" i="2" s="1"/>
  <c r="J117" i="2"/>
  <c r="AB117" i="2" s="1"/>
  <c r="I118" i="2"/>
  <c r="AA118" i="2" s="1"/>
  <c r="L119" i="2"/>
  <c r="AD119" i="2" s="1"/>
  <c r="K120" i="2"/>
  <c r="AC120" i="2" s="1"/>
  <c r="J121" i="2"/>
  <c r="AB121" i="2" s="1"/>
  <c r="I122" i="2"/>
  <c r="AA122" i="2" s="1"/>
  <c r="L123" i="2"/>
  <c r="AD123" i="2" s="1"/>
  <c r="K124" i="2"/>
  <c r="AC124" i="2" s="1"/>
  <c r="J125" i="2"/>
  <c r="AB125" i="2" s="1"/>
  <c r="I126" i="2"/>
  <c r="AA126" i="2" s="1"/>
  <c r="L127" i="2"/>
  <c r="AD127" i="2" s="1"/>
  <c r="K128" i="2"/>
  <c r="AC128" i="2" s="1"/>
  <c r="J129" i="2"/>
  <c r="AB129" i="2" s="1"/>
  <c r="I130" i="2"/>
  <c r="AA130" i="2" s="1"/>
  <c r="L131" i="2"/>
  <c r="AD131" i="2" s="1"/>
  <c r="K132" i="2"/>
  <c r="AC132" i="2" s="1"/>
  <c r="J133" i="2"/>
  <c r="AB133" i="2" s="1"/>
  <c r="I134" i="2"/>
  <c r="AA134" i="2" s="1"/>
  <c r="L135" i="2"/>
  <c r="AD135" i="2" s="1"/>
  <c r="K136" i="2"/>
  <c r="AC136" i="2" s="1"/>
  <c r="J137" i="2"/>
  <c r="AB137" i="2" s="1"/>
  <c r="I138" i="2"/>
  <c r="AA138" i="2" s="1"/>
  <c r="L139" i="2"/>
  <c r="AD139" i="2" s="1"/>
  <c r="K140" i="2"/>
  <c r="AC140" i="2" s="1"/>
  <c r="J141" i="2"/>
  <c r="AB141" i="2" s="1"/>
  <c r="I142" i="2"/>
  <c r="AA142" i="2" s="1"/>
  <c r="L143" i="2"/>
  <c r="AD143" i="2" s="1"/>
  <c r="K144" i="2"/>
  <c r="AC144" i="2" s="1"/>
  <c r="J145" i="2"/>
  <c r="AB145" i="2" s="1"/>
  <c r="I146" i="2"/>
  <c r="AA146" i="2" s="1"/>
  <c r="L147" i="2"/>
  <c r="AD147" i="2" s="1"/>
  <c r="K148" i="2"/>
  <c r="AC148" i="2" s="1"/>
  <c r="J149" i="2"/>
  <c r="AB149" i="2" s="1"/>
  <c r="I150" i="2"/>
  <c r="AA150" i="2" s="1"/>
  <c r="L151" i="2"/>
  <c r="AD151" i="2" s="1"/>
  <c r="K152" i="2"/>
  <c r="AC152" i="2" s="1"/>
  <c r="J153" i="2"/>
  <c r="AB153" i="2" s="1"/>
  <c r="I154" i="2"/>
  <c r="AA154" i="2" s="1"/>
  <c r="L155" i="2"/>
  <c r="AD155" i="2" s="1"/>
  <c r="K156" i="2"/>
  <c r="AC156" i="2" s="1"/>
  <c r="J157" i="2"/>
  <c r="AB157" i="2" s="1"/>
  <c r="I158" i="2"/>
  <c r="AA158" i="2" s="1"/>
  <c r="L159" i="2"/>
  <c r="AD159" i="2" s="1"/>
  <c r="K160" i="2"/>
  <c r="AC160" i="2" s="1"/>
  <c r="J161" i="2"/>
  <c r="AB161" i="2" s="1"/>
  <c r="I162" i="2"/>
  <c r="AA162" i="2" s="1"/>
  <c r="L163" i="2"/>
  <c r="AD163" i="2" s="1"/>
  <c r="K164" i="2"/>
  <c r="AC164" i="2" s="1"/>
  <c r="J165" i="2"/>
  <c r="AB165" i="2" s="1"/>
  <c r="I166" i="2"/>
  <c r="AA166" i="2" s="1"/>
  <c r="L167" i="2"/>
  <c r="AD167" i="2" s="1"/>
  <c r="K168" i="2"/>
  <c r="AC168" i="2" s="1"/>
  <c r="J169" i="2"/>
  <c r="AB169" i="2" s="1"/>
  <c r="I170" i="2"/>
  <c r="AA170" i="2" s="1"/>
  <c r="L171" i="2"/>
  <c r="AD171" i="2" s="1"/>
  <c r="K172" i="2"/>
  <c r="AC172" i="2" s="1"/>
  <c r="J173" i="2"/>
  <c r="AB173" i="2" s="1"/>
  <c r="I174" i="2"/>
  <c r="AA174" i="2" s="1"/>
  <c r="L175" i="2"/>
  <c r="AD175" i="2" s="1"/>
  <c r="K176" i="2"/>
  <c r="AC176" i="2" s="1"/>
  <c r="J177" i="2"/>
  <c r="AB177" i="2" s="1"/>
  <c r="I178" i="2"/>
  <c r="AA178" i="2" s="1"/>
  <c r="L179" i="2"/>
  <c r="AD179" i="2" s="1"/>
  <c r="K180" i="2"/>
  <c r="AC180" i="2" s="1"/>
  <c r="J181" i="2"/>
  <c r="AB181" i="2" s="1"/>
  <c r="I182" i="2"/>
  <c r="AA182" i="2" s="1"/>
  <c r="L183" i="2"/>
  <c r="AD183" i="2" s="1"/>
  <c r="K184" i="2"/>
  <c r="AC184" i="2" s="1"/>
  <c r="J185" i="2"/>
  <c r="AB185" i="2" s="1"/>
  <c r="I186" i="2"/>
  <c r="AA186" i="2" s="1"/>
  <c r="L187" i="2"/>
  <c r="AD187" i="2" s="1"/>
  <c r="K188" i="2"/>
  <c r="AC188" i="2" s="1"/>
  <c r="J189" i="2"/>
  <c r="AB189" i="2" s="1"/>
  <c r="I190" i="2"/>
  <c r="AA190" i="2" s="1"/>
  <c r="L191" i="2"/>
  <c r="AD191" i="2" s="1"/>
  <c r="K192" i="2"/>
  <c r="AC192" i="2" s="1"/>
  <c r="J193" i="2"/>
  <c r="AB193" i="2" s="1"/>
  <c r="I194" i="2"/>
  <c r="AA194" i="2" s="1"/>
  <c r="L195" i="2"/>
  <c r="AD195" i="2" s="1"/>
  <c r="K196" i="2"/>
  <c r="AC196" i="2" s="1"/>
  <c r="J197" i="2"/>
  <c r="AB197" i="2" s="1"/>
  <c r="I198" i="2"/>
  <c r="AA198" i="2" s="1"/>
  <c r="L199" i="2"/>
  <c r="AD199" i="2" s="1"/>
  <c r="K200" i="2"/>
  <c r="AC200" i="2" s="1"/>
  <c r="J201" i="2"/>
  <c r="AB201" i="2" s="1"/>
  <c r="I202" i="2"/>
  <c r="AA202" i="2" s="1"/>
  <c r="L203" i="2"/>
  <c r="AD203" i="2" s="1"/>
  <c r="K204" i="2"/>
  <c r="AC204" i="2" s="1"/>
  <c r="J205" i="2"/>
  <c r="AB205" i="2" s="1"/>
  <c r="I206" i="2"/>
  <c r="AA206" i="2" s="1"/>
  <c r="L207" i="2"/>
  <c r="AD207" i="2" s="1"/>
  <c r="K208" i="2"/>
  <c r="AC208" i="2" s="1"/>
  <c r="J209" i="2"/>
  <c r="AB209" i="2" s="1"/>
  <c r="I210" i="2"/>
  <c r="AA210" i="2" s="1"/>
  <c r="L211" i="2"/>
  <c r="AD211" i="2" s="1"/>
  <c r="K212" i="2"/>
  <c r="AC212" i="2" s="1"/>
  <c r="J213" i="2"/>
  <c r="AB213" i="2" s="1"/>
  <c r="I214" i="2"/>
  <c r="AA214" i="2" s="1"/>
  <c r="L215" i="2"/>
  <c r="AD215" i="2" s="1"/>
  <c r="K216" i="2"/>
  <c r="AC216" i="2" s="1"/>
  <c r="J217" i="2"/>
  <c r="AB217" i="2" s="1"/>
  <c r="I218" i="2"/>
  <c r="AA218" i="2" s="1"/>
  <c r="L219" i="2"/>
  <c r="AD219" i="2" s="1"/>
  <c r="K220" i="2"/>
  <c r="AC220" i="2" s="1"/>
  <c r="J221" i="2"/>
  <c r="AB221" i="2" s="1"/>
  <c r="I222" i="2"/>
  <c r="AA222" i="2" s="1"/>
  <c r="L223" i="2"/>
  <c r="AD223" i="2" s="1"/>
  <c r="K224" i="2"/>
  <c r="AC224" i="2" s="1"/>
  <c r="J225" i="2"/>
  <c r="AB225" i="2" s="1"/>
  <c r="I226" i="2"/>
  <c r="AA226" i="2" s="1"/>
  <c r="L227" i="2"/>
  <c r="AD227" i="2" s="1"/>
  <c r="K228" i="2"/>
  <c r="AC228" i="2" s="1"/>
  <c r="J229" i="2"/>
  <c r="AB229" i="2" s="1"/>
  <c r="I230" i="2"/>
  <c r="AA230" i="2" s="1"/>
  <c r="L231" i="2"/>
  <c r="AD231" i="2" s="1"/>
  <c r="K232" i="2"/>
  <c r="AC232" i="2" s="1"/>
  <c r="J233" i="2"/>
  <c r="AB233" i="2" s="1"/>
  <c r="I234" i="2"/>
  <c r="AA234" i="2" s="1"/>
  <c r="L235" i="2"/>
  <c r="AD235" i="2" s="1"/>
  <c r="K236" i="2"/>
  <c r="AC236" i="2" s="1"/>
  <c r="J237" i="2"/>
  <c r="AB237" i="2" s="1"/>
  <c r="I238" i="2"/>
  <c r="AA238" i="2" s="1"/>
  <c r="L239" i="2"/>
  <c r="AD239" i="2" s="1"/>
  <c r="K240" i="2"/>
  <c r="AC240" i="2" s="1"/>
  <c r="J241" i="2"/>
  <c r="AB241" i="2" s="1"/>
  <c r="I242" i="2"/>
  <c r="AA242" i="2" s="1"/>
  <c r="L243" i="2"/>
  <c r="AD243" i="2" s="1"/>
  <c r="K244" i="2"/>
  <c r="AC244" i="2" s="1"/>
  <c r="J245" i="2"/>
  <c r="AB245" i="2" s="1"/>
  <c r="I246" i="2"/>
  <c r="AA246" i="2" s="1"/>
  <c r="L247" i="2"/>
  <c r="AD247" i="2" s="1"/>
  <c r="K248" i="2"/>
  <c r="AC248" i="2" s="1"/>
  <c r="J249" i="2"/>
  <c r="AB249" i="2" s="1"/>
  <c r="I250" i="2"/>
  <c r="AA250" i="2" s="1"/>
  <c r="L251" i="2"/>
  <c r="AD251" i="2" s="1"/>
  <c r="K252" i="2"/>
  <c r="AC252" i="2" s="1"/>
  <c r="J253" i="2"/>
  <c r="AB253" i="2" s="1"/>
  <c r="I254" i="2"/>
  <c r="AA254" i="2" s="1"/>
  <c r="L255" i="2"/>
  <c r="AD255" i="2" s="1"/>
  <c r="K256" i="2"/>
  <c r="AC256" i="2" s="1"/>
  <c r="J257" i="2"/>
  <c r="AB257" i="2" s="1"/>
  <c r="I258" i="2"/>
  <c r="AA258" i="2" s="1"/>
  <c r="L259" i="2"/>
  <c r="AD259" i="2" s="1"/>
  <c r="K260" i="2"/>
  <c r="AC260" i="2" s="1"/>
  <c r="J261" i="2"/>
  <c r="AB261" i="2" s="1"/>
  <c r="I262" i="2"/>
  <c r="AA262" i="2" s="1"/>
  <c r="L263" i="2"/>
  <c r="AD263" i="2" s="1"/>
  <c r="K264" i="2"/>
  <c r="AC264" i="2" s="1"/>
  <c r="J265" i="2"/>
  <c r="AB265" i="2" s="1"/>
  <c r="I266" i="2"/>
  <c r="AA266" i="2" s="1"/>
  <c r="L267" i="2"/>
  <c r="AD267" i="2" s="1"/>
  <c r="K268" i="2"/>
  <c r="AC268" i="2" s="1"/>
  <c r="J269" i="2"/>
  <c r="AB269" i="2" s="1"/>
  <c r="I270" i="2"/>
  <c r="AA270" i="2" s="1"/>
  <c r="L271" i="2"/>
  <c r="AD271" i="2" s="1"/>
  <c r="K272" i="2"/>
  <c r="AC272" i="2" s="1"/>
  <c r="J273" i="2"/>
  <c r="AB273" i="2" s="1"/>
  <c r="I274" i="2"/>
  <c r="AA274" i="2" s="1"/>
  <c r="L275" i="2"/>
  <c r="AD275" i="2" s="1"/>
  <c r="K276" i="2"/>
  <c r="AC276" i="2" s="1"/>
  <c r="J277" i="2"/>
  <c r="AB277" i="2" s="1"/>
  <c r="I278" i="2"/>
  <c r="AA278" i="2" s="1"/>
  <c r="L279" i="2"/>
  <c r="AD279" i="2" s="1"/>
  <c r="K280" i="2"/>
  <c r="AC280" i="2" s="1"/>
  <c r="J281" i="2"/>
  <c r="AB281" i="2" s="1"/>
  <c r="I282" i="2"/>
  <c r="AA282" i="2" s="1"/>
  <c r="L283" i="2"/>
  <c r="AD283" i="2" s="1"/>
  <c r="K284" i="2"/>
  <c r="AC284" i="2" s="1"/>
  <c r="J285" i="2"/>
  <c r="AB285" i="2" s="1"/>
  <c r="I286" i="2"/>
  <c r="AA286" i="2" s="1"/>
  <c r="L287" i="2"/>
  <c r="AD287" i="2" s="1"/>
  <c r="K288" i="2"/>
  <c r="AC288" i="2" s="1"/>
  <c r="J289" i="2"/>
  <c r="AB289" i="2" s="1"/>
  <c r="I290" i="2"/>
  <c r="AA290" i="2" s="1"/>
  <c r="L291" i="2"/>
  <c r="AD291" i="2" s="1"/>
  <c r="K292" i="2"/>
  <c r="AC292" i="2" s="1"/>
  <c r="J293" i="2"/>
  <c r="AB293" i="2" s="1"/>
  <c r="I294" i="2"/>
  <c r="AA294" i="2" s="1"/>
  <c r="L295" i="2"/>
  <c r="AD295" i="2" s="1"/>
  <c r="K296" i="2"/>
  <c r="AC296" i="2" s="1"/>
  <c r="J297" i="2"/>
  <c r="AB297" i="2" s="1"/>
  <c r="I298" i="2"/>
  <c r="AA298" i="2" s="1"/>
  <c r="K109" i="2"/>
  <c r="AC109" i="2" s="1"/>
  <c r="J110" i="2"/>
  <c r="AB110" i="2" s="1"/>
  <c r="I111" i="2"/>
  <c r="AA111" i="2" s="1"/>
  <c r="L112" i="2"/>
  <c r="AD112" i="2" s="1"/>
  <c r="K113" i="2"/>
  <c r="AC113" i="2" s="1"/>
  <c r="J114" i="2"/>
  <c r="AB114" i="2" s="1"/>
  <c r="I115" i="2"/>
  <c r="AA115" i="2" s="1"/>
  <c r="L116" i="2"/>
  <c r="AD116" i="2" s="1"/>
  <c r="K117" i="2"/>
  <c r="AC117" i="2" s="1"/>
  <c r="J118" i="2"/>
  <c r="AB118" i="2" s="1"/>
  <c r="I119" i="2"/>
  <c r="AA119" i="2" s="1"/>
  <c r="L120" i="2"/>
  <c r="AD120" i="2" s="1"/>
  <c r="K121" i="2"/>
  <c r="AC121" i="2" s="1"/>
  <c r="J122" i="2"/>
  <c r="AB122" i="2" s="1"/>
  <c r="I123" i="2"/>
  <c r="AA123" i="2" s="1"/>
  <c r="L124" i="2"/>
  <c r="AD124" i="2" s="1"/>
  <c r="K125" i="2"/>
  <c r="AC125" i="2" s="1"/>
  <c r="J126" i="2"/>
  <c r="AB126" i="2" s="1"/>
  <c r="I127" i="2"/>
  <c r="AA127" i="2" s="1"/>
  <c r="L128" i="2"/>
  <c r="AD128" i="2" s="1"/>
  <c r="K129" i="2"/>
  <c r="AC129" i="2" s="1"/>
  <c r="J130" i="2"/>
  <c r="AB130" i="2" s="1"/>
  <c r="I131" i="2"/>
  <c r="AA131" i="2" s="1"/>
  <c r="L132" i="2"/>
  <c r="AD132" i="2" s="1"/>
  <c r="K133" i="2"/>
  <c r="AC133" i="2" s="1"/>
  <c r="J134" i="2"/>
  <c r="AB134" i="2" s="1"/>
  <c r="I135" i="2"/>
  <c r="AA135" i="2" s="1"/>
  <c r="L136" i="2"/>
  <c r="AD136" i="2" s="1"/>
  <c r="K137" i="2"/>
  <c r="AC137" i="2" s="1"/>
  <c r="J138" i="2"/>
  <c r="AB138" i="2" s="1"/>
  <c r="I139" i="2"/>
  <c r="AA139" i="2" s="1"/>
  <c r="L140" i="2"/>
  <c r="AD140" i="2" s="1"/>
  <c r="K141" i="2"/>
  <c r="AC141" i="2" s="1"/>
  <c r="J142" i="2"/>
  <c r="AB142" i="2" s="1"/>
  <c r="I143" i="2"/>
  <c r="AA143" i="2" s="1"/>
  <c r="L144" i="2"/>
  <c r="AD144" i="2" s="1"/>
  <c r="K145" i="2"/>
  <c r="AC145" i="2" s="1"/>
  <c r="J146" i="2"/>
  <c r="AB146" i="2" s="1"/>
  <c r="I147" i="2"/>
  <c r="AA147" i="2" s="1"/>
  <c r="L148" i="2"/>
  <c r="AD148" i="2" s="1"/>
  <c r="K149" i="2"/>
  <c r="AC149" i="2" s="1"/>
  <c r="J150" i="2"/>
  <c r="AB150" i="2" s="1"/>
  <c r="I151" i="2"/>
  <c r="AA151" i="2" s="1"/>
  <c r="L152" i="2"/>
  <c r="AD152" i="2" s="1"/>
  <c r="K153" i="2"/>
  <c r="AC153" i="2" s="1"/>
  <c r="J154" i="2"/>
  <c r="AB154" i="2" s="1"/>
  <c r="I155" i="2"/>
  <c r="AA155" i="2" s="1"/>
  <c r="L156" i="2"/>
  <c r="AD156" i="2" s="1"/>
  <c r="K157" i="2"/>
  <c r="AC157" i="2" s="1"/>
  <c r="J158" i="2"/>
  <c r="AB158" i="2" s="1"/>
  <c r="I159" i="2"/>
  <c r="AA159" i="2" s="1"/>
  <c r="L160" i="2"/>
  <c r="AD160" i="2" s="1"/>
  <c r="K161" i="2"/>
  <c r="AC161" i="2" s="1"/>
  <c r="J162" i="2"/>
  <c r="AB162" i="2" s="1"/>
  <c r="I163" i="2"/>
  <c r="AA163" i="2" s="1"/>
  <c r="L164" i="2"/>
  <c r="AD164" i="2" s="1"/>
  <c r="K165" i="2"/>
  <c r="AC165" i="2" s="1"/>
  <c r="J166" i="2"/>
  <c r="AB166" i="2" s="1"/>
  <c r="I167" i="2"/>
  <c r="AA167" i="2" s="1"/>
  <c r="L168" i="2"/>
  <c r="AD168" i="2" s="1"/>
  <c r="K169" i="2"/>
  <c r="AC169" i="2" s="1"/>
  <c r="J170" i="2"/>
  <c r="AB170" i="2" s="1"/>
  <c r="I171" i="2"/>
  <c r="AA171" i="2" s="1"/>
  <c r="L172" i="2"/>
  <c r="AD172" i="2" s="1"/>
  <c r="K173" i="2"/>
  <c r="AC173" i="2" s="1"/>
  <c r="J174" i="2"/>
  <c r="AB174" i="2" s="1"/>
  <c r="I175" i="2"/>
  <c r="AA175" i="2" s="1"/>
  <c r="L176" i="2"/>
  <c r="AD176" i="2" s="1"/>
  <c r="K177" i="2"/>
  <c r="AC177" i="2" s="1"/>
  <c r="J178" i="2"/>
  <c r="AB178" i="2" s="1"/>
  <c r="I179" i="2"/>
  <c r="AA179" i="2" s="1"/>
  <c r="L180" i="2"/>
  <c r="AD180" i="2" s="1"/>
  <c r="K181" i="2"/>
  <c r="AC181" i="2" s="1"/>
  <c r="J182" i="2"/>
  <c r="AB182" i="2" s="1"/>
  <c r="I183" i="2"/>
  <c r="AA183" i="2" s="1"/>
  <c r="L184" i="2"/>
  <c r="AD184" i="2" s="1"/>
  <c r="K185" i="2"/>
  <c r="AC185" i="2" s="1"/>
  <c r="J186" i="2"/>
  <c r="AB186" i="2" s="1"/>
  <c r="I187" i="2"/>
  <c r="AA187" i="2" s="1"/>
  <c r="L188" i="2"/>
  <c r="AD188" i="2" s="1"/>
  <c r="K189" i="2"/>
  <c r="AC189" i="2" s="1"/>
  <c r="J190" i="2"/>
  <c r="AB190" i="2" s="1"/>
  <c r="I191" i="2"/>
  <c r="AA191" i="2" s="1"/>
  <c r="L192" i="2"/>
  <c r="AD192" i="2" s="1"/>
  <c r="K193" i="2"/>
  <c r="AC193" i="2" s="1"/>
  <c r="J194" i="2"/>
  <c r="AB194" i="2" s="1"/>
  <c r="I195" i="2"/>
  <c r="AA195" i="2" s="1"/>
  <c r="L196" i="2"/>
  <c r="AD196" i="2" s="1"/>
  <c r="K197" i="2"/>
  <c r="AC197" i="2" s="1"/>
  <c r="J198" i="2"/>
  <c r="AB198" i="2" s="1"/>
  <c r="I199" i="2"/>
  <c r="AA199" i="2" s="1"/>
  <c r="L200" i="2"/>
  <c r="AD200" i="2" s="1"/>
  <c r="K201" i="2"/>
  <c r="AC201" i="2" s="1"/>
  <c r="J202" i="2"/>
  <c r="AB202" i="2" s="1"/>
  <c r="I203" i="2"/>
  <c r="AA203" i="2" s="1"/>
  <c r="L204" i="2"/>
  <c r="AD204" i="2" s="1"/>
  <c r="K205" i="2"/>
  <c r="AC205" i="2" s="1"/>
  <c r="J206" i="2"/>
  <c r="AB206" i="2" s="1"/>
  <c r="I207" i="2"/>
  <c r="AA207" i="2" s="1"/>
  <c r="L208" i="2"/>
  <c r="AD208" i="2" s="1"/>
  <c r="K209" i="2"/>
  <c r="AC209" i="2" s="1"/>
  <c r="J210" i="2"/>
  <c r="AB210" i="2" s="1"/>
  <c r="I211" i="2"/>
  <c r="AA211" i="2" s="1"/>
  <c r="L212" i="2"/>
  <c r="AD212" i="2" s="1"/>
  <c r="K213" i="2"/>
  <c r="AC213" i="2" s="1"/>
  <c r="J214" i="2"/>
  <c r="AB214" i="2" s="1"/>
  <c r="I215" i="2"/>
  <c r="AA215" i="2" s="1"/>
  <c r="L216" i="2"/>
  <c r="AD216" i="2" s="1"/>
  <c r="K217" i="2"/>
  <c r="AC217" i="2" s="1"/>
  <c r="J218" i="2"/>
  <c r="AB218" i="2" s="1"/>
  <c r="I219" i="2"/>
  <c r="AA219" i="2" s="1"/>
  <c r="L220" i="2"/>
  <c r="AD220" i="2" s="1"/>
  <c r="K221" i="2"/>
  <c r="AC221" i="2" s="1"/>
  <c r="J222" i="2"/>
  <c r="AB222" i="2" s="1"/>
  <c r="I223" i="2"/>
  <c r="AA223" i="2" s="1"/>
  <c r="L224" i="2"/>
  <c r="AD224" i="2" s="1"/>
  <c r="K225" i="2"/>
  <c r="AC225" i="2" s="1"/>
  <c r="J226" i="2"/>
  <c r="AB226" i="2" s="1"/>
  <c r="I227" i="2"/>
  <c r="AA227" i="2" s="1"/>
  <c r="L228" i="2"/>
  <c r="AD228" i="2" s="1"/>
  <c r="K229" i="2"/>
  <c r="AC229" i="2" s="1"/>
  <c r="J230" i="2"/>
  <c r="AB230" i="2" s="1"/>
  <c r="I231" i="2"/>
  <c r="AA231" i="2" s="1"/>
  <c r="L232" i="2"/>
  <c r="AD232" i="2" s="1"/>
  <c r="K233" i="2"/>
  <c r="AC233" i="2" s="1"/>
  <c r="J234" i="2"/>
  <c r="AB234" i="2" s="1"/>
  <c r="I235" i="2"/>
  <c r="AA235" i="2" s="1"/>
  <c r="L236" i="2"/>
  <c r="AD236" i="2" s="1"/>
  <c r="K237" i="2"/>
  <c r="AC237" i="2" s="1"/>
  <c r="J238" i="2"/>
  <c r="AB238" i="2" s="1"/>
  <c r="I239" i="2"/>
  <c r="AA239" i="2" s="1"/>
  <c r="L240" i="2"/>
  <c r="AD240" i="2" s="1"/>
  <c r="K241" i="2"/>
  <c r="AC241" i="2" s="1"/>
  <c r="J242" i="2"/>
  <c r="AB242" i="2" s="1"/>
  <c r="I243" i="2"/>
  <c r="AA243" i="2" s="1"/>
  <c r="L244" i="2"/>
  <c r="AD244" i="2" s="1"/>
  <c r="K245" i="2"/>
  <c r="AC245" i="2" s="1"/>
  <c r="J246" i="2"/>
  <c r="AB246" i="2" s="1"/>
  <c r="I247" i="2"/>
  <c r="AA247" i="2" s="1"/>
  <c r="L248" i="2"/>
  <c r="AD248" i="2" s="1"/>
  <c r="K249" i="2"/>
  <c r="AC249" i="2" s="1"/>
  <c r="J250" i="2"/>
  <c r="AB250" i="2" s="1"/>
  <c r="I251" i="2"/>
  <c r="AA251" i="2" s="1"/>
  <c r="L252" i="2"/>
  <c r="AD252" i="2" s="1"/>
  <c r="K253" i="2"/>
  <c r="AC253" i="2" s="1"/>
  <c r="J254" i="2"/>
  <c r="AB254" i="2" s="1"/>
  <c r="I255" i="2"/>
  <c r="AA255" i="2" s="1"/>
  <c r="L256" i="2"/>
  <c r="AD256" i="2" s="1"/>
  <c r="K257" i="2"/>
  <c r="AC257" i="2" s="1"/>
  <c r="J258" i="2"/>
  <c r="AB258" i="2" s="1"/>
  <c r="I259" i="2"/>
  <c r="AA259" i="2" s="1"/>
  <c r="L260" i="2"/>
  <c r="AD260" i="2" s="1"/>
  <c r="K261" i="2"/>
  <c r="AC261" i="2" s="1"/>
  <c r="J262" i="2"/>
  <c r="AB262" i="2" s="1"/>
  <c r="I263" i="2"/>
  <c r="AA263" i="2" s="1"/>
  <c r="L264" i="2"/>
  <c r="AD264" i="2" s="1"/>
  <c r="K265" i="2"/>
  <c r="AC265" i="2" s="1"/>
  <c r="J266" i="2"/>
  <c r="AB266" i="2" s="1"/>
  <c r="I267" i="2"/>
  <c r="AA267" i="2" s="1"/>
  <c r="L268" i="2"/>
  <c r="AD268" i="2" s="1"/>
  <c r="K269" i="2"/>
  <c r="AC269" i="2" s="1"/>
  <c r="J270" i="2"/>
  <c r="AB270" i="2" s="1"/>
  <c r="I271" i="2"/>
  <c r="AA271" i="2" s="1"/>
  <c r="L272" i="2"/>
  <c r="AD272" i="2" s="1"/>
  <c r="K273" i="2"/>
  <c r="AC273" i="2" s="1"/>
  <c r="J274" i="2"/>
  <c r="AB274" i="2" s="1"/>
  <c r="I275" i="2"/>
  <c r="AA275" i="2" s="1"/>
  <c r="L276" i="2"/>
  <c r="AD276" i="2" s="1"/>
  <c r="K277" i="2"/>
  <c r="AC277" i="2" s="1"/>
  <c r="J278" i="2"/>
  <c r="AB278" i="2" s="1"/>
  <c r="I279" i="2"/>
  <c r="AA279" i="2" s="1"/>
  <c r="L280" i="2"/>
  <c r="AD280" i="2" s="1"/>
  <c r="K281" i="2"/>
  <c r="AC281" i="2" s="1"/>
  <c r="J282" i="2"/>
  <c r="AB282" i="2" s="1"/>
  <c r="I283" i="2"/>
  <c r="AA283" i="2" s="1"/>
  <c r="L284" i="2"/>
  <c r="AD284" i="2" s="1"/>
  <c r="K285" i="2"/>
  <c r="AC285" i="2" s="1"/>
  <c r="J286" i="2"/>
  <c r="AB286" i="2" s="1"/>
  <c r="I287" i="2"/>
  <c r="AA287" i="2" s="1"/>
  <c r="L288" i="2"/>
  <c r="AD288" i="2" s="1"/>
  <c r="K289" i="2"/>
  <c r="AC289" i="2" s="1"/>
  <c r="J290" i="2"/>
  <c r="AB290" i="2" s="1"/>
  <c r="I291" i="2"/>
  <c r="AA291" i="2" s="1"/>
  <c r="L292" i="2"/>
  <c r="AD292" i="2" s="1"/>
  <c r="K293" i="2"/>
  <c r="AC293" i="2" s="1"/>
  <c r="J294" i="2"/>
  <c r="AB294" i="2" s="1"/>
  <c r="I295" i="2"/>
  <c r="AA295" i="2" s="1"/>
  <c r="L296" i="2"/>
  <c r="AD296" i="2" s="1"/>
  <c r="K297" i="2"/>
  <c r="AC297" i="2" s="1"/>
  <c r="J298" i="2"/>
  <c r="AB298" i="2" s="1"/>
  <c r="L109" i="2"/>
  <c r="AD109" i="2" s="1"/>
  <c r="K110" i="2"/>
  <c r="AC110" i="2" s="1"/>
  <c r="J111" i="2"/>
  <c r="AB111" i="2" s="1"/>
  <c r="I112" i="2"/>
  <c r="AA112" i="2" s="1"/>
  <c r="L113" i="2"/>
  <c r="AD113" i="2" s="1"/>
  <c r="K114" i="2"/>
  <c r="AC114" i="2" s="1"/>
  <c r="J115" i="2"/>
  <c r="AB115" i="2" s="1"/>
  <c r="I116" i="2"/>
  <c r="AA116" i="2" s="1"/>
  <c r="L117" i="2"/>
  <c r="AD117" i="2" s="1"/>
  <c r="K118" i="2"/>
  <c r="AC118" i="2" s="1"/>
  <c r="J119" i="2"/>
  <c r="AB119" i="2" s="1"/>
  <c r="I120" i="2"/>
  <c r="AA120" i="2" s="1"/>
  <c r="L121" i="2"/>
  <c r="AD121" i="2" s="1"/>
  <c r="K122" i="2"/>
  <c r="AC122" i="2" s="1"/>
  <c r="J123" i="2"/>
  <c r="AB123" i="2" s="1"/>
  <c r="I124" i="2"/>
  <c r="AA124" i="2" s="1"/>
  <c r="L125" i="2"/>
  <c r="AD125" i="2" s="1"/>
  <c r="K126" i="2"/>
  <c r="AC126" i="2" s="1"/>
  <c r="J127" i="2"/>
  <c r="AB127" i="2" s="1"/>
  <c r="I128" i="2"/>
  <c r="AA128" i="2" s="1"/>
  <c r="L129" i="2"/>
  <c r="AD129" i="2" s="1"/>
  <c r="K130" i="2"/>
  <c r="AC130" i="2" s="1"/>
  <c r="J131" i="2"/>
  <c r="AB131" i="2" s="1"/>
  <c r="I132" i="2"/>
  <c r="AA132" i="2" s="1"/>
  <c r="L133" i="2"/>
  <c r="AD133" i="2" s="1"/>
  <c r="K134" i="2"/>
  <c r="AC134" i="2" s="1"/>
  <c r="J135" i="2"/>
  <c r="AB135" i="2" s="1"/>
  <c r="I136" i="2"/>
  <c r="AA136" i="2" s="1"/>
  <c r="L137" i="2"/>
  <c r="AD137" i="2" s="1"/>
  <c r="K138" i="2"/>
  <c r="AC138" i="2" s="1"/>
  <c r="J139" i="2"/>
  <c r="AB139" i="2" s="1"/>
  <c r="I140" i="2"/>
  <c r="AA140" i="2" s="1"/>
  <c r="L141" i="2"/>
  <c r="AD141" i="2" s="1"/>
  <c r="K142" i="2"/>
  <c r="AC142" i="2" s="1"/>
  <c r="J143" i="2"/>
  <c r="AB143" i="2" s="1"/>
  <c r="I144" i="2"/>
  <c r="AA144" i="2" s="1"/>
  <c r="L145" i="2"/>
  <c r="AD145" i="2" s="1"/>
  <c r="K146" i="2"/>
  <c r="AC146" i="2" s="1"/>
  <c r="J147" i="2"/>
  <c r="AB147" i="2" s="1"/>
  <c r="I148" i="2"/>
  <c r="AA148" i="2" s="1"/>
  <c r="L149" i="2"/>
  <c r="AD149" i="2" s="1"/>
  <c r="K150" i="2"/>
  <c r="AC150" i="2" s="1"/>
  <c r="J151" i="2"/>
  <c r="AB151" i="2" s="1"/>
  <c r="I152" i="2"/>
  <c r="AA152" i="2" s="1"/>
  <c r="L153" i="2"/>
  <c r="AD153" i="2" s="1"/>
  <c r="K154" i="2"/>
  <c r="AC154" i="2" s="1"/>
  <c r="J155" i="2"/>
  <c r="AB155" i="2" s="1"/>
  <c r="I156" i="2"/>
  <c r="AA156" i="2" s="1"/>
  <c r="L157" i="2"/>
  <c r="AD157" i="2" s="1"/>
  <c r="K158" i="2"/>
  <c r="AC158" i="2" s="1"/>
  <c r="J159" i="2"/>
  <c r="AB159" i="2" s="1"/>
  <c r="I160" i="2"/>
  <c r="AA160" i="2" s="1"/>
  <c r="L161" i="2"/>
  <c r="AD161" i="2" s="1"/>
  <c r="K162" i="2"/>
  <c r="AC162" i="2" s="1"/>
  <c r="J163" i="2"/>
  <c r="AB163" i="2" s="1"/>
  <c r="I164" i="2"/>
  <c r="AA164" i="2" s="1"/>
  <c r="L165" i="2"/>
  <c r="AD165" i="2" s="1"/>
  <c r="K166" i="2"/>
  <c r="AC166" i="2" s="1"/>
  <c r="J167" i="2"/>
  <c r="AB167" i="2" s="1"/>
  <c r="I168" i="2"/>
  <c r="AA168" i="2" s="1"/>
  <c r="L169" i="2"/>
  <c r="AD169" i="2" s="1"/>
  <c r="K170" i="2"/>
  <c r="AC170" i="2" s="1"/>
  <c r="J171" i="2"/>
  <c r="AB171" i="2" s="1"/>
  <c r="I172" i="2"/>
  <c r="AA172" i="2" s="1"/>
  <c r="L173" i="2"/>
  <c r="AD173" i="2" s="1"/>
  <c r="K174" i="2"/>
  <c r="AC174" i="2" s="1"/>
  <c r="J175" i="2"/>
  <c r="AB175" i="2" s="1"/>
  <c r="I176" i="2"/>
  <c r="AA176" i="2" s="1"/>
  <c r="L177" i="2"/>
  <c r="AD177" i="2" s="1"/>
  <c r="K178" i="2"/>
  <c r="AC178" i="2" s="1"/>
  <c r="J179" i="2"/>
  <c r="AB179" i="2" s="1"/>
  <c r="I180" i="2"/>
  <c r="AA180" i="2" s="1"/>
  <c r="L181" i="2"/>
  <c r="AD181" i="2" s="1"/>
  <c r="K182" i="2"/>
  <c r="AC182" i="2" s="1"/>
  <c r="J183" i="2"/>
  <c r="AB183" i="2" s="1"/>
  <c r="I184" i="2"/>
  <c r="AA184" i="2" s="1"/>
  <c r="L185" i="2"/>
  <c r="AD185" i="2" s="1"/>
  <c r="K186" i="2"/>
  <c r="AC186" i="2" s="1"/>
  <c r="J187" i="2"/>
  <c r="AB187" i="2" s="1"/>
  <c r="I188" i="2"/>
  <c r="AA188" i="2" s="1"/>
  <c r="L189" i="2"/>
  <c r="AD189" i="2" s="1"/>
  <c r="K190" i="2"/>
  <c r="AC190" i="2" s="1"/>
  <c r="J191" i="2"/>
  <c r="AB191" i="2" s="1"/>
  <c r="I192" i="2"/>
  <c r="AA192" i="2" s="1"/>
  <c r="L193" i="2"/>
  <c r="AD193" i="2" s="1"/>
  <c r="K194" i="2"/>
  <c r="AC194" i="2" s="1"/>
  <c r="J195" i="2"/>
  <c r="AB195" i="2" s="1"/>
  <c r="I196" i="2"/>
  <c r="AA196" i="2" s="1"/>
  <c r="L197" i="2"/>
  <c r="AD197" i="2" s="1"/>
  <c r="K198" i="2"/>
  <c r="AC198" i="2" s="1"/>
  <c r="J199" i="2"/>
  <c r="AB199" i="2" s="1"/>
  <c r="I200" i="2"/>
  <c r="AA200" i="2" s="1"/>
  <c r="L201" i="2"/>
  <c r="AD201" i="2" s="1"/>
  <c r="K202" i="2"/>
  <c r="AC202" i="2" s="1"/>
  <c r="J203" i="2"/>
  <c r="AB203" i="2" s="1"/>
  <c r="I204" i="2"/>
  <c r="AA204" i="2" s="1"/>
  <c r="L205" i="2"/>
  <c r="AD205" i="2" s="1"/>
  <c r="K206" i="2"/>
  <c r="AC206" i="2" s="1"/>
  <c r="J207" i="2"/>
  <c r="AB207" i="2" s="1"/>
  <c r="I208" i="2"/>
  <c r="AA208" i="2" s="1"/>
  <c r="L209" i="2"/>
  <c r="AD209" i="2" s="1"/>
  <c r="K210" i="2"/>
  <c r="AC210" i="2" s="1"/>
  <c r="J211" i="2"/>
  <c r="AB211" i="2" s="1"/>
  <c r="I212" i="2"/>
  <c r="AA212" i="2" s="1"/>
  <c r="L213" i="2"/>
  <c r="AD213" i="2" s="1"/>
  <c r="K214" i="2"/>
  <c r="AC214" i="2" s="1"/>
  <c r="J215" i="2"/>
  <c r="AB215" i="2" s="1"/>
  <c r="I216" i="2"/>
  <c r="AA216" i="2" s="1"/>
  <c r="L217" i="2"/>
  <c r="AD217" i="2" s="1"/>
  <c r="K218" i="2"/>
  <c r="AC218" i="2" s="1"/>
  <c r="J219" i="2"/>
  <c r="AB219" i="2" s="1"/>
  <c r="I220" i="2"/>
  <c r="AA220" i="2" s="1"/>
  <c r="L221" i="2"/>
  <c r="AD221" i="2" s="1"/>
  <c r="K222" i="2"/>
  <c r="AC222" i="2" s="1"/>
  <c r="J223" i="2"/>
  <c r="AB223" i="2" s="1"/>
  <c r="I224" i="2"/>
  <c r="AA224" i="2" s="1"/>
  <c r="L225" i="2"/>
  <c r="AD225" i="2" s="1"/>
  <c r="K226" i="2"/>
  <c r="AC226" i="2" s="1"/>
  <c r="J227" i="2"/>
  <c r="AB227" i="2" s="1"/>
  <c r="I228" i="2"/>
  <c r="AA228" i="2" s="1"/>
  <c r="L229" i="2"/>
  <c r="AD229" i="2" s="1"/>
  <c r="K230" i="2"/>
  <c r="AC230" i="2" s="1"/>
  <c r="J231" i="2"/>
  <c r="AB231" i="2" s="1"/>
  <c r="I232" i="2"/>
  <c r="AA232" i="2" s="1"/>
  <c r="L233" i="2"/>
  <c r="AD233" i="2" s="1"/>
  <c r="K234" i="2"/>
  <c r="AC234" i="2" s="1"/>
  <c r="J235" i="2"/>
  <c r="AB235" i="2" s="1"/>
  <c r="I236" i="2"/>
  <c r="AA236" i="2" s="1"/>
  <c r="L237" i="2"/>
  <c r="AD237" i="2" s="1"/>
  <c r="K238" i="2"/>
  <c r="AC238" i="2" s="1"/>
  <c r="J239" i="2"/>
  <c r="AB239" i="2" s="1"/>
  <c r="I240" i="2"/>
  <c r="AA240" i="2" s="1"/>
  <c r="L241" i="2"/>
  <c r="AD241" i="2" s="1"/>
  <c r="K242" i="2"/>
  <c r="AC242" i="2" s="1"/>
  <c r="J243" i="2"/>
  <c r="AB243" i="2" s="1"/>
  <c r="I244" i="2"/>
  <c r="AA244" i="2" s="1"/>
  <c r="L245" i="2"/>
  <c r="AD245" i="2" s="1"/>
  <c r="K246" i="2"/>
  <c r="AC246" i="2" s="1"/>
  <c r="J247" i="2"/>
  <c r="AB247" i="2" s="1"/>
  <c r="I248" i="2"/>
  <c r="AA248" i="2" s="1"/>
  <c r="L249" i="2"/>
  <c r="AD249" i="2" s="1"/>
  <c r="K250" i="2"/>
  <c r="AC250" i="2" s="1"/>
  <c r="J251" i="2"/>
  <c r="AB251" i="2" s="1"/>
  <c r="I252" i="2"/>
  <c r="AA252" i="2" s="1"/>
  <c r="L253" i="2"/>
  <c r="AD253" i="2" s="1"/>
  <c r="K254" i="2"/>
  <c r="AC254" i="2" s="1"/>
  <c r="J255" i="2"/>
  <c r="AB255" i="2" s="1"/>
  <c r="I256" i="2"/>
  <c r="AA256" i="2" s="1"/>
  <c r="L257" i="2"/>
  <c r="AD257" i="2" s="1"/>
  <c r="K258" i="2"/>
  <c r="AC258" i="2" s="1"/>
  <c r="J259" i="2"/>
  <c r="AB259" i="2" s="1"/>
  <c r="I260" i="2"/>
  <c r="AA260" i="2" s="1"/>
  <c r="L261" i="2"/>
  <c r="AD261" i="2" s="1"/>
  <c r="K262" i="2"/>
  <c r="AC262" i="2" s="1"/>
  <c r="J263" i="2"/>
  <c r="AB263" i="2" s="1"/>
  <c r="I264" i="2"/>
  <c r="AA264" i="2" s="1"/>
  <c r="L265" i="2"/>
  <c r="AD265" i="2" s="1"/>
  <c r="K266" i="2"/>
  <c r="AC266" i="2" s="1"/>
  <c r="J267" i="2"/>
  <c r="AB267" i="2" s="1"/>
  <c r="I268" i="2"/>
  <c r="AA268" i="2" s="1"/>
  <c r="L269" i="2"/>
  <c r="AD269" i="2" s="1"/>
  <c r="K270" i="2"/>
  <c r="AC270" i="2" s="1"/>
  <c r="J271" i="2"/>
  <c r="AB271" i="2" s="1"/>
  <c r="I272" i="2"/>
  <c r="AA272" i="2" s="1"/>
  <c r="L273" i="2"/>
  <c r="AD273" i="2" s="1"/>
  <c r="K274" i="2"/>
  <c r="AC274" i="2" s="1"/>
  <c r="J275" i="2"/>
  <c r="AB275" i="2" s="1"/>
  <c r="I276" i="2"/>
  <c r="AA276" i="2" s="1"/>
  <c r="L277" i="2"/>
  <c r="AD277" i="2" s="1"/>
  <c r="K278" i="2"/>
  <c r="AC278" i="2" s="1"/>
  <c r="J279" i="2"/>
  <c r="AB279" i="2" s="1"/>
  <c r="I280" i="2"/>
  <c r="AA280" i="2" s="1"/>
  <c r="L281" i="2"/>
  <c r="AD281" i="2" s="1"/>
  <c r="K282" i="2"/>
  <c r="AC282" i="2" s="1"/>
  <c r="J283" i="2"/>
  <c r="AB283" i="2" s="1"/>
  <c r="I284" i="2"/>
  <c r="AA284" i="2" s="1"/>
  <c r="L285" i="2"/>
  <c r="AD285" i="2" s="1"/>
  <c r="K286" i="2"/>
  <c r="AC286" i="2" s="1"/>
  <c r="J287" i="2"/>
  <c r="AB287" i="2" s="1"/>
  <c r="I288" i="2"/>
  <c r="AA288" i="2" s="1"/>
  <c r="L289" i="2"/>
  <c r="AD289" i="2" s="1"/>
  <c r="K290" i="2"/>
  <c r="AC290" i="2" s="1"/>
  <c r="J291" i="2"/>
  <c r="AB291" i="2" s="1"/>
  <c r="I292" i="2"/>
  <c r="AA292" i="2" s="1"/>
  <c r="L293" i="2"/>
  <c r="AD293" i="2" s="1"/>
  <c r="K294" i="2"/>
  <c r="AC294" i="2" s="1"/>
  <c r="J295" i="2"/>
  <c r="AB295" i="2" s="1"/>
  <c r="I296" i="2"/>
  <c r="AA296" i="2" s="1"/>
  <c r="L297" i="2"/>
  <c r="AD297" i="2" s="1"/>
  <c r="K298" i="2"/>
  <c r="AC298" i="2" s="1"/>
  <c r="I109" i="2"/>
  <c r="AA109" i="2" s="1"/>
  <c r="L110" i="2"/>
  <c r="AD110" i="2" s="1"/>
  <c r="K111" i="2"/>
  <c r="AC111" i="2" s="1"/>
  <c r="J112" i="2"/>
  <c r="AB112" i="2" s="1"/>
  <c r="I113" i="2"/>
  <c r="AA113" i="2" s="1"/>
  <c r="L114" i="2"/>
  <c r="AD114" i="2" s="1"/>
  <c r="K115" i="2"/>
  <c r="AC115" i="2" s="1"/>
  <c r="J116" i="2"/>
  <c r="AB116" i="2" s="1"/>
  <c r="I117" i="2"/>
  <c r="AA117" i="2" s="1"/>
  <c r="L118" i="2"/>
  <c r="AD118" i="2" s="1"/>
  <c r="K119" i="2"/>
  <c r="AC119" i="2" s="1"/>
  <c r="J120" i="2"/>
  <c r="AB120" i="2" s="1"/>
  <c r="I121" i="2"/>
  <c r="AA121" i="2" s="1"/>
  <c r="L122" i="2"/>
  <c r="AD122" i="2" s="1"/>
  <c r="K123" i="2"/>
  <c r="AC123" i="2" s="1"/>
  <c r="J124" i="2"/>
  <c r="AB124" i="2" s="1"/>
  <c r="I125" i="2"/>
  <c r="AA125" i="2" s="1"/>
  <c r="L126" i="2"/>
  <c r="AD126" i="2" s="1"/>
  <c r="K127" i="2"/>
  <c r="AC127" i="2" s="1"/>
  <c r="J128" i="2"/>
  <c r="AB128" i="2" s="1"/>
  <c r="I129" i="2"/>
  <c r="AA129" i="2" s="1"/>
  <c r="L130" i="2"/>
  <c r="AD130" i="2" s="1"/>
  <c r="K131" i="2"/>
  <c r="AC131" i="2" s="1"/>
  <c r="J132" i="2"/>
  <c r="AB132" i="2" s="1"/>
  <c r="I133" i="2"/>
  <c r="AA133" i="2" s="1"/>
  <c r="L134" i="2"/>
  <c r="AD134" i="2" s="1"/>
  <c r="K135" i="2"/>
  <c r="AC135" i="2" s="1"/>
  <c r="J136" i="2"/>
  <c r="AB136" i="2" s="1"/>
  <c r="I137" i="2"/>
  <c r="AA137" i="2" s="1"/>
  <c r="L138" i="2"/>
  <c r="AD138" i="2" s="1"/>
  <c r="K139" i="2"/>
  <c r="AC139" i="2" s="1"/>
  <c r="J140" i="2"/>
  <c r="AB140" i="2" s="1"/>
  <c r="I141" i="2"/>
  <c r="AA141" i="2" s="1"/>
  <c r="L142" i="2"/>
  <c r="AD142" i="2" s="1"/>
  <c r="K143" i="2"/>
  <c r="AC143" i="2" s="1"/>
  <c r="J144" i="2"/>
  <c r="AB144" i="2" s="1"/>
  <c r="I145" i="2"/>
  <c r="AA145" i="2" s="1"/>
  <c r="L146" i="2"/>
  <c r="AD146" i="2" s="1"/>
  <c r="K147" i="2"/>
  <c r="AC147" i="2" s="1"/>
  <c r="J148" i="2"/>
  <c r="AB148" i="2" s="1"/>
  <c r="I149" i="2"/>
  <c r="AA149" i="2" s="1"/>
  <c r="L150" i="2"/>
  <c r="AD150" i="2" s="1"/>
  <c r="K151" i="2"/>
  <c r="AC151" i="2" s="1"/>
  <c r="J152" i="2"/>
  <c r="AB152" i="2" s="1"/>
  <c r="I153" i="2"/>
  <c r="AA153" i="2" s="1"/>
  <c r="L154" i="2"/>
  <c r="AD154" i="2" s="1"/>
  <c r="K155" i="2"/>
  <c r="AC155" i="2" s="1"/>
  <c r="J156" i="2"/>
  <c r="AB156" i="2" s="1"/>
  <c r="I157" i="2"/>
  <c r="AA157" i="2" s="1"/>
  <c r="L158" i="2"/>
  <c r="AD158" i="2" s="1"/>
  <c r="K159" i="2"/>
  <c r="AC159" i="2" s="1"/>
  <c r="J160" i="2"/>
  <c r="AB160" i="2" s="1"/>
  <c r="I161" i="2"/>
  <c r="AA161" i="2" s="1"/>
  <c r="L162" i="2"/>
  <c r="AD162" i="2" s="1"/>
  <c r="K163" i="2"/>
  <c r="AC163" i="2" s="1"/>
  <c r="J164" i="2"/>
  <c r="AB164" i="2" s="1"/>
  <c r="I165" i="2"/>
  <c r="AA165" i="2" s="1"/>
  <c r="L166" i="2"/>
  <c r="AD166" i="2" s="1"/>
  <c r="K167" i="2"/>
  <c r="AC167" i="2" s="1"/>
  <c r="J168" i="2"/>
  <c r="AB168" i="2" s="1"/>
  <c r="I169" i="2"/>
  <c r="AA169" i="2" s="1"/>
  <c r="L170" i="2"/>
  <c r="AD170" i="2" s="1"/>
  <c r="K171" i="2"/>
  <c r="AC171" i="2" s="1"/>
  <c r="J172" i="2"/>
  <c r="AB172" i="2" s="1"/>
  <c r="I173" i="2"/>
  <c r="AA173" i="2" s="1"/>
  <c r="L174" i="2"/>
  <c r="AD174" i="2" s="1"/>
  <c r="K175" i="2"/>
  <c r="AC175" i="2" s="1"/>
  <c r="J176" i="2"/>
  <c r="AB176" i="2" s="1"/>
  <c r="I177" i="2"/>
  <c r="AA177" i="2" s="1"/>
  <c r="L178" i="2"/>
  <c r="AD178" i="2" s="1"/>
  <c r="K179" i="2"/>
  <c r="AC179" i="2" s="1"/>
  <c r="J180" i="2"/>
  <c r="AB180" i="2" s="1"/>
  <c r="I181" i="2"/>
  <c r="AA181" i="2" s="1"/>
  <c r="L182" i="2"/>
  <c r="AD182" i="2" s="1"/>
  <c r="K183" i="2"/>
  <c r="AC183" i="2" s="1"/>
  <c r="J184" i="2"/>
  <c r="AB184" i="2" s="1"/>
  <c r="I185" i="2"/>
  <c r="AA185" i="2" s="1"/>
  <c r="L186" i="2"/>
  <c r="AD186" i="2" s="1"/>
  <c r="K187" i="2"/>
  <c r="AC187" i="2" s="1"/>
  <c r="J188" i="2"/>
  <c r="AB188" i="2" s="1"/>
  <c r="I189" i="2"/>
  <c r="AA189" i="2" s="1"/>
  <c r="L190" i="2"/>
  <c r="AD190" i="2" s="1"/>
  <c r="K191" i="2"/>
  <c r="AC191" i="2" s="1"/>
  <c r="J192" i="2"/>
  <c r="AB192" i="2" s="1"/>
  <c r="I193" i="2"/>
  <c r="AA193" i="2" s="1"/>
  <c r="L194" i="2"/>
  <c r="AD194" i="2" s="1"/>
  <c r="K195" i="2"/>
  <c r="AC195" i="2" s="1"/>
  <c r="J196" i="2"/>
  <c r="AB196" i="2" s="1"/>
  <c r="I197" i="2"/>
  <c r="AA197" i="2" s="1"/>
  <c r="L198" i="2"/>
  <c r="AD198" i="2" s="1"/>
  <c r="K199" i="2"/>
  <c r="AC199" i="2" s="1"/>
  <c r="J200" i="2"/>
  <c r="AB200" i="2" s="1"/>
  <c r="I201" i="2"/>
  <c r="AA201" i="2" s="1"/>
  <c r="L202" i="2"/>
  <c r="AD202" i="2" s="1"/>
  <c r="K203" i="2"/>
  <c r="AC203" i="2" s="1"/>
  <c r="J204" i="2"/>
  <c r="AB204" i="2" s="1"/>
  <c r="I205" i="2"/>
  <c r="AA205" i="2" s="1"/>
  <c r="L206" i="2"/>
  <c r="AD206" i="2" s="1"/>
  <c r="K207" i="2"/>
  <c r="AC207" i="2" s="1"/>
  <c r="J208" i="2"/>
  <c r="AB208" i="2" s="1"/>
  <c r="I209" i="2"/>
  <c r="AA209" i="2" s="1"/>
  <c r="L210" i="2"/>
  <c r="AD210" i="2" s="1"/>
  <c r="K211" i="2"/>
  <c r="AC211" i="2" s="1"/>
  <c r="J212" i="2"/>
  <c r="AB212" i="2" s="1"/>
  <c r="I213" i="2"/>
  <c r="AA213" i="2" s="1"/>
  <c r="L214" i="2"/>
  <c r="AD214" i="2" s="1"/>
  <c r="K215" i="2"/>
  <c r="AC215" i="2" s="1"/>
  <c r="J216" i="2"/>
  <c r="AB216" i="2" s="1"/>
  <c r="I217" i="2"/>
  <c r="AA217" i="2" s="1"/>
  <c r="L218" i="2"/>
  <c r="AD218" i="2" s="1"/>
  <c r="K219" i="2"/>
  <c r="AC219" i="2" s="1"/>
  <c r="J220" i="2"/>
  <c r="AB220" i="2" s="1"/>
  <c r="I221" i="2"/>
  <c r="AA221" i="2" s="1"/>
  <c r="L222" i="2"/>
  <c r="AD222" i="2" s="1"/>
  <c r="K223" i="2"/>
  <c r="AC223" i="2" s="1"/>
  <c r="J224" i="2"/>
  <c r="AB224" i="2" s="1"/>
  <c r="I225" i="2"/>
  <c r="AA225" i="2" s="1"/>
  <c r="L226" i="2"/>
  <c r="AD226" i="2" s="1"/>
  <c r="K227" i="2"/>
  <c r="AC227" i="2" s="1"/>
  <c r="J228" i="2"/>
  <c r="AB228" i="2" s="1"/>
  <c r="I229" i="2"/>
  <c r="AA229" i="2" s="1"/>
  <c r="L230" i="2"/>
  <c r="AD230" i="2" s="1"/>
  <c r="K231" i="2"/>
  <c r="AC231" i="2" s="1"/>
  <c r="J232" i="2"/>
  <c r="AB232" i="2" s="1"/>
  <c r="I233" i="2"/>
  <c r="AA233" i="2" s="1"/>
  <c r="L234" i="2"/>
  <c r="AD234" i="2" s="1"/>
  <c r="K235" i="2"/>
  <c r="AC235" i="2" s="1"/>
  <c r="J236" i="2"/>
  <c r="AB236" i="2" s="1"/>
  <c r="I237" i="2"/>
  <c r="AA237" i="2" s="1"/>
  <c r="L238" i="2"/>
  <c r="AD238" i="2" s="1"/>
  <c r="K239" i="2"/>
  <c r="AC239" i="2" s="1"/>
  <c r="J240" i="2"/>
  <c r="AB240" i="2" s="1"/>
  <c r="I241" i="2"/>
  <c r="AA241" i="2" s="1"/>
  <c r="L242" i="2"/>
  <c r="AD242" i="2" s="1"/>
  <c r="K243" i="2"/>
  <c r="AC243" i="2" s="1"/>
  <c r="J244" i="2"/>
  <c r="AB244" i="2" s="1"/>
  <c r="I245" i="2"/>
  <c r="AA245" i="2" s="1"/>
  <c r="L246" i="2"/>
  <c r="AD246" i="2" s="1"/>
  <c r="K247" i="2"/>
  <c r="AC247" i="2" s="1"/>
  <c r="J248" i="2"/>
  <c r="AB248" i="2" s="1"/>
  <c r="I249" i="2"/>
  <c r="AA249" i="2" s="1"/>
  <c r="L250" i="2"/>
  <c r="AD250" i="2" s="1"/>
  <c r="K251" i="2"/>
  <c r="AC251" i="2" s="1"/>
  <c r="J252" i="2"/>
  <c r="AB252" i="2" s="1"/>
  <c r="I253" i="2"/>
  <c r="AA253" i="2" s="1"/>
  <c r="L254" i="2"/>
  <c r="AD254" i="2" s="1"/>
  <c r="K255" i="2"/>
  <c r="AC255" i="2" s="1"/>
  <c r="J256" i="2"/>
  <c r="AB256" i="2" s="1"/>
  <c r="I257" i="2"/>
  <c r="AA257" i="2" s="1"/>
  <c r="L258" i="2"/>
  <c r="AD258" i="2" s="1"/>
  <c r="K259" i="2"/>
  <c r="AC259" i="2" s="1"/>
  <c r="J260" i="2"/>
  <c r="AB260" i="2" s="1"/>
  <c r="I261" i="2"/>
  <c r="AA261" i="2" s="1"/>
  <c r="L262" i="2"/>
  <c r="AD262" i="2" s="1"/>
  <c r="K263" i="2"/>
  <c r="AC263" i="2" s="1"/>
  <c r="J264" i="2"/>
  <c r="AB264" i="2" s="1"/>
  <c r="I265" i="2"/>
  <c r="AA265" i="2" s="1"/>
  <c r="L266" i="2"/>
  <c r="AD266" i="2" s="1"/>
  <c r="K267" i="2"/>
  <c r="AC267" i="2" s="1"/>
  <c r="J268" i="2"/>
  <c r="AB268" i="2" s="1"/>
  <c r="I269" i="2"/>
  <c r="AA269" i="2" s="1"/>
  <c r="L270" i="2"/>
  <c r="AD270" i="2" s="1"/>
  <c r="K271" i="2"/>
  <c r="AC271" i="2" s="1"/>
  <c r="J272" i="2"/>
  <c r="AB272" i="2" s="1"/>
  <c r="I273" i="2"/>
  <c r="AA273" i="2" s="1"/>
  <c r="L274" i="2"/>
  <c r="AD274" i="2" s="1"/>
  <c r="K275" i="2"/>
  <c r="AC275" i="2" s="1"/>
  <c r="J276" i="2"/>
  <c r="AB276" i="2" s="1"/>
  <c r="I277" i="2"/>
  <c r="AA277" i="2" s="1"/>
  <c r="L278" i="2"/>
  <c r="AD278" i="2" s="1"/>
  <c r="K279" i="2"/>
  <c r="AC279" i="2" s="1"/>
  <c r="J280" i="2"/>
  <c r="AB280" i="2" s="1"/>
  <c r="I281" i="2"/>
  <c r="AA281" i="2" s="1"/>
  <c r="L282" i="2"/>
  <c r="AD282" i="2" s="1"/>
  <c r="K283" i="2"/>
  <c r="AC283" i="2" s="1"/>
  <c r="J284" i="2"/>
  <c r="AB284" i="2" s="1"/>
  <c r="I285" i="2"/>
  <c r="AA285" i="2" s="1"/>
  <c r="L286" i="2"/>
  <c r="AD286" i="2" s="1"/>
  <c r="K287" i="2"/>
  <c r="AC287" i="2" s="1"/>
  <c r="J288" i="2"/>
  <c r="AB288" i="2" s="1"/>
  <c r="I289" i="2"/>
  <c r="AA289" i="2" s="1"/>
  <c r="L290" i="2"/>
  <c r="AD290" i="2" s="1"/>
  <c r="K291" i="2"/>
  <c r="AC291" i="2" s="1"/>
  <c r="J292" i="2"/>
  <c r="AB292" i="2" s="1"/>
  <c r="I293" i="2"/>
  <c r="AA293" i="2" s="1"/>
  <c r="L294" i="2"/>
  <c r="AD294" i="2" s="1"/>
  <c r="K295" i="2"/>
  <c r="AC295" i="2" s="1"/>
  <c r="J296" i="2"/>
  <c r="AB296" i="2" s="1"/>
  <c r="I297" i="2"/>
  <c r="AA297" i="2" s="1"/>
  <c r="L298" i="2"/>
  <c r="AD298" i="2" s="1"/>
  <c r="I299" i="2"/>
  <c r="AA299" i="2" s="1"/>
  <c r="L300" i="2"/>
  <c r="AD300" i="2" s="1"/>
  <c r="K301" i="2"/>
  <c r="AC301" i="2" s="1"/>
  <c r="J302" i="2"/>
  <c r="AB302" i="2" s="1"/>
  <c r="I303" i="2"/>
  <c r="AA303" i="2" s="1"/>
  <c r="L304" i="2"/>
  <c r="AD304" i="2" s="1"/>
  <c r="K305" i="2"/>
  <c r="AC305" i="2" s="1"/>
  <c r="J306" i="2"/>
  <c r="AB306" i="2" s="1"/>
  <c r="I307" i="2"/>
  <c r="AA307" i="2" s="1"/>
  <c r="L308" i="2"/>
  <c r="AD308" i="2" s="1"/>
  <c r="K309" i="2"/>
  <c r="AC309" i="2" s="1"/>
  <c r="J310" i="2"/>
  <c r="AB310" i="2" s="1"/>
  <c r="I311" i="2"/>
  <c r="AA311" i="2" s="1"/>
  <c r="L312" i="2"/>
  <c r="AD312" i="2" s="1"/>
  <c r="K313" i="2"/>
  <c r="AC313" i="2" s="1"/>
  <c r="J314" i="2"/>
  <c r="AB314" i="2" s="1"/>
  <c r="I315" i="2"/>
  <c r="AA315" i="2" s="1"/>
  <c r="L316" i="2"/>
  <c r="AD316" i="2" s="1"/>
  <c r="K317" i="2"/>
  <c r="AC317" i="2" s="1"/>
  <c r="J318" i="2"/>
  <c r="AB318" i="2" s="1"/>
  <c r="I319" i="2"/>
  <c r="AA319" i="2" s="1"/>
  <c r="L320" i="2"/>
  <c r="AD320" i="2" s="1"/>
  <c r="K321" i="2"/>
  <c r="AC321" i="2" s="1"/>
  <c r="J322" i="2"/>
  <c r="AB322" i="2" s="1"/>
  <c r="I323" i="2"/>
  <c r="AA323" i="2" s="1"/>
  <c r="L324" i="2"/>
  <c r="AD324" i="2" s="1"/>
  <c r="K325" i="2"/>
  <c r="AC325" i="2" s="1"/>
  <c r="J326" i="2"/>
  <c r="AB326" i="2" s="1"/>
  <c r="I327" i="2"/>
  <c r="AA327" i="2" s="1"/>
  <c r="L328" i="2"/>
  <c r="AD328" i="2" s="1"/>
  <c r="K329" i="2"/>
  <c r="AC329" i="2" s="1"/>
  <c r="J330" i="2"/>
  <c r="AB330" i="2" s="1"/>
  <c r="I331" i="2"/>
  <c r="AA331" i="2" s="1"/>
  <c r="L332" i="2"/>
  <c r="AD332" i="2" s="1"/>
  <c r="K333" i="2"/>
  <c r="AC333" i="2" s="1"/>
  <c r="J334" i="2"/>
  <c r="AB334" i="2" s="1"/>
  <c r="I335" i="2"/>
  <c r="AA335" i="2" s="1"/>
  <c r="L336" i="2"/>
  <c r="AD336" i="2" s="1"/>
  <c r="K337" i="2"/>
  <c r="AC337" i="2" s="1"/>
  <c r="J338" i="2"/>
  <c r="AB338" i="2" s="1"/>
  <c r="I339" i="2"/>
  <c r="AA339" i="2" s="1"/>
  <c r="L340" i="2"/>
  <c r="AD340" i="2" s="1"/>
  <c r="K341" i="2"/>
  <c r="AC341" i="2" s="1"/>
  <c r="J342" i="2"/>
  <c r="AB342" i="2" s="1"/>
  <c r="I343" i="2"/>
  <c r="AA343" i="2" s="1"/>
  <c r="L344" i="2"/>
  <c r="AD344" i="2" s="1"/>
  <c r="K345" i="2"/>
  <c r="AC345" i="2" s="1"/>
  <c r="J346" i="2"/>
  <c r="AB346" i="2" s="1"/>
  <c r="I347" i="2"/>
  <c r="AA347" i="2" s="1"/>
  <c r="L348" i="2"/>
  <c r="AD348" i="2" s="1"/>
  <c r="K349" i="2"/>
  <c r="AC349" i="2" s="1"/>
  <c r="J350" i="2"/>
  <c r="AB350" i="2" s="1"/>
  <c r="I351" i="2"/>
  <c r="AA351" i="2" s="1"/>
  <c r="L352" i="2"/>
  <c r="AD352" i="2" s="1"/>
  <c r="K353" i="2"/>
  <c r="AC353" i="2" s="1"/>
  <c r="J354" i="2"/>
  <c r="AB354" i="2" s="1"/>
  <c r="I355" i="2"/>
  <c r="AA355" i="2" s="1"/>
  <c r="L356" i="2"/>
  <c r="AD356" i="2" s="1"/>
  <c r="K357" i="2"/>
  <c r="AC357" i="2" s="1"/>
  <c r="J358" i="2"/>
  <c r="AB358" i="2" s="1"/>
  <c r="I359" i="2"/>
  <c r="AA359" i="2" s="1"/>
  <c r="L360" i="2"/>
  <c r="AD360" i="2" s="1"/>
  <c r="K361" i="2"/>
  <c r="AC361" i="2" s="1"/>
  <c r="J362" i="2"/>
  <c r="AB362" i="2" s="1"/>
  <c r="I363" i="2"/>
  <c r="AA363" i="2" s="1"/>
  <c r="L364" i="2"/>
  <c r="AD364" i="2" s="1"/>
  <c r="K365" i="2"/>
  <c r="AC365" i="2" s="1"/>
  <c r="J366" i="2"/>
  <c r="AB366" i="2" s="1"/>
  <c r="I367" i="2"/>
  <c r="AA367" i="2" s="1"/>
  <c r="L368" i="2"/>
  <c r="AD368" i="2" s="1"/>
  <c r="K369" i="2"/>
  <c r="AC369" i="2" s="1"/>
  <c r="J370" i="2"/>
  <c r="AB370" i="2" s="1"/>
  <c r="I371" i="2"/>
  <c r="AA371" i="2" s="1"/>
  <c r="L372" i="2"/>
  <c r="AD372" i="2" s="1"/>
  <c r="K373" i="2"/>
  <c r="AC373" i="2" s="1"/>
  <c r="J374" i="2"/>
  <c r="AB374" i="2" s="1"/>
  <c r="I375" i="2"/>
  <c r="AA375" i="2" s="1"/>
  <c r="L376" i="2"/>
  <c r="AD376" i="2" s="1"/>
  <c r="K377" i="2"/>
  <c r="AC377" i="2" s="1"/>
  <c r="J378" i="2"/>
  <c r="AB378" i="2" s="1"/>
  <c r="I379" i="2"/>
  <c r="AA379" i="2" s="1"/>
  <c r="L380" i="2"/>
  <c r="AD380" i="2" s="1"/>
  <c r="K381" i="2"/>
  <c r="AC381" i="2" s="1"/>
  <c r="J382" i="2"/>
  <c r="AB382" i="2" s="1"/>
  <c r="I383" i="2"/>
  <c r="AA383" i="2" s="1"/>
  <c r="L384" i="2"/>
  <c r="AD384" i="2" s="1"/>
  <c r="K385" i="2"/>
  <c r="AC385" i="2" s="1"/>
  <c r="J386" i="2"/>
  <c r="AB386" i="2" s="1"/>
  <c r="I387" i="2"/>
  <c r="AA387" i="2" s="1"/>
  <c r="L388" i="2"/>
  <c r="AD388" i="2" s="1"/>
  <c r="K389" i="2"/>
  <c r="AC389" i="2" s="1"/>
  <c r="J390" i="2"/>
  <c r="AB390" i="2" s="1"/>
  <c r="I391" i="2"/>
  <c r="AA391" i="2" s="1"/>
  <c r="L392" i="2"/>
  <c r="AD392" i="2" s="1"/>
  <c r="F394" i="2"/>
  <c r="W394" i="2" s="1"/>
  <c r="J299" i="2"/>
  <c r="AB299" i="2" s="1"/>
  <c r="I300" i="2"/>
  <c r="AA300" i="2" s="1"/>
  <c r="L301" i="2"/>
  <c r="AD301" i="2" s="1"/>
  <c r="K302" i="2"/>
  <c r="AC302" i="2" s="1"/>
  <c r="J303" i="2"/>
  <c r="AB303" i="2" s="1"/>
  <c r="I304" i="2"/>
  <c r="AA304" i="2" s="1"/>
  <c r="L305" i="2"/>
  <c r="AD305" i="2" s="1"/>
  <c r="K306" i="2"/>
  <c r="AC306" i="2" s="1"/>
  <c r="J307" i="2"/>
  <c r="AB307" i="2" s="1"/>
  <c r="I308" i="2"/>
  <c r="AA308" i="2" s="1"/>
  <c r="L309" i="2"/>
  <c r="AD309" i="2" s="1"/>
  <c r="K310" i="2"/>
  <c r="AC310" i="2" s="1"/>
  <c r="J311" i="2"/>
  <c r="AB311" i="2" s="1"/>
  <c r="I312" i="2"/>
  <c r="AA312" i="2" s="1"/>
  <c r="L313" i="2"/>
  <c r="AD313" i="2" s="1"/>
  <c r="K314" i="2"/>
  <c r="AC314" i="2" s="1"/>
  <c r="J315" i="2"/>
  <c r="AB315" i="2" s="1"/>
  <c r="I316" i="2"/>
  <c r="AA316" i="2" s="1"/>
  <c r="L317" i="2"/>
  <c r="AD317" i="2" s="1"/>
  <c r="K318" i="2"/>
  <c r="AC318" i="2" s="1"/>
  <c r="J319" i="2"/>
  <c r="AB319" i="2" s="1"/>
  <c r="I320" i="2"/>
  <c r="AA320" i="2" s="1"/>
  <c r="L321" i="2"/>
  <c r="AD321" i="2" s="1"/>
  <c r="K322" i="2"/>
  <c r="AC322" i="2" s="1"/>
  <c r="J323" i="2"/>
  <c r="AB323" i="2" s="1"/>
  <c r="I324" i="2"/>
  <c r="AA324" i="2" s="1"/>
  <c r="L325" i="2"/>
  <c r="AD325" i="2" s="1"/>
  <c r="K326" i="2"/>
  <c r="AC326" i="2" s="1"/>
  <c r="J327" i="2"/>
  <c r="AB327" i="2" s="1"/>
  <c r="I328" i="2"/>
  <c r="AA328" i="2" s="1"/>
  <c r="L329" i="2"/>
  <c r="AD329" i="2" s="1"/>
  <c r="K330" i="2"/>
  <c r="AC330" i="2" s="1"/>
  <c r="J331" i="2"/>
  <c r="AB331" i="2" s="1"/>
  <c r="I332" i="2"/>
  <c r="AA332" i="2" s="1"/>
  <c r="L333" i="2"/>
  <c r="AD333" i="2" s="1"/>
  <c r="K334" i="2"/>
  <c r="AC334" i="2" s="1"/>
  <c r="J335" i="2"/>
  <c r="AB335" i="2" s="1"/>
  <c r="I336" i="2"/>
  <c r="AA336" i="2" s="1"/>
  <c r="L337" i="2"/>
  <c r="AD337" i="2" s="1"/>
  <c r="K338" i="2"/>
  <c r="AC338" i="2" s="1"/>
  <c r="J339" i="2"/>
  <c r="AB339" i="2" s="1"/>
  <c r="I340" i="2"/>
  <c r="AA340" i="2" s="1"/>
  <c r="L341" i="2"/>
  <c r="AD341" i="2" s="1"/>
  <c r="K342" i="2"/>
  <c r="AC342" i="2" s="1"/>
  <c r="J343" i="2"/>
  <c r="AB343" i="2" s="1"/>
  <c r="I344" i="2"/>
  <c r="AA344" i="2" s="1"/>
  <c r="L345" i="2"/>
  <c r="AD345" i="2" s="1"/>
  <c r="K346" i="2"/>
  <c r="AC346" i="2" s="1"/>
  <c r="J347" i="2"/>
  <c r="AB347" i="2" s="1"/>
  <c r="I348" i="2"/>
  <c r="AA348" i="2" s="1"/>
  <c r="L349" i="2"/>
  <c r="AD349" i="2" s="1"/>
  <c r="K350" i="2"/>
  <c r="AC350" i="2" s="1"/>
  <c r="J351" i="2"/>
  <c r="AB351" i="2" s="1"/>
  <c r="I352" i="2"/>
  <c r="AA352" i="2" s="1"/>
  <c r="L353" i="2"/>
  <c r="AD353" i="2" s="1"/>
  <c r="K354" i="2"/>
  <c r="AC354" i="2" s="1"/>
  <c r="J355" i="2"/>
  <c r="AB355" i="2" s="1"/>
  <c r="I356" i="2"/>
  <c r="AA356" i="2" s="1"/>
  <c r="L357" i="2"/>
  <c r="AD357" i="2" s="1"/>
  <c r="K358" i="2"/>
  <c r="AC358" i="2" s="1"/>
  <c r="J359" i="2"/>
  <c r="AB359" i="2" s="1"/>
  <c r="I360" i="2"/>
  <c r="AA360" i="2" s="1"/>
  <c r="L361" i="2"/>
  <c r="AD361" i="2" s="1"/>
  <c r="K362" i="2"/>
  <c r="AC362" i="2" s="1"/>
  <c r="J363" i="2"/>
  <c r="AB363" i="2" s="1"/>
  <c r="I364" i="2"/>
  <c r="AA364" i="2" s="1"/>
  <c r="L365" i="2"/>
  <c r="AD365" i="2" s="1"/>
  <c r="K366" i="2"/>
  <c r="AC366" i="2" s="1"/>
  <c r="J367" i="2"/>
  <c r="AB367" i="2" s="1"/>
  <c r="I368" i="2"/>
  <c r="AA368" i="2" s="1"/>
  <c r="L369" i="2"/>
  <c r="AD369" i="2" s="1"/>
  <c r="K370" i="2"/>
  <c r="AC370" i="2" s="1"/>
  <c r="J371" i="2"/>
  <c r="AB371" i="2" s="1"/>
  <c r="I372" i="2"/>
  <c r="AA372" i="2" s="1"/>
  <c r="L373" i="2"/>
  <c r="AD373" i="2" s="1"/>
  <c r="K374" i="2"/>
  <c r="AC374" i="2" s="1"/>
  <c r="J375" i="2"/>
  <c r="AB375" i="2" s="1"/>
  <c r="I376" i="2"/>
  <c r="AA376" i="2" s="1"/>
  <c r="L377" i="2"/>
  <c r="AD377" i="2" s="1"/>
  <c r="K378" i="2"/>
  <c r="AC378" i="2" s="1"/>
  <c r="J379" i="2"/>
  <c r="AB379" i="2" s="1"/>
  <c r="I380" i="2"/>
  <c r="AA380" i="2" s="1"/>
  <c r="L381" i="2"/>
  <c r="AD381" i="2" s="1"/>
  <c r="K382" i="2"/>
  <c r="AC382" i="2" s="1"/>
  <c r="J383" i="2"/>
  <c r="AB383" i="2" s="1"/>
  <c r="I384" i="2"/>
  <c r="AA384" i="2" s="1"/>
  <c r="L385" i="2"/>
  <c r="AD385" i="2" s="1"/>
  <c r="K386" i="2"/>
  <c r="AC386" i="2" s="1"/>
  <c r="J387" i="2"/>
  <c r="AB387" i="2" s="1"/>
  <c r="I388" i="2"/>
  <c r="AA388" i="2" s="1"/>
  <c r="L389" i="2"/>
  <c r="AD389" i="2" s="1"/>
  <c r="K390" i="2"/>
  <c r="AC390" i="2" s="1"/>
  <c r="J391" i="2"/>
  <c r="AB391" i="2" s="1"/>
  <c r="I392" i="2"/>
  <c r="AA392" i="2" s="1"/>
  <c r="J394" i="2"/>
  <c r="AB394" i="2" s="1"/>
  <c r="K299" i="2"/>
  <c r="AC299" i="2" s="1"/>
  <c r="J300" i="2"/>
  <c r="AB300" i="2" s="1"/>
  <c r="I301" i="2"/>
  <c r="AA301" i="2" s="1"/>
  <c r="L302" i="2"/>
  <c r="AD302" i="2" s="1"/>
  <c r="K303" i="2"/>
  <c r="AC303" i="2" s="1"/>
  <c r="J304" i="2"/>
  <c r="AB304" i="2" s="1"/>
  <c r="I305" i="2"/>
  <c r="AA305" i="2" s="1"/>
  <c r="L306" i="2"/>
  <c r="AD306" i="2" s="1"/>
  <c r="K307" i="2"/>
  <c r="AC307" i="2" s="1"/>
  <c r="J308" i="2"/>
  <c r="AB308" i="2" s="1"/>
  <c r="I309" i="2"/>
  <c r="AA309" i="2" s="1"/>
  <c r="L310" i="2"/>
  <c r="AD310" i="2" s="1"/>
  <c r="K311" i="2"/>
  <c r="AC311" i="2" s="1"/>
  <c r="J312" i="2"/>
  <c r="AB312" i="2" s="1"/>
  <c r="I313" i="2"/>
  <c r="AA313" i="2" s="1"/>
  <c r="L314" i="2"/>
  <c r="AD314" i="2" s="1"/>
  <c r="K315" i="2"/>
  <c r="AC315" i="2" s="1"/>
  <c r="J316" i="2"/>
  <c r="AB316" i="2" s="1"/>
  <c r="I317" i="2"/>
  <c r="AA317" i="2" s="1"/>
  <c r="L318" i="2"/>
  <c r="AD318" i="2" s="1"/>
  <c r="K319" i="2"/>
  <c r="AC319" i="2" s="1"/>
  <c r="J320" i="2"/>
  <c r="AB320" i="2" s="1"/>
  <c r="I321" i="2"/>
  <c r="AA321" i="2" s="1"/>
  <c r="L322" i="2"/>
  <c r="AD322" i="2" s="1"/>
  <c r="K323" i="2"/>
  <c r="AC323" i="2" s="1"/>
  <c r="J324" i="2"/>
  <c r="AB324" i="2" s="1"/>
  <c r="I325" i="2"/>
  <c r="AA325" i="2" s="1"/>
  <c r="L326" i="2"/>
  <c r="AD326" i="2" s="1"/>
  <c r="K327" i="2"/>
  <c r="AC327" i="2" s="1"/>
  <c r="J328" i="2"/>
  <c r="AB328" i="2" s="1"/>
  <c r="I329" i="2"/>
  <c r="AA329" i="2" s="1"/>
  <c r="L330" i="2"/>
  <c r="AD330" i="2" s="1"/>
  <c r="K331" i="2"/>
  <c r="AC331" i="2" s="1"/>
  <c r="J332" i="2"/>
  <c r="AB332" i="2" s="1"/>
  <c r="I333" i="2"/>
  <c r="AA333" i="2" s="1"/>
  <c r="L334" i="2"/>
  <c r="AD334" i="2" s="1"/>
  <c r="K335" i="2"/>
  <c r="AC335" i="2" s="1"/>
  <c r="J336" i="2"/>
  <c r="AB336" i="2" s="1"/>
  <c r="I337" i="2"/>
  <c r="AA337" i="2" s="1"/>
  <c r="L338" i="2"/>
  <c r="AD338" i="2" s="1"/>
  <c r="K339" i="2"/>
  <c r="AC339" i="2" s="1"/>
  <c r="J340" i="2"/>
  <c r="AB340" i="2" s="1"/>
  <c r="I341" i="2"/>
  <c r="AA341" i="2" s="1"/>
  <c r="L342" i="2"/>
  <c r="AD342" i="2" s="1"/>
  <c r="K343" i="2"/>
  <c r="AC343" i="2" s="1"/>
  <c r="J344" i="2"/>
  <c r="AB344" i="2" s="1"/>
  <c r="I345" i="2"/>
  <c r="AA345" i="2" s="1"/>
  <c r="L346" i="2"/>
  <c r="AD346" i="2" s="1"/>
  <c r="K347" i="2"/>
  <c r="AC347" i="2" s="1"/>
  <c r="J348" i="2"/>
  <c r="AB348" i="2" s="1"/>
  <c r="I349" i="2"/>
  <c r="AA349" i="2" s="1"/>
  <c r="L350" i="2"/>
  <c r="AD350" i="2" s="1"/>
  <c r="K351" i="2"/>
  <c r="AC351" i="2" s="1"/>
  <c r="J352" i="2"/>
  <c r="AB352" i="2" s="1"/>
  <c r="I353" i="2"/>
  <c r="AA353" i="2" s="1"/>
  <c r="L354" i="2"/>
  <c r="AD354" i="2" s="1"/>
  <c r="K355" i="2"/>
  <c r="AC355" i="2" s="1"/>
  <c r="J356" i="2"/>
  <c r="AB356" i="2" s="1"/>
  <c r="I357" i="2"/>
  <c r="AA357" i="2" s="1"/>
  <c r="L358" i="2"/>
  <c r="AD358" i="2" s="1"/>
  <c r="K359" i="2"/>
  <c r="AC359" i="2" s="1"/>
  <c r="J360" i="2"/>
  <c r="AB360" i="2" s="1"/>
  <c r="I361" i="2"/>
  <c r="AA361" i="2" s="1"/>
  <c r="L362" i="2"/>
  <c r="AD362" i="2" s="1"/>
  <c r="K363" i="2"/>
  <c r="AC363" i="2" s="1"/>
  <c r="J364" i="2"/>
  <c r="AB364" i="2" s="1"/>
  <c r="I365" i="2"/>
  <c r="AA365" i="2" s="1"/>
  <c r="L366" i="2"/>
  <c r="AD366" i="2" s="1"/>
  <c r="K367" i="2"/>
  <c r="AC367" i="2" s="1"/>
  <c r="J368" i="2"/>
  <c r="AB368" i="2" s="1"/>
  <c r="I369" i="2"/>
  <c r="AA369" i="2" s="1"/>
  <c r="L370" i="2"/>
  <c r="AD370" i="2" s="1"/>
  <c r="K371" i="2"/>
  <c r="AC371" i="2" s="1"/>
  <c r="J372" i="2"/>
  <c r="AB372" i="2" s="1"/>
  <c r="I373" i="2"/>
  <c r="AA373" i="2" s="1"/>
  <c r="L374" i="2"/>
  <c r="AD374" i="2" s="1"/>
  <c r="K375" i="2"/>
  <c r="AC375" i="2" s="1"/>
  <c r="J376" i="2"/>
  <c r="AB376" i="2" s="1"/>
  <c r="I377" i="2"/>
  <c r="AA377" i="2" s="1"/>
  <c r="L378" i="2"/>
  <c r="AD378" i="2" s="1"/>
  <c r="K379" i="2"/>
  <c r="AC379" i="2" s="1"/>
  <c r="J380" i="2"/>
  <c r="AB380" i="2" s="1"/>
  <c r="I381" i="2"/>
  <c r="AA381" i="2" s="1"/>
  <c r="L382" i="2"/>
  <c r="AD382" i="2" s="1"/>
  <c r="K383" i="2"/>
  <c r="AC383" i="2" s="1"/>
  <c r="J384" i="2"/>
  <c r="AB384" i="2" s="1"/>
  <c r="I385" i="2"/>
  <c r="AA385" i="2" s="1"/>
  <c r="L386" i="2"/>
  <c r="AD386" i="2" s="1"/>
  <c r="K387" i="2"/>
  <c r="AC387" i="2" s="1"/>
  <c r="J388" i="2"/>
  <c r="AB388" i="2" s="1"/>
  <c r="I389" i="2"/>
  <c r="AA389" i="2" s="1"/>
  <c r="L390" i="2"/>
  <c r="AD390" i="2" s="1"/>
  <c r="K391" i="2"/>
  <c r="AC391" i="2" s="1"/>
  <c r="J392" i="2"/>
  <c r="AB392" i="2" s="1"/>
  <c r="N394" i="2"/>
  <c r="AG394" i="2" s="1"/>
  <c r="L299" i="2"/>
  <c r="AD299" i="2" s="1"/>
  <c r="K300" i="2"/>
  <c r="AC300" i="2" s="1"/>
  <c r="J301" i="2"/>
  <c r="AB301" i="2" s="1"/>
  <c r="I302" i="2"/>
  <c r="AA302" i="2" s="1"/>
  <c r="L303" i="2"/>
  <c r="AD303" i="2" s="1"/>
  <c r="K304" i="2"/>
  <c r="AC304" i="2" s="1"/>
  <c r="J305" i="2"/>
  <c r="AB305" i="2" s="1"/>
  <c r="I306" i="2"/>
  <c r="AA306" i="2" s="1"/>
  <c r="L307" i="2"/>
  <c r="AD307" i="2" s="1"/>
  <c r="K308" i="2"/>
  <c r="AC308" i="2" s="1"/>
  <c r="J309" i="2"/>
  <c r="AB309" i="2" s="1"/>
  <c r="I310" i="2"/>
  <c r="AA310" i="2" s="1"/>
  <c r="L311" i="2"/>
  <c r="AD311" i="2" s="1"/>
  <c r="K312" i="2"/>
  <c r="AC312" i="2" s="1"/>
  <c r="J313" i="2"/>
  <c r="AB313" i="2" s="1"/>
  <c r="I314" i="2"/>
  <c r="AA314" i="2" s="1"/>
  <c r="L315" i="2"/>
  <c r="AD315" i="2" s="1"/>
  <c r="K316" i="2"/>
  <c r="AC316" i="2" s="1"/>
  <c r="J317" i="2"/>
  <c r="AB317" i="2" s="1"/>
  <c r="I318" i="2"/>
  <c r="AA318" i="2" s="1"/>
  <c r="L319" i="2"/>
  <c r="AD319" i="2" s="1"/>
  <c r="K320" i="2"/>
  <c r="AC320" i="2" s="1"/>
  <c r="J321" i="2"/>
  <c r="AB321" i="2" s="1"/>
  <c r="I322" i="2"/>
  <c r="AA322" i="2" s="1"/>
  <c r="L323" i="2"/>
  <c r="AD323" i="2" s="1"/>
  <c r="K324" i="2"/>
  <c r="AC324" i="2" s="1"/>
  <c r="J325" i="2"/>
  <c r="AB325" i="2" s="1"/>
  <c r="I326" i="2"/>
  <c r="AA326" i="2" s="1"/>
  <c r="L327" i="2"/>
  <c r="AD327" i="2" s="1"/>
  <c r="K328" i="2"/>
  <c r="AC328" i="2" s="1"/>
  <c r="J329" i="2"/>
  <c r="AB329" i="2" s="1"/>
  <c r="I330" i="2"/>
  <c r="AA330" i="2" s="1"/>
  <c r="L331" i="2"/>
  <c r="AD331" i="2" s="1"/>
  <c r="K332" i="2"/>
  <c r="AC332" i="2" s="1"/>
  <c r="J333" i="2"/>
  <c r="AB333" i="2" s="1"/>
  <c r="I334" i="2"/>
  <c r="AA334" i="2" s="1"/>
  <c r="L335" i="2"/>
  <c r="AD335" i="2" s="1"/>
  <c r="K336" i="2"/>
  <c r="AC336" i="2" s="1"/>
  <c r="J337" i="2"/>
  <c r="AB337" i="2" s="1"/>
  <c r="I338" i="2"/>
  <c r="AA338" i="2" s="1"/>
  <c r="L339" i="2"/>
  <c r="AD339" i="2" s="1"/>
  <c r="K340" i="2"/>
  <c r="AC340" i="2" s="1"/>
  <c r="J341" i="2"/>
  <c r="AB341" i="2" s="1"/>
  <c r="I342" i="2"/>
  <c r="AA342" i="2" s="1"/>
  <c r="L343" i="2"/>
  <c r="AD343" i="2" s="1"/>
  <c r="K344" i="2"/>
  <c r="AC344" i="2" s="1"/>
  <c r="J345" i="2"/>
  <c r="AB345" i="2" s="1"/>
  <c r="I346" i="2"/>
  <c r="AA346" i="2" s="1"/>
  <c r="L347" i="2"/>
  <c r="AD347" i="2" s="1"/>
  <c r="K348" i="2"/>
  <c r="AC348" i="2" s="1"/>
  <c r="J349" i="2"/>
  <c r="AB349" i="2" s="1"/>
  <c r="I350" i="2"/>
  <c r="AA350" i="2" s="1"/>
  <c r="L351" i="2"/>
  <c r="AD351" i="2" s="1"/>
  <c r="K352" i="2"/>
  <c r="AC352" i="2" s="1"/>
  <c r="J353" i="2"/>
  <c r="AB353" i="2" s="1"/>
  <c r="I354" i="2"/>
  <c r="AA354" i="2" s="1"/>
  <c r="L355" i="2"/>
  <c r="AD355" i="2" s="1"/>
  <c r="K356" i="2"/>
  <c r="AC356" i="2" s="1"/>
  <c r="J357" i="2"/>
  <c r="AB357" i="2" s="1"/>
  <c r="I358" i="2"/>
  <c r="AA358" i="2" s="1"/>
  <c r="L359" i="2"/>
  <c r="AD359" i="2" s="1"/>
  <c r="K360" i="2"/>
  <c r="AC360" i="2" s="1"/>
  <c r="J361" i="2"/>
  <c r="AB361" i="2" s="1"/>
  <c r="I362" i="2"/>
  <c r="AA362" i="2" s="1"/>
  <c r="L363" i="2"/>
  <c r="AD363" i="2" s="1"/>
  <c r="K364" i="2"/>
  <c r="AC364" i="2" s="1"/>
  <c r="J365" i="2"/>
  <c r="AB365" i="2" s="1"/>
  <c r="I366" i="2"/>
  <c r="AA366" i="2" s="1"/>
  <c r="L367" i="2"/>
  <c r="AD367" i="2" s="1"/>
  <c r="K368" i="2"/>
  <c r="AC368" i="2" s="1"/>
  <c r="J369" i="2"/>
  <c r="AB369" i="2" s="1"/>
  <c r="I370" i="2"/>
  <c r="AA370" i="2" s="1"/>
  <c r="L371" i="2"/>
  <c r="AD371" i="2" s="1"/>
  <c r="K372" i="2"/>
  <c r="AC372" i="2" s="1"/>
  <c r="J373" i="2"/>
  <c r="AB373" i="2" s="1"/>
  <c r="I374" i="2"/>
  <c r="AA374" i="2" s="1"/>
  <c r="L375" i="2"/>
  <c r="AD375" i="2" s="1"/>
  <c r="K376" i="2"/>
  <c r="AC376" i="2" s="1"/>
  <c r="J377" i="2"/>
  <c r="AB377" i="2" s="1"/>
  <c r="I378" i="2"/>
  <c r="AA378" i="2" s="1"/>
  <c r="L379" i="2"/>
  <c r="AD379" i="2" s="1"/>
  <c r="K380" i="2"/>
  <c r="AC380" i="2" s="1"/>
  <c r="J381" i="2"/>
  <c r="AB381" i="2" s="1"/>
  <c r="I382" i="2"/>
  <c r="AA382" i="2" s="1"/>
  <c r="L383" i="2"/>
  <c r="AD383" i="2" s="1"/>
  <c r="K384" i="2"/>
  <c r="AC384" i="2" s="1"/>
  <c r="J385" i="2"/>
  <c r="AB385" i="2" s="1"/>
  <c r="I386" i="2"/>
  <c r="AA386" i="2" s="1"/>
  <c r="L387" i="2"/>
  <c r="AD387" i="2" s="1"/>
  <c r="K388" i="2"/>
  <c r="AC388" i="2" s="1"/>
  <c r="J389" i="2"/>
  <c r="AB389" i="2" s="1"/>
  <c r="I390" i="2"/>
  <c r="AA390" i="2" s="1"/>
  <c r="L391" i="2"/>
  <c r="AD391" i="2" s="1"/>
  <c r="K392" i="2"/>
  <c r="AC392" i="2" s="1"/>
  <c r="R394" i="2"/>
  <c r="AL394" i="2" s="1"/>
  <c r="L393" i="2"/>
  <c r="AD393" i="2" s="1"/>
  <c r="K394" i="2"/>
  <c r="AC394" i="2" s="1"/>
  <c r="J395" i="2"/>
  <c r="AB395" i="2" s="1"/>
  <c r="I396" i="2"/>
  <c r="AA396" i="2" s="1"/>
  <c r="L397" i="2"/>
  <c r="AD397" i="2" s="1"/>
  <c r="K398" i="2"/>
  <c r="AC398" i="2" s="1"/>
  <c r="J399" i="2"/>
  <c r="AB399" i="2" s="1"/>
  <c r="I400" i="2"/>
  <c r="AA400" i="2" s="1"/>
  <c r="L401" i="2"/>
  <c r="AD401" i="2" s="1"/>
  <c r="K402" i="2"/>
  <c r="AC402" i="2" s="1"/>
  <c r="J403" i="2"/>
  <c r="AB403" i="2" s="1"/>
  <c r="I404" i="2"/>
  <c r="AA404" i="2" s="1"/>
  <c r="L405" i="2"/>
  <c r="AD405" i="2" s="1"/>
  <c r="K406" i="2"/>
  <c r="AC406" i="2" s="1"/>
  <c r="J407" i="2"/>
  <c r="AB407" i="2" s="1"/>
  <c r="I408" i="2"/>
  <c r="AA408" i="2" s="1"/>
  <c r="L409" i="2"/>
  <c r="AD409" i="2" s="1"/>
  <c r="K410" i="2"/>
  <c r="AC410" i="2" s="1"/>
  <c r="J411" i="2"/>
  <c r="AB411" i="2" s="1"/>
  <c r="I412" i="2"/>
  <c r="AA412" i="2" s="1"/>
  <c r="L413" i="2"/>
  <c r="AD413" i="2" s="1"/>
  <c r="K414" i="2"/>
  <c r="AC414" i="2" s="1"/>
  <c r="J415" i="2"/>
  <c r="AB415" i="2" s="1"/>
  <c r="I416" i="2"/>
  <c r="AA416" i="2" s="1"/>
  <c r="L417" i="2"/>
  <c r="AD417" i="2" s="1"/>
  <c r="K418" i="2"/>
  <c r="AC418" i="2" s="1"/>
  <c r="J419" i="2"/>
  <c r="AB419" i="2" s="1"/>
  <c r="I420" i="2"/>
  <c r="AA420" i="2" s="1"/>
  <c r="L421" i="2"/>
  <c r="AD421" i="2" s="1"/>
  <c r="K422" i="2"/>
  <c r="AC422" i="2" s="1"/>
  <c r="J423" i="2"/>
  <c r="AB423" i="2" s="1"/>
  <c r="I424" i="2"/>
  <c r="AA424" i="2" s="1"/>
  <c r="L425" i="2"/>
  <c r="AD425" i="2" s="1"/>
  <c r="K426" i="2"/>
  <c r="AC426" i="2" s="1"/>
  <c r="J427" i="2"/>
  <c r="AB427" i="2" s="1"/>
  <c r="I428" i="2"/>
  <c r="AA428" i="2" s="1"/>
  <c r="L429" i="2"/>
  <c r="AD429" i="2" s="1"/>
  <c r="K430" i="2"/>
  <c r="AC430" i="2" s="1"/>
  <c r="J431" i="2"/>
  <c r="AB431" i="2" s="1"/>
  <c r="I432" i="2"/>
  <c r="AA432" i="2" s="1"/>
  <c r="L433" i="2"/>
  <c r="AD433" i="2" s="1"/>
  <c r="K434" i="2"/>
  <c r="AC434" i="2" s="1"/>
  <c r="J435" i="2"/>
  <c r="AB435" i="2" s="1"/>
  <c r="I436" i="2"/>
  <c r="AA436" i="2" s="1"/>
  <c r="L437" i="2"/>
  <c r="AD437" i="2" s="1"/>
  <c r="K438" i="2"/>
  <c r="AC438" i="2" s="1"/>
  <c r="J439" i="2"/>
  <c r="AB439" i="2" s="1"/>
  <c r="I440" i="2"/>
  <c r="AA440" i="2" s="1"/>
  <c r="L441" i="2"/>
  <c r="AD441" i="2" s="1"/>
  <c r="K442" i="2"/>
  <c r="AC442" i="2" s="1"/>
  <c r="J443" i="2"/>
  <c r="AB443" i="2" s="1"/>
  <c r="I444" i="2"/>
  <c r="AA444" i="2" s="1"/>
  <c r="L445" i="2"/>
  <c r="AD445" i="2" s="1"/>
  <c r="K446" i="2"/>
  <c r="AC446" i="2" s="1"/>
  <c r="J447" i="2"/>
  <c r="AB447" i="2" s="1"/>
  <c r="I448" i="2"/>
  <c r="AA448" i="2" s="1"/>
  <c r="L449" i="2"/>
  <c r="AD449" i="2" s="1"/>
  <c r="K450" i="2"/>
  <c r="AC450" i="2" s="1"/>
  <c r="J451" i="2"/>
  <c r="AB451" i="2" s="1"/>
  <c r="I452" i="2"/>
  <c r="AA452" i="2" s="1"/>
  <c r="L453" i="2"/>
  <c r="AD453" i="2" s="1"/>
  <c r="K454" i="2"/>
  <c r="AC454" i="2" s="1"/>
  <c r="J455" i="2"/>
  <c r="AB455" i="2" s="1"/>
  <c r="I456" i="2"/>
  <c r="AA456" i="2" s="1"/>
  <c r="L457" i="2"/>
  <c r="AD457" i="2" s="1"/>
  <c r="K458" i="2"/>
  <c r="AC458" i="2" s="1"/>
  <c r="J459" i="2"/>
  <c r="AB459" i="2" s="1"/>
  <c r="I460" i="2"/>
  <c r="AA460" i="2" s="1"/>
  <c r="L461" i="2"/>
  <c r="AD461" i="2" s="1"/>
  <c r="K462" i="2"/>
  <c r="AC462" i="2" s="1"/>
  <c r="J463" i="2"/>
  <c r="AB463" i="2" s="1"/>
  <c r="I464" i="2"/>
  <c r="AA464" i="2" s="1"/>
  <c r="L465" i="2"/>
  <c r="AD465" i="2" s="1"/>
  <c r="K466" i="2"/>
  <c r="AC466" i="2" s="1"/>
  <c r="J467" i="2"/>
  <c r="AB467" i="2" s="1"/>
  <c r="I468" i="2"/>
  <c r="AA468" i="2" s="1"/>
  <c r="L469" i="2"/>
  <c r="AD469" i="2" s="1"/>
  <c r="K470" i="2"/>
  <c r="AC470" i="2" s="1"/>
  <c r="J471" i="2"/>
  <c r="AB471" i="2" s="1"/>
  <c r="I472" i="2"/>
  <c r="AA472" i="2" s="1"/>
  <c r="L473" i="2"/>
  <c r="AD473" i="2" s="1"/>
  <c r="K474" i="2"/>
  <c r="AC474" i="2" s="1"/>
  <c r="J475" i="2"/>
  <c r="AB475" i="2" s="1"/>
  <c r="I476" i="2"/>
  <c r="AA476" i="2" s="1"/>
  <c r="L477" i="2"/>
  <c r="AD477" i="2" s="1"/>
  <c r="K478" i="2"/>
  <c r="AC478" i="2" s="1"/>
  <c r="J479" i="2"/>
  <c r="AB479" i="2" s="1"/>
  <c r="I480" i="2"/>
  <c r="AA480" i="2" s="1"/>
  <c r="L481" i="2"/>
  <c r="AD481" i="2" s="1"/>
  <c r="K482" i="2"/>
  <c r="AC482" i="2" s="1"/>
  <c r="J483" i="2"/>
  <c r="AB483" i="2" s="1"/>
  <c r="I484" i="2"/>
  <c r="AA484" i="2" s="1"/>
  <c r="L485" i="2"/>
  <c r="AD485" i="2" s="1"/>
  <c r="I487" i="2"/>
  <c r="AA487" i="2" s="1"/>
  <c r="M491" i="2"/>
  <c r="AF491" i="2" s="1"/>
  <c r="M393" i="2"/>
  <c r="AF393" i="2" s="1"/>
  <c r="P394" i="2"/>
  <c r="AI394" i="2" s="1"/>
  <c r="O395" i="2"/>
  <c r="AH395" i="2" s="1"/>
  <c r="N396" i="2"/>
  <c r="AG396" i="2" s="1"/>
  <c r="M397" i="2"/>
  <c r="AF397" i="2" s="1"/>
  <c r="P398" i="2"/>
  <c r="AI398" i="2" s="1"/>
  <c r="O399" i="2"/>
  <c r="AH399" i="2" s="1"/>
  <c r="N400" i="2"/>
  <c r="AG400" i="2" s="1"/>
  <c r="M401" i="2"/>
  <c r="AF401" i="2" s="1"/>
  <c r="P402" i="2"/>
  <c r="AI402" i="2" s="1"/>
  <c r="O403" i="2"/>
  <c r="AH403" i="2" s="1"/>
  <c r="N404" i="2"/>
  <c r="AG404" i="2" s="1"/>
  <c r="M405" i="2"/>
  <c r="AF405" i="2" s="1"/>
  <c r="P406" i="2"/>
  <c r="AI406" i="2" s="1"/>
  <c r="O407" i="2"/>
  <c r="AH407" i="2" s="1"/>
  <c r="N408" i="2"/>
  <c r="AG408" i="2" s="1"/>
  <c r="M409" i="2"/>
  <c r="AF409" i="2" s="1"/>
  <c r="P410" i="2"/>
  <c r="AI410" i="2" s="1"/>
  <c r="O411" i="2"/>
  <c r="AH411" i="2" s="1"/>
  <c r="N412" i="2"/>
  <c r="AG412" i="2" s="1"/>
  <c r="M413" i="2"/>
  <c r="AF413" i="2" s="1"/>
  <c r="P414" i="2"/>
  <c r="AI414" i="2" s="1"/>
  <c r="O415" i="2"/>
  <c r="AH415" i="2" s="1"/>
  <c r="N416" i="2"/>
  <c r="AG416" i="2" s="1"/>
  <c r="M417" i="2"/>
  <c r="AF417" i="2" s="1"/>
  <c r="P418" i="2"/>
  <c r="AI418" i="2" s="1"/>
  <c r="O419" i="2"/>
  <c r="AH419" i="2" s="1"/>
  <c r="N420" i="2"/>
  <c r="AG420" i="2" s="1"/>
  <c r="M421" i="2"/>
  <c r="AF421" i="2" s="1"/>
  <c r="P422" i="2"/>
  <c r="AI422" i="2" s="1"/>
  <c r="O423" i="2"/>
  <c r="AH423" i="2" s="1"/>
  <c r="N424" i="2"/>
  <c r="AG424" i="2" s="1"/>
  <c r="M425" i="2"/>
  <c r="AF425" i="2" s="1"/>
  <c r="P426" i="2"/>
  <c r="AI426" i="2" s="1"/>
  <c r="O427" i="2"/>
  <c r="AH427" i="2" s="1"/>
  <c r="N428" i="2"/>
  <c r="AG428" i="2" s="1"/>
  <c r="M429" i="2"/>
  <c r="AF429" i="2" s="1"/>
  <c r="P430" i="2"/>
  <c r="AI430" i="2" s="1"/>
  <c r="O431" i="2"/>
  <c r="AH431" i="2" s="1"/>
  <c r="N432" i="2"/>
  <c r="AG432" i="2" s="1"/>
  <c r="M433" i="2"/>
  <c r="AF433" i="2" s="1"/>
  <c r="P434" i="2"/>
  <c r="AI434" i="2" s="1"/>
  <c r="O435" i="2"/>
  <c r="AH435" i="2" s="1"/>
  <c r="N436" i="2"/>
  <c r="AG436" i="2" s="1"/>
  <c r="M437" i="2"/>
  <c r="AF437" i="2" s="1"/>
  <c r="P438" i="2"/>
  <c r="AI438" i="2" s="1"/>
  <c r="O439" i="2"/>
  <c r="AH439" i="2" s="1"/>
  <c r="N440" i="2"/>
  <c r="AG440" i="2" s="1"/>
  <c r="M441" i="2"/>
  <c r="AF441" i="2" s="1"/>
  <c r="P442" i="2"/>
  <c r="AI442" i="2" s="1"/>
  <c r="O443" i="2"/>
  <c r="AH443" i="2" s="1"/>
  <c r="N444" i="2"/>
  <c r="AG444" i="2" s="1"/>
  <c r="M445" i="2"/>
  <c r="AF445" i="2" s="1"/>
  <c r="P446" i="2"/>
  <c r="AI446" i="2" s="1"/>
  <c r="O447" i="2"/>
  <c r="AH447" i="2" s="1"/>
  <c r="N448" i="2"/>
  <c r="AG448" i="2" s="1"/>
  <c r="M449" i="2"/>
  <c r="AF449" i="2" s="1"/>
  <c r="P450" i="2"/>
  <c r="AI450" i="2" s="1"/>
  <c r="O451" i="2"/>
  <c r="AH451" i="2" s="1"/>
  <c r="N452" i="2"/>
  <c r="AG452" i="2" s="1"/>
  <c r="M453" i="2"/>
  <c r="AF453" i="2" s="1"/>
  <c r="P454" i="2"/>
  <c r="AI454" i="2" s="1"/>
  <c r="O455" i="2"/>
  <c r="AH455" i="2" s="1"/>
  <c r="N456" i="2"/>
  <c r="AG456" i="2" s="1"/>
  <c r="M457" i="2"/>
  <c r="AF457" i="2" s="1"/>
  <c r="P458" i="2"/>
  <c r="AI458" i="2" s="1"/>
  <c r="O459" i="2"/>
  <c r="AH459" i="2" s="1"/>
  <c r="N460" i="2"/>
  <c r="AG460" i="2" s="1"/>
  <c r="M461" i="2"/>
  <c r="AF461" i="2" s="1"/>
  <c r="P462" i="2"/>
  <c r="AI462" i="2" s="1"/>
  <c r="O463" i="2"/>
  <c r="AH463" i="2" s="1"/>
  <c r="N464" i="2"/>
  <c r="AG464" i="2" s="1"/>
  <c r="M465" i="2"/>
  <c r="AF465" i="2" s="1"/>
  <c r="P466" i="2"/>
  <c r="AI466" i="2" s="1"/>
  <c r="O467" i="2"/>
  <c r="AH467" i="2" s="1"/>
  <c r="N468" i="2"/>
  <c r="AG468" i="2" s="1"/>
  <c r="M469" i="2"/>
  <c r="AF469" i="2" s="1"/>
  <c r="P470" i="2"/>
  <c r="AI470" i="2" s="1"/>
  <c r="O471" i="2"/>
  <c r="AH471" i="2" s="1"/>
  <c r="N472" i="2"/>
  <c r="AG472" i="2" s="1"/>
  <c r="M473" i="2"/>
  <c r="AF473" i="2" s="1"/>
  <c r="P474" i="2"/>
  <c r="AI474" i="2" s="1"/>
  <c r="O475" i="2"/>
  <c r="AH475" i="2" s="1"/>
  <c r="N476" i="2"/>
  <c r="AG476" i="2" s="1"/>
  <c r="M477" i="2"/>
  <c r="AF477" i="2" s="1"/>
  <c r="P478" i="2"/>
  <c r="AI478" i="2" s="1"/>
  <c r="O479" i="2"/>
  <c r="AH479" i="2" s="1"/>
  <c r="N480" i="2"/>
  <c r="AG480" i="2" s="1"/>
  <c r="M481" i="2"/>
  <c r="AF481" i="2" s="1"/>
  <c r="P482" i="2"/>
  <c r="AI482" i="2" s="1"/>
  <c r="O483" i="2"/>
  <c r="AH483" i="2" s="1"/>
  <c r="N484" i="2"/>
  <c r="AG484" i="2" s="1"/>
  <c r="M485" i="2"/>
  <c r="AF485" i="2" s="1"/>
  <c r="T488" i="2"/>
  <c r="AN488" i="2" s="1"/>
  <c r="H492" i="2"/>
  <c r="Y492" i="2" s="1"/>
  <c r="R393" i="2"/>
  <c r="AL393" i="2" s="1"/>
  <c r="Q394" i="2"/>
  <c r="AK394" i="2" s="1"/>
  <c r="T395" i="2"/>
  <c r="AN395" i="2" s="1"/>
  <c r="S396" i="2"/>
  <c r="AM396" i="2" s="1"/>
  <c r="R397" i="2"/>
  <c r="AL397" i="2" s="1"/>
  <c r="Q398" i="2"/>
  <c r="AK398" i="2" s="1"/>
  <c r="T399" i="2"/>
  <c r="AN399" i="2" s="1"/>
  <c r="S400" i="2"/>
  <c r="AM400" i="2" s="1"/>
  <c r="R401" i="2"/>
  <c r="AL401" i="2" s="1"/>
  <c r="Q402" i="2"/>
  <c r="AK402" i="2" s="1"/>
  <c r="T403" i="2"/>
  <c r="AN403" i="2" s="1"/>
  <c r="S404" i="2"/>
  <c r="AM404" i="2" s="1"/>
  <c r="R405" i="2"/>
  <c r="AL405" i="2" s="1"/>
  <c r="Q406" i="2"/>
  <c r="AK406" i="2" s="1"/>
  <c r="T407" i="2"/>
  <c r="AN407" i="2" s="1"/>
  <c r="S408" i="2"/>
  <c r="AM408" i="2" s="1"/>
  <c r="R409" i="2"/>
  <c r="AL409" i="2" s="1"/>
  <c r="Q410" i="2"/>
  <c r="AK410" i="2" s="1"/>
  <c r="T411" i="2"/>
  <c r="AN411" i="2" s="1"/>
  <c r="S412" i="2"/>
  <c r="AM412" i="2" s="1"/>
  <c r="R413" i="2"/>
  <c r="AL413" i="2" s="1"/>
  <c r="Q414" i="2"/>
  <c r="AK414" i="2" s="1"/>
  <c r="T415" i="2"/>
  <c r="AN415" i="2" s="1"/>
  <c r="S416" i="2"/>
  <c r="AM416" i="2" s="1"/>
  <c r="R417" i="2"/>
  <c r="AL417" i="2" s="1"/>
  <c r="Q418" i="2"/>
  <c r="AK418" i="2" s="1"/>
  <c r="T419" i="2"/>
  <c r="AN419" i="2" s="1"/>
  <c r="S420" i="2"/>
  <c r="AM420" i="2" s="1"/>
  <c r="R421" i="2"/>
  <c r="AL421" i="2" s="1"/>
  <c r="Q422" i="2"/>
  <c r="AK422" i="2" s="1"/>
  <c r="T423" i="2"/>
  <c r="AN423" i="2" s="1"/>
  <c r="S424" i="2"/>
  <c r="AM424" i="2" s="1"/>
  <c r="R425" i="2"/>
  <c r="AL425" i="2" s="1"/>
  <c r="Q426" i="2"/>
  <c r="AK426" i="2" s="1"/>
  <c r="T427" i="2"/>
  <c r="AN427" i="2" s="1"/>
  <c r="S428" i="2"/>
  <c r="AM428" i="2" s="1"/>
  <c r="R429" i="2"/>
  <c r="AL429" i="2" s="1"/>
  <c r="Q430" i="2"/>
  <c r="AK430" i="2" s="1"/>
  <c r="T431" i="2"/>
  <c r="AN431" i="2" s="1"/>
  <c r="S432" i="2"/>
  <c r="AM432" i="2" s="1"/>
  <c r="R433" i="2"/>
  <c r="AL433" i="2" s="1"/>
  <c r="Q434" i="2"/>
  <c r="AK434" i="2" s="1"/>
  <c r="T435" i="2"/>
  <c r="AN435" i="2" s="1"/>
  <c r="S436" i="2"/>
  <c r="AM436" i="2" s="1"/>
  <c r="R437" i="2"/>
  <c r="AL437" i="2" s="1"/>
  <c r="Q438" i="2"/>
  <c r="AK438" i="2" s="1"/>
  <c r="T439" i="2"/>
  <c r="AN439" i="2" s="1"/>
  <c r="S440" i="2"/>
  <c r="AM440" i="2" s="1"/>
  <c r="R441" i="2"/>
  <c r="AL441" i="2" s="1"/>
  <c r="Q442" i="2"/>
  <c r="AK442" i="2" s="1"/>
  <c r="T443" i="2"/>
  <c r="AN443" i="2" s="1"/>
  <c r="S444" i="2"/>
  <c r="AM444" i="2" s="1"/>
  <c r="R445" i="2"/>
  <c r="AL445" i="2" s="1"/>
  <c r="Q446" i="2"/>
  <c r="AK446" i="2" s="1"/>
  <c r="T447" i="2"/>
  <c r="AN447" i="2" s="1"/>
  <c r="S448" i="2"/>
  <c r="AM448" i="2" s="1"/>
  <c r="R449" i="2"/>
  <c r="AL449" i="2" s="1"/>
  <c r="Q450" i="2"/>
  <c r="AK450" i="2" s="1"/>
  <c r="T451" i="2"/>
  <c r="AN451" i="2" s="1"/>
  <c r="S452" i="2"/>
  <c r="AM452" i="2" s="1"/>
  <c r="R453" i="2"/>
  <c r="AL453" i="2" s="1"/>
  <c r="Q454" i="2"/>
  <c r="AK454" i="2" s="1"/>
  <c r="T455" i="2"/>
  <c r="AN455" i="2" s="1"/>
  <c r="S456" i="2"/>
  <c r="AM456" i="2" s="1"/>
  <c r="R457" i="2"/>
  <c r="AL457" i="2" s="1"/>
  <c r="Q458" i="2"/>
  <c r="AK458" i="2" s="1"/>
  <c r="T459" i="2"/>
  <c r="AN459" i="2" s="1"/>
  <c r="S460" i="2"/>
  <c r="AM460" i="2" s="1"/>
  <c r="R461" i="2"/>
  <c r="AL461" i="2" s="1"/>
  <c r="Q462" i="2"/>
  <c r="AK462" i="2" s="1"/>
  <c r="T463" i="2"/>
  <c r="AN463" i="2" s="1"/>
  <c r="S464" i="2"/>
  <c r="AM464" i="2" s="1"/>
  <c r="R465" i="2"/>
  <c r="AL465" i="2" s="1"/>
  <c r="Q466" i="2"/>
  <c r="AK466" i="2" s="1"/>
  <c r="T467" i="2"/>
  <c r="AN467" i="2" s="1"/>
  <c r="S468" i="2"/>
  <c r="AM468" i="2" s="1"/>
  <c r="R469" i="2"/>
  <c r="AL469" i="2" s="1"/>
  <c r="Q470" i="2"/>
  <c r="AK470" i="2" s="1"/>
  <c r="T471" i="2"/>
  <c r="AN471" i="2" s="1"/>
  <c r="S472" i="2"/>
  <c r="AM472" i="2" s="1"/>
  <c r="R473" i="2"/>
  <c r="AL473" i="2" s="1"/>
  <c r="Q474" i="2"/>
  <c r="AK474" i="2" s="1"/>
  <c r="T475" i="2"/>
  <c r="AN475" i="2" s="1"/>
  <c r="S476" i="2"/>
  <c r="AM476" i="2" s="1"/>
  <c r="R477" i="2"/>
  <c r="AL477" i="2" s="1"/>
  <c r="Q478" i="2"/>
  <c r="AK478" i="2" s="1"/>
  <c r="T479" i="2"/>
  <c r="AN479" i="2" s="1"/>
  <c r="S480" i="2"/>
  <c r="AM480" i="2" s="1"/>
  <c r="R481" i="2"/>
  <c r="AL481" i="2" s="1"/>
  <c r="Q482" i="2"/>
  <c r="AK482" i="2" s="1"/>
  <c r="T483" i="2"/>
  <c r="AN483" i="2" s="1"/>
  <c r="S484" i="2"/>
  <c r="AM484" i="2" s="1"/>
  <c r="R485" i="2"/>
  <c r="AL485" i="2" s="1"/>
  <c r="O489" i="2"/>
  <c r="AH489" i="2" s="1"/>
  <c r="G397" i="2"/>
  <c r="X397" i="2" s="1"/>
  <c r="F398" i="2"/>
  <c r="W398" i="2" s="1"/>
  <c r="E399" i="2"/>
  <c r="V399" i="2" s="1"/>
  <c r="H400" i="2"/>
  <c r="Y400" i="2" s="1"/>
  <c r="G401" i="2"/>
  <c r="X401" i="2" s="1"/>
  <c r="F402" i="2"/>
  <c r="W402" i="2" s="1"/>
  <c r="E403" i="2"/>
  <c r="V403" i="2" s="1"/>
  <c r="H404" i="2"/>
  <c r="Y404" i="2" s="1"/>
  <c r="G405" i="2"/>
  <c r="X405" i="2" s="1"/>
  <c r="F406" i="2"/>
  <c r="W406" i="2" s="1"/>
  <c r="E407" i="2"/>
  <c r="V407" i="2" s="1"/>
  <c r="H408" i="2"/>
  <c r="Y408" i="2" s="1"/>
  <c r="G409" i="2"/>
  <c r="X409" i="2" s="1"/>
  <c r="F410" i="2"/>
  <c r="W410" i="2" s="1"/>
  <c r="E411" i="2"/>
  <c r="V411" i="2" s="1"/>
  <c r="H412" i="2"/>
  <c r="Y412" i="2" s="1"/>
  <c r="G413" i="2"/>
  <c r="X413" i="2" s="1"/>
  <c r="F414" i="2"/>
  <c r="W414" i="2" s="1"/>
  <c r="E415" i="2"/>
  <c r="V415" i="2" s="1"/>
  <c r="H416" i="2"/>
  <c r="Y416" i="2" s="1"/>
  <c r="G417" i="2"/>
  <c r="X417" i="2" s="1"/>
  <c r="F418" i="2"/>
  <c r="W418" i="2" s="1"/>
  <c r="E419" i="2"/>
  <c r="V419" i="2" s="1"/>
  <c r="H420" i="2"/>
  <c r="Y420" i="2" s="1"/>
  <c r="G421" i="2"/>
  <c r="X421" i="2" s="1"/>
  <c r="F422" i="2"/>
  <c r="W422" i="2" s="1"/>
  <c r="E423" i="2"/>
  <c r="V423" i="2" s="1"/>
  <c r="H424" i="2"/>
  <c r="Y424" i="2" s="1"/>
  <c r="G425" i="2"/>
  <c r="X425" i="2" s="1"/>
  <c r="F426" i="2"/>
  <c r="W426" i="2" s="1"/>
  <c r="E427" i="2"/>
  <c r="V427" i="2" s="1"/>
  <c r="H428" i="2"/>
  <c r="Y428" i="2" s="1"/>
  <c r="G429" i="2"/>
  <c r="X429" i="2" s="1"/>
  <c r="F430" i="2"/>
  <c r="W430" i="2" s="1"/>
  <c r="E431" i="2"/>
  <c r="V431" i="2" s="1"/>
  <c r="H432" i="2"/>
  <c r="Y432" i="2" s="1"/>
  <c r="G433" i="2"/>
  <c r="X433" i="2" s="1"/>
  <c r="F434" i="2"/>
  <c r="W434" i="2" s="1"/>
  <c r="E435" i="2"/>
  <c r="V435" i="2" s="1"/>
  <c r="H436" i="2"/>
  <c r="Y436" i="2" s="1"/>
  <c r="G437" i="2"/>
  <c r="X437" i="2" s="1"/>
  <c r="F438" i="2"/>
  <c r="W438" i="2" s="1"/>
  <c r="E439" i="2"/>
  <c r="V439" i="2" s="1"/>
  <c r="H440" i="2"/>
  <c r="Y440" i="2" s="1"/>
  <c r="G441" i="2"/>
  <c r="X441" i="2" s="1"/>
  <c r="F442" i="2"/>
  <c r="W442" i="2" s="1"/>
  <c r="E443" i="2"/>
  <c r="V443" i="2" s="1"/>
  <c r="H444" i="2"/>
  <c r="Y444" i="2" s="1"/>
  <c r="G445" i="2"/>
  <c r="X445" i="2" s="1"/>
  <c r="F446" i="2"/>
  <c r="W446" i="2" s="1"/>
  <c r="E447" i="2"/>
  <c r="V447" i="2" s="1"/>
  <c r="H448" i="2"/>
  <c r="Y448" i="2" s="1"/>
  <c r="G449" i="2"/>
  <c r="X449" i="2" s="1"/>
  <c r="F450" i="2"/>
  <c r="W450" i="2" s="1"/>
  <c r="E451" i="2"/>
  <c r="V451" i="2" s="1"/>
  <c r="H452" i="2"/>
  <c r="Y452" i="2" s="1"/>
  <c r="G453" i="2"/>
  <c r="X453" i="2" s="1"/>
  <c r="F454" i="2"/>
  <c r="W454" i="2" s="1"/>
  <c r="E455" i="2"/>
  <c r="V455" i="2" s="1"/>
  <c r="H456" i="2"/>
  <c r="Y456" i="2" s="1"/>
  <c r="G457" i="2"/>
  <c r="X457" i="2" s="1"/>
  <c r="F458" i="2"/>
  <c r="W458" i="2" s="1"/>
  <c r="E459" i="2"/>
  <c r="V459" i="2" s="1"/>
  <c r="H460" i="2"/>
  <c r="Y460" i="2" s="1"/>
  <c r="G461" i="2"/>
  <c r="X461" i="2" s="1"/>
  <c r="F462" i="2"/>
  <c r="W462" i="2" s="1"/>
  <c r="E463" i="2"/>
  <c r="V463" i="2" s="1"/>
  <c r="H464" i="2"/>
  <c r="Y464" i="2" s="1"/>
  <c r="G465" i="2"/>
  <c r="X465" i="2" s="1"/>
  <c r="F466" i="2"/>
  <c r="W466" i="2" s="1"/>
  <c r="E467" i="2"/>
  <c r="V467" i="2" s="1"/>
  <c r="H468" i="2"/>
  <c r="Y468" i="2" s="1"/>
  <c r="G469" i="2"/>
  <c r="X469" i="2" s="1"/>
  <c r="F470" i="2"/>
  <c r="W470" i="2" s="1"/>
  <c r="E471" i="2"/>
  <c r="V471" i="2" s="1"/>
  <c r="H472" i="2"/>
  <c r="Y472" i="2" s="1"/>
  <c r="G473" i="2"/>
  <c r="X473" i="2" s="1"/>
  <c r="F474" i="2"/>
  <c r="W474" i="2" s="1"/>
  <c r="E475" i="2"/>
  <c r="V475" i="2" s="1"/>
  <c r="H476" i="2"/>
  <c r="Y476" i="2" s="1"/>
  <c r="G477" i="2"/>
  <c r="X477" i="2" s="1"/>
  <c r="F478" i="2"/>
  <c r="W478" i="2" s="1"/>
  <c r="E479" i="2"/>
  <c r="V479" i="2" s="1"/>
  <c r="H480" i="2"/>
  <c r="Y480" i="2" s="1"/>
  <c r="G481" i="2"/>
  <c r="X481" i="2" s="1"/>
  <c r="F482" i="2"/>
  <c r="W482" i="2" s="1"/>
  <c r="E483" i="2"/>
  <c r="V483" i="2" s="1"/>
  <c r="H484" i="2"/>
  <c r="Y484" i="2" s="1"/>
  <c r="G485" i="2"/>
  <c r="X485" i="2" s="1"/>
  <c r="R486" i="2"/>
  <c r="AL486" i="2" s="1"/>
  <c r="F490" i="2"/>
  <c r="W490" i="2" s="1"/>
  <c r="K493" i="2"/>
  <c r="AC493" i="2" s="1"/>
  <c r="J494" i="2"/>
  <c r="AB494" i="2" s="1"/>
  <c r="I495" i="2"/>
  <c r="AA495" i="2" s="1"/>
  <c r="L496" i="2"/>
  <c r="AD496" i="2" s="1"/>
  <c r="K497" i="2"/>
  <c r="AC497" i="2" s="1"/>
  <c r="J498" i="2"/>
  <c r="AB498" i="2" s="1"/>
  <c r="I499" i="2"/>
  <c r="AA499" i="2" s="1"/>
  <c r="L500" i="2"/>
  <c r="AD500" i="2" s="1"/>
  <c r="K501" i="2"/>
  <c r="AC501" i="2" s="1"/>
  <c r="J502" i="2"/>
  <c r="AB502" i="2" s="1"/>
  <c r="I503" i="2"/>
  <c r="AA503" i="2" s="1"/>
  <c r="L504" i="2"/>
  <c r="AD504" i="2" s="1"/>
  <c r="K505" i="2"/>
  <c r="AC505" i="2" s="1"/>
  <c r="J506" i="2"/>
  <c r="AB506" i="2" s="1"/>
  <c r="I507" i="2"/>
  <c r="AA507" i="2" s="1"/>
  <c r="L508" i="2"/>
  <c r="AD508" i="2" s="1"/>
  <c r="K509" i="2"/>
  <c r="AC509" i="2" s="1"/>
  <c r="J510" i="2"/>
  <c r="AB510" i="2" s="1"/>
  <c r="I511" i="2"/>
  <c r="AA511" i="2" s="1"/>
  <c r="L512" i="2"/>
  <c r="AD512" i="2" s="1"/>
  <c r="K513" i="2"/>
  <c r="AC513" i="2" s="1"/>
  <c r="J514" i="2"/>
  <c r="AB514" i="2" s="1"/>
  <c r="I515" i="2"/>
  <c r="AA515" i="2" s="1"/>
  <c r="L516" i="2"/>
  <c r="AD516" i="2" s="1"/>
  <c r="K517" i="2"/>
  <c r="AC517" i="2" s="1"/>
  <c r="J518" i="2"/>
  <c r="AB518" i="2" s="1"/>
  <c r="I519" i="2"/>
  <c r="AA519" i="2" s="1"/>
  <c r="L520" i="2"/>
  <c r="AD520" i="2" s="1"/>
  <c r="K521" i="2"/>
  <c r="AC521" i="2" s="1"/>
  <c r="J522" i="2"/>
  <c r="AB522" i="2" s="1"/>
  <c r="I523" i="2"/>
  <c r="AA523" i="2" s="1"/>
  <c r="L524" i="2"/>
  <c r="AD524" i="2" s="1"/>
  <c r="K525" i="2"/>
  <c r="AC525" i="2" s="1"/>
  <c r="J526" i="2"/>
  <c r="AB526" i="2" s="1"/>
  <c r="I527" i="2"/>
  <c r="AA527" i="2" s="1"/>
  <c r="L528" i="2"/>
  <c r="AD528" i="2" s="1"/>
  <c r="K529" i="2"/>
  <c r="AC529" i="2" s="1"/>
  <c r="J530" i="2"/>
  <c r="AB530" i="2" s="1"/>
  <c r="I531" i="2"/>
  <c r="AA531" i="2" s="1"/>
  <c r="L532" i="2"/>
  <c r="AD532" i="2" s="1"/>
  <c r="K533" i="2"/>
  <c r="AC533" i="2" s="1"/>
  <c r="J534" i="2"/>
  <c r="AB534" i="2" s="1"/>
  <c r="I535" i="2"/>
  <c r="AA535" i="2" s="1"/>
  <c r="L536" i="2"/>
  <c r="AD536" i="2" s="1"/>
  <c r="K537" i="2"/>
  <c r="AC537" i="2" s="1"/>
  <c r="J538" i="2"/>
  <c r="AB538" i="2" s="1"/>
  <c r="I539" i="2"/>
  <c r="AA539" i="2" s="1"/>
  <c r="L540" i="2"/>
  <c r="AD540" i="2" s="1"/>
  <c r="K541" i="2"/>
  <c r="AC541" i="2" s="1"/>
  <c r="J542" i="2"/>
  <c r="AB542" i="2" s="1"/>
  <c r="I543" i="2"/>
  <c r="AA543" i="2" s="1"/>
  <c r="L544" i="2"/>
  <c r="AD544" i="2" s="1"/>
  <c r="K545" i="2"/>
  <c r="AC545" i="2" s="1"/>
  <c r="J546" i="2"/>
  <c r="AB546" i="2" s="1"/>
  <c r="I547" i="2"/>
  <c r="AA547" i="2" s="1"/>
  <c r="L548" i="2"/>
  <c r="AD548" i="2" s="1"/>
  <c r="K549" i="2"/>
  <c r="AC549" i="2" s="1"/>
  <c r="J550" i="2"/>
  <c r="AB550" i="2" s="1"/>
  <c r="I551" i="2"/>
  <c r="AA551" i="2" s="1"/>
  <c r="L552" i="2"/>
  <c r="AD552" i="2" s="1"/>
  <c r="K553" i="2"/>
  <c r="AC553" i="2" s="1"/>
  <c r="J554" i="2"/>
  <c r="AB554" i="2" s="1"/>
  <c r="I555" i="2"/>
  <c r="AA555" i="2" s="1"/>
  <c r="L556" i="2"/>
  <c r="AD556" i="2" s="1"/>
  <c r="K557" i="2"/>
  <c r="AC557" i="2" s="1"/>
  <c r="J558" i="2"/>
  <c r="AB558" i="2" s="1"/>
  <c r="I559" i="2"/>
  <c r="AA559" i="2" s="1"/>
  <c r="L560" i="2"/>
  <c r="AD560" i="2" s="1"/>
  <c r="K561" i="2"/>
  <c r="AC561" i="2" s="1"/>
  <c r="J562" i="2"/>
  <c r="AB562" i="2" s="1"/>
  <c r="I563" i="2"/>
  <c r="AA563" i="2" s="1"/>
  <c r="L564" i="2"/>
  <c r="AD564" i="2" s="1"/>
  <c r="K565" i="2"/>
  <c r="AC565" i="2" s="1"/>
  <c r="J566" i="2"/>
  <c r="AB566" i="2" s="1"/>
  <c r="I567" i="2"/>
  <c r="AA567" i="2" s="1"/>
  <c r="L568" i="2"/>
  <c r="AD568" i="2" s="1"/>
  <c r="K569" i="2"/>
  <c r="AC569" i="2" s="1"/>
  <c r="J570" i="2"/>
  <c r="AB570" i="2" s="1"/>
  <c r="I571" i="2"/>
  <c r="AA571" i="2" s="1"/>
  <c r="L572" i="2"/>
  <c r="AD572" i="2" s="1"/>
  <c r="K573" i="2"/>
  <c r="AC573" i="2" s="1"/>
  <c r="J574" i="2"/>
  <c r="AB574" i="2" s="1"/>
  <c r="I575" i="2"/>
  <c r="AA575" i="2" s="1"/>
  <c r="L576" i="2"/>
  <c r="AD576" i="2" s="1"/>
  <c r="K577" i="2"/>
  <c r="AC577" i="2" s="1"/>
  <c r="J578" i="2"/>
  <c r="AB578" i="2" s="1"/>
  <c r="I579" i="2"/>
  <c r="AA579" i="2" s="1"/>
  <c r="L580" i="2"/>
  <c r="AD580" i="2" s="1"/>
  <c r="K486" i="2"/>
  <c r="AC486" i="2" s="1"/>
  <c r="J487" i="2"/>
  <c r="AB487" i="2" s="1"/>
  <c r="I488" i="2"/>
  <c r="AA488" i="2" s="1"/>
  <c r="L489" i="2"/>
  <c r="AD489" i="2" s="1"/>
  <c r="K490" i="2"/>
  <c r="AC490" i="2" s="1"/>
  <c r="J491" i="2"/>
  <c r="AB491" i="2" s="1"/>
  <c r="I492" i="2"/>
  <c r="AA492" i="2" s="1"/>
  <c r="L493" i="2"/>
  <c r="AD493" i="2" s="1"/>
  <c r="K494" i="2"/>
  <c r="AC494" i="2" s="1"/>
  <c r="J495" i="2"/>
  <c r="AB495" i="2" s="1"/>
  <c r="I496" i="2"/>
  <c r="AA496" i="2" s="1"/>
  <c r="L497" i="2"/>
  <c r="AD497" i="2" s="1"/>
  <c r="K498" i="2"/>
  <c r="AC498" i="2" s="1"/>
  <c r="J499" i="2"/>
  <c r="AB499" i="2" s="1"/>
  <c r="I500" i="2"/>
  <c r="AA500" i="2" s="1"/>
  <c r="L501" i="2"/>
  <c r="AD501" i="2" s="1"/>
  <c r="K502" i="2"/>
  <c r="AC502" i="2" s="1"/>
  <c r="J503" i="2"/>
  <c r="AB503" i="2" s="1"/>
  <c r="I504" i="2"/>
  <c r="AA504" i="2" s="1"/>
  <c r="L505" i="2"/>
  <c r="AD505" i="2" s="1"/>
  <c r="K506" i="2"/>
  <c r="AC506" i="2" s="1"/>
  <c r="J507" i="2"/>
  <c r="AB507" i="2" s="1"/>
  <c r="I508" i="2"/>
  <c r="AA508" i="2" s="1"/>
  <c r="L509" i="2"/>
  <c r="AD509" i="2" s="1"/>
  <c r="K510" i="2"/>
  <c r="AC510" i="2" s="1"/>
  <c r="J511" i="2"/>
  <c r="AB511" i="2" s="1"/>
  <c r="I512" i="2"/>
  <c r="AA512" i="2" s="1"/>
  <c r="L513" i="2"/>
  <c r="AD513" i="2" s="1"/>
  <c r="K514" i="2"/>
  <c r="AC514" i="2" s="1"/>
  <c r="J515" i="2"/>
  <c r="AB515" i="2" s="1"/>
  <c r="I516" i="2"/>
  <c r="AA516" i="2" s="1"/>
  <c r="L517" i="2"/>
  <c r="AD517" i="2" s="1"/>
  <c r="K518" i="2"/>
  <c r="AC518" i="2" s="1"/>
  <c r="J519" i="2"/>
  <c r="AB519" i="2" s="1"/>
  <c r="I520" i="2"/>
  <c r="AA520" i="2" s="1"/>
  <c r="L521" i="2"/>
  <c r="AD521" i="2" s="1"/>
  <c r="K522" i="2"/>
  <c r="AC522" i="2" s="1"/>
  <c r="J523" i="2"/>
  <c r="AB523" i="2" s="1"/>
  <c r="I524" i="2"/>
  <c r="AA524" i="2" s="1"/>
  <c r="L525" i="2"/>
  <c r="AD525" i="2" s="1"/>
  <c r="K526" i="2"/>
  <c r="AC526" i="2" s="1"/>
  <c r="J527" i="2"/>
  <c r="AB527" i="2" s="1"/>
  <c r="I528" i="2"/>
  <c r="AA528" i="2" s="1"/>
  <c r="L529" i="2"/>
  <c r="AD529" i="2" s="1"/>
  <c r="K530" i="2"/>
  <c r="AC530" i="2" s="1"/>
  <c r="J531" i="2"/>
  <c r="AB531" i="2" s="1"/>
  <c r="I532" i="2"/>
  <c r="AA532" i="2" s="1"/>
  <c r="L533" i="2"/>
  <c r="AD533" i="2" s="1"/>
  <c r="K534" i="2"/>
  <c r="AC534" i="2" s="1"/>
  <c r="J535" i="2"/>
  <c r="AB535" i="2" s="1"/>
  <c r="I536" i="2"/>
  <c r="AA536" i="2" s="1"/>
  <c r="L537" i="2"/>
  <c r="AD537" i="2" s="1"/>
  <c r="K538" i="2"/>
  <c r="AC538" i="2" s="1"/>
  <c r="J539" i="2"/>
  <c r="AB539" i="2" s="1"/>
  <c r="I540" i="2"/>
  <c r="AA540" i="2" s="1"/>
  <c r="L541" i="2"/>
  <c r="AD541" i="2" s="1"/>
  <c r="K542" i="2"/>
  <c r="AC542" i="2" s="1"/>
  <c r="J543" i="2"/>
  <c r="AB543" i="2" s="1"/>
  <c r="I544" i="2"/>
  <c r="AA544" i="2" s="1"/>
  <c r="L545" i="2"/>
  <c r="AD545" i="2" s="1"/>
  <c r="K546" i="2"/>
  <c r="AC546" i="2" s="1"/>
  <c r="J547" i="2"/>
  <c r="AB547" i="2" s="1"/>
  <c r="I548" i="2"/>
  <c r="AA548" i="2" s="1"/>
  <c r="L549" i="2"/>
  <c r="AD549" i="2" s="1"/>
  <c r="K550" i="2"/>
  <c r="AC550" i="2" s="1"/>
  <c r="J551" i="2"/>
  <c r="AB551" i="2" s="1"/>
  <c r="I552" i="2"/>
  <c r="AA552" i="2" s="1"/>
  <c r="L553" i="2"/>
  <c r="AD553" i="2" s="1"/>
  <c r="K554" i="2"/>
  <c r="AC554" i="2" s="1"/>
  <c r="J555" i="2"/>
  <c r="AB555" i="2" s="1"/>
  <c r="I556" i="2"/>
  <c r="AA556" i="2" s="1"/>
  <c r="L557" i="2"/>
  <c r="AD557" i="2" s="1"/>
  <c r="K558" i="2"/>
  <c r="AC558" i="2" s="1"/>
  <c r="J559" i="2"/>
  <c r="AB559" i="2" s="1"/>
  <c r="I560" i="2"/>
  <c r="AA560" i="2" s="1"/>
  <c r="L561" i="2"/>
  <c r="AD561" i="2" s="1"/>
  <c r="K562" i="2"/>
  <c r="AC562" i="2" s="1"/>
  <c r="J563" i="2"/>
  <c r="AB563" i="2" s="1"/>
  <c r="I564" i="2"/>
  <c r="AA564" i="2" s="1"/>
  <c r="L565" i="2"/>
  <c r="AD565" i="2" s="1"/>
  <c r="K566" i="2"/>
  <c r="AC566" i="2" s="1"/>
  <c r="J567" i="2"/>
  <c r="AB567" i="2" s="1"/>
  <c r="I568" i="2"/>
  <c r="AA568" i="2" s="1"/>
  <c r="L569" i="2"/>
  <c r="AD569" i="2" s="1"/>
  <c r="K570" i="2"/>
  <c r="AC570" i="2" s="1"/>
  <c r="J571" i="2"/>
  <c r="AB571" i="2" s="1"/>
  <c r="I572" i="2"/>
  <c r="AA572" i="2" s="1"/>
  <c r="L573" i="2"/>
  <c r="AD573" i="2" s="1"/>
  <c r="K574" i="2"/>
  <c r="AC574" i="2" s="1"/>
  <c r="J575" i="2"/>
  <c r="AB575" i="2" s="1"/>
  <c r="I576" i="2"/>
  <c r="AA576" i="2" s="1"/>
  <c r="L577" i="2"/>
  <c r="AD577" i="2" s="1"/>
  <c r="K578" i="2"/>
  <c r="AC578" i="2" s="1"/>
  <c r="J579" i="2"/>
  <c r="AB579" i="2" s="1"/>
  <c r="I580" i="2"/>
  <c r="AA580" i="2" s="1"/>
  <c r="L486" i="2"/>
  <c r="AD486" i="2" s="1"/>
  <c r="K487" i="2"/>
  <c r="AC487" i="2" s="1"/>
  <c r="J488" i="2"/>
  <c r="AB488" i="2" s="1"/>
  <c r="I489" i="2"/>
  <c r="AA489" i="2" s="1"/>
  <c r="L490" i="2"/>
  <c r="AD490" i="2" s="1"/>
  <c r="K491" i="2"/>
  <c r="AC491" i="2" s="1"/>
  <c r="J492" i="2"/>
  <c r="AB492" i="2" s="1"/>
  <c r="I493" i="2"/>
  <c r="AA493" i="2" s="1"/>
  <c r="L494" i="2"/>
  <c r="AD494" i="2" s="1"/>
  <c r="K495" i="2"/>
  <c r="AC495" i="2" s="1"/>
  <c r="J496" i="2"/>
  <c r="AB496" i="2" s="1"/>
  <c r="I497" i="2"/>
  <c r="AA497" i="2" s="1"/>
  <c r="L498" i="2"/>
  <c r="AD498" i="2" s="1"/>
  <c r="K499" i="2"/>
  <c r="AC499" i="2" s="1"/>
  <c r="J500" i="2"/>
  <c r="AB500" i="2" s="1"/>
  <c r="I501" i="2"/>
  <c r="AA501" i="2" s="1"/>
  <c r="L502" i="2"/>
  <c r="AD502" i="2" s="1"/>
  <c r="K503" i="2"/>
  <c r="AC503" i="2" s="1"/>
  <c r="J504" i="2"/>
  <c r="AB504" i="2" s="1"/>
  <c r="I505" i="2"/>
  <c r="AA505" i="2" s="1"/>
  <c r="L506" i="2"/>
  <c r="AD506" i="2" s="1"/>
  <c r="K507" i="2"/>
  <c r="AC507" i="2" s="1"/>
  <c r="J508" i="2"/>
  <c r="AB508" i="2" s="1"/>
  <c r="I509" i="2"/>
  <c r="AA509" i="2" s="1"/>
  <c r="L510" i="2"/>
  <c r="AD510" i="2" s="1"/>
  <c r="K511" i="2"/>
  <c r="AC511" i="2" s="1"/>
  <c r="J512" i="2"/>
  <c r="AB512" i="2" s="1"/>
  <c r="I513" i="2"/>
  <c r="AA513" i="2" s="1"/>
  <c r="L514" i="2"/>
  <c r="AD514" i="2" s="1"/>
  <c r="K515" i="2"/>
  <c r="AC515" i="2" s="1"/>
  <c r="J516" i="2"/>
  <c r="AB516" i="2" s="1"/>
  <c r="I517" i="2"/>
  <c r="AA517" i="2" s="1"/>
  <c r="L518" i="2"/>
  <c r="AD518" i="2" s="1"/>
  <c r="K519" i="2"/>
  <c r="AC519" i="2" s="1"/>
  <c r="J520" i="2"/>
  <c r="AB520" i="2" s="1"/>
  <c r="I521" i="2"/>
  <c r="AA521" i="2" s="1"/>
  <c r="L522" i="2"/>
  <c r="AD522" i="2" s="1"/>
  <c r="K523" i="2"/>
  <c r="AC523" i="2" s="1"/>
  <c r="J524" i="2"/>
  <c r="AB524" i="2" s="1"/>
  <c r="I525" i="2"/>
  <c r="AA525" i="2" s="1"/>
  <c r="L526" i="2"/>
  <c r="AD526" i="2" s="1"/>
  <c r="K527" i="2"/>
  <c r="AC527" i="2" s="1"/>
  <c r="J528" i="2"/>
  <c r="AB528" i="2" s="1"/>
  <c r="I529" i="2"/>
  <c r="AA529" i="2" s="1"/>
  <c r="L530" i="2"/>
  <c r="AD530" i="2" s="1"/>
  <c r="K531" i="2"/>
  <c r="AC531" i="2" s="1"/>
  <c r="J532" i="2"/>
  <c r="AB532" i="2" s="1"/>
  <c r="I533" i="2"/>
  <c r="AA533" i="2" s="1"/>
  <c r="L534" i="2"/>
  <c r="AD534" i="2" s="1"/>
  <c r="K535" i="2"/>
  <c r="AC535" i="2" s="1"/>
  <c r="J536" i="2"/>
  <c r="AB536" i="2" s="1"/>
  <c r="I537" i="2"/>
  <c r="AA537" i="2" s="1"/>
  <c r="L538" i="2"/>
  <c r="AD538" i="2" s="1"/>
  <c r="K539" i="2"/>
  <c r="AC539" i="2" s="1"/>
  <c r="J540" i="2"/>
  <c r="AB540" i="2" s="1"/>
  <c r="I541" i="2"/>
  <c r="AA541" i="2" s="1"/>
  <c r="L542" i="2"/>
  <c r="AD542" i="2" s="1"/>
  <c r="K543" i="2"/>
  <c r="AC543" i="2" s="1"/>
  <c r="J544" i="2"/>
  <c r="AB544" i="2" s="1"/>
  <c r="I545" i="2"/>
  <c r="AA545" i="2" s="1"/>
  <c r="L546" i="2"/>
  <c r="AD546" i="2" s="1"/>
  <c r="K547" i="2"/>
  <c r="AC547" i="2" s="1"/>
  <c r="J548" i="2"/>
  <c r="AB548" i="2" s="1"/>
  <c r="I549" i="2"/>
  <c r="AA549" i="2" s="1"/>
  <c r="L550" i="2"/>
  <c r="AD550" i="2" s="1"/>
  <c r="K551" i="2"/>
  <c r="AC551" i="2" s="1"/>
  <c r="J552" i="2"/>
  <c r="AB552" i="2" s="1"/>
  <c r="I553" i="2"/>
  <c r="AA553" i="2" s="1"/>
  <c r="L554" i="2"/>
  <c r="AD554" i="2" s="1"/>
  <c r="K555" i="2"/>
  <c r="AC555" i="2" s="1"/>
  <c r="J556" i="2"/>
  <c r="AB556" i="2" s="1"/>
  <c r="I557" i="2"/>
  <c r="AA557" i="2" s="1"/>
  <c r="L558" i="2"/>
  <c r="AD558" i="2" s="1"/>
  <c r="K559" i="2"/>
  <c r="AC559" i="2" s="1"/>
  <c r="J560" i="2"/>
  <c r="AB560" i="2" s="1"/>
  <c r="I561" i="2"/>
  <c r="AA561" i="2" s="1"/>
  <c r="L562" i="2"/>
  <c r="AD562" i="2" s="1"/>
  <c r="K563" i="2"/>
  <c r="AC563" i="2" s="1"/>
  <c r="J564" i="2"/>
  <c r="AB564" i="2" s="1"/>
  <c r="I565" i="2"/>
  <c r="AA565" i="2" s="1"/>
  <c r="L566" i="2"/>
  <c r="AD566" i="2" s="1"/>
  <c r="K567" i="2"/>
  <c r="AC567" i="2" s="1"/>
  <c r="J568" i="2"/>
  <c r="AB568" i="2" s="1"/>
  <c r="I569" i="2"/>
  <c r="AA569" i="2" s="1"/>
  <c r="L570" i="2"/>
  <c r="AD570" i="2" s="1"/>
  <c r="K571" i="2"/>
  <c r="AC571" i="2" s="1"/>
  <c r="J572" i="2"/>
  <c r="AB572" i="2" s="1"/>
  <c r="I573" i="2"/>
  <c r="AA573" i="2" s="1"/>
  <c r="L574" i="2"/>
  <c r="AD574" i="2" s="1"/>
  <c r="K575" i="2"/>
  <c r="AC575" i="2" s="1"/>
  <c r="J576" i="2"/>
  <c r="AB576" i="2" s="1"/>
  <c r="I577" i="2"/>
  <c r="AA577" i="2" s="1"/>
  <c r="L578" i="2"/>
  <c r="AD578" i="2" s="1"/>
  <c r="K579" i="2"/>
  <c r="AC579" i="2" s="1"/>
  <c r="J580" i="2"/>
  <c r="AB580" i="2" s="1"/>
  <c r="I486" i="2"/>
  <c r="AA486" i="2" s="1"/>
  <c r="L487" i="2"/>
  <c r="AD487" i="2" s="1"/>
  <c r="K488" i="2"/>
  <c r="AC488" i="2" s="1"/>
  <c r="J489" i="2"/>
  <c r="AB489" i="2" s="1"/>
  <c r="I490" i="2"/>
  <c r="AA490" i="2" s="1"/>
  <c r="L491" i="2"/>
  <c r="AD491" i="2" s="1"/>
  <c r="K492" i="2"/>
  <c r="AC492" i="2" s="1"/>
  <c r="J493" i="2"/>
  <c r="AB493" i="2" s="1"/>
  <c r="I494" i="2"/>
  <c r="AA494" i="2" s="1"/>
  <c r="L495" i="2"/>
  <c r="AD495" i="2" s="1"/>
  <c r="K496" i="2"/>
  <c r="AC496" i="2" s="1"/>
  <c r="J497" i="2"/>
  <c r="AB497" i="2" s="1"/>
  <c r="I498" i="2"/>
  <c r="AA498" i="2" s="1"/>
  <c r="L499" i="2"/>
  <c r="AD499" i="2" s="1"/>
  <c r="K500" i="2"/>
  <c r="AC500" i="2" s="1"/>
  <c r="J501" i="2"/>
  <c r="AB501" i="2" s="1"/>
  <c r="I502" i="2"/>
  <c r="AA502" i="2" s="1"/>
  <c r="L503" i="2"/>
  <c r="AD503" i="2" s="1"/>
  <c r="K504" i="2"/>
  <c r="AC504" i="2" s="1"/>
  <c r="J505" i="2"/>
  <c r="AB505" i="2" s="1"/>
  <c r="I506" i="2"/>
  <c r="AA506" i="2" s="1"/>
  <c r="L507" i="2"/>
  <c r="AD507" i="2" s="1"/>
  <c r="K508" i="2"/>
  <c r="AC508" i="2" s="1"/>
  <c r="J509" i="2"/>
  <c r="AB509" i="2" s="1"/>
  <c r="I510" i="2"/>
  <c r="AA510" i="2" s="1"/>
  <c r="L511" i="2"/>
  <c r="AD511" i="2" s="1"/>
  <c r="K512" i="2"/>
  <c r="AC512" i="2" s="1"/>
  <c r="J513" i="2"/>
  <c r="AB513" i="2" s="1"/>
  <c r="I514" i="2"/>
  <c r="AA514" i="2" s="1"/>
  <c r="L515" i="2"/>
  <c r="AD515" i="2" s="1"/>
  <c r="K516" i="2"/>
  <c r="AC516" i="2" s="1"/>
  <c r="J517" i="2"/>
  <c r="AB517" i="2" s="1"/>
  <c r="I518" i="2"/>
  <c r="AA518" i="2" s="1"/>
  <c r="L519" i="2"/>
  <c r="AD519" i="2" s="1"/>
  <c r="K520" i="2"/>
  <c r="AC520" i="2" s="1"/>
  <c r="J521" i="2"/>
  <c r="AB521" i="2" s="1"/>
  <c r="I522" i="2"/>
  <c r="AA522" i="2" s="1"/>
  <c r="L523" i="2"/>
  <c r="AD523" i="2" s="1"/>
  <c r="K524" i="2"/>
  <c r="AC524" i="2" s="1"/>
  <c r="J525" i="2"/>
  <c r="AB525" i="2" s="1"/>
  <c r="I526" i="2"/>
  <c r="AA526" i="2" s="1"/>
  <c r="L527" i="2"/>
  <c r="AD527" i="2" s="1"/>
  <c r="K528" i="2"/>
  <c r="AC528" i="2" s="1"/>
  <c r="J529" i="2"/>
  <c r="AB529" i="2" s="1"/>
  <c r="I530" i="2"/>
  <c r="AA530" i="2" s="1"/>
  <c r="L531" i="2"/>
  <c r="AD531" i="2" s="1"/>
  <c r="K532" i="2"/>
  <c r="AC532" i="2" s="1"/>
  <c r="J533" i="2"/>
  <c r="AB533" i="2" s="1"/>
  <c r="I534" i="2"/>
  <c r="AA534" i="2" s="1"/>
  <c r="L535" i="2"/>
  <c r="AD535" i="2" s="1"/>
  <c r="K536" i="2"/>
  <c r="AC536" i="2" s="1"/>
  <c r="J537" i="2"/>
  <c r="AB537" i="2" s="1"/>
  <c r="I538" i="2"/>
  <c r="AA538" i="2" s="1"/>
  <c r="L539" i="2"/>
  <c r="AD539" i="2" s="1"/>
  <c r="K540" i="2"/>
  <c r="AC540" i="2" s="1"/>
  <c r="J541" i="2"/>
  <c r="AB541" i="2" s="1"/>
  <c r="I542" i="2"/>
  <c r="AA542" i="2" s="1"/>
  <c r="L543" i="2"/>
  <c r="AD543" i="2" s="1"/>
  <c r="K544" i="2"/>
  <c r="AC544" i="2" s="1"/>
  <c r="J545" i="2"/>
  <c r="AB545" i="2" s="1"/>
  <c r="I546" i="2"/>
  <c r="AA546" i="2" s="1"/>
  <c r="L547" i="2"/>
  <c r="AD547" i="2" s="1"/>
  <c r="K548" i="2"/>
  <c r="AC548" i="2" s="1"/>
  <c r="J549" i="2"/>
  <c r="AB549" i="2" s="1"/>
  <c r="I550" i="2"/>
  <c r="AA550" i="2" s="1"/>
  <c r="L551" i="2"/>
  <c r="AD551" i="2" s="1"/>
  <c r="K552" i="2"/>
  <c r="AC552" i="2" s="1"/>
  <c r="J553" i="2"/>
  <c r="AB553" i="2" s="1"/>
  <c r="I554" i="2"/>
  <c r="AA554" i="2" s="1"/>
  <c r="L555" i="2"/>
  <c r="AD555" i="2" s="1"/>
  <c r="K556" i="2"/>
  <c r="AC556" i="2" s="1"/>
  <c r="J557" i="2"/>
  <c r="AB557" i="2" s="1"/>
  <c r="I558" i="2"/>
  <c r="AA558" i="2" s="1"/>
  <c r="L559" i="2"/>
  <c r="AD559" i="2" s="1"/>
  <c r="K560" i="2"/>
  <c r="AC560" i="2" s="1"/>
  <c r="J561" i="2"/>
  <c r="AB561" i="2" s="1"/>
  <c r="I562" i="2"/>
  <c r="AA562" i="2" s="1"/>
  <c r="L563" i="2"/>
  <c r="AD563" i="2" s="1"/>
  <c r="K564" i="2"/>
  <c r="AC564" i="2" s="1"/>
  <c r="J565" i="2"/>
  <c r="AB565" i="2" s="1"/>
  <c r="I566" i="2"/>
  <c r="AA566" i="2" s="1"/>
  <c r="L567" i="2"/>
  <c r="AD567" i="2" s="1"/>
  <c r="K568" i="2"/>
  <c r="AC568" i="2" s="1"/>
  <c r="J569" i="2"/>
  <c r="AB569" i="2" s="1"/>
  <c r="I570" i="2"/>
  <c r="AA570" i="2" s="1"/>
  <c r="L571" i="2"/>
  <c r="AD571" i="2" s="1"/>
  <c r="K572" i="2"/>
  <c r="AC572" i="2" s="1"/>
  <c r="J573" i="2"/>
  <c r="AB573" i="2" s="1"/>
  <c r="I574" i="2"/>
  <c r="AA574" i="2" s="1"/>
  <c r="L575" i="2"/>
  <c r="AD575" i="2" s="1"/>
  <c r="K576" i="2"/>
  <c r="AC576" i="2" s="1"/>
  <c r="J577" i="2"/>
  <c r="AB577" i="2" s="1"/>
  <c r="I578" i="2"/>
  <c r="AA578" i="2" s="1"/>
  <c r="L579" i="2"/>
  <c r="AD579" i="2" s="1"/>
  <c r="K580" i="2"/>
  <c r="AC580" i="2" s="1"/>
  <c r="J581" i="2"/>
  <c r="AB581" i="2" s="1"/>
  <c r="I582" i="2"/>
  <c r="AA582" i="2" s="1"/>
  <c r="L583" i="2"/>
  <c r="AD583" i="2" s="1"/>
  <c r="K584" i="2"/>
  <c r="AC584" i="2" s="1"/>
  <c r="J585" i="2"/>
  <c r="AB585" i="2" s="1"/>
  <c r="I586" i="2"/>
  <c r="AA586" i="2" s="1"/>
  <c r="L587" i="2"/>
  <c r="AD587" i="2" s="1"/>
  <c r="K588" i="2"/>
  <c r="AC588" i="2" s="1"/>
  <c r="J589" i="2"/>
  <c r="AB589" i="2" s="1"/>
  <c r="I590" i="2"/>
  <c r="AA590" i="2" s="1"/>
  <c r="L591" i="2"/>
  <c r="AD591" i="2" s="1"/>
  <c r="K592" i="2"/>
  <c r="AC592" i="2" s="1"/>
  <c r="J593" i="2"/>
  <c r="AB593" i="2" s="1"/>
  <c r="I594" i="2"/>
  <c r="AA594" i="2" s="1"/>
  <c r="L595" i="2"/>
  <c r="AD595" i="2" s="1"/>
  <c r="K596" i="2"/>
  <c r="AC596" i="2" s="1"/>
  <c r="J597" i="2"/>
  <c r="AB597" i="2" s="1"/>
  <c r="I598" i="2"/>
  <c r="AA598" i="2" s="1"/>
  <c r="L599" i="2"/>
  <c r="AD599" i="2" s="1"/>
  <c r="K600" i="2"/>
  <c r="AC600" i="2" s="1"/>
  <c r="J601" i="2"/>
  <c r="AB601" i="2" s="1"/>
  <c r="I602" i="2"/>
  <c r="AA602" i="2" s="1"/>
  <c r="L603" i="2"/>
  <c r="AD603" i="2" s="1"/>
  <c r="K604" i="2"/>
  <c r="AC604" i="2" s="1"/>
  <c r="J605" i="2"/>
  <c r="AB605" i="2" s="1"/>
  <c r="I606" i="2"/>
  <c r="AA606" i="2" s="1"/>
  <c r="L607" i="2"/>
  <c r="AD607" i="2" s="1"/>
  <c r="K608" i="2"/>
  <c r="AC608" i="2" s="1"/>
  <c r="J609" i="2"/>
  <c r="AB609" i="2" s="1"/>
  <c r="I610" i="2"/>
  <c r="AA610" i="2" s="1"/>
  <c r="L611" i="2"/>
  <c r="AD611" i="2" s="1"/>
  <c r="K612" i="2"/>
  <c r="AC612" i="2" s="1"/>
  <c r="J613" i="2"/>
  <c r="AB613" i="2" s="1"/>
  <c r="I614" i="2"/>
  <c r="AA614" i="2" s="1"/>
  <c r="L615" i="2"/>
  <c r="AD615" i="2" s="1"/>
  <c r="K616" i="2"/>
  <c r="AC616" i="2" s="1"/>
  <c r="J617" i="2"/>
  <c r="AB617" i="2" s="1"/>
  <c r="I618" i="2"/>
  <c r="AA618" i="2" s="1"/>
  <c r="L619" i="2"/>
  <c r="AD619" i="2" s="1"/>
  <c r="K620" i="2"/>
  <c r="AC620" i="2" s="1"/>
  <c r="J621" i="2"/>
  <c r="AB621" i="2" s="1"/>
  <c r="I622" i="2"/>
  <c r="AA622" i="2" s="1"/>
  <c r="L623" i="2"/>
  <c r="AD623" i="2" s="1"/>
  <c r="K624" i="2"/>
  <c r="AC624" i="2" s="1"/>
  <c r="J625" i="2"/>
  <c r="AB625" i="2" s="1"/>
  <c r="I626" i="2"/>
  <c r="AA626" i="2" s="1"/>
  <c r="L627" i="2"/>
  <c r="AD627" i="2" s="1"/>
  <c r="K628" i="2"/>
  <c r="AC628" i="2" s="1"/>
  <c r="J629" i="2"/>
  <c r="AB629" i="2" s="1"/>
  <c r="I630" i="2"/>
  <c r="AA630" i="2" s="1"/>
  <c r="L631" i="2"/>
  <c r="AD631" i="2" s="1"/>
  <c r="K632" i="2"/>
  <c r="AC632" i="2" s="1"/>
  <c r="J633" i="2"/>
  <c r="AB633" i="2" s="1"/>
  <c r="I634" i="2"/>
  <c r="AA634" i="2" s="1"/>
  <c r="L635" i="2"/>
  <c r="AD635" i="2" s="1"/>
  <c r="K636" i="2"/>
  <c r="AC636" i="2" s="1"/>
  <c r="J637" i="2"/>
  <c r="AB637" i="2" s="1"/>
  <c r="I638" i="2"/>
  <c r="AA638" i="2" s="1"/>
  <c r="L639" i="2"/>
  <c r="AD639" i="2" s="1"/>
  <c r="K640" i="2"/>
  <c r="AC640" i="2" s="1"/>
  <c r="J641" i="2"/>
  <c r="AB641" i="2" s="1"/>
  <c r="I642" i="2"/>
  <c r="AA642" i="2" s="1"/>
  <c r="L643" i="2"/>
  <c r="AD643" i="2" s="1"/>
  <c r="K644" i="2"/>
  <c r="AC644" i="2" s="1"/>
  <c r="J645" i="2"/>
  <c r="AB645" i="2" s="1"/>
  <c r="I646" i="2"/>
  <c r="AA646" i="2" s="1"/>
  <c r="L647" i="2"/>
  <c r="AD647" i="2" s="1"/>
  <c r="K648" i="2"/>
  <c r="AC648" i="2" s="1"/>
  <c r="J649" i="2"/>
  <c r="AB649" i="2" s="1"/>
  <c r="I650" i="2"/>
  <c r="AA650" i="2" s="1"/>
  <c r="L651" i="2"/>
  <c r="AD651" i="2" s="1"/>
  <c r="K652" i="2"/>
  <c r="AC652" i="2" s="1"/>
  <c r="J653" i="2"/>
  <c r="AB653" i="2" s="1"/>
  <c r="I654" i="2"/>
  <c r="AA654" i="2" s="1"/>
  <c r="L655" i="2"/>
  <c r="AD655" i="2" s="1"/>
  <c r="K656" i="2"/>
  <c r="AC656" i="2" s="1"/>
  <c r="J657" i="2"/>
  <c r="AB657" i="2" s="1"/>
  <c r="I658" i="2"/>
  <c r="AA658" i="2" s="1"/>
  <c r="L659" i="2"/>
  <c r="AD659" i="2" s="1"/>
  <c r="K660" i="2"/>
  <c r="AC660" i="2" s="1"/>
  <c r="J661" i="2"/>
  <c r="AB661" i="2" s="1"/>
  <c r="I662" i="2"/>
  <c r="AA662" i="2" s="1"/>
  <c r="L663" i="2"/>
  <c r="AD663" i="2" s="1"/>
  <c r="K664" i="2"/>
  <c r="AC664" i="2" s="1"/>
  <c r="J665" i="2"/>
  <c r="AB665" i="2" s="1"/>
  <c r="I666" i="2"/>
  <c r="AA666" i="2" s="1"/>
  <c r="L667" i="2"/>
  <c r="AD667" i="2" s="1"/>
  <c r="K668" i="2"/>
  <c r="AC668" i="2" s="1"/>
  <c r="J669" i="2"/>
  <c r="AB669" i="2" s="1"/>
  <c r="I670" i="2"/>
  <c r="AA670" i="2" s="1"/>
  <c r="L671" i="2"/>
  <c r="AD671" i="2" s="1"/>
  <c r="K672" i="2"/>
  <c r="AC672" i="2" s="1"/>
  <c r="J673" i="2"/>
  <c r="AB673" i="2" s="1"/>
  <c r="I674" i="2"/>
  <c r="AA674" i="2" s="1"/>
  <c r="M675" i="2"/>
  <c r="AF675" i="2" s="1"/>
  <c r="S581" i="2"/>
  <c r="AM581" i="2" s="1"/>
  <c r="R582" i="2"/>
  <c r="AL582" i="2" s="1"/>
  <c r="Q583" i="2"/>
  <c r="AK583" i="2" s="1"/>
  <c r="T584" i="2"/>
  <c r="AN584" i="2" s="1"/>
  <c r="S585" i="2"/>
  <c r="AM585" i="2" s="1"/>
  <c r="R586" i="2"/>
  <c r="AL586" i="2" s="1"/>
  <c r="Q587" i="2"/>
  <c r="AK587" i="2" s="1"/>
  <c r="T588" i="2"/>
  <c r="AN588" i="2" s="1"/>
  <c r="S589" i="2"/>
  <c r="AM589" i="2" s="1"/>
  <c r="R590" i="2"/>
  <c r="AL590" i="2" s="1"/>
  <c r="Q591" i="2"/>
  <c r="AK591" i="2" s="1"/>
  <c r="T592" i="2"/>
  <c r="AN592" i="2" s="1"/>
  <c r="S593" i="2"/>
  <c r="AM593" i="2" s="1"/>
  <c r="R594" i="2"/>
  <c r="AL594" i="2" s="1"/>
  <c r="Q595" i="2"/>
  <c r="AK595" i="2" s="1"/>
  <c r="T596" i="2"/>
  <c r="AN596" i="2" s="1"/>
  <c r="S597" i="2"/>
  <c r="AM597" i="2" s="1"/>
  <c r="R598" i="2"/>
  <c r="AL598" i="2" s="1"/>
  <c r="Q599" i="2"/>
  <c r="AK599" i="2" s="1"/>
  <c r="T600" i="2"/>
  <c r="AN600" i="2" s="1"/>
  <c r="S601" i="2"/>
  <c r="AM601" i="2" s="1"/>
  <c r="R602" i="2"/>
  <c r="AL602" i="2" s="1"/>
  <c r="Q603" i="2"/>
  <c r="AK603" i="2" s="1"/>
  <c r="T604" i="2"/>
  <c r="AN604" i="2" s="1"/>
  <c r="S605" i="2"/>
  <c r="AM605" i="2" s="1"/>
  <c r="R606" i="2"/>
  <c r="AL606" i="2" s="1"/>
  <c r="Q607" i="2"/>
  <c r="AK607" i="2" s="1"/>
  <c r="T608" i="2"/>
  <c r="AN608" i="2" s="1"/>
  <c r="S609" i="2"/>
  <c r="AM609" i="2" s="1"/>
  <c r="R610" i="2"/>
  <c r="AL610" i="2" s="1"/>
  <c r="Q611" i="2"/>
  <c r="AK611" i="2" s="1"/>
  <c r="T612" i="2"/>
  <c r="AN612" i="2" s="1"/>
  <c r="S613" i="2"/>
  <c r="AM613" i="2" s="1"/>
  <c r="R614" i="2"/>
  <c r="AL614" i="2" s="1"/>
  <c r="Q615" i="2"/>
  <c r="AK615" i="2" s="1"/>
  <c r="T616" i="2"/>
  <c r="AN616" i="2" s="1"/>
  <c r="S617" i="2"/>
  <c r="AM617" i="2" s="1"/>
  <c r="R618" i="2"/>
  <c r="AL618" i="2" s="1"/>
  <c r="Q619" i="2"/>
  <c r="AK619" i="2" s="1"/>
  <c r="T620" i="2"/>
  <c r="AN620" i="2" s="1"/>
  <c r="S621" i="2"/>
  <c r="AM621" i="2" s="1"/>
  <c r="R622" i="2"/>
  <c r="AL622" i="2" s="1"/>
  <c r="Q623" i="2"/>
  <c r="AK623" i="2" s="1"/>
  <c r="T624" i="2"/>
  <c r="AN624" i="2" s="1"/>
  <c r="S625" i="2"/>
  <c r="AM625" i="2" s="1"/>
  <c r="R626" i="2"/>
  <c r="AL626" i="2" s="1"/>
  <c r="Q627" i="2"/>
  <c r="AK627" i="2" s="1"/>
  <c r="T628" i="2"/>
  <c r="AN628" i="2" s="1"/>
  <c r="S629" i="2"/>
  <c r="AM629" i="2" s="1"/>
  <c r="R630" i="2"/>
  <c r="AL630" i="2" s="1"/>
  <c r="Q631" i="2"/>
  <c r="AK631" i="2" s="1"/>
  <c r="T632" i="2"/>
  <c r="AN632" i="2" s="1"/>
  <c r="S633" i="2"/>
  <c r="AM633" i="2" s="1"/>
  <c r="R634" i="2"/>
  <c r="AL634" i="2" s="1"/>
  <c r="Q635" i="2"/>
  <c r="AK635" i="2" s="1"/>
  <c r="T636" i="2"/>
  <c r="AN636" i="2" s="1"/>
  <c r="S637" i="2"/>
  <c r="AM637" i="2" s="1"/>
  <c r="R638" i="2"/>
  <c r="AL638" i="2" s="1"/>
  <c r="Q639" i="2"/>
  <c r="AK639" i="2" s="1"/>
  <c r="T640" i="2"/>
  <c r="AN640" i="2" s="1"/>
  <c r="S641" i="2"/>
  <c r="AM641" i="2" s="1"/>
  <c r="R642" i="2"/>
  <c r="AL642" i="2" s="1"/>
  <c r="Q643" i="2"/>
  <c r="AK643" i="2" s="1"/>
  <c r="T644" i="2"/>
  <c r="AN644" i="2" s="1"/>
  <c r="S645" i="2"/>
  <c r="AM645" i="2" s="1"/>
  <c r="R646" i="2"/>
  <c r="AL646" i="2" s="1"/>
  <c r="Q647" i="2"/>
  <c r="AK647" i="2" s="1"/>
  <c r="T648" i="2"/>
  <c r="AN648" i="2" s="1"/>
  <c r="S649" i="2"/>
  <c r="AM649" i="2" s="1"/>
  <c r="R650" i="2"/>
  <c r="AL650" i="2" s="1"/>
  <c r="Q651" i="2"/>
  <c r="AK651" i="2" s="1"/>
  <c r="T652" i="2"/>
  <c r="AN652" i="2" s="1"/>
  <c r="S653" i="2"/>
  <c r="AM653" i="2" s="1"/>
  <c r="R654" i="2"/>
  <c r="AL654" i="2" s="1"/>
  <c r="Q655" i="2"/>
  <c r="AK655" i="2" s="1"/>
  <c r="T656" i="2"/>
  <c r="AN656" i="2" s="1"/>
  <c r="S657" i="2"/>
  <c r="AM657" i="2" s="1"/>
  <c r="R658" i="2"/>
  <c r="AL658" i="2" s="1"/>
  <c r="Q659" i="2"/>
  <c r="AK659" i="2" s="1"/>
  <c r="T660" i="2"/>
  <c r="AN660" i="2" s="1"/>
  <c r="S661" i="2"/>
  <c r="AM661" i="2" s="1"/>
  <c r="R662" i="2"/>
  <c r="AL662" i="2" s="1"/>
  <c r="Q663" i="2"/>
  <c r="AK663" i="2" s="1"/>
  <c r="T664" i="2"/>
  <c r="AN664" i="2" s="1"/>
  <c r="S665" i="2"/>
  <c r="AM665" i="2" s="1"/>
  <c r="R666" i="2"/>
  <c r="AL666" i="2" s="1"/>
  <c r="Q667" i="2"/>
  <c r="AK667" i="2" s="1"/>
  <c r="T668" i="2"/>
  <c r="AN668" i="2" s="1"/>
  <c r="S669" i="2"/>
  <c r="AM669" i="2" s="1"/>
  <c r="R670" i="2"/>
  <c r="AL670" i="2" s="1"/>
  <c r="Q671" i="2"/>
  <c r="AK671" i="2" s="1"/>
  <c r="T672" i="2"/>
  <c r="AN672" i="2" s="1"/>
  <c r="S673" i="2"/>
  <c r="AM673" i="2" s="1"/>
  <c r="R674" i="2"/>
  <c r="AL674" i="2" s="1"/>
  <c r="L581" i="2"/>
  <c r="AD581" i="2" s="1"/>
  <c r="K582" i="2"/>
  <c r="AC582" i="2" s="1"/>
  <c r="J583" i="2"/>
  <c r="AB583" i="2" s="1"/>
  <c r="I584" i="2"/>
  <c r="AA584" i="2" s="1"/>
  <c r="L585" i="2"/>
  <c r="AD585" i="2" s="1"/>
  <c r="K586" i="2"/>
  <c r="AC586" i="2" s="1"/>
  <c r="J587" i="2"/>
  <c r="AB587" i="2" s="1"/>
  <c r="I588" i="2"/>
  <c r="AA588" i="2" s="1"/>
  <c r="L589" i="2"/>
  <c r="AD589" i="2" s="1"/>
  <c r="K590" i="2"/>
  <c r="AC590" i="2" s="1"/>
  <c r="J591" i="2"/>
  <c r="AB591" i="2" s="1"/>
  <c r="I592" i="2"/>
  <c r="AA592" i="2" s="1"/>
  <c r="L593" i="2"/>
  <c r="AD593" i="2" s="1"/>
  <c r="K594" i="2"/>
  <c r="AC594" i="2" s="1"/>
  <c r="J595" i="2"/>
  <c r="AB595" i="2" s="1"/>
  <c r="I596" i="2"/>
  <c r="AA596" i="2" s="1"/>
  <c r="L597" i="2"/>
  <c r="AD597" i="2" s="1"/>
  <c r="K598" i="2"/>
  <c r="AC598" i="2" s="1"/>
  <c r="J599" i="2"/>
  <c r="AB599" i="2" s="1"/>
  <c r="I600" i="2"/>
  <c r="AA600" i="2" s="1"/>
  <c r="L601" i="2"/>
  <c r="AD601" i="2" s="1"/>
  <c r="K602" i="2"/>
  <c r="AC602" i="2" s="1"/>
  <c r="J603" i="2"/>
  <c r="AB603" i="2" s="1"/>
  <c r="I604" i="2"/>
  <c r="AA604" i="2" s="1"/>
  <c r="L605" i="2"/>
  <c r="AD605" i="2" s="1"/>
  <c r="K606" i="2"/>
  <c r="AC606" i="2" s="1"/>
  <c r="J607" i="2"/>
  <c r="AB607" i="2" s="1"/>
  <c r="I608" i="2"/>
  <c r="AA608" i="2" s="1"/>
  <c r="L609" i="2"/>
  <c r="AD609" i="2" s="1"/>
  <c r="K610" i="2"/>
  <c r="AC610" i="2" s="1"/>
  <c r="J611" i="2"/>
  <c r="AB611" i="2" s="1"/>
  <c r="I612" i="2"/>
  <c r="AA612" i="2" s="1"/>
  <c r="L613" i="2"/>
  <c r="AD613" i="2" s="1"/>
  <c r="K614" i="2"/>
  <c r="AC614" i="2" s="1"/>
  <c r="J615" i="2"/>
  <c r="AB615" i="2" s="1"/>
  <c r="I616" i="2"/>
  <c r="AA616" i="2" s="1"/>
  <c r="L617" i="2"/>
  <c r="AD617" i="2" s="1"/>
  <c r="K618" i="2"/>
  <c r="AC618" i="2" s="1"/>
  <c r="J619" i="2"/>
  <c r="AB619" i="2" s="1"/>
  <c r="I620" i="2"/>
  <c r="AA620" i="2" s="1"/>
  <c r="L621" i="2"/>
  <c r="AD621" i="2" s="1"/>
  <c r="K622" i="2"/>
  <c r="AC622" i="2" s="1"/>
  <c r="J623" i="2"/>
  <c r="AB623" i="2" s="1"/>
  <c r="I624" i="2"/>
  <c r="AA624" i="2" s="1"/>
  <c r="L625" i="2"/>
  <c r="AD625" i="2" s="1"/>
  <c r="K626" i="2"/>
  <c r="AC626" i="2" s="1"/>
  <c r="J627" i="2"/>
  <c r="AB627" i="2" s="1"/>
  <c r="I628" i="2"/>
  <c r="AA628" i="2" s="1"/>
  <c r="L629" i="2"/>
  <c r="AD629" i="2" s="1"/>
  <c r="K630" i="2"/>
  <c r="AC630" i="2" s="1"/>
  <c r="J631" i="2"/>
  <c r="AB631" i="2" s="1"/>
  <c r="I632" i="2"/>
  <c r="AA632" i="2" s="1"/>
  <c r="L633" i="2"/>
  <c r="AD633" i="2" s="1"/>
  <c r="K634" i="2"/>
  <c r="AC634" i="2" s="1"/>
  <c r="J635" i="2"/>
  <c r="AB635" i="2" s="1"/>
  <c r="I636" i="2"/>
  <c r="AA636" i="2" s="1"/>
  <c r="L637" i="2"/>
  <c r="AD637" i="2" s="1"/>
  <c r="K638" i="2"/>
  <c r="AC638" i="2" s="1"/>
  <c r="J639" i="2"/>
  <c r="AB639" i="2" s="1"/>
  <c r="I640" i="2"/>
  <c r="AA640" i="2" s="1"/>
  <c r="L641" i="2"/>
  <c r="AD641" i="2" s="1"/>
  <c r="K642" i="2"/>
  <c r="AC642" i="2" s="1"/>
  <c r="J643" i="2"/>
  <c r="AB643" i="2" s="1"/>
  <c r="I644" i="2"/>
  <c r="AA644" i="2" s="1"/>
  <c r="L645" i="2"/>
  <c r="AD645" i="2" s="1"/>
  <c r="K646" i="2"/>
  <c r="AC646" i="2" s="1"/>
  <c r="J647" i="2"/>
  <c r="AB647" i="2" s="1"/>
  <c r="I648" i="2"/>
  <c r="AA648" i="2" s="1"/>
  <c r="L649" i="2"/>
  <c r="AD649" i="2" s="1"/>
  <c r="K650" i="2"/>
  <c r="AC650" i="2" s="1"/>
  <c r="J651" i="2"/>
  <c r="AB651" i="2" s="1"/>
  <c r="I652" i="2"/>
  <c r="AA652" i="2" s="1"/>
  <c r="L653" i="2"/>
  <c r="AD653" i="2" s="1"/>
  <c r="K654" i="2"/>
  <c r="AC654" i="2" s="1"/>
  <c r="J655" i="2"/>
  <c r="AB655" i="2" s="1"/>
  <c r="I656" i="2"/>
  <c r="AA656" i="2" s="1"/>
  <c r="L657" i="2"/>
  <c r="AD657" i="2" s="1"/>
  <c r="K658" i="2"/>
  <c r="AC658" i="2" s="1"/>
  <c r="J659" i="2"/>
  <c r="AB659" i="2" s="1"/>
  <c r="I660" i="2"/>
  <c r="AA660" i="2" s="1"/>
  <c r="L661" i="2"/>
  <c r="AD661" i="2" s="1"/>
  <c r="K662" i="2"/>
  <c r="AC662" i="2" s="1"/>
  <c r="J663" i="2"/>
  <c r="AB663" i="2" s="1"/>
  <c r="I664" i="2"/>
  <c r="AA664" i="2" s="1"/>
  <c r="L665" i="2"/>
  <c r="AD665" i="2" s="1"/>
  <c r="K666" i="2"/>
  <c r="AC666" i="2" s="1"/>
  <c r="J667" i="2"/>
  <c r="AB667" i="2" s="1"/>
  <c r="I668" i="2"/>
  <c r="AA668" i="2" s="1"/>
  <c r="L669" i="2"/>
  <c r="AD669" i="2" s="1"/>
  <c r="K670" i="2"/>
  <c r="AC670" i="2" s="1"/>
  <c r="J671" i="2"/>
  <c r="AB671" i="2" s="1"/>
  <c r="I672" i="2"/>
  <c r="AA672" i="2" s="1"/>
  <c r="L673" i="2"/>
  <c r="AD673" i="2" s="1"/>
  <c r="K674" i="2"/>
  <c r="AC674" i="2" s="1"/>
  <c r="Q675" i="2"/>
  <c r="AK675" i="2" s="1"/>
  <c r="Q581" i="2"/>
  <c r="AK581" i="2" s="1"/>
  <c r="T582" i="2"/>
  <c r="AN582" i="2" s="1"/>
  <c r="S583" i="2"/>
  <c r="AM583" i="2" s="1"/>
  <c r="R584" i="2"/>
  <c r="AL584" i="2" s="1"/>
  <c r="Q585" i="2"/>
  <c r="AK585" i="2" s="1"/>
  <c r="T586" i="2"/>
  <c r="AN586" i="2" s="1"/>
  <c r="S587" i="2"/>
  <c r="AM587" i="2" s="1"/>
  <c r="R588" i="2"/>
  <c r="AL588" i="2" s="1"/>
  <c r="Q589" i="2"/>
  <c r="AK589" i="2" s="1"/>
  <c r="T590" i="2"/>
  <c r="AN590" i="2" s="1"/>
  <c r="S591" i="2"/>
  <c r="AM591" i="2" s="1"/>
  <c r="R592" i="2"/>
  <c r="AL592" i="2" s="1"/>
  <c r="Q593" i="2"/>
  <c r="AK593" i="2" s="1"/>
  <c r="T594" i="2"/>
  <c r="AN594" i="2" s="1"/>
  <c r="S595" i="2"/>
  <c r="AM595" i="2" s="1"/>
  <c r="R596" i="2"/>
  <c r="AL596" i="2" s="1"/>
  <c r="Q597" i="2"/>
  <c r="AK597" i="2" s="1"/>
  <c r="T598" i="2"/>
  <c r="AN598" i="2" s="1"/>
  <c r="S599" i="2"/>
  <c r="AM599" i="2" s="1"/>
  <c r="R600" i="2"/>
  <c r="AL600" i="2" s="1"/>
  <c r="Q601" i="2"/>
  <c r="AK601" i="2" s="1"/>
  <c r="T602" i="2"/>
  <c r="AN602" i="2" s="1"/>
  <c r="S603" i="2"/>
  <c r="AM603" i="2" s="1"/>
  <c r="R604" i="2"/>
  <c r="AL604" i="2" s="1"/>
  <c r="Q605" i="2"/>
  <c r="AK605" i="2" s="1"/>
  <c r="T606" i="2"/>
  <c r="AN606" i="2" s="1"/>
  <c r="S607" i="2"/>
  <c r="AM607" i="2" s="1"/>
  <c r="R608" i="2"/>
  <c r="AL608" i="2" s="1"/>
  <c r="Q609" i="2"/>
  <c r="AK609" i="2" s="1"/>
  <c r="T610" i="2"/>
  <c r="AN610" i="2" s="1"/>
  <c r="S611" i="2"/>
  <c r="AM611" i="2" s="1"/>
  <c r="R612" i="2"/>
  <c r="AL612" i="2" s="1"/>
  <c r="Q613" i="2"/>
  <c r="AK613" i="2" s="1"/>
  <c r="T614" i="2"/>
  <c r="AN614" i="2" s="1"/>
  <c r="S615" i="2"/>
  <c r="AM615" i="2" s="1"/>
  <c r="R616" i="2"/>
  <c r="AL616" i="2" s="1"/>
  <c r="Q617" i="2"/>
  <c r="AK617" i="2" s="1"/>
  <c r="T618" i="2"/>
  <c r="AN618" i="2" s="1"/>
  <c r="S619" i="2"/>
  <c r="AM619" i="2" s="1"/>
  <c r="R620" i="2"/>
  <c r="AL620" i="2" s="1"/>
  <c r="Q621" i="2"/>
  <c r="AK621" i="2" s="1"/>
  <c r="T622" i="2"/>
  <c r="AN622" i="2" s="1"/>
  <c r="S623" i="2"/>
  <c r="AM623" i="2" s="1"/>
  <c r="R624" i="2"/>
  <c r="AL624" i="2" s="1"/>
  <c r="Q625" i="2"/>
  <c r="AK625" i="2" s="1"/>
  <c r="T626" i="2"/>
  <c r="AN626" i="2" s="1"/>
  <c r="S627" i="2"/>
  <c r="AM627" i="2" s="1"/>
  <c r="R628" i="2"/>
  <c r="AL628" i="2" s="1"/>
  <c r="Q629" i="2"/>
  <c r="AK629" i="2" s="1"/>
  <c r="T630" i="2"/>
  <c r="AN630" i="2" s="1"/>
  <c r="S631" i="2"/>
  <c r="AM631" i="2" s="1"/>
  <c r="R632" i="2"/>
  <c r="AL632" i="2" s="1"/>
  <c r="Q633" i="2"/>
  <c r="AK633" i="2" s="1"/>
  <c r="T634" i="2"/>
  <c r="AN634" i="2" s="1"/>
  <c r="S635" i="2"/>
  <c r="AM635" i="2" s="1"/>
  <c r="R636" i="2"/>
  <c r="AL636" i="2" s="1"/>
  <c r="Q637" i="2"/>
  <c r="AK637" i="2" s="1"/>
  <c r="T638" i="2"/>
  <c r="AN638" i="2" s="1"/>
  <c r="S639" i="2"/>
  <c r="AM639" i="2" s="1"/>
  <c r="R640" i="2"/>
  <c r="AL640" i="2" s="1"/>
  <c r="Q641" i="2"/>
  <c r="AK641" i="2" s="1"/>
  <c r="T642" i="2"/>
  <c r="AN642" i="2" s="1"/>
  <c r="S643" i="2"/>
  <c r="AM643" i="2" s="1"/>
  <c r="R644" i="2"/>
  <c r="AL644" i="2" s="1"/>
  <c r="Q645" i="2"/>
  <c r="AK645" i="2" s="1"/>
  <c r="T646" i="2"/>
  <c r="AN646" i="2" s="1"/>
  <c r="S647" i="2"/>
  <c r="AM647" i="2" s="1"/>
  <c r="R648" i="2"/>
  <c r="AL648" i="2" s="1"/>
  <c r="Q649" i="2"/>
  <c r="AK649" i="2" s="1"/>
  <c r="T650" i="2"/>
  <c r="AN650" i="2" s="1"/>
  <c r="S651" i="2"/>
  <c r="AM651" i="2" s="1"/>
  <c r="R652" i="2"/>
  <c r="AL652" i="2" s="1"/>
  <c r="Q653" i="2"/>
  <c r="AK653" i="2" s="1"/>
  <c r="T654" i="2"/>
  <c r="AN654" i="2" s="1"/>
  <c r="S655" i="2"/>
  <c r="AM655" i="2" s="1"/>
  <c r="R656" i="2"/>
  <c r="AL656" i="2" s="1"/>
  <c r="Q657" i="2"/>
  <c r="AK657" i="2" s="1"/>
  <c r="T658" i="2"/>
  <c r="AN658" i="2" s="1"/>
  <c r="S659" i="2"/>
  <c r="AM659" i="2" s="1"/>
  <c r="R660" i="2"/>
  <c r="AL660" i="2" s="1"/>
  <c r="Q661" i="2"/>
  <c r="AK661" i="2" s="1"/>
  <c r="T662" i="2"/>
  <c r="AN662" i="2" s="1"/>
  <c r="S663" i="2"/>
  <c r="AM663" i="2" s="1"/>
  <c r="R664" i="2"/>
  <c r="AL664" i="2" s="1"/>
  <c r="Q665" i="2"/>
  <c r="AK665" i="2" s="1"/>
  <c r="T666" i="2"/>
  <c r="AN666" i="2" s="1"/>
  <c r="S667" i="2"/>
  <c r="AM667" i="2" s="1"/>
  <c r="R668" i="2"/>
  <c r="AL668" i="2" s="1"/>
  <c r="Q669" i="2"/>
  <c r="AK669" i="2" s="1"/>
  <c r="T670" i="2"/>
  <c r="AN670" i="2" s="1"/>
  <c r="S671" i="2"/>
  <c r="AM671" i="2" s="1"/>
  <c r="R672" i="2"/>
  <c r="AL672" i="2" s="1"/>
  <c r="Q673" i="2"/>
  <c r="AK673" i="2" s="1"/>
  <c r="T674" i="2"/>
  <c r="AN674" i="2" s="1"/>
  <c r="J675" i="2"/>
  <c r="AB675" i="2" s="1"/>
  <c r="I676" i="2"/>
  <c r="AA676" i="2" s="1"/>
  <c r="L677" i="2"/>
  <c r="AD677" i="2" s="1"/>
  <c r="K678" i="2"/>
  <c r="AC678" i="2" s="1"/>
  <c r="J679" i="2"/>
  <c r="AB679" i="2" s="1"/>
  <c r="I680" i="2"/>
  <c r="AA680" i="2" s="1"/>
  <c r="L681" i="2"/>
  <c r="AD681" i="2" s="1"/>
  <c r="K682" i="2"/>
  <c r="AC682" i="2" s="1"/>
  <c r="J683" i="2"/>
  <c r="AB683" i="2" s="1"/>
  <c r="I684" i="2"/>
  <c r="AA684" i="2" s="1"/>
  <c r="L685" i="2"/>
  <c r="AD685" i="2" s="1"/>
  <c r="K686" i="2"/>
  <c r="AC686" i="2" s="1"/>
  <c r="J687" i="2"/>
  <c r="AB687" i="2" s="1"/>
  <c r="I688" i="2"/>
  <c r="AA688" i="2" s="1"/>
  <c r="L689" i="2"/>
  <c r="AD689" i="2" s="1"/>
  <c r="K690" i="2"/>
  <c r="AC690" i="2" s="1"/>
  <c r="J691" i="2"/>
  <c r="AB691" i="2" s="1"/>
  <c r="I692" i="2"/>
  <c r="AA692" i="2" s="1"/>
  <c r="L693" i="2"/>
  <c r="AD693" i="2" s="1"/>
  <c r="K694" i="2"/>
  <c r="AC694" i="2" s="1"/>
  <c r="J695" i="2"/>
  <c r="AB695" i="2" s="1"/>
  <c r="I696" i="2"/>
  <c r="AA696" i="2" s="1"/>
  <c r="L697" i="2"/>
  <c r="AD697" i="2" s="1"/>
  <c r="K698" i="2"/>
  <c r="AC698" i="2" s="1"/>
  <c r="J699" i="2"/>
  <c r="AB699" i="2" s="1"/>
  <c r="I700" i="2"/>
  <c r="AA700" i="2" s="1"/>
  <c r="L701" i="2"/>
  <c r="AD701" i="2" s="1"/>
  <c r="K702" i="2"/>
  <c r="AC702" i="2" s="1"/>
  <c r="J703" i="2"/>
  <c r="AB703" i="2" s="1"/>
  <c r="I704" i="2"/>
  <c r="AA704" i="2" s="1"/>
  <c r="L705" i="2"/>
  <c r="AD705" i="2" s="1"/>
  <c r="K706" i="2"/>
  <c r="AC706" i="2" s="1"/>
  <c r="J707" i="2"/>
  <c r="AB707" i="2" s="1"/>
  <c r="I708" i="2"/>
  <c r="AA708" i="2" s="1"/>
  <c r="L709" i="2"/>
  <c r="AD709" i="2" s="1"/>
  <c r="K710" i="2"/>
  <c r="AC710" i="2" s="1"/>
  <c r="J711" i="2"/>
  <c r="AB711" i="2" s="1"/>
  <c r="I712" i="2"/>
  <c r="AA712" i="2" s="1"/>
  <c r="L713" i="2"/>
  <c r="AD713" i="2" s="1"/>
  <c r="K714" i="2"/>
  <c r="AC714" i="2" s="1"/>
  <c r="J715" i="2"/>
  <c r="AB715" i="2" s="1"/>
  <c r="I716" i="2"/>
  <c r="AA716" i="2" s="1"/>
  <c r="L717" i="2"/>
  <c r="AD717" i="2" s="1"/>
  <c r="K718" i="2"/>
  <c r="AC718" i="2" s="1"/>
  <c r="J719" i="2"/>
  <c r="AB719" i="2" s="1"/>
  <c r="I720" i="2"/>
  <c r="AA720" i="2" s="1"/>
  <c r="L721" i="2"/>
  <c r="AD721" i="2" s="1"/>
  <c r="K722" i="2"/>
  <c r="AC722" i="2" s="1"/>
  <c r="S723" i="2"/>
  <c r="AM723" i="2" s="1"/>
  <c r="R676" i="2"/>
  <c r="AL676" i="2" s="1"/>
  <c r="Q677" i="2"/>
  <c r="AK677" i="2" s="1"/>
  <c r="T678" i="2"/>
  <c r="AN678" i="2" s="1"/>
  <c r="S679" i="2"/>
  <c r="AM679" i="2" s="1"/>
  <c r="R680" i="2"/>
  <c r="AL680" i="2" s="1"/>
  <c r="Q681" i="2"/>
  <c r="AK681" i="2" s="1"/>
  <c r="T682" i="2"/>
  <c r="AN682" i="2" s="1"/>
  <c r="S683" i="2"/>
  <c r="AM683" i="2" s="1"/>
  <c r="R684" i="2"/>
  <c r="AL684" i="2" s="1"/>
  <c r="Q685" i="2"/>
  <c r="AK685" i="2" s="1"/>
  <c r="T686" i="2"/>
  <c r="AN686" i="2" s="1"/>
  <c r="S687" i="2"/>
  <c r="AM687" i="2" s="1"/>
  <c r="R688" i="2"/>
  <c r="AL688" i="2" s="1"/>
  <c r="Q689" i="2"/>
  <c r="AK689" i="2" s="1"/>
  <c r="T690" i="2"/>
  <c r="AN690" i="2" s="1"/>
  <c r="S691" i="2"/>
  <c r="AM691" i="2" s="1"/>
  <c r="R692" i="2"/>
  <c r="AL692" i="2" s="1"/>
  <c r="Q693" i="2"/>
  <c r="AK693" i="2" s="1"/>
  <c r="T694" i="2"/>
  <c r="AN694" i="2" s="1"/>
  <c r="S695" i="2"/>
  <c r="AM695" i="2" s="1"/>
  <c r="R696" i="2"/>
  <c r="AL696" i="2" s="1"/>
  <c r="Q697" i="2"/>
  <c r="AK697" i="2" s="1"/>
  <c r="T698" i="2"/>
  <c r="AN698" i="2" s="1"/>
  <c r="S699" i="2"/>
  <c r="AM699" i="2" s="1"/>
  <c r="R700" i="2"/>
  <c r="AL700" i="2" s="1"/>
  <c r="Q701" i="2"/>
  <c r="AK701" i="2" s="1"/>
  <c r="T702" i="2"/>
  <c r="AN702" i="2" s="1"/>
  <c r="S703" i="2"/>
  <c r="AM703" i="2" s="1"/>
  <c r="R704" i="2"/>
  <c r="AL704" i="2" s="1"/>
  <c r="Q705" i="2"/>
  <c r="AK705" i="2" s="1"/>
  <c r="T706" i="2"/>
  <c r="AN706" i="2" s="1"/>
  <c r="S707" i="2"/>
  <c r="AM707" i="2" s="1"/>
  <c r="R708" i="2"/>
  <c r="AL708" i="2" s="1"/>
  <c r="Q709" i="2"/>
  <c r="AK709" i="2" s="1"/>
  <c r="T710" i="2"/>
  <c r="AN710" i="2" s="1"/>
  <c r="S711" i="2"/>
  <c r="AM711" i="2" s="1"/>
  <c r="R712" i="2"/>
  <c r="AL712" i="2" s="1"/>
  <c r="Q713" i="2"/>
  <c r="AK713" i="2" s="1"/>
  <c r="T714" i="2"/>
  <c r="AN714" i="2" s="1"/>
  <c r="S715" i="2"/>
  <c r="AM715" i="2" s="1"/>
  <c r="R716" i="2"/>
  <c r="AL716" i="2" s="1"/>
  <c r="Q717" i="2"/>
  <c r="AK717" i="2" s="1"/>
  <c r="T718" i="2"/>
  <c r="AN718" i="2" s="1"/>
  <c r="S719" i="2"/>
  <c r="AM719" i="2" s="1"/>
  <c r="R720" i="2"/>
  <c r="AL720" i="2" s="1"/>
  <c r="Q721" i="2"/>
  <c r="AK721" i="2" s="1"/>
  <c r="T722" i="2"/>
  <c r="AN722" i="2" s="1"/>
  <c r="L675" i="2"/>
  <c r="AD675" i="2" s="1"/>
  <c r="K676" i="2"/>
  <c r="AC676" i="2" s="1"/>
  <c r="J677" i="2"/>
  <c r="AB677" i="2" s="1"/>
  <c r="I678" i="2"/>
  <c r="AA678" i="2" s="1"/>
  <c r="L679" i="2"/>
  <c r="AD679" i="2" s="1"/>
  <c r="K680" i="2"/>
  <c r="AC680" i="2" s="1"/>
  <c r="J681" i="2"/>
  <c r="AB681" i="2" s="1"/>
  <c r="I682" i="2"/>
  <c r="AA682" i="2" s="1"/>
  <c r="L683" i="2"/>
  <c r="AD683" i="2" s="1"/>
  <c r="K684" i="2"/>
  <c r="AC684" i="2" s="1"/>
  <c r="J685" i="2"/>
  <c r="AB685" i="2" s="1"/>
  <c r="I686" i="2"/>
  <c r="AA686" i="2" s="1"/>
  <c r="L687" i="2"/>
  <c r="AD687" i="2" s="1"/>
  <c r="K688" i="2"/>
  <c r="AC688" i="2" s="1"/>
  <c r="J689" i="2"/>
  <c r="AB689" i="2" s="1"/>
  <c r="I690" i="2"/>
  <c r="AA690" i="2" s="1"/>
  <c r="L691" i="2"/>
  <c r="AD691" i="2" s="1"/>
  <c r="K692" i="2"/>
  <c r="AC692" i="2" s="1"/>
  <c r="J693" i="2"/>
  <c r="AB693" i="2" s="1"/>
  <c r="I694" i="2"/>
  <c r="AA694" i="2" s="1"/>
  <c r="L695" i="2"/>
  <c r="AD695" i="2" s="1"/>
  <c r="K696" i="2"/>
  <c r="AC696" i="2" s="1"/>
  <c r="J697" i="2"/>
  <c r="AB697" i="2" s="1"/>
  <c r="I698" i="2"/>
  <c r="AA698" i="2" s="1"/>
  <c r="L699" i="2"/>
  <c r="AD699" i="2" s="1"/>
  <c r="K700" i="2"/>
  <c r="AC700" i="2" s="1"/>
  <c r="J701" i="2"/>
  <c r="AB701" i="2" s="1"/>
  <c r="I702" i="2"/>
  <c r="AA702" i="2" s="1"/>
  <c r="L703" i="2"/>
  <c r="AD703" i="2" s="1"/>
  <c r="K704" i="2"/>
  <c r="AC704" i="2" s="1"/>
  <c r="J705" i="2"/>
  <c r="AB705" i="2" s="1"/>
  <c r="I706" i="2"/>
  <c r="AA706" i="2" s="1"/>
  <c r="L707" i="2"/>
  <c r="AD707" i="2" s="1"/>
  <c r="K708" i="2"/>
  <c r="AC708" i="2" s="1"/>
  <c r="J709" i="2"/>
  <c r="AB709" i="2" s="1"/>
  <c r="I710" i="2"/>
  <c r="AA710" i="2" s="1"/>
  <c r="L711" i="2"/>
  <c r="AD711" i="2" s="1"/>
  <c r="K712" i="2"/>
  <c r="AC712" i="2" s="1"/>
  <c r="J713" i="2"/>
  <c r="AB713" i="2" s="1"/>
  <c r="I714" i="2"/>
  <c r="AA714" i="2" s="1"/>
  <c r="L715" i="2"/>
  <c r="AD715" i="2" s="1"/>
  <c r="K716" i="2"/>
  <c r="AC716" i="2" s="1"/>
  <c r="J717" i="2"/>
  <c r="AB717" i="2" s="1"/>
  <c r="I718" i="2"/>
  <c r="AA718" i="2" s="1"/>
  <c r="L719" i="2"/>
  <c r="AD719" i="2" s="1"/>
  <c r="K720" i="2"/>
  <c r="AC720" i="2" s="1"/>
  <c r="J721" i="2"/>
  <c r="AB721" i="2" s="1"/>
  <c r="I722" i="2"/>
  <c r="AA722" i="2" s="1"/>
  <c r="O723" i="2"/>
  <c r="AH723" i="2" s="1"/>
  <c r="T676" i="2"/>
  <c r="AN676" i="2" s="1"/>
  <c r="S677" i="2"/>
  <c r="AM677" i="2" s="1"/>
  <c r="R678" i="2"/>
  <c r="AL678" i="2" s="1"/>
  <c r="Q679" i="2"/>
  <c r="AK679" i="2" s="1"/>
  <c r="T680" i="2"/>
  <c r="AN680" i="2" s="1"/>
  <c r="S681" i="2"/>
  <c r="AM681" i="2" s="1"/>
  <c r="R682" i="2"/>
  <c r="AL682" i="2" s="1"/>
  <c r="Q683" i="2"/>
  <c r="AK683" i="2" s="1"/>
  <c r="T684" i="2"/>
  <c r="AN684" i="2" s="1"/>
  <c r="S685" i="2"/>
  <c r="AM685" i="2" s="1"/>
  <c r="R686" i="2"/>
  <c r="AL686" i="2" s="1"/>
  <c r="Q687" i="2"/>
  <c r="AK687" i="2" s="1"/>
  <c r="T688" i="2"/>
  <c r="AN688" i="2" s="1"/>
  <c r="S689" i="2"/>
  <c r="AM689" i="2" s="1"/>
  <c r="R690" i="2"/>
  <c r="AL690" i="2" s="1"/>
  <c r="Q691" i="2"/>
  <c r="AK691" i="2" s="1"/>
  <c r="T692" i="2"/>
  <c r="AN692" i="2" s="1"/>
  <c r="S693" i="2"/>
  <c r="AM693" i="2" s="1"/>
  <c r="R694" i="2"/>
  <c r="AL694" i="2" s="1"/>
  <c r="Q695" i="2"/>
  <c r="AK695" i="2" s="1"/>
  <c r="T696" i="2"/>
  <c r="AN696" i="2" s="1"/>
  <c r="S697" i="2"/>
  <c r="AM697" i="2" s="1"/>
  <c r="R698" i="2"/>
  <c r="AL698" i="2" s="1"/>
  <c r="Q699" i="2"/>
  <c r="AK699" i="2" s="1"/>
  <c r="T700" i="2"/>
  <c r="AN700" i="2" s="1"/>
  <c r="S701" i="2"/>
  <c r="AM701" i="2" s="1"/>
  <c r="R702" i="2"/>
  <c r="AL702" i="2" s="1"/>
  <c r="Q703" i="2"/>
  <c r="AK703" i="2" s="1"/>
  <c r="T704" i="2"/>
  <c r="AN704" i="2" s="1"/>
  <c r="S705" i="2"/>
  <c r="AM705" i="2" s="1"/>
  <c r="R706" i="2"/>
  <c r="AL706" i="2" s="1"/>
  <c r="Q707" i="2"/>
  <c r="AK707" i="2" s="1"/>
  <c r="T708" i="2"/>
  <c r="AN708" i="2" s="1"/>
  <c r="S709" i="2"/>
  <c r="AM709" i="2" s="1"/>
  <c r="R710" i="2"/>
  <c r="AL710" i="2" s="1"/>
  <c r="Q711" i="2"/>
  <c r="AK711" i="2" s="1"/>
  <c r="T712" i="2"/>
  <c r="AN712" i="2" s="1"/>
  <c r="S713" i="2"/>
  <c r="AM713" i="2" s="1"/>
  <c r="R714" i="2"/>
  <c r="AL714" i="2" s="1"/>
  <c r="Q715" i="2"/>
  <c r="AK715" i="2" s="1"/>
  <c r="T716" i="2"/>
  <c r="AN716" i="2" s="1"/>
  <c r="S717" i="2"/>
  <c r="AM717" i="2" s="1"/>
  <c r="R718" i="2"/>
  <c r="AL718" i="2" s="1"/>
  <c r="Q719" i="2"/>
  <c r="AK719" i="2" s="1"/>
  <c r="T720" i="2"/>
  <c r="AN720" i="2" s="1"/>
  <c r="S721" i="2"/>
  <c r="AM721" i="2" s="1"/>
  <c r="R722" i="2"/>
  <c r="AL722" i="2" s="1"/>
  <c r="J723" i="2"/>
  <c r="AB723" i="2" s="1"/>
  <c r="I724" i="2"/>
  <c r="AA724" i="2" s="1"/>
  <c r="L725" i="2"/>
  <c r="AD725" i="2" s="1"/>
  <c r="K726" i="2"/>
  <c r="AC726" i="2" s="1"/>
  <c r="J727" i="2"/>
  <c r="AB727" i="2" s="1"/>
  <c r="I728" i="2"/>
  <c r="AA728" i="2" s="1"/>
  <c r="L729" i="2"/>
  <c r="AD729" i="2" s="1"/>
  <c r="K730" i="2"/>
  <c r="AC730" i="2" s="1"/>
  <c r="J731" i="2"/>
  <c r="AB731" i="2" s="1"/>
  <c r="I732" i="2"/>
  <c r="AA732" i="2" s="1"/>
  <c r="L733" i="2"/>
  <c r="AD733" i="2" s="1"/>
  <c r="K734" i="2"/>
  <c r="AC734" i="2" s="1"/>
  <c r="J735" i="2"/>
  <c r="AB735" i="2" s="1"/>
  <c r="I736" i="2"/>
  <c r="AA736" i="2" s="1"/>
  <c r="L737" i="2"/>
  <c r="AD737" i="2" s="1"/>
  <c r="K738" i="2"/>
  <c r="AC738" i="2" s="1"/>
  <c r="J739" i="2"/>
  <c r="AB739" i="2" s="1"/>
  <c r="I740" i="2"/>
  <c r="AA740" i="2" s="1"/>
  <c r="L741" i="2"/>
  <c r="AD741" i="2" s="1"/>
  <c r="K742" i="2"/>
  <c r="AC742" i="2" s="1"/>
  <c r="J743" i="2"/>
  <c r="AB743" i="2" s="1"/>
  <c r="I744" i="2"/>
  <c r="AA744" i="2" s="1"/>
  <c r="L745" i="2"/>
  <c r="AD745" i="2" s="1"/>
  <c r="K746" i="2"/>
  <c r="AC746" i="2" s="1"/>
  <c r="J747" i="2"/>
  <c r="AB747" i="2" s="1"/>
  <c r="I748" i="2"/>
  <c r="AA748" i="2" s="1"/>
  <c r="L749" i="2"/>
  <c r="AD749" i="2" s="1"/>
  <c r="K750" i="2"/>
  <c r="AC750" i="2" s="1"/>
  <c r="J751" i="2"/>
  <c r="AB751" i="2" s="1"/>
  <c r="I752" i="2"/>
  <c r="AA752" i="2" s="1"/>
  <c r="L753" i="2"/>
  <c r="AD753" i="2" s="1"/>
  <c r="K754" i="2"/>
  <c r="AC754" i="2" s="1"/>
  <c r="J755" i="2"/>
  <c r="AB755" i="2" s="1"/>
  <c r="I756" i="2"/>
  <c r="AA756" i="2" s="1"/>
  <c r="L757" i="2"/>
  <c r="AD757" i="2" s="1"/>
  <c r="K758" i="2"/>
  <c r="AC758" i="2" s="1"/>
  <c r="J759" i="2"/>
  <c r="AB759" i="2" s="1"/>
  <c r="I760" i="2"/>
  <c r="AA760" i="2" s="1"/>
  <c r="L761" i="2"/>
  <c r="AD761" i="2" s="1"/>
  <c r="K762" i="2"/>
  <c r="AC762" i="2" s="1"/>
  <c r="J763" i="2"/>
  <c r="AB763" i="2" s="1"/>
  <c r="I764" i="2"/>
  <c r="AA764" i="2" s="1"/>
  <c r="L765" i="2"/>
  <c r="AD765" i="2" s="1"/>
  <c r="K766" i="2"/>
  <c r="AC766" i="2" s="1"/>
  <c r="J767" i="2"/>
  <c r="AB767" i="2" s="1"/>
  <c r="I768" i="2"/>
  <c r="AA768" i="2" s="1"/>
  <c r="L769" i="2"/>
  <c r="AD769" i="2" s="1"/>
  <c r="K770" i="2"/>
  <c r="AC770" i="2" s="1"/>
  <c r="T771" i="2"/>
  <c r="AN771" i="2" s="1"/>
  <c r="R724" i="2"/>
  <c r="AL724" i="2" s="1"/>
  <c r="Q725" i="2"/>
  <c r="AK725" i="2" s="1"/>
  <c r="T726" i="2"/>
  <c r="AN726" i="2" s="1"/>
  <c r="S727" i="2"/>
  <c r="AM727" i="2" s="1"/>
  <c r="R728" i="2"/>
  <c r="AL728" i="2" s="1"/>
  <c r="Q729" i="2"/>
  <c r="AK729" i="2" s="1"/>
  <c r="T730" i="2"/>
  <c r="AN730" i="2" s="1"/>
  <c r="S731" i="2"/>
  <c r="AM731" i="2" s="1"/>
  <c r="R732" i="2"/>
  <c r="AL732" i="2" s="1"/>
  <c r="Q733" i="2"/>
  <c r="AK733" i="2" s="1"/>
  <c r="T734" i="2"/>
  <c r="AN734" i="2" s="1"/>
  <c r="S735" i="2"/>
  <c r="AM735" i="2" s="1"/>
  <c r="R736" i="2"/>
  <c r="AL736" i="2" s="1"/>
  <c r="Q737" i="2"/>
  <c r="AK737" i="2" s="1"/>
  <c r="T738" i="2"/>
  <c r="AN738" i="2" s="1"/>
  <c r="S739" i="2"/>
  <c r="AM739" i="2" s="1"/>
  <c r="R740" i="2"/>
  <c r="AL740" i="2" s="1"/>
  <c r="Q741" i="2"/>
  <c r="AK741" i="2" s="1"/>
  <c r="T742" i="2"/>
  <c r="AN742" i="2" s="1"/>
  <c r="S743" i="2"/>
  <c r="AM743" i="2" s="1"/>
  <c r="R744" i="2"/>
  <c r="AL744" i="2" s="1"/>
  <c r="Q745" i="2"/>
  <c r="AK745" i="2" s="1"/>
  <c r="T746" i="2"/>
  <c r="AN746" i="2" s="1"/>
  <c r="S747" i="2"/>
  <c r="AM747" i="2" s="1"/>
  <c r="R748" i="2"/>
  <c r="AL748" i="2" s="1"/>
  <c r="Q749" i="2"/>
  <c r="AK749" i="2" s="1"/>
  <c r="T750" i="2"/>
  <c r="AN750" i="2" s="1"/>
  <c r="S751" i="2"/>
  <c r="AM751" i="2" s="1"/>
  <c r="R752" i="2"/>
  <c r="AL752" i="2" s="1"/>
  <c r="Q753" i="2"/>
  <c r="AK753" i="2" s="1"/>
  <c r="T754" i="2"/>
  <c r="AN754" i="2" s="1"/>
  <c r="S755" i="2"/>
  <c r="AM755" i="2" s="1"/>
  <c r="R756" i="2"/>
  <c r="AL756" i="2" s="1"/>
  <c r="Q757" i="2"/>
  <c r="AK757" i="2" s="1"/>
  <c r="T758" i="2"/>
  <c r="AN758" i="2" s="1"/>
  <c r="S759" i="2"/>
  <c r="AM759" i="2" s="1"/>
  <c r="R760" i="2"/>
  <c r="AL760" i="2" s="1"/>
  <c r="Q761" i="2"/>
  <c r="AK761" i="2" s="1"/>
  <c r="T762" i="2"/>
  <c r="AN762" i="2" s="1"/>
  <c r="S763" i="2"/>
  <c r="AM763" i="2" s="1"/>
  <c r="R764" i="2"/>
  <c r="AL764" i="2" s="1"/>
  <c r="Q765" i="2"/>
  <c r="AK765" i="2" s="1"/>
  <c r="T766" i="2"/>
  <c r="AN766" i="2" s="1"/>
  <c r="S767" i="2"/>
  <c r="AM767" i="2" s="1"/>
  <c r="R768" i="2"/>
  <c r="AL768" i="2" s="1"/>
  <c r="Q769" i="2"/>
  <c r="AK769" i="2" s="1"/>
  <c r="T770" i="2"/>
  <c r="AN770" i="2" s="1"/>
  <c r="L723" i="2"/>
  <c r="AD723" i="2" s="1"/>
  <c r="K724" i="2"/>
  <c r="AC724" i="2" s="1"/>
  <c r="J725" i="2"/>
  <c r="AB725" i="2" s="1"/>
  <c r="I726" i="2"/>
  <c r="AA726" i="2" s="1"/>
  <c r="L727" i="2"/>
  <c r="AD727" i="2" s="1"/>
  <c r="K728" i="2"/>
  <c r="AC728" i="2" s="1"/>
  <c r="J729" i="2"/>
  <c r="AB729" i="2" s="1"/>
  <c r="I730" i="2"/>
  <c r="AA730" i="2" s="1"/>
  <c r="L731" i="2"/>
  <c r="AD731" i="2" s="1"/>
  <c r="K732" i="2"/>
  <c r="AC732" i="2" s="1"/>
  <c r="J733" i="2"/>
  <c r="AB733" i="2" s="1"/>
  <c r="I734" i="2"/>
  <c r="AA734" i="2" s="1"/>
  <c r="L735" i="2"/>
  <c r="AD735" i="2" s="1"/>
  <c r="K736" i="2"/>
  <c r="AC736" i="2" s="1"/>
  <c r="J737" i="2"/>
  <c r="AB737" i="2" s="1"/>
  <c r="I738" i="2"/>
  <c r="AA738" i="2" s="1"/>
  <c r="L739" i="2"/>
  <c r="AD739" i="2" s="1"/>
  <c r="K740" i="2"/>
  <c r="AC740" i="2" s="1"/>
  <c r="J741" i="2"/>
  <c r="AB741" i="2" s="1"/>
  <c r="I742" i="2"/>
  <c r="AA742" i="2" s="1"/>
  <c r="L743" i="2"/>
  <c r="AD743" i="2" s="1"/>
  <c r="K744" i="2"/>
  <c r="AC744" i="2" s="1"/>
  <c r="J745" i="2"/>
  <c r="AB745" i="2" s="1"/>
  <c r="I746" i="2"/>
  <c r="AA746" i="2" s="1"/>
  <c r="L747" i="2"/>
  <c r="AD747" i="2" s="1"/>
  <c r="K748" i="2"/>
  <c r="AC748" i="2" s="1"/>
  <c r="J749" i="2"/>
  <c r="AB749" i="2" s="1"/>
  <c r="I750" i="2"/>
  <c r="AA750" i="2" s="1"/>
  <c r="L751" i="2"/>
  <c r="AD751" i="2" s="1"/>
  <c r="K752" i="2"/>
  <c r="AC752" i="2" s="1"/>
  <c r="J753" i="2"/>
  <c r="AB753" i="2" s="1"/>
  <c r="I754" i="2"/>
  <c r="AA754" i="2" s="1"/>
  <c r="L755" i="2"/>
  <c r="AD755" i="2" s="1"/>
  <c r="K756" i="2"/>
  <c r="AC756" i="2" s="1"/>
  <c r="J757" i="2"/>
  <c r="AB757" i="2" s="1"/>
  <c r="I758" i="2"/>
  <c r="AA758" i="2" s="1"/>
  <c r="L759" i="2"/>
  <c r="AD759" i="2" s="1"/>
  <c r="K760" i="2"/>
  <c r="AC760" i="2" s="1"/>
  <c r="J761" i="2"/>
  <c r="AB761" i="2" s="1"/>
  <c r="I762" i="2"/>
  <c r="AA762" i="2" s="1"/>
  <c r="L763" i="2"/>
  <c r="AD763" i="2" s="1"/>
  <c r="K764" i="2"/>
  <c r="AC764" i="2" s="1"/>
  <c r="J765" i="2"/>
  <c r="AB765" i="2" s="1"/>
  <c r="I766" i="2"/>
  <c r="AA766" i="2" s="1"/>
  <c r="L767" i="2"/>
  <c r="AD767" i="2" s="1"/>
  <c r="K768" i="2"/>
  <c r="AC768" i="2" s="1"/>
  <c r="J769" i="2"/>
  <c r="AB769" i="2" s="1"/>
  <c r="I770" i="2"/>
  <c r="AA770" i="2" s="1"/>
  <c r="P771" i="2"/>
  <c r="AI771" i="2" s="1"/>
  <c r="T724" i="2"/>
  <c r="AN724" i="2" s="1"/>
  <c r="S725" i="2"/>
  <c r="AM725" i="2" s="1"/>
  <c r="R726" i="2"/>
  <c r="AL726" i="2" s="1"/>
  <c r="Q727" i="2"/>
  <c r="AK727" i="2" s="1"/>
  <c r="T728" i="2"/>
  <c r="AN728" i="2" s="1"/>
  <c r="S729" i="2"/>
  <c r="AM729" i="2" s="1"/>
  <c r="R730" i="2"/>
  <c r="AL730" i="2" s="1"/>
  <c r="Q731" i="2"/>
  <c r="AK731" i="2" s="1"/>
  <c r="T732" i="2"/>
  <c r="AN732" i="2" s="1"/>
  <c r="S733" i="2"/>
  <c r="AM733" i="2" s="1"/>
  <c r="R734" i="2"/>
  <c r="AL734" i="2" s="1"/>
  <c r="Q735" i="2"/>
  <c r="AK735" i="2" s="1"/>
  <c r="T736" i="2"/>
  <c r="AN736" i="2" s="1"/>
  <c r="S737" i="2"/>
  <c r="AM737" i="2" s="1"/>
  <c r="R738" i="2"/>
  <c r="AL738" i="2" s="1"/>
  <c r="Q739" i="2"/>
  <c r="AK739" i="2" s="1"/>
  <c r="T740" i="2"/>
  <c r="AN740" i="2" s="1"/>
  <c r="S741" i="2"/>
  <c r="AM741" i="2" s="1"/>
  <c r="R742" i="2"/>
  <c r="AL742" i="2" s="1"/>
  <c r="Q743" i="2"/>
  <c r="AK743" i="2" s="1"/>
  <c r="T744" i="2"/>
  <c r="AN744" i="2" s="1"/>
  <c r="S745" i="2"/>
  <c r="AM745" i="2" s="1"/>
  <c r="R746" i="2"/>
  <c r="AL746" i="2" s="1"/>
  <c r="Q747" i="2"/>
  <c r="AK747" i="2" s="1"/>
  <c r="T748" i="2"/>
  <c r="AN748" i="2" s="1"/>
  <c r="S749" i="2"/>
  <c r="AM749" i="2" s="1"/>
  <c r="R750" i="2"/>
  <c r="AL750" i="2" s="1"/>
  <c r="Q751" i="2"/>
  <c r="AK751" i="2" s="1"/>
  <c r="T752" i="2"/>
  <c r="AN752" i="2" s="1"/>
  <c r="S753" i="2"/>
  <c r="AM753" i="2" s="1"/>
  <c r="R754" i="2"/>
  <c r="AL754" i="2" s="1"/>
  <c r="Q755" i="2"/>
  <c r="AK755" i="2" s="1"/>
  <c r="T756" i="2"/>
  <c r="AN756" i="2" s="1"/>
  <c r="S757" i="2"/>
  <c r="AM757" i="2" s="1"/>
  <c r="R758" i="2"/>
  <c r="AL758" i="2" s="1"/>
  <c r="Q759" i="2"/>
  <c r="AK759" i="2" s="1"/>
  <c r="T760" i="2"/>
  <c r="AN760" i="2" s="1"/>
  <c r="S761" i="2"/>
  <c r="AM761" i="2" s="1"/>
  <c r="R762" i="2"/>
  <c r="AL762" i="2" s="1"/>
  <c r="Q763" i="2"/>
  <c r="AK763" i="2" s="1"/>
  <c r="T764" i="2"/>
  <c r="AN764" i="2" s="1"/>
  <c r="S765" i="2"/>
  <c r="AM765" i="2" s="1"/>
  <c r="R766" i="2"/>
  <c r="AL766" i="2" s="1"/>
  <c r="Q767" i="2"/>
  <c r="AK767" i="2" s="1"/>
  <c r="T768" i="2"/>
  <c r="AN768" i="2" s="1"/>
  <c r="S769" i="2"/>
  <c r="AM769" i="2" s="1"/>
  <c r="R770" i="2"/>
  <c r="AL770" i="2" s="1"/>
  <c r="I771" i="2"/>
  <c r="AA771" i="2" s="1"/>
  <c r="L772" i="2"/>
  <c r="AD772" i="2" s="1"/>
  <c r="K773" i="2"/>
  <c r="AC773" i="2" s="1"/>
  <c r="J774" i="2"/>
  <c r="AB774" i="2" s="1"/>
  <c r="I775" i="2"/>
  <c r="AA775" i="2" s="1"/>
  <c r="L776" i="2"/>
  <c r="AD776" i="2" s="1"/>
  <c r="K777" i="2"/>
  <c r="AC777" i="2" s="1"/>
  <c r="J778" i="2"/>
  <c r="AB778" i="2" s="1"/>
  <c r="I779" i="2"/>
  <c r="AA779" i="2" s="1"/>
  <c r="L780" i="2"/>
  <c r="AD780" i="2" s="1"/>
  <c r="K781" i="2"/>
  <c r="AC781" i="2" s="1"/>
  <c r="J782" i="2"/>
  <c r="AB782" i="2" s="1"/>
  <c r="I783" i="2"/>
  <c r="AA783" i="2" s="1"/>
  <c r="L784" i="2"/>
  <c r="AD784" i="2" s="1"/>
  <c r="K785" i="2"/>
  <c r="AC785" i="2" s="1"/>
  <c r="J786" i="2"/>
  <c r="AB786" i="2" s="1"/>
  <c r="I787" i="2"/>
  <c r="AA787" i="2" s="1"/>
  <c r="L788" i="2"/>
  <c r="AD788" i="2" s="1"/>
  <c r="K789" i="2"/>
  <c r="AC789" i="2" s="1"/>
  <c r="J790" i="2"/>
  <c r="AB790" i="2" s="1"/>
  <c r="I791" i="2"/>
  <c r="AA791" i="2" s="1"/>
  <c r="L792" i="2"/>
  <c r="AD792" i="2" s="1"/>
  <c r="K793" i="2"/>
  <c r="AC793" i="2" s="1"/>
  <c r="J794" i="2"/>
  <c r="AB794" i="2" s="1"/>
  <c r="I795" i="2"/>
  <c r="AA795" i="2" s="1"/>
  <c r="L796" i="2"/>
  <c r="AD796" i="2" s="1"/>
  <c r="K797" i="2"/>
  <c r="AC797" i="2" s="1"/>
  <c r="J798" i="2"/>
  <c r="AB798" i="2" s="1"/>
  <c r="I799" i="2"/>
  <c r="AA799" i="2" s="1"/>
  <c r="L800" i="2"/>
  <c r="AD800" i="2" s="1"/>
  <c r="K801" i="2"/>
  <c r="AC801" i="2" s="1"/>
  <c r="J802" i="2"/>
  <c r="AB802" i="2" s="1"/>
  <c r="I803" i="2"/>
  <c r="AA803" i="2" s="1"/>
  <c r="L804" i="2"/>
  <c r="AD804" i="2" s="1"/>
  <c r="K805" i="2"/>
  <c r="AC805" i="2" s="1"/>
  <c r="J806" i="2"/>
  <c r="AB806" i="2" s="1"/>
  <c r="I807" i="2"/>
  <c r="AA807" i="2" s="1"/>
  <c r="L808" i="2"/>
  <c r="AD808" i="2" s="1"/>
  <c r="K809" i="2"/>
  <c r="AC809" i="2" s="1"/>
  <c r="J810" i="2"/>
  <c r="AB810" i="2" s="1"/>
  <c r="I811" i="2"/>
  <c r="AA811" i="2" s="1"/>
  <c r="L812" i="2"/>
  <c r="AD812" i="2" s="1"/>
  <c r="K813" i="2"/>
  <c r="AC813" i="2" s="1"/>
  <c r="J814" i="2"/>
  <c r="AB814" i="2" s="1"/>
  <c r="I815" i="2"/>
  <c r="AA815" i="2" s="1"/>
  <c r="M816" i="2"/>
  <c r="AF816" i="2" s="1"/>
  <c r="O818" i="2"/>
  <c r="AH818" i="2" s="1"/>
  <c r="I772" i="2"/>
  <c r="AA772" i="2" s="1"/>
  <c r="L773" i="2"/>
  <c r="AD773" i="2" s="1"/>
  <c r="K774" i="2"/>
  <c r="AC774" i="2" s="1"/>
  <c r="J775" i="2"/>
  <c r="AB775" i="2" s="1"/>
  <c r="I776" i="2"/>
  <c r="AA776" i="2" s="1"/>
  <c r="L777" i="2"/>
  <c r="AD777" i="2" s="1"/>
  <c r="K778" i="2"/>
  <c r="AC778" i="2" s="1"/>
  <c r="J779" i="2"/>
  <c r="AB779" i="2" s="1"/>
  <c r="I780" i="2"/>
  <c r="AA780" i="2" s="1"/>
  <c r="L781" i="2"/>
  <c r="AD781" i="2" s="1"/>
  <c r="K782" i="2"/>
  <c r="AC782" i="2" s="1"/>
  <c r="J783" i="2"/>
  <c r="AB783" i="2" s="1"/>
  <c r="I784" i="2"/>
  <c r="AA784" i="2" s="1"/>
  <c r="L785" i="2"/>
  <c r="AD785" i="2" s="1"/>
  <c r="K786" i="2"/>
  <c r="AC786" i="2" s="1"/>
  <c r="J787" i="2"/>
  <c r="AB787" i="2" s="1"/>
  <c r="I788" i="2"/>
  <c r="AA788" i="2" s="1"/>
  <c r="L789" i="2"/>
  <c r="AD789" i="2" s="1"/>
  <c r="K790" i="2"/>
  <c r="AC790" i="2" s="1"/>
  <c r="J791" i="2"/>
  <c r="AB791" i="2" s="1"/>
  <c r="I792" i="2"/>
  <c r="AA792" i="2" s="1"/>
  <c r="L793" i="2"/>
  <c r="AD793" i="2" s="1"/>
  <c r="K794" i="2"/>
  <c r="AC794" i="2" s="1"/>
  <c r="J795" i="2"/>
  <c r="AB795" i="2" s="1"/>
  <c r="I796" i="2"/>
  <c r="AA796" i="2" s="1"/>
  <c r="L797" i="2"/>
  <c r="AD797" i="2" s="1"/>
  <c r="K798" i="2"/>
  <c r="AC798" i="2" s="1"/>
  <c r="J799" i="2"/>
  <c r="AB799" i="2" s="1"/>
  <c r="I800" i="2"/>
  <c r="AA800" i="2" s="1"/>
  <c r="L801" i="2"/>
  <c r="AD801" i="2" s="1"/>
  <c r="K802" i="2"/>
  <c r="AC802" i="2" s="1"/>
  <c r="J803" i="2"/>
  <c r="AB803" i="2" s="1"/>
  <c r="I804" i="2"/>
  <c r="AA804" i="2" s="1"/>
  <c r="L805" i="2"/>
  <c r="AD805" i="2" s="1"/>
  <c r="K806" i="2"/>
  <c r="AC806" i="2" s="1"/>
  <c r="J807" i="2"/>
  <c r="AB807" i="2" s="1"/>
  <c r="I808" i="2"/>
  <c r="AA808" i="2" s="1"/>
  <c r="L809" i="2"/>
  <c r="AD809" i="2" s="1"/>
  <c r="K810" i="2"/>
  <c r="AC810" i="2" s="1"/>
  <c r="J811" i="2"/>
  <c r="AB811" i="2" s="1"/>
  <c r="I812" i="2"/>
  <c r="AA812" i="2" s="1"/>
  <c r="L813" i="2"/>
  <c r="AD813" i="2" s="1"/>
  <c r="K814" i="2"/>
  <c r="AC814" i="2" s="1"/>
  <c r="J815" i="2"/>
  <c r="AB815" i="2" s="1"/>
  <c r="I816" i="2"/>
  <c r="AA816" i="2" s="1"/>
  <c r="I818" i="2"/>
  <c r="AA818" i="2" s="1"/>
  <c r="G771" i="2"/>
  <c r="X771" i="2" s="1"/>
  <c r="F772" i="2"/>
  <c r="W772" i="2" s="1"/>
  <c r="E773" i="2"/>
  <c r="V773" i="2" s="1"/>
  <c r="H774" i="2"/>
  <c r="Y774" i="2" s="1"/>
  <c r="G775" i="2"/>
  <c r="X775" i="2" s="1"/>
  <c r="F776" i="2"/>
  <c r="W776" i="2" s="1"/>
  <c r="E777" i="2"/>
  <c r="V777" i="2" s="1"/>
  <c r="H778" i="2"/>
  <c r="Y778" i="2" s="1"/>
  <c r="G779" i="2"/>
  <c r="X779" i="2" s="1"/>
  <c r="F780" i="2"/>
  <c r="W780" i="2" s="1"/>
  <c r="E781" i="2"/>
  <c r="V781" i="2" s="1"/>
  <c r="H782" i="2"/>
  <c r="Y782" i="2" s="1"/>
  <c r="G783" i="2"/>
  <c r="X783" i="2" s="1"/>
  <c r="F784" i="2"/>
  <c r="W784" i="2" s="1"/>
  <c r="E785" i="2"/>
  <c r="V785" i="2" s="1"/>
  <c r="H786" i="2"/>
  <c r="Y786" i="2" s="1"/>
  <c r="G787" i="2"/>
  <c r="X787" i="2" s="1"/>
  <c r="F788" i="2"/>
  <c r="W788" i="2" s="1"/>
  <c r="E789" i="2"/>
  <c r="V789" i="2" s="1"/>
  <c r="H790" i="2"/>
  <c r="Y790" i="2" s="1"/>
  <c r="G791" i="2"/>
  <c r="X791" i="2" s="1"/>
  <c r="F792" i="2"/>
  <c r="W792" i="2" s="1"/>
  <c r="E793" i="2"/>
  <c r="V793" i="2" s="1"/>
  <c r="H794" i="2"/>
  <c r="Y794" i="2" s="1"/>
  <c r="G795" i="2"/>
  <c r="X795" i="2" s="1"/>
  <c r="F796" i="2"/>
  <c r="W796" i="2" s="1"/>
  <c r="E797" i="2"/>
  <c r="V797" i="2" s="1"/>
  <c r="H798" i="2"/>
  <c r="Y798" i="2" s="1"/>
  <c r="G799" i="2"/>
  <c r="X799" i="2" s="1"/>
  <c r="F800" i="2"/>
  <c r="W800" i="2" s="1"/>
  <c r="E801" i="2"/>
  <c r="V801" i="2" s="1"/>
  <c r="H802" i="2"/>
  <c r="Y802" i="2" s="1"/>
  <c r="G803" i="2"/>
  <c r="X803" i="2" s="1"/>
  <c r="F804" i="2"/>
  <c r="W804" i="2" s="1"/>
  <c r="E805" i="2"/>
  <c r="V805" i="2" s="1"/>
  <c r="H806" i="2"/>
  <c r="Y806" i="2" s="1"/>
  <c r="G807" i="2"/>
  <c r="X807" i="2" s="1"/>
  <c r="F808" i="2"/>
  <c r="W808" i="2" s="1"/>
  <c r="E809" i="2"/>
  <c r="V809" i="2" s="1"/>
  <c r="H810" i="2"/>
  <c r="Y810" i="2" s="1"/>
  <c r="G811" i="2"/>
  <c r="X811" i="2" s="1"/>
  <c r="F812" i="2"/>
  <c r="W812" i="2" s="1"/>
  <c r="E813" i="2"/>
  <c r="V813" i="2" s="1"/>
  <c r="H814" i="2"/>
  <c r="Y814" i="2" s="1"/>
  <c r="G815" i="2"/>
  <c r="X815" i="2" s="1"/>
  <c r="F816" i="2"/>
  <c r="W816" i="2" s="1"/>
  <c r="R817" i="2"/>
  <c r="AL817" i="2" s="1"/>
  <c r="T819" i="2"/>
  <c r="AN819" i="2" s="1"/>
  <c r="S772" i="2"/>
  <c r="AM772" i="2" s="1"/>
  <c r="R773" i="2"/>
  <c r="AL773" i="2" s="1"/>
  <c r="Q774" i="2"/>
  <c r="AK774" i="2" s="1"/>
  <c r="T775" i="2"/>
  <c r="AN775" i="2" s="1"/>
  <c r="S776" i="2"/>
  <c r="AM776" i="2" s="1"/>
  <c r="R777" i="2"/>
  <c r="AL777" i="2" s="1"/>
  <c r="Q778" i="2"/>
  <c r="AK778" i="2" s="1"/>
  <c r="T779" i="2"/>
  <c r="AN779" i="2" s="1"/>
  <c r="S780" i="2"/>
  <c r="AM780" i="2" s="1"/>
  <c r="R781" i="2"/>
  <c r="AL781" i="2" s="1"/>
  <c r="Q782" i="2"/>
  <c r="AK782" i="2" s="1"/>
  <c r="T783" i="2"/>
  <c r="AN783" i="2" s="1"/>
  <c r="S784" i="2"/>
  <c r="AM784" i="2" s="1"/>
  <c r="R785" i="2"/>
  <c r="AL785" i="2" s="1"/>
  <c r="Q786" i="2"/>
  <c r="AK786" i="2" s="1"/>
  <c r="T787" i="2"/>
  <c r="AN787" i="2" s="1"/>
  <c r="S788" i="2"/>
  <c r="AM788" i="2" s="1"/>
  <c r="R789" i="2"/>
  <c r="AL789" i="2" s="1"/>
  <c r="Q790" i="2"/>
  <c r="AK790" i="2" s="1"/>
  <c r="T791" i="2"/>
  <c r="AN791" i="2" s="1"/>
  <c r="S792" i="2"/>
  <c r="AM792" i="2" s="1"/>
  <c r="R793" i="2"/>
  <c r="AL793" i="2" s="1"/>
  <c r="Q794" i="2"/>
  <c r="AK794" i="2" s="1"/>
  <c r="T795" i="2"/>
  <c r="AN795" i="2" s="1"/>
  <c r="S796" i="2"/>
  <c r="AM796" i="2" s="1"/>
  <c r="R797" i="2"/>
  <c r="AL797" i="2" s="1"/>
  <c r="Q798" i="2"/>
  <c r="AK798" i="2" s="1"/>
  <c r="T799" i="2"/>
  <c r="AN799" i="2" s="1"/>
  <c r="S800" i="2"/>
  <c r="AM800" i="2" s="1"/>
  <c r="R801" i="2"/>
  <c r="AL801" i="2" s="1"/>
  <c r="Q802" i="2"/>
  <c r="AK802" i="2" s="1"/>
  <c r="T803" i="2"/>
  <c r="AN803" i="2" s="1"/>
  <c r="S804" i="2"/>
  <c r="AM804" i="2" s="1"/>
  <c r="R805" i="2"/>
  <c r="AL805" i="2" s="1"/>
  <c r="Q806" i="2"/>
  <c r="AK806" i="2" s="1"/>
  <c r="T807" i="2"/>
  <c r="AN807" i="2" s="1"/>
  <c r="S808" i="2"/>
  <c r="AM808" i="2" s="1"/>
  <c r="R809" i="2"/>
  <c r="AL809" i="2" s="1"/>
  <c r="Q810" i="2"/>
  <c r="AK810" i="2" s="1"/>
  <c r="T811" i="2"/>
  <c r="AN811" i="2" s="1"/>
  <c r="S812" i="2"/>
  <c r="AM812" i="2" s="1"/>
  <c r="R813" i="2"/>
  <c r="AL813" i="2" s="1"/>
  <c r="Q814" i="2"/>
  <c r="AK814" i="2" s="1"/>
  <c r="T815" i="2"/>
  <c r="AN815" i="2" s="1"/>
  <c r="L817" i="2"/>
  <c r="AD817" i="2" s="1"/>
  <c r="F819" i="2"/>
  <c r="W819" i="2" s="1"/>
  <c r="T816" i="2"/>
  <c r="AN816" i="2" s="1"/>
  <c r="S817" i="2"/>
  <c r="AM817" i="2" s="1"/>
  <c r="R818" i="2"/>
  <c r="AL818" i="2" s="1"/>
  <c r="Q819" i="2"/>
  <c r="AK819" i="2" s="1"/>
  <c r="T820" i="2"/>
  <c r="AN820" i="2" s="1"/>
  <c r="S821" i="2"/>
  <c r="AM821" i="2" s="1"/>
  <c r="R822" i="2"/>
  <c r="AL822" i="2" s="1"/>
  <c r="Q823" i="2"/>
  <c r="AK823" i="2" s="1"/>
  <c r="T824" i="2"/>
  <c r="AN824" i="2" s="1"/>
  <c r="S825" i="2"/>
  <c r="AM825" i="2" s="1"/>
  <c r="R826" i="2"/>
  <c r="AL826" i="2" s="1"/>
  <c r="Q827" i="2"/>
  <c r="AK827" i="2" s="1"/>
  <c r="T828" i="2"/>
  <c r="AN828" i="2" s="1"/>
  <c r="S829" i="2"/>
  <c r="AM829" i="2" s="1"/>
  <c r="R830" i="2"/>
  <c r="AL830" i="2" s="1"/>
  <c r="Q831" i="2"/>
  <c r="AK831" i="2" s="1"/>
  <c r="T832" i="2"/>
  <c r="AN832" i="2" s="1"/>
  <c r="S833" i="2"/>
  <c r="AM833" i="2" s="1"/>
  <c r="R834" i="2"/>
  <c r="AL834" i="2" s="1"/>
  <c r="Q835" i="2"/>
  <c r="AK835" i="2" s="1"/>
  <c r="T836" i="2"/>
  <c r="AN836" i="2" s="1"/>
  <c r="S837" i="2"/>
  <c r="AM837" i="2" s="1"/>
  <c r="R838" i="2"/>
  <c r="AL838" i="2" s="1"/>
  <c r="Q839" i="2"/>
  <c r="AK839" i="2" s="1"/>
  <c r="T840" i="2"/>
  <c r="AN840" i="2" s="1"/>
  <c r="S841" i="2"/>
  <c r="AM841" i="2" s="1"/>
  <c r="R842" i="2"/>
  <c r="AL842" i="2" s="1"/>
  <c r="Q843" i="2"/>
  <c r="AK843" i="2" s="1"/>
  <c r="T844" i="2"/>
  <c r="AN844" i="2" s="1"/>
  <c r="S845" i="2"/>
  <c r="AM845" i="2" s="1"/>
  <c r="R846" i="2"/>
  <c r="AL846" i="2" s="1"/>
  <c r="Q847" i="2"/>
  <c r="AK847" i="2" s="1"/>
  <c r="T848" i="2"/>
  <c r="AN848" i="2" s="1"/>
  <c r="S849" i="2"/>
  <c r="AM849" i="2" s="1"/>
  <c r="R850" i="2"/>
  <c r="AL850" i="2" s="1"/>
  <c r="Q851" i="2"/>
  <c r="AK851" i="2" s="1"/>
  <c r="T852" i="2"/>
  <c r="AN852" i="2" s="1"/>
  <c r="S853" i="2"/>
  <c r="AM853" i="2" s="1"/>
  <c r="R854" i="2"/>
  <c r="AL854" i="2" s="1"/>
  <c r="Q855" i="2"/>
  <c r="AK855" i="2" s="1"/>
  <c r="T856" i="2"/>
  <c r="AN856" i="2" s="1"/>
  <c r="S857" i="2"/>
  <c r="AM857" i="2" s="1"/>
  <c r="R858" i="2"/>
  <c r="AL858" i="2" s="1"/>
  <c r="Q859" i="2"/>
  <c r="AK859" i="2" s="1"/>
  <c r="T860" i="2"/>
  <c r="AN860" i="2" s="1"/>
  <c r="S861" i="2"/>
  <c r="AM861" i="2" s="1"/>
  <c r="M863" i="2"/>
  <c r="AF863" i="2" s="1"/>
  <c r="E867" i="2"/>
  <c r="V867" i="2" s="1"/>
  <c r="Q820" i="2"/>
  <c r="AK820" i="2" s="1"/>
  <c r="T821" i="2"/>
  <c r="AN821" i="2" s="1"/>
  <c r="S822" i="2"/>
  <c r="AM822" i="2" s="1"/>
  <c r="R823" i="2"/>
  <c r="AL823" i="2" s="1"/>
  <c r="Q824" i="2"/>
  <c r="AK824" i="2" s="1"/>
  <c r="T825" i="2"/>
  <c r="AN825" i="2" s="1"/>
  <c r="S826" i="2"/>
  <c r="AM826" i="2" s="1"/>
  <c r="R827" i="2"/>
  <c r="AL827" i="2" s="1"/>
  <c r="Q828" i="2"/>
  <c r="AK828" i="2" s="1"/>
  <c r="T829" i="2"/>
  <c r="AN829" i="2" s="1"/>
  <c r="S830" i="2"/>
  <c r="AM830" i="2" s="1"/>
  <c r="R831" i="2"/>
  <c r="AL831" i="2" s="1"/>
  <c r="Q832" i="2"/>
  <c r="AK832" i="2" s="1"/>
  <c r="T833" i="2"/>
  <c r="AN833" i="2" s="1"/>
  <c r="S834" i="2"/>
  <c r="AM834" i="2" s="1"/>
  <c r="R835" i="2"/>
  <c r="AL835" i="2" s="1"/>
  <c r="Q836" i="2"/>
  <c r="AK836" i="2" s="1"/>
  <c r="T837" i="2"/>
  <c r="AN837" i="2" s="1"/>
  <c r="S838" i="2"/>
  <c r="AM838" i="2" s="1"/>
  <c r="R839" i="2"/>
  <c r="AL839" i="2" s="1"/>
  <c r="Q840" i="2"/>
  <c r="AK840" i="2" s="1"/>
  <c r="T841" i="2"/>
  <c r="AN841" i="2" s="1"/>
  <c r="S842" i="2"/>
  <c r="AM842" i="2" s="1"/>
  <c r="R843" i="2"/>
  <c r="AL843" i="2" s="1"/>
  <c r="Q844" i="2"/>
  <c r="AK844" i="2" s="1"/>
  <c r="T845" i="2"/>
  <c r="AN845" i="2" s="1"/>
  <c r="S846" i="2"/>
  <c r="AM846" i="2" s="1"/>
  <c r="R847" i="2"/>
  <c r="AL847" i="2" s="1"/>
  <c r="Q848" i="2"/>
  <c r="AK848" i="2" s="1"/>
  <c r="T849" i="2"/>
  <c r="AN849" i="2" s="1"/>
  <c r="S850" i="2"/>
  <c r="AM850" i="2" s="1"/>
  <c r="R851" i="2"/>
  <c r="AL851" i="2" s="1"/>
  <c r="Q852" i="2"/>
  <c r="AK852" i="2" s="1"/>
  <c r="T853" i="2"/>
  <c r="AN853" i="2" s="1"/>
  <c r="S854" i="2"/>
  <c r="AM854" i="2" s="1"/>
  <c r="R855" i="2"/>
  <c r="AL855" i="2" s="1"/>
  <c r="Q856" i="2"/>
  <c r="AK856" i="2" s="1"/>
  <c r="T857" i="2"/>
  <c r="AN857" i="2" s="1"/>
  <c r="S858" i="2"/>
  <c r="AM858" i="2" s="1"/>
  <c r="R859" i="2"/>
  <c r="AL859" i="2" s="1"/>
  <c r="Q860" i="2"/>
  <c r="AK860" i="2" s="1"/>
  <c r="T861" i="2"/>
  <c r="AN861" i="2" s="1"/>
  <c r="O863" i="2"/>
  <c r="AH863" i="2" s="1"/>
  <c r="I867" i="2"/>
  <c r="AA867" i="2" s="1"/>
  <c r="I817" i="2"/>
  <c r="AA817" i="2" s="1"/>
  <c r="L818" i="2"/>
  <c r="AD818" i="2" s="1"/>
  <c r="K819" i="2"/>
  <c r="AC819" i="2" s="1"/>
  <c r="J820" i="2"/>
  <c r="AB820" i="2" s="1"/>
  <c r="I821" i="2"/>
  <c r="AA821" i="2" s="1"/>
  <c r="L822" i="2"/>
  <c r="AD822" i="2" s="1"/>
  <c r="K823" i="2"/>
  <c r="AC823" i="2" s="1"/>
  <c r="J824" i="2"/>
  <c r="AB824" i="2" s="1"/>
  <c r="I825" i="2"/>
  <c r="AA825" i="2" s="1"/>
  <c r="L826" i="2"/>
  <c r="AD826" i="2" s="1"/>
  <c r="K827" i="2"/>
  <c r="AC827" i="2" s="1"/>
  <c r="J828" i="2"/>
  <c r="AB828" i="2" s="1"/>
  <c r="I829" i="2"/>
  <c r="AA829" i="2" s="1"/>
  <c r="L830" i="2"/>
  <c r="AD830" i="2" s="1"/>
  <c r="K831" i="2"/>
  <c r="AC831" i="2" s="1"/>
  <c r="J832" i="2"/>
  <c r="AB832" i="2" s="1"/>
  <c r="I833" i="2"/>
  <c r="AA833" i="2" s="1"/>
  <c r="L834" i="2"/>
  <c r="AD834" i="2" s="1"/>
  <c r="K835" i="2"/>
  <c r="AC835" i="2" s="1"/>
  <c r="J836" i="2"/>
  <c r="AB836" i="2" s="1"/>
  <c r="I837" i="2"/>
  <c r="AA837" i="2" s="1"/>
  <c r="L838" i="2"/>
  <c r="AD838" i="2" s="1"/>
  <c r="K839" i="2"/>
  <c r="AC839" i="2" s="1"/>
  <c r="J840" i="2"/>
  <c r="AB840" i="2" s="1"/>
  <c r="I841" i="2"/>
  <c r="AA841" i="2" s="1"/>
  <c r="L842" i="2"/>
  <c r="AD842" i="2" s="1"/>
  <c r="K843" i="2"/>
  <c r="AC843" i="2" s="1"/>
  <c r="J844" i="2"/>
  <c r="AB844" i="2" s="1"/>
  <c r="I845" i="2"/>
  <c r="AA845" i="2" s="1"/>
  <c r="L846" i="2"/>
  <c r="AD846" i="2" s="1"/>
  <c r="K847" i="2"/>
  <c r="AC847" i="2" s="1"/>
  <c r="J848" i="2"/>
  <c r="AB848" i="2" s="1"/>
  <c r="I849" i="2"/>
  <c r="AA849" i="2" s="1"/>
  <c r="L850" i="2"/>
  <c r="AD850" i="2" s="1"/>
  <c r="K851" i="2"/>
  <c r="AC851" i="2" s="1"/>
  <c r="J852" i="2"/>
  <c r="AB852" i="2" s="1"/>
  <c r="I853" i="2"/>
  <c r="AA853" i="2" s="1"/>
  <c r="L854" i="2"/>
  <c r="AD854" i="2" s="1"/>
  <c r="K855" i="2"/>
  <c r="AC855" i="2" s="1"/>
  <c r="J856" i="2"/>
  <c r="AB856" i="2" s="1"/>
  <c r="I857" i="2"/>
  <c r="AA857" i="2" s="1"/>
  <c r="L858" i="2"/>
  <c r="AD858" i="2" s="1"/>
  <c r="K859" i="2"/>
  <c r="AC859" i="2" s="1"/>
  <c r="J860" i="2"/>
  <c r="AB860" i="2" s="1"/>
  <c r="I861" i="2"/>
  <c r="AA861" i="2" s="1"/>
  <c r="P862" i="2"/>
  <c r="AI862" i="2" s="1"/>
  <c r="G865" i="2"/>
  <c r="X865" i="2" s="1"/>
  <c r="O820" i="2"/>
  <c r="AH820" i="2" s="1"/>
  <c r="N821" i="2"/>
  <c r="AG821" i="2" s="1"/>
  <c r="M822" i="2"/>
  <c r="AF822" i="2" s="1"/>
  <c r="P823" i="2"/>
  <c r="AI823" i="2" s="1"/>
  <c r="O824" i="2"/>
  <c r="AH824" i="2" s="1"/>
  <c r="N825" i="2"/>
  <c r="AG825" i="2" s="1"/>
  <c r="M826" i="2"/>
  <c r="AF826" i="2" s="1"/>
  <c r="P827" i="2"/>
  <c r="AI827" i="2" s="1"/>
  <c r="O828" i="2"/>
  <c r="AH828" i="2" s="1"/>
  <c r="N829" i="2"/>
  <c r="AG829" i="2" s="1"/>
  <c r="M830" i="2"/>
  <c r="AF830" i="2" s="1"/>
  <c r="P831" i="2"/>
  <c r="AI831" i="2" s="1"/>
  <c r="O832" i="2"/>
  <c r="AH832" i="2" s="1"/>
  <c r="N833" i="2"/>
  <c r="AG833" i="2" s="1"/>
  <c r="M834" i="2"/>
  <c r="AF834" i="2" s="1"/>
  <c r="P835" i="2"/>
  <c r="AI835" i="2" s="1"/>
  <c r="O836" i="2"/>
  <c r="AH836" i="2" s="1"/>
  <c r="N837" i="2"/>
  <c r="AG837" i="2" s="1"/>
  <c r="M838" i="2"/>
  <c r="AF838" i="2" s="1"/>
  <c r="P839" i="2"/>
  <c r="AI839" i="2" s="1"/>
  <c r="O840" i="2"/>
  <c r="AH840" i="2" s="1"/>
  <c r="N841" i="2"/>
  <c r="AG841" i="2" s="1"/>
  <c r="M842" i="2"/>
  <c r="AF842" i="2" s="1"/>
  <c r="P843" i="2"/>
  <c r="AI843" i="2" s="1"/>
  <c r="O844" i="2"/>
  <c r="AH844" i="2" s="1"/>
  <c r="N845" i="2"/>
  <c r="AG845" i="2" s="1"/>
  <c r="M846" i="2"/>
  <c r="AF846" i="2" s="1"/>
  <c r="P847" i="2"/>
  <c r="AI847" i="2" s="1"/>
  <c r="O848" i="2"/>
  <c r="AH848" i="2" s="1"/>
  <c r="N849" i="2"/>
  <c r="AG849" i="2" s="1"/>
  <c r="M850" i="2"/>
  <c r="AF850" i="2" s="1"/>
  <c r="P851" i="2"/>
  <c r="AI851" i="2" s="1"/>
  <c r="O852" i="2"/>
  <c r="AH852" i="2" s="1"/>
  <c r="N853" i="2"/>
  <c r="AG853" i="2" s="1"/>
  <c r="M854" i="2"/>
  <c r="AF854" i="2" s="1"/>
  <c r="P855" i="2"/>
  <c r="AI855" i="2" s="1"/>
  <c r="O856" i="2"/>
  <c r="AH856" i="2" s="1"/>
  <c r="N857" i="2"/>
  <c r="AG857" i="2" s="1"/>
  <c r="M858" i="2"/>
  <c r="AF858" i="2" s="1"/>
  <c r="P859" i="2"/>
  <c r="AI859" i="2" s="1"/>
  <c r="O860" i="2"/>
  <c r="AH860" i="2" s="1"/>
  <c r="N861" i="2"/>
  <c r="AG861" i="2" s="1"/>
  <c r="K863" i="2"/>
  <c r="AC863" i="2" s="1"/>
  <c r="N866" i="2"/>
  <c r="AG866" i="2" s="1"/>
  <c r="S862" i="2"/>
  <c r="AM862" i="2" s="1"/>
  <c r="R863" i="2"/>
  <c r="AL863" i="2" s="1"/>
  <c r="Q864" i="2"/>
  <c r="AK864" i="2" s="1"/>
  <c r="T865" i="2"/>
  <c r="AN865" i="2" s="1"/>
  <c r="S866" i="2"/>
  <c r="AM866" i="2" s="1"/>
  <c r="R867" i="2"/>
  <c r="AL867" i="2" s="1"/>
  <c r="Q868" i="2"/>
  <c r="AK868" i="2" s="1"/>
  <c r="T869" i="2"/>
  <c r="AN869" i="2" s="1"/>
  <c r="S870" i="2"/>
  <c r="AM870" i="2" s="1"/>
  <c r="R871" i="2"/>
  <c r="AL871" i="2" s="1"/>
  <c r="Q872" i="2"/>
  <c r="AK872" i="2" s="1"/>
  <c r="T873" i="2"/>
  <c r="AN873" i="2" s="1"/>
  <c r="S874" i="2"/>
  <c r="AM874" i="2" s="1"/>
  <c r="R875" i="2"/>
  <c r="AL875" i="2" s="1"/>
  <c r="Q876" i="2"/>
  <c r="AK876" i="2" s="1"/>
  <c r="T877" i="2"/>
  <c r="AN877" i="2" s="1"/>
  <c r="S878" i="2"/>
  <c r="AM878" i="2" s="1"/>
  <c r="R879" i="2"/>
  <c r="AL879" i="2" s="1"/>
  <c r="Q880" i="2"/>
  <c r="AK880" i="2" s="1"/>
  <c r="T881" i="2"/>
  <c r="AN881" i="2" s="1"/>
  <c r="S882" i="2"/>
  <c r="AM882" i="2" s="1"/>
  <c r="R883" i="2"/>
  <c r="AL883" i="2" s="1"/>
  <c r="Q884" i="2"/>
  <c r="AK884" i="2" s="1"/>
  <c r="N886" i="2"/>
  <c r="AG886" i="2" s="1"/>
  <c r="R864" i="2"/>
  <c r="AL864" i="2" s="1"/>
  <c r="Q865" i="2"/>
  <c r="AK865" i="2" s="1"/>
  <c r="T866" i="2"/>
  <c r="AN866" i="2" s="1"/>
  <c r="S867" i="2"/>
  <c r="AM867" i="2" s="1"/>
  <c r="R868" i="2"/>
  <c r="AL868" i="2" s="1"/>
  <c r="Q869" i="2"/>
  <c r="AK869" i="2" s="1"/>
  <c r="T870" i="2"/>
  <c r="AN870" i="2" s="1"/>
  <c r="S871" i="2"/>
  <c r="AM871" i="2" s="1"/>
  <c r="R872" i="2"/>
  <c r="AL872" i="2" s="1"/>
  <c r="Q873" i="2"/>
  <c r="AK873" i="2" s="1"/>
  <c r="T874" i="2"/>
  <c r="AN874" i="2" s="1"/>
  <c r="S875" i="2"/>
  <c r="AM875" i="2" s="1"/>
  <c r="R876" i="2"/>
  <c r="AL876" i="2" s="1"/>
  <c r="Q877" i="2"/>
  <c r="AK877" i="2" s="1"/>
  <c r="T878" i="2"/>
  <c r="AN878" i="2" s="1"/>
  <c r="S879" i="2"/>
  <c r="AM879" i="2" s="1"/>
  <c r="R880" i="2"/>
  <c r="AL880" i="2" s="1"/>
  <c r="Q881" i="2"/>
  <c r="AK881" i="2" s="1"/>
  <c r="T882" i="2"/>
  <c r="AN882" i="2" s="1"/>
  <c r="S883" i="2"/>
  <c r="AM883" i="2" s="1"/>
  <c r="R884" i="2"/>
  <c r="AL884" i="2" s="1"/>
  <c r="R886" i="2"/>
  <c r="AL886" i="2" s="1"/>
  <c r="Q862" i="2"/>
  <c r="AK862" i="2" s="1"/>
  <c r="T863" i="2"/>
  <c r="AN863" i="2" s="1"/>
  <c r="S864" i="2"/>
  <c r="AM864" i="2" s="1"/>
  <c r="R865" i="2"/>
  <c r="AL865" i="2" s="1"/>
  <c r="Q866" i="2"/>
  <c r="AK866" i="2" s="1"/>
  <c r="T867" i="2"/>
  <c r="AN867" i="2" s="1"/>
  <c r="S868" i="2"/>
  <c r="AM868" i="2" s="1"/>
  <c r="R869" i="2"/>
  <c r="AL869" i="2" s="1"/>
  <c r="Q870" i="2"/>
  <c r="AK870" i="2" s="1"/>
  <c r="T871" i="2"/>
  <c r="AN871" i="2" s="1"/>
  <c r="S872" i="2"/>
  <c r="AM872" i="2" s="1"/>
  <c r="R873" i="2"/>
  <c r="AL873" i="2" s="1"/>
  <c r="Q874" i="2"/>
  <c r="AK874" i="2" s="1"/>
  <c r="T875" i="2"/>
  <c r="AN875" i="2" s="1"/>
  <c r="S876" i="2"/>
  <c r="AM876" i="2" s="1"/>
  <c r="R877" i="2"/>
  <c r="AL877" i="2" s="1"/>
  <c r="Q878" i="2"/>
  <c r="AK878" i="2" s="1"/>
  <c r="T879" i="2"/>
  <c r="AN879" i="2" s="1"/>
  <c r="S880" i="2"/>
  <c r="AM880" i="2" s="1"/>
  <c r="R881" i="2"/>
  <c r="AL881" i="2" s="1"/>
  <c r="Q882" i="2"/>
  <c r="AK882" i="2" s="1"/>
  <c r="T883" i="2"/>
  <c r="AN883" i="2" s="1"/>
  <c r="S884" i="2"/>
  <c r="AM884" i="2" s="1"/>
  <c r="F886" i="2"/>
  <c r="W886" i="2" s="1"/>
  <c r="L868" i="2"/>
  <c r="AD868" i="2" s="1"/>
  <c r="K869" i="2"/>
  <c r="AC869" i="2" s="1"/>
  <c r="J870" i="2"/>
  <c r="AB870" i="2" s="1"/>
  <c r="I871" i="2"/>
  <c r="AA871" i="2" s="1"/>
  <c r="L872" i="2"/>
  <c r="AD872" i="2" s="1"/>
  <c r="K873" i="2"/>
  <c r="AC873" i="2" s="1"/>
  <c r="J874" i="2"/>
  <c r="AB874" i="2" s="1"/>
  <c r="I875" i="2"/>
  <c r="AA875" i="2" s="1"/>
  <c r="L876" i="2"/>
  <c r="AD876" i="2" s="1"/>
  <c r="K877" i="2"/>
  <c r="AC877" i="2" s="1"/>
  <c r="J878" i="2"/>
  <c r="AB878" i="2" s="1"/>
  <c r="I879" i="2"/>
  <c r="AA879" i="2" s="1"/>
  <c r="L880" i="2"/>
  <c r="AD880" i="2" s="1"/>
  <c r="K881" i="2"/>
  <c r="AC881" i="2" s="1"/>
  <c r="J882" i="2"/>
  <c r="AB882" i="2" s="1"/>
  <c r="I883" i="2"/>
  <c r="AA883" i="2" s="1"/>
  <c r="L884" i="2"/>
  <c r="AD884" i="2" s="1"/>
  <c r="L885" i="2"/>
  <c r="AD885" i="2" s="1"/>
  <c r="I887" i="2"/>
  <c r="AA887" i="2" s="1"/>
  <c r="L888" i="2"/>
  <c r="AD888" i="2" s="1"/>
  <c r="K889" i="2"/>
  <c r="AC889" i="2" s="1"/>
  <c r="J890" i="2"/>
  <c r="AB890" i="2" s="1"/>
  <c r="I891" i="2"/>
  <c r="AA891" i="2" s="1"/>
  <c r="L892" i="2"/>
  <c r="AD892" i="2" s="1"/>
  <c r="K893" i="2"/>
  <c r="AC893" i="2" s="1"/>
  <c r="J894" i="2"/>
  <c r="AB894" i="2" s="1"/>
  <c r="I895" i="2"/>
  <c r="AA895" i="2" s="1"/>
  <c r="L896" i="2"/>
  <c r="AD896" i="2" s="1"/>
  <c r="K897" i="2"/>
  <c r="AC897" i="2" s="1"/>
  <c r="J898" i="2"/>
  <c r="AB898" i="2" s="1"/>
  <c r="I899" i="2"/>
  <c r="AA899" i="2" s="1"/>
  <c r="L900" i="2"/>
  <c r="AD900" i="2" s="1"/>
  <c r="K901" i="2"/>
  <c r="AC901" i="2" s="1"/>
  <c r="J902" i="2"/>
  <c r="AB902" i="2" s="1"/>
  <c r="I903" i="2"/>
  <c r="AA903" i="2" s="1"/>
  <c r="L904" i="2"/>
  <c r="AD904" i="2" s="1"/>
  <c r="K905" i="2"/>
  <c r="AC905" i="2" s="1"/>
  <c r="J906" i="2"/>
  <c r="AB906" i="2" s="1"/>
  <c r="I907" i="2"/>
  <c r="AA907" i="2" s="1"/>
  <c r="T908" i="2"/>
  <c r="AN908" i="2" s="1"/>
  <c r="K886" i="2"/>
  <c r="AC886" i="2" s="1"/>
  <c r="J887" i="2"/>
  <c r="AB887" i="2" s="1"/>
  <c r="I888" i="2"/>
  <c r="AA888" i="2" s="1"/>
  <c r="L889" i="2"/>
  <c r="AD889" i="2" s="1"/>
  <c r="K890" i="2"/>
  <c r="AC890" i="2" s="1"/>
  <c r="J891" i="2"/>
  <c r="AB891" i="2" s="1"/>
  <c r="I892" i="2"/>
  <c r="AA892" i="2" s="1"/>
  <c r="L893" i="2"/>
  <c r="AD893" i="2" s="1"/>
  <c r="K894" i="2"/>
  <c r="AC894" i="2" s="1"/>
  <c r="J895" i="2"/>
  <c r="AB895" i="2" s="1"/>
  <c r="I896" i="2"/>
  <c r="AA896" i="2" s="1"/>
  <c r="L897" i="2"/>
  <c r="AD897" i="2" s="1"/>
  <c r="K898" i="2"/>
  <c r="AC898" i="2" s="1"/>
  <c r="J899" i="2"/>
  <c r="AB899" i="2" s="1"/>
  <c r="I900" i="2"/>
  <c r="AA900" i="2" s="1"/>
  <c r="L901" i="2"/>
  <c r="AD901" i="2" s="1"/>
  <c r="K902" i="2"/>
  <c r="AC902" i="2" s="1"/>
  <c r="J903" i="2"/>
  <c r="AB903" i="2" s="1"/>
  <c r="I904" i="2"/>
  <c r="AA904" i="2" s="1"/>
  <c r="L905" i="2"/>
  <c r="AD905" i="2" s="1"/>
  <c r="K906" i="2"/>
  <c r="AC906" i="2" s="1"/>
  <c r="J907" i="2"/>
  <c r="AB907" i="2" s="1"/>
  <c r="N908" i="2"/>
  <c r="AG908" i="2" s="1"/>
  <c r="H886" i="2"/>
  <c r="Y886" i="2" s="1"/>
  <c r="G887" i="2"/>
  <c r="X887" i="2" s="1"/>
  <c r="F888" i="2"/>
  <c r="W888" i="2" s="1"/>
  <c r="E889" i="2"/>
  <c r="V889" i="2" s="1"/>
  <c r="H890" i="2"/>
  <c r="Y890" i="2" s="1"/>
  <c r="G891" i="2"/>
  <c r="X891" i="2" s="1"/>
  <c r="F892" i="2"/>
  <c r="W892" i="2" s="1"/>
  <c r="E893" i="2"/>
  <c r="V893" i="2" s="1"/>
  <c r="H894" i="2"/>
  <c r="Y894" i="2" s="1"/>
  <c r="G895" i="2"/>
  <c r="X895" i="2" s="1"/>
  <c r="F896" i="2"/>
  <c r="W896" i="2" s="1"/>
  <c r="E897" i="2"/>
  <c r="V897" i="2" s="1"/>
  <c r="H898" i="2"/>
  <c r="Y898" i="2" s="1"/>
  <c r="G899" i="2"/>
  <c r="X899" i="2" s="1"/>
  <c r="F900" i="2"/>
  <c r="W900" i="2" s="1"/>
  <c r="E901" i="2"/>
  <c r="V901" i="2" s="1"/>
  <c r="H902" i="2"/>
  <c r="Y902" i="2" s="1"/>
  <c r="G903" i="2"/>
  <c r="X903" i="2" s="1"/>
  <c r="F904" i="2"/>
  <c r="W904" i="2" s="1"/>
  <c r="E905" i="2"/>
  <c r="V905" i="2" s="1"/>
  <c r="H906" i="2"/>
  <c r="Y906" i="2" s="1"/>
  <c r="G907" i="2"/>
  <c r="X907" i="2" s="1"/>
  <c r="H908" i="2"/>
  <c r="Y908" i="2" s="1"/>
  <c r="J885" i="2"/>
  <c r="AB885" i="2" s="1"/>
  <c r="I886" i="2"/>
  <c r="AA886" i="2" s="1"/>
  <c r="L887" i="2"/>
  <c r="AD887" i="2" s="1"/>
  <c r="K888" i="2"/>
  <c r="AC888" i="2" s="1"/>
  <c r="J889" i="2"/>
  <c r="AB889" i="2" s="1"/>
  <c r="I890" i="2"/>
  <c r="AA890" i="2" s="1"/>
  <c r="L891" i="2"/>
  <c r="AD891" i="2" s="1"/>
  <c r="K892" i="2"/>
  <c r="AC892" i="2" s="1"/>
  <c r="J893" i="2"/>
  <c r="AB893" i="2" s="1"/>
  <c r="I894" i="2"/>
  <c r="AA894" i="2" s="1"/>
  <c r="L895" i="2"/>
  <c r="AD895" i="2" s="1"/>
  <c r="K896" i="2"/>
  <c r="AC896" i="2" s="1"/>
  <c r="J897" i="2"/>
  <c r="AB897" i="2" s="1"/>
  <c r="I898" i="2"/>
  <c r="AA898" i="2" s="1"/>
  <c r="L899" i="2"/>
  <c r="AD899" i="2" s="1"/>
  <c r="K900" i="2"/>
  <c r="AC900" i="2" s="1"/>
  <c r="J901" i="2"/>
  <c r="AB901" i="2" s="1"/>
  <c r="I902" i="2"/>
  <c r="AA902" i="2" s="1"/>
  <c r="L903" i="2"/>
  <c r="AD903" i="2" s="1"/>
  <c r="K904" i="2"/>
  <c r="AC904" i="2" s="1"/>
  <c r="J905" i="2"/>
  <c r="AB905" i="2" s="1"/>
  <c r="I906" i="2"/>
  <c r="AA906" i="2" s="1"/>
  <c r="L907" i="2"/>
  <c r="AD907" i="2" s="1"/>
  <c r="R908" i="2"/>
  <c r="AL908" i="2" s="1"/>
  <c r="K908" i="2"/>
  <c r="AC908" i="2" s="1"/>
  <c r="J909" i="2"/>
  <c r="AB909" i="2" s="1"/>
  <c r="I910" i="2"/>
  <c r="AA910" i="2" s="1"/>
  <c r="L911" i="2"/>
  <c r="AD911" i="2" s="1"/>
  <c r="K912" i="2"/>
  <c r="AC912" i="2" s="1"/>
  <c r="J913" i="2"/>
  <c r="AB913" i="2" s="1"/>
  <c r="I914" i="2"/>
  <c r="AA914" i="2" s="1"/>
  <c r="L915" i="2"/>
  <c r="AD915" i="2" s="1"/>
  <c r="K916" i="2"/>
  <c r="AC916" i="2" s="1"/>
  <c r="J917" i="2"/>
  <c r="AB917" i="2" s="1"/>
  <c r="I918" i="2"/>
  <c r="AA918" i="2" s="1"/>
  <c r="L919" i="2"/>
  <c r="AD919" i="2" s="1"/>
  <c r="K920" i="2"/>
  <c r="AC920" i="2" s="1"/>
  <c r="J921" i="2"/>
  <c r="AB921" i="2" s="1"/>
  <c r="I922" i="2"/>
  <c r="AA922" i="2" s="1"/>
  <c r="L923" i="2"/>
  <c r="AD923" i="2" s="1"/>
  <c r="K924" i="2"/>
  <c r="AC924" i="2" s="1"/>
  <c r="J925" i="2"/>
  <c r="AB925" i="2" s="1"/>
  <c r="I926" i="2"/>
  <c r="AA926" i="2" s="1"/>
  <c r="L927" i="2"/>
  <c r="AD927" i="2" s="1"/>
  <c r="K928" i="2"/>
  <c r="AC928" i="2" s="1"/>
  <c r="J929" i="2"/>
  <c r="AB929" i="2" s="1"/>
  <c r="I930" i="2"/>
  <c r="AA930" i="2" s="1"/>
  <c r="N931" i="2"/>
  <c r="AG931" i="2" s="1"/>
  <c r="J910" i="2"/>
  <c r="AB910" i="2" s="1"/>
  <c r="I911" i="2"/>
  <c r="AA911" i="2" s="1"/>
  <c r="L912" i="2"/>
  <c r="AD912" i="2" s="1"/>
  <c r="K913" i="2"/>
  <c r="AC913" i="2" s="1"/>
  <c r="J914" i="2"/>
  <c r="AB914" i="2" s="1"/>
  <c r="I915" i="2"/>
  <c r="AA915" i="2" s="1"/>
  <c r="L916" i="2"/>
  <c r="AD916" i="2" s="1"/>
  <c r="K917" i="2"/>
  <c r="AC917" i="2" s="1"/>
  <c r="J918" i="2"/>
  <c r="AB918" i="2" s="1"/>
  <c r="I919" i="2"/>
  <c r="AA919" i="2" s="1"/>
  <c r="L920" i="2"/>
  <c r="AD920" i="2" s="1"/>
  <c r="K921" i="2"/>
  <c r="AC921" i="2" s="1"/>
  <c r="J922" i="2"/>
  <c r="AB922" i="2" s="1"/>
  <c r="I923" i="2"/>
  <c r="AA923" i="2" s="1"/>
  <c r="L924" i="2"/>
  <c r="AD924" i="2" s="1"/>
  <c r="K925" i="2"/>
  <c r="AC925" i="2" s="1"/>
  <c r="J926" i="2"/>
  <c r="AB926" i="2" s="1"/>
  <c r="I927" i="2"/>
  <c r="AA927" i="2" s="1"/>
  <c r="L928" i="2"/>
  <c r="AD928" i="2" s="1"/>
  <c r="K929" i="2"/>
  <c r="AC929" i="2" s="1"/>
  <c r="J930" i="2"/>
  <c r="AB930" i="2" s="1"/>
  <c r="P931" i="2"/>
  <c r="AI931" i="2" s="1"/>
  <c r="I908" i="2"/>
  <c r="AA908" i="2" s="1"/>
  <c r="L909" i="2"/>
  <c r="AD909" i="2" s="1"/>
  <c r="K910" i="2"/>
  <c r="AC910" i="2" s="1"/>
  <c r="J911" i="2"/>
  <c r="AB911" i="2" s="1"/>
  <c r="I912" i="2"/>
  <c r="AA912" i="2" s="1"/>
  <c r="L913" i="2"/>
  <c r="AD913" i="2" s="1"/>
  <c r="K914" i="2"/>
  <c r="AC914" i="2" s="1"/>
  <c r="J915" i="2"/>
  <c r="AB915" i="2" s="1"/>
  <c r="I916" i="2"/>
  <c r="AA916" i="2" s="1"/>
  <c r="L917" i="2"/>
  <c r="AD917" i="2" s="1"/>
  <c r="K918" i="2"/>
  <c r="AC918" i="2" s="1"/>
  <c r="J919" i="2"/>
  <c r="AB919" i="2" s="1"/>
  <c r="I920" i="2"/>
  <c r="AA920" i="2" s="1"/>
  <c r="L921" i="2"/>
  <c r="AD921" i="2" s="1"/>
  <c r="K922" i="2"/>
  <c r="AC922" i="2" s="1"/>
  <c r="J923" i="2"/>
  <c r="AB923" i="2" s="1"/>
  <c r="I924" i="2"/>
  <c r="AA924" i="2" s="1"/>
  <c r="L925" i="2"/>
  <c r="AD925" i="2" s="1"/>
  <c r="K926" i="2"/>
  <c r="AC926" i="2" s="1"/>
  <c r="J927" i="2"/>
  <c r="AB927" i="2" s="1"/>
  <c r="I928" i="2"/>
  <c r="AA928" i="2" s="1"/>
  <c r="L929" i="2"/>
  <c r="AD929" i="2" s="1"/>
  <c r="K930" i="2"/>
  <c r="AC930" i="2" s="1"/>
  <c r="R931" i="2"/>
  <c r="AL931" i="2" s="1"/>
  <c r="L910" i="2"/>
  <c r="AD910" i="2" s="1"/>
  <c r="K911" i="2"/>
  <c r="AC911" i="2" s="1"/>
  <c r="J912" i="2"/>
  <c r="AB912" i="2" s="1"/>
  <c r="I913" i="2"/>
  <c r="AA913" i="2" s="1"/>
  <c r="L914" i="2"/>
  <c r="AD914" i="2" s="1"/>
  <c r="K915" i="2"/>
  <c r="AC915" i="2" s="1"/>
  <c r="J916" i="2"/>
  <c r="AB916" i="2" s="1"/>
  <c r="I917" i="2"/>
  <c r="AA917" i="2" s="1"/>
  <c r="L918" i="2"/>
  <c r="AD918" i="2" s="1"/>
  <c r="K919" i="2"/>
  <c r="AC919" i="2" s="1"/>
  <c r="J920" i="2"/>
  <c r="AB920" i="2" s="1"/>
  <c r="I921" i="2"/>
  <c r="AA921" i="2" s="1"/>
  <c r="L922" i="2"/>
  <c r="AD922" i="2" s="1"/>
  <c r="K923" i="2"/>
  <c r="AC923" i="2" s="1"/>
  <c r="J924" i="2"/>
  <c r="AB924" i="2" s="1"/>
  <c r="I925" i="2"/>
  <c r="AA925" i="2" s="1"/>
  <c r="L926" i="2"/>
  <c r="AD926" i="2" s="1"/>
  <c r="K927" i="2"/>
  <c r="AC927" i="2" s="1"/>
  <c r="J928" i="2"/>
  <c r="AB928" i="2" s="1"/>
  <c r="I929" i="2"/>
  <c r="AA929" i="2" s="1"/>
  <c r="L930" i="2"/>
  <c r="AD930" i="2" s="1"/>
  <c r="T931" i="2"/>
  <c r="AN931" i="2" s="1"/>
  <c r="K931" i="2"/>
  <c r="AC931" i="2" s="1"/>
  <c r="J932" i="2"/>
  <c r="AB932" i="2" s="1"/>
  <c r="I933" i="2"/>
  <c r="AA933" i="2" s="1"/>
  <c r="L934" i="2"/>
  <c r="AD934" i="2" s="1"/>
  <c r="K935" i="2"/>
  <c r="AC935" i="2" s="1"/>
  <c r="J936" i="2"/>
  <c r="AB936" i="2" s="1"/>
  <c r="I937" i="2"/>
  <c r="AA937" i="2" s="1"/>
  <c r="H939" i="2"/>
  <c r="Y939" i="2" s="1"/>
  <c r="I941" i="2"/>
  <c r="AA941" i="2" s="1"/>
  <c r="L943" i="2"/>
  <c r="AD943" i="2" s="1"/>
  <c r="E945" i="2"/>
  <c r="V945" i="2" s="1"/>
  <c r="F933" i="2"/>
  <c r="W933" i="2" s="1"/>
  <c r="E934" i="2"/>
  <c r="V934" i="2" s="1"/>
  <c r="H935" i="2"/>
  <c r="Y935" i="2" s="1"/>
  <c r="G936" i="2"/>
  <c r="X936" i="2" s="1"/>
  <c r="F937" i="2"/>
  <c r="W937" i="2" s="1"/>
  <c r="P938" i="2"/>
  <c r="AI938" i="2" s="1"/>
  <c r="S940" i="2"/>
  <c r="AM940" i="2" s="1"/>
  <c r="T942" i="2"/>
  <c r="AN942" i="2" s="1"/>
  <c r="O944" i="2"/>
  <c r="AH944" i="2" s="1"/>
  <c r="E931" i="2"/>
  <c r="V931" i="2" s="1"/>
  <c r="H932" i="2"/>
  <c r="Y932" i="2" s="1"/>
  <c r="G933" i="2"/>
  <c r="X933" i="2" s="1"/>
  <c r="F934" i="2"/>
  <c r="W934" i="2" s="1"/>
  <c r="E935" i="2"/>
  <c r="V935" i="2" s="1"/>
  <c r="H936" i="2"/>
  <c r="Y936" i="2" s="1"/>
  <c r="G937" i="2"/>
  <c r="X937" i="2" s="1"/>
  <c r="Q938" i="2"/>
  <c r="AK938" i="2" s="1"/>
  <c r="N940" i="2"/>
  <c r="AG940" i="2" s="1"/>
  <c r="M942" i="2"/>
  <c r="AF942" i="2" s="1"/>
  <c r="R944" i="2"/>
  <c r="AL944" i="2" s="1"/>
  <c r="I951" i="2"/>
  <c r="AA951" i="2" s="1"/>
  <c r="E955" i="2"/>
  <c r="V955" i="2" s="1"/>
  <c r="T933" i="2"/>
  <c r="AN933" i="2" s="1"/>
  <c r="S934" i="2"/>
  <c r="AM934" i="2" s="1"/>
  <c r="R935" i="2"/>
  <c r="AL935" i="2" s="1"/>
  <c r="Q936" i="2"/>
  <c r="AK936" i="2" s="1"/>
  <c r="L938" i="2"/>
  <c r="AD938" i="2" s="1"/>
  <c r="G940" i="2"/>
  <c r="X940" i="2" s="1"/>
  <c r="H942" i="2"/>
  <c r="Y942" i="2" s="1"/>
  <c r="K944" i="2"/>
  <c r="AC944" i="2" s="1"/>
  <c r="E947" i="2"/>
  <c r="V947" i="2" s="1"/>
  <c r="S953" i="2"/>
  <c r="AM953" i="2" s="1"/>
  <c r="N956" i="2"/>
  <c r="AG956" i="2" s="1"/>
  <c r="P958" i="2"/>
  <c r="AI958" i="2" s="1"/>
  <c r="R960" i="2"/>
  <c r="AL960" i="2" s="1"/>
  <c r="T962" i="2"/>
  <c r="AN962" i="2" s="1"/>
  <c r="N964" i="2"/>
  <c r="AG964" i="2" s="1"/>
  <c r="I981" i="2"/>
  <c r="AA981" i="2" s="1"/>
  <c r="R945" i="2"/>
  <c r="AL945" i="2" s="1"/>
  <c r="O947" i="2"/>
  <c r="AH947" i="2" s="1"/>
  <c r="Q949" i="2"/>
  <c r="AK949" i="2" s="1"/>
  <c r="S951" i="2"/>
  <c r="AM951" i="2" s="1"/>
  <c r="M953" i="2"/>
  <c r="AF953" i="2" s="1"/>
  <c r="O955" i="2"/>
  <c r="AH955" i="2" s="1"/>
  <c r="Q957" i="2"/>
  <c r="AK957" i="2" s="1"/>
  <c r="S959" i="2"/>
  <c r="AM959" i="2" s="1"/>
  <c r="M961" i="2"/>
  <c r="AF961" i="2" s="1"/>
  <c r="O963" i="2"/>
  <c r="AH963" i="2" s="1"/>
  <c r="T966" i="2"/>
  <c r="AN966" i="2" s="1"/>
  <c r="S937" i="2"/>
  <c r="AM937" i="2" s="1"/>
  <c r="R938" i="2"/>
  <c r="AL938" i="2" s="1"/>
  <c r="Q939" i="2"/>
  <c r="AK939" i="2" s="1"/>
  <c r="T940" i="2"/>
  <c r="AN940" i="2" s="1"/>
  <c r="S941" i="2"/>
  <c r="AM941" i="2" s="1"/>
  <c r="R942" i="2"/>
  <c r="AL942" i="2" s="1"/>
  <c r="Q943" i="2"/>
  <c r="AK943" i="2" s="1"/>
  <c r="T944" i="2"/>
  <c r="AN944" i="2" s="1"/>
  <c r="S945" i="2"/>
  <c r="AM945" i="2" s="1"/>
  <c r="Q947" i="2"/>
  <c r="AK947" i="2" s="1"/>
  <c r="S949" i="2"/>
  <c r="AM949" i="2" s="1"/>
  <c r="M951" i="2"/>
  <c r="AF951" i="2" s="1"/>
  <c r="O953" i="2"/>
  <c r="AH953" i="2" s="1"/>
  <c r="Q955" i="2"/>
  <c r="AK955" i="2" s="1"/>
  <c r="S957" i="2"/>
  <c r="AM957" i="2" s="1"/>
  <c r="M959" i="2"/>
  <c r="AF959" i="2" s="1"/>
  <c r="O961" i="2"/>
  <c r="AH961" i="2" s="1"/>
  <c r="Q963" i="2"/>
  <c r="AK963" i="2" s="1"/>
  <c r="H966" i="2"/>
  <c r="Y966" i="2" s="1"/>
  <c r="G938" i="2"/>
  <c r="X938" i="2" s="1"/>
  <c r="F939" i="2"/>
  <c r="W939" i="2" s="1"/>
  <c r="E940" i="2"/>
  <c r="V940" i="2" s="1"/>
  <c r="H941" i="2"/>
  <c r="Y941" i="2" s="1"/>
  <c r="G942" i="2"/>
  <c r="X942" i="2" s="1"/>
  <c r="F943" i="2"/>
  <c r="W943" i="2" s="1"/>
  <c r="E944" i="2"/>
  <c r="V944" i="2" s="1"/>
  <c r="H945" i="2"/>
  <c r="Y945" i="2" s="1"/>
  <c r="J946" i="2"/>
  <c r="AB946" i="2" s="1"/>
  <c r="L948" i="2"/>
  <c r="AD948" i="2" s="1"/>
  <c r="F950" i="2"/>
  <c r="W950" i="2" s="1"/>
  <c r="H952" i="2"/>
  <c r="Y952" i="2" s="1"/>
  <c r="J954" i="2"/>
  <c r="AB954" i="2" s="1"/>
  <c r="L956" i="2"/>
  <c r="AD956" i="2" s="1"/>
  <c r="F958" i="2"/>
  <c r="W958" i="2" s="1"/>
  <c r="H960" i="2"/>
  <c r="Y960" i="2" s="1"/>
  <c r="J962" i="2"/>
  <c r="AB962" i="2" s="1"/>
  <c r="L964" i="2"/>
  <c r="AD964" i="2" s="1"/>
  <c r="G967" i="2"/>
  <c r="X967" i="2" s="1"/>
  <c r="E946" i="2"/>
  <c r="V946" i="2" s="1"/>
  <c r="H947" i="2"/>
  <c r="Y947" i="2" s="1"/>
  <c r="G948" i="2"/>
  <c r="X948" i="2" s="1"/>
  <c r="F949" i="2"/>
  <c r="W949" i="2" s="1"/>
  <c r="E950" i="2"/>
  <c r="V950" i="2" s="1"/>
  <c r="H951" i="2"/>
  <c r="Y951" i="2" s="1"/>
  <c r="G952" i="2"/>
  <c r="X952" i="2" s="1"/>
  <c r="F953" i="2"/>
  <c r="W953" i="2" s="1"/>
  <c r="E954" i="2"/>
  <c r="V954" i="2" s="1"/>
  <c r="H955" i="2"/>
  <c r="Y955" i="2" s="1"/>
  <c r="G956" i="2"/>
  <c r="X956" i="2" s="1"/>
  <c r="F957" i="2"/>
  <c r="W957" i="2" s="1"/>
  <c r="E958" i="2"/>
  <c r="V958" i="2" s="1"/>
  <c r="H959" i="2"/>
  <c r="Y959" i="2" s="1"/>
  <c r="G960" i="2"/>
  <c r="X960" i="2" s="1"/>
  <c r="F961" i="2"/>
  <c r="W961" i="2" s="1"/>
  <c r="E962" i="2"/>
  <c r="V962" i="2" s="1"/>
  <c r="H963" i="2"/>
  <c r="Y963" i="2" s="1"/>
  <c r="G964" i="2"/>
  <c r="X964" i="2" s="1"/>
  <c r="F965" i="2"/>
  <c r="W965" i="2" s="1"/>
  <c r="E966" i="2"/>
  <c r="V966" i="2" s="1"/>
  <c r="I967" i="2"/>
  <c r="AA967" i="2" s="1"/>
  <c r="N970" i="2"/>
  <c r="AG970" i="2" s="1"/>
  <c r="K974" i="2"/>
  <c r="AC974" i="2" s="1"/>
  <c r="G978" i="2"/>
  <c r="X978" i="2" s="1"/>
  <c r="N988" i="2"/>
  <c r="AG988" i="2" s="1"/>
  <c r="S965" i="2"/>
  <c r="AM965" i="2" s="1"/>
  <c r="R966" i="2"/>
  <c r="AL966" i="2" s="1"/>
  <c r="O969" i="2"/>
  <c r="AH969" i="2" s="1"/>
  <c r="P973" i="2"/>
  <c r="AI973" i="2" s="1"/>
  <c r="T977" i="2"/>
  <c r="AN977" i="2" s="1"/>
  <c r="G946" i="2"/>
  <c r="X946" i="2" s="1"/>
  <c r="F947" i="2"/>
  <c r="W947" i="2" s="1"/>
  <c r="E948" i="2"/>
  <c r="V948" i="2" s="1"/>
  <c r="H949" i="2"/>
  <c r="Y949" i="2" s="1"/>
  <c r="G950" i="2"/>
  <c r="X950" i="2" s="1"/>
  <c r="F951" i="2"/>
  <c r="W951" i="2" s="1"/>
  <c r="E952" i="2"/>
  <c r="V952" i="2" s="1"/>
  <c r="H953" i="2"/>
  <c r="Y953" i="2" s="1"/>
  <c r="G954" i="2"/>
  <c r="X954" i="2" s="1"/>
  <c r="F955" i="2"/>
  <c r="W955" i="2" s="1"/>
  <c r="E956" i="2"/>
  <c r="V956" i="2" s="1"/>
  <c r="H957" i="2"/>
  <c r="Y957" i="2" s="1"/>
  <c r="G958" i="2"/>
  <c r="X958" i="2" s="1"/>
  <c r="F959" i="2"/>
  <c r="W959" i="2" s="1"/>
  <c r="E960" i="2"/>
  <c r="V960" i="2" s="1"/>
  <c r="H961" i="2"/>
  <c r="Y961" i="2" s="1"/>
  <c r="G962" i="2"/>
  <c r="X962" i="2" s="1"/>
  <c r="F963" i="2"/>
  <c r="W963" i="2" s="1"/>
  <c r="E964" i="2"/>
  <c r="V964" i="2" s="1"/>
  <c r="H965" i="2"/>
  <c r="Y965" i="2" s="1"/>
  <c r="G966" i="2"/>
  <c r="X966" i="2" s="1"/>
  <c r="E967" i="2"/>
  <c r="V967" i="2" s="1"/>
  <c r="F970" i="2"/>
  <c r="W970" i="2" s="1"/>
  <c r="P980" i="2"/>
  <c r="AI980" i="2" s="1"/>
  <c r="N967" i="2"/>
  <c r="AG967" i="2" s="1"/>
  <c r="M968" i="2"/>
  <c r="AF968" i="2" s="1"/>
  <c r="P969" i="2"/>
  <c r="AI969" i="2" s="1"/>
  <c r="O970" i="2"/>
  <c r="AH970" i="2" s="1"/>
  <c r="N971" i="2"/>
  <c r="AG971" i="2" s="1"/>
  <c r="M972" i="2"/>
  <c r="AF972" i="2" s="1"/>
  <c r="L974" i="2"/>
  <c r="AD974" i="2" s="1"/>
  <c r="E976" i="2"/>
  <c r="V976" i="2" s="1"/>
  <c r="H978" i="2"/>
  <c r="Y978" i="2" s="1"/>
  <c r="R980" i="2"/>
  <c r="AL980" i="2" s="1"/>
  <c r="N984" i="2"/>
  <c r="AG984" i="2" s="1"/>
  <c r="Q989" i="2"/>
  <c r="AK989" i="2" s="1"/>
  <c r="R968" i="2"/>
  <c r="AL968" i="2" s="1"/>
  <c r="Q969" i="2"/>
  <c r="AK969" i="2" s="1"/>
  <c r="T970" i="2"/>
  <c r="AN970" i="2" s="1"/>
  <c r="S971" i="2"/>
  <c r="AM971" i="2" s="1"/>
  <c r="R972" i="2"/>
  <c r="AL972" i="2" s="1"/>
  <c r="O974" i="2"/>
  <c r="AH974" i="2" s="1"/>
  <c r="N976" i="2"/>
  <c r="AG976" i="2" s="1"/>
  <c r="S978" i="2"/>
  <c r="AM978" i="2" s="1"/>
  <c r="Q981" i="2"/>
  <c r="AK981" i="2" s="1"/>
  <c r="E985" i="2"/>
  <c r="V985" i="2" s="1"/>
  <c r="T967" i="2"/>
  <c r="AN967" i="2" s="1"/>
  <c r="S968" i="2"/>
  <c r="AM968" i="2" s="1"/>
  <c r="R969" i="2"/>
  <c r="AL969" i="2" s="1"/>
  <c r="Q970" i="2"/>
  <c r="AK970" i="2" s="1"/>
  <c r="T971" i="2"/>
  <c r="AN971" i="2" s="1"/>
  <c r="S972" i="2"/>
  <c r="AM972" i="2" s="1"/>
  <c r="P974" i="2"/>
  <c r="AI974" i="2" s="1"/>
  <c r="Q976" i="2"/>
  <c r="AK976" i="2" s="1"/>
  <c r="T978" i="2"/>
  <c r="AN978" i="2" s="1"/>
  <c r="S981" i="2"/>
  <c r="AM981" i="2" s="1"/>
  <c r="G985" i="2"/>
  <c r="X985" i="2" s="1"/>
  <c r="R997" i="2"/>
  <c r="AL997" i="2" s="1"/>
  <c r="R973" i="2"/>
  <c r="AL973" i="2" s="1"/>
  <c r="Q974" i="2"/>
  <c r="AK974" i="2" s="1"/>
  <c r="T975" i="2"/>
  <c r="AN975" i="2" s="1"/>
  <c r="S976" i="2"/>
  <c r="AM976" i="2" s="1"/>
  <c r="R977" i="2"/>
  <c r="AL977" i="2" s="1"/>
  <c r="Q978" i="2"/>
  <c r="AK978" i="2" s="1"/>
  <c r="T979" i="2"/>
  <c r="AN979" i="2" s="1"/>
  <c r="M981" i="2"/>
  <c r="AF981" i="2" s="1"/>
  <c r="O983" i="2"/>
  <c r="AH983" i="2" s="1"/>
  <c r="Q985" i="2"/>
  <c r="AK985" i="2" s="1"/>
  <c r="I989" i="2"/>
  <c r="AA989" i="2" s="1"/>
  <c r="K973" i="2"/>
  <c r="AC973" i="2" s="1"/>
  <c r="J974" i="2"/>
  <c r="AB974" i="2" s="1"/>
  <c r="I975" i="2"/>
  <c r="AA975" i="2" s="1"/>
  <c r="L976" i="2"/>
  <c r="AD976" i="2" s="1"/>
  <c r="K977" i="2"/>
  <c r="AC977" i="2" s="1"/>
  <c r="J978" i="2"/>
  <c r="AB978" i="2" s="1"/>
  <c r="I979" i="2"/>
  <c r="AA979" i="2" s="1"/>
  <c r="N980" i="2"/>
  <c r="AG980" i="2" s="1"/>
  <c r="P982" i="2"/>
  <c r="AI982" i="2" s="1"/>
  <c r="R984" i="2"/>
  <c r="AL984" i="2" s="1"/>
  <c r="G987" i="2"/>
  <c r="X987" i="2" s="1"/>
  <c r="F992" i="2"/>
  <c r="W992" i="2" s="1"/>
  <c r="K980" i="2"/>
  <c r="AC980" i="2" s="1"/>
  <c r="J981" i="2"/>
  <c r="AB981" i="2" s="1"/>
  <c r="I982" i="2"/>
  <c r="AA982" i="2" s="1"/>
  <c r="L983" i="2"/>
  <c r="AD983" i="2" s="1"/>
  <c r="K984" i="2"/>
  <c r="AC984" i="2" s="1"/>
  <c r="J985" i="2"/>
  <c r="AB985" i="2" s="1"/>
  <c r="I986" i="2"/>
  <c r="AA986" i="2" s="1"/>
  <c r="L987" i="2"/>
  <c r="AD987" i="2" s="1"/>
  <c r="K988" i="2"/>
  <c r="AC988" i="2" s="1"/>
  <c r="J989" i="2"/>
  <c r="AB989" i="2" s="1"/>
  <c r="N990" i="2"/>
  <c r="AG990" i="2" s="1"/>
  <c r="I993" i="2"/>
  <c r="AA993" i="2" s="1"/>
  <c r="J986" i="2"/>
  <c r="AB986" i="2" s="1"/>
  <c r="I987" i="2"/>
  <c r="AA987" i="2" s="1"/>
  <c r="L988" i="2"/>
  <c r="AD988" i="2" s="1"/>
  <c r="K989" i="2"/>
  <c r="AC989" i="2" s="1"/>
  <c r="O990" i="2"/>
  <c r="AH990" i="2" s="1"/>
  <c r="N993" i="2"/>
  <c r="AG993" i="2" s="1"/>
  <c r="E980" i="2"/>
  <c r="V980" i="2" s="1"/>
  <c r="H981" i="2"/>
  <c r="Y981" i="2" s="1"/>
  <c r="G982" i="2"/>
  <c r="X982" i="2" s="1"/>
  <c r="F983" i="2"/>
  <c r="W983" i="2" s="1"/>
  <c r="E984" i="2"/>
  <c r="V984" i="2" s="1"/>
  <c r="H985" i="2"/>
  <c r="Y985" i="2" s="1"/>
  <c r="G986" i="2"/>
  <c r="X986" i="2" s="1"/>
  <c r="F987" i="2"/>
  <c r="W987" i="2" s="1"/>
  <c r="E988" i="2"/>
  <c r="V988" i="2" s="1"/>
  <c r="H989" i="2"/>
  <c r="Y989" i="2" s="1"/>
  <c r="F990" i="2"/>
  <c r="W990" i="2" s="1"/>
  <c r="R992" i="2"/>
  <c r="AL992" i="2" s="1"/>
  <c r="I990" i="2"/>
  <c r="AA990" i="2" s="1"/>
  <c r="L991" i="2"/>
  <c r="AD991" i="2" s="1"/>
  <c r="K992" i="2"/>
  <c r="AC992" i="2" s="1"/>
  <c r="J993" i="2"/>
  <c r="AB993" i="2" s="1"/>
  <c r="T994" i="2"/>
  <c r="AN994" i="2" s="1"/>
  <c r="E991" i="2"/>
  <c r="V991" i="2" s="1"/>
  <c r="H992" i="2"/>
  <c r="Y992" i="2" s="1"/>
  <c r="F993" i="2"/>
  <c r="W993" i="2" s="1"/>
  <c r="J994" i="2"/>
  <c r="AB994" i="2" s="1"/>
  <c r="P995" i="2"/>
  <c r="AI995" i="2" s="1"/>
  <c r="N991" i="2"/>
  <c r="AG991" i="2" s="1"/>
  <c r="M992" i="2"/>
  <c r="AF992" i="2" s="1"/>
  <c r="R993" i="2"/>
  <c r="AL993" i="2" s="1"/>
  <c r="G995" i="2"/>
  <c r="X995" i="2" s="1"/>
  <c r="J997" i="2"/>
  <c r="AB997" i="2" s="1"/>
  <c r="G1000" i="2"/>
  <c r="X1000" i="2" s="1"/>
  <c r="F1005" i="2"/>
  <c r="W1005" i="2" s="1"/>
  <c r="M997" i="2"/>
  <c r="AF997" i="2" s="1"/>
  <c r="P999" i="2"/>
  <c r="AI999" i="2" s="1"/>
  <c r="I996" i="2"/>
  <c r="AA996" i="2" s="1"/>
  <c r="H998" i="2"/>
  <c r="Y998" i="2" s="1"/>
  <c r="K1000" i="2"/>
  <c r="AC1000" i="2" s="1"/>
  <c r="L993" i="2"/>
  <c r="AD993" i="2" s="1"/>
  <c r="K994" i="2"/>
  <c r="AC994" i="2" s="1"/>
  <c r="J995" i="2"/>
  <c r="AB995" i="2" s="1"/>
  <c r="J996" i="2"/>
  <c r="AB996" i="2" s="1"/>
  <c r="I998" i="2"/>
  <c r="AA998" i="2" s="1"/>
  <c r="F1000" i="2"/>
  <c r="W1000" i="2" s="1"/>
  <c r="K1001" i="2"/>
  <c r="AC1001" i="2" s="1"/>
  <c r="H996" i="2"/>
  <c r="Y996" i="2" s="1"/>
  <c r="G997" i="2"/>
  <c r="X997" i="2" s="1"/>
  <c r="F998" i="2"/>
  <c r="W998" i="2" s="1"/>
  <c r="E999" i="2"/>
  <c r="V999" i="2" s="1"/>
  <c r="H1000" i="2"/>
  <c r="Y1000" i="2" s="1"/>
  <c r="G1001" i="2"/>
  <c r="X1001" i="2" s="1"/>
  <c r="P1003" i="2"/>
  <c r="AI1003" i="2" s="1"/>
  <c r="L997" i="2"/>
  <c r="AD997" i="2" s="1"/>
  <c r="K998" i="2"/>
  <c r="AC998" i="2" s="1"/>
  <c r="J999" i="2"/>
  <c r="AB999" i="2" s="1"/>
  <c r="I1000" i="2"/>
  <c r="AA1000" i="2" s="1"/>
  <c r="N1001" i="2"/>
  <c r="AG1001" i="2" s="1"/>
  <c r="H1001" i="2"/>
  <c r="Y1001" i="2" s="1"/>
  <c r="G1002" i="2"/>
  <c r="X1002" i="2" s="1"/>
  <c r="F1003" i="2"/>
  <c r="W1003" i="2" s="1"/>
  <c r="J1005" i="2"/>
  <c r="AB1005" i="2" s="1"/>
  <c r="T1002" i="2"/>
  <c r="AN1002" i="2" s="1"/>
  <c r="K1004" i="2"/>
  <c r="AC1004" i="2" s="1"/>
  <c r="I1002" i="2"/>
  <c r="AA1002" i="2" s="1"/>
  <c r="N1003" i="2"/>
  <c r="AG1003" i="2" s="1"/>
  <c r="P1006" i="2"/>
  <c r="AI1006" i="2" s="1"/>
  <c r="T1004" i="2"/>
  <c r="AN1004" i="2" s="1"/>
  <c r="S1005" i="2"/>
  <c r="AM1005" i="2" s="1"/>
  <c r="I1004" i="2"/>
  <c r="AA1004" i="2" s="1"/>
  <c r="L1005" i="2"/>
  <c r="AD1005" i="2" s="1"/>
  <c r="T1006" i="2"/>
  <c r="AN1006" i="2" s="1"/>
  <c r="S1003" i="2"/>
  <c r="AM1003" i="2" s="1"/>
  <c r="R1004" i="2"/>
  <c r="AL1004" i="2" s="1"/>
  <c r="Q1005" i="2"/>
  <c r="AK1005" i="2" s="1"/>
  <c r="J1006" i="2"/>
  <c r="AB1006" i="2" s="1"/>
  <c r="I1007" i="2"/>
  <c r="AA1007" i="2" s="1"/>
  <c r="K1006" i="2"/>
  <c r="AC1006" i="2" s="1"/>
  <c r="J1007" i="2"/>
  <c r="AB1007" i="2" s="1"/>
  <c r="K1007" i="2"/>
  <c r="AC1007" i="2" s="1"/>
  <c r="L1007" i="2"/>
  <c r="AD1007" i="2" s="1"/>
  <c r="D82" i="1"/>
  <c r="M7" i="2"/>
  <c r="P8" i="2"/>
  <c r="O9" i="2"/>
  <c r="AH9" i="2" s="1"/>
  <c r="N10" i="2"/>
  <c r="AG10" i="2" s="1"/>
  <c r="M11" i="2"/>
  <c r="AF11" i="2" s="1"/>
  <c r="P12" i="2"/>
  <c r="AI12" i="2" s="1"/>
  <c r="O13" i="2"/>
  <c r="AH13" i="2" s="1"/>
  <c r="N14" i="2"/>
  <c r="AG14" i="2" s="1"/>
  <c r="M15" i="2"/>
  <c r="AF15" i="2" s="1"/>
  <c r="P16" i="2"/>
  <c r="AI16" i="2" s="1"/>
  <c r="O17" i="2"/>
  <c r="AH17" i="2" s="1"/>
  <c r="N18" i="2"/>
  <c r="AG18" i="2" s="1"/>
  <c r="M19" i="2"/>
  <c r="AF19" i="2" s="1"/>
  <c r="P20" i="2"/>
  <c r="AI20" i="2" s="1"/>
  <c r="O21" i="2"/>
  <c r="AH21" i="2" s="1"/>
  <c r="N22" i="2"/>
  <c r="AG22" i="2" s="1"/>
  <c r="M23" i="2"/>
  <c r="AF23" i="2" s="1"/>
  <c r="P24" i="2"/>
  <c r="AI24" i="2" s="1"/>
  <c r="O25" i="2"/>
  <c r="AH25" i="2" s="1"/>
  <c r="N26" i="2"/>
  <c r="AG26" i="2" s="1"/>
  <c r="M27" i="2"/>
  <c r="AF27" i="2" s="1"/>
  <c r="P28" i="2"/>
  <c r="AI28" i="2" s="1"/>
  <c r="O29" i="2"/>
  <c r="AH29" i="2" s="1"/>
  <c r="N30" i="2"/>
  <c r="AG30" i="2" s="1"/>
  <c r="M31" i="2"/>
  <c r="AF31" i="2" s="1"/>
  <c r="P32" i="2"/>
  <c r="AI32" i="2" s="1"/>
  <c r="O33" i="2"/>
  <c r="AH33" i="2" s="1"/>
  <c r="N34" i="2"/>
  <c r="AG34" i="2" s="1"/>
  <c r="M35" i="2"/>
  <c r="AF35" i="2" s="1"/>
  <c r="P36" i="2"/>
  <c r="AI36" i="2" s="1"/>
  <c r="O37" i="2"/>
  <c r="AH37" i="2" s="1"/>
  <c r="N38" i="2"/>
  <c r="AG38" i="2" s="1"/>
  <c r="M39" i="2"/>
  <c r="AF39" i="2" s="1"/>
  <c r="P40" i="2"/>
  <c r="AI40" i="2" s="1"/>
  <c r="O41" i="2"/>
  <c r="AH41" i="2" s="1"/>
  <c r="N42" i="2"/>
  <c r="AG42" i="2" s="1"/>
  <c r="M43" i="2"/>
  <c r="AF43" i="2" s="1"/>
  <c r="P44" i="2"/>
  <c r="AI44" i="2" s="1"/>
  <c r="O45" i="2"/>
  <c r="AH45" i="2" s="1"/>
  <c r="N46" i="2"/>
  <c r="AG46" i="2" s="1"/>
  <c r="M47" i="2"/>
  <c r="AF47" i="2" s="1"/>
  <c r="P48" i="2"/>
  <c r="AI48" i="2" s="1"/>
  <c r="O49" i="2"/>
  <c r="AH49" i="2" s="1"/>
  <c r="N50" i="2"/>
  <c r="AG50" i="2" s="1"/>
  <c r="M51" i="2"/>
  <c r="AF51" i="2" s="1"/>
  <c r="P52" i="2"/>
  <c r="AI52" i="2" s="1"/>
  <c r="O53" i="2"/>
  <c r="AH53" i="2" s="1"/>
  <c r="N54" i="2"/>
  <c r="AG54" i="2" s="1"/>
  <c r="M55" i="2"/>
  <c r="AF55" i="2" s="1"/>
  <c r="P56" i="2"/>
  <c r="AI56" i="2" s="1"/>
  <c r="O57" i="2"/>
  <c r="AH57" i="2" s="1"/>
  <c r="N58" i="2"/>
  <c r="AG58" i="2" s="1"/>
  <c r="M59" i="2"/>
  <c r="AF59" i="2" s="1"/>
  <c r="P60" i="2"/>
  <c r="AI60" i="2" s="1"/>
  <c r="O61" i="2"/>
  <c r="AH61" i="2" s="1"/>
  <c r="N62" i="2"/>
  <c r="AG62" i="2" s="1"/>
  <c r="M63" i="2"/>
  <c r="AF63" i="2" s="1"/>
  <c r="P64" i="2"/>
  <c r="AI64" i="2" s="1"/>
  <c r="O65" i="2"/>
  <c r="AH65" i="2" s="1"/>
  <c r="N66" i="2"/>
  <c r="AG66" i="2" s="1"/>
  <c r="M67" i="2"/>
  <c r="AF67" i="2" s="1"/>
  <c r="P68" i="2"/>
  <c r="AI68" i="2" s="1"/>
  <c r="O69" i="2"/>
  <c r="AH69" i="2" s="1"/>
  <c r="N70" i="2"/>
  <c r="AG70" i="2" s="1"/>
  <c r="M71" i="2"/>
  <c r="AF71" i="2" s="1"/>
  <c r="P72" i="2"/>
  <c r="AI72" i="2" s="1"/>
  <c r="O73" i="2"/>
  <c r="AH73" i="2" s="1"/>
  <c r="N74" i="2"/>
  <c r="AG74" i="2" s="1"/>
  <c r="M75" i="2"/>
  <c r="AF75" i="2" s="1"/>
  <c r="P76" i="2"/>
  <c r="AI76" i="2" s="1"/>
  <c r="O77" i="2"/>
  <c r="AH77" i="2" s="1"/>
  <c r="N78" i="2"/>
  <c r="AG78" i="2" s="1"/>
  <c r="M79" i="2"/>
  <c r="AF79" i="2" s="1"/>
  <c r="P80" i="2"/>
  <c r="AI80" i="2" s="1"/>
  <c r="O81" i="2"/>
  <c r="AH81" i="2" s="1"/>
  <c r="N82" i="2"/>
  <c r="AG82" i="2" s="1"/>
  <c r="M83" i="2"/>
  <c r="AF83" i="2" s="1"/>
  <c r="P84" i="2"/>
  <c r="AI84" i="2" s="1"/>
  <c r="O85" i="2"/>
  <c r="AH85" i="2" s="1"/>
  <c r="N86" i="2"/>
  <c r="AG86" i="2" s="1"/>
  <c r="M87" i="2"/>
  <c r="AF87" i="2" s="1"/>
  <c r="P88" i="2"/>
  <c r="AI88" i="2" s="1"/>
  <c r="O89" i="2"/>
  <c r="AH89" i="2" s="1"/>
  <c r="N90" i="2"/>
  <c r="AG90" i="2" s="1"/>
  <c r="M91" i="2"/>
  <c r="AF91" i="2" s="1"/>
  <c r="P92" i="2"/>
  <c r="AI92" i="2" s="1"/>
  <c r="O93" i="2"/>
  <c r="AH93" i="2" s="1"/>
  <c r="N94" i="2"/>
  <c r="AG94" i="2" s="1"/>
  <c r="M95" i="2"/>
  <c r="AF95" i="2" s="1"/>
  <c r="P96" i="2"/>
  <c r="AI96" i="2" s="1"/>
  <c r="O97" i="2"/>
  <c r="AH97" i="2" s="1"/>
  <c r="N98" i="2"/>
  <c r="AG98" i="2" s="1"/>
  <c r="M99" i="2"/>
  <c r="AF99" i="2" s="1"/>
  <c r="P100" i="2"/>
  <c r="AI100" i="2" s="1"/>
  <c r="O101" i="2"/>
  <c r="AH101" i="2" s="1"/>
  <c r="N102" i="2"/>
  <c r="AG102" i="2" s="1"/>
  <c r="M103" i="2"/>
  <c r="AF103" i="2" s="1"/>
  <c r="P104" i="2"/>
  <c r="AI104" i="2" s="1"/>
  <c r="O105" i="2"/>
  <c r="AH105" i="2" s="1"/>
  <c r="N106" i="2"/>
  <c r="AG106" i="2" s="1"/>
  <c r="M107" i="2"/>
  <c r="AF107" i="2" s="1"/>
  <c r="P108" i="2"/>
  <c r="AI108" i="2" s="1"/>
  <c r="E82" i="1"/>
  <c r="N7" i="2"/>
  <c r="M8" i="2"/>
  <c r="P9" i="2"/>
  <c r="AI9" i="2" s="1"/>
  <c r="O10" i="2"/>
  <c r="AH10" i="2" s="1"/>
  <c r="N11" i="2"/>
  <c r="AG11" i="2" s="1"/>
  <c r="M12" i="2"/>
  <c r="AF12" i="2" s="1"/>
  <c r="P13" i="2"/>
  <c r="AI13" i="2" s="1"/>
  <c r="O14" i="2"/>
  <c r="AH14" i="2" s="1"/>
  <c r="N15" i="2"/>
  <c r="AG15" i="2" s="1"/>
  <c r="M16" i="2"/>
  <c r="AF16" i="2" s="1"/>
  <c r="P17" i="2"/>
  <c r="AI17" i="2" s="1"/>
  <c r="O18" i="2"/>
  <c r="AH18" i="2" s="1"/>
  <c r="N19" i="2"/>
  <c r="AG19" i="2" s="1"/>
  <c r="M20" i="2"/>
  <c r="AF20" i="2" s="1"/>
  <c r="P21" i="2"/>
  <c r="AI21" i="2" s="1"/>
  <c r="O22" i="2"/>
  <c r="AH22" i="2" s="1"/>
  <c r="N23" i="2"/>
  <c r="AG23" i="2" s="1"/>
  <c r="M24" i="2"/>
  <c r="AF24" i="2" s="1"/>
  <c r="P25" i="2"/>
  <c r="AI25" i="2" s="1"/>
  <c r="O26" i="2"/>
  <c r="AH26" i="2" s="1"/>
  <c r="N27" i="2"/>
  <c r="AG27" i="2" s="1"/>
  <c r="M28" i="2"/>
  <c r="AF28" i="2" s="1"/>
  <c r="P29" i="2"/>
  <c r="AI29" i="2" s="1"/>
  <c r="O30" i="2"/>
  <c r="AH30" i="2" s="1"/>
  <c r="N31" i="2"/>
  <c r="AG31" i="2" s="1"/>
  <c r="M32" i="2"/>
  <c r="AF32" i="2" s="1"/>
  <c r="P33" i="2"/>
  <c r="AI33" i="2" s="1"/>
  <c r="O34" i="2"/>
  <c r="AH34" i="2" s="1"/>
  <c r="N35" i="2"/>
  <c r="AG35" i="2" s="1"/>
  <c r="M36" i="2"/>
  <c r="AF36" i="2" s="1"/>
  <c r="P37" i="2"/>
  <c r="AI37" i="2" s="1"/>
  <c r="O38" i="2"/>
  <c r="AH38" i="2" s="1"/>
  <c r="N39" i="2"/>
  <c r="AG39" i="2" s="1"/>
  <c r="M40" i="2"/>
  <c r="AF40" i="2" s="1"/>
  <c r="P41" i="2"/>
  <c r="AI41" i="2" s="1"/>
  <c r="O42" i="2"/>
  <c r="AH42" i="2" s="1"/>
  <c r="N43" i="2"/>
  <c r="AG43" i="2" s="1"/>
  <c r="M44" i="2"/>
  <c r="AF44" i="2" s="1"/>
  <c r="P45" i="2"/>
  <c r="AI45" i="2" s="1"/>
  <c r="O46" i="2"/>
  <c r="AH46" i="2" s="1"/>
  <c r="N47" i="2"/>
  <c r="AG47" i="2" s="1"/>
  <c r="M48" i="2"/>
  <c r="AF48" i="2" s="1"/>
  <c r="P49" i="2"/>
  <c r="AI49" i="2" s="1"/>
  <c r="O50" i="2"/>
  <c r="AH50" i="2" s="1"/>
  <c r="N51" i="2"/>
  <c r="AG51" i="2" s="1"/>
  <c r="M52" i="2"/>
  <c r="AF52" i="2" s="1"/>
  <c r="P53" i="2"/>
  <c r="AI53" i="2" s="1"/>
  <c r="O54" i="2"/>
  <c r="AH54" i="2" s="1"/>
  <c r="N55" i="2"/>
  <c r="AG55" i="2" s="1"/>
  <c r="M56" i="2"/>
  <c r="AF56" i="2" s="1"/>
  <c r="P57" i="2"/>
  <c r="AI57" i="2" s="1"/>
  <c r="O58" i="2"/>
  <c r="AH58" i="2" s="1"/>
  <c r="N59" i="2"/>
  <c r="AG59" i="2" s="1"/>
  <c r="M60" i="2"/>
  <c r="AF60" i="2" s="1"/>
  <c r="P61" i="2"/>
  <c r="AI61" i="2" s="1"/>
  <c r="O62" i="2"/>
  <c r="AH62" i="2" s="1"/>
  <c r="N63" i="2"/>
  <c r="AG63" i="2" s="1"/>
  <c r="M64" i="2"/>
  <c r="AF64" i="2" s="1"/>
  <c r="P65" i="2"/>
  <c r="AI65" i="2" s="1"/>
  <c r="O66" i="2"/>
  <c r="AH66" i="2" s="1"/>
  <c r="N67" i="2"/>
  <c r="AG67" i="2" s="1"/>
  <c r="M68" i="2"/>
  <c r="AF68" i="2" s="1"/>
  <c r="P69" i="2"/>
  <c r="AI69" i="2" s="1"/>
  <c r="O70" i="2"/>
  <c r="AH70" i="2" s="1"/>
  <c r="N71" i="2"/>
  <c r="AG71" i="2" s="1"/>
  <c r="M72" i="2"/>
  <c r="AF72" i="2" s="1"/>
  <c r="P73" i="2"/>
  <c r="AI73" i="2" s="1"/>
  <c r="O74" i="2"/>
  <c r="AH74" i="2" s="1"/>
  <c r="N75" i="2"/>
  <c r="AG75" i="2" s="1"/>
  <c r="M76" i="2"/>
  <c r="AF76" i="2" s="1"/>
  <c r="P77" i="2"/>
  <c r="AI77" i="2" s="1"/>
  <c r="O78" i="2"/>
  <c r="AH78" i="2" s="1"/>
  <c r="N79" i="2"/>
  <c r="AG79" i="2" s="1"/>
  <c r="M80" i="2"/>
  <c r="AF80" i="2" s="1"/>
  <c r="P81" i="2"/>
  <c r="AI81" i="2" s="1"/>
  <c r="O82" i="2"/>
  <c r="AH82" i="2" s="1"/>
  <c r="N83" i="2"/>
  <c r="AG83" i="2" s="1"/>
  <c r="M84" i="2"/>
  <c r="AF84" i="2" s="1"/>
  <c r="P85" i="2"/>
  <c r="AI85" i="2" s="1"/>
  <c r="O86" i="2"/>
  <c r="AH86" i="2" s="1"/>
  <c r="N87" i="2"/>
  <c r="AG87" i="2" s="1"/>
  <c r="M88" i="2"/>
  <c r="AF88" i="2" s="1"/>
  <c r="P89" i="2"/>
  <c r="AI89" i="2" s="1"/>
  <c r="O90" i="2"/>
  <c r="AH90" i="2" s="1"/>
  <c r="N91" i="2"/>
  <c r="AG91" i="2" s="1"/>
  <c r="M92" i="2"/>
  <c r="AF92" i="2" s="1"/>
  <c r="P93" i="2"/>
  <c r="AI93" i="2" s="1"/>
  <c r="O94" i="2"/>
  <c r="AH94" i="2" s="1"/>
  <c r="N95" i="2"/>
  <c r="AG95" i="2" s="1"/>
  <c r="M96" i="2"/>
  <c r="AF96" i="2" s="1"/>
  <c r="P97" i="2"/>
  <c r="AI97" i="2" s="1"/>
  <c r="O98" i="2"/>
  <c r="AH98" i="2" s="1"/>
  <c r="N99" i="2"/>
  <c r="AG99" i="2" s="1"/>
  <c r="M100" i="2"/>
  <c r="AF100" i="2" s="1"/>
  <c r="P101" i="2"/>
  <c r="AI101" i="2" s="1"/>
  <c r="O102" i="2"/>
  <c r="AH102" i="2" s="1"/>
  <c r="N103" i="2"/>
  <c r="AG103" i="2" s="1"/>
  <c r="M104" i="2"/>
  <c r="AF104" i="2" s="1"/>
  <c r="P105" i="2"/>
  <c r="AI105" i="2" s="1"/>
  <c r="O106" i="2"/>
  <c r="AH106" i="2" s="1"/>
  <c r="N107" i="2"/>
  <c r="AG107" i="2" s="1"/>
  <c r="M108" i="2"/>
  <c r="AF108" i="2" s="1"/>
  <c r="B82" i="1"/>
  <c r="O7" i="2"/>
  <c r="N8" i="2"/>
  <c r="M9" i="2"/>
  <c r="AF9" i="2" s="1"/>
  <c r="P10" i="2"/>
  <c r="AI10" i="2" s="1"/>
  <c r="O11" i="2"/>
  <c r="AH11" i="2" s="1"/>
  <c r="N12" i="2"/>
  <c r="AG12" i="2" s="1"/>
  <c r="M13" i="2"/>
  <c r="AF13" i="2" s="1"/>
  <c r="P14" i="2"/>
  <c r="AI14" i="2" s="1"/>
  <c r="O15" i="2"/>
  <c r="AH15" i="2" s="1"/>
  <c r="N16" i="2"/>
  <c r="AG16" i="2" s="1"/>
  <c r="M17" i="2"/>
  <c r="AF17" i="2" s="1"/>
  <c r="P18" i="2"/>
  <c r="AI18" i="2" s="1"/>
  <c r="O19" i="2"/>
  <c r="AH19" i="2" s="1"/>
  <c r="N20" i="2"/>
  <c r="AG20" i="2" s="1"/>
  <c r="M21" i="2"/>
  <c r="AF21" i="2" s="1"/>
  <c r="P22" i="2"/>
  <c r="AI22" i="2" s="1"/>
  <c r="O23" i="2"/>
  <c r="AH23" i="2" s="1"/>
  <c r="N24" i="2"/>
  <c r="AG24" i="2" s="1"/>
  <c r="M25" i="2"/>
  <c r="AF25" i="2" s="1"/>
  <c r="P26" i="2"/>
  <c r="AI26" i="2" s="1"/>
  <c r="O27" i="2"/>
  <c r="AH27" i="2" s="1"/>
  <c r="N28" i="2"/>
  <c r="AG28" i="2" s="1"/>
  <c r="M29" i="2"/>
  <c r="AF29" i="2" s="1"/>
  <c r="P30" i="2"/>
  <c r="AI30" i="2" s="1"/>
  <c r="O31" i="2"/>
  <c r="AH31" i="2" s="1"/>
  <c r="N32" i="2"/>
  <c r="AG32" i="2" s="1"/>
  <c r="M33" i="2"/>
  <c r="AF33" i="2" s="1"/>
  <c r="P34" i="2"/>
  <c r="AI34" i="2" s="1"/>
  <c r="O35" i="2"/>
  <c r="AH35" i="2" s="1"/>
  <c r="N36" i="2"/>
  <c r="AG36" i="2" s="1"/>
  <c r="M37" i="2"/>
  <c r="AF37" i="2" s="1"/>
  <c r="P38" i="2"/>
  <c r="AI38" i="2" s="1"/>
  <c r="O39" i="2"/>
  <c r="AH39" i="2" s="1"/>
  <c r="N40" i="2"/>
  <c r="AG40" i="2" s="1"/>
  <c r="M41" i="2"/>
  <c r="AF41" i="2" s="1"/>
  <c r="P42" i="2"/>
  <c r="AI42" i="2" s="1"/>
  <c r="O43" i="2"/>
  <c r="AH43" i="2" s="1"/>
  <c r="N44" i="2"/>
  <c r="AG44" i="2" s="1"/>
  <c r="M45" i="2"/>
  <c r="AF45" i="2" s="1"/>
  <c r="P46" i="2"/>
  <c r="AI46" i="2" s="1"/>
  <c r="O47" i="2"/>
  <c r="AH47" i="2" s="1"/>
  <c r="N48" i="2"/>
  <c r="AG48" i="2" s="1"/>
  <c r="M49" i="2"/>
  <c r="AF49" i="2" s="1"/>
  <c r="P50" i="2"/>
  <c r="AI50" i="2" s="1"/>
  <c r="O51" i="2"/>
  <c r="AH51" i="2" s="1"/>
  <c r="N52" i="2"/>
  <c r="AG52" i="2" s="1"/>
  <c r="M53" i="2"/>
  <c r="AF53" i="2" s="1"/>
  <c r="P54" i="2"/>
  <c r="AI54" i="2" s="1"/>
  <c r="O55" i="2"/>
  <c r="AH55" i="2" s="1"/>
  <c r="N56" i="2"/>
  <c r="AG56" i="2" s="1"/>
  <c r="M57" i="2"/>
  <c r="AF57" i="2" s="1"/>
  <c r="P58" i="2"/>
  <c r="AI58" i="2" s="1"/>
  <c r="O59" i="2"/>
  <c r="AH59" i="2" s="1"/>
  <c r="N60" i="2"/>
  <c r="AG60" i="2" s="1"/>
  <c r="M61" i="2"/>
  <c r="AF61" i="2" s="1"/>
  <c r="P62" i="2"/>
  <c r="AI62" i="2" s="1"/>
  <c r="O63" i="2"/>
  <c r="AH63" i="2" s="1"/>
  <c r="N64" i="2"/>
  <c r="AG64" i="2" s="1"/>
  <c r="M65" i="2"/>
  <c r="AF65" i="2" s="1"/>
  <c r="P66" i="2"/>
  <c r="AI66" i="2" s="1"/>
  <c r="O67" i="2"/>
  <c r="AH67" i="2" s="1"/>
  <c r="N68" i="2"/>
  <c r="AG68" i="2" s="1"/>
  <c r="M69" i="2"/>
  <c r="AF69" i="2" s="1"/>
  <c r="P70" i="2"/>
  <c r="AI70" i="2" s="1"/>
  <c r="O71" i="2"/>
  <c r="AH71" i="2" s="1"/>
  <c r="N72" i="2"/>
  <c r="AG72" i="2" s="1"/>
  <c r="M73" i="2"/>
  <c r="AF73" i="2" s="1"/>
  <c r="P74" i="2"/>
  <c r="AI74" i="2" s="1"/>
  <c r="O75" i="2"/>
  <c r="AH75" i="2" s="1"/>
  <c r="N76" i="2"/>
  <c r="AG76" i="2" s="1"/>
  <c r="M77" i="2"/>
  <c r="AF77" i="2" s="1"/>
  <c r="P78" i="2"/>
  <c r="AI78" i="2" s="1"/>
  <c r="O79" i="2"/>
  <c r="AH79" i="2" s="1"/>
  <c r="N80" i="2"/>
  <c r="AG80" i="2" s="1"/>
  <c r="M81" i="2"/>
  <c r="AF81" i="2" s="1"/>
  <c r="P82" i="2"/>
  <c r="AI82" i="2" s="1"/>
  <c r="O83" i="2"/>
  <c r="AH83" i="2" s="1"/>
  <c r="N84" i="2"/>
  <c r="AG84" i="2" s="1"/>
  <c r="M85" i="2"/>
  <c r="AF85" i="2" s="1"/>
  <c r="P86" i="2"/>
  <c r="AI86" i="2" s="1"/>
  <c r="O87" i="2"/>
  <c r="AH87" i="2" s="1"/>
  <c r="N88" i="2"/>
  <c r="AG88" i="2" s="1"/>
  <c r="M89" i="2"/>
  <c r="AF89" i="2" s="1"/>
  <c r="P90" i="2"/>
  <c r="AI90" i="2" s="1"/>
  <c r="O91" i="2"/>
  <c r="AH91" i="2" s="1"/>
  <c r="N92" i="2"/>
  <c r="AG92" i="2" s="1"/>
  <c r="M93" i="2"/>
  <c r="AF93" i="2" s="1"/>
  <c r="P94" i="2"/>
  <c r="AI94" i="2" s="1"/>
  <c r="O95" i="2"/>
  <c r="AH95" i="2" s="1"/>
  <c r="N96" i="2"/>
  <c r="AG96" i="2" s="1"/>
  <c r="M97" i="2"/>
  <c r="AF97" i="2" s="1"/>
  <c r="P98" i="2"/>
  <c r="AI98" i="2" s="1"/>
  <c r="O99" i="2"/>
  <c r="AH99" i="2" s="1"/>
  <c r="N100" i="2"/>
  <c r="AG100" i="2" s="1"/>
  <c r="M101" i="2"/>
  <c r="AF101" i="2" s="1"/>
  <c r="P102" i="2"/>
  <c r="AI102" i="2" s="1"/>
  <c r="O103" i="2"/>
  <c r="AH103" i="2" s="1"/>
  <c r="N104" i="2"/>
  <c r="AG104" i="2" s="1"/>
  <c r="M105" i="2"/>
  <c r="AF105" i="2" s="1"/>
  <c r="P106" i="2"/>
  <c r="AI106" i="2" s="1"/>
  <c r="O107" i="2"/>
  <c r="AH107" i="2" s="1"/>
  <c r="N108" i="2"/>
  <c r="AG108" i="2" s="1"/>
  <c r="C82" i="1"/>
  <c r="P7" i="2"/>
  <c r="O8" i="2"/>
  <c r="N9" i="2"/>
  <c r="AG9" i="2" s="1"/>
  <c r="M10" i="2"/>
  <c r="AF10" i="2" s="1"/>
  <c r="P11" i="2"/>
  <c r="AI11" i="2" s="1"/>
  <c r="O12" i="2"/>
  <c r="AH12" i="2" s="1"/>
  <c r="N13" i="2"/>
  <c r="AG13" i="2" s="1"/>
  <c r="M14" i="2"/>
  <c r="AF14" i="2" s="1"/>
  <c r="P15" i="2"/>
  <c r="AI15" i="2" s="1"/>
  <c r="O16" i="2"/>
  <c r="AH16" i="2" s="1"/>
  <c r="N17" i="2"/>
  <c r="AG17" i="2" s="1"/>
  <c r="M18" i="2"/>
  <c r="AF18" i="2" s="1"/>
  <c r="P19" i="2"/>
  <c r="AI19" i="2" s="1"/>
  <c r="O20" i="2"/>
  <c r="AH20" i="2" s="1"/>
  <c r="N21" i="2"/>
  <c r="AG21" i="2" s="1"/>
  <c r="M22" i="2"/>
  <c r="AF22" i="2" s="1"/>
  <c r="P23" i="2"/>
  <c r="AI23" i="2" s="1"/>
  <c r="O24" i="2"/>
  <c r="AH24" i="2" s="1"/>
  <c r="N25" i="2"/>
  <c r="AG25" i="2" s="1"/>
  <c r="M26" i="2"/>
  <c r="AF26" i="2" s="1"/>
  <c r="P27" i="2"/>
  <c r="AI27" i="2" s="1"/>
  <c r="O28" i="2"/>
  <c r="AH28" i="2" s="1"/>
  <c r="N29" i="2"/>
  <c r="AG29" i="2" s="1"/>
  <c r="M30" i="2"/>
  <c r="AF30" i="2" s="1"/>
  <c r="P31" i="2"/>
  <c r="AI31" i="2" s="1"/>
  <c r="O32" i="2"/>
  <c r="AH32" i="2" s="1"/>
  <c r="N33" i="2"/>
  <c r="AG33" i="2" s="1"/>
  <c r="M34" i="2"/>
  <c r="AF34" i="2" s="1"/>
  <c r="P35" i="2"/>
  <c r="AI35" i="2" s="1"/>
  <c r="O36" i="2"/>
  <c r="AH36" i="2" s="1"/>
  <c r="N37" i="2"/>
  <c r="AG37" i="2" s="1"/>
  <c r="M38" i="2"/>
  <c r="AF38" i="2" s="1"/>
  <c r="P39" i="2"/>
  <c r="AI39" i="2" s="1"/>
  <c r="O40" i="2"/>
  <c r="AH40" i="2" s="1"/>
  <c r="N41" i="2"/>
  <c r="AG41" i="2" s="1"/>
  <c r="M42" i="2"/>
  <c r="AF42" i="2" s="1"/>
  <c r="P43" i="2"/>
  <c r="AI43" i="2" s="1"/>
  <c r="O44" i="2"/>
  <c r="AH44" i="2" s="1"/>
  <c r="N45" i="2"/>
  <c r="AG45" i="2" s="1"/>
  <c r="M46" i="2"/>
  <c r="AF46" i="2" s="1"/>
  <c r="P47" i="2"/>
  <c r="AI47" i="2" s="1"/>
  <c r="O48" i="2"/>
  <c r="AH48" i="2" s="1"/>
  <c r="N49" i="2"/>
  <c r="AG49" i="2" s="1"/>
  <c r="M50" i="2"/>
  <c r="AF50" i="2" s="1"/>
  <c r="P51" i="2"/>
  <c r="AI51" i="2" s="1"/>
  <c r="O52" i="2"/>
  <c r="AH52" i="2" s="1"/>
  <c r="N53" i="2"/>
  <c r="AG53" i="2" s="1"/>
  <c r="M54" i="2"/>
  <c r="AF54" i="2" s="1"/>
  <c r="P55" i="2"/>
  <c r="AI55" i="2" s="1"/>
  <c r="O56" i="2"/>
  <c r="AH56" i="2" s="1"/>
  <c r="N57" i="2"/>
  <c r="AG57" i="2" s="1"/>
  <c r="M58" i="2"/>
  <c r="AF58" i="2" s="1"/>
  <c r="P59" i="2"/>
  <c r="AI59" i="2" s="1"/>
  <c r="O60" i="2"/>
  <c r="AH60" i="2" s="1"/>
  <c r="N61" i="2"/>
  <c r="AG61" i="2" s="1"/>
  <c r="M62" i="2"/>
  <c r="AF62" i="2" s="1"/>
  <c r="P63" i="2"/>
  <c r="AI63" i="2" s="1"/>
  <c r="O64" i="2"/>
  <c r="AH64" i="2" s="1"/>
  <c r="N65" i="2"/>
  <c r="AG65" i="2" s="1"/>
  <c r="M66" i="2"/>
  <c r="AF66" i="2" s="1"/>
  <c r="P67" i="2"/>
  <c r="AI67" i="2" s="1"/>
  <c r="O68" i="2"/>
  <c r="AH68" i="2" s="1"/>
  <c r="N69" i="2"/>
  <c r="AG69" i="2" s="1"/>
  <c r="M70" i="2"/>
  <c r="AF70" i="2" s="1"/>
  <c r="P71" i="2"/>
  <c r="AI71" i="2" s="1"/>
  <c r="O72" i="2"/>
  <c r="AH72" i="2" s="1"/>
  <c r="N73" i="2"/>
  <c r="AG73" i="2" s="1"/>
  <c r="M74" i="2"/>
  <c r="AF74" i="2" s="1"/>
  <c r="P75" i="2"/>
  <c r="AI75" i="2" s="1"/>
  <c r="O76" i="2"/>
  <c r="AH76" i="2" s="1"/>
  <c r="N77" i="2"/>
  <c r="AG77" i="2" s="1"/>
  <c r="M78" i="2"/>
  <c r="AF78" i="2" s="1"/>
  <c r="P79" i="2"/>
  <c r="AI79" i="2" s="1"/>
  <c r="O80" i="2"/>
  <c r="AH80" i="2" s="1"/>
  <c r="N81" i="2"/>
  <c r="AG81" i="2" s="1"/>
  <c r="M82" i="2"/>
  <c r="AF82" i="2" s="1"/>
  <c r="P83" i="2"/>
  <c r="AI83" i="2" s="1"/>
  <c r="O84" i="2"/>
  <c r="AH84" i="2" s="1"/>
  <c r="N85" i="2"/>
  <c r="AG85" i="2" s="1"/>
  <c r="M86" i="2"/>
  <c r="AF86" i="2" s="1"/>
  <c r="P87" i="2"/>
  <c r="AI87" i="2" s="1"/>
  <c r="O88" i="2"/>
  <c r="AH88" i="2" s="1"/>
  <c r="N89" i="2"/>
  <c r="AG89" i="2" s="1"/>
  <c r="M90" i="2"/>
  <c r="AF90" i="2" s="1"/>
  <c r="P91" i="2"/>
  <c r="AI91" i="2" s="1"/>
  <c r="O92" i="2"/>
  <c r="AH92" i="2" s="1"/>
  <c r="N93" i="2"/>
  <c r="AG93" i="2" s="1"/>
  <c r="M94" i="2"/>
  <c r="AF94" i="2" s="1"/>
  <c r="P95" i="2"/>
  <c r="AI95" i="2" s="1"/>
  <c r="O96" i="2"/>
  <c r="AH96" i="2" s="1"/>
  <c r="N97" i="2"/>
  <c r="AG97" i="2" s="1"/>
  <c r="M98" i="2"/>
  <c r="AF98" i="2" s="1"/>
  <c r="P99" i="2"/>
  <c r="AI99" i="2" s="1"/>
  <c r="O100" i="2"/>
  <c r="AH100" i="2" s="1"/>
  <c r="N101" i="2"/>
  <c r="AG101" i="2" s="1"/>
  <c r="M102" i="2"/>
  <c r="AF102" i="2" s="1"/>
  <c r="P103" i="2"/>
  <c r="AI103" i="2" s="1"/>
  <c r="O104" i="2"/>
  <c r="AH104" i="2" s="1"/>
  <c r="N105" i="2"/>
  <c r="AG105" i="2" s="1"/>
  <c r="M106" i="2"/>
  <c r="AF106" i="2" s="1"/>
  <c r="P107" i="2"/>
  <c r="AI107" i="2" s="1"/>
  <c r="O108" i="2"/>
  <c r="AH108" i="2" s="1"/>
  <c r="N109" i="2"/>
  <c r="AG109" i="2" s="1"/>
  <c r="M110" i="2"/>
  <c r="AF110" i="2" s="1"/>
  <c r="P111" i="2"/>
  <c r="AI111" i="2" s="1"/>
  <c r="O112" i="2"/>
  <c r="AH112" i="2" s="1"/>
  <c r="N113" i="2"/>
  <c r="AG113" i="2" s="1"/>
  <c r="M114" i="2"/>
  <c r="AF114" i="2" s="1"/>
  <c r="P115" i="2"/>
  <c r="AI115" i="2" s="1"/>
  <c r="O116" i="2"/>
  <c r="AH116" i="2" s="1"/>
  <c r="N117" i="2"/>
  <c r="AG117" i="2" s="1"/>
  <c r="M118" i="2"/>
  <c r="AF118" i="2" s="1"/>
  <c r="P119" i="2"/>
  <c r="AI119" i="2" s="1"/>
  <c r="O120" i="2"/>
  <c r="AH120" i="2" s="1"/>
  <c r="N121" i="2"/>
  <c r="AG121" i="2" s="1"/>
  <c r="M122" i="2"/>
  <c r="AF122" i="2" s="1"/>
  <c r="P123" i="2"/>
  <c r="AI123" i="2" s="1"/>
  <c r="O124" i="2"/>
  <c r="AH124" i="2" s="1"/>
  <c r="N125" i="2"/>
  <c r="AG125" i="2" s="1"/>
  <c r="M126" i="2"/>
  <c r="AF126" i="2" s="1"/>
  <c r="P127" i="2"/>
  <c r="AI127" i="2" s="1"/>
  <c r="O128" i="2"/>
  <c r="AH128" i="2" s="1"/>
  <c r="N129" i="2"/>
  <c r="AG129" i="2" s="1"/>
  <c r="M130" i="2"/>
  <c r="AF130" i="2" s="1"/>
  <c r="P131" i="2"/>
  <c r="AI131" i="2" s="1"/>
  <c r="O132" i="2"/>
  <c r="AH132" i="2" s="1"/>
  <c r="N133" i="2"/>
  <c r="AG133" i="2" s="1"/>
  <c r="M134" i="2"/>
  <c r="AF134" i="2" s="1"/>
  <c r="P135" i="2"/>
  <c r="AI135" i="2" s="1"/>
  <c r="O136" i="2"/>
  <c r="AH136" i="2" s="1"/>
  <c r="N137" i="2"/>
  <c r="AG137" i="2" s="1"/>
  <c r="M138" i="2"/>
  <c r="AF138" i="2" s="1"/>
  <c r="P139" i="2"/>
  <c r="AI139" i="2" s="1"/>
  <c r="O140" i="2"/>
  <c r="AH140" i="2" s="1"/>
  <c r="N141" i="2"/>
  <c r="AG141" i="2" s="1"/>
  <c r="M142" i="2"/>
  <c r="AF142" i="2" s="1"/>
  <c r="P143" i="2"/>
  <c r="AI143" i="2" s="1"/>
  <c r="O144" i="2"/>
  <c r="AH144" i="2" s="1"/>
  <c r="N145" i="2"/>
  <c r="AG145" i="2" s="1"/>
  <c r="M146" i="2"/>
  <c r="AF146" i="2" s="1"/>
  <c r="P147" i="2"/>
  <c r="AI147" i="2" s="1"/>
  <c r="O148" i="2"/>
  <c r="AH148" i="2" s="1"/>
  <c r="N149" i="2"/>
  <c r="AG149" i="2" s="1"/>
  <c r="M150" i="2"/>
  <c r="AF150" i="2" s="1"/>
  <c r="P151" i="2"/>
  <c r="AI151" i="2" s="1"/>
  <c r="O152" i="2"/>
  <c r="AH152" i="2" s="1"/>
  <c r="N153" i="2"/>
  <c r="AG153" i="2" s="1"/>
  <c r="M154" i="2"/>
  <c r="AF154" i="2" s="1"/>
  <c r="P155" i="2"/>
  <c r="AI155" i="2" s="1"/>
  <c r="O156" i="2"/>
  <c r="AH156" i="2" s="1"/>
  <c r="N157" i="2"/>
  <c r="AG157" i="2" s="1"/>
  <c r="M158" i="2"/>
  <c r="AF158" i="2" s="1"/>
  <c r="P159" i="2"/>
  <c r="AI159" i="2" s="1"/>
  <c r="O160" i="2"/>
  <c r="AH160" i="2" s="1"/>
  <c r="N161" i="2"/>
  <c r="AG161" i="2" s="1"/>
  <c r="M162" i="2"/>
  <c r="AF162" i="2" s="1"/>
  <c r="P163" i="2"/>
  <c r="AI163" i="2" s="1"/>
  <c r="O164" i="2"/>
  <c r="AH164" i="2" s="1"/>
  <c r="N165" i="2"/>
  <c r="AG165" i="2" s="1"/>
  <c r="M166" i="2"/>
  <c r="AF166" i="2" s="1"/>
  <c r="P167" i="2"/>
  <c r="AI167" i="2" s="1"/>
  <c r="O168" i="2"/>
  <c r="AH168" i="2" s="1"/>
  <c r="N169" i="2"/>
  <c r="AG169" i="2" s="1"/>
  <c r="M170" i="2"/>
  <c r="AF170" i="2" s="1"/>
  <c r="P171" i="2"/>
  <c r="AI171" i="2" s="1"/>
  <c r="O172" i="2"/>
  <c r="AH172" i="2" s="1"/>
  <c r="N173" i="2"/>
  <c r="AG173" i="2" s="1"/>
  <c r="M174" i="2"/>
  <c r="AF174" i="2" s="1"/>
  <c r="P175" i="2"/>
  <c r="AI175" i="2" s="1"/>
  <c r="O176" i="2"/>
  <c r="AH176" i="2" s="1"/>
  <c r="N177" i="2"/>
  <c r="AG177" i="2" s="1"/>
  <c r="M178" i="2"/>
  <c r="AF178" i="2" s="1"/>
  <c r="P179" i="2"/>
  <c r="AI179" i="2" s="1"/>
  <c r="O180" i="2"/>
  <c r="AH180" i="2" s="1"/>
  <c r="N181" i="2"/>
  <c r="AG181" i="2" s="1"/>
  <c r="M182" i="2"/>
  <c r="AF182" i="2" s="1"/>
  <c r="P183" i="2"/>
  <c r="AI183" i="2" s="1"/>
  <c r="O184" i="2"/>
  <c r="AH184" i="2" s="1"/>
  <c r="N185" i="2"/>
  <c r="AG185" i="2" s="1"/>
  <c r="M186" i="2"/>
  <c r="AF186" i="2" s="1"/>
  <c r="P187" i="2"/>
  <c r="AI187" i="2" s="1"/>
  <c r="O188" i="2"/>
  <c r="AH188" i="2" s="1"/>
  <c r="N189" i="2"/>
  <c r="AG189" i="2" s="1"/>
  <c r="M190" i="2"/>
  <c r="AF190" i="2" s="1"/>
  <c r="P191" i="2"/>
  <c r="AI191" i="2" s="1"/>
  <c r="O192" i="2"/>
  <c r="AH192" i="2" s="1"/>
  <c r="N193" i="2"/>
  <c r="AG193" i="2" s="1"/>
  <c r="M194" i="2"/>
  <c r="AF194" i="2" s="1"/>
  <c r="P195" i="2"/>
  <c r="AI195" i="2" s="1"/>
  <c r="O196" i="2"/>
  <c r="AH196" i="2" s="1"/>
  <c r="N197" i="2"/>
  <c r="AG197" i="2" s="1"/>
  <c r="M198" i="2"/>
  <c r="AF198" i="2" s="1"/>
  <c r="P199" i="2"/>
  <c r="AI199" i="2" s="1"/>
  <c r="O200" i="2"/>
  <c r="AH200" i="2" s="1"/>
  <c r="N201" i="2"/>
  <c r="AG201" i="2" s="1"/>
  <c r="M202" i="2"/>
  <c r="AF202" i="2" s="1"/>
  <c r="P203" i="2"/>
  <c r="AI203" i="2" s="1"/>
  <c r="O204" i="2"/>
  <c r="AH204" i="2" s="1"/>
  <c r="N205" i="2"/>
  <c r="AG205" i="2" s="1"/>
  <c r="M206" i="2"/>
  <c r="AF206" i="2" s="1"/>
  <c r="P207" i="2"/>
  <c r="AI207" i="2" s="1"/>
  <c r="O208" i="2"/>
  <c r="AH208" i="2" s="1"/>
  <c r="N209" i="2"/>
  <c r="AG209" i="2" s="1"/>
  <c r="M210" i="2"/>
  <c r="AF210" i="2" s="1"/>
  <c r="P211" i="2"/>
  <c r="AI211" i="2" s="1"/>
  <c r="O212" i="2"/>
  <c r="AH212" i="2" s="1"/>
  <c r="N213" i="2"/>
  <c r="AG213" i="2" s="1"/>
  <c r="M214" i="2"/>
  <c r="AF214" i="2" s="1"/>
  <c r="P215" i="2"/>
  <c r="AI215" i="2" s="1"/>
  <c r="O216" i="2"/>
  <c r="AH216" i="2" s="1"/>
  <c r="N217" i="2"/>
  <c r="AG217" i="2" s="1"/>
  <c r="M218" i="2"/>
  <c r="AF218" i="2" s="1"/>
  <c r="P219" i="2"/>
  <c r="AI219" i="2" s="1"/>
  <c r="O220" i="2"/>
  <c r="AH220" i="2" s="1"/>
  <c r="N221" i="2"/>
  <c r="AG221" i="2" s="1"/>
  <c r="M222" i="2"/>
  <c r="AF222" i="2" s="1"/>
  <c r="P223" i="2"/>
  <c r="AI223" i="2" s="1"/>
  <c r="O224" i="2"/>
  <c r="AH224" i="2" s="1"/>
  <c r="N225" i="2"/>
  <c r="AG225" i="2" s="1"/>
  <c r="M226" i="2"/>
  <c r="AF226" i="2" s="1"/>
  <c r="P227" i="2"/>
  <c r="AI227" i="2" s="1"/>
  <c r="O228" i="2"/>
  <c r="AH228" i="2" s="1"/>
  <c r="N229" i="2"/>
  <c r="AG229" i="2" s="1"/>
  <c r="M230" i="2"/>
  <c r="AF230" i="2" s="1"/>
  <c r="P231" i="2"/>
  <c r="AI231" i="2" s="1"/>
  <c r="O232" i="2"/>
  <c r="AH232" i="2" s="1"/>
  <c r="N233" i="2"/>
  <c r="AG233" i="2" s="1"/>
  <c r="M234" i="2"/>
  <c r="AF234" i="2" s="1"/>
  <c r="P235" i="2"/>
  <c r="AI235" i="2" s="1"/>
  <c r="O236" i="2"/>
  <c r="AH236" i="2" s="1"/>
  <c r="N237" i="2"/>
  <c r="AG237" i="2" s="1"/>
  <c r="M238" i="2"/>
  <c r="AF238" i="2" s="1"/>
  <c r="P239" i="2"/>
  <c r="AI239" i="2" s="1"/>
  <c r="O240" i="2"/>
  <c r="AH240" i="2" s="1"/>
  <c r="N241" i="2"/>
  <c r="AG241" i="2" s="1"/>
  <c r="M242" i="2"/>
  <c r="AF242" i="2" s="1"/>
  <c r="P243" i="2"/>
  <c r="AI243" i="2" s="1"/>
  <c r="O244" i="2"/>
  <c r="AH244" i="2" s="1"/>
  <c r="N245" i="2"/>
  <c r="AG245" i="2" s="1"/>
  <c r="M246" i="2"/>
  <c r="AF246" i="2" s="1"/>
  <c r="P247" i="2"/>
  <c r="AI247" i="2" s="1"/>
  <c r="O248" i="2"/>
  <c r="AH248" i="2" s="1"/>
  <c r="N249" i="2"/>
  <c r="AG249" i="2" s="1"/>
  <c r="M250" i="2"/>
  <c r="AF250" i="2" s="1"/>
  <c r="P251" i="2"/>
  <c r="AI251" i="2" s="1"/>
  <c r="O252" i="2"/>
  <c r="AH252" i="2" s="1"/>
  <c r="N253" i="2"/>
  <c r="AG253" i="2" s="1"/>
  <c r="M254" i="2"/>
  <c r="AF254" i="2" s="1"/>
  <c r="P255" i="2"/>
  <c r="AI255" i="2" s="1"/>
  <c r="O256" i="2"/>
  <c r="AH256" i="2" s="1"/>
  <c r="N257" i="2"/>
  <c r="AG257" i="2" s="1"/>
  <c r="M258" i="2"/>
  <c r="AF258" i="2" s="1"/>
  <c r="P259" i="2"/>
  <c r="AI259" i="2" s="1"/>
  <c r="O260" i="2"/>
  <c r="AH260" i="2" s="1"/>
  <c r="N261" i="2"/>
  <c r="AG261" i="2" s="1"/>
  <c r="M262" i="2"/>
  <c r="AF262" i="2" s="1"/>
  <c r="P263" i="2"/>
  <c r="AI263" i="2" s="1"/>
  <c r="O264" i="2"/>
  <c r="AH264" i="2" s="1"/>
  <c r="N265" i="2"/>
  <c r="AG265" i="2" s="1"/>
  <c r="M266" i="2"/>
  <c r="AF266" i="2" s="1"/>
  <c r="P267" i="2"/>
  <c r="AI267" i="2" s="1"/>
  <c r="O268" i="2"/>
  <c r="AH268" i="2" s="1"/>
  <c r="N269" i="2"/>
  <c r="AG269" i="2" s="1"/>
  <c r="M270" i="2"/>
  <c r="AF270" i="2" s="1"/>
  <c r="P271" i="2"/>
  <c r="AI271" i="2" s="1"/>
  <c r="O272" i="2"/>
  <c r="AH272" i="2" s="1"/>
  <c r="N273" i="2"/>
  <c r="AG273" i="2" s="1"/>
  <c r="M274" i="2"/>
  <c r="AF274" i="2" s="1"/>
  <c r="P275" i="2"/>
  <c r="AI275" i="2" s="1"/>
  <c r="O276" i="2"/>
  <c r="AH276" i="2" s="1"/>
  <c r="N277" i="2"/>
  <c r="AG277" i="2" s="1"/>
  <c r="M278" i="2"/>
  <c r="AF278" i="2" s="1"/>
  <c r="P279" i="2"/>
  <c r="AI279" i="2" s="1"/>
  <c r="O280" i="2"/>
  <c r="AH280" i="2" s="1"/>
  <c r="N281" i="2"/>
  <c r="AG281" i="2" s="1"/>
  <c r="M282" i="2"/>
  <c r="AF282" i="2" s="1"/>
  <c r="P283" i="2"/>
  <c r="AI283" i="2" s="1"/>
  <c r="O284" i="2"/>
  <c r="AH284" i="2" s="1"/>
  <c r="N285" i="2"/>
  <c r="AG285" i="2" s="1"/>
  <c r="M286" i="2"/>
  <c r="AF286" i="2" s="1"/>
  <c r="P287" i="2"/>
  <c r="AI287" i="2" s="1"/>
  <c r="O288" i="2"/>
  <c r="AH288" i="2" s="1"/>
  <c r="N289" i="2"/>
  <c r="AG289" i="2" s="1"/>
  <c r="M290" i="2"/>
  <c r="AF290" i="2" s="1"/>
  <c r="P291" i="2"/>
  <c r="AI291" i="2" s="1"/>
  <c r="O292" i="2"/>
  <c r="AH292" i="2" s="1"/>
  <c r="N293" i="2"/>
  <c r="AG293" i="2" s="1"/>
  <c r="M294" i="2"/>
  <c r="AF294" i="2" s="1"/>
  <c r="P295" i="2"/>
  <c r="AI295" i="2" s="1"/>
  <c r="O296" i="2"/>
  <c r="AH296" i="2" s="1"/>
  <c r="N297" i="2"/>
  <c r="AG297" i="2" s="1"/>
  <c r="M298" i="2"/>
  <c r="AF298" i="2" s="1"/>
  <c r="O109" i="2"/>
  <c r="AH109" i="2" s="1"/>
  <c r="N110" i="2"/>
  <c r="AG110" i="2" s="1"/>
  <c r="M111" i="2"/>
  <c r="AF111" i="2" s="1"/>
  <c r="P112" i="2"/>
  <c r="AI112" i="2" s="1"/>
  <c r="O113" i="2"/>
  <c r="AH113" i="2" s="1"/>
  <c r="N114" i="2"/>
  <c r="AG114" i="2" s="1"/>
  <c r="M115" i="2"/>
  <c r="AF115" i="2" s="1"/>
  <c r="P116" i="2"/>
  <c r="AI116" i="2" s="1"/>
  <c r="O117" i="2"/>
  <c r="AH117" i="2" s="1"/>
  <c r="N118" i="2"/>
  <c r="AG118" i="2" s="1"/>
  <c r="M119" i="2"/>
  <c r="AF119" i="2" s="1"/>
  <c r="P120" i="2"/>
  <c r="AI120" i="2" s="1"/>
  <c r="O121" i="2"/>
  <c r="AH121" i="2" s="1"/>
  <c r="N122" i="2"/>
  <c r="AG122" i="2" s="1"/>
  <c r="M123" i="2"/>
  <c r="AF123" i="2" s="1"/>
  <c r="P124" i="2"/>
  <c r="AI124" i="2" s="1"/>
  <c r="O125" i="2"/>
  <c r="AH125" i="2" s="1"/>
  <c r="N126" i="2"/>
  <c r="AG126" i="2" s="1"/>
  <c r="M127" i="2"/>
  <c r="AF127" i="2" s="1"/>
  <c r="P128" i="2"/>
  <c r="AI128" i="2" s="1"/>
  <c r="O129" i="2"/>
  <c r="AH129" i="2" s="1"/>
  <c r="N130" i="2"/>
  <c r="AG130" i="2" s="1"/>
  <c r="M131" i="2"/>
  <c r="AF131" i="2" s="1"/>
  <c r="P132" i="2"/>
  <c r="AI132" i="2" s="1"/>
  <c r="O133" i="2"/>
  <c r="AH133" i="2" s="1"/>
  <c r="N134" i="2"/>
  <c r="AG134" i="2" s="1"/>
  <c r="M135" i="2"/>
  <c r="AF135" i="2" s="1"/>
  <c r="P136" i="2"/>
  <c r="AI136" i="2" s="1"/>
  <c r="O137" i="2"/>
  <c r="AH137" i="2" s="1"/>
  <c r="N138" i="2"/>
  <c r="AG138" i="2" s="1"/>
  <c r="M139" i="2"/>
  <c r="AF139" i="2" s="1"/>
  <c r="P140" i="2"/>
  <c r="AI140" i="2" s="1"/>
  <c r="O141" i="2"/>
  <c r="AH141" i="2" s="1"/>
  <c r="N142" i="2"/>
  <c r="AG142" i="2" s="1"/>
  <c r="M143" i="2"/>
  <c r="AF143" i="2" s="1"/>
  <c r="P144" i="2"/>
  <c r="AI144" i="2" s="1"/>
  <c r="O145" i="2"/>
  <c r="AH145" i="2" s="1"/>
  <c r="N146" i="2"/>
  <c r="AG146" i="2" s="1"/>
  <c r="M147" i="2"/>
  <c r="AF147" i="2" s="1"/>
  <c r="P148" i="2"/>
  <c r="AI148" i="2" s="1"/>
  <c r="O149" i="2"/>
  <c r="AH149" i="2" s="1"/>
  <c r="N150" i="2"/>
  <c r="AG150" i="2" s="1"/>
  <c r="M151" i="2"/>
  <c r="AF151" i="2" s="1"/>
  <c r="P152" i="2"/>
  <c r="AI152" i="2" s="1"/>
  <c r="O153" i="2"/>
  <c r="AH153" i="2" s="1"/>
  <c r="N154" i="2"/>
  <c r="AG154" i="2" s="1"/>
  <c r="M155" i="2"/>
  <c r="AF155" i="2" s="1"/>
  <c r="P156" i="2"/>
  <c r="AI156" i="2" s="1"/>
  <c r="O157" i="2"/>
  <c r="AH157" i="2" s="1"/>
  <c r="N158" i="2"/>
  <c r="AG158" i="2" s="1"/>
  <c r="M159" i="2"/>
  <c r="AF159" i="2" s="1"/>
  <c r="P160" i="2"/>
  <c r="AI160" i="2" s="1"/>
  <c r="O161" i="2"/>
  <c r="AH161" i="2" s="1"/>
  <c r="N162" i="2"/>
  <c r="AG162" i="2" s="1"/>
  <c r="M163" i="2"/>
  <c r="AF163" i="2" s="1"/>
  <c r="P164" i="2"/>
  <c r="AI164" i="2" s="1"/>
  <c r="O165" i="2"/>
  <c r="AH165" i="2" s="1"/>
  <c r="N166" i="2"/>
  <c r="AG166" i="2" s="1"/>
  <c r="M167" i="2"/>
  <c r="AF167" i="2" s="1"/>
  <c r="P168" i="2"/>
  <c r="AI168" i="2" s="1"/>
  <c r="O169" i="2"/>
  <c r="AH169" i="2" s="1"/>
  <c r="N170" i="2"/>
  <c r="AG170" i="2" s="1"/>
  <c r="M171" i="2"/>
  <c r="AF171" i="2" s="1"/>
  <c r="P172" i="2"/>
  <c r="AI172" i="2" s="1"/>
  <c r="O173" i="2"/>
  <c r="AH173" i="2" s="1"/>
  <c r="N174" i="2"/>
  <c r="AG174" i="2" s="1"/>
  <c r="M175" i="2"/>
  <c r="AF175" i="2" s="1"/>
  <c r="P176" i="2"/>
  <c r="AI176" i="2" s="1"/>
  <c r="O177" i="2"/>
  <c r="AH177" i="2" s="1"/>
  <c r="N178" i="2"/>
  <c r="AG178" i="2" s="1"/>
  <c r="M179" i="2"/>
  <c r="AF179" i="2" s="1"/>
  <c r="P180" i="2"/>
  <c r="AI180" i="2" s="1"/>
  <c r="O181" i="2"/>
  <c r="AH181" i="2" s="1"/>
  <c r="N182" i="2"/>
  <c r="AG182" i="2" s="1"/>
  <c r="M183" i="2"/>
  <c r="AF183" i="2" s="1"/>
  <c r="P184" i="2"/>
  <c r="AI184" i="2" s="1"/>
  <c r="O185" i="2"/>
  <c r="AH185" i="2" s="1"/>
  <c r="N186" i="2"/>
  <c r="AG186" i="2" s="1"/>
  <c r="M187" i="2"/>
  <c r="AF187" i="2" s="1"/>
  <c r="P188" i="2"/>
  <c r="AI188" i="2" s="1"/>
  <c r="O189" i="2"/>
  <c r="AH189" i="2" s="1"/>
  <c r="N190" i="2"/>
  <c r="AG190" i="2" s="1"/>
  <c r="M191" i="2"/>
  <c r="AF191" i="2" s="1"/>
  <c r="P192" i="2"/>
  <c r="AI192" i="2" s="1"/>
  <c r="O193" i="2"/>
  <c r="AH193" i="2" s="1"/>
  <c r="N194" i="2"/>
  <c r="AG194" i="2" s="1"/>
  <c r="M195" i="2"/>
  <c r="AF195" i="2" s="1"/>
  <c r="P196" i="2"/>
  <c r="AI196" i="2" s="1"/>
  <c r="O197" i="2"/>
  <c r="AH197" i="2" s="1"/>
  <c r="N198" i="2"/>
  <c r="AG198" i="2" s="1"/>
  <c r="M199" i="2"/>
  <c r="AF199" i="2" s="1"/>
  <c r="P200" i="2"/>
  <c r="AI200" i="2" s="1"/>
  <c r="O201" i="2"/>
  <c r="AH201" i="2" s="1"/>
  <c r="N202" i="2"/>
  <c r="AG202" i="2" s="1"/>
  <c r="M203" i="2"/>
  <c r="AF203" i="2" s="1"/>
  <c r="P204" i="2"/>
  <c r="AI204" i="2" s="1"/>
  <c r="O205" i="2"/>
  <c r="AH205" i="2" s="1"/>
  <c r="N206" i="2"/>
  <c r="AG206" i="2" s="1"/>
  <c r="M207" i="2"/>
  <c r="AF207" i="2" s="1"/>
  <c r="P208" i="2"/>
  <c r="AI208" i="2" s="1"/>
  <c r="O209" i="2"/>
  <c r="AH209" i="2" s="1"/>
  <c r="N210" i="2"/>
  <c r="AG210" i="2" s="1"/>
  <c r="M211" i="2"/>
  <c r="AF211" i="2" s="1"/>
  <c r="P212" i="2"/>
  <c r="AI212" i="2" s="1"/>
  <c r="O213" i="2"/>
  <c r="AH213" i="2" s="1"/>
  <c r="N214" i="2"/>
  <c r="AG214" i="2" s="1"/>
  <c r="M215" i="2"/>
  <c r="AF215" i="2" s="1"/>
  <c r="P216" i="2"/>
  <c r="AI216" i="2" s="1"/>
  <c r="O217" i="2"/>
  <c r="AH217" i="2" s="1"/>
  <c r="N218" i="2"/>
  <c r="AG218" i="2" s="1"/>
  <c r="M219" i="2"/>
  <c r="AF219" i="2" s="1"/>
  <c r="P220" i="2"/>
  <c r="AI220" i="2" s="1"/>
  <c r="O221" i="2"/>
  <c r="AH221" i="2" s="1"/>
  <c r="N222" i="2"/>
  <c r="AG222" i="2" s="1"/>
  <c r="M223" i="2"/>
  <c r="AF223" i="2" s="1"/>
  <c r="P224" i="2"/>
  <c r="AI224" i="2" s="1"/>
  <c r="O225" i="2"/>
  <c r="AH225" i="2" s="1"/>
  <c r="N226" i="2"/>
  <c r="AG226" i="2" s="1"/>
  <c r="M227" i="2"/>
  <c r="AF227" i="2" s="1"/>
  <c r="P228" i="2"/>
  <c r="AI228" i="2" s="1"/>
  <c r="O229" i="2"/>
  <c r="AH229" i="2" s="1"/>
  <c r="N230" i="2"/>
  <c r="AG230" i="2" s="1"/>
  <c r="M231" i="2"/>
  <c r="AF231" i="2" s="1"/>
  <c r="P232" i="2"/>
  <c r="AI232" i="2" s="1"/>
  <c r="O233" i="2"/>
  <c r="AH233" i="2" s="1"/>
  <c r="N234" i="2"/>
  <c r="AG234" i="2" s="1"/>
  <c r="M235" i="2"/>
  <c r="AF235" i="2" s="1"/>
  <c r="P236" i="2"/>
  <c r="AI236" i="2" s="1"/>
  <c r="O237" i="2"/>
  <c r="AH237" i="2" s="1"/>
  <c r="N238" i="2"/>
  <c r="AG238" i="2" s="1"/>
  <c r="M239" i="2"/>
  <c r="AF239" i="2" s="1"/>
  <c r="P240" i="2"/>
  <c r="AI240" i="2" s="1"/>
  <c r="O241" i="2"/>
  <c r="AH241" i="2" s="1"/>
  <c r="N242" i="2"/>
  <c r="AG242" i="2" s="1"/>
  <c r="M243" i="2"/>
  <c r="AF243" i="2" s="1"/>
  <c r="P244" i="2"/>
  <c r="AI244" i="2" s="1"/>
  <c r="O245" i="2"/>
  <c r="AH245" i="2" s="1"/>
  <c r="N246" i="2"/>
  <c r="AG246" i="2" s="1"/>
  <c r="M247" i="2"/>
  <c r="AF247" i="2" s="1"/>
  <c r="P248" i="2"/>
  <c r="AI248" i="2" s="1"/>
  <c r="O249" i="2"/>
  <c r="AH249" i="2" s="1"/>
  <c r="N250" i="2"/>
  <c r="AG250" i="2" s="1"/>
  <c r="M251" i="2"/>
  <c r="AF251" i="2" s="1"/>
  <c r="P252" i="2"/>
  <c r="AI252" i="2" s="1"/>
  <c r="O253" i="2"/>
  <c r="AH253" i="2" s="1"/>
  <c r="N254" i="2"/>
  <c r="AG254" i="2" s="1"/>
  <c r="M255" i="2"/>
  <c r="AF255" i="2" s="1"/>
  <c r="P256" i="2"/>
  <c r="AI256" i="2" s="1"/>
  <c r="O257" i="2"/>
  <c r="AH257" i="2" s="1"/>
  <c r="N258" i="2"/>
  <c r="AG258" i="2" s="1"/>
  <c r="M259" i="2"/>
  <c r="AF259" i="2" s="1"/>
  <c r="P260" i="2"/>
  <c r="AI260" i="2" s="1"/>
  <c r="O261" i="2"/>
  <c r="AH261" i="2" s="1"/>
  <c r="N262" i="2"/>
  <c r="AG262" i="2" s="1"/>
  <c r="M263" i="2"/>
  <c r="AF263" i="2" s="1"/>
  <c r="P264" i="2"/>
  <c r="AI264" i="2" s="1"/>
  <c r="O265" i="2"/>
  <c r="AH265" i="2" s="1"/>
  <c r="N266" i="2"/>
  <c r="AG266" i="2" s="1"/>
  <c r="M267" i="2"/>
  <c r="AF267" i="2" s="1"/>
  <c r="P268" i="2"/>
  <c r="AI268" i="2" s="1"/>
  <c r="O269" i="2"/>
  <c r="AH269" i="2" s="1"/>
  <c r="N270" i="2"/>
  <c r="AG270" i="2" s="1"/>
  <c r="M271" i="2"/>
  <c r="AF271" i="2" s="1"/>
  <c r="P272" i="2"/>
  <c r="AI272" i="2" s="1"/>
  <c r="O273" i="2"/>
  <c r="AH273" i="2" s="1"/>
  <c r="N274" i="2"/>
  <c r="AG274" i="2" s="1"/>
  <c r="M275" i="2"/>
  <c r="AF275" i="2" s="1"/>
  <c r="P276" i="2"/>
  <c r="AI276" i="2" s="1"/>
  <c r="O277" i="2"/>
  <c r="AH277" i="2" s="1"/>
  <c r="N278" i="2"/>
  <c r="AG278" i="2" s="1"/>
  <c r="M279" i="2"/>
  <c r="AF279" i="2" s="1"/>
  <c r="P280" i="2"/>
  <c r="AI280" i="2" s="1"/>
  <c r="O281" i="2"/>
  <c r="AH281" i="2" s="1"/>
  <c r="N282" i="2"/>
  <c r="AG282" i="2" s="1"/>
  <c r="M283" i="2"/>
  <c r="AF283" i="2" s="1"/>
  <c r="P284" i="2"/>
  <c r="AI284" i="2" s="1"/>
  <c r="O285" i="2"/>
  <c r="AH285" i="2" s="1"/>
  <c r="N286" i="2"/>
  <c r="AG286" i="2" s="1"/>
  <c r="M287" i="2"/>
  <c r="AF287" i="2" s="1"/>
  <c r="P288" i="2"/>
  <c r="AI288" i="2" s="1"/>
  <c r="O289" i="2"/>
  <c r="AH289" i="2" s="1"/>
  <c r="N290" i="2"/>
  <c r="AG290" i="2" s="1"/>
  <c r="M291" i="2"/>
  <c r="AF291" i="2" s="1"/>
  <c r="P292" i="2"/>
  <c r="AI292" i="2" s="1"/>
  <c r="O293" i="2"/>
  <c r="AH293" i="2" s="1"/>
  <c r="N294" i="2"/>
  <c r="AG294" i="2" s="1"/>
  <c r="M295" i="2"/>
  <c r="AF295" i="2" s="1"/>
  <c r="P296" i="2"/>
  <c r="AI296" i="2" s="1"/>
  <c r="O297" i="2"/>
  <c r="AH297" i="2" s="1"/>
  <c r="N298" i="2"/>
  <c r="AG298" i="2" s="1"/>
  <c r="P109" i="2"/>
  <c r="AI109" i="2" s="1"/>
  <c r="O110" i="2"/>
  <c r="AH110" i="2" s="1"/>
  <c r="N111" i="2"/>
  <c r="AG111" i="2" s="1"/>
  <c r="M112" i="2"/>
  <c r="AF112" i="2" s="1"/>
  <c r="P113" i="2"/>
  <c r="AI113" i="2" s="1"/>
  <c r="O114" i="2"/>
  <c r="AH114" i="2" s="1"/>
  <c r="N115" i="2"/>
  <c r="AG115" i="2" s="1"/>
  <c r="M116" i="2"/>
  <c r="AF116" i="2" s="1"/>
  <c r="P117" i="2"/>
  <c r="AI117" i="2" s="1"/>
  <c r="O118" i="2"/>
  <c r="AH118" i="2" s="1"/>
  <c r="N119" i="2"/>
  <c r="AG119" i="2" s="1"/>
  <c r="M120" i="2"/>
  <c r="AF120" i="2" s="1"/>
  <c r="P121" i="2"/>
  <c r="AI121" i="2" s="1"/>
  <c r="O122" i="2"/>
  <c r="AH122" i="2" s="1"/>
  <c r="N123" i="2"/>
  <c r="AG123" i="2" s="1"/>
  <c r="M124" i="2"/>
  <c r="AF124" i="2" s="1"/>
  <c r="P125" i="2"/>
  <c r="AI125" i="2" s="1"/>
  <c r="O126" i="2"/>
  <c r="AH126" i="2" s="1"/>
  <c r="N127" i="2"/>
  <c r="AG127" i="2" s="1"/>
  <c r="M128" i="2"/>
  <c r="AF128" i="2" s="1"/>
  <c r="P129" i="2"/>
  <c r="AI129" i="2" s="1"/>
  <c r="O130" i="2"/>
  <c r="AH130" i="2" s="1"/>
  <c r="N131" i="2"/>
  <c r="AG131" i="2" s="1"/>
  <c r="M132" i="2"/>
  <c r="AF132" i="2" s="1"/>
  <c r="P133" i="2"/>
  <c r="AI133" i="2" s="1"/>
  <c r="O134" i="2"/>
  <c r="AH134" i="2" s="1"/>
  <c r="N135" i="2"/>
  <c r="AG135" i="2" s="1"/>
  <c r="M136" i="2"/>
  <c r="AF136" i="2" s="1"/>
  <c r="P137" i="2"/>
  <c r="AI137" i="2" s="1"/>
  <c r="O138" i="2"/>
  <c r="AH138" i="2" s="1"/>
  <c r="N139" i="2"/>
  <c r="AG139" i="2" s="1"/>
  <c r="M140" i="2"/>
  <c r="AF140" i="2" s="1"/>
  <c r="P141" i="2"/>
  <c r="AI141" i="2" s="1"/>
  <c r="O142" i="2"/>
  <c r="AH142" i="2" s="1"/>
  <c r="N143" i="2"/>
  <c r="AG143" i="2" s="1"/>
  <c r="M144" i="2"/>
  <c r="AF144" i="2" s="1"/>
  <c r="P145" i="2"/>
  <c r="AI145" i="2" s="1"/>
  <c r="O146" i="2"/>
  <c r="AH146" i="2" s="1"/>
  <c r="N147" i="2"/>
  <c r="AG147" i="2" s="1"/>
  <c r="M148" i="2"/>
  <c r="AF148" i="2" s="1"/>
  <c r="P149" i="2"/>
  <c r="AI149" i="2" s="1"/>
  <c r="O150" i="2"/>
  <c r="AH150" i="2" s="1"/>
  <c r="N151" i="2"/>
  <c r="AG151" i="2" s="1"/>
  <c r="M152" i="2"/>
  <c r="AF152" i="2" s="1"/>
  <c r="P153" i="2"/>
  <c r="AI153" i="2" s="1"/>
  <c r="O154" i="2"/>
  <c r="AH154" i="2" s="1"/>
  <c r="N155" i="2"/>
  <c r="AG155" i="2" s="1"/>
  <c r="M156" i="2"/>
  <c r="AF156" i="2" s="1"/>
  <c r="P157" i="2"/>
  <c r="AI157" i="2" s="1"/>
  <c r="O158" i="2"/>
  <c r="AH158" i="2" s="1"/>
  <c r="N159" i="2"/>
  <c r="AG159" i="2" s="1"/>
  <c r="M160" i="2"/>
  <c r="AF160" i="2" s="1"/>
  <c r="P161" i="2"/>
  <c r="AI161" i="2" s="1"/>
  <c r="O162" i="2"/>
  <c r="AH162" i="2" s="1"/>
  <c r="N163" i="2"/>
  <c r="AG163" i="2" s="1"/>
  <c r="M164" i="2"/>
  <c r="AF164" i="2" s="1"/>
  <c r="P165" i="2"/>
  <c r="AI165" i="2" s="1"/>
  <c r="O166" i="2"/>
  <c r="AH166" i="2" s="1"/>
  <c r="N167" i="2"/>
  <c r="AG167" i="2" s="1"/>
  <c r="M168" i="2"/>
  <c r="AF168" i="2" s="1"/>
  <c r="P169" i="2"/>
  <c r="AI169" i="2" s="1"/>
  <c r="O170" i="2"/>
  <c r="AH170" i="2" s="1"/>
  <c r="N171" i="2"/>
  <c r="AG171" i="2" s="1"/>
  <c r="M172" i="2"/>
  <c r="AF172" i="2" s="1"/>
  <c r="P173" i="2"/>
  <c r="AI173" i="2" s="1"/>
  <c r="O174" i="2"/>
  <c r="AH174" i="2" s="1"/>
  <c r="N175" i="2"/>
  <c r="AG175" i="2" s="1"/>
  <c r="M176" i="2"/>
  <c r="AF176" i="2" s="1"/>
  <c r="P177" i="2"/>
  <c r="AI177" i="2" s="1"/>
  <c r="O178" i="2"/>
  <c r="AH178" i="2" s="1"/>
  <c r="N179" i="2"/>
  <c r="AG179" i="2" s="1"/>
  <c r="M180" i="2"/>
  <c r="AF180" i="2" s="1"/>
  <c r="P181" i="2"/>
  <c r="AI181" i="2" s="1"/>
  <c r="O182" i="2"/>
  <c r="AH182" i="2" s="1"/>
  <c r="N183" i="2"/>
  <c r="AG183" i="2" s="1"/>
  <c r="M184" i="2"/>
  <c r="AF184" i="2" s="1"/>
  <c r="P185" i="2"/>
  <c r="AI185" i="2" s="1"/>
  <c r="O186" i="2"/>
  <c r="AH186" i="2" s="1"/>
  <c r="N187" i="2"/>
  <c r="AG187" i="2" s="1"/>
  <c r="M188" i="2"/>
  <c r="AF188" i="2" s="1"/>
  <c r="P189" i="2"/>
  <c r="AI189" i="2" s="1"/>
  <c r="O190" i="2"/>
  <c r="AH190" i="2" s="1"/>
  <c r="N191" i="2"/>
  <c r="AG191" i="2" s="1"/>
  <c r="M192" i="2"/>
  <c r="AF192" i="2" s="1"/>
  <c r="P193" i="2"/>
  <c r="AI193" i="2" s="1"/>
  <c r="O194" i="2"/>
  <c r="AH194" i="2" s="1"/>
  <c r="N195" i="2"/>
  <c r="AG195" i="2" s="1"/>
  <c r="M196" i="2"/>
  <c r="AF196" i="2" s="1"/>
  <c r="P197" i="2"/>
  <c r="AI197" i="2" s="1"/>
  <c r="O198" i="2"/>
  <c r="AH198" i="2" s="1"/>
  <c r="N199" i="2"/>
  <c r="AG199" i="2" s="1"/>
  <c r="M200" i="2"/>
  <c r="AF200" i="2" s="1"/>
  <c r="P201" i="2"/>
  <c r="AI201" i="2" s="1"/>
  <c r="O202" i="2"/>
  <c r="AH202" i="2" s="1"/>
  <c r="N203" i="2"/>
  <c r="AG203" i="2" s="1"/>
  <c r="M204" i="2"/>
  <c r="AF204" i="2" s="1"/>
  <c r="P205" i="2"/>
  <c r="AI205" i="2" s="1"/>
  <c r="O206" i="2"/>
  <c r="AH206" i="2" s="1"/>
  <c r="N207" i="2"/>
  <c r="AG207" i="2" s="1"/>
  <c r="M208" i="2"/>
  <c r="AF208" i="2" s="1"/>
  <c r="P209" i="2"/>
  <c r="AI209" i="2" s="1"/>
  <c r="O210" i="2"/>
  <c r="AH210" i="2" s="1"/>
  <c r="N211" i="2"/>
  <c r="AG211" i="2" s="1"/>
  <c r="M212" i="2"/>
  <c r="AF212" i="2" s="1"/>
  <c r="P213" i="2"/>
  <c r="AI213" i="2" s="1"/>
  <c r="O214" i="2"/>
  <c r="AH214" i="2" s="1"/>
  <c r="N215" i="2"/>
  <c r="AG215" i="2" s="1"/>
  <c r="M216" i="2"/>
  <c r="AF216" i="2" s="1"/>
  <c r="P217" i="2"/>
  <c r="AI217" i="2" s="1"/>
  <c r="O218" i="2"/>
  <c r="AH218" i="2" s="1"/>
  <c r="N219" i="2"/>
  <c r="AG219" i="2" s="1"/>
  <c r="M220" i="2"/>
  <c r="AF220" i="2" s="1"/>
  <c r="P221" i="2"/>
  <c r="AI221" i="2" s="1"/>
  <c r="O222" i="2"/>
  <c r="AH222" i="2" s="1"/>
  <c r="N223" i="2"/>
  <c r="AG223" i="2" s="1"/>
  <c r="M224" i="2"/>
  <c r="AF224" i="2" s="1"/>
  <c r="P225" i="2"/>
  <c r="AI225" i="2" s="1"/>
  <c r="O226" i="2"/>
  <c r="AH226" i="2" s="1"/>
  <c r="N227" i="2"/>
  <c r="AG227" i="2" s="1"/>
  <c r="M228" i="2"/>
  <c r="AF228" i="2" s="1"/>
  <c r="P229" i="2"/>
  <c r="AI229" i="2" s="1"/>
  <c r="O230" i="2"/>
  <c r="AH230" i="2" s="1"/>
  <c r="N231" i="2"/>
  <c r="AG231" i="2" s="1"/>
  <c r="M232" i="2"/>
  <c r="AF232" i="2" s="1"/>
  <c r="P233" i="2"/>
  <c r="AI233" i="2" s="1"/>
  <c r="O234" i="2"/>
  <c r="AH234" i="2" s="1"/>
  <c r="N235" i="2"/>
  <c r="AG235" i="2" s="1"/>
  <c r="M236" i="2"/>
  <c r="AF236" i="2" s="1"/>
  <c r="P237" i="2"/>
  <c r="AI237" i="2" s="1"/>
  <c r="O238" i="2"/>
  <c r="AH238" i="2" s="1"/>
  <c r="N239" i="2"/>
  <c r="AG239" i="2" s="1"/>
  <c r="M240" i="2"/>
  <c r="AF240" i="2" s="1"/>
  <c r="P241" i="2"/>
  <c r="AI241" i="2" s="1"/>
  <c r="O242" i="2"/>
  <c r="AH242" i="2" s="1"/>
  <c r="N243" i="2"/>
  <c r="AG243" i="2" s="1"/>
  <c r="M244" i="2"/>
  <c r="AF244" i="2" s="1"/>
  <c r="P245" i="2"/>
  <c r="AI245" i="2" s="1"/>
  <c r="O246" i="2"/>
  <c r="AH246" i="2" s="1"/>
  <c r="N247" i="2"/>
  <c r="AG247" i="2" s="1"/>
  <c r="M248" i="2"/>
  <c r="AF248" i="2" s="1"/>
  <c r="P249" i="2"/>
  <c r="AI249" i="2" s="1"/>
  <c r="O250" i="2"/>
  <c r="AH250" i="2" s="1"/>
  <c r="N251" i="2"/>
  <c r="AG251" i="2" s="1"/>
  <c r="M252" i="2"/>
  <c r="AF252" i="2" s="1"/>
  <c r="P253" i="2"/>
  <c r="AI253" i="2" s="1"/>
  <c r="O254" i="2"/>
  <c r="AH254" i="2" s="1"/>
  <c r="N255" i="2"/>
  <c r="AG255" i="2" s="1"/>
  <c r="M256" i="2"/>
  <c r="AF256" i="2" s="1"/>
  <c r="P257" i="2"/>
  <c r="AI257" i="2" s="1"/>
  <c r="O258" i="2"/>
  <c r="AH258" i="2" s="1"/>
  <c r="N259" i="2"/>
  <c r="AG259" i="2" s="1"/>
  <c r="M260" i="2"/>
  <c r="AF260" i="2" s="1"/>
  <c r="P261" i="2"/>
  <c r="AI261" i="2" s="1"/>
  <c r="O262" i="2"/>
  <c r="AH262" i="2" s="1"/>
  <c r="N263" i="2"/>
  <c r="AG263" i="2" s="1"/>
  <c r="M264" i="2"/>
  <c r="AF264" i="2" s="1"/>
  <c r="P265" i="2"/>
  <c r="AI265" i="2" s="1"/>
  <c r="O266" i="2"/>
  <c r="AH266" i="2" s="1"/>
  <c r="N267" i="2"/>
  <c r="AG267" i="2" s="1"/>
  <c r="M268" i="2"/>
  <c r="AF268" i="2" s="1"/>
  <c r="P269" i="2"/>
  <c r="AI269" i="2" s="1"/>
  <c r="O270" i="2"/>
  <c r="AH270" i="2" s="1"/>
  <c r="N271" i="2"/>
  <c r="AG271" i="2" s="1"/>
  <c r="M272" i="2"/>
  <c r="AF272" i="2" s="1"/>
  <c r="P273" i="2"/>
  <c r="AI273" i="2" s="1"/>
  <c r="O274" i="2"/>
  <c r="AH274" i="2" s="1"/>
  <c r="N275" i="2"/>
  <c r="AG275" i="2" s="1"/>
  <c r="M276" i="2"/>
  <c r="AF276" i="2" s="1"/>
  <c r="P277" i="2"/>
  <c r="AI277" i="2" s="1"/>
  <c r="O278" i="2"/>
  <c r="AH278" i="2" s="1"/>
  <c r="N279" i="2"/>
  <c r="AG279" i="2" s="1"/>
  <c r="M280" i="2"/>
  <c r="AF280" i="2" s="1"/>
  <c r="P281" i="2"/>
  <c r="AI281" i="2" s="1"/>
  <c r="O282" i="2"/>
  <c r="AH282" i="2" s="1"/>
  <c r="N283" i="2"/>
  <c r="AG283" i="2" s="1"/>
  <c r="M284" i="2"/>
  <c r="AF284" i="2" s="1"/>
  <c r="P285" i="2"/>
  <c r="AI285" i="2" s="1"/>
  <c r="O286" i="2"/>
  <c r="AH286" i="2" s="1"/>
  <c r="N287" i="2"/>
  <c r="AG287" i="2" s="1"/>
  <c r="M288" i="2"/>
  <c r="AF288" i="2" s="1"/>
  <c r="P289" i="2"/>
  <c r="AI289" i="2" s="1"/>
  <c r="O290" i="2"/>
  <c r="AH290" i="2" s="1"/>
  <c r="N291" i="2"/>
  <c r="AG291" i="2" s="1"/>
  <c r="M292" i="2"/>
  <c r="AF292" i="2" s="1"/>
  <c r="P293" i="2"/>
  <c r="AI293" i="2" s="1"/>
  <c r="O294" i="2"/>
  <c r="AH294" i="2" s="1"/>
  <c r="N295" i="2"/>
  <c r="AG295" i="2" s="1"/>
  <c r="M296" i="2"/>
  <c r="AF296" i="2" s="1"/>
  <c r="P297" i="2"/>
  <c r="AI297" i="2" s="1"/>
  <c r="O298" i="2"/>
  <c r="AH298" i="2" s="1"/>
  <c r="M109" i="2"/>
  <c r="AF109" i="2" s="1"/>
  <c r="P110" i="2"/>
  <c r="AI110" i="2" s="1"/>
  <c r="O111" i="2"/>
  <c r="AH111" i="2" s="1"/>
  <c r="N112" i="2"/>
  <c r="AG112" i="2" s="1"/>
  <c r="M113" i="2"/>
  <c r="AF113" i="2" s="1"/>
  <c r="P114" i="2"/>
  <c r="AI114" i="2" s="1"/>
  <c r="O115" i="2"/>
  <c r="AH115" i="2" s="1"/>
  <c r="N116" i="2"/>
  <c r="AG116" i="2" s="1"/>
  <c r="M117" i="2"/>
  <c r="AF117" i="2" s="1"/>
  <c r="P118" i="2"/>
  <c r="AI118" i="2" s="1"/>
  <c r="O119" i="2"/>
  <c r="AH119" i="2" s="1"/>
  <c r="N120" i="2"/>
  <c r="AG120" i="2" s="1"/>
  <c r="M121" i="2"/>
  <c r="AF121" i="2" s="1"/>
  <c r="P122" i="2"/>
  <c r="AI122" i="2" s="1"/>
  <c r="O123" i="2"/>
  <c r="AH123" i="2" s="1"/>
  <c r="N124" i="2"/>
  <c r="AG124" i="2" s="1"/>
  <c r="M125" i="2"/>
  <c r="AF125" i="2" s="1"/>
  <c r="P126" i="2"/>
  <c r="AI126" i="2" s="1"/>
  <c r="O127" i="2"/>
  <c r="AH127" i="2" s="1"/>
  <c r="N128" i="2"/>
  <c r="AG128" i="2" s="1"/>
  <c r="M129" i="2"/>
  <c r="AF129" i="2" s="1"/>
  <c r="P130" i="2"/>
  <c r="AI130" i="2" s="1"/>
  <c r="O131" i="2"/>
  <c r="AH131" i="2" s="1"/>
  <c r="N132" i="2"/>
  <c r="AG132" i="2" s="1"/>
  <c r="M133" i="2"/>
  <c r="AF133" i="2" s="1"/>
  <c r="P134" i="2"/>
  <c r="AI134" i="2" s="1"/>
  <c r="O135" i="2"/>
  <c r="AH135" i="2" s="1"/>
  <c r="N136" i="2"/>
  <c r="AG136" i="2" s="1"/>
  <c r="M137" i="2"/>
  <c r="AF137" i="2" s="1"/>
  <c r="P138" i="2"/>
  <c r="AI138" i="2" s="1"/>
  <c r="O139" i="2"/>
  <c r="AH139" i="2" s="1"/>
  <c r="N140" i="2"/>
  <c r="AG140" i="2" s="1"/>
  <c r="M141" i="2"/>
  <c r="AF141" i="2" s="1"/>
  <c r="P142" i="2"/>
  <c r="AI142" i="2" s="1"/>
  <c r="O143" i="2"/>
  <c r="AH143" i="2" s="1"/>
  <c r="N144" i="2"/>
  <c r="AG144" i="2" s="1"/>
  <c r="M145" i="2"/>
  <c r="AF145" i="2" s="1"/>
  <c r="P146" i="2"/>
  <c r="AI146" i="2" s="1"/>
  <c r="O147" i="2"/>
  <c r="AH147" i="2" s="1"/>
  <c r="N148" i="2"/>
  <c r="AG148" i="2" s="1"/>
  <c r="M149" i="2"/>
  <c r="AF149" i="2" s="1"/>
  <c r="P150" i="2"/>
  <c r="AI150" i="2" s="1"/>
  <c r="O151" i="2"/>
  <c r="AH151" i="2" s="1"/>
  <c r="N152" i="2"/>
  <c r="AG152" i="2" s="1"/>
  <c r="M153" i="2"/>
  <c r="AF153" i="2" s="1"/>
  <c r="P154" i="2"/>
  <c r="AI154" i="2" s="1"/>
  <c r="O155" i="2"/>
  <c r="AH155" i="2" s="1"/>
  <c r="N156" i="2"/>
  <c r="AG156" i="2" s="1"/>
  <c r="M157" i="2"/>
  <c r="AF157" i="2" s="1"/>
  <c r="P158" i="2"/>
  <c r="AI158" i="2" s="1"/>
  <c r="O159" i="2"/>
  <c r="AH159" i="2" s="1"/>
  <c r="N160" i="2"/>
  <c r="AG160" i="2" s="1"/>
  <c r="M161" i="2"/>
  <c r="AF161" i="2" s="1"/>
  <c r="P162" i="2"/>
  <c r="AI162" i="2" s="1"/>
  <c r="O163" i="2"/>
  <c r="AH163" i="2" s="1"/>
  <c r="N164" i="2"/>
  <c r="AG164" i="2" s="1"/>
  <c r="M165" i="2"/>
  <c r="AF165" i="2" s="1"/>
  <c r="P166" i="2"/>
  <c r="AI166" i="2" s="1"/>
  <c r="O167" i="2"/>
  <c r="AH167" i="2" s="1"/>
  <c r="N168" i="2"/>
  <c r="AG168" i="2" s="1"/>
  <c r="M169" i="2"/>
  <c r="AF169" i="2" s="1"/>
  <c r="P170" i="2"/>
  <c r="AI170" i="2" s="1"/>
  <c r="O171" i="2"/>
  <c r="AH171" i="2" s="1"/>
  <c r="N172" i="2"/>
  <c r="AG172" i="2" s="1"/>
  <c r="M173" i="2"/>
  <c r="AF173" i="2" s="1"/>
  <c r="P174" i="2"/>
  <c r="AI174" i="2" s="1"/>
  <c r="O175" i="2"/>
  <c r="AH175" i="2" s="1"/>
  <c r="N176" i="2"/>
  <c r="AG176" i="2" s="1"/>
  <c r="M177" i="2"/>
  <c r="AF177" i="2" s="1"/>
  <c r="P178" i="2"/>
  <c r="AI178" i="2" s="1"/>
  <c r="O179" i="2"/>
  <c r="AH179" i="2" s="1"/>
  <c r="N180" i="2"/>
  <c r="AG180" i="2" s="1"/>
  <c r="M181" i="2"/>
  <c r="AF181" i="2" s="1"/>
  <c r="P182" i="2"/>
  <c r="AI182" i="2" s="1"/>
  <c r="O183" i="2"/>
  <c r="AH183" i="2" s="1"/>
  <c r="N184" i="2"/>
  <c r="AG184" i="2" s="1"/>
  <c r="M185" i="2"/>
  <c r="AF185" i="2" s="1"/>
  <c r="P186" i="2"/>
  <c r="AI186" i="2" s="1"/>
  <c r="O187" i="2"/>
  <c r="AH187" i="2" s="1"/>
  <c r="N188" i="2"/>
  <c r="AG188" i="2" s="1"/>
  <c r="M189" i="2"/>
  <c r="AF189" i="2" s="1"/>
  <c r="P190" i="2"/>
  <c r="AI190" i="2" s="1"/>
  <c r="O191" i="2"/>
  <c r="AH191" i="2" s="1"/>
  <c r="N192" i="2"/>
  <c r="AG192" i="2" s="1"/>
  <c r="M193" i="2"/>
  <c r="AF193" i="2" s="1"/>
  <c r="P194" i="2"/>
  <c r="AI194" i="2" s="1"/>
  <c r="O195" i="2"/>
  <c r="AH195" i="2" s="1"/>
  <c r="N196" i="2"/>
  <c r="AG196" i="2" s="1"/>
  <c r="M197" i="2"/>
  <c r="AF197" i="2" s="1"/>
  <c r="P198" i="2"/>
  <c r="AI198" i="2" s="1"/>
  <c r="O199" i="2"/>
  <c r="AH199" i="2" s="1"/>
  <c r="N200" i="2"/>
  <c r="AG200" i="2" s="1"/>
  <c r="M201" i="2"/>
  <c r="AF201" i="2" s="1"/>
  <c r="P202" i="2"/>
  <c r="AI202" i="2" s="1"/>
  <c r="O203" i="2"/>
  <c r="AH203" i="2" s="1"/>
  <c r="N204" i="2"/>
  <c r="AG204" i="2" s="1"/>
  <c r="M205" i="2"/>
  <c r="AF205" i="2" s="1"/>
  <c r="P206" i="2"/>
  <c r="AI206" i="2" s="1"/>
  <c r="O207" i="2"/>
  <c r="AH207" i="2" s="1"/>
  <c r="N208" i="2"/>
  <c r="AG208" i="2" s="1"/>
  <c r="M209" i="2"/>
  <c r="AF209" i="2" s="1"/>
  <c r="P210" i="2"/>
  <c r="AI210" i="2" s="1"/>
  <c r="O211" i="2"/>
  <c r="AH211" i="2" s="1"/>
  <c r="N212" i="2"/>
  <c r="AG212" i="2" s="1"/>
  <c r="M213" i="2"/>
  <c r="AF213" i="2" s="1"/>
  <c r="P214" i="2"/>
  <c r="AI214" i="2" s="1"/>
  <c r="O215" i="2"/>
  <c r="AH215" i="2" s="1"/>
  <c r="N216" i="2"/>
  <c r="AG216" i="2" s="1"/>
  <c r="M217" i="2"/>
  <c r="AF217" i="2" s="1"/>
  <c r="P218" i="2"/>
  <c r="AI218" i="2" s="1"/>
  <c r="O219" i="2"/>
  <c r="AH219" i="2" s="1"/>
  <c r="N220" i="2"/>
  <c r="AG220" i="2" s="1"/>
  <c r="M221" i="2"/>
  <c r="AF221" i="2" s="1"/>
  <c r="P222" i="2"/>
  <c r="AI222" i="2" s="1"/>
  <c r="O223" i="2"/>
  <c r="AH223" i="2" s="1"/>
  <c r="N224" i="2"/>
  <c r="AG224" i="2" s="1"/>
  <c r="M225" i="2"/>
  <c r="AF225" i="2" s="1"/>
  <c r="P226" i="2"/>
  <c r="AI226" i="2" s="1"/>
  <c r="O227" i="2"/>
  <c r="AH227" i="2" s="1"/>
  <c r="N228" i="2"/>
  <c r="AG228" i="2" s="1"/>
  <c r="M229" i="2"/>
  <c r="AF229" i="2" s="1"/>
  <c r="P230" i="2"/>
  <c r="AI230" i="2" s="1"/>
  <c r="O231" i="2"/>
  <c r="AH231" i="2" s="1"/>
  <c r="N232" i="2"/>
  <c r="AG232" i="2" s="1"/>
  <c r="M233" i="2"/>
  <c r="AF233" i="2" s="1"/>
  <c r="P234" i="2"/>
  <c r="AI234" i="2" s="1"/>
  <c r="O235" i="2"/>
  <c r="AH235" i="2" s="1"/>
  <c r="N236" i="2"/>
  <c r="AG236" i="2" s="1"/>
  <c r="M237" i="2"/>
  <c r="AF237" i="2" s="1"/>
  <c r="P238" i="2"/>
  <c r="AI238" i="2" s="1"/>
  <c r="O239" i="2"/>
  <c r="AH239" i="2" s="1"/>
  <c r="N240" i="2"/>
  <c r="AG240" i="2" s="1"/>
  <c r="M241" i="2"/>
  <c r="AF241" i="2" s="1"/>
  <c r="P242" i="2"/>
  <c r="AI242" i="2" s="1"/>
  <c r="O243" i="2"/>
  <c r="AH243" i="2" s="1"/>
  <c r="N244" i="2"/>
  <c r="AG244" i="2" s="1"/>
  <c r="M245" i="2"/>
  <c r="AF245" i="2" s="1"/>
  <c r="P246" i="2"/>
  <c r="AI246" i="2" s="1"/>
  <c r="O247" i="2"/>
  <c r="AH247" i="2" s="1"/>
  <c r="N248" i="2"/>
  <c r="AG248" i="2" s="1"/>
  <c r="M249" i="2"/>
  <c r="AF249" i="2" s="1"/>
  <c r="P250" i="2"/>
  <c r="AI250" i="2" s="1"/>
  <c r="O251" i="2"/>
  <c r="AH251" i="2" s="1"/>
  <c r="N252" i="2"/>
  <c r="AG252" i="2" s="1"/>
  <c r="M253" i="2"/>
  <c r="AF253" i="2" s="1"/>
  <c r="P254" i="2"/>
  <c r="AI254" i="2" s="1"/>
  <c r="O255" i="2"/>
  <c r="AH255" i="2" s="1"/>
  <c r="N256" i="2"/>
  <c r="AG256" i="2" s="1"/>
  <c r="M257" i="2"/>
  <c r="AF257" i="2" s="1"/>
  <c r="P258" i="2"/>
  <c r="AI258" i="2" s="1"/>
  <c r="O259" i="2"/>
  <c r="AH259" i="2" s="1"/>
  <c r="N260" i="2"/>
  <c r="AG260" i="2" s="1"/>
  <c r="M261" i="2"/>
  <c r="AF261" i="2" s="1"/>
  <c r="P262" i="2"/>
  <c r="AI262" i="2" s="1"/>
  <c r="O263" i="2"/>
  <c r="AH263" i="2" s="1"/>
  <c r="N264" i="2"/>
  <c r="AG264" i="2" s="1"/>
  <c r="M265" i="2"/>
  <c r="AF265" i="2" s="1"/>
  <c r="P266" i="2"/>
  <c r="AI266" i="2" s="1"/>
  <c r="O267" i="2"/>
  <c r="AH267" i="2" s="1"/>
  <c r="N268" i="2"/>
  <c r="AG268" i="2" s="1"/>
  <c r="M269" i="2"/>
  <c r="AF269" i="2" s="1"/>
  <c r="P270" i="2"/>
  <c r="AI270" i="2" s="1"/>
  <c r="O271" i="2"/>
  <c r="AH271" i="2" s="1"/>
  <c r="N272" i="2"/>
  <c r="AG272" i="2" s="1"/>
  <c r="M273" i="2"/>
  <c r="AF273" i="2" s="1"/>
  <c r="P274" i="2"/>
  <c r="AI274" i="2" s="1"/>
  <c r="O275" i="2"/>
  <c r="AH275" i="2" s="1"/>
  <c r="N276" i="2"/>
  <c r="AG276" i="2" s="1"/>
  <c r="M277" i="2"/>
  <c r="AF277" i="2" s="1"/>
  <c r="P278" i="2"/>
  <c r="AI278" i="2" s="1"/>
  <c r="O279" i="2"/>
  <c r="AH279" i="2" s="1"/>
  <c r="N280" i="2"/>
  <c r="AG280" i="2" s="1"/>
  <c r="M281" i="2"/>
  <c r="AF281" i="2" s="1"/>
  <c r="P282" i="2"/>
  <c r="AI282" i="2" s="1"/>
  <c r="O283" i="2"/>
  <c r="AH283" i="2" s="1"/>
  <c r="N284" i="2"/>
  <c r="AG284" i="2" s="1"/>
  <c r="M285" i="2"/>
  <c r="AF285" i="2" s="1"/>
  <c r="P286" i="2"/>
  <c r="AI286" i="2" s="1"/>
  <c r="O287" i="2"/>
  <c r="AH287" i="2" s="1"/>
  <c r="N288" i="2"/>
  <c r="AG288" i="2" s="1"/>
  <c r="M289" i="2"/>
  <c r="AF289" i="2" s="1"/>
  <c r="P290" i="2"/>
  <c r="AI290" i="2" s="1"/>
  <c r="O291" i="2"/>
  <c r="AH291" i="2" s="1"/>
  <c r="N292" i="2"/>
  <c r="AG292" i="2" s="1"/>
  <c r="M293" i="2"/>
  <c r="AF293" i="2" s="1"/>
  <c r="P294" i="2"/>
  <c r="AI294" i="2" s="1"/>
  <c r="O295" i="2"/>
  <c r="AH295" i="2" s="1"/>
  <c r="N296" i="2"/>
  <c r="AG296" i="2" s="1"/>
  <c r="M297" i="2"/>
  <c r="AF297" i="2" s="1"/>
  <c r="P298" i="2"/>
  <c r="AI298" i="2" s="1"/>
  <c r="M299" i="2"/>
  <c r="AF299" i="2" s="1"/>
  <c r="P300" i="2"/>
  <c r="AI300" i="2" s="1"/>
  <c r="O301" i="2"/>
  <c r="AH301" i="2" s="1"/>
  <c r="N302" i="2"/>
  <c r="AG302" i="2" s="1"/>
  <c r="M303" i="2"/>
  <c r="AF303" i="2" s="1"/>
  <c r="P304" i="2"/>
  <c r="AI304" i="2" s="1"/>
  <c r="O305" i="2"/>
  <c r="AH305" i="2" s="1"/>
  <c r="N306" i="2"/>
  <c r="AG306" i="2" s="1"/>
  <c r="M307" i="2"/>
  <c r="AF307" i="2" s="1"/>
  <c r="P308" i="2"/>
  <c r="AI308" i="2" s="1"/>
  <c r="O309" i="2"/>
  <c r="AH309" i="2" s="1"/>
  <c r="N310" i="2"/>
  <c r="AG310" i="2" s="1"/>
  <c r="M311" i="2"/>
  <c r="AF311" i="2" s="1"/>
  <c r="P312" i="2"/>
  <c r="AI312" i="2" s="1"/>
  <c r="O313" i="2"/>
  <c r="AH313" i="2" s="1"/>
  <c r="N314" i="2"/>
  <c r="AG314" i="2" s="1"/>
  <c r="M315" i="2"/>
  <c r="AF315" i="2" s="1"/>
  <c r="P316" i="2"/>
  <c r="AI316" i="2" s="1"/>
  <c r="O317" i="2"/>
  <c r="AH317" i="2" s="1"/>
  <c r="N318" i="2"/>
  <c r="AG318" i="2" s="1"/>
  <c r="M319" i="2"/>
  <c r="AF319" i="2" s="1"/>
  <c r="P320" i="2"/>
  <c r="AI320" i="2" s="1"/>
  <c r="O321" i="2"/>
  <c r="AH321" i="2" s="1"/>
  <c r="N322" i="2"/>
  <c r="AG322" i="2" s="1"/>
  <c r="M323" i="2"/>
  <c r="AF323" i="2" s="1"/>
  <c r="P324" i="2"/>
  <c r="AI324" i="2" s="1"/>
  <c r="O325" i="2"/>
  <c r="AH325" i="2" s="1"/>
  <c r="N326" i="2"/>
  <c r="AG326" i="2" s="1"/>
  <c r="M327" i="2"/>
  <c r="AF327" i="2" s="1"/>
  <c r="P328" i="2"/>
  <c r="AI328" i="2" s="1"/>
  <c r="O329" i="2"/>
  <c r="AH329" i="2" s="1"/>
  <c r="N330" i="2"/>
  <c r="AG330" i="2" s="1"/>
  <c r="M331" i="2"/>
  <c r="AF331" i="2" s="1"/>
  <c r="P332" i="2"/>
  <c r="AI332" i="2" s="1"/>
  <c r="O333" i="2"/>
  <c r="AH333" i="2" s="1"/>
  <c r="N334" i="2"/>
  <c r="AG334" i="2" s="1"/>
  <c r="M335" i="2"/>
  <c r="AF335" i="2" s="1"/>
  <c r="P336" i="2"/>
  <c r="AI336" i="2" s="1"/>
  <c r="O337" i="2"/>
  <c r="AH337" i="2" s="1"/>
  <c r="N338" i="2"/>
  <c r="AG338" i="2" s="1"/>
  <c r="M339" i="2"/>
  <c r="AF339" i="2" s="1"/>
  <c r="P340" i="2"/>
  <c r="AI340" i="2" s="1"/>
  <c r="O341" i="2"/>
  <c r="AH341" i="2" s="1"/>
  <c r="N342" i="2"/>
  <c r="AG342" i="2" s="1"/>
  <c r="M343" i="2"/>
  <c r="AF343" i="2" s="1"/>
  <c r="P344" i="2"/>
  <c r="AI344" i="2" s="1"/>
  <c r="O345" i="2"/>
  <c r="AH345" i="2" s="1"/>
  <c r="N346" i="2"/>
  <c r="AG346" i="2" s="1"/>
  <c r="M347" i="2"/>
  <c r="AF347" i="2" s="1"/>
  <c r="P348" i="2"/>
  <c r="AI348" i="2" s="1"/>
  <c r="O349" i="2"/>
  <c r="AH349" i="2" s="1"/>
  <c r="N350" i="2"/>
  <c r="AG350" i="2" s="1"/>
  <c r="M351" i="2"/>
  <c r="AF351" i="2" s="1"/>
  <c r="P352" i="2"/>
  <c r="AI352" i="2" s="1"/>
  <c r="O353" i="2"/>
  <c r="AH353" i="2" s="1"/>
  <c r="N354" i="2"/>
  <c r="AG354" i="2" s="1"/>
  <c r="M355" i="2"/>
  <c r="AF355" i="2" s="1"/>
  <c r="P356" i="2"/>
  <c r="AI356" i="2" s="1"/>
  <c r="O357" i="2"/>
  <c r="AH357" i="2" s="1"/>
  <c r="N358" i="2"/>
  <c r="AG358" i="2" s="1"/>
  <c r="M359" i="2"/>
  <c r="AF359" i="2" s="1"/>
  <c r="P360" i="2"/>
  <c r="AI360" i="2" s="1"/>
  <c r="O361" i="2"/>
  <c r="AH361" i="2" s="1"/>
  <c r="N362" i="2"/>
  <c r="AG362" i="2" s="1"/>
  <c r="M363" i="2"/>
  <c r="AF363" i="2" s="1"/>
  <c r="P364" i="2"/>
  <c r="AI364" i="2" s="1"/>
  <c r="O365" i="2"/>
  <c r="AH365" i="2" s="1"/>
  <c r="N366" i="2"/>
  <c r="AG366" i="2" s="1"/>
  <c r="M367" i="2"/>
  <c r="AF367" i="2" s="1"/>
  <c r="P368" i="2"/>
  <c r="AI368" i="2" s="1"/>
  <c r="O369" i="2"/>
  <c r="AH369" i="2" s="1"/>
  <c r="N370" i="2"/>
  <c r="AG370" i="2" s="1"/>
  <c r="M371" i="2"/>
  <c r="AF371" i="2" s="1"/>
  <c r="P372" i="2"/>
  <c r="AI372" i="2" s="1"/>
  <c r="O373" i="2"/>
  <c r="AH373" i="2" s="1"/>
  <c r="N374" i="2"/>
  <c r="AG374" i="2" s="1"/>
  <c r="M375" i="2"/>
  <c r="AF375" i="2" s="1"/>
  <c r="P376" i="2"/>
  <c r="AI376" i="2" s="1"/>
  <c r="O377" i="2"/>
  <c r="AH377" i="2" s="1"/>
  <c r="N378" i="2"/>
  <c r="AG378" i="2" s="1"/>
  <c r="M379" i="2"/>
  <c r="AF379" i="2" s="1"/>
  <c r="P380" i="2"/>
  <c r="AI380" i="2" s="1"/>
  <c r="O381" i="2"/>
  <c r="AH381" i="2" s="1"/>
  <c r="N382" i="2"/>
  <c r="AG382" i="2" s="1"/>
  <c r="M383" i="2"/>
  <c r="AF383" i="2" s="1"/>
  <c r="P384" i="2"/>
  <c r="AI384" i="2" s="1"/>
  <c r="O385" i="2"/>
  <c r="AH385" i="2" s="1"/>
  <c r="N386" i="2"/>
  <c r="AG386" i="2" s="1"/>
  <c r="M387" i="2"/>
  <c r="AF387" i="2" s="1"/>
  <c r="P388" i="2"/>
  <c r="AI388" i="2" s="1"/>
  <c r="O389" i="2"/>
  <c r="AH389" i="2" s="1"/>
  <c r="N390" i="2"/>
  <c r="AG390" i="2" s="1"/>
  <c r="M391" i="2"/>
  <c r="AF391" i="2" s="1"/>
  <c r="P392" i="2"/>
  <c r="AI392" i="2" s="1"/>
  <c r="I395" i="2"/>
  <c r="AA395" i="2" s="1"/>
  <c r="N299" i="2"/>
  <c r="AG299" i="2" s="1"/>
  <c r="M300" i="2"/>
  <c r="AF300" i="2" s="1"/>
  <c r="P301" i="2"/>
  <c r="AI301" i="2" s="1"/>
  <c r="O302" i="2"/>
  <c r="AH302" i="2" s="1"/>
  <c r="N303" i="2"/>
  <c r="AG303" i="2" s="1"/>
  <c r="M304" i="2"/>
  <c r="AF304" i="2" s="1"/>
  <c r="P305" i="2"/>
  <c r="AI305" i="2" s="1"/>
  <c r="O306" i="2"/>
  <c r="AH306" i="2" s="1"/>
  <c r="N307" i="2"/>
  <c r="AG307" i="2" s="1"/>
  <c r="M308" i="2"/>
  <c r="AF308" i="2" s="1"/>
  <c r="P309" i="2"/>
  <c r="AI309" i="2" s="1"/>
  <c r="O310" i="2"/>
  <c r="AH310" i="2" s="1"/>
  <c r="N311" i="2"/>
  <c r="AG311" i="2" s="1"/>
  <c r="M312" i="2"/>
  <c r="AF312" i="2" s="1"/>
  <c r="P313" i="2"/>
  <c r="AI313" i="2" s="1"/>
  <c r="O314" i="2"/>
  <c r="AH314" i="2" s="1"/>
  <c r="N315" i="2"/>
  <c r="AG315" i="2" s="1"/>
  <c r="M316" i="2"/>
  <c r="AF316" i="2" s="1"/>
  <c r="P317" i="2"/>
  <c r="AI317" i="2" s="1"/>
  <c r="O318" i="2"/>
  <c r="AH318" i="2" s="1"/>
  <c r="N319" i="2"/>
  <c r="AG319" i="2" s="1"/>
  <c r="M320" i="2"/>
  <c r="AF320" i="2" s="1"/>
  <c r="P321" i="2"/>
  <c r="AI321" i="2" s="1"/>
  <c r="O322" i="2"/>
  <c r="AH322" i="2" s="1"/>
  <c r="N323" i="2"/>
  <c r="AG323" i="2" s="1"/>
  <c r="M324" i="2"/>
  <c r="AF324" i="2" s="1"/>
  <c r="P325" i="2"/>
  <c r="AI325" i="2" s="1"/>
  <c r="O326" i="2"/>
  <c r="AH326" i="2" s="1"/>
  <c r="N327" i="2"/>
  <c r="AG327" i="2" s="1"/>
  <c r="M328" i="2"/>
  <c r="AF328" i="2" s="1"/>
  <c r="P329" i="2"/>
  <c r="AI329" i="2" s="1"/>
  <c r="O330" i="2"/>
  <c r="AH330" i="2" s="1"/>
  <c r="N331" i="2"/>
  <c r="AG331" i="2" s="1"/>
  <c r="M332" i="2"/>
  <c r="AF332" i="2" s="1"/>
  <c r="P333" i="2"/>
  <c r="AI333" i="2" s="1"/>
  <c r="O334" i="2"/>
  <c r="AH334" i="2" s="1"/>
  <c r="N335" i="2"/>
  <c r="AG335" i="2" s="1"/>
  <c r="M336" i="2"/>
  <c r="AF336" i="2" s="1"/>
  <c r="P337" i="2"/>
  <c r="AI337" i="2" s="1"/>
  <c r="O338" i="2"/>
  <c r="AH338" i="2" s="1"/>
  <c r="N339" i="2"/>
  <c r="AG339" i="2" s="1"/>
  <c r="M340" i="2"/>
  <c r="AF340" i="2" s="1"/>
  <c r="P341" i="2"/>
  <c r="AI341" i="2" s="1"/>
  <c r="O342" i="2"/>
  <c r="AH342" i="2" s="1"/>
  <c r="N343" i="2"/>
  <c r="AG343" i="2" s="1"/>
  <c r="M344" i="2"/>
  <c r="AF344" i="2" s="1"/>
  <c r="P345" i="2"/>
  <c r="AI345" i="2" s="1"/>
  <c r="O346" i="2"/>
  <c r="AH346" i="2" s="1"/>
  <c r="N347" i="2"/>
  <c r="AG347" i="2" s="1"/>
  <c r="M348" i="2"/>
  <c r="AF348" i="2" s="1"/>
  <c r="P349" i="2"/>
  <c r="AI349" i="2" s="1"/>
  <c r="O350" i="2"/>
  <c r="AH350" i="2" s="1"/>
  <c r="N351" i="2"/>
  <c r="AG351" i="2" s="1"/>
  <c r="M352" i="2"/>
  <c r="AF352" i="2" s="1"/>
  <c r="P353" i="2"/>
  <c r="AI353" i="2" s="1"/>
  <c r="O354" i="2"/>
  <c r="AH354" i="2" s="1"/>
  <c r="N355" i="2"/>
  <c r="AG355" i="2" s="1"/>
  <c r="M356" i="2"/>
  <c r="AF356" i="2" s="1"/>
  <c r="P357" i="2"/>
  <c r="AI357" i="2" s="1"/>
  <c r="O358" i="2"/>
  <c r="AH358" i="2" s="1"/>
  <c r="N359" i="2"/>
  <c r="AG359" i="2" s="1"/>
  <c r="M360" i="2"/>
  <c r="AF360" i="2" s="1"/>
  <c r="P361" i="2"/>
  <c r="AI361" i="2" s="1"/>
  <c r="O362" i="2"/>
  <c r="AH362" i="2" s="1"/>
  <c r="N363" i="2"/>
  <c r="AG363" i="2" s="1"/>
  <c r="M364" i="2"/>
  <c r="AF364" i="2" s="1"/>
  <c r="P365" i="2"/>
  <c r="AI365" i="2" s="1"/>
  <c r="O366" i="2"/>
  <c r="AH366" i="2" s="1"/>
  <c r="N367" i="2"/>
  <c r="AG367" i="2" s="1"/>
  <c r="M368" i="2"/>
  <c r="AF368" i="2" s="1"/>
  <c r="P369" i="2"/>
  <c r="AI369" i="2" s="1"/>
  <c r="O370" i="2"/>
  <c r="AH370" i="2" s="1"/>
  <c r="N371" i="2"/>
  <c r="AG371" i="2" s="1"/>
  <c r="M372" i="2"/>
  <c r="AF372" i="2" s="1"/>
  <c r="P373" i="2"/>
  <c r="AI373" i="2" s="1"/>
  <c r="O374" i="2"/>
  <c r="AH374" i="2" s="1"/>
  <c r="N375" i="2"/>
  <c r="AG375" i="2" s="1"/>
  <c r="M376" i="2"/>
  <c r="AF376" i="2" s="1"/>
  <c r="P377" i="2"/>
  <c r="AI377" i="2" s="1"/>
  <c r="O378" i="2"/>
  <c r="AH378" i="2" s="1"/>
  <c r="N379" i="2"/>
  <c r="AG379" i="2" s="1"/>
  <c r="M380" i="2"/>
  <c r="AF380" i="2" s="1"/>
  <c r="P381" i="2"/>
  <c r="AI381" i="2" s="1"/>
  <c r="O382" i="2"/>
  <c r="AH382" i="2" s="1"/>
  <c r="N383" i="2"/>
  <c r="AG383" i="2" s="1"/>
  <c r="M384" i="2"/>
  <c r="AF384" i="2" s="1"/>
  <c r="P385" i="2"/>
  <c r="AI385" i="2" s="1"/>
  <c r="O386" i="2"/>
  <c r="AH386" i="2" s="1"/>
  <c r="N387" i="2"/>
  <c r="AG387" i="2" s="1"/>
  <c r="M388" i="2"/>
  <c r="AF388" i="2" s="1"/>
  <c r="P389" i="2"/>
  <c r="AI389" i="2" s="1"/>
  <c r="O390" i="2"/>
  <c r="AH390" i="2" s="1"/>
  <c r="N391" i="2"/>
  <c r="AG391" i="2" s="1"/>
  <c r="M392" i="2"/>
  <c r="AF392" i="2" s="1"/>
  <c r="M395" i="2"/>
  <c r="AF395" i="2" s="1"/>
  <c r="O299" i="2"/>
  <c r="AH299" i="2" s="1"/>
  <c r="N300" i="2"/>
  <c r="AG300" i="2" s="1"/>
  <c r="M301" i="2"/>
  <c r="AF301" i="2" s="1"/>
  <c r="P302" i="2"/>
  <c r="AI302" i="2" s="1"/>
  <c r="O303" i="2"/>
  <c r="AH303" i="2" s="1"/>
  <c r="N304" i="2"/>
  <c r="AG304" i="2" s="1"/>
  <c r="M305" i="2"/>
  <c r="AF305" i="2" s="1"/>
  <c r="P306" i="2"/>
  <c r="AI306" i="2" s="1"/>
  <c r="O307" i="2"/>
  <c r="AH307" i="2" s="1"/>
  <c r="N308" i="2"/>
  <c r="AG308" i="2" s="1"/>
  <c r="M309" i="2"/>
  <c r="AF309" i="2" s="1"/>
  <c r="P310" i="2"/>
  <c r="AI310" i="2" s="1"/>
  <c r="O311" i="2"/>
  <c r="AH311" i="2" s="1"/>
  <c r="N312" i="2"/>
  <c r="AG312" i="2" s="1"/>
  <c r="M313" i="2"/>
  <c r="AF313" i="2" s="1"/>
  <c r="P314" i="2"/>
  <c r="AI314" i="2" s="1"/>
  <c r="O315" i="2"/>
  <c r="AH315" i="2" s="1"/>
  <c r="N316" i="2"/>
  <c r="AG316" i="2" s="1"/>
  <c r="M317" i="2"/>
  <c r="AF317" i="2" s="1"/>
  <c r="P318" i="2"/>
  <c r="AI318" i="2" s="1"/>
  <c r="O319" i="2"/>
  <c r="AH319" i="2" s="1"/>
  <c r="N320" i="2"/>
  <c r="AG320" i="2" s="1"/>
  <c r="M321" i="2"/>
  <c r="AF321" i="2" s="1"/>
  <c r="P322" i="2"/>
  <c r="AI322" i="2" s="1"/>
  <c r="O323" i="2"/>
  <c r="AH323" i="2" s="1"/>
  <c r="N324" i="2"/>
  <c r="AG324" i="2" s="1"/>
  <c r="M325" i="2"/>
  <c r="AF325" i="2" s="1"/>
  <c r="P326" i="2"/>
  <c r="AI326" i="2" s="1"/>
  <c r="O327" i="2"/>
  <c r="AH327" i="2" s="1"/>
  <c r="N328" i="2"/>
  <c r="AG328" i="2" s="1"/>
  <c r="M329" i="2"/>
  <c r="AF329" i="2" s="1"/>
  <c r="P330" i="2"/>
  <c r="AI330" i="2" s="1"/>
  <c r="O331" i="2"/>
  <c r="AH331" i="2" s="1"/>
  <c r="N332" i="2"/>
  <c r="AG332" i="2" s="1"/>
  <c r="M333" i="2"/>
  <c r="AF333" i="2" s="1"/>
  <c r="P334" i="2"/>
  <c r="AI334" i="2" s="1"/>
  <c r="O335" i="2"/>
  <c r="AH335" i="2" s="1"/>
  <c r="N336" i="2"/>
  <c r="AG336" i="2" s="1"/>
  <c r="M337" i="2"/>
  <c r="AF337" i="2" s="1"/>
  <c r="P338" i="2"/>
  <c r="AI338" i="2" s="1"/>
  <c r="O339" i="2"/>
  <c r="AH339" i="2" s="1"/>
  <c r="N340" i="2"/>
  <c r="AG340" i="2" s="1"/>
  <c r="M341" i="2"/>
  <c r="AF341" i="2" s="1"/>
  <c r="P342" i="2"/>
  <c r="AI342" i="2" s="1"/>
  <c r="O343" i="2"/>
  <c r="AH343" i="2" s="1"/>
  <c r="N344" i="2"/>
  <c r="AG344" i="2" s="1"/>
  <c r="M345" i="2"/>
  <c r="AF345" i="2" s="1"/>
  <c r="P346" i="2"/>
  <c r="AI346" i="2" s="1"/>
  <c r="O347" i="2"/>
  <c r="AH347" i="2" s="1"/>
  <c r="N348" i="2"/>
  <c r="AG348" i="2" s="1"/>
  <c r="M349" i="2"/>
  <c r="AF349" i="2" s="1"/>
  <c r="P350" i="2"/>
  <c r="AI350" i="2" s="1"/>
  <c r="O351" i="2"/>
  <c r="AH351" i="2" s="1"/>
  <c r="N352" i="2"/>
  <c r="AG352" i="2" s="1"/>
  <c r="M353" i="2"/>
  <c r="AF353" i="2" s="1"/>
  <c r="P354" i="2"/>
  <c r="AI354" i="2" s="1"/>
  <c r="O355" i="2"/>
  <c r="AH355" i="2" s="1"/>
  <c r="N356" i="2"/>
  <c r="AG356" i="2" s="1"/>
  <c r="M357" i="2"/>
  <c r="AF357" i="2" s="1"/>
  <c r="P358" i="2"/>
  <c r="AI358" i="2" s="1"/>
  <c r="O359" i="2"/>
  <c r="AH359" i="2" s="1"/>
  <c r="N360" i="2"/>
  <c r="AG360" i="2" s="1"/>
  <c r="M361" i="2"/>
  <c r="AF361" i="2" s="1"/>
  <c r="P362" i="2"/>
  <c r="AI362" i="2" s="1"/>
  <c r="O363" i="2"/>
  <c r="AH363" i="2" s="1"/>
  <c r="N364" i="2"/>
  <c r="AG364" i="2" s="1"/>
  <c r="M365" i="2"/>
  <c r="AF365" i="2" s="1"/>
  <c r="P366" i="2"/>
  <c r="AI366" i="2" s="1"/>
  <c r="O367" i="2"/>
  <c r="AH367" i="2" s="1"/>
  <c r="N368" i="2"/>
  <c r="AG368" i="2" s="1"/>
  <c r="M369" i="2"/>
  <c r="AF369" i="2" s="1"/>
  <c r="P370" i="2"/>
  <c r="AI370" i="2" s="1"/>
  <c r="O371" i="2"/>
  <c r="AH371" i="2" s="1"/>
  <c r="N372" i="2"/>
  <c r="AG372" i="2" s="1"/>
  <c r="M373" i="2"/>
  <c r="AF373" i="2" s="1"/>
  <c r="P374" i="2"/>
  <c r="AI374" i="2" s="1"/>
  <c r="O375" i="2"/>
  <c r="AH375" i="2" s="1"/>
  <c r="N376" i="2"/>
  <c r="AG376" i="2" s="1"/>
  <c r="M377" i="2"/>
  <c r="AF377" i="2" s="1"/>
  <c r="P378" i="2"/>
  <c r="AI378" i="2" s="1"/>
  <c r="O379" i="2"/>
  <c r="AH379" i="2" s="1"/>
  <c r="N380" i="2"/>
  <c r="AG380" i="2" s="1"/>
  <c r="M381" i="2"/>
  <c r="AF381" i="2" s="1"/>
  <c r="P382" i="2"/>
  <c r="AI382" i="2" s="1"/>
  <c r="O383" i="2"/>
  <c r="AH383" i="2" s="1"/>
  <c r="N384" i="2"/>
  <c r="AG384" i="2" s="1"/>
  <c r="M385" i="2"/>
  <c r="AF385" i="2" s="1"/>
  <c r="P386" i="2"/>
  <c r="AI386" i="2" s="1"/>
  <c r="O387" i="2"/>
  <c r="AH387" i="2" s="1"/>
  <c r="N388" i="2"/>
  <c r="AG388" i="2" s="1"/>
  <c r="M389" i="2"/>
  <c r="AF389" i="2" s="1"/>
  <c r="P390" i="2"/>
  <c r="AI390" i="2" s="1"/>
  <c r="O391" i="2"/>
  <c r="AH391" i="2" s="1"/>
  <c r="N392" i="2"/>
  <c r="AG392" i="2" s="1"/>
  <c r="Q395" i="2"/>
  <c r="AK395" i="2" s="1"/>
  <c r="P299" i="2"/>
  <c r="AI299" i="2" s="1"/>
  <c r="O300" i="2"/>
  <c r="AH300" i="2" s="1"/>
  <c r="N301" i="2"/>
  <c r="AG301" i="2" s="1"/>
  <c r="M302" i="2"/>
  <c r="AF302" i="2" s="1"/>
  <c r="P303" i="2"/>
  <c r="AI303" i="2" s="1"/>
  <c r="O304" i="2"/>
  <c r="AH304" i="2" s="1"/>
  <c r="N305" i="2"/>
  <c r="AG305" i="2" s="1"/>
  <c r="M306" i="2"/>
  <c r="AF306" i="2" s="1"/>
  <c r="P307" i="2"/>
  <c r="AI307" i="2" s="1"/>
  <c r="O308" i="2"/>
  <c r="AH308" i="2" s="1"/>
  <c r="N309" i="2"/>
  <c r="AG309" i="2" s="1"/>
  <c r="M310" i="2"/>
  <c r="AF310" i="2" s="1"/>
  <c r="P311" i="2"/>
  <c r="AI311" i="2" s="1"/>
  <c r="O312" i="2"/>
  <c r="AH312" i="2" s="1"/>
  <c r="N313" i="2"/>
  <c r="AG313" i="2" s="1"/>
  <c r="M314" i="2"/>
  <c r="AF314" i="2" s="1"/>
  <c r="P315" i="2"/>
  <c r="AI315" i="2" s="1"/>
  <c r="O316" i="2"/>
  <c r="AH316" i="2" s="1"/>
  <c r="N317" i="2"/>
  <c r="AG317" i="2" s="1"/>
  <c r="M318" i="2"/>
  <c r="AF318" i="2" s="1"/>
  <c r="P319" i="2"/>
  <c r="AI319" i="2" s="1"/>
  <c r="O320" i="2"/>
  <c r="AH320" i="2" s="1"/>
  <c r="N321" i="2"/>
  <c r="AG321" i="2" s="1"/>
  <c r="M322" i="2"/>
  <c r="AF322" i="2" s="1"/>
  <c r="P323" i="2"/>
  <c r="AI323" i="2" s="1"/>
  <c r="O324" i="2"/>
  <c r="AH324" i="2" s="1"/>
  <c r="N325" i="2"/>
  <c r="AG325" i="2" s="1"/>
  <c r="M326" i="2"/>
  <c r="AF326" i="2" s="1"/>
  <c r="P327" i="2"/>
  <c r="AI327" i="2" s="1"/>
  <c r="O328" i="2"/>
  <c r="AH328" i="2" s="1"/>
  <c r="N329" i="2"/>
  <c r="AG329" i="2" s="1"/>
  <c r="M330" i="2"/>
  <c r="AF330" i="2" s="1"/>
  <c r="P331" i="2"/>
  <c r="AI331" i="2" s="1"/>
  <c r="O332" i="2"/>
  <c r="AH332" i="2" s="1"/>
  <c r="N333" i="2"/>
  <c r="AG333" i="2" s="1"/>
  <c r="M334" i="2"/>
  <c r="AF334" i="2" s="1"/>
  <c r="P335" i="2"/>
  <c r="AI335" i="2" s="1"/>
  <c r="O336" i="2"/>
  <c r="AH336" i="2" s="1"/>
  <c r="N337" i="2"/>
  <c r="AG337" i="2" s="1"/>
  <c r="M338" i="2"/>
  <c r="AF338" i="2" s="1"/>
  <c r="P339" i="2"/>
  <c r="AI339" i="2" s="1"/>
  <c r="O340" i="2"/>
  <c r="AH340" i="2" s="1"/>
  <c r="N341" i="2"/>
  <c r="AG341" i="2" s="1"/>
  <c r="M342" i="2"/>
  <c r="AF342" i="2" s="1"/>
  <c r="P343" i="2"/>
  <c r="AI343" i="2" s="1"/>
  <c r="O344" i="2"/>
  <c r="AH344" i="2" s="1"/>
  <c r="N345" i="2"/>
  <c r="AG345" i="2" s="1"/>
  <c r="M346" i="2"/>
  <c r="AF346" i="2" s="1"/>
  <c r="P347" i="2"/>
  <c r="AI347" i="2" s="1"/>
  <c r="O348" i="2"/>
  <c r="AH348" i="2" s="1"/>
  <c r="N349" i="2"/>
  <c r="AG349" i="2" s="1"/>
  <c r="M350" i="2"/>
  <c r="AF350" i="2" s="1"/>
  <c r="P351" i="2"/>
  <c r="AI351" i="2" s="1"/>
  <c r="O352" i="2"/>
  <c r="AH352" i="2" s="1"/>
  <c r="N353" i="2"/>
  <c r="AG353" i="2" s="1"/>
  <c r="M354" i="2"/>
  <c r="AF354" i="2" s="1"/>
  <c r="P355" i="2"/>
  <c r="AI355" i="2" s="1"/>
  <c r="O356" i="2"/>
  <c r="AH356" i="2" s="1"/>
  <c r="N357" i="2"/>
  <c r="AG357" i="2" s="1"/>
  <c r="M358" i="2"/>
  <c r="AF358" i="2" s="1"/>
  <c r="P359" i="2"/>
  <c r="AI359" i="2" s="1"/>
  <c r="O360" i="2"/>
  <c r="AH360" i="2" s="1"/>
  <c r="N361" i="2"/>
  <c r="AG361" i="2" s="1"/>
  <c r="M362" i="2"/>
  <c r="AF362" i="2" s="1"/>
  <c r="P363" i="2"/>
  <c r="AI363" i="2" s="1"/>
  <c r="O364" i="2"/>
  <c r="AH364" i="2" s="1"/>
  <c r="N365" i="2"/>
  <c r="AG365" i="2" s="1"/>
  <c r="M366" i="2"/>
  <c r="AF366" i="2" s="1"/>
  <c r="P367" i="2"/>
  <c r="AI367" i="2" s="1"/>
  <c r="O368" i="2"/>
  <c r="AH368" i="2" s="1"/>
  <c r="N369" i="2"/>
  <c r="AG369" i="2" s="1"/>
  <c r="M370" i="2"/>
  <c r="AF370" i="2" s="1"/>
  <c r="P371" i="2"/>
  <c r="AI371" i="2" s="1"/>
  <c r="O372" i="2"/>
  <c r="AH372" i="2" s="1"/>
  <c r="N373" i="2"/>
  <c r="AG373" i="2" s="1"/>
  <c r="M374" i="2"/>
  <c r="AF374" i="2" s="1"/>
  <c r="P375" i="2"/>
  <c r="AI375" i="2" s="1"/>
  <c r="O376" i="2"/>
  <c r="AH376" i="2" s="1"/>
  <c r="N377" i="2"/>
  <c r="AG377" i="2" s="1"/>
  <c r="M378" i="2"/>
  <c r="AF378" i="2" s="1"/>
  <c r="P379" i="2"/>
  <c r="AI379" i="2" s="1"/>
  <c r="O380" i="2"/>
  <c r="AH380" i="2" s="1"/>
  <c r="N381" i="2"/>
  <c r="AG381" i="2" s="1"/>
  <c r="M382" i="2"/>
  <c r="AF382" i="2" s="1"/>
  <c r="P383" i="2"/>
  <c r="AI383" i="2" s="1"/>
  <c r="O384" i="2"/>
  <c r="AH384" i="2" s="1"/>
  <c r="N385" i="2"/>
  <c r="AG385" i="2" s="1"/>
  <c r="M386" i="2"/>
  <c r="AF386" i="2" s="1"/>
  <c r="P387" i="2"/>
  <c r="AI387" i="2" s="1"/>
  <c r="O388" i="2"/>
  <c r="AH388" i="2" s="1"/>
  <c r="N389" i="2"/>
  <c r="AG389" i="2" s="1"/>
  <c r="M390" i="2"/>
  <c r="AF390" i="2" s="1"/>
  <c r="P391" i="2"/>
  <c r="AI391" i="2" s="1"/>
  <c r="O392" i="2"/>
  <c r="AH392" i="2" s="1"/>
  <c r="E395" i="2"/>
  <c r="V395" i="2" s="1"/>
  <c r="P393" i="2"/>
  <c r="AI393" i="2" s="1"/>
  <c r="O394" i="2"/>
  <c r="AH394" i="2" s="1"/>
  <c r="N395" i="2"/>
  <c r="AG395" i="2" s="1"/>
  <c r="M396" i="2"/>
  <c r="AF396" i="2" s="1"/>
  <c r="P397" i="2"/>
  <c r="AI397" i="2" s="1"/>
  <c r="O398" i="2"/>
  <c r="AH398" i="2" s="1"/>
  <c r="N399" i="2"/>
  <c r="AG399" i="2" s="1"/>
  <c r="M400" i="2"/>
  <c r="AF400" i="2" s="1"/>
  <c r="P401" i="2"/>
  <c r="AI401" i="2" s="1"/>
  <c r="O402" i="2"/>
  <c r="AH402" i="2" s="1"/>
  <c r="N403" i="2"/>
  <c r="AG403" i="2" s="1"/>
  <c r="M404" i="2"/>
  <c r="AF404" i="2" s="1"/>
  <c r="P405" i="2"/>
  <c r="AI405" i="2" s="1"/>
  <c r="O406" i="2"/>
  <c r="AH406" i="2" s="1"/>
  <c r="N407" i="2"/>
  <c r="AG407" i="2" s="1"/>
  <c r="M408" i="2"/>
  <c r="AF408" i="2" s="1"/>
  <c r="P409" i="2"/>
  <c r="AI409" i="2" s="1"/>
  <c r="O410" i="2"/>
  <c r="AH410" i="2" s="1"/>
  <c r="N411" i="2"/>
  <c r="AG411" i="2" s="1"/>
  <c r="M412" i="2"/>
  <c r="AF412" i="2" s="1"/>
  <c r="P413" i="2"/>
  <c r="AI413" i="2" s="1"/>
  <c r="O414" i="2"/>
  <c r="AH414" i="2" s="1"/>
  <c r="N415" i="2"/>
  <c r="AG415" i="2" s="1"/>
  <c r="M416" i="2"/>
  <c r="AF416" i="2" s="1"/>
  <c r="P417" i="2"/>
  <c r="AI417" i="2" s="1"/>
  <c r="O418" i="2"/>
  <c r="AH418" i="2" s="1"/>
  <c r="N419" i="2"/>
  <c r="AG419" i="2" s="1"/>
  <c r="M420" i="2"/>
  <c r="AF420" i="2" s="1"/>
  <c r="P421" i="2"/>
  <c r="AI421" i="2" s="1"/>
  <c r="O422" i="2"/>
  <c r="AH422" i="2" s="1"/>
  <c r="N423" i="2"/>
  <c r="AG423" i="2" s="1"/>
  <c r="M424" i="2"/>
  <c r="AF424" i="2" s="1"/>
  <c r="P425" i="2"/>
  <c r="AI425" i="2" s="1"/>
  <c r="O426" i="2"/>
  <c r="AH426" i="2" s="1"/>
  <c r="N427" i="2"/>
  <c r="AG427" i="2" s="1"/>
  <c r="M428" i="2"/>
  <c r="AF428" i="2" s="1"/>
  <c r="P429" i="2"/>
  <c r="AI429" i="2" s="1"/>
  <c r="O430" i="2"/>
  <c r="AH430" i="2" s="1"/>
  <c r="N431" i="2"/>
  <c r="AG431" i="2" s="1"/>
  <c r="M432" i="2"/>
  <c r="AF432" i="2" s="1"/>
  <c r="P433" i="2"/>
  <c r="AI433" i="2" s="1"/>
  <c r="O434" i="2"/>
  <c r="AH434" i="2" s="1"/>
  <c r="N435" i="2"/>
  <c r="AG435" i="2" s="1"/>
  <c r="M436" i="2"/>
  <c r="AF436" i="2" s="1"/>
  <c r="P437" i="2"/>
  <c r="AI437" i="2" s="1"/>
  <c r="O438" i="2"/>
  <c r="AH438" i="2" s="1"/>
  <c r="N439" i="2"/>
  <c r="AG439" i="2" s="1"/>
  <c r="M440" i="2"/>
  <c r="AF440" i="2" s="1"/>
  <c r="P441" i="2"/>
  <c r="AI441" i="2" s="1"/>
  <c r="O442" i="2"/>
  <c r="AH442" i="2" s="1"/>
  <c r="N443" i="2"/>
  <c r="AG443" i="2" s="1"/>
  <c r="M444" i="2"/>
  <c r="AF444" i="2" s="1"/>
  <c r="P445" i="2"/>
  <c r="AI445" i="2" s="1"/>
  <c r="O446" i="2"/>
  <c r="AH446" i="2" s="1"/>
  <c r="N447" i="2"/>
  <c r="AG447" i="2" s="1"/>
  <c r="M448" i="2"/>
  <c r="AF448" i="2" s="1"/>
  <c r="P449" i="2"/>
  <c r="AI449" i="2" s="1"/>
  <c r="O450" i="2"/>
  <c r="AH450" i="2" s="1"/>
  <c r="N451" i="2"/>
  <c r="AG451" i="2" s="1"/>
  <c r="M452" i="2"/>
  <c r="AF452" i="2" s="1"/>
  <c r="P453" i="2"/>
  <c r="AI453" i="2" s="1"/>
  <c r="O454" i="2"/>
  <c r="AH454" i="2" s="1"/>
  <c r="N455" i="2"/>
  <c r="AG455" i="2" s="1"/>
  <c r="M456" i="2"/>
  <c r="AF456" i="2" s="1"/>
  <c r="P457" i="2"/>
  <c r="AI457" i="2" s="1"/>
  <c r="O458" i="2"/>
  <c r="AH458" i="2" s="1"/>
  <c r="N459" i="2"/>
  <c r="AG459" i="2" s="1"/>
  <c r="M460" i="2"/>
  <c r="AF460" i="2" s="1"/>
  <c r="P461" i="2"/>
  <c r="AI461" i="2" s="1"/>
  <c r="O462" i="2"/>
  <c r="AH462" i="2" s="1"/>
  <c r="N463" i="2"/>
  <c r="AG463" i="2" s="1"/>
  <c r="M464" i="2"/>
  <c r="AF464" i="2" s="1"/>
  <c r="P465" i="2"/>
  <c r="AI465" i="2" s="1"/>
  <c r="O466" i="2"/>
  <c r="AH466" i="2" s="1"/>
  <c r="N467" i="2"/>
  <c r="AG467" i="2" s="1"/>
  <c r="M468" i="2"/>
  <c r="AF468" i="2" s="1"/>
  <c r="P469" i="2"/>
  <c r="AI469" i="2" s="1"/>
  <c r="O470" i="2"/>
  <c r="AH470" i="2" s="1"/>
  <c r="N471" i="2"/>
  <c r="AG471" i="2" s="1"/>
  <c r="M472" i="2"/>
  <c r="AF472" i="2" s="1"/>
  <c r="P473" i="2"/>
  <c r="AI473" i="2" s="1"/>
  <c r="O474" i="2"/>
  <c r="AH474" i="2" s="1"/>
  <c r="N475" i="2"/>
  <c r="AG475" i="2" s="1"/>
  <c r="M476" i="2"/>
  <c r="AF476" i="2" s="1"/>
  <c r="P477" i="2"/>
  <c r="AI477" i="2" s="1"/>
  <c r="O478" i="2"/>
  <c r="AH478" i="2" s="1"/>
  <c r="N479" i="2"/>
  <c r="AG479" i="2" s="1"/>
  <c r="M480" i="2"/>
  <c r="AF480" i="2" s="1"/>
  <c r="P481" i="2"/>
  <c r="AI481" i="2" s="1"/>
  <c r="O482" i="2"/>
  <c r="AH482" i="2" s="1"/>
  <c r="N483" i="2"/>
  <c r="AG483" i="2" s="1"/>
  <c r="M484" i="2"/>
  <c r="AF484" i="2" s="1"/>
  <c r="P485" i="2"/>
  <c r="AI485" i="2" s="1"/>
  <c r="P488" i="2"/>
  <c r="AI488" i="2" s="1"/>
  <c r="T492" i="2"/>
  <c r="AN492" i="2" s="1"/>
  <c r="Q393" i="2"/>
  <c r="AK393" i="2" s="1"/>
  <c r="T394" i="2"/>
  <c r="AN394" i="2" s="1"/>
  <c r="S395" i="2"/>
  <c r="AM395" i="2" s="1"/>
  <c r="R396" i="2"/>
  <c r="AL396" i="2" s="1"/>
  <c r="Q397" i="2"/>
  <c r="AK397" i="2" s="1"/>
  <c r="T398" i="2"/>
  <c r="AN398" i="2" s="1"/>
  <c r="S399" i="2"/>
  <c r="AM399" i="2" s="1"/>
  <c r="R400" i="2"/>
  <c r="AL400" i="2" s="1"/>
  <c r="Q401" i="2"/>
  <c r="AK401" i="2" s="1"/>
  <c r="T402" i="2"/>
  <c r="AN402" i="2" s="1"/>
  <c r="S403" i="2"/>
  <c r="AM403" i="2" s="1"/>
  <c r="R404" i="2"/>
  <c r="AL404" i="2" s="1"/>
  <c r="Q405" i="2"/>
  <c r="AK405" i="2" s="1"/>
  <c r="T406" i="2"/>
  <c r="AN406" i="2" s="1"/>
  <c r="S407" i="2"/>
  <c r="AM407" i="2" s="1"/>
  <c r="R408" i="2"/>
  <c r="AL408" i="2" s="1"/>
  <c r="Q409" i="2"/>
  <c r="AK409" i="2" s="1"/>
  <c r="T410" i="2"/>
  <c r="AN410" i="2" s="1"/>
  <c r="S411" i="2"/>
  <c r="AM411" i="2" s="1"/>
  <c r="R412" i="2"/>
  <c r="AL412" i="2" s="1"/>
  <c r="Q413" i="2"/>
  <c r="AK413" i="2" s="1"/>
  <c r="T414" i="2"/>
  <c r="AN414" i="2" s="1"/>
  <c r="S415" i="2"/>
  <c r="AM415" i="2" s="1"/>
  <c r="R416" i="2"/>
  <c r="AL416" i="2" s="1"/>
  <c r="Q417" i="2"/>
  <c r="AK417" i="2" s="1"/>
  <c r="T418" i="2"/>
  <c r="AN418" i="2" s="1"/>
  <c r="S419" i="2"/>
  <c r="AM419" i="2" s="1"/>
  <c r="R420" i="2"/>
  <c r="AL420" i="2" s="1"/>
  <c r="Q421" i="2"/>
  <c r="AK421" i="2" s="1"/>
  <c r="T422" i="2"/>
  <c r="AN422" i="2" s="1"/>
  <c r="S423" i="2"/>
  <c r="AM423" i="2" s="1"/>
  <c r="R424" i="2"/>
  <c r="AL424" i="2" s="1"/>
  <c r="Q425" i="2"/>
  <c r="AK425" i="2" s="1"/>
  <c r="T426" i="2"/>
  <c r="AN426" i="2" s="1"/>
  <c r="S427" i="2"/>
  <c r="AM427" i="2" s="1"/>
  <c r="R428" i="2"/>
  <c r="AL428" i="2" s="1"/>
  <c r="Q429" i="2"/>
  <c r="AK429" i="2" s="1"/>
  <c r="T430" i="2"/>
  <c r="AN430" i="2" s="1"/>
  <c r="S431" i="2"/>
  <c r="AM431" i="2" s="1"/>
  <c r="R432" i="2"/>
  <c r="AL432" i="2" s="1"/>
  <c r="Q433" i="2"/>
  <c r="AK433" i="2" s="1"/>
  <c r="T434" i="2"/>
  <c r="AN434" i="2" s="1"/>
  <c r="S435" i="2"/>
  <c r="AM435" i="2" s="1"/>
  <c r="R436" i="2"/>
  <c r="AL436" i="2" s="1"/>
  <c r="Q437" i="2"/>
  <c r="AK437" i="2" s="1"/>
  <c r="T438" i="2"/>
  <c r="AN438" i="2" s="1"/>
  <c r="S439" i="2"/>
  <c r="AM439" i="2" s="1"/>
  <c r="R440" i="2"/>
  <c r="AL440" i="2" s="1"/>
  <c r="Q441" i="2"/>
  <c r="AK441" i="2" s="1"/>
  <c r="T442" i="2"/>
  <c r="AN442" i="2" s="1"/>
  <c r="S443" i="2"/>
  <c r="AM443" i="2" s="1"/>
  <c r="R444" i="2"/>
  <c r="AL444" i="2" s="1"/>
  <c r="Q445" i="2"/>
  <c r="AK445" i="2" s="1"/>
  <c r="T446" i="2"/>
  <c r="AN446" i="2" s="1"/>
  <c r="S447" i="2"/>
  <c r="AM447" i="2" s="1"/>
  <c r="R448" i="2"/>
  <c r="AL448" i="2" s="1"/>
  <c r="Q449" i="2"/>
  <c r="AK449" i="2" s="1"/>
  <c r="T450" i="2"/>
  <c r="AN450" i="2" s="1"/>
  <c r="S451" i="2"/>
  <c r="AM451" i="2" s="1"/>
  <c r="R452" i="2"/>
  <c r="AL452" i="2" s="1"/>
  <c r="Q453" i="2"/>
  <c r="AK453" i="2" s="1"/>
  <c r="T454" i="2"/>
  <c r="AN454" i="2" s="1"/>
  <c r="S455" i="2"/>
  <c r="AM455" i="2" s="1"/>
  <c r="R456" i="2"/>
  <c r="AL456" i="2" s="1"/>
  <c r="Q457" i="2"/>
  <c r="AK457" i="2" s="1"/>
  <c r="T458" i="2"/>
  <c r="AN458" i="2" s="1"/>
  <c r="S459" i="2"/>
  <c r="AM459" i="2" s="1"/>
  <c r="R460" i="2"/>
  <c r="AL460" i="2" s="1"/>
  <c r="Q461" i="2"/>
  <c r="AK461" i="2" s="1"/>
  <c r="T462" i="2"/>
  <c r="AN462" i="2" s="1"/>
  <c r="S463" i="2"/>
  <c r="AM463" i="2" s="1"/>
  <c r="R464" i="2"/>
  <c r="AL464" i="2" s="1"/>
  <c r="Q465" i="2"/>
  <c r="AK465" i="2" s="1"/>
  <c r="T466" i="2"/>
  <c r="AN466" i="2" s="1"/>
  <c r="S467" i="2"/>
  <c r="AM467" i="2" s="1"/>
  <c r="R468" i="2"/>
  <c r="AL468" i="2" s="1"/>
  <c r="Q469" i="2"/>
  <c r="AK469" i="2" s="1"/>
  <c r="T470" i="2"/>
  <c r="AN470" i="2" s="1"/>
  <c r="S471" i="2"/>
  <c r="AM471" i="2" s="1"/>
  <c r="R472" i="2"/>
  <c r="AL472" i="2" s="1"/>
  <c r="Q473" i="2"/>
  <c r="AK473" i="2" s="1"/>
  <c r="T474" i="2"/>
  <c r="AN474" i="2" s="1"/>
  <c r="S475" i="2"/>
  <c r="AM475" i="2" s="1"/>
  <c r="R476" i="2"/>
  <c r="AL476" i="2" s="1"/>
  <c r="Q477" i="2"/>
  <c r="AK477" i="2" s="1"/>
  <c r="T478" i="2"/>
  <c r="AN478" i="2" s="1"/>
  <c r="S479" i="2"/>
  <c r="AM479" i="2" s="1"/>
  <c r="R480" i="2"/>
  <c r="AL480" i="2" s="1"/>
  <c r="Q481" i="2"/>
  <c r="AK481" i="2" s="1"/>
  <c r="T482" i="2"/>
  <c r="AN482" i="2" s="1"/>
  <c r="S483" i="2"/>
  <c r="AM483" i="2" s="1"/>
  <c r="R484" i="2"/>
  <c r="AL484" i="2" s="1"/>
  <c r="Q485" i="2"/>
  <c r="AK485" i="2" s="1"/>
  <c r="K489" i="2"/>
  <c r="AC489" i="2" s="1"/>
  <c r="F393" i="2"/>
  <c r="W393" i="2" s="1"/>
  <c r="E394" i="2"/>
  <c r="V394" i="2" s="1"/>
  <c r="H395" i="2"/>
  <c r="Y395" i="2" s="1"/>
  <c r="G396" i="2"/>
  <c r="X396" i="2" s="1"/>
  <c r="F397" i="2"/>
  <c r="W397" i="2" s="1"/>
  <c r="E398" i="2"/>
  <c r="V398" i="2" s="1"/>
  <c r="H399" i="2"/>
  <c r="Y399" i="2" s="1"/>
  <c r="G400" i="2"/>
  <c r="X400" i="2" s="1"/>
  <c r="F401" i="2"/>
  <c r="W401" i="2" s="1"/>
  <c r="E402" i="2"/>
  <c r="V402" i="2" s="1"/>
  <c r="H403" i="2"/>
  <c r="Y403" i="2" s="1"/>
  <c r="G404" i="2"/>
  <c r="X404" i="2" s="1"/>
  <c r="F405" i="2"/>
  <c r="W405" i="2" s="1"/>
  <c r="E406" i="2"/>
  <c r="V406" i="2" s="1"/>
  <c r="H407" i="2"/>
  <c r="Y407" i="2" s="1"/>
  <c r="G408" i="2"/>
  <c r="X408" i="2" s="1"/>
  <c r="F409" i="2"/>
  <c r="W409" i="2" s="1"/>
  <c r="E410" i="2"/>
  <c r="V410" i="2" s="1"/>
  <c r="H411" i="2"/>
  <c r="Y411" i="2" s="1"/>
  <c r="G412" i="2"/>
  <c r="X412" i="2" s="1"/>
  <c r="F413" i="2"/>
  <c r="W413" i="2" s="1"/>
  <c r="E414" i="2"/>
  <c r="V414" i="2" s="1"/>
  <c r="H415" i="2"/>
  <c r="Y415" i="2" s="1"/>
  <c r="G416" i="2"/>
  <c r="X416" i="2" s="1"/>
  <c r="F417" i="2"/>
  <c r="W417" i="2" s="1"/>
  <c r="E418" i="2"/>
  <c r="V418" i="2" s="1"/>
  <c r="H419" i="2"/>
  <c r="Y419" i="2" s="1"/>
  <c r="G420" i="2"/>
  <c r="X420" i="2" s="1"/>
  <c r="F421" i="2"/>
  <c r="W421" i="2" s="1"/>
  <c r="E422" i="2"/>
  <c r="V422" i="2" s="1"/>
  <c r="H423" i="2"/>
  <c r="Y423" i="2" s="1"/>
  <c r="G424" i="2"/>
  <c r="X424" i="2" s="1"/>
  <c r="F425" i="2"/>
  <c r="W425" i="2" s="1"/>
  <c r="E426" i="2"/>
  <c r="V426" i="2" s="1"/>
  <c r="H427" i="2"/>
  <c r="Y427" i="2" s="1"/>
  <c r="G428" i="2"/>
  <c r="X428" i="2" s="1"/>
  <c r="F429" i="2"/>
  <c r="W429" i="2" s="1"/>
  <c r="E430" i="2"/>
  <c r="V430" i="2" s="1"/>
  <c r="H431" i="2"/>
  <c r="Y431" i="2" s="1"/>
  <c r="G432" i="2"/>
  <c r="X432" i="2" s="1"/>
  <c r="F433" i="2"/>
  <c r="W433" i="2" s="1"/>
  <c r="E434" i="2"/>
  <c r="V434" i="2" s="1"/>
  <c r="H435" i="2"/>
  <c r="Y435" i="2" s="1"/>
  <c r="G436" i="2"/>
  <c r="X436" i="2" s="1"/>
  <c r="F437" i="2"/>
  <c r="W437" i="2" s="1"/>
  <c r="E438" i="2"/>
  <c r="V438" i="2" s="1"/>
  <c r="H439" i="2"/>
  <c r="Y439" i="2" s="1"/>
  <c r="G440" i="2"/>
  <c r="X440" i="2" s="1"/>
  <c r="F441" i="2"/>
  <c r="W441" i="2" s="1"/>
  <c r="E442" i="2"/>
  <c r="V442" i="2" s="1"/>
  <c r="H443" i="2"/>
  <c r="Y443" i="2" s="1"/>
  <c r="G444" i="2"/>
  <c r="X444" i="2" s="1"/>
  <c r="F445" i="2"/>
  <c r="W445" i="2" s="1"/>
  <c r="E446" i="2"/>
  <c r="V446" i="2" s="1"/>
  <c r="H447" i="2"/>
  <c r="Y447" i="2" s="1"/>
  <c r="G448" i="2"/>
  <c r="X448" i="2" s="1"/>
  <c r="F449" i="2"/>
  <c r="W449" i="2" s="1"/>
  <c r="E450" i="2"/>
  <c r="V450" i="2" s="1"/>
  <c r="H451" i="2"/>
  <c r="Y451" i="2" s="1"/>
  <c r="G452" i="2"/>
  <c r="X452" i="2" s="1"/>
  <c r="F453" i="2"/>
  <c r="W453" i="2" s="1"/>
  <c r="E454" i="2"/>
  <c r="V454" i="2" s="1"/>
  <c r="H455" i="2"/>
  <c r="Y455" i="2" s="1"/>
  <c r="G456" i="2"/>
  <c r="X456" i="2" s="1"/>
  <c r="F457" i="2"/>
  <c r="W457" i="2" s="1"/>
  <c r="E458" i="2"/>
  <c r="V458" i="2" s="1"/>
  <c r="H459" i="2"/>
  <c r="Y459" i="2" s="1"/>
  <c r="G460" i="2"/>
  <c r="X460" i="2" s="1"/>
  <c r="F461" i="2"/>
  <c r="W461" i="2" s="1"/>
  <c r="E462" i="2"/>
  <c r="V462" i="2" s="1"/>
  <c r="H463" i="2"/>
  <c r="Y463" i="2" s="1"/>
  <c r="G464" i="2"/>
  <c r="X464" i="2" s="1"/>
  <c r="F465" i="2"/>
  <c r="W465" i="2" s="1"/>
  <c r="E466" i="2"/>
  <c r="V466" i="2" s="1"/>
  <c r="H467" i="2"/>
  <c r="Y467" i="2" s="1"/>
  <c r="G468" i="2"/>
  <c r="X468" i="2" s="1"/>
  <c r="F469" i="2"/>
  <c r="W469" i="2" s="1"/>
  <c r="E470" i="2"/>
  <c r="V470" i="2" s="1"/>
  <c r="H471" i="2"/>
  <c r="Y471" i="2" s="1"/>
  <c r="G472" i="2"/>
  <c r="X472" i="2" s="1"/>
  <c r="F473" i="2"/>
  <c r="W473" i="2" s="1"/>
  <c r="E474" i="2"/>
  <c r="V474" i="2" s="1"/>
  <c r="H475" i="2"/>
  <c r="Y475" i="2" s="1"/>
  <c r="G476" i="2"/>
  <c r="X476" i="2" s="1"/>
  <c r="F477" i="2"/>
  <c r="W477" i="2" s="1"/>
  <c r="E478" i="2"/>
  <c r="V478" i="2" s="1"/>
  <c r="H479" i="2"/>
  <c r="Y479" i="2" s="1"/>
  <c r="G480" i="2"/>
  <c r="X480" i="2" s="1"/>
  <c r="F481" i="2"/>
  <c r="W481" i="2" s="1"/>
  <c r="E482" i="2"/>
  <c r="V482" i="2" s="1"/>
  <c r="H483" i="2"/>
  <c r="Y483" i="2" s="1"/>
  <c r="G484" i="2"/>
  <c r="X484" i="2" s="1"/>
  <c r="F485" i="2"/>
  <c r="W485" i="2" s="1"/>
  <c r="N486" i="2"/>
  <c r="AG486" i="2" s="1"/>
  <c r="R490" i="2"/>
  <c r="AL490" i="2" s="1"/>
  <c r="K397" i="2"/>
  <c r="AC397" i="2" s="1"/>
  <c r="J398" i="2"/>
  <c r="AB398" i="2" s="1"/>
  <c r="I399" i="2"/>
  <c r="AA399" i="2" s="1"/>
  <c r="L400" i="2"/>
  <c r="AD400" i="2" s="1"/>
  <c r="K401" i="2"/>
  <c r="AC401" i="2" s="1"/>
  <c r="J402" i="2"/>
  <c r="AB402" i="2" s="1"/>
  <c r="I403" i="2"/>
  <c r="AA403" i="2" s="1"/>
  <c r="L404" i="2"/>
  <c r="AD404" i="2" s="1"/>
  <c r="K405" i="2"/>
  <c r="AC405" i="2" s="1"/>
  <c r="J406" i="2"/>
  <c r="AB406" i="2" s="1"/>
  <c r="I407" i="2"/>
  <c r="AA407" i="2" s="1"/>
  <c r="L408" i="2"/>
  <c r="AD408" i="2" s="1"/>
  <c r="K409" i="2"/>
  <c r="AC409" i="2" s="1"/>
  <c r="J410" i="2"/>
  <c r="AB410" i="2" s="1"/>
  <c r="I411" i="2"/>
  <c r="AA411" i="2" s="1"/>
  <c r="L412" i="2"/>
  <c r="AD412" i="2" s="1"/>
  <c r="K413" i="2"/>
  <c r="AC413" i="2" s="1"/>
  <c r="J414" i="2"/>
  <c r="AB414" i="2" s="1"/>
  <c r="I415" i="2"/>
  <c r="AA415" i="2" s="1"/>
  <c r="L416" i="2"/>
  <c r="AD416" i="2" s="1"/>
  <c r="K417" i="2"/>
  <c r="AC417" i="2" s="1"/>
  <c r="J418" i="2"/>
  <c r="AB418" i="2" s="1"/>
  <c r="I419" i="2"/>
  <c r="AA419" i="2" s="1"/>
  <c r="L420" i="2"/>
  <c r="AD420" i="2" s="1"/>
  <c r="K421" i="2"/>
  <c r="AC421" i="2" s="1"/>
  <c r="J422" i="2"/>
  <c r="AB422" i="2" s="1"/>
  <c r="I423" i="2"/>
  <c r="AA423" i="2" s="1"/>
  <c r="L424" i="2"/>
  <c r="AD424" i="2" s="1"/>
  <c r="K425" i="2"/>
  <c r="AC425" i="2" s="1"/>
  <c r="J426" i="2"/>
  <c r="AB426" i="2" s="1"/>
  <c r="I427" i="2"/>
  <c r="AA427" i="2" s="1"/>
  <c r="L428" i="2"/>
  <c r="AD428" i="2" s="1"/>
  <c r="K429" i="2"/>
  <c r="AC429" i="2" s="1"/>
  <c r="J430" i="2"/>
  <c r="AB430" i="2" s="1"/>
  <c r="I431" i="2"/>
  <c r="AA431" i="2" s="1"/>
  <c r="L432" i="2"/>
  <c r="AD432" i="2" s="1"/>
  <c r="K433" i="2"/>
  <c r="AC433" i="2" s="1"/>
  <c r="J434" i="2"/>
  <c r="AB434" i="2" s="1"/>
  <c r="I435" i="2"/>
  <c r="AA435" i="2" s="1"/>
  <c r="L436" i="2"/>
  <c r="AD436" i="2" s="1"/>
  <c r="K437" i="2"/>
  <c r="AC437" i="2" s="1"/>
  <c r="J438" i="2"/>
  <c r="AB438" i="2" s="1"/>
  <c r="I439" i="2"/>
  <c r="AA439" i="2" s="1"/>
  <c r="L440" i="2"/>
  <c r="AD440" i="2" s="1"/>
  <c r="K441" i="2"/>
  <c r="AC441" i="2" s="1"/>
  <c r="J442" i="2"/>
  <c r="AB442" i="2" s="1"/>
  <c r="I443" i="2"/>
  <c r="AA443" i="2" s="1"/>
  <c r="L444" i="2"/>
  <c r="AD444" i="2" s="1"/>
  <c r="K445" i="2"/>
  <c r="AC445" i="2" s="1"/>
  <c r="J446" i="2"/>
  <c r="AB446" i="2" s="1"/>
  <c r="I447" i="2"/>
  <c r="AA447" i="2" s="1"/>
  <c r="L448" i="2"/>
  <c r="AD448" i="2" s="1"/>
  <c r="K449" i="2"/>
  <c r="AC449" i="2" s="1"/>
  <c r="J450" i="2"/>
  <c r="AB450" i="2" s="1"/>
  <c r="I451" i="2"/>
  <c r="AA451" i="2" s="1"/>
  <c r="L452" i="2"/>
  <c r="AD452" i="2" s="1"/>
  <c r="K453" i="2"/>
  <c r="AC453" i="2" s="1"/>
  <c r="J454" i="2"/>
  <c r="AB454" i="2" s="1"/>
  <c r="I455" i="2"/>
  <c r="AA455" i="2" s="1"/>
  <c r="L456" i="2"/>
  <c r="AD456" i="2" s="1"/>
  <c r="K457" i="2"/>
  <c r="AC457" i="2" s="1"/>
  <c r="J458" i="2"/>
  <c r="AB458" i="2" s="1"/>
  <c r="I459" i="2"/>
  <c r="AA459" i="2" s="1"/>
  <c r="L460" i="2"/>
  <c r="AD460" i="2" s="1"/>
  <c r="K461" i="2"/>
  <c r="AC461" i="2" s="1"/>
  <c r="J462" i="2"/>
  <c r="AB462" i="2" s="1"/>
  <c r="I463" i="2"/>
  <c r="AA463" i="2" s="1"/>
  <c r="L464" i="2"/>
  <c r="AD464" i="2" s="1"/>
  <c r="K465" i="2"/>
  <c r="AC465" i="2" s="1"/>
  <c r="J466" i="2"/>
  <c r="AB466" i="2" s="1"/>
  <c r="I467" i="2"/>
  <c r="AA467" i="2" s="1"/>
  <c r="L468" i="2"/>
  <c r="AD468" i="2" s="1"/>
  <c r="K469" i="2"/>
  <c r="AC469" i="2" s="1"/>
  <c r="J470" i="2"/>
  <c r="AB470" i="2" s="1"/>
  <c r="I471" i="2"/>
  <c r="AA471" i="2" s="1"/>
  <c r="L472" i="2"/>
  <c r="AD472" i="2" s="1"/>
  <c r="K473" i="2"/>
  <c r="AC473" i="2" s="1"/>
  <c r="J474" i="2"/>
  <c r="AB474" i="2" s="1"/>
  <c r="I475" i="2"/>
  <c r="AA475" i="2" s="1"/>
  <c r="L476" i="2"/>
  <c r="AD476" i="2" s="1"/>
  <c r="K477" i="2"/>
  <c r="AC477" i="2" s="1"/>
  <c r="J478" i="2"/>
  <c r="AB478" i="2" s="1"/>
  <c r="I479" i="2"/>
  <c r="AA479" i="2" s="1"/>
  <c r="L480" i="2"/>
  <c r="AD480" i="2" s="1"/>
  <c r="K481" i="2"/>
  <c r="AC481" i="2" s="1"/>
  <c r="J482" i="2"/>
  <c r="AB482" i="2" s="1"/>
  <c r="I483" i="2"/>
  <c r="AA483" i="2" s="1"/>
  <c r="L484" i="2"/>
  <c r="AD484" i="2" s="1"/>
  <c r="K485" i="2"/>
  <c r="AC485" i="2" s="1"/>
  <c r="E487" i="2"/>
  <c r="V487" i="2" s="1"/>
  <c r="I491" i="2"/>
  <c r="AA491" i="2" s="1"/>
  <c r="O493" i="2"/>
  <c r="AH493" i="2" s="1"/>
  <c r="N494" i="2"/>
  <c r="AG494" i="2" s="1"/>
  <c r="M495" i="2"/>
  <c r="AF495" i="2" s="1"/>
  <c r="P496" i="2"/>
  <c r="AI496" i="2" s="1"/>
  <c r="O497" i="2"/>
  <c r="AH497" i="2" s="1"/>
  <c r="N498" i="2"/>
  <c r="AG498" i="2" s="1"/>
  <c r="M499" i="2"/>
  <c r="AF499" i="2" s="1"/>
  <c r="P500" i="2"/>
  <c r="AI500" i="2" s="1"/>
  <c r="O501" i="2"/>
  <c r="AH501" i="2" s="1"/>
  <c r="N502" i="2"/>
  <c r="AG502" i="2" s="1"/>
  <c r="M503" i="2"/>
  <c r="AF503" i="2" s="1"/>
  <c r="P504" i="2"/>
  <c r="AI504" i="2" s="1"/>
  <c r="O505" i="2"/>
  <c r="AH505" i="2" s="1"/>
  <c r="N506" i="2"/>
  <c r="AG506" i="2" s="1"/>
  <c r="M507" i="2"/>
  <c r="AF507" i="2" s="1"/>
  <c r="P508" i="2"/>
  <c r="AI508" i="2" s="1"/>
  <c r="O509" i="2"/>
  <c r="AH509" i="2" s="1"/>
  <c r="N510" i="2"/>
  <c r="AG510" i="2" s="1"/>
  <c r="M511" i="2"/>
  <c r="AF511" i="2" s="1"/>
  <c r="P512" i="2"/>
  <c r="AI512" i="2" s="1"/>
  <c r="O513" i="2"/>
  <c r="AH513" i="2" s="1"/>
  <c r="N514" i="2"/>
  <c r="AG514" i="2" s="1"/>
  <c r="M515" i="2"/>
  <c r="AF515" i="2" s="1"/>
  <c r="P516" i="2"/>
  <c r="AI516" i="2" s="1"/>
  <c r="O517" i="2"/>
  <c r="AH517" i="2" s="1"/>
  <c r="N518" i="2"/>
  <c r="AG518" i="2" s="1"/>
  <c r="M519" i="2"/>
  <c r="AF519" i="2" s="1"/>
  <c r="P520" i="2"/>
  <c r="AI520" i="2" s="1"/>
  <c r="O521" i="2"/>
  <c r="AH521" i="2" s="1"/>
  <c r="N522" i="2"/>
  <c r="AG522" i="2" s="1"/>
  <c r="M523" i="2"/>
  <c r="AF523" i="2" s="1"/>
  <c r="P524" i="2"/>
  <c r="AI524" i="2" s="1"/>
  <c r="O525" i="2"/>
  <c r="AH525" i="2" s="1"/>
  <c r="N526" i="2"/>
  <c r="AG526" i="2" s="1"/>
  <c r="M527" i="2"/>
  <c r="AF527" i="2" s="1"/>
  <c r="P528" i="2"/>
  <c r="AI528" i="2" s="1"/>
  <c r="O529" i="2"/>
  <c r="AH529" i="2" s="1"/>
  <c r="N530" i="2"/>
  <c r="AG530" i="2" s="1"/>
  <c r="M531" i="2"/>
  <c r="AF531" i="2" s="1"/>
  <c r="P532" i="2"/>
  <c r="AI532" i="2" s="1"/>
  <c r="O533" i="2"/>
  <c r="AH533" i="2" s="1"/>
  <c r="N534" i="2"/>
  <c r="AG534" i="2" s="1"/>
  <c r="M535" i="2"/>
  <c r="AF535" i="2" s="1"/>
  <c r="P536" i="2"/>
  <c r="AI536" i="2" s="1"/>
  <c r="O537" i="2"/>
  <c r="AH537" i="2" s="1"/>
  <c r="N538" i="2"/>
  <c r="AG538" i="2" s="1"/>
  <c r="M539" i="2"/>
  <c r="AF539" i="2" s="1"/>
  <c r="P540" i="2"/>
  <c r="AI540" i="2" s="1"/>
  <c r="O541" i="2"/>
  <c r="AH541" i="2" s="1"/>
  <c r="N542" i="2"/>
  <c r="AG542" i="2" s="1"/>
  <c r="M543" i="2"/>
  <c r="AF543" i="2" s="1"/>
  <c r="P544" i="2"/>
  <c r="AI544" i="2" s="1"/>
  <c r="O545" i="2"/>
  <c r="AH545" i="2" s="1"/>
  <c r="N546" i="2"/>
  <c r="AG546" i="2" s="1"/>
  <c r="M547" i="2"/>
  <c r="AF547" i="2" s="1"/>
  <c r="P548" i="2"/>
  <c r="AI548" i="2" s="1"/>
  <c r="O549" i="2"/>
  <c r="AH549" i="2" s="1"/>
  <c r="N550" i="2"/>
  <c r="AG550" i="2" s="1"/>
  <c r="M551" i="2"/>
  <c r="AF551" i="2" s="1"/>
  <c r="P552" i="2"/>
  <c r="AI552" i="2" s="1"/>
  <c r="O553" i="2"/>
  <c r="AH553" i="2" s="1"/>
  <c r="N554" i="2"/>
  <c r="AG554" i="2" s="1"/>
  <c r="M555" i="2"/>
  <c r="AF555" i="2" s="1"/>
  <c r="P556" i="2"/>
  <c r="AI556" i="2" s="1"/>
  <c r="O557" i="2"/>
  <c r="AH557" i="2" s="1"/>
  <c r="N558" i="2"/>
  <c r="AG558" i="2" s="1"/>
  <c r="M559" i="2"/>
  <c r="AF559" i="2" s="1"/>
  <c r="P560" i="2"/>
  <c r="AI560" i="2" s="1"/>
  <c r="O561" i="2"/>
  <c r="AH561" i="2" s="1"/>
  <c r="N562" i="2"/>
  <c r="AG562" i="2" s="1"/>
  <c r="M563" i="2"/>
  <c r="AF563" i="2" s="1"/>
  <c r="P564" i="2"/>
  <c r="AI564" i="2" s="1"/>
  <c r="O565" i="2"/>
  <c r="AH565" i="2" s="1"/>
  <c r="N566" i="2"/>
  <c r="AG566" i="2" s="1"/>
  <c r="M567" i="2"/>
  <c r="AF567" i="2" s="1"/>
  <c r="P568" i="2"/>
  <c r="AI568" i="2" s="1"/>
  <c r="O569" i="2"/>
  <c r="AH569" i="2" s="1"/>
  <c r="N570" i="2"/>
  <c r="AG570" i="2" s="1"/>
  <c r="M571" i="2"/>
  <c r="AF571" i="2" s="1"/>
  <c r="P572" i="2"/>
  <c r="AI572" i="2" s="1"/>
  <c r="O573" i="2"/>
  <c r="AH573" i="2" s="1"/>
  <c r="N574" i="2"/>
  <c r="AG574" i="2" s="1"/>
  <c r="M575" i="2"/>
  <c r="AF575" i="2" s="1"/>
  <c r="P576" i="2"/>
  <c r="AI576" i="2" s="1"/>
  <c r="O577" i="2"/>
  <c r="AH577" i="2" s="1"/>
  <c r="N578" i="2"/>
  <c r="AG578" i="2" s="1"/>
  <c r="M579" i="2"/>
  <c r="AF579" i="2" s="1"/>
  <c r="P580" i="2"/>
  <c r="AI580" i="2" s="1"/>
  <c r="O486" i="2"/>
  <c r="AH486" i="2" s="1"/>
  <c r="N487" i="2"/>
  <c r="AG487" i="2" s="1"/>
  <c r="M488" i="2"/>
  <c r="AF488" i="2" s="1"/>
  <c r="P489" i="2"/>
  <c r="AI489" i="2" s="1"/>
  <c r="O490" i="2"/>
  <c r="AH490" i="2" s="1"/>
  <c r="N491" i="2"/>
  <c r="AG491" i="2" s="1"/>
  <c r="M492" i="2"/>
  <c r="AF492" i="2" s="1"/>
  <c r="P493" i="2"/>
  <c r="AI493" i="2" s="1"/>
  <c r="O494" i="2"/>
  <c r="AH494" i="2" s="1"/>
  <c r="N495" i="2"/>
  <c r="AG495" i="2" s="1"/>
  <c r="M496" i="2"/>
  <c r="AF496" i="2" s="1"/>
  <c r="P497" i="2"/>
  <c r="AI497" i="2" s="1"/>
  <c r="O498" i="2"/>
  <c r="AH498" i="2" s="1"/>
  <c r="N499" i="2"/>
  <c r="AG499" i="2" s="1"/>
  <c r="M500" i="2"/>
  <c r="AF500" i="2" s="1"/>
  <c r="P501" i="2"/>
  <c r="AI501" i="2" s="1"/>
  <c r="O502" i="2"/>
  <c r="AH502" i="2" s="1"/>
  <c r="N503" i="2"/>
  <c r="AG503" i="2" s="1"/>
  <c r="M504" i="2"/>
  <c r="AF504" i="2" s="1"/>
  <c r="P505" i="2"/>
  <c r="AI505" i="2" s="1"/>
  <c r="O506" i="2"/>
  <c r="AH506" i="2" s="1"/>
  <c r="N507" i="2"/>
  <c r="AG507" i="2" s="1"/>
  <c r="M508" i="2"/>
  <c r="AF508" i="2" s="1"/>
  <c r="P509" i="2"/>
  <c r="AI509" i="2" s="1"/>
  <c r="O510" i="2"/>
  <c r="AH510" i="2" s="1"/>
  <c r="N511" i="2"/>
  <c r="AG511" i="2" s="1"/>
  <c r="M512" i="2"/>
  <c r="AF512" i="2" s="1"/>
  <c r="P513" i="2"/>
  <c r="AI513" i="2" s="1"/>
  <c r="O514" i="2"/>
  <c r="AH514" i="2" s="1"/>
  <c r="N515" i="2"/>
  <c r="AG515" i="2" s="1"/>
  <c r="M516" i="2"/>
  <c r="AF516" i="2" s="1"/>
  <c r="P517" i="2"/>
  <c r="AI517" i="2" s="1"/>
  <c r="O518" i="2"/>
  <c r="AH518" i="2" s="1"/>
  <c r="N519" i="2"/>
  <c r="AG519" i="2" s="1"/>
  <c r="M520" i="2"/>
  <c r="AF520" i="2" s="1"/>
  <c r="P521" i="2"/>
  <c r="AI521" i="2" s="1"/>
  <c r="O522" i="2"/>
  <c r="AH522" i="2" s="1"/>
  <c r="N523" i="2"/>
  <c r="AG523" i="2" s="1"/>
  <c r="M524" i="2"/>
  <c r="AF524" i="2" s="1"/>
  <c r="P525" i="2"/>
  <c r="AI525" i="2" s="1"/>
  <c r="O526" i="2"/>
  <c r="AH526" i="2" s="1"/>
  <c r="N527" i="2"/>
  <c r="AG527" i="2" s="1"/>
  <c r="M528" i="2"/>
  <c r="AF528" i="2" s="1"/>
  <c r="P529" i="2"/>
  <c r="AI529" i="2" s="1"/>
  <c r="O530" i="2"/>
  <c r="AH530" i="2" s="1"/>
  <c r="N531" i="2"/>
  <c r="AG531" i="2" s="1"/>
  <c r="M532" i="2"/>
  <c r="AF532" i="2" s="1"/>
  <c r="P533" i="2"/>
  <c r="AI533" i="2" s="1"/>
  <c r="O534" i="2"/>
  <c r="AH534" i="2" s="1"/>
  <c r="N535" i="2"/>
  <c r="AG535" i="2" s="1"/>
  <c r="M536" i="2"/>
  <c r="AF536" i="2" s="1"/>
  <c r="P537" i="2"/>
  <c r="AI537" i="2" s="1"/>
  <c r="O538" i="2"/>
  <c r="AH538" i="2" s="1"/>
  <c r="N539" i="2"/>
  <c r="AG539" i="2" s="1"/>
  <c r="M540" i="2"/>
  <c r="AF540" i="2" s="1"/>
  <c r="P541" i="2"/>
  <c r="AI541" i="2" s="1"/>
  <c r="O542" i="2"/>
  <c r="AH542" i="2" s="1"/>
  <c r="N543" i="2"/>
  <c r="AG543" i="2" s="1"/>
  <c r="M544" i="2"/>
  <c r="AF544" i="2" s="1"/>
  <c r="P545" i="2"/>
  <c r="AI545" i="2" s="1"/>
  <c r="O546" i="2"/>
  <c r="AH546" i="2" s="1"/>
  <c r="N547" i="2"/>
  <c r="AG547" i="2" s="1"/>
  <c r="M548" i="2"/>
  <c r="AF548" i="2" s="1"/>
  <c r="P549" i="2"/>
  <c r="AI549" i="2" s="1"/>
  <c r="O550" i="2"/>
  <c r="AH550" i="2" s="1"/>
  <c r="N551" i="2"/>
  <c r="AG551" i="2" s="1"/>
  <c r="M552" i="2"/>
  <c r="AF552" i="2" s="1"/>
  <c r="P553" i="2"/>
  <c r="AI553" i="2" s="1"/>
  <c r="O554" i="2"/>
  <c r="AH554" i="2" s="1"/>
  <c r="N555" i="2"/>
  <c r="AG555" i="2" s="1"/>
  <c r="M556" i="2"/>
  <c r="AF556" i="2" s="1"/>
  <c r="P557" i="2"/>
  <c r="AI557" i="2" s="1"/>
  <c r="O558" i="2"/>
  <c r="AH558" i="2" s="1"/>
  <c r="N559" i="2"/>
  <c r="AG559" i="2" s="1"/>
  <c r="M560" i="2"/>
  <c r="AF560" i="2" s="1"/>
  <c r="P561" i="2"/>
  <c r="AI561" i="2" s="1"/>
  <c r="O562" i="2"/>
  <c r="AH562" i="2" s="1"/>
  <c r="N563" i="2"/>
  <c r="AG563" i="2" s="1"/>
  <c r="M564" i="2"/>
  <c r="AF564" i="2" s="1"/>
  <c r="P565" i="2"/>
  <c r="AI565" i="2" s="1"/>
  <c r="O566" i="2"/>
  <c r="AH566" i="2" s="1"/>
  <c r="N567" i="2"/>
  <c r="AG567" i="2" s="1"/>
  <c r="M568" i="2"/>
  <c r="AF568" i="2" s="1"/>
  <c r="P569" i="2"/>
  <c r="AI569" i="2" s="1"/>
  <c r="O570" i="2"/>
  <c r="AH570" i="2" s="1"/>
  <c r="N571" i="2"/>
  <c r="AG571" i="2" s="1"/>
  <c r="M572" i="2"/>
  <c r="AF572" i="2" s="1"/>
  <c r="P573" i="2"/>
  <c r="AI573" i="2" s="1"/>
  <c r="O574" i="2"/>
  <c r="AH574" i="2" s="1"/>
  <c r="N575" i="2"/>
  <c r="AG575" i="2" s="1"/>
  <c r="M576" i="2"/>
  <c r="AF576" i="2" s="1"/>
  <c r="P577" i="2"/>
  <c r="AI577" i="2" s="1"/>
  <c r="O578" i="2"/>
  <c r="AH578" i="2" s="1"/>
  <c r="N579" i="2"/>
  <c r="AG579" i="2" s="1"/>
  <c r="M580" i="2"/>
  <c r="AF580" i="2" s="1"/>
  <c r="P486" i="2"/>
  <c r="AI486" i="2" s="1"/>
  <c r="O487" i="2"/>
  <c r="AH487" i="2" s="1"/>
  <c r="N488" i="2"/>
  <c r="AG488" i="2" s="1"/>
  <c r="M489" i="2"/>
  <c r="AF489" i="2" s="1"/>
  <c r="P490" i="2"/>
  <c r="AI490" i="2" s="1"/>
  <c r="O491" i="2"/>
  <c r="AH491" i="2" s="1"/>
  <c r="N492" i="2"/>
  <c r="AG492" i="2" s="1"/>
  <c r="M493" i="2"/>
  <c r="AF493" i="2" s="1"/>
  <c r="P494" i="2"/>
  <c r="AI494" i="2" s="1"/>
  <c r="O495" i="2"/>
  <c r="AH495" i="2" s="1"/>
  <c r="N496" i="2"/>
  <c r="AG496" i="2" s="1"/>
  <c r="M497" i="2"/>
  <c r="AF497" i="2" s="1"/>
  <c r="P498" i="2"/>
  <c r="AI498" i="2" s="1"/>
  <c r="O499" i="2"/>
  <c r="AH499" i="2" s="1"/>
  <c r="N500" i="2"/>
  <c r="AG500" i="2" s="1"/>
  <c r="M501" i="2"/>
  <c r="AF501" i="2" s="1"/>
  <c r="P502" i="2"/>
  <c r="AI502" i="2" s="1"/>
  <c r="O503" i="2"/>
  <c r="AH503" i="2" s="1"/>
  <c r="N504" i="2"/>
  <c r="AG504" i="2" s="1"/>
  <c r="M505" i="2"/>
  <c r="AF505" i="2" s="1"/>
  <c r="P506" i="2"/>
  <c r="AI506" i="2" s="1"/>
  <c r="O507" i="2"/>
  <c r="AH507" i="2" s="1"/>
  <c r="N508" i="2"/>
  <c r="AG508" i="2" s="1"/>
  <c r="M509" i="2"/>
  <c r="AF509" i="2" s="1"/>
  <c r="P510" i="2"/>
  <c r="AI510" i="2" s="1"/>
  <c r="O511" i="2"/>
  <c r="AH511" i="2" s="1"/>
  <c r="N512" i="2"/>
  <c r="AG512" i="2" s="1"/>
  <c r="M513" i="2"/>
  <c r="AF513" i="2" s="1"/>
  <c r="P514" i="2"/>
  <c r="AI514" i="2" s="1"/>
  <c r="O515" i="2"/>
  <c r="AH515" i="2" s="1"/>
  <c r="N516" i="2"/>
  <c r="AG516" i="2" s="1"/>
  <c r="M517" i="2"/>
  <c r="AF517" i="2" s="1"/>
  <c r="P518" i="2"/>
  <c r="AI518" i="2" s="1"/>
  <c r="O519" i="2"/>
  <c r="AH519" i="2" s="1"/>
  <c r="N520" i="2"/>
  <c r="AG520" i="2" s="1"/>
  <c r="M521" i="2"/>
  <c r="AF521" i="2" s="1"/>
  <c r="P522" i="2"/>
  <c r="AI522" i="2" s="1"/>
  <c r="O523" i="2"/>
  <c r="AH523" i="2" s="1"/>
  <c r="N524" i="2"/>
  <c r="AG524" i="2" s="1"/>
  <c r="M525" i="2"/>
  <c r="AF525" i="2" s="1"/>
  <c r="P526" i="2"/>
  <c r="AI526" i="2" s="1"/>
  <c r="O527" i="2"/>
  <c r="AH527" i="2" s="1"/>
  <c r="N528" i="2"/>
  <c r="AG528" i="2" s="1"/>
  <c r="M529" i="2"/>
  <c r="AF529" i="2" s="1"/>
  <c r="P530" i="2"/>
  <c r="AI530" i="2" s="1"/>
  <c r="O531" i="2"/>
  <c r="AH531" i="2" s="1"/>
  <c r="N532" i="2"/>
  <c r="AG532" i="2" s="1"/>
  <c r="M533" i="2"/>
  <c r="AF533" i="2" s="1"/>
  <c r="P534" i="2"/>
  <c r="AI534" i="2" s="1"/>
  <c r="O535" i="2"/>
  <c r="AH535" i="2" s="1"/>
  <c r="N536" i="2"/>
  <c r="AG536" i="2" s="1"/>
  <c r="M537" i="2"/>
  <c r="AF537" i="2" s="1"/>
  <c r="P538" i="2"/>
  <c r="AI538" i="2" s="1"/>
  <c r="O539" i="2"/>
  <c r="AH539" i="2" s="1"/>
  <c r="N540" i="2"/>
  <c r="AG540" i="2" s="1"/>
  <c r="M541" i="2"/>
  <c r="AF541" i="2" s="1"/>
  <c r="P542" i="2"/>
  <c r="AI542" i="2" s="1"/>
  <c r="O543" i="2"/>
  <c r="AH543" i="2" s="1"/>
  <c r="N544" i="2"/>
  <c r="AG544" i="2" s="1"/>
  <c r="M545" i="2"/>
  <c r="AF545" i="2" s="1"/>
  <c r="P546" i="2"/>
  <c r="AI546" i="2" s="1"/>
  <c r="O547" i="2"/>
  <c r="AH547" i="2" s="1"/>
  <c r="N548" i="2"/>
  <c r="AG548" i="2" s="1"/>
  <c r="M549" i="2"/>
  <c r="AF549" i="2" s="1"/>
  <c r="P550" i="2"/>
  <c r="AI550" i="2" s="1"/>
  <c r="O551" i="2"/>
  <c r="AH551" i="2" s="1"/>
  <c r="N552" i="2"/>
  <c r="AG552" i="2" s="1"/>
  <c r="M553" i="2"/>
  <c r="AF553" i="2" s="1"/>
  <c r="P554" i="2"/>
  <c r="AI554" i="2" s="1"/>
  <c r="O555" i="2"/>
  <c r="AH555" i="2" s="1"/>
  <c r="N556" i="2"/>
  <c r="AG556" i="2" s="1"/>
  <c r="M557" i="2"/>
  <c r="AF557" i="2" s="1"/>
  <c r="P558" i="2"/>
  <c r="AI558" i="2" s="1"/>
  <c r="O559" i="2"/>
  <c r="AH559" i="2" s="1"/>
  <c r="N560" i="2"/>
  <c r="AG560" i="2" s="1"/>
  <c r="M561" i="2"/>
  <c r="AF561" i="2" s="1"/>
  <c r="P562" i="2"/>
  <c r="AI562" i="2" s="1"/>
  <c r="O563" i="2"/>
  <c r="AH563" i="2" s="1"/>
  <c r="N564" i="2"/>
  <c r="AG564" i="2" s="1"/>
  <c r="M565" i="2"/>
  <c r="AF565" i="2" s="1"/>
  <c r="P566" i="2"/>
  <c r="AI566" i="2" s="1"/>
  <c r="O567" i="2"/>
  <c r="AH567" i="2" s="1"/>
  <c r="N568" i="2"/>
  <c r="AG568" i="2" s="1"/>
  <c r="M569" i="2"/>
  <c r="AF569" i="2" s="1"/>
  <c r="P570" i="2"/>
  <c r="AI570" i="2" s="1"/>
  <c r="O571" i="2"/>
  <c r="AH571" i="2" s="1"/>
  <c r="N572" i="2"/>
  <c r="AG572" i="2" s="1"/>
  <c r="M573" i="2"/>
  <c r="AF573" i="2" s="1"/>
  <c r="P574" i="2"/>
  <c r="AI574" i="2" s="1"/>
  <c r="O575" i="2"/>
  <c r="AH575" i="2" s="1"/>
  <c r="N576" i="2"/>
  <c r="AG576" i="2" s="1"/>
  <c r="M577" i="2"/>
  <c r="AF577" i="2" s="1"/>
  <c r="P578" i="2"/>
  <c r="AI578" i="2" s="1"/>
  <c r="O579" i="2"/>
  <c r="AH579" i="2" s="1"/>
  <c r="N580" i="2"/>
  <c r="AG580" i="2" s="1"/>
  <c r="M486" i="2"/>
  <c r="AF486" i="2" s="1"/>
  <c r="P487" i="2"/>
  <c r="AI487" i="2" s="1"/>
  <c r="O488" i="2"/>
  <c r="AH488" i="2" s="1"/>
  <c r="N489" i="2"/>
  <c r="AG489" i="2" s="1"/>
  <c r="M490" i="2"/>
  <c r="AF490" i="2" s="1"/>
  <c r="P491" i="2"/>
  <c r="AI491" i="2" s="1"/>
  <c r="O492" i="2"/>
  <c r="AH492" i="2" s="1"/>
  <c r="N493" i="2"/>
  <c r="AG493" i="2" s="1"/>
  <c r="M494" i="2"/>
  <c r="AF494" i="2" s="1"/>
  <c r="P495" i="2"/>
  <c r="AI495" i="2" s="1"/>
  <c r="O496" i="2"/>
  <c r="AH496" i="2" s="1"/>
  <c r="N497" i="2"/>
  <c r="AG497" i="2" s="1"/>
  <c r="M498" i="2"/>
  <c r="AF498" i="2" s="1"/>
  <c r="P499" i="2"/>
  <c r="AI499" i="2" s="1"/>
  <c r="O500" i="2"/>
  <c r="AH500" i="2" s="1"/>
  <c r="N501" i="2"/>
  <c r="AG501" i="2" s="1"/>
  <c r="M502" i="2"/>
  <c r="AF502" i="2" s="1"/>
  <c r="P503" i="2"/>
  <c r="AI503" i="2" s="1"/>
  <c r="O504" i="2"/>
  <c r="AH504" i="2" s="1"/>
  <c r="N505" i="2"/>
  <c r="AG505" i="2" s="1"/>
  <c r="M506" i="2"/>
  <c r="AF506" i="2" s="1"/>
  <c r="P507" i="2"/>
  <c r="AI507" i="2" s="1"/>
  <c r="O508" i="2"/>
  <c r="AH508" i="2" s="1"/>
  <c r="N509" i="2"/>
  <c r="AG509" i="2" s="1"/>
  <c r="M510" i="2"/>
  <c r="AF510" i="2" s="1"/>
  <c r="P511" i="2"/>
  <c r="AI511" i="2" s="1"/>
  <c r="O512" i="2"/>
  <c r="AH512" i="2" s="1"/>
  <c r="N513" i="2"/>
  <c r="AG513" i="2" s="1"/>
  <c r="M514" i="2"/>
  <c r="AF514" i="2" s="1"/>
  <c r="P515" i="2"/>
  <c r="AI515" i="2" s="1"/>
  <c r="O516" i="2"/>
  <c r="AH516" i="2" s="1"/>
  <c r="N517" i="2"/>
  <c r="AG517" i="2" s="1"/>
  <c r="M518" i="2"/>
  <c r="AF518" i="2" s="1"/>
  <c r="P519" i="2"/>
  <c r="AI519" i="2" s="1"/>
  <c r="O520" i="2"/>
  <c r="AH520" i="2" s="1"/>
  <c r="N521" i="2"/>
  <c r="AG521" i="2" s="1"/>
  <c r="M522" i="2"/>
  <c r="AF522" i="2" s="1"/>
  <c r="P523" i="2"/>
  <c r="AI523" i="2" s="1"/>
  <c r="O524" i="2"/>
  <c r="AH524" i="2" s="1"/>
  <c r="N525" i="2"/>
  <c r="AG525" i="2" s="1"/>
  <c r="M526" i="2"/>
  <c r="AF526" i="2" s="1"/>
  <c r="P527" i="2"/>
  <c r="AI527" i="2" s="1"/>
  <c r="O528" i="2"/>
  <c r="AH528" i="2" s="1"/>
  <c r="N529" i="2"/>
  <c r="AG529" i="2" s="1"/>
  <c r="M530" i="2"/>
  <c r="AF530" i="2" s="1"/>
  <c r="P531" i="2"/>
  <c r="AI531" i="2" s="1"/>
  <c r="O532" i="2"/>
  <c r="AH532" i="2" s="1"/>
  <c r="N533" i="2"/>
  <c r="AG533" i="2" s="1"/>
  <c r="M534" i="2"/>
  <c r="AF534" i="2" s="1"/>
  <c r="P535" i="2"/>
  <c r="AI535" i="2" s="1"/>
  <c r="O536" i="2"/>
  <c r="AH536" i="2" s="1"/>
  <c r="N537" i="2"/>
  <c r="AG537" i="2" s="1"/>
  <c r="M538" i="2"/>
  <c r="AF538" i="2" s="1"/>
  <c r="P539" i="2"/>
  <c r="AI539" i="2" s="1"/>
  <c r="O540" i="2"/>
  <c r="AH540" i="2" s="1"/>
  <c r="N541" i="2"/>
  <c r="AG541" i="2" s="1"/>
  <c r="M542" i="2"/>
  <c r="AF542" i="2" s="1"/>
  <c r="P543" i="2"/>
  <c r="AI543" i="2" s="1"/>
  <c r="O544" i="2"/>
  <c r="AH544" i="2" s="1"/>
  <c r="N545" i="2"/>
  <c r="AG545" i="2" s="1"/>
  <c r="M546" i="2"/>
  <c r="AF546" i="2" s="1"/>
  <c r="P547" i="2"/>
  <c r="AI547" i="2" s="1"/>
  <c r="O548" i="2"/>
  <c r="AH548" i="2" s="1"/>
  <c r="N549" i="2"/>
  <c r="AG549" i="2" s="1"/>
  <c r="M550" i="2"/>
  <c r="AF550" i="2" s="1"/>
  <c r="P551" i="2"/>
  <c r="AI551" i="2" s="1"/>
  <c r="O552" i="2"/>
  <c r="AH552" i="2" s="1"/>
  <c r="N553" i="2"/>
  <c r="AG553" i="2" s="1"/>
  <c r="M554" i="2"/>
  <c r="AF554" i="2" s="1"/>
  <c r="P555" i="2"/>
  <c r="AI555" i="2" s="1"/>
  <c r="O556" i="2"/>
  <c r="AH556" i="2" s="1"/>
  <c r="N557" i="2"/>
  <c r="AG557" i="2" s="1"/>
  <c r="M558" i="2"/>
  <c r="AF558" i="2" s="1"/>
  <c r="P559" i="2"/>
  <c r="AI559" i="2" s="1"/>
  <c r="O560" i="2"/>
  <c r="AH560" i="2" s="1"/>
  <c r="N561" i="2"/>
  <c r="AG561" i="2" s="1"/>
  <c r="M562" i="2"/>
  <c r="AF562" i="2" s="1"/>
  <c r="P563" i="2"/>
  <c r="AI563" i="2" s="1"/>
  <c r="O564" i="2"/>
  <c r="AH564" i="2" s="1"/>
  <c r="N565" i="2"/>
  <c r="AG565" i="2" s="1"/>
  <c r="M566" i="2"/>
  <c r="AF566" i="2" s="1"/>
  <c r="P567" i="2"/>
  <c r="AI567" i="2" s="1"/>
  <c r="O568" i="2"/>
  <c r="AH568" i="2" s="1"/>
  <c r="N569" i="2"/>
  <c r="AG569" i="2" s="1"/>
  <c r="M570" i="2"/>
  <c r="AF570" i="2" s="1"/>
  <c r="P571" i="2"/>
  <c r="AI571" i="2" s="1"/>
  <c r="O572" i="2"/>
  <c r="AH572" i="2" s="1"/>
  <c r="N573" i="2"/>
  <c r="AG573" i="2" s="1"/>
  <c r="M574" i="2"/>
  <c r="AF574" i="2" s="1"/>
  <c r="P575" i="2"/>
  <c r="AI575" i="2" s="1"/>
  <c r="O576" i="2"/>
  <c r="AH576" i="2" s="1"/>
  <c r="N577" i="2"/>
  <c r="AG577" i="2" s="1"/>
  <c r="M578" i="2"/>
  <c r="AF578" i="2" s="1"/>
  <c r="P579" i="2"/>
  <c r="AI579" i="2" s="1"/>
  <c r="O580" i="2"/>
  <c r="AH580" i="2" s="1"/>
  <c r="N581" i="2"/>
  <c r="AG581" i="2" s="1"/>
  <c r="M582" i="2"/>
  <c r="AF582" i="2" s="1"/>
  <c r="P583" i="2"/>
  <c r="AI583" i="2" s="1"/>
  <c r="O584" i="2"/>
  <c r="AH584" i="2" s="1"/>
  <c r="N585" i="2"/>
  <c r="AG585" i="2" s="1"/>
  <c r="M586" i="2"/>
  <c r="AF586" i="2" s="1"/>
  <c r="P587" i="2"/>
  <c r="AI587" i="2" s="1"/>
  <c r="O588" i="2"/>
  <c r="AH588" i="2" s="1"/>
  <c r="N589" i="2"/>
  <c r="AG589" i="2" s="1"/>
  <c r="M590" i="2"/>
  <c r="AF590" i="2" s="1"/>
  <c r="P591" i="2"/>
  <c r="AI591" i="2" s="1"/>
  <c r="O592" i="2"/>
  <c r="AH592" i="2" s="1"/>
  <c r="N593" i="2"/>
  <c r="AG593" i="2" s="1"/>
  <c r="M594" i="2"/>
  <c r="AF594" i="2" s="1"/>
  <c r="P595" i="2"/>
  <c r="AI595" i="2" s="1"/>
  <c r="O596" i="2"/>
  <c r="AH596" i="2" s="1"/>
  <c r="N597" i="2"/>
  <c r="AG597" i="2" s="1"/>
  <c r="M598" i="2"/>
  <c r="AF598" i="2" s="1"/>
  <c r="P599" i="2"/>
  <c r="AI599" i="2" s="1"/>
  <c r="O600" i="2"/>
  <c r="AH600" i="2" s="1"/>
  <c r="N601" i="2"/>
  <c r="AG601" i="2" s="1"/>
  <c r="M602" i="2"/>
  <c r="AF602" i="2" s="1"/>
  <c r="P603" i="2"/>
  <c r="AI603" i="2" s="1"/>
  <c r="O604" i="2"/>
  <c r="AH604" i="2" s="1"/>
  <c r="N605" i="2"/>
  <c r="AG605" i="2" s="1"/>
  <c r="M606" i="2"/>
  <c r="AF606" i="2" s="1"/>
  <c r="P607" i="2"/>
  <c r="AI607" i="2" s="1"/>
  <c r="O608" i="2"/>
  <c r="AH608" i="2" s="1"/>
  <c r="N609" i="2"/>
  <c r="AG609" i="2" s="1"/>
  <c r="M610" i="2"/>
  <c r="AF610" i="2" s="1"/>
  <c r="P611" i="2"/>
  <c r="AI611" i="2" s="1"/>
  <c r="O612" i="2"/>
  <c r="AH612" i="2" s="1"/>
  <c r="N613" i="2"/>
  <c r="AG613" i="2" s="1"/>
  <c r="M614" i="2"/>
  <c r="AF614" i="2" s="1"/>
  <c r="P615" i="2"/>
  <c r="AI615" i="2" s="1"/>
  <c r="O616" i="2"/>
  <c r="AH616" i="2" s="1"/>
  <c r="N617" i="2"/>
  <c r="AG617" i="2" s="1"/>
  <c r="M618" i="2"/>
  <c r="AF618" i="2" s="1"/>
  <c r="P619" i="2"/>
  <c r="AI619" i="2" s="1"/>
  <c r="O620" i="2"/>
  <c r="AH620" i="2" s="1"/>
  <c r="N621" i="2"/>
  <c r="AG621" i="2" s="1"/>
  <c r="M622" i="2"/>
  <c r="AF622" i="2" s="1"/>
  <c r="P623" i="2"/>
  <c r="AI623" i="2" s="1"/>
  <c r="O624" i="2"/>
  <c r="AH624" i="2" s="1"/>
  <c r="N625" i="2"/>
  <c r="AG625" i="2" s="1"/>
  <c r="M626" i="2"/>
  <c r="AF626" i="2" s="1"/>
  <c r="P627" i="2"/>
  <c r="AI627" i="2" s="1"/>
  <c r="O628" i="2"/>
  <c r="AH628" i="2" s="1"/>
  <c r="N629" i="2"/>
  <c r="AG629" i="2" s="1"/>
  <c r="M630" i="2"/>
  <c r="AF630" i="2" s="1"/>
  <c r="P631" i="2"/>
  <c r="AI631" i="2" s="1"/>
  <c r="O632" i="2"/>
  <c r="AH632" i="2" s="1"/>
  <c r="N633" i="2"/>
  <c r="AG633" i="2" s="1"/>
  <c r="M634" i="2"/>
  <c r="AF634" i="2" s="1"/>
  <c r="P635" i="2"/>
  <c r="AI635" i="2" s="1"/>
  <c r="O636" i="2"/>
  <c r="AH636" i="2" s="1"/>
  <c r="N637" i="2"/>
  <c r="AG637" i="2" s="1"/>
  <c r="M638" i="2"/>
  <c r="AF638" i="2" s="1"/>
  <c r="P639" i="2"/>
  <c r="AI639" i="2" s="1"/>
  <c r="O640" i="2"/>
  <c r="AH640" i="2" s="1"/>
  <c r="N641" i="2"/>
  <c r="AG641" i="2" s="1"/>
  <c r="M642" i="2"/>
  <c r="AF642" i="2" s="1"/>
  <c r="P643" i="2"/>
  <c r="AI643" i="2" s="1"/>
  <c r="O644" i="2"/>
  <c r="AH644" i="2" s="1"/>
  <c r="N645" i="2"/>
  <c r="AG645" i="2" s="1"/>
  <c r="M646" i="2"/>
  <c r="AF646" i="2" s="1"/>
  <c r="P647" i="2"/>
  <c r="AI647" i="2" s="1"/>
  <c r="O648" i="2"/>
  <c r="AH648" i="2" s="1"/>
  <c r="N649" i="2"/>
  <c r="AG649" i="2" s="1"/>
  <c r="M650" i="2"/>
  <c r="AF650" i="2" s="1"/>
  <c r="P651" i="2"/>
  <c r="AI651" i="2" s="1"/>
  <c r="O652" i="2"/>
  <c r="AH652" i="2" s="1"/>
  <c r="N653" i="2"/>
  <c r="AG653" i="2" s="1"/>
  <c r="M654" i="2"/>
  <c r="AF654" i="2" s="1"/>
  <c r="P655" i="2"/>
  <c r="AI655" i="2" s="1"/>
  <c r="O656" i="2"/>
  <c r="AH656" i="2" s="1"/>
  <c r="N657" i="2"/>
  <c r="AG657" i="2" s="1"/>
  <c r="M658" i="2"/>
  <c r="AF658" i="2" s="1"/>
  <c r="P659" i="2"/>
  <c r="AI659" i="2" s="1"/>
  <c r="O660" i="2"/>
  <c r="AH660" i="2" s="1"/>
  <c r="N661" i="2"/>
  <c r="AG661" i="2" s="1"/>
  <c r="M662" i="2"/>
  <c r="AF662" i="2" s="1"/>
  <c r="P663" i="2"/>
  <c r="AI663" i="2" s="1"/>
  <c r="O664" i="2"/>
  <c r="AH664" i="2" s="1"/>
  <c r="N665" i="2"/>
  <c r="AG665" i="2" s="1"/>
  <c r="M666" i="2"/>
  <c r="AF666" i="2" s="1"/>
  <c r="P667" i="2"/>
  <c r="AI667" i="2" s="1"/>
  <c r="O668" i="2"/>
  <c r="AH668" i="2" s="1"/>
  <c r="N669" i="2"/>
  <c r="AG669" i="2" s="1"/>
  <c r="M670" i="2"/>
  <c r="AF670" i="2" s="1"/>
  <c r="P671" i="2"/>
  <c r="AI671" i="2" s="1"/>
  <c r="O672" i="2"/>
  <c r="AH672" i="2" s="1"/>
  <c r="N673" i="2"/>
  <c r="AG673" i="2" s="1"/>
  <c r="M674" i="2"/>
  <c r="AF674" i="2" s="1"/>
  <c r="G581" i="2"/>
  <c r="X581" i="2" s="1"/>
  <c r="F582" i="2"/>
  <c r="W582" i="2" s="1"/>
  <c r="E583" i="2"/>
  <c r="V583" i="2" s="1"/>
  <c r="H584" i="2"/>
  <c r="Y584" i="2" s="1"/>
  <c r="G585" i="2"/>
  <c r="X585" i="2" s="1"/>
  <c r="F586" i="2"/>
  <c r="W586" i="2" s="1"/>
  <c r="E587" i="2"/>
  <c r="V587" i="2" s="1"/>
  <c r="H588" i="2"/>
  <c r="Y588" i="2" s="1"/>
  <c r="G589" i="2"/>
  <c r="X589" i="2" s="1"/>
  <c r="F590" i="2"/>
  <c r="W590" i="2" s="1"/>
  <c r="E591" i="2"/>
  <c r="V591" i="2" s="1"/>
  <c r="H592" i="2"/>
  <c r="Y592" i="2" s="1"/>
  <c r="G593" i="2"/>
  <c r="X593" i="2" s="1"/>
  <c r="F594" i="2"/>
  <c r="W594" i="2" s="1"/>
  <c r="E595" i="2"/>
  <c r="V595" i="2" s="1"/>
  <c r="H596" i="2"/>
  <c r="Y596" i="2" s="1"/>
  <c r="G597" i="2"/>
  <c r="X597" i="2" s="1"/>
  <c r="F598" i="2"/>
  <c r="W598" i="2" s="1"/>
  <c r="E599" i="2"/>
  <c r="V599" i="2" s="1"/>
  <c r="H600" i="2"/>
  <c r="Y600" i="2" s="1"/>
  <c r="G601" i="2"/>
  <c r="X601" i="2" s="1"/>
  <c r="F602" i="2"/>
  <c r="W602" i="2" s="1"/>
  <c r="E603" i="2"/>
  <c r="V603" i="2" s="1"/>
  <c r="H604" i="2"/>
  <c r="Y604" i="2" s="1"/>
  <c r="G605" i="2"/>
  <c r="X605" i="2" s="1"/>
  <c r="F606" i="2"/>
  <c r="W606" i="2" s="1"/>
  <c r="E607" i="2"/>
  <c r="V607" i="2" s="1"/>
  <c r="H608" i="2"/>
  <c r="Y608" i="2" s="1"/>
  <c r="G609" i="2"/>
  <c r="X609" i="2" s="1"/>
  <c r="F610" i="2"/>
  <c r="W610" i="2" s="1"/>
  <c r="E611" i="2"/>
  <c r="V611" i="2" s="1"/>
  <c r="H612" i="2"/>
  <c r="Y612" i="2" s="1"/>
  <c r="G613" i="2"/>
  <c r="X613" i="2" s="1"/>
  <c r="F614" i="2"/>
  <c r="W614" i="2" s="1"/>
  <c r="E615" i="2"/>
  <c r="V615" i="2" s="1"/>
  <c r="H616" i="2"/>
  <c r="Y616" i="2" s="1"/>
  <c r="G617" i="2"/>
  <c r="X617" i="2" s="1"/>
  <c r="F618" i="2"/>
  <c r="W618" i="2" s="1"/>
  <c r="E619" i="2"/>
  <c r="V619" i="2" s="1"/>
  <c r="H620" i="2"/>
  <c r="Y620" i="2" s="1"/>
  <c r="G621" i="2"/>
  <c r="X621" i="2" s="1"/>
  <c r="F622" i="2"/>
  <c r="W622" i="2" s="1"/>
  <c r="E623" i="2"/>
  <c r="V623" i="2" s="1"/>
  <c r="H624" i="2"/>
  <c r="Y624" i="2" s="1"/>
  <c r="G625" i="2"/>
  <c r="X625" i="2" s="1"/>
  <c r="F626" i="2"/>
  <c r="W626" i="2" s="1"/>
  <c r="E627" i="2"/>
  <c r="V627" i="2" s="1"/>
  <c r="H628" i="2"/>
  <c r="Y628" i="2" s="1"/>
  <c r="G629" i="2"/>
  <c r="X629" i="2" s="1"/>
  <c r="F630" i="2"/>
  <c r="W630" i="2" s="1"/>
  <c r="E631" i="2"/>
  <c r="V631" i="2" s="1"/>
  <c r="H632" i="2"/>
  <c r="Y632" i="2" s="1"/>
  <c r="G633" i="2"/>
  <c r="X633" i="2" s="1"/>
  <c r="F634" i="2"/>
  <c r="W634" i="2" s="1"/>
  <c r="E635" i="2"/>
  <c r="V635" i="2" s="1"/>
  <c r="H636" i="2"/>
  <c r="Y636" i="2" s="1"/>
  <c r="G637" i="2"/>
  <c r="X637" i="2" s="1"/>
  <c r="F638" i="2"/>
  <c r="W638" i="2" s="1"/>
  <c r="E639" i="2"/>
  <c r="V639" i="2" s="1"/>
  <c r="H640" i="2"/>
  <c r="Y640" i="2" s="1"/>
  <c r="G641" i="2"/>
  <c r="X641" i="2" s="1"/>
  <c r="F642" i="2"/>
  <c r="W642" i="2" s="1"/>
  <c r="E643" i="2"/>
  <c r="V643" i="2" s="1"/>
  <c r="H644" i="2"/>
  <c r="Y644" i="2" s="1"/>
  <c r="G645" i="2"/>
  <c r="X645" i="2" s="1"/>
  <c r="F646" i="2"/>
  <c r="W646" i="2" s="1"/>
  <c r="E647" i="2"/>
  <c r="V647" i="2" s="1"/>
  <c r="H648" i="2"/>
  <c r="Y648" i="2" s="1"/>
  <c r="G649" i="2"/>
  <c r="X649" i="2" s="1"/>
  <c r="F650" i="2"/>
  <c r="W650" i="2" s="1"/>
  <c r="E651" i="2"/>
  <c r="V651" i="2" s="1"/>
  <c r="H652" i="2"/>
  <c r="Y652" i="2" s="1"/>
  <c r="G653" i="2"/>
  <c r="X653" i="2" s="1"/>
  <c r="F654" i="2"/>
  <c r="W654" i="2" s="1"/>
  <c r="E655" i="2"/>
  <c r="V655" i="2" s="1"/>
  <c r="H656" i="2"/>
  <c r="Y656" i="2" s="1"/>
  <c r="G657" i="2"/>
  <c r="X657" i="2" s="1"/>
  <c r="F658" i="2"/>
  <c r="W658" i="2" s="1"/>
  <c r="E659" i="2"/>
  <c r="V659" i="2" s="1"/>
  <c r="H660" i="2"/>
  <c r="Y660" i="2" s="1"/>
  <c r="G661" i="2"/>
  <c r="X661" i="2" s="1"/>
  <c r="F662" i="2"/>
  <c r="W662" i="2" s="1"/>
  <c r="E663" i="2"/>
  <c r="V663" i="2" s="1"/>
  <c r="H664" i="2"/>
  <c r="Y664" i="2" s="1"/>
  <c r="G665" i="2"/>
  <c r="X665" i="2" s="1"/>
  <c r="F666" i="2"/>
  <c r="W666" i="2" s="1"/>
  <c r="E667" i="2"/>
  <c r="V667" i="2" s="1"/>
  <c r="H668" i="2"/>
  <c r="Y668" i="2" s="1"/>
  <c r="G669" i="2"/>
  <c r="X669" i="2" s="1"/>
  <c r="F670" i="2"/>
  <c r="W670" i="2" s="1"/>
  <c r="E671" i="2"/>
  <c r="V671" i="2" s="1"/>
  <c r="H672" i="2"/>
  <c r="Y672" i="2" s="1"/>
  <c r="G673" i="2"/>
  <c r="X673" i="2" s="1"/>
  <c r="F674" i="2"/>
  <c r="W674" i="2" s="1"/>
  <c r="G675" i="2"/>
  <c r="X675" i="2" s="1"/>
  <c r="P581" i="2"/>
  <c r="AI581" i="2" s="1"/>
  <c r="O582" i="2"/>
  <c r="AH582" i="2" s="1"/>
  <c r="N583" i="2"/>
  <c r="AG583" i="2" s="1"/>
  <c r="M584" i="2"/>
  <c r="AF584" i="2" s="1"/>
  <c r="P585" i="2"/>
  <c r="AI585" i="2" s="1"/>
  <c r="O586" i="2"/>
  <c r="AH586" i="2" s="1"/>
  <c r="N587" i="2"/>
  <c r="AG587" i="2" s="1"/>
  <c r="M588" i="2"/>
  <c r="AF588" i="2" s="1"/>
  <c r="P589" i="2"/>
  <c r="AI589" i="2" s="1"/>
  <c r="O590" i="2"/>
  <c r="AH590" i="2" s="1"/>
  <c r="N591" i="2"/>
  <c r="AG591" i="2" s="1"/>
  <c r="M592" i="2"/>
  <c r="AF592" i="2" s="1"/>
  <c r="P593" i="2"/>
  <c r="AI593" i="2" s="1"/>
  <c r="O594" i="2"/>
  <c r="AH594" i="2" s="1"/>
  <c r="N595" i="2"/>
  <c r="AG595" i="2" s="1"/>
  <c r="M596" i="2"/>
  <c r="AF596" i="2" s="1"/>
  <c r="P597" i="2"/>
  <c r="AI597" i="2" s="1"/>
  <c r="O598" i="2"/>
  <c r="AH598" i="2" s="1"/>
  <c r="N599" i="2"/>
  <c r="AG599" i="2" s="1"/>
  <c r="M600" i="2"/>
  <c r="AF600" i="2" s="1"/>
  <c r="P601" i="2"/>
  <c r="AI601" i="2" s="1"/>
  <c r="O602" i="2"/>
  <c r="AH602" i="2" s="1"/>
  <c r="N603" i="2"/>
  <c r="AG603" i="2" s="1"/>
  <c r="M604" i="2"/>
  <c r="AF604" i="2" s="1"/>
  <c r="P605" i="2"/>
  <c r="AI605" i="2" s="1"/>
  <c r="O606" i="2"/>
  <c r="AH606" i="2" s="1"/>
  <c r="N607" i="2"/>
  <c r="AG607" i="2" s="1"/>
  <c r="M608" i="2"/>
  <c r="AF608" i="2" s="1"/>
  <c r="P609" i="2"/>
  <c r="AI609" i="2" s="1"/>
  <c r="O610" i="2"/>
  <c r="AH610" i="2" s="1"/>
  <c r="N611" i="2"/>
  <c r="AG611" i="2" s="1"/>
  <c r="M612" i="2"/>
  <c r="AF612" i="2" s="1"/>
  <c r="P613" i="2"/>
  <c r="AI613" i="2" s="1"/>
  <c r="O614" i="2"/>
  <c r="AH614" i="2" s="1"/>
  <c r="N615" i="2"/>
  <c r="AG615" i="2" s="1"/>
  <c r="M616" i="2"/>
  <c r="AF616" i="2" s="1"/>
  <c r="P617" i="2"/>
  <c r="AI617" i="2" s="1"/>
  <c r="O618" i="2"/>
  <c r="AH618" i="2" s="1"/>
  <c r="N619" i="2"/>
  <c r="AG619" i="2" s="1"/>
  <c r="M620" i="2"/>
  <c r="AF620" i="2" s="1"/>
  <c r="P621" i="2"/>
  <c r="AI621" i="2" s="1"/>
  <c r="O622" i="2"/>
  <c r="AH622" i="2" s="1"/>
  <c r="N623" i="2"/>
  <c r="AG623" i="2" s="1"/>
  <c r="M624" i="2"/>
  <c r="AF624" i="2" s="1"/>
  <c r="P625" i="2"/>
  <c r="AI625" i="2" s="1"/>
  <c r="O626" i="2"/>
  <c r="AH626" i="2" s="1"/>
  <c r="N627" i="2"/>
  <c r="AG627" i="2" s="1"/>
  <c r="M628" i="2"/>
  <c r="AF628" i="2" s="1"/>
  <c r="P629" i="2"/>
  <c r="AI629" i="2" s="1"/>
  <c r="O630" i="2"/>
  <c r="AH630" i="2" s="1"/>
  <c r="N631" i="2"/>
  <c r="AG631" i="2" s="1"/>
  <c r="M632" i="2"/>
  <c r="AF632" i="2" s="1"/>
  <c r="P633" i="2"/>
  <c r="AI633" i="2" s="1"/>
  <c r="O634" i="2"/>
  <c r="AH634" i="2" s="1"/>
  <c r="N635" i="2"/>
  <c r="AG635" i="2" s="1"/>
  <c r="M636" i="2"/>
  <c r="AF636" i="2" s="1"/>
  <c r="P637" i="2"/>
  <c r="AI637" i="2" s="1"/>
  <c r="O638" i="2"/>
  <c r="AH638" i="2" s="1"/>
  <c r="N639" i="2"/>
  <c r="AG639" i="2" s="1"/>
  <c r="M640" i="2"/>
  <c r="AF640" i="2" s="1"/>
  <c r="P641" i="2"/>
  <c r="AI641" i="2" s="1"/>
  <c r="O642" i="2"/>
  <c r="AH642" i="2" s="1"/>
  <c r="N643" i="2"/>
  <c r="AG643" i="2" s="1"/>
  <c r="M644" i="2"/>
  <c r="AF644" i="2" s="1"/>
  <c r="P645" i="2"/>
  <c r="AI645" i="2" s="1"/>
  <c r="O646" i="2"/>
  <c r="AH646" i="2" s="1"/>
  <c r="N647" i="2"/>
  <c r="AG647" i="2" s="1"/>
  <c r="M648" i="2"/>
  <c r="AF648" i="2" s="1"/>
  <c r="P649" i="2"/>
  <c r="AI649" i="2" s="1"/>
  <c r="O650" i="2"/>
  <c r="AH650" i="2" s="1"/>
  <c r="N651" i="2"/>
  <c r="AG651" i="2" s="1"/>
  <c r="M652" i="2"/>
  <c r="AF652" i="2" s="1"/>
  <c r="P653" i="2"/>
  <c r="AI653" i="2" s="1"/>
  <c r="O654" i="2"/>
  <c r="AH654" i="2" s="1"/>
  <c r="N655" i="2"/>
  <c r="AG655" i="2" s="1"/>
  <c r="M656" i="2"/>
  <c r="AF656" i="2" s="1"/>
  <c r="P657" i="2"/>
  <c r="AI657" i="2" s="1"/>
  <c r="O658" i="2"/>
  <c r="AH658" i="2" s="1"/>
  <c r="N659" i="2"/>
  <c r="AG659" i="2" s="1"/>
  <c r="M660" i="2"/>
  <c r="AF660" i="2" s="1"/>
  <c r="P661" i="2"/>
  <c r="AI661" i="2" s="1"/>
  <c r="O662" i="2"/>
  <c r="AH662" i="2" s="1"/>
  <c r="N663" i="2"/>
  <c r="AG663" i="2" s="1"/>
  <c r="M664" i="2"/>
  <c r="AF664" i="2" s="1"/>
  <c r="P665" i="2"/>
  <c r="AI665" i="2" s="1"/>
  <c r="O666" i="2"/>
  <c r="AH666" i="2" s="1"/>
  <c r="N667" i="2"/>
  <c r="AG667" i="2" s="1"/>
  <c r="M668" i="2"/>
  <c r="AF668" i="2" s="1"/>
  <c r="P669" i="2"/>
  <c r="AI669" i="2" s="1"/>
  <c r="O670" i="2"/>
  <c r="AH670" i="2" s="1"/>
  <c r="N671" i="2"/>
  <c r="AG671" i="2" s="1"/>
  <c r="M672" i="2"/>
  <c r="AF672" i="2" s="1"/>
  <c r="P673" i="2"/>
  <c r="AI673" i="2" s="1"/>
  <c r="O674" i="2"/>
  <c r="AH674" i="2" s="1"/>
  <c r="E581" i="2"/>
  <c r="V581" i="2" s="1"/>
  <c r="H582" i="2"/>
  <c r="Y582" i="2" s="1"/>
  <c r="G583" i="2"/>
  <c r="X583" i="2" s="1"/>
  <c r="F584" i="2"/>
  <c r="W584" i="2" s="1"/>
  <c r="E585" i="2"/>
  <c r="V585" i="2" s="1"/>
  <c r="H586" i="2"/>
  <c r="Y586" i="2" s="1"/>
  <c r="G587" i="2"/>
  <c r="X587" i="2" s="1"/>
  <c r="F588" i="2"/>
  <c r="W588" i="2" s="1"/>
  <c r="E589" i="2"/>
  <c r="V589" i="2" s="1"/>
  <c r="H590" i="2"/>
  <c r="Y590" i="2" s="1"/>
  <c r="G591" i="2"/>
  <c r="X591" i="2" s="1"/>
  <c r="F592" i="2"/>
  <c r="W592" i="2" s="1"/>
  <c r="E593" i="2"/>
  <c r="V593" i="2" s="1"/>
  <c r="H594" i="2"/>
  <c r="Y594" i="2" s="1"/>
  <c r="G595" i="2"/>
  <c r="X595" i="2" s="1"/>
  <c r="F596" i="2"/>
  <c r="W596" i="2" s="1"/>
  <c r="E597" i="2"/>
  <c r="V597" i="2" s="1"/>
  <c r="H598" i="2"/>
  <c r="Y598" i="2" s="1"/>
  <c r="G599" i="2"/>
  <c r="X599" i="2" s="1"/>
  <c r="F600" i="2"/>
  <c r="W600" i="2" s="1"/>
  <c r="E601" i="2"/>
  <c r="V601" i="2" s="1"/>
  <c r="H602" i="2"/>
  <c r="Y602" i="2" s="1"/>
  <c r="G603" i="2"/>
  <c r="X603" i="2" s="1"/>
  <c r="F604" i="2"/>
  <c r="W604" i="2" s="1"/>
  <c r="E605" i="2"/>
  <c r="V605" i="2" s="1"/>
  <c r="H606" i="2"/>
  <c r="Y606" i="2" s="1"/>
  <c r="G607" i="2"/>
  <c r="X607" i="2" s="1"/>
  <c r="F608" i="2"/>
  <c r="W608" i="2" s="1"/>
  <c r="E609" i="2"/>
  <c r="V609" i="2" s="1"/>
  <c r="H610" i="2"/>
  <c r="Y610" i="2" s="1"/>
  <c r="G611" i="2"/>
  <c r="X611" i="2" s="1"/>
  <c r="F612" i="2"/>
  <c r="W612" i="2" s="1"/>
  <c r="E613" i="2"/>
  <c r="V613" i="2" s="1"/>
  <c r="H614" i="2"/>
  <c r="Y614" i="2" s="1"/>
  <c r="G615" i="2"/>
  <c r="X615" i="2" s="1"/>
  <c r="F616" i="2"/>
  <c r="W616" i="2" s="1"/>
  <c r="E617" i="2"/>
  <c r="V617" i="2" s="1"/>
  <c r="H618" i="2"/>
  <c r="Y618" i="2" s="1"/>
  <c r="G619" i="2"/>
  <c r="X619" i="2" s="1"/>
  <c r="F620" i="2"/>
  <c r="W620" i="2" s="1"/>
  <c r="E621" i="2"/>
  <c r="V621" i="2" s="1"/>
  <c r="H622" i="2"/>
  <c r="Y622" i="2" s="1"/>
  <c r="G623" i="2"/>
  <c r="X623" i="2" s="1"/>
  <c r="F624" i="2"/>
  <c r="W624" i="2" s="1"/>
  <c r="E625" i="2"/>
  <c r="V625" i="2" s="1"/>
  <c r="H626" i="2"/>
  <c r="Y626" i="2" s="1"/>
  <c r="G627" i="2"/>
  <c r="X627" i="2" s="1"/>
  <c r="F628" i="2"/>
  <c r="W628" i="2" s="1"/>
  <c r="E629" i="2"/>
  <c r="V629" i="2" s="1"/>
  <c r="H630" i="2"/>
  <c r="Y630" i="2" s="1"/>
  <c r="G631" i="2"/>
  <c r="X631" i="2" s="1"/>
  <c r="F632" i="2"/>
  <c r="W632" i="2" s="1"/>
  <c r="E633" i="2"/>
  <c r="V633" i="2" s="1"/>
  <c r="H634" i="2"/>
  <c r="Y634" i="2" s="1"/>
  <c r="G635" i="2"/>
  <c r="X635" i="2" s="1"/>
  <c r="F636" i="2"/>
  <c r="W636" i="2" s="1"/>
  <c r="E637" i="2"/>
  <c r="V637" i="2" s="1"/>
  <c r="H638" i="2"/>
  <c r="Y638" i="2" s="1"/>
  <c r="G639" i="2"/>
  <c r="X639" i="2" s="1"/>
  <c r="F640" i="2"/>
  <c r="W640" i="2" s="1"/>
  <c r="E641" i="2"/>
  <c r="V641" i="2" s="1"/>
  <c r="H642" i="2"/>
  <c r="Y642" i="2" s="1"/>
  <c r="G643" i="2"/>
  <c r="X643" i="2" s="1"/>
  <c r="F644" i="2"/>
  <c r="W644" i="2" s="1"/>
  <c r="E645" i="2"/>
  <c r="V645" i="2" s="1"/>
  <c r="H646" i="2"/>
  <c r="Y646" i="2" s="1"/>
  <c r="G647" i="2"/>
  <c r="X647" i="2" s="1"/>
  <c r="F648" i="2"/>
  <c r="W648" i="2" s="1"/>
  <c r="E649" i="2"/>
  <c r="V649" i="2" s="1"/>
  <c r="H650" i="2"/>
  <c r="Y650" i="2" s="1"/>
  <c r="G651" i="2"/>
  <c r="X651" i="2" s="1"/>
  <c r="F652" i="2"/>
  <c r="W652" i="2" s="1"/>
  <c r="E653" i="2"/>
  <c r="V653" i="2" s="1"/>
  <c r="H654" i="2"/>
  <c r="Y654" i="2" s="1"/>
  <c r="G655" i="2"/>
  <c r="X655" i="2" s="1"/>
  <c r="F656" i="2"/>
  <c r="W656" i="2" s="1"/>
  <c r="E657" i="2"/>
  <c r="V657" i="2" s="1"/>
  <c r="H658" i="2"/>
  <c r="Y658" i="2" s="1"/>
  <c r="G659" i="2"/>
  <c r="X659" i="2" s="1"/>
  <c r="F660" i="2"/>
  <c r="W660" i="2" s="1"/>
  <c r="E661" i="2"/>
  <c r="V661" i="2" s="1"/>
  <c r="H662" i="2"/>
  <c r="Y662" i="2" s="1"/>
  <c r="G663" i="2"/>
  <c r="X663" i="2" s="1"/>
  <c r="F664" i="2"/>
  <c r="W664" i="2" s="1"/>
  <c r="E665" i="2"/>
  <c r="V665" i="2" s="1"/>
  <c r="H666" i="2"/>
  <c r="Y666" i="2" s="1"/>
  <c r="G667" i="2"/>
  <c r="X667" i="2" s="1"/>
  <c r="F668" i="2"/>
  <c r="W668" i="2" s="1"/>
  <c r="E669" i="2"/>
  <c r="V669" i="2" s="1"/>
  <c r="H670" i="2"/>
  <c r="Y670" i="2" s="1"/>
  <c r="G671" i="2"/>
  <c r="X671" i="2" s="1"/>
  <c r="F672" i="2"/>
  <c r="W672" i="2" s="1"/>
  <c r="E673" i="2"/>
  <c r="V673" i="2" s="1"/>
  <c r="H674" i="2"/>
  <c r="Y674" i="2" s="1"/>
  <c r="K675" i="2"/>
  <c r="AC675" i="2" s="1"/>
  <c r="N675" i="2"/>
  <c r="AG675" i="2" s="1"/>
  <c r="M676" i="2"/>
  <c r="AF676" i="2" s="1"/>
  <c r="P677" i="2"/>
  <c r="AI677" i="2" s="1"/>
  <c r="O678" i="2"/>
  <c r="AH678" i="2" s="1"/>
  <c r="N679" i="2"/>
  <c r="AG679" i="2" s="1"/>
  <c r="M680" i="2"/>
  <c r="AF680" i="2" s="1"/>
  <c r="P681" i="2"/>
  <c r="AI681" i="2" s="1"/>
  <c r="O682" i="2"/>
  <c r="AH682" i="2" s="1"/>
  <c r="N683" i="2"/>
  <c r="AG683" i="2" s="1"/>
  <c r="M684" i="2"/>
  <c r="AF684" i="2" s="1"/>
  <c r="P685" i="2"/>
  <c r="AI685" i="2" s="1"/>
  <c r="O686" i="2"/>
  <c r="AH686" i="2" s="1"/>
  <c r="N687" i="2"/>
  <c r="AG687" i="2" s="1"/>
  <c r="M688" i="2"/>
  <c r="AF688" i="2" s="1"/>
  <c r="P689" i="2"/>
  <c r="AI689" i="2" s="1"/>
  <c r="O690" i="2"/>
  <c r="AH690" i="2" s="1"/>
  <c r="N691" i="2"/>
  <c r="AG691" i="2" s="1"/>
  <c r="M692" i="2"/>
  <c r="AF692" i="2" s="1"/>
  <c r="P693" i="2"/>
  <c r="AI693" i="2" s="1"/>
  <c r="O694" i="2"/>
  <c r="AH694" i="2" s="1"/>
  <c r="N695" i="2"/>
  <c r="AG695" i="2" s="1"/>
  <c r="M696" i="2"/>
  <c r="AF696" i="2" s="1"/>
  <c r="P697" i="2"/>
  <c r="AI697" i="2" s="1"/>
  <c r="O698" i="2"/>
  <c r="AH698" i="2" s="1"/>
  <c r="N699" i="2"/>
  <c r="AG699" i="2" s="1"/>
  <c r="M700" i="2"/>
  <c r="AF700" i="2" s="1"/>
  <c r="P701" i="2"/>
  <c r="AI701" i="2" s="1"/>
  <c r="O702" i="2"/>
  <c r="AH702" i="2" s="1"/>
  <c r="N703" i="2"/>
  <c r="AG703" i="2" s="1"/>
  <c r="M704" i="2"/>
  <c r="AF704" i="2" s="1"/>
  <c r="P705" i="2"/>
  <c r="AI705" i="2" s="1"/>
  <c r="O706" i="2"/>
  <c r="AH706" i="2" s="1"/>
  <c r="N707" i="2"/>
  <c r="AG707" i="2" s="1"/>
  <c r="M708" i="2"/>
  <c r="AF708" i="2" s="1"/>
  <c r="P709" i="2"/>
  <c r="AI709" i="2" s="1"/>
  <c r="O710" i="2"/>
  <c r="AH710" i="2" s="1"/>
  <c r="N711" i="2"/>
  <c r="AG711" i="2" s="1"/>
  <c r="M712" i="2"/>
  <c r="AF712" i="2" s="1"/>
  <c r="P713" i="2"/>
  <c r="AI713" i="2" s="1"/>
  <c r="O714" i="2"/>
  <c r="AH714" i="2" s="1"/>
  <c r="N715" i="2"/>
  <c r="AG715" i="2" s="1"/>
  <c r="M716" i="2"/>
  <c r="AF716" i="2" s="1"/>
  <c r="P717" i="2"/>
  <c r="AI717" i="2" s="1"/>
  <c r="O718" i="2"/>
  <c r="AH718" i="2" s="1"/>
  <c r="N719" i="2"/>
  <c r="AG719" i="2" s="1"/>
  <c r="M720" i="2"/>
  <c r="AF720" i="2" s="1"/>
  <c r="P721" i="2"/>
  <c r="AI721" i="2" s="1"/>
  <c r="O722" i="2"/>
  <c r="AH722" i="2" s="1"/>
  <c r="F676" i="2"/>
  <c r="W676" i="2" s="1"/>
  <c r="E677" i="2"/>
  <c r="V677" i="2" s="1"/>
  <c r="H678" i="2"/>
  <c r="Y678" i="2" s="1"/>
  <c r="G679" i="2"/>
  <c r="X679" i="2" s="1"/>
  <c r="F680" i="2"/>
  <c r="W680" i="2" s="1"/>
  <c r="E681" i="2"/>
  <c r="V681" i="2" s="1"/>
  <c r="H682" i="2"/>
  <c r="Y682" i="2" s="1"/>
  <c r="G683" i="2"/>
  <c r="X683" i="2" s="1"/>
  <c r="F684" i="2"/>
  <c r="W684" i="2" s="1"/>
  <c r="E685" i="2"/>
  <c r="V685" i="2" s="1"/>
  <c r="H686" i="2"/>
  <c r="Y686" i="2" s="1"/>
  <c r="G687" i="2"/>
  <c r="X687" i="2" s="1"/>
  <c r="F688" i="2"/>
  <c r="W688" i="2" s="1"/>
  <c r="E689" i="2"/>
  <c r="V689" i="2" s="1"/>
  <c r="H690" i="2"/>
  <c r="Y690" i="2" s="1"/>
  <c r="G691" i="2"/>
  <c r="X691" i="2" s="1"/>
  <c r="F692" i="2"/>
  <c r="W692" i="2" s="1"/>
  <c r="E693" i="2"/>
  <c r="V693" i="2" s="1"/>
  <c r="H694" i="2"/>
  <c r="Y694" i="2" s="1"/>
  <c r="G695" i="2"/>
  <c r="X695" i="2" s="1"/>
  <c r="F696" i="2"/>
  <c r="W696" i="2" s="1"/>
  <c r="E697" i="2"/>
  <c r="V697" i="2" s="1"/>
  <c r="H698" i="2"/>
  <c r="Y698" i="2" s="1"/>
  <c r="G699" i="2"/>
  <c r="X699" i="2" s="1"/>
  <c r="F700" i="2"/>
  <c r="W700" i="2" s="1"/>
  <c r="E701" i="2"/>
  <c r="V701" i="2" s="1"/>
  <c r="H702" i="2"/>
  <c r="Y702" i="2" s="1"/>
  <c r="G703" i="2"/>
  <c r="X703" i="2" s="1"/>
  <c r="F704" i="2"/>
  <c r="W704" i="2" s="1"/>
  <c r="E705" i="2"/>
  <c r="V705" i="2" s="1"/>
  <c r="H706" i="2"/>
  <c r="Y706" i="2" s="1"/>
  <c r="G707" i="2"/>
  <c r="X707" i="2" s="1"/>
  <c r="F708" i="2"/>
  <c r="W708" i="2" s="1"/>
  <c r="E709" i="2"/>
  <c r="V709" i="2" s="1"/>
  <c r="H710" i="2"/>
  <c r="Y710" i="2" s="1"/>
  <c r="G711" i="2"/>
  <c r="X711" i="2" s="1"/>
  <c r="F712" i="2"/>
  <c r="W712" i="2" s="1"/>
  <c r="E713" i="2"/>
  <c r="V713" i="2" s="1"/>
  <c r="H714" i="2"/>
  <c r="Y714" i="2" s="1"/>
  <c r="G715" i="2"/>
  <c r="X715" i="2" s="1"/>
  <c r="F716" i="2"/>
  <c r="W716" i="2" s="1"/>
  <c r="E717" i="2"/>
  <c r="V717" i="2" s="1"/>
  <c r="H718" i="2"/>
  <c r="Y718" i="2" s="1"/>
  <c r="G719" i="2"/>
  <c r="X719" i="2" s="1"/>
  <c r="F720" i="2"/>
  <c r="W720" i="2" s="1"/>
  <c r="E721" i="2"/>
  <c r="V721" i="2" s="1"/>
  <c r="H722" i="2"/>
  <c r="Y722" i="2" s="1"/>
  <c r="E723" i="2"/>
  <c r="V723" i="2" s="1"/>
  <c r="P675" i="2"/>
  <c r="AI675" i="2" s="1"/>
  <c r="O676" i="2"/>
  <c r="AH676" i="2" s="1"/>
  <c r="N677" i="2"/>
  <c r="AG677" i="2" s="1"/>
  <c r="M678" i="2"/>
  <c r="AF678" i="2" s="1"/>
  <c r="P679" i="2"/>
  <c r="AI679" i="2" s="1"/>
  <c r="O680" i="2"/>
  <c r="AH680" i="2" s="1"/>
  <c r="N681" i="2"/>
  <c r="AG681" i="2" s="1"/>
  <c r="M682" i="2"/>
  <c r="AF682" i="2" s="1"/>
  <c r="P683" i="2"/>
  <c r="AI683" i="2" s="1"/>
  <c r="O684" i="2"/>
  <c r="AH684" i="2" s="1"/>
  <c r="N685" i="2"/>
  <c r="AG685" i="2" s="1"/>
  <c r="M686" i="2"/>
  <c r="AF686" i="2" s="1"/>
  <c r="P687" i="2"/>
  <c r="AI687" i="2" s="1"/>
  <c r="O688" i="2"/>
  <c r="AH688" i="2" s="1"/>
  <c r="N689" i="2"/>
  <c r="AG689" i="2" s="1"/>
  <c r="M690" i="2"/>
  <c r="AF690" i="2" s="1"/>
  <c r="P691" i="2"/>
  <c r="AI691" i="2" s="1"/>
  <c r="O692" i="2"/>
  <c r="AH692" i="2" s="1"/>
  <c r="N693" i="2"/>
  <c r="AG693" i="2" s="1"/>
  <c r="M694" i="2"/>
  <c r="AF694" i="2" s="1"/>
  <c r="P695" i="2"/>
  <c r="AI695" i="2" s="1"/>
  <c r="O696" i="2"/>
  <c r="AH696" i="2" s="1"/>
  <c r="N697" i="2"/>
  <c r="AG697" i="2" s="1"/>
  <c r="M698" i="2"/>
  <c r="AF698" i="2" s="1"/>
  <c r="P699" i="2"/>
  <c r="AI699" i="2" s="1"/>
  <c r="O700" i="2"/>
  <c r="AH700" i="2" s="1"/>
  <c r="N701" i="2"/>
  <c r="AG701" i="2" s="1"/>
  <c r="M702" i="2"/>
  <c r="AF702" i="2" s="1"/>
  <c r="P703" i="2"/>
  <c r="AI703" i="2" s="1"/>
  <c r="O704" i="2"/>
  <c r="AH704" i="2" s="1"/>
  <c r="N705" i="2"/>
  <c r="AG705" i="2" s="1"/>
  <c r="M706" i="2"/>
  <c r="AF706" i="2" s="1"/>
  <c r="P707" i="2"/>
  <c r="AI707" i="2" s="1"/>
  <c r="O708" i="2"/>
  <c r="AH708" i="2" s="1"/>
  <c r="N709" i="2"/>
  <c r="AG709" i="2" s="1"/>
  <c r="M710" i="2"/>
  <c r="AF710" i="2" s="1"/>
  <c r="P711" i="2"/>
  <c r="AI711" i="2" s="1"/>
  <c r="O712" i="2"/>
  <c r="AH712" i="2" s="1"/>
  <c r="N713" i="2"/>
  <c r="AG713" i="2" s="1"/>
  <c r="M714" i="2"/>
  <c r="AF714" i="2" s="1"/>
  <c r="P715" i="2"/>
  <c r="AI715" i="2" s="1"/>
  <c r="O716" i="2"/>
  <c r="AH716" i="2" s="1"/>
  <c r="N717" i="2"/>
  <c r="AG717" i="2" s="1"/>
  <c r="M718" i="2"/>
  <c r="AF718" i="2" s="1"/>
  <c r="P719" i="2"/>
  <c r="AI719" i="2" s="1"/>
  <c r="O720" i="2"/>
  <c r="AH720" i="2" s="1"/>
  <c r="N721" i="2"/>
  <c r="AG721" i="2" s="1"/>
  <c r="M722" i="2"/>
  <c r="AF722" i="2" s="1"/>
  <c r="H676" i="2"/>
  <c r="Y676" i="2" s="1"/>
  <c r="G677" i="2"/>
  <c r="X677" i="2" s="1"/>
  <c r="F678" i="2"/>
  <c r="W678" i="2" s="1"/>
  <c r="E679" i="2"/>
  <c r="V679" i="2" s="1"/>
  <c r="H680" i="2"/>
  <c r="Y680" i="2" s="1"/>
  <c r="G681" i="2"/>
  <c r="X681" i="2" s="1"/>
  <c r="F682" i="2"/>
  <c r="W682" i="2" s="1"/>
  <c r="E683" i="2"/>
  <c r="V683" i="2" s="1"/>
  <c r="H684" i="2"/>
  <c r="Y684" i="2" s="1"/>
  <c r="G685" i="2"/>
  <c r="X685" i="2" s="1"/>
  <c r="F686" i="2"/>
  <c r="W686" i="2" s="1"/>
  <c r="E687" i="2"/>
  <c r="V687" i="2" s="1"/>
  <c r="H688" i="2"/>
  <c r="Y688" i="2" s="1"/>
  <c r="G689" i="2"/>
  <c r="X689" i="2" s="1"/>
  <c r="F690" i="2"/>
  <c r="W690" i="2" s="1"/>
  <c r="E691" i="2"/>
  <c r="V691" i="2" s="1"/>
  <c r="H692" i="2"/>
  <c r="Y692" i="2" s="1"/>
  <c r="G693" i="2"/>
  <c r="X693" i="2" s="1"/>
  <c r="F694" i="2"/>
  <c r="W694" i="2" s="1"/>
  <c r="E695" i="2"/>
  <c r="V695" i="2" s="1"/>
  <c r="H696" i="2"/>
  <c r="Y696" i="2" s="1"/>
  <c r="G697" i="2"/>
  <c r="X697" i="2" s="1"/>
  <c r="F698" i="2"/>
  <c r="W698" i="2" s="1"/>
  <c r="E699" i="2"/>
  <c r="V699" i="2" s="1"/>
  <c r="H700" i="2"/>
  <c r="Y700" i="2" s="1"/>
  <c r="G701" i="2"/>
  <c r="X701" i="2" s="1"/>
  <c r="F702" i="2"/>
  <c r="W702" i="2" s="1"/>
  <c r="E703" i="2"/>
  <c r="V703" i="2" s="1"/>
  <c r="H704" i="2"/>
  <c r="Y704" i="2" s="1"/>
  <c r="G705" i="2"/>
  <c r="X705" i="2" s="1"/>
  <c r="F706" i="2"/>
  <c r="W706" i="2" s="1"/>
  <c r="E707" i="2"/>
  <c r="V707" i="2" s="1"/>
  <c r="H708" i="2"/>
  <c r="Y708" i="2" s="1"/>
  <c r="G709" i="2"/>
  <c r="X709" i="2" s="1"/>
  <c r="F710" i="2"/>
  <c r="W710" i="2" s="1"/>
  <c r="E711" i="2"/>
  <c r="V711" i="2" s="1"/>
  <c r="H712" i="2"/>
  <c r="Y712" i="2" s="1"/>
  <c r="G713" i="2"/>
  <c r="X713" i="2" s="1"/>
  <c r="F714" i="2"/>
  <c r="W714" i="2" s="1"/>
  <c r="E715" i="2"/>
  <c r="V715" i="2" s="1"/>
  <c r="H716" i="2"/>
  <c r="Y716" i="2" s="1"/>
  <c r="G717" i="2"/>
  <c r="X717" i="2" s="1"/>
  <c r="F718" i="2"/>
  <c r="W718" i="2" s="1"/>
  <c r="E719" i="2"/>
  <c r="V719" i="2" s="1"/>
  <c r="H720" i="2"/>
  <c r="Y720" i="2" s="1"/>
  <c r="G721" i="2"/>
  <c r="X721" i="2" s="1"/>
  <c r="F722" i="2"/>
  <c r="W722" i="2" s="1"/>
  <c r="I723" i="2"/>
  <c r="AA723" i="2" s="1"/>
  <c r="N723" i="2"/>
  <c r="AG723" i="2" s="1"/>
  <c r="M724" i="2"/>
  <c r="AF724" i="2" s="1"/>
  <c r="P725" i="2"/>
  <c r="AI725" i="2" s="1"/>
  <c r="O726" i="2"/>
  <c r="AH726" i="2" s="1"/>
  <c r="N727" i="2"/>
  <c r="AG727" i="2" s="1"/>
  <c r="M728" i="2"/>
  <c r="AF728" i="2" s="1"/>
  <c r="P729" i="2"/>
  <c r="AI729" i="2" s="1"/>
  <c r="O730" i="2"/>
  <c r="AH730" i="2" s="1"/>
  <c r="N731" i="2"/>
  <c r="AG731" i="2" s="1"/>
  <c r="M732" i="2"/>
  <c r="AF732" i="2" s="1"/>
  <c r="P733" i="2"/>
  <c r="AI733" i="2" s="1"/>
  <c r="O734" i="2"/>
  <c r="AH734" i="2" s="1"/>
  <c r="N735" i="2"/>
  <c r="AG735" i="2" s="1"/>
  <c r="M736" i="2"/>
  <c r="AF736" i="2" s="1"/>
  <c r="P737" i="2"/>
  <c r="AI737" i="2" s="1"/>
  <c r="O738" i="2"/>
  <c r="AH738" i="2" s="1"/>
  <c r="N739" i="2"/>
  <c r="AG739" i="2" s="1"/>
  <c r="M740" i="2"/>
  <c r="AF740" i="2" s="1"/>
  <c r="P741" i="2"/>
  <c r="AI741" i="2" s="1"/>
  <c r="O742" i="2"/>
  <c r="AH742" i="2" s="1"/>
  <c r="N743" i="2"/>
  <c r="AG743" i="2" s="1"/>
  <c r="M744" i="2"/>
  <c r="AF744" i="2" s="1"/>
  <c r="P745" i="2"/>
  <c r="AI745" i="2" s="1"/>
  <c r="O746" i="2"/>
  <c r="AH746" i="2" s="1"/>
  <c r="N747" i="2"/>
  <c r="AG747" i="2" s="1"/>
  <c r="M748" i="2"/>
  <c r="AF748" i="2" s="1"/>
  <c r="P749" i="2"/>
  <c r="AI749" i="2" s="1"/>
  <c r="O750" i="2"/>
  <c r="AH750" i="2" s="1"/>
  <c r="N751" i="2"/>
  <c r="AG751" i="2" s="1"/>
  <c r="M752" i="2"/>
  <c r="AF752" i="2" s="1"/>
  <c r="P753" i="2"/>
  <c r="AI753" i="2" s="1"/>
  <c r="O754" i="2"/>
  <c r="AH754" i="2" s="1"/>
  <c r="N755" i="2"/>
  <c r="AG755" i="2" s="1"/>
  <c r="M756" i="2"/>
  <c r="AF756" i="2" s="1"/>
  <c r="P757" i="2"/>
  <c r="AI757" i="2" s="1"/>
  <c r="O758" i="2"/>
  <c r="AH758" i="2" s="1"/>
  <c r="N759" i="2"/>
  <c r="AG759" i="2" s="1"/>
  <c r="M760" i="2"/>
  <c r="AF760" i="2" s="1"/>
  <c r="P761" i="2"/>
  <c r="AI761" i="2" s="1"/>
  <c r="O762" i="2"/>
  <c r="AH762" i="2" s="1"/>
  <c r="N763" i="2"/>
  <c r="AG763" i="2" s="1"/>
  <c r="M764" i="2"/>
  <c r="AF764" i="2" s="1"/>
  <c r="P765" i="2"/>
  <c r="AI765" i="2" s="1"/>
  <c r="O766" i="2"/>
  <c r="AH766" i="2" s="1"/>
  <c r="N767" i="2"/>
  <c r="AG767" i="2" s="1"/>
  <c r="M768" i="2"/>
  <c r="AF768" i="2" s="1"/>
  <c r="P769" i="2"/>
  <c r="AI769" i="2" s="1"/>
  <c r="O770" i="2"/>
  <c r="AH770" i="2" s="1"/>
  <c r="F724" i="2"/>
  <c r="W724" i="2" s="1"/>
  <c r="E725" i="2"/>
  <c r="V725" i="2" s="1"/>
  <c r="H726" i="2"/>
  <c r="Y726" i="2" s="1"/>
  <c r="G727" i="2"/>
  <c r="X727" i="2" s="1"/>
  <c r="F728" i="2"/>
  <c r="W728" i="2" s="1"/>
  <c r="E729" i="2"/>
  <c r="V729" i="2" s="1"/>
  <c r="H730" i="2"/>
  <c r="Y730" i="2" s="1"/>
  <c r="G731" i="2"/>
  <c r="X731" i="2" s="1"/>
  <c r="F732" i="2"/>
  <c r="W732" i="2" s="1"/>
  <c r="E733" i="2"/>
  <c r="V733" i="2" s="1"/>
  <c r="H734" i="2"/>
  <c r="Y734" i="2" s="1"/>
  <c r="G735" i="2"/>
  <c r="X735" i="2" s="1"/>
  <c r="F736" i="2"/>
  <c r="W736" i="2" s="1"/>
  <c r="E737" i="2"/>
  <c r="V737" i="2" s="1"/>
  <c r="H738" i="2"/>
  <c r="Y738" i="2" s="1"/>
  <c r="G739" i="2"/>
  <c r="X739" i="2" s="1"/>
  <c r="F740" i="2"/>
  <c r="W740" i="2" s="1"/>
  <c r="E741" i="2"/>
  <c r="V741" i="2" s="1"/>
  <c r="H742" i="2"/>
  <c r="Y742" i="2" s="1"/>
  <c r="G743" i="2"/>
  <c r="X743" i="2" s="1"/>
  <c r="F744" i="2"/>
  <c r="W744" i="2" s="1"/>
  <c r="E745" i="2"/>
  <c r="V745" i="2" s="1"/>
  <c r="H746" i="2"/>
  <c r="Y746" i="2" s="1"/>
  <c r="G747" i="2"/>
  <c r="X747" i="2" s="1"/>
  <c r="F748" i="2"/>
  <c r="W748" i="2" s="1"/>
  <c r="E749" i="2"/>
  <c r="V749" i="2" s="1"/>
  <c r="H750" i="2"/>
  <c r="Y750" i="2" s="1"/>
  <c r="G751" i="2"/>
  <c r="X751" i="2" s="1"/>
  <c r="F752" i="2"/>
  <c r="W752" i="2" s="1"/>
  <c r="E753" i="2"/>
  <c r="V753" i="2" s="1"/>
  <c r="H754" i="2"/>
  <c r="Y754" i="2" s="1"/>
  <c r="G755" i="2"/>
  <c r="X755" i="2" s="1"/>
  <c r="F756" i="2"/>
  <c r="W756" i="2" s="1"/>
  <c r="E757" i="2"/>
  <c r="V757" i="2" s="1"/>
  <c r="H758" i="2"/>
  <c r="Y758" i="2" s="1"/>
  <c r="G759" i="2"/>
  <c r="X759" i="2" s="1"/>
  <c r="F760" i="2"/>
  <c r="W760" i="2" s="1"/>
  <c r="E761" i="2"/>
  <c r="V761" i="2" s="1"/>
  <c r="H762" i="2"/>
  <c r="Y762" i="2" s="1"/>
  <c r="G763" i="2"/>
  <c r="X763" i="2" s="1"/>
  <c r="F764" i="2"/>
  <c r="W764" i="2" s="1"/>
  <c r="E765" i="2"/>
  <c r="V765" i="2" s="1"/>
  <c r="H766" i="2"/>
  <c r="Y766" i="2" s="1"/>
  <c r="G767" i="2"/>
  <c r="X767" i="2" s="1"/>
  <c r="F768" i="2"/>
  <c r="W768" i="2" s="1"/>
  <c r="E769" i="2"/>
  <c r="V769" i="2" s="1"/>
  <c r="H770" i="2"/>
  <c r="Y770" i="2" s="1"/>
  <c r="F771" i="2"/>
  <c r="W771" i="2" s="1"/>
  <c r="P723" i="2"/>
  <c r="AI723" i="2" s="1"/>
  <c r="O724" i="2"/>
  <c r="AH724" i="2" s="1"/>
  <c r="N725" i="2"/>
  <c r="AG725" i="2" s="1"/>
  <c r="M726" i="2"/>
  <c r="AF726" i="2" s="1"/>
  <c r="P727" i="2"/>
  <c r="AI727" i="2" s="1"/>
  <c r="O728" i="2"/>
  <c r="AH728" i="2" s="1"/>
  <c r="N729" i="2"/>
  <c r="AG729" i="2" s="1"/>
  <c r="M730" i="2"/>
  <c r="AF730" i="2" s="1"/>
  <c r="P731" i="2"/>
  <c r="AI731" i="2" s="1"/>
  <c r="O732" i="2"/>
  <c r="AH732" i="2" s="1"/>
  <c r="N733" i="2"/>
  <c r="AG733" i="2" s="1"/>
  <c r="M734" i="2"/>
  <c r="AF734" i="2" s="1"/>
  <c r="P735" i="2"/>
  <c r="AI735" i="2" s="1"/>
  <c r="O736" i="2"/>
  <c r="AH736" i="2" s="1"/>
  <c r="N737" i="2"/>
  <c r="AG737" i="2" s="1"/>
  <c r="M738" i="2"/>
  <c r="AF738" i="2" s="1"/>
  <c r="P739" i="2"/>
  <c r="AI739" i="2" s="1"/>
  <c r="O740" i="2"/>
  <c r="AH740" i="2" s="1"/>
  <c r="N741" i="2"/>
  <c r="AG741" i="2" s="1"/>
  <c r="M742" i="2"/>
  <c r="AF742" i="2" s="1"/>
  <c r="P743" i="2"/>
  <c r="AI743" i="2" s="1"/>
  <c r="O744" i="2"/>
  <c r="AH744" i="2" s="1"/>
  <c r="N745" i="2"/>
  <c r="AG745" i="2" s="1"/>
  <c r="M746" i="2"/>
  <c r="AF746" i="2" s="1"/>
  <c r="P747" i="2"/>
  <c r="AI747" i="2" s="1"/>
  <c r="O748" i="2"/>
  <c r="AH748" i="2" s="1"/>
  <c r="N749" i="2"/>
  <c r="AG749" i="2" s="1"/>
  <c r="M750" i="2"/>
  <c r="AF750" i="2" s="1"/>
  <c r="P751" i="2"/>
  <c r="AI751" i="2" s="1"/>
  <c r="O752" i="2"/>
  <c r="AH752" i="2" s="1"/>
  <c r="N753" i="2"/>
  <c r="AG753" i="2" s="1"/>
  <c r="M754" i="2"/>
  <c r="AF754" i="2" s="1"/>
  <c r="P755" i="2"/>
  <c r="AI755" i="2" s="1"/>
  <c r="O756" i="2"/>
  <c r="AH756" i="2" s="1"/>
  <c r="N757" i="2"/>
  <c r="AG757" i="2" s="1"/>
  <c r="M758" i="2"/>
  <c r="AF758" i="2" s="1"/>
  <c r="P759" i="2"/>
  <c r="AI759" i="2" s="1"/>
  <c r="O760" i="2"/>
  <c r="AH760" i="2" s="1"/>
  <c r="N761" i="2"/>
  <c r="AG761" i="2" s="1"/>
  <c r="M762" i="2"/>
  <c r="AF762" i="2" s="1"/>
  <c r="P763" i="2"/>
  <c r="AI763" i="2" s="1"/>
  <c r="O764" i="2"/>
  <c r="AH764" i="2" s="1"/>
  <c r="N765" i="2"/>
  <c r="AG765" i="2" s="1"/>
  <c r="M766" i="2"/>
  <c r="AF766" i="2" s="1"/>
  <c r="P767" i="2"/>
  <c r="AI767" i="2" s="1"/>
  <c r="O768" i="2"/>
  <c r="AH768" i="2" s="1"/>
  <c r="N769" i="2"/>
  <c r="AG769" i="2" s="1"/>
  <c r="M770" i="2"/>
  <c r="AF770" i="2" s="1"/>
  <c r="H724" i="2"/>
  <c r="Y724" i="2" s="1"/>
  <c r="G725" i="2"/>
  <c r="X725" i="2" s="1"/>
  <c r="F726" i="2"/>
  <c r="W726" i="2" s="1"/>
  <c r="E727" i="2"/>
  <c r="V727" i="2" s="1"/>
  <c r="H728" i="2"/>
  <c r="Y728" i="2" s="1"/>
  <c r="G729" i="2"/>
  <c r="X729" i="2" s="1"/>
  <c r="F730" i="2"/>
  <c r="W730" i="2" s="1"/>
  <c r="E731" i="2"/>
  <c r="V731" i="2" s="1"/>
  <c r="H732" i="2"/>
  <c r="Y732" i="2" s="1"/>
  <c r="G733" i="2"/>
  <c r="X733" i="2" s="1"/>
  <c r="F734" i="2"/>
  <c r="W734" i="2" s="1"/>
  <c r="E735" i="2"/>
  <c r="V735" i="2" s="1"/>
  <c r="H736" i="2"/>
  <c r="Y736" i="2" s="1"/>
  <c r="G737" i="2"/>
  <c r="X737" i="2" s="1"/>
  <c r="F738" i="2"/>
  <c r="W738" i="2" s="1"/>
  <c r="E739" i="2"/>
  <c r="V739" i="2" s="1"/>
  <c r="H740" i="2"/>
  <c r="Y740" i="2" s="1"/>
  <c r="G741" i="2"/>
  <c r="X741" i="2" s="1"/>
  <c r="F742" i="2"/>
  <c r="W742" i="2" s="1"/>
  <c r="E743" i="2"/>
  <c r="V743" i="2" s="1"/>
  <c r="H744" i="2"/>
  <c r="Y744" i="2" s="1"/>
  <c r="G745" i="2"/>
  <c r="X745" i="2" s="1"/>
  <c r="F746" i="2"/>
  <c r="W746" i="2" s="1"/>
  <c r="E747" i="2"/>
  <c r="V747" i="2" s="1"/>
  <c r="H748" i="2"/>
  <c r="Y748" i="2" s="1"/>
  <c r="G749" i="2"/>
  <c r="X749" i="2" s="1"/>
  <c r="F750" i="2"/>
  <c r="W750" i="2" s="1"/>
  <c r="E751" i="2"/>
  <c r="V751" i="2" s="1"/>
  <c r="H752" i="2"/>
  <c r="Y752" i="2" s="1"/>
  <c r="G753" i="2"/>
  <c r="X753" i="2" s="1"/>
  <c r="F754" i="2"/>
  <c r="W754" i="2" s="1"/>
  <c r="E755" i="2"/>
  <c r="V755" i="2" s="1"/>
  <c r="H756" i="2"/>
  <c r="Y756" i="2" s="1"/>
  <c r="G757" i="2"/>
  <c r="X757" i="2" s="1"/>
  <c r="F758" i="2"/>
  <c r="W758" i="2" s="1"/>
  <c r="E759" i="2"/>
  <c r="V759" i="2" s="1"/>
  <c r="H760" i="2"/>
  <c r="Y760" i="2" s="1"/>
  <c r="G761" i="2"/>
  <c r="X761" i="2" s="1"/>
  <c r="F762" i="2"/>
  <c r="W762" i="2" s="1"/>
  <c r="E763" i="2"/>
  <c r="V763" i="2" s="1"/>
  <c r="H764" i="2"/>
  <c r="Y764" i="2" s="1"/>
  <c r="G765" i="2"/>
  <c r="X765" i="2" s="1"/>
  <c r="F766" i="2"/>
  <c r="W766" i="2" s="1"/>
  <c r="E767" i="2"/>
  <c r="V767" i="2" s="1"/>
  <c r="H768" i="2"/>
  <c r="Y768" i="2" s="1"/>
  <c r="G769" i="2"/>
  <c r="X769" i="2" s="1"/>
  <c r="F770" i="2"/>
  <c r="W770" i="2" s="1"/>
  <c r="J771" i="2"/>
  <c r="AB771" i="2" s="1"/>
  <c r="M771" i="2"/>
  <c r="AF771" i="2" s="1"/>
  <c r="P772" i="2"/>
  <c r="AI772" i="2" s="1"/>
  <c r="O773" i="2"/>
  <c r="AH773" i="2" s="1"/>
  <c r="N774" i="2"/>
  <c r="AG774" i="2" s="1"/>
  <c r="M775" i="2"/>
  <c r="AF775" i="2" s="1"/>
  <c r="P776" i="2"/>
  <c r="AI776" i="2" s="1"/>
  <c r="O777" i="2"/>
  <c r="AH777" i="2" s="1"/>
  <c r="N778" i="2"/>
  <c r="AG778" i="2" s="1"/>
  <c r="M779" i="2"/>
  <c r="AF779" i="2" s="1"/>
  <c r="P780" i="2"/>
  <c r="AI780" i="2" s="1"/>
  <c r="O781" i="2"/>
  <c r="AH781" i="2" s="1"/>
  <c r="N782" i="2"/>
  <c r="AG782" i="2" s="1"/>
  <c r="M783" i="2"/>
  <c r="AF783" i="2" s="1"/>
  <c r="P784" i="2"/>
  <c r="AI784" i="2" s="1"/>
  <c r="O785" i="2"/>
  <c r="AH785" i="2" s="1"/>
  <c r="N786" i="2"/>
  <c r="AG786" i="2" s="1"/>
  <c r="M787" i="2"/>
  <c r="AF787" i="2" s="1"/>
  <c r="P788" i="2"/>
  <c r="AI788" i="2" s="1"/>
  <c r="O789" i="2"/>
  <c r="AH789" i="2" s="1"/>
  <c r="N790" i="2"/>
  <c r="AG790" i="2" s="1"/>
  <c r="M791" i="2"/>
  <c r="AF791" i="2" s="1"/>
  <c r="P792" i="2"/>
  <c r="AI792" i="2" s="1"/>
  <c r="O793" i="2"/>
  <c r="AH793" i="2" s="1"/>
  <c r="N794" i="2"/>
  <c r="AG794" i="2" s="1"/>
  <c r="M795" i="2"/>
  <c r="AF795" i="2" s="1"/>
  <c r="P796" i="2"/>
  <c r="AI796" i="2" s="1"/>
  <c r="O797" i="2"/>
  <c r="AH797" i="2" s="1"/>
  <c r="N798" i="2"/>
  <c r="AG798" i="2" s="1"/>
  <c r="M799" i="2"/>
  <c r="AF799" i="2" s="1"/>
  <c r="P800" i="2"/>
  <c r="AI800" i="2" s="1"/>
  <c r="O801" i="2"/>
  <c r="AH801" i="2" s="1"/>
  <c r="N802" i="2"/>
  <c r="AG802" i="2" s="1"/>
  <c r="M803" i="2"/>
  <c r="AF803" i="2" s="1"/>
  <c r="P804" i="2"/>
  <c r="AI804" i="2" s="1"/>
  <c r="O805" i="2"/>
  <c r="AH805" i="2" s="1"/>
  <c r="N806" i="2"/>
  <c r="AG806" i="2" s="1"/>
  <c r="M807" i="2"/>
  <c r="AF807" i="2" s="1"/>
  <c r="P808" i="2"/>
  <c r="AI808" i="2" s="1"/>
  <c r="O809" i="2"/>
  <c r="AH809" i="2" s="1"/>
  <c r="N810" i="2"/>
  <c r="AG810" i="2" s="1"/>
  <c r="M811" i="2"/>
  <c r="AF811" i="2" s="1"/>
  <c r="P812" i="2"/>
  <c r="AI812" i="2" s="1"/>
  <c r="O813" i="2"/>
  <c r="AH813" i="2" s="1"/>
  <c r="N814" i="2"/>
  <c r="AG814" i="2" s="1"/>
  <c r="M815" i="2"/>
  <c r="AF815" i="2" s="1"/>
  <c r="F817" i="2"/>
  <c r="W817" i="2" s="1"/>
  <c r="H819" i="2"/>
  <c r="Y819" i="2" s="1"/>
  <c r="M772" i="2"/>
  <c r="AF772" i="2" s="1"/>
  <c r="P773" i="2"/>
  <c r="AI773" i="2" s="1"/>
  <c r="O774" i="2"/>
  <c r="AH774" i="2" s="1"/>
  <c r="N775" i="2"/>
  <c r="AG775" i="2" s="1"/>
  <c r="M776" i="2"/>
  <c r="AF776" i="2" s="1"/>
  <c r="P777" i="2"/>
  <c r="AI777" i="2" s="1"/>
  <c r="O778" i="2"/>
  <c r="AH778" i="2" s="1"/>
  <c r="N779" i="2"/>
  <c r="AG779" i="2" s="1"/>
  <c r="M780" i="2"/>
  <c r="AF780" i="2" s="1"/>
  <c r="P781" i="2"/>
  <c r="AI781" i="2" s="1"/>
  <c r="O782" i="2"/>
  <c r="AH782" i="2" s="1"/>
  <c r="N783" i="2"/>
  <c r="AG783" i="2" s="1"/>
  <c r="M784" i="2"/>
  <c r="AF784" i="2" s="1"/>
  <c r="P785" i="2"/>
  <c r="AI785" i="2" s="1"/>
  <c r="O786" i="2"/>
  <c r="AH786" i="2" s="1"/>
  <c r="N787" i="2"/>
  <c r="AG787" i="2" s="1"/>
  <c r="M788" i="2"/>
  <c r="AF788" i="2" s="1"/>
  <c r="P789" i="2"/>
  <c r="AI789" i="2" s="1"/>
  <c r="O790" i="2"/>
  <c r="AH790" i="2" s="1"/>
  <c r="N791" i="2"/>
  <c r="AG791" i="2" s="1"/>
  <c r="M792" i="2"/>
  <c r="AF792" i="2" s="1"/>
  <c r="P793" i="2"/>
  <c r="AI793" i="2" s="1"/>
  <c r="O794" i="2"/>
  <c r="AH794" i="2" s="1"/>
  <c r="N795" i="2"/>
  <c r="AG795" i="2" s="1"/>
  <c r="M796" i="2"/>
  <c r="AF796" i="2" s="1"/>
  <c r="P797" i="2"/>
  <c r="AI797" i="2" s="1"/>
  <c r="O798" i="2"/>
  <c r="AH798" i="2" s="1"/>
  <c r="N799" i="2"/>
  <c r="AG799" i="2" s="1"/>
  <c r="M800" i="2"/>
  <c r="AF800" i="2" s="1"/>
  <c r="P801" i="2"/>
  <c r="AI801" i="2" s="1"/>
  <c r="O802" i="2"/>
  <c r="AH802" i="2" s="1"/>
  <c r="N803" i="2"/>
  <c r="AG803" i="2" s="1"/>
  <c r="M804" i="2"/>
  <c r="AF804" i="2" s="1"/>
  <c r="P805" i="2"/>
  <c r="AI805" i="2" s="1"/>
  <c r="O806" i="2"/>
  <c r="AH806" i="2" s="1"/>
  <c r="N807" i="2"/>
  <c r="AG807" i="2" s="1"/>
  <c r="M808" i="2"/>
  <c r="AF808" i="2" s="1"/>
  <c r="P809" i="2"/>
  <c r="AI809" i="2" s="1"/>
  <c r="O810" i="2"/>
  <c r="AH810" i="2" s="1"/>
  <c r="N811" i="2"/>
  <c r="AG811" i="2" s="1"/>
  <c r="M812" i="2"/>
  <c r="AF812" i="2" s="1"/>
  <c r="P813" i="2"/>
  <c r="AI813" i="2" s="1"/>
  <c r="O814" i="2"/>
  <c r="AH814" i="2" s="1"/>
  <c r="N815" i="2"/>
  <c r="AG815" i="2" s="1"/>
  <c r="O816" i="2"/>
  <c r="AH816" i="2" s="1"/>
  <c r="Q818" i="2"/>
  <c r="AK818" i="2" s="1"/>
  <c r="K771" i="2"/>
  <c r="AC771" i="2" s="1"/>
  <c r="J772" i="2"/>
  <c r="AB772" i="2" s="1"/>
  <c r="I773" i="2"/>
  <c r="AA773" i="2" s="1"/>
  <c r="L774" i="2"/>
  <c r="AD774" i="2" s="1"/>
  <c r="K775" i="2"/>
  <c r="AC775" i="2" s="1"/>
  <c r="J776" i="2"/>
  <c r="AB776" i="2" s="1"/>
  <c r="I777" i="2"/>
  <c r="AA777" i="2" s="1"/>
  <c r="L778" i="2"/>
  <c r="AD778" i="2" s="1"/>
  <c r="K779" i="2"/>
  <c r="AC779" i="2" s="1"/>
  <c r="J780" i="2"/>
  <c r="AB780" i="2" s="1"/>
  <c r="I781" i="2"/>
  <c r="AA781" i="2" s="1"/>
  <c r="L782" i="2"/>
  <c r="AD782" i="2" s="1"/>
  <c r="K783" i="2"/>
  <c r="AC783" i="2" s="1"/>
  <c r="J784" i="2"/>
  <c r="AB784" i="2" s="1"/>
  <c r="I785" i="2"/>
  <c r="AA785" i="2" s="1"/>
  <c r="L786" i="2"/>
  <c r="AD786" i="2" s="1"/>
  <c r="K787" i="2"/>
  <c r="AC787" i="2" s="1"/>
  <c r="J788" i="2"/>
  <c r="AB788" i="2" s="1"/>
  <c r="I789" i="2"/>
  <c r="AA789" i="2" s="1"/>
  <c r="L790" i="2"/>
  <c r="AD790" i="2" s="1"/>
  <c r="K791" i="2"/>
  <c r="AC791" i="2" s="1"/>
  <c r="J792" i="2"/>
  <c r="AB792" i="2" s="1"/>
  <c r="I793" i="2"/>
  <c r="AA793" i="2" s="1"/>
  <c r="L794" i="2"/>
  <c r="AD794" i="2" s="1"/>
  <c r="K795" i="2"/>
  <c r="AC795" i="2" s="1"/>
  <c r="J796" i="2"/>
  <c r="AB796" i="2" s="1"/>
  <c r="I797" i="2"/>
  <c r="AA797" i="2" s="1"/>
  <c r="L798" i="2"/>
  <c r="AD798" i="2" s="1"/>
  <c r="K799" i="2"/>
  <c r="AC799" i="2" s="1"/>
  <c r="J800" i="2"/>
  <c r="AB800" i="2" s="1"/>
  <c r="I801" i="2"/>
  <c r="AA801" i="2" s="1"/>
  <c r="L802" i="2"/>
  <c r="AD802" i="2" s="1"/>
  <c r="K803" i="2"/>
  <c r="AC803" i="2" s="1"/>
  <c r="J804" i="2"/>
  <c r="AB804" i="2" s="1"/>
  <c r="I805" i="2"/>
  <c r="AA805" i="2" s="1"/>
  <c r="L806" i="2"/>
  <c r="AD806" i="2" s="1"/>
  <c r="K807" i="2"/>
  <c r="AC807" i="2" s="1"/>
  <c r="J808" i="2"/>
  <c r="AB808" i="2" s="1"/>
  <c r="I809" i="2"/>
  <c r="AA809" i="2" s="1"/>
  <c r="L810" i="2"/>
  <c r="AD810" i="2" s="1"/>
  <c r="K811" i="2"/>
  <c r="AC811" i="2" s="1"/>
  <c r="J812" i="2"/>
  <c r="AB812" i="2" s="1"/>
  <c r="I813" i="2"/>
  <c r="AA813" i="2" s="1"/>
  <c r="L814" i="2"/>
  <c r="AD814" i="2" s="1"/>
  <c r="K815" i="2"/>
  <c r="AC815" i="2" s="1"/>
  <c r="J816" i="2"/>
  <c r="AB816" i="2" s="1"/>
  <c r="K818" i="2"/>
  <c r="AC818" i="2" s="1"/>
  <c r="G772" i="2"/>
  <c r="X772" i="2" s="1"/>
  <c r="F773" i="2"/>
  <c r="W773" i="2" s="1"/>
  <c r="E774" i="2"/>
  <c r="V774" i="2" s="1"/>
  <c r="H775" i="2"/>
  <c r="Y775" i="2" s="1"/>
  <c r="G776" i="2"/>
  <c r="X776" i="2" s="1"/>
  <c r="F777" i="2"/>
  <c r="W777" i="2" s="1"/>
  <c r="E778" i="2"/>
  <c r="V778" i="2" s="1"/>
  <c r="H779" i="2"/>
  <c r="Y779" i="2" s="1"/>
  <c r="G780" i="2"/>
  <c r="X780" i="2" s="1"/>
  <c r="F781" i="2"/>
  <c r="W781" i="2" s="1"/>
  <c r="E782" i="2"/>
  <c r="V782" i="2" s="1"/>
  <c r="H783" i="2"/>
  <c r="Y783" i="2" s="1"/>
  <c r="G784" i="2"/>
  <c r="X784" i="2" s="1"/>
  <c r="F785" i="2"/>
  <c r="W785" i="2" s="1"/>
  <c r="E786" i="2"/>
  <c r="V786" i="2" s="1"/>
  <c r="H787" i="2"/>
  <c r="Y787" i="2" s="1"/>
  <c r="G788" i="2"/>
  <c r="X788" i="2" s="1"/>
  <c r="F789" i="2"/>
  <c r="W789" i="2" s="1"/>
  <c r="E790" i="2"/>
  <c r="V790" i="2" s="1"/>
  <c r="H791" i="2"/>
  <c r="Y791" i="2" s="1"/>
  <c r="G792" i="2"/>
  <c r="X792" i="2" s="1"/>
  <c r="F793" i="2"/>
  <c r="W793" i="2" s="1"/>
  <c r="E794" i="2"/>
  <c r="V794" i="2" s="1"/>
  <c r="H795" i="2"/>
  <c r="Y795" i="2" s="1"/>
  <c r="G796" i="2"/>
  <c r="X796" i="2" s="1"/>
  <c r="F797" i="2"/>
  <c r="W797" i="2" s="1"/>
  <c r="E798" i="2"/>
  <c r="V798" i="2" s="1"/>
  <c r="H799" i="2"/>
  <c r="Y799" i="2" s="1"/>
  <c r="G800" i="2"/>
  <c r="X800" i="2" s="1"/>
  <c r="F801" i="2"/>
  <c r="W801" i="2" s="1"/>
  <c r="E802" i="2"/>
  <c r="V802" i="2" s="1"/>
  <c r="H803" i="2"/>
  <c r="Y803" i="2" s="1"/>
  <c r="G804" i="2"/>
  <c r="X804" i="2" s="1"/>
  <c r="F805" i="2"/>
  <c r="W805" i="2" s="1"/>
  <c r="E806" i="2"/>
  <c r="V806" i="2" s="1"/>
  <c r="H807" i="2"/>
  <c r="Y807" i="2" s="1"/>
  <c r="G808" i="2"/>
  <c r="X808" i="2" s="1"/>
  <c r="F809" i="2"/>
  <c r="W809" i="2" s="1"/>
  <c r="E810" i="2"/>
  <c r="V810" i="2" s="1"/>
  <c r="H811" i="2"/>
  <c r="Y811" i="2" s="1"/>
  <c r="G812" i="2"/>
  <c r="X812" i="2" s="1"/>
  <c r="F813" i="2"/>
  <c r="W813" i="2" s="1"/>
  <c r="E814" i="2"/>
  <c r="V814" i="2" s="1"/>
  <c r="H815" i="2"/>
  <c r="Y815" i="2" s="1"/>
  <c r="G816" i="2"/>
  <c r="X816" i="2" s="1"/>
  <c r="T817" i="2"/>
  <c r="AN817" i="2" s="1"/>
  <c r="N819" i="2"/>
  <c r="AG819" i="2" s="1"/>
  <c r="G817" i="2"/>
  <c r="X817" i="2" s="1"/>
  <c r="F818" i="2"/>
  <c r="W818" i="2" s="1"/>
  <c r="E819" i="2"/>
  <c r="V819" i="2" s="1"/>
  <c r="H820" i="2"/>
  <c r="Y820" i="2" s="1"/>
  <c r="G821" i="2"/>
  <c r="X821" i="2" s="1"/>
  <c r="F822" i="2"/>
  <c r="W822" i="2" s="1"/>
  <c r="E823" i="2"/>
  <c r="V823" i="2" s="1"/>
  <c r="H824" i="2"/>
  <c r="Y824" i="2" s="1"/>
  <c r="G825" i="2"/>
  <c r="X825" i="2" s="1"/>
  <c r="F826" i="2"/>
  <c r="W826" i="2" s="1"/>
  <c r="E827" i="2"/>
  <c r="V827" i="2" s="1"/>
  <c r="H828" i="2"/>
  <c r="Y828" i="2" s="1"/>
  <c r="G829" i="2"/>
  <c r="X829" i="2" s="1"/>
  <c r="F830" i="2"/>
  <c r="W830" i="2" s="1"/>
  <c r="E831" i="2"/>
  <c r="V831" i="2" s="1"/>
  <c r="H832" i="2"/>
  <c r="Y832" i="2" s="1"/>
  <c r="G833" i="2"/>
  <c r="X833" i="2" s="1"/>
  <c r="F834" i="2"/>
  <c r="W834" i="2" s="1"/>
  <c r="E835" i="2"/>
  <c r="V835" i="2" s="1"/>
  <c r="H836" i="2"/>
  <c r="Y836" i="2" s="1"/>
  <c r="G837" i="2"/>
  <c r="X837" i="2" s="1"/>
  <c r="F838" i="2"/>
  <c r="W838" i="2" s="1"/>
  <c r="E839" i="2"/>
  <c r="V839" i="2" s="1"/>
  <c r="H840" i="2"/>
  <c r="Y840" i="2" s="1"/>
  <c r="G841" i="2"/>
  <c r="X841" i="2" s="1"/>
  <c r="F842" i="2"/>
  <c r="W842" i="2" s="1"/>
  <c r="E843" i="2"/>
  <c r="V843" i="2" s="1"/>
  <c r="H844" i="2"/>
  <c r="Y844" i="2" s="1"/>
  <c r="G845" i="2"/>
  <c r="X845" i="2" s="1"/>
  <c r="F846" i="2"/>
  <c r="W846" i="2" s="1"/>
  <c r="E847" i="2"/>
  <c r="V847" i="2" s="1"/>
  <c r="H848" i="2"/>
  <c r="Y848" i="2" s="1"/>
  <c r="G849" i="2"/>
  <c r="X849" i="2" s="1"/>
  <c r="F850" i="2"/>
  <c r="W850" i="2" s="1"/>
  <c r="E851" i="2"/>
  <c r="V851" i="2" s="1"/>
  <c r="H852" i="2"/>
  <c r="Y852" i="2" s="1"/>
  <c r="G853" i="2"/>
  <c r="X853" i="2" s="1"/>
  <c r="F854" i="2"/>
  <c r="W854" i="2" s="1"/>
  <c r="E855" i="2"/>
  <c r="V855" i="2" s="1"/>
  <c r="H856" i="2"/>
  <c r="Y856" i="2" s="1"/>
  <c r="G857" i="2"/>
  <c r="X857" i="2" s="1"/>
  <c r="F858" i="2"/>
  <c r="W858" i="2" s="1"/>
  <c r="E859" i="2"/>
  <c r="V859" i="2" s="1"/>
  <c r="H860" i="2"/>
  <c r="Y860" i="2" s="1"/>
  <c r="G861" i="2"/>
  <c r="X861" i="2" s="1"/>
  <c r="L862" i="2"/>
  <c r="AD862" i="2" s="1"/>
  <c r="H864" i="2"/>
  <c r="Y864" i="2" s="1"/>
  <c r="E820" i="2"/>
  <c r="V820" i="2" s="1"/>
  <c r="H821" i="2"/>
  <c r="Y821" i="2" s="1"/>
  <c r="G822" i="2"/>
  <c r="X822" i="2" s="1"/>
  <c r="F823" i="2"/>
  <c r="W823" i="2" s="1"/>
  <c r="E824" i="2"/>
  <c r="V824" i="2" s="1"/>
  <c r="H825" i="2"/>
  <c r="Y825" i="2" s="1"/>
  <c r="G826" i="2"/>
  <c r="X826" i="2" s="1"/>
  <c r="F827" i="2"/>
  <c r="W827" i="2" s="1"/>
  <c r="E828" i="2"/>
  <c r="V828" i="2" s="1"/>
  <c r="H829" i="2"/>
  <c r="Y829" i="2" s="1"/>
  <c r="G830" i="2"/>
  <c r="X830" i="2" s="1"/>
  <c r="F831" i="2"/>
  <c r="W831" i="2" s="1"/>
  <c r="E832" i="2"/>
  <c r="V832" i="2" s="1"/>
  <c r="H833" i="2"/>
  <c r="Y833" i="2" s="1"/>
  <c r="G834" i="2"/>
  <c r="X834" i="2" s="1"/>
  <c r="F835" i="2"/>
  <c r="W835" i="2" s="1"/>
  <c r="E836" i="2"/>
  <c r="V836" i="2" s="1"/>
  <c r="H837" i="2"/>
  <c r="Y837" i="2" s="1"/>
  <c r="G838" i="2"/>
  <c r="X838" i="2" s="1"/>
  <c r="F839" i="2"/>
  <c r="W839" i="2" s="1"/>
  <c r="E840" i="2"/>
  <c r="V840" i="2" s="1"/>
  <c r="H841" i="2"/>
  <c r="Y841" i="2" s="1"/>
  <c r="G842" i="2"/>
  <c r="X842" i="2" s="1"/>
  <c r="F843" i="2"/>
  <c r="W843" i="2" s="1"/>
  <c r="E844" i="2"/>
  <c r="V844" i="2" s="1"/>
  <c r="H845" i="2"/>
  <c r="Y845" i="2" s="1"/>
  <c r="G846" i="2"/>
  <c r="X846" i="2" s="1"/>
  <c r="F847" i="2"/>
  <c r="W847" i="2" s="1"/>
  <c r="E848" i="2"/>
  <c r="V848" i="2" s="1"/>
  <c r="H849" i="2"/>
  <c r="Y849" i="2" s="1"/>
  <c r="G850" i="2"/>
  <c r="X850" i="2" s="1"/>
  <c r="F851" i="2"/>
  <c r="W851" i="2" s="1"/>
  <c r="E852" i="2"/>
  <c r="V852" i="2" s="1"/>
  <c r="H853" i="2"/>
  <c r="Y853" i="2" s="1"/>
  <c r="G854" i="2"/>
  <c r="X854" i="2" s="1"/>
  <c r="F855" i="2"/>
  <c r="W855" i="2" s="1"/>
  <c r="E856" i="2"/>
  <c r="V856" i="2" s="1"/>
  <c r="H857" i="2"/>
  <c r="Y857" i="2" s="1"/>
  <c r="G858" i="2"/>
  <c r="X858" i="2" s="1"/>
  <c r="F859" i="2"/>
  <c r="W859" i="2" s="1"/>
  <c r="E860" i="2"/>
  <c r="V860" i="2" s="1"/>
  <c r="H861" i="2"/>
  <c r="Y861" i="2" s="1"/>
  <c r="F862" i="2"/>
  <c r="W862" i="2" s="1"/>
  <c r="L864" i="2"/>
  <c r="AD864" i="2" s="1"/>
  <c r="N816" i="2"/>
  <c r="AG816" i="2" s="1"/>
  <c r="M817" i="2"/>
  <c r="AF817" i="2" s="1"/>
  <c r="P818" i="2"/>
  <c r="AI818" i="2" s="1"/>
  <c r="O819" i="2"/>
  <c r="AH819" i="2" s="1"/>
  <c r="N820" i="2"/>
  <c r="AG820" i="2" s="1"/>
  <c r="M821" i="2"/>
  <c r="AF821" i="2" s="1"/>
  <c r="P822" i="2"/>
  <c r="AI822" i="2" s="1"/>
  <c r="O823" i="2"/>
  <c r="AH823" i="2" s="1"/>
  <c r="N824" i="2"/>
  <c r="AG824" i="2" s="1"/>
  <c r="M825" i="2"/>
  <c r="AF825" i="2" s="1"/>
  <c r="P826" i="2"/>
  <c r="AI826" i="2" s="1"/>
  <c r="O827" i="2"/>
  <c r="AH827" i="2" s="1"/>
  <c r="N828" i="2"/>
  <c r="AG828" i="2" s="1"/>
  <c r="M829" i="2"/>
  <c r="AF829" i="2" s="1"/>
  <c r="P830" i="2"/>
  <c r="AI830" i="2" s="1"/>
  <c r="O831" i="2"/>
  <c r="AH831" i="2" s="1"/>
  <c r="N832" i="2"/>
  <c r="AG832" i="2" s="1"/>
  <c r="M833" i="2"/>
  <c r="AF833" i="2" s="1"/>
  <c r="P834" i="2"/>
  <c r="AI834" i="2" s="1"/>
  <c r="O835" i="2"/>
  <c r="AH835" i="2" s="1"/>
  <c r="N836" i="2"/>
  <c r="AG836" i="2" s="1"/>
  <c r="M837" i="2"/>
  <c r="AF837" i="2" s="1"/>
  <c r="P838" i="2"/>
  <c r="AI838" i="2" s="1"/>
  <c r="O839" i="2"/>
  <c r="AH839" i="2" s="1"/>
  <c r="N840" i="2"/>
  <c r="AG840" i="2" s="1"/>
  <c r="M841" i="2"/>
  <c r="AF841" i="2" s="1"/>
  <c r="P842" i="2"/>
  <c r="AI842" i="2" s="1"/>
  <c r="O843" i="2"/>
  <c r="AH843" i="2" s="1"/>
  <c r="N844" i="2"/>
  <c r="AG844" i="2" s="1"/>
  <c r="M845" i="2"/>
  <c r="AF845" i="2" s="1"/>
  <c r="P846" i="2"/>
  <c r="AI846" i="2" s="1"/>
  <c r="O847" i="2"/>
  <c r="AH847" i="2" s="1"/>
  <c r="N848" i="2"/>
  <c r="AG848" i="2" s="1"/>
  <c r="M849" i="2"/>
  <c r="AF849" i="2" s="1"/>
  <c r="P850" i="2"/>
  <c r="AI850" i="2" s="1"/>
  <c r="O851" i="2"/>
  <c r="AH851" i="2" s="1"/>
  <c r="N852" i="2"/>
  <c r="AG852" i="2" s="1"/>
  <c r="M853" i="2"/>
  <c r="AF853" i="2" s="1"/>
  <c r="P854" i="2"/>
  <c r="AI854" i="2" s="1"/>
  <c r="O855" i="2"/>
  <c r="AH855" i="2" s="1"/>
  <c r="N856" i="2"/>
  <c r="AG856" i="2" s="1"/>
  <c r="M857" i="2"/>
  <c r="AF857" i="2" s="1"/>
  <c r="P858" i="2"/>
  <c r="AI858" i="2" s="1"/>
  <c r="O859" i="2"/>
  <c r="AH859" i="2" s="1"/>
  <c r="N860" i="2"/>
  <c r="AG860" i="2" s="1"/>
  <c r="M861" i="2"/>
  <c r="AF861" i="2" s="1"/>
  <c r="I863" i="2"/>
  <c r="AA863" i="2" s="1"/>
  <c r="J866" i="2"/>
  <c r="AB866" i="2" s="1"/>
  <c r="S820" i="2"/>
  <c r="AM820" i="2" s="1"/>
  <c r="R821" i="2"/>
  <c r="AL821" i="2" s="1"/>
  <c r="Q822" i="2"/>
  <c r="AK822" i="2" s="1"/>
  <c r="T823" i="2"/>
  <c r="AN823" i="2" s="1"/>
  <c r="S824" i="2"/>
  <c r="AM824" i="2" s="1"/>
  <c r="R825" i="2"/>
  <c r="AL825" i="2" s="1"/>
  <c r="Q826" i="2"/>
  <c r="AK826" i="2" s="1"/>
  <c r="T827" i="2"/>
  <c r="AN827" i="2" s="1"/>
  <c r="S828" i="2"/>
  <c r="AM828" i="2" s="1"/>
  <c r="R829" i="2"/>
  <c r="AL829" i="2" s="1"/>
  <c r="Q830" i="2"/>
  <c r="AK830" i="2" s="1"/>
  <c r="T831" i="2"/>
  <c r="AN831" i="2" s="1"/>
  <c r="S832" i="2"/>
  <c r="AM832" i="2" s="1"/>
  <c r="R833" i="2"/>
  <c r="AL833" i="2" s="1"/>
  <c r="Q834" i="2"/>
  <c r="AK834" i="2" s="1"/>
  <c r="T835" i="2"/>
  <c r="AN835" i="2" s="1"/>
  <c r="S836" i="2"/>
  <c r="AM836" i="2" s="1"/>
  <c r="R837" i="2"/>
  <c r="AL837" i="2" s="1"/>
  <c r="Q838" i="2"/>
  <c r="AK838" i="2" s="1"/>
  <c r="T839" i="2"/>
  <c r="AN839" i="2" s="1"/>
  <c r="S840" i="2"/>
  <c r="AM840" i="2" s="1"/>
  <c r="R841" i="2"/>
  <c r="AL841" i="2" s="1"/>
  <c r="Q842" i="2"/>
  <c r="AK842" i="2" s="1"/>
  <c r="T843" i="2"/>
  <c r="AN843" i="2" s="1"/>
  <c r="S844" i="2"/>
  <c r="AM844" i="2" s="1"/>
  <c r="R845" i="2"/>
  <c r="AL845" i="2" s="1"/>
  <c r="Q846" i="2"/>
  <c r="AK846" i="2" s="1"/>
  <c r="T847" i="2"/>
  <c r="AN847" i="2" s="1"/>
  <c r="S848" i="2"/>
  <c r="AM848" i="2" s="1"/>
  <c r="R849" i="2"/>
  <c r="AL849" i="2" s="1"/>
  <c r="Q850" i="2"/>
  <c r="AK850" i="2" s="1"/>
  <c r="T851" i="2"/>
  <c r="AN851" i="2" s="1"/>
  <c r="S852" i="2"/>
  <c r="AM852" i="2" s="1"/>
  <c r="R853" i="2"/>
  <c r="AL853" i="2" s="1"/>
  <c r="Q854" i="2"/>
  <c r="AK854" i="2" s="1"/>
  <c r="T855" i="2"/>
  <c r="AN855" i="2" s="1"/>
  <c r="S856" i="2"/>
  <c r="AM856" i="2" s="1"/>
  <c r="R857" i="2"/>
  <c r="AL857" i="2" s="1"/>
  <c r="Q858" i="2"/>
  <c r="AK858" i="2" s="1"/>
  <c r="T859" i="2"/>
  <c r="AN859" i="2" s="1"/>
  <c r="S860" i="2"/>
  <c r="AM860" i="2" s="1"/>
  <c r="R861" i="2"/>
  <c r="AL861" i="2" s="1"/>
  <c r="S863" i="2"/>
  <c r="AM863" i="2" s="1"/>
  <c r="G862" i="2"/>
  <c r="X862" i="2" s="1"/>
  <c r="F863" i="2"/>
  <c r="W863" i="2" s="1"/>
  <c r="E864" i="2"/>
  <c r="V864" i="2" s="1"/>
  <c r="H865" i="2"/>
  <c r="Y865" i="2" s="1"/>
  <c r="G866" i="2"/>
  <c r="X866" i="2" s="1"/>
  <c r="F867" i="2"/>
  <c r="W867" i="2" s="1"/>
  <c r="E868" i="2"/>
  <c r="V868" i="2" s="1"/>
  <c r="H869" i="2"/>
  <c r="Y869" i="2" s="1"/>
  <c r="G870" i="2"/>
  <c r="X870" i="2" s="1"/>
  <c r="F871" i="2"/>
  <c r="W871" i="2" s="1"/>
  <c r="E872" i="2"/>
  <c r="V872" i="2" s="1"/>
  <c r="H873" i="2"/>
  <c r="Y873" i="2" s="1"/>
  <c r="G874" i="2"/>
  <c r="X874" i="2" s="1"/>
  <c r="F875" i="2"/>
  <c r="W875" i="2" s="1"/>
  <c r="E876" i="2"/>
  <c r="V876" i="2" s="1"/>
  <c r="H877" i="2"/>
  <c r="Y877" i="2" s="1"/>
  <c r="G878" i="2"/>
  <c r="X878" i="2" s="1"/>
  <c r="F879" i="2"/>
  <c r="W879" i="2" s="1"/>
  <c r="E880" i="2"/>
  <c r="V880" i="2" s="1"/>
  <c r="H881" i="2"/>
  <c r="Y881" i="2" s="1"/>
  <c r="G882" i="2"/>
  <c r="X882" i="2" s="1"/>
  <c r="F883" i="2"/>
  <c r="W883" i="2" s="1"/>
  <c r="E884" i="2"/>
  <c r="V884" i="2" s="1"/>
  <c r="H885" i="2"/>
  <c r="Y885" i="2" s="1"/>
  <c r="F864" i="2"/>
  <c r="W864" i="2" s="1"/>
  <c r="E865" i="2"/>
  <c r="V865" i="2" s="1"/>
  <c r="H866" i="2"/>
  <c r="Y866" i="2" s="1"/>
  <c r="G867" i="2"/>
  <c r="X867" i="2" s="1"/>
  <c r="F868" i="2"/>
  <c r="W868" i="2" s="1"/>
  <c r="E869" i="2"/>
  <c r="V869" i="2" s="1"/>
  <c r="H870" i="2"/>
  <c r="Y870" i="2" s="1"/>
  <c r="G871" i="2"/>
  <c r="X871" i="2" s="1"/>
  <c r="F872" i="2"/>
  <c r="W872" i="2" s="1"/>
  <c r="E873" i="2"/>
  <c r="V873" i="2" s="1"/>
  <c r="H874" i="2"/>
  <c r="Y874" i="2" s="1"/>
  <c r="G875" i="2"/>
  <c r="X875" i="2" s="1"/>
  <c r="F876" i="2"/>
  <c r="W876" i="2" s="1"/>
  <c r="E877" i="2"/>
  <c r="V877" i="2" s="1"/>
  <c r="H878" i="2"/>
  <c r="Y878" i="2" s="1"/>
  <c r="G879" i="2"/>
  <c r="X879" i="2" s="1"/>
  <c r="F880" i="2"/>
  <c r="W880" i="2" s="1"/>
  <c r="E881" i="2"/>
  <c r="V881" i="2" s="1"/>
  <c r="H882" i="2"/>
  <c r="Y882" i="2" s="1"/>
  <c r="G883" i="2"/>
  <c r="X883" i="2" s="1"/>
  <c r="F884" i="2"/>
  <c r="W884" i="2" s="1"/>
  <c r="E885" i="2"/>
  <c r="V885" i="2" s="1"/>
  <c r="E862" i="2"/>
  <c r="V862" i="2" s="1"/>
  <c r="H863" i="2"/>
  <c r="Y863" i="2" s="1"/>
  <c r="G864" i="2"/>
  <c r="X864" i="2" s="1"/>
  <c r="F865" i="2"/>
  <c r="W865" i="2" s="1"/>
  <c r="E866" i="2"/>
  <c r="V866" i="2" s="1"/>
  <c r="H867" i="2"/>
  <c r="Y867" i="2" s="1"/>
  <c r="G868" i="2"/>
  <c r="X868" i="2" s="1"/>
  <c r="F869" i="2"/>
  <c r="W869" i="2" s="1"/>
  <c r="E870" i="2"/>
  <c r="V870" i="2" s="1"/>
  <c r="H871" i="2"/>
  <c r="Y871" i="2" s="1"/>
  <c r="G872" i="2"/>
  <c r="X872" i="2" s="1"/>
  <c r="F873" i="2"/>
  <c r="W873" i="2" s="1"/>
  <c r="E874" i="2"/>
  <c r="V874" i="2" s="1"/>
  <c r="H875" i="2"/>
  <c r="Y875" i="2" s="1"/>
  <c r="G876" i="2"/>
  <c r="X876" i="2" s="1"/>
  <c r="F877" i="2"/>
  <c r="W877" i="2" s="1"/>
  <c r="E878" i="2"/>
  <c r="V878" i="2" s="1"/>
  <c r="H879" i="2"/>
  <c r="Y879" i="2" s="1"/>
  <c r="G880" i="2"/>
  <c r="X880" i="2" s="1"/>
  <c r="F881" i="2"/>
  <c r="W881" i="2" s="1"/>
  <c r="E882" i="2"/>
  <c r="V882" i="2" s="1"/>
  <c r="H883" i="2"/>
  <c r="Y883" i="2" s="1"/>
  <c r="G884" i="2"/>
  <c r="X884" i="2" s="1"/>
  <c r="F885" i="2"/>
  <c r="W885" i="2" s="1"/>
  <c r="M867" i="2"/>
  <c r="AF867" i="2" s="1"/>
  <c r="P868" i="2"/>
  <c r="AI868" i="2" s="1"/>
  <c r="O869" i="2"/>
  <c r="AH869" i="2" s="1"/>
  <c r="N870" i="2"/>
  <c r="AG870" i="2" s="1"/>
  <c r="M871" i="2"/>
  <c r="AF871" i="2" s="1"/>
  <c r="P872" i="2"/>
  <c r="AI872" i="2" s="1"/>
  <c r="O873" i="2"/>
  <c r="AH873" i="2" s="1"/>
  <c r="N874" i="2"/>
  <c r="AG874" i="2" s="1"/>
  <c r="M875" i="2"/>
  <c r="AF875" i="2" s="1"/>
  <c r="P876" i="2"/>
  <c r="AI876" i="2" s="1"/>
  <c r="O877" i="2"/>
  <c r="AH877" i="2" s="1"/>
  <c r="N878" i="2"/>
  <c r="AG878" i="2" s="1"/>
  <c r="M879" i="2"/>
  <c r="AF879" i="2" s="1"/>
  <c r="P880" i="2"/>
  <c r="AI880" i="2" s="1"/>
  <c r="O881" i="2"/>
  <c r="AH881" i="2" s="1"/>
  <c r="N882" i="2"/>
  <c r="AG882" i="2" s="1"/>
  <c r="M883" i="2"/>
  <c r="AF883" i="2" s="1"/>
  <c r="P884" i="2"/>
  <c r="AI884" i="2" s="1"/>
  <c r="S885" i="2"/>
  <c r="AM885" i="2" s="1"/>
  <c r="M887" i="2"/>
  <c r="AF887" i="2" s="1"/>
  <c r="P888" i="2"/>
  <c r="AI888" i="2" s="1"/>
  <c r="O889" i="2"/>
  <c r="AH889" i="2" s="1"/>
  <c r="N890" i="2"/>
  <c r="AG890" i="2" s="1"/>
  <c r="M891" i="2"/>
  <c r="AF891" i="2" s="1"/>
  <c r="P892" i="2"/>
  <c r="AI892" i="2" s="1"/>
  <c r="O893" i="2"/>
  <c r="AH893" i="2" s="1"/>
  <c r="N894" i="2"/>
  <c r="AG894" i="2" s="1"/>
  <c r="M895" i="2"/>
  <c r="AF895" i="2" s="1"/>
  <c r="P896" i="2"/>
  <c r="AI896" i="2" s="1"/>
  <c r="O897" i="2"/>
  <c r="AH897" i="2" s="1"/>
  <c r="N898" i="2"/>
  <c r="AG898" i="2" s="1"/>
  <c r="M899" i="2"/>
  <c r="AF899" i="2" s="1"/>
  <c r="P900" i="2"/>
  <c r="AI900" i="2" s="1"/>
  <c r="O901" i="2"/>
  <c r="AH901" i="2" s="1"/>
  <c r="N902" i="2"/>
  <c r="AG902" i="2" s="1"/>
  <c r="M903" i="2"/>
  <c r="AF903" i="2" s="1"/>
  <c r="P904" i="2"/>
  <c r="AI904" i="2" s="1"/>
  <c r="O905" i="2"/>
  <c r="AH905" i="2" s="1"/>
  <c r="N906" i="2"/>
  <c r="AG906" i="2" s="1"/>
  <c r="M907" i="2"/>
  <c r="AF907" i="2" s="1"/>
  <c r="E909" i="2"/>
  <c r="V909" i="2" s="1"/>
  <c r="O886" i="2"/>
  <c r="AH886" i="2" s="1"/>
  <c r="N887" i="2"/>
  <c r="AG887" i="2" s="1"/>
  <c r="M888" i="2"/>
  <c r="AF888" i="2" s="1"/>
  <c r="P889" i="2"/>
  <c r="AI889" i="2" s="1"/>
  <c r="O890" i="2"/>
  <c r="AH890" i="2" s="1"/>
  <c r="N891" i="2"/>
  <c r="AG891" i="2" s="1"/>
  <c r="M892" i="2"/>
  <c r="AF892" i="2" s="1"/>
  <c r="P893" i="2"/>
  <c r="AI893" i="2" s="1"/>
  <c r="O894" i="2"/>
  <c r="AH894" i="2" s="1"/>
  <c r="N895" i="2"/>
  <c r="AG895" i="2" s="1"/>
  <c r="M896" i="2"/>
  <c r="AF896" i="2" s="1"/>
  <c r="P897" i="2"/>
  <c r="AI897" i="2" s="1"/>
  <c r="O898" i="2"/>
  <c r="AH898" i="2" s="1"/>
  <c r="N899" i="2"/>
  <c r="AG899" i="2" s="1"/>
  <c r="M900" i="2"/>
  <c r="AF900" i="2" s="1"/>
  <c r="P901" i="2"/>
  <c r="AI901" i="2" s="1"/>
  <c r="O902" i="2"/>
  <c r="AH902" i="2" s="1"/>
  <c r="N903" i="2"/>
  <c r="AG903" i="2" s="1"/>
  <c r="M904" i="2"/>
  <c r="AF904" i="2" s="1"/>
  <c r="P905" i="2"/>
  <c r="AI905" i="2" s="1"/>
  <c r="O906" i="2"/>
  <c r="AH906" i="2" s="1"/>
  <c r="N907" i="2"/>
  <c r="AG907" i="2" s="1"/>
  <c r="G909" i="2"/>
  <c r="X909" i="2" s="1"/>
  <c r="L886" i="2"/>
  <c r="AD886" i="2" s="1"/>
  <c r="K887" i="2"/>
  <c r="AC887" i="2" s="1"/>
  <c r="J888" i="2"/>
  <c r="AB888" i="2" s="1"/>
  <c r="I889" i="2"/>
  <c r="AA889" i="2" s="1"/>
  <c r="L890" i="2"/>
  <c r="AD890" i="2" s="1"/>
  <c r="K891" i="2"/>
  <c r="AC891" i="2" s="1"/>
  <c r="J892" i="2"/>
  <c r="AB892" i="2" s="1"/>
  <c r="I893" i="2"/>
  <c r="AA893" i="2" s="1"/>
  <c r="L894" i="2"/>
  <c r="AD894" i="2" s="1"/>
  <c r="K895" i="2"/>
  <c r="AC895" i="2" s="1"/>
  <c r="J896" i="2"/>
  <c r="AB896" i="2" s="1"/>
  <c r="I897" i="2"/>
  <c r="AA897" i="2" s="1"/>
  <c r="L898" i="2"/>
  <c r="AD898" i="2" s="1"/>
  <c r="K899" i="2"/>
  <c r="AC899" i="2" s="1"/>
  <c r="J900" i="2"/>
  <c r="AB900" i="2" s="1"/>
  <c r="I901" i="2"/>
  <c r="AA901" i="2" s="1"/>
  <c r="L902" i="2"/>
  <c r="AD902" i="2" s="1"/>
  <c r="K903" i="2"/>
  <c r="AC903" i="2" s="1"/>
  <c r="J904" i="2"/>
  <c r="AB904" i="2" s="1"/>
  <c r="I905" i="2"/>
  <c r="AA905" i="2" s="1"/>
  <c r="L906" i="2"/>
  <c r="AD906" i="2" s="1"/>
  <c r="K907" i="2"/>
  <c r="AC907" i="2" s="1"/>
  <c r="P908" i="2"/>
  <c r="AI908" i="2" s="1"/>
  <c r="N885" i="2"/>
  <c r="AG885" i="2" s="1"/>
  <c r="M886" i="2"/>
  <c r="AF886" i="2" s="1"/>
  <c r="P887" i="2"/>
  <c r="AI887" i="2" s="1"/>
  <c r="O888" i="2"/>
  <c r="AH888" i="2" s="1"/>
  <c r="N889" i="2"/>
  <c r="AG889" i="2" s="1"/>
  <c r="M890" i="2"/>
  <c r="AF890" i="2" s="1"/>
  <c r="P891" i="2"/>
  <c r="AI891" i="2" s="1"/>
  <c r="O892" i="2"/>
  <c r="AH892" i="2" s="1"/>
  <c r="N893" i="2"/>
  <c r="AG893" i="2" s="1"/>
  <c r="M894" i="2"/>
  <c r="AF894" i="2" s="1"/>
  <c r="P895" i="2"/>
  <c r="AI895" i="2" s="1"/>
  <c r="O896" i="2"/>
  <c r="AH896" i="2" s="1"/>
  <c r="N897" i="2"/>
  <c r="AG897" i="2" s="1"/>
  <c r="M898" i="2"/>
  <c r="AF898" i="2" s="1"/>
  <c r="P899" i="2"/>
  <c r="AI899" i="2" s="1"/>
  <c r="O900" i="2"/>
  <c r="AH900" i="2" s="1"/>
  <c r="N901" i="2"/>
  <c r="AG901" i="2" s="1"/>
  <c r="M902" i="2"/>
  <c r="AF902" i="2" s="1"/>
  <c r="P903" i="2"/>
  <c r="AI903" i="2" s="1"/>
  <c r="O904" i="2"/>
  <c r="AH904" i="2" s="1"/>
  <c r="N905" i="2"/>
  <c r="AG905" i="2" s="1"/>
  <c r="M906" i="2"/>
  <c r="AF906" i="2" s="1"/>
  <c r="P907" i="2"/>
  <c r="AI907" i="2" s="1"/>
  <c r="K909" i="2"/>
  <c r="AC909" i="2" s="1"/>
  <c r="O908" i="2"/>
  <c r="AH908" i="2" s="1"/>
  <c r="N909" i="2"/>
  <c r="AG909" i="2" s="1"/>
  <c r="M910" i="2"/>
  <c r="AF910" i="2" s="1"/>
  <c r="P911" i="2"/>
  <c r="AI911" i="2" s="1"/>
  <c r="O912" i="2"/>
  <c r="AH912" i="2" s="1"/>
  <c r="N913" i="2"/>
  <c r="AG913" i="2" s="1"/>
  <c r="M914" i="2"/>
  <c r="AF914" i="2" s="1"/>
  <c r="P915" i="2"/>
  <c r="AI915" i="2" s="1"/>
  <c r="O916" i="2"/>
  <c r="AH916" i="2" s="1"/>
  <c r="N917" i="2"/>
  <c r="AG917" i="2" s="1"/>
  <c r="M918" i="2"/>
  <c r="AF918" i="2" s="1"/>
  <c r="P919" i="2"/>
  <c r="AI919" i="2" s="1"/>
  <c r="O920" i="2"/>
  <c r="AH920" i="2" s="1"/>
  <c r="N921" i="2"/>
  <c r="AG921" i="2" s="1"/>
  <c r="M922" i="2"/>
  <c r="AF922" i="2" s="1"/>
  <c r="P923" i="2"/>
  <c r="AI923" i="2" s="1"/>
  <c r="O924" i="2"/>
  <c r="AH924" i="2" s="1"/>
  <c r="N925" i="2"/>
  <c r="AG925" i="2" s="1"/>
  <c r="M926" i="2"/>
  <c r="AF926" i="2" s="1"/>
  <c r="P927" i="2"/>
  <c r="AI927" i="2" s="1"/>
  <c r="O928" i="2"/>
  <c r="AH928" i="2" s="1"/>
  <c r="N929" i="2"/>
  <c r="AG929" i="2" s="1"/>
  <c r="M930" i="2"/>
  <c r="AF930" i="2" s="1"/>
  <c r="G932" i="2"/>
  <c r="X932" i="2" s="1"/>
  <c r="N910" i="2"/>
  <c r="AG910" i="2" s="1"/>
  <c r="M911" i="2"/>
  <c r="AF911" i="2" s="1"/>
  <c r="P912" i="2"/>
  <c r="AI912" i="2" s="1"/>
  <c r="O913" i="2"/>
  <c r="AH913" i="2" s="1"/>
  <c r="N914" i="2"/>
  <c r="AG914" i="2" s="1"/>
  <c r="M915" i="2"/>
  <c r="AF915" i="2" s="1"/>
  <c r="P916" i="2"/>
  <c r="AI916" i="2" s="1"/>
  <c r="O917" i="2"/>
  <c r="AH917" i="2" s="1"/>
  <c r="N918" i="2"/>
  <c r="AG918" i="2" s="1"/>
  <c r="M919" i="2"/>
  <c r="AF919" i="2" s="1"/>
  <c r="P920" i="2"/>
  <c r="AI920" i="2" s="1"/>
  <c r="O921" i="2"/>
  <c r="AH921" i="2" s="1"/>
  <c r="N922" i="2"/>
  <c r="AG922" i="2" s="1"/>
  <c r="M923" i="2"/>
  <c r="AF923" i="2" s="1"/>
  <c r="P924" i="2"/>
  <c r="AI924" i="2" s="1"/>
  <c r="O925" i="2"/>
  <c r="AH925" i="2" s="1"/>
  <c r="N926" i="2"/>
  <c r="AG926" i="2" s="1"/>
  <c r="M927" i="2"/>
  <c r="AF927" i="2" s="1"/>
  <c r="P928" i="2"/>
  <c r="AI928" i="2" s="1"/>
  <c r="O929" i="2"/>
  <c r="AH929" i="2" s="1"/>
  <c r="N930" i="2"/>
  <c r="AG930" i="2" s="1"/>
  <c r="I932" i="2"/>
  <c r="AA932" i="2" s="1"/>
  <c r="M908" i="2"/>
  <c r="AF908" i="2" s="1"/>
  <c r="P909" i="2"/>
  <c r="AI909" i="2" s="1"/>
  <c r="O910" i="2"/>
  <c r="AH910" i="2" s="1"/>
  <c r="N911" i="2"/>
  <c r="AG911" i="2" s="1"/>
  <c r="M912" i="2"/>
  <c r="AF912" i="2" s="1"/>
  <c r="P913" i="2"/>
  <c r="AI913" i="2" s="1"/>
  <c r="O914" i="2"/>
  <c r="AH914" i="2" s="1"/>
  <c r="N915" i="2"/>
  <c r="AG915" i="2" s="1"/>
  <c r="M916" i="2"/>
  <c r="AF916" i="2" s="1"/>
  <c r="P917" i="2"/>
  <c r="AI917" i="2" s="1"/>
  <c r="O918" i="2"/>
  <c r="AH918" i="2" s="1"/>
  <c r="N919" i="2"/>
  <c r="AG919" i="2" s="1"/>
  <c r="M920" i="2"/>
  <c r="AF920" i="2" s="1"/>
  <c r="P921" i="2"/>
  <c r="AI921" i="2" s="1"/>
  <c r="O922" i="2"/>
  <c r="AH922" i="2" s="1"/>
  <c r="N923" i="2"/>
  <c r="AG923" i="2" s="1"/>
  <c r="M924" i="2"/>
  <c r="AF924" i="2" s="1"/>
  <c r="P925" i="2"/>
  <c r="AI925" i="2" s="1"/>
  <c r="O926" i="2"/>
  <c r="AH926" i="2" s="1"/>
  <c r="N927" i="2"/>
  <c r="AG927" i="2" s="1"/>
  <c r="M928" i="2"/>
  <c r="AF928" i="2" s="1"/>
  <c r="P929" i="2"/>
  <c r="AI929" i="2" s="1"/>
  <c r="O930" i="2"/>
  <c r="AH930" i="2" s="1"/>
  <c r="K932" i="2"/>
  <c r="AC932" i="2" s="1"/>
  <c r="P910" i="2"/>
  <c r="AI910" i="2" s="1"/>
  <c r="O911" i="2"/>
  <c r="AH911" i="2" s="1"/>
  <c r="N912" i="2"/>
  <c r="AG912" i="2" s="1"/>
  <c r="M913" i="2"/>
  <c r="AF913" i="2" s="1"/>
  <c r="P914" i="2"/>
  <c r="AI914" i="2" s="1"/>
  <c r="O915" i="2"/>
  <c r="AH915" i="2" s="1"/>
  <c r="N916" i="2"/>
  <c r="AG916" i="2" s="1"/>
  <c r="M917" i="2"/>
  <c r="AF917" i="2" s="1"/>
  <c r="P918" i="2"/>
  <c r="AI918" i="2" s="1"/>
  <c r="O919" i="2"/>
  <c r="AH919" i="2" s="1"/>
  <c r="N920" i="2"/>
  <c r="AG920" i="2" s="1"/>
  <c r="M921" i="2"/>
  <c r="AF921" i="2" s="1"/>
  <c r="P922" i="2"/>
  <c r="AI922" i="2" s="1"/>
  <c r="O923" i="2"/>
  <c r="AH923" i="2" s="1"/>
  <c r="N924" i="2"/>
  <c r="AG924" i="2" s="1"/>
  <c r="M925" i="2"/>
  <c r="AF925" i="2" s="1"/>
  <c r="P926" i="2"/>
  <c r="AI926" i="2" s="1"/>
  <c r="O927" i="2"/>
  <c r="AH927" i="2" s="1"/>
  <c r="N928" i="2"/>
  <c r="AG928" i="2" s="1"/>
  <c r="M929" i="2"/>
  <c r="AF929" i="2" s="1"/>
  <c r="P930" i="2"/>
  <c r="AI930" i="2" s="1"/>
  <c r="E932" i="2"/>
  <c r="V932" i="2" s="1"/>
  <c r="O931" i="2"/>
  <c r="AH931" i="2" s="1"/>
  <c r="N932" i="2"/>
  <c r="AG932" i="2" s="1"/>
  <c r="M933" i="2"/>
  <c r="AF933" i="2" s="1"/>
  <c r="P934" i="2"/>
  <c r="AI934" i="2" s="1"/>
  <c r="O935" i="2"/>
  <c r="AH935" i="2" s="1"/>
  <c r="N936" i="2"/>
  <c r="AG936" i="2" s="1"/>
  <c r="N937" i="2"/>
  <c r="AG937" i="2" s="1"/>
  <c r="P939" i="2"/>
  <c r="AI939" i="2" s="1"/>
  <c r="Q941" i="2"/>
  <c r="AK941" i="2" s="1"/>
  <c r="T943" i="2"/>
  <c r="AN943" i="2" s="1"/>
  <c r="T946" i="2"/>
  <c r="AN946" i="2" s="1"/>
  <c r="J933" i="2"/>
  <c r="AB933" i="2" s="1"/>
  <c r="I934" i="2"/>
  <c r="AA934" i="2" s="1"/>
  <c r="L935" i="2"/>
  <c r="AD935" i="2" s="1"/>
  <c r="K936" i="2"/>
  <c r="AC936" i="2" s="1"/>
  <c r="J937" i="2"/>
  <c r="AB937" i="2" s="1"/>
  <c r="K939" i="2"/>
  <c r="AC939" i="2" s="1"/>
  <c r="J941" i="2"/>
  <c r="AB941" i="2" s="1"/>
  <c r="G943" i="2"/>
  <c r="X943" i="2" s="1"/>
  <c r="I945" i="2"/>
  <c r="AA945" i="2" s="1"/>
  <c r="I931" i="2"/>
  <c r="AA931" i="2" s="1"/>
  <c r="L932" i="2"/>
  <c r="AD932" i="2" s="1"/>
  <c r="K933" i="2"/>
  <c r="AC933" i="2" s="1"/>
  <c r="J934" i="2"/>
  <c r="AB934" i="2" s="1"/>
  <c r="I935" i="2"/>
  <c r="AA935" i="2" s="1"/>
  <c r="L936" i="2"/>
  <c r="AD936" i="2" s="1"/>
  <c r="L937" i="2"/>
  <c r="AD937" i="2" s="1"/>
  <c r="L939" i="2"/>
  <c r="AD939" i="2" s="1"/>
  <c r="E941" i="2"/>
  <c r="V941" i="2" s="1"/>
  <c r="H943" i="2"/>
  <c r="Y943" i="2" s="1"/>
  <c r="M945" i="2"/>
  <c r="AF945" i="2" s="1"/>
  <c r="J952" i="2"/>
  <c r="AB952" i="2" s="1"/>
  <c r="H933" i="2"/>
  <c r="Y933" i="2" s="1"/>
  <c r="G934" i="2"/>
  <c r="X934" i="2" s="1"/>
  <c r="F935" i="2"/>
  <c r="W935" i="2" s="1"/>
  <c r="E936" i="2"/>
  <c r="V936" i="2" s="1"/>
  <c r="H937" i="2"/>
  <c r="Y937" i="2" s="1"/>
  <c r="T938" i="2"/>
  <c r="AN938" i="2" s="1"/>
  <c r="O940" i="2"/>
  <c r="AH940" i="2" s="1"/>
  <c r="P942" i="2"/>
  <c r="AI942" i="2" s="1"/>
  <c r="S944" i="2"/>
  <c r="AM944" i="2" s="1"/>
  <c r="P950" i="2"/>
  <c r="AI950" i="2" s="1"/>
  <c r="T954" i="2"/>
  <c r="AN954" i="2" s="1"/>
  <c r="G957" i="2"/>
  <c r="X957" i="2" s="1"/>
  <c r="I959" i="2"/>
  <c r="AA959" i="2" s="1"/>
  <c r="K961" i="2"/>
  <c r="AC961" i="2" s="1"/>
  <c r="E963" i="2"/>
  <c r="V963" i="2" s="1"/>
  <c r="I965" i="2"/>
  <c r="AA965" i="2" s="1"/>
  <c r="F945" i="2"/>
  <c r="W945" i="2" s="1"/>
  <c r="F946" i="2"/>
  <c r="W946" i="2" s="1"/>
  <c r="H948" i="2"/>
  <c r="Y948" i="2" s="1"/>
  <c r="J950" i="2"/>
  <c r="AB950" i="2" s="1"/>
  <c r="L952" i="2"/>
  <c r="AD952" i="2" s="1"/>
  <c r="F954" i="2"/>
  <c r="W954" i="2" s="1"/>
  <c r="H956" i="2"/>
  <c r="Y956" i="2" s="1"/>
  <c r="J958" i="2"/>
  <c r="AB958" i="2" s="1"/>
  <c r="L960" i="2"/>
  <c r="AD960" i="2" s="1"/>
  <c r="F962" i="2"/>
  <c r="W962" i="2" s="1"/>
  <c r="H964" i="2"/>
  <c r="Y964" i="2" s="1"/>
  <c r="J970" i="2"/>
  <c r="AB970" i="2" s="1"/>
  <c r="F938" i="2"/>
  <c r="W938" i="2" s="1"/>
  <c r="E939" i="2"/>
  <c r="V939" i="2" s="1"/>
  <c r="H940" i="2"/>
  <c r="Y940" i="2" s="1"/>
  <c r="G941" i="2"/>
  <c r="X941" i="2" s="1"/>
  <c r="F942" i="2"/>
  <c r="W942" i="2" s="1"/>
  <c r="E943" i="2"/>
  <c r="V943" i="2" s="1"/>
  <c r="H944" i="2"/>
  <c r="Y944" i="2" s="1"/>
  <c r="G945" i="2"/>
  <c r="X945" i="2" s="1"/>
  <c r="H946" i="2"/>
  <c r="Y946" i="2" s="1"/>
  <c r="J948" i="2"/>
  <c r="AB948" i="2" s="1"/>
  <c r="L950" i="2"/>
  <c r="AD950" i="2" s="1"/>
  <c r="F952" i="2"/>
  <c r="W952" i="2" s="1"/>
  <c r="H954" i="2"/>
  <c r="Y954" i="2" s="1"/>
  <c r="J956" i="2"/>
  <c r="AB956" i="2" s="1"/>
  <c r="L958" i="2"/>
  <c r="AD958" i="2" s="1"/>
  <c r="F960" i="2"/>
  <c r="W960" i="2" s="1"/>
  <c r="H962" i="2"/>
  <c r="Y962" i="2" s="1"/>
  <c r="J964" i="2"/>
  <c r="AB964" i="2" s="1"/>
  <c r="P968" i="2"/>
  <c r="AI968" i="2" s="1"/>
  <c r="K938" i="2"/>
  <c r="AC938" i="2" s="1"/>
  <c r="J939" i="2"/>
  <c r="AB939" i="2" s="1"/>
  <c r="I940" i="2"/>
  <c r="AA940" i="2" s="1"/>
  <c r="L941" i="2"/>
  <c r="AD941" i="2" s="1"/>
  <c r="K942" i="2"/>
  <c r="AC942" i="2" s="1"/>
  <c r="J943" i="2"/>
  <c r="AB943" i="2" s="1"/>
  <c r="I944" i="2"/>
  <c r="AA944" i="2" s="1"/>
  <c r="L945" i="2"/>
  <c r="AD945" i="2" s="1"/>
  <c r="R946" i="2"/>
  <c r="AL946" i="2" s="1"/>
  <c r="T948" i="2"/>
  <c r="AN948" i="2" s="1"/>
  <c r="N950" i="2"/>
  <c r="AG950" i="2" s="1"/>
  <c r="P952" i="2"/>
  <c r="AI952" i="2" s="1"/>
  <c r="R954" i="2"/>
  <c r="AL954" i="2" s="1"/>
  <c r="T956" i="2"/>
  <c r="AN956" i="2" s="1"/>
  <c r="N958" i="2"/>
  <c r="AG958" i="2" s="1"/>
  <c r="P960" i="2"/>
  <c r="AI960" i="2" s="1"/>
  <c r="R962" i="2"/>
  <c r="AL962" i="2" s="1"/>
  <c r="T964" i="2"/>
  <c r="AN964" i="2" s="1"/>
  <c r="G969" i="2"/>
  <c r="X969" i="2" s="1"/>
  <c r="I946" i="2"/>
  <c r="AA946" i="2" s="1"/>
  <c r="L947" i="2"/>
  <c r="AD947" i="2" s="1"/>
  <c r="K948" i="2"/>
  <c r="AC948" i="2" s="1"/>
  <c r="J949" i="2"/>
  <c r="AB949" i="2" s="1"/>
  <c r="I950" i="2"/>
  <c r="AA950" i="2" s="1"/>
  <c r="L951" i="2"/>
  <c r="AD951" i="2" s="1"/>
  <c r="K952" i="2"/>
  <c r="AC952" i="2" s="1"/>
  <c r="J953" i="2"/>
  <c r="AB953" i="2" s="1"/>
  <c r="I954" i="2"/>
  <c r="AA954" i="2" s="1"/>
  <c r="L955" i="2"/>
  <c r="AD955" i="2" s="1"/>
  <c r="K956" i="2"/>
  <c r="AC956" i="2" s="1"/>
  <c r="J957" i="2"/>
  <c r="AB957" i="2" s="1"/>
  <c r="I958" i="2"/>
  <c r="AA958" i="2" s="1"/>
  <c r="L959" i="2"/>
  <c r="AD959" i="2" s="1"/>
  <c r="K960" i="2"/>
  <c r="AC960" i="2" s="1"/>
  <c r="J961" i="2"/>
  <c r="AB961" i="2" s="1"/>
  <c r="I962" i="2"/>
  <c r="AA962" i="2" s="1"/>
  <c r="L963" i="2"/>
  <c r="AD963" i="2" s="1"/>
  <c r="K964" i="2"/>
  <c r="AC964" i="2" s="1"/>
  <c r="J965" i="2"/>
  <c r="AB965" i="2" s="1"/>
  <c r="I966" i="2"/>
  <c r="AA966" i="2" s="1"/>
  <c r="Q967" i="2"/>
  <c r="AK967" i="2" s="1"/>
  <c r="Q971" i="2"/>
  <c r="AK971" i="2" s="1"/>
  <c r="K975" i="2"/>
  <c r="AC975" i="2" s="1"/>
  <c r="R982" i="2"/>
  <c r="AL982" i="2" s="1"/>
  <c r="G965" i="2"/>
  <c r="X965" i="2" s="1"/>
  <c r="F966" i="2"/>
  <c r="W966" i="2" s="1"/>
  <c r="K967" i="2"/>
  <c r="AC967" i="2" s="1"/>
  <c r="R970" i="2"/>
  <c r="AL970" i="2" s="1"/>
  <c r="S974" i="2"/>
  <c r="AM974" i="2" s="1"/>
  <c r="O978" i="2"/>
  <c r="AH978" i="2" s="1"/>
  <c r="K946" i="2"/>
  <c r="AC946" i="2" s="1"/>
  <c r="J947" i="2"/>
  <c r="AB947" i="2" s="1"/>
  <c r="I948" i="2"/>
  <c r="AA948" i="2" s="1"/>
  <c r="L949" i="2"/>
  <c r="AD949" i="2" s="1"/>
  <c r="K950" i="2"/>
  <c r="AC950" i="2" s="1"/>
  <c r="J951" i="2"/>
  <c r="AB951" i="2" s="1"/>
  <c r="I952" i="2"/>
  <c r="AA952" i="2" s="1"/>
  <c r="L953" i="2"/>
  <c r="AD953" i="2" s="1"/>
  <c r="K954" i="2"/>
  <c r="AC954" i="2" s="1"/>
  <c r="J955" i="2"/>
  <c r="AB955" i="2" s="1"/>
  <c r="I956" i="2"/>
  <c r="AA956" i="2" s="1"/>
  <c r="L957" i="2"/>
  <c r="AD957" i="2" s="1"/>
  <c r="K958" i="2"/>
  <c r="AC958" i="2" s="1"/>
  <c r="J959" i="2"/>
  <c r="AB959" i="2" s="1"/>
  <c r="I960" i="2"/>
  <c r="AA960" i="2" s="1"/>
  <c r="L961" i="2"/>
  <c r="AD961" i="2" s="1"/>
  <c r="K962" i="2"/>
  <c r="AC962" i="2" s="1"/>
  <c r="J963" i="2"/>
  <c r="AB963" i="2" s="1"/>
  <c r="I964" i="2"/>
  <c r="AA964" i="2" s="1"/>
  <c r="L965" i="2"/>
  <c r="AD965" i="2" s="1"/>
  <c r="K966" i="2"/>
  <c r="AC966" i="2" s="1"/>
  <c r="M967" i="2"/>
  <c r="AF967" i="2" s="1"/>
  <c r="I971" i="2"/>
  <c r="AA971" i="2" s="1"/>
  <c r="K987" i="2"/>
  <c r="AC987" i="2" s="1"/>
  <c r="R967" i="2"/>
  <c r="AL967" i="2" s="1"/>
  <c r="Q968" i="2"/>
  <c r="AK968" i="2" s="1"/>
  <c r="T969" i="2"/>
  <c r="AN969" i="2" s="1"/>
  <c r="S970" i="2"/>
  <c r="AM970" i="2" s="1"/>
  <c r="R971" i="2"/>
  <c r="AL971" i="2" s="1"/>
  <c r="Q972" i="2"/>
  <c r="AK972" i="2" s="1"/>
  <c r="T974" i="2"/>
  <c r="AN974" i="2" s="1"/>
  <c r="M976" i="2"/>
  <c r="AF976" i="2" s="1"/>
  <c r="P978" i="2"/>
  <c r="AI978" i="2" s="1"/>
  <c r="K981" i="2"/>
  <c r="AC981" i="2" s="1"/>
  <c r="O985" i="2"/>
  <c r="AH985" i="2" s="1"/>
  <c r="F968" i="2"/>
  <c r="W968" i="2" s="1"/>
  <c r="E969" i="2"/>
  <c r="V969" i="2" s="1"/>
  <c r="H970" i="2"/>
  <c r="Y970" i="2" s="1"/>
  <c r="G971" i="2"/>
  <c r="X971" i="2" s="1"/>
  <c r="F972" i="2"/>
  <c r="W972" i="2" s="1"/>
  <c r="L973" i="2"/>
  <c r="AD973" i="2" s="1"/>
  <c r="G975" i="2"/>
  <c r="X975" i="2" s="1"/>
  <c r="H977" i="2"/>
  <c r="Y977" i="2" s="1"/>
  <c r="K979" i="2"/>
  <c r="AC979" i="2" s="1"/>
  <c r="J982" i="2"/>
  <c r="AB982" i="2" s="1"/>
  <c r="H967" i="2"/>
  <c r="Y967" i="2" s="1"/>
  <c r="G968" i="2"/>
  <c r="X968" i="2" s="1"/>
  <c r="F969" i="2"/>
  <c r="W969" i="2" s="1"/>
  <c r="E970" i="2"/>
  <c r="V970" i="2" s="1"/>
  <c r="H971" i="2"/>
  <c r="Y971" i="2" s="1"/>
  <c r="G972" i="2"/>
  <c r="X972" i="2" s="1"/>
  <c r="E973" i="2"/>
  <c r="V973" i="2" s="1"/>
  <c r="J975" i="2"/>
  <c r="AB975" i="2" s="1"/>
  <c r="I977" i="2"/>
  <c r="AA977" i="2" s="1"/>
  <c r="F979" i="2"/>
  <c r="W979" i="2" s="1"/>
  <c r="L982" i="2"/>
  <c r="AD982" i="2" s="1"/>
  <c r="R988" i="2"/>
  <c r="AL988" i="2" s="1"/>
  <c r="F973" i="2"/>
  <c r="W973" i="2" s="1"/>
  <c r="E974" i="2"/>
  <c r="V974" i="2" s="1"/>
  <c r="H975" i="2"/>
  <c r="Y975" i="2" s="1"/>
  <c r="G976" i="2"/>
  <c r="X976" i="2" s="1"/>
  <c r="F977" i="2"/>
  <c r="W977" i="2" s="1"/>
  <c r="E978" i="2"/>
  <c r="V978" i="2" s="1"/>
  <c r="H979" i="2"/>
  <c r="Y979" i="2" s="1"/>
  <c r="L980" i="2"/>
  <c r="AD980" i="2" s="1"/>
  <c r="F982" i="2"/>
  <c r="W982" i="2" s="1"/>
  <c r="H984" i="2"/>
  <c r="Y984" i="2" s="1"/>
  <c r="L986" i="2"/>
  <c r="AD986" i="2" s="1"/>
  <c r="L990" i="2"/>
  <c r="AD990" i="2" s="1"/>
  <c r="O973" i="2"/>
  <c r="AH973" i="2" s="1"/>
  <c r="N974" i="2"/>
  <c r="AG974" i="2" s="1"/>
  <c r="M975" i="2"/>
  <c r="AF975" i="2" s="1"/>
  <c r="P976" i="2"/>
  <c r="AI976" i="2" s="1"/>
  <c r="O977" i="2"/>
  <c r="AH977" i="2" s="1"/>
  <c r="N978" i="2"/>
  <c r="AG978" i="2" s="1"/>
  <c r="M979" i="2"/>
  <c r="AF979" i="2" s="1"/>
  <c r="G981" i="2"/>
  <c r="X981" i="2" s="1"/>
  <c r="I983" i="2"/>
  <c r="AA983" i="2" s="1"/>
  <c r="K985" i="2"/>
  <c r="AC985" i="2" s="1"/>
  <c r="J988" i="2"/>
  <c r="AB988" i="2" s="1"/>
  <c r="H994" i="2"/>
  <c r="Y994" i="2" s="1"/>
  <c r="O980" i="2"/>
  <c r="AH980" i="2" s="1"/>
  <c r="N981" i="2"/>
  <c r="AG981" i="2" s="1"/>
  <c r="M982" i="2"/>
  <c r="AF982" i="2" s="1"/>
  <c r="P983" i="2"/>
  <c r="AI983" i="2" s="1"/>
  <c r="O984" i="2"/>
  <c r="AH984" i="2" s="1"/>
  <c r="N985" i="2"/>
  <c r="AG985" i="2" s="1"/>
  <c r="M986" i="2"/>
  <c r="AF986" i="2" s="1"/>
  <c r="P987" i="2"/>
  <c r="AI987" i="2" s="1"/>
  <c r="O988" i="2"/>
  <c r="AH988" i="2" s="1"/>
  <c r="N989" i="2"/>
  <c r="AG989" i="2" s="1"/>
  <c r="S990" i="2"/>
  <c r="AM990" i="2" s="1"/>
  <c r="M994" i="2"/>
  <c r="AF994" i="2" s="1"/>
  <c r="N986" i="2"/>
  <c r="AG986" i="2" s="1"/>
  <c r="M987" i="2"/>
  <c r="AF987" i="2" s="1"/>
  <c r="P988" i="2"/>
  <c r="AI988" i="2" s="1"/>
  <c r="O989" i="2"/>
  <c r="AH989" i="2" s="1"/>
  <c r="T990" i="2"/>
  <c r="AN990" i="2" s="1"/>
  <c r="R994" i="2"/>
  <c r="AL994" i="2" s="1"/>
  <c r="I980" i="2"/>
  <c r="AA980" i="2" s="1"/>
  <c r="L981" i="2"/>
  <c r="AD981" i="2" s="1"/>
  <c r="K982" i="2"/>
  <c r="AC982" i="2" s="1"/>
  <c r="J983" i="2"/>
  <c r="AB983" i="2" s="1"/>
  <c r="I984" i="2"/>
  <c r="AA984" i="2" s="1"/>
  <c r="L985" i="2"/>
  <c r="AD985" i="2" s="1"/>
  <c r="K986" i="2"/>
  <c r="AC986" i="2" s="1"/>
  <c r="J987" i="2"/>
  <c r="AB987" i="2" s="1"/>
  <c r="I988" i="2"/>
  <c r="AA988" i="2" s="1"/>
  <c r="L989" i="2"/>
  <c r="AD989" i="2" s="1"/>
  <c r="K990" i="2"/>
  <c r="AC990" i="2" s="1"/>
  <c r="S993" i="2"/>
  <c r="AM993" i="2" s="1"/>
  <c r="M990" i="2"/>
  <c r="AF990" i="2" s="1"/>
  <c r="P991" i="2"/>
  <c r="AI991" i="2" s="1"/>
  <c r="O992" i="2"/>
  <c r="AH992" i="2" s="1"/>
  <c r="O993" i="2"/>
  <c r="AH993" i="2" s="1"/>
  <c r="I995" i="2"/>
  <c r="AA995" i="2" s="1"/>
  <c r="I991" i="2"/>
  <c r="AA991" i="2" s="1"/>
  <c r="L992" i="2"/>
  <c r="AD992" i="2" s="1"/>
  <c r="K993" i="2"/>
  <c r="AC993" i="2" s="1"/>
  <c r="P994" i="2"/>
  <c r="AI994" i="2" s="1"/>
  <c r="F996" i="2"/>
  <c r="W996" i="2" s="1"/>
  <c r="R991" i="2"/>
  <c r="AL991" i="2" s="1"/>
  <c r="Q992" i="2"/>
  <c r="AK992" i="2" s="1"/>
  <c r="F994" i="2"/>
  <c r="W994" i="2" s="1"/>
  <c r="L995" i="2"/>
  <c r="AD995" i="2" s="1"/>
  <c r="L998" i="2"/>
  <c r="AD998" i="2" s="1"/>
  <c r="O1000" i="2"/>
  <c r="AH1000" i="2" s="1"/>
  <c r="G996" i="2"/>
  <c r="X996" i="2" s="1"/>
  <c r="E998" i="2"/>
  <c r="V998" i="2" s="1"/>
  <c r="J1000" i="2"/>
  <c r="AB1000" i="2" s="1"/>
  <c r="O996" i="2"/>
  <c r="AH996" i="2" s="1"/>
  <c r="P998" i="2"/>
  <c r="AI998" i="2" s="1"/>
  <c r="S1000" i="2"/>
  <c r="AM1000" i="2" s="1"/>
  <c r="P993" i="2"/>
  <c r="AI993" i="2" s="1"/>
  <c r="O994" i="2"/>
  <c r="AH994" i="2" s="1"/>
  <c r="N995" i="2"/>
  <c r="AG995" i="2" s="1"/>
  <c r="R996" i="2"/>
  <c r="AL996" i="2" s="1"/>
  <c r="Q998" i="2"/>
  <c r="AK998" i="2" s="1"/>
  <c r="N1000" i="2"/>
  <c r="AG1000" i="2" s="1"/>
  <c r="Q1001" i="2"/>
  <c r="AK1001" i="2" s="1"/>
  <c r="L996" i="2"/>
  <c r="AD996" i="2" s="1"/>
  <c r="K997" i="2"/>
  <c r="AC997" i="2" s="1"/>
  <c r="J998" i="2"/>
  <c r="AB998" i="2" s="1"/>
  <c r="I999" i="2"/>
  <c r="AA999" i="2" s="1"/>
  <c r="L1000" i="2"/>
  <c r="AD1000" i="2" s="1"/>
  <c r="M1001" i="2"/>
  <c r="AF1001" i="2" s="1"/>
  <c r="M996" i="2"/>
  <c r="AF996" i="2" s="1"/>
  <c r="P997" i="2"/>
  <c r="AI997" i="2" s="1"/>
  <c r="O998" i="2"/>
  <c r="AH998" i="2" s="1"/>
  <c r="N999" i="2"/>
  <c r="AG999" i="2" s="1"/>
  <c r="M1000" i="2"/>
  <c r="AF1000" i="2" s="1"/>
  <c r="S1001" i="2"/>
  <c r="AM1001" i="2" s="1"/>
  <c r="L1001" i="2"/>
  <c r="AD1001" i="2" s="1"/>
  <c r="K1002" i="2"/>
  <c r="AC1002" i="2" s="1"/>
  <c r="L1003" i="2"/>
  <c r="AD1003" i="2" s="1"/>
  <c r="H1002" i="2"/>
  <c r="Y1002" i="2" s="1"/>
  <c r="H1003" i="2"/>
  <c r="Y1003" i="2" s="1"/>
  <c r="N1005" i="2"/>
  <c r="AG1005" i="2" s="1"/>
  <c r="M1002" i="2"/>
  <c r="AF1002" i="2" s="1"/>
  <c r="T1003" i="2"/>
  <c r="AN1003" i="2" s="1"/>
  <c r="H1004" i="2"/>
  <c r="Y1004" i="2" s="1"/>
  <c r="G1005" i="2"/>
  <c r="X1005" i="2" s="1"/>
  <c r="I1006" i="2"/>
  <c r="AA1006" i="2" s="1"/>
  <c r="M1004" i="2"/>
  <c r="AF1004" i="2" s="1"/>
  <c r="P1005" i="2"/>
  <c r="AI1005" i="2" s="1"/>
  <c r="G1003" i="2"/>
  <c r="X1003" i="2" s="1"/>
  <c r="F1004" i="2"/>
  <c r="W1004" i="2" s="1"/>
  <c r="E1005" i="2"/>
  <c r="V1005" i="2" s="1"/>
  <c r="E1006" i="2"/>
  <c r="V1006" i="2" s="1"/>
  <c r="N1006" i="2"/>
  <c r="AG1006" i="2" s="1"/>
  <c r="M1007" i="2"/>
  <c r="AF1007" i="2" s="1"/>
  <c r="O1006" i="2"/>
  <c r="AH1006" i="2" s="1"/>
  <c r="N1007" i="2"/>
  <c r="AG1007" i="2" s="1"/>
  <c r="O1007" i="2"/>
  <c r="AH1007" i="2" s="1"/>
  <c r="BB1005" i="2" l="1"/>
  <c r="AX997" i="2"/>
  <c r="AY998" i="2"/>
  <c r="AX990" i="2"/>
  <c r="BB986" i="2"/>
  <c r="CL983" i="2"/>
  <c r="AV983" i="2"/>
  <c r="AE983" i="2"/>
  <c r="BQ983" i="2" s="1"/>
  <c r="AR977" i="2"/>
  <c r="AS975" i="2"/>
  <c r="BF968" i="2"/>
  <c r="AO968" i="2"/>
  <c r="CV968" i="2" s="1"/>
  <c r="AW959" i="2"/>
  <c r="BG970" i="2"/>
  <c r="BQ962" i="2"/>
  <c r="AV962" i="2"/>
  <c r="AE962" i="2"/>
  <c r="CL962" i="2" s="1"/>
  <c r="BD960" i="2"/>
  <c r="CO941" i="2"/>
  <c r="AY941" i="2"/>
  <c r="AT940" i="2"/>
  <c r="AQ963" i="2"/>
  <c r="Z963" i="2"/>
  <c r="CG963" i="2" s="1"/>
  <c r="BL963" i="2"/>
  <c r="BA945" i="2"/>
  <c r="AJ945" i="2"/>
  <c r="CQ945" i="2" s="1"/>
  <c r="AX936" i="2"/>
  <c r="BD930" i="2"/>
  <c r="BD914" i="2"/>
  <c r="CQ920" i="2"/>
  <c r="BV920" i="2"/>
  <c r="BA920" i="2"/>
  <c r="AJ920" i="2"/>
  <c r="BD928" i="2"/>
  <c r="BD912" i="2"/>
  <c r="CQ918" i="2"/>
  <c r="BA918" i="2"/>
  <c r="AJ918" i="2"/>
  <c r="BV918" i="2" s="1"/>
  <c r="BZ918" i="2" s="1"/>
  <c r="CT903" i="2"/>
  <c r="BD903" i="2"/>
  <c r="BY891" i="2"/>
  <c r="BD891" i="2"/>
  <c r="AX895" i="2"/>
  <c r="BC902" i="2"/>
  <c r="BC905" i="2"/>
  <c r="BC889" i="2"/>
  <c r="BD872" i="2"/>
  <c r="AT871" i="2"/>
  <c r="AS879" i="2"/>
  <c r="BN867" i="2"/>
  <c r="AS867" i="2"/>
  <c r="AT881" i="2"/>
  <c r="BH863" i="2"/>
  <c r="CV846" i="2"/>
  <c r="BF846" i="2"/>
  <c r="AO846" i="2"/>
  <c r="CA846" i="2" s="1"/>
  <c r="CE846" i="2" s="1"/>
  <c r="CV830" i="2"/>
  <c r="BF830" i="2"/>
  <c r="AO830" i="2"/>
  <c r="CA830" i="2" s="1"/>
  <c r="CE830" i="2" s="1"/>
  <c r="CL863" i="2"/>
  <c r="AV863" i="2"/>
  <c r="AE863" i="2"/>
  <c r="BQ863" i="2" s="1"/>
  <c r="BU863" i="2" s="1"/>
  <c r="BD842" i="2"/>
  <c r="BD830" i="2"/>
  <c r="AR862" i="2"/>
  <c r="AS842" i="2"/>
  <c r="AS826" i="2"/>
  <c r="AR854" i="2"/>
  <c r="AR838" i="2"/>
  <c r="AR822" i="2"/>
  <c r="AS812" i="2"/>
  <c r="AS796" i="2"/>
  <c r="AS780" i="2"/>
  <c r="AY810" i="2"/>
  <c r="AY790" i="2"/>
  <c r="AY778" i="2"/>
  <c r="BD809" i="2"/>
  <c r="BD789" i="2"/>
  <c r="BD773" i="2"/>
  <c r="BV803" i="2"/>
  <c r="BA803" i="2"/>
  <c r="AJ803" i="2"/>
  <c r="CQ803" i="2" s="1"/>
  <c r="BV787" i="2"/>
  <c r="BA787" i="2"/>
  <c r="AJ787" i="2"/>
  <c r="CQ787" i="2" s="1"/>
  <c r="AT768" i="2"/>
  <c r="AT748" i="2"/>
  <c r="AT736" i="2"/>
  <c r="AT728" i="2"/>
  <c r="BD759" i="2"/>
  <c r="BD739" i="2"/>
  <c r="BD723" i="2"/>
  <c r="AR760" i="2"/>
  <c r="AR744" i="2"/>
  <c r="AR728" i="2"/>
  <c r="BB759" i="2"/>
  <c r="BB739" i="2"/>
  <c r="BB723" i="2"/>
  <c r="AT704" i="2"/>
  <c r="AT684" i="2"/>
  <c r="AT676" i="2"/>
  <c r="BD707" i="2"/>
  <c r="BD695" i="2"/>
  <c r="BD675" i="2"/>
  <c r="AR712" i="2"/>
  <c r="AR692" i="2"/>
  <c r="AR676" i="2"/>
  <c r="BB711" i="2"/>
  <c r="BB691" i="2"/>
  <c r="BB675" i="2"/>
  <c r="AR664" i="2"/>
  <c r="AR644" i="2"/>
  <c r="AR628" i="2"/>
  <c r="AR616" i="2"/>
  <c r="AR600" i="2"/>
  <c r="BC674" i="2"/>
  <c r="BC658" i="2"/>
  <c r="BC638" i="2"/>
  <c r="BC618" i="2"/>
  <c r="BC606" i="2"/>
  <c r="BC590" i="2"/>
  <c r="AS665" i="2"/>
  <c r="AS649" i="2"/>
  <c r="AS633" i="2"/>
  <c r="AS617" i="2"/>
  <c r="AS601" i="2"/>
  <c r="AS585" i="2"/>
  <c r="BD667" i="2"/>
  <c r="BD651" i="2"/>
  <c r="BD631" i="2"/>
  <c r="BD619" i="2"/>
  <c r="BD599" i="2"/>
  <c r="BD583" i="2"/>
  <c r="BD567" i="2"/>
  <c r="BD555" i="2"/>
  <c r="BD539" i="2"/>
  <c r="BD523" i="2"/>
  <c r="BD503" i="2"/>
  <c r="BD491" i="2"/>
  <c r="BD570" i="2"/>
  <c r="BD554" i="2"/>
  <c r="BD538" i="2"/>
  <c r="BD518" i="2"/>
  <c r="BD506" i="2"/>
  <c r="BD486" i="2"/>
  <c r="BD569" i="2"/>
  <c r="BD549" i="2"/>
  <c r="BD533" i="2"/>
  <c r="BD517" i="2"/>
  <c r="BD501" i="2"/>
  <c r="BD580" i="2"/>
  <c r="BD500" i="2"/>
  <c r="CG1005" i="2"/>
  <c r="AQ1005" i="2"/>
  <c r="Z1005" i="2"/>
  <c r="BL1005" i="2" s="1"/>
  <c r="BI1003" i="2"/>
  <c r="BH1001" i="2"/>
  <c r="CL999" i="2"/>
  <c r="AV999" i="2"/>
  <c r="AE999" i="2"/>
  <c r="BQ999" i="2" s="1"/>
  <c r="BU999" i="2" s="1"/>
  <c r="BB995" i="2"/>
  <c r="AR994" i="2"/>
  <c r="CL995" i="2"/>
  <c r="BQ995" i="2"/>
  <c r="AV995" i="2"/>
  <c r="AE995" i="2"/>
  <c r="CL988" i="2"/>
  <c r="BQ988" i="2"/>
  <c r="AV988" i="2"/>
  <c r="AE988" i="2"/>
  <c r="CL980" i="2"/>
  <c r="AV980" i="2"/>
  <c r="AE980" i="2"/>
  <c r="BQ980" i="2" s="1"/>
  <c r="BH990" i="2"/>
  <c r="BV982" i="2"/>
  <c r="BA982" i="2"/>
  <c r="AJ982" i="2"/>
  <c r="CQ982" i="2" s="1"/>
  <c r="CU982" i="2" s="1"/>
  <c r="CQ979" i="2"/>
  <c r="BA979" i="2"/>
  <c r="AJ979" i="2"/>
  <c r="BV979" i="2" s="1"/>
  <c r="AY986" i="2"/>
  <c r="AT975" i="2"/>
  <c r="AQ973" i="2"/>
  <c r="Z973" i="2"/>
  <c r="BL973" i="2" s="1"/>
  <c r="AX979" i="2"/>
  <c r="AR968" i="2"/>
  <c r="BH970" i="2"/>
  <c r="AY965" i="2"/>
  <c r="AY957" i="2"/>
  <c r="AY949" i="2"/>
  <c r="AR966" i="2"/>
  <c r="AX964" i="2"/>
  <c r="AX956" i="2"/>
  <c r="AX948" i="2"/>
  <c r="CD956" i="2"/>
  <c r="BI956" i="2"/>
  <c r="AW943" i="2"/>
  <c r="AT962" i="2"/>
  <c r="AT946" i="2"/>
  <c r="AR938" i="2"/>
  <c r="AY952" i="2"/>
  <c r="AV959" i="2"/>
  <c r="AE959" i="2"/>
  <c r="CL959" i="2" s="1"/>
  <c r="AT937" i="2"/>
  <c r="BL941" i="2"/>
  <c r="AQ941" i="2"/>
  <c r="Z941" i="2"/>
  <c r="CG941" i="2" s="1"/>
  <c r="BQ931" i="2"/>
  <c r="AV931" i="2"/>
  <c r="AE931" i="2"/>
  <c r="CL931" i="2" s="1"/>
  <c r="AX939" i="2"/>
  <c r="CA941" i="2"/>
  <c r="BF941" i="2"/>
  <c r="AO941" i="2"/>
  <c r="CV941" i="2" s="1"/>
  <c r="BC935" i="2"/>
  <c r="BC931" i="2"/>
  <c r="BB928" i="2"/>
  <c r="BB924" i="2"/>
  <c r="CR920" i="2"/>
  <c r="BW920" i="2"/>
  <c r="BB920" i="2"/>
  <c r="BB916" i="2"/>
  <c r="BB912" i="2"/>
  <c r="BC930" i="2"/>
  <c r="BC926" i="2"/>
  <c r="BC922" i="2"/>
  <c r="CS918" i="2"/>
  <c r="BX918" i="2"/>
  <c r="BC918" i="2"/>
  <c r="BC914" i="2"/>
  <c r="BC910" i="2"/>
  <c r="BB930" i="2"/>
  <c r="BB926" i="2"/>
  <c r="BB922" i="2"/>
  <c r="CR918" i="2"/>
  <c r="BW918" i="2"/>
  <c r="BB918" i="2"/>
  <c r="BB914" i="2"/>
  <c r="BB910" i="2"/>
  <c r="BC928" i="2"/>
  <c r="BC924" i="2"/>
  <c r="CS920" i="2"/>
  <c r="BX920" i="2"/>
  <c r="BC920" i="2"/>
  <c r="BC916" i="2"/>
  <c r="BC912" i="2"/>
  <c r="BC908" i="2"/>
  <c r="BB905" i="2"/>
  <c r="BB901" i="2"/>
  <c r="BB897" i="2"/>
  <c r="BB893" i="2"/>
  <c r="BB889" i="2"/>
  <c r="BB885" i="2"/>
  <c r="CL905" i="2"/>
  <c r="AV905" i="2"/>
  <c r="AE905" i="2"/>
  <c r="BQ905" i="2" s="1"/>
  <c r="CL901" i="2"/>
  <c r="AV901" i="2"/>
  <c r="AE901" i="2"/>
  <c r="BQ901" i="2" s="1"/>
  <c r="CL897" i="2"/>
  <c r="AV897" i="2"/>
  <c r="AE897" i="2"/>
  <c r="BQ897" i="2" s="1"/>
  <c r="CL893" i="2"/>
  <c r="AV893" i="2"/>
  <c r="AE893" i="2"/>
  <c r="BQ893" i="2" s="1"/>
  <c r="CL889" i="2"/>
  <c r="AV889" i="2"/>
  <c r="AE889" i="2"/>
  <c r="BQ889" i="2" s="1"/>
  <c r="AS909" i="2"/>
  <c r="BV904" i="2"/>
  <c r="BA904" i="2"/>
  <c r="AJ904" i="2"/>
  <c r="CQ904" i="2" s="1"/>
  <c r="BV900" i="2"/>
  <c r="BA900" i="2"/>
  <c r="AJ900" i="2"/>
  <c r="CQ900" i="2" s="1"/>
  <c r="BV896" i="2"/>
  <c r="BA896" i="2"/>
  <c r="AJ896" i="2"/>
  <c r="CQ896" i="2" s="1"/>
  <c r="BV892" i="2"/>
  <c r="BA892" i="2"/>
  <c r="AJ892" i="2"/>
  <c r="CQ892" i="2" s="1"/>
  <c r="BV888" i="2"/>
  <c r="BA888" i="2"/>
  <c r="AJ888" i="2"/>
  <c r="CQ888" i="2" s="1"/>
  <c r="BV907" i="2"/>
  <c r="BA907" i="2"/>
  <c r="AJ907" i="2"/>
  <c r="CQ907" i="2" s="1"/>
  <c r="BV903" i="2"/>
  <c r="BA903" i="2"/>
  <c r="AJ903" i="2"/>
  <c r="BY903" i="2" s="1"/>
  <c r="BV899" i="2"/>
  <c r="BA899" i="2"/>
  <c r="AJ899" i="2"/>
  <c r="CQ899" i="2" s="1"/>
  <c r="BV895" i="2"/>
  <c r="BA895" i="2"/>
  <c r="AJ895" i="2"/>
  <c r="CQ895" i="2" s="1"/>
  <c r="CU895" i="2" s="1"/>
  <c r="BV891" i="2"/>
  <c r="BA891" i="2"/>
  <c r="AJ891" i="2"/>
  <c r="CT891" i="2" s="1"/>
  <c r="BV887" i="2"/>
  <c r="BA887" i="2"/>
  <c r="AJ887" i="2"/>
  <c r="CQ887" i="2" s="1"/>
  <c r="CU887" i="2" s="1"/>
  <c r="BB882" i="2"/>
  <c r="BB878" i="2"/>
  <c r="BB874" i="2"/>
  <c r="BB870" i="2"/>
  <c r="AR885" i="2"/>
  <c r="AR881" i="2"/>
  <c r="AR877" i="2"/>
  <c r="AR873" i="2"/>
  <c r="AR869" i="2"/>
  <c r="AR865" i="2"/>
  <c r="AQ885" i="2"/>
  <c r="Z885" i="2"/>
  <c r="CG885" i="2" s="1"/>
  <c r="AQ881" i="2"/>
  <c r="Z881" i="2"/>
  <c r="CG881" i="2" s="1"/>
  <c r="AQ877" i="2"/>
  <c r="Z877" i="2"/>
  <c r="CH877" i="2" s="1"/>
  <c r="AQ873" i="2"/>
  <c r="Z873" i="2"/>
  <c r="BM873" i="2" s="1"/>
  <c r="AQ869" i="2"/>
  <c r="Z869" i="2"/>
  <c r="CG869" i="2" s="1"/>
  <c r="AQ865" i="2"/>
  <c r="Z865" i="2"/>
  <c r="CG865" i="2" s="1"/>
  <c r="AR883" i="2"/>
  <c r="AR879" i="2"/>
  <c r="AR875" i="2"/>
  <c r="AR871" i="2"/>
  <c r="AR867" i="2"/>
  <c r="AR863" i="2"/>
  <c r="BH860" i="2"/>
  <c r="BH856" i="2"/>
  <c r="BH852" i="2"/>
  <c r="BH848" i="2"/>
  <c r="BH844" i="2"/>
  <c r="BH840" i="2"/>
  <c r="BH836" i="2"/>
  <c r="BH832" i="2"/>
  <c r="BH828" i="2"/>
  <c r="BH824" i="2"/>
  <c r="BH820" i="2"/>
  <c r="BB860" i="2"/>
  <c r="BB856" i="2"/>
  <c r="BB852" i="2"/>
  <c r="BB848" i="2"/>
  <c r="BB844" i="2"/>
  <c r="BB840" i="2"/>
  <c r="BB836" i="2"/>
  <c r="BB832" i="2"/>
  <c r="BB828" i="2"/>
  <c r="BB824" i="2"/>
  <c r="BB820" i="2"/>
  <c r="BB816" i="2"/>
  <c r="CG860" i="2"/>
  <c r="BL860" i="2"/>
  <c r="AQ860" i="2"/>
  <c r="Z860" i="2"/>
  <c r="CG856" i="2"/>
  <c r="BL856" i="2"/>
  <c r="AQ856" i="2"/>
  <c r="Z856" i="2"/>
  <c r="CG852" i="2"/>
  <c r="BL852" i="2"/>
  <c r="AQ852" i="2"/>
  <c r="Z852" i="2"/>
  <c r="CG848" i="2"/>
  <c r="BL848" i="2"/>
  <c r="AQ848" i="2"/>
  <c r="Z848" i="2"/>
  <c r="CG844" i="2"/>
  <c r="BL844" i="2"/>
  <c r="AQ844" i="2"/>
  <c r="Z844" i="2"/>
  <c r="CG840" i="2"/>
  <c r="BL840" i="2"/>
  <c r="AQ840" i="2"/>
  <c r="Z840" i="2"/>
  <c r="CG836" i="2"/>
  <c r="BL836" i="2"/>
  <c r="AQ836" i="2"/>
  <c r="Z836" i="2"/>
  <c r="CG832" i="2"/>
  <c r="BL832" i="2"/>
  <c r="AQ832" i="2"/>
  <c r="Z832" i="2"/>
  <c r="CG828" i="2"/>
  <c r="BL828" i="2"/>
  <c r="AQ828" i="2"/>
  <c r="Z828" i="2"/>
  <c r="CG824" i="2"/>
  <c r="BL824" i="2"/>
  <c r="AQ824" i="2"/>
  <c r="Z824" i="2"/>
  <c r="CG820" i="2"/>
  <c r="BL820" i="2"/>
  <c r="AQ820" i="2"/>
  <c r="Z820" i="2"/>
  <c r="CJ860" i="2"/>
  <c r="BO860" i="2"/>
  <c r="AT860" i="2"/>
  <c r="CJ856" i="2"/>
  <c r="BO856" i="2"/>
  <c r="AT856" i="2"/>
  <c r="CJ852" i="2"/>
  <c r="BO852" i="2"/>
  <c r="AT852" i="2"/>
  <c r="CJ848" i="2"/>
  <c r="BO848" i="2"/>
  <c r="AT848" i="2"/>
  <c r="CJ844" i="2"/>
  <c r="BO844" i="2"/>
  <c r="AT844" i="2"/>
  <c r="CJ840" i="2"/>
  <c r="BO840" i="2"/>
  <c r="AT840" i="2"/>
  <c r="CJ836" i="2"/>
  <c r="BO836" i="2"/>
  <c r="AT836" i="2"/>
  <c r="CJ832" i="2"/>
  <c r="BO832" i="2"/>
  <c r="AT832" i="2"/>
  <c r="CJ828" i="2"/>
  <c r="BO828" i="2"/>
  <c r="AT828" i="2"/>
  <c r="CJ824" i="2"/>
  <c r="BO824" i="2"/>
  <c r="AT824" i="2"/>
  <c r="CJ820" i="2"/>
  <c r="BO820" i="2"/>
  <c r="AT820" i="2"/>
  <c r="BB819" i="2"/>
  <c r="CG814" i="2"/>
  <c r="BL814" i="2"/>
  <c r="AQ814" i="2"/>
  <c r="Z814" i="2"/>
  <c r="CG810" i="2"/>
  <c r="BL810" i="2"/>
  <c r="AQ810" i="2"/>
  <c r="Z810" i="2"/>
  <c r="CG806" i="2"/>
  <c r="BL806" i="2"/>
  <c r="AQ806" i="2"/>
  <c r="Z806" i="2"/>
  <c r="CG802" i="2"/>
  <c r="BL802" i="2"/>
  <c r="AQ802" i="2"/>
  <c r="Z802" i="2"/>
  <c r="CG798" i="2"/>
  <c r="BL798" i="2"/>
  <c r="AQ798" i="2"/>
  <c r="Z798" i="2"/>
  <c r="CG794" i="2"/>
  <c r="BL794" i="2"/>
  <c r="AQ794" i="2"/>
  <c r="Z794" i="2"/>
  <c r="CG790" i="2"/>
  <c r="BL790" i="2"/>
  <c r="AQ790" i="2"/>
  <c r="Z790" i="2"/>
  <c r="CG786" i="2"/>
  <c r="BL786" i="2"/>
  <c r="AQ786" i="2"/>
  <c r="Z786" i="2"/>
  <c r="CG782" i="2"/>
  <c r="BL782" i="2"/>
  <c r="AQ782" i="2"/>
  <c r="Z782" i="2"/>
  <c r="CG778" i="2"/>
  <c r="BL778" i="2"/>
  <c r="AQ778" i="2"/>
  <c r="Z778" i="2"/>
  <c r="CG774" i="2"/>
  <c r="BL774" i="2"/>
  <c r="AQ774" i="2"/>
  <c r="Z774" i="2"/>
  <c r="AW816" i="2"/>
  <c r="AW812" i="2"/>
  <c r="AW808" i="2"/>
  <c r="AW804" i="2"/>
  <c r="AW800" i="2"/>
  <c r="AW796" i="2"/>
  <c r="AW792" i="2"/>
  <c r="AW788" i="2"/>
  <c r="AW784" i="2"/>
  <c r="AW780" i="2"/>
  <c r="AW776" i="2"/>
  <c r="AW772" i="2"/>
  <c r="BB815" i="2"/>
  <c r="BB811" i="2"/>
  <c r="BB807" i="2"/>
  <c r="CR803" i="2"/>
  <c r="BW803" i="2"/>
  <c r="BB803" i="2"/>
  <c r="BB799" i="2"/>
  <c r="BB795" i="2"/>
  <c r="BB791" i="2"/>
  <c r="CR787" i="2"/>
  <c r="BW787" i="2"/>
  <c r="BB787" i="2"/>
  <c r="BB783" i="2"/>
  <c r="BB779" i="2"/>
  <c r="BB775" i="2"/>
  <c r="AT819" i="2"/>
  <c r="BC813" i="2"/>
  <c r="BC809" i="2"/>
  <c r="BC805" i="2"/>
  <c r="BC801" i="2"/>
  <c r="BC797" i="2"/>
  <c r="BC793" i="2"/>
  <c r="BC789" i="2"/>
  <c r="BC785" i="2"/>
  <c r="BC781" i="2"/>
  <c r="BC777" i="2"/>
  <c r="BC773" i="2"/>
  <c r="AR770" i="2"/>
  <c r="AR766" i="2"/>
  <c r="AR762" i="2"/>
  <c r="AR758" i="2"/>
  <c r="AR754" i="2"/>
  <c r="AR750" i="2"/>
  <c r="AR746" i="2"/>
  <c r="AR742" i="2"/>
  <c r="AR738" i="2"/>
  <c r="AR734" i="2"/>
  <c r="AR730" i="2"/>
  <c r="AR726" i="2"/>
  <c r="BB769" i="2"/>
  <c r="CR765" i="2"/>
  <c r="BB765" i="2"/>
  <c r="BW761" i="2"/>
  <c r="BB761" i="2"/>
  <c r="BB757" i="2"/>
  <c r="BB753" i="2"/>
  <c r="CR749" i="2"/>
  <c r="BB749" i="2"/>
  <c r="BW745" i="2"/>
  <c r="BB745" i="2"/>
  <c r="BB741" i="2"/>
  <c r="BB737" i="2"/>
  <c r="CR733" i="2"/>
  <c r="BB733" i="2"/>
  <c r="BW729" i="2"/>
  <c r="BB729" i="2"/>
  <c r="BB725" i="2"/>
  <c r="AT770" i="2"/>
  <c r="AT766" i="2"/>
  <c r="AT762" i="2"/>
  <c r="AT758" i="2"/>
  <c r="AT754" i="2"/>
  <c r="AT750" i="2"/>
  <c r="AT746" i="2"/>
  <c r="AT742" i="2"/>
  <c r="AT738" i="2"/>
  <c r="AT734" i="2"/>
  <c r="AT730" i="2"/>
  <c r="AT726" i="2"/>
  <c r="BD769" i="2"/>
  <c r="CT765" i="2"/>
  <c r="BD765" i="2"/>
  <c r="BY761" i="2"/>
  <c r="BD761" i="2"/>
  <c r="BD757" i="2"/>
  <c r="BD753" i="2"/>
  <c r="CT749" i="2"/>
  <c r="BD749" i="2"/>
  <c r="BY745" i="2"/>
  <c r="BD745" i="2"/>
  <c r="BD741" i="2"/>
  <c r="BD737" i="2"/>
  <c r="CT733" i="2"/>
  <c r="BD733" i="2"/>
  <c r="BY729" i="2"/>
  <c r="BD729" i="2"/>
  <c r="BD725" i="2"/>
  <c r="AR722" i="2"/>
  <c r="AR718" i="2"/>
  <c r="AR714" i="2"/>
  <c r="AR710" i="2"/>
  <c r="AR706" i="2"/>
  <c r="AR702" i="2"/>
  <c r="AR698" i="2"/>
  <c r="AR694" i="2"/>
  <c r="AR690" i="2"/>
  <c r="AR686" i="2"/>
  <c r="AR682" i="2"/>
  <c r="AR678" i="2"/>
  <c r="BB721" i="2"/>
  <c r="CR717" i="2"/>
  <c r="BB717" i="2"/>
  <c r="BW713" i="2"/>
  <c r="BB713" i="2"/>
  <c r="BB709" i="2"/>
  <c r="BB705" i="2"/>
  <c r="CR701" i="2"/>
  <c r="BB701" i="2"/>
  <c r="BW697" i="2"/>
  <c r="BB697" i="2"/>
  <c r="BB693" i="2"/>
  <c r="BB689" i="2"/>
  <c r="CR685" i="2"/>
  <c r="BB685" i="2"/>
  <c r="BW681" i="2"/>
  <c r="BB681" i="2"/>
  <c r="BB677" i="2"/>
  <c r="AT722" i="2"/>
  <c r="AT718" i="2"/>
  <c r="AT714" i="2"/>
  <c r="AT710" i="2"/>
  <c r="AT706" i="2"/>
  <c r="AT702" i="2"/>
  <c r="AT698" i="2"/>
  <c r="AT694" i="2"/>
  <c r="AT690" i="2"/>
  <c r="AT686" i="2"/>
  <c r="AT682" i="2"/>
  <c r="AT678" i="2"/>
  <c r="BD721" i="2"/>
  <c r="CT717" i="2"/>
  <c r="BD717" i="2"/>
  <c r="BY713" i="2"/>
  <c r="BD713" i="2"/>
  <c r="BD709" i="2"/>
  <c r="BD705" i="2"/>
  <c r="CT701" i="2"/>
  <c r="BD701" i="2"/>
  <c r="BY697" i="2"/>
  <c r="BD697" i="2"/>
  <c r="BD693" i="2"/>
  <c r="BD689" i="2"/>
  <c r="CT685" i="2"/>
  <c r="BD685" i="2"/>
  <c r="BY681" i="2"/>
  <c r="BD681" i="2"/>
  <c r="BD677" i="2"/>
  <c r="AT674" i="2"/>
  <c r="AT670" i="2"/>
  <c r="AT666" i="2"/>
  <c r="AT662" i="2"/>
  <c r="AT658" i="2"/>
  <c r="AT654" i="2"/>
  <c r="AT650" i="2"/>
  <c r="AT646" i="2"/>
  <c r="AT642" i="2"/>
  <c r="AT638" i="2"/>
  <c r="AT634" i="2"/>
  <c r="AT630" i="2"/>
  <c r="AT626" i="2"/>
  <c r="AT622" i="2"/>
  <c r="AT618" i="2"/>
  <c r="AT614" i="2"/>
  <c r="AT610" i="2"/>
  <c r="AT606" i="2"/>
  <c r="AT602" i="2"/>
  <c r="AT598" i="2"/>
  <c r="AT594" i="2"/>
  <c r="AT590" i="2"/>
  <c r="AT586" i="2"/>
  <c r="AT582" i="2"/>
  <c r="BA672" i="2"/>
  <c r="AJ672" i="2"/>
  <c r="CQ672" i="2" s="1"/>
  <c r="CU672" i="2" s="1"/>
  <c r="BA668" i="2"/>
  <c r="AJ668" i="2"/>
  <c r="CQ668" i="2" s="1"/>
  <c r="CU668" i="2" s="1"/>
  <c r="BA664" i="2"/>
  <c r="AJ664" i="2"/>
  <c r="CQ664" i="2" s="1"/>
  <c r="BA660" i="2"/>
  <c r="AJ660" i="2"/>
  <c r="CQ660" i="2" s="1"/>
  <c r="CU660" i="2" s="1"/>
  <c r="BA656" i="2"/>
  <c r="AJ656" i="2"/>
  <c r="CQ656" i="2" s="1"/>
  <c r="CU656" i="2" s="1"/>
  <c r="BA652" i="2"/>
  <c r="AJ652" i="2"/>
  <c r="CQ652" i="2" s="1"/>
  <c r="CU652" i="2" s="1"/>
  <c r="BA648" i="2"/>
  <c r="AJ648" i="2"/>
  <c r="CQ648" i="2" s="1"/>
  <c r="BA644" i="2"/>
  <c r="AJ644" i="2"/>
  <c r="CQ644" i="2" s="1"/>
  <c r="CU644" i="2" s="1"/>
  <c r="BA640" i="2"/>
  <c r="AJ640" i="2"/>
  <c r="CQ640" i="2" s="1"/>
  <c r="CU640" i="2" s="1"/>
  <c r="BA636" i="2"/>
  <c r="AJ636" i="2"/>
  <c r="CQ636" i="2" s="1"/>
  <c r="CU636" i="2" s="1"/>
  <c r="BA632" i="2"/>
  <c r="AJ632" i="2"/>
  <c r="CQ632" i="2" s="1"/>
  <c r="BA628" i="2"/>
  <c r="AJ628" i="2"/>
  <c r="CQ628" i="2" s="1"/>
  <c r="CU628" i="2" s="1"/>
  <c r="BA624" i="2"/>
  <c r="AJ624" i="2"/>
  <c r="CQ624" i="2" s="1"/>
  <c r="CU624" i="2" s="1"/>
  <c r="BA620" i="2"/>
  <c r="AJ620" i="2"/>
  <c r="CQ620" i="2" s="1"/>
  <c r="CU620" i="2" s="1"/>
  <c r="BA616" i="2"/>
  <c r="AJ616" i="2"/>
  <c r="CQ616" i="2" s="1"/>
  <c r="BA612" i="2"/>
  <c r="AJ612" i="2"/>
  <c r="CQ612" i="2" s="1"/>
  <c r="CU612" i="2" s="1"/>
  <c r="BA608" i="2"/>
  <c r="AJ608" i="2"/>
  <c r="CQ608" i="2" s="1"/>
  <c r="CU608" i="2" s="1"/>
  <c r="BA604" i="2"/>
  <c r="AJ604" i="2"/>
  <c r="CQ604" i="2" s="1"/>
  <c r="CU604" i="2" s="1"/>
  <c r="BA600" i="2"/>
  <c r="AJ600" i="2"/>
  <c r="CQ600" i="2" s="1"/>
  <c r="BA596" i="2"/>
  <c r="AJ596" i="2"/>
  <c r="CQ596" i="2" s="1"/>
  <c r="CU596" i="2" s="1"/>
  <c r="BA592" i="2"/>
  <c r="AJ592" i="2"/>
  <c r="CQ592" i="2" s="1"/>
  <c r="CU592" i="2" s="1"/>
  <c r="BA588" i="2"/>
  <c r="AJ588" i="2"/>
  <c r="CQ588" i="2" s="1"/>
  <c r="CU588" i="2" s="1"/>
  <c r="BA584" i="2"/>
  <c r="AJ584" i="2"/>
  <c r="CQ584" i="2" s="1"/>
  <c r="AS675" i="2"/>
  <c r="CG671" i="2"/>
  <c r="AQ671" i="2"/>
  <c r="Z671" i="2"/>
  <c r="BL671" i="2" s="1"/>
  <c r="CG667" i="2"/>
  <c r="AQ667" i="2"/>
  <c r="Z667" i="2"/>
  <c r="BL667" i="2" s="1"/>
  <c r="CG663" i="2"/>
  <c r="AQ663" i="2"/>
  <c r="Z663" i="2"/>
  <c r="BL663" i="2" s="1"/>
  <c r="CG659" i="2"/>
  <c r="AQ659" i="2"/>
  <c r="Z659" i="2"/>
  <c r="BL659" i="2" s="1"/>
  <c r="CG655" i="2"/>
  <c r="AQ655" i="2"/>
  <c r="Z655" i="2"/>
  <c r="BL655" i="2" s="1"/>
  <c r="CG651" i="2"/>
  <c r="AQ651" i="2"/>
  <c r="Z651" i="2"/>
  <c r="BL651" i="2" s="1"/>
  <c r="CG647" i="2"/>
  <c r="AQ647" i="2"/>
  <c r="Z647" i="2"/>
  <c r="BL647" i="2" s="1"/>
  <c r="CG643" i="2"/>
  <c r="AQ643" i="2"/>
  <c r="Z643" i="2"/>
  <c r="BL643" i="2" s="1"/>
  <c r="CG639" i="2"/>
  <c r="AQ639" i="2"/>
  <c r="Z639" i="2"/>
  <c r="BL639" i="2" s="1"/>
  <c r="CG635" i="2"/>
  <c r="AQ635" i="2"/>
  <c r="Z635" i="2"/>
  <c r="BL635" i="2" s="1"/>
  <c r="CG631" i="2"/>
  <c r="AQ631" i="2"/>
  <c r="Z631" i="2"/>
  <c r="BL631" i="2" s="1"/>
  <c r="CG627" i="2"/>
  <c r="AQ627" i="2"/>
  <c r="Z627" i="2"/>
  <c r="BL627" i="2" s="1"/>
  <c r="CG623" i="2"/>
  <c r="AQ623" i="2"/>
  <c r="Z623" i="2"/>
  <c r="BL623" i="2" s="1"/>
  <c r="CG619" i="2"/>
  <c r="AQ619" i="2"/>
  <c r="Z619" i="2"/>
  <c r="BL619" i="2" s="1"/>
  <c r="CG615" i="2"/>
  <c r="AQ615" i="2"/>
  <c r="Z615" i="2"/>
  <c r="BL615" i="2" s="1"/>
  <c r="CG611" i="2"/>
  <c r="AQ611" i="2"/>
  <c r="Z611" i="2"/>
  <c r="BL611" i="2" s="1"/>
  <c r="CG607" i="2"/>
  <c r="AQ607" i="2"/>
  <c r="Z607" i="2"/>
  <c r="BL607" i="2" s="1"/>
  <c r="CG603" i="2"/>
  <c r="AQ603" i="2"/>
  <c r="Z603" i="2"/>
  <c r="BL603" i="2" s="1"/>
  <c r="CG599" i="2"/>
  <c r="AQ599" i="2"/>
  <c r="Z599" i="2"/>
  <c r="BL599" i="2" s="1"/>
  <c r="CG595" i="2"/>
  <c r="AQ595" i="2"/>
  <c r="Z595" i="2"/>
  <c r="BL595" i="2" s="1"/>
  <c r="CG591" i="2"/>
  <c r="AQ591" i="2"/>
  <c r="Z591" i="2"/>
  <c r="BL591" i="2" s="1"/>
  <c r="CG587" i="2"/>
  <c r="AQ587" i="2"/>
  <c r="Z587" i="2"/>
  <c r="BL587" i="2" s="1"/>
  <c r="CG583" i="2"/>
  <c r="AQ583" i="2"/>
  <c r="Z583" i="2"/>
  <c r="BL583" i="2" s="1"/>
  <c r="CR673" i="2"/>
  <c r="BB673" i="2"/>
  <c r="BW669" i="2"/>
  <c r="BB669" i="2"/>
  <c r="BB665" i="2"/>
  <c r="BB661" i="2"/>
  <c r="CR657" i="2"/>
  <c r="BB657" i="2"/>
  <c r="BW653" i="2"/>
  <c r="BB653" i="2"/>
  <c r="BB649" i="2"/>
  <c r="BB645" i="2"/>
  <c r="CR641" i="2"/>
  <c r="BB641" i="2"/>
  <c r="BW637" i="2"/>
  <c r="BB637" i="2"/>
  <c r="BB633" i="2"/>
  <c r="BB629" i="2"/>
  <c r="CR625" i="2"/>
  <c r="BB625" i="2"/>
  <c r="BW621" i="2"/>
  <c r="BB621" i="2"/>
  <c r="BB617" i="2"/>
  <c r="BB613" i="2"/>
  <c r="CR609" i="2"/>
  <c r="BB609" i="2"/>
  <c r="BW605" i="2"/>
  <c r="BB605" i="2"/>
  <c r="BB601" i="2"/>
  <c r="BB597" i="2"/>
  <c r="CR593" i="2"/>
  <c r="BB593" i="2"/>
  <c r="BW589" i="2"/>
  <c r="BB589" i="2"/>
  <c r="BB585" i="2"/>
  <c r="BB581" i="2"/>
  <c r="BB577" i="2"/>
  <c r="BB573" i="2"/>
  <c r="BB569" i="2"/>
  <c r="BB565" i="2"/>
  <c r="BB561" i="2"/>
  <c r="BB557" i="2"/>
  <c r="BB553" i="2"/>
  <c r="BB549" i="2"/>
  <c r="BB545" i="2"/>
  <c r="BB541" i="2"/>
  <c r="BB537" i="2"/>
  <c r="BB533" i="2"/>
  <c r="BB529" i="2"/>
  <c r="BB525" i="2"/>
  <c r="BB521" i="2"/>
  <c r="BB517" i="2"/>
  <c r="BB513" i="2"/>
  <c r="BB509" i="2"/>
  <c r="BB505" i="2"/>
  <c r="BB501" i="2"/>
  <c r="BB497" i="2"/>
  <c r="BB493" i="2"/>
  <c r="BB489" i="2"/>
  <c r="BB580" i="2"/>
  <c r="BB576" i="2"/>
  <c r="BB572" i="2"/>
  <c r="BB568" i="2"/>
  <c r="BB564" i="2"/>
  <c r="BB560" i="2"/>
  <c r="BB556" i="2"/>
  <c r="BB552" i="2"/>
  <c r="BB548" i="2"/>
  <c r="BB544" i="2"/>
  <c r="BB540" i="2"/>
  <c r="BB536" i="2"/>
  <c r="BB532" i="2"/>
  <c r="BB528" i="2"/>
  <c r="BB524" i="2"/>
  <c r="BB520" i="2"/>
  <c r="BB516" i="2"/>
  <c r="BB512" i="2"/>
  <c r="BB508" i="2"/>
  <c r="BB504" i="2"/>
  <c r="BB500" i="2"/>
  <c r="BB496" i="2"/>
  <c r="BB492" i="2"/>
  <c r="BB488" i="2"/>
  <c r="BB579" i="2"/>
  <c r="BB575" i="2"/>
  <c r="BB571" i="2"/>
  <c r="BB567" i="2"/>
  <c r="BB563" i="2"/>
  <c r="BB559" i="2"/>
  <c r="BB555" i="2"/>
  <c r="BB551" i="2"/>
  <c r="BB547" i="2"/>
  <c r="BB543" i="2"/>
  <c r="BB539" i="2"/>
  <c r="BB535" i="2"/>
  <c r="BB531" i="2"/>
  <c r="BB527" i="2"/>
  <c r="BB523" i="2"/>
  <c r="BB519" i="2"/>
  <c r="BB515" i="2"/>
  <c r="BB511" i="2"/>
  <c r="BB507" i="2"/>
  <c r="BB503" i="2"/>
  <c r="BB499" i="2"/>
  <c r="BB495" i="2"/>
  <c r="BB491" i="2"/>
  <c r="BB487" i="2"/>
  <c r="BB578" i="2"/>
  <c r="BB574" i="2"/>
  <c r="BB570" i="2"/>
  <c r="BB566" i="2"/>
  <c r="BB562" i="2"/>
  <c r="BB558" i="2"/>
  <c r="BB554" i="2"/>
  <c r="BB550" i="2"/>
  <c r="BB546" i="2"/>
  <c r="BB542" i="2"/>
  <c r="BB538" i="2"/>
  <c r="BB534" i="2"/>
  <c r="BB530" i="2"/>
  <c r="BB526" i="2"/>
  <c r="BB522" i="2"/>
  <c r="BB518" i="2"/>
  <c r="BB514" i="2"/>
  <c r="BB510" i="2"/>
  <c r="BB506" i="2"/>
  <c r="BB502" i="2"/>
  <c r="BB498" i="2"/>
  <c r="BB494" i="2"/>
  <c r="AX485" i="2"/>
  <c r="AX481" i="2"/>
  <c r="AX477" i="2"/>
  <c r="AX473" i="2"/>
  <c r="AX469" i="2"/>
  <c r="AX465" i="2"/>
  <c r="AX461" i="2"/>
  <c r="AX457" i="2"/>
  <c r="AX453" i="2"/>
  <c r="AX449" i="2"/>
  <c r="AX445" i="2"/>
  <c r="AX441" i="2"/>
  <c r="AX437" i="2"/>
  <c r="AX433" i="2"/>
  <c r="AX429" i="2"/>
  <c r="AX425" i="2"/>
  <c r="AX421" i="2"/>
  <c r="AX417" i="2"/>
  <c r="AX413" i="2"/>
  <c r="AX409" i="2"/>
  <c r="AX405" i="2"/>
  <c r="AX401" i="2"/>
  <c r="AX397" i="2"/>
  <c r="AS484" i="2"/>
  <c r="AS480" i="2"/>
  <c r="AS476" i="2"/>
  <c r="AS472" i="2"/>
  <c r="AS468" i="2"/>
  <c r="AS464" i="2"/>
  <c r="AS460" i="2"/>
  <c r="AS456" i="2"/>
  <c r="AS452" i="2"/>
  <c r="AS448" i="2"/>
  <c r="AS444" i="2"/>
  <c r="AS440" i="2"/>
  <c r="AS436" i="2"/>
  <c r="AS432" i="2"/>
  <c r="AS428" i="2"/>
  <c r="AS424" i="2"/>
  <c r="AS420" i="2"/>
  <c r="AS416" i="2"/>
  <c r="AS412" i="2"/>
  <c r="AS408" i="2"/>
  <c r="AS404" i="2"/>
  <c r="AS400" i="2"/>
  <c r="AS396" i="2"/>
  <c r="AX489" i="2"/>
  <c r="BI482" i="2"/>
  <c r="BI478" i="2"/>
  <c r="BI474" i="2"/>
  <c r="BI470" i="2"/>
  <c r="BI466" i="2"/>
  <c r="BI462" i="2"/>
  <c r="BI458" i="2"/>
  <c r="BI454" i="2"/>
  <c r="BI450" i="2"/>
  <c r="BI446" i="2"/>
  <c r="BI442" i="2"/>
  <c r="BI438" i="2"/>
  <c r="BI434" i="2"/>
  <c r="BI430" i="2"/>
  <c r="BI426" i="2"/>
  <c r="BI422" i="2"/>
  <c r="BI418" i="2"/>
  <c r="BI414" i="2"/>
  <c r="BI410" i="2"/>
  <c r="BI406" i="2"/>
  <c r="BI402" i="2"/>
  <c r="BI398" i="2"/>
  <c r="BI394" i="2"/>
  <c r="BD485" i="2"/>
  <c r="BD481" i="2"/>
  <c r="BD477" i="2"/>
  <c r="BD473" i="2"/>
  <c r="BD469" i="2"/>
  <c r="BD465" i="2"/>
  <c r="BD461" i="2"/>
  <c r="BD457" i="2"/>
  <c r="BD453" i="2"/>
  <c r="BD449" i="2"/>
  <c r="BD445" i="2"/>
  <c r="BD441" i="2"/>
  <c r="BD437" i="2"/>
  <c r="BD433" i="2"/>
  <c r="BD429" i="2"/>
  <c r="BD425" i="2"/>
  <c r="BD421" i="2"/>
  <c r="BD417" i="2"/>
  <c r="BD413" i="2"/>
  <c r="BD409" i="2"/>
  <c r="BD405" i="2"/>
  <c r="BD401" i="2"/>
  <c r="BD397" i="2"/>
  <c r="BD393" i="2"/>
  <c r="BA390" i="2"/>
  <c r="AJ390" i="2"/>
  <c r="CQ390" i="2" s="1"/>
  <c r="BA386" i="2"/>
  <c r="AJ386" i="2"/>
  <c r="CQ386" i="2" s="1"/>
  <c r="BA382" i="2"/>
  <c r="AJ382" i="2"/>
  <c r="CQ382" i="2" s="1"/>
  <c r="BA378" i="2"/>
  <c r="AJ378" i="2"/>
  <c r="CQ378" i="2" s="1"/>
  <c r="BA374" i="2"/>
  <c r="AJ374" i="2"/>
  <c r="CQ374" i="2" s="1"/>
  <c r="BA370" i="2"/>
  <c r="AJ370" i="2"/>
  <c r="CQ370" i="2" s="1"/>
  <c r="BA366" i="2"/>
  <c r="AJ366" i="2"/>
  <c r="CQ366" i="2" s="1"/>
  <c r="BA362" i="2"/>
  <c r="AJ362" i="2"/>
  <c r="CQ362" i="2" s="1"/>
  <c r="BA358" i="2"/>
  <c r="AJ358" i="2"/>
  <c r="CQ358" i="2" s="1"/>
  <c r="BA354" i="2"/>
  <c r="AJ354" i="2"/>
  <c r="CQ354" i="2" s="1"/>
  <c r="BA350" i="2"/>
  <c r="AJ350" i="2"/>
  <c r="CQ350" i="2" s="1"/>
  <c r="BA346" i="2"/>
  <c r="AJ346" i="2"/>
  <c r="CQ346" i="2" s="1"/>
  <c r="BA342" i="2"/>
  <c r="AJ342" i="2"/>
  <c r="CQ342" i="2" s="1"/>
  <c r="BA338" i="2"/>
  <c r="AJ338" i="2"/>
  <c r="CQ338" i="2" s="1"/>
  <c r="BA334" i="2"/>
  <c r="AJ334" i="2"/>
  <c r="CQ334" i="2" s="1"/>
  <c r="BA330" i="2"/>
  <c r="AJ330" i="2"/>
  <c r="CQ330" i="2" s="1"/>
  <c r="BA326" i="2"/>
  <c r="AJ326" i="2"/>
  <c r="CQ326" i="2" s="1"/>
  <c r="BA322" i="2"/>
  <c r="AJ322" i="2"/>
  <c r="CQ322" i="2" s="1"/>
  <c r="BA318" i="2"/>
  <c r="AJ318" i="2"/>
  <c r="CQ318" i="2" s="1"/>
  <c r="BA314" i="2"/>
  <c r="AJ314" i="2"/>
  <c r="CQ314" i="2" s="1"/>
  <c r="BA310" i="2"/>
  <c r="AJ310" i="2"/>
  <c r="CQ310" i="2" s="1"/>
  <c r="BA306" i="2"/>
  <c r="AJ306" i="2"/>
  <c r="CQ306" i="2" s="1"/>
  <c r="BA302" i="2"/>
  <c r="AJ302" i="2"/>
  <c r="CQ302" i="2" s="1"/>
  <c r="BF395" i="2"/>
  <c r="AO395" i="2"/>
  <c r="CV395" i="2" s="1"/>
  <c r="BA389" i="2"/>
  <c r="AJ389" i="2"/>
  <c r="CQ389" i="2" s="1"/>
  <c r="BA385" i="2"/>
  <c r="AJ385" i="2"/>
  <c r="CQ385" i="2" s="1"/>
  <c r="BA381" i="2"/>
  <c r="AJ381" i="2"/>
  <c r="CQ381" i="2" s="1"/>
  <c r="BA377" i="2"/>
  <c r="AJ377" i="2"/>
  <c r="CQ377" i="2" s="1"/>
  <c r="BA373" i="2"/>
  <c r="AJ373" i="2"/>
  <c r="CQ373" i="2" s="1"/>
  <c r="BA369" i="2"/>
  <c r="AJ369" i="2"/>
  <c r="CQ369" i="2" s="1"/>
  <c r="BA365" i="2"/>
  <c r="AJ365" i="2"/>
  <c r="CQ365" i="2" s="1"/>
  <c r="BA361" i="2"/>
  <c r="AJ361" i="2"/>
  <c r="CQ361" i="2" s="1"/>
  <c r="BA357" i="2"/>
  <c r="AJ357" i="2"/>
  <c r="CQ357" i="2" s="1"/>
  <c r="BA353" i="2"/>
  <c r="AJ353" i="2"/>
  <c r="CQ353" i="2" s="1"/>
  <c r="BA349" i="2"/>
  <c r="AJ349" i="2"/>
  <c r="CQ349" i="2" s="1"/>
  <c r="BA345" i="2"/>
  <c r="AJ345" i="2"/>
  <c r="CQ345" i="2" s="1"/>
  <c r="BA341" i="2"/>
  <c r="AJ341" i="2"/>
  <c r="CQ341" i="2" s="1"/>
  <c r="BA337" i="2"/>
  <c r="AJ337" i="2"/>
  <c r="CQ337" i="2" s="1"/>
  <c r="BA333" i="2"/>
  <c r="AJ333" i="2"/>
  <c r="CQ333" i="2" s="1"/>
  <c r="BA329" i="2"/>
  <c r="AJ329" i="2"/>
  <c r="CQ329" i="2" s="1"/>
  <c r="BA325" i="2"/>
  <c r="AJ325" i="2"/>
  <c r="CQ325" i="2" s="1"/>
  <c r="BA321" i="2"/>
  <c r="AJ321" i="2"/>
  <c r="CQ321" i="2" s="1"/>
  <c r="BA317" i="2"/>
  <c r="AJ317" i="2"/>
  <c r="CQ317" i="2" s="1"/>
  <c r="BA313" i="2"/>
  <c r="AJ313" i="2"/>
  <c r="CQ313" i="2" s="1"/>
  <c r="BA309" i="2"/>
  <c r="AJ309" i="2"/>
  <c r="CQ309" i="2" s="1"/>
  <c r="BA305" i="2"/>
  <c r="AJ305" i="2"/>
  <c r="CQ305" i="2" s="1"/>
  <c r="BA301" i="2"/>
  <c r="AJ301" i="2"/>
  <c r="CQ301" i="2" s="1"/>
  <c r="BA392" i="2"/>
  <c r="AJ392" i="2"/>
  <c r="CQ392" i="2" s="1"/>
  <c r="BA388" i="2"/>
  <c r="AJ388" i="2"/>
  <c r="CQ388" i="2" s="1"/>
  <c r="BA384" i="2"/>
  <c r="AJ384" i="2"/>
  <c r="CQ384" i="2" s="1"/>
  <c r="BA380" i="2"/>
  <c r="AJ380" i="2"/>
  <c r="CQ380" i="2" s="1"/>
  <c r="BA376" i="2"/>
  <c r="AJ376" i="2"/>
  <c r="CQ376" i="2" s="1"/>
  <c r="BA372" i="2"/>
  <c r="AJ372" i="2"/>
  <c r="CQ372" i="2" s="1"/>
  <c r="BA368" i="2"/>
  <c r="AJ368" i="2"/>
  <c r="CQ368" i="2" s="1"/>
  <c r="BA364" i="2"/>
  <c r="AJ364" i="2"/>
  <c r="CQ364" i="2" s="1"/>
  <c r="BA360" i="2"/>
  <c r="AJ360" i="2"/>
  <c r="CQ360" i="2" s="1"/>
  <c r="BA356" i="2"/>
  <c r="AJ356" i="2"/>
  <c r="CQ356" i="2" s="1"/>
  <c r="BA352" i="2"/>
  <c r="AJ352" i="2"/>
  <c r="CQ352" i="2" s="1"/>
  <c r="BA348" i="2"/>
  <c r="AJ348" i="2"/>
  <c r="CQ348" i="2" s="1"/>
  <c r="BA344" i="2"/>
  <c r="AJ344" i="2"/>
  <c r="CQ344" i="2" s="1"/>
  <c r="BA340" i="2"/>
  <c r="AJ340" i="2"/>
  <c r="CQ340" i="2" s="1"/>
  <c r="BA336" i="2"/>
  <c r="AJ336" i="2"/>
  <c r="CQ336" i="2" s="1"/>
  <c r="BA332" i="2"/>
  <c r="AJ332" i="2"/>
  <c r="CQ332" i="2" s="1"/>
  <c r="BA328" i="2"/>
  <c r="AJ328" i="2"/>
  <c r="CQ328" i="2" s="1"/>
  <c r="BA324" i="2"/>
  <c r="AJ324" i="2"/>
  <c r="CQ324" i="2" s="1"/>
  <c r="BA320" i="2"/>
  <c r="AJ320" i="2"/>
  <c r="CQ320" i="2" s="1"/>
  <c r="BA316" i="2"/>
  <c r="AJ316" i="2"/>
  <c r="CQ316" i="2" s="1"/>
  <c r="BA312" i="2"/>
  <c r="AJ312" i="2"/>
  <c r="CQ312" i="2" s="1"/>
  <c r="BA308" i="2"/>
  <c r="AJ308" i="2"/>
  <c r="CQ308" i="2" s="1"/>
  <c r="BA304" i="2"/>
  <c r="AJ304" i="2"/>
  <c r="CQ304" i="2" s="1"/>
  <c r="BA300" i="2"/>
  <c r="AJ300" i="2"/>
  <c r="CQ300" i="2" s="1"/>
  <c r="BA391" i="2"/>
  <c r="AJ391" i="2"/>
  <c r="CQ391" i="2" s="1"/>
  <c r="BA387" i="2"/>
  <c r="AJ387" i="2"/>
  <c r="CQ387" i="2" s="1"/>
  <c r="BA383" i="2"/>
  <c r="AJ383" i="2"/>
  <c r="CQ383" i="2" s="1"/>
  <c r="BA379" i="2"/>
  <c r="AJ379" i="2"/>
  <c r="CQ379" i="2" s="1"/>
  <c r="BA375" i="2"/>
  <c r="AJ375" i="2"/>
  <c r="CQ375" i="2" s="1"/>
  <c r="BA371" i="2"/>
  <c r="AJ371" i="2"/>
  <c r="CQ371" i="2" s="1"/>
  <c r="BA367" i="2"/>
  <c r="AJ367" i="2"/>
  <c r="CQ367" i="2" s="1"/>
  <c r="BA363" i="2"/>
  <c r="AJ363" i="2"/>
  <c r="CQ363" i="2" s="1"/>
  <c r="BA359" i="2"/>
  <c r="AJ359" i="2"/>
  <c r="CQ359" i="2" s="1"/>
  <c r="BA355" i="2"/>
  <c r="AJ355" i="2"/>
  <c r="CQ355" i="2" s="1"/>
  <c r="BA351" i="2"/>
  <c r="AJ351" i="2"/>
  <c r="CQ351" i="2" s="1"/>
  <c r="BA347" i="2"/>
  <c r="AJ347" i="2"/>
  <c r="CQ347" i="2" s="1"/>
  <c r="BA343" i="2"/>
  <c r="AJ343" i="2"/>
  <c r="CQ343" i="2" s="1"/>
  <c r="BA339" i="2"/>
  <c r="AJ339" i="2"/>
  <c r="CQ339" i="2" s="1"/>
  <c r="BA335" i="2"/>
  <c r="AJ335" i="2"/>
  <c r="CQ335" i="2" s="1"/>
  <c r="BA331" i="2"/>
  <c r="AJ331" i="2"/>
  <c r="CQ331" i="2" s="1"/>
  <c r="BA327" i="2"/>
  <c r="AJ327" i="2"/>
  <c r="CQ327" i="2" s="1"/>
  <c r="BA323" i="2"/>
  <c r="AJ323" i="2"/>
  <c r="CQ323" i="2" s="1"/>
  <c r="BA319" i="2"/>
  <c r="AJ319" i="2"/>
  <c r="CQ319" i="2" s="1"/>
  <c r="BA315" i="2"/>
  <c r="AJ315" i="2"/>
  <c r="CQ315" i="2" s="1"/>
  <c r="BA311" i="2"/>
  <c r="AJ311" i="2"/>
  <c r="CQ311" i="2" s="1"/>
  <c r="BA307" i="2"/>
  <c r="AJ307" i="2"/>
  <c r="CQ307" i="2" s="1"/>
  <c r="BA303" i="2"/>
  <c r="AJ303" i="2"/>
  <c r="CQ303" i="2" s="1"/>
  <c r="BA299" i="2"/>
  <c r="AJ299" i="2"/>
  <c r="CQ299" i="2" s="1"/>
  <c r="BC295" i="2"/>
  <c r="CS291" i="2"/>
  <c r="BC291" i="2"/>
  <c r="CS287" i="2"/>
  <c r="BX287" i="2"/>
  <c r="BC287" i="2"/>
  <c r="BX283" i="2"/>
  <c r="BC283" i="2"/>
  <c r="BC279" i="2"/>
  <c r="CS275" i="2"/>
  <c r="BC275" i="2"/>
  <c r="CS271" i="2"/>
  <c r="BX271" i="2"/>
  <c r="BC271" i="2"/>
  <c r="BX267" i="2"/>
  <c r="BC267" i="2"/>
  <c r="BC263" i="2"/>
  <c r="CS259" i="2"/>
  <c r="BC259" i="2"/>
  <c r="CS255" i="2"/>
  <c r="BX255" i="2"/>
  <c r="BC255" i="2"/>
  <c r="BX251" i="2"/>
  <c r="BC251" i="2"/>
  <c r="BC247" i="2"/>
  <c r="CS243" i="2"/>
  <c r="BC243" i="2"/>
  <c r="CS239" i="2"/>
  <c r="BX239" i="2"/>
  <c r="BC239" i="2"/>
  <c r="BX235" i="2"/>
  <c r="BC235" i="2"/>
  <c r="BC231" i="2"/>
  <c r="CS227" i="2"/>
  <c r="BC227" i="2"/>
  <c r="CS223" i="2"/>
  <c r="BX223" i="2"/>
  <c r="BC223" i="2"/>
  <c r="BX219" i="2"/>
  <c r="BC219" i="2"/>
  <c r="BC215" i="2"/>
  <c r="CS211" i="2"/>
  <c r="BC211" i="2"/>
  <c r="CS207" i="2"/>
  <c r="BX207" i="2"/>
  <c r="BC207" i="2"/>
  <c r="BX203" i="2"/>
  <c r="BC203" i="2"/>
  <c r="BC199" i="2"/>
  <c r="CS195" i="2"/>
  <c r="BC195" i="2"/>
  <c r="CS191" i="2"/>
  <c r="BX191" i="2"/>
  <c r="BC191" i="2"/>
  <c r="BX187" i="2"/>
  <c r="BC187" i="2"/>
  <c r="BC183" i="2"/>
  <c r="CS179" i="2"/>
  <c r="BC179" i="2"/>
  <c r="CS175" i="2"/>
  <c r="BX175" i="2"/>
  <c r="BC175" i="2"/>
  <c r="BX171" i="2"/>
  <c r="BC171" i="2"/>
  <c r="BC167" i="2"/>
  <c r="CS163" i="2"/>
  <c r="BC163" i="2"/>
  <c r="CS159" i="2"/>
  <c r="BX159" i="2"/>
  <c r="BC159" i="2"/>
  <c r="BX155" i="2"/>
  <c r="BC155" i="2"/>
  <c r="BC151" i="2"/>
  <c r="CS147" i="2"/>
  <c r="BC147" i="2"/>
  <c r="CS143" i="2"/>
  <c r="BX143" i="2"/>
  <c r="BC143" i="2"/>
  <c r="BX139" i="2"/>
  <c r="BC139" i="2"/>
  <c r="BC135" i="2"/>
  <c r="CS131" i="2"/>
  <c r="BC131" i="2"/>
  <c r="CS127" i="2"/>
  <c r="BX127" i="2"/>
  <c r="BC127" i="2"/>
  <c r="BX123" i="2"/>
  <c r="BC123" i="2"/>
  <c r="BC119" i="2"/>
  <c r="CS115" i="2"/>
  <c r="BC115" i="2"/>
  <c r="CS111" i="2"/>
  <c r="BX111" i="2"/>
  <c r="BC111" i="2"/>
  <c r="BD297" i="2"/>
  <c r="BD293" i="2"/>
  <c r="BD289" i="2"/>
  <c r="BD285" i="2"/>
  <c r="BD281" i="2"/>
  <c r="BD277" i="2"/>
  <c r="BD273" i="2"/>
  <c r="BD269" i="2"/>
  <c r="BD265" i="2"/>
  <c r="BD261" i="2"/>
  <c r="BD257" i="2"/>
  <c r="BD253" i="2"/>
  <c r="BD249" i="2"/>
  <c r="BD245" i="2"/>
  <c r="BD241" i="2"/>
  <c r="BD237" i="2"/>
  <c r="BD233" i="2"/>
  <c r="BD229" i="2"/>
  <c r="BD225" i="2"/>
  <c r="BD221" i="2"/>
  <c r="BD217" i="2"/>
  <c r="BD213" i="2"/>
  <c r="BD209" i="2"/>
  <c r="BD205" i="2"/>
  <c r="BD201" i="2"/>
  <c r="BD197" i="2"/>
  <c r="BD193" i="2"/>
  <c r="BD189" i="2"/>
  <c r="BD185" i="2"/>
  <c r="BD181" i="2"/>
  <c r="BD177" i="2"/>
  <c r="BD173" i="2"/>
  <c r="BD169" i="2"/>
  <c r="BD165" i="2"/>
  <c r="BD161" i="2"/>
  <c r="BD157" i="2"/>
  <c r="BD153" i="2"/>
  <c r="BD149" i="2"/>
  <c r="BD145" i="2"/>
  <c r="BD141" i="2"/>
  <c r="BD137" i="2"/>
  <c r="BD133" i="2"/>
  <c r="BD129" i="2"/>
  <c r="BD125" i="2"/>
  <c r="BD121" i="2"/>
  <c r="BD117" i="2"/>
  <c r="BD113" i="2"/>
  <c r="BD109" i="2"/>
  <c r="BV295" i="2"/>
  <c r="BA295" i="2"/>
  <c r="AJ295" i="2"/>
  <c r="CS295" i="2" s="1"/>
  <c r="BV291" i="2"/>
  <c r="BA291" i="2"/>
  <c r="AJ291" i="2"/>
  <c r="BX291" i="2" s="1"/>
  <c r="BV287" i="2"/>
  <c r="BA287" i="2"/>
  <c r="AJ287" i="2"/>
  <c r="CQ287" i="2" s="1"/>
  <c r="CU287" i="2" s="1"/>
  <c r="BV283" i="2"/>
  <c r="BA283" i="2"/>
  <c r="AJ283" i="2"/>
  <c r="CS283" i="2" s="1"/>
  <c r="BV279" i="2"/>
  <c r="BA279" i="2"/>
  <c r="AJ279" i="2"/>
  <c r="CS279" i="2" s="1"/>
  <c r="BV275" i="2"/>
  <c r="BA275" i="2"/>
  <c r="AJ275" i="2"/>
  <c r="BX275" i="2" s="1"/>
  <c r="BV271" i="2"/>
  <c r="BA271" i="2"/>
  <c r="AJ271" i="2"/>
  <c r="CQ271" i="2" s="1"/>
  <c r="CU271" i="2" s="1"/>
  <c r="BV267" i="2"/>
  <c r="BA267" i="2"/>
  <c r="AJ267" i="2"/>
  <c r="CS267" i="2" s="1"/>
  <c r="BV263" i="2"/>
  <c r="BA263" i="2"/>
  <c r="AJ263" i="2"/>
  <c r="CS263" i="2" s="1"/>
  <c r="BV259" i="2"/>
  <c r="BA259" i="2"/>
  <c r="AJ259" i="2"/>
  <c r="BX259" i="2" s="1"/>
  <c r="BV255" i="2"/>
  <c r="BA255" i="2"/>
  <c r="AJ255" i="2"/>
  <c r="CQ255" i="2" s="1"/>
  <c r="CU255" i="2" s="1"/>
  <c r="BV251" i="2"/>
  <c r="BA251" i="2"/>
  <c r="AJ251" i="2"/>
  <c r="CS251" i="2" s="1"/>
  <c r="BV247" i="2"/>
  <c r="BA247" i="2"/>
  <c r="AJ247" i="2"/>
  <c r="CS247" i="2" s="1"/>
  <c r="BV243" i="2"/>
  <c r="BA243" i="2"/>
  <c r="AJ243" i="2"/>
  <c r="BX243" i="2" s="1"/>
  <c r="BV239" i="2"/>
  <c r="BA239" i="2"/>
  <c r="AJ239" i="2"/>
  <c r="CQ239" i="2" s="1"/>
  <c r="CU239" i="2" s="1"/>
  <c r="BV235" i="2"/>
  <c r="BA235" i="2"/>
  <c r="AJ235" i="2"/>
  <c r="CS235" i="2" s="1"/>
  <c r="BV231" i="2"/>
  <c r="BA231" i="2"/>
  <c r="AJ231" i="2"/>
  <c r="CS231" i="2" s="1"/>
  <c r="BV227" i="2"/>
  <c r="BA227" i="2"/>
  <c r="AJ227" i="2"/>
  <c r="BX227" i="2" s="1"/>
  <c r="BV223" i="2"/>
  <c r="BA223" i="2"/>
  <c r="AJ223" i="2"/>
  <c r="CQ223" i="2" s="1"/>
  <c r="CU223" i="2" s="1"/>
  <c r="BV219" i="2"/>
  <c r="BA219" i="2"/>
  <c r="AJ219" i="2"/>
  <c r="CS219" i="2" s="1"/>
  <c r="BV215" i="2"/>
  <c r="BA215" i="2"/>
  <c r="AJ215" i="2"/>
  <c r="CS215" i="2" s="1"/>
  <c r="BV211" i="2"/>
  <c r="BA211" i="2"/>
  <c r="AJ211" i="2"/>
  <c r="BX211" i="2" s="1"/>
  <c r="BV207" i="2"/>
  <c r="BA207" i="2"/>
  <c r="AJ207" i="2"/>
  <c r="CQ207" i="2" s="1"/>
  <c r="CU207" i="2" s="1"/>
  <c r="BV203" i="2"/>
  <c r="BA203" i="2"/>
  <c r="AJ203" i="2"/>
  <c r="CS203" i="2" s="1"/>
  <c r="BV199" i="2"/>
  <c r="BA199" i="2"/>
  <c r="AJ199" i="2"/>
  <c r="CS199" i="2" s="1"/>
  <c r="BV195" i="2"/>
  <c r="BA195" i="2"/>
  <c r="AJ195" i="2"/>
  <c r="BX195" i="2" s="1"/>
  <c r="BV191" i="2"/>
  <c r="BA191" i="2"/>
  <c r="AJ191" i="2"/>
  <c r="CQ191" i="2" s="1"/>
  <c r="CU191" i="2" s="1"/>
  <c r="BV187" i="2"/>
  <c r="BA187" i="2"/>
  <c r="AJ187" i="2"/>
  <c r="CS187" i="2" s="1"/>
  <c r="BV183" i="2"/>
  <c r="BA183" i="2"/>
  <c r="AJ183" i="2"/>
  <c r="CS183" i="2" s="1"/>
  <c r="BV179" i="2"/>
  <c r="BA179" i="2"/>
  <c r="AJ179" i="2"/>
  <c r="BX179" i="2" s="1"/>
  <c r="BV175" i="2"/>
  <c r="BA175" i="2"/>
  <c r="AJ175" i="2"/>
  <c r="CQ175" i="2" s="1"/>
  <c r="CU175" i="2" s="1"/>
  <c r="BV171" i="2"/>
  <c r="BA171" i="2"/>
  <c r="AJ171" i="2"/>
  <c r="CS171" i="2" s="1"/>
  <c r="BV167" i="2"/>
  <c r="BA167" i="2"/>
  <c r="AJ167" i="2"/>
  <c r="CS167" i="2" s="1"/>
  <c r="BV163" i="2"/>
  <c r="BA163" i="2"/>
  <c r="AJ163" i="2"/>
  <c r="BX163" i="2" s="1"/>
  <c r="BV159" i="2"/>
  <c r="BA159" i="2"/>
  <c r="AJ159" i="2"/>
  <c r="CQ159" i="2" s="1"/>
  <c r="CU159" i="2" s="1"/>
  <c r="BV155" i="2"/>
  <c r="BA155" i="2"/>
  <c r="AJ155" i="2"/>
  <c r="CS155" i="2" s="1"/>
  <c r="BV151" i="2"/>
  <c r="BA151" i="2"/>
  <c r="AJ151" i="2"/>
  <c r="CS151" i="2" s="1"/>
  <c r="BV147" i="2"/>
  <c r="BA147" i="2"/>
  <c r="AJ147" i="2"/>
  <c r="BX147" i="2" s="1"/>
  <c r="BV143" i="2"/>
  <c r="BA143" i="2"/>
  <c r="AJ143" i="2"/>
  <c r="CQ143" i="2" s="1"/>
  <c r="CU143" i="2" s="1"/>
  <c r="BV139" i="2"/>
  <c r="BA139" i="2"/>
  <c r="AJ139" i="2"/>
  <c r="CS139" i="2" s="1"/>
  <c r="BV135" i="2"/>
  <c r="BA135" i="2"/>
  <c r="AJ135" i="2"/>
  <c r="CS135" i="2" s="1"/>
  <c r="BV131" i="2"/>
  <c r="BA131" i="2"/>
  <c r="AJ131" i="2"/>
  <c r="BX131" i="2" s="1"/>
  <c r="BV127" i="2"/>
  <c r="BA127" i="2"/>
  <c r="AJ127" i="2"/>
  <c r="CQ127" i="2" s="1"/>
  <c r="CU127" i="2" s="1"/>
  <c r="BV123" i="2"/>
  <c r="BA123" i="2"/>
  <c r="AJ123" i="2"/>
  <c r="CS123" i="2" s="1"/>
  <c r="BV119" i="2"/>
  <c r="BA119" i="2"/>
  <c r="AJ119" i="2"/>
  <c r="CS119" i="2" s="1"/>
  <c r="BV115" i="2"/>
  <c r="BA115" i="2"/>
  <c r="AJ115" i="2"/>
  <c r="BX115" i="2" s="1"/>
  <c r="BV111" i="2"/>
  <c r="BA111" i="2"/>
  <c r="AJ111" i="2"/>
  <c r="CQ111" i="2" s="1"/>
  <c r="CU111" i="2" s="1"/>
  <c r="BB297" i="2"/>
  <c r="BB293" i="2"/>
  <c r="BB289" i="2"/>
  <c r="BB285" i="2"/>
  <c r="BB281" i="2"/>
  <c r="BB277" i="2"/>
  <c r="BB273" i="2"/>
  <c r="BB269" i="2"/>
  <c r="BB265" i="2"/>
  <c r="BB261" i="2"/>
  <c r="BB257" i="2"/>
  <c r="BB253" i="2"/>
  <c r="BB249" i="2"/>
  <c r="BB245" i="2"/>
  <c r="BB241" i="2"/>
  <c r="BB237" i="2"/>
  <c r="BB233" i="2"/>
  <c r="BB229" i="2"/>
  <c r="BB225" i="2"/>
  <c r="BB221" i="2"/>
  <c r="BB217" i="2"/>
  <c r="BB213" i="2"/>
  <c r="BB209" i="2"/>
  <c r="BB205" i="2"/>
  <c r="BB201" i="2"/>
  <c r="BB197" i="2"/>
  <c r="BB193" i="2"/>
  <c r="BB189" i="2"/>
  <c r="BB185" i="2"/>
  <c r="BB181" i="2"/>
  <c r="BB177" i="2"/>
  <c r="BB173" i="2"/>
  <c r="BB169" i="2"/>
  <c r="BB165" i="2"/>
  <c r="BB161" i="2"/>
  <c r="BB157" i="2"/>
  <c r="BB153" i="2"/>
  <c r="BB149" i="2"/>
  <c r="BB145" i="2"/>
  <c r="BB141" i="2"/>
  <c r="BB137" i="2"/>
  <c r="BB133" i="2"/>
  <c r="BB129" i="2"/>
  <c r="BB125" i="2"/>
  <c r="BB121" i="2"/>
  <c r="BB117" i="2"/>
  <c r="BB113" i="2"/>
  <c r="BB109" i="2"/>
  <c r="BB105" i="2"/>
  <c r="BB101" i="2"/>
  <c r="BB97" i="2"/>
  <c r="BB93" i="2"/>
  <c r="BB89" i="2"/>
  <c r="BB85" i="2"/>
  <c r="BB81" i="2"/>
  <c r="BB77" i="2"/>
  <c r="BB73" i="2"/>
  <c r="BB69" i="2"/>
  <c r="BB65" i="2"/>
  <c r="BB61" i="2"/>
  <c r="BB57" i="2"/>
  <c r="BB53" i="2"/>
  <c r="BB49" i="2"/>
  <c r="BB45" i="2"/>
  <c r="BB41" i="2"/>
  <c r="BB37" i="2"/>
  <c r="BB33" i="2"/>
  <c r="BB29" i="2"/>
  <c r="BB25" i="2"/>
  <c r="BB21" i="2"/>
  <c r="BB17" i="2"/>
  <c r="BB13" i="2"/>
  <c r="BB9" i="2"/>
  <c r="BB108" i="2"/>
  <c r="BB104" i="2"/>
  <c r="BB100" i="2"/>
  <c r="BB96" i="2"/>
  <c r="BB92" i="2"/>
  <c r="BB88" i="2"/>
  <c r="BB84" i="2"/>
  <c r="BB80" i="2"/>
  <c r="BB76" i="2"/>
  <c r="BB72" i="2"/>
  <c r="BB68" i="2"/>
  <c r="BB64" i="2"/>
  <c r="BB60" i="2"/>
  <c r="BB56" i="2"/>
  <c r="BB52" i="2"/>
  <c r="BB48" i="2"/>
  <c r="BB44" i="2"/>
  <c r="BB40" i="2"/>
  <c r="BB36" i="2"/>
  <c r="BB32" i="2"/>
  <c r="BB28" i="2"/>
  <c r="BB24" i="2"/>
  <c r="BB20" i="2"/>
  <c r="BB16" i="2"/>
  <c r="BB12" i="2"/>
  <c r="N1010" i="2"/>
  <c r="N1011" i="2"/>
  <c r="N1009" i="2"/>
  <c r="AG8" i="2"/>
  <c r="BB107" i="2"/>
  <c r="BB103" i="2"/>
  <c r="BB99" i="2"/>
  <c r="BB95" i="2"/>
  <c r="BB91" i="2"/>
  <c r="BB87" i="2"/>
  <c r="BB83" i="2"/>
  <c r="BB79" i="2"/>
  <c r="BB75" i="2"/>
  <c r="BB71" i="2"/>
  <c r="BB67" i="2"/>
  <c r="BB63" i="2"/>
  <c r="BB59" i="2"/>
  <c r="BB55" i="2"/>
  <c r="BB51" i="2"/>
  <c r="BB47" i="2"/>
  <c r="BB43" i="2"/>
  <c r="BB39" i="2"/>
  <c r="BB35" i="2"/>
  <c r="BB31" i="2"/>
  <c r="BB27" i="2"/>
  <c r="BB23" i="2"/>
  <c r="BB19" i="2"/>
  <c r="BB15" i="2"/>
  <c r="BB11" i="2"/>
  <c r="BB106" i="2"/>
  <c r="BB102" i="2"/>
  <c r="BB98" i="2"/>
  <c r="BB94" i="2"/>
  <c r="BB90" i="2"/>
  <c r="BB86" i="2"/>
  <c r="BB82" i="2"/>
  <c r="BB78" i="2"/>
  <c r="BB74" i="2"/>
  <c r="BB70" i="2"/>
  <c r="BB66" i="2"/>
  <c r="BB62" i="2"/>
  <c r="BB58" i="2"/>
  <c r="BB54" i="2"/>
  <c r="BB50" i="2"/>
  <c r="BB46" i="2"/>
  <c r="BB42" i="2"/>
  <c r="BB38" i="2"/>
  <c r="BB34" i="2"/>
  <c r="BB30" i="2"/>
  <c r="BB26" i="2"/>
  <c r="BB22" i="2"/>
  <c r="BB18" i="2"/>
  <c r="BB14" i="2"/>
  <c r="BB10" i="2"/>
  <c r="D96" i="1"/>
  <c r="AH7" i="2"/>
  <c r="AX1006" i="2"/>
  <c r="BG1004" i="2"/>
  <c r="AV1004" i="2"/>
  <c r="AE1004" i="2"/>
  <c r="CL1004" i="2" s="1"/>
  <c r="BB1003" i="2"/>
  <c r="AW1005" i="2"/>
  <c r="BB1001" i="2"/>
  <c r="AY997" i="2"/>
  <c r="AQ999" i="2"/>
  <c r="Z999" i="2"/>
  <c r="CG999" i="2" s="1"/>
  <c r="CK999" i="2" s="1"/>
  <c r="AX1001" i="2"/>
  <c r="CM995" i="2"/>
  <c r="AW995" i="2"/>
  <c r="BR995" i="2"/>
  <c r="AT998" i="2"/>
  <c r="CH1005" i="2"/>
  <c r="BM1005" i="2"/>
  <c r="AR1005" i="2"/>
  <c r="BG993" i="2"/>
  <c r="AW994" i="2"/>
  <c r="BI994" i="2"/>
  <c r="BQ990" i="2"/>
  <c r="AV990" i="2"/>
  <c r="AE990" i="2"/>
  <c r="CN990" i="2" s="1"/>
  <c r="BL988" i="2"/>
  <c r="AQ988" i="2"/>
  <c r="Z988" i="2"/>
  <c r="CG988" i="2" s="1"/>
  <c r="BL984" i="2"/>
  <c r="AQ984" i="2"/>
  <c r="Z984" i="2"/>
  <c r="CG984" i="2" s="1"/>
  <c r="BL980" i="2"/>
  <c r="AQ980" i="2"/>
  <c r="Z980" i="2"/>
  <c r="CG980" i="2" s="1"/>
  <c r="CO988" i="2"/>
  <c r="BT988" i="2"/>
  <c r="AY988" i="2"/>
  <c r="BB990" i="2"/>
  <c r="AV986" i="2"/>
  <c r="AE986" i="2"/>
  <c r="CL986" i="2" s="1"/>
  <c r="CL982" i="2"/>
  <c r="AV982" i="2"/>
  <c r="AE982" i="2"/>
  <c r="BQ982" i="2"/>
  <c r="AS987" i="2"/>
  <c r="CL979" i="2"/>
  <c r="BQ979" i="2"/>
  <c r="AV979" i="2"/>
  <c r="AE979" i="2"/>
  <c r="CN979" i="2" s="1"/>
  <c r="BQ975" i="2"/>
  <c r="CL975" i="2"/>
  <c r="AV975" i="2"/>
  <c r="AE975" i="2"/>
  <c r="CV985" i="2"/>
  <c r="CA985" i="2"/>
  <c r="BF985" i="2"/>
  <c r="AO985" i="2"/>
  <c r="CA978" i="2"/>
  <c r="CV978" i="2"/>
  <c r="BF978" i="2"/>
  <c r="AO978" i="2"/>
  <c r="CV974" i="2"/>
  <c r="BF974" i="2"/>
  <c r="AO974" i="2"/>
  <c r="CA974" i="2" s="1"/>
  <c r="CE974" i="2" s="1"/>
  <c r="BH981" i="2"/>
  <c r="BH972" i="2"/>
  <c r="BH968" i="2"/>
  <c r="CX978" i="2"/>
  <c r="CC978" i="2"/>
  <c r="BH978" i="2"/>
  <c r="BH971" i="2"/>
  <c r="BF989" i="2"/>
  <c r="AO989" i="2"/>
  <c r="CA989" i="2" s="1"/>
  <c r="AQ976" i="2"/>
  <c r="Z976" i="2"/>
  <c r="BL976" i="2" s="1"/>
  <c r="BC970" i="2"/>
  <c r="BD980" i="2"/>
  <c r="AT965" i="2"/>
  <c r="AT961" i="2"/>
  <c r="BO957" i="2"/>
  <c r="AT957" i="2"/>
  <c r="AT953" i="2"/>
  <c r="AT949" i="2"/>
  <c r="BI977" i="2"/>
  <c r="BH965" i="2"/>
  <c r="BB970" i="2"/>
  <c r="AS964" i="2"/>
  <c r="AS960" i="2"/>
  <c r="AS956" i="2"/>
  <c r="AS952" i="2"/>
  <c r="AS948" i="2"/>
  <c r="AY964" i="2"/>
  <c r="AY956" i="2"/>
  <c r="AY948" i="2"/>
  <c r="AR943" i="2"/>
  <c r="AR939" i="2"/>
  <c r="BC961" i="2"/>
  <c r="BC953" i="2"/>
  <c r="BH945" i="2"/>
  <c r="CC941" i="2"/>
  <c r="CX941" i="2"/>
  <c r="BH941" i="2"/>
  <c r="BH937" i="2"/>
  <c r="BH959" i="2"/>
  <c r="BH951" i="2"/>
  <c r="CL981" i="2"/>
  <c r="BQ981" i="2"/>
  <c r="AV981" i="2"/>
  <c r="AE981" i="2"/>
  <c r="BD958" i="2"/>
  <c r="AX944" i="2"/>
  <c r="BF936" i="2"/>
  <c r="AO936" i="2"/>
  <c r="CV936" i="2" s="1"/>
  <c r="AQ955" i="2"/>
  <c r="Z955" i="2"/>
  <c r="BL955" i="2" s="1"/>
  <c r="BP955" i="2" s="1"/>
  <c r="BB940" i="2"/>
  <c r="AQ935" i="2"/>
  <c r="Z935" i="2"/>
  <c r="CG935" i="2" s="1"/>
  <c r="AQ931" i="2"/>
  <c r="Z931" i="2"/>
  <c r="CG931" i="2" s="1"/>
  <c r="BD938" i="2"/>
  <c r="CG934" i="2"/>
  <c r="BL934" i="2"/>
  <c r="AQ934" i="2"/>
  <c r="Z934" i="2"/>
  <c r="CL941" i="2"/>
  <c r="AV941" i="2"/>
  <c r="AE941" i="2"/>
  <c r="BT941" i="2" s="1"/>
  <c r="AX935" i="2"/>
  <c r="BS931" i="2"/>
  <c r="CN931" i="2"/>
  <c r="AX931" i="2"/>
  <c r="AW928" i="2"/>
  <c r="AW924" i="2"/>
  <c r="AW920" i="2"/>
  <c r="AW916" i="2"/>
  <c r="AW912" i="2"/>
  <c r="AX930" i="2"/>
  <c r="AX926" i="2"/>
  <c r="AX922" i="2"/>
  <c r="AX918" i="2"/>
  <c r="AX914" i="2"/>
  <c r="AX910" i="2"/>
  <c r="AW930" i="2"/>
  <c r="AW926" i="2"/>
  <c r="AW922" i="2"/>
  <c r="AW918" i="2"/>
  <c r="AW914" i="2"/>
  <c r="AW910" i="2"/>
  <c r="AX928" i="2"/>
  <c r="AX924" i="2"/>
  <c r="AX920" i="2"/>
  <c r="AX916" i="2"/>
  <c r="AX912" i="2"/>
  <c r="AX908" i="2"/>
  <c r="CM905" i="2"/>
  <c r="BR905" i="2"/>
  <c r="AW905" i="2"/>
  <c r="CM901" i="2"/>
  <c r="BR901" i="2"/>
  <c r="AW901" i="2"/>
  <c r="CM897" i="2"/>
  <c r="BR897" i="2"/>
  <c r="AW897" i="2"/>
  <c r="CM893" i="2"/>
  <c r="BR893" i="2"/>
  <c r="AW893" i="2"/>
  <c r="CM889" i="2"/>
  <c r="BR889" i="2"/>
  <c r="AW889" i="2"/>
  <c r="AW885" i="2"/>
  <c r="AQ905" i="2"/>
  <c r="Z905" i="2"/>
  <c r="CG905" i="2" s="1"/>
  <c r="AQ901" i="2"/>
  <c r="Z901" i="2"/>
  <c r="CG901" i="2" s="1"/>
  <c r="AQ897" i="2"/>
  <c r="Z897" i="2"/>
  <c r="CG897" i="2" s="1"/>
  <c r="AQ893" i="2"/>
  <c r="Z893" i="2"/>
  <c r="CG893" i="2" s="1"/>
  <c r="AQ889" i="2"/>
  <c r="Z889" i="2"/>
  <c r="CG889" i="2" s="1"/>
  <c r="BB908" i="2"/>
  <c r="CL904" i="2"/>
  <c r="BQ904" i="2"/>
  <c r="AV904" i="2"/>
  <c r="AE904" i="2"/>
  <c r="CL900" i="2"/>
  <c r="BQ900" i="2"/>
  <c r="AV900" i="2"/>
  <c r="AE900" i="2"/>
  <c r="CL896" i="2"/>
  <c r="BQ896" i="2"/>
  <c r="AV896" i="2"/>
  <c r="AE896" i="2"/>
  <c r="CL892" i="2"/>
  <c r="BQ892" i="2"/>
  <c r="AV892" i="2"/>
  <c r="AE892" i="2"/>
  <c r="CL888" i="2"/>
  <c r="BQ888" i="2"/>
  <c r="AV888" i="2"/>
  <c r="AE888" i="2"/>
  <c r="CL907" i="2"/>
  <c r="BQ907" i="2"/>
  <c r="AV907" i="2"/>
  <c r="AE907" i="2"/>
  <c r="CL903" i="2"/>
  <c r="BQ903" i="2"/>
  <c r="AV903" i="2"/>
  <c r="AE903" i="2"/>
  <c r="CL899" i="2"/>
  <c r="BQ899" i="2"/>
  <c r="AV899" i="2"/>
  <c r="AE899" i="2"/>
  <c r="CL895" i="2"/>
  <c r="BQ895" i="2"/>
  <c r="AV895" i="2"/>
  <c r="AE895" i="2"/>
  <c r="CN895" i="2" s="1"/>
  <c r="CL891" i="2"/>
  <c r="BQ891" i="2"/>
  <c r="AV891" i="2"/>
  <c r="AE891" i="2"/>
  <c r="CL887" i="2"/>
  <c r="BQ887" i="2"/>
  <c r="AV887" i="2"/>
  <c r="AE887" i="2"/>
  <c r="AW882" i="2"/>
  <c r="AW878" i="2"/>
  <c r="AW874" i="2"/>
  <c r="AW870" i="2"/>
  <c r="BH884" i="2"/>
  <c r="BH880" i="2"/>
  <c r="BH876" i="2"/>
  <c r="BH872" i="2"/>
  <c r="BH868" i="2"/>
  <c r="BH864" i="2"/>
  <c r="BG884" i="2"/>
  <c r="BG880" i="2"/>
  <c r="BG876" i="2"/>
  <c r="BG872" i="2"/>
  <c r="BG868" i="2"/>
  <c r="BG864" i="2"/>
  <c r="BH882" i="2"/>
  <c r="BH878" i="2"/>
  <c r="BH874" i="2"/>
  <c r="BH870" i="2"/>
  <c r="BH866" i="2"/>
  <c r="BH862" i="2"/>
  <c r="BC860" i="2"/>
  <c r="BC856" i="2"/>
  <c r="BC852" i="2"/>
  <c r="BC848" i="2"/>
  <c r="BC844" i="2"/>
  <c r="BC840" i="2"/>
  <c r="BC836" i="2"/>
  <c r="BC832" i="2"/>
  <c r="BC828" i="2"/>
  <c r="BC824" i="2"/>
  <c r="BC820" i="2"/>
  <c r="AW860" i="2"/>
  <c r="AW856" i="2"/>
  <c r="AW852" i="2"/>
  <c r="AW848" i="2"/>
  <c r="AW844" i="2"/>
  <c r="AW840" i="2"/>
  <c r="AW836" i="2"/>
  <c r="AW832" i="2"/>
  <c r="AW828" i="2"/>
  <c r="AW824" i="2"/>
  <c r="AW820" i="2"/>
  <c r="CL867" i="2"/>
  <c r="BQ867" i="2"/>
  <c r="AV867" i="2"/>
  <c r="AE867" i="2"/>
  <c r="CW859" i="2"/>
  <c r="BG859" i="2"/>
  <c r="CB855" i="2"/>
  <c r="BG855" i="2"/>
  <c r="BG851" i="2"/>
  <c r="BG847" i="2"/>
  <c r="CW843" i="2"/>
  <c r="BG843" i="2"/>
  <c r="CB839" i="2"/>
  <c r="BG839" i="2"/>
  <c r="BG835" i="2"/>
  <c r="BG831" i="2"/>
  <c r="CW827" i="2"/>
  <c r="BG827" i="2"/>
  <c r="CB823" i="2"/>
  <c r="BG823" i="2"/>
  <c r="AQ867" i="2"/>
  <c r="Z867" i="2"/>
  <c r="CH867" i="2" s="1"/>
  <c r="BF859" i="2"/>
  <c r="AO859" i="2"/>
  <c r="CB859" i="2" s="1"/>
  <c r="BF855" i="2"/>
  <c r="AO855" i="2"/>
  <c r="CV855" i="2" s="1"/>
  <c r="BF851" i="2"/>
  <c r="AO851" i="2"/>
  <c r="CW851" i="2" s="1"/>
  <c r="BF847" i="2"/>
  <c r="AO847" i="2"/>
  <c r="CW847" i="2" s="1"/>
  <c r="BF843" i="2"/>
  <c r="AO843" i="2"/>
  <c r="CB843" i="2" s="1"/>
  <c r="BF839" i="2"/>
  <c r="AO839" i="2"/>
  <c r="CV839" i="2" s="1"/>
  <c r="BF835" i="2"/>
  <c r="AO835" i="2"/>
  <c r="CW835" i="2" s="1"/>
  <c r="BF831" i="2"/>
  <c r="AO831" i="2"/>
  <c r="CW831" i="2" s="1"/>
  <c r="BF827" i="2"/>
  <c r="AO827" i="2"/>
  <c r="CB827" i="2" s="1"/>
  <c r="BF823" i="2"/>
  <c r="AO823" i="2"/>
  <c r="CV823" i="2" s="1"/>
  <c r="BF819" i="2"/>
  <c r="AO819" i="2"/>
  <c r="CA819" i="2" s="1"/>
  <c r="CE819" i="2" s="1"/>
  <c r="AR819" i="2"/>
  <c r="BG813" i="2"/>
  <c r="BG809" i="2"/>
  <c r="BG805" i="2"/>
  <c r="BG801" i="2"/>
  <c r="BG797" i="2"/>
  <c r="BG793" i="2"/>
  <c r="BG789" i="2"/>
  <c r="BG785" i="2"/>
  <c r="BG781" i="2"/>
  <c r="BG777" i="2"/>
  <c r="BG773" i="2"/>
  <c r="AR816" i="2"/>
  <c r="DC816" i="2" s="1"/>
  <c r="AR812" i="2"/>
  <c r="AR808" i="2"/>
  <c r="AR804" i="2"/>
  <c r="AR800" i="2"/>
  <c r="AR796" i="2"/>
  <c r="AR792" i="2"/>
  <c r="AR788" i="2"/>
  <c r="AR784" i="2"/>
  <c r="AR780" i="2"/>
  <c r="AR776" i="2"/>
  <c r="AR772" i="2"/>
  <c r="AW815" i="2"/>
  <c r="AW811" i="2"/>
  <c r="AW807" i="2"/>
  <c r="AW803" i="2"/>
  <c r="AW799" i="2"/>
  <c r="AW795" i="2"/>
  <c r="AW791" i="2"/>
  <c r="AW787" i="2"/>
  <c r="AW783" i="2"/>
  <c r="AW779" i="2"/>
  <c r="AW775" i="2"/>
  <c r="BC818" i="2"/>
  <c r="AX813" i="2"/>
  <c r="AX809" i="2"/>
  <c r="AX805" i="2"/>
  <c r="AX801" i="2"/>
  <c r="AX797" i="2"/>
  <c r="AX793" i="2"/>
  <c r="AX789" i="2"/>
  <c r="AX785" i="2"/>
  <c r="AX781" i="2"/>
  <c r="AX777" i="2"/>
  <c r="AX773" i="2"/>
  <c r="CC769" i="2"/>
  <c r="BH769" i="2"/>
  <c r="BH765" i="2"/>
  <c r="CX761" i="2"/>
  <c r="BH761" i="2"/>
  <c r="CX757" i="2"/>
  <c r="CC757" i="2"/>
  <c r="BH757" i="2"/>
  <c r="CC753" i="2"/>
  <c r="BH753" i="2"/>
  <c r="BH749" i="2"/>
  <c r="CX745" i="2"/>
  <c r="BH745" i="2"/>
  <c r="CX741" i="2"/>
  <c r="CC741" i="2"/>
  <c r="BH741" i="2"/>
  <c r="CC737" i="2"/>
  <c r="BH737" i="2"/>
  <c r="BH733" i="2"/>
  <c r="CX729" i="2"/>
  <c r="BH729" i="2"/>
  <c r="CX725" i="2"/>
  <c r="CC725" i="2"/>
  <c r="BH725" i="2"/>
  <c r="AW769" i="2"/>
  <c r="AW765" i="2"/>
  <c r="AW761" i="2"/>
  <c r="AW757" i="2"/>
  <c r="AW753" i="2"/>
  <c r="AW749" i="2"/>
  <c r="AW745" i="2"/>
  <c r="AW741" i="2"/>
  <c r="AW737" i="2"/>
  <c r="AW733" i="2"/>
  <c r="AW729" i="2"/>
  <c r="AW725" i="2"/>
  <c r="CA769" i="2"/>
  <c r="CE769" i="2" s="1"/>
  <c r="BF769" i="2"/>
  <c r="AO769" i="2"/>
  <c r="CX769" i="2" s="1"/>
  <c r="CA765" i="2"/>
  <c r="BF765" i="2"/>
  <c r="AO765" i="2"/>
  <c r="CX765" i="2" s="1"/>
  <c r="CA761" i="2"/>
  <c r="BF761" i="2"/>
  <c r="AO761" i="2"/>
  <c r="CC761" i="2" s="1"/>
  <c r="CA757" i="2"/>
  <c r="CE757" i="2" s="1"/>
  <c r="BF757" i="2"/>
  <c r="AO757" i="2"/>
  <c r="CV757" i="2" s="1"/>
  <c r="CZ757" i="2" s="1"/>
  <c r="CA753" i="2"/>
  <c r="CE753" i="2" s="1"/>
  <c r="BF753" i="2"/>
  <c r="AO753" i="2"/>
  <c r="CX753" i="2" s="1"/>
  <c r="CA749" i="2"/>
  <c r="BF749" i="2"/>
  <c r="AO749" i="2"/>
  <c r="CX749" i="2" s="1"/>
  <c r="CA745" i="2"/>
  <c r="BF745" i="2"/>
  <c r="AO745" i="2"/>
  <c r="CC745" i="2" s="1"/>
  <c r="CA741" i="2"/>
  <c r="CE741" i="2" s="1"/>
  <c r="BF741" i="2"/>
  <c r="AO741" i="2"/>
  <c r="CV741" i="2" s="1"/>
  <c r="CZ741" i="2" s="1"/>
  <c r="CA737" i="2"/>
  <c r="CE737" i="2" s="1"/>
  <c r="BF737" i="2"/>
  <c r="AO737" i="2"/>
  <c r="CX737" i="2" s="1"/>
  <c r="CA733" i="2"/>
  <c r="BF733" i="2"/>
  <c r="AO733" i="2"/>
  <c r="CX733" i="2" s="1"/>
  <c r="CA729" i="2"/>
  <c r="BF729" i="2"/>
  <c r="AO729" i="2"/>
  <c r="CC729" i="2" s="1"/>
  <c r="CA725" i="2"/>
  <c r="CE725" i="2" s="1"/>
  <c r="BF725" i="2"/>
  <c r="AO725" i="2"/>
  <c r="CV725" i="2" s="1"/>
  <c r="CZ725" i="2" s="1"/>
  <c r="AY769" i="2"/>
  <c r="AY765" i="2"/>
  <c r="AY761" i="2"/>
  <c r="AY757" i="2"/>
  <c r="AY753" i="2"/>
  <c r="AY749" i="2"/>
  <c r="AY745" i="2"/>
  <c r="AY741" i="2"/>
  <c r="AY737" i="2"/>
  <c r="AY733" i="2"/>
  <c r="AY729" i="2"/>
  <c r="AY725" i="2"/>
  <c r="CC721" i="2"/>
  <c r="BH721" i="2"/>
  <c r="BH717" i="2"/>
  <c r="CX713" i="2"/>
  <c r="BH713" i="2"/>
  <c r="CX709" i="2"/>
  <c r="CC709" i="2"/>
  <c r="BH709" i="2"/>
  <c r="CC705" i="2"/>
  <c r="BH705" i="2"/>
  <c r="BH701" i="2"/>
  <c r="CX697" i="2"/>
  <c r="BH697" i="2"/>
  <c r="CX693" i="2"/>
  <c r="CC693" i="2"/>
  <c r="BH693" i="2"/>
  <c r="CC689" i="2"/>
  <c r="BH689" i="2"/>
  <c r="BH685" i="2"/>
  <c r="CX681" i="2"/>
  <c r="BH681" i="2"/>
  <c r="CX677" i="2"/>
  <c r="CC677" i="2"/>
  <c r="BH677" i="2"/>
  <c r="AW721" i="2"/>
  <c r="AW717" i="2"/>
  <c r="AW713" i="2"/>
  <c r="AW709" i="2"/>
  <c r="AW705" i="2"/>
  <c r="AW701" i="2"/>
  <c r="AW697" i="2"/>
  <c r="AW693" i="2"/>
  <c r="AW689" i="2"/>
  <c r="AW685" i="2"/>
  <c r="AW681" i="2"/>
  <c r="AW677" i="2"/>
  <c r="CA721" i="2"/>
  <c r="CE721" i="2" s="1"/>
  <c r="BF721" i="2"/>
  <c r="AO721" i="2"/>
  <c r="CX721" i="2" s="1"/>
  <c r="CA717" i="2"/>
  <c r="BF717" i="2"/>
  <c r="AO717" i="2"/>
  <c r="CX717" i="2" s="1"/>
  <c r="CA713" i="2"/>
  <c r="BF713" i="2"/>
  <c r="AO713" i="2"/>
  <c r="CC713" i="2" s="1"/>
  <c r="CA709" i="2"/>
  <c r="CE709" i="2" s="1"/>
  <c r="BF709" i="2"/>
  <c r="AO709" i="2"/>
  <c r="CV709" i="2" s="1"/>
  <c r="CZ709" i="2" s="1"/>
  <c r="CA705" i="2"/>
  <c r="CE705" i="2" s="1"/>
  <c r="BF705" i="2"/>
  <c r="AO705" i="2"/>
  <c r="CX705" i="2" s="1"/>
  <c r="CA701" i="2"/>
  <c r="BF701" i="2"/>
  <c r="AO701" i="2"/>
  <c r="CX701" i="2" s="1"/>
  <c r="CA697" i="2"/>
  <c r="BF697" i="2"/>
  <c r="AO697" i="2"/>
  <c r="CC697" i="2" s="1"/>
  <c r="CA693" i="2"/>
  <c r="CE693" i="2" s="1"/>
  <c r="BF693" i="2"/>
  <c r="AO693" i="2"/>
  <c r="CV693" i="2" s="1"/>
  <c r="CZ693" i="2" s="1"/>
  <c r="CA689" i="2"/>
  <c r="CE689" i="2" s="1"/>
  <c r="BF689" i="2"/>
  <c r="AO689" i="2"/>
  <c r="CX689" i="2" s="1"/>
  <c r="CA685" i="2"/>
  <c r="BF685" i="2"/>
  <c r="AO685" i="2"/>
  <c r="CX685" i="2" s="1"/>
  <c r="CA681" i="2"/>
  <c r="BF681" i="2"/>
  <c r="AO681" i="2"/>
  <c r="CC681" i="2" s="1"/>
  <c r="CA677" i="2"/>
  <c r="CE677" i="2" s="1"/>
  <c r="BF677" i="2"/>
  <c r="AO677" i="2"/>
  <c r="CV677" i="2" s="1"/>
  <c r="CZ677" i="2" s="1"/>
  <c r="AY721" i="2"/>
  <c r="AY717" i="2"/>
  <c r="AY713" i="2"/>
  <c r="AY709" i="2"/>
  <c r="AY705" i="2"/>
  <c r="AY701" i="2"/>
  <c r="AY697" i="2"/>
  <c r="AY693" i="2"/>
  <c r="AY689" i="2"/>
  <c r="AY685" i="2"/>
  <c r="AY681" i="2"/>
  <c r="AY677" i="2"/>
  <c r="CA673" i="2"/>
  <c r="BF673" i="2"/>
  <c r="AO673" i="2"/>
  <c r="CV673" i="2" s="1"/>
  <c r="CA669" i="2"/>
  <c r="BF669" i="2"/>
  <c r="AO669" i="2"/>
  <c r="CV669" i="2" s="1"/>
  <c r="CA665" i="2"/>
  <c r="BF665" i="2"/>
  <c r="AO665" i="2"/>
  <c r="CV665" i="2" s="1"/>
  <c r="CA661" i="2"/>
  <c r="BF661" i="2"/>
  <c r="AO661" i="2"/>
  <c r="CV661" i="2" s="1"/>
  <c r="CA657" i="2"/>
  <c r="BF657" i="2"/>
  <c r="AO657" i="2"/>
  <c r="CV657" i="2" s="1"/>
  <c r="CA653" i="2"/>
  <c r="BF653" i="2"/>
  <c r="AO653" i="2"/>
  <c r="CV653" i="2" s="1"/>
  <c r="CA649" i="2"/>
  <c r="BF649" i="2"/>
  <c r="AO649" i="2"/>
  <c r="CV649" i="2" s="1"/>
  <c r="CA645" i="2"/>
  <c r="BF645" i="2"/>
  <c r="AO645" i="2"/>
  <c r="CV645" i="2" s="1"/>
  <c r="CA641" i="2"/>
  <c r="BF641" i="2"/>
  <c r="AO641" i="2"/>
  <c r="CV641" i="2" s="1"/>
  <c r="CA637" i="2"/>
  <c r="BF637" i="2"/>
  <c r="AO637" i="2"/>
  <c r="CV637" i="2" s="1"/>
  <c r="CA633" i="2"/>
  <c r="BF633" i="2"/>
  <c r="AO633" i="2"/>
  <c r="CV633" i="2" s="1"/>
  <c r="CA629" i="2"/>
  <c r="BF629" i="2"/>
  <c r="AO629" i="2"/>
  <c r="CV629" i="2" s="1"/>
  <c r="CA625" i="2"/>
  <c r="BF625" i="2"/>
  <c r="AO625" i="2"/>
  <c r="CV625" i="2" s="1"/>
  <c r="CA621" i="2"/>
  <c r="BF621" i="2"/>
  <c r="AO621" i="2"/>
  <c r="CV621" i="2" s="1"/>
  <c r="CA617" i="2"/>
  <c r="BF617" i="2"/>
  <c r="AO617" i="2"/>
  <c r="CV617" i="2" s="1"/>
  <c r="CA613" i="2"/>
  <c r="BF613" i="2"/>
  <c r="AO613" i="2"/>
  <c r="CV613" i="2" s="1"/>
  <c r="CA609" i="2"/>
  <c r="BF609" i="2"/>
  <c r="AO609" i="2"/>
  <c r="CV609" i="2" s="1"/>
  <c r="CA605" i="2"/>
  <c r="BF605" i="2"/>
  <c r="AO605" i="2"/>
  <c r="CV605" i="2" s="1"/>
  <c r="CA601" i="2"/>
  <c r="BF601" i="2"/>
  <c r="AO601" i="2"/>
  <c r="CV601" i="2" s="1"/>
  <c r="CA597" i="2"/>
  <c r="BF597" i="2"/>
  <c r="AO597" i="2"/>
  <c r="CV597" i="2" s="1"/>
  <c r="CA593" i="2"/>
  <c r="BF593" i="2"/>
  <c r="AO593" i="2"/>
  <c r="CV593" i="2" s="1"/>
  <c r="CA589" i="2"/>
  <c r="BF589" i="2"/>
  <c r="AO589" i="2"/>
  <c r="CV589" i="2" s="1"/>
  <c r="CA585" i="2"/>
  <c r="BF585" i="2"/>
  <c r="AO585" i="2"/>
  <c r="CV585" i="2" s="1"/>
  <c r="CA581" i="2"/>
  <c r="BF581" i="2"/>
  <c r="AO581" i="2"/>
  <c r="CV581" i="2" s="1"/>
  <c r="BQ672" i="2"/>
  <c r="AV672" i="2"/>
  <c r="AE672" i="2"/>
  <c r="CL672" i="2" s="1"/>
  <c r="BQ668" i="2"/>
  <c r="AV668" i="2"/>
  <c r="AE668" i="2"/>
  <c r="CL668" i="2" s="1"/>
  <c r="BQ664" i="2"/>
  <c r="AV664" i="2"/>
  <c r="AE664" i="2"/>
  <c r="CL664" i="2" s="1"/>
  <c r="BQ660" i="2"/>
  <c r="AV660" i="2"/>
  <c r="AE660" i="2"/>
  <c r="CL660" i="2" s="1"/>
  <c r="BQ656" i="2"/>
  <c r="AV656" i="2"/>
  <c r="AE656" i="2"/>
  <c r="CL656" i="2" s="1"/>
  <c r="BQ652" i="2"/>
  <c r="AV652" i="2"/>
  <c r="AE652" i="2"/>
  <c r="CL652" i="2" s="1"/>
  <c r="BQ648" i="2"/>
  <c r="AV648" i="2"/>
  <c r="AE648" i="2"/>
  <c r="CL648" i="2" s="1"/>
  <c r="BQ644" i="2"/>
  <c r="AV644" i="2"/>
  <c r="AE644" i="2"/>
  <c r="CL644" i="2" s="1"/>
  <c r="BQ640" i="2"/>
  <c r="AV640" i="2"/>
  <c r="AE640" i="2"/>
  <c r="CL640" i="2" s="1"/>
  <c r="BQ636" i="2"/>
  <c r="AV636" i="2"/>
  <c r="AE636" i="2"/>
  <c r="CL636" i="2" s="1"/>
  <c r="BQ632" i="2"/>
  <c r="AV632" i="2"/>
  <c r="AE632" i="2"/>
  <c r="CL632" i="2" s="1"/>
  <c r="BQ628" i="2"/>
  <c r="AV628" i="2"/>
  <c r="AE628" i="2"/>
  <c r="CL628" i="2" s="1"/>
  <c r="BQ624" i="2"/>
  <c r="AV624" i="2"/>
  <c r="AE624" i="2"/>
  <c r="CL624" i="2" s="1"/>
  <c r="BQ620" i="2"/>
  <c r="AV620" i="2"/>
  <c r="AE620" i="2"/>
  <c r="CL620" i="2" s="1"/>
  <c r="BQ616" i="2"/>
  <c r="AV616" i="2"/>
  <c r="AE616" i="2"/>
  <c r="CL616" i="2" s="1"/>
  <c r="BQ612" i="2"/>
  <c r="AV612" i="2"/>
  <c r="AE612" i="2"/>
  <c r="CL612" i="2" s="1"/>
  <c r="BQ608" i="2"/>
  <c r="AV608" i="2"/>
  <c r="AE608" i="2"/>
  <c r="CL608" i="2" s="1"/>
  <c r="BQ604" i="2"/>
  <c r="AV604" i="2"/>
  <c r="AE604" i="2"/>
  <c r="CL604" i="2" s="1"/>
  <c r="BQ600" i="2"/>
  <c r="AV600" i="2"/>
  <c r="AE600" i="2"/>
  <c r="CL600" i="2" s="1"/>
  <c r="BQ596" i="2"/>
  <c r="AV596" i="2"/>
  <c r="AE596" i="2"/>
  <c r="CL596" i="2" s="1"/>
  <c r="BQ592" i="2"/>
  <c r="AV592" i="2"/>
  <c r="AE592" i="2"/>
  <c r="CL592" i="2" s="1"/>
  <c r="BQ588" i="2"/>
  <c r="AV588" i="2"/>
  <c r="AE588" i="2"/>
  <c r="CL588" i="2" s="1"/>
  <c r="BQ584" i="2"/>
  <c r="AV584" i="2"/>
  <c r="AE584" i="2"/>
  <c r="CL584" i="2" s="1"/>
  <c r="BG674" i="2"/>
  <c r="BG670" i="2"/>
  <c r="BG666" i="2"/>
  <c r="BG662" i="2"/>
  <c r="BG658" i="2"/>
  <c r="BG654" i="2"/>
  <c r="BG650" i="2"/>
  <c r="BG646" i="2"/>
  <c r="BG642" i="2"/>
  <c r="BG638" i="2"/>
  <c r="BG634" i="2"/>
  <c r="BG630" i="2"/>
  <c r="BG626" i="2"/>
  <c r="BG622" i="2"/>
  <c r="BG618" i="2"/>
  <c r="BG614" i="2"/>
  <c r="BG610" i="2"/>
  <c r="BG606" i="2"/>
  <c r="BG602" i="2"/>
  <c r="BG598" i="2"/>
  <c r="BG594" i="2"/>
  <c r="BG590" i="2"/>
  <c r="BG586" i="2"/>
  <c r="BG582" i="2"/>
  <c r="AW673" i="2"/>
  <c r="AW669" i="2"/>
  <c r="AW665" i="2"/>
  <c r="AW661" i="2"/>
  <c r="AW657" i="2"/>
  <c r="AW653" i="2"/>
  <c r="AW649" i="2"/>
  <c r="AW645" i="2"/>
  <c r="AW641" i="2"/>
  <c r="AW637" i="2"/>
  <c r="AW633" i="2"/>
  <c r="AW629" i="2"/>
  <c r="AW625" i="2"/>
  <c r="AW621" i="2"/>
  <c r="AW617" i="2"/>
  <c r="AW613" i="2"/>
  <c r="AW609" i="2"/>
  <c r="AW605" i="2"/>
  <c r="AW601" i="2"/>
  <c r="AW597" i="2"/>
  <c r="AW593" i="2"/>
  <c r="AW589" i="2"/>
  <c r="AW585" i="2"/>
  <c r="AW581" i="2"/>
  <c r="AW577" i="2"/>
  <c r="AW573" i="2"/>
  <c r="AW569" i="2"/>
  <c r="AW565" i="2"/>
  <c r="AW561" i="2"/>
  <c r="AW557" i="2"/>
  <c r="AW553" i="2"/>
  <c r="AW549" i="2"/>
  <c r="AW545" i="2"/>
  <c r="AW541" i="2"/>
  <c r="AW537" i="2"/>
  <c r="AW533" i="2"/>
  <c r="AW529" i="2"/>
  <c r="AW525" i="2"/>
  <c r="AW521" i="2"/>
  <c r="AW517" i="2"/>
  <c r="AW513" i="2"/>
  <c r="AW509" i="2"/>
  <c r="AW505" i="2"/>
  <c r="AW501" i="2"/>
  <c r="AW497" i="2"/>
  <c r="AW493" i="2"/>
  <c r="AW489" i="2"/>
  <c r="AW580" i="2"/>
  <c r="AW576" i="2"/>
  <c r="AW572" i="2"/>
  <c r="AW568" i="2"/>
  <c r="AW564" i="2"/>
  <c r="AW560" i="2"/>
  <c r="AW556" i="2"/>
  <c r="AW552" i="2"/>
  <c r="AW548" i="2"/>
  <c r="AW544" i="2"/>
  <c r="AW540" i="2"/>
  <c r="AW536" i="2"/>
  <c r="AW532" i="2"/>
  <c r="AW528" i="2"/>
  <c r="AW524" i="2"/>
  <c r="AW520" i="2"/>
  <c r="AW516" i="2"/>
  <c r="AW512" i="2"/>
  <c r="AW508" i="2"/>
  <c r="AW504" i="2"/>
  <c r="AW500" i="2"/>
  <c r="AW496" i="2"/>
  <c r="AW492" i="2"/>
  <c r="AW488" i="2"/>
  <c r="AW579" i="2"/>
  <c r="AW575" i="2"/>
  <c r="AW571" i="2"/>
  <c r="AW567" i="2"/>
  <c r="AW563" i="2"/>
  <c r="AW559" i="2"/>
  <c r="AW555" i="2"/>
  <c r="AW551" i="2"/>
  <c r="AW547" i="2"/>
  <c r="AW543" i="2"/>
  <c r="AW539" i="2"/>
  <c r="AW535" i="2"/>
  <c r="AW531" i="2"/>
  <c r="AW527" i="2"/>
  <c r="AW523" i="2"/>
  <c r="AW519" i="2"/>
  <c r="AW515" i="2"/>
  <c r="AW511" i="2"/>
  <c r="AW507" i="2"/>
  <c r="AW503" i="2"/>
  <c r="AW499" i="2"/>
  <c r="AW495" i="2"/>
  <c r="AW491" i="2"/>
  <c r="AW487" i="2"/>
  <c r="AW578" i="2"/>
  <c r="AW574" i="2"/>
  <c r="AW570" i="2"/>
  <c r="AW566" i="2"/>
  <c r="AW562" i="2"/>
  <c r="AW558" i="2"/>
  <c r="AW554" i="2"/>
  <c r="AW550" i="2"/>
  <c r="AW546" i="2"/>
  <c r="AW542" i="2"/>
  <c r="AW538" i="2"/>
  <c r="AW534" i="2"/>
  <c r="AW530" i="2"/>
  <c r="AW526" i="2"/>
  <c r="AW522" i="2"/>
  <c r="AW518" i="2"/>
  <c r="AW514" i="2"/>
  <c r="AW510" i="2"/>
  <c r="AW506" i="2"/>
  <c r="AW502" i="2"/>
  <c r="AW498" i="2"/>
  <c r="AW494" i="2"/>
  <c r="AS485" i="2"/>
  <c r="AS481" i="2"/>
  <c r="AS477" i="2"/>
  <c r="AS473" i="2"/>
  <c r="AS469" i="2"/>
  <c r="AS465" i="2"/>
  <c r="AS461" i="2"/>
  <c r="AS457" i="2"/>
  <c r="AS453" i="2"/>
  <c r="AS449" i="2"/>
  <c r="AS445" i="2"/>
  <c r="AS441" i="2"/>
  <c r="AS437" i="2"/>
  <c r="AS433" i="2"/>
  <c r="AS429" i="2"/>
  <c r="AS425" i="2"/>
  <c r="AS421" i="2"/>
  <c r="AS417" i="2"/>
  <c r="AS413" i="2"/>
  <c r="AS409" i="2"/>
  <c r="AS405" i="2"/>
  <c r="AS401" i="2"/>
  <c r="AS397" i="2"/>
  <c r="BI483" i="2"/>
  <c r="BI479" i="2"/>
  <c r="BI475" i="2"/>
  <c r="BI471" i="2"/>
  <c r="BI467" i="2"/>
  <c r="BI463" i="2"/>
  <c r="BI459" i="2"/>
  <c r="BI455" i="2"/>
  <c r="BI451" i="2"/>
  <c r="BI447" i="2"/>
  <c r="BI443" i="2"/>
  <c r="BI439" i="2"/>
  <c r="BI435" i="2"/>
  <c r="BI431" i="2"/>
  <c r="BI427" i="2"/>
  <c r="BI423" i="2"/>
  <c r="BI419" i="2"/>
  <c r="BI415" i="2"/>
  <c r="BI411" i="2"/>
  <c r="BI407" i="2"/>
  <c r="BI403" i="2"/>
  <c r="BI399" i="2"/>
  <c r="BI395" i="2"/>
  <c r="BI488" i="2"/>
  <c r="BD482" i="2"/>
  <c r="BD478" i="2"/>
  <c r="BD474" i="2"/>
  <c r="BD470" i="2"/>
  <c r="BD466" i="2"/>
  <c r="BD462" i="2"/>
  <c r="BD458" i="2"/>
  <c r="BD454" i="2"/>
  <c r="BD450" i="2"/>
  <c r="BD446" i="2"/>
  <c r="BD442" i="2"/>
  <c r="BD438" i="2"/>
  <c r="BD434" i="2"/>
  <c r="BD430" i="2"/>
  <c r="BD426" i="2"/>
  <c r="BD422" i="2"/>
  <c r="BD418" i="2"/>
  <c r="BD414" i="2"/>
  <c r="BD410" i="2"/>
  <c r="BD406" i="2"/>
  <c r="BD402" i="2"/>
  <c r="BD398" i="2"/>
  <c r="BD394" i="2"/>
  <c r="AY485" i="2"/>
  <c r="AY481" i="2"/>
  <c r="AY477" i="2"/>
  <c r="AY473" i="2"/>
  <c r="AY469" i="2"/>
  <c r="AY465" i="2"/>
  <c r="AY461" i="2"/>
  <c r="AY457" i="2"/>
  <c r="AY453" i="2"/>
  <c r="AY449" i="2"/>
  <c r="AY445" i="2"/>
  <c r="AY441" i="2"/>
  <c r="AY437" i="2"/>
  <c r="AY433" i="2"/>
  <c r="AY429" i="2"/>
  <c r="AY425" i="2"/>
  <c r="AY421" i="2"/>
  <c r="AY417" i="2"/>
  <c r="AY413" i="2"/>
  <c r="AY409" i="2"/>
  <c r="AY405" i="2"/>
  <c r="AY401" i="2"/>
  <c r="AY397" i="2"/>
  <c r="AY393" i="2"/>
  <c r="CL390" i="2"/>
  <c r="BQ390" i="2"/>
  <c r="AV390" i="2"/>
  <c r="AE390" i="2"/>
  <c r="CL386" i="2"/>
  <c r="BQ386" i="2"/>
  <c r="AV386" i="2"/>
  <c r="AE386" i="2"/>
  <c r="CL382" i="2"/>
  <c r="BQ382" i="2"/>
  <c r="AV382" i="2"/>
  <c r="AE382" i="2"/>
  <c r="CL378" i="2"/>
  <c r="BQ378" i="2"/>
  <c r="AV378" i="2"/>
  <c r="AE378" i="2"/>
  <c r="CL374" i="2"/>
  <c r="BQ374" i="2"/>
  <c r="AV374" i="2"/>
  <c r="AE374" i="2"/>
  <c r="CL370" i="2"/>
  <c r="BQ370" i="2"/>
  <c r="AV370" i="2"/>
  <c r="AE370" i="2"/>
  <c r="CL366" i="2"/>
  <c r="BQ366" i="2"/>
  <c r="AV366" i="2"/>
  <c r="AE366" i="2"/>
  <c r="CL362" i="2"/>
  <c r="BQ362" i="2"/>
  <c r="AV362" i="2"/>
  <c r="AE362" i="2"/>
  <c r="CL358" i="2"/>
  <c r="BQ358" i="2"/>
  <c r="AV358" i="2"/>
  <c r="AE358" i="2"/>
  <c r="CL354" i="2"/>
  <c r="BQ354" i="2"/>
  <c r="AV354" i="2"/>
  <c r="AE354" i="2"/>
  <c r="CL350" i="2"/>
  <c r="BQ350" i="2"/>
  <c r="AV350" i="2"/>
  <c r="AE350" i="2"/>
  <c r="CL346" i="2"/>
  <c r="BQ346" i="2"/>
  <c r="AV346" i="2"/>
  <c r="AE346" i="2"/>
  <c r="CL342" i="2"/>
  <c r="BQ342" i="2"/>
  <c r="AV342" i="2"/>
  <c r="AE342" i="2"/>
  <c r="CL338" i="2"/>
  <c r="BQ338" i="2"/>
  <c r="AV338" i="2"/>
  <c r="AE338" i="2"/>
  <c r="CL334" i="2"/>
  <c r="BQ334" i="2"/>
  <c r="AV334" i="2"/>
  <c r="AE334" i="2"/>
  <c r="CL330" i="2"/>
  <c r="BQ330" i="2"/>
  <c r="AV330" i="2"/>
  <c r="AE330" i="2"/>
  <c r="CL326" i="2"/>
  <c r="BQ326" i="2"/>
  <c r="AV326" i="2"/>
  <c r="AE326" i="2"/>
  <c r="CL322" i="2"/>
  <c r="BQ322" i="2"/>
  <c r="AV322" i="2"/>
  <c r="AE322" i="2"/>
  <c r="CL318" i="2"/>
  <c r="BQ318" i="2"/>
  <c r="AV318" i="2"/>
  <c r="AE318" i="2"/>
  <c r="CL314" i="2"/>
  <c r="BQ314" i="2"/>
  <c r="AV314" i="2"/>
  <c r="AE314" i="2"/>
  <c r="CL310" i="2"/>
  <c r="BQ310" i="2"/>
  <c r="AV310" i="2"/>
  <c r="AE310" i="2"/>
  <c r="CL306" i="2"/>
  <c r="BQ306" i="2"/>
  <c r="AV306" i="2"/>
  <c r="AE306" i="2"/>
  <c r="CL302" i="2"/>
  <c r="BQ302" i="2"/>
  <c r="AV302" i="2"/>
  <c r="AE302" i="2"/>
  <c r="BB394" i="2"/>
  <c r="BQ389" i="2"/>
  <c r="AV389" i="2"/>
  <c r="AE389" i="2"/>
  <c r="CL389" i="2" s="1"/>
  <c r="BQ385" i="2"/>
  <c r="AV385" i="2"/>
  <c r="AE385" i="2"/>
  <c r="CL385" i="2" s="1"/>
  <c r="BQ381" i="2"/>
  <c r="AV381" i="2"/>
  <c r="AE381" i="2"/>
  <c r="CL381" i="2" s="1"/>
  <c r="BQ377" i="2"/>
  <c r="AV377" i="2"/>
  <c r="AE377" i="2"/>
  <c r="CL377" i="2" s="1"/>
  <c r="BQ373" i="2"/>
  <c r="AV373" i="2"/>
  <c r="AE373" i="2"/>
  <c r="CL373" i="2" s="1"/>
  <c r="BQ369" i="2"/>
  <c r="AV369" i="2"/>
  <c r="AE369" i="2"/>
  <c r="CL369" i="2" s="1"/>
  <c r="BQ365" i="2"/>
  <c r="AV365" i="2"/>
  <c r="AE365" i="2"/>
  <c r="CL365" i="2" s="1"/>
  <c r="BQ361" i="2"/>
  <c r="AV361" i="2"/>
  <c r="AE361" i="2"/>
  <c r="CL361" i="2" s="1"/>
  <c r="BQ357" i="2"/>
  <c r="AV357" i="2"/>
  <c r="AE357" i="2"/>
  <c r="CL357" i="2" s="1"/>
  <c r="BQ353" i="2"/>
  <c r="AV353" i="2"/>
  <c r="AE353" i="2"/>
  <c r="CL353" i="2" s="1"/>
  <c r="BQ349" i="2"/>
  <c r="AV349" i="2"/>
  <c r="AE349" i="2"/>
  <c r="CL349" i="2" s="1"/>
  <c r="BQ345" i="2"/>
  <c r="AV345" i="2"/>
  <c r="AE345" i="2"/>
  <c r="CL345" i="2" s="1"/>
  <c r="BQ341" i="2"/>
  <c r="AV341" i="2"/>
  <c r="AE341" i="2"/>
  <c r="CL341" i="2" s="1"/>
  <c r="BQ337" i="2"/>
  <c r="AV337" i="2"/>
  <c r="AE337" i="2"/>
  <c r="CL337" i="2" s="1"/>
  <c r="BQ333" i="2"/>
  <c r="AV333" i="2"/>
  <c r="AE333" i="2"/>
  <c r="CL333" i="2" s="1"/>
  <c r="BQ329" i="2"/>
  <c r="AV329" i="2"/>
  <c r="AE329" i="2"/>
  <c r="CL329" i="2" s="1"/>
  <c r="BQ325" i="2"/>
  <c r="AV325" i="2"/>
  <c r="AE325" i="2"/>
  <c r="CL325" i="2" s="1"/>
  <c r="BQ321" i="2"/>
  <c r="AV321" i="2"/>
  <c r="AE321" i="2"/>
  <c r="CL321" i="2" s="1"/>
  <c r="BQ317" i="2"/>
  <c r="AV317" i="2"/>
  <c r="AE317" i="2"/>
  <c r="CL317" i="2" s="1"/>
  <c r="BQ313" i="2"/>
  <c r="AV313" i="2"/>
  <c r="AE313" i="2"/>
  <c r="CL313" i="2" s="1"/>
  <c r="BQ309" i="2"/>
  <c r="AV309" i="2"/>
  <c r="AE309" i="2"/>
  <c r="CL309" i="2" s="1"/>
  <c r="BQ305" i="2"/>
  <c r="AV305" i="2"/>
  <c r="AE305" i="2"/>
  <c r="CL305" i="2" s="1"/>
  <c r="BQ301" i="2"/>
  <c r="AV301" i="2"/>
  <c r="AE301" i="2"/>
  <c r="CL301" i="2" s="1"/>
  <c r="BQ392" i="2"/>
  <c r="AV392" i="2"/>
  <c r="AE392" i="2"/>
  <c r="CL392" i="2" s="1"/>
  <c r="BQ388" i="2"/>
  <c r="AV388" i="2"/>
  <c r="AE388" i="2"/>
  <c r="CL388" i="2" s="1"/>
  <c r="BQ384" i="2"/>
  <c r="AV384" i="2"/>
  <c r="AE384" i="2"/>
  <c r="CL384" i="2" s="1"/>
  <c r="BQ380" i="2"/>
  <c r="AV380" i="2"/>
  <c r="AE380" i="2"/>
  <c r="CL380" i="2" s="1"/>
  <c r="BQ376" i="2"/>
  <c r="AV376" i="2"/>
  <c r="AE376" i="2"/>
  <c r="CL376" i="2" s="1"/>
  <c r="BQ372" i="2"/>
  <c r="AV372" i="2"/>
  <c r="AE372" i="2"/>
  <c r="CL372" i="2" s="1"/>
  <c r="BQ368" i="2"/>
  <c r="AV368" i="2"/>
  <c r="AE368" i="2"/>
  <c r="CL368" i="2" s="1"/>
  <c r="BQ364" i="2"/>
  <c r="AV364" i="2"/>
  <c r="AE364" i="2"/>
  <c r="CL364" i="2" s="1"/>
  <c r="BQ360" i="2"/>
  <c r="AV360" i="2"/>
  <c r="AE360" i="2"/>
  <c r="CL360" i="2" s="1"/>
  <c r="BQ356" i="2"/>
  <c r="AV356" i="2"/>
  <c r="AE356" i="2"/>
  <c r="CL356" i="2" s="1"/>
  <c r="BQ352" i="2"/>
  <c r="AV352" i="2"/>
  <c r="AE352" i="2"/>
  <c r="CL352" i="2" s="1"/>
  <c r="BQ348" i="2"/>
  <c r="AV348" i="2"/>
  <c r="AE348" i="2"/>
  <c r="CL348" i="2" s="1"/>
  <c r="BQ344" i="2"/>
  <c r="AV344" i="2"/>
  <c r="AE344" i="2"/>
  <c r="CL344" i="2" s="1"/>
  <c r="BQ340" i="2"/>
  <c r="AV340" i="2"/>
  <c r="AE340" i="2"/>
  <c r="CL340" i="2" s="1"/>
  <c r="BQ336" i="2"/>
  <c r="AV336" i="2"/>
  <c r="AE336" i="2"/>
  <c r="CL336" i="2" s="1"/>
  <c r="BQ332" i="2"/>
  <c r="AV332" i="2"/>
  <c r="AE332" i="2"/>
  <c r="CL332" i="2" s="1"/>
  <c r="BQ328" i="2"/>
  <c r="AV328" i="2"/>
  <c r="AE328" i="2"/>
  <c r="CL328" i="2" s="1"/>
  <c r="BQ324" i="2"/>
  <c r="AV324" i="2"/>
  <c r="AE324" i="2"/>
  <c r="CL324" i="2" s="1"/>
  <c r="BQ320" i="2"/>
  <c r="AV320" i="2"/>
  <c r="AE320" i="2"/>
  <c r="CL320" i="2" s="1"/>
  <c r="BQ316" i="2"/>
  <c r="AV316" i="2"/>
  <c r="AE316" i="2"/>
  <c r="CL316" i="2" s="1"/>
  <c r="BQ312" i="2"/>
  <c r="AV312" i="2"/>
  <c r="AE312" i="2"/>
  <c r="CL312" i="2" s="1"/>
  <c r="BQ308" i="2"/>
  <c r="AV308" i="2"/>
  <c r="AE308" i="2"/>
  <c r="CL308" i="2" s="1"/>
  <c r="BQ304" i="2"/>
  <c r="AV304" i="2"/>
  <c r="AE304" i="2"/>
  <c r="CL304" i="2" s="1"/>
  <c r="BQ300" i="2"/>
  <c r="AV300" i="2"/>
  <c r="AE300" i="2"/>
  <c r="CL300" i="2" s="1"/>
  <c r="BQ391" i="2"/>
  <c r="AV391" i="2"/>
  <c r="AE391" i="2"/>
  <c r="CL391" i="2" s="1"/>
  <c r="BQ387" i="2"/>
  <c r="AV387" i="2"/>
  <c r="AE387" i="2"/>
  <c r="CL387" i="2" s="1"/>
  <c r="BQ383" i="2"/>
  <c r="AV383" i="2"/>
  <c r="AE383" i="2"/>
  <c r="CL383" i="2" s="1"/>
  <c r="BQ379" i="2"/>
  <c r="AV379" i="2"/>
  <c r="AE379" i="2"/>
  <c r="CL379" i="2" s="1"/>
  <c r="BQ375" i="2"/>
  <c r="AV375" i="2"/>
  <c r="AE375" i="2"/>
  <c r="CL375" i="2" s="1"/>
  <c r="BQ371" i="2"/>
  <c r="AV371" i="2"/>
  <c r="AE371" i="2"/>
  <c r="CL371" i="2" s="1"/>
  <c r="BQ367" i="2"/>
  <c r="AV367" i="2"/>
  <c r="AE367" i="2"/>
  <c r="CL367" i="2" s="1"/>
  <c r="BQ363" i="2"/>
  <c r="AV363" i="2"/>
  <c r="AE363" i="2"/>
  <c r="CL363" i="2" s="1"/>
  <c r="BQ359" i="2"/>
  <c r="AV359" i="2"/>
  <c r="AE359" i="2"/>
  <c r="CL359" i="2" s="1"/>
  <c r="BQ355" i="2"/>
  <c r="AV355" i="2"/>
  <c r="AE355" i="2"/>
  <c r="CL355" i="2" s="1"/>
  <c r="BQ351" i="2"/>
  <c r="AV351" i="2"/>
  <c r="AE351" i="2"/>
  <c r="CL351" i="2" s="1"/>
  <c r="BQ347" i="2"/>
  <c r="AV347" i="2"/>
  <c r="AE347" i="2"/>
  <c r="CL347" i="2" s="1"/>
  <c r="BQ343" i="2"/>
  <c r="AV343" i="2"/>
  <c r="AE343" i="2"/>
  <c r="CL343" i="2" s="1"/>
  <c r="BQ339" i="2"/>
  <c r="AV339" i="2"/>
  <c r="AE339" i="2"/>
  <c r="CL339" i="2" s="1"/>
  <c r="BQ335" i="2"/>
  <c r="AV335" i="2"/>
  <c r="AE335" i="2"/>
  <c r="CL335" i="2" s="1"/>
  <c r="BQ331" i="2"/>
  <c r="AV331" i="2"/>
  <c r="AE331" i="2"/>
  <c r="CL331" i="2" s="1"/>
  <c r="BQ327" i="2"/>
  <c r="AV327" i="2"/>
  <c r="AE327" i="2"/>
  <c r="CL327" i="2" s="1"/>
  <c r="BQ323" i="2"/>
  <c r="AV323" i="2"/>
  <c r="AE323" i="2"/>
  <c r="CL323" i="2" s="1"/>
  <c r="BQ319" i="2"/>
  <c r="AV319" i="2"/>
  <c r="AE319" i="2"/>
  <c r="CL319" i="2" s="1"/>
  <c r="BQ315" i="2"/>
  <c r="AV315" i="2"/>
  <c r="AE315" i="2"/>
  <c r="CL315" i="2" s="1"/>
  <c r="BQ311" i="2"/>
  <c r="AV311" i="2"/>
  <c r="AE311" i="2"/>
  <c r="CL311" i="2" s="1"/>
  <c r="BQ307" i="2"/>
  <c r="AV307" i="2"/>
  <c r="AE307" i="2"/>
  <c r="CL307" i="2" s="1"/>
  <c r="BQ303" i="2"/>
  <c r="AV303" i="2"/>
  <c r="AE303" i="2"/>
  <c r="CL303" i="2" s="1"/>
  <c r="BQ299" i="2"/>
  <c r="AV299" i="2"/>
  <c r="AE299" i="2"/>
  <c r="CL299" i="2" s="1"/>
  <c r="BS295" i="2"/>
  <c r="AX295" i="2"/>
  <c r="CN291" i="2"/>
  <c r="AX291" i="2"/>
  <c r="CN287" i="2"/>
  <c r="BS287" i="2"/>
  <c r="AX287" i="2"/>
  <c r="CN283" i="2"/>
  <c r="BS283" i="2"/>
  <c r="AX283" i="2"/>
  <c r="BS279" i="2"/>
  <c r="AX279" i="2"/>
  <c r="CN275" i="2"/>
  <c r="AX275" i="2"/>
  <c r="CN271" i="2"/>
  <c r="BS271" i="2"/>
  <c r="AX271" i="2"/>
  <c r="CN267" i="2"/>
  <c r="BS267" i="2"/>
  <c r="AX267" i="2"/>
  <c r="BS263" i="2"/>
  <c r="AX263" i="2"/>
  <c r="CN259" i="2"/>
  <c r="AX259" i="2"/>
  <c r="CN255" i="2"/>
  <c r="BS255" i="2"/>
  <c r="AX255" i="2"/>
  <c r="CN251" i="2"/>
  <c r="BS251" i="2"/>
  <c r="AX251" i="2"/>
  <c r="BS247" i="2"/>
  <c r="AX247" i="2"/>
  <c r="CN243" i="2"/>
  <c r="AX243" i="2"/>
  <c r="CN239" i="2"/>
  <c r="BS239" i="2"/>
  <c r="AX239" i="2"/>
  <c r="CN235" i="2"/>
  <c r="BS235" i="2"/>
  <c r="AX235" i="2"/>
  <c r="BS231" i="2"/>
  <c r="AX231" i="2"/>
  <c r="CN227" i="2"/>
  <c r="AX227" i="2"/>
  <c r="CN223" i="2"/>
  <c r="BS223" i="2"/>
  <c r="AX223" i="2"/>
  <c r="CN219" i="2"/>
  <c r="BS219" i="2"/>
  <c r="AX219" i="2"/>
  <c r="BS215" i="2"/>
  <c r="AX215" i="2"/>
  <c r="CN211" i="2"/>
  <c r="AX211" i="2"/>
  <c r="CN207" i="2"/>
  <c r="BS207" i="2"/>
  <c r="AX207" i="2"/>
  <c r="CN203" i="2"/>
  <c r="BS203" i="2"/>
  <c r="AX203" i="2"/>
  <c r="BS199" i="2"/>
  <c r="AX199" i="2"/>
  <c r="CN195" i="2"/>
  <c r="AX195" i="2"/>
  <c r="CN191" i="2"/>
  <c r="BS191" i="2"/>
  <c r="AX191" i="2"/>
  <c r="CN187" i="2"/>
  <c r="BS187" i="2"/>
  <c r="AX187" i="2"/>
  <c r="BS183" i="2"/>
  <c r="AX183" i="2"/>
  <c r="CN179" i="2"/>
  <c r="AX179" i="2"/>
  <c r="CN175" i="2"/>
  <c r="BS175" i="2"/>
  <c r="AX175" i="2"/>
  <c r="CN171" i="2"/>
  <c r="BS171" i="2"/>
  <c r="AX171" i="2"/>
  <c r="BS167" i="2"/>
  <c r="AX167" i="2"/>
  <c r="CN163" i="2"/>
  <c r="AX163" i="2"/>
  <c r="CN159" i="2"/>
  <c r="BS159" i="2"/>
  <c r="AX159" i="2"/>
  <c r="CN155" i="2"/>
  <c r="BS155" i="2"/>
  <c r="AX155" i="2"/>
  <c r="BS151" i="2"/>
  <c r="AX151" i="2"/>
  <c r="CN147" i="2"/>
  <c r="AX147" i="2"/>
  <c r="CN143" i="2"/>
  <c r="BS143" i="2"/>
  <c r="AX143" i="2"/>
  <c r="CN139" i="2"/>
  <c r="BS139" i="2"/>
  <c r="AX139" i="2"/>
  <c r="BS135" i="2"/>
  <c r="AX135" i="2"/>
  <c r="CN131" i="2"/>
  <c r="AX131" i="2"/>
  <c r="CN127" i="2"/>
  <c r="BS127" i="2"/>
  <c r="AX127" i="2"/>
  <c r="CN123" i="2"/>
  <c r="BS123" i="2"/>
  <c r="AX123" i="2"/>
  <c r="BS119" i="2"/>
  <c r="AX119" i="2"/>
  <c r="AX115" i="2"/>
  <c r="CN111" i="2"/>
  <c r="AX111" i="2"/>
  <c r="AY297" i="2"/>
  <c r="AY293" i="2"/>
  <c r="AY289" i="2"/>
  <c r="AY285" i="2"/>
  <c r="AY281" i="2"/>
  <c r="AY277" i="2"/>
  <c r="AY273" i="2"/>
  <c r="AY269" i="2"/>
  <c r="AY265" i="2"/>
  <c r="AY261" i="2"/>
  <c r="AY257" i="2"/>
  <c r="AY253" i="2"/>
  <c r="AY249" i="2"/>
  <c r="AY245" i="2"/>
  <c r="AY241" i="2"/>
  <c r="AY237" i="2"/>
  <c r="AY233" i="2"/>
  <c r="AY229" i="2"/>
  <c r="AY225" i="2"/>
  <c r="AY221" i="2"/>
  <c r="AY217" i="2"/>
  <c r="AY213" i="2"/>
  <c r="AY209" i="2"/>
  <c r="AY205" i="2"/>
  <c r="AY201" i="2"/>
  <c r="AY197" i="2"/>
  <c r="AY193" i="2"/>
  <c r="AY189" i="2"/>
  <c r="AY185" i="2"/>
  <c r="AY181" i="2"/>
  <c r="AY177" i="2"/>
  <c r="AY173" i="2"/>
  <c r="AY169" i="2"/>
  <c r="AY165" i="2"/>
  <c r="AY161" i="2"/>
  <c r="AY157" i="2"/>
  <c r="AY153" i="2"/>
  <c r="AY149" i="2"/>
  <c r="AY145" i="2"/>
  <c r="AY141" i="2"/>
  <c r="AY137" i="2"/>
  <c r="AY133" i="2"/>
  <c r="AY129" i="2"/>
  <c r="AY125" i="2"/>
  <c r="AY121" i="2"/>
  <c r="AY117" i="2"/>
  <c r="AY113" i="2"/>
  <c r="AY109" i="2"/>
  <c r="CL295" i="2"/>
  <c r="BQ295" i="2"/>
  <c r="AV295" i="2"/>
  <c r="AE295" i="2"/>
  <c r="CN295" i="2" s="1"/>
  <c r="CL291" i="2"/>
  <c r="BQ291" i="2"/>
  <c r="AV291" i="2"/>
  <c r="AE291" i="2"/>
  <c r="BS291" i="2" s="1"/>
  <c r="CL287" i="2"/>
  <c r="BQ287" i="2"/>
  <c r="AV287" i="2"/>
  <c r="AE287" i="2"/>
  <c r="CL283" i="2"/>
  <c r="BQ283" i="2"/>
  <c r="AV283" i="2"/>
  <c r="AE283" i="2"/>
  <c r="CL279" i="2"/>
  <c r="BQ279" i="2"/>
  <c r="AV279" i="2"/>
  <c r="AE279" i="2"/>
  <c r="CN279" i="2" s="1"/>
  <c r="CL275" i="2"/>
  <c r="BQ275" i="2"/>
  <c r="AV275" i="2"/>
  <c r="AE275" i="2"/>
  <c r="BS275" i="2" s="1"/>
  <c r="CL271" i="2"/>
  <c r="BQ271" i="2"/>
  <c r="AV271" i="2"/>
  <c r="AE271" i="2"/>
  <c r="CL267" i="2"/>
  <c r="BQ267" i="2"/>
  <c r="AV267" i="2"/>
  <c r="AE267" i="2"/>
  <c r="CL263" i="2"/>
  <c r="BQ263" i="2"/>
  <c r="AV263" i="2"/>
  <c r="AE263" i="2"/>
  <c r="CN263" i="2" s="1"/>
  <c r="CL259" i="2"/>
  <c r="BQ259" i="2"/>
  <c r="AV259" i="2"/>
  <c r="AE259" i="2"/>
  <c r="BS259" i="2" s="1"/>
  <c r="CL255" i="2"/>
  <c r="BQ255" i="2"/>
  <c r="AV255" i="2"/>
  <c r="AE255" i="2"/>
  <c r="CL251" i="2"/>
  <c r="BQ251" i="2"/>
  <c r="AV251" i="2"/>
  <c r="AE251" i="2"/>
  <c r="CL247" i="2"/>
  <c r="BQ247" i="2"/>
  <c r="AV247" i="2"/>
  <c r="AE247" i="2"/>
  <c r="CN247" i="2" s="1"/>
  <c r="CL243" i="2"/>
  <c r="BQ243" i="2"/>
  <c r="AV243" i="2"/>
  <c r="AE243" i="2"/>
  <c r="BS243" i="2" s="1"/>
  <c r="CL239" i="2"/>
  <c r="BQ239" i="2"/>
  <c r="AV239" i="2"/>
  <c r="AE239" i="2"/>
  <c r="CL235" i="2"/>
  <c r="BQ235" i="2"/>
  <c r="AV235" i="2"/>
  <c r="AE235" i="2"/>
  <c r="CL231" i="2"/>
  <c r="BQ231" i="2"/>
  <c r="AV231" i="2"/>
  <c r="AE231" i="2"/>
  <c r="CN231" i="2" s="1"/>
  <c r="CL227" i="2"/>
  <c r="BQ227" i="2"/>
  <c r="AV227" i="2"/>
  <c r="AE227" i="2"/>
  <c r="BS227" i="2" s="1"/>
  <c r="CL223" i="2"/>
  <c r="BQ223" i="2"/>
  <c r="AV223" i="2"/>
  <c r="AE223" i="2"/>
  <c r="CL219" i="2"/>
  <c r="BQ219" i="2"/>
  <c r="AV219" i="2"/>
  <c r="AE219" i="2"/>
  <c r="CL215" i="2"/>
  <c r="BQ215" i="2"/>
  <c r="AV215" i="2"/>
  <c r="AE215" i="2"/>
  <c r="CN215" i="2" s="1"/>
  <c r="CL211" i="2"/>
  <c r="BQ211" i="2"/>
  <c r="AV211" i="2"/>
  <c r="AE211" i="2"/>
  <c r="BS211" i="2" s="1"/>
  <c r="CL207" i="2"/>
  <c r="BQ207" i="2"/>
  <c r="AV207" i="2"/>
  <c r="AE207" i="2"/>
  <c r="CL203" i="2"/>
  <c r="BQ203" i="2"/>
  <c r="AV203" i="2"/>
  <c r="AE203" i="2"/>
  <c r="CL199" i="2"/>
  <c r="BQ199" i="2"/>
  <c r="AV199" i="2"/>
  <c r="AE199" i="2"/>
  <c r="CN199" i="2" s="1"/>
  <c r="CL195" i="2"/>
  <c r="BQ195" i="2"/>
  <c r="AV195" i="2"/>
  <c r="AE195" i="2"/>
  <c r="BS195" i="2" s="1"/>
  <c r="CL191" i="2"/>
  <c r="BQ191" i="2"/>
  <c r="AV191" i="2"/>
  <c r="AE191" i="2"/>
  <c r="CL187" i="2"/>
  <c r="BQ187" i="2"/>
  <c r="AV187" i="2"/>
  <c r="AE187" i="2"/>
  <c r="CL183" i="2"/>
  <c r="BQ183" i="2"/>
  <c r="AV183" i="2"/>
  <c r="AE183" i="2"/>
  <c r="CN183" i="2" s="1"/>
  <c r="CL179" i="2"/>
  <c r="BQ179" i="2"/>
  <c r="AV179" i="2"/>
  <c r="AE179" i="2"/>
  <c r="BS179" i="2" s="1"/>
  <c r="CL175" i="2"/>
  <c r="BQ175" i="2"/>
  <c r="AV175" i="2"/>
  <c r="AE175" i="2"/>
  <c r="CL171" i="2"/>
  <c r="BQ171" i="2"/>
  <c r="AV171" i="2"/>
  <c r="AE171" i="2"/>
  <c r="CL167" i="2"/>
  <c r="BQ167" i="2"/>
  <c r="AV167" i="2"/>
  <c r="AE167" i="2"/>
  <c r="CN167" i="2" s="1"/>
  <c r="CL163" i="2"/>
  <c r="BQ163" i="2"/>
  <c r="AV163" i="2"/>
  <c r="AE163" i="2"/>
  <c r="BS163" i="2" s="1"/>
  <c r="CL159" i="2"/>
  <c r="BQ159" i="2"/>
  <c r="AV159" i="2"/>
  <c r="AE159" i="2"/>
  <c r="CL155" i="2"/>
  <c r="BQ155" i="2"/>
  <c r="AV155" i="2"/>
  <c r="AE155" i="2"/>
  <c r="CL151" i="2"/>
  <c r="BQ151" i="2"/>
  <c r="AV151" i="2"/>
  <c r="AE151" i="2"/>
  <c r="CN151" i="2" s="1"/>
  <c r="CL147" i="2"/>
  <c r="BQ147" i="2"/>
  <c r="AV147" i="2"/>
  <c r="AE147" i="2"/>
  <c r="BS147" i="2" s="1"/>
  <c r="CL143" i="2"/>
  <c r="BQ143" i="2"/>
  <c r="AV143" i="2"/>
  <c r="AE143" i="2"/>
  <c r="CL139" i="2"/>
  <c r="BQ139" i="2"/>
  <c r="AV139" i="2"/>
  <c r="AE139" i="2"/>
  <c r="CL135" i="2"/>
  <c r="BQ135" i="2"/>
  <c r="AV135" i="2"/>
  <c r="AE135" i="2"/>
  <c r="CN135" i="2" s="1"/>
  <c r="CL131" i="2"/>
  <c r="BQ131" i="2"/>
  <c r="AV131" i="2"/>
  <c r="AE131" i="2"/>
  <c r="BS131" i="2" s="1"/>
  <c r="CL127" i="2"/>
  <c r="BQ127" i="2"/>
  <c r="AV127" i="2"/>
  <c r="AE127" i="2"/>
  <c r="CL123" i="2"/>
  <c r="BQ123" i="2"/>
  <c r="AV123" i="2"/>
  <c r="AE123" i="2"/>
  <c r="CL119" i="2"/>
  <c r="BQ119" i="2"/>
  <c r="AV119" i="2"/>
  <c r="AE119" i="2"/>
  <c r="CN119" i="2" s="1"/>
  <c r="CL115" i="2"/>
  <c r="BQ115" i="2"/>
  <c r="AV115" i="2"/>
  <c r="AE115" i="2"/>
  <c r="CN115" i="2" s="1"/>
  <c r="CL111" i="2"/>
  <c r="BQ111" i="2"/>
  <c r="AV111" i="2"/>
  <c r="AE111" i="2"/>
  <c r="BS111" i="2" s="1"/>
  <c r="AW297" i="2"/>
  <c r="AW293" i="2"/>
  <c r="AW289" i="2"/>
  <c r="AW285" i="2"/>
  <c r="AW281" i="2"/>
  <c r="AW277" i="2"/>
  <c r="AW273" i="2"/>
  <c r="AW269" i="2"/>
  <c r="AW265" i="2"/>
  <c r="AW261" i="2"/>
  <c r="AW257" i="2"/>
  <c r="AW253" i="2"/>
  <c r="AW249" i="2"/>
  <c r="AW245" i="2"/>
  <c r="AW241" i="2"/>
  <c r="AW237" i="2"/>
  <c r="AW233" i="2"/>
  <c r="AW229" i="2"/>
  <c r="AW225" i="2"/>
  <c r="AW221" i="2"/>
  <c r="AW217" i="2"/>
  <c r="AW213" i="2"/>
  <c r="AW209" i="2"/>
  <c r="AW205" i="2"/>
  <c r="AW201" i="2"/>
  <c r="AW197" i="2"/>
  <c r="AW193" i="2"/>
  <c r="AW189" i="2"/>
  <c r="AW185" i="2"/>
  <c r="AW181" i="2"/>
  <c r="AW177" i="2"/>
  <c r="AW173" i="2"/>
  <c r="AW169" i="2"/>
  <c r="AW165" i="2"/>
  <c r="AW161" i="2"/>
  <c r="AW157" i="2"/>
  <c r="AW153" i="2"/>
  <c r="AW149" i="2"/>
  <c r="AW145" i="2"/>
  <c r="AW141" i="2"/>
  <c r="AW137" i="2"/>
  <c r="AW133" i="2"/>
  <c r="AW129" i="2"/>
  <c r="AW125" i="2"/>
  <c r="AW121" i="2"/>
  <c r="AW117" i="2"/>
  <c r="AW113" i="2"/>
  <c r="AW109" i="2"/>
  <c r="AW105" i="2"/>
  <c r="AW101" i="2"/>
  <c r="AW97" i="2"/>
  <c r="AW93" i="2"/>
  <c r="AW89" i="2"/>
  <c r="AW85" i="2"/>
  <c r="AW81" i="2"/>
  <c r="AW77" i="2"/>
  <c r="AW73" i="2"/>
  <c r="AW69" i="2"/>
  <c r="AW65" i="2"/>
  <c r="AW61" i="2"/>
  <c r="AW57" i="2"/>
  <c r="AW53" i="2"/>
  <c r="AW49" i="2"/>
  <c r="AW45" i="2"/>
  <c r="AW41" i="2"/>
  <c r="AW37" i="2"/>
  <c r="AW33" i="2"/>
  <c r="AW29" i="2"/>
  <c r="AW25" i="2"/>
  <c r="AW21" i="2"/>
  <c r="AW17" i="2"/>
  <c r="AW13" i="2"/>
  <c r="AW9" i="2"/>
  <c r="AW108" i="2"/>
  <c r="AW104" i="2"/>
  <c r="AW100" i="2"/>
  <c r="AW96" i="2"/>
  <c r="AW92" i="2"/>
  <c r="AW88" i="2"/>
  <c r="AW84" i="2"/>
  <c r="AW80" i="2"/>
  <c r="AW76" i="2"/>
  <c r="AW72" i="2"/>
  <c r="AW68" i="2"/>
  <c r="AW64" i="2"/>
  <c r="AW60" i="2"/>
  <c r="AW56" i="2"/>
  <c r="AW52" i="2"/>
  <c r="AW48" i="2"/>
  <c r="AW44" i="2"/>
  <c r="AW40" i="2"/>
  <c r="AW36" i="2"/>
  <c r="AW32" i="2"/>
  <c r="AW28" i="2"/>
  <c r="AW24" i="2"/>
  <c r="AW20" i="2"/>
  <c r="AW16" i="2"/>
  <c r="AW12" i="2"/>
  <c r="J1010" i="2"/>
  <c r="J1011" i="2"/>
  <c r="J1009" i="2"/>
  <c r="AB8" i="2"/>
  <c r="AW107" i="2"/>
  <c r="AW103" i="2"/>
  <c r="AW99" i="2"/>
  <c r="AW95" i="2"/>
  <c r="AW91" i="2"/>
  <c r="AW87" i="2"/>
  <c r="AW83" i="2"/>
  <c r="AW79" i="2"/>
  <c r="AW75" i="2"/>
  <c r="AW71" i="2"/>
  <c r="AW67" i="2"/>
  <c r="AW63" i="2"/>
  <c r="AW59" i="2"/>
  <c r="AW55" i="2"/>
  <c r="AW51" i="2"/>
  <c r="AW47" i="2"/>
  <c r="AW43" i="2"/>
  <c r="AW39" i="2"/>
  <c r="AW35" i="2"/>
  <c r="AW31" i="2"/>
  <c r="AW27" i="2"/>
  <c r="AW23" i="2"/>
  <c r="AW19" i="2"/>
  <c r="AW15" i="2"/>
  <c r="AW11" i="2"/>
  <c r="AW106" i="2"/>
  <c r="AW102" i="2"/>
  <c r="AW98" i="2"/>
  <c r="AW94" i="2"/>
  <c r="AW90" i="2"/>
  <c r="AW86" i="2"/>
  <c r="AW82" i="2"/>
  <c r="AW78" i="2"/>
  <c r="AW74" i="2"/>
  <c r="AW70" i="2"/>
  <c r="AW66" i="2"/>
  <c r="AW62" i="2"/>
  <c r="AW58" i="2"/>
  <c r="AW54" i="2"/>
  <c r="AW50" i="2"/>
  <c r="AW46" i="2"/>
  <c r="AW42" i="2"/>
  <c r="AW38" i="2"/>
  <c r="AW34" i="2"/>
  <c r="AW30" i="2"/>
  <c r="AW26" i="2"/>
  <c r="AW22" i="2"/>
  <c r="AW18" i="2"/>
  <c r="AW14" i="2"/>
  <c r="AW10" i="2"/>
  <c r="AC7" i="2"/>
  <c r="D95" i="1"/>
  <c r="AD7" i="2"/>
  <c r="AS1006" i="2"/>
  <c r="BB1004" i="2"/>
  <c r="AQ1004" i="2"/>
  <c r="Z1004" i="2"/>
  <c r="CG1004" i="2" s="1"/>
  <c r="AV1003" i="2"/>
  <c r="AE1003" i="2"/>
  <c r="BQ1003" i="2" s="1"/>
  <c r="CL1003" i="2"/>
  <c r="AS1004" i="2"/>
  <c r="CL1001" i="2"/>
  <c r="AV1001" i="2"/>
  <c r="AE1001" i="2"/>
  <c r="BQ1001" i="2" s="1"/>
  <c r="AT997" i="2"/>
  <c r="BG998" i="2"/>
  <c r="AR1001" i="2"/>
  <c r="AR995" i="2"/>
  <c r="BB997" i="2"/>
  <c r="BG1002" i="2"/>
  <c r="AJ993" i="2"/>
  <c r="CS993" i="2" s="1"/>
  <c r="BA993" i="2"/>
  <c r="AQ994" i="2"/>
  <c r="Z994" i="2"/>
  <c r="BL994" i="2" s="1"/>
  <c r="BB994" i="2"/>
  <c r="AQ990" i="2"/>
  <c r="Z990" i="2"/>
  <c r="CG990" i="2" s="1"/>
  <c r="BG987" i="2"/>
  <c r="BG983" i="2"/>
  <c r="BI998" i="2"/>
  <c r="CJ988" i="2"/>
  <c r="BO988" i="2"/>
  <c r="AT988" i="2"/>
  <c r="AT990" i="2"/>
  <c r="CG986" i="2"/>
  <c r="AQ986" i="2"/>
  <c r="Z986" i="2"/>
  <c r="BL986" i="2" s="1"/>
  <c r="BP986" i="2" s="1"/>
  <c r="CG982" i="2"/>
  <c r="AQ982" i="2"/>
  <c r="Z982" i="2"/>
  <c r="BL982" i="2" s="1"/>
  <c r="BD986" i="2"/>
  <c r="BL979" i="2"/>
  <c r="AQ979" i="2"/>
  <c r="Z979" i="2"/>
  <c r="CG979" i="2"/>
  <c r="BL975" i="2"/>
  <c r="AQ975" i="2"/>
  <c r="Z975" i="2"/>
  <c r="CJ975" i="2" s="1"/>
  <c r="BQ985" i="2"/>
  <c r="AV985" i="2"/>
  <c r="AE985" i="2"/>
  <c r="CL985" i="2" s="1"/>
  <c r="CQ978" i="2"/>
  <c r="BA978" i="2"/>
  <c r="AJ978" i="2"/>
  <c r="BV978" i="2"/>
  <c r="CQ974" i="2"/>
  <c r="BA974" i="2"/>
  <c r="AJ974" i="2"/>
  <c r="BV974" i="2" s="1"/>
  <c r="CM980" i="2"/>
  <c r="BR980" i="2"/>
  <c r="AW980" i="2"/>
  <c r="BC972" i="2"/>
  <c r="BC968" i="2"/>
  <c r="AX978" i="2"/>
  <c r="BC971" i="2"/>
  <c r="BC987" i="2"/>
  <c r="BB975" i="2"/>
  <c r="AX970" i="2"/>
  <c r="CS979" i="2"/>
  <c r="BC979" i="2"/>
  <c r="BX979" i="2"/>
  <c r="CA964" i="2"/>
  <c r="CV964" i="2"/>
  <c r="BF964" i="2"/>
  <c r="AO964" i="2"/>
  <c r="BF960" i="2"/>
  <c r="AO960" i="2"/>
  <c r="CA960" i="2" s="1"/>
  <c r="CA956" i="2"/>
  <c r="CV956" i="2"/>
  <c r="BF956" i="2"/>
  <c r="AO956" i="2"/>
  <c r="CY956" i="2" s="1"/>
  <c r="BF952" i="2"/>
  <c r="AO952" i="2"/>
  <c r="CA952" i="2" s="1"/>
  <c r="CA948" i="2"/>
  <c r="CV948" i="2"/>
  <c r="BF948" i="2"/>
  <c r="AO948" i="2"/>
  <c r="BG976" i="2"/>
  <c r="BC965" i="2"/>
  <c r="AX969" i="2"/>
  <c r="BI963" i="2"/>
  <c r="BI959" i="2"/>
  <c r="BI955" i="2"/>
  <c r="BI951" i="2"/>
  <c r="BI947" i="2"/>
  <c r="BH963" i="2"/>
  <c r="BH955" i="2"/>
  <c r="BH947" i="2"/>
  <c r="BH942" i="2"/>
  <c r="BH938" i="2"/>
  <c r="AS961" i="2"/>
  <c r="AS953" i="2"/>
  <c r="CS945" i="2"/>
  <c r="BX945" i="2"/>
  <c r="BC945" i="2"/>
  <c r="BC941" i="2"/>
  <c r="BX941" i="2"/>
  <c r="BC937" i="2"/>
  <c r="CN959" i="2"/>
  <c r="AX959" i="2"/>
  <c r="AX951" i="2"/>
  <c r="BC967" i="2"/>
  <c r="BX967" i="2"/>
  <c r="AT958" i="2"/>
  <c r="BH943" i="2"/>
  <c r="BV936" i="2"/>
  <c r="BA936" i="2"/>
  <c r="AJ936" i="2"/>
  <c r="CQ936" i="2" s="1"/>
  <c r="BT954" i="2"/>
  <c r="AY954" i="2"/>
  <c r="AR940" i="2"/>
  <c r="BG934" i="2"/>
  <c r="CI949" i="2"/>
  <c r="AS949" i="2"/>
  <c r="AT938" i="2"/>
  <c r="BG933" i="2"/>
  <c r="BG940" i="2"/>
  <c r="CI935" i="2"/>
  <c r="AS935" i="2"/>
  <c r="BN931" i="2"/>
  <c r="AS931" i="2"/>
  <c r="AR928" i="2"/>
  <c r="DC928" i="2" s="1"/>
  <c r="AR924" i="2"/>
  <c r="AR920" i="2"/>
  <c r="AR916" i="2"/>
  <c r="AR912" i="2"/>
  <c r="DC912" i="2" s="1"/>
  <c r="AS930" i="2"/>
  <c r="AS926" i="2"/>
  <c r="AS922" i="2"/>
  <c r="AS918" i="2"/>
  <c r="DD918" i="2" s="1"/>
  <c r="AS914" i="2"/>
  <c r="AS910" i="2"/>
  <c r="AR930" i="2"/>
  <c r="AR926" i="2"/>
  <c r="DC926" i="2" s="1"/>
  <c r="AR922" i="2"/>
  <c r="AR918" i="2"/>
  <c r="AR914" i="2"/>
  <c r="AR910" i="2"/>
  <c r="DC910" i="2" s="1"/>
  <c r="AS928" i="2"/>
  <c r="AS924" i="2"/>
  <c r="AS920" i="2"/>
  <c r="AS916" i="2"/>
  <c r="DD916" i="2" s="1"/>
  <c r="AS912" i="2"/>
  <c r="AS908" i="2"/>
  <c r="BM905" i="2"/>
  <c r="AR905" i="2"/>
  <c r="AR901" i="2"/>
  <c r="DC901" i="2" s="1"/>
  <c r="AR897" i="2"/>
  <c r="CH893" i="2"/>
  <c r="AR893" i="2"/>
  <c r="BM889" i="2"/>
  <c r="AR889" i="2"/>
  <c r="CV909" i="2"/>
  <c r="CA909" i="2"/>
  <c r="BF909" i="2"/>
  <c r="AO909" i="2"/>
  <c r="BG904" i="2"/>
  <c r="BG900" i="2"/>
  <c r="CW896" i="2"/>
  <c r="BG896" i="2"/>
  <c r="CB892" i="2"/>
  <c r="BG892" i="2"/>
  <c r="BG888" i="2"/>
  <c r="AR908" i="2"/>
  <c r="CG904" i="2"/>
  <c r="AQ904" i="2"/>
  <c r="Z904" i="2"/>
  <c r="BL904" i="2" s="1"/>
  <c r="CG900" i="2"/>
  <c r="AQ900" i="2"/>
  <c r="Z900" i="2"/>
  <c r="BL900" i="2" s="1"/>
  <c r="CG896" i="2"/>
  <c r="AQ896" i="2"/>
  <c r="Z896" i="2"/>
  <c r="BL896" i="2" s="1"/>
  <c r="CG892" i="2"/>
  <c r="AQ892" i="2"/>
  <c r="Z892" i="2"/>
  <c r="BL892" i="2" s="1"/>
  <c r="CG888" i="2"/>
  <c r="AQ888" i="2"/>
  <c r="Z888" i="2"/>
  <c r="BL888" i="2" s="1"/>
  <c r="CG907" i="2"/>
  <c r="AQ907" i="2"/>
  <c r="Z907" i="2"/>
  <c r="BL907" i="2" s="1"/>
  <c r="CG903" i="2"/>
  <c r="AQ903" i="2"/>
  <c r="Z903" i="2"/>
  <c r="BL903" i="2" s="1"/>
  <c r="CG899" i="2"/>
  <c r="AQ899" i="2"/>
  <c r="Z899" i="2"/>
  <c r="BL899" i="2" s="1"/>
  <c r="BP899" i="2" s="1"/>
  <c r="CG895" i="2"/>
  <c r="AQ895" i="2"/>
  <c r="Z895" i="2"/>
  <c r="BL895" i="2" s="1"/>
  <c r="BP895" i="2" s="1"/>
  <c r="CG891" i="2"/>
  <c r="AQ891" i="2"/>
  <c r="Z891" i="2"/>
  <c r="BL891" i="2" s="1"/>
  <c r="CG887" i="2"/>
  <c r="AQ887" i="2"/>
  <c r="Z887" i="2"/>
  <c r="BL887" i="2" s="1"/>
  <c r="AR882" i="2"/>
  <c r="AR878" i="2"/>
  <c r="AR874" i="2"/>
  <c r="DC874" i="2" s="1"/>
  <c r="AR870" i="2"/>
  <c r="BC884" i="2"/>
  <c r="BC880" i="2"/>
  <c r="BC876" i="2"/>
  <c r="BC872" i="2"/>
  <c r="BC868" i="2"/>
  <c r="BC864" i="2"/>
  <c r="BB884" i="2"/>
  <c r="BB880" i="2"/>
  <c r="BB876" i="2"/>
  <c r="BB872" i="2"/>
  <c r="BB868" i="2"/>
  <c r="BB864" i="2"/>
  <c r="BC882" i="2"/>
  <c r="BC878" i="2"/>
  <c r="BC874" i="2"/>
  <c r="BC870" i="2"/>
  <c r="BC866" i="2"/>
  <c r="BC862" i="2"/>
  <c r="AX860" i="2"/>
  <c r="AX856" i="2"/>
  <c r="CN852" i="2"/>
  <c r="AX852" i="2"/>
  <c r="BS848" i="2"/>
  <c r="AX848" i="2"/>
  <c r="AX844" i="2"/>
  <c r="AX840" i="2"/>
  <c r="CN836" i="2"/>
  <c r="AX836" i="2"/>
  <c r="BS832" i="2"/>
  <c r="AX832" i="2"/>
  <c r="AX828" i="2"/>
  <c r="AX824" i="2"/>
  <c r="CN820" i="2"/>
  <c r="AX820" i="2"/>
  <c r="CH860" i="2"/>
  <c r="BM860" i="2"/>
  <c r="AR860" i="2"/>
  <c r="CH856" i="2"/>
  <c r="BM856" i="2"/>
  <c r="AR856" i="2"/>
  <c r="CH852" i="2"/>
  <c r="BM852" i="2"/>
  <c r="AR852" i="2"/>
  <c r="CH848" i="2"/>
  <c r="BM848" i="2"/>
  <c r="AR848" i="2"/>
  <c r="CH844" i="2"/>
  <c r="BM844" i="2"/>
  <c r="AR844" i="2"/>
  <c r="CH840" i="2"/>
  <c r="BM840" i="2"/>
  <c r="AR840" i="2"/>
  <c r="CH836" i="2"/>
  <c r="BM836" i="2"/>
  <c r="AR836" i="2"/>
  <c r="CH832" i="2"/>
  <c r="BM832" i="2"/>
  <c r="AR832" i="2"/>
  <c r="CH828" i="2"/>
  <c r="BM828" i="2"/>
  <c r="AR828" i="2"/>
  <c r="CH824" i="2"/>
  <c r="BM824" i="2"/>
  <c r="AR824" i="2"/>
  <c r="CH820" i="2"/>
  <c r="BM820" i="2"/>
  <c r="AR820" i="2"/>
  <c r="AR866" i="2"/>
  <c r="BW859" i="2"/>
  <c r="BB859" i="2"/>
  <c r="CR855" i="2"/>
  <c r="BB855" i="2"/>
  <c r="BW851" i="2"/>
  <c r="BB851" i="2"/>
  <c r="CR847" i="2"/>
  <c r="BB847" i="2"/>
  <c r="BW843" i="2"/>
  <c r="BB843" i="2"/>
  <c r="CR839" i="2"/>
  <c r="BB839" i="2"/>
  <c r="BW835" i="2"/>
  <c r="BB835" i="2"/>
  <c r="CR831" i="2"/>
  <c r="BB831" i="2"/>
  <c r="BW827" i="2"/>
  <c r="BB827" i="2"/>
  <c r="CR823" i="2"/>
  <c r="BB823" i="2"/>
  <c r="BG866" i="2"/>
  <c r="CQ859" i="2"/>
  <c r="BA859" i="2"/>
  <c r="AJ859" i="2"/>
  <c r="BV859" i="2" s="1"/>
  <c r="BZ859" i="2" s="1"/>
  <c r="CQ855" i="2"/>
  <c r="BA855" i="2"/>
  <c r="AJ855" i="2"/>
  <c r="BV855" i="2" s="1"/>
  <c r="CQ851" i="2"/>
  <c r="BA851" i="2"/>
  <c r="AJ851" i="2"/>
  <c r="CR851" i="2" s="1"/>
  <c r="CQ847" i="2"/>
  <c r="BA847" i="2"/>
  <c r="AJ847" i="2"/>
  <c r="BW847" i="2" s="1"/>
  <c r="CQ843" i="2"/>
  <c r="BA843" i="2"/>
  <c r="AJ843" i="2"/>
  <c r="BV843" i="2" s="1"/>
  <c r="BZ843" i="2" s="1"/>
  <c r="CQ839" i="2"/>
  <c r="BA839" i="2"/>
  <c r="AJ839" i="2"/>
  <c r="BV839" i="2" s="1"/>
  <c r="CQ835" i="2"/>
  <c r="BA835" i="2"/>
  <c r="AJ835" i="2"/>
  <c r="CR835" i="2" s="1"/>
  <c r="CQ831" i="2"/>
  <c r="BA831" i="2"/>
  <c r="AJ831" i="2"/>
  <c r="BW831" i="2" s="1"/>
  <c r="CQ827" i="2"/>
  <c r="BA827" i="2"/>
  <c r="AJ827" i="2"/>
  <c r="BV827" i="2" s="1"/>
  <c r="BZ827" i="2" s="1"/>
  <c r="CQ823" i="2"/>
  <c r="BA823" i="2"/>
  <c r="AJ823" i="2"/>
  <c r="BV823" i="2" s="1"/>
  <c r="CQ819" i="2"/>
  <c r="BA819" i="2"/>
  <c r="AJ819" i="2"/>
  <c r="CR819" i="2" s="1"/>
  <c r="CQ818" i="2"/>
  <c r="BA818" i="2"/>
  <c r="AJ818" i="2"/>
  <c r="BX818" i="2" s="1"/>
  <c r="BB813" i="2"/>
  <c r="BB809" i="2"/>
  <c r="BB805" i="2"/>
  <c r="BB801" i="2"/>
  <c r="BB797" i="2"/>
  <c r="BB793" i="2"/>
  <c r="BB789" i="2"/>
  <c r="BB785" i="2"/>
  <c r="BB781" i="2"/>
  <c r="BB777" i="2"/>
  <c r="BB773" i="2"/>
  <c r="BH815" i="2"/>
  <c r="BH811" i="2"/>
  <c r="BH807" i="2"/>
  <c r="BH803" i="2"/>
  <c r="BH799" i="2"/>
  <c r="BH795" i="2"/>
  <c r="BH791" i="2"/>
  <c r="BH787" i="2"/>
  <c r="BH783" i="2"/>
  <c r="BH779" i="2"/>
  <c r="BH775" i="2"/>
  <c r="BH771" i="2"/>
  <c r="AR815" i="2"/>
  <c r="AR811" i="2"/>
  <c r="AR807" i="2"/>
  <c r="AR803" i="2"/>
  <c r="DC803" i="2" s="1"/>
  <c r="AR799" i="2"/>
  <c r="AR795" i="2"/>
  <c r="AR791" i="2"/>
  <c r="AR787" i="2"/>
  <c r="DC787" i="2" s="1"/>
  <c r="AR783" i="2"/>
  <c r="AR779" i="2"/>
  <c r="AR775" i="2"/>
  <c r="AS818" i="2"/>
  <c r="AS813" i="2"/>
  <c r="AS809" i="2"/>
  <c r="AS805" i="2"/>
  <c r="AS801" i="2"/>
  <c r="DD801" i="2" s="1"/>
  <c r="AS797" i="2"/>
  <c r="AS793" i="2"/>
  <c r="AS789" i="2"/>
  <c r="AS785" i="2"/>
  <c r="DD785" i="2" s="1"/>
  <c r="AS781" i="2"/>
  <c r="AS777" i="2"/>
  <c r="AS773" i="2"/>
  <c r="CS769" i="2"/>
  <c r="BX769" i="2"/>
  <c r="BC769" i="2"/>
  <c r="BX765" i="2"/>
  <c r="BC765" i="2"/>
  <c r="CS761" i="2"/>
  <c r="BC761" i="2"/>
  <c r="CS757" i="2"/>
  <c r="BX757" i="2"/>
  <c r="BC757" i="2"/>
  <c r="CS753" i="2"/>
  <c r="BX753" i="2"/>
  <c r="BC753" i="2"/>
  <c r="BX749" i="2"/>
  <c r="BC749" i="2"/>
  <c r="CS745" i="2"/>
  <c r="BC745" i="2"/>
  <c r="CS741" i="2"/>
  <c r="BX741" i="2"/>
  <c r="BC741" i="2"/>
  <c r="CS737" i="2"/>
  <c r="BX737" i="2"/>
  <c r="BC737" i="2"/>
  <c r="BX733" i="2"/>
  <c r="BC733" i="2"/>
  <c r="CS729" i="2"/>
  <c r="BC729" i="2"/>
  <c r="CS725" i="2"/>
  <c r="BX725" i="2"/>
  <c r="BC725" i="2"/>
  <c r="AR769" i="2"/>
  <c r="DC769" i="2" s="1"/>
  <c r="AR765" i="2"/>
  <c r="AR761" i="2"/>
  <c r="AR757" i="2"/>
  <c r="AR753" i="2"/>
  <c r="DC753" i="2" s="1"/>
  <c r="AR749" i="2"/>
  <c r="AR745" i="2"/>
  <c r="AR741" i="2"/>
  <c r="AR737" i="2"/>
  <c r="DC737" i="2" s="1"/>
  <c r="AR733" i="2"/>
  <c r="AR729" i="2"/>
  <c r="AR725" i="2"/>
  <c r="CQ769" i="2"/>
  <c r="BV769" i="2"/>
  <c r="BA769" i="2"/>
  <c r="BE769" i="2" s="1"/>
  <c r="DU769" i="2" s="1"/>
  <c r="AJ769" i="2"/>
  <c r="CR769" i="2" s="1"/>
  <c r="CQ765" i="2"/>
  <c r="BV765" i="2"/>
  <c r="BA765" i="2"/>
  <c r="BE765" i="2" s="1"/>
  <c r="DU765" i="2" s="1"/>
  <c r="AJ765" i="2"/>
  <c r="BW765" i="2" s="1"/>
  <c r="CQ761" i="2"/>
  <c r="BV761" i="2"/>
  <c r="BA761" i="2"/>
  <c r="BE761" i="2" s="1"/>
  <c r="DU761" i="2" s="1"/>
  <c r="AJ761" i="2"/>
  <c r="BX761" i="2" s="1"/>
  <c r="CQ757" i="2"/>
  <c r="BV757" i="2"/>
  <c r="BA757" i="2"/>
  <c r="BE757" i="2" s="1"/>
  <c r="DU757" i="2" s="1"/>
  <c r="AJ757" i="2"/>
  <c r="CR757" i="2" s="1"/>
  <c r="CQ753" i="2"/>
  <c r="BV753" i="2"/>
  <c r="BA753" i="2"/>
  <c r="BE753" i="2" s="1"/>
  <c r="DU753" i="2" s="1"/>
  <c r="AJ753" i="2"/>
  <c r="CR753" i="2" s="1"/>
  <c r="CQ749" i="2"/>
  <c r="BV749" i="2"/>
  <c r="BA749" i="2"/>
  <c r="BE749" i="2" s="1"/>
  <c r="DU749" i="2" s="1"/>
  <c r="AJ749" i="2"/>
  <c r="BW749" i="2" s="1"/>
  <c r="CQ745" i="2"/>
  <c r="BV745" i="2"/>
  <c r="BA745" i="2"/>
  <c r="BE745" i="2" s="1"/>
  <c r="DU745" i="2" s="1"/>
  <c r="AJ745" i="2"/>
  <c r="BX745" i="2" s="1"/>
  <c r="CQ741" i="2"/>
  <c r="BV741" i="2"/>
  <c r="BA741" i="2"/>
  <c r="BE741" i="2" s="1"/>
  <c r="DU741" i="2" s="1"/>
  <c r="AJ741" i="2"/>
  <c r="CR741" i="2" s="1"/>
  <c r="CQ737" i="2"/>
  <c r="BV737" i="2"/>
  <c r="BA737" i="2"/>
  <c r="BE737" i="2" s="1"/>
  <c r="DU737" i="2" s="1"/>
  <c r="AJ737" i="2"/>
  <c r="CR737" i="2" s="1"/>
  <c r="CQ733" i="2"/>
  <c r="BV733" i="2"/>
  <c r="BA733" i="2"/>
  <c r="BE733" i="2" s="1"/>
  <c r="DU733" i="2" s="1"/>
  <c r="AJ733" i="2"/>
  <c r="BW733" i="2" s="1"/>
  <c r="CQ729" i="2"/>
  <c r="BV729" i="2"/>
  <c r="BA729" i="2"/>
  <c r="BE729" i="2" s="1"/>
  <c r="DU729" i="2" s="1"/>
  <c r="AJ729" i="2"/>
  <c r="BX729" i="2" s="1"/>
  <c r="CQ725" i="2"/>
  <c r="BV725" i="2"/>
  <c r="BA725" i="2"/>
  <c r="BE725" i="2" s="1"/>
  <c r="DU725" i="2" s="1"/>
  <c r="AJ725" i="2"/>
  <c r="CR725" i="2" s="1"/>
  <c r="AT769" i="2"/>
  <c r="DE769" i="2" s="1"/>
  <c r="AT765" i="2"/>
  <c r="AT761" i="2"/>
  <c r="AT757" i="2"/>
  <c r="AT753" i="2"/>
  <c r="DE753" i="2" s="1"/>
  <c r="AT749" i="2"/>
  <c r="AT745" i="2"/>
  <c r="AT741" i="2"/>
  <c r="AT737" i="2"/>
  <c r="DE737" i="2" s="1"/>
  <c r="AT733" i="2"/>
  <c r="AT729" i="2"/>
  <c r="AT725" i="2"/>
  <c r="CS721" i="2"/>
  <c r="BX721" i="2"/>
  <c r="BC721" i="2"/>
  <c r="BX717" i="2"/>
  <c r="BC717" i="2"/>
  <c r="CS713" i="2"/>
  <c r="BC713" i="2"/>
  <c r="CS709" i="2"/>
  <c r="BX709" i="2"/>
  <c r="BC709" i="2"/>
  <c r="CS705" i="2"/>
  <c r="BX705" i="2"/>
  <c r="BC705" i="2"/>
  <c r="BX701" i="2"/>
  <c r="BC701" i="2"/>
  <c r="CS697" i="2"/>
  <c r="BC697" i="2"/>
  <c r="CS693" i="2"/>
  <c r="BX693" i="2"/>
  <c r="BC693" i="2"/>
  <c r="CS689" i="2"/>
  <c r="BX689" i="2"/>
  <c r="BC689" i="2"/>
  <c r="BX685" i="2"/>
  <c r="BC685" i="2"/>
  <c r="CS681" i="2"/>
  <c r="BC681" i="2"/>
  <c r="CS677" i="2"/>
  <c r="BX677" i="2"/>
  <c r="BC677" i="2"/>
  <c r="AR721" i="2"/>
  <c r="DC721" i="2" s="1"/>
  <c r="AR717" i="2"/>
  <c r="AR713" i="2"/>
  <c r="AR709" i="2"/>
  <c r="AR705" i="2"/>
  <c r="DC705" i="2" s="1"/>
  <c r="AR701" i="2"/>
  <c r="AR697" i="2"/>
  <c r="AR693" i="2"/>
  <c r="AR689" i="2"/>
  <c r="DC689" i="2" s="1"/>
  <c r="AR685" i="2"/>
  <c r="AR681" i="2"/>
  <c r="AR677" i="2"/>
  <c r="CQ721" i="2"/>
  <c r="BV721" i="2"/>
  <c r="BA721" i="2"/>
  <c r="BE721" i="2" s="1"/>
  <c r="DU721" i="2" s="1"/>
  <c r="AJ721" i="2"/>
  <c r="CR721" i="2" s="1"/>
  <c r="CQ717" i="2"/>
  <c r="BV717" i="2"/>
  <c r="BA717" i="2"/>
  <c r="BE717" i="2" s="1"/>
  <c r="DU717" i="2" s="1"/>
  <c r="AJ717" i="2"/>
  <c r="BW717" i="2" s="1"/>
  <c r="CQ713" i="2"/>
  <c r="BV713" i="2"/>
  <c r="BA713" i="2"/>
  <c r="BE713" i="2" s="1"/>
  <c r="DU713" i="2" s="1"/>
  <c r="AJ713" i="2"/>
  <c r="BX713" i="2" s="1"/>
  <c r="CQ709" i="2"/>
  <c r="BV709" i="2"/>
  <c r="BA709" i="2"/>
  <c r="BE709" i="2" s="1"/>
  <c r="DU709" i="2" s="1"/>
  <c r="AJ709" i="2"/>
  <c r="CR709" i="2" s="1"/>
  <c r="CQ705" i="2"/>
  <c r="BV705" i="2"/>
  <c r="BA705" i="2"/>
  <c r="BE705" i="2" s="1"/>
  <c r="DU705" i="2" s="1"/>
  <c r="AJ705" i="2"/>
  <c r="CR705" i="2" s="1"/>
  <c r="CQ701" i="2"/>
  <c r="BV701" i="2"/>
  <c r="BA701" i="2"/>
  <c r="BE701" i="2" s="1"/>
  <c r="DU701" i="2" s="1"/>
  <c r="AJ701" i="2"/>
  <c r="BW701" i="2" s="1"/>
  <c r="CQ697" i="2"/>
  <c r="BV697" i="2"/>
  <c r="BA697" i="2"/>
  <c r="BE697" i="2" s="1"/>
  <c r="DU697" i="2" s="1"/>
  <c r="AJ697" i="2"/>
  <c r="BX697" i="2" s="1"/>
  <c r="CQ693" i="2"/>
  <c r="BV693" i="2"/>
  <c r="BA693" i="2"/>
  <c r="BE693" i="2" s="1"/>
  <c r="DU693" i="2" s="1"/>
  <c r="AJ693" i="2"/>
  <c r="CR693" i="2" s="1"/>
  <c r="CQ689" i="2"/>
  <c r="BV689" i="2"/>
  <c r="BA689" i="2"/>
  <c r="BE689" i="2" s="1"/>
  <c r="DU689" i="2" s="1"/>
  <c r="AJ689" i="2"/>
  <c r="CR689" i="2" s="1"/>
  <c r="CQ685" i="2"/>
  <c r="BV685" i="2"/>
  <c r="BA685" i="2"/>
  <c r="BE685" i="2" s="1"/>
  <c r="DU685" i="2" s="1"/>
  <c r="AJ685" i="2"/>
  <c r="BW685" i="2" s="1"/>
  <c r="CQ681" i="2"/>
  <c r="BV681" i="2"/>
  <c r="BA681" i="2"/>
  <c r="BE681" i="2" s="1"/>
  <c r="DU681" i="2" s="1"/>
  <c r="AJ681" i="2"/>
  <c r="BX681" i="2" s="1"/>
  <c r="CQ677" i="2"/>
  <c r="BV677" i="2"/>
  <c r="BA677" i="2"/>
  <c r="BE677" i="2" s="1"/>
  <c r="DU677" i="2" s="1"/>
  <c r="AJ677" i="2"/>
  <c r="CR677" i="2" s="1"/>
  <c r="AT721" i="2"/>
  <c r="DE721" i="2" s="1"/>
  <c r="AT717" i="2"/>
  <c r="AT713" i="2"/>
  <c r="AT709" i="2"/>
  <c r="AT705" i="2"/>
  <c r="DE705" i="2" s="1"/>
  <c r="AT701" i="2"/>
  <c r="AT697" i="2"/>
  <c r="AT693" i="2"/>
  <c r="AT689" i="2"/>
  <c r="DE689" i="2" s="1"/>
  <c r="AT685" i="2"/>
  <c r="AT681" i="2"/>
  <c r="AT677" i="2"/>
  <c r="CQ673" i="2"/>
  <c r="BV673" i="2"/>
  <c r="BA673" i="2"/>
  <c r="AJ673" i="2"/>
  <c r="BW673" i="2" s="1"/>
  <c r="CQ669" i="2"/>
  <c r="BV669" i="2"/>
  <c r="BA669" i="2"/>
  <c r="AJ669" i="2"/>
  <c r="CR669" i="2" s="1"/>
  <c r="CQ665" i="2"/>
  <c r="BV665" i="2"/>
  <c r="BA665" i="2"/>
  <c r="AJ665" i="2"/>
  <c r="CR665" i="2" s="1"/>
  <c r="CQ661" i="2"/>
  <c r="BV661" i="2"/>
  <c r="BA661" i="2"/>
  <c r="AJ661" i="2"/>
  <c r="CR661" i="2" s="1"/>
  <c r="CQ657" i="2"/>
  <c r="BV657" i="2"/>
  <c r="BA657" i="2"/>
  <c r="AJ657" i="2"/>
  <c r="BW657" i="2" s="1"/>
  <c r="CQ653" i="2"/>
  <c r="BV653" i="2"/>
  <c r="BA653" i="2"/>
  <c r="AJ653" i="2"/>
  <c r="CR653" i="2" s="1"/>
  <c r="CQ649" i="2"/>
  <c r="BV649" i="2"/>
  <c r="BA649" i="2"/>
  <c r="AJ649" i="2"/>
  <c r="CR649" i="2" s="1"/>
  <c r="CQ645" i="2"/>
  <c r="BV645" i="2"/>
  <c r="BA645" i="2"/>
  <c r="AJ645" i="2"/>
  <c r="CR645" i="2" s="1"/>
  <c r="CQ641" i="2"/>
  <c r="BV641" i="2"/>
  <c r="BA641" i="2"/>
  <c r="AJ641" i="2"/>
  <c r="BW641" i="2" s="1"/>
  <c r="CQ637" i="2"/>
  <c r="BV637" i="2"/>
  <c r="BA637" i="2"/>
  <c r="AJ637" i="2"/>
  <c r="CR637" i="2" s="1"/>
  <c r="CQ633" i="2"/>
  <c r="BV633" i="2"/>
  <c r="BA633" i="2"/>
  <c r="AJ633" i="2"/>
  <c r="CR633" i="2" s="1"/>
  <c r="CQ629" i="2"/>
  <c r="BV629" i="2"/>
  <c r="BA629" i="2"/>
  <c r="AJ629" i="2"/>
  <c r="CR629" i="2" s="1"/>
  <c r="CQ625" i="2"/>
  <c r="BV625" i="2"/>
  <c r="BA625" i="2"/>
  <c r="AJ625" i="2"/>
  <c r="BW625" i="2" s="1"/>
  <c r="CQ621" i="2"/>
  <c r="BV621" i="2"/>
  <c r="BA621" i="2"/>
  <c r="AJ621" i="2"/>
  <c r="CR621" i="2" s="1"/>
  <c r="CQ617" i="2"/>
  <c r="BV617" i="2"/>
  <c r="BA617" i="2"/>
  <c r="AJ617" i="2"/>
  <c r="CR617" i="2" s="1"/>
  <c r="CQ613" i="2"/>
  <c r="BV613" i="2"/>
  <c r="BA613" i="2"/>
  <c r="AJ613" i="2"/>
  <c r="CR613" i="2" s="1"/>
  <c r="CQ609" i="2"/>
  <c r="BV609" i="2"/>
  <c r="BA609" i="2"/>
  <c r="AJ609" i="2"/>
  <c r="BW609" i="2" s="1"/>
  <c r="CQ605" i="2"/>
  <c r="BV605" i="2"/>
  <c r="BA605" i="2"/>
  <c r="AJ605" i="2"/>
  <c r="CR605" i="2" s="1"/>
  <c r="CQ601" i="2"/>
  <c r="BV601" i="2"/>
  <c r="BA601" i="2"/>
  <c r="AJ601" i="2"/>
  <c r="CR601" i="2" s="1"/>
  <c r="CQ597" i="2"/>
  <c r="BV597" i="2"/>
  <c r="BA597" i="2"/>
  <c r="AJ597" i="2"/>
  <c r="CR597" i="2" s="1"/>
  <c r="CQ593" i="2"/>
  <c r="BV593" i="2"/>
  <c r="BA593" i="2"/>
  <c r="AJ593" i="2"/>
  <c r="BW593" i="2" s="1"/>
  <c r="CQ589" i="2"/>
  <c r="BV589" i="2"/>
  <c r="BA589" i="2"/>
  <c r="AJ589" i="2"/>
  <c r="CR589" i="2" s="1"/>
  <c r="CQ585" i="2"/>
  <c r="BV585" i="2"/>
  <c r="BA585" i="2"/>
  <c r="AJ585" i="2"/>
  <c r="CR585" i="2" s="1"/>
  <c r="CQ581" i="2"/>
  <c r="BV581" i="2"/>
  <c r="BA581" i="2"/>
  <c r="AJ581" i="2"/>
  <c r="CR581" i="2" s="1"/>
  <c r="CG672" i="2"/>
  <c r="BL672" i="2"/>
  <c r="AQ672" i="2"/>
  <c r="Z672" i="2"/>
  <c r="CG668" i="2"/>
  <c r="BL668" i="2"/>
  <c r="AQ668" i="2"/>
  <c r="Z668" i="2"/>
  <c r="CG664" i="2"/>
  <c r="BL664" i="2"/>
  <c r="AQ664" i="2"/>
  <c r="Z664" i="2"/>
  <c r="CH664" i="2" s="1"/>
  <c r="CG660" i="2"/>
  <c r="BL660" i="2"/>
  <c r="AQ660" i="2"/>
  <c r="Z660" i="2"/>
  <c r="CG656" i="2"/>
  <c r="BL656" i="2"/>
  <c r="AQ656" i="2"/>
  <c r="Z656" i="2"/>
  <c r="CG652" i="2"/>
  <c r="BL652" i="2"/>
  <c r="AQ652" i="2"/>
  <c r="Z652" i="2"/>
  <c r="CG648" i="2"/>
  <c r="BL648" i="2"/>
  <c r="AQ648" i="2"/>
  <c r="Z648" i="2"/>
  <c r="CG644" i="2"/>
  <c r="BL644" i="2"/>
  <c r="AQ644" i="2"/>
  <c r="Z644" i="2"/>
  <c r="CH644" i="2" s="1"/>
  <c r="CG640" i="2"/>
  <c r="BL640" i="2"/>
  <c r="AQ640" i="2"/>
  <c r="Z640" i="2"/>
  <c r="CG636" i="2"/>
  <c r="BL636" i="2"/>
  <c r="AQ636" i="2"/>
  <c r="Z636" i="2"/>
  <c r="CG632" i="2"/>
  <c r="BL632" i="2"/>
  <c r="AQ632" i="2"/>
  <c r="Z632" i="2"/>
  <c r="CG628" i="2"/>
  <c r="BL628" i="2"/>
  <c r="AQ628" i="2"/>
  <c r="Z628" i="2"/>
  <c r="BM628" i="2" s="1"/>
  <c r="CG624" i="2"/>
  <c r="BL624" i="2"/>
  <c r="AQ624" i="2"/>
  <c r="Z624" i="2"/>
  <c r="CG620" i="2"/>
  <c r="BL620" i="2"/>
  <c r="AQ620" i="2"/>
  <c r="Z620" i="2"/>
  <c r="CG616" i="2"/>
  <c r="BL616" i="2"/>
  <c r="AQ616" i="2"/>
  <c r="Z616" i="2"/>
  <c r="CH616" i="2" s="1"/>
  <c r="CG612" i="2"/>
  <c r="BL612" i="2"/>
  <c r="AQ612" i="2"/>
  <c r="Z612" i="2"/>
  <c r="CG608" i="2"/>
  <c r="BL608" i="2"/>
  <c r="AQ608" i="2"/>
  <c r="Z608" i="2"/>
  <c r="CG604" i="2"/>
  <c r="BL604" i="2"/>
  <c r="AQ604" i="2"/>
  <c r="Z604" i="2"/>
  <c r="CG600" i="2"/>
  <c r="BL600" i="2"/>
  <c r="AQ600" i="2"/>
  <c r="Z600" i="2"/>
  <c r="CH600" i="2" s="1"/>
  <c r="CG596" i="2"/>
  <c r="BL596" i="2"/>
  <c r="AQ596" i="2"/>
  <c r="Z596" i="2"/>
  <c r="CG592" i="2"/>
  <c r="BL592" i="2"/>
  <c r="AQ592" i="2"/>
  <c r="Z592" i="2"/>
  <c r="CG588" i="2"/>
  <c r="BL588" i="2"/>
  <c r="AQ588" i="2"/>
  <c r="Z588" i="2"/>
  <c r="CG584" i="2"/>
  <c r="BL584" i="2"/>
  <c r="AQ584" i="2"/>
  <c r="Z584" i="2"/>
  <c r="BB674" i="2"/>
  <c r="BB670" i="2"/>
  <c r="BB666" i="2"/>
  <c r="BB662" i="2"/>
  <c r="BB658" i="2"/>
  <c r="BB654" i="2"/>
  <c r="BB650" i="2"/>
  <c r="BB646" i="2"/>
  <c r="BB642" i="2"/>
  <c r="BB638" i="2"/>
  <c r="BB634" i="2"/>
  <c r="BB630" i="2"/>
  <c r="BB626" i="2"/>
  <c r="BB622" i="2"/>
  <c r="BB618" i="2"/>
  <c r="BB614" i="2"/>
  <c r="BB610" i="2"/>
  <c r="BB606" i="2"/>
  <c r="BB602" i="2"/>
  <c r="BB598" i="2"/>
  <c r="BB594" i="2"/>
  <c r="BB590" i="2"/>
  <c r="BB586" i="2"/>
  <c r="BB582" i="2"/>
  <c r="AR673" i="2"/>
  <c r="DC673" i="2" s="1"/>
  <c r="AR669" i="2"/>
  <c r="CH665" i="2"/>
  <c r="AR665" i="2"/>
  <c r="BM661" i="2"/>
  <c r="AR661" i="2"/>
  <c r="AR657" i="2"/>
  <c r="DC657" i="2" s="1"/>
  <c r="AR653" i="2"/>
  <c r="CH649" i="2"/>
  <c r="AR649" i="2"/>
  <c r="BM645" i="2"/>
  <c r="AR645" i="2"/>
  <c r="AR641" i="2"/>
  <c r="DC641" i="2" s="1"/>
  <c r="AR637" i="2"/>
  <c r="CH633" i="2"/>
  <c r="AR633" i="2"/>
  <c r="BM629" i="2"/>
  <c r="AR629" i="2"/>
  <c r="AR625" i="2"/>
  <c r="DC625" i="2" s="1"/>
  <c r="AR621" i="2"/>
  <c r="CH617" i="2"/>
  <c r="AR617" i="2"/>
  <c r="BM613" i="2"/>
  <c r="AR613" i="2"/>
  <c r="AR609" i="2"/>
  <c r="DC609" i="2" s="1"/>
  <c r="AR605" i="2"/>
  <c r="CH601" i="2"/>
  <c r="AR601" i="2"/>
  <c r="BM597" i="2"/>
  <c r="AR597" i="2"/>
  <c r="AR593" i="2"/>
  <c r="DC593" i="2" s="1"/>
  <c r="AR589" i="2"/>
  <c r="CH585" i="2"/>
  <c r="AR585" i="2"/>
  <c r="BM581" i="2"/>
  <c r="AR581" i="2"/>
  <c r="AR577" i="2"/>
  <c r="DC577" i="2" s="1"/>
  <c r="AR573" i="2"/>
  <c r="AR569" i="2"/>
  <c r="AR565" i="2"/>
  <c r="AR561" i="2"/>
  <c r="DC561" i="2" s="1"/>
  <c r="AR557" i="2"/>
  <c r="AR553" i="2"/>
  <c r="AR549" i="2"/>
  <c r="AR545" i="2"/>
  <c r="DC545" i="2" s="1"/>
  <c r="AR541" i="2"/>
  <c r="AR537" i="2"/>
  <c r="AR533" i="2"/>
  <c r="AR529" i="2"/>
  <c r="DC529" i="2" s="1"/>
  <c r="AR525" i="2"/>
  <c r="AR521" i="2"/>
  <c r="AR517" i="2"/>
  <c r="AR513" i="2"/>
  <c r="DC513" i="2" s="1"/>
  <c r="AR509" i="2"/>
  <c r="AR505" i="2"/>
  <c r="AR501" i="2"/>
  <c r="AR497" i="2"/>
  <c r="DC497" i="2" s="1"/>
  <c r="AR493" i="2"/>
  <c r="AR489" i="2"/>
  <c r="AR580" i="2"/>
  <c r="DC580" i="2" s="1"/>
  <c r="AR576" i="2"/>
  <c r="DC576" i="2" s="1"/>
  <c r="AR572" i="2"/>
  <c r="AR568" i="2"/>
  <c r="AR564" i="2"/>
  <c r="AR560" i="2"/>
  <c r="DC560" i="2" s="1"/>
  <c r="AR556" i="2"/>
  <c r="AR552" i="2"/>
  <c r="AR548" i="2"/>
  <c r="AR544" i="2"/>
  <c r="DC544" i="2" s="1"/>
  <c r="AR540" i="2"/>
  <c r="AR536" i="2"/>
  <c r="AR532" i="2"/>
  <c r="AR528" i="2"/>
  <c r="DC528" i="2" s="1"/>
  <c r="AR524" i="2"/>
  <c r="AR520" i="2"/>
  <c r="AR516" i="2"/>
  <c r="AR512" i="2"/>
  <c r="DC512" i="2" s="1"/>
  <c r="AR508" i="2"/>
  <c r="AR504" i="2"/>
  <c r="AR500" i="2"/>
  <c r="AR496" i="2"/>
  <c r="DC496" i="2" s="1"/>
  <c r="AR492" i="2"/>
  <c r="AR488" i="2"/>
  <c r="AR579" i="2"/>
  <c r="AR575" i="2"/>
  <c r="DC575" i="2" s="1"/>
  <c r="AR571" i="2"/>
  <c r="AR567" i="2"/>
  <c r="AR563" i="2"/>
  <c r="AR559" i="2"/>
  <c r="DC559" i="2" s="1"/>
  <c r="AR555" i="2"/>
  <c r="AR551" i="2"/>
  <c r="AR547" i="2"/>
  <c r="AR543" i="2"/>
  <c r="DC543" i="2" s="1"/>
  <c r="AR539" i="2"/>
  <c r="AR535" i="2"/>
  <c r="AR531" i="2"/>
  <c r="AR527" i="2"/>
  <c r="DC527" i="2" s="1"/>
  <c r="AR523" i="2"/>
  <c r="AR519" i="2"/>
  <c r="AR515" i="2"/>
  <c r="AR511" i="2"/>
  <c r="DC511" i="2" s="1"/>
  <c r="AR507" i="2"/>
  <c r="AR503" i="2"/>
  <c r="AR499" i="2"/>
  <c r="AR495" i="2"/>
  <c r="DC495" i="2" s="1"/>
  <c r="AR491" i="2"/>
  <c r="AR487" i="2"/>
  <c r="AR578" i="2"/>
  <c r="AR574" i="2"/>
  <c r="DC574" i="2" s="1"/>
  <c r="AR570" i="2"/>
  <c r="AR566" i="2"/>
  <c r="AR562" i="2"/>
  <c r="AR558" i="2"/>
  <c r="DC558" i="2" s="1"/>
  <c r="AR554" i="2"/>
  <c r="AR550" i="2"/>
  <c r="AR546" i="2"/>
  <c r="AR542" i="2"/>
  <c r="DC542" i="2" s="1"/>
  <c r="AR538" i="2"/>
  <c r="AR534" i="2"/>
  <c r="AR530" i="2"/>
  <c r="AR526" i="2"/>
  <c r="DC526" i="2" s="1"/>
  <c r="AR522" i="2"/>
  <c r="AR518" i="2"/>
  <c r="AR514" i="2"/>
  <c r="AR510" i="2"/>
  <c r="DC510" i="2" s="1"/>
  <c r="AR506" i="2"/>
  <c r="AR502" i="2"/>
  <c r="AR498" i="2"/>
  <c r="AR494" i="2"/>
  <c r="DC494" i="2" s="1"/>
  <c r="BI484" i="2"/>
  <c r="BI480" i="2"/>
  <c r="BI476" i="2"/>
  <c r="BI472" i="2"/>
  <c r="BI468" i="2"/>
  <c r="BI464" i="2"/>
  <c r="BI460" i="2"/>
  <c r="BI456" i="2"/>
  <c r="BI452" i="2"/>
  <c r="BI448" i="2"/>
  <c r="BI444" i="2"/>
  <c r="BI440" i="2"/>
  <c r="BI436" i="2"/>
  <c r="BI432" i="2"/>
  <c r="BI428" i="2"/>
  <c r="BI424" i="2"/>
  <c r="BI420" i="2"/>
  <c r="BI416" i="2"/>
  <c r="BI412" i="2"/>
  <c r="BI408" i="2"/>
  <c r="BI404" i="2"/>
  <c r="BI400" i="2"/>
  <c r="AY492" i="2"/>
  <c r="BD483" i="2"/>
  <c r="BD479" i="2"/>
  <c r="BD475" i="2"/>
  <c r="BD471" i="2"/>
  <c r="BD467" i="2"/>
  <c r="BD463" i="2"/>
  <c r="BD459" i="2"/>
  <c r="BD455" i="2"/>
  <c r="BD451" i="2"/>
  <c r="BD447" i="2"/>
  <c r="BD443" i="2"/>
  <c r="BD439" i="2"/>
  <c r="BD435" i="2"/>
  <c r="BD431" i="2"/>
  <c r="BD427" i="2"/>
  <c r="BD423" i="2"/>
  <c r="BD419" i="2"/>
  <c r="BD415" i="2"/>
  <c r="BD411" i="2"/>
  <c r="BD407" i="2"/>
  <c r="BD403" i="2"/>
  <c r="BD399" i="2"/>
  <c r="BD395" i="2"/>
  <c r="BV487" i="2"/>
  <c r="BA487" i="2"/>
  <c r="AJ487" i="2"/>
  <c r="CR487" i="2" s="1"/>
  <c r="AY482" i="2"/>
  <c r="AY478" i="2"/>
  <c r="AY474" i="2"/>
  <c r="AY470" i="2"/>
  <c r="AY466" i="2"/>
  <c r="AY462" i="2"/>
  <c r="AY458" i="2"/>
  <c r="AY454" i="2"/>
  <c r="AY450" i="2"/>
  <c r="AY446" i="2"/>
  <c r="AY442" i="2"/>
  <c r="AY438" i="2"/>
  <c r="AY434" i="2"/>
  <c r="AY430" i="2"/>
  <c r="AY426" i="2"/>
  <c r="AY422" i="2"/>
  <c r="AY418" i="2"/>
  <c r="AY414" i="2"/>
  <c r="AY410" i="2"/>
  <c r="AY406" i="2"/>
  <c r="AY402" i="2"/>
  <c r="AY398" i="2"/>
  <c r="AY394" i="2"/>
  <c r="AT485" i="2"/>
  <c r="AT481" i="2"/>
  <c r="AT477" i="2"/>
  <c r="DE477" i="2" s="1"/>
  <c r="AT473" i="2"/>
  <c r="AT469" i="2"/>
  <c r="AT465" i="2"/>
  <c r="AT461" i="2"/>
  <c r="DE461" i="2" s="1"/>
  <c r="AT457" i="2"/>
  <c r="AT453" i="2"/>
  <c r="AT449" i="2"/>
  <c r="AT445" i="2"/>
  <c r="DE445" i="2" s="1"/>
  <c r="AT441" i="2"/>
  <c r="AT437" i="2"/>
  <c r="AT433" i="2"/>
  <c r="AT429" i="2"/>
  <c r="DE429" i="2" s="1"/>
  <c r="AT425" i="2"/>
  <c r="AT421" i="2"/>
  <c r="AT417" i="2"/>
  <c r="AT413" i="2"/>
  <c r="DE413" i="2" s="1"/>
  <c r="AT409" i="2"/>
  <c r="AT405" i="2"/>
  <c r="AT401" i="2"/>
  <c r="AT397" i="2"/>
  <c r="DE397" i="2" s="1"/>
  <c r="AT393" i="2"/>
  <c r="CG390" i="2"/>
  <c r="AQ390" i="2"/>
  <c r="Z390" i="2"/>
  <c r="BL390" i="2" s="1"/>
  <c r="CG386" i="2"/>
  <c r="AQ386" i="2"/>
  <c r="Z386" i="2"/>
  <c r="BL386" i="2" s="1"/>
  <c r="CG382" i="2"/>
  <c r="AQ382" i="2"/>
  <c r="Z382" i="2"/>
  <c r="BL382" i="2" s="1"/>
  <c r="CG378" i="2"/>
  <c r="AQ378" i="2"/>
  <c r="Z378" i="2"/>
  <c r="BL378" i="2" s="1"/>
  <c r="CG374" i="2"/>
  <c r="AQ374" i="2"/>
  <c r="Z374" i="2"/>
  <c r="BL374" i="2" s="1"/>
  <c r="CG370" i="2"/>
  <c r="AQ370" i="2"/>
  <c r="Z370" i="2"/>
  <c r="BL370" i="2" s="1"/>
  <c r="CG366" i="2"/>
  <c r="AQ366" i="2"/>
  <c r="Z366" i="2"/>
  <c r="BL366" i="2" s="1"/>
  <c r="CG362" i="2"/>
  <c r="AQ362" i="2"/>
  <c r="Z362" i="2"/>
  <c r="BL362" i="2" s="1"/>
  <c r="CG358" i="2"/>
  <c r="AQ358" i="2"/>
  <c r="Z358" i="2"/>
  <c r="BL358" i="2" s="1"/>
  <c r="CG354" i="2"/>
  <c r="AQ354" i="2"/>
  <c r="Z354" i="2"/>
  <c r="BL354" i="2" s="1"/>
  <c r="CG350" i="2"/>
  <c r="AQ350" i="2"/>
  <c r="Z350" i="2"/>
  <c r="BL350" i="2" s="1"/>
  <c r="CG346" i="2"/>
  <c r="AQ346" i="2"/>
  <c r="Z346" i="2"/>
  <c r="BL346" i="2" s="1"/>
  <c r="CG342" i="2"/>
  <c r="AQ342" i="2"/>
  <c r="Z342" i="2"/>
  <c r="BL342" i="2" s="1"/>
  <c r="CG338" i="2"/>
  <c r="AQ338" i="2"/>
  <c r="Z338" i="2"/>
  <c r="BL338" i="2" s="1"/>
  <c r="CG334" i="2"/>
  <c r="AQ334" i="2"/>
  <c r="Z334" i="2"/>
  <c r="BL334" i="2" s="1"/>
  <c r="CG330" i="2"/>
  <c r="AQ330" i="2"/>
  <c r="Z330" i="2"/>
  <c r="BL330" i="2" s="1"/>
  <c r="CG326" i="2"/>
  <c r="AQ326" i="2"/>
  <c r="Z326" i="2"/>
  <c r="BL326" i="2" s="1"/>
  <c r="CG322" i="2"/>
  <c r="AQ322" i="2"/>
  <c r="Z322" i="2"/>
  <c r="BL322" i="2" s="1"/>
  <c r="CG318" i="2"/>
  <c r="AQ318" i="2"/>
  <c r="Z318" i="2"/>
  <c r="BL318" i="2" s="1"/>
  <c r="CG314" i="2"/>
  <c r="AQ314" i="2"/>
  <c r="Z314" i="2"/>
  <c r="BL314" i="2" s="1"/>
  <c r="CG310" i="2"/>
  <c r="AQ310" i="2"/>
  <c r="Z310" i="2"/>
  <c r="BL310" i="2" s="1"/>
  <c r="CG306" i="2"/>
  <c r="AQ306" i="2"/>
  <c r="Z306" i="2"/>
  <c r="BL306" i="2" s="1"/>
  <c r="CG302" i="2"/>
  <c r="AQ302" i="2"/>
  <c r="Z302" i="2"/>
  <c r="BL302" i="2" s="1"/>
  <c r="AX393" i="2"/>
  <c r="BL389" i="2"/>
  <c r="AQ389" i="2"/>
  <c r="Z389" i="2"/>
  <c r="CG389" i="2" s="1"/>
  <c r="BL385" i="2"/>
  <c r="AQ385" i="2"/>
  <c r="Z385" i="2"/>
  <c r="CG385" i="2" s="1"/>
  <c r="BL381" i="2"/>
  <c r="AQ381" i="2"/>
  <c r="Z381" i="2"/>
  <c r="CG381" i="2" s="1"/>
  <c r="BL377" i="2"/>
  <c r="AQ377" i="2"/>
  <c r="Z377" i="2"/>
  <c r="CG377" i="2" s="1"/>
  <c r="BL373" i="2"/>
  <c r="AQ373" i="2"/>
  <c r="Z373" i="2"/>
  <c r="CG373" i="2" s="1"/>
  <c r="BL369" i="2"/>
  <c r="AQ369" i="2"/>
  <c r="Z369" i="2"/>
  <c r="CG369" i="2" s="1"/>
  <c r="BL365" i="2"/>
  <c r="AQ365" i="2"/>
  <c r="Z365" i="2"/>
  <c r="CG365" i="2" s="1"/>
  <c r="BL361" i="2"/>
  <c r="AQ361" i="2"/>
  <c r="Z361" i="2"/>
  <c r="CG361" i="2" s="1"/>
  <c r="BL357" i="2"/>
  <c r="AQ357" i="2"/>
  <c r="Z357" i="2"/>
  <c r="CG357" i="2" s="1"/>
  <c r="BL353" i="2"/>
  <c r="AQ353" i="2"/>
  <c r="Z353" i="2"/>
  <c r="CG353" i="2" s="1"/>
  <c r="BL349" i="2"/>
  <c r="AQ349" i="2"/>
  <c r="Z349" i="2"/>
  <c r="CG349" i="2" s="1"/>
  <c r="BL345" i="2"/>
  <c r="AQ345" i="2"/>
  <c r="Z345" i="2"/>
  <c r="CG345" i="2" s="1"/>
  <c r="BL341" i="2"/>
  <c r="AQ341" i="2"/>
  <c r="Z341" i="2"/>
  <c r="CG341" i="2" s="1"/>
  <c r="BL337" i="2"/>
  <c r="AQ337" i="2"/>
  <c r="Z337" i="2"/>
  <c r="CG337" i="2" s="1"/>
  <c r="BL333" i="2"/>
  <c r="AQ333" i="2"/>
  <c r="Z333" i="2"/>
  <c r="CG333" i="2" s="1"/>
  <c r="BL329" i="2"/>
  <c r="AQ329" i="2"/>
  <c r="Z329" i="2"/>
  <c r="CG329" i="2" s="1"/>
  <c r="BL325" i="2"/>
  <c r="AQ325" i="2"/>
  <c r="Z325" i="2"/>
  <c r="CG325" i="2" s="1"/>
  <c r="BL321" i="2"/>
  <c r="AQ321" i="2"/>
  <c r="Z321" i="2"/>
  <c r="CG321" i="2" s="1"/>
  <c r="BL317" i="2"/>
  <c r="AQ317" i="2"/>
  <c r="Z317" i="2"/>
  <c r="CG317" i="2" s="1"/>
  <c r="BL313" i="2"/>
  <c r="AQ313" i="2"/>
  <c r="Z313" i="2"/>
  <c r="CG313" i="2" s="1"/>
  <c r="BL309" i="2"/>
  <c r="AQ309" i="2"/>
  <c r="Z309" i="2"/>
  <c r="CG309" i="2" s="1"/>
  <c r="BL305" i="2"/>
  <c r="AQ305" i="2"/>
  <c r="Z305" i="2"/>
  <c r="CG305" i="2" s="1"/>
  <c r="BL301" i="2"/>
  <c r="AQ301" i="2"/>
  <c r="Z301" i="2"/>
  <c r="CG301" i="2" s="1"/>
  <c r="CG392" i="2"/>
  <c r="AQ392" i="2"/>
  <c r="Z392" i="2"/>
  <c r="BL392" i="2"/>
  <c r="BL388" i="2"/>
  <c r="AQ388" i="2"/>
  <c r="Z388" i="2"/>
  <c r="CG388" i="2" s="1"/>
  <c r="BL384" i="2"/>
  <c r="AQ384" i="2"/>
  <c r="Z384" i="2"/>
  <c r="CG384" i="2" s="1"/>
  <c r="BL380" i="2"/>
  <c r="AQ380" i="2"/>
  <c r="Z380" i="2"/>
  <c r="CG380" i="2" s="1"/>
  <c r="BL376" i="2"/>
  <c r="AQ376" i="2"/>
  <c r="Z376" i="2"/>
  <c r="CG376" i="2" s="1"/>
  <c r="BL372" i="2"/>
  <c r="AQ372" i="2"/>
  <c r="Z372" i="2"/>
  <c r="CG372" i="2" s="1"/>
  <c r="BL368" i="2"/>
  <c r="AQ368" i="2"/>
  <c r="Z368" i="2"/>
  <c r="CG368" i="2" s="1"/>
  <c r="BL364" i="2"/>
  <c r="AQ364" i="2"/>
  <c r="Z364" i="2"/>
  <c r="CG364" i="2" s="1"/>
  <c r="BL360" i="2"/>
  <c r="AQ360" i="2"/>
  <c r="Z360" i="2"/>
  <c r="CG360" i="2" s="1"/>
  <c r="BL356" i="2"/>
  <c r="AQ356" i="2"/>
  <c r="Z356" i="2"/>
  <c r="CG356" i="2" s="1"/>
  <c r="BL352" i="2"/>
  <c r="AQ352" i="2"/>
  <c r="Z352" i="2"/>
  <c r="CG352" i="2" s="1"/>
  <c r="BL348" i="2"/>
  <c r="AQ348" i="2"/>
  <c r="Z348" i="2"/>
  <c r="CG348" i="2" s="1"/>
  <c r="BL344" i="2"/>
  <c r="AQ344" i="2"/>
  <c r="Z344" i="2"/>
  <c r="CG344" i="2" s="1"/>
  <c r="BL340" i="2"/>
  <c r="AQ340" i="2"/>
  <c r="Z340" i="2"/>
  <c r="CG340" i="2" s="1"/>
  <c r="BL336" i="2"/>
  <c r="AQ336" i="2"/>
  <c r="Z336" i="2"/>
  <c r="CG336" i="2" s="1"/>
  <c r="BL332" i="2"/>
  <c r="AQ332" i="2"/>
  <c r="Z332" i="2"/>
  <c r="CG332" i="2" s="1"/>
  <c r="BL328" i="2"/>
  <c r="AQ328" i="2"/>
  <c r="Z328" i="2"/>
  <c r="CG328" i="2" s="1"/>
  <c r="BL324" i="2"/>
  <c r="AQ324" i="2"/>
  <c r="Z324" i="2"/>
  <c r="CG324" i="2" s="1"/>
  <c r="BL320" i="2"/>
  <c r="AQ320" i="2"/>
  <c r="Z320" i="2"/>
  <c r="CG320" i="2" s="1"/>
  <c r="BL316" i="2"/>
  <c r="AQ316" i="2"/>
  <c r="Z316" i="2"/>
  <c r="CG316" i="2" s="1"/>
  <c r="BL312" i="2"/>
  <c r="AQ312" i="2"/>
  <c r="Z312" i="2"/>
  <c r="CG312" i="2" s="1"/>
  <c r="BL308" i="2"/>
  <c r="AQ308" i="2"/>
  <c r="Z308" i="2"/>
  <c r="CG308" i="2" s="1"/>
  <c r="BL304" i="2"/>
  <c r="AQ304" i="2"/>
  <c r="Z304" i="2"/>
  <c r="CG304" i="2" s="1"/>
  <c r="BL300" i="2"/>
  <c r="AQ300" i="2"/>
  <c r="Z300" i="2"/>
  <c r="CG300" i="2" s="1"/>
  <c r="BL391" i="2"/>
  <c r="AQ391" i="2"/>
  <c r="Z391" i="2"/>
  <c r="CG391" i="2" s="1"/>
  <c r="BL387" i="2"/>
  <c r="AQ387" i="2"/>
  <c r="Z387" i="2"/>
  <c r="CG387" i="2" s="1"/>
  <c r="BL383" i="2"/>
  <c r="AQ383" i="2"/>
  <c r="Z383" i="2"/>
  <c r="CG383" i="2" s="1"/>
  <c r="BL379" i="2"/>
  <c r="AQ379" i="2"/>
  <c r="Z379" i="2"/>
  <c r="CG379" i="2" s="1"/>
  <c r="BL375" i="2"/>
  <c r="AQ375" i="2"/>
  <c r="Z375" i="2"/>
  <c r="CG375" i="2" s="1"/>
  <c r="BL371" i="2"/>
  <c r="AQ371" i="2"/>
  <c r="Z371" i="2"/>
  <c r="CG371" i="2" s="1"/>
  <c r="BL367" i="2"/>
  <c r="AQ367" i="2"/>
  <c r="Z367" i="2"/>
  <c r="CG367" i="2" s="1"/>
  <c r="BL363" i="2"/>
  <c r="AQ363" i="2"/>
  <c r="Z363" i="2"/>
  <c r="CG363" i="2" s="1"/>
  <c r="BL359" i="2"/>
  <c r="AQ359" i="2"/>
  <c r="Z359" i="2"/>
  <c r="CG359" i="2" s="1"/>
  <c r="BL355" i="2"/>
  <c r="AQ355" i="2"/>
  <c r="Z355" i="2"/>
  <c r="CG355" i="2" s="1"/>
  <c r="BL351" i="2"/>
  <c r="AQ351" i="2"/>
  <c r="Z351" i="2"/>
  <c r="CG351" i="2" s="1"/>
  <c r="BL347" i="2"/>
  <c r="AQ347" i="2"/>
  <c r="Z347" i="2"/>
  <c r="CG347" i="2" s="1"/>
  <c r="BL343" i="2"/>
  <c r="AQ343" i="2"/>
  <c r="Z343" i="2"/>
  <c r="CG343" i="2" s="1"/>
  <c r="BL339" i="2"/>
  <c r="AQ339" i="2"/>
  <c r="Z339" i="2"/>
  <c r="CG339" i="2" s="1"/>
  <c r="BL335" i="2"/>
  <c r="AQ335" i="2"/>
  <c r="Z335" i="2"/>
  <c r="CG335" i="2" s="1"/>
  <c r="BL331" i="2"/>
  <c r="AQ331" i="2"/>
  <c r="Z331" i="2"/>
  <c r="CG331" i="2" s="1"/>
  <c r="BL327" i="2"/>
  <c r="AQ327" i="2"/>
  <c r="Z327" i="2"/>
  <c r="CG327" i="2" s="1"/>
  <c r="BL323" i="2"/>
  <c r="AQ323" i="2"/>
  <c r="Z323" i="2"/>
  <c r="CG323" i="2" s="1"/>
  <c r="BL319" i="2"/>
  <c r="AQ319" i="2"/>
  <c r="Z319" i="2"/>
  <c r="CG319" i="2" s="1"/>
  <c r="BL315" i="2"/>
  <c r="AQ315" i="2"/>
  <c r="Z315" i="2"/>
  <c r="CG315" i="2" s="1"/>
  <c r="BL311" i="2"/>
  <c r="AQ311" i="2"/>
  <c r="Z311" i="2"/>
  <c r="CG311" i="2" s="1"/>
  <c r="BL307" i="2"/>
  <c r="AQ307" i="2"/>
  <c r="Z307" i="2"/>
  <c r="CG307" i="2" s="1"/>
  <c r="BL303" i="2"/>
  <c r="AQ303" i="2"/>
  <c r="Z303" i="2"/>
  <c r="CG303" i="2" s="1"/>
  <c r="BL299" i="2"/>
  <c r="AQ299" i="2"/>
  <c r="Z299" i="2"/>
  <c r="CG299" i="2" s="1"/>
  <c r="BN295" i="2"/>
  <c r="AS295" i="2"/>
  <c r="AS291" i="2"/>
  <c r="DD291" i="2" s="1"/>
  <c r="AS287" i="2"/>
  <c r="CI283" i="2"/>
  <c r="AS283" i="2"/>
  <c r="BN279" i="2"/>
  <c r="AS279" i="2"/>
  <c r="AS275" i="2"/>
  <c r="DD275" i="2" s="1"/>
  <c r="AS271" i="2"/>
  <c r="CI267" i="2"/>
  <c r="AS267" i="2"/>
  <c r="BN263" i="2"/>
  <c r="AS263" i="2"/>
  <c r="AS259" i="2"/>
  <c r="DD259" i="2" s="1"/>
  <c r="AS255" i="2"/>
  <c r="CI251" i="2"/>
  <c r="AS251" i="2"/>
  <c r="BN247" i="2"/>
  <c r="AS247" i="2"/>
  <c r="AS243" i="2"/>
  <c r="DD243" i="2" s="1"/>
  <c r="AS239" i="2"/>
  <c r="CI235" i="2"/>
  <c r="AS235" i="2"/>
  <c r="BN231" i="2"/>
  <c r="AS231" i="2"/>
  <c r="AS227" i="2"/>
  <c r="DD227" i="2" s="1"/>
  <c r="AS223" i="2"/>
  <c r="CI219" i="2"/>
  <c r="AS219" i="2"/>
  <c r="BN215" i="2"/>
  <c r="AS215" i="2"/>
  <c r="AS211" i="2"/>
  <c r="DD211" i="2" s="1"/>
  <c r="AS207" i="2"/>
  <c r="CI203" i="2"/>
  <c r="AS203" i="2"/>
  <c r="BN199" i="2"/>
  <c r="AS199" i="2"/>
  <c r="AS195" i="2"/>
  <c r="DD195" i="2" s="1"/>
  <c r="AS191" i="2"/>
  <c r="CI187" i="2"/>
  <c r="AS187" i="2"/>
  <c r="BN183" i="2"/>
  <c r="AS183" i="2"/>
  <c r="AS179" i="2"/>
  <c r="DD179" i="2" s="1"/>
  <c r="AS175" i="2"/>
  <c r="CI171" i="2"/>
  <c r="AS171" i="2"/>
  <c r="BN167" i="2"/>
  <c r="AS167" i="2"/>
  <c r="AS163" i="2"/>
  <c r="DD163" i="2" s="1"/>
  <c r="AS159" i="2"/>
  <c r="CI155" i="2"/>
  <c r="AS155" i="2"/>
  <c r="BN151" i="2"/>
  <c r="AS151" i="2"/>
  <c r="AS147" i="2"/>
  <c r="DD147" i="2" s="1"/>
  <c r="AS143" i="2"/>
  <c r="CI139" i="2"/>
  <c r="AS139" i="2"/>
  <c r="BN135" i="2"/>
  <c r="AS135" i="2"/>
  <c r="AS131" i="2"/>
  <c r="DD131" i="2" s="1"/>
  <c r="AS127" i="2"/>
  <c r="CI123" i="2"/>
  <c r="AS123" i="2"/>
  <c r="BN119" i="2"/>
  <c r="AS119" i="2"/>
  <c r="AS115" i="2"/>
  <c r="DD115" i="2" s="1"/>
  <c r="AS111" i="2"/>
  <c r="AT297" i="2"/>
  <c r="AT293" i="2"/>
  <c r="AT289" i="2"/>
  <c r="DE289" i="2" s="1"/>
  <c r="AT285" i="2"/>
  <c r="AT281" i="2"/>
  <c r="AT277" i="2"/>
  <c r="AT273" i="2"/>
  <c r="DE273" i="2" s="1"/>
  <c r="AT269" i="2"/>
  <c r="AT265" i="2"/>
  <c r="AT261" i="2"/>
  <c r="AT257" i="2"/>
  <c r="DE257" i="2" s="1"/>
  <c r="AT253" i="2"/>
  <c r="AT249" i="2"/>
  <c r="AT245" i="2"/>
  <c r="AT241" i="2"/>
  <c r="DE241" i="2" s="1"/>
  <c r="AT237" i="2"/>
  <c r="AT233" i="2"/>
  <c r="AT229" i="2"/>
  <c r="AT225" i="2"/>
  <c r="DE225" i="2" s="1"/>
  <c r="AT221" i="2"/>
  <c r="AT217" i="2"/>
  <c r="AT213" i="2"/>
  <c r="AT209" i="2"/>
  <c r="DE209" i="2" s="1"/>
  <c r="AT205" i="2"/>
  <c r="AT201" i="2"/>
  <c r="AT197" i="2"/>
  <c r="AT193" i="2"/>
  <c r="DE193" i="2" s="1"/>
  <c r="AT189" i="2"/>
  <c r="AT185" i="2"/>
  <c r="AT181" i="2"/>
  <c r="AT177" i="2"/>
  <c r="DE177" i="2" s="1"/>
  <c r="AT173" i="2"/>
  <c r="AT169" i="2"/>
  <c r="AT165" i="2"/>
  <c r="AT161" i="2"/>
  <c r="DE161" i="2" s="1"/>
  <c r="AT157" i="2"/>
  <c r="AT153" i="2"/>
  <c r="AT149" i="2"/>
  <c r="AT145" i="2"/>
  <c r="DE145" i="2" s="1"/>
  <c r="AT141" i="2"/>
  <c r="AT137" i="2"/>
  <c r="AT133" i="2"/>
  <c r="AT129" i="2"/>
  <c r="DE129" i="2" s="1"/>
  <c r="AT125" i="2"/>
  <c r="AT121" i="2"/>
  <c r="AT117" i="2"/>
  <c r="AT113" i="2"/>
  <c r="DE113" i="2" s="1"/>
  <c r="AT109" i="2"/>
  <c r="CG295" i="2"/>
  <c r="AQ295" i="2"/>
  <c r="Z295" i="2"/>
  <c r="BL295" i="2" s="1"/>
  <c r="CG291" i="2"/>
  <c r="AQ291" i="2"/>
  <c r="Z291" i="2"/>
  <c r="BL291" i="2" s="1"/>
  <c r="CG287" i="2"/>
  <c r="AQ287" i="2"/>
  <c r="Z287" i="2"/>
  <c r="CI287" i="2" s="1"/>
  <c r="CG283" i="2"/>
  <c r="AQ283" i="2"/>
  <c r="Z283" i="2"/>
  <c r="BN283" i="2" s="1"/>
  <c r="CG279" i="2"/>
  <c r="AQ279" i="2"/>
  <c r="Z279" i="2"/>
  <c r="BL279" i="2" s="1"/>
  <c r="CG275" i="2"/>
  <c r="AQ275" i="2"/>
  <c r="Z275" i="2"/>
  <c r="BL275" i="2" s="1"/>
  <c r="CG271" i="2"/>
  <c r="AQ271" i="2"/>
  <c r="Z271" i="2"/>
  <c r="CI271" i="2" s="1"/>
  <c r="CG267" i="2"/>
  <c r="AQ267" i="2"/>
  <c r="Z267" i="2"/>
  <c r="BN267" i="2" s="1"/>
  <c r="CG263" i="2"/>
  <c r="AQ263" i="2"/>
  <c r="Z263" i="2"/>
  <c r="BL263" i="2" s="1"/>
  <c r="CG259" i="2"/>
  <c r="AQ259" i="2"/>
  <c r="Z259" i="2"/>
  <c r="BL259" i="2" s="1"/>
  <c r="CG255" i="2"/>
  <c r="AQ255" i="2"/>
  <c r="Z255" i="2"/>
  <c r="CI255" i="2" s="1"/>
  <c r="CG251" i="2"/>
  <c r="AQ251" i="2"/>
  <c r="Z251" i="2"/>
  <c r="BN251" i="2" s="1"/>
  <c r="CG247" i="2"/>
  <c r="AQ247" i="2"/>
  <c r="Z247" i="2"/>
  <c r="BL247" i="2" s="1"/>
  <c r="CG243" i="2"/>
  <c r="AQ243" i="2"/>
  <c r="Z243" i="2"/>
  <c r="BL243" i="2" s="1"/>
  <c r="CG239" i="2"/>
  <c r="AQ239" i="2"/>
  <c r="Z239" i="2"/>
  <c r="CI239" i="2" s="1"/>
  <c r="CG235" i="2"/>
  <c r="AQ235" i="2"/>
  <c r="Z235" i="2"/>
  <c r="BN235" i="2" s="1"/>
  <c r="CG231" i="2"/>
  <c r="AQ231" i="2"/>
  <c r="Z231" i="2"/>
  <c r="BL231" i="2" s="1"/>
  <c r="CG227" i="2"/>
  <c r="AQ227" i="2"/>
  <c r="Z227" i="2"/>
  <c r="BL227" i="2" s="1"/>
  <c r="CG223" i="2"/>
  <c r="AQ223" i="2"/>
  <c r="Z223" i="2"/>
  <c r="CI223" i="2" s="1"/>
  <c r="CG219" i="2"/>
  <c r="AQ219" i="2"/>
  <c r="Z219" i="2"/>
  <c r="BN219" i="2" s="1"/>
  <c r="CG215" i="2"/>
  <c r="AQ215" i="2"/>
  <c r="Z215" i="2"/>
  <c r="BL215" i="2" s="1"/>
  <c r="CG211" i="2"/>
  <c r="AQ211" i="2"/>
  <c r="Z211" i="2"/>
  <c r="BL211" i="2" s="1"/>
  <c r="CG207" i="2"/>
  <c r="AQ207" i="2"/>
  <c r="Z207" i="2"/>
  <c r="CI207" i="2" s="1"/>
  <c r="CG203" i="2"/>
  <c r="AQ203" i="2"/>
  <c r="Z203" i="2"/>
  <c r="BN203" i="2" s="1"/>
  <c r="CG199" i="2"/>
  <c r="AQ199" i="2"/>
  <c r="Z199" i="2"/>
  <c r="BL199" i="2" s="1"/>
  <c r="CG195" i="2"/>
  <c r="AQ195" i="2"/>
  <c r="Z195" i="2"/>
  <c r="BL195" i="2" s="1"/>
  <c r="CG191" i="2"/>
  <c r="AQ191" i="2"/>
  <c r="Z191" i="2"/>
  <c r="CI191" i="2" s="1"/>
  <c r="CG187" i="2"/>
  <c r="AQ187" i="2"/>
  <c r="Z187" i="2"/>
  <c r="BN187" i="2" s="1"/>
  <c r="CG183" i="2"/>
  <c r="AQ183" i="2"/>
  <c r="Z183" i="2"/>
  <c r="BL183" i="2" s="1"/>
  <c r="CG179" i="2"/>
  <c r="AQ179" i="2"/>
  <c r="Z179" i="2"/>
  <c r="BL179" i="2" s="1"/>
  <c r="CG175" i="2"/>
  <c r="AQ175" i="2"/>
  <c r="Z175" i="2"/>
  <c r="CI175" i="2" s="1"/>
  <c r="CG171" i="2"/>
  <c r="AQ171" i="2"/>
  <c r="Z171" i="2"/>
  <c r="BN171" i="2" s="1"/>
  <c r="CG167" i="2"/>
  <c r="AQ167" i="2"/>
  <c r="Z167" i="2"/>
  <c r="BL167" i="2" s="1"/>
  <c r="CG163" i="2"/>
  <c r="AQ163" i="2"/>
  <c r="Z163" i="2"/>
  <c r="BL163" i="2" s="1"/>
  <c r="CG159" i="2"/>
  <c r="AQ159" i="2"/>
  <c r="Z159" i="2"/>
  <c r="CI159" i="2" s="1"/>
  <c r="CG155" i="2"/>
  <c r="AQ155" i="2"/>
  <c r="Z155" i="2"/>
  <c r="BN155" i="2" s="1"/>
  <c r="CG151" i="2"/>
  <c r="AQ151" i="2"/>
  <c r="Z151" i="2"/>
  <c r="BL151" i="2" s="1"/>
  <c r="CG147" i="2"/>
  <c r="AQ147" i="2"/>
  <c r="Z147" i="2"/>
  <c r="BL147" i="2" s="1"/>
  <c r="CG143" i="2"/>
  <c r="AQ143" i="2"/>
  <c r="Z143" i="2"/>
  <c r="CI143" i="2" s="1"/>
  <c r="CG139" i="2"/>
  <c r="AQ139" i="2"/>
  <c r="Z139" i="2"/>
  <c r="BN139" i="2" s="1"/>
  <c r="CG135" i="2"/>
  <c r="AQ135" i="2"/>
  <c r="Z135" i="2"/>
  <c r="BL135" i="2" s="1"/>
  <c r="CG131" i="2"/>
  <c r="AQ131" i="2"/>
  <c r="Z131" i="2"/>
  <c r="BL131" i="2" s="1"/>
  <c r="CG127" i="2"/>
  <c r="AQ127" i="2"/>
  <c r="Z127" i="2"/>
  <c r="CI127" i="2" s="1"/>
  <c r="CG123" i="2"/>
  <c r="AQ123" i="2"/>
  <c r="Z123" i="2"/>
  <c r="BN123" i="2" s="1"/>
  <c r="CG119" i="2"/>
  <c r="AQ119" i="2"/>
  <c r="Z119" i="2"/>
  <c r="BL119" i="2" s="1"/>
  <c r="CG115" i="2"/>
  <c r="AQ115" i="2"/>
  <c r="Z115" i="2"/>
  <c r="BL115" i="2" s="1"/>
  <c r="CG111" i="2"/>
  <c r="AQ111" i="2"/>
  <c r="Z111" i="2"/>
  <c r="CI111" i="2" s="1"/>
  <c r="AR297" i="2"/>
  <c r="AR293" i="2"/>
  <c r="AR289" i="2"/>
  <c r="DC289" i="2" s="1"/>
  <c r="AR285" i="2"/>
  <c r="AR281" i="2"/>
  <c r="AR277" i="2"/>
  <c r="AR273" i="2"/>
  <c r="DC273" i="2" s="1"/>
  <c r="AR269" i="2"/>
  <c r="AR265" i="2"/>
  <c r="AR261" i="2"/>
  <c r="AR257" i="2"/>
  <c r="DC257" i="2" s="1"/>
  <c r="AR253" i="2"/>
  <c r="AR249" i="2"/>
  <c r="AR245" i="2"/>
  <c r="AR241" i="2"/>
  <c r="DC241" i="2" s="1"/>
  <c r="AR237" i="2"/>
  <c r="AR233" i="2"/>
  <c r="AR229" i="2"/>
  <c r="AR225" i="2"/>
  <c r="DC225" i="2" s="1"/>
  <c r="AR221" i="2"/>
  <c r="AR217" i="2"/>
  <c r="AR213" i="2"/>
  <c r="AR209" i="2"/>
  <c r="DC209" i="2" s="1"/>
  <c r="AR205" i="2"/>
  <c r="AR201" i="2"/>
  <c r="AR197" i="2"/>
  <c r="AR193" i="2"/>
  <c r="DC193" i="2" s="1"/>
  <c r="AR189" i="2"/>
  <c r="AR185" i="2"/>
  <c r="AR181" i="2"/>
  <c r="AR177" i="2"/>
  <c r="DC177" i="2" s="1"/>
  <c r="AR173" i="2"/>
  <c r="AR169" i="2"/>
  <c r="AR165" i="2"/>
  <c r="AR161" i="2"/>
  <c r="DC161" i="2" s="1"/>
  <c r="AR157" i="2"/>
  <c r="AR153" i="2"/>
  <c r="AR149" i="2"/>
  <c r="AR145" i="2"/>
  <c r="DC145" i="2" s="1"/>
  <c r="AR141" i="2"/>
  <c r="AR137" i="2"/>
  <c r="AR133" i="2"/>
  <c r="AR129" i="2"/>
  <c r="DC129" i="2" s="1"/>
  <c r="AR125" i="2"/>
  <c r="AR121" i="2"/>
  <c r="AR117" i="2"/>
  <c r="AR113" i="2"/>
  <c r="DC113" i="2" s="1"/>
  <c r="AR109" i="2"/>
  <c r="AR105" i="2"/>
  <c r="AR101" i="2"/>
  <c r="AR97" i="2"/>
  <c r="DC97" i="2" s="1"/>
  <c r="AR93" i="2"/>
  <c r="AR89" i="2"/>
  <c r="AR85" i="2"/>
  <c r="AR81" i="2"/>
  <c r="DC81" i="2" s="1"/>
  <c r="AR77" i="2"/>
  <c r="AR73" i="2"/>
  <c r="AR69" i="2"/>
  <c r="AR65" i="2"/>
  <c r="DC65" i="2" s="1"/>
  <c r="AR61" i="2"/>
  <c r="AR57" i="2"/>
  <c r="AR53" i="2"/>
  <c r="AR49" i="2"/>
  <c r="DC49" i="2" s="1"/>
  <c r="AR45" i="2"/>
  <c r="AR41" i="2"/>
  <c r="AR37" i="2"/>
  <c r="AR33" i="2"/>
  <c r="DC33" i="2" s="1"/>
  <c r="AR29" i="2"/>
  <c r="AR25" i="2"/>
  <c r="AR21" i="2"/>
  <c r="AR17" i="2"/>
  <c r="DC17" i="2" s="1"/>
  <c r="AR13" i="2"/>
  <c r="AR9" i="2"/>
  <c r="AR108" i="2"/>
  <c r="AR104" i="2"/>
  <c r="DC104" i="2" s="1"/>
  <c r="AR100" i="2"/>
  <c r="AR96" i="2"/>
  <c r="AR92" i="2"/>
  <c r="AR88" i="2"/>
  <c r="DC88" i="2" s="1"/>
  <c r="AR84" i="2"/>
  <c r="AR80" i="2"/>
  <c r="AR76" i="2"/>
  <c r="AR72" i="2"/>
  <c r="DC72" i="2" s="1"/>
  <c r="AR68" i="2"/>
  <c r="AR64" i="2"/>
  <c r="AR60" i="2"/>
  <c r="AR56" i="2"/>
  <c r="DC56" i="2" s="1"/>
  <c r="AR52" i="2"/>
  <c r="AR48" i="2"/>
  <c r="AR44" i="2"/>
  <c r="AR40" i="2"/>
  <c r="DC40" i="2" s="1"/>
  <c r="AR36" i="2"/>
  <c r="AR32" i="2"/>
  <c r="AR28" i="2"/>
  <c r="AR24" i="2"/>
  <c r="DC24" i="2" s="1"/>
  <c r="AR20" i="2"/>
  <c r="AR16" i="2"/>
  <c r="AR12" i="2"/>
  <c r="F1010" i="2"/>
  <c r="F1011" i="2"/>
  <c r="F1009" i="2"/>
  <c r="W8" i="2"/>
  <c r="AR107" i="2"/>
  <c r="DC107" i="2" s="1"/>
  <c r="AR103" i="2"/>
  <c r="AR99" i="2"/>
  <c r="AR95" i="2"/>
  <c r="AR91" i="2"/>
  <c r="DC91" i="2" s="1"/>
  <c r="AR87" i="2"/>
  <c r="AR83" i="2"/>
  <c r="AR79" i="2"/>
  <c r="AR75" i="2"/>
  <c r="DC75" i="2" s="1"/>
  <c r="AR71" i="2"/>
  <c r="AR67" i="2"/>
  <c r="AR63" i="2"/>
  <c r="AR59" i="2"/>
  <c r="DC59" i="2" s="1"/>
  <c r="AR55" i="2"/>
  <c r="AR51" i="2"/>
  <c r="AR47" i="2"/>
  <c r="AR43" i="2"/>
  <c r="DC43" i="2" s="1"/>
  <c r="AR39" i="2"/>
  <c r="AR35" i="2"/>
  <c r="AR31" i="2"/>
  <c r="AR27" i="2"/>
  <c r="DC27" i="2" s="1"/>
  <c r="AR23" i="2"/>
  <c r="AR19" i="2"/>
  <c r="AR15" i="2"/>
  <c r="AR11" i="2"/>
  <c r="DC11" i="2" s="1"/>
  <c r="AR106" i="2"/>
  <c r="AR102" i="2"/>
  <c r="AR98" i="2"/>
  <c r="AR94" i="2"/>
  <c r="DC94" i="2" s="1"/>
  <c r="AR90" i="2"/>
  <c r="AR86" i="2"/>
  <c r="AR82" i="2"/>
  <c r="AR78" i="2"/>
  <c r="DC78" i="2" s="1"/>
  <c r="AR74" i="2"/>
  <c r="AR70" i="2"/>
  <c r="AR66" i="2"/>
  <c r="AR62" i="2"/>
  <c r="DC62" i="2" s="1"/>
  <c r="AR58" i="2"/>
  <c r="AR54" i="2"/>
  <c r="AR50" i="2"/>
  <c r="AR46" i="2"/>
  <c r="DC46" i="2" s="1"/>
  <c r="AR42" i="2"/>
  <c r="AR38" i="2"/>
  <c r="AR34" i="2"/>
  <c r="AR30" i="2"/>
  <c r="DC30" i="2" s="1"/>
  <c r="AR26" i="2"/>
  <c r="AR22" i="2"/>
  <c r="AR18" i="2"/>
  <c r="AR14" i="2"/>
  <c r="DC14" i="2" s="1"/>
  <c r="AR10" i="2"/>
  <c r="X7" i="2"/>
  <c r="D94" i="1"/>
  <c r="BH1006" i="2"/>
  <c r="AV1005" i="2"/>
  <c r="AE1005" i="2"/>
  <c r="CM1005" i="2" s="1"/>
  <c r="CL1005" i="2"/>
  <c r="BF1004" i="2"/>
  <c r="AO1004" i="2"/>
  <c r="CV1004" i="2" s="1"/>
  <c r="BC1004" i="2"/>
  <c r="CO1002" i="2"/>
  <c r="AY1002" i="2"/>
  <c r="BW1002" i="2"/>
  <c r="BB1002" i="2"/>
  <c r="BI997" i="2"/>
  <c r="BA999" i="2"/>
  <c r="AJ999" i="2"/>
  <c r="CQ999" i="2" s="1"/>
  <c r="CU999" i="2" s="1"/>
  <c r="BV999" i="2"/>
  <c r="AR1002" i="2"/>
  <c r="BG995" i="2"/>
  <c r="BS999" i="2"/>
  <c r="CN999" i="2"/>
  <c r="AX999" i="2"/>
  <c r="BB996" i="2"/>
  <c r="AY994" i="2"/>
  <c r="CG995" i="2"/>
  <c r="AQ995" i="2"/>
  <c r="Z995" i="2"/>
  <c r="CH995" i="2" s="1"/>
  <c r="BC995" i="2"/>
  <c r="BF990" i="2"/>
  <c r="AO990" i="2"/>
  <c r="CC990" i="2" s="1"/>
  <c r="BV988" i="2"/>
  <c r="BA988" i="2"/>
  <c r="AJ988" i="2"/>
  <c r="CQ988" i="2" s="1"/>
  <c r="BV984" i="2"/>
  <c r="BA984" i="2"/>
  <c r="AJ984" i="2"/>
  <c r="CQ984" i="2" s="1"/>
  <c r="CU984" i="2" s="1"/>
  <c r="BV980" i="2"/>
  <c r="BA980" i="2"/>
  <c r="AJ980" i="2"/>
  <c r="CT980" i="2" s="1"/>
  <c r="BI988" i="2"/>
  <c r="AS991" i="2"/>
  <c r="BF986" i="2"/>
  <c r="AO986" i="2"/>
  <c r="CV986" i="2" s="1"/>
  <c r="CZ986" i="2" s="1"/>
  <c r="BF982" i="2"/>
  <c r="AO982" i="2"/>
  <c r="CV982" i="2" s="1"/>
  <c r="CA982" i="2"/>
  <c r="BA989" i="2"/>
  <c r="AJ989" i="2"/>
  <c r="CQ989" i="2" s="1"/>
  <c r="BV989" i="2"/>
  <c r="BF979" i="2"/>
  <c r="AO979" i="2"/>
  <c r="CV979" i="2" s="1"/>
  <c r="BF975" i="2"/>
  <c r="AO975" i="2"/>
  <c r="CV975" i="2" s="1"/>
  <c r="BH987" i="2"/>
  <c r="AY979" i="2"/>
  <c r="BT979" i="2"/>
  <c r="CO979" i="2"/>
  <c r="CO975" i="2"/>
  <c r="BT975" i="2"/>
  <c r="AY975" i="2"/>
  <c r="BH983" i="2"/>
  <c r="BA973" i="2"/>
  <c r="AJ973" i="2"/>
  <c r="CQ973" i="2" s="1"/>
  <c r="AW969" i="2"/>
  <c r="CX979" i="2"/>
  <c r="BH979" i="2"/>
  <c r="AW972" i="2"/>
  <c r="AW968" i="2"/>
  <c r="AQ977" i="2"/>
  <c r="Z977" i="2"/>
  <c r="BM977" i="2" s="1"/>
  <c r="BL977" i="2"/>
  <c r="AR971" i="2"/>
  <c r="AR967" i="2"/>
  <c r="BD965" i="2"/>
  <c r="BD961" i="2"/>
  <c r="BD957" i="2"/>
  <c r="BD953" i="2"/>
  <c r="BD949" i="2"/>
  <c r="CI979" i="2"/>
  <c r="AS979" i="2"/>
  <c r="BN979" i="2"/>
  <c r="AW966" i="2"/>
  <c r="AT972" i="2"/>
  <c r="BC964" i="2"/>
  <c r="BC960" i="2"/>
  <c r="BC956" i="2"/>
  <c r="BC952" i="2"/>
  <c r="BC948" i="2"/>
  <c r="CG965" i="2"/>
  <c r="BL965" i="2"/>
  <c r="AQ965" i="2"/>
  <c r="Z965" i="2"/>
  <c r="CJ965" i="2" s="1"/>
  <c r="BL957" i="2"/>
  <c r="CG957" i="2"/>
  <c r="AQ957" i="2"/>
  <c r="Z957" i="2"/>
  <c r="CJ957" i="2" s="1"/>
  <c r="BL949" i="2"/>
  <c r="CG949" i="2"/>
  <c r="AQ949" i="2"/>
  <c r="Z949" i="2"/>
  <c r="CJ949" i="2" s="1"/>
  <c r="BB943" i="2"/>
  <c r="BB939" i="2"/>
  <c r="BD962" i="2"/>
  <c r="BD954" i="2"/>
  <c r="BD946" i="2"/>
  <c r="BR942" i="2"/>
  <c r="AW942" i="2"/>
  <c r="AW938" i="2"/>
  <c r="CD960" i="2"/>
  <c r="BI960" i="2"/>
  <c r="BI952" i="2"/>
  <c r="AW945" i="2"/>
  <c r="CV959" i="2"/>
  <c r="BF959" i="2"/>
  <c r="AO959" i="2"/>
  <c r="CA959" i="2" s="1"/>
  <c r="CV945" i="2"/>
  <c r="BF945" i="2"/>
  <c r="AO945" i="2"/>
  <c r="CX945" i="2" s="1"/>
  <c r="CQ937" i="2"/>
  <c r="BA937" i="2"/>
  <c r="AJ937" i="2"/>
  <c r="BX937" i="2" s="1"/>
  <c r="AY933" i="2"/>
  <c r="BV941" i="2"/>
  <c r="BA941" i="2"/>
  <c r="AJ941" i="2"/>
  <c r="CS941" i="2" s="1"/>
  <c r="BV935" i="2"/>
  <c r="BA935" i="2"/>
  <c r="AJ935" i="2"/>
  <c r="CS935" i="2" s="1"/>
  <c r="BV931" i="2"/>
  <c r="BA931" i="2"/>
  <c r="AJ931" i="2"/>
  <c r="CS931" i="2" s="1"/>
  <c r="BH939" i="2"/>
  <c r="CQ934" i="2"/>
  <c r="BV934" i="2"/>
  <c r="BA934" i="2"/>
  <c r="AJ934" i="2"/>
  <c r="CL942" i="2"/>
  <c r="BQ942" i="2"/>
  <c r="AV942" i="2"/>
  <c r="AE942" i="2"/>
  <c r="CM942" i="2" s="1"/>
  <c r="BH935" i="2"/>
  <c r="BH931" i="2"/>
  <c r="BG928" i="2"/>
  <c r="BG924" i="2"/>
  <c r="BG920" i="2"/>
  <c r="BG916" i="2"/>
  <c r="BG912" i="2"/>
  <c r="BH930" i="2"/>
  <c r="BH926" i="2"/>
  <c r="BH922" i="2"/>
  <c r="BH918" i="2"/>
  <c r="BH914" i="2"/>
  <c r="BH910" i="2"/>
  <c r="BG930" i="2"/>
  <c r="BG926" i="2"/>
  <c r="BG922" i="2"/>
  <c r="BG918" i="2"/>
  <c r="BG914" i="2"/>
  <c r="BG910" i="2"/>
  <c r="BH928" i="2"/>
  <c r="BH924" i="2"/>
  <c r="BH920" i="2"/>
  <c r="BH916" i="2"/>
  <c r="BH912" i="2"/>
  <c r="BH908" i="2"/>
  <c r="BG905" i="2"/>
  <c r="BG901" i="2"/>
  <c r="BG897" i="2"/>
  <c r="BG893" i="2"/>
  <c r="BG889" i="2"/>
  <c r="BG885" i="2"/>
  <c r="BV905" i="2"/>
  <c r="BA905" i="2"/>
  <c r="AJ905" i="2"/>
  <c r="BX905" i="2" s="1"/>
  <c r="BV901" i="2"/>
  <c r="BA901" i="2"/>
  <c r="AJ901" i="2"/>
  <c r="CR901" i="2" s="1"/>
  <c r="BV897" i="2"/>
  <c r="BA897" i="2"/>
  <c r="AJ897" i="2"/>
  <c r="BW897" i="2" s="1"/>
  <c r="BV893" i="2"/>
  <c r="BA893" i="2"/>
  <c r="AJ893" i="2"/>
  <c r="CR893" i="2" s="1"/>
  <c r="BV889" i="2"/>
  <c r="BA889" i="2"/>
  <c r="AJ889" i="2"/>
  <c r="CR889" i="2" s="1"/>
  <c r="BC909" i="2"/>
  <c r="CV904" i="2"/>
  <c r="CA904" i="2"/>
  <c r="BF904" i="2"/>
  <c r="AO904" i="2"/>
  <c r="CW904" i="2" s="1"/>
  <c r="CV900" i="2"/>
  <c r="CA900" i="2"/>
  <c r="BF900" i="2"/>
  <c r="AO900" i="2"/>
  <c r="CW900" i="2" s="1"/>
  <c r="CV896" i="2"/>
  <c r="CA896" i="2"/>
  <c r="BF896" i="2"/>
  <c r="AO896" i="2"/>
  <c r="CB896" i="2" s="1"/>
  <c r="CV892" i="2"/>
  <c r="CA892" i="2"/>
  <c r="BF892" i="2"/>
  <c r="AO892" i="2"/>
  <c r="CW892" i="2" s="1"/>
  <c r="CV888" i="2"/>
  <c r="CA888" i="2"/>
  <c r="BF888" i="2"/>
  <c r="AO888" i="2"/>
  <c r="CW888" i="2" s="1"/>
  <c r="CV907" i="2"/>
  <c r="CA907" i="2"/>
  <c r="BF907" i="2"/>
  <c r="AO907" i="2"/>
  <c r="CV903" i="2"/>
  <c r="CA903" i="2"/>
  <c r="BF903" i="2"/>
  <c r="AO903" i="2"/>
  <c r="CV899" i="2"/>
  <c r="CA899" i="2"/>
  <c r="BF899" i="2"/>
  <c r="AO899" i="2"/>
  <c r="CV895" i="2"/>
  <c r="CA895" i="2"/>
  <c r="BF895" i="2"/>
  <c r="AO895" i="2"/>
  <c r="CV891" i="2"/>
  <c r="CA891" i="2"/>
  <c r="BF891" i="2"/>
  <c r="AO891" i="2"/>
  <c r="CV887" i="2"/>
  <c r="CA887" i="2"/>
  <c r="BF887" i="2"/>
  <c r="AO887" i="2"/>
  <c r="BG882" i="2"/>
  <c r="BG878" i="2"/>
  <c r="BG874" i="2"/>
  <c r="BG870" i="2"/>
  <c r="CN885" i="2"/>
  <c r="AX885" i="2"/>
  <c r="BR881" i="2"/>
  <c r="AW881" i="2"/>
  <c r="CM877" i="2"/>
  <c r="AW877" i="2"/>
  <c r="BR873" i="2"/>
  <c r="AW873" i="2"/>
  <c r="CM869" i="2"/>
  <c r="AW869" i="2"/>
  <c r="BR865" i="2"/>
  <c r="AW865" i="2"/>
  <c r="CL885" i="2"/>
  <c r="AV885" i="2"/>
  <c r="AE885" i="2"/>
  <c r="BQ885" i="2" s="1"/>
  <c r="CL881" i="2"/>
  <c r="AV881" i="2"/>
  <c r="AE881" i="2"/>
  <c r="CM881" i="2" s="1"/>
  <c r="CL877" i="2"/>
  <c r="AV877" i="2"/>
  <c r="AE877" i="2"/>
  <c r="BR877" i="2" s="1"/>
  <c r="CL873" i="2"/>
  <c r="AV873" i="2"/>
  <c r="AE873" i="2"/>
  <c r="BQ873" i="2" s="1"/>
  <c r="CL869" i="2"/>
  <c r="AV869" i="2"/>
  <c r="AE869" i="2"/>
  <c r="BQ869" i="2" s="1"/>
  <c r="CL865" i="2"/>
  <c r="AV865" i="2"/>
  <c r="AE865" i="2"/>
  <c r="CM865" i="2" s="1"/>
  <c r="AW883" i="2"/>
  <c r="AW879" i="2"/>
  <c r="AW875" i="2"/>
  <c r="AW871" i="2"/>
  <c r="CM867" i="2"/>
  <c r="BR867" i="2"/>
  <c r="AW867" i="2"/>
  <c r="CM863" i="2"/>
  <c r="BR863" i="2"/>
  <c r="AW863" i="2"/>
  <c r="AR861" i="2"/>
  <c r="AR857" i="2"/>
  <c r="AR853" i="2"/>
  <c r="AR849" i="2"/>
  <c r="AR845" i="2"/>
  <c r="AR841" i="2"/>
  <c r="AR837" i="2"/>
  <c r="AR833" i="2"/>
  <c r="AR829" i="2"/>
  <c r="AR825" i="2"/>
  <c r="AR821" i="2"/>
  <c r="BG860" i="2"/>
  <c r="BG856" i="2"/>
  <c r="BG852" i="2"/>
  <c r="BG848" i="2"/>
  <c r="BG844" i="2"/>
  <c r="BG840" i="2"/>
  <c r="BG836" i="2"/>
  <c r="BG832" i="2"/>
  <c r="BG828" i="2"/>
  <c r="BG824" i="2"/>
  <c r="BG820" i="2"/>
  <c r="CW816" i="2"/>
  <c r="BG816" i="2"/>
  <c r="BQ860" i="2"/>
  <c r="AV860" i="2"/>
  <c r="AE860" i="2"/>
  <c r="CN860" i="2" s="1"/>
  <c r="BQ856" i="2"/>
  <c r="AV856" i="2"/>
  <c r="AE856" i="2"/>
  <c r="CN856" i="2" s="1"/>
  <c r="BQ852" i="2"/>
  <c r="AV852" i="2"/>
  <c r="AE852" i="2"/>
  <c r="CM852" i="2" s="1"/>
  <c r="BQ848" i="2"/>
  <c r="AV848" i="2"/>
  <c r="AE848" i="2"/>
  <c r="BR848" i="2" s="1"/>
  <c r="BQ844" i="2"/>
  <c r="AV844" i="2"/>
  <c r="AE844" i="2"/>
  <c r="CN844" i="2" s="1"/>
  <c r="BQ840" i="2"/>
  <c r="AV840" i="2"/>
  <c r="AE840" i="2"/>
  <c r="CN840" i="2" s="1"/>
  <c r="BQ836" i="2"/>
  <c r="AV836" i="2"/>
  <c r="AE836" i="2"/>
  <c r="CM836" i="2" s="1"/>
  <c r="BQ832" i="2"/>
  <c r="AV832" i="2"/>
  <c r="AE832" i="2"/>
  <c r="BR832" i="2" s="1"/>
  <c r="BQ828" i="2"/>
  <c r="AV828" i="2"/>
  <c r="AE828" i="2"/>
  <c r="CN828" i="2" s="1"/>
  <c r="BQ824" i="2"/>
  <c r="AV824" i="2"/>
  <c r="AE824" i="2"/>
  <c r="CN824" i="2" s="1"/>
  <c r="BQ820" i="2"/>
  <c r="AV820" i="2"/>
  <c r="AE820" i="2"/>
  <c r="CM820" i="2" s="1"/>
  <c r="BT860" i="2"/>
  <c r="AY860" i="2"/>
  <c r="CO856" i="2"/>
  <c r="AY856" i="2"/>
  <c r="BT852" i="2"/>
  <c r="AY852" i="2"/>
  <c r="CO848" i="2"/>
  <c r="AY848" i="2"/>
  <c r="BT844" i="2"/>
  <c r="AY844" i="2"/>
  <c r="CO840" i="2"/>
  <c r="AY840" i="2"/>
  <c r="BT836" i="2"/>
  <c r="AY836" i="2"/>
  <c r="CO832" i="2"/>
  <c r="AY832" i="2"/>
  <c r="BT828" i="2"/>
  <c r="AY828" i="2"/>
  <c r="CO824" i="2"/>
  <c r="AY824" i="2"/>
  <c r="BT820" i="2"/>
  <c r="AY820" i="2"/>
  <c r="AY816" i="2"/>
  <c r="BQ814" i="2"/>
  <c r="AV814" i="2"/>
  <c r="AE814" i="2"/>
  <c r="CL814" i="2" s="1"/>
  <c r="BQ810" i="2"/>
  <c r="AV810" i="2"/>
  <c r="AE810" i="2"/>
  <c r="CO810" i="2" s="1"/>
  <c r="BQ806" i="2"/>
  <c r="AV806" i="2"/>
  <c r="AE806" i="2"/>
  <c r="CL806" i="2" s="1"/>
  <c r="BQ802" i="2"/>
  <c r="AV802" i="2"/>
  <c r="AE802" i="2"/>
  <c r="CL802" i="2" s="1"/>
  <c r="BQ798" i="2"/>
  <c r="AV798" i="2"/>
  <c r="AE798" i="2"/>
  <c r="CL798" i="2" s="1"/>
  <c r="BQ794" i="2"/>
  <c r="AV794" i="2"/>
  <c r="AE794" i="2"/>
  <c r="CL794" i="2" s="1"/>
  <c r="BQ790" i="2"/>
  <c r="AV790" i="2"/>
  <c r="AE790" i="2"/>
  <c r="BT790" i="2" s="1"/>
  <c r="BQ786" i="2"/>
  <c r="AV786" i="2"/>
  <c r="AE786" i="2"/>
  <c r="CL786" i="2" s="1"/>
  <c r="BQ782" i="2"/>
  <c r="AV782" i="2"/>
  <c r="AE782" i="2"/>
  <c r="CL782" i="2" s="1"/>
  <c r="BQ778" i="2"/>
  <c r="AV778" i="2"/>
  <c r="AE778" i="2"/>
  <c r="CO778" i="2" s="1"/>
  <c r="BQ774" i="2"/>
  <c r="AV774" i="2"/>
  <c r="AE774" i="2"/>
  <c r="CL774" i="2" s="1"/>
  <c r="CA816" i="2"/>
  <c r="BF816" i="2"/>
  <c r="AO816" i="2"/>
  <c r="CB816" i="2" s="1"/>
  <c r="BB812" i="2"/>
  <c r="BB808" i="2"/>
  <c r="BB804" i="2"/>
  <c r="BB800" i="2"/>
  <c r="BB796" i="2"/>
  <c r="BB792" i="2"/>
  <c r="BB788" i="2"/>
  <c r="BB784" i="2"/>
  <c r="BB780" i="2"/>
  <c r="BB776" i="2"/>
  <c r="BB772" i="2"/>
  <c r="BG815" i="2"/>
  <c r="BG811" i="2"/>
  <c r="BG807" i="2"/>
  <c r="BG803" i="2"/>
  <c r="BG799" i="2"/>
  <c r="BG795" i="2"/>
  <c r="BG791" i="2"/>
  <c r="BG787" i="2"/>
  <c r="BG783" i="2"/>
  <c r="BG779" i="2"/>
  <c r="BG775" i="2"/>
  <c r="CT819" i="2"/>
  <c r="BD819" i="2"/>
  <c r="BY819" i="2"/>
  <c r="BH813" i="2"/>
  <c r="BH809" i="2"/>
  <c r="BH805" i="2"/>
  <c r="BH801" i="2"/>
  <c r="BH797" i="2"/>
  <c r="BH793" i="2"/>
  <c r="BH789" i="2"/>
  <c r="BH785" i="2"/>
  <c r="BH781" i="2"/>
  <c r="BH777" i="2"/>
  <c r="BH773" i="2"/>
  <c r="AW770" i="2"/>
  <c r="AW766" i="2"/>
  <c r="AW762" i="2"/>
  <c r="AW758" i="2"/>
  <c r="AW754" i="2"/>
  <c r="AW750" i="2"/>
  <c r="AW746" i="2"/>
  <c r="AW742" i="2"/>
  <c r="AW738" i="2"/>
  <c r="AW734" i="2"/>
  <c r="AW730" i="2"/>
  <c r="AW726" i="2"/>
  <c r="CW769" i="2"/>
  <c r="CB769" i="2"/>
  <c r="BG769" i="2"/>
  <c r="CW765" i="2"/>
  <c r="CB765" i="2"/>
  <c r="BG765" i="2"/>
  <c r="CW761" i="2"/>
  <c r="CB761" i="2"/>
  <c r="BG761" i="2"/>
  <c r="CW757" i="2"/>
  <c r="CB757" i="2"/>
  <c r="BG757" i="2"/>
  <c r="CW753" i="2"/>
  <c r="CB753" i="2"/>
  <c r="BG753" i="2"/>
  <c r="CW749" i="2"/>
  <c r="CB749" i="2"/>
  <c r="BG749" i="2"/>
  <c r="CW745" i="2"/>
  <c r="CB745" i="2"/>
  <c r="BG745" i="2"/>
  <c r="CW741" i="2"/>
  <c r="CB741" i="2"/>
  <c r="BG741" i="2"/>
  <c r="CW737" i="2"/>
  <c r="CB737" i="2"/>
  <c r="BG737" i="2"/>
  <c r="CW733" i="2"/>
  <c r="CB733" i="2"/>
  <c r="BG733" i="2"/>
  <c r="CW729" i="2"/>
  <c r="CB729" i="2"/>
  <c r="BG729" i="2"/>
  <c r="CW725" i="2"/>
  <c r="CB725" i="2"/>
  <c r="BG725" i="2"/>
  <c r="AY770" i="2"/>
  <c r="AY766" i="2"/>
  <c r="AY762" i="2"/>
  <c r="AY758" i="2"/>
  <c r="AY754" i="2"/>
  <c r="AY750" i="2"/>
  <c r="AY746" i="2"/>
  <c r="AY742" i="2"/>
  <c r="AY738" i="2"/>
  <c r="AY734" i="2"/>
  <c r="AY730" i="2"/>
  <c r="AY726" i="2"/>
  <c r="CY769" i="2"/>
  <c r="CD769" i="2"/>
  <c r="BI769" i="2"/>
  <c r="CY765" i="2"/>
  <c r="CD765" i="2"/>
  <c r="BI765" i="2"/>
  <c r="CY761" i="2"/>
  <c r="CD761" i="2"/>
  <c r="BI761" i="2"/>
  <c r="CY757" i="2"/>
  <c r="CD757" i="2"/>
  <c r="BI757" i="2"/>
  <c r="CY753" i="2"/>
  <c r="CD753" i="2"/>
  <c r="BI753" i="2"/>
  <c r="CY749" i="2"/>
  <c r="CD749" i="2"/>
  <c r="BI749" i="2"/>
  <c r="CY745" i="2"/>
  <c r="CD745" i="2"/>
  <c r="BI745" i="2"/>
  <c r="CY741" i="2"/>
  <c r="CD741" i="2"/>
  <c r="BI741" i="2"/>
  <c r="CY737" i="2"/>
  <c r="CD737" i="2"/>
  <c r="BI737" i="2"/>
  <c r="CY733" i="2"/>
  <c r="CD733" i="2"/>
  <c r="BI733" i="2"/>
  <c r="CY729" i="2"/>
  <c r="CD729" i="2"/>
  <c r="BI729" i="2"/>
  <c r="CY725" i="2"/>
  <c r="CD725" i="2"/>
  <c r="BI725" i="2"/>
  <c r="AW722" i="2"/>
  <c r="AW718" i="2"/>
  <c r="AW714" i="2"/>
  <c r="AW710" i="2"/>
  <c r="AW706" i="2"/>
  <c r="AW702" i="2"/>
  <c r="AW698" i="2"/>
  <c r="AW694" i="2"/>
  <c r="AW690" i="2"/>
  <c r="AW686" i="2"/>
  <c r="AW682" i="2"/>
  <c r="AW678" i="2"/>
  <c r="CW721" i="2"/>
  <c r="CB721" i="2"/>
  <c r="BG721" i="2"/>
  <c r="CW717" i="2"/>
  <c r="CB717" i="2"/>
  <c r="BG717" i="2"/>
  <c r="CW713" i="2"/>
  <c r="CB713" i="2"/>
  <c r="BG713" i="2"/>
  <c r="CW709" i="2"/>
  <c r="CB709" i="2"/>
  <c r="BG709" i="2"/>
  <c r="CW705" i="2"/>
  <c r="CB705" i="2"/>
  <c r="BG705" i="2"/>
  <c r="CW701" i="2"/>
  <c r="CB701" i="2"/>
  <c r="BG701" i="2"/>
  <c r="CW697" i="2"/>
  <c r="CB697" i="2"/>
  <c r="BG697" i="2"/>
  <c r="CW693" i="2"/>
  <c r="CB693" i="2"/>
  <c r="BG693" i="2"/>
  <c r="CW689" i="2"/>
  <c r="CB689" i="2"/>
  <c r="BG689" i="2"/>
  <c r="CW685" i="2"/>
  <c r="CB685" i="2"/>
  <c r="BG685" i="2"/>
  <c r="CW681" i="2"/>
  <c r="CB681" i="2"/>
  <c r="BG681" i="2"/>
  <c r="CW677" i="2"/>
  <c r="CB677" i="2"/>
  <c r="BG677" i="2"/>
  <c r="AY722" i="2"/>
  <c r="AY718" i="2"/>
  <c r="AY714" i="2"/>
  <c r="AY710" i="2"/>
  <c r="AY706" i="2"/>
  <c r="AY702" i="2"/>
  <c r="AY698" i="2"/>
  <c r="AY694" i="2"/>
  <c r="AY690" i="2"/>
  <c r="AY686" i="2"/>
  <c r="AY682" i="2"/>
  <c r="AY678" i="2"/>
  <c r="CY721" i="2"/>
  <c r="CD721" i="2"/>
  <c r="BI721" i="2"/>
  <c r="CY717" i="2"/>
  <c r="CD717" i="2"/>
  <c r="BI717" i="2"/>
  <c r="CY713" i="2"/>
  <c r="CD713" i="2"/>
  <c r="BI713" i="2"/>
  <c r="CY709" i="2"/>
  <c r="CD709" i="2"/>
  <c r="BI709" i="2"/>
  <c r="CY705" i="2"/>
  <c r="CD705" i="2"/>
  <c r="BI705" i="2"/>
  <c r="CY701" i="2"/>
  <c r="CD701" i="2"/>
  <c r="BI701" i="2"/>
  <c r="CY697" i="2"/>
  <c r="CD697" i="2"/>
  <c r="BI697" i="2"/>
  <c r="CY693" i="2"/>
  <c r="CD693" i="2"/>
  <c r="BI693" i="2"/>
  <c r="CY689" i="2"/>
  <c r="CD689" i="2"/>
  <c r="BI689" i="2"/>
  <c r="CY685" i="2"/>
  <c r="CD685" i="2"/>
  <c r="BI685" i="2"/>
  <c r="CY681" i="2"/>
  <c r="CD681" i="2"/>
  <c r="BI681" i="2"/>
  <c r="CY677" i="2"/>
  <c r="CD677" i="2"/>
  <c r="BI677" i="2"/>
  <c r="AY674" i="2"/>
  <c r="AY670" i="2"/>
  <c r="AY666" i="2"/>
  <c r="AY662" i="2"/>
  <c r="AY658" i="2"/>
  <c r="AY654" i="2"/>
  <c r="AY650" i="2"/>
  <c r="AY646" i="2"/>
  <c r="AY642" i="2"/>
  <c r="AY638" i="2"/>
  <c r="AY634" i="2"/>
  <c r="AY630" i="2"/>
  <c r="AY626" i="2"/>
  <c r="AY622" i="2"/>
  <c r="AY618" i="2"/>
  <c r="AY614" i="2"/>
  <c r="AY610" i="2"/>
  <c r="AY606" i="2"/>
  <c r="AY602" i="2"/>
  <c r="AY598" i="2"/>
  <c r="AY594" i="2"/>
  <c r="AY590" i="2"/>
  <c r="AY586" i="2"/>
  <c r="AY582" i="2"/>
  <c r="BF672" i="2"/>
  <c r="AO672" i="2"/>
  <c r="CV672" i="2" s="1"/>
  <c r="BF668" i="2"/>
  <c r="AO668" i="2"/>
  <c r="CV668" i="2" s="1"/>
  <c r="BF664" i="2"/>
  <c r="AO664" i="2"/>
  <c r="CV664" i="2" s="1"/>
  <c r="CZ664" i="2" s="1"/>
  <c r="BF660" i="2"/>
  <c r="AO660" i="2"/>
  <c r="CV660" i="2" s="1"/>
  <c r="BF656" i="2"/>
  <c r="AO656" i="2"/>
  <c r="CV656" i="2" s="1"/>
  <c r="BF652" i="2"/>
  <c r="AO652" i="2"/>
  <c r="CV652" i="2" s="1"/>
  <c r="BF648" i="2"/>
  <c r="AO648" i="2"/>
  <c r="CV648" i="2" s="1"/>
  <c r="CZ648" i="2" s="1"/>
  <c r="BF644" i="2"/>
  <c r="AO644" i="2"/>
  <c r="CV644" i="2" s="1"/>
  <c r="BF640" i="2"/>
  <c r="AO640" i="2"/>
  <c r="CV640" i="2" s="1"/>
  <c r="BF636" i="2"/>
  <c r="AO636" i="2"/>
  <c r="CV636" i="2" s="1"/>
  <c r="BF632" i="2"/>
  <c r="AO632" i="2"/>
  <c r="CV632" i="2" s="1"/>
  <c r="CZ632" i="2" s="1"/>
  <c r="BF628" i="2"/>
  <c r="AO628" i="2"/>
  <c r="CV628" i="2" s="1"/>
  <c r="BF624" i="2"/>
  <c r="AO624" i="2"/>
  <c r="CV624" i="2" s="1"/>
  <c r="BF620" i="2"/>
  <c r="AO620" i="2"/>
  <c r="CV620" i="2" s="1"/>
  <c r="BF616" i="2"/>
  <c r="AO616" i="2"/>
  <c r="CV616" i="2" s="1"/>
  <c r="CZ616" i="2" s="1"/>
  <c r="BF612" i="2"/>
  <c r="AO612" i="2"/>
  <c r="CV612" i="2" s="1"/>
  <c r="BF608" i="2"/>
  <c r="AO608" i="2"/>
  <c r="CV608" i="2" s="1"/>
  <c r="BF604" i="2"/>
  <c r="AO604" i="2"/>
  <c r="CV604" i="2" s="1"/>
  <c r="BF600" i="2"/>
  <c r="AO600" i="2"/>
  <c r="CV600" i="2" s="1"/>
  <c r="CZ600" i="2" s="1"/>
  <c r="BF596" i="2"/>
  <c r="AO596" i="2"/>
  <c r="CV596" i="2" s="1"/>
  <c r="BF592" i="2"/>
  <c r="AO592" i="2"/>
  <c r="CV592" i="2" s="1"/>
  <c r="BF588" i="2"/>
  <c r="AO588" i="2"/>
  <c r="CV588" i="2" s="1"/>
  <c r="BF584" i="2"/>
  <c r="AO584" i="2"/>
  <c r="CV584" i="2" s="1"/>
  <c r="CZ584" i="2" s="1"/>
  <c r="BC675" i="2"/>
  <c r="CL671" i="2"/>
  <c r="AV671" i="2"/>
  <c r="AE671" i="2"/>
  <c r="BQ671" i="2" s="1"/>
  <c r="CL667" i="2"/>
  <c r="AV667" i="2"/>
  <c r="AE667" i="2"/>
  <c r="BQ667" i="2" s="1"/>
  <c r="CL663" i="2"/>
  <c r="AV663" i="2"/>
  <c r="AE663" i="2"/>
  <c r="BQ663" i="2" s="1"/>
  <c r="CL659" i="2"/>
  <c r="AV659" i="2"/>
  <c r="AE659" i="2"/>
  <c r="BQ659" i="2" s="1"/>
  <c r="CL655" i="2"/>
  <c r="AV655" i="2"/>
  <c r="AE655" i="2"/>
  <c r="BQ655" i="2" s="1"/>
  <c r="CL651" i="2"/>
  <c r="AV651" i="2"/>
  <c r="AE651" i="2"/>
  <c r="BQ651" i="2" s="1"/>
  <c r="CL647" i="2"/>
  <c r="AV647" i="2"/>
  <c r="AE647" i="2"/>
  <c r="BQ647" i="2" s="1"/>
  <c r="CL643" i="2"/>
  <c r="AV643" i="2"/>
  <c r="AE643" i="2"/>
  <c r="BQ643" i="2" s="1"/>
  <c r="CL639" i="2"/>
  <c r="AV639" i="2"/>
  <c r="AE639" i="2"/>
  <c r="BQ639" i="2" s="1"/>
  <c r="CL635" i="2"/>
  <c r="AV635" i="2"/>
  <c r="AE635" i="2"/>
  <c r="BQ635" i="2" s="1"/>
  <c r="CL631" i="2"/>
  <c r="AV631" i="2"/>
  <c r="AE631" i="2"/>
  <c r="BQ631" i="2" s="1"/>
  <c r="CL627" i="2"/>
  <c r="AV627" i="2"/>
  <c r="AE627" i="2"/>
  <c r="BQ627" i="2" s="1"/>
  <c r="CL623" i="2"/>
  <c r="AV623" i="2"/>
  <c r="AE623" i="2"/>
  <c r="BQ623" i="2" s="1"/>
  <c r="CL619" i="2"/>
  <c r="AV619" i="2"/>
  <c r="AE619" i="2"/>
  <c r="BQ619" i="2" s="1"/>
  <c r="CL615" i="2"/>
  <c r="AV615" i="2"/>
  <c r="AE615" i="2"/>
  <c r="BQ615" i="2" s="1"/>
  <c r="CL611" i="2"/>
  <c r="AV611" i="2"/>
  <c r="AE611" i="2"/>
  <c r="BQ611" i="2" s="1"/>
  <c r="CL607" i="2"/>
  <c r="AV607" i="2"/>
  <c r="AE607" i="2"/>
  <c r="BQ607" i="2" s="1"/>
  <c r="CL603" i="2"/>
  <c r="AV603" i="2"/>
  <c r="AE603" i="2"/>
  <c r="BQ603" i="2" s="1"/>
  <c r="CL599" i="2"/>
  <c r="AV599" i="2"/>
  <c r="AE599" i="2"/>
  <c r="BQ599" i="2" s="1"/>
  <c r="CL595" i="2"/>
  <c r="AV595" i="2"/>
  <c r="AE595" i="2"/>
  <c r="BQ595" i="2" s="1"/>
  <c r="CL591" i="2"/>
  <c r="AV591" i="2"/>
  <c r="AE591" i="2"/>
  <c r="BQ591" i="2" s="1"/>
  <c r="CL587" i="2"/>
  <c r="AV587" i="2"/>
  <c r="AE587" i="2"/>
  <c r="BQ587" i="2" s="1"/>
  <c r="CL583" i="2"/>
  <c r="AV583" i="2"/>
  <c r="AE583" i="2"/>
  <c r="BQ583" i="2" s="1"/>
  <c r="CW673" i="2"/>
  <c r="CB673" i="2"/>
  <c r="BG673" i="2"/>
  <c r="CW669" i="2"/>
  <c r="CB669" i="2"/>
  <c r="BG669" i="2"/>
  <c r="CW665" i="2"/>
  <c r="CB665" i="2"/>
  <c r="BG665" i="2"/>
  <c r="CW661" i="2"/>
  <c r="CB661" i="2"/>
  <c r="BG661" i="2"/>
  <c r="CW657" i="2"/>
  <c r="CB657" i="2"/>
  <c r="BG657" i="2"/>
  <c r="CW653" i="2"/>
  <c r="CB653" i="2"/>
  <c r="BG653" i="2"/>
  <c r="CW649" i="2"/>
  <c r="CB649" i="2"/>
  <c r="BG649" i="2"/>
  <c r="CW645" i="2"/>
  <c r="CB645" i="2"/>
  <c r="BG645" i="2"/>
  <c r="CW641" i="2"/>
  <c r="CB641" i="2"/>
  <c r="BG641" i="2"/>
  <c r="CW637" i="2"/>
  <c r="CB637" i="2"/>
  <c r="BG637" i="2"/>
  <c r="CW633" i="2"/>
  <c r="CB633" i="2"/>
  <c r="BG633" i="2"/>
  <c r="CW629" i="2"/>
  <c r="CB629" i="2"/>
  <c r="BG629" i="2"/>
  <c r="CW625" i="2"/>
  <c r="CB625" i="2"/>
  <c r="BG625" i="2"/>
  <c r="CW621" i="2"/>
  <c r="CB621" i="2"/>
  <c r="BG621" i="2"/>
  <c r="CW617" i="2"/>
  <c r="CB617" i="2"/>
  <c r="BG617" i="2"/>
  <c r="CW613" i="2"/>
  <c r="CB613" i="2"/>
  <c r="BG613" i="2"/>
  <c r="CW609" i="2"/>
  <c r="CB609" i="2"/>
  <c r="BG609" i="2"/>
  <c r="CW605" i="2"/>
  <c r="CB605" i="2"/>
  <c r="BG605" i="2"/>
  <c r="CW601" i="2"/>
  <c r="CB601" i="2"/>
  <c r="BG601" i="2"/>
  <c r="CW597" i="2"/>
  <c r="CB597" i="2"/>
  <c r="BG597" i="2"/>
  <c r="CW593" i="2"/>
  <c r="CB593" i="2"/>
  <c r="BG593" i="2"/>
  <c r="CW589" i="2"/>
  <c r="CB589" i="2"/>
  <c r="BG589" i="2"/>
  <c r="CW585" i="2"/>
  <c r="CB585" i="2"/>
  <c r="BG585" i="2"/>
  <c r="CW581" i="2"/>
  <c r="CB581" i="2"/>
  <c r="BG581" i="2"/>
  <c r="BG577" i="2"/>
  <c r="BG573" i="2"/>
  <c r="BG569" i="2"/>
  <c r="BG565" i="2"/>
  <c r="BG561" i="2"/>
  <c r="BG557" i="2"/>
  <c r="BG553" i="2"/>
  <c r="BG549" i="2"/>
  <c r="BG545" i="2"/>
  <c r="BG541" i="2"/>
  <c r="BG537" i="2"/>
  <c r="BG533" i="2"/>
  <c r="BG529" i="2"/>
  <c r="BG525" i="2"/>
  <c r="BG521" i="2"/>
  <c r="BG517" i="2"/>
  <c r="BG513" i="2"/>
  <c r="BG509" i="2"/>
  <c r="BG505" i="2"/>
  <c r="BG501" i="2"/>
  <c r="BG497" i="2"/>
  <c r="BG493" i="2"/>
  <c r="BG489" i="2"/>
  <c r="BG580" i="2"/>
  <c r="BG576" i="2"/>
  <c r="BG572" i="2"/>
  <c r="BG568" i="2"/>
  <c r="BG564" i="2"/>
  <c r="BG560" i="2"/>
  <c r="BG556" i="2"/>
  <c r="BG552" i="2"/>
  <c r="BG548" i="2"/>
  <c r="BG544" i="2"/>
  <c r="BG540" i="2"/>
  <c r="BG536" i="2"/>
  <c r="BG532" i="2"/>
  <c r="BG528" i="2"/>
  <c r="BG524" i="2"/>
  <c r="BG520" i="2"/>
  <c r="BG516" i="2"/>
  <c r="BG512" i="2"/>
  <c r="BG508" i="2"/>
  <c r="BG504" i="2"/>
  <c r="BG500" i="2"/>
  <c r="BG496" i="2"/>
  <c r="BG492" i="2"/>
  <c r="BG488" i="2"/>
  <c r="BG579" i="2"/>
  <c r="BG575" i="2"/>
  <c r="BG571" i="2"/>
  <c r="BG567" i="2"/>
  <c r="BG563" i="2"/>
  <c r="BG559" i="2"/>
  <c r="BG555" i="2"/>
  <c r="BG551" i="2"/>
  <c r="BG547" i="2"/>
  <c r="BG543" i="2"/>
  <c r="BG539" i="2"/>
  <c r="BG535" i="2"/>
  <c r="BG531" i="2"/>
  <c r="BG527" i="2"/>
  <c r="BG523" i="2"/>
  <c r="BG519" i="2"/>
  <c r="BG515" i="2"/>
  <c r="BG511" i="2"/>
  <c r="BG507" i="2"/>
  <c r="BG503" i="2"/>
  <c r="BG499" i="2"/>
  <c r="BG495" i="2"/>
  <c r="BG491" i="2"/>
  <c r="BG487" i="2"/>
  <c r="BG578" i="2"/>
  <c r="BG574" i="2"/>
  <c r="BG570" i="2"/>
  <c r="BG566" i="2"/>
  <c r="BG562" i="2"/>
  <c r="BG558" i="2"/>
  <c r="BG554" i="2"/>
  <c r="BG550" i="2"/>
  <c r="BG546" i="2"/>
  <c r="BG542" i="2"/>
  <c r="BG538" i="2"/>
  <c r="BG534" i="2"/>
  <c r="BG530" i="2"/>
  <c r="BG526" i="2"/>
  <c r="BG522" i="2"/>
  <c r="BG518" i="2"/>
  <c r="BG514" i="2"/>
  <c r="BG510" i="2"/>
  <c r="BG506" i="2"/>
  <c r="BG502" i="2"/>
  <c r="BG498" i="2"/>
  <c r="BG494" i="2"/>
  <c r="BX485" i="2"/>
  <c r="BC485" i="2"/>
  <c r="BC481" i="2"/>
  <c r="BC477" i="2"/>
  <c r="CS473" i="2"/>
  <c r="BC473" i="2"/>
  <c r="BX469" i="2"/>
  <c r="BC469" i="2"/>
  <c r="BC465" i="2"/>
  <c r="BC461" i="2"/>
  <c r="CS457" i="2"/>
  <c r="BC457" i="2"/>
  <c r="BX453" i="2"/>
  <c r="BC453" i="2"/>
  <c r="BC449" i="2"/>
  <c r="BC445" i="2"/>
  <c r="CS441" i="2"/>
  <c r="BC441" i="2"/>
  <c r="BX437" i="2"/>
  <c r="BC437" i="2"/>
  <c r="BC433" i="2"/>
  <c r="BC429" i="2"/>
  <c r="CS425" i="2"/>
  <c r="BC425" i="2"/>
  <c r="BX421" i="2"/>
  <c r="BC421" i="2"/>
  <c r="BC417" i="2"/>
  <c r="BC413" i="2"/>
  <c r="CS409" i="2"/>
  <c r="BC409" i="2"/>
  <c r="BX405" i="2"/>
  <c r="BC405" i="2"/>
  <c r="BC401" i="2"/>
  <c r="BC397" i="2"/>
  <c r="CN484" i="2"/>
  <c r="AX484" i="2"/>
  <c r="BS480" i="2"/>
  <c r="AX480" i="2"/>
  <c r="AX476" i="2"/>
  <c r="AX472" i="2"/>
  <c r="CN468" i="2"/>
  <c r="AX468" i="2"/>
  <c r="BS464" i="2"/>
  <c r="AX464" i="2"/>
  <c r="AX460" i="2"/>
  <c r="AX456" i="2"/>
  <c r="CN452" i="2"/>
  <c r="AX452" i="2"/>
  <c r="BS448" i="2"/>
  <c r="AX448" i="2"/>
  <c r="AX444" i="2"/>
  <c r="AX440" i="2"/>
  <c r="CN436" i="2"/>
  <c r="AX436" i="2"/>
  <c r="BS432" i="2"/>
  <c r="AX432" i="2"/>
  <c r="AX428" i="2"/>
  <c r="AX424" i="2"/>
  <c r="CN420" i="2"/>
  <c r="AX420" i="2"/>
  <c r="BS416" i="2"/>
  <c r="AX416" i="2"/>
  <c r="AX412" i="2"/>
  <c r="AX408" i="2"/>
  <c r="CN404" i="2"/>
  <c r="AX404" i="2"/>
  <c r="BS400" i="2"/>
  <c r="AX400" i="2"/>
  <c r="AX396" i="2"/>
  <c r="BB490" i="2"/>
  <c r="AS483" i="2"/>
  <c r="AS479" i="2"/>
  <c r="AS475" i="2"/>
  <c r="AS471" i="2"/>
  <c r="AS467" i="2"/>
  <c r="AS463" i="2"/>
  <c r="AS459" i="2"/>
  <c r="AS455" i="2"/>
  <c r="AS451" i="2"/>
  <c r="AS447" i="2"/>
  <c r="AS443" i="2"/>
  <c r="AS439" i="2"/>
  <c r="AS435" i="2"/>
  <c r="AS431" i="2"/>
  <c r="AS427" i="2"/>
  <c r="AS423" i="2"/>
  <c r="AS419" i="2"/>
  <c r="AS415" i="2"/>
  <c r="AS411" i="2"/>
  <c r="AS407" i="2"/>
  <c r="AS403" i="2"/>
  <c r="AS399" i="2"/>
  <c r="AS395" i="2"/>
  <c r="BI485" i="2"/>
  <c r="CY481" i="2"/>
  <c r="BI481" i="2"/>
  <c r="CD477" i="2"/>
  <c r="BI477" i="2"/>
  <c r="BI473" i="2"/>
  <c r="BI469" i="2"/>
  <c r="CY465" i="2"/>
  <c r="BI465" i="2"/>
  <c r="CD461" i="2"/>
  <c r="BI461" i="2"/>
  <c r="BI457" i="2"/>
  <c r="BI453" i="2"/>
  <c r="CY449" i="2"/>
  <c r="BI449" i="2"/>
  <c r="CD445" i="2"/>
  <c r="BI445" i="2"/>
  <c r="BI441" i="2"/>
  <c r="BI437" i="2"/>
  <c r="CY433" i="2"/>
  <c r="BI433" i="2"/>
  <c r="CD429" i="2"/>
  <c r="BI429" i="2"/>
  <c r="BI425" i="2"/>
  <c r="BI421" i="2"/>
  <c r="CY417" i="2"/>
  <c r="BI417" i="2"/>
  <c r="CD413" i="2"/>
  <c r="BI413" i="2"/>
  <c r="BI409" i="2"/>
  <c r="BI405" i="2"/>
  <c r="CY401" i="2"/>
  <c r="BI401" i="2"/>
  <c r="CD397" i="2"/>
  <c r="BI397" i="2"/>
  <c r="BI393" i="2"/>
  <c r="CY393" i="2"/>
  <c r="BF390" i="2"/>
  <c r="AO390" i="2"/>
  <c r="CV390" i="2" s="1"/>
  <c r="BF386" i="2"/>
  <c r="AO386" i="2"/>
  <c r="CV386" i="2" s="1"/>
  <c r="BF382" i="2"/>
  <c r="AO382" i="2"/>
  <c r="CV382" i="2" s="1"/>
  <c r="BF378" i="2"/>
  <c r="AO378" i="2"/>
  <c r="CV378" i="2" s="1"/>
  <c r="BF374" i="2"/>
  <c r="AO374" i="2"/>
  <c r="CV374" i="2" s="1"/>
  <c r="BF370" i="2"/>
  <c r="AO370" i="2"/>
  <c r="CV370" i="2" s="1"/>
  <c r="BF366" i="2"/>
  <c r="AO366" i="2"/>
  <c r="CV366" i="2" s="1"/>
  <c r="BF362" i="2"/>
  <c r="AO362" i="2"/>
  <c r="CV362" i="2" s="1"/>
  <c r="BF358" i="2"/>
  <c r="AO358" i="2"/>
  <c r="CV358" i="2" s="1"/>
  <c r="BF354" i="2"/>
  <c r="AO354" i="2"/>
  <c r="CV354" i="2" s="1"/>
  <c r="BF350" i="2"/>
  <c r="AO350" i="2"/>
  <c r="CV350" i="2" s="1"/>
  <c r="BF346" i="2"/>
  <c r="AO346" i="2"/>
  <c r="CV346" i="2" s="1"/>
  <c r="BF342" i="2"/>
  <c r="AO342" i="2"/>
  <c r="CV342" i="2" s="1"/>
  <c r="BF338" i="2"/>
  <c r="AO338" i="2"/>
  <c r="CV338" i="2" s="1"/>
  <c r="BF334" i="2"/>
  <c r="AO334" i="2"/>
  <c r="CV334" i="2" s="1"/>
  <c r="BF330" i="2"/>
  <c r="AO330" i="2"/>
  <c r="CV330" i="2" s="1"/>
  <c r="BF326" i="2"/>
  <c r="AO326" i="2"/>
  <c r="CV326" i="2" s="1"/>
  <c r="BF322" i="2"/>
  <c r="AO322" i="2"/>
  <c r="CV322" i="2" s="1"/>
  <c r="BF318" i="2"/>
  <c r="AO318" i="2"/>
  <c r="CV318" i="2" s="1"/>
  <c r="BF314" i="2"/>
  <c r="AO314" i="2"/>
  <c r="CV314" i="2" s="1"/>
  <c r="BF310" i="2"/>
  <c r="AO310" i="2"/>
  <c r="CV310" i="2" s="1"/>
  <c r="BF306" i="2"/>
  <c r="AO306" i="2"/>
  <c r="CV306" i="2" s="1"/>
  <c r="BF302" i="2"/>
  <c r="AO302" i="2"/>
  <c r="CV302" i="2" s="1"/>
  <c r="AT396" i="2"/>
  <c r="CV389" i="2"/>
  <c r="BF389" i="2"/>
  <c r="AO389" i="2"/>
  <c r="CA389" i="2" s="1"/>
  <c r="CV385" i="2"/>
  <c r="BF385" i="2"/>
  <c r="AO385" i="2"/>
  <c r="CA385" i="2" s="1"/>
  <c r="CV381" i="2"/>
  <c r="BF381" i="2"/>
  <c r="AO381" i="2"/>
  <c r="CA381" i="2" s="1"/>
  <c r="CV377" i="2"/>
  <c r="BF377" i="2"/>
  <c r="AO377" i="2"/>
  <c r="CA377" i="2" s="1"/>
  <c r="CV373" i="2"/>
  <c r="BF373" i="2"/>
  <c r="AO373" i="2"/>
  <c r="CA373" i="2" s="1"/>
  <c r="CV369" i="2"/>
  <c r="BF369" i="2"/>
  <c r="AO369" i="2"/>
  <c r="CA369" i="2" s="1"/>
  <c r="CV365" i="2"/>
  <c r="BF365" i="2"/>
  <c r="AO365" i="2"/>
  <c r="CA365" i="2" s="1"/>
  <c r="CV361" i="2"/>
  <c r="BF361" i="2"/>
  <c r="AO361" i="2"/>
  <c r="CA361" i="2" s="1"/>
  <c r="CV357" i="2"/>
  <c r="BF357" i="2"/>
  <c r="AO357" i="2"/>
  <c r="CA357" i="2" s="1"/>
  <c r="CV353" i="2"/>
  <c r="BF353" i="2"/>
  <c r="AO353" i="2"/>
  <c r="CA353" i="2" s="1"/>
  <c r="CV349" i="2"/>
  <c r="BF349" i="2"/>
  <c r="AO349" i="2"/>
  <c r="CA349" i="2" s="1"/>
  <c r="CV345" i="2"/>
  <c r="BF345" i="2"/>
  <c r="AO345" i="2"/>
  <c r="CA345" i="2" s="1"/>
  <c r="CV341" i="2"/>
  <c r="BF341" i="2"/>
  <c r="AO341" i="2"/>
  <c r="CA341" i="2" s="1"/>
  <c r="CV337" i="2"/>
  <c r="BF337" i="2"/>
  <c r="AO337" i="2"/>
  <c r="CA337" i="2" s="1"/>
  <c r="CV333" i="2"/>
  <c r="BF333" i="2"/>
  <c r="AO333" i="2"/>
  <c r="CA333" i="2" s="1"/>
  <c r="CV329" i="2"/>
  <c r="BF329" i="2"/>
  <c r="AO329" i="2"/>
  <c r="CA329" i="2" s="1"/>
  <c r="CV325" i="2"/>
  <c r="BF325" i="2"/>
  <c r="AO325" i="2"/>
  <c r="CA325" i="2" s="1"/>
  <c r="CV321" i="2"/>
  <c r="BF321" i="2"/>
  <c r="AO321" i="2"/>
  <c r="CA321" i="2" s="1"/>
  <c r="CV317" i="2"/>
  <c r="BF317" i="2"/>
  <c r="AO317" i="2"/>
  <c r="CA317" i="2" s="1"/>
  <c r="CV313" i="2"/>
  <c r="BF313" i="2"/>
  <c r="AO313" i="2"/>
  <c r="CA313" i="2" s="1"/>
  <c r="CV309" i="2"/>
  <c r="BF309" i="2"/>
  <c r="AO309" i="2"/>
  <c r="CA309" i="2" s="1"/>
  <c r="CV305" i="2"/>
  <c r="BF305" i="2"/>
  <c r="AO305" i="2"/>
  <c r="CA305" i="2" s="1"/>
  <c r="CV301" i="2"/>
  <c r="BF301" i="2"/>
  <c r="AO301" i="2"/>
  <c r="CA301" i="2" s="1"/>
  <c r="CA392" i="2"/>
  <c r="BF392" i="2"/>
  <c r="AO392" i="2"/>
  <c r="CV392" i="2" s="1"/>
  <c r="CV388" i="2"/>
  <c r="BF388" i="2"/>
  <c r="AO388" i="2"/>
  <c r="CA388" i="2" s="1"/>
  <c r="CV384" i="2"/>
  <c r="BF384" i="2"/>
  <c r="AO384" i="2"/>
  <c r="CA384" i="2" s="1"/>
  <c r="CV380" i="2"/>
  <c r="BF380" i="2"/>
  <c r="AO380" i="2"/>
  <c r="CA380" i="2" s="1"/>
  <c r="CV376" i="2"/>
  <c r="BF376" i="2"/>
  <c r="AO376" i="2"/>
  <c r="CA376" i="2" s="1"/>
  <c r="CV372" i="2"/>
  <c r="BF372" i="2"/>
  <c r="AO372" i="2"/>
  <c r="CA372" i="2" s="1"/>
  <c r="CV368" i="2"/>
  <c r="BF368" i="2"/>
  <c r="AO368" i="2"/>
  <c r="CA368" i="2" s="1"/>
  <c r="CV364" i="2"/>
  <c r="BF364" i="2"/>
  <c r="AO364" i="2"/>
  <c r="CA364" i="2" s="1"/>
  <c r="CV360" i="2"/>
  <c r="BF360" i="2"/>
  <c r="AO360" i="2"/>
  <c r="CA360" i="2" s="1"/>
  <c r="CV356" i="2"/>
  <c r="BF356" i="2"/>
  <c r="AO356" i="2"/>
  <c r="CA356" i="2" s="1"/>
  <c r="CV352" i="2"/>
  <c r="BF352" i="2"/>
  <c r="AO352" i="2"/>
  <c r="CA352" i="2" s="1"/>
  <c r="CV348" i="2"/>
  <c r="BF348" i="2"/>
  <c r="AO348" i="2"/>
  <c r="CA348" i="2" s="1"/>
  <c r="CV344" i="2"/>
  <c r="BF344" i="2"/>
  <c r="AO344" i="2"/>
  <c r="CA344" i="2" s="1"/>
  <c r="CV340" i="2"/>
  <c r="BF340" i="2"/>
  <c r="AO340" i="2"/>
  <c r="CA340" i="2" s="1"/>
  <c r="CV336" i="2"/>
  <c r="BF336" i="2"/>
  <c r="AO336" i="2"/>
  <c r="CA336" i="2" s="1"/>
  <c r="CV332" i="2"/>
  <c r="BF332" i="2"/>
  <c r="AO332" i="2"/>
  <c r="CA332" i="2" s="1"/>
  <c r="CV328" i="2"/>
  <c r="BF328" i="2"/>
  <c r="AO328" i="2"/>
  <c r="CA328" i="2" s="1"/>
  <c r="CV324" i="2"/>
  <c r="BF324" i="2"/>
  <c r="AO324" i="2"/>
  <c r="CA324" i="2" s="1"/>
  <c r="CV320" i="2"/>
  <c r="BF320" i="2"/>
  <c r="AO320" i="2"/>
  <c r="CA320" i="2" s="1"/>
  <c r="CV316" i="2"/>
  <c r="BF316" i="2"/>
  <c r="AO316" i="2"/>
  <c r="CA316" i="2" s="1"/>
  <c r="CV312" i="2"/>
  <c r="BF312" i="2"/>
  <c r="AO312" i="2"/>
  <c r="CA312" i="2" s="1"/>
  <c r="CV308" i="2"/>
  <c r="BF308" i="2"/>
  <c r="AO308" i="2"/>
  <c r="CA308" i="2" s="1"/>
  <c r="CV304" i="2"/>
  <c r="BF304" i="2"/>
  <c r="AO304" i="2"/>
  <c r="CA304" i="2" s="1"/>
  <c r="CV300" i="2"/>
  <c r="BF300" i="2"/>
  <c r="AO300" i="2"/>
  <c r="CA300" i="2" s="1"/>
  <c r="CV391" i="2"/>
  <c r="BF391" i="2"/>
  <c r="AO391" i="2"/>
  <c r="CA391" i="2" s="1"/>
  <c r="CV387" i="2"/>
  <c r="BF387" i="2"/>
  <c r="AO387" i="2"/>
  <c r="CA387" i="2" s="1"/>
  <c r="CV383" i="2"/>
  <c r="BF383" i="2"/>
  <c r="AO383" i="2"/>
  <c r="CA383" i="2" s="1"/>
  <c r="CV379" i="2"/>
  <c r="BF379" i="2"/>
  <c r="AO379" i="2"/>
  <c r="CA379" i="2" s="1"/>
  <c r="CV375" i="2"/>
  <c r="BF375" i="2"/>
  <c r="AO375" i="2"/>
  <c r="CA375" i="2" s="1"/>
  <c r="CV371" i="2"/>
  <c r="BF371" i="2"/>
  <c r="AO371" i="2"/>
  <c r="CA371" i="2" s="1"/>
  <c r="CV367" i="2"/>
  <c r="BF367" i="2"/>
  <c r="AO367" i="2"/>
  <c r="CA367" i="2" s="1"/>
  <c r="CV363" i="2"/>
  <c r="BF363" i="2"/>
  <c r="AO363" i="2"/>
  <c r="CA363" i="2" s="1"/>
  <c r="CV359" i="2"/>
  <c r="BF359" i="2"/>
  <c r="AO359" i="2"/>
  <c r="CA359" i="2" s="1"/>
  <c r="CV355" i="2"/>
  <c r="BF355" i="2"/>
  <c r="AO355" i="2"/>
  <c r="CA355" i="2" s="1"/>
  <c r="CV351" i="2"/>
  <c r="BF351" i="2"/>
  <c r="AO351" i="2"/>
  <c r="CA351" i="2" s="1"/>
  <c r="CV347" i="2"/>
  <c r="BF347" i="2"/>
  <c r="AO347" i="2"/>
  <c r="CA347" i="2" s="1"/>
  <c r="CV343" i="2"/>
  <c r="BF343" i="2"/>
  <c r="AO343" i="2"/>
  <c r="CA343" i="2" s="1"/>
  <c r="CV339" i="2"/>
  <c r="BF339" i="2"/>
  <c r="AO339" i="2"/>
  <c r="CA339" i="2" s="1"/>
  <c r="CV335" i="2"/>
  <c r="BF335" i="2"/>
  <c r="AO335" i="2"/>
  <c r="CA335" i="2" s="1"/>
  <c r="CV331" i="2"/>
  <c r="BF331" i="2"/>
  <c r="AO331" i="2"/>
  <c r="CA331" i="2" s="1"/>
  <c r="CV327" i="2"/>
  <c r="BF327" i="2"/>
  <c r="AO327" i="2"/>
  <c r="CA327" i="2" s="1"/>
  <c r="CV323" i="2"/>
  <c r="BF323" i="2"/>
  <c r="AO323" i="2"/>
  <c r="CA323" i="2" s="1"/>
  <c r="CV319" i="2"/>
  <c r="BF319" i="2"/>
  <c r="AO319" i="2"/>
  <c r="CA319" i="2" s="1"/>
  <c r="CV315" i="2"/>
  <c r="BF315" i="2"/>
  <c r="AO315" i="2"/>
  <c r="CA315" i="2" s="1"/>
  <c r="CV311" i="2"/>
  <c r="BF311" i="2"/>
  <c r="AO311" i="2"/>
  <c r="CA311" i="2" s="1"/>
  <c r="CV307" i="2"/>
  <c r="BF307" i="2"/>
  <c r="AO307" i="2"/>
  <c r="CA307" i="2" s="1"/>
  <c r="CV303" i="2"/>
  <c r="BF303" i="2"/>
  <c r="AO303" i="2"/>
  <c r="CA303" i="2" s="1"/>
  <c r="CV299" i="2"/>
  <c r="BF299" i="2"/>
  <c r="AO299" i="2"/>
  <c r="CA299" i="2" s="1"/>
  <c r="BH295" i="2"/>
  <c r="BH291" i="2"/>
  <c r="BH287" i="2"/>
  <c r="BH283" i="2"/>
  <c r="BH279" i="2"/>
  <c r="BH275" i="2"/>
  <c r="BH271" i="2"/>
  <c r="BH267" i="2"/>
  <c r="BH263" i="2"/>
  <c r="BH259" i="2"/>
  <c r="BH255" i="2"/>
  <c r="BH251" i="2"/>
  <c r="BH247" i="2"/>
  <c r="BH243" i="2"/>
  <c r="BH239" i="2"/>
  <c r="BH235" i="2"/>
  <c r="BH231" i="2"/>
  <c r="BH227" i="2"/>
  <c r="BH223" i="2"/>
  <c r="BH219" i="2"/>
  <c r="BH215" i="2"/>
  <c r="BH211" i="2"/>
  <c r="BH207" i="2"/>
  <c r="BH203" i="2"/>
  <c r="BH199" i="2"/>
  <c r="BH195" i="2"/>
  <c r="BH191" i="2"/>
  <c r="BH187" i="2"/>
  <c r="BH183" i="2"/>
  <c r="BH179" i="2"/>
  <c r="BH175" i="2"/>
  <c r="BH171" i="2"/>
  <c r="BH167" i="2"/>
  <c r="BH163" i="2"/>
  <c r="BH159" i="2"/>
  <c r="BH155" i="2"/>
  <c r="BH151" i="2"/>
  <c r="BH147" i="2"/>
  <c r="BH143" i="2"/>
  <c r="BH139" i="2"/>
  <c r="BH135" i="2"/>
  <c r="BH131" i="2"/>
  <c r="BH127" i="2"/>
  <c r="BH123" i="2"/>
  <c r="BH119" i="2"/>
  <c r="BH115" i="2"/>
  <c r="BH111" i="2"/>
  <c r="BI297" i="2"/>
  <c r="BI293" i="2"/>
  <c r="BI289" i="2"/>
  <c r="BI285" i="2"/>
  <c r="BI281" i="2"/>
  <c r="BI277" i="2"/>
  <c r="BI273" i="2"/>
  <c r="BI269" i="2"/>
  <c r="BI265" i="2"/>
  <c r="BI261" i="2"/>
  <c r="BI257" i="2"/>
  <c r="BI253" i="2"/>
  <c r="BI249" i="2"/>
  <c r="BI245" i="2"/>
  <c r="BI241" i="2"/>
  <c r="BI237" i="2"/>
  <c r="BI233" i="2"/>
  <c r="BI229" i="2"/>
  <c r="BI225" i="2"/>
  <c r="BI221" i="2"/>
  <c r="BI217" i="2"/>
  <c r="BI213" i="2"/>
  <c r="BI209" i="2"/>
  <c r="BI205" i="2"/>
  <c r="BI201" i="2"/>
  <c r="BI197" i="2"/>
  <c r="BI193" i="2"/>
  <c r="BI189" i="2"/>
  <c r="BI185" i="2"/>
  <c r="BI181" i="2"/>
  <c r="BI177" i="2"/>
  <c r="BI173" i="2"/>
  <c r="BI169" i="2"/>
  <c r="BI165" i="2"/>
  <c r="BI161" i="2"/>
  <c r="BI157" i="2"/>
  <c r="BI153" i="2"/>
  <c r="BI149" i="2"/>
  <c r="BI145" i="2"/>
  <c r="BI141" i="2"/>
  <c r="BI137" i="2"/>
  <c r="BI133" i="2"/>
  <c r="BI129" i="2"/>
  <c r="BI125" i="2"/>
  <c r="BI121" i="2"/>
  <c r="BI117" i="2"/>
  <c r="BI113" i="2"/>
  <c r="BI109" i="2"/>
  <c r="BF295" i="2"/>
  <c r="AO295" i="2"/>
  <c r="CC295" i="2" s="1"/>
  <c r="BF291" i="2"/>
  <c r="AO291" i="2"/>
  <c r="CV291" i="2" s="1"/>
  <c r="BF287" i="2"/>
  <c r="AO287" i="2"/>
  <c r="CV287" i="2" s="1"/>
  <c r="BF283" i="2"/>
  <c r="AO283" i="2"/>
  <c r="CX283" i="2" s="1"/>
  <c r="BF279" i="2"/>
  <c r="AO279" i="2"/>
  <c r="CC279" i="2" s="1"/>
  <c r="BF275" i="2"/>
  <c r="AO275" i="2"/>
  <c r="CV275" i="2" s="1"/>
  <c r="BF271" i="2"/>
  <c r="AO271" i="2"/>
  <c r="CV271" i="2" s="1"/>
  <c r="BF267" i="2"/>
  <c r="AO267" i="2"/>
  <c r="CX267" i="2" s="1"/>
  <c r="BF263" i="2"/>
  <c r="AO263" i="2"/>
  <c r="CC263" i="2" s="1"/>
  <c r="BF259" i="2"/>
  <c r="AO259" i="2"/>
  <c r="CV259" i="2" s="1"/>
  <c r="BF255" i="2"/>
  <c r="AO255" i="2"/>
  <c r="CV255" i="2" s="1"/>
  <c r="BF251" i="2"/>
  <c r="AO251" i="2"/>
  <c r="CX251" i="2" s="1"/>
  <c r="BF247" i="2"/>
  <c r="AO247" i="2"/>
  <c r="CC247" i="2" s="1"/>
  <c r="BF243" i="2"/>
  <c r="AO243" i="2"/>
  <c r="CV243" i="2" s="1"/>
  <c r="BF239" i="2"/>
  <c r="AO239" i="2"/>
  <c r="CV239" i="2" s="1"/>
  <c r="BF235" i="2"/>
  <c r="AO235" i="2"/>
  <c r="CX235" i="2" s="1"/>
  <c r="BF231" i="2"/>
  <c r="AO231" i="2"/>
  <c r="CC231" i="2" s="1"/>
  <c r="BF227" i="2"/>
  <c r="AO227" i="2"/>
  <c r="CV227" i="2" s="1"/>
  <c r="BF223" i="2"/>
  <c r="AO223" i="2"/>
  <c r="CV223" i="2" s="1"/>
  <c r="BF219" i="2"/>
  <c r="AO219" i="2"/>
  <c r="CX219" i="2" s="1"/>
  <c r="BF215" i="2"/>
  <c r="AO215" i="2"/>
  <c r="CC215" i="2" s="1"/>
  <c r="BF211" i="2"/>
  <c r="AO211" i="2"/>
  <c r="CV211" i="2" s="1"/>
  <c r="BF207" i="2"/>
  <c r="AO207" i="2"/>
  <c r="CV207" i="2" s="1"/>
  <c r="BF203" i="2"/>
  <c r="AO203" i="2"/>
  <c r="CX203" i="2" s="1"/>
  <c r="BF199" i="2"/>
  <c r="AO199" i="2"/>
  <c r="CC199" i="2" s="1"/>
  <c r="BF195" i="2"/>
  <c r="AO195" i="2"/>
  <c r="CV195" i="2" s="1"/>
  <c r="BF191" i="2"/>
  <c r="AO191" i="2"/>
  <c r="CV191" i="2" s="1"/>
  <c r="BF187" i="2"/>
  <c r="AO187" i="2"/>
  <c r="CX187" i="2" s="1"/>
  <c r="BF183" i="2"/>
  <c r="AO183" i="2"/>
  <c r="CC183" i="2" s="1"/>
  <c r="BF179" i="2"/>
  <c r="AO179" i="2"/>
  <c r="CV179" i="2" s="1"/>
  <c r="BF175" i="2"/>
  <c r="AO175" i="2"/>
  <c r="CV175" i="2" s="1"/>
  <c r="BF171" i="2"/>
  <c r="AO171" i="2"/>
  <c r="CX171" i="2" s="1"/>
  <c r="BF167" i="2"/>
  <c r="AO167" i="2"/>
  <c r="CC167" i="2" s="1"/>
  <c r="BF163" i="2"/>
  <c r="AO163" i="2"/>
  <c r="CV163" i="2" s="1"/>
  <c r="BF159" i="2"/>
  <c r="AO159" i="2"/>
  <c r="CV159" i="2" s="1"/>
  <c r="BF155" i="2"/>
  <c r="AO155" i="2"/>
  <c r="CX155" i="2" s="1"/>
  <c r="BF151" i="2"/>
  <c r="AO151" i="2"/>
  <c r="CC151" i="2" s="1"/>
  <c r="BF147" i="2"/>
  <c r="AO147" i="2"/>
  <c r="CV147" i="2" s="1"/>
  <c r="BF143" i="2"/>
  <c r="AO143" i="2"/>
  <c r="CV143" i="2" s="1"/>
  <c r="BF139" i="2"/>
  <c r="AO139" i="2"/>
  <c r="CX139" i="2" s="1"/>
  <c r="BF135" i="2"/>
  <c r="AO135" i="2"/>
  <c r="CC135" i="2" s="1"/>
  <c r="BF131" i="2"/>
  <c r="AO131" i="2"/>
  <c r="CV131" i="2" s="1"/>
  <c r="BF127" i="2"/>
  <c r="AO127" i="2"/>
  <c r="CV127" i="2" s="1"/>
  <c r="BF123" i="2"/>
  <c r="AO123" i="2"/>
  <c r="CX123" i="2" s="1"/>
  <c r="BF119" i="2"/>
  <c r="AO119" i="2"/>
  <c r="CC119" i="2" s="1"/>
  <c r="BF115" i="2"/>
  <c r="AO115" i="2"/>
  <c r="CV115" i="2" s="1"/>
  <c r="BF111" i="2"/>
  <c r="AO111" i="2"/>
  <c r="CV111" i="2" s="1"/>
  <c r="BG297" i="2"/>
  <c r="BG293" i="2"/>
  <c r="BG289" i="2"/>
  <c r="BG285" i="2"/>
  <c r="BG281" i="2"/>
  <c r="BG277" i="2"/>
  <c r="BG273" i="2"/>
  <c r="BG269" i="2"/>
  <c r="BG265" i="2"/>
  <c r="BG261" i="2"/>
  <c r="BG257" i="2"/>
  <c r="BG253" i="2"/>
  <c r="BG249" i="2"/>
  <c r="BG245" i="2"/>
  <c r="BG241" i="2"/>
  <c r="BG237" i="2"/>
  <c r="BG233" i="2"/>
  <c r="BG229" i="2"/>
  <c r="BG225" i="2"/>
  <c r="BG221" i="2"/>
  <c r="BG217" i="2"/>
  <c r="BG213" i="2"/>
  <c r="BG209" i="2"/>
  <c r="BG205" i="2"/>
  <c r="BG201" i="2"/>
  <c r="BG197" i="2"/>
  <c r="BG193" i="2"/>
  <c r="BG189" i="2"/>
  <c r="BG185" i="2"/>
  <c r="BG181" i="2"/>
  <c r="BG177" i="2"/>
  <c r="BG173" i="2"/>
  <c r="BG169" i="2"/>
  <c r="BG165" i="2"/>
  <c r="BG161" i="2"/>
  <c r="BG157" i="2"/>
  <c r="BG153" i="2"/>
  <c r="BG149" i="2"/>
  <c r="BG145" i="2"/>
  <c r="BG141" i="2"/>
  <c r="BG137" i="2"/>
  <c r="BG133" i="2"/>
  <c r="BG129" i="2"/>
  <c r="BG125" i="2"/>
  <c r="BG121" i="2"/>
  <c r="BG117" i="2"/>
  <c r="BG113" i="2"/>
  <c r="BG109" i="2"/>
  <c r="BG105" i="2"/>
  <c r="BG101" i="2"/>
  <c r="BG97" i="2"/>
  <c r="BG93" i="2"/>
  <c r="BG89" i="2"/>
  <c r="BG85" i="2"/>
  <c r="BG81" i="2"/>
  <c r="BG77" i="2"/>
  <c r="BG73" i="2"/>
  <c r="BG69" i="2"/>
  <c r="BG65" i="2"/>
  <c r="BG61" i="2"/>
  <c r="BG57" i="2"/>
  <c r="BG53" i="2"/>
  <c r="BG49" i="2"/>
  <c r="BG45" i="2"/>
  <c r="BG41" i="2"/>
  <c r="BG37" i="2"/>
  <c r="BG33" i="2"/>
  <c r="BG29" i="2"/>
  <c r="BG25" i="2"/>
  <c r="BG21" i="2"/>
  <c r="BG17" i="2"/>
  <c r="BG13" i="2"/>
  <c r="BG9" i="2"/>
  <c r="BG108" i="2"/>
  <c r="BG104" i="2"/>
  <c r="BG100" i="2"/>
  <c r="BG96" i="2"/>
  <c r="BG92" i="2"/>
  <c r="BG88" i="2"/>
  <c r="BG84" i="2"/>
  <c r="BG80" i="2"/>
  <c r="BG76" i="2"/>
  <c r="BG72" i="2"/>
  <c r="BG68" i="2"/>
  <c r="BG64" i="2"/>
  <c r="BG60" i="2"/>
  <c r="BG56" i="2"/>
  <c r="BG52" i="2"/>
  <c r="BG48" i="2"/>
  <c r="BG44" i="2"/>
  <c r="BG40" i="2"/>
  <c r="BG36" i="2"/>
  <c r="BG32" i="2"/>
  <c r="BG28" i="2"/>
  <c r="BG24" i="2"/>
  <c r="BG20" i="2"/>
  <c r="BG16" i="2"/>
  <c r="BG12" i="2"/>
  <c r="R1010" i="2"/>
  <c r="R1011" i="2"/>
  <c r="R1009" i="2"/>
  <c r="AL8" i="2"/>
  <c r="BG107" i="2"/>
  <c r="BG103" i="2"/>
  <c r="BG99" i="2"/>
  <c r="BG95" i="2"/>
  <c r="BG91" i="2"/>
  <c r="BG87" i="2"/>
  <c r="BG83" i="2"/>
  <c r="BG79" i="2"/>
  <c r="BG75" i="2"/>
  <c r="BG71" i="2"/>
  <c r="BG67" i="2"/>
  <c r="BG63" i="2"/>
  <c r="BG59" i="2"/>
  <c r="BG55" i="2"/>
  <c r="BG51" i="2"/>
  <c r="BG47" i="2"/>
  <c r="BG43" i="2"/>
  <c r="BG39" i="2"/>
  <c r="BG35" i="2"/>
  <c r="BG31" i="2"/>
  <c r="BG27" i="2"/>
  <c r="BG23" i="2"/>
  <c r="BG19" i="2"/>
  <c r="BG15" i="2"/>
  <c r="BG11" i="2"/>
  <c r="BG106" i="2"/>
  <c r="BG102" i="2"/>
  <c r="BG98" i="2"/>
  <c r="BG94" i="2"/>
  <c r="BG90" i="2"/>
  <c r="BG86" i="2"/>
  <c r="BG82" i="2"/>
  <c r="BG78" i="2"/>
  <c r="BG74" i="2"/>
  <c r="BG70" i="2"/>
  <c r="BG66" i="2"/>
  <c r="BG62" i="2"/>
  <c r="BG58" i="2"/>
  <c r="BG54" i="2"/>
  <c r="BG50" i="2"/>
  <c r="BG46" i="2"/>
  <c r="BG42" i="2"/>
  <c r="BG38" i="2"/>
  <c r="BG34" i="2"/>
  <c r="BG30" i="2"/>
  <c r="BG26" i="2"/>
  <c r="BG22" i="2"/>
  <c r="BG18" i="2"/>
  <c r="BG14" i="2"/>
  <c r="BG10" i="2"/>
  <c r="D97" i="1"/>
  <c r="AM7" i="2"/>
  <c r="BN1003" i="2"/>
  <c r="AS1003" i="2"/>
  <c r="CR999" i="2"/>
  <c r="BB999" i="2"/>
  <c r="BW999" i="2"/>
  <c r="BD993" i="2"/>
  <c r="CT993" i="2"/>
  <c r="AY992" i="2"/>
  <c r="CN982" i="2"/>
  <c r="AX982" i="2"/>
  <c r="BS982" i="2"/>
  <c r="CS984" i="2"/>
  <c r="BX984" i="2"/>
  <c r="BC984" i="2"/>
  <c r="BC973" i="2"/>
  <c r="CL977" i="2"/>
  <c r="AV977" i="2"/>
  <c r="AE977" i="2"/>
  <c r="BQ977" i="2" s="1"/>
  <c r="BU977" i="2" s="1"/>
  <c r="AT970" i="2"/>
  <c r="CQ967" i="2"/>
  <c r="BA967" i="2"/>
  <c r="AJ967" i="2"/>
  <c r="CS967" i="2" s="1"/>
  <c r="BV967" i="2"/>
  <c r="AW955" i="2"/>
  <c r="AV966" i="2"/>
  <c r="AE966" i="2"/>
  <c r="CM966" i="2" s="1"/>
  <c r="BQ954" i="2"/>
  <c r="CL954" i="2"/>
  <c r="AV954" i="2"/>
  <c r="AE954" i="2"/>
  <c r="CO954" i="2" s="1"/>
  <c r="BD952" i="2"/>
  <c r="AY950" i="2"/>
  <c r="CJ956" i="2"/>
  <c r="AT956" i="2"/>
  <c r="BC940" i="2"/>
  <c r="AX933" i="2"/>
  <c r="CR937" i="2"/>
  <c r="BW937" i="2"/>
  <c r="BB937" i="2"/>
  <c r="BD922" i="2"/>
  <c r="CQ928" i="2"/>
  <c r="BV928" i="2"/>
  <c r="BA928" i="2"/>
  <c r="BE928" i="2" s="1"/>
  <c r="DU928" i="2" s="1"/>
  <c r="AJ928" i="2"/>
  <c r="CR928" i="2" s="1"/>
  <c r="CQ916" i="2"/>
  <c r="BV916" i="2"/>
  <c r="BA916" i="2"/>
  <c r="AJ916" i="2"/>
  <c r="CS916" i="2" s="1"/>
  <c r="BD924" i="2"/>
  <c r="BA930" i="2"/>
  <c r="BE930" i="2" s="1"/>
  <c r="DU930" i="2" s="1"/>
  <c r="AJ930" i="2"/>
  <c r="BY930" i="2" s="1"/>
  <c r="CQ914" i="2"/>
  <c r="BV914" i="2"/>
  <c r="BA914" i="2"/>
  <c r="BE914" i="2" s="1"/>
  <c r="DU914" i="2" s="1"/>
  <c r="AJ914" i="2"/>
  <c r="BX914" i="2" s="1"/>
  <c r="CT895" i="2"/>
  <c r="BY895" i="2"/>
  <c r="BD895" i="2"/>
  <c r="CN907" i="2"/>
  <c r="BS907" i="2"/>
  <c r="AX907" i="2"/>
  <c r="CN887" i="2"/>
  <c r="BS887" i="2"/>
  <c r="AX887" i="2"/>
  <c r="BC898" i="2"/>
  <c r="BC890" i="2"/>
  <c r="BD884" i="2"/>
  <c r="BD876" i="2"/>
  <c r="AT883" i="2"/>
  <c r="AT863" i="2"/>
  <c r="AS875" i="2"/>
  <c r="CJ873" i="2"/>
  <c r="BO873" i="2"/>
  <c r="AT873" i="2"/>
  <c r="CV854" i="2"/>
  <c r="CA854" i="2"/>
  <c r="BF854" i="2"/>
  <c r="AO854" i="2"/>
  <c r="CV838" i="2"/>
  <c r="CA838" i="2"/>
  <c r="BF838" i="2"/>
  <c r="AO838" i="2"/>
  <c r="CV822" i="2"/>
  <c r="CA822" i="2"/>
  <c r="BF822" i="2"/>
  <c r="AO822" i="2"/>
  <c r="BD850" i="2"/>
  <c r="BD838" i="2"/>
  <c r="BD822" i="2"/>
  <c r="AS850" i="2"/>
  <c r="AS834" i="2"/>
  <c r="AS822" i="2"/>
  <c r="AR850" i="2"/>
  <c r="AR834" i="2"/>
  <c r="AS816" i="2"/>
  <c r="AS804" i="2"/>
  <c r="AS788" i="2"/>
  <c r="AS772" i="2"/>
  <c r="CO798" i="2"/>
  <c r="BT798" i="2"/>
  <c r="AY798" i="2"/>
  <c r="CO782" i="2"/>
  <c r="BT782" i="2"/>
  <c r="AY782" i="2"/>
  <c r="BD813" i="2"/>
  <c r="BD797" i="2"/>
  <c r="BD785" i="2"/>
  <c r="CQ815" i="2"/>
  <c r="BV815" i="2"/>
  <c r="BA815" i="2"/>
  <c r="AJ815" i="2"/>
  <c r="BW815" i="2" s="1"/>
  <c r="CQ799" i="2"/>
  <c r="BV799" i="2"/>
  <c r="BA799" i="2"/>
  <c r="AJ799" i="2"/>
  <c r="BW799" i="2" s="1"/>
  <c r="CQ783" i="2"/>
  <c r="BV783" i="2"/>
  <c r="BA783" i="2"/>
  <c r="AJ783" i="2"/>
  <c r="BW783" i="2" s="1"/>
  <c r="AT764" i="2"/>
  <c r="AT756" i="2"/>
  <c r="CJ732" i="2"/>
  <c r="AT732" i="2"/>
  <c r="BD767" i="2"/>
  <c r="BD751" i="2"/>
  <c r="BD731" i="2"/>
  <c r="CH768" i="2"/>
  <c r="AR768" i="2"/>
  <c r="BM748" i="2"/>
  <c r="AR748" i="2"/>
  <c r="AR732" i="2"/>
  <c r="BB763" i="2"/>
  <c r="BB747" i="2"/>
  <c r="BB735" i="2"/>
  <c r="AT716" i="2"/>
  <c r="AT712" i="2"/>
  <c r="CJ688" i="2"/>
  <c r="AT688" i="2"/>
  <c r="BD715" i="2"/>
  <c r="BD699" i="2"/>
  <c r="BD683" i="2"/>
  <c r="CH716" i="2"/>
  <c r="AR716" i="2"/>
  <c r="BM704" i="2"/>
  <c r="AR704" i="2"/>
  <c r="AR688" i="2"/>
  <c r="BB719" i="2"/>
  <c r="BB703" i="2"/>
  <c r="BB687" i="2"/>
  <c r="CH672" i="2"/>
  <c r="BM672" i="2"/>
  <c r="AR672" i="2"/>
  <c r="CH652" i="2"/>
  <c r="BM652" i="2"/>
  <c r="AR652" i="2"/>
  <c r="CH636" i="2"/>
  <c r="BM636" i="2"/>
  <c r="AR636" i="2"/>
  <c r="CH620" i="2"/>
  <c r="BM620" i="2"/>
  <c r="AR620" i="2"/>
  <c r="CH604" i="2"/>
  <c r="BM604" i="2"/>
  <c r="AR604" i="2"/>
  <c r="CH592" i="2"/>
  <c r="BM592" i="2"/>
  <c r="AR592" i="2"/>
  <c r="BC666" i="2"/>
  <c r="BC650" i="2"/>
  <c r="BC646" i="2"/>
  <c r="BC626" i="2"/>
  <c r="BC610" i="2"/>
  <c r="BC594" i="2"/>
  <c r="AS673" i="2"/>
  <c r="AS657" i="2"/>
  <c r="CI645" i="2"/>
  <c r="AS645" i="2"/>
  <c r="BN625" i="2"/>
  <c r="AS625" i="2"/>
  <c r="AS613" i="2"/>
  <c r="AS597" i="2"/>
  <c r="CI581" i="2"/>
  <c r="AS581" i="2"/>
  <c r="BD655" i="2"/>
  <c r="BD643" i="2"/>
  <c r="BD623" i="2"/>
  <c r="BD611" i="2"/>
  <c r="BD591" i="2"/>
  <c r="BD579" i="2"/>
  <c r="BD563" i="2"/>
  <c r="BD547" i="2"/>
  <c r="BD527" i="2"/>
  <c r="BD511" i="2"/>
  <c r="BD495" i="2"/>
  <c r="BD574" i="2"/>
  <c r="BD562" i="2"/>
  <c r="BD542" i="2"/>
  <c r="BD530" i="2"/>
  <c r="BD510" i="2"/>
  <c r="BD498" i="2"/>
  <c r="BD577" i="2"/>
  <c r="BD557" i="2"/>
  <c r="BD541" i="2"/>
  <c r="BD529" i="2"/>
  <c r="BD509" i="2"/>
  <c r="BD497" i="2"/>
  <c r="BD572" i="2"/>
  <c r="BD564" i="2"/>
  <c r="BD552" i="2"/>
  <c r="BD504" i="2"/>
  <c r="BC1006" i="2"/>
  <c r="CQ1004" i="2"/>
  <c r="BV1004" i="2"/>
  <c r="BA1004" i="2"/>
  <c r="AJ1004" i="2"/>
  <c r="CS1004" i="2" s="1"/>
  <c r="BO1002" i="2"/>
  <c r="AT1002" i="2"/>
  <c r="BD997" i="2"/>
  <c r="BF1001" i="2"/>
  <c r="AO1001" i="2"/>
  <c r="CV1001" i="2" s="1"/>
  <c r="BD998" i="2"/>
  <c r="AS996" i="2"/>
  <c r="BD994" i="2"/>
  <c r="CQ990" i="2"/>
  <c r="BV990" i="2"/>
  <c r="BA990" i="2"/>
  <c r="AJ990" i="2"/>
  <c r="BW990" i="2" s="1"/>
  <c r="BQ984" i="2"/>
  <c r="CL984" i="2"/>
  <c r="AV984" i="2"/>
  <c r="AE984" i="2"/>
  <c r="BY988" i="2"/>
  <c r="BD988" i="2"/>
  <c r="CT988" i="2"/>
  <c r="BA986" i="2"/>
  <c r="AJ986" i="2"/>
  <c r="CR986" i="2" s="1"/>
  <c r="CM988" i="2"/>
  <c r="BR988" i="2"/>
  <c r="AW988" i="2"/>
  <c r="BV975" i="2"/>
  <c r="BA975" i="2"/>
  <c r="AJ975" i="2"/>
  <c r="CR975" i="2" s="1"/>
  <c r="CJ979" i="2"/>
  <c r="BO979" i="2"/>
  <c r="AT979" i="2"/>
  <c r="CO982" i="2"/>
  <c r="BT982" i="2"/>
  <c r="AY982" i="2"/>
  <c r="AR969" i="2"/>
  <c r="AR972" i="2"/>
  <c r="CQ976" i="2"/>
  <c r="BA976" i="2"/>
  <c r="AJ976" i="2"/>
  <c r="BV976" i="2" s="1"/>
  <c r="CN987" i="2"/>
  <c r="AX987" i="2"/>
  <c r="AY961" i="2"/>
  <c r="AY953" i="2"/>
  <c r="CS978" i="2"/>
  <c r="BX978" i="2"/>
  <c r="BC978" i="2"/>
  <c r="CV971" i="2"/>
  <c r="BF971" i="2"/>
  <c r="AO971" i="2"/>
  <c r="CC971" i="2" s="1"/>
  <c r="CN960" i="2"/>
  <c r="AX960" i="2"/>
  <c r="AX952" i="2"/>
  <c r="CY964" i="2"/>
  <c r="CD964" i="2"/>
  <c r="BI964" i="2"/>
  <c r="CY948" i="2"/>
  <c r="CD948" i="2"/>
  <c r="BI948" i="2"/>
  <c r="AW939" i="2"/>
  <c r="AT954" i="2"/>
  <c r="AR942" i="2"/>
  <c r="AY960" i="2"/>
  <c r="AR945" i="2"/>
  <c r="BH944" i="2"/>
  <c r="AT933" i="2"/>
  <c r="AV935" i="2"/>
  <c r="AE935" i="2"/>
  <c r="BS935" i="2" s="1"/>
  <c r="AV934" i="2"/>
  <c r="AE934" i="2"/>
  <c r="CL934" i="2" s="1"/>
  <c r="BA1007" i="2"/>
  <c r="AJ1007" i="2"/>
  <c r="AR1004" i="2"/>
  <c r="CL1006" i="2"/>
  <c r="AV1006" i="2"/>
  <c r="AE1006" i="2"/>
  <c r="BQ1006" i="2" s="1"/>
  <c r="CQ1002" i="2"/>
  <c r="BA1002" i="2"/>
  <c r="AJ1002" i="2"/>
  <c r="BV1002" i="2" s="1"/>
  <c r="CO1003" i="2"/>
  <c r="BT1003" i="2"/>
  <c r="AY1003" i="2"/>
  <c r="CQ1000" i="2"/>
  <c r="BA1000" i="2"/>
  <c r="AJ1000" i="2"/>
  <c r="BV1000" i="2"/>
  <c r="AJ996" i="2"/>
  <c r="CQ996" i="2" s="1"/>
  <c r="BA996" i="2"/>
  <c r="AW998" i="2"/>
  <c r="CR1000" i="2"/>
  <c r="BW1000" i="2"/>
  <c r="BB1000" i="2"/>
  <c r="BC994" i="2"/>
  <c r="CS996" i="2"/>
  <c r="BC996" i="2"/>
  <c r="CS1000" i="2"/>
  <c r="BX1000" i="2"/>
  <c r="BC1000" i="2"/>
  <c r="BF992" i="2"/>
  <c r="AO992" i="2"/>
  <c r="CV992" i="2" s="1"/>
  <c r="AX993" i="2"/>
  <c r="BC993" i="2"/>
  <c r="BX993" i="2"/>
  <c r="CX993" i="2"/>
  <c r="BH993" i="2"/>
  <c r="BR987" i="2"/>
  <c r="AW987" i="2"/>
  <c r="CM983" i="2"/>
  <c r="AW983" i="2"/>
  <c r="BR983" i="2"/>
  <c r="BG994" i="2"/>
  <c r="BV987" i="2"/>
  <c r="BA987" i="2"/>
  <c r="AJ987" i="2"/>
  <c r="CS987" i="2" s="1"/>
  <c r="CQ987" i="2"/>
  <c r="BB989" i="2"/>
  <c r="BW989" i="2"/>
  <c r="CR989" i="2"/>
  <c r="BB985" i="2"/>
  <c r="BB981" i="2"/>
  <c r="CN985" i="2"/>
  <c r="BS985" i="2"/>
  <c r="AX985" i="2"/>
  <c r="CR978" i="2"/>
  <c r="BB978" i="2"/>
  <c r="BW978" i="2"/>
  <c r="BW974" i="2"/>
  <c r="CR974" i="2"/>
  <c r="BB974" i="2"/>
  <c r="BO984" i="2"/>
  <c r="CJ984" i="2"/>
  <c r="AT984" i="2"/>
  <c r="AQ978" i="2"/>
  <c r="Z978" i="2"/>
  <c r="CG978" i="2" s="1"/>
  <c r="AQ974" i="2"/>
  <c r="Z974" i="2"/>
  <c r="CG974" i="2" s="1"/>
  <c r="CH979" i="2"/>
  <c r="BM979" i="2"/>
  <c r="AR979" i="2"/>
  <c r="AS972" i="2"/>
  <c r="AS968" i="2"/>
  <c r="BO977" i="2"/>
  <c r="CJ977" i="2"/>
  <c r="AT977" i="2"/>
  <c r="AS971" i="2"/>
  <c r="BC985" i="2"/>
  <c r="CD974" i="2"/>
  <c r="BI974" i="2"/>
  <c r="CY974" i="2"/>
  <c r="BI969" i="2"/>
  <c r="AV971" i="2"/>
  <c r="AE971" i="2"/>
  <c r="CL971" i="2" s="1"/>
  <c r="AV964" i="2"/>
  <c r="AE964" i="2"/>
  <c r="BT964" i="2" s="1"/>
  <c r="AV960" i="2"/>
  <c r="AE960" i="2"/>
  <c r="CO960" i="2" s="1"/>
  <c r="BQ960" i="2"/>
  <c r="AV956" i="2"/>
  <c r="AE956" i="2"/>
  <c r="BS956" i="2" s="1"/>
  <c r="AV952" i="2"/>
  <c r="AE952" i="2"/>
  <c r="BS952" i="2" s="1"/>
  <c r="BQ952" i="2"/>
  <c r="AE948" i="2"/>
  <c r="CN948" i="2" s="1"/>
  <c r="CL948" i="2"/>
  <c r="AV948" i="2"/>
  <c r="CX974" i="2"/>
  <c r="CC974" i="2"/>
  <c r="BH974" i="2"/>
  <c r="CI965" i="2"/>
  <c r="BN965" i="2"/>
  <c r="AS965" i="2"/>
  <c r="CV967" i="2"/>
  <c r="CA967" i="2"/>
  <c r="BF967" i="2"/>
  <c r="AO967" i="2"/>
  <c r="AY963" i="2"/>
  <c r="BT959" i="2"/>
  <c r="CO959" i="2"/>
  <c r="AY959" i="2"/>
  <c r="AY955" i="2"/>
  <c r="BT951" i="2"/>
  <c r="AY951" i="2"/>
  <c r="AY947" i="2"/>
  <c r="BG962" i="2"/>
  <c r="BG954" i="2"/>
  <c r="CW946" i="2"/>
  <c r="BG946" i="2"/>
  <c r="CN942" i="2"/>
  <c r="AX942" i="2"/>
  <c r="BS942" i="2"/>
  <c r="AX938" i="2"/>
  <c r="AR960" i="2"/>
  <c r="BM952" i="2"/>
  <c r="AR952" i="2"/>
  <c r="AS945" i="2"/>
  <c r="CI941" i="2"/>
  <c r="BN941" i="2"/>
  <c r="AS941" i="2"/>
  <c r="AW970" i="2"/>
  <c r="AW958" i="2"/>
  <c r="AW950" i="2"/>
  <c r="CL965" i="2"/>
  <c r="BQ965" i="2"/>
  <c r="AV965" i="2"/>
  <c r="AE965" i="2"/>
  <c r="BT965" i="2" s="1"/>
  <c r="CI957" i="2"/>
  <c r="AS957" i="2"/>
  <c r="BN957" i="2"/>
  <c r="BD942" i="2"/>
  <c r="CG936" i="2"/>
  <c r="AQ936" i="2"/>
  <c r="Z936" i="2"/>
  <c r="BL936" i="2" s="1"/>
  <c r="CM952" i="2"/>
  <c r="AW952" i="2"/>
  <c r="AY939" i="2"/>
  <c r="AW934" i="2"/>
  <c r="AV945" i="2"/>
  <c r="AE945" i="2"/>
  <c r="CM945" i="2" s="1"/>
  <c r="AW937" i="2"/>
  <c r="AW933" i="2"/>
  <c r="BD939" i="2"/>
  <c r="CT934" i="2"/>
  <c r="BY934" i="2"/>
  <c r="BD934" i="2"/>
  <c r="AQ932" i="2"/>
  <c r="Z932" i="2"/>
  <c r="BL932" i="2" s="1"/>
  <c r="BC927" i="2"/>
  <c r="BC923" i="2"/>
  <c r="BC919" i="2"/>
  <c r="BC915" i="2"/>
  <c r="BC911" i="2"/>
  <c r="BD929" i="2"/>
  <c r="BD925" i="2"/>
  <c r="BD921" i="2"/>
  <c r="BD917" i="2"/>
  <c r="BD913" i="2"/>
  <c r="BD909" i="2"/>
  <c r="BC929" i="2"/>
  <c r="BC925" i="2"/>
  <c r="BC921" i="2"/>
  <c r="BC917" i="2"/>
  <c r="BC913" i="2"/>
  <c r="AS932" i="2"/>
  <c r="BD927" i="2"/>
  <c r="BD923" i="2"/>
  <c r="BD919" i="2"/>
  <c r="BD915" i="2"/>
  <c r="BD911" i="2"/>
  <c r="AX909" i="2"/>
  <c r="CS904" i="2"/>
  <c r="BX904" i="2"/>
  <c r="BC904" i="2"/>
  <c r="CS900" i="2"/>
  <c r="BX900" i="2"/>
  <c r="BC900" i="2"/>
  <c r="CS896" i="2"/>
  <c r="BX896" i="2"/>
  <c r="BC896" i="2"/>
  <c r="CS892" i="2"/>
  <c r="BX892" i="2"/>
  <c r="BC892" i="2"/>
  <c r="CS888" i="2"/>
  <c r="BX888" i="2"/>
  <c r="BC888" i="2"/>
  <c r="BD908" i="2"/>
  <c r="CM904" i="2"/>
  <c r="BR904" i="2"/>
  <c r="AW904" i="2"/>
  <c r="CM900" i="2"/>
  <c r="BR900" i="2"/>
  <c r="AW900" i="2"/>
  <c r="CM896" i="2"/>
  <c r="BR896" i="2"/>
  <c r="AW896" i="2"/>
  <c r="CM892" i="2"/>
  <c r="BR892" i="2"/>
  <c r="AW892" i="2"/>
  <c r="CM888" i="2"/>
  <c r="BR888" i="2"/>
  <c r="AW888" i="2"/>
  <c r="CR907" i="2"/>
  <c r="BW907" i="2"/>
  <c r="BB907" i="2"/>
  <c r="CR903" i="2"/>
  <c r="BW903" i="2"/>
  <c r="BB903" i="2"/>
  <c r="CR899" i="2"/>
  <c r="BW899" i="2"/>
  <c r="BB899" i="2"/>
  <c r="CR895" i="2"/>
  <c r="BW895" i="2"/>
  <c r="BB895" i="2"/>
  <c r="CR891" i="2"/>
  <c r="BW891" i="2"/>
  <c r="BB891" i="2"/>
  <c r="CR887" i="2"/>
  <c r="BW887" i="2"/>
  <c r="BB887" i="2"/>
  <c r="BB906" i="2"/>
  <c r="BB902" i="2"/>
  <c r="BB898" i="2"/>
  <c r="BB894" i="2"/>
  <c r="BB890" i="2"/>
  <c r="BH885" i="2"/>
  <c r="BC881" i="2"/>
  <c r="BC877" i="2"/>
  <c r="BC873" i="2"/>
  <c r="BC869" i="2"/>
  <c r="AS884" i="2"/>
  <c r="AS880" i="2"/>
  <c r="AS876" i="2"/>
  <c r="AS872" i="2"/>
  <c r="AS868" i="2"/>
  <c r="AS864" i="2"/>
  <c r="AR884" i="2"/>
  <c r="AR880" i="2"/>
  <c r="AR876" i="2"/>
  <c r="AR872" i="2"/>
  <c r="AR868" i="2"/>
  <c r="AR864" i="2"/>
  <c r="AS882" i="2"/>
  <c r="AS878" i="2"/>
  <c r="AS874" i="2"/>
  <c r="AS870" i="2"/>
  <c r="AS866" i="2"/>
  <c r="AS862" i="2"/>
  <c r="CY859" i="2"/>
  <c r="CD859" i="2"/>
  <c r="BI859" i="2"/>
  <c r="CY855" i="2"/>
  <c r="CD855" i="2"/>
  <c r="BI855" i="2"/>
  <c r="CY851" i="2"/>
  <c r="CD851" i="2"/>
  <c r="BI851" i="2"/>
  <c r="CY847" i="2"/>
  <c r="CD847" i="2"/>
  <c r="BI847" i="2"/>
  <c r="CY843" i="2"/>
  <c r="CD843" i="2"/>
  <c r="BI843" i="2"/>
  <c r="CY839" i="2"/>
  <c r="CD839" i="2"/>
  <c r="BI839" i="2"/>
  <c r="CY835" i="2"/>
  <c r="CD835" i="2"/>
  <c r="BI835" i="2"/>
  <c r="CY831" i="2"/>
  <c r="CD831" i="2"/>
  <c r="BI831" i="2"/>
  <c r="CY827" i="2"/>
  <c r="CD827" i="2"/>
  <c r="BI827" i="2"/>
  <c r="CY823" i="2"/>
  <c r="CD823" i="2"/>
  <c r="BI823" i="2"/>
  <c r="AW866" i="2"/>
  <c r="CS859" i="2"/>
  <c r="BX859" i="2"/>
  <c r="BC859" i="2"/>
  <c r="CS855" i="2"/>
  <c r="BX855" i="2"/>
  <c r="BC855" i="2"/>
  <c r="CS851" i="2"/>
  <c r="BX851" i="2"/>
  <c r="BC851" i="2"/>
  <c r="CS847" i="2"/>
  <c r="BX847" i="2"/>
  <c r="BC847" i="2"/>
  <c r="CS843" i="2"/>
  <c r="BX843" i="2"/>
  <c r="BC843" i="2"/>
  <c r="CS839" i="2"/>
  <c r="BX839" i="2"/>
  <c r="BC839" i="2"/>
  <c r="CS835" i="2"/>
  <c r="BX835" i="2"/>
  <c r="BC835" i="2"/>
  <c r="CS831" i="2"/>
  <c r="BX831" i="2"/>
  <c r="BC831" i="2"/>
  <c r="CS827" i="2"/>
  <c r="BX827" i="2"/>
  <c r="BC827" i="2"/>
  <c r="CS823" i="2"/>
  <c r="BX823" i="2"/>
  <c r="BC823" i="2"/>
  <c r="CS819" i="2"/>
  <c r="BX819" i="2"/>
  <c r="BC819" i="2"/>
  <c r="AY864" i="2"/>
  <c r="BM859" i="2"/>
  <c r="AR859" i="2"/>
  <c r="AR855" i="2"/>
  <c r="CH851" i="2"/>
  <c r="AR851" i="2"/>
  <c r="CH847" i="2"/>
  <c r="BM847" i="2"/>
  <c r="AR847" i="2"/>
  <c r="BM843" i="2"/>
  <c r="AR843" i="2"/>
  <c r="AR839" i="2"/>
  <c r="CH835" i="2"/>
  <c r="AR835" i="2"/>
  <c r="CH831" i="2"/>
  <c r="BM831" i="2"/>
  <c r="AR831" i="2"/>
  <c r="BM827" i="2"/>
  <c r="AR827" i="2"/>
  <c r="AR823" i="2"/>
  <c r="AT864" i="2"/>
  <c r="CG859" i="2"/>
  <c r="BL859" i="2"/>
  <c r="AQ859" i="2"/>
  <c r="Z859" i="2"/>
  <c r="CH859" i="2" s="1"/>
  <c r="CG855" i="2"/>
  <c r="BL855" i="2"/>
  <c r="AQ855" i="2"/>
  <c r="Z855" i="2"/>
  <c r="CH855" i="2" s="1"/>
  <c r="CG851" i="2"/>
  <c r="BL851" i="2"/>
  <c r="AQ851" i="2"/>
  <c r="Z851" i="2"/>
  <c r="BM851" i="2" s="1"/>
  <c r="CG847" i="2"/>
  <c r="BL847" i="2"/>
  <c r="AQ847" i="2"/>
  <c r="Z847" i="2"/>
  <c r="CG843" i="2"/>
  <c r="BL843" i="2"/>
  <c r="AQ843" i="2"/>
  <c r="Z843" i="2"/>
  <c r="CH843" i="2" s="1"/>
  <c r="CG839" i="2"/>
  <c r="BL839" i="2"/>
  <c r="AQ839" i="2"/>
  <c r="Z839" i="2"/>
  <c r="CH839" i="2" s="1"/>
  <c r="CG835" i="2"/>
  <c r="BL835" i="2"/>
  <c r="AQ835" i="2"/>
  <c r="Z835" i="2"/>
  <c r="BM835" i="2" s="1"/>
  <c r="CG831" i="2"/>
  <c r="BL831" i="2"/>
  <c r="AQ831" i="2"/>
  <c r="Z831" i="2"/>
  <c r="CG827" i="2"/>
  <c r="BL827" i="2"/>
  <c r="AQ827" i="2"/>
  <c r="Z827" i="2"/>
  <c r="CH827" i="2" s="1"/>
  <c r="CG823" i="2"/>
  <c r="BL823" i="2"/>
  <c r="AQ823" i="2"/>
  <c r="Z823" i="2"/>
  <c r="CH823" i="2" s="1"/>
  <c r="CG819" i="2"/>
  <c r="BL819" i="2"/>
  <c r="AQ819" i="2"/>
  <c r="Z819" i="2"/>
  <c r="CJ819" i="2" s="1"/>
  <c r="BI817" i="2"/>
  <c r="AR813" i="2"/>
  <c r="AR809" i="2"/>
  <c r="AR805" i="2"/>
  <c r="AR801" i="2"/>
  <c r="AR797" i="2"/>
  <c r="AR793" i="2"/>
  <c r="AR789" i="2"/>
  <c r="AR785" i="2"/>
  <c r="AR781" i="2"/>
  <c r="AR777" i="2"/>
  <c r="AR773" i="2"/>
  <c r="AX815" i="2"/>
  <c r="AX811" i="2"/>
  <c r="AX807" i="2"/>
  <c r="AX803" i="2"/>
  <c r="AX799" i="2"/>
  <c r="AX795" i="2"/>
  <c r="AX791" i="2"/>
  <c r="AX787" i="2"/>
  <c r="AX783" i="2"/>
  <c r="AX779" i="2"/>
  <c r="AX775" i="2"/>
  <c r="AX771" i="2"/>
  <c r="BC814" i="2"/>
  <c r="BC810" i="2"/>
  <c r="BC806" i="2"/>
  <c r="BC802" i="2"/>
  <c r="BC798" i="2"/>
  <c r="BC794" i="2"/>
  <c r="BC790" i="2"/>
  <c r="BC786" i="2"/>
  <c r="BC782" i="2"/>
  <c r="BC778" i="2"/>
  <c r="BC774" i="2"/>
  <c r="AR817" i="2"/>
  <c r="BD812" i="2"/>
  <c r="BD808" i="2"/>
  <c r="BD804" i="2"/>
  <c r="BD800" i="2"/>
  <c r="BD796" i="2"/>
  <c r="BD792" i="2"/>
  <c r="BD788" i="2"/>
  <c r="BD784" i="2"/>
  <c r="BD780" i="2"/>
  <c r="BD776" i="2"/>
  <c r="BD772" i="2"/>
  <c r="CI769" i="2"/>
  <c r="AS769" i="2"/>
  <c r="BN765" i="2"/>
  <c r="AS765" i="2"/>
  <c r="AS761" i="2"/>
  <c r="AS757" i="2"/>
  <c r="CI753" i="2"/>
  <c r="AS753" i="2"/>
  <c r="BN749" i="2"/>
  <c r="AS749" i="2"/>
  <c r="AS745" i="2"/>
  <c r="AS741" i="2"/>
  <c r="CI737" i="2"/>
  <c r="AS737" i="2"/>
  <c r="BN733" i="2"/>
  <c r="AS733" i="2"/>
  <c r="AS729" i="2"/>
  <c r="AS725" i="2"/>
  <c r="CS768" i="2"/>
  <c r="BC768" i="2"/>
  <c r="BX764" i="2"/>
  <c r="BC764" i="2"/>
  <c r="BC760" i="2"/>
  <c r="BC756" i="2"/>
  <c r="CS752" i="2"/>
  <c r="BC752" i="2"/>
  <c r="BX748" i="2"/>
  <c r="BC748" i="2"/>
  <c r="BC744" i="2"/>
  <c r="BC740" i="2"/>
  <c r="CS736" i="2"/>
  <c r="BC736" i="2"/>
  <c r="BX732" i="2"/>
  <c r="BC732" i="2"/>
  <c r="BC728" i="2"/>
  <c r="BC724" i="2"/>
  <c r="CG769" i="2"/>
  <c r="AQ769" i="2"/>
  <c r="Z769" i="2"/>
  <c r="BN769" i="2" s="1"/>
  <c r="CG765" i="2"/>
  <c r="AQ765" i="2"/>
  <c r="Z765" i="2"/>
  <c r="CH765" i="2" s="1"/>
  <c r="CG761" i="2"/>
  <c r="AQ761" i="2"/>
  <c r="Z761" i="2"/>
  <c r="BM761" i="2" s="1"/>
  <c r="CG757" i="2"/>
  <c r="AQ757" i="2"/>
  <c r="Z757" i="2"/>
  <c r="CI757" i="2" s="1"/>
  <c r="CG753" i="2"/>
  <c r="AQ753" i="2"/>
  <c r="Z753" i="2"/>
  <c r="BN753" i="2" s="1"/>
  <c r="CG749" i="2"/>
  <c r="AQ749" i="2"/>
  <c r="Z749" i="2"/>
  <c r="CH749" i="2" s="1"/>
  <c r="CG745" i="2"/>
  <c r="AQ745" i="2"/>
  <c r="Z745" i="2"/>
  <c r="BM745" i="2" s="1"/>
  <c r="CG741" i="2"/>
  <c r="AQ741" i="2"/>
  <c r="Z741" i="2"/>
  <c r="CI741" i="2" s="1"/>
  <c r="CG737" i="2"/>
  <c r="AQ737" i="2"/>
  <c r="Z737" i="2"/>
  <c r="BN737" i="2" s="1"/>
  <c r="CG733" i="2"/>
  <c r="AQ733" i="2"/>
  <c r="Z733" i="2"/>
  <c r="CH733" i="2" s="1"/>
  <c r="CG729" i="2"/>
  <c r="AQ729" i="2"/>
  <c r="Z729" i="2"/>
  <c r="BM729" i="2" s="1"/>
  <c r="CG725" i="2"/>
  <c r="AQ725" i="2"/>
  <c r="Z725" i="2"/>
  <c r="CI725" i="2" s="1"/>
  <c r="CQ768" i="2"/>
  <c r="CU768" i="2" s="1"/>
  <c r="BA768" i="2"/>
  <c r="AJ768" i="2"/>
  <c r="BX768" i="2" s="1"/>
  <c r="CQ764" i="2"/>
  <c r="BA764" i="2"/>
  <c r="AJ764" i="2"/>
  <c r="BV764" i="2" s="1"/>
  <c r="BZ764" i="2" s="1"/>
  <c r="CQ760" i="2"/>
  <c r="BA760" i="2"/>
  <c r="AJ760" i="2"/>
  <c r="BV760" i="2" s="1"/>
  <c r="CQ756" i="2"/>
  <c r="BA756" i="2"/>
  <c r="AJ756" i="2"/>
  <c r="CS756" i="2" s="1"/>
  <c r="CQ752" i="2"/>
  <c r="CU752" i="2" s="1"/>
  <c r="BA752" i="2"/>
  <c r="AJ752" i="2"/>
  <c r="BX752" i="2" s="1"/>
  <c r="CQ748" i="2"/>
  <c r="BA748" i="2"/>
  <c r="AJ748" i="2"/>
  <c r="BV748" i="2" s="1"/>
  <c r="BZ748" i="2" s="1"/>
  <c r="CQ744" i="2"/>
  <c r="BA744" i="2"/>
  <c r="AJ744" i="2"/>
  <c r="BV744" i="2" s="1"/>
  <c r="CQ740" i="2"/>
  <c r="BA740" i="2"/>
  <c r="AJ740" i="2"/>
  <c r="CS740" i="2" s="1"/>
  <c r="CQ736" i="2"/>
  <c r="CU736" i="2" s="1"/>
  <c r="BA736" i="2"/>
  <c r="AJ736" i="2"/>
  <c r="BX736" i="2" s="1"/>
  <c r="CQ732" i="2"/>
  <c r="BA732" i="2"/>
  <c r="AJ732" i="2"/>
  <c r="BV732" i="2" s="1"/>
  <c r="BZ732" i="2" s="1"/>
  <c r="CQ728" i="2"/>
  <c r="BA728" i="2"/>
  <c r="AJ728" i="2"/>
  <c r="BV728" i="2" s="1"/>
  <c r="CQ724" i="2"/>
  <c r="BA724" i="2"/>
  <c r="AJ724" i="2"/>
  <c r="CS724" i="2" s="1"/>
  <c r="CI721" i="2"/>
  <c r="AS721" i="2"/>
  <c r="BN717" i="2"/>
  <c r="AS717" i="2"/>
  <c r="AS713" i="2"/>
  <c r="AS709" i="2"/>
  <c r="CI705" i="2"/>
  <c r="AS705" i="2"/>
  <c r="BN701" i="2"/>
  <c r="AS701" i="2"/>
  <c r="AS697" i="2"/>
  <c r="AS693" i="2"/>
  <c r="CI689" i="2"/>
  <c r="AS689" i="2"/>
  <c r="BN685" i="2"/>
  <c r="AS685" i="2"/>
  <c r="AS681" i="2"/>
  <c r="AS677" i="2"/>
  <c r="CS720" i="2"/>
  <c r="BC720" i="2"/>
  <c r="BX716" i="2"/>
  <c r="BC716" i="2"/>
  <c r="BC712" i="2"/>
  <c r="BC708" i="2"/>
  <c r="CS704" i="2"/>
  <c r="BC704" i="2"/>
  <c r="BX700" i="2"/>
  <c r="BC700" i="2"/>
  <c r="BC696" i="2"/>
  <c r="BC692" i="2"/>
  <c r="CS688" i="2"/>
  <c r="BC688" i="2"/>
  <c r="BX684" i="2"/>
  <c r="BC684" i="2"/>
  <c r="BC680" i="2"/>
  <c r="BC676" i="2"/>
  <c r="CG721" i="2"/>
  <c r="AQ721" i="2"/>
  <c r="Z721" i="2"/>
  <c r="BN721" i="2" s="1"/>
  <c r="CG717" i="2"/>
  <c r="AQ717" i="2"/>
  <c r="Z717" i="2"/>
  <c r="CH717" i="2" s="1"/>
  <c r="CG713" i="2"/>
  <c r="AQ713" i="2"/>
  <c r="Z713" i="2"/>
  <c r="BM713" i="2" s="1"/>
  <c r="CG709" i="2"/>
  <c r="AQ709" i="2"/>
  <c r="Z709" i="2"/>
  <c r="CI709" i="2" s="1"/>
  <c r="CG705" i="2"/>
  <c r="AQ705" i="2"/>
  <c r="Z705" i="2"/>
  <c r="BN705" i="2" s="1"/>
  <c r="CG701" i="2"/>
  <c r="AQ701" i="2"/>
  <c r="Z701" i="2"/>
  <c r="CH701" i="2" s="1"/>
  <c r="CG697" i="2"/>
  <c r="AQ697" i="2"/>
  <c r="Z697" i="2"/>
  <c r="BM697" i="2" s="1"/>
  <c r="CG693" i="2"/>
  <c r="AQ693" i="2"/>
  <c r="Z693" i="2"/>
  <c r="CI693" i="2" s="1"/>
  <c r="CG689" i="2"/>
  <c r="AQ689" i="2"/>
  <c r="Z689" i="2"/>
  <c r="BN689" i="2" s="1"/>
  <c r="CG685" i="2"/>
  <c r="AQ685" i="2"/>
  <c r="Z685" i="2"/>
  <c r="CH685" i="2" s="1"/>
  <c r="CG681" i="2"/>
  <c r="AQ681" i="2"/>
  <c r="Z681" i="2"/>
  <c r="BM681" i="2" s="1"/>
  <c r="CG677" i="2"/>
  <c r="AQ677" i="2"/>
  <c r="Z677" i="2"/>
  <c r="CI677" i="2" s="1"/>
  <c r="CQ720" i="2"/>
  <c r="CU720" i="2" s="1"/>
  <c r="BA720" i="2"/>
  <c r="AJ720" i="2"/>
  <c r="BX720" i="2" s="1"/>
  <c r="CQ716" i="2"/>
  <c r="BA716" i="2"/>
  <c r="AJ716" i="2"/>
  <c r="BV716" i="2" s="1"/>
  <c r="BZ716" i="2" s="1"/>
  <c r="CQ712" i="2"/>
  <c r="BA712" i="2"/>
  <c r="AJ712" i="2"/>
  <c r="BV712" i="2" s="1"/>
  <c r="CQ708" i="2"/>
  <c r="BA708" i="2"/>
  <c r="AJ708" i="2"/>
  <c r="CS708" i="2" s="1"/>
  <c r="CQ704" i="2"/>
  <c r="CU704" i="2" s="1"/>
  <c r="BA704" i="2"/>
  <c r="AJ704" i="2"/>
  <c r="BX704" i="2" s="1"/>
  <c r="CQ700" i="2"/>
  <c r="BA700" i="2"/>
  <c r="AJ700" i="2"/>
  <c r="BV700" i="2" s="1"/>
  <c r="BZ700" i="2" s="1"/>
  <c r="CQ696" i="2"/>
  <c r="BA696" i="2"/>
  <c r="AJ696" i="2"/>
  <c r="BV696" i="2" s="1"/>
  <c r="CQ692" i="2"/>
  <c r="BA692" i="2"/>
  <c r="AJ692" i="2"/>
  <c r="CS692" i="2" s="1"/>
  <c r="CQ688" i="2"/>
  <c r="CU688" i="2" s="1"/>
  <c r="BA688" i="2"/>
  <c r="AJ688" i="2"/>
  <c r="BX688" i="2" s="1"/>
  <c r="CQ684" i="2"/>
  <c r="BA684" i="2"/>
  <c r="AJ684" i="2"/>
  <c r="BV684" i="2" s="1"/>
  <c r="BZ684" i="2" s="1"/>
  <c r="CQ680" i="2"/>
  <c r="BA680" i="2"/>
  <c r="AJ680" i="2"/>
  <c r="BV680" i="2" s="1"/>
  <c r="CQ676" i="2"/>
  <c r="BA676" i="2"/>
  <c r="AJ676" i="2"/>
  <c r="CS676" i="2" s="1"/>
  <c r="CG673" i="2"/>
  <c r="AQ673" i="2"/>
  <c r="Z673" i="2"/>
  <c r="BL673" i="2" s="1"/>
  <c r="CG669" i="2"/>
  <c r="AQ669" i="2"/>
  <c r="Z669" i="2"/>
  <c r="CH669" i="2" s="1"/>
  <c r="CG665" i="2"/>
  <c r="AQ665" i="2"/>
  <c r="Z665" i="2"/>
  <c r="BM665" i="2" s="1"/>
  <c r="CG661" i="2"/>
  <c r="AQ661" i="2"/>
  <c r="Z661" i="2"/>
  <c r="BL661" i="2" s="1"/>
  <c r="CG657" i="2"/>
  <c r="AQ657" i="2"/>
  <c r="Z657" i="2"/>
  <c r="CI657" i="2" s="1"/>
  <c r="CG653" i="2"/>
  <c r="AQ653" i="2"/>
  <c r="Z653" i="2"/>
  <c r="CH653" i="2" s="1"/>
  <c r="CG649" i="2"/>
  <c r="AQ649" i="2"/>
  <c r="Z649" i="2"/>
  <c r="BM649" i="2" s="1"/>
  <c r="CG645" i="2"/>
  <c r="AQ645" i="2"/>
  <c r="Z645" i="2"/>
  <c r="BN645" i="2" s="1"/>
  <c r="CG641" i="2"/>
  <c r="AQ641" i="2"/>
  <c r="Z641" i="2"/>
  <c r="BL641" i="2" s="1"/>
  <c r="CG637" i="2"/>
  <c r="AQ637" i="2"/>
  <c r="Z637" i="2"/>
  <c r="CH637" i="2" s="1"/>
  <c r="CG633" i="2"/>
  <c r="AQ633" i="2"/>
  <c r="Z633" i="2"/>
  <c r="CI633" i="2" s="1"/>
  <c r="CG629" i="2"/>
  <c r="AQ629" i="2"/>
  <c r="Z629" i="2"/>
  <c r="BL629" i="2" s="1"/>
  <c r="CG625" i="2"/>
  <c r="AQ625" i="2"/>
  <c r="Z625" i="2"/>
  <c r="BL625" i="2" s="1"/>
  <c r="CG621" i="2"/>
  <c r="AQ621" i="2"/>
  <c r="Z621" i="2"/>
  <c r="CH621" i="2" s="1"/>
  <c r="CG617" i="2"/>
  <c r="AQ617" i="2"/>
  <c r="Z617" i="2"/>
  <c r="BN617" i="2" s="1"/>
  <c r="CG613" i="2"/>
  <c r="AQ613" i="2"/>
  <c r="Z613" i="2"/>
  <c r="BL613" i="2" s="1"/>
  <c r="CG609" i="2"/>
  <c r="AQ609" i="2"/>
  <c r="Z609" i="2"/>
  <c r="BL609" i="2" s="1"/>
  <c r="CG605" i="2"/>
  <c r="AQ605" i="2"/>
  <c r="Z605" i="2"/>
  <c r="CH605" i="2" s="1"/>
  <c r="CG601" i="2"/>
  <c r="AQ601" i="2"/>
  <c r="Z601" i="2"/>
  <c r="BM601" i="2" s="1"/>
  <c r="CG597" i="2"/>
  <c r="AQ597" i="2"/>
  <c r="Z597" i="2"/>
  <c r="CI597" i="2" s="1"/>
  <c r="CG593" i="2"/>
  <c r="AQ593" i="2"/>
  <c r="Z593" i="2"/>
  <c r="BL593" i="2" s="1"/>
  <c r="CG589" i="2"/>
  <c r="AQ589" i="2"/>
  <c r="Z589" i="2"/>
  <c r="CH589" i="2" s="1"/>
  <c r="CG585" i="2"/>
  <c r="AQ585" i="2"/>
  <c r="Z585" i="2"/>
  <c r="BM585" i="2" s="1"/>
  <c r="CG581" i="2"/>
  <c r="AQ581" i="2"/>
  <c r="Z581" i="2"/>
  <c r="BN581" i="2" s="1"/>
  <c r="BB671" i="2"/>
  <c r="BB667" i="2"/>
  <c r="BB663" i="2"/>
  <c r="BB659" i="2"/>
  <c r="BB655" i="2"/>
  <c r="BB651" i="2"/>
  <c r="BB647" i="2"/>
  <c r="BB643" i="2"/>
  <c r="BB639" i="2"/>
  <c r="BB635" i="2"/>
  <c r="BB631" i="2"/>
  <c r="BB627" i="2"/>
  <c r="BB623" i="2"/>
  <c r="BB619" i="2"/>
  <c r="BB615" i="2"/>
  <c r="BB611" i="2"/>
  <c r="BB607" i="2"/>
  <c r="BB603" i="2"/>
  <c r="BB599" i="2"/>
  <c r="BB595" i="2"/>
  <c r="BB591" i="2"/>
  <c r="BB587" i="2"/>
  <c r="BB583" i="2"/>
  <c r="AR674" i="2"/>
  <c r="AR670" i="2"/>
  <c r="AR666" i="2"/>
  <c r="AR662" i="2"/>
  <c r="AR658" i="2"/>
  <c r="AR654" i="2"/>
  <c r="AR650" i="2"/>
  <c r="AR646" i="2"/>
  <c r="AR642" i="2"/>
  <c r="AR638" i="2"/>
  <c r="AR634" i="2"/>
  <c r="AR630" i="2"/>
  <c r="AR626" i="2"/>
  <c r="AR622" i="2"/>
  <c r="AR618" i="2"/>
  <c r="AR614" i="2"/>
  <c r="AR610" i="2"/>
  <c r="AR606" i="2"/>
  <c r="AR602" i="2"/>
  <c r="AR598" i="2"/>
  <c r="AR594" i="2"/>
  <c r="AR590" i="2"/>
  <c r="AR586" i="2"/>
  <c r="AR582" i="2"/>
  <c r="CS672" i="2"/>
  <c r="BX672" i="2"/>
  <c r="BC672" i="2"/>
  <c r="CS668" i="2"/>
  <c r="BX668" i="2"/>
  <c r="BC668" i="2"/>
  <c r="CS664" i="2"/>
  <c r="BX664" i="2"/>
  <c r="BC664" i="2"/>
  <c r="CS660" i="2"/>
  <c r="BX660" i="2"/>
  <c r="BC660" i="2"/>
  <c r="CS656" i="2"/>
  <c r="BX656" i="2"/>
  <c r="BC656" i="2"/>
  <c r="CS652" i="2"/>
  <c r="BX652" i="2"/>
  <c r="BC652" i="2"/>
  <c r="CS648" i="2"/>
  <c r="BX648" i="2"/>
  <c r="BC648" i="2"/>
  <c r="CS644" i="2"/>
  <c r="BX644" i="2"/>
  <c r="BC644" i="2"/>
  <c r="CS640" i="2"/>
  <c r="BX640" i="2"/>
  <c r="BC640" i="2"/>
  <c r="CS636" i="2"/>
  <c r="BX636" i="2"/>
  <c r="BC636" i="2"/>
  <c r="CS632" i="2"/>
  <c r="BX632" i="2"/>
  <c r="BC632" i="2"/>
  <c r="CS628" i="2"/>
  <c r="BX628" i="2"/>
  <c r="BC628" i="2"/>
  <c r="CS624" i="2"/>
  <c r="BX624" i="2"/>
  <c r="BC624" i="2"/>
  <c r="CS620" i="2"/>
  <c r="BX620" i="2"/>
  <c r="BC620" i="2"/>
  <c r="CS616" i="2"/>
  <c r="BX616" i="2"/>
  <c r="BC616" i="2"/>
  <c r="CS612" i="2"/>
  <c r="BX612" i="2"/>
  <c r="BC612" i="2"/>
  <c r="CS608" i="2"/>
  <c r="BX608" i="2"/>
  <c r="BC608" i="2"/>
  <c r="CS604" i="2"/>
  <c r="BX604" i="2"/>
  <c r="BC604" i="2"/>
  <c r="CS600" i="2"/>
  <c r="BX600" i="2"/>
  <c r="BC600" i="2"/>
  <c r="CS596" i="2"/>
  <c r="BX596" i="2"/>
  <c r="BC596" i="2"/>
  <c r="CS592" i="2"/>
  <c r="BX592" i="2"/>
  <c r="BC592" i="2"/>
  <c r="CS588" i="2"/>
  <c r="BX588" i="2"/>
  <c r="BC588" i="2"/>
  <c r="CS584" i="2"/>
  <c r="BX584" i="2"/>
  <c r="BC584" i="2"/>
  <c r="BC580" i="2"/>
  <c r="BC576" i="2"/>
  <c r="BC572" i="2"/>
  <c r="BC568" i="2"/>
  <c r="BC564" i="2"/>
  <c r="BC560" i="2"/>
  <c r="BC556" i="2"/>
  <c r="BC552" i="2"/>
  <c r="BC548" i="2"/>
  <c r="BC544" i="2"/>
  <c r="BC540" i="2"/>
  <c r="BC536" i="2"/>
  <c r="BC532" i="2"/>
  <c r="BC528" i="2"/>
  <c r="BC524" i="2"/>
  <c r="BC520" i="2"/>
  <c r="BC516" i="2"/>
  <c r="BC512" i="2"/>
  <c r="BC508" i="2"/>
  <c r="BC504" i="2"/>
  <c r="BC500" i="2"/>
  <c r="BC496" i="2"/>
  <c r="BC492" i="2"/>
  <c r="BC488" i="2"/>
  <c r="BC579" i="2"/>
  <c r="BC575" i="2"/>
  <c r="BC571" i="2"/>
  <c r="BC567" i="2"/>
  <c r="BC563" i="2"/>
  <c r="BC559" i="2"/>
  <c r="BC555" i="2"/>
  <c r="BC551" i="2"/>
  <c r="BC547" i="2"/>
  <c r="BC543" i="2"/>
  <c r="BC539" i="2"/>
  <c r="BC535" i="2"/>
  <c r="BC531" i="2"/>
  <c r="BC527" i="2"/>
  <c r="BC523" i="2"/>
  <c r="BC519" i="2"/>
  <c r="BC515" i="2"/>
  <c r="BC511" i="2"/>
  <c r="BC507" i="2"/>
  <c r="BC503" i="2"/>
  <c r="BC499" i="2"/>
  <c r="BC495" i="2"/>
  <c r="BC491" i="2"/>
  <c r="BC487" i="2"/>
  <c r="CS487" i="2"/>
  <c r="BX487" i="2"/>
  <c r="BC578" i="2"/>
  <c r="BC574" i="2"/>
  <c r="BC570" i="2"/>
  <c r="BC566" i="2"/>
  <c r="BC562" i="2"/>
  <c r="BC558" i="2"/>
  <c r="BC554" i="2"/>
  <c r="BC550" i="2"/>
  <c r="BC546" i="2"/>
  <c r="BC542" i="2"/>
  <c r="BC538" i="2"/>
  <c r="BC534" i="2"/>
  <c r="BC530" i="2"/>
  <c r="BC526" i="2"/>
  <c r="BC522" i="2"/>
  <c r="BC518" i="2"/>
  <c r="BC514" i="2"/>
  <c r="BC510" i="2"/>
  <c r="BC506" i="2"/>
  <c r="BC502" i="2"/>
  <c r="BC498" i="2"/>
  <c r="BC494" i="2"/>
  <c r="BC490" i="2"/>
  <c r="BC486" i="2"/>
  <c r="BC577" i="2"/>
  <c r="BC573" i="2"/>
  <c r="BC569" i="2"/>
  <c r="BC565" i="2"/>
  <c r="BC561" i="2"/>
  <c r="BC557" i="2"/>
  <c r="BC553" i="2"/>
  <c r="BC549" i="2"/>
  <c r="BC545" i="2"/>
  <c r="BC541" i="2"/>
  <c r="BC537" i="2"/>
  <c r="BC533" i="2"/>
  <c r="BC529" i="2"/>
  <c r="BC525" i="2"/>
  <c r="BC521" i="2"/>
  <c r="BC517" i="2"/>
  <c r="BC513" i="2"/>
  <c r="BC509" i="2"/>
  <c r="BC505" i="2"/>
  <c r="BC501" i="2"/>
  <c r="BC497" i="2"/>
  <c r="BC493" i="2"/>
  <c r="CO484" i="2"/>
  <c r="AY484" i="2"/>
  <c r="BT480" i="2"/>
  <c r="AY480" i="2"/>
  <c r="AY476" i="2"/>
  <c r="AY472" i="2"/>
  <c r="CO468" i="2"/>
  <c r="AY468" i="2"/>
  <c r="BT464" i="2"/>
  <c r="AY464" i="2"/>
  <c r="AY460" i="2"/>
  <c r="AY456" i="2"/>
  <c r="CO452" i="2"/>
  <c r="AY452" i="2"/>
  <c r="BT448" i="2"/>
  <c r="AY448" i="2"/>
  <c r="AY444" i="2"/>
  <c r="AY440" i="2"/>
  <c r="CO436" i="2"/>
  <c r="AY436" i="2"/>
  <c r="BT432" i="2"/>
  <c r="AY432" i="2"/>
  <c r="AY428" i="2"/>
  <c r="AY424" i="2"/>
  <c r="CO420" i="2"/>
  <c r="AY420" i="2"/>
  <c r="BT416" i="2"/>
  <c r="AY416" i="2"/>
  <c r="AY412" i="2"/>
  <c r="AY408" i="2"/>
  <c r="CO404" i="2"/>
  <c r="AY404" i="2"/>
  <c r="BT400" i="2"/>
  <c r="AY400" i="2"/>
  <c r="BG490" i="2"/>
  <c r="AT483" i="2"/>
  <c r="AT479" i="2"/>
  <c r="AT475" i="2"/>
  <c r="AT471" i="2"/>
  <c r="DE471" i="2" s="1"/>
  <c r="AT467" i="2"/>
  <c r="AT463" i="2"/>
  <c r="AT459" i="2"/>
  <c r="AT455" i="2"/>
  <c r="DE455" i="2" s="1"/>
  <c r="AT451" i="2"/>
  <c r="AT447" i="2"/>
  <c r="AT443" i="2"/>
  <c r="AT439" i="2"/>
  <c r="DE439" i="2" s="1"/>
  <c r="AT435" i="2"/>
  <c r="AT431" i="2"/>
  <c r="AT427" i="2"/>
  <c r="AT423" i="2"/>
  <c r="DE423" i="2" s="1"/>
  <c r="AT419" i="2"/>
  <c r="AT415" i="2"/>
  <c r="AT411" i="2"/>
  <c r="AT407" i="2"/>
  <c r="DE407" i="2" s="1"/>
  <c r="AT403" i="2"/>
  <c r="AT399" i="2"/>
  <c r="CJ395" i="2"/>
  <c r="BO395" i="2"/>
  <c r="AT395" i="2"/>
  <c r="CV485" i="2"/>
  <c r="CA485" i="2"/>
  <c r="BF485" i="2"/>
  <c r="AO485" i="2"/>
  <c r="CD485" i="2" s="1"/>
  <c r="CV481" i="2"/>
  <c r="CA481" i="2"/>
  <c r="BF481" i="2"/>
  <c r="AO481" i="2"/>
  <c r="CD481" i="2" s="1"/>
  <c r="CV477" i="2"/>
  <c r="CA477" i="2"/>
  <c r="BF477" i="2"/>
  <c r="AO477" i="2"/>
  <c r="CY477" i="2" s="1"/>
  <c r="CV473" i="2"/>
  <c r="CA473" i="2"/>
  <c r="BF473" i="2"/>
  <c r="AO473" i="2"/>
  <c r="CY473" i="2" s="1"/>
  <c r="CV469" i="2"/>
  <c r="CA469" i="2"/>
  <c r="BF469" i="2"/>
  <c r="AO469" i="2"/>
  <c r="CY469" i="2" s="1"/>
  <c r="CV465" i="2"/>
  <c r="CA465" i="2"/>
  <c r="BF465" i="2"/>
  <c r="AO465" i="2"/>
  <c r="CD465" i="2" s="1"/>
  <c r="CV461" i="2"/>
  <c r="CA461" i="2"/>
  <c r="BF461" i="2"/>
  <c r="AO461" i="2"/>
  <c r="CY461" i="2" s="1"/>
  <c r="CV457" i="2"/>
  <c r="CA457" i="2"/>
  <c r="BF457" i="2"/>
  <c r="AO457" i="2"/>
  <c r="CY457" i="2" s="1"/>
  <c r="CV453" i="2"/>
  <c r="CA453" i="2"/>
  <c r="BF453" i="2"/>
  <c r="AO453" i="2"/>
  <c r="CY453" i="2" s="1"/>
  <c r="CV449" i="2"/>
  <c r="CA449" i="2"/>
  <c r="BF449" i="2"/>
  <c r="AO449" i="2"/>
  <c r="CD449" i="2" s="1"/>
  <c r="CV445" i="2"/>
  <c r="CA445" i="2"/>
  <c r="BF445" i="2"/>
  <c r="AO445" i="2"/>
  <c r="CY445" i="2" s="1"/>
  <c r="CV441" i="2"/>
  <c r="CA441" i="2"/>
  <c r="BF441" i="2"/>
  <c r="AO441" i="2"/>
  <c r="CY441" i="2" s="1"/>
  <c r="CV437" i="2"/>
  <c r="CA437" i="2"/>
  <c r="BF437" i="2"/>
  <c r="AO437" i="2"/>
  <c r="CY437" i="2" s="1"/>
  <c r="CV433" i="2"/>
  <c r="CA433" i="2"/>
  <c r="BF433" i="2"/>
  <c r="AO433" i="2"/>
  <c r="CD433" i="2" s="1"/>
  <c r="CV429" i="2"/>
  <c r="CA429" i="2"/>
  <c r="BF429" i="2"/>
  <c r="AO429" i="2"/>
  <c r="CY429" i="2" s="1"/>
  <c r="CV425" i="2"/>
  <c r="CA425" i="2"/>
  <c r="BF425" i="2"/>
  <c r="AO425" i="2"/>
  <c r="CY425" i="2" s="1"/>
  <c r="CV421" i="2"/>
  <c r="CA421" i="2"/>
  <c r="BF421" i="2"/>
  <c r="AO421" i="2"/>
  <c r="CY421" i="2" s="1"/>
  <c r="CV417" i="2"/>
  <c r="CA417" i="2"/>
  <c r="BF417" i="2"/>
  <c r="AO417" i="2"/>
  <c r="CD417" i="2" s="1"/>
  <c r="CV413" i="2"/>
  <c r="CA413" i="2"/>
  <c r="BF413" i="2"/>
  <c r="AO413" i="2"/>
  <c r="CY413" i="2" s="1"/>
  <c r="CV409" i="2"/>
  <c r="CA409" i="2"/>
  <c r="BF409" i="2"/>
  <c r="AO409" i="2"/>
  <c r="CY409" i="2" s="1"/>
  <c r="CV405" i="2"/>
  <c r="CA405" i="2"/>
  <c r="BF405" i="2"/>
  <c r="AO405" i="2"/>
  <c r="CY405" i="2" s="1"/>
  <c r="CV401" i="2"/>
  <c r="CA401" i="2"/>
  <c r="BF401" i="2"/>
  <c r="AO401" i="2"/>
  <c r="CD401" i="2" s="1"/>
  <c r="CV397" i="2"/>
  <c r="CA397" i="2"/>
  <c r="BF397" i="2"/>
  <c r="AO397" i="2"/>
  <c r="CY397" i="2" s="1"/>
  <c r="CV393" i="2"/>
  <c r="CA393" i="2"/>
  <c r="BF393" i="2"/>
  <c r="AO393" i="2"/>
  <c r="CD393" i="2" s="1"/>
  <c r="CQ484" i="2"/>
  <c r="BV484" i="2"/>
  <c r="BA484" i="2"/>
  <c r="AJ484" i="2"/>
  <c r="CQ480" i="2"/>
  <c r="BV480" i="2"/>
  <c r="BA480" i="2"/>
  <c r="AJ480" i="2"/>
  <c r="CQ476" i="2"/>
  <c r="BV476" i="2"/>
  <c r="BA476" i="2"/>
  <c r="AJ476" i="2"/>
  <c r="CQ472" i="2"/>
  <c r="BV472" i="2"/>
  <c r="BA472" i="2"/>
  <c r="AJ472" i="2"/>
  <c r="CQ468" i="2"/>
  <c r="BV468" i="2"/>
  <c r="BA468" i="2"/>
  <c r="AJ468" i="2"/>
  <c r="CQ464" i="2"/>
  <c r="BV464" i="2"/>
  <c r="BA464" i="2"/>
  <c r="AJ464" i="2"/>
  <c r="CQ460" i="2"/>
  <c r="BV460" i="2"/>
  <c r="BA460" i="2"/>
  <c r="AJ460" i="2"/>
  <c r="CQ456" i="2"/>
  <c r="BV456" i="2"/>
  <c r="BA456" i="2"/>
  <c r="AJ456" i="2"/>
  <c r="CQ452" i="2"/>
  <c r="BV452" i="2"/>
  <c r="BA452" i="2"/>
  <c r="AJ452" i="2"/>
  <c r="CQ448" i="2"/>
  <c r="BV448" i="2"/>
  <c r="BA448" i="2"/>
  <c r="AJ448" i="2"/>
  <c r="CQ444" i="2"/>
  <c r="BV444" i="2"/>
  <c r="BA444" i="2"/>
  <c r="AJ444" i="2"/>
  <c r="CQ440" i="2"/>
  <c r="BV440" i="2"/>
  <c r="BA440" i="2"/>
  <c r="AJ440" i="2"/>
  <c r="CQ436" i="2"/>
  <c r="BV436" i="2"/>
  <c r="BA436" i="2"/>
  <c r="AJ436" i="2"/>
  <c r="CQ432" i="2"/>
  <c r="BV432" i="2"/>
  <c r="BA432" i="2"/>
  <c r="AJ432" i="2"/>
  <c r="CQ428" i="2"/>
  <c r="BV428" i="2"/>
  <c r="BA428" i="2"/>
  <c r="AJ428" i="2"/>
  <c r="CQ424" i="2"/>
  <c r="BV424" i="2"/>
  <c r="BA424" i="2"/>
  <c r="AJ424" i="2"/>
  <c r="CQ420" i="2"/>
  <c r="BV420" i="2"/>
  <c r="BA420" i="2"/>
  <c r="AJ420" i="2"/>
  <c r="CQ416" i="2"/>
  <c r="BV416" i="2"/>
  <c r="BA416" i="2"/>
  <c r="AJ416" i="2"/>
  <c r="CQ412" i="2"/>
  <c r="BV412" i="2"/>
  <c r="BA412" i="2"/>
  <c r="AJ412" i="2"/>
  <c r="CQ408" i="2"/>
  <c r="BV408" i="2"/>
  <c r="BA408" i="2"/>
  <c r="AJ408" i="2"/>
  <c r="CQ404" i="2"/>
  <c r="BV404" i="2"/>
  <c r="BA404" i="2"/>
  <c r="AJ404" i="2"/>
  <c r="CQ400" i="2"/>
  <c r="BV400" i="2"/>
  <c r="BA400" i="2"/>
  <c r="AJ400" i="2"/>
  <c r="CQ396" i="2"/>
  <c r="BV396" i="2"/>
  <c r="BA396" i="2"/>
  <c r="AJ396" i="2"/>
  <c r="CG395" i="2"/>
  <c r="BL395" i="2"/>
  <c r="AQ395" i="2"/>
  <c r="Z395" i="2"/>
  <c r="CI395" i="2" s="1"/>
  <c r="CR389" i="2"/>
  <c r="BW389" i="2"/>
  <c r="BB389" i="2"/>
  <c r="CR385" i="2"/>
  <c r="BW385" i="2"/>
  <c r="BB385" i="2"/>
  <c r="CR381" i="2"/>
  <c r="BW381" i="2"/>
  <c r="BB381" i="2"/>
  <c r="CR377" i="2"/>
  <c r="BW377" i="2"/>
  <c r="BB377" i="2"/>
  <c r="CR373" i="2"/>
  <c r="BW373" i="2"/>
  <c r="BB373" i="2"/>
  <c r="CR369" i="2"/>
  <c r="BW369" i="2"/>
  <c r="BB369" i="2"/>
  <c r="CR365" i="2"/>
  <c r="BW365" i="2"/>
  <c r="BB365" i="2"/>
  <c r="CR361" i="2"/>
  <c r="BW361" i="2"/>
  <c r="BB361" i="2"/>
  <c r="CR357" i="2"/>
  <c r="BW357" i="2"/>
  <c r="BB357" i="2"/>
  <c r="CR353" i="2"/>
  <c r="BW353" i="2"/>
  <c r="BB353" i="2"/>
  <c r="CR349" i="2"/>
  <c r="BW349" i="2"/>
  <c r="BB349" i="2"/>
  <c r="CR345" i="2"/>
  <c r="BW345" i="2"/>
  <c r="BB345" i="2"/>
  <c r="CR341" i="2"/>
  <c r="BW341" i="2"/>
  <c r="BB341" i="2"/>
  <c r="CR337" i="2"/>
  <c r="BW337" i="2"/>
  <c r="BB337" i="2"/>
  <c r="CR333" i="2"/>
  <c r="BW333" i="2"/>
  <c r="BB333" i="2"/>
  <c r="CR329" i="2"/>
  <c r="BW329" i="2"/>
  <c r="BB329" i="2"/>
  <c r="CR325" i="2"/>
  <c r="BW325" i="2"/>
  <c r="BB325" i="2"/>
  <c r="CR321" i="2"/>
  <c r="BW321" i="2"/>
  <c r="BB321" i="2"/>
  <c r="CR317" i="2"/>
  <c r="BW317" i="2"/>
  <c r="BB317" i="2"/>
  <c r="CR313" i="2"/>
  <c r="BW313" i="2"/>
  <c r="BB313" i="2"/>
  <c r="CR309" i="2"/>
  <c r="BW309" i="2"/>
  <c r="BB309" i="2"/>
  <c r="CR305" i="2"/>
  <c r="BW305" i="2"/>
  <c r="BB305" i="2"/>
  <c r="CR301" i="2"/>
  <c r="BW301" i="2"/>
  <c r="BB301" i="2"/>
  <c r="BB392" i="2"/>
  <c r="BW392" i="2"/>
  <c r="CR392" i="2"/>
  <c r="CR388" i="2"/>
  <c r="BW388" i="2"/>
  <c r="BB388" i="2"/>
  <c r="CR384" i="2"/>
  <c r="BW384" i="2"/>
  <c r="BB384" i="2"/>
  <c r="CR380" i="2"/>
  <c r="BW380" i="2"/>
  <c r="BB380" i="2"/>
  <c r="CR376" i="2"/>
  <c r="BW376" i="2"/>
  <c r="BB376" i="2"/>
  <c r="CR372" i="2"/>
  <c r="BW372" i="2"/>
  <c r="BB372" i="2"/>
  <c r="CR368" i="2"/>
  <c r="BW368" i="2"/>
  <c r="BB368" i="2"/>
  <c r="CR364" i="2"/>
  <c r="BW364" i="2"/>
  <c r="BB364" i="2"/>
  <c r="CR360" i="2"/>
  <c r="BW360" i="2"/>
  <c r="BB360" i="2"/>
  <c r="CR356" i="2"/>
  <c r="BW356" i="2"/>
  <c r="BB356" i="2"/>
  <c r="CR352" i="2"/>
  <c r="BW352" i="2"/>
  <c r="BB352" i="2"/>
  <c r="CR348" i="2"/>
  <c r="BW348" i="2"/>
  <c r="BB348" i="2"/>
  <c r="CR344" i="2"/>
  <c r="BW344" i="2"/>
  <c r="BB344" i="2"/>
  <c r="CR340" i="2"/>
  <c r="BW340" i="2"/>
  <c r="BB340" i="2"/>
  <c r="CR336" i="2"/>
  <c r="BW336" i="2"/>
  <c r="BB336" i="2"/>
  <c r="CR332" i="2"/>
  <c r="BW332" i="2"/>
  <c r="BB332" i="2"/>
  <c r="CR328" i="2"/>
  <c r="BW328" i="2"/>
  <c r="BB328" i="2"/>
  <c r="CR324" i="2"/>
  <c r="BW324" i="2"/>
  <c r="BB324" i="2"/>
  <c r="CR320" i="2"/>
  <c r="BW320" i="2"/>
  <c r="BB320" i="2"/>
  <c r="CR316" i="2"/>
  <c r="BW316" i="2"/>
  <c r="BB316" i="2"/>
  <c r="CR312" i="2"/>
  <c r="BW312" i="2"/>
  <c r="BB312" i="2"/>
  <c r="CR308" i="2"/>
  <c r="BW308" i="2"/>
  <c r="BB308" i="2"/>
  <c r="CR304" i="2"/>
  <c r="BW304" i="2"/>
  <c r="BB304" i="2"/>
  <c r="CR300" i="2"/>
  <c r="BW300" i="2"/>
  <c r="BB300" i="2"/>
  <c r="CR391" i="2"/>
  <c r="BW391" i="2"/>
  <c r="BB391" i="2"/>
  <c r="CR387" i="2"/>
  <c r="BW387" i="2"/>
  <c r="BB387" i="2"/>
  <c r="CR383" i="2"/>
  <c r="BW383" i="2"/>
  <c r="BB383" i="2"/>
  <c r="CR379" i="2"/>
  <c r="BW379" i="2"/>
  <c r="BB379" i="2"/>
  <c r="CR375" i="2"/>
  <c r="BW375" i="2"/>
  <c r="BB375" i="2"/>
  <c r="CR371" i="2"/>
  <c r="BW371" i="2"/>
  <c r="BB371" i="2"/>
  <c r="CR367" i="2"/>
  <c r="BW367" i="2"/>
  <c r="BB367" i="2"/>
  <c r="CR363" i="2"/>
  <c r="BW363" i="2"/>
  <c r="BB363" i="2"/>
  <c r="CR359" i="2"/>
  <c r="BW359" i="2"/>
  <c r="BB359" i="2"/>
  <c r="CR355" i="2"/>
  <c r="BW355" i="2"/>
  <c r="BB355" i="2"/>
  <c r="CR351" i="2"/>
  <c r="BW351" i="2"/>
  <c r="BB351" i="2"/>
  <c r="CR347" i="2"/>
  <c r="BW347" i="2"/>
  <c r="BB347" i="2"/>
  <c r="CR343" i="2"/>
  <c r="BW343" i="2"/>
  <c r="BB343" i="2"/>
  <c r="CR339" i="2"/>
  <c r="BW339" i="2"/>
  <c r="BB339" i="2"/>
  <c r="CR335" i="2"/>
  <c r="BW335" i="2"/>
  <c r="BB335" i="2"/>
  <c r="CR331" i="2"/>
  <c r="BW331" i="2"/>
  <c r="BB331" i="2"/>
  <c r="CR327" i="2"/>
  <c r="BW327" i="2"/>
  <c r="BB327" i="2"/>
  <c r="CR323" i="2"/>
  <c r="BW323" i="2"/>
  <c r="BB323" i="2"/>
  <c r="CR319" i="2"/>
  <c r="BW319" i="2"/>
  <c r="BB319" i="2"/>
  <c r="CR315" i="2"/>
  <c r="BW315" i="2"/>
  <c r="BB315" i="2"/>
  <c r="CR311" i="2"/>
  <c r="BW311" i="2"/>
  <c r="BB311" i="2"/>
  <c r="CR307" i="2"/>
  <c r="BW307" i="2"/>
  <c r="BB307" i="2"/>
  <c r="CR303" i="2"/>
  <c r="BW303" i="2"/>
  <c r="BB303" i="2"/>
  <c r="CR299" i="2"/>
  <c r="BW299" i="2"/>
  <c r="BB299" i="2"/>
  <c r="CR390" i="2"/>
  <c r="BW390" i="2"/>
  <c r="BB390" i="2"/>
  <c r="CR386" i="2"/>
  <c r="BW386" i="2"/>
  <c r="BB386" i="2"/>
  <c r="CR382" i="2"/>
  <c r="BW382" i="2"/>
  <c r="BB382" i="2"/>
  <c r="CR378" i="2"/>
  <c r="BW378" i="2"/>
  <c r="BB378" i="2"/>
  <c r="CR374" i="2"/>
  <c r="BW374" i="2"/>
  <c r="BB374" i="2"/>
  <c r="CR370" i="2"/>
  <c r="BW370" i="2"/>
  <c r="BB370" i="2"/>
  <c r="CR366" i="2"/>
  <c r="BW366" i="2"/>
  <c r="BB366" i="2"/>
  <c r="CR362" i="2"/>
  <c r="BW362" i="2"/>
  <c r="BB362" i="2"/>
  <c r="CR358" i="2"/>
  <c r="BW358" i="2"/>
  <c r="BB358" i="2"/>
  <c r="CR354" i="2"/>
  <c r="BW354" i="2"/>
  <c r="BB354" i="2"/>
  <c r="CR350" i="2"/>
  <c r="BW350" i="2"/>
  <c r="BB350" i="2"/>
  <c r="CR346" i="2"/>
  <c r="BW346" i="2"/>
  <c r="BB346" i="2"/>
  <c r="CR342" i="2"/>
  <c r="BW342" i="2"/>
  <c r="BB342" i="2"/>
  <c r="CR338" i="2"/>
  <c r="BW338" i="2"/>
  <c r="BB338" i="2"/>
  <c r="CR334" i="2"/>
  <c r="BW334" i="2"/>
  <c r="BB334" i="2"/>
  <c r="CR330" i="2"/>
  <c r="BW330" i="2"/>
  <c r="BB330" i="2"/>
  <c r="CR326" i="2"/>
  <c r="BW326" i="2"/>
  <c r="BB326" i="2"/>
  <c r="CR322" i="2"/>
  <c r="BW322" i="2"/>
  <c r="BB322" i="2"/>
  <c r="CR318" i="2"/>
  <c r="BW318" i="2"/>
  <c r="BB318" i="2"/>
  <c r="CR314" i="2"/>
  <c r="BW314" i="2"/>
  <c r="BB314" i="2"/>
  <c r="CR310" i="2"/>
  <c r="BW310" i="2"/>
  <c r="BB310" i="2"/>
  <c r="CR306" i="2"/>
  <c r="BW306" i="2"/>
  <c r="BB306" i="2"/>
  <c r="CR302" i="2"/>
  <c r="BW302" i="2"/>
  <c r="BB302" i="2"/>
  <c r="BD298" i="2"/>
  <c r="BD294" i="2"/>
  <c r="BD290" i="2"/>
  <c r="BD286" i="2"/>
  <c r="BD282" i="2"/>
  <c r="BD278" i="2"/>
  <c r="BD274" i="2"/>
  <c r="BD270" i="2"/>
  <c r="BD266" i="2"/>
  <c r="BD262" i="2"/>
  <c r="BD258" i="2"/>
  <c r="BD254" i="2"/>
  <c r="BD250" i="2"/>
  <c r="BD246" i="2"/>
  <c r="BD242" i="2"/>
  <c r="BD238" i="2"/>
  <c r="BD234" i="2"/>
  <c r="BD230" i="2"/>
  <c r="BD226" i="2"/>
  <c r="BD222" i="2"/>
  <c r="BD218" i="2"/>
  <c r="BD214" i="2"/>
  <c r="BD210" i="2"/>
  <c r="BD206" i="2"/>
  <c r="BD202" i="2"/>
  <c r="BD198" i="2"/>
  <c r="BD194" i="2"/>
  <c r="BD190" i="2"/>
  <c r="BD186" i="2"/>
  <c r="BD182" i="2"/>
  <c r="BD178" i="2"/>
  <c r="BD174" i="2"/>
  <c r="BD170" i="2"/>
  <c r="BD166" i="2"/>
  <c r="BD162" i="2"/>
  <c r="BD158" i="2"/>
  <c r="BD154" i="2"/>
  <c r="BD150" i="2"/>
  <c r="BD146" i="2"/>
  <c r="BD142" i="2"/>
  <c r="BD138" i="2"/>
  <c r="BD134" i="2"/>
  <c r="BD130" i="2"/>
  <c r="BD126" i="2"/>
  <c r="BD122" i="2"/>
  <c r="BD118" i="2"/>
  <c r="BD114" i="2"/>
  <c r="BD110" i="2"/>
  <c r="CQ296" i="2"/>
  <c r="BA296" i="2"/>
  <c r="AJ296" i="2"/>
  <c r="BV296" i="2" s="1"/>
  <c r="CQ292" i="2"/>
  <c r="BA292" i="2"/>
  <c r="AJ292" i="2"/>
  <c r="BV292" i="2" s="1"/>
  <c r="CQ288" i="2"/>
  <c r="BA288" i="2"/>
  <c r="AJ288" i="2"/>
  <c r="BV288" i="2" s="1"/>
  <c r="CQ284" i="2"/>
  <c r="BA284" i="2"/>
  <c r="AJ284" i="2"/>
  <c r="BV284" i="2" s="1"/>
  <c r="CQ280" i="2"/>
  <c r="BA280" i="2"/>
  <c r="AJ280" i="2"/>
  <c r="BV280" i="2" s="1"/>
  <c r="CQ276" i="2"/>
  <c r="BA276" i="2"/>
  <c r="AJ276" i="2"/>
  <c r="BV276" i="2" s="1"/>
  <c r="CQ272" i="2"/>
  <c r="BA272" i="2"/>
  <c r="AJ272" i="2"/>
  <c r="BV272" i="2" s="1"/>
  <c r="CQ268" i="2"/>
  <c r="BA268" i="2"/>
  <c r="AJ268" i="2"/>
  <c r="BV268" i="2" s="1"/>
  <c r="CQ264" i="2"/>
  <c r="BA264" i="2"/>
  <c r="AJ264" i="2"/>
  <c r="BV264" i="2" s="1"/>
  <c r="CQ260" i="2"/>
  <c r="BA260" i="2"/>
  <c r="AJ260" i="2"/>
  <c r="BV260" i="2" s="1"/>
  <c r="CQ256" i="2"/>
  <c r="BA256" i="2"/>
  <c r="AJ256" i="2"/>
  <c r="BV256" i="2" s="1"/>
  <c r="CQ252" i="2"/>
  <c r="BA252" i="2"/>
  <c r="AJ252" i="2"/>
  <c r="BV252" i="2" s="1"/>
  <c r="CQ248" i="2"/>
  <c r="BA248" i="2"/>
  <c r="AJ248" i="2"/>
  <c r="BV248" i="2" s="1"/>
  <c r="CQ244" i="2"/>
  <c r="BA244" i="2"/>
  <c r="AJ244" i="2"/>
  <c r="BV244" i="2" s="1"/>
  <c r="CQ240" i="2"/>
  <c r="BA240" i="2"/>
  <c r="AJ240" i="2"/>
  <c r="BV240" i="2" s="1"/>
  <c r="CQ236" i="2"/>
  <c r="BA236" i="2"/>
  <c r="AJ236" i="2"/>
  <c r="BV236" i="2" s="1"/>
  <c r="CQ232" i="2"/>
  <c r="BA232" i="2"/>
  <c r="AJ232" i="2"/>
  <c r="BV232" i="2" s="1"/>
  <c r="CQ228" i="2"/>
  <c r="BA228" i="2"/>
  <c r="AJ228" i="2"/>
  <c r="BV228" i="2" s="1"/>
  <c r="CQ224" i="2"/>
  <c r="BA224" i="2"/>
  <c r="AJ224" i="2"/>
  <c r="BV224" i="2" s="1"/>
  <c r="CQ220" i="2"/>
  <c r="BA220" i="2"/>
  <c r="AJ220" i="2"/>
  <c r="BV220" i="2" s="1"/>
  <c r="CQ216" i="2"/>
  <c r="BA216" i="2"/>
  <c r="AJ216" i="2"/>
  <c r="BV216" i="2" s="1"/>
  <c r="CQ212" i="2"/>
  <c r="BA212" i="2"/>
  <c r="AJ212" i="2"/>
  <c r="BV212" i="2" s="1"/>
  <c r="CQ208" i="2"/>
  <c r="BA208" i="2"/>
  <c r="AJ208" i="2"/>
  <c r="BV208" i="2" s="1"/>
  <c r="CQ204" i="2"/>
  <c r="BA204" i="2"/>
  <c r="AJ204" i="2"/>
  <c r="BV204" i="2" s="1"/>
  <c r="CQ200" i="2"/>
  <c r="BA200" i="2"/>
  <c r="AJ200" i="2"/>
  <c r="BV200" i="2" s="1"/>
  <c r="CQ196" i="2"/>
  <c r="BA196" i="2"/>
  <c r="AJ196" i="2"/>
  <c r="BV196" i="2" s="1"/>
  <c r="CQ192" i="2"/>
  <c r="BA192" i="2"/>
  <c r="AJ192" i="2"/>
  <c r="BV192" i="2" s="1"/>
  <c r="CQ188" i="2"/>
  <c r="BA188" i="2"/>
  <c r="AJ188" i="2"/>
  <c r="BV188" i="2" s="1"/>
  <c r="CQ184" i="2"/>
  <c r="BA184" i="2"/>
  <c r="AJ184" i="2"/>
  <c r="BV184" i="2" s="1"/>
  <c r="CQ180" i="2"/>
  <c r="BA180" i="2"/>
  <c r="AJ180" i="2"/>
  <c r="BV180" i="2" s="1"/>
  <c r="CQ176" i="2"/>
  <c r="BA176" i="2"/>
  <c r="AJ176" i="2"/>
  <c r="BV176" i="2" s="1"/>
  <c r="CQ172" i="2"/>
  <c r="BA172" i="2"/>
  <c r="AJ172" i="2"/>
  <c r="BV172" i="2" s="1"/>
  <c r="CQ168" i="2"/>
  <c r="BA168" i="2"/>
  <c r="AJ168" i="2"/>
  <c r="BV168" i="2" s="1"/>
  <c r="CQ164" i="2"/>
  <c r="BA164" i="2"/>
  <c r="AJ164" i="2"/>
  <c r="BV164" i="2" s="1"/>
  <c r="CQ160" i="2"/>
  <c r="BA160" i="2"/>
  <c r="AJ160" i="2"/>
  <c r="BV160" i="2" s="1"/>
  <c r="CQ156" i="2"/>
  <c r="BA156" i="2"/>
  <c r="AJ156" i="2"/>
  <c r="BV156" i="2" s="1"/>
  <c r="CQ152" i="2"/>
  <c r="BA152" i="2"/>
  <c r="AJ152" i="2"/>
  <c r="BV152" i="2" s="1"/>
  <c r="CQ148" i="2"/>
  <c r="BA148" i="2"/>
  <c r="AJ148" i="2"/>
  <c r="BV148" i="2" s="1"/>
  <c r="CQ144" i="2"/>
  <c r="BA144" i="2"/>
  <c r="AJ144" i="2"/>
  <c r="BV144" i="2" s="1"/>
  <c r="CQ140" i="2"/>
  <c r="BA140" i="2"/>
  <c r="AJ140" i="2"/>
  <c r="BV140" i="2" s="1"/>
  <c r="CQ136" i="2"/>
  <c r="BA136" i="2"/>
  <c r="AJ136" i="2"/>
  <c r="BV136" i="2" s="1"/>
  <c r="CQ132" i="2"/>
  <c r="BA132" i="2"/>
  <c r="AJ132" i="2"/>
  <c r="BV132" i="2" s="1"/>
  <c r="CQ128" i="2"/>
  <c r="BA128" i="2"/>
  <c r="AJ128" i="2"/>
  <c r="BV128" i="2" s="1"/>
  <c r="CQ124" i="2"/>
  <c r="BA124" i="2"/>
  <c r="AJ124" i="2"/>
  <c r="BV124" i="2" s="1"/>
  <c r="CQ120" i="2"/>
  <c r="BA120" i="2"/>
  <c r="AJ120" i="2"/>
  <c r="BV120" i="2" s="1"/>
  <c r="CQ116" i="2"/>
  <c r="BA116" i="2"/>
  <c r="AJ116" i="2"/>
  <c r="BV116" i="2" s="1"/>
  <c r="CQ112" i="2"/>
  <c r="BA112" i="2"/>
  <c r="AJ112" i="2"/>
  <c r="BV112" i="2" s="1"/>
  <c r="BB298" i="2"/>
  <c r="BB294" i="2"/>
  <c r="BB290" i="2"/>
  <c r="BB286" i="2"/>
  <c r="BB282" i="2"/>
  <c r="BB278" i="2"/>
  <c r="BB274" i="2"/>
  <c r="BB270" i="2"/>
  <c r="BB266" i="2"/>
  <c r="BB262" i="2"/>
  <c r="BB258" i="2"/>
  <c r="BB254" i="2"/>
  <c r="BB250" i="2"/>
  <c r="BB246" i="2"/>
  <c r="BB242" i="2"/>
  <c r="BB238" i="2"/>
  <c r="BB234" i="2"/>
  <c r="BB230" i="2"/>
  <c r="BB226" i="2"/>
  <c r="BB222" i="2"/>
  <c r="BB218" i="2"/>
  <c r="BB214" i="2"/>
  <c r="BB210" i="2"/>
  <c r="BB206" i="2"/>
  <c r="BB202" i="2"/>
  <c r="BB198" i="2"/>
  <c r="BB194" i="2"/>
  <c r="BB190" i="2"/>
  <c r="BB186" i="2"/>
  <c r="BB182" i="2"/>
  <c r="BB178" i="2"/>
  <c r="BB174" i="2"/>
  <c r="BB170" i="2"/>
  <c r="BB166" i="2"/>
  <c r="BB162" i="2"/>
  <c r="BB158" i="2"/>
  <c r="BB154" i="2"/>
  <c r="BB150" i="2"/>
  <c r="BB146" i="2"/>
  <c r="BB142" i="2"/>
  <c r="BB138" i="2"/>
  <c r="BB134" i="2"/>
  <c r="BB130" i="2"/>
  <c r="BB126" i="2"/>
  <c r="BB122" i="2"/>
  <c r="BB118" i="2"/>
  <c r="BB114" i="2"/>
  <c r="BB110" i="2"/>
  <c r="CS296" i="2"/>
  <c r="BC296" i="2"/>
  <c r="CS292" i="2"/>
  <c r="BX292" i="2"/>
  <c r="BC292" i="2"/>
  <c r="BX288" i="2"/>
  <c r="BC288" i="2"/>
  <c r="BC284" i="2"/>
  <c r="CS280" i="2"/>
  <c r="BC280" i="2"/>
  <c r="CS276" i="2"/>
  <c r="BX276" i="2"/>
  <c r="BC276" i="2"/>
  <c r="BX272" i="2"/>
  <c r="BC272" i="2"/>
  <c r="BC268" i="2"/>
  <c r="CS264" i="2"/>
  <c r="BC264" i="2"/>
  <c r="CS260" i="2"/>
  <c r="BX260" i="2"/>
  <c r="BC260" i="2"/>
  <c r="BX256" i="2"/>
  <c r="BC256" i="2"/>
  <c r="BC252" i="2"/>
  <c r="CS248" i="2"/>
  <c r="BC248" i="2"/>
  <c r="CS244" i="2"/>
  <c r="BX244" i="2"/>
  <c r="BC244" i="2"/>
  <c r="BX240" i="2"/>
  <c r="BC240" i="2"/>
  <c r="BC236" i="2"/>
  <c r="CS232" i="2"/>
  <c r="BC232" i="2"/>
  <c r="CS228" i="2"/>
  <c r="BX228" i="2"/>
  <c r="BC228" i="2"/>
  <c r="BX224" i="2"/>
  <c r="BC224" i="2"/>
  <c r="BC220" i="2"/>
  <c r="CS216" i="2"/>
  <c r="BC216" i="2"/>
  <c r="CS212" i="2"/>
  <c r="BX212" i="2"/>
  <c r="BC212" i="2"/>
  <c r="BX208" i="2"/>
  <c r="BC208" i="2"/>
  <c r="BC204" i="2"/>
  <c r="CS200" i="2"/>
  <c r="BC200" i="2"/>
  <c r="CS196" i="2"/>
  <c r="BX196" i="2"/>
  <c r="BC196" i="2"/>
  <c r="BX192" i="2"/>
  <c r="BC192" i="2"/>
  <c r="BC188" i="2"/>
  <c r="CS184" i="2"/>
  <c r="BC184" i="2"/>
  <c r="CS180" i="2"/>
  <c r="BX180" i="2"/>
  <c r="BC180" i="2"/>
  <c r="BX176" i="2"/>
  <c r="BC176" i="2"/>
  <c r="BC172" i="2"/>
  <c r="CS168" i="2"/>
  <c r="BC168" i="2"/>
  <c r="CS164" i="2"/>
  <c r="BX164" i="2"/>
  <c r="BC164" i="2"/>
  <c r="BX160" i="2"/>
  <c r="BC160" i="2"/>
  <c r="BC156" i="2"/>
  <c r="CS152" i="2"/>
  <c r="BC152" i="2"/>
  <c r="CS148" i="2"/>
  <c r="BX148" i="2"/>
  <c r="BC148" i="2"/>
  <c r="BX144" i="2"/>
  <c r="BC144" i="2"/>
  <c r="BC140" i="2"/>
  <c r="CS136" i="2"/>
  <c r="BC136" i="2"/>
  <c r="CS132" i="2"/>
  <c r="BX132" i="2"/>
  <c r="BC132" i="2"/>
  <c r="BX128" i="2"/>
  <c r="BC128" i="2"/>
  <c r="BC124" i="2"/>
  <c r="CS120" i="2"/>
  <c r="BC120" i="2"/>
  <c r="CS116" i="2"/>
  <c r="BX116" i="2"/>
  <c r="BC116" i="2"/>
  <c r="BX112" i="2"/>
  <c r="BC112" i="2"/>
  <c r="BC108" i="2"/>
  <c r="BC104" i="2"/>
  <c r="BC100" i="2"/>
  <c r="BC96" i="2"/>
  <c r="BC92" i="2"/>
  <c r="BC88" i="2"/>
  <c r="BC84" i="2"/>
  <c r="BC80" i="2"/>
  <c r="BC76" i="2"/>
  <c r="BC72" i="2"/>
  <c r="BC68" i="2"/>
  <c r="BC64" i="2"/>
  <c r="BC60" i="2"/>
  <c r="BC56" i="2"/>
  <c r="BC52" i="2"/>
  <c r="BC48" i="2"/>
  <c r="BC44" i="2"/>
  <c r="BC40" i="2"/>
  <c r="BC36" i="2"/>
  <c r="BC32" i="2"/>
  <c r="BC28" i="2"/>
  <c r="BC24" i="2"/>
  <c r="BC20" i="2"/>
  <c r="BC16" i="2"/>
  <c r="BC12" i="2"/>
  <c r="O1009" i="2"/>
  <c r="O1011" i="2"/>
  <c r="O1010" i="2"/>
  <c r="AH8" i="2"/>
  <c r="BC107" i="2"/>
  <c r="BC103" i="2"/>
  <c r="BC99" i="2"/>
  <c r="BC95" i="2"/>
  <c r="BC91" i="2"/>
  <c r="BC87" i="2"/>
  <c r="BC83" i="2"/>
  <c r="BC79" i="2"/>
  <c r="BC75" i="2"/>
  <c r="BC71" i="2"/>
  <c r="BC67" i="2"/>
  <c r="BC63" i="2"/>
  <c r="BC59" i="2"/>
  <c r="BC55" i="2"/>
  <c r="BC51" i="2"/>
  <c r="BC47" i="2"/>
  <c r="BC43" i="2"/>
  <c r="BC39" i="2"/>
  <c r="BC35" i="2"/>
  <c r="BC31" i="2"/>
  <c r="BC27" i="2"/>
  <c r="BC23" i="2"/>
  <c r="BC19" i="2"/>
  <c r="BC15" i="2"/>
  <c r="BC11" i="2"/>
  <c r="BC106" i="2"/>
  <c r="BC102" i="2"/>
  <c r="BC98" i="2"/>
  <c r="BC94" i="2"/>
  <c r="BC90" i="2"/>
  <c r="BC86" i="2"/>
  <c r="BC82" i="2"/>
  <c r="BC78" i="2"/>
  <c r="BC74" i="2"/>
  <c r="BC70" i="2"/>
  <c r="BC66" i="2"/>
  <c r="BC62" i="2"/>
  <c r="BC58" i="2"/>
  <c r="BC54" i="2"/>
  <c r="BC50" i="2"/>
  <c r="BC46" i="2"/>
  <c r="BC42" i="2"/>
  <c r="BC38" i="2"/>
  <c r="BC34" i="2"/>
  <c r="BC30" i="2"/>
  <c r="BC26" i="2"/>
  <c r="BC22" i="2"/>
  <c r="BC18" i="2"/>
  <c r="BC14" i="2"/>
  <c r="BC10" i="2"/>
  <c r="E96" i="1"/>
  <c r="AI7" i="2"/>
  <c r="BC105" i="2"/>
  <c r="BC101" i="2"/>
  <c r="BC97" i="2"/>
  <c r="BC93" i="2"/>
  <c r="BC89" i="2"/>
  <c r="BC85" i="2"/>
  <c r="BC81" i="2"/>
  <c r="BC77" i="2"/>
  <c r="BC73" i="2"/>
  <c r="BC69" i="2"/>
  <c r="BC65" i="2"/>
  <c r="BC61" i="2"/>
  <c r="BC57" i="2"/>
  <c r="BC53" i="2"/>
  <c r="BC49" i="2"/>
  <c r="BC45" i="2"/>
  <c r="BC41" i="2"/>
  <c r="BC37" i="2"/>
  <c r="BC33" i="2"/>
  <c r="BC29" i="2"/>
  <c r="BC25" i="2"/>
  <c r="BC21" i="2"/>
  <c r="BC17" i="2"/>
  <c r="BC13" i="2"/>
  <c r="BC9" i="2"/>
  <c r="CO1007" i="2"/>
  <c r="BT1007" i="2"/>
  <c r="AY1007" i="2"/>
  <c r="CL1007" i="2"/>
  <c r="BQ1007" i="2"/>
  <c r="AV1007" i="2"/>
  <c r="AE1007" i="2"/>
  <c r="BH1003" i="2"/>
  <c r="CC1003" i="2"/>
  <c r="BH1005" i="2"/>
  <c r="AV1002" i="2"/>
  <c r="AE1002" i="2"/>
  <c r="BT1002" i="2" s="1"/>
  <c r="CL1002" i="2"/>
  <c r="BQ1002" i="2"/>
  <c r="CH1003" i="2"/>
  <c r="AR1003" i="2"/>
  <c r="CL1000" i="2"/>
  <c r="AV1000" i="2"/>
  <c r="AE1000" i="2"/>
  <c r="BQ1000" i="2"/>
  <c r="BD1003" i="2"/>
  <c r="AR998" i="2"/>
  <c r="DC998" i="2" s="1"/>
  <c r="AR1000" i="2"/>
  <c r="AX994" i="2"/>
  <c r="CL996" i="2"/>
  <c r="AV996" i="2"/>
  <c r="AE996" i="2"/>
  <c r="BQ996" i="2" s="1"/>
  <c r="AS1000" i="2"/>
  <c r="CQ992" i="2"/>
  <c r="BV992" i="2"/>
  <c r="BA992" i="2"/>
  <c r="AJ992" i="2"/>
  <c r="AR993" i="2"/>
  <c r="AW993" i="2"/>
  <c r="CW992" i="2"/>
  <c r="BG992" i="2"/>
  <c r="AR987" i="2"/>
  <c r="AR983" i="2"/>
  <c r="DC983" i="2" s="1"/>
  <c r="CR993" i="2"/>
  <c r="BW993" i="2"/>
  <c r="BB993" i="2"/>
  <c r="CL987" i="2"/>
  <c r="AV987" i="2"/>
  <c r="AE987" i="2"/>
  <c r="BS987" i="2" s="1"/>
  <c r="AW989" i="2"/>
  <c r="CM985" i="2"/>
  <c r="BR985" i="2"/>
  <c r="AW985" i="2"/>
  <c r="CM981" i="2"/>
  <c r="AW981" i="2"/>
  <c r="BR981" i="2"/>
  <c r="BG984" i="2"/>
  <c r="BR978" i="2"/>
  <c r="AW978" i="2"/>
  <c r="AW974" i="2"/>
  <c r="BC983" i="2"/>
  <c r="BG977" i="2"/>
  <c r="BG973" i="2"/>
  <c r="CY978" i="2"/>
  <c r="BI978" i="2"/>
  <c r="CD978" i="2"/>
  <c r="CY971" i="2"/>
  <c r="CD971" i="2"/>
  <c r="BI971" i="2"/>
  <c r="CY967" i="2"/>
  <c r="BI967" i="2"/>
  <c r="CD967" i="2"/>
  <c r="CR976" i="2"/>
  <c r="BW976" i="2"/>
  <c r="BB976" i="2"/>
  <c r="BI970" i="2"/>
  <c r="BW984" i="2"/>
  <c r="BB984" i="2"/>
  <c r="CR984" i="2"/>
  <c r="AY974" i="2"/>
  <c r="BD969" i="2"/>
  <c r="AR970" i="2"/>
  <c r="DC970" i="2" s="1"/>
  <c r="CG964" i="2"/>
  <c r="BL964" i="2"/>
  <c r="AQ964" i="2"/>
  <c r="Z964" i="2"/>
  <c r="CI964" i="2" s="1"/>
  <c r="CG960" i="2"/>
  <c r="BL960" i="2"/>
  <c r="AQ960" i="2"/>
  <c r="Z960" i="2"/>
  <c r="BN960" i="2" s="1"/>
  <c r="CG956" i="2"/>
  <c r="BL956" i="2"/>
  <c r="AQ956" i="2"/>
  <c r="Z956" i="2"/>
  <c r="BO956" i="2" s="1"/>
  <c r="CG952" i="2"/>
  <c r="BL952" i="2"/>
  <c r="AQ952" i="2"/>
  <c r="Z952" i="2"/>
  <c r="CH952" i="2" s="1"/>
  <c r="CG948" i="2"/>
  <c r="BL948" i="2"/>
  <c r="AQ948" i="2"/>
  <c r="Z948" i="2"/>
  <c r="CI948" i="2" s="1"/>
  <c r="BD973" i="2"/>
  <c r="CR988" i="2"/>
  <c r="BW988" i="2"/>
  <c r="BB988" i="2"/>
  <c r="CL967" i="2"/>
  <c r="AV967" i="2"/>
  <c r="AE967" i="2"/>
  <c r="BQ967" i="2" s="1"/>
  <c r="CJ963" i="2"/>
  <c r="BO963" i="2"/>
  <c r="AT963" i="2"/>
  <c r="BO959" i="2"/>
  <c r="AT959" i="2"/>
  <c r="CJ955" i="2"/>
  <c r="BO955" i="2"/>
  <c r="AT955" i="2"/>
  <c r="DE955" i="2" s="1"/>
  <c r="AT951" i="2"/>
  <c r="AT947" i="2"/>
  <c r="CM962" i="2"/>
  <c r="BR962" i="2"/>
  <c r="AW962" i="2"/>
  <c r="CM954" i="2"/>
  <c r="BR954" i="2"/>
  <c r="AW954" i="2"/>
  <c r="AW946" i="2"/>
  <c r="AS942" i="2"/>
  <c r="AS938" i="2"/>
  <c r="BV959" i="2"/>
  <c r="CQ959" i="2"/>
  <c r="BA959" i="2"/>
  <c r="AJ959" i="2"/>
  <c r="BV951" i="2"/>
  <c r="CQ951" i="2"/>
  <c r="BA951" i="2"/>
  <c r="AJ951" i="2"/>
  <c r="BI944" i="2"/>
  <c r="BI940" i="2"/>
  <c r="CY966" i="2"/>
  <c r="BI966" i="2"/>
  <c r="CA957" i="2"/>
  <c r="BF957" i="2"/>
  <c r="AO957" i="2"/>
  <c r="CV957" i="2" s="1"/>
  <c r="CA949" i="2"/>
  <c r="BF949" i="2"/>
  <c r="AO949" i="2"/>
  <c r="CV949" i="2" s="1"/>
  <c r="BB964" i="2"/>
  <c r="BB956" i="2"/>
  <c r="BW956" i="2"/>
  <c r="AT942" i="2"/>
  <c r="BG935" i="2"/>
  <c r="BQ951" i="2"/>
  <c r="AV951" i="2"/>
  <c r="AE951" i="2"/>
  <c r="CO951" i="2" s="1"/>
  <c r="CV938" i="2"/>
  <c r="BF938" i="2"/>
  <c r="AO938" i="2"/>
  <c r="CX938" i="2" s="1"/>
  <c r="CH934" i="2"/>
  <c r="BM934" i="2"/>
  <c r="AR934" i="2"/>
  <c r="BC944" i="2"/>
  <c r="AR937" i="2"/>
  <c r="AR933" i="2"/>
  <c r="AT939" i="2"/>
  <c r="AY934" i="2"/>
  <c r="BI931" i="2"/>
  <c r="AX927" i="2"/>
  <c r="AX923" i="2"/>
  <c r="AX919" i="2"/>
  <c r="AX915" i="2"/>
  <c r="AX911" i="2"/>
  <c r="AY929" i="2"/>
  <c r="AY925" i="2"/>
  <c r="AY921" i="2"/>
  <c r="AY917" i="2"/>
  <c r="AY913" i="2"/>
  <c r="AY909" i="2"/>
  <c r="BT909" i="2"/>
  <c r="AX929" i="2"/>
  <c r="AX925" i="2"/>
  <c r="AX921" i="2"/>
  <c r="AX917" i="2"/>
  <c r="AX913" i="2"/>
  <c r="CR931" i="2"/>
  <c r="BB931" i="2"/>
  <c r="BW931" i="2"/>
  <c r="AY927" i="2"/>
  <c r="AY923" i="2"/>
  <c r="AY919" i="2"/>
  <c r="AY915" i="2"/>
  <c r="AY911" i="2"/>
  <c r="BG908" i="2"/>
  <c r="CN904" i="2"/>
  <c r="BS904" i="2"/>
  <c r="AX904" i="2"/>
  <c r="CN900" i="2"/>
  <c r="BS900" i="2"/>
  <c r="AX900" i="2"/>
  <c r="CN896" i="2"/>
  <c r="BS896" i="2"/>
  <c r="AX896" i="2"/>
  <c r="CN892" i="2"/>
  <c r="BS892" i="2"/>
  <c r="AX892" i="2"/>
  <c r="CN888" i="2"/>
  <c r="BS888" i="2"/>
  <c r="AX888" i="2"/>
  <c r="AT908" i="2"/>
  <c r="CH904" i="2"/>
  <c r="BM904" i="2"/>
  <c r="AR904" i="2"/>
  <c r="CH900" i="2"/>
  <c r="BM900" i="2"/>
  <c r="AR900" i="2"/>
  <c r="CH896" i="2"/>
  <c r="BM896" i="2"/>
  <c r="AR896" i="2"/>
  <c r="CH892" i="2"/>
  <c r="BM892" i="2"/>
  <c r="AR892" i="2"/>
  <c r="CH888" i="2"/>
  <c r="BM888" i="2"/>
  <c r="AR888" i="2"/>
  <c r="CM907" i="2"/>
  <c r="BR907" i="2"/>
  <c r="AW907" i="2"/>
  <c r="CM903" i="2"/>
  <c r="BR903" i="2"/>
  <c r="AW903" i="2"/>
  <c r="CM899" i="2"/>
  <c r="BR899" i="2"/>
  <c r="AW899" i="2"/>
  <c r="CM895" i="2"/>
  <c r="BR895" i="2"/>
  <c r="AW895" i="2"/>
  <c r="CM891" i="2"/>
  <c r="BR891" i="2"/>
  <c r="AW891" i="2"/>
  <c r="CM887" i="2"/>
  <c r="BR887" i="2"/>
  <c r="AW887" i="2"/>
  <c r="AW906" i="2"/>
  <c r="AW902" i="2"/>
  <c r="AW898" i="2"/>
  <c r="AW894" i="2"/>
  <c r="AW890" i="2"/>
  <c r="CO885" i="2"/>
  <c r="BT885" i="2"/>
  <c r="AY885" i="2"/>
  <c r="CN881" i="2"/>
  <c r="BS881" i="2"/>
  <c r="AX881" i="2"/>
  <c r="CN877" i="2"/>
  <c r="BS877" i="2"/>
  <c r="AX877" i="2"/>
  <c r="CN873" i="2"/>
  <c r="BS873" i="2"/>
  <c r="AX873" i="2"/>
  <c r="CN869" i="2"/>
  <c r="BS869" i="2"/>
  <c r="AX869" i="2"/>
  <c r="BI883" i="2"/>
  <c r="BI879" i="2"/>
  <c r="BI875" i="2"/>
  <c r="BI871" i="2"/>
  <c r="BI867" i="2"/>
  <c r="BI863" i="2"/>
  <c r="BH883" i="2"/>
  <c r="BH879" i="2"/>
  <c r="BH875" i="2"/>
  <c r="BH871" i="2"/>
  <c r="BH867" i="2"/>
  <c r="BB886" i="2"/>
  <c r="BI881" i="2"/>
  <c r="BI877" i="2"/>
  <c r="BI873" i="2"/>
  <c r="BI869" i="2"/>
  <c r="BI865" i="2"/>
  <c r="BB866" i="2"/>
  <c r="CT859" i="2"/>
  <c r="BY859" i="2"/>
  <c r="BD859" i="2"/>
  <c r="CT855" i="2"/>
  <c r="BY855" i="2"/>
  <c r="BD855" i="2"/>
  <c r="CT851" i="2"/>
  <c r="BY851" i="2"/>
  <c r="BD851" i="2"/>
  <c r="CT847" i="2"/>
  <c r="BY847" i="2"/>
  <c r="BD847" i="2"/>
  <c r="CT843" i="2"/>
  <c r="BY843" i="2"/>
  <c r="BD843" i="2"/>
  <c r="CT839" i="2"/>
  <c r="BY839" i="2"/>
  <c r="BD839" i="2"/>
  <c r="CT835" i="2"/>
  <c r="BY835" i="2"/>
  <c r="BD835" i="2"/>
  <c r="CT831" i="2"/>
  <c r="BY831" i="2"/>
  <c r="BD831" i="2"/>
  <c r="CT827" i="2"/>
  <c r="BY827" i="2"/>
  <c r="BD827" i="2"/>
  <c r="CT823" i="2"/>
  <c r="BY823" i="2"/>
  <c r="BD823" i="2"/>
  <c r="AS865" i="2"/>
  <c r="CI865" i="2"/>
  <c r="BN865" i="2"/>
  <c r="AX859" i="2"/>
  <c r="CN855" i="2"/>
  <c r="AX855" i="2"/>
  <c r="BS851" i="2"/>
  <c r="AX851" i="2"/>
  <c r="AX847" i="2"/>
  <c r="AX843" i="2"/>
  <c r="CN839" i="2"/>
  <c r="AX839" i="2"/>
  <c r="BS835" i="2"/>
  <c r="AX835" i="2"/>
  <c r="AX831" i="2"/>
  <c r="AX827" i="2"/>
  <c r="CN823" i="2"/>
  <c r="AX823" i="2"/>
  <c r="AX819" i="2"/>
  <c r="CS863" i="2"/>
  <c r="BX863" i="2"/>
  <c r="BC863" i="2"/>
  <c r="BH858" i="2"/>
  <c r="CX854" i="2"/>
  <c r="CC854" i="2"/>
  <c r="BH854" i="2"/>
  <c r="CC850" i="2"/>
  <c r="BH850" i="2"/>
  <c r="CX846" i="2"/>
  <c r="CC846" i="2"/>
  <c r="BH846" i="2"/>
  <c r="BH842" i="2"/>
  <c r="CX838" i="2"/>
  <c r="CC838" i="2"/>
  <c r="BH838" i="2"/>
  <c r="CC834" i="2"/>
  <c r="BH834" i="2"/>
  <c r="CX830" i="2"/>
  <c r="CC830" i="2"/>
  <c r="BH830" i="2"/>
  <c r="BH826" i="2"/>
  <c r="CX822" i="2"/>
  <c r="CC822" i="2"/>
  <c r="BH822" i="2"/>
  <c r="CQ863" i="2"/>
  <c r="BA863" i="2"/>
  <c r="AJ863" i="2"/>
  <c r="BV863" i="2"/>
  <c r="BG858" i="2"/>
  <c r="CW854" i="2"/>
  <c r="CB854" i="2"/>
  <c r="BG854" i="2"/>
  <c r="BG850" i="2"/>
  <c r="CW846" i="2"/>
  <c r="CB846" i="2"/>
  <c r="BG846" i="2"/>
  <c r="BG842" i="2"/>
  <c r="CW838" i="2"/>
  <c r="CB838" i="2"/>
  <c r="BG838" i="2"/>
  <c r="BG834" i="2"/>
  <c r="CW830" i="2"/>
  <c r="CB830" i="2"/>
  <c r="BG830" i="2"/>
  <c r="BG826" i="2"/>
  <c r="CW822" i="2"/>
  <c r="CB822" i="2"/>
  <c r="BG822" i="2"/>
  <c r="BG818" i="2"/>
  <c r="AY817" i="2"/>
  <c r="BH812" i="2"/>
  <c r="BH808" i="2"/>
  <c r="BH804" i="2"/>
  <c r="BH800" i="2"/>
  <c r="BH796" i="2"/>
  <c r="BH792" i="2"/>
  <c r="BH788" i="2"/>
  <c r="BH784" i="2"/>
  <c r="BH780" i="2"/>
  <c r="BH776" i="2"/>
  <c r="BH772" i="2"/>
  <c r="AS815" i="2"/>
  <c r="AS811" i="2"/>
  <c r="AS807" i="2"/>
  <c r="DD807" i="2" s="1"/>
  <c r="AS803" i="2"/>
  <c r="AS799" i="2"/>
  <c r="AS795" i="2"/>
  <c r="AS791" i="2"/>
  <c r="DD791" i="2" s="1"/>
  <c r="AS787" i="2"/>
  <c r="AS783" i="2"/>
  <c r="AS779" i="2"/>
  <c r="AS775" i="2"/>
  <c r="DD775" i="2" s="1"/>
  <c r="AS771" i="2"/>
  <c r="CN814" i="2"/>
  <c r="BS814" i="2"/>
  <c r="AX814" i="2"/>
  <c r="CN810" i="2"/>
  <c r="BS810" i="2"/>
  <c r="AX810" i="2"/>
  <c r="CN806" i="2"/>
  <c r="BS806" i="2"/>
  <c r="AX806" i="2"/>
  <c r="CN802" i="2"/>
  <c r="BS802" i="2"/>
  <c r="AX802" i="2"/>
  <c r="CN798" i="2"/>
  <c r="BS798" i="2"/>
  <c r="AX798" i="2"/>
  <c r="CN794" i="2"/>
  <c r="BS794" i="2"/>
  <c r="AX794" i="2"/>
  <c r="CN790" i="2"/>
  <c r="BS790" i="2"/>
  <c r="AX790" i="2"/>
  <c r="CN786" i="2"/>
  <c r="BS786" i="2"/>
  <c r="AX786" i="2"/>
  <c r="CN782" i="2"/>
  <c r="BS782" i="2"/>
  <c r="AX782" i="2"/>
  <c r="CN778" i="2"/>
  <c r="BS778" i="2"/>
  <c r="AX778" i="2"/>
  <c r="CN774" i="2"/>
  <c r="BS774" i="2"/>
  <c r="AX774" i="2"/>
  <c r="BA816" i="2"/>
  <c r="AJ816" i="2"/>
  <c r="CR816" i="2" s="1"/>
  <c r="BV816" i="2"/>
  <c r="AY812" i="2"/>
  <c r="AY808" i="2"/>
  <c r="AY804" i="2"/>
  <c r="AY800" i="2"/>
  <c r="AY796" i="2"/>
  <c r="AY792" i="2"/>
  <c r="AY788" i="2"/>
  <c r="AY784" i="2"/>
  <c r="AY780" i="2"/>
  <c r="AY776" i="2"/>
  <c r="AY772" i="2"/>
  <c r="BI768" i="2"/>
  <c r="BI764" i="2"/>
  <c r="CY760" i="2"/>
  <c r="BI760" i="2"/>
  <c r="CD756" i="2"/>
  <c r="BI756" i="2"/>
  <c r="BI752" i="2"/>
  <c r="BI748" i="2"/>
  <c r="CY744" i="2"/>
  <c r="BI744" i="2"/>
  <c r="CD740" i="2"/>
  <c r="BI740" i="2"/>
  <c r="BI736" i="2"/>
  <c r="BI732" i="2"/>
  <c r="CY728" i="2"/>
  <c r="BI728" i="2"/>
  <c r="CD724" i="2"/>
  <c r="BI724" i="2"/>
  <c r="CN768" i="2"/>
  <c r="BS768" i="2"/>
  <c r="AX768" i="2"/>
  <c r="BS764" i="2"/>
  <c r="AX764" i="2"/>
  <c r="CN760" i="2"/>
  <c r="AX760" i="2"/>
  <c r="CN756" i="2"/>
  <c r="BS756" i="2"/>
  <c r="AX756" i="2"/>
  <c r="CN752" i="2"/>
  <c r="BS752" i="2"/>
  <c r="AX752" i="2"/>
  <c r="BS748" i="2"/>
  <c r="AX748" i="2"/>
  <c r="CN744" i="2"/>
  <c r="AX744" i="2"/>
  <c r="CN740" i="2"/>
  <c r="BS740" i="2"/>
  <c r="AX740" i="2"/>
  <c r="CN736" i="2"/>
  <c r="BS736" i="2"/>
  <c r="AX736" i="2"/>
  <c r="BS732" i="2"/>
  <c r="AX732" i="2"/>
  <c r="CN728" i="2"/>
  <c r="AX728" i="2"/>
  <c r="CN724" i="2"/>
  <c r="BS724" i="2"/>
  <c r="AX724" i="2"/>
  <c r="BG768" i="2"/>
  <c r="BG764" i="2"/>
  <c r="CW760" i="2"/>
  <c r="BG760" i="2"/>
  <c r="CB756" i="2"/>
  <c r="BG756" i="2"/>
  <c r="BG752" i="2"/>
  <c r="BG748" i="2"/>
  <c r="CW744" i="2"/>
  <c r="BG744" i="2"/>
  <c r="CB740" i="2"/>
  <c r="BG740" i="2"/>
  <c r="BG736" i="2"/>
  <c r="BG732" i="2"/>
  <c r="CW728" i="2"/>
  <c r="BG728" i="2"/>
  <c r="CB724" i="2"/>
  <c r="BG724" i="2"/>
  <c r="CL768" i="2"/>
  <c r="BQ768" i="2"/>
  <c r="AV768" i="2"/>
  <c r="AE768" i="2"/>
  <c r="CL764" i="2"/>
  <c r="BQ764" i="2"/>
  <c r="AV764" i="2"/>
  <c r="AE764" i="2"/>
  <c r="CN764" i="2" s="1"/>
  <c r="CL760" i="2"/>
  <c r="BQ760" i="2"/>
  <c r="AV760" i="2"/>
  <c r="AE760" i="2"/>
  <c r="BS760" i="2" s="1"/>
  <c r="CL756" i="2"/>
  <c r="BQ756" i="2"/>
  <c r="AV756" i="2"/>
  <c r="AE756" i="2"/>
  <c r="CL752" i="2"/>
  <c r="BQ752" i="2"/>
  <c r="AV752" i="2"/>
  <c r="AE752" i="2"/>
  <c r="CL748" i="2"/>
  <c r="BQ748" i="2"/>
  <c r="AV748" i="2"/>
  <c r="AE748" i="2"/>
  <c r="CN748" i="2" s="1"/>
  <c r="CL744" i="2"/>
  <c r="BQ744" i="2"/>
  <c r="AV744" i="2"/>
  <c r="AE744" i="2"/>
  <c r="BS744" i="2" s="1"/>
  <c r="CL740" i="2"/>
  <c r="BQ740" i="2"/>
  <c r="AV740" i="2"/>
  <c r="AE740" i="2"/>
  <c r="CL736" i="2"/>
  <c r="BQ736" i="2"/>
  <c r="AV736" i="2"/>
  <c r="AE736" i="2"/>
  <c r="CL732" i="2"/>
  <c r="BQ732" i="2"/>
  <c r="AV732" i="2"/>
  <c r="AE732" i="2"/>
  <c r="CN732" i="2" s="1"/>
  <c r="CL728" i="2"/>
  <c r="BQ728" i="2"/>
  <c r="AV728" i="2"/>
  <c r="AE728" i="2"/>
  <c r="BS728" i="2" s="1"/>
  <c r="CL724" i="2"/>
  <c r="BQ724" i="2"/>
  <c r="AV724" i="2"/>
  <c r="AE724" i="2"/>
  <c r="BI720" i="2"/>
  <c r="BI716" i="2"/>
  <c r="CY712" i="2"/>
  <c r="BI712" i="2"/>
  <c r="CD708" i="2"/>
  <c r="BI708" i="2"/>
  <c r="BI704" i="2"/>
  <c r="BI700" i="2"/>
  <c r="CY696" i="2"/>
  <c r="BI696" i="2"/>
  <c r="CD692" i="2"/>
  <c r="BI692" i="2"/>
  <c r="BI688" i="2"/>
  <c r="BI684" i="2"/>
  <c r="CY680" i="2"/>
  <c r="BI680" i="2"/>
  <c r="CD676" i="2"/>
  <c r="BI676" i="2"/>
  <c r="CN720" i="2"/>
  <c r="BS720" i="2"/>
  <c r="AX720" i="2"/>
  <c r="BS716" i="2"/>
  <c r="AX716" i="2"/>
  <c r="CN712" i="2"/>
  <c r="AX712" i="2"/>
  <c r="CN708" i="2"/>
  <c r="BS708" i="2"/>
  <c r="AX708" i="2"/>
  <c r="CN704" i="2"/>
  <c r="BS704" i="2"/>
  <c r="AX704" i="2"/>
  <c r="BS700" i="2"/>
  <c r="AX700" i="2"/>
  <c r="CN696" i="2"/>
  <c r="AX696" i="2"/>
  <c r="CN692" i="2"/>
  <c r="BS692" i="2"/>
  <c r="AX692" i="2"/>
  <c r="CN688" i="2"/>
  <c r="BS688" i="2"/>
  <c r="AX688" i="2"/>
  <c r="BS684" i="2"/>
  <c r="AX684" i="2"/>
  <c r="CN680" i="2"/>
  <c r="AX680" i="2"/>
  <c r="CN676" i="2"/>
  <c r="BS676" i="2"/>
  <c r="AX676" i="2"/>
  <c r="BG720" i="2"/>
  <c r="BG716" i="2"/>
  <c r="CW712" i="2"/>
  <c r="BG712" i="2"/>
  <c r="CB708" i="2"/>
  <c r="BG708" i="2"/>
  <c r="BG704" i="2"/>
  <c r="BG700" i="2"/>
  <c r="CW696" i="2"/>
  <c r="BG696" i="2"/>
  <c r="CB692" i="2"/>
  <c r="BG692" i="2"/>
  <c r="BG688" i="2"/>
  <c r="BG684" i="2"/>
  <c r="CW680" i="2"/>
  <c r="BG680" i="2"/>
  <c r="CB676" i="2"/>
  <c r="BG676" i="2"/>
  <c r="CL720" i="2"/>
  <c r="BQ720" i="2"/>
  <c r="AV720" i="2"/>
  <c r="AE720" i="2"/>
  <c r="CL716" i="2"/>
  <c r="BQ716" i="2"/>
  <c r="AV716" i="2"/>
  <c r="AE716" i="2"/>
  <c r="CN716" i="2" s="1"/>
  <c r="CL712" i="2"/>
  <c r="BQ712" i="2"/>
  <c r="AV712" i="2"/>
  <c r="AE712" i="2"/>
  <c r="BS712" i="2" s="1"/>
  <c r="CL708" i="2"/>
  <c r="BQ708" i="2"/>
  <c r="AV708" i="2"/>
  <c r="AE708" i="2"/>
  <c r="CL704" i="2"/>
  <c r="BQ704" i="2"/>
  <c r="AV704" i="2"/>
  <c r="AE704" i="2"/>
  <c r="CL700" i="2"/>
  <c r="BQ700" i="2"/>
  <c r="AV700" i="2"/>
  <c r="AE700" i="2"/>
  <c r="CN700" i="2" s="1"/>
  <c r="CL696" i="2"/>
  <c r="BQ696" i="2"/>
  <c r="AV696" i="2"/>
  <c r="AE696" i="2"/>
  <c r="BS696" i="2" s="1"/>
  <c r="CL692" i="2"/>
  <c r="BQ692" i="2"/>
  <c r="AV692" i="2"/>
  <c r="AE692" i="2"/>
  <c r="CL688" i="2"/>
  <c r="BQ688" i="2"/>
  <c r="AV688" i="2"/>
  <c r="AE688" i="2"/>
  <c r="CL684" i="2"/>
  <c r="BQ684" i="2"/>
  <c r="AV684" i="2"/>
  <c r="AE684" i="2"/>
  <c r="CN684" i="2" s="1"/>
  <c r="CL680" i="2"/>
  <c r="BQ680" i="2"/>
  <c r="AV680" i="2"/>
  <c r="AE680" i="2"/>
  <c r="BS680" i="2" s="1"/>
  <c r="CL676" i="2"/>
  <c r="BQ676" i="2"/>
  <c r="AV676" i="2"/>
  <c r="AE676" i="2"/>
  <c r="BG672" i="2"/>
  <c r="BG668" i="2"/>
  <c r="CW664" i="2"/>
  <c r="BG664" i="2"/>
  <c r="CB660" i="2"/>
  <c r="BG660" i="2"/>
  <c r="BG656" i="2"/>
  <c r="BG652" i="2"/>
  <c r="CW648" i="2"/>
  <c r="BG648" i="2"/>
  <c r="CB644" i="2"/>
  <c r="BG644" i="2"/>
  <c r="BG640" i="2"/>
  <c r="BG636" i="2"/>
  <c r="CW632" i="2"/>
  <c r="BG632" i="2"/>
  <c r="CB628" i="2"/>
  <c r="BG628" i="2"/>
  <c r="BG624" i="2"/>
  <c r="BG620" i="2"/>
  <c r="CW616" i="2"/>
  <c r="BG616" i="2"/>
  <c r="CB612" i="2"/>
  <c r="BG612" i="2"/>
  <c r="BG608" i="2"/>
  <c r="BG604" i="2"/>
  <c r="CW600" i="2"/>
  <c r="BG600" i="2"/>
  <c r="CB596" i="2"/>
  <c r="BG596" i="2"/>
  <c r="BG592" i="2"/>
  <c r="BG588" i="2"/>
  <c r="CW584" i="2"/>
  <c r="BG584" i="2"/>
  <c r="CA675" i="2"/>
  <c r="BF675" i="2"/>
  <c r="AO675" i="2"/>
  <c r="CV675" i="2" s="1"/>
  <c r="CM671" i="2"/>
  <c r="BR671" i="2"/>
  <c r="AW671" i="2"/>
  <c r="CM667" i="2"/>
  <c r="BR667" i="2"/>
  <c r="AW667" i="2"/>
  <c r="CM663" i="2"/>
  <c r="BR663" i="2"/>
  <c r="AW663" i="2"/>
  <c r="CM659" i="2"/>
  <c r="BR659" i="2"/>
  <c r="AW659" i="2"/>
  <c r="CM655" i="2"/>
  <c r="BR655" i="2"/>
  <c r="AW655" i="2"/>
  <c r="CM651" i="2"/>
  <c r="BR651" i="2"/>
  <c r="AW651" i="2"/>
  <c r="CM647" i="2"/>
  <c r="BR647" i="2"/>
  <c r="AW647" i="2"/>
  <c r="CM643" i="2"/>
  <c r="BR643" i="2"/>
  <c r="AW643" i="2"/>
  <c r="CM639" i="2"/>
  <c r="BR639" i="2"/>
  <c r="AW639" i="2"/>
  <c r="CM635" i="2"/>
  <c r="BR635" i="2"/>
  <c r="AW635" i="2"/>
  <c r="CM631" i="2"/>
  <c r="BR631" i="2"/>
  <c r="AW631" i="2"/>
  <c r="CM627" i="2"/>
  <c r="BR627" i="2"/>
  <c r="AW627" i="2"/>
  <c r="CM623" i="2"/>
  <c r="BR623" i="2"/>
  <c r="AW623" i="2"/>
  <c r="CM619" i="2"/>
  <c r="BR619" i="2"/>
  <c r="AW619" i="2"/>
  <c r="CM615" i="2"/>
  <c r="BR615" i="2"/>
  <c r="AW615" i="2"/>
  <c r="CM611" i="2"/>
  <c r="BR611" i="2"/>
  <c r="AW611" i="2"/>
  <c r="CM607" i="2"/>
  <c r="BR607" i="2"/>
  <c r="AW607" i="2"/>
  <c r="CM603" i="2"/>
  <c r="BR603" i="2"/>
  <c r="AW603" i="2"/>
  <c r="CM599" i="2"/>
  <c r="BR599" i="2"/>
  <c r="AW599" i="2"/>
  <c r="CM595" i="2"/>
  <c r="BR595" i="2"/>
  <c r="AW595" i="2"/>
  <c r="CM591" i="2"/>
  <c r="BR591" i="2"/>
  <c r="AW591" i="2"/>
  <c r="CM587" i="2"/>
  <c r="BR587" i="2"/>
  <c r="AW587" i="2"/>
  <c r="CM583" i="2"/>
  <c r="BR583" i="2"/>
  <c r="AW583" i="2"/>
  <c r="CX673" i="2"/>
  <c r="CC673" i="2"/>
  <c r="BH673" i="2"/>
  <c r="CX669" i="2"/>
  <c r="CC669" i="2"/>
  <c r="BH669" i="2"/>
  <c r="CX665" i="2"/>
  <c r="CC665" i="2"/>
  <c r="BH665" i="2"/>
  <c r="CX661" i="2"/>
  <c r="CC661" i="2"/>
  <c r="BH661" i="2"/>
  <c r="CX657" i="2"/>
  <c r="CC657" i="2"/>
  <c r="BH657" i="2"/>
  <c r="CX653" i="2"/>
  <c r="CC653" i="2"/>
  <c r="BH653" i="2"/>
  <c r="CX649" i="2"/>
  <c r="CC649" i="2"/>
  <c r="BH649" i="2"/>
  <c r="CX645" i="2"/>
  <c r="CC645" i="2"/>
  <c r="BH645" i="2"/>
  <c r="CX641" i="2"/>
  <c r="CC641" i="2"/>
  <c r="BH641" i="2"/>
  <c r="CX637" i="2"/>
  <c r="CC637" i="2"/>
  <c r="BH637" i="2"/>
  <c r="CX633" i="2"/>
  <c r="CC633" i="2"/>
  <c r="BH633" i="2"/>
  <c r="CX629" i="2"/>
  <c r="CC629" i="2"/>
  <c r="BH629" i="2"/>
  <c r="CX625" i="2"/>
  <c r="CC625" i="2"/>
  <c r="BH625" i="2"/>
  <c r="CX621" i="2"/>
  <c r="CC621" i="2"/>
  <c r="BH621" i="2"/>
  <c r="CX617" i="2"/>
  <c r="CC617" i="2"/>
  <c r="BH617" i="2"/>
  <c r="CX613" i="2"/>
  <c r="CC613" i="2"/>
  <c r="BH613" i="2"/>
  <c r="CX609" i="2"/>
  <c r="CC609" i="2"/>
  <c r="BH609" i="2"/>
  <c r="CX605" i="2"/>
  <c r="CC605" i="2"/>
  <c r="BH605" i="2"/>
  <c r="CX601" i="2"/>
  <c r="CC601" i="2"/>
  <c r="BH601" i="2"/>
  <c r="CX597" i="2"/>
  <c r="CC597" i="2"/>
  <c r="BH597" i="2"/>
  <c r="CX593" i="2"/>
  <c r="CC593" i="2"/>
  <c r="BH593" i="2"/>
  <c r="CX589" i="2"/>
  <c r="CC589" i="2"/>
  <c r="BH589" i="2"/>
  <c r="CX585" i="2"/>
  <c r="CC585" i="2"/>
  <c r="BH585" i="2"/>
  <c r="CX581" i="2"/>
  <c r="CC581" i="2"/>
  <c r="BH581" i="2"/>
  <c r="CN672" i="2"/>
  <c r="BS672" i="2"/>
  <c r="AX672" i="2"/>
  <c r="CN668" i="2"/>
  <c r="BS668" i="2"/>
  <c r="AX668" i="2"/>
  <c r="CN664" i="2"/>
  <c r="BS664" i="2"/>
  <c r="AX664" i="2"/>
  <c r="CN660" i="2"/>
  <c r="BS660" i="2"/>
  <c r="AX660" i="2"/>
  <c r="CN656" i="2"/>
  <c r="BS656" i="2"/>
  <c r="AX656" i="2"/>
  <c r="CN652" i="2"/>
  <c r="BS652" i="2"/>
  <c r="AX652" i="2"/>
  <c r="CN648" i="2"/>
  <c r="BS648" i="2"/>
  <c r="AX648" i="2"/>
  <c r="CN644" i="2"/>
  <c r="BS644" i="2"/>
  <c r="AX644" i="2"/>
  <c r="CN640" i="2"/>
  <c r="BS640" i="2"/>
  <c r="AX640" i="2"/>
  <c r="CN636" i="2"/>
  <c r="BS636" i="2"/>
  <c r="AX636" i="2"/>
  <c r="CN632" i="2"/>
  <c r="BS632" i="2"/>
  <c r="AX632" i="2"/>
  <c r="CN628" i="2"/>
  <c r="BS628" i="2"/>
  <c r="AX628" i="2"/>
  <c r="CN624" i="2"/>
  <c r="BS624" i="2"/>
  <c r="AX624" i="2"/>
  <c r="CN620" i="2"/>
  <c r="BS620" i="2"/>
  <c r="AX620" i="2"/>
  <c r="CN616" i="2"/>
  <c r="BS616" i="2"/>
  <c r="AX616" i="2"/>
  <c r="CN612" i="2"/>
  <c r="BS612" i="2"/>
  <c r="AX612" i="2"/>
  <c r="CN608" i="2"/>
  <c r="BS608" i="2"/>
  <c r="AX608" i="2"/>
  <c r="CN604" i="2"/>
  <c r="BS604" i="2"/>
  <c r="AX604" i="2"/>
  <c r="CN600" i="2"/>
  <c r="BS600" i="2"/>
  <c r="AX600" i="2"/>
  <c r="CN596" i="2"/>
  <c r="BS596" i="2"/>
  <c r="AX596" i="2"/>
  <c r="CN592" i="2"/>
  <c r="BS592" i="2"/>
  <c r="AX592" i="2"/>
  <c r="CN588" i="2"/>
  <c r="BS588" i="2"/>
  <c r="AX588" i="2"/>
  <c r="CN584" i="2"/>
  <c r="BS584" i="2"/>
  <c r="AX584" i="2"/>
  <c r="AX580" i="2"/>
  <c r="AX576" i="2"/>
  <c r="AX572" i="2"/>
  <c r="AX568" i="2"/>
  <c r="AX564" i="2"/>
  <c r="AX560" i="2"/>
  <c r="AX556" i="2"/>
  <c r="AX552" i="2"/>
  <c r="AX548" i="2"/>
  <c r="AX544" i="2"/>
  <c r="AX540" i="2"/>
  <c r="AX536" i="2"/>
  <c r="AX532" i="2"/>
  <c r="AX528" i="2"/>
  <c r="AX524" i="2"/>
  <c r="AX520" i="2"/>
  <c r="AX516" i="2"/>
  <c r="AX512" i="2"/>
  <c r="AX508" i="2"/>
  <c r="AX504" i="2"/>
  <c r="AX500" i="2"/>
  <c r="AX496" i="2"/>
  <c r="AX492" i="2"/>
  <c r="AX488" i="2"/>
  <c r="AX579" i="2"/>
  <c r="AX575" i="2"/>
  <c r="AX571" i="2"/>
  <c r="AX567" i="2"/>
  <c r="AX563" i="2"/>
  <c r="AX559" i="2"/>
  <c r="AX555" i="2"/>
  <c r="AX551" i="2"/>
  <c r="AX547" i="2"/>
  <c r="AX543" i="2"/>
  <c r="AX539" i="2"/>
  <c r="AX535" i="2"/>
  <c r="AX531" i="2"/>
  <c r="AX527" i="2"/>
  <c r="AX523" i="2"/>
  <c r="AX519" i="2"/>
  <c r="AX515" i="2"/>
  <c r="AX511" i="2"/>
  <c r="AX507" i="2"/>
  <c r="AX503" i="2"/>
  <c r="AX499" i="2"/>
  <c r="AX495" i="2"/>
  <c r="BS491" i="2"/>
  <c r="AX491" i="2"/>
  <c r="AX487" i="2"/>
  <c r="AX578" i="2"/>
  <c r="AX574" i="2"/>
  <c r="AX570" i="2"/>
  <c r="AX566" i="2"/>
  <c r="AX562" i="2"/>
  <c r="AX558" i="2"/>
  <c r="AX554" i="2"/>
  <c r="AX550" i="2"/>
  <c r="AX546" i="2"/>
  <c r="AX542" i="2"/>
  <c r="AX538" i="2"/>
  <c r="AX534" i="2"/>
  <c r="AX530" i="2"/>
  <c r="AX526" i="2"/>
  <c r="AX522" i="2"/>
  <c r="AX518" i="2"/>
  <c r="AX514" i="2"/>
  <c r="AX510" i="2"/>
  <c r="AX506" i="2"/>
  <c r="AX502" i="2"/>
  <c r="AX498" i="2"/>
  <c r="AX494" i="2"/>
  <c r="AX490" i="2"/>
  <c r="AX486" i="2"/>
  <c r="AX577" i="2"/>
  <c r="AX573" i="2"/>
  <c r="AX569" i="2"/>
  <c r="AX565" i="2"/>
  <c r="AX561" i="2"/>
  <c r="AX557" i="2"/>
  <c r="AX553" i="2"/>
  <c r="AX549" i="2"/>
  <c r="AX545" i="2"/>
  <c r="AX541" i="2"/>
  <c r="AX537" i="2"/>
  <c r="AX533" i="2"/>
  <c r="AX529" i="2"/>
  <c r="AX525" i="2"/>
  <c r="AX521" i="2"/>
  <c r="AX517" i="2"/>
  <c r="AX513" i="2"/>
  <c r="AX509" i="2"/>
  <c r="AX505" i="2"/>
  <c r="AX501" i="2"/>
  <c r="AX497" i="2"/>
  <c r="AX493" i="2"/>
  <c r="BO484" i="2"/>
  <c r="AT484" i="2"/>
  <c r="AT480" i="2"/>
  <c r="DE480" i="2" s="1"/>
  <c r="AT476" i="2"/>
  <c r="CJ472" i="2"/>
  <c r="AT472" i="2"/>
  <c r="BO468" i="2"/>
  <c r="AT468" i="2"/>
  <c r="AT464" i="2"/>
  <c r="DE464" i="2" s="1"/>
  <c r="AT460" i="2"/>
  <c r="CJ456" i="2"/>
  <c r="AT456" i="2"/>
  <c r="BO452" i="2"/>
  <c r="AT452" i="2"/>
  <c r="AT448" i="2"/>
  <c r="DE448" i="2" s="1"/>
  <c r="AT444" i="2"/>
  <c r="CJ440" i="2"/>
  <c r="AT440" i="2"/>
  <c r="BO436" i="2"/>
  <c r="AT436" i="2"/>
  <c r="AT432" i="2"/>
  <c r="DE432" i="2" s="1"/>
  <c r="AT428" i="2"/>
  <c r="CJ424" i="2"/>
  <c r="AT424" i="2"/>
  <c r="BO420" i="2"/>
  <c r="AT420" i="2"/>
  <c r="AT416" i="2"/>
  <c r="DE416" i="2" s="1"/>
  <c r="AT412" i="2"/>
  <c r="CJ408" i="2"/>
  <c r="AT408" i="2"/>
  <c r="BO404" i="2"/>
  <c r="AT404" i="2"/>
  <c r="AT400" i="2"/>
  <c r="DE400" i="2" s="1"/>
  <c r="BC489" i="2"/>
  <c r="CV482" i="2"/>
  <c r="BF482" i="2"/>
  <c r="AO482" i="2"/>
  <c r="CD482" i="2" s="1"/>
  <c r="CV478" i="2"/>
  <c r="BF478" i="2"/>
  <c r="AO478" i="2"/>
  <c r="CA478" i="2" s="1"/>
  <c r="CV474" i="2"/>
  <c r="BF474" i="2"/>
  <c r="AO474" i="2"/>
  <c r="CA474" i="2" s="1"/>
  <c r="CV470" i="2"/>
  <c r="BF470" i="2"/>
  <c r="AO470" i="2"/>
  <c r="CY470" i="2" s="1"/>
  <c r="CV466" i="2"/>
  <c r="BF466" i="2"/>
  <c r="AO466" i="2"/>
  <c r="CD466" i="2" s="1"/>
  <c r="CV462" i="2"/>
  <c r="BF462" i="2"/>
  <c r="AO462" i="2"/>
  <c r="CA462" i="2" s="1"/>
  <c r="CV458" i="2"/>
  <c r="BF458" i="2"/>
  <c r="AO458" i="2"/>
  <c r="CA458" i="2" s="1"/>
  <c r="CV454" i="2"/>
  <c r="BF454" i="2"/>
  <c r="AO454" i="2"/>
  <c r="CY454" i="2" s="1"/>
  <c r="CV450" i="2"/>
  <c r="BF450" i="2"/>
  <c r="AO450" i="2"/>
  <c r="CD450" i="2" s="1"/>
  <c r="CV446" i="2"/>
  <c r="BF446" i="2"/>
  <c r="AO446" i="2"/>
  <c r="CA446" i="2" s="1"/>
  <c r="CV442" i="2"/>
  <c r="BF442" i="2"/>
  <c r="AO442" i="2"/>
  <c r="CA442" i="2" s="1"/>
  <c r="CV438" i="2"/>
  <c r="BF438" i="2"/>
  <c r="AO438" i="2"/>
  <c r="CY438" i="2" s="1"/>
  <c r="CV434" i="2"/>
  <c r="BF434" i="2"/>
  <c r="AO434" i="2"/>
  <c r="CD434" i="2" s="1"/>
  <c r="CV430" i="2"/>
  <c r="BF430" i="2"/>
  <c r="AO430" i="2"/>
  <c r="CA430" i="2" s="1"/>
  <c r="CV426" i="2"/>
  <c r="BF426" i="2"/>
  <c r="AO426" i="2"/>
  <c r="CA426" i="2" s="1"/>
  <c r="CV422" i="2"/>
  <c r="BF422" i="2"/>
  <c r="AO422" i="2"/>
  <c r="CY422" i="2" s="1"/>
  <c r="CV418" i="2"/>
  <c r="BF418" i="2"/>
  <c r="AO418" i="2"/>
  <c r="CD418" i="2" s="1"/>
  <c r="CV414" i="2"/>
  <c r="BF414" i="2"/>
  <c r="AO414" i="2"/>
  <c r="CA414" i="2" s="1"/>
  <c r="CV410" i="2"/>
  <c r="BF410" i="2"/>
  <c r="AO410" i="2"/>
  <c r="CA410" i="2" s="1"/>
  <c r="CV406" i="2"/>
  <c r="BF406" i="2"/>
  <c r="AO406" i="2"/>
  <c r="CY406" i="2" s="1"/>
  <c r="CV402" i="2"/>
  <c r="BF402" i="2"/>
  <c r="AO402" i="2"/>
  <c r="CD402" i="2" s="1"/>
  <c r="CV398" i="2"/>
  <c r="BF398" i="2"/>
  <c r="AO398" i="2"/>
  <c r="CA398" i="2" s="1"/>
  <c r="CV394" i="2"/>
  <c r="BF394" i="2"/>
  <c r="AO394" i="2"/>
  <c r="CA394" i="2" s="1"/>
  <c r="BV485" i="2"/>
  <c r="BA485" i="2"/>
  <c r="AJ485" i="2"/>
  <c r="CT485" i="2" s="1"/>
  <c r="CQ481" i="2"/>
  <c r="BA481" i="2"/>
  <c r="AJ481" i="2"/>
  <c r="BY481" i="2" s="1"/>
  <c r="CQ477" i="2"/>
  <c r="BA477" i="2"/>
  <c r="AJ477" i="2"/>
  <c r="CS477" i="2" s="1"/>
  <c r="CQ473" i="2"/>
  <c r="BA473" i="2"/>
  <c r="AJ473" i="2"/>
  <c r="BX473" i="2" s="1"/>
  <c r="CQ469" i="2"/>
  <c r="BA469" i="2"/>
  <c r="AJ469" i="2"/>
  <c r="CT469" i="2" s="1"/>
  <c r="CQ465" i="2"/>
  <c r="BA465" i="2"/>
  <c r="AJ465" i="2"/>
  <c r="BY465" i="2" s="1"/>
  <c r="CQ461" i="2"/>
  <c r="BA461" i="2"/>
  <c r="AJ461" i="2"/>
  <c r="CS461" i="2" s="1"/>
  <c r="CQ457" i="2"/>
  <c r="BA457" i="2"/>
  <c r="AJ457" i="2"/>
  <c r="BX457" i="2" s="1"/>
  <c r="CQ453" i="2"/>
  <c r="BA453" i="2"/>
  <c r="AJ453" i="2"/>
  <c r="CT453" i="2" s="1"/>
  <c r="CQ449" i="2"/>
  <c r="BA449" i="2"/>
  <c r="AJ449" i="2"/>
  <c r="BY449" i="2" s="1"/>
  <c r="CQ445" i="2"/>
  <c r="BA445" i="2"/>
  <c r="AJ445" i="2"/>
  <c r="CS445" i="2" s="1"/>
  <c r="CQ441" i="2"/>
  <c r="BA441" i="2"/>
  <c r="AJ441" i="2"/>
  <c r="BX441" i="2" s="1"/>
  <c r="CQ437" i="2"/>
  <c r="BA437" i="2"/>
  <c r="AJ437" i="2"/>
  <c r="CT437" i="2" s="1"/>
  <c r="CQ433" i="2"/>
  <c r="BA433" i="2"/>
  <c r="AJ433" i="2"/>
  <c r="BY433" i="2" s="1"/>
  <c r="CQ429" i="2"/>
  <c r="BA429" i="2"/>
  <c r="AJ429" i="2"/>
  <c r="CS429" i="2" s="1"/>
  <c r="CQ425" i="2"/>
  <c r="BA425" i="2"/>
  <c r="AJ425" i="2"/>
  <c r="BX425" i="2" s="1"/>
  <c r="CQ421" i="2"/>
  <c r="BA421" i="2"/>
  <c r="AJ421" i="2"/>
  <c r="CT421" i="2" s="1"/>
  <c r="CQ417" i="2"/>
  <c r="BA417" i="2"/>
  <c r="AJ417" i="2"/>
  <c r="BY417" i="2" s="1"/>
  <c r="CQ413" i="2"/>
  <c r="BA413" i="2"/>
  <c r="AJ413" i="2"/>
  <c r="CS413" i="2" s="1"/>
  <c r="CQ409" i="2"/>
  <c r="BA409" i="2"/>
  <c r="AJ409" i="2"/>
  <c r="BX409" i="2" s="1"/>
  <c r="CQ405" i="2"/>
  <c r="BA405" i="2"/>
  <c r="AJ405" i="2"/>
  <c r="CT405" i="2" s="1"/>
  <c r="CQ401" i="2"/>
  <c r="BA401" i="2"/>
  <c r="AJ401" i="2"/>
  <c r="BY401" i="2" s="1"/>
  <c r="CQ397" i="2"/>
  <c r="BA397" i="2"/>
  <c r="AJ397" i="2"/>
  <c r="CS397" i="2" s="1"/>
  <c r="CQ393" i="2"/>
  <c r="BA393" i="2"/>
  <c r="AJ393" i="2"/>
  <c r="BV393" i="2" s="1"/>
  <c r="CL484" i="2"/>
  <c r="AV484" i="2"/>
  <c r="AE484" i="2"/>
  <c r="BS484" i="2" s="1"/>
  <c r="CL480" i="2"/>
  <c r="AV480" i="2"/>
  <c r="AE480" i="2"/>
  <c r="BQ480" i="2" s="1"/>
  <c r="CL476" i="2"/>
  <c r="AV476" i="2"/>
  <c r="AE476" i="2"/>
  <c r="BQ476" i="2" s="1"/>
  <c r="CL472" i="2"/>
  <c r="AV472" i="2"/>
  <c r="AE472" i="2"/>
  <c r="CN472" i="2" s="1"/>
  <c r="CL468" i="2"/>
  <c r="AV468" i="2"/>
  <c r="AE468" i="2"/>
  <c r="BS468" i="2" s="1"/>
  <c r="CL464" i="2"/>
  <c r="AV464" i="2"/>
  <c r="AE464" i="2"/>
  <c r="BQ464" i="2" s="1"/>
  <c r="CL460" i="2"/>
  <c r="AV460" i="2"/>
  <c r="AE460" i="2"/>
  <c r="BQ460" i="2" s="1"/>
  <c r="CL456" i="2"/>
  <c r="AV456" i="2"/>
  <c r="AE456" i="2"/>
  <c r="CN456" i="2" s="1"/>
  <c r="CL452" i="2"/>
  <c r="AV452" i="2"/>
  <c r="AE452" i="2"/>
  <c r="BS452" i="2" s="1"/>
  <c r="CL448" i="2"/>
  <c r="AV448" i="2"/>
  <c r="AE448" i="2"/>
  <c r="BQ448" i="2" s="1"/>
  <c r="CL444" i="2"/>
  <c r="AV444" i="2"/>
  <c r="AE444" i="2"/>
  <c r="BQ444" i="2" s="1"/>
  <c r="CL440" i="2"/>
  <c r="AV440" i="2"/>
  <c r="AE440" i="2"/>
  <c r="CN440" i="2" s="1"/>
  <c r="CL436" i="2"/>
  <c r="AV436" i="2"/>
  <c r="AE436" i="2"/>
  <c r="BS436" i="2" s="1"/>
  <c r="CL432" i="2"/>
  <c r="AV432" i="2"/>
  <c r="AE432" i="2"/>
  <c r="BQ432" i="2" s="1"/>
  <c r="CL428" i="2"/>
  <c r="AV428" i="2"/>
  <c r="AE428" i="2"/>
  <c r="BQ428" i="2" s="1"/>
  <c r="CL424" i="2"/>
  <c r="AV424" i="2"/>
  <c r="AE424" i="2"/>
  <c r="CN424" i="2" s="1"/>
  <c r="CL420" i="2"/>
  <c r="AV420" i="2"/>
  <c r="AE420" i="2"/>
  <c r="BS420" i="2" s="1"/>
  <c r="CL416" i="2"/>
  <c r="AV416" i="2"/>
  <c r="AE416" i="2"/>
  <c r="BQ416" i="2" s="1"/>
  <c r="CL412" i="2"/>
  <c r="AV412" i="2"/>
  <c r="AE412" i="2"/>
  <c r="BQ412" i="2" s="1"/>
  <c r="CL408" i="2"/>
  <c r="AV408" i="2"/>
  <c r="AE408" i="2"/>
  <c r="CN408" i="2" s="1"/>
  <c r="CL404" i="2"/>
  <c r="AV404" i="2"/>
  <c r="AE404" i="2"/>
  <c r="BS404" i="2" s="1"/>
  <c r="CL400" i="2"/>
  <c r="AV400" i="2"/>
  <c r="AE400" i="2"/>
  <c r="BQ400" i="2" s="1"/>
  <c r="CL396" i="2"/>
  <c r="AV396" i="2"/>
  <c r="AE396" i="2"/>
  <c r="BQ396" i="2" s="1"/>
  <c r="CW394" i="2"/>
  <c r="BG394" i="2"/>
  <c r="CM389" i="2"/>
  <c r="BR389" i="2"/>
  <c r="AW389" i="2"/>
  <c r="CM385" i="2"/>
  <c r="BR385" i="2"/>
  <c r="AW385" i="2"/>
  <c r="CM381" i="2"/>
  <c r="BR381" i="2"/>
  <c r="AW381" i="2"/>
  <c r="CM377" i="2"/>
  <c r="BR377" i="2"/>
  <c r="AW377" i="2"/>
  <c r="CM373" i="2"/>
  <c r="BR373" i="2"/>
  <c r="AW373" i="2"/>
  <c r="CM369" i="2"/>
  <c r="BR369" i="2"/>
  <c r="AW369" i="2"/>
  <c r="CM365" i="2"/>
  <c r="BR365" i="2"/>
  <c r="AW365" i="2"/>
  <c r="CM361" i="2"/>
  <c r="BR361" i="2"/>
  <c r="AW361" i="2"/>
  <c r="CM357" i="2"/>
  <c r="BR357" i="2"/>
  <c r="AW357" i="2"/>
  <c r="CM353" i="2"/>
  <c r="BR353" i="2"/>
  <c r="AW353" i="2"/>
  <c r="CM349" i="2"/>
  <c r="BR349" i="2"/>
  <c r="AW349" i="2"/>
  <c r="CM345" i="2"/>
  <c r="BR345" i="2"/>
  <c r="AW345" i="2"/>
  <c r="CM341" i="2"/>
  <c r="BR341" i="2"/>
  <c r="AW341" i="2"/>
  <c r="CM337" i="2"/>
  <c r="BR337" i="2"/>
  <c r="AW337" i="2"/>
  <c r="CM333" i="2"/>
  <c r="BR333" i="2"/>
  <c r="AW333" i="2"/>
  <c r="CM329" i="2"/>
  <c r="BR329" i="2"/>
  <c r="AW329" i="2"/>
  <c r="CM325" i="2"/>
  <c r="BR325" i="2"/>
  <c r="AW325" i="2"/>
  <c r="CM321" i="2"/>
  <c r="BR321" i="2"/>
  <c r="AW321" i="2"/>
  <c r="CM317" i="2"/>
  <c r="BR317" i="2"/>
  <c r="AW317" i="2"/>
  <c r="CM313" i="2"/>
  <c r="BR313" i="2"/>
  <c r="AW313" i="2"/>
  <c r="CM309" i="2"/>
  <c r="BR309" i="2"/>
  <c r="AW309" i="2"/>
  <c r="CM305" i="2"/>
  <c r="BR305" i="2"/>
  <c r="AW305" i="2"/>
  <c r="CM301" i="2"/>
  <c r="BR301" i="2"/>
  <c r="AW301" i="2"/>
  <c r="CM392" i="2"/>
  <c r="BR392" i="2"/>
  <c r="AW392" i="2"/>
  <c r="CM388" i="2"/>
  <c r="BR388" i="2"/>
  <c r="AW388" i="2"/>
  <c r="CM384" i="2"/>
  <c r="BR384" i="2"/>
  <c r="AW384" i="2"/>
  <c r="CM380" i="2"/>
  <c r="BR380" i="2"/>
  <c r="AW380" i="2"/>
  <c r="CM376" i="2"/>
  <c r="BR376" i="2"/>
  <c r="AW376" i="2"/>
  <c r="CM372" i="2"/>
  <c r="BR372" i="2"/>
  <c r="AW372" i="2"/>
  <c r="CM368" i="2"/>
  <c r="BR368" i="2"/>
  <c r="AW368" i="2"/>
  <c r="CM364" i="2"/>
  <c r="BR364" i="2"/>
  <c r="AW364" i="2"/>
  <c r="CM360" i="2"/>
  <c r="BR360" i="2"/>
  <c r="AW360" i="2"/>
  <c r="CM356" i="2"/>
  <c r="BR356" i="2"/>
  <c r="AW356" i="2"/>
  <c r="CM352" i="2"/>
  <c r="BR352" i="2"/>
  <c r="AW352" i="2"/>
  <c r="CM348" i="2"/>
  <c r="BR348" i="2"/>
  <c r="AW348" i="2"/>
  <c r="CM344" i="2"/>
  <c r="BR344" i="2"/>
  <c r="AW344" i="2"/>
  <c r="CM340" i="2"/>
  <c r="BR340" i="2"/>
  <c r="AW340" i="2"/>
  <c r="CM336" i="2"/>
  <c r="BR336" i="2"/>
  <c r="AW336" i="2"/>
  <c r="CM332" i="2"/>
  <c r="BR332" i="2"/>
  <c r="AW332" i="2"/>
  <c r="CM328" i="2"/>
  <c r="BR328" i="2"/>
  <c r="AW328" i="2"/>
  <c r="CM324" i="2"/>
  <c r="BR324" i="2"/>
  <c r="AW324" i="2"/>
  <c r="CM320" i="2"/>
  <c r="BR320" i="2"/>
  <c r="AW320" i="2"/>
  <c r="CM316" i="2"/>
  <c r="BR316" i="2"/>
  <c r="AW316" i="2"/>
  <c r="CM312" i="2"/>
  <c r="BR312" i="2"/>
  <c r="AW312" i="2"/>
  <c r="CM308" i="2"/>
  <c r="BR308" i="2"/>
  <c r="AW308" i="2"/>
  <c r="CM304" i="2"/>
  <c r="BR304" i="2"/>
  <c r="AW304" i="2"/>
  <c r="CM300" i="2"/>
  <c r="BR300" i="2"/>
  <c r="AW300" i="2"/>
  <c r="CM391" i="2"/>
  <c r="BR391" i="2"/>
  <c r="AW391" i="2"/>
  <c r="CM387" i="2"/>
  <c r="BR387" i="2"/>
  <c r="AW387" i="2"/>
  <c r="CM383" i="2"/>
  <c r="BR383" i="2"/>
  <c r="AW383" i="2"/>
  <c r="CM379" i="2"/>
  <c r="BR379" i="2"/>
  <c r="AW379" i="2"/>
  <c r="CM375" i="2"/>
  <c r="BR375" i="2"/>
  <c r="AW375" i="2"/>
  <c r="CM371" i="2"/>
  <c r="BR371" i="2"/>
  <c r="AW371" i="2"/>
  <c r="CM367" i="2"/>
  <c r="BR367" i="2"/>
  <c r="AW367" i="2"/>
  <c r="CM363" i="2"/>
  <c r="BR363" i="2"/>
  <c r="AW363" i="2"/>
  <c r="CM359" i="2"/>
  <c r="BR359" i="2"/>
  <c r="AW359" i="2"/>
  <c r="CM355" i="2"/>
  <c r="BR355" i="2"/>
  <c r="AW355" i="2"/>
  <c r="CM351" i="2"/>
  <c r="BR351" i="2"/>
  <c r="AW351" i="2"/>
  <c r="CM347" i="2"/>
  <c r="BR347" i="2"/>
  <c r="AW347" i="2"/>
  <c r="CM343" i="2"/>
  <c r="BR343" i="2"/>
  <c r="AW343" i="2"/>
  <c r="CM339" i="2"/>
  <c r="BR339" i="2"/>
  <c r="AW339" i="2"/>
  <c r="CM335" i="2"/>
  <c r="BR335" i="2"/>
  <c r="AW335" i="2"/>
  <c r="CM331" i="2"/>
  <c r="BR331" i="2"/>
  <c r="AW331" i="2"/>
  <c r="CM327" i="2"/>
  <c r="BR327" i="2"/>
  <c r="AW327" i="2"/>
  <c r="CM323" i="2"/>
  <c r="BR323" i="2"/>
  <c r="AW323" i="2"/>
  <c r="CM319" i="2"/>
  <c r="BR319" i="2"/>
  <c r="AW319" i="2"/>
  <c r="CM315" i="2"/>
  <c r="BR315" i="2"/>
  <c r="AW315" i="2"/>
  <c r="CM311" i="2"/>
  <c r="BR311" i="2"/>
  <c r="AW311" i="2"/>
  <c r="CM307" i="2"/>
  <c r="BR307" i="2"/>
  <c r="AW307" i="2"/>
  <c r="CM303" i="2"/>
  <c r="BR303" i="2"/>
  <c r="AW303" i="2"/>
  <c r="CM299" i="2"/>
  <c r="BR299" i="2"/>
  <c r="AW299" i="2"/>
  <c r="CM390" i="2"/>
  <c r="BR390" i="2"/>
  <c r="AW390" i="2"/>
  <c r="CM386" i="2"/>
  <c r="BR386" i="2"/>
  <c r="AW386" i="2"/>
  <c r="CM382" i="2"/>
  <c r="BR382" i="2"/>
  <c r="AW382" i="2"/>
  <c r="CM378" i="2"/>
  <c r="BR378" i="2"/>
  <c r="AW378" i="2"/>
  <c r="CM374" i="2"/>
  <c r="BR374" i="2"/>
  <c r="AW374" i="2"/>
  <c r="CM370" i="2"/>
  <c r="BR370" i="2"/>
  <c r="AW370" i="2"/>
  <c r="CM366" i="2"/>
  <c r="BR366" i="2"/>
  <c r="AW366" i="2"/>
  <c r="CM362" i="2"/>
  <c r="BR362" i="2"/>
  <c r="AW362" i="2"/>
  <c r="CM358" i="2"/>
  <c r="BR358" i="2"/>
  <c r="AW358" i="2"/>
  <c r="CM354" i="2"/>
  <c r="BR354" i="2"/>
  <c r="AW354" i="2"/>
  <c r="CM350" i="2"/>
  <c r="BR350" i="2"/>
  <c r="AW350" i="2"/>
  <c r="CM346" i="2"/>
  <c r="BR346" i="2"/>
  <c r="AW346" i="2"/>
  <c r="CM342" i="2"/>
  <c r="BR342" i="2"/>
  <c r="AW342" i="2"/>
  <c r="CM338" i="2"/>
  <c r="BR338" i="2"/>
  <c r="AW338" i="2"/>
  <c r="CM334" i="2"/>
  <c r="BR334" i="2"/>
  <c r="AW334" i="2"/>
  <c r="CM330" i="2"/>
  <c r="BR330" i="2"/>
  <c r="AW330" i="2"/>
  <c r="CM326" i="2"/>
  <c r="BR326" i="2"/>
  <c r="AW326" i="2"/>
  <c r="CM322" i="2"/>
  <c r="BR322" i="2"/>
  <c r="AW322" i="2"/>
  <c r="CM318" i="2"/>
  <c r="BR318" i="2"/>
  <c r="AW318" i="2"/>
  <c r="CM314" i="2"/>
  <c r="BR314" i="2"/>
  <c r="AW314" i="2"/>
  <c r="CM310" i="2"/>
  <c r="BR310" i="2"/>
  <c r="AW310" i="2"/>
  <c r="CM306" i="2"/>
  <c r="BR306" i="2"/>
  <c r="AW306" i="2"/>
  <c r="CM302" i="2"/>
  <c r="BR302" i="2"/>
  <c r="AW302" i="2"/>
  <c r="AY298" i="2"/>
  <c r="AY294" i="2"/>
  <c r="AY290" i="2"/>
  <c r="AY286" i="2"/>
  <c r="AY282" i="2"/>
  <c r="AY278" i="2"/>
  <c r="AY274" i="2"/>
  <c r="AY270" i="2"/>
  <c r="AY266" i="2"/>
  <c r="AY262" i="2"/>
  <c r="AY258" i="2"/>
  <c r="AY254" i="2"/>
  <c r="AY250" i="2"/>
  <c r="AY246" i="2"/>
  <c r="AY242" i="2"/>
  <c r="AY238" i="2"/>
  <c r="AY234" i="2"/>
  <c r="AY230" i="2"/>
  <c r="AY226" i="2"/>
  <c r="AY222" i="2"/>
  <c r="AY218" i="2"/>
  <c r="AY214" i="2"/>
  <c r="AY210" i="2"/>
  <c r="AY206" i="2"/>
  <c r="AY202" i="2"/>
  <c r="AY198" i="2"/>
  <c r="AY194" i="2"/>
  <c r="AY190" i="2"/>
  <c r="AY186" i="2"/>
  <c r="AY182" i="2"/>
  <c r="AY178" i="2"/>
  <c r="AY174" i="2"/>
  <c r="AY170" i="2"/>
  <c r="AY166" i="2"/>
  <c r="AY162" i="2"/>
  <c r="AY158" i="2"/>
  <c r="AY154" i="2"/>
  <c r="AY150" i="2"/>
  <c r="AY146" i="2"/>
  <c r="AY142" i="2"/>
  <c r="AY138" i="2"/>
  <c r="AY134" i="2"/>
  <c r="AY130" i="2"/>
  <c r="AY126" i="2"/>
  <c r="AY122" i="2"/>
  <c r="AY118" i="2"/>
  <c r="AY114" i="2"/>
  <c r="AY110" i="2"/>
  <c r="AV296" i="2"/>
  <c r="AE296" i="2"/>
  <c r="CL296" i="2" s="1"/>
  <c r="AV292" i="2"/>
  <c r="AE292" i="2"/>
  <c r="CL292" i="2" s="1"/>
  <c r="AV288" i="2"/>
  <c r="AE288" i="2"/>
  <c r="CL288" i="2" s="1"/>
  <c r="AV284" i="2"/>
  <c r="AE284" i="2"/>
  <c r="CL284" i="2" s="1"/>
  <c r="AV280" i="2"/>
  <c r="AE280" i="2"/>
  <c r="CL280" i="2" s="1"/>
  <c r="AV276" i="2"/>
  <c r="AE276" i="2"/>
  <c r="CL276" i="2" s="1"/>
  <c r="AV272" i="2"/>
  <c r="AE272" i="2"/>
  <c r="CL272" i="2" s="1"/>
  <c r="AV268" i="2"/>
  <c r="AE268" i="2"/>
  <c r="CL268" i="2" s="1"/>
  <c r="AV264" i="2"/>
  <c r="AE264" i="2"/>
  <c r="CL264" i="2" s="1"/>
  <c r="AV260" i="2"/>
  <c r="AE260" i="2"/>
  <c r="CL260" i="2" s="1"/>
  <c r="AV256" i="2"/>
  <c r="AE256" i="2"/>
  <c r="CL256" i="2" s="1"/>
  <c r="AV252" i="2"/>
  <c r="AE252" i="2"/>
  <c r="CL252" i="2" s="1"/>
  <c r="AV248" i="2"/>
  <c r="AE248" i="2"/>
  <c r="CL248" i="2" s="1"/>
  <c r="AV244" i="2"/>
  <c r="AE244" i="2"/>
  <c r="CL244" i="2" s="1"/>
  <c r="AV240" i="2"/>
  <c r="AE240" i="2"/>
  <c r="CL240" i="2" s="1"/>
  <c r="AV236" i="2"/>
  <c r="AE236" i="2"/>
  <c r="CL236" i="2" s="1"/>
  <c r="AV232" i="2"/>
  <c r="AE232" i="2"/>
  <c r="CL232" i="2" s="1"/>
  <c r="AV228" i="2"/>
  <c r="AE228" i="2"/>
  <c r="CL228" i="2" s="1"/>
  <c r="AV224" i="2"/>
  <c r="AE224" i="2"/>
  <c r="CL224" i="2" s="1"/>
  <c r="AV220" i="2"/>
  <c r="AE220" i="2"/>
  <c r="CL220" i="2" s="1"/>
  <c r="AV216" i="2"/>
  <c r="AE216" i="2"/>
  <c r="CL216" i="2" s="1"/>
  <c r="AV212" i="2"/>
  <c r="AE212" i="2"/>
  <c r="CL212" i="2" s="1"/>
  <c r="AV208" i="2"/>
  <c r="AE208" i="2"/>
  <c r="CL208" i="2" s="1"/>
  <c r="AV204" i="2"/>
  <c r="AE204" i="2"/>
  <c r="CL204" i="2" s="1"/>
  <c r="AV200" i="2"/>
  <c r="AE200" i="2"/>
  <c r="CL200" i="2" s="1"/>
  <c r="AV196" i="2"/>
  <c r="AE196" i="2"/>
  <c r="CL196" i="2" s="1"/>
  <c r="AV192" i="2"/>
  <c r="AE192" i="2"/>
  <c r="CL192" i="2" s="1"/>
  <c r="AV188" i="2"/>
  <c r="AE188" i="2"/>
  <c r="CL188" i="2" s="1"/>
  <c r="AV184" i="2"/>
  <c r="AE184" i="2"/>
  <c r="CL184" i="2" s="1"/>
  <c r="AV180" i="2"/>
  <c r="AE180" i="2"/>
  <c r="CL180" i="2" s="1"/>
  <c r="AV176" i="2"/>
  <c r="AE176" i="2"/>
  <c r="CL176" i="2" s="1"/>
  <c r="AV172" i="2"/>
  <c r="AE172" i="2"/>
  <c r="CL172" i="2" s="1"/>
  <c r="AV168" i="2"/>
  <c r="AE168" i="2"/>
  <c r="CL168" i="2" s="1"/>
  <c r="AV164" i="2"/>
  <c r="AE164" i="2"/>
  <c r="CL164" i="2" s="1"/>
  <c r="AV160" i="2"/>
  <c r="AE160" i="2"/>
  <c r="CL160" i="2" s="1"/>
  <c r="AV156" i="2"/>
  <c r="AE156" i="2"/>
  <c r="CL156" i="2" s="1"/>
  <c r="AV152" i="2"/>
  <c r="AE152" i="2"/>
  <c r="CL152" i="2" s="1"/>
  <c r="AV148" i="2"/>
  <c r="AE148" i="2"/>
  <c r="CL148" i="2" s="1"/>
  <c r="AV144" i="2"/>
  <c r="AE144" i="2"/>
  <c r="CL144" i="2" s="1"/>
  <c r="AV140" i="2"/>
  <c r="AE140" i="2"/>
  <c r="CL140" i="2" s="1"/>
  <c r="AV136" i="2"/>
  <c r="AE136" i="2"/>
  <c r="CL136" i="2" s="1"/>
  <c r="AV132" i="2"/>
  <c r="AE132" i="2"/>
  <c r="CL132" i="2" s="1"/>
  <c r="AV128" i="2"/>
  <c r="AE128" i="2"/>
  <c r="CL128" i="2" s="1"/>
  <c r="AV124" i="2"/>
  <c r="AE124" i="2"/>
  <c r="CL124" i="2" s="1"/>
  <c r="AV120" i="2"/>
  <c r="AE120" i="2"/>
  <c r="CL120" i="2" s="1"/>
  <c r="AV116" i="2"/>
  <c r="AE116" i="2"/>
  <c r="CL116" i="2" s="1"/>
  <c r="AV112" i="2"/>
  <c r="AE112" i="2"/>
  <c r="CL112" i="2" s="1"/>
  <c r="AW298" i="2"/>
  <c r="AW294" i="2"/>
  <c r="AW290" i="2"/>
  <c r="AW286" i="2"/>
  <c r="AW282" i="2"/>
  <c r="AW278" i="2"/>
  <c r="AW274" i="2"/>
  <c r="AW270" i="2"/>
  <c r="AW266" i="2"/>
  <c r="AW262" i="2"/>
  <c r="AW258" i="2"/>
  <c r="AW254" i="2"/>
  <c r="AW250" i="2"/>
  <c r="AW246" i="2"/>
  <c r="AW242" i="2"/>
  <c r="AW238" i="2"/>
  <c r="AW234" i="2"/>
  <c r="AW230" i="2"/>
  <c r="AW226" i="2"/>
  <c r="AW222" i="2"/>
  <c r="AW218" i="2"/>
  <c r="AW214" i="2"/>
  <c r="AW210" i="2"/>
  <c r="AW206" i="2"/>
  <c r="AW202" i="2"/>
  <c r="AW198" i="2"/>
  <c r="AW194" i="2"/>
  <c r="AW190" i="2"/>
  <c r="AW186" i="2"/>
  <c r="AW182" i="2"/>
  <c r="AW178" i="2"/>
  <c r="AW174" i="2"/>
  <c r="AW170" i="2"/>
  <c r="AW166" i="2"/>
  <c r="AW162" i="2"/>
  <c r="AW158" i="2"/>
  <c r="AW154" i="2"/>
  <c r="AW150" i="2"/>
  <c r="AW146" i="2"/>
  <c r="AW142" i="2"/>
  <c r="AW138" i="2"/>
  <c r="AW134" i="2"/>
  <c r="AW130" i="2"/>
  <c r="AW126" i="2"/>
  <c r="AW122" i="2"/>
  <c r="AW118" i="2"/>
  <c r="AW114" i="2"/>
  <c r="AW110" i="2"/>
  <c r="AX296" i="2"/>
  <c r="CN292" i="2"/>
  <c r="AX292" i="2"/>
  <c r="BS288" i="2"/>
  <c r="AX288" i="2"/>
  <c r="AX284" i="2"/>
  <c r="AX280" i="2"/>
  <c r="CN276" i="2"/>
  <c r="AX276" i="2"/>
  <c r="BS272" i="2"/>
  <c r="AX272" i="2"/>
  <c r="AX268" i="2"/>
  <c r="AX264" i="2"/>
  <c r="CN260" i="2"/>
  <c r="AX260" i="2"/>
  <c r="BS256" i="2"/>
  <c r="AX256" i="2"/>
  <c r="AX252" i="2"/>
  <c r="AX248" i="2"/>
  <c r="CN244" i="2"/>
  <c r="AX244" i="2"/>
  <c r="BS240" i="2"/>
  <c r="AX240" i="2"/>
  <c r="AX236" i="2"/>
  <c r="AX232" i="2"/>
  <c r="CN228" i="2"/>
  <c r="AX228" i="2"/>
  <c r="BS224" i="2"/>
  <c r="AX224" i="2"/>
  <c r="AX220" i="2"/>
  <c r="AX216" i="2"/>
  <c r="CN212" i="2"/>
  <c r="AX212" i="2"/>
  <c r="BS208" i="2"/>
  <c r="AX208" i="2"/>
  <c r="AX204" i="2"/>
  <c r="AX200" i="2"/>
  <c r="CN196" i="2"/>
  <c r="AX196" i="2"/>
  <c r="BS192" i="2"/>
  <c r="AX192" i="2"/>
  <c r="AX188" i="2"/>
  <c r="AX184" i="2"/>
  <c r="CN180" i="2"/>
  <c r="AX180" i="2"/>
  <c r="BS176" i="2"/>
  <c r="AX176" i="2"/>
  <c r="AX172" i="2"/>
  <c r="AX168" i="2"/>
  <c r="CN164" i="2"/>
  <c r="AX164" i="2"/>
  <c r="BS160" i="2"/>
  <c r="AX160" i="2"/>
  <c r="AX156" i="2"/>
  <c r="AX152" i="2"/>
  <c r="CN148" i="2"/>
  <c r="AX148" i="2"/>
  <c r="BS144" i="2"/>
  <c r="AX144" i="2"/>
  <c r="AX140" i="2"/>
  <c r="AX136" i="2"/>
  <c r="CN132" i="2"/>
  <c r="AX132" i="2"/>
  <c r="BS128" i="2"/>
  <c r="AX128" i="2"/>
  <c r="AX124" i="2"/>
  <c r="AX120" i="2"/>
  <c r="CN116" i="2"/>
  <c r="AX116" i="2"/>
  <c r="BS112" i="2"/>
  <c r="AX112" i="2"/>
  <c r="AX108" i="2"/>
  <c r="AX104" i="2"/>
  <c r="AX100" i="2"/>
  <c r="AX96" i="2"/>
  <c r="AX92" i="2"/>
  <c r="AX88" i="2"/>
  <c r="AX84" i="2"/>
  <c r="AX80" i="2"/>
  <c r="AX76" i="2"/>
  <c r="AX72" i="2"/>
  <c r="AX68" i="2"/>
  <c r="AX64" i="2"/>
  <c r="AX60" i="2"/>
  <c r="AX56" i="2"/>
  <c r="AX52" i="2"/>
  <c r="AX48" i="2"/>
  <c r="AX44" i="2"/>
  <c r="AX40" i="2"/>
  <c r="AX36" i="2"/>
  <c r="AX32" i="2"/>
  <c r="AX28" i="2"/>
  <c r="AX24" i="2"/>
  <c r="AX20" i="2"/>
  <c r="AX16" i="2"/>
  <c r="AX12" i="2"/>
  <c r="K1011" i="2"/>
  <c r="K1010" i="2"/>
  <c r="K1009" i="2"/>
  <c r="AC8" i="2"/>
  <c r="AX107" i="2"/>
  <c r="AX103" i="2"/>
  <c r="AX99" i="2"/>
  <c r="AX95" i="2"/>
  <c r="AX91" i="2"/>
  <c r="AX87" i="2"/>
  <c r="AX83" i="2"/>
  <c r="AX79" i="2"/>
  <c r="AX75" i="2"/>
  <c r="AX71" i="2"/>
  <c r="AX67" i="2"/>
  <c r="AX63" i="2"/>
  <c r="AX59" i="2"/>
  <c r="AX55" i="2"/>
  <c r="AX51" i="2"/>
  <c r="AX47" i="2"/>
  <c r="AX43" i="2"/>
  <c r="AX39" i="2"/>
  <c r="AX35" i="2"/>
  <c r="AX31" i="2"/>
  <c r="AX27" i="2"/>
  <c r="AX23" i="2"/>
  <c r="AX19" i="2"/>
  <c r="AX15" i="2"/>
  <c r="AX11" i="2"/>
  <c r="AX106" i="2"/>
  <c r="AX102" i="2"/>
  <c r="AX98" i="2"/>
  <c r="AX94" i="2"/>
  <c r="AX90" i="2"/>
  <c r="AX86" i="2"/>
  <c r="AX82" i="2"/>
  <c r="AX78" i="2"/>
  <c r="AX74" i="2"/>
  <c r="AX70" i="2"/>
  <c r="AX66" i="2"/>
  <c r="AX62" i="2"/>
  <c r="AX58" i="2"/>
  <c r="AX54" i="2"/>
  <c r="AX50" i="2"/>
  <c r="AX46" i="2"/>
  <c r="AX42" i="2"/>
  <c r="AX38" i="2"/>
  <c r="AX34" i="2"/>
  <c r="AX30" i="2"/>
  <c r="AX26" i="2"/>
  <c r="AX22" i="2"/>
  <c r="AX18" i="2"/>
  <c r="AX14" i="2"/>
  <c r="AX10" i="2"/>
  <c r="E102" i="1"/>
  <c r="AY7" i="2"/>
  <c r="AX105" i="2"/>
  <c r="AX101" i="2"/>
  <c r="AX97" i="2"/>
  <c r="AX93" i="2"/>
  <c r="AX89" i="2"/>
  <c r="AX85" i="2"/>
  <c r="AX81" i="2"/>
  <c r="AX77" i="2"/>
  <c r="AX73" i="2"/>
  <c r="AX69" i="2"/>
  <c r="AX65" i="2"/>
  <c r="AX61" i="2"/>
  <c r="AX57" i="2"/>
  <c r="AX53" i="2"/>
  <c r="AX49" i="2"/>
  <c r="AX45" i="2"/>
  <c r="AX41" i="2"/>
  <c r="AX37" i="2"/>
  <c r="AX33" i="2"/>
  <c r="AX29" i="2"/>
  <c r="AX25" i="2"/>
  <c r="AX21" i="2"/>
  <c r="AX17" i="2"/>
  <c r="AX13" i="2"/>
  <c r="AX9" i="2"/>
  <c r="CJ1007" i="2"/>
  <c r="BO1007" i="2"/>
  <c r="AT1007" i="2"/>
  <c r="CG1007" i="2"/>
  <c r="BL1007" i="2"/>
  <c r="AQ1007" i="2"/>
  <c r="Z1007" i="2"/>
  <c r="BC1003" i="2"/>
  <c r="BC1005" i="2"/>
  <c r="CG1002" i="2"/>
  <c r="AQ1002" i="2"/>
  <c r="Z1002" i="2"/>
  <c r="BM1002" i="2" s="1"/>
  <c r="CC1002" i="2"/>
  <c r="BH1002" i="2"/>
  <c r="BL1000" i="2"/>
  <c r="AQ1000" i="2"/>
  <c r="Z1000" i="2"/>
  <c r="BM1000" i="2" s="1"/>
  <c r="CM1002" i="2"/>
  <c r="BR1002" i="2"/>
  <c r="AW1002" i="2"/>
  <c r="BH997" i="2"/>
  <c r="BI999" i="2"/>
  <c r="CI994" i="2"/>
  <c r="BN994" i="2"/>
  <c r="AS994" i="2"/>
  <c r="BL1003" i="2"/>
  <c r="AQ1003" i="2"/>
  <c r="Z1003" i="2"/>
  <c r="BM1003" i="2" s="1"/>
  <c r="CS999" i="2"/>
  <c r="BX999" i="2"/>
  <c r="BC999" i="2"/>
  <c r="AV992" i="2"/>
  <c r="AE992" i="2"/>
  <c r="BT992" i="2" s="1"/>
  <c r="BI992" i="2"/>
  <c r="AQ993" i="2"/>
  <c r="Z993" i="2"/>
  <c r="BL993" i="2" s="1"/>
  <c r="BC991" i="2"/>
  <c r="CX986" i="2"/>
  <c r="CC986" i="2"/>
  <c r="BH986" i="2"/>
  <c r="CC982" i="2"/>
  <c r="BH982" i="2"/>
  <c r="CX982" i="2"/>
  <c r="CR992" i="2"/>
  <c r="BW992" i="2"/>
  <c r="BB992" i="2"/>
  <c r="AQ987" i="2"/>
  <c r="Z987" i="2"/>
  <c r="CI987" i="2" s="1"/>
  <c r="AR989" i="2"/>
  <c r="CH985" i="2"/>
  <c r="AR985" i="2"/>
  <c r="AR981" i="2"/>
  <c r="CM984" i="2"/>
  <c r="BR984" i="2"/>
  <c r="AW984" i="2"/>
  <c r="AR978" i="2"/>
  <c r="CH974" i="2"/>
  <c r="AR974" i="2"/>
  <c r="AS983" i="2"/>
  <c r="BB977" i="2"/>
  <c r="CR973" i="2"/>
  <c r="BB973" i="2"/>
  <c r="BW973" i="2"/>
  <c r="CO978" i="2"/>
  <c r="AY978" i="2"/>
  <c r="BD971" i="2"/>
  <c r="CT967" i="2"/>
  <c r="BY967" i="2"/>
  <c r="BD967" i="2"/>
  <c r="BM976" i="2"/>
  <c r="CH976" i="2"/>
  <c r="AR976" i="2"/>
  <c r="BD970" i="2"/>
  <c r="CN983" i="2"/>
  <c r="BS983" i="2"/>
  <c r="AX983" i="2"/>
  <c r="BF973" i="2"/>
  <c r="AO973" i="2"/>
  <c r="CW973" i="2" s="1"/>
  <c r="AY969" i="2"/>
  <c r="BH969" i="2"/>
  <c r="BG963" i="2"/>
  <c r="CB959" i="2"/>
  <c r="CW959" i="2"/>
  <c r="BG959" i="2"/>
  <c r="BG955" i="2"/>
  <c r="BG951" i="2"/>
  <c r="BG947" i="2"/>
  <c r="AY972" i="2"/>
  <c r="BO986" i="2"/>
  <c r="AT986" i="2"/>
  <c r="CJ986" i="2"/>
  <c r="AO966" i="2"/>
  <c r="CD966" i="2" s="1"/>
  <c r="BF966" i="2"/>
  <c r="BF962" i="2"/>
  <c r="AO962" i="2"/>
  <c r="CV962" i="2" s="1"/>
  <c r="CA962" i="2"/>
  <c r="BF958" i="2"/>
  <c r="AO958" i="2"/>
  <c r="CA958" i="2" s="1"/>
  <c r="BF954" i="2"/>
  <c r="AO954" i="2"/>
  <c r="CW954" i="2" s="1"/>
  <c r="CA954" i="2"/>
  <c r="AO950" i="2"/>
  <c r="CA950" i="2" s="1"/>
  <c r="BF950" i="2"/>
  <c r="BF946" i="2"/>
  <c r="AO946" i="2"/>
  <c r="CB946" i="2" s="1"/>
  <c r="CA946" i="2"/>
  <c r="BF961" i="2"/>
  <c r="AO961" i="2"/>
  <c r="CV961" i="2" s="1"/>
  <c r="BF953" i="2"/>
  <c r="AO953" i="2"/>
  <c r="CV953" i="2" s="1"/>
  <c r="CY945" i="2"/>
  <c r="CD945" i="2"/>
  <c r="BI945" i="2"/>
  <c r="CY941" i="2"/>
  <c r="CD941" i="2"/>
  <c r="BI941" i="2"/>
  <c r="BI937" i="2"/>
  <c r="BL959" i="2"/>
  <c r="CG959" i="2"/>
  <c r="AQ959" i="2"/>
  <c r="Z959" i="2"/>
  <c r="CJ959" i="2" s="1"/>
  <c r="BL951" i="2"/>
  <c r="CG951" i="2"/>
  <c r="AQ951" i="2"/>
  <c r="Z951" i="2"/>
  <c r="CJ951" i="2" s="1"/>
  <c r="BD944" i="2"/>
  <c r="BD940" i="2"/>
  <c r="CQ965" i="2"/>
  <c r="BA965" i="2"/>
  <c r="AJ965" i="2"/>
  <c r="BV965" i="2" s="1"/>
  <c r="CL957" i="2"/>
  <c r="AV957" i="2"/>
  <c r="AE957" i="2"/>
  <c r="BT957" i="2" s="1"/>
  <c r="CL949" i="2"/>
  <c r="AV949" i="2"/>
  <c r="AE949" i="2"/>
  <c r="CO949" i="2" s="1"/>
  <c r="CH964" i="2"/>
  <c r="AR964" i="2"/>
  <c r="BM964" i="2"/>
  <c r="CH956" i="2"/>
  <c r="AR956" i="2"/>
  <c r="BM956" i="2"/>
  <c r="CR941" i="2"/>
  <c r="BW941" i="2"/>
  <c r="BB941" i="2"/>
  <c r="CR935" i="2"/>
  <c r="BW935" i="2"/>
  <c r="BB935" i="2"/>
  <c r="AT950" i="2"/>
  <c r="BQ938" i="2"/>
  <c r="AV938" i="2"/>
  <c r="AE938" i="2"/>
  <c r="BR938" i="2" s="1"/>
  <c r="BH933" i="2"/>
  <c r="AS944" i="2"/>
  <c r="DD944" i="2" s="1"/>
  <c r="CX936" i="2"/>
  <c r="CC936" i="2"/>
  <c r="BH936" i="2"/>
  <c r="CH948" i="2"/>
  <c r="AR948" i="2"/>
  <c r="BM948" i="2"/>
  <c r="BV938" i="2"/>
  <c r="BA938" i="2"/>
  <c r="AJ938" i="2"/>
  <c r="CT938" i="2" s="1"/>
  <c r="CJ934" i="2"/>
  <c r="BO934" i="2"/>
  <c r="AT934" i="2"/>
  <c r="CO931" i="2"/>
  <c r="BT931" i="2"/>
  <c r="AY931" i="2"/>
  <c r="AS927" i="2"/>
  <c r="AS923" i="2"/>
  <c r="AS919" i="2"/>
  <c r="AS915" i="2"/>
  <c r="DD915" i="2" s="1"/>
  <c r="AS911" i="2"/>
  <c r="AT929" i="2"/>
  <c r="AT925" i="2"/>
  <c r="AT921" i="2"/>
  <c r="DE921" i="2" s="1"/>
  <c r="AT917" i="2"/>
  <c r="AT913" i="2"/>
  <c r="AT909" i="2"/>
  <c r="AS929" i="2"/>
  <c r="DD929" i="2" s="1"/>
  <c r="AS925" i="2"/>
  <c r="AS921" i="2"/>
  <c r="AS917" i="2"/>
  <c r="AS913" i="2"/>
  <c r="DD913" i="2" s="1"/>
  <c r="CH931" i="2"/>
  <c r="AR931" i="2"/>
  <c r="BM931" i="2"/>
  <c r="AT927" i="2"/>
  <c r="AT923" i="2"/>
  <c r="AT919" i="2"/>
  <c r="DE919" i="2" s="1"/>
  <c r="AT915" i="2"/>
  <c r="AT911" i="2"/>
  <c r="BR908" i="2"/>
  <c r="AW908" i="2"/>
  <c r="CI904" i="2"/>
  <c r="BN904" i="2"/>
  <c r="AS904" i="2"/>
  <c r="DD904" i="2" s="1"/>
  <c r="CI900" i="2"/>
  <c r="BN900" i="2"/>
  <c r="AS900" i="2"/>
  <c r="CI896" i="2"/>
  <c r="BN896" i="2"/>
  <c r="AS896" i="2"/>
  <c r="CI892" i="2"/>
  <c r="BN892" i="2"/>
  <c r="AS892" i="2"/>
  <c r="CI888" i="2"/>
  <c r="BN888" i="2"/>
  <c r="AS888" i="2"/>
  <c r="DD888" i="2" s="1"/>
  <c r="CX907" i="2"/>
  <c r="CC907" i="2"/>
  <c r="BH907" i="2"/>
  <c r="CX903" i="2"/>
  <c r="CC903" i="2"/>
  <c r="BH903" i="2"/>
  <c r="CX899" i="2"/>
  <c r="CC899" i="2"/>
  <c r="BH899" i="2"/>
  <c r="CX895" i="2"/>
  <c r="CC895" i="2"/>
  <c r="BH895" i="2"/>
  <c r="CX891" i="2"/>
  <c r="CC891" i="2"/>
  <c r="BH891" i="2"/>
  <c r="CX887" i="2"/>
  <c r="CC887" i="2"/>
  <c r="BH887" i="2"/>
  <c r="CH907" i="2"/>
  <c r="BM907" i="2"/>
  <c r="AR907" i="2"/>
  <c r="CH903" i="2"/>
  <c r="BM903" i="2"/>
  <c r="AR903" i="2"/>
  <c r="DC903" i="2" s="1"/>
  <c r="CH899" i="2"/>
  <c r="BM899" i="2"/>
  <c r="AR899" i="2"/>
  <c r="CH895" i="2"/>
  <c r="BM895" i="2"/>
  <c r="AR895" i="2"/>
  <c r="CH891" i="2"/>
  <c r="BM891" i="2"/>
  <c r="AR891" i="2"/>
  <c r="CH887" i="2"/>
  <c r="BM887" i="2"/>
  <c r="AR887" i="2"/>
  <c r="DC887" i="2" s="1"/>
  <c r="AR906" i="2"/>
  <c r="AR902" i="2"/>
  <c r="AR898" i="2"/>
  <c r="AR894" i="2"/>
  <c r="DC894" i="2" s="1"/>
  <c r="AR890" i="2"/>
  <c r="CI885" i="2"/>
  <c r="BN885" i="2"/>
  <c r="AS885" i="2"/>
  <c r="CI881" i="2"/>
  <c r="BN881" i="2"/>
  <c r="AS881" i="2"/>
  <c r="CI877" i="2"/>
  <c r="BN877" i="2"/>
  <c r="AS877" i="2"/>
  <c r="DD877" i="2" s="1"/>
  <c r="CI873" i="2"/>
  <c r="BN873" i="2"/>
  <c r="AS873" i="2"/>
  <c r="CI869" i="2"/>
  <c r="BN869" i="2"/>
  <c r="AS869" i="2"/>
  <c r="BD883" i="2"/>
  <c r="BD879" i="2"/>
  <c r="BD875" i="2"/>
  <c r="BD871" i="2"/>
  <c r="BD867" i="2"/>
  <c r="CT863" i="2"/>
  <c r="BY863" i="2"/>
  <c r="BD863" i="2"/>
  <c r="BC883" i="2"/>
  <c r="BC879" i="2"/>
  <c r="BC875" i="2"/>
  <c r="BC871" i="2"/>
  <c r="BC867" i="2"/>
  <c r="BI885" i="2"/>
  <c r="BD881" i="2"/>
  <c r="BD877" i="2"/>
  <c r="BD873" i="2"/>
  <c r="BD869" i="2"/>
  <c r="BD865" i="2"/>
  <c r="CN865" i="2"/>
  <c r="BS865" i="2"/>
  <c r="AX865" i="2"/>
  <c r="AY859" i="2"/>
  <c r="CO855" i="2"/>
  <c r="AY855" i="2"/>
  <c r="BT851" i="2"/>
  <c r="AY851" i="2"/>
  <c r="AY847" i="2"/>
  <c r="AY843" i="2"/>
  <c r="CO839" i="2"/>
  <c r="AY839" i="2"/>
  <c r="BT835" i="2"/>
  <c r="AY835" i="2"/>
  <c r="AY831" i="2"/>
  <c r="AY827" i="2"/>
  <c r="CO823" i="2"/>
  <c r="AY823" i="2"/>
  <c r="BD864" i="2"/>
  <c r="CI859" i="2"/>
  <c r="BN859" i="2"/>
  <c r="AS859" i="2"/>
  <c r="DD859" i="2" s="1"/>
  <c r="CI855" i="2"/>
  <c r="BN855" i="2"/>
  <c r="AS855" i="2"/>
  <c r="CI851" i="2"/>
  <c r="BN851" i="2"/>
  <c r="AS851" i="2"/>
  <c r="CI847" i="2"/>
  <c r="BN847" i="2"/>
  <c r="AS847" i="2"/>
  <c r="CI843" i="2"/>
  <c r="BN843" i="2"/>
  <c r="AS843" i="2"/>
  <c r="DD843" i="2" s="1"/>
  <c r="CI839" i="2"/>
  <c r="BN839" i="2"/>
  <c r="AS839" i="2"/>
  <c r="CI835" i="2"/>
  <c r="BN835" i="2"/>
  <c r="AS835" i="2"/>
  <c r="CI831" i="2"/>
  <c r="BN831" i="2"/>
  <c r="AS831" i="2"/>
  <c r="CI827" i="2"/>
  <c r="BN827" i="2"/>
  <c r="AS827" i="2"/>
  <c r="DD827" i="2" s="1"/>
  <c r="CI823" i="2"/>
  <c r="BN823" i="2"/>
  <c r="AS823" i="2"/>
  <c r="CI819" i="2"/>
  <c r="BN819" i="2"/>
  <c r="AS819" i="2"/>
  <c r="CI863" i="2"/>
  <c r="AS863" i="2"/>
  <c r="BC858" i="2"/>
  <c r="BC854" i="2"/>
  <c r="BC850" i="2"/>
  <c r="BC846" i="2"/>
  <c r="BC842" i="2"/>
  <c r="BC838" i="2"/>
  <c r="BC834" i="2"/>
  <c r="BC830" i="2"/>
  <c r="BC826" i="2"/>
  <c r="BC822" i="2"/>
  <c r="AQ863" i="2"/>
  <c r="Z863" i="2"/>
  <c r="BM863" i="2" s="1"/>
  <c r="CG863" i="2"/>
  <c r="BL863" i="2"/>
  <c r="BB858" i="2"/>
  <c r="BB854" i="2"/>
  <c r="BB850" i="2"/>
  <c r="BB846" i="2"/>
  <c r="BB842" i="2"/>
  <c r="BB838" i="2"/>
  <c r="BB834" i="2"/>
  <c r="BB830" i="2"/>
  <c r="BB826" i="2"/>
  <c r="BB822" i="2"/>
  <c r="CR818" i="2"/>
  <c r="BW818" i="2"/>
  <c r="BB818" i="2"/>
  <c r="CX816" i="2"/>
  <c r="CC816" i="2"/>
  <c r="BH816" i="2"/>
  <c r="BC812" i="2"/>
  <c r="BC808" i="2"/>
  <c r="BC804" i="2"/>
  <c r="BC800" i="2"/>
  <c r="BC796" i="2"/>
  <c r="BC792" i="2"/>
  <c r="BC788" i="2"/>
  <c r="BC784" i="2"/>
  <c r="BC780" i="2"/>
  <c r="BC776" i="2"/>
  <c r="BC772" i="2"/>
  <c r="BI814" i="2"/>
  <c r="BI810" i="2"/>
  <c r="BI806" i="2"/>
  <c r="BI802" i="2"/>
  <c r="BI798" i="2"/>
  <c r="BI794" i="2"/>
  <c r="BI790" i="2"/>
  <c r="BI786" i="2"/>
  <c r="BI782" i="2"/>
  <c r="BI778" i="2"/>
  <c r="BI774" i="2"/>
  <c r="CW819" i="2"/>
  <c r="CB819" i="2"/>
  <c r="BG819" i="2"/>
  <c r="CI814" i="2"/>
  <c r="BN814" i="2"/>
  <c r="AS814" i="2"/>
  <c r="CI810" i="2"/>
  <c r="BN810" i="2"/>
  <c r="AS810" i="2"/>
  <c r="CI806" i="2"/>
  <c r="BN806" i="2"/>
  <c r="AS806" i="2"/>
  <c r="CI802" i="2"/>
  <c r="BN802" i="2"/>
  <c r="AS802" i="2"/>
  <c r="DD802" i="2" s="1"/>
  <c r="CI798" i="2"/>
  <c r="BN798" i="2"/>
  <c r="AS798" i="2"/>
  <c r="CI794" i="2"/>
  <c r="BN794" i="2"/>
  <c r="AS794" i="2"/>
  <c r="CI790" i="2"/>
  <c r="BN790" i="2"/>
  <c r="AS790" i="2"/>
  <c r="CI786" i="2"/>
  <c r="BN786" i="2"/>
  <c r="AS786" i="2"/>
  <c r="DD786" i="2" s="1"/>
  <c r="CI782" i="2"/>
  <c r="BN782" i="2"/>
  <c r="AS782" i="2"/>
  <c r="CI778" i="2"/>
  <c r="BN778" i="2"/>
  <c r="AS778" i="2"/>
  <c r="CI774" i="2"/>
  <c r="BN774" i="2"/>
  <c r="AS774" i="2"/>
  <c r="AT816" i="2"/>
  <c r="AT812" i="2"/>
  <c r="AT808" i="2"/>
  <c r="AT804" i="2"/>
  <c r="AT800" i="2"/>
  <c r="DE800" i="2" s="1"/>
  <c r="AT796" i="2"/>
  <c r="AT792" i="2"/>
  <c r="AT788" i="2"/>
  <c r="AT784" i="2"/>
  <c r="DE784" i="2" s="1"/>
  <c r="AT780" i="2"/>
  <c r="AT776" i="2"/>
  <c r="AT772" i="2"/>
  <c r="CT768" i="2"/>
  <c r="BY768" i="2"/>
  <c r="BD768" i="2"/>
  <c r="CT764" i="2"/>
  <c r="BY764" i="2"/>
  <c r="BD764" i="2"/>
  <c r="CT760" i="2"/>
  <c r="BY760" i="2"/>
  <c r="BD760" i="2"/>
  <c r="CT756" i="2"/>
  <c r="BY756" i="2"/>
  <c r="BD756" i="2"/>
  <c r="CT752" i="2"/>
  <c r="BY752" i="2"/>
  <c r="BD752" i="2"/>
  <c r="CT748" i="2"/>
  <c r="BY748" i="2"/>
  <c r="BD748" i="2"/>
  <c r="CT744" i="2"/>
  <c r="BY744" i="2"/>
  <c r="BD744" i="2"/>
  <c r="CT740" i="2"/>
  <c r="BY740" i="2"/>
  <c r="BD740" i="2"/>
  <c r="CT736" i="2"/>
  <c r="BY736" i="2"/>
  <c r="BD736" i="2"/>
  <c r="CT732" i="2"/>
  <c r="BY732" i="2"/>
  <c r="BD732" i="2"/>
  <c r="CT728" i="2"/>
  <c r="BY728" i="2"/>
  <c r="BD728" i="2"/>
  <c r="CT724" i="2"/>
  <c r="BY724" i="2"/>
  <c r="BD724" i="2"/>
  <c r="CI768" i="2"/>
  <c r="AS768" i="2"/>
  <c r="DD768" i="2" s="1"/>
  <c r="BN764" i="2"/>
  <c r="AS764" i="2"/>
  <c r="CI760" i="2"/>
  <c r="AS760" i="2"/>
  <c r="CI756" i="2"/>
  <c r="BN756" i="2"/>
  <c r="AS756" i="2"/>
  <c r="CI752" i="2"/>
  <c r="BN752" i="2"/>
  <c r="AS752" i="2"/>
  <c r="DD752" i="2" s="1"/>
  <c r="BN748" i="2"/>
  <c r="AS748" i="2"/>
  <c r="CI744" i="2"/>
  <c r="AS744" i="2"/>
  <c r="CI740" i="2"/>
  <c r="BN740" i="2"/>
  <c r="AS740" i="2"/>
  <c r="CI736" i="2"/>
  <c r="BN736" i="2"/>
  <c r="AS736" i="2"/>
  <c r="DD736" i="2" s="1"/>
  <c r="BN732" i="2"/>
  <c r="AS732" i="2"/>
  <c r="CI728" i="2"/>
  <c r="AS728" i="2"/>
  <c r="CI724" i="2"/>
  <c r="BN724" i="2"/>
  <c r="AS724" i="2"/>
  <c r="CR768" i="2"/>
  <c r="BW768" i="2"/>
  <c r="BB768" i="2"/>
  <c r="CR764" i="2"/>
  <c r="BW764" i="2"/>
  <c r="BB764" i="2"/>
  <c r="CR760" i="2"/>
  <c r="BW760" i="2"/>
  <c r="BB760" i="2"/>
  <c r="CR756" i="2"/>
  <c r="BW756" i="2"/>
  <c r="BB756" i="2"/>
  <c r="CR752" i="2"/>
  <c r="BW752" i="2"/>
  <c r="BB752" i="2"/>
  <c r="CR748" i="2"/>
  <c r="BW748" i="2"/>
  <c r="BB748" i="2"/>
  <c r="CR744" i="2"/>
  <c r="BW744" i="2"/>
  <c r="BB744" i="2"/>
  <c r="CR740" i="2"/>
  <c r="BW740" i="2"/>
  <c r="BB740" i="2"/>
  <c r="CR736" i="2"/>
  <c r="BW736" i="2"/>
  <c r="BB736" i="2"/>
  <c r="CR732" i="2"/>
  <c r="BW732" i="2"/>
  <c r="BB732" i="2"/>
  <c r="CR728" i="2"/>
  <c r="BW728" i="2"/>
  <c r="BB728" i="2"/>
  <c r="CR724" i="2"/>
  <c r="BW724" i="2"/>
  <c r="BB724" i="2"/>
  <c r="CG768" i="2"/>
  <c r="BL768" i="2"/>
  <c r="AQ768" i="2"/>
  <c r="Z768" i="2"/>
  <c r="BM768" i="2" s="1"/>
  <c r="CG764" i="2"/>
  <c r="BL764" i="2"/>
  <c r="AQ764" i="2"/>
  <c r="Z764" i="2"/>
  <c r="CI764" i="2" s="1"/>
  <c r="CG760" i="2"/>
  <c r="BL760" i="2"/>
  <c r="AQ760" i="2"/>
  <c r="Z760" i="2"/>
  <c r="BM760" i="2" s="1"/>
  <c r="CG756" i="2"/>
  <c r="BL756" i="2"/>
  <c r="AQ756" i="2"/>
  <c r="Z756" i="2"/>
  <c r="CJ756" i="2" s="1"/>
  <c r="CG752" i="2"/>
  <c r="BL752" i="2"/>
  <c r="AQ752" i="2"/>
  <c r="Z752" i="2"/>
  <c r="CG748" i="2"/>
  <c r="BL748" i="2"/>
  <c r="AQ748" i="2"/>
  <c r="Z748" i="2"/>
  <c r="CI748" i="2" s="1"/>
  <c r="CG744" i="2"/>
  <c r="BL744" i="2"/>
  <c r="AQ744" i="2"/>
  <c r="Z744" i="2"/>
  <c r="BN744" i="2" s="1"/>
  <c r="CG740" i="2"/>
  <c r="BL740" i="2"/>
  <c r="AQ740" i="2"/>
  <c r="Z740" i="2"/>
  <c r="CG736" i="2"/>
  <c r="BL736" i="2"/>
  <c r="AQ736" i="2"/>
  <c r="Z736" i="2"/>
  <c r="CJ736" i="2" s="1"/>
  <c r="CG732" i="2"/>
  <c r="BL732" i="2"/>
  <c r="AQ732" i="2"/>
  <c r="Z732" i="2"/>
  <c r="BO732" i="2" s="1"/>
  <c r="CG728" i="2"/>
  <c r="BL728" i="2"/>
  <c r="AQ728" i="2"/>
  <c r="Z728" i="2"/>
  <c r="BO728" i="2" s="1"/>
  <c r="CG724" i="2"/>
  <c r="BL724" i="2"/>
  <c r="AQ724" i="2"/>
  <c r="Z724" i="2"/>
  <c r="CT720" i="2"/>
  <c r="BY720" i="2"/>
  <c r="BD720" i="2"/>
  <c r="CT716" i="2"/>
  <c r="BY716" i="2"/>
  <c r="BD716" i="2"/>
  <c r="CT712" i="2"/>
  <c r="BY712" i="2"/>
  <c r="BD712" i="2"/>
  <c r="CT708" i="2"/>
  <c r="BY708" i="2"/>
  <c r="BD708" i="2"/>
  <c r="CT704" i="2"/>
  <c r="BY704" i="2"/>
  <c r="BD704" i="2"/>
  <c r="CT700" i="2"/>
  <c r="BY700" i="2"/>
  <c r="BD700" i="2"/>
  <c r="CT696" i="2"/>
  <c r="BY696" i="2"/>
  <c r="BD696" i="2"/>
  <c r="CT692" i="2"/>
  <c r="BY692" i="2"/>
  <c r="BD692" i="2"/>
  <c r="CT688" i="2"/>
  <c r="BY688" i="2"/>
  <c r="BD688" i="2"/>
  <c r="CT684" i="2"/>
  <c r="BY684" i="2"/>
  <c r="BD684" i="2"/>
  <c r="CT680" i="2"/>
  <c r="BY680" i="2"/>
  <c r="BD680" i="2"/>
  <c r="CT676" i="2"/>
  <c r="BY676" i="2"/>
  <c r="BD676" i="2"/>
  <c r="CI720" i="2"/>
  <c r="AS720" i="2"/>
  <c r="DD720" i="2" s="1"/>
  <c r="BN716" i="2"/>
  <c r="AS716" i="2"/>
  <c r="CI712" i="2"/>
  <c r="AS712" i="2"/>
  <c r="BN708" i="2"/>
  <c r="AS708" i="2"/>
  <c r="CI704" i="2"/>
  <c r="AS704" i="2"/>
  <c r="DD704" i="2" s="1"/>
  <c r="BN700" i="2"/>
  <c r="AS700" i="2"/>
  <c r="CI696" i="2"/>
  <c r="AS696" i="2"/>
  <c r="CI692" i="2"/>
  <c r="BN692" i="2"/>
  <c r="AS692" i="2"/>
  <c r="CI688" i="2"/>
  <c r="BN688" i="2"/>
  <c r="AS688" i="2"/>
  <c r="DD688" i="2" s="1"/>
  <c r="BN684" i="2"/>
  <c r="AS684" i="2"/>
  <c r="CI680" i="2"/>
  <c r="AS680" i="2"/>
  <c r="CI676" i="2"/>
  <c r="BN676" i="2"/>
  <c r="AS676" i="2"/>
  <c r="CR720" i="2"/>
  <c r="BW720" i="2"/>
  <c r="BB720" i="2"/>
  <c r="CR716" i="2"/>
  <c r="BW716" i="2"/>
  <c r="BB716" i="2"/>
  <c r="CR712" i="2"/>
  <c r="BW712" i="2"/>
  <c r="BB712" i="2"/>
  <c r="CR708" i="2"/>
  <c r="BW708" i="2"/>
  <c r="BB708" i="2"/>
  <c r="CR704" i="2"/>
  <c r="BW704" i="2"/>
  <c r="BB704" i="2"/>
  <c r="CR700" i="2"/>
  <c r="BW700" i="2"/>
  <c r="BB700" i="2"/>
  <c r="CR696" i="2"/>
  <c r="BW696" i="2"/>
  <c r="BB696" i="2"/>
  <c r="CR692" i="2"/>
  <c r="BW692" i="2"/>
  <c r="BB692" i="2"/>
  <c r="CR688" i="2"/>
  <c r="BW688" i="2"/>
  <c r="BB688" i="2"/>
  <c r="CR684" i="2"/>
  <c r="BW684" i="2"/>
  <c r="BB684" i="2"/>
  <c r="CR680" i="2"/>
  <c r="BW680" i="2"/>
  <c r="BB680" i="2"/>
  <c r="CR676" i="2"/>
  <c r="BW676" i="2"/>
  <c r="BB676" i="2"/>
  <c r="CG720" i="2"/>
  <c r="BL720" i="2"/>
  <c r="AQ720" i="2"/>
  <c r="Z720" i="2"/>
  <c r="BN720" i="2" s="1"/>
  <c r="CG716" i="2"/>
  <c r="BL716" i="2"/>
  <c r="AQ716" i="2"/>
  <c r="Z716" i="2"/>
  <c r="BM716" i="2" s="1"/>
  <c r="CG712" i="2"/>
  <c r="BL712" i="2"/>
  <c r="AQ712" i="2"/>
  <c r="Z712" i="2"/>
  <c r="BM712" i="2" s="1"/>
  <c r="CG708" i="2"/>
  <c r="BL708" i="2"/>
  <c r="AQ708" i="2"/>
  <c r="Z708" i="2"/>
  <c r="CI708" i="2" s="1"/>
  <c r="CG704" i="2"/>
  <c r="BL704" i="2"/>
  <c r="AQ704" i="2"/>
  <c r="Z704" i="2"/>
  <c r="CJ704" i="2" s="1"/>
  <c r="CG700" i="2"/>
  <c r="BL700" i="2"/>
  <c r="AQ700" i="2"/>
  <c r="Z700" i="2"/>
  <c r="CI700" i="2" s="1"/>
  <c r="CG696" i="2"/>
  <c r="BL696" i="2"/>
  <c r="AQ696" i="2"/>
  <c r="Z696" i="2"/>
  <c r="BN696" i="2" s="1"/>
  <c r="CG692" i="2"/>
  <c r="BL692" i="2"/>
  <c r="AQ692" i="2"/>
  <c r="Z692" i="2"/>
  <c r="CH692" i="2" s="1"/>
  <c r="CG688" i="2"/>
  <c r="BL688" i="2"/>
  <c r="AQ688" i="2"/>
  <c r="Z688" i="2"/>
  <c r="BO688" i="2" s="1"/>
  <c r="CG684" i="2"/>
  <c r="BL684" i="2"/>
  <c r="AQ684" i="2"/>
  <c r="Z684" i="2"/>
  <c r="CJ684" i="2" s="1"/>
  <c r="CG680" i="2"/>
  <c r="BL680" i="2"/>
  <c r="AQ680" i="2"/>
  <c r="Z680" i="2"/>
  <c r="BN680" i="2" s="1"/>
  <c r="CG676" i="2"/>
  <c r="BL676" i="2"/>
  <c r="AQ676" i="2"/>
  <c r="Z676" i="2"/>
  <c r="BO676" i="2" s="1"/>
  <c r="CR672" i="2"/>
  <c r="BW672" i="2"/>
  <c r="BB672" i="2"/>
  <c r="CR668" i="2"/>
  <c r="BW668" i="2"/>
  <c r="BB668" i="2"/>
  <c r="CR664" i="2"/>
  <c r="BW664" i="2"/>
  <c r="BB664" i="2"/>
  <c r="CR660" i="2"/>
  <c r="BW660" i="2"/>
  <c r="BB660" i="2"/>
  <c r="CR656" i="2"/>
  <c r="BW656" i="2"/>
  <c r="BB656" i="2"/>
  <c r="CR652" i="2"/>
  <c r="BW652" i="2"/>
  <c r="BB652" i="2"/>
  <c r="CR648" i="2"/>
  <c r="BW648" i="2"/>
  <c r="BB648" i="2"/>
  <c r="CR644" i="2"/>
  <c r="BW644" i="2"/>
  <c r="BB644" i="2"/>
  <c r="CR640" i="2"/>
  <c r="BW640" i="2"/>
  <c r="BB640" i="2"/>
  <c r="CR636" i="2"/>
  <c r="BW636" i="2"/>
  <c r="BB636" i="2"/>
  <c r="CR632" i="2"/>
  <c r="BW632" i="2"/>
  <c r="BB632" i="2"/>
  <c r="CR628" i="2"/>
  <c r="BW628" i="2"/>
  <c r="BB628" i="2"/>
  <c r="CR624" i="2"/>
  <c r="BW624" i="2"/>
  <c r="BB624" i="2"/>
  <c r="CR620" i="2"/>
  <c r="BW620" i="2"/>
  <c r="BB620" i="2"/>
  <c r="CR616" i="2"/>
  <c r="BW616" i="2"/>
  <c r="BB616" i="2"/>
  <c r="CR612" i="2"/>
  <c r="BW612" i="2"/>
  <c r="BB612" i="2"/>
  <c r="CR608" i="2"/>
  <c r="BW608" i="2"/>
  <c r="BB608" i="2"/>
  <c r="CR604" i="2"/>
  <c r="BW604" i="2"/>
  <c r="BB604" i="2"/>
  <c r="CR600" i="2"/>
  <c r="BW600" i="2"/>
  <c r="BB600" i="2"/>
  <c r="CR596" i="2"/>
  <c r="BW596" i="2"/>
  <c r="BB596" i="2"/>
  <c r="CR592" i="2"/>
  <c r="BW592" i="2"/>
  <c r="BB592" i="2"/>
  <c r="CR588" i="2"/>
  <c r="BW588" i="2"/>
  <c r="BB588" i="2"/>
  <c r="CR584" i="2"/>
  <c r="BW584" i="2"/>
  <c r="BB584" i="2"/>
  <c r="BQ675" i="2"/>
  <c r="AV675" i="2"/>
  <c r="AE675" i="2"/>
  <c r="CL675" i="2" s="1"/>
  <c r="CH671" i="2"/>
  <c r="BM671" i="2"/>
  <c r="AR671" i="2"/>
  <c r="CH667" i="2"/>
  <c r="BM667" i="2"/>
  <c r="AR667" i="2"/>
  <c r="DC667" i="2" s="1"/>
  <c r="CH663" i="2"/>
  <c r="BM663" i="2"/>
  <c r="AR663" i="2"/>
  <c r="CH659" i="2"/>
  <c r="BM659" i="2"/>
  <c r="AR659" i="2"/>
  <c r="CH655" i="2"/>
  <c r="BM655" i="2"/>
  <c r="AR655" i="2"/>
  <c r="CH651" i="2"/>
  <c r="BM651" i="2"/>
  <c r="AR651" i="2"/>
  <c r="DC651" i="2" s="1"/>
  <c r="CH647" i="2"/>
  <c r="BM647" i="2"/>
  <c r="AR647" i="2"/>
  <c r="CH643" i="2"/>
  <c r="BM643" i="2"/>
  <c r="AR643" i="2"/>
  <c r="CH639" i="2"/>
  <c r="BM639" i="2"/>
  <c r="AR639" i="2"/>
  <c r="CH635" i="2"/>
  <c r="BM635" i="2"/>
  <c r="AR635" i="2"/>
  <c r="DC635" i="2" s="1"/>
  <c r="CH631" i="2"/>
  <c r="BM631" i="2"/>
  <c r="AR631" i="2"/>
  <c r="CH627" i="2"/>
  <c r="BM627" i="2"/>
  <c r="AR627" i="2"/>
  <c r="CH623" i="2"/>
  <c r="BM623" i="2"/>
  <c r="AR623" i="2"/>
  <c r="CH619" i="2"/>
  <c r="BM619" i="2"/>
  <c r="AR619" i="2"/>
  <c r="DC619" i="2" s="1"/>
  <c r="CH615" i="2"/>
  <c r="BM615" i="2"/>
  <c r="AR615" i="2"/>
  <c r="CH611" i="2"/>
  <c r="BM611" i="2"/>
  <c r="AR611" i="2"/>
  <c r="CH607" i="2"/>
  <c r="BM607" i="2"/>
  <c r="AR607" i="2"/>
  <c r="CH603" i="2"/>
  <c r="BM603" i="2"/>
  <c r="AR603" i="2"/>
  <c r="DC603" i="2" s="1"/>
  <c r="CH599" i="2"/>
  <c r="BM599" i="2"/>
  <c r="AR599" i="2"/>
  <c r="CH595" i="2"/>
  <c r="BM595" i="2"/>
  <c r="AR595" i="2"/>
  <c r="CH591" i="2"/>
  <c r="BM591" i="2"/>
  <c r="AR591" i="2"/>
  <c r="CH587" i="2"/>
  <c r="BM587" i="2"/>
  <c r="AR587" i="2"/>
  <c r="DC587" i="2" s="1"/>
  <c r="CH583" i="2"/>
  <c r="BM583" i="2"/>
  <c r="AR583" i="2"/>
  <c r="CS673" i="2"/>
  <c r="BX673" i="2"/>
  <c r="BC673" i="2"/>
  <c r="CS669" i="2"/>
  <c r="BX669" i="2"/>
  <c r="BC669" i="2"/>
  <c r="CS665" i="2"/>
  <c r="BX665" i="2"/>
  <c r="BC665" i="2"/>
  <c r="CS661" i="2"/>
  <c r="BX661" i="2"/>
  <c r="BC661" i="2"/>
  <c r="CS657" i="2"/>
  <c r="BX657" i="2"/>
  <c r="BC657" i="2"/>
  <c r="CS653" i="2"/>
  <c r="BX653" i="2"/>
  <c r="BC653" i="2"/>
  <c r="CS649" i="2"/>
  <c r="BX649" i="2"/>
  <c r="BC649" i="2"/>
  <c r="CS645" i="2"/>
  <c r="BX645" i="2"/>
  <c r="BC645" i="2"/>
  <c r="CS641" i="2"/>
  <c r="BX641" i="2"/>
  <c r="BC641" i="2"/>
  <c r="CS637" i="2"/>
  <c r="BX637" i="2"/>
  <c r="BC637" i="2"/>
  <c r="CS633" i="2"/>
  <c r="BX633" i="2"/>
  <c r="BC633" i="2"/>
  <c r="CS629" i="2"/>
  <c r="BX629" i="2"/>
  <c r="BC629" i="2"/>
  <c r="CS625" i="2"/>
  <c r="BX625" i="2"/>
  <c r="BC625" i="2"/>
  <c r="CS621" i="2"/>
  <c r="BX621" i="2"/>
  <c r="BC621" i="2"/>
  <c r="CS617" i="2"/>
  <c r="BX617" i="2"/>
  <c r="BC617" i="2"/>
  <c r="CS613" i="2"/>
  <c r="BX613" i="2"/>
  <c r="BC613" i="2"/>
  <c r="CS609" i="2"/>
  <c r="BX609" i="2"/>
  <c r="BC609" i="2"/>
  <c r="CS605" i="2"/>
  <c r="BX605" i="2"/>
  <c r="BC605" i="2"/>
  <c r="CS601" i="2"/>
  <c r="BX601" i="2"/>
  <c r="BC601" i="2"/>
  <c r="CS597" i="2"/>
  <c r="BX597" i="2"/>
  <c r="BC597" i="2"/>
  <c r="CS593" i="2"/>
  <c r="BX593" i="2"/>
  <c r="BC593" i="2"/>
  <c r="CS589" i="2"/>
  <c r="BX589" i="2"/>
  <c r="BC589" i="2"/>
  <c r="CS585" i="2"/>
  <c r="BX585" i="2"/>
  <c r="BC585" i="2"/>
  <c r="CS581" i="2"/>
  <c r="BX581" i="2"/>
  <c r="BC581" i="2"/>
  <c r="CI672" i="2"/>
  <c r="BN672" i="2"/>
  <c r="AS672" i="2"/>
  <c r="CI668" i="2"/>
  <c r="BN668" i="2"/>
  <c r="AS668" i="2"/>
  <c r="CI664" i="2"/>
  <c r="BN664" i="2"/>
  <c r="AS664" i="2"/>
  <c r="DD664" i="2" s="1"/>
  <c r="CI660" i="2"/>
  <c r="BN660" i="2"/>
  <c r="AS660" i="2"/>
  <c r="CI656" i="2"/>
  <c r="BN656" i="2"/>
  <c r="AS656" i="2"/>
  <c r="CI652" i="2"/>
  <c r="BN652" i="2"/>
  <c r="AS652" i="2"/>
  <c r="CI648" i="2"/>
  <c r="BN648" i="2"/>
  <c r="AS648" i="2"/>
  <c r="DD648" i="2" s="1"/>
  <c r="CI644" i="2"/>
  <c r="BN644" i="2"/>
  <c r="AS644" i="2"/>
  <c r="CI640" i="2"/>
  <c r="BN640" i="2"/>
  <c r="AS640" i="2"/>
  <c r="CI636" i="2"/>
  <c r="BN636" i="2"/>
  <c r="AS636" i="2"/>
  <c r="CI632" i="2"/>
  <c r="BN632" i="2"/>
  <c r="AS632" i="2"/>
  <c r="DD632" i="2" s="1"/>
  <c r="CI628" i="2"/>
  <c r="BN628" i="2"/>
  <c r="AS628" i="2"/>
  <c r="CI624" i="2"/>
  <c r="BN624" i="2"/>
  <c r="AS624" i="2"/>
  <c r="CI620" i="2"/>
  <c r="BN620" i="2"/>
  <c r="AS620" i="2"/>
  <c r="CI616" i="2"/>
  <c r="BN616" i="2"/>
  <c r="AS616" i="2"/>
  <c r="DD616" i="2" s="1"/>
  <c r="CI612" i="2"/>
  <c r="BN612" i="2"/>
  <c r="AS612" i="2"/>
  <c r="CI608" i="2"/>
  <c r="BN608" i="2"/>
  <c r="AS608" i="2"/>
  <c r="CI604" i="2"/>
  <c r="BN604" i="2"/>
  <c r="AS604" i="2"/>
  <c r="CI600" i="2"/>
  <c r="BN600" i="2"/>
  <c r="AS600" i="2"/>
  <c r="DD600" i="2" s="1"/>
  <c r="CI596" i="2"/>
  <c r="BN596" i="2"/>
  <c r="AS596" i="2"/>
  <c r="CI592" i="2"/>
  <c r="BN592" i="2"/>
  <c r="AS592" i="2"/>
  <c r="CI588" i="2"/>
  <c r="BN588" i="2"/>
  <c r="AS588" i="2"/>
  <c r="CI584" i="2"/>
  <c r="BN584" i="2"/>
  <c r="AS584" i="2"/>
  <c r="DD584" i="2" s="1"/>
  <c r="AS580" i="2"/>
  <c r="AS576" i="2"/>
  <c r="AS572" i="2"/>
  <c r="AS568" i="2"/>
  <c r="DD568" i="2" s="1"/>
  <c r="AS564" i="2"/>
  <c r="AS560" i="2"/>
  <c r="AS556" i="2"/>
  <c r="AS552" i="2"/>
  <c r="DD552" i="2" s="1"/>
  <c r="AS548" i="2"/>
  <c r="AS544" i="2"/>
  <c r="AS540" i="2"/>
  <c r="AS536" i="2"/>
  <c r="DD536" i="2" s="1"/>
  <c r="AS532" i="2"/>
  <c r="AS528" i="2"/>
  <c r="AS524" i="2"/>
  <c r="AS520" i="2"/>
  <c r="DD520" i="2" s="1"/>
  <c r="AS516" i="2"/>
  <c r="AS512" i="2"/>
  <c r="AS508" i="2"/>
  <c r="AS504" i="2"/>
  <c r="DD504" i="2" s="1"/>
  <c r="AS500" i="2"/>
  <c r="AS496" i="2"/>
  <c r="AS492" i="2"/>
  <c r="AS488" i="2"/>
  <c r="DD488" i="2" s="1"/>
  <c r="AS579" i="2"/>
  <c r="AS575" i="2"/>
  <c r="AS571" i="2"/>
  <c r="AS567" i="2"/>
  <c r="DD567" i="2" s="1"/>
  <c r="AS563" i="2"/>
  <c r="AS559" i="2"/>
  <c r="AS555" i="2"/>
  <c r="AS551" i="2"/>
  <c r="DD551" i="2" s="1"/>
  <c r="AS547" i="2"/>
  <c r="AS543" i="2"/>
  <c r="AS539" i="2"/>
  <c r="AS535" i="2"/>
  <c r="DD535" i="2" s="1"/>
  <c r="AS531" i="2"/>
  <c r="AS527" i="2"/>
  <c r="AS523" i="2"/>
  <c r="AS519" i="2"/>
  <c r="DD519" i="2" s="1"/>
  <c r="AS515" i="2"/>
  <c r="AS511" i="2"/>
  <c r="AS507" i="2"/>
  <c r="AS503" i="2"/>
  <c r="DD503" i="2" s="1"/>
  <c r="AS499" i="2"/>
  <c r="AS495" i="2"/>
  <c r="BN491" i="2"/>
  <c r="AS491" i="2"/>
  <c r="AS487" i="2"/>
  <c r="DD487" i="2" s="1"/>
  <c r="AS578" i="2"/>
  <c r="AS574" i="2"/>
  <c r="AS570" i="2"/>
  <c r="AS566" i="2"/>
  <c r="DD566" i="2" s="1"/>
  <c r="AS562" i="2"/>
  <c r="AS558" i="2"/>
  <c r="AS554" i="2"/>
  <c r="AS550" i="2"/>
  <c r="DD550" i="2" s="1"/>
  <c r="AS546" i="2"/>
  <c r="AS542" i="2"/>
  <c r="AS538" i="2"/>
  <c r="AS534" i="2"/>
  <c r="DD534" i="2" s="1"/>
  <c r="AS530" i="2"/>
  <c r="AS526" i="2"/>
  <c r="AS522" i="2"/>
  <c r="AS518" i="2"/>
  <c r="DD518" i="2" s="1"/>
  <c r="AS514" i="2"/>
  <c r="AS510" i="2"/>
  <c r="AS506" i="2"/>
  <c r="AS502" i="2"/>
  <c r="DD502" i="2" s="1"/>
  <c r="AS498" i="2"/>
  <c r="AS494" i="2"/>
  <c r="AS490" i="2"/>
  <c r="AS486" i="2"/>
  <c r="DD486" i="2" s="1"/>
  <c r="AS577" i="2"/>
  <c r="AS573" i="2"/>
  <c r="AS569" i="2"/>
  <c r="AS565" i="2"/>
  <c r="DD565" i="2" s="1"/>
  <c r="AS561" i="2"/>
  <c r="AS557" i="2"/>
  <c r="AS553" i="2"/>
  <c r="AS549" i="2"/>
  <c r="DD549" i="2" s="1"/>
  <c r="AS545" i="2"/>
  <c r="AS541" i="2"/>
  <c r="AS537" i="2"/>
  <c r="AS533" i="2"/>
  <c r="DD533" i="2" s="1"/>
  <c r="AS529" i="2"/>
  <c r="AS525" i="2"/>
  <c r="AS521" i="2"/>
  <c r="AS517" i="2"/>
  <c r="DD517" i="2" s="1"/>
  <c r="AS513" i="2"/>
  <c r="AS509" i="2"/>
  <c r="AS505" i="2"/>
  <c r="AS501" i="2"/>
  <c r="DD501" i="2" s="1"/>
  <c r="AS497" i="2"/>
  <c r="AS493" i="2"/>
  <c r="CA483" i="2"/>
  <c r="BF483" i="2"/>
  <c r="AO483" i="2"/>
  <c r="CY483" i="2" s="1"/>
  <c r="CA479" i="2"/>
  <c r="BF479" i="2"/>
  <c r="AO479" i="2"/>
  <c r="CY479" i="2" s="1"/>
  <c r="CA475" i="2"/>
  <c r="BF475" i="2"/>
  <c r="AO475" i="2"/>
  <c r="CY475" i="2" s="1"/>
  <c r="CA471" i="2"/>
  <c r="BF471" i="2"/>
  <c r="AO471" i="2"/>
  <c r="CD471" i="2" s="1"/>
  <c r="CA467" i="2"/>
  <c r="BF467" i="2"/>
  <c r="AO467" i="2"/>
  <c r="CY467" i="2" s="1"/>
  <c r="CA463" i="2"/>
  <c r="BF463" i="2"/>
  <c r="AO463" i="2"/>
  <c r="CY463" i="2" s="1"/>
  <c r="CA459" i="2"/>
  <c r="BF459" i="2"/>
  <c r="AO459" i="2"/>
  <c r="CY459" i="2" s="1"/>
  <c r="CA455" i="2"/>
  <c r="BF455" i="2"/>
  <c r="AO455" i="2"/>
  <c r="CD455" i="2" s="1"/>
  <c r="CA451" i="2"/>
  <c r="BF451" i="2"/>
  <c r="AO451" i="2"/>
  <c r="CY451" i="2" s="1"/>
  <c r="CA447" i="2"/>
  <c r="BF447" i="2"/>
  <c r="AO447" i="2"/>
  <c r="CY447" i="2" s="1"/>
  <c r="CA443" i="2"/>
  <c r="BF443" i="2"/>
  <c r="AO443" i="2"/>
  <c r="CY443" i="2" s="1"/>
  <c r="CA439" i="2"/>
  <c r="BF439" i="2"/>
  <c r="AO439" i="2"/>
  <c r="CD439" i="2" s="1"/>
  <c r="CA435" i="2"/>
  <c r="BF435" i="2"/>
  <c r="AO435" i="2"/>
  <c r="CY435" i="2" s="1"/>
  <c r="CA431" i="2"/>
  <c r="BF431" i="2"/>
  <c r="AO431" i="2"/>
  <c r="CY431" i="2" s="1"/>
  <c r="CA427" i="2"/>
  <c r="BF427" i="2"/>
  <c r="AO427" i="2"/>
  <c r="CY427" i="2" s="1"/>
  <c r="CA423" i="2"/>
  <c r="BF423" i="2"/>
  <c r="AO423" i="2"/>
  <c r="CD423" i="2" s="1"/>
  <c r="CA419" i="2"/>
  <c r="BF419" i="2"/>
  <c r="AO419" i="2"/>
  <c r="CY419" i="2" s="1"/>
  <c r="CA415" i="2"/>
  <c r="BF415" i="2"/>
  <c r="AO415" i="2"/>
  <c r="CY415" i="2" s="1"/>
  <c r="CA411" i="2"/>
  <c r="BF411" i="2"/>
  <c r="AO411" i="2"/>
  <c r="CY411" i="2" s="1"/>
  <c r="CA407" i="2"/>
  <c r="BF407" i="2"/>
  <c r="AO407" i="2"/>
  <c r="CD407" i="2" s="1"/>
  <c r="CA403" i="2"/>
  <c r="BF403" i="2"/>
  <c r="AO403" i="2"/>
  <c r="CY403" i="2" s="1"/>
  <c r="CA399" i="2"/>
  <c r="BF399" i="2"/>
  <c r="AO399" i="2"/>
  <c r="CY399" i="2" s="1"/>
  <c r="AT488" i="2"/>
  <c r="CQ482" i="2"/>
  <c r="BA482" i="2"/>
  <c r="AJ482" i="2"/>
  <c r="CT482" i="2" s="1"/>
  <c r="CQ478" i="2"/>
  <c r="BA478" i="2"/>
  <c r="AJ478" i="2"/>
  <c r="CT478" i="2" s="1"/>
  <c r="CQ474" i="2"/>
  <c r="BA474" i="2"/>
  <c r="AJ474" i="2"/>
  <c r="CT474" i="2" s="1"/>
  <c r="CQ470" i="2"/>
  <c r="BA470" i="2"/>
  <c r="AJ470" i="2"/>
  <c r="BY470" i="2" s="1"/>
  <c r="CQ466" i="2"/>
  <c r="BA466" i="2"/>
  <c r="AJ466" i="2"/>
  <c r="CT466" i="2" s="1"/>
  <c r="CQ462" i="2"/>
  <c r="BA462" i="2"/>
  <c r="AJ462" i="2"/>
  <c r="CT462" i="2" s="1"/>
  <c r="CQ458" i="2"/>
  <c r="BA458" i="2"/>
  <c r="AJ458" i="2"/>
  <c r="CT458" i="2" s="1"/>
  <c r="CQ454" i="2"/>
  <c r="BA454" i="2"/>
  <c r="AJ454" i="2"/>
  <c r="BY454" i="2" s="1"/>
  <c r="CQ450" i="2"/>
  <c r="BA450" i="2"/>
  <c r="AJ450" i="2"/>
  <c r="CT450" i="2" s="1"/>
  <c r="CQ446" i="2"/>
  <c r="BA446" i="2"/>
  <c r="AJ446" i="2"/>
  <c r="CT446" i="2" s="1"/>
  <c r="CQ442" i="2"/>
  <c r="BA442" i="2"/>
  <c r="AJ442" i="2"/>
  <c r="CT442" i="2" s="1"/>
  <c r="CQ438" i="2"/>
  <c r="BA438" i="2"/>
  <c r="AJ438" i="2"/>
  <c r="BY438" i="2" s="1"/>
  <c r="CQ434" i="2"/>
  <c r="BA434" i="2"/>
  <c r="AJ434" i="2"/>
  <c r="CT434" i="2" s="1"/>
  <c r="CQ430" i="2"/>
  <c r="BA430" i="2"/>
  <c r="AJ430" i="2"/>
  <c r="CT430" i="2" s="1"/>
  <c r="CQ426" i="2"/>
  <c r="BA426" i="2"/>
  <c r="AJ426" i="2"/>
  <c r="CT426" i="2" s="1"/>
  <c r="CQ422" i="2"/>
  <c r="BA422" i="2"/>
  <c r="AJ422" i="2"/>
  <c r="BY422" i="2" s="1"/>
  <c r="CQ418" i="2"/>
  <c r="BA418" i="2"/>
  <c r="AJ418" i="2"/>
  <c r="CT418" i="2" s="1"/>
  <c r="CQ414" i="2"/>
  <c r="BA414" i="2"/>
  <c r="AJ414" i="2"/>
  <c r="CT414" i="2" s="1"/>
  <c r="CQ410" i="2"/>
  <c r="BA410" i="2"/>
  <c r="AJ410" i="2"/>
  <c r="CT410" i="2" s="1"/>
  <c r="CQ406" i="2"/>
  <c r="BA406" i="2"/>
  <c r="AJ406" i="2"/>
  <c r="BY406" i="2" s="1"/>
  <c r="CQ402" i="2"/>
  <c r="BA402" i="2"/>
  <c r="AJ402" i="2"/>
  <c r="CT402" i="2" s="1"/>
  <c r="CQ398" i="2"/>
  <c r="BA398" i="2"/>
  <c r="AJ398" i="2"/>
  <c r="CT398" i="2" s="1"/>
  <c r="CQ394" i="2"/>
  <c r="BA394" i="2"/>
  <c r="AJ394" i="2"/>
  <c r="CT394" i="2" s="1"/>
  <c r="CL485" i="2"/>
  <c r="AV485" i="2"/>
  <c r="AE485" i="2"/>
  <c r="BT485" i="2" s="1"/>
  <c r="CL481" i="2"/>
  <c r="AV481" i="2"/>
  <c r="AE481" i="2"/>
  <c r="CN481" i="2" s="1"/>
  <c r="CL477" i="2"/>
  <c r="AV477" i="2"/>
  <c r="AE477" i="2"/>
  <c r="CN477" i="2" s="1"/>
  <c r="CL473" i="2"/>
  <c r="AV473" i="2"/>
  <c r="AE473" i="2"/>
  <c r="BS473" i="2" s="1"/>
  <c r="CL469" i="2"/>
  <c r="AV469" i="2"/>
  <c r="AE469" i="2"/>
  <c r="BT469" i="2" s="1"/>
  <c r="CL465" i="2"/>
  <c r="AV465" i="2"/>
  <c r="AE465" i="2"/>
  <c r="CN465" i="2" s="1"/>
  <c r="CL461" i="2"/>
  <c r="AV461" i="2"/>
  <c r="AE461" i="2"/>
  <c r="CN461" i="2" s="1"/>
  <c r="CL457" i="2"/>
  <c r="AV457" i="2"/>
  <c r="AE457" i="2"/>
  <c r="BS457" i="2" s="1"/>
  <c r="CL453" i="2"/>
  <c r="AV453" i="2"/>
  <c r="AE453" i="2"/>
  <c r="BT453" i="2" s="1"/>
  <c r="CL449" i="2"/>
  <c r="AV449" i="2"/>
  <c r="AE449" i="2"/>
  <c r="CN449" i="2" s="1"/>
  <c r="CL445" i="2"/>
  <c r="AV445" i="2"/>
  <c r="AE445" i="2"/>
  <c r="CN445" i="2" s="1"/>
  <c r="CL441" i="2"/>
  <c r="AV441" i="2"/>
  <c r="AE441" i="2"/>
  <c r="BS441" i="2" s="1"/>
  <c r="CL437" i="2"/>
  <c r="AV437" i="2"/>
  <c r="AE437" i="2"/>
  <c r="BT437" i="2" s="1"/>
  <c r="CL433" i="2"/>
  <c r="AV433" i="2"/>
  <c r="AE433" i="2"/>
  <c r="CN433" i="2" s="1"/>
  <c r="CL429" i="2"/>
  <c r="AV429" i="2"/>
  <c r="AE429" i="2"/>
  <c r="CN429" i="2" s="1"/>
  <c r="CL425" i="2"/>
  <c r="AV425" i="2"/>
  <c r="AE425" i="2"/>
  <c r="BS425" i="2" s="1"/>
  <c r="CL421" i="2"/>
  <c r="AV421" i="2"/>
  <c r="AE421" i="2"/>
  <c r="BT421" i="2" s="1"/>
  <c r="CL417" i="2"/>
  <c r="AV417" i="2"/>
  <c r="AE417" i="2"/>
  <c r="CN417" i="2" s="1"/>
  <c r="CL413" i="2"/>
  <c r="AV413" i="2"/>
  <c r="AE413" i="2"/>
  <c r="CN413" i="2" s="1"/>
  <c r="CL409" i="2"/>
  <c r="AV409" i="2"/>
  <c r="AE409" i="2"/>
  <c r="BS409" i="2" s="1"/>
  <c r="CL405" i="2"/>
  <c r="AV405" i="2"/>
  <c r="AE405" i="2"/>
  <c r="BT405" i="2" s="1"/>
  <c r="CL401" i="2"/>
  <c r="AV401" i="2"/>
  <c r="AE401" i="2"/>
  <c r="CN401" i="2" s="1"/>
  <c r="CL397" i="2"/>
  <c r="AV397" i="2"/>
  <c r="AE397" i="2"/>
  <c r="CN397" i="2" s="1"/>
  <c r="CL393" i="2"/>
  <c r="AV393" i="2"/>
  <c r="AE393" i="2"/>
  <c r="CO393" i="2" s="1"/>
  <c r="CG484" i="2"/>
  <c r="AQ484" i="2"/>
  <c r="Z484" i="2"/>
  <c r="BN484" i="2" s="1"/>
  <c r="CG480" i="2"/>
  <c r="AQ480" i="2"/>
  <c r="Z480" i="2"/>
  <c r="CJ480" i="2" s="1"/>
  <c r="CG476" i="2"/>
  <c r="AQ476" i="2"/>
  <c r="Z476" i="2"/>
  <c r="CJ476" i="2" s="1"/>
  <c r="CG472" i="2"/>
  <c r="AQ472" i="2"/>
  <c r="Z472" i="2"/>
  <c r="CI472" i="2" s="1"/>
  <c r="CG468" i="2"/>
  <c r="AQ468" i="2"/>
  <c r="Z468" i="2"/>
  <c r="BN468" i="2" s="1"/>
  <c r="CG464" i="2"/>
  <c r="AQ464" i="2"/>
  <c r="Z464" i="2"/>
  <c r="CJ464" i="2" s="1"/>
  <c r="CG460" i="2"/>
  <c r="AQ460" i="2"/>
  <c r="Z460" i="2"/>
  <c r="CJ460" i="2" s="1"/>
  <c r="CG456" i="2"/>
  <c r="AQ456" i="2"/>
  <c r="Z456" i="2"/>
  <c r="CI456" i="2" s="1"/>
  <c r="CG452" i="2"/>
  <c r="AQ452" i="2"/>
  <c r="Z452" i="2"/>
  <c r="BN452" i="2" s="1"/>
  <c r="CG448" i="2"/>
  <c r="AQ448" i="2"/>
  <c r="Z448" i="2"/>
  <c r="CJ448" i="2" s="1"/>
  <c r="CG444" i="2"/>
  <c r="AQ444" i="2"/>
  <c r="Z444" i="2"/>
  <c r="CJ444" i="2" s="1"/>
  <c r="CG440" i="2"/>
  <c r="AQ440" i="2"/>
  <c r="Z440" i="2"/>
  <c r="CI440" i="2" s="1"/>
  <c r="CG436" i="2"/>
  <c r="AQ436" i="2"/>
  <c r="Z436" i="2"/>
  <c r="BN436" i="2" s="1"/>
  <c r="CG432" i="2"/>
  <c r="AQ432" i="2"/>
  <c r="Z432" i="2"/>
  <c r="CJ432" i="2" s="1"/>
  <c r="CG428" i="2"/>
  <c r="AQ428" i="2"/>
  <c r="Z428" i="2"/>
  <c r="CJ428" i="2" s="1"/>
  <c r="CG424" i="2"/>
  <c r="AQ424" i="2"/>
  <c r="Z424" i="2"/>
  <c r="CI424" i="2" s="1"/>
  <c r="CG420" i="2"/>
  <c r="AQ420" i="2"/>
  <c r="Z420" i="2"/>
  <c r="BN420" i="2" s="1"/>
  <c r="CG416" i="2"/>
  <c r="AQ416" i="2"/>
  <c r="Z416" i="2"/>
  <c r="CJ416" i="2" s="1"/>
  <c r="CG412" i="2"/>
  <c r="AQ412" i="2"/>
  <c r="Z412" i="2"/>
  <c r="CJ412" i="2" s="1"/>
  <c r="CG408" i="2"/>
  <c r="AQ408" i="2"/>
  <c r="Z408" i="2"/>
  <c r="CI408" i="2" s="1"/>
  <c r="CG404" i="2"/>
  <c r="AQ404" i="2"/>
  <c r="Z404" i="2"/>
  <c r="BN404" i="2" s="1"/>
  <c r="CG400" i="2"/>
  <c r="AQ400" i="2"/>
  <c r="Z400" i="2"/>
  <c r="CJ400" i="2" s="1"/>
  <c r="CG396" i="2"/>
  <c r="AQ396" i="2"/>
  <c r="Z396" i="2"/>
  <c r="CI396" i="2" s="1"/>
  <c r="CS393" i="2"/>
  <c r="BX393" i="2"/>
  <c r="BC393" i="2"/>
  <c r="CH389" i="2"/>
  <c r="BM389" i="2"/>
  <c r="AR389" i="2"/>
  <c r="CH385" i="2"/>
  <c r="BM385" i="2"/>
  <c r="AR385" i="2"/>
  <c r="CH381" i="2"/>
  <c r="BM381" i="2"/>
  <c r="AR381" i="2"/>
  <c r="CH377" i="2"/>
  <c r="BM377" i="2"/>
  <c r="AR377" i="2"/>
  <c r="DC377" i="2" s="1"/>
  <c r="CH373" i="2"/>
  <c r="BM373" i="2"/>
  <c r="AR373" i="2"/>
  <c r="CH369" i="2"/>
  <c r="BM369" i="2"/>
  <c r="AR369" i="2"/>
  <c r="CH365" i="2"/>
  <c r="BM365" i="2"/>
  <c r="AR365" i="2"/>
  <c r="CH361" i="2"/>
  <c r="BM361" i="2"/>
  <c r="AR361" i="2"/>
  <c r="DC361" i="2" s="1"/>
  <c r="CH357" i="2"/>
  <c r="BM357" i="2"/>
  <c r="AR357" i="2"/>
  <c r="CH353" i="2"/>
  <c r="BM353" i="2"/>
  <c r="AR353" i="2"/>
  <c r="CH349" i="2"/>
  <c r="BM349" i="2"/>
  <c r="AR349" i="2"/>
  <c r="CH345" i="2"/>
  <c r="BM345" i="2"/>
  <c r="AR345" i="2"/>
  <c r="DC345" i="2" s="1"/>
  <c r="CH341" i="2"/>
  <c r="BM341" i="2"/>
  <c r="AR341" i="2"/>
  <c r="CH337" i="2"/>
  <c r="BM337" i="2"/>
  <c r="AR337" i="2"/>
  <c r="CH333" i="2"/>
  <c r="BM333" i="2"/>
  <c r="AR333" i="2"/>
  <c r="CH329" i="2"/>
  <c r="BM329" i="2"/>
  <c r="AR329" i="2"/>
  <c r="DC329" i="2" s="1"/>
  <c r="CH325" i="2"/>
  <c r="BM325" i="2"/>
  <c r="AR325" i="2"/>
  <c r="CH321" i="2"/>
  <c r="BM321" i="2"/>
  <c r="AR321" i="2"/>
  <c r="CH317" i="2"/>
  <c r="BM317" i="2"/>
  <c r="AR317" i="2"/>
  <c r="CH313" i="2"/>
  <c r="BM313" i="2"/>
  <c r="AR313" i="2"/>
  <c r="DC313" i="2" s="1"/>
  <c r="CH309" i="2"/>
  <c r="BM309" i="2"/>
  <c r="AR309" i="2"/>
  <c r="CH305" i="2"/>
  <c r="BM305" i="2"/>
  <c r="AR305" i="2"/>
  <c r="CH301" i="2"/>
  <c r="BM301" i="2"/>
  <c r="AR301" i="2"/>
  <c r="CH392" i="2"/>
  <c r="BM392" i="2"/>
  <c r="AR392" i="2"/>
  <c r="CH388" i="2"/>
  <c r="BM388" i="2"/>
  <c r="AR388" i="2"/>
  <c r="CH384" i="2"/>
  <c r="BM384" i="2"/>
  <c r="AR384" i="2"/>
  <c r="CH380" i="2"/>
  <c r="BM380" i="2"/>
  <c r="AR380" i="2"/>
  <c r="CH376" i="2"/>
  <c r="BM376" i="2"/>
  <c r="AR376" i="2"/>
  <c r="DC376" i="2" s="1"/>
  <c r="CH372" i="2"/>
  <c r="BM372" i="2"/>
  <c r="AR372" i="2"/>
  <c r="CH368" i="2"/>
  <c r="BM368" i="2"/>
  <c r="AR368" i="2"/>
  <c r="CH364" i="2"/>
  <c r="BM364" i="2"/>
  <c r="AR364" i="2"/>
  <c r="CH360" i="2"/>
  <c r="BM360" i="2"/>
  <c r="AR360" i="2"/>
  <c r="DC360" i="2" s="1"/>
  <c r="CH356" i="2"/>
  <c r="BM356" i="2"/>
  <c r="AR356" i="2"/>
  <c r="CH352" i="2"/>
  <c r="BM352" i="2"/>
  <c r="AR352" i="2"/>
  <c r="CH348" i="2"/>
  <c r="BM348" i="2"/>
  <c r="AR348" i="2"/>
  <c r="CH344" i="2"/>
  <c r="BM344" i="2"/>
  <c r="AR344" i="2"/>
  <c r="DC344" i="2" s="1"/>
  <c r="CH340" i="2"/>
  <c r="BM340" i="2"/>
  <c r="AR340" i="2"/>
  <c r="CH336" i="2"/>
  <c r="BM336" i="2"/>
  <c r="AR336" i="2"/>
  <c r="CH332" i="2"/>
  <c r="BM332" i="2"/>
  <c r="AR332" i="2"/>
  <c r="CH328" i="2"/>
  <c r="BM328" i="2"/>
  <c r="AR328" i="2"/>
  <c r="DC328" i="2" s="1"/>
  <c r="CH324" i="2"/>
  <c r="BM324" i="2"/>
  <c r="AR324" i="2"/>
  <c r="CH320" i="2"/>
  <c r="BM320" i="2"/>
  <c r="AR320" i="2"/>
  <c r="CH316" i="2"/>
  <c r="BM316" i="2"/>
  <c r="AR316" i="2"/>
  <c r="CH312" i="2"/>
  <c r="BM312" i="2"/>
  <c r="AR312" i="2"/>
  <c r="DC312" i="2" s="1"/>
  <c r="CH308" i="2"/>
  <c r="BM308" i="2"/>
  <c r="AR308" i="2"/>
  <c r="CH304" i="2"/>
  <c r="BM304" i="2"/>
  <c r="AR304" i="2"/>
  <c r="CH300" i="2"/>
  <c r="BM300" i="2"/>
  <c r="AR300" i="2"/>
  <c r="CH391" i="2"/>
  <c r="BM391" i="2"/>
  <c r="AR391" i="2"/>
  <c r="DC391" i="2" s="1"/>
  <c r="CH387" i="2"/>
  <c r="BM387" i="2"/>
  <c r="AR387" i="2"/>
  <c r="CH383" i="2"/>
  <c r="BM383" i="2"/>
  <c r="AR383" i="2"/>
  <c r="CH379" i="2"/>
  <c r="BM379" i="2"/>
  <c r="AR379" i="2"/>
  <c r="CH375" i="2"/>
  <c r="BM375" i="2"/>
  <c r="AR375" i="2"/>
  <c r="DC375" i="2" s="1"/>
  <c r="CH371" i="2"/>
  <c r="BM371" i="2"/>
  <c r="AR371" i="2"/>
  <c r="CH367" i="2"/>
  <c r="BM367" i="2"/>
  <c r="AR367" i="2"/>
  <c r="CH363" i="2"/>
  <c r="BM363" i="2"/>
  <c r="AR363" i="2"/>
  <c r="CH359" i="2"/>
  <c r="BM359" i="2"/>
  <c r="AR359" i="2"/>
  <c r="DC359" i="2" s="1"/>
  <c r="CH355" i="2"/>
  <c r="BM355" i="2"/>
  <c r="AR355" i="2"/>
  <c r="CH351" i="2"/>
  <c r="BM351" i="2"/>
  <c r="AR351" i="2"/>
  <c r="CH347" i="2"/>
  <c r="BM347" i="2"/>
  <c r="AR347" i="2"/>
  <c r="CH343" i="2"/>
  <c r="BM343" i="2"/>
  <c r="AR343" i="2"/>
  <c r="DC343" i="2" s="1"/>
  <c r="CH339" i="2"/>
  <c r="BM339" i="2"/>
  <c r="AR339" i="2"/>
  <c r="CH335" i="2"/>
  <c r="BM335" i="2"/>
  <c r="AR335" i="2"/>
  <c r="CH331" i="2"/>
  <c r="BM331" i="2"/>
  <c r="AR331" i="2"/>
  <c r="CH327" i="2"/>
  <c r="BM327" i="2"/>
  <c r="AR327" i="2"/>
  <c r="DC327" i="2" s="1"/>
  <c r="CH323" i="2"/>
  <c r="BM323" i="2"/>
  <c r="AR323" i="2"/>
  <c r="CH319" i="2"/>
  <c r="BM319" i="2"/>
  <c r="AR319" i="2"/>
  <c r="CH315" i="2"/>
  <c r="BM315" i="2"/>
  <c r="AR315" i="2"/>
  <c r="CH311" i="2"/>
  <c r="BM311" i="2"/>
  <c r="AR311" i="2"/>
  <c r="DC311" i="2" s="1"/>
  <c r="CH307" i="2"/>
  <c r="BM307" i="2"/>
  <c r="AR307" i="2"/>
  <c r="CH303" i="2"/>
  <c r="BM303" i="2"/>
  <c r="AR303" i="2"/>
  <c r="CH299" i="2"/>
  <c r="BM299" i="2"/>
  <c r="AR299" i="2"/>
  <c r="CH390" i="2"/>
  <c r="BM390" i="2"/>
  <c r="AR390" i="2"/>
  <c r="DC390" i="2" s="1"/>
  <c r="CH386" i="2"/>
  <c r="BM386" i="2"/>
  <c r="AR386" i="2"/>
  <c r="CH382" i="2"/>
  <c r="BM382" i="2"/>
  <c r="AR382" i="2"/>
  <c r="CH378" i="2"/>
  <c r="BM378" i="2"/>
  <c r="AR378" i="2"/>
  <c r="CH374" i="2"/>
  <c r="BM374" i="2"/>
  <c r="AR374" i="2"/>
  <c r="DC374" i="2" s="1"/>
  <c r="CH370" i="2"/>
  <c r="BM370" i="2"/>
  <c r="AR370" i="2"/>
  <c r="CH366" i="2"/>
  <c r="BM366" i="2"/>
  <c r="AR366" i="2"/>
  <c r="CH362" i="2"/>
  <c r="BM362" i="2"/>
  <c r="AR362" i="2"/>
  <c r="CH358" i="2"/>
  <c r="BM358" i="2"/>
  <c r="AR358" i="2"/>
  <c r="DC358" i="2" s="1"/>
  <c r="CH354" i="2"/>
  <c r="BM354" i="2"/>
  <c r="AR354" i="2"/>
  <c r="CH350" i="2"/>
  <c r="BM350" i="2"/>
  <c r="AR350" i="2"/>
  <c r="CH346" i="2"/>
  <c r="BM346" i="2"/>
  <c r="AR346" i="2"/>
  <c r="CH342" i="2"/>
  <c r="BM342" i="2"/>
  <c r="AR342" i="2"/>
  <c r="DC342" i="2" s="1"/>
  <c r="CH338" i="2"/>
  <c r="BM338" i="2"/>
  <c r="AR338" i="2"/>
  <c r="CH334" i="2"/>
  <c r="BM334" i="2"/>
  <c r="AR334" i="2"/>
  <c r="CH330" i="2"/>
  <c r="BM330" i="2"/>
  <c r="AR330" i="2"/>
  <c r="CH326" i="2"/>
  <c r="BM326" i="2"/>
  <c r="AR326" i="2"/>
  <c r="DC326" i="2" s="1"/>
  <c r="CH322" i="2"/>
  <c r="BM322" i="2"/>
  <c r="AR322" i="2"/>
  <c r="CH318" i="2"/>
  <c r="BM318" i="2"/>
  <c r="AR318" i="2"/>
  <c r="CH314" i="2"/>
  <c r="BM314" i="2"/>
  <c r="AR314" i="2"/>
  <c r="CH310" i="2"/>
  <c r="BM310" i="2"/>
  <c r="AR310" i="2"/>
  <c r="DC310" i="2" s="1"/>
  <c r="CH306" i="2"/>
  <c r="BM306" i="2"/>
  <c r="AR306" i="2"/>
  <c r="CH302" i="2"/>
  <c r="BM302" i="2"/>
  <c r="AR302" i="2"/>
  <c r="AT298" i="2"/>
  <c r="DE298" i="2" s="1"/>
  <c r="AT294" i="2"/>
  <c r="DE294" i="2" s="1"/>
  <c r="AT290" i="2"/>
  <c r="AT286" i="2"/>
  <c r="AT282" i="2"/>
  <c r="AT278" i="2"/>
  <c r="DE278" i="2" s="1"/>
  <c r="AT274" i="2"/>
  <c r="AT270" i="2"/>
  <c r="AT266" i="2"/>
  <c r="AT262" i="2"/>
  <c r="DE262" i="2" s="1"/>
  <c r="AT258" i="2"/>
  <c r="AT254" i="2"/>
  <c r="AT250" i="2"/>
  <c r="AT246" i="2"/>
  <c r="DE246" i="2" s="1"/>
  <c r="AT242" i="2"/>
  <c r="AT238" i="2"/>
  <c r="AT234" i="2"/>
  <c r="AT230" i="2"/>
  <c r="DE230" i="2" s="1"/>
  <c r="AT226" i="2"/>
  <c r="AT222" i="2"/>
  <c r="AT218" i="2"/>
  <c r="AT214" i="2"/>
  <c r="DE214" i="2" s="1"/>
  <c r="AT210" i="2"/>
  <c r="AT206" i="2"/>
  <c r="AT202" i="2"/>
  <c r="AT198" i="2"/>
  <c r="DE198" i="2" s="1"/>
  <c r="AT194" i="2"/>
  <c r="AT190" i="2"/>
  <c r="AT186" i="2"/>
  <c r="AT182" i="2"/>
  <c r="DE182" i="2" s="1"/>
  <c r="AT178" i="2"/>
  <c r="AT174" i="2"/>
  <c r="AT170" i="2"/>
  <c r="AT166" i="2"/>
  <c r="DE166" i="2" s="1"/>
  <c r="AT162" i="2"/>
  <c r="AT158" i="2"/>
  <c r="AT154" i="2"/>
  <c r="AT150" i="2"/>
  <c r="DE150" i="2" s="1"/>
  <c r="AT146" i="2"/>
  <c r="AT142" i="2"/>
  <c r="AT138" i="2"/>
  <c r="AT134" i="2"/>
  <c r="DE134" i="2" s="1"/>
  <c r="AT130" i="2"/>
  <c r="AT126" i="2"/>
  <c r="AT122" i="2"/>
  <c r="AT118" i="2"/>
  <c r="DE118" i="2" s="1"/>
  <c r="AT114" i="2"/>
  <c r="AT110" i="2"/>
  <c r="BL296" i="2"/>
  <c r="AQ296" i="2"/>
  <c r="Z296" i="2"/>
  <c r="CG296" i="2" s="1"/>
  <c r="BL292" i="2"/>
  <c r="AQ292" i="2"/>
  <c r="Z292" i="2"/>
  <c r="CG292" i="2" s="1"/>
  <c r="BL288" i="2"/>
  <c r="AQ288" i="2"/>
  <c r="Z288" i="2"/>
  <c r="CI288" i="2" s="1"/>
  <c r="BL284" i="2"/>
  <c r="AQ284" i="2"/>
  <c r="Z284" i="2"/>
  <c r="BN284" i="2" s="1"/>
  <c r="BL280" i="2"/>
  <c r="AQ280" i="2"/>
  <c r="Z280" i="2"/>
  <c r="CG280" i="2" s="1"/>
  <c r="BL276" i="2"/>
  <c r="AQ276" i="2"/>
  <c r="Z276" i="2"/>
  <c r="CG276" i="2" s="1"/>
  <c r="BL272" i="2"/>
  <c r="AQ272" i="2"/>
  <c r="Z272" i="2"/>
  <c r="CI272" i="2" s="1"/>
  <c r="BL268" i="2"/>
  <c r="AQ268" i="2"/>
  <c r="Z268" i="2"/>
  <c r="BN268" i="2" s="1"/>
  <c r="BL264" i="2"/>
  <c r="AQ264" i="2"/>
  <c r="Z264" i="2"/>
  <c r="CG264" i="2" s="1"/>
  <c r="BL260" i="2"/>
  <c r="AQ260" i="2"/>
  <c r="Z260" i="2"/>
  <c r="CG260" i="2" s="1"/>
  <c r="BL256" i="2"/>
  <c r="AQ256" i="2"/>
  <c r="Z256" i="2"/>
  <c r="CI256" i="2" s="1"/>
  <c r="BL252" i="2"/>
  <c r="AQ252" i="2"/>
  <c r="Z252" i="2"/>
  <c r="BN252" i="2" s="1"/>
  <c r="BL248" i="2"/>
  <c r="AQ248" i="2"/>
  <c r="Z248" i="2"/>
  <c r="CG248" i="2" s="1"/>
  <c r="BL244" i="2"/>
  <c r="AQ244" i="2"/>
  <c r="Z244" i="2"/>
  <c r="CG244" i="2" s="1"/>
  <c r="BL240" i="2"/>
  <c r="AQ240" i="2"/>
  <c r="Z240" i="2"/>
  <c r="CI240" i="2" s="1"/>
  <c r="BL236" i="2"/>
  <c r="AQ236" i="2"/>
  <c r="Z236" i="2"/>
  <c r="BN236" i="2" s="1"/>
  <c r="BL232" i="2"/>
  <c r="AQ232" i="2"/>
  <c r="Z232" i="2"/>
  <c r="CG232" i="2" s="1"/>
  <c r="BL228" i="2"/>
  <c r="AQ228" i="2"/>
  <c r="Z228" i="2"/>
  <c r="CG228" i="2" s="1"/>
  <c r="BL224" i="2"/>
  <c r="AQ224" i="2"/>
  <c r="Z224" i="2"/>
  <c r="CI224" i="2" s="1"/>
  <c r="BL220" i="2"/>
  <c r="AQ220" i="2"/>
  <c r="Z220" i="2"/>
  <c r="BN220" i="2" s="1"/>
  <c r="BL216" i="2"/>
  <c r="AQ216" i="2"/>
  <c r="Z216" i="2"/>
  <c r="CG216" i="2" s="1"/>
  <c r="BL212" i="2"/>
  <c r="AQ212" i="2"/>
  <c r="Z212" i="2"/>
  <c r="CG212" i="2" s="1"/>
  <c r="BL208" i="2"/>
  <c r="AQ208" i="2"/>
  <c r="Z208" i="2"/>
  <c r="CI208" i="2" s="1"/>
  <c r="BL204" i="2"/>
  <c r="AQ204" i="2"/>
  <c r="Z204" i="2"/>
  <c r="BN204" i="2" s="1"/>
  <c r="BL200" i="2"/>
  <c r="AQ200" i="2"/>
  <c r="Z200" i="2"/>
  <c r="CG200" i="2" s="1"/>
  <c r="BL196" i="2"/>
  <c r="AQ196" i="2"/>
  <c r="Z196" i="2"/>
  <c r="CG196" i="2" s="1"/>
  <c r="BL192" i="2"/>
  <c r="AQ192" i="2"/>
  <c r="Z192" i="2"/>
  <c r="CI192" i="2" s="1"/>
  <c r="BL188" i="2"/>
  <c r="AQ188" i="2"/>
  <c r="Z188" i="2"/>
  <c r="BN188" i="2" s="1"/>
  <c r="BL184" i="2"/>
  <c r="AQ184" i="2"/>
  <c r="Z184" i="2"/>
  <c r="CG184" i="2" s="1"/>
  <c r="BL180" i="2"/>
  <c r="AQ180" i="2"/>
  <c r="Z180" i="2"/>
  <c r="CG180" i="2" s="1"/>
  <c r="BL176" i="2"/>
  <c r="AQ176" i="2"/>
  <c r="Z176" i="2"/>
  <c r="CI176" i="2" s="1"/>
  <c r="BL172" i="2"/>
  <c r="AQ172" i="2"/>
  <c r="Z172" i="2"/>
  <c r="BN172" i="2" s="1"/>
  <c r="BL168" i="2"/>
  <c r="AQ168" i="2"/>
  <c r="Z168" i="2"/>
  <c r="CG168" i="2" s="1"/>
  <c r="BL164" i="2"/>
  <c r="AQ164" i="2"/>
  <c r="Z164" i="2"/>
  <c r="CG164" i="2" s="1"/>
  <c r="BL160" i="2"/>
  <c r="AQ160" i="2"/>
  <c r="Z160" i="2"/>
  <c r="CI160" i="2" s="1"/>
  <c r="BL156" i="2"/>
  <c r="AQ156" i="2"/>
  <c r="Z156" i="2"/>
  <c r="BN156" i="2" s="1"/>
  <c r="BL152" i="2"/>
  <c r="AQ152" i="2"/>
  <c r="Z152" i="2"/>
  <c r="CG152" i="2" s="1"/>
  <c r="BL148" i="2"/>
  <c r="AQ148" i="2"/>
  <c r="Z148" i="2"/>
  <c r="CG148" i="2" s="1"/>
  <c r="BL144" i="2"/>
  <c r="AQ144" i="2"/>
  <c r="Z144" i="2"/>
  <c r="CI144" i="2" s="1"/>
  <c r="BL140" i="2"/>
  <c r="AQ140" i="2"/>
  <c r="Z140" i="2"/>
  <c r="BN140" i="2" s="1"/>
  <c r="BL136" i="2"/>
  <c r="AQ136" i="2"/>
  <c r="Z136" i="2"/>
  <c r="CG136" i="2" s="1"/>
  <c r="BL132" i="2"/>
  <c r="AQ132" i="2"/>
  <c r="Z132" i="2"/>
  <c r="CG132" i="2" s="1"/>
  <c r="BL128" i="2"/>
  <c r="AQ128" i="2"/>
  <c r="Z128" i="2"/>
  <c r="CI128" i="2" s="1"/>
  <c r="BL124" i="2"/>
  <c r="AQ124" i="2"/>
  <c r="Z124" i="2"/>
  <c r="BN124" i="2" s="1"/>
  <c r="BL120" i="2"/>
  <c r="AQ120" i="2"/>
  <c r="Z120" i="2"/>
  <c r="CG120" i="2" s="1"/>
  <c r="BL116" i="2"/>
  <c r="AQ116" i="2"/>
  <c r="Z116" i="2"/>
  <c r="CG116" i="2" s="1"/>
  <c r="BL112" i="2"/>
  <c r="AQ112" i="2"/>
  <c r="Z112" i="2"/>
  <c r="CI112" i="2" s="1"/>
  <c r="AR298" i="2"/>
  <c r="AR294" i="2"/>
  <c r="DC294" i="2" s="1"/>
  <c r="AR290" i="2"/>
  <c r="AR286" i="2"/>
  <c r="AR282" i="2"/>
  <c r="AR278" i="2"/>
  <c r="DC278" i="2" s="1"/>
  <c r="AR274" i="2"/>
  <c r="AR270" i="2"/>
  <c r="AR266" i="2"/>
  <c r="AR262" i="2"/>
  <c r="DC262" i="2" s="1"/>
  <c r="AR258" i="2"/>
  <c r="AR254" i="2"/>
  <c r="AR250" i="2"/>
  <c r="AR246" i="2"/>
  <c r="DC246" i="2" s="1"/>
  <c r="AR242" i="2"/>
  <c r="AR238" i="2"/>
  <c r="AR234" i="2"/>
  <c r="AR230" i="2"/>
  <c r="DC230" i="2" s="1"/>
  <c r="AR226" i="2"/>
  <c r="AR222" i="2"/>
  <c r="AR218" i="2"/>
  <c r="AR214" i="2"/>
  <c r="DC214" i="2" s="1"/>
  <c r="AR210" i="2"/>
  <c r="AR206" i="2"/>
  <c r="AR202" i="2"/>
  <c r="AR198" i="2"/>
  <c r="DC198" i="2" s="1"/>
  <c r="AR194" i="2"/>
  <c r="AR190" i="2"/>
  <c r="AR186" i="2"/>
  <c r="AR182" i="2"/>
  <c r="DC182" i="2" s="1"/>
  <c r="AR178" i="2"/>
  <c r="AR174" i="2"/>
  <c r="AR170" i="2"/>
  <c r="AR166" i="2"/>
  <c r="DC166" i="2" s="1"/>
  <c r="AR162" i="2"/>
  <c r="AR158" i="2"/>
  <c r="AR154" i="2"/>
  <c r="AR150" i="2"/>
  <c r="DC150" i="2" s="1"/>
  <c r="AR146" i="2"/>
  <c r="AR142" i="2"/>
  <c r="AR138" i="2"/>
  <c r="AR134" i="2"/>
  <c r="DC134" i="2" s="1"/>
  <c r="AR130" i="2"/>
  <c r="AR126" i="2"/>
  <c r="AR122" i="2"/>
  <c r="AR118" i="2"/>
  <c r="DC118" i="2" s="1"/>
  <c r="AR114" i="2"/>
  <c r="AR110" i="2"/>
  <c r="BN296" i="2"/>
  <c r="AS296" i="2"/>
  <c r="CI292" i="2"/>
  <c r="AS292" i="2"/>
  <c r="DD292" i="2" s="1"/>
  <c r="BN288" i="2"/>
  <c r="AS288" i="2"/>
  <c r="CI284" i="2"/>
  <c r="AS284" i="2"/>
  <c r="BN280" i="2"/>
  <c r="AS280" i="2"/>
  <c r="CI276" i="2"/>
  <c r="AS276" i="2"/>
  <c r="DD276" i="2" s="1"/>
  <c r="BN272" i="2"/>
  <c r="AS272" i="2"/>
  <c r="CI268" i="2"/>
  <c r="AS268" i="2"/>
  <c r="BN264" i="2"/>
  <c r="AS264" i="2"/>
  <c r="CI260" i="2"/>
  <c r="AS260" i="2"/>
  <c r="DD260" i="2" s="1"/>
  <c r="BN256" i="2"/>
  <c r="AS256" i="2"/>
  <c r="CI252" i="2"/>
  <c r="AS252" i="2"/>
  <c r="BN248" i="2"/>
  <c r="AS248" i="2"/>
  <c r="CI244" i="2"/>
  <c r="AS244" i="2"/>
  <c r="DD244" i="2" s="1"/>
  <c r="BN240" i="2"/>
  <c r="AS240" i="2"/>
  <c r="CI236" i="2"/>
  <c r="AS236" i="2"/>
  <c r="BN232" i="2"/>
  <c r="AS232" i="2"/>
  <c r="CI228" i="2"/>
  <c r="AS228" i="2"/>
  <c r="DD228" i="2" s="1"/>
  <c r="BN224" i="2"/>
  <c r="AS224" i="2"/>
  <c r="CI220" i="2"/>
  <c r="AS220" i="2"/>
  <c r="BN216" i="2"/>
  <c r="AS216" i="2"/>
  <c r="CI212" i="2"/>
  <c r="AS212" i="2"/>
  <c r="DD212" i="2" s="1"/>
  <c r="BN208" i="2"/>
  <c r="AS208" i="2"/>
  <c r="CI204" i="2"/>
  <c r="AS204" i="2"/>
  <c r="BN200" i="2"/>
  <c r="AS200" i="2"/>
  <c r="CI196" i="2"/>
  <c r="AS196" i="2"/>
  <c r="DD196" i="2" s="1"/>
  <c r="BN192" i="2"/>
  <c r="AS192" i="2"/>
  <c r="CI188" i="2"/>
  <c r="AS188" i="2"/>
  <c r="BN184" i="2"/>
  <c r="AS184" i="2"/>
  <c r="CI180" i="2"/>
  <c r="AS180" i="2"/>
  <c r="DD180" i="2" s="1"/>
  <c r="BN176" i="2"/>
  <c r="AS176" i="2"/>
  <c r="CI172" i="2"/>
  <c r="AS172" i="2"/>
  <c r="BN168" i="2"/>
  <c r="AS168" i="2"/>
  <c r="CI164" i="2"/>
  <c r="AS164" i="2"/>
  <c r="DD164" i="2" s="1"/>
  <c r="BN160" i="2"/>
  <c r="AS160" i="2"/>
  <c r="CI156" i="2"/>
  <c r="AS156" i="2"/>
  <c r="BN152" i="2"/>
  <c r="AS152" i="2"/>
  <c r="CI148" i="2"/>
  <c r="AS148" i="2"/>
  <c r="DD148" i="2" s="1"/>
  <c r="BN144" i="2"/>
  <c r="AS144" i="2"/>
  <c r="CI140" i="2"/>
  <c r="AS140" i="2"/>
  <c r="BN136" i="2"/>
  <c r="AS136" i="2"/>
  <c r="CI132" i="2"/>
  <c r="AS132" i="2"/>
  <c r="DD132" i="2" s="1"/>
  <c r="BN128" i="2"/>
  <c r="AS128" i="2"/>
  <c r="CI124" i="2"/>
  <c r="AS124" i="2"/>
  <c r="BN120" i="2"/>
  <c r="AS120" i="2"/>
  <c r="CI116" i="2"/>
  <c r="AS116" i="2"/>
  <c r="DD116" i="2" s="1"/>
  <c r="BN112" i="2"/>
  <c r="AS112" i="2"/>
  <c r="AS108" i="2"/>
  <c r="AS104" i="2"/>
  <c r="AS100" i="2"/>
  <c r="DD100" i="2" s="1"/>
  <c r="AS96" i="2"/>
  <c r="AS92" i="2"/>
  <c r="AS88" i="2"/>
  <c r="AS84" i="2"/>
  <c r="DD84" i="2" s="1"/>
  <c r="AS80" i="2"/>
  <c r="AS76" i="2"/>
  <c r="AS72" i="2"/>
  <c r="AS68" i="2"/>
  <c r="DD68" i="2" s="1"/>
  <c r="AS64" i="2"/>
  <c r="AS60" i="2"/>
  <c r="AS56" i="2"/>
  <c r="AS52" i="2"/>
  <c r="DD52" i="2" s="1"/>
  <c r="AS48" i="2"/>
  <c r="AS44" i="2"/>
  <c r="AS40" i="2"/>
  <c r="AS36" i="2"/>
  <c r="DD36" i="2" s="1"/>
  <c r="AS32" i="2"/>
  <c r="AS28" i="2"/>
  <c r="AS24" i="2"/>
  <c r="AS20" i="2"/>
  <c r="DD20" i="2" s="1"/>
  <c r="AS16" i="2"/>
  <c r="AS12" i="2"/>
  <c r="G1011" i="2"/>
  <c r="G1010" i="2"/>
  <c r="G1009" i="2"/>
  <c r="X8" i="2"/>
  <c r="AS107" i="2"/>
  <c r="AS103" i="2"/>
  <c r="DD103" i="2" s="1"/>
  <c r="AS99" i="2"/>
  <c r="AS95" i="2"/>
  <c r="AS91" i="2"/>
  <c r="AS87" i="2"/>
  <c r="DD87" i="2" s="1"/>
  <c r="AS83" i="2"/>
  <c r="AS79" i="2"/>
  <c r="AS75" i="2"/>
  <c r="AS71" i="2"/>
  <c r="DD71" i="2" s="1"/>
  <c r="AS67" i="2"/>
  <c r="AS63" i="2"/>
  <c r="AS59" i="2"/>
  <c r="AS55" i="2"/>
  <c r="DD55" i="2" s="1"/>
  <c r="AS51" i="2"/>
  <c r="AS47" i="2"/>
  <c r="AS43" i="2"/>
  <c r="AS39" i="2"/>
  <c r="DD39" i="2" s="1"/>
  <c r="AS35" i="2"/>
  <c r="AS31" i="2"/>
  <c r="AS27" i="2"/>
  <c r="AS23" i="2"/>
  <c r="DD23" i="2" s="1"/>
  <c r="AS19" i="2"/>
  <c r="AS15" i="2"/>
  <c r="AS11" i="2"/>
  <c r="AS106" i="2"/>
  <c r="DD106" i="2" s="1"/>
  <c r="AS102" i="2"/>
  <c r="AS98" i="2"/>
  <c r="AS94" i="2"/>
  <c r="AS90" i="2"/>
  <c r="DD90" i="2" s="1"/>
  <c r="AS86" i="2"/>
  <c r="AS82" i="2"/>
  <c r="AS78" i="2"/>
  <c r="AS74" i="2"/>
  <c r="DD74" i="2" s="1"/>
  <c r="AS70" i="2"/>
  <c r="AS66" i="2"/>
  <c r="AS62" i="2"/>
  <c r="AS58" i="2"/>
  <c r="DD58" i="2" s="1"/>
  <c r="AS54" i="2"/>
  <c r="AS50" i="2"/>
  <c r="AS46" i="2"/>
  <c r="AS42" i="2"/>
  <c r="DD42" i="2" s="1"/>
  <c r="AS38" i="2"/>
  <c r="AS34" i="2"/>
  <c r="AS30" i="2"/>
  <c r="AS26" i="2"/>
  <c r="DD26" i="2" s="1"/>
  <c r="AS22" i="2"/>
  <c r="AS18" i="2"/>
  <c r="AS14" i="2"/>
  <c r="AS10" i="2"/>
  <c r="DD10" i="2" s="1"/>
  <c r="Y7" i="2"/>
  <c r="E94" i="1"/>
  <c r="AS105" i="2"/>
  <c r="AS101" i="2"/>
  <c r="DD101" i="2" s="1"/>
  <c r="AS97" i="2"/>
  <c r="AS93" i="2"/>
  <c r="AS89" i="2"/>
  <c r="AS85" i="2"/>
  <c r="DD85" i="2" s="1"/>
  <c r="AS81" i="2"/>
  <c r="AS77" i="2"/>
  <c r="AS73" i="2"/>
  <c r="AS69" i="2"/>
  <c r="DD69" i="2" s="1"/>
  <c r="AS65" i="2"/>
  <c r="AS61" i="2"/>
  <c r="AS57" i="2"/>
  <c r="AS53" i="2"/>
  <c r="DD53" i="2" s="1"/>
  <c r="AS49" i="2"/>
  <c r="AS45" i="2"/>
  <c r="AS41" i="2"/>
  <c r="AS37" i="2"/>
  <c r="DD37" i="2" s="1"/>
  <c r="AS33" i="2"/>
  <c r="AS29" i="2"/>
  <c r="AS25" i="2"/>
  <c r="AS21" i="2"/>
  <c r="DD21" i="2" s="1"/>
  <c r="AS17" i="2"/>
  <c r="AS13" i="2"/>
  <c r="AS9" i="2"/>
  <c r="BI1007" i="2"/>
  <c r="BF1007" i="2"/>
  <c r="AO1007" i="2"/>
  <c r="CV1007" i="2" s="1"/>
  <c r="AW1004" i="2"/>
  <c r="CM1004" i="2"/>
  <c r="BR1004" i="2"/>
  <c r="CA1006" i="2"/>
  <c r="AO1006" i="2"/>
  <c r="CX1006" i="2" s="1"/>
  <c r="CV1006" i="2"/>
  <c r="BF1006" i="2"/>
  <c r="CV1002" i="2"/>
  <c r="BF1002" i="2"/>
  <c r="AO1002" i="2"/>
  <c r="CA1002" i="2" s="1"/>
  <c r="CV1003" i="2"/>
  <c r="BF1003" i="2"/>
  <c r="AO1003" i="2"/>
  <c r="CD1003" i="2" s="1"/>
  <c r="CV1000" i="2"/>
  <c r="BF1000" i="2"/>
  <c r="AO1000" i="2"/>
  <c r="CA1000" i="2" s="1"/>
  <c r="CV996" i="2"/>
  <c r="BF996" i="2"/>
  <c r="AO996" i="2"/>
  <c r="CA996" i="2" s="1"/>
  <c r="BB998" i="2"/>
  <c r="CM1001" i="2"/>
  <c r="BR1001" i="2"/>
  <c r="AW1001" i="2"/>
  <c r="BH994" i="2"/>
  <c r="AR997" i="2"/>
  <c r="CS1001" i="2"/>
  <c r="BC1001" i="2"/>
  <c r="AS993" i="2"/>
  <c r="DD993" i="2" s="1"/>
  <c r="BN993" i="2"/>
  <c r="CV993" i="2"/>
  <c r="CA993" i="2"/>
  <c r="BF993" i="2"/>
  <c r="AO993" i="2"/>
  <c r="CB993" i="2" s="1"/>
  <c r="AV994" i="2"/>
  <c r="AE994" i="2"/>
  <c r="CM994" i="2" s="1"/>
  <c r="AT995" i="2"/>
  <c r="BO995" i="2"/>
  <c r="CJ995" i="2"/>
  <c r="CR987" i="2"/>
  <c r="BW987" i="2"/>
  <c r="BB987" i="2"/>
  <c r="BB983" i="2"/>
  <c r="CX996" i="2"/>
  <c r="BH996" i="2"/>
  <c r="CV987" i="2"/>
  <c r="CA987" i="2"/>
  <c r="BF987" i="2"/>
  <c r="AO987" i="2"/>
  <c r="CW987" i="2" s="1"/>
  <c r="CB989" i="2"/>
  <c r="CW989" i="2"/>
  <c r="BG989" i="2"/>
  <c r="BG985" i="2"/>
  <c r="CW985" i="2"/>
  <c r="CB985" i="2"/>
  <c r="BG981" i="2"/>
  <c r="CX985" i="2"/>
  <c r="CC985" i="2"/>
  <c r="BH985" i="2"/>
  <c r="CW978" i="2"/>
  <c r="CB978" i="2"/>
  <c r="BG978" i="2"/>
  <c r="CW974" i="2"/>
  <c r="CB974" i="2"/>
  <c r="BG974" i="2"/>
  <c r="BY984" i="2"/>
  <c r="BD984" i="2"/>
  <c r="CT984" i="2"/>
  <c r="BQ978" i="2"/>
  <c r="AV978" i="2"/>
  <c r="AZ978" i="2" s="1"/>
  <c r="DT978" i="2" s="1"/>
  <c r="AE978" i="2"/>
  <c r="CN978" i="2" s="1"/>
  <c r="BQ974" i="2"/>
  <c r="AV974" i="2"/>
  <c r="AE974" i="2"/>
  <c r="BR974" i="2" s="1"/>
  <c r="CR979" i="2"/>
  <c r="BB979" i="2"/>
  <c r="BW979" i="2"/>
  <c r="AX972" i="2"/>
  <c r="AX968" i="2"/>
  <c r="BD977" i="2"/>
  <c r="CN971" i="2"/>
  <c r="BS971" i="2"/>
  <c r="AX971" i="2"/>
  <c r="CY986" i="2"/>
  <c r="CD986" i="2"/>
  <c r="BI986" i="2"/>
  <c r="CH975" i="2"/>
  <c r="AR975" i="2"/>
  <c r="BM975" i="2"/>
  <c r="AS970" i="2"/>
  <c r="DD970" i="2" s="1"/>
  <c r="CT972" i="2"/>
  <c r="BD972" i="2"/>
  <c r="CQ964" i="2"/>
  <c r="BV964" i="2"/>
  <c r="BA964" i="2"/>
  <c r="AJ964" i="2"/>
  <c r="BW964" i="2" s="1"/>
  <c r="CQ960" i="2"/>
  <c r="BV960" i="2"/>
  <c r="BA960" i="2"/>
  <c r="BE960" i="2" s="1"/>
  <c r="DU960" i="2" s="1"/>
  <c r="AJ960" i="2"/>
  <c r="BY960" i="2" s="1"/>
  <c r="CQ956" i="2"/>
  <c r="BV956" i="2"/>
  <c r="BA956" i="2"/>
  <c r="AJ956" i="2"/>
  <c r="CS956" i="2" s="1"/>
  <c r="CQ952" i="2"/>
  <c r="BV952" i="2"/>
  <c r="BA952" i="2"/>
  <c r="BE952" i="2" s="1"/>
  <c r="DU952" i="2" s="1"/>
  <c r="AJ952" i="2"/>
  <c r="BX952" i="2" s="1"/>
  <c r="CQ948" i="2"/>
  <c r="BV948" i="2"/>
  <c r="BA948" i="2"/>
  <c r="AJ948" i="2"/>
  <c r="CS948" i="2" s="1"/>
  <c r="CX975" i="2"/>
  <c r="BH975" i="2"/>
  <c r="CC975" i="2"/>
  <c r="CN965" i="2"/>
  <c r="BS965" i="2"/>
  <c r="AX965" i="2"/>
  <c r="CY968" i="2"/>
  <c r="CD968" i="2"/>
  <c r="BI968" i="2"/>
  <c r="BY963" i="2"/>
  <c r="BD963" i="2"/>
  <c r="CT959" i="2"/>
  <c r="BY959" i="2"/>
  <c r="BD959" i="2"/>
  <c r="BD955" i="2"/>
  <c r="CT951" i="2"/>
  <c r="BY951" i="2"/>
  <c r="BD951" i="2"/>
  <c r="BD947" i="2"/>
  <c r="AX963" i="2"/>
  <c r="AX955" i="2"/>
  <c r="AX947" i="2"/>
  <c r="BC942" i="2"/>
  <c r="BX938" i="2"/>
  <c r="CS938" i="2"/>
  <c r="BC938" i="2"/>
  <c r="BW960" i="2"/>
  <c r="CR960" i="2"/>
  <c r="BB960" i="2"/>
  <c r="BW952" i="2"/>
  <c r="CR952" i="2"/>
  <c r="BB952" i="2"/>
  <c r="CN945" i="2"/>
  <c r="BS945" i="2"/>
  <c r="AX945" i="2"/>
  <c r="CN941" i="2"/>
  <c r="BS941" i="2"/>
  <c r="AX941" i="2"/>
  <c r="AX937" i="2"/>
  <c r="CW958" i="2"/>
  <c r="BG958" i="2"/>
  <c r="CW950" i="2"/>
  <c r="CB950" i="2"/>
  <c r="BG950" i="2"/>
  <c r="BD966" i="2"/>
  <c r="BC957" i="2"/>
  <c r="AX943" i="2"/>
  <c r="BQ936" i="2"/>
  <c r="AV936" i="2"/>
  <c r="AE936" i="2"/>
  <c r="CN936" i="2" s="1"/>
  <c r="AX953" i="2"/>
  <c r="BI939" i="2"/>
  <c r="CR934" i="2"/>
  <c r="BW934" i="2"/>
  <c r="BB934" i="2"/>
  <c r="CR948" i="2"/>
  <c r="BB948" i="2"/>
  <c r="BW948" i="2"/>
  <c r="BY937" i="2"/>
  <c r="CT937" i="2"/>
  <c r="BD937" i="2"/>
  <c r="BB933" i="2"/>
  <c r="AW940" i="2"/>
  <c r="BI934" i="2"/>
  <c r="CQ932" i="2"/>
  <c r="BA932" i="2"/>
  <c r="AJ932" i="2"/>
  <c r="BV932" i="2"/>
  <c r="BH927" i="2"/>
  <c r="BH923" i="2"/>
  <c r="BH919" i="2"/>
  <c r="BH915" i="2"/>
  <c r="BH911" i="2"/>
  <c r="BI929" i="2"/>
  <c r="BI925" i="2"/>
  <c r="BI921" i="2"/>
  <c r="BI917" i="2"/>
  <c r="BI913" i="2"/>
  <c r="CY909" i="2"/>
  <c r="CD909" i="2"/>
  <c r="BI909" i="2"/>
  <c r="BH929" i="2"/>
  <c r="BH925" i="2"/>
  <c r="BH921" i="2"/>
  <c r="BH917" i="2"/>
  <c r="BH913" i="2"/>
  <c r="BC932" i="2"/>
  <c r="CS932" i="2"/>
  <c r="BX932" i="2"/>
  <c r="BI927" i="2"/>
  <c r="BI923" i="2"/>
  <c r="BI919" i="2"/>
  <c r="BI915" i="2"/>
  <c r="BI911" i="2"/>
  <c r="CX909" i="2"/>
  <c r="CC909" i="2"/>
  <c r="BH909" i="2"/>
  <c r="CX904" i="2"/>
  <c r="CC904" i="2"/>
  <c r="BH904" i="2"/>
  <c r="CX900" i="2"/>
  <c r="CC900" i="2"/>
  <c r="BH900" i="2"/>
  <c r="CX896" i="2"/>
  <c r="CC896" i="2"/>
  <c r="BH896" i="2"/>
  <c r="CX892" i="2"/>
  <c r="CC892" i="2"/>
  <c r="BH892" i="2"/>
  <c r="CX888" i="2"/>
  <c r="CC888" i="2"/>
  <c r="BH888" i="2"/>
  <c r="BQ909" i="2"/>
  <c r="AV909" i="2"/>
  <c r="AE909" i="2"/>
  <c r="CN909" i="2" s="1"/>
  <c r="CR904" i="2"/>
  <c r="BW904" i="2"/>
  <c r="BB904" i="2"/>
  <c r="CR900" i="2"/>
  <c r="BW900" i="2"/>
  <c r="BB900" i="2"/>
  <c r="CR896" i="2"/>
  <c r="BW896" i="2"/>
  <c r="BB896" i="2"/>
  <c r="CR892" i="2"/>
  <c r="BW892" i="2"/>
  <c r="BB892" i="2"/>
  <c r="CR888" i="2"/>
  <c r="BW888" i="2"/>
  <c r="BB888" i="2"/>
  <c r="CW907" i="2"/>
  <c r="CB907" i="2"/>
  <c r="BG907" i="2"/>
  <c r="CW903" i="2"/>
  <c r="CB903" i="2"/>
  <c r="BG903" i="2"/>
  <c r="CW899" i="2"/>
  <c r="CB899" i="2"/>
  <c r="BG899" i="2"/>
  <c r="CW895" i="2"/>
  <c r="CB895" i="2"/>
  <c r="BG895" i="2"/>
  <c r="CW891" i="2"/>
  <c r="CB891" i="2"/>
  <c r="BG891" i="2"/>
  <c r="CW887" i="2"/>
  <c r="CB887" i="2"/>
  <c r="BG887" i="2"/>
  <c r="BG906" i="2"/>
  <c r="BG902" i="2"/>
  <c r="BG898" i="2"/>
  <c r="BG894" i="2"/>
  <c r="BG890" i="2"/>
  <c r="AW886" i="2"/>
  <c r="BH881" i="2"/>
  <c r="BH877" i="2"/>
  <c r="BH873" i="2"/>
  <c r="BH869" i="2"/>
  <c r="AX884" i="2"/>
  <c r="AX880" i="2"/>
  <c r="AX876" i="2"/>
  <c r="AX872" i="2"/>
  <c r="AX868" i="2"/>
  <c r="AX864" i="2"/>
  <c r="AW884" i="2"/>
  <c r="AW880" i="2"/>
  <c r="AW876" i="2"/>
  <c r="AW872" i="2"/>
  <c r="AW868" i="2"/>
  <c r="AW864" i="2"/>
  <c r="AX882" i="2"/>
  <c r="AX878" i="2"/>
  <c r="AX874" i="2"/>
  <c r="AX870" i="2"/>
  <c r="AX866" i="2"/>
  <c r="AX862" i="2"/>
  <c r="CI860" i="2"/>
  <c r="BN860" i="2"/>
  <c r="AS860" i="2"/>
  <c r="DD860" i="2" s="1"/>
  <c r="CI856" i="2"/>
  <c r="BN856" i="2"/>
  <c r="AS856" i="2"/>
  <c r="DD856" i="2" s="1"/>
  <c r="CI852" i="2"/>
  <c r="BN852" i="2"/>
  <c r="AS852" i="2"/>
  <c r="DD852" i="2" s="1"/>
  <c r="CI848" i="2"/>
  <c r="BN848" i="2"/>
  <c r="AS848" i="2"/>
  <c r="DD848" i="2" s="1"/>
  <c r="CI844" i="2"/>
  <c r="BN844" i="2"/>
  <c r="AS844" i="2"/>
  <c r="DD844" i="2" s="1"/>
  <c r="CI840" i="2"/>
  <c r="BN840" i="2"/>
  <c r="AS840" i="2"/>
  <c r="DD840" i="2" s="1"/>
  <c r="CI836" i="2"/>
  <c r="BN836" i="2"/>
  <c r="AS836" i="2"/>
  <c r="DD836" i="2" s="1"/>
  <c r="CI832" i="2"/>
  <c r="BN832" i="2"/>
  <c r="AS832" i="2"/>
  <c r="DD832" i="2" s="1"/>
  <c r="CI828" i="2"/>
  <c r="BN828" i="2"/>
  <c r="AS828" i="2"/>
  <c r="DD828" i="2" s="1"/>
  <c r="CI824" i="2"/>
  <c r="BN824" i="2"/>
  <c r="AS824" i="2"/>
  <c r="DD824" i="2" s="1"/>
  <c r="CI820" i="2"/>
  <c r="BN820" i="2"/>
  <c r="AS820" i="2"/>
  <c r="DD820" i="2" s="1"/>
  <c r="CX859" i="2"/>
  <c r="CC859" i="2"/>
  <c r="BH859" i="2"/>
  <c r="CX855" i="2"/>
  <c r="CC855" i="2"/>
  <c r="BH855" i="2"/>
  <c r="CX851" i="2"/>
  <c r="CC851" i="2"/>
  <c r="BH851" i="2"/>
  <c r="CX847" i="2"/>
  <c r="CC847" i="2"/>
  <c r="BH847" i="2"/>
  <c r="CX843" i="2"/>
  <c r="CC843" i="2"/>
  <c r="BH843" i="2"/>
  <c r="CX839" i="2"/>
  <c r="CC839" i="2"/>
  <c r="BH839" i="2"/>
  <c r="CX835" i="2"/>
  <c r="CC835" i="2"/>
  <c r="BH835" i="2"/>
  <c r="CX831" i="2"/>
  <c r="CC831" i="2"/>
  <c r="BH831" i="2"/>
  <c r="CX827" i="2"/>
  <c r="CC827" i="2"/>
  <c r="BH827" i="2"/>
  <c r="CX823" i="2"/>
  <c r="CC823" i="2"/>
  <c r="BH823" i="2"/>
  <c r="CC819" i="2"/>
  <c r="CX819" i="2"/>
  <c r="BH819" i="2"/>
  <c r="BH865" i="2"/>
  <c r="BR859" i="2"/>
  <c r="AW859" i="2"/>
  <c r="CM855" i="2"/>
  <c r="AW855" i="2"/>
  <c r="CM851" i="2"/>
  <c r="BR851" i="2"/>
  <c r="AW851" i="2"/>
  <c r="CM847" i="2"/>
  <c r="BR847" i="2"/>
  <c r="AW847" i="2"/>
  <c r="BR843" i="2"/>
  <c r="AW843" i="2"/>
  <c r="CM839" i="2"/>
  <c r="AW839" i="2"/>
  <c r="CM835" i="2"/>
  <c r="BR835" i="2"/>
  <c r="AW835" i="2"/>
  <c r="CM831" i="2"/>
  <c r="BR831" i="2"/>
  <c r="AW831" i="2"/>
  <c r="BR827" i="2"/>
  <c r="AW827" i="2"/>
  <c r="CM823" i="2"/>
  <c r="AW823" i="2"/>
  <c r="BC865" i="2"/>
  <c r="CL859" i="2"/>
  <c r="BQ859" i="2"/>
  <c r="AV859" i="2"/>
  <c r="AZ859" i="2" s="1"/>
  <c r="DT859" i="2" s="1"/>
  <c r="AE859" i="2"/>
  <c r="CN859" i="2" s="1"/>
  <c r="CL855" i="2"/>
  <c r="BQ855" i="2"/>
  <c r="AV855" i="2"/>
  <c r="AZ855" i="2" s="1"/>
  <c r="DT855" i="2" s="1"/>
  <c r="AE855" i="2"/>
  <c r="BS855" i="2" s="1"/>
  <c r="CL851" i="2"/>
  <c r="BQ851" i="2"/>
  <c r="AV851" i="2"/>
  <c r="AZ851" i="2" s="1"/>
  <c r="DT851" i="2" s="1"/>
  <c r="AE851" i="2"/>
  <c r="CN851" i="2" s="1"/>
  <c r="CL847" i="2"/>
  <c r="BQ847" i="2"/>
  <c r="AV847" i="2"/>
  <c r="AZ847" i="2" s="1"/>
  <c r="DT847" i="2" s="1"/>
  <c r="AE847" i="2"/>
  <c r="CN847" i="2" s="1"/>
  <c r="CL843" i="2"/>
  <c r="BQ843" i="2"/>
  <c r="AV843" i="2"/>
  <c r="AZ843" i="2" s="1"/>
  <c r="DT843" i="2" s="1"/>
  <c r="AE843" i="2"/>
  <c r="CN843" i="2" s="1"/>
  <c r="CL839" i="2"/>
  <c r="BQ839" i="2"/>
  <c r="AV839" i="2"/>
  <c r="AZ839" i="2" s="1"/>
  <c r="DT839" i="2" s="1"/>
  <c r="AE839" i="2"/>
  <c r="BS839" i="2" s="1"/>
  <c r="CL835" i="2"/>
  <c r="BQ835" i="2"/>
  <c r="AV835" i="2"/>
  <c r="AZ835" i="2" s="1"/>
  <c r="DT835" i="2" s="1"/>
  <c r="AE835" i="2"/>
  <c r="CN835" i="2" s="1"/>
  <c r="CL831" i="2"/>
  <c r="BQ831" i="2"/>
  <c r="AV831" i="2"/>
  <c r="AZ831" i="2" s="1"/>
  <c r="DT831" i="2" s="1"/>
  <c r="AE831" i="2"/>
  <c r="CN831" i="2" s="1"/>
  <c r="CL827" i="2"/>
  <c r="BQ827" i="2"/>
  <c r="AV827" i="2"/>
  <c r="AZ827" i="2" s="1"/>
  <c r="DT827" i="2" s="1"/>
  <c r="AE827" i="2"/>
  <c r="CN827" i="2" s="1"/>
  <c r="CL823" i="2"/>
  <c r="BQ823" i="2"/>
  <c r="AV823" i="2"/>
  <c r="AZ823" i="2" s="1"/>
  <c r="DT823" i="2" s="1"/>
  <c r="AE823" i="2"/>
  <c r="BS823" i="2" s="1"/>
  <c r="AV819" i="2"/>
  <c r="AE819" i="2"/>
  <c r="BQ819" i="2" s="1"/>
  <c r="BL818" i="2"/>
  <c r="CG818" i="2"/>
  <c r="AQ818" i="2"/>
  <c r="Z818" i="2"/>
  <c r="CI818" i="2" s="1"/>
  <c r="AW813" i="2"/>
  <c r="AW809" i="2"/>
  <c r="AW805" i="2"/>
  <c r="AW801" i="2"/>
  <c r="AW797" i="2"/>
  <c r="AW793" i="2"/>
  <c r="AW789" i="2"/>
  <c r="AW785" i="2"/>
  <c r="AW781" i="2"/>
  <c r="AW777" i="2"/>
  <c r="AW773" i="2"/>
  <c r="CS815" i="2"/>
  <c r="BX815" i="2"/>
  <c r="BC815" i="2"/>
  <c r="BC811" i="2"/>
  <c r="BC807" i="2"/>
  <c r="CS803" i="2"/>
  <c r="BX803" i="2"/>
  <c r="BC803" i="2"/>
  <c r="CS799" i="2"/>
  <c r="BX799" i="2"/>
  <c r="BC799" i="2"/>
  <c r="BC795" i="2"/>
  <c r="BC791" i="2"/>
  <c r="CS787" i="2"/>
  <c r="BX787" i="2"/>
  <c r="BC787" i="2"/>
  <c r="CS783" i="2"/>
  <c r="BX783" i="2"/>
  <c r="BC783" i="2"/>
  <c r="BC779" i="2"/>
  <c r="BC775" i="2"/>
  <c r="BC771" i="2"/>
  <c r="BH814" i="2"/>
  <c r="BH810" i="2"/>
  <c r="BH806" i="2"/>
  <c r="BH802" i="2"/>
  <c r="BH798" i="2"/>
  <c r="BH794" i="2"/>
  <c r="BH790" i="2"/>
  <c r="BH786" i="2"/>
  <c r="BH782" i="2"/>
  <c r="BH778" i="2"/>
  <c r="BH774" i="2"/>
  <c r="BB817" i="2"/>
  <c r="BI812" i="2"/>
  <c r="BI808" i="2"/>
  <c r="BI804" i="2"/>
  <c r="BI800" i="2"/>
  <c r="BI796" i="2"/>
  <c r="BI792" i="2"/>
  <c r="BI788" i="2"/>
  <c r="BI784" i="2"/>
  <c r="BI780" i="2"/>
  <c r="BI776" i="2"/>
  <c r="BI772" i="2"/>
  <c r="CN769" i="2"/>
  <c r="AX769" i="2"/>
  <c r="BS765" i="2"/>
  <c r="AX765" i="2"/>
  <c r="CN761" i="2"/>
  <c r="AX761" i="2"/>
  <c r="BS757" i="2"/>
  <c r="AX757" i="2"/>
  <c r="CN753" i="2"/>
  <c r="AX753" i="2"/>
  <c r="BS749" i="2"/>
  <c r="AX749" i="2"/>
  <c r="CN745" i="2"/>
  <c r="AX745" i="2"/>
  <c r="BS741" i="2"/>
  <c r="AX741" i="2"/>
  <c r="CN737" i="2"/>
  <c r="AX737" i="2"/>
  <c r="BS733" i="2"/>
  <c r="AX733" i="2"/>
  <c r="CN729" i="2"/>
  <c r="AX729" i="2"/>
  <c r="BS725" i="2"/>
  <c r="AX725" i="2"/>
  <c r="CX768" i="2"/>
  <c r="BH768" i="2"/>
  <c r="CC764" i="2"/>
  <c r="BH764" i="2"/>
  <c r="CX760" i="2"/>
  <c r="BH760" i="2"/>
  <c r="CC756" i="2"/>
  <c r="BH756" i="2"/>
  <c r="CX752" i="2"/>
  <c r="BH752" i="2"/>
  <c r="CC748" i="2"/>
  <c r="BH748" i="2"/>
  <c r="CX744" i="2"/>
  <c r="BH744" i="2"/>
  <c r="CC740" i="2"/>
  <c r="BH740" i="2"/>
  <c r="CX736" i="2"/>
  <c r="BH736" i="2"/>
  <c r="CC732" i="2"/>
  <c r="BH732" i="2"/>
  <c r="CX728" i="2"/>
  <c r="BH728" i="2"/>
  <c r="CC724" i="2"/>
  <c r="BH724" i="2"/>
  <c r="CL769" i="2"/>
  <c r="AV769" i="2"/>
  <c r="AZ769" i="2" s="1"/>
  <c r="DT769" i="2" s="1"/>
  <c r="AE769" i="2"/>
  <c r="BS769" i="2" s="1"/>
  <c r="CL765" i="2"/>
  <c r="AV765" i="2"/>
  <c r="AZ765" i="2" s="1"/>
  <c r="DT765" i="2" s="1"/>
  <c r="AE765" i="2"/>
  <c r="BQ765" i="2" s="1"/>
  <c r="CL761" i="2"/>
  <c r="AV761" i="2"/>
  <c r="AE761" i="2"/>
  <c r="CM761" i="2" s="1"/>
  <c r="CL757" i="2"/>
  <c r="AV757" i="2"/>
  <c r="AZ757" i="2" s="1"/>
  <c r="DT757" i="2" s="1"/>
  <c r="AE757" i="2"/>
  <c r="BR757" i="2" s="1"/>
  <c r="CL753" i="2"/>
  <c r="AV753" i="2"/>
  <c r="AZ753" i="2" s="1"/>
  <c r="DT753" i="2" s="1"/>
  <c r="AE753" i="2"/>
  <c r="BS753" i="2" s="1"/>
  <c r="CL749" i="2"/>
  <c r="AV749" i="2"/>
  <c r="AZ749" i="2" s="1"/>
  <c r="DT749" i="2" s="1"/>
  <c r="AE749" i="2"/>
  <c r="BQ749" i="2" s="1"/>
  <c r="CL745" i="2"/>
  <c r="AV745" i="2"/>
  <c r="AE745" i="2"/>
  <c r="CM745" i="2" s="1"/>
  <c r="CL741" i="2"/>
  <c r="AV741" i="2"/>
  <c r="AZ741" i="2" s="1"/>
  <c r="DT741" i="2" s="1"/>
  <c r="AE741" i="2"/>
  <c r="BR741" i="2" s="1"/>
  <c r="CL737" i="2"/>
  <c r="AV737" i="2"/>
  <c r="AZ737" i="2" s="1"/>
  <c r="DT737" i="2" s="1"/>
  <c r="AE737" i="2"/>
  <c r="BS737" i="2" s="1"/>
  <c r="CL733" i="2"/>
  <c r="AV733" i="2"/>
  <c r="AZ733" i="2" s="1"/>
  <c r="DT733" i="2" s="1"/>
  <c r="AE733" i="2"/>
  <c r="BQ733" i="2" s="1"/>
  <c r="CL729" i="2"/>
  <c r="AV729" i="2"/>
  <c r="AE729" i="2"/>
  <c r="CM729" i="2" s="1"/>
  <c r="CL725" i="2"/>
  <c r="AV725" i="2"/>
  <c r="AZ725" i="2" s="1"/>
  <c r="DT725" i="2" s="1"/>
  <c r="AE725" i="2"/>
  <c r="BR725" i="2" s="1"/>
  <c r="CV768" i="2"/>
  <c r="BF768" i="2"/>
  <c r="AO768" i="2"/>
  <c r="CC768" i="2" s="1"/>
  <c r="CV764" i="2"/>
  <c r="BF764" i="2"/>
  <c r="BJ764" i="2" s="1"/>
  <c r="DV764" i="2" s="1"/>
  <c r="AO764" i="2"/>
  <c r="CY764" i="2" s="1"/>
  <c r="CV760" i="2"/>
  <c r="CZ760" i="2" s="1"/>
  <c r="BF760" i="2"/>
  <c r="AO760" i="2"/>
  <c r="CD760" i="2" s="1"/>
  <c r="CV756" i="2"/>
  <c r="BF756" i="2"/>
  <c r="BJ756" i="2" s="1"/>
  <c r="DV756" i="2" s="1"/>
  <c r="AO756" i="2"/>
  <c r="CX756" i="2" s="1"/>
  <c r="CV752" i="2"/>
  <c r="BF752" i="2"/>
  <c r="AO752" i="2"/>
  <c r="CC752" i="2" s="1"/>
  <c r="CV748" i="2"/>
  <c r="BF748" i="2"/>
  <c r="BJ748" i="2" s="1"/>
  <c r="DV748" i="2" s="1"/>
  <c r="AO748" i="2"/>
  <c r="CY748" i="2" s="1"/>
  <c r="CV744" i="2"/>
  <c r="CZ744" i="2" s="1"/>
  <c r="BF744" i="2"/>
  <c r="AO744" i="2"/>
  <c r="CD744" i="2" s="1"/>
  <c r="CV740" i="2"/>
  <c r="BF740" i="2"/>
  <c r="BJ740" i="2" s="1"/>
  <c r="DV740" i="2" s="1"/>
  <c r="AO740" i="2"/>
  <c r="CX740" i="2" s="1"/>
  <c r="CV736" i="2"/>
  <c r="BF736" i="2"/>
  <c r="AO736" i="2"/>
  <c r="CC736" i="2" s="1"/>
  <c r="CV732" i="2"/>
  <c r="BF732" i="2"/>
  <c r="BJ732" i="2" s="1"/>
  <c r="DV732" i="2" s="1"/>
  <c r="AO732" i="2"/>
  <c r="CY732" i="2" s="1"/>
  <c r="CV728" i="2"/>
  <c r="CZ728" i="2" s="1"/>
  <c r="BF728" i="2"/>
  <c r="AO728" i="2"/>
  <c r="CD728" i="2" s="1"/>
  <c r="CV724" i="2"/>
  <c r="BF724" i="2"/>
  <c r="BJ724" i="2" s="1"/>
  <c r="DV724" i="2" s="1"/>
  <c r="AO724" i="2"/>
  <c r="CX724" i="2" s="1"/>
  <c r="CN721" i="2"/>
  <c r="AX721" i="2"/>
  <c r="BS717" i="2"/>
  <c r="AX717" i="2"/>
  <c r="CN713" i="2"/>
  <c r="AX713" i="2"/>
  <c r="BS709" i="2"/>
  <c r="AX709" i="2"/>
  <c r="CN705" i="2"/>
  <c r="AX705" i="2"/>
  <c r="BS701" i="2"/>
  <c r="AX701" i="2"/>
  <c r="CN697" i="2"/>
  <c r="AX697" i="2"/>
  <c r="BS693" i="2"/>
  <c r="AX693" i="2"/>
  <c r="CN689" i="2"/>
  <c r="AX689" i="2"/>
  <c r="BS685" i="2"/>
  <c r="AX685" i="2"/>
  <c r="CN681" i="2"/>
  <c r="AX681" i="2"/>
  <c r="BS677" i="2"/>
  <c r="AX677" i="2"/>
  <c r="CX720" i="2"/>
  <c r="BH720" i="2"/>
  <c r="CC716" i="2"/>
  <c r="BH716" i="2"/>
  <c r="CX712" i="2"/>
  <c r="BH712" i="2"/>
  <c r="CC708" i="2"/>
  <c r="BH708" i="2"/>
  <c r="CX704" i="2"/>
  <c r="BH704" i="2"/>
  <c r="CC700" i="2"/>
  <c r="BH700" i="2"/>
  <c r="CX696" i="2"/>
  <c r="BH696" i="2"/>
  <c r="CC692" i="2"/>
  <c r="BH692" i="2"/>
  <c r="CX688" i="2"/>
  <c r="BH688" i="2"/>
  <c r="CC684" i="2"/>
  <c r="BH684" i="2"/>
  <c r="CX680" i="2"/>
  <c r="BH680" i="2"/>
  <c r="CC676" i="2"/>
  <c r="BH676" i="2"/>
  <c r="CL721" i="2"/>
  <c r="AV721" i="2"/>
  <c r="AZ721" i="2" s="1"/>
  <c r="DT721" i="2" s="1"/>
  <c r="AE721" i="2"/>
  <c r="BS721" i="2" s="1"/>
  <c r="CL717" i="2"/>
  <c r="AV717" i="2"/>
  <c r="AZ717" i="2" s="1"/>
  <c r="DT717" i="2" s="1"/>
  <c r="AE717" i="2"/>
  <c r="BQ717" i="2" s="1"/>
  <c r="CL713" i="2"/>
  <c r="AV713" i="2"/>
  <c r="AE713" i="2"/>
  <c r="CM713" i="2" s="1"/>
  <c r="CL709" i="2"/>
  <c r="AV709" i="2"/>
  <c r="AZ709" i="2" s="1"/>
  <c r="DT709" i="2" s="1"/>
  <c r="AE709" i="2"/>
  <c r="BR709" i="2" s="1"/>
  <c r="CL705" i="2"/>
  <c r="AV705" i="2"/>
  <c r="AZ705" i="2" s="1"/>
  <c r="DT705" i="2" s="1"/>
  <c r="AE705" i="2"/>
  <c r="BS705" i="2" s="1"/>
  <c r="CL701" i="2"/>
  <c r="AV701" i="2"/>
  <c r="AZ701" i="2" s="1"/>
  <c r="DT701" i="2" s="1"/>
  <c r="AE701" i="2"/>
  <c r="BQ701" i="2" s="1"/>
  <c r="CL697" i="2"/>
  <c r="AV697" i="2"/>
  <c r="AE697" i="2"/>
  <c r="CM697" i="2" s="1"/>
  <c r="CL693" i="2"/>
  <c r="AV693" i="2"/>
  <c r="AZ693" i="2" s="1"/>
  <c r="DT693" i="2" s="1"/>
  <c r="AE693" i="2"/>
  <c r="BR693" i="2" s="1"/>
  <c r="CL689" i="2"/>
  <c r="AV689" i="2"/>
  <c r="AZ689" i="2" s="1"/>
  <c r="DT689" i="2" s="1"/>
  <c r="AE689" i="2"/>
  <c r="BS689" i="2" s="1"/>
  <c r="CL685" i="2"/>
  <c r="AV685" i="2"/>
  <c r="AZ685" i="2" s="1"/>
  <c r="DT685" i="2" s="1"/>
  <c r="AE685" i="2"/>
  <c r="BQ685" i="2" s="1"/>
  <c r="CL681" i="2"/>
  <c r="AV681" i="2"/>
  <c r="AE681" i="2"/>
  <c r="CM681" i="2" s="1"/>
  <c r="CL677" i="2"/>
  <c r="AV677" i="2"/>
  <c r="AZ677" i="2" s="1"/>
  <c r="DT677" i="2" s="1"/>
  <c r="AE677" i="2"/>
  <c r="BR677" i="2" s="1"/>
  <c r="CV720" i="2"/>
  <c r="BF720" i="2"/>
  <c r="AO720" i="2"/>
  <c r="CC720" i="2" s="1"/>
  <c r="CV716" i="2"/>
  <c r="BF716" i="2"/>
  <c r="BJ716" i="2" s="1"/>
  <c r="DV716" i="2" s="1"/>
  <c r="AO716" i="2"/>
  <c r="CY716" i="2" s="1"/>
  <c r="CV712" i="2"/>
  <c r="CZ712" i="2" s="1"/>
  <c r="BF712" i="2"/>
  <c r="AO712" i="2"/>
  <c r="CD712" i="2" s="1"/>
  <c r="CV708" i="2"/>
  <c r="BF708" i="2"/>
  <c r="BJ708" i="2" s="1"/>
  <c r="DV708" i="2" s="1"/>
  <c r="AO708" i="2"/>
  <c r="CX708" i="2" s="1"/>
  <c r="CV704" i="2"/>
  <c r="BF704" i="2"/>
  <c r="AO704" i="2"/>
  <c r="CC704" i="2" s="1"/>
  <c r="CV700" i="2"/>
  <c r="BF700" i="2"/>
  <c r="BJ700" i="2" s="1"/>
  <c r="DV700" i="2" s="1"/>
  <c r="AO700" i="2"/>
  <c r="CY700" i="2" s="1"/>
  <c r="CV696" i="2"/>
  <c r="CZ696" i="2" s="1"/>
  <c r="BF696" i="2"/>
  <c r="AO696" i="2"/>
  <c r="CD696" i="2" s="1"/>
  <c r="CV692" i="2"/>
  <c r="BF692" i="2"/>
  <c r="BJ692" i="2" s="1"/>
  <c r="DV692" i="2" s="1"/>
  <c r="AO692" i="2"/>
  <c r="CX692" i="2" s="1"/>
  <c r="CV688" i="2"/>
  <c r="BF688" i="2"/>
  <c r="AO688" i="2"/>
  <c r="CC688" i="2" s="1"/>
  <c r="CV684" i="2"/>
  <c r="BF684" i="2"/>
  <c r="BJ684" i="2" s="1"/>
  <c r="DV684" i="2" s="1"/>
  <c r="AO684" i="2"/>
  <c r="CY684" i="2" s="1"/>
  <c r="CV680" i="2"/>
  <c r="CZ680" i="2" s="1"/>
  <c r="BF680" i="2"/>
  <c r="AO680" i="2"/>
  <c r="CD680" i="2" s="1"/>
  <c r="CV676" i="2"/>
  <c r="BF676" i="2"/>
  <c r="BJ676" i="2" s="1"/>
  <c r="DV676" i="2" s="1"/>
  <c r="AO676" i="2"/>
  <c r="CX676" i="2" s="1"/>
  <c r="CL673" i="2"/>
  <c r="AV673" i="2"/>
  <c r="AE673" i="2"/>
  <c r="BQ673" i="2" s="1"/>
  <c r="CL669" i="2"/>
  <c r="AV669" i="2"/>
  <c r="AE669" i="2"/>
  <c r="BQ669" i="2" s="1"/>
  <c r="CL665" i="2"/>
  <c r="AV665" i="2"/>
  <c r="AE665" i="2"/>
  <c r="CM665" i="2" s="1"/>
  <c r="CL661" i="2"/>
  <c r="AV661" i="2"/>
  <c r="AE661" i="2"/>
  <c r="BR661" i="2" s="1"/>
  <c r="CL657" i="2"/>
  <c r="AV657" i="2"/>
  <c r="AE657" i="2"/>
  <c r="BQ657" i="2" s="1"/>
  <c r="CL653" i="2"/>
  <c r="AV653" i="2"/>
  <c r="AE653" i="2"/>
  <c r="BQ653" i="2" s="1"/>
  <c r="CL649" i="2"/>
  <c r="AV649" i="2"/>
  <c r="AE649" i="2"/>
  <c r="CM649" i="2" s="1"/>
  <c r="CL645" i="2"/>
  <c r="AV645" i="2"/>
  <c r="AE645" i="2"/>
  <c r="BR645" i="2" s="1"/>
  <c r="CL641" i="2"/>
  <c r="AV641" i="2"/>
  <c r="AE641" i="2"/>
  <c r="BQ641" i="2" s="1"/>
  <c r="CL637" i="2"/>
  <c r="AV637" i="2"/>
  <c r="AE637" i="2"/>
  <c r="BQ637" i="2" s="1"/>
  <c r="CL633" i="2"/>
  <c r="AV633" i="2"/>
  <c r="AE633" i="2"/>
  <c r="CM633" i="2" s="1"/>
  <c r="CL629" i="2"/>
  <c r="AV629" i="2"/>
  <c r="AE629" i="2"/>
  <c r="BR629" i="2" s="1"/>
  <c r="CL625" i="2"/>
  <c r="AV625" i="2"/>
  <c r="AE625" i="2"/>
  <c r="BQ625" i="2" s="1"/>
  <c r="CL621" i="2"/>
  <c r="AV621" i="2"/>
  <c r="AE621" i="2"/>
  <c r="BQ621" i="2" s="1"/>
  <c r="CL617" i="2"/>
  <c r="AV617" i="2"/>
  <c r="AE617" i="2"/>
  <c r="CM617" i="2" s="1"/>
  <c r="CL613" i="2"/>
  <c r="AV613" i="2"/>
  <c r="AE613" i="2"/>
  <c r="BR613" i="2" s="1"/>
  <c r="CL609" i="2"/>
  <c r="AV609" i="2"/>
  <c r="AE609" i="2"/>
  <c r="BQ609" i="2" s="1"/>
  <c r="CL605" i="2"/>
  <c r="AV605" i="2"/>
  <c r="AE605" i="2"/>
  <c r="BQ605" i="2" s="1"/>
  <c r="CL601" i="2"/>
  <c r="AV601" i="2"/>
  <c r="AE601" i="2"/>
  <c r="CM601" i="2" s="1"/>
  <c r="CL597" i="2"/>
  <c r="AV597" i="2"/>
  <c r="AE597" i="2"/>
  <c r="BR597" i="2" s="1"/>
  <c r="CL593" i="2"/>
  <c r="AV593" i="2"/>
  <c r="AE593" i="2"/>
  <c r="BQ593" i="2" s="1"/>
  <c r="CL589" i="2"/>
  <c r="AV589" i="2"/>
  <c r="AE589" i="2"/>
  <c r="BQ589" i="2" s="1"/>
  <c r="CL585" i="2"/>
  <c r="AV585" i="2"/>
  <c r="AE585" i="2"/>
  <c r="CM585" i="2" s="1"/>
  <c r="CL581" i="2"/>
  <c r="AV581" i="2"/>
  <c r="AE581" i="2"/>
  <c r="BR581" i="2" s="1"/>
  <c r="BG671" i="2"/>
  <c r="BG667" i="2"/>
  <c r="BG663" i="2"/>
  <c r="BG659" i="2"/>
  <c r="BG655" i="2"/>
  <c r="BG651" i="2"/>
  <c r="BG647" i="2"/>
  <c r="BG643" i="2"/>
  <c r="BG639" i="2"/>
  <c r="BG635" i="2"/>
  <c r="BG631" i="2"/>
  <c r="BG627" i="2"/>
  <c r="BG623" i="2"/>
  <c r="BG619" i="2"/>
  <c r="BG615" i="2"/>
  <c r="BG611" i="2"/>
  <c r="BG607" i="2"/>
  <c r="BG603" i="2"/>
  <c r="BG599" i="2"/>
  <c r="BG595" i="2"/>
  <c r="BG591" i="2"/>
  <c r="BG587" i="2"/>
  <c r="BG583" i="2"/>
  <c r="AW674" i="2"/>
  <c r="AW670" i="2"/>
  <c r="AW666" i="2"/>
  <c r="AW662" i="2"/>
  <c r="AW658" i="2"/>
  <c r="AW654" i="2"/>
  <c r="AW650" i="2"/>
  <c r="AW646" i="2"/>
  <c r="AW642" i="2"/>
  <c r="AW638" i="2"/>
  <c r="AW634" i="2"/>
  <c r="AW630" i="2"/>
  <c r="AW626" i="2"/>
  <c r="AW622" i="2"/>
  <c r="AW618" i="2"/>
  <c r="AW614" i="2"/>
  <c r="AW610" i="2"/>
  <c r="AW606" i="2"/>
  <c r="AW602" i="2"/>
  <c r="AW598" i="2"/>
  <c r="AW594" i="2"/>
  <c r="AW590" i="2"/>
  <c r="AW586" i="2"/>
  <c r="AW582" i="2"/>
  <c r="CX672" i="2"/>
  <c r="CC672" i="2"/>
  <c r="BH672" i="2"/>
  <c r="CX668" i="2"/>
  <c r="CC668" i="2"/>
  <c r="BH668" i="2"/>
  <c r="CX664" i="2"/>
  <c r="CC664" i="2"/>
  <c r="BH664" i="2"/>
  <c r="CX660" i="2"/>
  <c r="CC660" i="2"/>
  <c r="BH660" i="2"/>
  <c r="CX656" i="2"/>
  <c r="CC656" i="2"/>
  <c r="BH656" i="2"/>
  <c r="CX652" i="2"/>
  <c r="CC652" i="2"/>
  <c r="BH652" i="2"/>
  <c r="CX648" i="2"/>
  <c r="CC648" i="2"/>
  <c r="BH648" i="2"/>
  <c r="CX644" i="2"/>
  <c r="CC644" i="2"/>
  <c r="BH644" i="2"/>
  <c r="CX640" i="2"/>
  <c r="CC640" i="2"/>
  <c r="BH640" i="2"/>
  <c r="CX636" i="2"/>
  <c r="CC636" i="2"/>
  <c r="BH636" i="2"/>
  <c r="CX632" i="2"/>
  <c r="CC632" i="2"/>
  <c r="BH632" i="2"/>
  <c r="CX628" i="2"/>
  <c r="CC628" i="2"/>
  <c r="BH628" i="2"/>
  <c r="CX624" i="2"/>
  <c r="CC624" i="2"/>
  <c r="BH624" i="2"/>
  <c r="CX620" i="2"/>
  <c r="CC620" i="2"/>
  <c r="BH620" i="2"/>
  <c r="CX616" i="2"/>
  <c r="CC616" i="2"/>
  <c r="BH616" i="2"/>
  <c r="CX612" i="2"/>
  <c r="CC612" i="2"/>
  <c r="BH612" i="2"/>
  <c r="CX608" i="2"/>
  <c r="CC608" i="2"/>
  <c r="BH608" i="2"/>
  <c r="CX604" i="2"/>
  <c r="CC604" i="2"/>
  <c r="BH604" i="2"/>
  <c r="CX600" i="2"/>
  <c r="CC600" i="2"/>
  <c r="BH600" i="2"/>
  <c r="CX596" i="2"/>
  <c r="CC596" i="2"/>
  <c r="BH596" i="2"/>
  <c r="CX592" i="2"/>
  <c r="CC592" i="2"/>
  <c r="BH592" i="2"/>
  <c r="CX588" i="2"/>
  <c r="CC588" i="2"/>
  <c r="BH588" i="2"/>
  <c r="CX584" i="2"/>
  <c r="CC584" i="2"/>
  <c r="BH584" i="2"/>
  <c r="BH580" i="2"/>
  <c r="BH576" i="2"/>
  <c r="BH572" i="2"/>
  <c r="BH568" i="2"/>
  <c r="BH564" i="2"/>
  <c r="BH560" i="2"/>
  <c r="BH556" i="2"/>
  <c r="BH552" i="2"/>
  <c r="BH548" i="2"/>
  <c r="BH544" i="2"/>
  <c r="BH540" i="2"/>
  <c r="BH536" i="2"/>
  <c r="BH532" i="2"/>
  <c r="BH528" i="2"/>
  <c r="BH524" i="2"/>
  <c r="BH520" i="2"/>
  <c r="BH516" i="2"/>
  <c r="BH512" i="2"/>
  <c r="BH508" i="2"/>
  <c r="BH504" i="2"/>
  <c r="BH500" i="2"/>
  <c r="BH496" i="2"/>
  <c r="BH492" i="2"/>
  <c r="BH488" i="2"/>
  <c r="BH579" i="2"/>
  <c r="BH575" i="2"/>
  <c r="BH571" i="2"/>
  <c r="BH567" i="2"/>
  <c r="BH563" i="2"/>
  <c r="BH559" i="2"/>
  <c r="BH555" i="2"/>
  <c r="BH551" i="2"/>
  <c r="BH547" i="2"/>
  <c r="BH543" i="2"/>
  <c r="BH539" i="2"/>
  <c r="BH535" i="2"/>
  <c r="BH531" i="2"/>
  <c r="BH527" i="2"/>
  <c r="BH523" i="2"/>
  <c r="BH519" i="2"/>
  <c r="BH515" i="2"/>
  <c r="BH511" i="2"/>
  <c r="BH507" i="2"/>
  <c r="BH503" i="2"/>
  <c r="BH499" i="2"/>
  <c r="BH495" i="2"/>
  <c r="BH491" i="2"/>
  <c r="CC487" i="2"/>
  <c r="BH487" i="2"/>
  <c r="BH578" i="2"/>
  <c r="BH574" i="2"/>
  <c r="BH570" i="2"/>
  <c r="BH566" i="2"/>
  <c r="BH562" i="2"/>
  <c r="BH558" i="2"/>
  <c r="BH554" i="2"/>
  <c r="BH550" i="2"/>
  <c r="BH546" i="2"/>
  <c r="BH542" i="2"/>
  <c r="BH538" i="2"/>
  <c r="BH534" i="2"/>
  <c r="BH530" i="2"/>
  <c r="BH526" i="2"/>
  <c r="BH522" i="2"/>
  <c r="BH518" i="2"/>
  <c r="BH514" i="2"/>
  <c r="BH510" i="2"/>
  <c r="BH506" i="2"/>
  <c r="BH502" i="2"/>
  <c r="BH498" i="2"/>
  <c r="BH494" i="2"/>
  <c r="BH490" i="2"/>
  <c r="BH486" i="2"/>
  <c r="BH577" i="2"/>
  <c r="BH573" i="2"/>
  <c r="BH569" i="2"/>
  <c r="BH565" i="2"/>
  <c r="BH561" i="2"/>
  <c r="BH557" i="2"/>
  <c r="BH553" i="2"/>
  <c r="BH549" i="2"/>
  <c r="BH545" i="2"/>
  <c r="BH541" i="2"/>
  <c r="BH537" i="2"/>
  <c r="BH533" i="2"/>
  <c r="BH529" i="2"/>
  <c r="BH525" i="2"/>
  <c r="BH521" i="2"/>
  <c r="BH517" i="2"/>
  <c r="BH513" i="2"/>
  <c r="BH509" i="2"/>
  <c r="BH505" i="2"/>
  <c r="BH501" i="2"/>
  <c r="BH497" i="2"/>
  <c r="BH493" i="2"/>
  <c r="CT484" i="2"/>
  <c r="BY484" i="2"/>
  <c r="BD484" i="2"/>
  <c r="CT480" i="2"/>
  <c r="BY480" i="2"/>
  <c r="BD480" i="2"/>
  <c r="CT476" i="2"/>
  <c r="BY476" i="2"/>
  <c r="BD476" i="2"/>
  <c r="CT472" i="2"/>
  <c r="BY472" i="2"/>
  <c r="BD472" i="2"/>
  <c r="CT468" i="2"/>
  <c r="BY468" i="2"/>
  <c r="BD468" i="2"/>
  <c r="CT464" i="2"/>
  <c r="BY464" i="2"/>
  <c r="BD464" i="2"/>
  <c r="CT460" i="2"/>
  <c r="BY460" i="2"/>
  <c r="BD460" i="2"/>
  <c r="CT456" i="2"/>
  <c r="BY456" i="2"/>
  <c r="BD456" i="2"/>
  <c r="CT452" i="2"/>
  <c r="BY452" i="2"/>
  <c r="BD452" i="2"/>
  <c r="CT448" i="2"/>
  <c r="BY448" i="2"/>
  <c r="BD448" i="2"/>
  <c r="CT444" i="2"/>
  <c r="BY444" i="2"/>
  <c r="BD444" i="2"/>
  <c r="CT440" i="2"/>
  <c r="BY440" i="2"/>
  <c r="BD440" i="2"/>
  <c r="CT436" i="2"/>
  <c r="BY436" i="2"/>
  <c r="BD436" i="2"/>
  <c r="CT432" i="2"/>
  <c r="BY432" i="2"/>
  <c r="BD432" i="2"/>
  <c r="CT428" i="2"/>
  <c r="BY428" i="2"/>
  <c r="BD428" i="2"/>
  <c r="CT424" i="2"/>
  <c r="BY424" i="2"/>
  <c r="BD424" i="2"/>
  <c r="CT420" i="2"/>
  <c r="BY420" i="2"/>
  <c r="BD420" i="2"/>
  <c r="CT416" i="2"/>
  <c r="BY416" i="2"/>
  <c r="BD416" i="2"/>
  <c r="CT412" i="2"/>
  <c r="BY412" i="2"/>
  <c r="BD412" i="2"/>
  <c r="CT408" i="2"/>
  <c r="BY408" i="2"/>
  <c r="BD408" i="2"/>
  <c r="CT404" i="2"/>
  <c r="BY404" i="2"/>
  <c r="BD404" i="2"/>
  <c r="CT400" i="2"/>
  <c r="BY400" i="2"/>
  <c r="BD400" i="2"/>
  <c r="AQ491" i="2"/>
  <c r="Z491" i="2"/>
  <c r="CH491" i="2" s="1"/>
  <c r="CG491" i="2"/>
  <c r="AY483" i="2"/>
  <c r="AY479" i="2"/>
  <c r="AY475" i="2"/>
  <c r="BT471" i="2"/>
  <c r="AY471" i="2"/>
  <c r="AY467" i="2"/>
  <c r="AY463" i="2"/>
  <c r="AY459" i="2"/>
  <c r="BT455" i="2"/>
  <c r="AY455" i="2"/>
  <c r="AY451" i="2"/>
  <c r="AY447" i="2"/>
  <c r="AY443" i="2"/>
  <c r="BT439" i="2"/>
  <c r="AY439" i="2"/>
  <c r="AY435" i="2"/>
  <c r="AY431" i="2"/>
  <c r="AY427" i="2"/>
  <c r="BT423" i="2"/>
  <c r="AY423" i="2"/>
  <c r="AY419" i="2"/>
  <c r="AY415" i="2"/>
  <c r="AY411" i="2"/>
  <c r="BT407" i="2"/>
  <c r="AY407" i="2"/>
  <c r="AY403" i="2"/>
  <c r="AY399" i="2"/>
  <c r="BT395" i="2"/>
  <c r="AY395" i="2"/>
  <c r="AW486" i="2"/>
  <c r="AT482" i="2"/>
  <c r="DE482" i="2" s="1"/>
  <c r="AT478" i="2"/>
  <c r="DE478" i="2" s="1"/>
  <c r="CJ474" i="2"/>
  <c r="AT474" i="2"/>
  <c r="DE474" i="2" s="1"/>
  <c r="AT470" i="2"/>
  <c r="DE470" i="2" s="1"/>
  <c r="AT466" i="2"/>
  <c r="DE466" i="2" s="1"/>
  <c r="AT462" i="2"/>
  <c r="DE462" i="2" s="1"/>
  <c r="CJ458" i="2"/>
  <c r="AT458" i="2"/>
  <c r="DE458" i="2" s="1"/>
  <c r="AT454" i="2"/>
  <c r="DE454" i="2" s="1"/>
  <c r="AT450" i="2"/>
  <c r="DE450" i="2" s="1"/>
  <c r="AT446" i="2"/>
  <c r="DE446" i="2" s="1"/>
  <c r="CJ442" i="2"/>
  <c r="AT442" i="2"/>
  <c r="DE442" i="2" s="1"/>
  <c r="AT438" i="2"/>
  <c r="DE438" i="2" s="1"/>
  <c r="AT434" i="2"/>
  <c r="DE434" i="2" s="1"/>
  <c r="AT430" i="2"/>
  <c r="DE430" i="2" s="1"/>
  <c r="CJ426" i="2"/>
  <c r="AT426" i="2"/>
  <c r="DE426" i="2" s="1"/>
  <c r="AT422" i="2"/>
  <c r="DE422" i="2" s="1"/>
  <c r="AT418" i="2"/>
  <c r="DE418" i="2" s="1"/>
  <c r="AT414" i="2"/>
  <c r="DE414" i="2" s="1"/>
  <c r="CJ410" i="2"/>
  <c r="AT410" i="2"/>
  <c r="DE410" i="2" s="1"/>
  <c r="AT406" i="2"/>
  <c r="DE406" i="2" s="1"/>
  <c r="AT402" i="2"/>
  <c r="DE402" i="2" s="1"/>
  <c r="AT398" i="2"/>
  <c r="DE398" i="2" s="1"/>
  <c r="CJ394" i="2"/>
  <c r="AT394" i="2"/>
  <c r="DE394" i="2" s="1"/>
  <c r="CA484" i="2"/>
  <c r="BF484" i="2"/>
  <c r="AO484" i="2"/>
  <c r="CY484" i="2" s="1"/>
  <c r="CA480" i="2"/>
  <c r="BF480" i="2"/>
  <c r="AO480" i="2"/>
  <c r="CD480" i="2" s="1"/>
  <c r="CA476" i="2"/>
  <c r="BF476" i="2"/>
  <c r="AO476" i="2"/>
  <c r="CY476" i="2" s="1"/>
  <c r="CA472" i="2"/>
  <c r="BF472" i="2"/>
  <c r="AO472" i="2"/>
  <c r="CY472" i="2" s="1"/>
  <c r="CA468" i="2"/>
  <c r="BF468" i="2"/>
  <c r="AO468" i="2"/>
  <c r="CY468" i="2" s="1"/>
  <c r="CA464" i="2"/>
  <c r="BF464" i="2"/>
  <c r="AO464" i="2"/>
  <c r="CD464" i="2" s="1"/>
  <c r="CA460" i="2"/>
  <c r="BF460" i="2"/>
  <c r="AO460" i="2"/>
  <c r="CY460" i="2" s="1"/>
  <c r="CA456" i="2"/>
  <c r="BF456" i="2"/>
  <c r="AO456" i="2"/>
  <c r="CY456" i="2" s="1"/>
  <c r="CA452" i="2"/>
  <c r="BF452" i="2"/>
  <c r="AO452" i="2"/>
  <c r="CY452" i="2" s="1"/>
  <c r="CA448" i="2"/>
  <c r="BF448" i="2"/>
  <c r="AO448" i="2"/>
  <c r="CD448" i="2" s="1"/>
  <c r="CA444" i="2"/>
  <c r="BF444" i="2"/>
  <c r="AO444" i="2"/>
  <c r="CY444" i="2" s="1"/>
  <c r="CA440" i="2"/>
  <c r="BF440" i="2"/>
  <c r="AO440" i="2"/>
  <c r="CY440" i="2" s="1"/>
  <c r="CA436" i="2"/>
  <c r="BF436" i="2"/>
  <c r="AO436" i="2"/>
  <c r="CY436" i="2" s="1"/>
  <c r="CA432" i="2"/>
  <c r="BF432" i="2"/>
  <c r="AO432" i="2"/>
  <c r="CD432" i="2" s="1"/>
  <c r="CA428" i="2"/>
  <c r="BF428" i="2"/>
  <c r="AO428" i="2"/>
  <c r="CY428" i="2" s="1"/>
  <c r="CA424" i="2"/>
  <c r="BF424" i="2"/>
  <c r="AO424" i="2"/>
  <c r="CY424" i="2" s="1"/>
  <c r="CA420" i="2"/>
  <c r="BF420" i="2"/>
  <c r="AO420" i="2"/>
  <c r="CY420" i="2" s="1"/>
  <c r="CA416" i="2"/>
  <c r="BF416" i="2"/>
  <c r="AO416" i="2"/>
  <c r="CD416" i="2" s="1"/>
  <c r="CA412" i="2"/>
  <c r="BF412" i="2"/>
  <c r="AO412" i="2"/>
  <c r="CY412" i="2" s="1"/>
  <c r="CA408" i="2"/>
  <c r="BF408" i="2"/>
  <c r="AO408" i="2"/>
  <c r="CY408" i="2" s="1"/>
  <c r="CA404" i="2"/>
  <c r="BF404" i="2"/>
  <c r="AO404" i="2"/>
  <c r="CY404" i="2" s="1"/>
  <c r="CA400" i="2"/>
  <c r="BF400" i="2"/>
  <c r="AO400" i="2"/>
  <c r="CD400" i="2" s="1"/>
  <c r="CA396" i="2"/>
  <c r="BF396" i="2"/>
  <c r="AO396" i="2"/>
  <c r="CV396" i="2"/>
  <c r="CO396" i="2"/>
  <c r="BT396" i="2"/>
  <c r="AY396" i="2"/>
  <c r="CW389" i="2"/>
  <c r="CB389" i="2"/>
  <c r="BG389" i="2"/>
  <c r="CW385" i="2"/>
  <c r="CB385" i="2"/>
  <c r="BG385" i="2"/>
  <c r="CW381" i="2"/>
  <c r="CB381" i="2"/>
  <c r="BG381" i="2"/>
  <c r="CW377" i="2"/>
  <c r="CB377" i="2"/>
  <c r="BG377" i="2"/>
  <c r="CW373" i="2"/>
  <c r="CB373" i="2"/>
  <c r="BG373" i="2"/>
  <c r="CW369" i="2"/>
  <c r="CB369" i="2"/>
  <c r="BG369" i="2"/>
  <c r="CW365" i="2"/>
  <c r="CB365" i="2"/>
  <c r="BG365" i="2"/>
  <c r="CW361" i="2"/>
  <c r="CB361" i="2"/>
  <c r="BG361" i="2"/>
  <c r="CW357" i="2"/>
  <c r="CB357" i="2"/>
  <c r="BG357" i="2"/>
  <c r="CW353" i="2"/>
  <c r="CB353" i="2"/>
  <c r="BG353" i="2"/>
  <c r="CW349" i="2"/>
  <c r="CB349" i="2"/>
  <c r="BG349" i="2"/>
  <c r="CW345" i="2"/>
  <c r="CB345" i="2"/>
  <c r="BG345" i="2"/>
  <c r="CW341" i="2"/>
  <c r="CB341" i="2"/>
  <c r="BG341" i="2"/>
  <c r="CW337" i="2"/>
  <c r="CB337" i="2"/>
  <c r="BG337" i="2"/>
  <c r="CW333" i="2"/>
  <c r="CB333" i="2"/>
  <c r="BG333" i="2"/>
  <c r="CW329" i="2"/>
  <c r="CB329" i="2"/>
  <c r="BG329" i="2"/>
  <c r="CW325" i="2"/>
  <c r="CB325" i="2"/>
  <c r="BG325" i="2"/>
  <c r="CW321" i="2"/>
  <c r="CB321" i="2"/>
  <c r="BG321" i="2"/>
  <c r="CW317" i="2"/>
  <c r="CB317" i="2"/>
  <c r="BG317" i="2"/>
  <c r="CW313" i="2"/>
  <c r="CB313" i="2"/>
  <c r="BG313" i="2"/>
  <c r="CW309" i="2"/>
  <c r="CB309" i="2"/>
  <c r="BG309" i="2"/>
  <c r="CW305" i="2"/>
  <c r="CB305" i="2"/>
  <c r="BG305" i="2"/>
  <c r="CW301" i="2"/>
  <c r="CB301" i="2"/>
  <c r="BG301" i="2"/>
  <c r="CW392" i="2"/>
  <c r="BG392" i="2"/>
  <c r="CB392" i="2"/>
  <c r="CW388" i="2"/>
  <c r="CB388" i="2"/>
  <c r="BG388" i="2"/>
  <c r="CW384" i="2"/>
  <c r="CB384" i="2"/>
  <c r="BG384" i="2"/>
  <c r="CW380" i="2"/>
  <c r="CB380" i="2"/>
  <c r="BG380" i="2"/>
  <c r="CW376" i="2"/>
  <c r="CB376" i="2"/>
  <c r="BG376" i="2"/>
  <c r="CW372" i="2"/>
  <c r="CB372" i="2"/>
  <c r="BG372" i="2"/>
  <c r="CW368" i="2"/>
  <c r="CB368" i="2"/>
  <c r="BG368" i="2"/>
  <c r="CW364" i="2"/>
  <c r="CB364" i="2"/>
  <c r="BG364" i="2"/>
  <c r="CW360" i="2"/>
  <c r="CB360" i="2"/>
  <c r="BG360" i="2"/>
  <c r="CW356" i="2"/>
  <c r="CB356" i="2"/>
  <c r="BG356" i="2"/>
  <c r="CW352" i="2"/>
  <c r="CB352" i="2"/>
  <c r="BG352" i="2"/>
  <c r="CW348" i="2"/>
  <c r="CB348" i="2"/>
  <c r="BG348" i="2"/>
  <c r="CW344" i="2"/>
  <c r="CB344" i="2"/>
  <c r="BG344" i="2"/>
  <c r="CW340" i="2"/>
  <c r="CB340" i="2"/>
  <c r="BG340" i="2"/>
  <c r="CW336" i="2"/>
  <c r="CB336" i="2"/>
  <c r="BG336" i="2"/>
  <c r="CW332" i="2"/>
  <c r="CB332" i="2"/>
  <c r="BG332" i="2"/>
  <c r="CW328" i="2"/>
  <c r="CB328" i="2"/>
  <c r="BG328" i="2"/>
  <c r="CW324" i="2"/>
  <c r="CB324" i="2"/>
  <c r="BG324" i="2"/>
  <c r="CW320" i="2"/>
  <c r="CB320" i="2"/>
  <c r="BG320" i="2"/>
  <c r="CW316" i="2"/>
  <c r="CB316" i="2"/>
  <c r="BG316" i="2"/>
  <c r="CW312" i="2"/>
  <c r="CB312" i="2"/>
  <c r="BG312" i="2"/>
  <c r="CW308" i="2"/>
  <c r="CB308" i="2"/>
  <c r="BG308" i="2"/>
  <c r="CW304" i="2"/>
  <c r="CB304" i="2"/>
  <c r="BG304" i="2"/>
  <c r="CW300" i="2"/>
  <c r="CB300" i="2"/>
  <c r="BG300" i="2"/>
  <c r="CW391" i="2"/>
  <c r="CB391" i="2"/>
  <c r="BG391" i="2"/>
  <c r="CW387" i="2"/>
  <c r="CB387" i="2"/>
  <c r="BG387" i="2"/>
  <c r="CW383" i="2"/>
  <c r="CB383" i="2"/>
  <c r="BG383" i="2"/>
  <c r="CW379" i="2"/>
  <c r="CB379" i="2"/>
  <c r="BG379" i="2"/>
  <c r="CW375" i="2"/>
  <c r="CB375" i="2"/>
  <c r="BG375" i="2"/>
  <c r="CW371" i="2"/>
  <c r="CB371" i="2"/>
  <c r="BG371" i="2"/>
  <c r="CW367" i="2"/>
  <c r="CB367" i="2"/>
  <c r="BG367" i="2"/>
  <c r="CW363" i="2"/>
  <c r="CB363" i="2"/>
  <c r="BG363" i="2"/>
  <c r="CW359" i="2"/>
  <c r="CB359" i="2"/>
  <c r="BG359" i="2"/>
  <c r="CW355" i="2"/>
  <c r="CB355" i="2"/>
  <c r="BG355" i="2"/>
  <c r="CW351" i="2"/>
  <c r="CB351" i="2"/>
  <c r="BG351" i="2"/>
  <c r="CW347" i="2"/>
  <c r="CB347" i="2"/>
  <c r="BG347" i="2"/>
  <c r="CW343" i="2"/>
  <c r="CB343" i="2"/>
  <c r="BG343" i="2"/>
  <c r="CW339" i="2"/>
  <c r="CB339" i="2"/>
  <c r="BG339" i="2"/>
  <c r="CW335" i="2"/>
  <c r="CB335" i="2"/>
  <c r="BG335" i="2"/>
  <c r="CW331" i="2"/>
  <c r="CB331" i="2"/>
  <c r="BG331" i="2"/>
  <c r="CW327" i="2"/>
  <c r="CB327" i="2"/>
  <c r="BG327" i="2"/>
  <c r="CW323" i="2"/>
  <c r="CB323" i="2"/>
  <c r="BG323" i="2"/>
  <c r="CW319" i="2"/>
  <c r="CB319" i="2"/>
  <c r="BG319" i="2"/>
  <c r="CW315" i="2"/>
  <c r="CB315" i="2"/>
  <c r="BG315" i="2"/>
  <c r="CW311" i="2"/>
  <c r="CB311" i="2"/>
  <c r="BG311" i="2"/>
  <c r="CW307" i="2"/>
  <c r="CB307" i="2"/>
  <c r="BG307" i="2"/>
  <c r="CW303" i="2"/>
  <c r="CB303" i="2"/>
  <c r="BG303" i="2"/>
  <c r="CW299" i="2"/>
  <c r="CB299" i="2"/>
  <c r="BG299" i="2"/>
  <c r="CW390" i="2"/>
  <c r="CB390" i="2"/>
  <c r="BG390" i="2"/>
  <c r="CW386" i="2"/>
  <c r="CB386" i="2"/>
  <c r="BG386" i="2"/>
  <c r="CW382" i="2"/>
  <c r="CB382" i="2"/>
  <c r="BG382" i="2"/>
  <c r="CW378" i="2"/>
  <c r="CB378" i="2"/>
  <c r="BG378" i="2"/>
  <c r="CW374" i="2"/>
  <c r="CB374" i="2"/>
  <c r="BG374" i="2"/>
  <c r="CW370" i="2"/>
  <c r="CB370" i="2"/>
  <c r="BG370" i="2"/>
  <c r="CW366" i="2"/>
  <c r="CB366" i="2"/>
  <c r="BG366" i="2"/>
  <c r="CW362" i="2"/>
  <c r="CB362" i="2"/>
  <c r="BG362" i="2"/>
  <c r="CW358" i="2"/>
  <c r="CB358" i="2"/>
  <c r="BG358" i="2"/>
  <c r="CW354" i="2"/>
  <c r="CB354" i="2"/>
  <c r="BG354" i="2"/>
  <c r="CW350" i="2"/>
  <c r="CB350" i="2"/>
  <c r="BG350" i="2"/>
  <c r="CW346" i="2"/>
  <c r="CB346" i="2"/>
  <c r="BG346" i="2"/>
  <c r="CW342" i="2"/>
  <c r="CB342" i="2"/>
  <c r="BG342" i="2"/>
  <c r="CW338" i="2"/>
  <c r="CB338" i="2"/>
  <c r="BG338" i="2"/>
  <c r="CW334" i="2"/>
  <c r="CB334" i="2"/>
  <c r="BG334" i="2"/>
  <c r="CW330" i="2"/>
  <c r="CB330" i="2"/>
  <c r="BG330" i="2"/>
  <c r="CW326" i="2"/>
  <c r="CB326" i="2"/>
  <c r="BG326" i="2"/>
  <c r="CW322" i="2"/>
  <c r="CB322" i="2"/>
  <c r="BG322" i="2"/>
  <c r="CW318" i="2"/>
  <c r="CB318" i="2"/>
  <c r="BG318" i="2"/>
  <c r="CW314" i="2"/>
  <c r="CB314" i="2"/>
  <c r="BG314" i="2"/>
  <c r="CW310" i="2"/>
  <c r="CB310" i="2"/>
  <c r="BG310" i="2"/>
  <c r="CW306" i="2"/>
  <c r="CB306" i="2"/>
  <c r="BG306" i="2"/>
  <c r="CW302" i="2"/>
  <c r="CB302" i="2"/>
  <c r="BG302" i="2"/>
  <c r="BI298" i="2"/>
  <c r="BI294" i="2"/>
  <c r="BI290" i="2"/>
  <c r="BI286" i="2"/>
  <c r="BI282" i="2"/>
  <c r="BI278" i="2"/>
  <c r="BI274" i="2"/>
  <c r="BI270" i="2"/>
  <c r="BI266" i="2"/>
  <c r="BI262" i="2"/>
  <c r="BI258" i="2"/>
  <c r="BI254" i="2"/>
  <c r="BI250" i="2"/>
  <c r="BI246" i="2"/>
  <c r="BI242" i="2"/>
  <c r="BI238" i="2"/>
  <c r="BI234" i="2"/>
  <c r="BI230" i="2"/>
  <c r="BI226" i="2"/>
  <c r="BI222" i="2"/>
  <c r="BI218" i="2"/>
  <c r="BI214" i="2"/>
  <c r="BI210" i="2"/>
  <c r="BI206" i="2"/>
  <c r="BI202" i="2"/>
  <c r="BI198" i="2"/>
  <c r="BI194" i="2"/>
  <c r="BI190" i="2"/>
  <c r="BI186" i="2"/>
  <c r="BI182" i="2"/>
  <c r="BI178" i="2"/>
  <c r="BI174" i="2"/>
  <c r="BI170" i="2"/>
  <c r="BI166" i="2"/>
  <c r="BI162" i="2"/>
  <c r="BI158" i="2"/>
  <c r="BI154" i="2"/>
  <c r="BI150" i="2"/>
  <c r="BI146" i="2"/>
  <c r="BI142" i="2"/>
  <c r="BI138" i="2"/>
  <c r="BI134" i="2"/>
  <c r="BI130" i="2"/>
  <c r="BI126" i="2"/>
  <c r="BI122" i="2"/>
  <c r="BI118" i="2"/>
  <c r="BI114" i="2"/>
  <c r="BI110" i="2"/>
  <c r="CV296" i="2"/>
  <c r="BF296" i="2"/>
  <c r="AO296" i="2"/>
  <c r="CA296" i="2" s="1"/>
  <c r="CV292" i="2"/>
  <c r="BF292" i="2"/>
  <c r="AO292" i="2"/>
  <c r="CA292" i="2" s="1"/>
  <c r="CV288" i="2"/>
  <c r="BF288" i="2"/>
  <c r="AO288" i="2"/>
  <c r="CA288" i="2" s="1"/>
  <c r="CV284" i="2"/>
  <c r="BF284" i="2"/>
  <c r="AO284" i="2"/>
  <c r="CA284" i="2" s="1"/>
  <c r="CV280" i="2"/>
  <c r="BF280" i="2"/>
  <c r="AO280" i="2"/>
  <c r="CA280" i="2" s="1"/>
  <c r="CV276" i="2"/>
  <c r="BF276" i="2"/>
  <c r="AO276" i="2"/>
  <c r="CA276" i="2" s="1"/>
  <c r="CV272" i="2"/>
  <c r="BF272" i="2"/>
  <c r="AO272" i="2"/>
  <c r="CA272" i="2" s="1"/>
  <c r="CV268" i="2"/>
  <c r="BF268" i="2"/>
  <c r="AO268" i="2"/>
  <c r="CA268" i="2" s="1"/>
  <c r="CV264" i="2"/>
  <c r="BF264" i="2"/>
  <c r="AO264" i="2"/>
  <c r="CA264" i="2" s="1"/>
  <c r="CV260" i="2"/>
  <c r="BF260" i="2"/>
  <c r="AO260" i="2"/>
  <c r="CA260" i="2" s="1"/>
  <c r="CV256" i="2"/>
  <c r="BF256" i="2"/>
  <c r="AO256" i="2"/>
  <c r="CA256" i="2" s="1"/>
  <c r="CV252" i="2"/>
  <c r="BF252" i="2"/>
  <c r="AO252" i="2"/>
  <c r="CA252" i="2" s="1"/>
  <c r="CV248" i="2"/>
  <c r="BF248" i="2"/>
  <c r="AO248" i="2"/>
  <c r="CA248" i="2" s="1"/>
  <c r="CV244" i="2"/>
  <c r="BF244" i="2"/>
  <c r="AO244" i="2"/>
  <c r="CA244" i="2" s="1"/>
  <c r="CV240" i="2"/>
  <c r="BF240" i="2"/>
  <c r="AO240" i="2"/>
  <c r="CA240" i="2" s="1"/>
  <c r="CV236" i="2"/>
  <c r="BF236" i="2"/>
  <c r="AO236" i="2"/>
  <c r="CA236" i="2" s="1"/>
  <c r="CV232" i="2"/>
  <c r="BF232" i="2"/>
  <c r="AO232" i="2"/>
  <c r="CA232" i="2" s="1"/>
  <c r="CV228" i="2"/>
  <c r="BF228" i="2"/>
  <c r="AO228" i="2"/>
  <c r="CA228" i="2" s="1"/>
  <c r="CV224" i="2"/>
  <c r="BF224" i="2"/>
  <c r="AO224" i="2"/>
  <c r="CA224" i="2" s="1"/>
  <c r="CV220" i="2"/>
  <c r="BF220" i="2"/>
  <c r="AO220" i="2"/>
  <c r="CA220" i="2" s="1"/>
  <c r="CV216" i="2"/>
  <c r="BF216" i="2"/>
  <c r="AO216" i="2"/>
  <c r="CA216" i="2" s="1"/>
  <c r="CV212" i="2"/>
  <c r="BF212" i="2"/>
  <c r="AO212" i="2"/>
  <c r="CA212" i="2" s="1"/>
  <c r="CV208" i="2"/>
  <c r="BF208" i="2"/>
  <c r="AO208" i="2"/>
  <c r="CA208" i="2" s="1"/>
  <c r="CV204" i="2"/>
  <c r="BF204" i="2"/>
  <c r="AO204" i="2"/>
  <c r="CA204" i="2" s="1"/>
  <c r="CV200" i="2"/>
  <c r="BF200" i="2"/>
  <c r="AO200" i="2"/>
  <c r="CA200" i="2" s="1"/>
  <c r="CV196" i="2"/>
  <c r="BF196" i="2"/>
  <c r="AO196" i="2"/>
  <c r="CA196" i="2" s="1"/>
  <c r="CV192" i="2"/>
  <c r="BF192" i="2"/>
  <c r="AO192" i="2"/>
  <c r="CA192" i="2" s="1"/>
  <c r="CV188" i="2"/>
  <c r="BF188" i="2"/>
  <c r="AO188" i="2"/>
  <c r="CA188" i="2" s="1"/>
  <c r="CV184" i="2"/>
  <c r="BF184" i="2"/>
  <c r="AO184" i="2"/>
  <c r="CA184" i="2" s="1"/>
  <c r="CV180" i="2"/>
  <c r="BF180" i="2"/>
  <c r="AO180" i="2"/>
  <c r="CA180" i="2" s="1"/>
  <c r="CV176" i="2"/>
  <c r="BF176" i="2"/>
  <c r="AO176" i="2"/>
  <c r="CA176" i="2" s="1"/>
  <c r="CV172" i="2"/>
  <c r="BF172" i="2"/>
  <c r="AO172" i="2"/>
  <c r="CA172" i="2" s="1"/>
  <c r="CV168" i="2"/>
  <c r="BF168" i="2"/>
  <c r="AO168" i="2"/>
  <c r="CA168" i="2" s="1"/>
  <c r="CV164" i="2"/>
  <c r="BF164" i="2"/>
  <c r="AO164" i="2"/>
  <c r="CA164" i="2" s="1"/>
  <c r="CV160" i="2"/>
  <c r="BF160" i="2"/>
  <c r="AO160" i="2"/>
  <c r="CA160" i="2" s="1"/>
  <c r="CV156" i="2"/>
  <c r="BF156" i="2"/>
  <c r="AO156" i="2"/>
  <c r="CA156" i="2" s="1"/>
  <c r="CV152" i="2"/>
  <c r="BF152" i="2"/>
  <c r="AO152" i="2"/>
  <c r="CA152" i="2" s="1"/>
  <c r="CV148" i="2"/>
  <c r="BF148" i="2"/>
  <c r="AO148" i="2"/>
  <c r="CA148" i="2" s="1"/>
  <c r="CV144" i="2"/>
  <c r="BF144" i="2"/>
  <c r="AO144" i="2"/>
  <c r="CA144" i="2" s="1"/>
  <c r="CV140" i="2"/>
  <c r="BF140" i="2"/>
  <c r="AO140" i="2"/>
  <c r="CA140" i="2" s="1"/>
  <c r="CV136" i="2"/>
  <c r="BF136" i="2"/>
  <c r="AO136" i="2"/>
  <c r="CA136" i="2" s="1"/>
  <c r="CV132" i="2"/>
  <c r="BF132" i="2"/>
  <c r="AO132" i="2"/>
  <c r="CA132" i="2" s="1"/>
  <c r="CV128" i="2"/>
  <c r="BF128" i="2"/>
  <c r="AO128" i="2"/>
  <c r="CA128" i="2" s="1"/>
  <c r="CV124" i="2"/>
  <c r="BF124" i="2"/>
  <c r="AO124" i="2"/>
  <c r="CA124" i="2" s="1"/>
  <c r="CV120" i="2"/>
  <c r="BF120" i="2"/>
  <c r="AO120" i="2"/>
  <c r="CA120" i="2" s="1"/>
  <c r="CV116" i="2"/>
  <c r="BF116" i="2"/>
  <c r="AO116" i="2"/>
  <c r="CA116" i="2" s="1"/>
  <c r="CV112" i="2"/>
  <c r="BF112" i="2"/>
  <c r="AO112" i="2"/>
  <c r="CA112" i="2" s="1"/>
  <c r="BG298" i="2"/>
  <c r="BG294" i="2"/>
  <c r="BG290" i="2"/>
  <c r="BG286" i="2"/>
  <c r="BG282" i="2"/>
  <c r="BG278" i="2"/>
  <c r="BG274" i="2"/>
  <c r="BG270" i="2"/>
  <c r="BG266" i="2"/>
  <c r="BG262" i="2"/>
  <c r="BG258" i="2"/>
  <c r="BG254" i="2"/>
  <c r="BG250" i="2"/>
  <c r="BG246" i="2"/>
  <c r="BG242" i="2"/>
  <c r="BG238" i="2"/>
  <c r="BG234" i="2"/>
  <c r="BG230" i="2"/>
  <c r="BG226" i="2"/>
  <c r="BG222" i="2"/>
  <c r="BG218" i="2"/>
  <c r="BG214" i="2"/>
  <c r="BG210" i="2"/>
  <c r="BG206" i="2"/>
  <c r="BG202" i="2"/>
  <c r="BG198" i="2"/>
  <c r="BG194" i="2"/>
  <c r="BG190" i="2"/>
  <c r="BG186" i="2"/>
  <c r="BG182" i="2"/>
  <c r="BG178" i="2"/>
  <c r="BG174" i="2"/>
  <c r="BG170" i="2"/>
  <c r="BG166" i="2"/>
  <c r="BG162" i="2"/>
  <c r="BG158" i="2"/>
  <c r="BG154" i="2"/>
  <c r="BG150" i="2"/>
  <c r="BG146" i="2"/>
  <c r="BG142" i="2"/>
  <c r="BG138" i="2"/>
  <c r="BG134" i="2"/>
  <c r="BG130" i="2"/>
  <c r="BG126" i="2"/>
  <c r="BG122" i="2"/>
  <c r="BG118" i="2"/>
  <c r="BG114" i="2"/>
  <c r="BG110" i="2"/>
  <c r="CX296" i="2"/>
  <c r="BH296" i="2"/>
  <c r="CX292" i="2"/>
  <c r="CC292" i="2"/>
  <c r="BH292" i="2"/>
  <c r="CX288" i="2"/>
  <c r="CC288" i="2"/>
  <c r="BH288" i="2"/>
  <c r="CC284" i="2"/>
  <c r="BH284" i="2"/>
  <c r="CX280" i="2"/>
  <c r="BH280" i="2"/>
  <c r="CX276" i="2"/>
  <c r="CC276" i="2"/>
  <c r="BH276" i="2"/>
  <c r="CX272" i="2"/>
  <c r="CC272" i="2"/>
  <c r="BH272" i="2"/>
  <c r="CC268" i="2"/>
  <c r="BH268" i="2"/>
  <c r="CX264" i="2"/>
  <c r="BH264" i="2"/>
  <c r="CX260" i="2"/>
  <c r="CC260" i="2"/>
  <c r="BH260" i="2"/>
  <c r="CX256" i="2"/>
  <c r="CC256" i="2"/>
  <c r="BH256" i="2"/>
  <c r="CC252" i="2"/>
  <c r="BH252" i="2"/>
  <c r="CX248" i="2"/>
  <c r="BH248" i="2"/>
  <c r="CX244" i="2"/>
  <c r="CC244" i="2"/>
  <c r="BH244" i="2"/>
  <c r="CX240" i="2"/>
  <c r="CC240" i="2"/>
  <c r="BH240" i="2"/>
  <c r="CC236" i="2"/>
  <c r="BH236" i="2"/>
  <c r="CX232" i="2"/>
  <c r="BH232" i="2"/>
  <c r="CX228" i="2"/>
  <c r="CC228" i="2"/>
  <c r="BH228" i="2"/>
  <c r="CX224" i="2"/>
  <c r="CC224" i="2"/>
  <c r="BH224" i="2"/>
  <c r="CC220" i="2"/>
  <c r="BH220" i="2"/>
  <c r="CX216" i="2"/>
  <c r="BH216" i="2"/>
  <c r="CX212" i="2"/>
  <c r="CC212" i="2"/>
  <c r="BH212" i="2"/>
  <c r="CX208" i="2"/>
  <c r="CC208" i="2"/>
  <c r="BH208" i="2"/>
  <c r="CC204" i="2"/>
  <c r="BH204" i="2"/>
  <c r="CX200" i="2"/>
  <c r="BH200" i="2"/>
  <c r="CX196" i="2"/>
  <c r="CC196" i="2"/>
  <c r="BH196" i="2"/>
  <c r="CX192" i="2"/>
  <c r="CC192" i="2"/>
  <c r="BH192" i="2"/>
  <c r="CC188" i="2"/>
  <c r="BH188" i="2"/>
  <c r="CX184" i="2"/>
  <c r="BH184" i="2"/>
  <c r="CX180" i="2"/>
  <c r="CC180" i="2"/>
  <c r="BH180" i="2"/>
  <c r="CX176" i="2"/>
  <c r="CC176" i="2"/>
  <c r="BH176" i="2"/>
  <c r="CC172" i="2"/>
  <c r="BH172" i="2"/>
  <c r="CX168" i="2"/>
  <c r="BH168" i="2"/>
  <c r="CX164" i="2"/>
  <c r="CC164" i="2"/>
  <c r="BH164" i="2"/>
  <c r="CX160" i="2"/>
  <c r="CC160" i="2"/>
  <c r="BH160" i="2"/>
  <c r="CC156" i="2"/>
  <c r="BH156" i="2"/>
  <c r="CX152" i="2"/>
  <c r="BH152" i="2"/>
  <c r="CX148" i="2"/>
  <c r="CC148" i="2"/>
  <c r="BH148" i="2"/>
  <c r="CX144" i="2"/>
  <c r="CC144" i="2"/>
  <c r="BH144" i="2"/>
  <c r="CC140" i="2"/>
  <c r="BH140" i="2"/>
  <c r="CX136" i="2"/>
  <c r="BH136" i="2"/>
  <c r="CX132" i="2"/>
  <c r="CC132" i="2"/>
  <c r="BH132" i="2"/>
  <c r="CX128" i="2"/>
  <c r="CC128" i="2"/>
  <c r="BH128" i="2"/>
  <c r="CC124" i="2"/>
  <c r="BH124" i="2"/>
  <c r="CX120" i="2"/>
  <c r="BH120" i="2"/>
  <c r="CX116" i="2"/>
  <c r="CC116" i="2"/>
  <c r="BH116" i="2"/>
  <c r="CX112" i="2"/>
  <c r="CC112" i="2"/>
  <c r="BH112" i="2"/>
  <c r="BH108" i="2"/>
  <c r="BH104" i="2"/>
  <c r="BH100" i="2"/>
  <c r="BH96" i="2"/>
  <c r="BH92" i="2"/>
  <c r="BH88" i="2"/>
  <c r="BH84" i="2"/>
  <c r="BH80" i="2"/>
  <c r="BH76" i="2"/>
  <c r="BH72" i="2"/>
  <c r="BH68" i="2"/>
  <c r="BH64" i="2"/>
  <c r="BH60" i="2"/>
  <c r="BH56" i="2"/>
  <c r="BH52" i="2"/>
  <c r="BH48" i="2"/>
  <c r="BH44" i="2"/>
  <c r="BH40" i="2"/>
  <c r="BH36" i="2"/>
  <c r="BH32" i="2"/>
  <c r="BH28" i="2"/>
  <c r="BH24" i="2"/>
  <c r="BH20" i="2"/>
  <c r="BH16" i="2"/>
  <c r="BH12" i="2"/>
  <c r="S1009" i="2"/>
  <c r="S1011" i="2"/>
  <c r="S1010" i="2"/>
  <c r="AM8" i="2"/>
  <c r="BH107" i="2"/>
  <c r="BH103" i="2"/>
  <c r="BH99" i="2"/>
  <c r="BH95" i="2"/>
  <c r="BH91" i="2"/>
  <c r="BH87" i="2"/>
  <c r="BH83" i="2"/>
  <c r="BH79" i="2"/>
  <c r="BH75" i="2"/>
  <c r="BH71" i="2"/>
  <c r="BH67" i="2"/>
  <c r="BH63" i="2"/>
  <c r="BH59" i="2"/>
  <c r="BH55" i="2"/>
  <c r="BH51" i="2"/>
  <c r="BH47" i="2"/>
  <c r="BH43" i="2"/>
  <c r="BH39" i="2"/>
  <c r="BH35" i="2"/>
  <c r="BH31" i="2"/>
  <c r="BH27" i="2"/>
  <c r="BH23" i="2"/>
  <c r="BH19" i="2"/>
  <c r="BH15" i="2"/>
  <c r="BH11" i="2"/>
  <c r="BH106" i="2"/>
  <c r="BH102" i="2"/>
  <c r="BH98" i="2"/>
  <c r="BH94" i="2"/>
  <c r="BH90" i="2"/>
  <c r="BH86" i="2"/>
  <c r="BH82" i="2"/>
  <c r="BH78" i="2"/>
  <c r="BH74" i="2"/>
  <c r="BH70" i="2"/>
  <c r="BH66" i="2"/>
  <c r="BH62" i="2"/>
  <c r="BH58" i="2"/>
  <c r="BH54" i="2"/>
  <c r="BH50" i="2"/>
  <c r="BH46" i="2"/>
  <c r="BH42" i="2"/>
  <c r="BH38" i="2"/>
  <c r="BH34" i="2"/>
  <c r="BH30" i="2"/>
  <c r="BH26" i="2"/>
  <c r="BH22" i="2"/>
  <c r="BH18" i="2"/>
  <c r="BH14" i="2"/>
  <c r="BH10" i="2"/>
  <c r="AN7" i="2"/>
  <c r="E97" i="1"/>
  <c r="BH105" i="2"/>
  <c r="BH101" i="2"/>
  <c r="BH97" i="2"/>
  <c r="BH93" i="2"/>
  <c r="BH89" i="2"/>
  <c r="BH85" i="2"/>
  <c r="BH81" i="2"/>
  <c r="BH77" i="2"/>
  <c r="BH73" i="2"/>
  <c r="BH69" i="2"/>
  <c r="BH65" i="2"/>
  <c r="BH61" i="2"/>
  <c r="BH57" i="2"/>
  <c r="BH53" i="2"/>
  <c r="BH49" i="2"/>
  <c r="BH45" i="2"/>
  <c r="BH41" i="2"/>
  <c r="BH37" i="2"/>
  <c r="BH33" i="2"/>
  <c r="BH29" i="2"/>
  <c r="BH25" i="2"/>
  <c r="BH21" i="2"/>
  <c r="BH17" i="2"/>
  <c r="BH13" i="2"/>
  <c r="BH9" i="2"/>
  <c r="CS1007" i="2"/>
  <c r="BX1007" i="2"/>
  <c r="BC1007" i="2"/>
  <c r="CI1005" i="2"/>
  <c r="BN1005" i="2"/>
  <c r="AS1005" i="2"/>
  <c r="DD1005" i="2" s="1"/>
  <c r="CQ1001" i="2"/>
  <c r="BV1001" i="2"/>
  <c r="AJ1001" i="2"/>
  <c r="BW1001" i="2" s="1"/>
  <c r="BA1001" i="2"/>
  <c r="BR1000" i="2"/>
  <c r="CM1000" i="2"/>
  <c r="AW1000" i="2"/>
  <c r="CS992" i="2"/>
  <c r="BX992" i="2"/>
  <c r="BC992" i="2"/>
  <c r="CY990" i="2"/>
  <c r="CD990" i="2"/>
  <c r="BI990" i="2"/>
  <c r="BC977" i="2"/>
  <c r="CH973" i="2"/>
  <c r="BM973" i="2"/>
  <c r="AR973" i="2"/>
  <c r="CJ967" i="2"/>
  <c r="AT967" i="2"/>
  <c r="CA972" i="2"/>
  <c r="BF972" i="2"/>
  <c r="AO972" i="2"/>
  <c r="CC972" i="2" s="1"/>
  <c r="AW963" i="2"/>
  <c r="AW947" i="2"/>
  <c r="CL958" i="2"/>
  <c r="AV958" i="2"/>
  <c r="AE958" i="2"/>
  <c r="BR958" i="2" s="1"/>
  <c r="BQ958" i="2"/>
  <c r="AV946" i="2"/>
  <c r="AE946" i="2"/>
  <c r="BD968" i="2"/>
  <c r="AT944" i="2"/>
  <c r="CJ948" i="2"/>
  <c r="AT948" i="2"/>
  <c r="BO948" i="2"/>
  <c r="CH935" i="2"/>
  <c r="BM935" i="2"/>
  <c r="AR935" i="2"/>
  <c r="DC935" i="2" s="1"/>
  <c r="AS943" i="2"/>
  <c r="CQ933" i="2"/>
  <c r="BV933" i="2"/>
  <c r="BA933" i="2"/>
  <c r="AJ933" i="2"/>
  <c r="CR933" i="2" s="1"/>
  <c r="CT918" i="2"/>
  <c r="BY918" i="2"/>
  <c r="BD918" i="2"/>
  <c r="BV924" i="2"/>
  <c r="BA924" i="2"/>
  <c r="BE924" i="2" s="1"/>
  <c r="DU924" i="2" s="1"/>
  <c r="AJ924" i="2"/>
  <c r="BW924" i="2" s="1"/>
  <c r="BV908" i="2"/>
  <c r="BA908" i="2"/>
  <c r="BE908" i="2" s="1"/>
  <c r="DU908" i="2" s="1"/>
  <c r="AJ908" i="2"/>
  <c r="BW908" i="2" s="1"/>
  <c r="CT916" i="2"/>
  <c r="BY916" i="2"/>
  <c r="BD916" i="2"/>
  <c r="CQ922" i="2"/>
  <c r="BA922" i="2"/>
  <c r="BE922" i="2" s="1"/>
  <c r="DU922" i="2" s="1"/>
  <c r="AJ922" i="2"/>
  <c r="BW922" i="2" s="1"/>
  <c r="CT907" i="2"/>
  <c r="BY907" i="2"/>
  <c r="BD907" i="2"/>
  <c r="CT887" i="2"/>
  <c r="BY887" i="2"/>
  <c r="BD887" i="2"/>
  <c r="CN899" i="2"/>
  <c r="BS899" i="2"/>
  <c r="AX899" i="2"/>
  <c r="BC906" i="2"/>
  <c r="BC886" i="2"/>
  <c r="CS897" i="2"/>
  <c r="BX897" i="2"/>
  <c r="BC897" i="2"/>
  <c r="CT880" i="2"/>
  <c r="BD880" i="2"/>
  <c r="AT875" i="2"/>
  <c r="AS883" i="2"/>
  <c r="CJ885" i="2"/>
  <c r="BO885" i="2"/>
  <c r="AT885" i="2"/>
  <c r="CJ877" i="2"/>
  <c r="BO877" i="2"/>
  <c r="AT877" i="2"/>
  <c r="CJ865" i="2"/>
  <c r="BO865" i="2"/>
  <c r="AT865" i="2"/>
  <c r="CV850" i="2"/>
  <c r="BF850" i="2"/>
  <c r="BJ850" i="2" s="1"/>
  <c r="DV850" i="2" s="1"/>
  <c r="AO850" i="2"/>
  <c r="CW850" i="2" s="1"/>
  <c r="CV834" i="2"/>
  <c r="BF834" i="2"/>
  <c r="BJ834" i="2" s="1"/>
  <c r="DV834" i="2" s="1"/>
  <c r="AO834" i="2"/>
  <c r="CW834" i="2" s="1"/>
  <c r="BD858" i="2"/>
  <c r="BD846" i="2"/>
  <c r="CT826" i="2"/>
  <c r="BD826" i="2"/>
  <c r="AS858" i="2"/>
  <c r="AS846" i="2"/>
  <c r="AS830" i="2"/>
  <c r="AR858" i="2"/>
  <c r="AR842" i="2"/>
  <c r="AR826" i="2"/>
  <c r="AS808" i="2"/>
  <c r="AS792" i="2"/>
  <c r="AS776" i="2"/>
  <c r="CO806" i="2"/>
  <c r="BT806" i="2"/>
  <c r="AY806" i="2"/>
  <c r="CO794" i="2"/>
  <c r="BT794" i="2"/>
  <c r="AY794" i="2"/>
  <c r="CO774" i="2"/>
  <c r="BT774" i="2"/>
  <c r="AY774" i="2"/>
  <c r="BD805" i="2"/>
  <c r="BD793" i="2"/>
  <c r="BD777" i="2"/>
  <c r="CQ807" i="2"/>
  <c r="BV807" i="2"/>
  <c r="BA807" i="2"/>
  <c r="AJ807" i="2"/>
  <c r="CS807" i="2" s="1"/>
  <c r="CQ791" i="2"/>
  <c r="BV791" i="2"/>
  <c r="BA791" i="2"/>
  <c r="AJ791" i="2"/>
  <c r="CS791" i="2" s="1"/>
  <c r="CQ775" i="2"/>
  <c r="BV775" i="2"/>
  <c r="BA775" i="2"/>
  <c r="AJ775" i="2"/>
  <c r="CS775" i="2" s="1"/>
  <c r="CJ760" i="2"/>
  <c r="BO760" i="2"/>
  <c r="AT760" i="2"/>
  <c r="CJ744" i="2"/>
  <c r="BO744" i="2"/>
  <c r="AT744" i="2"/>
  <c r="CJ724" i="2"/>
  <c r="BO724" i="2"/>
  <c r="AT724" i="2"/>
  <c r="DE724" i="2" s="1"/>
  <c r="BD755" i="2"/>
  <c r="CT743" i="2"/>
  <c r="BD743" i="2"/>
  <c r="BY727" i="2"/>
  <c r="BD727" i="2"/>
  <c r="CH756" i="2"/>
  <c r="BM756" i="2"/>
  <c r="AR756" i="2"/>
  <c r="DC756" i="2" s="1"/>
  <c r="CH740" i="2"/>
  <c r="BM740" i="2"/>
  <c r="AR740" i="2"/>
  <c r="CH724" i="2"/>
  <c r="BM724" i="2"/>
  <c r="AR724" i="2"/>
  <c r="BW755" i="2"/>
  <c r="BB755" i="2"/>
  <c r="BB743" i="2"/>
  <c r="BB727" i="2"/>
  <c r="CJ700" i="2"/>
  <c r="BO700" i="2"/>
  <c r="AT700" i="2"/>
  <c r="CJ692" i="2"/>
  <c r="BO692" i="2"/>
  <c r="AT692" i="2"/>
  <c r="CJ680" i="2"/>
  <c r="BO680" i="2"/>
  <c r="AT680" i="2"/>
  <c r="BD711" i="2"/>
  <c r="CT691" i="2"/>
  <c r="BD691" i="2"/>
  <c r="BY679" i="2"/>
  <c r="BD679" i="2"/>
  <c r="CH708" i="2"/>
  <c r="BM708" i="2"/>
  <c r="AR708" i="2"/>
  <c r="DC708" i="2" s="1"/>
  <c r="CH696" i="2"/>
  <c r="BM696" i="2"/>
  <c r="AR696" i="2"/>
  <c r="CH680" i="2"/>
  <c r="BM680" i="2"/>
  <c r="AR680" i="2"/>
  <c r="BW707" i="2"/>
  <c r="BB707" i="2"/>
  <c r="BB695" i="2"/>
  <c r="BB679" i="2"/>
  <c r="CH660" i="2"/>
  <c r="BM660" i="2"/>
  <c r="AR660" i="2"/>
  <c r="CH648" i="2"/>
  <c r="BM648" i="2"/>
  <c r="AR648" i="2"/>
  <c r="CH632" i="2"/>
  <c r="BM632" i="2"/>
  <c r="AR632" i="2"/>
  <c r="CH612" i="2"/>
  <c r="BM612" i="2"/>
  <c r="AR612" i="2"/>
  <c r="CH596" i="2"/>
  <c r="BM596" i="2"/>
  <c r="AR596" i="2"/>
  <c r="CH584" i="2"/>
  <c r="BM584" i="2"/>
  <c r="AR584" i="2"/>
  <c r="BC662" i="2"/>
  <c r="BC634" i="2"/>
  <c r="BC622" i="2"/>
  <c r="BC602" i="2"/>
  <c r="BC586" i="2"/>
  <c r="CI669" i="2"/>
  <c r="BN669" i="2"/>
  <c r="AS669" i="2"/>
  <c r="CI653" i="2"/>
  <c r="BN653" i="2"/>
  <c r="AS653" i="2"/>
  <c r="CI637" i="2"/>
  <c r="BN637" i="2"/>
  <c r="AS637" i="2"/>
  <c r="CI621" i="2"/>
  <c r="BN621" i="2"/>
  <c r="AS621" i="2"/>
  <c r="CI605" i="2"/>
  <c r="BN605" i="2"/>
  <c r="AS605" i="2"/>
  <c r="CI589" i="2"/>
  <c r="BN589" i="2"/>
  <c r="AS589" i="2"/>
  <c r="BD663" i="2"/>
  <c r="BD647" i="2"/>
  <c r="BD635" i="2"/>
  <c r="BD615" i="2"/>
  <c r="BD603" i="2"/>
  <c r="BD587" i="2"/>
  <c r="BD571" i="2"/>
  <c r="BD551" i="2"/>
  <c r="BD535" i="2"/>
  <c r="BD519" i="2"/>
  <c r="BD507" i="2"/>
  <c r="CT487" i="2"/>
  <c r="BY487" i="2"/>
  <c r="BD487" i="2"/>
  <c r="BD566" i="2"/>
  <c r="BD550" i="2"/>
  <c r="BD534" i="2"/>
  <c r="BD522" i="2"/>
  <c r="BD502" i="2"/>
  <c r="BD490" i="2"/>
  <c r="BD565" i="2"/>
  <c r="BD553" i="2"/>
  <c r="BD537" i="2"/>
  <c r="BD521" i="2"/>
  <c r="BD505" i="2"/>
  <c r="BD489" i="2"/>
  <c r="BD568" i="2"/>
  <c r="BD556" i="2"/>
  <c r="BD544" i="2"/>
  <c r="BD536" i="2"/>
  <c r="BD528" i="2"/>
  <c r="BD520" i="2"/>
  <c r="BD508" i="2"/>
  <c r="CL491" i="2"/>
  <c r="BQ491" i="2"/>
  <c r="AV491" i="2"/>
  <c r="AE491" i="2"/>
  <c r="CM491" i="2" s="1"/>
  <c r="CL479" i="2"/>
  <c r="BQ479" i="2"/>
  <c r="AV479" i="2"/>
  <c r="AE479" i="2"/>
  <c r="CO479" i="2" s="1"/>
  <c r="CL471" i="2"/>
  <c r="BQ471" i="2"/>
  <c r="AV471" i="2"/>
  <c r="AE471" i="2"/>
  <c r="CO471" i="2" s="1"/>
  <c r="CL463" i="2"/>
  <c r="BQ463" i="2"/>
  <c r="AV463" i="2"/>
  <c r="AE463" i="2"/>
  <c r="CO463" i="2" s="1"/>
  <c r="CL455" i="2"/>
  <c r="BQ455" i="2"/>
  <c r="AV455" i="2"/>
  <c r="AE455" i="2"/>
  <c r="CO455" i="2" s="1"/>
  <c r="CL447" i="2"/>
  <c r="BQ447" i="2"/>
  <c r="AV447" i="2"/>
  <c r="AE447" i="2"/>
  <c r="CO447" i="2" s="1"/>
  <c r="CL439" i="2"/>
  <c r="BQ439" i="2"/>
  <c r="AV439" i="2"/>
  <c r="AE439" i="2"/>
  <c r="CO439" i="2" s="1"/>
  <c r="CL431" i="2"/>
  <c r="BQ431" i="2"/>
  <c r="AV431" i="2"/>
  <c r="AE431" i="2"/>
  <c r="CO431" i="2" s="1"/>
  <c r="CL423" i="2"/>
  <c r="BQ423" i="2"/>
  <c r="AV423" i="2"/>
  <c r="AE423" i="2"/>
  <c r="CO423" i="2" s="1"/>
  <c r="CL415" i="2"/>
  <c r="BQ415" i="2"/>
  <c r="AV415" i="2"/>
  <c r="AE415" i="2"/>
  <c r="CO415" i="2" s="1"/>
  <c r="CL407" i="2"/>
  <c r="BQ407" i="2"/>
  <c r="AV407" i="2"/>
  <c r="AE407" i="2"/>
  <c r="CO407" i="2" s="1"/>
  <c r="CL399" i="2"/>
  <c r="BQ399" i="2"/>
  <c r="AV399" i="2"/>
  <c r="AE399" i="2"/>
  <c r="CO399" i="2" s="1"/>
  <c r="CG482" i="2"/>
  <c r="BL482" i="2"/>
  <c r="AQ482" i="2"/>
  <c r="Z482" i="2"/>
  <c r="CJ482" i="2" s="1"/>
  <c r="CG474" i="2"/>
  <c r="BL474" i="2"/>
  <c r="AQ474" i="2"/>
  <c r="Z474" i="2"/>
  <c r="BO474" i="2" s="1"/>
  <c r="CG466" i="2"/>
  <c r="BL466" i="2"/>
  <c r="AQ466" i="2"/>
  <c r="Z466" i="2"/>
  <c r="CJ466" i="2" s="1"/>
  <c r="CG458" i="2"/>
  <c r="BL458" i="2"/>
  <c r="AQ458" i="2"/>
  <c r="Z458" i="2"/>
  <c r="BO458" i="2" s="1"/>
  <c r="CG450" i="2"/>
  <c r="BL450" i="2"/>
  <c r="AQ450" i="2"/>
  <c r="Z450" i="2"/>
  <c r="CJ450" i="2" s="1"/>
  <c r="CG442" i="2"/>
  <c r="BL442" i="2"/>
  <c r="AQ442" i="2"/>
  <c r="Z442" i="2"/>
  <c r="BO442" i="2" s="1"/>
  <c r="CG434" i="2"/>
  <c r="BL434" i="2"/>
  <c r="AQ434" i="2"/>
  <c r="Z434" i="2"/>
  <c r="CJ434" i="2" s="1"/>
  <c r="CG426" i="2"/>
  <c r="BL426" i="2"/>
  <c r="AQ426" i="2"/>
  <c r="Z426" i="2"/>
  <c r="BO426" i="2" s="1"/>
  <c r="CG418" i="2"/>
  <c r="BL418" i="2"/>
  <c r="AQ418" i="2"/>
  <c r="Z418" i="2"/>
  <c r="CJ418" i="2" s="1"/>
  <c r="CG410" i="2"/>
  <c r="BL410" i="2"/>
  <c r="AQ410" i="2"/>
  <c r="Z410" i="2"/>
  <c r="BO410" i="2" s="1"/>
  <c r="CG402" i="2"/>
  <c r="BL402" i="2"/>
  <c r="AQ402" i="2"/>
  <c r="Z402" i="2"/>
  <c r="CJ402" i="2" s="1"/>
  <c r="CG394" i="2"/>
  <c r="BL394" i="2"/>
  <c r="AQ394" i="2"/>
  <c r="Z394" i="2"/>
  <c r="BO394" i="2" s="1"/>
  <c r="CW480" i="2"/>
  <c r="CB480" i="2"/>
  <c r="BG480" i="2"/>
  <c r="CW472" i="2"/>
  <c r="CB472" i="2"/>
  <c r="BG472" i="2"/>
  <c r="CW464" i="2"/>
  <c r="CB464" i="2"/>
  <c r="BG464" i="2"/>
  <c r="CW456" i="2"/>
  <c r="CB456" i="2"/>
  <c r="BG456" i="2"/>
  <c r="CW452" i="2"/>
  <c r="CB452" i="2"/>
  <c r="BG452" i="2"/>
  <c r="CW448" i="2"/>
  <c r="CB448" i="2"/>
  <c r="BG448" i="2"/>
  <c r="CW444" i="2"/>
  <c r="CB444" i="2"/>
  <c r="BG444" i="2"/>
  <c r="CW440" i="2"/>
  <c r="CB440" i="2"/>
  <c r="BG440" i="2"/>
  <c r="CW436" i="2"/>
  <c r="CB436" i="2"/>
  <c r="BG436" i="2"/>
  <c r="CW432" i="2"/>
  <c r="CB432" i="2"/>
  <c r="BG432" i="2"/>
  <c r="CW428" i="2"/>
  <c r="CB428" i="2"/>
  <c r="BG428" i="2"/>
  <c r="CW424" i="2"/>
  <c r="CB424" i="2"/>
  <c r="BG424" i="2"/>
  <c r="CW420" i="2"/>
  <c r="CB420" i="2"/>
  <c r="BG420" i="2"/>
  <c r="CW412" i="2"/>
  <c r="CB412" i="2"/>
  <c r="BG412" i="2"/>
  <c r="CW408" i="2"/>
  <c r="CB408" i="2"/>
  <c r="BG408" i="2"/>
  <c r="CW404" i="2"/>
  <c r="CB404" i="2"/>
  <c r="BG404" i="2"/>
  <c r="CW400" i="2"/>
  <c r="CB400" i="2"/>
  <c r="BG400" i="2"/>
  <c r="CW396" i="2"/>
  <c r="CB396" i="2"/>
  <c r="BG396" i="2"/>
  <c r="BI492" i="2"/>
  <c r="BB483" i="2"/>
  <c r="CR479" i="2"/>
  <c r="BB479" i="2"/>
  <c r="BW475" i="2"/>
  <c r="BB475" i="2"/>
  <c r="BB471" i="2"/>
  <c r="BB467" i="2"/>
  <c r="CR463" i="2"/>
  <c r="BB463" i="2"/>
  <c r="BW459" i="2"/>
  <c r="BB459" i="2"/>
  <c r="BB455" i="2"/>
  <c r="BB451" i="2"/>
  <c r="CR447" i="2"/>
  <c r="BB447" i="2"/>
  <c r="BW443" i="2"/>
  <c r="BB443" i="2"/>
  <c r="BB439" i="2"/>
  <c r="BB435" i="2"/>
  <c r="CR431" i="2"/>
  <c r="BB431" i="2"/>
  <c r="BW427" i="2"/>
  <c r="BB427" i="2"/>
  <c r="BB423" i="2"/>
  <c r="BB419" i="2"/>
  <c r="CR415" i="2"/>
  <c r="BB415" i="2"/>
  <c r="BW411" i="2"/>
  <c r="BB411" i="2"/>
  <c r="BB407" i="2"/>
  <c r="BB403" i="2"/>
  <c r="CR399" i="2"/>
  <c r="BB399" i="2"/>
  <c r="BB395" i="2"/>
  <c r="CS392" i="2"/>
  <c r="BX392" i="2"/>
  <c r="BC392" i="2"/>
  <c r="CS388" i="2"/>
  <c r="BX388" i="2"/>
  <c r="BC388" i="2"/>
  <c r="CS384" i="2"/>
  <c r="BX384" i="2"/>
  <c r="BC384" i="2"/>
  <c r="CS380" i="2"/>
  <c r="BX380" i="2"/>
  <c r="BC380" i="2"/>
  <c r="CS376" i="2"/>
  <c r="BX376" i="2"/>
  <c r="BC376" i="2"/>
  <c r="CS372" i="2"/>
  <c r="BX372" i="2"/>
  <c r="BC372" i="2"/>
  <c r="CS368" i="2"/>
  <c r="BX368" i="2"/>
  <c r="BC368" i="2"/>
  <c r="CS364" i="2"/>
  <c r="BX364" i="2"/>
  <c r="BC364" i="2"/>
  <c r="CS360" i="2"/>
  <c r="BX360" i="2"/>
  <c r="BC360" i="2"/>
  <c r="CS356" i="2"/>
  <c r="BX356" i="2"/>
  <c r="BC356" i="2"/>
  <c r="CS352" i="2"/>
  <c r="BX352" i="2"/>
  <c r="BC352" i="2"/>
  <c r="CS348" i="2"/>
  <c r="BX348" i="2"/>
  <c r="BC348" i="2"/>
  <c r="CS344" i="2"/>
  <c r="BX344" i="2"/>
  <c r="BC344" i="2"/>
  <c r="CS340" i="2"/>
  <c r="BX340" i="2"/>
  <c r="BC340" i="2"/>
  <c r="CS336" i="2"/>
  <c r="BX336" i="2"/>
  <c r="BC336" i="2"/>
  <c r="CS332" i="2"/>
  <c r="BX332" i="2"/>
  <c r="BC332" i="2"/>
  <c r="CS328" i="2"/>
  <c r="BX328" i="2"/>
  <c r="BC328" i="2"/>
  <c r="CS324" i="2"/>
  <c r="BX324" i="2"/>
  <c r="BC324" i="2"/>
  <c r="CS320" i="2"/>
  <c r="BX320" i="2"/>
  <c r="BC320" i="2"/>
  <c r="CS316" i="2"/>
  <c r="BX316" i="2"/>
  <c r="BC316" i="2"/>
  <c r="CS312" i="2"/>
  <c r="BX312" i="2"/>
  <c r="BC312" i="2"/>
  <c r="CS308" i="2"/>
  <c r="BX308" i="2"/>
  <c r="BC308" i="2"/>
  <c r="CS304" i="2"/>
  <c r="BX304" i="2"/>
  <c r="BC304" i="2"/>
  <c r="CS300" i="2"/>
  <c r="BX300" i="2"/>
  <c r="BC300" i="2"/>
  <c r="CS391" i="2"/>
  <c r="BX391" i="2"/>
  <c r="BC391" i="2"/>
  <c r="CS387" i="2"/>
  <c r="BX387" i="2"/>
  <c r="BC387" i="2"/>
  <c r="CS383" i="2"/>
  <c r="BX383" i="2"/>
  <c r="BC383" i="2"/>
  <c r="CS379" i="2"/>
  <c r="BX379" i="2"/>
  <c r="BC379" i="2"/>
  <c r="CS375" i="2"/>
  <c r="BX375" i="2"/>
  <c r="BC375" i="2"/>
  <c r="CS371" i="2"/>
  <c r="BX371" i="2"/>
  <c r="BC371" i="2"/>
  <c r="CS367" i="2"/>
  <c r="BX367" i="2"/>
  <c r="BC367" i="2"/>
  <c r="CS363" i="2"/>
  <c r="BX363" i="2"/>
  <c r="BC363" i="2"/>
  <c r="CS359" i="2"/>
  <c r="BX359" i="2"/>
  <c r="BC359" i="2"/>
  <c r="CS355" i="2"/>
  <c r="BX355" i="2"/>
  <c r="BC355" i="2"/>
  <c r="CS351" i="2"/>
  <c r="BX351" i="2"/>
  <c r="BC351" i="2"/>
  <c r="CS347" i="2"/>
  <c r="BX347" i="2"/>
  <c r="BC347" i="2"/>
  <c r="CS343" i="2"/>
  <c r="BX343" i="2"/>
  <c r="BC343" i="2"/>
  <c r="CS339" i="2"/>
  <c r="BX339" i="2"/>
  <c r="BC339" i="2"/>
  <c r="CS335" i="2"/>
  <c r="BX335" i="2"/>
  <c r="BC335" i="2"/>
  <c r="CS331" i="2"/>
  <c r="BX331" i="2"/>
  <c r="BC331" i="2"/>
  <c r="CS327" i="2"/>
  <c r="BX327" i="2"/>
  <c r="BC327" i="2"/>
  <c r="CS323" i="2"/>
  <c r="BX323" i="2"/>
  <c r="BC323" i="2"/>
  <c r="CS319" i="2"/>
  <c r="BX319" i="2"/>
  <c r="BC319" i="2"/>
  <c r="CS315" i="2"/>
  <c r="BX315" i="2"/>
  <c r="BC315" i="2"/>
  <c r="CS311" i="2"/>
  <c r="BX311" i="2"/>
  <c r="BC311" i="2"/>
  <c r="CS307" i="2"/>
  <c r="BX307" i="2"/>
  <c r="BC307" i="2"/>
  <c r="CS303" i="2"/>
  <c r="BX303" i="2"/>
  <c r="BC303" i="2"/>
  <c r="CS299" i="2"/>
  <c r="BX299" i="2"/>
  <c r="BC299" i="2"/>
  <c r="CS390" i="2"/>
  <c r="BX390" i="2"/>
  <c r="BC390" i="2"/>
  <c r="CS386" i="2"/>
  <c r="BX386" i="2"/>
  <c r="BC386" i="2"/>
  <c r="CS382" i="2"/>
  <c r="BX382" i="2"/>
  <c r="BC382" i="2"/>
  <c r="CS378" i="2"/>
  <c r="BX378" i="2"/>
  <c r="BC378" i="2"/>
  <c r="CS374" i="2"/>
  <c r="BX374" i="2"/>
  <c r="BC374" i="2"/>
  <c r="CS370" i="2"/>
  <c r="BX370" i="2"/>
  <c r="BC370" i="2"/>
  <c r="CS366" i="2"/>
  <c r="BX366" i="2"/>
  <c r="BC366" i="2"/>
  <c r="CS362" i="2"/>
  <c r="BX362" i="2"/>
  <c r="BC362" i="2"/>
  <c r="CS358" i="2"/>
  <c r="BX358" i="2"/>
  <c r="BC358" i="2"/>
  <c r="CS354" i="2"/>
  <c r="BX354" i="2"/>
  <c r="BC354" i="2"/>
  <c r="CS350" i="2"/>
  <c r="BX350" i="2"/>
  <c r="BC350" i="2"/>
  <c r="CS346" i="2"/>
  <c r="BX346" i="2"/>
  <c r="BC346" i="2"/>
  <c r="CS342" i="2"/>
  <c r="BX342" i="2"/>
  <c r="BC342" i="2"/>
  <c r="CS338" i="2"/>
  <c r="BX338" i="2"/>
  <c r="BC338" i="2"/>
  <c r="CS334" i="2"/>
  <c r="BX334" i="2"/>
  <c r="BC334" i="2"/>
  <c r="CS330" i="2"/>
  <c r="BX330" i="2"/>
  <c r="BC330" i="2"/>
  <c r="CS326" i="2"/>
  <c r="BX326" i="2"/>
  <c r="BC326" i="2"/>
  <c r="CS322" i="2"/>
  <c r="BX322" i="2"/>
  <c r="BC322" i="2"/>
  <c r="CS318" i="2"/>
  <c r="BX318" i="2"/>
  <c r="BC318" i="2"/>
  <c r="CS314" i="2"/>
  <c r="BX314" i="2"/>
  <c r="BC314" i="2"/>
  <c r="CS310" i="2"/>
  <c r="BX310" i="2"/>
  <c r="BC310" i="2"/>
  <c r="CS306" i="2"/>
  <c r="BX306" i="2"/>
  <c r="BC306" i="2"/>
  <c r="CS302" i="2"/>
  <c r="BX302" i="2"/>
  <c r="BC302" i="2"/>
  <c r="BQ395" i="2"/>
  <c r="AV395" i="2"/>
  <c r="AE395" i="2"/>
  <c r="CO395" i="2" s="1"/>
  <c r="CS389" i="2"/>
  <c r="BX389" i="2"/>
  <c r="BC389" i="2"/>
  <c r="CS385" i="2"/>
  <c r="BX385" i="2"/>
  <c r="BC385" i="2"/>
  <c r="CS381" i="2"/>
  <c r="BX381" i="2"/>
  <c r="BC381" i="2"/>
  <c r="CS377" i="2"/>
  <c r="BX377" i="2"/>
  <c r="BC377" i="2"/>
  <c r="CS373" i="2"/>
  <c r="BX373" i="2"/>
  <c r="BC373" i="2"/>
  <c r="CS369" i="2"/>
  <c r="BX369" i="2"/>
  <c r="BC369" i="2"/>
  <c r="CS365" i="2"/>
  <c r="BX365" i="2"/>
  <c r="BC365" i="2"/>
  <c r="CS361" i="2"/>
  <c r="BX361" i="2"/>
  <c r="BC361" i="2"/>
  <c r="CS357" i="2"/>
  <c r="BX357" i="2"/>
  <c r="BC357" i="2"/>
  <c r="CS353" i="2"/>
  <c r="BX353" i="2"/>
  <c r="BC353" i="2"/>
  <c r="CS349" i="2"/>
  <c r="BX349" i="2"/>
  <c r="BC349" i="2"/>
  <c r="CS345" i="2"/>
  <c r="BX345" i="2"/>
  <c r="BC345" i="2"/>
  <c r="CS341" i="2"/>
  <c r="BX341" i="2"/>
  <c r="BC341" i="2"/>
  <c r="CS337" i="2"/>
  <c r="BX337" i="2"/>
  <c r="BC337" i="2"/>
  <c r="CS333" i="2"/>
  <c r="BX333" i="2"/>
  <c r="BC333" i="2"/>
  <c r="CS329" i="2"/>
  <c r="BX329" i="2"/>
  <c r="BC329" i="2"/>
  <c r="CS325" i="2"/>
  <c r="BX325" i="2"/>
  <c r="BC325" i="2"/>
  <c r="CS321" i="2"/>
  <c r="BX321" i="2"/>
  <c r="BC321" i="2"/>
  <c r="CS317" i="2"/>
  <c r="BX317" i="2"/>
  <c r="BC317" i="2"/>
  <c r="CS313" i="2"/>
  <c r="BX313" i="2"/>
  <c r="BC313" i="2"/>
  <c r="CS309" i="2"/>
  <c r="BX309" i="2"/>
  <c r="BC309" i="2"/>
  <c r="CS305" i="2"/>
  <c r="BX305" i="2"/>
  <c r="BC305" i="2"/>
  <c r="CS301" i="2"/>
  <c r="BX301" i="2"/>
  <c r="BC301" i="2"/>
  <c r="CQ297" i="2"/>
  <c r="BV297" i="2"/>
  <c r="BA297" i="2"/>
  <c r="BE297" i="2" s="1"/>
  <c r="DU297" i="2" s="1"/>
  <c r="AJ297" i="2"/>
  <c r="CT297" i="2" s="1"/>
  <c r="CQ293" i="2"/>
  <c r="BV293" i="2"/>
  <c r="BA293" i="2"/>
  <c r="AJ293" i="2"/>
  <c r="CT293" i="2" s="1"/>
  <c r="CQ289" i="2"/>
  <c r="BV289" i="2"/>
  <c r="BA289" i="2"/>
  <c r="BE289" i="2" s="1"/>
  <c r="DU289" i="2" s="1"/>
  <c r="AJ289" i="2"/>
  <c r="BY289" i="2" s="1"/>
  <c r="CQ285" i="2"/>
  <c r="BV285" i="2"/>
  <c r="BA285" i="2"/>
  <c r="AJ285" i="2"/>
  <c r="CT285" i="2" s="1"/>
  <c r="CQ281" i="2"/>
  <c r="BV281" i="2"/>
  <c r="BA281" i="2"/>
  <c r="BE281" i="2" s="1"/>
  <c r="DU281" i="2" s="1"/>
  <c r="AJ281" i="2"/>
  <c r="CT281" i="2" s="1"/>
  <c r="CQ277" i="2"/>
  <c r="BV277" i="2"/>
  <c r="BA277" i="2"/>
  <c r="AJ277" i="2"/>
  <c r="CT277" i="2" s="1"/>
  <c r="CQ273" i="2"/>
  <c r="BV273" i="2"/>
  <c r="BA273" i="2"/>
  <c r="BE273" i="2" s="1"/>
  <c r="DU273" i="2" s="1"/>
  <c r="AJ273" i="2"/>
  <c r="BY273" i="2" s="1"/>
  <c r="CQ269" i="2"/>
  <c r="BV269" i="2"/>
  <c r="BA269" i="2"/>
  <c r="AJ269" i="2"/>
  <c r="CT269" i="2" s="1"/>
  <c r="CQ265" i="2"/>
  <c r="BV265" i="2"/>
  <c r="BA265" i="2"/>
  <c r="BE265" i="2" s="1"/>
  <c r="DU265" i="2" s="1"/>
  <c r="AJ265" i="2"/>
  <c r="CT265" i="2" s="1"/>
  <c r="CQ261" i="2"/>
  <c r="BV261" i="2"/>
  <c r="BA261" i="2"/>
  <c r="AJ261" i="2"/>
  <c r="CT261" i="2" s="1"/>
  <c r="CQ257" i="2"/>
  <c r="BV257" i="2"/>
  <c r="BA257" i="2"/>
  <c r="BE257" i="2" s="1"/>
  <c r="DU257" i="2" s="1"/>
  <c r="AJ257" i="2"/>
  <c r="BY257" i="2" s="1"/>
  <c r="CQ253" i="2"/>
  <c r="BV253" i="2"/>
  <c r="BA253" i="2"/>
  <c r="AJ253" i="2"/>
  <c r="CT253" i="2" s="1"/>
  <c r="CQ249" i="2"/>
  <c r="BV249" i="2"/>
  <c r="BA249" i="2"/>
  <c r="BE249" i="2" s="1"/>
  <c r="DU249" i="2" s="1"/>
  <c r="AJ249" i="2"/>
  <c r="CT249" i="2" s="1"/>
  <c r="CQ245" i="2"/>
  <c r="BV245" i="2"/>
  <c r="BA245" i="2"/>
  <c r="AJ245" i="2"/>
  <c r="CT245" i="2" s="1"/>
  <c r="CQ241" i="2"/>
  <c r="BV241" i="2"/>
  <c r="BA241" i="2"/>
  <c r="BE241" i="2" s="1"/>
  <c r="DU241" i="2" s="1"/>
  <c r="AJ241" i="2"/>
  <c r="BY241" i="2" s="1"/>
  <c r="CQ237" i="2"/>
  <c r="BV237" i="2"/>
  <c r="BA237" i="2"/>
  <c r="AJ237" i="2"/>
  <c r="CT237" i="2" s="1"/>
  <c r="CQ233" i="2"/>
  <c r="BV233" i="2"/>
  <c r="BA233" i="2"/>
  <c r="BE233" i="2" s="1"/>
  <c r="DU233" i="2" s="1"/>
  <c r="AJ233" i="2"/>
  <c r="CT233" i="2" s="1"/>
  <c r="CQ229" i="2"/>
  <c r="BV229" i="2"/>
  <c r="BA229" i="2"/>
  <c r="AJ229" i="2"/>
  <c r="CT229" i="2" s="1"/>
  <c r="CQ225" i="2"/>
  <c r="BV225" i="2"/>
  <c r="BA225" i="2"/>
  <c r="BE225" i="2" s="1"/>
  <c r="DU225" i="2" s="1"/>
  <c r="AJ225" i="2"/>
  <c r="BY225" i="2" s="1"/>
  <c r="CQ221" i="2"/>
  <c r="BV221" i="2"/>
  <c r="BA221" i="2"/>
  <c r="AJ221" i="2"/>
  <c r="CT221" i="2" s="1"/>
  <c r="CQ217" i="2"/>
  <c r="BV217" i="2"/>
  <c r="BA217" i="2"/>
  <c r="BE217" i="2" s="1"/>
  <c r="DU217" i="2" s="1"/>
  <c r="AJ217" i="2"/>
  <c r="CT217" i="2" s="1"/>
  <c r="CQ213" i="2"/>
  <c r="BV213" i="2"/>
  <c r="BA213" i="2"/>
  <c r="AJ213" i="2"/>
  <c r="CT213" i="2" s="1"/>
  <c r="CQ209" i="2"/>
  <c r="BV209" i="2"/>
  <c r="BA209" i="2"/>
  <c r="BE209" i="2" s="1"/>
  <c r="DU209" i="2" s="1"/>
  <c r="AJ209" i="2"/>
  <c r="BY209" i="2" s="1"/>
  <c r="CQ205" i="2"/>
  <c r="BV205" i="2"/>
  <c r="BA205" i="2"/>
  <c r="AJ205" i="2"/>
  <c r="CT205" i="2" s="1"/>
  <c r="CQ201" i="2"/>
  <c r="BV201" i="2"/>
  <c r="BA201" i="2"/>
  <c r="BE201" i="2" s="1"/>
  <c r="DU201" i="2" s="1"/>
  <c r="AJ201" i="2"/>
  <c r="CT201" i="2" s="1"/>
  <c r="CQ197" i="2"/>
  <c r="BV197" i="2"/>
  <c r="BA197" i="2"/>
  <c r="AJ197" i="2"/>
  <c r="CT197" i="2" s="1"/>
  <c r="CQ193" i="2"/>
  <c r="BV193" i="2"/>
  <c r="BA193" i="2"/>
  <c r="BE193" i="2" s="1"/>
  <c r="DU193" i="2" s="1"/>
  <c r="AJ193" i="2"/>
  <c r="BY193" i="2" s="1"/>
  <c r="CQ189" i="2"/>
  <c r="BV189" i="2"/>
  <c r="BA189" i="2"/>
  <c r="AJ189" i="2"/>
  <c r="CT189" i="2" s="1"/>
  <c r="CQ185" i="2"/>
  <c r="BV185" i="2"/>
  <c r="BA185" i="2"/>
  <c r="BE185" i="2" s="1"/>
  <c r="DU185" i="2" s="1"/>
  <c r="AJ185" i="2"/>
  <c r="CT185" i="2" s="1"/>
  <c r="CQ181" i="2"/>
  <c r="BV181" i="2"/>
  <c r="BA181" i="2"/>
  <c r="AJ181" i="2"/>
  <c r="CT181" i="2" s="1"/>
  <c r="CQ177" i="2"/>
  <c r="BV177" i="2"/>
  <c r="BA177" i="2"/>
  <c r="BE177" i="2" s="1"/>
  <c r="DU177" i="2" s="1"/>
  <c r="AJ177" i="2"/>
  <c r="BY177" i="2" s="1"/>
  <c r="CQ173" i="2"/>
  <c r="BV173" i="2"/>
  <c r="BA173" i="2"/>
  <c r="AJ173" i="2"/>
  <c r="CT173" i="2" s="1"/>
  <c r="CQ169" i="2"/>
  <c r="BV169" i="2"/>
  <c r="BA169" i="2"/>
  <c r="BE169" i="2" s="1"/>
  <c r="DU169" i="2" s="1"/>
  <c r="AJ169" i="2"/>
  <c r="CT169" i="2" s="1"/>
  <c r="CQ165" i="2"/>
  <c r="BV165" i="2"/>
  <c r="BA165" i="2"/>
  <c r="AJ165" i="2"/>
  <c r="CT165" i="2" s="1"/>
  <c r="CQ161" i="2"/>
  <c r="BV161" i="2"/>
  <c r="BA161" i="2"/>
  <c r="BE161" i="2" s="1"/>
  <c r="DU161" i="2" s="1"/>
  <c r="AJ161" i="2"/>
  <c r="BY161" i="2" s="1"/>
  <c r="CQ157" i="2"/>
  <c r="BV157" i="2"/>
  <c r="BA157" i="2"/>
  <c r="AJ157" i="2"/>
  <c r="CT157" i="2" s="1"/>
  <c r="CQ153" i="2"/>
  <c r="BV153" i="2"/>
  <c r="BA153" i="2"/>
  <c r="BE153" i="2" s="1"/>
  <c r="DU153" i="2" s="1"/>
  <c r="AJ153" i="2"/>
  <c r="CT153" i="2" s="1"/>
  <c r="CQ149" i="2"/>
  <c r="BV149" i="2"/>
  <c r="BA149" i="2"/>
  <c r="AJ149" i="2"/>
  <c r="CT149" i="2" s="1"/>
  <c r="CQ145" i="2"/>
  <c r="BV145" i="2"/>
  <c r="BA145" i="2"/>
  <c r="BE145" i="2" s="1"/>
  <c r="DU145" i="2" s="1"/>
  <c r="AJ145" i="2"/>
  <c r="BY145" i="2" s="1"/>
  <c r="CQ141" i="2"/>
  <c r="BV141" i="2"/>
  <c r="BA141" i="2"/>
  <c r="AJ141" i="2"/>
  <c r="CT141" i="2" s="1"/>
  <c r="CQ137" i="2"/>
  <c r="BV137" i="2"/>
  <c r="BA137" i="2"/>
  <c r="BE137" i="2" s="1"/>
  <c r="DU137" i="2" s="1"/>
  <c r="AJ137" i="2"/>
  <c r="CT137" i="2" s="1"/>
  <c r="CQ133" i="2"/>
  <c r="BV133" i="2"/>
  <c r="BA133" i="2"/>
  <c r="AJ133" i="2"/>
  <c r="CT133" i="2" s="1"/>
  <c r="CQ129" i="2"/>
  <c r="BV129" i="2"/>
  <c r="BA129" i="2"/>
  <c r="BE129" i="2" s="1"/>
  <c r="DU129" i="2" s="1"/>
  <c r="AJ129" i="2"/>
  <c r="BY129" i="2" s="1"/>
  <c r="CQ125" i="2"/>
  <c r="BV125" i="2"/>
  <c r="BA125" i="2"/>
  <c r="AJ125" i="2"/>
  <c r="CT125" i="2" s="1"/>
  <c r="CQ121" i="2"/>
  <c r="BV121" i="2"/>
  <c r="BA121" i="2"/>
  <c r="BE121" i="2" s="1"/>
  <c r="DU121" i="2" s="1"/>
  <c r="AJ121" i="2"/>
  <c r="CT121" i="2" s="1"/>
  <c r="CQ117" i="2"/>
  <c r="BV117" i="2"/>
  <c r="BA117" i="2"/>
  <c r="AJ117" i="2"/>
  <c r="CT117" i="2" s="1"/>
  <c r="CQ113" i="2"/>
  <c r="BV113" i="2"/>
  <c r="BA113" i="2"/>
  <c r="BE113" i="2" s="1"/>
  <c r="DU113" i="2" s="1"/>
  <c r="AJ113" i="2"/>
  <c r="BY113" i="2" s="1"/>
  <c r="CQ109" i="2"/>
  <c r="BV109" i="2"/>
  <c r="BA109" i="2"/>
  <c r="AJ109" i="2"/>
  <c r="CT109" i="2" s="1"/>
  <c r="CR295" i="2"/>
  <c r="BW295" i="2"/>
  <c r="BB295" i="2"/>
  <c r="CR291" i="2"/>
  <c r="BW291" i="2"/>
  <c r="BB291" i="2"/>
  <c r="CR287" i="2"/>
  <c r="BW287" i="2"/>
  <c r="BB287" i="2"/>
  <c r="CR283" i="2"/>
  <c r="BW283" i="2"/>
  <c r="BB283" i="2"/>
  <c r="CR279" i="2"/>
  <c r="BW279" i="2"/>
  <c r="BB279" i="2"/>
  <c r="CR275" i="2"/>
  <c r="BW275" i="2"/>
  <c r="BB275" i="2"/>
  <c r="CR271" i="2"/>
  <c r="BW271" i="2"/>
  <c r="BB271" i="2"/>
  <c r="CR267" i="2"/>
  <c r="BW267" i="2"/>
  <c r="BB267" i="2"/>
  <c r="CR263" i="2"/>
  <c r="BW263" i="2"/>
  <c r="BB263" i="2"/>
  <c r="CR259" i="2"/>
  <c r="BW259" i="2"/>
  <c r="BB259" i="2"/>
  <c r="CR255" i="2"/>
  <c r="BW255" i="2"/>
  <c r="BB255" i="2"/>
  <c r="CR251" i="2"/>
  <c r="BW251" i="2"/>
  <c r="BB251" i="2"/>
  <c r="CR247" i="2"/>
  <c r="BW247" i="2"/>
  <c r="BB247" i="2"/>
  <c r="CR243" i="2"/>
  <c r="BW243" i="2"/>
  <c r="BB243" i="2"/>
  <c r="CR239" i="2"/>
  <c r="BW239" i="2"/>
  <c r="BB239" i="2"/>
  <c r="CR235" i="2"/>
  <c r="BW235" i="2"/>
  <c r="BB235" i="2"/>
  <c r="CR231" i="2"/>
  <c r="BW231" i="2"/>
  <c r="BB231" i="2"/>
  <c r="CR227" i="2"/>
  <c r="BW227" i="2"/>
  <c r="BB227" i="2"/>
  <c r="CR223" i="2"/>
  <c r="BW223" i="2"/>
  <c r="BB223" i="2"/>
  <c r="CR219" i="2"/>
  <c r="BW219" i="2"/>
  <c r="BB219" i="2"/>
  <c r="CR215" i="2"/>
  <c r="BW215" i="2"/>
  <c r="BB215" i="2"/>
  <c r="CR211" i="2"/>
  <c r="BW211" i="2"/>
  <c r="BB211" i="2"/>
  <c r="CR207" i="2"/>
  <c r="BW207" i="2"/>
  <c r="BB207" i="2"/>
  <c r="CR203" i="2"/>
  <c r="BW203" i="2"/>
  <c r="BB203" i="2"/>
  <c r="CR199" i="2"/>
  <c r="BW199" i="2"/>
  <c r="BB199" i="2"/>
  <c r="CR195" i="2"/>
  <c r="BW195" i="2"/>
  <c r="BB195" i="2"/>
  <c r="CR191" i="2"/>
  <c r="BW191" i="2"/>
  <c r="BB191" i="2"/>
  <c r="CR187" i="2"/>
  <c r="BW187" i="2"/>
  <c r="BB187" i="2"/>
  <c r="CR183" i="2"/>
  <c r="BW183" i="2"/>
  <c r="BB183" i="2"/>
  <c r="CR179" i="2"/>
  <c r="BW179" i="2"/>
  <c r="BB179" i="2"/>
  <c r="CR175" i="2"/>
  <c r="BW175" i="2"/>
  <c r="BB175" i="2"/>
  <c r="CR171" i="2"/>
  <c r="BW171" i="2"/>
  <c r="BB171" i="2"/>
  <c r="CR167" i="2"/>
  <c r="BW167" i="2"/>
  <c r="BB167" i="2"/>
  <c r="CR163" i="2"/>
  <c r="BW163" i="2"/>
  <c r="BB163" i="2"/>
  <c r="CR159" i="2"/>
  <c r="BW159" i="2"/>
  <c r="BB159" i="2"/>
  <c r="CR155" i="2"/>
  <c r="BW155" i="2"/>
  <c r="BB155" i="2"/>
  <c r="CR151" i="2"/>
  <c r="BW151" i="2"/>
  <c r="BB151" i="2"/>
  <c r="CR147" i="2"/>
  <c r="BW147" i="2"/>
  <c r="BB147" i="2"/>
  <c r="CR143" i="2"/>
  <c r="BW143" i="2"/>
  <c r="BB143" i="2"/>
  <c r="CR139" i="2"/>
  <c r="BW139" i="2"/>
  <c r="BB139" i="2"/>
  <c r="CR135" i="2"/>
  <c r="BW135" i="2"/>
  <c r="BB135" i="2"/>
  <c r="CR131" i="2"/>
  <c r="BW131" i="2"/>
  <c r="BB131" i="2"/>
  <c r="CR127" i="2"/>
  <c r="BW127" i="2"/>
  <c r="BB127" i="2"/>
  <c r="CR123" i="2"/>
  <c r="BW123" i="2"/>
  <c r="BB123" i="2"/>
  <c r="CR119" i="2"/>
  <c r="BW119" i="2"/>
  <c r="BB119" i="2"/>
  <c r="CR115" i="2"/>
  <c r="BW115" i="2"/>
  <c r="BB115" i="2"/>
  <c r="CR111" i="2"/>
  <c r="BW111" i="2"/>
  <c r="BB111" i="2"/>
  <c r="CS297" i="2"/>
  <c r="BX297" i="2"/>
  <c r="BC297" i="2"/>
  <c r="CS293" i="2"/>
  <c r="BX293" i="2"/>
  <c r="BC293" i="2"/>
  <c r="CS289" i="2"/>
  <c r="BX289" i="2"/>
  <c r="BC289" i="2"/>
  <c r="CS285" i="2"/>
  <c r="BX285" i="2"/>
  <c r="BC285" i="2"/>
  <c r="CS281" i="2"/>
  <c r="BX281" i="2"/>
  <c r="BC281" i="2"/>
  <c r="CS277" i="2"/>
  <c r="BX277" i="2"/>
  <c r="BC277" i="2"/>
  <c r="CS273" i="2"/>
  <c r="BX273" i="2"/>
  <c r="BC273" i="2"/>
  <c r="CS269" i="2"/>
  <c r="BX269" i="2"/>
  <c r="BC269" i="2"/>
  <c r="CS265" i="2"/>
  <c r="BX265" i="2"/>
  <c r="BC265" i="2"/>
  <c r="CS261" i="2"/>
  <c r="BX261" i="2"/>
  <c r="BC261" i="2"/>
  <c r="CS257" i="2"/>
  <c r="BX257" i="2"/>
  <c r="BC257" i="2"/>
  <c r="CS253" i="2"/>
  <c r="BX253" i="2"/>
  <c r="BC253" i="2"/>
  <c r="CS249" i="2"/>
  <c r="BX249" i="2"/>
  <c r="BC249" i="2"/>
  <c r="CS245" i="2"/>
  <c r="BX245" i="2"/>
  <c r="BC245" i="2"/>
  <c r="CS241" i="2"/>
  <c r="BX241" i="2"/>
  <c r="BC241" i="2"/>
  <c r="CS237" i="2"/>
  <c r="BX237" i="2"/>
  <c r="BC237" i="2"/>
  <c r="CS233" i="2"/>
  <c r="BX233" i="2"/>
  <c r="BC233" i="2"/>
  <c r="CS229" i="2"/>
  <c r="BX229" i="2"/>
  <c r="BC229" i="2"/>
  <c r="CS225" i="2"/>
  <c r="BX225" i="2"/>
  <c r="BC225" i="2"/>
  <c r="CS221" i="2"/>
  <c r="BX221" i="2"/>
  <c r="BC221" i="2"/>
  <c r="CS217" i="2"/>
  <c r="BX217" i="2"/>
  <c r="BC217" i="2"/>
  <c r="CS213" i="2"/>
  <c r="BX213" i="2"/>
  <c r="BC213" i="2"/>
  <c r="CS209" i="2"/>
  <c r="BX209" i="2"/>
  <c r="BC209" i="2"/>
  <c r="CS205" i="2"/>
  <c r="BX205" i="2"/>
  <c r="BC205" i="2"/>
  <c r="CS201" i="2"/>
  <c r="BX201" i="2"/>
  <c r="BC201" i="2"/>
  <c r="CS197" i="2"/>
  <c r="BX197" i="2"/>
  <c r="BC197" i="2"/>
  <c r="CS193" i="2"/>
  <c r="BX193" i="2"/>
  <c r="BC193" i="2"/>
  <c r="CS189" i="2"/>
  <c r="BX189" i="2"/>
  <c r="BC189" i="2"/>
  <c r="CS185" i="2"/>
  <c r="BX185" i="2"/>
  <c r="BC185" i="2"/>
  <c r="CS181" i="2"/>
  <c r="BX181" i="2"/>
  <c r="BC181" i="2"/>
  <c r="CS177" i="2"/>
  <c r="BX177" i="2"/>
  <c r="BC177" i="2"/>
  <c r="CS173" i="2"/>
  <c r="BX173" i="2"/>
  <c r="BC173" i="2"/>
  <c r="CS169" i="2"/>
  <c r="BX169" i="2"/>
  <c r="BC169" i="2"/>
  <c r="CS165" i="2"/>
  <c r="BX165" i="2"/>
  <c r="BC165" i="2"/>
  <c r="CS161" i="2"/>
  <c r="BX161" i="2"/>
  <c r="BC161" i="2"/>
  <c r="CS157" i="2"/>
  <c r="BX157" i="2"/>
  <c r="BC157" i="2"/>
  <c r="CS153" i="2"/>
  <c r="BX153" i="2"/>
  <c r="BC153" i="2"/>
  <c r="CS149" i="2"/>
  <c r="BX149" i="2"/>
  <c r="BC149" i="2"/>
  <c r="CS145" i="2"/>
  <c r="BX145" i="2"/>
  <c r="BC145" i="2"/>
  <c r="CS141" i="2"/>
  <c r="BX141" i="2"/>
  <c r="BC141" i="2"/>
  <c r="CS137" i="2"/>
  <c r="BX137" i="2"/>
  <c r="BC137" i="2"/>
  <c r="CS133" i="2"/>
  <c r="BX133" i="2"/>
  <c r="BC133" i="2"/>
  <c r="CS129" i="2"/>
  <c r="BX129" i="2"/>
  <c r="BC129" i="2"/>
  <c r="CS125" i="2"/>
  <c r="BX125" i="2"/>
  <c r="BC125" i="2"/>
  <c r="CS121" i="2"/>
  <c r="BX121" i="2"/>
  <c r="BC121" i="2"/>
  <c r="CS117" i="2"/>
  <c r="BX117" i="2"/>
  <c r="BC117" i="2"/>
  <c r="CS113" i="2"/>
  <c r="BX113" i="2"/>
  <c r="BC113" i="2"/>
  <c r="CS109" i="2"/>
  <c r="BX109" i="2"/>
  <c r="BC109" i="2"/>
  <c r="CT295" i="2"/>
  <c r="BY295" i="2"/>
  <c r="BD295" i="2"/>
  <c r="CT291" i="2"/>
  <c r="BY291" i="2"/>
  <c r="BD291" i="2"/>
  <c r="CT287" i="2"/>
  <c r="BY287" i="2"/>
  <c r="BD287" i="2"/>
  <c r="CT283" i="2"/>
  <c r="BY283" i="2"/>
  <c r="BD283" i="2"/>
  <c r="CT279" i="2"/>
  <c r="BY279" i="2"/>
  <c r="BD279" i="2"/>
  <c r="CT275" i="2"/>
  <c r="BY275" i="2"/>
  <c r="BD275" i="2"/>
  <c r="CT271" i="2"/>
  <c r="BY271" i="2"/>
  <c r="BD271" i="2"/>
  <c r="CT267" i="2"/>
  <c r="BY267" i="2"/>
  <c r="BD267" i="2"/>
  <c r="CT263" i="2"/>
  <c r="BY263" i="2"/>
  <c r="BD263" i="2"/>
  <c r="CT259" i="2"/>
  <c r="BY259" i="2"/>
  <c r="BD259" i="2"/>
  <c r="CT255" i="2"/>
  <c r="BY255" i="2"/>
  <c r="BD255" i="2"/>
  <c r="CT251" i="2"/>
  <c r="BY251" i="2"/>
  <c r="BD251" i="2"/>
  <c r="CT247" i="2"/>
  <c r="BY247" i="2"/>
  <c r="BD247" i="2"/>
  <c r="CT243" i="2"/>
  <c r="BY243" i="2"/>
  <c r="BD243" i="2"/>
  <c r="CT239" i="2"/>
  <c r="BY239" i="2"/>
  <c r="BD239" i="2"/>
  <c r="CT235" i="2"/>
  <c r="BY235" i="2"/>
  <c r="BD235" i="2"/>
  <c r="CT231" i="2"/>
  <c r="BY231" i="2"/>
  <c r="BD231" i="2"/>
  <c r="CT227" i="2"/>
  <c r="BY227" i="2"/>
  <c r="BD227" i="2"/>
  <c r="CT223" i="2"/>
  <c r="BY223" i="2"/>
  <c r="BD223" i="2"/>
  <c r="CT219" i="2"/>
  <c r="BY219" i="2"/>
  <c r="BD219" i="2"/>
  <c r="CT215" i="2"/>
  <c r="BY215" i="2"/>
  <c r="BD215" i="2"/>
  <c r="CT211" i="2"/>
  <c r="BY211" i="2"/>
  <c r="BD211" i="2"/>
  <c r="CT207" i="2"/>
  <c r="BY207" i="2"/>
  <c r="BD207" i="2"/>
  <c r="CT203" i="2"/>
  <c r="BY203" i="2"/>
  <c r="BD203" i="2"/>
  <c r="CT199" i="2"/>
  <c r="BY199" i="2"/>
  <c r="BD199" i="2"/>
  <c r="CT195" i="2"/>
  <c r="BY195" i="2"/>
  <c r="BD195" i="2"/>
  <c r="CT191" i="2"/>
  <c r="BY191" i="2"/>
  <c r="BD191" i="2"/>
  <c r="CT187" i="2"/>
  <c r="BY187" i="2"/>
  <c r="BD187" i="2"/>
  <c r="CT183" i="2"/>
  <c r="BY183" i="2"/>
  <c r="BD183" i="2"/>
  <c r="CT179" i="2"/>
  <c r="BY179" i="2"/>
  <c r="BD179" i="2"/>
  <c r="CT175" i="2"/>
  <c r="BY175" i="2"/>
  <c r="BD175" i="2"/>
  <c r="CT171" i="2"/>
  <c r="BY171" i="2"/>
  <c r="BD171" i="2"/>
  <c r="CT167" i="2"/>
  <c r="BY167" i="2"/>
  <c r="BD167" i="2"/>
  <c r="CT163" i="2"/>
  <c r="BY163" i="2"/>
  <c r="BD163" i="2"/>
  <c r="CT159" i="2"/>
  <c r="BY159" i="2"/>
  <c r="BD159" i="2"/>
  <c r="CT155" i="2"/>
  <c r="BY155" i="2"/>
  <c r="BD155" i="2"/>
  <c r="CT151" i="2"/>
  <c r="BY151" i="2"/>
  <c r="BD151" i="2"/>
  <c r="CT147" i="2"/>
  <c r="BY147" i="2"/>
  <c r="BD147" i="2"/>
  <c r="CT143" i="2"/>
  <c r="BY143" i="2"/>
  <c r="BD143" i="2"/>
  <c r="CT139" i="2"/>
  <c r="BY139" i="2"/>
  <c r="BD139" i="2"/>
  <c r="CT135" i="2"/>
  <c r="BY135" i="2"/>
  <c r="BD135" i="2"/>
  <c r="CT131" i="2"/>
  <c r="BY131" i="2"/>
  <c r="BD131" i="2"/>
  <c r="CT127" i="2"/>
  <c r="BY127" i="2"/>
  <c r="BD127" i="2"/>
  <c r="CT123" i="2"/>
  <c r="BY123" i="2"/>
  <c r="BD123" i="2"/>
  <c r="CT119" i="2"/>
  <c r="BY119" i="2"/>
  <c r="BD119" i="2"/>
  <c r="CT115" i="2"/>
  <c r="BY115" i="2"/>
  <c r="BD115" i="2"/>
  <c r="CT111" i="2"/>
  <c r="BY111" i="2"/>
  <c r="BD111" i="2"/>
  <c r="BD107" i="2"/>
  <c r="BD103" i="2"/>
  <c r="BD99" i="2"/>
  <c r="BD95" i="2"/>
  <c r="BD91" i="2"/>
  <c r="BD87" i="2"/>
  <c r="BD83" i="2"/>
  <c r="BD79" i="2"/>
  <c r="BD75" i="2"/>
  <c r="BD71" i="2"/>
  <c r="BD67" i="2"/>
  <c r="BD63" i="2"/>
  <c r="BD59" i="2"/>
  <c r="BD55" i="2"/>
  <c r="BD51" i="2"/>
  <c r="BD47" i="2"/>
  <c r="BD43" i="2"/>
  <c r="BD39" i="2"/>
  <c r="BD35" i="2"/>
  <c r="BD31" i="2"/>
  <c r="BD27" i="2"/>
  <c r="BD23" i="2"/>
  <c r="BD19" i="2"/>
  <c r="BD15" i="2"/>
  <c r="BD11" i="2"/>
  <c r="BD106" i="2"/>
  <c r="BD102" i="2"/>
  <c r="BD98" i="2"/>
  <c r="BD94" i="2"/>
  <c r="BD90" i="2"/>
  <c r="BD86" i="2"/>
  <c r="BD82" i="2"/>
  <c r="BD78" i="2"/>
  <c r="BD74" i="2"/>
  <c r="BD70" i="2"/>
  <c r="BD66" i="2"/>
  <c r="BD62" i="2"/>
  <c r="BD58" i="2"/>
  <c r="BD54" i="2"/>
  <c r="BD50" i="2"/>
  <c r="BD46" i="2"/>
  <c r="BD42" i="2"/>
  <c r="BD38" i="2"/>
  <c r="BD34" i="2"/>
  <c r="BD30" i="2"/>
  <c r="BD26" i="2"/>
  <c r="BD22" i="2"/>
  <c r="BD18" i="2"/>
  <c r="BD14" i="2"/>
  <c r="BD10" i="2"/>
  <c r="AF7" i="2"/>
  <c r="B96" i="1"/>
  <c r="BD105" i="2"/>
  <c r="BD101" i="2"/>
  <c r="BD97" i="2"/>
  <c r="BD93" i="2"/>
  <c r="BD89" i="2"/>
  <c r="BD85" i="2"/>
  <c r="BD81" i="2"/>
  <c r="BD77" i="2"/>
  <c r="BD73" i="2"/>
  <c r="BD69" i="2"/>
  <c r="BD65" i="2"/>
  <c r="BD61" i="2"/>
  <c r="BD57" i="2"/>
  <c r="BD53" i="2"/>
  <c r="BD49" i="2"/>
  <c r="BD45" i="2"/>
  <c r="BD41" i="2"/>
  <c r="BD37" i="2"/>
  <c r="BD33" i="2"/>
  <c r="BD29" i="2"/>
  <c r="BD25" i="2"/>
  <c r="BD21" i="2"/>
  <c r="BD17" i="2"/>
  <c r="BD13" i="2"/>
  <c r="BD9" i="2"/>
  <c r="BD108" i="2"/>
  <c r="BD104" i="2"/>
  <c r="BD100" i="2"/>
  <c r="BD96" i="2"/>
  <c r="BD92" i="2"/>
  <c r="BD88" i="2"/>
  <c r="BD84" i="2"/>
  <c r="BD80" i="2"/>
  <c r="BD76" i="2"/>
  <c r="BD72" i="2"/>
  <c r="BD68" i="2"/>
  <c r="BD64" i="2"/>
  <c r="BD60" i="2"/>
  <c r="BD56" i="2"/>
  <c r="BD52" i="2"/>
  <c r="BD48" i="2"/>
  <c r="BD44" i="2"/>
  <c r="BD40" i="2"/>
  <c r="BD36" i="2"/>
  <c r="BD32" i="2"/>
  <c r="BD28" i="2"/>
  <c r="BD24" i="2"/>
  <c r="BD20" i="2"/>
  <c r="BD16" i="2"/>
  <c r="BD12" i="2"/>
  <c r="P1011" i="2"/>
  <c r="P1010" i="2"/>
  <c r="P1009" i="2"/>
  <c r="AI8" i="2"/>
  <c r="CN1007" i="2"/>
  <c r="BS1007" i="2"/>
  <c r="AX1007" i="2"/>
  <c r="CM1006" i="2"/>
  <c r="BR1006" i="2"/>
  <c r="AW1006" i="2"/>
  <c r="CY1006" i="2"/>
  <c r="CD1006" i="2"/>
  <c r="BI1006" i="2"/>
  <c r="CD1004" i="2"/>
  <c r="BI1004" i="2"/>
  <c r="CY1004" i="2"/>
  <c r="CN1004" i="2"/>
  <c r="BS1004" i="2"/>
  <c r="AX1004" i="2"/>
  <c r="CI1002" i="2"/>
  <c r="BN1002" i="2"/>
  <c r="AS1002" i="2"/>
  <c r="BR999" i="2"/>
  <c r="CM999" i="2"/>
  <c r="AW999" i="2"/>
  <c r="AS1001" i="2"/>
  <c r="DD1001" i="2" s="1"/>
  <c r="AS997" i="2"/>
  <c r="BQ998" i="2"/>
  <c r="AV998" i="2"/>
  <c r="AE998" i="2"/>
  <c r="BT998" i="2" s="1"/>
  <c r="AY993" i="2"/>
  <c r="CT999" i="2"/>
  <c r="BY999" i="2"/>
  <c r="BD999" i="2"/>
  <c r="AW997" i="2"/>
  <c r="BB991" i="2"/>
  <c r="AT992" i="2"/>
  <c r="CN992" i="2"/>
  <c r="AX992" i="2"/>
  <c r="CH990" i="2"/>
  <c r="BM990" i="2"/>
  <c r="AR990" i="2"/>
  <c r="CI986" i="2"/>
  <c r="BN986" i="2"/>
  <c r="AS986" i="2"/>
  <c r="CI982" i="2"/>
  <c r="BN982" i="2"/>
  <c r="AS982" i="2"/>
  <c r="CS990" i="2"/>
  <c r="BX990" i="2"/>
  <c r="BC990" i="2"/>
  <c r="CM986" i="2"/>
  <c r="BR986" i="2"/>
  <c r="AW986" i="2"/>
  <c r="CN988" i="2"/>
  <c r="BS988" i="2"/>
  <c r="AX988" i="2"/>
  <c r="CN984" i="2"/>
  <c r="AX984" i="2"/>
  <c r="BS984" i="2"/>
  <c r="BS980" i="2"/>
  <c r="CN980" i="2"/>
  <c r="AX980" i="2"/>
  <c r="CT982" i="2"/>
  <c r="BD982" i="2"/>
  <c r="BY982" i="2"/>
  <c r="CN977" i="2"/>
  <c r="AX977" i="2"/>
  <c r="BS977" i="2"/>
  <c r="AX973" i="2"/>
  <c r="BA981" i="2"/>
  <c r="AJ981" i="2"/>
  <c r="CC976" i="2"/>
  <c r="BH976" i="2"/>
  <c r="CX976" i="2"/>
  <c r="BG997" i="2"/>
  <c r="CV976" i="2"/>
  <c r="CA976" i="2"/>
  <c r="BF976" i="2"/>
  <c r="AO976" i="2"/>
  <c r="CW976" i="2" s="1"/>
  <c r="CV970" i="2"/>
  <c r="CA970" i="2"/>
  <c r="BF970" i="2"/>
  <c r="BJ970" i="2" s="1"/>
  <c r="DV970" i="2" s="1"/>
  <c r="AO970" i="2"/>
  <c r="CW970" i="2" s="1"/>
  <c r="AQ985" i="2"/>
  <c r="Z985" i="2"/>
  <c r="BM985" i="2" s="1"/>
  <c r="CG985" i="2"/>
  <c r="CS974" i="2"/>
  <c r="BX974" i="2"/>
  <c r="BC974" i="2"/>
  <c r="CA969" i="2"/>
  <c r="BF969" i="2"/>
  <c r="AO969" i="2"/>
  <c r="CX969" i="2" s="1"/>
  <c r="BG980" i="2"/>
  <c r="CQ972" i="2"/>
  <c r="BA972" i="2"/>
  <c r="AJ972" i="2"/>
  <c r="CS972" i="2" s="1"/>
  <c r="CQ968" i="2"/>
  <c r="BA968" i="2"/>
  <c r="AJ968" i="2"/>
  <c r="CS968" i="2" s="1"/>
  <c r="BL967" i="2"/>
  <c r="AQ967" i="2"/>
  <c r="Z967" i="2"/>
  <c r="BM967" i="2" s="1"/>
  <c r="CH963" i="2"/>
  <c r="BM963" i="2"/>
  <c r="AR963" i="2"/>
  <c r="DC963" i="2" s="1"/>
  <c r="CH959" i="2"/>
  <c r="BM959" i="2"/>
  <c r="AR959" i="2"/>
  <c r="CH955" i="2"/>
  <c r="BM955" i="2"/>
  <c r="AR955" i="2"/>
  <c r="CH951" i="2"/>
  <c r="BM951" i="2"/>
  <c r="AR951" i="2"/>
  <c r="AR947" i="2"/>
  <c r="DC947" i="2" s="1"/>
  <c r="BC969" i="2"/>
  <c r="CI978" i="2"/>
  <c r="AS978" i="2"/>
  <c r="DD978" i="2" s="1"/>
  <c r="BN978" i="2"/>
  <c r="BL966" i="2"/>
  <c r="AQ966" i="2"/>
  <c r="Z966" i="2"/>
  <c r="BM966" i="2" s="1"/>
  <c r="BL962" i="2"/>
  <c r="AQ962" i="2"/>
  <c r="Z962" i="2"/>
  <c r="BO962" i="2" s="1"/>
  <c r="BL958" i="2"/>
  <c r="AQ958" i="2"/>
  <c r="Z958" i="2"/>
  <c r="CJ958" i="2" s="1"/>
  <c r="BL954" i="2"/>
  <c r="AQ954" i="2"/>
  <c r="Z954" i="2"/>
  <c r="BO954" i="2" s="1"/>
  <c r="BL950" i="2"/>
  <c r="AQ950" i="2"/>
  <c r="Z950" i="2"/>
  <c r="BO950" i="2" s="1"/>
  <c r="BL946" i="2"/>
  <c r="AQ946" i="2"/>
  <c r="Z946" i="2"/>
  <c r="CJ946" i="2" s="1"/>
  <c r="BO960" i="2"/>
  <c r="CJ960" i="2"/>
  <c r="AT960" i="2"/>
  <c r="DE960" i="2" s="1"/>
  <c r="BO952" i="2"/>
  <c r="CJ952" i="2"/>
  <c r="AT952" i="2"/>
  <c r="DE952" i="2" s="1"/>
  <c r="CJ945" i="2"/>
  <c r="BO945" i="2"/>
  <c r="AT945" i="2"/>
  <c r="CJ941" i="2"/>
  <c r="BO941" i="2"/>
  <c r="AT941" i="2"/>
  <c r="BO966" i="2"/>
  <c r="AT966" i="2"/>
  <c r="CX957" i="2"/>
  <c r="CC957" i="2"/>
  <c r="BH957" i="2"/>
  <c r="CX949" i="2"/>
  <c r="CC949" i="2"/>
  <c r="BH949" i="2"/>
  <c r="CV943" i="2"/>
  <c r="BF943" i="2"/>
  <c r="AO943" i="2"/>
  <c r="CC943" i="2" s="1"/>
  <c r="CA939" i="2"/>
  <c r="CV939" i="2"/>
  <c r="BF939" i="2"/>
  <c r="AO939" i="2"/>
  <c r="CD939" i="2" s="1"/>
  <c r="BX963" i="2"/>
  <c r="BC963" i="2"/>
  <c r="CS955" i="2"/>
  <c r="BC955" i="2"/>
  <c r="BC947" i="2"/>
  <c r="CY962" i="2"/>
  <c r="CD962" i="2"/>
  <c r="BI962" i="2"/>
  <c r="CX953" i="2"/>
  <c r="BH953" i="2"/>
  <c r="AS940" i="2"/>
  <c r="BH934" i="2"/>
  <c r="BG944" i="2"/>
  <c r="CI937" i="2"/>
  <c r="AS937" i="2"/>
  <c r="DD937" i="2" s="1"/>
  <c r="BN933" i="2"/>
  <c r="AS933" i="2"/>
  <c r="BI942" i="2"/>
  <c r="CI936" i="2"/>
  <c r="BN936" i="2"/>
  <c r="AS936" i="2"/>
  <c r="CG945" i="2"/>
  <c r="BL945" i="2"/>
  <c r="AQ945" i="2"/>
  <c r="Z945" i="2"/>
  <c r="BM945" i="2" s="1"/>
  <c r="BQ937" i="2"/>
  <c r="CL937" i="2"/>
  <c r="AV937" i="2"/>
  <c r="AE937" i="2"/>
  <c r="CM937" i="2" s="1"/>
  <c r="CL933" i="2"/>
  <c r="BQ933" i="2"/>
  <c r="AV933" i="2"/>
  <c r="AZ933" i="2" s="1"/>
  <c r="DT933" i="2" s="1"/>
  <c r="AE933" i="2"/>
  <c r="BT933" i="2" s="1"/>
  <c r="CO930" i="2"/>
  <c r="AY930" i="2"/>
  <c r="AY926" i="2"/>
  <c r="AY922" i="2"/>
  <c r="AY918" i="2"/>
  <c r="AY914" i="2"/>
  <c r="AY910" i="2"/>
  <c r="CL928" i="2"/>
  <c r="AV928" i="2"/>
  <c r="AZ928" i="2" s="1"/>
  <c r="DT928" i="2" s="1"/>
  <c r="AE928" i="2"/>
  <c r="CN928" i="2" s="1"/>
  <c r="CL924" i="2"/>
  <c r="AV924" i="2"/>
  <c r="AZ924" i="2" s="1"/>
  <c r="DT924" i="2" s="1"/>
  <c r="AE924" i="2"/>
  <c r="CM924" i="2" s="1"/>
  <c r="CL920" i="2"/>
  <c r="AV920" i="2"/>
  <c r="AZ920" i="2" s="1"/>
  <c r="DT920" i="2" s="1"/>
  <c r="AE920" i="2"/>
  <c r="BR920" i="2" s="1"/>
  <c r="CL916" i="2"/>
  <c r="AV916" i="2"/>
  <c r="AZ916" i="2" s="1"/>
  <c r="DT916" i="2" s="1"/>
  <c r="AE916" i="2"/>
  <c r="CN916" i="2" s="1"/>
  <c r="CL912" i="2"/>
  <c r="AV912" i="2"/>
  <c r="AE912" i="2"/>
  <c r="CN912" i="2" s="1"/>
  <c r="BQ908" i="2"/>
  <c r="AV908" i="2"/>
  <c r="AE908" i="2"/>
  <c r="BS908" i="2" s="1"/>
  <c r="CO928" i="2"/>
  <c r="AY928" i="2"/>
  <c r="CO924" i="2"/>
  <c r="BT924" i="2"/>
  <c r="AY924" i="2"/>
  <c r="CO920" i="2"/>
  <c r="BT920" i="2"/>
  <c r="AY920" i="2"/>
  <c r="BT916" i="2"/>
  <c r="AY916" i="2"/>
  <c r="CO912" i="2"/>
  <c r="AY912" i="2"/>
  <c r="AV930" i="2"/>
  <c r="AE930" i="2"/>
  <c r="AV926" i="2"/>
  <c r="AE926" i="2"/>
  <c r="AV922" i="2"/>
  <c r="AE922" i="2"/>
  <c r="AV918" i="2"/>
  <c r="AZ918" i="2" s="1"/>
  <c r="DT918" i="2" s="1"/>
  <c r="AE918" i="2"/>
  <c r="AV914" i="2"/>
  <c r="AE914" i="2"/>
  <c r="AV910" i="2"/>
  <c r="AE910" i="2"/>
  <c r="BT910" i="2" s="1"/>
  <c r="CO907" i="2"/>
  <c r="BT907" i="2"/>
  <c r="AY907" i="2"/>
  <c r="CO903" i="2"/>
  <c r="BT903" i="2"/>
  <c r="AY903" i="2"/>
  <c r="CO899" i="2"/>
  <c r="BT899" i="2"/>
  <c r="AY899" i="2"/>
  <c r="CO895" i="2"/>
  <c r="BT895" i="2"/>
  <c r="AY895" i="2"/>
  <c r="CO891" i="2"/>
  <c r="BT891" i="2"/>
  <c r="AY891" i="2"/>
  <c r="CO887" i="2"/>
  <c r="BT887" i="2"/>
  <c r="AY887" i="2"/>
  <c r="CI907" i="2"/>
  <c r="BN907" i="2"/>
  <c r="AS907" i="2"/>
  <c r="CI903" i="2"/>
  <c r="BN903" i="2"/>
  <c r="AS903" i="2"/>
  <c r="CI899" i="2"/>
  <c r="BN899" i="2"/>
  <c r="AS899" i="2"/>
  <c r="CI895" i="2"/>
  <c r="BN895" i="2"/>
  <c r="AS895" i="2"/>
  <c r="CI891" i="2"/>
  <c r="BN891" i="2"/>
  <c r="AS891" i="2"/>
  <c r="CI887" i="2"/>
  <c r="BN887" i="2"/>
  <c r="AS887" i="2"/>
  <c r="DD887" i="2" s="1"/>
  <c r="AX906" i="2"/>
  <c r="AX902" i="2"/>
  <c r="AX898" i="2"/>
  <c r="AX894" i="2"/>
  <c r="AX890" i="2"/>
  <c r="AX886" i="2"/>
  <c r="CN905" i="2"/>
  <c r="BS905" i="2"/>
  <c r="AX905" i="2"/>
  <c r="CN901" i="2"/>
  <c r="BS901" i="2"/>
  <c r="AX901" i="2"/>
  <c r="CN897" i="2"/>
  <c r="BS897" i="2"/>
  <c r="AX897" i="2"/>
  <c r="CN893" i="2"/>
  <c r="BS893" i="2"/>
  <c r="AX893" i="2"/>
  <c r="CN889" i="2"/>
  <c r="BS889" i="2"/>
  <c r="AX889" i="2"/>
  <c r="AY884" i="2"/>
  <c r="AY880" i="2"/>
  <c r="AY876" i="2"/>
  <c r="AY872" i="2"/>
  <c r="AY868" i="2"/>
  <c r="BF882" i="2"/>
  <c r="AO882" i="2"/>
  <c r="BF878" i="2"/>
  <c r="AO878" i="2"/>
  <c r="BF874" i="2"/>
  <c r="AO874" i="2"/>
  <c r="BF870" i="2"/>
  <c r="AO870" i="2"/>
  <c r="BF866" i="2"/>
  <c r="AO866" i="2"/>
  <c r="CV862" i="2"/>
  <c r="BF862" i="2"/>
  <c r="AO862" i="2"/>
  <c r="CC862" i="2" s="1"/>
  <c r="CA862" i="2"/>
  <c r="BI882" i="2"/>
  <c r="CY878" i="2"/>
  <c r="BI878" i="2"/>
  <c r="CD874" i="2"/>
  <c r="BI874" i="2"/>
  <c r="BI870" i="2"/>
  <c r="BI866" i="2"/>
  <c r="CV884" i="2"/>
  <c r="CA884" i="2"/>
  <c r="BF884" i="2"/>
  <c r="AO884" i="2"/>
  <c r="CC884" i="2" s="1"/>
  <c r="CV880" i="2"/>
  <c r="CA880" i="2"/>
  <c r="BF880" i="2"/>
  <c r="AO880" i="2"/>
  <c r="CW880" i="2" s="1"/>
  <c r="CV876" i="2"/>
  <c r="CA876" i="2"/>
  <c r="BF876" i="2"/>
  <c r="AO876" i="2"/>
  <c r="CB876" i="2" s="1"/>
  <c r="CV872" i="2"/>
  <c r="CA872" i="2"/>
  <c r="BF872" i="2"/>
  <c r="AO872" i="2"/>
  <c r="CX872" i="2" s="1"/>
  <c r="CV868" i="2"/>
  <c r="CA868" i="2"/>
  <c r="BF868" i="2"/>
  <c r="AO868" i="2"/>
  <c r="CC868" i="2" s="1"/>
  <c r="CV864" i="2"/>
  <c r="CA864" i="2"/>
  <c r="BF864" i="2"/>
  <c r="AO864" i="2"/>
  <c r="CW864" i="2" s="1"/>
  <c r="CN863" i="2"/>
  <c r="BS863" i="2"/>
  <c r="AX863" i="2"/>
  <c r="BV858" i="2"/>
  <c r="BA858" i="2"/>
  <c r="AJ858" i="2"/>
  <c r="BW858" i="2" s="1"/>
  <c r="BV854" i="2"/>
  <c r="BA854" i="2"/>
  <c r="AJ854" i="2"/>
  <c r="CS854" i="2" s="1"/>
  <c r="BV850" i="2"/>
  <c r="BA850" i="2"/>
  <c r="AJ850" i="2"/>
  <c r="BX850" i="2" s="1"/>
  <c r="BV846" i="2"/>
  <c r="BA846" i="2"/>
  <c r="BE846" i="2" s="1"/>
  <c r="DU846" i="2" s="1"/>
  <c r="AJ846" i="2"/>
  <c r="CR846" i="2" s="1"/>
  <c r="BV842" i="2"/>
  <c r="BA842" i="2"/>
  <c r="AJ842" i="2"/>
  <c r="BY842" i="2" s="1"/>
  <c r="BV838" i="2"/>
  <c r="BA838" i="2"/>
  <c r="BE838" i="2" s="1"/>
  <c r="DU838" i="2" s="1"/>
  <c r="AJ838" i="2"/>
  <c r="CS838" i="2" s="1"/>
  <c r="BV834" i="2"/>
  <c r="BA834" i="2"/>
  <c r="AJ834" i="2"/>
  <c r="BX834" i="2" s="1"/>
  <c r="BV830" i="2"/>
  <c r="BA830" i="2"/>
  <c r="BE830" i="2" s="1"/>
  <c r="DU830" i="2" s="1"/>
  <c r="AJ830" i="2"/>
  <c r="CR830" i="2" s="1"/>
  <c r="BV826" i="2"/>
  <c r="BA826" i="2"/>
  <c r="AJ826" i="2"/>
  <c r="BW826" i="2" s="1"/>
  <c r="BV822" i="2"/>
  <c r="BA822" i="2"/>
  <c r="BE822" i="2" s="1"/>
  <c r="DU822" i="2" s="1"/>
  <c r="AJ822" i="2"/>
  <c r="CT822" i="2" s="1"/>
  <c r="CT862" i="2"/>
  <c r="BD862" i="2"/>
  <c r="AY858" i="2"/>
  <c r="AY854" i="2"/>
  <c r="CO850" i="2"/>
  <c r="AY850" i="2"/>
  <c r="BT846" i="2"/>
  <c r="AY846" i="2"/>
  <c r="AY842" i="2"/>
  <c r="AY838" i="2"/>
  <c r="CO834" i="2"/>
  <c r="AY834" i="2"/>
  <c r="BT830" i="2"/>
  <c r="AY830" i="2"/>
  <c r="AY826" i="2"/>
  <c r="AY822" i="2"/>
  <c r="AY818" i="2"/>
  <c r="BI861" i="2"/>
  <c r="BI857" i="2"/>
  <c r="BI853" i="2"/>
  <c r="BI849" i="2"/>
  <c r="BI845" i="2"/>
  <c r="BI841" i="2"/>
  <c r="BI837" i="2"/>
  <c r="BI833" i="2"/>
  <c r="BI829" i="2"/>
  <c r="BI825" i="2"/>
  <c r="BI821" i="2"/>
  <c r="BH861" i="2"/>
  <c r="BH857" i="2"/>
  <c r="BH853" i="2"/>
  <c r="BH849" i="2"/>
  <c r="BH845" i="2"/>
  <c r="BH841" i="2"/>
  <c r="BH837" i="2"/>
  <c r="BH833" i="2"/>
  <c r="BH829" i="2"/>
  <c r="BH825" i="2"/>
  <c r="BH821" i="2"/>
  <c r="BH817" i="2"/>
  <c r="CY815" i="2"/>
  <c r="BI815" i="2"/>
  <c r="CD811" i="2"/>
  <c r="BI811" i="2"/>
  <c r="BI807" i="2"/>
  <c r="BI803" i="2"/>
  <c r="CY799" i="2"/>
  <c r="BI799" i="2"/>
  <c r="CD795" i="2"/>
  <c r="BI795" i="2"/>
  <c r="BI791" i="2"/>
  <c r="BI787" i="2"/>
  <c r="CY783" i="2"/>
  <c r="BI783" i="2"/>
  <c r="CD779" i="2"/>
  <c r="BI779" i="2"/>
  <c r="BI775" i="2"/>
  <c r="CY819" i="2"/>
  <c r="CD819" i="2"/>
  <c r="BI819" i="2"/>
  <c r="CJ814" i="2"/>
  <c r="BO814" i="2"/>
  <c r="AT814" i="2"/>
  <c r="CJ810" i="2"/>
  <c r="BO810" i="2"/>
  <c r="AT810" i="2"/>
  <c r="CJ806" i="2"/>
  <c r="BO806" i="2"/>
  <c r="AT806" i="2"/>
  <c r="DE806" i="2" s="1"/>
  <c r="CJ802" i="2"/>
  <c r="BO802" i="2"/>
  <c r="AT802" i="2"/>
  <c r="CJ798" i="2"/>
  <c r="BO798" i="2"/>
  <c r="AT798" i="2"/>
  <c r="CJ794" i="2"/>
  <c r="BO794" i="2"/>
  <c r="AT794" i="2"/>
  <c r="CJ790" i="2"/>
  <c r="BO790" i="2"/>
  <c r="AT790" i="2"/>
  <c r="DE790" i="2" s="1"/>
  <c r="CJ786" i="2"/>
  <c r="BO786" i="2"/>
  <c r="AT786" i="2"/>
  <c r="CJ782" i="2"/>
  <c r="BO782" i="2"/>
  <c r="AT782" i="2"/>
  <c r="CJ778" i="2"/>
  <c r="BO778" i="2"/>
  <c r="AT778" i="2"/>
  <c r="CJ774" i="2"/>
  <c r="BO774" i="2"/>
  <c r="AT774" i="2"/>
  <c r="DE774" i="2" s="1"/>
  <c r="AV818" i="2"/>
  <c r="AE818" i="2"/>
  <c r="BT818" i="2" s="1"/>
  <c r="AY813" i="2"/>
  <c r="AY809" i="2"/>
  <c r="AY805" i="2"/>
  <c r="AY801" i="2"/>
  <c r="AY797" i="2"/>
  <c r="AY793" i="2"/>
  <c r="AY789" i="2"/>
  <c r="AY785" i="2"/>
  <c r="AY781" i="2"/>
  <c r="AY777" i="2"/>
  <c r="AY773" i="2"/>
  <c r="CL815" i="2"/>
  <c r="AV815" i="2"/>
  <c r="AE815" i="2"/>
  <c r="CM815" i="2" s="1"/>
  <c r="CL811" i="2"/>
  <c r="AV811" i="2"/>
  <c r="AE811" i="2"/>
  <c r="CM811" i="2" s="1"/>
  <c r="CL807" i="2"/>
  <c r="AV807" i="2"/>
  <c r="AE807" i="2"/>
  <c r="BR807" i="2" s="1"/>
  <c r="CL803" i="2"/>
  <c r="AV803" i="2"/>
  <c r="AE803" i="2"/>
  <c r="BS803" i="2" s="1"/>
  <c r="CL799" i="2"/>
  <c r="AV799" i="2"/>
  <c r="AE799" i="2"/>
  <c r="CM799" i="2" s="1"/>
  <c r="CL795" i="2"/>
  <c r="AV795" i="2"/>
  <c r="AE795" i="2"/>
  <c r="CM795" i="2" s="1"/>
  <c r="CL791" i="2"/>
  <c r="AV791" i="2"/>
  <c r="AE791" i="2"/>
  <c r="BR791" i="2" s="1"/>
  <c r="CL787" i="2"/>
  <c r="AV787" i="2"/>
  <c r="AE787" i="2"/>
  <c r="BS787" i="2" s="1"/>
  <c r="CL783" i="2"/>
  <c r="AV783" i="2"/>
  <c r="AE783" i="2"/>
  <c r="CM783" i="2" s="1"/>
  <c r="CL779" i="2"/>
  <c r="AV779" i="2"/>
  <c r="AE779" i="2"/>
  <c r="CM779" i="2" s="1"/>
  <c r="CL775" i="2"/>
  <c r="AV775" i="2"/>
  <c r="AE775" i="2"/>
  <c r="BR775" i="2" s="1"/>
  <c r="CL771" i="2"/>
  <c r="AV771" i="2"/>
  <c r="AE771" i="2"/>
  <c r="BS771" i="2" s="1"/>
  <c r="CV767" i="2"/>
  <c r="BF767" i="2"/>
  <c r="AO767" i="2"/>
  <c r="CA767" i="2" s="1"/>
  <c r="CE767" i="2" s="1"/>
  <c r="CV763" i="2"/>
  <c r="BF763" i="2"/>
  <c r="BJ763" i="2" s="1"/>
  <c r="DV763" i="2" s="1"/>
  <c r="AO763" i="2"/>
  <c r="CA763" i="2" s="1"/>
  <c r="CV759" i="2"/>
  <c r="BF759" i="2"/>
  <c r="AO759" i="2"/>
  <c r="CA759" i="2" s="1"/>
  <c r="CE759" i="2" s="1"/>
  <c r="CV755" i="2"/>
  <c r="BF755" i="2"/>
  <c r="AO755" i="2"/>
  <c r="CA755" i="2" s="1"/>
  <c r="CV751" i="2"/>
  <c r="BF751" i="2"/>
  <c r="AO751" i="2"/>
  <c r="CA751" i="2" s="1"/>
  <c r="CE751" i="2" s="1"/>
  <c r="CV747" i="2"/>
  <c r="BF747" i="2"/>
  <c r="BJ747" i="2" s="1"/>
  <c r="DV747" i="2" s="1"/>
  <c r="AO747" i="2"/>
  <c r="CA747" i="2" s="1"/>
  <c r="CV743" i="2"/>
  <c r="BF743" i="2"/>
  <c r="AO743" i="2"/>
  <c r="CA743" i="2" s="1"/>
  <c r="CE743" i="2" s="1"/>
  <c r="CV739" i="2"/>
  <c r="BF739" i="2"/>
  <c r="BJ739" i="2" s="1"/>
  <c r="DV739" i="2" s="1"/>
  <c r="AO739" i="2"/>
  <c r="CA739" i="2" s="1"/>
  <c r="CV735" i="2"/>
  <c r="BF735" i="2"/>
  <c r="AO735" i="2"/>
  <c r="CA735" i="2" s="1"/>
  <c r="CE735" i="2" s="1"/>
  <c r="CV731" i="2"/>
  <c r="BF731" i="2"/>
  <c r="BJ731" i="2" s="1"/>
  <c r="DV731" i="2" s="1"/>
  <c r="AO731" i="2"/>
  <c r="CA731" i="2" s="1"/>
  <c r="CV727" i="2"/>
  <c r="BF727" i="2"/>
  <c r="AO727" i="2"/>
  <c r="CA727" i="2" s="1"/>
  <c r="CE727" i="2" s="1"/>
  <c r="BD771" i="2"/>
  <c r="AY767" i="2"/>
  <c r="AY763" i="2"/>
  <c r="AY759" i="2"/>
  <c r="AY755" i="2"/>
  <c r="AY751" i="2"/>
  <c r="AY747" i="2"/>
  <c r="AY743" i="2"/>
  <c r="AY739" i="2"/>
  <c r="AY735" i="2"/>
  <c r="AY731" i="2"/>
  <c r="AY727" i="2"/>
  <c r="AY723" i="2"/>
  <c r="CX767" i="2"/>
  <c r="CC767" i="2"/>
  <c r="BH767" i="2"/>
  <c r="CX763" i="2"/>
  <c r="CC763" i="2"/>
  <c r="BH763" i="2"/>
  <c r="CC759" i="2"/>
  <c r="BH759" i="2"/>
  <c r="CX755" i="2"/>
  <c r="BH755" i="2"/>
  <c r="CX751" i="2"/>
  <c r="CC751" i="2"/>
  <c r="BH751" i="2"/>
  <c r="CX747" i="2"/>
  <c r="CC747" i="2"/>
  <c r="BH747" i="2"/>
  <c r="CC743" i="2"/>
  <c r="BH743" i="2"/>
  <c r="CX739" i="2"/>
  <c r="BH739" i="2"/>
  <c r="CX735" i="2"/>
  <c r="CC735" i="2"/>
  <c r="BH735" i="2"/>
  <c r="CX731" i="2"/>
  <c r="CC731" i="2"/>
  <c r="BH731" i="2"/>
  <c r="CC727" i="2"/>
  <c r="BH727" i="2"/>
  <c r="BI771" i="2"/>
  <c r="AW767" i="2"/>
  <c r="AW763" i="2"/>
  <c r="AW759" i="2"/>
  <c r="AW755" i="2"/>
  <c r="AW751" i="2"/>
  <c r="AW747" i="2"/>
  <c r="AW743" i="2"/>
  <c r="AW739" i="2"/>
  <c r="AW735" i="2"/>
  <c r="AW731" i="2"/>
  <c r="AW727" i="2"/>
  <c r="AW723" i="2"/>
  <c r="BF719" i="2"/>
  <c r="AO719" i="2"/>
  <c r="CY719" i="2" s="1"/>
  <c r="BF715" i="2"/>
  <c r="AO715" i="2"/>
  <c r="BF711" i="2"/>
  <c r="AO711" i="2"/>
  <c r="CY711" i="2" s="1"/>
  <c r="BF707" i="2"/>
  <c r="AO707" i="2"/>
  <c r="BF703" i="2"/>
  <c r="AO703" i="2"/>
  <c r="CY703" i="2" s="1"/>
  <c r="BF699" i="2"/>
  <c r="AO699" i="2"/>
  <c r="BF695" i="2"/>
  <c r="AO695" i="2"/>
  <c r="CY695" i="2" s="1"/>
  <c r="BF691" i="2"/>
  <c r="AO691" i="2"/>
  <c r="BF687" i="2"/>
  <c r="AO687" i="2"/>
  <c r="CY687" i="2" s="1"/>
  <c r="BF683" i="2"/>
  <c r="AO683" i="2"/>
  <c r="BF679" i="2"/>
  <c r="AO679" i="2"/>
  <c r="CY679" i="2" s="1"/>
  <c r="BC723" i="2"/>
  <c r="AY719" i="2"/>
  <c r="AY715" i="2"/>
  <c r="AY711" i="2"/>
  <c r="AY707" i="2"/>
  <c r="AY703" i="2"/>
  <c r="AY699" i="2"/>
  <c r="AY695" i="2"/>
  <c r="AY691" i="2"/>
  <c r="AY687" i="2"/>
  <c r="AY683" i="2"/>
  <c r="AY679" i="2"/>
  <c r="CO675" i="2"/>
  <c r="AY675" i="2"/>
  <c r="BT675" i="2"/>
  <c r="BH719" i="2"/>
  <c r="CC715" i="2"/>
  <c r="BH715" i="2"/>
  <c r="BH711" i="2"/>
  <c r="BH707" i="2"/>
  <c r="CX703" i="2"/>
  <c r="BH703" i="2"/>
  <c r="CC699" i="2"/>
  <c r="BH699" i="2"/>
  <c r="BH695" i="2"/>
  <c r="BH691" i="2"/>
  <c r="BH687" i="2"/>
  <c r="CC683" i="2"/>
  <c r="BH683" i="2"/>
  <c r="BH679" i="2"/>
  <c r="BH723" i="2"/>
  <c r="AW719" i="2"/>
  <c r="AW715" i="2"/>
  <c r="AW711" i="2"/>
  <c r="AW707" i="2"/>
  <c r="AW703" i="2"/>
  <c r="AW699" i="2"/>
  <c r="AW695" i="2"/>
  <c r="AW691" i="2"/>
  <c r="AW687" i="2"/>
  <c r="AW683" i="2"/>
  <c r="AW679" i="2"/>
  <c r="CM675" i="2"/>
  <c r="BR675" i="2"/>
  <c r="AW675" i="2"/>
  <c r="BH671" i="2"/>
  <c r="BH667" i="2"/>
  <c r="BH663" i="2"/>
  <c r="BH659" i="2"/>
  <c r="BH655" i="2"/>
  <c r="BH651" i="2"/>
  <c r="BH647" i="2"/>
  <c r="BH643" i="2"/>
  <c r="BH639" i="2"/>
  <c r="BH635" i="2"/>
  <c r="BH631" i="2"/>
  <c r="BH627" i="2"/>
  <c r="BH623" i="2"/>
  <c r="BH619" i="2"/>
  <c r="BH615" i="2"/>
  <c r="BH611" i="2"/>
  <c r="BH607" i="2"/>
  <c r="BH603" i="2"/>
  <c r="BH599" i="2"/>
  <c r="BH595" i="2"/>
  <c r="BH591" i="2"/>
  <c r="BH587" i="2"/>
  <c r="BH583" i="2"/>
  <c r="AX674" i="2"/>
  <c r="AX670" i="2"/>
  <c r="AX666" i="2"/>
  <c r="AX662" i="2"/>
  <c r="AX658" i="2"/>
  <c r="AX654" i="2"/>
  <c r="AX650" i="2"/>
  <c r="AX646" i="2"/>
  <c r="AX642" i="2"/>
  <c r="AX638" i="2"/>
  <c r="AX634" i="2"/>
  <c r="AX630" i="2"/>
  <c r="AX626" i="2"/>
  <c r="AX622" i="2"/>
  <c r="AX618" i="2"/>
  <c r="AX614" i="2"/>
  <c r="AX610" i="2"/>
  <c r="AX606" i="2"/>
  <c r="AX602" i="2"/>
  <c r="AX598" i="2"/>
  <c r="AX594" i="2"/>
  <c r="AX590" i="2"/>
  <c r="AX586" i="2"/>
  <c r="AX582" i="2"/>
  <c r="CY672" i="2"/>
  <c r="CD672" i="2"/>
  <c r="BI672" i="2"/>
  <c r="CY668" i="2"/>
  <c r="CD668" i="2"/>
  <c r="BI668" i="2"/>
  <c r="CY664" i="2"/>
  <c r="CD664" i="2"/>
  <c r="BI664" i="2"/>
  <c r="CY660" i="2"/>
  <c r="CD660" i="2"/>
  <c r="BI660" i="2"/>
  <c r="CY656" i="2"/>
  <c r="CD656" i="2"/>
  <c r="BI656" i="2"/>
  <c r="CY652" i="2"/>
  <c r="CD652" i="2"/>
  <c r="BI652" i="2"/>
  <c r="CY648" i="2"/>
  <c r="CD648" i="2"/>
  <c r="BI648" i="2"/>
  <c r="CY644" i="2"/>
  <c r="CD644" i="2"/>
  <c r="BI644" i="2"/>
  <c r="CY640" i="2"/>
  <c r="CD640" i="2"/>
  <c r="BI640" i="2"/>
  <c r="CY636" i="2"/>
  <c r="CD636" i="2"/>
  <c r="BI636" i="2"/>
  <c r="CY632" i="2"/>
  <c r="CD632" i="2"/>
  <c r="BI632" i="2"/>
  <c r="CY628" i="2"/>
  <c r="CD628" i="2"/>
  <c r="BI628" i="2"/>
  <c r="CY624" i="2"/>
  <c r="CD624" i="2"/>
  <c r="BI624" i="2"/>
  <c r="CY620" i="2"/>
  <c r="CD620" i="2"/>
  <c r="BI620" i="2"/>
  <c r="CY616" i="2"/>
  <c r="CD616" i="2"/>
  <c r="BI616" i="2"/>
  <c r="CY612" i="2"/>
  <c r="CD612" i="2"/>
  <c r="BI612" i="2"/>
  <c r="CY608" i="2"/>
  <c r="CD608" i="2"/>
  <c r="BI608" i="2"/>
  <c r="CY604" i="2"/>
  <c r="CD604" i="2"/>
  <c r="BI604" i="2"/>
  <c r="CY600" i="2"/>
  <c r="CD600" i="2"/>
  <c r="BI600" i="2"/>
  <c r="CY596" i="2"/>
  <c r="CD596" i="2"/>
  <c r="BI596" i="2"/>
  <c r="CY592" i="2"/>
  <c r="CD592" i="2"/>
  <c r="BI592" i="2"/>
  <c r="CY588" i="2"/>
  <c r="CD588" i="2"/>
  <c r="BI588" i="2"/>
  <c r="CY584" i="2"/>
  <c r="CD584" i="2"/>
  <c r="BI584" i="2"/>
  <c r="BA675" i="2"/>
  <c r="BE675" i="2" s="1"/>
  <c r="DU675" i="2" s="1"/>
  <c r="AJ675" i="2"/>
  <c r="CO671" i="2"/>
  <c r="BT671" i="2"/>
  <c r="AY671" i="2"/>
  <c r="CO667" i="2"/>
  <c r="BT667" i="2"/>
  <c r="AY667" i="2"/>
  <c r="CO663" i="2"/>
  <c r="BT663" i="2"/>
  <c r="AY663" i="2"/>
  <c r="CO659" i="2"/>
  <c r="BT659" i="2"/>
  <c r="AY659" i="2"/>
  <c r="CO655" i="2"/>
  <c r="BT655" i="2"/>
  <c r="AY655" i="2"/>
  <c r="CO651" i="2"/>
  <c r="BT651" i="2"/>
  <c r="AY651" i="2"/>
  <c r="CO647" i="2"/>
  <c r="BT647" i="2"/>
  <c r="AY647" i="2"/>
  <c r="CO643" i="2"/>
  <c r="BT643" i="2"/>
  <c r="AY643" i="2"/>
  <c r="CO639" i="2"/>
  <c r="BT639" i="2"/>
  <c r="AY639" i="2"/>
  <c r="CO635" i="2"/>
  <c r="BT635" i="2"/>
  <c r="AY635" i="2"/>
  <c r="CO631" i="2"/>
  <c r="BT631" i="2"/>
  <c r="AY631" i="2"/>
  <c r="CO627" i="2"/>
  <c r="BT627" i="2"/>
  <c r="AY627" i="2"/>
  <c r="CO623" i="2"/>
  <c r="BT623" i="2"/>
  <c r="AY623" i="2"/>
  <c r="CO619" i="2"/>
  <c r="BT619" i="2"/>
  <c r="AY619" i="2"/>
  <c r="CO615" i="2"/>
  <c r="BT615" i="2"/>
  <c r="AY615" i="2"/>
  <c r="CO611" i="2"/>
  <c r="BT611" i="2"/>
  <c r="AY611" i="2"/>
  <c r="CO607" i="2"/>
  <c r="BT607" i="2"/>
  <c r="AY607" i="2"/>
  <c r="CO603" i="2"/>
  <c r="BT603" i="2"/>
  <c r="AY603" i="2"/>
  <c r="CO599" i="2"/>
  <c r="BT599" i="2"/>
  <c r="AY599" i="2"/>
  <c r="CO595" i="2"/>
  <c r="BT595" i="2"/>
  <c r="AY595" i="2"/>
  <c r="CO591" i="2"/>
  <c r="BT591" i="2"/>
  <c r="AY591" i="2"/>
  <c r="CO587" i="2"/>
  <c r="BT587" i="2"/>
  <c r="AY587" i="2"/>
  <c r="CO583" i="2"/>
  <c r="BT583" i="2"/>
  <c r="AY583" i="2"/>
  <c r="AY579" i="2"/>
  <c r="AY575" i="2"/>
  <c r="AY571" i="2"/>
  <c r="AY567" i="2"/>
  <c r="AY563" i="2"/>
  <c r="AY559" i="2"/>
  <c r="AY555" i="2"/>
  <c r="AY551" i="2"/>
  <c r="AY547" i="2"/>
  <c r="AY543" i="2"/>
  <c r="AY539" i="2"/>
  <c r="AY535" i="2"/>
  <c r="AY531" i="2"/>
  <c r="AY527" i="2"/>
  <c r="AY523" i="2"/>
  <c r="AY519" i="2"/>
  <c r="AY515" i="2"/>
  <c r="AY511" i="2"/>
  <c r="AY507" i="2"/>
  <c r="AY503" i="2"/>
  <c r="AY499" i="2"/>
  <c r="AY495" i="2"/>
  <c r="CO491" i="2"/>
  <c r="BT491" i="2"/>
  <c r="AY491" i="2"/>
  <c r="AY487" i="2"/>
  <c r="AY578" i="2"/>
  <c r="AY574" i="2"/>
  <c r="AY570" i="2"/>
  <c r="AY566" i="2"/>
  <c r="AY562" i="2"/>
  <c r="AY558" i="2"/>
  <c r="AY554" i="2"/>
  <c r="AY550" i="2"/>
  <c r="AY546" i="2"/>
  <c r="AY542" i="2"/>
  <c r="AY538" i="2"/>
  <c r="AY534" i="2"/>
  <c r="AY530" i="2"/>
  <c r="AY526" i="2"/>
  <c r="AY522" i="2"/>
  <c r="AY518" i="2"/>
  <c r="AY514" i="2"/>
  <c r="AY510" i="2"/>
  <c r="AY506" i="2"/>
  <c r="AY502" i="2"/>
  <c r="AY498" i="2"/>
  <c r="AY494" i="2"/>
  <c r="AY490" i="2"/>
  <c r="AY486" i="2"/>
  <c r="AY577" i="2"/>
  <c r="AY573" i="2"/>
  <c r="AY569" i="2"/>
  <c r="AY565" i="2"/>
  <c r="AY561" i="2"/>
  <c r="AY557" i="2"/>
  <c r="AY553" i="2"/>
  <c r="AY549" i="2"/>
  <c r="AY545" i="2"/>
  <c r="AY541" i="2"/>
  <c r="AY537" i="2"/>
  <c r="AY533" i="2"/>
  <c r="AY529" i="2"/>
  <c r="AY525" i="2"/>
  <c r="AY521" i="2"/>
  <c r="AY517" i="2"/>
  <c r="AY513" i="2"/>
  <c r="AY509" i="2"/>
  <c r="AY505" i="2"/>
  <c r="AY501" i="2"/>
  <c r="AY497" i="2"/>
  <c r="AY493" i="2"/>
  <c r="AY489" i="2"/>
  <c r="AY580" i="2"/>
  <c r="AY576" i="2"/>
  <c r="AY572" i="2"/>
  <c r="AY568" i="2"/>
  <c r="AY564" i="2"/>
  <c r="AY560" i="2"/>
  <c r="AY556" i="2"/>
  <c r="AY552" i="2"/>
  <c r="AY548" i="2"/>
  <c r="AY544" i="2"/>
  <c r="AY540" i="2"/>
  <c r="AY536" i="2"/>
  <c r="AY532" i="2"/>
  <c r="AY528" i="2"/>
  <c r="AY524" i="2"/>
  <c r="AY520" i="2"/>
  <c r="AY516" i="2"/>
  <c r="AY512" i="2"/>
  <c r="AY508" i="2"/>
  <c r="AY504" i="2"/>
  <c r="AY500" i="2"/>
  <c r="AY496" i="2"/>
  <c r="AR490" i="2"/>
  <c r="DC490" i="2" s="1"/>
  <c r="AQ483" i="2"/>
  <c r="Z483" i="2"/>
  <c r="AQ479" i="2"/>
  <c r="Z479" i="2"/>
  <c r="AQ475" i="2"/>
  <c r="Z475" i="2"/>
  <c r="AQ471" i="2"/>
  <c r="Z471" i="2"/>
  <c r="AQ467" i="2"/>
  <c r="Z467" i="2"/>
  <c r="AQ463" i="2"/>
  <c r="Z463" i="2"/>
  <c r="AQ459" i="2"/>
  <c r="Z459" i="2"/>
  <c r="AQ455" i="2"/>
  <c r="Z455" i="2"/>
  <c r="AQ451" i="2"/>
  <c r="Z451" i="2"/>
  <c r="AQ447" i="2"/>
  <c r="Z447" i="2"/>
  <c r="AQ443" i="2"/>
  <c r="Z443" i="2"/>
  <c r="AQ439" i="2"/>
  <c r="Z439" i="2"/>
  <c r="AQ435" i="2"/>
  <c r="Z435" i="2"/>
  <c r="AQ431" i="2"/>
  <c r="Z431" i="2"/>
  <c r="AQ427" i="2"/>
  <c r="Z427" i="2"/>
  <c r="AQ423" i="2"/>
  <c r="Z423" i="2"/>
  <c r="AQ419" i="2"/>
  <c r="Z419" i="2"/>
  <c r="AQ415" i="2"/>
  <c r="Z415" i="2"/>
  <c r="AQ411" i="2"/>
  <c r="Z411" i="2"/>
  <c r="AQ407" i="2"/>
  <c r="Z407" i="2"/>
  <c r="AQ403" i="2"/>
  <c r="Z403" i="2"/>
  <c r="AQ399" i="2"/>
  <c r="Z399" i="2"/>
  <c r="CW485" i="2"/>
  <c r="CB485" i="2"/>
  <c r="BG485" i="2"/>
  <c r="CW481" i="2"/>
  <c r="CB481" i="2"/>
  <c r="BG481" i="2"/>
  <c r="CW477" i="2"/>
  <c r="CB477" i="2"/>
  <c r="BG477" i="2"/>
  <c r="CW473" i="2"/>
  <c r="CB473" i="2"/>
  <c r="BG473" i="2"/>
  <c r="CW469" i="2"/>
  <c r="CB469" i="2"/>
  <c r="BG469" i="2"/>
  <c r="CW465" i="2"/>
  <c r="CB465" i="2"/>
  <c r="BG465" i="2"/>
  <c r="CW461" i="2"/>
  <c r="CB461" i="2"/>
  <c r="BG461" i="2"/>
  <c r="CW457" i="2"/>
  <c r="CB457" i="2"/>
  <c r="BG457" i="2"/>
  <c r="CW453" i="2"/>
  <c r="CB453" i="2"/>
  <c r="BG453" i="2"/>
  <c r="CW449" i="2"/>
  <c r="CB449" i="2"/>
  <c r="BG449" i="2"/>
  <c r="CW445" i="2"/>
  <c r="CB445" i="2"/>
  <c r="BG445" i="2"/>
  <c r="CW441" i="2"/>
  <c r="CB441" i="2"/>
  <c r="BG441" i="2"/>
  <c r="CW437" i="2"/>
  <c r="CB437" i="2"/>
  <c r="BG437" i="2"/>
  <c r="CW433" i="2"/>
  <c r="CB433" i="2"/>
  <c r="BG433" i="2"/>
  <c r="CW429" i="2"/>
  <c r="CB429" i="2"/>
  <c r="BG429" i="2"/>
  <c r="CW425" i="2"/>
  <c r="CB425" i="2"/>
  <c r="BG425" i="2"/>
  <c r="CW421" i="2"/>
  <c r="CB421" i="2"/>
  <c r="BG421" i="2"/>
  <c r="CW417" i="2"/>
  <c r="CB417" i="2"/>
  <c r="BG417" i="2"/>
  <c r="CW413" i="2"/>
  <c r="CB413" i="2"/>
  <c r="BG413" i="2"/>
  <c r="CW409" i="2"/>
  <c r="CB409" i="2"/>
  <c r="BG409" i="2"/>
  <c r="CW405" i="2"/>
  <c r="CB405" i="2"/>
  <c r="BG405" i="2"/>
  <c r="CW401" i="2"/>
  <c r="CB401" i="2"/>
  <c r="BG401" i="2"/>
  <c r="CW397" i="2"/>
  <c r="CB397" i="2"/>
  <c r="BG397" i="2"/>
  <c r="CW393" i="2"/>
  <c r="CB393" i="2"/>
  <c r="BG393" i="2"/>
  <c r="CR484" i="2"/>
  <c r="BW484" i="2"/>
  <c r="BB484" i="2"/>
  <c r="CR480" i="2"/>
  <c r="BW480" i="2"/>
  <c r="BB480" i="2"/>
  <c r="CR476" i="2"/>
  <c r="BW476" i="2"/>
  <c r="BB476" i="2"/>
  <c r="CR472" i="2"/>
  <c r="BW472" i="2"/>
  <c r="BB472" i="2"/>
  <c r="CR468" i="2"/>
  <c r="BW468" i="2"/>
  <c r="BB468" i="2"/>
  <c r="CR464" i="2"/>
  <c r="BW464" i="2"/>
  <c r="BB464" i="2"/>
  <c r="CR460" i="2"/>
  <c r="BW460" i="2"/>
  <c r="BB460" i="2"/>
  <c r="CR456" i="2"/>
  <c r="BW456" i="2"/>
  <c r="BB456" i="2"/>
  <c r="CR452" i="2"/>
  <c r="BW452" i="2"/>
  <c r="BB452" i="2"/>
  <c r="CR448" i="2"/>
  <c r="BW448" i="2"/>
  <c r="BB448" i="2"/>
  <c r="CR444" i="2"/>
  <c r="BW444" i="2"/>
  <c r="BB444" i="2"/>
  <c r="CR440" i="2"/>
  <c r="BW440" i="2"/>
  <c r="BB440" i="2"/>
  <c r="CR436" i="2"/>
  <c r="BW436" i="2"/>
  <c r="BB436" i="2"/>
  <c r="CR432" i="2"/>
  <c r="BW432" i="2"/>
  <c r="BB432" i="2"/>
  <c r="CR428" i="2"/>
  <c r="BW428" i="2"/>
  <c r="BB428" i="2"/>
  <c r="CR424" i="2"/>
  <c r="BW424" i="2"/>
  <c r="BB424" i="2"/>
  <c r="CR420" i="2"/>
  <c r="BW420" i="2"/>
  <c r="BB420" i="2"/>
  <c r="CR416" i="2"/>
  <c r="BW416" i="2"/>
  <c r="BB416" i="2"/>
  <c r="CR412" i="2"/>
  <c r="BW412" i="2"/>
  <c r="BB412" i="2"/>
  <c r="CR408" i="2"/>
  <c r="BW408" i="2"/>
  <c r="BB408" i="2"/>
  <c r="CR404" i="2"/>
  <c r="BW404" i="2"/>
  <c r="BB404" i="2"/>
  <c r="CR400" i="2"/>
  <c r="BW400" i="2"/>
  <c r="BB400" i="2"/>
  <c r="CR396" i="2"/>
  <c r="BW396" i="2"/>
  <c r="BB396" i="2"/>
  <c r="CQ491" i="2"/>
  <c r="BA491" i="2"/>
  <c r="BE491" i="2" s="1"/>
  <c r="DU491" i="2" s="1"/>
  <c r="AJ491" i="2"/>
  <c r="CT491" i="2" s="1"/>
  <c r="AW483" i="2"/>
  <c r="CM479" i="2"/>
  <c r="BR479" i="2"/>
  <c r="AW479" i="2"/>
  <c r="AW475" i="2"/>
  <c r="CM471" i="2"/>
  <c r="BR471" i="2"/>
  <c r="AW471" i="2"/>
  <c r="AW467" i="2"/>
  <c r="CM463" i="2"/>
  <c r="BR463" i="2"/>
  <c r="AW463" i="2"/>
  <c r="AW459" i="2"/>
  <c r="CM455" i="2"/>
  <c r="BR455" i="2"/>
  <c r="AW455" i="2"/>
  <c r="AW451" i="2"/>
  <c r="CM447" i="2"/>
  <c r="BR447" i="2"/>
  <c r="AW447" i="2"/>
  <c r="AW443" i="2"/>
  <c r="CM439" i="2"/>
  <c r="BR439" i="2"/>
  <c r="AW439" i="2"/>
  <c r="AW435" i="2"/>
  <c r="CM431" i="2"/>
  <c r="BR431" i="2"/>
  <c r="AW431" i="2"/>
  <c r="AW427" i="2"/>
  <c r="CM423" i="2"/>
  <c r="BR423" i="2"/>
  <c r="AW423" i="2"/>
  <c r="AW419" i="2"/>
  <c r="CM415" i="2"/>
  <c r="BR415" i="2"/>
  <c r="AW415" i="2"/>
  <c r="AW411" i="2"/>
  <c r="CM407" i="2"/>
  <c r="BR407" i="2"/>
  <c r="AW407" i="2"/>
  <c r="AW403" i="2"/>
  <c r="CM399" i="2"/>
  <c r="BR399" i="2"/>
  <c r="AW399" i="2"/>
  <c r="CM395" i="2"/>
  <c r="BR395" i="2"/>
  <c r="AW395" i="2"/>
  <c r="CN392" i="2"/>
  <c r="BS392" i="2"/>
  <c r="AX392" i="2"/>
  <c r="CN388" i="2"/>
  <c r="BS388" i="2"/>
  <c r="AX388" i="2"/>
  <c r="CN384" i="2"/>
  <c r="BS384" i="2"/>
  <c r="AX384" i="2"/>
  <c r="CN380" i="2"/>
  <c r="BS380" i="2"/>
  <c r="AX380" i="2"/>
  <c r="CN376" i="2"/>
  <c r="BS376" i="2"/>
  <c r="AX376" i="2"/>
  <c r="CN372" i="2"/>
  <c r="BS372" i="2"/>
  <c r="AX372" i="2"/>
  <c r="CN368" i="2"/>
  <c r="BS368" i="2"/>
  <c r="AX368" i="2"/>
  <c r="CN364" i="2"/>
  <c r="BS364" i="2"/>
  <c r="AX364" i="2"/>
  <c r="CN360" i="2"/>
  <c r="BS360" i="2"/>
  <c r="AX360" i="2"/>
  <c r="CN356" i="2"/>
  <c r="BS356" i="2"/>
  <c r="AX356" i="2"/>
  <c r="CN352" i="2"/>
  <c r="BS352" i="2"/>
  <c r="AX352" i="2"/>
  <c r="CN348" i="2"/>
  <c r="BS348" i="2"/>
  <c r="AX348" i="2"/>
  <c r="CN344" i="2"/>
  <c r="BS344" i="2"/>
  <c r="AX344" i="2"/>
  <c r="CN340" i="2"/>
  <c r="BS340" i="2"/>
  <c r="AX340" i="2"/>
  <c r="CN336" i="2"/>
  <c r="BS336" i="2"/>
  <c r="AX336" i="2"/>
  <c r="CN332" i="2"/>
  <c r="BS332" i="2"/>
  <c r="AX332" i="2"/>
  <c r="CN328" i="2"/>
  <c r="BS328" i="2"/>
  <c r="AX328" i="2"/>
  <c r="CN324" i="2"/>
  <c r="BS324" i="2"/>
  <c r="AX324" i="2"/>
  <c r="CN320" i="2"/>
  <c r="BS320" i="2"/>
  <c r="AX320" i="2"/>
  <c r="CN316" i="2"/>
  <c r="BS316" i="2"/>
  <c r="AX316" i="2"/>
  <c r="CN312" i="2"/>
  <c r="BS312" i="2"/>
  <c r="AX312" i="2"/>
  <c r="CN308" i="2"/>
  <c r="BS308" i="2"/>
  <c r="AX308" i="2"/>
  <c r="CN304" i="2"/>
  <c r="BS304" i="2"/>
  <c r="AX304" i="2"/>
  <c r="CN300" i="2"/>
  <c r="BS300" i="2"/>
  <c r="AX300" i="2"/>
  <c r="CN391" i="2"/>
  <c r="BS391" i="2"/>
  <c r="AX391" i="2"/>
  <c r="CN387" i="2"/>
  <c r="BS387" i="2"/>
  <c r="AX387" i="2"/>
  <c r="CN383" i="2"/>
  <c r="BS383" i="2"/>
  <c r="AX383" i="2"/>
  <c r="CN379" i="2"/>
  <c r="BS379" i="2"/>
  <c r="AX379" i="2"/>
  <c r="CN375" i="2"/>
  <c r="BS375" i="2"/>
  <c r="AX375" i="2"/>
  <c r="CN371" i="2"/>
  <c r="BS371" i="2"/>
  <c r="AX371" i="2"/>
  <c r="CN367" i="2"/>
  <c r="BS367" i="2"/>
  <c r="AX367" i="2"/>
  <c r="CN363" i="2"/>
  <c r="BS363" i="2"/>
  <c r="AX363" i="2"/>
  <c r="CN359" i="2"/>
  <c r="BS359" i="2"/>
  <c r="AX359" i="2"/>
  <c r="CN355" i="2"/>
  <c r="BS355" i="2"/>
  <c r="AX355" i="2"/>
  <c r="CN351" i="2"/>
  <c r="BS351" i="2"/>
  <c r="AX351" i="2"/>
  <c r="CN347" i="2"/>
  <c r="BS347" i="2"/>
  <c r="AX347" i="2"/>
  <c r="CN343" i="2"/>
  <c r="BS343" i="2"/>
  <c r="AX343" i="2"/>
  <c r="CN339" i="2"/>
  <c r="BS339" i="2"/>
  <c r="AX339" i="2"/>
  <c r="CN335" i="2"/>
  <c r="BS335" i="2"/>
  <c r="AX335" i="2"/>
  <c r="CN331" i="2"/>
  <c r="BS331" i="2"/>
  <c r="AX331" i="2"/>
  <c r="CN327" i="2"/>
  <c r="BS327" i="2"/>
  <c r="AX327" i="2"/>
  <c r="CN323" i="2"/>
  <c r="BS323" i="2"/>
  <c r="AX323" i="2"/>
  <c r="CN319" i="2"/>
  <c r="BS319" i="2"/>
  <c r="AX319" i="2"/>
  <c r="CN315" i="2"/>
  <c r="BS315" i="2"/>
  <c r="AX315" i="2"/>
  <c r="CN311" i="2"/>
  <c r="BS311" i="2"/>
  <c r="AX311" i="2"/>
  <c r="CN307" i="2"/>
  <c r="BS307" i="2"/>
  <c r="AX307" i="2"/>
  <c r="CN303" i="2"/>
  <c r="BS303" i="2"/>
  <c r="AX303" i="2"/>
  <c r="CN299" i="2"/>
  <c r="BS299" i="2"/>
  <c r="AX299" i="2"/>
  <c r="CN390" i="2"/>
  <c r="BS390" i="2"/>
  <c r="AX390" i="2"/>
  <c r="CN386" i="2"/>
  <c r="BS386" i="2"/>
  <c r="AX386" i="2"/>
  <c r="CN382" i="2"/>
  <c r="BS382" i="2"/>
  <c r="AX382" i="2"/>
  <c r="CN378" i="2"/>
  <c r="BS378" i="2"/>
  <c r="AX378" i="2"/>
  <c r="CN374" i="2"/>
  <c r="BS374" i="2"/>
  <c r="AX374" i="2"/>
  <c r="CN370" i="2"/>
  <c r="BS370" i="2"/>
  <c r="AX370" i="2"/>
  <c r="CN366" i="2"/>
  <c r="BS366" i="2"/>
  <c r="AX366" i="2"/>
  <c r="CN362" i="2"/>
  <c r="BS362" i="2"/>
  <c r="AX362" i="2"/>
  <c r="CN358" i="2"/>
  <c r="BS358" i="2"/>
  <c r="AX358" i="2"/>
  <c r="CN354" i="2"/>
  <c r="BS354" i="2"/>
  <c r="AX354" i="2"/>
  <c r="CN350" i="2"/>
  <c r="BS350" i="2"/>
  <c r="AX350" i="2"/>
  <c r="CN346" i="2"/>
  <c r="BS346" i="2"/>
  <c r="AX346" i="2"/>
  <c r="CN342" i="2"/>
  <c r="BS342" i="2"/>
  <c r="AX342" i="2"/>
  <c r="CN338" i="2"/>
  <c r="BS338" i="2"/>
  <c r="AX338" i="2"/>
  <c r="CN334" i="2"/>
  <c r="BS334" i="2"/>
  <c r="AX334" i="2"/>
  <c r="CN330" i="2"/>
  <c r="BS330" i="2"/>
  <c r="AX330" i="2"/>
  <c r="CN326" i="2"/>
  <c r="BS326" i="2"/>
  <c r="AX326" i="2"/>
  <c r="CN322" i="2"/>
  <c r="BS322" i="2"/>
  <c r="AX322" i="2"/>
  <c r="CN318" i="2"/>
  <c r="BS318" i="2"/>
  <c r="AX318" i="2"/>
  <c r="CN314" i="2"/>
  <c r="BS314" i="2"/>
  <c r="AX314" i="2"/>
  <c r="CN310" i="2"/>
  <c r="BS310" i="2"/>
  <c r="AX310" i="2"/>
  <c r="CN306" i="2"/>
  <c r="BS306" i="2"/>
  <c r="AX306" i="2"/>
  <c r="CN302" i="2"/>
  <c r="BS302" i="2"/>
  <c r="AX302" i="2"/>
  <c r="CH394" i="2"/>
  <c r="BM394" i="2"/>
  <c r="AR394" i="2"/>
  <c r="CN389" i="2"/>
  <c r="BS389" i="2"/>
  <c r="AX389" i="2"/>
  <c r="CN385" i="2"/>
  <c r="BS385" i="2"/>
  <c r="AX385" i="2"/>
  <c r="CN381" i="2"/>
  <c r="BS381" i="2"/>
  <c r="AX381" i="2"/>
  <c r="CN377" i="2"/>
  <c r="BS377" i="2"/>
  <c r="AX377" i="2"/>
  <c r="CN373" i="2"/>
  <c r="BS373" i="2"/>
  <c r="AX373" i="2"/>
  <c r="CN369" i="2"/>
  <c r="BS369" i="2"/>
  <c r="AX369" i="2"/>
  <c r="CN365" i="2"/>
  <c r="BS365" i="2"/>
  <c r="AX365" i="2"/>
  <c r="CN361" i="2"/>
  <c r="BS361" i="2"/>
  <c r="AX361" i="2"/>
  <c r="CN357" i="2"/>
  <c r="BS357" i="2"/>
  <c r="AX357" i="2"/>
  <c r="CN353" i="2"/>
  <c r="BS353" i="2"/>
  <c r="AX353" i="2"/>
  <c r="CN349" i="2"/>
  <c r="BS349" i="2"/>
  <c r="AX349" i="2"/>
  <c r="CN345" i="2"/>
  <c r="BS345" i="2"/>
  <c r="AX345" i="2"/>
  <c r="CN341" i="2"/>
  <c r="BS341" i="2"/>
  <c r="AX341" i="2"/>
  <c r="CN337" i="2"/>
  <c r="BS337" i="2"/>
  <c r="AX337" i="2"/>
  <c r="CN333" i="2"/>
  <c r="BS333" i="2"/>
  <c r="AX333" i="2"/>
  <c r="CN329" i="2"/>
  <c r="BS329" i="2"/>
  <c r="AX329" i="2"/>
  <c r="CN325" i="2"/>
  <c r="BS325" i="2"/>
  <c r="AX325" i="2"/>
  <c r="CN321" i="2"/>
  <c r="BS321" i="2"/>
  <c r="AX321" i="2"/>
  <c r="CN317" i="2"/>
  <c r="BS317" i="2"/>
  <c r="AX317" i="2"/>
  <c r="CN313" i="2"/>
  <c r="BS313" i="2"/>
  <c r="AX313" i="2"/>
  <c r="CN309" i="2"/>
  <c r="BS309" i="2"/>
  <c r="AX309" i="2"/>
  <c r="CN305" i="2"/>
  <c r="BS305" i="2"/>
  <c r="AX305" i="2"/>
  <c r="CN301" i="2"/>
  <c r="BS301" i="2"/>
  <c r="AX301" i="2"/>
  <c r="CL297" i="2"/>
  <c r="BQ297" i="2"/>
  <c r="AV297" i="2"/>
  <c r="AZ297" i="2" s="1"/>
  <c r="DT297" i="2" s="1"/>
  <c r="AE297" i="2"/>
  <c r="BT297" i="2" s="1"/>
  <c r="CL293" i="2"/>
  <c r="BQ293" i="2"/>
  <c r="AV293" i="2"/>
  <c r="AE293" i="2"/>
  <c r="CO293" i="2" s="1"/>
  <c r="CL289" i="2"/>
  <c r="BQ289" i="2"/>
  <c r="AV289" i="2"/>
  <c r="AZ289" i="2" s="1"/>
  <c r="DT289" i="2" s="1"/>
  <c r="AE289" i="2"/>
  <c r="CO289" i="2" s="1"/>
  <c r="CL285" i="2"/>
  <c r="BQ285" i="2"/>
  <c r="AV285" i="2"/>
  <c r="AE285" i="2"/>
  <c r="CO285" i="2" s="1"/>
  <c r="CL281" i="2"/>
  <c r="BQ281" i="2"/>
  <c r="AV281" i="2"/>
  <c r="AZ281" i="2" s="1"/>
  <c r="DT281" i="2" s="1"/>
  <c r="AE281" i="2"/>
  <c r="BT281" i="2" s="1"/>
  <c r="CL277" i="2"/>
  <c r="BQ277" i="2"/>
  <c r="AV277" i="2"/>
  <c r="AE277" i="2"/>
  <c r="CO277" i="2" s="1"/>
  <c r="CL273" i="2"/>
  <c r="BQ273" i="2"/>
  <c r="AV273" i="2"/>
  <c r="AZ273" i="2" s="1"/>
  <c r="DT273" i="2" s="1"/>
  <c r="AE273" i="2"/>
  <c r="CO273" i="2" s="1"/>
  <c r="CL269" i="2"/>
  <c r="BQ269" i="2"/>
  <c r="AV269" i="2"/>
  <c r="AE269" i="2"/>
  <c r="CO269" i="2" s="1"/>
  <c r="CL265" i="2"/>
  <c r="BQ265" i="2"/>
  <c r="AV265" i="2"/>
  <c r="AZ265" i="2" s="1"/>
  <c r="DT265" i="2" s="1"/>
  <c r="AE265" i="2"/>
  <c r="BT265" i="2" s="1"/>
  <c r="CL261" i="2"/>
  <c r="BQ261" i="2"/>
  <c r="AV261" i="2"/>
  <c r="AE261" i="2"/>
  <c r="CO261" i="2" s="1"/>
  <c r="CL257" i="2"/>
  <c r="BQ257" i="2"/>
  <c r="AV257" i="2"/>
  <c r="AZ257" i="2" s="1"/>
  <c r="DT257" i="2" s="1"/>
  <c r="AE257" i="2"/>
  <c r="CO257" i="2" s="1"/>
  <c r="CL253" i="2"/>
  <c r="BQ253" i="2"/>
  <c r="AV253" i="2"/>
  <c r="AE253" i="2"/>
  <c r="CO253" i="2" s="1"/>
  <c r="CL249" i="2"/>
  <c r="BQ249" i="2"/>
  <c r="AV249" i="2"/>
  <c r="AZ249" i="2" s="1"/>
  <c r="DT249" i="2" s="1"/>
  <c r="AE249" i="2"/>
  <c r="BT249" i="2" s="1"/>
  <c r="CL245" i="2"/>
  <c r="BQ245" i="2"/>
  <c r="AV245" i="2"/>
  <c r="AE245" i="2"/>
  <c r="CO245" i="2" s="1"/>
  <c r="CL241" i="2"/>
  <c r="BQ241" i="2"/>
  <c r="AV241" i="2"/>
  <c r="AZ241" i="2" s="1"/>
  <c r="DT241" i="2" s="1"/>
  <c r="AE241" i="2"/>
  <c r="CO241" i="2" s="1"/>
  <c r="CL237" i="2"/>
  <c r="BQ237" i="2"/>
  <c r="AV237" i="2"/>
  <c r="AE237" i="2"/>
  <c r="CO237" i="2" s="1"/>
  <c r="CL233" i="2"/>
  <c r="BQ233" i="2"/>
  <c r="AV233" i="2"/>
  <c r="AZ233" i="2" s="1"/>
  <c r="DT233" i="2" s="1"/>
  <c r="AE233" i="2"/>
  <c r="BT233" i="2" s="1"/>
  <c r="CL229" i="2"/>
  <c r="BQ229" i="2"/>
  <c r="AV229" i="2"/>
  <c r="AE229" i="2"/>
  <c r="CO229" i="2" s="1"/>
  <c r="CL225" i="2"/>
  <c r="BQ225" i="2"/>
  <c r="AV225" i="2"/>
  <c r="AZ225" i="2" s="1"/>
  <c r="DT225" i="2" s="1"/>
  <c r="AE225" i="2"/>
  <c r="CO225" i="2" s="1"/>
  <c r="CL221" i="2"/>
  <c r="BQ221" i="2"/>
  <c r="AV221" i="2"/>
  <c r="AE221" i="2"/>
  <c r="CO221" i="2" s="1"/>
  <c r="CL217" i="2"/>
  <c r="BQ217" i="2"/>
  <c r="AV217" i="2"/>
  <c r="AZ217" i="2" s="1"/>
  <c r="DT217" i="2" s="1"/>
  <c r="AE217" i="2"/>
  <c r="BT217" i="2" s="1"/>
  <c r="CL213" i="2"/>
  <c r="BQ213" i="2"/>
  <c r="AV213" i="2"/>
  <c r="AE213" i="2"/>
  <c r="CO213" i="2" s="1"/>
  <c r="CL209" i="2"/>
  <c r="BQ209" i="2"/>
  <c r="AV209" i="2"/>
  <c r="AZ209" i="2" s="1"/>
  <c r="DT209" i="2" s="1"/>
  <c r="AE209" i="2"/>
  <c r="CO209" i="2" s="1"/>
  <c r="CL205" i="2"/>
  <c r="BQ205" i="2"/>
  <c r="AV205" i="2"/>
  <c r="AE205" i="2"/>
  <c r="CO205" i="2" s="1"/>
  <c r="CL201" i="2"/>
  <c r="BQ201" i="2"/>
  <c r="AV201" i="2"/>
  <c r="AZ201" i="2" s="1"/>
  <c r="DT201" i="2" s="1"/>
  <c r="AE201" i="2"/>
  <c r="BT201" i="2" s="1"/>
  <c r="CL197" i="2"/>
  <c r="BQ197" i="2"/>
  <c r="AV197" i="2"/>
  <c r="AE197" i="2"/>
  <c r="CO197" i="2" s="1"/>
  <c r="CL193" i="2"/>
  <c r="BQ193" i="2"/>
  <c r="AV193" i="2"/>
  <c r="AZ193" i="2" s="1"/>
  <c r="DT193" i="2" s="1"/>
  <c r="AE193" i="2"/>
  <c r="CO193" i="2" s="1"/>
  <c r="CL189" i="2"/>
  <c r="BQ189" i="2"/>
  <c r="AV189" i="2"/>
  <c r="AE189" i="2"/>
  <c r="CO189" i="2" s="1"/>
  <c r="CL185" i="2"/>
  <c r="BQ185" i="2"/>
  <c r="AV185" i="2"/>
  <c r="AZ185" i="2" s="1"/>
  <c r="DT185" i="2" s="1"/>
  <c r="AE185" i="2"/>
  <c r="BT185" i="2" s="1"/>
  <c r="CL181" i="2"/>
  <c r="BQ181" i="2"/>
  <c r="AV181" i="2"/>
  <c r="AE181" i="2"/>
  <c r="CO181" i="2" s="1"/>
  <c r="CL177" i="2"/>
  <c r="BQ177" i="2"/>
  <c r="AV177" i="2"/>
  <c r="AZ177" i="2" s="1"/>
  <c r="DT177" i="2" s="1"/>
  <c r="AE177" i="2"/>
  <c r="CO177" i="2" s="1"/>
  <c r="CL173" i="2"/>
  <c r="BQ173" i="2"/>
  <c r="AV173" i="2"/>
  <c r="AE173" i="2"/>
  <c r="CO173" i="2" s="1"/>
  <c r="CL169" i="2"/>
  <c r="BQ169" i="2"/>
  <c r="AV169" i="2"/>
  <c r="AZ169" i="2" s="1"/>
  <c r="DT169" i="2" s="1"/>
  <c r="AE169" i="2"/>
  <c r="BT169" i="2" s="1"/>
  <c r="CL165" i="2"/>
  <c r="BQ165" i="2"/>
  <c r="AV165" i="2"/>
  <c r="AE165" i="2"/>
  <c r="CO165" i="2" s="1"/>
  <c r="CL161" i="2"/>
  <c r="BQ161" i="2"/>
  <c r="AV161" i="2"/>
  <c r="AZ161" i="2" s="1"/>
  <c r="DT161" i="2" s="1"/>
  <c r="AE161" i="2"/>
  <c r="CO161" i="2" s="1"/>
  <c r="CL157" i="2"/>
  <c r="BQ157" i="2"/>
  <c r="AV157" i="2"/>
  <c r="AE157" i="2"/>
  <c r="CO157" i="2" s="1"/>
  <c r="CL153" i="2"/>
  <c r="BQ153" i="2"/>
  <c r="AV153" i="2"/>
  <c r="AZ153" i="2" s="1"/>
  <c r="DT153" i="2" s="1"/>
  <c r="AE153" i="2"/>
  <c r="BT153" i="2" s="1"/>
  <c r="CL149" i="2"/>
  <c r="BQ149" i="2"/>
  <c r="AV149" i="2"/>
  <c r="AE149" i="2"/>
  <c r="CO149" i="2" s="1"/>
  <c r="CL145" i="2"/>
  <c r="BQ145" i="2"/>
  <c r="AV145" i="2"/>
  <c r="AZ145" i="2" s="1"/>
  <c r="DT145" i="2" s="1"/>
  <c r="AE145" i="2"/>
  <c r="CO145" i="2" s="1"/>
  <c r="CL141" i="2"/>
  <c r="BQ141" i="2"/>
  <c r="AV141" i="2"/>
  <c r="AE141" i="2"/>
  <c r="CO141" i="2" s="1"/>
  <c r="CL137" i="2"/>
  <c r="BQ137" i="2"/>
  <c r="AV137" i="2"/>
  <c r="AZ137" i="2" s="1"/>
  <c r="DT137" i="2" s="1"/>
  <c r="AE137" i="2"/>
  <c r="BT137" i="2" s="1"/>
  <c r="CL133" i="2"/>
  <c r="BQ133" i="2"/>
  <c r="AV133" i="2"/>
  <c r="AE133" i="2"/>
  <c r="CO133" i="2" s="1"/>
  <c r="CL129" i="2"/>
  <c r="BQ129" i="2"/>
  <c r="AV129" i="2"/>
  <c r="AZ129" i="2" s="1"/>
  <c r="DT129" i="2" s="1"/>
  <c r="AE129" i="2"/>
  <c r="CO129" i="2" s="1"/>
  <c r="CL125" i="2"/>
  <c r="BQ125" i="2"/>
  <c r="AV125" i="2"/>
  <c r="AE125" i="2"/>
  <c r="CO125" i="2" s="1"/>
  <c r="CL121" i="2"/>
  <c r="BQ121" i="2"/>
  <c r="AV121" i="2"/>
  <c r="AZ121" i="2" s="1"/>
  <c r="DT121" i="2" s="1"/>
  <c r="AE121" i="2"/>
  <c r="BT121" i="2" s="1"/>
  <c r="CL117" i="2"/>
  <c r="BQ117" i="2"/>
  <c r="AV117" i="2"/>
  <c r="AE117" i="2"/>
  <c r="CO117" i="2" s="1"/>
  <c r="CL113" i="2"/>
  <c r="BQ113" i="2"/>
  <c r="AV113" i="2"/>
  <c r="AZ113" i="2" s="1"/>
  <c r="DT113" i="2" s="1"/>
  <c r="AE113" i="2"/>
  <c r="CO113" i="2" s="1"/>
  <c r="CL109" i="2"/>
  <c r="BQ109" i="2"/>
  <c r="AV109" i="2"/>
  <c r="AE109" i="2"/>
  <c r="CO109" i="2" s="1"/>
  <c r="CM295" i="2"/>
  <c r="BR295" i="2"/>
  <c r="AW295" i="2"/>
  <c r="CM291" i="2"/>
  <c r="BR291" i="2"/>
  <c r="AW291" i="2"/>
  <c r="CM287" i="2"/>
  <c r="BR287" i="2"/>
  <c r="AW287" i="2"/>
  <c r="CM283" i="2"/>
  <c r="BR283" i="2"/>
  <c r="AW283" i="2"/>
  <c r="CM279" i="2"/>
  <c r="BR279" i="2"/>
  <c r="AW279" i="2"/>
  <c r="CM275" i="2"/>
  <c r="BR275" i="2"/>
  <c r="AW275" i="2"/>
  <c r="CM271" i="2"/>
  <c r="BR271" i="2"/>
  <c r="AW271" i="2"/>
  <c r="CM267" i="2"/>
  <c r="BR267" i="2"/>
  <c r="AW267" i="2"/>
  <c r="CM263" i="2"/>
  <c r="BR263" i="2"/>
  <c r="AW263" i="2"/>
  <c r="CM259" i="2"/>
  <c r="BR259" i="2"/>
  <c r="AW259" i="2"/>
  <c r="CM255" i="2"/>
  <c r="BR255" i="2"/>
  <c r="AW255" i="2"/>
  <c r="CM251" i="2"/>
  <c r="BR251" i="2"/>
  <c r="AW251" i="2"/>
  <c r="CM247" i="2"/>
  <c r="BR247" i="2"/>
  <c r="AW247" i="2"/>
  <c r="CM243" i="2"/>
  <c r="BR243" i="2"/>
  <c r="AW243" i="2"/>
  <c r="CM239" i="2"/>
  <c r="BR239" i="2"/>
  <c r="AW239" i="2"/>
  <c r="CM235" i="2"/>
  <c r="BR235" i="2"/>
  <c r="AW235" i="2"/>
  <c r="CM231" i="2"/>
  <c r="BR231" i="2"/>
  <c r="AW231" i="2"/>
  <c r="CM227" i="2"/>
  <c r="BR227" i="2"/>
  <c r="AW227" i="2"/>
  <c r="CM223" i="2"/>
  <c r="BR223" i="2"/>
  <c r="AW223" i="2"/>
  <c r="CM219" i="2"/>
  <c r="BR219" i="2"/>
  <c r="AW219" i="2"/>
  <c r="CM215" i="2"/>
  <c r="BR215" i="2"/>
  <c r="AW215" i="2"/>
  <c r="CM211" i="2"/>
  <c r="BR211" i="2"/>
  <c r="AW211" i="2"/>
  <c r="CM207" i="2"/>
  <c r="BR207" i="2"/>
  <c r="AW207" i="2"/>
  <c r="CM203" i="2"/>
  <c r="BR203" i="2"/>
  <c r="AW203" i="2"/>
  <c r="CM199" i="2"/>
  <c r="BR199" i="2"/>
  <c r="AW199" i="2"/>
  <c r="CM195" i="2"/>
  <c r="BR195" i="2"/>
  <c r="AW195" i="2"/>
  <c r="CM191" i="2"/>
  <c r="BR191" i="2"/>
  <c r="AW191" i="2"/>
  <c r="CM187" i="2"/>
  <c r="BR187" i="2"/>
  <c r="AW187" i="2"/>
  <c r="CM183" i="2"/>
  <c r="BR183" i="2"/>
  <c r="AW183" i="2"/>
  <c r="CM179" i="2"/>
  <c r="BR179" i="2"/>
  <c r="AW179" i="2"/>
  <c r="CM175" i="2"/>
  <c r="BR175" i="2"/>
  <c r="AW175" i="2"/>
  <c r="CM171" i="2"/>
  <c r="BR171" i="2"/>
  <c r="AW171" i="2"/>
  <c r="CM167" i="2"/>
  <c r="BR167" i="2"/>
  <c r="AW167" i="2"/>
  <c r="CM163" i="2"/>
  <c r="BR163" i="2"/>
  <c r="AW163" i="2"/>
  <c r="CM159" i="2"/>
  <c r="BR159" i="2"/>
  <c r="AW159" i="2"/>
  <c r="CM155" i="2"/>
  <c r="BR155" i="2"/>
  <c r="AW155" i="2"/>
  <c r="CM151" i="2"/>
  <c r="BR151" i="2"/>
  <c r="AW151" i="2"/>
  <c r="CM147" i="2"/>
  <c r="BR147" i="2"/>
  <c r="AW147" i="2"/>
  <c r="CM143" i="2"/>
  <c r="BR143" i="2"/>
  <c r="AW143" i="2"/>
  <c r="CM139" i="2"/>
  <c r="BR139" i="2"/>
  <c r="AW139" i="2"/>
  <c r="CM135" i="2"/>
  <c r="BR135" i="2"/>
  <c r="AW135" i="2"/>
  <c r="CM131" i="2"/>
  <c r="BR131" i="2"/>
  <c r="AW131" i="2"/>
  <c r="CM127" i="2"/>
  <c r="BR127" i="2"/>
  <c r="AW127" i="2"/>
  <c r="CM123" i="2"/>
  <c r="BR123" i="2"/>
  <c r="AW123" i="2"/>
  <c r="CM119" i="2"/>
  <c r="BR119" i="2"/>
  <c r="AW119" i="2"/>
  <c r="CM115" i="2"/>
  <c r="BR115" i="2"/>
  <c r="AW115" i="2"/>
  <c r="CM111" i="2"/>
  <c r="BR111" i="2"/>
  <c r="AW111" i="2"/>
  <c r="CN297" i="2"/>
  <c r="BS297" i="2"/>
  <c r="AX297" i="2"/>
  <c r="CN293" i="2"/>
  <c r="BS293" i="2"/>
  <c r="AX293" i="2"/>
  <c r="CN289" i="2"/>
  <c r="BS289" i="2"/>
  <c r="AX289" i="2"/>
  <c r="CN285" i="2"/>
  <c r="BS285" i="2"/>
  <c r="AX285" i="2"/>
  <c r="CN281" i="2"/>
  <c r="BS281" i="2"/>
  <c r="AX281" i="2"/>
  <c r="CN277" i="2"/>
  <c r="BS277" i="2"/>
  <c r="AX277" i="2"/>
  <c r="CN273" i="2"/>
  <c r="BS273" i="2"/>
  <c r="AX273" i="2"/>
  <c r="CN269" i="2"/>
  <c r="BS269" i="2"/>
  <c r="AX269" i="2"/>
  <c r="CN265" i="2"/>
  <c r="BS265" i="2"/>
  <c r="AX265" i="2"/>
  <c r="CN261" i="2"/>
  <c r="BS261" i="2"/>
  <c r="AX261" i="2"/>
  <c r="CN257" i="2"/>
  <c r="BS257" i="2"/>
  <c r="AX257" i="2"/>
  <c r="CN253" i="2"/>
  <c r="BS253" i="2"/>
  <c r="AX253" i="2"/>
  <c r="CN249" i="2"/>
  <c r="BS249" i="2"/>
  <c r="AX249" i="2"/>
  <c r="CN245" i="2"/>
  <c r="BS245" i="2"/>
  <c r="AX245" i="2"/>
  <c r="CN241" i="2"/>
  <c r="BS241" i="2"/>
  <c r="AX241" i="2"/>
  <c r="CN237" i="2"/>
  <c r="BS237" i="2"/>
  <c r="AX237" i="2"/>
  <c r="CN233" i="2"/>
  <c r="BS233" i="2"/>
  <c r="AX233" i="2"/>
  <c r="CN229" i="2"/>
  <c r="BS229" i="2"/>
  <c r="AX229" i="2"/>
  <c r="CN225" i="2"/>
  <c r="BS225" i="2"/>
  <c r="AX225" i="2"/>
  <c r="CN221" i="2"/>
  <c r="BS221" i="2"/>
  <c r="AX221" i="2"/>
  <c r="CN217" i="2"/>
  <c r="BS217" i="2"/>
  <c r="AX217" i="2"/>
  <c r="CN213" i="2"/>
  <c r="BS213" i="2"/>
  <c r="AX213" i="2"/>
  <c r="CN209" i="2"/>
  <c r="BS209" i="2"/>
  <c r="AX209" i="2"/>
  <c r="CN205" i="2"/>
  <c r="BS205" i="2"/>
  <c r="AX205" i="2"/>
  <c r="CN201" i="2"/>
  <c r="BS201" i="2"/>
  <c r="AX201" i="2"/>
  <c r="CN197" i="2"/>
  <c r="BS197" i="2"/>
  <c r="AX197" i="2"/>
  <c r="CN193" i="2"/>
  <c r="BS193" i="2"/>
  <c r="AX193" i="2"/>
  <c r="CN189" i="2"/>
  <c r="BS189" i="2"/>
  <c r="AX189" i="2"/>
  <c r="CN185" i="2"/>
  <c r="BS185" i="2"/>
  <c r="AX185" i="2"/>
  <c r="CN181" i="2"/>
  <c r="BS181" i="2"/>
  <c r="AX181" i="2"/>
  <c r="CN177" i="2"/>
  <c r="BS177" i="2"/>
  <c r="AX177" i="2"/>
  <c r="CN173" i="2"/>
  <c r="BS173" i="2"/>
  <c r="AX173" i="2"/>
  <c r="CN169" i="2"/>
  <c r="BS169" i="2"/>
  <c r="AX169" i="2"/>
  <c r="CN165" i="2"/>
  <c r="BS165" i="2"/>
  <c r="AX165" i="2"/>
  <c r="CN161" i="2"/>
  <c r="BS161" i="2"/>
  <c r="AX161" i="2"/>
  <c r="CN157" i="2"/>
  <c r="BS157" i="2"/>
  <c r="AX157" i="2"/>
  <c r="CN153" i="2"/>
  <c r="BS153" i="2"/>
  <c r="AX153" i="2"/>
  <c r="CN149" i="2"/>
  <c r="BS149" i="2"/>
  <c r="AX149" i="2"/>
  <c r="CN145" i="2"/>
  <c r="BS145" i="2"/>
  <c r="AX145" i="2"/>
  <c r="CN141" i="2"/>
  <c r="BS141" i="2"/>
  <c r="AX141" i="2"/>
  <c r="CN137" i="2"/>
  <c r="BS137" i="2"/>
  <c r="AX137" i="2"/>
  <c r="CN133" i="2"/>
  <c r="BS133" i="2"/>
  <c r="AX133" i="2"/>
  <c r="CN129" i="2"/>
  <c r="BS129" i="2"/>
  <c r="AX129" i="2"/>
  <c r="CN125" i="2"/>
  <c r="BS125" i="2"/>
  <c r="AX125" i="2"/>
  <c r="CN121" i="2"/>
  <c r="BS121" i="2"/>
  <c r="AX121" i="2"/>
  <c r="CN117" i="2"/>
  <c r="BS117" i="2"/>
  <c r="AX117" i="2"/>
  <c r="CN113" i="2"/>
  <c r="BS113" i="2"/>
  <c r="AX113" i="2"/>
  <c r="CN109" i="2"/>
  <c r="BS109" i="2"/>
  <c r="AX109" i="2"/>
  <c r="CO295" i="2"/>
  <c r="BT295" i="2"/>
  <c r="AY295" i="2"/>
  <c r="CO291" i="2"/>
  <c r="BT291" i="2"/>
  <c r="AY291" i="2"/>
  <c r="CO287" i="2"/>
  <c r="BT287" i="2"/>
  <c r="AY287" i="2"/>
  <c r="CO283" i="2"/>
  <c r="BT283" i="2"/>
  <c r="AY283" i="2"/>
  <c r="CO279" i="2"/>
  <c r="BT279" i="2"/>
  <c r="AY279" i="2"/>
  <c r="CO275" i="2"/>
  <c r="BT275" i="2"/>
  <c r="AY275" i="2"/>
  <c r="CO271" i="2"/>
  <c r="BT271" i="2"/>
  <c r="AY271" i="2"/>
  <c r="CO267" i="2"/>
  <c r="BT267" i="2"/>
  <c r="AY267" i="2"/>
  <c r="CO263" i="2"/>
  <c r="BT263" i="2"/>
  <c r="AY263" i="2"/>
  <c r="CO259" i="2"/>
  <c r="BT259" i="2"/>
  <c r="AY259" i="2"/>
  <c r="CO255" i="2"/>
  <c r="BT255" i="2"/>
  <c r="AY255" i="2"/>
  <c r="CO251" i="2"/>
  <c r="BT251" i="2"/>
  <c r="AY251" i="2"/>
  <c r="CO247" i="2"/>
  <c r="BT247" i="2"/>
  <c r="AY247" i="2"/>
  <c r="CO243" i="2"/>
  <c r="BT243" i="2"/>
  <c r="AY243" i="2"/>
  <c r="CO239" i="2"/>
  <c r="BT239" i="2"/>
  <c r="AY239" i="2"/>
  <c r="CO235" i="2"/>
  <c r="BT235" i="2"/>
  <c r="AY235" i="2"/>
  <c r="CO231" i="2"/>
  <c r="BT231" i="2"/>
  <c r="AY231" i="2"/>
  <c r="CO227" i="2"/>
  <c r="BT227" i="2"/>
  <c r="AY227" i="2"/>
  <c r="CO223" i="2"/>
  <c r="BT223" i="2"/>
  <c r="AY223" i="2"/>
  <c r="CO219" i="2"/>
  <c r="BT219" i="2"/>
  <c r="AY219" i="2"/>
  <c r="CO215" i="2"/>
  <c r="BT215" i="2"/>
  <c r="AY215" i="2"/>
  <c r="CO211" i="2"/>
  <c r="BT211" i="2"/>
  <c r="AY211" i="2"/>
  <c r="CO207" i="2"/>
  <c r="BT207" i="2"/>
  <c r="AY207" i="2"/>
  <c r="CO203" i="2"/>
  <c r="BT203" i="2"/>
  <c r="AY203" i="2"/>
  <c r="CO199" i="2"/>
  <c r="BT199" i="2"/>
  <c r="AY199" i="2"/>
  <c r="CO195" i="2"/>
  <c r="BT195" i="2"/>
  <c r="AY195" i="2"/>
  <c r="CO191" i="2"/>
  <c r="BT191" i="2"/>
  <c r="AY191" i="2"/>
  <c r="CO187" i="2"/>
  <c r="BT187" i="2"/>
  <c r="AY187" i="2"/>
  <c r="CO183" i="2"/>
  <c r="BT183" i="2"/>
  <c r="AY183" i="2"/>
  <c r="CO179" i="2"/>
  <c r="BT179" i="2"/>
  <c r="AY179" i="2"/>
  <c r="CO175" i="2"/>
  <c r="BT175" i="2"/>
  <c r="AY175" i="2"/>
  <c r="CO171" i="2"/>
  <c r="BT171" i="2"/>
  <c r="AY171" i="2"/>
  <c r="CO167" i="2"/>
  <c r="BT167" i="2"/>
  <c r="AY167" i="2"/>
  <c r="CO163" i="2"/>
  <c r="BT163" i="2"/>
  <c r="AY163" i="2"/>
  <c r="CO159" i="2"/>
  <c r="BT159" i="2"/>
  <c r="AY159" i="2"/>
  <c r="CO155" i="2"/>
  <c r="BT155" i="2"/>
  <c r="AY155" i="2"/>
  <c r="CO151" i="2"/>
  <c r="BT151" i="2"/>
  <c r="AY151" i="2"/>
  <c r="CO147" i="2"/>
  <c r="BT147" i="2"/>
  <c r="AY147" i="2"/>
  <c r="CO143" i="2"/>
  <c r="BT143" i="2"/>
  <c r="AY143" i="2"/>
  <c r="CO139" i="2"/>
  <c r="BT139" i="2"/>
  <c r="AY139" i="2"/>
  <c r="CO135" i="2"/>
  <c r="BT135" i="2"/>
  <c r="AY135" i="2"/>
  <c r="CO131" i="2"/>
  <c r="BT131" i="2"/>
  <c r="AY131" i="2"/>
  <c r="CO127" i="2"/>
  <c r="BT127" i="2"/>
  <c r="AY127" i="2"/>
  <c r="CO123" i="2"/>
  <c r="BT123" i="2"/>
  <c r="AY123" i="2"/>
  <c r="CO119" i="2"/>
  <c r="BT119" i="2"/>
  <c r="AY119" i="2"/>
  <c r="CO115" i="2"/>
  <c r="BT115" i="2"/>
  <c r="AY115" i="2"/>
  <c r="CO111" i="2"/>
  <c r="BT111" i="2"/>
  <c r="AY111" i="2"/>
  <c r="AY107" i="2"/>
  <c r="AY103" i="2"/>
  <c r="AY99" i="2"/>
  <c r="AY95" i="2"/>
  <c r="AY91" i="2"/>
  <c r="AY87" i="2"/>
  <c r="AY83" i="2"/>
  <c r="AY79" i="2"/>
  <c r="AY75" i="2"/>
  <c r="AY71" i="2"/>
  <c r="AY67" i="2"/>
  <c r="AY63" i="2"/>
  <c r="AY59" i="2"/>
  <c r="AY55" i="2"/>
  <c r="AY51" i="2"/>
  <c r="AY47" i="2"/>
  <c r="AY43" i="2"/>
  <c r="AY39" i="2"/>
  <c r="AY35" i="2"/>
  <c r="AY31" i="2"/>
  <c r="AY27" i="2"/>
  <c r="AY23" i="2"/>
  <c r="AY19" i="2"/>
  <c r="AY15" i="2"/>
  <c r="AY11" i="2"/>
  <c r="AY106" i="2"/>
  <c r="AY102" i="2"/>
  <c r="AY98" i="2"/>
  <c r="AY94" i="2"/>
  <c r="AY90" i="2"/>
  <c r="AY86" i="2"/>
  <c r="AY82" i="2"/>
  <c r="AY78" i="2"/>
  <c r="AY74" i="2"/>
  <c r="AY70" i="2"/>
  <c r="AY66" i="2"/>
  <c r="AY62" i="2"/>
  <c r="AY58" i="2"/>
  <c r="AY54" i="2"/>
  <c r="AY50" i="2"/>
  <c r="AY46" i="2"/>
  <c r="AY42" i="2"/>
  <c r="AY38" i="2"/>
  <c r="AY34" i="2"/>
  <c r="AY30" i="2"/>
  <c r="AY26" i="2"/>
  <c r="AY22" i="2"/>
  <c r="AY18" i="2"/>
  <c r="AY14" i="2"/>
  <c r="AY10" i="2"/>
  <c r="B95" i="1"/>
  <c r="AA7" i="2"/>
  <c r="AY105" i="2"/>
  <c r="AY101" i="2"/>
  <c r="AY97" i="2"/>
  <c r="AY93" i="2"/>
  <c r="AY89" i="2"/>
  <c r="AY85" i="2"/>
  <c r="AY81" i="2"/>
  <c r="AY77" i="2"/>
  <c r="AY73" i="2"/>
  <c r="AY69" i="2"/>
  <c r="AY65" i="2"/>
  <c r="AY61" i="2"/>
  <c r="AY57" i="2"/>
  <c r="AY53" i="2"/>
  <c r="AY49" i="2"/>
  <c r="AY45" i="2"/>
  <c r="AY41" i="2"/>
  <c r="AY37" i="2"/>
  <c r="AY33" i="2"/>
  <c r="AY29" i="2"/>
  <c r="AY25" i="2"/>
  <c r="AY21" i="2"/>
  <c r="AY17" i="2"/>
  <c r="AY13" i="2"/>
  <c r="AY9" i="2"/>
  <c r="AY108" i="2"/>
  <c r="AY104" i="2"/>
  <c r="AY100" i="2"/>
  <c r="AY96" i="2"/>
  <c r="AY92" i="2"/>
  <c r="AY88" i="2"/>
  <c r="AY84" i="2"/>
  <c r="AY80" i="2"/>
  <c r="AY76" i="2"/>
  <c r="AY72" i="2"/>
  <c r="AY68" i="2"/>
  <c r="AY64" i="2"/>
  <c r="AY60" i="2"/>
  <c r="AY56" i="2"/>
  <c r="AY52" i="2"/>
  <c r="AY48" i="2"/>
  <c r="AY44" i="2"/>
  <c r="AY40" i="2"/>
  <c r="AY36" i="2"/>
  <c r="AY32" i="2"/>
  <c r="AY28" i="2"/>
  <c r="AY24" i="2"/>
  <c r="AY20" i="2"/>
  <c r="AY16" i="2"/>
  <c r="AY12" i="2"/>
  <c r="L1011" i="2"/>
  <c r="L1010" i="2"/>
  <c r="L1009" i="2"/>
  <c r="AD8" i="2"/>
  <c r="CI1007" i="2"/>
  <c r="BN1007" i="2"/>
  <c r="AS1007" i="2"/>
  <c r="AR1006" i="2"/>
  <c r="BT1006" i="2"/>
  <c r="CO1006" i="2"/>
  <c r="AY1006" i="2"/>
  <c r="CT1004" i="2"/>
  <c r="BY1004" i="2"/>
  <c r="BD1004" i="2"/>
  <c r="CW1003" i="2"/>
  <c r="CB1003" i="2"/>
  <c r="BG1003" i="2"/>
  <c r="BI1001" i="2"/>
  <c r="CY1001" i="2"/>
  <c r="CD1001" i="2"/>
  <c r="CH999" i="2"/>
  <c r="BM999" i="2"/>
  <c r="AR999" i="2"/>
  <c r="CY1000" i="2"/>
  <c r="BI1000" i="2"/>
  <c r="CD1000" i="2"/>
  <c r="CD996" i="2"/>
  <c r="CY996" i="2"/>
  <c r="BI996" i="2"/>
  <c r="CA997" i="2"/>
  <c r="BF997" i="2"/>
  <c r="BJ997" i="2" s="1"/>
  <c r="DV997" i="2" s="1"/>
  <c r="AO997" i="2"/>
  <c r="CW997" i="2" s="1"/>
  <c r="CJ993" i="2"/>
  <c r="BO993" i="2"/>
  <c r="AT993" i="2"/>
  <c r="CJ999" i="2"/>
  <c r="AT999" i="2"/>
  <c r="BO999" i="2"/>
  <c r="CN996" i="2"/>
  <c r="BS996" i="2"/>
  <c r="AX996" i="2"/>
  <c r="AW991" i="2"/>
  <c r="CA991" i="2"/>
  <c r="BF991" i="2"/>
  <c r="AO991" i="2"/>
  <c r="CV991" i="2" s="1"/>
  <c r="AS992" i="2"/>
  <c r="CD989" i="2"/>
  <c r="BI989" i="2"/>
  <c r="CY989" i="2"/>
  <c r="CY985" i="2"/>
  <c r="CD985" i="2"/>
  <c r="BI985" i="2"/>
  <c r="BI981" i="2"/>
  <c r="CM990" i="2"/>
  <c r="BR990" i="2"/>
  <c r="AW990" i="2"/>
  <c r="CH986" i="2"/>
  <c r="BM986" i="2"/>
  <c r="AR986" i="2"/>
  <c r="DC986" i="2" s="1"/>
  <c r="CI988" i="2"/>
  <c r="BN988" i="2"/>
  <c r="AS988" i="2"/>
  <c r="CI984" i="2"/>
  <c r="BN984" i="2"/>
  <c r="AS984" i="2"/>
  <c r="CI980" i="2"/>
  <c r="BN980" i="2"/>
  <c r="AS980" i="2"/>
  <c r="BO982" i="2"/>
  <c r="AT982" i="2"/>
  <c r="CJ982" i="2"/>
  <c r="CI977" i="2"/>
  <c r="BN977" i="2"/>
  <c r="AS977" i="2"/>
  <c r="CI973" i="2"/>
  <c r="BN973" i="2"/>
  <c r="AS973" i="2"/>
  <c r="CG981" i="2"/>
  <c r="AQ981" i="2"/>
  <c r="Z981" i="2"/>
  <c r="CH981" i="2" s="1"/>
  <c r="BX976" i="2"/>
  <c r="CS976" i="2"/>
  <c r="BC976" i="2"/>
  <c r="CI990" i="2"/>
  <c r="BN990" i="2"/>
  <c r="AS990" i="2"/>
  <c r="DD990" i="2" s="1"/>
  <c r="CL976" i="2"/>
  <c r="AV976" i="2"/>
  <c r="AE976" i="2"/>
  <c r="BQ976" i="2"/>
  <c r="BA970" i="2"/>
  <c r="BE970" i="2" s="1"/>
  <c r="DU970" i="2" s="1"/>
  <c r="AJ970" i="2"/>
  <c r="BI984" i="2"/>
  <c r="BN974" i="2"/>
  <c r="CI974" i="2"/>
  <c r="AS974" i="2"/>
  <c r="BA969" i="2"/>
  <c r="AJ969" i="2"/>
  <c r="CB979" i="2"/>
  <c r="BG979" i="2"/>
  <c r="CW979" i="2"/>
  <c r="BQ972" i="2"/>
  <c r="AE972" i="2"/>
  <c r="CN972" i="2" s="1"/>
  <c r="CL972" i="2"/>
  <c r="AV972" i="2"/>
  <c r="AV968" i="2"/>
  <c r="AZ968" i="2" s="1"/>
  <c r="DT968" i="2" s="1"/>
  <c r="AE968" i="2"/>
  <c r="CN968" i="2" s="1"/>
  <c r="CX966" i="2"/>
  <c r="BH966" i="2"/>
  <c r="CC966" i="2"/>
  <c r="CX962" i="2"/>
  <c r="BH962" i="2"/>
  <c r="CC962" i="2"/>
  <c r="CC958" i="2"/>
  <c r="CX958" i="2"/>
  <c r="BH958" i="2"/>
  <c r="CX954" i="2"/>
  <c r="BH954" i="2"/>
  <c r="CC954" i="2"/>
  <c r="CC950" i="2"/>
  <c r="CX950" i="2"/>
  <c r="BH950" i="2"/>
  <c r="CX946" i="2"/>
  <c r="BH946" i="2"/>
  <c r="CC946" i="2"/>
  <c r="AT968" i="2"/>
  <c r="DE968" i="2" s="1"/>
  <c r="CO977" i="2"/>
  <c r="AY977" i="2"/>
  <c r="BT977" i="2"/>
  <c r="BG965" i="2"/>
  <c r="CW961" i="2"/>
  <c r="BG961" i="2"/>
  <c r="CB961" i="2"/>
  <c r="CB957" i="2"/>
  <c r="CW957" i="2"/>
  <c r="BG957" i="2"/>
  <c r="CW953" i="2"/>
  <c r="BG953" i="2"/>
  <c r="CB953" i="2"/>
  <c r="CB949" i="2"/>
  <c r="CW949" i="2"/>
  <c r="BG949" i="2"/>
  <c r="CO984" i="2"/>
  <c r="BT984" i="2"/>
  <c r="AY984" i="2"/>
  <c r="CS959" i="2"/>
  <c r="BC959" i="2"/>
  <c r="BX959" i="2"/>
  <c r="CS951" i="2"/>
  <c r="BC951" i="2"/>
  <c r="BX951" i="2"/>
  <c r="BF944" i="2"/>
  <c r="BJ944" i="2" s="1"/>
  <c r="DV944" i="2" s="1"/>
  <c r="AO944" i="2"/>
  <c r="CX944" i="2" s="1"/>
  <c r="BF940" i="2"/>
  <c r="AO940" i="2"/>
  <c r="CW940" i="2" s="1"/>
  <c r="BF965" i="2"/>
  <c r="AO965" i="2"/>
  <c r="CW965" i="2" s="1"/>
  <c r="CN957" i="2"/>
  <c r="BS957" i="2"/>
  <c r="AX957" i="2"/>
  <c r="CN949" i="2"/>
  <c r="BS949" i="2"/>
  <c r="AX949" i="2"/>
  <c r="CQ943" i="2"/>
  <c r="BA943" i="2"/>
  <c r="AJ943" i="2"/>
  <c r="BW943" i="2" s="1"/>
  <c r="BV939" i="2"/>
  <c r="CQ939" i="2"/>
  <c r="BA939" i="2"/>
  <c r="AJ939" i="2"/>
  <c r="CR939" i="2" s="1"/>
  <c r="CI963" i="2"/>
  <c r="AS963" i="2"/>
  <c r="BN963" i="2"/>
  <c r="CI955" i="2"/>
  <c r="AS955" i="2"/>
  <c r="DD955" i="2" s="1"/>
  <c r="BN955" i="2"/>
  <c r="AS947" i="2"/>
  <c r="CO962" i="2"/>
  <c r="BT962" i="2"/>
  <c r="AY962" i="2"/>
  <c r="CW952" i="2"/>
  <c r="CB952" i="2"/>
  <c r="BG952" i="2"/>
  <c r="CS939" i="2"/>
  <c r="BX939" i="2"/>
  <c r="BC939" i="2"/>
  <c r="CS934" i="2"/>
  <c r="BX934" i="2"/>
  <c r="BC934" i="2"/>
  <c r="AW944" i="2"/>
  <c r="CY936" i="2"/>
  <c r="CD936" i="2"/>
  <c r="BI936" i="2"/>
  <c r="BI932" i="2"/>
  <c r="BT942" i="2"/>
  <c r="CO942" i="2"/>
  <c r="AY942" i="2"/>
  <c r="BI935" i="2"/>
  <c r="BB944" i="2"/>
  <c r="AQ937" i="2"/>
  <c r="Z937" i="2"/>
  <c r="CJ937" i="2" s="1"/>
  <c r="BL933" i="2"/>
  <c r="AQ933" i="2"/>
  <c r="Z933" i="2"/>
  <c r="BM933" i="2" s="1"/>
  <c r="BO930" i="2"/>
  <c r="AT930" i="2"/>
  <c r="CJ926" i="2"/>
  <c r="AT926" i="2"/>
  <c r="CJ922" i="2"/>
  <c r="BO922" i="2"/>
  <c r="AT922" i="2"/>
  <c r="CJ918" i="2"/>
  <c r="BO918" i="2"/>
  <c r="AT918" i="2"/>
  <c r="BO914" i="2"/>
  <c r="AT914" i="2"/>
  <c r="CJ910" i="2"/>
  <c r="AT910" i="2"/>
  <c r="AQ928" i="2"/>
  <c r="Z928" i="2"/>
  <c r="AQ924" i="2"/>
  <c r="Z924" i="2"/>
  <c r="AQ920" i="2"/>
  <c r="Z920" i="2"/>
  <c r="BO920" i="2" s="1"/>
  <c r="AQ916" i="2"/>
  <c r="Z916" i="2"/>
  <c r="AQ912" i="2"/>
  <c r="Z912" i="2"/>
  <c r="AQ908" i="2"/>
  <c r="Z908" i="2"/>
  <c r="AT928" i="2"/>
  <c r="CJ924" i="2"/>
  <c r="AT924" i="2"/>
  <c r="AT920" i="2"/>
  <c r="AT916" i="2"/>
  <c r="AT912" i="2"/>
  <c r="CG930" i="2"/>
  <c r="BL930" i="2"/>
  <c r="AQ930" i="2"/>
  <c r="Z930" i="2"/>
  <c r="CI930" i="2" s="1"/>
  <c r="CG926" i="2"/>
  <c r="BL926" i="2"/>
  <c r="AQ926" i="2"/>
  <c r="Z926" i="2"/>
  <c r="BN926" i="2" s="1"/>
  <c r="CG922" i="2"/>
  <c r="BL922" i="2"/>
  <c r="AQ922" i="2"/>
  <c r="Z922" i="2"/>
  <c r="CH922" i="2" s="1"/>
  <c r="CG918" i="2"/>
  <c r="BL918" i="2"/>
  <c r="AQ918" i="2"/>
  <c r="Z918" i="2"/>
  <c r="BM918" i="2" s="1"/>
  <c r="CG914" i="2"/>
  <c r="BL914" i="2"/>
  <c r="AQ914" i="2"/>
  <c r="Z914" i="2"/>
  <c r="CI914" i="2" s="1"/>
  <c r="CG910" i="2"/>
  <c r="BL910" i="2"/>
  <c r="AQ910" i="2"/>
  <c r="Z910" i="2"/>
  <c r="BN910" i="2" s="1"/>
  <c r="CJ907" i="2"/>
  <c r="BO907" i="2"/>
  <c r="AT907" i="2"/>
  <c r="CJ903" i="2"/>
  <c r="BO903" i="2"/>
  <c r="AT903" i="2"/>
  <c r="CJ899" i="2"/>
  <c r="BO899" i="2"/>
  <c r="AT899" i="2"/>
  <c r="CJ895" i="2"/>
  <c r="BO895" i="2"/>
  <c r="AT895" i="2"/>
  <c r="CJ891" i="2"/>
  <c r="BO891" i="2"/>
  <c r="AT891" i="2"/>
  <c r="CJ887" i="2"/>
  <c r="BO887" i="2"/>
  <c r="AT887" i="2"/>
  <c r="BI906" i="2"/>
  <c r="BI902" i="2"/>
  <c r="BI898" i="2"/>
  <c r="BI894" i="2"/>
  <c r="BI890" i="2"/>
  <c r="BI886" i="2"/>
  <c r="AS906" i="2"/>
  <c r="AS902" i="2"/>
  <c r="AS898" i="2"/>
  <c r="DD898" i="2" s="1"/>
  <c r="AS894" i="2"/>
  <c r="AS890" i="2"/>
  <c r="AS886" i="2"/>
  <c r="CI905" i="2"/>
  <c r="BN905" i="2"/>
  <c r="AS905" i="2"/>
  <c r="DD905" i="2" s="1"/>
  <c r="CI901" i="2"/>
  <c r="BN901" i="2"/>
  <c r="AS901" i="2"/>
  <c r="CI897" i="2"/>
  <c r="BN897" i="2"/>
  <c r="AS897" i="2"/>
  <c r="CI893" i="2"/>
  <c r="BN893" i="2"/>
  <c r="AS893" i="2"/>
  <c r="CI889" i="2"/>
  <c r="BN889" i="2"/>
  <c r="AS889" i="2"/>
  <c r="DD889" i="2" s="1"/>
  <c r="AT884" i="2"/>
  <c r="AT880" i="2"/>
  <c r="AT876" i="2"/>
  <c r="AT872" i="2"/>
  <c r="AT868" i="2"/>
  <c r="CQ882" i="2"/>
  <c r="BV882" i="2"/>
  <c r="BA882" i="2"/>
  <c r="AJ882" i="2"/>
  <c r="BX882" i="2" s="1"/>
  <c r="CQ878" i="2"/>
  <c r="BV878" i="2"/>
  <c r="BA878" i="2"/>
  <c r="AJ878" i="2"/>
  <c r="CR878" i="2" s="1"/>
  <c r="CQ874" i="2"/>
  <c r="BV874" i="2"/>
  <c r="BA874" i="2"/>
  <c r="AJ874" i="2"/>
  <c r="CR874" i="2" s="1"/>
  <c r="CQ870" i="2"/>
  <c r="BV870" i="2"/>
  <c r="BA870" i="2"/>
  <c r="BE870" i="2" s="1"/>
  <c r="DU870" i="2" s="1"/>
  <c r="AJ870" i="2"/>
  <c r="BW870" i="2" s="1"/>
  <c r="CQ866" i="2"/>
  <c r="BV866" i="2"/>
  <c r="BA866" i="2"/>
  <c r="AJ866" i="2"/>
  <c r="BX866" i="2" s="1"/>
  <c r="CQ862" i="2"/>
  <c r="CU862" i="2" s="1"/>
  <c r="BV862" i="2"/>
  <c r="BA862" i="2"/>
  <c r="AJ862" i="2"/>
  <c r="CS862" i="2" s="1"/>
  <c r="CT882" i="2"/>
  <c r="BY882" i="2"/>
  <c r="BD882" i="2"/>
  <c r="CT878" i="2"/>
  <c r="BY878" i="2"/>
  <c r="BD878" i="2"/>
  <c r="CT874" i="2"/>
  <c r="BY874" i="2"/>
  <c r="BD874" i="2"/>
  <c r="CT870" i="2"/>
  <c r="BY870" i="2"/>
  <c r="BD870" i="2"/>
  <c r="CT866" i="2"/>
  <c r="BY866" i="2"/>
  <c r="BD866" i="2"/>
  <c r="BV884" i="2"/>
  <c r="BA884" i="2"/>
  <c r="BE884" i="2" s="1"/>
  <c r="DU884" i="2" s="1"/>
  <c r="AJ884" i="2"/>
  <c r="BX884" i="2" s="1"/>
  <c r="BV880" i="2"/>
  <c r="BA880" i="2"/>
  <c r="BE880" i="2" s="1"/>
  <c r="DU880" i="2" s="1"/>
  <c r="AJ880" i="2"/>
  <c r="CR880" i="2" s="1"/>
  <c r="BV876" i="2"/>
  <c r="BA876" i="2"/>
  <c r="BE876" i="2" s="1"/>
  <c r="DU876" i="2" s="1"/>
  <c r="AJ876" i="2"/>
  <c r="BW876" i="2" s="1"/>
  <c r="BV872" i="2"/>
  <c r="BA872" i="2"/>
  <c r="BE872" i="2" s="1"/>
  <c r="DU872" i="2" s="1"/>
  <c r="AJ872" i="2"/>
  <c r="CS872" i="2" s="1"/>
  <c r="BV868" i="2"/>
  <c r="BA868" i="2"/>
  <c r="AJ868" i="2"/>
  <c r="BX868" i="2" s="1"/>
  <c r="BV864" i="2"/>
  <c r="BA864" i="2"/>
  <c r="BE864" i="2" s="1"/>
  <c r="DU864" i="2" s="1"/>
  <c r="AJ864" i="2"/>
  <c r="CR864" i="2" s="1"/>
  <c r="CW862" i="2"/>
  <c r="CB862" i="2"/>
  <c r="BG862" i="2"/>
  <c r="AV858" i="2"/>
  <c r="AE858" i="2"/>
  <c r="CO858" i="2" s="1"/>
  <c r="AV854" i="2"/>
  <c r="AE854" i="2"/>
  <c r="CO854" i="2" s="1"/>
  <c r="AV850" i="2"/>
  <c r="AZ850" i="2" s="1"/>
  <c r="DT850" i="2" s="1"/>
  <c r="AE850" i="2"/>
  <c r="BT850" i="2" s="1"/>
  <c r="AV846" i="2"/>
  <c r="AE846" i="2"/>
  <c r="CL846" i="2" s="1"/>
  <c r="AV842" i="2"/>
  <c r="AE842" i="2"/>
  <c r="CO842" i="2" s="1"/>
  <c r="AV838" i="2"/>
  <c r="AE838" i="2"/>
  <c r="CO838" i="2" s="1"/>
  <c r="AV834" i="2"/>
  <c r="AZ834" i="2" s="1"/>
  <c r="DT834" i="2" s="1"/>
  <c r="AE834" i="2"/>
  <c r="BT834" i="2" s="1"/>
  <c r="AV830" i="2"/>
  <c r="AE830" i="2"/>
  <c r="CL830" i="2" s="1"/>
  <c r="AV826" i="2"/>
  <c r="AE826" i="2"/>
  <c r="CO826" i="2" s="1"/>
  <c r="AV822" i="2"/>
  <c r="AE822" i="2"/>
  <c r="CO822" i="2" s="1"/>
  <c r="AT862" i="2"/>
  <c r="AT858" i="2"/>
  <c r="AT854" i="2"/>
  <c r="AT850" i="2"/>
  <c r="AT846" i="2"/>
  <c r="AT842" i="2"/>
  <c r="AT838" i="2"/>
  <c r="AT834" i="2"/>
  <c r="AT830" i="2"/>
  <c r="AT826" i="2"/>
  <c r="AT822" i="2"/>
  <c r="CJ818" i="2"/>
  <c r="BO818" i="2"/>
  <c r="AT818" i="2"/>
  <c r="BD861" i="2"/>
  <c r="BD857" i="2"/>
  <c r="BD853" i="2"/>
  <c r="BD849" i="2"/>
  <c r="BD845" i="2"/>
  <c r="BD841" i="2"/>
  <c r="BD837" i="2"/>
  <c r="BD833" i="2"/>
  <c r="BD829" i="2"/>
  <c r="BD825" i="2"/>
  <c r="BD821" i="2"/>
  <c r="BC861" i="2"/>
  <c r="BC857" i="2"/>
  <c r="BC853" i="2"/>
  <c r="BC849" i="2"/>
  <c r="BC845" i="2"/>
  <c r="BC841" i="2"/>
  <c r="BC837" i="2"/>
  <c r="BC833" i="2"/>
  <c r="BC829" i="2"/>
  <c r="BC825" i="2"/>
  <c r="BC821" i="2"/>
  <c r="BC817" i="2"/>
  <c r="CT815" i="2"/>
  <c r="BY815" i="2"/>
  <c r="BD815" i="2"/>
  <c r="BD811" i="2"/>
  <c r="CT807" i="2"/>
  <c r="BY807" i="2"/>
  <c r="BD807" i="2"/>
  <c r="CT803" i="2"/>
  <c r="BY803" i="2"/>
  <c r="BD803" i="2"/>
  <c r="CT799" i="2"/>
  <c r="BY799" i="2"/>
  <c r="BD799" i="2"/>
  <c r="BD795" i="2"/>
  <c r="CT791" i="2"/>
  <c r="BY791" i="2"/>
  <c r="BD791" i="2"/>
  <c r="CT787" i="2"/>
  <c r="BY787" i="2"/>
  <c r="BD787" i="2"/>
  <c r="CT783" i="2"/>
  <c r="BY783" i="2"/>
  <c r="BD783" i="2"/>
  <c r="BD779" i="2"/>
  <c r="CT775" i="2"/>
  <c r="BY775" i="2"/>
  <c r="BD775" i="2"/>
  <c r="CO819" i="2"/>
  <c r="AY819" i="2"/>
  <c r="CA813" i="2"/>
  <c r="BF813" i="2"/>
  <c r="AO813" i="2"/>
  <c r="CW813" i="2" s="1"/>
  <c r="CA809" i="2"/>
  <c r="BF809" i="2"/>
  <c r="AO809" i="2"/>
  <c r="CB809" i="2" s="1"/>
  <c r="CA805" i="2"/>
  <c r="BF805" i="2"/>
  <c r="AO805" i="2"/>
  <c r="CX805" i="2" s="1"/>
  <c r="CA801" i="2"/>
  <c r="BF801" i="2"/>
  <c r="AO801" i="2"/>
  <c r="CX801" i="2" s="1"/>
  <c r="CA797" i="2"/>
  <c r="BF797" i="2"/>
  <c r="AO797" i="2"/>
  <c r="CW797" i="2" s="1"/>
  <c r="CA793" i="2"/>
  <c r="BF793" i="2"/>
  <c r="AO793" i="2"/>
  <c r="CB793" i="2" s="1"/>
  <c r="CA789" i="2"/>
  <c r="BF789" i="2"/>
  <c r="AO789" i="2"/>
  <c r="CX789" i="2" s="1"/>
  <c r="CA785" i="2"/>
  <c r="BF785" i="2"/>
  <c r="AO785" i="2"/>
  <c r="CX785" i="2" s="1"/>
  <c r="CA781" i="2"/>
  <c r="BF781" i="2"/>
  <c r="AO781" i="2"/>
  <c r="CW781" i="2" s="1"/>
  <c r="CA777" i="2"/>
  <c r="BF777" i="2"/>
  <c r="AO777" i="2"/>
  <c r="CB777" i="2" s="1"/>
  <c r="CA773" i="2"/>
  <c r="BF773" i="2"/>
  <c r="AO773" i="2"/>
  <c r="CX773" i="2" s="1"/>
  <c r="BD817" i="2"/>
  <c r="AT813" i="2"/>
  <c r="DE813" i="2" s="1"/>
  <c r="AT809" i="2"/>
  <c r="AT805" i="2"/>
  <c r="AT801" i="2"/>
  <c r="AT797" i="2"/>
  <c r="DE797" i="2" s="1"/>
  <c r="AT793" i="2"/>
  <c r="AT789" i="2"/>
  <c r="AT785" i="2"/>
  <c r="AT781" i="2"/>
  <c r="AT777" i="2"/>
  <c r="AT773" i="2"/>
  <c r="BL815" i="2"/>
  <c r="AQ815" i="2"/>
  <c r="Z815" i="2"/>
  <c r="CH815" i="2" s="1"/>
  <c r="BL811" i="2"/>
  <c r="AQ811" i="2"/>
  <c r="Z811" i="2"/>
  <c r="BM811" i="2" s="1"/>
  <c r="BL807" i="2"/>
  <c r="AQ807" i="2"/>
  <c r="Z807" i="2"/>
  <c r="CI807" i="2" s="1"/>
  <c r="BL803" i="2"/>
  <c r="AQ803" i="2"/>
  <c r="Z803" i="2"/>
  <c r="CI803" i="2" s="1"/>
  <c r="BL799" i="2"/>
  <c r="AQ799" i="2"/>
  <c r="Z799" i="2"/>
  <c r="CH799" i="2" s="1"/>
  <c r="BL795" i="2"/>
  <c r="AQ795" i="2"/>
  <c r="Z795" i="2"/>
  <c r="BM795" i="2" s="1"/>
  <c r="BL791" i="2"/>
  <c r="AQ791" i="2"/>
  <c r="Z791" i="2"/>
  <c r="CI791" i="2" s="1"/>
  <c r="BL787" i="2"/>
  <c r="AQ787" i="2"/>
  <c r="Z787" i="2"/>
  <c r="CI787" i="2" s="1"/>
  <c r="BL783" i="2"/>
  <c r="AQ783" i="2"/>
  <c r="Z783" i="2"/>
  <c r="CH783" i="2" s="1"/>
  <c r="BL779" i="2"/>
  <c r="AQ779" i="2"/>
  <c r="Z779" i="2"/>
  <c r="BM779" i="2" s="1"/>
  <c r="BL775" i="2"/>
  <c r="AQ775" i="2"/>
  <c r="Z775" i="2"/>
  <c r="CI775" i="2" s="1"/>
  <c r="BL771" i="2"/>
  <c r="AQ771" i="2"/>
  <c r="Z771" i="2"/>
  <c r="CI771" i="2" s="1"/>
  <c r="BV767" i="2"/>
  <c r="BA767" i="2"/>
  <c r="AJ767" i="2"/>
  <c r="CT767" i="2" s="1"/>
  <c r="BV763" i="2"/>
  <c r="BA763" i="2"/>
  <c r="AJ763" i="2"/>
  <c r="CR763" i="2" s="1"/>
  <c r="BV759" i="2"/>
  <c r="BA759" i="2"/>
  <c r="BE759" i="2" s="1"/>
  <c r="DU759" i="2" s="1"/>
  <c r="AJ759" i="2"/>
  <c r="CR759" i="2" s="1"/>
  <c r="BV755" i="2"/>
  <c r="BA755" i="2"/>
  <c r="AJ755" i="2"/>
  <c r="CT755" i="2" s="1"/>
  <c r="BV751" i="2"/>
  <c r="BA751" i="2"/>
  <c r="AJ751" i="2"/>
  <c r="CT751" i="2" s="1"/>
  <c r="BV747" i="2"/>
  <c r="BA747" i="2"/>
  <c r="AJ747" i="2"/>
  <c r="BW747" i="2" s="1"/>
  <c r="BV743" i="2"/>
  <c r="BA743" i="2"/>
  <c r="AJ743" i="2"/>
  <c r="BY743" i="2" s="1"/>
  <c r="BV739" i="2"/>
  <c r="BA739" i="2"/>
  <c r="AJ739" i="2"/>
  <c r="BW739" i="2" s="1"/>
  <c r="BV735" i="2"/>
  <c r="BA735" i="2"/>
  <c r="AJ735" i="2"/>
  <c r="CR735" i="2" s="1"/>
  <c r="BV731" i="2"/>
  <c r="BA731" i="2"/>
  <c r="AJ731" i="2"/>
  <c r="CT731" i="2" s="1"/>
  <c r="BV727" i="2"/>
  <c r="BA727" i="2"/>
  <c r="BE727" i="2" s="1"/>
  <c r="DU727" i="2" s="1"/>
  <c r="AJ727" i="2"/>
  <c r="CR727" i="2" s="1"/>
  <c r="BO771" i="2"/>
  <c r="AT771" i="2"/>
  <c r="AT767" i="2"/>
  <c r="AT763" i="2"/>
  <c r="AT759" i="2"/>
  <c r="AT755" i="2"/>
  <c r="AT751" i="2"/>
  <c r="DE751" i="2" s="1"/>
  <c r="AT747" i="2"/>
  <c r="AT743" i="2"/>
  <c r="AT739" i="2"/>
  <c r="AT735" i="2"/>
  <c r="AT731" i="2"/>
  <c r="AT727" i="2"/>
  <c r="AT723" i="2"/>
  <c r="CS767" i="2"/>
  <c r="BC767" i="2"/>
  <c r="CS763" i="2"/>
  <c r="BX763" i="2"/>
  <c r="BC763" i="2"/>
  <c r="CS759" i="2"/>
  <c r="BX759" i="2"/>
  <c r="BC759" i="2"/>
  <c r="BX755" i="2"/>
  <c r="BC755" i="2"/>
  <c r="CS751" i="2"/>
  <c r="BC751" i="2"/>
  <c r="CS747" i="2"/>
  <c r="BX747" i="2"/>
  <c r="BC747" i="2"/>
  <c r="CS743" i="2"/>
  <c r="BX743" i="2"/>
  <c r="BC743" i="2"/>
  <c r="BX739" i="2"/>
  <c r="BC739" i="2"/>
  <c r="CS735" i="2"/>
  <c r="BC735" i="2"/>
  <c r="CS731" i="2"/>
  <c r="BX731" i="2"/>
  <c r="BC731" i="2"/>
  <c r="CS727" i="2"/>
  <c r="BX727" i="2"/>
  <c r="BC727" i="2"/>
  <c r="CO771" i="2"/>
  <c r="BT771" i="2"/>
  <c r="AY771" i="2"/>
  <c r="AR767" i="2"/>
  <c r="AR763" i="2"/>
  <c r="AR759" i="2"/>
  <c r="AR755" i="2"/>
  <c r="AR751" i="2"/>
  <c r="AR747" i="2"/>
  <c r="AR743" i="2"/>
  <c r="AR739" i="2"/>
  <c r="AR735" i="2"/>
  <c r="DC735" i="2" s="1"/>
  <c r="AR731" i="2"/>
  <c r="AR727" i="2"/>
  <c r="AR723" i="2"/>
  <c r="BA719" i="2"/>
  <c r="AJ719" i="2"/>
  <c r="CR719" i="2" s="1"/>
  <c r="BA715" i="2"/>
  <c r="AJ715" i="2"/>
  <c r="CQ715" i="2" s="1"/>
  <c r="BA711" i="2"/>
  <c r="BE711" i="2" s="1"/>
  <c r="DU711" i="2" s="1"/>
  <c r="AJ711" i="2"/>
  <c r="CR711" i="2" s="1"/>
  <c r="BA707" i="2"/>
  <c r="BE707" i="2" s="1"/>
  <c r="DU707" i="2" s="1"/>
  <c r="AJ707" i="2"/>
  <c r="CQ707" i="2" s="1"/>
  <c r="BA703" i="2"/>
  <c r="AJ703" i="2"/>
  <c r="BW703" i="2" s="1"/>
  <c r="BA699" i="2"/>
  <c r="AJ699" i="2"/>
  <c r="CT699" i="2" s="1"/>
  <c r="BA695" i="2"/>
  <c r="BE695" i="2" s="1"/>
  <c r="DU695" i="2" s="1"/>
  <c r="AJ695" i="2"/>
  <c r="CT695" i="2" s="1"/>
  <c r="BA691" i="2"/>
  <c r="BE691" i="2" s="1"/>
  <c r="DU691" i="2" s="1"/>
  <c r="AJ691" i="2"/>
  <c r="BW691" i="2" s="1"/>
  <c r="BA687" i="2"/>
  <c r="AJ687" i="2"/>
  <c r="CQ687" i="2" s="1"/>
  <c r="BA683" i="2"/>
  <c r="AJ683" i="2"/>
  <c r="CT683" i="2" s="1"/>
  <c r="BA679" i="2"/>
  <c r="BE679" i="2" s="1"/>
  <c r="DU679" i="2" s="1"/>
  <c r="AJ679" i="2"/>
  <c r="CR679" i="2" s="1"/>
  <c r="AS723" i="2"/>
  <c r="DD723" i="2" s="1"/>
  <c r="AT719" i="2"/>
  <c r="AT715" i="2"/>
  <c r="AT711" i="2"/>
  <c r="AT707" i="2"/>
  <c r="DE707" i="2" s="1"/>
  <c r="AT703" i="2"/>
  <c r="AT699" i="2"/>
  <c r="AT695" i="2"/>
  <c r="AT691" i="2"/>
  <c r="DE691" i="2" s="1"/>
  <c r="AT687" i="2"/>
  <c r="AT683" i="2"/>
  <c r="AT679" i="2"/>
  <c r="AT675" i="2"/>
  <c r="DE675" i="2" s="1"/>
  <c r="CS719" i="2"/>
  <c r="BC719" i="2"/>
  <c r="CS715" i="2"/>
  <c r="BX715" i="2"/>
  <c r="BC715" i="2"/>
  <c r="BX711" i="2"/>
  <c r="BC711" i="2"/>
  <c r="BC707" i="2"/>
  <c r="CS703" i="2"/>
  <c r="BC703" i="2"/>
  <c r="CS699" i="2"/>
  <c r="BX699" i="2"/>
  <c r="BC699" i="2"/>
  <c r="BX695" i="2"/>
  <c r="BC695" i="2"/>
  <c r="BC691" i="2"/>
  <c r="CS687" i="2"/>
  <c r="BC687" i="2"/>
  <c r="CS683" i="2"/>
  <c r="BX683" i="2"/>
  <c r="BC683" i="2"/>
  <c r="BX679" i="2"/>
  <c r="BC679" i="2"/>
  <c r="AX723" i="2"/>
  <c r="AR719" i="2"/>
  <c r="AR715" i="2"/>
  <c r="AR711" i="2"/>
  <c r="AR707" i="2"/>
  <c r="DC707" i="2" s="1"/>
  <c r="AR703" i="2"/>
  <c r="AR699" i="2"/>
  <c r="AR695" i="2"/>
  <c r="AR691" i="2"/>
  <c r="DC691" i="2" s="1"/>
  <c r="AR687" i="2"/>
  <c r="AR683" i="2"/>
  <c r="AR679" i="2"/>
  <c r="AR675" i="2"/>
  <c r="DC675" i="2" s="1"/>
  <c r="BC671" i="2"/>
  <c r="BC667" i="2"/>
  <c r="BC663" i="2"/>
  <c r="BC659" i="2"/>
  <c r="BC655" i="2"/>
  <c r="BC651" i="2"/>
  <c r="BC647" i="2"/>
  <c r="BC643" i="2"/>
  <c r="BC639" i="2"/>
  <c r="BC635" i="2"/>
  <c r="BC631" i="2"/>
  <c r="BC627" i="2"/>
  <c r="BC623" i="2"/>
  <c r="BC619" i="2"/>
  <c r="BC615" i="2"/>
  <c r="BC611" i="2"/>
  <c r="BC607" i="2"/>
  <c r="BC603" i="2"/>
  <c r="BC599" i="2"/>
  <c r="BC595" i="2"/>
  <c r="BC591" i="2"/>
  <c r="BC587" i="2"/>
  <c r="BC583" i="2"/>
  <c r="AS674" i="2"/>
  <c r="DD674" i="2" s="1"/>
  <c r="AS670" i="2"/>
  <c r="AS666" i="2"/>
  <c r="AS662" i="2"/>
  <c r="AS658" i="2"/>
  <c r="DD658" i="2" s="1"/>
  <c r="AS654" i="2"/>
  <c r="AS650" i="2"/>
  <c r="AS646" i="2"/>
  <c r="AS642" i="2"/>
  <c r="AS638" i="2"/>
  <c r="AS634" i="2"/>
  <c r="AS630" i="2"/>
  <c r="AS626" i="2"/>
  <c r="DD626" i="2" s="1"/>
  <c r="AS622" i="2"/>
  <c r="AS618" i="2"/>
  <c r="AS614" i="2"/>
  <c r="AS610" i="2"/>
  <c r="DD610" i="2" s="1"/>
  <c r="AS606" i="2"/>
  <c r="AS602" i="2"/>
  <c r="AS598" i="2"/>
  <c r="AS594" i="2"/>
  <c r="DD594" i="2" s="1"/>
  <c r="AS590" i="2"/>
  <c r="AS586" i="2"/>
  <c r="AS582" i="2"/>
  <c r="CT672" i="2"/>
  <c r="BY672" i="2"/>
  <c r="BD672" i="2"/>
  <c r="CT668" i="2"/>
  <c r="BY668" i="2"/>
  <c r="BD668" i="2"/>
  <c r="CT664" i="2"/>
  <c r="BY664" i="2"/>
  <c r="BD664" i="2"/>
  <c r="CT660" i="2"/>
  <c r="BY660" i="2"/>
  <c r="BD660" i="2"/>
  <c r="CT656" i="2"/>
  <c r="BY656" i="2"/>
  <c r="BD656" i="2"/>
  <c r="CT652" i="2"/>
  <c r="BY652" i="2"/>
  <c r="BD652" i="2"/>
  <c r="CT648" i="2"/>
  <c r="BY648" i="2"/>
  <c r="BD648" i="2"/>
  <c r="CT644" i="2"/>
  <c r="BY644" i="2"/>
  <c r="BD644" i="2"/>
  <c r="CT640" i="2"/>
  <c r="BY640" i="2"/>
  <c r="BD640" i="2"/>
  <c r="CT636" i="2"/>
  <c r="BY636" i="2"/>
  <c r="BD636" i="2"/>
  <c r="CT632" i="2"/>
  <c r="BY632" i="2"/>
  <c r="BD632" i="2"/>
  <c r="CT628" i="2"/>
  <c r="BY628" i="2"/>
  <c r="BD628" i="2"/>
  <c r="CT624" i="2"/>
  <c r="BY624" i="2"/>
  <c r="BD624" i="2"/>
  <c r="CT620" i="2"/>
  <c r="BY620" i="2"/>
  <c r="BD620" i="2"/>
  <c r="CT616" i="2"/>
  <c r="BY616" i="2"/>
  <c r="BD616" i="2"/>
  <c r="CT612" i="2"/>
  <c r="BY612" i="2"/>
  <c r="BD612" i="2"/>
  <c r="CT608" i="2"/>
  <c r="BY608" i="2"/>
  <c r="BD608" i="2"/>
  <c r="CT604" i="2"/>
  <c r="BY604" i="2"/>
  <c r="BD604" i="2"/>
  <c r="CT600" i="2"/>
  <c r="BY600" i="2"/>
  <c r="BD600" i="2"/>
  <c r="CT596" i="2"/>
  <c r="BY596" i="2"/>
  <c r="BD596" i="2"/>
  <c r="CT592" i="2"/>
  <c r="BY592" i="2"/>
  <c r="BD592" i="2"/>
  <c r="CT588" i="2"/>
  <c r="BY588" i="2"/>
  <c r="BD588" i="2"/>
  <c r="CT584" i="2"/>
  <c r="BY584" i="2"/>
  <c r="BD584" i="2"/>
  <c r="AQ675" i="2"/>
  <c r="Z675" i="2"/>
  <c r="CJ671" i="2"/>
  <c r="BO671" i="2"/>
  <c r="AT671" i="2"/>
  <c r="CJ667" i="2"/>
  <c r="BO667" i="2"/>
  <c r="AT667" i="2"/>
  <c r="CJ663" i="2"/>
  <c r="BO663" i="2"/>
  <c r="AT663" i="2"/>
  <c r="CJ659" i="2"/>
  <c r="BO659" i="2"/>
  <c r="AT659" i="2"/>
  <c r="CJ655" i="2"/>
  <c r="BO655" i="2"/>
  <c r="AT655" i="2"/>
  <c r="CJ651" i="2"/>
  <c r="BO651" i="2"/>
  <c r="AT651" i="2"/>
  <c r="CJ647" i="2"/>
  <c r="BO647" i="2"/>
  <c r="AT647" i="2"/>
  <c r="CJ643" i="2"/>
  <c r="BO643" i="2"/>
  <c r="AT643" i="2"/>
  <c r="CJ639" i="2"/>
  <c r="BO639" i="2"/>
  <c r="AT639" i="2"/>
  <c r="CJ635" i="2"/>
  <c r="BO635" i="2"/>
  <c r="AT635" i="2"/>
  <c r="CJ631" i="2"/>
  <c r="BO631" i="2"/>
  <c r="AT631" i="2"/>
  <c r="CJ627" i="2"/>
  <c r="BO627" i="2"/>
  <c r="AT627" i="2"/>
  <c r="CJ623" i="2"/>
  <c r="BO623" i="2"/>
  <c r="AT623" i="2"/>
  <c r="CJ619" i="2"/>
  <c r="BO619" i="2"/>
  <c r="AT619" i="2"/>
  <c r="CJ615" i="2"/>
  <c r="BO615" i="2"/>
  <c r="AT615" i="2"/>
  <c r="CJ611" i="2"/>
  <c r="BO611" i="2"/>
  <c r="AT611" i="2"/>
  <c r="CJ607" i="2"/>
  <c r="BO607" i="2"/>
  <c r="AT607" i="2"/>
  <c r="CJ603" i="2"/>
  <c r="BO603" i="2"/>
  <c r="AT603" i="2"/>
  <c r="CJ599" i="2"/>
  <c r="BO599" i="2"/>
  <c r="AT599" i="2"/>
  <c r="CJ595" i="2"/>
  <c r="BO595" i="2"/>
  <c r="AT595" i="2"/>
  <c r="CJ591" i="2"/>
  <c r="BO591" i="2"/>
  <c r="AT591" i="2"/>
  <c r="CJ587" i="2"/>
  <c r="BO587" i="2"/>
  <c r="AT587" i="2"/>
  <c r="CJ583" i="2"/>
  <c r="BO583" i="2"/>
  <c r="AT583" i="2"/>
  <c r="AT579" i="2"/>
  <c r="AT575" i="2"/>
  <c r="AT571" i="2"/>
  <c r="AT567" i="2"/>
  <c r="AT563" i="2"/>
  <c r="AT559" i="2"/>
  <c r="AT555" i="2"/>
  <c r="AT551" i="2"/>
  <c r="AT547" i="2"/>
  <c r="AT543" i="2"/>
  <c r="AT539" i="2"/>
  <c r="AT535" i="2"/>
  <c r="AT531" i="2"/>
  <c r="AT527" i="2"/>
  <c r="AT523" i="2"/>
  <c r="AT519" i="2"/>
  <c r="AT515" i="2"/>
  <c r="AT511" i="2"/>
  <c r="AT507" i="2"/>
  <c r="AT503" i="2"/>
  <c r="AT499" i="2"/>
  <c r="AT495" i="2"/>
  <c r="CJ491" i="2"/>
  <c r="BO491" i="2"/>
  <c r="AT491" i="2"/>
  <c r="AT487" i="2"/>
  <c r="AT578" i="2"/>
  <c r="AT574" i="2"/>
  <c r="AT570" i="2"/>
  <c r="AT566" i="2"/>
  <c r="AT562" i="2"/>
  <c r="AT558" i="2"/>
  <c r="AT554" i="2"/>
  <c r="AT550" i="2"/>
  <c r="AT546" i="2"/>
  <c r="AT542" i="2"/>
  <c r="AT538" i="2"/>
  <c r="AT534" i="2"/>
  <c r="AT530" i="2"/>
  <c r="AT526" i="2"/>
  <c r="AT522" i="2"/>
  <c r="AT518" i="2"/>
  <c r="AT514" i="2"/>
  <c r="AT510" i="2"/>
  <c r="AT506" i="2"/>
  <c r="AT502" i="2"/>
  <c r="AT498" i="2"/>
  <c r="AT494" i="2"/>
  <c r="AT490" i="2"/>
  <c r="AT486" i="2"/>
  <c r="AT577" i="2"/>
  <c r="AT573" i="2"/>
  <c r="AT569" i="2"/>
  <c r="AT565" i="2"/>
  <c r="AT561" i="2"/>
  <c r="AT557" i="2"/>
  <c r="AT553" i="2"/>
  <c r="AT549" i="2"/>
  <c r="AT545" i="2"/>
  <c r="AT541" i="2"/>
  <c r="AT537" i="2"/>
  <c r="AT533" i="2"/>
  <c r="AT529" i="2"/>
  <c r="AT525" i="2"/>
  <c r="AT521" i="2"/>
  <c r="AT517" i="2"/>
  <c r="AT513" i="2"/>
  <c r="AT509" i="2"/>
  <c r="AT505" i="2"/>
  <c r="AT501" i="2"/>
  <c r="AT497" i="2"/>
  <c r="AT493" i="2"/>
  <c r="AT489" i="2"/>
  <c r="AT580" i="2"/>
  <c r="AT576" i="2"/>
  <c r="AT572" i="2"/>
  <c r="AT568" i="2"/>
  <c r="AT564" i="2"/>
  <c r="AT560" i="2"/>
  <c r="AT556" i="2"/>
  <c r="AT552" i="2"/>
  <c r="AT548" i="2"/>
  <c r="AT544" i="2"/>
  <c r="AT540" i="2"/>
  <c r="AT536" i="2"/>
  <c r="AT532" i="2"/>
  <c r="AT528" i="2"/>
  <c r="AT524" i="2"/>
  <c r="AT520" i="2"/>
  <c r="AT516" i="2"/>
  <c r="AT512" i="2"/>
  <c r="AT508" i="2"/>
  <c r="AT504" i="2"/>
  <c r="AT500" i="2"/>
  <c r="AT496" i="2"/>
  <c r="BH489" i="2"/>
  <c r="CW482" i="2"/>
  <c r="CB482" i="2"/>
  <c r="BG482" i="2"/>
  <c r="CW478" i="2"/>
  <c r="CB478" i="2"/>
  <c r="BG478" i="2"/>
  <c r="CW474" i="2"/>
  <c r="CB474" i="2"/>
  <c r="BG474" i="2"/>
  <c r="CW470" i="2"/>
  <c r="CB470" i="2"/>
  <c r="BG470" i="2"/>
  <c r="CW466" i="2"/>
  <c r="CB466" i="2"/>
  <c r="BG466" i="2"/>
  <c r="CW462" i="2"/>
  <c r="CB462" i="2"/>
  <c r="BG462" i="2"/>
  <c r="CW458" i="2"/>
  <c r="CB458" i="2"/>
  <c r="BG458" i="2"/>
  <c r="CW454" i="2"/>
  <c r="CB454" i="2"/>
  <c r="BG454" i="2"/>
  <c r="CW450" i="2"/>
  <c r="CB450" i="2"/>
  <c r="BG450" i="2"/>
  <c r="CW446" i="2"/>
  <c r="CB446" i="2"/>
  <c r="BG446" i="2"/>
  <c r="CW442" i="2"/>
  <c r="CB442" i="2"/>
  <c r="BG442" i="2"/>
  <c r="CW438" i="2"/>
  <c r="CB438" i="2"/>
  <c r="BG438" i="2"/>
  <c r="CW434" i="2"/>
  <c r="CB434" i="2"/>
  <c r="BG434" i="2"/>
  <c r="CW430" i="2"/>
  <c r="CB430" i="2"/>
  <c r="BG430" i="2"/>
  <c r="CW426" i="2"/>
  <c r="CB426" i="2"/>
  <c r="BG426" i="2"/>
  <c r="CW422" i="2"/>
  <c r="CB422" i="2"/>
  <c r="BG422" i="2"/>
  <c r="CW418" i="2"/>
  <c r="CB418" i="2"/>
  <c r="BG418" i="2"/>
  <c r="CW414" i="2"/>
  <c r="CB414" i="2"/>
  <c r="BG414" i="2"/>
  <c r="CW410" i="2"/>
  <c r="CB410" i="2"/>
  <c r="BG410" i="2"/>
  <c r="CW406" i="2"/>
  <c r="CB406" i="2"/>
  <c r="BG406" i="2"/>
  <c r="CW402" i="2"/>
  <c r="CB402" i="2"/>
  <c r="BG402" i="2"/>
  <c r="CW398" i="2"/>
  <c r="CB398" i="2"/>
  <c r="BG398" i="2"/>
  <c r="CR485" i="2"/>
  <c r="BW485" i="2"/>
  <c r="BB485" i="2"/>
  <c r="CR481" i="2"/>
  <c r="BW481" i="2"/>
  <c r="BB481" i="2"/>
  <c r="CR477" i="2"/>
  <c r="BW477" i="2"/>
  <c r="BB477" i="2"/>
  <c r="CR473" i="2"/>
  <c r="BW473" i="2"/>
  <c r="BB473" i="2"/>
  <c r="CR469" i="2"/>
  <c r="BW469" i="2"/>
  <c r="BB469" i="2"/>
  <c r="CR465" i="2"/>
  <c r="BW465" i="2"/>
  <c r="BB465" i="2"/>
  <c r="CR461" i="2"/>
  <c r="BW461" i="2"/>
  <c r="BB461" i="2"/>
  <c r="CR457" i="2"/>
  <c r="BW457" i="2"/>
  <c r="BB457" i="2"/>
  <c r="CR453" i="2"/>
  <c r="BW453" i="2"/>
  <c r="BB453" i="2"/>
  <c r="CR449" i="2"/>
  <c r="BW449" i="2"/>
  <c r="BB449" i="2"/>
  <c r="CR445" i="2"/>
  <c r="BW445" i="2"/>
  <c r="BB445" i="2"/>
  <c r="CR441" i="2"/>
  <c r="BW441" i="2"/>
  <c r="BB441" i="2"/>
  <c r="CR437" i="2"/>
  <c r="BW437" i="2"/>
  <c r="BB437" i="2"/>
  <c r="CR433" i="2"/>
  <c r="BW433" i="2"/>
  <c r="BB433" i="2"/>
  <c r="CR429" i="2"/>
  <c r="BW429" i="2"/>
  <c r="BB429" i="2"/>
  <c r="CR425" i="2"/>
  <c r="BW425" i="2"/>
  <c r="BB425" i="2"/>
  <c r="CR421" i="2"/>
  <c r="BW421" i="2"/>
  <c r="BB421" i="2"/>
  <c r="CR417" i="2"/>
  <c r="BW417" i="2"/>
  <c r="BB417" i="2"/>
  <c r="CR413" i="2"/>
  <c r="BW413" i="2"/>
  <c r="BB413" i="2"/>
  <c r="CR409" i="2"/>
  <c r="BW409" i="2"/>
  <c r="BB409" i="2"/>
  <c r="CR405" i="2"/>
  <c r="BW405" i="2"/>
  <c r="BB405" i="2"/>
  <c r="CR401" i="2"/>
  <c r="BW401" i="2"/>
  <c r="BB401" i="2"/>
  <c r="CR397" i="2"/>
  <c r="BW397" i="2"/>
  <c r="BB397" i="2"/>
  <c r="CR393" i="2"/>
  <c r="BW393" i="2"/>
  <c r="BB393" i="2"/>
  <c r="CM484" i="2"/>
  <c r="BR484" i="2"/>
  <c r="AW484" i="2"/>
  <c r="CM480" i="2"/>
  <c r="BR480" i="2"/>
  <c r="AW480" i="2"/>
  <c r="CM476" i="2"/>
  <c r="BR476" i="2"/>
  <c r="AW476" i="2"/>
  <c r="CM472" i="2"/>
  <c r="BR472" i="2"/>
  <c r="AW472" i="2"/>
  <c r="CM468" i="2"/>
  <c r="BR468" i="2"/>
  <c r="AW468" i="2"/>
  <c r="CM464" i="2"/>
  <c r="BR464" i="2"/>
  <c r="AW464" i="2"/>
  <c r="CM460" i="2"/>
  <c r="BR460" i="2"/>
  <c r="AW460" i="2"/>
  <c r="CM456" i="2"/>
  <c r="BR456" i="2"/>
  <c r="AW456" i="2"/>
  <c r="CM452" i="2"/>
  <c r="BR452" i="2"/>
  <c r="AW452" i="2"/>
  <c r="CM448" i="2"/>
  <c r="BR448" i="2"/>
  <c r="AW448" i="2"/>
  <c r="CM444" i="2"/>
  <c r="BR444" i="2"/>
  <c r="AW444" i="2"/>
  <c r="CM440" i="2"/>
  <c r="BR440" i="2"/>
  <c r="AW440" i="2"/>
  <c r="CM436" i="2"/>
  <c r="BR436" i="2"/>
  <c r="AW436" i="2"/>
  <c r="CM432" i="2"/>
  <c r="BR432" i="2"/>
  <c r="AW432" i="2"/>
  <c r="CM428" i="2"/>
  <c r="BR428" i="2"/>
  <c r="AW428" i="2"/>
  <c r="CM424" i="2"/>
  <c r="BR424" i="2"/>
  <c r="AW424" i="2"/>
  <c r="CM420" i="2"/>
  <c r="BR420" i="2"/>
  <c r="AW420" i="2"/>
  <c r="CM416" i="2"/>
  <c r="BR416" i="2"/>
  <c r="AW416" i="2"/>
  <c r="CM412" i="2"/>
  <c r="BR412" i="2"/>
  <c r="AW412" i="2"/>
  <c r="CM408" i="2"/>
  <c r="BR408" i="2"/>
  <c r="AW408" i="2"/>
  <c r="CM404" i="2"/>
  <c r="BR404" i="2"/>
  <c r="AW404" i="2"/>
  <c r="CM400" i="2"/>
  <c r="BR400" i="2"/>
  <c r="AW400" i="2"/>
  <c r="CM396" i="2"/>
  <c r="BR396" i="2"/>
  <c r="AW396" i="2"/>
  <c r="AW490" i="2"/>
  <c r="CH483" i="2"/>
  <c r="AR483" i="2"/>
  <c r="BM479" i="2"/>
  <c r="AR479" i="2"/>
  <c r="AR475" i="2"/>
  <c r="AR471" i="2"/>
  <c r="CH467" i="2"/>
  <c r="AR467" i="2"/>
  <c r="BM463" i="2"/>
  <c r="AR463" i="2"/>
  <c r="AR459" i="2"/>
  <c r="AR455" i="2"/>
  <c r="CH451" i="2"/>
  <c r="AR451" i="2"/>
  <c r="BM447" i="2"/>
  <c r="AR447" i="2"/>
  <c r="AR443" i="2"/>
  <c r="AR439" i="2"/>
  <c r="CH435" i="2"/>
  <c r="AR435" i="2"/>
  <c r="BM431" i="2"/>
  <c r="AR431" i="2"/>
  <c r="AR427" i="2"/>
  <c r="AR423" i="2"/>
  <c r="CH419" i="2"/>
  <c r="AR419" i="2"/>
  <c r="BM415" i="2"/>
  <c r="AR415" i="2"/>
  <c r="AR411" i="2"/>
  <c r="AR407" i="2"/>
  <c r="CH403" i="2"/>
  <c r="AR403" i="2"/>
  <c r="BM399" i="2"/>
  <c r="AR399" i="2"/>
  <c r="CH395" i="2"/>
  <c r="BM395" i="2"/>
  <c r="AR395" i="2"/>
  <c r="CI392" i="2"/>
  <c r="BN392" i="2"/>
  <c r="AS392" i="2"/>
  <c r="CI388" i="2"/>
  <c r="BN388" i="2"/>
  <c r="AS388" i="2"/>
  <c r="CI384" i="2"/>
  <c r="BN384" i="2"/>
  <c r="AS384" i="2"/>
  <c r="CI380" i="2"/>
  <c r="BN380" i="2"/>
  <c r="AS380" i="2"/>
  <c r="CI376" i="2"/>
  <c r="BN376" i="2"/>
  <c r="AS376" i="2"/>
  <c r="CI372" i="2"/>
  <c r="BN372" i="2"/>
  <c r="AS372" i="2"/>
  <c r="CI368" i="2"/>
  <c r="BN368" i="2"/>
  <c r="AS368" i="2"/>
  <c r="CI364" i="2"/>
  <c r="BN364" i="2"/>
  <c r="AS364" i="2"/>
  <c r="CI360" i="2"/>
  <c r="BN360" i="2"/>
  <c r="AS360" i="2"/>
  <c r="CI356" i="2"/>
  <c r="BN356" i="2"/>
  <c r="AS356" i="2"/>
  <c r="CI352" i="2"/>
  <c r="BN352" i="2"/>
  <c r="AS352" i="2"/>
  <c r="CI348" i="2"/>
  <c r="BN348" i="2"/>
  <c r="AS348" i="2"/>
  <c r="CI344" i="2"/>
  <c r="BN344" i="2"/>
  <c r="AS344" i="2"/>
  <c r="CI340" i="2"/>
  <c r="BN340" i="2"/>
  <c r="AS340" i="2"/>
  <c r="CI336" i="2"/>
  <c r="BN336" i="2"/>
  <c r="AS336" i="2"/>
  <c r="CI332" i="2"/>
  <c r="BN332" i="2"/>
  <c r="AS332" i="2"/>
  <c r="CI328" i="2"/>
  <c r="BN328" i="2"/>
  <c r="AS328" i="2"/>
  <c r="CI324" i="2"/>
  <c r="BN324" i="2"/>
  <c r="AS324" i="2"/>
  <c r="CI320" i="2"/>
  <c r="BN320" i="2"/>
  <c r="AS320" i="2"/>
  <c r="CI316" i="2"/>
  <c r="BN316" i="2"/>
  <c r="AS316" i="2"/>
  <c r="CI312" i="2"/>
  <c r="BN312" i="2"/>
  <c r="AS312" i="2"/>
  <c r="CI308" i="2"/>
  <c r="BN308" i="2"/>
  <c r="AS308" i="2"/>
  <c r="CI304" i="2"/>
  <c r="BN304" i="2"/>
  <c r="AS304" i="2"/>
  <c r="CI300" i="2"/>
  <c r="BN300" i="2"/>
  <c r="AS300" i="2"/>
  <c r="CI391" i="2"/>
  <c r="BN391" i="2"/>
  <c r="AS391" i="2"/>
  <c r="CI387" i="2"/>
  <c r="BN387" i="2"/>
  <c r="AS387" i="2"/>
  <c r="CI383" i="2"/>
  <c r="BN383" i="2"/>
  <c r="AS383" i="2"/>
  <c r="CI379" i="2"/>
  <c r="BN379" i="2"/>
  <c r="AS379" i="2"/>
  <c r="CI375" i="2"/>
  <c r="BN375" i="2"/>
  <c r="AS375" i="2"/>
  <c r="CI371" i="2"/>
  <c r="BN371" i="2"/>
  <c r="AS371" i="2"/>
  <c r="CI367" i="2"/>
  <c r="BN367" i="2"/>
  <c r="AS367" i="2"/>
  <c r="CI363" i="2"/>
  <c r="BN363" i="2"/>
  <c r="AS363" i="2"/>
  <c r="CI359" i="2"/>
  <c r="BN359" i="2"/>
  <c r="AS359" i="2"/>
  <c r="CI355" i="2"/>
  <c r="BN355" i="2"/>
  <c r="AS355" i="2"/>
  <c r="CI351" i="2"/>
  <c r="BN351" i="2"/>
  <c r="AS351" i="2"/>
  <c r="CI347" i="2"/>
  <c r="BN347" i="2"/>
  <c r="AS347" i="2"/>
  <c r="CI343" i="2"/>
  <c r="BN343" i="2"/>
  <c r="AS343" i="2"/>
  <c r="CI339" i="2"/>
  <c r="BN339" i="2"/>
  <c r="AS339" i="2"/>
  <c r="CI335" i="2"/>
  <c r="BN335" i="2"/>
  <c r="AS335" i="2"/>
  <c r="CI331" i="2"/>
  <c r="BN331" i="2"/>
  <c r="AS331" i="2"/>
  <c r="CI327" i="2"/>
  <c r="BN327" i="2"/>
  <c r="AS327" i="2"/>
  <c r="CI323" i="2"/>
  <c r="BN323" i="2"/>
  <c r="AS323" i="2"/>
  <c r="CI319" i="2"/>
  <c r="BN319" i="2"/>
  <c r="AS319" i="2"/>
  <c r="CI315" i="2"/>
  <c r="BN315" i="2"/>
  <c r="AS315" i="2"/>
  <c r="CI311" i="2"/>
  <c r="BN311" i="2"/>
  <c r="AS311" i="2"/>
  <c r="CI307" i="2"/>
  <c r="BN307" i="2"/>
  <c r="AS307" i="2"/>
  <c r="CI303" i="2"/>
  <c r="BN303" i="2"/>
  <c r="AS303" i="2"/>
  <c r="CI299" i="2"/>
  <c r="BN299" i="2"/>
  <c r="AS299" i="2"/>
  <c r="CI390" i="2"/>
  <c r="BN390" i="2"/>
  <c r="AS390" i="2"/>
  <c r="CI386" i="2"/>
  <c r="BN386" i="2"/>
  <c r="AS386" i="2"/>
  <c r="CI382" i="2"/>
  <c r="BN382" i="2"/>
  <c r="AS382" i="2"/>
  <c r="CI378" i="2"/>
  <c r="BN378" i="2"/>
  <c r="AS378" i="2"/>
  <c r="CI374" i="2"/>
  <c r="BN374" i="2"/>
  <c r="AS374" i="2"/>
  <c r="CI370" i="2"/>
  <c r="BN370" i="2"/>
  <c r="AS370" i="2"/>
  <c r="CI366" i="2"/>
  <c r="BN366" i="2"/>
  <c r="AS366" i="2"/>
  <c r="CI362" i="2"/>
  <c r="BN362" i="2"/>
  <c r="AS362" i="2"/>
  <c r="CI358" i="2"/>
  <c r="BN358" i="2"/>
  <c r="AS358" i="2"/>
  <c r="CI354" i="2"/>
  <c r="BN354" i="2"/>
  <c r="AS354" i="2"/>
  <c r="CI350" i="2"/>
  <c r="BN350" i="2"/>
  <c r="AS350" i="2"/>
  <c r="CI346" i="2"/>
  <c r="BN346" i="2"/>
  <c r="AS346" i="2"/>
  <c r="CI342" i="2"/>
  <c r="BN342" i="2"/>
  <c r="AS342" i="2"/>
  <c r="CI338" i="2"/>
  <c r="BN338" i="2"/>
  <c r="AS338" i="2"/>
  <c r="CI334" i="2"/>
  <c r="BN334" i="2"/>
  <c r="AS334" i="2"/>
  <c r="CI330" i="2"/>
  <c r="BN330" i="2"/>
  <c r="AS330" i="2"/>
  <c r="CI326" i="2"/>
  <c r="BN326" i="2"/>
  <c r="AS326" i="2"/>
  <c r="CI322" i="2"/>
  <c r="BN322" i="2"/>
  <c r="AS322" i="2"/>
  <c r="CI318" i="2"/>
  <c r="BN318" i="2"/>
  <c r="AS318" i="2"/>
  <c r="CI314" i="2"/>
  <c r="BN314" i="2"/>
  <c r="AS314" i="2"/>
  <c r="CI310" i="2"/>
  <c r="BN310" i="2"/>
  <c r="AS310" i="2"/>
  <c r="CI306" i="2"/>
  <c r="BN306" i="2"/>
  <c r="AS306" i="2"/>
  <c r="CI302" i="2"/>
  <c r="BN302" i="2"/>
  <c r="AS302" i="2"/>
  <c r="CX393" i="2"/>
  <c r="CC393" i="2"/>
  <c r="BH393" i="2"/>
  <c r="CI389" i="2"/>
  <c r="BN389" i="2"/>
  <c r="AS389" i="2"/>
  <c r="CI385" i="2"/>
  <c r="BN385" i="2"/>
  <c r="AS385" i="2"/>
  <c r="CI381" i="2"/>
  <c r="BN381" i="2"/>
  <c r="AS381" i="2"/>
  <c r="CI377" i="2"/>
  <c r="BN377" i="2"/>
  <c r="AS377" i="2"/>
  <c r="CI373" i="2"/>
  <c r="BN373" i="2"/>
  <c r="AS373" i="2"/>
  <c r="CI369" i="2"/>
  <c r="BN369" i="2"/>
  <c r="AS369" i="2"/>
  <c r="CI365" i="2"/>
  <c r="BN365" i="2"/>
  <c r="AS365" i="2"/>
  <c r="CI361" i="2"/>
  <c r="BN361" i="2"/>
  <c r="AS361" i="2"/>
  <c r="CI357" i="2"/>
  <c r="BN357" i="2"/>
  <c r="AS357" i="2"/>
  <c r="CI353" i="2"/>
  <c r="BN353" i="2"/>
  <c r="AS353" i="2"/>
  <c r="CI349" i="2"/>
  <c r="BN349" i="2"/>
  <c r="AS349" i="2"/>
  <c r="CI345" i="2"/>
  <c r="BN345" i="2"/>
  <c r="AS345" i="2"/>
  <c r="CI341" i="2"/>
  <c r="BN341" i="2"/>
  <c r="AS341" i="2"/>
  <c r="CI337" i="2"/>
  <c r="BN337" i="2"/>
  <c r="AS337" i="2"/>
  <c r="CI333" i="2"/>
  <c r="BN333" i="2"/>
  <c r="AS333" i="2"/>
  <c r="CI329" i="2"/>
  <c r="BN329" i="2"/>
  <c r="AS329" i="2"/>
  <c r="CI325" i="2"/>
  <c r="BN325" i="2"/>
  <c r="AS325" i="2"/>
  <c r="CI321" i="2"/>
  <c r="BN321" i="2"/>
  <c r="AS321" i="2"/>
  <c r="CI317" i="2"/>
  <c r="BN317" i="2"/>
  <c r="AS317" i="2"/>
  <c r="CI313" i="2"/>
  <c r="BN313" i="2"/>
  <c r="AS313" i="2"/>
  <c r="CI309" i="2"/>
  <c r="BN309" i="2"/>
  <c r="AS309" i="2"/>
  <c r="CI305" i="2"/>
  <c r="BN305" i="2"/>
  <c r="AS305" i="2"/>
  <c r="CI301" i="2"/>
  <c r="BN301" i="2"/>
  <c r="AS301" i="2"/>
  <c r="AQ297" i="2"/>
  <c r="Z297" i="2"/>
  <c r="BO297" i="2" s="1"/>
  <c r="AQ293" i="2"/>
  <c r="Z293" i="2"/>
  <c r="CG293" i="2" s="1"/>
  <c r="AQ289" i="2"/>
  <c r="Z289" i="2"/>
  <c r="CJ289" i="2" s="1"/>
  <c r="AQ285" i="2"/>
  <c r="Z285" i="2"/>
  <c r="CJ285" i="2" s="1"/>
  <c r="AQ281" i="2"/>
  <c r="Z281" i="2"/>
  <c r="BO281" i="2" s="1"/>
  <c r="AQ277" i="2"/>
  <c r="Z277" i="2"/>
  <c r="CG277" i="2" s="1"/>
  <c r="AQ273" i="2"/>
  <c r="Z273" i="2"/>
  <c r="CJ273" i="2" s="1"/>
  <c r="AQ269" i="2"/>
  <c r="Z269" i="2"/>
  <c r="CJ269" i="2" s="1"/>
  <c r="AQ265" i="2"/>
  <c r="Z265" i="2"/>
  <c r="BO265" i="2" s="1"/>
  <c r="AQ261" i="2"/>
  <c r="Z261" i="2"/>
  <c r="CG261" i="2" s="1"/>
  <c r="AQ257" i="2"/>
  <c r="Z257" i="2"/>
  <c r="CJ257" i="2" s="1"/>
  <c r="AQ253" i="2"/>
  <c r="Z253" i="2"/>
  <c r="CJ253" i="2" s="1"/>
  <c r="AQ249" i="2"/>
  <c r="Z249" i="2"/>
  <c r="BO249" i="2" s="1"/>
  <c r="AQ245" i="2"/>
  <c r="Z245" i="2"/>
  <c r="CG245" i="2" s="1"/>
  <c r="AQ241" i="2"/>
  <c r="Z241" i="2"/>
  <c r="CJ241" i="2" s="1"/>
  <c r="AQ237" i="2"/>
  <c r="Z237" i="2"/>
  <c r="CJ237" i="2" s="1"/>
  <c r="AQ233" i="2"/>
  <c r="Z233" i="2"/>
  <c r="BO233" i="2" s="1"/>
  <c r="AQ229" i="2"/>
  <c r="Z229" i="2"/>
  <c r="CG229" i="2" s="1"/>
  <c r="AQ225" i="2"/>
  <c r="Z225" i="2"/>
  <c r="CJ225" i="2" s="1"/>
  <c r="AQ221" i="2"/>
  <c r="Z221" i="2"/>
  <c r="CJ221" i="2" s="1"/>
  <c r="AQ217" i="2"/>
  <c r="Z217" i="2"/>
  <c r="BO217" i="2" s="1"/>
  <c r="AQ213" i="2"/>
  <c r="Z213" i="2"/>
  <c r="CG213" i="2" s="1"/>
  <c r="AQ209" i="2"/>
  <c r="Z209" i="2"/>
  <c r="CJ209" i="2" s="1"/>
  <c r="AQ205" i="2"/>
  <c r="Z205" i="2"/>
  <c r="CJ205" i="2" s="1"/>
  <c r="AQ201" i="2"/>
  <c r="Z201" i="2"/>
  <c r="BO201" i="2" s="1"/>
  <c r="AQ197" i="2"/>
  <c r="Z197" i="2"/>
  <c r="CG197" i="2" s="1"/>
  <c r="AQ193" i="2"/>
  <c r="Z193" i="2"/>
  <c r="CJ193" i="2" s="1"/>
  <c r="AQ189" i="2"/>
  <c r="Z189" i="2"/>
  <c r="CJ189" i="2" s="1"/>
  <c r="AQ185" i="2"/>
  <c r="Z185" i="2"/>
  <c r="BO185" i="2" s="1"/>
  <c r="AQ181" i="2"/>
  <c r="Z181" i="2"/>
  <c r="CG181" i="2" s="1"/>
  <c r="AQ177" i="2"/>
  <c r="Z177" i="2"/>
  <c r="CJ177" i="2" s="1"/>
  <c r="AQ173" i="2"/>
  <c r="Z173" i="2"/>
  <c r="CJ173" i="2" s="1"/>
  <c r="AQ169" i="2"/>
  <c r="Z169" i="2"/>
  <c r="BO169" i="2" s="1"/>
  <c r="AQ165" i="2"/>
  <c r="Z165" i="2"/>
  <c r="CG165" i="2" s="1"/>
  <c r="AQ161" i="2"/>
  <c r="Z161" i="2"/>
  <c r="CJ161" i="2" s="1"/>
  <c r="AQ157" i="2"/>
  <c r="Z157" i="2"/>
  <c r="CJ157" i="2" s="1"/>
  <c r="AQ153" i="2"/>
  <c r="Z153" i="2"/>
  <c r="BO153" i="2" s="1"/>
  <c r="AQ149" i="2"/>
  <c r="Z149" i="2"/>
  <c r="CG149" i="2" s="1"/>
  <c r="AQ145" i="2"/>
  <c r="Z145" i="2"/>
  <c r="CJ145" i="2" s="1"/>
  <c r="AQ141" i="2"/>
  <c r="Z141" i="2"/>
  <c r="CJ141" i="2" s="1"/>
  <c r="AQ137" i="2"/>
  <c r="Z137" i="2"/>
  <c r="BO137" i="2" s="1"/>
  <c r="AQ133" i="2"/>
  <c r="Z133" i="2"/>
  <c r="CG133" i="2" s="1"/>
  <c r="AQ129" i="2"/>
  <c r="Z129" i="2"/>
  <c r="CJ129" i="2" s="1"/>
  <c r="AQ125" i="2"/>
  <c r="Z125" i="2"/>
  <c r="CJ125" i="2" s="1"/>
  <c r="AQ121" i="2"/>
  <c r="Z121" i="2"/>
  <c r="BO121" i="2" s="1"/>
  <c r="AQ117" i="2"/>
  <c r="Z117" i="2"/>
  <c r="CG117" i="2" s="1"/>
  <c r="AQ113" i="2"/>
  <c r="Z113" i="2"/>
  <c r="CJ113" i="2" s="1"/>
  <c r="AQ109" i="2"/>
  <c r="Z109" i="2"/>
  <c r="CJ109" i="2" s="1"/>
  <c r="CH295" i="2"/>
  <c r="BM295" i="2"/>
  <c r="AR295" i="2"/>
  <c r="DC295" i="2" s="1"/>
  <c r="CH291" i="2"/>
  <c r="BM291" i="2"/>
  <c r="AR291" i="2"/>
  <c r="CH287" i="2"/>
  <c r="BM287" i="2"/>
  <c r="AR287" i="2"/>
  <c r="CH283" i="2"/>
  <c r="BM283" i="2"/>
  <c r="AR283" i="2"/>
  <c r="CH279" i="2"/>
  <c r="BM279" i="2"/>
  <c r="AR279" i="2"/>
  <c r="DC279" i="2" s="1"/>
  <c r="CH275" i="2"/>
  <c r="BM275" i="2"/>
  <c r="AR275" i="2"/>
  <c r="CH271" i="2"/>
  <c r="BM271" i="2"/>
  <c r="AR271" i="2"/>
  <c r="CH267" i="2"/>
  <c r="BM267" i="2"/>
  <c r="AR267" i="2"/>
  <c r="CH263" i="2"/>
  <c r="BM263" i="2"/>
  <c r="AR263" i="2"/>
  <c r="DC263" i="2" s="1"/>
  <c r="CH259" i="2"/>
  <c r="BM259" i="2"/>
  <c r="AR259" i="2"/>
  <c r="CH255" i="2"/>
  <c r="BM255" i="2"/>
  <c r="AR255" i="2"/>
  <c r="CH251" i="2"/>
  <c r="BM251" i="2"/>
  <c r="AR251" i="2"/>
  <c r="CH247" i="2"/>
  <c r="BM247" i="2"/>
  <c r="AR247" i="2"/>
  <c r="DC247" i="2" s="1"/>
  <c r="CH243" i="2"/>
  <c r="BM243" i="2"/>
  <c r="AR243" i="2"/>
  <c r="CH239" i="2"/>
  <c r="BM239" i="2"/>
  <c r="AR239" i="2"/>
  <c r="CH235" i="2"/>
  <c r="BM235" i="2"/>
  <c r="AR235" i="2"/>
  <c r="CH231" i="2"/>
  <c r="BM231" i="2"/>
  <c r="AR231" i="2"/>
  <c r="DC231" i="2" s="1"/>
  <c r="CH227" i="2"/>
  <c r="BM227" i="2"/>
  <c r="AR227" i="2"/>
  <c r="CH223" i="2"/>
  <c r="BM223" i="2"/>
  <c r="AR223" i="2"/>
  <c r="CH219" i="2"/>
  <c r="BM219" i="2"/>
  <c r="AR219" i="2"/>
  <c r="CH215" i="2"/>
  <c r="BM215" i="2"/>
  <c r="AR215" i="2"/>
  <c r="DC215" i="2" s="1"/>
  <c r="CH211" i="2"/>
  <c r="BM211" i="2"/>
  <c r="AR211" i="2"/>
  <c r="CH207" i="2"/>
  <c r="BM207" i="2"/>
  <c r="AR207" i="2"/>
  <c r="CH203" i="2"/>
  <c r="BM203" i="2"/>
  <c r="AR203" i="2"/>
  <c r="CH199" i="2"/>
  <c r="BM199" i="2"/>
  <c r="AR199" i="2"/>
  <c r="DC199" i="2" s="1"/>
  <c r="CH195" i="2"/>
  <c r="BM195" i="2"/>
  <c r="AR195" i="2"/>
  <c r="CH191" i="2"/>
  <c r="BM191" i="2"/>
  <c r="AR191" i="2"/>
  <c r="CH187" i="2"/>
  <c r="BM187" i="2"/>
  <c r="AR187" i="2"/>
  <c r="CH183" i="2"/>
  <c r="BM183" i="2"/>
  <c r="AR183" i="2"/>
  <c r="DC183" i="2" s="1"/>
  <c r="CH179" i="2"/>
  <c r="BM179" i="2"/>
  <c r="AR179" i="2"/>
  <c r="CH175" i="2"/>
  <c r="BM175" i="2"/>
  <c r="AR175" i="2"/>
  <c r="CH171" i="2"/>
  <c r="BM171" i="2"/>
  <c r="AR171" i="2"/>
  <c r="CH167" i="2"/>
  <c r="BM167" i="2"/>
  <c r="AR167" i="2"/>
  <c r="DC167" i="2" s="1"/>
  <c r="CH163" i="2"/>
  <c r="BM163" i="2"/>
  <c r="AR163" i="2"/>
  <c r="CH159" i="2"/>
  <c r="BM159" i="2"/>
  <c r="AR159" i="2"/>
  <c r="CH155" i="2"/>
  <c r="BM155" i="2"/>
  <c r="AR155" i="2"/>
  <c r="CH151" i="2"/>
  <c r="BM151" i="2"/>
  <c r="AR151" i="2"/>
  <c r="DC151" i="2" s="1"/>
  <c r="CH147" i="2"/>
  <c r="BM147" i="2"/>
  <c r="AR147" i="2"/>
  <c r="CH143" i="2"/>
  <c r="BM143" i="2"/>
  <c r="AR143" i="2"/>
  <c r="CH139" i="2"/>
  <c r="BM139" i="2"/>
  <c r="AR139" i="2"/>
  <c r="CH135" i="2"/>
  <c r="BM135" i="2"/>
  <c r="AR135" i="2"/>
  <c r="DC135" i="2" s="1"/>
  <c r="CH131" i="2"/>
  <c r="BM131" i="2"/>
  <c r="AR131" i="2"/>
  <c r="CH127" i="2"/>
  <c r="BM127" i="2"/>
  <c r="AR127" i="2"/>
  <c r="CH123" i="2"/>
  <c r="BM123" i="2"/>
  <c r="AR123" i="2"/>
  <c r="CH119" i="2"/>
  <c r="BM119" i="2"/>
  <c r="AR119" i="2"/>
  <c r="DC119" i="2" s="1"/>
  <c r="CH115" i="2"/>
  <c r="BM115" i="2"/>
  <c r="AR115" i="2"/>
  <c r="CH111" i="2"/>
  <c r="BM111" i="2"/>
  <c r="AR111" i="2"/>
  <c r="BN297" i="2"/>
  <c r="AS297" i="2"/>
  <c r="AS293" i="2"/>
  <c r="CI289" i="2"/>
  <c r="AS289" i="2"/>
  <c r="CI285" i="2"/>
  <c r="BN285" i="2"/>
  <c r="AS285" i="2"/>
  <c r="BN281" i="2"/>
  <c r="AS281" i="2"/>
  <c r="AS277" i="2"/>
  <c r="CI273" i="2"/>
  <c r="AS273" i="2"/>
  <c r="CI269" i="2"/>
  <c r="BN269" i="2"/>
  <c r="AS269" i="2"/>
  <c r="BN265" i="2"/>
  <c r="AS265" i="2"/>
  <c r="AS261" i="2"/>
  <c r="CI257" i="2"/>
  <c r="AS257" i="2"/>
  <c r="CI253" i="2"/>
  <c r="BN253" i="2"/>
  <c r="AS253" i="2"/>
  <c r="BN249" i="2"/>
  <c r="AS249" i="2"/>
  <c r="AS245" i="2"/>
  <c r="CI241" i="2"/>
  <c r="AS241" i="2"/>
  <c r="CI237" i="2"/>
  <c r="BN237" i="2"/>
  <c r="AS237" i="2"/>
  <c r="BN233" i="2"/>
  <c r="AS233" i="2"/>
  <c r="AS229" i="2"/>
  <c r="CI225" i="2"/>
  <c r="AS225" i="2"/>
  <c r="CI221" i="2"/>
  <c r="BN221" i="2"/>
  <c r="AS221" i="2"/>
  <c r="BN217" i="2"/>
  <c r="AS217" i="2"/>
  <c r="AS213" i="2"/>
  <c r="CI209" i="2"/>
  <c r="AS209" i="2"/>
  <c r="CI205" i="2"/>
  <c r="BN205" i="2"/>
  <c r="AS205" i="2"/>
  <c r="BN201" i="2"/>
  <c r="AS201" i="2"/>
  <c r="AS197" i="2"/>
  <c r="CI193" i="2"/>
  <c r="AS193" i="2"/>
  <c r="CI189" i="2"/>
  <c r="BN189" i="2"/>
  <c r="AS189" i="2"/>
  <c r="BN185" i="2"/>
  <c r="AS185" i="2"/>
  <c r="AS181" i="2"/>
  <c r="CI177" i="2"/>
  <c r="AS177" i="2"/>
  <c r="CI173" i="2"/>
  <c r="BN173" i="2"/>
  <c r="AS173" i="2"/>
  <c r="BN169" i="2"/>
  <c r="AS169" i="2"/>
  <c r="AS165" i="2"/>
  <c r="CI161" i="2"/>
  <c r="AS161" i="2"/>
  <c r="CI157" i="2"/>
  <c r="BN157" i="2"/>
  <c r="AS157" i="2"/>
  <c r="BN153" i="2"/>
  <c r="AS153" i="2"/>
  <c r="AS149" i="2"/>
  <c r="CI145" i="2"/>
  <c r="AS145" i="2"/>
  <c r="CI141" i="2"/>
  <c r="BN141" i="2"/>
  <c r="AS141" i="2"/>
  <c r="BN137" i="2"/>
  <c r="AS137" i="2"/>
  <c r="AS133" i="2"/>
  <c r="CI129" i="2"/>
  <c r="AS129" i="2"/>
  <c r="CI125" i="2"/>
  <c r="BN125" i="2"/>
  <c r="AS125" i="2"/>
  <c r="BN121" i="2"/>
  <c r="AS121" i="2"/>
  <c r="AS117" i="2"/>
  <c r="CI113" i="2"/>
  <c r="AS113" i="2"/>
  <c r="CI109" i="2"/>
  <c r="BN109" i="2"/>
  <c r="AS109" i="2"/>
  <c r="CJ295" i="2"/>
  <c r="BO295" i="2"/>
  <c r="AT295" i="2"/>
  <c r="CJ291" i="2"/>
  <c r="BO291" i="2"/>
  <c r="AT291" i="2"/>
  <c r="DE291" i="2" s="1"/>
  <c r="CJ287" i="2"/>
  <c r="BO287" i="2"/>
  <c r="AT287" i="2"/>
  <c r="CJ283" i="2"/>
  <c r="BO283" i="2"/>
  <c r="AT283" i="2"/>
  <c r="CJ279" i="2"/>
  <c r="BO279" i="2"/>
  <c r="AT279" i="2"/>
  <c r="CJ275" i="2"/>
  <c r="BO275" i="2"/>
  <c r="AT275" i="2"/>
  <c r="DE275" i="2" s="1"/>
  <c r="CJ271" i="2"/>
  <c r="BO271" i="2"/>
  <c r="AT271" i="2"/>
  <c r="CJ267" i="2"/>
  <c r="BO267" i="2"/>
  <c r="AT267" i="2"/>
  <c r="CJ263" i="2"/>
  <c r="BO263" i="2"/>
  <c r="AT263" i="2"/>
  <c r="CJ259" i="2"/>
  <c r="BO259" i="2"/>
  <c r="AT259" i="2"/>
  <c r="DE259" i="2" s="1"/>
  <c r="CJ255" i="2"/>
  <c r="BO255" i="2"/>
  <c r="AT255" i="2"/>
  <c r="CJ251" i="2"/>
  <c r="BO251" i="2"/>
  <c r="AT251" i="2"/>
  <c r="CJ247" i="2"/>
  <c r="BO247" i="2"/>
  <c r="AT247" i="2"/>
  <c r="CJ243" i="2"/>
  <c r="BO243" i="2"/>
  <c r="AT243" i="2"/>
  <c r="DE243" i="2" s="1"/>
  <c r="CJ239" i="2"/>
  <c r="BO239" i="2"/>
  <c r="AT239" i="2"/>
  <c r="CJ235" i="2"/>
  <c r="BO235" i="2"/>
  <c r="AT235" i="2"/>
  <c r="CJ231" i="2"/>
  <c r="BO231" i="2"/>
  <c r="AT231" i="2"/>
  <c r="CJ227" i="2"/>
  <c r="BO227" i="2"/>
  <c r="AT227" i="2"/>
  <c r="DE227" i="2" s="1"/>
  <c r="CJ223" i="2"/>
  <c r="BO223" i="2"/>
  <c r="AT223" i="2"/>
  <c r="CJ219" i="2"/>
  <c r="BO219" i="2"/>
  <c r="AT219" i="2"/>
  <c r="CJ215" i="2"/>
  <c r="BO215" i="2"/>
  <c r="AT215" i="2"/>
  <c r="CJ211" i="2"/>
  <c r="BO211" i="2"/>
  <c r="AT211" i="2"/>
  <c r="DE211" i="2" s="1"/>
  <c r="CJ207" i="2"/>
  <c r="BO207" i="2"/>
  <c r="AT207" i="2"/>
  <c r="CJ203" i="2"/>
  <c r="BO203" i="2"/>
  <c r="AT203" i="2"/>
  <c r="CJ199" i="2"/>
  <c r="BO199" i="2"/>
  <c r="AT199" i="2"/>
  <c r="CJ195" i="2"/>
  <c r="BO195" i="2"/>
  <c r="AT195" i="2"/>
  <c r="DE195" i="2" s="1"/>
  <c r="CJ191" i="2"/>
  <c r="BO191" i="2"/>
  <c r="AT191" i="2"/>
  <c r="CJ187" i="2"/>
  <c r="BO187" i="2"/>
  <c r="AT187" i="2"/>
  <c r="CJ183" i="2"/>
  <c r="BO183" i="2"/>
  <c r="AT183" i="2"/>
  <c r="CJ179" i="2"/>
  <c r="BO179" i="2"/>
  <c r="AT179" i="2"/>
  <c r="DE179" i="2" s="1"/>
  <c r="CJ175" i="2"/>
  <c r="BO175" i="2"/>
  <c r="AT175" i="2"/>
  <c r="CJ171" i="2"/>
  <c r="BO171" i="2"/>
  <c r="AT171" i="2"/>
  <c r="CJ167" i="2"/>
  <c r="BO167" i="2"/>
  <c r="AT167" i="2"/>
  <c r="CJ163" i="2"/>
  <c r="BO163" i="2"/>
  <c r="AT163" i="2"/>
  <c r="DE163" i="2" s="1"/>
  <c r="CJ159" i="2"/>
  <c r="BO159" i="2"/>
  <c r="AT159" i="2"/>
  <c r="CJ155" i="2"/>
  <c r="BO155" i="2"/>
  <c r="AT155" i="2"/>
  <c r="CJ151" i="2"/>
  <c r="BO151" i="2"/>
  <c r="AT151" i="2"/>
  <c r="CJ147" i="2"/>
  <c r="BO147" i="2"/>
  <c r="AT147" i="2"/>
  <c r="DE147" i="2" s="1"/>
  <c r="CJ143" i="2"/>
  <c r="BO143" i="2"/>
  <c r="AT143" i="2"/>
  <c r="CJ139" i="2"/>
  <c r="BO139" i="2"/>
  <c r="AT139" i="2"/>
  <c r="CJ135" i="2"/>
  <c r="BO135" i="2"/>
  <c r="AT135" i="2"/>
  <c r="CJ131" i="2"/>
  <c r="BO131" i="2"/>
  <c r="AT131" i="2"/>
  <c r="DE131" i="2" s="1"/>
  <c r="CJ127" i="2"/>
  <c r="BO127" i="2"/>
  <c r="AT127" i="2"/>
  <c r="CJ123" i="2"/>
  <c r="BO123" i="2"/>
  <c r="AT123" i="2"/>
  <c r="CJ119" i="2"/>
  <c r="BO119" i="2"/>
  <c r="AT119" i="2"/>
  <c r="CJ115" i="2"/>
  <c r="BO115" i="2"/>
  <c r="AT115" i="2"/>
  <c r="DE115" i="2" s="1"/>
  <c r="CJ111" i="2"/>
  <c r="BO111" i="2"/>
  <c r="AT111" i="2"/>
  <c r="AT107" i="2"/>
  <c r="AT103" i="2"/>
  <c r="AT99" i="2"/>
  <c r="DE99" i="2" s="1"/>
  <c r="AT95" i="2"/>
  <c r="AT91" i="2"/>
  <c r="AT87" i="2"/>
  <c r="AT83" i="2"/>
  <c r="AT79" i="2"/>
  <c r="AT75" i="2"/>
  <c r="AT71" i="2"/>
  <c r="AT67" i="2"/>
  <c r="DE67" i="2" s="1"/>
  <c r="AT63" i="2"/>
  <c r="AT59" i="2"/>
  <c r="AT55" i="2"/>
  <c r="AT51" i="2"/>
  <c r="AT47" i="2"/>
  <c r="AT43" i="2"/>
  <c r="AT39" i="2"/>
  <c r="AT35" i="2"/>
  <c r="DE35" i="2" s="1"/>
  <c r="AT31" i="2"/>
  <c r="AT27" i="2"/>
  <c r="AT23" i="2"/>
  <c r="AT19" i="2"/>
  <c r="AT15" i="2"/>
  <c r="AT11" i="2"/>
  <c r="AT106" i="2"/>
  <c r="AT102" i="2"/>
  <c r="DE102" i="2" s="1"/>
  <c r="AT98" i="2"/>
  <c r="AT94" i="2"/>
  <c r="AT90" i="2"/>
  <c r="AT86" i="2"/>
  <c r="AT82" i="2"/>
  <c r="AT78" i="2"/>
  <c r="AT74" i="2"/>
  <c r="AT70" i="2"/>
  <c r="DE70" i="2" s="1"/>
  <c r="AT66" i="2"/>
  <c r="AT62" i="2"/>
  <c r="AT58" i="2"/>
  <c r="AT54" i="2"/>
  <c r="AT50" i="2"/>
  <c r="AT46" i="2"/>
  <c r="AT42" i="2"/>
  <c r="AT38" i="2"/>
  <c r="DE38" i="2" s="1"/>
  <c r="AT34" i="2"/>
  <c r="AT30" i="2"/>
  <c r="AT26" i="2"/>
  <c r="AT22" i="2"/>
  <c r="AT18" i="2"/>
  <c r="AT14" i="2"/>
  <c r="AT10" i="2"/>
  <c r="B94" i="1"/>
  <c r="V7" i="2"/>
  <c r="AT105" i="2"/>
  <c r="AT101" i="2"/>
  <c r="AT97" i="2"/>
  <c r="AT93" i="2"/>
  <c r="AT89" i="2"/>
  <c r="AT85" i="2"/>
  <c r="AT81" i="2"/>
  <c r="DE81" i="2" s="1"/>
  <c r="AT77" i="2"/>
  <c r="AT73" i="2"/>
  <c r="AT69" i="2"/>
  <c r="AT65" i="2"/>
  <c r="AT61" i="2"/>
  <c r="AT57" i="2"/>
  <c r="AT53" i="2"/>
  <c r="AT49" i="2"/>
  <c r="DE49" i="2" s="1"/>
  <c r="AT45" i="2"/>
  <c r="AT41" i="2"/>
  <c r="AT37" i="2"/>
  <c r="AT33" i="2"/>
  <c r="AT29" i="2"/>
  <c r="AT25" i="2"/>
  <c r="AT21" i="2"/>
  <c r="AT17" i="2"/>
  <c r="DE17" i="2" s="1"/>
  <c r="AT13" i="2"/>
  <c r="AT9" i="2"/>
  <c r="AT108" i="2"/>
  <c r="AT104" i="2"/>
  <c r="AT100" i="2"/>
  <c r="AT96" i="2"/>
  <c r="AT92" i="2"/>
  <c r="AT88" i="2"/>
  <c r="DE88" i="2" s="1"/>
  <c r="AT84" i="2"/>
  <c r="AT80" i="2"/>
  <c r="AT76" i="2"/>
  <c r="AT72" i="2"/>
  <c r="AT68" i="2"/>
  <c r="AT64" i="2"/>
  <c r="AT60" i="2"/>
  <c r="AT56" i="2"/>
  <c r="DE56" i="2" s="1"/>
  <c r="AT52" i="2"/>
  <c r="AT48" i="2"/>
  <c r="AT44" i="2"/>
  <c r="AT40" i="2"/>
  <c r="AT36" i="2"/>
  <c r="AT32" i="2"/>
  <c r="AT28" i="2"/>
  <c r="AT24" i="2"/>
  <c r="DE24" i="2" s="1"/>
  <c r="AT20" i="2"/>
  <c r="AT16" i="2"/>
  <c r="AT12" i="2"/>
  <c r="H1011" i="2"/>
  <c r="H1010" i="2"/>
  <c r="H1009" i="2"/>
  <c r="Y8" i="2"/>
  <c r="CX1007" i="2"/>
  <c r="BH1007" i="2"/>
  <c r="CB1006" i="2"/>
  <c r="CW1006" i="2"/>
  <c r="BG1006" i="2"/>
  <c r="CN1003" i="2"/>
  <c r="BS1003" i="2"/>
  <c r="AX1003" i="2"/>
  <c r="CN1005" i="2"/>
  <c r="BS1005" i="2"/>
  <c r="AX1005" i="2"/>
  <c r="AT1006" i="2"/>
  <c r="CS1002" i="2"/>
  <c r="BX1002" i="2"/>
  <c r="BC1002" i="2"/>
  <c r="BG999" i="2"/>
  <c r="CW1001" i="2"/>
  <c r="CB1001" i="2"/>
  <c r="BG1001" i="2"/>
  <c r="BC997" i="2"/>
  <c r="CO999" i="2"/>
  <c r="BT999" i="2"/>
  <c r="AY999" i="2"/>
  <c r="BI993" i="2"/>
  <c r="CD993" i="2"/>
  <c r="CY993" i="2"/>
  <c r="CW1000" i="2"/>
  <c r="CB1000" i="2"/>
  <c r="BG1000" i="2"/>
  <c r="CI999" i="2"/>
  <c r="AS999" i="2"/>
  <c r="BN999" i="2"/>
  <c r="AQ992" i="2"/>
  <c r="Z992" i="2"/>
  <c r="BN992" i="2" s="1"/>
  <c r="CT992" i="2"/>
  <c r="BY992" i="2"/>
  <c r="BD992" i="2"/>
  <c r="CX992" i="2"/>
  <c r="CC992" i="2"/>
  <c r="BH992" i="2"/>
  <c r="CT990" i="2"/>
  <c r="BY990" i="2"/>
  <c r="BD990" i="2"/>
  <c r="CS986" i="2"/>
  <c r="BX986" i="2"/>
  <c r="BC986" i="2"/>
  <c r="CS982" i="2"/>
  <c r="BX982" i="2"/>
  <c r="BC982" i="2"/>
  <c r="AX991" i="2"/>
  <c r="CW986" i="2"/>
  <c r="CB986" i="2"/>
  <c r="BG986" i="2"/>
  <c r="BH988" i="2"/>
  <c r="BH984" i="2"/>
  <c r="BH980" i="2"/>
  <c r="CA983" i="2"/>
  <c r="BF983" i="2"/>
  <c r="AO983" i="2"/>
  <c r="CB983" i="2" s="1"/>
  <c r="BH977" i="2"/>
  <c r="CX973" i="2"/>
  <c r="CC973" i="2"/>
  <c r="BH973" i="2"/>
  <c r="BW982" i="2"/>
  <c r="CR982" i="2"/>
  <c r="BB982" i="2"/>
  <c r="CM977" i="2"/>
  <c r="BR977" i="2"/>
  <c r="AW977" i="2"/>
  <c r="AW973" i="2"/>
  <c r="BF977" i="2"/>
  <c r="AO977" i="2"/>
  <c r="CC977" i="2" s="1"/>
  <c r="CO971" i="2"/>
  <c r="BT971" i="2"/>
  <c r="AY971" i="2"/>
  <c r="BT967" i="2"/>
  <c r="CO967" i="2"/>
  <c r="AY967" i="2"/>
  <c r="CS975" i="2"/>
  <c r="BX975" i="2"/>
  <c r="BC975" i="2"/>
  <c r="AY970" i="2"/>
  <c r="CY982" i="2"/>
  <c r="CD982" i="2"/>
  <c r="BI982" i="2"/>
  <c r="AV973" i="2"/>
  <c r="AE973" i="2"/>
  <c r="BR973" i="2" s="1"/>
  <c r="AT969" i="2"/>
  <c r="DE969" i="2" s="1"/>
  <c r="CO968" i="2"/>
  <c r="BT968" i="2"/>
  <c r="AY968" i="2"/>
  <c r="BW963" i="2"/>
  <c r="BB963" i="2"/>
  <c r="CR959" i="2"/>
  <c r="BW959" i="2"/>
  <c r="BB959" i="2"/>
  <c r="CR955" i="2"/>
  <c r="BW955" i="2"/>
  <c r="BB955" i="2"/>
  <c r="CR951" i="2"/>
  <c r="BW951" i="2"/>
  <c r="BB951" i="2"/>
  <c r="BW947" i="2"/>
  <c r="BB947" i="2"/>
  <c r="AQ971" i="2"/>
  <c r="Z971" i="2"/>
  <c r="CH971" i="2" s="1"/>
  <c r="CG971" i="2"/>
  <c r="BL971" i="2"/>
  <c r="BA985" i="2"/>
  <c r="AJ985" i="2"/>
  <c r="CQ966" i="2"/>
  <c r="BA966" i="2"/>
  <c r="AJ966" i="2"/>
  <c r="BY966" i="2" s="1"/>
  <c r="CQ962" i="2"/>
  <c r="BA962" i="2"/>
  <c r="AJ962" i="2"/>
  <c r="CT962" i="2" s="1"/>
  <c r="CQ958" i="2"/>
  <c r="BA958" i="2"/>
  <c r="AJ958" i="2"/>
  <c r="BY958" i="2" s="1"/>
  <c r="CQ954" i="2"/>
  <c r="BA954" i="2"/>
  <c r="AJ954" i="2"/>
  <c r="BY954" i="2" s="1"/>
  <c r="CQ950" i="2"/>
  <c r="BA950" i="2"/>
  <c r="AJ950" i="2"/>
  <c r="BV950" i="2" s="1"/>
  <c r="CQ946" i="2"/>
  <c r="BA946" i="2"/>
  <c r="AJ946" i="2"/>
  <c r="BY946" i="2" s="1"/>
  <c r="CL961" i="2"/>
  <c r="AV961" i="2"/>
  <c r="AE961" i="2"/>
  <c r="BT961" i="2" s="1"/>
  <c r="CL953" i="2"/>
  <c r="AV953" i="2"/>
  <c r="AE953" i="2"/>
  <c r="CO953" i="2" s="1"/>
  <c r="CT945" i="2"/>
  <c r="BY945" i="2"/>
  <c r="BD945" i="2"/>
  <c r="CT941" i="2"/>
  <c r="BD941" i="2"/>
  <c r="BY941" i="2"/>
  <c r="CQ971" i="2"/>
  <c r="BV971" i="2"/>
  <c r="BA971" i="2"/>
  <c r="AJ971" i="2"/>
  <c r="CS971" i="2" s="1"/>
  <c r="CY958" i="2"/>
  <c r="CD958" i="2"/>
  <c r="BI958" i="2"/>
  <c r="CY950" i="2"/>
  <c r="CD950" i="2"/>
  <c r="BI950" i="2"/>
  <c r="AY944" i="2"/>
  <c r="AY940" i="2"/>
  <c r="BY964" i="2"/>
  <c r="CT964" i="2"/>
  <c r="BD964" i="2"/>
  <c r="BY956" i="2"/>
  <c r="CT956" i="2"/>
  <c r="BD956" i="2"/>
  <c r="BY948" i="2"/>
  <c r="CT948" i="2"/>
  <c r="BD948" i="2"/>
  <c r="CQ963" i="2"/>
  <c r="BA963" i="2"/>
  <c r="BE963" i="2" s="1"/>
  <c r="DU963" i="2" s="1"/>
  <c r="AJ963" i="2"/>
  <c r="CS963" i="2" s="1"/>
  <c r="BV963" i="2"/>
  <c r="CQ955" i="2"/>
  <c r="BA955" i="2"/>
  <c r="BE955" i="2" s="1"/>
  <c r="DU955" i="2" s="1"/>
  <c r="AJ955" i="2"/>
  <c r="CT955" i="2" s="1"/>
  <c r="BV955" i="2"/>
  <c r="BM941" i="2"/>
  <c r="CH941" i="2"/>
  <c r="AR941" i="2"/>
  <c r="CM935" i="2"/>
  <c r="BR935" i="2"/>
  <c r="AW935" i="2"/>
  <c r="BC949" i="2"/>
  <c r="CV937" i="2"/>
  <c r="BF937" i="2"/>
  <c r="AO937" i="2"/>
  <c r="CC937" i="2" s="1"/>
  <c r="CS933" i="2"/>
  <c r="BX933" i="2"/>
  <c r="BC933" i="2"/>
  <c r="CS943" i="2"/>
  <c r="BX943" i="2"/>
  <c r="BC943" i="2"/>
  <c r="CS936" i="2"/>
  <c r="BX936" i="2"/>
  <c r="BC936" i="2"/>
  <c r="BA947" i="2"/>
  <c r="BE947" i="2" s="1"/>
  <c r="DU947" i="2" s="1"/>
  <c r="AJ947" i="2"/>
  <c r="BX947" i="2" s="1"/>
  <c r="BV947" i="2"/>
  <c r="AQ938" i="2"/>
  <c r="Z938" i="2"/>
  <c r="BO938" i="2" s="1"/>
  <c r="BL938" i="2"/>
  <c r="CA933" i="2"/>
  <c r="BF933" i="2"/>
  <c r="AO933" i="2"/>
  <c r="CW933" i="2" s="1"/>
  <c r="BI930" i="2"/>
  <c r="CD930" i="2"/>
  <c r="CY926" i="2"/>
  <c r="BI926" i="2"/>
  <c r="CY922" i="2"/>
  <c r="CD922" i="2"/>
  <c r="BI922" i="2"/>
  <c r="CY918" i="2"/>
  <c r="CD918" i="2"/>
  <c r="BI918" i="2"/>
  <c r="CD914" i="2"/>
  <c r="BI914" i="2"/>
  <c r="CY910" i="2"/>
  <c r="BI910" i="2"/>
  <c r="BF928" i="2"/>
  <c r="AO928" i="2"/>
  <c r="BF924" i="2"/>
  <c r="AO924" i="2"/>
  <c r="BF920" i="2"/>
  <c r="AO920" i="2"/>
  <c r="BF916" i="2"/>
  <c r="AO916" i="2"/>
  <c r="BF912" i="2"/>
  <c r="AO912" i="2"/>
  <c r="CV908" i="2"/>
  <c r="BF908" i="2"/>
  <c r="AO908" i="2"/>
  <c r="CX908" i="2" s="1"/>
  <c r="CA908" i="2"/>
  <c r="BI928" i="2"/>
  <c r="CY924" i="2"/>
  <c r="BI924" i="2"/>
  <c r="CD920" i="2"/>
  <c r="BI920" i="2"/>
  <c r="BI916" i="2"/>
  <c r="BI912" i="2"/>
  <c r="CV930" i="2"/>
  <c r="CA930" i="2"/>
  <c r="BF930" i="2"/>
  <c r="AO930" i="2"/>
  <c r="CW930" i="2" s="1"/>
  <c r="CV926" i="2"/>
  <c r="CA926" i="2"/>
  <c r="BF926" i="2"/>
  <c r="AO926" i="2"/>
  <c r="CB926" i="2" s="1"/>
  <c r="CV922" i="2"/>
  <c r="CA922" i="2"/>
  <c r="BF922" i="2"/>
  <c r="BJ922" i="2" s="1"/>
  <c r="DV922" i="2" s="1"/>
  <c r="AO922" i="2"/>
  <c r="CX922" i="2" s="1"/>
  <c r="CV918" i="2"/>
  <c r="CA918" i="2"/>
  <c r="BF918" i="2"/>
  <c r="BJ918" i="2" s="1"/>
  <c r="DV918" i="2" s="1"/>
  <c r="AO918" i="2"/>
  <c r="CC918" i="2" s="1"/>
  <c r="CV914" i="2"/>
  <c r="CA914" i="2"/>
  <c r="BF914" i="2"/>
  <c r="BJ914" i="2" s="1"/>
  <c r="DV914" i="2" s="1"/>
  <c r="AO914" i="2"/>
  <c r="CW914" i="2" s="1"/>
  <c r="CV910" i="2"/>
  <c r="CA910" i="2"/>
  <c r="BF910" i="2"/>
  <c r="AO910" i="2"/>
  <c r="CB910" i="2" s="1"/>
  <c r="CY907" i="2"/>
  <c r="CD907" i="2"/>
  <c r="BI907" i="2"/>
  <c r="CY903" i="2"/>
  <c r="CD903" i="2"/>
  <c r="BI903" i="2"/>
  <c r="CY899" i="2"/>
  <c r="CD899" i="2"/>
  <c r="BI899" i="2"/>
  <c r="CY895" i="2"/>
  <c r="CD895" i="2"/>
  <c r="BI895" i="2"/>
  <c r="CY891" i="2"/>
  <c r="CD891" i="2"/>
  <c r="BI891" i="2"/>
  <c r="CY887" i="2"/>
  <c r="CD887" i="2"/>
  <c r="BI887" i="2"/>
  <c r="CS907" i="2"/>
  <c r="BX907" i="2"/>
  <c r="BC907" i="2"/>
  <c r="CS903" i="2"/>
  <c r="BX903" i="2"/>
  <c r="BC903" i="2"/>
  <c r="CS899" i="2"/>
  <c r="BX899" i="2"/>
  <c r="BC899" i="2"/>
  <c r="CS895" i="2"/>
  <c r="BX895" i="2"/>
  <c r="BC895" i="2"/>
  <c r="CS891" i="2"/>
  <c r="BX891" i="2"/>
  <c r="BC891" i="2"/>
  <c r="CS887" i="2"/>
  <c r="BX887" i="2"/>
  <c r="BC887" i="2"/>
  <c r="BH906" i="2"/>
  <c r="BH902" i="2"/>
  <c r="BH898" i="2"/>
  <c r="BH894" i="2"/>
  <c r="BH890" i="2"/>
  <c r="BH886" i="2"/>
  <c r="BH905" i="2"/>
  <c r="BH901" i="2"/>
  <c r="BH897" i="2"/>
  <c r="BH893" i="2"/>
  <c r="BH889" i="2"/>
  <c r="CY884" i="2"/>
  <c r="CD884" i="2"/>
  <c r="BI884" i="2"/>
  <c r="CY880" i="2"/>
  <c r="CD880" i="2"/>
  <c r="BI880" i="2"/>
  <c r="CY876" i="2"/>
  <c r="CD876" i="2"/>
  <c r="BI876" i="2"/>
  <c r="CY872" i="2"/>
  <c r="CD872" i="2"/>
  <c r="BI872" i="2"/>
  <c r="CY868" i="2"/>
  <c r="CD868" i="2"/>
  <c r="BI868" i="2"/>
  <c r="AY883" i="2"/>
  <c r="AY879" i="2"/>
  <c r="AY875" i="2"/>
  <c r="AY871" i="2"/>
  <c r="CO867" i="2"/>
  <c r="BT867" i="2"/>
  <c r="AY867" i="2"/>
  <c r="CO863" i="2"/>
  <c r="AY863" i="2"/>
  <c r="BT863" i="2"/>
  <c r="AX883" i="2"/>
  <c r="AX879" i="2"/>
  <c r="AX875" i="2"/>
  <c r="AX871" i="2"/>
  <c r="CN867" i="2"/>
  <c r="BS867" i="2"/>
  <c r="AX867" i="2"/>
  <c r="BV885" i="2"/>
  <c r="BA885" i="2"/>
  <c r="AJ885" i="2"/>
  <c r="CR885" i="2" s="1"/>
  <c r="CQ885" i="2"/>
  <c r="CO881" i="2"/>
  <c r="BT881" i="2"/>
  <c r="AY881" i="2"/>
  <c r="CO877" i="2"/>
  <c r="BT877" i="2"/>
  <c r="AY877" i="2"/>
  <c r="CO873" i="2"/>
  <c r="BT873" i="2"/>
  <c r="AY873" i="2"/>
  <c r="CO869" i="2"/>
  <c r="BT869" i="2"/>
  <c r="AY869" i="2"/>
  <c r="CO865" i="2"/>
  <c r="BT865" i="2"/>
  <c r="AY865" i="2"/>
  <c r="CY864" i="2"/>
  <c r="CD864" i="2"/>
  <c r="BI864" i="2"/>
  <c r="CJ859" i="2"/>
  <c r="BO859" i="2"/>
  <c r="AT859" i="2"/>
  <c r="DE859" i="2" s="1"/>
  <c r="CJ855" i="2"/>
  <c r="BO855" i="2"/>
  <c r="AT855" i="2"/>
  <c r="DE855" i="2" s="1"/>
  <c r="CJ851" i="2"/>
  <c r="BO851" i="2"/>
  <c r="AT851" i="2"/>
  <c r="DE851" i="2" s="1"/>
  <c r="CJ847" i="2"/>
  <c r="BO847" i="2"/>
  <c r="AT847" i="2"/>
  <c r="DE847" i="2" s="1"/>
  <c r="CJ843" i="2"/>
  <c r="BO843" i="2"/>
  <c r="AT843" i="2"/>
  <c r="DE843" i="2" s="1"/>
  <c r="CJ839" i="2"/>
  <c r="BO839" i="2"/>
  <c r="AT839" i="2"/>
  <c r="DE839" i="2" s="1"/>
  <c r="CJ835" i="2"/>
  <c r="BO835" i="2"/>
  <c r="AT835" i="2"/>
  <c r="DE835" i="2" s="1"/>
  <c r="CJ831" i="2"/>
  <c r="BO831" i="2"/>
  <c r="AT831" i="2"/>
  <c r="DE831" i="2" s="1"/>
  <c r="CJ827" i="2"/>
  <c r="BO827" i="2"/>
  <c r="AT827" i="2"/>
  <c r="DE827" i="2" s="1"/>
  <c r="CJ823" i="2"/>
  <c r="BO823" i="2"/>
  <c r="AT823" i="2"/>
  <c r="DE823" i="2" s="1"/>
  <c r="CA863" i="2"/>
  <c r="BF863" i="2"/>
  <c r="AO863" i="2"/>
  <c r="BI858" i="2"/>
  <c r="CY854" i="2"/>
  <c r="CD854" i="2"/>
  <c r="BI854" i="2"/>
  <c r="CY850" i="2"/>
  <c r="CD850" i="2"/>
  <c r="BI850" i="2"/>
  <c r="CY846" i="2"/>
  <c r="CD846" i="2"/>
  <c r="BI846" i="2"/>
  <c r="BI842" i="2"/>
  <c r="CY838" i="2"/>
  <c r="CD838" i="2"/>
  <c r="BI838" i="2"/>
  <c r="CY834" i="2"/>
  <c r="CD834" i="2"/>
  <c r="BI834" i="2"/>
  <c r="CY830" i="2"/>
  <c r="CD830" i="2"/>
  <c r="BI830" i="2"/>
  <c r="BI826" i="2"/>
  <c r="CY822" i="2"/>
  <c r="CD822" i="2"/>
  <c r="BI822" i="2"/>
  <c r="BI818" i="2"/>
  <c r="BW862" i="2"/>
  <c r="CR862" i="2"/>
  <c r="BB862" i="2"/>
  <c r="CN858" i="2"/>
  <c r="BS858" i="2"/>
  <c r="AX858" i="2"/>
  <c r="CN854" i="2"/>
  <c r="BS854" i="2"/>
  <c r="AX854" i="2"/>
  <c r="CN850" i="2"/>
  <c r="BS850" i="2"/>
  <c r="AX850" i="2"/>
  <c r="CN846" i="2"/>
  <c r="BS846" i="2"/>
  <c r="AX846" i="2"/>
  <c r="CN842" i="2"/>
  <c r="BS842" i="2"/>
  <c r="AX842" i="2"/>
  <c r="CN838" i="2"/>
  <c r="BS838" i="2"/>
  <c r="AX838" i="2"/>
  <c r="CN834" i="2"/>
  <c r="BS834" i="2"/>
  <c r="AX834" i="2"/>
  <c r="CN830" i="2"/>
  <c r="BS830" i="2"/>
  <c r="AX830" i="2"/>
  <c r="CN826" i="2"/>
  <c r="BS826" i="2"/>
  <c r="AX826" i="2"/>
  <c r="CN822" i="2"/>
  <c r="BS822" i="2"/>
  <c r="AX822" i="2"/>
  <c r="CY862" i="2"/>
  <c r="CD862" i="2"/>
  <c r="BI862" i="2"/>
  <c r="CM858" i="2"/>
  <c r="BR858" i="2"/>
  <c r="AW858" i="2"/>
  <c r="CM854" i="2"/>
  <c r="BR854" i="2"/>
  <c r="AW854" i="2"/>
  <c r="CM850" i="2"/>
  <c r="BR850" i="2"/>
  <c r="AW850" i="2"/>
  <c r="CM846" i="2"/>
  <c r="BR846" i="2"/>
  <c r="AW846" i="2"/>
  <c r="CM842" i="2"/>
  <c r="BR842" i="2"/>
  <c r="AW842" i="2"/>
  <c r="CM838" i="2"/>
  <c r="BR838" i="2"/>
  <c r="AW838" i="2"/>
  <c r="CM834" i="2"/>
  <c r="BR834" i="2"/>
  <c r="AW834" i="2"/>
  <c r="CM830" i="2"/>
  <c r="BR830" i="2"/>
  <c r="AW830" i="2"/>
  <c r="CM826" i="2"/>
  <c r="BR826" i="2"/>
  <c r="AW826" i="2"/>
  <c r="CM822" i="2"/>
  <c r="BR822" i="2"/>
  <c r="AW822" i="2"/>
  <c r="BR818" i="2"/>
  <c r="AW818" i="2"/>
  <c r="AX816" i="2"/>
  <c r="AX812" i="2"/>
  <c r="AX808" i="2"/>
  <c r="AX804" i="2"/>
  <c r="AX800" i="2"/>
  <c r="AX796" i="2"/>
  <c r="AX792" i="2"/>
  <c r="AX788" i="2"/>
  <c r="AX784" i="2"/>
  <c r="AX780" i="2"/>
  <c r="AX776" i="2"/>
  <c r="AX772" i="2"/>
  <c r="BD814" i="2"/>
  <c r="BD810" i="2"/>
  <c r="BD806" i="2"/>
  <c r="BD802" i="2"/>
  <c r="BD798" i="2"/>
  <c r="BD794" i="2"/>
  <c r="BD790" i="2"/>
  <c r="BD786" i="2"/>
  <c r="BD782" i="2"/>
  <c r="BD778" i="2"/>
  <c r="BD774" i="2"/>
  <c r="CM819" i="2"/>
  <c r="BR819" i="2"/>
  <c r="AW819" i="2"/>
  <c r="CY813" i="2"/>
  <c r="CD813" i="2"/>
  <c r="BI813" i="2"/>
  <c r="CY809" i="2"/>
  <c r="CD809" i="2"/>
  <c r="BI809" i="2"/>
  <c r="CY805" i="2"/>
  <c r="CD805" i="2"/>
  <c r="BI805" i="2"/>
  <c r="CY801" i="2"/>
  <c r="CD801" i="2"/>
  <c r="BI801" i="2"/>
  <c r="CY797" i="2"/>
  <c r="CD797" i="2"/>
  <c r="BI797" i="2"/>
  <c r="CY793" i="2"/>
  <c r="CD793" i="2"/>
  <c r="BI793" i="2"/>
  <c r="CY789" i="2"/>
  <c r="CD789" i="2"/>
  <c r="BI789" i="2"/>
  <c r="CY785" i="2"/>
  <c r="CD785" i="2"/>
  <c r="BI785" i="2"/>
  <c r="CY781" i="2"/>
  <c r="CD781" i="2"/>
  <c r="BI781" i="2"/>
  <c r="CY777" i="2"/>
  <c r="CD777" i="2"/>
  <c r="BI777" i="2"/>
  <c r="CY773" i="2"/>
  <c r="CD773" i="2"/>
  <c r="BI773" i="2"/>
  <c r="CV815" i="2"/>
  <c r="CA815" i="2"/>
  <c r="BF815" i="2"/>
  <c r="BJ815" i="2" s="1"/>
  <c r="DV815" i="2" s="1"/>
  <c r="AO815" i="2"/>
  <c r="CX815" i="2" s="1"/>
  <c r="CV811" i="2"/>
  <c r="CA811" i="2"/>
  <c r="BF811" i="2"/>
  <c r="BJ811" i="2" s="1"/>
  <c r="DV811" i="2" s="1"/>
  <c r="AO811" i="2"/>
  <c r="CC811" i="2" s="1"/>
  <c r="CV807" i="2"/>
  <c r="CA807" i="2"/>
  <c r="BF807" i="2"/>
  <c r="BJ807" i="2" s="1"/>
  <c r="DV807" i="2" s="1"/>
  <c r="AO807" i="2"/>
  <c r="CW807" i="2" s="1"/>
  <c r="CV803" i="2"/>
  <c r="CA803" i="2"/>
  <c r="BF803" i="2"/>
  <c r="BJ803" i="2" s="1"/>
  <c r="DV803" i="2" s="1"/>
  <c r="AO803" i="2"/>
  <c r="CW803" i="2" s="1"/>
  <c r="CV799" i="2"/>
  <c r="CA799" i="2"/>
  <c r="BF799" i="2"/>
  <c r="BJ799" i="2" s="1"/>
  <c r="DV799" i="2" s="1"/>
  <c r="AO799" i="2"/>
  <c r="CX799" i="2" s="1"/>
  <c r="CV795" i="2"/>
  <c r="CA795" i="2"/>
  <c r="BF795" i="2"/>
  <c r="BJ795" i="2" s="1"/>
  <c r="DV795" i="2" s="1"/>
  <c r="AO795" i="2"/>
  <c r="CC795" i="2" s="1"/>
  <c r="CV791" i="2"/>
  <c r="CA791" i="2"/>
  <c r="BF791" i="2"/>
  <c r="AO791" i="2"/>
  <c r="CW791" i="2" s="1"/>
  <c r="CV787" i="2"/>
  <c r="CA787" i="2"/>
  <c r="BF787" i="2"/>
  <c r="BJ787" i="2" s="1"/>
  <c r="DV787" i="2" s="1"/>
  <c r="AO787" i="2"/>
  <c r="CW787" i="2" s="1"/>
  <c r="CV783" i="2"/>
  <c r="CA783" i="2"/>
  <c r="BF783" i="2"/>
  <c r="BJ783" i="2" s="1"/>
  <c r="DV783" i="2" s="1"/>
  <c r="AO783" i="2"/>
  <c r="CX783" i="2" s="1"/>
  <c r="CV779" i="2"/>
  <c r="CA779" i="2"/>
  <c r="BF779" i="2"/>
  <c r="BJ779" i="2" s="1"/>
  <c r="DV779" i="2" s="1"/>
  <c r="AO779" i="2"/>
  <c r="CC779" i="2" s="1"/>
  <c r="CV775" i="2"/>
  <c r="CA775" i="2"/>
  <c r="BF775" i="2"/>
  <c r="BJ775" i="2" s="1"/>
  <c r="DV775" i="2" s="1"/>
  <c r="AO775" i="2"/>
  <c r="CW775" i="2" s="1"/>
  <c r="CV771" i="2"/>
  <c r="CA771" i="2"/>
  <c r="BF771" i="2"/>
  <c r="AO771" i="2"/>
  <c r="CX771" i="2" s="1"/>
  <c r="CO768" i="2"/>
  <c r="BT768" i="2"/>
  <c r="AY768" i="2"/>
  <c r="CO764" i="2"/>
  <c r="BT764" i="2"/>
  <c r="AY764" i="2"/>
  <c r="CO760" i="2"/>
  <c r="BT760" i="2"/>
  <c r="AY760" i="2"/>
  <c r="CO756" i="2"/>
  <c r="BT756" i="2"/>
  <c r="AY756" i="2"/>
  <c r="CO752" i="2"/>
  <c r="BT752" i="2"/>
  <c r="AY752" i="2"/>
  <c r="CO748" i="2"/>
  <c r="BT748" i="2"/>
  <c r="AY748" i="2"/>
  <c r="CO744" i="2"/>
  <c r="BT744" i="2"/>
  <c r="AY744" i="2"/>
  <c r="CO740" i="2"/>
  <c r="BT740" i="2"/>
  <c r="AY740" i="2"/>
  <c r="CO736" i="2"/>
  <c r="BT736" i="2"/>
  <c r="AY736" i="2"/>
  <c r="CO732" i="2"/>
  <c r="BT732" i="2"/>
  <c r="AY732" i="2"/>
  <c r="CO728" i="2"/>
  <c r="BT728" i="2"/>
  <c r="AY728" i="2"/>
  <c r="CO724" i="2"/>
  <c r="BT724" i="2"/>
  <c r="AY724" i="2"/>
  <c r="CY767" i="2"/>
  <c r="CD767" i="2"/>
  <c r="BI767" i="2"/>
  <c r="CY763" i="2"/>
  <c r="CD763" i="2"/>
  <c r="BI763" i="2"/>
  <c r="CY759" i="2"/>
  <c r="CD759" i="2"/>
  <c r="BI759" i="2"/>
  <c r="CY755" i="2"/>
  <c r="CD755" i="2"/>
  <c r="BI755" i="2"/>
  <c r="CY751" i="2"/>
  <c r="CD751" i="2"/>
  <c r="BI751" i="2"/>
  <c r="CY747" i="2"/>
  <c r="CD747" i="2"/>
  <c r="BI747" i="2"/>
  <c r="CY743" i="2"/>
  <c r="CD743" i="2"/>
  <c r="BI743" i="2"/>
  <c r="CY739" i="2"/>
  <c r="CD739" i="2"/>
  <c r="BI739" i="2"/>
  <c r="CY735" i="2"/>
  <c r="CD735" i="2"/>
  <c r="BI735" i="2"/>
  <c r="CY731" i="2"/>
  <c r="CD731" i="2"/>
  <c r="BI731" i="2"/>
  <c r="CY727" i="2"/>
  <c r="CD727" i="2"/>
  <c r="BI727" i="2"/>
  <c r="BI723" i="2"/>
  <c r="CM768" i="2"/>
  <c r="BR768" i="2"/>
  <c r="AW768" i="2"/>
  <c r="CM764" i="2"/>
  <c r="BR764" i="2"/>
  <c r="AW764" i="2"/>
  <c r="CM760" i="2"/>
  <c r="BR760" i="2"/>
  <c r="AW760" i="2"/>
  <c r="CM756" i="2"/>
  <c r="BR756" i="2"/>
  <c r="AW756" i="2"/>
  <c r="CM752" i="2"/>
  <c r="BR752" i="2"/>
  <c r="AW752" i="2"/>
  <c r="CM748" i="2"/>
  <c r="BR748" i="2"/>
  <c r="AW748" i="2"/>
  <c r="CM744" i="2"/>
  <c r="BR744" i="2"/>
  <c r="AW744" i="2"/>
  <c r="CM740" i="2"/>
  <c r="BR740" i="2"/>
  <c r="AW740" i="2"/>
  <c r="CM736" i="2"/>
  <c r="BR736" i="2"/>
  <c r="AW736" i="2"/>
  <c r="CM732" i="2"/>
  <c r="BR732" i="2"/>
  <c r="AW732" i="2"/>
  <c r="CM728" i="2"/>
  <c r="BR728" i="2"/>
  <c r="AW728" i="2"/>
  <c r="CM724" i="2"/>
  <c r="BR724" i="2"/>
  <c r="AW724" i="2"/>
  <c r="CW767" i="2"/>
  <c r="CB767" i="2"/>
  <c r="BG767" i="2"/>
  <c r="CW763" i="2"/>
  <c r="CB763" i="2"/>
  <c r="BG763" i="2"/>
  <c r="CW759" i="2"/>
  <c r="CB759" i="2"/>
  <c r="BG759" i="2"/>
  <c r="CW755" i="2"/>
  <c r="CB755" i="2"/>
  <c r="BG755" i="2"/>
  <c r="CW751" i="2"/>
  <c r="CB751" i="2"/>
  <c r="BG751" i="2"/>
  <c r="CW747" i="2"/>
  <c r="CB747" i="2"/>
  <c r="BG747" i="2"/>
  <c r="CW743" i="2"/>
  <c r="CB743" i="2"/>
  <c r="BG743" i="2"/>
  <c r="CW739" i="2"/>
  <c r="CB739" i="2"/>
  <c r="BG739" i="2"/>
  <c r="CW735" i="2"/>
  <c r="CB735" i="2"/>
  <c r="BG735" i="2"/>
  <c r="CW731" i="2"/>
  <c r="CB731" i="2"/>
  <c r="BG731" i="2"/>
  <c r="CW727" i="2"/>
  <c r="CB727" i="2"/>
  <c r="BG727" i="2"/>
  <c r="BG723" i="2"/>
  <c r="CO720" i="2"/>
  <c r="BT720" i="2"/>
  <c r="AY720" i="2"/>
  <c r="CO716" i="2"/>
  <c r="BT716" i="2"/>
  <c r="AY716" i="2"/>
  <c r="CO712" i="2"/>
  <c r="BT712" i="2"/>
  <c r="AY712" i="2"/>
  <c r="CO708" i="2"/>
  <c r="BT708" i="2"/>
  <c r="AY708" i="2"/>
  <c r="CO704" i="2"/>
  <c r="BT704" i="2"/>
  <c r="AY704" i="2"/>
  <c r="CO700" i="2"/>
  <c r="BT700" i="2"/>
  <c r="AY700" i="2"/>
  <c r="CO696" i="2"/>
  <c r="BT696" i="2"/>
  <c r="AY696" i="2"/>
  <c r="CO692" i="2"/>
  <c r="BT692" i="2"/>
  <c r="AY692" i="2"/>
  <c r="CO688" i="2"/>
  <c r="BT688" i="2"/>
  <c r="AY688" i="2"/>
  <c r="CO684" i="2"/>
  <c r="BT684" i="2"/>
  <c r="AY684" i="2"/>
  <c r="CO680" i="2"/>
  <c r="BT680" i="2"/>
  <c r="AY680" i="2"/>
  <c r="CO676" i="2"/>
  <c r="BT676" i="2"/>
  <c r="AY676" i="2"/>
  <c r="BI719" i="2"/>
  <c r="CD715" i="2"/>
  <c r="BI715" i="2"/>
  <c r="BI711" i="2"/>
  <c r="CD707" i="2"/>
  <c r="BI707" i="2"/>
  <c r="BI703" i="2"/>
  <c r="CD699" i="2"/>
  <c r="BI699" i="2"/>
  <c r="BI695" i="2"/>
  <c r="CD691" i="2"/>
  <c r="BI691" i="2"/>
  <c r="BI687" i="2"/>
  <c r="CD683" i="2"/>
  <c r="BI683" i="2"/>
  <c r="BI679" i="2"/>
  <c r="CY675" i="2"/>
  <c r="CD675" i="2"/>
  <c r="BI675" i="2"/>
  <c r="CM720" i="2"/>
  <c r="BR720" i="2"/>
  <c r="AW720" i="2"/>
  <c r="CM716" i="2"/>
  <c r="BR716" i="2"/>
  <c r="AW716" i="2"/>
  <c r="CM712" i="2"/>
  <c r="BR712" i="2"/>
  <c r="AW712" i="2"/>
  <c r="CM708" i="2"/>
  <c r="BR708" i="2"/>
  <c r="AW708" i="2"/>
  <c r="CM704" i="2"/>
  <c r="BR704" i="2"/>
  <c r="AW704" i="2"/>
  <c r="CM700" i="2"/>
  <c r="BR700" i="2"/>
  <c r="AW700" i="2"/>
  <c r="CM696" i="2"/>
  <c r="BR696" i="2"/>
  <c r="AW696" i="2"/>
  <c r="CM692" i="2"/>
  <c r="BR692" i="2"/>
  <c r="AW692" i="2"/>
  <c r="CM688" i="2"/>
  <c r="BR688" i="2"/>
  <c r="AW688" i="2"/>
  <c r="CM684" i="2"/>
  <c r="BR684" i="2"/>
  <c r="AW684" i="2"/>
  <c r="CM680" i="2"/>
  <c r="BR680" i="2"/>
  <c r="AW680" i="2"/>
  <c r="CM676" i="2"/>
  <c r="BR676" i="2"/>
  <c r="AW676" i="2"/>
  <c r="BG719" i="2"/>
  <c r="CB715" i="2"/>
  <c r="BG715" i="2"/>
  <c r="BG711" i="2"/>
  <c r="CB707" i="2"/>
  <c r="BG707" i="2"/>
  <c r="BG703" i="2"/>
  <c r="CB699" i="2"/>
  <c r="BG699" i="2"/>
  <c r="BG695" i="2"/>
  <c r="CB691" i="2"/>
  <c r="BG691" i="2"/>
  <c r="BG687" i="2"/>
  <c r="CB683" i="2"/>
  <c r="BG683" i="2"/>
  <c r="BG679" i="2"/>
  <c r="CB675" i="2"/>
  <c r="BG675" i="2"/>
  <c r="CW675" i="2"/>
  <c r="CM672" i="2"/>
  <c r="BR672" i="2"/>
  <c r="AW672" i="2"/>
  <c r="CM668" i="2"/>
  <c r="BR668" i="2"/>
  <c r="AW668" i="2"/>
  <c r="CM664" i="2"/>
  <c r="BR664" i="2"/>
  <c r="AW664" i="2"/>
  <c r="CM660" i="2"/>
  <c r="BR660" i="2"/>
  <c r="AW660" i="2"/>
  <c r="CM656" i="2"/>
  <c r="BR656" i="2"/>
  <c r="AW656" i="2"/>
  <c r="CM652" i="2"/>
  <c r="BR652" i="2"/>
  <c r="AW652" i="2"/>
  <c r="CM648" i="2"/>
  <c r="BR648" i="2"/>
  <c r="AW648" i="2"/>
  <c r="CM644" i="2"/>
  <c r="BR644" i="2"/>
  <c r="AW644" i="2"/>
  <c r="CM640" i="2"/>
  <c r="BR640" i="2"/>
  <c r="AW640" i="2"/>
  <c r="CM636" i="2"/>
  <c r="BR636" i="2"/>
  <c r="AW636" i="2"/>
  <c r="CM632" i="2"/>
  <c r="BR632" i="2"/>
  <c r="AW632" i="2"/>
  <c r="CM628" i="2"/>
  <c r="BR628" i="2"/>
  <c r="AW628" i="2"/>
  <c r="CM624" i="2"/>
  <c r="BR624" i="2"/>
  <c r="AW624" i="2"/>
  <c r="CM620" i="2"/>
  <c r="BR620" i="2"/>
  <c r="AW620" i="2"/>
  <c r="CM616" i="2"/>
  <c r="BR616" i="2"/>
  <c r="AW616" i="2"/>
  <c r="CM612" i="2"/>
  <c r="BR612" i="2"/>
  <c r="AW612" i="2"/>
  <c r="CM608" i="2"/>
  <c r="BR608" i="2"/>
  <c r="AW608" i="2"/>
  <c r="CM604" i="2"/>
  <c r="BR604" i="2"/>
  <c r="AW604" i="2"/>
  <c r="CM600" i="2"/>
  <c r="BR600" i="2"/>
  <c r="AW600" i="2"/>
  <c r="CM596" i="2"/>
  <c r="BR596" i="2"/>
  <c r="AW596" i="2"/>
  <c r="CM592" i="2"/>
  <c r="BR592" i="2"/>
  <c r="AW592" i="2"/>
  <c r="CM588" i="2"/>
  <c r="BR588" i="2"/>
  <c r="AW588" i="2"/>
  <c r="CM584" i="2"/>
  <c r="BR584" i="2"/>
  <c r="AW584" i="2"/>
  <c r="BH674" i="2"/>
  <c r="BH670" i="2"/>
  <c r="BH666" i="2"/>
  <c r="BH662" i="2"/>
  <c r="BH658" i="2"/>
  <c r="BH654" i="2"/>
  <c r="BH650" i="2"/>
  <c r="BH646" i="2"/>
  <c r="BH642" i="2"/>
  <c r="BH638" i="2"/>
  <c r="BH634" i="2"/>
  <c r="BH630" i="2"/>
  <c r="BH626" i="2"/>
  <c r="BH622" i="2"/>
  <c r="BH618" i="2"/>
  <c r="BH614" i="2"/>
  <c r="BH610" i="2"/>
  <c r="BH606" i="2"/>
  <c r="BH602" i="2"/>
  <c r="BH598" i="2"/>
  <c r="BH594" i="2"/>
  <c r="BH590" i="2"/>
  <c r="BH586" i="2"/>
  <c r="BH582" i="2"/>
  <c r="CN673" i="2"/>
  <c r="BS673" i="2"/>
  <c r="AX673" i="2"/>
  <c r="CN669" i="2"/>
  <c r="BS669" i="2"/>
  <c r="AX669" i="2"/>
  <c r="CN665" i="2"/>
  <c r="BS665" i="2"/>
  <c r="AX665" i="2"/>
  <c r="CN661" i="2"/>
  <c r="BS661" i="2"/>
  <c r="AX661" i="2"/>
  <c r="CN657" i="2"/>
  <c r="BS657" i="2"/>
  <c r="AX657" i="2"/>
  <c r="CN653" i="2"/>
  <c r="BS653" i="2"/>
  <c r="AX653" i="2"/>
  <c r="CN649" i="2"/>
  <c r="BS649" i="2"/>
  <c r="AX649" i="2"/>
  <c r="CN645" i="2"/>
  <c r="BS645" i="2"/>
  <c r="AX645" i="2"/>
  <c r="CN641" i="2"/>
  <c r="BS641" i="2"/>
  <c r="AX641" i="2"/>
  <c r="CN637" i="2"/>
  <c r="BS637" i="2"/>
  <c r="AX637" i="2"/>
  <c r="CN633" i="2"/>
  <c r="BS633" i="2"/>
  <c r="AX633" i="2"/>
  <c r="CN629" i="2"/>
  <c r="BS629" i="2"/>
  <c r="AX629" i="2"/>
  <c r="CN625" i="2"/>
  <c r="BS625" i="2"/>
  <c r="AX625" i="2"/>
  <c r="CN621" i="2"/>
  <c r="BS621" i="2"/>
  <c r="AX621" i="2"/>
  <c r="CN617" i="2"/>
  <c r="BS617" i="2"/>
  <c r="AX617" i="2"/>
  <c r="CN613" i="2"/>
  <c r="BS613" i="2"/>
  <c r="AX613" i="2"/>
  <c r="CN609" i="2"/>
  <c r="BS609" i="2"/>
  <c r="AX609" i="2"/>
  <c r="CN605" i="2"/>
  <c r="BS605" i="2"/>
  <c r="AX605" i="2"/>
  <c r="CN601" i="2"/>
  <c r="BS601" i="2"/>
  <c r="AX601" i="2"/>
  <c r="CN597" i="2"/>
  <c r="BS597" i="2"/>
  <c r="AX597" i="2"/>
  <c r="CN593" i="2"/>
  <c r="BS593" i="2"/>
  <c r="AX593" i="2"/>
  <c r="CN589" i="2"/>
  <c r="BS589" i="2"/>
  <c r="AX589" i="2"/>
  <c r="CN585" i="2"/>
  <c r="BS585" i="2"/>
  <c r="AX585" i="2"/>
  <c r="CN581" i="2"/>
  <c r="BS581" i="2"/>
  <c r="AX581" i="2"/>
  <c r="BI671" i="2"/>
  <c r="BI667" i="2"/>
  <c r="BI663" i="2"/>
  <c r="BI659" i="2"/>
  <c r="BI655" i="2"/>
  <c r="BI651" i="2"/>
  <c r="BI647" i="2"/>
  <c r="BI643" i="2"/>
  <c r="BI639" i="2"/>
  <c r="BI635" i="2"/>
  <c r="BI631" i="2"/>
  <c r="BI627" i="2"/>
  <c r="BI623" i="2"/>
  <c r="BI619" i="2"/>
  <c r="BI615" i="2"/>
  <c r="BI611" i="2"/>
  <c r="BI607" i="2"/>
  <c r="BI603" i="2"/>
  <c r="BI599" i="2"/>
  <c r="BI595" i="2"/>
  <c r="BI591" i="2"/>
  <c r="BI587" i="2"/>
  <c r="BI583" i="2"/>
  <c r="BI579" i="2"/>
  <c r="BI575" i="2"/>
  <c r="BI571" i="2"/>
  <c r="BI567" i="2"/>
  <c r="BI563" i="2"/>
  <c r="BI559" i="2"/>
  <c r="BI555" i="2"/>
  <c r="BI551" i="2"/>
  <c r="BI547" i="2"/>
  <c r="BI543" i="2"/>
  <c r="BI539" i="2"/>
  <c r="BI535" i="2"/>
  <c r="BI531" i="2"/>
  <c r="BI527" i="2"/>
  <c r="BI523" i="2"/>
  <c r="BI519" i="2"/>
  <c r="BI515" i="2"/>
  <c r="BI511" i="2"/>
  <c r="BI507" i="2"/>
  <c r="BI503" i="2"/>
  <c r="BI499" i="2"/>
  <c r="BI495" i="2"/>
  <c r="BI491" i="2"/>
  <c r="CD487" i="2"/>
  <c r="BI487" i="2"/>
  <c r="BI578" i="2"/>
  <c r="BI574" i="2"/>
  <c r="BI570" i="2"/>
  <c r="BI566" i="2"/>
  <c r="BI562" i="2"/>
  <c r="BI558" i="2"/>
  <c r="BI554" i="2"/>
  <c r="BI550" i="2"/>
  <c r="BI546" i="2"/>
  <c r="BI542" i="2"/>
  <c r="BI538" i="2"/>
  <c r="BI534" i="2"/>
  <c r="BI530" i="2"/>
  <c r="BI526" i="2"/>
  <c r="BI522" i="2"/>
  <c r="BI518" i="2"/>
  <c r="BI514" i="2"/>
  <c r="BI510" i="2"/>
  <c r="BI506" i="2"/>
  <c r="BI502" i="2"/>
  <c r="BI498" i="2"/>
  <c r="BI494" i="2"/>
  <c r="BI490" i="2"/>
  <c r="BI486" i="2"/>
  <c r="BI577" i="2"/>
  <c r="BI573" i="2"/>
  <c r="BI569" i="2"/>
  <c r="BI565" i="2"/>
  <c r="BI561" i="2"/>
  <c r="BI557" i="2"/>
  <c r="BI553" i="2"/>
  <c r="BI549" i="2"/>
  <c r="BI545" i="2"/>
  <c r="BI541" i="2"/>
  <c r="BI537" i="2"/>
  <c r="BI533" i="2"/>
  <c r="BI529" i="2"/>
  <c r="BI525" i="2"/>
  <c r="BI521" i="2"/>
  <c r="BI517" i="2"/>
  <c r="BI513" i="2"/>
  <c r="BI509" i="2"/>
  <c r="BI505" i="2"/>
  <c r="BI501" i="2"/>
  <c r="BI497" i="2"/>
  <c r="BI493" i="2"/>
  <c r="BI489" i="2"/>
  <c r="BI580" i="2"/>
  <c r="BI576" i="2"/>
  <c r="BI572" i="2"/>
  <c r="BI568" i="2"/>
  <c r="BI564" i="2"/>
  <c r="BI560" i="2"/>
  <c r="BI556" i="2"/>
  <c r="BI552" i="2"/>
  <c r="BI548" i="2"/>
  <c r="BI544" i="2"/>
  <c r="BI540" i="2"/>
  <c r="BI536" i="2"/>
  <c r="BI532" i="2"/>
  <c r="BI528" i="2"/>
  <c r="BI524" i="2"/>
  <c r="BI520" i="2"/>
  <c r="BI516" i="2"/>
  <c r="BI512" i="2"/>
  <c r="BI508" i="2"/>
  <c r="BI504" i="2"/>
  <c r="BI500" i="2"/>
  <c r="BI496" i="2"/>
  <c r="BD492" i="2"/>
  <c r="CQ483" i="2"/>
  <c r="BV483" i="2"/>
  <c r="BA483" i="2"/>
  <c r="AJ483" i="2"/>
  <c r="CR483" i="2" s="1"/>
  <c r="CQ479" i="2"/>
  <c r="BV479" i="2"/>
  <c r="BA479" i="2"/>
  <c r="AJ479" i="2"/>
  <c r="CT479" i="2" s="1"/>
  <c r="CQ475" i="2"/>
  <c r="BV475" i="2"/>
  <c r="BA475" i="2"/>
  <c r="AJ475" i="2"/>
  <c r="BY475" i="2" s="1"/>
  <c r="CQ471" i="2"/>
  <c r="BV471" i="2"/>
  <c r="BA471" i="2"/>
  <c r="AJ471" i="2"/>
  <c r="CR471" i="2" s="1"/>
  <c r="CQ467" i="2"/>
  <c r="BV467" i="2"/>
  <c r="BA467" i="2"/>
  <c r="AJ467" i="2"/>
  <c r="CR467" i="2" s="1"/>
  <c r="CQ463" i="2"/>
  <c r="BV463" i="2"/>
  <c r="BA463" i="2"/>
  <c r="AJ463" i="2"/>
  <c r="CT463" i="2" s="1"/>
  <c r="CQ459" i="2"/>
  <c r="BV459" i="2"/>
  <c r="BA459" i="2"/>
  <c r="AJ459" i="2"/>
  <c r="BY459" i="2" s="1"/>
  <c r="CQ455" i="2"/>
  <c r="BV455" i="2"/>
  <c r="BA455" i="2"/>
  <c r="AJ455" i="2"/>
  <c r="CR455" i="2" s="1"/>
  <c r="CQ451" i="2"/>
  <c r="BV451" i="2"/>
  <c r="BA451" i="2"/>
  <c r="AJ451" i="2"/>
  <c r="CR451" i="2" s="1"/>
  <c r="CQ447" i="2"/>
  <c r="BV447" i="2"/>
  <c r="BA447" i="2"/>
  <c r="AJ447" i="2"/>
  <c r="CT447" i="2" s="1"/>
  <c r="CQ443" i="2"/>
  <c r="BV443" i="2"/>
  <c r="BA443" i="2"/>
  <c r="AJ443" i="2"/>
  <c r="BY443" i="2" s="1"/>
  <c r="CQ439" i="2"/>
  <c r="BV439" i="2"/>
  <c r="BA439" i="2"/>
  <c r="AJ439" i="2"/>
  <c r="CR439" i="2" s="1"/>
  <c r="CQ435" i="2"/>
  <c r="BV435" i="2"/>
  <c r="BA435" i="2"/>
  <c r="AJ435" i="2"/>
  <c r="CR435" i="2" s="1"/>
  <c r="CQ431" i="2"/>
  <c r="BV431" i="2"/>
  <c r="BA431" i="2"/>
  <c r="AJ431" i="2"/>
  <c r="CT431" i="2" s="1"/>
  <c r="CQ427" i="2"/>
  <c r="BV427" i="2"/>
  <c r="BA427" i="2"/>
  <c r="AJ427" i="2"/>
  <c r="BY427" i="2" s="1"/>
  <c r="CQ423" i="2"/>
  <c r="BV423" i="2"/>
  <c r="BA423" i="2"/>
  <c r="AJ423" i="2"/>
  <c r="CR423" i="2" s="1"/>
  <c r="CQ419" i="2"/>
  <c r="BV419" i="2"/>
  <c r="BA419" i="2"/>
  <c r="AJ419" i="2"/>
  <c r="CR419" i="2" s="1"/>
  <c r="CQ415" i="2"/>
  <c r="BV415" i="2"/>
  <c r="BA415" i="2"/>
  <c r="AJ415" i="2"/>
  <c r="CT415" i="2" s="1"/>
  <c r="CQ411" i="2"/>
  <c r="BV411" i="2"/>
  <c r="BA411" i="2"/>
  <c r="AJ411" i="2"/>
  <c r="BY411" i="2" s="1"/>
  <c r="CQ407" i="2"/>
  <c r="BV407" i="2"/>
  <c r="BA407" i="2"/>
  <c r="AJ407" i="2"/>
  <c r="CR407" i="2" s="1"/>
  <c r="CQ403" i="2"/>
  <c r="BV403" i="2"/>
  <c r="BA403" i="2"/>
  <c r="AJ403" i="2"/>
  <c r="CR403" i="2" s="1"/>
  <c r="CQ399" i="2"/>
  <c r="BV399" i="2"/>
  <c r="BA399" i="2"/>
  <c r="AJ399" i="2"/>
  <c r="CT399" i="2" s="1"/>
  <c r="CV487" i="2"/>
  <c r="CA487" i="2"/>
  <c r="BF487" i="2"/>
  <c r="BJ487" i="2" s="1"/>
  <c r="DV487" i="2" s="1"/>
  <c r="AO487" i="2"/>
  <c r="CW487" i="2" s="1"/>
  <c r="CL482" i="2"/>
  <c r="BQ482" i="2"/>
  <c r="AV482" i="2"/>
  <c r="AE482" i="2"/>
  <c r="CO482" i="2" s="1"/>
  <c r="CL478" i="2"/>
  <c r="BQ478" i="2"/>
  <c r="AV478" i="2"/>
  <c r="AE478" i="2"/>
  <c r="CO478" i="2" s="1"/>
  <c r="CL474" i="2"/>
  <c r="BQ474" i="2"/>
  <c r="AV474" i="2"/>
  <c r="AE474" i="2"/>
  <c r="CO474" i="2" s="1"/>
  <c r="CL470" i="2"/>
  <c r="BQ470" i="2"/>
  <c r="AV470" i="2"/>
  <c r="AE470" i="2"/>
  <c r="BT470" i="2" s="1"/>
  <c r="CL466" i="2"/>
  <c r="BQ466" i="2"/>
  <c r="AV466" i="2"/>
  <c r="AE466" i="2"/>
  <c r="CO466" i="2" s="1"/>
  <c r="CL462" i="2"/>
  <c r="BQ462" i="2"/>
  <c r="AV462" i="2"/>
  <c r="AE462" i="2"/>
  <c r="CO462" i="2" s="1"/>
  <c r="CL458" i="2"/>
  <c r="BQ458" i="2"/>
  <c r="AV458" i="2"/>
  <c r="AE458" i="2"/>
  <c r="CO458" i="2" s="1"/>
  <c r="CL454" i="2"/>
  <c r="BQ454" i="2"/>
  <c r="AV454" i="2"/>
  <c r="AE454" i="2"/>
  <c r="BT454" i="2" s="1"/>
  <c r="CL450" i="2"/>
  <c r="BQ450" i="2"/>
  <c r="AV450" i="2"/>
  <c r="AE450" i="2"/>
  <c r="CO450" i="2" s="1"/>
  <c r="CL446" i="2"/>
  <c r="BQ446" i="2"/>
  <c r="AV446" i="2"/>
  <c r="AE446" i="2"/>
  <c r="CO446" i="2" s="1"/>
  <c r="CL442" i="2"/>
  <c r="BQ442" i="2"/>
  <c r="AV442" i="2"/>
  <c r="AE442" i="2"/>
  <c r="CO442" i="2" s="1"/>
  <c r="CL438" i="2"/>
  <c r="BQ438" i="2"/>
  <c r="AV438" i="2"/>
  <c r="AE438" i="2"/>
  <c r="BT438" i="2" s="1"/>
  <c r="CL434" i="2"/>
  <c r="BQ434" i="2"/>
  <c r="AV434" i="2"/>
  <c r="AE434" i="2"/>
  <c r="CO434" i="2" s="1"/>
  <c r="CL430" i="2"/>
  <c r="BQ430" i="2"/>
  <c r="AV430" i="2"/>
  <c r="AE430" i="2"/>
  <c r="CO430" i="2" s="1"/>
  <c r="CL426" i="2"/>
  <c r="BQ426" i="2"/>
  <c r="AV426" i="2"/>
  <c r="AE426" i="2"/>
  <c r="CO426" i="2" s="1"/>
  <c r="CL422" i="2"/>
  <c r="BQ422" i="2"/>
  <c r="AV422" i="2"/>
  <c r="AE422" i="2"/>
  <c r="BT422" i="2" s="1"/>
  <c r="CL418" i="2"/>
  <c r="BQ418" i="2"/>
  <c r="AV418" i="2"/>
  <c r="AE418" i="2"/>
  <c r="CO418" i="2" s="1"/>
  <c r="CL414" i="2"/>
  <c r="BQ414" i="2"/>
  <c r="AV414" i="2"/>
  <c r="AE414" i="2"/>
  <c r="CO414" i="2" s="1"/>
  <c r="CL410" i="2"/>
  <c r="BQ410" i="2"/>
  <c r="AV410" i="2"/>
  <c r="AE410" i="2"/>
  <c r="CO410" i="2" s="1"/>
  <c r="CL406" i="2"/>
  <c r="BQ406" i="2"/>
  <c r="AV406" i="2"/>
  <c r="AE406" i="2"/>
  <c r="BT406" i="2" s="1"/>
  <c r="CL402" i="2"/>
  <c r="BQ402" i="2"/>
  <c r="AV402" i="2"/>
  <c r="AE402" i="2"/>
  <c r="CO402" i="2" s="1"/>
  <c r="CL398" i="2"/>
  <c r="BQ398" i="2"/>
  <c r="AV398" i="2"/>
  <c r="AE398" i="2"/>
  <c r="CO398" i="2" s="1"/>
  <c r="AV394" i="2"/>
  <c r="AE394" i="2"/>
  <c r="BQ394" i="2" s="1"/>
  <c r="CG485" i="2"/>
  <c r="BL485" i="2"/>
  <c r="AQ485" i="2"/>
  <c r="Z485" i="2"/>
  <c r="BO485" i="2" s="1"/>
  <c r="CG481" i="2"/>
  <c r="BL481" i="2"/>
  <c r="AQ481" i="2"/>
  <c r="Z481" i="2"/>
  <c r="CI481" i="2" s="1"/>
  <c r="CG477" i="2"/>
  <c r="BL477" i="2"/>
  <c r="AQ477" i="2"/>
  <c r="Z477" i="2"/>
  <c r="BN477" i="2" s="1"/>
  <c r="CG473" i="2"/>
  <c r="BL473" i="2"/>
  <c r="AQ473" i="2"/>
  <c r="Z473" i="2"/>
  <c r="CJ473" i="2" s="1"/>
  <c r="CG469" i="2"/>
  <c r="BL469" i="2"/>
  <c r="AQ469" i="2"/>
  <c r="Z469" i="2"/>
  <c r="BO469" i="2" s="1"/>
  <c r="CG465" i="2"/>
  <c r="BL465" i="2"/>
  <c r="AQ465" i="2"/>
  <c r="Z465" i="2"/>
  <c r="CI465" i="2" s="1"/>
  <c r="CG461" i="2"/>
  <c r="BL461" i="2"/>
  <c r="AQ461" i="2"/>
  <c r="Z461" i="2"/>
  <c r="BN461" i="2" s="1"/>
  <c r="CG457" i="2"/>
  <c r="BL457" i="2"/>
  <c r="AQ457" i="2"/>
  <c r="Z457" i="2"/>
  <c r="CJ457" i="2" s="1"/>
  <c r="CG453" i="2"/>
  <c r="BL453" i="2"/>
  <c r="AQ453" i="2"/>
  <c r="Z453" i="2"/>
  <c r="BO453" i="2" s="1"/>
  <c r="CG449" i="2"/>
  <c r="BL449" i="2"/>
  <c r="AQ449" i="2"/>
  <c r="Z449" i="2"/>
  <c r="CI449" i="2" s="1"/>
  <c r="CG445" i="2"/>
  <c r="BL445" i="2"/>
  <c r="AQ445" i="2"/>
  <c r="Z445" i="2"/>
  <c r="BN445" i="2" s="1"/>
  <c r="CG441" i="2"/>
  <c r="BL441" i="2"/>
  <c r="AQ441" i="2"/>
  <c r="Z441" i="2"/>
  <c r="CJ441" i="2" s="1"/>
  <c r="CG437" i="2"/>
  <c r="BL437" i="2"/>
  <c r="AQ437" i="2"/>
  <c r="Z437" i="2"/>
  <c r="BO437" i="2" s="1"/>
  <c r="CG433" i="2"/>
  <c r="BL433" i="2"/>
  <c r="AQ433" i="2"/>
  <c r="Z433" i="2"/>
  <c r="CI433" i="2" s="1"/>
  <c r="CG429" i="2"/>
  <c r="BL429" i="2"/>
  <c r="AQ429" i="2"/>
  <c r="Z429" i="2"/>
  <c r="BN429" i="2" s="1"/>
  <c r="CG425" i="2"/>
  <c r="BL425" i="2"/>
  <c r="AQ425" i="2"/>
  <c r="Z425" i="2"/>
  <c r="CJ425" i="2" s="1"/>
  <c r="CG421" i="2"/>
  <c r="BL421" i="2"/>
  <c r="AQ421" i="2"/>
  <c r="Z421" i="2"/>
  <c r="BO421" i="2" s="1"/>
  <c r="CG417" i="2"/>
  <c r="BL417" i="2"/>
  <c r="AQ417" i="2"/>
  <c r="Z417" i="2"/>
  <c r="CI417" i="2" s="1"/>
  <c r="CG413" i="2"/>
  <c r="BL413" i="2"/>
  <c r="AQ413" i="2"/>
  <c r="Z413" i="2"/>
  <c r="BN413" i="2" s="1"/>
  <c r="CG409" i="2"/>
  <c r="BL409" i="2"/>
  <c r="AQ409" i="2"/>
  <c r="Z409" i="2"/>
  <c r="CJ409" i="2" s="1"/>
  <c r="CG405" i="2"/>
  <c r="BL405" i="2"/>
  <c r="AQ405" i="2"/>
  <c r="Z405" i="2"/>
  <c r="BO405" i="2" s="1"/>
  <c r="CG401" i="2"/>
  <c r="BL401" i="2"/>
  <c r="AQ401" i="2"/>
  <c r="Z401" i="2"/>
  <c r="CI401" i="2" s="1"/>
  <c r="CG397" i="2"/>
  <c r="BL397" i="2"/>
  <c r="AQ397" i="2"/>
  <c r="Z397" i="2"/>
  <c r="BN397" i="2" s="1"/>
  <c r="CG393" i="2"/>
  <c r="BL393" i="2"/>
  <c r="AQ393" i="2"/>
  <c r="Z393" i="2"/>
  <c r="CJ393" i="2" s="1"/>
  <c r="CW483" i="2"/>
  <c r="CB483" i="2"/>
  <c r="BG483" i="2"/>
  <c r="CW479" i="2"/>
  <c r="CB479" i="2"/>
  <c r="BG479" i="2"/>
  <c r="CW475" i="2"/>
  <c r="CB475" i="2"/>
  <c r="BG475" i="2"/>
  <c r="CW471" i="2"/>
  <c r="CB471" i="2"/>
  <c r="BG471" i="2"/>
  <c r="CW467" i="2"/>
  <c r="CB467" i="2"/>
  <c r="BG467" i="2"/>
  <c r="CW463" i="2"/>
  <c r="CB463" i="2"/>
  <c r="BG463" i="2"/>
  <c r="CW459" i="2"/>
  <c r="CB459" i="2"/>
  <c r="BG459" i="2"/>
  <c r="CW455" i="2"/>
  <c r="CB455" i="2"/>
  <c r="BG455" i="2"/>
  <c r="CW451" i="2"/>
  <c r="CB451" i="2"/>
  <c r="BG451" i="2"/>
  <c r="CW447" i="2"/>
  <c r="CB447" i="2"/>
  <c r="BG447" i="2"/>
  <c r="CW443" i="2"/>
  <c r="CB443" i="2"/>
  <c r="BG443" i="2"/>
  <c r="CW439" i="2"/>
  <c r="CB439" i="2"/>
  <c r="BG439" i="2"/>
  <c r="CW435" i="2"/>
  <c r="CB435" i="2"/>
  <c r="BG435" i="2"/>
  <c r="CW431" i="2"/>
  <c r="CB431" i="2"/>
  <c r="BG431" i="2"/>
  <c r="CW427" i="2"/>
  <c r="CB427" i="2"/>
  <c r="BG427" i="2"/>
  <c r="CW423" i="2"/>
  <c r="CB423" i="2"/>
  <c r="BG423" i="2"/>
  <c r="CW419" i="2"/>
  <c r="CB419" i="2"/>
  <c r="BG419" i="2"/>
  <c r="CW415" i="2"/>
  <c r="CB415" i="2"/>
  <c r="BG415" i="2"/>
  <c r="CW411" i="2"/>
  <c r="CB411" i="2"/>
  <c r="BG411" i="2"/>
  <c r="CW407" i="2"/>
  <c r="CB407" i="2"/>
  <c r="BG407" i="2"/>
  <c r="CW403" i="2"/>
  <c r="CB403" i="2"/>
  <c r="BG403" i="2"/>
  <c r="CW399" i="2"/>
  <c r="CB399" i="2"/>
  <c r="BG399" i="2"/>
  <c r="CW395" i="2"/>
  <c r="CB395" i="2"/>
  <c r="BG395" i="2"/>
  <c r="CX392" i="2"/>
  <c r="CC392" i="2"/>
  <c r="BH392" i="2"/>
  <c r="CX388" i="2"/>
  <c r="CC388" i="2"/>
  <c r="BH388" i="2"/>
  <c r="CX384" i="2"/>
  <c r="CC384" i="2"/>
  <c r="BH384" i="2"/>
  <c r="CX380" i="2"/>
  <c r="CC380" i="2"/>
  <c r="BH380" i="2"/>
  <c r="CX376" i="2"/>
  <c r="CC376" i="2"/>
  <c r="BH376" i="2"/>
  <c r="CX372" i="2"/>
  <c r="CC372" i="2"/>
  <c r="BH372" i="2"/>
  <c r="CX368" i="2"/>
  <c r="CC368" i="2"/>
  <c r="BH368" i="2"/>
  <c r="CX364" i="2"/>
  <c r="CC364" i="2"/>
  <c r="BH364" i="2"/>
  <c r="CX360" i="2"/>
  <c r="CC360" i="2"/>
  <c r="BH360" i="2"/>
  <c r="CX356" i="2"/>
  <c r="CC356" i="2"/>
  <c r="BH356" i="2"/>
  <c r="CX352" i="2"/>
  <c r="CC352" i="2"/>
  <c r="BH352" i="2"/>
  <c r="CX348" i="2"/>
  <c r="CC348" i="2"/>
  <c r="BH348" i="2"/>
  <c r="CX344" i="2"/>
  <c r="CC344" i="2"/>
  <c r="BH344" i="2"/>
  <c r="CX340" i="2"/>
  <c r="CC340" i="2"/>
  <c r="BH340" i="2"/>
  <c r="CX336" i="2"/>
  <c r="CC336" i="2"/>
  <c r="BH336" i="2"/>
  <c r="CX332" i="2"/>
  <c r="CC332" i="2"/>
  <c r="BH332" i="2"/>
  <c r="CX328" i="2"/>
  <c r="CC328" i="2"/>
  <c r="BH328" i="2"/>
  <c r="CX324" i="2"/>
  <c r="CC324" i="2"/>
  <c r="BH324" i="2"/>
  <c r="CX320" i="2"/>
  <c r="CC320" i="2"/>
  <c r="BH320" i="2"/>
  <c r="CX316" i="2"/>
  <c r="CC316" i="2"/>
  <c r="BH316" i="2"/>
  <c r="CX312" i="2"/>
  <c r="CC312" i="2"/>
  <c r="BH312" i="2"/>
  <c r="CX308" i="2"/>
  <c r="CC308" i="2"/>
  <c r="BH308" i="2"/>
  <c r="CX304" i="2"/>
  <c r="CC304" i="2"/>
  <c r="BH304" i="2"/>
  <c r="CX300" i="2"/>
  <c r="CC300" i="2"/>
  <c r="BH300" i="2"/>
  <c r="CX391" i="2"/>
  <c r="CC391" i="2"/>
  <c r="BH391" i="2"/>
  <c r="CX387" i="2"/>
  <c r="CC387" i="2"/>
  <c r="BH387" i="2"/>
  <c r="CX383" i="2"/>
  <c r="CC383" i="2"/>
  <c r="BH383" i="2"/>
  <c r="CX379" i="2"/>
  <c r="CC379" i="2"/>
  <c r="BH379" i="2"/>
  <c r="CX375" i="2"/>
  <c r="CC375" i="2"/>
  <c r="BH375" i="2"/>
  <c r="CX371" i="2"/>
  <c r="CC371" i="2"/>
  <c r="BH371" i="2"/>
  <c r="CX367" i="2"/>
  <c r="CC367" i="2"/>
  <c r="BH367" i="2"/>
  <c r="CX363" i="2"/>
  <c r="CC363" i="2"/>
  <c r="BH363" i="2"/>
  <c r="CX359" i="2"/>
  <c r="CC359" i="2"/>
  <c r="BH359" i="2"/>
  <c r="CX355" i="2"/>
  <c r="CC355" i="2"/>
  <c r="BH355" i="2"/>
  <c r="CX351" i="2"/>
  <c r="CC351" i="2"/>
  <c r="BH351" i="2"/>
  <c r="CX347" i="2"/>
  <c r="CC347" i="2"/>
  <c r="BH347" i="2"/>
  <c r="CX343" i="2"/>
  <c r="CC343" i="2"/>
  <c r="BH343" i="2"/>
  <c r="CX339" i="2"/>
  <c r="CC339" i="2"/>
  <c r="BH339" i="2"/>
  <c r="CX335" i="2"/>
  <c r="CC335" i="2"/>
  <c r="BH335" i="2"/>
  <c r="CX331" i="2"/>
  <c r="CC331" i="2"/>
  <c r="BH331" i="2"/>
  <c r="CX327" i="2"/>
  <c r="CC327" i="2"/>
  <c r="BH327" i="2"/>
  <c r="CX323" i="2"/>
  <c r="CC323" i="2"/>
  <c r="BH323" i="2"/>
  <c r="CX319" i="2"/>
  <c r="CC319" i="2"/>
  <c r="BH319" i="2"/>
  <c r="CX315" i="2"/>
  <c r="CC315" i="2"/>
  <c r="BH315" i="2"/>
  <c r="CX311" i="2"/>
  <c r="CC311" i="2"/>
  <c r="BH311" i="2"/>
  <c r="CX307" i="2"/>
  <c r="CC307" i="2"/>
  <c r="BH307" i="2"/>
  <c r="CX303" i="2"/>
  <c r="CC303" i="2"/>
  <c r="BH303" i="2"/>
  <c r="CX299" i="2"/>
  <c r="CC299" i="2"/>
  <c r="BH299" i="2"/>
  <c r="CX390" i="2"/>
  <c r="CC390" i="2"/>
  <c r="BH390" i="2"/>
  <c r="CX386" i="2"/>
  <c r="CC386" i="2"/>
  <c r="BH386" i="2"/>
  <c r="CX382" i="2"/>
  <c r="CC382" i="2"/>
  <c r="BH382" i="2"/>
  <c r="CX378" i="2"/>
  <c r="CC378" i="2"/>
  <c r="BH378" i="2"/>
  <c r="CX374" i="2"/>
  <c r="CC374" i="2"/>
  <c r="BH374" i="2"/>
  <c r="CX370" i="2"/>
  <c r="CC370" i="2"/>
  <c r="BH370" i="2"/>
  <c r="CX366" i="2"/>
  <c r="CC366" i="2"/>
  <c r="BH366" i="2"/>
  <c r="CX362" i="2"/>
  <c r="CC362" i="2"/>
  <c r="BH362" i="2"/>
  <c r="CX358" i="2"/>
  <c r="CC358" i="2"/>
  <c r="BH358" i="2"/>
  <c r="CX354" i="2"/>
  <c r="CC354" i="2"/>
  <c r="BH354" i="2"/>
  <c r="CX350" i="2"/>
  <c r="CC350" i="2"/>
  <c r="BH350" i="2"/>
  <c r="CX346" i="2"/>
  <c r="CC346" i="2"/>
  <c r="BH346" i="2"/>
  <c r="CX342" i="2"/>
  <c r="CC342" i="2"/>
  <c r="BH342" i="2"/>
  <c r="CX338" i="2"/>
  <c r="CC338" i="2"/>
  <c r="BH338" i="2"/>
  <c r="CX334" i="2"/>
  <c r="CC334" i="2"/>
  <c r="BH334" i="2"/>
  <c r="CX330" i="2"/>
  <c r="CC330" i="2"/>
  <c r="BH330" i="2"/>
  <c r="CX326" i="2"/>
  <c r="CC326" i="2"/>
  <c r="BH326" i="2"/>
  <c r="CX322" i="2"/>
  <c r="CC322" i="2"/>
  <c r="BH322" i="2"/>
  <c r="CX318" i="2"/>
  <c r="CC318" i="2"/>
  <c r="BH318" i="2"/>
  <c r="CX314" i="2"/>
  <c r="CC314" i="2"/>
  <c r="BH314" i="2"/>
  <c r="CX310" i="2"/>
  <c r="CC310" i="2"/>
  <c r="BH310" i="2"/>
  <c r="CX306" i="2"/>
  <c r="CC306" i="2"/>
  <c r="BH306" i="2"/>
  <c r="CX302" i="2"/>
  <c r="CC302" i="2"/>
  <c r="BH302" i="2"/>
  <c r="CT396" i="2"/>
  <c r="BY396" i="2"/>
  <c r="BD396" i="2"/>
  <c r="CX389" i="2"/>
  <c r="CC389" i="2"/>
  <c r="BH389" i="2"/>
  <c r="CX385" i="2"/>
  <c r="CC385" i="2"/>
  <c r="BH385" i="2"/>
  <c r="CX381" i="2"/>
  <c r="CC381" i="2"/>
  <c r="BH381" i="2"/>
  <c r="CX377" i="2"/>
  <c r="CC377" i="2"/>
  <c r="BH377" i="2"/>
  <c r="CX373" i="2"/>
  <c r="CC373" i="2"/>
  <c r="BH373" i="2"/>
  <c r="CX369" i="2"/>
  <c r="CC369" i="2"/>
  <c r="BH369" i="2"/>
  <c r="CX365" i="2"/>
  <c r="CC365" i="2"/>
  <c r="BH365" i="2"/>
  <c r="CX361" i="2"/>
  <c r="CC361" i="2"/>
  <c r="BH361" i="2"/>
  <c r="CX357" i="2"/>
  <c r="CC357" i="2"/>
  <c r="BH357" i="2"/>
  <c r="CX353" i="2"/>
  <c r="CC353" i="2"/>
  <c r="BH353" i="2"/>
  <c r="CX349" i="2"/>
  <c r="CC349" i="2"/>
  <c r="BH349" i="2"/>
  <c r="CX345" i="2"/>
  <c r="CC345" i="2"/>
  <c r="BH345" i="2"/>
  <c r="CX341" i="2"/>
  <c r="CC341" i="2"/>
  <c r="BH341" i="2"/>
  <c r="CX337" i="2"/>
  <c r="CC337" i="2"/>
  <c r="BH337" i="2"/>
  <c r="CX333" i="2"/>
  <c r="CC333" i="2"/>
  <c r="BH333" i="2"/>
  <c r="CX329" i="2"/>
  <c r="CC329" i="2"/>
  <c r="BH329" i="2"/>
  <c r="CX325" i="2"/>
  <c r="CC325" i="2"/>
  <c r="BH325" i="2"/>
  <c r="CX321" i="2"/>
  <c r="CC321" i="2"/>
  <c r="BH321" i="2"/>
  <c r="CX317" i="2"/>
  <c r="CC317" i="2"/>
  <c r="BH317" i="2"/>
  <c r="CX313" i="2"/>
  <c r="CC313" i="2"/>
  <c r="BH313" i="2"/>
  <c r="CX309" i="2"/>
  <c r="CC309" i="2"/>
  <c r="BH309" i="2"/>
  <c r="CX305" i="2"/>
  <c r="CC305" i="2"/>
  <c r="BH305" i="2"/>
  <c r="CX301" i="2"/>
  <c r="CC301" i="2"/>
  <c r="BH301" i="2"/>
  <c r="BF297" i="2"/>
  <c r="BJ297" i="2" s="1"/>
  <c r="DV297" i="2" s="1"/>
  <c r="AO297" i="2"/>
  <c r="CC297" i="2" s="1"/>
  <c r="BF293" i="2"/>
  <c r="AO293" i="2"/>
  <c r="CC293" i="2" s="1"/>
  <c r="CV289" i="2"/>
  <c r="BF289" i="2"/>
  <c r="AO289" i="2"/>
  <c r="CV285" i="2"/>
  <c r="BF285" i="2"/>
  <c r="AO285" i="2"/>
  <c r="CC285" i="2" s="1"/>
  <c r="BF281" i="2"/>
  <c r="BJ281" i="2" s="1"/>
  <c r="DV281" i="2" s="1"/>
  <c r="AO281" i="2"/>
  <c r="CC281" i="2" s="1"/>
  <c r="BF277" i="2"/>
  <c r="AO277" i="2"/>
  <c r="CC277" i="2" s="1"/>
  <c r="CV273" i="2"/>
  <c r="BF273" i="2"/>
  <c r="AO273" i="2"/>
  <c r="CV269" i="2"/>
  <c r="BF269" i="2"/>
  <c r="AO269" i="2"/>
  <c r="CC269" i="2" s="1"/>
  <c r="BF265" i="2"/>
  <c r="BJ265" i="2" s="1"/>
  <c r="DV265" i="2" s="1"/>
  <c r="AO265" i="2"/>
  <c r="CC265" i="2" s="1"/>
  <c r="BF261" i="2"/>
  <c r="AO261" i="2"/>
  <c r="CC261" i="2" s="1"/>
  <c r="CV257" i="2"/>
  <c r="BF257" i="2"/>
  <c r="AO257" i="2"/>
  <c r="CV253" i="2"/>
  <c r="BF253" i="2"/>
  <c r="AO253" i="2"/>
  <c r="CC253" i="2" s="1"/>
  <c r="BF249" i="2"/>
  <c r="BJ249" i="2" s="1"/>
  <c r="DV249" i="2" s="1"/>
  <c r="AO249" i="2"/>
  <c r="CC249" i="2" s="1"/>
  <c r="BF245" i="2"/>
  <c r="AO245" i="2"/>
  <c r="CC245" i="2" s="1"/>
  <c r="CV241" i="2"/>
  <c r="BF241" i="2"/>
  <c r="AO241" i="2"/>
  <c r="CV237" i="2"/>
  <c r="BF237" i="2"/>
  <c r="AO237" i="2"/>
  <c r="CC237" i="2" s="1"/>
  <c r="BF233" i="2"/>
  <c r="BJ233" i="2" s="1"/>
  <c r="DV233" i="2" s="1"/>
  <c r="AO233" i="2"/>
  <c r="CC233" i="2" s="1"/>
  <c r="BF229" i="2"/>
  <c r="AO229" i="2"/>
  <c r="CC229" i="2" s="1"/>
  <c r="CV225" i="2"/>
  <c r="BF225" i="2"/>
  <c r="AO225" i="2"/>
  <c r="CV221" i="2"/>
  <c r="BF221" i="2"/>
  <c r="AO221" i="2"/>
  <c r="CC221" i="2" s="1"/>
  <c r="BF217" i="2"/>
  <c r="BJ217" i="2" s="1"/>
  <c r="DV217" i="2" s="1"/>
  <c r="AO217" i="2"/>
  <c r="CC217" i="2" s="1"/>
  <c r="BF213" i="2"/>
  <c r="AO213" i="2"/>
  <c r="CC213" i="2" s="1"/>
  <c r="CV209" i="2"/>
  <c r="BF209" i="2"/>
  <c r="AO209" i="2"/>
  <c r="CV205" i="2"/>
  <c r="CA205" i="2"/>
  <c r="BF205" i="2"/>
  <c r="AO205" i="2"/>
  <c r="CV201" i="2"/>
  <c r="CA201" i="2"/>
  <c r="BF201" i="2"/>
  <c r="BJ201" i="2" s="1"/>
  <c r="DV201" i="2" s="1"/>
  <c r="AO201" i="2"/>
  <c r="CV197" i="2"/>
  <c r="CA197" i="2"/>
  <c r="BF197" i="2"/>
  <c r="AO197" i="2"/>
  <c r="CV193" i="2"/>
  <c r="CA193" i="2"/>
  <c r="BF193" i="2"/>
  <c r="AO193" i="2"/>
  <c r="CV189" i="2"/>
  <c r="CA189" i="2"/>
  <c r="BF189" i="2"/>
  <c r="AO189" i="2"/>
  <c r="CV185" i="2"/>
  <c r="CA185" i="2"/>
  <c r="BF185" i="2"/>
  <c r="BJ185" i="2" s="1"/>
  <c r="DV185" i="2" s="1"/>
  <c r="AO185" i="2"/>
  <c r="CV181" i="2"/>
  <c r="CA181" i="2"/>
  <c r="BF181" i="2"/>
  <c r="AO181" i="2"/>
  <c r="CV177" i="2"/>
  <c r="CA177" i="2"/>
  <c r="BF177" i="2"/>
  <c r="AO177" i="2"/>
  <c r="CV173" i="2"/>
  <c r="CA173" i="2"/>
  <c r="BF173" i="2"/>
  <c r="AO173" i="2"/>
  <c r="CV169" i="2"/>
  <c r="CA169" i="2"/>
  <c r="BF169" i="2"/>
  <c r="BJ169" i="2" s="1"/>
  <c r="DV169" i="2" s="1"/>
  <c r="AO169" i="2"/>
  <c r="CV165" i="2"/>
  <c r="CA165" i="2"/>
  <c r="BF165" i="2"/>
  <c r="AO165" i="2"/>
  <c r="CV161" i="2"/>
  <c r="CA161" i="2"/>
  <c r="BF161" i="2"/>
  <c r="AO161" i="2"/>
  <c r="CV157" i="2"/>
  <c r="CA157" i="2"/>
  <c r="BF157" i="2"/>
  <c r="AO157" i="2"/>
  <c r="CV153" i="2"/>
  <c r="CA153" i="2"/>
  <c r="BF153" i="2"/>
  <c r="BJ153" i="2" s="1"/>
  <c r="DV153" i="2" s="1"/>
  <c r="AO153" i="2"/>
  <c r="CV149" i="2"/>
  <c r="CA149" i="2"/>
  <c r="BF149" i="2"/>
  <c r="AO149" i="2"/>
  <c r="CV145" i="2"/>
  <c r="CA145" i="2"/>
  <c r="BF145" i="2"/>
  <c r="AO145" i="2"/>
  <c r="CV141" i="2"/>
  <c r="CA141" i="2"/>
  <c r="BF141" i="2"/>
  <c r="AO141" i="2"/>
  <c r="CV137" i="2"/>
  <c r="CA137" i="2"/>
  <c r="BF137" i="2"/>
  <c r="BJ137" i="2" s="1"/>
  <c r="DV137" i="2" s="1"/>
  <c r="AO137" i="2"/>
  <c r="CV133" i="2"/>
  <c r="CA133" i="2"/>
  <c r="BF133" i="2"/>
  <c r="AO133" i="2"/>
  <c r="CV129" i="2"/>
  <c r="CA129" i="2"/>
  <c r="BF129" i="2"/>
  <c r="AO129" i="2"/>
  <c r="CV125" i="2"/>
  <c r="CA125" i="2"/>
  <c r="BF125" i="2"/>
  <c r="AO125" i="2"/>
  <c r="CV121" i="2"/>
  <c r="CA121" i="2"/>
  <c r="BF121" i="2"/>
  <c r="BJ121" i="2" s="1"/>
  <c r="DV121" i="2" s="1"/>
  <c r="AO121" i="2"/>
  <c r="CV117" i="2"/>
  <c r="CA117" i="2"/>
  <c r="BF117" i="2"/>
  <c r="AO117" i="2"/>
  <c r="CV113" i="2"/>
  <c r="CA113" i="2"/>
  <c r="BF113" i="2"/>
  <c r="AO113" i="2"/>
  <c r="CV109" i="2"/>
  <c r="CA109" i="2"/>
  <c r="BF109" i="2"/>
  <c r="AO109" i="2"/>
  <c r="CW295" i="2"/>
  <c r="CB295" i="2"/>
  <c r="BG295" i="2"/>
  <c r="CW291" i="2"/>
  <c r="CB291" i="2"/>
  <c r="BG291" i="2"/>
  <c r="CW287" i="2"/>
  <c r="CB287" i="2"/>
  <c r="BG287" i="2"/>
  <c r="CW283" i="2"/>
  <c r="CB283" i="2"/>
  <c r="BG283" i="2"/>
  <c r="CW279" i="2"/>
  <c r="CB279" i="2"/>
  <c r="BG279" i="2"/>
  <c r="CW275" i="2"/>
  <c r="CB275" i="2"/>
  <c r="BG275" i="2"/>
  <c r="CW271" i="2"/>
  <c r="CB271" i="2"/>
  <c r="BG271" i="2"/>
  <c r="CW267" i="2"/>
  <c r="CB267" i="2"/>
  <c r="BG267" i="2"/>
  <c r="CW263" i="2"/>
  <c r="CB263" i="2"/>
  <c r="BG263" i="2"/>
  <c r="CW259" i="2"/>
  <c r="CB259" i="2"/>
  <c r="BG259" i="2"/>
  <c r="CW255" i="2"/>
  <c r="CB255" i="2"/>
  <c r="BG255" i="2"/>
  <c r="CW251" i="2"/>
  <c r="CB251" i="2"/>
  <c r="BG251" i="2"/>
  <c r="CW247" i="2"/>
  <c r="CB247" i="2"/>
  <c r="BG247" i="2"/>
  <c r="CW243" i="2"/>
  <c r="CB243" i="2"/>
  <c r="BG243" i="2"/>
  <c r="CW239" i="2"/>
  <c r="CB239" i="2"/>
  <c r="BG239" i="2"/>
  <c r="CW235" i="2"/>
  <c r="CB235" i="2"/>
  <c r="BG235" i="2"/>
  <c r="CW231" i="2"/>
  <c r="CB231" i="2"/>
  <c r="BG231" i="2"/>
  <c r="CW227" i="2"/>
  <c r="CB227" i="2"/>
  <c r="BG227" i="2"/>
  <c r="CW223" i="2"/>
  <c r="CB223" i="2"/>
  <c r="BG223" i="2"/>
  <c r="CW219" i="2"/>
  <c r="CB219" i="2"/>
  <c r="BG219" i="2"/>
  <c r="CW215" i="2"/>
  <c r="CB215" i="2"/>
  <c r="BG215" i="2"/>
  <c r="CW211" i="2"/>
  <c r="CB211" i="2"/>
  <c r="BG211" i="2"/>
  <c r="CW207" i="2"/>
  <c r="CB207" i="2"/>
  <c r="BG207" i="2"/>
  <c r="CW203" i="2"/>
  <c r="CB203" i="2"/>
  <c r="BG203" i="2"/>
  <c r="CW199" i="2"/>
  <c r="CB199" i="2"/>
  <c r="BG199" i="2"/>
  <c r="CW195" i="2"/>
  <c r="CB195" i="2"/>
  <c r="BG195" i="2"/>
  <c r="CW191" i="2"/>
  <c r="CB191" i="2"/>
  <c r="BG191" i="2"/>
  <c r="CW187" i="2"/>
  <c r="CB187" i="2"/>
  <c r="BG187" i="2"/>
  <c r="CW183" i="2"/>
  <c r="CB183" i="2"/>
  <c r="BG183" i="2"/>
  <c r="CW179" i="2"/>
  <c r="CB179" i="2"/>
  <c r="BG179" i="2"/>
  <c r="CW175" i="2"/>
  <c r="CB175" i="2"/>
  <c r="BG175" i="2"/>
  <c r="CW171" i="2"/>
  <c r="CB171" i="2"/>
  <c r="BG171" i="2"/>
  <c r="CW167" i="2"/>
  <c r="CB167" i="2"/>
  <c r="BG167" i="2"/>
  <c r="CW163" i="2"/>
  <c r="CB163" i="2"/>
  <c r="BG163" i="2"/>
  <c r="CW159" i="2"/>
  <c r="CB159" i="2"/>
  <c r="BG159" i="2"/>
  <c r="CW155" i="2"/>
  <c r="CB155" i="2"/>
  <c r="BG155" i="2"/>
  <c r="CW151" i="2"/>
  <c r="CB151" i="2"/>
  <c r="BG151" i="2"/>
  <c r="CW147" i="2"/>
  <c r="CB147" i="2"/>
  <c r="BG147" i="2"/>
  <c r="CW143" i="2"/>
  <c r="CB143" i="2"/>
  <c r="BG143" i="2"/>
  <c r="CW139" i="2"/>
  <c r="CB139" i="2"/>
  <c r="BG139" i="2"/>
  <c r="CW135" i="2"/>
  <c r="CB135" i="2"/>
  <c r="BG135" i="2"/>
  <c r="CW131" i="2"/>
  <c r="CB131" i="2"/>
  <c r="BG131" i="2"/>
  <c r="CW127" i="2"/>
  <c r="CB127" i="2"/>
  <c r="BG127" i="2"/>
  <c r="CW123" i="2"/>
  <c r="CB123" i="2"/>
  <c r="BG123" i="2"/>
  <c r="CW119" i="2"/>
  <c r="CB119" i="2"/>
  <c r="BG119" i="2"/>
  <c r="CW115" i="2"/>
  <c r="CB115" i="2"/>
  <c r="BG115" i="2"/>
  <c r="CW111" i="2"/>
  <c r="CB111" i="2"/>
  <c r="BG111" i="2"/>
  <c r="CX297" i="2"/>
  <c r="BH297" i="2"/>
  <c r="CX293" i="2"/>
  <c r="BH293" i="2"/>
  <c r="CX289" i="2"/>
  <c r="CC289" i="2"/>
  <c r="BH289" i="2"/>
  <c r="CX285" i="2"/>
  <c r="BH285" i="2"/>
  <c r="CX281" i="2"/>
  <c r="BH281" i="2"/>
  <c r="CX277" i="2"/>
  <c r="BH277" i="2"/>
  <c r="CX273" i="2"/>
  <c r="CC273" i="2"/>
  <c r="BH273" i="2"/>
  <c r="CX269" i="2"/>
  <c r="BH269" i="2"/>
  <c r="CX265" i="2"/>
  <c r="BH265" i="2"/>
  <c r="CX261" i="2"/>
  <c r="BH261" i="2"/>
  <c r="CX257" i="2"/>
  <c r="CC257" i="2"/>
  <c r="BH257" i="2"/>
  <c r="CX253" i="2"/>
  <c r="BH253" i="2"/>
  <c r="CX249" i="2"/>
  <c r="BH249" i="2"/>
  <c r="CX245" i="2"/>
  <c r="BH245" i="2"/>
  <c r="CX241" i="2"/>
  <c r="CC241" i="2"/>
  <c r="BH241" i="2"/>
  <c r="CX237" i="2"/>
  <c r="BH237" i="2"/>
  <c r="CX233" i="2"/>
  <c r="BH233" i="2"/>
  <c r="CX229" i="2"/>
  <c r="BH229" i="2"/>
  <c r="CX225" i="2"/>
  <c r="CC225" i="2"/>
  <c r="BH225" i="2"/>
  <c r="CX221" i="2"/>
  <c r="BH221" i="2"/>
  <c r="CX217" i="2"/>
  <c r="BH217" i="2"/>
  <c r="CX213" i="2"/>
  <c r="BH213" i="2"/>
  <c r="CX209" i="2"/>
  <c r="CC209" i="2"/>
  <c r="BH209" i="2"/>
  <c r="CX205" i="2"/>
  <c r="CC205" i="2"/>
  <c r="BH205" i="2"/>
  <c r="CX201" i="2"/>
  <c r="CC201" i="2"/>
  <c r="BH201" i="2"/>
  <c r="CX197" i="2"/>
  <c r="CC197" i="2"/>
  <c r="BH197" i="2"/>
  <c r="CX193" i="2"/>
  <c r="CC193" i="2"/>
  <c r="BH193" i="2"/>
  <c r="CX189" i="2"/>
  <c r="CC189" i="2"/>
  <c r="BH189" i="2"/>
  <c r="CX185" i="2"/>
  <c r="CC185" i="2"/>
  <c r="BH185" i="2"/>
  <c r="CX181" i="2"/>
  <c r="CC181" i="2"/>
  <c r="BH181" i="2"/>
  <c r="CX177" i="2"/>
  <c r="CC177" i="2"/>
  <c r="BH177" i="2"/>
  <c r="CX173" i="2"/>
  <c r="CC173" i="2"/>
  <c r="BH173" i="2"/>
  <c r="CX169" i="2"/>
  <c r="CC169" i="2"/>
  <c r="BH169" i="2"/>
  <c r="CX165" i="2"/>
  <c r="CC165" i="2"/>
  <c r="BH165" i="2"/>
  <c r="CX161" i="2"/>
  <c r="CC161" i="2"/>
  <c r="BH161" i="2"/>
  <c r="CX157" i="2"/>
  <c r="CC157" i="2"/>
  <c r="BH157" i="2"/>
  <c r="CX153" i="2"/>
  <c r="CC153" i="2"/>
  <c r="BH153" i="2"/>
  <c r="CX149" i="2"/>
  <c r="CC149" i="2"/>
  <c r="BH149" i="2"/>
  <c r="CX145" i="2"/>
  <c r="CC145" i="2"/>
  <c r="BH145" i="2"/>
  <c r="CX141" i="2"/>
  <c r="CC141" i="2"/>
  <c r="BH141" i="2"/>
  <c r="CX137" i="2"/>
  <c r="CC137" i="2"/>
  <c r="BH137" i="2"/>
  <c r="CX133" i="2"/>
  <c r="CC133" i="2"/>
  <c r="BH133" i="2"/>
  <c r="CX129" i="2"/>
  <c r="CC129" i="2"/>
  <c r="BH129" i="2"/>
  <c r="CX125" i="2"/>
  <c r="CC125" i="2"/>
  <c r="BH125" i="2"/>
  <c r="CX121" i="2"/>
  <c r="CC121" i="2"/>
  <c r="BH121" i="2"/>
  <c r="CX117" i="2"/>
  <c r="CC117" i="2"/>
  <c r="BH117" i="2"/>
  <c r="CX113" i="2"/>
  <c r="CC113" i="2"/>
  <c r="BH113" i="2"/>
  <c r="CX109" i="2"/>
  <c r="CC109" i="2"/>
  <c r="BH109" i="2"/>
  <c r="CY295" i="2"/>
  <c r="CD295" i="2"/>
  <c r="BI295" i="2"/>
  <c r="CY291" i="2"/>
  <c r="CD291" i="2"/>
  <c r="BI291" i="2"/>
  <c r="CY287" i="2"/>
  <c r="CD287" i="2"/>
  <c r="BI287" i="2"/>
  <c r="CY283" i="2"/>
  <c r="CD283" i="2"/>
  <c r="BI283" i="2"/>
  <c r="CY279" i="2"/>
  <c r="CD279" i="2"/>
  <c r="BI279" i="2"/>
  <c r="CY275" i="2"/>
  <c r="CD275" i="2"/>
  <c r="BI275" i="2"/>
  <c r="CY271" i="2"/>
  <c r="CD271" i="2"/>
  <c r="BI271" i="2"/>
  <c r="CY267" i="2"/>
  <c r="CD267" i="2"/>
  <c r="BI267" i="2"/>
  <c r="CY263" i="2"/>
  <c r="CD263" i="2"/>
  <c r="BI263" i="2"/>
  <c r="CY259" i="2"/>
  <c r="CD259" i="2"/>
  <c r="BI259" i="2"/>
  <c r="CY255" i="2"/>
  <c r="CD255" i="2"/>
  <c r="BI255" i="2"/>
  <c r="CY251" i="2"/>
  <c r="CD251" i="2"/>
  <c r="BI251" i="2"/>
  <c r="CY247" i="2"/>
  <c r="CD247" i="2"/>
  <c r="BI247" i="2"/>
  <c r="CY243" i="2"/>
  <c r="CD243" i="2"/>
  <c r="BI243" i="2"/>
  <c r="CY239" i="2"/>
  <c r="CD239" i="2"/>
  <c r="BI239" i="2"/>
  <c r="CY235" i="2"/>
  <c r="CD235" i="2"/>
  <c r="BI235" i="2"/>
  <c r="CY231" i="2"/>
  <c r="CD231" i="2"/>
  <c r="BI231" i="2"/>
  <c r="CY227" i="2"/>
  <c r="CD227" i="2"/>
  <c r="BI227" i="2"/>
  <c r="CY223" i="2"/>
  <c r="CD223" i="2"/>
  <c r="BI223" i="2"/>
  <c r="CY219" i="2"/>
  <c r="CD219" i="2"/>
  <c r="BI219" i="2"/>
  <c r="CY215" i="2"/>
  <c r="CD215" i="2"/>
  <c r="BI215" i="2"/>
  <c r="CY211" i="2"/>
  <c r="CD211" i="2"/>
  <c r="BI211" i="2"/>
  <c r="CY207" i="2"/>
  <c r="CD207" i="2"/>
  <c r="BI207" i="2"/>
  <c r="CY203" i="2"/>
  <c r="CD203" i="2"/>
  <c r="BI203" i="2"/>
  <c r="CY199" i="2"/>
  <c r="CD199" i="2"/>
  <c r="BI199" i="2"/>
  <c r="CY195" i="2"/>
  <c r="CD195" i="2"/>
  <c r="BI195" i="2"/>
  <c r="CY191" i="2"/>
  <c r="CD191" i="2"/>
  <c r="BI191" i="2"/>
  <c r="CY187" i="2"/>
  <c r="CD187" i="2"/>
  <c r="BI187" i="2"/>
  <c r="CY183" i="2"/>
  <c r="CD183" i="2"/>
  <c r="BI183" i="2"/>
  <c r="CY179" i="2"/>
  <c r="CD179" i="2"/>
  <c r="BI179" i="2"/>
  <c r="CY175" i="2"/>
  <c r="CD175" i="2"/>
  <c r="BI175" i="2"/>
  <c r="CY171" i="2"/>
  <c r="CD171" i="2"/>
  <c r="BI171" i="2"/>
  <c r="CY167" i="2"/>
  <c r="CD167" i="2"/>
  <c r="BI167" i="2"/>
  <c r="CY163" i="2"/>
  <c r="CD163" i="2"/>
  <c r="BI163" i="2"/>
  <c r="CY159" i="2"/>
  <c r="CD159" i="2"/>
  <c r="BI159" i="2"/>
  <c r="CY155" i="2"/>
  <c r="CD155" i="2"/>
  <c r="BI155" i="2"/>
  <c r="CY151" i="2"/>
  <c r="CD151" i="2"/>
  <c r="BI151" i="2"/>
  <c r="CY147" i="2"/>
  <c r="CD147" i="2"/>
  <c r="BI147" i="2"/>
  <c r="CY143" i="2"/>
  <c r="CD143" i="2"/>
  <c r="BI143" i="2"/>
  <c r="CY139" i="2"/>
  <c r="CD139" i="2"/>
  <c r="BI139" i="2"/>
  <c r="CY135" i="2"/>
  <c r="CD135" i="2"/>
  <c r="BI135" i="2"/>
  <c r="CY131" i="2"/>
  <c r="CD131" i="2"/>
  <c r="BI131" i="2"/>
  <c r="CY127" i="2"/>
  <c r="CD127" i="2"/>
  <c r="BI127" i="2"/>
  <c r="CY123" i="2"/>
  <c r="CD123" i="2"/>
  <c r="BI123" i="2"/>
  <c r="CY119" i="2"/>
  <c r="CD119" i="2"/>
  <c r="BI119" i="2"/>
  <c r="CY115" i="2"/>
  <c r="CD115" i="2"/>
  <c r="BI115" i="2"/>
  <c r="CY111" i="2"/>
  <c r="CD111" i="2"/>
  <c r="BI111" i="2"/>
  <c r="BI107" i="2"/>
  <c r="BI103" i="2"/>
  <c r="BI99" i="2"/>
  <c r="BI95" i="2"/>
  <c r="BI91" i="2"/>
  <c r="BI87" i="2"/>
  <c r="BI83" i="2"/>
  <c r="BI79" i="2"/>
  <c r="BI75" i="2"/>
  <c r="BI71" i="2"/>
  <c r="BI67" i="2"/>
  <c r="BI63" i="2"/>
  <c r="BI59" i="2"/>
  <c r="BI55" i="2"/>
  <c r="BI51" i="2"/>
  <c r="BI47" i="2"/>
  <c r="BI43" i="2"/>
  <c r="BI39" i="2"/>
  <c r="BI35" i="2"/>
  <c r="BI31" i="2"/>
  <c r="BI27" i="2"/>
  <c r="BI23" i="2"/>
  <c r="BI19" i="2"/>
  <c r="BI15" i="2"/>
  <c r="BI11" i="2"/>
  <c r="BI106" i="2"/>
  <c r="BI102" i="2"/>
  <c r="BI98" i="2"/>
  <c r="BI94" i="2"/>
  <c r="BI90" i="2"/>
  <c r="BI86" i="2"/>
  <c r="BI82" i="2"/>
  <c r="BI78" i="2"/>
  <c r="BI74" i="2"/>
  <c r="BI70" i="2"/>
  <c r="BI66" i="2"/>
  <c r="BI62" i="2"/>
  <c r="BI58" i="2"/>
  <c r="BI54" i="2"/>
  <c r="BI50" i="2"/>
  <c r="BI46" i="2"/>
  <c r="BI42" i="2"/>
  <c r="BI38" i="2"/>
  <c r="BI34" i="2"/>
  <c r="BI30" i="2"/>
  <c r="BI26" i="2"/>
  <c r="BI22" i="2"/>
  <c r="BI18" i="2"/>
  <c r="BI14" i="2"/>
  <c r="BI10" i="2"/>
  <c r="AK7" i="2"/>
  <c r="B97" i="1"/>
  <c r="BI105" i="2"/>
  <c r="BI101" i="2"/>
  <c r="BI97" i="2"/>
  <c r="BI93" i="2"/>
  <c r="BI89" i="2"/>
  <c r="BI85" i="2"/>
  <c r="BI81" i="2"/>
  <c r="BI77" i="2"/>
  <c r="BI73" i="2"/>
  <c r="BI69" i="2"/>
  <c r="BI65" i="2"/>
  <c r="BI61" i="2"/>
  <c r="BI57" i="2"/>
  <c r="BI53" i="2"/>
  <c r="BI49" i="2"/>
  <c r="BI45" i="2"/>
  <c r="BI41" i="2"/>
  <c r="BI37" i="2"/>
  <c r="BI33" i="2"/>
  <c r="BI29" i="2"/>
  <c r="BI25" i="2"/>
  <c r="BI21" i="2"/>
  <c r="BI17" i="2"/>
  <c r="BI13" i="2"/>
  <c r="BI9" i="2"/>
  <c r="BI108" i="2"/>
  <c r="BI104" i="2"/>
  <c r="BI100" i="2"/>
  <c r="BI96" i="2"/>
  <c r="BI92" i="2"/>
  <c r="BI88" i="2"/>
  <c r="BI84" i="2"/>
  <c r="BI80" i="2"/>
  <c r="BI76" i="2"/>
  <c r="BI72" i="2"/>
  <c r="BI68" i="2"/>
  <c r="BI64" i="2"/>
  <c r="BI60" i="2"/>
  <c r="BI56" i="2"/>
  <c r="BI52" i="2"/>
  <c r="BI48" i="2"/>
  <c r="BI44" i="2"/>
  <c r="BI40" i="2"/>
  <c r="BI36" i="2"/>
  <c r="BI32" i="2"/>
  <c r="BI28" i="2"/>
  <c r="BI24" i="2"/>
  <c r="BI20" i="2"/>
  <c r="BI16" i="2"/>
  <c r="BI12" i="2"/>
  <c r="T1011" i="2"/>
  <c r="T1010" i="2"/>
  <c r="T1009" i="2"/>
  <c r="AN8" i="2"/>
  <c r="BB1006" i="2"/>
  <c r="CN1002" i="2"/>
  <c r="BS1002" i="2"/>
  <c r="AX1002" i="2"/>
  <c r="BF998" i="2"/>
  <c r="AO998" i="2"/>
  <c r="CA998" i="2" s="1"/>
  <c r="CW991" i="2"/>
  <c r="CB991" i="2"/>
  <c r="BG991" i="2"/>
  <c r="AX986" i="2"/>
  <c r="BS986" i="2"/>
  <c r="CN986" i="2"/>
  <c r="CS988" i="2"/>
  <c r="BX988" i="2"/>
  <c r="BC988" i="2"/>
  <c r="CS980" i="2"/>
  <c r="BX980" i="2"/>
  <c r="BC980" i="2"/>
  <c r="BM982" i="2"/>
  <c r="AR982" i="2"/>
  <c r="CH982" i="2"/>
  <c r="CJ971" i="2"/>
  <c r="BO971" i="2"/>
  <c r="AT971" i="2"/>
  <c r="DE971" i="2" s="1"/>
  <c r="CN981" i="2"/>
  <c r="BS981" i="2"/>
  <c r="AX981" i="2"/>
  <c r="CM951" i="2"/>
  <c r="AW951" i="2"/>
  <c r="BR951" i="2"/>
  <c r="CW982" i="2"/>
  <c r="CB982" i="2"/>
  <c r="BG982" i="2"/>
  <c r="CL950" i="2"/>
  <c r="AV950" i="2"/>
  <c r="AE950" i="2"/>
  <c r="BQ950" i="2"/>
  <c r="AY945" i="2"/>
  <c r="CO945" i="2"/>
  <c r="BT945" i="2"/>
  <c r="CO958" i="2"/>
  <c r="BT958" i="2"/>
  <c r="AY958" i="2"/>
  <c r="CJ964" i="2"/>
  <c r="AT964" i="2"/>
  <c r="DE964" i="2" s="1"/>
  <c r="BO964" i="2"/>
  <c r="CY954" i="2"/>
  <c r="CD954" i="2"/>
  <c r="BI954" i="2"/>
  <c r="CO937" i="2"/>
  <c r="AY937" i="2"/>
  <c r="BT937" i="2"/>
  <c r="CY946" i="2"/>
  <c r="CD946" i="2"/>
  <c r="BI946" i="2"/>
  <c r="BY926" i="2"/>
  <c r="BD926" i="2"/>
  <c r="CT910" i="2"/>
  <c r="BD910" i="2"/>
  <c r="BA912" i="2"/>
  <c r="BE912" i="2" s="1"/>
  <c r="DU912" i="2" s="1"/>
  <c r="AJ912" i="2"/>
  <c r="CQ912" i="2" s="1"/>
  <c r="CT920" i="2"/>
  <c r="BY920" i="2"/>
  <c r="BD920" i="2"/>
  <c r="CQ926" i="2"/>
  <c r="BV926" i="2"/>
  <c r="BA926" i="2"/>
  <c r="AJ926" i="2"/>
  <c r="CQ910" i="2"/>
  <c r="BV910" i="2"/>
  <c r="BA910" i="2"/>
  <c r="AJ910" i="2"/>
  <c r="CT899" i="2"/>
  <c r="BY899" i="2"/>
  <c r="BD899" i="2"/>
  <c r="CN903" i="2"/>
  <c r="BS903" i="2"/>
  <c r="AX903" i="2"/>
  <c r="CN891" i="2"/>
  <c r="BS891" i="2"/>
  <c r="AX891" i="2"/>
  <c r="CS894" i="2"/>
  <c r="BC894" i="2"/>
  <c r="CS901" i="2"/>
  <c r="BX901" i="2"/>
  <c r="BC901" i="2"/>
  <c r="CS893" i="2"/>
  <c r="BX893" i="2"/>
  <c r="BC893" i="2"/>
  <c r="CT868" i="2"/>
  <c r="BY868" i="2"/>
  <c r="BD868" i="2"/>
  <c r="AT879" i="2"/>
  <c r="DE879" i="2" s="1"/>
  <c r="CJ867" i="2"/>
  <c r="BO867" i="2"/>
  <c r="AT867" i="2"/>
  <c r="DE867" i="2" s="1"/>
  <c r="AS871" i="2"/>
  <c r="DD871" i="2" s="1"/>
  <c r="CJ869" i="2"/>
  <c r="BO869" i="2"/>
  <c r="AT869" i="2"/>
  <c r="DE869" i="2" s="1"/>
  <c r="BF858" i="2"/>
  <c r="BJ858" i="2" s="1"/>
  <c r="DV858" i="2" s="1"/>
  <c r="AO858" i="2"/>
  <c r="CV858" i="2" s="1"/>
  <c r="BF842" i="2"/>
  <c r="BJ842" i="2" s="1"/>
  <c r="DV842" i="2" s="1"/>
  <c r="AO842" i="2"/>
  <c r="CV842" i="2" s="1"/>
  <c r="BF826" i="2"/>
  <c r="BJ826" i="2" s="1"/>
  <c r="DV826" i="2" s="1"/>
  <c r="AO826" i="2"/>
  <c r="CD826" i="2" s="1"/>
  <c r="CT854" i="2"/>
  <c r="BY854" i="2"/>
  <c r="BD854" i="2"/>
  <c r="CT834" i="2"/>
  <c r="BY834" i="2"/>
  <c r="BD834" i="2"/>
  <c r="CT818" i="2"/>
  <c r="BY818" i="2"/>
  <c r="BD818" i="2"/>
  <c r="AS854" i="2"/>
  <c r="DD854" i="2" s="1"/>
  <c r="AS838" i="2"/>
  <c r="DD838" i="2" s="1"/>
  <c r="AY862" i="2"/>
  <c r="AR846" i="2"/>
  <c r="DC846" i="2" s="1"/>
  <c r="AR830" i="2"/>
  <c r="DC830" i="2" s="1"/>
  <c r="CH818" i="2"/>
  <c r="BM818" i="2"/>
  <c r="AR818" i="2"/>
  <c r="DC818" i="2" s="1"/>
  <c r="AS800" i="2"/>
  <c r="DD800" i="2" s="1"/>
  <c r="AS784" i="2"/>
  <c r="DD784" i="2" s="1"/>
  <c r="CO814" i="2"/>
  <c r="BT814" i="2"/>
  <c r="AY814" i="2"/>
  <c r="CO802" i="2"/>
  <c r="BT802" i="2"/>
  <c r="AY802" i="2"/>
  <c r="CO786" i="2"/>
  <c r="BT786" i="2"/>
  <c r="AY786" i="2"/>
  <c r="CA818" i="2"/>
  <c r="BF818" i="2"/>
  <c r="AO818" i="2"/>
  <c r="CV818" i="2" s="1"/>
  <c r="BD801" i="2"/>
  <c r="BD781" i="2"/>
  <c r="BA811" i="2"/>
  <c r="BE811" i="2" s="1"/>
  <c r="DU811" i="2" s="1"/>
  <c r="AJ811" i="2"/>
  <c r="CQ811" i="2" s="1"/>
  <c r="BA795" i="2"/>
  <c r="BE795" i="2" s="1"/>
  <c r="DU795" i="2" s="1"/>
  <c r="AJ795" i="2"/>
  <c r="CQ795" i="2" s="1"/>
  <c r="BA779" i="2"/>
  <c r="BE779" i="2" s="1"/>
  <c r="DU779" i="2" s="1"/>
  <c r="AJ779" i="2"/>
  <c r="CQ779" i="2" s="1"/>
  <c r="BA771" i="2"/>
  <c r="AJ771" i="2"/>
  <c r="CQ771" i="2" s="1"/>
  <c r="CJ752" i="2"/>
  <c r="BO752" i="2"/>
  <c r="AT752" i="2"/>
  <c r="DE752" i="2" s="1"/>
  <c r="CJ740" i="2"/>
  <c r="BO740" i="2"/>
  <c r="AT740" i="2"/>
  <c r="DE740" i="2" s="1"/>
  <c r="CT763" i="2"/>
  <c r="BY763" i="2"/>
  <c r="BD763" i="2"/>
  <c r="CT747" i="2"/>
  <c r="BY747" i="2"/>
  <c r="BD747" i="2"/>
  <c r="CT735" i="2"/>
  <c r="BY735" i="2"/>
  <c r="BD735" i="2"/>
  <c r="CH764" i="2"/>
  <c r="BM764" i="2"/>
  <c r="AR764" i="2"/>
  <c r="DC764" i="2" s="1"/>
  <c r="CH752" i="2"/>
  <c r="BM752" i="2"/>
  <c r="AR752" i="2"/>
  <c r="DC752" i="2" s="1"/>
  <c r="CH736" i="2"/>
  <c r="BM736" i="2"/>
  <c r="AR736" i="2"/>
  <c r="DC736" i="2" s="1"/>
  <c r="CR767" i="2"/>
  <c r="BW767" i="2"/>
  <c r="BB767" i="2"/>
  <c r="CR751" i="2"/>
  <c r="BW751" i="2"/>
  <c r="BB751" i="2"/>
  <c r="CR731" i="2"/>
  <c r="BW731" i="2"/>
  <c r="BB731" i="2"/>
  <c r="CJ720" i="2"/>
  <c r="BO720" i="2"/>
  <c r="AT720" i="2"/>
  <c r="DE720" i="2" s="1"/>
  <c r="CJ708" i="2"/>
  <c r="BO708" i="2"/>
  <c r="AT708" i="2"/>
  <c r="DE708" i="2" s="1"/>
  <c r="CJ696" i="2"/>
  <c r="BO696" i="2"/>
  <c r="AT696" i="2"/>
  <c r="DE696" i="2" s="1"/>
  <c r="CT719" i="2"/>
  <c r="BY719" i="2"/>
  <c r="BD719" i="2"/>
  <c r="CT703" i="2"/>
  <c r="BY703" i="2"/>
  <c r="BD703" i="2"/>
  <c r="CT687" i="2"/>
  <c r="BY687" i="2"/>
  <c r="BD687" i="2"/>
  <c r="CH720" i="2"/>
  <c r="BM720" i="2"/>
  <c r="AR720" i="2"/>
  <c r="DC720" i="2" s="1"/>
  <c r="CH700" i="2"/>
  <c r="BM700" i="2"/>
  <c r="AR700" i="2"/>
  <c r="DC700" i="2" s="1"/>
  <c r="CH684" i="2"/>
  <c r="BM684" i="2"/>
  <c r="AR684" i="2"/>
  <c r="DC684" i="2" s="1"/>
  <c r="CR715" i="2"/>
  <c r="BW715" i="2"/>
  <c r="BB715" i="2"/>
  <c r="CR699" i="2"/>
  <c r="BW699" i="2"/>
  <c r="BB699" i="2"/>
  <c r="CR683" i="2"/>
  <c r="BW683" i="2"/>
  <c r="BB683" i="2"/>
  <c r="CH668" i="2"/>
  <c r="BM668" i="2"/>
  <c r="AR668" i="2"/>
  <c r="DC668" i="2" s="1"/>
  <c r="CH656" i="2"/>
  <c r="BM656" i="2"/>
  <c r="AR656" i="2"/>
  <c r="DC656" i="2" s="1"/>
  <c r="CH640" i="2"/>
  <c r="BM640" i="2"/>
  <c r="AR640" i="2"/>
  <c r="DC640" i="2" s="1"/>
  <c r="CH624" i="2"/>
  <c r="BM624" i="2"/>
  <c r="AR624" i="2"/>
  <c r="DC624" i="2" s="1"/>
  <c r="CH608" i="2"/>
  <c r="BM608" i="2"/>
  <c r="AR608" i="2"/>
  <c r="DC608" i="2" s="1"/>
  <c r="CH588" i="2"/>
  <c r="BM588" i="2"/>
  <c r="AR588" i="2"/>
  <c r="DC588" i="2" s="1"/>
  <c r="BC670" i="2"/>
  <c r="BC654" i="2"/>
  <c r="BC642" i="2"/>
  <c r="BC630" i="2"/>
  <c r="BC614" i="2"/>
  <c r="BC598" i="2"/>
  <c r="BC582" i="2"/>
  <c r="CI661" i="2"/>
  <c r="BN661" i="2"/>
  <c r="AS661" i="2"/>
  <c r="CI641" i="2"/>
  <c r="BN641" i="2"/>
  <c r="AS641" i="2"/>
  <c r="DD641" i="2" s="1"/>
  <c r="CI629" i="2"/>
  <c r="BN629" i="2"/>
  <c r="AS629" i="2"/>
  <c r="DD629" i="2" s="1"/>
  <c r="CI609" i="2"/>
  <c r="BN609" i="2"/>
  <c r="AS609" i="2"/>
  <c r="DD609" i="2" s="1"/>
  <c r="CI593" i="2"/>
  <c r="BN593" i="2"/>
  <c r="AS593" i="2"/>
  <c r="DD593" i="2" s="1"/>
  <c r="BD671" i="2"/>
  <c r="BD659" i="2"/>
  <c r="BD639" i="2"/>
  <c r="BD627" i="2"/>
  <c r="BD607" i="2"/>
  <c r="BD595" i="2"/>
  <c r="BD575" i="2"/>
  <c r="BD559" i="2"/>
  <c r="BD543" i="2"/>
  <c r="BD531" i="2"/>
  <c r="BD515" i="2"/>
  <c r="BD499" i="2"/>
  <c r="BD578" i="2"/>
  <c r="BD558" i="2"/>
  <c r="BD546" i="2"/>
  <c r="BD526" i="2"/>
  <c r="BD514" i="2"/>
  <c r="BD494" i="2"/>
  <c r="BD573" i="2"/>
  <c r="BD561" i="2"/>
  <c r="BD545" i="2"/>
  <c r="BD525" i="2"/>
  <c r="BD513" i="2"/>
  <c r="BD493" i="2"/>
  <c r="BD576" i="2"/>
  <c r="BD560" i="2"/>
  <c r="BD548" i="2"/>
  <c r="BD540" i="2"/>
  <c r="BD532" i="2"/>
  <c r="BD524" i="2"/>
  <c r="BD516" i="2"/>
  <c r="BD512" i="2"/>
  <c r="BD496" i="2"/>
  <c r="BQ483" i="2"/>
  <c r="AV483" i="2"/>
  <c r="AE483" i="2"/>
  <c r="CL483" i="2" s="1"/>
  <c r="BQ475" i="2"/>
  <c r="AV475" i="2"/>
  <c r="AE475" i="2"/>
  <c r="CM475" i="2" s="1"/>
  <c r="BQ467" i="2"/>
  <c r="AV467" i="2"/>
  <c r="AE467" i="2"/>
  <c r="CL467" i="2" s="1"/>
  <c r="BQ459" i="2"/>
  <c r="AV459" i="2"/>
  <c r="AE459" i="2"/>
  <c r="CL459" i="2" s="1"/>
  <c r="BQ451" i="2"/>
  <c r="AV451" i="2"/>
  <c r="AE451" i="2"/>
  <c r="CL451" i="2" s="1"/>
  <c r="BQ443" i="2"/>
  <c r="AV443" i="2"/>
  <c r="AE443" i="2"/>
  <c r="CL443" i="2" s="1"/>
  <c r="BQ435" i="2"/>
  <c r="AV435" i="2"/>
  <c r="AE435" i="2"/>
  <c r="CL435" i="2" s="1"/>
  <c r="BQ427" i="2"/>
  <c r="AV427" i="2"/>
  <c r="AE427" i="2"/>
  <c r="CL427" i="2" s="1"/>
  <c r="BQ419" i="2"/>
  <c r="AV419" i="2"/>
  <c r="AE419" i="2"/>
  <c r="CL419" i="2" s="1"/>
  <c r="BQ411" i="2"/>
  <c r="AV411" i="2"/>
  <c r="AE411" i="2"/>
  <c r="CM411" i="2" s="1"/>
  <c r="BQ403" i="2"/>
  <c r="AV403" i="2"/>
  <c r="AE403" i="2"/>
  <c r="CL403" i="2" s="1"/>
  <c r="BB486" i="2"/>
  <c r="AQ478" i="2"/>
  <c r="Z478" i="2"/>
  <c r="CG478" i="2" s="1"/>
  <c r="AQ470" i="2"/>
  <c r="Z470" i="2"/>
  <c r="CG470" i="2" s="1"/>
  <c r="AQ462" i="2"/>
  <c r="Z462" i="2"/>
  <c r="CG462" i="2" s="1"/>
  <c r="AQ454" i="2"/>
  <c r="Z454" i="2"/>
  <c r="CG454" i="2" s="1"/>
  <c r="AQ446" i="2"/>
  <c r="Z446" i="2"/>
  <c r="CG446" i="2" s="1"/>
  <c r="AQ438" i="2"/>
  <c r="Z438" i="2"/>
  <c r="CG438" i="2" s="1"/>
  <c r="AQ430" i="2"/>
  <c r="Z430" i="2"/>
  <c r="CG430" i="2" s="1"/>
  <c r="AQ422" i="2"/>
  <c r="Z422" i="2"/>
  <c r="CG422" i="2" s="1"/>
  <c r="AQ414" i="2"/>
  <c r="Z414" i="2"/>
  <c r="CG414" i="2" s="1"/>
  <c r="AQ406" i="2"/>
  <c r="Z406" i="2"/>
  <c r="CG406" i="2" s="1"/>
  <c r="AQ398" i="2"/>
  <c r="Z398" i="2"/>
  <c r="CG398" i="2" s="1"/>
  <c r="CW484" i="2"/>
  <c r="CB484" i="2"/>
  <c r="BG484" i="2"/>
  <c r="CW476" i="2"/>
  <c r="CB476" i="2"/>
  <c r="BG476" i="2"/>
  <c r="CW468" i="2"/>
  <c r="CB468" i="2"/>
  <c r="BG468" i="2"/>
  <c r="CW460" i="2"/>
  <c r="CB460" i="2"/>
  <c r="BG460" i="2"/>
  <c r="CW416" i="2"/>
  <c r="CB416" i="2"/>
  <c r="BG416" i="2"/>
  <c r="CR1007" i="2"/>
  <c r="BW1007" i="2"/>
  <c r="BB1007" i="2"/>
  <c r="BL1006" i="2"/>
  <c r="CG1006" i="2"/>
  <c r="AQ1006" i="2"/>
  <c r="Z1006" i="2"/>
  <c r="BD1005" i="2"/>
  <c r="CJ1004" i="2"/>
  <c r="BO1004" i="2"/>
  <c r="AT1004" i="2"/>
  <c r="BO1003" i="2"/>
  <c r="AT1003" i="2"/>
  <c r="DE1003" i="2" s="1"/>
  <c r="CJ1003" i="2"/>
  <c r="CO1001" i="2"/>
  <c r="BT1001" i="2"/>
  <c r="AY1001" i="2"/>
  <c r="BC998" i="2"/>
  <c r="CO1000" i="2"/>
  <c r="BT1000" i="2"/>
  <c r="AY1000" i="2"/>
  <c r="CO996" i="2"/>
  <c r="BT996" i="2"/>
  <c r="AY996" i="2"/>
  <c r="CW996" i="2"/>
  <c r="CB996" i="2"/>
  <c r="BG996" i="2"/>
  <c r="CC1000" i="2"/>
  <c r="CX1000" i="2"/>
  <c r="BH1000" i="2"/>
  <c r="AQ998" i="2"/>
  <c r="Z998" i="2"/>
  <c r="BL998" i="2" s="1"/>
  <c r="AY995" i="2"/>
  <c r="BT995" i="2"/>
  <c r="CO995" i="2"/>
  <c r="AR996" i="2"/>
  <c r="AV991" i="2"/>
  <c r="AE991" i="2"/>
  <c r="CN991" i="2" s="1"/>
  <c r="BD991" i="2"/>
  <c r="AY989" i="2"/>
  <c r="CO985" i="2"/>
  <c r="AY985" i="2"/>
  <c r="BT985" i="2"/>
  <c r="BT981" i="2"/>
  <c r="AY981" i="2"/>
  <c r="CO981" i="2"/>
  <c r="BX989" i="2"/>
  <c r="CS989" i="2"/>
  <c r="BC989" i="2"/>
  <c r="CQ994" i="2"/>
  <c r="BV994" i="2"/>
  <c r="BA994" i="2"/>
  <c r="BE994" i="2" s="1"/>
  <c r="DU994" i="2" s="1"/>
  <c r="AJ994" i="2"/>
  <c r="CT987" i="2"/>
  <c r="BY987" i="2"/>
  <c r="BD987" i="2"/>
  <c r="BD983" i="2"/>
  <c r="AT994" i="2"/>
  <c r="DE994" i="2" s="1"/>
  <c r="BO994" i="2"/>
  <c r="CJ994" i="2"/>
  <c r="BN981" i="2"/>
  <c r="CI981" i="2"/>
  <c r="AS981" i="2"/>
  <c r="CT976" i="2"/>
  <c r="BD976" i="2"/>
  <c r="BY976" i="2"/>
  <c r="CO990" i="2"/>
  <c r="BT990" i="2"/>
  <c r="AY990" i="2"/>
  <c r="CO980" i="2"/>
  <c r="BT980" i="2"/>
  <c r="AY980" i="2"/>
  <c r="CI976" i="2"/>
  <c r="BN976" i="2"/>
  <c r="AS976" i="2"/>
  <c r="BG988" i="2"/>
  <c r="CM975" i="2"/>
  <c r="AW975" i="2"/>
  <c r="BR975" i="2"/>
  <c r="AQ970" i="2"/>
  <c r="Z970" i="2"/>
  <c r="CG970" i="2" s="1"/>
  <c r="CM982" i="2"/>
  <c r="BR982" i="2"/>
  <c r="AW982" i="2"/>
  <c r="BT973" i="2"/>
  <c r="AY973" i="2"/>
  <c r="CG969" i="2"/>
  <c r="BL969" i="2"/>
  <c r="AQ969" i="2"/>
  <c r="Z969" i="2"/>
  <c r="CT978" i="2"/>
  <c r="BY978" i="2"/>
  <c r="BD978" i="2"/>
  <c r="BG971" i="2"/>
  <c r="CW971" i="2"/>
  <c r="CB971" i="2"/>
  <c r="CB967" i="2"/>
  <c r="CW967" i="2"/>
  <c r="BG967" i="2"/>
  <c r="BS966" i="2"/>
  <c r="CN966" i="2"/>
  <c r="AX966" i="2"/>
  <c r="CN962" i="2"/>
  <c r="AX962" i="2"/>
  <c r="BS962" i="2"/>
  <c r="BS958" i="2"/>
  <c r="CN958" i="2"/>
  <c r="AX958" i="2"/>
  <c r="CN954" i="2"/>
  <c r="AX954" i="2"/>
  <c r="BS954" i="2"/>
  <c r="BS950" i="2"/>
  <c r="AX950" i="2"/>
  <c r="CN950" i="2"/>
  <c r="CN946" i="2"/>
  <c r="AX946" i="2"/>
  <c r="BS946" i="2"/>
  <c r="CN967" i="2"/>
  <c r="BS967" i="2"/>
  <c r="AX967" i="2"/>
  <c r="CN975" i="2"/>
  <c r="BS975" i="2"/>
  <c r="AX975" i="2"/>
  <c r="CM965" i="2"/>
  <c r="BR965" i="2"/>
  <c r="AW965" i="2"/>
  <c r="CM961" i="2"/>
  <c r="AW961" i="2"/>
  <c r="BR961" i="2"/>
  <c r="BR957" i="2"/>
  <c r="CM957" i="2"/>
  <c r="AW957" i="2"/>
  <c r="CM953" i="2"/>
  <c r="AW953" i="2"/>
  <c r="BR953" i="2"/>
  <c r="BR949" i="2"/>
  <c r="CM949" i="2"/>
  <c r="AW949" i="2"/>
  <c r="CI969" i="2"/>
  <c r="BN969" i="2"/>
  <c r="AS969" i="2"/>
  <c r="DD969" i="2" s="1"/>
  <c r="CR958" i="2"/>
  <c r="BB958" i="2"/>
  <c r="BW958" i="2"/>
  <c r="CR950" i="2"/>
  <c r="BB950" i="2"/>
  <c r="BW950" i="2"/>
  <c r="AV944" i="2"/>
  <c r="AE944" i="2"/>
  <c r="CL944" i="2" s="1"/>
  <c r="CL940" i="2"/>
  <c r="AV940" i="2"/>
  <c r="AE940" i="2"/>
  <c r="BQ940" i="2"/>
  <c r="CM964" i="2"/>
  <c r="BR964" i="2"/>
  <c r="AW964" i="2"/>
  <c r="CM956" i="2"/>
  <c r="BR956" i="2"/>
  <c r="AW956" i="2"/>
  <c r="CM948" i="2"/>
  <c r="BR948" i="2"/>
  <c r="AW948" i="2"/>
  <c r="AQ943" i="2"/>
  <c r="Z943" i="2"/>
  <c r="CG943" i="2" s="1"/>
  <c r="AQ939" i="2"/>
  <c r="Z939" i="2"/>
  <c r="CG939" i="2" s="1"/>
  <c r="CH962" i="2"/>
  <c r="AR962" i="2"/>
  <c r="BM962" i="2"/>
  <c r="CH954" i="2"/>
  <c r="AR954" i="2"/>
  <c r="BM954" i="2"/>
  <c r="CH946" i="2"/>
  <c r="AR946" i="2"/>
  <c r="BM946" i="2"/>
  <c r="CN961" i="2"/>
  <c r="BS961" i="2"/>
  <c r="AX961" i="2"/>
  <c r="CT950" i="2"/>
  <c r="BD950" i="2"/>
  <c r="BY950" i="2"/>
  <c r="CY938" i="2"/>
  <c r="CD938" i="2"/>
  <c r="BI938" i="2"/>
  <c r="CI934" i="2"/>
  <c r="BN934" i="2"/>
  <c r="AS934" i="2"/>
  <c r="CJ943" i="2"/>
  <c r="AT943" i="2"/>
  <c r="CO936" i="2"/>
  <c r="BT936" i="2"/>
  <c r="AY936" i="2"/>
  <c r="AY932" i="2"/>
  <c r="CM941" i="2"/>
  <c r="BR941" i="2"/>
  <c r="AW941" i="2"/>
  <c r="CO935" i="2"/>
  <c r="BT935" i="2"/>
  <c r="AY935" i="2"/>
  <c r="CY943" i="2"/>
  <c r="BI943" i="2"/>
  <c r="CD943" i="2"/>
  <c r="CR936" i="2"/>
  <c r="BW936" i="2"/>
  <c r="BB936" i="2"/>
  <c r="CR932" i="2"/>
  <c r="BW932" i="2"/>
  <c r="BB932" i="2"/>
  <c r="BV929" i="2"/>
  <c r="BA929" i="2"/>
  <c r="BE929" i="2" s="1"/>
  <c r="DU929" i="2" s="1"/>
  <c r="AJ929" i="2"/>
  <c r="CQ929" i="2" s="1"/>
  <c r="BV925" i="2"/>
  <c r="BA925" i="2"/>
  <c r="BE925" i="2" s="1"/>
  <c r="DU925" i="2" s="1"/>
  <c r="AJ925" i="2"/>
  <c r="CQ925" i="2" s="1"/>
  <c r="BV921" i="2"/>
  <c r="BA921" i="2"/>
  <c r="AJ921" i="2"/>
  <c r="CQ921" i="2" s="1"/>
  <c r="BV917" i="2"/>
  <c r="BA917" i="2"/>
  <c r="AJ917" i="2"/>
  <c r="CQ917" i="2" s="1"/>
  <c r="BV913" i="2"/>
  <c r="BA913" i="2"/>
  <c r="BE913" i="2" s="1"/>
  <c r="DU913" i="2" s="1"/>
  <c r="AJ913" i="2"/>
  <c r="CQ913" i="2" s="1"/>
  <c r="AX932" i="2"/>
  <c r="BB927" i="2"/>
  <c r="BB923" i="2"/>
  <c r="BB919" i="2"/>
  <c r="BB915" i="2"/>
  <c r="BB911" i="2"/>
  <c r="AV932" i="2"/>
  <c r="AE932" i="2"/>
  <c r="BS932" i="2" s="1"/>
  <c r="BA927" i="2"/>
  <c r="AJ927" i="2"/>
  <c r="CQ927" i="2" s="1"/>
  <c r="BA923" i="2"/>
  <c r="BE923" i="2" s="1"/>
  <c r="DU923" i="2" s="1"/>
  <c r="AJ923" i="2"/>
  <c r="CR923" i="2" s="1"/>
  <c r="BA919" i="2"/>
  <c r="AJ919" i="2"/>
  <c r="BW919" i="2" s="1"/>
  <c r="BA915" i="2"/>
  <c r="AJ915" i="2"/>
  <c r="CQ915" i="2" s="1"/>
  <c r="BA911" i="2"/>
  <c r="AJ911" i="2"/>
  <c r="CQ911" i="2" s="1"/>
  <c r="CR929" i="2"/>
  <c r="BW929" i="2"/>
  <c r="BB929" i="2"/>
  <c r="CR925" i="2"/>
  <c r="BW925" i="2"/>
  <c r="BB925" i="2"/>
  <c r="BW921" i="2"/>
  <c r="BB921" i="2"/>
  <c r="CR917" i="2"/>
  <c r="BB917" i="2"/>
  <c r="CR913" i="2"/>
  <c r="BW913" i="2"/>
  <c r="BB913" i="2"/>
  <c r="BB909" i="2"/>
  <c r="BV906" i="2"/>
  <c r="BA906" i="2"/>
  <c r="AJ906" i="2"/>
  <c r="CQ906" i="2" s="1"/>
  <c r="BV902" i="2"/>
  <c r="BA902" i="2"/>
  <c r="AJ902" i="2"/>
  <c r="CQ902" i="2" s="1"/>
  <c r="BV898" i="2"/>
  <c r="BA898" i="2"/>
  <c r="AJ898" i="2"/>
  <c r="CQ898" i="2" s="1"/>
  <c r="BV894" i="2"/>
  <c r="BA894" i="2"/>
  <c r="AJ894" i="2"/>
  <c r="CQ894" i="2" s="1"/>
  <c r="BV890" i="2"/>
  <c r="BA890" i="2"/>
  <c r="AJ890" i="2"/>
  <c r="CQ890" i="2" s="1"/>
  <c r="BV886" i="2"/>
  <c r="BA886" i="2"/>
  <c r="AJ886" i="2"/>
  <c r="CQ886" i="2" s="1"/>
  <c r="AY906" i="2"/>
  <c r="AY902" i="2"/>
  <c r="AY898" i="2"/>
  <c r="AY894" i="2"/>
  <c r="AY890" i="2"/>
  <c r="AY886" i="2"/>
  <c r="CT905" i="2"/>
  <c r="BY905" i="2"/>
  <c r="BD905" i="2"/>
  <c r="CT901" i="2"/>
  <c r="BY901" i="2"/>
  <c r="BD901" i="2"/>
  <c r="CT897" i="2"/>
  <c r="BY897" i="2"/>
  <c r="BD897" i="2"/>
  <c r="CT893" i="2"/>
  <c r="BY893" i="2"/>
  <c r="BD893" i="2"/>
  <c r="CT889" i="2"/>
  <c r="BY889" i="2"/>
  <c r="BD889" i="2"/>
  <c r="CG909" i="2"/>
  <c r="AQ909" i="2"/>
  <c r="Z909" i="2"/>
  <c r="BL909" i="2" s="1"/>
  <c r="CT904" i="2"/>
  <c r="BY904" i="2"/>
  <c r="BD904" i="2"/>
  <c r="CT900" i="2"/>
  <c r="BY900" i="2"/>
  <c r="BD900" i="2"/>
  <c r="CT896" i="2"/>
  <c r="BY896" i="2"/>
  <c r="BD896" i="2"/>
  <c r="CT892" i="2"/>
  <c r="BY892" i="2"/>
  <c r="BD892" i="2"/>
  <c r="CT888" i="2"/>
  <c r="BY888" i="2"/>
  <c r="BD888" i="2"/>
  <c r="BV883" i="2"/>
  <c r="BA883" i="2"/>
  <c r="AJ883" i="2"/>
  <c r="CQ883" i="2" s="1"/>
  <c r="BV879" i="2"/>
  <c r="BA879" i="2"/>
  <c r="AJ879" i="2"/>
  <c r="CQ879" i="2" s="1"/>
  <c r="BV875" i="2"/>
  <c r="BA875" i="2"/>
  <c r="AJ875" i="2"/>
  <c r="CQ875" i="2" s="1"/>
  <c r="BV871" i="2"/>
  <c r="BA871" i="2"/>
  <c r="AJ871" i="2"/>
  <c r="CQ871" i="2" s="1"/>
  <c r="BV867" i="2"/>
  <c r="BA867" i="2"/>
  <c r="AJ867" i="2"/>
  <c r="CQ867" i="2" s="1"/>
  <c r="BL882" i="2"/>
  <c r="AQ882" i="2"/>
  <c r="Z882" i="2"/>
  <c r="CG882" i="2" s="1"/>
  <c r="BL878" i="2"/>
  <c r="AQ878" i="2"/>
  <c r="Z878" i="2"/>
  <c r="CG878" i="2" s="1"/>
  <c r="BL874" i="2"/>
  <c r="AQ874" i="2"/>
  <c r="Z874" i="2"/>
  <c r="CG874" i="2" s="1"/>
  <c r="BL870" i="2"/>
  <c r="AQ870" i="2"/>
  <c r="Z870" i="2"/>
  <c r="CG870" i="2" s="1"/>
  <c r="BL866" i="2"/>
  <c r="AQ866" i="2"/>
  <c r="Z866" i="2"/>
  <c r="CG866" i="2" s="1"/>
  <c r="BL862" i="2"/>
  <c r="AQ862" i="2"/>
  <c r="Z862" i="2"/>
  <c r="CG862" i="2" s="1"/>
  <c r="BO882" i="2"/>
  <c r="AT882" i="2"/>
  <c r="CJ878" i="2"/>
  <c r="AT878" i="2"/>
  <c r="CJ874" i="2"/>
  <c r="BO874" i="2"/>
  <c r="AT874" i="2"/>
  <c r="CJ870" i="2"/>
  <c r="BO870" i="2"/>
  <c r="AT870" i="2"/>
  <c r="BO866" i="2"/>
  <c r="AT866" i="2"/>
  <c r="AQ884" i="2"/>
  <c r="Z884" i="2"/>
  <c r="CG884" i="2" s="1"/>
  <c r="AQ880" i="2"/>
  <c r="Z880" i="2"/>
  <c r="CJ880" i="2" s="1"/>
  <c r="AQ876" i="2"/>
  <c r="Z876" i="2"/>
  <c r="CG876" i="2" s="1"/>
  <c r="AQ872" i="2"/>
  <c r="Z872" i="2"/>
  <c r="CG872" i="2" s="1"/>
  <c r="AQ868" i="2"/>
  <c r="Z868" i="2"/>
  <c r="CG868" i="2" s="1"/>
  <c r="AQ864" i="2"/>
  <c r="Z864" i="2"/>
  <c r="CG864" i="2" s="1"/>
  <c r="BG861" i="2"/>
  <c r="BG857" i="2"/>
  <c r="BG853" i="2"/>
  <c r="BG849" i="2"/>
  <c r="BG845" i="2"/>
  <c r="BG841" i="2"/>
  <c r="BG837" i="2"/>
  <c r="BG833" i="2"/>
  <c r="BG829" i="2"/>
  <c r="BG825" i="2"/>
  <c r="BG821" i="2"/>
  <c r="BV861" i="2"/>
  <c r="BA861" i="2"/>
  <c r="AJ861" i="2"/>
  <c r="CQ861" i="2" s="1"/>
  <c r="BV857" i="2"/>
  <c r="BA857" i="2"/>
  <c r="AJ857" i="2"/>
  <c r="CQ857" i="2" s="1"/>
  <c r="BV853" i="2"/>
  <c r="BA853" i="2"/>
  <c r="AJ853" i="2"/>
  <c r="CQ853" i="2" s="1"/>
  <c r="BV849" i="2"/>
  <c r="BA849" i="2"/>
  <c r="AJ849" i="2"/>
  <c r="BY849" i="2" s="1"/>
  <c r="BV845" i="2"/>
  <c r="BA845" i="2"/>
  <c r="AJ845" i="2"/>
  <c r="CQ845" i="2" s="1"/>
  <c r="BV841" i="2"/>
  <c r="BA841" i="2"/>
  <c r="AJ841" i="2"/>
  <c r="CQ841" i="2" s="1"/>
  <c r="BV837" i="2"/>
  <c r="BA837" i="2"/>
  <c r="AJ837" i="2"/>
  <c r="CT837" i="2" s="1"/>
  <c r="BV833" i="2"/>
  <c r="BA833" i="2"/>
  <c r="AJ833" i="2"/>
  <c r="CQ833" i="2" s="1"/>
  <c r="BV829" i="2"/>
  <c r="BA829" i="2"/>
  <c r="AJ829" i="2"/>
  <c r="CQ829" i="2" s="1"/>
  <c r="BV825" i="2"/>
  <c r="BA825" i="2"/>
  <c r="AJ825" i="2"/>
  <c r="CQ825" i="2" s="1"/>
  <c r="BV821" i="2"/>
  <c r="BA821" i="2"/>
  <c r="AJ821" i="2"/>
  <c r="CQ821" i="2" s="1"/>
  <c r="BV817" i="2"/>
  <c r="BA817" i="2"/>
  <c r="BE817" i="2" s="1"/>
  <c r="DU817" i="2" s="1"/>
  <c r="AJ817" i="2"/>
  <c r="CQ817" i="2" s="1"/>
  <c r="AT861" i="2"/>
  <c r="AT857" i="2"/>
  <c r="AT853" i="2"/>
  <c r="AT849" i="2"/>
  <c r="AT845" i="2"/>
  <c r="AT841" i="2"/>
  <c r="AT837" i="2"/>
  <c r="AT833" i="2"/>
  <c r="AT829" i="2"/>
  <c r="AT825" i="2"/>
  <c r="AT821" i="2"/>
  <c r="AS861" i="2"/>
  <c r="AS857" i="2"/>
  <c r="AS853" i="2"/>
  <c r="AS849" i="2"/>
  <c r="AS845" i="2"/>
  <c r="AS841" i="2"/>
  <c r="AS837" i="2"/>
  <c r="AS833" i="2"/>
  <c r="AS829" i="2"/>
  <c r="AS825" i="2"/>
  <c r="AS821" i="2"/>
  <c r="AS817" i="2"/>
  <c r="CJ815" i="2"/>
  <c r="BO815" i="2"/>
  <c r="AT815" i="2"/>
  <c r="CJ811" i="2"/>
  <c r="BO811" i="2"/>
  <c r="AT811" i="2"/>
  <c r="CJ807" i="2"/>
  <c r="BO807" i="2"/>
  <c r="AT807" i="2"/>
  <c r="CJ803" i="2"/>
  <c r="BO803" i="2"/>
  <c r="AT803" i="2"/>
  <c r="CJ799" i="2"/>
  <c r="BO799" i="2"/>
  <c r="AT799" i="2"/>
  <c r="CJ795" i="2"/>
  <c r="BO795" i="2"/>
  <c r="AT795" i="2"/>
  <c r="CJ791" i="2"/>
  <c r="BO791" i="2"/>
  <c r="AT791" i="2"/>
  <c r="CJ787" i="2"/>
  <c r="BO787" i="2"/>
  <c r="AT787" i="2"/>
  <c r="CJ783" i="2"/>
  <c r="BO783" i="2"/>
  <c r="AT783" i="2"/>
  <c r="CJ779" i="2"/>
  <c r="BO779" i="2"/>
  <c r="AT779" i="2"/>
  <c r="CJ775" i="2"/>
  <c r="BO775" i="2"/>
  <c r="AT775" i="2"/>
  <c r="CN818" i="2"/>
  <c r="BS818" i="2"/>
  <c r="AX818" i="2"/>
  <c r="CL813" i="2"/>
  <c r="BQ813" i="2"/>
  <c r="AV813" i="2"/>
  <c r="AZ813" i="2" s="1"/>
  <c r="DT813" i="2" s="1"/>
  <c r="AE813" i="2"/>
  <c r="CL809" i="2"/>
  <c r="BQ809" i="2"/>
  <c r="AV809" i="2"/>
  <c r="AZ809" i="2" s="1"/>
  <c r="DT809" i="2" s="1"/>
  <c r="AE809" i="2"/>
  <c r="CL805" i="2"/>
  <c r="BQ805" i="2"/>
  <c r="AV805" i="2"/>
  <c r="AZ805" i="2" s="1"/>
  <c r="DT805" i="2" s="1"/>
  <c r="AE805" i="2"/>
  <c r="CL801" i="2"/>
  <c r="BQ801" i="2"/>
  <c r="AV801" i="2"/>
  <c r="AZ801" i="2" s="1"/>
  <c r="DT801" i="2" s="1"/>
  <c r="AE801" i="2"/>
  <c r="CL797" i="2"/>
  <c r="BQ797" i="2"/>
  <c r="AV797" i="2"/>
  <c r="AZ797" i="2" s="1"/>
  <c r="DT797" i="2" s="1"/>
  <c r="AE797" i="2"/>
  <c r="CL793" i="2"/>
  <c r="BQ793" i="2"/>
  <c r="AV793" i="2"/>
  <c r="AZ793" i="2" s="1"/>
  <c r="DT793" i="2" s="1"/>
  <c r="AE793" i="2"/>
  <c r="CL789" i="2"/>
  <c r="BQ789" i="2"/>
  <c r="AV789" i="2"/>
  <c r="AZ789" i="2" s="1"/>
  <c r="DT789" i="2" s="1"/>
  <c r="AE789" i="2"/>
  <c r="CL785" i="2"/>
  <c r="BQ785" i="2"/>
  <c r="AV785" i="2"/>
  <c r="AZ785" i="2" s="1"/>
  <c r="DT785" i="2" s="1"/>
  <c r="AE785" i="2"/>
  <c r="CL781" i="2"/>
  <c r="BQ781" i="2"/>
  <c r="AV781" i="2"/>
  <c r="AZ781" i="2" s="1"/>
  <c r="DT781" i="2" s="1"/>
  <c r="AE781" i="2"/>
  <c r="CL777" i="2"/>
  <c r="BQ777" i="2"/>
  <c r="AV777" i="2"/>
  <c r="AZ777" i="2" s="1"/>
  <c r="DT777" i="2" s="1"/>
  <c r="AE777" i="2"/>
  <c r="CL773" i="2"/>
  <c r="BQ773" i="2"/>
  <c r="AV773" i="2"/>
  <c r="AZ773" i="2" s="1"/>
  <c r="DT773" i="2" s="1"/>
  <c r="AE773" i="2"/>
  <c r="BX816" i="2"/>
  <c r="CS816" i="2"/>
  <c r="BC816" i="2"/>
  <c r="BV812" i="2"/>
  <c r="BA812" i="2"/>
  <c r="BE812" i="2" s="1"/>
  <c r="DU812" i="2" s="1"/>
  <c r="AJ812" i="2"/>
  <c r="CQ812" i="2" s="1"/>
  <c r="BV808" i="2"/>
  <c r="BA808" i="2"/>
  <c r="BE808" i="2" s="1"/>
  <c r="DU808" i="2" s="1"/>
  <c r="AJ808" i="2"/>
  <c r="CQ808" i="2" s="1"/>
  <c r="BV804" i="2"/>
  <c r="BA804" i="2"/>
  <c r="BE804" i="2" s="1"/>
  <c r="DU804" i="2" s="1"/>
  <c r="AJ804" i="2"/>
  <c r="CQ804" i="2" s="1"/>
  <c r="BV800" i="2"/>
  <c r="BA800" i="2"/>
  <c r="BE800" i="2" s="1"/>
  <c r="DU800" i="2" s="1"/>
  <c r="AJ800" i="2"/>
  <c r="CQ800" i="2" s="1"/>
  <c r="BV796" i="2"/>
  <c r="BA796" i="2"/>
  <c r="BE796" i="2" s="1"/>
  <c r="DU796" i="2" s="1"/>
  <c r="AJ796" i="2"/>
  <c r="CQ796" i="2" s="1"/>
  <c r="BV792" i="2"/>
  <c r="BA792" i="2"/>
  <c r="BE792" i="2" s="1"/>
  <c r="DU792" i="2" s="1"/>
  <c r="AJ792" i="2"/>
  <c r="CQ792" i="2" s="1"/>
  <c r="BV788" i="2"/>
  <c r="BA788" i="2"/>
  <c r="BE788" i="2" s="1"/>
  <c r="DU788" i="2" s="1"/>
  <c r="AJ788" i="2"/>
  <c r="CQ788" i="2" s="1"/>
  <c r="BV784" i="2"/>
  <c r="BA784" i="2"/>
  <c r="BE784" i="2" s="1"/>
  <c r="DU784" i="2" s="1"/>
  <c r="AJ784" i="2"/>
  <c r="CQ784" i="2" s="1"/>
  <c r="BV780" i="2"/>
  <c r="BA780" i="2"/>
  <c r="BE780" i="2" s="1"/>
  <c r="DU780" i="2" s="1"/>
  <c r="AJ780" i="2"/>
  <c r="CQ780" i="2" s="1"/>
  <c r="BV776" i="2"/>
  <c r="BA776" i="2"/>
  <c r="BE776" i="2" s="1"/>
  <c r="DU776" i="2" s="1"/>
  <c r="AJ776" i="2"/>
  <c r="CQ776" i="2" s="1"/>
  <c r="BV772" i="2"/>
  <c r="BA772" i="2"/>
  <c r="BE772" i="2" s="1"/>
  <c r="DU772" i="2" s="1"/>
  <c r="AJ772" i="2"/>
  <c r="CQ772" i="2" s="1"/>
  <c r="BB814" i="2"/>
  <c r="BB810" i="2"/>
  <c r="BB806" i="2"/>
  <c r="BB802" i="2"/>
  <c r="BB798" i="2"/>
  <c r="BB794" i="2"/>
  <c r="BB790" i="2"/>
  <c r="BB786" i="2"/>
  <c r="BB782" i="2"/>
  <c r="BB778" i="2"/>
  <c r="BB774" i="2"/>
  <c r="CM771" i="2"/>
  <c r="BR771" i="2"/>
  <c r="AW771" i="2"/>
  <c r="BL767" i="2"/>
  <c r="AQ767" i="2"/>
  <c r="Z767" i="2"/>
  <c r="CG767" i="2" s="1"/>
  <c r="BL763" i="2"/>
  <c r="AQ763" i="2"/>
  <c r="Z763" i="2"/>
  <c r="CG763" i="2" s="1"/>
  <c r="BL759" i="2"/>
  <c r="AQ759" i="2"/>
  <c r="Z759" i="2"/>
  <c r="CG759" i="2" s="1"/>
  <c r="BL755" i="2"/>
  <c r="AQ755" i="2"/>
  <c r="Z755" i="2"/>
  <c r="BO755" i="2" s="1"/>
  <c r="BL751" i="2"/>
  <c r="AQ751" i="2"/>
  <c r="Z751" i="2"/>
  <c r="CG751" i="2" s="1"/>
  <c r="BL747" i="2"/>
  <c r="AQ747" i="2"/>
  <c r="Z747" i="2"/>
  <c r="CG747" i="2" s="1"/>
  <c r="BL743" i="2"/>
  <c r="AQ743" i="2"/>
  <c r="Z743" i="2"/>
  <c r="CJ743" i="2" s="1"/>
  <c r="BL739" i="2"/>
  <c r="AQ739" i="2"/>
  <c r="Z739" i="2"/>
  <c r="CG739" i="2" s="1"/>
  <c r="BL735" i="2"/>
  <c r="AQ735" i="2"/>
  <c r="Z735" i="2"/>
  <c r="CG735" i="2" s="1"/>
  <c r="BL731" i="2"/>
  <c r="AQ731" i="2"/>
  <c r="Z731" i="2"/>
  <c r="CG731" i="2" s="1"/>
  <c r="BL727" i="2"/>
  <c r="AQ727" i="2"/>
  <c r="Z727" i="2"/>
  <c r="CG727" i="2" s="1"/>
  <c r="BV770" i="2"/>
  <c r="BA770" i="2"/>
  <c r="AJ770" i="2"/>
  <c r="CQ770" i="2" s="1"/>
  <c r="CU770" i="2" s="1"/>
  <c r="BV766" i="2"/>
  <c r="BA766" i="2"/>
  <c r="AJ766" i="2"/>
  <c r="CQ766" i="2" s="1"/>
  <c r="CU766" i="2" s="1"/>
  <c r="BV762" i="2"/>
  <c r="BA762" i="2"/>
  <c r="AJ762" i="2"/>
  <c r="CQ762" i="2" s="1"/>
  <c r="CU762" i="2" s="1"/>
  <c r="BV758" i="2"/>
  <c r="BA758" i="2"/>
  <c r="AJ758" i="2"/>
  <c r="CQ758" i="2" s="1"/>
  <c r="CU758" i="2" s="1"/>
  <c r="BV754" i="2"/>
  <c r="BA754" i="2"/>
  <c r="AJ754" i="2"/>
  <c r="CQ754" i="2" s="1"/>
  <c r="BV750" i="2"/>
  <c r="BA750" i="2"/>
  <c r="AJ750" i="2"/>
  <c r="CQ750" i="2" s="1"/>
  <c r="CU750" i="2" s="1"/>
  <c r="BV746" i="2"/>
  <c r="BA746" i="2"/>
  <c r="AJ746" i="2"/>
  <c r="CQ746" i="2" s="1"/>
  <c r="CU746" i="2" s="1"/>
  <c r="BV742" i="2"/>
  <c r="BA742" i="2"/>
  <c r="AJ742" i="2"/>
  <c r="CQ742" i="2" s="1"/>
  <c r="CU742" i="2" s="1"/>
  <c r="BV738" i="2"/>
  <c r="BA738" i="2"/>
  <c r="AJ738" i="2"/>
  <c r="CQ738" i="2" s="1"/>
  <c r="BV734" i="2"/>
  <c r="BA734" i="2"/>
  <c r="AJ734" i="2"/>
  <c r="CQ734" i="2" s="1"/>
  <c r="CU734" i="2" s="1"/>
  <c r="BV730" i="2"/>
  <c r="BA730" i="2"/>
  <c r="AJ730" i="2"/>
  <c r="CQ730" i="2" s="1"/>
  <c r="CU730" i="2" s="1"/>
  <c r="BV726" i="2"/>
  <c r="BA726" i="2"/>
  <c r="AJ726" i="2"/>
  <c r="CQ726" i="2" s="1"/>
  <c r="CU726" i="2" s="1"/>
  <c r="CH771" i="2"/>
  <c r="AR771" i="2"/>
  <c r="BM771" i="2"/>
  <c r="CI767" i="2"/>
  <c r="AS767" i="2"/>
  <c r="CI763" i="2"/>
  <c r="BN763" i="2"/>
  <c r="AS763" i="2"/>
  <c r="CI759" i="2"/>
  <c r="BN759" i="2"/>
  <c r="AS759" i="2"/>
  <c r="BN755" i="2"/>
  <c r="AS755" i="2"/>
  <c r="CI751" i="2"/>
  <c r="AS751" i="2"/>
  <c r="CI747" i="2"/>
  <c r="BN747" i="2"/>
  <c r="AS747" i="2"/>
  <c r="CI743" i="2"/>
  <c r="BN743" i="2"/>
  <c r="AS743" i="2"/>
  <c r="BN739" i="2"/>
  <c r="AS739" i="2"/>
  <c r="CI735" i="2"/>
  <c r="AS735" i="2"/>
  <c r="CI731" i="2"/>
  <c r="BN731" i="2"/>
  <c r="AS731" i="2"/>
  <c r="CI727" i="2"/>
  <c r="BN727" i="2"/>
  <c r="AS727" i="2"/>
  <c r="BC770" i="2"/>
  <c r="CS770" i="2"/>
  <c r="CS766" i="2"/>
  <c r="BC766" i="2"/>
  <c r="CS762" i="2"/>
  <c r="BX762" i="2"/>
  <c r="BC762" i="2"/>
  <c r="CS758" i="2"/>
  <c r="BX758" i="2"/>
  <c r="BC758" i="2"/>
  <c r="BX754" i="2"/>
  <c r="BC754" i="2"/>
  <c r="CS750" i="2"/>
  <c r="BC750" i="2"/>
  <c r="CS746" i="2"/>
  <c r="BX746" i="2"/>
  <c r="BC746" i="2"/>
  <c r="CS742" i="2"/>
  <c r="BX742" i="2"/>
  <c r="BC742" i="2"/>
  <c r="BX738" i="2"/>
  <c r="BC738" i="2"/>
  <c r="CS734" i="2"/>
  <c r="BC734" i="2"/>
  <c r="CS730" i="2"/>
  <c r="BX730" i="2"/>
  <c r="BC730" i="2"/>
  <c r="CS726" i="2"/>
  <c r="BX726" i="2"/>
  <c r="BC726" i="2"/>
  <c r="BQ723" i="2"/>
  <c r="AV723" i="2"/>
  <c r="AZ723" i="2" s="1"/>
  <c r="DT723" i="2" s="1"/>
  <c r="AE723" i="2"/>
  <c r="BT723" i="2" s="1"/>
  <c r="BL719" i="2"/>
  <c r="AQ719" i="2"/>
  <c r="Z719" i="2"/>
  <c r="CG719" i="2" s="1"/>
  <c r="BL715" i="2"/>
  <c r="AQ715" i="2"/>
  <c r="Z715" i="2"/>
  <c r="CG715" i="2" s="1"/>
  <c r="BL711" i="2"/>
  <c r="AQ711" i="2"/>
  <c r="Z711" i="2"/>
  <c r="CG711" i="2" s="1"/>
  <c r="BL707" i="2"/>
  <c r="AQ707" i="2"/>
  <c r="Z707" i="2"/>
  <c r="CG707" i="2" s="1"/>
  <c r="BL703" i="2"/>
  <c r="AQ703" i="2"/>
  <c r="Z703" i="2"/>
  <c r="CG703" i="2" s="1"/>
  <c r="BL699" i="2"/>
  <c r="AQ699" i="2"/>
  <c r="Z699" i="2"/>
  <c r="CG699" i="2" s="1"/>
  <c r="BL695" i="2"/>
  <c r="AQ695" i="2"/>
  <c r="Z695" i="2"/>
  <c r="CG695" i="2" s="1"/>
  <c r="BL691" i="2"/>
  <c r="AQ691" i="2"/>
  <c r="Z691" i="2"/>
  <c r="CG691" i="2" s="1"/>
  <c r="BL687" i="2"/>
  <c r="AQ687" i="2"/>
  <c r="Z687" i="2"/>
  <c r="CG687" i="2" s="1"/>
  <c r="BL683" i="2"/>
  <c r="AQ683" i="2"/>
  <c r="Z683" i="2"/>
  <c r="CG683" i="2" s="1"/>
  <c r="BL679" i="2"/>
  <c r="AQ679" i="2"/>
  <c r="Z679" i="2"/>
  <c r="CG679" i="2" s="1"/>
  <c r="BV722" i="2"/>
  <c r="BA722" i="2"/>
  <c r="AJ722" i="2"/>
  <c r="CQ722" i="2" s="1"/>
  <c r="CU722" i="2" s="1"/>
  <c r="BV718" i="2"/>
  <c r="BA718" i="2"/>
  <c r="AJ718" i="2"/>
  <c r="CQ718" i="2" s="1"/>
  <c r="BV714" i="2"/>
  <c r="BA714" i="2"/>
  <c r="AJ714" i="2"/>
  <c r="CQ714" i="2" s="1"/>
  <c r="CU714" i="2" s="1"/>
  <c r="BV710" i="2"/>
  <c r="BA710" i="2"/>
  <c r="AJ710" i="2"/>
  <c r="CQ710" i="2" s="1"/>
  <c r="CU710" i="2" s="1"/>
  <c r="BV706" i="2"/>
  <c r="BA706" i="2"/>
  <c r="AJ706" i="2"/>
  <c r="CQ706" i="2" s="1"/>
  <c r="CU706" i="2" s="1"/>
  <c r="BV702" i="2"/>
  <c r="BA702" i="2"/>
  <c r="AJ702" i="2"/>
  <c r="CQ702" i="2" s="1"/>
  <c r="BV698" i="2"/>
  <c r="BA698" i="2"/>
  <c r="AJ698" i="2"/>
  <c r="CQ698" i="2" s="1"/>
  <c r="CU698" i="2" s="1"/>
  <c r="BV694" i="2"/>
  <c r="BA694" i="2"/>
  <c r="AJ694" i="2"/>
  <c r="CQ694" i="2" s="1"/>
  <c r="CU694" i="2" s="1"/>
  <c r="BV690" i="2"/>
  <c r="BA690" i="2"/>
  <c r="AJ690" i="2"/>
  <c r="CQ690" i="2" s="1"/>
  <c r="CU690" i="2" s="1"/>
  <c r="BV686" i="2"/>
  <c r="BA686" i="2"/>
  <c r="AJ686" i="2"/>
  <c r="CQ686" i="2" s="1"/>
  <c r="BV682" i="2"/>
  <c r="BA682" i="2"/>
  <c r="AJ682" i="2"/>
  <c r="CQ682" i="2" s="1"/>
  <c r="CU682" i="2" s="1"/>
  <c r="BV678" i="2"/>
  <c r="BA678" i="2"/>
  <c r="AJ678" i="2"/>
  <c r="CQ678" i="2" s="1"/>
  <c r="CU678" i="2" s="1"/>
  <c r="AQ723" i="2"/>
  <c r="Z723" i="2"/>
  <c r="BL723" i="2" s="1"/>
  <c r="BN719" i="2"/>
  <c r="AS719" i="2"/>
  <c r="CI715" i="2"/>
  <c r="AS715" i="2"/>
  <c r="CI711" i="2"/>
  <c r="BN711" i="2"/>
  <c r="AS711" i="2"/>
  <c r="CI707" i="2"/>
  <c r="BN707" i="2"/>
  <c r="AS707" i="2"/>
  <c r="BN703" i="2"/>
  <c r="AS703" i="2"/>
  <c r="CI699" i="2"/>
  <c r="AS699" i="2"/>
  <c r="CI695" i="2"/>
  <c r="BN695" i="2"/>
  <c r="AS695" i="2"/>
  <c r="CI691" i="2"/>
  <c r="BN691" i="2"/>
  <c r="AS691" i="2"/>
  <c r="BN687" i="2"/>
  <c r="AS687" i="2"/>
  <c r="CI683" i="2"/>
  <c r="AS683" i="2"/>
  <c r="CI679" i="2"/>
  <c r="BN679" i="2"/>
  <c r="AS679" i="2"/>
  <c r="CS722" i="2"/>
  <c r="BX722" i="2"/>
  <c r="BC722" i="2"/>
  <c r="BX718" i="2"/>
  <c r="BC718" i="2"/>
  <c r="CS714" i="2"/>
  <c r="BC714" i="2"/>
  <c r="CS710" i="2"/>
  <c r="BX710" i="2"/>
  <c r="BC710" i="2"/>
  <c r="CS706" i="2"/>
  <c r="BX706" i="2"/>
  <c r="BC706" i="2"/>
  <c r="BX702" i="2"/>
  <c r="BC702" i="2"/>
  <c r="CS698" i="2"/>
  <c r="BC698" i="2"/>
  <c r="CS694" i="2"/>
  <c r="BX694" i="2"/>
  <c r="BC694" i="2"/>
  <c r="CS690" i="2"/>
  <c r="BX690" i="2"/>
  <c r="BC690" i="2"/>
  <c r="BX686" i="2"/>
  <c r="BC686" i="2"/>
  <c r="CS682" i="2"/>
  <c r="BC682" i="2"/>
  <c r="CS678" i="2"/>
  <c r="BX678" i="2"/>
  <c r="BC678" i="2"/>
  <c r="CN675" i="2"/>
  <c r="BS675" i="2"/>
  <c r="AX675" i="2"/>
  <c r="CI671" i="2"/>
  <c r="BN671" i="2"/>
  <c r="AS671" i="2"/>
  <c r="CI667" i="2"/>
  <c r="BN667" i="2"/>
  <c r="AS667" i="2"/>
  <c r="CI663" i="2"/>
  <c r="BN663" i="2"/>
  <c r="AS663" i="2"/>
  <c r="CI659" i="2"/>
  <c r="BN659" i="2"/>
  <c r="AS659" i="2"/>
  <c r="CI655" i="2"/>
  <c r="BN655" i="2"/>
  <c r="AS655" i="2"/>
  <c r="CI651" i="2"/>
  <c r="BN651" i="2"/>
  <c r="AS651" i="2"/>
  <c r="CI647" i="2"/>
  <c r="BN647" i="2"/>
  <c r="AS647" i="2"/>
  <c r="CI643" i="2"/>
  <c r="BN643" i="2"/>
  <c r="AS643" i="2"/>
  <c r="CI639" i="2"/>
  <c r="BN639" i="2"/>
  <c r="AS639" i="2"/>
  <c r="CI635" i="2"/>
  <c r="BN635" i="2"/>
  <c r="AS635" i="2"/>
  <c r="CI631" i="2"/>
  <c r="BN631" i="2"/>
  <c r="AS631" i="2"/>
  <c r="CI627" i="2"/>
  <c r="BN627" i="2"/>
  <c r="AS627" i="2"/>
  <c r="CI623" i="2"/>
  <c r="BN623" i="2"/>
  <c r="AS623" i="2"/>
  <c r="CI619" i="2"/>
  <c r="BN619" i="2"/>
  <c r="AS619" i="2"/>
  <c r="CI615" i="2"/>
  <c r="BN615" i="2"/>
  <c r="AS615" i="2"/>
  <c r="CI611" i="2"/>
  <c r="BN611" i="2"/>
  <c r="AS611" i="2"/>
  <c r="CI607" i="2"/>
  <c r="BN607" i="2"/>
  <c r="AS607" i="2"/>
  <c r="CI603" i="2"/>
  <c r="BN603" i="2"/>
  <c r="AS603" i="2"/>
  <c r="CI599" i="2"/>
  <c r="BN599" i="2"/>
  <c r="AS599" i="2"/>
  <c r="CI595" i="2"/>
  <c r="BN595" i="2"/>
  <c r="AS595" i="2"/>
  <c r="CI591" i="2"/>
  <c r="BN591" i="2"/>
  <c r="AS591" i="2"/>
  <c r="CI587" i="2"/>
  <c r="BN587" i="2"/>
  <c r="AS587" i="2"/>
  <c r="CI583" i="2"/>
  <c r="BN583" i="2"/>
  <c r="AS583" i="2"/>
  <c r="CT673" i="2"/>
  <c r="BY673" i="2"/>
  <c r="BD673" i="2"/>
  <c r="CT669" i="2"/>
  <c r="BY669" i="2"/>
  <c r="BD669" i="2"/>
  <c r="CT665" i="2"/>
  <c r="BY665" i="2"/>
  <c r="BD665" i="2"/>
  <c r="CT661" i="2"/>
  <c r="BY661" i="2"/>
  <c r="BD661" i="2"/>
  <c r="CT657" i="2"/>
  <c r="BY657" i="2"/>
  <c r="BD657" i="2"/>
  <c r="CT653" i="2"/>
  <c r="BY653" i="2"/>
  <c r="BD653" i="2"/>
  <c r="CT649" i="2"/>
  <c r="BY649" i="2"/>
  <c r="BD649" i="2"/>
  <c r="CT645" i="2"/>
  <c r="BY645" i="2"/>
  <c r="BD645" i="2"/>
  <c r="CT641" i="2"/>
  <c r="BY641" i="2"/>
  <c r="BD641" i="2"/>
  <c r="CT637" i="2"/>
  <c r="BY637" i="2"/>
  <c r="BD637" i="2"/>
  <c r="CT633" i="2"/>
  <c r="BY633" i="2"/>
  <c r="BD633" i="2"/>
  <c r="CT629" i="2"/>
  <c r="BY629" i="2"/>
  <c r="BD629" i="2"/>
  <c r="CT625" i="2"/>
  <c r="BY625" i="2"/>
  <c r="BD625" i="2"/>
  <c r="CT621" i="2"/>
  <c r="BY621" i="2"/>
  <c r="BD621" i="2"/>
  <c r="CT617" i="2"/>
  <c r="BY617" i="2"/>
  <c r="BD617" i="2"/>
  <c r="CT613" i="2"/>
  <c r="BY613" i="2"/>
  <c r="BD613" i="2"/>
  <c r="CT609" i="2"/>
  <c r="BY609" i="2"/>
  <c r="BD609" i="2"/>
  <c r="CT605" i="2"/>
  <c r="BY605" i="2"/>
  <c r="BD605" i="2"/>
  <c r="CT601" i="2"/>
  <c r="BY601" i="2"/>
  <c r="BD601" i="2"/>
  <c r="CT597" i="2"/>
  <c r="BY597" i="2"/>
  <c r="BD597" i="2"/>
  <c r="CT593" i="2"/>
  <c r="BY593" i="2"/>
  <c r="BD593" i="2"/>
  <c r="CT589" i="2"/>
  <c r="BY589" i="2"/>
  <c r="BD589" i="2"/>
  <c r="CT585" i="2"/>
  <c r="BY585" i="2"/>
  <c r="BD585" i="2"/>
  <c r="CT581" i="2"/>
  <c r="BY581" i="2"/>
  <c r="BD581" i="2"/>
  <c r="CJ672" i="2"/>
  <c r="BO672" i="2"/>
  <c r="AT672" i="2"/>
  <c r="CJ668" i="2"/>
  <c r="BO668" i="2"/>
  <c r="AT668" i="2"/>
  <c r="CJ664" i="2"/>
  <c r="BO664" i="2"/>
  <c r="AT664" i="2"/>
  <c r="CJ660" i="2"/>
  <c r="BO660" i="2"/>
  <c r="AT660" i="2"/>
  <c r="CJ656" i="2"/>
  <c r="BO656" i="2"/>
  <c r="AT656" i="2"/>
  <c r="CJ652" i="2"/>
  <c r="BO652" i="2"/>
  <c r="AT652" i="2"/>
  <c r="CJ648" i="2"/>
  <c r="BO648" i="2"/>
  <c r="AT648" i="2"/>
  <c r="CJ644" i="2"/>
  <c r="BO644" i="2"/>
  <c r="AT644" i="2"/>
  <c r="CJ640" i="2"/>
  <c r="BO640" i="2"/>
  <c r="AT640" i="2"/>
  <c r="CJ636" i="2"/>
  <c r="BO636" i="2"/>
  <c r="AT636" i="2"/>
  <c r="CJ632" i="2"/>
  <c r="BO632" i="2"/>
  <c r="AT632" i="2"/>
  <c r="CJ628" i="2"/>
  <c r="BO628" i="2"/>
  <c r="AT628" i="2"/>
  <c r="CJ624" i="2"/>
  <c r="BO624" i="2"/>
  <c r="AT624" i="2"/>
  <c r="CJ620" i="2"/>
  <c r="BO620" i="2"/>
  <c r="AT620" i="2"/>
  <c r="CJ616" i="2"/>
  <c r="BO616" i="2"/>
  <c r="AT616" i="2"/>
  <c r="CJ612" i="2"/>
  <c r="BO612" i="2"/>
  <c r="AT612" i="2"/>
  <c r="CJ608" i="2"/>
  <c r="BO608" i="2"/>
  <c r="AT608" i="2"/>
  <c r="CJ604" i="2"/>
  <c r="BO604" i="2"/>
  <c r="AT604" i="2"/>
  <c r="CJ600" i="2"/>
  <c r="BO600" i="2"/>
  <c r="AT600" i="2"/>
  <c r="CJ596" i="2"/>
  <c r="BO596" i="2"/>
  <c r="AT596" i="2"/>
  <c r="CJ592" i="2"/>
  <c r="BO592" i="2"/>
  <c r="AT592" i="2"/>
  <c r="CJ588" i="2"/>
  <c r="BO588" i="2"/>
  <c r="AT588" i="2"/>
  <c r="CJ584" i="2"/>
  <c r="BO584" i="2"/>
  <c r="AT584" i="2"/>
  <c r="BA674" i="2"/>
  <c r="AJ674" i="2"/>
  <c r="CQ674" i="2" s="1"/>
  <c r="BA670" i="2"/>
  <c r="AJ670" i="2"/>
  <c r="BX670" i="2" s="1"/>
  <c r="BA666" i="2"/>
  <c r="AJ666" i="2"/>
  <c r="CQ666" i="2" s="1"/>
  <c r="BA662" i="2"/>
  <c r="AJ662" i="2"/>
  <c r="CQ662" i="2" s="1"/>
  <c r="BA658" i="2"/>
  <c r="AJ658" i="2"/>
  <c r="CQ658" i="2" s="1"/>
  <c r="BA654" i="2"/>
  <c r="AJ654" i="2"/>
  <c r="CQ654" i="2" s="1"/>
  <c r="BA650" i="2"/>
  <c r="AJ650" i="2"/>
  <c r="CQ650" i="2" s="1"/>
  <c r="BA646" i="2"/>
  <c r="AJ646" i="2"/>
  <c r="CQ646" i="2" s="1"/>
  <c r="BA642" i="2"/>
  <c r="AJ642" i="2"/>
  <c r="CQ642" i="2" s="1"/>
  <c r="BA638" i="2"/>
  <c r="AJ638" i="2"/>
  <c r="CQ638" i="2" s="1"/>
  <c r="BA634" i="2"/>
  <c r="AJ634" i="2"/>
  <c r="CQ634" i="2" s="1"/>
  <c r="BA630" i="2"/>
  <c r="AJ630" i="2"/>
  <c r="CS630" i="2" s="1"/>
  <c r="BA626" i="2"/>
  <c r="AJ626" i="2"/>
  <c r="CQ626" i="2" s="1"/>
  <c r="BA622" i="2"/>
  <c r="AJ622" i="2"/>
  <c r="CQ622" i="2" s="1"/>
  <c r="BA618" i="2"/>
  <c r="AJ618" i="2"/>
  <c r="CQ618" i="2" s="1"/>
  <c r="BA614" i="2"/>
  <c r="AJ614" i="2"/>
  <c r="BX614" i="2" s="1"/>
  <c r="BA610" i="2"/>
  <c r="AJ610" i="2"/>
  <c r="CQ610" i="2" s="1"/>
  <c r="BA606" i="2"/>
  <c r="AJ606" i="2"/>
  <c r="CQ606" i="2" s="1"/>
  <c r="BA602" i="2"/>
  <c r="AJ602" i="2"/>
  <c r="BX602" i="2" s="1"/>
  <c r="BA598" i="2"/>
  <c r="AJ598" i="2"/>
  <c r="CQ598" i="2" s="1"/>
  <c r="BA594" i="2"/>
  <c r="AJ594" i="2"/>
  <c r="CQ594" i="2" s="1"/>
  <c r="BA590" i="2"/>
  <c r="AJ590" i="2"/>
  <c r="CQ590" i="2" s="1"/>
  <c r="BA586" i="2"/>
  <c r="AJ586" i="2"/>
  <c r="CQ586" i="2" s="1"/>
  <c r="BA582" i="2"/>
  <c r="AJ582" i="2"/>
  <c r="CQ582" i="2" s="1"/>
  <c r="BA578" i="2"/>
  <c r="BE578" i="2" s="1"/>
  <c r="DU578" i="2" s="1"/>
  <c r="AJ578" i="2"/>
  <c r="BY578" i="2" s="1"/>
  <c r="BA574" i="2"/>
  <c r="BE574" i="2" s="1"/>
  <c r="DU574" i="2" s="1"/>
  <c r="AJ574" i="2"/>
  <c r="CQ574" i="2" s="1"/>
  <c r="BA570" i="2"/>
  <c r="BE570" i="2" s="1"/>
  <c r="DU570" i="2" s="1"/>
  <c r="AJ570" i="2"/>
  <c r="CQ570" i="2" s="1"/>
  <c r="BA566" i="2"/>
  <c r="BE566" i="2" s="1"/>
  <c r="DU566" i="2" s="1"/>
  <c r="AJ566" i="2"/>
  <c r="BY566" i="2" s="1"/>
  <c r="BA562" i="2"/>
  <c r="BE562" i="2" s="1"/>
  <c r="DU562" i="2" s="1"/>
  <c r="AJ562" i="2"/>
  <c r="CQ562" i="2" s="1"/>
  <c r="BA558" i="2"/>
  <c r="AJ558" i="2"/>
  <c r="CQ558" i="2" s="1"/>
  <c r="BA554" i="2"/>
  <c r="BE554" i="2" s="1"/>
  <c r="DU554" i="2" s="1"/>
  <c r="AJ554" i="2"/>
  <c r="CQ554" i="2" s="1"/>
  <c r="BA550" i="2"/>
  <c r="BE550" i="2" s="1"/>
  <c r="DU550" i="2" s="1"/>
  <c r="AJ550" i="2"/>
  <c r="CQ550" i="2" s="1"/>
  <c r="BA546" i="2"/>
  <c r="AJ546" i="2"/>
  <c r="CQ546" i="2" s="1"/>
  <c r="BA542" i="2"/>
  <c r="BE542" i="2" s="1"/>
  <c r="DU542" i="2" s="1"/>
  <c r="AJ542" i="2"/>
  <c r="CQ542" i="2" s="1"/>
  <c r="BA538" i="2"/>
  <c r="BE538" i="2" s="1"/>
  <c r="DU538" i="2" s="1"/>
  <c r="AJ538" i="2"/>
  <c r="CQ538" i="2" s="1"/>
  <c r="BA534" i="2"/>
  <c r="BE534" i="2" s="1"/>
  <c r="DU534" i="2" s="1"/>
  <c r="AJ534" i="2"/>
  <c r="CQ534" i="2" s="1"/>
  <c r="BA530" i="2"/>
  <c r="BE530" i="2" s="1"/>
  <c r="DU530" i="2" s="1"/>
  <c r="AJ530" i="2"/>
  <c r="CQ530" i="2" s="1"/>
  <c r="BA526" i="2"/>
  <c r="BE526" i="2" s="1"/>
  <c r="DU526" i="2" s="1"/>
  <c r="AJ526" i="2"/>
  <c r="CT526" i="2" s="1"/>
  <c r="BA522" i="2"/>
  <c r="BE522" i="2" s="1"/>
  <c r="DU522" i="2" s="1"/>
  <c r="AJ522" i="2"/>
  <c r="CT522" i="2" s="1"/>
  <c r="BA518" i="2"/>
  <c r="BE518" i="2" s="1"/>
  <c r="DU518" i="2" s="1"/>
  <c r="AJ518" i="2"/>
  <c r="CQ518" i="2" s="1"/>
  <c r="BA514" i="2"/>
  <c r="BE514" i="2" s="1"/>
  <c r="DU514" i="2" s="1"/>
  <c r="AJ514" i="2"/>
  <c r="BY514" i="2" s="1"/>
  <c r="BA510" i="2"/>
  <c r="BE510" i="2" s="1"/>
  <c r="DU510" i="2" s="1"/>
  <c r="AJ510" i="2"/>
  <c r="CQ510" i="2" s="1"/>
  <c r="BA506" i="2"/>
  <c r="BE506" i="2" s="1"/>
  <c r="DU506" i="2" s="1"/>
  <c r="AJ506" i="2"/>
  <c r="CQ506" i="2" s="1"/>
  <c r="BA502" i="2"/>
  <c r="BE502" i="2" s="1"/>
  <c r="DU502" i="2" s="1"/>
  <c r="AJ502" i="2"/>
  <c r="CQ502" i="2" s="1"/>
  <c r="BA498" i="2"/>
  <c r="BE498" i="2" s="1"/>
  <c r="DU498" i="2" s="1"/>
  <c r="AJ498" i="2"/>
  <c r="CQ498" i="2" s="1"/>
  <c r="BA494" i="2"/>
  <c r="AJ494" i="2"/>
  <c r="CQ494" i="2" s="1"/>
  <c r="BA490" i="2"/>
  <c r="BE490" i="2" s="1"/>
  <c r="DU490" i="2" s="1"/>
  <c r="AJ490" i="2"/>
  <c r="CQ490" i="2" s="1"/>
  <c r="BA486" i="2"/>
  <c r="AJ486" i="2"/>
  <c r="CQ486" i="2" s="1"/>
  <c r="BA577" i="2"/>
  <c r="BE577" i="2" s="1"/>
  <c r="DU577" i="2" s="1"/>
  <c r="AJ577" i="2"/>
  <c r="CQ577" i="2" s="1"/>
  <c r="BA573" i="2"/>
  <c r="AJ573" i="2"/>
  <c r="CQ573" i="2" s="1"/>
  <c r="BA569" i="2"/>
  <c r="BE569" i="2" s="1"/>
  <c r="DU569" i="2" s="1"/>
  <c r="AJ569" i="2"/>
  <c r="CQ569" i="2" s="1"/>
  <c r="BA565" i="2"/>
  <c r="BE565" i="2" s="1"/>
  <c r="DU565" i="2" s="1"/>
  <c r="AJ565" i="2"/>
  <c r="CQ565" i="2" s="1"/>
  <c r="BA561" i="2"/>
  <c r="BE561" i="2" s="1"/>
  <c r="DU561" i="2" s="1"/>
  <c r="AJ561" i="2"/>
  <c r="CT561" i="2" s="1"/>
  <c r="BA557" i="2"/>
  <c r="BE557" i="2" s="1"/>
  <c r="DU557" i="2" s="1"/>
  <c r="AJ557" i="2"/>
  <c r="CQ557" i="2" s="1"/>
  <c r="BA553" i="2"/>
  <c r="BE553" i="2" s="1"/>
  <c r="DU553" i="2" s="1"/>
  <c r="AJ553" i="2"/>
  <c r="CQ553" i="2" s="1"/>
  <c r="BA549" i="2"/>
  <c r="BE549" i="2" s="1"/>
  <c r="DU549" i="2" s="1"/>
  <c r="AJ549" i="2"/>
  <c r="CQ549" i="2" s="1"/>
  <c r="BA545" i="2"/>
  <c r="BE545" i="2" s="1"/>
  <c r="DU545" i="2" s="1"/>
  <c r="AJ545" i="2"/>
  <c r="BY545" i="2" s="1"/>
  <c r="BA541" i="2"/>
  <c r="BE541" i="2" s="1"/>
  <c r="DU541" i="2" s="1"/>
  <c r="AJ541" i="2"/>
  <c r="CQ541" i="2" s="1"/>
  <c r="BA537" i="2"/>
  <c r="BE537" i="2" s="1"/>
  <c r="DU537" i="2" s="1"/>
  <c r="AJ537" i="2"/>
  <c r="CQ537" i="2" s="1"/>
  <c r="BA533" i="2"/>
  <c r="BE533" i="2" s="1"/>
  <c r="DU533" i="2" s="1"/>
  <c r="AJ533" i="2"/>
  <c r="CQ533" i="2" s="1"/>
  <c r="BA529" i="2"/>
  <c r="BE529" i="2" s="1"/>
  <c r="DU529" i="2" s="1"/>
  <c r="AJ529" i="2"/>
  <c r="CQ529" i="2" s="1"/>
  <c r="BA525" i="2"/>
  <c r="AJ525" i="2"/>
  <c r="CQ525" i="2" s="1"/>
  <c r="BA521" i="2"/>
  <c r="BE521" i="2" s="1"/>
  <c r="DU521" i="2" s="1"/>
  <c r="AJ521" i="2"/>
  <c r="CQ521" i="2" s="1"/>
  <c r="BA517" i="2"/>
  <c r="BE517" i="2" s="1"/>
  <c r="DU517" i="2" s="1"/>
  <c r="AJ517" i="2"/>
  <c r="CQ517" i="2" s="1"/>
  <c r="BA513" i="2"/>
  <c r="AJ513" i="2"/>
  <c r="CQ513" i="2" s="1"/>
  <c r="BA509" i="2"/>
  <c r="BE509" i="2" s="1"/>
  <c r="DU509" i="2" s="1"/>
  <c r="AJ509" i="2"/>
  <c r="CQ509" i="2" s="1"/>
  <c r="BA505" i="2"/>
  <c r="BE505" i="2" s="1"/>
  <c r="DU505" i="2" s="1"/>
  <c r="AJ505" i="2"/>
  <c r="CQ505" i="2" s="1"/>
  <c r="BA501" i="2"/>
  <c r="BE501" i="2" s="1"/>
  <c r="DU501" i="2" s="1"/>
  <c r="AJ501" i="2"/>
  <c r="CQ501" i="2" s="1"/>
  <c r="BA497" i="2"/>
  <c r="BE497" i="2" s="1"/>
  <c r="DU497" i="2" s="1"/>
  <c r="AJ497" i="2"/>
  <c r="CQ497" i="2" s="1"/>
  <c r="BA493" i="2"/>
  <c r="BE493" i="2" s="1"/>
  <c r="DU493" i="2" s="1"/>
  <c r="AJ493" i="2"/>
  <c r="CT493" i="2" s="1"/>
  <c r="BA489" i="2"/>
  <c r="BE489" i="2" s="1"/>
  <c r="DU489" i="2" s="1"/>
  <c r="AJ489" i="2"/>
  <c r="CQ489" i="2"/>
  <c r="BV489" i="2"/>
  <c r="BA580" i="2"/>
  <c r="BE580" i="2" s="1"/>
  <c r="DU580" i="2" s="1"/>
  <c r="AJ580" i="2"/>
  <c r="CQ580" i="2" s="1"/>
  <c r="BA576" i="2"/>
  <c r="BE576" i="2" s="1"/>
  <c r="DU576" i="2" s="1"/>
  <c r="AJ576" i="2"/>
  <c r="BY576" i="2" s="1"/>
  <c r="BA572" i="2"/>
  <c r="BE572" i="2" s="1"/>
  <c r="DU572" i="2" s="1"/>
  <c r="AJ572" i="2"/>
  <c r="CQ572" i="2" s="1"/>
  <c r="BA568" i="2"/>
  <c r="BE568" i="2" s="1"/>
  <c r="DU568" i="2" s="1"/>
  <c r="AJ568" i="2"/>
  <c r="CQ568" i="2" s="1"/>
  <c r="BA564" i="2"/>
  <c r="BE564" i="2" s="1"/>
  <c r="DU564" i="2" s="1"/>
  <c r="AJ564" i="2"/>
  <c r="CQ564" i="2" s="1"/>
  <c r="BA560" i="2"/>
  <c r="AJ560" i="2"/>
  <c r="CQ560" i="2" s="1"/>
  <c r="BA556" i="2"/>
  <c r="BE556" i="2" s="1"/>
  <c r="DU556" i="2" s="1"/>
  <c r="AJ556" i="2"/>
  <c r="CQ556" i="2" s="1"/>
  <c r="BA552" i="2"/>
  <c r="BE552" i="2" s="1"/>
  <c r="DU552" i="2" s="1"/>
  <c r="AJ552" i="2"/>
  <c r="CQ552" i="2" s="1"/>
  <c r="BA548" i="2"/>
  <c r="AJ548" i="2"/>
  <c r="CQ548" i="2" s="1"/>
  <c r="BA544" i="2"/>
  <c r="BE544" i="2" s="1"/>
  <c r="DU544" i="2" s="1"/>
  <c r="AJ544" i="2"/>
  <c r="CQ544" i="2" s="1"/>
  <c r="BA540" i="2"/>
  <c r="BE540" i="2" s="1"/>
  <c r="DU540" i="2" s="1"/>
  <c r="AJ540" i="2"/>
  <c r="CT540" i="2" s="1"/>
  <c r="BA536" i="2"/>
  <c r="BE536" i="2" s="1"/>
  <c r="DU536" i="2" s="1"/>
  <c r="AJ536" i="2"/>
  <c r="CQ536" i="2" s="1"/>
  <c r="BA532" i="2"/>
  <c r="BE532" i="2" s="1"/>
  <c r="DU532" i="2" s="1"/>
  <c r="AJ532" i="2"/>
  <c r="BY532" i="2" s="1"/>
  <c r="BA528" i="2"/>
  <c r="BE528" i="2" s="1"/>
  <c r="DU528" i="2" s="1"/>
  <c r="AJ528" i="2"/>
  <c r="CQ528" i="2" s="1"/>
  <c r="BA524" i="2"/>
  <c r="AJ524" i="2"/>
  <c r="CQ524" i="2" s="1"/>
  <c r="BA520" i="2"/>
  <c r="BE520" i="2" s="1"/>
  <c r="DU520" i="2" s="1"/>
  <c r="AJ520" i="2"/>
  <c r="CQ520" i="2" s="1"/>
  <c r="BA516" i="2"/>
  <c r="AJ516" i="2"/>
  <c r="CQ516" i="2" s="1"/>
  <c r="BA512" i="2"/>
  <c r="BE512" i="2" s="1"/>
  <c r="DU512" i="2" s="1"/>
  <c r="AJ512" i="2"/>
  <c r="CT512" i="2" s="1"/>
  <c r="BA508" i="2"/>
  <c r="BE508" i="2" s="1"/>
  <c r="DU508" i="2" s="1"/>
  <c r="AJ508" i="2"/>
  <c r="CQ508" i="2" s="1"/>
  <c r="BA504" i="2"/>
  <c r="BE504" i="2" s="1"/>
  <c r="DU504" i="2" s="1"/>
  <c r="AJ504" i="2"/>
  <c r="CQ504" i="2" s="1"/>
  <c r="BA500" i="2"/>
  <c r="BE500" i="2" s="1"/>
  <c r="DU500" i="2" s="1"/>
  <c r="AJ500" i="2"/>
  <c r="CQ500" i="2" s="1"/>
  <c r="BA496" i="2"/>
  <c r="BE496" i="2" s="1"/>
  <c r="DU496" i="2" s="1"/>
  <c r="AJ496" i="2"/>
  <c r="BY496" i="2" s="1"/>
  <c r="BA492" i="2"/>
  <c r="BE492" i="2" s="1"/>
  <c r="DU492" i="2" s="1"/>
  <c r="AJ492" i="2"/>
  <c r="CQ492" i="2" s="1"/>
  <c r="BA488" i="2"/>
  <c r="BE488" i="2" s="1"/>
  <c r="DU488" i="2" s="1"/>
  <c r="AJ488" i="2"/>
  <c r="CQ488" i="2" s="1"/>
  <c r="BA579" i="2"/>
  <c r="BE579" i="2" s="1"/>
  <c r="DU579" i="2" s="1"/>
  <c r="AJ579" i="2"/>
  <c r="CQ579" i="2" s="1"/>
  <c r="BA575" i="2"/>
  <c r="AJ575" i="2"/>
  <c r="CQ575" i="2" s="1"/>
  <c r="BA571" i="2"/>
  <c r="BE571" i="2" s="1"/>
  <c r="DU571" i="2" s="1"/>
  <c r="AJ571" i="2"/>
  <c r="CQ571" i="2" s="1"/>
  <c r="BA567" i="2"/>
  <c r="BE567" i="2" s="1"/>
  <c r="DU567" i="2" s="1"/>
  <c r="AJ567" i="2"/>
  <c r="CQ567" i="2" s="1"/>
  <c r="BA563" i="2"/>
  <c r="BE563" i="2" s="1"/>
  <c r="DU563" i="2" s="1"/>
  <c r="AJ563" i="2"/>
  <c r="CQ563" i="2" s="1"/>
  <c r="BA559" i="2"/>
  <c r="BE559" i="2" s="1"/>
  <c r="DU559" i="2" s="1"/>
  <c r="AJ559" i="2"/>
  <c r="CT559" i="2" s="1"/>
  <c r="BA555" i="2"/>
  <c r="BE555" i="2" s="1"/>
  <c r="DU555" i="2" s="1"/>
  <c r="AJ555" i="2"/>
  <c r="CQ555" i="2" s="1"/>
  <c r="BA551" i="2"/>
  <c r="BE551" i="2" s="1"/>
  <c r="DU551" i="2" s="1"/>
  <c r="AJ551" i="2"/>
  <c r="CQ551" i="2" s="1"/>
  <c r="BA547" i="2"/>
  <c r="BE547" i="2" s="1"/>
  <c r="DU547" i="2" s="1"/>
  <c r="AJ547" i="2"/>
  <c r="CQ547" i="2" s="1"/>
  <c r="BA543" i="2"/>
  <c r="BE543" i="2" s="1"/>
  <c r="DU543" i="2" s="1"/>
  <c r="AJ543" i="2"/>
  <c r="BY543" i="2" s="1"/>
  <c r="BA539" i="2"/>
  <c r="BE539" i="2" s="1"/>
  <c r="DU539" i="2" s="1"/>
  <c r="AJ539" i="2"/>
  <c r="CQ539" i="2" s="1"/>
  <c r="BA535" i="2"/>
  <c r="BE535" i="2" s="1"/>
  <c r="DU535" i="2" s="1"/>
  <c r="AJ535" i="2"/>
  <c r="CQ535" i="2" s="1"/>
  <c r="BA531" i="2"/>
  <c r="AJ531" i="2"/>
  <c r="CQ531" i="2" s="1"/>
  <c r="BA527" i="2"/>
  <c r="BE527" i="2" s="1"/>
  <c r="DU527" i="2" s="1"/>
  <c r="AJ527" i="2"/>
  <c r="CQ527" i="2" s="1"/>
  <c r="BA523" i="2"/>
  <c r="BE523" i="2" s="1"/>
  <c r="DU523" i="2" s="1"/>
  <c r="AJ523" i="2"/>
  <c r="CQ523" i="2" s="1"/>
  <c r="BA519" i="2"/>
  <c r="BE519" i="2" s="1"/>
  <c r="DU519" i="2" s="1"/>
  <c r="AJ519" i="2"/>
  <c r="CQ519" i="2" s="1"/>
  <c r="BA515" i="2"/>
  <c r="AJ515" i="2"/>
  <c r="CQ515" i="2" s="1"/>
  <c r="BA511" i="2"/>
  <c r="BE511" i="2" s="1"/>
  <c r="DU511" i="2" s="1"/>
  <c r="AJ511" i="2"/>
  <c r="CQ511" i="2" s="1"/>
  <c r="BA507" i="2"/>
  <c r="BE507" i="2" s="1"/>
  <c r="DU507" i="2" s="1"/>
  <c r="AJ507" i="2"/>
  <c r="CQ507" i="2" s="1"/>
  <c r="BA503" i="2"/>
  <c r="BE503" i="2" s="1"/>
  <c r="DU503" i="2" s="1"/>
  <c r="AJ503" i="2"/>
  <c r="CQ503" i="2" s="1"/>
  <c r="BA499" i="2"/>
  <c r="BE499" i="2" s="1"/>
  <c r="DU499" i="2" s="1"/>
  <c r="AJ499" i="2"/>
  <c r="CT499" i="2" s="1"/>
  <c r="BA495" i="2"/>
  <c r="BE495" i="2" s="1"/>
  <c r="DU495" i="2" s="1"/>
  <c r="AJ495" i="2"/>
  <c r="CQ495" i="2" s="1"/>
  <c r="AQ487" i="2"/>
  <c r="Z487" i="2"/>
  <c r="CG487" i="2" s="1"/>
  <c r="CM482" i="2"/>
  <c r="BR482" i="2"/>
  <c r="AW482" i="2"/>
  <c r="CM478" i="2"/>
  <c r="BR478" i="2"/>
  <c r="AW478" i="2"/>
  <c r="CM474" i="2"/>
  <c r="BR474" i="2"/>
  <c r="AW474" i="2"/>
  <c r="CM470" i="2"/>
  <c r="BR470" i="2"/>
  <c r="AW470" i="2"/>
  <c r="CM466" i="2"/>
  <c r="BR466" i="2"/>
  <c r="AW466" i="2"/>
  <c r="CM462" i="2"/>
  <c r="BR462" i="2"/>
  <c r="AW462" i="2"/>
  <c r="CM458" i="2"/>
  <c r="BR458" i="2"/>
  <c r="AW458" i="2"/>
  <c r="CM454" i="2"/>
  <c r="BR454" i="2"/>
  <c r="AW454" i="2"/>
  <c r="CM450" i="2"/>
  <c r="BR450" i="2"/>
  <c r="AW450" i="2"/>
  <c r="CM446" i="2"/>
  <c r="BR446" i="2"/>
  <c r="AW446" i="2"/>
  <c r="CM442" i="2"/>
  <c r="BR442" i="2"/>
  <c r="AW442" i="2"/>
  <c r="CM438" i="2"/>
  <c r="BR438" i="2"/>
  <c r="AW438" i="2"/>
  <c r="CM434" i="2"/>
  <c r="BR434" i="2"/>
  <c r="AW434" i="2"/>
  <c r="CM430" i="2"/>
  <c r="BR430" i="2"/>
  <c r="AW430" i="2"/>
  <c r="CM426" i="2"/>
  <c r="BR426" i="2"/>
  <c r="AW426" i="2"/>
  <c r="CM422" i="2"/>
  <c r="BR422" i="2"/>
  <c r="AW422" i="2"/>
  <c r="CM418" i="2"/>
  <c r="BR418" i="2"/>
  <c r="AW418" i="2"/>
  <c r="CM414" i="2"/>
  <c r="BR414" i="2"/>
  <c r="AW414" i="2"/>
  <c r="CM410" i="2"/>
  <c r="BR410" i="2"/>
  <c r="AW410" i="2"/>
  <c r="CM406" i="2"/>
  <c r="BR406" i="2"/>
  <c r="AW406" i="2"/>
  <c r="CM402" i="2"/>
  <c r="BR402" i="2"/>
  <c r="AW402" i="2"/>
  <c r="CM398" i="2"/>
  <c r="BR398" i="2"/>
  <c r="AW398" i="2"/>
  <c r="CH485" i="2"/>
  <c r="BM485" i="2"/>
  <c r="AR485" i="2"/>
  <c r="CH481" i="2"/>
  <c r="BM481" i="2"/>
  <c r="AR481" i="2"/>
  <c r="CH477" i="2"/>
  <c r="BM477" i="2"/>
  <c r="AR477" i="2"/>
  <c r="CH473" i="2"/>
  <c r="BM473" i="2"/>
  <c r="AR473" i="2"/>
  <c r="CH469" i="2"/>
  <c r="BM469" i="2"/>
  <c r="AR469" i="2"/>
  <c r="CH465" i="2"/>
  <c r="BM465" i="2"/>
  <c r="AR465" i="2"/>
  <c r="CH461" i="2"/>
  <c r="BM461" i="2"/>
  <c r="AR461" i="2"/>
  <c r="CH457" i="2"/>
  <c r="BM457" i="2"/>
  <c r="AR457" i="2"/>
  <c r="CH453" i="2"/>
  <c r="BM453" i="2"/>
  <c r="AR453" i="2"/>
  <c r="CH449" i="2"/>
  <c r="BM449" i="2"/>
  <c r="AR449" i="2"/>
  <c r="CH445" i="2"/>
  <c r="BM445" i="2"/>
  <c r="AR445" i="2"/>
  <c r="CH441" i="2"/>
  <c r="BM441" i="2"/>
  <c r="AR441" i="2"/>
  <c r="CH437" i="2"/>
  <c r="BM437" i="2"/>
  <c r="AR437" i="2"/>
  <c r="CH433" i="2"/>
  <c r="BM433" i="2"/>
  <c r="AR433" i="2"/>
  <c r="CH429" i="2"/>
  <c r="BM429" i="2"/>
  <c r="AR429" i="2"/>
  <c r="CH425" i="2"/>
  <c r="BM425" i="2"/>
  <c r="AR425" i="2"/>
  <c r="CH421" i="2"/>
  <c r="BM421" i="2"/>
  <c r="AR421" i="2"/>
  <c r="CH417" i="2"/>
  <c r="BM417" i="2"/>
  <c r="AR417" i="2"/>
  <c r="CH413" i="2"/>
  <c r="BM413" i="2"/>
  <c r="AR413" i="2"/>
  <c r="CH409" i="2"/>
  <c r="BM409" i="2"/>
  <c r="AR409" i="2"/>
  <c r="CH405" i="2"/>
  <c r="BM405" i="2"/>
  <c r="AR405" i="2"/>
  <c r="CH401" i="2"/>
  <c r="BM401" i="2"/>
  <c r="AR401" i="2"/>
  <c r="CH397" i="2"/>
  <c r="BM397" i="2"/>
  <c r="AR397" i="2"/>
  <c r="CH393" i="2"/>
  <c r="BM393" i="2"/>
  <c r="AR393" i="2"/>
  <c r="CX483" i="2"/>
  <c r="CC483" i="2"/>
  <c r="BH483" i="2"/>
  <c r="CX479" i="2"/>
  <c r="CC479" i="2"/>
  <c r="BH479" i="2"/>
  <c r="CX475" i="2"/>
  <c r="CC475" i="2"/>
  <c r="BH475" i="2"/>
  <c r="CX471" i="2"/>
  <c r="CC471" i="2"/>
  <c r="BH471" i="2"/>
  <c r="CX467" i="2"/>
  <c r="CC467" i="2"/>
  <c r="BH467" i="2"/>
  <c r="CX463" i="2"/>
  <c r="CC463" i="2"/>
  <c r="BH463" i="2"/>
  <c r="CX459" i="2"/>
  <c r="CC459" i="2"/>
  <c r="BH459" i="2"/>
  <c r="CX455" i="2"/>
  <c r="CC455" i="2"/>
  <c r="BH455" i="2"/>
  <c r="CX451" i="2"/>
  <c r="CC451" i="2"/>
  <c r="BH451" i="2"/>
  <c r="CX447" i="2"/>
  <c r="CC447" i="2"/>
  <c r="BH447" i="2"/>
  <c r="CX443" i="2"/>
  <c r="CC443" i="2"/>
  <c r="BH443" i="2"/>
  <c r="CX439" i="2"/>
  <c r="CC439" i="2"/>
  <c r="BH439" i="2"/>
  <c r="CX435" i="2"/>
  <c r="CC435" i="2"/>
  <c r="BH435" i="2"/>
  <c r="CX431" i="2"/>
  <c r="CC431" i="2"/>
  <c r="BH431" i="2"/>
  <c r="CX427" i="2"/>
  <c r="CC427" i="2"/>
  <c r="BH427" i="2"/>
  <c r="CX423" i="2"/>
  <c r="CC423" i="2"/>
  <c r="BH423" i="2"/>
  <c r="CX419" i="2"/>
  <c r="CC419" i="2"/>
  <c r="BH419" i="2"/>
  <c r="CX415" i="2"/>
  <c r="CC415" i="2"/>
  <c r="BH415" i="2"/>
  <c r="CX411" i="2"/>
  <c r="CC411" i="2"/>
  <c r="BH411" i="2"/>
  <c r="CX407" i="2"/>
  <c r="CC407" i="2"/>
  <c r="BH407" i="2"/>
  <c r="CX403" i="2"/>
  <c r="CC403" i="2"/>
  <c r="BH403" i="2"/>
  <c r="CX399" i="2"/>
  <c r="CC399" i="2"/>
  <c r="BH399" i="2"/>
  <c r="CX395" i="2"/>
  <c r="CC395" i="2"/>
  <c r="BH395" i="2"/>
  <c r="CT488" i="2"/>
  <c r="BD488" i="2"/>
  <c r="CS482" i="2"/>
  <c r="BX482" i="2"/>
  <c r="BC482" i="2"/>
  <c r="CS478" i="2"/>
  <c r="BX478" i="2"/>
  <c r="BC478" i="2"/>
  <c r="CS474" i="2"/>
  <c r="BX474" i="2"/>
  <c r="BC474" i="2"/>
  <c r="CS470" i="2"/>
  <c r="BX470" i="2"/>
  <c r="BC470" i="2"/>
  <c r="CS466" i="2"/>
  <c r="BX466" i="2"/>
  <c r="BC466" i="2"/>
  <c r="CS462" i="2"/>
  <c r="BX462" i="2"/>
  <c r="BC462" i="2"/>
  <c r="CS458" i="2"/>
  <c r="BX458" i="2"/>
  <c r="BC458" i="2"/>
  <c r="CS454" i="2"/>
  <c r="BX454" i="2"/>
  <c r="BC454" i="2"/>
  <c r="CS450" i="2"/>
  <c r="BX450" i="2"/>
  <c r="BC450" i="2"/>
  <c r="CS446" i="2"/>
  <c r="BX446" i="2"/>
  <c r="BC446" i="2"/>
  <c r="CS442" i="2"/>
  <c r="BX442" i="2"/>
  <c r="BC442" i="2"/>
  <c r="CS438" i="2"/>
  <c r="BX438" i="2"/>
  <c r="BC438" i="2"/>
  <c r="CS434" i="2"/>
  <c r="BX434" i="2"/>
  <c r="BC434" i="2"/>
  <c r="CS430" i="2"/>
  <c r="BX430" i="2"/>
  <c r="BC430" i="2"/>
  <c r="CS426" i="2"/>
  <c r="BX426" i="2"/>
  <c r="BC426" i="2"/>
  <c r="CS422" i="2"/>
  <c r="BX422" i="2"/>
  <c r="BC422" i="2"/>
  <c r="CS418" i="2"/>
  <c r="BX418" i="2"/>
  <c r="BC418" i="2"/>
  <c r="CS414" i="2"/>
  <c r="BX414" i="2"/>
  <c r="BC414" i="2"/>
  <c r="CS410" i="2"/>
  <c r="BX410" i="2"/>
  <c r="BC410" i="2"/>
  <c r="CS406" i="2"/>
  <c r="BX406" i="2"/>
  <c r="BC406" i="2"/>
  <c r="CS402" i="2"/>
  <c r="BX402" i="2"/>
  <c r="BC402" i="2"/>
  <c r="CS398" i="2"/>
  <c r="BX398" i="2"/>
  <c r="BC398" i="2"/>
  <c r="CS394" i="2"/>
  <c r="BX394" i="2"/>
  <c r="BC394" i="2"/>
  <c r="CT391" i="2"/>
  <c r="BY391" i="2"/>
  <c r="BD391" i="2"/>
  <c r="CT387" i="2"/>
  <c r="BY387" i="2"/>
  <c r="BD387" i="2"/>
  <c r="CT383" i="2"/>
  <c r="BY383" i="2"/>
  <c r="BD383" i="2"/>
  <c r="CT379" i="2"/>
  <c r="BY379" i="2"/>
  <c r="BD379" i="2"/>
  <c r="CT375" i="2"/>
  <c r="BY375" i="2"/>
  <c r="BD375" i="2"/>
  <c r="CT371" i="2"/>
  <c r="BY371" i="2"/>
  <c r="BD371" i="2"/>
  <c r="CT367" i="2"/>
  <c r="BY367" i="2"/>
  <c r="BD367" i="2"/>
  <c r="CT363" i="2"/>
  <c r="BY363" i="2"/>
  <c r="BD363" i="2"/>
  <c r="CT359" i="2"/>
  <c r="BY359" i="2"/>
  <c r="BD359" i="2"/>
  <c r="CT355" i="2"/>
  <c r="BY355" i="2"/>
  <c r="BD355" i="2"/>
  <c r="CT351" i="2"/>
  <c r="BY351" i="2"/>
  <c r="BD351" i="2"/>
  <c r="CT347" i="2"/>
  <c r="BY347" i="2"/>
  <c r="BD347" i="2"/>
  <c r="CT343" i="2"/>
  <c r="BY343" i="2"/>
  <c r="BD343" i="2"/>
  <c r="CT339" i="2"/>
  <c r="BY339" i="2"/>
  <c r="BD339" i="2"/>
  <c r="CT335" i="2"/>
  <c r="BY335" i="2"/>
  <c r="BD335" i="2"/>
  <c r="CT331" i="2"/>
  <c r="BY331" i="2"/>
  <c r="BD331" i="2"/>
  <c r="CT327" i="2"/>
  <c r="BY327" i="2"/>
  <c r="BD327" i="2"/>
  <c r="CT323" i="2"/>
  <c r="BY323" i="2"/>
  <c r="BD323" i="2"/>
  <c r="CT319" i="2"/>
  <c r="BY319" i="2"/>
  <c r="BD319" i="2"/>
  <c r="CT315" i="2"/>
  <c r="BY315" i="2"/>
  <c r="BD315" i="2"/>
  <c r="CT311" i="2"/>
  <c r="BY311" i="2"/>
  <c r="BD311" i="2"/>
  <c r="CT307" i="2"/>
  <c r="BY307" i="2"/>
  <c r="BD307" i="2"/>
  <c r="CT303" i="2"/>
  <c r="BY303" i="2"/>
  <c r="BD303" i="2"/>
  <c r="CT299" i="2"/>
  <c r="BY299" i="2"/>
  <c r="BD299" i="2"/>
  <c r="CT390" i="2"/>
  <c r="BY390" i="2"/>
  <c r="BD390" i="2"/>
  <c r="CT386" i="2"/>
  <c r="BY386" i="2"/>
  <c r="BD386" i="2"/>
  <c r="CT382" i="2"/>
  <c r="BY382" i="2"/>
  <c r="BD382" i="2"/>
  <c r="CT378" i="2"/>
  <c r="BY378" i="2"/>
  <c r="BD378" i="2"/>
  <c r="CT374" i="2"/>
  <c r="BY374" i="2"/>
  <c r="BD374" i="2"/>
  <c r="CT370" i="2"/>
  <c r="BY370" i="2"/>
  <c r="BD370" i="2"/>
  <c r="CT366" i="2"/>
  <c r="BY366" i="2"/>
  <c r="BD366" i="2"/>
  <c r="CT362" i="2"/>
  <c r="BY362" i="2"/>
  <c r="BD362" i="2"/>
  <c r="CT358" i="2"/>
  <c r="BY358" i="2"/>
  <c r="BD358" i="2"/>
  <c r="CT354" i="2"/>
  <c r="BY354" i="2"/>
  <c r="BD354" i="2"/>
  <c r="CT350" i="2"/>
  <c r="BY350" i="2"/>
  <c r="BD350" i="2"/>
  <c r="CT346" i="2"/>
  <c r="BY346" i="2"/>
  <c r="BD346" i="2"/>
  <c r="CT342" i="2"/>
  <c r="BY342" i="2"/>
  <c r="BD342" i="2"/>
  <c r="CT338" i="2"/>
  <c r="BY338" i="2"/>
  <c r="BD338" i="2"/>
  <c r="CT334" i="2"/>
  <c r="BY334" i="2"/>
  <c r="BD334" i="2"/>
  <c r="CT330" i="2"/>
  <c r="BY330" i="2"/>
  <c r="BD330" i="2"/>
  <c r="CT326" i="2"/>
  <c r="BY326" i="2"/>
  <c r="BD326" i="2"/>
  <c r="CT322" i="2"/>
  <c r="BY322" i="2"/>
  <c r="BD322" i="2"/>
  <c r="CT318" i="2"/>
  <c r="BY318" i="2"/>
  <c r="BD318" i="2"/>
  <c r="CT314" i="2"/>
  <c r="BY314" i="2"/>
  <c r="BD314" i="2"/>
  <c r="CT310" i="2"/>
  <c r="BY310" i="2"/>
  <c r="BD310" i="2"/>
  <c r="CT306" i="2"/>
  <c r="BY306" i="2"/>
  <c r="BD306" i="2"/>
  <c r="CT302" i="2"/>
  <c r="BY302" i="2"/>
  <c r="BD302" i="2"/>
  <c r="BA395" i="2"/>
  <c r="AJ395" i="2"/>
  <c r="CQ395" i="2" s="1"/>
  <c r="CT389" i="2"/>
  <c r="BY389" i="2"/>
  <c r="BD389" i="2"/>
  <c r="CT385" i="2"/>
  <c r="BY385" i="2"/>
  <c r="BD385" i="2"/>
  <c r="CT381" i="2"/>
  <c r="BY381" i="2"/>
  <c r="BD381" i="2"/>
  <c r="CT377" i="2"/>
  <c r="BY377" i="2"/>
  <c r="BD377" i="2"/>
  <c r="CT373" i="2"/>
  <c r="BY373" i="2"/>
  <c r="BD373" i="2"/>
  <c r="CT369" i="2"/>
  <c r="BY369" i="2"/>
  <c r="BD369" i="2"/>
  <c r="CT365" i="2"/>
  <c r="BY365" i="2"/>
  <c r="BD365" i="2"/>
  <c r="CT361" i="2"/>
  <c r="BY361" i="2"/>
  <c r="BD361" i="2"/>
  <c r="CT357" i="2"/>
  <c r="BY357" i="2"/>
  <c r="BD357" i="2"/>
  <c r="CT353" i="2"/>
  <c r="BY353" i="2"/>
  <c r="BD353" i="2"/>
  <c r="CT349" i="2"/>
  <c r="BY349" i="2"/>
  <c r="BD349" i="2"/>
  <c r="CT345" i="2"/>
  <c r="BY345" i="2"/>
  <c r="BD345" i="2"/>
  <c r="CT341" i="2"/>
  <c r="BY341" i="2"/>
  <c r="BD341" i="2"/>
  <c r="CT337" i="2"/>
  <c r="BY337" i="2"/>
  <c r="BD337" i="2"/>
  <c r="CT333" i="2"/>
  <c r="BY333" i="2"/>
  <c r="BD333" i="2"/>
  <c r="CT329" i="2"/>
  <c r="BY329" i="2"/>
  <c r="BD329" i="2"/>
  <c r="CT325" i="2"/>
  <c r="BY325" i="2"/>
  <c r="BD325" i="2"/>
  <c r="CT321" i="2"/>
  <c r="BY321" i="2"/>
  <c r="BD321" i="2"/>
  <c r="CT317" i="2"/>
  <c r="BY317" i="2"/>
  <c r="BD317" i="2"/>
  <c r="CT313" i="2"/>
  <c r="BY313" i="2"/>
  <c r="BD313" i="2"/>
  <c r="CT309" i="2"/>
  <c r="BY309" i="2"/>
  <c r="BD309" i="2"/>
  <c r="CT305" i="2"/>
  <c r="BY305" i="2"/>
  <c r="BD305" i="2"/>
  <c r="CT301" i="2"/>
  <c r="BY301" i="2"/>
  <c r="BD301" i="2"/>
  <c r="CT392" i="2"/>
  <c r="BY392" i="2"/>
  <c r="BD392" i="2"/>
  <c r="CT388" i="2"/>
  <c r="BY388" i="2"/>
  <c r="BD388" i="2"/>
  <c r="CT384" i="2"/>
  <c r="BY384" i="2"/>
  <c r="BD384" i="2"/>
  <c r="CT380" i="2"/>
  <c r="BY380" i="2"/>
  <c r="BD380" i="2"/>
  <c r="CT376" i="2"/>
  <c r="BY376" i="2"/>
  <c r="BD376" i="2"/>
  <c r="CT372" i="2"/>
  <c r="BY372" i="2"/>
  <c r="BD372" i="2"/>
  <c r="CT368" i="2"/>
  <c r="BY368" i="2"/>
  <c r="BD368" i="2"/>
  <c r="CT364" i="2"/>
  <c r="BY364" i="2"/>
  <c r="BD364" i="2"/>
  <c r="CT360" i="2"/>
  <c r="BY360" i="2"/>
  <c r="BD360" i="2"/>
  <c r="CT356" i="2"/>
  <c r="BY356" i="2"/>
  <c r="BD356" i="2"/>
  <c r="CT352" i="2"/>
  <c r="BY352" i="2"/>
  <c r="BD352" i="2"/>
  <c r="CT348" i="2"/>
  <c r="BY348" i="2"/>
  <c r="BD348" i="2"/>
  <c r="CT344" i="2"/>
  <c r="BY344" i="2"/>
  <c r="BD344" i="2"/>
  <c r="CT340" i="2"/>
  <c r="BY340" i="2"/>
  <c r="BD340" i="2"/>
  <c r="CT336" i="2"/>
  <c r="BY336" i="2"/>
  <c r="BD336" i="2"/>
  <c r="CT332" i="2"/>
  <c r="BY332" i="2"/>
  <c r="BD332" i="2"/>
  <c r="CT328" i="2"/>
  <c r="BY328" i="2"/>
  <c r="BD328" i="2"/>
  <c r="CT324" i="2"/>
  <c r="BY324" i="2"/>
  <c r="BD324" i="2"/>
  <c r="CT320" i="2"/>
  <c r="BY320" i="2"/>
  <c r="BD320" i="2"/>
  <c r="CT316" i="2"/>
  <c r="BY316" i="2"/>
  <c r="BD316" i="2"/>
  <c r="CT312" i="2"/>
  <c r="BY312" i="2"/>
  <c r="BD312" i="2"/>
  <c r="CT308" i="2"/>
  <c r="BY308" i="2"/>
  <c r="BD308" i="2"/>
  <c r="CT304" i="2"/>
  <c r="BY304" i="2"/>
  <c r="BD304" i="2"/>
  <c r="CT300" i="2"/>
  <c r="BY300" i="2"/>
  <c r="BD300" i="2"/>
  <c r="CR296" i="2"/>
  <c r="BW296" i="2"/>
  <c r="BB296" i="2"/>
  <c r="CR292" i="2"/>
  <c r="BW292" i="2"/>
  <c r="BB292" i="2"/>
  <c r="CR288" i="2"/>
  <c r="BW288" i="2"/>
  <c r="BB288" i="2"/>
  <c r="CR284" i="2"/>
  <c r="BW284" i="2"/>
  <c r="BB284" i="2"/>
  <c r="CR280" i="2"/>
  <c r="BW280" i="2"/>
  <c r="BB280" i="2"/>
  <c r="CR276" i="2"/>
  <c r="BW276" i="2"/>
  <c r="BB276" i="2"/>
  <c r="CR272" i="2"/>
  <c r="BW272" i="2"/>
  <c r="BB272" i="2"/>
  <c r="CR268" i="2"/>
  <c r="BW268" i="2"/>
  <c r="BB268" i="2"/>
  <c r="CR264" i="2"/>
  <c r="BW264" i="2"/>
  <c r="BB264" i="2"/>
  <c r="CR260" i="2"/>
  <c r="BW260" i="2"/>
  <c r="BB260" i="2"/>
  <c r="CR256" i="2"/>
  <c r="BW256" i="2"/>
  <c r="BB256" i="2"/>
  <c r="CR252" i="2"/>
  <c r="BW252" i="2"/>
  <c r="BB252" i="2"/>
  <c r="CR248" i="2"/>
  <c r="BW248" i="2"/>
  <c r="BB248" i="2"/>
  <c r="CR244" i="2"/>
  <c r="BW244" i="2"/>
  <c r="BB244" i="2"/>
  <c r="CR240" i="2"/>
  <c r="BW240" i="2"/>
  <c r="BB240" i="2"/>
  <c r="CR236" i="2"/>
  <c r="BW236" i="2"/>
  <c r="BB236" i="2"/>
  <c r="CR232" i="2"/>
  <c r="BW232" i="2"/>
  <c r="BB232" i="2"/>
  <c r="CR228" i="2"/>
  <c r="BW228" i="2"/>
  <c r="BB228" i="2"/>
  <c r="CR224" i="2"/>
  <c r="BW224" i="2"/>
  <c r="BB224" i="2"/>
  <c r="CR220" i="2"/>
  <c r="BW220" i="2"/>
  <c r="BB220" i="2"/>
  <c r="CR216" i="2"/>
  <c r="BW216" i="2"/>
  <c r="BB216" i="2"/>
  <c r="CR212" i="2"/>
  <c r="BW212" i="2"/>
  <c r="BB212" i="2"/>
  <c r="CR208" i="2"/>
  <c r="BW208" i="2"/>
  <c r="BB208" i="2"/>
  <c r="CR204" i="2"/>
  <c r="BW204" i="2"/>
  <c r="BB204" i="2"/>
  <c r="CR200" i="2"/>
  <c r="BW200" i="2"/>
  <c r="BB200" i="2"/>
  <c r="CR196" i="2"/>
  <c r="BW196" i="2"/>
  <c r="BB196" i="2"/>
  <c r="CR192" i="2"/>
  <c r="BW192" i="2"/>
  <c r="BB192" i="2"/>
  <c r="CR188" i="2"/>
  <c r="BW188" i="2"/>
  <c r="BB188" i="2"/>
  <c r="CR184" i="2"/>
  <c r="BW184" i="2"/>
  <c r="BB184" i="2"/>
  <c r="CR180" i="2"/>
  <c r="BW180" i="2"/>
  <c r="BB180" i="2"/>
  <c r="CR176" i="2"/>
  <c r="BW176" i="2"/>
  <c r="BB176" i="2"/>
  <c r="CR172" i="2"/>
  <c r="BW172" i="2"/>
  <c r="BB172" i="2"/>
  <c r="CR168" i="2"/>
  <c r="BW168" i="2"/>
  <c r="BB168" i="2"/>
  <c r="CR164" i="2"/>
  <c r="BW164" i="2"/>
  <c r="BB164" i="2"/>
  <c r="CR160" i="2"/>
  <c r="BW160" i="2"/>
  <c r="BB160" i="2"/>
  <c r="CR156" i="2"/>
  <c r="BW156" i="2"/>
  <c r="BB156" i="2"/>
  <c r="CR152" i="2"/>
  <c r="BW152" i="2"/>
  <c r="BB152" i="2"/>
  <c r="CR148" i="2"/>
  <c r="BW148" i="2"/>
  <c r="BB148" i="2"/>
  <c r="CR144" i="2"/>
  <c r="BW144" i="2"/>
  <c r="BB144" i="2"/>
  <c r="CR140" i="2"/>
  <c r="BW140" i="2"/>
  <c r="BB140" i="2"/>
  <c r="CR136" i="2"/>
  <c r="BW136" i="2"/>
  <c r="BB136" i="2"/>
  <c r="CR132" i="2"/>
  <c r="BW132" i="2"/>
  <c r="BB132" i="2"/>
  <c r="CR128" i="2"/>
  <c r="BW128" i="2"/>
  <c r="BB128" i="2"/>
  <c r="CR124" i="2"/>
  <c r="BW124" i="2"/>
  <c r="BB124" i="2"/>
  <c r="CR120" i="2"/>
  <c r="BW120" i="2"/>
  <c r="BB120" i="2"/>
  <c r="CR116" i="2"/>
  <c r="BW116" i="2"/>
  <c r="BB116" i="2"/>
  <c r="CR112" i="2"/>
  <c r="BW112" i="2"/>
  <c r="BB112" i="2"/>
  <c r="BX298" i="2"/>
  <c r="BC298" i="2"/>
  <c r="BC294" i="2"/>
  <c r="CS290" i="2"/>
  <c r="BC290" i="2"/>
  <c r="CS286" i="2"/>
  <c r="BX286" i="2"/>
  <c r="BC286" i="2"/>
  <c r="BX282" i="2"/>
  <c r="BC282" i="2"/>
  <c r="BC278" i="2"/>
  <c r="CS274" i="2"/>
  <c r="BC274" i="2"/>
  <c r="CS270" i="2"/>
  <c r="BX270" i="2"/>
  <c r="BC270" i="2"/>
  <c r="BX266" i="2"/>
  <c r="BC266" i="2"/>
  <c r="BC262" i="2"/>
  <c r="CS258" i="2"/>
  <c r="BC258" i="2"/>
  <c r="CS254" i="2"/>
  <c r="BX254" i="2"/>
  <c r="BC254" i="2"/>
  <c r="BX250" i="2"/>
  <c r="BC250" i="2"/>
  <c r="BC246" i="2"/>
  <c r="CS242" i="2"/>
  <c r="BC242" i="2"/>
  <c r="CS238" i="2"/>
  <c r="BX238" i="2"/>
  <c r="BC238" i="2"/>
  <c r="BX234" i="2"/>
  <c r="BC234" i="2"/>
  <c r="BC230" i="2"/>
  <c r="CS226" i="2"/>
  <c r="BC226" i="2"/>
  <c r="CS222" i="2"/>
  <c r="BX222" i="2"/>
  <c r="BC222" i="2"/>
  <c r="BX218" i="2"/>
  <c r="BC218" i="2"/>
  <c r="BC214" i="2"/>
  <c r="CS210" i="2"/>
  <c r="BC210" i="2"/>
  <c r="CS206" i="2"/>
  <c r="BX206" i="2"/>
  <c r="BC206" i="2"/>
  <c r="BX202" i="2"/>
  <c r="BC202" i="2"/>
  <c r="BC198" i="2"/>
  <c r="CS194" i="2"/>
  <c r="BC194" i="2"/>
  <c r="CS190" i="2"/>
  <c r="BX190" i="2"/>
  <c r="BC190" i="2"/>
  <c r="BX186" i="2"/>
  <c r="BC186" i="2"/>
  <c r="BC182" i="2"/>
  <c r="CS178" i="2"/>
  <c r="BC178" i="2"/>
  <c r="CS174" i="2"/>
  <c r="BX174" i="2"/>
  <c r="BC174" i="2"/>
  <c r="BX170" i="2"/>
  <c r="BC170" i="2"/>
  <c r="BC166" i="2"/>
  <c r="CS162" i="2"/>
  <c r="BC162" i="2"/>
  <c r="CS158" i="2"/>
  <c r="BX158" i="2"/>
  <c r="BC158" i="2"/>
  <c r="BX154" i="2"/>
  <c r="BC154" i="2"/>
  <c r="BC150" i="2"/>
  <c r="CS146" i="2"/>
  <c r="BC146" i="2"/>
  <c r="CS142" i="2"/>
  <c r="BX142" i="2"/>
  <c r="BC142" i="2"/>
  <c r="BX138" i="2"/>
  <c r="BC138" i="2"/>
  <c r="BC134" i="2"/>
  <c r="CS130" i="2"/>
  <c r="BC130" i="2"/>
  <c r="CS126" i="2"/>
  <c r="BX126" i="2"/>
  <c r="BC126" i="2"/>
  <c r="BX122" i="2"/>
  <c r="BC122" i="2"/>
  <c r="BC118" i="2"/>
  <c r="CS114" i="2"/>
  <c r="BC114" i="2"/>
  <c r="CS110" i="2"/>
  <c r="BX110" i="2"/>
  <c r="BC110" i="2"/>
  <c r="CT296" i="2"/>
  <c r="BY296" i="2"/>
  <c r="BD296" i="2"/>
  <c r="CT292" i="2"/>
  <c r="BY292" i="2"/>
  <c r="BD292" i="2"/>
  <c r="CT288" i="2"/>
  <c r="BY288" i="2"/>
  <c r="BD288" i="2"/>
  <c r="CT284" i="2"/>
  <c r="BY284" i="2"/>
  <c r="BD284" i="2"/>
  <c r="CT280" i="2"/>
  <c r="BY280" i="2"/>
  <c r="BD280" i="2"/>
  <c r="CT276" i="2"/>
  <c r="BY276" i="2"/>
  <c r="BD276" i="2"/>
  <c r="CT272" i="2"/>
  <c r="BY272" i="2"/>
  <c r="BD272" i="2"/>
  <c r="CT268" i="2"/>
  <c r="BY268" i="2"/>
  <c r="BD268" i="2"/>
  <c r="CT264" i="2"/>
  <c r="BY264" i="2"/>
  <c r="BD264" i="2"/>
  <c r="CT260" i="2"/>
  <c r="BY260" i="2"/>
  <c r="BD260" i="2"/>
  <c r="CT256" i="2"/>
  <c r="BY256" i="2"/>
  <c r="BD256" i="2"/>
  <c r="CT252" i="2"/>
  <c r="BY252" i="2"/>
  <c r="BD252" i="2"/>
  <c r="CT248" i="2"/>
  <c r="BY248" i="2"/>
  <c r="BD248" i="2"/>
  <c r="CT244" i="2"/>
  <c r="BY244" i="2"/>
  <c r="BD244" i="2"/>
  <c r="CT240" i="2"/>
  <c r="BY240" i="2"/>
  <c r="BD240" i="2"/>
  <c r="CT236" i="2"/>
  <c r="BY236" i="2"/>
  <c r="BD236" i="2"/>
  <c r="CT232" i="2"/>
  <c r="BY232" i="2"/>
  <c r="BD232" i="2"/>
  <c r="CT228" i="2"/>
  <c r="BY228" i="2"/>
  <c r="BD228" i="2"/>
  <c r="CT224" i="2"/>
  <c r="BY224" i="2"/>
  <c r="BD224" i="2"/>
  <c r="CT220" i="2"/>
  <c r="BY220" i="2"/>
  <c r="BD220" i="2"/>
  <c r="CT216" i="2"/>
  <c r="BY216" i="2"/>
  <c r="BD216" i="2"/>
  <c r="CT212" i="2"/>
  <c r="BY212" i="2"/>
  <c r="BD212" i="2"/>
  <c r="CT208" i="2"/>
  <c r="BY208" i="2"/>
  <c r="BD208" i="2"/>
  <c r="CT204" i="2"/>
  <c r="BY204" i="2"/>
  <c r="BD204" i="2"/>
  <c r="CT200" i="2"/>
  <c r="BY200" i="2"/>
  <c r="BD200" i="2"/>
  <c r="CT196" i="2"/>
  <c r="BY196" i="2"/>
  <c r="BD196" i="2"/>
  <c r="CT192" i="2"/>
  <c r="BY192" i="2"/>
  <c r="BD192" i="2"/>
  <c r="CT188" i="2"/>
  <c r="BY188" i="2"/>
  <c r="BD188" i="2"/>
  <c r="CT184" i="2"/>
  <c r="BY184" i="2"/>
  <c r="BD184" i="2"/>
  <c r="CT180" i="2"/>
  <c r="BY180" i="2"/>
  <c r="BD180" i="2"/>
  <c r="CT176" i="2"/>
  <c r="BY176" i="2"/>
  <c r="BD176" i="2"/>
  <c r="CT172" i="2"/>
  <c r="BY172" i="2"/>
  <c r="BD172" i="2"/>
  <c r="CT168" i="2"/>
  <c r="BY168" i="2"/>
  <c r="BD168" i="2"/>
  <c r="CT164" i="2"/>
  <c r="BY164" i="2"/>
  <c r="BD164" i="2"/>
  <c r="CT160" i="2"/>
  <c r="BY160" i="2"/>
  <c r="BD160" i="2"/>
  <c r="CT156" i="2"/>
  <c r="BY156" i="2"/>
  <c r="BD156" i="2"/>
  <c r="CT152" i="2"/>
  <c r="BY152" i="2"/>
  <c r="BD152" i="2"/>
  <c r="CT148" i="2"/>
  <c r="BY148" i="2"/>
  <c r="BD148" i="2"/>
  <c r="CT144" i="2"/>
  <c r="BY144" i="2"/>
  <c r="BD144" i="2"/>
  <c r="CT140" i="2"/>
  <c r="BY140" i="2"/>
  <c r="BD140" i="2"/>
  <c r="CT136" i="2"/>
  <c r="BY136" i="2"/>
  <c r="BD136" i="2"/>
  <c r="CT132" i="2"/>
  <c r="BY132" i="2"/>
  <c r="BD132" i="2"/>
  <c r="CT128" i="2"/>
  <c r="BY128" i="2"/>
  <c r="BD128" i="2"/>
  <c r="CT124" i="2"/>
  <c r="BY124" i="2"/>
  <c r="BD124" i="2"/>
  <c r="CT120" i="2"/>
  <c r="BY120" i="2"/>
  <c r="BD120" i="2"/>
  <c r="CT116" i="2"/>
  <c r="BY116" i="2"/>
  <c r="BD116" i="2"/>
  <c r="CT112" i="2"/>
  <c r="BY112" i="2"/>
  <c r="BD112" i="2"/>
  <c r="CQ298" i="2"/>
  <c r="BV298" i="2"/>
  <c r="BA298" i="2"/>
  <c r="AJ298" i="2"/>
  <c r="CQ294" i="2"/>
  <c r="BV294" i="2"/>
  <c r="BA294" i="2"/>
  <c r="AJ294" i="2"/>
  <c r="CQ290" i="2"/>
  <c r="BV290" i="2"/>
  <c r="BA290" i="2"/>
  <c r="AJ290" i="2"/>
  <c r="CQ286" i="2"/>
  <c r="BV286" i="2"/>
  <c r="BA286" i="2"/>
  <c r="BE286" i="2" s="1"/>
  <c r="DU286" i="2" s="1"/>
  <c r="AJ286" i="2"/>
  <c r="CQ282" i="2"/>
  <c r="BV282" i="2"/>
  <c r="BA282" i="2"/>
  <c r="AJ282" i="2"/>
  <c r="CQ278" i="2"/>
  <c r="BV278" i="2"/>
  <c r="BA278" i="2"/>
  <c r="AJ278" i="2"/>
  <c r="CQ274" i="2"/>
  <c r="BV274" i="2"/>
  <c r="BA274" i="2"/>
  <c r="AJ274" i="2"/>
  <c r="CQ270" i="2"/>
  <c r="BV270" i="2"/>
  <c r="BA270" i="2"/>
  <c r="BE270" i="2" s="1"/>
  <c r="DU270" i="2" s="1"/>
  <c r="AJ270" i="2"/>
  <c r="CQ266" i="2"/>
  <c r="BV266" i="2"/>
  <c r="BA266" i="2"/>
  <c r="AJ266" i="2"/>
  <c r="CQ262" i="2"/>
  <c r="BV262" i="2"/>
  <c r="BA262" i="2"/>
  <c r="AJ262" i="2"/>
  <c r="CQ258" i="2"/>
  <c r="BV258" i="2"/>
  <c r="BA258" i="2"/>
  <c r="AJ258" i="2"/>
  <c r="CQ254" i="2"/>
  <c r="BV254" i="2"/>
  <c r="BA254" i="2"/>
  <c r="BE254" i="2" s="1"/>
  <c r="DU254" i="2" s="1"/>
  <c r="AJ254" i="2"/>
  <c r="CQ250" i="2"/>
  <c r="BV250" i="2"/>
  <c r="BA250" i="2"/>
  <c r="AJ250" i="2"/>
  <c r="CQ246" i="2"/>
  <c r="BV246" i="2"/>
  <c r="BA246" i="2"/>
  <c r="AJ246" i="2"/>
  <c r="CQ242" i="2"/>
  <c r="BV242" i="2"/>
  <c r="BA242" i="2"/>
  <c r="AJ242" i="2"/>
  <c r="CQ238" i="2"/>
  <c r="BV238" i="2"/>
  <c r="BA238" i="2"/>
  <c r="BE238" i="2" s="1"/>
  <c r="DU238" i="2" s="1"/>
  <c r="AJ238" i="2"/>
  <c r="CQ234" i="2"/>
  <c r="BV234" i="2"/>
  <c r="BA234" i="2"/>
  <c r="AJ234" i="2"/>
  <c r="CQ230" i="2"/>
  <c r="BV230" i="2"/>
  <c r="BA230" i="2"/>
  <c r="AJ230" i="2"/>
  <c r="CQ226" i="2"/>
  <c r="BV226" i="2"/>
  <c r="BA226" i="2"/>
  <c r="AJ226" i="2"/>
  <c r="CQ222" i="2"/>
  <c r="BV222" i="2"/>
  <c r="BA222" i="2"/>
  <c r="BE222" i="2" s="1"/>
  <c r="DU222" i="2" s="1"/>
  <c r="AJ222" i="2"/>
  <c r="CQ218" i="2"/>
  <c r="BV218" i="2"/>
  <c r="BA218" i="2"/>
  <c r="AJ218" i="2"/>
  <c r="CQ214" i="2"/>
  <c r="BV214" i="2"/>
  <c r="BA214" i="2"/>
  <c r="AJ214" i="2"/>
  <c r="CQ210" i="2"/>
  <c r="BV210" i="2"/>
  <c r="BA210" i="2"/>
  <c r="AJ210" i="2"/>
  <c r="CQ206" i="2"/>
  <c r="BV206" i="2"/>
  <c r="BA206" i="2"/>
  <c r="BE206" i="2" s="1"/>
  <c r="DU206" i="2" s="1"/>
  <c r="AJ206" i="2"/>
  <c r="CQ202" i="2"/>
  <c r="BV202" i="2"/>
  <c r="BA202" i="2"/>
  <c r="AJ202" i="2"/>
  <c r="CQ198" i="2"/>
  <c r="BV198" i="2"/>
  <c r="BA198" i="2"/>
  <c r="AJ198" i="2"/>
  <c r="CQ194" i="2"/>
  <c r="BV194" i="2"/>
  <c r="BA194" i="2"/>
  <c r="AJ194" i="2"/>
  <c r="CQ190" i="2"/>
  <c r="BV190" i="2"/>
  <c r="BA190" i="2"/>
  <c r="BE190" i="2" s="1"/>
  <c r="DU190" i="2" s="1"/>
  <c r="AJ190" i="2"/>
  <c r="CQ186" i="2"/>
  <c r="BV186" i="2"/>
  <c r="BA186" i="2"/>
  <c r="AJ186" i="2"/>
  <c r="CQ182" i="2"/>
  <c r="BV182" i="2"/>
  <c r="BA182" i="2"/>
  <c r="AJ182" i="2"/>
  <c r="CQ178" i="2"/>
  <c r="BV178" i="2"/>
  <c r="BA178" i="2"/>
  <c r="AJ178" i="2"/>
  <c r="CQ174" i="2"/>
  <c r="BV174" i="2"/>
  <c r="BA174" i="2"/>
  <c r="BE174" i="2" s="1"/>
  <c r="DU174" i="2" s="1"/>
  <c r="AJ174" i="2"/>
  <c r="CQ170" i="2"/>
  <c r="BV170" i="2"/>
  <c r="BA170" i="2"/>
  <c r="AJ170" i="2"/>
  <c r="CQ166" i="2"/>
  <c r="BV166" i="2"/>
  <c r="BA166" i="2"/>
  <c r="AJ166" i="2"/>
  <c r="CQ162" i="2"/>
  <c r="BV162" i="2"/>
  <c r="BA162" i="2"/>
  <c r="AJ162" i="2"/>
  <c r="CQ158" i="2"/>
  <c r="BV158" i="2"/>
  <c r="BA158" i="2"/>
  <c r="BE158" i="2" s="1"/>
  <c r="DU158" i="2" s="1"/>
  <c r="AJ158" i="2"/>
  <c r="CQ154" i="2"/>
  <c r="BV154" i="2"/>
  <c r="BA154" i="2"/>
  <c r="AJ154" i="2"/>
  <c r="CQ150" i="2"/>
  <c r="BV150" i="2"/>
  <c r="BA150" i="2"/>
  <c r="AJ150" i="2"/>
  <c r="CQ146" i="2"/>
  <c r="BV146" i="2"/>
  <c r="BA146" i="2"/>
  <c r="AJ146" i="2"/>
  <c r="CQ142" i="2"/>
  <c r="BV142" i="2"/>
  <c r="BA142" i="2"/>
  <c r="BE142" i="2" s="1"/>
  <c r="DU142" i="2" s="1"/>
  <c r="AJ142" i="2"/>
  <c r="CQ138" i="2"/>
  <c r="BV138" i="2"/>
  <c r="BA138" i="2"/>
  <c r="AJ138" i="2"/>
  <c r="CQ134" i="2"/>
  <c r="BV134" i="2"/>
  <c r="BA134" i="2"/>
  <c r="AJ134" i="2"/>
  <c r="CQ130" i="2"/>
  <c r="BV130" i="2"/>
  <c r="BA130" i="2"/>
  <c r="AJ130" i="2"/>
  <c r="CQ126" i="2"/>
  <c r="BV126" i="2"/>
  <c r="BA126" i="2"/>
  <c r="BE126" i="2" s="1"/>
  <c r="DU126" i="2" s="1"/>
  <c r="AJ126" i="2"/>
  <c r="CQ122" i="2"/>
  <c r="BV122" i="2"/>
  <c r="BA122" i="2"/>
  <c r="AJ122" i="2"/>
  <c r="CQ118" i="2"/>
  <c r="BV118" i="2"/>
  <c r="BA118" i="2"/>
  <c r="AJ118" i="2"/>
  <c r="CQ114" i="2"/>
  <c r="BV114" i="2"/>
  <c r="BA114" i="2"/>
  <c r="AJ114" i="2"/>
  <c r="CQ110" i="2"/>
  <c r="BV110" i="2"/>
  <c r="BA110" i="2"/>
  <c r="BE110" i="2" s="1"/>
  <c r="DU110" i="2" s="1"/>
  <c r="AJ110" i="2"/>
  <c r="CQ106" i="2"/>
  <c r="BV106" i="2"/>
  <c r="BA106" i="2"/>
  <c r="BE106" i="2" s="1"/>
  <c r="DU106" i="2" s="1"/>
  <c r="AJ106" i="2"/>
  <c r="CQ102" i="2"/>
  <c r="BV102" i="2"/>
  <c r="BA102" i="2"/>
  <c r="BE102" i="2" s="1"/>
  <c r="DU102" i="2" s="1"/>
  <c r="AJ102" i="2"/>
  <c r="CQ98" i="2"/>
  <c r="BV98" i="2"/>
  <c r="BA98" i="2"/>
  <c r="BE98" i="2" s="1"/>
  <c r="DU98" i="2" s="1"/>
  <c r="AJ98" i="2"/>
  <c r="CQ94" i="2"/>
  <c r="BV94" i="2"/>
  <c r="BA94" i="2"/>
  <c r="BE94" i="2" s="1"/>
  <c r="DU94" i="2" s="1"/>
  <c r="AJ94" i="2"/>
  <c r="CQ90" i="2"/>
  <c r="BV90" i="2"/>
  <c r="BA90" i="2"/>
  <c r="BE90" i="2" s="1"/>
  <c r="DU90" i="2" s="1"/>
  <c r="AJ90" i="2"/>
  <c r="CQ86" i="2"/>
  <c r="BV86" i="2"/>
  <c r="BA86" i="2"/>
  <c r="BE86" i="2" s="1"/>
  <c r="DU86" i="2" s="1"/>
  <c r="AJ86" i="2"/>
  <c r="CQ82" i="2"/>
  <c r="BV82" i="2"/>
  <c r="BA82" i="2"/>
  <c r="BE82" i="2" s="1"/>
  <c r="DU82" i="2" s="1"/>
  <c r="AJ82" i="2"/>
  <c r="CQ78" i="2"/>
  <c r="BV78" i="2"/>
  <c r="BA78" i="2"/>
  <c r="BE78" i="2" s="1"/>
  <c r="DU78" i="2" s="1"/>
  <c r="AJ78" i="2"/>
  <c r="CQ74" i="2"/>
  <c r="BV74" i="2"/>
  <c r="BA74" i="2"/>
  <c r="BE74" i="2" s="1"/>
  <c r="DU74" i="2" s="1"/>
  <c r="AJ74" i="2"/>
  <c r="CQ70" i="2"/>
  <c r="BV70" i="2"/>
  <c r="BA70" i="2"/>
  <c r="BE70" i="2" s="1"/>
  <c r="DU70" i="2" s="1"/>
  <c r="AJ70" i="2"/>
  <c r="CQ66" i="2"/>
  <c r="BV66" i="2"/>
  <c r="BA66" i="2"/>
  <c r="BE66" i="2" s="1"/>
  <c r="DU66" i="2" s="1"/>
  <c r="AJ66" i="2"/>
  <c r="CQ62" i="2"/>
  <c r="BV62" i="2"/>
  <c r="BA62" i="2"/>
  <c r="BE62" i="2" s="1"/>
  <c r="DU62" i="2" s="1"/>
  <c r="AJ62" i="2"/>
  <c r="CQ58" i="2"/>
  <c r="BV58" i="2"/>
  <c r="BA58" i="2"/>
  <c r="BE58" i="2" s="1"/>
  <c r="DU58" i="2" s="1"/>
  <c r="AJ58" i="2"/>
  <c r="CQ54" i="2"/>
  <c r="BV54" i="2"/>
  <c r="BA54" i="2"/>
  <c r="BE54" i="2" s="1"/>
  <c r="DU54" i="2" s="1"/>
  <c r="AJ54" i="2"/>
  <c r="CQ50" i="2"/>
  <c r="BV50" i="2"/>
  <c r="BA50" i="2"/>
  <c r="BE50" i="2" s="1"/>
  <c r="DU50" i="2" s="1"/>
  <c r="AJ50" i="2"/>
  <c r="CQ46" i="2"/>
  <c r="BV46" i="2"/>
  <c r="BA46" i="2"/>
  <c r="BE46" i="2" s="1"/>
  <c r="DU46" i="2" s="1"/>
  <c r="AJ46" i="2"/>
  <c r="CQ42" i="2"/>
  <c r="BV42" i="2"/>
  <c r="BA42" i="2"/>
  <c r="BE42" i="2" s="1"/>
  <c r="DU42" i="2" s="1"/>
  <c r="AJ42" i="2"/>
  <c r="CQ38" i="2"/>
  <c r="BV38" i="2"/>
  <c r="BA38" i="2"/>
  <c r="BE38" i="2" s="1"/>
  <c r="DU38" i="2" s="1"/>
  <c r="AJ38" i="2"/>
  <c r="CQ34" i="2"/>
  <c r="BV34" i="2"/>
  <c r="BA34" i="2"/>
  <c r="BE34" i="2" s="1"/>
  <c r="DU34" i="2" s="1"/>
  <c r="AJ34" i="2"/>
  <c r="CQ30" i="2"/>
  <c r="BV30" i="2"/>
  <c r="BA30" i="2"/>
  <c r="BE30" i="2" s="1"/>
  <c r="DU30" i="2" s="1"/>
  <c r="AJ30" i="2"/>
  <c r="CQ26" i="2"/>
  <c r="BV26" i="2"/>
  <c r="BA26" i="2"/>
  <c r="BE26" i="2" s="1"/>
  <c r="DU26" i="2" s="1"/>
  <c r="AJ26" i="2"/>
  <c r="CQ22" i="2"/>
  <c r="BV22" i="2"/>
  <c r="BA22" i="2"/>
  <c r="BE22" i="2" s="1"/>
  <c r="DU22" i="2" s="1"/>
  <c r="AJ22" i="2"/>
  <c r="CQ18" i="2"/>
  <c r="BV18" i="2"/>
  <c r="BA18" i="2"/>
  <c r="BE18" i="2" s="1"/>
  <c r="DU18" i="2" s="1"/>
  <c r="AJ18" i="2"/>
  <c r="CQ14" i="2"/>
  <c r="BV14" i="2"/>
  <c r="BA14" i="2"/>
  <c r="BE14" i="2" s="1"/>
  <c r="DU14" i="2" s="1"/>
  <c r="AJ14" i="2"/>
  <c r="CQ10" i="2"/>
  <c r="BV10" i="2"/>
  <c r="BA10" i="2"/>
  <c r="BE10" i="2" s="1"/>
  <c r="DU10" i="2" s="1"/>
  <c r="AJ10" i="2"/>
  <c r="AG7" i="2"/>
  <c r="C96" i="1"/>
  <c r="BA105" i="2"/>
  <c r="BE105" i="2" s="1"/>
  <c r="DU105" i="2" s="1"/>
  <c r="AJ105" i="2"/>
  <c r="CQ105" i="2" s="1"/>
  <c r="BA101" i="2"/>
  <c r="BE101" i="2" s="1"/>
  <c r="DU101" i="2" s="1"/>
  <c r="AJ101" i="2"/>
  <c r="CQ101" i="2" s="1"/>
  <c r="BA97" i="2"/>
  <c r="BE97" i="2" s="1"/>
  <c r="DU97" i="2" s="1"/>
  <c r="AJ97" i="2"/>
  <c r="CQ97" i="2" s="1"/>
  <c r="BA93" i="2"/>
  <c r="BE93" i="2" s="1"/>
  <c r="DU93" i="2" s="1"/>
  <c r="AJ93" i="2"/>
  <c r="CQ93" i="2" s="1"/>
  <c r="BA89" i="2"/>
  <c r="BE89" i="2" s="1"/>
  <c r="DU89" i="2" s="1"/>
  <c r="AJ89" i="2"/>
  <c r="CQ89" i="2" s="1"/>
  <c r="BA85" i="2"/>
  <c r="BE85" i="2" s="1"/>
  <c r="DU85" i="2" s="1"/>
  <c r="AJ85" i="2"/>
  <c r="CQ85" i="2" s="1"/>
  <c r="BA81" i="2"/>
  <c r="BE81" i="2" s="1"/>
  <c r="DU81" i="2" s="1"/>
  <c r="AJ81" i="2"/>
  <c r="CQ81" i="2" s="1"/>
  <c r="BA77" i="2"/>
  <c r="BE77" i="2" s="1"/>
  <c r="DU77" i="2" s="1"/>
  <c r="AJ77" i="2"/>
  <c r="CQ77" i="2" s="1"/>
  <c r="BA73" i="2"/>
  <c r="BE73" i="2" s="1"/>
  <c r="DU73" i="2" s="1"/>
  <c r="AJ73" i="2"/>
  <c r="CQ73" i="2" s="1"/>
  <c r="BA69" i="2"/>
  <c r="BE69" i="2" s="1"/>
  <c r="DU69" i="2" s="1"/>
  <c r="AJ69" i="2"/>
  <c r="CQ69" i="2" s="1"/>
  <c r="BA65" i="2"/>
  <c r="BE65" i="2" s="1"/>
  <c r="DU65" i="2" s="1"/>
  <c r="AJ65" i="2"/>
  <c r="CQ65" i="2" s="1"/>
  <c r="BA61" i="2"/>
  <c r="BE61" i="2" s="1"/>
  <c r="DU61" i="2" s="1"/>
  <c r="AJ61" i="2"/>
  <c r="CQ61" i="2" s="1"/>
  <c r="BA57" i="2"/>
  <c r="BE57" i="2" s="1"/>
  <c r="DU57" i="2" s="1"/>
  <c r="AJ57" i="2"/>
  <c r="CQ57" i="2" s="1"/>
  <c r="BA53" i="2"/>
  <c r="BE53" i="2" s="1"/>
  <c r="DU53" i="2" s="1"/>
  <c r="AJ53" i="2"/>
  <c r="CQ53" i="2" s="1"/>
  <c r="BA49" i="2"/>
  <c r="BE49" i="2" s="1"/>
  <c r="DU49" i="2" s="1"/>
  <c r="AJ49" i="2"/>
  <c r="CQ49" i="2" s="1"/>
  <c r="BA45" i="2"/>
  <c r="BE45" i="2" s="1"/>
  <c r="DU45" i="2" s="1"/>
  <c r="AJ45" i="2"/>
  <c r="CQ45" i="2" s="1"/>
  <c r="BA41" i="2"/>
  <c r="BE41" i="2" s="1"/>
  <c r="DU41" i="2" s="1"/>
  <c r="AJ41" i="2"/>
  <c r="CQ41" i="2" s="1"/>
  <c r="BA37" i="2"/>
  <c r="BE37" i="2" s="1"/>
  <c r="DU37" i="2" s="1"/>
  <c r="AJ37" i="2"/>
  <c r="CQ37" i="2" s="1"/>
  <c r="BA33" i="2"/>
  <c r="BE33" i="2" s="1"/>
  <c r="DU33" i="2" s="1"/>
  <c r="AJ33" i="2"/>
  <c r="CQ33" i="2" s="1"/>
  <c r="BA29" i="2"/>
  <c r="BE29" i="2" s="1"/>
  <c r="DU29" i="2" s="1"/>
  <c r="AJ29" i="2"/>
  <c r="CQ29" i="2" s="1"/>
  <c r="BA25" i="2"/>
  <c r="BE25" i="2" s="1"/>
  <c r="DU25" i="2" s="1"/>
  <c r="AJ25" i="2"/>
  <c r="CQ25" i="2" s="1"/>
  <c r="BA21" i="2"/>
  <c r="BE21" i="2" s="1"/>
  <c r="DU21" i="2" s="1"/>
  <c r="AJ21" i="2"/>
  <c r="CQ21" i="2" s="1"/>
  <c r="BA17" i="2"/>
  <c r="BE17" i="2" s="1"/>
  <c r="DU17" i="2" s="1"/>
  <c r="AJ17" i="2"/>
  <c r="CQ17" i="2" s="1"/>
  <c r="BA13" i="2"/>
  <c r="BE13" i="2" s="1"/>
  <c r="DU13" i="2" s="1"/>
  <c r="AJ13" i="2"/>
  <c r="CQ13" i="2" s="1"/>
  <c r="BA9" i="2"/>
  <c r="BE9" i="2" s="1"/>
  <c r="DU9" i="2" s="1"/>
  <c r="AJ9" i="2"/>
  <c r="CQ9" i="2" s="1"/>
  <c r="BA108" i="2"/>
  <c r="BE108" i="2" s="1"/>
  <c r="DU108" i="2" s="1"/>
  <c r="AJ108" i="2"/>
  <c r="CQ108" i="2" s="1"/>
  <c r="BA104" i="2"/>
  <c r="BE104" i="2" s="1"/>
  <c r="DU104" i="2" s="1"/>
  <c r="AJ104" i="2"/>
  <c r="CQ104" i="2" s="1"/>
  <c r="BA100" i="2"/>
  <c r="BE100" i="2" s="1"/>
  <c r="DU100" i="2" s="1"/>
  <c r="AJ100" i="2"/>
  <c r="CQ100" i="2" s="1"/>
  <c r="BA96" i="2"/>
  <c r="BE96" i="2" s="1"/>
  <c r="DU96" i="2" s="1"/>
  <c r="AJ96" i="2"/>
  <c r="CQ96" i="2" s="1"/>
  <c r="BA92" i="2"/>
  <c r="BE92" i="2" s="1"/>
  <c r="DU92" i="2" s="1"/>
  <c r="AJ92" i="2"/>
  <c r="CQ92" i="2" s="1"/>
  <c r="BA88" i="2"/>
  <c r="BE88" i="2" s="1"/>
  <c r="DU88" i="2" s="1"/>
  <c r="AJ88" i="2"/>
  <c r="CQ88" i="2" s="1"/>
  <c r="BA84" i="2"/>
  <c r="BE84" i="2" s="1"/>
  <c r="DU84" i="2" s="1"/>
  <c r="AJ84" i="2"/>
  <c r="CQ84" i="2" s="1"/>
  <c r="BA80" i="2"/>
  <c r="BE80" i="2" s="1"/>
  <c r="DU80" i="2" s="1"/>
  <c r="AJ80" i="2"/>
  <c r="CQ80" i="2" s="1"/>
  <c r="BA76" i="2"/>
  <c r="BE76" i="2" s="1"/>
  <c r="DU76" i="2" s="1"/>
  <c r="AJ76" i="2"/>
  <c r="CQ76" i="2" s="1"/>
  <c r="BA72" i="2"/>
  <c r="BE72" i="2" s="1"/>
  <c r="DU72" i="2" s="1"/>
  <c r="AJ72" i="2"/>
  <c r="CQ72" i="2" s="1"/>
  <c r="BA68" i="2"/>
  <c r="BE68" i="2" s="1"/>
  <c r="DU68" i="2" s="1"/>
  <c r="AJ68" i="2"/>
  <c r="CQ68" i="2" s="1"/>
  <c r="BA64" i="2"/>
  <c r="BE64" i="2" s="1"/>
  <c r="DU64" i="2" s="1"/>
  <c r="AJ64" i="2"/>
  <c r="CQ64" i="2" s="1"/>
  <c r="BA60" i="2"/>
  <c r="BE60" i="2" s="1"/>
  <c r="DU60" i="2" s="1"/>
  <c r="AJ60" i="2"/>
  <c r="CQ60" i="2" s="1"/>
  <c r="BA56" i="2"/>
  <c r="BE56" i="2" s="1"/>
  <c r="DU56" i="2" s="1"/>
  <c r="AJ56" i="2"/>
  <c r="CQ56" i="2" s="1"/>
  <c r="BA52" i="2"/>
  <c r="BE52" i="2" s="1"/>
  <c r="DU52" i="2" s="1"/>
  <c r="AJ52" i="2"/>
  <c r="CQ52" i="2" s="1"/>
  <c r="BA48" i="2"/>
  <c r="BE48" i="2" s="1"/>
  <c r="DU48" i="2" s="1"/>
  <c r="AJ48" i="2"/>
  <c r="CQ48" i="2" s="1"/>
  <c r="BA44" i="2"/>
  <c r="BE44" i="2" s="1"/>
  <c r="DU44" i="2" s="1"/>
  <c r="AJ44" i="2"/>
  <c r="CQ44" i="2" s="1"/>
  <c r="BA40" i="2"/>
  <c r="BE40" i="2" s="1"/>
  <c r="DU40" i="2" s="1"/>
  <c r="AJ40" i="2"/>
  <c r="CQ40" i="2" s="1"/>
  <c r="BA36" i="2"/>
  <c r="BE36" i="2" s="1"/>
  <c r="DU36" i="2" s="1"/>
  <c r="AJ36" i="2"/>
  <c r="CQ36" i="2" s="1"/>
  <c r="BA32" i="2"/>
  <c r="BE32" i="2" s="1"/>
  <c r="DU32" i="2" s="1"/>
  <c r="AJ32" i="2"/>
  <c r="CQ32" i="2" s="1"/>
  <c r="BA28" i="2"/>
  <c r="BE28" i="2" s="1"/>
  <c r="DU28" i="2" s="1"/>
  <c r="AJ28" i="2"/>
  <c r="CQ28" i="2" s="1"/>
  <c r="BA24" i="2"/>
  <c r="BE24" i="2" s="1"/>
  <c r="DU24" i="2" s="1"/>
  <c r="AJ24" i="2"/>
  <c r="CQ24" i="2" s="1"/>
  <c r="BA20" i="2"/>
  <c r="BE20" i="2" s="1"/>
  <c r="DU20" i="2" s="1"/>
  <c r="AJ20" i="2"/>
  <c r="CQ20" i="2" s="1"/>
  <c r="BA16" i="2"/>
  <c r="BE16" i="2" s="1"/>
  <c r="DU16" i="2" s="1"/>
  <c r="AJ16" i="2"/>
  <c r="CQ16" i="2" s="1"/>
  <c r="BA12" i="2"/>
  <c r="BE12" i="2" s="1"/>
  <c r="DU12" i="2" s="1"/>
  <c r="AJ12" i="2"/>
  <c r="CQ12" i="2" s="1"/>
  <c r="M1011" i="2"/>
  <c r="M1010" i="2"/>
  <c r="M1009" i="2"/>
  <c r="AF8" i="2"/>
  <c r="BA107" i="2"/>
  <c r="BE107" i="2" s="1"/>
  <c r="DU107" i="2" s="1"/>
  <c r="AJ107" i="2"/>
  <c r="CQ107" i="2" s="1"/>
  <c r="BA103" i="2"/>
  <c r="BE103" i="2" s="1"/>
  <c r="DU103" i="2" s="1"/>
  <c r="AJ103" i="2"/>
  <c r="CQ103" i="2" s="1"/>
  <c r="BA99" i="2"/>
  <c r="BE99" i="2" s="1"/>
  <c r="DU99" i="2" s="1"/>
  <c r="AJ99" i="2"/>
  <c r="CQ99" i="2" s="1"/>
  <c r="BA95" i="2"/>
  <c r="BE95" i="2" s="1"/>
  <c r="DU95" i="2" s="1"/>
  <c r="AJ95" i="2"/>
  <c r="CQ95" i="2" s="1"/>
  <c r="BA91" i="2"/>
  <c r="BE91" i="2" s="1"/>
  <c r="DU91" i="2" s="1"/>
  <c r="AJ91" i="2"/>
  <c r="CQ91" i="2" s="1"/>
  <c r="BA87" i="2"/>
  <c r="BE87" i="2" s="1"/>
  <c r="DU87" i="2" s="1"/>
  <c r="AJ87" i="2"/>
  <c r="CQ87" i="2" s="1"/>
  <c r="BA83" i="2"/>
  <c r="BE83" i="2" s="1"/>
  <c r="DU83" i="2" s="1"/>
  <c r="AJ83" i="2"/>
  <c r="CQ83" i="2" s="1"/>
  <c r="BA79" i="2"/>
  <c r="BE79" i="2" s="1"/>
  <c r="DU79" i="2" s="1"/>
  <c r="AJ79" i="2"/>
  <c r="CQ79" i="2" s="1"/>
  <c r="BA75" i="2"/>
  <c r="BE75" i="2" s="1"/>
  <c r="DU75" i="2" s="1"/>
  <c r="AJ75" i="2"/>
  <c r="CQ75" i="2" s="1"/>
  <c r="BA71" i="2"/>
  <c r="BE71" i="2" s="1"/>
  <c r="DU71" i="2" s="1"/>
  <c r="AJ71" i="2"/>
  <c r="CQ71" i="2" s="1"/>
  <c r="BA67" i="2"/>
  <c r="BE67" i="2" s="1"/>
  <c r="DU67" i="2" s="1"/>
  <c r="AJ67" i="2"/>
  <c r="CQ67" i="2" s="1"/>
  <c r="BA63" i="2"/>
  <c r="BE63" i="2" s="1"/>
  <c r="DU63" i="2" s="1"/>
  <c r="AJ63" i="2"/>
  <c r="CQ63" i="2" s="1"/>
  <c r="BA59" i="2"/>
  <c r="BE59" i="2" s="1"/>
  <c r="DU59" i="2" s="1"/>
  <c r="AJ59" i="2"/>
  <c r="CQ59" i="2" s="1"/>
  <c r="BA55" i="2"/>
  <c r="BE55" i="2" s="1"/>
  <c r="DU55" i="2" s="1"/>
  <c r="AJ55" i="2"/>
  <c r="CQ55" i="2" s="1"/>
  <c r="BA51" i="2"/>
  <c r="BE51" i="2" s="1"/>
  <c r="DU51" i="2" s="1"/>
  <c r="AJ51" i="2"/>
  <c r="CQ51" i="2" s="1"/>
  <c r="BA47" i="2"/>
  <c r="BE47" i="2" s="1"/>
  <c r="DU47" i="2" s="1"/>
  <c r="AJ47" i="2"/>
  <c r="CQ47" i="2" s="1"/>
  <c r="BA43" i="2"/>
  <c r="BE43" i="2" s="1"/>
  <c r="DU43" i="2" s="1"/>
  <c r="AJ43" i="2"/>
  <c r="CQ43" i="2" s="1"/>
  <c r="BA39" i="2"/>
  <c r="BE39" i="2" s="1"/>
  <c r="DU39" i="2" s="1"/>
  <c r="AJ39" i="2"/>
  <c r="CQ39" i="2" s="1"/>
  <c r="BA35" i="2"/>
  <c r="BE35" i="2" s="1"/>
  <c r="DU35" i="2" s="1"/>
  <c r="AJ35" i="2"/>
  <c r="CQ35" i="2" s="1"/>
  <c r="BA31" i="2"/>
  <c r="BE31" i="2" s="1"/>
  <c r="DU31" i="2" s="1"/>
  <c r="AJ31" i="2"/>
  <c r="CQ31" i="2" s="1"/>
  <c r="BA27" i="2"/>
  <c r="BE27" i="2" s="1"/>
  <c r="DU27" i="2" s="1"/>
  <c r="AJ27" i="2"/>
  <c r="CQ27" i="2" s="1"/>
  <c r="BA23" i="2"/>
  <c r="BE23" i="2" s="1"/>
  <c r="DU23" i="2" s="1"/>
  <c r="AJ23" i="2"/>
  <c r="CQ23" i="2" s="1"/>
  <c r="BA19" i="2"/>
  <c r="BE19" i="2" s="1"/>
  <c r="DU19" i="2" s="1"/>
  <c r="AJ19" i="2"/>
  <c r="CQ19" i="2" s="1"/>
  <c r="BA15" i="2"/>
  <c r="BE15" i="2" s="1"/>
  <c r="DU15" i="2" s="1"/>
  <c r="AJ15" i="2"/>
  <c r="CQ15" i="2" s="1"/>
  <c r="BA11" i="2"/>
  <c r="BE11" i="2" s="1"/>
  <c r="DU11" i="2" s="1"/>
  <c r="AJ11" i="2"/>
  <c r="CQ11" i="2" s="1"/>
  <c r="CM1007" i="2"/>
  <c r="BR1007" i="2"/>
  <c r="AW1007" i="2"/>
  <c r="BF1005" i="2"/>
  <c r="AO1005" i="2"/>
  <c r="CV1005" i="2" s="1"/>
  <c r="CO1005" i="2"/>
  <c r="BT1005" i="2"/>
  <c r="AY1005" i="2"/>
  <c r="BD1006" i="2"/>
  <c r="CY1002" i="2"/>
  <c r="CD1002" i="2"/>
  <c r="BI1002" i="2"/>
  <c r="AT1001" i="2"/>
  <c r="CN998" i="2"/>
  <c r="AX998" i="2"/>
  <c r="BS998" i="2"/>
  <c r="CJ1000" i="2"/>
  <c r="BO1000" i="2"/>
  <c r="AT1000" i="2"/>
  <c r="AT996" i="2"/>
  <c r="CM996" i="2"/>
  <c r="AW996" i="2"/>
  <c r="BR996" i="2"/>
  <c r="CN1000" i="2"/>
  <c r="BS1000" i="2"/>
  <c r="AX1000" i="2"/>
  <c r="CQ997" i="2"/>
  <c r="BV997" i="2"/>
  <c r="BA997" i="2"/>
  <c r="BE997" i="2" s="1"/>
  <c r="DU997" i="2" s="1"/>
  <c r="AJ997" i="2"/>
  <c r="AS995" i="2"/>
  <c r="BN995" i="2"/>
  <c r="CI995" i="2"/>
  <c r="BD995" i="2"/>
  <c r="AQ991" i="2"/>
  <c r="Z991" i="2"/>
  <c r="CG991" i="2" s="1"/>
  <c r="CO991" i="2"/>
  <c r="BT991" i="2"/>
  <c r="AY991" i="2"/>
  <c r="AT989" i="2"/>
  <c r="CJ985" i="2"/>
  <c r="BO985" i="2"/>
  <c r="AT985" i="2"/>
  <c r="CJ981" i="2"/>
  <c r="BO981" i="2"/>
  <c r="AT981" i="2"/>
  <c r="AX989" i="2"/>
  <c r="CN989" i="2"/>
  <c r="BQ993" i="2"/>
  <c r="AE993" i="2"/>
  <c r="AV993" i="2"/>
  <c r="AZ993" i="2" s="1"/>
  <c r="DT993" i="2" s="1"/>
  <c r="CO987" i="2"/>
  <c r="BT987" i="2"/>
  <c r="AY987" i="2"/>
  <c r="CO983" i="2"/>
  <c r="AY983" i="2"/>
  <c r="BT983" i="2"/>
  <c r="CH992" i="2"/>
  <c r="BM992" i="2"/>
  <c r="AR992" i="2"/>
  <c r="CR980" i="2"/>
  <c r="BB980" i="2"/>
  <c r="BW980" i="2"/>
  <c r="CO976" i="2"/>
  <c r="AY976" i="2"/>
  <c r="BT976" i="2"/>
  <c r="CL989" i="2"/>
  <c r="BQ989" i="2"/>
  <c r="AV989" i="2"/>
  <c r="AZ989" i="2" s="1"/>
  <c r="DT989" i="2" s="1"/>
  <c r="AE989" i="2"/>
  <c r="CY979" i="2"/>
  <c r="BI979" i="2"/>
  <c r="CD979" i="2"/>
  <c r="CD975" i="2"/>
  <c r="BI975" i="2"/>
  <c r="CY975" i="2"/>
  <c r="CI985" i="2"/>
  <c r="AS985" i="2"/>
  <c r="DD985" i="2" s="1"/>
  <c r="BN985" i="2"/>
  <c r="CT974" i="2"/>
  <c r="BY974" i="2"/>
  <c r="BD974" i="2"/>
  <c r="CW969" i="2"/>
  <c r="CB969" i="2"/>
  <c r="BG969" i="2"/>
  <c r="CV981" i="2"/>
  <c r="CA981" i="2"/>
  <c r="BF981" i="2"/>
  <c r="BJ981" i="2" s="1"/>
  <c r="DV981" i="2" s="1"/>
  <c r="AO981" i="2"/>
  <c r="CB972" i="2"/>
  <c r="CW972" i="2"/>
  <c r="BG972" i="2"/>
  <c r="CW968" i="2"/>
  <c r="CB968" i="2"/>
  <c r="BG968" i="2"/>
  <c r="CJ978" i="2"/>
  <c r="AT978" i="2"/>
  <c r="DE978" i="2" s="1"/>
  <c r="BO978" i="2"/>
  <c r="CR971" i="2"/>
  <c r="BW971" i="2"/>
  <c r="BB971" i="2"/>
  <c r="CR967" i="2"/>
  <c r="BW967" i="2"/>
  <c r="BB967" i="2"/>
  <c r="CI966" i="2"/>
  <c r="BN966" i="2"/>
  <c r="AS966" i="2"/>
  <c r="CI962" i="2"/>
  <c r="BN962" i="2"/>
  <c r="AS962" i="2"/>
  <c r="CI958" i="2"/>
  <c r="BN958" i="2"/>
  <c r="AS958" i="2"/>
  <c r="CI954" i="2"/>
  <c r="BN954" i="2"/>
  <c r="AS954" i="2"/>
  <c r="CI950" i="2"/>
  <c r="BN950" i="2"/>
  <c r="AS950" i="2"/>
  <c r="CI946" i="2"/>
  <c r="BN946" i="2"/>
  <c r="AS946" i="2"/>
  <c r="CW966" i="2"/>
  <c r="CB966" i="2"/>
  <c r="BG966" i="2"/>
  <c r="CN974" i="2"/>
  <c r="AX974" i="2"/>
  <c r="BS974" i="2"/>
  <c r="CH965" i="2"/>
  <c r="BM965" i="2"/>
  <c r="AR965" i="2"/>
  <c r="AR961" i="2"/>
  <c r="CH957" i="2"/>
  <c r="BM957" i="2"/>
  <c r="AR957" i="2"/>
  <c r="AR953" i="2"/>
  <c r="CH949" i="2"/>
  <c r="BM949" i="2"/>
  <c r="AR949" i="2"/>
  <c r="CI967" i="2"/>
  <c r="AS967" i="2"/>
  <c r="BN967" i="2"/>
  <c r="BM958" i="2"/>
  <c r="CH958" i="2"/>
  <c r="AR958" i="2"/>
  <c r="DC958" i="2" s="1"/>
  <c r="BM950" i="2"/>
  <c r="CH950" i="2"/>
  <c r="AR950" i="2"/>
  <c r="DC950" i="2" s="1"/>
  <c r="AQ944" i="2"/>
  <c r="Z944" i="2"/>
  <c r="CG944" i="2" s="1"/>
  <c r="AQ940" i="2"/>
  <c r="Z940" i="2"/>
  <c r="CI940" i="2" s="1"/>
  <c r="BF963" i="2"/>
  <c r="BJ963" i="2" s="1"/>
  <c r="DV963" i="2" s="1"/>
  <c r="AO963" i="2"/>
  <c r="CV963" i="2" s="1"/>
  <c r="BF955" i="2"/>
  <c r="BJ955" i="2" s="1"/>
  <c r="DV955" i="2" s="1"/>
  <c r="AO955" i="2"/>
  <c r="CV955" i="2" s="1"/>
  <c r="BF947" i="2"/>
  <c r="BJ947" i="2" s="1"/>
  <c r="DV947" i="2" s="1"/>
  <c r="AO947" i="2"/>
  <c r="CV947" i="2" s="1"/>
  <c r="BG942" i="2"/>
  <c r="CW938" i="2"/>
  <c r="BG938" i="2"/>
  <c r="CB938" i="2"/>
  <c r="BV961" i="2"/>
  <c r="CQ961" i="2"/>
  <c r="BA961" i="2"/>
  <c r="AJ961" i="2"/>
  <c r="BV953" i="2"/>
  <c r="BA953" i="2"/>
  <c r="AJ953" i="2"/>
  <c r="CQ953" i="2"/>
  <c r="CW945" i="2"/>
  <c r="CB945" i="2"/>
  <c r="BG945" i="2"/>
  <c r="CW960" i="2"/>
  <c r="CB960" i="2"/>
  <c r="BG960" i="2"/>
  <c r="AQ947" i="2"/>
  <c r="Z947" i="2"/>
  <c r="BL947" i="2" s="1"/>
  <c r="CO938" i="2"/>
  <c r="AY938" i="2"/>
  <c r="BT938" i="2"/>
  <c r="CY933" i="2"/>
  <c r="CD933" i="2"/>
  <c r="BI933" i="2"/>
  <c r="CQ942" i="2"/>
  <c r="BV942" i="2"/>
  <c r="BA942" i="2"/>
  <c r="AJ942" i="2"/>
  <c r="CJ936" i="2"/>
  <c r="BO936" i="2"/>
  <c r="AT936" i="2"/>
  <c r="CJ932" i="2"/>
  <c r="BO932" i="2"/>
  <c r="AT932" i="2"/>
  <c r="CC940" i="2"/>
  <c r="CX940" i="2"/>
  <c r="BH940" i="2"/>
  <c r="CJ935" i="2"/>
  <c r="BO935" i="2"/>
  <c r="AT935" i="2"/>
  <c r="AY943" i="2"/>
  <c r="CM936" i="2"/>
  <c r="BR936" i="2"/>
  <c r="AW936" i="2"/>
  <c r="CM932" i="2"/>
  <c r="BR932" i="2"/>
  <c r="AW932" i="2"/>
  <c r="AV929" i="2"/>
  <c r="AE929" i="2"/>
  <c r="CL929" i="2" s="1"/>
  <c r="AV925" i="2"/>
  <c r="AE925" i="2"/>
  <c r="CL925" i="2" s="1"/>
  <c r="AV921" i="2"/>
  <c r="AZ921" i="2" s="1"/>
  <c r="DT921" i="2" s="1"/>
  <c r="AE921" i="2"/>
  <c r="CL921" i="2" s="1"/>
  <c r="AV917" i="2"/>
  <c r="AE917" i="2"/>
  <c r="CL917" i="2" s="1"/>
  <c r="AV913" i="2"/>
  <c r="AE913" i="2"/>
  <c r="CL913" i="2" s="1"/>
  <c r="BG931" i="2"/>
  <c r="CM927" i="2"/>
  <c r="AW927" i="2"/>
  <c r="BR923" i="2"/>
  <c r="AW923" i="2"/>
  <c r="AW919" i="2"/>
  <c r="AW915" i="2"/>
  <c r="CM911" i="2"/>
  <c r="AW911" i="2"/>
  <c r="BY931" i="2"/>
  <c r="CT931" i="2"/>
  <c r="BD931" i="2"/>
  <c r="AV927" i="2"/>
  <c r="AZ927" i="2" s="1"/>
  <c r="DT927" i="2" s="1"/>
  <c r="AE927" i="2"/>
  <c r="CL927" i="2" s="1"/>
  <c r="AV923" i="2"/>
  <c r="AZ923" i="2" s="1"/>
  <c r="DT923" i="2" s="1"/>
  <c r="AE923" i="2"/>
  <c r="CL923" i="2" s="1"/>
  <c r="AV919" i="2"/>
  <c r="AZ919" i="2" s="1"/>
  <c r="DT919" i="2" s="1"/>
  <c r="AE919" i="2"/>
  <c r="CM919" i="2" s="1"/>
  <c r="AV915" i="2"/>
  <c r="AZ915" i="2" s="1"/>
  <c r="DT915" i="2" s="1"/>
  <c r="AE915" i="2"/>
  <c r="BR915" i="2" s="1"/>
  <c r="AV911" i="2"/>
  <c r="AZ911" i="2" s="1"/>
  <c r="DT911" i="2" s="1"/>
  <c r="AE911" i="2"/>
  <c r="CL911" i="2" s="1"/>
  <c r="AW929" i="2"/>
  <c r="AW925" i="2"/>
  <c r="CM921" i="2"/>
  <c r="AW921" i="2"/>
  <c r="BR917" i="2"/>
  <c r="AW917" i="2"/>
  <c r="AW913" i="2"/>
  <c r="CM909" i="2"/>
  <c r="BR909" i="2"/>
  <c r="AW909" i="2"/>
  <c r="CL906" i="2"/>
  <c r="BQ906" i="2"/>
  <c r="AV906" i="2"/>
  <c r="AZ906" i="2" s="1"/>
  <c r="DT906" i="2" s="1"/>
  <c r="AE906" i="2"/>
  <c r="CL902" i="2"/>
  <c r="BQ902" i="2"/>
  <c r="AV902" i="2"/>
  <c r="AZ902" i="2" s="1"/>
  <c r="DT902" i="2" s="1"/>
  <c r="AE902" i="2"/>
  <c r="CL898" i="2"/>
  <c r="BQ898" i="2"/>
  <c r="AV898" i="2"/>
  <c r="AZ898" i="2" s="1"/>
  <c r="DT898" i="2" s="1"/>
  <c r="AE898" i="2"/>
  <c r="CL894" i="2"/>
  <c r="BQ894" i="2"/>
  <c r="AV894" i="2"/>
  <c r="AZ894" i="2" s="1"/>
  <c r="DT894" i="2" s="1"/>
  <c r="AE894" i="2"/>
  <c r="CL890" i="2"/>
  <c r="BQ890" i="2"/>
  <c r="AV890" i="2"/>
  <c r="AZ890" i="2" s="1"/>
  <c r="DT890" i="2" s="1"/>
  <c r="AE890" i="2"/>
  <c r="CL886" i="2"/>
  <c r="BQ886" i="2"/>
  <c r="AV886" i="2"/>
  <c r="AZ886" i="2" s="1"/>
  <c r="DT886" i="2" s="1"/>
  <c r="AE886" i="2"/>
  <c r="AT906" i="2"/>
  <c r="AT902" i="2"/>
  <c r="AT898" i="2"/>
  <c r="AT894" i="2"/>
  <c r="AT890" i="2"/>
  <c r="AT886" i="2"/>
  <c r="CO905" i="2"/>
  <c r="BT905" i="2"/>
  <c r="AY905" i="2"/>
  <c r="CO901" i="2"/>
  <c r="BT901" i="2"/>
  <c r="AY901" i="2"/>
  <c r="CO897" i="2"/>
  <c r="BT897" i="2"/>
  <c r="AY897" i="2"/>
  <c r="CO893" i="2"/>
  <c r="BT893" i="2"/>
  <c r="AY893" i="2"/>
  <c r="CO889" i="2"/>
  <c r="BT889" i="2"/>
  <c r="AY889" i="2"/>
  <c r="CY908" i="2"/>
  <c r="CD908" i="2"/>
  <c r="BI908" i="2"/>
  <c r="CO904" i="2"/>
  <c r="BT904" i="2"/>
  <c r="AY904" i="2"/>
  <c r="CO900" i="2"/>
  <c r="BT900" i="2"/>
  <c r="AY900" i="2"/>
  <c r="CO896" i="2"/>
  <c r="BT896" i="2"/>
  <c r="AY896" i="2"/>
  <c r="CO892" i="2"/>
  <c r="BT892" i="2"/>
  <c r="AY892" i="2"/>
  <c r="CO888" i="2"/>
  <c r="BT888" i="2"/>
  <c r="AY888" i="2"/>
  <c r="CL883" i="2"/>
  <c r="BQ883" i="2"/>
  <c r="AV883" i="2"/>
  <c r="AZ883" i="2" s="1"/>
  <c r="DT883" i="2" s="1"/>
  <c r="AE883" i="2"/>
  <c r="CO883" i="2" s="1"/>
  <c r="CL879" i="2"/>
  <c r="BQ879" i="2"/>
  <c r="AV879" i="2"/>
  <c r="AZ879" i="2" s="1"/>
  <c r="DT879" i="2" s="1"/>
  <c r="AE879" i="2"/>
  <c r="BS879" i="2" s="1"/>
  <c r="CL875" i="2"/>
  <c r="BQ875" i="2"/>
  <c r="AV875" i="2"/>
  <c r="AZ875" i="2" s="1"/>
  <c r="DT875" i="2" s="1"/>
  <c r="AE875" i="2"/>
  <c r="CO875" i="2" s="1"/>
  <c r="CL871" i="2"/>
  <c r="BQ871" i="2"/>
  <c r="AV871" i="2"/>
  <c r="AZ871" i="2" s="1"/>
  <c r="DT871" i="2" s="1"/>
  <c r="AE871" i="2"/>
  <c r="BS871" i="2" s="1"/>
  <c r="AR886" i="2"/>
  <c r="DC886" i="2" s="1"/>
  <c r="BG881" i="2"/>
  <c r="CW877" i="2"/>
  <c r="BG877" i="2"/>
  <c r="CW873" i="2"/>
  <c r="CB873" i="2"/>
  <c r="BG873" i="2"/>
  <c r="CB869" i="2"/>
  <c r="BG869" i="2"/>
  <c r="BG865" i="2"/>
  <c r="BG886" i="2"/>
  <c r="CV881" i="2"/>
  <c r="CA881" i="2"/>
  <c r="BF881" i="2"/>
  <c r="AO881" i="2"/>
  <c r="CV877" i="2"/>
  <c r="CA877" i="2"/>
  <c r="BF877" i="2"/>
  <c r="AO877" i="2"/>
  <c r="CV873" i="2"/>
  <c r="CA873" i="2"/>
  <c r="BF873" i="2"/>
  <c r="BJ873" i="2" s="1"/>
  <c r="DV873" i="2" s="1"/>
  <c r="AO873" i="2"/>
  <c r="CV869" i="2"/>
  <c r="CA869" i="2"/>
  <c r="BF869" i="2"/>
  <c r="AO869" i="2"/>
  <c r="CV865" i="2"/>
  <c r="CA865" i="2"/>
  <c r="BF865" i="2"/>
  <c r="AO865" i="2"/>
  <c r="BG883" i="2"/>
  <c r="BG879" i="2"/>
  <c r="BG875" i="2"/>
  <c r="BG871" i="2"/>
  <c r="BG867" i="2"/>
  <c r="CB863" i="2"/>
  <c r="BG863" i="2"/>
  <c r="CW863" i="2"/>
  <c r="CR861" i="2"/>
  <c r="BW861" i="2"/>
  <c r="BB861" i="2"/>
  <c r="CR857" i="2"/>
  <c r="BW857" i="2"/>
  <c r="BB857" i="2"/>
  <c r="CR853" i="2"/>
  <c r="BW853" i="2"/>
  <c r="BB853" i="2"/>
  <c r="CR849" i="2"/>
  <c r="BW849" i="2"/>
  <c r="BB849" i="2"/>
  <c r="CR845" i="2"/>
  <c r="BW845" i="2"/>
  <c r="BB845" i="2"/>
  <c r="CR841" i="2"/>
  <c r="BW841" i="2"/>
  <c r="BB841" i="2"/>
  <c r="CR837" i="2"/>
  <c r="BW837" i="2"/>
  <c r="BB837" i="2"/>
  <c r="CR833" i="2"/>
  <c r="BW833" i="2"/>
  <c r="BB833" i="2"/>
  <c r="CR829" i="2"/>
  <c r="BW829" i="2"/>
  <c r="BB829" i="2"/>
  <c r="CR825" i="2"/>
  <c r="BW825" i="2"/>
  <c r="BB825" i="2"/>
  <c r="CR821" i="2"/>
  <c r="BW821" i="2"/>
  <c r="BB821" i="2"/>
  <c r="CL861" i="2"/>
  <c r="BQ861" i="2"/>
  <c r="AV861" i="2"/>
  <c r="AE861" i="2"/>
  <c r="CL857" i="2"/>
  <c r="BQ857" i="2"/>
  <c r="AV857" i="2"/>
  <c r="AE857" i="2"/>
  <c r="CL853" i="2"/>
  <c r="BQ853" i="2"/>
  <c r="AV853" i="2"/>
  <c r="AE853" i="2"/>
  <c r="CL849" i="2"/>
  <c r="BQ849" i="2"/>
  <c r="AV849" i="2"/>
  <c r="AE849" i="2"/>
  <c r="CL845" i="2"/>
  <c r="BQ845" i="2"/>
  <c r="AV845" i="2"/>
  <c r="AE845" i="2"/>
  <c r="CL841" i="2"/>
  <c r="BQ841" i="2"/>
  <c r="AV841" i="2"/>
  <c r="AE841" i="2"/>
  <c r="CL837" i="2"/>
  <c r="BQ837" i="2"/>
  <c r="AV837" i="2"/>
  <c r="AE837" i="2"/>
  <c r="CL833" i="2"/>
  <c r="BQ833" i="2"/>
  <c r="AV833" i="2"/>
  <c r="AE833" i="2"/>
  <c r="CL829" i="2"/>
  <c r="BQ829" i="2"/>
  <c r="AV829" i="2"/>
  <c r="AE829" i="2"/>
  <c r="CL825" i="2"/>
  <c r="BQ825" i="2"/>
  <c r="AV825" i="2"/>
  <c r="AE825" i="2"/>
  <c r="CL821" i="2"/>
  <c r="BQ821" i="2"/>
  <c r="AV821" i="2"/>
  <c r="AE821" i="2"/>
  <c r="BQ817" i="2"/>
  <c r="CL817" i="2"/>
  <c r="AV817" i="2"/>
  <c r="AE817" i="2"/>
  <c r="CV860" i="2"/>
  <c r="CA860" i="2"/>
  <c r="BF860" i="2"/>
  <c r="AO860" i="2"/>
  <c r="CV856" i="2"/>
  <c r="CA856" i="2"/>
  <c r="BF856" i="2"/>
  <c r="AO856" i="2"/>
  <c r="CV852" i="2"/>
  <c r="CA852" i="2"/>
  <c r="BF852" i="2"/>
  <c r="BJ852" i="2" s="1"/>
  <c r="DV852" i="2" s="1"/>
  <c r="AO852" i="2"/>
  <c r="CV848" i="2"/>
  <c r="CA848" i="2"/>
  <c r="BF848" i="2"/>
  <c r="BJ848" i="2" s="1"/>
  <c r="DV848" i="2" s="1"/>
  <c r="AO848" i="2"/>
  <c r="CV844" i="2"/>
  <c r="CA844" i="2"/>
  <c r="BF844" i="2"/>
  <c r="AO844" i="2"/>
  <c r="CV840" i="2"/>
  <c r="CA840" i="2"/>
  <c r="BF840" i="2"/>
  <c r="AO840" i="2"/>
  <c r="CV836" i="2"/>
  <c r="CA836" i="2"/>
  <c r="BF836" i="2"/>
  <c r="BJ836" i="2" s="1"/>
  <c r="DV836" i="2" s="1"/>
  <c r="AO836" i="2"/>
  <c r="CV832" i="2"/>
  <c r="CA832" i="2"/>
  <c r="BF832" i="2"/>
  <c r="BJ832" i="2" s="1"/>
  <c r="DV832" i="2" s="1"/>
  <c r="AO832" i="2"/>
  <c r="CV828" i="2"/>
  <c r="CA828" i="2"/>
  <c r="BF828" i="2"/>
  <c r="AO828" i="2"/>
  <c r="CV824" i="2"/>
  <c r="CA824" i="2"/>
  <c r="BF824" i="2"/>
  <c r="AO824" i="2"/>
  <c r="CV820" i="2"/>
  <c r="CA820" i="2"/>
  <c r="BF820" i="2"/>
  <c r="BJ820" i="2" s="1"/>
  <c r="DV820" i="2" s="1"/>
  <c r="AO820" i="2"/>
  <c r="CY860" i="2"/>
  <c r="CD860" i="2"/>
  <c r="BI860" i="2"/>
  <c r="CY856" i="2"/>
  <c r="CD856" i="2"/>
  <c r="BI856" i="2"/>
  <c r="CY852" i="2"/>
  <c r="CD852" i="2"/>
  <c r="BI852" i="2"/>
  <c r="CY848" i="2"/>
  <c r="CD848" i="2"/>
  <c r="BI848" i="2"/>
  <c r="CY844" i="2"/>
  <c r="CD844" i="2"/>
  <c r="BI844" i="2"/>
  <c r="CY840" i="2"/>
  <c r="CD840" i="2"/>
  <c r="BI840" i="2"/>
  <c r="CY836" i="2"/>
  <c r="CD836" i="2"/>
  <c r="BI836" i="2"/>
  <c r="CY832" i="2"/>
  <c r="CD832" i="2"/>
  <c r="BI832" i="2"/>
  <c r="CY828" i="2"/>
  <c r="CD828" i="2"/>
  <c r="BI828" i="2"/>
  <c r="CY824" i="2"/>
  <c r="CD824" i="2"/>
  <c r="BI824" i="2"/>
  <c r="CY820" i="2"/>
  <c r="CD820" i="2"/>
  <c r="BI820" i="2"/>
  <c r="CY816" i="2"/>
  <c r="BI816" i="2"/>
  <c r="CD816" i="2"/>
  <c r="CV814" i="2"/>
  <c r="CA814" i="2"/>
  <c r="BF814" i="2"/>
  <c r="AO814" i="2"/>
  <c r="CV810" i="2"/>
  <c r="CA810" i="2"/>
  <c r="BF810" i="2"/>
  <c r="AO810" i="2"/>
  <c r="CV806" i="2"/>
  <c r="CA806" i="2"/>
  <c r="BF806" i="2"/>
  <c r="AO806" i="2"/>
  <c r="CV802" i="2"/>
  <c r="CA802" i="2"/>
  <c r="BF802" i="2"/>
  <c r="AO802" i="2"/>
  <c r="CV798" i="2"/>
  <c r="CA798" i="2"/>
  <c r="BF798" i="2"/>
  <c r="AO798" i="2"/>
  <c r="CV794" i="2"/>
  <c r="CA794" i="2"/>
  <c r="BF794" i="2"/>
  <c r="AO794" i="2"/>
  <c r="CV790" i="2"/>
  <c r="CA790" i="2"/>
  <c r="BF790" i="2"/>
  <c r="AO790" i="2"/>
  <c r="CV786" i="2"/>
  <c r="CA786" i="2"/>
  <c r="BF786" i="2"/>
  <c r="AO786" i="2"/>
  <c r="CV782" i="2"/>
  <c r="CA782" i="2"/>
  <c r="BF782" i="2"/>
  <c r="AO782" i="2"/>
  <c r="CV778" i="2"/>
  <c r="CA778" i="2"/>
  <c r="BF778" i="2"/>
  <c r="AO778" i="2"/>
  <c r="CV774" i="2"/>
  <c r="CA774" i="2"/>
  <c r="BF774" i="2"/>
  <c r="AO774" i="2"/>
  <c r="BG817" i="2"/>
  <c r="AQ813" i="2"/>
  <c r="Z813" i="2"/>
  <c r="CG813" i="2" s="1"/>
  <c r="AQ809" i="2"/>
  <c r="Z809" i="2"/>
  <c r="CG809" i="2" s="1"/>
  <c r="AQ805" i="2"/>
  <c r="Z805" i="2"/>
  <c r="CJ805" i="2" s="1"/>
  <c r="AQ801" i="2"/>
  <c r="Z801" i="2"/>
  <c r="CG801" i="2" s="1"/>
  <c r="AQ797" i="2"/>
  <c r="Z797" i="2"/>
  <c r="CG797" i="2" s="1"/>
  <c r="AQ793" i="2"/>
  <c r="Z793" i="2"/>
  <c r="CG793" i="2" s="1"/>
  <c r="AQ789" i="2"/>
  <c r="Z789" i="2"/>
  <c r="CG789" i="2" s="1"/>
  <c r="AQ785" i="2"/>
  <c r="Z785" i="2"/>
  <c r="BO785" i="2" s="1"/>
  <c r="AQ781" i="2"/>
  <c r="Z781" i="2"/>
  <c r="CG781" i="2" s="1"/>
  <c r="AQ777" i="2"/>
  <c r="Z777" i="2"/>
  <c r="CG777" i="2" s="1"/>
  <c r="AQ773" i="2"/>
  <c r="Z773" i="2"/>
  <c r="CJ773" i="2" s="1"/>
  <c r="AV816" i="2"/>
  <c r="AZ816" i="2" s="1"/>
  <c r="DT816" i="2" s="1"/>
  <c r="AE816" i="2"/>
  <c r="CL816" i="2" s="1"/>
  <c r="AV812" i="2"/>
  <c r="AZ812" i="2" s="1"/>
  <c r="DT812" i="2" s="1"/>
  <c r="AE812" i="2"/>
  <c r="CL812" i="2" s="1"/>
  <c r="AV808" i="2"/>
  <c r="AZ808" i="2" s="1"/>
  <c r="DT808" i="2" s="1"/>
  <c r="AE808" i="2"/>
  <c r="CL808" i="2" s="1"/>
  <c r="AV804" i="2"/>
  <c r="AZ804" i="2" s="1"/>
  <c r="DT804" i="2" s="1"/>
  <c r="AE804" i="2"/>
  <c r="CL804" i="2" s="1"/>
  <c r="AV800" i="2"/>
  <c r="AZ800" i="2" s="1"/>
  <c r="DT800" i="2" s="1"/>
  <c r="AE800" i="2"/>
  <c r="CL800" i="2" s="1"/>
  <c r="AV796" i="2"/>
  <c r="AZ796" i="2" s="1"/>
  <c r="DT796" i="2" s="1"/>
  <c r="AE796" i="2"/>
  <c r="CL796" i="2" s="1"/>
  <c r="AV792" i="2"/>
  <c r="AZ792" i="2" s="1"/>
  <c r="DT792" i="2" s="1"/>
  <c r="AE792" i="2"/>
  <c r="CL792" i="2" s="1"/>
  <c r="AV788" i="2"/>
  <c r="AZ788" i="2" s="1"/>
  <c r="DT788" i="2" s="1"/>
  <c r="AE788" i="2"/>
  <c r="CL788" i="2" s="1"/>
  <c r="AV784" i="2"/>
  <c r="AZ784" i="2" s="1"/>
  <c r="DT784" i="2" s="1"/>
  <c r="AE784" i="2"/>
  <c r="CL784" i="2" s="1"/>
  <c r="AV780" i="2"/>
  <c r="AZ780" i="2" s="1"/>
  <c r="DT780" i="2" s="1"/>
  <c r="AE780" i="2"/>
  <c r="CL780" i="2" s="1"/>
  <c r="AV776" i="2"/>
  <c r="AZ776" i="2" s="1"/>
  <c r="DT776" i="2" s="1"/>
  <c r="AE776" i="2"/>
  <c r="CL776" i="2" s="1"/>
  <c r="AV772" i="2"/>
  <c r="AZ772" i="2" s="1"/>
  <c r="DT772" i="2" s="1"/>
  <c r="AE772" i="2"/>
  <c r="CL772" i="2" s="1"/>
  <c r="CM814" i="2"/>
  <c r="BR814" i="2"/>
  <c r="AW814" i="2"/>
  <c r="CM810" i="2"/>
  <c r="BR810" i="2"/>
  <c r="AW810" i="2"/>
  <c r="CM806" i="2"/>
  <c r="BR806" i="2"/>
  <c r="AW806" i="2"/>
  <c r="CM802" i="2"/>
  <c r="BR802" i="2"/>
  <c r="AW802" i="2"/>
  <c r="CM798" i="2"/>
  <c r="BR798" i="2"/>
  <c r="AW798" i="2"/>
  <c r="CM794" i="2"/>
  <c r="BR794" i="2"/>
  <c r="AW794" i="2"/>
  <c r="CM790" i="2"/>
  <c r="BR790" i="2"/>
  <c r="AW790" i="2"/>
  <c r="CM786" i="2"/>
  <c r="BR786" i="2"/>
  <c r="AW786" i="2"/>
  <c r="CM782" i="2"/>
  <c r="BR782" i="2"/>
  <c r="AW782" i="2"/>
  <c r="CM778" i="2"/>
  <c r="BR778" i="2"/>
  <c r="AW778" i="2"/>
  <c r="CM774" i="2"/>
  <c r="BR774" i="2"/>
  <c r="AW774" i="2"/>
  <c r="BG770" i="2"/>
  <c r="BG766" i="2"/>
  <c r="BG762" i="2"/>
  <c r="BG758" i="2"/>
  <c r="BG754" i="2"/>
  <c r="BG750" i="2"/>
  <c r="BG746" i="2"/>
  <c r="BG742" i="2"/>
  <c r="BG738" i="2"/>
  <c r="BG734" i="2"/>
  <c r="BG730" i="2"/>
  <c r="BG726" i="2"/>
  <c r="CL770" i="2"/>
  <c r="BQ770" i="2"/>
  <c r="AV770" i="2"/>
  <c r="AE770" i="2"/>
  <c r="CL766" i="2"/>
  <c r="BQ766" i="2"/>
  <c r="AV766" i="2"/>
  <c r="AE766" i="2"/>
  <c r="CL762" i="2"/>
  <c r="BQ762" i="2"/>
  <c r="AV762" i="2"/>
  <c r="AZ762" i="2" s="1"/>
  <c r="DT762" i="2" s="1"/>
  <c r="AE762" i="2"/>
  <c r="CL758" i="2"/>
  <c r="BQ758" i="2"/>
  <c r="AV758" i="2"/>
  <c r="AZ758" i="2" s="1"/>
  <c r="DT758" i="2" s="1"/>
  <c r="AE758" i="2"/>
  <c r="CL754" i="2"/>
  <c r="BQ754" i="2"/>
  <c r="AV754" i="2"/>
  <c r="AE754" i="2"/>
  <c r="CL750" i="2"/>
  <c r="BQ750" i="2"/>
  <c r="AV750" i="2"/>
  <c r="AE750" i="2"/>
  <c r="CL746" i="2"/>
  <c r="BQ746" i="2"/>
  <c r="AV746" i="2"/>
  <c r="AZ746" i="2" s="1"/>
  <c r="DT746" i="2" s="1"/>
  <c r="AE746" i="2"/>
  <c r="CL742" i="2"/>
  <c r="BQ742" i="2"/>
  <c r="AV742" i="2"/>
  <c r="AZ742" i="2" s="1"/>
  <c r="DT742" i="2" s="1"/>
  <c r="AE742" i="2"/>
  <c r="CL738" i="2"/>
  <c r="BQ738" i="2"/>
  <c r="AV738" i="2"/>
  <c r="AE738" i="2"/>
  <c r="CL734" i="2"/>
  <c r="BQ734" i="2"/>
  <c r="AV734" i="2"/>
  <c r="AE734" i="2"/>
  <c r="CL730" i="2"/>
  <c r="BQ730" i="2"/>
  <c r="AV730" i="2"/>
  <c r="AZ730" i="2" s="1"/>
  <c r="DT730" i="2" s="1"/>
  <c r="AE730" i="2"/>
  <c r="CL726" i="2"/>
  <c r="BQ726" i="2"/>
  <c r="AV726" i="2"/>
  <c r="AZ726" i="2" s="1"/>
  <c r="DT726" i="2" s="1"/>
  <c r="AE726" i="2"/>
  <c r="BI770" i="2"/>
  <c r="BI766" i="2"/>
  <c r="BI762" i="2"/>
  <c r="BI758" i="2"/>
  <c r="BI754" i="2"/>
  <c r="BI750" i="2"/>
  <c r="BI746" i="2"/>
  <c r="BI742" i="2"/>
  <c r="BI738" i="2"/>
  <c r="BI734" i="2"/>
  <c r="BI730" i="2"/>
  <c r="BI726" i="2"/>
  <c r="CN770" i="2"/>
  <c r="BS770" i="2"/>
  <c r="AX770" i="2"/>
  <c r="CN766" i="2"/>
  <c r="BS766" i="2"/>
  <c r="AX766" i="2"/>
  <c r="CN762" i="2"/>
  <c r="BS762" i="2"/>
  <c r="AX762" i="2"/>
  <c r="CN758" i="2"/>
  <c r="BS758" i="2"/>
  <c r="AX758" i="2"/>
  <c r="CN754" i="2"/>
  <c r="BS754" i="2"/>
  <c r="AX754" i="2"/>
  <c r="CN750" i="2"/>
  <c r="BS750" i="2"/>
  <c r="AX750" i="2"/>
  <c r="CN746" i="2"/>
  <c r="BS746" i="2"/>
  <c r="AX746" i="2"/>
  <c r="CN742" i="2"/>
  <c r="BS742" i="2"/>
  <c r="AX742" i="2"/>
  <c r="CN738" i="2"/>
  <c r="BS738" i="2"/>
  <c r="AX738" i="2"/>
  <c r="CN734" i="2"/>
  <c r="BS734" i="2"/>
  <c r="AX734" i="2"/>
  <c r="CN730" i="2"/>
  <c r="BS730" i="2"/>
  <c r="AX730" i="2"/>
  <c r="CN726" i="2"/>
  <c r="BS726" i="2"/>
  <c r="AX726" i="2"/>
  <c r="BG722" i="2"/>
  <c r="BG718" i="2"/>
  <c r="BG714" i="2"/>
  <c r="BG710" i="2"/>
  <c r="BG706" i="2"/>
  <c r="BG702" i="2"/>
  <c r="BG698" i="2"/>
  <c r="BG694" i="2"/>
  <c r="BG690" i="2"/>
  <c r="BG686" i="2"/>
  <c r="BG682" i="2"/>
  <c r="BG678" i="2"/>
  <c r="CL722" i="2"/>
  <c r="BQ722" i="2"/>
  <c r="AV722" i="2"/>
  <c r="AE722" i="2"/>
  <c r="CL718" i="2"/>
  <c r="BQ718" i="2"/>
  <c r="AV718" i="2"/>
  <c r="AE718" i="2"/>
  <c r="CL714" i="2"/>
  <c r="BQ714" i="2"/>
  <c r="AV714" i="2"/>
  <c r="AZ714" i="2" s="1"/>
  <c r="DT714" i="2" s="1"/>
  <c r="AE714" i="2"/>
  <c r="CL710" i="2"/>
  <c r="BQ710" i="2"/>
  <c r="AV710" i="2"/>
  <c r="AZ710" i="2" s="1"/>
  <c r="DT710" i="2" s="1"/>
  <c r="AE710" i="2"/>
  <c r="CL706" i="2"/>
  <c r="BQ706" i="2"/>
  <c r="AV706" i="2"/>
  <c r="AE706" i="2"/>
  <c r="CL702" i="2"/>
  <c r="BQ702" i="2"/>
  <c r="AV702" i="2"/>
  <c r="AE702" i="2"/>
  <c r="CL698" i="2"/>
  <c r="BQ698" i="2"/>
  <c r="AV698" i="2"/>
  <c r="AZ698" i="2" s="1"/>
  <c r="DT698" i="2" s="1"/>
  <c r="AE698" i="2"/>
  <c r="CL694" i="2"/>
  <c r="BQ694" i="2"/>
  <c r="AV694" i="2"/>
  <c r="AZ694" i="2" s="1"/>
  <c r="DT694" i="2" s="1"/>
  <c r="AE694" i="2"/>
  <c r="CL690" i="2"/>
  <c r="BQ690" i="2"/>
  <c r="AV690" i="2"/>
  <c r="AE690" i="2"/>
  <c r="CL686" i="2"/>
  <c r="BQ686" i="2"/>
  <c r="AV686" i="2"/>
  <c r="AE686" i="2"/>
  <c r="CL682" i="2"/>
  <c r="BQ682" i="2"/>
  <c r="AV682" i="2"/>
  <c r="AZ682" i="2" s="1"/>
  <c r="DT682" i="2" s="1"/>
  <c r="AE682" i="2"/>
  <c r="CL678" i="2"/>
  <c r="BQ678" i="2"/>
  <c r="AV678" i="2"/>
  <c r="AZ678" i="2" s="1"/>
  <c r="DT678" i="2" s="1"/>
  <c r="AE678" i="2"/>
  <c r="BI722" i="2"/>
  <c r="BI718" i="2"/>
  <c r="BI714" i="2"/>
  <c r="BI710" i="2"/>
  <c r="BI706" i="2"/>
  <c r="BI702" i="2"/>
  <c r="BI698" i="2"/>
  <c r="BI694" i="2"/>
  <c r="BI690" i="2"/>
  <c r="BI686" i="2"/>
  <c r="BI682" i="2"/>
  <c r="BI678" i="2"/>
  <c r="CN722" i="2"/>
  <c r="BS722" i="2"/>
  <c r="AX722" i="2"/>
  <c r="CN718" i="2"/>
  <c r="BS718" i="2"/>
  <c r="AX718" i="2"/>
  <c r="CN714" i="2"/>
  <c r="BS714" i="2"/>
  <c r="AX714" i="2"/>
  <c r="CN710" i="2"/>
  <c r="BS710" i="2"/>
  <c r="AX710" i="2"/>
  <c r="CN706" i="2"/>
  <c r="BS706" i="2"/>
  <c r="AX706" i="2"/>
  <c r="CN702" i="2"/>
  <c r="BS702" i="2"/>
  <c r="AX702" i="2"/>
  <c r="CN698" i="2"/>
  <c r="BS698" i="2"/>
  <c r="AX698" i="2"/>
  <c r="CN694" i="2"/>
  <c r="BS694" i="2"/>
  <c r="AX694" i="2"/>
  <c r="CN690" i="2"/>
  <c r="BS690" i="2"/>
  <c r="AX690" i="2"/>
  <c r="CN686" i="2"/>
  <c r="BS686" i="2"/>
  <c r="AX686" i="2"/>
  <c r="CN682" i="2"/>
  <c r="BS682" i="2"/>
  <c r="AX682" i="2"/>
  <c r="CN678" i="2"/>
  <c r="BS678" i="2"/>
  <c r="AX678" i="2"/>
  <c r="BI674" i="2"/>
  <c r="BI670" i="2"/>
  <c r="BI666" i="2"/>
  <c r="BI662" i="2"/>
  <c r="BI658" i="2"/>
  <c r="BI654" i="2"/>
  <c r="BI650" i="2"/>
  <c r="BI646" i="2"/>
  <c r="BI642" i="2"/>
  <c r="BI638" i="2"/>
  <c r="BI634" i="2"/>
  <c r="BI630" i="2"/>
  <c r="BI626" i="2"/>
  <c r="BI622" i="2"/>
  <c r="BI618" i="2"/>
  <c r="BI614" i="2"/>
  <c r="BI610" i="2"/>
  <c r="BI606" i="2"/>
  <c r="BI602" i="2"/>
  <c r="BI598" i="2"/>
  <c r="BI594" i="2"/>
  <c r="BI590" i="2"/>
  <c r="BI586" i="2"/>
  <c r="BI582" i="2"/>
  <c r="CO673" i="2"/>
  <c r="BT673" i="2"/>
  <c r="AY673" i="2"/>
  <c r="CO669" i="2"/>
  <c r="BT669" i="2"/>
  <c r="AY669" i="2"/>
  <c r="CO665" i="2"/>
  <c r="BT665" i="2"/>
  <c r="AY665" i="2"/>
  <c r="CO661" i="2"/>
  <c r="BT661" i="2"/>
  <c r="AY661" i="2"/>
  <c r="CO657" i="2"/>
  <c r="BT657" i="2"/>
  <c r="AY657" i="2"/>
  <c r="CO653" i="2"/>
  <c r="BT653" i="2"/>
  <c r="AY653" i="2"/>
  <c r="CO649" i="2"/>
  <c r="BT649" i="2"/>
  <c r="AY649" i="2"/>
  <c r="CO645" i="2"/>
  <c r="BT645" i="2"/>
  <c r="AY645" i="2"/>
  <c r="CO641" i="2"/>
  <c r="BT641" i="2"/>
  <c r="AY641" i="2"/>
  <c r="CO637" i="2"/>
  <c r="BT637" i="2"/>
  <c r="AY637" i="2"/>
  <c r="CO633" i="2"/>
  <c r="BT633" i="2"/>
  <c r="AY633" i="2"/>
  <c r="CO629" i="2"/>
  <c r="BT629" i="2"/>
  <c r="AY629" i="2"/>
  <c r="CO625" i="2"/>
  <c r="BT625" i="2"/>
  <c r="AY625" i="2"/>
  <c r="CO621" i="2"/>
  <c r="BT621" i="2"/>
  <c r="AY621" i="2"/>
  <c r="CO617" i="2"/>
  <c r="BT617" i="2"/>
  <c r="AY617" i="2"/>
  <c r="CO613" i="2"/>
  <c r="BT613" i="2"/>
  <c r="AY613" i="2"/>
  <c r="CO609" i="2"/>
  <c r="BT609" i="2"/>
  <c r="AY609" i="2"/>
  <c r="CO605" i="2"/>
  <c r="BT605" i="2"/>
  <c r="AY605" i="2"/>
  <c r="CO601" i="2"/>
  <c r="BT601" i="2"/>
  <c r="AY601" i="2"/>
  <c r="CO597" i="2"/>
  <c r="BT597" i="2"/>
  <c r="AY597" i="2"/>
  <c r="CO593" i="2"/>
  <c r="BT593" i="2"/>
  <c r="AY593" i="2"/>
  <c r="CO589" i="2"/>
  <c r="BT589" i="2"/>
  <c r="AY589" i="2"/>
  <c r="CO585" i="2"/>
  <c r="BT585" i="2"/>
  <c r="AY585" i="2"/>
  <c r="CO581" i="2"/>
  <c r="BT581" i="2"/>
  <c r="AY581" i="2"/>
  <c r="CV671" i="2"/>
  <c r="CA671" i="2"/>
  <c r="BF671" i="2"/>
  <c r="BJ671" i="2" s="1"/>
  <c r="DV671" i="2" s="1"/>
  <c r="AO671" i="2"/>
  <c r="CV667" i="2"/>
  <c r="CA667" i="2"/>
  <c r="BF667" i="2"/>
  <c r="BJ667" i="2" s="1"/>
  <c r="DV667" i="2" s="1"/>
  <c r="AO667" i="2"/>
  <c r="CC667" i="2" s="1"/>
  <c r="CV663" i="2"/>
  <c r="CA663" i="2"/>
  <c r="BF663" i="2"/>
  <c r="BJ663" i="2" s="1"/>
  <c r="DV663" i="2" s="1"/>
  <c r="AO663" i="2"/>
  <c r="CV659" i="2"/>
  <c r="CA659" i="2"/>
  <c r="BF659" i="2"/>
  <c r="BJ659" i="2" s="1"/>
  <c r="DV659" i="2" s="1"/>
  <c r="AO659" i="2"/>
  <c r="CY659" i="2" s="1"/>
  <c r="CV655" i="2"/>
  <c r="CA655" i="2"/>
  <c r="BF655" i="2"/>
  <c r="BJ655" i="2" s="1"/>
  <c r="DV655" i="2" s="1"/>
  <c r="AO655" i="2"/>
  <c r="CX655" i="2" s="1"/>
  <c r="CV651" i="2"/>
  <c r="CA651" i="2"/>
  <c r="BF651" i="2"/>
  <c r="BJ651" i="2" s="1"/>
  <c r="DV651" i="2" s="1"/>
  <c r="AO651" i="2"/>
  <c r="CY651" i="2" s="1"/>
  <c r="CV647" i="2"/>
  <c r="CA647" i="2"/>
  <c r="BF647" i="2"/>
  <c r="BJ647" i="2" s="1"/>
  <c r="DV647" i="2" s="1"/>
  <c r="AO647" i="2"/>
  <c r="CV643" i="2"/>
  <c r="CA643" i="2"/>
  <c r="BF643" i="2"/>
  <c r="BJ643" i="2" s="1"/>
  <c r="DV643" i="2" s="1"/>
  <c r="AO643" i="2"/>
  <c r="CY643" i="2" s="1"/>
  <c r="CV639" i="2"/>
  <c r="CA639" i="2"/>
  <c r="BF639" i="2"/>
  <c r="BJ639" i="2" s="1"/>
  <c r="DV639" i="2" s="1"/>
  <c r="AO639" i="2"/>
  <c r="CV635" i="2"/>
  <c r="CA635" i="2"/>
  <c r="BF635" i="2"/>
  <c r="BJ635" i="2" s="1"/>
  <c r="DV635" i="2" s="1"/>
  <c r="AO635" i="2"/>
  <c r="CC635" i="2" s="1"/>
  <c r="CV631" i="2"/>
  <c r="CA631" i="2"/>
  <c r="BF631" i="2"/>
  <c r="BJ631" i="2" s="1"/>
  <c r="DV631" i="2" s="1"/>
  <c r="AO631" i="2"/>
  <c r="CV627" i="2"/>
  <c r="CA627" i="2"/>
  <c r="BF627" i="2"/>
  <c r="BJ627" i="2" s="1"/>
  <c r="DV627" i="2" s="1"/>
  <c r="AO627" i="2"/>
  <c r="CY627" i="2" s="1"/>
  <c r="CV623" i="2"/>
  <c r="CA623" i="2"/>
  <c r="BF623" i="2"/>
  <c r="BJ623" i="2" s="1"/>
  <c r="DV623" i="2" s="1"/>
  <c r="AO623" i="2"/>
  <c r="CX623" i="2" s="1"/>
  <c r="CV619" i="2"/>
  <c r="CA619" i="2"/>
  <c r="BF619" i="2"/>
  <c r="BJ619" i="2" s="1"/>
  <c r="DV619" i="2" s="1"/>
  <c r="AO619" i="2"/>
  <c r="CY619" i="2" s="1"/>
  <c r="CV615" i="2"/>
  <c r="CA615" i="2"/>
  <c r="BF615" i="2"/>
  <c r="BJ615" i="2" s="1"/>
  <c r="DV615" i="2" s="1"/>
  <c r="AO615" i="2"/>
  <c r="CV611" i="2"/>
  <c r="CA611" i="2"/>
  <c r="BF611" i="2"/>
  <c r="BJ611" i="2" s="1"/>
  <c r="DV611" i="2" s="1"/>
  <c r="AO611" i="2"/>
  <c r="CY611" i="2" s="1"/>
  <c r="CV607" i="2"/>
  <c r="CA607" i="2"/>
  <c r="BF607" i="2"/>
  <c r="BJ607" i="2" s="1"/>
  <c r="DV607" i="2" s="1"/>
  <c r="AO607" i="2"/>
  <c r="CV603" i="2"/>
  <c r="CA603" i="2"/>
  <c r="BF603" i="2"/>
  <c r="BJ603" i="2" s="1"/>
  <c r="DV603" i="2" s="1"/>
  <c r="AO603" i="2"/>
  <c r="CC603" i="2" s="1"/>
  <c r="CV599" i="2"/>
  <c r="CA599" i="2"/>
  <c r="BF599" i="2"/>
  <c r="BJ599" i="2" s="1"/>
  <c r="DV599" i="2" s="1"/>
  <c r="AO599" i="2"/>
  <c r="CV595" i="2"/>
  <c r="CA595" i="2"/>
  <c r="BF595" i="2"/>
  <c r="BJ595" i="2" s="1"/>
  <c r="DV595" i="2" s="1"/>
  <c r="AO595" i="2"/>
  <c r="CY595" i="2" s="1"/>
  <c r="CV591" i="2"/>
  <c r="CA591" i="2"/>
  <c r="BF591" i="2"/>
  <c r="BJ591" i="2" s="1"/>
  <c r="DV591" i="2" s="1"/>
  <c r="AO591" i="2"/>
  <c r="CX591" i="2" s="1"/>
  <c r="CV587" i="2"/>
  <c r="CA587" i="2"/>
  <c r="BF587" i="2"/>
  <c r="BJ587" i="2" s="1"/>
  <c r="DV587" i="2" s="1"/>
  <c r="AO587" i="2"/>
  <c r="CY587" i="2" s="1"/>
  <c r="CV583" i="2"/>
  <c r="CA583" i="2"/>
  <c r="BF583" i="2"/>
  <c r="BJ583" i="2" s="1"/>
  <c r="DV583" i="2" s="1"/>
  <c r="AO583" i="2"/>
  <c r="CL674" i="2"/>
  <c r="BQ674" i="2"/>
  <c r="AV674" i="2"/>
  <c r="AZ674" i="2" s="1"/>
  <c r="DT674" i="2" s="1"/>
  <c r="AE674" i="2"/>
  <c r="CL670" i="2"/>
  <c r="BQ670" i="2"/>
  <c r="AV670" i="2"/>
  <c r="AZ670" i="2" s="1"/>
  <c r="DT670" i="2" s="1"/>
  <c r="AE670" i="2"/>
  <c r="CL666" i="2"/>
  <c r="BQ666" i="2"/>
  <c r="AV666" i="2"/>
  <c r="AZ666" i="2" s="1"/>
  <c r="DT666" i="2" s="1"/>
  <c r="AE666" i="2"/>
  <c r="BS666" i="2" s="1"/>
  <c r="CL662" i="2"/>
  <c r="BQ662" i="2"/>
  <c r="AV662" i="2"/>
  <c r="AZ662" i="2" s="1"/>
  <c r="DT662" i="2" s="1"/>
  <c r="AE662" i="2"/>
  <c r="CL658" i="2"/>
  <c r="BQ658" i="2"/>
  <c r="AV658" i="2"/>
  <c r="AZ658" i="2" s="1"/>
  <c r="DT658" i="2" s="1"/>
  <c r="AE658" i="2"/>
  <c r="CL654" i="2"/>
  <c r="BQ654" i="2"/>
  <c r="AV654" i="2"/>
  <c r="AZ654" i="2" s="1"/>
  <c r="DT654" i="2" s="1"/>
  <c r="AE654" i="2"/>
  <c r="CN654" i="2" s="1"/>
  <c r="CL650" i="2"/>
  <c r="BQ650" i="2"/>
  <c r="AV650" i="2"/>
  <c r="AZ650" i="2" s="1"/>
  <c r="DT650" i="2" s="1"/>
  <c r="AE650" i="2"/>
  <c r="CL646" i="2"/>
  <c r="BQ646" i="2"/>
  <c r="AV646" i="2"/>
  <c r="AZ646" i="2" s="1"/>
  <c r="DT646" i="2" s="1"/>
  <c r="AE646" i="2"/>
  <c r="CL642" i="2"/>
  <c r="BQ642" i="2"/>
  <c r="AV642" i="2"/>
  <c r="AZ642" i="2" s="1"/>
  <c r="DT642" i="2" s="1"/>
  <c r="AE642" i="2"/>
  <c r="CL638" i="2"/>
  <c r="BQ638" i="2"/>
  <c r="AV638" i="2"/>
  <c r="AZ638" i="2" s="1"/>
  <c r="DT638" i="2" s="1"/>
  <c r="AE638" i="2"/>
  <c r="CL634" i="2"/>
  <c r="BQ634" i="2"/>
  <c r="AV634" i="2"/>
  <c r="AZ634" i="2" s="1"/>
  <c r="DT634" i="2" s="1"/>
  <c r="AE634" i="2"/>
  <c r="BS634" i="2" s="1"/>
  <c r="CL630" i="2"/>
  <c r="BQ630" i="2"/>
  <c r="AV630" i="2"/>
  <c r="AZ630" i="2" s="1"/>
  <c r="DT630" i="2" s="1"/>
  <c r="AE630" i="2"/>
  <c r="CL626" i="2"/>
  <c r="BQ626" i="2"/>
  <c r="AV626" i="2"/>
  <c r="AZ626" i="2" s="1"/>
  <c r="DT626" i="2" s="1"/>
  <c r="AE626" i="2"/>
  <c r="CL622" i="2"/>
  <c r="BQ622" i="2"/>
  <c r="AV622" i="2"/>
  <c r="AZ622" i="2" s="1"/>
  <c r="DT622" i="2" s="1"/>
  <c r="AE622" i="2"/>
  <c r="CN622" i="2" s="1"/>
  <c r="CL618" i="2"/>
  <c r="BQ618" i="2"/>
  <c r="AV618" i="2"/>
  <c r="AZ618" i="2" s="1"/>
  <c r="DT618" i="2" s="1"/>
  <c r="AE618" i="2"/>
  <c r="CL614" i="2"/>
  <c r="BQ614" i="2"/>
  <c r="AV614" i="2"/>
  <c r="AZ614" i="2" s="1"/>
  <c r="DT614" i="2" s="1"/>
  <c r="AE614" i="2"/>
  <c r="CL610" i="2"/>
  <c r="BQ610" i="2"/>
  <c r="AV610" i="2"/>
  <c r="AZ610" i="2" s="1"/>
  <c r="DT610" i="2" s="1"/>
  <c r="AE610" i="2"/>
  <c r="CL606" i="2"/>
  <c r="BQ606" i="2"/>
  <c r="AV606" i="2"/>
  <c r="AZ606" i="2" s="1"/>
  <c r="DT606" i="2" s="1"/>
  <c r="AE606" i="2"/>
  <c r="CL602" i="2"/>
  <c r="BQ602" i="2"/>
  <c r="AV602" i="2"/>
  <c r="AZ602" i="2" s="1"/>
  <c r="DT602" i="2" s="1"/>
  <c r="AE602" i="2"/>
  <c r="BS602" i="2" s="1"/>
  <c r="CL598" i="2"/>
  <c r="BQ598" i="2"/>
  <c r="AV598" i="2"/>
  <c r="AZ598" i="2" s="1"/>
  <c r="DT598" i="2" s="1"/>
  <c r="AE598" i="2"/>
  <c r="CL594" i="2"/>
  <c r="BQ594" i="2"/>
  <c r="AV594" i="2"/>
  <c r="AZ594" i="2" s="1"/>
  <c r="DT594" i="2" s="1"/>
  <c r="AE594" i="2"/>
  <c r="CL590" i="2"/>
  <c r="BQ590" i="2"/>
  <c r="AV590" i="2"/>
  <c r="AZ590" i="2" s="1"/>
  <c r="DT590" i="2" s="1"/>
  <c r="AE590" i="2"/>
  <c r="CN590" i="2" s="1"/>
  <c r="CL586" i="2"/>
  <c r="BQ586" i="2"/>
  <c r="AV586" i="2"/>
  <c r="AZ586" i="2" s="1"/>
  <c r="DT586" i="2" s="1"/>
  <c r="AE586" i="2"/>
  <c r="CL582" i="2"/>
  <c r="BQ582" i="2"/>
  <c r="AV582" i="2"/>
  <c r="AZ582" i="2" s="1"/>
  <c r="DT582" i="2" s="1"/>
  <c r="AE582" i="2"/>
  <c r="CL578" i="2"/>
  <c r="BQ578" i="2"/>
  <c r="AV578" i="2"/>
  <c r="AZ578" i="2" s="1"/>
  <c r="DT578" i="2" s="1"/>
  <c r="AE578" i="2"/>
  <c r="CL574" i="2"/>
  <c r="BQ574" i="2"/>
  <c r="AV574" i="2"/>
  <c r="AZ574" i="2" s="1"/>
  <c r="DT574" i="2" s="1"/>
  <c r="AE574" i="2"/>
  <c r="CL570" i="2"/>
  <c r="BQ570" i="2"/>
  <c r="AV570" i="2"/>
  <c r="AZ570" i="2" s="1"/>
  <c r="DT570" i="2" s="1"/>
  <c r="AE570" i="2"/>
  <c r="CL566" i="2"/>
  <c r="BQ566" i="2"/>
  <c r="AV566" i="2"/>
  <c r="AZ566" i="2" s="1"/>
  <c r="DT566" i="2" s="1"/>
  <c r="AE566" i="2"/>
  <c r="CL562" i="2"/>
  <c r="BQ562" i="2"/>
  <c r="AV562" i="2"/>
  <c r="AZ562" i="2" s="1"/>
  <c r="DT562" i="2" s="1"/>
  <c r="AE562" i="2"/>
  <c r="CL558" i="2"/>
  <c r="BQ558" i="2"/>
  <c r="AV558" i="2"/>
  <c r="AZ558" i="2" s="1"/>
  <c r="DT558" i="2" s="1"/>
  <c r="AE558" i="2"/>
  <c r="CL554" i="2"/>
  <c r="BQ554" i="2"/>
  <c r="AV554" i="2"/>
  <c r="AZ554" i="2" s="1"/>
  <c r="DT554" i="2" s="1"/>
  <c r="AE554" i="2"/>
  <c r="CL550" i="2"/>
  <c r="BQ550" i="2"/>
  <c r="AV550" i="2"/>
  <c r="AZ550" i="2" s="1"/>
  <c r="DT550" i="2" s="1"/>
  <c r="AE550" i="2"/>
  <c r="CL546" i="2"/>
  <c r="BQ546" i="2"/>
  <c r="AV546" i="2"/>
  <c r="AZ546" i="2" s="1"/>
  <c r="DT546" i="2" s="1"/>
  <c r="AE546" i="2"/>
  <c r="CL542" i="2"/>
  <c r="BQ542" i="2"/>
  <c r="AV542" i="2"/>
  <c r="AZ542" i="2" s="1"/>
  <c r="DT542" i="2" s="1"/>
  <c r="AE542" i="2"/>
  <c r="CL538" i="2"/>
  <c r="BQ538" i="2"/>
  <c r="AV538" i="2"/>
  <c r="AZ538" i="2" s="1"/>
  <c r="DT538" i="2" s="1"/>
  <c r="AE538" i="2"/>
  <c r="CL534" i="2"/>
  <c r="BQ534" i="2"/>
  <c r="AV534" i="2"/>
  <c r="AZ534" i="2" s="1"/>
  <c r="DT534" i="2" s="1"/>
  <c r="AE534" i="2"/>
  <c r="CL530" i="2"/>
  <c r="BQ530" i="2"/>
  <c r="AV530" i="2"/>
  <c r="AZ530" i="2" s="1"/>
  <c r="DT530" i="2" s="1"/>
  <c r="AE530" i="2"/>
  <c r="CL526" i="2"/>
  <c r="BQ526" i="2"/>
  <c r="AV526" i="2"/>
  <c r="AZ526" i="2" s="1"/>
  <c r="DT526" i="2" s="1"/>
  <c r="AE526" i="2"/>
  <c r="CL522" i="2"/>
  <c r="BQ522" i="2"/>
  <c r="AV522" i="2"/>
  <c r="AZ522" i="2" s="1"/>
  <c r="DT522" i="2" s="1"/>
  <c r="AE522" i="2"/>
  <c r="CL518" i="2"/>
  <c r="BQ518" i="2"/>
  <c r="AV518" i="2"/>
  <c r="AZ518" i="2" s="1"/>
  <c r="DT518" i="2" s="1"/>
  <c r="AE518" i="2"/>
  <c r="CL514" i="2"/>
  <c r="BQ514" i="2"/>
  <c r="AV514" i="2"/>
  <c r="AZ514" i="2" s="1"/>
  <c r="DT514" i="2" s="1"/>
  <c r="AE514" i="2"/>
  <c r="CL510" i="2"/>
  <c r="BQ510" i="2"/>
  <c r="AV510" i="2"/>
  <c r="AZ510" i="2" s="1"/>
  <c r="DT510" i="2" s="1"/>
  <c r="AE510" i="2"/>
  <c r="CL506" i="2"/>
  <c r="BQ506" i="2"/>
  <c r="AV506" i="2"/>
  <c r="AZ506" i="2" s="1"/>
  <c r="DT506" i="2" s="1"/>
  <c r="AE506" i="2"/>
  <c r="CL502" i="2"/>
  <c r="BQ502" i="2"/>
  <c r="AV502" i="2"/>
  <c r="AZ502" i="2" s="1"/>
  <c r="DT502" i="2" s="1"/>
  <c r="AE502" i="2"/>
  <c r="CL498" i="2"/>
  <c r="BQ498" i="2"/>
  <c r="AV498" i="2"/>
  <c r="AZ498" i="2" s="1"/>
  <c r="DT498" i="2" s="1"/>
  <c r="AE498" i="2"/>
  <c r="CL494" i="2"/>
  <c r="BQ494" i="2"/>
  <c r="AV494" i="2"/>
  <c r="AZ494" i="2" s="1"/>
  <c r="DT494" i="2" s="1"/>
  <c r="AE494" i="2"/>
  <c r="CL490" i="2"/>
  <c r="BQ490" i="2"/>
  <c r="AV490" i="2"/>
  <c r="AZ490" i="2" s="1"/>
  <c r="DT490" i="2" s="1"/>
  <c r="AE490" i="2"/>
  <c r="AV486" i="2"/>
  <c r="AZ486" i="2" s="1"/>
  <c r="DT486" i="2" s="1"/>
  <c r="AE486" i="2"/>
  <c r="CL486" i="2" s="1"/>
  <c r="CL577" i="2"/>
  <c r="BQ577" i="2"/>
  <c r="AV577" i="2"/>
  <c r="AZ577" i="2" s="1"/>
  <c r="DT577" i="2" s="1"/>
  <c r="AE577" i="2"/>
  <c r="CL573" i="2"/>
  <c r="BQ573" i="2"/>
  <c r="AV573" i="2"/>
  <c r="AZ573" i="2" s="1"/>
  <c r="DT573" i="2" s="1"/>
  <c r="AE573" i="2"/>
  <c r="CL569" i="2"/>
  <c r="BQ569" i="2"/>
  <c r="AV569" i="2"/>
  <c r="AZ569" i="2" s="1"/>
  <c r="DT569" i="2" s="1"/>
  <c r="AE569" i="2"/>
  <c r="CL565" i="2"/>
  <c r="BQ565" i="2"/>
  <c r="AV565" i="2"/>
  <c r="AZ565" i="2" s="1"/>
  <c r="DT565" i="2" s="1"/>
  <c r="AE565" i="2"/>
  <c r="CL561" i="2"/>
  <c r="BQ561" i="2"/>
  <c r="AV561" i="2"/>
  <c r="AZ561" i="2" s="1"/>
  <c r="DT561" i="2" s="1"/>
  <c r="AE561" i="2"/>
  <c r="CL557" i="2"/>
  <c r="BQ557" i="2"/>
  <c r="AV557" i="2"/>
  <c r="AZ557" i="2" s="1"/>
  <c r="DT557" i="2" s="1"/>
  <c r="AE557" i="2"/>
  <c r="CL553" i="2"/>
  <c r="BQ553" i="2"/>
  <c r="AV553" i="2"/>
  <c r="AZ553" i="2" s="1"/>
  <c r="DT553" i="2" s="1"/>
  <c r="AE553" i="2"/>
  <c r="CL549" i="2"/>
  <c r="BQ549" i="2"/>
  <c r="AV549" i="2"/>
  <c r="AZ549" i="2" s="1"/>
  <c r="DT549" i="2" s="1"/>
  <c r="AE549" i="2"/>
  <c r="CL545" i="2"/>
  <c r="BQ545" i="2"/>
  <c r="AV545" i="2"/>
  <c r="AZ545" i="2" s="1"/>
  <c r="DT545" i="2" s="1"/>
  <c r="AE545" i="2"/>
  <c r="CL541" i="2"/>
  <c r="BQ541" i="2"/>
  <c r="AV541" i="2"/>
  <c r="AZ541" i="2" s="1"/>
  <c r="DT541" i="2" s="1"/>
  <c r="AE541" i="2"/>
  <c r="CL537" i="2"/>
  <c r="BQ537" i="2"/>
  <c r="AV537" i="2"/>
  <c r="AZ537" i="2" s="1"/>
  <c r="DT537" i="2" s="1"/>
  <c r="AE537" i="2"/>
  <c r="CL533" i="2"/>
  <c r="BQ533" i="2"/>
  <c r="AV533" i="2"/>
  <c r="AZ533" i="2" s="1"/>
  <c r="DT533" i="2" s="1"/>
  <c r="AE533" i="2"/>
  <c r="CL529" i="2"/>
  <c r="BQ529" i="2"/>
  <c r="AV529" i="2"/>
  <c r="AZ529" i="2" s="1"/>
  <c r="DT529" i="2" s="1"/>
  <c r="AE529" i="2"/>
  <c r="CL525" i="2"/>
  <c r="BQ525" i="2"/>
  <c r="AV525" i="2"/>
  <c r="AZ525" i="2" s="1"/>
  <c r="DT525" i="2" s="1"/>
  <c r="AE525" i="2"/>
  <c r="CL521" i="2"/>
  <c r="BQ521" i="2"/>
  <c r="AV521" i="2"/>
  <c r="AZ521" i="2" s="1"/>
  <c r="DT521" i="2" s="1"/>
  <c r="AE521" i="2"/>
  <c r="CL517" i="2"/>
  <c r="BQ517" i="2"/>
  <c r="AV517" i="2"/>
  <c r="AZ517" i="2" s="1"/>
  <c r="DT517" i="2" s="1"/>
  <c r="AE517" i="2"/>
  <c r="CL513" i="2"/>
  <c r="BQ513" i="2"/>
  <c r="AV513" i="2"/>
  <c r="AZ513" i="2" s="1"/>
  <c r="DT513" i="2" s="1"/>
  <c r="AE513" i="2"/>
  <c r="CL509" i="2"/>
  <c r="BQ509" i="2"/>
  <c r="AV509" i="2"/>
  <c r="AZ509" i="2" s="1"/>
  <c r="DT509" i="2" s="1"/>
  <c r="AE509" i="2"/>
  <c r="CL505" i="2"/>
  <c r="BQ505" i="2"/>
  <c r="AV505" i="2"/>
  <c r="AZ505" i="2" s="1"/>
  <c r="DT505" i="2" s="1"/>
  <c r="AE505" i="2"/>
  <c r="CL501" i="2"/>
  <c r="BQ501" i="2"/>
  <c r="AV501" i="2"/>
  <c r="AZ501" i="2" s="1"/>
  <c r="DT501" i="2" s="1"/>
  <c r="AE501" i="2"/>
  <c r="CL497" i="2"/>
  <c r="BQ497" i="2"/>
  <c r="AV497" i="2"/>
  <c r="AZ497" i="2" s="1"/>
  <c r="DT497" i="2" s="1"/>
  <c r="AE497" i="2"/>
  <c r="CL493" i="2"/>
  <c r="BQ493" i="2"/>
  <c r="AV493" i="2"/>
  <c r="AZ493" i="2" s="1"/>
  <c r="DT493" i="2" s="1"/>
  <c r="AE493" i="2"/>
  <c r="CL489" i="2"/>
  <c r="BQ489" i="2"/>
  <c r="AV489" i="2"/>
  <c r="AZ489" i="2" s="1"/>
  <c r="DT489" i="2" s="1"/>
  <c r="AE489" i="2"/>
  <c r="CL580" i="2"/>
  <c r="BQ580" i="2"/>
  <c r="AV580" i="2"/>
  <c r="AZ580" i="2" s="1"/>
  <c r="DT580" i="2" s="1"/>
  <c r="AE580" i="2"/>
  <c r="CL576" i="2"/>
  <c r="BQ576" i="2"/>
  <c r="AV576" i="2"/>
  <c r="AZ576" i="2" s="1"/>
  <c r="DT576" i="2" s="1"/>
  <c r="AE576" i="2"/>
  <c r="CL572" i="2"/>
  <c r="BQ572" i="2"/>
  <c r="AV572" i="2"/>
  <c r="AZ572" i="2" s="1"/>
  <c r="DT572" i="2" s="1"/>
  <c r="AE572" i="2"/>
  <c r="CL568" i="2"/>
  <c r="BQ568" i="2"/>
  <c r="AV568" i="2"/>
  <c r="AZ568" i="2" s="1"/>
  <c r="DT568" i="2" s="1"/>
  <c r="AE568" i="2"/>
  <c r="CL564" i="2"/>
  <c r="BQ564" i="2"/>
  <c r="AV564" i="2"/>
  <c r="AZ564" i="2" s="1"/>
  <c r="DT564" i="2" s="1"/>
  <c r="AE564" i="2"/>
  <c r="CL560" i="2"/>
  <c r="BQ560" i="2"/>
  <c r="AV560" i="2"/>
  <c r="AZ560" i="2" s="1"/>
  <c r="DT560" i="2" s="1"/>
  <c r="AE560" i="2"/>
  <c r="CL556" i="2"/>
  <c r="BQ556" i="2"/>
  <c r="AV556" i="2"/>
  <c r="AZ556" i="2" s="1"/>
  <c r="DT556" i="2" s="1"/>
  <c r="AE556" i="2"/>
  <c r="CL552" i="2"/>
  <c r="BQ552" i="2"/>
  <c r="AV552" i="2"/>
  <c r="AZ552" i="2" s="1"/>
  <c r="DT552" i="2" s="1"/>
  <c r="AE552" i="2"/>
  <c r="CL548" i="2"/>
  <c r="BQ548" i="2"/>
  <c r="AV548" i="2"/>
  <c r="AZ548" i="2" s="1"/>
  <c r="DT548" i="2" s="1"/>
  <c r="AE548" i="2"/>
  <c r="CL544" i="2"/>
  <c r="BQ544" i="2"/>
  <c r="AV544" i="2"/>
  <c r="AZ544" i="2" s="1"/>
  <c r="DT544" i="2" s="1"/>
  <c r="AE544" i="2"/>
  <c r="CL540" i="2"/>
  <c r="BQ540" i="2"/>
  <c r="AV540" i="2"/>
  <c r="AZ540" i="2" s="1"/>
  <c r="DT540" i="2" s="1"/>
  <c r="AE540" i="2"/>
  <c r="CL536" i="2"/>
  <c r="BQ536" i="2"/>
  <c r="AV536" i="2"/>
  <c r="AZ536" i="2" s="1"/>
  <c r="DT536" i="2" s="1"/>
  <c r="AE536" i="2"/>
  <c r="CL532" i="2"/>
  <c r="BQ532" i="2"/>
  <c r="AV532" i="2"/>
  <c r="AZ532" i="2" s="1"/>
  <c r="DT532" i="2" s="1"/>
  <c r="AE532" i="2"/>
  <c r="CL528" i="2"/>
  <c r="BQ528" i="2"/>
  <c r="AV528" i="2"/>
  <c r="AZ528" i="2" s="1"/>
  <c r="DT528" i="2" s="1"/>
  <c r="AE528" i="2"/>
  <c r="CL524" i="2"/>
  <c r="BQ524" i="2"/>
  <c r="AV524" i="2"/>
  <c r="AZ524" i="2" s="1"/>
  <c r="DT524" i="2" s="1"/>
  <c r="AE524" i="2"/>
  <c r="CL520" i="2"/>
  <c r="BQ520" i="2"/>
  <c r="AV520" i="2"/>
  <c r="AZ520" i="2" s="1"/>
  <c r="DT520" i="2" s="1"/>
  <c r="AE520" i="2"/>
  <c r="CL516" i="2"/>
  <c r="BQ516" i="2"/>
  <c r="AV516" i="2"/>
  <c r="AZ516" i="2" s="1"/>
  <c r="DT516" i="2" s="1"/>
  <c r="AE516" i="2"/>
  <c r="CL512" i="2"/>
  <c r="BQ512" i="2"/>
  <c r="AV512" i="2"/>
  <c r="AZ512" i="2" s="1"/>
  <c r="DT512" i="2" s="1"/>
  <c r="AE512" i="2"/>
  <c r="CL508" i="2"/>
  <c r="BQ508" i="2"/>
  <c r="AV508" i="2"/>
  <c r="AZ508" i="2" s="1"/>
  <c r="DT508" i="2" s="1"/>
  <c r="AE508" i="2"/>
  <c r="CL504" i="2"/>
  <c r="BQ504" i="2"/>
  <c r="AV504" i="2"/>
  <c r="AZ504" i="2" s="1"/>
  <c r="DT504" i="2" s="1"/>
  <c r="AE504" i="2"/>
  <c r="CL500" i="2"/>
  <c r="BQ500" i="2"/>
  <c r="AV500" i="2"/>
  <c r="AZ500" i="2" s="1"/>
  <c r="DT500" i="2" s="1"/>
  <c r="AE500" i="2"/>
  <c r="CL496" i="2"/>
  <c r="BQ496" i="2"/>
  <c r="AV496" i="2"/>
  <c r="AZ496" i="2" s="1"/>
  <c r="DT496" i="2" s="1"/>
  <c r="AE496" i="2"/>
  <c r="CL492" i="2"/>
  <c r="BQ492" i="2"/>
  <c r="AV492" i="2"/>
  <c r="AZ492" i="2" s="1"/>
  <c r="DT492" i="2" s="1"/>
  <c r="AE492" i="2"/>
  <c r="CL488" i="2"/>
  <c r="BQ488" i="2"/>
  <c r="AV488" i="2"/>
  <c r="AE488" i="2"/>
  <c r="CL579" i="2"/>
  <c r="BQ579" i="2"/>
  <c r="AV579" i="2"/>
  <c r="AZ579" i="2" s="1"/>
  <c r="DT579" i="2" s="1"/>
  <c r="AE579" i="2"/>
  <c r="CL575" i="2"/>
  <c r="BQ575" i="2"/>
  <c r="AV575" i="2"/>
  <c r="AZ575" i="2" s="1"/>
  <c r="DT575" i="2" s="1"/>
  <c r="AE575" i="2"/>
  <c r="CL571" i="2"/>
  <c r="BQ571" i="2"/>
  <c r="AV571" i="2"/>
  <c r="AZ571" i="2" s="1"/>
  <c r="DT571" i="2" s="1"/>
  <c r="AE571" i="2"/>
  <c r="CL567" i="2"/>
  <c r="BQ567" i="2"/>
  <c r="AV567" i="2"/>
  <c r="AZ567" i="2" s="1"/>
  <c r="DT567" i="2" s="1"/>
  <c r="AE567" i="2"/>
  <c r="CL563" i="2"/>
  <c r="BQ563" i="2"/>
  <c r="AV563" i="2"/>
  <c r="AZ563" i="2" s="1"/>
  <c r="DT563" i="2" s="1"/>
  <c r="AE563" i="2"/>
  <c r="CL559" i="2"/>
  <c r="BQ559" i="2"/>
  <c r="AV559" i="2"/>
  <c r="AZ559" i="2" s="1"/>
  <c r="DT559" i="2" s="1"/>
  <c r="AE559" i="2"/>
  <c r="CL555" i="2"/>
  <c r="BQ555" i="2"/>
  <c r="AV555" i="2"/>
  <c r="AZ555" i="2" s="1"/>
  <c r="DT555" i="2" s="1"/>
  <c r="AE555" i="2"/>
  <c r="CL551" i="2"/>
  <c r="BQ551" i="2"/>
  <c r="AV551" i="2"/>
  <c r="AZ551" i="2" s="1"/>
  <c r="DT551" i="2" s="1"/>
  <c r="AE551" i="2"/>
  <c r="CL547" i="2"/>
  <c r="BQ547" i="2"/>
  <c r="AV547" i="2"/>
  <c r="AZ547" i="2" s="1"/>
  <c r="DT547" i="2" s="1"/>
  <c r="AE547" i="2"/>
  <c r="CL543" i="2"/>
  <c r="BQ543" i="2"/>
  <c r="AV543" i="2"/>
  <c r="AZ543" i="2" s="1"/>
  <c r="DT543" i="2" s="1"/>
  <c r="AE543" i="2"/>
  <c r="CL539" i="2"/>
  <c r="BQ539" i="2"/>
  <c r="AV539" i="2"/>
  <c r="AZ539" i="2" s="1"/>
  <c r="DT539" i="2" s="1"/>
  <c r="AE539" i="2"/>
  <c r="CL535" i="2"/>
  <c r="BQ535" i="2"/>
  <c r="AV535" i="2"/>
  <c r="AZ535" i="2" s="1"/>
  <c r="DT535" i="2" s="1"/>
  <c r="AE535" i="2"/>
  <c r="CL531" i="2"/>
  <c r="BQ531" i="2"/>
  <c r="AV531" i="2"/>
  <c r="AZ531" i="2" s="1"/>
  <c r="DT531" i="2" s="1"/>
  <c r="AE531" i="2"/>
  <c r="CL527" i="2"/>
  <c r="BQ527" i="2"/>
  <c r="AV527" i="2"/>
  <c r="AZ527" i="2" s="1"/>
  <c r="DT527" i="2" s="1"/>
  <c r="AE527" i="2"/>
  <c r="CL523" i="2"/>
  <c r="BQ523" i="2"/>
  <c r="AV523" i="2"/>
  <c r="AZ523" i="2" s="1"/>
  <c r="DT523" i="2" s="1"/>
  <c r="AE523" i="2"/>
  <c r="CL519" i="2"/>
  <c r="BQ519" i="2"/>
  <c r="AV519" i="2"/>
  <c r="AZ519" i="2" s="1"/>
  <c r="DT519" i="2" s="1"/>
  <c r="AE519" i="2"/>
  <c r="CL515" i="2"/>
  <c r="BQ515" i="2"/>
  <c r="AV515" i="2"/>
  <c r="AZ515" i="2" s="1"/>
  <c r="DT515" i="2" s="1"/>
  <c r="AE515" i="2"/>
  <c r="CL511" i="2"/>
  <c r="BQ511" i="2"/>
  <c r="AV511" i="2"/>
  <c r="AZ511" i="2" s="1"/>
  <c r="DT511" i="2" s="1"/>
  <c r="AE511" i="2"/>
  <c r="CL507" i="2"/>
  <c r="BQ507" i="2"/>
  <c r="AV507" i="2"/>
  <c r="AZ507" i="2" s="1"/>
  <c r="DT507" i="2" s="1"/>
  <c r="AE507" i="2"/>
  <c r="CL503" i="2"/>
  <c r="BQ503" i="2"/>
  <c r="AV503" i="2"/>
  <c r="AZ503" i="2" s="1"/>
  <c r="DT503" i="2" s="1"/>
  <c r="AE503" i="2"/>
  <c r="CL499" i="2"/>
  <c r="BQ499" i="2"/>
  <c r="AV499" i="2"/>
  <c r="AZ499" i="2" s="1"/>
  <c r="DT499" i="2" s="1"/>
  <c r="AE499" i="2"/>
  <c r="CL495" i="2"/>
  <c r="BQ495" i="2"/>
  <c r="AV495" i="2"/>
  <c r="AZ495" i="2" s="1"/>
  <c r="DT495" i="2" s="1"/>
  <c r="AE495" i="2"/>
  <c r="BG486" i="2"/>
  <c r="CH482" i="2"/>
  <c r="BM482" i="2"/>
  <c r="AR482" i="2"/>
  <c r="CH478" i="2"/>
  <c r="BM478" i="2"/>
  <c r="AR478" i="2"/>
  <c r="CH474" i="2"/>
  <c r="BM474" i="2"/>
  <c r="AR474" i="2"/>
  <c r="CH470" i="2"/>
  <c r="BM470" i="2"/>
  <c r="AR470" i="2"/>
  <c r="CH466" i="2"/>
  <c r="BM466" i="2"/>
  <c r="AR466" i="2"/>
  <c r="CH462" i="2"/>
  <c r="BM462" i="2"/>
  <c r="AR462" i="2"/>
  <c r="CH458" i="2"/>
  <c r="BM458" i="2"/>
  <c r="AR458" i="2"/>
  <c r="CH454" i="2"/>
  <c r="BM454" i="2"/>
  <c r="AR454" i="2"/>
  <c r="CH450" i="2"/>
  <c r="BM450" i="2"/>
  <c r="AR450" i="2"/>
  <c r="CH446" i="2"/>
  <c r="BM446" i="2"/>
  <c r="AR446" i="2"/>
  <c r="CH442" i="2"/>
  <c r="BM442" i="2"/>
  <c r="AR442" i="2"/>
  <c r="CH438" i="2"/>
  <c r="BM438" i="2"/>
  <c r="AR438" i="2"/>
  <c r="CH434" i="2"/>
  <c r="BM434" i="2"/>
  <c r="AR434" i="2"/>
  <c r="CH430" i="2"/>
  <c r="BM430" i="2"/>
  <c r="AR430" i="2"/>
  <c r="CH426" i="2"/>
  <c r="BM426" i="2"/>
  <c r="AR426" i="2"/>
  <c r="CH422" i="2"/>
  <c r="BM422" i="2"/>
  <c r="AR422" i="2"/>
  <c r="CH418" i="2"/>
  <c r="BM418" i="2"/>
  <c r="AR418" i="2"/>
  <c r="CH414" i="2"/>
  <c r="BM414" i="2"/>
  <c r="AR414" i="2"/>
  <c r="CH410" i="2"/>
  <c r="BM410" i="2"/>
  <c r="AR410" i="2"/>
  <c r="CH406" i="2"/>
  <c r="BM406" i="2"/>
  <c r="AR406" i="2"/>
  <c r="CH402" i="2"/>
  <c r="BM402" i="2"/>
  <c r="AR402" i="2"/>
  <c r="CH398" i="2"/>
  <c r="BM398" i="2"/>
  <c r="AR398" i="2"/>
  <c r="CX484" i="2"/>
  <c r="CC484" i="2"/>
  <c r="BH484" i="2"/>
  <c r="CX480" i="2"/>
  <c r="CC480" i="2"/>
  <c r="BH480" i="2"/>
  <c r="CX476" i="2"/>
  <c r="CC476" i="2"/>
  <c r="BH476" i="2"/>
  <c r="CX472" i="2"/>
  <c r="CC472" i="2"/>
  <c r="BH472" i="2"/>
  <c r="CX468" i="2"/>
  <c r="CC468" i="2"/>
  <c r="BH468" i="2"/>
  <c r="CX464" i="2"/>
  <c r="CC464" i="2"/>
  <c r="BH464" i="2"/>
  <c r="CX460" i="2"/>
  <c r="CC460" i="2"/>
  <c r="BH460" i="2"/>
  <c r="CX456" i="2"/>
  <c r="CC456" i="2"/>
  <c r="BH456" i="2"/>
  <c r="CX452" i="2"/>
  <c r="CC452" i="2"/>
  <c r="BH452" i="2"/>
  <c r="CX448" i="2"/>
  <c r="CC448" i="2"/>
  <c r="BH448" i="2"/>
  <c r="CX444" i="2"/>
  <c r="CC444" i="2"/>
  <c r="BH444" i="2"/>
  <c r="CX440" i="2"/>
  <c r="CC440" i="2"/>
  <c r="BH440" i="2"/>
  <c r="CX436" i="2"/>
  <c r="CC436" i="2"/>
  <c r="BH436" i="2"/>
  <c r="CX432" i="2"/>
  <c r="CC432" i="2"/>
  <c r="BH432" i="2"/>
  <c r="CX428" i="2"/>
  <c r="CC428" i="2"/>
  <c r="BH428" i="2"/>
  <c r="CX424" i="2"/>
  <c r="CC424" i="2"/>
  <c r="BH424" i="2"/>
  <c r="CX420" i="2"/>
  <c r="CC420" i="2"/>
  <c r="BH420" i="2"/>
  <c r="CX416" i="2"/>
  <c r="CC416" i="2"/>
  <c r="BH416" i="2"/>
  <c r="CX412" i="2"/>
  <c r="CC412" i="2"/>
  <c r="BH412" i="2"/>
  <c r="CX408" i="2"/>
  <c r="CC408" i="2"/>
  <c r="BH408" i="2"/>
  <c r="CX404" i="2"/>
  <c r="CC404" i="2"/>
  <c r="BH404" i="2"/>
  <c r="CX400" i="2"/>
  <c r="CC400" i="2"/>
  <c r="BH400" i="2"/>
  <c r="CX396" i="2"/>
  <c r="CC396" i="2"/>
  <c r="BH396" i="2"/>
  <c r="AT492" i="2"/>
  <c r="DE492" i="2" s="1"/>
  <c r="CS483" i="2"/>
  <c r="BX483" i="2"/>
  <c r="BC483" i="2"/>
  <c r="CS479" i="2"/>
  <c r="BX479" i="2"/>
  <c r="BC479" i="2"/>
  <c r="CS475" i="2"/>
  <c r="BX475" i="2"/>
  <c r="BC475" i="2"/>
  <c r="CS471" i="2"/>
  <c r="BX471" i="2"/>
  <c r="BC471" i="2"/>
  <c r="CS467" i="2"/>
  <c r="BX467" i="2"/>
  <c r="BC467" i="2"/>
  <c r="CS463" i="2"/>
  <c r="BX463" i="2"/>
  <c r="BC463" i="2"/>
  <c r="CS459" i="2"/>
  <c r="BX459" i="2"/>
  <c r="BC459" i="2"/>
  <c r="CS455" i="2"/>
  <c r="BX455" i="2"/>
  <c r="BC455" i="2"/>
  <c r="CS451" i="2"/>
  <c r="BX451" i="2"/>
  <c r="BC451" i="2"/>
  <c r="CS447" i="2"/>
  <c r="BX447" i="2"/>
  <c r="BC447" i="2"/>
  <c r="CS443" i="2"/>
  <c r="BX443" i="2"/>
  <c r="BC443" i="2"/>
  <c r="CS439" i="2"/>
  <c r="BX439" i="2"/>
  <c r="BC439" i="2"/>
  <c r="CS435" i="2"/>
  <c r="BX435" i="2"/>
  <c r="BC435" i="2"/>
  <c r="CS431" i="2"/>
  <c r="BX431" i="2"/>
  <c r="BC431" i="2"/>
  <c r="CS427" i="2"/>
  <c r="BX427" i="2"/>
  <c r="BC427" i="2"/>
  <c r="CS423" i="2"/>
  <c r="BX423" i="2"/>
  <c r="BC423" i="2"/>
  <c r="CS419" i="2"/>
  <c r="BX419" i="2"/>
  <c r="BC419" i="2"/>
  <c r="CS415" i="2"/>
  <c r="BX415" i="2"/>
  <c r="BC415" i="2"/>
  <c r="CS411" i="2"/>
  <c r="BX411" i="2"/>
  <c r="BC411" i="2"/>
  <c r="CS407" i="2"/>
  <c r="BX407" i="2"/>
  <c r="BC407" i="2"/>
  <c r="CS403" i="2"/>
  <c r="BX403" i="2"/>
  <c r="BC403" i="2"/>
  <c r="CS399" i="2"/>
  <c r="BX399" i="2"/>
  <c r="BC399" i="2"/>
  <c r="BC395" i="2"/>
  <c r="CS395" i="2"/>
  <c r="BX395" i="2"/>
  <c r="AV487" i="2"/>
  <c r="AZ487" i="2" s="1"/>
  <c r="DT487" i="2" s="1"/>
  <c r="AE487" i="2"/>
  <c r="CL487" i="2" s="1"/>
  <c r="CN482" i="2"/>
  <c r="BS482" i="2"/>
  <c r="AX482" i="2"/>
  <c r="CN478" i="2"/>
  <c r="BS478" i="2"/>
  <c r="AX478" i="2"/>
  <c r="CN474" i="2"/>
  <c r="BS474" i="2"/>
  <c r="AX474" i="2"/>
  <c r="CN470" i="2"/>
  <c r="BS470" i="2"/>
  <c r="AX470" i="2"/>
  <c r="CN466" i="2"/>
  <c r="BS466" i="2"/>
  <c r="AX466" i="2"/>
  <c r="CN462" i="2"/>
  <c r="BS462" i="2"/>
  <c r="AX462" i="2"/>
  <c r="CN458" i="2"/>
  <c r="BS458" i="2"/>
  <c r="AX458" i="2"/>
  <c r="CN454" i="2"/>
  <c r="BS454" i="2"/>
  <c r="AX454" i="2"/>
  <c r="CN450" i="2"/>
  <c r="BS450" i="2"/>
  <c r="AX450" i="2"/>
  <c r="CN446" i="2"/>
  <c r="BS446" i="2"/>
  <c r="AX446" i="2"/>
  <c r="CN442" i="2"/>
  <c r="BS442" i="2"/>
  <c r="AX442" i="2"/>
  <c r="CN438" i="2"/>
  <c r="BS438" i="2"/>
  <c r="AX438" i="2"/>
  <c r="CN434" i="2"/>
  <c r="BS434" i="2"/>
  <c r="AX434" i="2"/>
  <c r="CN430" i="2"/>
  <c r="BS430" i="2"/>
  <c r="AX430" i="2"/>
  <c r="CN426" i="2"/>
  <c r="BS426" i="2"/>
  <c r="AX426" i="2"/>
  <c r="CN422" i="2"/>
  <c r="BS422" i="2"/>
  <c r="AX422" i="2"/>
  <c r="CN418" i="2"/>
  <c r="BS418" i="2"/>
  <c r="AX418" i="2"/>
  <c r="CN414" i="2"/>
  <c r="BS414" i="2"/>
  <c r="AX414" i="2"/>
  <c r="CN410" i="2"/>
  <c r="BS410" i="2"/>
  <c r="AX410" i="2"/>
  <c r="CN406" i="2"/>
  <c r="BS406" i="2"/>
  <c r="AX406" i="2"/>
  <c r="CN402" i="2"/>
  <c r="BS402" i="2"/>
  <c r="AX402" i="2"/>
  <c r="CN398" i="2"/>
  <c r="BS398" i="2"/>
  <c r="AX398" i="2"/>
  <c r="CN394" i="2"/>
  <c r="BS394" i="2"/>
  <c r="AX394" i="2"/>
  <c r="CO391" i="2"/>
  <c r="BT391" i="2"/>
  <c r="AY391" i="2"/>
  <c r="CO387" i="2"/>
  <c r="BT387" i="2"/>
  <c r="AY387" i="2"/>
  <c r="CO383" i="2"/>
  <c r="BT383" i="2"/>
  <c r="AY383" i="2"/>
  <c r="CO379" i="2"/>
  <c r="BT379" i="2"/>
  <c r="AY379" i="2"/>
  <c r="CO375" i="2"/>
  <c r="BT375" i="2"/>
  <c r="AY375" i="2"/>
  <c r="CO371" i="2"/>
  <c r="BT371" i="2"/>
  <c r="AY371" i="2"/>
  <c r="CO367" i="2"/>
  <c r="BT367" i="2"/>
  <c r="AY367" i="2"/>
  <c r="CO363" i="2"/>
  <c r="BT363" i="2"/>
  <c r="AY363" i="2"/>
  <c r="CO359" i="2"/>
  <c r="BT359" i="2"/>
  <c r="AY359" i="2"/>
  <c r="CO355" i="2"/>
  <c r="BT355" i="2"/>
  <c r="AY355" i="2"/>
  <c r="CO351" i="2"/>
  <c r="BT351" i="2"/>
  <c r="AY351" i="2"/>
  <c r="CO347" i="2"/>
  <c r="BT347" i="2"/>
  <c r="AY347" i="2"/>
  <c r="CO343" i="2"/>
  <c r="BT343" i="2"/>
  <c r="AY343" i="2"/>
  <c r="CO339" i="2"/>
  <c r="BT339" i="2"/>
  <c r="AY339" i="2"/>
  <c r="CO335" i="2"/>
  <c r="BT335" i="2"/>
  <c r="AY335" i="2"/>
  <c r="CO331" i="2"/>
  <c r="BT331" i="2"/>
  <c r="AY331" i="2"/>
  <c r="CO327" i="2"/>
  <c r="BT327" i="2"/>
  <c r="AY327" i="2"/>
  <c r="CO323" i="2"/>
  <c r="BT323" i="2"/>
  <c r="AY323" i="2"/>
  <c r="CO319" i="2"/>
  <c r="BT319" i="2"/>
  <c r="AY319" i="2"/>
  <c r="CO315" i="2"/>
  <c r="BT315" i="2"/>
  <c r="AY315" i="2"/>
  <c r="CO311" i="2"/>
  <c r="BT311" i="2"/>
  <c r="AY311" i="2"/>
  <c r="CO307" i="2"/>
  <c r="BT307" i="2"/>
  <c r="AY307" i="2"/>
  <c r="CO303" i="2"/>
  <c r="BT303" i="2"/>
  <c r="AY303" i="2"/>
  <c r="CO299" i="2"/>
  <c r="BT299" i="2"/>
  <c r="AY299" i="2"/>
  <c r="CO390" i="2"/>
  <c r="BT390" i="2"/>
  <c r="AY390" i="2"/>
  <c r="CO386" i="2"/>
  <c r="BT386" i="2"/>
  <c r="AY386" i="2"/>
  <c r="CO382" i="2"/>
  <c r="BT382" i="2"/>
  <c r="AY382" i="2"/>
  <c r="CO378" i="2"/>
  <c r="BT378" i="2"/>
  <c r="AY378" i="2"/>
  <c r="CO374" i="2"/>
  <c r="BT374" i="2"/>
  <c r="AY374" i="2"/>
  <c r="CO370" i="2"/>
  <c r="BT370" i="2"/>
  <c r="AY370" i="2"/>
  <c r="CO366" i="2"/>
  <c r="BT366" i="2"/>
  <c r="AY366" i="2"/>
  <c r="CO362" i="2"/>
  <c r="BT362" i="2"/>
  <c r="AY362" i="2"/>
  <c r="CO358" i="2"/>
  <c r="BT358" i="2"/>
  <c r="AY358" i="2"/>
  <c r="CO354" i="2"/>
  <c r="BT354" i="2"/>
  <c r="AY354" i="2"/>
  <c r="CO350" i="2"/>
  <c r="BT350" i="2"/>
  <c r="AY350" i="2"/>
  <c r="CO346" i="2"/>
  <c r="BT346" i="2"/>
  <c r="AY346" i="2"/>
  <c r="CO342" i="2"/>
  <c r="BT342" i="2"/>
  <c r="AY342" i="2"/>
  <c r="CO338" i="2"/>
  <c r="BT338" i="2"/>
  <c r="AY338" i="2"/>
  <c r="CO334" i="2"/>
  <c r="BT334" i="2"/>
  <c r="AY334" i="2"/>
  <c r="CO330" i="2"/>
  <c r="BT330" i="2"/>
  <c r="AY330" i="2"/>
  <c r="CO326" i="2"/>
  <c r="BT326" i="2"/>
  <c r="AY326" i="2"/>
  <c r="CO322" i="2"/>
  <c r="BT322" i="2"/>
  <c r="AY322" i="2"/>
  <c r="CO318" i="2"/>
  <c r="BT318" i="2"/>
  <c r="AY318" i="2"/>
  <c r="CO314" i="2"/>
  <c r="BT314" i="2"/>
  <c r="AY314" i="2"/>
  <c r="CO310" i="2"/>
  <c r="BT310" i="2"/>
  <c r="AY310" i="2"/>
  <c r="CO306" i="2"/>
  <c r="BT306" i="2"/>
  <c r="AY306" i="2"/>
  <c r="CO302" i="2"/>
  <c r="BT302" i="2"/>
  <c r="AY302" i="2"/>
  <c r="CM394" i="2"/>
  <c r="BR394" i="2"/>
  <c r="AW394" i="2"/>
  <c r="CO389" i="2"/>
  <c r="BT389" i="2"/>
  <c r="AY389" i="2"/>
  <c r="CO385" i="2"/>
  <c r="BT385" i="2"/>
  <c r="AY385" i="2"/>
  <c r="CO381" i="2"/>
  <c r="BT381" i="2"/>
  <c r="AY381" i="2"/>
  <c r="CO377" i="2"/>
  <c r="BT377" i="2"/>
  <c r="AY377" i="2"/>
  <c r="CO373" i="2"/>
  <c r="BT373" i="2"/>
  <c r="AY373" i="2"/>
  <c r="CO369" i="2"/>
  <c r="BT369" i="2"/>
  <c r="AY369" i="2"/>
  <c r="CO365" i="2"/>
  <c r="BT365" i="2"/>
  <c r="AY365" i="2"/>
  <c r="CO361" i="2"/>
  <c r="BT361" i="2"/>
  <c r="AY361" i="2"/>
  <c r="CO357" i="2"/>
  <c r="BT357" i="2"/>
  <c r="AY357" i="2"/>
  <c r="CO353" i="2"/>
  <c r="BT353" i="2"/>
  <c r="AY353" i="2"/>
  <c r="CO349" i="2"/>
  <c r="BT349" i="2"/>
  <c r="AY349" i="2"/>
  <c r="CO345" i="2"/>
  <c r="BT345" i="2"/>
  <c r="AY345" i="2"/>
  <c r="CO341" i="2"/>
  <c r="BT341" i="2"/>
  <c r="AY341" i="2"/>
  <c r="CO337" i="2"/>
  <c r="BT337" i="2"/>
  <c r="AY337" i="2"/>
  <c r="CO333" i="2"/>
  <c r="BT333" i="2"/>
  <c r="AY333" i="2"/>
  <c r="CO329" i="2"/>
  <c r="BT329" i="2"/>
  <c r="AY329" i="2"/>
  <c r="CO325" i="2"/>
  <c r="BT325" i="2"/>
  <c r="AY325" i="2"/>
  <c r="CO321" i="2"/>
  <c r="BT321" i="2"/>
  <c r="AY321" i="2"/>
  <c r="CO317" i="2"/>
  <c r="BT317" i="2"/>
  <c r="AY317" i="2"/>
  <c r="CO313" i="2"/>
  <c r="BT313" i="2"/>
  <c r="AY313" i="2"/>
  <c r="CO309" i="2"/>
  <c r="BT309" i="2"/>
  <c r="AY309" i="2"/>
  <c r="CO305" i="2"/>
  <c r="BT305" i="2"/>
  <c r="AY305" i="2"/>
  <c r="CO301" i="2"/>
  <c r="BT301" i="2"/>
  <c r="AY301" i="2"/>
  <c r="CO392" i="2"/>
  <c r="AY392" i="2"/>
  <c r="BT392" i="2"/>
  <c r="CO388" i="2"/>
  <c r="BT388" i="2"/>
  <c r="AY388" i="2"/>
  <c r="CO384" i="2"/>
  <c r="BT384" i="2"/>
  <c r="AY384" i="2"/>
  <c r="CO380" i="2"/>
  <c r="BT380" i="2"/>
  <c r="AY380" i="2"/>
  <c r="CO376" i="2"/>
  <c r="BT376" i="2"/>
  <c r="AY376" i="2"/>
  <c r="CO372" i="2"/>
  <c r="BT372" i="2"/>
  <c r="AY372" i="2"/>
  <c r="CO368" i="2"/>
  <c r="BT368" i="2"/>
  <c r="AY368" i="2"/>
  <c r="CO364" i="2"/>
  <c r="BT364" i="2"/>
  <c r="AY364" i="2"/>
  <c r="CO360" i="2"/>
  <c r="BT360" i="2"/>
  <c r="AY360" i="2"/>
  <c r="CO356" i="2"/>
  <c r="BT356" i="2"/>
  <c r="AY356" i="2"/>
  <c r="CO352" i="2"/>
  <c r="BT352" i="2"/>
  <c r="AY352" i="2"/>
  <c r="CO348" i="2"/>
  <c r="BT348" i="2"/>
  <c r="AY348" i="2"/>
  <c r="CO344" i="2"/>
  <c r="BT344" i="2"/>
  <c r="AY344" i="2"/>
  <c r="CO340" i="2"/>
  <c r="BT340" i="2"/>
  <c r="AY340" i="2"/>
  <c r="CO336" i="2"/>
  <c r="BT336" i="2"/>
  <c r="AY336" i="2"/>
  <c r="CO332" i="2"/>
  <c r="BT332" i="2"/>
  <c r="AY332" i="2"/>
  <c r="CO328" i="2"/>
  <c r="BT328" i="2"/>
  <c r="AY328" i="2"/>
  <c r="CO324" i="2"/>
  <c r="BT324" i="2"/>
  <c r="AY324" i="2"/>
  <c r="CO320" i="2"/>
  <c r="BT320" i="2"/>
  <c r="AY320" i="2"/>
  <c r="CO316" i="2"/>
  <c r="BT316" i="2"/>
  <c r="AY316" i="2"/>
  <c r="CO312" i="2"/>
  <c r="BT312" i="2"/>
  <c r="AY312" i="2"/>
  <c r="CO308" i="2"/>
  <c r="BT308" i="2"/>
  <c r="AY308" i="2"/>
  <c r="CO304" i="2"/>
  <c r="BT304" i="2"/>
  <c r="AY304" i="2"/>
  <c r="CO300" i="2"/>
  <c r="BT300" i="2"/>
  <c r="AY300" i="2"/>
  <c r="CM296" i="2"/>
  <c r="BR296" i="2"/>
  <c r="AW296" i="2"/>
  <c r="CM292" i="2"/>
  <c r="BR292" i="2"/>
  <c r="AW292" i="2"/>
  <c r="CM288" i="2"/>
  <c r="BR288" i="2"/>
  <c r="AW288" i="2"/>
  <c r="CM284" i="2"/>
  <c r="BR284" i="2"/>
  <c r="AW284" i="2"/>
  <c r="CM280" i="2"/>
  <c r="BR280" i="2"/>
  <c r="AW280" i="2"/>
  <c r="CM276" i="2"/>
  <c r="BR276" i="2"/>
  <c r="AW276" i="2"/>
  <c r="CM272" i="2"/>
  <c r="BR272" i="2"/>
  <c r="AW272" i="2"/>
  <c r="CM268" i="2"/>
  <c r="BR268" i="2"/>
  <c r="AW268" i="2"/>
  <c r="CM264" i="2"/>
  <c r="BR264" i="2"/>
  <c r="AW264" i="2"/>
  <c r="CM260" i="2"/>
  <c r="BR260" i="2"/>
  <c r="AW260" i="2"/>
  <c r="CM256" i="2"/>
  <c r="BR256" i="2"/>
  <c r="AW256" i="2"/>
  <c r="CM252" i="2"/>
  <c r="BR252" i="2"/>
  <c r="AW252" i="2"/>
  <c r="CM248" i="2"/>
  <c r="BR248" i="2"/>
  <c r="AW248" i="2"/>
  <c r="CM244" i="2"/>
  <c r="BR244" i="2"/>
  <c r="AW244" i="2"/>
  <c r="CM240" i="2"/>
  <c r="BR240" i="2"/>
  <c r="AW240" i="2"/>
  <c r="CM236" i="2"/>
  <c r="BR236" i="2"/>
  <c r="AW236" i="2"/>
  <c r="CM232" i="2"/>
  <c r="BR232" i="2"/>
  <c r="AW232" i="2"/>
  <c r="CM228" i="2"/>
  <c r="BR228" i="2"/>
  <c r="AW228" i="2"/>
  <c r="CM224" i="2"/>
  <c r="BR224" i="2"/>
  <c r="AW224" i="2"/>
  <c r="CM220" i="2"/>
  <c r="BR220" i="2"/>
  <c r="AW220" i="2"/>
  <c r="CM216" i="2"/>
  <c r="BR216" i="2"/>
  <c r="AW216" i="2"/>
  <c r="CM212" i="2"/>
  <c r="BR212" i="2"/>
  <c r="AW212" i="2"/>
  <c r="CM208" i="2"/>
  <c r="BR208" i="2"/>
  <c r="AW208" i="2"/>
  <c r="CM204" i="2"/>
  <c r="BR204" i="2"/>
  <c r="AW204" i="2"/>
  <c r="CM200" i="2"/>
  <c r="BR200" i="2"/>
  <c r="AW200" i="2"/>
  <c r="CM196" i="2"/>
  <c r="BR196" i="2"/>
  <c r="AW196" i="2"/>
  <c r="CM192" i="2"/>
  <c r="BR192" i="2"/>
  <c r="AW192" i="2"/>
  <c r="CM188" i="2"/>
  <c r="BR188" i="2"/>
  <c r="AW188" i="2"/>
  <c r="CM184" i="2"/>
  <c r="BR184" i="2"/>
  <c r="AW184" i="2"/>
  <c r="CM180" i="2"/>
  <c r="BR180" i="2"/>
  <c r="AW180" i="2"/>
  <c r="CM176" i="2"/>
  <c r="BR176" i="2"/>
  <c r="AW176" i="2"/>
  <c r="CM172" i="2"/>
  <c r="BR172" i="2"/>
  <c r="AW172" i="2"/>
  <c r="CM168" i="2"/>
  <c r="BR168" i="2"/>
  <c r="AW168" i="2"/>
  <c r="CM164" i="2"/>
  <c r="BR164" i="2"/>
  <c r="AW164" i="2"/>
  <c r="CM160" i="2"/>
  <c r="BR160" i="2"/>
  <c r="AW160" i="2"/>
  <c r="CM156" i="2"/>
  <c r="BR156" i="2"/>
  <c r="AW156" i="2"/>
  <c r="CM152" i="2"/>
  <c r="BR152" i="2"/>
  <c r="AW152" i="2"/>
  <c r="CM148" i="2"/>
  <c r="BR148" i="2"/>
  <c r="AW148" i="2"/>
  <c r="CM144" i="2"/>
  <c r="BR144" i="2"/>
  <c r="AW144" i="2"/>
  <c r="CM140" i="2"/>
  <c r="BR140" i="2"/>
  <c r="AW140" i="2"/>
  <c r="CM136" i="2"/>
  <c r="BR136" i="2"/>
  <c r="AW136" i="2"/>
  <c r="CM132" i="2"/>
  <c r="BR132" i="2"/>
  <c r="AW132" i="2"/>
  <c r="CM128" i="2"/>
  <c r="BR128" i="2"/>
  <c r="AW128" i="2"/>
  <c r="CM124" i="2"/>
  <c r="BR124" i="2"/>
  <c r="AW124" i="2"/>
  <c r="CM120" i="2"/>
  <c r="BR120" i="2"/>
  <c r="AW120" i="2"/>
  <c r="CM116" i="2"/>
  <c r="BR116" i="2"/>
  <c r="AW116" i="2"/>
  <c r="CM112" i="2"/>
  <c r="BR112" i="2"/>
  <c r="AW112" i="2"/>
  <c r="AX298" i="2"/>
  <c r="AX294" i="2"/>
  <c r="AX290" i="2"/>
  <c r="AX286" i="2"/>
  <c r="AX282" i="2"/>
  <c r="AX278" i="2"/>
  <c r="AX274" i="2"/>
  <c r="AX270" i="2"/>
  <c r="AX266" i="2"/>
  <c r="AX262" i="2"/>
  <c r="AX258" i="2"/>
  <c r="AX254" i="2"/>
  <c r="AX250" i="2"/>
  <c r="AX246" i="2"/>
  <c r="AX242" i="2"/>
  <c r="AX238" i="2"/>
  <c r="AX234" i="2"/>
  <c r="AX230" i="2"/>
  <c r="AX226" i="2"/>
  <c r="AX222" i="2"/>
  <c r="AX218" i="2"/>
  <c r="AX214" i="2"/>
  <c r="AX210" i="2"/>
  <c r="AX206" i="2"/>
  <c r="AX202" i="2"/>
  <c r="AX198" i="2"/>
  <c r="AX194" i="2"/>
  <c r="AX190" i="2"/>
  <c r="AX186" i="2"/>
  <c r="AX182" i="2"/>
  <c r="AX178" i="2"/>
  <c r="AX174" i="2"/>
  <c r="AX170" i="2"/>
  <c r="AX166" i="2"/>
  <c r="AX162" i="2"/>
  <c r="AX158" i="2"/>
  <c r="AX154" i="2"/>
  <c r="AX150" i="2"/>
  <c r="AX146" i="2"/>
  <c r="AX142" i="2"/>
  <c r="AX138" i="2"/>
  <c r="AX134" i="2"/>
  <c r="AX130" i="2"/>
  <c r="AX126" i="2"/>
  <c r="AX122" i="2"/>
  <c r="AX118" i="2"/>
  <c r="AX114" i="2"/>
  <c r="AX110" i="2"/>
  <c r="CO296" i="2"/>
  <c r="BT296" i="2"/>
  <c r="AY296" i="2"/>
  <c r="CO292" i="2"/>
  <c r="BT292" i="2"/>
  <c r="AY292" i="2"/>
  <c r="CO288" i="2"/>
  <c r="BT288" i="2"/>
  <c r="AY288" i="2"/>
  <c r="CO284" i="2"/>
  <c r="BT284" i="2"/>
  <c r="AY284" i="2"/>
  <c r="CO280" i="2"/>
  <c r="BT280" i="2"/>
  <c r="AY280" i="2"/>
  <c r="CO276" i="2"/>
  <c r="BT276" i="2"/>
  <c r="AY276" i="2"/>
  <c r="CO272" i="2"/>
  <c r="BT272" i="2"/>
  <c r="AY272" i="2"/>
  <c r="CO268" i="2"/>
  <c r="BT268" i="2"/>
  <c r="AY268" i="2"/>
  <c r="CO264" i="2"/>
  <c r="BT264" i="2"/>
  <c r="AY264" i="2"/>
  <c r="CO260" i="2"/>
  <c r="BT260" i="2"/>
  <c r="AY260" i="2"/>
  <c r="CO256" i="2"/>
  <c r="BT256" i="2"/>
  <c r="AY256" i="2"/>
  <c r="CO252" i="2"/>
  <c r="BT252" i="2"/>
  <c r="AY252" i="2"/>
  <c r="CO248" i="2"/>
  <c r="BT248" i="2"/>
  <c r="AY248" i="2"/>
  <c r="CO244" i="2"/>
  <c r="BT244" i="2"/>
  <c r="AY244" i="2"/>
  <c r="CO240" i="2"/>
  <c r="BT240" i="2"/>
  <c r="AY240" i="2"/>
  <c r="CO236" i="2"/>
  <c r="BT236" i="2"/>
  <c r="AY236" i="2"/>
  <c r="CO232" i="2"/>
  <c r="BT232" i="2"/>
  <c r="AY232" i="2"/>
  <c r="CO228" i="2"/>
  <c r="BT228" i="2"/>
  <c r="AY228" i="2"/>
  <c r="CO224" i="2"/>
  <c r="BT224" i="2"/>
  <c r="AY224" i="2"/>
  <c r="CO220" i="2"/>
  <c r="BT220" i="2"/>
  <c r="AY220" i="2"/>
  <c r="CO216" i="2"/>
  <c r="BT216" i="2"/>
  <c r="AY216" i="2"/>
  <c r="CO212" i="2"/>
  <c r="BT212" i="2"/>
  <c r="AY212" i="2"/>
  <c r="CO208" i="2"/>
  <c r="BT208" i="2"/>
  <c r="AY208" i="2"/>
  <c r="CO204" i="2"/>
  <c r="BT204" i="2"/>
  <c r="AY204" i="2"/>
  <c r="CO200" i="2"/>
  <c r="BT200" i="2"/>
  <c r="AY200" i="2"/>
  <c r="CO196" i="2"/>
  <c r="BT196" i="2"/>
  <c r="AY196" i="2"/>
  <c r="CO192" i="2"/>
  <c r="BT192" i="2"/>
  <c r="AY192" i="2"/>
  <c r="CO188" i="2"/>
  <c r="BT188" i="2"/>
  <c r="AY188" i="2"/>
  <c r="CO184" i="2"/>
  <c r="BT184" i="2"/>
  <c r="AY184" i="2"/>
  <c r="CO180" i="2"/>
  <c r="BT180" i="2"/>
  <c r="AY180" i="2"/>
  <c r="CO176" i="2"/>
  <c r="BT176" i="2"/>
  <c r="AY176" i="2"/>
  <c r="CO172" i="2"/>
  <c r="BT172" i="2"/>
  <c r="AY172" i="2"/>
  <c r="CO168" i="2"/>
  <c r="BT168" i="2"/>
  <c r="AY168" i="2"/>
  <c r="CO164" i="2"/>
  <c r="BT164" i="2"/>
  <c r="AY164" i="2"/>
  <c r="CO160" i="2"/>
  <c r="BT160" i="2"/>
  <c r="AY160" i="2"/>
  <c r="CO156" i="2"/>
  <c r="BT156" i="2"/>
  <c r="AY156" i="2"/>
  <c r="CO152" i="2"/>
  <c r="BT152" i="2"/>
  <c r="AY152" i="2"/>
  <c r="CO148" i="2"/>
  <c r="BT148" i="2"/>
  <c r="AY148" i="2"/>
  <c r="CO144" i="2"/>
  <c r="BT144" i="2"/>
  <c r="AY144" i="2"/>
  <c r="CO140" i="2"/>
  <c r="BT140" i="2"/>
  <c r="AY140" i="2"/>
  <c r="CO136" i="2"/>
  <c r="BT136" i="2"/>
  <c r="AY136" i="2"/>
  <c r="CO132" i="2"/>
  <c r="BT132" i="2"/>
  <c r="AY132" i="2"/>
  <c r="CO128" i="2"/>
  <c r="BT128" i="2"/>
  <c r="AY128" i="2"/>
  <c r="CO124" i="2"/>
  <c r="BT124" i="2"/>
  <c r="AY124" i="2"/>
  <c r="CO120" i="2"/>
  <c r="BT120" i="2"/>
  <c r="AY120" i="2"/>
  <c r="CO116" i="2"/>
  <c r="BT116" i="2"/>
  <c r="AY116" i="2"/>
  <c r="CO112" i="2"/>
  <c r="BT112" i="2"/>
  <c r="AY112" i="2"/>
  <c r="AV298" i="2"/>
  <c r="AZ298" i="2" s="1"/>
  <c r="DT298" i="2" s="1"/>
  <c r="AE298" i="2"/>
  <c r="BS298" i="2" s="1"/>
  <c r="AV294" i="2"/>
  <c r="AE294" i="2"/>
  <c r="CL294" i="2" s="1"/>
  <c r="AV290" i="2"/>
  <c r="AE290" i="2"/>
  <c r="CL290" i="2" s="1"/>
  <c r="AV286" i="2"/>
  <c r="AZ286" i="2" s="1"/>
  <c r="DT286" i="2" s="1"/>
  <c r="AE286" i="2"/>
  <c r="CN286" i="2" s="1"/>
  <c r="AV282" i="2"/>
  <c r="AZ282" i="2" s="1"/>
  <c r="DT282" i="2" s="1"/>
  <c r="AE282" i="2"/>
  <c r="BS282" i="2" s="1"/>
  <c r="AV278" i="2"/>
  <c r="AE278" i="2"/>
  <c r="CL278" i="2" s="1"/>
  <c r="AV274" i="2"/>
  <c r="AE274" i="2"/>
  <c r="CL274" i="2" s="1"/>
  <c r="AV270" i="2"/>
  <c r="AZ270" i="2" s="1"/>
  <c r="DT270" i="2" s="1"/>
  <c r="AE270" i="2"/>
  <c r="CN270" i="2" s="1"/>
  <c r="AV266" i="2"/>
  <c r="AZ266" i="2" s="1"/>
  <c r="DT266" i="2" s="1"/>
  <c r="AE266" i="2"/>
  <c r="BS266" i="2" s="1"/>
  <c r="AV262" i="2"/>
  <c r="AE262" i="2"/>
  <c r="CL262" i="2" s="1"/>
  <c r="AV258" i="2"/>
  <c r="AE258" i="2"/>
  <c r="CL258" i="2" s="1"/>
  <c r="AV254" i="2"/>
  <c r="AZ254" i="2" s="1"/>
  <c r="DT254" i="2" s="1"/>
  <c r="AE254" i="2"/>
  <c r="CN254" i="2" s="1"/>
  <c r="AV250" i="2"/>
  <c r="AZ250" i="2" s="1"/>
  <c r="DT250" i="2" s="1"/>
  <c r="AE250" i="2"/>
  <c r="BS250" i="2" s="1"/>
  <c r="AV246" i="2"/>
  <c r="AE246" i="2"/>
  <c r="CL246" i="2" s="1"/>
  <c r="AV242" i="2"/>
  <c r="AE242" i="2"/>
  <c r="CL242" i="2" s="1"/>
  <c r="AV238" i="2"/>
  <c r="AZ238" i="2" s="1"/>
  <c r="DT238" i="2" s="1"/>
  <c r="AE238" i="2"/>
  <c r="CN238" i="2" s="1"/>
  <c r="AV234" i="2"/>
  <c r="AZ234" i="2" s="1"/>
  <c r="DT234" i="2" s="1"/>
  <c r="AE234" i="2"/>
  <c r="BS234" i="2" s="1"/>
  <c r="AV230" i="2"/>
  <c r="AE230" i="2"/>
  <c r="CL230" i="2" s="1"/>
  <c r="AV226" i="2"/>
  <c r="AE226" i="2"/>
  <c r="CL226" i="2" s="1"/>
  <c r="AV222" i="2"/>
  <c r="AZ222" i="2" s="1"/>
  <c r="DT222" i="2" s="1"/>
  <c r="AE222" i="2"/>
  <c r="CN222" i="2" s="1"/>
  <c r="AV218" i="2"/>
  <c r="AZ218" i="2" s="1"/>
  <c r="DT218" i="2" s="1"/>
  <c r="AE218" i="2"/>
  <c r="BS218" i="2" s="1"/>
  <c r="AV214" i="2"/>
  <c r="AE214" i="2"/>
  <c r="CL214" i="2" s="1"/>
  <c r="AV210" i="2"/>
  <c r="AE210" i="2"/>
  <c r="CL210" i="2" s="1"/>
  <c r="AV206" i="2"/>
  <c r="AZ206" i="2" s="1"/>
  <c r="DT206" i="2" s="1"/>
  <c r="AE206" i="2"/>
  <c r="CN206" i="2" s="1"/>
  <c r="AV202" i="2"/>
  <c r="AZ202" i="2" s="1"/>
  <c r="DT202" i="2" s="1"/>
  <c r="AE202" i="2"/>
  <c r="BS202" i="2" s="1"/>
  <c r="AV198" i="2"/>
  <c r="AE198" i="2"/>
  <c r="CL198" i="2" s="1"/>
  <c r="AV194" i="2"/>
  <c r="AE194" i="2"/>
  <c r="CL194" i="2" s="1"/>
  <c r="AV190" i="2"/>
  <c r="AZ190" i="2" s="1"/>
  <c r="DT190" i="2" s="1"/>
  <c r="AE190" i="2"/>
  <c r="CN190" i="2" s="1"/>
  <c r="AV186" i="2"/>
  <c r="AZ186" i="2" s="1"/>
  <c r="DT186" i="2" s="1"/>
  <c r="AE186" i="2"/>
  <c r="BS186" i="2" s="1"/>
  <c r="AV182" i="2"/>
  <c r="AE182" i="2"/>
  <c r="CL182" i="2" s="1"/>
  <c r="AV178" i="2"/>
  <c r="AE178" i="2"/>
  <c r="CL178" i="2" s="1"/>
  <c r="AV174" i="2"/>
  <c r="AZ174" i="2" s="1"/>
  <c r="DT174" i="2" s="1"/>
  <c r="AE174" i="2"/>
  <c r="CN174" i="2" s="1"/>
  <c r="AV170" i="2"/>
  <c r="AZ170" i="2" s="1"/>
  <c r="DT170" i="2" s="1"/>
  <c r="AE170" i="2"/>
  <c r="BS170" i="2" s="1"/>
  <c r="AV166" i="2"/>
  <c r="AE166" i="2"/>
  <c r="CL166" i="2" s="1"/>
  <c r="AV162" i="2"/>
  <c r="AE162" i="2"/>
  <c r="CL162" i="2" s="1"/>
  <c r="AV158" i="2"/>
  <c r="AZ158" i="2" s="1"/>
  <c r="DT158" i="2" s="1"/>
  <c r="AE158" i="2"/>
  <c r="CN158" i="2" s="1"/>
  <c r="AV154" i="2"/>
  <c r="AZ154" i="2" s="1"/>
  <c r="DT154" i="2" s="1"/>
  <c r="AE154" i="2"/>
  <c r="BS154" i="2" s="1"/>
  <c r="AV150" i="2"/>
  <c r="AE150" i="2"/>
  <c r="CL150" i="2" s="1"/>
  <c r="AV146" i="2"/>
  <c r="AE146" i="2"/>
  <c r="CL146" i="2" s="1"/>
  <c r="AV142" i="2"/>
  <c r="AZ142" i="2" s="1"/>
  <c r="DT142" i="2" s="1"/>
  <c r="AE142" i="2"/>
  <c r="CN142" i="2" s="1"/>
  <c r="AV138" i="2"/>
  <c r="AZ138" i="2" s="1"/>
  <c r="DT138" i="2" s="1"/>
  <c r="AE138" i="2"/>
  <c r="BS138" i="2" s="1"/>
  <c r="AV134" i="2"/>
  <c r="AE134" i="2"/>
  <c r="CL134" i="2" s="1"/>
  <c r="AV130" i="2"/>
  <c r="AE130" i="2"/>
  <c r="CL130" i="2" s="1"/>
  <c r="AV126" i="2"/>
  <c r="AZ126" i="2" s="1"/>
  <c r="DT126" i="2" s="1"/>
  <c r="AE126" i="2"/>
  <c r="CN126" i="2" s="1"/>
  <c r="AV122" i="2"/>
  <c r="AZ122" i="2" s="1"/>
  <c r="DT122" i="2" s="1"/>
  <c r="AE122" i="2"/>
  <c r="BS122" i="2" s="1"/>
  <c r="AV118" i="2"/>
  <c r="AE118" i="2"/>
  <c r="CL118" i="2" s="1"/>
  <c r="AV114" i="2"/>
  <c r="AE114" i="2"/>
  <c r="CL114" i="2" s="1"/>
  <c r="AV110" i="2"/>
  <c r="AZ110" i="2" s="1"/>
  <c r="DT110" i="2" s="1"/>
  <c r="AE110" i="2"/>
  <c r="CN110" i="2" s="1"/>
  <c r="AV106" i="2"/>
  <c r="AZ106" i="2" s="1"/>
  <c r="DT106" i="2" s="1"/>
  <c r="AE106" i="2"/>
  <c r="CL106" i="2" s="1"/>
  <c r="AV102" i="2"/>
  <c r="AZ102" i="2" s="1"/>
  <c r="DT102" i="2" s="1"/>
  <c r="AE102" i="2"/>
  <c r="CL102" i="2" s="1"/>
  <c r="AV98" i="2"/>
  <c r="AZ98" i="2" s="1"/>
  <c r="DT98" i="2" s="1"/>
  <c r="AE98" i="2"/>
  <c r="CL98" i="2" s="1"/>
  <c r="AV94" i="2"/>
  <c r="AZ94" i="2" s="1"/>
  <c r="DT94" i="2" s="1"/>
  <c r="AE94" i="2"/>
  <c r="CL94" i="2" s="1"/>
  <c r="AV90" i="2"/>
  <c r="AZ90" i="2" s="1"/>
  <c r="DT90" i="2" s="1"/>
  <c r="AE90" i="2"/>
  <c r="CL90" i="2" s="1"/>
  <c r="AV86" i="2"/>
  <c r="AZ86" i="2" s="1"/>
  <c r="DT86" i="2" s="1"/>
  <c r="AE86" i="2"/>
  <c r="CL86" i="2" s="1"/>
  <c r="AV82" i="2"/>
  <c r="AZ82" i="2" s="1"/>
  <c r="DT82" i="2" s="1"/>
  <c r="AE82" i="2"/>
  <c r="CL82" i="2" s="1"/>
  <c r="AV78" i="2"/>
  <c r="AZ78" i="2" s="1"/>
  <c r="DT78" i="2" s="1"/>
  <c r="AE78" i="2"/>
  <c r="CL78" i="2" s="1"/>
  <c r="AV74" i="2"/>
  <c r="AZ74" i="2" s="1"/>
  <c r="DT74" i="2" s="1"/>
  <c r="AE74" i="2"/>
  <c r="CL74" i="2" s="1"/>
  <c r="AV70" i="2"/>
  <c r="AZ70" i="2" s="1"/>
  <c r="DT70" i="2" s="1"/>
  <c r="AE70" i="2"/>
  <c r="CL70" i="2" s="1"/>
  <c r="AV66" i="2"/>
  <c r="AZ66" i="2" s="1"/>
  <c r="DT66" i="2" s="1"/>
  <c r="AE66" i="2"/>
  <c r="CL66" i="2" s="1"/>
  <c r="AV62" i="2"/>
  <c r="AZ62" i="2" s="1"/>
  <c r="DT62" i="2" s="1"/>
  <c r="AE62" i="2"/>
  <c r="CL62" i="2" s="1"/>
  <c r="AV58" i="2"/>
  <c r="AZ58" i="2" s="1"/>
  <c r="DT58" i="2" s="1"/>
  <c r="AE58" i="2"/>
  <c r="CL58" i="2" s="1"/>
  <c r="AV54" i="2"/>
  <c r="AZ54" i="2" s="1"/>
  <c r="DT54" i="2" s="1"/>
  <c r="AE54" i="2"/>
  <c r="CL54" i="2" s="1"/>
  <c r="AV50" i="2"/>
  <c r="AZ50" i="2" s="1"/>
  <c r="DT50" i="2" s="1"/>
  <c r="AE50" i="2"/>
  <c r="CL50" i="2" s="1"/>
  <c r="AV46" i="2"/>
  <c r="AZ46" i="2" s="1"/>
  <c r="DT46" i="2" s="1"/>
  <c r="AE46" i="2"/>
  <c r="CL46" i="2" s="1"/>
  <c r="AV42" i="2"/>
  <c r="AZ42" i="2" s="1"/>
  <c r="DT42" i="2" s="1"/>
  <c r="AE42" i="2"/>
  <c r="CL42" i="2" s="1"/>
  <c r="AV38" i="2"/>
  <c r="AZ38" i="2" s="1"/>
  <c r="DT38" i="2" s="1"/>
  <c r="AE38" i="2"/>
  <c r="CL38" i="2" s="1"/>
  <c r="AV34" i="2"/>
  <c r="AZ34" i="2" s="1"/>
  <c r="DT34" i="2" s="1"/>
  <c r="AE34" i="2"/>
  <c r="CL34" i="2" s="1"/>
  <c r="AV30" i="2"/>
  <c r="AZ30" i="2" s="1"/>
  <c r="DT30" i="2" s="1"/>
  <c r="AE30" i="2"/>
  <c r="CL30" i="2" s="1"/>
  <c r="AV26" i="2"/>
  <c r="AZ26" i="2" s="1"/>
  <c r="DT26" i="2" s="1"/>
  <c r="AE26" i="2"/>
  <c r="CL26" i="2" s="1"/>
  <c r="AV22" i="2"/>
  <c r="AZ22" i="2" s="1"/>
  <c r="DT22" i="2" s="1"/>
  <c r="AE22" i="2"/>
  <c r="CL22" i="2" s="1"/>
  <c r="AV18" i="2"/>
  <c r="AZ18" i="2" s="1"/>
  <c r="DT18" i="2" s="1"/>
  <c r="AE18" i="2"/>
  <c r="CL18" i="2" s="1"/>
  <c r="AV14" i="2"/>
  <c r="AZ14" i="2" s="1"/>
  <c r="DT14" i="2" s="1"/>
  <c r="AE14" i="2"/>
  <c r="CL14" i="2" s="1"/>
  <c r="AV10" i="2"/>
  <c r="AZ10" i="2" s="1"/>
  <c r="DT10" i="2" s="1"/>
  <c r="AE10" i="2"/>
  <c r="CL10" i="2" s="1"/>
  <c r="AB7" i="2"/>
  <c r="C95" i="1"/>
  <c r="CL105" i="2"/>
  <c r="BQ105" i="2"/>
  <c r="AV105" i="2"/>
  <c r="AZ105" i="2" s="1"/>
  <c r="DT105" i="2" s="1"/>
  <c r="AE105" i="2"/>
  <c r="CL101" i="2"/>
  <c r="BQ101" i="2"/>
  <c r="AV101" i="2"/>
  <c r="AZ101" i="2" s="1"/>
  <c r="DT101" i="2" s="1"/>
  <c r="AE101" i="2"/>
  <c r="CL97" i="2"/>
  <c r="BQ97" i="2"/>
  <c r="AV97" i="2"/>
  <c r="AZ97" i="2" s="1"/>
  <c r="DT97" i="2" s="1"/>
  <c r="AE97" i="2"/>
  <c r="CL93" i="2"/>
  <c r="BQ93" i="2"/>
  <c r="AV93" i="2"/>
  <c r="AZ93" i="2" s="1"/>
  <c r="DT93" i="2" s="1"/>
  <c r="AE93" i="2"/>
  <c r="CL89" i="2"/>
  <c r="BQ89" i="2"/>
  <c r="AV89" i="2"/>
  <c r="AZ89" i="2" s="1"/>
  <c r="DT89" i="2" s="1"/>
  <c r="AE89" i="2"/>
  <c r="CL85" i="2"/>
  <c r="BQ85" i="2"/>
  <c r="AV85" i="2"/>
  <c r="AZ85" i="2" s="1"/>
  <c r="DT85" i="2" s="1"/>
  <c r="AE85" i="2"/>
  <c r="CL81" i="2"/>
  <c r="BQ81" i="2"/>
  <c r="AV81" i="2"/>
  <c r="AZ81" i="2" s="1"/>
  <c r="DT81" i="2" s="1"/>
  <c r="AE81" i="2"/>
  <c r="CL77" i="2"/>
  <c r="BQ77" i="2"/>
  <c r="AV77" i="2"/>
  <c r="AZ77" i="2" s="1"/>
  <c r="DT77" i="2" s="1"/>
  <c r="AE77" i="2"/>
  <c r="CL73" i="2"/>
  <c r="BQ73" i="2"/>
  <c r="AV73" i="2"/>
  <c r="AZ73" i="2" s="1"/>
  <c r="DT73" i="2" s="1"/>
  <c r="AE73" i="2"/>
  <c r="CL69" i="2"/>
  <c r="BQ69" i="2"/>
  <c r="AV69" i="2"/>
  <c r="AZ69" i="2" s="1"/>
  <c r="DT69" i="2" s="1"/>
  <c r="AE69" i="2"/>
  <c r="CL65" i="2"/>
  <c r="BQ65" i="2"/>
  <c r="AV65" i="2"/>
  <c r="AZ65" i="2" s="1"/>
  <c r="DT65" i="2" s="1"/>
  <c r="AE65" i="2"/>
  <c r="CL61" i="2"/>
  <c r="BQ61" i="2"/>
  <c r="AV61" i="2"/>
  <c r="AZ61" i="2" s="1"/>
  <c r="DT61" i="2" s="1"/>
  <c r="AE61" i="2"/>
  <c r="CL57" i="2"/>
  <c r="BQ57" i="2"/>
  <c r="AV57" i="2"/>
  <c r="AZ57" i="2" s="1"/>
  <c r="DT57" i="2" s="1"/>
  <c r="AE57" i="2"/>
  <c r="CL53" i="2"/>
  <c r="BQ53" i="2"/>
  <c r="AV53" i="2"/>
  <c r="AZ53" i="2" s="1"/>
  <c r="DT53" i="2" s="1"/>
  <c r="AE53" i="2"/>
  <c r="CL49" i="2"/>
  <c r="BQ49" i="2"/>
  <c r="AV49" i="2"/>
  <c r="AZ49" i="2" s="1"/>
  <c r="DT49" i="2" s="1"/>
  <c r="AE49" i="2"/>
  <c r="CL45" i="2"/>
  <c r="BQ45" i="2"/>
  <c r="AV45" i="2"/>
  <c r="AZ45" i="2" s="1"/>
  <c r="DT45" i="2" s="1"/>
  <c r="AE45" i="2"/>
  <c r="CL41" i="2"/>
  <c r="BQ41" i="2"/>
  <c r="AV41" i="2"/>
  <c r="AZ41" i="2" s="1"/>
  <c r="DT41" i="2" s="1"/>
  <c r="AE41" i="2"/>
  <c r="CL37" i="2"/>
  <c r="BQ37" i="2"/>
  <c r="AV37" i="2"/>
  <c r="AZ37" i="2" s="1"/>
  <c r="DT37" i="2" s="1"/>
  <c r="AE37" i="2"/>
  <c r="CL33" i="2"/>
  <c r="BQ33" i="2"/>
  <c r="AV33" i="2"/>
  <c r="AZ33" i="2" s="1"/>
  <c r="DT33" i="2" s="1"/>
  <c r="AE33" i="2"/>
  <c r="CL29" i="2"/>
  <c r="BQ29" i="2"/>
  <c r="AV29" i="2"/>
  <c r="AZ29" i="2" s="1"/>
  <c r="DT29" i="2" s="1"/>
  <c r="AE29" i="2"/>
  <c r="CL25" i="2"/>
  <c r="BQ25" i="2"/>
  <c r="AV25" i="2"/>
  <c r="AZ25" i="2" s="1"/>
  <c r="DT25" i="2" s="1"/>
  <c r="AE25" i="2"/>
  <c r="CL21" i="2"/>
  <c r="BQ21" i="2"/>
  <c r="AV21" i="2"/>
  <c r="AZ21" i="2" s="1"/>
  <c r="DT21" i="2" s="1"/>
  <c r="AE21" i="2"/>
  <c r="CL17" i="2"/>
  <c r="BQ17" i="2"/>
  <c r="AV17" i="2"/>
  <c r="AZ17" i="2" s="1"/>
  <c r="DT17" i="2" s="1"/>
  <c r="AE17" i="2"/>
  <c r="CL13" i="2"/>
  <c r="BQ13" i="2"/>
  <c r="AV13" i="2"/>
  <c r="AZ13" i="2" s="1"/>
  <c r="DT13" i="2" s="1"/>
  <c r="AE13" i="2"/>
  <c r="CL9" i="2"/>
  <c r="BQ9" i="2"/>
  <c r="AV9" i="2"/>
  <c r="AZ9" i="2" s="1"/>
  <c r="DT9" i="2" s="1"/>
  <c r="AE9" i="2"/>
  <c r="CL108" i="2"/>
  <c r="BQ108" i="2"/>
  <c r="AV108" i="2"/>
  <c r="AZ108" i="2" s="1"/>
  <c r="DT108" i="2" s="1"/>
  <c r="AE108" i="2"/>
  <c r="CL104" i="2"/>
  <c r="BQ104" i="2"/>
  <c r="AV104" i="2"/>
  <c r="AZ104" i="2" s="1"/>
  <c r="DT104" i="2" s="1"/>
  <c r="AE104" i="2"/>
  <c r="CL100" i="2"/>
  <c r="BQ100" i="2"/>
  <c r="AV100" i="2"/>
  <c r="AZ100" i="2" s="1"/>
  <c r="DT100" i="2" s="1"/>
  <c r="AE100" i="2"/>
  <c r="CL96" i="2"/>
  <c r="BQ96" i="2"/>
  <c r="AV96" i="2"/>
  <c r="AZ96" i="2" s="1"/>
  <c r="DT96" i="2" s="1"/>
  <c r="AE96" i="2"/>
  <c r="CL92" i="2"/>
  <c r="BQ92" i="2"/>
  <c r="AV92" i="2"/>
  <c r="AZ92" i="2" s="1"/>
  <c r="DT92" i="2" s="1"/>
  <c r="AE92" i="2"/>
  <c r="CL88" i="2"/>
  <c r="BQ88" i="2"/>
  <c r="AV88" i="2"/>
  <c r="AZ88" i="2" s="1"/>
  <c r="DT88" i="2" s="1"/>
  <c r="AE88" i="2"/>
  <c r="CL84" i="2"/>
  <c r="BQ84" i="2"/>
  <c r="AV84" i="2"/>
  <c r="AZ84" i="2" s="1"/>
  <c r="DT84" i="2" s="1"/>
  <c r="AE84" i="2"/>
  <c r="CL80" i="2"/>
  <c r="BQ80" i="2"/>
  <c r="AV80" i="2"/>
  <c r="AZ80" i="2" s="1"/>
  <c r="DT80" i="2" s="1"/>
  <c r="AE80" i="2"/>
  <c r="CL76" i="2"/>
  <c r="BQ76" i="2"/>
  <c r="AV76" i="2"/>
  <c r="AZ76" i="2" s="1"/>
  <c r="DT76" i="2" s="1"/>
  <c r="AE76" i="2"/>
  <c r="CL72" i="2"/>
  <c r="BQ72" i="2"/>
  <c r="AV72" i="2"/>
  <c r="AZ72" i="2" s="1"/>
  <c r="DT72" i="2" s="1"/>
  <c r="AE72" i="2"/>
  <c r="CL68" i="2"/>
  <c r="BQ68" i="2"/>
  <c r="AV68" i="2"/>
  <c r="AZ68" i="2" s="1"/>
  <c r="DT68" i="2" s="1"/>
  <c r="AE68" i="2"/>
  <c r="CL64" i="2"/>
  <c r="BQ64" i="2"/>
  <c r="AV64" i="2"/>
  <c r="AZ64" i="2" s="1"/>
  <c r="DT64" i="2" s="1"/>
  <c r="AE64" i="2"/>
  <c r="CL60" i="2"/>
  <c r="BQ60" i="2"/>
  <c r="AV60" i="2"/>
  <c r="AZ60" i="2" s="1"/>
  <c r="DT60" i="2" s="1"/>
  <c r="AE60" i="2"/>
  <c r="CL56" i="2"/>
  <c r="BQ56" i="2"/>
  <c r="AV56" i="2"/>
  <c r="AZ56" i="2" s="1"/>
  <c r="DT56" i="2" s="1"/>
  <c r="AE56" i="2"/>
  <c r="CL52" i="2"/>
  <c r="BQ52" i="2"/>
  <c r="AV52" i="2"/>
  <c r="AZ52" i="2" s="1"/>
  <c r="DT52" i="2" s="1"/>
  <c r="AE52" i="2"/>
  <c r="CL48" i="2"/>
  <c r="BQ48" i="2"/>
  <c r="AV48" i="2"/>
  <c r="AZ48" i="2" s="1"/>
  <c r="DT48" i="2" s="1"/>
  <c r="AE48" i="2"/>
  <c r="CL44" i="2"/>
  <c r="BQ44" i="2"/>
  <c r="AV44" i="2"/>
  <c r="AZ44" i="2" s="1"/>
  <c r="DT44" i="2" s="1"/>
  <c r="AE44" i="2"/>
  <c r="CL40" i="2"/>
  <c r="BQ40" i="2"/>
  <c r="AV40" i="2"/>
  <c r="AZ40" i="2" s="1"/>
  <c r="DT40" i="2" s="1"/>
  <c r="AE40" i="2"/>
  <c r="CL36" i="2"/>
  <c r="BQ36" i="2"/>
  <c r="AV36" i="2"/>
  <c r="AZ36" i="2" s="1"/>
  <c r="DT36" i="2" s="1"/>
  <c r="AE36" i="2"/>
  <c r="CL32" i="2"/>
  <c r="BQ32" i="2"/>
  <c r="AV32" i="2"/>
  <c r="AZ32" i="2" s="1"/>
  <c r="DT32" i="2" s="1"/>
  <c r="AE32" i="2"/>
  <c r="CL28" i="2"/>
  <c r="BQ28" i="2"/>
  <c r="AV28" i="2"/>
  <c r="AZ28" i="2" s="1"/>
  <c r="DT28" i="2" s="1"/>
  <c r="AE28" i="2"/>
  <c r="CL24" i="2"/>
  <c r="BQ24" i="2"/>
  <c r="AV24" i="2"/>
  <c r="AZ24" i="2" s="1"/>
  <c r="DT24" i="2" s="1"/>
  <c r="AE24" i="2"/>
  <c r="CL20" i="2"/>
  <c r="BQ20" i="2"/>
  <c r="AV20" i="2"/>
  <c r="AZ20" i="2" s="1"/>
  <c r="DT20" i="2" s="1"/>
  <c r="AE20" i="2"/>
  <c r="CL16" i="2"/>
  <c r="BQ16" i="2"/>
  <c r="AV16" i="2"/>
  <c r="AZ16" i="2" s="1"/>
  <c r="DT16" i="2" s="1"/>
  <c r="AE16" i="2"/>
  <c r="CL12" i="2"/>
  <c r="BQ12" i="2"/>
  <c r="AV12" i="2"/>
  <c r="AZ12" i="2" s="1"/>
  <c r="DT12" i="2" s="1"/>
  <c r="AE12" i="2"/>
  <c r="I1011" i="2"/>
  <c r="I1010" i="2"/>
  <c r="I1009" i="2"/>
  <c r="AA8" i="2"/>
  <c r="CL107" i="2"/>
  <c r="BQ107" i="2"/>
  <c r="AV107" i="2"/>
  <c r="AZ107" i="2" s="1"/>
  <c r="DT107" i="2" s="1"/>
  <c r="AE107" i="2"/>
  <c r="CL103" i="2"/>
  <c r="BQ103" i="2"/>
  <c r="AV103" i="2"/>
  <c r="AZ103" i="2" s="1"/>
  <c r="DT103" i="2" s="1"/>
  <c r="AE103" i="2"/>
  <c r="CL99" i="2"/>
  <c r="BQ99" i="2"/>
  <c r="AV99" i="2"/>
  <c r="AZ99" i="2" s="1"/>
  <c r="DT99" i="2" s="1"/>
  <c r="AE99" i="2"/>
  <c r="CL95" i="2"/>
  <c r="BQ95" i="2"/>
  <c r="AV95" i="2"/>
  <c r="AZ95" i="2" s="1"/>
  <c r="DT95" i="2" s="1"/>
  <c r="AE95" i="2"/>
  <c r="CL91" i="2"/>
  <c r="BQ91" i="2"/>
  <c r="AV91" i="2"/>
  <c r="AZ91" i="2" s="1"/>
  <c r="DT91" i="2" s="1"/>
  <c r="AE91" i="2"/>
  <c r="CL87" i="2"/>
  <c r="BQ87" i="2"/>
  <c r="AV87" i="2"/>
  <c r="AZ87" i="2" s="1"/>
  <c r="DT87" i="2" s="1"/>
  <c r="AE87" i="2"/>
  <c r="CL83" i="2"/>
  <c r="BQ83" i="2"/>
  <c r="AV83" i="2"/>
  <c r="AZ83" i="2" s="1"/>
  <c r="DT83" i="2" s="1"/>
  <c r="AE83" i="2"/>
  <c r="CL79" i="2"/>
  <c r="BQ79" i="2"/>
  <c r="AV79" i="2"/>
  <c r="AZ79" i="2" s="1"/>
  <c r="DT79" i="2" s="1"/>
  <c r="AE79" i="2"/>
  <c r="CL75" i="2"/>
  <c r="BQ75" i="2"/>
  <c r="AV75" i="2"/>
  <c r="AZ75" i="2" s="1"/>
  <c r="DT75" i="2" s="1"/>
  <c r="AE75" i="2"/>
  <c r="CL71" i="2"/>
  <c r="BQ71" i="2"/>
  <c r="AV71" i="2"/>
  <c r="AZ71" i="2" s="1"/>
  <c r="DT71" i="2" s="1"/>
  <c r="AE71" i="2"/>
  <c r="CL67" i="2"/>
  <c r="BQ67" i="2"/>
  <c r="AV67" i="2"/>
  <c r="AZ67" i="2" s="1"/>
  <c r="DT67" i="2" s="1"/>
  <c r="AE67" i="2"/>
  <c r="CL63" i="2"/>
  <c r="BQ63" i="2"/>
  <c r="AV63" i="2"/>
  <c r="AZ63" i="2" s="1"/>
  <c r="DT63" i="2" s="1"/>
  <c r="AE63" i="2"/>
  <c r="CL59" i="2"/>
  <c r="BQ59" i="2"/>
  <c r="AV59" i="2"/>
  <c r="AZ59" i="2" s="1"/>
  <c r="DT59" i="2" s="1"/>
  <c r="AE59" i="2"/>
  <c r="CL55" i="2"/>
  <c r="BQ55" i="2"/>
  <c r="AV55" i="2"/>
  <c r="AZ55" i="2" s="1"/>
  <c r="DT55" i="2" s="1"/>
  <c r="AE55" i="2"/>
  <c r="CL51" i="2"/>
  <c r="BQ51" i="2"/>
  <c r="AV51" i="2"/>
  <c r="AZ51" i="2" s="1"/>
  <c r="DT51" i="2" s="1"/>
  <c r="AE51" i="2"/>
  <c r="CL47" i="2"/>
  <c r="BQ47" i="2"/>
  <c r="AV47" i="2"/>
  <c r="AZ47" i="2" s="1"/>
  <c r="DT47" i="2" s="1"/>
  <c r="AE47" i="2"/>
  <c r="CL43" i="2"/>
  <c r="BQ43" i="2"/>
  <c r="AV43" i="2"/>
  <c r="AZ43" i="2" s="1"/>
  <c r="DT43" i="2" s="1"/>
  <c r="AE43" i="2"/>
  <c r="CL39" i="2"/>
  <c r="BQ39" i="2"/>
  <c r="AV39" i="2"/>
  <c r="AZ39" i="2" s="1"/>
  <c r="DT39" i="2" s="1"/>
  <c r="AE39" i="2"/>
  <c r="CL35" i="2"/>
  <c r="BQ35" i="2"/>
  <c r="AV35" i="2"/>
  <c r="AZ35" i="2" s="1"/>
  <c r="DT35" i="2" s="1"/>
  <c r="AE35" i="2"/>
  <c r="CL31" i="2"/>
  <c r="BQ31" i="2"/>
  <c r="AV31" i="2"/>
  <c r="AZ31" i="2" s="1"/>
  <c r="DT31" i="2" s="1"/>
  <c r="AE31" i="2"/>
  <c r="CL27" i="2"/>
  <c r="BQ27" i="2"/>
  <c r="AV27" i="2"/>
  <c r="AZ27" i="2" s="1"/>
  <c r="DT27" i="2" s="1"/>
  <c r="AE27" i="2"/>
  <c r="CL23" i="2"/>
  <c r="BQ23" i="2"/>
  <c r="AV23" i="2"/>
  <c r="AZ23" i="2" s="1"/>
  <c r="DT23" i="2" s="1"/>
  <c r="AE23" i="2"/>
  <c r="CL19" i="2"/>
  <c r="BQ19" i="2"/>
  <c r="AV19" i="2"/>
  <c r="AZ19" i="2" s="1"/>
  <c r="DT19" i="2" s="1"/>
  <c r="AE19" i="2"/>
  <c r="CL15" i="2"/>
  <c r="BQ15" i="2"/>
  <c r="AV15" i="2"/>
  <c r="AZ15" i="2" s="1"/>
  <c r="DT15" i="2" s="1"/>
  <c r="AE15" i="2"/>
  <c r="CL11" i="2"/>
  <c r="BQ11" i="2"/>
  <c r="AV11" i="2"/>
  <c r="AZ11" i="2" s="1"/>
  <c r="DT11" i="2" s="1"/>
  <c r="AE11" i="2"/>
  <c r="CH1007" i="2"/>
  <c r="BM1007" i="2"/>
  <c r="AR1007" i="2"/>
  <c r="BA1005" i="2"/>
  <c r="BE1005" i="2" s="1"/>
  <c r="DU1005" i="2" s="1"/>
  <c r="AJ1005" i="2"/>
  <c r="CQ1005" i="2" s="1"/>
  <c r="CJ1005" i="2"/>
  <c r="BO1005" i="2"/>
  <c r="AT1005" i="2"/>
  <c r="CW1005" i="2"/>
  <c r="BG1005" i="2"/>
  <c r="CT1002" i="2"/>
  <c r="BY1002" i="2"/>
  <c r="BD1002" i="2"/>
  <c r="CX1004" i="2"/>
  <c r="CC1004" i="2"/>
  <c r="BH1004" i="2"/>
  <c r="CI998" i="2"/>
  <c r="BN998" i="2"/>
  <c r="AS998" i="2"/>
  <c r="BF999" i="2"/>
  <c r="BJ999" i="2" s="1"/>
  <c r="DV999" i="2" s="1"/>
  <c r="AO999" i="2"/>
  <c r="CA999" i="2" s="1"/>
  <c r="CM1003" i="2"/>
  <c r="BR1003" i="2"/>
  <c r="AW1003" i="2"/>
  <c r="CG996" i="2"/>
  <c r="BL996" i="2"/>
  <c r="AQ996" i="2"/>
  <c r="Z996" i="2"/>
  <c r="CX999" i="2"/>
  <c r="BH999" i="2"/>
  <c r="AQ997" i="2"/>
  <c r="Z997" i="2"/>
  <c r="BL997" i="2" s="1"/>
  <c r="CV994" i="2"/>
  <c r="AO994" i="2"/>
  <c r="CA994" i="2" s="1"/>
  <c r="BF994" i="2"/>
  <c r="BJ994" i="2" s="1"/>
  <c r="DV994" i="2" s="1"/>
  <c r="AX995" i="2"/>
  <c r="BS995" i="2"/>
  <c r="CN995" i="2"/>
  <c r="BI995" i="2"/>
  <c r="CJ991" i="2"/>
  <c r="BO991" i="2"/>
  <c r="AT991" i="2"/>
  <c r="CV988" i="2"/>
  <c r="CA988" i="2"/>
  <c r="BF988" i="2"/>
  <c r="BJ988" i="2" s="1"/>
  <c r="DV988" i="2" s="1"/>
  <c r="AO988" i="2"/>
  <c r="CV984" i="2"/>
  <c r="BF984" i="2"/>
  <c r="BJ984" i="2" s="1"/>
  <c r="DV984" i="2" s="1"/>
  <c r="AO984" i="2"/>
  <c r="CA984" i="2"/>
  <c r="CA980" i="2"/>
  <c r="BF980" i="2"/>
  <c r="AO980" i="2"/>
  <c r="CB980" i="2" s="1"/>
  <c r="CV980" i="2"/>
  <c r="AS989" i="2"/>
  <c r="CM992" i="2"/>
  <c r="BR992" i="2"/>
  <c r="AW992" i="2"/>
  <c r="CJ987" i="2"/>
  <c r="BO987" i="2"/>
  <c r="AT987" i="2"/>
  <c r="CJ983" i="2"/>
  <c r="AT983" i="2"/>
  <c r="CW990" i="2"/>
  <c r="CB990" i="2"/>
  <c r="BG990" i="2"/>
  <c r="BM980" i="2"/>
  <c r="AR980" i="2"/>
  <c r="DC980" i="2" s="1"/>
  <c r="CH980" i="2"/>
  <c r="CJ976" i="2"/>
  <c r="BO976" i="2"/>
  <c r="AT976" i="2"/>
  <c r="AR988" i="2"/>
  <c r="DC988" i="2" s="1"/>
  <c r="CH988" i="2"/>
  <c r="BM988" i="2"/>
  <c r="CT979" i="2"/>
  <c r="BY979" i="2"/>
  <c r="BD979" i="2"/>
  <c r="BY975" i="2"/>
  <c r="CT975" i="2"/>
  <c r="BD975" i="2"/>
  <c r="CH984" i="2"/>
  <c r="AR984" i="2"/>
  <c r="DC984" i="2" s="1"/>
  <c r="BM984" i="2"/>
  <c r="BO974" i="2"/>
  <c r="CJ974" i="2"/>
  <c r="AT974" i="2"/>
  <c r="DE974" i="2" s="1"/>
  <c r="CR969" i="2"/>
  <c r="BW969" i="2"/>
  <c r="BB969" i="2"/>
  <c r="CJ980" i="2"/>
  <c r="AT980" i="2"/>
  <c r="BO980" i="2"/>
  <c r="CR972" i="2"/>
  <c r="BW972" i="2"/>
  <c r="BB972" i="2"/>
  <c r="CR968" i="2"/>
  <c r="BW968" i="2"/>
  <c r="BB968" i="2"/>
  <c r="CQ977" i="2"/>
  <c r="BV977" i="2"/>
  <c r="BA977" i="2"/>
  <c r="BE977" i="2" s="1"/>
  <c r="DU977" i="2" s="1"/>
  <c r="AJ977" i="2"/>
  <c r="CM971" i="2"/>
  <c r="BR971" i="2"/>
  <c r="AW971" i="2"/>
  <c r="BR967" i="2"/>
  <c r="CM967" i="2"/>
  <c r="AW967" i="2"/>
  <c r="CY965" i="2"/>
  <c r="CD965" i="2"/>
  <c r="BI965" i="2"/>
  <c r="CD961" i="2"/>
  <c r="CY961" i="2"/>
  <c r="BI961" i="2"/>
  <c r="CY957" i="2"/>
  <c r="BI957" i="2"/>
  <c r="CD957" i="2"/>
  <c r="CD953" i="2"/>
  <c r="CY953" i="2"/>
  <c r="BI953" i="2"/>
  <c r="CY949" i="2"/>
  <c r="BI949" i="2"/>
  <c r="CD949" i="2"/>
  <c r="CG983" i="2"/>
  <c r="AQ983" i="2"/>
  <c r="Z983" i="2"/>
  <c r="BL983" i="2"/>
  <c r="CR966" i="2"/>
  <c r="BB966" i="2"/>
  <c r="BW966" i="2"/>
  <c r="CJ973" i="2"/>
  <c r="AT973" i="2"/>
  <c r="BO973" i="2"/>
  <c r="CX964" i="2"/>
  <c r="BH964" i="2"/>
  <c r="CC964" i="2"/>
  <c r="CC960" i="2"/>
  <c r="CX960" i="2"/>
  <c r="BH960" i="2"/>
  <c r="CX956" i="2"/>
  <c r="BH956" i="2"/>
  <c r="CC956" i="2"/>
  <c r="CC952" i="2"/>
  <c r="CX952" i="2"/>
  <c r="BH952" i="2"/>
  <c r="CX948" i="2"/>
  <c r="BH948" i="2"/>
  <c r="CC948" i="2"/>
  <c r="CO966" i="2"/>
  <c r="BT966" i="2"/>
  <c r="AY966" i="2"/>
  <c r="CQ957" i="2"/>
  <c r="BA957" i="2"/>
  <c r="AJ957" i="2"/>
  <c r="BV957" i="2"/>
  <c r="CQ949" i="2"/>
  <c r="BA949" i="2"/>
  <c r="AJ949" i="2"/>
  <c r="BV949" i="2"/>
  <c r="CW943" i="2"/>
  <c r="CB943" i="2"/>
  <c r="BG943" i="2"/>
  <c r="CW939" i="2"/>
  <c r="CB939" i="2"/>
  <c r="BG939" i="2"/>
  <c r="CL963" i="2"/>
  <c r="BQ963" i="2"/>
  <c r="AV963" i="2"/>
  <c r="AZ963" i="2" s="1"/>
  <c r="DT963" i="2" s="1"/>
  <c r="AE963" i="2"/>
  <c r="CL955" i="2"/>
  <c r="BQ955" i="2"/>
  <c r="AV955" i="2"/>
  <c r="AZ955" i="2" s="1"/>
  <c r="DT955" i="2" s="1"/>
  <c r="AE955" i="2"/>
  <c r="CL947" i="2"/>
  <c r="BQ947" i="2"/>
  <c r="AV947" i="2"/>
  <c r="AZ947" i="2" s="1"/>
  <c r="DT947" i="2" s="1"/>
  <c r="AE947" i="2"/>
  <c r="BW942" i="2"/>
  <c r="CR942" i="2"/>
  <c r="BB942" i="2"/>
  <c r="CR938" i="2"/>
  <c r="BB938" i="2"/>
  <c r="BW938" i="2"/>
  <c r="CG961" i="2"/>
  <c r="AQ961" i="2"/>
  <c r="Z961" i="2"/>
  <c r="BL961" i="2"/>
  <c r="CG953" i="2"/>
  <c r="AQ953" i="2"/>
  <c r="Z953" i="2"/>
  <c r="BL953" i="2"/>
  <c r="CR945" i="2"/>
  <c r="BW945" i="2"/>
  <c r="BB945" i="2"/>
  <c r="CM960" i="2"/>
  <c r="BR960" i="2"/>
  <c r="AW960" i="2"/>
  <c r="CO946" i="2"/>
  <c r="BT946" i="2"/>
  <c r="AY946" i="2"/>
  <c r="CW937" i="2"/>
  <c r="BG937" i="2"/>
  <c r="CB937" i="2"/>
  <c r="CT933" i="2"/>
  <c r="BY933" i="2"/>
  <c r="BD933" i="2"/>
  <c r="BL942" i="2"/>
  <c r="CG942" i="2"/>
  <c r="AQ942" i="2"/>
  <c r="Z942" i="2"/>
  <c r="CV935" i="2"/>
  <c r="CA935" i="2"/>
  <c r="BF935" i="2"/>
  <c r="BJ935" i="2" s="1"/>
  <c r="DV935" i="2" s="1"/>
  <c r="AO935" i="2"/>
  <c r="CA931" i="2"/>
  <c r="CV931" i="2"/>
  <c r="BF931" i="2"/>
  <c r="BJ931" i="2" s="1"/>
  <c r="DV931" i="2" s="1"/>
  <c r="AO931" i="2"/>
  <c r="CN940" i="2"/>
  <c r="BS940" i="2"/>
  <c r="AX940" i="2"/>
  <c r="CV934" i="2"/>
  <c r="CA934" i="2"/>
  <c r="BF934" i="2"/>
  <c r="BJ934" i="2" s="1"/>
  <c r="DV934" i="2" s="1"/>
  <c r="AO934" i="2"/>
  <c r="BF942" i="2"/>
  <c r="BJ942" i="2" s="1"/>
  <c r="DV942" i="2" s="1"/>
  <c r="AO942" i="2"/>
  <c r="CB942" i="2" s="1"/>
  <c r="CH936" i="2"/>
  <c r="BM936" i="2"/>
  <c r="AR936" i="2"/>
  <c r="CH932" i="2"/>
  <c r="BM932" i="2"/>
  <c r="AR932" i="2"/>
  <c r="AQ929" i="2"/>
  <c r="Z929" i="2"/>
  <c r="CG929" i="2" s="1"/>
  <c r="AQ925" i="2"/>
  <c r="Z925" i="2"/>
  <c r="CG925" i="2" s="1"/>
  <c r="AQ921" i="2"/>
  <c r="Z921" i="2"/>
  <c r="CG921" i="2" s="1"/>
  <c r="AQ917" i="2"/>
  <c r="Z917" i="2"/>
  <c r="CG917" i="2" s="1"/>
  <c r="AQ913" i="2"/>
  <c r="Z913" i="2"/>
  <c r="CG913" i="2" s="1"/>
  <c r="CM931" i="2"/>
  <c r="BR931" i="2"/>
  <c r="AW931" i="2"/>
  <c r="CH927" i="2"/>
  <c r="AR927" i="2"/>
  <c r="BM923" i="2"/>
  <c r="AR923" i="2"/>
  <c r="AR919" i="2"/>
  <c r="AR915" i="2"/>
  <c r="CH911" i="2"/>
  <c r="AR911" i="2"/>
  <c r="CJ931" i="2"/>
  <c r="AT931" i="2"/>
  <c r="DE931" i="2" s="1"/>
  <c r="BO931" i="2"/>
  <c r="AQ927" i="2"/>
  <c r="Z927" i="2"/>
  <c r="CG927" i="2" s="1"/>
  <c r="AQ923" i="2"/>
  <c r="Z923" i="2"/>
  <c r="CG923" i="2" s="1"/>
  <c r="AQ919" i="2"/>
  <c r="Z919" i="2"/>
  <c r="CH919" i="2" s="1"/>
  <c r="AQ915" i="2"/>
  <c r="Z915" i="2"/>
  <c r="BM915" i="2" s="1"/>
  <c r="AQ911" i="2"/>
  <c r="Z911" i="2"/>
  <c r="CG911" i="2" s="1"/>
  <c r="AR929" i="2"/>
  <c r="AR925" i="2"/>
  <c r="CH921" i="2"/>
  <c r="AR921" i="2"/>
  <c r="BM917" i="2"/>
  <c r="AR917" i="2"/>
  <c r="AR913" i="2"/>
  <c r="CH909" i="2"/>
  <c r="BM909" i="2"/>
  <c r="AR909" i="2"/>
  <c r="CG906" i="2"/>
  <c r="BL906" i="2"/>
  <c r="AQ906" i="2"/>
  <c r="Z906" i="2"/>
  <c r="CG902" i="2"/>
  <c r="BL902" i="2"/>
  <c r="AQ902" i="2"/>
  <c r="Z902" i="2"/>
  <c r="CG898" i="2"/>
  <c r="BL898" i="2"/>
  <c r="AQ898" i="2"/>
  <c r="Z898" i="2"/>
  <c r="CG894" i="2"/>
  <c r="BL894" i="2"/>
  <c r="AQ894" i="2"/>
  <c r="Z894" i="2"/>
  <c r="CG890" i="2"/>
  <c r="BL890" i="2"/>
  <c r="AQ890" i="2"/>
  <c r="Z890" i="2"/>
  <c r="CG886" i="2"/>
  <c r="BL886" i="2"/>
  <c r="AQ886" i="2"/>
  <c r="Z886" i="2"/>
  <c r="CI886" i="2" s="1"/>
  <c r="CV905" i="2"/>
  <c r="CA905" i="2"/>
  <c r="BF905" i="2"/>
  <c r="AO905" i="2"/>
  <c r="CV901" i="2"/>
  <c r="CA901" i="2"/>
  <c r="BF901" i="2"/>
  <c r="AO901" i="2"/>
  <c r="CV897" i="2"/>
  <c r="CA897" i="2"/>
  <c r="BF897" i="2"/>
  <c r="AO897" i="2"/>
  <c r="CV893" i="2"/>
  <c r="CA893" i="2"/>
  <c r="BF893" i="2"/>
  <c r="AO893" i="2"/>
  <c r="CV889" i="2"/>
  <c r="CA889" i="2"/>
  <c r="BF889" i="2"/>
  <c r="AO889" i="2"/>
  <c r="CV885" i="2"/>
  <c r="CA885" i="2"/>
  <c r="BF885" i="2"/>
  <c r="BJ885" i="2" s="1"/>
  <c r="DV885" i="2" s="1"/>
  <c r="AO885" i="2"/>
  <c r="CJ905" i="2"/>
  <c r="BO905" i="2"/>
  <c r="AT905" i="2"/>
  <c r="CJ901" i="2"/>
  <c r="BO901" i="2"/>
  <c r="AT901" i="2"/>
  <c r="CJ897" i="2"/>
  <c r="BO897" i="2"/>
  <c r="AT897" i="2"/>
  <c r="CJ893" i="2"/>
  <c r="BO893" i="2"/>
  <c r="AT893" i="2"/>
  <c r="CJ889" i="2"/>
  <c r="BO889" i="2"/>
  <c r="AT889" i="2"/>
  <c r="CO908" i="2"/>
  <c r="BT908" i="2"/>
  <c r="AY908" i="2"/>
  <c r="CJ904" i="2"/>
  <c r="BO904" i="2"/>
  <c r="AT904" i="2"/>
  <c r="CJ900" i="2"/>
  <c r="BO900" i="2"/>
  <c r="AT900" i="2"/>
  <c r="CJ896" i="2"/>
  <c r="BO896" i="2"/>
  <c r="AT896" i="2"/>
  <c r="CJ892" i="2"/>
  <c r="BO892" i="2"/>
  <c r="AT892" i="2"/>
  <c r="CJ888" i="2"/>
  <c r="BO888" i="2"/>
  <c r="AT888" i="2"/>
  <c r="AQ883" i="2"/>
  <c r="Z883" i="2"/>
  <c r="CG883" i="2" s="1"/>
  <c r="AQ879" i="2"/>
  <c r="Z879" i="2"/>
  <c r="CJ879" i="2" s="1"/>
  <c r="AQ875" i="2"/>
  <c r="Z875" i="2"/>
  <c r="CG875" i="2" s="1"/>
  <c r="AQ871" i="2"/>
  <c r="Z871" i="2"/>
  <c r="CG871" i="2" s="1"/>
  <c r="CT885" i="2"/>
  <c r="BY885" i="2"/>
  <c r="BD885" i="2"/>
  <c r="CR881" i="2"/>
  <c r="BB881" i="2"/>
  <c r="BW877" i="2"/>
  <c r="BB877" i="2"/>
  <c r="BB873" i="2"/>
  <c r="BB869" i="2"/>
  <c r="CR865" i="2"/>
  <c r="BB865" i="2"/>
  <c r="CS885" i="2"/>
  <c r="BX885" i="2"/>
  <c r="BC885" i="2"/>
  <c r="BA881" i="2"/>
  <c r="BE881" i="2" s="1"/>
  <c r="DU881" i="2" s="1"/>
  <c r="AJ881" i="2"/>
  <c r="CQ881" i="2" s="1"/>
  <c r="BA877" i="2"/>
  <c r="BE877" i="2" s="1"/>
  <c r="DU877" i="2" s="1"/>
  <c r="AJ877" i="2"/>
  <c r="CQ877" i="2" s="1"/>
  <c r="BA873" i="2"/>
  <c r="BE873" i="2" s="1"/>
  <c r="DU873" i="2" s="1"/>
  <c r="AJ873" i="2"/>
  <c r="CR873" i="2" s="1"/>
  <c r="BA869" i="2"/>
  <c r="BE869" i="2" s="1"/>
  <c r="DU869" i="2" s="1"/>
  <c r="AJ869" i="2"/>
  <c r="BW869" i="2" s="1"/>
  <c r="BA865" i="2"/>
  <c r="BE865" i="2" s="1"/>
  <c r="DU865" i="2" s="1"/>
  <c r="AJ865" i="2"/>
  <c r="CQ865" i="2" s="1"/>
  <c r="CR883" i="2"/>
  <c r="BW883" i="2"/>
  <c r="BB883" i="2"/>
  <c r="CR879" i="2"/>
  <c r="BW879" i="2"/>
  <c r="BB879" i="2"/>
  <c r="CR875" i="2"/>
  <c r="BW875" i="2"/>
  <c r="BB875" i="2"/>
  <c r="CR871" i="2"/>
  <c r="BW871" i="2"/>
  <c r="BB871" i="2"/>
  <c r="CR867" i="2"/>
  <c r="BW867" i="2"/>
  <c r="BB867" i="2"/>
  <c r="CR863" i="2"/>
  <c r="BW863" i="2"/>
  <c r="BB863" i="2"/>
  <c r="CM861" i="2"/>
  <c r="BR861" i="2"/>
  <c r="AW861" i="2"/>
  <c r="CM857" i="2"/>
  <c r="BR857" i="2"/>
  <c r="AW857" i="2"/>
  <c r="CM853" i="2"/>
  <c r="BR853" i="2"/>
  <c r="AW853" i="2"/>
  <c r="CM849" i="2"/>
  <c r="BR849" i="2"/>
  <c r="AW849" i="2"/>
  <c r="CM845" i="2"/>
  <c r="BR845" i="2"/>
  <c r="AW845" i="2"/>
  <c r="CM841" i="2"/>
  <c r="BR841" i="2"/>
  <c r="AW841" i="2"/>
  <c r="CM837" i="2"/>
  <c r="BR837" i="2"/>
  <c r="AW837" i="2"/>
  <c r="CM833" i="2"/>
  <c r="BR833" i="2"/>
  <c r="AW833" i="2"/>
  <c r="CM829" i="2"/>
  <c r="BR829" i="2"/>
  <c r="AW829" i="2"/>
  <c r="CM825" i="2"/>
  <c r="BR825" i="2"/>
  <c r="AW825" i="2"/>
  <c r="CM821" i="2"/>
  <c r="BR821" i="2"/>
  <c r="AW821" i="2"/>
  <c r="AQ861" i="2"/>
  <c r="Z861" i="2"/>
  <c r="BN861" i="2" s="1"/>
  <c r="AQ857" i="2"/>
  <c r="Z857" i="2"/>
  <c r="CG857" i="2" s="1"/>
  <c r="AQ853" i="2"/>
  <c r="Z853" i="2"/>
  <c r="CJ853" i="2" s="1"/>
  <c r="AQ849" i="2"/>
  <c r="Z849" i="2"/>
  <c r="BO849" i="2" s="1"/>
  <c r="AQ845" i="2"/>
  <c r="Z845" i="2"/>
  <c r="BN845" i="2" s="1"/>
  <c r="AQ841" i="2"/>
  <c r="Z841" i="2"/>
  <c r="CG841" i="2" s="1"/>
  <c r="AQ837" i="2"/>
  <c r="Z837" i="2"/>
  <c r="CJ837" i="2" s="1"/>
  <c r="AQ833" i="2"/>
  <c r="Z833" i="2"/>
  <c r="BO833" i="2" s="1"/>
  <c r="AQ829" i="2"/>
  <c r="Z829" i="2"/>
  <c r="BN829" i="2" s="1"/>
  <c r="AQ825" i="2"/>
  <c r="Z825" i="2"/>
  <c r="CG825" i="2" s="1"/>
  <c r="AQ821" i="2"/>
  <c r="Z821" i="2"/>
  <c r="CJ821" i="2" s="1"/>
  <c r="AQ817" i="2"/>
  <c r="Z817" i="2"/>
  <c r="CI817" i="2" s="1"/>
  <c r="BA860" i="2"/>
  <c r="AJ860" i="2"/>
  <c r="CQ860" i="2" s="1"/>
  <c r="BA856" i="2"/>
  <c r="BE856" i="2" s="1"/>
  <c r="DU856" i="2" s="1"/>
  <c r="AJ856" i="2"/>
  <c r="CQ856" i="2" s="1"/>
  <c r="BA852" i="2"/>
  <c r="AJ852" i="2"/>
  <c r="CQ852" i="2" s="1"/>
  <c r="BA848" i="2"/>
  <c r="AJ848" i="2"/>
  <c r="CQ848" i="2" s="1"/>
  <c r="BA844" i="2"/>
  <c r="AJ844" i="2"/>
  <c r="CQ844" i="2" s="1"/>
  <c r="BA840" i="2"/>
  <c r="BE840" i="2" s="1"/>
  <c r="DU840" i="2" s="1"/>
  <c r="AJ840" i="2"/>
  <c r="CQ840" i="2" s="1"/>
  <c r="BA836" i="2"/>
  <c r="AJ836" i="2"/>
  <c r="CQ836" i="2" s="1"/>
  <c r="BA832" i="2"/>
  <c r="AJ832" i="2"/>
  <c r="CQ832" i="2" s="1"/>
  <c r="BA828" i="2"/>
  <c r="AJ828" i="2"/>
  <c r="CQ828" i="2" s="1"/>
  <c r="BA824" i="2"/>
  <c r="BE824" i="2" s="1"/>
  <c r="DU824" i="2" s="1"/>
  <c r="AJ824" i="2"/>
  <c r="CQ824" i="2" s="1"/>
  <c r="BA820" i="2"/>
  <c r="AJ820" i="2"/>
  <c r="CQ820" i="2" s="1"/>
  <c r="BD860" i="2"/>
  <c r="CT856" i="2"/>
  <c r="BD856" i="2"/>
  <c r="BY852" i="2"/>
  <c r="BD852" i="2"/>
  <c r="BD848" i="2"/>
  <c r="BD844" i="2"/>
  <c r="CT840" i="2"/>
  <c r="BD840" i="2"/>
  <c r="BY836" i="2"/>
  <c r="BD836" i="2"/>
  <c r="BD832" i="2"/>
  <c r="BD828" i="2"/>
  <c r="CT824" i="2"/>
  <c r="BD824" i="2"/>
  <c r="BY820" i="2"/>
  <c r="BD820" i="2"/>
  <c r="CT816" i="2"/>
  <c r="BY816" i="2"/>
  <c r="BD816" i="2"/>
  <c r="BA814" i="2"/>
  <c r="BE814" i="2" s="1"/>
  <c r="DU814" i="2" s="1"/>
  <c r="AJ814" i="2"/>
  <c r="CQ814" i="2" s="1"/>
  <c r="BA810" i="2"/>
  <c r="BE810" i="2" s="1"/>
  <c r="DU810" i="2" s="1"/>
  <c r="AJ810" i="2"/>
  <c r="CT810" i="2" s="1"/>
  <c r="BA806" i="2"/>
  <c r="BE806" i="2" s="1"/>
  <c r="DU806" i="2" s="1"/>
  <c r="AJ806" i="2"/>
  <c r="CR806" i="2" s="1"/>
  <c r="BA802" i="2"/>
  <c r="BE802" i="2" s="1"/>
  <c r="DU802" i="2" s="1"/>
  <c r="AJ802" i="2"/>
  <c r="CT802" i="2" s="1"/>
  <c r="BA798" i="2"/>
  <c r="BE798" i="2" s="1"/>
  <c r="DU798" i="2" s="1"/>
  <c r="AJ798" i="2"/>
  <c r="CQ798" i="2" s="1"/>
  <c r="BA794" i="2"/>
  <c r="BE794" i="2" s="1"/>
  <c r="DU794" i="2" s="1"/>
  <c r="AJ794" i="2"/>
  <c r="CT794" i="2" s="1"/>
  <c r="BA790" i="2"/>
  <c r="BE790" i="2" s="1"/>
  <c r="DU790" i="2" s="1"/>
  <c r="AJ790" i="2"/>
  <c r="CR790" i="2" s="1"/>
  <c r="BA786" i="2"/>
  <c r="BE786" i="2" s="1"/>
  <c r="DU786" i="2" s="1"/>
  <c r="AJ786" i="2"/>
  <c r="CT786" i="2" s="1"/>
  <c r="BA782" i="2"/>
  <c r="BE782" i="2" s="1"/>
  <c r="DU782" i="2" s="1"/>
  <c r="AJ782" i="2"/>
  <c r="CQ782" i="2" s="1"/>
  <c r="BA778" i="2"/>
  <c r="BE778" i="2" s="1"/>
  <c r="DU778" i="2" s="1"/>
  <c r="AJ778" i="2"/>
  <c r="CT778" i="2" s="1"/>
  <c r="BA774" i="2"/>
  <c r="BE774" i="2" s="1"/>
  <c r="DU774" i="2" s="1"/>
  <c r="AJ774" i="2"/>
  <c r="CR774" i="2" s="1"/>
  <c r="CM817" i="2"/>
  <c r="BR817" i="2"/>
  <c r="AW817" i="2"/>
  <c r="BG812" i="2"/>
  <c r="BG808" i="2"/>
  <c r="BG804" i="2"/>
  <c r="BG800" i="2"/>
  <c r="BG796" i="2"/>
  <c r="BG792" i="2"/>
  <c r="BG788" i="2"/>
  <c r="BG784" i="2"/>
  <c r="BG780" i="2"/>
  <c r="BG776" i="2"/>
  <c r="BG772" i="2"/>
  <c r="CG816" i="2"/>
  <c r="AQ816" i="2"/>
  <c r="Z816" i="2"/>
  <c r="BL816" i="2"/>
  <c r="AQ812" i="2"/>
  <c r="Z812" i="2"/>
  <c r="CG812" i="2" s="1"/>
  <c r="AQ808" i="2"/>
  <c r="Z808" i="2"/>
  <c r="CG808" i="2" s="1"/>
  <c r="AQ804" i="2"/>
  <c r="Z804" i="2"/>
  <c r="CG804" i="2" s="1"/>
  <c r="AQ800" i="2"/>
  <c r="Z800" i="2"/>
  <c r="BN800" i="2" s="1"/>
  <c r="AQ796" i="2"/>
  <c r="Z796" i="2"/>
  <c r="CG796" i="2" s="1"/>
  <c r="AQ792" i="2"/>
  <c r="Z792" i="2"/>
  <c r="CG792" i="2" s="1"/>
  <c r="AQ788" i="2"/>
  <c r="Z788" i="2"/>
  <c r="CG788" i="2" s="1"/>
  <c r="AQ784" i="2"/>
  <c r="Z784" i="2"/>
  <c r="CG784" i="2" s="1"/>
  <c r="AQ780" i="2"/>
  <c r="Z780" i="2"/>
  <c r="CG780" i="2" s="1"/>
  <c r="AQ776" i="2"/>
  <c r="Z776" i="2"/>
  <c r="CG776" i="2" s="1"/>
  <c r="AQ772" i="2"/>
  <c r="Z772" i="2"/>
  <c r="CG772" i="2" s="1"/>
  <c r="CH814" i="2"/>
  <c r="BM814" i="2"/>
  <c r="AR814" i="2"/>
  <c r="CH810" i="2"/>
  <c r="BM810" i="2"/>
  <c r="AR810" i="2"/>
  <c r="CH806" i="2"/>
  <c r="BM806" i="2"/>
  <c r="AR806" i="2"/>
  <c r="CH802" i="2"/>
  <c r="BM802" i="2"/>
  <c r="AR802" i="2"/>
  <c r="CH798" i="2"/>
  <c r="BM798" i="2"/>
  <c r="AR798" i="2"/>
  <c r="CH794" i="2"/>
  <c r="BM794" i="2"/>
  <c r="AR794" i="2"/>
  <c r="CH790" i="2"/>
  <c r="BM790" i="2"/>
  <c r="AR790" i="2"/>
  <c r="CH786" i="2"/>
  <c r="BM786" i="2"/>
  <c r="AR786" i="2"/>
  <c r="CH782" i="2"/>
  <c r="BM782" i="2"/>
  <c r="AR782" i="2"/>
  <c r="CH778" i="2"/>
  <c r="BM778" i="2"/>
  <c r="AR778" i="2"/>
  <c r="CH774" i="2"/>
  <c r="BM774" i="2"/>
  <c r="AR774" i="2"/>
  <c r="CR770" i="2"/>
  <c r="BW770" i="2"/>
  <c r="BB770" i="2"/>
  <c r="CR766" i="2"/>
  <c r="BW766" i="2"/>
  <c r="BB766" i="2"/>
  <c r="CR762" i="2"/>
  <c r="BW762" i="2"/>
  <c r="BB762" i="2"/>
  <c r="CR758" i="2"/>
  <c r="BW758" i="2"/>
  <c r="BB758" i="2"/>
  <c r="CR754" i="2"/>
  <c r="BW754" i="2"/>
  <c r="BB754" i="2"/>
  <c r="CR750" i="2"/>
  <c r="BW750" i="2"/>
  <c r="BB750" i="2"/>
  <c r="CR746" i="2"/>
  <c r="BW746" i="2"/>
  <c r="BB746" i="2"/>
  <c r="CR742" i="2"/>
  <c r="BW742" i="2"/>
  <c r="BB742" i="2"/>
  <c r="CR738" i="2"/>
  <c r="BW738" i="2"/>
  <c r="BB738" i="2"/>
  <c r="CR734" i="2"/>
  <c r="BW734" i="2"/>
  <c r="BB734" i="2"/>
  <c r="CR730" i="2"/>
  <c r="BW730" i="2"/>
  <c r="BB730" i="2"/>
  <c r="CR726" i="2"/>
  <c r="BW726" i="2"/>
  <c r="BB726" i="2"/>
  <c r="AQ770" i="2"/>
  <c r="Z770" i="2"/>
  <c r="CG770" i="2" s="1"/>
  <c r="AQ766" i="2"/>
  <c r="Z766" i="2"/>
  <c r="CG766" i="2" s="1"/>
  <c r="AQ762" i="2"/>
  <c r="Z762" i="2"/>
  <c r="CG762" i="2" s="1"/>
  <c r="AQ758" i="2"/>
  <c r="Z758" i="2"/>
  <c r="CG758" i="2" s="1"/>
  <c r="AQ754" i="2"/>
  <c r="Z754" i="2"/>
  <c r="CG754" i="2" s="1"/>
  <c r="AQ750" i="2"/>
  <c r="Z750" i="2"/>
  <c r="CG750" i="2" s="1"/>
  <c r="AQ746" i="2"/>
  <c r="Z746" i="2"/>
  <c r="CG746" i="2" s="1"/>
  <c r="AQ742" i="2"/>
  <c r="Z742" i="2"/>
  <c r="CG742" i="2" s="1"/>
  <c r="AQ738" i="2"/>
  <c r="Z738" i="2"/>
  <c r="CG738" i="2" s="1"/>
  <c r="AQ734" i="2"/>
  <c r="Z734" i="2"/>
  <c r="CG734" i="2" s="1"/>
  <c r="AQ730" i="2"/>
  <c r="Z730" i="2"/>
  <c r="CG730" i="2" s="1"/>
  <c r="AQ726" i="2"/>
  <c r="Z726" i="2"/>
  <c r="CG726" i="2" s="1"/>
  <c r="CT770" i="2"/>
  <c r="BY770" i="2"/>
  <c r="BD770" i="2"/>
  <c r="CT766" i="2"/>
  <c r="BY766" i="2"/>
  <c r="BD766" i="2"/>
  <c r="CT762" i="2"/>
  <c r="BY762" i="2"/>
  <c r="BD762" i="2"/>
  <c r="CT758" i="2"/>
  <c r="BY758" i="2"/>
  <c r="BD758" i="2"/>
  <c r="CT754" i="2"/>
  <c r="BY754" i="2"/>
  <c r="BD754" i="2"/>
  <c r="CT750" i="2"/>
  <c r="BY750" i="2"/>
  <c r="BD750" i="2"/>
  <c r="CT746" i="2"/>
  <c r="BY746" i="2"/>
  <c r="BD746" i="2"/>
  <c r="CT742" i="2"/>
  <c r="BY742" i="2"/>
  <c r="BD742" i="2"/>
  <c r="CT738" i="2"/>
  <c r="BY738" i="2"/>
  <c r="BD738" i="2"/>
  <c r="CT734" i="2"/>
  <c r="BY734" i="2"/>
  <c r="BD734" i="2"/>
  <c r="CT730" i="2"/>
  <c r="BY730" i="2"/>
  <c r="BD730" i="2"/>
  <c r="CT726" i="2"/>
  <c r="BY726" i="2"/>
  <c r="BD726" i="2"/>
  <c r="AS770" i="2"/>
  <c r="CI766" i="2"/>
  <c r="AS766" i="2"/>
  <c r="CI762" i="2"/>
  <c r="BN762" i="2"/>
  <c r="AS762" i="2"/>
  <c r="BN758" i="2"/>
  <c r="AS758" i="2"/>
  <c r="AS754" i="2"/>
  <c r="CI750" i="2"/>
  <c r="AS750" i="2"/>
  <c r="CI746" i="2"/>
  <c r="BN746" i="2"/>
  <c r="AS746" i="2"/>
  <c r="BN742" i="2"/>
  <c r="AS742" i="2"/>
  <c r="AS738" i="2"/>
  <c r="CI734" i="2"/>
  <c r="AS734" i="2"/>
  <c r="CI730" i="2"/>
  <c r="BN730" i="2"/>
  <c r="AS730" i="2"/>
  <c r="BN726" i="2"/>
  <c r="AS726" i="2"/>
  <c r="CR722" i="2"/>
  <c r="BW722" i="2"/>
  <c r="BB722" i="2"/>
  <c r="CR718" i="2"/>
  <c r="BW718" i="2"/>
  <c r="BB718" i="2"/>
  <c r="CR714" i="2"/>
  <c r="BW714" i="2"/>
  <c r="BB714" i="2"/>
  <c r="CR710" i="2"/>
  <c r="BW710" i="2"/>
  <c r="BB710" i="2"/>
  <c r="CR706" i="2"/>
  <c r="BW706" i="2"/>
  <c r="BB706" i="2"/>
  <c r="CR702" i="2"/>
  <c r="BW702" i="2"/>
  <c r="BB702" i="2"/>
  <c r="CR698" i="2"/>
  <c r="BW698" i="2"/>
  <c r="BB698" i="2"/>
  <c r="CR694" i="2"/>
  <c r="BW694" i="2"/>
  <c r="BB694" i="2"/>
  <c r="CR690" i="2"/>
  <c r="BW690" i="2"/>
  <c r="BB690" i="2"/>
  <c r="CR686" i="2"/>
  <c r="BW686" i="2"/>
  <c r="BB686" i="2"/>
  <c r="CR682" i="2"/>
  <c r="BW682" i="2"/>
  <c r="BB682" i="2"/>
  <c r="CR678" i="2"/>
  <c r="BW678" i="2"/>
  <c r="BB678" i="2"/>
  <c r="AQ722" i="2"/>
  <c r="Z722" i="2"/>
  <c r="CG722" i="2" s="1"/>
  <c r="AQ718" i="2"/>
  <c r="Z718" i="2"/>
  <c r="CG718" i="2" s="1"/>
  <c r="AQ714" i="2"/>
  <c r="Z714" i="2"/>
  <c r="CG714" i="2" s="1"/>
  <c r="AQ710" i="2"/>
  <c r="Z710" i="2"/>
  <c r="CG710" i="2" s="1"/>
  <c r="AQ706" i="2"/>
  <c r="Z706" i="2"/>
  <c r="CG706" i="2" s="1"/>
  <c r="AQ702" i="2"/>
  <c r="Z702" i="2"/>
  <c r="CG702" i="2" s="1"/>
  <c r="AQ698" i="2"/>
  <c r="Z698" i="2"/>
  <c r="CG698" i="2" s="1"/>
  <c r="AQ694" i="2"/>
  <c r="Z694" i="2"/>
  <c r="CG694" i="2" s="1"/>
  <c r="AQ690" i="2"/>
  <c r="Z690" i="2"/>
  <c r="CG690" i="2" s="1"/>
  <c r="AQ686" i="2"/>
  <c r="Z686" i="2"/>
  <c r="CG686" i="2" s="1"/>
  <c r="AQ682" i="2"/>
  <c r="Z682" i="2"/>
  <c r="CG682" i="2" s="1"/>
  <c r="AQ678" i="2"/>
  <c r="Z678" i="2"/>
  <c r="CG678" i="2" s="1"/>
  <c r="CT722" i="2"/>
  <c r="BY722" i="2"/>
  <c r="BD722" i="2"/>
  <c r="CT718" i="2"/>
  <c r="BY718" i="2"/>
  <c r="BD718" i="2"/>
  <c r="CT714" i="2"/>
  <c r="BY714" i="2"/>
  <c r="BD714" i="2"/>
  <c r="CT710" i="2"/>
  <c r="BY710" i="2"/>
  <c r="BD710" i="2"/>
  <c r="CT706" i="2"/>
  <c r="BY706" i="2"/>
  <c r="BD706" i="2"/>
  <c r="CT702" i="2"/>
  <c r="BY702" i="2"/>
  <c r="BD702" i="2"/>
  <c r="CT698" i="2"/>
  <c r="BY698" i="2"/>
  <c r="BD698" i="2"/>
  <c r="CT694" i="2"/>
  <c r="BY694" i="2"/>
  <c r="BD694" i="2"/>
  <c r="CT690" i="2"/>
  <c r="BY690" i="2"/>
  <c r="BD690" i="2"/>
  <c r="CT686" i="2"/>
  <c r="BY686" i="2"/>
  <c r="BD686" i="2"/>
  <c r="CT682" i="2"/>
  <c r="BY682" i="2"/>
  <c r="BD682" i="2"/>
  <c r="CT678" i="2"/>
  <c r="BY678" i="2"/>
  <c r="BD678" i="2"/>
  <c r="AS722" i="2"/>
  <c r="CI718" i="2"/>
  <c r="AS718" i="2"/>
  <c r="CI714" i="2"/>
  <c r="BN714" i="2"/>
  <c r="AS714" i="2"/>
  <c r="BN710" i="2"/>
  <c r="AS710" i="2"/>
  <c r="AS706" i="2"/>
  <c r="CI702" i="2"/>
  <c r="AS702" i="2"/>
  <c r="CI698" i="2"/>
  <c r="BN698" i="2"/>
  <c r="AS698" i="2"/>
  <c r="BN694" i="2"/>
  <c r="AS694" i="2"/>
  <c r="AS690" i="2"/>
  <c r="CI686" i="2"/>
  <c r="AS686" i="2"/>
  <c r="CI682" i="2"/>
  <c r="BN682" i="2"/>
  <c r="AS682" i="2"/>
  <c r="BN678" i="2"/>
  <c r="AS678" i="2"/>
  <c r="CT674" i="2"/>
  <c r="BY674" i="2"/>
  <c r="BD674" i="2"/>
  <c r="CT670" i="2"/>
  <c r="BY670" i="2"/>
  <c r="BD670" i="2"/>
  <c r="CT666" i="2"/>
  <c r="BY666" i="2"/>
  <c r="BD666" i="2"/>
  <c r="CT662" i="2"/>
  <c r="BY662" i="2"/>
  <c r="BD662" i="2"/>
  <c r="CT658" i="2"/>
  <c r="BY658" i="2"/>
  <c r="BD658" i="2"/>
  <c r="CT654" i="2"/>
  <c r="BY654" i="2"/>
  <c r="BD654" i="2"/>
  <c r="CT650" i="2"/>
  <c r="BY650" i="2"/>
  <c r="BD650" i="2"/>
  <c r="CT646" i="2"/>
  <c r="BY646" i="2"/>
  <c r="BD646" i="2"/>
  <c r="CT642" i="2"/>
  <c r="BY642" i="2"/>
  <c r="BD642" i="2"/>
  <c r="CT638" i="2"/>
  <c r="BY638" i="2"/>
  <c r="BD638" i="2"/>
  <c r="CT634" i="2"/>
  <c r="BY634" i="2"/>
  <c r="BD634" i="2"/>
  <c r="CT630" i="2"/>
  <c r="BY630" i="2"/>
  <c r="BD630" i="2"/>
  <c r="CT626" i="2"/>
  <c r="BY626" i="2"/>
  <c r="BD626" i="2"/>
  <c r="CT622" i="2"/>
  <c r="BY622" i="2"/>
  <c r="BD622" i="2"/>
  <c r="CT618" i="2"/>
  <c r="BY618" i="2"/>
  <c r="BD618" i="2"/>
  <c r="CT614" i="2"/>
  <c r="BY614" i="2"/>
  <c r="BD614" i="2"/>
  <c r="CT610" i="2"/>
  <c r="BY610" i="2"/>
  <c r="BD610" i="2"/>
  <c r="CT606" i="2"/>
  <c r="BY606" i="2"/>
  <c r="BD606" i="2"/>
  <c r="CT602" i="2"/>
  <c r="BY602" i="2"/>
  <c r="BD602" i="2"/>
  <c r="CT598" i="2"/>
  <c r="BY598" i="2"/>
  <c r="BD598" i="2"/>
  <c r="CT594" i="2"/>
  <c r="BY594" i="2"/>
  <c r="BD594" i="2"/>
  <c r="CT590" i="2"/>
  <c r="BY590" i="2"/>
  <c r="BD590" i="2"/>
  <c r="CT586" i="2"/>
  <c r="BY586" i="2"/>
  <c r="BD586" i="2"/>
  <c r="CT582" i="2"/>
  <c r="BY582" i="2"/>
  <c r="BD582" i="2"/>
  <c r="CJ673" i="2"/>
  <c r="BO673" i="2"/>
  <c r="AT673" i="2"/>
  <c r="CJ669" i="2"/>
  <c r="BO669" i="2"/>
  <c r="AT669" i="2"/>
  <c r="CJ665" i="2"/>
  <c r="BO665" i="2"/>
  <c r="AT665" i="2"/>
  <c r="CJ661" i="2"/>
  <c r="BO661" i="2"/>
  <c r="AT661" i="2"/>
  <c r="CJ657" i="2"/>
  <c r="BO657" i="2"/>
  <c r="AT657" i="2"/>
  <c r="CJ653" i="2"/>
  <c r="BO653" i="2"/>
  <c r="AT653" i="2"/>
  <c r="CJ649" i="2"/>
  <c r="BO649" i="2"/>
  <c r="AT649" i="2"/>
  <c r="CJ645" i="2"/>
  <c r="BO645" i="2"/>
  <c r="AT645" i="2"/>
  <c r="CJ641" i="2"/>
  <c r="BO641" i="2"/>
  <c r="AT641" i="2"/>
  <c r="CJ637" i="2"/>
  <c r="BO637" i="2"/>
  <c r="AT637" i="2"/>
  <c r="CJ633" i="2"/>
  <c r="BO633" i="2"/>
  <c r="AT633" i="2"/>
  <c r="CJ629" i="2"/>
  <c r="BO629" i="2"/>
  <c r="AT629" i="2"/>
  <c r="CJ625" i="2"/>
  <c r="BO625" i="2"/>
  <c r="AT625" i="2"/>
  <c r="CJ621" i="2"/>
  <c r="BO621" i="2"/>
  <c r="AT621" i="2"/>
  <c r="CJ617" i="2"/>
  <c r="BO617" i="2"/>
  <c r="AT617" i="2"/>
  <c r="CJ613" i="2"/>
  <c r="BO613" i="2"/>
  <c r="AT613" i="2"/>
  <c r="CJ609" i="2"/>
  <c r="BO609" i="2"/>
  <c r="AT609" i="2"/>
  <c r="CJ605" i="2"/>
  <c r="BO605" i="2"/>
  <c r="AT605" i="2"/>
  <c r="CJ601" i="2"/>
  <c r="BO601" i="2"/>
  <c r="AT601" i="2"/>
  <c r="CJ597" i="2"/>
  <c r="BO597" i="2"/>
  <c r="AT597" i="2"/>
  <c r="CJ593" i="2"/>
  <c r="BO593" i="2"/>
  <c r="AT593" i="2"/>
  <c r="CJ589" i="2"/>
  <c r="BO589" i="2"/>
  <c r="AT589" i="2"/>
  <c r="CJ585" i="2"/>
  <c r="BO585" i="2"/>
  <c r="AT585" i="2"/>
  <c r="CJ581" i="2"/>
  <c r="BO581" i="2"/>
  <c r="AT581" i="2"/>
  <c r="BA671" i="2"/>
  <c r="BE671" i="2" s="1"/>
  <c r="DU671" i="2" s="1"/>
  <c r="AJ671" i="2"/>
  <c r="CQ671" i="2" s="1"/>
  <c r="BA667" i="2"/>
  <c r="BE667" i="2" s="1"/>
  <c r="DU667" i="2" s="1"/>
  <c r="AJ667" i="2"/>
  <c r="CS667" i="2" s="1"/>
  <c r="BA663" i="2"/>
  <c r="BE663" i="2" s="1"/>
  <c r="DU663" i="2" s="1"/>
  <c r="AJ663" i="2"/>
  <c r="BY663" i="2" s="1"/>
  <c r="BA659" i="2"/>
  <c r="BE659" i="2" s="1"/>
  <c r="DU659" i="2" s="1"/>
  <c r="AJ659" i="2"/>
  <c r="CQ659" i="2" s="1"/>
  <c r="BA655" i="2"/>
  <c r="BE655" i="2" s="1"/>
  <c r="DU655" i="2" s="1"/>
  <c r="AJ655" i="2"/>
  <c r="CQ655" i="2" s="1"/>
  <c r="BA651" i="2"/>
  <c r="BE651" i="2" s="1"/>
  <c r="DU651" i="2" s="1"/>
  <c r="AJ651" i="2"/>
  <c r="CQ651" i="2" s="1"/>
  <c r="BA647" i="2"/>
  <c r="BE647" i="2" s="1"/>
  <c r="DU647" i="2" s="1"/>
  <c r="AJ647" i="2"/>
  <c r="BX647" i="2" s="1"/>
  <c r="BA643" i="2"/>
  <c r="BE643" i="2" s="1"/>
  <c r="DU643" i="2" s="1"/>
  <c r="AJ643" i="2"/>
  <c r="CQ643" i="2" s="1"/>
  <c r="BA639" i="2"/>
  <c r="BE639" i="2" s="1"/>
  <c r="DU639" i="2" s="1"/>
  <c r="AJ639" i="2"/>
  <c r="CT639" i="2" s="1"/>
  <c r="BA635" i="2"/>
  <c r="BE635" i="2" s="1"/>
  <c r="DU635" i="2" s="1"/>
  <c r="AJ635" i="2"/>
  <c r="CS635" i="2" s="1"/>
  <c r="BA631" i="2"/>
  <c r="BE631" i="2" s="1"/>
  <c r="DU631" i="2" s="1"/>
  <c r="AJ631" i="2"/>
  <c r="CQ631" i="2" s="1"/>
  <c r="BA627" i="2"/>
  <c r="BE627" i="2" s="1"/>
  <c r="DU627" i="2" s="1"/>
  <c r="AJ627" i="2"/>
  <c r="BY627" i="2" s="1"/>
  <c r="BA623" i="2"/>
  <c r="BE623" i="2" s="1"/>
  <c r="DU623" i="2" s="1"/>
  <c r="AJ623" i="2"/>
  <c r="CQ623" i="2" s="1"/>
  <c r="BA619" i="2"/>
  <c r="BE619" i="2" s="1"/>
  <c r="DU619" i="2" s="1"/>
  <c r="AJ619" i="2"/>
  <c r="CQ619" i="2" s="1"/>
  <c r="BA615" i="2"/>
  <c r="BE615" i="2" s="1"/>
  <c r="DU615" i="2" s="1"/>
  <c r="AJ615" i="2"/>
  <c r="CT615" i="2" s="1"/>
  <c r="BA611" i="2"/>
  <c r="BE611" i="2" s="1"/>
  <c r="DU611" i="2" s="1"/>
  <c r="AJ611" i="2"/>
  <c r="CQ611" i="2" s="1"/>
  <c r="BA607" i="2"/>
  <c r="BE607" i="2" s="1"/>
  <c r="DU607" i="2" s="1"/>
  <c r="AJ607" i="2"/>
  <c r="CQ607" i="2" s="1"/>
  <c r="BA603" i="2"/>
  <c r="BE603" i="2" s="1"/>
  <c r="DU603" i="2" s="1"/>
  <c r="AJ603" i="2"/>
  <c r="CS603" i="2" s="1"/>
  <c r="BA599" i="2"/>
  <c r="BE599" i="2" s="1"/>
  <c r="DU599" i="2" s="1"/>
  <c r="AJ599" i="2"/>
  <c r="CQ599" i="2" s="1"/>
  <c r="BA595" i="2"/>
  <c r="BE595" i="2" s="1"/>
  <c r="DU595" i="2" s="1"/>
  <c r="AJ595" i="2"/>
  <c r="CQ595" i="2" s="1"/>
  <c r="BA591" i="2"/>
  <c r="BE591" i="2" s="1"/>
  <c r="DU591" i="2" s="1"/>
  <c r="AJ591" i="2"/>
  <c r="CQ591" i="2" s="1"/>
  <c r="BA587" i="2"/>
  <c r="BE587" i="2" s="1"/>
  <c r="DU587" i="2" s="1"/>
  <c r="AJ587" i="2"/>
  <c r="CQ587" i="2" s="1"/>
  <c r="BA583" i="2"/>
  <c r="BE583" i="2" s="1"/>
  <c r="DU583" i="2" s="1"/>
  <c r="AJ583" i="2"/>
  <c r="BX583" i="2" s="1"/>
  <c r="AQ674" i="2"/>
  <c r="Z674" i="2"/>
  <c r="CG674" i="2" s="1"/>
  <c r="AQ670" i="2"/>
  <c r="Z670" i="2"/>
  <c r="CG670" i="2" s="1"/>
  <c r="AQ666" i="2"/>
  <c r="Z666" i="2"/>
  <c r="CI666" i="2" s="1"/>
  <c r="AQ662" i="2"/>
  <c r="Z662" i="2"/>
  <c r="CG662" i="2" s="1"/>
  <c r="AQ658" i="2"/>
  <c r="Z658" i="2"/>
  <c r="CG658" i="2" s="1"/>
  <c r="AQ654" i="2"/>
  <c r="Z654" i="2"/>
  <c r="CG654" i="2" s="1"/>
  <c r="AQ650" i="2"/>
  <c r="Z650" i="2"/>
  <c r="CG650" i="2" s="1"/>
  <c r="AQ646" i="2"/>
  <c r="Z646" i="2"/>
  <c r="BN646" i="2" s="1"/>
  <c r="AQ642" i="2"/>
  <c r="Z642" i="2"/>
  <c r="CG642" i="2" s="1"/>
  <c r="AQ638" i="2"/>
  <c r="Z638" i="2"/>
  <c r="CG638" i="2" s="1"/>
  <c r="AQ634" i="2"/>
  <c r="Z634" i="2"/>
  <c r="CI634" i="2" s="1"/>
  <c r="AQ630" i="2"/>
  <c r="Z630" i="2"/>
  <c r="CG630" i="2" s="1"/>
  <c r="AQ626" i="2"/>
  <c r="Z626" i="2"/>
  <c r="CG626" i="2" s="1"/>
  <c r="AQ622" i="2"/>
  <c r="Z622" i="2"/>
  <c r="CG622" i="2" s="1"/>
  <c r="AQ618" i="2"/>
  <c r="Z618" i="2"/>
  <c r="CG618" i="2" s="1"/>
  <c r="AQ614" i="2"/>
  <c r="Z614" i="2"/>
  <c r="BN614" i="2" s="1"/>
  <c r="AQ610" i="2"/>
  <c r="Z610" i="2"/>
  <c r="CG610" i="2" s="1"/>
  <c r="AQ606" i="2"/>
  <c r="Z606" i="2"/>
  <c r="CG606" i="2" s="1"/>
  <c r="AQ602" i="2"/>
  <c r="Z602" i="2"/>
  <c r="CI602" i="2" s="1"/>
  <c r="AQ598" i="2"/>
  <c r="Z598" i="2"/>
  <c r="CG598" i="2" s="1"/>
  <c r="AQ594" i="2"/>
  <c r="Z594" i="2"/>
  <c r="CG594" i="2" s="1"/>
  <c r="AQ590" i="2"/>
  <c r="Z590" i="2"/>
  <c r="CG590" i="2" s="1"/>
  <c r="AQ586" i="2"/>
  <c r="Z586" i="2"/>
  <c r="CG586" i="2" s="1"/>
  <c r="AQ582" i="2"/>
  <c r="Z582" i="2"/>
  <c r="BN582" i="2" s="1"/>
  <c r="AQ578" i="2"/>
  <c r="Z578" i="2"/>
  <c r="CJ578" i="2" s="1"/>
  <c r="AQ574" i="2"/>
  <c r="Z574" i="2"/>
  <c r="CG574" i="2" s="1"/>
  <c r="AQ570" i="2"/>
  <c r="Z570" i="2"/>
  <c r="CG570" i="2" s="1"/>
  <c r="AQ566" i="2"/>
  <c r="Z566" i="2"/>
  <c r="CG566" i="2" s="1"/>
  <c r="AQ562" i="2"/>
  <c r="Z562" i="2"/>
  <c r="CG562" i="2" s="1"/>
  <c r="AQ558" i="2"/>
  <c r="Z558" i="2"/>
  <c r="BO558" i="2" s="1"/>
  <c r="AQ554" i="2"/>
  <c r="Z554" i="2"/>
  <c r="CG554" i="2" s="1"/>
  <c r="AQ550" i="2"/>
  <c r="Z550" i="2"/>
  <c r="CG550" i="2" s="1"/>
  <c r="AQ546" i="2"/>
  <c r="Z546" i="2"/>
  <c r="CJ546" i="2" s="1"/>
  <c r="AQ542" i="2"/>
  <c r="Z542" i="2"/>
  <c r="CG542" i="2" s="1"/>
  <c r="AQ538" i="2"/>
  <c r="Z538" i="2"/>
  <c r="CG538" i="2" s="1"/>
  <c r="AQ534" i="2"/>
  <c r="Z534" i="2"/>
  <c r="CG534" i="2" s="1"/>
  <c r="AQ530" i="2"/>
  <c r="Z530" i="2"/>
  <c r="CG530" i="2" s="1"/>
  <c r="AQ526" i="2"/>
  <c r="Z526" i="2"/>
  <c r="BO526" i="2" s="1"/>
  <c r="AQ522" i="2"/>
  <c r="Z522" i="2"/>
  <c r="CG522" i="2" s="1"/>
  <c r="AQ518" i="2"/>
  <c r="Z518" i="2"/>
  <c r="CG518" i="2" s="1"/>
  <c r="AQ514" i="2"/>
  <c r="Z514" i="2"/>
  <c r="CJ514" i="2" s="1"/>
  <c r="AQ510" i="2"/>
  <c r="Z510" i="2"/>
  <c r="CG510" i="2" s="1"/>
  <c r="AQ506" i="2"/>
  <c r="Z506" i="2"/>
  <c r="CG506" i="2" s="1"/>
  <c r="AQ502" i="2"/>
  <c r="Z502" i="2"/>
  <c r="CG502" i="2" s="1"/>
  <c r="AQ498" i="2"/>
  <c r="Z498" i="2"/>
  <c r="CG498" i="2" s="1"/>
  <c r="AQ494" i="2"/>
  <c r="Z494" i="2"/>
  <c r="BO494" i="2" s="1"/>
  <c r="AQ490" i="2"/>
  <c r="Z490" i="2"/>
  <c r="CG490" i="2" s="1"/>
  <c r="AQ486" i="2"/>
  <c r="Z486" i="2"/>
  <c r="CG486" i="2" s="1"/>
  <c r="AQ577" i="2"/>
  <c r="Z577" i="2"/>
  <c r="CJ577" i="2" s="1"/>
  <c r="AQ573" i="2"/>
  <c r="Z573" i="2"/>
  <c r="CG573" i="2" s="1"/>
  <c r="AQ569" i="2"/>
  <c r="Z569" i="2"/>
  <c r="CG569" i="2" s="1"/>
  <c r="AQ565" i="2"/>
  <c r="Z565" i="2"/>
  <c r="CG565" i="2" s="1"/>
  <c r="AQ561" i="2"/>
  <c r="Z561" i="2"/>
  <c r="CG561" i="2" s="1"/>
  <c r="AQ557" i="2"/>
  <c r="Z557" i="2"/>
  <c r="BO557" i="2" s="1"/>
  <c r="AQ553" i="2"/>
  <c r="Z553" i="2"/>
  <c r="CG553" i="2" s="1"/>
  <c r="AQ549" i="2"/>
  <c r="Z549" i="2"/>
  <c r="CG549" i="2" s="1"/>
  <c r="AQ545" i="2"/>
  <c r="Z545" i="2"/>
  <c r="CJ545" i="2" s="1"/>
  <c r="AQ541" i="2"/>
  <c r="Z541" i="2"/>
  <c r="CG541" i="2" s="1"/>
  <c r="AQ537" i="2"/>
  <c r="Z537" i="2"/>
  <c r="CG537" i="2" s="1"/>
  <c r="AQ533" i="2"/>
  <c r="Z533" i="2"/>
  <c r="CG533" i="2" s="1"/>
  <c r="AQ529" i="2"/>
  <c r="Z529" i="2"/>
  <c r="CG529" i="2" s="1"/>
  <c r="AQ525" i="2"/>
  <c r="Z525" i="2"/>
  <c r="BO525" i="2" s="1"/>
  <c r="AQ521" i="2"/>
  <c r="Z521" i="2"/>
  <c r="CG521" i="2" s="1"/>
  <c r="AQ517" i="2"/>
  <c r="Z517" i="2"/>
  <c r="CG517" i="2" s="1"/>
  <c r="AQ513" i="2"/>
  <c r="Z513" i="2"/>
  <c r="CJ513" i="2" s="1"/>
  <c r="AQ509" i="2"/>
  <c r="Z509" i="2"/>
  <c r="CG509" i="2" s="1"/>
  <c r="AQ505" i="2"/>
  <c r="Z505" i="2"/>
  <c r="CG505" i="2" s="1"/>
  <c r="AQ501" i="2"/>
  <c r="Z501" i="2"/>
  <c r="CG501" i="2" s="1"/>
  <c r="AQ497" i="2"/>
  <c r="Z497" i="2"/>
  <c r="CG497" i="2" s="1"/>
  <c r="AQ493" i="2"/>
  <c r="Z493" i="2"/>
  <c r="BO493" i="2" s="1"/>
  <c r="AQ489" i="2"/>
  <c r="Z489" i="2"/>
  <c r="CG489" i="2" s="1"/>
  <c r="AQ580" i="2"/>
  <c r="Z580" i="2"/>
  <c r="CG580" i="2" s="1"/>
  <c r="AQ576" i="2"/>
  <c r="Z576" i="2"/>
  <c r="CJ576" i="2" s="1"/>
  <c r="AQ572" i="2"/>
  <c r="Z572" i="2"/>
  <c r="CG572" i="2" s="1"/>
  <c r="AQ568" i="2"/>
  <c r="Z568" i="2"/>
  <c r="CG568" i="2" s="1"/>
  <c r="AQ564" i="2"/>
  <c r="Z564" i="2"/>
  <c r="CG564" i="2" s="1"/>
  <c r="AQ560" i="2"/>
  <c r="Z560" i="2"/>
  <c r="CG560" i="2" s="1"/>
  <c r="AQ556" i="2"/>
  <c r="Z556" i="2"/>
  <c r="BO556" i="2" s="1"/>
  <c r="AQ552" i="2"/>
  <c r="Z552" i="2"/>
  <c r="CG552" i="2" s="1"/>
  <c r="AQ548" i="2"/>
  <c r="Z548" i="2"/>
  <c r="CG548" i="2" s="1"/>
  <c r="AQ544" i="2"/>
  <c r="Z544" i="2"/>
  <c r="CJ544" i="2" s="1"/>
  <c r="AQ540" i="2"/>
  <c r="Z540" i="2"/>
  <c r="CG540" i="2" s="1"/>
  <c r="AQ536" i="2"/>
  <c r="Z536" i="2"/>
  <c r="CG536" i="2" s="1"/>
  <c r="AQ532" i="2"/>
  <c r="Z532" i="2"/>
  <c r="CG532" i="2" s="1"/>
  <c r="AQ528" i="2"/>
  <c r="Z528" i="2"/>
  <c r="CG528" i="2" s="1"/>
  <c r="AQ524" i="2"/>
  <c r="Z524" i="2"/>
  <c r="BO524" i="2" s="1"/>
  <c r="AQ520" i="2"/>
  <c r="Z520" i="2"/>
  <c r="CG520" i="2" s="1"/>
  <c r="AQ516" i="2"/>
  <c r="Z516" i="2"/>
  <c r="CG516" i="2" s="1"/>
  <c r="AQ512" i="2"/>
  <c r="Z512" i="2"/>
  <c r="CJ512" i="2" s="1"/>
  <c r="AQ508" i="2"/>
  <c r="Z508" i="2"/>
  <c r="CG508" i="2" s="1"/>
  <c r="AQ504" i="2"/>
  <c r="Z504" i="2"/>
  <c r="CG504" i="2" s="1"/>
  <c r="AQ500" i="2"/>
  <c r="Z500" i="2"/>
  <c r="CG500" i="2" s="1"/>
  <c r="AQ496" i="2"/>
  <c r="Z496" i="2"/>
  <c r="CG496" i="2" s="1"/>
  <c r="AQ492" i="2"/>
  <c r="Z492" i="2"/>
  <c r="BO492" i="2" s="1"/>
  <c r="AQ488" i="2"/>
  <c r="Z488" i="2"/>
  <c r="CG488" i="2" s="1"/>
  <c r="AQ579" i="2"/>
  <c r="Z579" i="2"/>
  <c r="CG579" i="2" s="1"/>
  <c r="AQ575" i="2"/>
  <c r="Z575" i="2"/>
  <c r="BO575" i="2" s="1"/>
  <c r="AQ571" i="2"/>
  <c r="Z571" i="2"/>
  <c r="CG571" i="2" s="1"/>
  <c r="AQ567" i="2"/>
  <c r="Z567" i="2"/>
  <c r="CG567" i="2" s="1"/>
  <c r="AQ563" i="2"/>
  <c r="Z563" i="2"/>
  <c r="CJ563" i="2" s="1"/>
  <c r="AQ559" i="2"/>
  <c r="Z559" i="2"/>
  <c r="CG559" i="2" s="1"/>
  <c r="AQ555" i="2"/>
  <c r="Z555" i="2"/>
  <c r="CG555" i="2" s="1"/>
  <c r="AQ551" i="2"/>
  <c r="Z551" i="2"/>
  <c r="CG551" i="2" s="1"/>
  <c r="AQ547" i="2"/>
  <c r="Z547" i="2"/>
  <c r="CG547" i="2" s="1"/>
  <c r="AQ543" i="2"/>
  <c r="Z543" i="2"/>
  <c r="BO543" i="2" s="1"/>
  <c r="AQ539" i="2"/>
  <c r="Z539" i="2"/>
  <c r="CG539" i="2" s="1"/>
  <c r="AQ535" i="2"/>
  <c r="Z535" i="2"/>
  <c r="CG535" i="2" s="1"/>
  <c r="AQ531" i="2"/>
  <c r="Z531" i="2"/>
  <c r="CJ531" i="2" s="1"/>
  <c r="AQ527" i="2"/>
  <c r="Z527" i="2"/>
  <c r="CG527" i="2" s="1"/>
  <c r="AQ523" i="2"/>
  <c r="Z523" i="2"/>
  <c r="CG523" i="2" s="1"/>
  <c r="AQ519" i="2"/>
  <c r="Z519" i="2"/>
  <c r="CG519" i="2" s="1"/>
  <c r="AQ515" i="2"/>
  <c r="Z515" i="2"/>
  <c r="CG515" i="2" s="1"/>
  <c r="AQ511" i="2"/>
  <c r="Z511" i="2"/>
  <c r="BO511" i="2" s="1"/>
  <c r="AQ507" i="2"/>
  <c r="Z507" i="2"/>
  <c r="CG507" i="2" s="1"/>
  <c r="AQ503" i="2"/>
  <c r="Z503" i="2"/>
  <c r="CG503" i="2" s="1"/>
  <c r="AQ499" i="2"/>
  <c r="Z499" i="2"/>
  <c r="CJ499" i="2" s="1"/>
  <c r="AQ495" i="2"/>
  <c r="Z495" i="2"/>
  <c r="CG495" i="2" s="1"/>
  <c r="CX485" i="2"/>
  <c r="CC485" i="2"/>
  <c r="BH485" i="2"/>
  <c r="CX481" i="2"/>
  <c r="CC481" i="2"/>
  <c r="BH481" i="2"/>
  <c r="CX477" i="2"/>
  <c r="CC477" i="2"/>
  <c r="BH477" i="2"/>
  <c r="CX473" i="2"/>
  <c r="CC473" i="2"/>
  <c r="BH473" i="2"/>
  <c r="CX469" i="2"/>
  <c r="CC469" i="2"/>
  <c r="BH469" i="2"/>
  <c r="CX465" i="2"/>
  <c r="CC465" i="2"/>
  <c r="BH465" i="2"/>
  <c r="CX461" i="2"/>
  <c r="CC461" i="2"/>
  <c r="BH461" i="2"/>
  <c r="CX457" i="2"/>
  <c r="CC457" i="2"/>
  <c r="BH457" i="2"/>
  <c r="CX453" i="2"/>
  <c r="CC453" i="2"/>
  <c r="BH453" i="2"/>
  <c r="CX449" i="2"/>
  <c r="CC449" i="2"/>
  <c r="BH449" i="2"/>
  <c r="CX445" i="2"/>
  <c r="CC445" i="2"/>
  <c r="BH445" i="2"/>
  <c r="CX441" i="2"/>
  <c r="CC441" i="2"/>
  <c r="BH441" i="2"/>
  <c r="CX437" i="2"/>
  <c r="CC437" i="2"/>
  <c r="BH437" i="2"/>
  <c r="CX433" i="2"/>
  <c r="CC433" i="2"/>
  <c r="BH433" i="2"/>
  <c r="CX429" i="2"/>
  <c r="CC429" i="2"/>
  <c r="BH429" i="2"/>
  <c r="CX425" i="2"/>
  <c r="CC425" i="2"/>
  <c r="BH425" i="2"/>
  <c r="CX421" i="2"/>
  <c r="CC421" i="2"/>
  <c r="BH421" i="2"/>
  <c r="CX417" i="2"/>
  <c r="CC417" i="2"/>
  <c r="BH417" i="2"/>
  <c r="CX413" i="2"/>
  <c r="CC413" i="2"/>
  <c r="BH413" i="2"/>
  <c r="CX409" i="2"/>
  <c r="CC409" i="2"/>
  <c r="BH409" i="2"/>
  <c r="CX405" i="2"/>
  <c r="CC405" i="2"/>
  <c r="BH405" i="2"/>
  <c r="CX401" i="2"/>
  <c r="CC401" i="2"/>
  <c r="BH401" i="2"/>
  <c r="CX397" i="2"/>
  <c r="CC397" i="2"/>
  <c r="BH397" i="2"/>
  <c r="CS484" i="2"/>
  <c r="BX484" i="2"/>
  <c r="BC484" i="2"/>
  <c r="CS480" i="2"/>
  <c r="BX480" i="2"/>
  <c r="BC480" i="2"/>
  <c r="CS476" i="2"/>
  <c r="BX476" i="2"/>
  <c r="BC476" i="2"/>
  <c r="CS472" i="2"/>
  <c r="BX472" i="2"/>
  <c r="BC472" i="2"/>
  <c r="CS468" i="2"/>
  <c r="BX468" i="2"/>
  <c r="BC468" i="2"/>
  <c r="CS464" i="2"/>
  <c r="BX464" i="2"/>
  <c r="BC464" i="2"/>
  <c r="CS460" i="2"/>
  <c r="BX460" i="2"/>
  <c r="BC460" i="2"/>
  <c r="CS456" i="2"/>
  <c r="BX456" i="2"/>
  <c r="BC456" i="2"/>
  <c r="CS452" i="2"/>
  <c r="BX452" i="2"/>
  <c r="BC452" i="2"/>
  <c r="CS448" i="2"/>
  <c r="BX448" i="2"/>
  <c r="BC448" i="2"/>
  <c r="CS444" i="2"/>
  <c r="BX444" i="2"/>
  <c r="BC444" i="2"/>
  <c r="CS440" i="2"/>
  <c r="BX440" i="2"/>
  <c r="BC440" i="2"/>
  <c r="CS436" i="2"/>
  <c r="BX436" i="2"/>
  <c r="BC436" i="2"/>
  <c r="CS432" i="2"/>
  <c r="BX432" i="2"/>
  <c r="BC432" i="2"/>
  <c r="CS428" i="2"/>
  <c r="BX428" i="2"/>
  <c r="BC428" i="2"/>
  <c r="CS424" i="2"/>
  <c r="BX424" i="2"/>
  <c r="BC424" i="2"/>
  <c r="CS420" i="2"/>
  <c r="BX420" i="2"/>
  <c r="BC420" i="2"/>
  <c r="CS416" i="2"/>
  <c r="BX416" i="2"/>
  <c r="BC416" i="2"/>
  <c r="CS412" i="2"/>
  <c r="BX412" i="2"/>
  <c r="BC412" i="2"/>
  <c r="CS408" i="2"/>
  <c r="BX408" i="2"/>
  <c r="BC408" i="2"/>
  <c r="CS404" i="2"/>
  <c r="BX404" i="2"/>
  <c r="BC404" i="2"/>
  <c r="CS400" i="2"/>
  <c r="BX400" i="2"/>
  <c r="BC400" i="2"/>
  <c r="CS396" i="2"/>
  <c r="BX396" i="2"/>
  <c r="BC396" i="2"/>
  <c r="CV491" i="2"/>
  <c r="CA491" i="2"/>
  <c r="BF491" i="2"/>
  <c r="BJ491" i="2" s="1"/>
  <c r="DV491" i="2" s="1"/>
  <c r="AO491" i="2"/>
  <c r="CN483" i="2"/>
  <c r="BS483" i="2"/>
  <c r="AX483" i="2"/>
  <c r="CN479" i="2"/>
  <c r="BS479" i="2"/>
  <c r="AX479" i="2"/>
  <c r="CN475" i="2"/>
  <c r="BS475" i="2"/>
  <c r="AX475" i="2"/>
  <c r="CN471" i="2"/>
  <c r="BS471" i="2"/>
  <c r="AX471" i="2"/>
  <c r="CN467" i="2"/>
  <c r="BS467" i="2"/>
  <c r="AX467" i="2"/>
  <c r="CN463" i="2"/>
  <c r="BS463" i="2"/>
  <c r="AX463" i="2"/>
  <c r="CN459" i="2"/>
  <c r="BS459" i="2"/>
  <c r="AX459" i="2"/>
  <c r="CN455" i="2"/>
  <c r="BS455" i="2"/>
  <c r="AX455" i="2"/>
  <c r="CN451" i="2"/>
  <c r="BS451" i="2"/>
  <c r="AX451" i="2"/>
  <c r="CN447" i="2"/>
  <c r="BS447" i="2"/>
  <c r="AX447" i="2"/>
  <c r="CN443" i="2"/>
  <c r="BS443" i="2"/>
  <c r="AX443" i="2"/>
  <c r="CN439" i="2"/>
  <c r="BS439" i="2"/>
  <c r="AX439" i="2"/>
  <c r="CN435" i="2"/>
  <c r="BS435" i="2"/>
  <c r="AX435" i="2"/>
  <c r="CN431" i="2"/>
  <c r="BS431" i="2"/>
  <c r="AX431" i="2"/>
  <c r="CN427" i="2"/>
  <c r="BS427" i="2"/>
  <c r="AX427" i="2"/>
  <c r="CN423" i="2"/>
  <c r="BS423" i="2"/>
  <c r="AX423" i="2"/>
  <c r="CN419" i="2"/>
  <c r="BS419" i="2"/>
  <c r="AX419" i="2"/>
  <c r="CN415" i="2"/>
  <c r="BS415" i="2"/>
  <c r="AX415" i="2"/>
  <c r="CN411" i="2"/>
  <c r="BS411" i="2"/>
  <c r="AX411" i="2"/>
  <c r="CN407" i="2"/>
  <c r="BS407" i="2"/>
  <c r="AX407" i="2"/>
  <c r="CN403" i="2"/>
  <c r="BS403" i="2"/>
  <c r="AX403" i="2"/>
  <c r="CN399" i="2"/>
  <c r="BS399" i="2"/>
  <c r="AX399" i="2"/>
  <c r="CN395" i="2"/>
  <c r="BS395" i="2"/>
  <c r="AX395" i="2"/>
  <c r="CH486" i="2"/>
  <c r="AR486" i="2"/>
  <c r="DC486" i="2" s="1"/>
  <c r="CI482" i="2"/>
  <c r="BN482" i="2"/>
  <c r="AS482" i="2"/>
  <c r="CI478" i="2"/>
  <c r="BN478" i="2"/>
  <c r="AS478" i="2"/>
  <c r="CI474" i="2"/>
  <c r="BN474" i="2"/>
  <c r="AS474" i="2"/>
  <c r="DD474" i="2" s="1"/>
  <c r="CI470" i="2"/>
  <c r="BN470" i="2"/>
  <c r="AS470" i="2"/>
  <c r="CI466" i="2"/>
  <c r="BN466" i="2"/>
  <c r="AS466" i="2"/>
  <c r="CI462" i="2"/>
  <c r="BN462" i="2"/>
  <c r="AS462" i="2"/>
  <c r="CI458" i="2"/>
  <c r="BN458" i="2"/>
  <c r="AS458" i="2"/>
  <c r="DD458" i="2" s="1"/>
  <c r="CI454" i="2"/>
  <c r="BN454" i="2"/>
  <c r="AS454" i="2"/>
  <c r="CI450" i="2"/>
  <c r="BN450" i="2"/>
  <c r="AS450" i="2"/>
  <c r="CI446" i="2"/>
  <c r="BN446" i="2"/>
  <c r="AS446" i="2"/>
  <c r="CI442" i="2"/>
  <c r="BN442" i="2"/>
  <c r="AS442" i="2"/>
  <c r="DD442" i="2" s="1"/>
  <c r="CI438" i="2"/>
  <c r="BN438" i="2"/>
  <c r="AS438" i="2"/>
  <c r="CI434" i="2"/>
  <c r="BN434" i="2"/>
  <c r="AS434" i="2"/>
  <c r="CI430" i="2"/>
  <c r="BN430" i="2"/>
  <c r="AS430" i="2"/>
  <c r="CI426" i="2"/>
  <c r="BN426" i="2"/>
  <c r="AS426" i="2"/>
  <c r="DD426" i="2" s="1"/>
  <c r="CI422" i="2"/>
  <c r="BN422" i="2"/>
  <c r="AS422" i="2"/>
  <c r="CI418" i="2"/>
  <c r="BN418" i="2"/>
  <c r="AS418" i="2"/>
  <c r="CI414" i="2"/>
  <c r="BN414" i="2"/>
  <c r="AS414" i="2"/>
  <c r="CI410" i="2"/>
  <c r="BN410" i="2"/>
  <c r="AS410" i="2"/>
  <c r="DD410" i="2" s="1"/>
  <c r="CI406" i="2"/>
  <c r="BN406" i="2"/>
  <c r="AS406" i="2"/>
  <c r="CI402" i="2"/>
  <c r="BN402" i="2"/>
  <c r="AS402" i="2"/>
  <c r="CI398" i="2"/>
  <c r="BN398" i="2"/>
  <c r="AS398" i="2"/>
  <c r="CI394" i="2"/>
  <c r="BN394" i="2"/>
  <c r="AS394" i="2"/>
  <c r="DD394" i="2" s="1"/>
  <c r="CJ391" i="2"/>
  <c r="BO391" i="2"/>
  <c r="AT391" i="2"/>
  <c r="CJ387" i="2"/>
  <c r="BO387" i="2"/>
  <c r="AT387" i="2"/>
  <c r="CJ383" i="2"/>
  <c r="BO383" i="2"/>
  <c r="AT383" i="2"/>
  <c r="CJ379" i="2"/>
  <c r="BO379" i="2"/>
  <c r="AT379" i="2"/>
  <c r="DE379" i="2" s="1"/>
  <c r="CJ375" i="2"/>
  <c r="BO375" i="2"/>
  <c r="AT375" i="2"/>
  <c r="CJ371" i="2"/>
  <c r="BO371" i="2"/>
  <c r="AT371" i="2"/>
  <c r="CJ367" i="2"/>
  <c r="BO367" i="2"/>
  <c r="AT367" i="2"/>
  <c r="CJ363" i="2"/>
  <c r="BO363" i="2"/>
  <c r="AT363" i="2"/>
  <c r="DE363" i="2" s="1"/>
  <c r="CJ359" i="2"/>
  <c r="BO359" i="2"/>
  <c r="AT359" i="2"/>
  <c r="CJ355" i="2"/>
  <c r="BO355" i="2"/>
  <c r="AT355" i="2"/>
  <c r="CJ351" i="2"/>
  <c r="BO351" i="2"/>
  <c r="AT351" i="2"/>
  <c r="CJ347" i="2"/>
  <c r="BO347" i="2"/>
  <c r="AT347" i="2"/>
  <c r="DE347" i="2" s="1"/>
  <c r="CJ343" i="2"/>
  <c r="BO343" i="2"/>
  <c r="AT343" i="2"/>
  <c r="CJ339" i="2"/>
  <c r="BO339" i="2"/>
  <c r="AT339" i="2"/>
  <c r="CJ335" i="2"/>
  <c r="BO335" i="2"/>
  <c r="AT335" i="2"/>
  <c r="CJ331" i="2"/>
  <c r="BO331" i="2"/>
  <c r="AT331" i="2"/>
  <c r="DE331" i="2" s="1"/>
  <c r="CJ327" i="2"/>
  <c r="BO327" i="2"/>
  <c r="AT327" i="2"/>
  <c r="CJ323" i="2"/>
  <c r="BO323" i="2"/>
  <c r="AT323" i="2"/>
  <c r="CJ319" i="2"/>
  <c r="BO319" i="2"/>
  <c r="AT319" i="2"/>
  <c r="CJ315" i="2"/>
  <c r="BO315" i="2"/>
  <c r="AT315" i="2"/>
  <c r="DE315" i="2" s="1"/>
  <c r="CJ311" i="2"/>
  <c r="BO311" i="2"/>
  <c r="AT311" i="2"/>
  <c r="CJ307" i="2"/>
  <c r="BO307" i="2"/>
  <c r="AT307" i="2"/>
  <c r="CJ303" i="2"/>
  <c r="BO303" i="2"/>
  <c r="AT303" i="2"/>
  <c r="CJ299" i="2"/>
  <c r="BO299" i="2"/>
  <c r="AT299" i="2"/>
  <c r="DE299" i="2" s="1"/>
  <c r="CJ390" i="2"/>
  <c r="BO390" i="2"/>
  <c r="AT390" i="2"/>
  <c r="CJ386" i="2"/>
  <c r="BO386" i="2"/>
  <c r="AT386" i="2"/>
  <c r="CJ382" i="2"/>
  <c r="BO382" i="2"/>
  <c r="AT382" i="2"/>
  <c r="CJ378" i="2"/>
  <c r="BO378" i="2"/>
  <c r="AT378" i="2"/>
  <c r="DE378" i="2" s="1"/>
  <c r="CJ374" i="2"/>
  <c r="BO374" i="2"/>
  <c r="AT374" i="2"/>
  <c r="CJ370" i="2"/>
  <c r="BO370" i="2"/>
  <c r="AT370" i="2"/>
  <c r="CJ366" i="2"/>
  <c r="BO366" i="2"/>
  <c r="AT366" i="2"/>
  <c r="CJ362" i="2"/>
  <c r="BO362" i="2"/>
  <c r="AT362" i="2"/>
  <c r="DE362" i="2" s="1"/>
  <c r="CJ358" i="2"/>
  <c r="BO358" i="2"/>
  <c r="AT358" i="2"/>
  <c r="CJ354" i="2"/>
  <c r="BO354" i="2"/>
  <c r="AT354" i="2"/>
  <c r="CJ350" i="2"/>
  <c r="BO350" i="2"/>
  <c r="AT350" i="2"/>
  <c r="CJ346" i="2"/>
  <c r="BO346" i="2"/>
  <c r="AT346" i="2"/>
  <c r="DE346" i="2" s="1"/>
  <c r="CJ342" i="2"/>
  <c r="BO342" i="2"/>
  <c r="AT342" i="2"/>
  <c r="CJ338" i="2"/>
  <c r="BO338" i="2"/>
  <c r="AT338" i="2"/>
  <c r="CJ334" i="2"/>
  <c r="BO334" i="2"/>
  <c r="AT334" i="2"/>
  <c r="CJ330" i="2"/>
  <c r="BO330" i="2"/>
  <c r="AT330" i="2"/>
  <c r="DE330" i="2" s="1"/>
  <c r="CJ326" i="2"/>
  <c r="BO326" i="2"/>
  <c r="AT326" i="2"/>
  <c r="CJ322" i="2"/>
  <c r="BO322" i="2"/>
  <c r="AT322" i="2"/>
  <c r="CJ318" i="2"/>
  <c r="BO318" i="2"/>
  <c r="AT318" i="2"/>
  <c r="CJ314" i="2"/>
  <c r="BO314" i="2"/>
  <c r="AT314" i="2"/>
  <c r="DE314" i="2" s="1"/>
  <c r="CJ310" i="2"/>
  <c r="BO310" i="2"/>
  <c r="AT310" i="2"/>
  <c r="CJ306" i="2"/>
  <c r="BO306" i="2"/>
  <c r="AT306" i="2"/>
  <c r="CJ302" i="2"/>
  <c r="BO302" i="2"/>
  <c r="AT302" i="2"/>
  <c r="BN393" i="2"/>
  <c r="AS393" i="2"/>
  <c r="DD393" i="2" s="1"/>
  <c r="CI393" i="2"/>
  <c r="CJ389" i="2"/>
  <c r="BO389" i="2"/>
  <c r="AT389" i="2"/>
  <c r="CJ385" i="2"/>
  <c r="BO385" i="2"/>
  <c r="AT385" i="2"/>
  <c r="CJ381" i="2"/>
  <c r="BO381" i="2"/>
  <c r="AT381" i="2"/>
  <c r="CJ377" i="2"/>
  <c r="BO377" i="2"/>
  <c r="AT377" i="2"/>
  <c r="DE377" i="2" s="1"/>
  <c r="CJ373" i="2"/>
  <c r="BO373" i="2"/>
  <c r="AT373" i="2"/>
  <c r="CJ369" i="2"/>
  <c r="BO369" i="2"/>
  <c r="AT369" i="2"/>
  <c r="CJ365" i="2"/>
  <c r="BO365" i="2"/>
  <c r="AT365" i="2"/>
  <c r="CJ361" i="2"/>
  <c r="BO361" i="2"/>
  <c r="AT361" i="2"/>
  <c r="DE361" i="2" s="1"/>
  <c r="CJ357" i="2"/>
  <c r="BO357" i="2"/>
  <c r="AT357" i="2"/>
  <c r="CJ353" i="2"/>
  <c r="BO353" i="2"/>
  <c r="AT353" i="2"/>
  <c r="CJ349" i="2"/>
  <c r="BO349" i="2"/>
  <c r="AT349" i="2"/>
  <c r="CJ345" i="2"/>
  <c r="BO345" i="2"/>
  <c r="AT345" i="2"/>
  <c r="DE345" i="2" s="1"/>
  <c r="CJ341" i="2"/>
  <c r="BO341" i="2"/>
  <c r="AT341" i="2"/>
  <c r="CJ337" i="2"/>
  <c r="BO337" i="2"/>
  <c r="AT337" i="2"/>
  <c r="CJ333" i="2"/>
  <c r="BO333" i="2"/>
  <c r="AT333" i="2"/>
  <c r="CJ329" i="2"/>
  <c r="BO329" i="2"/>
  <c r="AT329" i="2"/>
  <c r="DE329" i="2" s="1"/>
  <c r="CJ325" i="2"/>
  <c r="BO325" i="2"/>
  <c r="AT325" i="2"/>
  <c r="CJ321" i="2"/>
  <c r="BO321" i="2"/>
  <c r="AT321" i="2"/>
  <c r="CJ317" i="2"/>
  <c r="BO317" i="2"/>
  <c r="AT317" i="2"/>
  <c r="CJ313" i="2"/>
  <c r="BO313" i="2"/>
  <c r="AT313" i="2"/>
  <c r="DE313" i="2" s="1"/>
  <c r="CJ309" i="2"/>
  <c r="BO309" i="2"/>
  <c r="AT309" i="2"/>
  <c r="CJ305" i="2"/>
  <c r="BO305" i="2"/>
  <c r="AT305" i="2"/>
  <c r="CJ301" i="2"/>
  <c r="BO301" i="2"/>
  <c r="AT301" i="2"/>
  <c r="CJ392" i="2"/>
  <c r="BO392" i="2"/>
  <c r="AT392" i="2"/>
  <c r="DE392" i="2" s="1"/>
  <c r="CJ388" i="2"/>
  <c r="BO388" i="2"/>
  <c r="AT388" i="2"/>
  <c r="CJ384" i="2"/>
  <c r="BO384" i="2"/>
  <c r="AT384" i="2"/>
  <c r="CJ380" i="2"/>
  <c r="BO380" i="2"/>
  <c r="AT380" i="2"/>
  <c r="CJ376" i="2"/>
  <c r="BO376" i="2"/>
  <c r="AT376" i="2"/>
  <c r="DE376" i="2" s="1"/>
  <c r="CJ372" i="2"/>
  <c r="BO372" i="2"/>
  <c r="AT372" i="2"/>
  <c r="CJ368" i="2"/>
  <c r="BO368" i="2"/>
  <c r="AT368" i="2"/>
  <c r="CJ364" i="2"/>
  <c r="BO364" i="2"/>
  <c r="AT364" i="2"/>
  <c r="CJ360" i="2"/>
  <c r="BO360" i="2"/>
  <c r="AT360" i="2"/>
  <c r="DE360" i="2" s="1"/>
  <c r="CJ356" i="2"/>
  <c r="BO356" i="2"/>
  <c r="AT356" i="2"/>
  <c r="CJ352" i="2"/>
  <c r="BO352" i="2"/>
  <c r="AT352" i="2"/>
  <c r="CJ348" i="2"/>
  <c r="BO348" i="2"/>
  <c r="AT348" i="2"/>
  <c r="CJ344" i="2"/>
  <c r="BO344" i="2"/>
  <c r="AT344" i="2"/>
  <c r="DE344" i="2" s="1"/>
  <c r="CJ340" i="2"/>
  <c r="BO340" i="2"/>
  <c r="AT340" i="2"/>
  <c r="CJ336" i="2"/>
  <c r="BO336" i="2"/>
  <c r="AT336" i="2"/>
  <c r="CJ332" i="2"/>
  <c r="BO332" i="2"/>
  <c r="AT332" i="2"/>
  <c r="CJ328" i="2"/>
  <c r="BO328" i="2"/>
  <c r="AT328" i="2"/>
  <c r="DE328" i="2" s="1"/>
  <c r="CJ324" i="2"/>
  <c r="BO324" i="2"/>
  <c r="AT324" i="2"/>
  <c r="CJ320" i="2"/>
  <c r="BO320" i="2"/>
  <c r="AT320" i="2"/>
  <c r="CJ316" i="2"/>
  <c r="BO316" i="2"/>
  <c r="AT316" i="2"/>
  <c r="CJ312" i="2"/>
  <c r="BO312" i="2"/>
  <c r="AT312" i="2"/>
  <c r="DE312" i="2" s="1"/>
  <c r="CJ308" i="2"/>
  <c r="BO308" i="2"/>
  <c r="AT308" i="2"/>
  <c r="CJ304" i="2"/>
  <c r="BO304" i="2"/>
  <c r="AT304" i="2"/>
  <c r="CJ300" i="2"/>
  <c r="BO300" i="2"/>
  <c r="AT300" i="2"/>
  <c r="CH296" i="2"/>
  <c r="BM296" i="2"/>
  <c r="AR296" i="2"/>
  <c r="DC296" i="2" s="1"/>
  <c r="CH292" i="2"/>
  <c r="BM292" i="2"/>
  <c r="AR292" i="2"/>
  <c r="CH288" i="2"/>
  <c r="BM288" i="2"/>
  <c r="AR288" i="2"/>
  <c r="CH284" i="2"/>
  <c r="BM284" i="2"/>
  <c r="AR284" i="2"/>
  <c r="CH280" i="2"/>
  <c r="BM280" i="2"/>
  <c r="AR280" i="2"/>
  <c r="DC280" i="2" s="1"/>
  <c r="CH276" i="2"/>
  <c r="BM276" i="2"/>
  <c r="AR276" i="2"/>
  <c r="CH272" i="2"/>
  <c r="BM272" i="2"/>
  <c r="AR272" i="2"/>
  <c r="CH268" i="2"/>
  <c r="BM268" i="2"/>
  <c r="AR268" i="2"/>
  <c r="CH264" i="2"/>
  <c r="BM264" i="2"/>
  <c r="AR264" i="2"/>
  <c r="DC264" i="2" s="1"/>
  <c r="CH260" i="2"/>
  <c r="BM260" i="2"/>
  <c r="AR260" i="2"/>
  <c r="CH256" i="2"/>
  <c r="BM256" i="2"/>
  <c r="AR256" i="2"/>
  <c r="CH252" i="2"/>
  <c r="BM252" i="2"/>
  <c r="AR252" i="2"/>
  <c r="CH248" i="2"/>
  <c r="BM248" i="2"/>
  <c r="AR248" i="2"/>
  <c r="DC248" i="2" s="1"/>
  <c r="CH244" i="2"/>
  <c r="BM244" i="2"/>
  <c r="AR244" i="2"/>
  <c r="CH240" i="2"/>
  <c r="BM240" i="2"/>
  <c r="AR240" i="2"/>
  <c r="CH236" i="2"/>
  <c r="BM236" i="2"/>
  <c r="AR236" i="2"/>
  <c r="CH232" i="2"/>
  <c r="BM232" i="2"/>
  <c r="AR232" i="2"/>
  <c r="DC232" i="2" s="1"/>
  <c r="CH228" i="2"/>
  <c r="BM228" i="2"/>
  <c r="AR228" i="2"/>
  <c r="CH224" i="2"/>
  <c r="BM224" i="2"/>
  <c r="AR224" i="2"/>
  <c r="CH220" i="2"/>
  <c r="BM220" i="2"/>
  <c r="AR220" i="2"/>
  <c r="CH216" i="2"/>
  <c r="BM216" i="2"/>
  <c r="AR216" i="2"/>
  <c r="DC216" i="2" s="1"/>
  <c r="CH212" i="2"/>
  <c r="BM212" i="2"/>
  <c r="AR212" i="2"/>
  <c r="CH208" i="2"/>
  <c r="BM208" i="2"/>
  <c r="AR208" i="2"/>
  <c r="CH204" i="2"/>
  <c r="BM204" i="2"/>
  <c r="AR204" i="2"/>
  <c r="CH200" i="2"/>
  <c r="BM200" i="2"/>
  <c r="AR200" i="2"/>
  <c r="DC200" i="2" s="1"/>
  <c r="CH196" i="2"/>
  <c r="BM196" i="2"/>
  <c r="AR196" i="2"/>
  <c r="CH192" i="2"/>
  <c r="BM192" i="2"/>
  <c r="AR192" i="2"/>
  <c r="CH188" i="2"/>
  <c r="BM188" i="2"/>
  <c r="AR188" i="2"/>
  <c r="CH184" i="2"/>
  <c r="BM184" i="2"/>
  <c r="AR184" i="2"/>
  <c r="DC184" i="2" s="1"/>
  <c r="CH180" i="2"/>
  <c r="BM180" i="2"/>
  <c r="AR180" i="2"/>
  <c r="CH176" i="2"/>
  <c r="BM176" i="2"/>
  <c r="AR176" i="2"/>
  <c r="CH172" i="2"/>
  <c r="BM172" i="2"/>
  <c r="AR172" i="2"/>
  <c r="CH168" i="2"/>
  <c r="BM168" i="2"/>
  <c r="AR168" i="2"/>
  <c r="DC168" i="2" s="1"/>
  <c r="CH164" i="2"/>
  <c r="BM164" i="2"/>
  <c r="AR164" i="2"/>
  <c r="CH160" i="2"/>
  <c r="BM160" i="2"/>
  <c r="AR160" i="2"/>
  <c r="CH156" i="2"/>
  <c r="BM156" i="2"/>
  <c r="AR156" i="2"/>
  <c r="CH152" i="2"/>
  <c r="BM152" i="2"/>
  <c r="AR152" i="2"/>
  <c r="DC152" i="2" s="1"/>
  <c r="CH148" i="2"/>
  <c r="BM148" i="2"/>
  <c r="AR148" i="2"/>
  <c r="CH144" i="2"/>
  <c r="BM144" i="2"/>
  <c r="AR144" i="2"/>
  <c r="CH140" i="2"/>
  <c r="BM140" i="2"/>
  <c r="AR140" i="2"/>
  <c r="CH136" i="2"/>
  <c r="BM136" i="2"/>
  <c r="AR136" i="2"/>
  <c r="DC136" i="2" s="1"/>
  <c r="CH132" i="2"/>
  <c r="BM132" i="2"/>
  <c r="AR132" i="2"/>
  <c r="CH128" i="2"/>
  <c r="BM128" i="2"/>
  <c r="AR128" i="2"/>
  <c r="CH124" i="2"/>
  <c r="BM124" i="2"/>
  <c r="AR124" i="2"/>
  <c r="CH120" i="2"/>
  <c r="BM120" i="2"/>
  <c r="AR120" i="2"/>
  <c r="DC120" i="2" s="1"/>
  <c r="CH116" i="2"/>
  <c r="BM116" i="2"/>
  <c r="AR116" i="2"/>
  <c r="CH112" i="2"/>
  <c r="BM112" i="2"/>
  <c r="AR112" i="2"/>
  <c r="BN298" i="2"/>
  <c r="AS298" i="2"/>
  <c r="AS294" i="2"/>
  <c r="DD294" i="2" s="1"/>
  <c r="CI290" i="2"/>
  <c r="AS290" i="2"/>
  <c r="CI286" i="2"/>
  <c r="BN286" i="2"/>
  <c r="AS286" i="2"/>
  <c r="BN282" i="2"/>
  <c r="AS282" i="2"/>
  <c r="AS278" i="2"/>
  <c r="DD278" i="2" s="1"/>
  <c r="CI274" i="2"/>
  <c r="AS274" i="2"/>
  <c r="CI270" i="2"/>
  <c r="BN270" i="2"/>
  <c r="AS270" i="2"/>
  <c r="BN266" i="2"/>
  <c r="AS266" i="2"/>
  <c r="AS262" i="2"/>
  <c r="DD262" i="2" s="1"/>
  <c r="CI258" i="2"/>
  <c r="AS258" i="2"/>
  <c r="CI254" i="2"/>
  <c r="BN254" i="2"/>
  <c r="AS254" i="2"/>
  <c r="BN250" i="2"/>
  <c r="AS250" i="2"/>
  <c r="AS246" i="2"/>
  <c r="DD246" i="2" s="1"/>
  <c r="CI242" i="2"/>
  <c r="AS242" i="2"/>
  <c r="CI238" i="2"/>
  <c r="BN238" i="2"/>
  <c r="AS238" i="2"/>
  <c r="BN234" i="2"/>
  <c r="AS234" i="2"/>
  <c r="AS230" i="2"/>
  <c r="DD230" i="2" s="1"/>
  <c r="CI226" i="2"/>
  <c r="AS226" i="2"/>
  <c r="CI222" i="2"/>
  <c r="BN222" i="2"/>
  <c r="AS222" i="2"/>
  <c r="BN218" i="2"/>
  <c r="AS218" i="2"/>
  <c r="AS214" i="2"/>
  <c r="DD214" i="2" s="1"/>
  <c r="CI210" i="2"/>
  <c r="AS210" i="2"/>
  <c r="CI206" i="2"/>
  <c r="BN206" i="2"/>
  <c r="AS206" i="2"/>
  <c r="BN202" i="2"/>
  <c r="AS202" i="2"/>
  <c r="AS198" i="2"/>
  <c r="DD198" i="2" s="1"/>
  <c r="CI194" i="2"/>
  <c r="AS194" i="2"/>
  <c r="CI190" i="2"/>
  <c r="BN190" i="2"/>
  <c r="AS190" i="2"/>
  <c r="BN186" i="2"/>
  <c r="AS186" i="2"/>
  <c r="AS182" i="2"/>
  <c r="DD182" i="2" s="1"/>
  <c r="CI178" i="2"/>
  <c r="AS178" i="2"/>
  <c r="CI174" i="2"/>
  <c r="BN174" i="2"/>
  <c r="AS174" i="2"/>
  <c r="BN170" i="2"/>
  <c r="AS170" i="2"/>
  <c r="AS166" i="2"/>
  <c r="DD166" i="2" s="1"/>
  <c r="CI162" i="2"/>
  <c r="AS162" i="2"/>
  <c r="CI158" i="2"/>
  <c r="BN158" i="2"/>
  <c r="AS158" i="2"/>
  <c r="BN154" i="2"/>
  <c r="AS154" i="2"/>
  <c r="AS150" i="2"/>
  <c r="DD150" i="2" s="1"/>
  <c r="CI146" i="2"/>
  <c r="AS146" i="2"/>
  <c r="CI142" i="2"/>
  <c r="BN142" i="2"/>
  <c r="AS142" i="2"/>
  <c r="BN138" i="2"/>
  <c r="AS138" i="2"/>
  <c r="AS134" i="2"/>
  <c r="DD134" i="2" s="1"/>
  <c r="CI130" i="2"/>
  <c r="AS130" i="2"/>
  <c r="CI126" i="2"/>
  <c r="BN126" i="2"/>
  <c r="AS126" i="2"/>
  <c r="BN122" i="2"/>
  <c r="AS122" i="2"/>
  <c r="AS118" i="2"/>
  <c r="DD118" i="2" s="1"/>
  <c r="CI114" i="2"/>
  <c r="AS114" i="2"/>
  <c r="CI110" i="2"/>
  <c r="BN110" i="2"/>
  <c r="AS110" i="2"/>
  <c r="CJ296" i="2"/>
  <c r="BO296" i="2"/>
  <c r="AT296" i="2"/>
  <c r="CJ292" i="2"/>
  <c r="BO292" i="2"/>
  <c r="AT292" i="2"/>
  <c r="DE292" i="2" s="1"/>
  <c r="CJ288" i="2"/>
  <c r="BO288" i="2"/>
  <c r="AT288" i="2"/>
  <c r="CJ284" i="2"/>
  <c r="BO284" i="2"/>
  <c r="AT284" i="2"/>
  <c r="CJ280" i="2"/>
  <c r="BO280" i="2"/>
  <c r="AT280" i="2"/>
  <c r="CJ276" i="2"/>
  <c r="BO276" i="2"/>
  <c r="AT276" i="2"/>
  <c r="DE276" i="2" s="1"/>
  <c r="CJ272" i="2"/>
  <c r="BO272" i="2"/>
  <c r="AT272" i="2"/>
  <c r="CJ268" i="2"/>
  <c r="BO268" i="2"/>
  <c r="AT268" i="2"/>
  <c r="CJ264" i="2"/>
  <c r="BO264" i="2"/>
  <c r="AT264" i="2"/>
  <c r="CJ260" i="2"/>
  <c r="BO260" i="2"/>
  <c r="AT260" i="2"/>
  <c r="DE260" i="2" s="1"/>
  <c r="CJ256" i="2"/>
  <c r="BO256" i="2"/>
  <c r="AT256" i="2"/>
  <c r="CJ252" i="2"/>
  <c r="BO252" i="2"/>
  <c r="AT252" i="2"/>
  <c r="CJ248" i="2"/>
  <c r="BO248" i="2"/>
  <c r="AT248" i="2"/>
  <c r="CJ244" i="2"/>
  <c r="BO244" i="2"/>
  <c r="AT244" i="2"/>
  <c r="DE244" i="2" s="1"/>
  <c r="CJ240" i="2"/>
  <c r="BO240" i="2"/>
  <c r="AT240" i="2"/>
  <c r="CJ236" i="2"/>
  <c r="BO236" i="2"/>
  <c r="AT236" i="2"/>
  <c r="CJ232" i="2"/>
  <c r="BO232" i="2"/>
  <c r="AT232" i="2"/>
  <c r="CJ228" i="2"/>
  <c r="BO228" i="2"/>
  <c r="AT228" i="2"/>
  <c r="DE228" i="2" s="1"/>
  <c r="CJ224" i="2"/>
  <c r="BO224" i="2"/>
  <c r="AT224" i="2"/>
  <c r="CJ220" i="2"/>
  <c r="BO220" i="2"/>
  <c r="AT220" i="2"/>
  <c r="CJ216" i="2"/>
  <c r="BO216" i="2"/>
  <c r="AT216" i="2"/>
  <c r="CJ212" i="2"/>
  <c r="BO212" i="2"/>
  <c r="AT212" i="2"/>
  <c r="DE212" i="2" s="1"/>
  <c r="CJ208" i="2"/>
  <c r="BO208" i="2"/>
  <c r="AT208" i="2"/>
  <c r="CJ204" i="2"/>
  <c r="BO204" i="2"/>
  <c r="AT204" i="2"/>
  <c r="CJ200" i="2"/>
  <c r="BO200" i="2"/>
  <c r="AT200" i="2"/>
  <c r="CJ196" i="2"/>
  <c r="BO196" i="2"/>
  <c r="AT196" i="2"/>
  <c r="DE196" i="2" s="1"/>
  <c r="CJ192" i="2"/>
  <c r="BO192" i="2"/>
  <c r="AT192" i="2"/>
  <c r="CJ188" i="2"/>
  <c r="BO188" i="2"/>
  <c r="AT188" i="2"/>
  <c r="CJ184" i="2"/>
  <c r="BO184" i="2"/>
  <c r="AT184" i="2"/>
  <c r="CJ180" i="2"/>
  <c r="BO180" i="2"/>
  <c r="AT180" i="2"/>
  <c r="DE180" i="2" s="1"/>
  <c r="CJ176" i="2"/>
  <c r="BO176" i="2"/>
  <c r="AT176" i="2"/>
  <c r="CJ172" i="2"/>
  <c r="BO172" i="2"/>
  <c r="AT172" i="2"/>
  <c r="CJ168" i="2"/>
  <c r="BO168" i="2"/>
  <c r="AT168" i="2"/>
  <c r="CJ164" i="2"/>
  <c r="BO164" i="2"/>
  <c r="AT164" i="2"/>
  <c r="DE164" i="2" s="1"/>
  <c r="CJ160" i="2"/>
  <c r="BO160" i="2"/>
  <c r="AT160" i="2"/>
  <c r="CJ156" i="2"/>
  <c r="BO156" i="2"/>
  <c r="AT156" i="2"/>
  <c r="CJ152" i="2"/>
  <c r="BO152" i="2"/>
  <c r="AT152" i="2"/>
  <c r="CJ148" i="2"/>
  <c r="BO148" i="2"/>
  <c r="AT148" i="2"/>
  <c r="DE148" i="2" s="1"/>
  <c r="CJ144" i="2"/>
  <c r="BO144" i="2"/>
  <c r="AT144" i="2"/>
  <c r="CJ140" i="2"/>
  <c r="BO140" i="2"/>
  <c r="AT140" i="2"/>
  <c r="CJ136" i="2"/>
  <c r="BO136" i="2"/>
  <c r="AT136" i="2"/>
  <c r="CJ132" i="2"/>
  <c r="BO132" i="2"/>
  <c r="AT132" i="2"/>
  <c r="DE132" i="2" s="1"/>
  <c r="CJ128" i="2"/>
  <c r="BO128" i="2"/>
  <c r="AT128" i="2"/>
  <c r="CJ124" i="2"/>
  <c r="BO124" i="2"/>
  <c r="AT124" i="2"/>
  <c r="CJ120" i="2"/>
  <c r="BO120" i="2"/>
  <c r="AT120" i="2"/>
  <c r="CJ116" i="2"/>
  <c r="BO116" i="2"/>
  <c r="AT116" i="2"/>
  <c r="DE116" i="2" s="1"/>
  <c r="CJ112" i="2"/>
  <c r="BO112" i="2"/>
  <c r="AT112" i="2"/>
  <c r="CG298" i="2"/>
  <c r="BL298" i="2"/>
  <c r="AQ298" i="2"/>
  <c r="Z298" i="2"/>
  <c r="CG294" i="2"/>
  <c r="BL294" i="2"/>
  <c r="AQ294" i="2"/>
  <c r="Z294" i="2"/>
  <c r="CG290" i="2"/>
  <c r="BL290" i="2"/>
  <c r="AQ290" i="2"/>
  <c r="Z290" i="2"/>
  <c r="CG286" i="2"/>
  <c r="BL286" i="2"/>
  <c r="AQ286" i="2"/>
  <c r="Z286" i="2"/>
  <c r="CG282" i="2"/>
  <c r="BL282" i="2"/>
  <c r="AQ282" i="2"/>
  <c r="Z282" i="2"/>
  <c r="CG278" i="2"/>
  <c r="BL278" i="2"/>
  <c r="AQ278" i="2"/>
  <c r="Z278" i="2"/>
  <c r="CG274" i="2"/>
  <c r="BL274" i="2"/>
  <c r="AQ274" i="2"/>
  <c r="Z274" i="2"/>
  <c r="CG270" i="2"/>
  <c r="BL270" i="2"/>
  <c r="AQ270" i="2"/>
  <c r="Z270" i="2"/>
  <c r="CG266" i="2"/>
  <c r="BL266" i="2"/>
  <c r="AQ266" i="2"/>
  <c r="Z266" i="2"/>
  <c r="CG262" i="2"/>
  <c r="BL262" i="2"/>
  <c r="AQ262" i="2"/>
  <c r="Z262" i="2"/>
  <c r="CG258" i="2"/>
  <c r="BL258" i="2"/>
  <c r="AQ258" i="2"/>
  <c r="Z258" i="2"/>
  <c r="CG254" i="2"/>
  <c r="BL254" i="2"/>
  <c r="AQ254" i="2"/>
  <c r="Z254" i="2"/>
  <c r="CG250" i="2"/>
  <c r="BL250" i="2"/>
  <c r="AQ250" i="2"/>
  <c r="Z250" i="2"/>
  <c r="CG246" i="2"/>
  <c r="BL246" i="2"/>
  <c r="AQ246" i="2"/>
  <c r="Z246" i="2"/>
  <c r="CG242" i="2"/>
  <c r="BL242" i="2"/>
  <c r="AQ242" i="2"/>
  <c r="Z242" i="2"/>
  <c r="CG238" i="2"/>
  <c r="BL238" i="2"/>
  <c r="AQ238" i="2"/>
  <c r="Z238" i="2"/>
  <c r="CG234" i="2"/>
  <c r="BL234" i="2"/>
  <c r="AQ234" i="2"/>
  <c r="Z234" i="2"/>
  <c r="CG230" i="2"/>
  <c r="BL230" i="2"/>
  <c r="AQ230" i="2"/>
  <c r="Z230" i="2"/>
  <c r="CG226" i="2"/>
  <c r="BL226" i="2"/>
  <c r="AQ226" i="2"/>
  <c r="Z226" i="2"/>
  <c r="CG222" i="2"/>
  <c r="BL222" i="2"/>
  <c r="AQ222" i="2"/>
  <c r="Z222" i="2"/>
  <c r="CG218" i="2"/>
  <c r="BL218" i="2"/>
  <c r="AQ218" i="2"/>
  <c r="Z218" i="2"/>
  <c r="CG214" i="2"/>
  <c r="BL214" i="2"/>
  <c r="AQ214" i="2"/>
  <c r="Z214" i="2"/>
  <c r="CG210" i="2"/>
  <c r="BL210" i="2"/>
  <c r="AQ210" i="2"/>
  <c r="Z210" i="2"/>
  <c r="CG206" i="2"/>
  <c r="BL206" i="2"/>
  <c r="AQ206" i="2"/>
  <c r="Z206" i="2"/>
  <c r="CG202" i="2"/>
  <c r="BL202" i="2"/>
  <c r="AQ202" i="2"/>
  <c r="Z202" i="2"/>
  <c r="CG198" i="2"/>
  <c r="BL198" i="2"/>
  <c r="AQ198" i="2"/>
  <c r="Z198" i="2"/>
  <c r="CG194" i="2"/>
  <c r="BL194" i="2"/>
  <c r="AQ194" i="2"/>
  <c r="Z194" i="2"/>
  <c r="CG190" i="2"/>
  <c r="BL190" i="2"/>
  <c r="AQ190" i="2"/>
  <c r="Z190" i="2"/>
  <c r="CG186" i="2"/>
  <c r="BL186" i="2"/>
  <c r="AQ186" i="2"/>
  <c r="Z186" i="2"/>
  <c r="CG182" i="2"/>
  <c r="BL182" i="2"/>
  <c r="AQ182" i="2"/>
  <c r="Z182" i="2"/>
  <c r="CG178" i="2"/>
  <c r="BL178" i="2"/>
  <c r="AQ178" i="2"/>
  <c r="Z178" i="2"/>
  <c r="CG174" i="2"/>
  <c r="BL174" i="2"/>
  <c r="AQ174" i="2"/>
  <c r="Z174" i="2"/>
  <c r="CG170" i="2"/>
  <c r="BL170" i="2"/>
  <c r="AQ170" i="2"/>
  <c r="Z170" i="2"/>
  <c r="CG166" i="2"/>
  <c r="BL166" i="2"/>
  <c r="AQ166" i="2"/>
  <c r="Z166" i="2"/>
  <c r="CG162" i="2"/>
  <c r="BL162" i="2"/>
  <c r="AQ162" i="2"/>
  <c r="Z162" i="2"/>
  <c r="CG158" i="2"/>
  <c r="BL158" i="2"/>
  <c r="AQ158" i="2"/>
  <c r="Z158" i="2"/>
  <c r="CG154" i="2"/>
  <c r="BL154" i="2"/>
  <c r="AQ154" i="2"/>
  <c r="Z154" i="2"/>
  <c r="CG150" i="2"/>
  <c r="BL150" i="2"/>
  <c r="AQ150" i="2"/>
  <c r="Z150" i="2"/>
  <c r="CG146" i="2"/>
  <c r="BL146" i="2"/>
  <c r="AQ146" i="2"/>
  <c r="Z146" i="2"/>
  <c r="CG142" i="2"/>
  <c r="BL142" i="2"/>
  <c r="AQ142" i="2"/>
  <c r="Z142" i="2"/>
  <c r="CG138" i="2"/>
  <c r="BL138" i="2"/>
  <c r="AQ138" i="2"/>
  <c r="Z138" i="2"/>
  <c r="CG134" i="2"/>
  <c r="BL134" i="2"/>
  <c r="AQ134" i="2"/>
  <c r="Z134" i="2"/>
  <c r="CG130" i="2"/>
  <c r="BL130" i="2"/>
  <c r="AQ130" i="2"/>
  <c r="Z130" i="2"/>
  <c r="CG126" i="2"/>
  <c r="BL126" i="2"/>
  <c r="AQ126" i="2"/>
  <c r="Z126" i="2"/>
  <c r="CG122" i="2"/>
  <c r="BL122" i="2"/>
  <c r="AQ122" i="2"/>
  <c r="Z122" i="2"/>
  <c r="CG118" i="2"/>
  <c r="BL118" i="2"/>
  <c r="AQ118" i="2"/>
  <c r="Z118" i="2"/>
  <c r="CG114" i="2"/>
  <c r="BL114" i="2"/>
  <c r="AQ114" i="2"/>
  <c r="Z114" i="2"/>
  <c r="CG110" i="2"/>
  <c r="BL110" i="2"/>
  <c r="AQ110" i="2"/>
  <c r="Z110" i="2"/>
  <c r="CG106" i="2"/>
  <c r="BL106" i="2"/>
  <c r="AQ106" i="2"/>
  <c r="Z106" i="2"/>
  <c r="CG102" i="2"/>
  <c r="BL102" i="2"/>
  <c r="AQ102" i="2"/>
  <c r="Z102" i="2"/>
  <c r="CG98" i="2"/>
  <c r="BL98" i="2"/>
  <c r="AQ98" i="2"/>
  <c r="Z98" i="2"/>
  <c r="CG94" i="2"/>
  <c r="BL94" i="2"/>
  <c r="AQ94" i="2"/>
  <c r="Z94" i="2"/>
  <c r="CG90" i="2"/>
  <c r="BL90" i="2"/>
  <c r="AQ90" i="2"/>
  <c r="Z90" i="2"/>
  <c r="CG86" i="2"/>
  <c r="BL86" i="2"/>
  <c r="AQ86" i="2"/>
  <c r="Z86" i="2"/>
  <c r="CG82" i="2"/>
  <c r="BL82" i="2"/>
  <c r="AQ82" i="2"/>
  <c r="Z82" i="2"/>
  <c r="CG78" i="2"/>
  <c r="BL78" i="2"/>
  <c r="AQ78" i="2"/>
  <c r="Z78" i="2"/>
  <c r="CG74" i="2"/>
  <c r="BL74" i="2"/>
  <c r="AQ74" i="2"/>
  <c r="Z74" i="2"/>
  <c r="CG70" i="2"/>
  <c r="BL70" i="2"/>
  <c r="AQ70" i="2"/>
  <c r="Z70" i="2"/>
  <c r="CG66" i="2"/>
  <c r="BL66" i="2"/>
  <c r="AQ66" i="2"/>
  <c r="Z66" i="2"/>
  <c r="CG62" i="2"/>
  <c r="BL62" i="2"/>
  <c r="AQ62" i="2"/>
  <c r="Z62" i="2"/>
  <c r="CG58" i="2"/>
  <c r="BL58" i="2"/>
  <c r="AQ58" i="2"/>
  <c r="Z58" i="2"/>
  <c r="CG54" i="2"/>
  <c r="BL54" i="2"/>
  <c r="AQ54" i="2"/>
  <c r="Z54" i="2"/>
  <c r="CG50" i="2"/>
  <c r="BL50" i="2"/>
  <c r="AQ50" i="2"/>
  <c r="Z50" i="2"/>
  <c r="CG46" i="2"/>
  <c r="BL46" i="2"/>
  <c r="AQ46" i="2"/>
  <c r="Z46" i="2"/>
  <c r="CG42" i="2"/>
  <c r="BL42" i="2"/>
  <c r="AQ42" i="2"/>
  <c r="Z42" i="2"/>
  <c r="CG38" i="2"/>
  <c r="BL38" i="2"/>
  <c r="AQ38" i="2"/>
  <c r="Z38" i="2"/>
  <c r="CG34" i="2"/>
  <c r="BL34" i="2"/>
  <c r="AQ34" i="2"/>
  <c r="Z34" i="2"/>
  <c r="CG30" i="2"/>
  <c r="BL30" i="2"/>
  <c r="AQ30" i="2"/>
  <c r="Z30" i="2"/>
  <c r="CG26" i="2"/>
  <c r="BL26" i="2"/>
  <c r="AQ26" i="2"/>
  <c r="Z26" i="2"/>
  <c r="CG22" i="2"/>
  <c r="BL22" i="2"/>
  <c r="AQ22" i="2"/>
  <c r="Z22" i="2"/>
  <c r="CG18" i="2"/>
  <c r="BL18" i="2"/>
  <c r="AQ18" i="2"/>
  <c r="Z18" i="2"/>
  <c r="CG14" i="2"/>
  <c r="BL14" i="2"/>
  <c r="AQ14" i="2"/>
  <c r="Z14" i="2"/>
  <c r="CG10" i="2"/>
  <c r="BL10" i="2"/>
  <c r="AQ10" i="2"/>
  <c r="Z10" i="2"/>
  <c r="C94" i="1"/>
  <c r="W7" i="2"/>
  <c r="AQ105" i="2"/>
  <c r="Z105" i="2"/>
  <c r="CJ105" i="2" s="1"/>
  <c r="AQ101" i="2"/>
  <c r="Z101" i="2"/>
  <c r="CG101" i="2" s="1"/>
  <c r="AQ97" i="2"/>
  <c r="Z97" i="2"/>
  <c r="CG97" i="2" s="1"/>
  <c r="AQ93" i="2"/>
  <c r="Z93" i="2"/>
  <c r="CG93" i="2" s="1"/>
  <c r="AQ89" i="2"/>
  <c r="Z89" i="2"/>
  <c r="CG89" i="2" s="1"/>
  <c r="AQ85" i="2"/>
  <c r="Z85" i="2"/>
  <c r="BO85" i="2" s="1"/>
  <c r="AQ81" i="2"/>
  <c r="Z81" i="2"/>
  <c r="CG81" i="2" s="1"/>
  <c r="AQ77" i="2"/>
  <c r="Z77" i="2"/>
  <c r="CG77" i="2" s="1"/>
  <c r="AQ73" i="2"/>
  <c r="Z73" i="2"/>
  <c r="CJ73" i="2" s="1"/>
  <c r="AQ69" i="2"/>
  <c r="Z69" i="2"/>
  <c r="CG69" i="2" s="1"/>
  <c r="AQ65" i="2"/>
  <c r="Z65" i="2"/>
  <c r="CG65" i="2" s="1"/>
  <c r="AQ61" i="2"/>
  <c r="Z61" i="2"/>
  <c r="CG61" i="2" s="1"/>
  <c r="AQ57" i="2"/>
  <c r="Z57" i="2"/>
  <c r="CG57" i="2" s="1"/>
  <c r="AQ53" i="2"/>
  <c r="Z53" i="2"/>
  <c r="BO53" i="2" s="1"/>
  <c r="AQ49" i="2"/>
  <c r="Z49" i="2"/>
  <c r="CG49" i="2" s="1"/>
  <c r="AQ45" i="2"/>
  <c r="Z45" i="2"/>
  <c r="CG45" i="2" s="1"/>
  <c r="AQ41" i="2"/>
  <c r="Z41" i="2"/>
  <c r="CJ41" i="2" s="1"/>
  <c r="AQ37" i="2"/>
  <c r="Z37" i="2"/>
  <c r="CG37" i="2" s="1"/>
  <c r="AQ33" i="2"/>
  <c r="Z33" i="2"/>
  <c r="CG33" i="2" s="1"/>
  <c r="AQ29" i="2"/>
  <c r="Z29" i="2"/>
  <c r="CG29" i="2" s="1"/>
  <c r="AQ25" i="2"/>
  <c r="Z25" i="2"/>
  <c r="CG25" i="2" s="1"/>
  <c r="AQ21" i="2"/>
  <c r="Z21" i="2"/>
  <c r="BO21" i="2" s="1"/>
  <c r="AQ17" i="2"/>
  <c r="Z17" i="2"/>
  <c r="CG17" i="2" s="1"/>
  <c r="AQ13" i="2"/>
  <c r="Z13" i="2"/>
  <c r="CG13" i="2" s="1"/>
  <c r="AQ9" i="2"/>
  <c r="Z9" i="2"/>
  <c r="CJ9" i="2" s="1"/>
  <c r="AQ108" i="2"/>
  <c r="Z108" i="2"/>
  <c r="CG108" i="2" s="1"/>
  <c r="AQ104" i="2"/>
  <c r="Z104" i="2"/>
  <c r="CG104" i="2" s="1"/>
  <c r="AQ100" i="2"/>
  <c r="Z100" i="2"/>
  <c r="CG100" i="2" s="1"/>
  <c r="AQ96" i="2"/>
  <c r="Z96" i="2"/>
  <c r="CG96" i="2" s="1"/>
  <c r="AQ92" i="2"/>
  <c r="Z92" i="2"/>
  <c r="BO92" i="2" s="1"/>
  <c r="AQ88" i="2"/>
  <c r="Z88" i="2"/>
  <c r="CG88" i="2" s="1"/>
  <c r="AQ84" i="2"/>
  <c r="Z84" i="2"/>
  <c r="CG84" i="2" s="1"/>
  <c r="AQ80" i="2"/>
  <c r="Z80" i="2"/>
  <c r="CJ80" i="2" s="1"/>
  <c r="AQ76" i="2"/>
  <c r="Z76" i="2"/>
  <c r="CG76" i="2" s="1"/>
  <c r="AQ72" i="2"/>
  <c r="Z72" i="2"/>
  <c r="CG72" i="2" s="1"/>
  <c r="AQ68" i="2"/>
  <c r="Z68" i="2"/>
  <c r="CG68" i="2" s="1"/>
  <c r="AQ64" i="2"/>
  <c r="Z64" i="2"/>
  <c r="CG64" i="2" s="1"/>
  <c r="AQ60" i="2"/>
  <c r="Z60" i="2"/>
  <c r="BO60" i="2" s="1"/>
  <c r="AQ56" i="2"/>
  <c r="Z56" i="2"/>
  <c r="CG56" i="2" s="1"/>
  <c r="AQ52" i="2"/>
  <c r="Z52" i="2"/>
  <c r="CG52" i="2" s="1"/>
  <c r="AQ48" i="2"/>
  <c r="Z48" i="2"/>
  <c r="CJ48" i="2" s="1"/>
  <c r="AQ44" i="2"/>
  <c r="Z44" i="2"/>
  <c r="CG44" i="2" s="1"/>
  <c r="AQ40" i="2"/>
  <c r="Z40" i="2"/>
  <c r="CG40" i="2" s="1"/>
  <c r="AQ36" i="2"/>
  <c r="Z36" i="2"/>
  <c r="CG36" i="2" s="1"/>
  <c r="AQ32" i="2"/>
  <c r="Z32" i="2"/>
  <c r="CG32" i="2" s="1"/>
  <c r="AQ28" i="2"/>
  <c r="Z28" i="2"/>
  <c r="BO28" i="2" s="1"/>
  <c r="AQ24" i="2"/>
  <c r="Z24" i="2"/>
  <c r="CG24" i="2" s="1"/>
  <c r="AQ20" i="2"/>
  <c r="Z20" i="2"/>
  <c r="CG20" i="2" s="1"/>
  <c r="AQ16" i="2"/>
  <c r="Z16" i="2"/>
  <c r="CJ16" i="2" s="1"/>
  <c r="AQ12" i="2"/>
  <c r="Z12" i="2"/>
  <c r="CG12" i="2" s="1"/>
  <c r="E1011" i="2"/>
  <c r="E1010" i="2"/>
  <c r="V8" i="2"/>
  <c r="AQ107" i="2"/>
  <c r="Z107" i="2"/>
  <c r="CG107" i="2" s="1"/>
  <c r="AQ103" i="2"/>
  <c r="Z103" i="2"/>
  <c r="CG103" i="2" s="1"/>
  <c r="AQ99" i="2"/>
  <c r="Z99" i="2"/>
  <c r="CG99" i="2" s="1"/>
  <c r="AQ95" i="2"/>
  <c r="Z95" i="2"/>
  <c r="CG95" i="2" s="1"/>
  <c r="AQ91" i="2"/>
  <c r="Z91" i="2"/>
  <c r="CG91" i="2" s="1"/>
  <c r="AQ87" i="2"/>
  <c r="Z87" i="2"/>
  <c r="CG87" i="2" s="1"/>
  <c r="AQ83" i="2"/>
  <c r="Z83" i="2"/>
  <c r="CG83" i="2" s="1"/>
  <c r="AQ79" i="2"/>
  <c r="Z79" i="2"/>
  <c r="CG79" i="2" s="1"/>
  <c r="AQ75" i="2"/>
  <c r="Z75" i="2"/>
  <c r="CG75" i="2" s="1"/>
  <c r="AQ71" i="2"/>
  <c r="Z71" i="2"/>
  <c r="CG71" i="2" s="1"/>
  <c r="AQ67" i="2"/>
  <c r="Z67" i="2"/>
  <c r="CG67" i="2" s="1"/>
  <c r="AQ63" i="2"/>
  <c r="Z63" i="2"/>
  <c r="CG63" i="2" s="1"/>
  <c r="AQ59" i="2"/>
  <c r="Z59" i="2"/>
  <c r="CG59" i="2" s="1"/>
  <c r="AQ55" i="2"/>
  <c r="Z55" i="2"/>
  <c r="CG55" i="2" s="1"/>
  <c r="AQ51" i="2"/>
  <c r="Z51" i="2"/>
  <c r="CG51" i="2" s="1"/>
  <c r="AQ47" i="2"/>
  <c r="Z47" i="2"/>
  <c r="CG47" i="2" s="1"/>
  <c r="AQ43" i="2"/>
  <c r="Z43" i="2"/>
  <c r="CG43" i="2" s="1"/>
  <c r="AQ39" i="2"/>
  <c r="Z39" i="2"/>
  <c r="CG39" i="2" s="1"/>
  <c r="AQ35" i="2"/>
  <c r="Z35" i="2"/>
  <c r="CG35" i="2" s="1"/>
  <c r="AQ31" i="2"/>
  <c r="Z31" i="2"/>
  <c r="CG31" i="2" s="1"/>
  <c r="AQ27" i="2"/>
  <c r="Z27" i="2"/>
  <c r="CG27" i="2" s="1"/>
  <c r="AQ23" i="2"/>
  <c r="Z23" i="2"/>
  <c r="CG23" i="2" s="1"/>
  <c r="AQ19" i="2"/>
  <c r="Z19" i="2"/>
  <c r="CG19" i="2" s="1"/>
  <c r="AQ15" i="2"/>
  <c r="Z15" i="2"/>
  <c r="CG15" i="2" s="1"/>
  <c r="AQ11" i="2"/>
  <c r="Z11" i="2"/>
  <c r="CG11" i="2" s="1"/>
  <c r="E1009" i="2"/>
  <c r="CW1007" i="2"/>
  <c r="CB1007" i="2"/>
  <c r="BG1007" i="2"/>
  <c r="BA1006" i="2"/>
  <c r="BE1006" i="2" s="1"/>
  <c r="DU1006" i="2" s="1"/>
  <c r="AJ1006" i="2"/>
  <c r="BY1006" i="2" s="1"/>
  <c r="CY1005" i="2"/>
  <c r="CD1005" i="2"/>
  <c r="BI1005" i="2"/>
  <c r="CO1004" i="2"/>
  <c r="BT1004" i="2"/>
  <c r="AY1004" i="2"/>
  <c r="CQ1003" i="2"/>
  <c r="BV1003" i="2"/>
  <c r="BA1003" i="2"/>
  <c r="BE1003" i="2" s="1"/>
  <c r="DU1003" i="2" s="1"/>
  <c r="AJ1003" i="2"/>
  <c r="CT1001" i="2"/>
  <c r="BY1001" i="2"/>
  <c r="BD1001" i="2"/>
  <c r="CX998" i="2"/>
  <c r="CC998" i="2"/>
  <c r="BH998" i="2"/>
  <c r="CT1000" i="2"/>
  <c r="BD1000" i="2"/>
  <c r="BY1000" i="2"/>
  <c r="BY996" i="2"/>
  <c r="CT996" i="2"/>
  <c r="BD996" i="2"/>
  <c r="CL997" i="2"/>
  <c r="AV997" i="2"/>
  <c r="AZ997" i="2" s="1"/>
  <c r="DT997" i="2" s="1"/>
  <c r="AE997" i="2"/>
  <c r="BQ997" i="2" s="1"/>
  <c r="CG1001" i="2"/>
  <c r="BL1001" i="2"/>
  <c r="AQ1001" i="2"/>
  <c r="Z1001" i="2"/>
  <c r="BO1001" i="2" s="1"/>
  <c r="CQ998" i="2"/>
  <c r="BV998" i="2"/>
  <c r="BA998" i="2"/>
  <c r="BE998" i="2" s="1"/>
  <c r="DU998" i="2" s="1"/>
  <c r="AJ998" i="2"/>
  <c r="CA995" i="2"/>
  <c r="CV995" i="2"/>
  <c r="AO995" i="2"/>
  <c r="CC995" i="2" s="1"/>
  <c r="BF995" i="2"/>
  <c r="CH991" i="2"/>
  <c r="BM991" i="2"/>
  <c r="AR991" i="2"/>
  <c r="DC991" i="2" s="1"/>
  <c r="AJ991" i="2"/>
  <c r="CT991" i="2" s="1"/>
  <c r="BA991" i="2"/>
  <c r="BE991" i="2" s="1"/>
  <c r="DU991" i="2" s="1"/>
  <c r="CD991" i="2"/>
  <c r="BI991" i="2"/>
  <c r="CY991" i="2"/>
  <c r="CT989" i="2"/>
  <c r="BY989" i="2"/>
  <c r="BD989" i="2"/>
  <c r="CT985" i="2"/>
  <c r="BY985" i="2"/>
  <c r="BD985" i="2"/>
  <c r="CT981" i="2"/>
  <c r="BY981" i="2"/>
  <c r="BD981" i="2"/>
  <c r="CX989" i="2"/>
  <c r="CC989" i="2"/>
  <c r="BH989" i="2"/>
  <c r="CX995" i="2"/>
  <c r="BH995" i="2"/>
  <c r="CY987" i="2"/>
  <c r="BI987" i="2"/>
  <c r="CD987" i="2"/>
  <c r="CD983" i="2"/>
  <c r="CY983" i="2"/>
  <c r="BI983" i="2"/>
  <c r="CQ995" i="2"/>
  <c r="BA995" i="2"/>
  <c r="BE995" i="2" s="1"/>
  <c r="DU995" i="2" s="1"/>
  <c r="AJ995" i="2"/>
  <c r="BV995" i="2" s="1"/>
  <c r="CS981" i="2"/>
  <c r="BC981" i="2"/>
  <c r="BX981" i="2"/>
  <c r="CY976" i="2"/>
  <c r="CD976" i="2"/>
  <c r="BI976" i="2"/>
  <c r="CX991" i="2"/>
  <c r="CC991" i="2"/>
  <c r="BH991" i="2"/>
  <c r="CY980" i="2"/>
  <c r="CD980" i="2"/>
  <c r="BI980" i="2"/>
  <c r="CN976" i="2"/>
  <c r="BS976" i="2"/>
  <c r="AX976" i="2"/>
  <c r="AQ989" i="2"/>
  <c r="Z989" i="2"/>
  <c r="BO989" i="2" s="1"/>
  <c r="CW975" i="2"/>
  <c r="CB975" i="2"/>
  <c r="BG975" i="2"/>
  <c r="CL970" i="2"/>
  <c r="AV970" i="2"/>
  <c r="AZ970" i="2" s="1"/>
  <c r="DT970" i="2" s="1"/>
  <c r="AE970" i="2"/>
  <c r="BV983" i="2"/>
  <c r="BA983" i="2"/>
  <c r="BE983" i="2" s="1"/>
  <c r="DU983" i="2" s="1"/>
  <c r="AJ983" i="2"/>
  <c r="CT983" i="2" s="1"/>
  <c r="CQ983" i="2"/>
  <c r="CY973" i="2"/>
  <c r="CD973" i="2"/>
  <c r="BI973" i="2"/>
  <c r="CL969" i="2"/>
  <c r="BQ969" i="2"/>
  <c r="AV969" i="2"/>
  <c r="AZ969" i="2" s="1"/>
  <c r="DT969" i="2" s="1"/>
  <c r="AE969" i="2"/>
  <c r="CM979" i="2"/>
  <c r="BR979" i="2"/>
  <c r="AW979" i="2"/>
  <c r="CG972" i="2"/>
  <c r="AQ972" i="2"/>
  <c r="Z972" i="2"/>
  <c r="BL972" i="2" s="1"/>
  <c r="BL968" i="2"/>
  <c r="AQ968" i="2"/>
  <c r="Z968" i="2"/>
  <c r="CG968" i="2" s="1"/>
  <c r="CS966" i="2"/>
  <c r="BX966" i="2"/>
  <c r="BC966" i="2"/>
  <c r="CS962" i="2"/>
  <c r="BX962" i="2"/>
  <c r="BC962" i="2"/>
  <c r="CS958" i="2"/>
  <c r="BX958" i="2"/>
  <c r="BC958" i="2"/>
  <c r="CS954" i="2"/>
  <c r="BX954" i="2"/>
  <c r="BC954" i="2"/>
  <c r="CS950" i="2"/>
  <c r="BX950" i="2"/>
  <c r="BC950" i="2"/>
  <c r="CS946" i="2"/>
  <c r="BX946" i="2"/>
  <c r="BC946" i="2"/>
  <c r="CX967" i="2"/>
  <c r="CC967" i="2"/>
  <c r="BH967" i="2"/>
  <c r="CM976" i="2"/>
  <c r="BR976" i="2"/>
  <c r="AW976" i="2"/>
  <c r="CR965" i="2"/>
  <c r="BW965" i="2"/>
  <c r="BB965" i="2"/>
  <c r="CR961" i="2"/>
  <c r="BW961" i="2"/>
  <c r="BB961" i="2"/>
  <c r="CR957" i="2"/>
  <c r="BW957" i="2"/>
  <c r="BB957" i="2"/>
  <c r="CR953" i="2"/>
  <c r="BW953" i="2"/>
  <c r="BB953" i="2"/>
  <c r="CR949" i="2"/>
  <c r="BW949" i="2"/>
  <c r="BB949" i="2"/>
  <c r="CY972" i="2"/>
  <c r="CD972" i="2"/>
  <c r="BI972" i="2"/>
  <c r="BN959" i="2"/>
  <c r="CI959" i="2"/>
  <c r="AS959" i="2"/>
  <c r="DD959" i="2" s="1"/>
  <c r="BN951" i="2"/>
  <c r="CI951" i="2"/>
  <c r="AS951" i="2"/>
  <c r="DD951" i="2" s="1"/>
  <c r="BV944" i="2"/>
  <c r="BA944" i="2"/>
  <c r="BE944" i="2" s="1"/>
  <c r="DU944" i="2" s="1"/>
  <c r="AJ944" i="2"/>
  <c r="CR944" i="2" s="1"/>
  <c r="CQ940" i="2"/>
  <c r="BA940" i="2"/>
  <c r="BE940" i="2" s="1"/>
  <c r="DU940" i="2" s="1"/>
  <c r="AJ940" i="2"/>
  <c r="BV940" i="2" s="1"/>
  <c r="CW964" i="2"/>
  <c r="CB964" i="2"/>
  <c r="BG964" i="2"/>
  <c r="CW956" i="2"/>
  <c r="CB956" i="2"/>
  <c r="BG956" i="2"/>
  <c r="CW948" i="2"/>
  <c r="CB948" i="2"/>
  <c r="BG948" i="2"/>
  <c r="CL943" i="2"/>
  <c r="BQ943" i="2"/>
  <c r="AV943" i="2"/>
  <c r="AZ943" i="2" s="1"/>
  <c r="DT943" i="2" s="1"/>
  <c r="AE943" i="2"/>
  <c r="CL939" i="2"/>
  <c r="BQ939" i="2"/>
  <c r="AV939" i="2"/>
  <c r="AZ939" i="2" s="1"/>
  <c r="DT939" i="2" s="1"/>
  <c r="AE939" i="2"/>
  <c r="BW962" i="2"/>
  <c r="CR962" i="2"/>
  <c r="BB962" i="2"/>
  <c r="BW954" i="2"/>
  <c r="BB954" i="2"/>
  <c r="CR954" i="2"/>
  <c r="BW946" i="2"/>
  <c r="CR946" i="2"/>
  <c r="BB946" i="2"/>
  <c r="CX961" i="2"/>
  <c r="CC961" i="2"/>
  <c r="BH961" i="2"/>
  <c r="CV951" i="2"/>
  <c r="CA951" i="2"/>
  <c r="BF951" i="2"/>
  <c r="BJ951" i="2" s="1"/>
  <c r="DV951" i="2" s="1"/>
  <c r="AO951" i="2"/>
  <c r="BN939" i="2"/>
  <c r="CI939" i="2"/>
  <c r="AS939" i="2"/>
  <c r="DD939" i="2" s="1"/>
  <c r="CN934" i="2"/>
  <c r="BS934" i="2"/>
  <c r="AX934" i="2"/>
  <c r="CT943" i="2"/>
  <c r="BY943" i="2"/>
  <c r="BD943" i="2"/>
  <c r="CT936" i="2"/>
  <c r="BY936" i="2"/>
  <c r="BD936" i="2"/>
  <c r="CT932" i="2"/>
  <c r="BY932" i="2"/>
  <c r="BD932" i="2"/>
  <c r="CB941" i="2"/>
  <c r="CW941" i="2"/>
  <c r="BG941" i="2"/>
  <c r="CT935" i="2"/>
  <c r="BY935" i="2"/>
  <c r="BD935" i="2"/>
  <c r="BM944" i="2"/>
  <c r="AR944" i="2"/>
  <c r="DC944" i="2" s="1"/>
  <c r="CH944" i="2"/>
  <c r="CW936" i="2"/>
  <c r="CB936" i="2"/>
  <c r="BG936" i="2"/>
  <c r="CW932" i="2"/>
  <c r="BG932" i="2"/>
  <c r="BF929" i="2"/>
  <c r="BJ929" i="2" s="1"/>
  <c r="DV929" i="2" s="1"/>
  <c r="AO929" i="2"/>
  <c r="CV929" i="2" s="1"/>
  <c r="BF925" i="2"/>
  <c r="AO925" i="2"/>
  <c r="CV925" i="2" s="1"/>
  <c r="BF921" i="2"/>
  <c r="AO921" i="2"/>
  <c r="CV921" i="2" s="1"/>
  <c r="BF917" i="2"/>
  <c r="BJ917" i="2" s="1"/>
  <c r="DV917" i="2" s="1"/>
  <c r="AO917" i="2"/>
  <c r="CV917" i="2" s="1"/>
  <c r="BF913" i="2"/>
  <c r="BJ913" i="2" s="1"/>
  <c r="DV913" i="2" s="1"/>
  <c r="AO913" i="2"/>
  <c r="CV913" i="2" s="1"/>
  <c r="CX932" i="2"/>
  <c r="BH932" i="2"/>
  <c r="CW927" i="2"/>
  <c r="CB927" i="2"/>
  <c r="BG927" i="2"/>
  <c r="CW923" i="2"/>
  <c r="CB923" i="2"/>
  <c r="BG923" i="2"/>
  <c r="CB919" i="2"/>
  <c r="BG919" i="2"/>
  <c r="CW915" i="2"/>
  <c r="BG915" i="2"/>
  <c r="CW911" i="2"/>
  <c r="CB911" i="2"/>
  <c r="BG911" i="2"/>
  <c r="CV932" i="2"/>
  <c r="CA932" i="2"/>
  <c r="BF932" i="2"/>
  <c r="AO932" i="2"/>
  <c r="CV927" i="2"/>
  <c r="CA927" i="2"/>
  <c r="BF927" i="2"/>
  <c r="BJ927" i="2" s="1"/>
  <c r="DV927" i="2" s="1"/>
  <c r="AO927" i="2"/>
  <c r="CV923" i="2"/>
  <c r="CA923" i="2"/>
  <c r="BF923" i="2"/>
  <c r="BJ923" i="2" s="1"/>
  <c r="DV923" i="2" s="1"/>
  <c r="AO923" i="2"/>
  <c r="CV919" i="2"/>
  <c r="CA919" i="2"/>
  <c r="BF919" i="2"/>
  <c r="AO919" i="2"/>
  <c r="CV915" i="2"/>
  <c r="CA915" i="2"/>
  <c r="BF915" i="2"/>
  <c r="AO915" i="2"/>
  <c r="CV911" i="2"/>
  <c r="CA911" i="2"/>
  <c r="BF911" i="2"/>
  <c r="BJ911" i="2" s="1"/>
  <c r="DV911" i="2" s="1"/>
  <c r="AO911" i="2"/>
  <c r="CB929" i="2"/>
  <c r="BG929" i="2"/>
  <c r="BG925" i="2"/>
  <c r="BG921" i="2"/>
  <c r="CW917" i="2"/>
  <c r="BG917" i="2"/>
  <c r="CB913" i="2"/>
  <c r="BG913" i="2"/>
  <c r="CW909" i="2"/>
  <c r="CB909" i="2"/>
  <c r="BG909" i="2"/>
  <c r="BF906" i="2"/>
  <c r="BJ906" i="2" s="1"/>
  <c r="DV906" i="2" s="1"/>
  <c r="AO906" i="2"/>
  <c r="CV906" i="2" s="1"/>
  <c r="BF902" i="2"/>
  <c r="BJ902" i="2" s="1"/>
  <c r="DV902" i="2" s="1"/>
  <c r="AO902" i="2"/>
  <c r="CV902" i="2" s="1"/>
  <c r="BF898" i="2"/>
  <c r="BJ898" i="2" s="1"/>
  <c r="DV898" i="2" s="1"/>
  <c r="AO898" i="2"/>
  <c r="CV898" i="2" s="1"/>
  <c r="BF894" i="2"/>
  <c r="BJ894" i="2" s="1"/>
  <c r="DV894" i="2" s="1"/>
  <c r="AO894" i="2"/>
  <c r="CV894" i="2" s="1"/>
  <c r="BF890" i="2"/>
  <c r="BJ890" i="2" s="1"/>
  <c r="DV890" i="2" s="1"/>
  <c r="AO890" i="2"/>
  <c r="CV890" i="2" s="1"/>
  <c r="BF886" i="2"/>
  <c r="BJ886" i="2" s="1"/>
  <c r="DV886" i="2" s="1"/>
  <c r="AO886" i="2"/>
  <c r="CW886" i="2" s="1"/>
  <c r="CT906" i="2"/>
  <c r="BY906" i="2"/>
  <c r="BD906" i="2"/>
  <c r="CT902" i="2"/>
  <c r="BY902" i="2"/>
  <c r="BD902" i="2"/>
  <c r="CT898" i="2"/>
  <c r="BY898" i="2"/>
  <c r="BD898" i="2"/>
  <c r="CT894" i="2"/>
  <c r="BY894" i="2"/>
  <c r="BD894" i="2"/>
  <c r="CT890" i="2"/>
  <c r="BY890" i="2"/>
  <c r="BD890" i="2"/>
  <c r="CT886" i="2"/>
  <c r="BY886" i="2"/>
  <c r="BD886" i="2"/>
  <c r="CY905" i="2"/>
  <c r="CD905" i="2"/>
  <c r="BI905" i="2"/>
  <c r="CY901" i="2"/>
  <c r="CD901" i="2"/>
  <c r="BI901" i="2"/>
  <c r="CY897" i="2"/>
  <c r="CD897" i="2"/>
  <c r="BI897" i="2"/>
  <c r="CY893" i="2"/>
  <c r="CD893" i="2"/>
  <c r="BI893" i="2"/>
  <c r="CY889" i="2"/>
  <c r="CD889" i="2"/>
  <c r="BI889" i="2"/>
  <c r="BV909" i="2"/>
  <c r="BA909" i="2"/>
  <c r="BE909" i="2" s="1"/>
  <c r="DU909" i="2" s="1"/>
  <c r="AJ909" i="2"/>
  <c r="CQ909" i="2" s="1"/>
  <c r="CY904" i="2"/>
  <c r="CD904" i="2"/>
  <c r="BI904" i="2"/>
  <c r="CY900" i="2"/>
  <c r="CD900" i="2"/>
  <c r="BI900" i="2"/>
  <c r="CY896" i="2"/>
  <c r="CD896" i="2"/>
  <c r="BI896" i="2"/>
  <c r="CY892" i="2"/>
  <c r="CD892" i="2"/>
  <c r="BI892" i="2"/>
  <c r="CY888" i="2"/>
  <c r="CD888" i="2"/>
  <c r="BI888" i="2"/>
  <c r="BF883" i="2"/>
  <c r="BJ883" i="2" s="1"/>
  <c r="DV883" i="2" s="1"/>
  <c r="AO883" i="2"/>
  <c r="CB883" i="2" s="1"/>
  <c r="BF879" i="2"/>
  <c r="BJ879" i="2" s="1"/>
  <c r="DV879" i="2" s="1"/>
  <c r="AO879" i="2"/>
  <c r="CV879" i="2" s="1"/>
  <c r="BF875" i="2"/>
  <c r="BJ875" i="2" s="1"/>
  <c r="DV875" i="2" s="1"/>
  <c r="AO875" i="2"/>
  <c r="CV875" i="2" s="1"/>
  <c r="BF871" i="2"/>
  <c r="BJ871" i="2" s="1"/>
  <c r="DV871" i="2" s="1"/>
  <c r="AO871" i="2"/>
  <c r="CW871" i="2" s="1"/>
  <c r="BF867" i="2"/>
  <c r="BJ867" i="2" s="1"/>
  <c r="DV867" i="2" s="1"/>
  <c r="AO867" i="2"/>
  <c r="CB867" i="2" s="1"/>
  <c r="AV882" i="2"/>
  <c r="AE882" i="2"/>
  <c r="CL882" i="2" s="1"/>
  <c r="AV878" i="2"/>
  <c r="AZ878" i="2" s="1"/>
  <c r="DT878" i="2" s="1"/>
  <c r="AE878" i="2"/>
  <c r="CL878" i="2" s="1"/>
  <c r="AV874" i="2"/>
  <c r="AZ874" i="2" s="1"/>
  <c r="DT874" i="2" s="1"/>
  <c r="AE874" i="2"/>
  <c r="CL874" i="2" s="1"/>
  <c r="AV870" i="2"/>
  <c r="AE870" i="2"/>
  <c r="CL870" i="2" s="1"/>
  <c r="AV866" i="2"/>
  <c r="AE866" i="2"/>
  <c r="CL866" i="2"/>
  <c r="BQ866" i="2"/>
  <c r="AV862" i="2"/>
  <c r="AZ862" i="2" s="1"/>
  <c r="DT862" i="2" s="1"/>
  <c r="AE862" i="2"/>
  <c r="BT862" i="2" s="1"/>
  <c r="AY882" i="2"/>
  <c r="CO878" i="2"/>
  <c r="AY878" i="2"/>
  <c r="BT874" i="2"/>
  <c r="AY874" i="2"/>
  <c r="AY870" i="2"/>
  <c r="CO866" i="2"/>
  <c r="BT866" i="2"/>
  <c r="AY866" i="2"/>
  <c r="CL884" i="2"/>
  <c r="AV884" i="2"/>
  <c r="AZ884" i="2" s="1"/>
  <c r="DT884" i="2" s="1"/>
  <c r="AE884" i="2"/>
  <c r="CL880" i="2"/>
  <c r="AV880" i="2"/>
  <c r="AZ880" i="2" s="1"/>
  <c r="DT880" i="2" s="1"/>
  <c r="AE880" i="2"/>
  <c r="CL876" i="2"/>
  <c r="AV876" i="2"/>
  <c r="AZ876" i="2" s="1"/>
  <c r="DT876" i="2" s="1"/>
  <c r="AE876" i="2"/>
  <c r="CL872" i="2"/>
  <c r="AV872" i="2"/>
  <c r="AZ872" i="2" s="1"/>
  <c r="DT872" i="2" s="1"/>
  <c r="AE872" i="2"/>
  <c r="CL868" i="2"/>
  <c r="AV868" i="2"/>
  <c r="AZ868" i="2" s="1"/>
  <c r="DT868" i="2" s="1"/>
  <c r="AE868" i="2"/>
  <c r="CL864" i="2"/>
  <c r="AV864" i="2"/>
  <c r="AZ864" i="2" s="1"/>
  <c r="DT864" i="2" s="1"/>
  <c r="AE864" i="2"/>
  <c r="CM862" i="2"/>
  <c r="AW862" i="2"/>
  <c r="CG858" i="2"/>
  <c r="BL858" i="2"/>
  <c r="AQ858" i="2"/>
  <c r="Z858" i="2"/>
  <c r="CG854" i="2"/>
  <c r="BL854" i="2"/>
  <c r="AQ854" i="2"/>
  <c r="Z854" i="2"/>
  <c r="BN854" i="2" s="1"/>
  <c r="CG850" i="2"/>
  <c r="BL850" i="2"/>
  <c r="AQ850" i="2"/>
  <c r="Z850" i="2"/>
  <c r="CG846" i="2"/>
  <c r="BL846" i="2"/>
  <c r="AQ846" i="2"/>
  <c r="Z846" i="2"/>
  <c r="CH846" i="2" s="1"/>
  <c r="CG842" i="2"/>
  <c r="BL842" i="2"/>
  <c r="AQ842" i="2"/>
  <c r="Z842" i="2"/>
  <c r="CG838" i="2"/>
  <c r="BL838" i="2"/>
  <c r="AQ838" i="2"/>
  <c r="Z838" i="2"/>
  <c r="CG834" i="2"/>
  <c r="BL834" i="2"/>
  <c r="AQ834" i="2"/>
  <c r="Z834" i="2"/>
  <c r="CG830" i="2"/>
  <c r="BL830" i="2"/>
  <c r="AQ830" i="2"/>
  <c r="Z830" i="2"/>
  <c r="BM830" i="2" s="1"/>
  <c r="CG826" i="2"/>
  <c r="BL826" i="2"/>
  <c r="AQ826" i="2"/>
  <c r="Z826" i="2"/>
  <c r="CG822" i="2"/>
  <c r="BL822" i="2"/>
  <c r="AQ822" i="2"/>
  <c r="Z822" i="2"/>
  <c r="CV861" i="2"/>
  <c r="CA861" i="2"/>
  <c r="BF861" i="2"/>
  <c r="BJ861" i="2" s="1"/>
  <c r="DV861" i="2" s="1"/>
  <c r="AO861" i="2"/>
  <c r="CB861" i="2" s="1"/>
  <c r="CV857" i="2"/>
  <c r="CA857" i="2"/>
  <c r="BF857" i="2"/>
  <c r="BJ857" i="2" s="1"/>
  <c r="DV857" i="2" s="1"/>
  <c r="AO857" i="2"/>
  <c r="CC857" i="2" s="1"/>
  <c r="CV853" i="2"/>
  <c r="CA853" i="2"/>
  <c r="BF853" i="2"/>
  <c r="BJ853" i="2" s="1"/>
  <c r="DV853" i="2" s="1"/>
  <c r="AO853" i="2"/>
  <c r="CV849" i="2"/>
  <c r="CA849" i="2"/>
  <c r="BF849" i="2"/>
  <c r="BJ849" i="2" s="1"/>
  <c r="DV849" i="2" s="1"/>
  <c r="AO849" i="2"/>
  <c r="CW849" i="2" s="1"/>
  <c r="CV845" i="2"/>
  <c r="CA845" i="2"/>
  <c r="BF845" i="2"/>
  <c r="BJ845" i="2" s="1"/>
  <c r="DV845" i="2" s="1"/>
  <c r="AO845" i="2"/>
  <c r="CD845" i="2" s="1"/>
  <c r="CV841" i="2"/>
  <c r="CA841" i="2"/>
  <c r="BF841" i="2"/>
  <c r="BJ841" i="2" s="1"/>
  <c r="DV841" i="2" s="1"/>
  <c r="AO841" i="2"/>
  <c r="CV837" i="2"/>
  <c r="CA837" i="2"/>
  <c r="BF837" i="2"/>
  <c r="BJ837" i="2" s="1"/>
  <c r="DV837" i="2" s="1"/>
  <c r="AO837" i="2"/>
  <c r="CV833" i="2"/>
  <c r="CA833" i="2"/>
  <c r="BF833" i="2"/>
  <c r="BJ833" i="2" s="1"/>
  <c r="DV833" i="2" s="1"/>
  <c r="AO833" i="2"/>
  <c r="CY833" i="2" s="1"/>
  <c r="CV829" i="2"/>
  <c r="CA829" i="2"/>
  <c r="BF829" i="2"/>
  <c r="BJ829" i="2" s="1"/>
  <c r="DV829" i="2" s="1"/>
  <c r="AO829" i="2"/>
  <c r="CB829" i="2" s="1"/>
  <c r="CV825" i="2"/>
  <c r="CA825" i="2"/>
  <c r="BF825" i="2"/>
  <c r="BJ825" i="2" s="1"/>
  <c r="DV825" i="2" s="1"/>
  <c r="AO825" i="2"/>
  <c r="CC825" i="2" s="1"/>
  <c r="CV821" i="2"/>
  <c r="CA821" i="2"/>
  <c r="BF821" i="2"/>
  <c r="BJ821" i="2" s="1"/>
  <c r="DV821" i="2" s="1"/>
  <c r="AO821" i="2"/>
  <c r="CA817" i="2"/>
  <c r="CV817" i="2"/>
  <c r="BF817" i="2"/>
  <c r="BJ817" i="2" s="1"/>
  <c r="DV817" i="2" s="1"/>
  <c r="AO817" i="2"/>
  <c r="CW817" i="2" s="1"/>
  <c r="BT861" i="2"/>
  <c r="AY861" i="2"/>
  <c r="CO861" i="2"/>
  <c r="CO857" i="2"/>
  <c r="BT857" i="2"/>
  <c r="AY857" i="2"/>
  <c r="CO853" i="2"/>
  <c r="BT853" i="2"/>
  <c r="AY853" i="2"/>
  <c r="CO849" i="2"/>
  <c r="BT849" i="2"/>
  <c r="AY849" i="2"/>
  <c r="CO845" i="2"/>
  <c r="BT845" i="2"/>
  <c r="AY845" i="2"/>
  <c r="CO841" i="2"/>
  <c r="BT841" i="2"/>
  <c r="AY841" i="2"/>
  <c r="CO837" i="2"/>
  <c r="BT837" i="2"/>
  <c r="AY837" i="2"/>
  <c r="CO833" i="2"/>
  <c r="BT833" i="2"/>
  <c r="AY833" i="2"/>
  <c r="CO829" i="2"/>
  <c r="BT829" i="2"/>
  <c r="AY829" i="2"/>
  <c r="CO825" i="2"/>
  <c r="BT825" i="2"/>
  <c r="AY825" i="2"/>
  <c r="CO821" i="2"/>
  <c r="BT821" i="2"/>
  <c r="AY821" i="2"/>
  <c r="BS861" i="2"/>
  <c r="AX861" i="2"/>
  <c r="CN861" i="2"/>
  <c r="CN857" i="2"/>
  <c r="BS857" i="2"/>
  <c r="AX857" i="2"/>
  <c r="CN853" i="2"/>
  <c r="BS853" i="2"/>
  <c r="AX853" i="2"/>
  <c r="CN849" i="2"/>
  <c r="BS849" i="2"/>
  <c r="AX849" i="2"/>
  <c r="CN845" i="2"/>
  <c r="BS845" i="2"/>
  <c r="AX845" i="2"/>
  <c r="CN841" i="2"/>
  <c r="BS841" i="2"/>
  <c r="AX841" i="2"/>
  <c r="CN837" i="2"/>
  <c r="BS837" i="2"/>
  <c r="AX837" i="2"/>
  <c r="CN833" i="2"/>
  <c r="BS833" i="2"/>
  <c r="AX833" i="2"/>
  <c r="CN829" i="2"/>
  <c r="BS829" i="2"/>
  <c r="AX829" i="2"/>
  <c r="CN825" i="2"/>
  <c r="BS825" i="2"/>
  <c r="AX825" i="2"/>
  <c r="CN821" i="2"/>
  <c r="BS821" i="2"/>
  <c r="AX821" i="2"/>
  <c r="BS817" i="2"/>
  <c r="CN817" i="2"/>
  <c r="AX817" i="2"/>
  <c r="CO815" i="2"/>
  <c r="BT815" i="2"/>
  <c r="AY815" i="2"/>
  <c r="CO811" i="2"/>
  <c r="BT811" i="2"/>
  <c r="AY811" i="2"/>
  <c r="CO807" i="2"/>
  <c r="BT807" i="2"/>
  <c r="AY807" i="2"/>
  <c r="CO803" i="2"/>
  <c r="BT803" i="2"/>
  <c r="AY803" i="2"/>
  <c r="CO799" i="2"/>
  <c r="BT799" i="2"/>
  <c r="AY799" i="2"/>
  <c r="CO795" i="2"/>
  <c r="BT795" i="2"/>
  <c r="AY795" i="2"/>
  <c r="CO791" i="2"/>
  <c r="BT791" i="2"/>
  <c r="AY791" i="2"/>
  <c r="CO787" i="2"/>
  <c r="BT787" i="2"/>
  <c r="AY787" i="2"/>
  <c r="CO783" i="2"/>
  <c r="BT783" i="2"/>
  <c r="AY783" i="2"/>
  <c r="CO779" i="2"/>
  <c r="BT779" i="2"/>
  <c r="AY779" i="2"/>
  <c r="CO775" i="2"/>
  <c r="BT775" i="2"/>
  <c r="AY775" i="2"/>
  <c r="CX818" i="2"/>
  <c r="CC818" i="2"/>
  <c r="BH818" i="2"/>
  <c r="CQ813" i="2"/>
  <c r="BA813" i="2"/>
  <c r="BE813" i="2" s="1"/>
  <c r="DU813" i="2" s="1"/>
  <c r="AJ813" i="2"/>
  <c r="CQ809" i="2"/>
  <c r="BA809" i="2"/>
  <c r="BE809" i="2" s="1"/>
  <c r="DU809" i="2" s="1"/>
  <c r="AJ809" i="2"/>
  <c r="CQ805" i="2"/>
  <c r="BA805" i="2"/>
  <c r="BE805" i="2" s="1"/>
  <c r="DU805" i="2" s="1"/>
  <c r="AJ805" i="2"/>
  <c r="CQ801" i="2"/>
  <c r="BA801" i="2"/>
  <c r="BE801" i="2" s="1"/>
  <c r="DU801" i="2" s="1"/>
  <c r="AJ801" i="2"/>
  <c r="CQ797" i="2"/>
  <c r="BA797" i="2"/>
  <c r="BE797" i="2" s="1"/>
  <c r="DU797" i="2" s="1"/>
  <c r="AJ797" i="2"/>
  <c r="CQ793" i="2"/>
  <c r="BA793" i="2"/>
  <c r="BE793" i="2" s="1"/>
  <c r="DU793" i="2" s="1"/>
  <c r="AJ793" i="2"/>
  <c r="CQ789" i="2"/>
  <c r="BA789" i="2"/>
  <c r="BE789" i="2" s="1"/>
  <c r="DU789" i="2" s="1"/>
  <c r="AJ789" i="2"/>
  <c r="CQ785" i="2"/>
  <c r="BA785" i="2"/>
  <c r="BE785" i="2" s="1"/>
  <c r="DU785" i="2" s="1"/>
  <c r="AJ785" i="2"/>
  <c r="CQ781" i="2"/>
  <c r="BA781" i="2"/>
  <c r="BE781" i="2" s="1"/>
  <c r="DU781" i="2" s="1"/>
  <c r="AJ781" i="2"/>
  <c r="CQ777" i="2"/>
  <c r="BA777" i="2"/>
  <c r="BE777" i="2" s="1"/>
  <c r="DU777" i="2" s="1"/>
  <c r="AJ777" i="2"/>
  <c r="CQ773" i="2"/>
  <c r="BA773" i="2"/>
  <c r="BE773" i="2" s="1"/>
  <c r="DU773" i="2" s="1"/>
  <c r="AJ773" i="2"/>
  <c r="CJ817" i="2"/>
  <c r="AT817" i="2"/>
  <c r="DE817" i="2" s="1"/>
  <c r="BO817" i="2"/>
  <c r="CV812" i="2"/>
  <c r="CA812" i="2"/>
  <c r="BF812" i="2"/>
  <c r="BJ812" i="2" s="1"/>
  <c r="DV812" i="2" s="1"/>
  <c r="AO812" i="2"/>
  <c r="CV808" i="2"/>
  <c r="CA808" i="2"/>
  <c r="BF808" i="2"/>
  <c r="BJ808" i="2" s="1"/>
  <c r="DV808" i="2" s="1"/>
  <c r="AO808" i="2"/>
  <c r="CW808" i="2" s="1"/>
  <c r="CV804" i="2"/>
  <c r="CA804" i="2"/>
  <c r="BF804" i="2"/>
  <c r="BJ804" i="2" s="1"/>
  <c r="DV804" i="2" s="1"/>
  <c r="AO804" i="2"/>
  <c r="CB804" i="2" s="1"/>
  <c r="CV800" i="2"/>
  <c r="CA800" i="2"/>
  <c r="BF800" i="2"/>
  <c r="BJ800" i="2" s="1"/>
  <c r="DV800" i="2" s="1"/>
  <c r="AO800" i="2"/>
  <c r="CV796" i="2"/>
  <c r="CA796" i="2"/>
  <c r="BF796" i="2"/>
  <c r="BJ796" i="2" s="1"/>
  <c r="DV796" i="2" s="1"/>
  <c r="AO796" i="2"/>
  <c r="CV792" i="2"/>
  <c r="CA792" i="2"/>
  <c r="BF792" i="2"/>
  <c r="BJ792" i="2" s="1"/>
  <c r="DV792" i="2" s="1"/>
  <c r="AO792" i="2"/>
  <c r="CW792" i="2" s="1"/>
  <c r="CV788" i="2"/>
  <c r="CA788" i="2"/>
  <c r="BF788" i="2"/>
  <c r="BJ788" i="2" s="1"/>
  <c r="DV788" i="2" s="1"/>
  <c r="AO788" i="2"/>
  <c r="CB788" i="2" s="1"/>
  <c r="CV784" i="2"/>
  <c r="CA784" i="2"/>
  <c r="BF784" i="2"/>
  <c r="BJ784" i="2" s="1"/>
  <c r="DV784" i="2" s="1"/>
  <c r="AO784" i="2"/>
  <c r="CV780" i="2"/>
  <c r="CA780" i="2"/>
  <c r="BF780" i="2"/>
  <c r="BJ780" i="2" s="1"/>
  <c r="DV780" i="2" s="1"/>
  <c r="AO780" i="2"/>
  <c r="CV776" i="2"/>
  <c r="CA776" i="2"/>
  <c r="BF776" i="2"/>
  <c r="BJ776" i="2" s="1"/>
  <c r="DV776" i="2" s="1"/>
  <c r="AO776" i="2"/>
  <c r="CW776" i="2" s="1"/>
  <c r="CV772" i="2"/>
  <c r="CA772" i="2"/>
  <c r="BF772" i="2"/>
  <c r="BJ772" i="2" s="1"/>
  <c r="DV772" i="2" s="1"/>
  <c r="AO772" i="2"/>
  <c r="CB772" i="2" s="1"/>
  <c r="CW814" i="2"/>
  <c r="CB814" i="2"/>
  <c r="BG814" i="2"/>
  <c r="CW810" i="2"/>
  <c r="CB810" i="2"/>
  <c r="BG810" i="2"/>
  <c r="CW806" i="2"/>
  <c r="CB806" i="2"/>
  <c r="BG806" i="2"/>
  <c r="CW802" i="2"/>
  <c r="CB802" i="2"/>
  <c r="BG802" i="2"/>
  <c r="CW798" i="2"/>
  <c r="CB798" i="2"/>
  <c r="BG798" i="2"/>
  <c r="CW794" i="2"/>
  <c r="CB794" i="2"/>
  <c r="BG794" i="2"/>
  <c r="CW790" i="2"/>
  <c r="CB790" i="2"/>
  <c r="BG790" i="2"/>
  <c r="CW786" i="2"/>
  <c r="CB786" i="2"/>
  <c r="BG786" i="2"/>
  <c r="CW782" i="2"/>
  <c r="CB782" i="2"/>
  <c r="BG782" i="2"/>
  <c r="CW778" i="2"/>
  <c r="CB778" i="2"/>
  <c r="BG778" i="2"/>
  <c r="CW774" i="2"/>
  <c r="CB774" i="2"/>
  <c r="BG774" i="2"/>
  <c r="CW771" i="2"/>
  <c r="CB771" i="2"/>
  <c r="BG771" i="2"/>
  <c r="CL767" i="2"/>
  <c r="BQ767" i="2"/>
  <c r="AV767" i="2"/>
  <c r="AE767" i="2"/>
  <c r="CL763" i="2"/>
  <c r="BQ763" i="2"/>
  <c r="AV763" i="2"/>
  <c r="AE763" i="2"/>
  <c r="CL759" i="2"/>
  <c r="BQ759" i="2"/>
  <c r="AV759" i="2"/>
  <c r="AZ759" i="2" s="1"/>
  <c r="DT759" i="2" s="1"/>
  <c r="AE759" i="2"/>
  <c r="CL755" i="2"/>
  <c r="BQ755" i="2"/>
  <c r="AV755" i="2"/>
  <c r="AE755" i="2"/>
  <c r="CL751" i="2"/>
  <c r="BQ751" i="2"/>
  <c r="AV751" i="2"/>
  <c r="AE751" i="2"/>
  <c r="CL747" i="2"/>
  <c r="BQ747" i="2"/>
  <c r="AV747" i="2"/>
  <c r="AE747" i="2"/>
  <c r="CL743" i="2"/>
  <c r="BQ743" i="2"/>
  <c r="AV743" i="2"/>
  <c r="AZ743" i="2" s="1"/>
  <c r="DT743" i="2" s="1"/>
  <c r="AE743" i="2"/>
  <c r="CL739" i="2"/>
  <c r="BQ739" i="2"/>
  <c r="AV739" i="2"/>
  <c r="AE739" i="2"/>
  <c r="CL735" i="2"/>
  <c r="BQ735" i="2"/>
  <c r="AV735" i="2"/>
  <c r="AE735" i="2"/>
  <c r="CL731" i="2"/>
  <c r="BQ731" i="2"/>
  <c r="AV731" i="2"/>
  <c r="AE731" i="2"/>
  <c r="CL727" i="2"/>
  <c r="BQ727" i="2"/>
  <c r="AV727" i="2"/>
  <c r="AZ727" i="2" s="1"/>
  <c r="DT727" i="2" s="1"/>
  <c r="AE727" i="2"/>
  <c r="CV770" i="2"/>
  <c r="BF770" i="2"/>
  <c r="BJ770" i="2" s="1"/>
  <c r="DV770" i="2" s="1"/>
  <c r="AO770" i="2"/>
  <c r="CY770" i="2" s="1"/>
  <c r="CV766" i="2"/>
  <c r="CA766" i="2"/>
  <c r="BF766" i="2"/>
  <c r="AO766" i="2"/>
  <c r="CW766" i="2" s="1"/>
  <c r="CV762" i="2"/>
  <c r="CA762" i="2"/>
  <c r="BF762" i="2"/>
  <c r="AO762" i="2"/>
  <c r="CW762" i="2" s="1"/>
  <c r="CV758" i="2"/>
  <c r="CA758" i="2"/>
  <c r="BF758" i="2"/>
  <c r="BJ758" i="2" s="1"/>
  <c r="DV758" i="2" s="1"/>
  <c r="AO758" i="2"/>
  <c r="CW758" i="2" s="1"/>
  <c r="CV754" i="2"/>
  <c r="CA754" i="2"/>
  <c r="BF754" i="2"/>
  <c r="AO754" i="2"/>
  <c r="CB754" i="2" s="1"/>
  <c r="CV750" i="2"/>
  <c r="CA750" i="2"/>
  <c r="BF750" i="2"/>
  <c r="AO750" i="2"/>
  <c r="CW750" i="2" s="1"/>
  <c r="CV746" i="2"/>
  <c r="CA746" i="2"/>
  <c r="BF746" i="2"/>
  <c r="AO746" i="2"/>
  <c r="CW746" i="2" s="1"/>
  <c r="CV742" i="2"/>
  <c r="CA742" i="2"/>
  <c r="BF742" i="2"/>
  <c r="BJ742" i="2" s="1"/>
  <c r="DV742" i="2" s="1"/>
  <c r="AO742" i="2"/>
  <c r="CW742" i="2" s="1"/>
  <c r="CV738" i="2"/>
  <c r="CA738" i="2"/>
  <c r="BF738" i="2"/>
  <c r="AO738" i="2"/>
  <c r="CB738" i="2" s="1"/>
  <c r="CV734" i="2"/>
  <c r="CA734" i="2"/>
  <c r="BF734" i="2"/>
  <c r="AO734" i="2"/>
  <c r="CW734" i="2" s="1"/>
  <c r="CV730" i="2"/>
  <c r="CA730" i="2"/>
  <c r="BF730" i="2"/>
  <c r="AO730" i="2"/>
  <c r="CW730" i="2" s="1"/>
  <c r="CV726" i="2"/>
  <c r="CA726" i="2"/>
  <c r="BF726" i="2"/>
  <c r="BJ726" i="2" s="1"/>
  <c r="DV726" i="2" s="1"/>
  <c r="AO726" i="2"/>
  <c r="CW726" i="2" s="1"/>
  <c r="CR771" i="2"/>
  <c r="BW771" i="2"/>
  <c r="BB771" i="2"/>
  <c r="CN767" i="2"/>
  <c r="BS767" i="2"/>
  <c r="AX767" i="2"/>
  <c r="CN763" i="2"/>
  <c r="BS763" i="2"/>
  <c r="AX763" i="2"/>
  <c r="CN759" i="2"/>
  <c r="BS759" i="2"/>
  <c r="AX759" i="2"/>
  <c r="CN755" i="2"/>
  <c r="BS755" i="2"/>
  <c r="AX755" i="2"/>
  <c r="CN751" i="2"/>
  <c r="BS751" i="2"/>
  <c r="AX751" i="2"/>
  <c r="CN747" i="2"/>
  <c r="BS747" i="2"/>
  <c r="AX747" i="2"/>
  <c r="CN743" i="2"/>
  <c r="BS743" i="2"/>
  <c r="AX743" i="2"/>
  <c r="CN739" i="2"/>
  <c r="BS739" i="2"/>
  <c r="AX739" i="2"/>
  <c r="CN735" i="2"/>
  <c r="BS735" i="2"/>
  <c r="AX735" i="2"/>
  <c r="CN731" i="2"/>
  <c r="BS731" i="2"/>
  <c r="AX731" i="2"/>
  <c r="CN727" i="2"/>
  <c r="BS727" i="2"/>
  <c r="AX727" i="2"/>
  <c r="CX770" i="2"/>
  <c r="CC770" i="2"/>
  <c r="BH770" i="2"/>
  <c r="CX766" i="2"/>
  <c r="CC766" i="2"/>
  <c r="BH766" i="2"/>
  <c r="CX762" i="2"/>
  <c r="CC762" i="2"/>
  <c r="BH762" i="2"/>
  <c r="CX758" i="2"/>
  <c r="CC758" i="2"/>
  <c r="BH758" i="2"/>
  <c r="CX754" i="2"/>
  <c r="CC754" i="2"/>
  <c r="BH754" i="2"/>
  <c r="CX750" i="2"/>
  <c r="CC750" i="2"/>
  <c r="BH750" i="2"/>
  <c r="CX746" i="2"/>
  <c r="CC746" i="2"/>
  <c r="BH746" i="2"/>
  <c r="CX742" i="2"/>
  <c r="CC742" i="2"/>
  <c r="BH742" i="2"/>
  <c r="CX738" i="2"/>
  <c r="CC738" i="2"/>
  <c r="BH738" i="2"/>
  <c r="CX734" i="2"/>
  <c r="CC734" i="2"/>
  <c r="BH734" i="2"/>
  <c r="CX730" i="2"/>
  <c r="CC730" i="2"/>
  <c r="BH730" i="2"/>
  <c r="CX726" i="2"/>
  <c r="CC726" i="2"/>
  <c r="BH726" i="2"/>
  <c r="CV723" i="2"/>
  <c r="CA723" i="2"/>
  <c r="BF723" i="2"/>
  <c r="BJ723" i="2" s="1"/>
  <c r="DV723" i="2" s="1"/>
  <c r="AO723" i="2"/>
  <c r="CL719" i="2"/>
  <c r="BQ719" i="2"/>
  <c r="AV719" i="2"/>
  <c r="AE719" i="2"/>
  <c r="CO719" i="2" s="1"/>
  <c r="CL715" i="2"/>
  <c r="BQ715" i="2"/>
  <c r="AV715" i="2"/>
  <c r="AE715" i="2"/>
  <c r="BR715" i="2" s="1"/>
  <c r="CL711" i="2"/>
  <c r="BQ711" i="2"/>
  <c r="AV711" i="2"/>
  <c r="AE711" i="2"/>
  <c r="CL707" i="2"/>
  <c r="BQ707" i="2"/>
  <c r="AV707" i="2"/>
  <c r="AZ707" i="2" s="1"/>
  <c r="DT707" i="2" s="1"/>
  <c r="AE707" i="2"/>
  <c r="CL703" i="2"/>
  <c r="BQ703" i="2"/>
  <c r="AV703" i="2"/>
  <c r="AE703" i="2"/>
  <c r="CM703" i="2" s="1"/>
  <c r="CL699" i="2"/>
  <c r="BQ699" i="2"/>
  <c r="AV699" i="2"/>
  <c r="AE699" i="2"/>
  <c r="BT699" i="2" s="1"/>
  <c r="CL695" i="2"/>
  <c r="BQ695" i="2"/>
  <c r="AV695" i="2"/>
  <c r="AE695" i="2"/>
  <c r="CL691" i="2"/>
  <c r="BQ691" i="2"/>
  <c r="AV691" i="2"/>
  <c r="AZ691" i="2" s="1"/>
  <c r="DT691" i="2" s="1"/>
  <c r="AE691" i="2"/>
  <c r="CL687" i="2"/>
  <c r="BQ687" i="2"/>
  <c r="AV687" i="2"/>
  <c r="AE687" i="2"/>
  <c r="CO687" i="2" s="1"/>
  <c r="CL683" i="2"/>
  <c r="BQ683" i="2"/>
  <c r="AV683" i="2"/>
  <c r="AE683" i="2"/>
  <c r="BR683" i="2" s="1"/>
  <c r="CL679" i="2"/>
  <c r="BQ679" i="2"/>
  <c r="AV679" i="2"/>
  <c r="AE679" i="2"/>
  <c r="CV722" i="2"/>
  <c r="CA722" i="2"/>
  <c r="BF722" i="2"/>
  <c r="BJ722" i="2" s="1"/>
  <c r="DV722" i="2" s="1"/>
  <c r="AO722" i="2"/>
  <c r="CB722" i="2" s="1"/>
  <c r="CV718" i="2"/>
  <c r="CA718" i="2"/>
  <c r="BF718" i="2"/>
  <c r="AO718" i="2"/>
  <c r="CW718" i="2" s="1"/>
  <c r="CV714" i="2"/>
  <c r="CA714" i="2"/>
  <c r="BF714" i="2"/>
  <c r="AO714" i="2"/>
  <c r="CW714" i="2" s="1"/>
  <c r="CV710" i="2"/>
  <c r="CA710" i="2"/>
  <c r="BF710" i="2"/>
  <c r="AO710" i="2"/>
  <c r="CW710" i="2" s="1"/>
  <c r="CV706" i="2"/>
  <c r="CA706" i="2"/>
  <c r="BF706" i="2"/>
  <c r="BJ706" i="2" s="1"/>
  <c r="DV706" i="2" s="1"/>
  <c r="AO706" i="2"/>
  <c r="CB706" i="2" s="1"/>
  <c r="CV702" i="2"/>
  <c r="CA702" i="2"/>
  <c r="BF702" i="2"/>
  <c r="AO702" i="2"/>
  <c r="CW702" i="2" s="1"/>
  <c r="CV698" i="2"/>
  <c r="CA698" i="2"/>
  <c r="BF698" i="2"/>
  <c r="AO698" i="2"/>
  <c r="CW698" i="2" s="1"/>
  <c r="CV694" i="2"/>
  <c r="CA694" i="2"/>
  <c r="BF694" i="2"/>
  <c r="AO694" i="2"/>
  <c r="CW694" i="2" s="1"/>
  <c r="CV690" i="2"/>
  <c r="CA690" i="2"/>
  <c r="BF690" i="2"/>
  <c r="BJ690" i="2" s="1"/>
  <c r="DV690" i="2" s="1"/>
  <c r="AO690" i="2"/>
  <c r="CB690" i="2" s="1"/>
  <c r="CV686" i="2"/>
  <c r="CA686" i="2"/>
  <c r="BF686" i="2"/>
  <c r="AO686" i="2"/>
  <c r="CW686" i="2" s="1"/>
  <c r="CV682" i="2"/>
  <c r="CA682" i="2"/>
  <c r="BF682" i="2"/>
  <c r="AO682" i="2"/>
  <c r="CW682" i="2" s="1"/>
  <c r="CV678" i="2"/>
  <c r="CA678" i="2"/>
  <c r="BF678" i="2"/>
  <c r="AO678" i="2"/>
  <c r="CW678" i="2" s="1"/>
  <c r="CQ723" i="2"/>
  <c r="BV723" i="2"/>
  <c r="BA723" i="2"/>
  <c r="BE723" i="2" s="1"/>
  <c r="DU723" i="2" s="1"/>
  <c r="AJ723" i="2"/>
  <c r="CN719" i="2"/>
  <c r="BS719" i="2"/>
  <c r="AX719" i="2"/>
  <c r="CN715" i="2"/>
  <c r="BS715" i="2"/>
  <c r="AX715" i="2"/>
  <c r="CN711" i="2"/>
  <c r="BS711" i="2"/>
  <c r="AX711" i="2"/>
  <c r="CN707" i="2"/>
  <c r="BS707" i="2"/>
  <c r="AX707" i="2"/>
  <c r="CN703" i="2"/>
  <c r="BS703" i="2"/>
  <c r="AX703" i="2"/>
  <c r="CN699" i="2"/>
  <c r="BS699" i="2"/>
  <c r="AX699" i="2"/>
  <c r="CN695" i="2"/>
  <c r="BS695" i="2"/>
  <c r="AX695" i="2"/>
  <c r="CN691" i="2"/>
  <c r="BS691" i="2"/>
  <c r="AX691" i="2"/>
  <c r="CN687" i="2"/>
  <c r="BS687" i="2"/>
  <c r="AX687" i="2"/>
  <c r="CN683" i="2"/>
  <c r="BS683" i="2"/>
  <c r="AX683" i="2"/>
  <c r="CN679" i="2"/>
  <c r="BS679" i="2"/>
  <c r="AX679" i="2"/>
  <c r="CX722" i="2"/>
  <c r="CC722" i="2"/>
  <c r="BH722" i="2"/>
  <c r="CX718" i="2"/>
  <c r="CC718" i="2"/>
  <c r="BH718" i="2"/>
  <c r="CX714" i="2"/>
  <c r="CC714" i="2"/>
  <c r="BH714" i="2"/>
  <c r="CX710" i="2"/>
  <c r="CC710" i="2"/>
  <c r="BH710" i="2"/>
  <c r="CX706" i="2"/>
  <c r="CC706" i="2"/>
  <c r="BH706" i="2"/>
  <c r="CX702" i="2"/>
  <c r="CC702" i="2"/>
  <c r="BH702" i="2"/>
  <c r="CX698" i="2"/>
  <c r="CC698" i="2"/>
  <c r="BH698" i="2"/>
  <c r="CX694" i="2"/>
  <c r="CC694" i="2"/>
  <c r="BH694" i="2"/>
  <c r="CX690" i="2"/>
  <c r="CC690" i="2"/>
  <c r="BH690" i="2"/>
  <c r="CX686" i="2"/>
  <c r="CC686" i="2"/>
  <c r="BH686" i="2"/>
  <c r="CX682" i="2"/>
  <c r="CC682" i="2"/>
  <c r="BH682" i="2"/>
  <c r="CX678" i="2"/>
  <c r="CC678" i="2"/>
  <c r="BH678" i="2"/>
  <c r="CX675" i="2"/>
  <c r="CC675" i="2"/>
  <c r="BH675" i="2"/>
  <c r="CN671" i="2"/>
  <c r="BS671" i="2"/>
  <c r="AX671" i="2"/>
  <c r="CN667" i="2"/>
  <c r="BS667" i="2"/>
  <c r="AX667" i="2"/>
  <c r="CN663" i="2"/>
  <c r="BS663" i="2"/>
  <c r="AX663" i="2"/>
  <c r="CN659" i="2"/>
  <c r="BS659" i="2"/>
  <c r="AX659" i="2"/>
  <c r="CN655" i="2"/>
  <c r="BS655" i="2"/>
  <c r="AX655" i="2"/>
  <c r="CN651" i="2"/>
  <c r="BS651" i="2"/>
  <c r="AX651" i="2"/>
  <c r="CN647" i="2"/>
  <c r="BS647" i="2"/>
  <c r="AX647" i="2"/>
  <c r="CN643" i="2"/>
  <c r="BS643" i="2"/>
  <c r="AX643" i="2"/>
  <c r="CN639" i="2"/>
  <c r="BS639" i="2"/>
  <c r="AX639" i="2"/>
  <c r="CN635" i="2"/>
  <c r="BS635" i="2"/>
  <c r="AX635" i="2"/>
  <c r="CN631" i="2"/>
  <c r="BS631" i="2"/>
  <c r="AX631" i="2"/>
  <c r="CN627" i="2"/>
  <c r="BS627" i="2"/>
  <c r="AX627" i="2"/>
  <c r="CN623" i="2"/>
  <c r="BS623" i="2"/>
  <c r="AX623" i="2"/>
  <c r="CN619" i="2"/>
  <c r="BS619" i="2"/>
  <c r="AX619" i="2"/>
  <c r="CN615" i="2"/>
  <c r="BS615" i="2"/>
  <c r="AX615" i="2"/>
  <c r="CN611" i="2"/>
  <c r="BS611" i="2"/>
  <c r="AX611" i="2"/>
  <c r="CN607" i="2"/>
  <c r="BS607" i="2"/>
  <c r="AX607" i="2"/>
  <c r="CN603" i="2"/>
  <c r="BS603" i="2"/>
  <c r="AX603" i="2"/>
  <c r="CN599" i="2"/>
  <c r="BS599" i="2"/>
  <c r="AX599" i="2"/>
  <c r="CN595" i="2"/>
  <c r="BS595" i="2"/>
  <c r="AX595" i="2"/>
  <c r="CN591" i="2"/>
  <c r="BS591" i="2"/>
  <c r="AX591" i="2"/>
  <c r="CN587" i="2"/>
  <c r="BS587" i="2"/>
  <c r="AX587" i="2"/>
  <c r="CN583" i="2"/>
  <c r="BS583" i="2"/>
  <c r="AX583" i="2"/>
  <c r="CY673" i="2"/>
  <c r="CD673" i="2"/>
  <c r="BI673" i="2"/>
  <c r="CY669" i="2"/>
  <c r="CD669" i="2"/>
  <c r="BI669" i="2"/>
  <c r="CY665" i="2"/>
  <c r="CD665" i="2"/>
  <c r="BI665" i="2"/>
  <c r="CY661" i="2"/>
  <c r="CD661" i="2"/>
  <c r="BI661" i="2"/>
  <c r="CY657" i="2"/>
  <c r="CD657" i="2"/>
  <c r="BI657" i="2"/>
  <c r="CY653" i="2"/>
  <c r="CD653" i="2"/>
  <c r="BI653" i="2"/>
  <c r="CY649" i="2"/>
  <c r="CD649" i="2"/>
  <c r="BI649" i="2"/>
  <c r="CY645" i="2"/>
  <c r="CD645" i="2"/>
  <c r="BI645" i="2"/>
  <c r="CY641" i="2"/>
  <c r="CD641" i="2"/>
  <c r="BI641" i="2"/>
  <c r="CY637" i="2"/>
  <c r="CD637" i="2"/>
  <c r="BI637" i="2"/>
  <c r="CY633" i="2"/>
  <c r="CD633" i="2"/>
  <c r="BI633" i="2"/>
  <c r="CY629" i="2"/>
  <c r="CD629" i="2"/>
  <c r="BI629" i="2"/>
  <c r="CY625" i="2"/>
  <c r="CD625" i="2"/>
  <c r="BI625" i="2"/>
  <c r="CY621" i="2"/>
  <c r="CD621" i="2"/>
  <c r="BI621" i="2"/>
  <c r="CY617" i="2"/>
  <c r="CD617" i="2"/>
  <c r="BI617" i="2"/>
  <c r="CY613" i="2"/>
  <c r="CD613" i="2"/>
  <c r="BI613" i="2"/>
  <c r="CY609" i="2"/>
  <c r="CD609" i="2"/>
  <c r="BI609" i="2"/>
  <c r="CY605" i="2"/>
  <c r="CD605" i="2"/>
  <c r="BI605" i="2"/>
  <c r="CY601" i="2"/>
  <c r="CD601" i="2"/>
  <c r="BI601" i="2"/>
  <c r="CY597" i="2"/>
  <c r="CD597" i="2"/>
  <c r="BI597" i="2"/>
  <c r="CY593" i="2"/>
  <c r="CD593" i="2"/>
  <c r="BI593" i="2"/>
  <c r="CY589" i="2"/>
  <c r="CD589" i="2"/>
  <c r="BI589" i="2"/>
  <c r="CY585" i="2"/>
  <c r="CD585" i="2"/>
  <c r="BI585" i="2"/>
  <c r="CY581" i="2"/>
  <c r="CD581" i="2"/>
  <c r="BI581" i="2"/>
  <c r="CO672" i="2"/>
  <c r="BT672" i="2"/>
  <c r="AY672" i="2"/>
  <c r="CO668" i="2"/>
  <c r="BT668" i="2"/>
  <c r="AY668" i="2"/>
  <c r="CO664" i="2"/>
  <c r="BT664" i="2"/>
  <c r="AY664" i="2"/>
  <c r="CO660" i="2"/>
  <c r="BT660" i="2"/>
  <c r="AY660" i="2"/>
  <c r="CO656" i="2"/>
  <c r="BT656" i="2"/>
  <c r="AY656" i="2"/>
  <c r="CO652" i="2"/>
  <c r="BT652" i="2"/>
  <c r="AY652" i="2"/>
  <c r="CO648" i="2"/>
  <c r="BT648" i="2"/>
  <c r="AY648" i="2"/>
  <c r="CO644" i="2"/>
  <c r="BT644" i="2"/>
  <c r="AY644" i="2"/>
  <c r="CO640" i="2"/>
  <c r="BT640" i="2"/>
  <c r="AY640" i="2"/>
  <c r="CO636" i="2"/>
  <c r="BT636" i="2"/>
  <c r="AY636" i="2"/>
  <c r="CO632" i="2"/>
  <c r="BT632" i="2"/>
  <c r="AY632" i="2"/>
  <c r="CO628" i="2"/>
  <c r="BT628" i="2"/>
  <c r="AY628" i="2"/>
  <c r="CO624" i="2"/>
  <c r="BT624" i="2"/>
  <c r="AY624" i="2"/>
  <c r="CO620" i="2"/>
  <c r="BT620" i="2"/>
  <c r="AY620" i="2"/>
  <c r="CO616" i="2"/>
  <c r="BT616" i="2"/>
  <c r="AY616" i="2"/>
  <c r="CO612" i="2"/>
  <c r="BT612" i="2"/>
  <c r="AY612" i="2"/>
  <c r="CO608" i="2"/>
  <c r="BT608" i="2"/>
  <c r="AY608" i="2"/>
  <c r="CO604" i="2"/>
  <c r="BT604" i="2"/>
  <c r="AY604" i="2"/>
  <c r="CO600" i="2"/>
  <c r="BT600" i="2"/>
  <c r="AY600" i="2"/>
  <c r="CO596" i="2"/>
  <c r="BT596" i="2"/>
  <c r="AY596" i="2"/>
  <c r="CO592" i="2"/>
  <c r="BT592" i="2"/>
  <c r="AY592" i="2"/>
  <c r="CO588" i="2"/>
  <c r="BT588" i="2"/>
  <c r="AY588" i="2"/>
  <c r="CO584" i="2"/>
  <c r="BT584" i="2"/>
  <c r="AY584" i="2"/>
  <c r="BF674" i="2"/>
  <c r="BJ674" i="2" s="1"/>
  <c r="DV674" i="2" s="1"/>
  <c r="AO674" i="2"/>
  <c r="CC674" i="2" s="1"/>
  <c r="BF670" i="2"/>
  <c r="BJ670" i="2" s="1"/>
  <c r="DV670" i="2" s="1"/>
  <c r="AO670" i="2"/>
  <c r="CV670" i="2" s="1"/>
  <c r="BF666" i="2"/>
  <c r="BJ666" i="2" s="1"/>
  <c r="DV666" i="2" s="1"/>
  <c r="AO666" i="2"/>
  <c r="CC666" i="2" s="1"/>
  <c r="BF662" i="2"/>
  <c r="BJ662" i="2" s="1"/>
  <c r="DV662" i="2" s="1"/>
  <c r="AO662" i="2"/>
  <c r="CD662" i="2" s="1"/>
  <c r="BF658" i="2"/>
  <c r="BJ658" i="2" s="1"/>
  <c r="DV658" i="2" s="1"/>
  <c r="AO658" i="2"/>
  <c r="CC658" i="2" s="1"/>
  <c r="BF654" i="2"/>
  <c r="BJ654" i="2" s="1"/>
  <c r="DV654" i="2" s="1"/>
  <c r="AO654" i="2"/>
  <c r="CV654" i="2" s="1"/>
  <c r="BF650" i="2"/>
  <c r="BJ650" i="2" s="1"/>
  <c r="DV650" i="2" s="1"/>
  <c r="AO650" i="2"/>
  <c r="CC650" i="2" s="1"/>
  <c r="BF646" i="2"/>
  <c r="BJ646" i="2" s="1"/>
  <c r="DV646" i="2" s="1"/>
  <c r="AO646" i="2"/>
  <c r="CD646" i="2" s="1"/>
  <c r="BF642" i="2"/>
  <c r="BJ642" i="2" s="1"/>
  <c r="DV642" i="2" s="1"/>
  <c r="AO642" i="2"/>
  <c r="CC642" i="2" s="1"/>
  <c r="BF638" i="2"/>
  <c r="BJ638" i="2" s="1"/>
  <c r="DV638" i="2" s="1"/>
  <c r="AO638" i="2"/>
  <c r="CV638" i="2" s="1"/>
  <c r="BF634" i="2"/>
  <c r="BJ634" i="2" s="1"/>
  <c r="DV634" i="2" s="1"/>
  <c r="AO634" i="2"/>
  <c r="CC634" i="2" s="1"/>
  <c r="BF630" i="2"/>
  <c r="BJ630" i="2" s="1"/>
  <c r="DV630" i="2" s="1"/>
  <c r="AO630" i="2"/>
  <c r="CD630" i="2" s="1"/>
  <c r="BF626" i="2"/>
  <c r="BJ626" i="2" s="1"/>
  <c r="DV626" i="2" s="1"/>
  <c r="AO626" i="2"/>
  <c r="CC626" i="2" s="1"/>
  <c r="BF622" i="2"/>
  <c r="BJ622" i="2" s="1"/>
  <c r="DV622" i="2" s="1"/>
  <c r="AO622" i="2"/>
  <c r="CV622" i="2" s="1"/>
  <c r="BF618" i="2"/>
  <c r="BJ618" i="2" s="1"/>
  <c r="DV618" i="2" s="1"/>
  <c r="AO618" i="2"/>
  <c r="CC618" i="2" s="1"/>
  <c r="BF614" i="2"/>
  <c r="BJ614" i="2" s="1"/>
  <c r="DV614" i="2" s="1"/>
  <c r="AO614" i="2"/>
  <c r="CD614" i="2" s="1"/>
  <c r="BF610" i="2"/>
  <c r="BJ610" i="2" s="1"/>
  <c r="DV610" i="2" s="1"/>
  <c r="AO610" i="2"/>
  <c r="CC610" i="2" s="1"/>
  <c r="BF606" i="2"/>
  <c r="BJ606" i="2" s="1"/>
  <c r="DV606" i="2" s="1"/>
  <c r="AO606" i="2"/>
  <c r="CV606" i="2" s="1"/>
  <c r="BF602" i="2"/>
  <c r="BJ602" i="2" s="1"/>
  <c r="DV602" i="2" s="1"/>
  <c r="AO602" i="2"/>
  <c r="CC602" i="2" s="1"/>
  <c r="BF598" i="2"/>
  <c r="BJ598" i="2" s="1"/>
  <c r="DV598" i="2" s="1"/>
  <c r="AO598" i="2"/>
  <c r="CD598" i="2" s="1"/>
  <c r="BF594" i="2"/>
  <c r="BJ594" i="2" s="1"/>
  <c r="DV594" i="2" s="1"/>
  <c r="AO594" i="2"/>
  <c r="CC594" i="2" s="1"/>
  <c r="BF590" i="2"/>
  <c r="BJ590" i="2" s="1"/>
  <c r="DV590" i="2" s="1"/>
  <c r="AO590" i="2"/>
  <c r="CV590" i="2" s="1"/>
  <c r="BF586" i="2"/>
  <c r="BJ586" i="2" s="1"/>
  <c r="DV586" i="2" s="1"/>
  <c r="AO586" i="2"/>
  <c r="CC586" i="2" s="1"/>
  <c r="BF582" i="2"/>
  <c r="BJ582" i="2" s="1"/>
  <c r="DV582" i="2" s="1"/>
  <c r="AO582" i="2"/>
  <c r="CD582" i="2" s="1"/>
  <c r="BF578" i="2"/>
  <c r="BJ578" i="2" s="1"/>
  <c r="DV578" i="2" s="1"/>
  <c r="AO578" i="2"/>
  <c r="CV578" i="2" s="1"/>
  <c r="BF574" i="2"/>
  <c r="BJ574" i="2" s="1"/>
  <c r="DV574" i="2" s="1"/>
  <c r="AO574" i="2"/>
  <c r="CD574" i="2" s="1"/>
  <c r="BF570" i="2"/>
  <c r="BJ570" i="2" s="1"/>
  <c r="DV570" i="2" s="1"/>
  <c r="AO570" i="2"/>
  <c r="CV570" i="2" s="1"/>
  <c r="BF566" i="2"/>
  <c r="BJ566" i="2" s="1"/>
  <c r="DV566" i="2" s="1"/>
  <c r="AO566" i="2"/>
  <c r="CD566" i="2" s="1"/>
  <c r="BF562" i="2"/>
  <c r="BJ562" i="2" s="1"/>
  <c r="DV562" i="2" s="1"/>
  <c r="AO562" i="2"/>
  <c r="CV562" i="2" s="1"/>
  <c r="BF558" i="2"/>
  <c r="BJ558" i="2" s="1"/>
  <c r="DV558" i="2" s="1"/>
  <c r="AO558" i="2"/>
  <c r="CD558" i="2" s="1"/>
  <c r="BF554" i="2"/>
  <c r="BJ554" i="2" s="1"/>
  <c r="DV554" i="2" s="1"/>
  <c r="AO554" i="2"/>
  <c r="CV554" i="2" s="1"/>
  <c r="BF550" i="2"/>
  <c r="BJ550" i="2" s="1"/>
  <c r="DV550" i="2" s="1"/>
  <c r="AO550" i="2"/>
  <c r="CD550" i="2" s="1"/>
  <c r="BF546" i="2"/>
  <c r="BJ546" i="2" s="1"/>
  <c r="DV546" i="2" s="1"/>
  <c r="AO546" i="2"/>
  <c r="CV546" i="2" s="1"/>
  <c r="BF542" i="2"/>
  <c r="BJ542" i="2" s="1"/>
  <c r="DV542" i="2" s="1"/>
  <c r="AO542" i="2"/>
  <c r="CD542" i="2" s="1"/>
  <c r="BF538" i="2"/>
  <c r="BJ538" i="2" s="1"/>
  <c r="DV538" i="2" s="1"/>
  <c r="AO538" i="2"/>
  <c r="CV538" i="2" s="1"/>
  <c r="BF534" i="2"/>
  <c r="BJ534" i="2" s="1"/>
  <c r="DV534" i="2" s="1"/>
  <c r="AO534" i="2"/>
  <c r="CD534" i="2" s="1"/>
  <c r="BF530" i="2"/>
  <c r="BJ530" i="2" s="1"/>
  <c r="DV530" i="2" s="1"/>
  <c r="AO530" i="2"/>
  <c r="CV530" i="2" s="1"/>
  <c r="BF526" i="2"/>
  <c r="BJ526" i="2" s="1"/>
  <c r="DV526" i="2" s="1"/>
  <c r="AO526" i="2"/>
  <c r="CD526" i="2" s="1"/>
  <c r="BF522" i="2"/>
  <c r="BJ522" i="2" s="1"/>
  <c r="DV522" i="2" s="1"/>
  <c r="AO522" i="2"/>
  <c r="CV522" i="2" s="1"/>
  <c r="BF518" i="2"/>
  <c r="BJ518" i="2" s="1"/>
  <c r="DV518" i="2" s="1"/>
  <c r="AO518" i="2"/>
  <c r="CD518" i="2" s="1"/>
  <c r="BF514" i="2"/>
  <c r="BJ514" i="2" s="1"/>
  <c r="DV514" i="2" s="1"/>
  <c r="AO514" i="2"/>
  <c r="CV514" i="2" s="1"/>
  <c r="BF510" i="2"/>
  <c r="BJ510" i="2" s="1"/>
  <c r="DV510" i="2" s="1"/>
  <c r="AO510" i="2"/>
  <c r="CD510" i="2" s="1"/>
  <c r="BF506" i="2"/>
  <c r="BJ506" i="2" s="1"/>
  <c r="DV506" i="2" s="1"/>
  <c r="AO506" i="2"/>
  <c r="CV506" i="2" s="1"/>
  <c r="BF502" i="2"/>
  <c r="BJ502" i="2" s="1"/>
  <c r="DV502" i="2" s="1"/>
  <c r="AO502" i="2"/>
  <c r="CD502" i="2" s="1"/>
  <c r="BF498" i="2"/>
  <c r="BJ498" i="2" s="1"/>
  <c r="DV498" i="2" s="1"/>
  <c r="AO498" i="2"/>
  <c r="CV498" i="2" s="1"/>
  <c r="BF494" i="2"/>
  <c r="BJ494" i="2" s="1"/>
  <c r="DV494" i="2" s="1"/>
  <c r="AO494" i="2"/>
  <c r="CD494" i="2" s="1"/>
  <c r="BF490" i="2"/>
  <c r="BJ490" i="2" s="1"/>
  <c r="DV490" i="2" s="1"/>
  <c r="AO490" i="2"/>
  <c r="CV490" i="2" s="1"/>
  <c r="BF486" i="2"/>
  <c r="BJ486" i="2" s="1"/>
  <c r="DV486" i="2" s="1"/>
  <c r="AO486" i="2"/>
  <c r="CD486" i="2" s="1"/>
  <c r="BF577" i="2"/>
  <c r="BJ577" i="2" s="1"/>
  <c r="DV577" i="2" s="1"/>
  <c r="AO577" i="2"/>
  <c r="CV577" i="2" s="1"/>
  <c r="BF573" i="2"/>
  <c r="BJ573" i="2" s="1"/>
  <c r="DV573" i="2" s="1"/>
  <c r="AO573" i="2"/>
  <c r="CY573" i="2" s="1"/>
  <c r="BF569" i="2"/>
  <c r="BJ569" i="2" s="1"/>
  <c r="DV569" i="2" s="1"/>
  <c r="AO569" i="2"/>
  <c r="CD569" i="2" s="1"/>
  <c r="BF565" i="2"/>
  <c r="BJ565" i="2" s="1"/>
  <c r="DV565" i="2" s="1"/>
  <c r="AO565" i="2"/>
  <c r="CV565" i="2" s="1"/>
  <c r="BF561" i="2"/>
  <c r="BJ561" i="2" s="1"/>
  <c r="DV561" i="2" s="1"/>
  <c r="AO561" i="2"/>
  <c r="CY561" i="2" s="1"/>
  <c r="BF557" i="2"/>
  <c r="BJ557" i="2" s="1"/>
  <c r="DV557" i="2" s="1"/>
  <c r="AO557" i="2"/>
  <c r="CV557" i="2" s="1"/>
  <c r="BF553" i="2"/>
  <c r="BJ553" i="2" s="1"/>
  <c r="DV553" i="2" s="1"/>
  <c r="AO553" i="2"/>
  <c r="CV553" i="2" s="1"/>
  <c r="BF549" i="2"/>
  <c r="BJ549" i="2" s="1"/>
  <c r="DV549" i="2" s="1"/>
  <c r="AO549" i="2"/>
  <c r="CD549" i="2" s="1"/>
  <c r="BF545" i="2"/>
  <c r="BJ545" i="2" s="1"/>
  <c r="DV545" i="2" s="1"/>
  <c r="AO545" i="2"/>
  <c r="CV545" i="2" s="1"/>
  <c r="BF541" i="2"/>
  <c r="BJ541" i="2" s="1"/>
  <c r="DV541" i="2" s="1"/>
  <c r="AO541" i="2"/>
  <c r="CY541" i="2" s="1"/>
  <c r="BF537" i="2"/>
  <c r="BJ537" i="2" s="1"/>
  <c r="DV537" i="2" s="1"/>
  <c r="AO537" i="2"/>
  <c r="CD537" i="2" s="1"/>
  <c r="BF533" i="2"/>
  <c r="BJ533" i="2" s="1"/>
  <c r="DV533" i="2" s="1"/>
  <c r="AO533" i="2"/>
  <c r="CV533" i="2" s="1"/>
  <c r="BF529" i="2"/>
  <c r="BJ529" i="2" s="1"/>
  <c r="DV529" i="2" s="1"/>
  <c r="AO529" i="2"/>
  <c r="CY529" i="2" s="1"/>
  <c r="BF525" i="2"/>
  <c r="BJ525" i="2" s="1"/>
  <c r="DV525" i="2" s="1"/>
  <c r="AO525" i="2"/>
  <c r="CV525" i="2" s="1"/>
  <c r="BF521" i="2"/>
  <c r="BJ521" i="2" s="1"/>
  <c r="DV521" i="2" s="1"/>
  <c r="AO521" i="2"/>
  <c r="CV521" i="2" s="1"/>
  <c r="BF517" i="2"/>
  <c r="BJ517" i="2" s="1"/>
  <c r="DV517" i="2" s="1"/>
  <c r="AO517" i="2"/>
  <c r="CD517" i="2" s="1"/>
  <c r="BF513" i="2"/>
  <c r="BJ513" i="2" s="1"/>
  <c r="DV513" i="2" s="1"/>
  <c r="AO513" i="2"/>
  <c r="CV513" i="2" s="1"/>
  <c r="BF509" i="2"/>
  <c r="BJ509" i="2" s="1"/>
  <c r="DV509" i="2" s="1"/>
  <c r="AO509" i="2"/>
  <c r="CY509" i="2" s="1"/>
  <c r="BF505" i="2"/>
  <c r="BJ505" i="2" s="1"/>
  <c r="DV505" i="2" s="1"/>
  <c r="AO505" i="2"/>
  <c r="CD505" i="2" s="1"/>
  <c r="BF501" i="2"/>
  <c r="BJ501" i="2" s="1"/>
  <c r="DV501" i="2" s="1"/>
  <c r="AO501" i="2"/>
  <c r="CV501" i="2" s="1"/>
  <c r="BF497" i="2"/>
  <c r="BJ497" i="2" s="1"/>
  <c r="DV497" i="2" s="1"/>
  <c r="AO497" i="2"/>
  <c r="CY497" i="2" s="1"/>
  <c r="BF493" i="2"/>
  <c r="BJ493" i="2" s="1"/>
  <c r="DV493" i="2" s="1"/>
  <c r="AO493" i="2"/>
  <c r="CV493" i="2" s="1"/>
  <c r="BF489" i="2"/>
  <c r="BJ489" i="2" s="1"/>
  <c r="DV489" i="2" s="1"/>
  <c r="AO489" i="2"/>
  <c r="CV489" i="2" s="1"/>
  <c r="BF580" i="2"/>
  <c r="BJ580" i="2" s="1"/>
  <c r="DV580" i="2" s="1"/>
  <c r="AO580" i="2"/>
  <c r="CD580" i="2" s="1"/>
  <c r="BF576" i="2"/>
  <c r="BJ576" i="2" s="1"/>
  <c r="DV576" i="2" s="1"/>
  <c r="AO576" i="2"/>
  <c r="CV576" i="2" s="1"/>
  <c r="BF572" i="2"/>
  <c r="BJ572" i="2" s="1"/>
  <c r="DV572" i="2" s="1"/>
  <c r="AO572" i="2"/>
  <c r="CY572" i="2" s="1"/>
  <c r="BF568" i="2"/>
  <c r="BJ568" i="2" s="1"/>
  <c r="DV568" i="2" s="1"/>
  <c r="AO568" i="2"/>
  <c r="CD568" i="2" s="1"/>
  <c r="BF564" i="2"/>
  <c r="BJ564" i="2" s="1"/>
  <c r="DV564" i="2" s="1"/>
  <c r="AO564" i="2"/>
  <c r="CV564" i="2" s="1"/>
  <c r="BF560" i="2"/>
  <c r="BJ560" i="2" s="1"/>
  <c r="DV560" i="2" s="1"/>
  <c r="AO560" i="2"/>
  <c r="CY560" i="2" s="1"/>
  <c r="BF556" i="2"/>
  <c r="BJ556" i="2" s="1"/>
  <c r="DV556" i="2" s="1"/>
  <c r="AO556" i="2"/>
  <c r="CV556" i="2" s="1"/>
  <c r="BF552" i="2"/>
  <c r="BJ552" i="2" s="1"/>
  <c r="DV552" i="2" s="1"/>
  <c r="AO552" i="2"/>
  <c r="CV552" i="2" s="1"/>
  <c r="BF548" i="2"/>
  <c r="BJ548" i="2" s="1"/>
  <c r="DV548" i="2" s="1"/>
  <c r="AO548" i="2"/>
  <c r="CD548" i="2" s="1"/>
  <c r="BF544" i="2"/>
  <c r="BJ544" i="2" s="1"/>
  <c r="DV544" i="2" s="1"/>
  <c r="AO544" i="2"/>
  <c r="CV544" i="2" s="1"/>
  <c r="BF540" i="2"/>
  <c r="BJ540" i="2" s="1"/>
  <c r="DV540" i="2" s="1"/>
  <c r="AO540" i="2"/>
  <c r="CY540" i="2" s="1"/>
  <c r="BF536" i="2"/>
  <c r="BJ536" i="2" s="1"/>
  <c r="DV536" i="2" s="1"/>
  <c r="AO536" i="2"/>
  <c r="CD536" i="2" s="1"/>
  <c r="BF532" i="2"/>
  <c r="BJ532" i="2" s="1"/>
  <c r="DV532" i="2" s="1"/>
  <c r="AO532" i="2"/>
  <c r="CV532" i="2" s="1"/>
  <c r="BF528" i="2"/>
  <c r="BJ528" i="2" s="1"/>
  <c r="DV528" i="2" s="1"/>
  <c r="AO528" i="2"/>
  <c r="CY528" i="2" s="1"/>
  <c r="BF524" i="2"/>
  <c r="BJ524" i="2" s="1"/>
  <c r="DV524" i="2" s="1"/>
  <c r="AO524" i="2"/>
  <c r="CV524" i="2" s="1"/>
  <c r="BF520" i="2"/>
  <c r="BJ520" i="2" s="1"/>
  <c r="DV520" i="2" s="1"/>
  <c r="AO520" i="2"/>
  <c r="CV520" i="2" s="1"/>
  <c r="BF516" i="2"/>
  <c r="BJ516" i="2" s="1"/>
  <c r="DV516" i="2" s="1"/>
  <c r="AO516" i="2"/>
  <c r="CD516" i="2" s="1"/>
  <c r="BF512" i="2"/>
  <c r="BJ512" i="2" s="1"/>
  <c r="DV512" i="2" s="1"/>
  <c r="AO512" i="2"/>
  <c r="CV512" i="2" s="1"/>
  <c r="BF508" i="2"/>
  <c r="BJ508" i="2" s="1"/>
  <c r="DV508" i="2" s="1"/>
  <c r="AO508" i="2"/>
  <c r="CY508" i="2" s="1"/>
  <c r="BF504" i="2"/>
  <c r="BJ504" i="2" s="1"/>
  <c r="DV504" i="2" s="1"/>
  <c r="AO504" i="2"/>
  <c r="CD504" i="2" s="1"/>
  <c r="BF500" i="2"/>
  <c r="BJ500" i="2" s="1"/>
  <c r="DV500" i="2" s="1"/>
  <c r="AO500" i="2"/>
  <c r="CV500" i="2" s="1"/>
  <c r="BF496" i="2"/>
  <c r="BJ496" i="2" s="1"/>
  <c r="DV496" i="2" s="1"/>
  <c r="AO496" i="2"/>
  <c r="CY496" i="2" s="1"/>
  <c r="BF492" i="2"/>
  <c r="BJ492" i="2" s="1"/>
  <c r="DV492" i="2" s="1"/>
  <c r="AO492" i="2"/>
  <c r="CV492" i="2" s="1"/>
  <c r="BF488" i="2"/>
  <c r="BJ488" i="2" s="1"/>
  <c r="DV488" i="2" s="1"/>
  <c r="AO488" i="2"/>
  <c r="CV488" i="2"/>
  <c r="BF579" i="2"/>
  <c r="BJ579" i="2" s="1"/>
  <c r="DV579" i="2" s="1"/>
  <c r="AO579" i="2"/>
  <c r="CV579" i="2" s="1"/>
  <c r="BF575" i="2"/>
  <c r="BJ575" i="2" s="1"/>
  <c r="DV575" i="2" s="1"/>
  <c r="AO575" i="2"/>
  <c r="CD575" i="2" s="1"/>
  <c r="BF571" i="2"/>
  <c r="BJ571" i="2" s="1"/>
  <c r="DV571" i="2" s="1"/>
  <c r="AO571" i="2"/>
  <c r="CV571" i="2" s="1"/>
  <c r="BF567" i="2"/>
  <c r="BJ567" i="2" s="1"/>
  <c r="DV567" i="2" s="1"/>
  <c r="AO567" i="2"/>
  <c r="CD567" i="2" s="1"/>
  <c r="BF563" i="2"/>
  <c r="BJ563" i="2" s="1"/>
  <c r="DV563" i="2" s="1"/>
  <c r="AO563" i="2"/>
  <c r="CV563" i="2" s="1"/>
  <c r="BF559" i="2"/>
  <c r="BJ559" i="2" s="1"/>
  <c r="DV559" i="2" s="1"/>
  <c r="AO559" i="2"/>
  <c r="CD559" i="2" s="1"/>
  <c r="BF555" i="2"/>
  <c r="BJ555" i="2" s="1"/>
  <c r="DV555" i="2" s="1"/>
  <c r="AO555" i="2"/>
  <c r="CV555" i="2" s="1"/>
  <c r="BF551" i="2"/>
  <c r="BJ551" i="2" s="1"/>
  <c r="DV551" i="2" s="1"/>
  <c r="AO551" i="2"/>
  <c r="CD551" i="2" s="1"/>
  <c r="BF547" i="2"/>
  <c r="BJ547" i="2" s="1"/>
  <c r="DV547" i="2" s="1"/>
  <c r="AO547" i="2"/>
  <c r="CV547" i="2" s="1"/>
  <c r="BF543" i="2"/>
  <c r="BJ543" i="2" s="1"/>
  <c r="DV543" i="2" s="1"/>
  <c r="AO543" i="2"/>
  <c r="CD543" i="2" s="1"/>
  <c r="BF539" i="2"/>
  <c r="BJ539" i="2" s="1"/>
  <c r="DV539" i="2" s="1"/>
  <c r="AO539" i="2"/>
  <c r="CV539" i="2" s="1"/>
  <c r="BF535" i="2"/>
  <c r="BJ535" i="2" s="1"/>
  <c r="DV535" i="2" s="1"/>
  <c r="AO535" i="2"/>
  <c r="CD535" i="2" s="1"/>
  <c r="BF531" i="2"/>
  <c r="BJ531" i="2" s="1"/>
  <c r="DV531" i="2" s="1"/>
  <c r="AO531" i="2"/>
  <c r="CV531" i="2" s="1"/>
  <c r="BF527" i="2"/>
  <c r="BJ527" i="2" s="1"/>
  <c r="DV527" i="2" s="1"/>
  <c r="AO527" i="2"/>
  <c r="CD527" i="2" s="1"/>
  <c r="BF523" i="2"/>
  <c r="BJ523" i="2" s="1"/>
  <c r="DV523" i="2" s="1"/>
  <c r="AO523" i="2"/>
  <c r="CV523" i="2" s="1"/>
  <c r="BF519" i="2"/>
  <c r="BJ519" i="2" s="1"/>
  <c r="DV519" i="2" s="1"/>
  <c r="AO519" i="2"/>
  <c r="CD519" i="2" s="1"/>
  <c r="BF515" i="2"/>
  <c r="BJ515" i="2" s="1"/>
  <c r="DV515" i="2" s="1"/>
  <c r="AO515" i="2"/>
  <c r="CV515" i="2" s="1"/>
  <c r="BF511" i="2"/>
  <c r="BJ511" i="2" s="1"/>
  <c r="DV511" i="2" s="1"/>
  <c r="AO511" i="2"/>
  <c r="CD511" i="2" s="1"/>
  <c r="BF507" i="2"/>
  <c r="BJ507" i="2" s="1"/>
  <c r="DV507" i="2" s="1"/>
  <c r="AO507" i="2"/>
  <c r="CV507" i="2" s="1"/>
  <c r="BF503" i="2"/>
  <c r="BJ503" i="2" s="1"/>
  <c r="DV503" i="2" s="1"/>
  <c r="AO503" i="2"/>
  <c r="CD503" i="2" s="1"/>
  <c r="BF499" i="2"/>
  <c r="BJ499" i="2" s="1"/>
  <c r="DV499" i="2" s="1"/>
  <c r="AO499" i="2"/>
  <c r="CV499" i="2" s="1"/>
  <c r="BF495" i="2"/>
  <c r="BJ495" i="2" s="1"/>
  <c r="DV495" i="2" s="1"/>
  <c r="AO495" i="2"/>
  <c r="CD495" i="2" s="1"/>
  <c r="CO488" i="2"/>
  <c r="BT488" i="2"/>
  <c r="AY488" i="2"/>
  <c r="CR482" i="2"/>
  <c r="BW482" i="2"/>
  <c r="BB482" i="2"/>
  <c r="CR478" i="2"/>
  <c r="BW478" i="2"/>
  <c r="BB478" i="2"/>
  <c r="CR474" i="2"/>
  <c r="BW474" i="2"/>
  <c r="BB474" i="2"/>
  <c r="CR470" i="2"/>
  <c r="BW470" i="2"/>
  <c r="BB470" i="2"/>
  <c r="CR466" i="2"/>
  <c r="BW466" i="2"/>
  <c r="BB466" i="2"/>
  <c r="CR462" i="2"/>
  <c r="BW462" i="2"/>
  <c r="BB462" i="2"/>
  <c r="CR458" i="2"/>
  <c r="BW458" i="2"/>
  <c r="BB458" i="2"/>
  <c r="CR454" i="2"/>
  <c r="BW454" i="2"/>
  <c r="BB454" i="2"/>
  <c r="CR450" i="2"/>
  <c r="BW450" i="2"/>
  <c r="BB450" i="2"/>
  <c r="CR446" i="2"/>
  <c r="BW446" i="2"/>
  <c r="BB446" i="2"/>
  <c r="CR442" i="2"/>
  <c r="BW442" i="2"/>
  <c r="BB442" i="2"/>
  <c r="CR438" i="2"/>
  <c r="BW438" i="2"/>
  <c r="BB438" i="2"/>
  <c r="CR434" i="2"/>
  <c r="BW434" i="2"/>
  <c r="BB434" i="2"/>
  <c r="CR430" i="2"/>
  <c r="BW430" i="2"/>
  <c r="BB430" i="2"/>
  <c r="CR426" i="2"/>
  <c r="BW426" i="2"/>
  <c r="BB426" i="2"/>
  <c r="CR422" i="2"/>
  <c r="BW422" i="2"/>
  <c r="BB422" i="2"/>
  <c r="CR418" i="2"/>
  <c r="BW418" i="2"/>
  <c r="BB418" i="2"/>
  <c r="CR414" i="2"/>
  <c r="BW414" i="2"/>
  <c r="BB414" i="2"/>
  <c r="CR410" i="2"/>
  <c r="BW410" i="2"/>
  <c r="BB410" i="2"/>
  <c r="CR406" i="2"/>
  <c r="BW406" i="2"/>
  <c r="BB406" i="2"/>
  <c r="CR402" i="2"/>
  <c r="BW402" i="2"/>
  <c r="BB402" i="2"/>
  <c r="CR398" i="2"/>
  <c r="BW398" i="2"/>
  <c r="BB398" i="2"/>
  <c r="BR485" i="2"/>
  <c r="AW485" i="2"/>
  <c r="CM485" i="2"/>
  <c r="CM481" i="2"/>
  <c r="BR481" i="2"/>
  <c r="AW481" i="2"/>
  <c r="CM477" i="2"/>
  <c r="BR477" i="2"/>
  <c r="AW477" i="2"/>
  <c r="CM473" i="2"/>
  <c r="BR473" i="2"/>
  <c r="AW473" i="2"/>
  <c r="CM469" i="2"/>
  <c r="BR469" i="2"/>
  <c r="AW469" i="2"/>
  <c r="CM465" i="2"/>
  <c r="BR465" i="2"/>
  <c r="AW465" i="2"/>
  <c r="CM461" i="2"/>
  <c r="BR461" i="2"/>
  <c r="AW461" i="2"/>
  <c r="CM457" i="2"/>
  <c r="BR457" i="2"/>
  <c r="AW457" i="2"/>
  <c r="CM453" i="2"/>
  <c r="BR453" i="2"/>
  <c r="AW453" i="2"/>
  <c r="CM449" i="2"/>
  <c r="BR449" i="2"/>
  <c r="AW449" i="2"/>
  <c r="CM445" i="2"/>
  <c r="BR445" i="2"/>
  <c r="AW445" i="2"/>
  <c r="CM441" i="2"/>
  <c r="BR441" i="2"/>
  <c r="AW441" i="2"/>
  <c r="CM437" i="2"/>
  <c r="BR437" i="2"/>
  <c r="AW437" i="2"/>
  <c r="CM433" i="2"/>
  <c r="BR433" i="2"/>
  <c r="AW433" i="2"/>
  <c r="CM429" i="2"/>
  <c r="BR429" i="2"/>
  <c r="AW429" i="2"/>
  <c r="CM425" i="2"/>
  <c r="BR425" i="2"/>
  <c r="AW425" i="2"/>
  <c r="CM421" i="2"/>
  <c r="BR421" i="2"/>
  <c r="AW421" i="2"/>
  <c r="CM417" i="2"/>
  <c r="BR417" i="2"/>
  <c r="AW417" i="2"/>
  <c r="CM413" i="2"/>
  <c r="BR413" i="2"/>
  <c r="AW413" i="2"/>
  <c r="CM409" i="2"/>
  <c r="BR409" i="2"/>
  <c r="AW409" i="2"/>
  <c r="CM405" i="2"/>
  <c r="BR405" i="2"/>
  <c r="AW405" i="2"/>
  <c r="CM401" i="2"/>
  <c r="BR401" i="2"/>
  <c r="AW401" i="2"/>
  <c r="CM397" i="2"/>
  <c r="BR397" i="2"/>
  <c r="AW397" i="2"/>
  <c r="AW393" i="2"/>
  <c r="CM393" i="2"/>
  <c r="BR393" i="2"/>
  <c r="CH484" i="2"/>
  <c r="BM484" i="2"/>
  <c r="AR484" i="2"/>
  <c r="DC484" i="2" s="1"/>
  <c r="CH480" i="2"/>
  <c r="BM480" i="2"/>
  <c r="AR480" i="2"/>
  <c r="DC480" i="2" s="1"/>
  <c r="CH476" i="2"/>
  <c r="BM476" i="2"/>
  <c r="AR476" i="2"/>
  <c r="DC476" i="2" s="1"/>
  <c r="CH472" i="2"/>
  <c r="BM472" i="2"/>
  <c r="AR472" i="2"/>
  <c r="DC472" i="2" s="1"/>
  <c r="CH468" i="2"/>
  <c r="BM468" i="2"/>
  <c r="AR468" i="2"/>
  <c r="DC468" i="2" s="1"/>
  <c r="CH464" i="2"/>
  <c r="BM464" i="2"/>
  <c r="AR464" i="2"/>
  <c r="DC464" i="2" s="1"/>
  <c r="CH460" i="2"/>
  <c r="BM460" i="2"/>
  <c r="AR460" i="2"/>
  <c r="DC460" i="2" s="1"/>
  <c r="CH456" i="2"/>
  <c r="BM456" i="2"/>
  <c r="AR456" i="2"/>
  <c r="DC456" i="2" s="1"/>
  <c r="CH452" i="2"/>
  <c r="BM452" i="2"/>
  <c r="AR452" i="2"/>
  <c r="DC452" i="2" s="1"/>
  <c r="CH448" i="2"/>
  <c r="BM448" i="2"/>
  <c r="AR448" i="2"/>
  <c r="DC448" i="2" s="1"/>
  <c r="CH444" i="2"/>
  <c r="BM444" i="2"/>
  <c r="AR444" i="2"/>
  <c r="DC444" i="2" s="1"/>
  <c r="CH440" i="2"/>
  <c r="BM440" i="2"/>
  <c r="AR440" i="2"/>
  <c r="DC440" i="2" s="1"/>
  <c r="CH436" i="2"/>
  <c r="BM436" i="2"/>
  <c r="AR436" i="2"/>
  <c r="DC436" i="2" s="1"/>
  <c r="CH432" i="2"/>
  <c r="BM432" i="2"/>
  <c r="AR432" i="2"/>
  <c r="DC432" i="2" s="1"/>
  <c r="CH428" i="2"/>
  <c r="BM428" i="2"/>
  <c r="AR428" i="2"/>
  <c r="DC428" i="2" s="1"/>
  <c r="CH424" i="2"/>
  <c r="BM424" i="2"/>
  <c r="AR424" i="2"/>
  <c r="DC424" i="2" s="1"/>
  <c r="CH420" i="2"/>
  <c r="BM420" i="2"/>
  <c r="AR420" i="2"/>
  <c r="DC420" i="2" s="1"/>
  <c r="CH416" i="2"/>
  <c r="BM416" i="2"/>
  <c r="AR416" i="2"/>
  <c r="DC416" i="2" s="1"/>
  <c r="CH412" i="2"/>
  <c r="BM412" i="2"/>
  <c r="AR412" i="2"/>
  <c r="DC412" i="2" s="1"/>
  <c r="CH408" i="2"/>
  <c r="BM408" i="2"/>
  <c r="AR408" i="2"/>
  <c r="DC408" i="2" s="1"/>
  <c r="CH404" i="2"/>
  <c r="BM404" i="2"/>
  <c r="AR404" i="2"/>
  <c r="DC404" i="2" s="1"/>
  <c r="CH400" i="2"/>
  <c r="BM400" i="2"/>
  <c r="AR400" i="2"/>
  <c r="DC400" i="2" s="1"/>
  <c r="CH396" i="2"/>
  <c r="BM396" i="2"/>
  <c r="AR396" i="2"/>
  <c r="DC396" i="2" s="1"/>
  <c r="CI489" i="2"/>
  <c r="BN489" i="2"/>
  <c r="AS489" i="2"/>
  <c r="DD489" i="2" s="1"/>
  <c r="CX482" i="2"/>
  <c r="CC482" i="2"/>
  <c r="BH482" i="2"/>
  <c r="CX478" i="2"/>
  <c r="CC478" i="2"/>
  <c r="BH478" i="2"/>
  <c r="CX474" i="2"/>
  <c r="CC474" i="2"/>
  <c r="BH474" i="2"/>
  <c r="CX470" i="2"/>
  <c r="CC470" i="2"/>
  <c r="BH470" i="2"/>
  <c r="CX466" i="2"/>
  <c r="CC466" i="2"/>
  <c r="BH466" i="2"/>
  <c r="CX462" i="2"/>
  <c r="CC462" i="2"/>
  <c r="BH462" i="2"/>
  <c r="CX458" i="2"/>
  <c r="CC458" i="2"/>
  <c r="BH458" i="2"/>
  <c r="CX454" i="2"/>
  <c r="CC454" i="2"/>
  <c r="BH454" i="2"/>
  <c r="CX450" i="2"/>
  <c r="CC450" i="2"/>
  <c r="BH450" i="2"/>
  <c r="CX446" i="2"/>
  <c r="CC446" i="2"/>
  <c r="BH446" i="2"/>
  <c r="CX442" i="2"/>
  <c r="CC442" i="2"/>
  <c r="BH442" i="2"/>
  <c r="CX438" i="2"/>
  <c r="CC438" i="2"/>
  <c r="BH438" i="2"/>
  <c r="CX434" i="2"/>
  <c r="CC434" i="2"/>
  <c r="BH434" i="2"/>
  <c r="CX430" i="2"/>
  <c r="CC430" i="2"/>
  <c r="BH430" i="2"/>
  <c r="CX426" i="2"/>
  <c r="CC426" i="2"/>
  <c r="BH426" i="2"/>
  <c r="CX422" i="2"/>
  <c r="CC422" i="2"/>
  <c r="BH422" i="2"/>
  <c r="CX418" i="2"/>
  <c r="CC418" i="2"/>
  <c r="BH418" i="2"/>
  <c r="CX414" i="2"/>
  <c r="CC414" i="2"/>
  <c r="BH414" i="2"/>
  <c r="CX410" i="2"/>
  <c r="CC410" i="2"/>
  <c r="BH410" i="2"/>
  <c r="CX406" i="2"/>
  <c r="CC406" i="2"/>
  <c r="BH406" i="2"/>
  <c r="CX402" i="2"/>
  <c r="CC402" i="2"/>
  <c r="BH402" i="2"/>
  <c r="CX398" i="2"/>
  <c r="CC398" i="2"/>
  <c r="BH398" i="2"/>
  <c r="CX394" i="2"/>
  <c r="CC394" i="2"/>
  <c r="BH394" i="2"/>
  <c r="CY391" i="2"/>
  <c r="CD391" i="2"/>
  <c r="BI391" i="2"/>
  <c r="CY387" i="2"/>
  <c r="CD387" i="2"/>
  <c r="BI387" i="2"/>
  <c r="CY383" i="2"/>
  <c r="CD383" i="2"/>
  <c r="BI383" i="2"/>
  <c r="CY379" i="2"/>
  <c r="CD379" i="2"/>
  <c r="BI379" i="2"/>
  <c r="CY375" i="2"/>
  <c r="CD375" i="2"/>
  <c r="BI375" i="2"/>
  <c r="CY371" i="2"/>
  <c r="CD371" i="2"/>
  <c r="BI371" i="2"/>
  <c r="CY367" i="2"/>
  <c r="CD367" i="2"/>
  <c r="BI367" i="2"/>
  <c r="CY363" i="2"/>
  <c r="CD363" i="2"/>
  <c r="BI363" i="2"/>
  <c r="CY359" i="2"/>
  <c r="CD359" i="2"/>
  <c r="BI359" i="2"/>
  <c r="CY355" i="2"/>
  <c r="CD355" i="2"/>
  <c r="BI355" i="2"/>
  <c r="CY351" i="2"/>
  <c r="CD351" i="2"/>
  <c r="BI351" i="2"/>
  <c r="CY347" i="2"/>
  <c r="CD347" i="2"/>
  <c r="BI347" i="2"/>
  <c r="CY343" i="2"/>
  <c r="CD343" i="2"/>
  <c r="BI343" i="2"/>
  <c r="CY339" i="2"/>
  <c r="CD339" i="2"/>
  <c r="BI339" i="2"/>
  <c r="CY335" i="2"/>
  <c r="CD335" i="2"/>
  <c r="BI335" i="2"/>
  <c r="CY331" i="2"/>
  <c r="CD331" i="2"/>
  <c r="BI331" i="2"/>
  <c r="CY327" i="2"/>
  <c r="CD327" i="2"/>
  <c r="BI327" i="2"/>
  <c r="CY323" i="2"/>
  <c r="CD323" i="2"/>
  <c r="BI323" i="2"/>
  <c r="CY319" i="2"/>
  <c r="CD319" i="2"/>
  <c r="BI319" i="2"/>
  <c r="CY315" i="2"/>
  <c r="CD315" i="2"/>
  <c r="BI315" i="2"/>
  <c r="CY311" i="2"/>
  <c r="CD311" i="2"/>
  <c r="BI311" i="2"/>
  <c r="CY307" i="2"/>
  <c r="CD307" i="2"/>
  <c r="BI307" i="2"/>
  <c r="CY303" i="2"/>
  <c r="CD303" i="2"/>
  <c r="BI303" i="2"/>
  <c r="CY299" i="2"/>
  <c r="CD299" i="2"/>
  <c r="BI299" i="2"/>
  <c r="CY390" i="2"/>
  <c r="CD390" i="2"/>
  <c r="BI390" i="2"/>
  <c r="CY386" i="2"/>
  <c r="CD386" i="2"/>
  <c r="BI386" i="2"/>
  <c r="CY382" i="2"/>
  <c r="CD382" i="2"/>
  <c r="BI382" i="2"/>
  <c r="CY378" i="2"/>
  <c r="CD378" i="2"/>
  <c r="BI378" i="2"/>
  <c r="CY374" i="2"/>
  <c r="CD374" i="2"/>
  <c r="BI374" i="2"/>
  <c r="CY370" i="2"/>
  <c r="CD370" i="2"/>
  <c r="BI370" i="2"/>
  <c r="CY366" i="2"/>
  <c r="CD366" i="2"/>
  <c r="BI366" i="2"/>
  <c r="CY362" i="2"/>
  <c r="CD362" i="2"/>
  <c r="BI362" i="2"/>
  <c r="CY358" i="2"/>
  <c r="CD358" i="2"/>
  <c r="BI358" i="2"/>
  <c r="CY354" i="2"/>
  <c r="CD354" i="2"/>
  <c r="BI354" i="2"/>
  <c r="CY350" i="2"/>
  <c r="CD350" i="2"/>
  <c r="BI350" i="2"/>
  <c r="CY346" i="2"/>
  <c r="CD346" i="2"/>
  <c r="BI346" i="2"/>
  <c r="CY342" i="2"/>
  <c r="CD342" i="2"/>
  <c r="BI342" i="2"/>
  <c r="CY338" i="2"/>
  <c r="CD338" i="2"/>
  <c r="BI338" i="2"/>
  <c r="CY334" i="2"/>
  <c r="CD334" i="2"/>
  <c r="BI334" i="2"/>
  <c r="CY330" i="2"/>
  <c r="CD330" i="2"/>
  <c r="BI330" i="2"/>
  <c r="CY326" i="2"/>
  <c r="CD326" i="2"/>
  <c r="BI326" i="2"/>
  <c r="CY322" i="2"/>
  <c r="CD322" i="2"/>
  <c r="BI322" i="2"/>
  <c r="CY318" i="2"/>
  <c r="CD318" i="2"/>
  <c r="BI318" i="2"/>
  <c r="CY314" i="2"/>
  <c r="CD314" i="2"/>
  <c r="BI314" i="2"/>
  <c r="CY310" i="2"/>
  <c r="CD310" i="2"/>
  <c r="BI310" i="2"/>
  <c r="CY306" i="2"/>
  <c r="CD306" i="2"/>
  <c r="BI306" i="2"/>
  <c r="CY302" i="2"/>
  <c r="CD302" i="2"/>
  <c r="BI302" i="2"/>
  <c r="CY396" i="2"/>
  <c r="CD396" i="2"/>
  <c r="BI396" i="2"/>
  <c r="CY389" i="2"/>
  <c r="CD389" i="2"/>
  <c r="BI389" i="2"/>
  <c r="CY385" i="2"/>
  <c r="CD385" i="2"/>
  <c r="BI385" i="2"/>
  <c r="CY381" i="2"/>
  <c r="CD381" i="2"/>
  <c r="BI381" i="2"/>
  <c r="CY377" i="2"/>
  <c r="CD377" i="2"/>
  <c r="BI377" i="2"/>
  <c r="CY373" i="2"/>
  <c r="CD373" i="2"/>
  <c r="BI373" i="2"/>
  <c r="CY369" i="2"/>
  <c r="CD369" i="2"/>
  <c r="BI369" i="2"/>
  <c r="CY365" i="2"/>
  <c r="CD365" i="2"/>
  <c r="BI365" i="2"/>
  <c r="CY361" i="2"/>
  <c r="CD361" i="2"/>
  <c r="BI361" i="2"/>
  <c r="CY357" i="2"/>
  <c r="CD357" i="2"/>
  <c r="BI357" i="2"/>
  <c r="CY353" i="2"/>
  <c r="CD353" i="2"/>
  <c r="BI353" i="2"/>
  <c r="CY349" i="2"/>
  <c r="CD349" i="2"/>
  <c r="BI349" i="2"/>
  <c r="CY345" i="2"/>
  <c r="CD345" i="2"/>
  <c r="BI345" i="2"/>
  <c r="CY341" i="2"/>
  <c r="CD341" i="2"/>
  <c r="BI341" i="2"/>
  <c r="CY337" i="2"/>
  <c r="CD337" i="2"/>
  <c r="BI337" i="2"/>
  <c r="CY333" i="2"/>
  <c r="CD333" i="2"/>
  <c r="BI333" i="2"/>
  <c r="CY329" i="2"/>
  <c r="CD329" i="2"/>
  <c r="BI329" i="2"/>
  <c r="CY325" i="2"/>
  <c r="CD325" i="2"/>
  <c r="BI325" i="2"/>
  <c r="CY321" i="2"/>
  <c r="CD321" i="2"/>
  <c r="BI321" i="2"/>
  <c r="CY317" i="2"/>
  <c r="CD317" i="2"/>
  <c r="BI317" i="2"/>
  <c r="CY313" i="2"/>
  <c r="CD313" i="2"/>
  <c r="BI313" i="2"/>
  <c r="CY309" i="2"/>
  <c r="CD309" i="2"/>
  <c r="BI309" i="2"/>
  <c r="CY305" i="2"/>
  <c r="CD305" i="2"/>
  <c r="BI305" i="2"/>
  <c r="CY301" i="2"/>
  <c r="CD301" i="2"/>
  <c r="BI301" i="2"/>
  <c r="CY392" i="2"/>
  <c r="CD392" i="2"/>
  <c r="BI392" i="2"/>
  <c r="CY388" i="2"/>
  <c r="CD388" i="2"/>
  <c r="BI388" i="2"/>
  <c r="CY384" i="2"/>
  <c r="CD384" i="2"/>
  <c r="BI384" i="2"/>
  <c r="CY380" i="2"/>
  <c r="CD380" i="2"/>
  <c r="BI380" i="2"/>
  <c r="CY376" i="2"/>
  <c r="CD376" i="2"/>
  <c r="BI376" i="2"/>
  <c r="CY372" i="2"/>
  <c r="CD372" i="2"/>
  <c r="BI372" i="2"/>
  <c r="CY368" i="2"/>
  <c r="CD368" i="2"/>
  <c r="BI368" i="2"/>
  <c r="CY364" i="2"/>
  <c r="CD364" i="2"/>
  <c r="BI364" i="2"/>
  <c r="CY360" i="2"/>
  <c r="CD360" i="2"/>
  <c r="BI360" i="2"/>
  <c r="CY356" i="2"/>
  <c r="CD356" i="2"/>
  <c r="BI356" i="2"/>
  <c r="CY352" i="2"/>
  <c r="CD352" i="2"/>
  <c r="BI352" i="2"/>
  <c r="CY348" i="2"/>
  <c r="CD348" i="2"/>
  <c r="BI348" i="2"/>
  <c r="CY344" i="2"/>
  <c r="CD344" i="2"/>
  <c r="BI344" i="2"/>
  <c r="CY340" i="2"/>
  <c r="CD340" i="2"/>
  <c r="BI340" i="2"/>
  <c r="CY336" i="2"/>
  <c r="CD336" i="2"/>
  <c r="BI336" i="2"/>
  <c r="CY332" i="2"/>
  <c r="CD332" i="2"/>
  <c r="BI332" i="2"/>
  <c r="CY328" i="2"/>
  <c r="CD328" i="2"/>
  <c r="BI328" i="2"/>
  <c r="CY324" i="2"/>
  <c r="CD324" i="2"/>
  <c r="BI324" i="2"/>
  <c r="CY320" i="2"/>
  <c r="CD320" i="2"/>
  <c r="BI320" i="2"/>
  <c r="CY316" i="2"/>
  <c r="CD316" i="2"/>
  <c r="BI316" i="2"/>
  <c r="CY312" i="2"/>
  <c r="CD312" i="2"/>
  <c r="BI312" i="2"/>
  <c r="CY308" i="2"/>
  <c r="CD308" i="2"/>
  <c r="BI308" i="2"/>
  <c r="CY304" i="2"/>
  <c r="CD304" i="2"/>
  <c r="BI304" i="2"/>
  <c r="CY300" i="2"/>
  <c r="CD300" i="2"/>
  <c r="BI300" i="2"/>
  <c r="CW296" i="2"/>
  <c r="CB296" i="2"/>
  <c r="BG296" i="2"/>
  <c r="CW292" i="2"/>
  <c r="CB292" i="2"/>
  <c r="BG292" i="2"/>
  <c r="CW288" i="2"/>
  <c r="CB288" i="2"/>
  <c r="BG288" i="2"/>
  <c r="CW284" i="2"/>
  <c r="CB284" i="2"/>
  <c r="BG284" i="2"/>
  <c r="CW280" i="2"/>
  <c r="CB280" i="2"/>
  <c r="BG280" i="2"/>
  <c r="CW276" i="2"/>
  <c r="CB276" i="2"/>
  <c r="BG276" i="2"/>
  <c r="CW272" i="2"/>
  <c r="CB272" i="2"/>
  <c r="BG272" i="2"/>
  <c r="CW268" i="2"/>
  <c r="CB268" i="2"/>
  <c r="BG268" i="2"/>
  <c r="CW264" i="2"/>
  <c r="CB264" i="2"/>
  <c r="BG264" i="2"/>
  <c r="CW260" i="2"/>
  <c r="CB260" i="2"/>
  <c r="BG260" i="2"/>
  <c r="CW256" i="2"/>
  <c r="CB256" i="2"/>
  <c r="BG256" i="2"/>
  <c r="CW252" i="2"/>
  <c r="CB252" i="2"/>
  <c r="BG252" i="2"/>
  <c r="CW248" i="2"/>
  <c r="CB248" i="2"/>
  <c r="BG248" i="2"/>
  <c r="CW244" i="2"/>
  <c r="CB244" i="2"/>
  <c r="BG244" i="2"/>
  <c r="CW240" i="2"/>
  <c r="CB240" i="2"/>
  <c r="BG240" i="2"/>
  <c r="CW236" i="2"/>
  <c r="CB236" i="2"/>
  <c r="BG236" i="2"/>
  <c r="CW232" i="2"/>
  <c r="CB232" i="2"/>
  <c r="BG232" i="2"/>
  <c r="CW228" i="2"/>
  <c r="CB228" i="2"/>
  <c r="BG228" i="2"/>
  <c r="CW224" i="2"/>
  <c r="CB224" i="2"/>
  <c r="BG224" i="2"/>
  <c r="CW220" i="2"/>
  <c r="CB220" i="2"/>
  <c r="BG220" i="2"/>
  <c r="CW216" i="2"/>
  <c r="CB216" i="2"/>
  <c r="BG216" i="2"/>
  <c r="CW212" i="2"/>
  <c r="CB212" i="2"/>
  <c r="BG212" i="2"/>
  <c r="CW208" i="2"/>
  <c r="CB208" i="2"/>
  <c r="BG208" i="2"/>
  <c r="CW204" i="2"/>
  <c r="CB204" i="2"/>
  <c r="BG204" i="2"/>
  <c r="CW200" i="2"/>
  <c r="CB200" i="2"/>
  <c r="BG200" i="2"/>
  <c r="CW196" i="2"/>
  <c r="CB196" i="2"/>
  <c r="BG196" i="2"/>
  <c r="CW192" i="2"/>
  <c r="CB192" i="2"/>
  <c r="BG192" i="2"/>
  <c r="CW188" i="2"/>
  <c r="CB188" i="2"/>
  <c r="BG188" i="2"/>
  <c r="CW184" i="2"/>
  <c r="CB184" i="2"/>
  <c r="BG184" i="2"/>
  <c r="CW180" i="2"/>
  <c r="CB180" i="2"/>
  <c r="BG180" i="2"/>
  <c r="CW176" i="2"/>
  <c r="CB176" i="2"/>
  <c r="BG176" i="2"/>
  <c r="CW172" i="2"/>
  <c r="CB172" i="2"/>
  <c r="BG172" i="2"/>
  <c r="CW168" i="2"/>
  <c r="CB168" i="2"/>
  <c r="BG168" i="2"/>
  <c r="CW164" i="2"/>
  <c r="CB164" i="2"/>
  <c r="BG164" i="2"/>
  <c r="CW160" i="2"/>
  <c r="CB160" i="2"/>
  <c r="BG160" i="2"/>
  <c r="CW156" i="2"/>
  <c r="CB156" i="2"/>
  <c r="BG156" i="2"/>
  <c r="CW152" i="2"/>
  <c r="CB152" i="2"/>
  <c r="BG152" i="2"/>
  <c r="CW148" i="2"/>
  <c r="CB148" i="2"/>
  <c r="BG148" i="2"/>
  <c r="CW144" i="2"/>
  <c r="CB144" i="2"/>
  <c r="BG144" i="2"/>
  <c r="CW140" i="2"/>
  <c r="CB140" i="2"/>
  <c r="BG140" i="2"/>
  <c r="CW136" i="2"/>
  <c r="CB136" i="2"/>
  <c r="BG136" i="2"/>
  <c r="CW132" i="2"/>
  <c r="CB132" i="2"/>
  <c r="BG132" i="2"/>
  <c r="CW128" i="2"/>
  <c r="CB128" i="2"/>
  <c r="BG128" i="2"/>
  <c r="CW124" i="2"/>
  <c r="CB124" i="2"/>
  <c r="BG124" i="2"/>
  <c r="CW120" i="2"/>
  <c r="CB120" i="2"/>
  <c r="BG120" i="2"/>
  <c r="CW116" i="2"/>
  <c r="CB116" i="2"/>
  <c r="BG116" i="2"/>
  <c r="CW112" i="2"/>
  <c r="CB112" i="2"/>
  <c r="BG112" i="2"/>
  <c r="BH298" i="2"/>
  <c r="CX294" i="2"/>
  <c r="BH294" i="2"/>
  <c r="CX290" i="2"/>
  <c r="CC290" i="2"/>
  <c r="BH290" i="2"/>
  <c r="CC286" i="2"/>
  <c r="BH286" i="2"/>
  <c r="BH282" i="2"/>
  <c r="CX278" i="2"/>
  <c r="BH278" i="2"/>
  <c r="CX274" i="2"/>
  <c r="CC274" i="2"/>
  <c r="BH274" i="2"/>
  <c r="CC270" i="2"/>
  <c r="BH270" i="2"/>
  <c r="BH266" i="2"/>
  <c r="CX262" i="2"/>
  <c r="BH262" i="2"/>
  <c r="CX258" i="2"/>
  <c r="CC258" i="2"/>
  <c r="BH258" i="2"/>
  <c r="CC254" i="2"/>
  <c r="BH254" i="2"/>
  <c r="BH250" i="2"/>
  <c r="CX246" i="2"/>
  <c r="BH246" i="2"/>
  <c r="CX242" i="2"/>
  <c r="CC242" i="2"/>
  <c r="BH242" i="2"/>
  <c r="CC238" i="2"/>
  <c r="BH238" i="2"/>
  <c r="BH234" i="2"/>
  <c r="CX230" i="2"/>
  <c r="BH230" i="2"/>
  <c r="CX226" i="2"/>
  <c r="CC226" i="2"/>
  <c r="BH226" i="2"/>
  <c r="CC222" i="2"/>
  <c r="BH222" i="2"/>
  <c r="BH218" i="2"/>
  <c r="CX214" i="2"/>
  <c r="BH214" i="2"/>
  <c r="CX210" i="2"/>
  <c r="CC210" i="2"/>
  <c r="BH210" i="2"/>
  <c r="CC206" i="2"/>
  <c r="BH206" i="2"/>
  <c r="BH202" i="2"/>
  <c r="CX198" i="2"/>
  <c r="BH198" i="2"/>
  <c r="CX194" i="2"/>
  <c r="CC194" i="2"/>
  <c r="BH194" i="2"/>
  <c r="CC190" i="2"/>
  <c r="BH190" i="2"/>
  <c r="BH186" i="2"/>
  <c r="CX182" i="2"/>
  <c r="BH182" i="2"/>
  <c r="CX178" i="2"/>
  <c r="CC178" i="2"/>
  <c r="BH178" i="2"/>
  <c r="CC174" i="2"/>
  <c r="BH174" i="2"/>
  <c r="BH170" i="2"/>
  <c r="CX166" i="2"/>
  <c r="BH166" i="2"/>
  <c r="CX162" i="2"/>
  <c r="CC162" i="2"/>
  <c r="BH162" i="2"/>
  <c r="CC158" i="2"/>
  <c r="BH158" i="2"/>
  <c r="BH154" i="2"/>
  <c r="CX150" i="2"/>
  <c r="BH150" i="2"/>
  <c r="CX146" i="2"/>
  <c r="CC146" i="2"/>
  <c r="BH146" i="2"/>
  <c r="CC142" i="2"/>
  <c r="BH142" i="2"/>
  <c r="BH138" i="2"/>
  <c r="CX134" i="2"/>
  <c r="BH134" i="2"/>
  <c r="CX130" i="2"/>
  <c r="CC130" i="2"/>
  <c r="BH130" i="2"/>
  <c r="CC126" i="2"/>
  <c r="BH126" i="2"/>
  <c r="BH122" i="2"/>
  <c r="CX118" i="2"/>
  <c r="BH118" i="2"/>
  <c r="CX114" i="2"/>
  <c r="CC114" i="2"/>
  <c r="BH114" i="2"/>
  <c r="CC110" i="2"/>
  <c r="BH110" i="2"/>
  <c r="CY296" i="2"/>
  <c r="CD296" i="2"/>
  <c r="BI296" i="2"/>
  <c r="CY292" i="2"/>
  <c r="CD292" i="2"/>
  <c r="BI292" i="2"/>
  <c r="CY288" i="2"/>
  <c r="CD288" i="2"/>
  <c r="BI288" i="2"/>
  <c r="CY284" i="2"/>
  <c r="CD284" i="2"/>
  <c r="BI284" i="2"/>
  <c r="CY280" i="2"/>
  <c r="CD280" i="2"/>
  <c r="BI280" i="2"/>
  <c r="CY276" i="2"/>
  <c r="CD276" i="2"/>
  <c r="BI276" i="2"/>
  <c r="CY272" i="2"/>
  <c r="CD272" i="2"/>
  <c r="BI272" i="2"/>
  <c r="CY268" i="2"/>
  <c r="CD268" i="2"/>
  <c r="BI268" i="2"/>
  <c r="CY264" i="2"/>
  <c r="CD264" i="2"/>
  <c r="BI264" i="2"/>
  <c r="CY260" i="2"/>
  <c r="CD260" i="2"/>
  <c r="BI260" i="2"/>
  <c r="CY256" i="2"/>
  <c r="CD256" i="2"/>
  <c r="BI256" i="2"/>
  <c r="CY252" i="2"/>
  <c r="CD252" i="2"/>
  <c r="BI252" i="2"/>
  <c r="CY248" i="2"/>
  <c r="CD248" i="2"/>
  <c r="BI248" i="2"/>
  <c r="CY244" i="2"/>
  <c r="CD244" i="2"/>
  <c r="BI244" i="2"/>
  <c r="CY240" i="2"/>
  <c r="CD240" i="2"/>
  <c r="BI240" i="2"/>
  <c r="CY236" i="2"/>
  <c r="CD236" i="2"/>
  <c r="BI236" i="2"/>
  <c r="CY232" i="2"/>
  <c r="CD232" i="2"/>
  <c r="BI232" i="2"/>
  <c r="CY228" i="2"/>
  <c r="CD228" i="2"/>
  <c r="BI228" i="2"/>
  <c r="CY224" i="2"/>
  <c r="CD224" i="2"/>
  <c r="BI224" i="2"/>
  <c r="CY220" i="2"/>
  <c r="CD220" i="2"/>
  <c r="BI220" i="2"/>
  <c r="CY216" i="2"/>
  <c r="CD216" i="2"/>
  <c r="BI216" i="2"/>
  <c r="CY212" i="2"/>
  <c r="CD212" i="2"/>
  <c r="BI212" i="2"/>
  <c r="CY208" i="2"/>
  <c r="CD208" i="2"/>
  <c r="BI208" i="2"/>
  <c r="CY204" i="2"/>
  <c r="CD204" i="2"/>
  <c r="BI204" i="2"/>
  <c r="CY200" i="2"/>
  <c r="CD200" i="2"/>
  <c r="BI200" i="2"/>
  <c r="CY196" i="2"/>
  <c r="CD196" i="2"/>
  <c r="BI196" i="2"/>
  <c r="CY192" i="2"/>
  <c r="CD192" i="2"/>
  <c r="BI192" i="2"/>
  <c r="CY188" i="2"/>
  <c r="CD188" i="2"/>
  <c r="BI188" i="2"/>
  <c r="CY184" i="2"/>
  <c r="CD184" i="2"/>
  <c r="BI184" i="2"/>
  <c r="CY180" i="2"/>
  <c r="CD180" i="2"/>
  <c r="BI180" i="2"/>
  <c r="CY176" i="2"/>
  <c r="CD176" i="2"/>
  <c r="BI176" i="2"/>
  <c r="CY172" i="2"/>
  <c r="CD172" i="2"/>
  <c r="BI172" i="2"/>
  <c r="CY168" i="2"/>
  <c r="CD168" i="2"/>
  <c r="BI168" i="2"/>
  <c r="CY164" i="2"/>
  <c r="CD164" i="2"/>
  <c r="BI164" i="2"/>
  <c r="CY160" i="2"/>
  <c r="CD160" i="2"/>
  <c r="BI160" i="2"/>
  <c r="CY156" i="2"/>
  <c r="CD156" i="2"/>
  <c r="BI156" i="2"/>
  <c r="CY152" i="2"/>
  <c r="CD152" i="2"/>
  <c r="BI152" i="2"/>
  <c r="CY148" i="2"/>
  <c r="CD148" i="2"/>
  <c r="BI148" i="2"/>
  <c r="CY144" i="2"/>
  <c r="CD144" i="2"/>
  <c r="BI144" i="2"/>
  <c r="CY140" i="2"/>
  <c r="CD140" i="2"/>
  <c r="BI140" i="2"/>
  <c r="CY136" i="2"/>
  <c r="CD136" i="2"/>
  <c r="BI136" i="2"/>
  <c r="CY132" i="2"/>
  <c r="CD132" i="2"/>
  <c r="BI132" i="2"/>
  <c r="CY128" i="2"/>
  <c r="CD128" i="2"/>
  <c r="BI128" i="2"/>
  <c r="CY124" i="2"/>
  <c r="CD124" i="2"/>
  <c r="BI124" i="2"/>
  <c r="CY120" i="2"/>
  <c r="CD120" i="2"/>
  <c r="BI120" i="2"/>
  <c r="CY116" i="2"/>
  <c r="CD116" i="2"/>
  <c r="BI116" i="2"/>
  <c r="CY112" i="2"/>
  <c r="CD112" i="2"/>
  <c r="BI112" i="2"/>
  <c r="CA298" i="2"/>
  <c r="BF298" i="2"/>
  <c r="BJ298" i="2" s="1"/>
  <c r="DV298" i="2" s="1"/>
  <c r="AO298" i="2"/>
  <c r="CW298" i="2" s="1"/>
  <c r="CA294" i="2"/>
  <c r="BF294" i="2"/>
  <c r="BJ294" i="2" s="1"/>
  <c r="DV294" i="2" s="1"/>
  <c r="AO294" i="2"/>
  <c r="CV294" i="2" s="1"/>
  <c r="CA290" i="2"/>
  <c r="BF290" i="2"/>
  <c r="BJ290" i="2" s="1"/>
  <c r="DV290" i="2" s="1"/>
  <c r="AO290" i="2"/>
  <c r="CV290" i="2" s="1"/>
  <c r="CA286" i="2"/>
  <c r="BF286" i="2"/>
  <c r="BJ286" i="2" s="1"/>
  <c r="DV286" i="2" s="1"/>
  <c r="AO286" i="2"/>
  <c r="CX286" i="2" s="1"/>
  <c r="CA282" i="2"/>
  <c r="BF282" i="2"/>
  <c r="BJ282" i="2" s="1"/>
  <c r="DV282" i="2" s="1"/>
  <c r="AO282" i="2"/>
  <c r="CC282" i="2" s="1"/>
  <c r="CA278" i="2"/>
  <c r="BF278" i="2"/>
  <c r="BJ278" i="2" s="1"/>
  <c r="DV278" i="2" s="1"/>
  <c r="AO278" i="2"/>
  <c r="CB278" i="2" s="1"/>
  <c r="CA274" i="2"/>
  <c r="BF274" i="2"/>
  <c r="BJ274" i="2" s="1"/>
  <c r="DV274" i="2" s="1"/>
  <c r="AO274" i="2"/>
  <c r="CV274" i="2" s="1"/>
  <c r="CA270" i="2"/>
  <c r="BF270" i="2"/>
  <c r="BJ270" i="2" s="1"/>
  <c r="DV270" i="2" s="1"/>
  <c r="AO270" i="2"/>
  <c r="CX270" i="2" s="1"/>
  <c r="CA266" i="2"/>
  <c r="BF266" i="2"/>
  <c r="BJ266" i="2" s="1"/>
  <c r="DV266" i="2" s="1"/>
  <c r="AO266" i="2"/>
  <c r="CW266" i="2" s="1"/>
  <c r="CA262" i="2"/>
  <c r="BF262" i="2"/>
  <c r="BJ262" i="2" s="1"/>
  <c r="DV262" i="2" s="1"/>
  <c r="AO262" i="2"/>
  <c r="CV262" i="2" s="1"/>
  <c r="CA258" i="2"/>
  <c r="BF258" i="2"/>
  <c r="BJ258" i="2" s="1"/>
  <c r="DV258" i="2" s="1"/>
  <c r="AO258" i="2"/>
  <c r="CV258" i="2" s="1"/>
  <c r="CA254" i="2"/>
  <c r="BF254" i="2"/>
  <c r="BJ254" i="2" s="1"/>
  <c r="DV254" i="2" s="1"/>
  <c r="AO254" i="2"/>
  <c r="CX254" i="2" s="1"/>
  <c r="CA250" i="2"/>
  <c r="BF250" i="2"/>
  <c r="BJ250" i="2" s="1"/>
  <c r="DV250" i="2" s="1"/>
  <c r="AO250" i="2"/>
  <c r="CC250" i="2" s="1"/>
  <c r="CA246" i="2"/>
  <c r="BF246" i="2"/>
  <c r="BJ246" i="2" s="1"/>
  <c r="DV246" i="2" s="1"/>
  <c r="AO246" i="2"/>
  <c r="CB246" i="2" s="1"/>
  <c r="CA242" i="2"/>
  <c r="BF242" i="2"/>
  <c r="BJ242" i="2" s="1"/>
  <c r="DV242" i="2" s="1"/>
  <c r="AO242" i="2"/>
  <c r="CV242" i="2" s="1"/>
  <c r="CA238" i="2"/>
  <c r="BF238" i="2"/>
  <c r="BJ238" i="2" s="1"/>
  <c r="DV238" i="2" s="1"/>
  <c r="AO238" i="2"/>
  <c r="CX238" i="2" s="1"/>
  <c r="CA234" i="2"/>
  <c r="BF234" i="2"/>
  <c r="BJ234" i="2" s="1"/>
  <c r="DV234" i="2" s="1"/>
  <c r="AO234" i="2"/>
  <c r="CW234" i="2" s="1"/>
  <c r="CA230" i="2"/>
  <c r="BF230" i="2"/>
  <c r="BJ230" i="2" s="1"/>
  <c r="DV230" i="2" s="1"/>
  <c r="AO230" i="2"/>
  <c r="CV230" i="2" s="1"/>
  <c r="CA226" i="2"/>
  <c r="BF226" i="2"/>
  <c r="BJ226" i="2" s="1"/>
  <c r="DV226" i="2" s="1"/>
  <c r="AO226" i="2"/>
  <c r="CV226" i="2" s="1"/>
  <c r="CA222" i="2"/>
  <c r="BF222" i="2"/>
  <c r="BJ222" i="2" s="1"/>
  <c r="DV222" i="2" s="1"/>
  <c r="AO222" i="2"/>
  <c r="CX222" i="2" s="1"/>
  <c r="CA218" i="2"/>
  <c r="BF218" i="2"/>
  <c r="BJ218" i="2" s="1"/>
  <c r="DV218" i="2" s="1"/>
  <c r="AO218" i="2"/>
  <c r="CC218" i="2" s="1"/>
  <c r="CA214" i="2"/>
  <c r="BF214" i="2"/>
  <c r="BJ214" i="2" s="1"/>
  <c r="DV214" i="2" s="1"/>
  <c r="AO214" i="2"/>
  <c r="CB214" i="2" s="1"/>
  <c r="CA210" i="2"/>
  <c r="BF210" i="2"/>
  <c r="BJ210" i="2" s="1"/>
  <c r="DV210" i="2" s="1"/>
  <c r="AO210" i="2"/>
  <c r="CV210" i="2" s="1"/>
  <c r="CA206" i="2"/>
  <c r="BF206" i="2"/>
  <c r="BJ206" i="2" s="1"/>
  <c r="DV206" i="2" s="1"/>
  <c r="AO206" i="2"/>
  <c r="CX206" i="2" s="1"/>
  <c r="CA202" i="2"/>
  <c r="BF202" i="2"/>
  <c r="BJ202" i="2" s="1"/>
  <c r="DV202" i="2" s="1"/>
  <c r="AO202" i="2"/>
  <c r="CW202" i="2" s="1"/>
  <c r="CA198" i="2"/>
  <c r="BF198" i="2"/>
  <c r="BJ198" i="2" s="1"/>
  <c r="DV198" i="2" s="1"/>
  <c r="AO198" i="2"/>
  <c r="CV198" i="2" s="1"/>
  <c r="CA194" i="2"/>
  <c r="BF194" i="2"/>
  <c r="BJ194" i="2" s="1"/>
  <c r="DV194" i="2" s="1"/>
  <c r="AO194" i="2"/>
  <c r="CV194" i="2" s="1"/>
  <c r="CA190" i="2"/>
  <c r="BF190" i="2"/>
  <c r="BJ190" i="2" s="1"/>
  <c r="DV190" i="2" s="1"/>
  <c r="AO190" i="2"/>
  <c r="CX190" i="2" s="1"/>
  <c r="CA186" i="2"/>
  <c r="BF186" i="2"/>
  <c r="BJ186" i="2" s="1"/>
  <c r="DV186" i="2" s="1"/>
  <c r="AO186" i="2"/>
  <c r="CC186" i="2" s="1"/>
  <c r="CA182" i="2"/>
  <c r="BF182" i="2"/>
  <c r="BJ182" i="2" s="1"/>
  <c r="DV182" i="2" s="1"/>
  <c r="AO182" i="2"/>
  <c r="CB182" i="2" s="1"/>
  <c r="CA178" i="2"/>
  <c r="BF178" i="2"/>
  <c r="BJ178" i="2" s="1"/>
  <c r="DV178" i="2" s="1"/>
  <c r="AO178" i="2"/>
  <c r="CV178" i="2" s="1"/>
  <c r="CA174" i="2"/>
  <c r="BF174" i="2"/>
  <c r="BJ174" i="2" s="1"/>
  <c r="DV174" i="2" s="1"/>
  <c r="AO174" i="2"/>
  <c r="CX174" i="2" s="1"/>
  <c r="CA170" i="2"/>
  <c r="BF170" i="2"/>
  <c r="BJ170" i="2" s="1"/>
  <c r="DV170" i="2" s="1"/>
  <c r="AO170" i="2"/>
  <c r="CW170" i="2" s="1"/>
  <c r="CA166" i="2"/>
  <c r="BF166" i="2"/>
  <c r="BJ166" i="2" s="1"/>
  <c r="DV166" i="2" s="1"/>
  <c r="AO166" i="2"/>
  <c r="CV166" i="2" s="1"/>
  <c r="CA162" i="2"/>
  <c r="BF162" i="2"/>
  <c r="BJ162" i="2" s="1"/>
  <c r="DV162" i="2" s="1"/>
  <c r="AO162" i="2"/>
  <c r="CV162" i="2" s="1"/>
  <c r="CA158" i="2"/>
  <c r="BF158" i="2"/>
  <c r="BJ158" i="2" s="1"/>
  <c r="DV158" i="2" s="1"/>
  <c r="AO158" i="2"/>
  <c r="CX158" i="2" s="1"/>
  <c r="CA154" i="2"/>
  <c r="BF154" i="2"/>
  <c r="BJ154" i="2" s="1"/>
  <c r="DV154" i="2" s="1"/>
  <c r="AO154" i="2"/>
  <c r="CC154" i="2" s="1"/>
  <c r="CA150" i="2"/>
  <c r="BF150" i="2"/>
  <c r="BJ150" i="2" s="1"/>
  <c r="DV150" i="2" s="1"/>
  <c r="AO150" i="2"/>
  <c r="CB150" i="2" s="1"/>
  <c r="CA146" i="2"/>
  <c r="BF146" i="2"/>
  <c r="BJ146" i="2" s="1"/>
  <c r="DV146" i="2" s="1"/>
  <c r="AO146" i="2"/>
  <c r="CV146" i="2" s="1"/>
  <c r="CA142" i="2"/>
  <c r="BF142" i="2"/>
  <c r="BJ142" i="2" s="1"/>
  <c r="DV142" i="2" s="1"/>
  <c r="AO142" i="2"/>
  <c r="CX142" i="2" s="1"/>
  <c r="CA138" i="2"/>
  <c r="BF138" i="2"/>
  <c r="BJ138" i="2" s="1"/>
  <c r="DV138" i="2" s="1"/>
  <c r="AO138" i="2"/>
  <c r="CW138" i="2" s="1"/>
  <c r="CA134" i="2"/>
  <c r="BF134" i="2"/>
  <c r="BJ134" i="2" s="1"/>
  <c r="DV134" i="2" s="1"/>
  <c r="AO134" i="2"/>
  <c r="CV134" i="2" s="1"/>
  <c r="CA130" i="2"/>
  <c r="BF130" i="2"/>
  <c r="BJ130" i="2" s="1"/>
  <c r="DV130" i="2" s="1"/>
  <c r="AO130" i="2"/>
  <c r="CV130" i="2" s="1"/>
  <c r="CA126" i="2"/>
  <c r="BF126" i="2"/>
  <c r="BJ126" i="2" s="1"/>
  <c r="DV126" i="2" s="1"/>
  <c r="AO126" i="2"/>
  <c r="CX126" i="2" s="1"/>
  <c r="CA122" i="2"/>
  <c r="BF122" i="2"/>
  <c r="BJ122" i="2" s="1"/>
  <c r="DV122" i="2" s="1"/>
  <c r="AO122" i="2"/>
  <c r="CC122" i="2" s="1"/>
  <c r="CA118" i="2"/>
  <c r="BF118" i="2"/>
  <c r="BJ118" i="2" s="1"/>
  <c r="DV118" i="2" s="1"/>
  <c r="AO118" i="2"/>
  <c r="CB118" i="2" s="1"/>
  <c r="CA114" i="2"/>
  <c r="BF114" i="2"/>
  <c r="BJ114" i="2" s="1"/>
  <c r="DV114" i="2" s="1"/>
  <c r="AO114" i="2"/>
  <c r="CV114" i="2" s="1"/>
  <c r="CA110" i="2"/>
  <c r="BF110" i="2"/>
  <c r="BJ110" i="2" s="1"/>
  <c r="DV110" i="2" s="1"/>
  <c r="AO110" i="2"/>
  <c r="CX110" i="2" s="1"/>
  <c r="CA106" i="2"/>
  <c r="BF106" i="2"/>
  <c r="BJ106" i="2" s="1"/>
  <c r="DV106" i="2" s="1"/>
  <c r="AO106" i="2"/>
  <c r="CD106" i="2" s="1"/>
  <c r="CA102" i="2"/>
  <c r="BF102" i="2"/>
  <c r="BJ102" i="2" s="1"/>
  <c r="DV102" i="2" s="1"/>
  <c r="AO102" i="2"/>
  <c r="CV102" i="2" s="1"/>
  <c r="CA98" i="2"/>
  <c r="BF98" i="2"/>
  <c r="BJ98" i="2" s="1"/>
  <c r="DV98" i="2" s="1"/>
  <c r="AO98" i="2"/>
  <c r="CV98" i="2" s="1"/>
  <c r="CA94" i="2"/>
  <c r="BF94" i="2"/>
  <c r="BJ94" i="2" s="1"/>
  <c r="DV94" i="2" s="1"/>
  <c r="AO94" i="2"/>
  <c r="CY94" i="2" s="1"/>
  <c r="CA90" i="2"/>
  <c r="BF90" i="2"/>
  <c r="BJ90" i="2" s="1"/>
  <c r="DV90" i="2" s="1"/>
  <c r="AO90" i="2"/>
  <c r="CD90" i="2" s="1"/>
  <c r="CA86" i="2"/>
  <c r="BF86" i="2"/>
  <c r="BJ86" i="2" s="1"/>
  <c r="DV86" i="2" s="1"/>
  <c r="AO86" i="2"/>
  <c r="CV86" i="2" s="1"/>
  <c r="CA82" i="2"/>
  <c r="BF82" i="2"/>
  <c r="BJ82" i="2" s="1"/>
  <c r="DV82" i="2" s="1"/>
  <c r="AO82" i="2"/>
  <c r="CV82" i="2" s="1"/>
  <c r="CA78" i="2"/>
  <c r="BF78" i="2"/>
  <c r="BJ78" i="2" s="1"/>
  <c r="DV78" i="2" s="1"/>
  <c r="AO78" i="2"/>
  <c r="CY78" i="2" s="1"/>
  <c r="CA74" i="2"/>
  <c r="BF74" i="2"/>
  <c r="BJ74" i="2" s="1"/>
  <c r="DV74" i="2" s="1"/>
  <c r="AO74" i="2"/>
  <c r="CD74" i="2" s="1"/>
  <c r="CA70" i="2"/>
  <c r="BF70" i="2"/>
  <c r="BJ70" i="2" s="1"/>
  <c r="DV70" i="2" s="1"/>
  <c r="AO70" i="2"/>
  <c r="CV70" i="2" s="1"/>
  <c r="CA66" i="2"/>
  <c r="BF66" i="2"/>
  <c r="BJ66" i="2" s="1"/>
  <c r="DV66" i="2" s="1"/>
  <c r="AO66" i="2"/>
  <c r="CV66" i="2" s="1"/>
  <c r="CA62" i="2"/>
  <c r="BF62" i="2"/>
  <c r="BJ62" i="2" s="1"/>
  <c r="DV62" i="2" s="1"/>
  <c r="AO62" i="2"/>
  <c r="CY62" i="2" s="1"/>
  <c r="CA58" i="2"/>
  <c r="BF58" i="2"/>
  <c r="BJ58" i="2" s="1"/>
  <c r="DV58" i="2" s="1"/>
  <c r="AO58" i="2"/>
  <c r="CD58" i="2" s="1"/>
  <c r="CA54" i="2"/>
  <c r="BF54" i="2"/>
  <c r="BJ54" i="2" s="1"/>
  <c r="DV54" i="2" s="1"/>
  <c r="AO54" i="2"/>
  <c r="CV54" i="2" s="1"/>
  <c r="CA50" i="2"/>
  <c r="BF50" i="2"/>
  <c r="BJ50" i="2" s="1"/>
  <c r="DV50" i="2" s="1"/>
  <c r="AO50" i="2"/>
  <c r="CV50" i="2" s="1"/>
  <c r="CA46" i="2"/>
  <c r="BF46" i="2"/>
  <c r="BJ46" i="2" s="1"/>
  <c r="DV46" i="2" s="1"/>
  <c r="AO46" i="2"/>
  <c r="CY46" i="2" s="1"/>
  <c r="CA42" i="2"/>
  <c r="BF42" i="2"/>
  <c r="BJ42" i="2" s="1"/>
  <c r="DV42" i="2" s="1"/>
  <c r="AO42" i="2"/>
  <c r="CD42" i="2" s="1"/>
  <c r="CA38" i="2"/>
  <c r="BF38" i="2"/>
  <c r="BJ38" i="2" s="1"/>
  <c r="DV38" i="2" s="1"/>
  <c r="AO38" i="2"/>
  <c r="CV38" i="2" s="1"/>
  <c r="CA34" i="2"/>
  <c r="BF34" i="2"/>
  <c r="BJ34" i="2" s="1"/>
  <c r="DV34" i="2" s="1"/>
  <c r="AO34" i="2"/>
  <c r="CV34" i="2" s="1"/>
  <c r="CA30" i="2"/>
  <c r="BF30" i="2"/>
  <c r="BJ30" i="2" s="1"/>
  <c r="DV30" i="2" s="1"/>
  <c r="AO30" i="2"/>
  <c r="CY30" i="2" s="1"/>
  <c r="CA26" i="2"/>
  <c r="BF26" i="2"/>
  <c r="BJ26" i="2" s="1"/>
  <c r="DV26" i="2" s="1"/>
  <c r="AO26" i="2"/>
  <c r="CD26" i="2" s="1"/>
  <c r="CA22" i="2"/>
  <c r="BF22" i="2"/>
  <c r="BJ22" i="2" s="1"/>
  <c r="DV22" i="2" s="1"/>
  <c r="AO22" i="2"/>
  <c r="CV22" i="2" s="1"/>
  <c r="CA18" i="2"/>
  <c r="BF18" i="2"/>
  <c r="BJ18" i="2" s="1"/>
  <c r="DV18" i="2" s="1"/>
  <c r="AO18" i="2"/>
  <c r="CV18" i="2" s="1"/>
  <c r="CA14" i="2"/>
  <c r="BF14" i="2"/>
  <c r="BJ14" i="2" s="1"/>
  <c r="DV14" i="2" s="1"/>
  <c r="AO14" i="2"/>
  <c r="CY14" i="2" s="1"/>
  <c r="CA10" i="2"/>
  <c r="BF10" i="2"/>
  <c r="BJ10" i="2" s="1"/>
  <c r="DV10" i="2" s="1"/>
  <c r="AO10" i="2"/>
  <c r="CD10" i="2" s="1"/>
  <c r="C97" i="1"/>
  <c r="AL7" i="2"/>
  <c r="CV105" i="2"/>
  <c r="BF105" i="2"/>
  <c r="BJ105" i="2" s="1"/>
  <c r="DV105" i="2" s="1"/>
  <c r="AO105" i="2"/>
  <c r="CX105" i="2" s="1"/>
  <c r="CV101" i="2"/>
  <c r="BF101" i="2"/>
  <c r="BJ101" i="2" s="1"/>
  <c r="DV101" i="2" s="1"/>
  <c r="AO101" i="2"/>
  <c r="CV97" i="2"/>
  <c r="BF97" i="2"/>
  <c r="BJ97" i="2" s="1"/>
  <c r="DV97" i="2" s="1"/>
  <c r="AO97" i="2"/>
  <c r="CV93" i="2"/>
  <c r="BF93" i="2"/>
  <c r="BJ93" i="2" s="1"/>
  <c r="DV93" i="2" s="1"/>
  <c r="AO93" i="2"/>
  <c r="CY93" i="2" s="1"/>
  <c r="CV89" i="2"/>
  <c r="BF89" i="2"/>
  <c r="BJ89" i="2" s="1"/>
  <c r="DV89" i="2" s="1"/>
  <c r="AO89" i="2"/>
  <c r="CD89" i="2" s="1"/>
  <c r="CV85" i="2"/>
  <c r="BF85" i="2"/>
  <c r="BJ85" i="2" s="1"/>
  <c r="DV85" i="2" s="1"/>
  <c r="AO85" i="2"/>
  <c r="CV81" i="2"/>
  <c r="BF81" i="2"/>
  <c r="BJ81" i="2" s="1"/>
  <c r="DV81" i="2" s="1"/>
  <c r="AO81" i="2"/>
  <c r="CV77" i="2"/>
  <c r="BF77" i="2"/>
  <c r="BJ77" i="2" s="1"/>
  <c r="DV77" i="2" s="1"/>
  <c r="AO77" i="2"/>
  <c r="CV73" i="2"/>
  <c r="BF73" i="2"/>
  <c r="BJ73" i="2" s="1"/>
  <c r="DV73" i="2" s="1"/>
  <c r="AO73" i="2"/>
  <c r="CX73" i="2" s="1"/>
  <c r="CV69" i="2"/>
  <c r="BF69" i="2"/>
  <c r="BJ69" i="2" s="1"/>
  <c r="DV69" i="2" s="1"/>
  <c r="AO69" i="2"/>
  <c r="CV65" i="2"/>
  <c r="BF65" i="2"/>
  <c r="BJ65" i="2" s="1"/>
  <c r="DV65" i="2" s="1"/>
  <c r="AO65" i="2"/>
  <c r="CV61" i="2"/>
  <c r="BF61" i="2"/>
  <c r="BJ61" i="2" s="1"/>
  <c r="DV61" i="2" s="1"/>
  <c r="AO61" i="2"/>
  <c r="CV57" i="2"/>
  <c r="BF57" i="2"/>
  <c r="BJ57" i="2" s="1"/>
  <c r="DV57" i="2" s="1"/>
  <c r="AO57" i="2"/>
  <c r="CD57" i="2" s="1"/>
  <c r="CV53" i="2"/>
  <c r="BF53" i="2"/>
  <c r="BJ53" i="2" s="1"/>
  <c r="DV53" i="2" s="1"/>
  <c r="AO53" i="2"/>
  <c r="CV49" i="2"/>
  <c r="BF49" i="2"/>
  <c r="BJ49" i="2" s="1"/>
  <c r="DV49" i="2" s="1"/>
  <c r="AO49" i="2"/>
  <c r="CV45" i="2"/>
  <c r="BF45" i="2"/>
  <c r="BJ45" i="2" s="1"/>
  <c r="DV45" i="2" s="1"/>
  <c r="AO45" i="2"/>
  <c r="CV41" i="2"/>
  <c r="BF41" i="2"/>
  <c r="BJ41" i="2" s="1"/>
  <c r="DV41" i="2" s="1"/>
  <c r="AO41" i="2"/>
  <c r="CX41" i="2" s="1"/>
  <c r="CV37" i="2"/>
  <c r="BF37" i="2"/>
  <c r="BJ37" i="2" s="1"/>
  <c r="DV37" i="2" s="1"/>
  <c r="AO37" i="2"/>
  <c r="CV33" i="2"/>
  <c r="BF33" i="2"/>
  <c r="BJ33" i="2" s="1"/>
  <c r="DV33" i="2" s="1"/>
  <c r="AO33" i="2"/>
  <c r="CV29" i="2"/>
  <c r="BF29" i="2"/>
  <c r="BJ29" i="2" s="1"/>
  <c r="DV29" i="2" s="1"/>
  <c r="AO29" i="2"/>
  <c r="CY29" i="2" s="1"/>
  <c r="CV25" i="2"/>
  <c r="BF25" i="2"/>
  <c r="BJ25" i="2" s="1"/>
  <c r="DV25" i="2" s="1"/>
  <c r="AO25" i="2"/>
  <c r="CV21" i="2"/>
  <c r="BF21" i="2"/>
  <c r="BJ21" i="2" s="1"/>
  <c r="DV21" i="2" s="1"/>
  <c r="AO21" i="2"/>
  <c r="CC21" i="2" s="1"/>
  <c r="CV17" i="2"/>
  <c r="BF17" i="2"/>
  <c r="BJ17" i="2" s="1"/>
  <c r="DV17" i="2" s="1"/>
  <c r="AO17" i="2"/>
  <c r="CV13" i="2"/>
  <c r="BF13" i="2"/>
  <c r="BJ13" i="2" s="1"/>
  <c r="DV13" i="2" s="1"/>
  <c r="AO13" i="2"/>
  <c r="CY13" i="2" s="1"/>
  <c r="CV9" i="2"/>
  <c r="BF9" i="2"/>
  <c r="BJ9" i="2" s="1"/>
  <c r="DV9" i="2" s="1"/>
  <c r="AO9" i="2"/>
  <c r="CV108" i="2"/>
  <c r="BF108" i="2"/>
  <c r="BJ108" i="2" s="1"/>
  <c r="DV108" i="2" s="1"/>
  <c r="AO108" i="2"/>
  <c r="CV104" i="2"/>
  <c r="BF104" i="2"/>
  <c r="BJ104" i="2" s="1"/>
  <c r="DV104" i="2" s="1"/>
  <c r="AO104" i="2"/>
  <c r="CV100" i="2"/>
  <c r="BF100" i="2"/>
  <c r="BJ100" i="2" s="1"/>
  <c r="DV100" i="2" s="1"/>
  <c r="AO100" i="2"/>
  <c r="CC100" i="2" s="1"/>
  <c r="CV96" i="2"/>
  <c r="BF96" i="2"/>
  <c r="BJ96" i="2" s="1"/>
  <c r="DV96" i="2" s="1"/>
  <c r="AO96" i="2"/>
  <c r="CV92" i="2"/>
  <c r="BF92" i="2"/>
  <c r="BJ92" i="2" s="1"/>
  <c r="DV92" i="2" s="1"/>
  <c r="AO92" i="2"/>
  <c r="CV88" i="2"/>
  <c r="BF88" i="2"/>
  <c r="BJ88" i="2" s="1"/>
  <c r="DV88" i="2" s="1"/>
  <c r="AO88" i="2"/>
  <c r="CV84" i="2"/>
  <c r="BF84" i="2"/>
  <c r="BJ84" i="2" s="1"/>
  <c r="DV84" i="2" s="1"/>
  <c r="AO84" i="2"/>
  <c r="CY84" i="2" s="1"/>
  <c r="CV80" i="2"/>
  <c r="BF80" i="2"/>
  <c r="BJ80" i="2" s="1"/>
  <c r="DV80" i="2" s="1"/>
  <c r="AO80" i="2"/>
  <c r="CV76" i="2"/>
  <c r="BF76" i="2"/>
  <c r="BJ76" i="2" s="1"/>
  <c r="DV76" i="2" s="1"/>
  <c r="AO76" i="2"/>
  <c r="CV72" i="2"/>
  <c r="BF72" i="2"/>
  <c r="BJ72" i="2" s="1"/>
  <c r="DV72" i="2" s="1"/>
  <c r="AO72" i="2"/>
  <c r="CV68" i="2"/>
  <c r="BF68" i="2"/>
  <c r="BJ68" i="2" s="1"/>
  <c r="DV68" i="2" s="1"/>
  <c r="AO68" i="2"/>
  <c r="CC68" i="2" s="1"/>
  <c r="CV64" i="2"/>
  <c r="BF64" i="2"/>
  <c r="BJ64" i="2" s="1"/>
  <c r="DV64" i="2" s="1"/>
  <c r="AO64" i="2"/>
  <c r="CV60" i="2"/>
  <c r="BF60" i="2"/>
  <c r="BJ60" i="2" s="1"/>
  <c r="DV60" i="2" s="1"/>
  <c r="AO60" i="2"/>
  <c r="CV56" i="2"/>
  <c r="BF56" i="2"/>
  <c r="BJ56" i="2" s="1"/>
  <c r="DV56" i="2" s="1"/>
  <c r="AO56" i="2"/>
  <c r="CV52" i="2"/>
  <c r="BF52" i="2"/>
  <c r="BJ52" i="2" s="1"/>
  <c r="DV52" i="2" s="1"/>
  <c r="AO52" i="2"/>
  <c r="CV48" i="2"/>
  <c r="BF48" i="2"/>
  <c r="BJ48" i="2" s="1"/>
  <c r="DV48" i="2" s="1"/>
  <c r="AO48" i="2"/>
  <c r="CD48" i="2" s="1"/>
  <c r="CV44" i="2"/>
  <c r="BF44" i="2"/>
  <c r="BJ44" i="2" s="1"/>
  <c r="DV44" i="2" s="1"/>
  <c r="AO44" i="2"/>
  <c r="CV40" i="2"/>
  <c r="BF40" i="2"/>
  <c r="BJ40" i="2" s="1"/>
  <c r="DV40" i="2" s="1"/>
  <c r="AO40" i="2"/>
  <c r="CV36" i="2"/>
  <c r="BF36" i="2"/>
  <c r="BJ36" i="2" s="1"/>
  <c r="DV36" i="2" s="1"/>
  <c r="AO36" i="2"/>
  <c r="CV32" i="2"/>
  <c r="BF32" i="2"/>
  <c r="BJ32" i="2" s="1"/>
  <c r="DV32" i="2" s="1"/>
  <c r="AO32" i="2"/>
  <c r="CD32" i="2" s="1"/>
  <c r="CV28" i="2"/>
  <c r="BF28" i="2"/>
  <c r="BJ28" i="2" s="1"/>
  <c r="DV28" i="2" s="1"/>
  <c r="AO28" i="2"/>
  <c r="CV24" i="2"/>
  <c r="BF24" i="2"/>
  <c r="BJ24" i="2" s="1"/>
  <c r="DV24" i="2" s="1"/>
  <c r="AO24" i="2"/>
  <c r="CX24" i="2" s="1"/>
  <c r="CV20" i="2"/>
  <c r="BF20" i="2"/>
  <c r="BJ20" i="2" s="1"/>
  <c r="DV20" i="2" s="1"/>
  <c r="AO20" i="2"/>
  <c r="CV16" i="2"/>
  <c r="BF16" i="2"/>
  <c r="BJ16" i="2" s="1"/>
  <c r="DV16" i="2" s="1"/>
  <c r="AO16" i="2"/>
  <c r="CD16" i="2" s="1"/>
  <c r="CV12" i="2"/>
  <c r="BF12" i="2"/>
  <c r="BJ12" i="2" s="1"/>
  <c r="DV12" i="2" s="1"/>
  <c r="AO12" i="2"/>
  <c r="Q1011" i="2"/>
  <c r="Q1010" i="2"/>
  <c r="Q1009" i="2"/>
  <c r="AK8" i="2"/>
  <c r="CV107" i="2"/>
  <c r="CA107" i="2"/>
  <c r="BF107" i="2"/>
  <c r="BJ107" i="2" s="1"/>
  <c r="DV107" i="2" s="1"/>
  <c r="AO107" i="2"/>
  <c r="CD107" i="2" s="1"/>
  <c r="CV103" i="2"/>
  <c r="CA103" i="2"/>
  <c r="BF103" i="2"/>
  <c r="BJ103" i="2" s="1"/>
  <c r="DV103" i="2" s="1"/>
  <c r="AO103" i="2"/>
  <c r="CC103" i="2" s="1"/>
  <c r="CV99" i="2"/>
  <c r="CA99" i="2"/>
  <c r="BF99" i="2"/>
  <c r="BJ99" i="2" s="1"/>
  <c r="DV99" i="2" s="1"/>
  <c r="AO99" i="2"/>
  <c r="CV95" i="2"/>
  <c r="CA95" i="2"/>
  <c r="BF95" i="2"/>
  <c r="BJ95" i="2" s="1"/>
  <c r="DV95" i="2" s="1"/>
  <c r="AO95" i="2"/>
  <c r="CV91" i="2"/>
  <c r="CA91" i="2"/>
  <c r="BF91" i="2"/>
  <c r="BJ91" i="2" s="1"/>
  <c r="DV91" i="2" s="1"/>
  <c r="AO91" i="2"/>
  <c r="CX91" i="2" s="1"/>
  <c r="CV87" i="2"/>
  <c r="CA87" i="2"/>
  <c r="BF87" i="2"/>
  <c r="BJ87" i="2" s="1"/>
  <c r="DV87" i="2" s="1"/>
  <c r="AO87" i="2"/>
  <c r="CV83" i="2"/>
  <c r="CA83" i="2"/>
  <c r="BF83" i="2"/>
  <c r="BJ83" i="2" s="1"/>
  <c r="DV83" i="2" s="1"/>
  <c r="AO83" i="2"/>
  <c r="CV79" i="2"/>
  <c r="CA79" i="2"/>
  <c r="BF79" i="2"/>
  <c r="BJ79" i="2" s="1"/>
  <c r="DV79" i="2" s="1"/>
  <c r="AO79" i="2"/>
  <c r="CY79" i="2" s="1"/>
  <c r="CV75" i="2"/>
  <c r="CA75" i="2"/>
  <c r="BF75" i="2"/>
  <c r="BJ75" i="2" s="1"/>
  <c r="DV75" i="2" s="1"/>
  <c r="AO75" i="2"/>
  <c r="CV71" i="2"/>
  <c r="CA71" i="2"/>
  <c r="BF71" i="2"/>
  <c r="BJ71" i="2" s="1"/>
  <c r="DV71" i="2" s="1"/>
  <c r="AO71" i="2"/>
  <c r="CC71" i="2" s="1"/>
  <c r="CV67" i="2"/>
  <c r="CA67" i="2"/>
  <c r="BF67" i="2"/>
  <c r="BJ67" i="2" s="1"/>
  <c r="DV67" i="2" s="1"/>
  <c r="AO67" i="2"/>
  <c r="CV63" i="2"/>
  <c r="CA63" i="2"/>
  <c r="BF63" i="2"/>
  <c r="BJ63" i="2" s="1"/>
  <c r="DV63" i="2" s="1"/>
  <c r="AO63" i="2"/>
  <c r="CV59" i="2"/>
  <c r="CA59" i="2"/>
  <c r="BF59" i="2"/>
  <c r="BJ59" i="2" s="1"/>
  <c r="DV59" i="2" s="1"/>
  <c r="AO59" i="2"/>
  <c r="CX59" i="2" s="1"/>
  <c r="CV55" i="2"/>
  <c r="CA55" i="2"/>
  <c r="BF55" i="2"/>
  <c r="BJ55" i="2" s="1"/>
  <c r="DV55" i="2" s="1"/>
  <c r="AO55" i="2"/>
  <c r="CV51" i="2"/>
  <c r="CA51" i="2"/>
  <c r="BF51" i="2"/>
  <c r="BJ51" i="2" s="1"/>
  <c r="DV51" i="2" s="1"/>
  <c r="AO51" i="2"/>
  <c r="CV47" i="2"/>
  <c r="CA47" i="2"/>
  <c r="BF47" i="2"/>
  <c r="BJ47" i="2" s="1"/>
  <c r="DV47" i="2" s="1"/>
  <c r="AO47" i="2"/>
  <c r="CV43" i="2"/>
  <c r="CA43" i="2"/>
  <c r="BF43" i="2"/>
  <c r="BJ43" i="2" s="1"/>
  <c r="DV43" i="2" s="1"/>
  <c r="AO43" i="2"/>
  <c r="CD43" i="2" s="1"/>
  <c r="CV39" i="2"/>
  <c r="CA39" i="2"/>
  <c r="BF39" i="2"/>
  <c r="BJ39" i="2" s="1"/>
  <c r="DV39" i="2" s="1"/>
  <c r="AO39" i="2"/>
  <c r="CV35" i="2"/>
  <c r="CA35" i="2"/>
  <c r="BF35" i="2"/>
  <c r="BJ35" i="2" s="1"/>
  <c r="DV35" i="2" s="1"/>
  <c r="AO35" i="2"/>
  <c r="CV31" i="2"/>
  <c r="CA31" i="2"/>
  <c r="BF31" i="2"/>
  <c r="BJ31" i="2" s="1"/>
  <c r="DV31" i="2" s="1"/>
  <c r="AO31" i="2"/>
  <c r="CV27" i="2"/>
  <c r="CA27" i="2"/>
  <c r="BF27" i="2"/>
  <c r="BJ27" i="2" s="1"/>
  <c r="DV27" i="2" s="1"/>
  <c r="AO27" i="2"/>
  <c r="CX27" i="2" s="1"/>
  <c r="CV23" i="2"/>
  <c r="CA23" i="2"/>
  <c r="BF23" i="2"/>
  <c r="BJ23" i="2" s="1"/>
  <c r="DV23" i="2" s="1"/>
  <c r="AO23" i="2"/>
  <c r="CV19" i="2"/>
  <c r="CA19" i="2"/>
  <c r="BF19" i="2"/>
  <c r="BJ19" i="2" s="1"/>
  <c r="DV19" i="2" s="1"/>
  <c r="AO19" i="2"/>
  <c r="CV15" i="2"/>
  <c r="CA15" i="2"/>
  <c r="BF15" i="2"/>
  <c r="BJ15" i="2" s="1"/>
  <c r="DV15" i="2" s="1"/>
  <c r="AO15" i="2"/>
  <c r="CY15" i="2" s="1"/>
  <c r="CV11" i="2"/>
  <c r="CA11" i="2"/>
  <c r="BF11" i="2"/>
  <c r="BJ11" i="2" s="1"/>
  <c r="DV11" i="2" s="1"/>
  <c r="AO11" i="2"/>
  <c r="CC11" i="2" l="1"/>
  <c r="CW11" i="2"/>
  <c r="CZ11" i="2" s="1"/>
  <c r="CB11" i="2"/>
  <c r="CW23" i="2"/>
  <c r="CB23" i="2"/>
  <c r="CX23" i="2"/>
  <c r="CB31" i="2"/>
  <c r="CX31" i="2"/>
  <c r="CC31" i="2"/>
  <c r="CW31" i="2"/>
  <c r="CW39" i="2"/>
  <c r="CB39" i="2"/>
  <c r="CX39" i="2"/>
  <c r="CB47" i="2"/>
  <c r="CX47" i="2"/>
  <c r="CC47" i="2"/>
  <c r="CW47" i="2"/>
  <c r="CW55" i="2"/>
  <c r="CZ55" i="2" s="1"/>
  <c r="CB55" i="2"/>
  <c r="CX55" i="2"/>
  <c r="CB63" i="2"/>
  <c r="CX63" i="2"/>
  <c r="CC63" i="2"/>
  <c r="CW63" i="2"/>
  <c r="CZ63" i="2" s="1"/>
  <c r="CC75" i="2"/>
  <c r="CW75" i="2"/>
  <c r="CB75" i="2"/>
  <c r="CW83" i="2"/>
  <c r="CB83" i="2"/>
  <c r="CX83" i="2"/>
  <c r="CC83" i="2"/>
  <c r="CB95" i="2"/>
  <c r="CX95" i="2"/>
  <c r="CC95" i="2"/>
  <c r="CW95" i="2"/>
  <c r="AK1011" i="2"/>
  <c r="AK1010" i="2"/>
  <c r="AK1009" i="2"/>
  <c r="CA8" i="2"/>
  <c r="BF8" i="2"/>
  <c r="AO8" i="2"/>
  <c r="CV8" i="2" s="1"/>
  <c r="CW20" i="2"/>
  <c r="CB20" i="2"/>
  <c r="CX20" i="2"/>
  <c r="CB28" i="2"/>
  <c r="CX28" i="2"/>
  <c r="CC28" i="2"/>
  <c r="CW28" i="2"/>
  <c r="CZ28" i="2" s="1"/>
  <c r="CW36" i="2"/>
  <c r="CB36" i="2"/>
  <c r="CX36" i="2"/>
  <c r="CB44" i="2"/>
  <c r="CX44" i="2"/>
  <c r="CC44" i="2"/>
  <c r="CW44" i="2"/>
  <c r="CW52" i="2"/>
  <c r="CZ52" i="2" s="1"/>
  <c r="CB52" i="2"/>
  <c r="CX52" i="2"/>
  <c r="CC56" i="2"/>
  <c r="CW56" i="2"/>
  <c r="CB56" i="2"/>
  <c r="CW64" i="2"/>
  <c r="CZ64" i="2" s="1"/>
  <c r="CB64" i="2"/>
  <c r="CX64" i="2"/>
  <c r="CC64" i="2"/>
  <c r="CC72" i="2"/>
  <c r="CW72" i="2"/>
  <c r="CB72" i="2"/>
  <c r="CW80" i="2"/>
  <c r="CB80" i="2"/>
  <c r="CX80" i="2"/>
  <c r="CC80" i="2"/>
  <c r="CC88" i="2"/>
  <c r="CW88" i="2"/>
  <c r="CZ88" i="2" s="1"/>
  <c r="CB88" i="2"/>
  <c r="CW96" i="2"/>
  <c r="CZ96" i="2" s="1"/>
  <c r="CB96" i="2"/>
  <c r="CX96" i="2"/>
  <c r="CC96" i="2"/>
  <c r="CC104" i="2"/>
  <c r="CW104" i="2"/>
  <c r="CB104" i="2"/>
  <c r="CW9" i="2"/>
  <c r="CC9" i="2"/>
  <c r="CB9" i="2"/>
  <c r="CX17" i="2"/>
  <c r="CW17" i="2"/>
  <c r="CZ17" i="2" s="1"/>
  <c r="CC17" i="2"/>
  <c r="CB17" i="2"/>
  <c r="CW25" i="2"/>
  <c r="CC25" i="2"/>
  <c r="CB25" i="2"/>
  <c r="CX33" i="2"/>
  <c r="CW33" i="2"/>
  <c r="CC33" i="2"/>
  <c r="CB33" i="2"/>
  <c r="CX45" i="2"/>
  <c r="CW45" i="2"/>
  <c r="CC45" i="2"/>
  <c r="CB45" i="2"/>
  <c r="CB53" i="2"/>
  <c r="CX53" i="2"/>
  <c r="CW53" i="2"/>
  <c r="CZ53" i="2" s="1"/>
  <c r="CX61" i="2"/>
  <c r="CW61" i="2"/>
  <c r="CC61" i="2"/>
  <c r="CB61" i="2"/>
  <c r="CB69" i="2"/>
  <c r="CX69" i="2"/>
  <c r="CW69" i="2"/>
  <c r="CX77" i="2"/>
  <c r="CW77" i="2"/>
  <c r="CC77" i="2"/>
  <c r="CB77" i="2"/>
  <c r="CB85" i="2"/>
  <c r="CX85" i="2"/>
  <c r="CW85" i="2"/>
  <c r="CZ85" i="2" s="1"/>
  <c r="CX97" i="2"/>
  <c r="CW97" i="2"/>
  <c r="CZ97" i="2" s="1"/>
  <c r="CC97" i="2"/>
  <c r="CB97" i="2"/>
  <c r="CD488" i="2"/>
  <c r="CW488" i="2"/>
  <c r="CB488" i="2"/>
  <c r="CX488" i="2"/>
  <c r="CY488" i="2"/>
  <c r="CC488" i="2"/>
  <c r="CZ770" i="2"/>
  <c r="BY773" i="2"/>
  <c r="CS773" i="2"/>
  <c r="CR773" i="2"/>
  <c r="BX773" i="2"/>
  <c r="BW773" i="2"/>
  <c r="CT773" i="2"/>
  <c r="CT777" i="2"/>
  <c r="BY777" i="2"/>
  <c r="CS777" i="2"/>
  <c r="CR777" i="2"/>
  <c r="BX777" i="2"/>
  <c r="BW777" i="2"/>
  <c r="BX781" i="2"/>
  <c r="BW781" i="2"/>
  <c r="CS781" i="2"/>
  <c r="CR781" i="2"/>
  <c r="CS785" i="2"/>
  <c r="CR785" i="2"/>
  <c r="BX785" i="2"/>
  <c r="BW785" i="2"/>
  <c r="CT785" i="2"/>
  <c r="BY785" i="2"/>
  <c r="CT789" i="2"/>
  <c r="BY789" i="2"/>
  <c r="CS789" i="2"/>
  <c r="CR789" i="2"/>
  <c r="BX789" i="2"/>
  <c r="BW789" i="2"/>
  <c r="CT793" i="2"/>
  <c r="CS793" i="2"/>
  <c r="CR793" i="2"/>
  <c r="BY793" i="2"/>
  <c r="BX793" i="2"/>
  <c r="BW793" i="2"/>
  <c r="BX797" i="2"/>
  <c r="BW797" i="2"/>
  <c r="BY797" i="2"/>
  <c r="CS797" i="2"/>
  <c r="CR797" i="2"/>
  <c r="CT797" i="2"/>
  <c r="CS801" i="2"/>
  <c r="CR801" i="2"/>
  <c r="BX801" i="2"/>
  <c r="BW801" i="2"/>
  <c r="CS805" i="2"/>
  <c r="CR805" i="2"/>
  <c r="BX805" i="2"/>
  <c r="BW805" i="2"/>
  <c r="CT805" i="2"/>
  <c r="CT809" i="2"/>
  <c r="BY809" i="2"/>
  <c r="CS809" i="2"/>
  <c r="CR809" i="2"/>
  <c r="BX809" i="2"/>
  <c r="BW809" i="2"/>
  <c r="BX813" i="2"/>
  <c r="BW813" i="2"/>
  <c r="CT813" i="2"/>
  <c r="BY813" i="2"/>
  <c r="CS813" i="2"/>
  <c r="CR813" i="2"/>
  <c r="BS864" i="2"/>
  <c r="CO864" i="2"/>
  <c r="CN864" i="2"/>
  <c r="CM864" i="2"/>
  <c r="BT864" i="2"/>
  <c r="BR864" i="2"/>
  <c r="BR868" i="2"/>
  <c r="CN868" i="2"/>
  <c r="CO868" i="2"/>
  <c r="BS868" i="2"/>
  <c r="BT868" i="2"/>
  <c r="CM868" i="2"/>
  <c r="CM872" i="2"/>
  <c r="BR872" i="2"/>
  <c r="CN872" i="2"/>
  <c r="CO872" i="2"/>
  <c r="BS872" i="2"/>
  <c r="BS876" i="2"/>
  <c r="BT876" i="2"/>
  <c r="CM876" i="2"/>
  <c r="BR876" i="2"/>
  <c r="CN876" i="2"/>
  <c r="CN880" i="2"/>
  <c r="CO880" i="2"/>
  <c r="BS880" i="2"/>
  <c r="BT880" i="2"/>
  <c r="CM880" i="2"/>
  <c r="BR880" i="2"/>
  <c r="BR884" i="2"/>
  <c r="CN884" i="2"/>
  <c r="CO884" i="2"/>
  <c r="BS884" i="2"/>
  <c r="BT884" i="2"/>
  <c r="CM884" i="2"/>
  <c r="BT870" i="2"/>
  <c r="CO874" i="2"/>
  <c r="AZ870" i="2"/>
  <c r="DT870" i="2" s="1"/>
  <c r="AZ882" i="2"/>
  <c r="DT882" i="2" s="1"/>
  <c r="CW913" i="2"/>
  <c r="CZ913" i="2" s="1"/>
  <c r="CB925" i="2"/>
  <c r="CW929" i="2"/>
  <c r="CZ929" i="2" s="1"/>
  <c r="BJ921" i="2"/>
  <c r="DV921" i="2" s="1"/>
  <c r="BJ925" i="2"/>
  <c r="DV925" i="2" s="1"/>
  <c r="BS970" i="2"/>
  <c r="CM970" i="2"/>
  <c r="BR970" i="2"/>
  <c r="CO970" i="2"/>
  <c r="CN970" i="2"/>
  <c r="DB989" i="2"/>
  <c r="AU989" i="2"/>
  <c r="DS989" i="2" s="1"/>
  <c r="BV991" i="2"/>
  <c r="DB11" i="2"/>
  <c r="AU11" i="2"/>
  <c r="DS11" i="2" s="1"/>
  <c r="DW11" i="2" s="1"/>
  <c r="DB15" i="2"/>
  <c r="AU15" i="2"/>
  <c r="DS15" i="2" s="1"/>
  <c r="DW15" i="2" s="1"/>
  <c r="DB19" i="2"/>
  <c r="AU19" i="2"/>
  <c r="DS19" i="2" s="1"/>
  <c r="DW19" i="2" s="1"/>
  <c r="DB23" i="2"/>
  <c r="AU23" i="2"/>
  <c r="DS23" i="2" s="1"/>
  <c r="DW23" i="2" s="1"/>
  <c r="DB27" i="2"/>
  <c r="AU27" i="2"/>
  <c r="DS27" i="2" s="1"/>
  <c r="DW27" i="2" s="1"/>
  <c r="DB31" i="2"/>
  <c r="AU31" i="2"/>
  <c r="DS31" i="2" s="1"/>
  <c r="DW31" i="2" s="1"/>
  <c r="DB35" i="2"/>
  <c r="AU35" i="2"/>
  <c r="DS35" i="2" s="1"/>
  <c r="DW35" i="2" s="1"/>
  <c r="DB39" i="2"/>
  <c r="AU39" i="2"/>
  <c r="DS39" i="2" s="1"/>
  <c r="DW39" i="2" s="1"/>
  <c r="DB43" i="2"/>
  <c r="AU43" i="2"/>
  <c r="DS43" i="2" s="1"/>
  <c r="DW43" i="2" s="1"/>
  <c r="DB47" i="2"/>
  <c r="AU47" i="2"/>
  <c r="DS47" i="2" s="1"/>
  <c r="DW47" i="2" s="1"/>
  <c r="DB51" i="2"/>
  <c r="AU51" i="2"/>
  <c r="DS51" i="2" s="1"/>
  <c r="DW51" i="2" s="1"/>
  <c r="DB55" i="2"/>
  <c r="AU55" i="2"/>
  <c r="DS55" i="2" s="1"/>
  <c r="DW55" i="2" s="1"/>
  <c r="DB59" i="2"/>
  <c r="AU59" i="2"/>
  <c r="DS59" i="2" s="1"/>
  <c r="DW59" i="2" s="1"/>
  <c r="DB63" i="2"/>
  <c r="AU63" i="2"/>
  <c r="DS63" i="2" s="1"/>
  <c r="DW63" i="2" s="1"/>
  <c r="DB67" i="2"/>
  <c r="AU67" i="2"/>
  <c r="DS67" i="2" s="1"/>
  <c r="DW67" i="2" s="1"/>
  <c r="DB71" i="2"/>
  <c r="AU71" i="2"/>
  <c r="DS71" i="2" s="1"/>
  <c r="DW71" i="2" s="1"/>
  <c r="DB75" i="2"/>
  <c r="AU75" i="2"/>
  <c r="DS75" i="2" s="1"/>
  <c r="DW75" i="2" s="1"/>
  <c r="DB79" i="2"/>
  <c r="AU79" i="2"/>
  <c r="DS79" i="2" s="1"/>
  <c r="DW79" i="2" s="1"/>
  <c r="DB83" i="2"/>
  <c r="AU83" i="2"/>
  <c r="DS83" i="2" s="1"/>
  <c r="DW83" i="2" s="1"/>
  <c r="DB87" i="2"/>
  <c r="AU87" i="2"/>
  <c r="DS87" i="2" s="1"/>
  <c r="DW87" i="2" s="1"/>
  <c r="DB91" i="2"/>
  <c r="AU91" i="2"/>
  <c r="DS91" i="2" s="1"/>
  <c r="DW91" i="2" s="1"/>
  <c r="DB95" i="2"/>
  <c r="AU95" i="2"/>
  <c r="DS95" i="2" s="1"/>
  <c r="DW95" i="2" s="1"/>
  <c r="DB99" i="2"/>
  <c r="AU99" i="2"/>
  <c r="DS99" i="2" s="1"/>
  <c r="DW99" i="2" s="1"/>
  <c r="DB103" i="2"/>
  <c r="AU103" i="2"/>
  <c r="DS103" i="2" s="1"/>
  <c r="DW103" i="2" s="1"/>
  <c r="DB107" i="2"/>
  <c r="AU107" i="2"/>
  <c r="DS107" i="2" s="1"/>
  <c r="DW107" i="2" s="1"/>
  <c r="BL12" i="2"/>
  <c r="BL16" i="2"/>
  <c r="BL20" i="2"/>
  <c r="BL24" i="2"/>
  <c r="BL28" i="2"/>
  <c r="BL32" i="2"/>
  <c r="BL36" i="2"/>
  <c r="BL40" i="2"/>
  <c r="BL44" i="2"/>
  <c r="BL48" i="2"/>
  <c r="BL52" i="2"/>
  <c r="BL56" i="2"/>
  <c r="BL60" i="2"/>
  <c r="BL64" i="2"/>
  <c r="BL68" i="2"/>
  <c r="BL72" i="2"/>
  <c r="BL76" i="2"/>
  <c r="BL80" i="2"/>
  <c r="BL84" i="2"/>
  <c r="BL88" i="2"/>
  <c r="BL92" i="2"/>
  <c r="BL96" i="2"/>
  <c r="BL100" i="2"/>
  <c r="BL104" i="2"/>
  <c r="BL108" i="2"/>
  <c r="BL9" i="2"/>
  <c r="BL13" i="2"/>
  <c r="BL17" i="2"/>
  <c r="BL21" i="2"/>
  <c r="BL25" i="2"/>
  <c r="BL29" i="2"/>
  <c r="BL33" i="2"/>
  <c r="BL37" i="2"/>
  <c r="BL41" i="2"/>
  <c r="BL45" i="2"/>
  <c r="BL49" i="2"/>
  <c r="BL53" i="2"/>
  <c r="BL57" i="2"/>
  <c r="BL61" i="2"/>
  <c r="BL65" i="2"/>
  <c r="BL69" i="2"/>
  <c r="BL73" i="2"/>
  <c r="BL77" i="2"/>
  <c r="BL81" i="2"/>
  <c r="BL85" i="2"/>
  <c r="BL89" i="2"/>
  <c r="BL93" i="2"/>
  <c r="BL97" i="2"/>
  <c r="BL101" i="2"/>
  <c r="BL105" i="2"/>
  <c r="CH10" i="2"/>
  <c r="BM10" i="2"/>
  <c r="CI10" i="2"/>
  <c r="BN10" i="2"/>
  <c r="CJ10" i="2"/>
  <c r="BO14" i="2"/>
  <c r="CH14" i="2"/>
  <c r="BM14" i="2"/>
  <c r="CI14" i="2"/>
  <c r="BN14" i="2"/>
  <c r="BN18" i="2"/>
  <c r="CJ18" i="2"/>
  <c r="BO18" i="2"/>
  <c r="CH18" i="2"/>
  <c r="BM18" i="2"/>
  <c r="CI18" i="2"/>
  <c r="BM22" i="2"/>
  <c r="CI22" i="2"/>
  <c r="BN22" i="2"/>
  <c r="CJ22" i="2"/>
  <c r="BO22" i="2"/>
  <c r="CH22" i="2"/>
  <c r="CH26" i="2"/>
  <c r="BM26" i="2"/>
  <c r="CI26" i="2"/>
  <c r="BN26" i="2"/>
  <c r="CJ26" i="2"/>
  <c r="BO30" i="2"/>
  <c r="CH30" i="2"/>
  <c r="BM30" i="2"/>
  <c r="CI30" i="2"/>
  <c r="BN30" i="2"/>
  <c r="BN34" i="2"/>
  <c r="CJ34" i="2"/>
  <c r="BO34" i="2"/>
  <c r="CH34" i="2"/>
  <c r="BM34" i="2"/>
  <c r="CI34" i="2"/>
  <c r="BM38" i="2"/>
  <c r="CI38" i="2"/>
  <c r="BN38" i="2"/>
  <c r="CJ38" i="2"/>
  <c r="BO38" i="2"/>
  <c r="CH38" i="2"/>
  <c r="CH42" i="2"/>
  <c r="BM42" i="2"/>
  <c r="CI42" i="2"/>
  <c r="BN42" i="2"/>
  <c r="CJ42" i="2"/>
  <c r="BO46" i="2"/>
  <c r="CH46" i="2"/>
  <c r="BM46" i="2"/>
  <c r="CI46" i="2"/>
  <c r="BN46" i="2"/>
  <c r="BN50" i="2"/>
  <c r="CJ50" i="2"/>
  <c r="BO50" i="2"/>
  <c r="CH50" i="2"/>
  <c r="BM50" i="2"/>
  <c r="CI50" i="2"/>
  <c r="BM54" i="2"/>
  <c r="CI54" i="2"/>
  <c r="BN54" i="2"/>
  <c r="CJ54" i="2"/>
  <c r="BO54" i="2"/>
  <c r="CH54" i="2"/>
  <c r="CH58" i="2"/>
  <c r="BM58" i="2"/>
  <c r="CI58" i="2"/>
  <c r="BN58" i="2"/>
  <c r="CJ58" i="2"/>
  <c r="BO62" i="2"/>
  <c r="CH62" i="2"/>
  <c r="BM62" i="2"/>
  <c r="CI62" i="2"/>
  <c r="BN62" i="2"/>
  <c r="BN66" i="2"/>
  <c r="CJ66" i="2"/>
  <c r="BO66" i="2"/>
  <c r="CH66" i="2"/>
  <c r="BM66" i="2"/>
  <c r="CI66" i="2"/>
  <c r="BM70" i="2"/>
  <c r="CI70" i="2"/>
  <c r="BN70" i="2"/>
  <c r="CJ70" i="2"/>
  <c r="BO70" i="2"/>
  <c r="CH70" i="2"/>
  <c r="CH74" i="2"/>
  <c r="BM74" i="2"/>
  <c r="CI74" i="2"/>
  <c r="BN74" i="2"/>
  <c r="CJ74" i="2"/>
  <c r="BO78" i="2"/>
  <c r="CH78" i="2"/>
  <c r="BM78" i="2"/>
  <c r="CI78" i="2"/>
  <c r="BN78" i="2"/>
  <c r="BN82" i="2"/>
  <c r="CJ82" i="2"/>
  <c r="BO82" i="2"/>
  <c r="CH82" i="2"/>
  <c r="BM82" i="2"/>
  <c r="CI82" i="2"/>
  <c r="BM86" i="2"/>
  <c r="CI86" i="2"/>
  <c r="BN86" i="2"/>
  <c r="CJ86" i="2"/>
  <c r="BO86" i="2"/>
  <c r="CH86" i="2"/>
  <c r="CH90" i="2"/>
  <c r="BM90" i="2"/>
  <c r="CI90" i="2"/>
  <c r="BN90" i="2"/>
  <c r="CJ90" i="2"/>
  <c r="BO94" i="2"/>
  <c r="CH94" i="2"/>
  <c r="BM94" i="2"/>
  <c r="CI94" i="2"/>
  <c r="BN94" i="2"/>
  <c r="BN98" i="2"/>
  <c r="CJ98" i="2"/>
  <c r="BO98" i="2"/>
  <c r="CH98" i="2"/>
  <c r="BM98" i="2"/>
  <c r="CI98" i="2"/>
  <c r="BM102" i="2"/>
  <c r="CI102" i="2"/>
  <c r="BN102" i="2"/>
  <c r="CJ102" i="2"/>
  <c r="BO102" i="2"/>
  <c r="CH102" i="2"/>
  <c r="CH106" i="2"/>
  <c r="BM106" i="2"/>
  <c r="CI106" i="2"/>
  <c r="BN106" i="2"/>
  <c r="CJ106" i="2"/>
  <c r="BO110" i="2"/>
  <c r="BM110" i="2"/>
  <c r="CJ110" i="2"/>
  <c r="CH110" i="2"/>
  <c r="CJ114" i="2"/>
  <c r="CH114" i="2"/>
  <c r="BO114" i="2"/>
  <c r="BM114" i="2"/>
  <c r="CJ118" i="2"/>
  <c r="CH118" i="2"/>
  <c r="BO118" i="2"/>
  <c r="BM118" i="2"/>
  <c r="CJ122" i="2"/>
  <c r="CH122" i="2"/>
  <c r="BO122" i="2"/>
  <c r="BM122" i="2"/>
  <c r="BO126" i="2"/>
  <c r="BM126" i="2"/>
  <c r="CJ126" i="2"/>
  <c r="CH126" i="2"/>
  <c r="CJ130" i="2"/>
  <c r="CH130" i="2"/>
  <c r="BO130" i="2"/>
  <c r="BM130" i="2"/>
  <c r="CJ134" i="2"/>
  <c r="CH134" i="2"/>
  <c r="BO134" i="2"/>
  <c r="BM134" i="2"/>
  <c r="CJ138" i="2"/>
  <c r="CH138" i="2"/>
  <c r="BO138" i="2"/>
  <c r="BM138" i="2"/>
  <c r="BO142" i="2"/>
  <c r="BM142" i="2"/>
  <c r="CJ142" i="2"/>
  <c r="CH142" i="2"/>
  <c r="CJ146" i="2"/>
  <c r="CH146" i="2"/>
  <c r="BO146" i="2"/>
  <c r="BM146" i="2"/>
  <c r="CJ150" i="2"/>
  <c r="CH150" i="2"/>
  <c r="BO150" i="2"/>
  <c r="BM150" i="2"/>
  <c r="CJ154" i="2"/>
  <c r="CH154" i="2"/>
  <c r="BO154" i="2"/>
  <c r="BM154" i="2"/>
  <c r="BO158" i="2"/>
  <c r="BM158" i="2"/>
  <c r="CJ158" i="2"/>
  <c r="CH158" i="2"/>
  <c r="CJ162" i="2"/>
  <c r="CH162" i="2"/>
  <c r="BO162" i="2"/>
  <c r="BM162" i="2"/>
  <c r="CJ166" i="2"/>
  <c r="CH166" i="2"/>
  <c r="BO166" i="2"/>
  <c r="BM166" i="2"/>
  <c r="CJ170" i="2"/>
  <c r="CH170" i="2"/>
  <c r="BO170" i="2"/>
  <c r="BM170" i="2"/>
  <c r="BO174" i="2"/>
  <c r="BM174" i="2"/>
  <c r="CJ174" i="2"/>
  <c r="CH174" i="2"/>
  <c r="CJ178" i="2"/>
  <c r="CH178" i="2"/>
  <c r="BO178" i="2"/>
  <c r="BM178" i="2"/>
  <c r="CJ182" i="2"/>
  <c r="CH182" i="2"/>
  <c r="BO182" i="2"/>
  <c r="BM182" i="2"/>
  <c r="CJ186" i="2"/>
  <c r="CH186" i="2"/>
  <c r="BO186" i="2"/>
  <c r="BM186" i="2"/>
  <c r="BO190" i="2"/>
  <c r="BM190" i="2"/>
  <c r="CJ190" i="2"/>
  <c r="CH190" i="2"/>
  <c r="CJ194" i="2"/>
  <c r="CH194" i="2"/>
  <c r="BO194" i="2"/>
  <c r="BM194" i="2"/>
  <c r="CJ198" i="2"/>
  <c r="CH198" i="2"/>
  <c r="BO198" i="2"/>
  <c r="BM198" i="2"/>
  <c r="CJ202" i="2"/>
  <c r="CH202" i="2"/>
  <c r="BO202" i="2"/>
  <c r="BM202" i="2"/>
  <c r="BO206" i="2"/>
  <c r="BM206" i="2"/>
  <c r="CJ206" i="2"/>
  <c r="CH206" i="2"/>
  <c r="CJ210" i="2"/>
  <c r="CH210" i="2"/>
  <c r="BO210" i="2"/>
  <c r="BM210" i="2"/>
  <c r="CJ214" i="2"/>
  <c r="CH214" i="2"/>
  <c r="BO214" i="2"/>
  <c r="BM214" i="2"/>
  <c r="CJ218" i="2"/>
  <c r="CH218" i="2"/>
  <c r="BO218" i="2"/>
  <c r="BM218" i="2"/>
  <c r="BO222" i="2"/>
  <c r="BM222" i="2"/>
  <c r="CJ222" i="2"/>
  <c r="CH222" i="2"/>
  <c r="CJ226" i="2"/>
  <c r="CH226" i="2"/>
  <c r="BO226" i="2"/>
  <c r="BM226" i="2"/>
  <c r="CJ230" i="2"/>
  <c r="CH230" i="2"/>
  <c r="BO230" i="2"/>
  <c r="BM230" i="2"/>
  <c r="CJ234" i="2"/>
  <c r="CH234" i="2"/>
  <c r="BO234" i="2"/>
  <c r="BM234" i="2"/>
  <c r="BO238" i="2"/>
  <c r="BM238" i="2"/>
  <c r="CJ238" i="2"/>
  <c r="CH238" i="2"/>
  <c r="CJ242" i="2"/>
  <c r="CH242" i="2"/>
  <c r="BO242" i="2"/>
  <c r="BM242" i="2"/>
  <c r="CJ246" i="2"/>
  <c r="CH246" i="2"/>
  <c r="BO246" i="2"/>
  <c r="BM246" i="2"/>
  <c r="CJ250" i="2"/>
  <c r="CH250" i="2"/>
  <c r="BO250" i="2"/>
  <c r="BM250" i="2"/>
  <c r="BO254" i="2"/>
  <c r="BM254" i="2"/>
  <c r="CJ254" i="2"/>
  <c r="CH254" i="2"/>
  <c r="CJ258" i="2"/>
  <c r="CH258" i="2"/>
  <c r="BO258" i="2"/>
  <c r="BM258" i="2"/>
  <c r="CJ262" i="2"/>
  <c r="CH262" i="2"/>
  <c r="BO262" i="2"/>
  <c r="BM262" i="2"/>
  <c r="CJ266" i="2"/>
  <c r="CH266" i="2"/>
  <c r="BO266" i="2"/>
  <c r="BM266" i="2"/>
  <c r="BO270" i="2"/>
  <c r="BM270" i="2"/>
  <c r="CJ270" i="2"/>
  <c r="CH270" i="2"/>
  <c r="CJ274" i="2"/>
  <c r="CH274" i="2"/>
  <c r="BO274" i="2"/>
  <c r="BM274" i="2"/>
  <c r="CJ278" i="2"/>
  <c r="CH278" i="2"/>
  <c r="BO278" i="2"/>
  <c r="BM278" i="2"/>
  <c r="CJ282" i="2"/>
  <c r="CH282" i="2"/>
  <c r="BO282" i="2"/>
  <c r="BM282" i="2"/>
  <c r="BO286" i="2"/>
  <c r="BM286" i="2"/>
  <c r="CJ286" i="2"/>
  <c r="CH286" i="2"/>
  <c r="CJ290" i="2"/>
  <c r="CH290" i="2"/>
  <c r="BO290" i="2"/>
  <c r="BM290" i="2"/>
  <c r="CJ294" i="2"/>
  <c r="CH294" i="2"/>
  <c r="BO294" i="2"/>
  <c r="BM294" i="2"/>
  <c r="CJ298" i="2"/>
  <c r="BO298" i="2"/>
  <c r="CH298" i="2"/>
  <c r="BM298" i="2"/>
  <c r="DE112" i="2"/>
  <c r="DE128" i="2"/>
  <c r="DE144" i="2"/>
  <c r="DE160" i="2"/>
  <c r="DE176" i="2"/>
  <c r="DE192" i="2"/>
  <c r="DE208" i="2"/>
  <c r="DE224" i="2"/>
  <c r="DE240" i="2"/>
  <c r="DE256" i="2"/>
  <c r="DE272" i="2"/>
  <c r="DE288" i="2"/>
  <c r="DD114" i="2"/>
  <c r="BN118" i="2"/>
  <c r="CI122" i="2"/>
  <c r="DD130" i="2"/>
  <c r="BN134" i="2"/>
  <c r="CI138" i="2"/>
  <c r="DD146" i="2"/>
  <c r="BN150" i="2"/>
  <c r="CI154" i="2"/>
  <c r="DD162" i="2"/>
  <c r="BN166" i="2"/>
  <c r="CI170" i="2"/>
  <c r="DD178" i="2"/>
  <c r="BN182" i="2"/>
  <c r="CI186" i="2"/>
  <c r="DD194" i="2"/>
  <c r="BN198" i="2"/>
  <c r="CI202" i="2"/>
  <c r="DD210" i="2"/>
  <c r="BN214" i="2"/>
  <c r="CI218" i="2"/>
  <c r="DD226" i="2"/>
  <c r="BN230" i="2"/>
  <c r="CI234" i="2"/>
  <c r="DD242" i="2"/>
  <c r="BN246" i="2"/>
  <c r="CI250" i="2"/>
  <c r="DD258" i="2"/>
  <c r="BN262" i="2"/>
  <c r="CI266" i="2"/>
  <c r="DD274" i="2"/>
  <c r="BN278" i="2"/>
  <c r="CI282" i="2"/>
  <c r="DD290" i="2"/>
  <c r="BN294" i="2"/>
  <c r="CI298" i="2"/>
  <c r="DC116" i="2"/>
  <c r="DC132" i="2"/>
  <c r="DC148" i="2"/>
  <c r="DC164" i="2"/>
  <c r="DC180" i="2"/>
  <c r="DC196" i="2"/>
  <c r="DC212" i="2"/>
  <c r="DC228" i="2"/>
  <c r="DC244" i="2"/>
  <c r="DC260" i="2"/>
  <c r="DC276" i="2"/>
  <c r="DC292" i="2"/>
  <c r="DE308" i="2"/>
  <c r="DE324" i="2"/>
  <c r="DE340" i="2"/>
  <c r="DE356" i="2"/>
  <c r="DE372" i="2"/>
  <c r="DE388" i="2"/>
  <c r="DE309" i="2"/>
  <c r="DE325" i="2"/>
  <c r="DE341" i="2"/>
  <c r="DE357" i="2"/>
  <c r="DE373" i="2"/>
  <c r="DE389" i="2"/>
  <c r="DE310" i="2"/>
  <c r="DE326" i="2"/>
  <c r="DE342" i="2"/>
  <c r="DE358" i="2"/>
  <c r="DE374" i="2"/>
  <c r="DE390" i="2"/>
  <c r="DE311" i="2"/>
  <c r="DE327" i="2"/>
  <c r="DE343" i="2"/>
  <c r="DE359" i="2"/>
  <c r="DE375" i="2"/>
  <c r="DE391" i="2"/>
  <c r="DD406" i="2"/>
  <c r="DD422" i="2"/>
  <c r="DD438" i="2"/>
  <c r="DD454" i="2"/>
  <c r="DD470" i="2"/>
  <c r="CB491" i="2"/>
  <c r="CC491" i="2"/>
  <c r="CD491" i="2"/>
  <c r="CW491" i="2"/>
  <c r="CX491" i="2"/>
  <c r="BL495" i="2"/>
  <c r="BL499" i="2"/>
  <c r="BL503" i="2"/>
  <c r="BL507" i="2"/>
  <c r="BL511" i="2"/>
  <c r="BL515" i="2"/>
  <c r="BL519" i="2"/>
  <c r="BL523" i="2"/>
  <c r="BL527" i="2"/>
  <c r="BL531" i="2"/>
  <c r="BL535" i="2"/>
  <c r="BL539" i="2"/>
  <c r="BL543" i="2"/>
  <c r="BL547" i="2"/>
  <c r="BL551" i="2"/>
  <c r="BL555" i="2"/>
  <c r="BL559" i="2"/>
  <c r="BL563" i="2"/>
  <c r="BL567" i="2"/>
  <c r="BL571" i="2"/>
  <c r="BL575" i="2"/>
  <c r="BL579" i="2"/>
  <c r="BL488" i="2"/>
  <c r="BL492" i="2"/>
  <c r="BL496" i="2"/>
  <c r="BL500" i="2"/>
  <c r="BL504" i="2"/>
  <c r="BL508" i="2"/>
  <c r="BL512" i="2"/>
  <c r="BL516" i="2"/>
  <c r="BL520" i="2"/>
  <c r="BL524" i="2"/>
  <c r="BL528" i="2"/>
  <c r="BL532" i="2"/>
  <c r="BL536" i="2"/>
  <c r="BL540" i="2"/>
  <c r="BL544" i="2"/>
  <c r="BL548" i="2"/>
  <c r="BL552" i="2"/>
  <c r="BL556" i="2"/>
  <c r="BL560" i="2"/>
  <c r="BL564" i="2"/>
  <c r="BL568" i="2"/>
  <c r="BL572" i="2"/>
  <c r="BL576" i="2"/>
  <c r="BL580" i="2"/>
  <c r="BL489" i="2"/>
  <c r="BL493" i="2"/>
  <c r="BL497" i="2"/>
  <c r="BL501" i="2"/>
  <c r="BL505" i="2"/>
  <c r="BL509" i="2"/>
  <c r="BL513" i="2"/>
  <c r="BL517" i="2"/>
  <c r="BL521" i="2"/>
  <c r="BL525" i="2"/>
  <c r="BL529" i="2"/>
  <c r="BL533" i="2"/>
  <c r="BL537" i="2"/>
  <c r="BL541" i="2"/>
  <c r="BL545" i="2"/>
  <c r="BL549" i="2"/>
  <c r="BL553" i="2"/>
  <c r="BL557" i="2"/>
  <c r="BL561" i="2"/>
  <c r="BL565" i="2"/>
  <c r="BL569" i="2"/>
  <c r="BL573" i="2"/>
  <c r="BL577" i="2"/>
  <c r="BL486" i="2"/>
  <c r="BL490" i="2"/>
  <c r="BL494" i="2"/>
  <c r="BL498" i="2"/>
  <c r="BL502" i="2"/>
  <c r="BL506" i="2"/>
  <c r="BL510" i="2"/>
  <c r="BL514" i="2"/>
  <c r="BL518" i="2"/>
  <c r="BL522" i="2"/>
  <c r="BL526" i="2"/>
  <c r="BL530" i="2"/>
  <c r="BL534" i="2"/>
  <c r="BL538" i="2"/>
  <c r="BL542" i="2"/>
  <c r="BL546" i="2"/>
  <c r="BL550" i="2"/>
  <c r="BL554" i="2"/>
  <c r="BL558" i="2"/>
  <c r="BL562" i="2"/>
  <c r="BL566" i="2"/>
  <c r="BL570" i="2"/>
  <c r="BL574" i="2"/>
  <c r="BL578" i="2"/>
  <c r="BL582" i="2"/>
  <c r="BL586" i="2"/>
  <c r="BL590" i="2"/>
  <c r="BL594" i="2"/>
  <c r="BL598" i="2"/>
  <c r="BL602" i="2"/>
  <c r="BL606" i="2"/>
  <c r="BL610" i="2"/>
  <c r="BL614" i="2"/>
  <c r="BL618" i="2"/>
  <c r="BL622" i="2"/>
  <c r="BL626" i="2"/>
  <c r="BL630" i="2"/>
  <c r="BL634" i="2"/>
  <c r="BL638" i="2"/>
  <c r="BL642" i="2"/>
  <c r="BL646" i="2"/>
  <c r="BL650" i="2"/>
  <c r="BL654" i="2"/>
  <c r="BL658" i="2"/>
  <c r="BL662" i="2"/>
  <c r="BL666" i="2"/>
  <c r="BL670" i="2"/>
  <c r="BL674" i="2"/>
  <c r="BV583" i="2"/>
  <c r="BV587" i="2"/>
  <c r="BV591" i="2"/>
  <c r="BV595" i="2"/>
  <c r="BV599" i="2"/>
  <c r="BV603" i="2"/>
  <c r="BV607" i="2"/>
  <c r="BV611" i="2"/>
  <c r="BV615" i="2"/>
  <c r="BV619" i="2"/>
  <c r="BV623" i="2"/>
  <c r="BV627" i="2"/>
  <c r="BV631" i="2"/>
  <c r="BV635" i="2"/>
  <c r="BV639" i="2"/>
  <c r="BV643" i="2"/>
  <c r="BV647" i="2"/>
  <c r="BV651" i="2"/>
  <c r="BV655" i="2"/>
  <c r="BV659" i="2"/>
  <c r="BV663" i="2"/>
  <c r="BV667" i="2"/>
  <c r="BV671" i="2"/>
  <c r="DE589" i="2"/>
  <c r="DE605" i="2"/>
  <c r="DE621" i="2"/>
  <c r="DE637" i="2"/>
  <c r="DE653" i="2"/>
  <c r="DE669" i="2"/>
  <c r="CI678" i="2"/>
  <c r="DD686" i="2"/>
  <c r="BN690" i="2"/>
  <c r="CI694" i="2"/>
  <c r="DD702" i="2"/>
  <c r="BN706" i="2"/>
  <c r="CI710" i="2"/>
  <c r="DD718" i="2"/>
  <c r="BN722" i="2"/>
  <c r="BL678" i="2"/>
  <c r="BL682" i="2"/>
  <c r="BL686" i="2"/>
  <c r="BL690" i="2"/>
  <c r="BL694" i="2"/>
  <c r="BL698" i="2"/>
  <c r="BL702" i="2"/>
  <c r="BL706" i="2"/>
  <c r="BL710" i="2"/>
  <c r="BL714" i="2"/>
  <c r="BL718" i="2"/>
  <c r="BL722" i="2"/>
  <c r="CI726" i="2"/>
  <c r="DD734" i="2"/>
  <c r="BN738" i="2"/>
  <c r="CI742" i="2"/>
  <c r="DD750" i="2"/>
  <c r="BN754" i="2"/>
  <c r="CI758" i="2"/>
  <c r="DD766" i="2"/>
  <c r="BN770" i="2"/>
  <c r="BL726" i="2"/>
  <c r="BL730" i="2"/>
  <c r="BL734" i="2"/>
  <c r="BL738" i="2"/>
  <c r="BL742" i="2"/>
  <c r="BL746" i="2"/>
  <c r="BL750" i="2"/>
  <c r="BL754" i="2"/>
  <c r="BL758" i="2"/>
  <c r="BL762" i="2"/>
  <c r="BL766" i="2"/>
  <c r="BL770" i="2"/>
  <c r="DC782" i="2"/>
  <c r="DC798" i="2"/>
  <c r="DC814" i="2"/>
  <c r="DB772" i="2"/>
  <c r="AU772" i="2"/>
  <c r="DS772" i="2" s="1"/>
  <c r="DW772" i="2" s="1"/>
  <c r="DB776" i="2"/>
  <c r="AU776" i="2"/>
  <c r="DS776" i="2" s="1"/>
  <c r="DW776" i="2" s="1"/>
  <c r="DB780" i="2"/>
  <c r="AU780" i="2"/>
  <c r="DS780" i="2" s="1"/>
  <c r="DW780" i="2" s="1"/>
  <c r="DB784" i="2"/>
  <c r="AU784" i="2"/>
  <c r="DS784" i="2" s="1"/>
  <c r="DW784" i="2" s="1"/>
  <c r="DB788" i="2"/>
  <c r="AU788" i="2"/>
  <c r="DS788" i="2" s="1"/>
  <c r="DW788" i="2" s="1"/>
  <c r="DB792" i="2"/>
  <c r="AU792" i="2"/>
  <c r="DS792" i="2" s="1"/>
  <c r="DW792" i="2" s="1"/>
  <c r="DB796" i="2"/>
  <c r="AU796" i="2"/>
  <c r="DS796" i="2" s="1"/>
  <c r="DW796" i="2" s="1"/>
  <c r="DB800" i="2"/>
  <c r="AU800" i="2"/>
  <c r="DS800" i="2" s="1"/>
  <c r="DW800" i="2" s="1"/>
  <c r="DB804" i="2"/>
  <c r="AU804" i="2"/>
  <c r="DS804" i="2" s="1"/>
  <c r="DW804" i="2" s="1"/>
  <c r="DB808" i="2"/>
  <c r="AU808" i="2"/>
  <c r="DS808" i="2" s="1"/>
  <c r="DW808" i="2" s="1"/>
  <c r="DB812" i="2"/>
  <c r="AU812" i="2"/>
  <c r="DS812" i="2" s="1"/>
  <c r="DW812" i="2" s="1"/>
  <c r="BN816" i="2"/>
  <c r="CH816" i="2"/>
  <c r="CJ816" i="2"/>
  <c r="BM816" i="2"/>
  <c r="CI816" i="2"/>
  <c r="BO816" i="2"/>
  <c r="CT820" i="2"/>
  <c r="BY832" i="2"/>
  <c r="CT836" i="2"/>
  <c r="BY848" i="2"/>
  <c r="CT852" i="2"/>
  <c r="BE820" i="2"/>
  <c r="DU820" i="2" s="1"/>
  <c r="BE828" i="2"/>
  <c r="DU828" i="2" s="1"/>
  <c r="BE832" i="2"/>
  <c r="DU832" i="2" s="1"/>
  <c r="BE836" i="2"/>
  <c r="DU836" i="2" s="1"/>
  <c r="BE844" i="2"/>
  <c r="DU844" i="2" s="1"/>
  <c r="BE848" i="2"/>
  <c r="DU848" i="2" s="1"/>
  <c r="BE852" i="2"/>
  <c r="DU852" i="2" s="1"/>
  <c r="BE860" i="2"/>
  <c r="DU860" i="2" s="1"/>
  <c r="DB817" i="2"/>
  <c r="AU817" i="2"/>
  <c r="DS817" i="2" s="1"/>
  <c r="DB821" i="2"/>
  <c r="AU821" i="2"/>
  <c r="DS821" i="2" s="1"/>
  <c r="DB825" i="2"/>
  <c r="AU825" i="2"/>
  <c r="DS825" i="2" s="1"/>
  <c r="DB829" i="2"/>
  <c r="AU829" i="2"/>
  <c r="DS829" i="2" s="1"/>
  <c r="DB833" i="2"/>
  <c r="AU833" i="2"/>
  <c r="DS833" i="2" s="1"/>
  <c r="DB837" i="2"/>
  <c r="AU837" i="2"/>
  <c r="DS837" i="2" s="1"/>
  <c r="DB841" i="2"/>
  <c r="AU841" i="2"/>
  <c r="DS841" i="2" s="1"/>
  <c r="DB845" i="2"/>
  <c r="AU845" i="2"/>
  <c r="DS845" i="2" s="1"/>
  <c r="DB849" i="2"/>
  <c r="AU849" i="2"/>
  <c r="DS849" i="2" s="1"/>
  <c r="DB853" i="2"/>
  <c r="AU853" i="2"/>
  <c r="DS853" i="2" s="1"/>
  <c r="DB857" i="2"/>
  <c r="AU857" i="2"/>
  <c r="DS857" i="2" s="1"/>
  <c r="AU861" i="2"/>
  <c r="DS861" i="2" s="1"/>
  <c r="DB861" i="2"/>
  <c r="BV865" i="2"/>
  <c r="BV869" i="2"/>
  <c r="BV873" i="2"/>
  <c r="BV877" i="2"/>
  <c r="BV881" i="2"/>
  <c r="BW873" i="2"/>
  <c r="CR877" i="2"/>
  <c r="CU877" i="2" s="1"/>
  <c r="DB871" i="2"/>
  <c r="AU871" i="2"/>
  <c r="DS871" i="2" s="1"/>
  <c r="DB875" i="2"/>
  <c r="AU875" i="2"/>
  <c r="DS875" i="2" s="1"/>
  <c r="DB879" i="2"/>
  <c r="AU879" i="2"/>
  <c r="DS879" i="2" s="1"/>
  <c r="DB883" i="2"/>
  <c r="AU883" i="2"/>
  <c r="DS883" i="2" s="1"/>
  <c r="DE900" i="2"/>
  <c r="DE893" i="2"/>
  <c r="CB885" i="2"/>
  <c r="CC885" i="2"/>
  <c r="CD885" i="2"/>
  <c r="CW885" i="2"/>
  <c r="CX885" i="2"/>
  <c r="CY885" i="2"/>
  <c r="CW889" i="2"/>
  <c r="CB889" i="2"/>
  <c r="CC889" i="2"/>
  <c r="CW893" i="2"/>
  <c r="CB893" i="2"/>
  <c r="CX893" i="2"/>
  <c r="CC897" i="2"/>
  <c r="CW897" i="2"/>
  <c r="CB897" i="2"/>
  <c r="CB901" i="2"/>
  <c r="CX901" i="2"/>
  <c r="CW901" i="2"/>
  <c r="CW905" i="2"/>
  <c r="CB905" i="2"/>
  <c r="CC905" i="2"/>
  <c r="CH890" i="2"/>
  <c r="BN890" i="2"/>
  <c r="BM890" i="2"/>
  <c r="CI894" i="2"/>
  <c r="CH894" i="2"/>
  <c r="BN894" i="2"/>
  <c r="BM894" i="2"/>
  <c r="CI898" i="2"/>
  <c r="CH898" i="2"/>
  <c r="BN898" i="2"/>
  <c r="BM898" i="2"/>
  <c r="BM902" i="2"/>
  <c r="CI902" i="2"/>
  <c r="CH902" i="2"/>
  <c r="CH906" i="2"/>
  <c r="BN906" i="2"/>
  <c r="BM906" i="2"/>
  <c r="DC909" i="2"/>
  <c r="BM913" i="2"/>
  <c r="CH917" i="2"/>
  <c r="CK917" i="2" s="1"/>
  <c r="DC925" i="2"/>
  <c r="BM929" i="2"/>
  <c r="BL911" i="2"/>
  <c r="BL915" i="2"/>
  <c r="BL919" i="2"/>
  <c r="BL923" i="2"/>
  <c r="BL927" i="2"/>
  <c r="DC915" i="2"/>
  <c r="BM919" i="2"/>
  <c r="CH923" i="2"/>
  <c r="CK923" i="2" s="1"/>
  <c r="DB913" i="2"/>
  <c r="AU913" i="2"/>
  <c r="DS913" i="2" s="1"/>
  <c r="DB917" i="2"/>
  <c r="AU917" i="2"/>
  <c r="DS917" i="2" s="1"/>
  <c r="DB921" i="2"/>
  <c r="AU921" i="2"/>
  <c r="DS921" i="2" s="1"/>
  <c r="DB925" i="2"/>
  <c r="AU925" i="2"/>
  <c r="DS925" i="2" s="1"/>
  <c r="DB929" i="2"/>
  <c r="AU929" i="2"/>
  <c r="DS929" i="2" s="1"/>
  <c r="CV942" i="2"/>
  <c r="CX931" i="2"/>
  <c r="CY931" i="2"/>
  <c r="CD931" i="2"/>
  <c r="CC931" i="2"/>
  <c r="CB935" i="2"/>
  <c r="CY935" i="2"/>
  <c r="CX935" i="2"/>
  <c r="CD935" i="2"/>
  <c r="CC935" i="2"/>
  <c r="CW935" i="2"/>
  <c r="BN942" i="2"/>
  <c r="BO942" i="2"/>
  <c r="CH942" i="2"/>
  <c r="CJ942" i="2"/>
  <c r="BM942" i="2"/>
  <c r="CI942" i="2"/>
  <c r="CI953" i="2"/>
  <c r="CJ953" i="2"/>
  <c r="BO953" i="2"/>
  <c r="BN953" i="2"/>
  <c r="BO961" i="2"/>
  <c r="BN961" i="2"/>
  <c r="CI961" i="2"/>
  <c r="CJ961" i="2"/>
  <c r="BX949" i="2"/>
  <c r="CT949" i="2"/>
  <c r="CS949" i="2"/>
  <c r="BY949" i="2"/>
  <c r="CT957" i="2"/>
  <c r="CS957" i="2"/>
  <c r="BY957" i="2"/>
  <c r="BX957" i="2"/>
  <c r="CH983" i="2"/>
  <c r="BM983" i="2"/>
  <c r="BN983" i="2"/>
  <c r="CI983" i="2"/>
  <c r="BY977" i="2"/>
  <c r="BW977" i="2"/>
  <c r="BX977" i="2"/>
  <c r="CR977" i="2"/>
  <c r="CS977" i="2"/>
  <c r="CT977" i="2"/>
  <c r="DE983" i="2"/>
  <c r="CY988" i="2"/>
  <c r="CX988" i="2"/>
  <c r="CD988" i="2"/>
  <c r="DE991" i="2"/>
  <c r="CD995" i="2"/>
  <c r="CG997" i="2"/>
  <c r="CI996" i="2"/>
  <c r="BN996" i="2"/>
  <c r="BV1005" i="2"/>
  <c r="AZ114" i="2"/>
  <c r="DT114" i="2" s="1"/>
  <c r="AZ118" i="2"/>
  <c r="DT118" i="2" s="1"/>
  <c r="AZ130" i="2"/>
  <c r="DT130" i="2" s="1"/>
  <c r="AZ134" i="2"/>
  <c r="DT134" i="2" s="1"/>
  <c r="AZ146" i="2"/>
  <c r="DT146" i="2" s="1"/>
  <c r="AZ150" i="2"/>
  <c r="DT150" i="2" s="1"/>
  <c r="AZ162" i="2"/>
  <c r="DT162" i="2" s="1"/>
  <c r="AZ166" i="2"/>
  <c r="DT166" i="2" s="1"/>
  <c r="AZ178" i="2"/>
  <c r="DT178" i="2" s="1"/>
  <c r="AZ182" i="2"/>
  <c r="DT182" i="2" s="1"/>
  <c r="AZ194" i="2"/>
  <c r="DT194" i="2" s="1"/>
  <c r="AZ198" i="2"/>
  <c r="DT198" i="2" s="1"/>
  <c r="AZ210" i="2"/>
  <c r="DT210" i="2" s="1"/>
  <c r="AZ214" i="2"/>
  <c r="DT214" i="2" s="1"/>
  <c r="AZ226" i="2"/>
  <c r="DT226" i="2" s="1"/>
  <c r="AZ230" i="2"/>
  <c r="DT230" i="2" s="1"/>
  <c r="AZ242" i="2"/>
  <c r="DT242" i="2" s="1"/>
  <c r="AZ246" i="2"/>
  <c r="DT246" i="2" s="1"/>
  <c r="AZ258" i="2"/>
  <c r="DT258" i="2" s="1"/>
  <c r="AZ262" i="2"/>
  <c r="DT262" i="2" s="1"/>
  <c r="AZ274" i="2"/>
  <c r="DT274" i="2" s="1"/>
  <c r="AZ278" i="2"/>
  <c r="DT278" i="2" s="1"/>
  <c r="AZ290" i="2"/>
  <c r="DT290" i="2" s="1"/>
  <c r="AZ294" i="2"/>
  <c r="DT294" i="2" s="1"/>
  <c r="BS114" i="2"/>
  <c r="CN118" i="2"/>
  <c r="BS130" i="2"/>
  <c r="CN134" i="2"/>
  <c r="BS146" i="2"/>
  <c r="CN150" i="2"/>
  <c r="BS162" i="2"/>
  <c r="CN166" i="2"/>
  <c r="BS178" i="2"/>
  <c r="CN182" i="2"/>
  <c r="BS194" i="2"/>
  <c r="CN198" i="2"/>
  <c r="BS210" i="2"/>
  <c r="CN214" i="2"/>
  <c r="BS226" i="2"/>
  <c r="CN230" i="2"/>
  <c r="BS242" i="2"/>
  <c r="CN246" i="2"/>
  <c r="BS258" i="2"/>
  <c r="CN262" i="2"/>
  <c r="BS274" i="2"/>
  <c r="CN278" i="2"/>
  <c r="BS290" i="2"/>
  <c r="CN294" i="2"/>
  <c r="DC398" i="2"/>
  <c r="DC414" i="2"/>
  <c r="DC430" i="2"/>
  <c r="DC446" i="2"/>
  <c r="DC462" i="2"/>
  <c r="DC478" i="2"/>
  <c r="CW486" i="2"/>
  <c r="BQ486" i="2"/>
  <c r="CD590" i="2"/>
  <c r="CY594" i="2"/>
  <c r="CD606" i="2"/>
  <c r="CY610" i="2"/>
  <c r="CD622" i="2"/>
  <c r="CY626" i="2"/>
  <c r="CD638" i="2"/>
  <c r="CY642" i="2"/>
  <c r="CD654" i="2"/>
  <c r="CY658" i="2"/>
  <c r="CD670" i="2"/>
  <c r="CY674" i="2"/>
  <c r="CD686" i="2"/>
  <c r="CY690" i="2"/>
  <c r="CZ690" i="2" s="1"/>
  <c r="CD702" i="2"/>
  <c r="CY706" i="2"/>
  <c r="CD718" i="2"/>
  <c r="CY722" i="2"/>
  <c r="CZ722" i="2" s="1"/>
  <c r="CB686" i="2"/>
  <c r="CW690" i="2"/>
  <c r="CB702" i="2"/>
  <c r="CW706" i="2"/>
  <c r="CZ706" i="2" s="1"/>
  <c r="CB718" i="2"/>
  <c r="CW722" i="2"/>
  <c r="CD734" i="2"/>
  <c r="CY738" i="2"/>
  <c r="CZ738" i="2" s="1"/>
  <c r="CD750" i="2"/>
  <c r="CY754" i="2"/>
  <c r="CD766" i="2"/>
  <c r="CD770" i="2"/>
  <c r="CB734" i="2"/>
  <c r="CW738" i="2"/>
  <c r="CB750" i="2"/>
  <c r="CW754" i="2"/>
  <c r="CZ754" i="2" s="1"/>
  <c r="CB766" i="2"/>
  <c r="CW770" i="2"/>
  <c r="BQ772" i="2"/>
  <c r="BQ776" i="2"/>
  <c r="BQ780" i="2"/>
  <c r="BQ784" i="2"/>
  <c r="BQ788" i="2"/>
  <c r="BQ792" i="2"/>
  <c r="BQ796" i="2"/>
  <c r="BQ800" i="2"/>
  <c r="BQ804" i="2"/>
  <c r="BQ808" i="2"/>
  <c r="BQ812" i="2"/>
  <c r="BQ816" i="2"/>
  <c r="BL773" i="2"/>
  <c r="BL777" i="2"/>
  <c r="BL781" i="2"/>
  <c r="BL785" i="2"/>
  <c r="BL789" i="2"/>
  <c r="BL793" i="2"/>
  <c r="BL797" i="2"/>
  <c r="BL801" i="2"/>
  <c r="BL805" i="2"/>
  <c r="BL809" i="2"/>
  <c r="BL813" i="2"/>
  <c r="CP821" i="2"/>
  <c r="CP825" i="2"/>
  <c r="CP829" i="2"/>
  <c r="CP833" i="2"/>
  <c r="CP837" i="2"/>
  <c r="CP841" i="2"/>
  <c r="CP845" i="2"/>
  <c r="CP849" i="2"/>
  <c r="CP853" i="2"/>
  <c r="CP857" i="2"/>
  <c r="CP861" i="2"/>
  <c r="CB875" i="2"/>
  <c r="CW879" i="2"/>
  <c r="CZ879" i="2" s="1"/>
  <c r="CX865" i="2"/>
  <c r="CY865" i="2"/>
  <c r="CC865" i="2"/>
  <c r="CD865" i="2"/>
  <c r="CY869" i="2"/>
  <c r="CX869" i="2"/>
  <c r="CD869" i="2"/>
  <c r="CC869" i="2"/>
  <c r="CD873" i="2"/>
  <c r="CC873" i="2"/>
  <c r="CY873" i="2"/>
  <c r="CX873" i="2"/>
  <c r="CY877" i="2"/>
  <c r="CX877" i="2"/>
  <c r="CD877" i="2"/>
  <c r="CC877" i="2"/>
  <c r="CY881" i="2"/>
  <c r="CX881" i="2"/>
  <c r="CD881" i="2"/>
  <c r="CC881" i="2"/>
  <c r="CB865" i="2"/>
  <c r="CW869" i="2"/>
  <c r="CB881" i="2"/>
  <c r="CH886" i="2"/>
  <c r="CJ886" i="2"/>
  <c r="DE894" i="2"/>
  <c r="BO898" i="2"/>
  <c r="CJ902" i="2"/>
  <c r="BS886" i="2"/>
  <c r="CM886" i="2"/>
  <c r="BR886" i="2"/>
  <c r="BR890" i="2"/>
  <c r="CN890" i="2"/>
  <c r="BS890" i="2"/>
  <c r="CM890" i="2"/>
  <c r="CM894" i="2"/>
  <c r="BR894" i="2"/>
  <c r="CN894" i="2"/>
  <c r="BS894" i="2"/>
  <c r="CM898" i="2"/>
  <c r="BR898" i="2"/>
  <c r="CN898" i="2"/>
  <c r="BS902" i="2"/>
  <c r="CM902" i="2"/>
  <c r="BR902" i="2"/>
  <c r="BR906" i="2"/>
  <c r="CN906" i="2"/>
  <c r="BS906" i="2"/>
  <c r="CM906" i="2"/>
  <c r="BR913" i="2"/>
  <c r="CM917" i="2"/>
  <c r="CP917" i="2" s="1"/>
  <c r="BR929" i="2"/>
  <c r="BQ911" i="2"/>
  <c r="BQ915" i="2"/>
  <c r="BQ919" i="2"/>
  <c r="BQ923" i="2"/>
  <c r="BQ927" i="2"/>
  <c r="BR919" i="2"/>
  <c r="CM923" i="2"/>
  <c r="CP923" i="2" s="1"/>
  <c r="AZ913" i="2"/>
  <c r="DT913" i="2" s="1"/>
  <c r="AZ917" i="2"/>
  <c r="DT917" i="2" s="1"/>
  <c r="AZ925" i="2"/>
  <c r="DT925" i="2" s="1"/>
  <c r="AZ929" i="2"/>
  <c r="DT929" i="2" s="1"/>
  <c r="DE935" i="2"/>
  <c r="CT942" i="2"/>
  <c r="BX942" i="2"/>
  <c r="BY942" i="2"/>
  <c r="CS942" i="2"/>
  <c r="DB947" i="2"/>
  <c r="AU947" i="2"/>
  <c r="DS947" i="2" s="1"/>
  <c r="DW947" i="2" s="1"/>
  <c r="CT961" i="2"/>
  <c r="BX961" i="2"/>
  <c r="BY961" i="2"/>
  <c r="CS961" i="2"/>
  <c r="CW942" i="2"/>
  <c r="CA947" i="2"/>
  <c r="CA955" i="2"/>
  <c r="CA963" i="2"/>
  <c r="BL940" i="2"/>
  <c r="BL944" i="2"/>
  <c r="CH953" i="2"/>
  <c r="DC961" i="2"/>
  <c r="DD946" i="2"/>
  <c r="DD962" i="2"/>
  <c r="BR989" i="2"/>
  <c r="CM989" i="2"/>
  <c r="CM993" i="2"/>
  <c r="CO993" i="2"/>
  <c r="CN993" i="2"/>
  <c r="BS993" i="2"/>
  <c r="BR993" i="2"/>
  <c r="BS989" i="2"/>
  <c r="CJ989" i="2"/>
  <c r="BL991" i="2"/>
  <c r="CT995" i="2"/>
  <c r="BW997" i="2"/>
  <c r="CT997" i="2"/>
  <c r="BX997" i="2"/>
  <c r="CS997" i="2"/>
  <c r="CR997" i="2"/>
  <c r="BY997" i="2"/>
  <c r="CJ996" i="2"/>
  <c r="BJ1005" i="2"/>
  <c r="DV1005" i="2" s="1"/>
  <c r="BV11" i="2"/>
  <c r="BV15" i="2"/>
  <c r="BV19" i="2"/>
  <c r="BV23" i="2"/>
  <c r="BV27" i="2"/>
  <c r="BV31" i="2"/>
  <c r="BV35" i="2"/>
  <c r="BV39" i="2"/>
  <c r="BV43" i="2"/>
  <c r="BV47" i="2"/>
  <c r="BV51" i="2"/>
  <c r="BV55" i="2"/>
  <c r="BV59" i="2"/>
  <c r="BV63" i="2"/>
  <c r="BV67" i="2"/>
  <c r="BV71" i="2"/>
  <c r="BV75" i="2"/>
  <c r="BV79" i="2"/>
  <c r="BV83" i="2"/>
  <c r="BV87" i="2"/>
  <c r="BV91" i="2"/>
  <c r="BV95" i="2"/>
  <c r="BV99" i="2"/>
  <c r="BV103" i="2"/>
  <c r="BV107" i="2"/>
  <c r="BV12" i="2"/>
  <c r="BV16" i="2"/>
  <c r="BV20" i="2"/>
  <c r="BV24" i="2"/>
  <c r="BV28" i="2"/>
  <c r="BV32" i="2"/>
  <c r="BV36" i="2"/>
  <c r="BV40" i="2"/>
  <c r="BV44" i="2"/>
  <c r="BV48" i="2"/>
  <c r="BV52" i="2"/>
  <c r="BV56" i="2"/>
  <c r="BV60" i="2"/>
  <c r="BV64" i="2"/>
  <c r="BV68" i="2"/>
  <c r="BV72" i="2"/>
  <c r="BV76" i="2"/>
  <c r="BV80" i="2"/>
  <c r="BV84" i="2"/>
  <c r="BV88" i="2"/>
  <c r="BV92" i="2"/>
  <c r="BV96" i="2"/>
  <c r="BV100" i="2"/>
  <c r="BV104" i="2"/>
  <c r="BV108" i="2"/>
  <c r="BV9" i="2"/>
  <c r="BV13" i="2"/>
  <c r="BV17" i="2"/>
  <c r="BV21" i="2"/>
  <c r="BV25" i="2"/>
  <c r="BV29" i="2"/>
  <c r="BV33" i="2"/>
  <c r="BV37" i="2"/>
  <c r="BV41" i="2"/>
  <c r="BV45" i="2"/>
  <c r="BV49" i="2"/>
  <c r="BV53" i="2"/>
  <c r="BV57" i="2"/>
  <c r="BV61" i="2"/>
  <c r="BV65" i="2"/>
  <c r="BV69" i="2"/>
  <c r="BV73" i="2"/>
  <c r="BV77" i="2"/>
  <c r="BV81" i="2"/>
  <c r="BV85" i="2"/>
  <c r="BV89" i="2"/>
  <c r="BV93" i="2"/>
  <c r="BV97" i="2"/>
  <c r="BV101" i="2"/>
  <c r="BV105" i="2"/>
  <c r="CT10" i="2"/>
  <c r="BY10" i="2"/>
  <c r="CR10" i="2"/>
  <c r="CS10" i="2"/>
  <c r="BW10" i="2"/>
  <c r="BX10" i="2"/>
  <c r="BW14" i="2"/>
  <c r="BX14" i="2"/>
  <c r="CT14" i="2"/>
  <c r="BY14" i="2"/>
  <c r="CR14" i="2"/>
  <c r="CS14" i="2"/>
  <c r="CR18" i="2"/>
  <c r="CS18" i="2"/>
  <c r="BW18" i="2"/>
  <c r="BX18" i="2"/>
  <c r="CT18" i="2"/>
  <c r="BY22" i="2"/>
  <c r="CR22" i="2"/>
  <c r="CS22" i="2"/>
  <c r="BW22" i="2"/>
  <c r="BX22" i="2"/>
  <c r="CT26" i="2"/>
  <c r="BY26" i="2"/>
  <c r="CR26" i="2"/>
  <c r="CS26" i="2"/>
  <c r="BW26" i="2"/>
  <c r="BX26" i="2"/>
  <c r="BW30" i="2"/>
  <c r="BX30" i="2"/>
  <c r="CT30" i="2"/>
  <c r="BY30" i="2"/>
  <c r="CR30" i="2"/>
  <c r="CS30" i="2"/>
  <c r="CR34" i="2"/>
  <c r="CS34" i="2"/>
  <c r="BW34" i="2"/>
  <c r="BX34" i="2"/>
  <c r="CT34" i="2"/>
  <c r="BY38" i="2"/>
  <c r="CR38" i="2"/>
  <c r="CS38" i="2"/>
  <c r="BW38" i="2"/>
  <c r="BX38" i="2"/>
  <c r="CT42" i="2"/>
  <c r="BY42" i="2"/>
  <c r="CR42" i="2"/>
  <c r="CS42" i="2"/>
  <c r="BW42" i="2"/>
  <c r="BX42" i="2"/>
  <c r="BW46" i="2"/>
  <c r="BX46" i="2"/>
  <c r="CT46" i="2"/>
  <c r="BY46" i="2"/>
  <c r="CR46" i="2"/>
  <c r="CS46" i="2"/>
  <c r="CR50" i="2"/>
  <c r="CS50" i="2"/>
  <c r="BW50" i="2"/>
  <c r="BX50" i="2"/>
  <c r="CT50" i="2"/>
  <c r="BY54" i="2"/>
  <c r="CR54" i="2"/>
  <c r="CS54" i="2"/>
  <c r="BW54" i="2"/>
  <c r="BX54" i="2"/>
  <c r="CT58" i="2"/>
  <c r="BY58" i="2"/>
  <c r="CR58" i="2"/>
  <c r="CS58" i="2"/>
  <c r="BW58" i="2"/>
  <c r="BX58" i="2"/>
  <c r="BW62" i="2"/>
  <c r="BX62" i="2"/>
  <c r="CT62" i="2"/>
  <c r="BY62" i="2"/>
  <c r="CR62" i="2"/>
  <c r="CS62" i="2"/>
  <c r="CR66" i="2"/>
  <c r="CS66" i="2"/>
  <c r="BW66" i="2"/>
  <c r="BX66" i="2"/>
  <c r="CT66" i="2"/>
  <c r="BY70" i="2"/>
  <c r="CR70" i="2"/>
  <c r="CS70" i="2"/>
  <c r="BW70" i="2"/>
  <c r="BX70" i="2"/>
  <c r="CT74" i="2"/>
  <c r="BY74" i="2"/>
  <c r="CR74" i="2"/>
  <c r="CS74" i="2"/>
  <c r="BW74" i="2"/>
  <c r="BX74" i="2"/>
  <c r="BW78" i="2"/>
  <c r="BX78" i="2"/>
  <c r="CT78" i="2"/>
  <c r="BY78" i="2"/>
  <c r="CR78" i="2"/>
  <c r="CS78" i="2"/>
  <c r="CR82" i="2"/>
  <c r="CS82" i="2"/>
  <c r="BW82" i="2"/>
  <c r="BX82" i="2"/>
  <c r="CT82" i="2"/>
  <c r="BY86" i="2"/>
  <c r="CR86" i="2"/>
  <c r="CS86" i="2"/>
  <c r="BW86" i="2"/>
  <c r="BX86" i="2"/>
  <c r="CT90" i="2"/>
  <c r="BY90" i="2"/>
  <c r="CR90" i="2"/>
  <c r="CS90" i="2"/>
  <c r="BW90" i="2"/>
  <c r="BX90" i="2"/>
  <c r="BW94" i="2"/>
  <c r="BX94" i="2"/>
  <c r="CT94" i="2"/>
  <c r="BY94" i="2"/>
  <c r="CR94" i="2"/>
  <c r="CS94" i="2"/>
  <c r="CR98" i="2"/>
  <c r="CS98" i="2"/>
  <c r="BW98" i="2"/>
  <c r="BX98" i="2"/>
  <c r="CT98" i="2"/>
  <c r="BY102" i="2"/>
  <c r="CR102" i="2"/>
  <c r="CS102" i="2"/>
  <c r="BW102" i="2"/>
  <c r="BX102" i="2"/>
  <c r="CT106" i="2"/>
  <c r="BY106" i="2"/>
  <c r="CR106" i="2"/>
  <c r="CS106" i="2"/>
  <c r="BW106" i="2"/>
  <c r="BX106" i="2"/>
  <c r="CT110" i="2"/>
  <c r="CR110" i="2"/>
  <c r="BY110" i="2"/>
  <c r="BW110" i="2"/>
  <c r="CT114" i="2"/>
  <c r="CR114" i="2"/>
  <c r="BY114" i="2"/>
  <c r="BW114" i="2"/>
  <c r="CT118" i="2"/>
  <c r="CR118" i="2"/>
  <c r="BY118" i="2"/>
  <c r="BW118" i="2"/>
  <c r="BY122" i="2"/>
  <c r="BW122" i="2"/>
  <c r="CT122" i="2"/>
  <c r="CR122" i="2"/>
  <c r="CT126" i="2"/>
  <c r="CR126" i="2"/>
  <c r="BY126" i="2"/>
  <c r="BW126" i="2"/>
  <c r="CT130" i="2"/>
  <c r="CR130" i="2"/>
  <c r="BY130" i="2"/>
  <c r="BW130" i="2"/>
  <c r="CT134" i="2"/>
  <c r="CR134" i="2"/>
  <c r="BY134" i="2"/>
  <c r="BW134" i="2"/>
  <c r="BY138" i="2"/>
  <c r="BW138" i="2"/>
  <c r="CT138" i="2"/>
  <c r="CR138" i="2"/>
  <c r="CT142" i="2"/>
  <c r="CR142" i="2"/>
  <c r="BY142" i="2"/>
  <c r="BW142" i="2"/>
  <c r="CT146" i="2"/>
  <c r="CR146" i="2"/>
  <c r="BY146" i="2"/>
  <c r="BW146" i="2"/>
  <c r="CT150" i="2"/>
  <c r="CR150" i="2"/>
  <c r="BY150" i="2"/>
  <c r="BW150" i="2"/>
  <c r="BY154" i="2"/>
  <c r="BW154" i="2"/>
  <c r="CT154" i="2"/>
  <c r="CR154" i="2"/>
  <c r="CT158" i="2"/>
  <c r="CR158" i="2"/>
  <c r="BY158" i="2"/>
  <c r="BW158" i="2"/>
  <c r="CT162" i="2"/>
  <c r="CR162" i="2"/>
  <c r="BY162" i="2"/>
  <c r="BW162" i="2"/>
  <c r="CT166" i="2"/>
  <c r="CR166" i="2"/>
  <c r="BY166" i="2"/>
  <c r="BW166" i="2"/>
  <c r="BY170" i="2"/>
  <c r="BW170" i="2"/>
  <c r="CT170" i="2"/>
  <c r="CR170" i="2"/>
  <c r="CT174" i="2"/>
  <c r="CR174" i="2"/>
  <c r="BY174" i="2"/>
  <c r="BW174" i="2"/>
  <c r="CT178" i="2"/>
  <c r="CR178" i="2"/>
  <c r="BY178" i="2"/>
  <c r="BW178" i="2"/>
  <c r="CT182" i="2"/>
  <c r="CR182" i="2"/>
  <c r="BY182" i="2"/>
  <c r="BW182" i="2"/>
  <c r="BY186" i="2"/>
  <c r="BW186" i="2"/>
  <c r="CT186" i="2"/>
  <c r="CR186" i="2"/>
  <c r="CT190" i="2"/>
  <c r="CR190" i="2"/>
  <c r="BY190" i="2"/>
  <c r="BW190" i="2"/>
  <c r="CT194" i="2"/>
  <c r="CR194" i="2"/>
  <c r="BY194" i="2"/>
  <c r="BW194" i="2"/>
  <c r="CT198" i="2"/>
  <c r="CR198" i="2"/>
  <c r="BY198" i="2"/>
  <c r="BW198" i="2"/>
  <c r="BY202" i="2"/>
  <c r="BW202" i="2"/>
  <c r="CT202" i="2"/>
  <c r="CR202" i="2"/>
  <c r="CT206" i="2"/>
  <c r="CR206" i="2"/>
  <c r="BY206" i="2"/>
  <c r="BW206" i="2"/>
  <c r="CT210" i="2"/>
  <c r="CR210" i="2"/>
  <c r="BY210" i="2"/>
  <c r="BW210" i="2"/>
  <c r="CT214" i="2"/>
  <c r="CR214" i="2"/>
  <c r="BY214" i="2"/>
  <c r="BW214" i="2"/>
  <c r="BY218" i="2"/>
  <c r="BW218" i="2"/>
  <c r="CT218" i="2"/>
  <c r="CR218" i="2"/>
  <c r="CT222" i="2"/>
  <c r="CR222" i="2"/>
  <c r="BY222" i="2"/>
  <c r="BW222" i="2"/>
  <c r="CT226" i="2"/>
  <c r="CR226" i="2"/>
  <c r="BY226" i="2"/>
  <c r="BW226" i="2"/>
  <c r="CT230" i="2"/>
  <c r="CR230" i="2"/>
  <c r="BY230" i="2"/>
  <c r="BW230" i="2"/>
  <c r="BY234" i="2"/>
  <c r="BW234" i="2"/>
  <c r="CT234" i="2"/>
  <c r="CR234" i="2"/>
  <c r="CT238" i="2"/>
  <c r="CR238" i="2"/>
  <c r="BY238" i="2"/>
  <c r="BW238" i="2"/>
  <c r="CT242" i="2"/>
  <c r="CR242" i="2"/>
  <c r="BY242" i="2"/>
  <c r="BW242" i="2"/>
  <c r="CT246" i="2"/>
  <c r="CR246" i="2"/>
  <c r="BY246" i="2"/>
  <c r="BW246" i="2"/>
  <c r="BY250" i="2"/>
  <c r="BW250" i="2"/>
  <c r="CT250" i="2"/>
  <c r="CR250" i="2"/>
  <c r="CT254" i="2"/>
  <c r="CR254" i="2"/>
  <c r="BY254" i="2"/>
  <c r="BW254" i="2"/>
  <c r="CT258" i="2"/>
  <c r="CR258" i="2"/>
  <c r="BY258" i="2"/>
  <c r="BW258" i="2"/>
  <c r="CT262" i="2"/>
  <c r="CR262" i="2"/>
  <c r="BY262" i="2"/>
  <c r="BW262" i="2"/>
  <c r="BY266" i="2"/>
  <c r="BW266" i="2"/>
  <c r="CT266" i="2"/>
  <c r="CR266" i="2"/>
  <c r="CT270" i="2"/>
  <c r="CR270" i="2"/>
  <c r="BY270" i="2"/>
  <c r="BW270" i="2"/>
  <c r="CT274" i="2"/>
  <c r="CR274" i="2"/>
  <c r="BY274" i="2"/>
  <c r="BW274" i="2"/>
  <c r="CT278" i="2"/>
  <c r="CR278" i="2"/>
  <c r="BY278" i="2"/>
  <c r="BW278" i="2"/>
  <c r="BY282" i="2"/>
  <c r="BW282" i="2"/>
  <c r="CT282" i="2"/>
  <c r="CR282" i="2"/>
  <c r="CT286" i="2"/>
  <c r="CR286" i="2"/>
  <c r="BY286" i="2"/>
  <c r="BW286" i="2"/>
  <c r="CT290" i="2"/>
  <c r="CR290" i="2"/>
  <c r="BY290" i="2"/>
  <c r="BW290" i="2"/>
  <c r="CT294" i="2"/>
  <c r="CR294" i="2"/>
  <c r="BY294" i="2"/>
  <c r="BW294" i="2"/>
  <c r="BY298" i="2"/>
  <c r="BW298" i="2"/>
  <c r="CT298" i="2"/>
  <c r="CR298" i="2"/>
  <c r="BX118" i="2"/>
  <c r="CS122" i="2"/>
  <c r="BX134" i="2"/>
  <c r="CS138" i="2"/>
  <c r="BX150" i="2"/>
  <c r="CS154" i="2"/>
  <c r="BX166" i="2"/>
  <c r="CS170" i="2"/>
  <c r="BX182" i="2"/>
  <c r="CS186" i="2"/>
  <c r="BX198" i="2"/>
  <c r="CS202" i="2"/>
  <c r="BX214" i="2"/>
  <c r="CS218" i="2"/>
  <c r="BX230" i="2"/>
  <c r="CS234" i="2"/>
  <c r="BX246" i="2"/>
  <c r="CS250" i="2"/>
  <c r="BX262" i="2"/>
  <c r="CS266" i="2"/>
  <c r="BX278" i="2"/>
  <c r="CS282" i="2"/>
  <c r="BX294" i="2"/>
  <c r="CS298" i="2"/>
  <c r="BE395" i="2"/>
  <c r="DU395" i="2" s="1"/>
  <c r="DC397" i="2"/>
  <c r="DC413" i="2"/>
  <c r="DC429" i="2"/>
  <c r="DC445" i="2"/>
  <c r="DC461" i="2"/>
  <c r="DC477" i="2"/>
  <c r="DB487" i="2"/>
  <c r="AU487" i="2"/>
  <c r="DS487" i="2" s="1"/>
  <c r="BE515" i="2"/>
  <c r="DU515" i="2" s="1"/>
  <c r="BE531" i="2"/>
  <c r="DU531" i="2" s="1"/>
  <c r="BE575" i="2"/>
  <c r="DU575" i="2" s="1"/>
  <c r="BE516" i="2"/>
  <c r="DU516" i="2" s="1"/>
  <c r="BE524" i="2"/>
  <c r="DU524" i="2" s="1"/>
  <c r="BE548" i="2"/>
  <c r="DU548" i="2" s="1"/>
  <c r="BE560" i="2"/>
  <c r="DU560" i="2" s="1"/>
  <c r="BE513" i="2"/>
  <c r="DU513" i="2" s="1"/>
  <c r="BE525" i="2"/>
  <c r="DU525" i="2" s="1"/>
  <c r="BE573" i="2"/>
  <c r="DU573" i="2" s="1"/>
  <c r="BE486" i="2"/>
  <c r="DU486" i="2" s="1"/>
  <c r="BE494" i="2"/>
  <c r="DU494" i="2" s="1"/>
  <c r="BE546" i="2"/>
  <c r="DU546" i="2" s="1"/>
  <c r="BE558" i="2"/>
  <c r="DU558" i="2" s="1"/>
  <c r="BE582" i="2"/>
  <c r="DU582" i="2" s="1"/>
  <c r="BE586" i="2"/>
  <c r="DU586" i="2" s="1"/>
  <c r="BE590" i="2"/>
  <c r="DU590" i="2" s="1"/>
  <c r="BE594" i="2"/>
  <c r="DU594" i="2" s="1"/>
  <c r="BE598" i="2"/>
  <c r="DU598" i="2" s="1"/>
  <c r="BE602" i="2"/>
  <c r="DU602" i="2" s="1"/>
  <c r="BE606" i="2"/>
  <c r="DU606" i="2" s="1"/>
  <c r="BE610" i="2"/>
  <c r="DU610" i="2" s="1"/>
  <c r="BE614" i="2"/>
  <c r="DU614" i="2" s="1"/>
  <c r="BE618" i="2"/>
  <c r="DU618" i="2" s="1"/>
  <c r="BE622" i="2"/>
  <c r="DU622" i="2" s="1"/>
  <c r="BE626" i="2"/>
  <c r="DU626" i="2" s="1"/>
  <c r="BE630" i="2"/>
  <c r="DU630" i="2" s="1"/>
  <c r="BE634" i="2"/>
  <c r="DU634" i="2" s="1"/>
  <c r="BE638" i="2"/>
  <c r="DU638" i="2" s="1"/>
  <c r="BE642" i="2"/>
  <c r="DU642" i="2" s="1"/>
  <c r="BE646" i="2"/>
  <c r="DU646" i="2" s="1"/>
  <c r="BE650" i="2"/>
  <c r="DU650" i="2" s="1"/>
  <c r="BE654" i="2"/>
  <c r="DU654" i="2" s="1"/>
  <c r="BE658" i="2"/>
  <c r="DU658" i="2" s="1"/>
  <c r="BE662" i="2"/>
  <c r="DU662" i="2" s="1"/>
  <c r="BE666" i="2"/>
  <c r="DU666" i="2" s="1"/>
  <c r="BE670" i="2"/>
  <c r="DU670" i="2" s="1"/>
  <c r="BE674" i="2"/>
  <c r="DU674" i="2" s="1"/>
  <c r="DE596" i="2"/>
  <c r="DE612" i="2"/>
  <c r="DE628" i="2"/>
  <c r="DE644" i="2"/>
  <c r="DE660" i="2"/>
  <c r="DD583" i="2"/>
  <c r="DD599" i="2"/>
  <c r="DD615" i="2"/>
  <c r="DD631" i="2"/>
  <c r="DD647" i="2"/>
  <c r="DD663" i="2"/>
  <c r="BX682" i="2"/>
  <c r="CS686" i="2"/>
  <c r="CU686" i="2" s="1"/>
  <c r="BX698" i="2"/>
  <c r="CS702" i="2"/>
  <c r="CU702" i="2" s="1"/>
  <c r="BX714" i="2"/>
  <c r="CS718" i="2"/>
  <c r="CU718" i="2" s="1"/>
  <c r="DD679" i="2"/>
  <c r="BN683" i="2"/>
  <c r="CI687" i="2"/>
  <c r="DD695" i="2"/>
  <c r="BN699" i="2"/>
  <c r="CI703" i="2"/>
  <c r="DD711" i="2"/>
  <c r="BN715" i="2"/>
  <c r="CI719" i="2"/>
  <c r="CG723" i="2"/>
  <c r="CL723" i="2"/>
  <c r="BX734" i="2"/>
  <c r="CS738" i="2"/>
  <c r="CU738" i="2" s="1"/>
  <c r="BX750" i="2"/>
  <c r="CS754" i="2"/>
  <c r="CU754" i="2" s="1"/>
  <c r="BX766" i="2"/>
  <c r="BX770" i="2"/>
  <c r="DD731" i="2"/>
  <c r="BN735" i="2"/>
  <c r="CI739" i="2"/>
  <c r="DD747" i="2"/>
  <c r="BN751" i="2"/>
  <c r="CI755" i="2"/>
  <c r="DD763" i="2"/>
  <c r="BN767" i="2"/>
  <c r="CG743" i="2"/>
  <c r="CG755" i="2"/>
  <c r="BW778" i="2"/>
  <c r="CR782" i="2"/>
  <c r="CU782" i="2" s="1"/>
  <c r="BW794" i="2"/>
  <c r="CR798" i="2"/>
  <c r="CU798" i="2" s="1"/>
  <c r="BW810" i="2"/>
  <c r="CR814" i="2"/>
  <c r="CU814" i="2" s="1"/>
  <c r="BS773" i="2"/>
  <c r="BR773" i="2"/>
  <c r="CO773" i="2"/>
  <c r="CN773" i="2"/>
  <c r="CM773" i="2"/>
  <c r="CN777" i="2"/>
  <c r="CM777" i="2"/>
  <c r="BT777" i="2"/>
  <c r="BS777" i="2"/>
  <c r="BR777" i="2"/>
  <c r="CO781" i="2"/>
  <c r="CN781" i="2"/>
  <c r="CM781" i="2"/>
  <c r="BT781" i="2"/>
  <c r="BS781" i="2"/>
  <c r="BR781" i="2"/>
  <c r="CO785" i="2"/>
  <c r="CN785" i="2"/>
  <c r="CM785" i="2"/>
  <c r="BT785" i="2"/>
  <c r="BS785" i="2"/>
  <c r="BR785" i="2"/>
  <c r="BS789" i="2"/>
  <c r="BR789" i="2"/>
  <c r="CO789" i="2"/>
  <c r="CN789" i="2"/>
  <c r="CM789" i="2"/>
  <c r="CN793" i="2"/>
  <c r="CM793" i="2"/>
  <c r="BT793" i="2"/>
  <c r="BS793" i="2"/>
  <c r="BR793" i="2"/>
  <c r="CO797" i="2"/>
  <c r="CN797" i="2"/>
  <c r="CM797" i="2"/>
  <c r="BT797" i="2"/>
  <c r="BS797" i="2"/>
  <c r="BR797" i="2"/>
  <c r="CO801" i="2"/>
  <c r="CN801" i="2"/>
  <c r="CM801" i="2"/>
  <c r="BT801" i="2"/>
  <c r="BS801" i="2"/>
  <c r="BR801" i="2"/>
  <c r="BS805" i="2"/>
  <c r="BR805" i="2"/>
  <c r="CO805" i="2"/>
  <c r="CN805" i="2"/>
  <c r="CM805" i="2"/>
  <c r="CN809" i="2"/>
  <c r="CM809" i="2"/>
  <c r="BT809" i="2"/>
  <c r="BS809" i="2"/>
  <c r="BR809" i="2"/>
  <c r="CO813" i="2"/>
  <c r="CN813" i="2"/>
  <c r="CM813" i="2"/>
  <c r="BT813" i="2"/>
  <c r="BS813" i="2"/>
  <c r="BR813" i="2"/>
  <c r="DE787" i="2"/>
  <c r="DE803" i="2"/>
  <c r="DD817" i="2"/>
  <c r="BN821" i="2"/>
  <c r="CI825" i="2"/>
  <c r="DD833" i="2"/>
  <c r="BN837" i="2"/>
  <c r="CI841" i="2"/>
  <c r="DD849" i="2"/>
  <c r="BN853" i="2"/>
  <c r="CI857" i="2"/>
  <c r="DE821" i="2"/>
  <c r="BO825" i="2"/>
  <c r="CJ829" i="2"/>
  <c r="DE837" i="2"/>
  <c r="BO841" i="2"/>
  <c r="CJ845" i="2"/>
  <c r="DE853" i="2"/>
  <c r="BO857" i="2"/>
  <c r="CJ861" i="2"/>
  <c r="CQ837" i="2"/>
  <c r="CQ849" i="2"/>
  <c r="CW833" i="2"/>
  <c r="CZ833" i="2" s="1"/>
  <c r="CB845" i="2"/>
  <c r="BL864" i="2"/>
  <c r="BL868" i="2"/>
  <c r="BL872" i="2"/>
  <c r="BL876" i="2"/>
  <c r="BL880" i="2"/>
  <c r="BL884" i="2"/>
  <c r="CJ866" i="2"/>
  <c r="DE874" i="2"/>
  <c r="BO878" i="2"/>
  <c r="CJ882" i="2"/>
  <c r="BT886" i="2"/>
  <c r="CO890" i="2"/>
  <c r="BT902" i="2"/>
  <c r="CO906" i="2"/>
  <c r="BW917" i="2"/>
  <c r="CR921" i="2"/>
  <c r="CU921" i="2" s="1"/>
  <c r="BE911" i="2"/>
  <c r="DU911" i="2" s="1"/>
  <c r="BE915" i="2"/>
  <c r="DU915" i="2" s="1"/>
  <c r="BE919" i="2"/>
  <c r="DU919" i="2" s="1"/>
  <c r="BE927" i="2"/>
  <c r="DU927" i="2" s="1"/>
  <c r="AZ932" i="2"/>
  <c r="DT932" i="2" s="1"/>
  <c r="BW911" i="2"/>
  <c r="CR915" i="2"/>
  <c r="CU915" i="2" s="1"/>
  <c r="BW927" i="2"/>
  <c r="CN932" i="2"/>
  <c r="CO932" i="2"/>
  <c r="BO943" i="2"/>
  <c r="DC962" i="2"/>
  <c r="BL939" i="2"/>
  <c r="BL943" i="2"/>
  <c r="CM940" i="2"/>
  <c r="CO940" i="2"/>
  <c r="BT940" i="2"/>
  <c r="BR940" i="2"/>
  <c r="AZ944" i="2"/>
  <c r="DT944" i="2" s="1"/>
  <c r="CJ969" i="2"/>
  <c r="CH969" i="2"/>
  <c r="BO969" i="2"/>
  <c r="BM969" i="2"/>
  <c r="BL970" i="2"/>
  <c r="DD976" i="2"/>
  <c r="DD981" i="2"/>
  <c r="CT994" i="2"/>
  <c r="CR994" i="2"/>
  <c r="BX994" i="2"/>
  <c r="CS994" i="2"/>
  <c r="BW994" i="2"/>
  <c r="BY994" i="2"/>
  <c r="AZ991" i="2"/>
  <c r="DT991" i="2" s="1"/>
  <c r="DC996" i="2"/>
  <c r="CG998" i="2"/>
  <c r="CJ1006" i="2"/>
  <c r="CI1006" i="2"/>
  <c r="CH1006" i="2"/>
  <c r="BN1006" i="2"/>
  <c r="BL398" i="2"/>
  <c r="BL406" i="2"/>
  <c r="BL414" i="2"/>
  <c r="BL422" i="2"/>
  <c r="BL430" i="2"/>
  <c r="BL438" i="2"/>
  <c r="BL446" i="2"/>
  <c r="BL454" i="2"/>
  <c r="BL462" i="2"/>
  <c r="BL470" i="2"/>
  <c r="BL478" i="2"/>
  <c r="CR486" i="2"/>
  <c r="CU486" i="2" s="1"/>
  <c r="CL411" i="2"/>
  <c r="CL475" i="2"/>
  <c r="BY516" i="2"/>
  <c r="CT524" i="2"/>
  <c r="BY548" i="2"/>
  <c r="CT560" i="2"/>
  <c r="BY513" i="2"/>
  <c r="CT525" i="2"/>
  <c r="BY573" i="2"/>
  <c r="CT494" i="2"/>
  <c r="BY546" i="2"/>
  <c r="CT558" i="2"/>
  <c r="BY515" i="2"/>
  <c r="CT531" i="2"/>
  <c r="BY575" i="2"/>
  <c r="CT595" i="2"/>
  <c r="BY639" i="2"/>
  <c r="CT659" i="2"/>
  <c r="DD661" i="2"/>
  <c r="BX582" i="2"/>
  <c r="CS598" i="2"/>
  <c r="BX642" i="2"/>
  <c r="CS654" i="2"/>
  <c r="BE771" i="2"/>
  <c r="DU771" i="2" s="1"/>
  <c r="BY781" i="2"/>
  <c r="CT801" i="2"/>
  <c r="CI784" i="2"/>
  <c r="CI871" i="2"/>
  <c r="CR910" i="2"/>
  <c r="BW910" i="2"/>
  <c r="CS910" i="2"/>
  <c r="BX910" i="2"/>
  <c r="CR926" i="2"/>
  <c r="BW926" i="2"/>
  <c r="CS926" i="2"/>
  <c r="BX926" i="2"/>
  <c r="BY910" i="2"/>
  <c r="CT926" i="2"/>
  <c r="CO950" i="2"/>
  <c r="BT950" i="2"/>
  <c r="CM950" i="2"/>
  <c r="BR950" i="2"/>
  <c r="DC982" i="2"/>
  <c r="BJ998" i="2"/>
  <c r="DV998" i="2" s="1"/>
  <c r="AN1009" i="2"/>
  <c r="AN1011" i="2"/>
  <c r="AN1010" i="2"/>
  <c r="CY8" i="2"/>
  <c r="CD8" i="2"/>
  <c r="BI8" i="2"/>
  <c r="CY20" i="2"/>
  <c r="CY36" i="2"/>
  <c r="CY52" i="2"/>
  <c r="CD64" i="2"/>
  <c r="CY68" i="2"/>
  <c r="CD80" i="2"/>
  <c r="CD96" i="2"/>
  <c r="CY100" i="2"/>
  <c r="CD9" i="2"/>
  <c r="CD25" i="2"/>
  <c r="CD41" i="2"/>
  <c r="CY45" i="2"/>
  <c r="CY61" i="2"/>
  <c r="CD73" i="2"/>
  <c r="CY77" i="2"/>
  <c r="CD105" i="2"/>
  <c r="CD14" i="2"/>
  <c r="CY18" i="2"/>
  <c r="CD30" i="2"/>
  <c r="CY34" i="2"/>
  <c r="CD46" i="2"/>
  <c r="CY50" i="2"/>
  <c r="CD62" i="2"/>
  <c r="CY66" i="2"/>
  <c r="CD78" i="2"/>
  <c r="CY82" i="2"/>
  <c r="CD94" i="2"/>
  <c r="CY98" i="2"/>
  <c r="CD11" i="2"/>
  <c r="CD27" i="2"/>
  <c r="CY31" i="2"/>
  <c r="CY47" i="2"/>
  <c r="CD59" i="2"/>
  <c r="CY63" i="2"/>
  <c r="CD75" i="2"/>
  <c r="CD91" i="2"/>
  <c r="CY95" i="2"/>
  <c r="CY109" i="2"/>
  <c r="CW109" i="2"/>
  <c r="CD109" i="2"/>
  <c r="CB109" i="2"/>
  <c r="CY113" i="2"/>
  <c r="CW113" i="2"/>
  <c r="CD113" i="2"/>
  <c r="CB113" i="2"/>
  <c r="CD117" i="2"/>
  <c r="CB117" i="2"/>
  <c r="CY117" i="2"/>
  <c r="CW117" i="2"/>
  <c r="CY121" i="2"/>
  <c r="CW121" i="2"/>
  <c r="CD121" i="2"/>
  <c r="CB121" i="2"/>
  <c r="CY125" i="2"/>
  <c r="CW125" i="2"/>
  <c r="CD125" i="2"/>
  <c r="CB125" i="2"/>
  <c r="CY129" i="2"/>
  <c r="CW129" i="2"/>
  <c r="CD129" i="2"/>
  <c r="CB129" i="2"/>
  <c r="CD133" i="2"/>
  <c r="CB133" i="2"/>
  <c r="CY133" i="2"/>
  <c r="CW133" i="2"/>
  <c r="CY137" i="2"/>
  <c r="CW137" i="2"/>
  <c r="CD137" i="2"/>
  <c r="CB137" i="2"/>
  <c r="CY141" i="2"/>
  <c r="CW141" i="2"/>
  <c r="CD141" i="2"/>
  <c r="CB141" i="2"/>
  <c r="CY145" i="2"/>
  <c r="CW145" i="2"/>
  <c r="CD145" i="2"/>
  <c r="CB145" i="2"/>
  <c r="CD149" i="2"/>
  <c r="CB149" i="2"/>
  <c r="CY149" i="2"/>
  <c r="CW149" i="2"/>
  <c r="CY153" i="2"/>
  <c r="CW153" i="2"/>
  <c r="CD153" i="2"/>
  <c r="CB153" i="2"/>
  <c r="CY157" i="2"/>
  <c r="CW157" i="2"/>
  <c r="CD157" i="2"/>
  <c r="CB157" i="2"/>
  <c r="CY161" i="2"/>
  <c r="CW161" i="2"/>
  <c r="CD161" i="2"/>
  <c r="CB161" i="2"/>
  <c r="CD165" i="2"/>
  <c r="CB165" i="2"/>
  <c r="CY165" i="2"/>
  <c r="CW165" i="2"/>
  <c r="CY169" i="2"/>
  <c r="CW169" i="2"/>
  <c r="CD169" i="2"/>
  <c r="CB169" i="2"/>
  <c r="CY173" i="2"/>
  <c r="CW173" i="2"/>
  <c r="CD173" i="2"/>
  <c r="CB173" i="2"/>
  <c r="CY177" i="2"/>
  <c r="CW177" i="2"/>
  <c r="CD177" i="2"/>
  <c r="CB177" i="2"/>
  <c r="CD181" i="2"/>
  <c r="CB181" i="2"/>
  <c r="CY181" i="2"/>
  <c r="CW181" i="2"/>
  <c r="CY185" i="2"/>
  <c r="CW185" i="2"/>
  <c r="CD185" i="2"/>
  <c r="CB185" i="2"/>
  <c r="CY189" i="2"/>
  <c r="CW189" i="2"/>
  <c r="CD189" i="2"/>
  <c r="CB189" i="2"/>
  <c r="CY193" i="2"/>
  <c r="CW193" i="2"/>
  <c r="CD193" i="2"/>
  <c r="CB193" i="2"/>
  <c r="CD197" i="2"/>
  <c r="CB197" i="2"/>
  <c r="CY197" i="2"/>
  <c r="CW197" i="2"/>
  <c r="CY201" i="2"/>
  <c r="CW201" i="2"/>
  <c r="CD201" i="2"/>
  <c r="CB201" i="2"/>
  <c r="CY205" i="2"/>
  <c r="CW205" i="2"/>
  <c r="CD205" i="2"/>
  <c r="CB205" i="2"/>
  <c r="CY209" i="2"/>
  <c r="CW209" i="2"/>
  <c r="CA209" i="2"/>
  <c r="CD209" i="2"/>
  <c r="CB209" i="2"/>
  <c r="BJ213" i="2"/>
  <c r="DV213" i="2" s="1"/>
  <c r="CV217" i="2"/>
  <c r="CY225" i="2"/>
  <c r="CW225" i="2"/>
  <c r="CA225" i="2"/>
  <c r="CD225" i="2"/>
  <c r="CB225" i="2"/>
  <c r="BJ229" i="2"/>
  <c r="DV229" i="2" s="1"/>
  <c r="CV233" i="2"/>
  <c r="CY241" i="2"/>
  <c r="CW241" i="2"/>
  <c r="CA241" i="2"/>
  <c r="CD241" i="2"/>
  <c r="CB241" i="2"/>
  <c r="BJ245" i="2"/>
  <c r="DV245" i="2" s="1"/>
  <c r="CV249" i="2"/>
  <c r="CY257" i="2"/>
  <c r="CW257" i="2"/>
  <c r="CA257" i="2"/>
  <c r="CE257" i="2" s="1"/>
  <c r="CD257" i="2"/>
  <c r="CB257" i="2"/>
  <c r="BJ261" i="2"/>
  <c r="DV261" i="2" s="1"/>
  <c r="CV265" i="2"/>
  <c r="CY273" i="2"/>
  <c r="CW273" i="2"/>
  <c r="CA273" i="2"/>
  <c r="CD273" i="2"/>
  <c r="CB273" i="2"/>
  <c r="BJ277" i="2"/>
  <c r="DV277" i="2" s="1"/>
  <c r="CV281" i="2"/>
  <c r="CY289" i="2"/>
  <c r="CW289" i="2"/>
  <c r="CA289" i="2"/>
  <c r="CD289" i="2"/>
  <c r="CB289" i="2"/>
  <c r="BJ293" i="2"/>
  <c r="DV293" i="2" s="1"/>
  <c r="CV297" i="2"/>
  <c r="DB393" i="2"/>
  <c r="AU393" i="2"/>
  <c r="DS393" i="2" s="1"/>
  <c r="DB397" i="2"/>
  <c r="AU397" i="2"/>
  <c r="DS397" i="2" s="1"/>
  <c r="DB401" i="2"/>
  <c r="AU401" i="2"/>
  <c r="DS401" i="2" s="1"/>
  <c r="DB405" i="2"/>
  <c r="AU405" i="2"/>
  <c r="DS405" i="2" s="1"/>
  <c r="DB409" i="2"/>
  <c r="AU409" i="2"/>
  <c r="DS409" i="2" s="1"/>
  <c r="DB413" i="2"/>
  <c r="AU413" i="2"/>
  <c r="DS413" i="2" s="1"/>
  <c r="DB417" i="2"/>
  <c r="AU417" i="2"/>
  <c r="DS417" i="2" s="1"/>
  <c r="DB421" i="2"/>
  <c r="AU421" i="2"/>
  <c r="DS421" i="2" s="1"/>
  <c r="DB425" i="2"/>
  <c r="AU425" i="2"/>
  <c r="DS425" i="2" s="1"/>
  <c r="DB429" i="2"/>
  <c r="AU429" i="2"/>
  <c r="DS429" i="2" s="1"/>
  <c r="DB433" i="2"/>
  <c r="AU433" i="2"/>
  <c r="DS433" i="2" s="1"/>
  <c r="DB437" i="2"/>
  <c r="AU437" i="2"/>
  <c r="DS437" i="2" s="1"/>
  <c r="DB441" i="2"/>
  <c r="AU441" i="2"/>
  <c r="DS441" i="2" s="1"/>
  <c r="DB445" i="2"/>
  <c r="AU445" i="2"/>
  <c r="DS445" i="2" s="1"/>
  <c r="DB449" i="2"/>
  <c r="AU449" i="2"/>
  <c r="DS449" i="2" s="1"/>
  <c r="DB453" i="2"/>
  <c r="AU453" i="2"/>
  <c r="DS453" i="2" s="1"/>
  <c r="DB457" i="2"/>
  <c r="AU457" i="2"/>
  <c r="DS457" i="2" s="1"/>
  <c r="DB461" i="2"/>
  <c r="AU461" i="2"/>
  <c r="DS461" i="2" s="1"/>
  <c r="DB465" i="2"/>
  <c r="AU465" i="2"/>
  <c r="DS465" i="2" s="1"/>
  <c r="DB469" i="2"/>
  <c r="AU469" i="2"/>
  <c r="DS469" i="2" s="1"/>
  <c r="DB473" i="2"/>
  <c r="AU473" i="2"/>
  <c r="DS473" i="2" s="1"/>
  <c r="DB477" i="2"/>
  <c r="AU477" i="2"/>
  <c r="DS477" i="2" s="1"/>
  <c r="DB481" i="2"/>
  <c r="AU481" i="2"/>
  <c r="DS481" i="2" s="1"/>
  <c r="DB485" i="2"/>
  <c r="AU485" i="2"/>
  <c r="DS485" i="2" s="1"/>
  <c r="AZ394" i="2"/>
  <c r="DT394" i="2" s="1"/>
  <c r="BU406" i="2"/>
  <c r="BU422" i="2"/>
  <c r="BU438" i="2"/>
  <c r="BU454" i="2"/>
  <c r="BU470" i="2"/>
  <c r="BZ411" i="2"/>
  <c r="BZ427" i="2"/>
  <c r="BZ443" i="2"/>
  <c r="BZ459" i="2"/>
  <c r="BZ475" i="2"/>
  <c r="CT492" i="2"/>
  <c r="CD500" i="2"/>
  <c r="CY512" i="2"/>
  <c r="CD520" i="2"/>
  <c r="CY524" i="2"/>
  <c r="CD532" i="2"/>
  <c r="CY544" i="2"/>
  <c r="CD552" i="2"/>
  <c r="CY556" i="2"/>
  <c r="CD564" i="2"/>
  <c r="CY576" i="2"/>
  <c r="CD489" i="2"/>
  <c r="CY493" i="2"/>
  <c r="CD501" i="2"/>
  <c r="CY513" i="2"/>
  <c r="CD521" i="2"/>
  <c r="CY525" i="2"/>
  <c r="CD533" i="2"/>
  <c r="CY545" i="2"/>
  <c r="CD553" i="2"/>
  <c r="CY557" i="2"/>
  <c r="CD565" i="2"/>
  <c r="CY577" i="2"/>
  <c r="CY490" i="2"/>
  <c r="CY498" i="2"/>
  <c r="CY506" i="2"/>
  <c r="CY514" i="2"/>
  <c r="CY522" i="2"/>
  <c r="CY530" i="2"/>
  <c r="CY538" i="2"/>
  <c r="CY546" i="2"/>
  <c r="CY554" i="2"/>
  <c r="CY562" i="2"/>
  <c r="CY570" i="2"/>
  <c r="CY578" i="2"/>
  <c r="CY491" i="2"/>
  <c r="CY499" i="2"/>
  <c r="CY507" i="2"/>
  <c r="CY515" i="2"/>
  <c r="CY523" i="2"/>
  <c r="CY531" i="2"/>
  <c r="CY539" i="2"/>
  <c r="CY547" i="2"/>
  <c r="CY555" i="2"/>
  <c r="CY563" i="2"/>
  <c r="CY571" i="2"/>
  <c r="CY579" i="2"/>
  <c r="CY603" i="2"/>
  <c r="CY635" i="2"/>
  <c r="CY667" i="2"/>
  <c r="CX582" i="2"/>
  <c r="CX590" i="2"/>
  <c r="CX598" i="2"/>
  <c r="CX606" i="2"/>
  <c r="CX614" i="2"/>
  <c r="CX622" i="2"/>
  <c r="CX630" i="2"/>
  <c r="CX638" i="2"/>
  <c r="CX646" i="2"/>
  <c r="CX654" i="2"/>
  <c r="CX662" i="2"/>
  <c r="CX670" i="2"/>
  <c r="CW679" i="2"/>
  <c r="CW687" i="2"/>
  <c r="CW695" i="2"/>
  <c r="CW703" i="2"/>
  <c r="CW711" i="2"/>
  <c r="CW719" i="2"/>
  <c r="BJ771" i="2"/>
  <c r="DV771" i="2" s="1"/>
  <c r="BJ791" i="2"/>
  <c r="DV791" i="2" s="1"/>
  <c r="BY774" i="2"/>
  <c r="BY782" i="2"/>
  <c r="BY790" i="2"/>
  <c r="BY798" i="2"/>
  <c r="BY806" i="2"/>
  <c r="BY814" i="2"/>
  <c r="BS776" i="2"/>
  <c r="BS784" i="2"/>
  <c r="BS792" i="2"/>
  <c r="BS800" i="2"/>
  <c r="BS808" i="2"/>
  <c r="BS816" i="2"/>
  <c r="CD858" i="2"/>
  <c r="CU885" i="2"/>
  <c r="BJ937" i="2"/>
  <c r="DV937" i="2" s="1"/>
  <c r="AZ961" i="2"/>
  <c r="DT961" i="2" s="1"/>
  <c r="BE958" i="2"/>
  <c r="DU958" i="2" s="1"/>
  <c r="CS985" i="2"/>
  <c r="BV985" i="2"/>
  <c r="CQ985" i="2"/>
  <c r="CR985" i="2"/>
  <c r="BW985" i="2"/>
  <c r="BX985" i="2"/>
  <c r="CC988" i="2"/>
  <c r="BO723" i="2"/>
  <c r="DE735" i="2"/>
  <c r="DE767" i="2"/>
  <c r="BZ747" i="2"/>
  <c r="CE991" i="2"/>
  <c r="DC999" i="2"/>
  <c r="BM1006" i="2"/>
  <c r="CX687" i="2"/>
  <c r="CX719" i="2"/>
  <c r="CV683" i="2"/>
  <c r="CA683" i="2"/>
  <c r="CE683" i="2" s="1"/>
  <c r="CX683" i="2"/>
  <c r="CY683" i="2"/>
  <c r="CW683" i="2"/>
  <c r="CV691" i="2"/>
  <c r="CX691" i="2"/>
  <c r="CY691" i="2"/>
  <c r="CW691" i="2"/>
  <c r="CA691" i="2"/>
  <c r="CC691" i="2"/>
  <c r="CV699" i="2"/>
  <c r="CA699" i="2"/>
  <c r="CE699" i="2" s="1"/>
  <c r="CX699" i="2"/>
  <c r="CY699" i="2"/>
  <c r="CW699" i="2"/>
  <c r="CV707" i="2"/>
  <c r="CX707" i="2"/>
  <c r="CY707" i="2"/>
  <c r="CW707" i="2"/>
  <c r="CA707" i="2"/>
  <c r="CC707" i="2"/>
  <c r="CV715" i="2"/>
  <c r="CA715" i="2"/>
  <c r="CE715" i="2" s="1"/>
  <c r="CX715" i="2"/>
  <c r="CY715" i="2"/>
  <c r="CW715" i="2"/>
  <c r="BR723" i="2"/>
  <c r="AZ779" i="2"/>
  <c r="DT779" i="2" s="1"/>
  <c r="AZ795" i="2"/>
  <c r="DT795" i="2" s="1"/>
  <c r="AZ811" i="2"/>
  <c r="DT811" i="2" s="1"/>
  <c r="CO777" i="2"/>
  <c r="BT789" i="2"/>
  <c r="CO809" i="2"/>
  <c r="CX845" i="2"/>
  <c r="CN902" i="2"/>
  <c r="CN914" i="2"/>
  <c r="BT914" i="2"/>
  <c r="CL914" i="2"/>
  <c r="BS914" i="2"/>
  <c r="BQ914" i="2"/>
  <c r="CM914" i="2"/>
  <c r="BR914" i="2"/>
  <c r="CM922" i="2"/>
  <c r="CL922" i="2"/>
  <c r="BR922" i="2"/>
  <c r="CO922" i="2"/>
  <c r="BQ922" i="2"/>
  <c r="CN922" i="2"/>
  <c r="BT922" i="2"/>
  <c r="BS922" i="2"/>
  <c r="CN930" i="2"/>
  <c r="CM930" i="2"/>
  <c r="BT930" i="2"/>
  <c r="CL930" i="2"/>
  <c r="CP930" i="2" s="1"/>
  <c r="BS930" i="2"/>
  <c r="BQ930" i="2"/>
  <c r="BR930" i="2"/>
  <c r="BP950" i="2"/>
  <c r="BP966" i="2"/>
  <c r="CI997" i="2"/>
  <c r="CT24" i="2"/>
  <c r="BY36" i="2"/>
  <c r="CT56" i="2"/>
  <c r="BY68" i="2"/>
  <c r="CT88" i="2"/>
  <c r="BY100" i="2"/>
  <c r="CT17" i="2"/>
  <c r="BY29" i="2"/>
  <c r="CT49" i="2"/>
  <c r="BY61" i="2"/>
  <c r="CT81" i="2"/>
  <c r="BY93" i="2"/>
  <c r="CT22" i="2"/>
  <c r="BY34" i="2"/>
  <c r="CT54" i="2"/>
  <c r="BY66" i="2"/>
  <c r="CT86" i="2"/>
  <c r="BY98" i="2"/>
  <c r="CT19" i="2"/>
  <c r="BY31" i="2"/>
  <c r="CT51" i="2"/>
  <c r="BY63" i="2"/>
  <c r="CT83" i="2"/>
  <c r="BY95" i="2"/>
  <c r="BY502" i="2"/>
  <c r="DD621" i="2"/>
  <c r="CS622" i="2"/>
  <c r="DC632" i="2"/>
  <c r="CJ944" i="2"/>
  <c r="BU958" i="2"/>
  <c r="CX9" i="2"/>
  <c r="CC53" i="2"/>
  <c r="CC85" i="2"/>
  <c r="CC10" i="2"/>
  <c r="CX30" i="2"/>
  <c r="CC42" i="2"/>
  <c r="CX62" i="2"/>
  <c r="CC74" i="2"/>
  <c r="CX94" i="2"/>
  <c r="CC106" i="2"/>
  <c r="CC39" i="2"/>
  <c r="CC36" i="2"/>
  <c r="CX56" i="2"/>
  <c r="CX88" i="2"/>
  <c r="CZ112" i="2"/>
  <c r="CZ128" i="2"/>
  <c r="CZ144" i="2"/>
  <c r="CZ160" i="2"/>
  <c r="CZ176" i="2"/>
  <c r="CZ192" i="2"/>
  <c r="CZ208" i="2"/>
  <c r="CZ224" i="2"/>
  <c r="CZ240" i="2"/>
  <c r="CZ256" i="2"/>
  <c r="CZ272" i="2"/>
  <c r="CZ288" i="2"/>
  <c r="CY122" i="2"/>
  <c r="CD134" i="2"/>
  <c r="CY154" i="2"/>
  <c r="CD166" i="2"/>
  <c r="CY186" i="2"/>
  <c r="CD198" i="2"/>
  <c r="CY218" i="2"/>
  <c r="CD230" i="2"/>
  <c r="CY250" i="2"/>
  <c r="CD262" i="2"/>
  <c r="CY282" i="2"/>
  <c r="CD294" i="2"/>
  <c r="CK116" i="2"/>
  <c r="CK132" i="2"/>
  <c r="CK148" i="2"/>
  <c r="CK164" i="2"/>
  <c r="CK180" i="2"/>
  <c r="CK196" i="2"/>
  <c r="CK212" i="2"/>
  <c r="CK228" i="2"/>
  <c r="CK244" i="2"/>
  <c r="CK260" i="2"/>
  <c r="CK276" i="2"/>
  <c r="CK292" i="2"/>
  <c r="CZ961" i="2"/>
  <c r="CZ675" i="2"/>
  <c r="CZ949" i="2"/>
  <c r="BZ1002" i="2"/>
  <c r="CE311" i="2"/>
  <c r="CE327" i="2"/>
  <c r="CE343" i="2"/>
  <c r="CE359" i="2"/>
  <c r="CE375" i="2"/>
  <c r="CE391" i="2"/>
  <c r="CE312" i="2"/>
  <c r="CE328" i="2"/>
  <c r="CE344" i="2"/>
  <c r="CE360" i="2"/>
  <c r="CE376" i="2"/>
  <c r="CZ392" i="2"/>
  <c r="CE313" i="2"/>
  <c r="CE329" i="2"/>
  <c r="CE345" i="2"/>
  <c r="CE361" i="2"/>
  <c r="CE377" i="2"/>
  <c r="BU591" i="2"/>
  <c r="BU607" i="2"/>
  <c r="BU623" i="2"/>
  <c r="BU639" i="2"/>
  <c r="BU655" i="2"/>
  <c r="BU671" i="2"/>
  <c r="CP794" i="2"/>
  <c r="CZ975" i="2"/>
  <c r="CZ982" i="2"/>
  <c r="CU988" i="2"/>
  <c r="CK299" i="2"/>
  <c r="CK315" i="2"/>
  <c r="CK331" i="2"/>
  <c r="CK347" i="2"/>
  <c r="CK363" i="2"/>
  <c r="CK379" i="2"/>
  <c r="CK300" i="2"/>
  <c r="CK316" i="2"/>
  <c r="CK332" i="2"/>
  <c r="CK348" i="2"/>
  <c r="CK364" i="2"/>
  <c r="CK380" i="2"/>
  <c r="CK305" i="2"/>
  <c r="CK321" i="2"/>
  <c r="CK337" i="2"/>
  <c r="CK353" i="2"/>
  <c r="CK369" i="2"/>
  <c r="CK385" i="2"/>
  <c r="BP314" i="2"/>
  <c r="BP330" i="2"/>
  <c r="BP346" i="2"/>
  <c r="BP362" i="2"/>
  <c r="BP378" i="2"/>
  <c r="BP887" i="2"/>
  <c r="BP903" i="2"/>
  <c r="BP896" i="2"/>
  <c r="CP985" i="2"/>
  <c r="CP307" i="2"/>
  <c r="CP323" i="2"/>
  <c r="CP339" i="2"/>
  <c r="CP355" i="2"/>
  <c r="CP371" i="2"/>
  <c r="CP387" i="2"/>
  <c r="CP308" i="2"/>
  <c r="CP324" i="2"/>
  <c r="CP340" i="2"/>
  <c r="CP356" i="2"/>
  <c r="CP372" i="2"/>
  <c r="CP388" i="2"/>
  <c r="CP309" i="2"/>
  <c r="CP325" i="2"/>
  <c r="CP341" i="2"/>
  <c r="CP357" i="2"/>
  <c r="CP373" i="2"/>
  <c r="CP389" i="2"/>
  <c r="CP596" i="2"/>
  <c r="CP612" i="2"/>
  <c r="CP628" i="2"/>
  <c r="CP644" i="2"/>
  <c r="CP660" i="2"/>
  <c r="CZ581" i="2"/>
  <c r="CZ597" i="2"/>
  <c r="CZ613" i="2"/>
  <c r="CZ629" i="2"/>
  <c r="CZ645" i="2"/>
  <c r="CZ661" i="2"/>
  <c r="CZ936" i="2"/>
  <c r="CE989" i="2"/>
  <c r="CP1004" i="2"/>
  <c r="BP591" i="2"/>
  <c r="BP607" i="2"/>
  <c r="BP623" i="2"/>
  <c r="BP639" i="2"/>
  <c r="BP655" i="2"/>
  <c r="BP671" i="2"/>
  <c r="CU584" i="2"/>
  <c r="CU600" i="2"/>
  <c r="CU616" i="2"/>
  <c r="CU632" i="2"/>
  <c r="CU648" i="2"/>
  <c r="CU664" i="2"/>
  <c r="CU888" i="2"/>
  <c r="CU904" i="2"/>
  <c r="BU889" i="2"/>
  <c r="BU905" i="2"/>
  <c r="BP973" i="2"/>
  <c r="BZ979" i="2"/>
  <c r="BU983" i="2"/>
  <c r="CB15" i="2"/>
  <c r="CX15" i="2"/>
  <c r="CC15" i="2"/>
  <c r="CW15" i="2"/>
  <c r="CW19" i="2"/>
  <c r="CZ19" i="2" s="1"/>
  <c r="CB19" i="2"/>
  <c r="CX19" i="2"/>
  <c r="CC19" i="2"/>
  <c r="CC27" i="2"/>
  <c r="CW27" i="2"/>
  <c r="CZ27" i="2" s="1"/>
  <c r="CB27" i="2"/>
  <c r="CW35" i="2"/>
  <c r="CZ35" i="2" s="1"/>
  <c r="CB35" i="2"/>
  <c r="CX35" i="2"/>
  <c r="CC35" i="2"/>
  <c r="CC43" i="2"/>
  <c r="CW43" i="2"/>
  <c r="CZ43" i="2" s="1"/>
  <c r="CB43" i="2"/>
  <c r="CW51" i="2"/>
  <c r="CZ51" i="2" s="1"/>
  <c r="CB51" i="2"/>
  <c r="CX51" i="2"/>
  <c r="CC51" i="2"/>
  <c r="CC59" i="2"/>
  <c r="CW59" i="2"/>
  <c r="CB59" i="2"/>
  <c r="CW67" i="2"/>
  <c r="CB67" i="2"/>
  <c r="CX67" i="2"/>
  <c r="CC67" i="2"/>
  <c r="CW71" i="2"/>
  <c r="CZ71" i="2" s="1"/>
  <c r="CB71" i="2"/>
  <c r="CX71" i="2"/>
  <c r="CB79" i="2"/>
  <c r="CX79" i="2"/>
  <c r="CC79" i="2"/>
  <c r="CW79" i="2"/>
  <c r="CZ79" i="2" s="1"/>
  <c r="CW87" i="2"/>
  <c r="CZ87" i="2" s="1"/>
  <c r="CB87" i="2"/>
  <c r="CX87" i="2"/>
  <c r="CC91" i="2"/>
  <c r="CW91" i="2"/>
  <c r="CB91" i="2"/>
  <c r="CW99" i="2"/>
  <c r="CZ99" i="2" s="1"/>
  <c r="CB99" i="2"/>
  <c r="CX99" i="2"/>
  <c r="CC99" i="2"/>
  <c r="CW103" i="2"/>
  <c r="CB103" i="2"/>
  <c r="CX103" i="2"/>
  <c r="CC107" i="2"/>
  <c r="CW107" i="2"/>
  <c r="CZ107" i="2" s="1"/>
  <c r="CB107" i="2"/>
  <c r="CB12" i="2"/>
  <c r="CX12" i="2"/>
  <c r="CC12" i="2"/>
  <c r="CW12" i="2"/>
  <c r="CW16" i="2"/>
  <c r="CZ16" i="2" s="1"/>
  <c r="CB16" i="2"/>
  <c r="CX16" i="2"/>
  <c r="CC16" i="2"/>
  <c r="CC24" i="2"/>
  <c r="CW24" i="2"/>
  <c r="CB24" i="2"/>
  <c r="CW32" i="2"/>
  <c r="CB32" i="2"/>
  <c r="CX32" i="2"/>
  <c r="CC32" i="2"/>
  <c r="CC40" i="2"/>
  <c r="CW40" i="2"/>
  <c r="CZ40" i="2" s="1"/>
  <c r="CB40" i="2"/>
  <c r="CW48" i="2"/>
  <c r="CB48" i="2"/>
  <c r="CX48" i="2"/>
  <c r="CC48" i="2"/>
  <c r="CB60" i="2"/>
  <c r="CX60" i="2"/>
  <c r="CC60" i="2"/>
  <c r="CW60" i="2"/>
  <c r="CW68" i="2"/>
  <c r="CB68" i="2"/>
  <c r="CX68" i="2"/>
  <c r="CB76" i="2"/>
  <c r="CX76" i="2"/>
  <c r="CC76" i="2"/>
  <c r="CW76" i="2"/>
  <c r="CZ76" i="2" s="1"/>
  <c r="CW84" i="2"/>
  <c r="CB84" i="2"/>
  <c r="CX84" i="2"/>
  <c r="CB92" i="2"/>
  <c r="CX92" i="2"/>
  <c r="CC92" i="2"/>
  <c r="CW92" i="2"/>
  <c r="CW100" i="2"/>
  <c r="CB100" i="2"/>
  <c r="CX100" i="2"/>
  <c r="CB108" i="2"/>
  <c r="CX108" i="2"/>
  <c r="CC108" i="2"/>
  <c r="CW108" i="2"/>
  <c r="CZ108" i="2" s="1"/>
  <c r="CX13" i="2"/>
  <c r="CW13" i="2"/>
  <c r="CC13" i="2"/>
  <c r="CB13" i="2"/>
  <c r="CB21" i="2"/>
  <c r="CX21" i="2"/>
  <c r="CW21" i="2"/>
  <c r="CX29" i="2"/>
  <c r="CW29" i="2"/>
  <c r="CZ29" i="2" s="1"/>
  <c r="CC29" i="2"/>
  <c r="CB29" i="2"/>
  <c r="CB37" i="2"/>
  <c r="CX37" i="2"/>
  <c r="CW37" i="2"/>
  <c r="CW41" i="2"/>
  <c r="CZ41" i="2" s="1"/>
  <c r="CC41" i="2"/>
  <c r="CB41" i="2"/>
  <c r="CX49" i="2"/>
  <c r="CW49" i="2"/>
  <c r="CC49" i="2"/>
  <c r="CB49" i="2"/>
  <c r="CW57" i="2"/>
  <c r="CC57" i="2"/>
  <c r="CB57" i="2"/>
  <c r="CX65" i="2"/>
  <c r="CW65" i="2"/>
  <c r="CZ65" i="2" s="1"/>
  <c r="CC65" i="2"/>
  <c r="CB65" i="2"/>
  <c r="CW73" i="2"/>
  <c r="CZ73" i="2" s="1"/>
  <c r="CC73" i="2"/>
  <c r="CB73" i="2"/>
  <c r="CX81" i="2"/>
  <c r="CW81" i="2"/>
  <c r="CC81" i="2"/>
  <c r="CB81" i="2"/>
  <c r="CW89" i="2"/>
  <c r="CC89" i="2"/>
  <c r="CB89" i="2"/>
  <c r="CX93" i="2"/>
  <c r="CW93" i="2"/>
  <c r="CC93" i="2"/>
  <c r="CB93" i="2"/>
  <c r="CB101" i="2"/>
  <c r="CX101" i="2"/>
  <c r="CW101" i="2"/>
  <c r="CW105" i="2"/>
  <c r="CZ105" i="2" s="1"/>
  <c r="CC105" i="2"/>
  <c r="CB105" i="2"/>
  <c r="C104" i="1"/>
  <c r="BG7" i="2"/>
  <c r="CV10" i="2"/>
  <c r="CV14" i="2"/>
  <c r="CV26" i="2"/>
  <c r="CV30" i="2"/>
  <c r="CV42" i="2"/>
  <c r="CV46" i="2"/>
  <c r="CV58" i="2"/>
  <c r="CV62" i="2"/>
  <c r="CV74" i="2"/>
  <c r="CV78" i="2"/>
  <c r="CV90" i="2"/>
  <c r="CV94" i="2"/>
  <c r="CV106" i="2"/>
  <c r="CV110" i="2"/>
  <c r="CV118" i="2"/>
  <c r="CV122" i="2"/>
  <c r="CV126" i="2"/>
  <c r="CV138" i="2"/>
  <c r="CV142" i="2"/>
  <c r="CV150" i="2"/>
  <c r="CV154" i="2"/>
  <c r="CV158" i="2"/>
  <c r="CV170" i="2"/>
  <c r="CV174" i="2"/>
  <c r="CV182" i="2"/>
  <c r="CV186" i="2"/>
  <c r="CV190" i="2"/>
  <c r="CV202" i="2"/>
  <c r="CV206" i="2"/>
  <c r="CV214" i="2"/>
  <c r="CV218" i="2"/>
  <c r="CV222" i="2"/>
  <c r="CV234" i="2"/>
  <c r="CV238" i="2"/>
  <c r="CV246" i="2"/>
  <c r="CV250" i="2"/>
  <c r="CV254" i="2"/>
  <c r="CV266" i="2"/>
  <c r="CV270" i="2"/>
  <c r="CV278" i="2"/>
  <c r="CV282" i="2"/>
  <c r="CV286" i="2"/>
  <c r="CV298" i="2"/>
  <c r="CC138" i="2"/>
  <c r="CC170" i="2"/>
  <c r="CC202" i="2"/>
  <c r="CC234" i="2"/>
  <c r="CC266" i="2"/>
  <c r="CC298" i="2"/>
  <c r="CA495" i="2"/>
  <c r="CA499" i="2"/>
  <c r="CA503" i="2"/>
  <c r="CA507" i="2"/>
  <c r="CA511" i="2"/>
  <c r="CA515" i="2"/>
  <c r="CA519" i="2"/>
  <c r="CA523" i="2"/>
  <c r="CA527" i="2"/>
  <c r="CA531" i="2"/>
  <c r="CA535" i="2"/>
  <c r="CA539" i="2"/>
  <c r="CA543" i="2"/>
  <c r="CA547" i="2"/>
  <c r="CA551" i="2"/>
  <c r="CA555" i="2"/>
  <c r="CA559" i="2"/>
  <c r="CA563" i="2"/>
  <c r="CA567" i="2"/>
  <c r="CA571" i="2"/>
  <c r="CA575" i="2"/>
  <c r="CA579" i="2"/>
  <c r="CA492" i="2"/>
  <c r="CA496" i="2"/>
  <c r="CA500" i="2"/>
  <c r="CA504" i="2"/>
  <c r="CA508" i="2"/>
  <c r="CA512" i="2"/>
  <c r="CA516" i="2"/>
  <c r="CA520" i="2"/>
  <c r="CA524" i="2"/>
  <c r="CA528" i="2"/>
  <c r="CA532" i="2"/>
  <c r="CA536" i="2"/>
  <c r="CA540" i="2"/>
  <c r="CA544" i="2"/>
  <c r="CA548" i="2"/>
  <c r="CA552" i="2"/>
  <c r="CA556" i="2"/>
  <c r="CA560" i="2"/>
  <c r="CA564" i="2"/>
  <c r="CA568" i="2"/>
  <c r="CA572" i="2"/>
  <c r="CA576" i="2"/>
  <c r="CA580" i="2"/>
  <c r="CA489" i="2"/>
  <c r="CA493" i="2"/>
  <c r="CA497" i="2"/>
  <c r="CA501" i="2"/>
  <c r="CA505" i="2"/>
  <c r="CA509" i="2"/>
  <c r="CA513" i="2"/>
  <c r="CA517" i="2"/>
  <c r="CA521" i="2"/>
  <c r="CA525" i="2"/>
  <c r="CA529" i="2"/>
  <c r="CA533" i="2"/>
  <c r="CA537" i="2"/>
  <c r="CA541" i="2"/>
  <c r="CA545" i="2"/>
  <c r="CA549" i="2"/>
  <c r="CA553" i="2"/>
  <c r="CA557" i="2"/>
  <c r="CA561" i="2"/>
  <c r="CA565" i="2"/>
  <c r="CA569" i="2"/>
  <c r="CA573" i="2"/>
  <c r="CA577" i="2"/>
  <c r="CA486" i="2"/>
  <c r="CA490" i="2"/>
  <c r="CA494" i="2"/>
  <c r="CA498" i="2"/>
  <c r="CA502" i="2"/>
  <c r="CA506" i="2"/>
  <c r="CA510" i="2"/>
  <c r="CA514" i="2"/>
  <c r="CA518" i="2"/>
  <c r="CA522" i="2"/>
  <c r="CA526" i="2"/>
  <c r="CA530" i="2"/>
  <c r="CA534" i="2"/>
  <c r="CA538" i="2"/>
  <c r="CA542" i="2"/>
  <c r="CA546" i="2"/>
  <c r="CA550" i="2"/>
  <c r="CA554" i="2"/>
  <c r="CA558" i="2"/>
  <c r="CA562" i="2"/>
  <c r="CA566" i="2"/>
  <c r="CA570" i="2"/>
  <c r="CA574" i="2"/>
  <c r="CA578" i="2"/>
  <c r="CA582" i="2"/>
  <c r="CA586" i="2"/>
  <c r="CA590" i="2"/>
  <c r="CA594" i="2"/>
  <c r="CA598" i="2"/>
  <c r="CA602" i="2"/>
  <c r="CA606" i="2"/>
  <c r="CA610" i="2"/>
  <c r="CA614" i="2"/>
  <c r="CA618" i="2"/>
  <c r="CA622" i="2"/>
  <c r="CA626" i="2"/>
  <c r="CA630" i="2"/>
  <c r="CA634" i="2"/>
  <c r="CA638" i="2"/>
  <c r="CA642" i="2"/>
  <c r="CA646" i="2"/>
  <c r="CA650" i="2"/>
  <c r="CA654" i="2"/>
  <c r="CA658" i="2"/>
  <c r="CA662" i="2"/>
  <c r="CA666" i="2"/>
  <c r="CA670" i="2"/>
  <c r="CA674" i="2"/>
  <c r="CT723" i="2"/>
  <c r="BX723" i="2"/>
  <c r="BY723" i="2"/>
  <c r="CS723" i="2"/>
  <c r="CR723" i="2"/>
  <c r="CU723" i="2" s="1"/>
  <c r="BW723" i="2"/>
  <c r="CO679" i="2"/>
  <c r="CM679" i="2"/>
  <c r="CP679" i="2" s="1"/>
  <c r="BT679" i="2"/>
  <c r="BR679" i="2"/>
  <c r="CO683" i="2"/>
  <c r="CM683" i="2"/>
  <c r="CP683" i="2" s="1"/>
  <c r="BT687" i="2"/>
  <c r="BR687" i="2"/>
  <c r="CO691" i="2"/>
  <c r="CM691" i="2"/>
  <c r="CP691" i="2" s="1"/>
  <c r="BT691" i="2"/>
  <c r="BR691" i="2"/>
  <c r="CO695" i="2"/>
  <c r="CM695" i="2"/>
  <c r="CP695" i="2" s="1"/>
  <c r="BT695" i="2"/>
  <c r="BR695" i="2"/>
  <c r="CO699" i="2"/>
  <c r="CM699" i="2"/>
  <c r="CP699" i="2" s="1"/>
  <c r="BT703" i="2"/>
  <c r="BR703" i="2"/>
  <c r="CO707" i="2"/>
  <c r="CM707" i="2"/>
  <c r="CP707" i="2" s="1"/>
  <c r="BT707" i="2"/>
  <c r="BR707" i="2"/>
  <c r="CO711" i="2"/>
  <c r="CM711" i="2"/>
  <c r="CP711" i="2" s="1"/>
  <c r="BT711" i="2"/>
  <c r="BR711" i="2"/>
  <c r="CO715" i="2"/>
  <c r="CM715" i="2"/>
  <c r="CP715" i="2" s="1"/>
  <c r="BT719" i="2"/>
  <c r="BR719" i="2"/>
  <c r="CX723" i="2"/>
  <c r="CY723" i="2"/>
  <c r="CW723" i="2"/>
  <c r="CZ723" i="2" s="1"/>
  <c r="CC723" i="2"/>
  <c r="CB723" i="2"/>
  <c r="CA770" i="2"/>
  <c r="CO727" i="2"/>
  <c r="CM727" i="2"/>
  <c r="CP727" i="2" s="1"/>
  <c r="BT731" i="2"/>
  <c r="BR731" i="2"/>
  <c r="CO735" i="2"/>
  <c r="CM735" i="2"/>
  <c r="CP735" i="2" s="1"/>
  <c r="BT735" i="2"/>
  <c r="BR735" i="2"/>
  <c r="CO739" i="2"/>
  <c r="CM739" i="2"/>
  <c r="CP739" i="2" s="1"/>
  <c r="BT739" i="2"/>
  <c r="BR739" i="2"/>
  <c r="CO743" i="2"/>
  <c r="CM743" i="2"/>
  <c r="CP743" i="2" s="1"/>
  <c r="BT747" i="2"/>
  <c r="BR747" i="2"/>
  <c r="CO751" i="2"/>
  <c r="CM751" i="2"/>
  <c r="CP751" i="2" s="1"/>
  <c r="BT751" i="2"/>
  <c r="BR751" i="2"/>
  <c r="CO755" i="2"/>
  <c r="CM755" i="2"/>
  <c r="CP755" i="2" s="1"/>
  <c r="BT755" i="2"/>
  <c r="BR755" i="2"/>
  <c r="CO759" i="2"/>
  <c r="CM759" i="2"/>
  <c r="CP759" i="2" s="1"/>
  <c r="BT763" i="2"/>
  <c r="BR763" i="2"/>
  <c r="CO767" i="2"/>
  <c r="CM767" i="2"/>
  <c r="CP767" i="2" s="1"/>
  <c r="BT767" i="2"/>
  <c r="BR767" i="2"/>
  <c r="CX772" i="2"/>
  <c r="CY772" i="2"/>
  <c r="CC772" i="2"/>
  <c r="CD772" i="2"/>
  <c r="CX776" i="2"/>
  <c r="CZ776" i="2" s="1"/>
  <c r="CY776" i="2"/>
  <c r="CC776" i="2"/>
  <c r="CD776" i="2"/>
  <c r="CX780" i="2"/>
  <c r="CY780" i="2"/>
  <c r="CC780" i="2"/>
  <c r="CD780" i="2"/>
  <c r="CC784" i="2"/>
  <c r="CD784" i="2"/>
  <c r="CX784" i="2"/>
  <c r="CY784" i="2"/>
  <c r="CX788" i="2"/>
  <c r="CY788" i="2"/>
  <c r="CC788" i="2"/>
  <c r="CD788" i="2"/>
  <c r="CX792" i="2"/>
  <c r="CZ792" i="2" s="1"/>
  <c r="CY792" i="2"/>
  <c r="CC792" i="2"/>
  <c r="CD792" i="2"/>
  <c r="CX796" i="2"/>
  <c r="CY796" i="2"/>
  <c r="CC796" i="2"/>
  <c r="CD796" i="2"/>
  <c r="CC800" i="2"/>
  <c r="CD800" i="2"/>
  <c r="CX800" i="2"/>
  <c r="CY800" i="2"/>
  <c r="CX804" i="2"/>
  <c r="CY804" i="2"/>
  <c r="CC804" i="2"/>
  <c r="CD804" i="2"/>
  <c r="CX808" i="2"/>
  <c r="CZ808" i="2" s="1"/>
  <c r="CY808" i="2"/>
  <c r="CC808" i="2"/>
  <c r="CD808" i="2"/>
  <c r="CX812" i="2"/>
  <c r="CY812" i="2"/>
  <c r="CC812" i="2"/>
  <c r="CD812" i="2"/>
  <c r="CX817" i="2"/>
  <c r="CY817" i="2"/>
  <c r="CC817" i="2"/>
  <c r="CD817" i="2"/>
  <c r="CY821" i="2"/>
  <c r="CD821" i="2"/>
  <c r="CX821" i="2"/>
  <c r="CC821" i="2"/>
  <c r="CY825" i="2"/>
  <c r="CD825" i="2"/>
  <c r="CX825" i="2"/>
  <c r="CC829" i="2"/>
  <c r="CY829" i="2"/>
  <c r="CD833" i="2"/>
  <c r="CX833" i="2"/>
  <c r="CC833" i="2"/>
  <c r="CY837" i="2"/>
  <c r="CD837" i="2"/>
  <c r="CX837" i="2"/>
  <c r="CC837" i="2"/>
  <c r="CY841" i="2"/>
  <c r="CD841" i="2"/>
  <c r="CX841" i="2"/>
  <c r="CC845" i="2"/>
  <c r="CY845" i="2"/>
  <c r="CD849" i="2"/>
  <c r="CX849" i="2"/>
  <c r="CZ849" i="2" s="1"/>
  <c r="CC849" i="2"/>
  <c r="CY853" i="2"/>
  <c r="CD853" i="2"/>
  <c r="CX853" i="2"/>
  <c r="CC853" i="2"/>
  <c r="CY857" i="2"/>
  <c r="CD857" i="2"/>
  <c r="CX857" i="2"/>
  <c r="CC861" i="2"/>
  <c r="CY861" i="2"/>
  <c r="CH822" i="2"/>
  <c r="CK822" i="2" s="1"/>
  <c r="BO822" i="2"/>
  <c r="BM822" i="2"/>
  <c r="CI822" i="2"/>
  <c r="BN822" i="2"/>
  <c r="BN826" i="2"/>
  <c r="CJ826" i="2"/>
  <c r="CH826" i="2"/>
  <c r="CK826" i="2" s="1"/>
  <c r="BO826" i="2"/>
  <c r="BM826" i="2"/>
  <c r="CI826" i="2"/>
  <c r="CI830" i="2"/>
  <c r="BN830" i="2"/>
  <c r="CJ830" i="2"/>
  <c r="BO830" i="2"/>
  <c r="BM834" i="2"/>
  <c r="CI834" i="2"/>
  <c r="CJ834" i="2"/>
  <c r="BN834" i="2"/>
  <c r="CH834" i="2"/>
  <c r="CK834" i="2" s="1"/>
  <c r="BO838" i="2"/>
  <c r="CH838" i="2"/>
  <c r="CK838" i="2" s="1"/>
  <c r="BM838" i="2"/>
  <c r="CI842" i="2"/>
  <c r="CJ842" i="2"/>
  <c r="BN842" i="2"/>
  <c r="BO842" i="2"/>
  <c r="CH842" i="2"/>
  <c r="CK842" i="2" s="1"/>
  <c r="CI846" i="2"/>
  <c r="CK846" i="2" s="1"/>
  <c r="CJ846" i="2"/>
  <c r="BN846" i="2"/>
  <c r="BO846" i="2"/>
  <c r="BN850" i="2"/>
  <c r="CH850" i="2"/>
  <c r="CK850" i="2" s="1"/>
  <c r="BM850" i="2"/>
  <c r="CJ850" i="2"/>
  <c r="CI850" i="2"/>
  <c r="BO854" i="2"/>
  <c r="CH854" i="2"/>
  <c r="CK854" i="2" s="1"/>
  <c r="BM854" i="2"/>
  <c r="BM858" i="2"/>
  <c r="CJ858" i="2"/>
  <c r="BO858" i="2"/>
  <c r="CI858" i="2"/>
  <c r="CO870" i="2"/>
  <c r="BT882" i="2"/>
  <c r="CL862" i="2"/>
  <c r="CN866" i="2"/>
  <c r="CM866" i="2"/>
  <c r="CP866" i="2" s="1"/>
  <c r="BS866" i="2"/>
  <c r="BR866" i="2"/>
  <c r="BQ870" i="2"/>
  <c r="BQ874" i="2"/>
  <c r="BQ878" i="2"/>
  <c r="BQ882" i="2"/>
  <c r="CA867" i="2"/>
  <c r="CA871" i="2"/>
  <c r="CA875" i="2"/>
  <c r="CA879" i="2"/>
  <c r="CA883" i="2"/>
  <c r="CA886" i="2"/>
  <c r="CA890" i="2"/>
  <c r="CA894" i="2"/>
  <c r="CA898" i="2"/>
  <c r="CA902" i="2"/>
  <c r="CA906" i="2"/>
  <c r="CB921" i="2"/>
  <c r="CW925" i="2"/>
  <c r="CZ925" i="2" s="1"/>
  <c r="CY911" i="2"/>
  <c r="CX911" i="2"/>
  <c r="CZ911" i="2" s="1"/>
  <c r="CD911" i="2"/>
  <c r="CC911" i="2"/>
  <c r="CC915" i="2"/>
  <c r="CY915" i="2"/>
  <c r="CX915" i="2"/>
  <c r="CZ915" i="2" s="1"/>
  <c r="CD915" i="2"/>
  <c r="CX919" i="2"/>
  <c r="CD919" i="2"/>
  <c r="CC919" i="2"/>
  <c r="CY919" i="2"/>
  <c r="CY923" i="2"/>
  <c r="CX923" i="2"/>
  <c r="CZ923" i="2" s="1"/>
  <c r="CD923" i="2"/>
  <c r="CC923" i="2"/>
  <c r="CY927" i="2"/>
  <c r="CX927" i="2"/>
  <c r="CZ927" i="2" s="1"/>
  <c r="CD927" i="2"/>
  <c r="CC927" i="2"/>
  <c r="CD932" i="2"/>
  <c r="CY932" i="2"/>
  <c r="CZ932" i="2" s="1"/>
  <c r="CB915" i="2"/>
  <c r="CW919" i="2"/>
  <c r="CZ919" i="2" s="1"/>
  <c r="CC932" i="2"/>
  <c r="CA913" i="2"/>
  <c r="CA917" i="2"/>
  <c r="CA921" i="2"/>
  <c r="CA925" i="2"/>
  <c r="CA929" i="2"/>
  <c r="CB932" i="2"/>
  <c r="CX951" i="2"/>
  <c r="CY951" i="2"/>
  <c r="CB951" i="2"/>
  <c r="CC951" i="2"/>
  <c r="CW951" i="2"/>
  <c r="CZ951" i="2" s="1"/>
  <c r="CD951" i="2"/>
  <c r="CN939" i="2"/>
  <c r="BR939" i="2"/>
  <c r="CO939" i="2"/>
  <c r="BS939" i="2"/>
  <c r="CM939" i="2"/>
  <c r="CP939" i="2" s="1"/>
  <c r="BT939" i="2"/>
  <c r="BR943" i="2"/>
  <c r="BS943" i="2"/>
  <c r="CM943" i="2"/>
  <c r="CP943" i="2" s="1"/>
  <c r="CN943" i="2"/>
  <c r="CQ944" i="2"/>
  <c r="BS969" i="2"/>
  <c r="BR969" i="2"/>
  <c r="CO969" i="2"/>
  <c r="CM969" i="2"/>
  <c r="CP969" i="2" s="1"/>
  <c r="BT969" i="2"/>
  <c r="CN969" i="2"/>
  <c r="BW983" i="2"/>
  <c r="BX983" i="2"/>
  <c r="CS983" i="2"/>
  <c r="CR983" i="2"/>
  <c r="CU983" i="2" s="1"/>
  <c r="BL989" i="2"/>
  <c r="CQ991" i="2"/>
  <c r="BJ995" i="2"/>
  <c r="DV995" i="2" s="1"/>
  <c r="CT998" i="2"/>
  <c r="CR998" i="2"/>
  <c r="CU998" i="2" s="1"/>
  <c r="BY998" i="2"/>
  <c r="BW998" i="2"/>
  <c r="CH1001" i="2"/>
  <c r="CK1001" i="2" s="1"/>
  <c r="CI1001" i="2"/>
  <c r="BM1001" i="2"/>
  <c r="BN1001" i="2"/>
  <c r="CS1003" i="2"/>
  <c r="BW1003" i="2"/>
  <c r="BY1003" i="2"/>
  <c r="BX1003" i="2"/>
  <c r="CR1003" i="2"/>
  <c r="CU1003" i="2" s="1"/>
  <c r="CT1003" i="2"/>
  <c r="BV1006" i="2"/>
  <c r="BL11" i="2"/>
  <c r="BL15" i="2"/>
  <c r="BL19" i="2"/>
  <c r="BL23" i="2"/>
  <c r="BL27" i="2"/>
  <c r="BL31" i="2"/>
  <c r="BL35" i="2"/>
  <c r="BL39" i="2"/>
  <c r="BL43" i="2"/>
  <c r="BL47" i="2"/>
  <c r="BL51" i="2"/>
  <c r="BL55" i="2"/>
  <c r="BL59" i="2"/>
  <c r="BL63" i="2"/>
  <c r="BL67" i="2"/>
  <c r="BL71" i="2"/>
  <c r="BL75" i="2"/>
  <c r="BL79" i="2"/>
  <c r="BL83" i="2"/>
  <c r="BL87" i="2"/>
  <c r="BL91" i="2"/>
  <c r="BL95" i="2"/>
  <c r="BL99" i="2"/>
  <c r="BL103" i="2"/>
  <c r="BL107" i="2"/>
  <c r="CG16" i="2"/>
  <c r="CG28" i="2"/>
  <c r="CG48" i="2"/>
  <c r="CG60" i="2"/>
  <c r="CG80" i="2"/>
  <c r="CG92" i="2"/>
  <c r="CG9" i="2"/>
  <c r="CG21" i="2"/>
  <c r="CG41" i="2"/>
  <c r="CG53" i="2"/>
  <c r="CG73" i="2"/>
  <c r="CG85" i="2"/>
  <c r="CG105" i="2"/>
  <c r="DB10" i="2"/>
  <c r="AU10" i="2"/>
  <c r="DS10" i="2" s="1"/>
  <c r="DW10" i="2" s="1"/>
  <c r="DB14" i="2"/>
  <c r="AU14" i="2"/>
  <c r="DS14" i="2" s="1"/>
  <c r="DW14" i="2" s="1"/>
  <c r="DB18" i="2"/>
  <c r="AU18" i="2"/>
  <c r="DS18" i="2" s="1"/>
  <c r="DW18" i="2" s="1"/>
  <c r="DB22" i="2"/>
  <c r="AU22" i="2"/>
  <c r="DS22" i="2" s="1"/>
  <c r="DW22" i="2" s="1"/>
  <c r="DB26" i="2"/>
  <c r="AU26" i="2"/>
  <c r="DS26" i="2" s="1"/>
  <c r="DW26" i="2" s="1"/>
  <c r="DB30" i="2"/>
  <c r="AU30" i="2"/>
  <c r="DS30" i="2" s="1"/>
  <c r="DW30" i="2" s="1"/>
  <c r="DB34" i="2"/>
  <c r="AU34" i="2"/>
  <c r="DS34" i="2" s="1"/>
  <c r="DW34" i="2" s="1"/>
  <c r="DB38" i="2"/>
  <c r="AU38" i="2"/>
  <c r="DS38" i="2" s="1"/>
  <c r="DW38" i="2" s="1"/>
  <c r="DB42" i="2"/>
  <c r="AU42" i="2"/>
  <c r="DS42" i="2" s="1"/>
  <c r="DW42" i="2" s="1"/>
  <c r="DB46" i="2"/>
  <c r="AU46" i="2"/>
  <c r="DS46" i="2" s="1"/>
  <c r="DW46" i="2" s="1"/>
  <c r="DB50" i="2"/>
  <c r="AU50" i="2"/>
  <c r="DS50" i="2" s="1"/>
  <c r="DW50" i="2" s="1"/>
  <c r="DB54" i="2"/>
  <c r="AU54" i="2"/>
  <c r="DS54" i="2" s="1"/>
  <c r="DW54" i="2" s="1"/>
  <c r="DB58" i="2"/>
  <c r="AU58" i="2"/>
  <c r="DS58" i="2" s="1"/>
  <c r="DW58" i="2" s="1"/>
  <c r="DB62" i="2"/>
  <c r="AU62" i="2"/>
  <c r="DS62" i="2" s="1"/>
  <c r="DW62" i="2" s="1"/>
  <c r="DB66" i="2"/>
  <c r="AU66" i="2"/>
  <c r="DS66" i="2" s="1"/>
  <c r="DW66" i="2" s="1"/>
  <c r="DB70" i="2"/>
  <c r="AU70" i="2"/>
  <c r="DS70" i="2" s="1"/>
  <c r="DW70" i="2" s="1"/>
  <c r="DB74" i="2"/>
  <c r="AU74" i="2"/>
  <c r="DS74" i="2" s="1"/>
  <c r="DW74" i="2" s="1"/>
  <c r="DB78" i="2"/>
  <c r="AU78" i="2"/>
  <c r="DS78" i="2" s="1"/>
  <c r="DW78" i="2" s="1"/>
  <c r="DB82" i="2"/>
  <c r="AU82" i="2"/>
  <c r="DS82" i="2" s="1"/>
  <c r="DW82" i="2" s="1"/>
  <c r="DB86" i="2"/>
  <c r="AU86" i="2"/>
  <c r="DS86" i="2" s="1"/>
  <c r="DW86" i="2" s="1"/>
  <c r="DB90" i="2"/>
  <c r="AU90" i="2"/>
  <c r="DS90" i="2" s="1"/>
  <c r="DW90" i="2" s="1"/>
  <c r="DB94" i="2"/>
  <c r="AU94" i="2"/>
  <c r="DS94" i="2" s="1"/>
  <c r="DW94" i="2" s="1"/>
  <c r="DB98" i="2"/>
  <c r="AU98" i="2"/>
  <c r="DS98" i="2" s="1"/>
  <c r="DW98" i="2" s="1"/>
  <c r="DB102" i="2"/>
  <c r="AU102" i="2"/>
  <c r="DS102" i="2" s="1"/>
  <c r="DW102" i="2" s="1"/>
  <c r="DB106" i="2"/>
  <c r="AU106" i="2"/>
  <c r="DS106" i="2" s="1"/>
  <c r="DW106" i="2" s="1"/>
  <c r="DB110" i="2"/>
  <c r="AU110" i="2"/>
  <c r="DS110" i="2" s="1"/>
  <c r="DW110" i="2" s="1"/>
  <c r="DB114" i="2"/>
  <c r="AU114" i="2"/>
  <c r="DS114" i="2" s="1"/>
  <c r="DB118" i="2"/>
  <c r="AU118" i="2"/>
  <c r="DS118" i="2" s="1"/>
  <c r="DB122" i="2"/>
  <c r="AU122" i="2"/>
  <c r="DS122" i="2" s="1"/>
  <c r="DB126" i="2"/>
  <c r="AU126" i="2"/>
  <c r="DS126" i="2" s="1"/>
  <c r="DW126" i="2" s="1"/>
  <c r="DB130" i="2"/>
  <c r="AU130" i="2"/>
  <c r="DS130" i="2" s="1"/>
  <c r="DB134" i="2"/>
  <c r="AU134" i="2"/>
  <c r="DS134" i="2" s="1"/>
  <c r="DB138" i="2"/>
  <c r="AU138" i="2"/>
  <c r="DS138" i="2" s="1"/>
  <c r="DB142" i="2"/>
  <c r="AU142" i="2"/>
  <c r="DS142" i="2" s="1"/>
  <c r="DW142" i="2" s="1"/>
  <c r="DB146" i="2"/>
  <c r="AU146" i="2"/>
  <c r="DS146" i="2" s="1"/>
  <c r="DB150" i="2"/>
  <c r="AU150" i="2"/>
  <c r="DS150" i="2" s="1"/>
  <c r="DB154" i="2"/>
  <c r="AU154" i="2"/>
  <c r="DS154" i="2" s="1"/>
  <c r="DB158" i="2"/>
  <c r="AU158" i="2"/>
  <c r="DS158" i="2" s="1"/>
  <c r="DW158" i="2" s="1"/>
  <c r="DB162" i="2"/>
  <c r="AU162" i="2"/>
  <c r="DS162" i="2" s="1"/>
  <c r="DB166" i="2"/>
  <c r="AU166" i="2"/>
  <c r="DS166" i="2" s="1"/>
  <c r="DB170" i="2"/>
  <c r="AU170" i="2"/>
  <c r="DS170" i="2" s="1"/>
  <c r="DB174" i="2"/>
  <c r="AU174" i="2"/>
  <c r="DS174" i="2" s="1"/>
  <c r="DW174" i="2" s="1"/>
  <c r="DB178" i="2"/>
  <c r="AU178" i="2"/>
  <c r="DS178" i="2" s="1"/>
  <c r="DB182" i="2"/>
  <c r="AU182" i="2"/>
  <c r="DS182" i="2" s="1"/>
  <c r="DB186" i="2"/>
  <c r="AU186" i="2"/>
  <c r="DS186" i="2" s="1"/>
  <c r="DB190" i="2"/>
  <c r="AU190" i="2"/>
  <c r="DS190" i="2" s="1"/>
  <c r="DW190" i="2" s="1"/>
  <c r="DB194" i="2"/>
  <c r="AU194" i="2"/>
  <c r="DS194" i="2" s="1"/>
  <c r="DB198" i="2"/>
  <c r="AU198" i="2"/>
  <c r="DS198" i="2" s="1"/>
  <c r="DB202" i="2"/>
  <c r="AU202" i="2"/>
  <c r="DS202" i="2" s="1"/>
  <c r="DB206" i="2"/>
  <c r="AU206" i="2"/>
  <c r="DS206" i="2" s="1"/>
  <c r="DW206" i="2" s="1"/>
  <c r="DB210" i="2"/>
  <c r="AU210" i="2"/>
  <c r="DS210" i="2" s="1"/>
  <c r="DB214" i="2"/>
  <c r="AU214" i="2"/>
  <c r="DS214" i="2" s="1"/>
  <c r="DB218" i="2"/>
  <c r="AU218" i="2"/>
  <c r="DS218" i="2" s="1"/>
  <c r="DB222" i="2"/>
  <c r="AU222" i="2"/>
  <c r="DS222" i="2" s="1"/>
  <c r="DW222" i="2" s="1"/>
  <c r="DB226" i="2"/>
  <c r="AU226" i="2"/>
  <c r="DS226" i="2" s="1"/>
  <c r="DB230" i="2"/>
  <c r="AU230" i="2"/>
  <c r="DS230" i="2" s="1"/>
  <c r="DB234" i="2"/>
  <c r="AU234" i="2"/>
  <c r="DS234" i="2" s="1"/>
  <c r="DB238" i="2"/>
  <c r="AU238" i="2"/>
  <c r="DS238" i="2" s="1"/>
  <c r="DW238" i="2" s="1"/>
  <c r="DB242" i="2"/>
  <c r="AU242" i="2"/>
  <c r="DS242" i="2" s="1"/>
  <c r="DB246" i="2"/>
  <c r="AU246" i="2"/>
  <c r="DS246" i="2" s="1"/>
  <c r="DB250" i="2"/>
  <c r="AU250" i="2"/>
  <c r="DS250" i="2" s="1"/>
  <c r="DB254" i="2"/>
  <c r="AU254" i="2"/>
  <c r="DS254" i="2" s="1"/>
  <c r="DW254" i="2" s="1"/>
  <c r="DB258" i="2"/>
  <c r="AU258" i="2"/>
  <c r="DS258" i="2" s="1"/>
  <c r="DB262" i="2"/>
  <c r="AU262" i="2"/>
  <c r="DS262" i="2" s="1"/>
  <c r="DB266" i="2"/>
  <c r="AU266" i="2"/>
  <c r="DS266" i="2" s="1"/>
  <c r="DB270" i="2"/>
  <c r="AU270" i="2"/>
  <c r="DS270" i="2" s="1"/>
  <c r="DW270" i="2" s="1"/>
  <c r="DB274" i="2"/>
  <c r="AU274" i="2"/>
  <c r="DS274" i="2" s="1"/>
  <c r="DB278" i="2"/>
  <c r="AU278" i="2"/>
  <c r="DS278" i="2" s="1"/>
  <c r="DB282" i="2"/>
  <c r="AU282" i="2"/>
  <c r="DS282" i="2" s="1"/>
  <c r="DB286" i="2"/>
  <c r="AU286" i="2"/>
  <c r="DS286" i="2" s="1"/>
  <c r="DW286" i="2" s="1"/>
  <c r="DB290" i="2"/>
  <c r="AU290" i="2"/>
  <c r="DS290" i="2" s="1"/>
  <c r="DB294" i="2"/>
  <c r="AU294" i="2"/>
  <c r="DS294" i="2" s="1"/>
  <c r="DB298" i="2"/>
  <c r="AU298" i="2"/>
  <c r="DS298" i="2" s="1"/>
  <c r="DE124" i="2"/>
  <c r="DE140" i="2"/>
  <c r="DE156" i="2"/>
  <c r="DE172" i="2"/>
  <c r="DE188" i="2"/>
  <c r="DE204" i="2"/>
  <c r="DE220" i="2"/>
  <c r="DE236" i="2"/>
  <c r="DE252" i="2"/>
  <c r="DE268" i="2"/>
  <c r="DE284" i="2"/>
  <c r="DD110" i="2"/>
  <c r="BN114" i="2"/>
  <c r="CI118" i="2"/>
  <c r="DD126" i="2"/>
  <c r="BN130" i="2"/>
  <c r="CI134" i="2"/>
  <c r="DD142" i="2"/>
  <c r="BN146" i="2"/>
  <c r="CI150" i="2"/>
  <c r="DD158" i="2"/>
  <c r="BN162" i="2"/>
  <c r="CI166" i="2"/>
  <c r="DD174" i="2"/>
  <c r="BN178" i="2"/>
  <c r="CI182" i="2"/>
  <c r="DD190" i="2"/>
  <c r="BN194" i="2"/>
  <c r="CI198" i="2"/>
  <c r="DD206" i="2"/>
  <c r="BN210" i="2"/>
  <c r="CI214" i="2"/>
  <c r="DD222" i="2"/>
  <c r="BN226" i="2"/>
  <c r="CI230" i="2"/>
  <c r="DD238" i="2"/>
  <c r="BN242" i="2"/>
  <c r="CI246" i="2"/>
  <c r="DD254" i="2"/>
  <c r="BN258" i="2"/>
  <c r="CI262" i="2"/>
  <c r="DD270" i="2"/>
  <c r="BN274" i="2"/>
  <c r="CI278" i="2"/>
  <c r="DD286" i="2"/>
  <c r="BN290" i="2"/>
  <c r="CI294" i="2"/>
  <c r="DC112" i="2"/>
  <c r="DC128" i="2"/>
  <c r="DC144" i="2"/>
  <c r="DC160" i="2"/>
  <c r="DC176" i="2"/>
  <c r="DC192" i="2"/>
  <c r="DC208" i="2"/>
  <c r="DC224" i="2"/>
  <c r="DC240" i="2"/>
  <c r="DC256" i="2"/>
  <c r="DC272" i="2"/>
  <c r="DC288" i="2"/>
  <c r="DE304" i="2"/>
  <c r="DE320" i="2"/>
  <c r="DE336" i="2"/>
  <c r="DE352" i="2"/>
  <c r="DE368" i="2"/>
  <c r="DE384" i="2"/>
  <c r="DE305" i="2"/>
  <c r="DE321" i="2"/>
  <c r="DE337" i="2"/>
  <c r="DE353" i="2"/>
  <c r="DE369" i="2"/>
  <c r="DE385" i="2"/>
  <c r="DE306" i="2"/>
  <c r="DE322" i="2"/>
  <c r="DE338" i="2"/>
  <c r="DE354" i="2"/>
  <c r="DE370" i="2"/>
  <c r="DE386" i="2"/>
  <c r="DE307" i="2"/>
  <c r="DE323" i="2"/>
  <c r="DE339" i="2"/>
  <c r="DE355" i="2"/>
  <c r="DE371" i="2"/>
  <c r="DE387" i="2"/>
  <c r="DD402" i="2"/>
  <c r="DD418" i="2"/>
  <c r="DD434" i="2"/>
  <c r="DD450" i="2"/>
  <c r="DD466" i="2"/>
  <c r="DD482" i="2"/>
  <c r="BM486" i="2"/>
  <c r="CG499" i="2"/>
  <c r="CG511" i="2"/>
  <c r="CG531" i="2"/>
  <c r="CG543" i="2"/>
  <c r="CG563" i="2"/>
  <c r="CG575" i="2"/>
  <c r="CG492" i="2"/>
  <c r="CG512" i="2"/>
  <c r="CG524" i="2"/>
  <c r="CG544" i="2"/>
  <c r="CG556" i="2"/>
  <c r="CG576" i="2"/>
  <c r="CG493" i="2"/>
  <c r="CG513" i="2"/>
  <c r="CG525" i="2"/>
  <c r="CG545" i="2"/>
  <c r="CG557" i="2"/>
  <c r="CG577" i="2"/>
  <c r="CG494" i="2"/>
  <c r="CG514" i="2"/>
  <c r="CG526" i="2"/>
  <c r="CG546" i="2"/>
  <c r="CG558" i="2"/>
  <c r="CG578" i="2"/>
  <c r="CG582" i="2"/>
  <c r="CG602" i="2"/>
  <c r="CG614" i="2"/>
  <c r="CG634" i="2"/>
  <c r="CG646" i="2"/>
  <c r="CG666" i="2"/>
  <c r="CQ583" i="2"/>
  <c r="CQ603" i="2"/>
  <c r="CQ615" i="2"/>
  <c r="CQ627" i="2"/>
  <c r="CQ635" i="2"/>
  <c r="CQ639" i="2"/>
  <c r="CQ647" i="2"/>
  <c r="CQ663" i="2"/>
  <c r="CQ667" i="2"/>
  <c r="DE585" i="2"/>
  <c r="DE601" i="2"/>
  <c r="DE617" i="2"/>
  <c r="DE633" i="2"/>
  <c r="DE649" i="2"/>
  <c r="DE665" i="2"/>
  <c r="DD682" i="2"/>
  <c r="BN686" i="2"/>
  <c r="CI690" i="2"/>
  <c r="DD698" i="2"/>
  <c r="BN702" i="2"/>
  <c r="CI706" i="2"/>
  <c r="DD714" i="2"/>
  <c r="BN718" i="2"/>
  <c r="CI722" i="2"/>
  <c r="DD730" i="2"/>
  <c r="BN734" i="2"/>
  <c r="CI738" i="2"/>
  <c r="DD746" i="2"/>
  <c r="BN750" i="2"/>
  <c r="CI754" i="2"/>
  <c r="DD762" i="2"/>
  <c r="BN766" i="2"/>
  <c r="CI770" i="2"/>
  <c r="DC778" i="2"/>
  <c r="DC794" i="2"/>
  <c r="DC810" i="2"/>
  <c r="BL772" i="2"/>
  <c r="BL776" i="2"/>
  <c r="BL780" i="2"/>
  <c r="BL784" i="2"/>
  <c r="BL788" i="2"/>
  <c r="BL792" i="2"/>
  <c r="BL796" i="2"/>
  <c r="BL800" i="2"/>
  <c r="BL804" i="2"/>
  <c r="BL808" i="2"/>
  <c r="BL812" i="2"/>
  <c r="DB816" i="2"/>
  <c r="AU816" i="2"/>
  <c r="DS816" i="2" s="1"/>
  <c r="CW772" i="2"/>
  <c r="CZ772" i="2" s="1"/>
  <c r="CB784" i="2"/>
  <c r="CW788" i="2"/>
  <c r="CZ788" i="2" s="1"/>
  <c r="CB800" i="2"/>
  <c r="CW804" i="2"/>
  <c r="CZ804" i="2" s="1"/>
  <c r="BV774" i="2"/>
  <c r="BV778" i="2"/>
  <c r="BV782" i="2"/>
  <c r="BV786" i="2"/>
  <c r="BV790" i="2"/>
  <c r="BV794" i="2"/>
  <c r="BV798" i="2"/>
  <c r="BV802" i="2"/>
  <c r="BV806" i="2"/>
  <c r="BV810" i="2"/>
  <c r="BV814" i="2"/>
  <c r="BY828" i="2"/>
  <c r="CT832" i="2"/>
  <c r="BY844" i="2"/>
  <c r="CT848" i="2"/>
  <c r="BY860" i="2"/>
  <c r="BV820" i="2"/>
  <c r="BV824" i="2"/>
  <c r="BV828" i="2"/>
  <c r="BV832" i="2"/>
  <c r="BV836" i="2"/>
  <c r="BV840" i="2"/>
  <c r="BV844" i="2"/>
  <c r="BV848" i="2"/>
  <c r="BV852" i="2"/>
  <c r="BV856" i="2"/>
  <c r="BV860" i="2"/>
  <c r="BL817" i="2"/>
  <c r="BL821" i="2"/>
  <c r="BL825" i="2"/>
  <c r="BL829" i="2"/>
  <c r="BL833" i="2"/>
  <c r="BL837" i="2"/>
  <c r="BL841" i="2"/>
  <c r="BL845" i="2"/>
  <c r="BL849" i="2"/>
  <c r="BL853" i="2"/>
  <c r="BL857" i="2"/>
  <c r="BL861" i="2"/>
  <c r="CQ869" i="2"/>
  <c r="CQ873" i="2"/>
  <c r="BL871" i="2"/>
  <c r="BL875" i="2"/>
  <c r="BL879" i="2"/>
  <c r="BL883" i="2"/>
  <c r="DE896" i="2"/>
  <c r="DE889" i="2"/>
  <c r="DE905" i="2"/>
  <c r="BJ889" i="2"/>
  <c r="DV889" i="2" s="1"/>
  <c r="BJ893" i="2"/>
  <c r="DV893" i="2" s="1"/>
  <c r="BJ897" i="2"/>
  <c r="DV897" i="2" s="1"/>
  <c r="BJ901" i="2"/>
  <c r="DV901" i="2" s="1"/>
  <c r="BJ905" i="2"/>
  <c r="DV905" i="2" s="1"/>
  <c r="DB886" i="2"/>
  <c r="AU886" i="2"/>
  <c r="DS886" i="2" s="1"/>
  <c r="DB890" i="2"/>
  <c r="AU890" i="2"/>
  <c r="DS890" i="2" s="1"/>
  <c r="DB894" i="2"/>
  <c r="AU894" i="2"/>
  <c r="DS894" i="2" s="1"/>
  <c r="DB898" i="2"/>
  <c r="AU898" i="2"/>
  <c r="DS898" i="2" s="1"/>
  <c r="DB902" i="2"/>
  <c r="AU902" i="2"/>
  <c r="DS902" i="2" s="1"/>
  <c r="DB906" i="2"/>
  <c r="AU906" i="2"/>
  <c r="DS906" i="2" s="1"/>
  <c r="CH913" i="2"/>
  <c r="CK913" i="2" s="1"/>
  <c r="DC921" i="2"/>
  <c r="BM925" i="2"/>
  <c r="CH929" i="2"/>
  <c r="CK929" i="2" s="1"/>
  <c r="CG915" i="2"/>
  <c r="CG919" i="2"/>
  <c r="DC911" i="2"/>
  <c r="DC927" i="2"/>
  <c r="BL913" i="2"/>
  <c r="BL917" i="2"/>
  <c r="BL921" i="2"/>
  <c r="BL925" i="2"/>
  <c r="BL929" i="2"/>
  <c r="CA942" i="2"/>
  <c r="CW934" i="2"/>
  <c r="CZ934" i="2" s="1"/>
  <c r="CD934" i="2"/>
  <c r="CB934" i="2"/>
  <c r="CX934" i="2"/>
  <c r="CC934" i="2"/>
  <c r="CY934" i="2"/>
  <c r="DB942" i="2"/>
  <c r="AU942" i="2"/>
  <c r="DS942" i="2" s="1"/>
  <c r="DB953" i="2"/>
  <c r="AU953" i="2"/>
  <c r="DS953" i="2" s="1"/>
  <c r="DB961" i="2"/>
  <c r="AU961" i="2"/>
  <c r="DS961" i="2" s="1"/>
  <c r="BT947" i="2"/>
  <c r="BS947" i="2"/>
  <c r="BR947" i="2"/>
  <c r="CO947" i="2"/>
  <c r="CM947" i="2"/>
  <c r="CP947" i="2" s="1"/>
  <c r="CN947" i="2"/>
  <c r="CO955" i="2"/>
  <c r="CN955" i="2"/>
  <c r="BS955" i="2"/>
  <c r="BR955" i="2"/>
  <c r="BT955" i="2"/>
  <c r="CM955" i="2"/>
  <c r="CP955" i="2" s="1"/>
  <c r="BT963" i="2"/>
  <c r="CN963" i="2"/>
  <c r="CO963" i="2"/>
  <c r="BS963" i="2"/>
  <c r="BR963" i="2"/>
  <c r="BE949" i="2"/>
  <c r="DU949" i="2" s="1"/>
  <c r="BE957" i="2"/>
  <c r="DU957" i="2" s="1"/>
  <c r="AU983" i="2"/>
  <c r="DS983" i="2" s="1"/>
  <c r="DB983" i="2"/>
  <c r="BO983" i="2"/>
  <c r="CI989" i="2"/>
  <c r="CX980" i="2"/>
  <c r="CW980" i="2"/>
  <c r="CZ980" i="2" s="1"/>
  <c r="CW984" i="2"/>
  <c r="CY984" i="2"/>
  <c r="CX984" i="2"/>
  <c r="CB984" i="2"/>
  <c r="CE984" i="2" s="1"/>
  <c r="CD984" i="2"/>
  <c r="CC984" i="2"/>
  <c r="DB996" i="2"/>
  <c r="AU996" i="2"/>
  <c r="DS996" i="2" s="1"/>
  <c r="CV999" i="2"/>
  <c r="CB1005" i="2"/>
  <c r="CN11" i="2"/>
  <c r="CM11" i="2"/>
  <c r="CP11" i="2" s="1"/>
  <c r="BS11" i="2"/>
  <c r="CO11" i="2"/>
  <c r="BR11" i="2"/>
  <c r="BT11" i="2"/>
  <c r="CN15" i="2"/>
  <c r="CM15" i="2"/>
  <c r="CP15" i="2" s="1"/>
  <c r="BS15" i="2"/>
  <c r="CO15" i="2"/>
  <c r="BR15" i="2"/>
  <c r="BR19" i="2"/>
  <c r="BT19" i="2"/>
  <c r="CN19" i="2"/>
  <c r="CM19" i="2"/>
  <c r="CP19" i="2" s="1"/>
  <c r="BS19" i="2"/>
  <c r="CM23" i="2"/>
  <c r="CP23" i="2" s="1"/>
  <c r="BS23" i="2"/>
  <c r="CO23" i="2"/>
  <c r="BR23" i="2"/>
  <c r="BT23" i="2"/>
  <c r="CN23" i="2"/>
  <c r="CN27" i="2"/>
  <c r="CM27" i="2"/>
  <c r="CP27" i="2" s="1"/>
  <c r="BS27" i="2"/>
  <c r="CO27" i="2"/>
  <c r="BR27" i="2"/>
  <c r="BT27" i="2"/>
  <c r="CN31" i="2"/>
  <c r="CM31" i="2"/>
  <c r="CP31" i="2" s="1"/>
  <c r="BS31" i="2"/>
  <c r="CO31" i="2"/>
  <c r="BR31" i="2"/>
  <c r="BR35" i="2"/>
  <c r="BT35" i="2"/>
  <c r="CN35" i="2"/>
  <c r="CM35" i="2"/>
  <c r="CP35" i="2" s="1"/>
  <c r="BS35" i="2"/>
  <c r="CM39" i="2"/>
  <c r="CP39" i="2" s="1"/>
  <c r="BS39" i="2"/>
  <c r="CO39" i="2"/>
  <c r="BR39" i="2"/>
  <c r="BT39" i="2"/>
  <c r="CN39" i="2"/>
  <c r="CN43" i="2"/>
  <c r="CM43" i="2"/>
  <c r="CP43" i="2" s="1"/>
  <c r="BS43" i="2"/>
  <c r="CO43" i="2"/>
  <c r="BR43" i="2"/>
  <c r="BT43" i="2"/>
  <c r="CN47" i="2"/>
  <c r="CM47" i="2"/>
  <c r="CP47" i="2" s="1"/>
  <c r="BS47" i="2"/>
  <c r="CO47" i="2"/>
  <c r="BR47" i="2"/>
  <c r="BR51" i="2"/>
  <c r="BT51" i="2"/>
  <c r="CN51" i="2"/>
  <c r="CM51" i="2"/>
  <c r="CP51" i="2" s="1"/>
  <c r="BS51" i="2"/>
  <c r="CM55" i="2"/>
  <c r="CP55" i="2" s="1"/>
  <c r="BS55" i="2"/>
  <c r="CO55" i="2"/>
  <c r="BR55" i="2"/>
  <c r="BT55" i="2"/>
  <c r="CN55" i="2"/>
  <c r="CN59" i="2"/>
  <c r="CM59" i="2"/>
  <c r="CP59" i="2" s="1"/>
  <c r="BS59" i="2"/>
  <c r="CO59" i="2"/>
  <c r="BR59" i="2"/>
  <c r="BT59" i="2"/>
  <c r="CN63" i="2"/>
  <c r="CM63" i="2"/>
  <c r="CP63" i="2" s="1"/>
  <c r="BS63" i="2"/>
  <c r="CO63" i="2"/>
  <c r="BR63" i="2"/>
  <c r="BR67" i="2"/>
  <c r="BT67" i="2"/>
  <c r="CN67" i="2"/>
  <c r="CM67" i="2"/>
  <c r="CP67" i="2" s="1"/>
  <c r="BS67" i="2"/>
  <c r="CM71" i="2"/>
  <c r="CP71" i="2" s="1"/>
  <c r="BS71" i="2"/>
  <c r="CO71" i="2"/>
  <c r="BR71" i="2"/>
  <c r="BT71" i="2"/>
  <c r="CN71" i="2"/>
  <c r="CN75" i="2"/>
  <c r="CM75" i="2"/>
  <c r="CP75" i="2" s="1"/>
  <c r="BS75" i="2"/>
  <c r="CO75" i="2"/>
  <c r="BR75" i="2"/>
  <c r="BT75" i="2"/>
  <c r="CN79" i="2"/>
  <c r="CM79" i="2"/>
  <c r="CP79" i="2" s="1"/>
  <c r="BS79" i="2"/>
  <c r="CO79" i="2"/>
  <c r="BR79" i="2"/>
  <c r="BR83" i="2"/>
  <c r="BT83" i="2"/>
  <c r="CN83" i="2"/>
  <c r="CM83" i="2"/>
  <c r="CP83" i="2" s="1"/>
  <c r="BS83" i="2"/>
  <c r="CM87" i="2"/>
  <c r="CP87" i="2" s="1"/>
  <c r="BS87" i="2"/>
  <c r="CO87" i="2"/>
  <c r="BR87" i="2"/>
  <c r="BT87" i="2"/>
  <c r="CN87" i="2"/>
  <c r="CN91" i="2"/>
  <c r="CM91" i="2"/>
  <c r="CP91" i="2" s="1"/>
  <c r="BS91" i="2"/>
  <c r="CO91" i="2"/>
  <c r="BR91" i="2"/>
  <c r="BT91" i="2"/>
  <c r="CN95" i="2"/>
  <c r="CM95" i="2"/>
  <c r="CP95" i="2" s="1"/>
  <c r="BS95" i="2"/>
  <c r="CO95" i="2"/>
  <c r="BR95" i="2"/>
  <c r="BR99" i="2"/>
  <c r="BT99" i="2"/>
  <c r="CN99" i="2"/>
  <c r="CM99" i="2"/>
  <c r="CP99" i="2" s="1"/>
  <c r="BS99" i="2"/>
  <c r="CM103" i="2"/>
  <c r="CP103" i="2" s="1"/>
  <c r="BS103" i="2"/>
  <c r="CO103" i="2"/>
  <c r="BR103" i="2"/>
  <c r="BT103" i="2"/>
  <c r="CN103" i="2"/>
  <c r="CN107" i="2"/>
  <c r="CM107" i="2"/>
  <c r="CP107" i="2" s="1"/>
  <c r="BS107" i="2"/>
  <c r="CO107" i="2"/>
  <c r="BR107" i="2"/>
  <c r="BT107" i="2"/>
  <c r="AA1010" i="2"/>
  <c r="AA1011" i="2"/>
  <c r="AA1009" i="2"/>
  <c r="CL8" i="2"/>
  <c r="BQ8" i="2"/>
  <c r="AV8" i="2"/>
  <c r="AE8" i="2"/>
  <c r="CO12" i="2"/>
  <c r="CN12" i="2"/>
  <c r="BT12" i="2"/>
  <c r="CM12" i="2"/>
  <c r="CP12" i="2" s="1"/>
  <c r="BS12" i="2"/>
  <c r="BR12" i="2"/>
  <c r="BR16" i="2"/>
  <c r="CO16" i="2"/>
  <c r="CN16" i="2"/>
  <c r="BT16" i="2"/>
  <c r="CM16" i="2"/>
  <c r="CP16" i="2" s="1"/>
  <c r="BS16" i="2"/>
  <c r="CM20" i="2"/>
  <c r="CP20" i="2" s="1"/>
  <c r="BS20" i="2"/>
  <c r="BR20" i="2"/>
  <c r="CO20" i="2"/>
  <c r="CN20" i="2"/>
  <c r="CN24" i="2"/>
  <c r="BT24" i="2"/>
  <c r="CM24" i="2"/>
  <c r="CP24" i="2" s="1"/>
  <c r="BS24" i="2"/>
  <c r="BR24" i="2"/>
  <c r="CO28" i="2"/>
  <c r="CN28" i="2"/>
  <c r="BT28" i="2"/>
  <c r="CM28" i="2"/>
  <c r="CP28" i="2" s="1"/>
  <c r="BS28" i="2"/>
  <c r="BR28" i="2"/>
  <c r="BR32" i="2"/>
  <c r="CO32" i="2"/>
  <c r="CN32" i="2"/>
  <c r="BT32" i="2"/>
  <c r="CM32" i="2"/>
  <c r="CP32" i="2" s="1"/>
  <c r="BS32" i="2"/>
  <c r="CM36" i="2"/>
  <c r="CP36" i="2" s="1"/>
  <c r="BS36" i="2"/>
  <c r="BR36" i="2"/>
  <c r="CO36" i="2"/>
  <c r="CN36" i="2"/>
  <c r="CN40" i="2"/>
  <c r="BT40" i="2"/>
  <c r="CM40" i="2"/>
  <c r="CP40" i="2" s="1"/>
  <c r="BS40" i="2"/>
  <c r="BR40" i="2"/>
  <c r="CO44" i="2"/>
  <c r="CN44" i="2"/>
  <c r="BT44" i="2"/>
  <c r="CM44" i="2"/>
  <c r="CP44" i="2" s="1"/>
  <c r="BS44" i="2"/>
  <c r="BR44" i="2"/>
  <c r="BR48" i="2"/>
  <c r="CO48" i="2"/>
  <c r="CN48" i="2"/>
  <c r="BT48" i="2"/>
  <c r="CM48" i="2"/>
  <c r="CP48" i="2" s="1"/>
  <c r="BS48" i="2"/>
  <c r="CM52" i="2"/>
  <c r="CP52" i="2" s="1"/>
  <c r="BS52" i="2"/>
  <c r="BR52" i="2"/>
  <c r="CO52" i="2"/>
  <c r="CN52" i="2"/>
  <c r="CN56" i="2"/>
  <c r="BT56" i="2"/>
  <c r="CM56" i="2"/>
  <c r="CP56" i="2" s="1"/>
  <c r="BS56" i="2"/>
  <c r="BR56" i="2"/>
  <c r="CO60" i="2"/>
  <c r="CN60" i="2"/>
  <c r="BT60" i="2"/>
  <c r="CM60" i="2"/>
  <c r="CP60" i="2" s="1"/>
  <c r="BS60" i="2"/>
  <c r="BR60" i="2"/>
  <c r="BR64" i="2"/>
  <c r="CO64" i="2"/>
  <c r="CN64" i="2"/>
  <c r="BT64" i="2"/>
  <c r="CM64" i="2"/>
  <c r="CP64" i="2" s="1"/>
  <c r="BS64" i="2"/>
  <c r="CM68" i="2"/>
  <c r="CP68" i="2" s="1"/>
  <c r="BS68" i="2"/>
  <c r="BR68" i="2"/>
  <c r="CO68" i="2"/>
  <c r="CN68" i="2"/>
  <c r="CN72" i="2"/>
  <c r="BT72" i="2"/>
  <c r="CM72" i="2"/>
  <c r="CP72" i="2" s="1"/>
  <c r="BS72" i="2"/>
  <c r="BR72" i="2"/>
  <c r="CO76" i="2"/>
  <c r="CN76" i="2"/>
  <c r="BT76" i="2"/>
  <c r="CM76" i="2"/>
  <c r="CP76" i="2" s="1"/>
  <c r="BS76" i="2"/>
  <c r="BR76" i="2"/>
  <c r="BR80" i="2"/>
  <c r="CO80" i="2"/>
  <c r="CN80" i="2"/>
  <c r="BT80" i="2"/>
  <c r="CM80" i="2"/>
  <c r="CP80" i="2" s="1"/>
  <c r="BS80" i="2"/>
  <c r="CM84" i="2"/>
  <c r="CP84" i="2" s="1"/>
  <c r="BS84" i="2"/>
  <c r="BR84" i="2"/>
  <c r="CO84" i="2"/>
  <c r="CN84" i="2"/>
  <c r="CN88" i="2"/>
  <c r="BT88" i="2"/>
  <c r="CM88" i="2"/>
  <c r="CP88" i="2" s="1"/>
  <c r="BS88" i="2"/>
  <c r="BR88" i="2"/>
  <c r="CO92" i="2"/>
  <c r="CN92" i="2"/>
  <c r="BT92" i="2"/>
  <c r="CM92" i="2"/>
  <c r="CP92" i="2" s="1"/>
  <c r="BS92" i="2"/>
  <c r="BR92" i="2"/>
  <c r="BR96" i="2"/>
  <c r="CO96" i="2"/>
  <c r="CN96" i="2"/>
  <c r="BT96" i="2"/>
  <c r="CM96" i="2"/>
  <c r="CP96" i="2" s="1"/>
  <c r="BS96" i="2"/>
  <c r="CM100" i="2"/>
  <c r="CP100" i="2" s="1"/>
  <c r="BS100" i="2"/>
  <c r="BR100" i="2"/>
  <c r="CO100" i="2"/>
  <c r="CN100" i="2"/>
  <c r="CN104" i="2"/>
  <c r="BT104" i="2"/>
  <c r="CM104" i="2"/>
  <c r="CP104" i="2" s="1"/>
  <c r="BS104" i="2"/>
  <c r="BR104" i="2"/>
  <c r="CO108" i="2"/>
  <c r="CN108" i="2"/>
  <c r="BT108" i="2"/>
  <c r="CM108" i="2"/>
  <c r="CP108" i="2" s="1"/>
  <c r="BS108" i="2"/>
  <c r="BR108" i="2"/>
  <c r="BR9" i="2"/>
  <c r="BS9" i="2"/>
  <c r="CO9" i="2"/>
  <c r="BT9" i="2"/>
  <c r="CM9" i="2"/>
  <c r="CP9" i="2" s="1"/>
  <c r="CN9" i="2"/>
  <c r="CM13" i="2"/>
  <c r="CP13" i="2" s="1"/>
  <c r="CN13" i="2"/>
  <c r="BR13" i="2"/>
  <c r="BS13" i="2"/>
  <c r="CO13" i="2"/>
  <c r="BT17" i="2"/>
  <c r="CM17" i="2"/>
  <c r="CP17" i="2" s="1"/>
  <c r="CN17" i="2"/>
  <c r="BR17" i="2"/>
  <c r="BS17" i="2"/>
  <c r="CO21" i="2"/>
  <c r="BT21" i="2"/>
  <c r="CM21" i="2"/>
  <c r="CP21" i="2" s="1"/>
  <c r="CN21" i="2"/>
  <c r="BR21" i="2"/>
  <c r="BS21" i="2"/>
  <c r="BR25" i="2"/>
  <c r="BS25" i="2"/>
  <c r="CO25" i="2"/>
  <c r="BT25" i="2"/>
  <c r="CM25" i="2"/>
  <c r="CP25" i="2" s="1"/>
  <c r="CN25" i="2"/>
  <c r="CM29" i="2"/>
  <c r="CP29" i="2" s="1"/>
  <c r="CN29" i="2"/>
  <c r="BR29" i="2"/>
  <c r="BS29" i="2"/>
  <c r="CO29" i="2"/>
  <c r="BT33" i="2"/>
  <c r="CM33" i="2"/>
  <c r="CP33" i="2" s="1"/>
  <c r="CN33" i="2"/>
  <c r="BR33" i="2"/>
  <c r="BS33" i="2"/>
  <c r="CO37" i="2"/>
  <c r="BT37" i="2"/>
  <c r="CM37" i="2"/>
  <c r="CP37" i="2" s="1"/>
  <c r="CN37" i="2"/>
  <c r="BR37" i="2"/>
  <c r="BS37" i="2"/>
  <c r="BR41" i="2"/>
  <c r="BS41" i="2"/>
  <c r="CO41" i="2"/>
  <c r="BT41" i="2"/>
  <c r="CM41" i="2"/>
  <c r="CP41" i="2" s="1"/>
  <c r="CN41" i="2"/>
  <c r="CM45" i="2"/>
  <c r="CP45" i="2" s="1"/>
  <c r="CN45" i="2"/>
  <c r="BR45" i="2"/>
  <c r="BS45" i="2"/>
  <c r="CO45" i="2"/>
  <c r="BT49" i="2"/>
  <c r="CM49" i="2"/>
  <c r="CP49" i="2" s="1"/>
  <c r="CN49" i="2"/>
  <c r="BR49" i="2"/>
  <c r="BS49" i="2"/>
  <c r="CO53" i="2"/>
  <c r="BT53" i="2"/>
  <c r="CM53" i="2"/>
  <c r="CP53" i="2" s="1"/>
  <c r="CN53" i="2"/>
  <c r="BR53" i="2"/>
  <c r="BS53" i="2"/>
  <c r="BR57" i="2"/>
  <c r="BS57" i="2"/>
  <c r="CO57" i="2"/>
  <c r="BT57" i="2"/>
  <c r="CM57" i="2"/>
  <c r="CP57" i="2" s="1"/>
  <c r="CN57" i="2"/>
  <c r="CM61" i="2"/>
  <c r="CP61" i="2" s="1"/>
  <c r="CN61" i="2"/>
  <c r="BR61" i="2"/>
  <c r="BS61" i="2"/>
  <c r="CO61" i="2"/>
  <c r="BT65" i="2"/>
  <c r="CM65" i="2"/>
  <c r="CP65" i="2" s="1"/>
  <c r="CN65" i="2"/>
  <c r="BR65" i="2"/>
  <c r="BS65" i="2"/>
  <c r="CO69" i="2"/>
  <c r="BT69" i="2"/>
  <c r="CM69" i="2"/>
  <c r="CP69" i="2" s="1"/>
  <c r="CN69" i="2"/>
  <c r="BR69" i="2"/>
  <c r="BS69" i="2"/>
  <c r="BR73" i="2"/>
  <c r="BS73" i="2"/>
  <c r="CO73" i="2"/>
  <c r="BT73" i="2"/>
  <c r="CM73" i="2"/>
  <c r="CP73" i="2" s="1"/>
  <c r="CN73" i="2"/>
  <c r="CM77" i="2"/>
  <c r="CP77" i="2" s="1"/>
  <c r="CN77" i="2"/>
  <c r="BR77" i="2"/>
  <c r="BS77" i="2"/>
  <c r="CO77" i="2"/>
  <c r="BT81" i="2"/>
  <c r="CM81" i="2"/>
  <c r="CP81" i="2" s="1"/>
  <c r="CN81" i="2"/>
  <c r="BR81" i="2"/>
  <c r="BS81" i="2"/>
  <c r="CO85" i="2"/>
  <c r="BT85" i="2"/>
  <c r="CM85" i="2"/>
  <c r="CP85" i="2" s="1"/>
  <c r="CN85" i="2"/>
  <c r="BR85" i="2"/>
  <c r="BS85" i="2"/>
  <c r="BR89" i="2"/>
  <c r="BS89" i="2"/>
  <c r="CO89" i="2"/>
  <c r="BT89" i="2"/>
  <c r="CM89" i="2"/>
  <c r="CP89" i="2" s="1"/>
  <c r="CN89" i="2"/>
  <c r="CM93" i="2"/>
  <c r="CP93" i="2" s="1"/>
  <c r="CN93" i="2"/>
  <c r="BR93" i="2"/>
  <c r="BS93" i="2"/>
  <c r="CO93" i="2"/>
  <c r="BT97" i="2"/>
  <c r="CM97" i="2"/>
  <c r="CP97" i="2" s="1"/>
  <c r="CN97" i="2"/>
  <c r="BR97" i="2"/>
  <c r="BS97" i="2"/>
  <c r="CO101" i="2"/>
  <c r="BT101" i="2"/>
  <c r="CM101" i="2"/>
  <c r="CP101" i="2" s="1"/>
  <c r="CN101" i="2"/>
  <c r="BR101" i="2"/>
  <c r="BS101" i="2"/>
  <c r="BR105" i="2"/>
  <c r="BS105" i="2"/>
  <c r="CO105" i="2"/>
  <c r="BT105" i="2"/>
  <c r="CM105" i="2"/>
  <c r="CP105" i="2" s="1"/>
  <c r="CN105" i="2"/>
  <c r="AW7" i="2"/>
  <c r="C102" i="1"/>
  <c r="BQ10" i="2"/>
  <c r="BQ14" i="2"/>
  <c r="BQ18" i="2"/>
  <c r="BQ22" i="2"/>
  <c r="BQ26" i="2"/>
  <c r="BQ30" i="2"/>
  <c r="BQ34" i="2"/>
  <c r="BQ38" i="2"/>
  <c r="BQ42" i="2"/>
  <c r="BQ46" i="2"/>
  <c r="BQ50" i="2"/>
  <c r="BQ54" i="2"/>
  <c r="BQ58" i="2"/>
  <c r="BQ62" i="2"/>
  <c r="BQ66" i="2"/>
  <c r="BQ70" i="2"/>
  <c r="BQ74" i="2"/>
  <c r="BQ78" i="2"/>
  <c r="BQ82" i="2"/>
  <c r="BQ86" i="2"/>
  <c r="BQ90" i="2"/>
  <c r="BQ94" i="2"/>
  <c r="BQ98" i="2"/>
  <c r="BQ102" i="2"/>
  <c r="BQ106" i="2"/>
  <c r="BQ110" i="2"/>
  <c r="BQ114" i="2"/>
  <c r="BQ118" i="2"/>
  <c r="BQ122" i="2"/>
  <c r="BQ126" i="2"/>
  <c r="BQ130" i="2"/>
  <c r="BQ134" i="2"/>
  <c r="BQ138" i="2"/>
  <c r="BQ142" i="2"/>
  <c r="BQ146" i="2"/>
  <c r="BQ150" i="2"/>
  <c r="BQ154" i="2"/>
  <c r="BQ158" i="2"/>
  <c r="BQ162" i="2"/>
  <c r="BQ166" i="2"/>
  <c r="BQ170" i="2"/>
  <c r="BQ174" i="2"/>
  <c r="BQ178" i="2"/>
  <c r="BQ182" i="2"/>
  <c r="BQ186" i="2"/>
  <c r="BQ190" i="2"/>
  <c r="BQ194" i="2"/>
  <c r="BQ198" i="2"/>
  <c r="BQ202" i="2"/>
  <c r="BQ206" i="2"/>
  <c r="BQ210" i="2"/>
  <c r="BQ214" i="2"/>
  <c r="BQ218" i="2"/>
  <c r="BQ222" i="2"/>
  <c r="BQ226" i="2"/>
  <c r="BQ230" i="2"/>
  <c r="BQ234" i="2"/>
  <c r="BQ238" i="2"/>
  <c r="BQ242" i="2"/>
  <c r="BQ246" i="2"/>
  <c r="BQ250" i="2"/>
  <c r="BQ254" i="2"/>
  <c r="BQ258" i="2"/>
  <c r="BQ262" i="2"/>
  <c r="BQ266" i="2"/>
  <c r="BQ270" i="2"/>
  <c r="BQ274" i="2"/>
  <c r="BQ278" i="2"/>
  <c r="BQ282" i="2"/>
  <c r="BQ286" i="2"/>
  <c r="BQ290" i="2"/>
  <c r="BQ294" i="2"/>
  <c r="BQ298" i="2"/>
  <c r="BS110" i="2"/>
  <c r="CN114" i="2"/>
  <c r="BS126" i="2"/>
  <c r="CN130" i="2"/>
  <c r="BS142" i="2"/>
  <c r="CN146" i="2"/>
  <c r="BS158" i="2"/>
  <c r="CN162" i="2"/>
  <c r="BS174" i="2"/>
  <c r="CN178" i="2"/>
  <c r="BS190" i="2"/>
  <c r="CN194" i="2"/>
  <c r="BS206" i="2"/>
  <c r="CN210" i="2"/>
  <c r="BS222" i="2"/>
  <c r="CN226" i="2"/>
  <c r="BS238" i="2"/>
  <c r="CN242" i="2"/>
  <c r="BS254" i="2"/>
  <c r="CN258" i="2"/>
  <c r="BS270" i="2"/>
  <c r="CN274" i="2"/>
  <c r="BS286" i="2"/>
  <c r="CN290" i="2"/>
  <c r="BQ487" i="2"/>
  <c r="DC410" i="2"/>
  <c r="DC426" i="2"/>
  <c r="DC442" i="2"/>
  <c r="DC458" i="2"/>
  <c r="DC474" i="2"/>
  <c r="BS495" i="2"/>
  <c r="CO495" i="2"/>
  <c r="CM495" i="2"/>
  <c r="CP495" i="2" s="1"/>
  <c r="BT495" i="2"/>
  <c r="BR495" i="2"/>
  <c r="CN495" i="2"/>
  <c r="BR499" i="2"/>
  <c r="CN499" i="2"/>
  <c r="BS499" i="2"/>
  <c r="CO499" i="2"/>
  <c r="CM499" i="2"/>
  <c r="CP499" i="2" s="1"/>
  <c r="CM503" i="2"/>
  <c r="CP503" i="2" s="1"/>
  <c r="BT503" i="2"/>
  <c r="BR503" i="2"/>
  <c r="CN503" i="2"/>
  <c r="BS503" i="2"/>
  <c r="CO507" i="2"/>
  <c r="CM507" i="2"/>
  <c r="CP507" i="2" s="1"/>
  <c r="BT507" i="2"/>
  <c r="BR507" i="2"/>
  <c r="CN507" i="2"/>
  <c r="BS507" i="2"/>
  <c r="BS511" i="2"/>
  <c r="CO511" i="2"/>
  <c r="CM511" i="2"/>
  <c r="CP511" i="2" s="1"/>
  <c r="BT511" i="2"/>
  <c r="BR511" i="2"/>
  <c r="CN511" i="2"/>
  <c r="BR515" i="2"/>
  <c r="CN515" i="2"/>
  <c r="BS515" i="2"/>
  <c r="CO515" i="2"/>
  <c r="CM515" i="2"/>
  <c r="CP515" i="2" s="1"/>
  <c r="CM519" i="2"/>
  <c r="CP519" i="2" s="1"/>
  <c r="BT519" i="2"/>
  <c r="BR519" i="2"/>
  <c r="CN519" i="2"/>
  <c r="BS519" i="2"/>
  <c r="CO523" i="2"/>
  <c r="CM523" i="2"/>
  <c r="CP523" i="2" s="1"/>
  <c r="BT523" i="2"/>
  <c r="BR523" i="2"/>
  <c r="CN523" i="2"/>
  <c r="BS523" i="2"/>
  <c r="BS527" i="2"/>
  <c r="CO527" i="2"/>
  <c r="CM527" i="2"/>
  <c r="CP527" i="2" s="1"/>
  <c r="BT527" i="2"/>
  <c r="BR527" i="2"/>
  <c r="CN527" i="2"/>
  <c r="BR531" i="2"/>
  <c r="CN531" i="2"/>
  <c r="BS531" i="2"/>
  <c r="CO531" i="2"/>
  <c r="CM531" i="2"/>
  <c r="CP531" i="2" s="1"/>
  <c r="CM535" i="2"/>
  <c r="CP535" i="2" s="1"/>
  <c r="BT535" i="2"/>
  <c r="BR535" i="2"/>
  <c r="CN535" i="2"/>
  <c r="BS535" i="2"/>
  <c r="CO539" i="2"/>
  <c r="CM539" i="2"/>
  <c r="CP539" i="2" s="1"/>
  <c r="BT539" i="2"/>
  <c r="BR539" i="2"/>
  <c r="CN539" i="2"/>
  <c r="BS539" i="2"/>
  <c r="BS543" i="2"/>
  <c r="CO543" i="2"/>
  <c r="CM543" i="2"/>
  <c r="CP543" i="2" s="1"/>
  <c r="BT543" i="2"/>
  <c r="BR543" i="2"/>
  <c r="CN543" i="2"/>
  <c r="BR547" i="2"/>
  <c r="CN547" i="2"/>
  <c r="BS547" i="2"/>
  <c r="CO547" i="2"/>
  <c r="CM547" i="2"/>
  <c r="CP547" i="2" s="1"/>
  <c r="CM551" i="2"/>
  <c r="CP551" i="2" s="1"/>
  <c r="BT551" i="2"/>
  <c r="BR551" i="2"/>
  <c r="CN551" i="2"/>
  <c r="BS551" i="2"/>
  <c r="CO555" i="2"/>
  <c r="CM555" i="2"/>
  <c r="CP555" i="2" s="1"/>
  <c r="BT555" i="2"/>
  <c r="BR555" i="2"/>
  <c r="CN555" i="2"/>
  <c r="BS555" i="2"/>
  <c r="BS559" i="2"/>
  <c r="CO559" i="2"/>
  <c r="CM559" i="2"/>
  <c r="CP559" i="2" s="1"/>
  <c r="BT559" i="2"/>
  <c r="BR559" i="2"/>
  <c r="CN559" i="2"/>
  <c r="BR563" i="2"/>
  <c r="CN563" i="2"/>
  <c r="BS563" i="2"/>
  <c r="CO563" i="2"/>
  <c r="CM563" i="2"/>
  <c r="CP563" i="2" s="1"/>
  <c r="CM567" i="2"/>
  <c r="CP567" i="2" s="1"/>
  <c r="BT567" i="2"/>
  <c r="BR567" i="2"/>
  <c r="CN567" i="2"/>
  <c r="BS567" i="2"/>
  <c r="CO571" i="2"/>
  <c r="CM571" i="2"/>
  <c r="CP571" i="2" s="1"/>
  <c r="BT571" i="2"/>
  <c r="BR571" i="2"/>
  <c r="CN571" i="2"/>
  <c r="BS571" i="2"/>
  <c r="BS575" i="2"/>
  <c r="CO575" i="2"/>
  <c r="CM575" i="2"/>
  <c r="CP575" i="2" s="1"/>
  <c r="BT575" i="2"/>
  <c r="BR575" i="2"/>
  <c r="CN575" i="2"/>
  <c r="BR579" i="2"/>
  <c r="CN579" i="2"/>
  <c r="BS579" i="2"/>
  <c r="CO579" i="2"/>
  <c r="CM579" i="2"/>
  <c r="CP579" i="2" s="1"/>
  <c r="CM488" i="2"/>
  <c r="CP488" i="2" s="1"/>
  <c r="BR488" i="2"/>
  <c r="CN488" i="2"/>
  <c r="BS488" i="2"/>
  <c r="CM492" i="2"/>
  <c r="CP492" i="2" s="1"/>
  <c r="BR492" i="2"/>
  <c r="CO492" i="2"/>
  <c r="CN492" i="2"/>
  <c r="BT492" i="2"/>
  <c r="BS492" i="2"/>
  <c r="BS496" i="2"/>
  <c r="CM496" i="2"/>
  <c r="CP496" i="2" s="1"/>
  <c r="CO496" i="2"/>
  <c r="BR496" i="2"/>
  <c r="CN496" i="2"/>
  <c r="BR500" i="2"/>
  <c r="CN500" i="2"/>
  <c r="BT500" i="2"/>
  <c r="BS500" i="2"/>
  <c r="CM500" i="2"/>
  <c r="CP500" i="2" s="1"/>
  <c r="CM504" i="2"/>
  <c r="CP504" i="2" s="1"/>
  <c r="CO504" i="2"/>
  <c r="BR504" i="2"/>
  <c r="CN504" i="2"/>
  <c r="BT504" i="2"/>
  <c r="BS504" i="2"/>
  <c r="CM508" i="2"/>
  <c r="CP508" i="2" s="1"/>
  <c r="CO508" i="2"/>
  <c r="BR508" i="2"/>
  <c r="CN508" i="2"/>
  <c r="BT508" i="2"/>
  <c r="BS508" i="2"/>
  <c r="BS512" i="2"/>
  <c r="CM512" i="2"/>
  <c r="CP512" i="2" s="1"/>
  <c r="CO512" i="2"/>
  <c r="BR512" i="2"/>
  <c r="CN512" i="2"/>
  <c r="BR516" i="2"/>
  <c r="CN516" i="2"/>
  <c r="BT516" i="2"/>
  <c r="BS516" i="2"/>
  <c r="CM516" i="2"/>
  <c r="CP516" i="2" s="1"/>
  <c r="CM520" i="2"/>
  <c r="CP520" i="2" s="1"/>
  <c r="CO520" i="2"/>
  <c r="BR520" i="2"/>
  <c r="CN520" i="2"/>
  <c r="BT520" i="2"/>
  <c r="BS520" i="2"/>
  <c r="CM524" i="2"/>
  <c r="CP524" i="2" s="1"/>
  <c r="CO524" i="2"/>
  <c r="BR524" i="2"/>
  <c r="CN524" i="2"/>
  <c r="BT524" i="2"/>
  <c r="BS524" i="2"/>
  <c r="BS528" i="2"/>
  <c r="CM528" i="2"/>
  <c r="CP528" i="2" s="1"/>
  <c r="CO528" i="2"/>
  <c r="BR528" i="2"/>
  <c r="CN528" i="2"/>
  <c r="BR532" i="2"/>
  <c r="CN532" i="2"/>
  <c r="BT532" i="2"/>
  <c r="BS532" i="2"/>
  <c r="CM532" i="2"/>
  <c r="CP532" i="2" s="1"/>
  <c r="CM536" i="2"/>
  <c r="CP536" i="2" s="1"/>
  <c r="CO536" i="2"/>
  <c r="BR536" i="2"/>
  <c r="CN536" i="2"/>
  <c r="BT536" i="2"/>
  <c r="BS536" i="2"/>
  <c r="CM540" i="2"/>
  <c r="CP540" i="2" s="1"/>
  <c r="CO540" i="2"/>
  <c r="BR540" i="2"/>
  <c r="CN540" i="2"/>
  <c r="BT540" i="2"/>
  <c r="BS540" i="2"/>
  <c r="BS544" i="2"/>
  <c r="CM544" i="2"/>
  <c r="CP544" i="2" s="1"/>
  <c r="CO544" i="2"/>
  <c r="BR544" i="2"/>
  <c r="CN544" i="2"/>
  <c r="BR548" i="2"/>
  <c r="CN548" i="2"/>
  <c r="BT548" i="2"/>
  <c r="BS548" i="2"/>
  <c r="CM548" i="2"/>
  <c r="CP548" i="2" s="1"/>
  <c r="CM552" i="2"/>
  <c r="CP552" i="2" s="1"/>
  <c r="CO552" i="2"/>
  <c r="BR552" i="2"/>
  <c r="CN552" i="2"/>
  <c r="BT552" i="2"/>
  <c r="BS552" i="2"/>
  <c r="CM556" i="2"/>
  <c r="CP556" i="2" s="1"/>
  <c r="CO556" i="2"/>
  <c r="BR556" i="2"/>
  <c r="CN556" i="2"/>
  <c r="BT556" i="2"/>
  <c r="BS556" i="2"/>
  <c r="BS560" i="2"/>
  <c r="CM560" i="2"/>
  <c r="CP560" i="2" s="1"/>
  <c r="CO560" i="2"/>
  <c r="BR560" i="2"/>
  <c r="CN560" i="2"/>
  <c r="BR564" i="2"/>
  <c r="CN564" i="2"/>
  <c r="BT564" i="2"/>
  <c r="BS564" i="2"/>
  <c r="CM564" i="2"/>
  <c r="CP564" i="2" s="1"/>
  <c r="CM568" i="2"/>
  <c r="CP568" i="2" s="1"/>
  <c r="CO568" i="2"/>
  <c r="BR568" i="2"/>
  <c r="CN568" i="2"/>
  <c r="BT568" i="2"/>
  <c r="BS568" i="2"/>
  <c r="CM572" i="2"/>
  <c r="CP572" i="2" s="1"/>
  <c r="CO572" i="2"/>
  <c r="BR572" i="2"/>
  <c r="CN572" i="2"/>
  <c r="BT572" i="2"/>
  <c r="BS572" i="2"/>
  <c r="BS576" i="2"/>
  <c r="CM576" i="2"/>
  <c r="CP576" i="2" s="1"/>
  <c r="CO576" i="2"/>
  <c r="BR576" i="2"/>
  <c r="CN576" i="2"/>
  <c r="BR580" i="2"/>
  <c r="CN580" i="2"/>
  <c r="BT580" i="2"/>
  <c r="BS580" i="2"/>
  <c r="CM580" i="2"/>
  <c r="CP580" i="2" s="1"/>
  <c r="CN489" i="2"/>
  <c r="BR489" i="2"/>
  <c r="CO489" i="2"/>
  <c r="BS489" i="2"/>
  <c r="BT489" i="2"/>
  <c r="CM489" i="2"/>
  <c r="CP489" i="2" s="1"/>
  <c r="BS493" i="2"/>
  <c r="CM493" i="2"/>
  <c r="CP493" i="2" s="1"/>
  <c r="CO493" i="2"/>
  <c r="BR493" i="2"/>
  <c r="BT493" i="2"/>
  <c r="CN493" i="2"/>
  <c r="CN497" i="2"/>
  <c r="BS497" i="2"/>
  <c r="CM497" i="2"/>
  <c r="CP497" i="2" s="1"/>
  <c r="CO497" i="2"/>
  <c r="BR497" i="2"/>
  <c r="BR501" i="2"/>
  <c r="BT501" i="2"/>
  <c r="CN501" i="2"/>
  <c r="BS501" i="2"/>
  <c r="CM501" i="2"/>
  <c r="CP501" i="2" s="1"/>
  <c r="CM505" i="2"/>
  <c r="CP505" i="2" s="1"/>
  <c r="CO505" i="2"/>
  <c r="BR505" i="2"/>
  <c r="BT505" i="2"/>
  <c r="CN505" i="2"/>
  <c r="BS505" i="2"/>
  <c r="BS509" i="2"/>
  <c r="CM509" i="2"/>
  <c r="CP509" i="2" s="1"/>
  <c r="CO509" i="2"/>
  <c r="BR509" i="2"/>
  <c r="BT509" i="2"/>
  <c r="CN509" i="2"/>
  <c r="CN513" i="2"/>
  <c r="BS513" i="2"/>
  <c r="CM513" i="2"/>
  <c r="CP513" i="2" s="1"/>
  <c r="CO513" i="2"/>
  <c r="BR513" i="2"/>
  <c r="BR517" i="2"/>
  <c r="BT517" i="2"/>
  <c r="CN517" i="2"/>
  <c r="BS517" i="2"/>
  <c r="CM517" i="2"/>
  <c r="CP517" i="2" s="1"/>
  <c r="CM521" i="2"/>
  <c r="CP521" i="2" s="1"/>
  <c r="CO521" i="2"/>
  <c r="BR521" i="2"/>
  <c r="BT521" i="2"/>
  <c r="CN521" i="2"/>
  <c r="BS521" i="2"/>
  <c r="BS525" i="2"/>
  <c r="CM525" i="2"/>
  <c r="CP525" i="2" s="1"/>
  <c r="CO525" i="2"/>
  <c r="BR525" i="2"/>
  <c r="BT525" i="2"/>
  <c r="CN525" i="2"/>
  <c r="CN529" i="2"/>
  <c r="BS529" i="2"/>
  <c r="CM529" i="2"/>
  <c r="CP529" i="2" s="1"/>
  <c r="CO529" i="2"/>
  <c r="BR529" i="2"/>
  <c r="BR533" i="2"/>
  <c r="BT533" i="2"/>
  <c r="CN533" i="2"/>
  <c r="BS533" i="2"/>
  <c r="CM533" i="2"/>
  <c r="CP533" i="2" s="1"/>
  <c r="CM537" i="2"/>
  <c r="CP537" i="2" s="1"/>
  <c r="CO537" i="2"/>
  <c r="BR537" i="2"/>
  <c r="BT537" i="2"/>
  <c r="CN537" i="2"/>
  <c r="BS537" i="2"/>
  <c r="BS541" i="2"/>
  <c r="CM541" i="2"/>
  <c r="CP541" i="2" s="1"/>
  <c r="CO541" i="2"/>
  <c r="BR541" i="2"/>
  <c r="BT541" i="2"/>
  <c r="CN541" i="2"/>
  <c r="CN545" i="2"/>
  <c r="BS545" i="2"/>
  <c r="CM545" i="2"/>
  <c r="CP545" i="2" s="1"/>
  <c r="CO545" i="2"/>
  <c r="BR545" i="2"/>
  <c r="BR549" i="2"/>
  <c r="BT549" i="2"/>
  <c r="CN549" i="2"/>
  <c r="BS549" i="2"/>
  <c r="CM549" i="2"/>
  <c r="CP549" i="2" s="1"/>
  <c r="CM553" i="2"/>
  <c r="CP553" i="2" s="1"/>
  <c r="CO553" i="2"/>
  <c r="BR553" i="2"/>
  <c r="BT553" i="2"/>
  <c r="CN553" i="2"/>
  <c r="BS553" i="2"/>
  <c r="BS557" i="2"/>
  <c r="CM557" i="2"/>
  <c r="CP557" i="2" s="1"/>
  <c r="CO557" i="2"/>
  <c r="BR557" i="2"/>
  <c r="BT557" i="2"/>
  <c r="CN557" i="2"/>
  <c r="CN561" i="2"/>
  <c r="BS561" i="2"/>
  <c r="CM561" i="2"/>
  <c r="CP561" i="2" s="1"/>
  <c r="CO561" i="2"/>
  <c r="BR561" i="2"/>
  <c r="BR565" i="2"/>
  <c r="BT565" i="2"/>
  <c r="CN565" i="2"/>
  <c r="BS565" i="2"/>
  <c r="CM565" i="2"/>
  <c r="CP565" i="2" s="1"/>
  <c r="CM569" i="2"/>
  <c r="CP569" i="2" s="1"/>
  <c r="CO569" i="2"/>
  <c r="BR569" i="2"/>
  <c r="BT569" i="2"/>
  <c r="CN569" i="2"/>
  <c r="BS569" i="2"/>
  <c r="BS573" i="2"/>
  <c r="CM573" i="2"/>
  <c r="CP573" i="2" s="1"/>
  <c r="CO573" i="2"/>
  <c r="BR573" i="2"/>
  <c r="BT573" i="2"/>
  <c r="CN573" i="2"/>
  <c r="CN577" i="2"/>
  <c r="BS577" i="2"/>
  <c r="CM577" i="2"/>
  <c r="CP577" i="2" s="1"/>
  <c r="CO577" i="2"/>
  <c r="BR577" i="2"/>
  <c r="CO490" i="2"/>
  <c r="CM490" i="2"/>
  <c r="CP490" i="2" s="1"/>
  <c r="BT490" i="2"/>
  <c r="BR490" i="2"/>
  <c r="CN490" i="2"/>
  <c r="BS490" i="2"/>
  <c r="BS494" i="2"/>
  <c r="CO494" i="2"/>
  <c r="CM494" i="2"/>
  <c r="CP494" i="2" s="1"/>
  <c r="BT494" i="2"/>
  <c r="BR494" i="2"/>
  <c r="CN494" i="2"/>
  <c r="BR498" i="2"/>
  <c r="CN498" i="2"/>
  <c r="BS498" i="2"/>
  <c r="CO498" i="2"/>
  <c r="CM498" i="2"/>
  <c r="CP498" i="2" s="1"/>
  <c r="CM502" i="2"/>
  <c r="CP502" i="2" s="1"/>
  <c r="BT502" i="2"/>
  <c r="BR502" i="2"/>
  <c r="CN502" i="2"/>
  <c r="BS502" i="2"/>
  <c r="CO506" i="2"/>
  <c r="CM506" i="2"/>
  <c r="CP506" i="2" s="1"/>
  <c r="BT506" i="2"/>
  <c r="BR506" i="2"/>
  <c r="CN506" i="2"/>
  <c r="BS506" i="2"/>
  <c r="BS510" i="2"/>
  <c r="CO510" i="2"/>
  <c r="CM510" i="2"/>
  <c r="CP510" i="2" s="1"/>
  <c r="BT510" i="2"/>
  <c r="BR510" i="2"/>
  <c r="CN510" i="2"/>
  <c r="BR514" i="2"/>
  <c r="CN514" i="2"/>
  <c r="BS514" i="2"/>
  <c r="CO514" i="2"/>
  <c r="CM514" i="2"/>
  <c r="CP514" i="2" s="1"/>
  <c r="CM518" i="2"/>
  <c r="CP518" i="2" s="1"/>
  <c r="BT518" i="2"/>
  <c r="BR518" i="2"/>
  <c r="CN518" i="2"/>
  <c r="BS518" i="2"/>
  <c r="CO522" i="2"/>
  <c r="CM522" i="2"/>
  <c r="CP522" i="2" s="1"/>
  <c r="BT522" i="2"/>
  <c r="BR522" i="2"/>
  <c r="CN522" i="2"/>
  <c r="BS522" i="2"/>
  <c r="BS526" i="2"/>
  <c r="CO526" i="2"/>
  <c r="CM526" i="2"/>
  <c r="CP526" i="2" s="1"/>
  <c r="BT526" i="2"/>
  <c r="BR526" i="2"/>
  <c r="CN526" i="2"/>
  <c r="BR530" i="2"/>
  <c r="CN530" i="2"/>
  <c r="BS530" i="2"/>
  <c r="CO530" i="2"/>
  <c r="CM530" i="2"/>
  <c r="CP530" i="2" s="1"/>
  <c r="CM534" i="2"/>
  <c r="CP534" i="2" s="1"/>
  <c r="BT534" i="2"/>
  <c r="BR534" i="2"/>
  <c r="CN534" i="2"/>
  <c r="BS534" i="2"/>
  <c r="CO538" i="2"/>
  <c r="CM538" i="2"/>
  <c r="CP538" i="2" s="1"/>
  <c r="BT538" i="2"/>
  <c r="BR538" i="2"/>
  <c r="CN538" i="2"/>
  <c r="BS538" i="2"/>
  <c r="BS542" i="2"/>
  <c r="CO542" i="2"/>
  <c r="CM542" i="2"/>
  <c r="CP542" i="2" s="1"/>
  <c r="BT542" i="2"/>
  <c r="BR542" i="2"/>
  <c r="CN542" i="2"/>
  <c r="BR546" i="2"/>
  <c r="CN546" i="2"/>
  <c r="BS546" i="2"/>
  <c r="CO546" i="2"/>
  <c r="CM546" i="2"/>
  <c r="CP546" i="2" s="1"/>
  <c r="CM550" i="2"/>
  <c r="CP550" i="2" s="1"/>
  <c r="BT550" i="2"/>
  <c r="BR550" i="2"/>
  <c r="CN550" i="2"/>
  <c r="BS550" i="2"/>
  <c r="CO554" i="2"/>
  <c r="CM554" i="2"/>
  <c r="CP554" i="2" s="1"/>
  <c r="BT554" i="2"/>
  <c r="BR554" i="2"/>
  <c r="CN554" i="2"/>
  <c r="BS554" i="2"/>
  <c r="BS558" i="2"/>
  <c r="CO558" i="2"/>
  <c r="CM558" i="2"/>
  <c r="CP558" i="2" s="1"/>
  <c r="BT558" i="2"/>
  <c r="BR558" i="2"/>
  <c r="CN558" i="2"/>
  <c r="BR562" i="2"/>
  <c r="CN562" i="2"/>
  <c r="BS562" i="2"/>
  <c r="CO562" i="2"/>
  <c r="CM562" i="2"/>
  <c r="CP562" i="2" s="1"/>
  <c r="CM566" i="2"/>
  <c r="CP566" i="2" s="1"/>
  <c r="BT566" i="2"/>
  <c r="BR566" i="2"/>
  <c r="CN566" i="2"/>
  <c r="BS566" i="2"/>
  <c r="CO570" i="2"/>
  <c r="CM570" i="2"/>
  <c r="CP570" i="2" s="1"/>
  <c r="BT570" i="2"/>
  <c r="BR570" i="2"/>
  <c r="CN570" i="2"/>
  <c r="BS570" i="2"/>
  <c r="BS574" i="2"/>
  <c r="CO574" i="2"/>
  <c r="CM574" i="2"/>
  <c r="CP574" i="2" s="1"/>
  <c r="BT574" i="2"/>
  <c r="BR574" i="2"/>
  <c r="CN574" i="2"/>
  <c r="BR578" i="2"/>
  <c r="CN578" i="2"/>
  <c r="BS578" i="2"/>
  <c r="CO578" i="2"/>
  <c r="CM578" i="2"/>
  <c r="CP578" i="2" s="1"/>
  <c r="CO582" i="2"/>
  <c r="CM582" i="2"/>
  <c r="CP582" i="2" s="1"/>
  <c r="CN582" i="2"/>
  <c r="BT582" i="2"/>
  <c r="BR582" i="2"/>
  <c r="BS582" i="2"/>
  <c r="CO586" i="2"/>
  <c r="CM586" i="2"/>
  <c r="CP586" i="2" s="1"/>
  <c r="CN586" i="2"/>
  <c r="BT586" i="2"/>
  <c r="BR586" i="2"/>
  <c r="BT590" i="2"/>
  <c r="BR590" i="2"/>
  <c r="BS590" i="2"/>
  <c r="CO590" i="2"/>
  <c r="CM590" i="2"/>
  <c r="CP590" i="2" s="1"/>
  <c r="CO594" i="2"/>
  <c r="CM594" i="2"/>
  <c r="CP594" i="2" s="1"/>
  <c r="CN594" i="2"/>
  <c r="BT594" i="2"/>
  <c r="BR594" i="2"/>
  <c r="BS594" i="2"/>
  <c r="CO598" i="2"/>
  <c r="CM598" i="2"/>
  <c r="CP598" i="2" s="1"/>
  <c r="CN598" i="2"/>
  <c r="BT598" i="2"/>
  <c r="BR598" i="2"/>
  <c r="BS598" i="2"/>
  <c r="CO602" i="2"/>
  <c r="CM602" i="2"/>
  <c r="CP602" i="2" s="1"/>
  <c r="CN602" i="2"/>
  <c r="BT602" i="2"/>
  <c r="BR602" i="2"/>
  <c r="BT606" i="2"/>
  <c r="BR606" i="2"/>
  <c r="BS606" i="2"/>
  <c r="CO606" i="2"/>
  <c r="CM606" i="2"/>
  <c r="CP606" i="2" s="1"/>
  <c r="CO610" i="2"/>
  <c r="CM610" i="2"/>
  <c r="CP610" i="2" s="1"/>
  <c r="CN610" i="2"/>
  <c r="BT610" i="2"/>
  <c r="BR610" i="2"/>
  <c r="BS610" i="2"/>
  <c r="CO614" i="2"/>
  <c r="CM614" i="2"/>
  <c r="CP614" i="2" s="1"/>
  <c r="CN614" i="2"/>
  <c r="BT614" i="2"/>
  <c r="BR614" i="2"/>
  <c r="BS614" i="2"/>
  <c r="CO618" i="2"/>
  <c r="CM618" i="2"/>
  <c r="CP618" i="2" s="1"/>
  <c r="CN618" i="2"/>
  <c r="BT618" i="2"/>
  <c r="BR618" i="2"/>
  <c r="BT622" i="2"/>
  <c r="BR622" i="2"/>
  <c r="BS622" i="2"/>
  <c r="CO622" i="2"/>
  <c r="CM622" i="2"/>
  <c r="CP622" i="2" s="1"/>
  <c r="CO626" i="2"/>
  <c r="CM626" i="2"/>
  <c r="CP626" i="2" s="1"/>
  <c r="CN626" i="2"/>
  <c r="BT626" i="2"/>
  <c r="BR626" i="2"/>
  <c r="BS626" i="2"/>
  <c r="CO630" i="2"/>
  <c r="CM630" i="2"/>
  <c r="CP630" i="2" s="1"/>
  <c r="CN630" i="2"/>
  <c r="BT630" i="2"/>
  <c r="BR630" i="2"/>
  <c r="BS630" i="2"/>
  <c r="CO634" i="2"/>
  <c r="CM634" i="2"/>
  <c r="CP634" i="2" s="1"/>
  <c r="CN634" i="2"/>
  <c r="BT634" i="2"/>
  <c r="BR634" i="2"/>
  <c r="BT638" i="2"/>
  <c r="BR638" i="2"/>
  <c r="BS638" i="2"/>
  <c r="CO638" i="2"/>
  <c r="CM638" i="2"/>
  <c r="CP638" i="2" s="1"/>
  <c r="CO642" i="2"/>
  <c r="CM642" i="2"/>
  <c r="CP642" i="2" s="1"/>
  <c r="CN642" i="2"/>
  <c r="BT642" i="2"/>
  <c r="BR642" i="2"/>
  <c r="BS642" i="2"/>
  <c r="CO646" i="2"/>
  <c r="CM646" i="2"/>
  <c r="CP646" i="2" s="1"/>
  <c r="CN646" i="2"/>
  <c r="BT646" i="2"/>
  <c r="BR646" i="2"/>
  <c r="BS646" i="2"/>
  <c r="CO650" i="2"/>
  <c r="CM650" i="2"/>
  <c r="CP650" i="2" s="1"/>
  <c r="CN650" i="2"/>
  <c r="BT650" i="2"/>
  <c r="BR650" i="2"/>
  <c r="BT654" i="2"/>
  <c r="BR654" i="2"/>
  <c r="BS654" i="2"/>
  <c r="CO654" i="2"/>
  <c r="CM654" i="2"/>
  <c r="CP654" i="2" s="1"/>
  <c r="CO658" i="2"/>
  <c r="CM658" i="2"/>
  <c r="CP658" i="2" s="1"/>
  <c r="CN658" i="2"/>
  <c r="BT658" i="2"/>
  <c r="BR658" i="2"/>
  <c r="BS658" i="2"/>
  <c r="CO662" i="2"/>
  <c r="CM662" i="2"/>
  <c r="CP662" i="2" s="1"/>
  <c r="CN662" i="2"/>
  <c r="BT662" i="2"/>
  <c r="BR662" i="2"/>
  <c r="BS662" i="2"/>
  <c r="CO666" i="2"/>
  <c r="CM666" i="2"/>
  <c r="CP666" i="2" s="1"/>
  <c r="CN666" i="2"/>
  <c r="BT666" i="2"/>
  <c r="BR666" i="2"/>
  <c r="BT670" i="2"/>
  <c r="BR670" i="2"/>
  <c r="BS670" i="2"/>
  <c r="CO670" i="2"/>
  <c r="CM670" i="2"/>
  <c r="CP670" i="2" s="1"/>
  <c r="CO674" i="2"/>
  <c r="CM674" i="2"/>
  <c r="CP674" i="2" s="1"/>
  <c r="CN674" i="2"/>
  <c r="BT674" i="2"/>
  <c r="BR674" i="2"/>
  <c r="BS674" i="2"/>
  <c r="CW583" i="2"/>
  <c r="CZ583" i="2" s="1"/>
  <c r="CX583" i="2"/>
  <c r="CB583" i="2"/>
  <c r="CC583" i="2"/>
  <c r="CY583" i="2"/>
  <c r="CD587" i="2"/>
  <c r="CW587" i="2"/>
  <c r="CZ587" i="2" s="1"/>
  <c r="CX587" i="2"/>
  <c r="CB587" i="2"/>
  <c r="CB591" i="2"/>
  <c r="CC591" i="2"/>
  <c r="CY591" i="2"/>
  <c r="CW591" i="2"/>
  <c r="CZ591" i="2" s="1"/>
  <c r="CW595" i="2"/>
  <c r="CZ595" i="2" s="1"/>
  <c r="CX595" i="2"/>
  <c r="CB595" i="2"/>
  <c r="CC595" i="2"/>
  <c r="CD595" i="2"/>
  <c r="CW599" i="2"/>
  <c r="CZ599" i="2" s="1"/>
  <c r="CX599" i="2"/>
  <c r="CB599" i="2"/>
  <c r="CC599" i="2"/>
  <c r="CY599" i="2"/>
  <c r="CD603" i="2"/>
  <c r="CW603" i="2"/>
  <c r="CZ603" i="2" s="1"/>
  <c r="CX603" i="2"/>
  <c r="CB603" i="2"/>
  <c r="CB607" i="2"/>
  <c r="CC607" i="2"/>
  <c r="CY607" i="2"/>
  <c r="CW607" i="2"/>
  <c r="CZ607" i="2" s="1"/>
  <c r="CW611" i="2"/>
  <c r="CZ611" i="2" s="1"/>
  <c r="CX611" i="2"/>
  <c r="CB611" i="2"/>
  <c r="CC611" i="2"/>
  <c r="CD611" i="2"/>
  <c r="CW615" i="2"/>
  <c r="CZ615" i="2" s="1"/>
  <c r="CX615" i="2"/>
  <c r="CB615" i="2"/>
  <c r="CC615" i="2"/>
  <c r="CY615" i="2"/>
  <c r="CD619" i="2"/>
  <c r="CW619" i="2"/>
  <c r="CZ619" i="2" s="1"/>
  <c r="CX619" i="2"/>
  <c r="CB619" i="2"/>
  <c r="CB623" i="2"/>
  <c r="CC623" i="2"/>
  <c r="CY623" i="2"/>
  <c r="CW623" i="2"/>
  <c r="CZ623" i="2" s="1"/>
  <c r="CW627" i="2"/>
  <c r="CZ627" i="2" s="1"/>
  <c r="CX627" i="2"/>
  <c r="CB627" i="2"/>
  <c r="CC627" i="2"/>
  <c r="CD627" i="2"/>
  <c r="CW631" i="2"/>
  <c r="CZ631" i="2" s="1"/>
  <c r="CX631" i="2"/>
  <c r="CB631" i="2"/>
  <c r="CC631" i="2"/>
  <c r="CY631" i="2"/>
  <c r="CD635" i="2"/>
  <c r="CW635" i="2"/>
  <c r="CZ635" i="2" s="1"/>
  <c r="CX635" i="2"/>
  <c r="CB635" i="2"/>
  <c r="CB639" i="2"/>
  <c r="CC639" i="2"/>
  <c r="CY639" i="2"/>
  <c r="CW639" i="2"/>
  <c r="CZ639" i="2" s="1"/>
  <c r="CW643" i="2"/>
  <c r="CZ643" i="2" s="1"/>
  <c r="CX643" i="2"/>
  <c r="CB643" i="2"/>
  <c r="CC643" i="2"/>
  <c r="CD643" i="2"/>
  <c r="CW647" i="2"/>
  <c r="CZ647" i="2" s="1"/>
  <c r="CX647" i="2"/>
  <c r="CB647" i="2"/>
  <c r="CC647" i="2"/>
  <c r="CY647" i="2"/>
  <c r="CD651" i="2"/>
  <c r="CW651" i="2"/>
  <c r="CZ651" i="2" s="1"/>
  <c r="CX651" i="2"/>
  <c r="CB651" i="2"/>
  <c r="CB655" i="2"/>
  <c r="CC655" i="2"/>
  <c r="CY655" i="2"/>
  <c r="CW655" i="2"/>
  <c r="CZ655" i="2" s="1"/>
  <c r="CW659" i="2"/>
  <c r="CZ659" i="2" s="1"/>
  <c r="CX659" i="2"/>
  <c r="CB659" i="2"/>
  <c r="CC659" i="2"/>
  <c r="CD659" i="2"/>
  <c r="CW663" i="2"/>
  <c r="CZ663" i="2" s="1"/>
  <c r="CX663" i="2"/>
  <c r="CB663" i="2"/>
  <c r="CC663" i="2"/>
  <c r="CY663" i="2"/>
  <c r="CD667" i="2"/>
  <c r="CW667" i="2"/>
  <c r="CZ667" i="2" s="1"/>
  <c r="CX667" i="2"/>
  <c r="CB667" i="2"/>
  <c r="CB671" i="2"/>
  <c r="CC671" i="2"/>
  <c r="CY671" i="2"/>
  <c r="CW671" i="2"/>
  <c r="CZ671" i="2" s="1"/>
  <c r="CD586" i="2"/>
  <c r="CY590" i="2"/>
  <c r="CD602" i="2"/>
  <c r="CY606" i="2"/>
  <c r="CD618" i="2"/>
  <c r="CY622" i="2"/>
  <c r="CD634" i="2"/>
  <c r="CY638" i="2"/>
  <c r="CD650" i="2"/>
  <c r="CY654" i="2"/>
  <c r="CD666" i="2"/>
  <c r="CY670" i="2"/>
  <c r="CD682" i="2"/>
  <c r="CY686" i="2"/>
  <c r="CZ686" i="2" s="1"/>
  <c r="CD698" i="2"/>
  <c r="CY702" i="2"/>
  <c r="CZ702" i="2" s="1"/>
  <c r="CD714" i="2"/>
  <c r="CY718" i="2"/>
  <c r="CZ718" i="2" s="1"/>
  <c r="CM678" i="2"/>
  <c r="CP678" i="2" s="1"/>
  <c r="CO678" i="2"/>
  <c r="BR678" i="2"/>
  <c r="BT678" i="2"/>
  <c r="CM682" i="2"/>
  <c r="CP682" i="2" s="1"/>
  <c r="CO682" i="2"/>
  <c r="BR682" i="2"/>
  <c r="BT682" i="2"/>
  <c r="BR686" i="2"/>
  <c r="BT686" i="2"/>
  <c r="CM686" i="2"/>
  <c r="CP686" i="2" s="1"/>
  <c r="CO686" i="2"/>
  <c r="CM690" i="2"/>
  <c r="CP690" i="2" s="1"/>
  <c r="CO690" i="2"/>
  <c r="BR690" i="2"/>
  <c r="BT690" i="2"/>
  <c r="CM694" i="2"/>
  <c r="CP694" i="2" s="1"/>
  <c r="CO694" i="2"/>
  <c r="BR694" i="2"/>
  <c r="BT694" i="2"/>
  <c r="CM698" i="2"/>
  <c r="CP698" i="2" s="1"/>
  <c r="CO698" i="2"/>
  <c r="BR698" i="2"/>
  <c r="BT698" i="2"/>
  <c r="BR702" i="2"/>
  <c r="BT702" i="2"/>
  <c r="CM702" i="2"/>
  <c r="CP702" i="2" s="1"/>
  <c r="CO702" i="2"/>
  <c r="CM706" i="2"/>
  <c r="CP706" i="2" s="1"/>
  <c r="CO706" i="2"/>
  <c r="BR706" i="2"/>
  <c r="BT706" i="2"/>
  <c r="CM710" i="2"/>
  <c r="CP710" i="2" s="1"/>
  <c r="CO710" i="2"/>
  <c r="BR710" i="2"/>
  <c r="BT710" i="2"/>
  <c r="CM714" i="2"/>
  <c r="CP714" i="2" s="1"/>
  <c r="CO714" i="2"/>
  <c r="BR714" i="2"/>
  <c r="BT714" i="2"/>
  <c r="BR718" i="2"/>
  <c r="BT718" i="2"/>
  <c r="CM718" i="2"/>
  <c r="CP718" i="2" s="1"/>
  <c r="CO718" i="2"/>
  <c r="CM722" i="2"/>
  <c r="CP722" i="2" s="1"/>
  <c r="CO722" i="2"/>
  <c r="BR722" i="2"/>
  <c r="BT722" i="2"/>
  <c r="CB682" i="2"/>
  <c r="CB698" i="2"/>
  <c r="CB714" i="2"/>
  <c r="CD730" i="2"/>
  <c r="CY734" i="2"/>
  <c r="CZ734" i="2" s="1"/>
  <c r="CD746" i="2"/>
  <c r="CY750" i="2"/>
  <c r="CZ750" i="2" s="1"/>
  <c r="CD762" i="2"/>
  <c r="CY766" i="2"/>
  <c r="CZ766" i="2" s="1"/>
  <c r="CM726" i="2"/>
  <c r="CP726" i="2" s="1"/>
  <c r="CO726" i="2"/>
  <c r="BR726" i="2"/>
  <c r="BT726" i="2"/>
  <c r="CM730" i="2"/>
  <c r="CP730" i="2" s="1"/>
  <c r="CO730" i="2"/>
  <c r="BR730" i="2"/>
  <c r="BT730" i="2"/>
  <c r="BR734" i="2"/>
  <c r="BT734" i="2"/>
  <c r="CM734" i="2"/>
  <c r="CP734" i="2" s="1"/>
  <c r="CO734" i="2"/>
  <c r="CM738" i="2"/>
  <c r="CP738" i="2" s="1"/>
  <c r="CO738" i="2"/>
  <c r="BR738" i="2"/>
  <c r="BT738" i="2"/>
  <c r="CM742" i="2"/>
  <c r="CP742" i="2" s="1"/>
  <c r="CO742" i="2"/>
  <c r="BR742" i="2"/>
  <c r="BT742" i="2"/>
  <c r="CM746" i="2"/>
  <c r="CP746" i="2" s="1"/>
  <c r="CO746" i="2"/>
  <c r="BR746" i="2"/>
  <c r="BT746" i="2"/>
  <c r="BR750" i="2"/>
  <c r="BT750" i="2"/>
  <c r="CM750" i="2"/>
  <c r="CP750" i="2" s="1"/>
  <c r="CO750" i="2"/>
  <c r="CM754" i="2"/>
  <c r="CP754" i="2" s="1"/>
  <c r="CO754" i="2"/>
  <c r="BR754" i="2"/>
  <c r="BT754" i="2"/>
  <c r="CM758" i="2"/>
  <c r="CP758" i="2" s="1"/>
  <c r="CO758" i="2"/>
  <c r="BR758" i="2"/>
  <c r="BT758" i="2"/>
  <c r="CM762" i="2"/>
  <c r="CP762" i="2" s="1"/>
  <c r="CO762" i="2"/>
  <c r="BR762" i="2"/>
  <c r="BT762" i="2"/>
  <c r="BR766" i="2"/>
  <c r="BT766" i="2"/>
  <c r="CM766" i="2"/>
  <c r="CP766" i="2" s="1"/>
  <c r="CO766" i="2"/>
  <c r="CM770" i="2"/>
  <c r="CP770" i="2" s="1"/>
  <c r="CO770" i="2"/>
  <c r="BR770" i="2"/>
  <c r="BT770" i="2"/>
  <c r="CB730" i="2"/>
  <c r="CB746" i="2"/>
  <c r="CB762" i="2"/>
  <c r="CG773" i="2"/>
  <c r="CG785" i="2"/>
  <c r="CG805" i="2"/>
  <c r="CX774" i="2"/>
  <c r="CZ774" i="2" s="1"/>
  <c r="CC774" i="2"/>
  <c r="CY774" i="2"/>
  <c r="CD774" i="2"/>
  <c r="CD778" i="2"/>
  <c r="CX778" i="2"/>
  <c r="CZ778" i="2" s="1"/>
  <c r="CC778" i="2"/>
  <c r="CY778" i="2"/>
  <c r="CY782" i="2"/>
  <c r="CD782" i="2"/>
  <c r="CX782" i="2"/>
  <c r="CZ782" i="2" s="1"/>
  <c r="CC782" i="2"/>
  <c r="CC786" i="2"/>
  <c r="CY786" i="2"/>
  <c r="CD786" i="2"/>
  <c r="CX786" i="2"/>
  <c r="CZ786" i="2" s="1"/>
  <c r="CX790" i="2"/>
  <c r="CZ790" i="2" s="1"/>
  <c r="CC790" i="2"/>
  <c r="CY790" i="2"/>
  <c r="CD790" i="2"/>
  <c r="CD794" i="2"/>
  <c r="CX794" i="2"/>
  <c r="CZ794" i="2" s="1"/>
  <c r="CC794" i="2"/>
  <c r="CY794" i="2"/>
  <c r="CY798" i="2"/>
  <c r="CD798" i="2"/>
  <c r="CX798" i="2"/>
  <c r="CZ798" i="2" s="1"/>
  <c r="CC798" i="2"/>
  <c r="CC802" i="2"/>
  <c r="CY802" i="2"/>
  <c r="CD802" i="2"/>
  <c r="CX802" i="2"/>
  <c r="CZ802" i="2" s="1"/>
  <c r="CX806" i="2"/>
  <c r="CZ806" i="2" s="1"/>
  <c r="CC806" i="2"/>
  <c r="CY806" i="2"/>
  <c r="CD806" i="2"/>
  <c r="CD810" i="2"/>
  <c r="CX810" i="2"/>
  <c r="CZ810" i="2" s="1"/>
  <c r="CC810" i="2"/>
  <c r="CY810" i="2"/>
  <c r="CY814" i="2"/>
  <c r="CD814" i="2"/>
  <c r="CX814" i="2"/>
  <c r="CZ814" i="2" s="1"/>
  <c r="CC814" i="2"/>
  <c r="CX820" i="2"/>
  <c r="CW820" i="2"/>
  <c r="CZ820" i="2" s="1"/>
  <c r="CC820" i="2"/>
  <c r="CB820" i="2"/>
  <c r="CX824" i="2"/>
  <c r="CW824" i="2"/>
  <c r="CZ824" i="2" s="1"/>
  <c r="CC824" i="2"/>
  <c r="CB824" i="2"/>
  <c r="CX828" i="2"/>
  <c r="CW828" i="2"/>
  <c r="CZ828" i="2" s="1"/>
  <c r="CC828" i="2"/>
  <c r="CB828" i="2"/>
  <c r="CC832" i="2"/>
  <c r="CB832" i="2"/>
  <c r="CX832" i="2"/>
  <c r="CW832" i="2"/>
  <c r="CZ832" i="2" s="1"/>
  <c r="CX836" i="2"/>
  <c r="CW836" i="2"/>
  <c r="CZ836" i="2" s="1"/>
  <c r="CC836" i="2"/>
  <c r="CB836" i="2"/>
  <c r="CX840" i="2"/>
  <c r="CW840" i="2"/>
  <c r="CZ840" i="2" s="1"/>
  <c r="CC840" i="2"/>
  <c r="CB840" i="2"/>
  <c r="CX844" i="2"/>
  <c r="CW844" i="2"/>
  <c r="CZ844" i="2" s="1"/>
  <c r="CC844" i="2"/>
  <c r="CB844" i="2"/>
  <c r="CC848" i="2"/>
  <c r="CB848" i="2"/>
  <c r="CX848" i="2"/>
  <c r="CW848" i="2"/>
  <c r="CZ848" i="2" s="1"/>
  <c r="CX852" i="2"/>
  <c r="CW852" i="2"/>
  <c r="CZ852" i="2" s="1"/>
  <c r="CC852" i="2"/>
  <c r="CB852" i="2"/>
  <c r="CX856" i="2"/>
  <c r="CW856" i="2"/>
  <c r="CZ856" i="2" s="1"/>
  <c r="CC856" i="2"/>
  <c r="CB856" i="2"/>
  <c r="CX860" i="2"/>
  <c r="CW860" i="2"/>
  <c r="CZ860" i="2" s="1"/>
  <c r="CC860" i="2"/>
  <c r="CB860" i="2"/>
  <c r="BT817" i="2"/>
  <c r="BU817" i="2" s="1"/>
  <c r="CO817" i="2"/>
  <c r="CB871" i="2"/>
  <c r="CW875" i="2"/>
  <c r="CZ875" i="2" s="1"/>
  <c r="BJ865" i="2"/>
  <c r="DV865" i="2" s="1"/>
  <c r="BJ869" i="2"/>
  <c r="DV869" i="2" s="1"/>
  <c r="BJ877" i="2"/>
  <c r="DV877" i="2" s="1"/>
  <c r="BJ881" i="2"/>
  <c r="DV881" i="2" s="1"/>
  <c r="CB886" i="2"/>
  <c r="CW865" i="2"/>
  <c r="CB877" i="2"/>
  <c r="CW881" i="2"/>
  <c r="CM871" i="2"/>
  <c r="CP871" i="2" s="1"/>
  <c r="CO871" i="2"/>
  <c r="BR871" i="2"/>
  <c r="CN871" i="2"/>
  <c r="BS875" i="2"/>
  <c r="CM875" i="2"/>
  <c r="CP875" i="2" s="1"/>
  <c r="BR875" i="2"/>
  <c r="BT875" i="2"/>
  <c r="CN879" i="2"/>
  <c r="CM879" i="2"/>
  <c r="CP879" i="2" s="1"/>
  <c r="CO879" i="2"/>
  <c r="BR879" i="2"/>
  <c r="BR883" i="2"/>
  <c r="BT883" i="2"/>
  <c r="BS883" i="2"/>
  <c r="CM883" i="2"/>
  <c r="CP883" i="2" s="1"/>
  <c r="DE890" i="2"/>
  <c r="BO894" i="2"/>
  <c r="CJ898" i="2"/>
  <c r="DE906" i="2"/>
  <c r="CM913" i="2"/>
  <c r="CP913" i="2" s="1"/>
  <c r="BR925" i="2"/>
  <c r="CM929" i="2"/>
  <c r="CP929" i="2" s="1"/>
  <c r="CL915" i="2"/>
  <c r="CL919" i="2"/>
  <c r="CB931" i="2"/>
  <c r="BQ913" i="2"/>
  <c r="BQ917" i="2"/>
  <c r="BQ921" i="2"/>
  <c r="BQ925" i="2"/>
  <c r="BQ929" i="2"/>
  <c r="DE936" i="2"/>
  <c r="BE942" i="2"/>
  <c r="DU942" i="2" s="1"/>
  <c r="CG947" i="2"/>
  <c r="BY953" i="2"/>
  <c r="BX953" i="2"/>
  <c r="CS953" i="2"/>
  <c r="CU953" i="2" s="1"/>
  <c r="CT953" i="2"/>
  <c r="BE961" i="2"/>
  <c r="DU961" i="2" s="1"/>
  <c r="CG940" i="2"/>
  <c r="DD967" i="2"/>
  <c r="DC957" i="2"/>
  <c r="BM961" i="2"/>
  <c r="DD958" i="2"/>
  <c r="CC981" i="2"/>
  <c r="CW981" i="2"/>
  <c r="CZ981" i="2" s="1"/>
  <c r="CY981" i="2"/>
  <c r="CX981" i="2"/>
  <c r="CB981" i="2"/>
  <c r="CL993" i="2"/>
  <c r="CP993" i="2" s="1"/>
  <c r="DE985" i="2"/>
  <c r="DE989" i="2"/>
  <c r="DE1000" i="2"/>
  <c r="CJ1001" i="2"/>
  <c r="CA1005" i="2"/>
  <c r="BE114" i="2"/>
  <c r="DU114" i="2" s="1"/>
  <c r="BE118" i="2"/>
  <c r="DU118" i="2" s="1"/>
  <c r="BE122" i="2"/>
  <c r="DU122" i="2" s="1"/>
  <c r="BE130" i="2"/>
  <c r="DU130" i="2" s="1"/>
  <c r="BE134" i="2"/>
  <c r="DU134" i="2" s="1"/>
  <c r="BE138" i="2"/>
  <c r="DU138" i="2" s="1"/>
  <c r="BE146" i="2"/>
  <c r="DU146" i="2" s="1"/>
  <c r="BE150" i="2"/>
  <c r="DU150" i="2" s="1"/>
  <c r="BE154" i="2"/>
  <c r="DU154" i="2" s="1"/>
  <c r="BE162" i="2"/>
  <c r="DU162" i="2" s="1"/>
  <c r="BE166" i="2"/>
  <c r="DU166" i="2" s="1"/>
  <c r="BE170" i="2"/>
  <c r="DU170" i="2" s="1"/>
  <c r="BE178" i="2"/>
  <c r="DU178" i="2" s="1"/>
  <c r="BE182" i="2"/>
  <c r="DU182" i="2" s="1"/>
  <c r="BE186" i="2"/>
  <c r="DU186" i="2" s="1"/>
  <c r="BE194" i="2"/>
  <c r="DU194" i="2" s="1"/>
  <c r="BE198" i="2"/>
  <c r="DU198" i="2" s="1"/>
  <c r="BE202" i="2"/>
  <c r="DU202" i="2" s="1"/>
  <c r="BE210" i="2"/>
  <c r="DU210" i="2" s="1"/>
  <c r="BE214" i="2"/>
  <c r="DU214" i="2" s="1"/>
  <c r="BE218" i="2"/>
  <c r="DU218" i="2" s="1"/>
  <c r="BE226" i="2"/>
  <c r="DU226" i="2" s="1"/>
  <c r="BE230" i="2"/>
  <c r="DU230" i="2" s="1"/>
  <c r="BE234" i="2"/>
  <c r="DU234" i="2" s="1"/>
  <c r="BE242" i="2"/>
  <c r="DU242" i="2" s="1"/>
  <c r="BE246" i="2"/>
  <c r="DU246" i="2" s="1"/>
  <c r="BE250" i="2"/>
  <c r="DU250" i="2" s="1"/>
  <c r="BE258" i="2"/>
  <c r="DU258" i="2" s="1"/>
  <c r="BE262" i="2"/>
  <c r="DU262" i="2" s="1"/>
  <c r="BE266" i="2"/>
  <c r="DU266" i="2" s="1"/>
  <c r="BE274" i="2"/>
  <c r="DU274" i="2" s="1"/>
  <c r="BE278" i="2"/>
  <c r="DU278" i="2" s="1"/>
  <c r="BE282" i="2"/>
  <c r="DU282" i="2" s="1"/>
  <c r="BE290" i="2"/>
  <c r="DU290" i="2" s="1"/>
  <c r="BE294" i="2"/>
  <c r="DU294" i="2" s="1"/>
  <c r="BE298" i="2"/>
  <c r="DU298" i="2" s="1"/>
  <c r="BX114" i="2"/>
  <c r="CS118" i="2"/>
  <c r="BX130" i="2"/>
  <c r="CS134" i="2"/>
  <c r="BX146" i="2"/>
  <c r="CS150" i="2"/>
  <c r="BX162" i="2"/>
  <c r="CS166" i="2"/>
  <c r="BX178" i="2"/>
  <c r="CS182" i="2"/>
  <c r="BX194" i="2"/>
  <c r="CS198" i="2"/>
  <c r="BX210" i="2"/>
  <c r="CS214" i="2"/>
  <c r="BX226" i="2"/>
  <c r="CS230" i="2"/>
  <c r="BX242" i="2"/>
  <c r="CS246" i="2"/>
  <c r="BX258" i="2"/>
  <c r="CS262" i="2"/>
  <c r="BX274" i="2"/>
  <c r="CS278" i="2"/>
  <c r="BX290" i="2"/>
  <c r="CS294" i="2"/>
  <c r="BV395" i="2"/>
  <c r="DC393" i="2"/>
  <c r="DC409" i="2"/>
  <c r="DC425" i="2"/>
  <c r="DC441" i="2"/>
  <c r="DC457" i="2"/>
  <c r="DC473" i="2"/>
  <c r="BL487" i="2"/>
  <c r="BV495" i="2"/>
  <c r="BV499" i="2"/>
  <c r="BV503" i="2"/>
  <c r="BV507" i="2"/>
  <c r="BV511" i="2"/>
  <c r="BV515" i="2"/>
  <c r="BV519" i="2"/>
  <c r="BV523" i="2"/>
  <c r="BV527" i="2"/>
  <c r="BV531" i="2"/>
  <c r="BV535" i="2"/>
  <c r="BV539" i="2"/>
  <c r="BV543" i="2"/>
  <c r="BV547" i="2"/>
  <c r="BV551" i="2"/>
  <c r="BV555" i="2"/>
  <c r="BV559" i="2"/>
  <c r="BV563" i="2"/>
  <c r="BV567" i="2"/>
  <c r="BV571" i="2"/>
  <c r="BV575" i="2"/>
  <c r="BV579" i="2"/>
  <c r="BV488" i="2"/>
  <c r="BV492" i="2"/>
  <c r="BV496" i="2"/>
  <c r="BV500" i="2"/>
  <c r="BV504" i="2"/>
  <c r="BV508" i="2"/>
  <c r="BV512" i="2"/>
  <c r="BV516" i="2"/>
  <c r="BV520" i="2"/>
  <c r="BV524" i="2"/>
  <c r="BV528" i="2"/>
  <c r="BV532" i="2"/>
  <c r="BV536" i="2"/>
  <c r="BV540" i="2"/>
  <c r="BV544" i="2"/>
  <c r="BV548" i="2"/>
  <c r="BV552" i="2"/>
  <c r="BV556" i="2"/>
  <c r="BV560" i="2"/>
  <c r="BV564" i="2"/>
  <c r="BV568" i="2"/>
  <c r="BV572" i="2"/>
  <c r="BV576" i="2"/>
  <c r="BV580" i="2"/>
  <c r="CS489" i="2"/>
  <c r="BY489" i="2"/>
  <c r="CR489" i="2"/>
  <c r="CU489" i="2" s="1"/>
  <c r="BX489" i="2"/>
  <c r="BW489" i="2"/>
  <c r="BV493" i="2"/>
  <c r="BV497" i="2"/>
  <c r="BV501" i="2"/>
  <c r="BV505" i="2"/>
  <c r="BV509" i="2"/>
  <c r="BV513" i="2"/>
  <c r="BV517" i="2"/>
  <c r="BV521" i="2"/>
  <c r="BV525" i="2"/>
  <c r="BV529" i="2"/>
  <c r="BV533" i="2"/>
  <c r="BV537" i="2"/>
  <c r="BV541" i="2"/>
  <c r="BV545" i="2"/>
  <c r="BV549" i="2"/>
  <c r="BV553" i="2"/>
  <c r="BV557" i="2"/>
  <c r="BV561" i="2"/>
  <c r="BV565" i="2"/>
  <c r="BV569" i="2"/>
  <c r="BV573" i="2"/>
  <c r="BV577" i="2"/>
  <c r="BV486" i="2"/>
  <c r="BV490" i="2"/>
  <c r="BV494" i="2"/>
  <c r="BV498" i="2"/>
  <c r="BV502" i="2"/>
  <c r="BV506" i="2"/>
  <c r="BV510" i="2"/>
  <c r="BV514" i="2"/>
  <c r="BV518" i="2"/>
  <c r="BV522" i="2"/>
  <c r="BV526" i="2"/>
  <c r="BV530" i="2"/>
  <c r="BV534" i="2"/>
  <c r="BV538" i="2"/>
  <c r="BV542" i="2"/>
  <c r="BV546" i="2"/>
  <c r="BV550" i="2"/>
  <c r="BV554" i="2"/>
  <c r="BV558" i="2"/>
  <c r="BV562" i="2"/>
  <c r="BV566" i="2"/>
  <c r="BV570" i="2"/>
  <c r="BV574" i="2"/>
  <c r="BV578" i="2"/>
  <c r="BV582" i="2"/>
  <c r="BV586" i="2"/>
  <c r="BV590" i="2"/>
  <c r="BV594" i="2"/>
  <c r="BV598" i="2"/>
  <c r="BV602" i="2"/>
  <c r="BV606" i="2"/>
  <c r="BV610" i="2"/>
  <c r="BV614" i="2"/>
  <c r="BV618" i="2"/>
  <c r="BV622" i="2"/>
  <c r="BV626" i="2"/>
  <c r="BV630" i="2"/>
  <c r="BV634" i="2"/>
  <c r="BV638" i="2"/>
  <c r="BV642" i="2"/>
  <c r="BV646" i="2"/>
  <c r="BV650" i="2"/>
  <c r="BV654" i="2"/>
  <c r="BV658" i="2"/>
  <c r="BV662" i="2"/>
  <c r="BV666" i="2"/>
  <c r="BV670" i="2"/>
  <c r="BV674" i="2"/>
  <c r="DE592" i="2"/>
  <c r="DE608" i="2"/>
  <c r="DE624" i="2"/>
  <c r="DE640" i="2"/>
  <c r="DE656" i="2"/>
  <c r="DE672" i="2"/>
  <c r="DD595" i="2"/>
  <c r="DD611" i="2"/>
  <c r="DD627" i="2"/>
  <c r="DD643" i="2"/>
  <c r="DD659" i="2"/>
  <c r="DD691" i="2"/>
  <c r="DD707" i="2"/>
  <c r="CJ679" i="2"/>
  <c r="CH679" i="2"/>
  <c r="CK679" i="2" s="1"/>
  <c r="BO683" i="2"/>
  <c r="BM683" i="2"/>
  <c r="CJ687" i="2"/>
  <c r="CH687" i="2"/>
  <c r="CK687" i="2" s="1"/>
  <c r="BO687" i="2"/>
  <c r="BM687" i="2"/>
  <c r="CJ691" i="2"/>
  <c r="CH691" i="2"/>
  <c r="CK691" i="2" s="1"/>
  <c r="BO691" i="2"/>
  <c r="BM691" i="2"/>
  <c r="CJ695" i="2"/>
  <c r="CH695" i="2"/>
  <c r="CK695" i="2" s="1"/>
  <c r="BO699" i="2"/>
  <c r="BM699" i="2"/>
  <c r="CJ703" i="2"/>
  <c r="CH703" i="2"/>
  <c r="CK703" i="2" s="1"/>
  <c r="BO703" i="2"/>
  <c r="BM703" i="2"/>
  <c r="CJ707" i="2"/>
  <c r="CH707" i="2"/>
  <c r="CK707" i="2" s="1"/>
  <c r="BO707" i="2"/>
  <c r="BM707" i="2"/>
  <c r="CJ711" i="2"/>
  <c r="CH711" i="2"/>
  <c r="CK711" i="2" s="1"/>
  <c r="BO715" i="2"/>
  <c r="BM715" i="2"/>
  <c r="CJ719" i="2"/>
  <c r="CH719" i="2"/>
  <c r="CK719" i="2" s="1"/>
  <c r="BO719" i="2"/>
  <c r="BM719" i="2"/>
  <c r="CM723" i="2"/>
  <c r="CN723" i="2"/>
  <c r="CO723" i="2"/>
  <c r="BS723" i="2"/>
  <c r="DD727" i="2"/>
  <c r="DD743" i="2"/>
  <c r="DD759" i="2"/>
  <c r="BO727" i="2"/>
  <c r="BM727" i="2"/>
  <c r="CJ731" i="2"/>
  <c r="CH731" i="2"/>
  <c r="CK731" i="2" s="1"/>
  <c r="BO731" i="2"/>
  <c r="BM731" i="2"/>
  <c r="CJ735" i="2"/>
  <c r="CH735" i="2"/>
  <c r="CK735" i="2" s="1"/>
  <c r="BO735" i="2"/>
  <c r="BM735" i="2"/>
  <c r="CJ739" i="2"/>
  <c r="CH739" i="2"/>
  <c r="CK739" i="2" s="1"/>
  <c r="BO743" i="2"/>
  <c r="BM743" i="2"/>
  <c r="CJ747" i="2"/>
  <c r="CH747" i="2"/>
  <c r="CK747" i="2" s="1"/>
  <c r="BO747" i="2"/>
  <c r="BM747" i="2"/>
  <c r="CJ751" i="2"/>
  <c r="CH751" i="2"/>
  <c r="CK751" i="2" s="1"/>
  <c r="BO751" i="2"/>
  <c r="BM751" i="2"/>
  <c r="CJ755" i="2"/>
  <c r="CH755" i="2"/>
  <c r="BO759" i="2"/>
  <c r="BM759" i="2"/>
  <c r="CJ763" i="2"/>
  <c r="CH763" i="2"/>
  <c r="CK763" i="2" s="1"/>
  <c r="BO763" i="2"/>
  <c r="BM763" i="2"/>
  <c r="CJ767" i="2"/>
  <c r="CH767" i="2"/>
  <c r="CK767" i="2" s="1"/>
  <c r="BO767" i="2"/>
  <c r="BM767" i="2"/>
  <c r="BW774" i="2"/>
  <c r="CR778" i="2"/>
  <c r="BW790" i="2"/>
  <c r="CR794" i="2"/>
  <c r="BW806" i="2"/>
  <c r="CR810" i="2"/>
  <c r="CR772" i="2"/>
  <c r="CU772" i="2" s="1"/>
  <c r="CT772" i="2"/>
  <c r="BW772" i="2"/>
  <c r="BY772" i="2"/>
  <c r="CS772" i="2"/>
  <c r="BX772" i="2"/>
  <c r="CR776" i="2"/>
  <c r="CU776" i="2" s="1"/>
  <c r="CT776" i="2"/>
  <c r="BW776" i="2"/>
  <c r="BY776" i="2"/>
  <c r="CS776" i="2"/>
  <c r="BX776" i="2"/>
  <c r="BX780" i="2"/>
  <c r="CR780" i="2"/>
  <c r="CU780" i="2" s="1"/>
  <c r="CT780" i="2"/>
  <c r="BW780" i="2"/>
  <c r="BY780" i="2"/>
  <c r="CS780" i="2"/>
  <c r="BW784" i="2"/>
  <c r="BY784" i="2"/>
  <c r="CS784" i="2"/>
  <c r="BX784" i="2"/>
  <c r="CR784" i="2"/>
  <c r="CU784" i="2" s="1"/>
  <c r="CT784" i="2"/>
  <c r="CR788" i="2"/>
  <c r="CU788" i="2" s="1"/>
  <c r="CT788" i="2"/>
  <c r="BW788" i="2"/>
  <c r="BY788" i="2"/>
  <c r="CS788" i="2"/>
  <c r="BX788" i="2"/>
  <c r="CR792" i="2"/>
  <c r="CU792" i="2" s="1"/>
  <c r="CT792" i="2"/>
  <c r="BW792" i="2"/>
  <c r="BY792" i="2"/>
  <c r="CS792" i="2"/>
  <c r="BX792" i="2"/>
  <c r="BX796" i="2"/>
  <c r="CR796" i="2"/>
  <c r="CU796" i="2" s="1"/>
  <c r="CT796" i="2"/>
  <c r="BW796" i="2"/>
  <c r="BY796" i="2"/>
  <c r="CS796" i="2"/>
  <c r="BW800" i="2"/>
  <c r="BY800" i="2"/>
  <c r="CS800" i="2"/>
  <c r="BX800" i="2"/>
  <c r="CR800" i="2"/>
  <c r="CU800" i="2" s="1"/>
  <c r="CT800" i="2"/>
  <c r="CR804" i="2"/>
  <c r="CU804" i="2" s="1"/>
  <c r="CT804" i="2"/>
  <c r="BW804" i="2"/>
  <c r="BY804" i="2"/>
  <c r="CS804" i="2"/>
  <c r="BX804" i="2"/>
  <c r="CR808" i="2"/>
  <c r="CU808" i="2" s="1"/>
  <c r="CT808" i="2"/>
  <c r="BW808" i="2"/>
  <c r="BY808" i="2"/>
  <c r="CS808" i="2"/>
  <c r="BX808" i="2"/>
  <c r="BX812" i="2"/>
  <c r="CR812" i="2"/>
  <c r="CU812" i="2" s="1"/>
  <c r="CT812" i="2"/>
  <c r="BW812" i="2"/>
  <c r="BY812" i="2"/>
  <c r="CS812" i="2"/>
  <c r="DE783" i="2"/>
  <c r="DE799" i="2"/>
  <c r="DE815" i="2"/>
  <c r="BN817" i="2"/>
  <c r="CI821" i="2"/>
  <c r="DD829" i="2"/>
  <c r="BN833" i="2"/>
  <c r="CI837" i="2"/>
  <c r="DD845" i="2"/>
  <c r="BN849" i="2"/>
  <c r="CI853" i="2"/>
  <c r="DD861" i="2"/>
  <c r="BO821" i="2"/>
  <c r="CJ825" i="2"/>
  <c r="DE833" i="2"/>
  <c r="BO837" i="2"/>
  <c r="CJ841" i="2"/>
  <c r="DE849" i="2"/>
  <c r="BO853" i="2"/>
  <c r="CJ857" i="2"/>
  <c r="BX817" i="2"/>
  <c r="BW817" i="2"/>
  <c r="BY817" i="2"/>
  <c r="CR817" i="2"/>
  <c r="CU817" i="2" s="1"/>
  <c r="BY821" i="2"/>
  <c r="CS821" i="2"/>
  <c r="CU821" i="2" s="1"/>
  <c r="BX821" i="2"/>
  <c r="CT825" i="2"/>
  <c r="BY825" i="2"/>
  <c r="CS825" i="2"/>
  <c r="CU825" i="2" s="1"/>
  <c r="BX825" i="2"/>
  <c r="CT829" i="2"/>
  <c r="BY829" i="2"/>
  <c r="CS829" i="2"/>
  <c r="CU829" i="2" s="1"/>
  <c r="BX833" i="2"/>
  <c r="CT833" i="2"/>
  <c r="BY837" i="2"/>
  <c r="CS837" i="2"/>
  <c r="BX837" i="2"/>
  <c r="CT841" i="2"/>
  <c r="BY841" i="2"/>
  <c r="CS841" i="2"/>
  <c r="CU841" i="2" s="1"/>
  <c r="BX841" i="2"/>
  <c r="CT845" i="2"/>
  <c r="BY845" i="2"/>
  <c r="CS845" i="2"/>
  <c r="CU845" i="2" s="1"/>
  <c r="BX849" i="2"/>
  <c r="CT849" i="2"/>
  <c r="BY853" i="2"/>
  <c r="CS853" i="2"/>
  <c r="CU853" i="2" s="1"/>
  <c r="BX853" i="2"/>
  <c r="CT857" i="2"/>
  <c r="BY857" i="2"/>
  <c r="CS857" i="2"/>
  <c r="CU857" i="2" s="1"/>
  <c r="BX857" i="2"/>
  <c r="CS861" i="2"/>
  <c r="CU861" i="2" s="1"/>
  <c r="CT861" i="2"/>
  <c r="BY861" i="2"/>
  <c r="BX861" i="2"/>
  <c r="CB825" i="2"/>
  <c r="CW829" i="2"/>
  <c r="CZ829" i="2" s="1"/>
  <c r="CB841" i="2"/>
  <c r="CW845" i="2"/>
  <c r="CZ845" i="2" s="1"/>
  <c r="CB857" i="2"/>
  <c r="CW861" i="2"/>
  <c r="CZ861" i="2" s="1"/>
  <c r="CG880" i="2"/>
  <c r="DE870" i="2"/>
  <c r="CH862" i="2"/>
  <c r="CK862" i="2" s="1"/>
  <c r="CI862" i="2"/>
  <c r="BO862" i="2"/>
  <c r="BN862" i="2"/>
  <c r="CJ862" i="2"/>
  <c r="BM862" i="2"/>
  <c r="CH866" i="2"/>
  <c r="CK866" i="2" s="1"/>
  <c r="CI866" i="2"/>
  <c r="BM866" i="2"/>
  <c r="BN866" i="2"/>
  <c r="CH870" i="2"/>
  <c r="CK870" i="2" s="1"/>
  <c r="BN870" i="2"/>
  <c r="BM870" i="2"/>
  <c r="CI870" i="2"/>
  <c r="CI874" i="2"/>
  <c r="CH874" i="2"/>
  <c r="CK874" i="2" s="1"/>
  <c r="BN874" i="2"/>
  <c r="BM874" i="2"/>
  <c r="CI878" i="2"/>
  <c r="CH878" i="2"/>
  <c r="CK878" i="2" s="1"/>
  <c r="BN878" i="2"/>
  <c r="BM878" i="2"/>
  <c r="BM882" i="2"/>
  <c r="CI882" i="2"/>
  <c r="CH882" i="2"/>
  <c r="CK882" i="2" s="1"/>
  <c r="BN882" i="2"/>
  <c r="CS867" i="2"/>
  <c r="CU867" i="2" s="1"/>
  <c r="BX867" i="2"/>
  <c r="CT867" i="2"/>
  <c r="BY867" i="2"/>
  <c r="BY871" i="2"/>
  <c r="CS871" i="2"/>
  <c r="CU871" i="2" s="1"/>
  <c r="BX871" i="2"/>
  <c r="CT871" i="2"/>
  <c r="CT875" i="2"/>
  <c r="BY875" i="2"/>
  <c r="CS875" i="2"/>
  <c r="CU875" i="2" s="1"/>
  <c r="BX875" i="2"/>
  <c r="BX879" i="2"/>
  <c r="CT879" i="2"/>
  <c r="BY879" i="2"/>
  <c r="CS879" i="2"/>
  <c r="CU879" i="2" s="1"/>
  <c r="CS883" i="2"/>
  <c r="CU883" i="2" s="1"/>
  <c r="BX883" i="2"/>
  <c r="CT883" i="2"/>
  <c r="BY883" i="2"/>
  <c r="BN909" i="2"/>
  <c r="BP909" i="2" s="1"/>
  <c r="CJ909" i="2"/>
  <c r="CI909" i="2"/>
  <c r="BO909" i="2"/>
  <c r="CO886" i="2"/>
  <c r="BT898" i="2"/>
  <c r="CO902" i="2"/>
  <c r="CS886" i="2"/>
  <c r="CR886" i="2"/>
  <c r="CU886" i="2" s="1"/>
  <c r="BX886" i="2"/>
  <c r="BW886" i="2"/>
  <c r="CR890" i="2"/>
  <c r="CU890" i="2" s="1"/>
  <c r="CS890" i="2"/>
  <c r="BW890" i="2"/>
  <c r="BX890" i="2"/>
  <c r="CR894" i="2"/>
  <c r="CU894" i="2" s="1"/>
  <c r="BW894" i="2"/>
  <c r="CS898" i="2"/>
  <c r="CR898" i="2"/>
  <c r="CU898" i="2" s="1"/>
  <c r="BX898" i="2"/>
  <c r="BW898" i="2"/>
  <c r="CS902" i="2"/>
  <c r="BW902" i="2"/>
  <c r="BX902" i="2"/>
  <c r="CR902" i="2"/>
  <c r="CU902" i="2" s="1"/>
  <c r="CR906" i="2"/>
  <c r="CU906" i="2" s="1"/>
  <c r="BW906" i="2"/>
  <c r="CS906" i="2"/>
  <c r="BV911" i="2"/>
  <c r="BV915" i="2"/>
  <c r="BV919" i="2"/>
  <c r="BV923" i="2"/>
  <c r="BV927" i="2"/>
  <c r="BQ932" i="2"/>
  <c r="CR911" i="2"/>
  <c r="CU911" i="2" s="1"/>
  <c r="BW923" i="2"/>
  <c r="CR927" i="2"/>
  <c r="CU927" i="2" s="1"/>
  <c r="BY913" i="2"/>
  <c r="CS913" i="2"/>
  <c r="CU913" i="2" s="1"/>
  <c r="BX913" i="2"/>
  <c r="CT913" i="2"/>
  <c r="CT917" i="2"/>
  <c r="BY917" i="2"/>
  <c r="CS917" i="2"/>
  <c r="CU917" i="2" s="1"/>
  <c r="BX917" i="2"/>
  <c r="BX921" i="2"/>
  <c r="CT921" i="2"/>
  <c r="BY921" i="2"/>
  <c r="CS921" i="2"/>
  <c r="CS925" i="2"/>
  <c r="CU925" i="2" s="1"/>
  <c r="BX925" i="2"/>
  <c r="CT925" i="2"/>
  <c r="BY925" i="2"/>
  <c r="BY929" i="2"/>
  <c r="CS929" i="2"/>
  <c r="CU929" i="2" s="1"/>
  <c r="BX929" i="2"/>
  <c r="CT929" i="2"/>
  <c r="DD934" i="2"/>
  <c r="DC954" i="2"/>
  <c r="AZ940" i="2"/>
  <c r="DT940" i="2" s="1"/>
  <c r="BQ944" i="2"/>
  <c r="DB969" i="2"/>
  <c r="AU969" i="2"/>
  <c r="DS969" i="2" s="1"/>
  <c r="CO973" i="2"/>
  <c r="BY991" i="2"/>
  <c r="BQ991" i="2"/>
  <c r="CH996" i="2"/>
  <c r="DB1006" i="2"/>
  <c r="AU1006" i="2"/>
  <c r="DS1006" i="2" s="1"/>
  <c r="CO403" i="2"/>
  <c r="CM403" i="2"/>
  <c r="CP403" i="2" s="1"/>
  <c r="BT403" i="2"/>
  <c r="BR403" i="2"/>
  <c r="BT411" i="2"/>
  <c r="BR411" i="2"/>
  <c r="CO411" i="2"/>
  <c r="CO419" i="2"/>
  <c r="CM419" i="2"/>
  <c r="CP419" i="2" s="1"/>
  <c r="BT419" i="2"/>
  <c r="BR419" i="2"/>
  <c r="BT427" i="2"/>
  <c r="BR427" i="2"/>
  <c r="CO427" i="2"/>
  <c r="CO435" i="2"/>
  <c r="CM435" i="2"/>
  <c r="CP435" i="2" s="1"/>
  <c r="BT435" i="2"/>
  <c r="BR435" i="2"/>
  <c r="BT443" i="2"/>
  <c r="BR443" i="2"/>
  <c r="CO443" i="2"/>
  <c r="CO451" i="2"/>
  <c r="CM451" i="2"/>
  <c r="CP451" i="2" s="1"/>
  <c r="BT451" i="2"/>
  <c r="BR451" i="2"/>
  <c r="BT459" i="2"/>
  <c r="BR459" i="2"/>
  <c r="CO459" i="2"/>
  <c r="CO467" i="2"/>
  <c r="CM467" i="2"/>
  <c r="CP467" i="2" s="1"/>
  <c r="BT467" i="2"/>
  <c r="BR467" i="2"/>
  <c r="BT475" i="2"/>
  <c r="BR475" i="2"/>
  <c r="CO475" i="2"/>
  <c r="CO483" i="2"/>
  <c r="CM483" i="2"/>
  <c r="CP483" i="2" s="1"/>
  <c r="BT483" i="2"/>
  <c r="BR483" i="2"/>
  <c r="BY512" i="2"/>
  <c r="CT516" i="2"/>
  <c r="BY540" i="2"/>
  <c r="CT548" i="2"/>
  <c r="BY493" i="2"/>
  <c r="CT513" i="2"/>
  <c r="BY561" i="2"/>
  <c r="CT573" i="2"/>
  <c r="BY526" i="2"/>
  <c r="CT546" i="2"/>
  <c r="BY499" i="2"/>
  <c r="CT515" i="2"/>
  <c r="BY559" i="2"/>
  <c r="CT575" i="2"/>
  <c r="CS582" i="2"/>
  <c r="BX630" i="2"/>
  <c r="CS642" i="2"/>
  <c r="BV771" i="2"/>
  <c r="BV779" i="2"/>
  <c r="BV795" i="2"/>
  <c r="BV811" i="2"/>
  <c r="CT781" i="2"/>
  <c r="CB818" i="2"/>
  <c r="CD818" i="2"/>
  <c r="CW818" i="2"/>
  <c r="CZ818" i="2" s="1"/>
  <c r="CY818" i="2"/>
  <c r="CH830" i="2"/>
  <c r="CK830" i="2" s="1"/>
  <c r="BN838" i="2"/>
  <c r="CI854" i="2"/>
  <c r="CA826" i="2"/>
  <c r="CA842" i="2"/>
  <c r="CA858" i="2"/>
  <c r="BO879" i="2"/>
  <c r="BX894" i="2"/>
  <c r="BE910" i="2"/>
  <c r="DU910" i="2" s="1"/>
  <c r="BE926" i="2"/>
  <c r="DU926" i="2" s="1"/>
  <c r="BV912" i="2"/>
  <c r="AZ950" i="2"/>
  <c r="DT950" i="2" s="1"/>
  <c r="CV998" i="2"/>
  <c r="BW1006" i="2"/>
  <c r="CD12" i="2"/>
  <c r="CY16" i="2"/>
  <c r="CD28" i="2"/>
  <c r="CY32" i="2"/>
  <c r="CD44" i="2"/>
  <c r="CY48" i="2"/>
  <c r="CD60" i="2"/>
  <c r="CY64" i="2"/>
  <c r="CD76" i="2"/>
  <c r="CY80" i="2"/>
  <c r="CD92" i="2"/>
  <c r="CY96" i="2"/>
  <c r="CD108" i="2"/>
  <c r="CY9" i="2"/>
  <c r="CD21" i="2"/>
  <c r="CY25" i="2"/>
  <c r="CD37" i="2"/>
  <c r="CY41" i="2"/>
  <c r="CD53" i="2"/>
  <c r="CY57" i="2"/>
  <c r="CD69" i="2"/>
  <c r="CY73" i="2"/>
  <c r="CD85" i="2"/>
  <c r="CY89" i="2"/>
  <c r="CD101" i="2"/>
  <c r="CY105" i="2"/>
  <c r="CY11" i="2"/>
  <c r="CD23" i="2"/>
  <c r="CY27" i="2"/>
  <c r="CD39" i="2"/>
  <c r="CY43" i="2"/>
  <c r="CD55" i="2"/>
  <c r="CY59" i="2"/>
  <c r="CD71" i="2"/>
  <c r="CY75" i="2"/>
  <c r="CD87" i="2"/>
  <c r="CY91" i="2"/>
  <c r="CD103" i="2"/>
  <c r="CY107" i="2"/>
  <c r="BJ109" i="2"/>
  <c r="DV109" i="2" s="1"/>
  <c r="BJ113" i="2"/>
  <c r="DV113" i="2" s="1"/>
  <c r="BJ117" i="2"/>
  <c r="DV117" i="2" s="1"/>
  <c r="BJ125" i="2"/>
  <c r="DV125" i="2" s="1"/>
  <c r="BJ129" i="2"/>
  <c r="DV129" i="2" s="1"/>
  <c r="BJ133" i="2"/>
  <c r="DV133" i="2" s="1"/>
  <c r="BJ141" i="2"/>
  <c r="DV141" i="2" s="1"/>
  <c r="BJ145" i="2"/>
  <c r="DV145" i="2" s="1"/>
  <c r="BJ149" i="2"/>
  <c r="DV149" i="2" s="1"/>
  <c r="BJ157" i="2"/>
  <c r="DV157" i="2" s="1"/>
  <c r="BJ161" i="2"/>
  <c r="DV161" i="2" s="1"/>
  <c r="BJ165" i="2"/>
  <c r="DV165" i="2" s="1"/>
  <c r="BJ173" i="2"/>
  <c r="DV173" i="2" s="1"/>
  <c r="BJ177" i="2"/>
  <c r="DV177" i="2" s="1"/>
  <c r="BJ181" i="2"/>
  <c r="DV181" i="2" s="1"/>
  <c r="BJ189" i="2"/>
  <c r="DV189" i="2" s="1"/>
  <c r="BJ193" i="2"/>
  <c r="DV193" i="2" s="1"/>
  <c r="BJ197" i="2"/>
  <c r="DV197" i="2" s="1"/>
  <c r="BJ205" i="2"/>
  <c r="DV205" i="2" s="1"/>
  <c r="BJ209" i="2"/>
  <c r="DV209" i="2" s="1"/>
  <c r="CV213" i="2"/>
  <c r="CY221" i="2"/>
  <c r="CW221" i="2"/>
  <c r="CD221" i="2"/>
  <c r="CB221" i="2"/>
  <c r="CA221" i="2"/>
  <c r="BJ225" i="2"/>
  <c r="DV225" i="2" s="1"/>
  <c r="CV229" i="2"/>
  <c r="CY237" i="2"/>
  <c r="CW237" i="2"/>
  <c r="CD237" i="2"/>
  <c r="CB237" i="2"/>
  <c r="CA237" i="2"/>
  <c r="BJ241" i="2"/>
  <c r="DV241" i="2" s="1"/>
  <c r="CV245" i="2"/>
  <c r="CY253" i="2"/>
  <c r="CW253" i="2"/>
  <c r="CD253" i="2"/>
  <c r="CB253" i="2"/>
  <c r="CA253" i="2"/>
  <c r="CE253" i="2" s="1"/>
  <c r="BJ257" i="2"/>
  <c r="DV257" i="2" s="1"/>
  <c r="CV261" i="2"/>
  <c r="CY269" i="2"/>
  <c r="CW269" i="2"/>
  <c r="CD269" i="2"/>
  <c r="CB269" i="2"/>
  <c r="CA269" i="2"/>
  <c r="CE269" i="2" s="1"/>
  <c r="BJ273" i="2"/>
  <c r="DV273" i="2" s="1"/>
  <c r="CV277" i="2"/>
  <c r="CY285" i="2"/>
  <c r="CW285" i="2"/>
  <c r="CD285" i="2"/>
  <c r="CB285" i="2"/>
  <c r="CA285" i="2"/>
  <c r="BJ289" i="2"/>
  <c r="DV289" i="2" s="1"/>
  <c r="CV293" i="2"/>
  <c r="CP398" i="2"/>
  <c r="CP402" i="2"/>
  <c r="CP410" i="2"/>
  <c r="CP414" i="2"/>
  <c r="CP418" i="2"/>
  <c r="CP426" i="2"/>
  <c r="CP430" i="2"/>
  <c r="CP434" i="2"/>
  <c r="CP442" i="2"/>
  <c r="CP446" i="2"/>
  <c r="CP450" i="2"/>
  <c r="CP458" i="2"/>
  <c r="CP462" i="2"/>
  <c r="CP466" i="2"/>
  <c r="CP474" i="2"/>
  <c r="CP478" i="2"/>
  <c r="CP482" i="2"/>
  <c r="CU399" i="2"/>
  <c r="CU415" i="2"/>
  <c r="CU431" i="2"/>
  <c r="CU447" i="2"/>
  <c r="CU463" i="2"/>
  <c r="CU479" i="2"/>
  <c r="CD508" i="2"/>
  <c r="CY520" i="2"/>
  <c r="CD540" i="2"/>
  <c r="CY552" i="2"/>
  <c r="CD572" i="2"/>
  <c r="CY489" i="2"/>
  <c r="CD509" i="2"/>
  <c r="CY521" i="2"/>
  <c r="CD541" i="2"/>
  <c r="CY553" i="2"/>
  <c r="CD573" i="2"/>
  <c r="CD723" i="2"/>
  <c r="CD842" i="2"/>
  <c r="CX863" i="2"/>
  <c r="CY863" i="2"/>
  <c r="CV863" i="2"/>
  <c r="CC863" i="2"/>
  <c r="CD863" i="2"/>
  <c r="CX889" i="2"/>
  <c r="CX897" i="2"/>
  <c r="CX905" i="2"/>
  <c r="CX890" i="2"/>
  <c r="CX898" i="2"/>
  <c r="CX906" i="2"/>
  <c r="CB912" i="2"/>
  <c r="CV912" i="2"/>
  <c r="CY912" i="2"/>
  <c r="CA912" i="2"/>
  <c r="CD912" i="2"/>
  <c r="CX912" i="2"/>
  <c r="CW912" i="2"/>
  <c r="CC912" i="2"/>
  <c r="CX920" i="2"/>
  <c r="CV920" i="2"/>
  <c r="CW920" i="2"/>
  <c r="CC920" i="2"/>
  <c r="CA920" i="2"/>
  <c r="CB920" i="2"/>
  <c r="CY920" i="2"/>
  <c r="CB928" i="2"/>
  <c r="CV928" i="2"/>
  <c r="CY928" i="2"/>
  <c r="CA928" i="2"/>
  <c r="CD928" i="2"/>
  <c r="CX928" i="2"/>
  <c r="CW928" i="2"/>
  <c r="CC928" i="2"/>
  <c r="BZ963" i="2"/>
  <c r="AZ953" i="2"/>
  <c r="DT953" i="2" s="1"/>
  <c r="BZ950" i="2"/>
  <c r="BE954" i="2"/>
  <c r="DU954" i="2" s="1"/>
  <c r="BT970" i="2"/>
  <c r="CW999" i="2"/>
  <c r="BO1006" i="2"/>
  <c r="DE40" i="2"/>
  <c r="DE72" i="2"/>
  <c r="DE104" i="2"/>
  <c r="DE33" i="2"/>
  <c r="DE65" i="2"/>
  <c r="DE97" i="2"/>
  <c r="BO10" i="2"/>
  <c r="DE22" i="2"/>
  <c r="CJ30" i="2"/>
  <c r="BO42" i="2"/>
  <c r="DE54" i="2"/>
  <c r="CJ62" i="2"/>
  <c r="BO74" i="2"/>
  <c r="DE86" i="2"/>
  <c r="CJ94" i="2"/>
  <c r="BO106" i="2"/>
  <c r="DE19" i="2"/>
  <c r="CJ27" i="2"/>
  <c r="BO39" i="2"/>
  <c r="DE51" i="2"/>
  <c r="CJ59" i="2"/>
  <c r="BO71" i="2"/>
  <c r="DE83" i="2"/>
  <c r="CJ91" i="2"/>
  <c r="BO103" i="2"/>
  <c r="DB113" i="2"/>
  <c r="AU113" i="2"/>
  <c r="DS113" i="2" s="1"/>
  <c r="DW113" i="2" s="1"/>
  <c r="DB121" i="2"/>
  <c r="AU121" i="2"/>
  <c r="DS121" i="2" s="1"/>
  <c r="DW121" i="2" s="1"/>
  <c r="DB129" i="2"/>
  <c r="AU129" i="2"/>
  <c r="DS129" i="2" s="1"/>
  <c r="DW129" i="2" s="1"/>
  <c r="DB137" i="2"/>
  <c r="AU137" i="2"/>
  <c r="DS137" i="2" s="1"/>
  <c r="DW137" i="2" s="1"/>
  <c r="DB145" i="2"/>
  <c r="AU145" i="2"/>
  <c r="DS145" i="2" s="1"/>
  <c r="DW145" i="2" s="1"/>
  <c r="DB153" i="2"/>
  <c r="AU153" i="2"/>
  <c r="DS153" i="2" s="1"/>
  <c r="DW153" i="2" s="1"/>
  <c r="DB161" i="2"/>
  <c r="AU161" i="2"/>
  <c r="DS161" i="2" s="1"/>
  <c r="DW161" i="2" s="1"/>
  <c r="DB169" i="2"/>
  <c r="AU169" i="2"/>
  <c r="DS169" i="2" s="1"/>
  <c r="DW169" i="2" s="1"/>
  <c r="DB177" i="2"/>
  <c r="AU177" i="2"/>
  <c r="DS177" i="2" s="1"/>
  <c r="DW177" i="2" s="1"/>
  <c r="DB185" i="2"/>
  <c r="AU185" i="2"/>
  <c r="DS185" i="2" s="1"/>
  <c r="DW185" i="2" s="1"/>
  <c r="DB193" i="2"/>
  <c r="AU193" i="2"/>
  <c r="DS193" i="2" s="1"/>
  <c r="DW193" i="2" s="1"/>
  <c r="DB201" i="2"/>
  <c r="AU201" i="2"/>
  <c r="DS201" i="2" s="1"/>
  <c r="DW201" i="2" s="1"/>
  <c r="DB209" i="2"/>
  <c r="AU209" i="2"/>
  <c r="DS209" i="2" s="1"/>
  <c r="DW209" i="2" s="1"/>
  <c r="DB217" i="2"/>
  <c r="AU217" i="2"/>
  <c r="DS217" i="2" s="1"/>
  <c r="DW217" i="2" s="1"/>
  <c r="DB225" i="2"/>
  <c r="AU225" i="2"/>
  <c r="DS225" i="2" s="1"/>
  <c r="DW225" i="2" s="1"/>
  <c r="DB233" i="2"/>
  <c r="AU233" i="2"/>
  <c r="DS233" i="2" s="1"/>
  <c r="DW233" i="2" s="1"/>
  <c r="DB241" i="2"/>
  <c r="AU241" i="2"/>
  <c r="DS241" i="2" s="1"/>
  <c r="DW241" i="2" s="1"/>
  <c r="DB249" i="2"/>
  <c r="AU249" i="2"/>
  <c r="DS249" i="2" s="1"/>
  <c r="DW249" i="2" s="1"/>
  <c r="DB257" i="2"/>
  <c r="AU257" i="2"/>
  <c r="DS257" i="2" s="1"/>
  <c r="DW257" i="2" s="1"/>
  <c r="DB265" i="2"/>
  <c r="AU265" i="2"/>
  <c r="DS265" i="2" s="1"/>
  <c r="DW265" i="2" s="1"/>
  <c r="DB273" i="2"/>
  <c r="AU273" i="2"/>
  <c r="DS273" i="2" s="1"/>
  <c r="DW273" i="2" s="1"/>
  <c r="DB281" i="2"/>
  <c r="AU281" i="2"/>
  <c r="DS281" i="2" s="1"/>
  <c r="DW281" i="2" s="1"/>
  <c r="DB289" i="2"/>
  <c r="AU289" i="2"/>
  <c r="DS289" i="2" s="1"/>
  <c r="DW289" i="2" s="1"/>
  <c r="DB297" i="2"/>
  <c r="AU297" i="2"/>
  <c r="DS297" i="2" s="1"/>
  <c r="DW297" i="2" s="1"/>
  <c r="DC427" i="2"/>
  <c r="DC459" i="2"/>
  <c r="CC489" i="2"/>
  <c r="DE504" i="2"/>
  <c r="DE536" i="2"/>
  <c r="DE568" i="2"/>
  <c r="DE505" i="2"/>
  <c r="DE537" i="2"/>
  <c r="DE569" i="2"/>
  <c r="DE506" i="2"/>
  <c r="DE538" i="2"/>
  <c r="DE570" i="2"/>
  <c r="DE523" i="2"/>
  <c r="DE555" i="2"/>
  <c r="CI675" i="2"/>
  <c r="CG675" i="2"/>
  <c r="CJ675" i="2"/>
  <c r="CH675" i="2"/>
  <c r="BL675" i="2"/>
  <c r="BN675" i="2"/>
  <c r="BO675" i="2"/>
  <c r="BM675" i="2"/>
  <c r="BX615" i="2"/>
  <c r="BM679" i="2"/>
  <c r="CH699" i="2"/>
  <c r="CK699" i="2" s="1"/>
  <c r="BM711" i="2"/>
  <c r="CJ683" i="2"/>
  <c r="BO695" i="2"/>
  <c r="CJ715" i="2"/>
  <c r="BE687" i="2"/>
  <c r="DU687" i="2" s="1"/>
  <c r="BE703" i="2"/>
  <c r="DU703" i="2" s="1"/>
  <c r="BE719" i="2"/>
  <c r="DU719" i="2" s="1"/>
  <c r="CH727" i="2"/>
  <c r="CK727" i="2" s="1"/>
  <c r="BM739" i="2"/>
  <c r="DC751" i="2"/>
  <c r="CH759" i="2"/>
  <c r="CK759" i="2" s="1"/>
  <c r="CT817" i="2"/>
  <c r="CS817" i="2"/>
  <c r="BX829" i="2"/>
  <c r="CS849" i="2"/>
  <c r="CJ822" i="2"/>
  <c r="BO834" i="2"/>
  <c r="DE846" i="2"/>
  <c r="CJ854" i="2"/>
  <c r="AZ822" i="2"/>
  <c r="DT822" i="2" s="1"/>
  <c r="AZ830" i="2"/>
  <c r="DT830" i="2" s="1"/>
  <c r="AZ838" i="2"/>
  <c r="DT838" i="2" s="1"/>
  <c r="AZ846" i="2"/>
  <c r="DT846" i="2" s="1"/>
  <c r="AZ854" i="2"/>
  <c r="DT854" i="2" s="1"/>
  <c r="DE872" i="2"/>
  <c r="CI890" i="2"/>
  <c r="BN902" i="2"/>
  <c r="CY898" i="2"/>
  <c r="DE899" i="2"/>
  <c r="BN908" i="2"/>
  <c r="CH908" i="2"/>
  <c r="CJ908" i="2"/>
  <c r="CG908" i="2"/>
  <c r="BL908" i="2"/>
  <c r="BP908" i="2" s="1"/>
  <c r="BM908" i="2"/>
  <c r="CI908" i="2"/>
  <c r="BO908" i="2"/>
  <c r="CG916" i="2"/>
  <c r="CI916" i="2"/>
  <c r="BL916" i="2"/>
  <c r="CJ916" i="2"/>
  <c r="CH916" i="2"/>
  <c r="BN916" i="2"/>
  <c r="BO916" i="2"/>
  <c r="BM916" i="2"/>
  <c r="CH924" i="2"/>
  <c r="BN924" i="2"/>
  <c r="CG924" i="2"/>
  <c r="BO924" i="2"/>
  <c r="BM924" i="2"/>
  <c r="BL924" i="2"/>
  <c r="CI924" i="2"/>
  <c r="DE910" i="2"/>
  <c r="BJ965" i="2"/>
  <c r="DV965" i="2" s="1"/>
  <c r="CT970" i="2"/>
  <c r="CQ970" i="2"/>
  <c r="CR970" i="2"/>
  <c r="BY970" i="2"/>
  <c r="BV970" i="2"/>
  <c r="BZ970" i="2" s="1"/>
  <c r="CS970" i="2"/>
  <c r="BW970" i="2"/>
  <c r="BX970" i="2"/>
  <c r="CD981" i="2"/>
  <c r="CO24" i="2"/>
  <c r="BT36" i="2"/>
  <c r="CO56" i="2"/>
  <c r="BT68" i="2"/>
  <c r="CO88" i="2"/>
  <c r="BT100" i="2"/>
  <c r="CO17" i="2"/>
  <c r="BT29" i="2"/>
  <c r="CO49" i="2"/>
  <c r="BT61" i="2"/>
  <c r="CO81" i="2"/>
  <c r="BT93" i="2"/>
  <c r="CO22" i="2"/>
  <c r="BT34" i="2"/>
  <c r="CO54" i="2"/>
  <c r="BT66" i="2"/>
  <c r="CO86" i="2"/>
  <c r="BT98" i="2"/>
  <c r="CO19" i="2"/>
  <c r="BT31" i="2"/>
  <c r="CO51" i="2"/>
  <c r="BT63" i="2"/>
  <c r="CO83" i="2"/>
  <c r="BT95" i="2"/>
  <c r="CM427" i="2"/>
  <c r="CP427" i="2" s="1"/>
  <c r="BO399" i="2"/>
  <c r="CG399" i="2"/>
  <c r="CK399" i="2" s="1"/>
  <c r="BL399" i="2"/>
  <c r="CI399" i="2"/>
  <c r="CH399" i="2"/>
  <c r="BN399" i="2"/>
  <c r="CJ399" i="2"/>
  <c r="CI407" i="2"/>
  <c r="CG407" i="2"/>
  <c r="CH407" i="2"/>
  <c r="BN407" i="2"/>
  <c r="CJ407" i="2"/>
  <c r="BL407" i="2"/>
  <c r="BM407" i="2"/>
  <c r="BO407" i="2"/>
  <c r="BO415" i="2"/>
  <c r="CG415" i="2"/>
  <c r="BL415" i="2"/>
  <c r="BP415" i="2" s="1"/>
  <c r="CI415" i="2"/>
  <c r="CH415" i="2"/>
  <c r="BN415" i="2"/>
  <c r="CJ415" i="2"/>
  <c r="CI423" i="2"/>
  <c r="CG423" i="2"/>
  <c r="CH423" i="2"/>
  <c r="BN423" i="2"/>
  <c r="CJ423" i="2"/>
  <c r="BL423" i="2"/>
  <c r="BM423" i="2"/>
  <c r="BO423" i="2"/>
  <c r="BO431" i="2"/>
  <c r="CG431" i="2"/>
  <c r="BL431" i="2"/>
  <c r="CI431" i="2"/>
  <c r="CH431" i="2"/>
  <c r="BN431" i="2"/>
  <c r="CJ431" i="2"/>
  <c r="CI439" i="2"/>
  <c r="CG439" i="2"/>
  <c r="CH439" i="2"/>
  <c r="BN439" i="2"/>
  <c r="CJ439" i="2"/>
  <c r="BL439" i="2"/>
  <c r="BP439" i="2" s="1"/>
  <c r="BM439" i="2"/>
  <c r="BO439" i="2"/>
  <c r="BO447" i="2"/>
  <c r="CG447" i="2"/>
  <c r="BL447" i="2"/>
  <c r="CI447" i="2"/>
  <c r="CH447" i="2"/>
  <c r="BN447" i="2"/>
  <c r="CJ447" i="2"/>
  <c r="CI455" i="2"/>
  <c r="CG455" i="2"/>
  <c r="CK455" i="2" s="1"/>
  <c r="CH455" i="2"/>
  <c r="BN455" i="2"/>
  <c r="CJ455" i="2"/>
  <c r="BL455" i="2"/>
  <c r="BP455" i="2" s="1"/>
  <c r="BM455" i="2"/>
  <c r="BO455" i="2"/>
  <c r="BO463" i="2"/>
  <c r="CG463" i="2"/>
  <c r="CK463" i="2" s="1"/>
  <c r="BL463" i="2"/>
  <c r="CI463" i="2"/>
  <c r="CH463" i="2"/>
  <c r="BN463" i="2"/>
  <c r="CJ463" i="2"/>
  <c r="CI471" i="2"/>
  <c r="CG471" i="2"/>
  <c r="CH471" i="2"/>
  <c r="BN471" i="2"/>
  <c r="CJ471" i="2"/>
  <c r="BL471" i="2"/>
  <c r="BM471" i="2"/>
  <c r="BO471" i="2"/>
  <c r="BO479" i="2"/>
  <c r="CG479" i="2"/>
  <c r="BL479" i="2"/>
  <c r="BP479" i="2" s="1"/>
  <c r="CI479" i="2"/>
  <c r="CH479" i="2"/>
  <c r="BN479" i="2"/>
  <c r="CJ479" i="2"/>
  <c r="CO500" i="2"/>
  <c r="BT512" i="2"/>
  <c r="CO532" i="2"/>
  <c r="BT544" i="2"/>
  <c r="CO564" i="2"/>
  <c r="BT576" i="2"/>
  <c r="CO501" i="2"/>
  <c r="BT513" i="2"/>
  <c r="CO533" i="2"/>
  <c r="BT545" i="2"/>
  <c r="CO565" i="2"/>
  <c r="BT577" i="2"/>
  <c r="CO502" i="2"/>
  <c r="BT514" i="2"/>
  <c r="CO534" i="2"/>
  <c r="BT546" i="2"/>
  <c r="CO566" i="2"/>
  <c r="BT578" i="2"/>
  <c r="BT499" i="2"/>
  <c r="CO519" i="2"/>
  <c r="BT531" i="2"/>
  <c r="CO551" i="2"/>
  <c r="BT563" i="2"/>
  <c r="CT675" i="2"/>
  <c r="CS675" i="2"/>
  <c r="BV675" i="2"/>
  <c r="BY675" i="2"/>
  <c r="BX675" i="2"/>
  <c r="CQ675" i="2"/>
  <c r="CR675" i="2"/>
  <c r="BW675" i="2"/>
  <c r="CM731" i="2"/>
  <c r="CP731" i="2" s="1"/>
  <c r="BR743" i="2"/>
  <c r="CM763" i="2"/>
  <c r="CP763" i="2" s="1"/>
  <c r="CO731" i="2"/>
  <c r="BT743" i="2"/>
  <c r="CO763" i="2"/>
  <c r="BJ727" i="2"/>
  <c r="DV727" i="2" s="1"/>
  <c r="BJ743" i="2"/>
  <c r="DV743" i="2" s="1"/>
  <c r="BJ759" i="2"/>
  <c r="DV759" i="2" s="1"/>
  <c r="AZ775" i="2"/>
  <c r="DT775" i="2" s="1"/>
  <c r="AZ791" i="2"/>
  <c r="DT791" i="2" s="1"/>
  <c r="AZ807" i="2"/>
  <c r="DT807" i="2" s="1"/>
  <c r="CE862" i="2"/>
  <c r="CW866" i="2"/>
  <c r="CV866" i="2"/>
  <c r="CY866" i="2"/>
  <c r="CX866" i="2"/>
  <c r="CB866" i="2"/>
  <c r="CA866" i="2"/>
  <c r="CD866" i="2"/>
  <c r="CC866" i="2"/>
  <c r="CB874" i="2"/>
  <c r="CV874" i="2"/>
  <c r="CX874" i="2"/>
  <c r="CA874" i="2"/>
  <c r="CC874" i="2"/>
  <c r="CY874" i="2"/>
  <c r="CW874" i="2"/>
  <c r="CC882" i="2"/>
  <c r="CV882" i="2"/>
  <c r="CZ882" i="2" s="1"/>
  <c r="CY882" i="2"/>
  <c r="CW882" i="2"/>
  <c r="CA882" i="2"/>
  <c r="CD882" i="2"/>
  <c r="CB882" i="2"/>
  <c r="CX882" i="2"/>
  <c r="BT872" i="2"/>
  <c r="BP962" i="2"/>
  <c r="BE972" i="2"/>
  <c r="DU972" i="2" s="1"/>
  <c r="DB985" i="2"/>
  <c r="AU985" i="2"/>
  <c r="DS985" i="2" s="1"/>
  <c r="CZ976" i="2"/>
  <c r="CN973" i="2"/>
  <c r="CR991" i="2"/>
  <c r="BW395" i="2"/>
  <c r="CK394" i="2"/>
  <c r="CK402" i="2"/>
  <c r="CK410" i="2"/>
  <c r="CK418" i="2"/>
  <c r="CK426" i="2"/>
  <c r="CK434" i="2"/>
  <c r="CK442" i="2"/>
  <c r="CK450" i="2"/>
  <c r="CK458" i="2"/>
  <c r="CK466" i="2"/>
  <c r="CK474" i="2"/>
  <c r="CK482" i="2"/>
  <c r="CP399" i="2"/>
  <c r="CP407" i="2"/>
  <c r="CP415" i="2"/>
  <c r="CP423" i="2"/>
  <c r="CP431" i="2"/>
  <c r="CP439" i="2"/>
  <c r="CP447" i="2"/>
  <c r="CP455" i="2"/>
  <c r="CP463" i="2"/>
  <c r="CP471" i="2"/>
  <c r="CP479" i="2"/>
  <c r="BY528" i="2"/>
  <c r="CT489" i="2"/>
  <c r="BY537" i="2"/>
  <c r="BY490" i="2"/>
  <c r="BY535" i="2"/>
  <c r="BN776" i="2"/>
  <c r="DC826" i="2"/>
  <c r="CH858" i="2"/>
  <c r="CK858" i="2" s="1"/>
  <c r="BN858" i="2"/>
  <c r="DD883" i="2"/>
  <c r="DE948" i="2"/>
  <c r="CE972" i="2"/>
  <c r="BE1001" i="2"/>
  <c r="DU1001" i="2" s="1"/>
  <c r="CE116" i="2"/>
  <c r="CE132" i="2"/>
  <c r="CE148" i="2"/>
  <c r="CE164" i="2"/>
  <c r="CE180" i="2"/>
  <c r="CE196" i="2"/>
  <c r="CE212" i="2"/>
  <c r="CE228" i="2"/>
  <c r="CE244" i="2"/>
  <c r="CE260" i="2"/>
  <c r="CE276" i="2"/>
  <c r="CE292" i="2"/>
  <c r="CP675" i="2"/>
  <c r="BU967" i="2"/>
  <c r="BZ116" i="2"/>
  <c r="BZ132" i="2"/>
  <c r="BZ148" i="2"/>
  <c r="BZ164" i="2"/>
  <c r="BZ180" i="2"/>
  <c r="BZ196" i="2"/>
  <c r="BZ212" i="2"/>
  <c r="BZ228" i="2"/>
  <c r="BZ244" i="2"/>
  <c r="BZ260" i="2"/>
  <c r="BZ276" i="2"/>
  <c r="BZ292" i="2"/>
  <c r="BP629" i="2"/>
  <c r="BP661" i="2"/>
  <c r="CE307" i="2"/>
  <c r="CE323" i="2"/>
  <c r="CE339" i="2"/>
  <c r="CE355" i="2"/>
  <c r="CE371" i="2"/>
  <c r="CE387" i="2"/>
  <c r="CE308" i="2"/>
  <c r="CE324" i="2"/>
  <c r="CE340" i="2"/>
  <c r="CE356" i="2"/>
  <c r="CE372" i="2"/>
  <c r="CE388" i="2"/>
  <c r="CE309" i="2"/>
  <c r="CE325" i="2"/>
  <c r="CE341" i="2"/>
  <c r="CE357" i="2"/>
  <c r="CE373" i="2"/>
  <c r="CE389" i="2"/>
  <c r="CZ302" i="2"/>
  <c r="CZ310" i="2"/>
  <c r="CZ318" i="2"/>
  <c r="CZ326" i="2"/>
  <c r="CZ334" i="2"/>
  <c r="CZ342" i="2"/>
  <c r="CZ350" i="2"/>
  <c r="CZ358" i="2"/>
  <c r="CZ366" i="2"/>
  <c r="CZ374" i="2"/>
  <c r="CZ382" i="2"/>
  <c r="CZ390" i="2"/>
  <c r="BU587" i="2"/>
  <c r="BU603" i="2"/>
  <c r="BU619" i="2"/>
  <c r="BU635" i="2"/>
  <c r="BU651" i="2"/>
  <c r="BU667" i="2"/>
  <c r="CP774" i="2"/>
  <c r="CP806" i="2"/>
  <c r="CU989" i="2"/>
  <c r="CK311" i="2"/>
  <c r="CK327" i="2"/>
  <c r="CK343" i="2"/>
  <c r="CK359" i="2"/>
  <c r="CK375" i="2"/>
  <c r="CK391" i="2"/>
  <c r="CK312" i="2"/>
  <c r="CK328" i="2"/>
  <c r="CK344" i="2"/>
  <c r="CK360" i="2"/>
  <c r="CK376" i="2"/>
  <c r="CK301" i="2"/>
  <c r="CK317" i="2"/>
  <c r="CK333" i="2"/>
  <c r="CK349" i="2"/>
  <c r="CK365" i="2"/>
  <c r="CK381" i="2"/>
  <c r="BP310" i="2"/>
  <c r="BP326" i="2"/>
  <c r="BP342" i="2"/>
  <c r="BP358" i="2"/>
  <c r="BP374" i="2"/>
  <c r="BP390" i="2"/>
  <c r="BP892" i="2"/>
  <c r="CU936" i="2"/>
  <c r="BZ974" i="2"/>
  <c r="CP303" i="2"/>
  <c r="CP319" i="2"/>
  <c r="CP335" i="2"/>
  <c r="CP351" i="2"/>
  <c r="CP367" i="2"/>
  <c r="CP383" i="2"/>
  <c r="CP304" i="2"/>
  <c r="CP320" i="2"/>
  <c r="CP336" i="2"/>
  <c r="CP352" i="2"/>
  <c r="CP368" i="2"/>
  <c r="CP384" i="2"/>
  <c r="CP305" i="2"/>
  <c r="CP321" i="2"/>
  <c r="CP337" i="2"/>
  <c r="CP353" i="2"/>
  <c r="CP369" i="2"/>
  <c r="CP385" i="2"/>
  <c r="CP592" i="2"/>
  <c r="CP608" i="2"/>
  <c r="CP624" i="2"/>
  <c r="CP640" i="2"/>
  <c r="CP656" i="2"/>
  <c r="CP672" i="2"/>
  <c r="CZ593" i="2"/>
  <c r="CZ609" i="2"/>
  <c r="CZ625" i="2"/>
  <c r="CZ641" i="2"/>
  <c r="CZ657" i="2"/>
  <c r="CZ673" i="2"/>
  <c r="CK988" i="2"/>
  <c r="CU299" i="2"/>
  <c r="CU307" i="2"/>
  <c r="CU315" i="2"/>
  <c r="CU323" i="2"/>
  <c r="CU331" i="2"/>
  <c r="CU339" i="2"/>
  <c r="CU347" i="2"/>
  <c r="CU355" i="2"/>
  <c r="CU363" i="2"/>
  <c r="CU371" i="2"/>
  <c r="CU379" i="2"/>
  <c r="CU387" i="2"/>
  <c r="CU300" i="2"/>
  <c r="CU308" i="2"/>
  <c r="CU316" i="2"/>
  <c r="CU324" i="2"/>
  <c r="CU332" i="2"/>
  <c r="CU340" i="2"/>
  <c r="CU348" i="2"/>
  <c r="CU356" i="2"/>
  <c r="CU364" i="2"/>
  <c r="CU372" i="2"/>
  <c r="CU380" i="2"/>
  <c r="CU388" i="2"/>
  <c r="CU301" i="2"/>
  <c r="CU309" i="2"/>
  <c r="CU317" i="2"/>
  <c r="CU325" i="2"/>
  <c r="CU333" i="2"/>
  <c r="CU341" i="2"/>
  <c r="CU349" i="2"/>
  <c r="CU357" i="2"/>
  <c r="CU365" i="2"/>
  <c r="CU373" i="2"/>
  <c r="CU381" i="2"/>
  <c r="CU389" i="2"/>
  <c r="CU302" i="2"/>
  <c r="CU310" i="2"/>
  <c r="CU318" i="2"/>
  <c r="CU326" i="2"/>
  <c r="CU334" i="2"/>
  <c r="CU342" i="2"/>
  <c r="CU350" i="2"/>
  <c r="CU358" i="2"/>
  <c r="CU366" i="2"/>
  <c r="CU374" i="2"/>
  <c r="CU382" i="2"/>
  <c r="CU390" i="2"/>
  <c r="BP587" i="2"/>
  <c r="BP603" i="2"/>
  <c r="BP619" i="2"/>
  <c r="BP635" i="2"/>
  <c r="BP651" i="2"/>
  <c r="BP667" i="2"/>
  <c r="CU907" i="2"/>
  <c r="CU900" i="2"/>
  <c r="BU901" i="2"/>
  <c r="CK941" i="2"/>
  <c r="BP1005" i="2"/>
  <c r="CK963" i="2"/>
  <c r="CZ20" i="2"/>
  <c r="CZ32" i="2"/>
  <c r="CZ68" i="2"/>
  <c r="CZ80" i="2"/>
  <c r="CZ13" i="2"/>
  <c r="CZ45" i="2"/>
  <c r="CZ77" i="2"/>
  <c r="CZ93" i="2"/>
  <c r="CE11" i="2"/>
  <c r="CE27" i="2"/>
  <c r="CE39" i="2"/>
  <c r="CE43" i="2"/>
  <c r="CE59" i="2"/>
  <c r="CE71" i="2"/>
  <c r="CE75" i="2"/>
  <c r="CE91" i="2"/>
  <c r="CE103" i="2"/>
  <c r="CE107" i="2"/>
  <c r="CA12" i="2"/>
  <c r="CE12" i="2" s="1"/>
  <c r="CA16" i="2"/>
  <c r="CE16" i="2" s="1"/>
  <c r="CA20" i="2"/>
  <c r="CA24" i="2"/>
  <c r="CA28" i="2"/>
  <c r="CA32" i="2"/>
  <c r="CE32" i="2" s="1"/>
  <c r="CA36" i="2"/>
  <c r="CA40" i="2"/>
  <c r="CA44" i="2"/>
  <c r="CE44" i="2" s="1"/>
  <c r="CA48" i="2"/>
  <c r="CE48" i="2" s="1"/>
  <c r="CA52" i="2"/>
  <c r="CA56" i="2"/>
  <c r="CA60" i="2"/>
  <c r="CA64" i="2"/>
  <c r="CE64" i="2" s="1"/>
  <c r="CA68" i="2"/>
  <c r="CA72" i="2"/>
  <c r="CA76" i="2"/>
  <c r="CE76" i="2" s="1"/>
  <c r="CA80" i="2"/>
  <c r="CE80" i="2" s="1"/>
  <c r="CA84" i="2"/>
  <c r="CA88" i="2"/>
  <c r="CA92" i="2"/>
  <c r="CA96" i="2"/>
  <c r="CE96" i="2" s="1"/>
  <c r="CA100" i="2"/>
  <c r="CA104" i="2"/>
  <c r="CA108" i="2"/>
  <c r="CE108" i="2" s="1"/>
  <c r="CA9" i="2"/>
  <c r="CE9" i="2" s="1"/>
  <c r="CA13" i="2"/>
  <c r="CA17" i="2"/>
  <c r="CA21" i="2"/>
  <c r="CA25" i="2"/>
  <c r="CE25" i="2" s="1"/>
  <c r="CA29" i="2"/>
  <c r="CA33" i="2"/>
  <c r="CA37" i="2"/>
  <c r="CA41" i="2"/>
  <c r="CE41" i="2" s="1"/>
  <c r="CA45" i="2"/>
  <c r="CA49" i="2"/>
  <c r="CA53" i="2"/>
  <c r="CA57" i="2"/>
  <c r="CE57" i="2" s="1"/>
  <c r="CA61" i="2"/>
  <c r="CA65" i="2"/>
  <c r="CA69" i="2"/>
  <c r="CA73" i="2"/>
  <c r="CE73" i="2" s="1"/>
  <c r="CA77" i="2"/>
  <c r="CA81" i="2"/>
  <c r="CA85" i="2"/>
  <c r="CA89" i="2"/>
  <c r="CE89" i="2" s="1"/>
  <c r="CA93" i="2"/>
  <c r="CA97" i="2"/>
  <c r="CA101" i="2"/>
  <c r="CA105" i="2"/>
  <c r="CE105" i="2" s="1"/>
  <c r="CW10" i="2"/>
  <c r="CB10" i="2"/>
  <c r="CE10" i="2" s="1"/>
  <c r="CX10" i="2"/>
  <c r="CC14" i="2"/>
  <c r="CW14" i="2"/>
  <c r="CB14" i="2"/>
  <c r="CE14" i="2" s="1"/>
  <c r="CB18" i="2"/>
  <c r="CE18" i="2" s="1"/>
  <c r="CX18" i="2"/>
  <c r="CC18" i="2"/>
  <c r="CW18" i="2"/>
  <c r="CZ18" i="2" s="1"/>
  <c r="CW22" i="2"/>
  <c r="CZ22" i="2" s="1"/>
  <c r="CB22" i="2"/>
  <c r="CE22" i="2" s="1"/>
  <c r="CX22" i="2"/>
  <c r="CC22" i="2"/>
  <c r="CW26" i="2"/>
  <c r="CB26" i="2"/>
  <c r="CE26" i="2" s="1"/>
  <c r="CX26" i="2"/>
  <c r="CC30" i="2"/>
  <c r="CW30" i="2"/>
  <c r="CB30" i="2"/>
  <c r="CE30" i="2" s="1"/>
  <c r="CB34" i="2"/>
  <c r="CE34" i="2" s="1"/>
  <c r="CX34" i="2"/>
  <c r="CC34" i="2"/>
  <c r="CW34" i="2"/>
  <c r="CZ34" i="2" s="1"/>
  <c r="CW38" i="2"/>
  <c r="CZ38" i="2" s="1"/>
  <c r="CB38" i="2"/>
  <c r="CE38" i="2" s="1"/>
  <c r="CX38" i="2"/>
  <c r="CC38" i="2"/>
  <c r="CW42" i="2"/>
  <c r="CB42" i="2"/>
  <c r="CE42" i="2" s="1"/>
  <c r="CX42" i="2"/>
  <c r="CC46" i="2"/>
  <c r="CW46" i="2"/>
  <c r="CB46" i="2"/>
  <c r="CE46" i="2" s="1"/>
  <c r="CB50" i="2"/>
  <c r="CE50" i="2" s="1"/>
  <c r="CX50" i="2"/>
  <c r="CC50" i="2"/>
  <c r="CW50" i="2"/>
  <c r="CZ50" i="2" s="1"/>
  <c r="CW54" i="2"/>
  <c r="CZ54" i="2" s="1"/>
  <c r="CB54" i="2"/>
  <c r="CE54" i="2" s="1"/>
  <c r="CX54" i="2"/>
  <c r="CC54" i="2"/>
  <c r="CW58" i="2"/>
  <c r="CB58" i="2"/>
  <c r="CE58" i="2" s="1"/>
  <c r="CX58" i="2"/>
  <c r="CC62" i="2"/>
  <c r="CW62" i="2"/>
  <c r="CB62" i="2"/>
  <c r="CE62" i="2" s="1"/>
  <c r="CB66" i="2"/>
  <c r="CE66" i="2" s="1"/>
  <c r="CX66" i="2"/>
  <c r="CC66" i="2"/>
  <c r="CW66" i="2"/>
  <c r="CZ66" i="2" s="1"/>
  <c r="CW70" i="2"/>
  <c r="CZ70" i="2" s="1"/>
  <c r="CB70" i="2"/>
  <c r="CE70" i="2" s="1"/>
  <c r="CX70" i="2"/>
  <c r="CC70" i="2"/>
  <c r="CW74" i="2"/>
  <c r="CB74" i="2"/>
  <c r="CE74" i="2" s="1"/>
  <c r="CX74" i="2"/>
  <c r="CC78" i="2"/>
  <c r="CW78" i="2"/>
  <c r="CB78" i="2"/>
  <c r="CE78" i="2" s="1"/>
  <c r="CB82" i="2"/>
  <c r="CE82" i="2" s="1"/>
  <c r="CX82" i="2"/>
  <c r="CC82" i="2"/>
  <c r="CW82" i="2"/>
  <c r="CZ82" i="2" s="1"/>
  <c r="CW86" i="2"/>
  <c r="CZ86" i="2" s="1"/>
  <c r="CB86" i="2"/>
  <c r="CE86" i="2" s="1"/>
  <c r="CX86" i="2"/>
  <c r="CC86" i="2"/>
  <c r="CW90" i="2"/>
  <c r="CB90" i="2"/>
  <c r="CE90" i="2" s="1"/>
  <c r="CX90" i="2"/>
  <c r="CC94" i="2"/>
  <c r="CW94" i="2"/>
  <c r="CB94" i="2"/>
  <c r="CE94" i="2" s="1"/>
  <c r="CB98" i="2"/>
  <c r="CE98" i="2" s="1"/>
  <c r="CX98" i="2"/>
  <c r="CC98" i="2"/>
  <c r="CW98" i="2"/>
  <c r="CZ98" i="2" s="1"/>
  <c r="CW102" i="2"/>
  <c r="CZ102" i="2" s="1"/>
  <c r="CB102" i="2"/>
  <c r="CE102" i="2" s="1"/>
  <c r="CX102" i="2"/>
  <c r="CC102" i="2"/>
  <c r="CW106" i="2"/>
  <c r="CB106" i="2"/>
  <c r="CE106" i="2" s="1"/>
  <c r="CX106" i="2"/>
  <c r="CY110" i="2"/>
  <c r="CW110" i="2"/>
  <c r="CD110" i="2"/>
  <c r="CB110" i="2"/>
  <c r="CE110" i="2" s="1"/>
  <c r="CY114" i="2"/>
  <c r="CW114" i="2"/>
  <c r="CZ114" i="2" s="1"/>
  <c r="CD114" i="2"/>
  <c r="CB114" i="2"/>
  <c r="CE114" i="2" s="1"/>
  <c r="CY118" i="2"/>
  <c r="CW118" i="2"/>
  <c r="CD122" i="2"/>
  <c r="CB122" i="2"/>
  <c r="CE122" i="2" s="1"/>
  <c r="CY126" i="2"/>
  <c r="CW126" i="2"/>
  <c r="CD126" i="2"/>
  <c r="CB126" i="2"/>
  <c r="CE126" i="2" s="1"/>
  <c r="CY130" i="2"/>
  <c r="CW130" i="2"/>
  <c r="CZ130" i="2" s="1"/>
  <c r="CD130" i="2"/>
  <c r="CB130" i="2"/>
  <c r="CE130" i="2" s="1"/>
  <c r="CY134" i="2"/>
  <c r="CW134" i="2"/>
  <c r="CZ134" i="2" s="1"/>
  <c r="CD138" i="2"/>
  <c r="CB138" i="2"/>
  <c r="CE138" i="2" s="1"/>
  <c r="CY142" i="2"/>
  <c r="CW142" i="2"/>
  <c r="CD142" i="2"/>
  <c r="CB142" i="2"/>
  <c r="CE142" i="2" s="1"/>
  <c r="CY146" i="2"/>
  <c r="CW146" i="2"/>
  <c r="CZ146" i="2" s="1"/>
  <c r="CD146" i="2"/>
  <c r="CB146" i="2"/>
  <c r="CE146" i="2" s="1"/>
  <c r="CY150" i="2"/>
  <c r="CW150" i="2"/>
  <c r="CD154" i="2"/>
  <c r="CB154" i="2"/>
  <c r="CE154" i="2" s="1"/>
  <c r="CY158" i="2"/>
  <c r="CW158" i="2"/>
  <c r="CD158" i="2"/>
  <c r="CB158" i="2"/>
  <c r="CE158" i="2" s="1"/>
  <c r="CY162" i="2"/>
  <c r="CW162" i="2"/>
  <c r="CZ162" i="2" s="1"/>
  <c r="CD162" i="2"/>
  <c r="CB162" i="2"/>
  <c r="CE162" i="2" s="1"/>
  <c r="CY166" i="2"/>
  <c r="CW166" i="2"/>
  <c r="CZ166" i="2" s="1"/>
  <c r="CD170" i="2"/>
  <c r="CB170" i="2"/>
  <c r="CE170" i="2" s="1"/>
  <c r="CY174" i="2"/>
  <c r="CW174" i="2"/>
  <c r="CD174" i="2"/>
  <c r="CB174" i="2"/>
  <c r="CE174" i="2" s="1"/>
  <c r="CY178" i="2"/>
  <c r="CW178" i="2"/>
  <c r="CZ178" i="2" s="1"/>
  <c r="CD178" i="2"/>
  <c r="CB178" i="2"/>
  <c r="CE178" i="2" s="1"/>
  <c r="CY182" i="2"/>
  <c r="CW182" i="2"/>
  <c r="CD186" i="2"/>
  <c r="CB186" i="2"/>
  <c r="CE186" i="2" s="1"/>
  <c r="CY190" i="2"/>
  <c r="CW190" i="2"/>
  <c r="CD190" i="2"/>
  <c r="CB190" i="2"/>
  <c r="CE190" i="2" s="1"/>
  <c r="CY194" i="2"/>
  <c r="CW194" i="2"/>
  <c r="CZ194" i="2" s="1"/>
  <c r="CD194" i="2"/>
  <c r="CB194" i="2"/>
  <c r="CE194" i="2" s="1"/>
  <c r="CY198" i="2"/>
  <c r="CW198" i="2"/>
  <c r="CZ198" i="2" s="1"/>
  <c r="CD202" i="2"/>
  <c r="CB202" i="2"/>
  <c r="CE202" i="2" s="1"/>
  <c r="CY206" i="2"/>
  <c r="CW206" i="2"/>
  <c r="CD206" i="2"/>
  <c r="CB206" i="2"/>
  <c r="CE206" i="2" s="1"/>
  <c r="CY210" i="2"/>
  <c r="CW210" i="2"/>
  <c r="CZ210" i="2" s="1"/>
  <c r="CD210" i="2"/>
  <c r="CB210" i="2"/>
  <c r="CE210" i="2" s="1"/>
  <c r="CY214" i="2"/>
  <c r="CW214" i="2"/>
  <c r="CD218" i="2"/>
  <c r="CB218" i="2"/>
  <c r="CE218" i="2" s="1"/>
  <c r="CY222" i="2"/>
  <c r="CW222" i="2"/>
  <c r="CD222" i="2"/>
  <c r="CB222" i="2"/>
  <c r="CE222" i="2" s="1"/>
  <c r="CY226" i="2"/>
  <c r="CW226" i="2"/>
  <c r="CZ226" i="2" s="1"/>
  <c r="CD226" i="2"/>
  <c r="CB226" i="2"/>
  <c r="CE226" i="2" s="1"/>
  <c r="CY230" i="2"/>
  <c r="CW230" i="2"/>
  <c r="CZ230" i="2" s="1"/>
  <c r="CD234" i="2"/>
  <c r="CB234" i="2"/>
  <c r="CE234" i="2" s="1"/>
  <c r="CY238" i="2"/>
  <c r="CW238" i="2"/>
  <c r="CD238" i="2"/>
  <c r="CB238" i="2"/>
  <c r="CE238" i="2" s="1"/>
  <c r="CY242" i="2"/>
  <c r="CW242" i="2"/>
  <c r="CZ242" i="2" s="1"/>
  <c r="CD242" i="2"/>
  <c r="CB242" i="2"/>
  <c r="CE242" i="2" s="1"/>
  <c r="CY246" i="2"/>
  <c r="CW246" i="2"/>
  <c r="CD250" i="2"/>
  <c r="CB250" i="2"/>
  <c r="CE250" i="2" s="1"/>
  <c r="CY254" i="2"/>
  <c r="CW254" i="2"/>
  <c r="CD254" i="2"/>
  <c r="CB254" i="2"/>
  <c r="CE254" i="2" s="1"/>
  <c r="CY258" i="2"/>
  <c r="CW258" i="2"/>
  <c r="CZ258" i="2" s="1"/>
  <c r="CD258" i="2"/>
  <c r="CB258" i="2"/>
  <c r="CE258" i="2" s="1"/>
  <c r="CY262" i="2"/>
  <c r="CW262" i="2"/>
  <c r="CZ262" i="2" s="1"/>
  <c r="CD266" i="2"/>
  <c r="CB266" i="2"/>
  <c r="CE266" i="2" s="1"/>
  <c r="CY270" i="2"/>
  <c r="CW270" i="2"/>
  <c r="CD270" i="2"/>
  <c r="CB270" i="2"/>
  <c r="CE270" i="2" s="1"/>
  <c r="CY274" i="2"/>
  <c r="CW274" i="2"/>
  <c r="CZ274" i="2" s="1"/>
  <c r="CD274" i="2"/>
  <c r="CB274" i="2"/>
  <c r="CE274" i="2" s="1"/>
  <c r="CY278" i="2"/>
  <c r="CW278" i="2"/>
  <c r="CD282" i="2"/>
  <c r="CB282" i="2"/>
  <c r="CE282" i="2" s="1"/>
  <c r="CY286" i="2"/>
  <c r="CW286" i="2"/>
  <c r="CD286" i="2"/>
  <c r="CB286" i="2"/>
  <c r="CE286" i="2" s="1"/>
  <c r="CY290" i="2"/>
  <c r="CW290" i="2"/>
  <c r="CZ290" i="2" s="1"/>
  <c r="CD290" i="2"/>
  <c r="CB290" i="2"/>
  <c r="CE290" i="2" s="1"/>
  <c r="CY294" i="2"/>
  <c r="CW294" i="2"/>
  <c r="CZ294" i="2" s="1"/>
  <c r="CD298" i="2"/>
  <c r="CB298" i="2"/>
  <c r="CE298" i="2" s="1"/>
  <c r="CC118" i="2"/>
  <c r="CE118" i="2" s="1"/>
  <c r="CX122" i="2"/>
  <c r="CC134" i="2"/>
  <c r="CX138" i="2"/>
  <c r="CC150" i="2"/>
  <c r="CE150" i="2" s="1"/>
  <c r="CX154" i="2"/>
  <c r="CC166" i="2"/>
  <c r="CX170" i="2"/>
  <c r="CC182" i="2"/>
  <c r="CE182" i="2" s="1"/>
  <c r="CX186" i="2"/>
  <c r="CC198" i="2"/>
  <c r="CX202" i="2"/>
  <c r="CC214" i="2"/>
  <c r="CE214" i="2" s="1"/>
  <c r="CX218" i="2"/>
  <c r="CC230" i="2"/>
  <c r="CX234" i="2"/>
  <c r="CC246" i="2"/>
  <c r="CE246" i="2" s="1"/>
  <c r="CX250" i="2"/>
  <c r="CC262" i="2"/>
  <c r="CX266" i="2"/>
  <c r="CC278" i="2"/>
  <c r="CE278" i="2" s="1"/>
  <c r="CX282" i="2"/>
  <c r="CC294" i="2"/>
  <c r="CX298" i="2"/>
  <c r="CV495" i="2"/>
  <c r="CV503" i="2"/>
  <c r="CV511" i="2"/>
  <c r="CV519" i="2"/>
  <c r="CV527" i="2"/>
  <c r="CV535" i="2"/>
  <c r="CV543" i="2"/>
  <c r="CV551" i="2"/>
  <c r="CV559" i="2"/>
  <c r="CV567" i="2"/>
  <c r="CV575" i="2"/>
  <c r="CA488" i="2"/>
  <c r="CE488" i="2" s="1"/>
  <c r="CV496" i="2"/>
  <c r="CV504" i="2"/>
  <c r="CV508" i="2"/>
  <c r="CV516" i="2"/>
  <c r="CV528" i="2"/>
  <c r="CV536" i="2"/>
  <c r="CV540" i="2"/>
  <c r="CV548" i="2"/>
  <c r="CV560" i="2"/>
  <c r="CV568" i="2"/>
  <c r="CV572" i="2"/>
  <c r="CV580" i="2"/>
  <c r="CV497" i="2"/>
  <c r="CV505" i="2"/>
  <c r="CV509" i="2"/>
  <c r="CV517" i="2"/>
  <c r="CV529" i="2"/>
  <c r="CV537" i="2"/>
  <c r="CV541" i="2"/>
  <c r="CV549" i="2"/>
  <c r="CV561" i="2"/>
  <c r="CV569" i="2"/>
  <c r="CV573" i="2"/>
  <c r="CV486" i="2"/>
  <c r="CV494" i="2"/>
  <c r="CV502" i="2"/>
  <c r="CV510" i="2"/>
  <c r="CV518" i="2"/>
  <c r="CV526" i="2"/>
  <c r="CV534" i="2"/>
  <c r="CV542" i="2"/>
  <c r="CV550" i="2"/>
  <c r="CV558" i="2"/>
  <c r="CV566" i="2"/>
  <c r="CV574" i="2"/>
  <c r="CV582" i="2"/>
  <c r="CV586" i="2"/>
  <c r="CV594" i="2"/>
  <c r="CV598" i="2"/>
  <c r="CV602" i="2"/>
  <c r="CV610" i="2"/>
  <c r="CV614" i="2"/>
  <c r="CV618" i="2"/>
  <c r="CV626" i="2"/>
  <c r="CV630" i="2"/>
  <c r="CV634" i="2"/>
  <c r="CV642" i="2"/>
  <c r="CV646" i="2"/>
  <c r="CV650" i="2"/>
  <c r="CV658" i="2"/>
  <c r="CV662" i="2"/>
  <c r="CV666" i="2"/>
  <c r="CV674" i="2"/>
  <c r="BJ678" i="2"/>
  <c r="DV678" i="2" s="1"/>
  <c r="BJ682" i="2"/>
  <c r="DV682" i="2" s="1"/>
  <c r="BJ686" i="2"/>
  <c r="DV686" i="2" s="1"/>
  <c r="BJ694" i="2"/>
  <c r="DV694" i="2" s="1"/>
  <c r="BJ698" i="2"/>
  <c r="DV698" i="2" s="1"/>
  <c r="BJ702" i="2"/>
  <c r="DV702" i="2" s="1"/>
  <c r="BJ710" i="2"/>
  <c r="DV710" i="2" s="1"/>
  <c r="BJ714" i="2"/>
  <c r="DV714" i="2" s="1"/>
  <c r="BJ718" i="2"/>
  <c r="DV718" i="2" s="1"/>
  <c r="AZ679" i="2"/>
  <c r="DT679" i="2" s="1"/>
  <c r="AZ683" i="2"/>
  <c r="DT683" i="2" s="1"/>
  <c r="AZ687" i="2"/>
  <c r="DT687" i="2" s="1"/>
  <c r="AZ695" i="2"/>
  <c r="DT695" i="2" s="1"/>
  <c r="AZ699" i="2"/>
  <c r="DT699" i="2" s="1"/>
  <c r="AZ703" i="2"/>
  <c r="DT703" i="2" s="1"/>
  <c r="AZ711" i="2"/>
  <c r="DT711" i="2" s="1"/>
  <c r="AZ715" i="2"/>
  <c r="DT715" i="2" s="1"/>
  <c r="AZ719" i="2"/>
  <c r="DT719" i="2" s="1"/>
  <c r="BJ730" i="2"/>
  <c r="DV730" i="2" s="1"/>
  <c r="BJ734" i="2"/>
  <c r="DV734" i="2" s="1"/>
  <c r="BJ738" i="2"/>
  <c r="DV738" i="2" s="1"/>
  <c r="BJ746" i="2"/>
  <c r="DV746" i="2" s="1"/>
  <c r="BJ750" i="2"/>
  <c r="DV750" i="2" s="1"/>
  <c r="BJ754" i="2"/>
  <c r="DV754" i="2" s="1"/>
  <c r="BJ762" i="2"/>
  <c r="DV762" i="2" s="1"/>
  <c r="BJ766" i="2"/>
  <c r="DV766" i="2" s="1"/>
  <c r="AZ731" i="2"/>
  <c r="DT731" i="2" s="1"/>
  <c r="AZ735" i="2"/>
  <c r="DT735" i="2" s="1"/>
  <c r="AZ739" i="2"/>
  <c r="DT739" i="2" s="1"/>
  <c r="AZ747" i="2"/>
  <c r="DT747" i="2" s="1"/>
  <c r="AZ751" i="2"/>
  <c r="DT751" i="2" s="1"/>
  <c r="AZ755" i="2"/>
  <c r="DT755" i="2" s="1"/>
  <c r="AZ763" i="2"/>
  <c r="DT763" i="2" s="1"/>
  <c r="AZ767" i="2"/>
  <c r="DT767" i="2" s="1"/>
  <c r="BV773" i="2"/>
  <c r="BZ773" i="2" s="1"/>
  <c r="BV777" i="2"/>
  <c r="BZ777" i="2" s="1"/>
  <c r="BV781" i="2"/>
  <c r="BZ781" i="2" s="1"/>
  <c r="BV785" i="2"/>
  <c r="BZ785" i="2" s="1"/>
  <c r="BV789" i="2"/>
  <c r="BZ789" i="2" s="1"/>
  <c r="BV793" i="2"/>
  <c r="BZ793" i="2" s="1"/>
  <c r="BV797" i="2"/>
  <c r="BZ797" i="2" s="1"/>
  <c r="BV801" i="2"/>
  <c r="BV805" i="2"/>
  <c r="BV809" i="2"/>
  <c r="BZ809" i="2" s="1"/>
  <c r="BV813" i="2"/>
  <c r="BZ813" i="2" s="1"/>
  <c r="DB822" i="2"/>
  <c r="AU822" i="2"/>
  <c r="DS822" i="2" s="1"/>
  <c r="DB826" i="2"/>
  <c r="AU826" i="2"/>
  <c r="DS826" i="2" s="1"/>
  <c r="DB830" i="2"/>
  <c r="AU830" i="2"/>
  <c r="DS830" i="2" s="1"/>
  <c r="DB834" i="2"/>
  <c r="AU834" i="2"/>
  <c r="DS834" i="2" s="1"/>
  <c r="DB838" i="2"/>
  <c r="AU838" i="2"/>
  <c r="DS838" i="2" s="1"/>
  <c r="DB842" i="2"/>
  <c r="AU842" i="2"/>
  <c r="DS842" i="2" s="1"/>
  <c r="DB846" i="2"/>
  <c r="AU846" i="2"/>
  <c r="DS846" i="2" s="1"/>
  <c r="DB850" i="2"/>
  <c r="AU850" i="2"/>
  <c r="DS850" i="2" s="1"/>
  <c r="DB854" i="2"/>
  <c r="AU854" i="2"/>
  <c r="DS854" i="2" s="1"/>
  <c r="DB858" i="2"/>
  <c r="AU858" i="2"/>
  <c r="DS858" i="2" s="1"/>
  <c r="BR862" i="2"/>
  <c r="BQ864" i="2"/>
  <c r="BU864" i="2" s="1"/>
  <c r="BQ868" i="2"/>
  <c r="BU868" i="2" s="1"/>
  <c r="BQ872" i="2"/>
  <c r="BU872" i="2" s="1"/>
  <c r="BQ876" i="2"/>
  <c r="BU876" i="2" s="1"/>
  <c r="BQ880" i="2"/>
  <c r="BU880" i="2" s="1"/>
  <c r="BQ884" i="2"/>
  <c r="BU884" i="2" s="1"/>
  <c r="BT878" i="2"/>
  <c r="CO882" i="2"/>
  <c r="BQ862" i="2"/>
  <c r="AZ866" i="2"/>
  <c r="DT866" i="2" s="1"/>
  <c r="CV867" i="2"/>
  <c r="CV871" i="2"/>
  <c r="CV883" i="2"/>
  <c r="CS909" i="2"/>
  <c r="CT909" i="2"/>
  <c r="BX909" i="2"/>
  <c r="BY909" i="2"/>
  <c r="CV886" i="2"/>
  <c r="CB917" i="2"/>
  <c r="CW921" i="2"/>
  <c r="CZ921" i="2" s="1"/>
  <c r="BJ915" i="2"/>
  <c r="DV915" i="2" s="1"/>
  <c r="BJ919" i="2"/>
  <c r="DV919" i="2" s="1"/>
  <c r="BJ932" i="2"/>
  <c r="DV932" i="2" s="1"/>
  <c r="CT940" i="2"/>
  <c r="CR940" i="2"/>
  <c r="CU940" i="2" s="1"/>
  <c r="BW940" i="2"/>
  <c r="BZ940" i="2" s="1"/>
  <c r="CS940" i="2"/>
  <c r="BY940" i="2"/>
  <c r="BX940" i="2"/>
  <c r="BW944" i="2"/>
  <c r="BZ944" i="2" s="1"/>
  <c r="CS944" i="2"/>
  <c r="CT944" i="2"/>
  <c r="BX944" i="2"/>
  <c r="BY944" i="2"/>
  <c r="BM968" i="2"/>
  <c r="BP968" i="2" s="1"/>
  <c r="CJ968" i="2"/>
  <c r="BO968" i="2"/>
  <c r="CI968" i="2"/>
  <c r="CH968" i="2"/>
  <c r="CK968" i="2" s="1"/>
  <c r="BN968" i="2"/>
  <c r="BO972" i="2"/>
  <c r="CH972" i="2"/>
  <c r="CK972" i="2" s="1"/>
  <c r="BN972" i="2"/>
  <c r="BM972" i="2"/>
  <c r="BP972" i="2" s="1"/>
  <c r="CJ972" i="2"/>
  <c r="CI972" i="2"/>
  <c r="BQ970" i="2"/>
  <c r="BU970" i="2" s="1"/>
  <c r="CG989" i="2"/>
  <c r="BX995" i="2"/>
  <c r="CR995" i="2"/>
  <c r="CU995" i="2" s="1"/>
  <c r="CS995" i="2"/>
  <c r="BW995" i="2"/>
  <c r="BZ995" i="2" s="1"/>
  <c r="CB995" i="2"/>
  <c r="CE995" i="2" s="1"/>
  <c r="CW995" i="2"/>
  <c r="DB1001" i="2"/>
  <c r="AU1001" i="2"/>
  <c r="DS1001" i="2" s="1"/>
  <c r="BS997" i="2"/>
  <c r="BT997" i="2"/>
  <c r="CM997" i="2"/>
  <c r="CP997" i="2" s="1"/>
  <c r="BR997" i="2"/>
  <c r="BU997" i="2" s="1"/>
  <c r="CO997" i="2"/>
  <c r="CN997" i="2"/>
  <c r="CQ1006" i="2"/>
  <c r="BN12" i="2"/>
  <c r="CH12" i="2"/>
  <c r="CK12" i="2" s="1"/>
  <c r="CJ12" i="2"/>
  <c r="BM12" i="2"/>
  <c r="CI12" i="2"/>
  <c r="BM16" i="2"/>
  <c r="CI16" i="2"/>
  <c r="BO16" i="2"/>
  <c r="BN16" i="2"/>
  <c r="CH16" i="2"/>
  <c r="CH20" i="2"/>
  <c r="CK20" i="2" s="1"/>
  <c r="CJ20" i="2"/>
  <c r="BM20" i="2"/>
  <c r="CI20" i="2"/>
  <c r="BO20" i="2"/>
  <c r="BN20" i="2"/>
  <c r="CH24" i="2"/>
  <c r="CK24" i="2" s="1"/>
  <c r="CJ24" i="2"/>
  <c r="BM24" i="2"/>
  <c r="CI24" i="2"/>
  <c r="BO24" i="2"/>
  <c r="BN24" i="2"/>
  <c r="BN28" i="2"/>
  <c r="CH28" i="2"/>
  <c r="CJ28" i="2"/>
  <c r="BM28" i="2"/>
  <c r="CI28" i="2"/>
  <c r="BM32" i="2"/>
  <c r="CI32" i="2"/>
  <c r="BO32" i="2"/>
  <c r="BN32" i="2"/>
  <c r="CH32" i="2"/>
  <c r="CK32" i="2" s="1"/>
  <c r="CH36" i="2"/>
  <c r="CK36" i="2" s="1"/>
  <c r="CJ36" i="2"/>
  <c r="BM36" i="2"/>
  <c r="CI36" i="2"/>
  <c r="BO36" i="2"/>
  <c r="BN36" i="2"/>
  <c r="CH40" i="2"/>
  <c r="CK40" i="2" s="1"/>
  <c r="CJ40" i="2"/>
  <c r="BM40" i="2"/>
  <c r="CI40" i="2"/>
  <c r="BO40" i="2"/>
  <c r="BN40" i="2"/>
  <c r="BN44" i="2"/>
  <c r="CH44" i="2"/>
  <c r="CK44" i="2" s="1"/>
  <c r="CJ44" i="2"/>
  <c r="BM44" i="2"/>
  <c r="CI44" i="2"/>
  <c r="BM48" i="2"/>
  <c r="CI48" i="2"/>
  <c r="BO48" i="2"/>
  <c r="BN48" i="2"/>
  <c r="CH48" i="2"/>
  <c r="CH52" i="2"/>
  <c r="CK52" i="2" s="1"/>
  <c r="CJ52" i="2"/>
  <c r="BM52" i="2"/>
  <c r="CI52" i="2"/>
  <c r="BO52" i="2"/>
  <c r="BN52" i="2"/>
  <c r="CH56" i="2"/>
  <c r="CK56" i="2" s="1"/>
  <c r="CJ56" i="2"/>
  <c r="BM56" i="2"/>
  <c r="CI56" i="2"/>
  <c r="BO56" i="2"/>
  <c r="BN56" i="2"/>
  <c r="BN60" i="2"/>
  <c r="CH60" i="2"/>
  <c r="CJ60" i="2"/>
  <c r="BM60" i="2"/>
  <c r="CI60" i="2"/>
  <c r="BM64" i="2"/>
  <c r="CI64" i="2"/>
  <c r="BO64" i="2"/>
  <c r="BN64" i="2"/>
  <c r="CH64" i="2"/>
  <c r="CK64" i="2" s="1"/>
  <c r="CH68" i="2"/>
  <c r="CK68" i="2" s="1"/>
  <c r="CJ68" i="2"/>
  <c r="BM68" i="2"/>
  <c r="CI68" i="2"/>
  <c r="BO68" i="2"/>
  <c r="BN68" i="2"/>
  <c r="CH72" i="2"/>
  <c r="CK72" i="2" s="1"/>
  <c r="CJ72" i="2"/>
  <c r="BM72" i="2"/>
  <c r="CI72" i="2"/>
  <c r="BO72" i="2"/>
  <c r="BN72" i="2"/>
  <c r="BN76" i="2"/>
  <c r="CH76" i="2"/>
  <c r="CK76" i="2" s="1"/>
  <c r="CJ76" i="2"/>
  <c r="BM76" i="2"/>
  <c r="CI76" i="2"/>
  <c r="BM80" i="2"/>
  <c r="CI80" i="2"/>
  <c r="BO80" i="2"/>
  <c r="BN80" i="2"/>
  <c r="CH80" i="2"/>
  <c r="CH84" i="2"/>
  <c r="CK84" i="2" s="1"/>
  <c r="CJ84" i="2"/>
  <c r="BM84" i="2"/>
  <c r="CI84" i="2"/>
  <c r="BO84" i="2"/>
  <c r="BN84" i="2"/>
  <c r="CH88" i="2"/>
  <c r="CK88" i="2" s="1"/>
  <c r="CJ88" i="2"/>
  <c r="BM88" i="2"/>
  <c r="CI88" i="2"/>
  <c r="BO88" i="2"/>
  <c r="BN88" i="2"/>
  <c r="BN92" i="2"/>
  <c r="CH92" i="2"/>
  <c r="CJ92" i="2"/>
  <c r="BM92" i="2"/>
  <c r="CI92" i="2"/>
  <c r="BM96" i="2"/>
  <c r="CI96" i="2"/>
  <c r="BO96" i="2"/>
  <c r="BN96" i="2"/>
  <c r="CH96" i="2"/>
  <c r="CK96" i="2" s="1"/>
  <c r="CH100" i="2"/>
  <c r="CK100" i="2" s="1"/>
  <c r="CJ100" i="2"/>
  <c r="BM100" i="2"/>
  <c r="CI100" i="2"/>
  <c r="BO100" i="2"/>
  <c r="BN100" i="2"/>
  <c r="CH104" i="2"/>
  <c r="CK104" i="2" s="1"/>
  <c r="CJ104" i="2"/>
  <c r="BM104" i="2"/>
  <c r="CI104" i="2"/>
  <c r="BO104" i="2"/>
  <c r="BN104" i="2"/>
  <c r="BN108" i="2"/>
  <c r="CH108" i="2"/>
  <c r="CK108" i="2" s="1"/>
  <c r="CJ108" i="2"/>
  <c r="BM108" i="2"/>
  <c r="CI108" i="2"/>
  <c r="BM9" i="2"/>
  <c r="BO9" i="2"/>
  <c r="CI9" i="2"/>
  <c r="CH9" i="2"/>
  <c r="BN9" i="2"/>
  <c r="CH13" i="2"/>
  <c r="CK13" i="2" s="1"/>
  <c r="BN13" i="2"/>
  <c r="CJ13" i="2"/>
  <c r="BM13" i="2"/>
  <c r="BO13" i="2"/>
  <c r="CI13" i="2"/>
  <c r="CI17" i="2"/>
  <c r="CH17" i="2"/>
  <c r="CK17" i="2" s="1"/>
  <c r="BN17" i="2"/>
  <c r="CJ17" i="2"/>
  <c r="BM17" i="2"/>
  <c r="BO17" i="2"/>
  <c r="CI21" i="2"/>
  <c r="CH21" i="2"/>
  <c r="BN21" i="2"/>
  <c r="CJ21" i="2"/>
  <c r="BM21" i="2"/>
  <c r="BM25" i="2"/>
  <c r="BO25" i="2"/>
  <c r="CI25" i="2"/>
  <c r="CH25" i="2"/>
  <c r="CK25" i="2" s="1"/>
  <c r="BN25" i="2"/>
  <c r="CH29" i="2"/>
  <c r="CK29" i="2" s="1"/>
  <c r="BN29" i="2"/>
  <c r="CJ29" i="2"/>
  <c r="BM29" i="2"/>
  <c r="BO29" i="2"/>
  <c r="CI29" i="2"/>
  <c r="CI33" i="2"/>
  <c r="CH33" i="2"/>
  <c r="CK33" i="2" s="1"/>
  <c r="BN33" i="2"/>
  <c r="CJ33" i="2"/>
  <c r="BM33" i="2"/>
  <c r="BO33" i="2"/>
  <c r="CI37" i="2"/>
  <c r="CH37" i="2"/>
  <c r="CK37" i="2" s="1"/>
  <c r="BN37" i="2"/>
  <c r="CJ37" i="2"/>
  <c r="BM37" i="2"/>
  <c r="BM41" i="2"/>
  <c r="BO41" i="2"/>
  <c r="CI41" i="2"/>
  <c r="CH41" i="2"/>
  <c r="BN41" i="2"/>
  <c r="CH45" i="2"/>
  <c r="CK45" i="2" s="1"/>
  <c r="BN45" i="2"/>
  <c r="CJ45" i="2"/>
  <c r="BM45" i="2"/>
  <c r="BO45" i="2"/>
  <c r="CI45" i="2"/>
  <c r="CI49" i="2"/>
  <c r="CH49" i="2"/>
  <c r="CK49" i="2" s="1"/>
  <c r="BN49" i="2"/>
  <c r="CJ49" i="2"/>
  <c r="BM49" i="2"/>
  <c r="BO49" i="2"/>
  <c r="CI53" i="2"/>
  <c r="CH53" i="2"/>
  <c r="BN53" i="2"/>
  <c r="CJ53" i="2"/>
  <c r="BM53" i="2"/>
  <c r="BM57" i="2"/>
  <c r="BO57" i="2"/>
  <c r="CI57" i="2"/>
  <c r="CH57" i="2"/>
  <c r="CK57" i="2" s="1"/>
  <c r="BN57" i="2"/>
  <c r="CH61" i="2"/>
  <c r="CK61" i="2" s="1"/>
  <c r="BN61" i="2"/>
  <c r="CJ61" i="2"/>
  <c r="BM61" i="2"/>
  <c r="BO61" i="2"/>
  <c r="CI61" i="2"/>
  <c r="CI65" i="2"/>
  <c r="CH65" i="2"/>
  <c r="CK65" i="2" s="1"/>
  <c r="BN65" i="2"/>
  <c r="CJ65" i="2"/>
  <c r="BM65" i="2"/>
  <c r="BO65" i="2"/>
  <c r="CI69" i="2"/>
  <c r="CH69" i="2"/>
  <c r="CK69" i="2" s="1"/>
  <c r="BN69" i="2"/>
  <c r="CJ69" i="2"/>
  <c r="BM69" i="2"/>
  <c r="BM73" i="2"/>
  <c r="BO73" i="2"/>
  <c r="CI73" i="2"/>
  <c r="CH73" i="2"/>
  <c r="BN73" i="2"/>
  <c r="CH77" i="2"/>
  <c r="CK77" i="2" s="1"/>
  <c r="BN77" i="2"/>
  <c r="CJ77" i="2"/>
  <c r="BM77" i="2"/>
  <c r="BO77" i="2"/>
  <c r="CI77" i="2"/>
  <c r="CI81" i="2"/>
  <c r="CH81" i="2"/>
  <c r="CK81" i="2" s="1"/>
  <c r="BN81" i="2"/>
  <c r="CJ81" i="2"/>
  <c r="BM81" i="2"/>
  <c r="BO81" i="2"/>
  <c r="CI85" i="2"/>
  <c r="CH85" i="2"/>
  <c r="BN85" i="2"/>
  <c r="CJ85" i="2"/>
  <c r="BM85" i="2"/>
  <c r="BM89" i="2"/>
  <c r="BO89" i="2"/>
  <c r="CI89" i="2"/>
  <c r="CH89" i="2"/>
  <c r="CK89" i="2" s="1"/>
  <c r="BN89" i="2"/>
  <c r="CH93" i="2"/>
  <c r="CK93" i="2" s="1"/>
  <c r="BN93" i="2"/>
  <c r="CJ93" i="2"/>
  <c r="BM93" i="2"/>
  <c r="BO93" i="2"/>
  <c r="CI93" i="2"/>
  <c r="CI97" i="2"/>
  <c r="CH97" i="2"/>
  <c r="CK97" i="2" s="1"/>
  <c r="BN97" i="2"/>
  <c r="CJ97" i="2"/>
  <c r="BM97" i="2"/>
  <c r="BO97" i="2"/>
  <c r="CI101" i="2"/>
  <c r="CH101" i="2"/>
  <c r="CK101" i="2" s="1"/>
  <c r="BN101" i="2"/>
  <c r="CJ101" i="2"/>
  <c r="BM101" i="2"/>
  <c r="BM105" i="2"/>
  <c r="BO105" i="2"/>
  <c r="CI105" i="2"/>
  <c r="CH105" i="2"/>
  <c r="BN105" i="2"/>
  <c r="BP10" i="2"/>
  <c r="BP14" i="2"/>
  <c r="BP18" i="2"/>
  <c r="BP22" i="2"/>
  <c r="BP30" i="2"/>
  <c r="BP34" i="2"/>
  <c r="BP38" i="2"/>
  <c r="BP42" i="2"/>
  <c r="BP46" i="2"/>
  <c r="BP50" i="2"/>
  <c r="BP54" i="2"/>
  <c r="BP62" i="2"/>
  <c r="BP66" i="2"/>
  <c r="BP70" i="2"/>
  <c r="BP74" i="2"/>
  <c r="BP78" i="2"/>
  <c r="BP82" i="2"/>
  <c r="BP86" i="2"/>
  <c r="BP94" i="2"/>
  <c r="BP98" i="2"/>
  <c r="BP102" i="2"/>
  <c r="BP106" i="2"/>
  <c r="BP110" i="2"/>
  <c r="BP114" i="2"/>
  <c r="BP118" i="2"/>
  <c r="BP122" i="2"/>
  <c r="BP126" i="2"/>
  <c r="BP130" i="2"/>
  <c r="BP134" i="2"/>
  <c r="BP138" i="2"/>
  <c r="BP142" i="2"/>
  <c r="BP146" i="2"/>
  <c r="BP150" i="2"/>
  <c r="BP154" i="2"/>
  <c r="BP158" i="2"/>
  <c r="BP162" i="2"/>
  <c r="BP166" i="2"/>
  <c r="BP170" i="2"/>
  <c r="BP174" i="2"/>
  <c r="BP178" i="2"/>
  <c r="BP182" i="2"/>
  <c r="BP186" i="2"/>
  <c r="BP190" i="2"/>
  <c r="BP194" i="2"/>
  <c r="BP198" i="2"/>
  <c r="BP202" i="2"/>
  <c r="BP206" i="2"/>
  <c r="BP210" i="2"/>
  <c r="BP214" i="2"/>
  <c r="BP218" i="2"/>
  <c r="BP222" i="2"/>
  <c r="BP226" i="2"/>
  <c r="BP230" i="2"/>
  <c r="BP234" i="2"/>
  <c r="BP238" i="2"/>
  <c r="BP242" i="2"/>
  <c r="BP246" i="2"/>
  <c r="BP250" i="2"/>
  <c r="BP254" i="2"/>
  <c r="BP258" i="2"/>
  <c r="BP262" i="2"/>
  <c r="BP266" i="2"/>
  <c r="BP270" i="2"/>
  <c r="BP274" i="2"/>
  <c r="BP278" i="2"/>
  <c r="BP282" i="2"/>
  <c r="BP286" i="2"/>
  <c r="BP290" i="2"/>
  <c r="BP294" i="2"/>
  <c r="BP298" i="2"/>
  <c r="DE120" i="2"/>
  <c r="DE136" i="2"/>
  <c r="DE152" i="2"/>
  <c r="DE168" i="2"/>
  <c r="DE184" i="2"/>
  <c r="DE200" i="2"/>
  <c r="DE216" i="2"/>
  <c r="DE232" i="2"/>
  <c r="DE248" i="2"/>
  <c r="DE264" i="2"/>
  <c r="DE280" i="2"/>
  <c r="DE296" i="2"/>
  <c r="DD122" i="2"/>
  <c r="DD138" i="2"/>
  <c r="DD154" i="2"/>
  <c r="DD170" i="2"/>
  <c r="DD186" i="2"/>
  <c r="DD202" i="2"/>
  <c r="DD218" i="2"/>
  <c r="DD234" i="2"/>
  <c r="DD250" i="2"/>
  <c r="DD266" i="2"/>
  <c r="DD282" i="2"/>
  <c r="DD298" i="2"/>
  <c r="DC124" i="2"/>
  <c r="DC140" i="2"/>
  <c r="DC156" i="2"/>
  <c r="DC172" i="2"/>
  <c r="DC188" i="2"/>
  <c r="DC204" i="2"/>
  <c r="DC220" i="2"/>
  <c r="DC236" i="2"/>
  <c r="DC252" i="2"/>
  <c r="DC268" i="2"/>
  <c r="DC284" i="2"/>
  <c r="DE300" i="2"/>
  <c r="DE316" i="2"/>
  <c r="DE332" i="2"/>
  <c r="DE348" i="2"/>
  <c r="DE364" i="2"/>
  <c r="DE380" i="2"/>
  <c r="DE301" i="2"/>
  <c r="DE317" i="2"/>
  <c r="DE333" i="2"/>
  <c r="DE349" i="2"/>
  <c r="DE365" i="2"/>
  <c r="DE381" i="2"/>
  <c r="DE302" i="2"/>
  <c r="DE318" i="2"/>
  <c r="DE334" i="2"/>
  <c r="DE350" i="2"/>
  <c r="DE366" i="2"/>
  <c r="DE382" i="2"/>
  <c r="DE303" i="2"/>
  <c r="DE319" i="2"/>
  <c r="DE335" i="2"/>
  <c r="DE351" i="2"/>
  <c r="DE367" i="2"/>
  <c r="DE383" i="2"/>
  <c r="DD398" i="2"/>
  <c r="DD414" i="2"/>
  <c r="DD430" i="2"/>
  <c r="DD446" i="2"/>
  <c r="DD462" i="2"/>
  <c r="DD478" i="2"/>
  <c r="CE491" i="2"/>
  <c r="BN495" i="2"/>
  <c r="CH495" i="2"/>
  <c r="CK495" i="2" s="1"/>
  <c r="BM495" i="2"/>
  <c r="CJ495" i="2"/>
  <c r="CI495" i="2"/>
  <c r="CI499" i="2"/>
  <c r="BO499" i="2"/>
  <c r="BN499" i="2"/>
  <c r="CH499" i="2"/>
  <c r="BM499" i="2"/>
  <c r="BM503" i="2"/>
  <c r="CJ503" i="2"/>
  <c r="CI503" i="2"/>
  <c r="BO503" i="2"/>
  <c r="BN503" i="2"/>
  <c r="CH503" i="2"/>
  <c r="CK503" i="2" s="1"/>
  <c r="CH507" i="2"/>
  <c r="CK507" i="2" s="1"/>
  <c r="BM507" i="2"/>
  <c r="CJ507" i="2"/>
  <c r="CI507" i="2"/>
  <c r="BO507" i="2"/>
  <c r="BN507" i="2"/>
  <c r="BN511" i="2"/>
  <c r="CH511" i="2"/>
  <c r="BM511" i="2"/>
  <c r="CJ511" i="2"/>
  <c r="CI511" i="2"/>
  <c r="CI515" i="2"/>
  <c r="BO515" i="2"/>
  <c r="BN515" i="2"/>
  <c r="CH515" i="2"/>
  <c r="CK515" i="2" s="1"/>
  <c r="BM515" i="2"/>
  <c r="BM519" i="2"/>
  <c r="CJ519" i="2"/>
  <c r="CI519" i="2"/>
  <c r="BO519" i="2"/>
  <c r="BN519" i="2"/>
  <c r="CH519" i="2"/>
  <c r="CK519" i="2" s="1"/>
  <c r="CH523" i="2"/>
  <c r="CK523" i="2" s="1"/>
  <c r="BM523" i="2"/>
  <c r="CJ523" i="2"/>
  <c r="CI523" i="2"/>
  <c r="BO523" i="2"/>
  <c r="BN523" i="2"/>
  <c r="BN527" i="2"/>
  <c r="CH527" i="2"/>
  <c r="CK527" i="2" s="1"/>
  <c r="BM527" i="2"/>
  <c r="CJ527" i="2"/>
  <c r="CI527" i="2"/>
  <c r="CI531" i="2"/>
  <c r="BO531" i="2"/>
  <c r="BN531" i="2"/>
  <c r="CH531" i="2"/>
  <c r="BM531" i="2"/>
  <c r="BM535" i="2"/>
  <c r="CJ535" i="2"/>
  <c r="CI535" i="2"/>
  <c r="BO535" i="2"/>
  <c r="BN535" i="2"/>
  <c r="CH535" i="2"/>
  <c r="CK535" i="2" s="1"/>
  <c r="CH539" i="2"/>
  <c r="CK539" i="2" s="1"/>
  <c r="BM539" i="2"/>
  <c r="CJ539" i="2"/>
  <c r="CI539" i="2"/>
  <c r="BO539" i="2"/>
  <c r="BN539" i="2"/>
  <c r="BN543" i="2"/>
  <c r="CH543" i="2"/>
  <c r="BM543" i="2"/>
  <c r="CJ543" i="2"/>
  <c r="CI543" i="2"/>
  <c r="CI547" i="2"/>
  <c r="BO547" i="2"/>
  <c r="BN547" i="2"/>
  <c r="CH547" i="2"/>
  <c r="CK547" i="2" s="1"/>
  <c r="BM547" i="2"/>
  <c r="BM551" i="2"/>
  <c r="CJ551" i="2"/>
  <c r="CI551" i="2"/>
  <c r="BO551" i="2"/>
  <c r="BN551" i="2"/>
  <c r="CH551" i="2"/>
  <c r="CK551" i="2" s="1"/>
  <c r="CH555" i="2"/>
  <c r="CK555" i="2" s="1"/>
  <c r="BM555" i="2"/>
  <c r="CJ555" i="2"/>
  <c r="CI555" i="2"/>
  <c r="BO555" i="2"/>
  <c r="BN555" i="2"/>
  <c r="BN559" i="2"/>
  <c r="CH559" i="2"/>
  <c r="CK559" i="2" s="1"/>
  <c r="BM559" i="2"/>
  <c r="CJ559" i="2"/>
  <c r="CI559" i="2"/>
  <c r="CI563" i="2"/>
  <c r="BO563" i="2"/>
  <c r="BN563" i="2"/>
  <c r="CH563" i="2"/>
  <c r="BM563" i="2"/>
  <c r="BM567" i="2"/>
  <c r="CJ567" i="2"/>
  <c r="CI567" i="2"/>
  <c r="BO567" i="2"/>
  <c r="BN567" i="2"/>
  <c r="CH567" i="2"/>
  <c r="CK567" i="2" s="1"/>
  <c r="CH571" i="2"/>
  <c r="CK571" i="2" s="1"/>
  <c r="BM571" i="2"/>
  <c r="CJ571" i="2"/>
  <c r="CI571" i="2"/>
  <c r="BO571" i="2"/>
  <c r="BN571" i="2"/>
  <c r="BN575" i="2"/>
  <c r="CH575" i="2"/>
  <c r="BM575" i="2"/>
  <c r="CJ575" i="2"/>
  <c r="CI575" i="2"/>
  <c r="CI579" i="2"/>
  <c r="BO579" i="2"/>
  <c r="BN579" i="2"/>
  <c r="CH579" i="2"/>
  <c r="CK579" i="2" s="1"/>
  <c r="BM579" i="2"/>
  <c r="BM488" i="2"/>
  <c r="BO488" i="2"/>
  <c r="CI488" i="2"/>
  <c r="BN488" i="2"/>
  <c r="CH488" i="2"/>
  <c r="CK488" i="2" s="1"/>
  <c r="CJ488" i="2"/>
  <c r="CH492" i="2"/>
  <c r="BM492" i="2"/>
  <c r="CI492" i="2"/>
  <c r="BN492" i="2"/>
  <c r="BN496" i="2"/>
  <c r="BO496" i="2"/>
  <c r="CH496" i="2"/>
  <c r="CK496" i="2" s="1"/>
  <c r="BM496" i="2"/>
  <c r="CI496" i="2"/>
  <c r="CI500" i="2"/>
  <c r="CJ500" i="2"/>
  <c r="BN500" i="2"/>
  <c r="BO500" i="2"/>
  <c r="CH500" i="2"/>
  <c r="CK500" i="2" s="1"/>
  <c r="BM500" i="2"/>
  <c r="BM504" i="2"/>
  <c r="CI504" i="2"/>
  <c r="CJ504" i="2"/>
  <c r="BN504" i="2"/>
  <c r="BO504" i="2"/>
  <c r="CH504" i="2"/>
  <c r="CK504" i="2" s="1"/>
  <c r="CH508" i="2"/>
  <c r="CK508" i="2" s="1"/>
  <c r="BM508" i="2"/>
  <c r="CI508" i="2"/>
  <c r="CJ508" i="2"/>
  <c r="BN508" i="2"/>
  <c r="BN512" i="2"/>
  <c r="BO512" i="2"/>
  <c r="CH512" i="2"/>
  <c r="BM512" i="2"/>
  <c r="CI512" i="2"/>
  <c r="CI516" i="2"/>
  <c r="CJ516" i="2"/>
  <c r="BN516" i="2"/>
  <c r="BO516" i="2"/>
  <c r="CH516" i="2"/>
  <c r="CK516" i="2" s="1"/>
  <c r="BM516" i="2"/>
  <c r="BM520" i="2"/>
  <c r="CI520" i="2"/>
  <c r="CJ520" i="2"/>
  <c r="BN520" i="2"/>
  <c r="BO520" i="2"/>
  <c r="CH520" i="2"/>
  <c r="CK520" i="2" s="1"/>
  <c r="CH524" i="2"/>
  <c r="BM524" i="2"/>
  <c r="CI524" i="2"/>
  <c r="CJ524" i="2"/>
  <c r="BN524" i="2"/>
  <c r="BN528" i="2"/>
  <c r="BO528" i="2"/>
  <c r="CH528" i="2"/>
  <c r="CK528" i="2" s="1"/>
  <c r="BM528" i="2"/>
  <c r="CI528" i="2"/>
  <c r="CI532" i="2"/>
  <c r="CJ532" i="2"/>
  <c r="BN532" i="2"/>
  <c r="BO532" i="2"/>
  <c r="CH532" i="2"/>
  <c r="CK532" i="2" s="1"/>
  <c r="BM532" i="2"/>
  <c r="BM536" i="2"/>
  <c r="CI536" i="2"/>
  <c r="CJ536" i="2"/>
  <c r="BN536" i="2"/>
  <c r="BO536" i="2"/>
  <c r="CH536" i="2"/>
  <c r="CK536" i="2" s="1"/>
  <c r="CH540" i="2"/>
  <c r="CK540" i="2" s="1"/>
  <c r="BM540" i="2"/>
  <c r="CI540" i="2"/>
  <c r="CJ540" i="2"/>
  <c r="BN540" i="2"/>
  <c r="BN544" i="2"/>
  <c r="BO544" i="2"/>
  <c r="CH544" i="2"/>
  <c r="BM544" i="2"/>
  <c r="CI544" i="2"/>
  <c r="CI548" i="2"/>
  <c r="CJ548" i="2"/>
  <c r="BN548" i="2"/>
  <c r="BO548" i="2"/>
  <c r="CH548" i="2"/>
  <c r="CK548" i="2" s="1"/>
  <c r="BM548" i="2"/>
  <c r="BM552" i="2"/>
  <c r="CI552" i="2"/>
  <c r="CJ552" i="2"/>
  <c r="BN552" i="2"/>
  <c r="BO552" i="2"/>
  <c r="CH552" i="2"/>
  <c r="CK552" i="2" s="1"/>
  <c r="CH556" i="2"/>
  <c r="BM556" i="2"/>
  <c r="CI556" i="2"/>
  <c r="CJ556" i="2"/>
  <c r="BN556" i="2"/>
  <c r="BN560" i="2"/>
  <c r="BO560" i="2"/>
  <c r="CH560" i="2"/>
  <c r="CK560" i="2" s="1"/>
  <c r="BM560" i="2"/>
  <c r="CI560" i="2"/>
  <c r="CI564" i="2"/>
  <c r="CJ564" i="2"/>
  <c r="BN564" i="2"/>
  <c r="BO564" i="2"/>
  <c r="CH564" i="2"/>
  <c r="CK564" i="2" s="1"/>
  <c r="BM564" i="2"/>
  <c r="BM568" i="2"/>
  <c r="CI568" i="2"/>
  <c r="CJ568" i="2"/>
  <c r="BN568" i="2"/>
  <c r="BO568" i="2"/>
  <c r="CH568" i="2"/>
  <c r="CK568" i="2" s="1"/>
  <c r="CH572" i="2"/>
  <c r="CK572" i="2" s="1"/>
  <c r="BM572" i="2"/>
  <c r="CI572" i="2"/>
  <c r="CJ572" i="2"/>
  <c r="BN572" i="2"/>
  <c r="BN576" i="2"/>
  <c r="BO576" i="2"/>
  <c r="CH576" i="2"/>
  <c r="BM576" i="2"/>
  <c r="CI576" i="2"/>
  <c r="BM580" i="2"/>
  <c r="CI580" i="2"/>
  <c r="CJ580" i="2"/>
  <c r="BN580" i="2"/>
  <c r="BO580" i="2"/>
  <c r="CH580" i="2"/>
  <c r="CK580" i="2" s="1"/>
  <c r="BM489" i="2"/>
  <c r="CJ489" i="2"/>
  <c r="BO489" i="2"/>
  <c r="CH489" i="2"/>
  <c r="CK489" i="2" s="1"/>
  <c r="CH493" i="2"/>
  <c r="BN493" i="2"/>
  <c r="BM493" i="2"/>
  <c r="CJ493" i="2"/>
  <c r="CI493" i="2"/>
  <c r="CI497" i="2"/>
  <c r="BO497" i="2"/>
  <c r="CH497" i="2"/>
  <c r="CK497" i="2" s="1"/>
  <c r="BN497" i="2"/>
  <c r="BM497" i="2"/>
  <c r="CJ501" i="2"/>
  <c r="CI501" i="2"/>
  <c r="BO501" i="2"/>
  <c r="CH501" i="2"/>
  <c r="CK501" i="2" s="1"/>
  <c r="BN501" i="2"/>
  <c r="BM501" i="2"/>
  <c r="BM505" i="2"/>
  <c r="CJ505" i="2"/>
  <c r="CI505" i="2"/>
  <c r="BO505" i="2"/>
  <c r="CH505" i="2"/>
  <c r="CK505" i="2" s="1"/>
  <c r="BN505" i="2"/>
  <c r="CH509" i="2"/>
  <c r="CK509" i="2" s="1"/>
  <c r="BN509" i="2"/>
  <c r="BM509" i="2"/>
  <c r="CJ509" i="2"/>
  <c r="CI509" i="2"/>
  <c r="CI513" i="2"/>
  <c r="BO513" i="2"/>
  <c r="CH513" i="2"/>
  <c r="BN513" i="2"/>
  <c r="BM513" i="2"/>
  <c r="CJ517" i="2"/>
  <c r="CI517" i="2"/>
  <c r="BO517" i="2"/>
  <c r="CH517" i="2"/>
  <c r="CK517" i="2" s="1"/>
  <c r="BN517" i="2"/>
  <c r="BM517" i="2"/>
  <c r="BM521" i="2"/>
  <c r="CJ521" i="2"/>
  <c r="CI521" i="2"/>
  <c r="BO521" i="2"/>
  <c r="CH521" i="2"/>
  <c r="CK521" i="2" s="1"/>
  <c r="BN521" i="2"/>
  <c r="CH525" i="2"/>
  <c r="BN525" i="2"/>
  <c r="BM525" i="2"/>
  <c r="CJ525" i="2"/>
  <c r="CI525" i="2"/>
  <c r="CI529" i="2"/>
  <c r="BO529" i="2"/>
  <c r="CH529" i="2"/>
  <c r="CK529" i="2" s="1"/>
  <c r="BN529" i="2"/>
  <c r="BM529" i="2"/>
  <c r="CJ533" i="2"/>
  <c r="CI533" i="2"/>
  <c r="BO533" i="2"/>
  <c r="CH533" i="2"/>
  <c r="CK533" i="2" s="1"/>
  <c r="BN533" i="2"/>
  <c r="BM533" i="2"/>
  <c r="BM537" i="2"/>
  <c r="CJ537" i="2"/>
  <c r="CI537" i="2"/>
  <c r="BO537" i="2"/>
  <c r="CH537" i="2"/>
  <c r="CK537" i="2" s="1"/>
  <c r="BN537" i="2"/>
  <c r="CH541" i="2"/>
  <c r="CK541" i="2" s="1"/>
  <c r="BN541" i="2"/>
  <c r="BM541" i="2"/>
  <c r="CJ541" i="2"/>
  <c r="CI541" i="2"/>
  <c r="CI545" i="2"/>
  <c r="BO545" i="2"/>
  <c r="CH545" i="2"/>
  <c r="BN545" i="2"/>
  <c r="BM545" i="2"/>
  <c r="CJ549" i="2"/>
  <c r="CI549" i="2"/>
  <c r="BO549" i="2"/>
  <c r="CH549" i="2"/>
  <c r="CK549" i="2" s="1"/>
  <c r="BN549" i="2"/>
  <c r="BM549" i="2"/>
  <c r="BM553" i="2"/>
  <c r="CJ553" i="2"/>
  <c r="CI553" i="2"/>
  <c r="BO553" i="2"/>
  <c r="CH553" i="2"/>
  <c r="CK553" i="2" s="1"/>
  <c r="BN553" i="2"/>
  <c r="CH557" i="2"/>
  <c r="BN557" i="2"/>
  <c r="BM557" i="2"/>
  <c r="CJ557" i="2"/>
  <c r="CI557" i="2"/>
  <c r="CI561" i="2"/>
  <c r="BO561" i="2"/>
  <c r="CH561" i="2"/>
  <c r="CK561" i="2" s="1"/>
  <c r="BN561" i="2"/>
  <c r="BM561" i="2"/>
  <c r="CJ565" i="2"/>
  <c r="CI565" i="2"/>
  <c r="BO565" i="2"/>
  <c r="CH565" i="2"/>
  <c r="CK565" i="2" s="1"/>
  <c r="BN565" i="2"/>
  <c r="BM565" i="2"/>
  <c r="BM569" i="2"/>
  <c r="CJ569" i="2"/>
  <c r="CI569" i="2"/>
  <c r="BO569" i="2"/>
  <c r="CH569" i="2"/>
  <c r="CK569" i="2" s="1"/>
  <c r="BN569" i="2"/>
  <c r="CH573" i="2"/>
  <c r="CK573" i="2" s="1"/>
  <c r="BN573" i="2"/>
  <c r="BM573" i="2"/>
  <c r="CJ573" i="2"/>
  <c r="CI573" i="2"/>
  <c r="CI577" i="2"/>
  <c r="BO577" i="2"/>
  <c r="CH577" i="2"/>
  <c r="BN577" i="2"/>
  <c r="BM577" i="2"/>
  <c r="CJ486" i="2"/>
  <c r="CI486" i="2"/>
  <c r="CK486" i="2" s="1"/>
  <c r="BO486" i="2"/>
  <c r="BN486" i="2"/>
  <c r="CH490" i="2"/>
  <c r="CK490" i="2" s="1"/>
  <c r="CJ490" i="2"/>
  <c r="CI490" i="2"/>
  <c r="BM490" i="2"/>
  <c r="BO490" i="2"/>
  <c r="BN490" i="2"/>
  <c r="BN494" i="2"/>
  <c r="CH494" i="2"/>
  <c r="BM494" i="2"/>
  <c r="CJ494" i="2"/>
  <c r="CI494" i="2"/>
  <c r="CI498" i="2"/>
  <c r="BO498" i="2"/>
  <c r="BN498" i="2"/>
  <c r="CH498" i="2"/>
  <c r="CK498" i="2" s="1"/>
  <c r="BM498" i="2"/>
  <c r="BM502" i="2"/>
  <c r="CJ502" i="2"/>
  <c r="CI502" i="2"/>
  <c r="BO502" i="2"/>
  <c r="BN502" i="2"/>
  <c r="CH502" i="2"/>
  <c r="CK502" i="2" s="1"/>
  <c r="CH506" i="2"/>
  <c r="CK506" i="2" s="1"/>
  <c r="BM506" i="2"/>
  <c r="CJ506" i="2"/>
  <c r="CI506" i="2"/>
  <c r="BO506" i="2"/>
  <c r="BN506" i="2"/>
  <c r="BN510" i="2"/>
  <c r="CH510" i="2"/>
  <c r="CK510" i="2" s="1"/>
  <c r="BM510" i="2"/>
  <c r="CJ510" i="2"/>
  <c r="CI510" i="2"/>
  <c r="CI514" i="2"/>
  <c r="BO514" i="2"/>
  <c r="BN514" i="2"/>
  <c r="CH514" i="2"/>
  <c r="BM514" i="2"/>
  <c r="BM518" i="2"/>
  <c r="CJ518" i="2"/>
  <c r="CI518" i="2"/>
  <c r="BO518" i="2"/>
  <c r="BN518" i="2"/>
  <c r="CH518" i="2"/>
  <c r="CK518" i="2" s="1"/>
  <c r="CH522" i="2"/>
  <c r="CK522" i="2" s="1"/>
  <c r="BM522" i="2"/>
  <c r="CJ522" i="2"/>
  <c r="CI522" i="2"/>
  <c r="BO522" i="2"/>
  <c r="BN522" i="2"/>
  <c r="BN526" i="2"/>
  <c r="CH526" i="2"/>
  <c r="BM526" i="2"/>
  <c r="CJ526" i="2"/>
  <c r="CI526" i="2"/>
  <c r="CI530" i="2"/>
  <c r="BO530" i="2"/>
  <c r="BN530" i="2"/>
  <c r="CH530" i="2"/>
  <c r="CK530" i="2" s="1"/>
  <c r="BM530" i="2"/>
  <c r="BM534" i="2"/>
  <c r="CJ534" i="2"/>
  <c r="CI534" i="2"/>
  <c r="BO534" i="2"/>
  <c r="BN534" i="2"/>
  <c r="CH534" i="2"/>
  <c r="CK534" i="2" s="1"/>
  <c r="CH538" i="2"/>
  <c r="CK538" i="2" s="1"/>
  <c r="BM538" i="2"/>
  <c r="CJ538" i="2"/>
  <c r="CI538" i="2"/>
  <c r="BO538" i="2"/>
  <c r="BN538" i="2"/>
  <c r="BN542" i="2"/>
  <c r="CH542" i="2"/>
  <c r="CK542" i="2" s="1"/>
  <c r="BM542" i="2"/>
  <c r="CJ542" i="2"/>
  <c r="CI542" i="2"/>
  <c r="CI546" i="2"/>
  <c r="BO546" i="2"/>
  <c r="BN546" i="2"/>
  <c r="CH546" i="2"/>
  <c r="BM546" i="2"/>
  <c r="BM550" i="2"/>
  <c r="CJ550" i="2"/>
  <c r="CI550" i="2"/>
  <c r="BO550" i="2"/>
  <c r="BN550" i="2"/>
  <c r="CH550" i="2"/>
  <c r="CK550" i="2" s="1"/>
  <c r="CH554" i="2"/>
  <c r="CK554" i="2" s="1"/>
  <c r="BM554" i="2"/>
  <c r="CJ554" i="2"/>
  <c r="CI554" i="2"/>
  <c r="BO554" i="2"/>
  <c r="BN554" i="2"/>
  <c r="BN558" i="2"/>
  <c r="CH558" i="2"/>
  <c r="BM558" i="2"/>
  <c r="CJ558" i="2"/>
  <c r="CI558" i="2"/>
  <c r="CI562" i="2"/>
  <c r="BO562" i="2"/>
  <c r="BN562" i="2"/>
  <c r="CH562" i="2"/>
  <c r="CK562" i="2" s="1"/>
  <c r="BM562" i="2"/>
  <c r="BM566" i="2"/>
  <c r="CJ566" i="2"/>
  <c r="CI566" i="2"/>
  <c r="BO566" i="2"/>
  <c r="BN566" i="2"/>
  <c r="CH566" i="2"/>
  <c r="CK566" i="2" s="1"/>
  <c r="CH570" i="2"/>
  <c r="CK570" i="2" s="1"/>
  <c r="BM570" i="2"/>
  <c r="CJ570" i="2"/>
  <c r="CI570" i="2"/>
  <c r="BO570" i="2"/>
  <c r="BN570" i="2"/>
  <c r="BN574" i="2"/>
  <c r="CH574" i="2"/>
  <c r="CK574" i="2" s="1"/>
  <c r="BM574" i="2"/>
  <c r="CJ574" i="2"/>
  <c r="CI574" i="2"/>
  <c r="CI578" i="2"/>
  <c r="BO578" i="2"/>
  <c r="BN578" i="2"/>
  <c r="CH578" i="2"/>
  <c r="BM578" i="2"/>
  <c r="CJ582" i="2"/>
  <c r="CH582" i="2"/>
  <c r="BO582" i="2"/>
  <c r="BM582" i="2"/>
  <c r="CI582" i="2"/>
  <c r="BN586" i="2"/>
  <c r="CJ586" i="2"/>
  <c r="CH586" i="2"/>
  <c r="CK586" i="2" s="1"/>
  <c r="BO586" i="2"/>
  <c r="BM586" i="2"/>
  <c r="BO590" i="2"/>
  <c r="BM590" i="2"/>
  <c r="CI590" i="2"/>
  <c r="BN590" i="2"/>
  <c r="CJ590" i="2"/>
  <c r="CH590" i="2"/>
  <c r="CK590" i="2" s="1"/>
  <c r="CJ594" i="2"/>
  <c r="CH594" i="2"/>
  <c r="CK594" i="2" s="1"/>
  <c r="BO594" i="2"/>
  <c r="BM594" i="2"/>
  <c r="CI594" i="2"/>
  <c r="BN594" i="2"/>
  <c r="CJ598" i="2"/>
  <c r="CH598" i="2"/>
  <c r="CK598" i="2" s="1"/>
  <c r="BO598" i="2"/>
  <c r="BM598" i="2"/>
  <c r="CI598" i="2"/>
  <c r="BN602" i="2"/>
  <c r="CJ602" i="2"/>
  <c r="CH602" i="2"/>
  <c r="BO602" i="2"/>
  <c r="BM602" i="2"/>
  <c r="BO606" i="2"/>
  <c r="BM606" i="2"/>
  <c r="CI606" i="2"/>
  <c r="BN606" i="2"/>
  <c r="CJ606" i="2"/>
  <c r="CH606" i="2"/>
  <c r="CK606" i="2" s="1"/>
  <c r="CJ610" i="2"/>
  <c r="CH610" i="2"/>
  <c r="CK610" i="2" s="1"/>
  <c r="BO610" i="2"/>
  <c r="BM610" i="2"/>
  <c r="CI610" i="2"/>
  <c r="BN610" i="2"/>
  <c r="CJ614" i="2"/>
  <c r="CH614" i="2"/>
  <c r="BO614" i="2"/>
  <c r="BM614" i="2"/>
  <c r="CI614" i="2"/>
  <c r="BN618" i="2"/>
  <c r="CJ618" i="2"/>
  <c r="CH618" i="2"/>
  <c r="CK618" i="2" s="1"/>
  <c r="BO618" i="2"/>
  <c r="BM618" i="2"/>
  <c r="BO622" i="2"/>
  <c r="BM622" i="2"/>
  <c r="CI622" i="2"/>
  <c r="BN622" i="2"/>
  <c r="CJ622" i="2"/>
  <c r="CH622" i="2"/>
  <c r="CK622" i="2" s="1"/>
  <c r="CJ626" i="2"/>
  <c r="CH626" i="2"/>
  <c r="CK626" i="2" s="1"/>
  <c r="BO626" i="2"/>
  <c r="BM626" i="2"/>
  <c r="CI626" i="2"/>
  <c r="BN626" i="2"/>
  <c r="CJ630" i="2"/>
  <c r="CH630" i="2"/>
  <c r="CK630" i="2" s="1"/>
  <c r="BO630" i="2"/>
  <c r="BM630" i="2"/>
  <c r="CI630" i="2"/>
  <c r="BN634" i="2"/>
  <c r="CJ634" i="2"/>
  <c r="CH634" i="2"/>
  <c r="BO634" i="2"/>
  <c r="BM634" i="2"/>
  <c r="BO638" i="2"/>
  <c r="BM638" i="2"/>
  <c r="CI638" i="2"/>
  <c r="BN638" i="2"/>
  <c r="CJ638" i="2"/>
  <c r="CH638" i="2"/>
  <c r="CK638" i="2" s="1"/>
  <c r="CJ642" i="2"/>
  <c r="CH642" i="2"/>
  <c r="CK642" i="2" s="1"/>
  <c r="BO642" i="2"/>
  <c r="BM642" i="2"/>
  <c r="CI642" i="2"/>
  <c r="BN642" i="2"/>
  <c r="CJ646" i="2"/>
  <c r="CH646" i="2"/>
  <c r="BO646" i="2"/>
  <c r="BM646" i="2"/>
  <c r="CI646" i="2"/>
  <c r="BN650" i="2"/>
  <c r="CJ650" i="2"/>
  <c r="CH650" i="2"/>
  <c r="CK650" i="2" s="1"/>
  <c r="BO650" i="2"/>
  <c r="BM650" i="2"/>
  <c r="BO654" i="2"/>
  <c r="BM654" i="2"/>
  <c r="CI654" i="2"/>
  <c r="BN654" i="2"/>
  <c r="CJ654" i="2"/>
  <c r="CH654" i="2"/>
  <c r="CK654" i="2" s="1"/>
  <c r="CJ658" i="2"/>
  <c r="CH658" i="2"/>
  <c r="CK658" i="2" s="1"/>
  <c r="BO658" i="2"/>
  <c r="BM658" i="2"/>
  <c r="CI658" i="2"/>
  <c r="BN658" i="2"/>
  <c r="CJ662" i="2"/>
  <c r="CH662" i="2"/>
  <c r="CK662" i="2" s="1"/>
  <c r="BO662" i="2"/>
  <c r="BM662" i="2"/>
  <c r="CI662" i="2"/>
  <c r="BN666" i="2"/>
  <c r="CJ666" i="2"/>
  <c r="CH666" i="2"/>
  <c r="BO666" i="2"/>
  <c r="BM666" i="2"/>
  <c r="BO670" i="2"/>
  <c r="BM670" i="2"/>
  <c r="CI670" i="2"/>
  <c r="BN670" i="2"/>
  <c r="CJ670" i="2"/>
  <c r="CH670" i="2"/>
  <c r="CK670" i="2" s="1"/>
  <c r="CJ674" i="2"/>
  <c r="CH674" i="2"/>
  <c r="CK674" i="2" s="1"/>
  <c r="BO674" i="2"/>
  <c r="BM674" i="2"/>
  <c r="CI674" i="2"/>
  <c r="BN674" i="2"/>
  <c r="BY583" i="2"/>
  <c r="CR583" i="2"/>
  <c r="BW583" i="2"/>
  <c r="CS583" i="2"/>
  <c r="CT583" i="2"/>
  <c r="BX587" i="2"/>
  <c r="CT587" i="2"/>
  <c r="CR587" i="2"/>
  <c r="CU587" i="2" s="1"/>
  <c r="BY587" i="2"/>
  <c r="BW587" i="2"/>
  <c r="BW591" i="2"/>
  <c r="CS591" i="2"/>
  <c r="BX591" i="2"/>
  <c r="CT591" i="2"/>
  <c r="BY591" i="2"/>
  <c r="CR591" i="2"/>
  <c r="CU591" i="2" s="1"/>
  <c r="CR595" i="2"/>
  <c r="CU595" i="2" s="1"/>
  <c r="BW595" i="2"/>
  <c r="CS595" i="2"/>
  <c r="BX595" i="2"/>
  <c r="CT599" i="2"/>
  <c r="BY599" i="2"/>
  <c r="CR599" i="2"/>
  <c r="CU599" i="2" s="1"/>
  <c r="BW599" i="2"/>
  <c r="CS599" i="2"/>
  <c r="BX603" i="2"/>
  <c r="CR603" i="2"/>
  <c r="CT603" i="2"/>
  <c r="BW603" i="2"/>
  <c r="BW607" i="2"/>
  <c r="CS607" i="2"/>
  <c r="BX607" i="2"/>
  <c r="CR607" i="2"/>
  <c r="CU607" i="2" s="1"/>
  <c r="BY611" i="2"/>
  <c r="CR611" i="2"/>
  <c r="CU611" i="2" s="1"/>
  <c r="BW611" i="2"/>
  <c r="CS611" i="2"/>
  <c r="BX611" i="2"/>
  <c r="CT611" i="2"/>
  <c r="BY615" i="2"/>
  <c r="CR615" i="2"/>
  <c r="BW615" i="2"/>
  <c r="CS615" i="2"/>
  <c r="BX619" i="2"/>
  <c r="CT619" i="2"/>
  <c r="BY619" i="2"/>
  <c r="CR619" i="2"/>
  <c r="CU619" i="2" s="1"/>
  <c r="BW619" i="2"/>
  <c r="CT623" i="2"/>
  <c r="BW623" i="2"/>
  <c r="CS623" i="2"/>
  <c r="BY623" i="2"/>
  <c r="BX623" i="2"/>
  <c r="CR623" i="2"/>
  <c r="CU623" i="2" s="1"/>
  <c r="CR627" i="2"/>
  <c r="BW627" i="2"/>
  <c r="CS627" i="2"/>
  <c r="BX627" i="2"/>
  <c r="CR631" i="2"/>
  <c r="CU631" i="2" s="1"/>
  <c r="CT631" i="2"/>
  <c r="BW631" i="2"/>
  <c r="CS631" i="2"/>
  <c r="BY631" i="2"/>
  <c r="CT635" i="2"/>
  <c r="BX635" i="2"/>
  <c r="BY635" i="2"/>
  <c r="CR635" i="2"/>
  <c r="BW635" i="2"/>
  <c r="BW639" i="2"/>
  <c r="CS639" i="2"/>
  <c r="BX639" i="2"/>
  <c r="CR639" i="2"/>
  <c r="CR643" i="2"/>
  <c r="CU643" i="2" s="1"/>
  <c r="CT643" i="2"/>
  <c r="BW643" i="2"/>
  <c r="CS643" i="2"/>
  <c r="BY643" i="2"/>
  <c r="BX643" i="2"/>
  <c r="CR647" i="2"/>
  <c r="CT647" i="2"/>
  <c r="BW647" i="2"/>
  <c r="BY647" i="2"/>
  <c r="CS647" i="2"/>
  <c r="BY651" i="2"/>
  <c r="BX651" i="2"/>
  <c r="CR651" i="2"/>
  <c r="CU651" i="2" s="1"/>
  <c r="CT651" i="2"/>
  <c r="BW651" i="2"/>
  <c r="BW655" i="2"/>
  <c r="CS655" i="2"/>
  <c r="BX655" i="2"/>
  <c r="CT655" i="2"/>
  <c r="BY655" i="2"/>
  <c r="CR655" i="2"/>
  <c r="CU655" i="2" s="1"/>
  <c r="CR659" i="2"/>
  <c r="CU659" i="2" s="1"/>
  <c r="BW659" i="2"/>
  <c r="CS659" i="2"/>
  <c r="BX659" i="2"/>
  <c r="CR663" i="2"/>
  <c r="BW663" i="2"/>
  <c r="CT663" i="2"/>
  <c r="CS663" i="2"/>
  <c r="CT667" i="2"/>
  <c r="BX667" i="2"/>
  <c r="BY667" i="2"/>
  <c r="CR667" i="2"/>
  <c r="BW667" i="2"/>
  <c r="BW671" i="2"/>
  <c r="CS671" i="2"/>
  <c r="BX671" i="2"/>
  <c r="CR671" i="2"/>
  <c r="CU671" i="2" s="1"/>
  <c r="DE581" i="2"/>
  <c r="DE597" i="2"/>
  <c r="DE613" i="2"/>
  <c r="DE629" i="2"/>
  <c r="DE645" i="2"/>
  <c r="DE661" i="2"/>
  <c r="DD678" i="2"/>
  <c r="DD694" i="2"/>
  <c r="DD710" i="2"/>
  <c r="CH678" i="2"/>
  <c r="CK678" i="2" s="1"/>
  <c r="CJ678" i="2"/>
  <c r="BM678" i="2"/>
  <c r="BO678" i="2"/>
  <c r="CH682" i="2"/>
  <c r="CK682" i="2" s="1"/>
  <c r="CJ682" i="2"/>
  <c r="BM682" i="2"/>
  <c r="BO682" i="2"/>
  <c r="BM686" i="2"/>
  <c r="BO686" i="2"/>
  <c r="CH686" i="2"/>
  <c r="CK686" i="2" s="1"/>
  <c r="CJ686" i="2"/>
  <c r="CH690" i="2"/>
  <c r="CK690" i="2" s="1"/>
  <c r="CJ690" i="2"/>
  <c r="BM690" i="2"/>
  <c r="BO690" i="2"/>
  <c r="CH694" i="2"/>
  <c r="CK694" i="2" s="1"/>
  <c r="CJ694" i="2"/>
  <c r="BM694" i="2"/>
  <c r="BO694" i="2"/>
  <c r="CH698" i="2"/>
  <c r="CK698" i="2" s="1"/>
  <c r="CJ698" i="2"/>
  <c r="BM698" i="2"/>
  <c r="BO698" i="2"/>
  <c r="BM702" i="2"/>
  <c r="BO702" i="2"/>
  <c r="CH702" i="2"/>
  <c r="CK702" i="2" s="1"/>
  <c r="CJ702" i="2"/>
  <c r="CH706" i="2"/>
  <c r="CK706" i="2" s="1"/>
  <c r="CJ706" i="2"/>
  <c r="BM706" i="2"/>
  <c r="BO706" i="2"/>
  <c r="CH710" i="2"/>
  <c r="CK710" i="2" s="1"/>
  <c r="CJ710" i="2"/>
  <c r="BM710" i="2"/>
  <c r="BO710" i="2"/>
  <c r="CH714" i="2"/>
  <c r="CK714" i="2" s="1"/>
  <c r="CJ714" i="2"/>
  <c r="BM714" i="2"/>
  <c r="BO714" i="2"/>
  <c r="BM718" i="2"/>
  <c r="BO718" i="2"/>
  <c r="CH718" i="2"/>
  <c r="CK718" i="2" s="1"/>
  <c r="CJ718" i="2"/>
  <c r="CH722" i="2"/>
  <c r="CK722" i="2" s="1"/>
  <c r="CJ722" i="2"/>
  <c r="BM722" i="2"/>
  <c r="BO722" i="2"/>
  <c r="DD726" i="2"/>
  <c r="DD742" i="2"/>
  <c r="DD758" i="2"/>
  <c r="CH726" i="2"/>
  <c r="CK726" i="2" s="1"/>
  <c r="CJ726" i="2"/>
  <c r="BM726" i="2"/>
  <c r="BO726" i="2"/>
  <c r="CH730" i="2"/>
  <c r="CK730" i="2" s="1"/>
  <c r="CJ730" i="2"/>
  <c r="BM730" i="2"/>
  <c r="BO730" i="2"/>
  <c r="BM734" i="2"/>
  <c r="BO734" i="2"/>
  <c r="CH734" i="2"/>
  <c r="CK734" i="2" s="1"/>
  <c r="CJ734" i="2"/>
  <c r="CH738" i="2"/>
  <c r="CK738" i="2" s="1"/>
  <c r="CJ738" i="2"/>
  <c r="BM738" i="2"/>
  <c r="BO738" i="2"/>
  <c r="CH742" i="2"/>
  <c r="CK742" i="2" s="1"/>
  <c r="CJ742" i="2"/>
  <c r="BM742" i="2"/>
  <c r="BO742" i="2"/>
  <c r="CH746" i="2"/>
  <c r="CK746" i="2" s="1"/>
  <c r="CJ746" i="2"/>
  <c r="BM746" i="2"/>
  <c r="BO746" i="2"/>
  <c r="BM750" i="2"/>
  <c r="BO750" i="2"/>
  <c r="CH750" i="2"/>
  <c r="CK750" i="2" s="1"/>
  <c r="CJ750" i="2"/>
  <c r="CH754" i="2"/>
  <c r="CK754" i="2" s="1"/>
  <c r="CJ754" i="2"/>
  <c r="BM754" i="2"/>
  <c r="BO754" i="2"/>
  <c r="CH758" i="2"/>
  <c r="CK758" i="2" s="1"/>
  <c r="CJ758" i="2"/>
  <c r="BM758" i="2"/>
  <c r="BO758" i="2"/>
  <c r="CH762" i="2"/>
  <c r="CK762" i="2" s="1"/>
  <c r="CJ762" i="2"/>
  <c r="BM762" i="2"/>
  <c r="BO762" i="2"/>
  <c r="BM766" i="2"/>
  <c r="BO766" i="2"/>
  <c r="CH766" i="2"/>
  <c r="CK766" i="2" s="1"/>
  <c r="CJ766" i="2"/>
  <c r="CH770" i="2"/>
  <c r="CK770" i="2" s="1"/>
  <c r="CJ770" i="2"/>
  <c r="BM770" i="2"/>
  <c r="BO770" i="2"/>
  <c r="DC774" i="2"/>
  <c r="DC790" i="2"/>
  <c r="DC806" i="2"/>
  <c r="CG800" i="2"/>
  <c r="CK816" i="2"/>
  <c r="CB780" i="2"/>
  <c r="CW784" i="2"/>
  <c r="CZ784" i="2" s="1"/>
  <c r="CB796" i="2"/>
  <c r="CW800" i="2"/>
  <c r="CZ800" i="2" s="1"/>
  <c r="CB812" i="2"/>
  <c r="CQ774" i="2"/>
  <c r="CQ778" i="2"/>
  <c r="CQ786" i="2"/>
  <c r="CQ790" i="2"/>
  <c r="CQ794" i="2"/>
  <c r="CQ802" i="2"/>
  <c r="CQ806" i="2"/>
  <c r="CQ810" i="2"/>
  <c r="BY824" i="2"/>
  <c r="CT828" i="2"/>
  <c r="BY840" i="2"/>
  <c r="CT844" i="2"/>
  <c r="BY856" i="2"/>
  <c r="CT860" i="2"/>
  <c r="CG817" i="2"/>
  <c r="CG821" i="2"/>
  <c r="CG829" i="2"/>
  <c r="CG833" i="2"/>
  <c r="CG837" i="2"/>
  <c r="CG845" i="2"/>
  <c r="CG849" i="2"/>
  <c r="CG853" i="2"/>
  <c r="CG861" i="2"/>
  <c r="CT865" i="2"/>
  <c r="CS865" i="2"/>
  <c r="CU865" i="2" s="1"/>
  <c r="BY865" i="2"/>
  <c r="BX865" i="2"/>
  <c r="BX869" i="2"/>
  <c r="BY869" i="2"/>
  <c r="CS869" i="2"/>
  <c r="CT869" i="2"/>
  <c r="CS873" i="2"/>
  <c r="CT873" i="2"/>
  <c r="BX873" i="2"/>
  <c r="BY873" i="2"/>
  <c r="CS877" i="2"/>
  <c r="CT877" i="2"/>
  <c r="BX877" i="2"/>
  <c r="BY877" i="2"/>
  <c r="CS881" i="2"/>
  <c r="CU881" i="2" s="1"/>
  <c r="CT881" i="2"/>
  <c r="BX881" i="2"/>
  <c r="BY881" i="2"/>
  <c r="BW865" i="2"/>
  <c r="CR869" i="2"/>
  <c r="BW881" i="2"/>
  <c r="CG879" i="2"/>
  <c r="DE892" i="2"/>
  <c r="DE901" i="2"/>
  <c r="CE885" i="2"/>
  <c r="CE889" i="2"/>
  <c r="CE897" i="2"/>
  <c r="CE905" i="2"/>
  <c r="BP890" i="2"/>
  <c r="BP894" i="2"/>
  <c r="BP898" i="2"/>
  <c r="BP906" i="2"/>
  <c r="DC917" i="2"/>
  <c r="BM921" i="2"/>
  <c r="CH925" i="2"/>
  <c r="CK925" i="2" s="1"/>
  <c r="CI911" i="2"/>
  <c r="CK911" i="2" s="1"/>
  <c r="BO911" i="2"/>
  <c r="BN911" i="2"/>
  <c r="CJ911" i="2"/>
  <c r="CJ915" i="2"/>
  <c r="CI915" i="2"/>
  <c r="BO915" i="2"/>
  <c r="BN915" i="2"/>
  <c r="CJ919" i="2"/>
  <c r="CI919" i="2"/>
  <c r="BO919" i="2"/>
  <c r="BN919" i="2"/>
  <c r="BN923" i="2"/>
  <c r="CJ923" i="2"/>
  <c r="CI923" i="2"/>
  <c r="BO923" i="2"/>
  <c r="CI927" i="2"/>
  <c r="CK927" i="2" s="1"/>
  <c r="BO927" i="2"/>
  <c r="BN927" i="2"/>
  <c r="CJ927" i="2"/>
  <c r="BM911" i="2"/>
  <c r="CH915" i="2"/>
  <c r="DC923" i="2"/>
  <c r="BM927" i="2"/>
  <c r="DC936" i="2"/>
  <c r="CY942" i="2"/>
  <c r="CX942" i="2"/>
  <c r="CD942" i="2"/>
  <c r="CC942" i="2"/>
  <c r="CZ931" i="2"/>
  <c r="CE935" i="2"/>
  <c r="CK942" i="2"/>
  <c r="CK953" i="2"/>
  <c r="CU949" i="2"/>
  <c r="CU957" i="2"/>
  <c r="DE973" i="2"/>
  <c r="CK983" i="2"/>
  <c r="BZ977" i="2"/>
  <c r="DD989" i="2"/>
  <c r="BJ980" i="2"/>
  <c r="DV980" i="2" s="1"/>
  <c r="CD994" i="2"/>
  <c r="CW994" i="2"/>
  <c r="CB994" i="2"/>
  <c r="CE994" i="2" s="1"/>
  <c r="CC994" i="2"/>
  <c r="CY994" i="2"/>
  <c r="CX994" i="2"/>
  <c r="BO997" i="2"/>
  <c r="BM997" i="2"/>
  <c r="BP997" i="2" s="1"/>
  <c r="BN997" i="2"/>
  <c r="CH997" i="2"/>
  <c r="CJ997" i="2"/>
  <c r="CC999" i="2"/>
  <c r="CR1005" i="2"/>
  <c r="CU1005" i="2" s="1"/>
  <c r="CS1005" i="2"/>
  <c r="BW1005" i="2"/>
  <c r="BX1005" i="2"/>
  <c r="DC1007" i="2"/>
  <c r="CL110" i="2"/>
  <c r="CL122" i="2"/>
  <c r="CL126" i="2"/>
  <c r="CL138" i="2"/>
  <c r="CL142" i="2"/>
  <c r="CL154" i="2"/>
  <c r="CL158" i="2"/>
  <c r="CL170" i="2"/>
  <c r="CL174" i="2"/>
  <c r="CL186" i="2"/>
  <c r="CL190" i="2"/>
  <c r="CL202" i="2"/>
  <c r="CL206" i="2"/>
  <c r="CL218" i="2"/>
  <c r="CL222" i="2"/>
  <c r="CL234" i="2"/>
  <c r="CL238" i="2"/>
  <c r="CL250" i="2"/>
  <c r="CL254" i="2"/>
  <c r="CL266" i="2"/>
  <c r="CL270" i="2"/>
  <c r="CL282" i="2"/>
  <c r="CL286" i="2"/>
  <c r="CL298" i="2"/>
  <c r="CJ492" i="2"/>
  <c r="DC406" i="2"/>
  <c r="DC422" i="2"/>
  <c r="DC438" i="2"/>
  <c r="DC454" i="2"/>
  <c r="DC470" i="2"/>
  <c r="AZ488" i="2"/>
  <c r="DT488" i="2" s="1"/>
  <c r="BT486" i="2"/>
  <c r="CN486" i="2"/>
  <c r="BS486" i="2"/>
  <c r="CM486" i="2"/>
  <c r="CP486" i="2" s="1"/>
  <c r="BR486" i="2"/>
  <c r="CY586" i="2"/>
  <c r="CY602" i="2"/>
  <c r="CY618" i="2"/>
  <c r="CY634" i="2"/>
  <c r="CY650" i="2"/>
  <c r="CY666" i="2"/>
  <c r="CD678" i="2"/>
  <c r="CY682" i="2"/>
  <c r="CZ682" i="2" s="1"/>
  <c r="CD694" i="2"/>
  <c r="CY698" i="2"/>
  <c r="CZ698" i="2" s="1"/>
  <c r="CD710" i="2"/>
  <c r="CY714" i="2"/>
  <c r="CZ714" i="2" s="1"/>
  <c r="AZ686" i="2"/>
  <c r="DT686" i="2" s="1"/>
  <c r="AZ690" i="2"/>
  <c r="DT690" i="2" s="1"/>
  <c r="AZ702" i="2"/>
  <c r="DT702" i="2" s="1"/>
  <c r="AZ706" i="2"/>
  <c r="DT706" i="2" s="1"/>
  <c r="AZ718" i="2"/>
  <c r="DT718" i="2" s="1"/>
  <c r="AZ722" i="2"/>
  <c r="DT722" i="2" s="1"/>
  <c r="CB678" i="2"/>
  <c r="CB694" i="2"/>
  <c r="CB710" i="2"/>
  <c r="CD726" i="2"/>
  <c r="CY730" i="2"/>
  <c r="CZ730" i="2" s="1"/>
  <c r="CD742" i="2"/>
  <c r="CY746" i="2"/>
  <c r="CZ746" i="2" s="1"/>
  <c r="CD758" i="2"/>
  <c r="CY762" i="2"/>
  <c r="CZ762" i="2" s="1"/>
  <c r="AZ734" i="2"/>
  <c r="DT734" i="2" s="1"/>
  <c r="AZ738" i="2"/>
  <c r="DT738" i="2" s="1"/>
  <c r="AZ750" i="2"/>
  <c r="DT750" i="2" s="1"/>
  <c r="AZ754" i="2"/>
  <c r="DT754" i="2" s="1"/>
  <c r="AZ766" i="2"/>
  <c r="DT766" i="2" s="1"/>
  <c r="AZ770" i="2"/>
  <c r="DT770" i="2" s="1"/>
  <c r="CB726" i="2"/>
  <c r="CB742" i="2"/>
  <c r="CB758" i="2"/>
  <c r="CB770" i="2"/>
  <c r="CM772" i="2"/>
  <c r="CP772" i="2" s="1"/>
  <c r="BS772" i="2"/>
  <c r="BR772" i="2"/>
  <c r="CO772" i="2"/>
  <c r="BT772" i="2"/>
  <c r="BT776" i="2"/>
  <c r="CN776" i="2"/>
  <c r="CM776" i="2"/>
  <c r="CP776" i="2" s="1"/>
  <c r="BR776" i="2"/>
  <c r="CO776" i="2"/>
  <c r="CO780" i="2"/>
  <c r="BT780" i="2"/>
  <c r="CM780" i="2"/>
  <c r="CP780" i="2" s="1"/>
  <c r="BS780" i="2"/>
  <c r="BR780" i="2"/>
  <c r="BR784" i="2"/>
  <c r="CO784" i="2"/>
  <c r="BT784" i="2"/>
  <c r="CN784" i="2"/>
  <c r="CM784" i="2"/>
  <c r="CP784" i="2" s="1"/>
  <c r="CM788" i="2"/>
  <c r="CP788" i="2" s="1"/>
  <c r="BS788" i="2"/>
  <c r="BR788" i="2"/>
  <c r="CO788" i="2"/>
  <c r="BT788" i="2"/>
  <c r="BT792" i="2"/>
  <c r="CN792" i="2"/>
  <c r="CM792" i="2"/>
  <c r="CP792" i="2" s="1"/>
  <c r="BR792" i="2"/>
  <c r="CO792" i="2"/>
  <c r="CO796" i="2"/>
  <c r="BT796" i="2"/>
  <c r="CM796" i="2"/>
  <c r="CP796" i="2" s="1"/>
  <c r="BS796" i="2"/>
  <c r="BR796" i="2"/>
  <c r="BR800" i="2"/>
  <c r="CO800" i="2"/>
  <c r="BT800" i="2"/>
  <c r="CN800" i="2"/>
  <c r="CM800" i="2"/>
  <c r="CP800" i="2" s="1"/>
  <c r="CM804" i="2"/>
  <c r="CP804" i="2" s="1"/>
  <c r="BS804" i="2"/>
  <c r="BR804" i="2"/>
  <c r="CO804" i="2"/>
  <c r="BT804" i="2"/>
  <c r="BT808" i="2"/>
  <c r="CN808" i="2"/>
  <c r="CM808" i="2"/>
  <c r="CP808" i="2" s="1"/>
  <c r="BR808" i="2"/>
  <c r="CO808" i="2"/>
  <c r="CO812" i="2"/>
  <c r="BT812" i="2"/>
  <c r="CM812" i="2"/>
  <c r="CP812" i="2" s="1"/>
  <c r="BS812" i="2"/>
  <c r="BR812" i="2"/>
  <c r="CM816" i="2"/>
  <c r="CP816" i="2" s="1"/>
  <c r="BT816" i="2"/>
  <c r="CN816" i="2"/>
  <c r="BR816" i="2"/>
  <c r="CO816" i="2"/>
  <c r="BM773" i="2"/>
  <c r="BO773" i="2"/>
  <c r="CI773" i="2"/>
  <c r="BN773" i="2"/>
  <c r="CH773" i="2"/>
  <c r="BN777" i="2"/>
  <c r="CH777" i="2"/>
  <c r="CK777" i="2" s="1"/>
  <c r="CJ777" i="2"/>
  <c r="BM777" i="2"/>
  <c r="BO777" i="2"/>
  <c r="CI777" i="2"/>
  <c r="CI781" i="2"/>
  <c r="BN781" i="2"/>
  <c r="CH781" i="2"/>
  <c r="CK781" i="2" s="1"/>
  <c r="CJ781" i="2"/>
  <c r="BM781" i="2"/>
  <c r="BO781" i="2"/>
  <c r="CI785" i="2"/>
  <c r="BN785" i="2"/>
  <c r="CH785" i="2"/>
  <c r="CJ785" i="2"/>
  <c r="BM785" i="2"/>
  <c r="BM789" i="2"/>
  <c r="BO789" i="2"/>
  <c r="CI789" i="2"/>
  <c r="BN789" i="2"/>
  <c r="CH789" i="2"/>
  <c r="CK789" i="2" s="1"/>
  <c r="BN793" i="2"/>
  <c r="CH793" i="2"/>
  <c r="CK793" i="2" s="1"/>
  <c r="CJ793" i="2"/>
  <c r="BM793" i="2"/>
  <c r="BO793" i="2"/>
  <c r="CI793" i="2"/>
  <c r="CI797" i="2"/>
  <c r="BN797" i="2"/>
  <c r="CH797" i="2"/>
  <c r="CK797" i="2" s="1"/>
  <c r="CJ797" i="2"/>
  <c r="BM797" i="2"/>
  <c r="BO797" i="2"/>
  <c r="CI801" i="2"/>
  <c r="BN801" i="2"/>
  <c r="CH801" i="2"/>
  <c r="CK801" i="2" s="1"/>
  <c r="CJ801" i="2"/>
  <c r="BM801" i="2"/>
  <c r="BM805" i="2"/>
  <c r="BO805" i="2"/>
  <c r="CI805" i="2"/>
  <c r="BN805" i="2"/>
  <c r="CH805" i="2"/>
  <c r="BN809" i="2"/>
  <c r="CH809" i="2"/>
  <c r="CK809" i="2" s="1"/>
  <c r="CJ809" i="2"/>
  <c r="BM809" i="2"/>
  <c r="BO809" i="2"/>
  <c r="CI809" i="2"/>
  <c r="CI813" i="2"/>
  <c r="BN813" i="2"/>
  <c r="CH813" i="2"/>
  <c r="CK813" i="2" s="1"/>
  <c r="CJ813" i="2"/>
  <c r="BM813" i="2"/>
  <c r="BO813" i="2"/>
  <c r="BJ774" i="2"/>
  <c r="DV774" i="2" s="1"/>
  <c r="BJ778" i="2"/>
  <c r="DV778" i="2" s="1"/>
  <c r="BJ782" i="2"/>
  <c r="DV782" i="2" s="1"/>
  <c r="BJ786" i="2"/>
  <c r="DV786" i="2" s="1"/>
  <c r="BJ790" i="2"/>
  <c r="DV790" i="2" s="1"/>
  <c r="BJ794" i="2"/>
  <c r="DV794" i="2" s="1"/>
  <c r="BJ798" i="2"/>
  <c r="DV798" i="2" s="1"/>
  <c r="BJ802" i="2"/>
  <c r="DV802" i="2" s="1"/>
  <c r="BJ806" i="2"/>
  <c r="DV806" i="2" s="1"/>
  <c r="BJ810" i="2"/>
  <c r="DV810" i="2" s="1"/>
  <c r="BJ814" i="2"/>
  <c r="DV814" i="2" s="1"/>
  <c r="BJ824" i="2"/>
  <c r="DV824" i="2" s="1"/>
  <c r="BJ828" i="2"/>
  <c r="DV828" i="2" s="1"/>
  <c r="BJ840" i="2"/>
  <c r="DV840" i="2" s="1"/>
  <c r="BJ844" i="2"/>
  <c r="DV844" i="2" s="1"/>
  <c r="BJ856" i="2"/>
  <c r="DV856" i="2" s="1"/>
  <c r="BJ860" i="2"/>
  <c r="DV860" i="2" s="1"/>
  <c r="AZ817" i="2"/>
  <c r="DT817" i="2" s="1"/>
  <c r="AZ821" i="2"/>
  <c r="DT821" i="2" s="1"/>
  <c r="AZ825" i="2"/>
  <c r="DT825" i="2" s="1"/>
  <c r="AZ829" i="2"/>
  <c r="DT829" i="2" s="1"/>
  <c r="AZ833" i="2"/>
  <c r="DT833" i="2" s="1"/>
  <c r="AZ837" i="2"/>
  <c r="DT837" i="2" s="1"/>
  <c r="AZ841" i="2"/>
  <c r="DT841" i="2" s="1"/>
  <c r="AZ845" i="2"/>
  <c r="DT845" i="2" s="1"/>
  <c r="AZ849" i="2"/>
  <c r="DT849" i="2" s="1"/>
  <c r="AZ853" i="2"/>
  <c r="DT853" i="2" s="1"/>
  <c r="AZ857" i="2"/>
  <c r="DT857" i="2" s="1"/>
  <c r="AZ861" i="2"/>
  <c r="DT861" i="2" s="1"/>
  <c r="CE865" i="2"/>
  <c r="CE869" i="2"/>
  <c r="CE873" i="2"/>
  <c r="CE877" i="2"/>
  <c r="CE881" i="2"/>
  <c r="DE886" i="2"/>
  <c r="BO890" i="2"/>
  <c r="CJ894" i="2"/>
  <c r="DE902" i="2"/>
  <c r="BO906" i="2"/>
  <c r="BU886" i="2"/>
  <c r="BU902" i="2"/>
  <c r="BR921" i="2"/>
  <c r="CM925" i="2"/>
  <c r="CP925" i="2" s="1"/>
  <c r="BS911" i="2"/>
  <c r="CO911" i="2"/>
  <c r="CN911" i="2"/>
  <c r="CP911" i="2" s="1"/>
  <c r="BT911" i="2"/>
  <c r="CN915" i="2"/>
  <c r="BT915" i="2"/>
  <c r="BS915" i="2"/>
  <c r="CO915" i="2"/>
  <c r="CO919" i="2"/>
  <c r="CN919" i="2"/>
  <c r="BT919" i="2"/>
  <c r="BS919" i="2"/>
  <c r="CO923" i="2"/>
  <c r="CN923" i="2"/>
  <c r="BT923" i="2"/>
  <c r="BS923" i="2"/>
  <c r="BS927" i="2"/>
  <c r="CO927" i="2"/>
  <c r="CN927" i="2"/>
  <c r="CP927" i="2" s="1"/>
  <c r="BT927" i="2"/>
  <c r="BR911" i="2"/>
  <c r="CM915" i="2"/>
  <c r="BR927" i="2"/>
  <c r="CW931" i="2"/>
  <c r="BT943" i="2"/>
  <c r="DE932" i="2"/>
  <c r="BZ942" i="2"/>
  <c r="BE953" i="2"/>
  <c r="DU953" i="2" s="1"/>
  <c r="CU961" i="2"/>
  <c r="CD947" i="2"/>
  <c r="CC947" i="2"/>
  <c r="CB947" i="2"/>
  <c r="CY947" i="2"/>
  <c r="CX947" i="2"/>
  <c r="CW947" i="2"/>
  <c r="CZ947" i="2" s="1"/>
  <c r="CY955" i="2"/>
  <c r="CX955" i="2"/>
  <c r="CC955" i="2"/>
  <c r="CW955" i="2"/>
  <c r="CZ955" i="2" s="1"/>
  <c r="CD955" i="2"/>
  <c r="CB955" i="2"/>
  <c r="CD963" i="2"/>
  <c r="CX963" i="2"/>
  <c r="CB963" i="2"/>
  <c r="CY963" i="2"/>
  <c r="CC963" i="2"/>
  <c r="CW963" i="2"/>
  <c r="CZ963" i="2" s="1"/>
  <c r="CJ940" i="2"/>
  <c r="BM940" i="2"/>
  <c r="BO940" i="2"/>
  <c r="CH940" i="2"/>
  <c r="BN940" i="2"/>
  <c r="BO944" i="2"/>
  <c r="CI944" i="2"/>
  <c r="CK944" i="2" s="1"/>
  <c r="BN944" i="2"/>
  <c r="DC953" i="2"/>
  <c r="CH961" i="2"/>
  <c r="CK961" i="2" s="1"/>
  <c r="DD954" i="2"/>
  <c r="DC992" i="2"/>
  <c r="DE981" i="2"/>
  <c r="BN991" i="2"/>
  <c r="CI991" i="2"/>
  <c r="CK991" i="2" s="1"/>
  <c r="BZ997" i="2"/>
  <c r="DE996" i="2"/>
  <c r="BW11" i="2"/>
  <c r="BX11" i="2"/>
  <c r="CT11" i="2"/>
  <c r="BY11" i="2"/>
  <c r="CR11" i="2"/>
  <c r="CU11" i="2" s="1"/>
  <c r="CS11" i="2"/>
  <c r="CR15" i="2"/>
  <c r="CU15" i="2" s="1"/>
  <c r="CS15" i="2"/>
  <c r="BW15" i="2"/>
  <c r="BX15" i="2"/>
  <c r="CT15" i="2"/>
  <c r="BY19" i="2"/>
  <c r="CR19" i="2"/>
  <c r="CU19" i="2" s="1"/>
  <c r="CS19" i="2"/>
  <c r="BW19" i="2"/>
  <c r="BX19" i="2"/>
  <c r="CT23" i="2"/>
  <c r="BY23" i="2"/>
  <c r="CR23" i="2"/>
  <c r="CU23" i="2" s="1"/>
  <c r="CS23" i="2"/>
  <c r="BW23" i="2"/>
  <c r="BX23" i="2"/>
  <c r="BW27" i="2"/>
  <c r="BX27" i="2"/>
  <c r="CT27" i="2"/>
  <c r="BY27" i="2"/>
  <c r="CR27" i="2"/>
  <c r="CU27" i="2" s="1"/>
  <c r="CS27" i="2"/>
  <c r="CR31" i="2"/>
  <c r="CU31" i="2" s="1"/>
  <c r="CS31" i="2"/>
  <c r="BW31" i="2"/>
  <c r="BX31" i="2"/>
  <c r="CT31" i="2"/>
  <c r="BY35" i="2"/>
  <c r="CR35" i="2"/>
  <c r="CU35" i="2" s="1"/>
  <c r="CS35" i="2"/>
  <c r="BW35" i="2"/>
  <c r="BX35" i="2"/>
  <c r="CT39" i="2"/>
  <c r="BY39" i="2"/>
  <c r="CR39" i="2"/>
  <c r="CU39" i="2" s="1"/>
  <c r="CS39" i="2"/>
  <c r="BW39" i="2"/>
  <c r="BX39" i="2"/>
  <c r="BW43" i="2"/>
  <c r="BX43" i="2"/>
  <c r="CT43" i="2"/>
  <c r="BY43" i="2"/>
  <c r="CR43" i="2"/>
  <c r="CU43" i="2" s="1"/>
  <c r="CS43" i="2"/>
  <c r="CR47" i="2"/>
  <c r="CU47" i="2" s="1"/>
  <c r="CS47" i="2"/>
  <c r="BW47" i="2"/>
  <c r="BX47" i="2"/>
  <c r="CT47" i="2"/>
  <c r="BY51" i="2"/>
  <c r="CR51" i="2"/>
  <c r="CU51" i="2" s="1"/>
  <c r="CS51" i="2"/>
  <c r="BW51" i="2"/>
  <c r="BX51" i="2"/>
  <c r="CT55" i="2"/>
  <c r="BY55" i="2"/>
  <c r="CR55" i="2"/>
  <c r="CU55" i="2" s="1"/>
  <c r="CS55" i="2"/>
  <c r="BW55" i="2"/>
  <c r="BX55" i="2"/>
  <c r="BW59" i="2"/>
  <c r="BX59" i="2"/>
  <c r="CT59" i="2"/>
  <c r="BY59" i="2"/>
  <c r="CR59" i="2"/>
  <c r="CU59" i="2" s="1"/>
  <c r="CS59" i="2"/>
  <c r="CR63" i="2"/>
  <c r="CU63" i="2" s="1"/>
  <c r="CS63" i="2"/>
  <c r="BW63" i="2"/>
  <c r="BX63" i="2"/>
  <c r="CT63" i="2"/>
  <c r="BY67" i="2"/>
  <c r="CR67" i="2"/>
  <c r="CU67" i="2" s="1"/>
  <c r="CS67" i="2"/>
  <c r="BW67" i="2"/>
  <c r="BX67" i="2"/>
  <c r="CT71" i="2"/>
  <c r="BY71" i="2"/>
  <c r="CR71" i="2"/>
  <c r="CU71" i="2" s="1"/>
  <c r="CS71" i="2"/>
  <c r="BW71" i="2"/>
  <c r="BX71" i="2"/>
  <c r="BW75" i="2"/>
  <c r="BX75" i="2"/>
  <c r="CT75" i="2"/>
  <c r="BY75" i="2"/>
  <c r="CR75" i="2"/>
  <c r="CU75" i="2" s="1"/>
  <c r="CS75" i="2"/>
  <c r="CR79" i="2"/>
  <c r="CU79" i="2" s="1"/>
  <c r="CS79" i="2"/>
  <c r="BW79" i="2"/>
  <c r="BX79" i="2"/>
  <c r="CT79" i="2"/>
  <c r="BY83" i="2"/>
  <c r="CR83" i="2"/>
  <c r="CU83" i="2" s="1"/>
  <c r="CS83" i="2"/>
  <c r="BW83" i="2"/>
  <c r="BX83" i="2"/>
  <c r="CT87" i="2"/>
  <c r="BY87" i="2"/>
  <c r="CR87" i="2"/>
  <c r="CU87" i="2" s="1"/>
  <c r="CS87" i="2"/>
  <c r="BW87" i="2"/>
  <c r="BX87" i="2"/>
  <c r="BW91" i="2"/>
  <c r="BX91" i="2"/>
  <c r="CT91" i="2"/>
  <c r="BY91" i="2"/>
  <c r="CR91" i="2"/>
  <c r="CU91" i="2" s="1"/>
  <c r="CS91" i="2"/>
  <c r="CR95" i="2"/>
  <c r="CU95" i="2" s="1"/>
  <c r="CS95" i="2"/>
  <c r="BW95" i="2"/>
  <c r="BX95" i="2"/>
  <c r="CT95" i="2"/>
  <c r="BY99" i="2"/>
  <c r="CR99" i="2"/>
  <c r="CU99" i="2" s="1"/>
  <c r="CS99" i="2"/>
  <c r="BW99" i="2"/>
  <c r="BX99" i="2"/>
  <c r="CT103" i="2"/>
  <c r="BY103" i="2"/>
  <c r="CR103" i="2"/>
  <c r="CU103" i="2" s="1"/>
  <c r="CS103" i="2"/>
  <c r="BW103" i="2"/>
  <c r="BX103" i="2"/>
  <c r="BW107" i="2"/>
  <c r="BX107" i="2"/>
  <c r="CT107" i="2"/>
  <c r="BY107" i="2"/>
  <c r="CR107" i="2"/>
  <c r="CU107" i="2" s="1"/>
  <c r="CS107" i="2"/>
  <c r="AF1009" i="2"/>
  <c r="AF1011" i="2"/>
  <c r="AF1010" i="2"/>
  <c r="BA8" i="2"/>
  <c r="AJ8" i="2"/>
  <c r="CR12" i="2"/>
  <c r="CU12" i="2" s="1"/>
  <c r="CS12" i="2"/>
  <c r="CT12" i="2"/>
  <c r="BW12" i="2"/>
  <c r="BX12" i="2"/>
  <c r="BY12" i="2"/>
  <c r="CR16" i="2"/>
  <c r="CU16" i="2" s="1"/>
  <c r="CS16" i="2"/>
  <c r="CT16" i="2"/>
  <c r="BW16" i="2"/>
  <c r="BX16" i="2"/>
  <c r="BY16" i="2"/>
  <c r="CR20" i="2"/>
  <c r="CU20" i="2" s="1"/>
  <c r="CS20" i="2"/>
  <c r="CT20" i="2"/>
  <c r="BW20" i="2"/>
  <c r="BX20" i="2"/>
  <c r="BW24" i="2"/>
  <c r="BX24" i="2"/>
  <c r="BY24" i="2"/>
  <c r="CR24" i="2"/>
  <c r="CU24" i="2" s="1"/>
  <c r="CS24" i="2"/>
  <c r="CR28" i="2"/>
  <c r="CU28" i="2" s="1"/>
  <c r="CS28" i="2"/>
  <c r="CT28" i="2"/>
  <c r="BW28" i="2"/>
  <c r="BX28" i="2"/>
  <c r="BY28" i="2"/>
  <c r="CR32" i="2"/>
  <c r="CU32" i="2" s="1"/>
  <c r="CS32" i="2"/>
  <c r="CT32" i="2"/>
  <c r="BW32" i="2"/>
  <c r="BX32" i="2"/>
  <c r="BY32" i="2"/>
  <c r="CR36" i="2"/>
  <c r="CU36" i="2" s="1"/>
  <c r="CS36" i="2"/>
  <c r="CT36" i="2"/>
  <c r="BW36" i="2"/>
  <c r="BX36" i="2"/>
  <c r="BW40" i="2"/>
  <c r="BX40" i="2"/>
  <c r="BY40" i="2"/>
  <c r="CR40" i="2"/>
  <c r="CU40" i="2" s="1"/>
  <c r="CS40" i="2"/>
  <c r="CR44" i="2"/>
  <c r="CU44" i="2" s="1"/>
  <c r="CS44" i="2"/>
  <c r="CT44" i="2"/>
  <c r="BW44" i="2"/>
  <c r="BX44" i="2"/>
  <c r="BY44" i="2"/>
  <c r="CR48" i="2"/>
  <c r="CU48" i="2" s="1"/>
  <c r="CS48" i="2"/>
  <c r="CT48" i="2"/>
  <c r="BW48" i="2"/>
  <c r="BX48" i="2"/>
  <c r="BY48" i="2"/>
  <c r="CR52" i="2"/>
  <c r="CU52" i="2" s="1"/>
  <c r="CS52" i="2"/>
  <c r="CT52" i="2"/>
  <c r="BW52" i="2"/>
  <c r="BX52" i="2"/>
  <c r="BW56" i="2"/>
  <c r="BX56" i="2"/>
  <c r="BY56" i="2"/>
  <c r="CR56" i="2"/>
  <c r="CU56" i="2" s="1"/>
  <c r="CS56" i="2"/>
  <c r="CR60" i="2"/>
  <c r="CU60" i="2" s="1"/>
  <c r="CS60" i="2"/>
  <c r="CT60" i="2"/>
  <c r="BW60" i="2"/>
  <c r="BX60" i="2"/>
  <c r="BY60" i="2"/>
  <c r="CR64" i="2"/>
  <c r="CU64" i="2" s="1"/>
  <c r="CS64" i="2"/>
  <c r="CT64" i="2"/>
  <c r="BW64" i="2"/>
  <c r="BX64" i="2"/>
  <c r="BY64" i="2"/>
  <c r="CR68" i="2"/>
  <c r="CU68" i="2" s="1"/>
  <c r="CS68" i="2"/>
  <c r="CT68" i="2"/>
  <c r="BW68" i="2"/>
  <c r="BX68" i="2"/>
  <c r="BW72" i="2"/>
  <c r="BX72" i="2"/>
  <c r="BY72" i="2"/>
  <c r="CR72" i="2"/>
  <c r="CU72" i="2" s="1"/>
  <c r="CS72" i="2"/>
  <c r="CR76" i="2"/>
  <c r="CU76" i="2" s="1"/>
  <c r="CS76" i="2"/>
  <c r="CT76" i="2"/>
  <c r="BW76" i="2"/>
  <c r="BX76" i="2"/>
  <c r="BY76" i="2"/>
  <c r="CR80" i="2"/>
  <c r="CU80" i="2" s="1"/>
  <c r="CS80" i="2"/>
  <c r="CT80" i="2"/>
  <c r="BW80" i="2"/>
  <c r="BX80" i="2"/>
  <c r="BY80" i="2"/>
  <c r="CR84" i="2"/>
  <c r="CU84" i="2" s="1"/>
  <c r="CS84" i="2"/>
  <c r="CT84" i="2"/>
  <c r="BW84" i="2"/>
  <c r="BX84" i="2"/>
  <c r="BW88" i="2"/>
  <c r="BX88" i="2"/>
  <c r="BY88" i="2"/>
  <c r="CR88" i="2"/>
  <c r="CU88" i="2" s="1"/>
  <c r="CS88" i="2"/>
  <c r="CR92" i="2"/>
  <c r="CU92" i="2" s="1"/>
  <c r="CS92" i="2"/>
  <c r="CT92" i="2"/>
  <c r="BW92" i="2"/>
  <c r="BX92" i="2"/>
  <c r="BY92" i="2"/>
  <c r="CR96" i="2"/>
  <c r="CU96" i="2" s="1"/>
  <c r="CS96" i="2"/>
  <c r="CT96" i="2"/>
  <c r="BW96" i="2"/>
  <c r="BX96" i="2"/>
  <c r="BY96" i="2"/>
  <c r="CR100" i="2"/>
  <c r="CU100" i="2" s="1"/>
  <c r="CS100" i="2"/>
  <c r="CT100" i="2"/>
  <c r="BW100" i="2"/>
  <c r="BX100" i="2"/>
  <c r="BW104" i="2"/>
  <c r="BX104" i="2"/>
  <c r="BY104" i="2"/>
  <c r="CR104" i="2"/>
  <c r="CU104" i="2" s="1"/>
  <c r="CS104" i="2"/>
  <c r="CR108" i="2"/>
  <c r="CU108" i="2" s="1"/>
  <c r="CS108" i="2"/>
  <c r="CT108" i="2"/>
  <c r="BW108" i="2"/>
  <c r="BX108" i="2"/>
  <c r="BY108" i="2"/>
  <c r="BX9" i="2"/>
  <c r="CR9" i="2"/>
  <c r="CU9" i="2" s="1"/>
  <c r="CT9" i="2"/>
  <c r="BW9" i="2"/>
  <c r="BY9" i="2"/>
  <c r="CS9" i="2"/>
  <c r="CS13" i="2"/>
  <c r="BX13" i="2"/>
  <c r="CR13" i="2"/>
  <c r="CU13" i="2" s="1"/>
  <c r="CT13" i="2"/>
  <c r="BW13" i="2"/>
  <c r="BW17" i="2"/>
  <c r="BY17" i="2"/>
  <c r="CS17" i="2"/>
  <c r="BX17" i="2"/>
  <c r="CR17" i="2"/>
  <c r="CU17" i="2" s="1"/>
  <c r="CR21" i="2"/>
  <c r="CU21" i="2" s="1"/>
  <c r="CT21" i="2"/>
  <c r="BW21" i="2"/>
  <c r="BY21" i="2"/>
  <c r="CS21" i="2"/>
  <c r="BX21" i="2"/>
  <c r="BX25" i="2"/>
  <c r="CR25" i="2"/>
  <c r="CU25" i="2" s="1"/>
  <c r="CT25" i="2"/>
  <c r="BW25" i="2"/>
  <c r="BY25" i="2"/>
  <c r="CS25" i="2"/>
  <c r="CS29" i="2"/>
  <c r="BX29" i="2"/>
  <c r="CR29" i="2"/>
  <c r="CU29" i="2" s="1"/>
  <c r="CT29" i="2"/>
  <c r="BW29" i="2"/>
  <c r="BW33" i="2"/>
  <c r="BY33" i="2"/>
  <c r="CS33" i="2"/>
  <c r="BX33" i="2"/>
  <c r="CR33" i="2"/>
  <c r="CU33" i="2" s="1"/>
  <c r="CR37" i="2"/>
  <c r="CU37" i="2" s="1"/>
  <c r="CT37" i="2"/>
  <c r="BW37" i="2"/>
  <c r="BY37" i="2"/>
  <c r="CS37" i="2"/>
  <c r="BX37" i="2"/>
  <c r="BX41" i="2"/>
  <c r="CR41" i="2"/>
  <c r="CU41" i="2" s="1"/>
  <c r="CT41" i="2"/>
  <c r="BW41" i="2"/>
  <c r="BY41" i="2"/>
  <c r="CS41" i="2"/>
  <c r="CS45" i="2"/>
  <c r="BX45" i="2"/>
  <c r="CR45" i="2"/>
  <c r="CU45" i="2" s="1"/>
  <c r="CT45" i="2"/>
  <c r="BW45" i="2"/>
  <c r="BW49" i="2"/>
  <c r="BY49" i="2"/>
  <c r="CS49" i="2"/>
  <c r="BX49" i="2"/>
  <c r="CR49" i="2"/>
  <c r="CU49" i="2" s="1"/>
  <c r="CR53" i="2"/>
  <c r="CU53" i="2" s="1"/>
  <c r="CT53" i="2"/>
  <c r="BW53" i="2"/>
  <c r="BY53" i="2"/>
  <c r="CS53" i="2"/>
  <c r="BX53" i="2"/>
  <c r="BX57" i="2"/>
  <c r="CR57" i="2"/>
  <c r="CU57" i="2" s="1"/>
  <c r="CT57" i="2"/>
  <c r="BW57" i="2"/>
  <c r="BY57" i="2"/>
  <c r="CS57" i="2"/>
  <c r="CS61" i="2"/>
  <c r="BX61" i="2"/>
  <c r="CR61" i="2"/>
  <c r="CU61" i="2" s="1"/>
  <c r="CT61" i="2"/>
  <c r="BW61" i="2"/>
  <c r="BW65" i="2"/>
  <c r="BY65" i="2"/>
  <c r="CS65" i="2"/>
  <c r="BX65" i="2"/>
  <c r="CR65" i="2"/>
  <c r="CU65" i="2" s="1"/>
  <c r="CR69" i="2"/>
  <c r="CU69" i="2" s="1"/>
  <c r="CT69" i="2"/>
  <c r="BW69" i="2"/>
  <c r="BY69" i="2"/>
  <c r="CS69" i="2"/>
  <c r="BX69" i="2"/>
  <c r="BX73" i="2"/>
  <c r="CR73" i="2"/>
  <c r="CU73" i="2" s="1"/>
  <c r="CT73" i="2"/>
  <c r="BW73" i="2"/>
  <c r="BY73" i="2"/>
  <c r="CS73" i="2"/>
  <c r="CS77" i="2"/>
  <c r="BX77" i="2"/>
  <c r="CR77" i="2"/>
  <c r="CU77" i="2" s="1"/>
  <c r="CT77" i="2"/>
  <c r="BW77" i="2"/>
  <c r="BW81" i="2"/>
  <c r="BY81" i="2"/>
  <c r="CS81" i="2"/>
  <c r="BX81" i="2"/>
  <c r="CR81" i="2"/>
  <c r="CU81" i="2" s="1"/>
  <c r="CR85" i="2"/>
  <c r="CU85" i="2" s="1"/>
  <c r="CT85" i="2"/>
  <c r="BW85" i="2"/>
  <c r="BY85" i="2"/>
  <c r="CS85" i="2"/>
  <c r="BX85" i="2"/>
  <c r="BX89" i="2"/>
  <c r="CR89" i="2"/>
  <c r="CU89" i="2" s="1"/>
  <c r="CT89" i="2"/>
  <c r="BW89" i="2"/>
  <c r="BY89" i="2"/>
  <c r="CS89" i="2"/>
  <c r="CS93" i="2"/>
  <c r="BX93" i="2"/>
  <c r="CR93" i="2"/>
  <c r="CU93" i="2" s="1"/>
  <c r="CT93" i="2"/>
  <c r="BW93" i="2"/>
  <c r="BW97" i="2"/>
  <c r="BY97" i="2"/>
  <c r="CS97" i="2"/>
  <c r="BX97" i="2"/>
  <c r="CR97" i="2"/>
  <c r="CU97" i="2" s="1"/>
  <c r="CR101" i="2"/>
  <c r="CU101" i="2" s="1"/>
  <c r="CT101" i="2"/>
  <c r="BW101" i="2"/>
  <c r="BY101" i="2"/>
  <c r="CS101" i="2"/>
  <c r="BX101" i="2"/>
  <c r="BX105" i="2"/>
  <c r="CR105" i="2"/>
  <c r="CU105" i="2" s="1"/>
  <c r="CT105" i="2"/>
  <c r="BW105" i="2"/>
  <c r="BY105" i="2"/>
  <c r="CS105" i="2"/>
  <c r="BB7" i="2"/>
  <c r="C103" i="1"/>
  <c r="BZ10" i="2"/>
  <c r="BZ14" i="2"/>
  <c r="BZ22" i="2"/>
  <c r="BZ26" i="2"/>
  <c r="BZ30" i="2"/>
  <c r="BZ34" i="2"/>
  <c r="BZ38" i="2"/>
  <c r="BZ42" i="2"/>
  <c r="BZ46" i="2"/>
  <c r="BZ50" i="2"/>
  <c r="BZ54" i="2"/>
  <c r="BZ58" i="2"/>
  <c r="BZ62" i="2"/>
  <c r="BZ66" i="2"/>
  <c r="BZ70" i="2"/>
  <c r="BZ74" i="2"/>
  <c r="BZ78" i="2"/>
  <c r="BZ86" i="2"/>
  <c r="BZ90" i="2"/>
  <c r="BZ94" i="2"/>
  <c r="BZ98" i="2"/>
  <c r="BZ102" i="2"/>
  <c r="BZ106" i="2"/>
  <c r="BZ110" i="2"/>
  <c r="BZ114" i="2"/>
  <c r="BZ118" i="2"/>
  <c r="BZ122" i="2"/>
  <c r="BZ126" i="2"/>
  <c r="BZ130" i="2"/>
  <c r="BZ134" i="2"/>
  <c r="BZ138" i="2"/>
  <c r="BZ142" i="2"/>
  <c r="BZ146" i="2"/>
  <c r="BZ150" i="2"/>
  <c r="BZ154" i="2"/>
  <c r="BZ158" i="2"/>
  <c r="BZ162" i="2"/>
  <c r="BZ166" i="2"/>
  <c r="BZ170" i="2"/>
  <c r="BZ174" i="2"/>
  <c r="BZ178" i="2"/>
  <c r="BZ182" i="2"/>
  <c r="BZ186" i="2"/>
  <c r="BZ190" i="2"/>
  <c r="BZ194" i="2"/>
  <c r="BZ198" i="2"/>
  <c r="BZ202" i="2"/>
  <c r="BZ206" i="2"/>
  <c r="BZ210" i="2"/>
  <c r="BZ214" i="2"/>
  <c r="BZ218" i="2"/>
  <c r="BZ222" i="2"/>
  <c r="BZ226" i="2"/>
  <c r="BZ230" i="2"/>
  <c r="BZ234" i="2"/>
  <c r="BZ238" i="2"/>
  <c r="BZ242" i="2"/>
  <c r="BZ246" i="2"/>
  <c r="BZ250" i="2"/>
  <c r="BZ254" i="2"/>
  <c r="BZ258" i="2"/>
  <c r="BZ262" i="2"/>
  <c r="BZ266" i="2"/>
  <c r="BZ270" i="2"/>
  <c r="BZ274" i="2"/>
  <c r="BZ278" i="2"/>
  <c r="BZ282" i="2"/>
  <c r="BZ286" i="2"/>
  <c r="BZ290" i="2"/>
  <c r="BZ294" i="2"/>
  <c r="BZ298" i="2"/>
  <c r="BY488" i="2"/>
  <c r="DC405" i="2"/>
  <c r="DC421" i="2"/>
  <c r="DC437" i="2"/>
  <c r="DC453" i="2"/>
  <c r="DC469" i="2"/>
  <c r="DC485" i="2"/>
  <c r="CQ499" i="2"/>
  <c r="CQ543" i="2"/>
  <c r="CQ559" i="2"/>
  <c r="CQ496" i="2"/>
  <c r="CQ512" i="2"/>
  <c r="CQ532" i="2"/>
  <c r="CQ540" i="2"/>
  <c r="CQ576" i="2"/>
  <c r="CQ493" i="2"/>
  <c r="CQ545" i="2"/>
  <c r="CQ561" i="2"/>
  <c r="CQ514" i="2"/>
  <c r="CQ522" i="2"/>
  <c r="CQ526" i="2"/>
  <c r="CQ566" i="2"/>
  <c r="CQ578" i="2"/>
  <c r="CQ602" i="2"/>
  <c r="CQ614" i="2"/>
  <c r="CQ630" i="2"/>
  <c r="CQ670" i="2"/>
  <c r="DE588" i="2"/>
  <c r="DE604" i="2"/>
  <c r="DE620" i="2"/>
  <c r="DE636" i="2"/>
  <c r="DE652" i="2"/>
  <c r="DE668" i="2"/>
  <c r="DD591" i="2"/>
  <c r="DD607" i="2"/>
  <c r="DD623" i="2"/>
  <c r="DD639" i="2"/>
  <c r="DD655" i="2"/>
  <c r="DD671" i="2"/>
  <c r="DD687" i="2"/>
  <c r="DD703" i="2"/>
  <c r="DD719" i="2"/>
  <c r="CI723" i="2"/>
  <c r="CJ723" i="2"/>
  <c r="CH723" i="2"/>
  <c r="BN723" i="2"/>
  <c r="BE678" i="2"/>
  <c r="DU678" i="2" s="1"/>
  <c r="BE682" i="2"/>
  <c r="DU682" i="2" s="1"/>
  <c r="BE686" i="2"/>
  <c r="DU686" i="2" s="1"/>
  <c r="BE690" i="2"/>
  <c r="DU690" i="2" s="1"/>
  <c r="BE694" i="2"/>
  <c r="DU694" i="2" s="1"/>
  <c r="BE698" i="2"/>
  <c r="DU698" i="2" s="1"/>
  <c r="BE702" i="2"/>
  <c r="DU702" i="2" s="1"/>
  <c r="BE706" i="2"/>
  <c r="DU706" i="2" s="1"/>
  <c r="BE710" i="2"/>
  <c r="DU710" i="2" s="1"/>
  <c r="BE714" i="2"/>
  <c r="DU714" i="2" s="1"/>
  <c r="BE718" i="2"/>
  <c r="DU718" i="2" s="1"/>
  <c r="BE722" i="2"/>
  <c r="DU722" i="2" s="1"/>
  <c r="DB679" i="2"/>
  <c r="AU679" i="2"/>
  <c r="DS679" i="2" s="1"/>
  <c r="DB683" i="2"/>
  <c r="AU683" i="2"/>
  <c r="DS683" i="2" s="1"/>
  <c r="DB687" i="2"/>
  <c r="AU687" i="2"/>
  <c r="DS687" i="2" s="1"/>
  <c r="DB691" i="2"/>
  <c r="AU691" i="2"/>
  <c r="DS691" i="2" s="1"/>
  <c r="DB695" i="2"/>
  <c r="AU695" i="2"/>
  <c r="DS695" i="2" s="1"/>
  <c r="DB699" i="2"/>
  <c r="AU699" i="2"/>
  <c r="DS699" i="2" s="1"/>
  <c r="DB703" i="2"/>
  <c r="AU703" i="2"/>
  <c r="DS703" i="2" s="1"/>
  <c r="DB707" i="2"/>
  <c r="AU707" i="2"/>
  <c r="DS707" i="2" s="1"/>
  <c r="DB711" i="2"/>
  <c r="AU711" i="2"/>
  <c r="DS711" i="2" s="1"/>
  <c r="DB715" i="2"/>
  <c r="AU715" i="2"/>
  <c r="DS715" i="2" s="1"/>
  <c r="DB719" i="2"/>
  <c r="AU719" i="2"/>
  <c r="DS719" i="2" s="1"/>
  <c r="DD739" i="2"/>
  <c r="DD755" i="2"/>
  <c r="BE726" i="2"/>
  <c r="DU726" i="2" s="1"/>
  <c r="BE730" i="2"/>
  <c r="DU730" i="2" s="1"/>
  <c r="BE734" i="2"/>
  <c r="DU734" i="2" s="1"/>
  <c r="BE738" i="2"/>
  <c r="DU738" i="2" s="1"/>
  <c r="BE742" i="2"/>
  <c r="DU742" i="2" s="1"/>
  <c r="BE746" i="2"/>
  <c r="DU746" i="2" s="1"/>
  <c r="BE750" i="2"/>
  <c r="DU750" i="2" s="1"/>
  <c r="BE754" i="2"/>
  <c r="DU754" i="2" s="1"/>
  <c r="BE758" i="2"/>
  <c r="DU758" i="2" s="1"/>
  <c r="BE762" i="2"/>
  <c r="DU762" i="2" s="1"/>
  <c r="BE766" i="2"/>
  <c r="DU766" i="2" s="1"/>
  <c r="BE770" i="2"/>
  <c r="DU770" i="2" s="1"/>
  <c r="DB727" i="2"/>
  <c r="AU727" i="2"/>
  <c r="DS727" i="2" s="1"/>
  <c r="DW727" i="2" s="1"/>
  <c r="DB731" i="2"/>
  <c r="AU731" i="2"/>
  <c r="DS731" i="2" s="1"/>
  <c r="DB735" i="2"/>
  <c r="AU735" i="2"/>
  <c r="DS735" i="2" s="1"/>
  <c r="DB739" i="2"/>
  <c r="AU739" i="2"/>
  <c r="DS739" i="2" s="1"/>
  <c r="DB743" i="2"/>
  <c r="AU743" i="2"/>
  <c r="DS743" i="2" s="1"/>
  <c r="DB747" i="2"/>
  <c r="AU747" i="2"/>
  <c r="DS747" i="2" s="1"/>
  <c r="DB751" i="2"/>
  <c r="AU751" i="2"/>
  <c r="DS751" i="2" s="1"/>
  <c r="DB755" i="2"/>
  <c r="AU755" i="2"/>
  <c r="DS755" i="2" s="1"/>
  <c r="DB759" i="2"/>
  <c r="AU759" i="2"/>
  <c r="DS759" i="2" s="1"/>
  <c r="DW759" i="2" s="1"/>
  <c r="DB763" i="2"/>
  <c r="AU763" i="2"/>
  <c r="DS763" i="2" s="1"/>
  <c r="DB767" i="2"/>
  <c r="AU767" i="2"/>
  <c r="DS767" i="2" s="1"/>
  <c r="BW786" i="2"/>
  <c r="BW802" i="2"/>
  <c r="BU777" i="2"/>
  <c r="BU781" i="2"/>
  <c r="BU785" i="2"/>
  <c r="BU789" i="2"/>
  <c r="BU793" i="2"/>
  <c r="BU797" i="2"/>
  <c r="BU801" i="2"/>
  <c r="BU809" i="2"/>
  <c r="BU813" i="2"/>
  <c r="DE779" i="2"/>
  <c r="DE795" i="2"/>
  <c r="DE811" i="2"/>
  <c r="DD825" i="2"/>
  <c r="CI833" i="2"/>
  <c r="DD841" i="2"/>
  <c r="CI849" i="2"/>
  <c r="DD857" i="2"/>
  <c r="DE829" i="2"/>
  <c r="DE845" i="2"/>
  <c r="DE861" i="2"/>
  <c r="BE821" i="2"/>
  <c r="DU821" i="2" s="1"/>
  <c r="BE825" i="2"/>
  <c r="DU825" i="2" s="1"/>
  <c r="BE829" i="2"/>
  <c r="DU829" i="2" s="1"/>
  <c r="BE833" i="2"/>
  <c r="DU833" i="2" s="1"/>
  <c r="BE837" i="2"/>
  <c r="DU837" i="2" s="1"/>
  <c r="BE841" i="2"/>
  <c r="DU841" i="2" s="1"/>
  <c r="BE845" i="2"/>
  <c r="DU845" i="2" s="1"/>
  <c r="BE849" i="2"/>
  <c r="DU849" i="2" s="1"/>
  <c r="BE853" i="2"/>
  <c r="DU853" i="2" s="1"/>
  <c r="BE857" i="2"/>
  <c r="DU857" i="2" s="1"/>
  <c r="BE861" i="2"/>
  <c r="DU861" i="2" s="1"/>
  <c r="CB821" i="2"/>
  <c r="CW825" i="2"/>
  <c r="CZ825" i="2" s="1"/>
  <c r="CB837" i="2"/>
  <c r="CE837" i="2" s="1"/>
  <c r="CW841" i="2"/>
  <c r="CZ841" i="2" s="1"/>
  <c r="CB853" i="2"/>
  <c r="CW857" i="2"/>
  <c r="CZ857" i="2" s="1"/>
  <c r="BM864" i="2"/>
  <c r="BO864" i="2"/>
  <c r="CI864" i="2"/>
  <c r="BN864" i="2"/>
  <c r="CH864" i="2"/>
  <c r="CK864" i="2" s="1"/>
  <c r="CJ864" i="2"/>
  <c r="CH868" i="2"/>
  <c r="CK868" i="2" s="1"/>
  <c r="CJ868" i="2"/>
  <c r="BM868" i="2"/>
  <c r="BO868" i="2"/>
  <c r="CI868" i="2"/>
  <c r="BN868" i="2"/>
  <c r="BN872" i="2"/>
  <c r="CH872" i="2"/>
  <c r="CK872" i="2" s="1"/>
  <c r="CJ872" i="2"/>
  <c r="BM872" i="2"/>
  <c r="BO872" i="2"/>
  <c r="CI872" i="2"/>
  <c r="CI876" i="2"/>
  <c r="BN876" i="2"/>
  <c r="CH876" i="2"/>
  <c r="CK876" i="2" s="1"/>
  <c r="CJ876" i="2"/>
  <c r="BM876" i="2"/>
  <c r="BM880" i="2"/>
  <c r="BO880" i="2"/>
  <c r="CI880" i="2"/>
  <c r="BN880" i="2"/>
  <c r="CH880" i="2"/>
  <c r="CH884" i="2"/>
  <c r="CK884" i="2" s="1"/>
  <c r="CJ884" i="2"/>
  <c r="BM884" i="2"/>
  <c r="BO884" i="2"/>
  <c r="CI884" i="2"/>
  <c r="BN884" i="2"/>
  <c r="DE866" i="2"/>
  <c r="DE882" i="2"/>
  <c r="DB862" i="2"/>
  <c r="AU862" i="2"/>
  <c r="DS862" i="2" s="1"/>
  <c r="DB866" i="2"/>
  <c r="AU866" i="2"/>
  <c r="DS866" i="2" s="1"/>
  <c r="DB870" i="2"/>
  <c r="AU870" i="2"/>
  <c r="DS870" i="2" s="1"/>
  <c r="DB874" i="2"/>
  <c r="AU874" i="2"/>
  <c r="DS874" i="2" s="1"/>
  <c r="DB878" i="2"/>
  <c r="AU878" i="2"/>
  <c r="DS878" i="2" s="1"/>
  <c r="DB882" i="2"/>
  <c r="AU882" i="2"/>
  <c r="DS882" i="2" s="1"/>
  <c r="BE867" i="2"/>
  <c r="DU867" i="2" s="1"/>
  <c r="BE871" i="2"/>
  <c r="DU871" i="2" s="1"/>
  <c r="BE875" i="2"/>
  <c r="DU875" i="2" s="1"/>
  <c r="BE879" i="2"/>
  <c r="DU879" i="2" s="1"/>
  <c r="BE883" i="2"/>
  <c r="DU883" i="2" s="1"/>
  <c r="DB909" i="2"/>
  <c r="AU909" i="2"/>
  <c r="DS909" i="2" s="1"/>
  <c r="BT894" i="2"/>
  <c r="BU894" i="2" s="1"/>
  <c r="CO898" i="2"/>
  <c r="BE886" i="2"/>
  <c r="DU886" i="2" s="1"/>
  <c r="BE890" i="2"/>
  <c r="DU890" i="2" s="1"/>
  <c r="BE894" i="2"/>
  <c r="DU894" i="2" s="1"/>
  <c r="BE898" i="2"/>
  <c r="DU898" i="2" s="1"/>
  <c r="BE902" i="2"/>
  <c r="DU902" i="2" s="1"/>
  <c r="BE906" i="2"/>
  <c r="DU906" i="2" s="1"/>
  <c r="BW909" i="2"/>
  <c r="BZ909" i="2" s="1"/>
  <c r="CQ919" i="2"/>
  <c r="CQ923" i="2"/>
  <c r="CL932" i="2"/>
  <c r="CP932" i="2" s="1"/>
  <c r="BE917" i="2"/>
  <c r="DU917" i="2" s="1"/>
  <c r="BE921" i="2"/>
  <c r="DU921" i="2" s="1"/>
  <c r="BT932" i="2"/>
  <c r="DE943" i="2"/>
  <c r="DC946" i="2"/>
  <c r="BM939" i="2"/>
  <c r="BO939" i="2"/>
  <c r="CJ939" i="2"/>
  <c r="CH939" i="2"/>
  <c r="CK939" i="2" s="1"/>
  <c r="CH943" i="2"/>
  <c r="CK943" i="2" s="1"/>
  <c r="CI943" i="2"/>
  <c r="BM943" i="2"/>
  <c r="BN943" i="2"/>
  <c r="CP940" i="2"/>
  <c r="BP969" i="2"/>
  <c r="BO970" i="2"/>
  <c r="BN970" i="2"/>
  <c r="CH970" i="2"/>
  <c r="CK970" i="2" s="1"/>
  <c r="CJ970" i="2"/>
  <c r="BM970" i="2"/>
  <c r="CI970" i="2"/>
  <c r="CB988" i="2"/>
  <c r="CE988" i="2" s="1"/>
  <c r="BZ994" i="2"/>
  <c r="CO989" i="2"/>
  <c r="CL991" i="2"/>
  <c r="CJ998" i="2"/>
  <c r="CH998" i="2"/>
  <c r="BM998" i="2"/>
  <c r="BP998" i="2" s="1"/>
  <c r="BO998" i="2"/>
  <c r="CS998" i="2"/>
  <c r="DE1004" i="2"/>
  <c r="BY1005" i="2"/>
  <c r="CK1006" i="2"/>
  <c r="CJ398" i="2"/>
  <c r="CK398" i="2" s="1"/>
  <c r="BO398" i="2"/>
  <c r="CJ406" i="2"/>
  <c r="CK406" i="2" s="1"/>
  <c r="BO406" i="2"/>
  <c r="CJ414" i="2"/>
  <c r="CK414" i="2" s="1"/>
  <c r="BO414" i="2"/>
  <c r="CJ422" i="2"/>
  <c r="CK422" i="2" s="1"/>
  <c r="BO422" i="2"/>
  <c r="CJ430" i="2"/>
  <c r="CK430" i="2" s="1"/>
  <c r="BO430" i="2"/>
  <c r="CJ438" i="2"/>
  <c r="CK438" i="2" s="1"/>
  <c r="BO438" i="2"/>
  <c r="CJ446" i="2"/>
  <c r="CK446" i="2" s="1"/>
  <c r="BO446" i="2"/>
  <c r="CJ454" i="2"/>
  <c r="CK454" i="2" s="1"/>
  <c r="BO454" i="2"/>
  <c r="CJ462" i="2"/>
  <c r="CK462" i="2" s="1"/>
  <c r="BO462" i="2"/>
  <c r="CJ470" i="2"/>
  <c r="CK470" i="2" s="1"/>
  <c r="BO470" i="2"/>
  <c r="CJ478" i="2"/>
  <c r="CK478" i="2" s="1"/>
  <c r="BO478" i="2"/>
  <c r="AZ403" i="2"/>
  <c r="DT403" i="2" s="1"/>
  <c r="AZ411" i="2"/>
  <c r="DT411" i="2" s="1"/>
  <c r="AZ419" i="2"/>
  <c r="DT419" i="2" s="1"/>
  <c r="AZ427" i="2"/>
  <c r="DT427" i="2" s="1"/>
  <c r="AZ435" i="2"/>
  <c r="DT435" i="2" s="1"/>
  <c r="AZ443" i="2"/>
  <c r="DT443" i="2" s="1"/>
  <c r="AZ451" i="2"/>
  <c r="DT451" i="2" s="1"/>
  <c r="AZ459" i="2"/>
  <c r="DT459" i="2" s="1"/>
  <c r="AZ467" i="2"/>
  <c r="DT467" i="2" s="1"/>
  <c r="AZ475" i="2"/>
  <c r="DT475" i="2" s="1"/>
  <c r="AZ483" i="2"/>
  <c r="DT483" i="2" s="1"/>
  <c r="BY607" i="2"/>
  <c r="CT627" i="2"/>
  <c r="BY671" i="2"/>
  <c r="BJ818" i="2"/>
  <c r="DV818" i="2" s="1"/>
  <c r="CI838" i="2"/>
  <c r="CV826" i="2"/>
  <c r="BZ910" i="2"/>
  <c r="BZ926" i="2"/>
  <c r="CP950" i="2"/>
  <c r="CY12" i="2"/>
  <c r="CD24" i="2"/>
  <c r="CY28" i="2"/>
  <c r="CD40" i="2"/>
  <c r="CY44" i="2"/>
  <c r="CZ44" i="2" s="1"/>
  <c r="CD56" i="2"/>
  <c r="CY60" i="2"/>
  <c r="CD72" i="2"/>
  <c r="CY76" i="2"/>
  <c r="CD88" i="2"/>
  <c r="CY92" i="2"/>
  <c r="CZ92" i="2" s="1"/>
  <c r="CD104" i="2"/>
  <c r="CY108" i="2"/>
  <c r="CD17" i="2"/>
  <c r="CY21" i="2"/>
  <c r="CZ21" i="2" s="1"/>
  <c r="CD33" i="2"/>
  <c r="CY37" i="2"/>
  <c r="CD49" i="2"/>
  <c r="CY53" i="2"/>
  <c r="CD65" i="2"/>
  <c r="CY69" i="2"/>
  <c r="CZ69" i="2" s="1"/>
  <c r="CD81" i="2"/>
  <c r="CY85" i="2"/>
  <c r="CD97" i="2"/>
  <c r="CY101" i="2"/>
  <c r="CZ101" i="2" s="1"/>
  <c r="BF7" i="2"/>
  <c r="B104" i="1"/>
  <c r="F97" i="1"/>
  <c r="CB7" i="2" s="1"/>
  <c r="CY10" i="2"/>
  <c r="CD22" i="2"/>
  <c r="CY26" i="2"/>
  <c r="CD38" i="2"/>
  <c r="CY42" i="2"/>
  <c r="CD54" i="2"/>
  <c r="CY58" i="2"/>
  <c r="CD70" i="2"/>
  <c r="CY74" i="2"/>
  <c r="CD86" i="2"/>
  <c r="CY90" i="2"/>
  <c r="CD102" i="2"/>
  <c r="CY106" i="2"/>
  <c r="CD19" i="2"/>
  <c r="CE19" i="2" s="1"/>
  <c r="CY23" i="2"/>
  <c r="CZ23" i="2" s="1"/>
  <c r="CD35" i="2"/>
  <c r="CE35" i="2" s="1"/>
  <c r="CY39" i="2"/>
  <c r="CZ39" i="2" s="1"/>
  <c r="CD51" i="2"/>
  <c r="CE51" i="2" s="1"/>
  <c r="CY55" i="2"/>
  <c r="CD67" i="2"/>
  <c r="CE67" i="2" s="1"/>
  <c r="CY71" i="2"/>
  <c r="CD83" i="2"/>
  <c r="CE83" i="2" s="1"/>
  <c r="CY87" i="2"/>
  <c r="CD99" i="2"/>
  <c r="CE99" i="2" s="1"/>
  <c r="CY103" i="2"/>
  <c r="CZ103" i="2" s="1"/>
  <c r="CE109" i="2"/>
  <c r="CE113" i="2"/>
  <c r="CE117" i="2"/>
  <c r="CE121" i="2"/>
  <c r="CE125" i="2"/>
  <c r="CE129" i="2"/>
  <c r="CE133" i="2"/>
  <c r="CE137" i="2"/>
  <c r="CE141" i="2"/>
  <c r="CE145" i="2"/>
  <c r="CE149" i="2"/>
  <c r="CE153" i="2"/>
  <c r="CE157" i="2"/>
  <c r="CE161" i="2"/>
  <c r="CE165" i="2"/>
  <c r="CE169" i="2"/>
  <c r="CE173" i="2"/>
  <c r="CE177" i="2"/>
  <c r="CE181" i="2"/>
  <c r="CE185" i="2"/>
  <c r="CE189" i="2"/>
  <c r="CE193" i="2"/>
  <c r="CE197" i="2"/>
  <c r="CE201" i="2"/>
  <c r="CE205" i="2"/>
  <c r="CZ209" i="2"/>
  <c r="CY217" i="2"/>
  <c r="CW217" i="2"/>
  <c r="CD217" i="2"/>
  <c r="CB217" i="2"/>
  <c r="CA217" i="2"/>
  <c r="CE217" i="2" s="1"/>
  <c r="BJ221" i="2"/>
  <c r="DV221" i="2" s="1"/>
  <c r="CZ225" i="2"/>
  <c r="CY233" i="2"/>
  <c r="CW233" i="2"/>
  <c r="CD233" i="2"/>
  <c r="CB233" i="2"/>
  <c r="CA233" i="2"/>
  <c r="BJ237" i="2"/>
  <c r="DV237" i="2" s="1"/>
  <c r="CZ241" i="2"/>
  <c r="CY249" i="2"/>
  <c r="CW249" i="2"/>
  <c r="CD249" i="2"/>
  <c r="CB249" i="2"/>
  <c r="CA249" i="2"/>
  <c r="BJ253" i="2"/>
  <c r="DV253" i="2" s="1"/>
  <c r="CZ257" i="2"/>
  <c r="CY265" i="2"/>
  <c r="CW265" i="2"/>
  <c r="CD265" i="2"/>
  <c r="CB265" i="2"/>
  <c r="CA265" i="2"/>
  <c r="CE265" i="2" s="1"/>
  <c r="BJ269" i="2"/>
  <c r="DV269" i="2" s="1"/>
  <c r="CZ273" i="2"/>
  <c r="CY281" i="2"/>
  <c r="CW281" i="2"/>
  <c r="CD281" i="2"/>
  <c r="CB281" i="2"/>
  <c r="CA281" i="2"/>
  <c r="CE281" i="2" s="1"/>
  <c r="BJ285" i="2"/>
  <c r="DV285" i="2" s="1"/>
  <c r="CZ289" i="2"/>
  <c r="CY297" i="2"/>
  <c r="CW297" i="2"/>
  <c r="CD297" i="2"/>
  <c r="CB297" i="2"/>
  <c r="CA297" i="2"/>
  <c r="CK393" i="2"/>
  <c r="CD583" i="2"/>
  <c r="CD591" i="2"/>
  <c r="CD599" i="2"/>
  <c r="CD607" i="2"/>
  <c r="CD615" i="2"/>
  <c r="CD623" i="2"/>
  <c r="CD631" i="2"/>
  <c r="CD639" i="2"/>
  <c r="CD647" i="2"/>
  <c r="CD655" i="2"/>
  <c r="CD663" i="2"/>
  <c r="CD671" i="2"/>
  <c r="CN772" i="2"/>
  <c r="CN780" i="2"/>
  <c r="CN788" i="2"/>
  <c r="CN796" i="2"/>
  <c r="CN804" i="2"/>
  <c r="CN812" i="2"/>
  <c r="BE885" i="2"/>
  <c r="DU885" i="2" s="1"/>
  <c r="CN875" i="2"/>
  <c r="CN883" i="2"/>
  <c r="BT871" i="2"/>
  <c r="BT879" i="2"/>
  <c r="DB938" i="2"/>
  <c r="AU938" i="2"/>
  <c r="DS938" i="2" s="1"/>
  <c r="BE950" i="2"/>
  <c r="DU950" i="2" s="1"/>
  <c r="BE966" i="2"/>
  <c r="DU966" i="2" s="1"/>
  <c r="CC980" i="2"/>
  <c r="CG992" i="2"/>
  <c r="BL992" i="2"/>
  <c r="CJ992" i="2"/>
  <c r="CI992" i="2"/>
  <c r="DD117" i="2"/>
  <c r="DD133" i="2"/>
  <c r="DD149" i="2"/>
  <c r="DD165" i="2"/>
  <c r="DD181" i="2"/>
  <c r="DD197" i="2"/>
  <c r="DD213" i="2"/>
  <c r="DD229" i="2"/>
  <c r="DD245" i="2"/>
  <c r="DD261" i="2"/>
  <c r="DD277" i="2"/>
  <c r="DD293" i="2"/>
  <c r="CJ727" i="2"/>
  <c r="BO739" i="2"/>
  <c r="CJ759" i="2"/>
  <c r="CT821" i="2"/>
  <c r="BY833" i="2"/>
  <c r="CT853" i="2"/>
  <c r="CZ991" i="2"/>
  <c r="CM443" i="2"/>
  <c r="CP443" i="2" s="1"/>
  <c r="BS586" i="2"/>
  <c r="CN606" i="2"/>
  <c r="BS618" i="2"/>
  <c r="CN638" i="2"/>
  <c r="BS650" i="2"/>
  <c r="CN670" i="2"/>
  <c r="CC587" i="2"/>
  <c r="CX607" i="2"/>
  <c r="CC619" i="2"/>
  <c r="CX639" i="2"/>
  <c r="CC651" i="2"/>
  <c r="CX671" i="2"/>
  <c r="CM687" i="2"/>
  <c r="CP687" i="2" s="1"/>
  <c r="BR699" i="2"/>
  <c r="CM719" i="2"/>
  <c r="CP719" i="2" s="1"/>
  <c r="BT683" i="2"/>
  <c r="CO703" i="2"/>
  <c r="CP703" i="2" s="1"/>
  <c r="BT715" i="2"/>
  <c r="CV679" i="2"/>
  <c r="CA679" i="2"/>
  <c r="CX679" i="2"/>
  <c r="CC679" i="2"/>
  <c r="CD679" i="2"/>
  <c r="CB679" i="2"/>
  <c r="CV687" i="2"/>
  <c r="CZ687" i="2" s="1"/>
  <c r="CC687" i="2"/>
  <c r="CD687" i="2"/>
  <c r="CB687" i="2"/>
  <c r="CA687" i="2"/>
  <c r="CE687" i="2" s="1"/>
  <c r="CV695" i="2"/>
  <c r="CA695" i="2"/>
  <c r="CX695" i="2"/>
  <c r="CC695" i="2"/>
  <c r="CD695" i="2"/>
  <c r="CB695" i="2"/>
  <c r="CV703" i="2"/>
  <c r="CZ703" i="2" s="1"/>
  <c r="CC703" i="2"/>
  <c r="CD703" i="2"/>
  <c r="CB703" i="2"/>
  <c r="CA703" i="2"/>
  <c r="CV711" i="2"/>
  <c r="CZ711" i="2" s="1"/>
  <c r="CA711" i="2"/>
  <c r="CX711" i="2"/>
  <c r="CC711" i="2"/>
  <c r="CD711" i="2"/>
  <c r="CB711" i="2"/>
  <c r="CV719" i="2"/>
  <c r="CZ719" i="2" s="1"/>
  <c r="CC719" i="2"/>
  <c r="CD719" i="2"/>
  <c r="CB719" i="2"/>
  <c r="CA719" i="2"/>
  <c r="BJ755" i="2"/>
  <c r="DV755" i="2" s="1"/>
  <c r="AZ771" i="2"/>
  <c r="DT771" i="2" s="1"/>
  <c r="AZ787" i="2"/>
  <c r="DT787" i="2" s="1"/>
  <c r="AZ803" i="2"/>
  <c r="DT803" i="2" s="1"/>
  <c r="BT773" i="2"/>
  <c r="BU773" i="2" s="1"/>
  <c r="CO793" i="2"/>
  <c r="BT805" i="2"/>
  <c r="BU805" i="2" s="1"/>
  <c r="CO818" i="2"/>
  <c r="CL818" i="2"/>
  <c r="CM818" i="2"/>
  <c r="BQ818" i="2"/>
  <c r="BU818" i="2" s="1"/>
  <c r="CX829" i="2"/>
  <c r="CC841" i="2"/>
  <c r="CX861" i="2"/>
  <c r="CD829" i="2"/>
  <c r="CY849" i="2"/>
  <c r="CD861" i="2"/>
  <c r="CE861" i="2" s="1"/>
  <c r="CN886" i="2"/>
  <c r="BS898" i="2"/>
  <c r="BU898" i="2" s="1"/>
  <c r="DD903" i="2"/>
  <c r="BS910" i="2"/>
  <c r="CL910" i="2"/>
  <c r="CM910" i="2"/>
  <c r="BQ910" i="2"/>
  <c r="BR910" i="2"/>
  <c r="CO910" i="2"/>
  <c r="CN910" i="2"/>
  <c r="BR918" i="2"/>
  <c r="CO918" i="2"/>
  <c r="CL918" i="2"/>
  <c r="CP918" i="2" s="1"/>
  <c r="CN918" i="2"/>
  <c r="BT918" i="2"/>
  <c r="BQ918" i="2"/>
  <c r="BS918" i="2"/>
  <c r="CM918" i="2"/>
  <c r="BS926" i="2"/>
  <c r="CL926" i="2"/>
  <c r="CM926" i="2"/>
  <c r="BQ926" i="2"/>
  <c r="BR926" i="2"/>
  <c r="CO926" i="2"/>
  <c r="CN926" i="2"/>
  <c r="AZ912" i="2"/>
  <c r="DT912" i="2" s="1"/>
  <c r="BE968" i="2"/>
  <c r="DU968" i="2" s="1"/>
  <c r="CQ981" i="2"/>
  <c r="CR981" i="2"/>
  <c r="BV981" i="2"/>
  <c r="BW981" i="2"/>
  <c r="BT993" i="2"/>
  <c r="BU993" i="2" s="1"/>
  <c r="BY20" i="2"/>
  <c r="CT40" i="2"/>
  <c r="BY52" i="2"/>
  <c r="CT72" i="2"/>
  <c r="BY84" i="2"/>
  <c r="CT104" i="2"/>
  <c r="BY13" i="2"/>
  <c r="CT33" i="2"/>
  <c r="BY45" i="2"/>
  <c r="CT65" i="2"/>
  <c r="BY77" i="2"/>
  <c r="CT97" i="2"/>
  <c r="AJ7" i="2"/>
  <c r="BY18" i="2"/>
  <c r="BZ18" i="2" s="1"/>
  <c r="CT38" i="2"/>
  <c r="BY50" i="2"/>
  <c r="CT70" i="2"/>
  <c r="BY82" i="2"/>
  <c r="BZ82" i="2" s="1"/>
  <c r="CT102" i="2"/>
  <c r="BY15" i="2"/>
  <c r="CT35" i="2"/>
  <c r="BY47" i="2"/>
  <c r="CT67" i="2"/>
  <c r="BY79" i="2"/>
  <c r="CT99" i="2"/>
  <c r="BU395" i="2"/>
  <c r="BY805" i="2"/>
  <c r="CM946" i="2"/>
  <c r="BQ946" i="2"/>
  <c r="BU946" i="2" s="1"/>
  <c r="BR946" i="2"/>
  <c r="CL946" i="2"/>
  <c r="CM963" i="2"/>
  <c r="CP963" i="2" s="1"/>
  <c r="CX25" i="2"/>
  <c r="CZ25" i="2" s="1"/>
  <c r="CC37" i="2"/>
  <c r="CX57" i="2"/>
  <c r="CZ57" i="2" s="1"/>
  <c r="CC69" i="2"/>
  <c r="CX89" i="2"/>
  <c r="CZ89" i="2" s="1"/>
  <c r="CC101" i="2"/>
  <c r="CX14" i="2"/>
  <c r="CC26" i="2"/>
  <c r="CX46" i="2"/>
  <c r="CC58" i="2"/>
  <c r="CX78" i="2"/>
  <c r="CC90" i="2"/>
  <c r="CX11" i="2"/>
  <c r="CC23" i="2"/>
  <c r="CE23" i="2" s="1"/>
  <c r="CX43" i="2"/>
  <c r="CC55" i="2"/>
  <c r="CE55" i="2" s="1"/>
  <c r="CX75" i="2"/>
  <c r="CZ75" i="2" s="1"/>
  <c r="CC87" i="2"/>
  <c r="CE87" i="2" s="1"/>
  <c r="CX107" i="2"/>
  <c r="CC20" i="2"/>
  <c r="CX40" i="2"/>
  <c r="CC52" i="2"/>
  <c r="CX72" i="2"/>
  <c r="CZ72" i="2" s="1"/>
  <c r="CC84" i="2"/>
  <c r="CX104" i="2"/>
  <c r="CZ104" i="2" s="1"/>
  <c r="CE112" i="2"/>
  <c r="CZ120" i="2"/>
  <c r="CE128" i="2"/>
  <c r="CZ136" i="2"/>
  <c r="CE144" i="2"/>
  <c r="CZ152" i="2"/>
  <c r="CE160" i="2"/>
  <c r="CZ168" i="2"/>
  <c r="CE176" i="2"/>
  <c r="CZ184" i="2"/>
  <c r="CE192" i="2"/>
  <c r="CZ200" i="2"/>
  <c r="CE208" i="2"/>
  <c r="CZ216" i="2"/>
  <c r="CE224" i="2"/>
  <c r="CZ232" i="2"/>
  <c r="CE240" i="2"/>
  <c r="CZ248" i="2"/>
  <c r="CE256" i="2"/>
  <c r="CZ264" i="2"/>
  <c r="CE272" i="2"/>
  <c r="CZ280" i="2"/>
  <c r="CE288" i="2"/>
  <c r="CZ296" i="2"/>
  <c r="CD118" i="2"/>
  <c r="CY138" i="2"/>
  <c r="CD150" i="2"/>
  <c r="CY170" i="2"/>
  <c r="CD182" i="2"/>
  <c r="CY202" i="2"/>
  <c r="CD214" i="2"/>
  <c r="CY234" i="2"/>
  <c r="CD246" i="2"/>
  <c r="CY266" i="2"/>
  <c r="CD278" i="2"/>
  <c r="CY298" i="2"/>
  <c r="BJ396" i="2"/>
  <c r="DV396" i="2" s="1"/>
  <c r="CE400" i="2"/>
  <c r="CE416" i="2"/>
  <c r="CE1000" i="2"/>
  <c r="CZ953" i="2"/>
  <c r="CE950" i="2"/>
  <c r="BU400" i="2"/>
  <c r="BU416" i="2"/>
  <c r="BU432" i="2"/>
  <c r="BU448" i="2"/>
  <c r="BU464" i="2"/>
  <c r="BU480" i="2"/>
  <c r="BU996" i="2"/>
  <c r="BZ112" i="2"/>
  <c r="BZ128" i="2"/>
  <c r="BZ144" i="2"/>
  <c r="BZ160" i="2"/>
  <c r="BZ176" i="2"/>
  <c r="BZ192" i="2"/>
  <c r="BZ208" i="2"/>
  <c r="BZ224" i="2"/>
  <c r="BZ240" i="2"/>
  <c r="BZ256" i="2"/>
  <c r="BZ272" i="2"/>
  <c r="BZ288" i="2"/>
  <c r="CE303" i="2"/>
  <c r="CE319" i="2"/>
  <c r="CE335" i="2"/>
  <c r="CE351" i="2"/>
  <c r="CE367" i="2"/>
  <c r="CE383" i="2"/>
  <c r="CE304" i="2"/>
  <c r="CE320" i="2"/>
  <c r="CE336" i="2"/>
  <c r="CE352" i="2"/>
  <c r="CE368" i="2"/>
  <c r="CE384" i="2"/>
  <c r="CE305" i="2"/>
  <c r="CE321" i="2"/>
  <c r="CE337" i="2"/>
  <c r="CE353" i="2"/>
  <c r="CE369" i="2"/>
  <c r="CE385" i="2"/>
  <c r="BU583" i="2"/>
  <c r="BU599" i="2"/>
  <c r="BU615" i="2"/>
  <c r="BU631" i="2"/>
  <c r="BU647" i="2"/>
  <c r="BU663" i="2"/>
  <c r="CP786" i="2"/>
  <c r="CP802" i="2"/>
  <c r="BU873" i="2"/>
  <c r="CZ979" i="2"/>
  <c r="CK307" i="2"/>
  <c r="CK323" i="2"/>
  <c r="CK339" i="2"/>
  <c r="CK355" i="2"/>
  <c r="CK371" i="2"/>
  <c r="CK387" i="2"/>
  <c r="CK308" i="2"/>
  <c r="CK324" i="2"/>
  <c r="CK340" i="2"/>
  <c r="CK356" i="2"/>
  <c r="CK372" i="2"/>
  <c r="CK388" i="2"/>
  <c r="CK313" i="2"/>
  <c r="CK329" i="2"/>
  <c r="CK345" i="2"/>
  <c r="CK361" i="2"/>
  <c r="CK377" i="2"/>
  <c r="BP306" i="2"/>
  <c r="BP322" i="2"/>
  <c r="BP338" i="2"/>
  <c r="BP354" i="2"/>
  <c r="BP370" i="2"/>
  <c r="BP386" i="2"/>
  <c r="BP888" i="2"/>
  <c r="BP904" i="2"/>
  <c r="CE960" i="2"/>
  <c r="BU1003" i="2"/>
  <c r="CP299" i="2"/>
  <c r="CP315" i="2"/>
  <c r="CP331" i="2"/>
  <c r="CP347" i="2"/>
  <c r="CP363" i="2"/>
  <c r="CP379" i="2"/>
  <c r="CP300" i="2"/>
  <c r="CP316" i="2"/>
  <c r="CP332" i="2"/>
  <c r="CP348" i="2"/>
  <c r="CP364" i="2"/>
  <c r="CP380" i="2"/>
  <c r="CP301" i="2"/>
  <c r="CP317" i="2"/>
  <c r="CP333" i="2"/>
  <c r="CP349" i="2"/>
  <c r="CP365" i="2"/>
  <c r="CP381" i="2"/>
  <c r="CP588" i="2"/>
  <c r="CP604" i="2"/>
  <c r="CP620" i="2"/>
  <c r="CP636" i="2"/>
  <c r="CP652" i="2"/>
  <c r="CP668" i="2"/>
  <c r="CZ589" i="2"/>
  <c r="CZ605" i="2"/>
  <c r="CZ621" i="2"/>
  <c r="CZ637" i="2"/>
  <c r="CZ653" i="2"/>
  <c r="CZ669" i="2"/>
  <c r="CK893" i="2"/>
  <c r="BP976" i="2"/>
  <c r="CK984" i="2"/>
  <c r="BP583" i="2"/>
  <c r="BP599" i="2"/>
  <c r="BP615" i="2"/>
  <c r="BP631" i="2"/>
  <c r="BP647" i="2"/>
  <c r="BP663" i="2"/>
  <c r="CU896" i="2"/>
  <c r="BU897" i="2"/>
  <c r="CZ941" i="2"/>
  <c r="CP931" i="2"/>
  <c r="CU803" i="2"/>
  <c r="CU945" i="2"/>
  <c r="CZ15" i="2"/>
  <c r="CZ31" i="2"/>
  <c r="CZ47" i="2"/>
  <c r="CZ59" i="2"/>
  <c r="CZ91" i="2"/>
  <c r="CZ95" i="2"/>
  <c r="CZ12" i="2"/>
  <c r="CZ36" i="2"/>
  <c r="CZ48" i="2"/>
  <c r="CZ60" i="2"/>
  <c r="CZ84" i="2"/>
  <c r="CZ100" i="2"/>
  <c r="CZ9" i="2"/>
  <c r="CZ37" i="2"/>
  <c r="CZ61" i="2"/>
  <c r="CB495" i="2"/>
  <c r="CX495" i="2"/>
  <c r="CY495" i="2"/>
  <c r="CC495" i="2"/>
  <c r="CW495" i="2"/>
  <c r="CW499" i="2"/>
  <c r="CZ499" i="2" s="1"/>
  <c r="CB499" i="2"/>
  <c r="CX499" i="2"/>
  <c r="CC499" i="2"/>
  <c r="CD499" i="2"/>
  <c r="CW503" i="2"/>
  <c r="CB503" i="2"/>
  <c r="CX503" i="2"/>
  <c r="CY503" i="2"/>
  <c r="CC503" i="2"/>
  <c r="CC507" i="2"/>
  <c r="CD507" i="2"/>
  <c r="CW507" i="2"/>
  <c r="CZ507" i="2" s="1"/>
  <c r="CB507" i="2"/>
  <c r="CX507" i="2"/>
  <c r="CB511" i="2"/>
  <c r="CX511" i="2"/>
  <c r="CY511" i="2"/>
  <c r="CC511" i="2"/>
  <c r="CW511" i="2"/>
  <c r="CW515" i="2"/>
  <c r="CZ515" i="2" s="1"/>
  <c r="CB515" i="2"/>
  <c r="CX515" i="2"/>
  <c r="CC515" i="2"/>
  <c r="CD515" i="2"/>
  <c r="CW519" i="2"/>
  <c r="CB519" i="2"/>
  <c r="CX519" i="2"/>
  <c r="CY519" i="2"/>
  <c r="CC519" i="2"/>
  <c r="CC523" i="2"/>
  <c r="CD523" i="2"/>
  <c r="CW523" i="2"/>
  <c r="CZ523" i="2" s="1"/>
  <c r="CB523" i="2"/>
  <c r="CX523" i="2"/>
  <c r="CB527" i="2"/>
  <c r="CX527" i="2"/>
  <c r="CY527" i="2"/>
  <c r="CC527" i="2"/>
  <c r="CW527" i="2"/>
  <c r="CW531" i="2"/>
  <c r="CZ531" i="2" s="1"/>
  <c r="CB531" i="2"/>
  <c r="CX531" i="2"/>
  <c r="CC531" i="2"/>
  <c r="CD531" i="2"/>
  <c r="CW535" i="2"/>
  <c r="CB535" i="2"/>
  <c r="CX535" i="2"/>
  <c r="CY535" i="2"/>
  <c r="CC535" i="2"/>
  <c r="CC539" i="2"/>
  <c r="CD539" i="2"/>
  <c r="CW539" i="2"/>
  <c r="CZ539" i="2" s="1"/>
  <c r="CB539" i="2"/>
  <c r="CX539" i="2"/>
  <c r="CB543" i="2"/>
  <c r="CX543" i="2"/>
  <c r="CY543" i="2"/>
  <c r="CC543" i="2"/>
  <c r="CW543" i="2"/>
  <c r="CW547" i="2"/>
  <c r="CZ547" i="2" s="1"/>
  <c r="CB547" i="2"/>
  <c r="CX547" i="2"/>
  <c r="CC547" i="2"/>
  <c r="CD547" i="2"/>
  <c r="CW551" i="2"/>
  <c r="CB551" i="2"/>
  <c r="CX551" i="2"/>
  <c r="CY551" i="2"/>
  <c r="CC551" i="2"/>
  <c r="CC555" i="2"/>
  <c r="CD555" i="2"/>
  <c r="CW555" i="2"/>
  <c r="CZ555" i="2" s="1"/>
  <c r="CB555" i="2"/>
  <c r="CX555" i="2"/>
  <c r="CB559" i="2"/>
  <c r="CX559" i="2"/>
  <c r="CY559" i="2"/>
  <c r="CC559" i="2"/>
  <c r="CW559" i="2"/>
  <c r="CW563" i="2"/>
  <c r="CZ563" i="2" s="1"/>
  <c r="CB563" i="2"/>
  <c r="CX563" i="2"/>
  <c r="CC563" i="2"/>
  <c r="CD563" i="2"/>
  <c r="CW567" i="2"/>
  <c r="CB567" i="2"/>
  <c r="CX567" i="2"/>
  <c r="CY567" i="2"/>
  <c r="CC567" i="2"/>
  <c r="CC571" i="2"/>
  <c r="CD571" i="2"/>
  <c r="CW571" i="2"/>
  <c r="CZ571" i="2" s="1"/>
  <c r="CB571" i="2"/>
  <c r="CX571" i="2"/>
  <c r="CB575" i="2"/>
  <c r="CX575" i="2"/>
  <c r="CY575" i="2"/>
  <c r="CC575" i="2"/>
  <c r="CW575" i="2"/>
  <c r="CW579" i="2"/>
  <c r="CZ579" i="2" s="1"/>
  <c r="CB579" i="2"/>
  <c r="CX579" i="2"/>
  <c r="CC579" i="2"/>
  <c r="CD579" i="2"/>
  <c r="CZ488" i="2"/>
  <c r="CC492" i="2"/>
  <c r="CY492" i="2"/>
  <c r="CW492" i="2"/>
  <c r="CZ492" i="2" s="1"/>
  <c r="CD492" i="2"/>
  <c r="CB492" i="2"/>
  <c r="CX492" i="2"/>
  <c r="CB496" i="2"/>
  <c r="CX496" i="2"/>
  <c r="CC496" i="2"/>
  <c r="CD496" i="2"/>
  <c r="CW496" i="2"/>
  <c r="CW500" i="2"/>
  <c r="CZ500" i="2" s="1"/>
  <c r="CB500" i="2"/>
  <c r="CX500" i="2"/>
  <c r="CC500" i="2"/>
  <c r="CY500" i="2"/>
  <c r="CW504" i="2"/>
  <c r="CB504" i="2"/>
  <c r="CX504" i="2"/>
  <c r="CC504" i="2"/>
  <c r="CC508" i="2"/>
  <c r="CW508" i="2"/>
  <c r="CB508" i="2"/>
  <c r="CX508" i="2"/>
  <c r="CB512" i="2"/>
  <c r="CX512" i="2"/>
  <c r="CC512" i="2"/>
  <c r="CD512" i="2"/>
  <c r="CW512" i="2"/>
  <c r="CZ512" i="2" s="1"/>
  <c r="CW516" i="2"/>
  <c r="CB516" i="2"/>
  <c r="CX516" i="2"/>
  <c r="CC516" i="2"/>
  <c r="CY516" i="2"/>
  <c r="CW520" i="2"/>
  <c r="CZ520" i="2" s="1"/>
  <c r="CB520" i="2"/>
  <c r="CX520" i="2"/>
  <c r="CC520" i="2"/>
  <c r="CC524" i="2"/>
  <c r="CW524" i="2"/>
  <c r="CZ524" i="2" s="1"/>
  <c r="CB524" i="2"/>
  <c r="CX524" i="2"/>
  <c r="CB528" i="2"/>
  <c r="CX528" i="2"/>
  <c r="CC528" i="2"/>
  <c r="CD528" i="2"/>
  <c r="CW528" i="2"/>
  <c r="CW532" i="2"/>
  <c r="CZ532" i="2" s="1"/>
  <c r="CB532" i="2"/>
  <c r="CX532" i="2"/>
  <c r="CC532" i="2"/>
  <c r="CY532" i="2"/>
  <c r="CW536" i="2"/>
  <c r="CB536" i="2"/>
  <c r="CX536" i="2"/>
  <c r="CC536" i="2"/>
  <c r="CC540" i="2"/>
  <c r="CW540" i="2"/>
  <c r="CB540" i="2"/>
  <c r="CX540" i="2"/>
  <c r="CB544" i="2"/>
  <c r="CX544" i="2"/>
  <c r="CC544" i="2"/>
  <c r="CD544" i="2"/>
  <c r="CW544" i="2"/>
  <c r="CZ544" i="2" s="1"/>
  <c r="CW548" i="2"/>
  <c r="CB548" i="2"/>
  <c r="CX548" i="2"/>
  <c r="CC548" i="2"/>
  <c r="CY548" i="2"/>
  <c r="CW552" i="2"/>
  <c r="CZ552" i="2" s="1"/>
  <c r="CB552" i="2"/>
  <c r="CX552" i="2"/>
  <c r="CC552" i="2"/>
  <c r="CC556" i="2"/>
  <c r="CW556" i="2"/>
  <c r="CZ556" i="2" s="1"/>
  <c r="CB556" i="2"/>
  <c r="CX556" i="2"/>
  <c r="CB560" i="2"/>
  <c r="CX560" i="2"/>
  <c r="CC560" i="2"/>
  <c r="CD560" i="2"/>
  <c r="CW560" i="2"/>
  <c r="CW564" i="2"/>
  <c r="CZ564" i="2" s="1"/>
  <c r="CB564" i="2"/>
  <c r="CX564" i="2"/>
  <c r="CC564" i="2"/>
  <c r="CY564" i="2"/>
  <c r="CW568" i="2"/>
  <c r="CB568" i="2"/>
  <c r="CX568" i="2"/>
  <c r="CC568" i="2"/>
  <c r="CC572" i="2"/>
  <c r="CW572" i="2"/>
  <c r="CB572" i="2"/>
  <c r="CX572" i="2"/>
  <c r="CB576" i="2"/>
  <c r="CX576" i="2"/>
  <c r="CC576" i="2"/>
  <c r="CD576" i="2"/>
  <c r="CW576" i="2"/>
  <c r="CZ576" i="2" s="1"/>
  <c r="CW580" i="2"/>
  <c r="CB580" i="2"/>
  <c r="CX580" i="2"/>
  <c r="CY580" i="2"/>
  <c r="CC580" i="2"/>
  <c r="CW489" i="2"/>
  <c r="CZ489" i="2" s="1"/>
  <c r="CB489" i="2"/>
  <c r="CX489" i="2"/>
  <c r="CX493" i="2"/>
  <c r="CC493" i="2"/>
  <c r="CW493" i="2"/>
  <c r="CZ493" i="2" s="1"/>
  <c r="CB493" i="2"/>
  <c r="CB497" i="2"/>
  <c r="CX497" i="2"/>
  <c r="CC497" i="2"/>
  <c r="CD497" i="2"/>
  <c r="CW497" i="2"/>
  <c r="CW501" i="2"/>
  <c r="CZ501" i="2" s="1"/>
  <c r="CB501" i="2"/>
  <c r="CX501" i="2"/>
  <c r="CY501" i="2"/>
  <c r="CC501" i="2"/>
  <c r="CC505" i="2"/>
  <c r="CW505" i="2"/>
  <c r="CB505" i="2"/>
  <c r="CX505" i="2"/>
  <c r="CX509" i="2"/>
  <c r="CC509" i="2"/>
  <c r="CW509" i="2"/>
  <c r="CB509" i="2"/>
  <c r="CB513" i="2"/>
  <c r="CX513" i="2"/>
  <c r="CC513" i="2"/>
  <c r="CD513" i="2"/>
  <c r="CW513" i="2"/>
  <c r="CZ513" i="2" s="1"/>
  <c r="CW517" i="2"/>
  <c r="CB517" i="2"/>
  <c r="CX517" i="2"/>
  <c r="CY517" i="2"/>
  <c r="CC517" i="2"/>
  <c r="CC521" i="2"/>
  <c r="CW521" i="2"/>
  <c r="CZ521" i="2" s="1"/>
  <c r="CB521" i="2"/>
  <c r="CX521" i="2"/>
  <c r="CX525" i="2"/>
  <c r="CC525" i="2"/>
  <c r="CW525" i="2"/>
  <c r="CZ525" i="2" s="1"/>
  <c r="CB525" i="2"/>
  <c r="CB529" i="2"/>
  <c r="CX529" i="2"/>
  <c r="CC529" i="2"/>
  <c r="CD529" i="2"/>
  <c r="CW529" i="2"/>
  <c r="CW533" i="2"/>
  <c r="CZ533" i="2" s="1"/>
  <c r="CB533" i="2"/>
  <c r="CX533" i="2"/>
  <c r="CY533" i="2"/>
  <c r="CC533" i="2"/>
  <c r="CC537" i="2"/>
  <c r="CW537" i="2"/>
  <c r="CB537" i="2"/>
  <c r="CX537" i="2"/>
  <c r="CX541" i="2"/>
  <c r="CC541" i="2"/>
  <c r="CW541" i="2"/>
  <c r="CB541" i="2"/>
  <c r="CB545" i="2"/>
  <c r="CX545" i="2"/>
  <c r="CC545" i="2"/>
  <c r="CD545" i="2"/>
  <c r="CW545" i="2"/>
  <c r="CZ545" i="2" s="1"/>
  <c r="CW549" i="2"/>
  <c r="CB549" i="2"/>
  <c r="CX549" i="2"/>
  <c r="CY549" i="2"/>
  <c r="CC549" i="2"/>
  <c r="CC553" i="2"/>
  <c r="CW553" i="2"/>
  <c r="CZ553" i="2" s="1"/>
  <c r="CB553" i="2"/>
  <c r="CX553" i="2"/>
  <c r="CX557" i="2"/>
  <c r="CC557" i="2"/>
  <c r="CW557" i="2"/>
  <c r="CZ557" i="2" s="1"/>
  <c r="CB557" i="2"/>
  <c r="CB561" i="2"/>
  <c r="CX561" i="2"/>
  <c r="CC561" i="2"/>
  <c r="CD561" i="2"/>
  <c r="CW561" i="2"/>
  <c r="CW565" i="2"/>
  <c r="CZ565" i="2" s="1"/>
  <c r="CB565" i="2"/>
  <c r="CX565" i="2"/>
  <c r="CY565" i="2"/>
  <c r="CC565" i="2"/>
  <c r="CC569" i="2"/>
  <c r="CW569" i="2"/>
  <c r="CB569" i="2"/>
  <c r="CX569" i="2"/>
  <c r="CX573" i="2"/>
  <c r="CC573" i="2"/>
  <c r="CW573" i="2"/>
  <c r="CB573" i="2"/>
  <c r="CB577" i="2"/>
  <c r="CX577" i="2"/>
  <c r="CC577" i="2"/>
  <c r="CD577" i="2"/>
  <c r="CW577" i="2"/>
  <c r="CZ577" i="2" s="1"/>
  <c r="CX486" i="2"/>
  <c r="CY486" i="2"/>
  <c r="CC486" i="2"/>
  <c r="CC490" i="2"/>
  <c r="CD490" i="2"/>
  <c r="CW490" i="2"/>
  <c r="CZ490" i="2" s="1"/>
  <c r="CB490" i="2"/>
  <c r="CX490" i="2"/>
  <c r="CB494" i="2"/>
  <c r="CX494" i="2"/>
  <c r="CY494" i="2"/>
  <c r="CC494" i="2"/>
  <c r="CW494" i="2"/>
  <c r="CW498" i="2"/>
  <c r="CZ498" i="2" s="1"/>
  <c r="CB498" i="2"/>
  <c r="CX498" i="2"/>
  <c r="CC498" i="2"/>
  <c r="CD498" i="2"/>
  <c r="CW502" i="2"/>
  <c r="CB502" i="2"/>
  <c r="CX502" i="2"/>
  <c r="CY502" i="2"/>
  <c r="CC502" i="2"/>
  <c r="CC506" i="2"/>
  <c r="CD506" i="2"/>
  <c r="CW506" i="2"/>
  <c r="CZ506" i="2" s="1"/>
  <c r="CB506" i="2"/>
  <c r="CX506" i="2"/>
  <c r="CB510" i="2"/>
  <c r="CX510" i="2"/>
  <c r="CY510" i="2"/>
  <c r="CC510" i="2"/>
  <c r="CW510" i="2"/>
  <c r="CW514" i="2"/>
  <c r="CZ514" i="2" s="1"/>
  <c r="CB514" i="2"/>
  <c r="CX514" i="2"/>
  <c r="CC514" i="2"/>
  <c r="CD514" i="2"/>
  <c r="CW518" i="2"/>
  <c r="CB518" i="2"/>
  <c r="CX518" i="2"/>
  <c r="CY518" i="2"/>
  <c r="CC518" i="2"/>
  <c r="CC522" i="2"/>
  <c r="CD522" i="2"/>
  <c r="CW522" i="2"/>
  <c r="CZ522" i="2" s="1"/>
  <c r="CB522" i="2"/>
  <c r="CX522" i="2"/>
  <c r="CB526" i="2"/>
  <c r="CX526" i="2"/>
  <c r="CY526" i="2"/>
  <c r="CC526" i="2"/>
  <c r="CW526" i="2"/>
  <c r="CW530" i="2"/>
  <c r="CZ530" i="2" s="1"/>
  <c r="CB530" i="2"/>
  <c r="CX530" i="2"/>
  <c r="CC530" i="2"/>
  <c r="CD530" i="2"/>
  <c r="CW534" i="2"/>
  <c r="CB534" i="2"/>
  <c r="CX534" i="2"/>
  <c r="CY534" i="2"/>
  <c r="CC534" i="2"/>
  <c r="CC538" i="2"/>
  <c r="CD538" i="2"/>
  <c r="CW538" i="2"/>
  <c r="CZ538" i="2" s="1"/>
  <c r="CB538" i="2"/>
  <c r="CX538" i="2"/>
  <c r="CB542" i="2"/>
  <c r="CX542" i="2"/>
  <c r="CY542" i="2"/>
  <c r="CC542" i="2"/>
  <c r="CW542" i="2"/>
  <c r="CW546" i="2"/>
  <c r="CZ546" i="2" s="1"/>
  <c r="CB546" i="2"/>
  <c r="CX546" i="2"/>
  <c r="CC546" i="2"/>
  <c r="CD546" i="2"/>
  <c r="CW550" i="2"/>
  <c r="CB550" i="2"/>
  <c r="CX550" i="2"/>
  <c r="CY550" i="2"/>
  <c r="CC550" i="2"/>
  <c r="CC554" i="2"/>
  <c r="CD554" i="2"/>
  <c r="CW554" i="2"/>
  <c r="CZ554" i="2" s="1"/>
  <c r="CB554" i="2"/>
  <c r="CX554" i="2"/>
  <c r="CB558" i="2"/>
  <c r="CX558" i="2"/>
  <c r="CY558" i="2"/>
  <c r="CC558" i="2"/>
  <c r="CW558" i="2"/>
  <c r="CW562" i="2"/>
  <c r="CZ562" i="2" s="1"/>
  <c r="CB562" i="2"/>
  <c r="CX562" i="2"/>
  <c r="CC562" i="2"/>
  <c r="CD562" i="2"/>
  <c r="CW566" i="2"/>
  <c r="CB566" i="2"/>
  <c r="CX566" i="2"/>
  <c r="CY566" i="2"/>
  <c r="CC566" i="2"/>
  <c r="CC570" i="2"/>
  <c r="CD570" i="2"/>
  <c r="CW570" i="2"/>
  <c r="CZ570" i="2" s="1"/>
  <c r="CB570" i="2"/>
  <c r="CX570" i="2"/>
  <c r="CB574" i="2"/>
  <c r="CX574" i="2"/>
  <c r="CY574" i="2"/>
  <c r="CC574" i="2"/>
  <c r="CW574" i="2"/>
  <c r="CW578" i="2"/>
  <c r="CZ578" i="2" s="1"/>
  <c r="CB578" i="2"/>
  <c r="CX578" i="2"/>
  <c r="CC578" i="2"/>
  <c r="CD578" i="2"/>
  <c r="CB582" i="2"/>
  <c r="CC582" i="2"/>
  <c r="CW582" i="2"/>
  <c r="CW586" i="2"/>
  <c r="CB586" i="2"/>
  <c r="CX586" i="2"/>
  <c r="CC590" i="2"/>
  <c r="CW590" i="2"/>
  <c r="CZ590" i="2" s="1"/>
  <c r="CB590" i="2"/>
  <c r="CX594" i="2"/>
  <c r="CW594" i="2"/>
  <c r="CB594" i="2"/>
  <c r="CB598" i="2"/>
  <c r="CC598" i="2"/>
  <c r="CW598" i="2"/>
  <c r="CW602" i="2"/>
  <c r="CB602" i="2"/>
  <c r="CX602" i="2"/>
  <c r="CC606" i="2"/>
  <c r="CW606" i="2"/>
  <c r="CZ606" i="2" s="1"/>
  <c r="CB606" i="2"/>
  <c r="CX610" i="2"/>
  <c r="CW610" i="2"/>
  <c r="CB610" i="2"/>
  <c r="CB614" i="2"/>
  <c r="CC614" i="2"/>
  <c r="CW614" i="2"/>
  <c r="CW618" i="2"/>
  <c r="CB618" i="2"/>
  <c r="CX618" i="2"/>
  <c r="CC622" i="2"/>
  <c r="CW622" i="2"/>
  <c r="CZ622" i="2" s="1"/>
  <c r="CB622" i="2"/>
  <c r="CX626" i="2"/>
  <c r="CW626" i="2"/>
  <c r="CB626" i="2"/>
  <c r="CB630" i="2"/>
  <c r="CC630" i="2"/>
  <c r="CW630" i="2"/>
  <c r="CW634" i="2"/>
  <c r="CB634" i="2"/>
  <c r="CX634" i="2"/>
  <c r="CC638" i="2"/>
  <c r="CW638" i="2"/>
  <c r="CZ638" i="2" s="1"/>
  <c r="CB638" i="2"/>
  <c r="CX642" i="2"/>
  <c r="CW642" i="2"/>
  <c r="CB642" i="2"/>
  <c r="CB646" i="2"/>
  <c r="CC646" i="2"/>
  <c r="CW646" i="2"/>
  <c r="CW650" i="2"/>
  <c r="CB650" i="2"/>
  <c r="CX650" i="2"/>
  <c r="CC654" i="2"/>
  <c r="CW654" i="2"/>
  <c r="CZ654" i="2" s="1"/>
  <c r="CB654" i="2"/>
  <c r="CX658" i="2"/>
  <c r="CW658" i="2"/>
  <c r="CB658" i="2"/>
  <c r="CB662" i="2"/>
  <c r="CC662" i="2"/>
  <c r="CW662" i="2"/>
  <c r="CW666" i="2"/>
  <c r="CB666" i="2"/>
  <c r="CX666" i="2"/>
  <c r="CC670" i="2"/>
  <c r="CW670" i="2"/>
  <c r="CZ670" i="2" s="1"/>
  <c r="CB670" i="2"/>
  <c r="CX674" i="2"/>
  <c r="CW674" i="2"/>
  <c r="CB674" i="2"/>
  <c r="BZ723" i="2"/>
  <c r="CE678" i="2"/>
  <c r="CE682" i="2"/>
  <c r="CE686" i="2"/>
  <c r="CE694" i="2"/>
  <c r="CE698" i="2"/>
  <c r="CE702" i="2"/>
  <c r="CE710" i="2"/>
  <c r="CE714" i="2"/>
  <c r="CE718" i="2"/>
  <c r="BU679" i="2"/>
  <c r="BU683" i="2"/>
  <c r="BU687" i="2"/>
  <c r="BU691" i="2"/>
  <c r="BU695" i="2"/>
  <c r="BU699" i="2"/>
  <c r="BU703" i="2"/>
  <c r="BU707" i="2"/>
  <c r="BU711" i="2"/>
  <c r="BU715" i="2"/>
  <c r="BU719" i="2"/>
  <c r="CE723" i="2"/>
  <c r="CE726" i="2"/>
  <c r="CE730" i="2"/>
  <c r="CE734" i="2"/>
  <c r="CE742" i="2"/>
  <c r="CE746" i="2"/>
  <c r="CE750" i="2"/>
  <c r="CE758" i="2"/>
  <c r="CE762" i="2"/>
  <c r="CE766" i="2"/>
  <c r="BU731" i="2"/>
  <c r="BU735" i="2"/>
  <c r="BU739" i="2"/>
  <c r="BU743" i="2"/>
  <c r="BU747" i="2"/>
  <c r="BU751" i="2"/>
  <c r="BU755" i="2"/>
  <c r="BU763" i="2"/>
  <c r="BU767" i="2"/>
  <c r="CE772" i="2"/>
  <c r="CE780" i="2"/>
  <c r="CE784" i="2"/>
  <c r="CE788" i="2"/>
  <c r="CE796" i="2"/>
  <c r="CE800" i="2"/>
  <c r="CE804" i="2"/>
  <c r="CE812" i="2"/>
  <c r="CU773" i="2"/>
  <c r="CU777" i="2"/>
  <c r="CU781" i="2"/>
  <c r="CU785" i="2"/>
  <c r="CU789" i="2"/>
  <c r="CU793" i="2"/>
  <c r="CU797" i="2"/>
  <c r="CU801" i="2"/>
  <c r="CU805" i="2"/>
  <c r="CU809" i="2"/>
  <c r="CU813" i="2"/>
  <c r="CZ817" i="2"/>
  <c r="CE821" i="2"/>
  <c r="CE825" i="2"/>
  <c r="CE829" i="2"/>
  <c r="CE841" i="2"/>
  <c r="CE845" i="2"/>
  <c r="CE853" i="2"/>
  <c r="CE857" i="2"/>
  <c r="BP822" i="2"/>
  <c r="BP826" i="2"/>
  <c r="BP830" i="2"/>
  <c r="BP834" i="2"/>
  <c r="BP838" i="2"/>
  <c r="BP854" i="2"/>
  <c r="BP858" i="2"/>
  <c r="CP864" i="2"/>
  <c r="CP868" i="2"/>
  <c r="CP872" i="2"/>
  <c r="CP880" i="2"/>
  <c r="CP884" i="2"/>
  <c r="CN862" i="2"/>
  <c r="BS862" i="2"/>
  <c r="BU866" i="2"/>
  <c r="CM870" i="2"/>
  <c r="CP870" i="2" s="1"/>
  <c r="BR870" i="2"/>
  <c r="CN870" i="2"/>
  <c r="BS870" i="2"/>
  <c r="BS874" i="2"/>
  <c r="CM874" i="2"/>
  <c r="CP874" i="2" s="1"/>
  <c r="BR874" i="2"/>
  <c r="CN874" i="2"/>
  <c r="CN878" i="2"/>
  <c r="BS878" i="2"/>
  <c r="CM878" i="2"/>
  <c r="CP878" i="2" s="1"/>
  <c r="BR878" i="2"/>
  <c r="BR882" i="2"/>
  <c r="CN882" i="2"/>
  <c r="BS882" i="2"/>
  <c r="CM882" i="2"/>
  <c r="CP882" i="2" s="1"/>
  <c r="CC867" i="2"/>
  <c r="CY867" i="2"/>
  <c r="CD867" i="2"/>
  <c r="CX867" i="2"/>
  <c r="CX871" i="2"/>
  <c r="CC871" i="2"/>
  <c r="CY871" i="2"/>
  <c r="CD871" i="2"/>
  <c r="CD875" i="2"/>
  <c r="CX875" i="2"/>
  <c r="CC875" i="2"/>
  <c r="CY875" i="2"/>
  <c r="CY879" i="2"/>
  <c r="CD879" i="2"/>
  <c r="CX879" i="2"/>
  <c r="CC879" i="2"/>
  <c r="CC883" i="2"/>
  <c r="CY883" i="2"/>
  <c r="CD883" i="2"/>
  <c r="CX883" i="2"/>
  <c r="CY886" i="2"/>
  <c r="CD886" i="2"/>
  <c r="CX886" i="2"/>
  <c r="CB890" i="2"/>
  <c r="CC890" i="2"/>
  <c r="CY890" i="2"/>
  <c r="CD890" i="2"/>
  <c r="CW890" i="2"/>
  <c r="CZ890" i="2" s="1"/>
  <c r="CW894" i="2"/>
  <c r="CZ894" i="2" s="1"/>
  <c r="CX894" i="2"/>
  <c r="CB894" i="2"/>
  <c r="CY894" i="2"/>
  <c r="CD898" i="2"/>
  <c r="CW898" i="2"/>
  <c r="CZ898" i="2" s="1"/>
  <c r="CB898" i="2"/>
  <c r="CC898" i="2"/>
  <c r="CY902" i="2"/>
  <c r="CD902" i="2"/>
  <c r="CW902" i="2"/>
  <c r="CZ902" i="2" s="1"/>
  <c r="CX902" i="2"/>
  <c r="CB902" i="2"/>
  <c r="CB906" i="2"/>
  <c r="CC906" i="2"/>
  <c r="CY906" i="2"/>
  <c r="CD906" i="2"/>
  <c r="CW906" i="2"/>
  <c r="CZ906" i="2" s="1"/>
  <c r="CE911" i="2"/>
  <c r="CE915" i="2"/>
  <c r="CE919" i="2"/>
  <c r="CE923" i="2"/>
  <c r="CE927" i="2"/>
  <c r="CE932" i="2"/>
  <c r="CC913" i="2"/>
  <c r="CY913" i="2"/>
  <c r="CD913" i="2"/>
  <c r="CX913" i="2"/>
  <c r="CX917" i="2"/>
  <c r="CZ917" i="2" s="1"/>
  <c r="CC917" i="2"/>
  <c r="CY917" i="2"/>
  <c r="CD917" i="2"/>
  <c r="CD921" i="2"/>
  <c r="CX921" i="2"/>
  <c r="CC921" i="2"/>
  <c r="CY921" i="2"/>
  <c r="CY925" i="2"/>
  <c r="CD925" i="2"/>
  <c r="CX925" i="2"/>
  <c r="CC925" i="2"/>
  <c r="CC929" i="2"/>
  <c r="CY929" i="2"/>
  <c r="CD929" i="2"/>
  <c r="CX929" i="2"/>
  <c r="CE951" i="2"/>
  <c r="BU939" i="2"/>
  <c r="BU943" i="2"/>
  <c r="DB968" i="2"/>
  <c r="AU968" i="2"/>
  <c r="DS968" i="2" s="1"/>
  <c r="DB972" i="2"/>
  <c r="AU972" i="2"/>
  <c r="DS972" i="2" s="1"/>
  <c r="BU969" i="2"/>
  <c r="CP970" i="2"/>
  <c r="CH989" i="2"/>
  <c r="BM989" i="2"/>
  <c r="CS991" i="2"/>
  <c r="BW991" i="2"/>
  <c r="BX991" i="2"/>
  <c r="BP1001" i="2"/>
  <c r="BZ1003" i="2"/>
  <c r="BX1006" i="2"/>
  <c r="CS1006" i="2"/>
  <c r="BO11" i="2"/>
  <c r="CH11" i="2"/>
  <c r="CK11" i="2" s="1"/>
  <c r="BM11" i="2"/>
  <c r="CI11" i="2"/>
  <c r="BN11" i="2"/>
  <c r="BN15" i="2"/>
  <c r="CJ15" i="2"/>
  <c r="BO15" i="2"/>
  <c r="CH15" i="2"/>
  <c r="CK15" i="2" s="1"/>
  <c r="BM15" i="2"/>
  <c r="CI15" i="2"/>
  <c r="BM19" i="2"/>
  <c r="CI19" i="2"/>
  <c r="BN19" i="2"/>
  <c r="CJ19" i="2"/>
  <c r="BO19" i="2"/>
  <c r="CH19" i="2"/>
  <c r="CK19" i="2" s="1"/>
  <c r="CH23" i="2"/>
  <c r="CK23" i="2" s="1"/>
  <c r="BM23" i="2"/>
  <c r="CI23" i="2"/>
  <c r="BN23" i="2"/>
  <c r="CJ23" i="2"/>
  <c r="BO27" i="2"/>
  <c r="CH27" i="2"/>
  <c r="CK27" i="2" s="1"/>
  <c r="BM27" i="2"/>
  <c r="CI27" i="2"/>
  <c r="BN27" i="2"/>
  <c r="BN31" i="2"/>
  <c r="CJ31" i="2"/>
  <c r="BO31" i="2"/>
  <c r="CH31" i="2"/>
  <c r="CK31" i="2" s="1"/>
  <c r="BM31" i="2"/>
  <c r="CI31" i="2"/>
  <c r="BM35" i="2"/>
  <c r="CI35" i="2"/>
  <c r="BN35" i="2"/>
  <c r="CJ35" i="2"/>
  <c r="BO35" i="2"/>
  <c r="CH35" i="2"/>
  <c r="CK35" i="2" s="1"/>
  <c r="CH39" i="2"/>
  <c r="CK39" i="2" s="1"/>
  <c r="BM39" i="2"/>
  <c r="CI39" i="2"/>
  <c r="BN39" i="2"/>
  <c r="CJ39" i="2"/>
  <c r="BO43" i="2"/>
  <c r="CH43" i="2"/>
  <c r="CK43" i="2" s="1"/>
  <c r="BM43" i="2"/>
  <c r="CI43" i="2"/>
  <c r="BN43" i="2"/>
  <c r="BN47" i="2"/>
  <c r="CJ47" i="2"/>
  <c r="BO47" i="2"/>
  <c r="CH47" i="2"/>
  <c r="CK47" i="2" s="1"/>
  <c r="BM47" i="2"/>
  <c r="CI47" i="2"/>
  <c r="BM51" i="2"/>
  <c r="CI51" i="2"/>
  <c r="BN51" i="2"/>
  <c r="CJ51" i="2"/>
  <c r="BO51" i="2"/>
  <c r="CH51" i="2"/>
  <c r="CK51" i="2" s="1"/>
  <c r="CH55" i="2"/>
  <c r="CK55" i="2" s="1"/>
  <c r="BM55" i="2"/>
  <c r="CI55" i="2"/>
  <c r="BN55" i="2"/>
  <c r="CJ55" i="2"/>
  <c r="BO59" i="2"/>
  <c r="CH59" i="2"/>
  <c r="CK59" i="2" s="1"/>
  <c r="BM59" i="2"/>
  <c r="CI59" i="2"/>
  <c r="BN59" i="2"/>
  <c r="BN63" i="2"/>
  <c r="CJ63" i="2"/>
  <c r="BO63" i="2"/>
  <c r="CH63" i="2"/>
  <c r="CK63" i="2" s="1"/>
  <c r="BM63" i="2"/>
  <c r="CI63" i="2"/>
  <c r="BM67" i="2"/>
  <c r="CI67" i="2"/>
  <c r="BN67" i="2"/>
  <c r="CJ67" i="2"/>
  <c r="BO67" i="2"/>
  <c r="CH67" i="2"/>
  <c r="CK67" i="2" s="1"/>
  <c r="CH71" i="2"/>
  <c r="CK71" i="2" s="1"/>
  <c r="BM71" i="2"/>
  <c r="CI71" i="2"/>
  <c r="BN71" i="2"/>
  <c r="CJ71" i="2"/>
  <c r="BO75" i="2"/>
  <c r="CH75" i="2"/>
  <c r="CK75" i="2" s="1"/>
  <c r="BM75" i="2"/>
  <c r="CI75" i="2"/>
  <c r="BN75" i="2"/>
  <c r="BN79" i="2"/>
  <c r="CJ79" i="2"/>
  <c r="BO79" i="2"/>
  <c r="CH79" i="2"/>
  <c r="CK79" i="2" s="1"/>
  <c r="BM79" i="2"/>
  <c r="CI79" i="2"/>
  <c r="BM83" i="2"/>
  <c r="CI83" i="2"/>
  <c r="BN83" i="2"/>
  <c r="CJ83" i="2"/>
  <c r="BO83" i="2"/>
  <c r="CH83" i="2"/>
  <c r="CK83" i="2" s="1"/>
  <c r="CH87" i="2"/>
  <c r="CK87" i="2" s="1"/>
  <c r="BM87" i="2"/>
  <c r="CI87" i="2"/>
  <c r="BN87" i="2"/>
  <c r="CJ87" i="2"/>
  <c r="BO91" i="2"/>
  <c r="CH91" i="2"/>
  <c r="CK91" i="2" s="1"/>
  <c r="BM91" i="2"/>
  <c r="CI91" i="2"/>
  <c r="BN91" i="2"/>
  <c r="BN95" i="2"/>
  <c r="CJ95" i="2"/>
  <c r="BO95" i="2"/>
  <c r="CH95" i="2"/>
  <c r="CK95" i="2" s="1"/>
  <c r="BM95" i="2"/>
  <c r="CI95" i="2"/>
  <c r="BM99" i="2"/>
  <c r="CI99" i="2"/>
  <c r="BN99" i="2"/>
  <c r="CJ99" i="2"/>
  <c r="BO99" i="2"/>
  <c r="CH99" i="2"/>
  <c r="CK99" i="2" s="1"/>
  <c r="CH103" i="2"/>
  <c r="CK103" i="2" s="1"/>
  <c r="BM103" i="2"/>
  <c r="CI103" i="2"/>
  <c r="BN103" i="2"/>
  <c r="CJ103" i="2"/>
  <c r="BO107" i="2"/>
  <c r="CH107" i="2"/>
  <c r="CK107" i="2" s="1"/>
  <c r="BM107" i="2"/>
  <c r="CI107" i="2"/>
  <c r="BN107" i="2"/>
  <c r="V1011" i="2"/>
  <c r="V1010" i="2"/>
  <c r="V1009" i="2"/>
  <c r="CG8" i="2"/>
  <c r="BL8" i="2"/>
  <c r="AQ8" i="2"/>
  <c r="Z8" i="2"/>
  <c r="DB12" i="2"/>
  <c r="AU12" i="2"/>
  <c r="DS12" i="2" s="1"/>
  <c r="DW12" i="2" s="1"/>
  <c r="DB16" i="2"/>
  <c r="AU16" i="2"/>
  <c r="DS16" i="2" s="1"/>
  <c r="DW16" i="2" s="1"/>
  <c r="DB20" i="2"/>
  <c r="AU20" i="2"/>
  <c r="DS20" i="2" s="1"/>
  <c r="DW20" i="2" s="1"/>
  <c r="DB24" i="2"/>
  <c r="AU24" i="2"/>
  <c r="DS24" i="2" s="1"/>
  <c r="DW24" i="2" s="1"/>
  <c r="DB28" i="2"/>
  <c r="AU28" i="2"/>
  <c r="DS28" i="2" s="1"/>
  <c r="DW28" i="2" s="1"/>
  <c r="DB32" i="2"/>
  <c r="AU32" i="2"/>
  <c r="DS32" i="2" s="1"/>
  <c r="DW32" i="2" s="1"/>
  <c r="DB36" i="2"/>
  <c r="AU36" i="2"/>
  <c r="DS36" i="2" s="1"/>
  <c r="DW36" i="2" s="1"/>
  <c r="DB40" i="2"/>
  <c r="AU40" i="2"/>
  <c r="DS40" i="2" s="1"/>
  <c r="DW40" i="2" s="1"/>
  <c r="DB44" i="2"/>
  <c r="AU44" i="2"/>
  <c r="DS44" i="2" s="1"/>
  <c r="DW44" i="2" s="1"/>
  <c r="DB48" i="2"/>
  <c r="AU48" i="2"/>
  <c r="DS48" i="2" s="1"/>
  <c r="DW48" i="2" s="1"/>
  <c r="DB52" i="2"/>
  <c r="AU52" i="2"/>
  <c r="DS52" i="2" s="1"/>
  <c r="DW52" i="2" s="1"/>
  <c r="DB56" i="2"/>
  <c r="AU56" i="2"/>
  <c r="DS56" i="2" s="1"/>
  <c r="DW56" i="2" s="1"/>
  <c r="DB60" i="2"/>
  <c r="AU60" i="2"/>
  <c r="DS60" i="2" s="1"/>
  <c r="DW60" i="2" s="1"/>
  <c r="DB64" i="2"/>
  <c r="AU64" i="2"/>
  <c r="DS64" i="2" s="1"/>
  <c r="DW64" i="2" s="1"/>
  <c r="DB68" i="2"/>
  <c r="AU68" i="2"/>
  <c r="DS68" i="2" s="1"/>
  <c r="DW68" i="2" s="1"/>
  <c r="DB72" i="2"/>
  <c r="AU72" i="2"/>
  <c r="DS72" i="2" s="1"/>
  <c r="DW72" i="2" s="1"/>
  <c r="DB76" i="2"/>
  <c r="AU76" i="2"/>
  <c r="DS76" i="2" s="1"/>
  <c r="DW76" i="2" s="1"/>
  <c r="DB80" i="2"/>
  <c r="AU80" i="2"/>
  <c r="DS80" i="2" s="1"/>
  <c r="DW80" i="2" s="1"/>
  <c r="DB84" i="2"/>
  <c r="AU84" i="2"/>
  <c r="DS84" i="2" s="1"/>
  <c r="DW84" i="2" s="1"/>
  <c r="DB88" i="2"/>
  <c r="AU88" i="2"/>
  <c r="DS88" i="2" s="1"/>
  <c r="DW88" i="2" s="1"/>
  <c r="DB92" i="2"/>
  <c r="AU92" i="2"/>
  <c r="DS92" i="2" s="1"/>
  <c r="DW92" i="2" s="1"/>
  <c r="DB96" i="2"/>
  <c r="AU96" i="2"/>
  <c r="DS96" i="2" s="1"/>
  <c r="DW96" i="2" s="1"/>
  <c r="DB100" i="2"/>
  <c r="AU100" i="2"/>
  <c r="DS100" i="2" s="1"/>
  <c r="DW100" i="2" s="1"/>
  <c r="DB104" i="2"/>
  <c r="AU104" i="2"/>
  <c r="DS104" i="2" s="1"/>
  <c r="DW104" i="2" s="1"/>
  <c r="DB108" i="2"/>
  <c r="AU108" i="2"/>
  <c r="DS108" i="2" s="1"/>
  <c r="DW108" i="2" s="1"/>
  <c r="DB9" i="2"/>
  <c r="AU9" i="2"/>
  <c r="DS9" i="2" s="1"/>
  <c r="DW9" i="2" s="1"/>
  <c r="DB13" i="2"/>
  <c r="AU13" i="2"/>
  <c r="DS13" i="2" s="1"/>
  <c r="DW13" i="2" s="1"/>
  <c r="DB17" i="2"/>
  <c r="AU17" i="2"/>
  <c r="DS17" i="2" s="1"/>
  <c r="DW17" i="2" s="1"/>
  <c r="DB21" i="2"/>
  <c r="AU21" i="2"/>
  <c r="DS21" i="2" s="1"/>
  <c r="DW21" i="2" s="1"/>
  <c r="DB25" i="2"/>
  <c r="AU25" i="2"/>
  <c r="DS25" i="2" s="1"/>
  <c r="DW25" i="2" s="1"/>
  <c r="DB29" i="2"/>
  <c r="AU29" i="2"/>
  <c r="DS29" i="2" s="1"/>
  <c r="DW29" i="2" s="1"/>
  <c r="DB33" i="2"/>
  <c r="AU33" i="2"/>
  <c r="DS33" i="2" s="1"/>
  <c r="DW33" i="2" s="1"/>
  <c r="DB37" i="2"/>
  <c r="AU37" i="2"/>
  <c r="DS37" i="2" s="1"/>
  <c r="DW37" i="2" s="1"/>
  <c r="DB41" i="2"/>
  <c r="AU41" i="2"/>
  <c r="DS41" i="2" s="1"/>
  <c r="DW41" i="2" s="1"/>
  <c r="DB45" i="2"/>
  <c r="AU45" i="2"/>
  <c r="DS45" i="2" s="1"/>
  <c r="DW45" i="2" s="1"/>
  <c r="DB49" i="2"/>
  <c r="AU49" i="2"/>
  <c r="DS49" i="2" s="1"/>
  <c r="DW49" i="2" s="1"/>
  <c r="DB53" i="2"/>
  <c r="AU53" i="2"/>
  <c r="DS53" i="2" s="1"/>
  <c r="DW53" i="2" s="1"/>
  <c r="DB57" i="2"/>
  <c r="AU57" i="2"/>
  <c r="DS57" i="2" s="1"/>
  <c r="DW57" i="2" s="1"/>
  <c r="DB61" i="2"/>
  <c r="AU61" i="2"/>
  <c r="DS61" i="2" s="1"/>
  <c r="DW61" i="2" s="1"/>
  <c r="DB65" i="2"/>
  <c r="AU65" i="2"/>
  <c r="DS65" i="2" s="1"/>
  <c r="DW65" i="2" s="1"/>
  <c r="DB69" i="2"/>
  <c r="AU69" i="2"/>
  <c r="DS69" i="2" s="1"/>
  <c r="DW69" i="2" s="1"/>
  <c r="DB73" i="2"/>
  <c r="AU73" i="2"/>
  <c r="DS73" i="2" s="1"/>
  <c r="DW73" i="2" s="1"/>
  <c r="DB77" i="2"/>
  <c r="AU77" i="2"/>
  <c r="DS77" i="2" s="1"/>
  <c r="DW77" i="2" s="1"/>
  <c r="DB81" i="2"/>
  <c r="AU81" i="2"/>
  <c r="DS81" i="2" s="1"/>
  <c r="DW81" i="2" s="1"/>
  <c r="DB85" i="2"/>
  <c r="AU85" i="2"/>
  <c r="DS85" i="2" s="1"/>
  <c r="DW85" i="2" s="1"/>
  <c r="DB89" i="2"/>
  <c r="AU89" i="2"/>
  <c r="DS89" i="2" s="1"/>
  <c r="DW89" i="2" s="1"/>
  <c r="DB93" i="2"/>
  <c r="AU93" i="2"/>
  <c r="DS93" i="2" s="1"/>
  <c r="DW93" i="2" s="1"/>
  <c r="DB97" i="2"/>
  <c r="AU97" i="2"/>
  <c r="DS97" i="2" s="1"/>
  <c r="DW97" i="2" s="1"/>
  <c r="DB101" i="2"/>
  <c r="AU101" i="2"/>
  <c r="DS101" i="2" s="1"/>
  <c r="DW101" i="2" s="1"/>
  <c r="DB105" i="2"/>
  <c r="AU105" i="2"/>
  <c r="DS105" i="2" s="1"/>
  <c r="DW105" i="2" s="1"/>
  <c r="C101" i="1"/>
  <c r="AR7" i="2"/>
  <c r="CK10" i="2"/>
  <c r="CK18" i="2"/>
  <c r="CK22" i="2"/>
  <c r="CK26" i="2"/>
  <c r="CK30" i="2"/>
  <c r="CK34" i="2"/>
  <c r="CK38" i="2"/>
  <c r="CK42" i="2"/>
  <c r="CK50" i="2"/>
  <c r="CK54" i="2"/>
  <c r="CK58" i="2"/>
  <c r="CK62" i="2"/>
  <c r="CK66" i="2"/>
  <c r="CK70" i="2"/>
  <c r="CK74" i="2"/>
  <c r="CK82" i="2"/>
  <c r="CK86" i="2"/>
  <c r="CK90" i="2"/>
  <c r="CK94" i="2"/>
  <c r="CK98" i="2"/>
  <c r="CK102" i="2"/>
  <c r="CK106" i="2"/>
  <c r="CK110" i="2"/>
  <c r="CK114" i="2"/>
  <c r="CK118" i="2"/>
  <c r="CK122" i="2"/>
  <c r="CK126" i="2"/>
  <c r="CK130" i="2"/>
  <c r="CK134" i="2"/>
  <c r="CK138" i="2"/>
  <c r="CK142" i="2"/>
  <c r="CK146" i="2"/>
  <c r="CK150" i="2"/>
  <c r="CK154" i="2"/>
  <c r="CK158" i="2"/>
  <c r="CK162" i="2"/>
  <c r="CK166" i="2"/>
  <c r="CK170" i="2"/>
  <c r="CK174" i="2"/>
  <c r="CK178" i="2"/>
  <c r="CK182" i="2"/>
  <c r="CK186" i="2"/>
  <c r="CK190" i="2"/>
  <c r="CK194" i="2"/>
  <c r="CK198" i="2"/>
  <c r="CK202" i="2"/>
  <c r="CK206" i="2"/>
  <c r="CK210" i="2"/>
  <c r="CK214" i="2"/>
  <c r="CK218" i="2"/>
  <c r="CK222" i="2"/>
  <c r="CK226" i="2"/>
  <c r="CK230" i="2"/>
  <c r="CK234" i="2"/>
  <c r="CK238" i="2"/>
  <c r="CK242" i="2"/>
  <c r="CK246" i="2"/>
  <c r="CK250" i="2"/>
  <c r="CK254" i="2"/>
  <c r="CK258" i="2"/>
  <c r="CK262" i="2"/>
  <c r="CK266" i="2"/>
  <c r="CK270" i="2"/>
  <c r="CK274" i="2"/>
  <c r="CK278" i="2"/>
  <c r="CK282" i="2"/>
  <c r="CK286" i="2"/>
  <c r="CK290" i="2"/>
  <c r="CK294" i="2"/>
  <c r="CK298" i="2"/>
  <c r="CZ491" i="2"/>
  <c r="DB495" i="2"/>
  <c r="AU495" i="2"/>
  <c r="DS495" i="2" s="1"/>
  <c r="DW495" i="2" s="1"/>
  <c r="DB499" i="2"/>
  <c r="AU499" i="2"/>
  <c r="DS499" i="2" s="1"/>
  <c r="DW499" i="2" s="1"/>
  <c r="DB503" i="2"/>
  <c r="AU503" i="2"/>
  <c r="DS503" i="2" s="1"/>
  <c r="DW503" i="2" s="1"/>
  <c r="DB507" i="2"/>
  <c r="AU507" i="2"/>
  <c r="DS507" i="2" s="1"/>
  <c r="DW507" i="2" s="1"/>
  <c r="DB511" i="2"/>
  <c r="AU511" i="2"/>
  <c r="DS511" i="2" s="1"/>
  <c r="DW511" i="2" s="1"/>
  <c r="DB515" i="2"/>
  <c r="AU515" i="2"/>
  <c r="DS515" i="2" s="1"/>
  <c r="DW515" i="2" s="1"/>
  <c r="DB519" i="2"/>
  <c r="AU519" i="2"/>
  <c r="DS519" i="2" s="1"/>
  <c r="DW519" i="2" s="1"/>
  <c r="DB523" i="2"/>
  <c r="AU523" i="2"/>
  <c r="DS523" i="2" s="1"/>
  <c r="DW523" i="2" s="1"/>
  <c r="DB527" i="2"/>
  <c r="AU527" i="2"/>
  <c r="DS527" i="2" s="1"/>
  <c r="DW527" i="2" s="1"/>
  <c r="DB531" i="2"/>
  <c r="AU531" i="2"/>
  <c r="DS531" i="2" s="1"/>
  <c r="DW531" i="2" s="1"/>
  <c r="DB535" i="2"/>
  <c r="AU535" i="2"/>
  <c r="DS535" i="2" s="1"/>
  <c r="DW535" i="2" s="1"/>
  <c r="DB539" i="2"/>
  <c r="AU539" i="2"/>
  <c r="DS539" i="2" s="1"/>
  <c r="DW539" i="2" s="1"/>
  <c r="DB543" i="2"/>
  <c r="AU543" i="2"/>
  <c r="DS543" i="2" s="1"/>
  <c r="DW543" i="2" s="1"/>
  <c r="DB547" i="2"/>
  <c r="AU547" i="2"/>
  <c r="DS547" i="2" s="1"/>
  <c r="DW547" i="2" s="1"/>
  <c r="DB551" i="2"/>
  <c r="AU551" i="2"/>
  <c r="DS551" i="2" s="1"/>
  <c r="DW551" i="2" s="1"/>
  <c r="DB555" i="2"/>
  <c r="AU555" i="2"/>
  <c r="DS555" i="2" s="1"/>
  <c r="DW555" i="2" s="1"/>
  <c r="DB559" i="2"/>
  <c r="AU559" i="2"/>
  <c r="DS559" i="2" s="1"/>
  <c r="DW559" i="2" s="1"/>
  <c r="DB563" i="2"/>
  <c r="AU563" i="2"/>
  <c r="DS563" i="2" s="1"/>
  <c r="DW563" i="2" s="1"/>
  <c r="DB567" i="2"/>
  <c r="AU567" i="2"/>
  <c r="DS567" i="2" s="1"/>
  <c r="DW567" i="2" s="1"/>
  <c r="DB571" i="2"/>
  <c r="AU571" i="2"/>
  <c r="DS571" i="2" s="1"/>
  <c r="DW571" i="2" s="1"/>
  <c r="DB575" i="2"/>
  <c r="AU575" i="2"/>
  <c r="DS575" i="2" s="1"/>
  <c r="DW575" i="2" s="1"/>
  <c r="DB579" i="2"/>
  <c r="AU579" i="2"/>
  <c r="DS579" i="2" s="1"/>
  <c r="DW579" i="2" s="1"/>
  <c r="DB488" i="2"/>
  <c r="AU488" i="2"/>
  <c r="DS488" i="2" s="1"/>
  <c r="DW488" i="2" s="1"/>
  <c r="DB492" i="2"/>
  <c r="AU492" i="2"/>
  <c r="DS492" i="2" s="1"/>
  <c r="DW492" i="2" s="1"/>
  <c r="DB496" i="2"/>
  <c r="AU496" i="2"/>
  <c r="DS496" i="2" s="1"/>
  <c r="DW496" i="2" s="1"/>
  <c r="DB500" i="2"/>
  <c r="AU500" i="2"/>
  <c r="DS500" i="2" s="1"/>
  <c r="DW500" i="2" s="1"/>
  <c r="DB504" i="2"/>
  <c r="AU504" i="2"/>
  <c r="DS504" i="2" s="1"/>
  <c r="DW504" i="2" s="1"/>
  <c r="DB508" i="2"/>
  <c r="AU508" i="2"/>
  <c r="DS508" i="2" s="1"/>
  <c r="DW508" i="2" s="1"/>
  <c r="DB512" i="2"/>
  <c r="AU512" i="2"/>
  <c r="DS512" i="2" s="1"/>
  <c r="DW512" i="2" s="1"/>
  <c r="DB516" i="2"/>
  <c r="AU516" i="2"/>
  <c r="DS516" i="2" s="1"/>
  <c r="DW516" i="2" s="1"/>
  <c r="DB520" i="2"/>
  <c r="AU520" i="2"/>
  <c r="DS520" i="2" s="1"/>
  <c r="DW520" i="2" s="1"/>
  <c r="DB524" i="2"/>
  <c r="AU524" i="2"/>
  <c r="DS524" i="2" s="1"/>
  <c r="DW524" i="2" s="1"/>
  <c r="DB528" i="2"/>
  <c r="AU528" i="2"/>
  <c r="DS528" i="2" s="1"/>
  <c r="DW528" i="2" s="1"/>
  <c r="DB532" i="2"/>
  <c r="AU532" i="2"/>
  <c r="DS532" i="2" s="1"/>
  <c r="DW532" i="2" s="1"/>
  <c r="DB536" i="2"/>
  <c r="AU536" i="2"/>
  <c r="DS536" i="2" s="1"/>
  <c r="DW536" i="2" s="1"/>
  <c r="DB540" i="2"/>
  <c r="AU540" i="2"/>
  <c r="DS540" i="2" s="1"/>
  <c r="DW540" i="2" s="1"/>
  <c r="DB544" i="2"/>
  <c r="AU544" i="2"/>
  <c r="DS544" i="2" s="1"/>
  <c r="DW544" i="2" s="1"/>
  <c r="DB548" i="2"/>
  <c r="AU548" i="2"/>
  <c r="DS548" i="2" s="1"/>
  <c r="DW548" i="2" s="1"/>
  <c r="DB552" i="2"/>
  <c r="AU552" i="2"/>
  <c r="DS552" i="2" s="1"/>
  <c r="DW552" i="2" s="1"/>
  <c r="DB556" i="2"/>
  <c r="AU556" i="2"/>
  <c r="DS556" i="2" s="1"/>
  <c r="DW556" i="2" s="1"/>
  <c r="DB560" i="2"/>
  <c r="AU560" i="2"/>
  <c r="DS560" i="2" s="1"/>
  <c r="DW560" i="2" s="1"/>
  <c r="DB564" i="2"/>
  <c r="AU564" i="2"/>
  <c r="DS564" i="2" s="1"/>
  <c r="DW564" i="2" s="1"/>
  <c r="DB568" i="2"/>
  <c r="AU568" i="2"/>
  <c r="DS568" i="2" s="1"/>
  <c r="DW568" i="2" s="1"/>
  <c r="DB572" i="2"/>
  <c r="AU572" i="2"/>
  <c r="DS572" i="2" s="1"/>
  <c r="DW572" i="2" s="1"/>
  <c r="DB576" i="2"/>
  <c r="AU576" i="2"/>
  <c r="DS576" i="2" s="1"/>
  <c r="DW576" i="2" s="1"/>
  <c r="DB580" i="2"/>
  <c r="AU580" i="2"/>
  <c r="DS580" i="2" s="1"/>
  <c r="DW580" i="2" s="1"/>
  <c r="DB489" i="2"/>
  <c r="AU489" i="2"/>
  <c r="DS489" i="2" s="1"/>
  <c r="DW489" i="2" s="1"/>
  <c r="DB493" i="2"/>
  <c r="AU493" i="2"/>
  <c r="DS493" i="2" s="1"/>
  <c r="DW493" i="2" s="1"/>
  <c r="DB497" i="2"/>
  <c r="AU497" i="2"/>
  <c r="DS497" i="2" s="1"/>
  <c r="DW497" i="2" s="1"/>
  <c r="DB501" i="2"/>
  <c r="AU501" i="2"/>
  <c r="DS501" i="2" s="1"/>
  <c r="DW501" i="2" s="1"/>
  <c r="DB505" i="2"/>
  <c r="AU505" i="2"/>
  <c r="DS505" i="2" s="1"/>
  <c r="DW505" i="2" s="1"/>
  <c r="DB509" i="2"/>
  <c r="AU509" i="2"/>
  <c r="DS509" i="2" s="1"/>
  <c r="DW509" i="2" s="1"/>
  <c r="DB513" i="2"/>
  <c r="AU513" i="2"/>
  <c r="DS513" i="2" s="1"/>
  <c r="DW513" i="2" s="1"/>
  <c r="DB517" i="2"/>
  <c r="AU517" i="2"/>
  <c r="DS517" i="2" s="1"/>
  <c r="DW517" i="2" s="1"/>
  <c r="DB521" i="2"/>
  <c r="AU521" i="2"/>
  <c r="DS521" i="2" s="1"/>
  <c r="DW521" i="2" s="1"/>
  <c r="DB525" i="2"/>
  <c r="AU525" i="2"/>
  <c r="DS525" i="2" s="1"/>
  <c r="DW525" i="2" s="1"/>
  <c r="DB529" i="2"/>
  <c r="AU529" i="2"/>
  <c r="DS529" i="2" s="1"/>
  <c r="DW529" i="2" s="1"/>
  <c r="DB533" i="2"/>
  <c r="AU533" i="2"/>
  <c r="DS533" i="2" s="1"/>
  <c r="DW533" i="2" s="1"/>
  <c r="DB537" i="2"/>
  <c r="AU537" i="2"/>
  <c r="DS537" i="2" s="1"/>
  <c r="DW537" i="2" s="1"/>
  <c r="DB541" i="2"/>
  <c r="AU541" i="2"/>
  <c r="DS541" i="2" s="1"/>
  <c r="DW541" i="2" s="1"/>
  <c r="DB545" i="2"/>
  <c r="AU545" i="2"/>
  <c r="DS545" i="2" s="1"/>
  <c r="DW545" i="2" s="1"/>
  <c r="DB549" i="2"/>
  <c r="AU549" i="2"/>
  <c r="DS549" i="2" s="1"/>
  <c r="DW549" i="2" s="1"/>
  <c r="DB553" i="2"/>
  <c r="AU553" i="2"/>
  <c r="DS553" i="2" s="1"/>
  <c r="DW553" i="2" s="1"/>
  <c r="DB557" i="2"/>
  <c r="AU557" i="2"/>
  <c r="DS557" i="2" s="1"/>
  <c r="DW557" i="2" s="1"/>
  <c r="DB561" i="2"/>
  <c r="AU561" i="2"/>
  <c r="DS561" i="2" s="1"/>
  <c r="DW561" i="2" s="1"/>
  <c r="DB565" i="2"/>
  <c r="AU565" i="2"/>
  <c r="DS565" i="2" s="1"/>
  <c r="DW565" i="2" s="1"/>
  <c r="DB569" i="2"/>
  <c r="AU569" i="2"/>
  <c r="DS569" i="2" s="1"/>
  <c r="DW569" i="2" s="1"/>
  <c r="DB573" i="2"/>
  <c r="AU573" i="2"/>
  <c r="DS573" i="2" s="1"/>
  <c r="DW573" i="2" s="1"/>
  <c r="DB577" i="2"/>
  <c r="AU577" i="2"/>
  <c r="DS577" i="2" s="1"/>
  <c r="DW577" i="2" s="1"/>
  <c r="DB486" i="2"/>
  <c r="AU486" i="2"/>
  <c r="DS486" i="2" s="1"/>
  <c r="DW486" i="2" s="1"/>
  <c r="DB490" i="2"/>
  <c r="AU490" i="2"/>
  <c r="DS490" i="2" s="1"/>
  <c r="DW490" i="2" s="1"/>
  <c r="DB494" i="2"/>
  <c r="AU494" i="2"/>
  <c r="DS494" i="2" s="1"/>
  <c r="DW494" i="2" s="1"/>
  <c r="DB498" i="2"/>
  <c r="AU498" i="2"/>
  <c r="DS498" i="2" s="1"/>
  <c r="DW498" i="2" s="1"/>
  <c r="DB502" i="2"/>
  <c r="AU502" i="2"/>
  <c r="DS502" i="2" s="1"/>
  <c r="DW502" i="2" s="1"/>
  <c r="DB506" i="2"/>
  <c r="AU506" i="2"/>
  <c r="DS506" i="2" s="1"/>
  <c r="DW506" i="2" s="1"/>
  <c r="DB510" i="2"/>
  <c r="AU510" i="2"/>
  <c r="DS510" i="2" s="1"/>
  <c r="DW510" i="2" s="1"/>
  <c r="DB514" i="2"/>
  <c r="AU514" i="2"/>
  <c r="DS514" i="2" s="1"/>
  <c r="DW514" i="2" s="1"/>
  <c r="DB518" i="2"/>
  <c r="AU518" i="2"/>
  <c r="DS518" i="2" s="1"/>
  <c r="DW518" i="2" s="1"/>
  <c r="DB522" i="2"/>
  <c r="AU522" i="2"/>
  <c r="DS522" i="2" s="1"/>
  <c r="DW522" i="2" s="1"/>
  <c r="DB526" i="2"/>
  <c r="AU526" i="2"/>
  <c r="DS526" i="2" s="1"/>
  <c r="DW526" i="2" s="1"/>
  <c r="DB530" i="2"/>
  <c r="AU530" i="2"/>
  <c r="DS530" i="2" s="1"/>
  <c r="DW530" i="2" s="1"/>
  <c r="DB534" i="2"/>
  <c r="AU534" i="2"/>
  <c r="DS534" i="2" s="1"/>
  <c r="DW534" i="2" s="1"/>
  <c r="DB538" i="2"/>
  <c r="AU538" i="2"/>
  <c r="DS538" i="2" s="1"/>
  <c r="DW538" i="2" s="1"/>
  <c r="DB542" i="2"/>
  <c r="AU542" i="2"/>
  <c r="DS542" i="2" s="1"/>
  <c r="DW542" i="2" s="1"/>
  <c r="DB546" i="2"/>
  <c r="AU546" i="2"/>
  <c r="DS546" i="2" s="1"/>
  <c r="DW546" i="2" s="1"/>
  <c r="DB550" i="2"/>
  <c r="AU550" i="2"/>
  <c r="DS550" i="2" s="1"/>
  <c r="DW550" i="2" s="1"/>
  <c r="DB554" i="2"/>
  <c r="AU554" i="2"/>
  <c r="DS554" i="2" s="1"/>
  <c r="DW554" i="2" s="1"/>
  <c r="DB558" i="2"/>
  <c r="AU558" i="2"/>
  <c r="DS558" i="2" s="1"/>
  <c r="DW558" i="2" s="1"/>
  <c r="DB562" i="2"/>
  <c r="AU562" i="2"/>
  <c r="DS562" i="2" s="1"/>
  <c r="DW562" i="2" s="1"/>
  <c r="DB566" i="2"/>
  <c r="AU566" i="2"/>
  <c r="DS566" i="2" s="1"/>
  <c r="DW566" i="2" s="1"/>
  <c r="DB570" i="2"/>
  <c r="AU570" i="2"/>
  <c r="DS570" i="2" s="1"/>
  <c r="DW570" i="2" s="1"/>
  <c r="DB574" i="2"/>
  <c r="AU574" i="2"/>
  <c r="DS574" i="2" s="1"/>
  <c r="DW574" i="2" s="1"/>
  <c r="DB578" i="2"/>
  <c r="AU578" i="2"/>
  <c r="DS578" i="2" s="1"/>
  <c r="DW578" i="2" s="1"/>
  <c r="DB582" i="2"/>
  <c r="AU582" i="2"/>
  <c r="DS582" i="2" s="1"/>
  <c r="DW582" i="2" s="1"/>
  <c r="DB586" i="2"/>
  <c r="AU586" i="2"/>
  <c r="DS586" i="2" s="1"/>
  <c r="DW586" i="2" s="1"/>
  <c r="DB590" i="2"/>
  <c r="AU590" i="2"/>
  <c r="DS590" i="2" s="1"/>
  <c r="DW590" i="2" s="1"/>
  <c r="DB594" i="2"/>
  <c r="AU594" i="2"/>
  <c r="DS594" i="2" s="1"/>
  <c r="DW594" i="2" s="1"/>
  <c r="DB598" i="2"/>
  <c r="AU598" i="2"/>
  <c r="DS598" i="2" s="1"/>
  <c r="DW598" i="2" s="1"/>
  <c r="DB602" i="2"/>
  <c r="AU602" i="2"/>
  <c r="DS602" i="2" s="1"/>
  <c r="DW602" i="2" s="1"/>
  <c r="DB606" i="2"/>
  <c r="AU606" i="2"/>
  <c r="DS606" i="2" s="1"/>
  <c r="DW606" i="2" s="1"/>
  <c r="DB610" i="2"/>
  <c r="AU610" i="2"/>
  <c r="DS610" i="2" s="1"/>
  <c r="DW610" i="2" s="1"/>
  <c r="DB614" i="2"/>
  <c r="AU614" i="2"/>
  <c r="DS614" i="2" s="1"/>
  <c r="DW614" i="2" s="1"/>
  <c r="DB618" i="2"/>
  <c r="AU618" i="2"/>
  <c r="DS618" i="2" s="1"/>
  <c r="DW618" i="2" s="1"/>
  <c r="DB622" i="2"/>
  <c r="AU622" i="2"/>
  <c r="DS622" i="2" s="1"/>
  <c r="DW622" i="2" s="1"/>
  <c r="DB626" i="2"/>
  <c r="AU626" i="2"/>
  <c r="DS626" i="2" s="1"/>
  <c r="DW626" i="2" s="1"/>
  <c r="DB630" i="2"/>
  <c r="AU630" i="2"/>
  <c r="DS630" i="2" s="1"/>
  <c r="DW630" i="2" s="1"/>
  <c r="DB634" i="2"/>
  <c r="AU634" i="2"/>
  <c r="DS634" i="2" s="1"/>
  <c r="DW634" i="2" s="1"/>
  <c r="DB638" i="2"/>
  <c r="AU638" i="2"/>
  <c r="DS638" i="2" s="1"/>
  <c r="DW638" i="2" s="1"/>
  <c r="DB642" i="2"/>
  <c r="AU642" i="2"/>
  <c r="DS642" i="2" s="1"/>
  <c r="DW642" i="2" s="1"/>
  <c r="DB646" i="2"/>
  <c r="AU646" i="2"/>
  <c r="DS646" i="2" s="1"/>
  <c r="DW646" i="2" s="1"/>
  <c r="DB650" i="2"/>
  <c r="AU650" i="2"/>
  <c r="DS650" i="2" s="1"/>
  <c r="DW650" i="2" s="1"/>
  <c r="DB654" i="2"/>
  <c r="AU654" i="2"/>
  <c r="DS654" i="2" s="1"/>
  <c r="DW654" i="2" s="1"/>
  <c r="DB658" i="2"/>
  <c r="AU658" i="2"/>
  <c r="DS658" i="2" s="1"/>
  <c r="DW658" i="2" s="1"/>
  <c r="DB662" i="2"/>
  <c r="AU662" i="2"/>
  <c r="DS662" i="2" s="1"/>
  <c r="DW662" i="2" s="1"/>
  <c r="DB666" i="2"/>
  <c r="AU666" i="2"/>
  <c r="DS666" i="2" s="1"/>
  <c r="DW666" i="2" s="1"/>
  <c r="DB670" i="2"/>
  <c r="AU670" i="2"/>
  <c r="DS670" i="2" s="1"/>
  <c r="DW670" i="2" s="1"/>
  <c r="DB674" i="2"/>
  <c r="AU674" i="2"/>
  <c r="DS674" i="2" s="1"/>
  <c r="DW674" i="2" s="1"/>
  <c r="DE593" i="2"/>
  <c r="DE609" i="2"/>
  <c r="DE625" i="2"/>
  <c r="DE641" i="2"/>
  <c r="DE657" i="2"/>
  <c r="DE673" i="2"/>
  <c r="DD690" i="2"/>
  <c r="DD706" i="2"/>
  <c r="DD722" i="2"/>
  <c r="DB678" i="2"/>
  <c r="AU678" i="2"/>
  <c r="DS678" i="2" s="1"/>
  <c r="DW678" i="2" s="1"/>
  <c r="DB682" i="2"/>
  <c r="AU682" i="2"/>
  <c r="DS682" i="2" s="1"/>
  <c r="DW682" i="2" s="1"/>
  <c r="DB686" i="2"/>
  <c r="AU686" i="2"/>
  <c r="DS686" i="2" s="1"/>
  <c r="DW686" i="2" s="1"/>
  <c r="DB690" i="2"/>
  <c r="AU690" i="2"/>
  <c r="DS690" i="2" s="1"/>
  <c r="DW690" i="2" s="1"/>
  <c r="DB694" i="2"/>
  <c r="AU694" i="2"/>
  <c r="DS694" i="2" s="1"/>
  <c r="DW694" i="2" s="1"/>
  <c r="DB698" i="2"/>
  <c r="AU698" i="2"/>
  <c r="DS698" i="2" s="1"/>
  <c r="DW698" i="2" s="1"/>
  <c r="DB702" i="2"/>
  <c r="AU702" i="2"/>
  <c r="DS702" i="2" s="1"/>
  <c r="DW702" i="2" s="1"/>
  <c r="DB706" i="2"/>
  <c r="AU706" i="2"/>
  <c r="DS706" i="2" s="1"/>
  <c r="DW706" i="2" s="1"/>
  <c r="DB710" i="2"/>
  <c r="AU710" i="2"/>
  <c r="DS710" i="2" s="1"/>
  <c r="DW710" i="2" s="1"/>
  <c r="DB714" i="2"/>
  <c r="AU714" i="2"/>
  <c r="DS714" i="2" s="1"/>
  <c r="DW714" i="2" s="1"/>
  <c r="DB718" i="2"/>
  <c r="AU718" i="2"/>
  <c r="DS718" i="2" s="1"/>
  <c r="DW718" i="2" s="1"/>
  <c r="DB722" i="2"/>
  <c r="AU722" i="2"/>
  <c r="DS722" i="2" s="1"/>
  <c r="DW722" i="2" s="1"/>
  <c r="DD738" i="2"/>
  <c r="DD754" i="2"/>
  <c r="DD770" i="2"/>
  <c r="DB726" i="2"/>
  <c r="AU726" i="2"/>
  <c r="DS726" i="2" s="1"/>
  <c r="DW726" i="2" s="1"/>
  <c r="DB730" i="2"/>
  <c r="AU730" i="2"/>
  <c r="DS730" i="2" s="1"/>
  <c r="DW730" i="2" s="1"/>
  <c r="DB734" i="2"/>
  <c r="AU734" i="2"/>
  <c r="DS734" i="2" s="1"/>
  <c r="DW734" i="2" s="1"/>
  <c r="DB738" i="2"/>
  <c r="AU738" i="2"/>
  <c r="DS738" i="2" s="1"/>
  <c r="DW738" i="2" s="1"/>
  <c r="DB742" i="2"/>
  <c r="AU742" i="2"/>
  <c r="DS742" i="2" s="1"/>
  <c r="DW742" i="2" s="1"/>
  <c r="DB746" i="2"/>
  <c r="AU746" i="2"/>
  <c r="DS746" i="2" s="1"/>
  <c r="DW746" i="2" s="1"/>
  <c r="DB750" i="2"/>
  <c r="AU750" i="2"/>
  <c r="DS750" i="2" s="1"/>
  <c r="DW750" i="2" s="1"/>
  <c r="DB754" i="2"/>
  <c r="AU754" i="2"/>
  <c r="DS754" i="2" s="1"/>
  <c r="DW754" i="2" s="1"/>
  <c r="DB758" i="2"/>
  <c r="AU758" i="2"/>
  <c r="DS758" i="2" s="1"/>
  <c r="DW758" i="2" s="1"/>
  <c r="DB762" i="2"/>
  <c r="AU762" i="2"/>
  <c r="DS762" i="2" s="1"/>
  <c r="DW762" i="2" s="1"/>
  <c r="DB766" i="2"/>
  <c r="AU766" i="2"/>
  <c r="DS766" i="2" s="1"/>
  <c r="DW766" i="2" s="1"/>
  <c r="AU770" i="2"/>
  <c r="DS770" i="2" s="1"/>
  <c r="DW770" i="2" s="1"/>
  <c r="DB770" i="2"/>
  <c r="DC786" i="2"/>
  <c r="DC802" i="2"/>
  <c r="BN772" i="2"/>
  <c r="CH772" i="2"/>
  <c r="CK772" i="2" s="1"/>
  <c r="CJ772" i="2"/>
  <c r="BM772" i="2"/>
  <c r="CI772" i="2"/>
  <c r="BO772" i="2"/>
  <c r="BM776" i="2"/>
  <c r="BO776" i="2"/>
  <c r="CI776" i="2"/>
  <c r="CH776" i="2"/>
  <c r="CK776" i="2" s="1"/>
  <c r="CJ776" i="2"/>
  <c r="CH780" i="2"/>
  <c r="CK780" i="2" s="1"/>
  <c r="CJ780" i="2"/>
  <c r="CI780" i="2"/>
  <c r="BM780" i="2"/>
  <c r="BO780" i="2"/>
  <c r="BN780" i="2"/>
  <c r="CH784" i="2"/>
  <c r="CK784" i="2" s="1"/>
  <c r="CJ784" i="2"/>
  <c r="BM784" i="2"/>
  <c r="BO784" i="2"/>
  <c r="CI788" i="2"/>
  <c r="BN788" i="2"/>
  <c r="CH788" i="2"/>
  <c r="CK788" i="2" s="1"/>
  <c r="CJ788" i="2"/>
  <c r="BM788" i="2"/>
  <c r="BO788" i="2"/>
  <c r="BM792" i="2"/>
  <c r="BO792" i="2"/>
  <c r="BN792" i="2"/>
  <c r="CH792" i="2"/>
  <c r="CK792" i="2" s="1"/>
  <c r="CJ792" i="2"/>
  <c r="CH796" i="2"/>
  <c r="CK796" i="2" s="1"/>
  <c r="CJ796" i="2"/>
  <c r="BM796" i="2"/>
  <c r="BO796" i="2"/>
  <c r="CI796" i="2"/>
  <c r="BN796" i="2"/>
  <c r="CH800" i="2"/>
  <c r="CJ800" i="2"/>
  <c r="BM800" i="2"/>
  <c r="BO800" i="2"/>
  <c r="CI804" i="2"/>
  <c r="CH804" i="2"/>
  <c r="CK804" i="2" s="1"/>
  <c r="BN804" i="2"/>
  <c r="CJ804" i="2"/>
  <c r="BM804" i="2"/>
  <c r="BO804" i="2"/>
  <c r="BM808" i="2"/>
  <c r="BO808" i="2"/>
  <c r="CI808" i="2"/>
  <c r="BN808" i="2"/>
  <c r="CH808" i="2"/>
  <c r="CK808" i="2" s="1"/>
  <c r="CJ808" i="2"/>
  <c r="BN812" i="2"/>
  <c r="CH812" i="2"/>
  <c r="CK812" i="2" s="1"/>
  <c r="CJ812" i="2"/>
  <c r="BM812" i="2"/>
  <c r="BO812" i="2"/>
  <c r="CI812" i="2"/>
  <c r="BP816" i="2"/>
  <c r="CB776" i="2"/>
  <c r="CE776" i="2" s="1"/>
  <c r="CW780" i="2"/>
  <c r="CZ780" i="2" s="1"/>
  <c r="CB792" i="2"/>
  <c r="CE792" i="2" s="1"/>
  <c r="CW796" i="2"/>
  <c r="CZ796" i="2" s="1"/>
  <c r="CB808" i="2"/>
  <c r="CE808" i="2" s="1"/>
  <c r="CW812" i="2"/>
  <c r="CZ812" i="2" s="1"/>
  <c r="CS774" i="2"/>
  <c r="CT774" i="2"/>
  <c r="BX774" i="2"/>
  <c r="CS778" i="2"/>
  <c r="BX778" i="2"/>
  <c r="BY778" i="2"/>
  <c r="CS782" i="2"/>
  <c r="CT782" i="2"/>
  <c r="BX782" i="2"/>
  <c r="BX786" i="2"/>
  <c r="BY786" i="2"/>
  <c r="CS786" i="2"/>
  <c r="CS790" i="2"/>
  <c r="CT790" i="2"/>
  <c r="BX790" i="2"/>
  <c r="CS794" i="2"/>
  <c r="BX794" i="2"/>
  <c r="BY794" i="2"/>
  <c r="CS798" i="2"/>
  <c r="CT798" i="2"/>
  <c r="BX798" i="2"/>
  <c r="BX802" i="2"/>
  <c r="BY802" i="2"/>
  <c r="CS802" i="2"/>
  <c r="CS806" i="2"/>
  <c r="CT806" i="2"/>
  <c r="BX806" i="2"/>
  <c r="CS810" i="2"/>
  <c r="BX810" i="2"/>
  <c r="BY810" i="2"/>
  <c r="CS814" i="2"/>
  <c r="CT814" i="2"/>
  <c r="BX814" i="2"/>
  <c r="BX820" i="2"/>
  <c r="CR820" i="2"/>
  <c r="CU820" i="2" s="1"/>
  <c r="BW820" i="2"/>
  <c r="CS820" i="2"/>
  <c r="CS824" i="2"/>
  <c r="BX824" i="2"/>
  <c r="CR824" i="2"/>
  <c r="CU824" i="2" s="1"/>
  <c r="BW824" i="2"/>
  <c r="BW828" i="2"/>
  <c r="CS828" i="2"/>
  <c r="BX828" i="2"/>
  <c r="CR828" i="2"/>
  <c r="CU828" i="2" s="1"/>
  <c r="CR832" i="2"/>
  <c r="CU832" i="2" s="1"/>
  <c r="BW832" i="2"/>
  <c r="CS832" i="2"/>
  <c r="BX832" i="2"/>
  <c r="BX836" i="2"/>
  <c r="CR836" i="2"/>
  <c r="CU836" i="2" s="1"/>
  <c r="BW836" i="2"/>
  <c r="CS836" i="2"/>
  <c r="CS840" i="2"/>
  <c r="BX840" i="2"/>
  <c r="CR840" i="2"/>
  <c r="CU840" i="2" s="1"/>
  <c r="BW840" i="2"/>
  <c r="BW844" i="2"/>
  <c r="CS844" i="2"/>
  <c r="BX844" i="2"/>
  <c r="CR844" i="2"/>
  <c r="CU844" i="2" s="1"/>
  <c r="CR848" i="2"/>
  <c r="CU848" i="2" s="1"/>
  <c r="BW848" i="2"/>
  <c r="CS848" i="2"/>
  <c r="BX848" i="2"/>
  <c r="BX852" i="2"/>
  <c r="CR852" i="2"/>
  <c r="CU852" i="2" s="1"/>
  <c r="BW852" i="2"/>
  <c r="CS852" i="2"/>
  <c r="CS856" i="2"/>
  <c r="BX856" i="2"/>
  <c r="CR856" i="2"/>
  <c r="CU856" i="2" s="1"/>
  <c r="BW856" i="2"/>
  <c r="BW860" i="2"/>
  <c r="CS860" i="2"/>
  <c r="BX860" i="2"/>
  <c r="CR860" i="2"/>
  <c r="CU860" i="2" s="1"/>
  <c r="BM817" i="2"/>
  <c r="CH817" i="2"/>
  <c r="BM821" i="2"/>
  <c r="CH821" i="2"/>
  <c r="CH825" i="2"/>
  <c r="CK825" i="2" s="1"/>
  <c r="BM825" i="2"/>
  <c r="CH829" i="2"/>
  <c r="BM829" i="2"/>
  <c r="CH833" i="2"/>
  <c r="BM833" i="2"/>
  <c r="BM837" i="2"/>
  <c r="CH837" i="2"/>
  <c r="CH841" i="2"/>
  <c r="CK841" i="2" s="1"/>
  <c r="BM841" i="2"/>
  <c r="CH845" i="2"/>
  <c r="BM845" i="2"/>
  <c r="CH849" i="2"/>
  <c r="BM849" i="2"/>
  <c r="BM853" i="2"/>
  <c r="CH853" i="2"/>
  <c r="CH857" i="2"/>
  <c r="CK857" i="2" s="1"/>
  <c r="BM857" i="2"/>
  <c r="CH861" i="2"/>
  <c r="BM861" i="2"/>
  <c r="CJ871" i="2"/>
  <c r="BO871" i="2"/>
  <c r="CH871" i="2"/>
  <c r="CK871" i="2" s="1"/>
  <c r="BM871" i="2"/>
  <c r="CI875" i="2"/>
  <c r="BN875" i="2"/>
  <c r="CH875" i="2"/>
  <c r="CK875" i="2" s="1"/>
  <c r="CJ875" i="2"/>
  <c r="BM875" i="2"/>
  <c r="BN879" i="2"/>
  <c r="BM879" i="2"/>
  <c r="CI879" i="2"/>
  <c r="CH879" i="2"/>
  <c r="CH883" i="2"/>
  <c r="CK883" i="2" s="1"/>
  <c r="BM883" i="2"/>
  <c r="CI883" i="2"/>
  <c r="CJ883" i="2"/>
  <c r="BN883" i="2"/>
  <c r="BO883" i="2"/>
  <c r="DE888" i="2"/>
  <c r="DE904" i="2"/>
  <c r="DE897" i="2"/>
  <c r="CZ885" i="2"/>
  <c r="CZ889" i="2"/>
  <c r="CZ893" i="2"/>
  <c r="CZ897" i="2"/>
  <c r="CZ901" i="2"/>
  <c r="CZ905" i="2"/>
  <c r="CK886" i="2"/>
  <c r="CK894" i="2"/>
  <c r="CK898" i="2"/>
  <c r="CK902" i="2"/>
  <c r="DC913" i="2"/>
  <c r="DC929" i="2"/>
  <c r="DB911" i="2"/>
  <c r="AU911" i="2"/>
  <c r="DS911" i="2" s="1"/>
  <c r="DW911" i="2" s="1"/>
  <c r="DB915" i="2"/>
  <c r="AU915" i="2"/>
  <c r="DS915" i="2" s="1"/>
  <c r="DW915" i="2" s="1"/>
  <c r="DB919" i="2"/>
  <c r="AU919" i="2"/>
  <c r="DS919" i="2" s="1"/>
  <c r="DW919" i="2" s="1"/>
  <c r="DB923" i="2"/>
  <c r="AU923" i="2"/>
  <c r="DS923" i="2" s="1"/>
  <c r="DW923" i="2" s="1"/>
  <c r="DB927" i="2"/>
  <c r="AU927" i="2"/>
  <c r="DS927" i="2" s="1"/>
  <c r="DW927" i="2" s="1"/>
  <c r="DC919" i="2"/>
  <c r="BO913" i="2"/>
  <c r="CI913" i="2"/>
  <c r="BN913" i="2"/>
  <c r="CJ913" i="2"/>
  <c r="CJ917" i="2"/>
  <c r="BO917" i="2"/>
  <c r="CI917" i="2"/>
  <c r="BN917" i="2"/>
  <c r="BN921" i="2"/>
  <c r="CJ921" i="2"/>
  <c r="BO921" i="2"/>
  <c r="CI921" i="2"/>
  <c r="CK921" i="2" s="1"/>
  <c r="CI925" i="2"/>
  <c r="BN925" i="2"/>
  <c r="CJ925" i="2"/>
  <c r="BO925" i="2"/>
  <c r="BO929" i="2"/>
  <c r="CI929" i="2"/>
  <c r="BN929" i="2"/>
  <c r="CJ929" i="2"/>
  <c r="DC932" i="2"/>
  <c r="CE934" i="2"/>
  <c r="CE931" i="2"/>
  <c r="CZ935" i="2"/>
  <c r="BP942" i="2"/>
  <c r="BP961" i="2"/>
  <c r="BU947" i="2"/>
  <c r="BU955" i="2"/>
  <c r="BU963" i="2"/>
  <c r="BZ949" i="2"/>
  <c r="BZ957" i="2"/>
  <c r="BP983" i="2"/>
  <c r="CU977" i="2"/>
  <c r="DE980" i="2"/>
  <c r="DE976" i="2"/>
  <c r="DE987" i="2"/>
  <c r="BN989" i="2"/>
  <c r="CE980" i="2"/>
  <c r="CZ984" i="2"/>
  <c r="CY995" i="2"/>
  <c r="CZ995" i="2" s="1"/>
  <c r="CZ994" i="2"/>
  <c r="DB997" i="2"/>
  <c r="AU997" i="2"/>
  <c r="DS997" i="2" s="1"/>
  <c r="DW997" i="2" s="1"/>
  <c r="CK996" i="2"/>
  <c r="CY999" i="2"/>
  <c r="CB999" i="2"/>
  <c r="CE999" i="2" s="1"/>
  <c r="CD999" i="2"/>
  <c r="DD998" i="2"/>
  <c r="DE1005" i="2"/>
  <c r="BU11" i="2"/>
  <c r="BU19" i="2"/>
  <c r="BU23" i="2"/>
  <c r="BU27" i="2"/>
  <c r="BU31" i="2"/>
  <c r="BU35" i="2"/>
  <c r="BU39" i="2"/>
  <c r="BU43" i="2"/>
  <c r="BU51" i="2"/>
  <c r="BU55" i="2"/>
  <c r="BU59" i="2"/>
  <c r="BU63" i="2"/>
  <c r="BU67" i="2"/>
  <c r="BU71" i="2"/>
  <c r="BU75" i="2"/>
  <c r="BU83" i="2"/>
  <c r="BU87" i="2"/>
  <c r="BU91" i="2"/>
  <c r="BU95" i="2"/>
  <c r="BU99" i="2"/>
  <c r="BU103" i="2"/>
  <c r="BU107" i="2"/>
  <c r="BU12" i="2"/>
  <c r="BU16" i="2"/>
  <c r="BU20" i="2"/>
  <c r="BU24" i="2"/>
  <c r="BU28" i="2"/>
  <c r="BU32" i="2"/>
  <c r="BU36" i="2"/>
  <c r="BU40" i="2"/>
  <c r="BU44" i="2"/>
  <c r="BU48" i="2"/>
  <c r="BU56" i="2"/>
  <c r="BU60" i="2"/>
  <c r="BU64" i="2"/>
  <c r="BU68" i="2"/>
  <c r="BU72" i="2"/>
  <c r="BU76" i="2"/>
  <c r="BU80" i="2"/>
  <c r="BU84" i="2"/>
  <c r="BU88" i="2"/>
  <c r="BU92" i="2"/>
  <c r="BU96" i="2"/>
  <c r="BU100" i="2"/>
  <c r="BU104" i="2"/>
  <c r="BU108" i="2"/>
  <c r="BU9" i="2"/>
  <c r="BU17" i="2"/>
  <c r="BU21" i="2"/>
  <c r="BU25" i="2"/>
  <c r="BU29" i="2"/>
  <c r="BU33" i="2"/>
  <c r="BU37" i="2"/>
  <c r="BU41" i="2"/>
  <c r="BU45" i="2"/>
  <c r="BU49" i="2"/>
  <c r="BU53" i="2"/>
  <c r="BU57" i="2"/>
  <c r="BU61" i="2"/>
  <c r="BU65" i="2"/>
  <c r="BU69" i="2"/>
  <c r="BU73" i="2"/>
  <c r="BU81" i="2"/>
  <c r="BU85" i="2"/>
  <c r="BU89" i="2"/>
  <c r="BU93" i="2"/>
  <c r="BU97" i="2"/>
  <c r="BU101" i="2"/>
  <c r="BU105" i="2"/>
  <c r="CM10" i="2"/>
  <c r="CP10" i="2" s="1"/>
  <c r="BS10" i="2"/>
  <c r="CO10" i="2"/>
  <c r="BR10" i="2"/>
  <c r="BT10" i="2"/>
  <c r="CN10" i="2"/>
  <c r="CN14" i="2"/>
  <c r="CM14" i="2"/>
  <c r="CP14" i="2" s="1"/>
  <c r="BS14" i="2"/>
  <c r="CO14" i="2"/>
  <c r="BR14" i="2"/>
  <c r="BT14" i="2"/>
  <c r="CN18" i="2"/>
  <c r="CM18" i="2"/>
  <c r="CP18" i="2" s="1"/>
  <c r="BS18" i="2"/>
  <c r="CO18" i="2"/>
  <c r="BR18" i="2"/>
  <c r="BR22" i="2"/>
  <c r="BT22" i="2"/>
  <c r="CN22" i="2"/>
  <c r="CM22" i="2"/>
  <c r="CP22" i="2" s="1"/>
  <c r="BS22" i="2"/>
  <c r="CM26" i="2"/>
  <c r="CP26" i="2" s="1"/>
  <c r="BS26" i="2"/>
  <c r="CO26" i="2"/>
  <c r="BR26" i="2"/>
  <c r="BT26" i="2"/>
  <c r="CN26" i="2"/>
  <c r="CN30" i="2"/>
  <c r="CM30" i="2"/>
  <c r="CP30" i="2" s="1"/>
  <c r="BS30" i="2"/>
  <c r="CO30" i="2"/>
  <c r="BR30" i="2"/>
  <c r="BT30" i="2"/>
  <c r="CN34" i="2"/>
  <c r="CM34" i="2"/>
  <c r="CP34" i="2" s="1"/>
  <c r="BS34" i="2"/>
  <c r="CO34" i="2"/>
  <c r="BR34" i="2"/>
  <c r="BR38" i="2"/>
  <c r="BT38" i="2"/>
  <c r="CN38" i="2"/>
  <c r="CM38" i="2"/>
  <c r="CP38" i="2" s="1"/>
  <c r="BS38" i="2"/>
  <c r="CM42" i="2"/>
  <c r="CP42" i="2" s="1"/>
  <c r="BS42" i="2"/>
  <c r="CO42" i="2"/>
  <c r="BR42" i="2"/>
  <c r="BT42" i="2"/>
  <c r="CN42" i="2"/>
  <c r="CN46" i="2"/>
  <c r="CM46" i="2"/>
  <c r="CP46" i="2" s="1"/>
  <c r="BS46" i="2"/>
  <c r="CO46" i="2"/>
  <c r="BR46" i="2"/>
  <c r="BT46" i="2"/>
  <c r="CN50" i="2"/>
  <c r="CM50" i="2"/>
  <c r="CP50" i="2" s="1"/>
  <c r="BS50" i="2"/>
  <c r="CO50" i="2"/>
  <c r="BR50" i="2"/>
  <c r="BR54" i="2"/>
  <c r="BT54" i="2"/>
  <c r="CN54" i="2"/>
  <c r="CM54" i="2"/>
  <c r="CP54" i="2" s="1"/>
  <c r="BS54" i="2"/>
  <c r="CM58" i="2"/>
  <c r="CP58" i="2" s="1"/>
  <c r="BS58" i="2"/>
  <c r="CO58" i="2"/>
  <c r="BR58" i="2"/>
  <c r="BT58" i="2"/>
  <c r="CN58" i="2"/>
  <c r="CN62" i="2"/>
  <c r="CM62" i="2"/>
  <c r="CP62" i="2" s="1"/>
  <c r="BS62" i="2"/>
  <c r="CO62" i="2"/>
  <c r="BR62" i="2"/>
  <c r="BT62" i="2"/>
  <c r="CN66" i="2"/>
  <c r="CM66" i="2"/>
  <c r="CP66" i="2" s="1"/>
  <c r="BS66" i="2"/>
  <c r="CO66" i="2"/>
  <c r="BR66" i="2"/>
  <c r="BR70" i="2"/>
  <c r="BT70" i="2"/>
  <c r="CN70" i="2"/>
  <c r="CM70" i="2"/>
  <c r="CP70" i="2" s="1"/>
  <c r="BS70" i="2"/>
  <c r="CM74" i="2"/>
  <c r="CP74" i="2" s="1"/>
  <c r="BS74" i="2"/>
  <c r="CO74" i="2"/>
  <c r="BR74" i="2"/>
  <c r="BT74" i="2"/>
  <c r="CN74" i="2"/>
  <c r="CN78" i="2"/>
  <c r="CM78" i="2"/>
  <c r="CP78" i="2" s="1"/>
  <c r="BS78" i="2"/>
  <c r="CO78" i="2"/>
  <c r="BR78" i="2"/>
  <c r="BT78" i="2"/>
  <c r="CN82" i="2"/>
  <c r="CM82" i="2"/>
  <c r="CP82" i="2" s="1"/>
  <c r="BS82" i="2"/>
  <c r="CO82" i="2"/>
  <c r="BR82" i="2"/>
  <c r="BR86" i="2"/>
  <c r="BT86" i="2"/>
  <c r="CN86" i="2"/>
  <c r="CM86" i="2"/>
  <c r="CP86" i="2" s="1"/>
  <c r="BS86" i="2"/>
  <c r="CM90" i="2"/>
  <c r="CP90" i="2" s="1"/>
  <c r="BS90" i="2"/>
  <c r="CO90" i="2"/>
  <c r="BR90" i="2"/>
  <c r="BT90" i="2"/>
  <c r="CN90" i="2"/>
  <c r="CN94" i="2"/>
  <c r="CM94" i="2"/>
  <c r="CP94" i="2" s="1"/>
  <c r="BS94" i="2"/>
  <c r="CO94" i="2"/>
  <c r="BR94" i="2"/>
  <c r="BT94" i="2"/>
  <c r="CN98" i="2"/>
  <c r="CM98" i="2"/>
  <c r="CP98" i="2" s="1"/>
  <c r="BS98" i="2"/>
  <c r="CO98" i="2"/>
  <c r="BR98" i="2"/>
  <c r="BR102" i="2"/>
  <c r="BT102" i="2"/>
  <c r="CN102" i="2"/>
  <c r="CM102" i="2"/>
  <c r="CP102" i="2" s="1"/>
  <c r="BS102" i="2"/>
  <c r="CM106" i="2"/>
  <c r="CP106" i="2" s="1"/>
  <c r="BS106" i="2"/>
  <c r="CO106" i="2"/>
  <c r="BR106" i="2"/>
  <c r="BT106" i="2"/>
  <c r="CN106" i="2"/>
  <c r="CO110" i="2"/>
  <c r="CM110" i="2"/>
  <c r="BT110" i="2"/>
  <c r="BR110" i="2"/>
  <c r="CO114" i="2"/>
  <c r="CM114" i="2"/>
  <c r="CP114" i="2" s="1"/>
  <c r="BT114" i="2"/>
  <c r="BR114" i="2"/>
  <c r="BT118" i="2"/>
  <c r="BR118" i="2"/>
  <c r="CO118" i="2"/>
  <c r="CM118" i="2"/>
  <c r="CP118" i="2" s="1"/>
  <c r="CO122" i="2"/>
  <c r="CM122" i="2"/>
  <c r="BT122" i="2"/>
  <c r="BR122" i="2"/>
  <c r="CO126" i="2"/>
  <c r="CM126" i="2"/>
  <c r="BT126" i="2"/>
  <c r="BR126" i="2"/>
  <c r="CO130" i="2"/>
  <c r="CM130" i="2"/>
  <c r="CP130" i="2" s="1"/>
  <c r="BT130" i="2"/>
  <c r="BR130" i="2"/>
  <c r="BT134" i="2"/>
  <c r="BR134" i="2"/>
  <c r="CO134" i="2"/>
  <c r="CM134" i="2"/>
  <c r="CP134" i="2" s="1"/>
  <c r="CO138" i="2"/>
  <c r="CM138" i="2"/>
  <c r="BT138" i="2"/>
  <c r="BR138" i="2"/>
  <c r="CO142" i="2"/>
  <c r="CM142" i="2"/>
  <c r="BT142" i="2"/>
  <c r="BR142" i="2"/>
  <c r="CO146" i="2"/>
  <c r="CM146" i="2"/>
  <c r="CP146" i="2" s="1"/>
  <c r="BT146" i="2"/>
  <c r="BR146" i="2"/>
  <c r="BT150" i="2"/>
  <c r="BR150" i="2"/>
  <c r="CO150" i="2"/>
  <c r="CM150" i="2"/>
  <c r="CP150" i="2" s="1"/>
  <c r="CO154" i="2"/>
  <c r="CM154" i="2"/>
  <c r="BT154" i="2"/>
  <c r="BR154" i="2"/>
  <c r="CO158" i="2"/>
  <c r="CM158" i="2"/>
  <c r="BT158" i="2"/>
  <c r="BR158" i="2"/>
  <c r="CO162" i="2"/>
  <c r="CM162" i="2"/>
  <c r="CP162" i="2" s="1"/>
  <c r="BT162" i="2"/>
  <c r="BR162" i="2"/>
  <c r="BT166" i="2"/>
  <c r="BR166" i="2"/>
  <c r="CO166" i="2"/>
  <c r="CM166" i="2"/>
  <c r="CP166" i="2" s="1"/>
  <c r="CO170" i="2"/>
  <c r="CM170" i="2"/>
  <c r="BT170" i="2"/>
  <c r="BR170" i="2"/>
  <c r="CO174" i="2"/>
  <c r="CM174" i="2"/>
  <c r="BT174" i="2"/>
  <c r="BR174" i="2"/>
  <c r="CO178" i="2"/>
  <c r="CM178" i="2"/>
  <c r="CP178" i="2" s="1"/>
  <c r="BT178" i="2"/>
  <c r="BR178" i="2"/>
  <c r="BT182" i="2"/>
  <c r="BR182" i="2"/>
  <c r="CO182" i="2"/>
  <c r="CM182" i="2"/>
  <c r="CP182" i="2" s="1"/>
  <c r="CO186" i="2"/>
  <c r="CM186" i="2"/>
  <c r="BT186" i="2"/>
  <c r="BR186" i="2"/>
  <c r="CO190" i="2"/>
  <c r="CM190" i="2"/>
  <c r="BT190" i="2"/>
  <c r="BR190" i="2"/>
  <c r="CO194" i="2"/>
  <c r="CM194" i="2"/>
  <c r="CP194" i="2" s="1"/>
  <c r="BT194" i="2"/>
  <c r="BR194" i="2"/>
  <c r="BT198" i="2"/>
  <c r="BR198" i="2"/>
  <c r="CO198" i="2"/>
  <c r="CM198" i="2"/>
  <c r="CP198" i="2" s="1"/>
  <c r="CO202" i="2"/>
  <c r="CM202" i="2"/>
  <c r="BT202" i="2"/>
  <c r="BR202" i="2"/>
  <c r="CO206" i="2"/>
  <c r="CM206" i="2"/>
  <c r="BT206" i="2"/>
  <c r="BR206" i="2"/>
  <c r="CO210" i="2"/>
  <c r="CM210" i="2"/>
  <c r="CP210" i="2" s="1"/>
  <c r="BT210" i="2"/>
  <c r="BR210" i="2"/>
  <c r="BT214" i="2"/>
  <c r="BR214" i="2"/>
  <c r="CO214" i="2"/>
  <c r="CM214" i="2"/>
  <c r="CP214" i="2" s="1"/>
  <c r="CO218" i="2"/>
  <c r="CM218" i="2"/>
  <c r="BT218" i="2"/>
  <c r="BR218" i="2"/>
  <c r="CO222" i="2"/>
  <c r="CM222" i="2"/>
  <c r="BT222" i="2"/>
  <c r="BR222" i="2"/>
  <c r="CO226" i="2"/>
  <c r="CM226" i="2"/>
  <c r="CP226" i="2" s="1"/>
  <c r="BT226" i="2"/>
  <c r="BR226" i="2"/>
  <c r="BT230" i="2"/>
  <c r="BR230" i="2"/>
  <c r="CO230" i="2"/>
  <c r="CM230" i="2"/>
  <c r="CP230" i="2" s="1"/>
  <c r="CO234" i="2"/>
  <c r="CM234" i="2"/>
  <c r="BT234" i="2"/>
  <c r="BR234" i="2"/>
  <c r="CO238" i="2"/>
  <c r="CM238" i="2"/>
  <c r="BT238" i="2"/>
  <c r="BR238" i="2"/>
  <c r="CO242" i="2"/>
  <c r="CM242" i="2"/>
  <c r="CP242" i="2" s="1"/>
  <c r="BT242" i="2"/>
  <c r="BR242" i="2"/>
  <c r="BT246" i="2"/>
  <c r="BR246" i="2"/>
  <c r="CO246" i="2"/>
  <c r="CM246" i="2"/>
  <c r="CP246" i="2" s="1"/>
  <c r="CO250" i="2"/>
  <c r="CM250" i="2"/>
  <c r="BT250" i="2"/>
  <c r="BR250" i="2"/>
  <c r="CO254" i="2"/>
  <c r="CM254" i="2"/>
  <c r="BT254" i="2"/>
  <c r="BR254" i="2"/>
  <c r="CO258" i="2"/>
  <c r="CM258" i="2"/>
  <c r="CP258" i="2" s="1"/>
  <c r="BT258" i="2"/>
  <c r="BR258" i="2"/>
  <c r="BT262" i="2"/>
  <c r="BR262" i="2"/>
  <c r="CO262" i="2"/>
  <c r="CM262" i="2"/>
  <c r="CP262" i="2" s="1"/>
  <c r="CO266" i="2"/>
  <c r="CM266" i="2"/>
  <c r="BT266" i="2"/>
  <c r="BR266" i="2"/>
  <c r="CO270" i="2"/>
  <c r="CM270" i="2"/>
  <c r="BT270" i="2"/>
  <c r="BR270" i="2"/>
  <c r="CO274" i="2"/>
  <c r="CM274" i="2"/>
  <c r="CP274" i="2" s="1"/>
  <c r="BT274" i="2"/>
  <c r="BR274" i="2"/>
  <c r="BT278" i="2"/>
  <c r="BR278" i="2"/>
  <c r="CO278" i="2"/>
  <c r="CM278" i="2"/>
  <c r="CP278" i="2" s="1"/>
  <c r="CO282" i="2"/>
  <c r="CM282" i="2"/>
  <c r="BT282" i="2"/>
  <c r="BR282" i="2"/>
  <c r="CO286" i="2"/>
  <c r="CM286" i="2"/>
  <c r="BT286" i="2"/>
  <c r="BR286" i="2"/>
  <c r="CO290" i="2"/>
  <c r="CM290" i="2"/>
  <c r="CP290" i="2" s="1"/>
  <c r="BT290" i="2"/>
  <c r="BR290" i="2"/>
  <c r="BT294" i="2"/>
  <c r="BR294" i="2"/>
  <c r="CO294" i="2"/>
  <c r="CM294" i="2"/>
  <c r="CP294" i="2" s="1"/>
  <c r="CO298" i="2"/>
  <c r="CM298" i="2"/>
  <c r="BT298" i="2"/>
  <c r="BR298" i="2"/>
  <c r="BS118" i="2"/>
  <c r="CN122" i="2"/>
  <c r="BS134" i="2"/>
  <c r="CN138" i="2"/>
  <c r="BS150" i="2"/>
  <c r="CN154" i="2"/>
  <c r="BS166" i="2"/>
  <c r="CN170" i="2"/>
  <c r="BS182" i="2"/>
  <c r="CN186" i="2"/>
  <c r="BS198" i="2"/>
  <c r="CN202" i="2"/>
  <c r="BS214" i="2"/>
  <c r="CN218" i="2"/>
  <c r="BS230" i="2"/>
  <c r="CN234" i="2"/>
  <c r="BS246" i="2"/>
  <c r="CN250" i="2"/>
  <c r="BS262" i="2"/>
  <c r="CN266" i="2"/>
  <c r="BS278" i="2"/>
  <c r="CN282" i="2"/>
  <c r="BS294" i="2"/>
  <c r="CN298" i="2"/>
  <c r="CM487" i="2"/>
  <c r="CP487" i="2" s="1"/>
  <c r="BR487" i="2"/>
  <c r="CN487" i="2"/>
  <c r="CO487" i="2"/>
  <c r="BS487" i="2"/>
  <c r="DC402" i="2"/>
  <c r="DC418" i="2"/>
  <c r="DC434" i="2"/>
  <c r="DC450" i="2"/>
  <c r="DC466" i="2"/>
  <c r="DC482" i="2"/>
  <c r="CB486" i="2"/>
  <c r="BU495" i="2"/>
  <c r="BU499" i="2"/>
  <c r="BU503" i="2"/>
  <c r="BU507" i="2"/>
  <c r="BU511" i="2"/>
  <c r="BU519" i="2"/>
  <c r="BU523" i="2"/>
  <c r="BU527" i="2"/>
  <c r="BU531" i="2"/>
  <c r="BU535" i="2"/>
  <c r="BU539" i="2"/>
  <c r="BU543" i="2"/>
  <c r="BU551" i="2"/>
  <c r="BU555" i="2"/>
  <c r="BU559" i="2"/>
  <c r="BU563" i="2"/>
  <c r="BU567" i="2"/>
  <c r="BU571" i="2"/>
  <c r="BU575" i="2"/>
  <c r="BU488" i="2"/>
  <c r="BU492" i="2"/>
  <c r="BU500" i="2"/>
  <c r="BU504" i="2"/>
  <c r="BU508" i="2"/>
  <c r="BU512" i="2"/>
  <c r="BU516" i="2"/>
  <c r="BU520" i="2"/>
  <c r="BU524" i="2"/>
  <c r="BU532" i="2"/>
  <c r="BU536" i="2"/>
  <c r="BU540" i="2"/>
  <c r="BU544" i="2"/>
  <c r="BU548" i="2"/>
  <c r="BU552" i="2"/>
  <c r="BU556" i="2"/>
  <c r="BU564" i="2"/>
  <c r="BU568" i="2"/>
  <c r="BU572" i="2"/>
  <c r="BU576" i="2"/>
  <c r="BU580" i="2"/>
  <c r="BU489" i="2"/>
  <c r="BU493" i="2"/>
  <c r="BU501" i="2"/>
  <c r="BU505" i="2"/>
  <c r="BU509" i="2"/>
  <c r="BU513" i="2"/>
  <c r="BU517" i="2"/>
  <c r="BU521" i="2"/>
  <c r="BU525" i="2"/>
  <c r="BU533" i="2"/>
  <c r="BU537" i="2"/>
  <c r="BU541" i="2"/>
  <c r="BU545" i="2"/>
  <c r="BU549" i="2"/>
  <c r="BU553" i="2"/>
  <c r="BU557" i="2"/>
  <c r="BU565" i="2"/>
  <c r="BU569" i="2"/>
  <c r="BU573" i="2"/>
  <c r="BU577" i="2"/>
  <c r="BU490" i="2"/>
  <c r="BU494" i="2"/>
  <c r="BU502" i="2"/>
  <c r="BU506" i="2"/>
  <c r="BU510" i="2"/>
  <c r="BU514" i="2"/>
  <c r="BU518" i="2"/>
  <c r="BU522" i="2"/>
  <c r="BU526" i="2"/>
  <c r="BU534" i="2"/>
  <c r="BU538" i="2"/>
  <c r="BU542" i="2"/>
  <c r="BU546" i="2"/>
  <c r="BU550" i="2"/>
  <c r="BU554" i="2"/>
  <c r="BU558" i="2"/>
  <c r="BU566" i="2"/>
  <c r="BU570" i="2"/>
  <c r="BU574" i="2"/>
  <c r="BU578" i="2"/>
  <c r="BU582" i="2"/>
  <c r="BU586" i="2"/>
  <c r="BU590" i="2"/>
  <c r="BU594" i="2"/>
  <c r="BU598" i="2"/>
  <c r="BU602" i="2"/>
  <c r="BU606" i="2"/>
  <c r="BU610" i="2"/>
  <c r="BU614" i="2"/>
  <c r="BU618" i="2"/>
  <c r="BU622" i="2"/>
  <c r="BU626" i="2"/>
  <c r="BU630" i="2"/>
  <c r="BU634" i="2"/>
  <c r="BU638" i="2"/>
  <c r="BU642" i="2"/>
  <c r="BU646" i="2"/>
  <c r="BU650" i="2"/>
  <c r="BU654" i="2"/>
  <c r="BU658" i="2"/>
  <c r="BU662" i="2"/>
  <c r="BU666" i="2"/>
  <c r="BU670" i="2"/>
  <c r="BU674" i="2"/>
  <c r="CE583" i="2"/>
  <c r="CE587" i="2"/>
  <c r="CE591" i="2"/>
  <c r="CE595" i="2"/>
  <c r="CE599" i="2"/>
  <c r="CE603" i="2"/>
  <c r="CE607" i="2"/>
  <c r="CE611" i="2"/>
  <c r="CE615" i="2"/>
  <c r="CE619" i="2"/>
  <c r="CE623" i="2"/>
  <c r="CE627" i="2"/>
  <c r="CE631" i="2"/>
  <c r="CE635" i="2"/>
  <c r="CE639" i="2"/>
  <c r="CE643" i="2"/>
  <c r="CE647" i="2"/>
  <c r="CE651" i="2"/>
  <c r="CE655" i="2"/>
  <c r="CE659" i="2"/>
  <c r="CE663" i="2"/>
  <c r="CE667" i="2"/>
  <c r="CE671" i="2"/>
  <c r="CY582" i="2"/>
  <c r="CD594" i="2"/>
  <c r="CY598" i="2"/>
  <c r="CD610" i="2"/>
  <c r="CY614" i="2"/>
  <c r="CD626" i="2"/>
  <c r="CY630" i="2"/>
  <c r="CD642" i="2"/>
  <c r="CY646" i="2"/>
  <c r="CD658" i="2"/>
  <c r="CY662" i="2"/>
  <c r="CD674" i="2"/>
  <c r="CY678" i="2"/>
  <c r="CZ678" i="2" s="1"/>
  <c r="CD690" i="2"/>
  <c r="CE690" i="2" s="1"/>
  <c r="CY694" i="2"/>
  <c r="CZ694" i="2" s="1"/>
  <c r="CD706" i="2"/>
  <c r="CE706" i="2" s="1"/>
  <c r="CY710" i="2"/>
  <c r="CZ710" i="2" s="1"/>
  <c r="CD722" i="2"/>
  <c r="CE722" i="2" s="1"/>
  <c r="BU678" i="2"/>
  <c r="BU682" i="2"/>
  <c r="BU686" i="2"/>
  <c r="BU690" i="2"/>
  <c r="BU694" i="2"/>
  <c r="BU698" i="2"/>
  <c r="BU702" i="2"/>
  <c r="BU706" i="2"/>
  <c r="BU710" i="2"/>
  <c r="BU714" i="2"/>
  <c r="BU718" i="2"/>
  <c r="BU722" i="2"/>
  <c r="CY726" i="2"/>
  <c r="CZ726" i="2" s="1"/>
  <c r="CD738" i="2"/>
  <c r="CE738" i="2" s="1"/>
  <c r="CY742" i="2"/>
  <c r="CZ742" i="2" s="1"/>
  <c r="CD754" i="2"/>
  <c r="CE754" i="2" s="1"/>
  <c r="CY758" i="2"/>
  <c r="CZ758" i="2" s="1"/>
  <c r="BU726" i="2"/>
  <c r="BU730" i="2"/>
  <c r="BU734" i="2"/>
  <c r="BU738" i="2"/>
  <c r="BU742" i="2"/>
  <c r="BU746" i="2"/>
  <c r="BU750" i="2"/>
  <c r="BU754" i="2"/>
  <c r="BU758" i="2"/>
  <c r="BU762" i="2"/>
  <c r="BU766" i="2"/>
  <c r="BU770" i="2"/>
  <c r="DB773" i="2"/>
  <c r="AU773" i="2"/>
  <c r="DS773" i="2" s="1"/>
  <c r="DB777" i="2"/>
  <c r="AU777" i="2"/>
  <c r="DS777" i="2" s="1"/>
  <c r="DB781" i="2"/>
  <c r="AU781" i="2"/>
  <c r="DS781" i="2" s="1"/>
  <c r="DB785" i="2"/>
  <c r="AU785" i="2"/>
  <c r="DS785" i="2" s="1"/>
  <c r="DB789" i="2"/>
  <c r="AU789" i="2"/>
  <c r="DS789" i="2" s="1"/>
  <c r="DB793" i="2"/>
  <c r="AU793" i="2"/>
  <c r="DS793" i="2" s="1"/>
  <c r="DB797" i="2"/>
  <c r="AU797" i="2"/>
  <c r="DS797" i="2" s="1"/>
  <c r="DB801" i="2"/>
  <c r="AU801" i="2"/>
  <c r="DS801" i="2" s="1"/>
  <c r="DB805" i="2"/>
  <c r="AU805" i="2"/>
  <c r="DS805" i="2" s="1"/>
  <c r="DB809" i="2"/>
  <c r="AU809" i="2"/>
  <c r="DS809" i="2" s="1"/>
  <c r="DB813" i="2"/>
  <c r="AU813" i="2"/>
  <c r="DS813" i="2" s="1"/>
  <c r="CB817" i="2"/>
  <c r="CE817" i="2" s="1"/>
  <c r="CE774" i="2"/>
  <c r="CE778" i="2"/>
  <c r="CE782" i="2"/>
  <c r="CE786" i="2"/>
  <c r="CE790" i="2"/>
  <c r="CE794" i="2"/>
  <c r="CE798" i="2"/>
  <c r="CE802" i="2"/>
  <c r="CE806" i="2"/>
  <c r="CE810" i="2"/>
  <c r="CE814" i="2"/>
  <c r="CE820" i="2"/>
  <c r="CE824" i="2"/>
  <c r="CE828" i="2"/>
  <c r="CE832" i="2"/>
  <c r="CE836" i="2"/>
  <c r="CE840" i="2"/>
  <c r="CE844" i="2"/>
  <c r="CE848" i="2"/>
  <c r="CE852" i="2"/>
  <c r="CE856" i="2"/>
  <c r="CE860" i="2"/>
  <c r="CP817" i="2"/>
  <c r="BU821" i="2"/>
  <c r="BU825" i="2"/>
  <c r="BU829" i="2"/>
  <c r="BU833" i="2"/>
  <c r="BU837" i="2"/>
  <c r="BU841" i="2"/>
  <c r="BU845" i="2"/>
  <c r="BU849" i="2"/>
  <c r="BU853" i="2"/>
  <c r="BU857" i="2"/>
  <c r="BU861" i="2"/>
  <c r="CW867" i="2"/>
  <c r="CB879" i="2"/>
  <c r="CW883" i="2"/>
  <c r="CZ865" i="2"/>
  <c r="CZ869" i="2"/>
  <c r="CZ873" i="2"/>
  <c r="CZ877" i="2"/>
  <c r="CZ881" i="2"/>
  <c r="BM886" i="2"/>
  <c r="BP886" i="2" s="1"/>
  <c r="BU871" i="2"/>
  <c r="BU875" i="2"/>
  <c r="BU879" i="2"/>
  <c r="BU883" i="2"/>
  <c r="BO886" i="2"/>
  <c r="CJ890" i="2"/>
  <c r="CK890" i="2" s="1"/>
  <c r="DE898" i="2"/>
  <c r="BO902" i="2"/>
  <c r="BP902" i="2" s="1"/>
  <c r="CJ906" i="2"/>
  <c r="CP886" i="2"/>
  <c r="CP890" i="2"/>
  <c r="CP898" i="2"/>
  <c r="CP902" i="2"/>
  <c r="CP906" i="2"/>
  <c r="CN913" i="2"/>
  <c r="BS913" i="2"/>
  <c r="CO913" i="2"/>
  <c r="BT913" i="2"/>
  <c r="BT917" i="2"/>
  <c r="CN917" i="2"/>
  <c r="BS917" i="2"/>
  <c r="CO917" i="2"/>
  <c r="CO921" i="2"/>
  <c r="BT921" i="2"/>
  <c r="CN921" i="2"/>
  <c r="CP921" i="2" s="1"/>
  <c r="BS921" i="2"/>
  <c r="BS925" i="2"/>
  <c r="CO925" i="2"/>
  <c r="BT925" i="2"/>
  <c r="CN925" i="2"/>
  <c r="CN929" i="2"/>
  <c r="BS929" i="2"/>
  <c r="CO929" i="2"/>
  <c r="BT929" i="2"/>
  <c r="CO943" i="2"/>
  <c r="CU942" i="2"/>
  <c r="BO947" i="2"/>
  <c r="CH947" i="2"/>
  <c r="CI947" i="2"/>
  <c r="BM947" i="2"/>
  <c r="BP947" i="2" s="1"/>
  <c r="CJ947" i="2"/>
  <c r="BZ953" i="2"/>
  <c r="BZ961" i="2"/>
  <c r="DB940" i="2"/>
  <c r="AU940" i="2"/>
  <c r="DS940" i="2" s="1"/>
  <c r="DB944" i="2"/>
  <c r="AU944" i="2"/>
  <c r="DS944" i="2" s="1"/>
  <c r="DW944" i="2" s="1"/>
  <c r="DC949" i="2"/>
  <c r="BM953" i="2"/>
  <c r="BP953" i="2" s="1"/>
  <c r="DC965" i="2"/>
  <c r="DD950" i="2"/>
  <c r="DD966" i="2"/>
  <c r="CE981" i="2"/>
  <c r="CP989" i="2"/>
  <c r="DB991" i="2"/>
  <c r="AU991" i="2"/>
  <c r="DS991" i="2" s="1"/>
  <c r="BY995" i="2"/>
  <c r="DD995" i="2"/>
  <c r="CU997" i="2"/>
  <c r="BO996" i="2"/>
  <c r="DE1001" i="2"/>
  <c r="CT1006" i="2"/>
  <c r="CX1005" i="2"/>
  <c r="CZ1005" i="2" s="1"/>
  <c r="CC1005" i="2"/>
  <c r="CU10" i="2"/>
  <c r="CU14" i="2"/>
  <c r="CU18" i="2"/>
  <c r="CU22" i="2"/>
  <c r="CU26" i="2"/>
  <c r="CU30" i="2"/>
  <c r="CU34" i="2"/>
  <c r="CU38" i="2"/>
  <c r="CU42" i="2"/>
  <c r="CU46" i="2"/>
  <c r="CU50" i="2"/>
  <c r="CU54" i="2"/>
  <c r="CU58" i="2"/>
  <c r="CU62" i="2"/>
  <c r="CU66" i="2"/>
  <c r="CU70" i="2"/>
  <c r="CU74" i="2"/>
  <c r="CU78" i="2"/>
  <c r="CU82" i="2"/>
  <c r="CU86" i="2"/>
  <c r="CU90" i="2"/>
  <c r="CU94" i="2"/>
  <c r="CU98" i="2"/>
  <c r="CU102" i="2"/>
  <c r="CU106" i="2"/>
  <c r="CU110" i="2"/>
  <c r="CU114" i="2"/>
  <c r="CU118" i="2"/>
  <c r="CU122" i="2"/>
  <c r="CU126" i="2"/>
  <c r="CU130" i="2"/>
  <c r="CU134" i="2"/>
  <c r="CU138" i="2"/>
  <c r="CU142" i="2"/>
  <c r="CU146" i="2"/>
  <c r="CU150" i="2"/>
  <c r="CU154" i="2"/>
  <c r="CU158" i="2"/>
  <c r="CU162" i="2"/>
  <c r="CU166" i="2"/>
  <c r="CU170" i="2"/>
  <c r="CU174" i="2"/>
  <c r="CU178" i="2"/>
  <c r="CU182" i="2"/>
  <c r="CU186" i="2"/>
  <c r="CU190" i="2"/>
  <c r="CU194" i="2"/>
  <c r="CU198" i="2"/>
  <c r="CU202" i="2"/>
  <c r="CU206" i="2"/>
  <c r="CU210" i="2"/>
  <c r="CU214" i="2"/>
  <c r="CU218" i="2"/>
  <c r="CU222" i="2"/>
  <c r="CU226" i="2"/>
  <c r="CU230" i="2"/>
  <c r="CU234" i="2"/>
  <c r="CU238" i="2"/>
  <c r="CU242" i="2"/>
  <c r="CU246" i="2"/>
  <c r="CU250" i="2"/>
  <c r="CU254" i="2"/>
  <c r="CU258" i="2"/>
  <c r="CU262" i="2"/>
  <c r="CU266" i="2"/>
  <c r="CU270" i="2"/>
  <c r="CU274" i="2"/>
  <c r="CU278" i="2"/>
  <c r="CU282" i="2"/>
  <c r="CU286" i="2"/>
  <c r="CU290" i="2"/>
  <c r="CU294" i="2"/>
  <c r="CU298" i="2"/>
  <c r="BY395" i="2"/>
  <c r="CR395" i="2"/>
  <c r="CU395" i="2" s="1"/>
  <c r="CT395" i="2"/>
  <c r="DC401" i="2"/>
  <c r="DC417" i="2"/>
  <c r="DC433" i="2"/>
  <c r="DC449" i="2"/>
  <c r="DC465" i="2"/>
  <c r="DC481" i="2"/>
  <c r="BM487" i="2"/>
  <c r="CJ487" i="2"/>
  <c r="CI487" i="2"/>
  <c r="BO487" i="2"/>
  <c r="BN487" i="2"/>
  <c r="CH487" i="2"/>
  <c r="CK487" i="2" s="1"/>
  <c r="BW495" i="2"/>
  <c r="CT495" i="2"/>
  <c r="CS495" i="2"/>
  <c r="BY495" i="2"/>
  <c r="BX495" i="2"/>
  <c r="CR495" i="2"/>
  <c r="CU495" i="2" s="1"/>
  <c r="CR499" i="2"/>
  <c r="BW499" i="2"/>
  <c r="CS499" i="2"/>
  <c r="BX499" i="2"/>
  <c r="CR503" i="2"/>
  <c r="CU503" i="2" s="1"/>
  <c r="CT503" i="2"/>
  <c r="BW503" i="2"/>
  <c r="CS503" i="2"/>
  <c r="BY503" i="2"/>
  <c r="BX503" i="2"/>
  <c r="BX507" i="2"/>
  <c r="CT507" i="2"/>
  <c r="BY507" i="2"/>
  <c r="CR507" i="2"/>
  <c r="CU507" i="2" s="1"/>
  <c r="BW507" i="2"/>
  <c r="CS507" i="2"/>
  <c r="BW511" i="2"/>
  <c r="CS511" i="2"/>
  <c r="CT511" i="2"/>
  <c r="BX511" i="2"/>
  <c r="BY511" i="2"/>
  <c r="CR511" i="2"/>
  <c r="CU511" i="2" s="1"/>
  <c r="CR515" i="2"/>
  <c r="CU515" i="2" s="1"/>
  <c r="BW515" i="2"/>
  <c r="CS515" i="2"/>
  <c r="BX515" i="2"/>
  <c r="CR519" i="2"/>
  <c r="CU519" i="2" s="1"/>
  <c r="CT519" i="2"/>
  <c r="BW519" i="2"/>
  <c r="CS519" i="2"/>
  <c r="BY519" i="2"/>
  <c r="BX519" i="2"/>
  <c r="BY523" i="2"/>
  <c r="BX523" i="2"/>
  <c r="CR523" i="2"/>
  <c r="CU523" i="2" s="1"/>
  <c r="CT523" i="2"/>
  <c r="BW523" i="2"/>
  <c r="CS523" i="2"/>
  <c r="BW527" i="2"/>
  <c r="CS527" i="2"/>
  <c r="BX527" i="2"/>
  <c r="CT527" i="2"/>
  <c r="CR527" i="2"/>
  <c r="CU527" i="2" s="1"/>
  <c r="BY527" i="2"/>
  <c r="CR531" i="2"/>
  <c r="CU531" i="2" s="1"/>
  <c r="BW531" i="2"/>
  <c r="CS531" i="2"/>
  <c r="BX531" i="2"/>
  <c r="CR535" i="2"/>
  <c r="CU535" i="2" s="1"/>
  <c r="BW535" i="2"/>
  <c r="CS535" i="2"/>
  <c r="CT535" i="2"/>
  <c r="BX535" i="2"/>
  <c r="CT539" i="2"/>
  <c r="BX539" i="2"/>
  <c r="BY539" i="2"/>
  <c r="CR539" i="2"/>
  <c r="CU539" i="2" s="1"/>
  <c r="BW539" i="2"/>
  <c r="CS539" i="2"/>
  <c r="BW543" i="2"/>
  <c r="CS543" i="2"/>
  <c r="BX543" i="2"/>
  <c r="CR543" i="2"/>
  <c r="CR547" i="2"/>
  <c r="CU547" i="2" s="1"/>
  <c r="BY547" i="2"/>
  <c r="BW547" i="2"/>
  <c r="CS547" i="2"/>
  <c r="BX547" i="2"/>
  <c r="CT547" i="2"/>
  <c r="BY551" i="2"/>
  <c r="CR551" i="2"/>
  <c r="CU551" i="2" s="1"/>
  <c r="BW551" i="2"/>
  <c r="CS551" i="2"/>
  <c r="BX551" i="2"/>
  <c r="BX555" i="2"/>
  <c r="CT555" i="2"/>
  <c r="BY555" i="2"/>
  <c r="CR555" i="2"/>
  <c r="CU555" i="2" s="1"/>
  <c r="BW555" i="2"/>
  <c r="CS555" i="2"/>
  <c r="BW559" i="2"/>
  <c r="CS559" i="2"/>
  <c r="BX559" i="2"/>
  <c r="CR559" i="2"/>
  <c r="CR563" i="2"/>
  <c r="CU563" i="2" s="1"/>
  <c r="CT563" i="2"/>
  <c r="BW563" i="2"/>
  <c r="BY563" i="2"/>
  <c r="CS563" i="2"/>
  <c r="BX563" i="2"/>
  <c r="CR567" i="2"/>
  <c r="CU567" i="2" s="1"/>
  <c r="CT567" i="2"/>
  <c r="BW567" i="2"/>
  <c r="CS567" i="2"/>
  <c r="BY567" i="2"/>
  <c r="BX567" i="2"/>
  <c r="BX571" i="2"/>
  <c r="CT571" i="2"/>
  <c r="BY571" i="2"/>
  <c r="CR571" i="2"/>
  <c r="CU571" i="2" s="1"/>
  <c r="BW571" i="2"/>
  <c r="CS571" i="2"/>
  <c r="BW575" i="2"/>
  <c r="CS575" i="2"/>
  <c r="BX575" i="2"/>
  <c r="CR575" i="2"/>
  <c r="CU575" i="2" s="1"/>
  <c r="CR579" i="2"/>
  <c r="CU579" i="2" s="1"/>
  <c r="BW579" i="2"/>
  <c r="CT579" i="2"/>
  <c r="CS579" i="2"/>
  <c r="BY579" i="2"/>
  <c r="BX579" i="2"/>
  <c r="CR488" i="2"/>
  <c r="CU488" i="2" s="1"/>
  <c r="BW488" i="2"/>
  <c r="CS488" i="2"/>
  <c r="BX488" i="2"/>
  <c r="BX492" i="2"/>
  <c r="CR492" i="2"/>
  <c r="CU492" i="2" s="1"/>
  <c r="BW492" i="2"/>
  <c r="CS492" i="2"/>
  <c r="BW496" i="2"/>
  <c r="CS496" i="2"/>
  <c r="BX496" i="2"/>
  <c r="CR496" i="2"/>
  <c r="CT500" i="2"/>
  <c r="CR500" i="2"/>
  <c r="CU500" i="2" s="1"/>
  <c r="BY500" i="2"/>
  <c r="BW500" i="2"/>
  <c r="CS500" i="2"/>
  <c r="BX500" i="2"/>
  <c r="CT504" i="2"/>
  <c r="CR504" i="2"/>
  <c r="CU504" i="2" s="1"/>
  <c r="BY504" i="2"/>
  <c r="BW504" i="2"/>
  <c r="CS504" i="2"/>
  <c r="BX504" i="2"/>
  <c r="BX508" i="2"/>
  <c r="CT508" i="2"/>
  <c r="BY508" i="2"/>
  <c r="CR508" i="2"/>
  <c r="CU508" i="2" s="1"/>
  <c r="BW508" i="2"/>
  <c r="CS508" i="2"/>
  <c r="BW512" i="2"/>
  <c r="CS512" i="2"/>
  <c r="BX512" i="2"/>
  <c r="CR512" i="2"/>
  <c r="CR516" i="2"/>
  <c r="CU516" i="2" s="1"/>
  <c r="BW516" i="2"/>
  <c r="CS516" i="2"/>
  <c r="BX516" i="2"/>
  <c r="CR520" i="2"/>
  <c r="CU520" i="2" s="1"/>
  <c r="CT520" i="2"/>
  <c r="BW520" i="2"/>
  <c r="CS520" i="2"/>
  <c r="BY520" i="2"/>
  <c r="BX520" i="2"/>
  <c r="BX524" i="2"/>
  <c r="CR524" i="2"/>
  <c r="CU524" i="2" s="1"/>
  <c r="BW524" i="2"/>
  <c r="CS524" i="2"/>
  <c r="BW528" i="2"/>
  <c r="CS528" i="2"/>
  <c r="BX528" i="2"/>
  <c r="CT528" i="2"/>
  <c r="CR528" i="2"/>
  <c r="CU528" i="2" s="1"/>
  <c r="CR532" i="2"/>
  <c r="BW532" i="2"/>
  <c r="CS532" i="2"/>
  <c r="BX532" i="2"/>
  <c r="BY536" i="2"/>
  <c r="CR536" i="2"/>
  <c r="CU536" i="2" s="1"/>
  <c r="BW536" i="2"/>
  <c r="CS536" i="2"/>
  <c r="BX536" i="2"/>
  <c r="BX540" i="2"/>
  <c r="CR540" i="2"/>
  <c r="BW540" i="2"/>
  <c r="CS540" i="2"/>
  <c r="BW544" i="2"/>
  <c r="CS544" i="2"/>
  <c r="CT544" i="2"/>
  <c r="BX544" i="2"/>
  <c r="BY544" i="2"/>
  <c r="CR544" i="2"/>
  <c r="CU544" i="2" s="1"/>
  <c r="CR548" i="2"/>
  <c r="CU548" i="2" s="1"/>
  <c r="BW548" i="2"/>
  <c r="CS548" i="2"/>
  <c r="BX548" i="2"/>
  <c r="CR552" i="2"/>
  <c r="CU552" i="2" s="1"/>
  <c r="CT552" i="2"/>
  <c r="BW552" i="2"/>
  <c r="BY552" i="2"/>
  <c r="CS552" i="2"/>
  <c r="BX552" i="2"/>
  <c r="BX556" i="2"/>
  <c r="CT556" i="2"/>
  <c r="CR556" i="2"/>
  <c r="CU556" i="2" s="1"/>
  <c r="BY556" i="2"/>
  <c r="BW556" i="2"/>
  <c r="CS556" i="2"/>
  <c r="BW560" i="2"/>
  <c r="CS560" i="2"/>
  <c r="BX560" i="2"/>
  <c r="CR560" i="2"/>
  <c r="CU560" i="2" s="1"/>
  <c r="CR564" i="2"/>
  <c r="CU564" i="2" s="1"/>
  <c r="BW564" i="2"/>
  <c r="CS564" i="2"/>
  <c r="CT564" i="2"/>
  <c r="BX564" i="2"/>
  <c r="BY564" i="2"/>
  <c r="CR568" i="2"/>
  <c r="CU568" i="2" s="1"/>
  <c r="BW568" i="2"/>
  <c r="CS568" i="2"/>
  <c r="CT568" i="2"/>
  <c r="BX568" i="2"/>
  <c r="BY572" i="2"/>
  <c r="BX572" i="2"/>
  <c r="CR572" i="2"/>
  <c r="CU572" i="2" s="1"/>
  <c r="BW572" i="2"/>
  <c r="CT572" i="2"/>
  <c r="CS572" i="2"/>
  <c r="BW576" i="2"/>
  <c r="CS576" i="2"/>
  <c r="BX576" i="2"/>
  <c r="CR576" i="2"/>
  <c r="CR580" i="2"/>
  <c r="CU580" i="2" s="1"/>
  <c r="CT580" i="2"/>
  <c r="BW580" i="2"/>
  <c r="CS580" i="2"/>
  <c r="BY580" i="2"/>
  <c r="BX580" i="2"/>
  <c r="BZ489" i="2"/>
  <c r="CS493" i="2"/>
  <c r="BX493" i="2"/>
  <c r="CR493" i="2"/>
  <c r="BW493" i="2"/>
  <c r="BW497" i="2"/>
  <c r="CT497" i="2"/>
  <c r="BY497" i="2"/>
  <c r="CS497" i="2"/>
  <c r="BX497" i="2"/>
  <c r="CR497" i="2"/>
  <c r="CU497" i="2" s="1"/>
  <c r="CR501" i="2"/>
  <c r="CU501" i="2" s="1"/>
  <c r="BW501" i="2"/>
  <c r="CT501" i="2"/>
  <c r="CS501" i="2"/>
  <c r="BY501" i="2"/>
  <c r="BX501" i="2"/>
  <c r="BX505" i="2"/>
  <c r="CT505" i="2"/>
  <c r="CR505" i="2"/>
  <c r="CU505" i="2" s="1"/>
  <c r="BY505" i="2"/>
  <c r="BW505" i="2"/>
  <c r="CS505" i="2"/>
  <c r="CS509" i="2"/>
  <c r="CT509" i="2"/>
  <c r="BX509" i="2"/>
  <c r="CR509" i="2"/>
  <c r="CU509" i="2" s="1"/>
  <c r="BY509" i="2"/>
  <c r="BW509" i="2"/>
  <c r="BW513" i="2"/>
  <c r="CS513" i="2"/>
  <c r="BX513" i="2"/>
  <c r="CR513" i="2"/>
  <c r="CU513" i="2" s="1"/>
  <c r="BY517" i="2"/>
  <c r="CR517" i="2"/>
  <c r="CU517" i="2" s="1"/>
  <c r="BW517" i="2"/>
  <c r="CS517" i="2"/>
  <c r="CT517" i="2"/>
  <c r="BX517" i="2"/>
  <c r="BX521" i="2"/>
  <c r="CR521" i="2"/>
  <c r="CU521" i="2" s="1"/>
  <c r="CT521" i="2"/>
  <c r="BW521" i="2"/>
  <c r="BY521" i="2"/>
  <c r="CS521" i="2"/>
  <c r="CS525" i="2"/>
  <c r="BX525" i="2"/>
  <c r="CR525" i="2"/>
  <c r="CU525" i="2" s="1"/>
  <c r="BW525" i="2"/>
  <c r="BW529" i="2"/>
  <c r="CS529" i="2"/>
  <c r="CT529" i="2"/>
  <c r="BX529" i="2"/>
  <c r="CR529" i="2"/>
  <c r="CU529" i="2" s="1"/>
  <c r="BY529" i="2"/>
  <c r="CT533" i="2"/>
  <c r="CR533" i="2"/>
  <c r="CU533" i="2" s="1"/>
  <c r="BY533" i="2"/>
  <c r="BW533" i="2"/>
  <c r="CS533" i="2"/>
  <c r="BX533" i="2"/>
  <c r="BX537" i="2"/>
  <c r="CR537" i="2"/>
  <c r="CU537" i="2" s="1"/>
  <c r="BW537" i="2"/>
  <c r="CT537" i="2"/>
  <c r="CS537" i="2"/>
  <c r="BY541" i="2"/>
  <c r="CS541" i="2"/>
  <c r="BX541" i="2"/>
  <c r="CR541" i="2"/>
  <c r="CU541" i="2" s="1"/>
  <c r="BW541" i="2"/>
  <c r="CT541" i="2"/>
  <c r="BW545" i="2"/>
  <c r="CS545" i="2"/>
  <c r="BX545" i="2"/>
  <c r="CR545" i="2"/>
  <c r="CR549" i="2"/>
  <c r="CU549" i="2" s="1"/>
  <c r="CT549" i="2"/>
  <c r="BW549" i="2"/>
  <c r="BY549" i="2"/>
  <c r="CS549" i="2"/>
  <c r="BX549" i="2"/>
  <c r="BX553" i="2"/>
  <c r="BY553" i="2"/>
  <c r="CR553" i="2"/>
  <c r="CU553" i="2" s="1"/>
  <c r="BW553" i="2"/>
  <c r="CS553" i="2"/>
  <c r="CT557" i="2"/>
  <c r="CS557" i="2"/>
  <c r="BY557" i="2"/>
  <c r="BX557" i="2"/>
  <c r="CR557" i="2"/>
  <c r="CU557" i="2" s="1"/>
  <c r="BW557" i="2"/>
  <c r="BW561" i="2"/>
  <c r="CS561" i="2"/>
  <c r="BX561" i="2"/>
  <c r="CR561" i="2"/>
  <c r="CR565" i="2"/>
  <c r="CU565" i="2" s="1"/>
  <c r="CT565" i="2"/>
  <c r="BW565" i="2"/>
  <c r="BY565" i="2"/>
  <c r="CS565" i="2"/>
  <c r="BX565" i="2"/>
  <c r="BX569" i="2"/>
  <c r="CR569" i="2"/>
  <c r="CU569" i="2" s="1"/>
  <c r="CT569" i="2"/>
  <c r="BW569" i="2"/>
  <c r="BY569" i="2"/>
  <c r="CS569" i="2"/>
  <c r="CS573" i="2"/>
  <c r="BX573" i="2"/>
  <c r="CR573" i="2"/>
  <c r="CU573" i="2" s="1"/>
  <c r="BW573" i="2"/>
  <c r="BW577" i="2"/>
  <c r="CT577" i="2"/>
  <c r="CS577" i="2"/>
  <c r="BY577" i="2"/>
  <c r="BX577" i="2"/>
  <c r="CR577" i="2"/>
  <c r="CU577" i="2" s="1"/>
  <c r="BY486" i="2"/>
  <c r="CS486" i="2"/>
  <c r="CT486" i="2"/>
  <c r="BX486" i="2"/>
  <c r="CR490" i="2"/>
  <c r="CU490" i="2" s="1"/>
  <c r="BX490" i="2"/>
  <c r="BW490" i="2"/>
  <c r="CT490" i="2"/>
  <c r="CS490" i="2"/>
  <c r="BW494" i="2"/>
  <c r="CS494" i="2"/>
  <c r="BX494" i="2"/>
  <c r="CR494" i="2"/>
  <c r="CU494" i="2" s="1"/>
  <c r="CR498" i="2"/>
  <c r="CU498" i="2" s="1"/>
  <c r="BW498" i="2"/>
  <c r="CS498" i="2"/>
  <c r="CT498" i="2"/>
  <c r="BX498" i="2"/>
  <c r="BY498" i="2"/>
  <c r="CR502" i="2"/>
  <c r="CU502" i="2" s="1"/>
  <c r="BW502" i="2"/>
  <c r="CS502" i="2"/>
  <c r="CT502" i="2"/>
  <c r="BX502" i="2"/>
  <c r="CT506" i="2"/>
  <c r="BX506" i="2"/>
  <c r="BY506" i="2"/>
  <c r="CR506" i="2"/>
  <c r="CU506" i="2" s="1"/>
  <c r="BW506" i="2"/>
  <c r="CS506" i="2"/>
  <c r="BW510" i="2"/>
  <c r="BY510" i="2"/>
  <c r="CS510" i="2"/>
  <c r="BX510" i="2"/>
  <c r="CR510" i="2"/>
  <c r="CU510" i="2" s="1"/>
  <c r="CT510" i="2"/>
  <c r="CR514" i="2"/>
  <c r="BW514" i="2"/>
  <c r="CS514" i="2"/>
  <c r="BX514" i="2"/>
  <c r="CT518" i="2"/>
  <c r="CR518" i="2"/>
  <c r="CU518" i="2" s="1"/>
  <c r="BY518" i="2"/>
  <c r="BW518" i="2"/>
  <c r="CS518" i="2"/>
  <c r="BX518" i="2"/>
  <c r="BX522" i="2"/>
  <c r="BY522" i="2"/>
  <c r="CR522" i="2"/>
  <c r="BW522" i="2"/>
  <c r="CS522" i="2"/>
  <c r="BW526" i="2"/>
  <c r="CS526" i="2"/>
  <c r="BX526" i="2"/>
  <c r="CR526" i="2"/>
  <c r="CR530" i="2"/>
  <c r="CU530" i="2" s="1"/>
  <c r="CT530" i="2"/>
  <c r="BW530" i="2"/>
  <c r="BY530" i="2"/>
  <c r="CS530" i="2"/>
  <c r="BX530" i="2"/>
  <c r="CT534" i="2"/>
  <c r="CR534" i="2"/>
  <c r="CU534" i="2" s="1"/>
  <c r="BY534" i="2"/>
  <c r="BW534" i="2"/>
  <c r="CS534" i="2"/>
  <c r="BX534" i="2"/>
  <c r="BX538" i="2"/>
  <c r="CT538" i="2"/>
  <c r="CR538" i="2"/>
  <c r="CU538" i="2" s="1"/>
  <c r="BY538" i="2"/>
  <c r="BW538" i="2"/>
  <c r="CS538" i="2"/>
  <c r="BW542" i="2"/>
  <c r="CS542" i="2"/>
  <c r="CT542" i="2"/>
  <c r="BX542" i="2"/>
  <c r="BY542" i="2"/>
  <c r="CR542" i="2"/>
  <c r="CU542" i="2" s="1"/>
  <c r="CR546" i="2"/>
  <c r="CU546" i="2" s="1"/>
  <c r="BW546" i="2"/>
  <c r="CS546" i="2"/>
  <c r="BX546" i="2"/>
  <c r="CR550" i="2"/>
  <c r="CU550" i="2" s="1"/>
  <c r="CT550" i="2"/>
  <c r="BW550" i="2"/>
  <c r="CS550" i="2"/>
  <c r="BY550" i="2"/>
  <c r="BX550" i="2"/>
  <c r="BY554" i="2"/>
  <c r="BX554" i="2"/>
  <c r="CR554" i="2"/>
  <c r="CU554" i="2" s="1"/>
  <c r="CT554" i="2"/>
  <c r="BW554" i="2"/>
  <c r="CS554" i="2"/>
  <c r="BW558" i="2"/>
  <c r="CS558" i="2"/>
  <c r="BX558" i="2"/>
  <c r="CR558" i="2"/>
  <c r="CU558" i="2" s="1"/>
  <c r="CR562" i="2"/>
  <c r="CU562" i="2" s="1"/>
  <c r="BW562" i="2"/>
  <c r="CS562" i="2"/>
  <c r="CT562" i="2"/>
  <c r="BX562" i="2"/>
  <c r="BY562" i="2"/>
  <c r="CR566" i="2"/>
  <c r="BW566" i="2"/>
  <c r="CS566" i="2"/>
  <c r="CT566" i="2"/>
  <c r="BX566" i="2"/>
  <c r="CT570" i="2"/>
  <c r="BX570" i="2"/>
  <c r="BY570" i="2"/>
  <c r="CR570" i="2"/>
  <c r="CU570" i="2" s="1"/>
  <c r="BW570" i="2"/>
  <c r="CS570" i="2"/>
  <c r="BW574" i="2"/>
  <c r="BY574" i="2"/>
  <c r="CS574" i="2"/>
  <c r="BX574" i="2"/>
  <c r="CR574" i="2"/>
  <c r="CU574" i="2" s="1"/>
  <c r="CT574" i="2"/>
  <c r="CR578" i="2"/>
  <c r="BW578" i="2"/>
  <c r="CS578" i="2"/>
  <c r="BX578" i="2"/>
  <c r="CR582" i="2"/>
  <c r="CU582" i="2" s="1"/>
  <c r="BW582" i="2"/>
  <c r="BW586" i="2"/>
  <c r="CS586" i="2"/>
  <c r="BX586" i="2"/>
  <c r="CR586" i="2"/>
  <c r="CU586" i="2" s="1"/>
  <c r="BX590" i="2"/>
  <c r="CR590" i="2"/>
  <c r="CU590" i="2" s="1"/>
  <c r="BW590" i="2"/>
  <c r="CS590" i="2"/>
  <c r="CR594" i="2"/>
  <c r="CU594" i="2" s="1"/>
  <c r="BW594" i="2"/>
  <c r="CS594" i="2"/>
  <c r="BX594" i="2"/>
  <c r="CR598" i="2"/>
  <c r="CU598" i="2" s="1"/>
  <c r="BW598" i="2"/>
  <c r="BW602" i="2"/>
  <c r="CS602" i="2"/>
  <c r="CR602" i="2"/>
  <c r="CS606" i="2"/>
  <c r="CR606" i="2"/>
  <c r="CU606" i="2" s="1"/>
  <c r="BX606" i="2"/>
  <c r="BW606" i="2"/>
  <c r="BX610" i="2"/>
  <c r="CR610" i="2"/>
  <c r="CU610" i="2" s="1"/>
  <c r="BW610" i="2"/>
  <c r="CS610" i="2"/>
  <c r="CR614" i="2"/>
  <c r="BW614" i="2"/>
  <c r="BW618" i="2"/>
  <c r="CS618" i="2"/>
  <c r="BX618" i="2"/>
  <c r="CR618" i="2"/>
  <c r="CU618" i="2" s="1"/>
  <c r="CR622" i="2"/>
  <c r="CU622" i="2" s="1"/>
  <c r="BX622" i="2"/>
  <c r="BW622" i="2"/>
  <c r="CS626" i="2"/>
  <c r="CR626" i="2"/>
  <c r="CU626" i="2" s="1"/>
  <c r="BX626" i="2"/>
  <c r="BW626" i="2"/>
  <c r="CR630" i="2"/>
  <c r="BW630" i="2"/>
  <c r="BW634" i="2"/>
  <c r="CS634" i="2"/>
  <c r="BX634" i="2"/>
  <c r="CR634" i="2"/>
  <c r="CU634" i="2" s="1"/>
  <c r="CR638" i="2"/>
  <c r="CU638" i="2" s="1"/>
  <c r="BW638" i="2"/>
  <c r="CS638" i="2"/>
  <c r="BX638" i="2"/>
  <c r="CR642" i="2"/>
  <c r="CU642" i="2" s="1"/>
  <c r="BW642" i="2"/>
  <c r="CS646" i="2"/>
  <c r="CR646" i="2"/>
  <c r="CU646" i="2" s="1"/>
  <c r="BX646" i="2"/>
  <c r="BW646" i="2"/>
  <c r="BW650" i="2"/>
  <c r="CS650" i="2"/>
  <c r="CR650" i="2"/>
  <c r="CU650" i="2" s="1"/>
  <c r="BX650" i="2"/>
  <c r="CR654" i="2"/>
  <c r="CU654" i="2" s="1"/>
  <c r="BW654" i="2"/>
  <c r="BX658" i="2"/>
  <c r="CR658" i="2"/>
  <c r="CU658" i="2" s="1"/>
  <c r="BW658" i="2"/>
  <c r="CS658" i="2"/>
  <c r="CS662" i="2"/>
  <c r="CR662" i="2"/>
  <c r="CU662" i="2" s="1"/>
  <c r="BX662" i="2"/>
  <c r="BW662" i="2"/>
  <c r="BW666" i="2"/>
  <c r="BX666" i="2"/>
  <c r="CR666" i="2"/>
  <c r="CU666" i="2" s="1"/>
  <c r="CS666" i="2"/>
  <c r="CR670" i="2"/>
  <c r="BW670" i="2"/>
  <c r="CS674" i="2"/>
  <c r="BX674" i="2"/>
  <c r="CR674" i="2"/>
  <c r="CU674" i="2" s="1"/>
  <c r="BW674" i="2"/>
  <c r="DE584" i="2"/>
  <c r="DE600" i="2"/>
  <c r="DE616" i="2"/>
  <c r="DE632" i="2"/>
  <c r="DE648" i="2"/>
  <c r="DE664" i="2"/>
  <c r="DD587" i="2"/>
  <c r="DD603" i="2"/>
  <c r="DD619" i="2"/>
  <c r="DD635" i="2"/>
  <c r="DD651" i="2"/>
  <c r="DD667" i="2"/>
  <c r="DD683" i="2"/>
  <c r="DD699" i="2"/>
  <c r="DD715" i="2"/>
  <c r="AU723" i="2"/>
  <c r="DS723" i="2" s="1"/>
  <c r="DW723" i="2" s="1"/>
  <c r="DB723" i="2"/>
  <c r="BZ678" i="2"/>
  <c r="BZ682" i="2"/>
  <c r="BZ686" i="2"/>
  <c r="BZ690" i="2"/>
  <c r="BZ694" i="2"/>
  <c r="BZ698" i="2"/>
  <c r="BZ702" i="2"/>
  <c r="BZ706" i="2"/>
  <c r="BZ710" i="2"/>
  <c r="BZ714" i="2"/>
  <c r="BZ718" i="2"/>
  <c r="BZ722" i="2"/>
  <c r="BP683" i="2"/>
  <c r="BP687" i="2"/>
  <c r="BP691" i="2"/>
  <c r="BP699" i="2"/>
  <c r="BP703" i="2"/>
  <c r="BP707" i="2"/>
  <c r="BP715" i="2"/>
  <c r="BP719" i="2"/>
  <c r="BU723" i="2"/>
  <c r="DD735" i="2"/>
  <c r="DD751" i="2"/>
  <c r="DD767" i="2"/>
  <c r="DC771" i="2"/>
  <c r="BZ726" i="2"/>
  <c r="BZ730" i="2"/>
  <c r="BZ734" i="2"/>
  <c r="BZ738" i="2"/>
  <c r="BZ742" i="2"/>
  <c r="BZ746" i="2"/>
  <c r="BZ750" i="2"/>
  <c r="BZ754" i="2"/>
  <c r="BZ758" i="2"/>
  <c r="BZ762" i="2"/>
  <c r="BZ766" i="2"/>
  <c r="BZ770" i="2"/>
  <c r="BP727" i="2"/>
  <c r="BP731" i="2"/>
  <c r="BP735" i="2"/>
  <c r="BP739" i="2"/>
  <c r="BP743" i="2"/>
  <c r="BP747" i="2"/>
  <c r="BP751" i="2"/>
  <c r="BP759" i="2"/>
  <c r="BP763" i="2"/>
  <c r="BP767" i="2"/>
  <c r="BW782" i="2"/>
  <c r="CR786" i="2"/>
  <c r="BW798" i="2"/>
  <c r="CR802" i="2"/>
  <c r="BW814" i="2"/>
  <c r="BZ772" i="2"/>
  <c r="BZ776" i="2"/>
  <c r="BZ780" i="2"/>
  <c r="BZ784" i="2"/>
  <c r="BZ788" i="2"/>
  <c r="BZ792" i="2"/>
  <c r="BZ796" i="2"/>
  <c r="BZ800" i="2"/>
  <c r="BZ804" i="2"/>
  <c r="BZ808" i="2"/>
  <c r="BZ812" i="2"/>
  <c r="CP773" i="2"/>
  <c r="CP777" i="2"/>
  <c r="CP781" i="2"/>
  <c r="CP785" i="2"/>
  <c r="CP789" i="2"/>
  <c r="CP793" i="2"/>
  <c r="CP797" i="2"/>
  <c r="CP801" i="2"/>
  <c r="CP805" i="2"/>
  <c r="CP809" i="2"/>
  <c r="CP813" i="2"/>
  <c r="DE775" i="2"/>
  <c r="DE791" i="2"/>
  <c r="DE807" i="2"/>
  <c r="DD821" i="2"/>
  <c r="BN825" i="2"/>
  <c r="CI829" i="2"/>
  <c r="DD837" i="2"/>
  <c r="BN841" i="2"/>
  <c r="CI845" i="2"/>
  <c r="DD853" i="2"/>
  <c r="BN857" i="2"/>
  <c r="CI861" i="2"/>
  <c r="DE825" i="2"/>
  <c r="BO829" i="2"/>
  <c r="CJ833" i="2"/>
  <c r="DE841" i="2"/>
  <c r="BO845" i="2"/>
  <c r="CJ849" i="2"/>
  <c r="DE857" i="2"/>
  <c r="BO861" i="2"/>
  <c r="BZ817" i="2"/>
  <c r="BZ821" i="2"/>
  <c r="BZ825" i="2"/>
  <c r="BZ829" i="2"/>
  <c r="BZ833" i="2"/>
  <c r="BZ837" i="2"/>
  <c r="BZ841" i="2"/>
  <c r="BZ849" i="2"/>
  <c r="BZ853" i="2"/>
  <c r="BZ857" i="2"/>
  <c r="BZ861" i="2"/>
  <c r="CW821" i="2"/>
  <c r="CZ821" i="2" s="1"/>
  <c r="CB833" i="2"/>
  <c r="CE833" i="2" s="1"/>
  <c r="CW837" i="2"/>
  <c r="CZ837" i="2" s="1"/>
  <c r="CB849" i="2"/>
  <c r="CE849" i="2" s="1"/>
  <c r="CW853" i="2"/>
  <c r="CZ853" i="2" s="1"/>
  <c r="DB864" i="2"/>
  <c r="AU864" i="2"/>
  <c r="DS864" i="2" s="1"/>
  <c r="DB868" i="2"/>
  <c r="AU868" i="2"/>
  <c r="DS868" i="2" s="1"/>
  <c r="DB872" i="2"/>
  <c r="AU872" i="2"/>
  <c r="DS872" i="2" s="1"/>
  <c r="DB876" i="2"/>
  <c r="AU876" i="2"/>
  <c r="DS876" i="2" s="1"/>
  <c r="DB880" i="2"/>
  <c r="AU880" i="2"/>
  <c r="DS880" i="2" s="1"/>
  <c r="DB884" i="2"/>
  <c r="AU884" i="2"/>
  <c r="DS884" i="2" s="1"/>
  <c r="DE878" i="2"/>
  <c r="BP862" i="2"/>
  <c r="BP866" i="2"/>
  <c r="BP870" i="2"/>
  <c r="BP874" i="2"/>
  <c r="BP878" i="2"/>
  <c r="BP882" i="2"/>
  <c r="BZ867" i="2"/>
  <c r="BZ871" i="2"/>
  <c r="BZ875" i="2"/>
  <c r="BZ879" i="2"/>
  <c r="BZ883" i="2"/>
  <c r="CK909" i="2"/>
  <c r="BT890" i="2"/>
  <c r="BU890" i="2" s="1"/>
  <c r="CO894" i="2"/>
  <c r="CP894" i="2" s="1"/>
  <c r="BT906" i="2"/>
  <c r="BU906" i="2" s="1"/>
  <c r="BZ886" i="2"/>
  <c r="BZ890" i="2"/>
  <c r="BZ894" i="2"/>
  <c r="BZ898" i="2"/>
  <c r="BZ902" i="2"/>
  <c r="CR909" i="2"/>
  <c r="CU909" i="2" s="1"/>
  <c r="CS911" i="2"/>
  <c r="BY911" i="2"/>
  <c r="BX911" i="2"/>
  <c r="CT911" i="2"/>
  <c r="CT915" i="2"/>
  <c r="CS915" i="2"/>
  <c r="BY915" i="2"/>
  <c r="BX915" i="2"/>
  <c r="CT919" i="2"/>
  <c r="CS919" i="2"/>
  <c r="BY919" i="2"/>
  <c r="BX919" i="2"/>
  <c r="BX923" i="2"/>
  <c r="CT923" i="2"/>
  <c r="CS923" i="2"/>
  <c r="BY923" i="2"/>
  <c r="CS927" i="2"/>
  <c r="BY927" i="2"/>
  <c r="BX927" i="2"/>
  <c r="CT927" i="2"/>
  <c r="BW915" i="2"/>
  <c r="CR919" i="2"/>
  <c r="BZ913" i="2"/>
  <c r="BZ917" i="2"/>
  <c r="BZ921" i="2"/>
  <c r="BZ925" i="2"/>
  <c r="BZ929" i="2"/>
  <c r="DB939" i="2"/>
  <c r="AU939" i="2"/>
  <c r="DS939" i="2" s="1"/>
  <c r="DB943" i="2"/>
  <c r="AU943" i="2"/>
  <c r="DS943" i="2" s="1"/>
  <c r="BU940" i="2"/>
  <c r="CM944" i="2"/>
  <c r="CP944" i="2" s="1"/>
  <c r="BR944" i="2"/>
  <c r="CO944" i="2"/>
  <c r="CN944" i="2"/>
  <c r="BT944" i="2"/>
  <c r="BS944" i="2"/>
  <c r="CK969" i="2"/>
  <c r="DB970" i="2"/>
  <c r="AU970" i="2"/>
  <c r="DS970" i="2" s="1"/>
  <c r="DW970" i="2" s="1"/>
  <c r="CW988" i="2"/>
  <c r="CZ988" i="2" s="1"/>
  <c r="BY983" i="2"/>
  <c r="BZ983" i="2" s="1"/>
  <c r="CU994" i="2"/>
  <c r="BT989" i="2"/>
  <c r="BU989" i="2" s="1"/>
  <c r="CM991" i="2"/>
  <c r="BS991" i="2"/>
  <c r="BR991" i="2"/>
  <c r="BM996" i="2"/>
  <c r="BP996" i="2" s="1"/>
  <c r="DB998" i="2"/>
  <c r="AU998" i="2"/>
  <c r="DS998" i="2" s="1"/>
  <c r="BX998" i="2"/>
  <c r="BZ998" i="2" s="1"/>
  <c r="CT1005" i="2"/>
  <c r="BP1006" i="2"/>
  <c r="DB398" i="2"/>
  <c r="AU398" i="2"/>
  <c r="DS398" i="2" s="1"/>
  <c r="DB406" i="2"/>
  <c r="AU406" i="2"/>
  <c r="DS406" i="2" s="1"/>
  <c r="DB414" i="2"/>
  <c r="AU414" i="2"/>
  <c r="DS414" i="2" s="1"/>
  <c r="DB422" i="2"/>
  <c r="AU422" i="2"/>
  <c r="DS422" i="2" s="1"/>
  <c r="DB430" i="2"/>
  <c r="AU430" i="2"/>
  <c r="DS430" i="2" s="1"/>
  <c r="DB438" i="2"/>
  <c r="AU438" i="2"/>
  <c r="DS438" i="2" s="1"/>
  <c r="DB446" i="2"/>
  <c r="AU446" i="2"/>
  <c r="DS446" i="2" s="1"/>
  <c r="DB454" i="2"/>
  <c r="AU454" i="2"/>
  <c r="DS454" i="2" s="1"/>
  <c r="DB462" i="2"/>
  <c r="AU462" i="2"/>
  <c r="DS462" i="2" s="1"/>
  <c r="DB470" i="2"/>
  <c r="AU470" i="2"/>
  <c r="DS470" i="2" s="1"/>
  <c r="DB478" i="2"/>
  <c r="AU478" i="2"/>
  <c r="DS478" i="2" s="1"/>
  <c r="BW486" i="2"/>
  <c r="BU403" i="2"/>
  <c r="BU411" i="2"/>
  <c r="BU419" i="2"/>
  <c r="BU427" i="2"/>
  <c r="BU435" i="2"/>
  <c r="BU443" i="2"/>
  <c r="BU451" i="2"/>
  <c r="BU459" i="2"/>
  <c r="BU467" i="2"/>
  <c r="BU475" i="2"/>
  <c r="BU483" i="2"/>
  <c r="CT496" i="2"/>
  <c r="BY524" i="2"/>
  <c r="CT532" i="2"/>
  <c r="BY560" i="2"/>
  <c r="CT576" i="2"/>
  <c r="BY525" i="2"/>
  <c r="CT545" i="2"/>
  <c r="BY494" i="2"/>
  <c r="CT514" i="2"/>
  <c r="BY558" i="2"/>
  <c r="CT578" i="2"/>
  <c r="BY531" i="2"/>
  <c r="CT543" i="2"/>
  <c r="BY595" i="2"/>
  <c r="CT607" i="2"/>
  <c r="BY659" i="2"/>
  <c r="CT671" i="2"/>
  <c r="BX598" i="2"/>
  <c r="CS614" i="2"/>
  <c r="BX654" i="2"/>
  <c r="CS670" i="2"/>
  <c r="BX771" i="2"/>
  <c r="CT771" i="2"/>
  <c r="BY771" i="2"/>
  <c r="CS771" i="2"/>
  <c r="CU771" i="2" s="1"/>
  <c r="CS779" i="2"/>
  <c r="CT779" i="2"/>
  <c r="CR779" i="2"/>
  <c r="CU779" i="2" s="1"/>
  <c r="BX779" i="2"/>
  <c r="BY779" i="2"/>
  <c r="BW779" i="2"/>
  <c r="CS795" i="2"/>
  <c r="CT795" i="2"/>
  <c r="CR795" i="2"/>
  <c r="CU795" i="2" s="1"/>
  <c r="BX795" i="2"/>
  <c r="BY795" i="2"/>
  <c r="BW795" i="2"/>
  <c r="CS811" i="2"/>
  <c r="CT811" i="2"/>
  <c r="CR811" i="2"/>
  <c r="CU811" i="2" s="1"/>
  <c r="BX811" i="2"/>
  <c r="BY811" i="2"/>
  <c r="BW811" i="2"/>
  <c r="BY801" i="2"/>
  <c r="CE818" i="2"/>
  <c r="BN784" i="2"/>
  <c r="CI800" i="2"/>
  <c r="BM846" i="2"/>
  <c r="BP846" i="2" s="1"/>
  <c r="CO862" i="2"/>
  <c r="CX826" i="2"/>
  <c r="CY826" i="2"/>
  <c r="CC826" i="2"/>
  <c r="CW826" i="2"/>
  <c r="CB826" i="2"/>
  <c r="CX842" i="2"/>
  <c r="CY842" i="2"/>
  <c r="CC842" i="2"/>
  <c r="CW842" i="2"/>
  <c r="CZ842" i="2" s="1"/>
  <c r="CB842" i="2"/>
  <c r="CX858" i="2"/>
  <c r="CY858" i="2"/>
  <c r="CC858" i="2"/>
  <c r="CW858" i="2"/>
  <c r="CZ858" i="2" s="1"/>
  <c r="CB858" i="2"/>
  <c r="BN871" i="2"/>
  <c r="CU910" i="2"/>
  <c r="CU926" i="2"/>
  <c r="CT912" i="2"/>
  <c r="CR912" i="2"/>
  <c r="CU912" i="2" s="1"/>
  <c r="BX912" i="2"/>
  <c r="BY912" i="2"/>
  <c r="BW912" i="2"/>
  <c r="CS912" i="2"/>
  <c r="BU950" i="2"/>
  <c r="CB998" i="2"/>
  <c r="CE998" i="2" s="1"/>
  <c r="CW998" i="2"/>
  <c r="CY998" i="2"/>
  <c r="CD998" i="2"/>
  <c r="CR1006" i="2"/>
  <c r="CD20" i="2"/>
  <c r="CY24" i="2"/>
  <c r="CZ24" i="2" s="1"/>
  <c r="CD36" i="2"/>
  <c r="CY40" i="2"/>
  <c r="CD52" i="2"/>
  <c r="CY56" i="2"/>
  <c r="CZ56" i="2" s="1"/>
  <c r="CD68" i="2"/>
  <c r="CY72" i="2"/>
  <c r="CD84" i="2"/>
  <c r="CY88" i="2"/>
  <c r="CD100" i="2"/>
  <c r="CY104" i="2"/>
  <c r="CD13" i="2"/>
  <c r="CY17" i="2"/>
  <c r="CD29" i="2"/>
  <c r="CY33" i="2"/>
  <c r="CZ33" i="2" s="1"/>
  <c r="CD45" i="2"/>
  <c r="CY49" i="2"/>
  <c r="CZ49" i="2" s="1"/>
  <c r="CD61" i="2"/>
  <c r="CY65" i="2"/>
  <c r="CD77" i="2"/>
  <c r="CY81" i="2"/>
  <c r="CZ81" i="2" s="1"/>
  <c r="CD93" i="2"/>
  <c r="CY97" i="2"/>
  <c r="AO7" i="2"/>
  <c r="CD18" i="2"/>
  <c r="CY22" i="2"/>
  <c r="CD34" i="2"/>
  <c r="CY38" i="2"/>
  <c r="CD50" i="2"/>
  <c r="CY54" i="2"/>
  <c r="CD66" i="2"/>
  <c r="CY70" i="2"/>
  <c r="CD82" i="2"/>
  <c r="CY86" i="2"/>
  <c r="CD98" i="2"/>
  <c r="CY102" i="2"/>
  <c r="CD15" i="2"/>
  <c r="CE15" i="2" s="1"/>
  <c r="CY19" i="2"/>
  <c r="CD31" i="2"/>
  <c r="CE31" i="2" s="1"/>
  <c r="CY35" i="2"/>
  <c r="CD47" i="2"/>
  <c r="CE47" i="2" s="1"/>
  <c r="CY51" i="2"/>
  <c r="CD63" i="2"/>
  <c r="CE63" i="2" s="1"/>
  <c r="CY67" i="2"/>
  <c r="CZ67" i="2" s="1"/>
  <c r="CD79" i="2"/>
  <c r="CE79" i="2" s="1"/>
  <c r="CY83" i="2"/>
  <c r="CZ83" i="2" s="1"/>
  <c r="CD95" i="2"/>
  <c r="CE95" i="2" s="1"/>
  <c r="CY99" i="2"/>
  <c r="CZ109" i="2"/>
  <c r="CZ113" i="2"/>
  <c r="CZ117" i="2"/>
  <c r="CZ121" i="2"/>
  <c r="CZ125" i="2"/>
  <c r="CZ129" i="2"/>
  <c r="CZ133" i="2"/>
  <c r="CZ137" i="2"/>
  <c r="CZ141" i="2"/>
  <c r="CZ145" i="2"/>
  <c r="CZ149" i="2"/>
  <c r="CZ153" i="2"/>
  <c r="CZ157" i="2"/>
  <c r="CZ161" i="2"/>
  <c r="CZ165" i="2"/>
  <c r="CZ169" i="2"/>
  <c r="CZ173" i="2"/>
  <c r="CZ177" i="2"/>
  <c r="CZ181" i="2"/>
  <c r="CZ185" i="2"/>
  <c r="CZ189" i="2"/>
  <c r="CZ193" i="2"/>
  <c r="CZ197" i="2"/>
  <c r="CZ201" i="2"/>
  <c r="CZ205" i="2"/>
  <c r="CD213" i="2"/>
  <c r="CB213" i="2"/>
  <c r="CA213" i="2"/>
  <c r="CY213" i="2"/>
  <c r="CW213" i="2"/>
  <c r="CZ221" i="2"/>
  <c r="CD229" i="2"/>
  <c r="CB229" i="2"/>
  <c r="CA229" i="2"/>
  <c r="CE229" i="2" s="1"/>
  <c r="CY229" i="2"/>
  <c r="CW229" i="2"/>
  <c r="CZ237" i="2"/>
  <c r="CD245" i="2"/>
  <c r="CB245" i="2"/>
  <c r="CA245" i="2"/>
  <c r="CY245" i="2"/>
  <c r="CW245" i="2"/>
  <c r="CZ253" i="2"/>
  <c r="CD261" i="2"/>
  <c r="CB261" i="2"/>
  <c r="CA261" i="2"/>
  <c r="CE261" i="2" s="1"/>
  <c r="CY261" i="2"/>
  <c r="CW261" i="2"/>
  <c r="CZ269" i="2"/>
  <c r="CD277" i="2"/>
  <c r="CB277" i="2"/>
  <c r="CA277" i="2"/>
  <c r="CY277" i="2"/>
  <c r="CW277" i="2"/>
  <c r="CZ285" i="2"/>
  <c r="CD293" i="2"/>
  <c r="CB293" i="2"/>
  <c r="CA293" i="2"/>
  <c r="CE293" i="2" s="1"/>
  <c r="CY293" i="2"/>
  <c r="CW293" i="2"/>
  <c r="CO394" i="2"/>
  <c r="BT394" i="2"/>
  <c r="BU394" i="2" s="1"/>
  <c r="CL394" i="2"/>
  <c r="CP394" i="2" s="1"/>
  <c r="AZ398" i="2"/>
  <c r="DT398" i="2" s="1"/>
  <c r="AZ402" i="2"/>
  <c r="DT402" i="2" s="1"/>
  <c r="AZ406" i="2"/>
  <c r="DT406" i="2" s="1"/>
  <c r="AZ410" i="2"/>
  <c r="DT410" i="2" s="1"/>
  <c r="AZ414" i="2"/>
  <c r="DT414" i="2" s="1"/>
  <c r="AZ418" i="2"/>
  <c r="DT418" i="2" s="1"/>
  <c r="AZ422" i="2"/>
  <c r="DT422" i="2" s="1"/>
  <c r="AZ426" i="2"/>
  <c r="DT426" i="2" s="1"/>
  <c r="AZ430" i="2"/>
  <c r="DT430" i="2" s="1"/>
  <c r="AZ434" i="2"/>
  <c r="DT434" i="2" s="1"/>
  <c r="AZ438" i="2"/>
  <c r="DT438" i="2" s="1"/>
  <c r="AZ442" i="2"/>
  <c r="DT442" i="2" s="1"/>
  <c r="AZ446" i="2"/>
  <c r="DT446" i="2" s="1"/>
  <c r="AZ450" i="2"/>
  <c r="DT450" i="2" s="1"/>
  <c r="AZ454" i="2"/>
  <c r="DT454" i="2" s="1"/>
  <c r="AZ458" i="2"/>
  <c r="DT458" i="2" s="1"/>
  <c r="AZ462" i="2"/>
  <c r="DT462" i="2" s="1"/>
  <c r="AZ466" i="2"/>
  <c r="DT466" i="2" s="1"/>
  <c r="AZ470" i="2"/>
  <c r="DT470" i="2" s="1"/>
  <c r="AZ474" i="2"/>
  <c r="DT474" i="2" s="1"/>
  <c r="AZ478" i="2"/>
  <c r="DT478" i="2" s="1"/>
  <c r="AZ482" i="2"/>
  <c r="DT482" i="2" s="1"/>
  <c r="BE399" i="2"/>
  <c r="DU399" i="2" s="1"/>
  <c r="BE403" i="2"/>
  <c r="DU403" i="2" s="1"/>
  <c r="BE407" i="2"/>
  <c r="DU407" i="2" s="1"/>
  <c r="BE411" i="2"/>
  <c r="DU411" i="2" s="1"/>
  <c r="BE415" i="2"/>
  <c r="DU415" i="2" s="1"/>
  <c r="BE419" i="2"/>
  <c r="DU419" i="2" s="1"/>
  <c r="BE423" i="2"/>
  <c r="DU423" i="2" s="1"/>
  <c r="BE427" i="2"/>
  <c r="DU427" i="2" s="1"/>
  <c r="BE431" i="2"/>
  <c r="DU431" i="2" s="1"/>
  <c r="BE435" i="2"/>
  <c r="DU435" i="2" s="1"/>
  <c r="BE439" i="2"/>
  <c r="DU439" i="2" s="1"/>
  <c r="BE443" i="2"/>
  <c r="DU443" i="2" s="1"/>
  <c r="BE447" i="2"/>
  <c r="DU447" i="2" s="1"/>
  <c r="BE451" i="2"/>
  <c r="DU451" i="2" s="1"/>
  <c r="BE455" i="2"/>
  <c r="DU455" i="2" s="1"/>
  <c r="BE459" i="2"/>
  <c r="DU459" i="2" s="1"/>
  <c r="BE463" i="2"/>
  <c r="DU463" i="2" s="1"/>
  <c r="BE467" i="2"/>
  <c r="DU467" i="2" s="1"/>
  <c r="BE471" i="2"/>
  <c r="DU471" i="2" s="1"/>
  <c r="BE475" i="2"/>
  <c r="DU475" i="2" s="1"/>
  <c r="BE479" i="2"/>
  <c r="DU479" i="2" s="1"/>
  <c r="BE483" i="2"/>
  <c r="DU483" i="2" s="1"/>
  <c r="BY492" i="2"/>
  <c r="CY504" i="2"/>
  <c r="CD524" i="2"/>
  <c r="CY536" i="2"/>
  <c r="CD556" i="2"/>
  <c r="CY568" i="2"/>
  <c r="CD493" i="2"/>
  <c r="CY505" i="2"/>
  <c r="CD525" i="2"/>
  <c r="CY537" i="2"/>
  <c r="CD557" i="2"/>
  <c r="CY569" i="2"/>
  <c r="CE863" i="2"/>
  <c r="CC893" i="2"/>
  <c r="CE893" i="2" s="1"/>
  <c r="CC901" i="2"/>
  <c r="CE901" i="2" s="1"/>
  <c r="CC886" i="2"/>
  <c r="CC894" i="2"/>
  <c r="CC902" i="2"/>
  <c r="CW916" i="2"/>
  <c r="CC916" i="2"/>
  <c r="CV916" i="2"/>
  <c r="CB916" i="2"/>
  <c r="CA916" i="2"/>
  <c r="CY916" i="2"/>
  <c r="CD916" i="2"/>
  <c r="CX916" i="2"/>
  <c r="CV924" i="2"/>
  <c r="CD924" i="2"/>
  <c r="CX924" i="2"/>
  <c r="CA924" i="2"/>
  <c r="CW924" i="2"/>
  <c r="CC924" i="2"/>
  <c r="CB924" i="2"/>
  <c r="BE946" i="2"/>
  <c r="DU946" i="2" s="1"/>
  <c r="BE962" i="2"/>
  <c r="DU962" i="2" s="1"/>
  <c r="CL973" i="2"/>
  <c r="CP973" i="2" s="1"/>
  <c r="BQ973" i="2"/>
  <c r="BS973" i="2"/>
  <c r="CM973" i="2"/>
  <c r="CD977" i="2"/>
  <c r="CW977" i="2"/>
  <c r="CA977" i="2"/>
  <c r="CE977" i="2" s="1"/>
  <c r="CV977" i="2"/>
  <c r="CB977" i="2"/>
  <c r="CX977" i="2"/>
  <c r="CY977" i="2"/>
  <c r="BO12" i="2"/>
  <c r="CJ32" i="2"/>
  <c r="BO44" i="2"/>
  <c r="CJ64" i="2"/>
  <c r="BO76" i="2"/>
  <c r="CJ96" i="2"/>
  <c r="BO108" i="2"/>
  <c r="CJ25" i="2"/>
  <c r="BO37" i="2"/>
  <c r="CJ57" i="2"/>
  <c r="BO69" i="2"/>
  <c r="CJ89" i="2"/>
  <c r="BO101" i="2"/>
  <c r="CJ14" i="2"/>
  <c r="CK14" i="2" s="1"/>
  <c r="BO26" i="2"/>
  <c r="BP26" i="2" s="1"/>
  <c r="CJ46" i="2"/>
  <c r="CK46" i="2" s="1"/>
  <c r="BO58" i="2"/>
  <c r="BP58" i="2" s="1"/>
  <c r="CJ78" i="2"/>
  <c r="CK78" i="2" s="1"/>
  <c r="BO90" i="2"/>
  <c r="BP90" i="2" s="1"/>
  <c r="CJ11" i="2"/>
  <c r="BO23" i="2"/>
  <c r="CJ43" i="2"/>
  <c r="BO55" i="2"/>
  <c r="CJ75" i="2"/>
  <c r="BO87" i="2"/>
  <c r="CJ107" i="2"/>
  <c r="DB109" i="2"/>
  <c r="AU109" i="2"/>
  <c r="DS109" i="2" s="1"/>
  <c r="DB117" i="2"/>
  <c r="AU117" i="2"/>
  <c r="DS117" i="2" s="1"/>
  <c r="DB125" i="2"/>
  <c r="AU125" i="2"/>
  <c r="DS125" i="2" s="1"/>
  <c r="DB133" i="2"/>
  <c r="AU133" i="2"/>
  <c r="DS133" i="2" s="1"/>
  <c r="DB141" i="2"/>
  <c r="AU141" i="2"/>
  <c r="DS141" i="2" s="1"/>
  <c r="DB149" i="2"/>
  <c r="AU149" i="2"/>
  <c r="DS149" i="2" s="1"/>
  <c r="DB157" i="2"/>
  <c r="AU157" i="2"/>
  <c r="DS157" i="2" s="1"/>
  <c r="DB165" i="2"/>
  <c r="AU165" i="2"/>
  <c r="DS165" i="2" s="1"/>
  <c r="DB173" i="2"/>
  <c r="AU173" i="2"/>
  <c r="DS173" i="2" s="1"/>
  <c r="DB181" i="2"/>
  <c r="AU181" i="2"/>
  <c r="DS181" i="2" s="1"/>
  <c r="DB189" i="2"/>
  <c r="AU189" i="2"/>
  <c r="DS189" i="2" s="1"/>
  <c r="DB197" i="2"/>
  <c r="AU197" i="2"/>
  <c r="DS197" i="2" s="1"/>
  <c r="DB205" i="2"/>
  <c r="AU205" i="2"/>
  <c r="DS205" i="2" s="1"/>
  <c r="DB213" i="2"/>
  <c r="AU213" i="2"/>
  <c r="DS213" i="2" s="1"/>
  <c r="DB221" i="2"/>
  <c r="AU221" i="2"/>
  <c r="DS221" i="2" s="1"/>
  <c r="DB229" i="2"/>
  <c r="AU229" i="2"/>
  <c r="DS229" i="2" s="1"/>
  <c r="DB237" i="2"/>
  <c r="AU237" i="2"/>
  <c r="DS237" i="2" s="1"/>
  <c r="DB245" i="2"/>
  <c r="AU245" i="2"/>
  <c r="DS245" i="2" s="1"/>
  <c r="DB253" i="2"/>
  <c r="AU253" i="2"/>
  <c r="DS253" i="2" s="1"/>
  <c r="DB261" i="2"/>
  <c r="AU261" i="2"/>
  <c r="DS261" i="2" s="1"/>
  <c r="DB269" i="2"/>
  <c r="AU269" i="2"/>
  <c r="DS269" i="2" s="1"/>
  <c r="DB277" i="2"/>
  <c r="AU277" i="2"/>
  <c r="DS277" i="2" s="1"/>
  <c r="DB285" i="2"/>
  <c r="AU285" i="2"/>
  <c r="DS285" i="2" s="1"/>
  <c r="DB293" i="2"/>
  <c r="AU293" i="2"/>
  <c r="DS293" i="2" s="1"/>
  <c r="DD313" i="2"/>
  <c r="DD329" i="2"/>
  <c r="DD345" i="2"/>
  <c r="DD361" i="2"/>
  <c r="DD377" i="2"/>
  <c r="DD314" i="2"/>
  <c r="DD330" i="2"/>
  <c r="DD346" i="2"/>
  <c r="DD362" i="2"/>
  <c r="DD378" i="2"/>
  <c r="DD299" i="2"/>
  <c r="DD315" i="2"/>
  <c r="DD331" i="2"/>
  <c r="DD347" i="2"/>
  <c r="DD363" i="2"/>
  <c r="DD379" i="2"/>
  <c r="DD300" i="2"/>
  <c r="DD316" i="2"/>
  <c r="DD332" i="2"/>
  <c r="DD348" i="2"/>
  <c r="DD364" i="2"/>
  <c r="DD380" i="2"/>
  <c r="DC395" i="2"/>
  <c r="DC411" i="2"/>
  <c r="DC443" i="2"/>
  <c r="DC475" i="2"/>
  <c r="CJ496" i="2"/>
  <c r="BO508" i="2"/>
  <c r="DE520" i="2"/>
  <c r="CJ528" i="2"/>
  <c r="BO540" i="2"/>
  <c r="DE552" i="2"/>
  <c r="CJ560" i="2"/>
  <c r="BO572" i="2"/>
  <c r="DE489" i="2"/>
  <c r="CJ497" i="2"/>
  <c r="BO509" i="2"/>
  <c r="DE521" i="2"/>
  <c r="CJ529" i="2"/>
  <c r="BO541" i="2"/>
  <c r="DE553" i="2"/>
  <c r="CJ561" i="2"/>
  <c r="BO573" i="2"/>
  <c r="DE490" i="2"/>
  <c r="CJ498" i="2"/>
  <c r="BO510" i="2"/>
  <c r="DE522" i="2"/>
  <c r="CJ530" i="2"/>
  <c r="BO542" i="2"/>
  <c r="DE554" i="2"/>
  <c r="CJ562" i="2"/>
  <c r="BO574" i="2"/>
  <c r="DE491" i="2"/>
  <c r="BO495" i="2"/>
  <c r="DE507" i="2"/>
  <c r="CJ515" i="2"/>
  <c r="BO527" i="2"/>
  <c r="DE539" i="2"/>
  <c r="CJ547" i="2"/>
  <c r="BO559" i="2"/>
  <c r="DE571" i="2"/>
  <c r="CJ579" i="2"/>
  <c r="DE587" i="2"/>
  <c r="DE603" i="2"/>
  <c r="DE619" i="2"/>
  <c r="DE635" i="2"/>
  <c r="DE651" i="2"/>
  <c r="DE667" i="2"/>
  <c r="CI586" i="2"/>
  <c r="BN598" i="2"/>
  <c r="CI618" i="2"/>
  <c r="BN630" i="2"/>
  <c r="DD642" i="2"/>
  <c r="CI650" i="2"/>
  <c r="BN662" i="2"/>
  <c r="CS587" i="2"/>
  <c r="BX599" i="2"/>
  <c r="CS619" i="2"/>
  <c r="BX631" i="2"/>
  <c r="CS651" i="2"/>
  <c r="BX663" i="2"/>
  <c r="CH683" i="2"/>
  <c r="CK683" i="2" s="1"/>
  <c r="BM695" i="2"/>
  <c r="BP695" i="2" s="1"/>
  <c r="CH715" i="2"/>
  <c r="CK715" i="2" s="1"/>
  <c r="BO679" i="2"/>
  <c r="BP679" i="2" s="1"/>
  <c r="CJ699" i="2"/>
  <c r="BO711" i="2"/>
  <c r="BP711" i="2" s="1"/>
  <c r="BE683" i="2"/>
  <c r="DU683" i="2" s="1"/>
  <c r="BE699" i="2"/>
  <c r="DU699" i="2" s="1"/>
  <c r="BE715" i="2"/>
  <c r="DU715" i="2" s="1"/>
  <c r="BM723" i="2"/>
  <c r="BP723" i="2" s="1"/>
  <c r="CH743" i="2"/>
  <c r="BM755" i="2"/>
  <c r="BP755" i="2" s="1"/>
  <c r="DC767" i="2"/>
  <c r="DE781" i="2"/>
  <c r="CJ789" i="2"/>
  <c r="BO801" i="2"/>
  <c r="CE809" i="2"/>
  <c r="CS833" i="2"/>
  <c r="CU833" i="2" s="1"/>
  <c r="BX845" i="2"/>
  <c r="BZ845" i="2" s="1"/>
  <c r="DE830" i="2"/>
  <c r="CJ838" i="2"/>
  <c r="BO850" i="2"/>
  <c r="BP850" i="2" s="1"/>
  <c r="DE862" i="2"/>
  <c r="AZ826" i="2"/>
  <c r="DT826" i="2" s="1"/>
  <c r="AZ842" i="2"/>
  <c r="DT842" i="2" s="1"/>
  <c r="AZ858" i="2"/>
  <c r="DT858" i="2" s="1"/>
  <c r="BO876" i="2"/>
  <c r="BN886" i="2"/>
  <c r="CI906" i="2"/>
  <c r="CK906" i="2" s="1"/>
  <c r="CD894" i="2"/>
  <c r="DE916" i="2"/>
  <c r="CI912" i="2"/>
  <c r="CG912" i="2"/>
  <c r="CJ912" i="2"/>
  <c r="CH912" i="2"/>
  <c r="BN912" i="2"/>
  <c r="BL912" i="2"/>
  <c r="BO912" i="2"/>
  <c r="BM912" i="2"/>
  <c r="BM920" i="2"/>
  <c r="CG920" i="2"/>
  <c r="BL920" i="2"/>
  <c r="CI920" i="2"/>
  <c r="CJ920" i="2"/>
  <c r="CH920" i="2"/>
  <c r="BN920" i="2"/>
  <c r="CI928" i="2"/>
  <c r="CG928" i="2"/>
  <c r="CK928" i="2" s="1"/>
  <c r="CJ928" i="2"/>
  <c r="CH928" i="2"/>
  <c r="BN928" i="2"/>
  <c r="BL928" i="2"/>
  <c r="BP928" i="2" s="1"/>
  <c r="BO928" i="2"/>
  <c r="BM928" i="2"/>
  <c r="DE926" i="2"/>
  <c r="DB937" i="2"/>
  <c r="AU937" i="2"/>
  <c r="DS937" i="2" s="1"/>
  <c r="BN947" i="2"/>
  <c r="BJ940" i="2"/>
  <c r="DV940" i="2" s="1"/>
  <c r="BY969" i="2"/>
  <c r="CS969" i="2"/>
  <c r="CQ969" i="2"/>
  <c r="CU969" i="2" s="1"/>
  <c r="BX969" i="2"/>
  <c r="BV969" i="2"/>
  <c r="CT969" i="2"/>
  <c r="BU976" i="2"/>
  <c r="CK981" i="2"/>
  <c r="BT20" i="2"/>
  <c r="CO40" i="2"/>
  <c r="BT52" i="2"/>
  <c r="BU52" i="2" s="1"/>
  <c r="CO72" i="2"/>
  <c r="BT84" i="2"/>
  <c r="CO104" i="2"/>
  <c r="BT13" i="2"/>
  <c r="BU13" i="2" s="1"/>
  <c r="CO33" i="2"/>
  <c r="BT45" i="2"/>
  <c r="CO65" i="2"/>
  <c r="BT77" i="2"/>
  <c r="BU77" i="2" s="1"/>
  <c r="CO97" i="2"/>
  <c r="B102" i="1"/>
  <c r="F95" i="1"/>
  <c r="AV7" i="2"/>
  <c r="BT18" i="2"/>
  <c r="CO38" i="2"/>
  <c r="BT50" i="2"/>
  <c r="CO70" i="2"/>
  <c r="BT82" i="2"/>
  <c r="CO102" i="2"/>
  <c r="BT15" i="2"/>
  <c r="BU15" i="2" s="1"/>
  <c r="CO35" i="2"/>
  <c r="BT47" i="2"/>
  <c r="BU47" i="2" s="1"/>
  <c r="CO67" i="2"/>
  <c r="BT79" i="2"/>
  <c r="BU79" i="2" s="1"/>
  <c r="CO99" i="2"/>
  <c r="CM459" i="2"/>
  <c r="CP459" i="2" s="1"/>
  <c r="BN403" i="2"/>
  <c r="CJ403" i="2"/>
  <c r="CG403" i="2"/>
  <c r="BM403" i="2"/>
  <c r="BO403" i="2"/>
  <c r="BL403" i="2"/>
  <c r="CI403" i="2"/>
  <c r="CG411" i="2"/>
  <c r="CK411" i="2" s="1"/>
  <c r="CI411" i="2"/>
  <c r="BL411" i="2"/>
  <c r="CH411" i="2"/>
  <c r="BN411" i="2"/>
  <c r="CJ411" i="2"/>
  <c r="BM411" i="2"/>
  <c r="BO411" i="2"/>
  <c r="BN419" i="2"/>
  <c r="CJ419" i="2"/>
  <c r="CG419" i="2"/>
  <c r="BM419" i="2"/>
  <c r="BO419" i="2"/>
  <c r="BL419" i="2"/>
  <c r="CI419" i="2"/>
  <c r="CG427" i="2"/>
  <c r="CI427" i="2"/>
  <c r="BL427" i="2"/>
  <c r="CH427" i="2"/>
  <c r="BN427" i="2"/>
  <c r="CJ427" i="2"/>
  <c r="BM427" i="2"/>
  <c r="BO427" i="2"/>
  <c r="BN435" i="2"/>
  <c r="CJ435" i="2"/>
  <c r="CG435" i="2"/>
  <c r="BM435" i="2"/>
  <c r="BO435" i="2"/>
  <c r="BL435" i="2"/>
  <c r="BP435" i="2" s="1"/>
  <c r="CI435" i="2"/>
  <c r="CG443" i="2"/>
  <c r="CI443" i="2"/>
  <c r="BL443" i="2"/>
  <c r="CH443" i="2"/>
  <c r="BN443" i="2"/>
  <c r="CJ443" i="2"/>
  <c r="BM443" i="2"/>
  <c r="BO443" i="2"/>
  <c r="BN451" i="2"/>
  <c r="CJ451" i="2"/>
  <c r="CG451" i="2"/>
  <c r="BM451" i="2"/>
  <c r="BO451" i="2"/>
  <c r="BL451" i="2"/>
  <c r="BP451" i="2" s="1"/>
  <c r="CI451" i="2"/>
  <c r="CG459" i="2"/>
  <c r="CI459" i="2"/>
  <c r="BL459" i="2"/>
  <c r="CH459" i="2"/>
  <c r="BN459" i="2"/>
  <c r="CJ459" i="2"/>
  <c r="BM459" i="2"/>
  <c r="BO459" i="2"/>
  <c r="BN467" i="2"/>
  <c r="CJ467" i="2"/>
  <c r="CG467" i="2"/>
  <c r="BM467" i="2"/>
  <c r="BO467" i="2"/>
  <c r="BL467" i="2"/>
  <c r="CI467" i="2"/>
  <c r="CG475" i="2"/>
  <c r="CK475" i="2" s="1"/>
  <c r="CI475" i="2"/>
  <c r="BL475" i="2"/>
  <c r="CH475" i="2"/>
  <c r="BN475" i="2"/>
  <c r="CJ475" i="2"/>
  <c r="BM475" i="2"/>
  <c r="BO475" i="2"/>
  <c r="BN483" i="2"/>
  <c r="CJ483" i="2"/>
  <c r="CG483" i="2"/>
  <c r="BM483" i="2"/>
  <c r="BO483" i="2"/>
  <c r="BL483" i="2"/>
  <c r="CI483" i="2"/>
  <c r="BT496" i="2"/>
  <c r="BU496" i="2" s="1"/>
  <c r="CO516" i="2"/>
  <c r="BT528" i="2"/>
  <c r="BU528" i="2" s="1"/>
  <c r="CO548" i="2"/>
  <c r="BT560" i="2"/>
  <c r="BU560" i="2" s="1"/>
  <c r="CO580" i="2"/>
  <c r="BT497" i="2"/>
  <c r="BU497" i="2" s="1"/>
  <c r="CO517" i="2"/>
  <c r="BT529" i="2"/>
  <c r="BU529" i="2" s="1"/>
  <c r="CO549" i="2"/>
  <c r="BT561" i="2"/>
  <c r="BU561" i="2" s="1"/>
  <c r="CO486" i="2"/>
  <c r="BT498" i="2"/>
  <c r="BU498" i="2" s="1"/>
  <c r="CO518" i="2"/>
  <c r="BT530" i="2"/>
  <c r="BU530" i="2" s="1"/>
  <c r="CO550" i="2"/>
  <c r="BT562" i="2"/>
  <c r="BU562" i="2" s="1"/>
  <c r="BT487" i="2"/>
  <c r="CO503" i="2"/>
  <c r="BT515" i="2"/>
  <c r="BU515" i="2" s="1"/>
  <c r="CO535" i="2"/>
  <c r="BT547" i="2"/>
  <c r="BU547" i="2" s="1"/>
  <c r="CO567" i="2"/>
  <c r="BT579" i="2"/>
  <c r="BU579" i="2" s="1"/>
  <c r="BR727" i="2"/>
  <c r="BU727" i="2" s="1"/>
  <c r="CM747" i="2"/>
  <c r="CP747" i="2" s="1"/>
  <c r="BR759" i="2"/>
  <c r="BU759" i="2" s="1"/>
  <c r="BT727" i="2"/>
  <c r="CO747" i="2"/>
  <c r="BT759" i="2"/>
  <c r="CE731" i="2"/>
  <c r="BJ735" i="2"/>
  <c r="DV735" i="2" s="1"/>
  <c r="CE747" i="2"/>
  <c r="BJ751" i="2"/>
  <c r="DV751" i="2" s="1"/>
  <c r="CE763" i="2"/>
  <c r="BJ767" i="2"/>
  <c r="DV767" i="2" s="1"/>
  <c r="AZ783" i="2"/>
  <c r="DT783" i="2" s="1"/>
  <c r="AZ799" i="2"/>
  <c r="DT799" i="2" s="1"/>
  <c r="AZ815" i="2"/>
  <c r="DT815" i="2" s="1"/>
  <c r="CX870" i="2"/>
  <c r="CV870" i="2"/>
  <c r="CC870" i="2"/>
  <c r="CA870" i="2"/>
  <c r="CY870" i="2"/>
  <c r="CW870" i="2"/>
  <c r="CD870" i="2"/>
  <c r="CB870" i="2"/>
  <c r="CW878" i="2"/>
  <c r="CV878" i="2"/>
  <c r="CD878" i="2"/>
  <c r="CB878" i="2"/>
  <c r="CA878" i="2"/>
  <c r="CX878" i="2"/>
  <c r="CC878" i="2"/>
  <c r="CO876" i="2"/>
  <c r="CP876" i="2" s="1"/>
  <c r="AZ908" i="2"/>
  <c r="DT908" i="2" s="1"/>
  <c r="CO914" i="2"/>
  <c r="BT926" i="2"/>
  <c r="CE939" i="2"/>
  <c r="BP954" i="2"/>
  <c r="DB967" i="2"/>
  <c r="AU967" i="2"/>
  <c r="DS967" i="2" s="1"/>
  <c r="BO992" i="2"/>
  <c r="CT536" i="2"/>
  <c r="BY568" i="2"/>
  <c r="CT553" i="2"/>
  <c r="CT551" i="2"/>
  <c r="BY603" i="2"/>
  <c r="DE680" i="2"/>
  <c r="CI792" i="2"/>
  <c r="BM842" i="2"/>
  <c r="BP842" i="2" s="1"/>
  <c r="DD846" i="2"/>
  <c r="BO875" i="2"/>
  <c r="BX906" i="2"/>
  <c r="BZ906" i="2" s="1"/>
  <c r="CU933" i="2"/>
  <c r="CW122" i="2"/>
  <c r="CB134" i="2"/>
  <c r="CE134" i="2" s="1"/>
  <c r="CW154" i="2"/>
  <c r="CB166" i="2"/>
  <c r="CE166" i="2" s="1"/>
  <c r="CW186" i="2"/>
  <c r="CB198" i="2"/>
  <c r="CE198" i="2" s="1"/>
  <c r="CW218" i="2"/>
  <c r="CB230" i="2"/>
  <c r="CE230" i="2" s="1"/>
  <c r="CW250" i="2"/>
  <c r="CB262" i="2"/>
  <c r="CE262" i="2" s="1"/>
  <c r="CW282" i="2"/>
  <c r="CB294" i="2"/>
  <c r="CE294" i="2" s="1"/>
  <c r="CZ116" i="2"/>
  <c r="CE124" i="2"/>
  <c r="CZ132" i="2"/>
  <c r="CE140" i="2"/>
  <c r="CZ148" i="2"/>
  <c r="CE156" i="2"/>
  <c r="CZ164" i="2"/>
  <c r="CE172" i="2"/>
  <c r="CZ180" i="2"/>
  <c r="CE188" i="2"/>
  <c r="CZ196" i="2"/>
  <c r="CE204" i="2"/>
  <c r="CZ212" i="2"/>
  <c r="CE220" i="2"/>
  <c r="CZ228" i="2"/>
  <c r="CE236" i="2"/>
  <c r="CZ244" i="2"/>
  <c r="CE252" i="2"/>
  <c r="CZ260" i="2"/>
  <c r="CE268" i="2"/>
  <c r="CZ276" i="2"/>
  <c r="CE284" i="2"/>
  <c r="CZ292" i="2"/>
  <c r="CP116" i="2"/>
  <c r="CP132" i="2"/>
  <c r="CP148" i="2"/>
  <c r="CP164" i="2"/>
  <c r="CP180" i="2"/>
  <c r="CP196" i="2"/>
  <c r="CP212" i="2"/>
  <c r="CP228" i="2"/>
  <c r="CP244" i="2"/>
  <c r="CP260" i="2"/>
  <c r="CP276" i="2"/>
  <c r="CP292" i="2"/>
  <c r="CZ957" i="2"/>
  <c r="BP936" i="2"/>
  <c r="CP971" i="2"/>
  <c r="CK974" i="2"/>
  <c r="BZ976" i="2"/>
  <c r="CE299" i="2"/>
  <c r="CE315" i="2"/>
  <c r="CE331" i="2"/>
  <c r="CE347" i="2"/>
  <c r="CE363" i="2"/>
  <c r="CE379" i="2"/>
  <c r="CE300" i="2"/>
  <c r="CE316" i="2"/>
  <c r="CE332" i="2"/>
  <c r="CE348" i="2"/>
  <c r="CE364" i="2"/>
  <c r="CE380" i="2"/>
  <c r="CE301" i="2"/>
  <c r="CE317" i="2"/>
  <c r="CE333" i="2"/>
  <c r="CE349" i="2"/>
  <c r="CE365" i="2"/>
  <c r="CE381" i="2"/>
  <c r="CZ306" i="2"/>
  <c r="CZ314" i="2"/>
  <c r="CZ322" i="2"/>
  <c r="CZ330" i="2"/>
  <c r="CZ338" i="2"/>
  <c r="CZ346" i="2"/>
  <c r="CZ354" i="2"/>
  <c r="CZ362" i="2"/>
  <c r="CZ370" i="2"/>
  <c r="CZ378" i="2"/>
  <c r="CZ386" i="2"/>
  <c r="BU595" i="2"/>
  <c r="BU611" i="2"/>
  <c r="BU627" i="2"/>
  <c r="BU643" i="2"/>
  <c r="BU659" i="2"/>
  <c r="CP782" i="2"/>
  <c r="CP798" i="2"/>
  <c r="CP814" i="2"/>
  <c r="BP119" i="2"/>
  <c r="BP135" i="2"/>
  <c r="BP151" i="2"/>
  <c r="BP167" i="2"/>
  <c r="BP183" i="2"/>
  <c r="BP199" i="2"/>
  <c r="BP215" i="2"/>
  <c r="BP231" i="2"/>
  <c r="BP247" i="2"/>
  <c r="BP263" i="2"/>
  <c r="BP279" i="2"/>
  <c r="BP295" i="2"/>
  <c r="CK303" i="2"/>
  <c r="CK319" i="2"/>
  <c r="CK335" i="2"/>
  <c r="CK351" i="2"/>
  <c r="CK367" i="2"/>
  <c r="CK383" i="2"/>
  <c r="CK304" i="2"/>
  <c r="CK320" i="2"/>
  <c r="CK336" i="2"/>
  <c r="CK352" i="2"/>
  <c r="CK368" i="2"/>
  <c r="CK384" i="2"/>
  <c r="CK309" i="2"/>
  <c r="CK325" i="2"/>
  <c r="CK341" i="2"/>
  <c r="CK357" i="2"/>
  <c r="CK373" i="2"/>
  <c r="CK389" i="2"/>
  <c r="BP302" i="2"/>
  <c r="BP318" i="2"/>
  <c r="BP334" i="2"/>
  <c r="BP350" i="2"/>
  <c r="BP366" i="2"/>
  <c r="BP382" i="2"/>
  <c r="BP891" i="2"/>
  <c r="BP907" i="2"/>
  <c r="BP900" i="2"/>
  <c r="BP982" i="2"/>
  <c r="CP311" i="2"/>
  <c r="CP327" i="2"/>
  <c r="CP343" i="2"/>
  <c r="CP359" i="2"/>
  <c r="CP375" i="2"/>
  <c r="CP391" i="2"/>
  <c r="CP312" i="2"/>
  <c r="CP328" i="2"/>
  <c r="CP344" i="2"/>
  <c r="CP360" i="2"/>
  <c r="CP376" i="2"/>
  <c r="CP392" i="2"/>
  <c r="CP313" i="2"/>
  <c r="CP329" i="2"/>
  <c r="CP345" i="2"/>
  <c r="CP361" i="2"/>
  <c r="CP377" i="2"/>
  <c r="CP584" i="2"/>
  <c r="CP600" i="2"/>
  <c r="CP616" i="2"/>
  <c r="CP632" i="2"/>
  <c r="CP648" i="2"/>
  <c r="CP664" i="2"/>
  <c r="CZ585" i="2"/>
  <c r="CZ601" i="2"/>
  <c r="CZ617" i="2"/>
  <c r="CZ633" i="2"/>
  <c r="CZ649" i="2"/>
  <c r="CZ665" i="2"/>
  <c r="CK935" i="2"/>
  <c r="CK980" i="2"/>
  <c r="CU303" i="2"/>
  <c r="CU311" i="2"/>
  <c r="CU319" i="2"/>
  <c r="CU327" i="2"/>
  <c r="CU335" i="2"/>
  <c r="CU343" i="2"/>
  <c r="CU351" i="2"/>
  <c r="CU359" i="2"/>
  <c r="CU367" i="2"/>
  <c r="CU375" i="2"/>
  <c r="CU383" i="2"/>
  <c r="CU391" i="2"/>
  <c r="CU304" i="2"/>
  <c r="CU312" i="2"/>
  <c r="CU320" i="2"/>
  <c r="CU328" i="2"/>
  <c r="CU336" i="2"/>
  <c r="CU344" i="2"/>
  <c r="CU352" i="2"/>
  <c r="CU360" i="2"/>
  <c r="CU368" i="2"/>
  <c r="CU376" i="2"/>
  <c r="CU384" i="2"/>
  <c r="CU392" i="2"/>
  <c r="CU305" i="2"/>
  <c r="CU313" i="2"/>
  <c r="CU321" i="2"/>
  <c r="CU329" i="2"/>
  <c r="CU337" i="2"/>
  <c r="CU345" i="2"/>
  <c r="CU353" i="2"/>
  <c r="CU361" i="2"/>
  <c r="CU369" i="2"/>
  <c r="CU377" i="2"/>
  <c r="CU385" i="2"/>
  <c r="CU306" i="2"/>
  <c r="CU314" i="2"/>
  <c r="CU322" i="2"/>
  <c r="CU330" i="2"/>
  <c r="CU338" i="2"/>
  <c r="CU346" i="2"/>
  <c r="CU354" i="2"/>
  <c r="CU362" i="2"/>
  <c r="CU370" i="2"/>
  <c r="CU378" i="2"/>
  <c r="CU386" i="2"/>
  <c r="BP595" i="2"/>
  <c r="BP611" i="2"/>
  <c r="BP627" i="2"/>
  <c r="BP643" i="2"/>
  <c r="BP659" i="2"/>
  <c r="CU899" i="2"/>
  <c r="CU892" i="2"/>
  <c r="BU893" i="2"/>
  <c r="BU980" i="2"/>
  <c r="CU787" i="2"/>
  <c r="CP962" i="2"/>
  <c r="CE432" i="2"/>
  <c r="CE448" i="2"/>
  <c r="CE464" i="2"/>
  <c r="CE480" i="2"/>
  <c r="CP585" i="2"/>
  <c r="CP601" i="2"/>
  <c r="CP617" i="2"/>
  <c r="CP633" i="2"/>
  <c r="CP649" i="2"/>
  <c r="CP665" i="2"/>
  <c r="DB818" i="2"/>
  <c r="AU818" i="2"/>
  <c r="DS818" i="2" s="1"/>
  <c r="BE932" i="2"/>
  <c r="DU932" i="2" s="1"/>
  <c r="BS953" i="2"/>
  <c r="BY947" i="2"/>
  <c r="BE948" i="2"/>
  <c r="DU948" i="2" s="1"/>
  <c r="BE956" i="2"/>
  <c r="DU956" i="2" s="1"/>
  <c r="BE964" i="2"/>
  <c r="DU964" i="2" s="1"/>
  <c r="BJ987" i="2"/>
  <c r="DV987" i="2" s="1"/>
  <c r="BJ993" i="2"/>
  <c r="DV993" i="2" s="1"/>
  <c r="CZ996" i="2"/>
  <c r="CZ1000" i="2"/>
  <c r="BP112" i="2"/>
  <c r="BP120" i="2"/>
  <c r="BP124" i="2"/>
  <c r="BP128" i="2"/>
  <c r="BP136" i="2"/>
  <c r="BP140" i="2"/>
  <c r="BP144" i="2"/>
  <c r="BP152" i="2"/>
  <c r="BP156" i="2"/>
  <c r="BP160" i="2"/>
  <c r="BP168" i="2"/>
  <c r="BP172" i="2"/>
  <c r="BP176" i="2"/>
  <c r="BP184" i="2"/>
  <c r="BP188" i="2"/>
  <c r="BP192" i="2"/>
  <c r="BP200" i="2"/>
  <c r="BP204" i="2"/>
  <c r="BP208" i="2"/>
  <c r="BP216" i="2"/>
  <c r="BP220" i="2"/>
  <c r="BP224" i="2"/>
  <c r="BP232" i="2"/>
  <c r="BP236" i="2"/>
  <c r="BP240" i="2"/>
  <c r="BP248" i="2"/>
  <c r="BP252" i="2"/>
  <c r="BP256" i="2"/>
  <c r="BP264" i="2"/>
  <c r="BP268" i="2"/>
  <c r="BP272" i="2"/>
  <c r="BP280" i="2"/>
  <c r="BP284" i="2"/>
  <c r="BP288" i="2"/>
  <c r="BP296" i="2"/>
  <c r="DC392" i="2"/>
  <c r="DB396" i="2"/>
  <c r="AU396" i="2"/>
  <c r="DS396" i="2" s="1"/>
  <c r="DB400" i="2"/>
  <c r="AU400" i="2"/>
  <c r="DS400" i="2" s="1"/>
  <c r="DB404" i="2"/>
  <c r="AU404" i="2"/>
  <c r="DS404" i="2" s="1"/>
  <c r="DB408" i="2"/>
  <c r="AU408" i="2"/>
  <c r="DS408" i="2" s="1"/>
  <c r="DB412" i="2"/>
  <c r="AU412" i="2"/>
  <c r="DS412" i="2" s="1"/>
  <c r="DB416" i="2"/>
  <c r="AU416" i="2"/>
  <c r="DS416" i="2" s="1"/>
  <c r="DB420" i="2"/>
  <c r="AU420" i="2"/>
  <c r="DS420" i="2" s="1"/>
  <c r="DB424" i="2"/>
  <c r="AU424" i="2"/>
  <c r="DS424" i="2" s="1"/>
  <c r="DB428" i="2"/>
  <c r="AU428" i="2"/>
  <c r="DS428" i="2" s="1"/>
  <c r="DB432" i="2"/>
  <c r="AU432" i="2"/>
  <c r="DS432" i="2" s="1"/>
  <c r="DB436" i="2"/>
  <c r="AU436" i="2"/>
  <c r="DS436" i="2" s="1"/>
  <c r="DB440" i="2"/>
  <c r="AU440" i="2"/>
  <c r="DS440" i="2" s="1"/>
  <c r="DB444" i="2"/>
  <c r="AU444" i="2"/>
  <c r="DS444" i="2" s="1"/>
  <c r="DB448" i="2"/>
  <c r="AU448" i="2"/>
  <c r="DS448" i="2" s="1"/>
  <c r="DB452" i="2"/>
  <c r="AU452" i="2"/>
  <c r="DS452" i="2" s="1"/>
  <c r="DB456" i="2"/>
  <c r="AU456" i="2"/>
  <c r="DS456" i="2" s="1"/>
  <c r="DB460" i="2"/>
  <c r="AU460" i="2"/>
  <c r="DS460" i="2" s="1"/>
  <c r="DB464" i="2"/>
  <c r="AU464" i="2"/>
  <c r="DS464" i="2" s="1"/>
  <c r="DB468" i="2"/>
  <c r="AU468" i="2"/>
  <c r="DS468" i="2" s="1"/>
  <c r="DB472" i="2"/>
  <c r="AU472" i="2"/>
  <c r="DS472" i="2" s="1"/>
  <c r="DB476" i="2"/>
  <c r="AU476" i="2"/>
  <c r="DS476" i="2" s="1"/>
  <c r="DB480" i="2"/>
  <c r="AU480" i="2"/>
  <c r="DS480" i="2" s="1"/>
  <c r="DB484" i="2"/>
  <c r="AU484" i="2"/>
  <c r="DS484" i="2" s="1"/>
  <c r="AZ393" i="2"/>
  <c r="DT393" i="2" s="1"/>
  <c r="AZ397" i="2"/>
  <c r="DT397" i="2" s="1"/>
  <c r="AZ401" i="2"/>
  <c r="DT401" i="2" s="1"/>
  <c r="AZ405" i="2"/>
  <c r="DT405" i="2" s="1"/>
  <c r="AZ409" i="2"/>
  <c r="DT409" i="2" s="1"/>
  <c r="AZ413" i="2"/>
  <c r="DT413" i="2" s="1"/>
  <c r="AZ417" i="2"/>
  <c r="DT417" i="2" s="1"/>
  <c r="AZ421" i="2"/>
  <c r="DT421" i="2" s="1"/>
  <c r="AZ425" i="2"/>
  <c r="DT425" i="2" s="1"/>
  <c r="AZ429" i="2"/>
  <c r="DT429" i="2" s="1"/>
  <c r="AZ433" i="2"/>
  <c r="DT433" i="2" s="1"/>
  <c r="AZ437" i="2"/>
  <c r="DT437" i="2" s="1"/>
  <c r="AZ441" i="2"/>
  <c r="DT441" i="2" s="1"/>
  <c r="AZ445" i="2"/>
  <c r="DT445" i="2" s="1"/>
  <c r="AZ449" i="2"/>
  <c r="DT449" i="2" s="1"/>
  <c r="AZ453" i="2"/>
  <c r="DT453" i="2" s="1"/>
  <c r="AZ457" i="2"/>
  <c r="DT457" i="2" s="1"/>
  <c r="AZ461" i="2"/>
  <c r="DT461" i="2" s="1"/>
  <c r="AZ465" i="2"/>
  <c r="DT465" i="2" s="1"/>
  <c r="AZ469" i="2"/>
  <c r="DT469" i="2" s="1"/>
  <c r="AZ473" i="2"/>
  <c r="DT473" i="2" s="1"/>
  <c r="AZ477" i="2"/>
  <c r="DT477" i="2" s="1"/>
  <c r="AZ481" i="2"/>
  <c r="DT481" i="2" s="1"/>
  <c r="AZ485" i="2"/>
  <c r="DT485" i="2" s="1"/>
  <c r="BE394" i="2"/>
  <c r="DU394" i="2" s="1"/>
  <c r="BE398" i="2"/>
  <c r="DU398" i="2" s="1"/>
  <c r="BE402" i="2"/>
  <c r="DU402" i="2" s="1"/>
  <c r="BE406" i="2"/>
  <c r="DU406" i="2" s="1"/>
  <c r="BE410" i="2"/>
  <c r="DU410" i="2" s="1"/>
  <c r="BE414" i="2"/>
  <c r="DU414" i="2" s="1"/>
  <c r="BE418" i="2"/>
  <c r="DU418" i="2" s="1"/>
  <c r="BE422" i="2"/>
  <c r="DU422" i="2" s="1"/>
  <c r="BE426" i="2"/>
  <c r="DU426" i="2" s="1"/>
  <c r="BE430" i="2"/>
  <c r="DU430" i="2" s="1"/>
  <c r="BE434" i="2"/>
  <c r="DU434" i="2" s="1"/>
  <c r="BE438" i="2"/>
  <c r="DU438" i="2" s="1"/>
  <c r="BE442" i="2"/>
  <c r="DU442" i="2" s="1"/>
  <c r="BE446" i="2"/>
  <c r="DU446" i="2" s="1"/>
  <c r="BE450" i="2"/>
  <c r="DU450" i="2" s="1"/>
  <c r="BE454" i="2"/>
  <c r="DU454" i="2" s="1"/>
  <c r="BE458" i="2"/>
  <c r="DU458" i="2" s="1"/>
  <c r="BE462" i="2"/>
  <c r="DU462" i="2" s="1"/>
  <c r="BE466" i="2"/>
  <c r="DU466" i="2" s="1"/>
  <c r="BE470" i="2"/>
  <c r="DU470" i="2" s="1"/>
  <c r="BE474" i="2"/>
  <c r="DU474" i="2" s="1"/>
  <c r="BE478" i="2"/>
  <c r="DU478" i="2" s="1"/>
  <c r="BE482" i="2"/>
  <c r="DU482" i="2" s="1"/>
  <c r="CE407" i="2"/>
  <c r="CE423" i="2"/>
  <c r="CE439" i="2"/>
  <c r="CE455" i="2"/>
  <c r="CE471" i="2"/>
  <c r="BU675" i="2"/>
  <c r="DB676" i="2"/>
  <c r="AU676" i="2"/>
  <c r="DS676" i="2" s="1"/>
  <c r="DB680" i="2"/>
  <c r="AU680" i="2"/>
  <c r="DS680" i="2" s="1"/>
  <c r="DB684" i="2"/>
  <c r="AU684" i="2"/>
  <c r="DS684" i="2" s="1"/>
  <c r="DB688" i="2"/>
  <c r="AU688" i="2"/>
  <c r="DS688" i="2" s="1"/>
  <c r="DB692" i="2"/>
  <c r="AU692" i="2"/>
  <c r="DS692" i="2" s="1"/>
  <c r="DB696" i="2"/>
  <c r="AU696" i="2"/>
  <c r="DS696" i="2" s="1"/>
  <c r="DB700" i="2"/>
  <c r="AU700" i="2"/>
  <c r="DS700" i="2" s="1"/>
  <c r="DB704" i="2"/>
  <c r="AU704" i="2"/>
  <c r="DS704" i="2" s="1"/>
  <c r="DB708" i="2"/>
  <c r="AU708" i="2"/>
  <c r="DS708" i="2" s="1"/>
  <c r="DB712" i="2"/>
  <c r="AU712" i="2"/>
  <c r="DS712" i="2" s="1"/>
  <c r="DB716" i="2"/>
  <c r="AU716" i="2"/>
  <c r="DS716" i="2" s="1"/>
  <c r="DB720" i="2"/>
  <c r="AU720" i="2"/>
  <c r="DS720" i="2" s="1"/>
  <c r="DB724" i="2"/>
  <c r="AU724" i="2"/>
  <c r="DS724" i="2" s="1"/>
  <c r="DB728" i="2"/>
  <c r="AU728" i="2"/>
  <c r="DS728" i="2" s="1"/>
  <c r="DB732" i="2"/>
  <c r="AU732" i="2"/>
  <c r="DS732" i="2" s="1"/>
  <c r="DB736" i="2"/>
  <c r="AU736" i="2"/>
  <c r="DS736" i="2" s="1"/>
  <c r="DB740" i="2"/>
  <c r="AU740" i="2"/>
  <c r="DS740" i="2" s="1"/>
  <c r="DB744" i="2"/>
  <c r="AU744" i="2"/>
  <c r="DS744" i="2" s="1"/>
  <c r="DB748" i="2"/>
  <c r="AU748" i="2"/>
  <c r="DS748" i="2" s="1"/>
  <c r="DB752" i="2"/>
  <c r="AU752" i="2"/>
  <c r="DS752" i="2" s="1"/>
  <c r="DB756" i="2"/>
  <c r="AU756" i="2"/>
  <c r="DS756" i="2" s="1"/>
  <c r="DB760" i="2"/>
  <c r="AU760" i="2"/>
  <c r="DS760" i="2" s="1"/>
  <c r="DB764" i="2"/>
  <c r="AU764" i="2"/>
  <c r="DS764" i="2" s="1"/>
  <c r="DB768" i="2"/>
  <c r="AU768" i="2"/>
  <c r="DS768" i="2" s="1"/>
  <c r="DE816" i="2"/>
  <c r="BW822" i="2"/>
  <c r="CR826" i="2"/>
  <c r="BW838" i="2"/>
  <c r="BZ838" i="2" s="1"/>
  <c r="CR842" i="2"/>
  <c r="BW854" i="2"/>
  <c r="CR858" i="2"/>
  <c r="DB863" i="2"/>
  <c r="AU863" i="2"/>
  <c r="DS863" i="2" s="1"/>
  <c r="BX830" i="2"/>
  <c r="CS834" i="2"/>
  <c r="BX846" i="2"/>
  <c r="CS850" i="2"/>
  <c r="DD863" i="2"/>
  <c r="BY864" i="2"/>
  <c r="CC933" i="2"/>
  <c r="CJ950" i="2"/>
  <c r="DC956" i="2"/>
  <c r="CP949" i="2"/>
  <c r="DB951" i="2"/>
  <c r="AU951" i="2"/>
  <c r="DS951" i="2" s="1"/>
  <c r="DB959" i="2"/>
  <c r="AU959" i="2"/>
  <c r="DS959" i="2" s="1"/>
  <c r="CD937" i="2"/>
  <c r="CE946" i="2"/>
  <c r="BJ950" i="2"/>
  <c r="DV950" i="2" s="1"/>
  <c r="BJ966" i="2"/>
  <c r="DV966" i="2" s="1"/>
  <c r="CO972" i="2"/>
  <c r="BY971" i="2"/>
  <c r="BM981" i="2"/>
  <c r="BP1003" i="2"/>
  <c r="DB1007" i="2"/>
  <c r="AU1007" i="2"/>
  <c r="DS1007" i="2" s="1"/>
  <c r="AC1011" i="2"/>
  <c r="AC1010" i="2"/>
  <c r="AC1009" i="2"/>
  <c r="CN8" i="2"/>
  <c r="BS8" i="2"/>
  <c r="AX8" i="2"/>
  <c r="CP404" i="2"/>
  <c r="CP420" i="2"/>
  <c r="CP436" i="2"/>
  <c r="CP452" i="2"/>
  <c r="CP468" i="2"/>
  <c r="CP484" i="2"/>
  <c r="CZ406" i="2"/>
  <c r="CZ422" i="2"/>
  <c r="CZ438" i="2"/>
  <c r="CZ454" i="2"/>
  <c r="CZ470" i="2"/>
  <c r="CE675" i="2"/>
  <c r="AZ676" i="2"/>
  <c r="DT676" i="2" s="1"/>
  <c r="AZ680" i="2"/>
  <c r="DT680" i="2" s="1"/>
  <c r="AZ684" i="2"/>
  <c r="DT684" i="2" s="1"/>
  <c r="AZ688" i="2"/>
  <c r="DT688" i="2" s="1"/>
  <c r="AZ692" i="2"/>
  <c r="DT692" i="2" s="1"/>
  <c r="AZ696" i="2"/>
  <c r="DT696" i="2" s="1"/>
  <c r="AZ700" i="2"/>
  <c r="DT700" i="2" s="1"/>
  <c r="AZ704" i="2"/>
  <c r="DT704" i="2" s="1"/>
  <c r="AZ708" i="2"/>
  <c r="DT708" i="2" s="1"/>
  <c r="AZ712" i="2"/>
  <c r="DT712" i="2" s="1"/>
  <c r="AZ716" i="2"/>
  <c r="DT716" i="2" s="1"/>
  <c r="AZ720" i="2"/>
  <c r="DT720" i="2" s="1"/>
  <c r="AZ724" i="2"/>
  <c r="DT724" i="2" s="1"/>
  <c r="AZ728" i="2"/>
  <c r="DT728" i="2" s="1"/>
  <c r="AZ732" i="2"/>
  <c r="DT732" i="2" s="1"/>
  <c r="AZ736" i="2"/>
  <c r="DT736" i="2" s="1"/>
  <c r="AZ740" i="2"/>
  <c r="DT740" i="2" s="1"/>
  <c r="AZ744" i="2"/>
  <c r="DT744" i="2" s="1"/>
  <c r="AZ748" i="2"/>
  <c r="DT748" i="2" s="1"/>
  <c r="AZ752" i="2"/>
  <c r="DT752" i="2" s="1"/>
  <c r="AZ756" i="2"/>
  <c r="DT756" i="2" s="1"/>
  <c r="AZ760" i="2"/>
  <c r="DT760" i="2" s="1"/>
  <c r="AZ764" i="2"/>
  <c r="DT764" i="2" s="1"/>
  <c r="AZ768" i="2"/>
  <c r="DT768" i="2" s="1"/>
  <c r="BN779" i="2"/>
  <c r="BP779" i="2" s="1"/>
  <c r="CI783" i="2"/>
  <c r="BN795" i="2"/>
  <c r="BP795" i="2" s="1"/>
  <c r="CI799" i="2"/>
  <c r="BN811" i="2"/>
  <c r="BP811" i="2" s="1"/>
  <c r="CI815" i="2"/>
  <c r="BE863" i="2"/>
  <c r="DU863" i="2" s="1"/>
  <c r="CN819" i="2"/>
  <c r="DC900" i="2"/>
  <c r="DE939" i="2"/>
  <c r="CH933" i="2"/>
  <c r="CZ938" i="2"/>
  <c r="CE949" i="2"/>
  <c r="CE957" i="2"/>
  <c r="BE951" i="2"/>
  <c r="DU951" i="2" s="1"/>
  <c r="BE959" i="2"/>
  <c r="DU959" i="2" s="1"/>
  <c r="BN938" i="2"/>
  <c r="CP967" i="2"/>
  <c r="DB948" i="2"/>
  <c r="AU948" i="2"/>
  <c r="DS948" i="2" s="1"/>
  <c r="DW948" i="2" s="1"/>
  <c r="DB952" i="2"/>
  <c r="AU952" i="2"/>
  <c r="DS952" i="2" s="1"/>
  <c r="DB956" i="2"/>
  <c r="AU956" i="2"/>
  <c r="DS956" i="2" s="1"/>
  <c r="DB960" i="2"/>
  <c r="AU960" i="2"/>
  <c r="DS960" i="2" s="1"/>
  <c r="DB964" i="2"/>
  <c r="AU964" i="2"/>
  <c r="DS964" i="2" s="1"/>
  <c r="CD970" i="2"/>
  <c r="CB973" i="2"/>
  <c r="BM987" i="2"/>
  <c r="BM993" i="2"/>
  <c r="BP993" i="2" s="1"/>
  <c r="BE992" i="2"/>
  <c r="DU992" i="2" s="1"/>
  <c r="DD1000" i="2"/>
  <c r="CP996" i="2"/>
  <c r="AZ1000" i="2"/>
  <c r="DT1000" i="2" s="1"/>
  <c r="AZ1002" i="2"/>
  <c r="DT1002" i="2" s="1"/>
  <c r="AZ1007" i="2"/>
  <c r="DT1007" i="2" s="1"/>
  <c r="CU116" i="2"/>
  <c r="CU120" i="2"/>
  <c r="CU132" i="2"/>
  <c r="CU136" i="2"/>
  <c r="CU148" i="2"/>
  <c r="CU152" i="2"/>
  <c r="CU164" i="2"/>
  <c r="CU168" i="2"/>
  <c r="CU180" i="2"/>
  <c r="CU184" i="2"/>
  <c r="CU196" i="2"/>
  <c r="CU200" i="2"/>
  <c r="CU212" i="2"/>
  <c r="CU216" i="2"/>
  <c r="CU228" i="2"/>
  <c r="CU232" i="2"/>
  <c r="CU244" i="2"/>
  <c r="CU248" i="2"/>
  <c r="CU260" i="2"/>
  <c r="CU264" i="2"/>
  <c r="CU276" i="2"/>
  <c r="CU280" i="2"/>
  <c r="CU292" i="2"/>
  <c r="CU296" i="2"/>
  <c r="DB395" i="2"/>
  <c r="AU395" i="2"/>
  <c r="DS395" i="2" s="1"/>
  <c r="BE396" i="2"/>
  <c r="DU396" i="2" s="1"/>
  <c r="BE400" i="2"/>
  <c r="DU400" i="2" s="1"/>
  <c r="BE404" i="2"/>
  <c r="DU404" i="2" s="1"/>
  <c r="BE408" i="2"/>
  <c r="DU408" i="2" s="1"/>
  <c r="BE412" i="2"/>
  <c r="DU412" i="2" s="1"/>
  <c r="BE416" i="2"/>
  <c r="DU416" i="2" s="1"/>
  <c r="BE420" i="2"/>
  <c r="DU420" i="2" s="1"/>
  <c r="BE424" i="2"/>
  <c r="DU424" i="2" s="1"/>
  <c r="BE428" i="2"/>
  <c r="DU428" i="2" s="1"/>
  <c r="BE432" i="2"/>
  <c r="DU432" i="2" s="1"/>
  <c r="BE436" i="2"/>
  <c r="DU436" i="2" s="1"/>
  <c r="BE440" i="2"/>
  <c r="DU440" i="2" s="1"/>
  <c r="BE444" i="2"/>
  <c r="DU444" i="2" s="1"/>
  <c r="BE448" i="2"/>
  <c r="DU448" i="2" s="1"/>
  <c r="BE452" i="2"/>
  <c r="DU452" i="2" s="1"/>
  <c r="BE456" i="2"/>
  <c r="DU456" i="2" s="1"/>
  <c r="BE460" i="2"/>
  <c r="DU460" i="2" s="1"/>
  <c r="BE464" i="2"/>
  <c r="DU464" i="2" s="1"/>
  <c r="BE468" i="2"/>
  <c r="DU468" i="2" s="1"/>
  <c r="BE472" i="2"/>
  <c r="DU472" i="2" s="1"/>
  <c r="BE476" i="2"/>
  <c r="DU476" i="2" s="1"/>
  <c r="BE480" i="2"/>
  <c r="DU480" i="2" s="1"/>
  <c r="BE484" i="2"/>
  <c r="DU484" i="2" s="1"/>
  <c r="BJ393" i="2"/>
  <c r="DV393" i="2" s="1"/>
  <c r="BJ397" i="2"/>
  <c r="DV397" i="2" s="1"/>
  <c r="BJ401" i="2"/>
  <c r="DV401" i="2" s="1"/>
  <c r="BJ405" i="2"/>
  <c r="DV405" i="2" s="1"/>
  <c r="BJ409" i="2"/>
  <c r="DV409" i="2" s="1"/>
  <c r="BJ413" i="2"/>
  <c r="DV413" i="2" s="1"/>
  <c r="BJ417" i="2"/>
  <c r="DV417" i="2" s="1"/>
  <c r="BJ421" i="2"/>
  <c r="DV421" i="2" s="1"/>
  <c r="BJ425" i="2"/>
  <c r="DV425" i="2" s="1"/>
  <c r="BJ429" i="2"/>
  <c r="DV429" i="2" s="1"/>
  <c r="BJ433" i="2"/>
  <c r="DV433" i="2" s="1"/>
  <c r="BJ437" i="2"/>
  <c r="DV437" i="2" s="1"/>
  <c r="BJ441" i="2"/>
  <c r="DV441" i="2" s="1"/>
  <c r="BJ445" i="2"/>
  <c r="DV445" i="2" s="1"/>
  <c r="BJ449" i="2"/>
  <c r="DV449" i="2" s="1"/>
  <c r="BJ453" i="2"/>
  <c r="DV453" i="2" s="1"/>
  <c r="BJ457" i="2"/>
  <c r="DV457" i="2" s="1"/>
  <c r="BJ461" i="2"/>
  <c r="DV461" i="2" s="1"/>
  <c r="BJ465" i="2"/>
  <c r="DV465" i="2" s="1"/>
  <c r="BJ469" i="2"/>
  <c r="DV469" i="2" s="1"/>
  <c r="BJ473" i="2"/>
  <c r="DV473" i="2" s="1"/>
  <c r="BJ477" i="2"/>
  <c r="DV477" i="2" s="1"/>
  <c r="BJ481" i="2"/>
  <c r="DV481" i="2" s="1"/>
  <c r="BJ485" i="2"/>
  <c r="DV485" i="2" s="1"/>
  <c r="BX491" i="2"/>
  <c r="DC582" i="2"/>
  <c r="DC598" i="2"/>
  <c r="DC614" i="2"/>
  <c r="DC630" i="2"/>
  <c r="DC646" i="2"/>
  <c r="DC662" i="2"/>
  <c r="CK589" i="2"/>
  <c r="CK605" i="2"/>
  <c r="CK621" i="2"/>
  <c r="CK633" i="2"/>
  <c r="CK637" i="2"/>
  <c r="CK653" i="2"/>
  <c r="CK669" i="2"/>
  <c r="CU676" i="2"/>
  <c r="CU692" i="2"/>
  <c r="CU708" i="2"/>
  <c r="DD681" i="2"/>
  <c r="DD697" i="2"/>
  <c r="DD713" i="2"/>
  <c r="CU724" i="2"/>
  <c r="CU740" i="2"/>
  <c r="CU756" i="2"/>
  <c r="DD729" i="2"/>
  <c r="DD745" i="2"/>
  <c r="DD761" i="2"/>
  <c r="CN771" i="2"/>
  <c r="BS783" i="2"/>
  <c r="CN787" i="2"/>
  <c r="BS799" i="2"/>
  <c r="CN803" i="2"/>
  <c r="BS815" i="2"/>
  <c r="DC781" i="2"/>
  <c r="DC797" i="2"/>
  <c r="DC813" i="2"/>
  <c r="BP827" i="2"/>
  <c r="BP831" i="2"/>
  <c r="BP835" i="2"/>
  <c r="BP843" i="2"/>
  <c r="BP847" i="2"/>
  <c r="BP851" i="2"/>
  <c r="BP859" i="2"/>
  <c r="DC827" i="2"/>
  <c r="DC843" i="2"/>
  <c r="DC859" i="2"/>
  <c r="DD862" i="2"/>
  <c r="DD878" i="2"/>
  <c r="DC872" i="2"/>
  <c r="DD864" i="2"/>
  <c r="DD880" i="2"/>
  <c r="BS909" i="2"/>
  <c r="BU909" i="2" s="1"/>
  <c r="BY939" i="2"/>
  <c r="CM933" i="2"/>
  <c r="CP933" i="2" s="1"/>
  <c r="CK936" i="2"/>
  <c r="AZ965" i="2"/>
  <c r="DT965" i="2" s="1"/>
  <c r="CM958" i="2"/>
  <c r="DD941" i="2"/>
  <c r="BN945" i="2"/>
  <c r="CE967" i="2"/>
  <c r="AZ948" i="2"/>
  <c r="DT948" i="2" s="1"/>
  <c r="DE977" i="2"/>
  <c r="DE984" i="2"/>
  <c r="BR998" i="2"/>
  <c r="BU998" i="2" s="1"/>
  <c r="BE1000" i="2"/>
  <c r="DU1000" i="2" s="1"/>
  <c r="CT1007" i="2"/>
  <c r="BY1007" i="2"/>
  <c r="DE933" i="2"/>
  <c r="CH945" i="2"/>
  <c r="CK945" i="2" s="1"/>
  <c r="DC942" i="2"/>
  <c r="CJ954" i="2"/>
  <c r="BT953" i="2"/>
  <c r="CU976" i="2"/>
  <c r="DC969" i="2"/>
  <c r="AZ984" i="2"/>
  <c r="DT984" i="2" s="1"/>
  <c r="BE990" i="2"/>
  <c r="DU990" i="2" s="1"/>
  <c r="DD613" i="2"/>
  <c r="DD673" i="2"/>
  <c r="DC604" i="2"/>
  <c r="DC672" i="2"/>
  <c r="BW687" i="2"/>
  <c r="CR703" i="2"/>
  <c r="DC688" i="2"/>
  <c r="BY715" i="2"/>
  <c r="DE716" i="2"/>
  <c r="BW735" i="2"/>
  <c r="BZ735" i="2" s="1"/>
  <c r="CR747" i="2"/>
  <c r="DC732" i="2"/>
  <c r="BY767" i="2"/>
  <c r="DE764" i="2"/>
  <c r="BE783" i="2"/>
  <c r="DU783" i="2" s="1"/>
  <c r="BE799" i="2"/>
  <c r="DU799" i="2" s="1"/>
  <c r="BE815" i="2"/>
  <c r="DU815" i="2" s="1"/>
  <c r="DD804" i="2"/>
  <c r="DD816" i="2"/>
  <c r="DD822" i="2"/>
  <c r="BY850" i="2"/>
  <c r="CE822" i="2"/>
  <c r="CE838" i="2"/>
  <c r="CE854" i="2"/>
  <c r="DE863" i="2"/>
  <c r="CT876" i="2"/>
  <c r="BY924" i="2"/>
  <c r="CT922" i="2"/>
  <c r="BY952" i="2"/>
  <c r="AZ954" i="2"/>
  <c r="DT954" i="2" s="1"/>
  <c r="BE967" i="2"/>
  <c r="DU967" i="2" s="1"/>
  <c r="CP977" i="2"/>
  <c r="CO992" i="2"/>
  <c r="CC115" i="2"/>
  <c r="CX119" i="2"/>
  <c r="CC131" i="2"/>
  <c r="CX135" i="2"/>
  <c r="CC147" i="2"/>
  <c r="CX151" i="2"/>
  <c r="CC163" i="2"/>
  <c r="CX167" i="2"/>
  <c r="CC179" i="2"/>
  <c r="CX183" i="2"/>
  <c r="CC195" i="2"/>
  <c r="CX199" i="2"/>
  <c r="CC211" i="2"/>
  <c r="CX215" i="2"/>
  <c r="CC227" i="2"/>
  <c r="CX231" i="2"/>
  <c r="CC243" i="2"/>
  <c r="CX247" i="2"/>
  <c r="CC259" i="2"/>
  <c r="CX263" i="2"/>
  <c r="CC275" i="2"/>
  <c r="CX279" i="2"/>
  <c r="CC291" i="2"/>
  <c r="CX295" i="2"/>
  <c r="CZ299" i="2"/>
  <c r="CZ303" i="2"/>
  <c r="CZ307" i="2"/>
  <c r="CZ311" i="2"/>
  <c r="CZ315" i="2"/>
  <c r="CZ319" i="2"/>
  <c r="CZ323" i="2"/>
  <c r="CZ327" i="2"/>
  <c r="CZ331" i="2"/>
  <c r="CZ335" i="2"/>
  <c r="CZ339" i="2"/>
  <c r="CZ343" i="2"/>
  <c r="CZ347" i="2"/>
  <c r="CZ351" i="2"/>
  <c r="CZ355" i="2"/>
  <c r="CZ359" i="2"/>
  <c r="CZ363" i="2"/>
  <c r="CZ367" i="2"/>
  <c r="CZ371" i="2"/>
  <c r="CZ375" i="2"/>
  <c r="CZ379" i="2"/>
  <c r="CZ383" i="2"/>
  <c r="CZ387" i="2"/>
  <c r="CZ391" i="2"/>
  <c r="CZ300" i="2"/>
  <c r="CZ304" i="2"/>
  <c r="CZ308" i="2"/>
  <c r="CZ312" i="2"/>
  <c r="CZ316" i="2"/>
  <c r="CZ320" i="2"/>
  <c r="CZ324" i="2"/>
  <c r="CZ328" i="2"/>
  <c r="CZ332" i="2"/>
  <c r="CZ336" i="2"/>
  <c r="CZ340" i="2"/>
  <c r="CZ344" i="2"/>
  <c r="CZ348" i="2"/>
  <c r="CZ352" i="2"/>
  <c r="CZ356" i="2"/>
  <c r="CZ360" i="2"/>
  <c r="CZ364" i="2"/>
  <c r="CZ368" i="2"/>
  <c r="CZ372" i="2"/>
  <c r="CZ376" i="2"/>
  <c r="CZ380" i="2"/>
  <c r="CZ384" i="2"/>
  <c r="CZ388" i="2"/>
  <c r="CE392" i="2"/>
  <c r="CZ301" i="2"/>
  <c r="CZ305" i="2"/>
  <c r="CZ309" i="2"/>
  <c r="CZ313" i="2"/>
  <c r="CZ317" i="2"/>
  <c r="CZ321" i="2"/>
  <c r="CZ325" i="2"/>
  <c r="CZ329" i="2"/>
  <c r="CZ333" i="2"/>
  <c r="CZ337" i="2"/>
  <c r="CZ341" i="2"/>
  <c r="CZ345" i="2"/>
  <c r="CZ349" i="2"/>
  <c r="CZ353" i="2"/>
  <c r="CZ357" i="2"/>
  <c r="CZ361" i="2"/>
  <c r="CZ365" i="2"/>
  <c r="CZ369" i="2"/>
  <c r="CZ373" i="2"/>
  <c r="CZ377" i="2"/>
  <c r="CZ381" i="2"/>
  <c r="CZ385" i="2"/>
  <c r="CZ389" i="2"/>
  <c r="DD395" i="2"/>
  <c r="DD411" i="2"/>
  <c r="DD427" i="2"/>
  <c r="DD443" i="2"/>
  <c r="DD459" i="2"/>
  <c r="DD475" i="2"/>
  <c r="CP583" i="2"/>
  <c r="CP587" i="2"/>
  <c r="CP591" i="2"/>
  <c r="CP595" i="2"/>
  <c r="CP599" i="2"/>
  <c r="CP603" i="2"/>
  <c r="CP607" i="2"/>
  <c r="CP611" i="2"/>
  <c r="CP615" i="2"/>
  <c r="CP619" i="2"/>
  <c r="CP623" i="2"/>
  <c r="CP627" i="2"/>
  <c r="CP631" i="2"/>
  <c r="CP635" i="2"/>
  <c r="CP639" i="2"/>
  <c r="CP643" i="2"/>
  <c r="CP647" i="2"/>
  <c r="CP651" i="2"/>
  <c r="CP655" i="2"/>
  <c r="CP659" i="2"/>
  <c r="CP663" i="2"/>
  <c r="CP667" i="2"/>
  <c r="CP671" i="2"/>
  <c r="CC777" i="2"/>
  <c r="CE777" i="2" s="1"/>
  <c r="CX781" i="2"/>
  <c r="CC793" i="2"/>
  <c r="CE793" i="2" s="1"/>
  <c r="CX797" i="2"/>
  <c r="CC809" i="2"/>
  <c r="CX813" i="2"/>
  <c r="CB779" i="2"/>
  <c r="CW783" i="2"/>
  <c r="CZ783" i="2" s="1"/>
  <c r="CB795" i="2"/>
  <c r="CW799" i="2"/>
  <c r="CZ799" i="2" s="1"/>
  <c r="CB811" i="2"/>
  <c r="CW815" i="2"/>
  <c r="CZ815" i="2" s="1"/>
  <c r="CE816" i="2"/>
  <c r="BU774" i="2"/>
  <c r="BU778" i="2"/>
  <c r="BU782" i="2"/>
  <c r="BU786" i="2"/>
  <c r="BU790" i="2"/>
  <c r="BU794" i="2"/>
  <c r="BU798" i="2"/>
  <c r="BU802" i="2"/>
  <c r="BU806" i="2"/>
  <c r="BU814" i="2"/>
  <c r="DC829" i="2"/>
  <c r="DC845" i="2"/>
  <c r="DC861" i="2"/>
  <c r="CP865" i="2"/>
  <c r="CP869" i="2"/>
  <c r="CP877" i="2"/>
  <c r="CP881" i="2"/>
  <c r="BJ887" i="2"/>
  <c r="DV887" i="2" s="1"/>
  <c r="BJ891" i="2"/>
  <c r="DV891" i="2" s="1"/>
  <c r="BJ895" i="2"/>
  <c r="DV895" i="2" s="1"/>
  <c r="BJ899" i="2"/>
  <c r="DV899" i="2" s="1"/>
  <c r="BJ903" i="2"/>
  <c r="DV903" i="2" s="1"/>
  <c r="BJ907" i="2"/>
  <c r="DV907" i="2" s="1"/>
  <c r="BJ888" i="2"/>
  <c r="DV888" i="2" s="1"/>
  <c r="BJ892" i="2"/>
  <c r="DV892" i="2" s="1"/>
  <c r="BJ896" i="2"/>
  <c r="DV896" i="2" s="1"/>
  <c r="BJ900" i="2"/>
  <c r="DV900" i="2" s="1"/>
  <c r="BJ904" i="2"/>
  <c r="DV904" i="2" s="1"/>
  <c r="BZ897" i="2"/>
  <c r="CC908" i="2"/>
  <c r="CW910" i="2"/>
  <c r="CZ910" i="2" s="1"/>
  <c r="CB922" i="2"/>
  <c r="CW926" i="2"/>
  <c r="CZ926" i="2" s="1"/>
  <c r="CC914" i="2"/>
  <c r="CX918" i="2"/>
  <c r="CC930" i="2"/>
  <c r="AZ942" i="2"/>
  <c r="DT942" i="2" s="1"/>
  <c r="BE934" i="2"/>
  <c r="DU934" i="2" s="1"/>
  <c r="CC939" i="2"/>
  <c r="BZ941" i="2"/>
  <c r="CO933" i="2"/>
  <c r="CZ945" i="2"/>
  <c r="CM938" i="2"/>
  <c r="CT954" i="2"/>
  <c r="BY962" i="2"/>
  <c r="DB949" i="2"/>
  <c r="AU949" i="2"/>
  <c r="DS949" i="2" s="1"/>
  <c r="DB957" i="2"/>
  <c r="AU957" i="2"/>
  <c r="DS957" i="2" s="1"/>
  <c r="DB965" i="2"/>
  <c r="AU965" i="2"/>
  <c r="DS965" i="2" s="1"/>
  <c r="BX948" i="2"/>
  <c r="CS952" i="2"/>
  <c r="BX964" i="2"/>
  <c r="BY965" i="2"/>
  <c r="CH967" i="2"/>
  <c r="BP977" i="2"/>
  <c r="BR972" i="2"/>
  <c r="BZ989" i="2"/>
  <c r="CE982" i="2"/>
  <c r="BZ984" i="2"/>
  <c r="BZ988" i="2"/>
  <c r="CK995" i="2"/>
  <c r="BZ999" i="2"/>
  <c r="CP1005" i="2"/>
  <c r="BM117" i="2"/>
  <c r="CH121" i="2"/>
  <c r="BM133" i="2"/>
  <c r="CH137" i="2"/>
  <c r="BM149" i="2"/>
  <c r="CH153" i="2"/>
  <c r="BM165" i="2"/>
  <c r="CH169" i="2"/>
  <c r="BM181" i="2"/>
  <c r="CH185" i="2"/>
  <c r="BM197" i="2"/>
  <c r="CH201" i="2"/>
  <c r="BM213" i="2"/>
  <c r="CH217" i="2"/>
  <c r="BM229" i="2"/>
  <c r="CH233" i="2"/>
  <c r="BM245" i="2"/>
  <c r="CH249" i="2"/>
  <c r="BM261" i="2"/>
  <c r="CH265" i="2"/>
  <c r="BM277" i="2"/>
  <c r="CH281" i="2"/>
  <c r="BM293" i="2"/>
  <c r="CH297" i="2"/>
  <c r="CK111" i="2"/>
  <c r="CK123" i="2"/>
  <c r="CK127" i="2"/>
  <c r="CK139" i="2"/>
  <c r="CK143" i="2"/>
  <c r="CK155" i="2"/>
  <c r="CK159" i="2"/>
  <c r="CK171" i="2"/>
  <c r="CK175" i="2"/>
  <c r="CK187" i="2"/>
  <c r="CK191" i="2"/>
  <c r="CK203" i="2"/>
  <c r="CK207" i="2"/>
  <c r="CK219" i="2"/>
  <c r="CK223" i="2"/>
  <c r="CK235" i="2"/>
  <c r="CK239" i="2"/>
  <c r="CK251" i="2"/>
  <c r="CK255" i="2"/>
  <c r="CK267" i="2"/>
  <c r="CK271" i="2"/>
  <c r="CK283" i="2"/>
  <c r="CK287" i="2"/>
  <c r="BO117" i="2"/>
  <c r="CJ121" i="2"/>
  <c r="BO133" i="2"/>
  <c r="CJ137" i="2"/>
  <c r="BO149" i="2"/>
  <c r="CJ153" i="2"/>
  <c r="BO165" i="2"/>
  <c r="CJ169" i="2"/>
  <c r="BO181" i="2"/>
  <c r="CJ185" i="2"/>
  <c r="BO197" i="2"/>
  <c r="CJ201" i="2"/>
  <c r="BO213" i="2"/>
  <c r="CJ217" i="2"/>
  <c r="BO229" i="2"/>
  <c r="CJ233" i="2"/>
  <c r="BO245" i="2"/>
  <c r="CJ249" i="2"/>
  <c r="BO261" i="2"/>
  <c r="CJ265" i="2"/>
  <c r="BO277" i="2"/>
  <c r="CJ281" i="2"/>
  <c r="BO293" i="2"/>
  <c r="CJ297" i="2"/>
  <c r="BP299" i="2"/>
  <c r="BP303" i="2"/>
  <c r="BP307" i="2"/>
  <c r="BP311" i="2"/>
  <c r="BP315" i="2"/>
  <c r="BP319" i="2"/>
  <c r="BP323" i="2"/>
  <c r="BP327" i="2"/>
  <c r="BP331" i="2"/>
  <c r="BP335" i="2"/>
  <c r="BP339" i="2"/>
  <c r="BP343" i="2"/>
  <c r="BP347" i="2"/>
  <c r="BP351" i="2"/>
  <c r="BP355" i="2"/>
  <c r="BP359" i="2"/>
  <c r="BP363" i="2"/>
  <c r="BP367" i="2"/>
  <c r="BP371" i="2"/>
  <c r="BP375" i="2"/>
  <c r="BP379" i="2"/>
  <c r="BP383" i="2"/>
  <c r="BP387" i="2"/>
  <c r="BP391" i="2"/>
  <c r="BP300" i="2"/>
  <c r="BP304" i="2"/>
  <c r="BP308" i="2"/>
  <c r="BP312" i="2"/>
  <c r="BP316" i="2"/>
  <c r="BP320" i="2"/>
  <c r="BP324" i="2"/>
  <c r="BP328" i="2"/>
  <c r="BP332" i="2"/>
  <c r="BP336" i="2"/>
  <c r="BP340" i="2"/>
  <c r="BP344" i="2"/>
  <c r="BP348" i="2"/>
  <c r="BP352" i="2"/>
  <c r="BP356" i="2"/>
  <c r="BP360" i="2"/>
  <c r="BP364" i="2"/>
  <c r="BP368" i="2"/>
  <c r="BP372" i="2"/>
  <c r="BP376" i="2"/>
  <c r="BP380" i="2"/>
  <c r="BP384" i="2"/>
  <c r="BP388" i="2"/>
  <c r="DB392" i="2"/>
  <c r="AU392" i="2"/>
  <c r="DS392" i="2" s="1"/>
  <c r="BP301" i="2"/>
  <c r="BP305" i="2"/>
  <c r="BP309" i="2"/>
  <c r="BP313" i="2"/>
  <c r="BP317" i="2"/>
  <c r="BP321" i="2"/>
  <c r="BP325" i="2"/>
  <c r="BP329" i="2"/>
  <c r="BP333" i="2"/>
  <c r="BP337" i="2"/>
  <c r="BP341" i="2"/>
  <c r="BP345" i="2"/>
  <c r="BP349" i="2"/>
  <c r="BP353" i="2"/>
  <c r="BP357" i="2"/>
  <c r="BP361" i="2"/>
  <c r="BP365" i="2"/>
  <c r="BP369" i="2"/>
  <c r="BP373" i="2"/>
  <c r="BP377" i="2"/>
  <c r="BP381" i="2"/>
  <c r="BP385" i="2"/>
  <c r="BP389" i="2"/>
  <c r="CN393" i="2"/>
  <c r="CK302" i="2"/>
  <c r="CK306" i="2"/>
  <c r="CK310" i="2"/>
  <c r="CK314" i="2"/>
  <c r="CK318" i="2"/>
  <c r="CK322" i="2"/>
  <c r="CK326" i="2"/>
  <c r="CK330" i="2"/>
  <c r="CK334" i="2"/>
  <c r="CK338" i="2"/>
  <c r="CK342" i="2"/>
  <c r="CK346" i="2"/>
  <c r="CK350" i="2"/>
  <c r="CK354" i="2"/>
  <c r="CK358" i="2"/>
  <c r="CK362" i="2"/>
  <c r="CK366" i="2"/>
  <c r="CK370" i="2"/>
  <c r="CK374" i="2"/>
  <c r="CK378" i="2"/>
  <c r="CK382" i="2"/>
  <c r="CK386" i="2"/>
  <c r="CK390" i="2"/>
  <c r="BO401" i="2"/>
  <c r="CJ405" i="2"/>
  <c r="BO417" i="2"/>
  <c r="CJ421" i="2"/>
  <c r="BO433" i="2"/>
  <c r="CJ437" i="2"/>
  <c r="BO449" i="2"/>
  <c r="CJ453" i="2"/>
  <c r="BO465" i="2"/>
  <c r="CJ469" i="2"/>
  <c r="BO481" i="2"/>
  <c r="CJ485" i="2"/>
  <c r="BT402" i="2"/>
  <c r="BU402" i="2" s="1"/>
  <c r="CO406" i="2"/>
  <c r="CP406" i="2" s="1"/>
  <c r="BT418" i="2"/>
  <c r="BU418" i="2" s="1"/>
  <c r="CO422" i="2"/>
  <c r="CP422" i="2" s="1"/>
  <c r="BT434" i="2"/>
  <c r="BU434" i="2" s="1"/>
  <c r="CO438" i="2"/>
  <c r="CP438" i="2" s="1"/>
  <c r="BT450" i="2"/>
  <c r="BU450" i="2" s="1"/>
  <c r="CO454" i="2"/>
  <c r="CP454" i="2" s="1"/>
  <c r="BT466" i="2"/>
  <c r="BU466" i="2" s="1"/>
  <c r="CO470" i="2"/>
  <c r="CP470" i="2" s="1"/>
  <c r="BT482" i="2"/>
  <c r="BU482" i="2" s="1"/>
  <c r="BY407" i="2"/>
  <c r="CT411" i="2"/>
  <c r="BY423" i="2"/>
  <c r="CT427" i="2"/>
  <c r="BY439" i="2"/>
  <c r="CT443" i="2"/>
  <c r="BY455" i="2"/>
  <c r="CT459" i="2"/>
  <c r="BY471" i="2"/>
  <c r="CT475" i="2"/>
  <c r="CY400" i="2"/>
  <c r="CD412" i="2"/>
  <c r="CE412" i="2" s="1"/>
  <c r="CY416" i="2"/>
  <c r="CD428" i="2"/>
  <c r="CE428" i="2" s="1"/>
  <c r="CY432" i="2"/>
  <c r="CD444" i="2"/>
  <c r="CE444" i="2" s="1"/>
  <c r="CY448" i="2"/>
  <c r="CD460" i="2"/>
  <c r="CE460" i="2" s="1"/>
  <c r="CY464" i="2"/>
  <c r="CD476" i="2"/>
  <c r="CE476" i="2" s="1"/>
  <c r="CY480" i="2"/>
  <c r="DB584" i="2"/>
  <c r="AU584" i="2"/>
  <c r="DS584" i="2" s="1"/>
  <c r="DB588" i="2"/>
  <c r="AU588" i="2"/>
  <c r="DS588" i="2" s="1"/>
  <c r="DB592" i="2"/>
  <c r="AU592" i="2"/>
  <c r="DS592" i="2" s="1"/>
  <c r="DB596" i="2"/>
  <c r="AU596" i="2"/>
  <c r="DS596" i="2" s="1"/>
  <c r="DB600" i="2"/>
  <c r="AU600" i="2"/>
  <c r="DS600" i="2" s="1"/>
  <c r="DB604" i="2"/>
  <c r="AU604" i="2"/>
  <c r="DS604" i="2" s="1"/>
  <c r="DB608" i="2"/>
  <c r="AU608" i="2"/>
  <c r="DS608" i="2" s="1"/>
  <c r="DB612" i="2"/>
  <c r="AU612" i="2"/>
  <c r="DS612" i="2" s="1"/>
  <c r="DB616" i="2"/>
  <c r="AU616" i="2"/>
  <c r="DS616" i="2" s="1"/>
  <c r="DB620" i="2"/>
  <c r="AU620" i="2"/>
  <c r="DS620" i="2" s="1"/>
  <c r="DB624" i="2"/>
  <c r="AU624" i="2"/>
  <c r="DS624" i="2" s="1"/>
  <c r="DB628" i="2"/>
  <c r="AU628" i="2"/>
  <c r="DS628" i="2" s="1"/>
  <c r="DB632" i="2"/>
  <c r="AU632" i="2"/>
  <c r="DS632" i="2" s="1"/>
  <c r="DB636" i="2"/>
  <c r="AU636" i="2"/>
  <c r="DS636" i="2" s="1"/>
  <c r="DB640" i="2"/>
  <c r="AU640" i="2"/>
  <c r="DS640" i="2" s="1"/>
  <c r="DB644" i="2"/>
  <c r="AU644" i="2"/>
  <c r="DS644" i="2" s="1"/>
  <c r="DB648" i="2"/>
  <c r="AU648" i="2"/>
  <c r="DS648" i="2" s="1"/>
  <c r="DB652" i="2"/>
  <c r="AU652" i="2"/>
  <c r="DS652" i="2" s="1"/>
  <c r="DB656" i="2"/>
  <c r="AU656" i="2"/>
  <c r="DS656" i="2" s="1"/>
  <c r="DB660" i="2"/>
  <c r="AU660" i="2"/>
  <c r="DS660" i="2" s="1"/>
  <c r="DB664" i="2"/>
  <c r="AU664" i="2"/>
  <c r="DS664" i="2" s="1"/>
  <c r="DB668" i="2"/>
  <c r="AU668" i="2"/>
  <c r="DS668" i="2" s="1"/>
  <c r="DB672" i="2"/>
  <c r="AU672" i="2"/>
  <c r="DS672" i="2" s="1"/>
  <c r="BE581" i="2"/>
  <c r="DU581" i="2" s="1"/>
  <c r="BE585" i="2"/>
  <c r="DU585" i="2" s="1"/>
  <c r="BE589" i="2"/>
  <c r="DU589" i="2" s="1"/>
  <c r="BE593" i="2"/>
  <c r="DU593" i="2" s="1"/>
  <c r="BE597" i="2"/>
  <c r="DU597" i="2" s="1"/>
  <c r="BE601" i="2"/>
  <c r="DU601" i="2" s="1"/>
  <c r="BE605" i="2"/>
  <c r="DU605" i="2" s="1"/>
  <c r="BE609" i="2"/>
  <c r="DU609" i="2" s="1"/>
  <c r="BE613" i="2"/>
  <c r="DU613" i="2" s="1"/>
  <c r="BE617" i="2"/>
  <c r="DU617" i="2" s="1"/>
  <c r="BE621" i="2"/>
  <c r="DU621" i="2" s="1"/>
  <c r="BE625" i="2"/>
  <c r="DU625" i="2" s="1"/>
  <c r="BE629" i="2"/>
  <c r="DU629" i="2" s="1"/>
  <c r="BE633" i="2"/>
  <c r="DU633" i="2" s="1"/>
  <c r="BE637" i="2"/>
  <c r="DU637" i="2" s="1"/>
  <c r="BE641" i="2"/>
  <c r="DU641" i="2" s="1"/>
  <c r="BE645" i="2"/>
  <c r="DU645" i="2" s="1"/>
  <c r="BE649" i="2"/>
  <c r="DU649" i="2" s="1"/>
  <c r="BE653" i="2"/>
  <c r="DU653" i="2" s="1"/>
  <c r="BE657" i="2"/>
  <c r="DU657" i="2" s="1"/>
  <c r="BE661" i="2"/>
  <c r="DU661" i="2" s="1"/>
  <c r="BE665" i="2"/>
  <c r="DU665" i="2" s="1"/>
  <c r="BE669" i="2"/>
  <c r="DU669" i="2" s="1"/>
  <c r="BE673" i="2"/>
  <c r="DU673" i="2" s="1"/>
  <c r="BO677" i="2"/>
  <c r="CJ681" i="2"/>
  <c r="BO693" i="2"/>
  <c r="CJ697" i="2"/>
  <c r="BO709" i="2"/>
  <c r="CJ713" i="2"/>
  <c r="BM677" i="2"/>
  <c r="CH681" i="2"/>
  <c r="BM693" i="2"/>
  <c r="CH697" i="2"/>
  <c r="CK697" i="2" s="1"/>
  <c r="BM709" i="2"/>
  <c r="CH713" i="2"/>
  <c r="BO725" i="2"/>
  <c r="CJ729" i="2"/>
  <c r="BO741" i="2"/>
  <c r="CJ745" i="2"/>
  <c r="BO757" i="2"/>
  <c r="CJ761" i="2"/>
  <c r="BM725" i="2"/>
  <c r="CH729" i="2"/>
  <c r="BM741" i="2"/>
  <c r="CH745" i="2"/>
  <c r="BM757" i="2"/>
  <c r="CH761" i="2"/>
  <c r="BN818" i="2"/>
  <c r="BM775" i="2"/>
  <c r="BP775" i="2" s="1"/>
  <c r="CH779" i="2"/>
  <c r="BM791" i="2"/>
  <c r="BP791" i="2" s="1"/>
  <c r="CH795" i="2"/>
  <c r="BM807" i="2"/>
  <c r="BP807" i="2" s="1"/>
  <c r="CH811" i="2"/>
  <c r="CC775" i="2"/>
  <c r="CX779" i="2"/>
  <c r="CC791" i="2"/>
  <c r="CX795" i="2"/>
  <c r="CC807" i="2"/>
  <c r="CX811" i="2"/>
  <c r="CU819" i="2"/>
  <c r="CU823" i="2"/>
  <c r="CU831" i="2"/>
  <c r="CU835" i="2"/>
  <c r="CU839" i="2"/>
  <c r="CU847" i="2"/>
  <c r="CU851" i="2"/>
  <c r="CU855" i="2"/>
  <c r="DC824" i="2"/>
  <c r="DC840" i="2"/>
  <c r="DC856" i="2"/>
  <c r="BX862" i="2"/>
  <c r="CS866" i="2"/>
  <c r="BX878" i="2"/>
  <c r="CS882" i="2"/>
  <c r="BW872" i="2"/>
  <c r="BZ872" i="2" s="1"/>
  <c r="CR876" i="2"/>
  <c r="BX864" i="2"/>
  <c r="CS868" i="2"/>
  <c r="BX880" i="2"/>
  <c r="CS884" i="2"/>
  <c r="CK887" i="2"/>
  <c r="CK891" i="2"/>
  <c r="CK895" i="2"/>
  <c r="CK899" i="2"/>
  <c r="CK903" i="2"/>
  <c r="CK907" i="2"/>
  <c r="CK888" i="2"/>
  <c r="CK892" i="2"/>
  <c r="CK896" i="2"/>
  <c r="CK900" i="2"/>
  <c r="CK904" i="2"/>
  <c r="BJ909" i="2"/>
  <c r="DV909" i="2" s="1"/>
  <c r="BM914" i="2"/>
  <c r="CH918" i="2"/>
  <c r="CK918" i="2" s="1"/>
  <c r="BM930" i="2"/>
  <c r="CI910" i="2"/>
  <c r="BN922" i="2"/>
  <c r="CI926" i="2"/>
  <c r="DE938" i="2"/>
  <c r="DC940" i="2"/>
  <c r="BZ936" i="2"/>
  <c r="CX943" i="2"/>
  <c r="CZ943" i="2" s="1"/>
  <c r="BS951" i="2"/>
  <c r="BU951" i="2" s="1"/>
  <c r="CB976" i="2"/>
  <c r="BJ948" i="2"/>
  <c r="DV948" i="2" s="1"/>
  <c r="BJ956" i="2"/>
  <c r="DV956" i="2" s="1"/>
  <c r="BJ964" i="2"/>
  <c r="DV964" i="2" s="1"/>
  <c r="BS978" i="2"/>
  <c r="BU978" i="2" s="1"/>
  <c r="BX972" i="2"/>
  <c r="CU974" i="2"/>
  <c r="BE978" i="2"/>
  <c r="DU978" i="2" s="1"/>
  <c r="BU985" i="2"/>
  <c r="DB979" i="2"/>
  <c r="AU979" i="2"/>
  <c r="DS979" i="2" s="1"/>
  <c r="CT986" i="2"/>
  <c r="CK982" i="2"/>
  <c r="CK986" i="2"/>
  <c r="DE988" i="2"/>
  <c r="CW983" i="2"/>
  <c r="CB1002" i="2"/>
  <c r="CE1002" i="2" s="1"/>
  <c r="DC1001" i="2"/>
  <c r="CP1003" i="2"/>
  <c r="BR117" i="2"/>
  <c r="CM121" i="2"/>
  <c r="CP121" i="2" s="1"/>
  <c r="BR133" i="2"/>
  <c r="CM137" i="2"/>
  <c r="CP137" i="2" s="1"/>
  <c r="BR149" i="2"/>
  <c r="CM153" i="2"/>
  <c r="CP153" i="2" s="1"/>
  <c r="BR165" i="2"/>
  <c r="CM169" i="2"/>
  <c r="CP169" i="2" s="1"/>
  <c r="BR181" i="2"/>
  <c r="CM185" i="2"/>
  <c r="CP185" i="2" s="1"/>
  <c r="BR197" i="2"/>
  <c r="CM201" i="2"/>
  <c r="CP201" i="2" s="1"/>
  <c r="BR213" i="2"/>
  <c r="CM217" i="2"/>
  <c r="CP217" i="2" s="1"/>
  <c r="BR229" i="2"/>
  <c r="CM233" i="2"/>
  <c r="CP233" i="2" s="1"/>
  <c r="BR245" i="2"/>
  <c r="CM249" i="2"/>
  <c r="CP249" i="2" s="1"/>
  <c r="BR261" i="2"/>
  <c r="CM265" i="2"/>
  <c r="CP265" i="2" s="1"/>
  <c r="BR277" i="2"/>
  <c r="CM281" i="2"/>
  <c r="CP281" i="2" s="1"/>
  <c r="BR293" i="2"/>
  <c r="CM297" i="2"/>
  <c r="CP297" i="2" s="1"/>
  <c r="CP111" i="2"/>
  <c r="CP115" i="2"/>
  <c r="CP119" i="2"/>
  <c r="CP123" i="2"/>
  <c r="CP127" i="2"/>
  <c r="CP131" i="2"/>
  <c r="CP135" i="2"/>
  <c r="CP139" i="2"/>
  <c r="CP143" i="2"/>
  <c r="CP147" i="2"/>
  <c r="CP151" i="2"/>
  <c r="CP155" i="2"/>
  <c r="CP159" i="2"/>
  <c r="CP163" i="2"/>
  <c r="CP167" i="2"/>
  <c r="CP171" i="2"/>
  <c r="CP175" i="2"/>
  <c r="CP179" i="2"/>
  <c r="CP183" i="2"/>
  <c r="CP187" i="2"/>
  <c r="CP191" i="2"/>
  <c r="CP195" i="2"/>
  <c r="CP199" i="2"/>
  <c r="CP203" i="2"/>
  <c r="CP207" i="2"/>
  <c r="CP211" i="2"/>
  <c r="CP215" i="2"/>
  <c r="CP219" i="2"/>
  <c r="CP223" i="2"/>
  <c r="CP227" i="2"/>
  <c r="CP231" i="2"/>
  <c r="CP235" i="2"/>
  <c r="CP239" i="2"/>
  <c r="CP243" i="2"/>
  <c r="CP247" i="2"/>
  <c r="CP251" i="2"/>
  <c r="CP255" i="2"/>
  <c r="CP259" i="2"/>
  <c r="CP263" i="2"/>
  <c r="CP267" i="2"/>
  <c r="CP271" i="2"/>
  <c r="CP275" i="2"/>
  <c r="CP279" i="2"/>
  <c r="CP283" i="2"/>
  <c r="CP287" i="2"/>
  <c r="CP291" i="2"/>
  <c r="CP295" i="2"/>
  <c r="BT117" i="2"/>
  <c r="CO121" i="2"/>
  <c r="BT133" i="2"/>
  <c r="CO137" i="2"/>
  <c r="BT149" i="2"/>
  <c r="CO153" i="2"/>
  <c r="BT165" i="2"/>
  <c r="CO169" i="2"/>
  <c r="BT181" i="2"/>
  <c r="CO185" i="2"/>
  <c r="BT197" i="2"/>
  <c r="CO201" i="2"/>
  <c r="BT213" i="2"/>
  <c r="CO217" i="2"/>
  <c r="BT229" i="2"/>
  <c r="CO233" i="2"/>
  <c r="BT245" i="2"/>
  <c r="CO249" i="2"/>
  <c r="BT261" i="2"/>
  <c r="CO265" i="2"/>
  <c r="BT277" i="2"/>
  <c r="CO281" i="2"/>
  <c r="BT293" i="2"/>
  <c r="CO297" i="2"/>
  <c r="BU299" i="2"/>
  <c r="BU303" i="2"/>
  <c r="BU307" i="2"/>
  <c r="BU311" i="2"/>
  <c r="BU315" i="2"/>
  <c r="BU319" i="2"/>
  <c r="BU323" i="2"/>
  <c r="BU327" i="2"/>
  <c r="BU331" i="2"/>
  <c r="BU335" i="2"/>
  <c r="BU339" i="2"/>
  <c r="BU343" i="2"/>
  <c r="BU347" i="2"/>
  <c r="BU351" i="2"/>
  <c r="BU355" i="2"/>
  <c r="BU359" i="2"/>
  <c r="BU363" i="2"/>
  <c r="BU367" i="2"/>
  <c r="BU371" i="2"/>
  <c r="BU375" i="2"/>
  <c r="BU379" i="2"/>
  <c r="BU383" i="2"/>
  <c r="BU387" i="2"/>
  <c r="BU391" i="2"/>
  <c r="BU300" i="2"/>
  <c r="BU304" i="2"/>
  <c r="BU308" i="2"/>
  <c r="BU312" i="2"/>
  <c r="BU316" i="2"/>
  <c r="BU320" i="2"/>
  <c r="BU324" i="2"/>
  <c r="BU328" i="2"/>
  <c r="BU332" i="2"/>
  <c r="BU336" i="2"/>
  <c r="BU340" i="2"/>
  <c r="BU344" i="2"/>
  <c r="BU348" i="2"/>
  <c r="BU352" i="2"/>
  <c r="BU356" i="2"/>
  <c r="BU360" i="2"/>
  <c r="BU364" i="2"/>
  <c r="BU368" i="2"/>
  <c r="BU372" i="2"/>
  <c r="BU376" i="2"/>
  <c r="BU380" i="2"/>
  <c r="BU384" i="2"/>
  <c r="BU388" i="2"/>
  <c r="BU392" i="2"/>
  <c r="BU301" i="2"/>
  <c r="BU305" i="2"/>
  <c r="BU309" i="2"/>
  <c r="BU313" i="2"/>
  <c r="BU317" i="2"/>
  <c r="BU321" i="2"/>
  <c r="BU325" i="2"/>
  <c r="BU329" i="2"/>
  <c r="BU333" i="2"/>
  <c r="BU337" i="2"/>
  <c r="BU341" i="2"/>
  <c r="BU345" i="2"/>
  <c r="BU349" i="2"/>
  <c r="BU353" i="2"/>
  <c r="BU357" i="2"/>
  <c r="BU361" i="2"/>
  <c r="BU365" i="2"/>
  <c r="BU369" i="2"/>
  <c r="BU373" i="2"/>
  <c r="BU377" i="2"/>
  <c r="BU381" i="2"/>
  <c r="BU385" i="2"/>
  <c r="BU389" i="2"/>
  <c r="CR394" i="2"/>
  <c r="CP302" i="2"/>
  <c r="CP306" i="2"/>
  <c r="CP310" i="2"/>
  <c r="CP314" i="2"/>
  <c r="CP318" i="2"/>
  <c r="CP322" i="2"/>
  <c r="CP326" i="2"/>
  <c r="CP330" i="2"/>
  <c r="CP334" i="2"/>
  <c r="CP338" i="2"/>
  <c r="CP342" i="2"/>
  <c r="CP346" i="2"/>
  <c r="CP350" i="2"/>
  <c r="CP354" i="2"/>
  <c r="CP358" i="2"/>
  <c r="CP362" i="2"/>
  <c r="CP366" i="2"/>
  <c r="CP370" i="2"/>
  <c r="CP374" i="2"/>
  <c r="CP378" i="2"/>
  <c r="CP382" i="2"/>
  <c r="CP386" i="2"/>
  <c r="CP390" i="2"/>
  <c r="BT401" i="2"/>
  <c r="CO405" i="2"/>
  <c r="BT417" i="2"/>
  <c r="CO421" i="2"/>
  <c r="BT433" i="2"/>
  <c r="CO437" i="2"/>
  <c r="BT449" i="2"/>
  <c r="CO453" i="2"/>
  <c r="BT465" i="2"/>
  <c r="CO469" i="2"/>
  <c r="BT481" i="2"/>
  <c r="CO485" i="2"/>
  <c r="BY402" i="2"/>
  <c r="CT406" i="2"/>
  <c r="BY418" i="2"/>
  <c r="CT422" i="2"/>
  <c r="BY434" i="2"/>
  <c r="CT438" i="2"/>
  <c r="BY450" i="2"/>
  <c r="CT454" i="2"/>
  <c r="BY466" i="2"/>
  <c r="CT470" i="2"/>
  <c r="BY482" i="2"/>
  <c r="CD403" i="2"/>
  <c r="CE403" i="2" s="1"/>
  <c r="CY407" i="2"/>
  <c r="CD419" i="2"/>
  <c r="CE419" i="2" s="1"/>
  <c r="CY423" i="2"/>
  <c r="CD435" i="2"/>
  <c r="CE435" i="2" s="1"/>
  <c r="CY439" i="2"/>
  <c r="CD451" i="2"/>
  <c r="CE451" i="2" s="1"/>
  <c r="CY455" i="2"/>
  <c r="CD467" i="2"/>
  <c r="CE467" i="2" s="1"/>
  <c r="CY471" i="2"/>
  <c r="CD483" i="2"/>
  <c r="CE483" i="2" s="1"/>
  <c r="CI397" i="2"/>
  <c r="CK397" i="2" s="1"/>
  <c r="DD405" i="2"/>
  <c r="BN409" i="2"/>
  <c r="BP409" i="2" s="1"/>
  <c r="CI413" i="2"/>
  <c r="CK413" i="2" s="1"/>
  <c r="DD421" i="2"/>
  <c r="BN425" i="2"/>
  <c r="BP425" i="2" s="1"/>
  <c r="CI429" i="2"/>
  <c r="CK429" i="2" s="1"/>
  <c r="DD437" i="2"/>
  <c r="BN441" i="2"/>
  <c r="BP441" i="2" s="1"/>
  <c r="CI445" i="2"/>
  <c r="CK445" i="2" s="1"/>
  <c r="DD453" i="2"/>
  <c r="BN457" i="2"/>
  <c r="BP457" i="2" s="1"/>
  <c r="CI461" i="2"/>
  <c r="CK461" i="2" s="1"/>
  <c r="DD469" i="2"/>
  <c r="BN473" i="2"/>
  <c r="BP473" i="2" s="1"/>
  <c r="CI477" i="2"/>
  <c r="CK477" i="2" s="1"/>
  <c r="CI485" i="2"/>
  <c r="CK485" i="2" s="1"/>
  <c r="CM581" i="2"/>
  <c r="CP581" i="2" s="1"/>
  <c r="BR593" i="2"/>
  <c r="BU593" i="2" s="1"/>
  <c r="CM597" i="2"/>
  <c r="CP597" i="2" s="1"/>
  <c r="BR609" i="2"/>
  <c r="BU609" i="2" s="1"/>
  <c r="CM613" i="2"/>
  <c r="CP613" i="2" s="1"/>
  <c r="BR625" i="2"/>
  <c r="BU625" i="2" s="1"/>
  <c r="CM629" i="2"/>
  <c r="CP629" i="2" s="1"/>
  <c r="BR641" i="2"/>
  <c r="BU641" i="2" s="1"/>
  <c r="CM645" i="2"/>
  <c r="CP645" i="2" s="1"/>
  <c r="BR657" i="2"/>
  <c r="BU657" i="2" s="1"/>
  <c r="CM661" i="2"/>
  <c r="CP661" i="2" s="1"/>
  <c r="BR673" i="2"/>
  <c r="BU673" i="2" s="1"/>
  <c r="BU584" i="2"/>
  <c r="BU588" i="2"/>
  <c r="BU592" i="2"/>
  <c r="BU596" i="2"/>
  <c r="BU600" i="2"/>
  <c r="BU604" i="2"/>
  <c r="BU608" i="2"/>
  <c r="BU612" i="2"/>
  <c r="BU616" i="2"/>
  <c r="BU620" i="2"/>
  <c r="BU624" i="2"/>
  <c r="BU628" i="2"/>
  <c r="BU632" i="2"/>
  <c r="BU636" i="2"/>
  <c r="BU640" i="2"/>
  <c r="BU644" i="2"/>
  <c r="BU648" i="2"/>
  <c r="BU652" i="2"/>
  <c r="BU656" i="2"/>
  <c r="BU660" i="2"/>
  <c r="BU664" i="2"/>
  <c r="BU668" i="2"/>
  <c r="BU672" i="2"/>
  <c r="CE581" i="2"/>
  <c r="CE585" i="2"/>
  <c r="CE589" i="2"/>
  <c r="CE593" i="2"/>
  <c r="CE597" i="2"/>
  <c r="CE601" i="2"/>
  <c r="CE605" i="2"/>
  <c r="CE609" i="2"/>
  <c r="CE613" i="2"/>
  <c r="CE617" i="2"/>
  <c r="CE621" i="2"/>
  <c r="CE625" i="2"/>
  <c r="CE629" i="2"/>
  <c r="CE633" i="2"/>
  <c r="CE637" i="2"/>
  <c r="CE641" i="2"/>
  <c r="CE645" i="2"/>
  <c r="CE649" i="2"/>
  <c r="CE653" i="2"/>
  <c r="CE657" i="2"/>
  <c r="CE661" i="2"/>
  <c r="CE665" i="2"/>
  <c r="CE669" i="2"/>
  <c r="CE673" i="2"/>
  <c r="CO677" i="2"/>
  <c r="BT689" i="2"/>
  <c r="CO693" i="2"/>
  <c r="BT705" i="2"/>
  <c r="CO709" i="2"/>
  <c r="BT721" i="2"/>
  <c r="CE681" i="2"/>
  <c r="CE697" i="2"/>
  <c r="CE713" i="2"/>
  <c r="CM677" i="2"/>
  <c r="CP677" i="2" s="1"/>
  <c r="BR689" i="2"/>
  <c r="CM693" i="2"/>
  <c r="CP693" i="2" s="1"/>
  <c r="BR705" i="2"/>
  <c r="CM709" i="2"/>
  <c r="CP709" i="2" s="1"/>
  <c r="BR721" i="2"/>
  <c r="CO725" i="2"/>
  <c r="BT737" i="2"/>
  <c r="CO741" i="2"/>
  <c r="BT753" i="2"/>
  <c r="CO757" i="2"/>
  <c r="BT769" i="2"/>
  <c r="CE729" i="2"/>
  <c r="CE745" i="2"/>
  <c r="CE761" i="2"/>
  <c r="CM725" i="2"/>
  <c r="CP725" i="2" s="1"/>
  <c r="BR737" i="2"/>
  <c r="CM741" i="2"/>
  <c r="CP741" i="2" s="1"/>
  <c r="BR753" i="2"/>
  <c r="CM757" i="2"/>
  <c r="CP757" i="2" s="1"/>
  <c r="BR769" i="2"/>
  <c r="CM775" i="2"/>
  <c r="BR787" i="2"/>
  <c r="CM791" i="2"/>
  <c r="BR803" i="2"/>
  <c r="CM807" i="2"/>
  <c r="DC784" i="2"/>
  <c r="DC800" i="2"/>
  <c r="CB773" i="2"/>
  <c r="CE773" i="2" s="1"/>
  <c r="CW777" i="2"/>
  <c r="CB789" i="2"/>
  <c r="CE789" i="2" s="1"/>
  <c r="CW793" i="2"/>
  <c r="CB805" i="2"/>
  <c r="CE805" i="2" s="1"/>
  <c r="CW809" i="2"/>
  <c r="DC819" i="2"/>
  <c r="BJ819" i="2"/>
  <c r="DV819" i="2" s="1"/>
  <c r="BJ823" i="2"/>
  <c r="DV823" i="2" s="1"/>
  <c r="BJ827" i="2"/>
  <c r="DV827" i="2" s="1"/>
  <c r="BJ831" i="2"/>
  <c r="DV831" i="2" s="1"/>
  <c r="BJ835" i="2"/>
  <c r="DV835" i="2" s="1"/>
  <c r="BJ839" i="2"/>
  <c r="DV839" i="2" s="1"/>
  <c r="BJ843" i="2"/>
  <c r="DV843" i="2" s="1"/>
  <c r="BJ847" i="2"/>
  <c r="DV847" i="2" s="1"/>
  <c r="BJ851" i="2"/>
  <c r="DV851" i="2" s="1"/>
  <c r="BJ855" i="2"/>
  <c r="DV855" i="2" s="1"/>
  <c r="BJ859" i="2"/>
  <c r="DV859" i="2" s="1"/>
  <c r="DB867" i="2"/>
  <c r="AU867" i="2"/>
  <c r="DS867" i="2" s="1"/>
  <c r="CP867" i="2"/>
  <c r="BR828" i="2"/>
  <c r="CM832" i="2"/>
  <c r="BR844" i="2"/>
  <c r="BU844" i="2" s="1"/>
  <c r="CM848" i="2"/>
  <c r="BR860" i="2"/>
  <c r="CB872" i="2"/>
  <c r="CW876" i="2"/>
  <c r="CZ876" i="2" s="1"/>
  <c r="CC864" i="2"/>
  <c r="CX868" i="2"/>
  <c r="CC880" i="2"/>
  <c r="CX884" i="2"/>
  <c r="CP887" i="2"/>
  <c r="CP891" i="2"/>
  <c r="CP895" i="2"/>
  <c r="CP899" i="2"/>
  <c r="CP903" i="2"/>
  <c r="CP907" i="2"/>
  <c r="CP888" i="2"/>
  <c r="CP892" i="2"/>
  <c r="CP896" i="2"/>
  <c r="CP900" i="2"/>
  <c r="CP904" i="2"/>
  <c r="CN908" i="2"/>
  <c r="BS920" i="2"/>
  <c r="CN924" i="2"/>
  <c r="BR916" i="2"/>
  <c r="CM920" i="2"/>
  <c r="CN935" i="2"/>
  <c r="CP941" i="2"/>
  <c r="CK934" i="2"/>
  <c r="BJ936" i="2"/>
  <c r="DV936" i="2" s="1"/>
  <c r="CT958" i="2"/>
  <c r="CP981" i="2"/>
  <c r="BT956" i="2"/>
  <c r="CO964" i="2"/>
  <c r="DD952" i="2"/>
  <c r="BN956" i="2"/>
  <c r="CI960" i="2"/>
  <c r="CC965" i="2"/>
  <c r="DE953" i="2"/>
  <c r="BY980" i="2"/>
  <c r="BZ980" i="2" s="1"/>
  <c r="DB976" i="2"/>
  <c r="AU976" i="2"/>
  <c r="DS976" i="2" s="1"/>
  <c r="BJ989" i="2"/>
  <c r="DV989" i="2" s="1"/>
  <c r="CX971" i="2"/>
  <c r="CZ971" i="2" s="1"/>
  <c r="CZ974" i="2"/>
  <c r="CE978" i="2"/>
  <c r="CZ985" i="2"/>
  <c r="BU975" i="2"/>
  <c r="CP979" i="2"/>
  <c r="BU982" i="2"/>
  <c r="CR990" i="2"/>
  <c r="BP980" i="2"/>
  <c r="BP984" i="2"/>
  <c r="BP988" i="2"/>
  <c r="DB999" i="2"/>
  <c r="AU999" i="2"/>
  <c r="DS999" i="2" s="1"/>
  <c r="CR1001" i="2"/>
  <c r="AZ1004" i="2"/>
  <c r="DT1004" i="2" s="1"/>
  <c r="CB1004" i="2"/>
  <c r="BS1006" i="2"/>
  <c r="BU1006" i="2" s="1"/>
  <c r="BW109" i="2"/>
  <c r="CR113" i="2"/>
  <c r="CU113" i="2" s="1"/>
  <c r="BW125" i="2"/>
  <c r="CR129" i="2"/>
  <c r="CU129" i="2" s="1"/>
  <c r="BW141" i="2"/>
  <c r="CR145" i="2"/>
  <c r="CU145" i="2" s="1"/>
  <c r="BW157" i="2"/>
  <c r="CR161" i="2"/>
  <c r="CU161" i="2" s="1"/>
  <c r="BW173" i="2"/>
  <c r="CR177" i="2"/>
  <c r="CU177" i="2" s="1"/>
  <c r="BW189" i="2"/>
  <c r="CR193" i="2"/>
  <c r="CU193" i="2" s="1"/>
  <c r="BW205" i="2"/>
  <c r="CR209" i="2"/>
  <c r="CU209" i="2" s="1"/>
  <c r="BW221" i="2"/>
  <c r="CR225" i="2"/>
  <c r="CU225" i="2" s="1"/>
  <c r="BW237" i="2"/>
  <c r="CR241" i="2"/>
  <c r="CU241" i="2" s="1"/>
  <c r="BW253" i="2"/>
  <c r="CR257" i="2"/>
  <c r="CU257" i="2" s="1"/>
  <c r="BW269" i="2"/>
  <c r="CR273" i="2"/>
  <c r="CU273" i="2" s="1"/>
  <c r="BW285" i="2"/>
  <c r="CR289" i="2"/>
  <c r="CU289" i="2" s="1"/>
  <c r="BE111" i="2"/>
  <c r="DU111" i="2" s="1"/>
  <c r="BE115" i="2"/>
  <c r="DU115" i="2" s="1"/>
  <c r="BE119" i="2"/>
  <c r="DU119" i="2" s="1"/>
  <c r="BE123" i="2"/>
  <c r="DU123" i="2" s="1"/>
  <c r="BE127" i="2"/>
  <c r="DU127" i="2" s="1"/>
  <c r="BE131" i="2"/>
  <c r="DU131" i="2" s="1"/>
  <c r="BE135" i="2"/>
  <c r="DU135" i="2" s="1"/>
  <c r="BE139" i="2"/>
  <c r="DU139" i="2" s="1"/>
  <c r="BE143" i="2"/>
  <c r="DU143" i="2" s="1"/>
  <c r="BE147" i="2"/>
  <c r="DU147" i="2" s="1"/>
  <c r="BE151" i="2"/>
  <c r="DU151" i="2" s="1"/>
  <c r="BE155" i="2"/>
  <c r="DU155" i="2" s="1"/>
  <c r="BE159" i="2"/>
  <c r="DU159" i="2" s="1"/>
  <c r="BE163" i="2"/>
  <c r="DU163" i="2" s="1"/>
  <c r="BE167" i="2"/>
  <c r="DU167" i="2" s="1"/>
  <c r="BE171" i="2"/>
  <c r="DU171" i="2" s="1"/>
  <c r="BE175" i="2"/>
  <c r="DU175" i="2" s="1"/>
  <c r="BE179" i="2"/>
  <c r="DU179" i="2" s="1"/>
  <c r="BE183" i="2"/>
  <c r="DU183" i="2" s="1"/>
  <c r="BE187" i="2"/>
  <c r="DU187" i="2" s="1"/>
  <c r="BE191" i="2"/>
  <c r="DU191" i="2" s="1"/>
  <c r="BE195" i="2"/>
  <c r="DU195" i="2" s="1"/>
  <c r="BE199" i="2"/>
  <c r="DU199" i="2" s="1"/>
  <c r="BE203" i="2"/>
  <c r="DU203" i="2" s="1"/>
  <c r="BE207" i="2"/>
  <c r="DU207" i="2" s="1"/>
  <c r="BE211" i="2"/>
  <c r="DU211" i="2" s="1"/>
  <c r="BE215" i="2"/>
  <c r="DU215" i="2" s="1"/>
  <c r="BE219" i="2"/>
  <c r="DU219" i="2" s="1"/>
  <c r="BE223" i="2"/>
  <c r="DU223" i="2" s="1"/>
  <c r="BE227" i="2"/>
  <c r="DU227" i="2" s="1"/>
  <c r="BE231" i="2"/>
  <c r="DU231" i="2" s="1"/>
  <c r="BE235" i="2"/>
  <c r="DU235" i="2" s="1"/>
  <c r="BE239" i="2"/>
  <c r="DU239" i="2" s="1"/>
  <c r="BE243" i="2"/>
  <c r="DU243" i="2" s="1"/>
  <c r="BE247" i="2"/>
  <c r="DU247" i="2" s="1"/>
  <c r="BE251" i="2"/>
  <c r="DU251" i="2" s="1"/>
  <c r="BE255" i="2"/>
  <c r="DU255" i="2" s="1"/>
  <c r="BE259" i="2"/>
  <c r="DU259" i="2" s="1"/>
  <c r="BE263" i="2"/>
  <c r="DU263" i="2" s="1"/>
  <c r="BE267" i="2"/>
  <c r="DU267" i="2" s="1"/>
  <c r="BE271" i="2"/>
  <c r="DU271" i="2" s="1"/>
  <c r="BE275" i="2"/>
  <c r="DU275" i="2" s="1"/>
  <c r="BE279" i="2"/>
  <c r="DU279" i="2" s="1"/>
  <c r="BE283" i="2"/>
  <c r="DU283" i="2" s="1"/>
  <c r="BE287" i="2"/>
  <c r="DU287" i="2" s="1"/>
  <c r="BE291" i="2"/>
  <c r="DU291" i="2" s="1"/>
  <c r="BE295" i="2"/>
  <c r="DU295" i="2" s="1"/>
  <c r="BY109" i="2"/>
  <c r="CT113" i="2"/>
  <c r="BY125" i="2"/>
  <c r="CT129" i="2"/>
  <c r="BY141" i="2"/>
  <c r="CT145" i="2"/>
  <c r="BY157" i="2"/>
  <c r="CT161" i="2"/>
  <c r="BY173" i="2"/>
  <c r="CT177" i="2"/>
  <c r="BY189" i="2"/>
  <c r="CT193" i="2"/>
  <c r="BY205" i="2"/>
  <c r="CT209" i="2"/>
  <c r="BY221" i="2"/>
  <c r="CT225" i="2"/>
  <c r="BY237" i="2"/>
  <c r="CT241" i="2"/>
  <c r="BY253" i="2"/>
  <c r="CT257" i="2"/>
  <c r="BY269" i="2"/>
  <c r="CT273" i="2"/>
  <c r="BY285" i="2"/>
  <c r="CT289" i="2"/>
  <c r="BY397" i="2"/>
  <c r="CT401" i="2"/>
  <c r="BY413" i="2"/>
  <c r="CT417" i="2"/>
  <c r="BY429" i="2"/>
  <c r="CT433" i="2"/>
  <c r="BY445" i="2"/>
  <c r="CT449" i="2"/>
  <c r="BY461" i="2"/>
  <c r="CT465" i="2"/>
  <c r="BY477" i="2"/>
  <c r="CT481" i="2"/>
  <c r="CD398" i="2"/>
  <c r="CE398" i="2" s="1"/>
  <c r="CY402" i="2"/>
  <c r="CZ402" i="2" s="1"/>
  <c r="CD414" i="2"/>
  <c r="CE414" i="2" s="1"/>
  <c r="CY418" i="2"/>
  <c r="CZ418" i="2" s="1"/>
  <c r="CD430" i="2"/>
  <c r="CE430" i="2" s="1"/>
  <c r="CY434" i="2"/>
  <c r="CZ434" i="2" s="1"/>
  <c r="CD446" i="2"/>
  <c r="CE446" i="2" s="1"/>
  <c r="CY450" i="2"/>
  <c r="CZ450" i="2" s="1"/>
  <c r="CD462" i="2"/>
  <c r="CE462" i="2" s="1"/>
  <c r="CY466" i="2"/>
  <c r="CZ466" i="2" s="1"/>
  <c r="CD478" i="2"/>
  <c r="CE478" i="2" s="1"/>
  <c r="CY482" i="2"/>
  <c r="CZ482" i="2" s="1"/>
  <c r="DD396" i="2"/>
  <c r="BN400" i="2"/>
  <c r="CI404" i="2"/>
  <c r="DD412" i="2"/>
  <c r="BN416" i="2"/>
  <c r="CI420" i="2"/>
  <c r="DD428" i="2"/>
  <c r="BN432" i="2"/>
  <c r="CI436" i="2"/>
  <c r="DD444" i="2"/>
  <c r="BN448" i="2"/>
  <c r="CI452" i="2"/>
  <c r="DD460" i="2"/>
  <c r="BN464" i="2"/>
  <c r="CI468" i="2"/>
  <c r="DD476" i="2"/>
  <c r="BN480" i="2"/>
  <c r="CI484" i="2"/>
  <c r="BS405" i="2"/>
  <c r="CN409" i="2"/>
  <c r="BS421" i="2"/>
  <c r="CN425" i="2"/>
  <c r="BS437" i="2"/>
  <c r="CN441" i="2"/>
  <c r="BS453" i="2"/>
  <c r="CN457" i="2"/>
  <c r="BS469" i="2"/>
  <c r="CN473" i="2"/>
  <c r="BS485" i="2"/>
  <c r="BW491" i="2"/>
  <c r="CK583" i="2"/>
  <c r="CK587" i="2"/>
  <c r="CK591" i="2"/>
  <c r="CK595" i="2"/>
  <c r="CK599" i="2"/>
  <c r="CK603" i="2"/>
  <c r="CK607" i="2"/>
  <c r="CK611" i="2"/>
  <c r="CK615" i="2"/>
  <c r="CK619" i="2"/>
  <c r="CK623" i="2"/>
  <c r="CK627" i="2"/>
  <c r="CK631" i="2"/>
  <c r="CK635" i="2"/>
  <c r="CK639" i="2"/>
  <c r="CK643" i="2"/>
  <c r="CK647" i="2"/>
  <c r="CK651" i="2"/>
  <c r="CK655" i="2"/>
  <c r="CK659" i="2"/>
  <c r="CK663" i="2"/>
  <c r="CK667" i="2"/>
  <c r="CK671" i="2"/>
  <c r="DE582" i="2"/>
  <c r="DE598" i="2"/>
  <c r="DE614" i="2"/>
  <c r="DE630" i="2"/>
  <c r="DE646" i="2"/>
  <c r="DE662" i="2"/>
  <c r="DE678" i="2"/>
  <c r="DE694" i="2"/>
  <c r="DE710" i="2"/>
  <c r="DC678" i="2"/>
  <c r="DC694" i="2"/>
  <c r="DC710" i="2"/>
  <c r="DE726" i="2"/>
  <c r="DE742" i="2"/>
  <c r="DE758" i="2"/>
  <c r="DC726" i="2"/>
  <c r="DC742" i="2"/>
  <c r="DC758" i="2"/>
  <c r="CR783" i="2"/>
  <c r="CR799" i="2"/>
  <c r="CR815" i="2"/>
  <c r="CK774" i="2"/>
  <c r="CK778" i="2"/>
  <c r="CK782" i="2"/>
  <c r="CK786" i="2"/>
  <c r="CK790" i="2"/>
  <c r="CK794" i="2"/>
  <c r="CK798" i="2"/>
  <c r="CK802" i="2"/>
  <c r="CK806" i="2"/>
  <c r="CK810" i="2"/>
  <c r="CK814" i="2"/>
  <c r="DE820" i="2"/>
  <c r="DE836" i="2"/>
  <c r="DE852" i="2"/>
  <c r="CK820" i="2"/>
  <c r="CK824" i="2"/>
  <c r="CK828" i="2"/>
  <c r="CK832" i="2"/>
  <c r="CK836" i="2"/>
  <c r="CK840" i="2"/>
  <c r="CK844" i="2"/>
  <c r="CK848" i="2"/>
  <c r="CK852" i="2"/>
  <c r="CK856" i="2"/>
  <c r="CK860" i="2"/>
  <c r="CH863" i="2"/>
  <c r="DC871" i="2"/>
  <c r="DC865" i="2"/>
  <c r="BM869" i="2"/>
  <c r="CH873" i="2"/>
  <c r="DC881" i="2"/>
  <c r="BM885" i="2"/>
  <c r="CR870" i="2"/>
  <c r="CU870" i="2" s="1"/>
  <c r="BW882" i="2"/>
  <c r="BZ887" i="2"/>
  <c r="BZ891" i="2"/>
  <c r="BZ895" i="2"/>
  <c r="BZ899" i="2"/>
  <c r="BZ903" i="2"/>
  <c r="BZ907" i="2"/>
  <c r="BZ888" i="2"/>
  <c r="BZ892" i="2"/>
  <c r="BZ896" i="2"/>
  <c r="BZ900" i="2"/>
  <c r="BZ904" i="2"/>
  <c r="CP889" i="2"/>
  <c r="CP893" i="2"/>
  <c r="CP897" i="2"/>
  <c r="CP901" i="2"/>
  <c r="CP905" i="2"/>
  <c r="BW893" i="2"/>
  <c r="BZ893" i="2" s="1"/>
  <c r="CR897" i="2"/>
  <c r="BX908" i="2"/>
  <c r="BZ908" i="2" s="1"/>
  <c r="BX924" i="2"/>
  <c r="BZ924" i="2" s="1"/>
  <c r="CS928" i="2"/>
  <c r="CR922" i="2"/>
  <c r="CS914" i="2"/>
  <c r="BX930" i="2"/>
  <c r="CR924" i="2"/>
  <c r="BX935" i="2"/>
  <c r="BZ935" i="2" s="1"/>
  <c r="CE941" i="2"/>
  <c r="BU931" i="2"/>
  <c r="BP941" i="2"/>
  <c r="BM938" i="2"/>
  <c r="BO946" i="2"/>
  <c r="BP946" i="2" s="1"/>
  <c r="BS948" i="2"/>
  <c r="DC966" i="2"/>
  <c r="BT949" i="2"/>
  <c r="CO965" i="2"/>
  <c r="CC970" i="2"/>
  <c r="DE975" i="2"/>
  <c r="BT986" i="2"/>
  <c r="CU979" i="2"/>
  <c r="BZ982" i="2"/>
  <c r="CX990" i="2"/>
  <c r="CP980" i="2"/>
  <c r="CP988" i="2"/>
  <c r="CP995" i="2"/>
  <c r="AZ999" i="2"/>
  <c r="DT999" i="2" s="1"/>
  <c r="CC1001" i="2"/>
  <c r="CY1003" i="2"/>
  <c r="CK1005" i="2"/>
  <c r="DD585" i="2"/>
  <c r="BN601" i="2"/>
  <c r="CI617" i="2"/>
  <c r="CK617" i="2" s="1"/>
  <c r="DD649" i="2"/>
  <c r="BN665" i="2"/>
  <c r="DC600" i="2"/>
  <c r="BM616" i="2"/>
  <c r="CH628" i="2"/>
  <c r="DC664" i="2"/>
  <c r="CR691" i="2"/>
  <c r="DC676" i="2"/>
  <c r="BM692" i="2"/>
  <c r="CH712" i="2"/>
  <c r="BY707" i="2"/>
  <c r="CJ676" i="2"/>
  <c r="DE704" i="2"/>
  <c r="CR739" i="2"/>
  <c r="DC728" i="2"/>
  <c r="BM744" i="2"/>
  <c r="CH760" i="2"/>
  <c r="BY759" i="2"/>
  <c r="CJ728" i="2"/>
  <c r="DE748" i="2"/>
  <c r="BO768" i="2"/>
  <c r="BZ787" i="2"/>
  <c r="BZ803" i="2"/>
  <c r="BT778" i="2"/>
  <c r="CO790" i="2"/>
  <c r="DD780" i="2"/>
  <c r="DC838" i="2"/>
  <c r="BY830" i="2"/>
  <c r="CT842" i="2"/>
  <c r="CP863" i="2"/>
  <c r="CZ830" i="2"/>
  <c r="CZ846" i="2"/>
  <c r="DE881" i="2"/>
  <c r="BX889" i="2"/>
  <c r="CS905" i="2"/>
  <c r="CU918" i="2"/>
  <c r="BE920" i="2"/>
  <c r="DU920" i="2" s="1"/>
  <c r="BY914" i="2"/>
  <c r="CT930" i="2"/>
  <c r="BP963" i="2"/>
  <c r="DE940" i="2"/>
  <c r="CT960" i="2"/>
  <c r="BU962" i="2"/>
  <c r="BR959" i="2"/>
  <c r="CI975" i="2"/>
  <c r="CH977" i="2"/>
  <c r="CP983" i="2"/>
  <c r="CY487" i="2"/>
  <c r="BJ863" i="2"/>
  <c r="DV863" i="2" s="1"/>
  <c r="BJ912" i="2"/>
  <c r="DV912" i="2" s="1"/>
  <c r="BJ916" i="2"/>
  <c r="DV916" i="2" s="1"/>
  <c r="BJ920" i="2"/>
  <c r="DV920" i="2" s="1"/>
  <c r="BJ924" i="2"/>
  <c r="DV924" i="2" s="1"/>
  <c r="BJ928" i="2"/>
  <c r="DV928" i="2" s="1"/>
  <c r="CD910" i="2"/>
  <c r="CY914" i="2"/>
  <c r="CD926" i="2"/>
  <c r="CY930" i="2"/>
  <c r="CV933" i="2"/>
  <c r="CG938" i="2"/>
  <c r="CQ947" i="2"/>
  <c r="CA937" i="2"/>
  <c r="CE937" i="2" s="1"/>
  <c r="DC941" i="2"/>
  <c r="BQ953" i="2"/>
  <c r="BQ961" i="2"/>
  <c r="BU961" i="2" s="1"/>
  <c r="BV946" i="2"/>
  <c r="BZ946" i="2" s="1"/>
  <c r="BV954" i="2"/>
  <c r="BZ954" i="2" s="1"/>
  <c r="BV958" i="2"/>
  <c r="BZ958" i="2" s="1"/>
  <c r="BV962" i="2"/>
  <c r="BZ962" i="2" s="1"/>
  <c r="BV966" i="2"/>
  <c r="BZ966" i="2" s="1"/>
  <c r="BE985" i="2"/>
  <c r="DU985" i="2" s="1"/>
  <c r="CR947" i="2"/>
  <c r="CR963" i="2"/>
  <c r="AZ973" i="2"/>
  <c r="DT973" i="2" s="1"/>
  <c r="BJ977" i="2"/>
  <c r="DV977" i="2" s="1"/>
  <c r="CV983" i="2"/>
  <c r="DB992" i="2"/>
  <c r="AU992" i="2"/>
  <c r="DS992" i="2" s="1"/>
  <c r="DD999" i="2"/>
  <c r="DE1006" i="2"/>
  <c r="CC1007" i="2"/>
  <c r="DE20" i="2"/>
  <c r="DE36" i="2"/>
  <c r="DE52" i="2"/>
  <c r="DE68" i="2"/>
  <c r="DE84" i="2"/>
  <c r="DE100" i="2"/>
  <c r="DE13" i="2"/>
  <c r="DE29" i="2"/>
  <c r="DE45" i="2"/>
  <c r="DE61" i="2"/>
  <c r="DE77" i="2"/>
  <c r="DE93" i="2"/>
  <c r="Z7" i="2"/>
  <c r="DE18" i="2"/>
  <c r="DE34" i="2"/>
  <c r="DE50" i="2"/>
  <c r="DE66" i="2"/>
  <c r="DE82" i="2"/>
  <c r="DE98" i="2"/>
  <c r="DE15" i="2"/>
  <c r="DE31" i="2"/>
  <c r="DE47" i="2"/>
  <c r="DE63" i="2"/>
  <c r="DE79" i="2"/>
  <c r="DE95" i="2"/>
  <c r="DE111" i="2"/>
  <c r="DE127" i="2"/>
  <c r="DE143" i="2"/>
  <c r="DE159" i="2"/>
  <c r="DE175" i="2"/>
  <c r="DE191" i="2"/>
  <c r="DE207" i="2"/>
  <c r="DE223" i="2"/>
  <c r="DE239" i="2"/>
  <c r="DE255" i="2"/>
  <c r="DE271" i="2"/>
  <c r="DE287" i="2"/>
  <c r="DD113" i="2"/>
  <c r="BN117" i="2"/>
  <c r="CI121" i="2"/>
  <c r="DD129" i="2"/>
  <c r="BN133" i="2"/>
  <c r="CI137" i="2"/>
  <c r="DD145" i="2"/>
  <c r="BN149" i="2"/>
  <c r="CI153" i="2"/>
  <c r="DD161" i="2"/>
  <c r="BN165" i="2"/>
  <c r="CI169" i="2"/>
  <c r="DD177" i="2"/>
  <c r="BN181" i="2"/>
  <c r="CI185" i="2"/>
  <c r="DD193" i="2"/>
  <c r="BN197" i="2"/>
  <c r="CI201" i="2"/>
  <c r="DD209" i="2"/>
  <c r="BN213" i="2"/>
  <c r="CI217" i="2"/>
  <c r="DD225" i="2"/>
  <c r="BN229" i="2"/>
  <c r="CI233" i="2"/>
  <c r="DD241" i="2"/>
  <c r="BN245" i="2"/>
  <c r="CI249" i="2"/>
  <c r="DD257" i="2"/>
  <c r="BN261" i="2"/>
  <c r="CI265" i="2"/>
  <c r="DD273" i="2"/>
  <c r="BN277" i="2"/>
  <c r="CI281" i="2"/>
  <c r="DD289" i="2"/>
  <c r="BN293" i="2"/>
  <c r="CI297" i="2"/>
  <c r="DC115" i="2"/>
  <c r="DC131" i="2"/>
  <c r="DC147" i="2"/>
  <c r="DC163" i="2"/>
  <c r="DC179" i="2"/>
  <c r="DC195" i="2"/>
  <c r="DC211" i="2"/>
  <c r="DC227" i="2"/>
  <c r="DC243" i="2"/>
  <c r="DC259" i="2"/>
  <c r="DC275" i="2"/>
  <c r="DC291" i="2"/>
  <c r="BL109" i="2"/>
  <c r="BL113" i="2"/>
  <c r="BL117" i="2"/>
  <c r="BL121" i="2"/>
  <c r="BL125" i="2"/>
  <c r="BL129" i="2"/>
  <c r="BL133" i="2"/>
  <c r="BL137" i="2"/>
  <c r="BL141" i="2"/>
  <c r="BL145" i="2"/>
  <c r="BL149" i="2"/>
  <c r="BP149" i="2" s="1"/>
  <c r="BL153" i="2"/>
  <c r="BL157" i="2"/>
  <c r="BL161" i="2"/>
  <c r="BL165" i="2"/>
  <c r="BP165" i="2" s="1"/>
  <c r="BL169" i="2"/>
  <c r="BL173" i="2"/>
  <c r="BL177" i="2"/>
  <c r="BL181" i="2"/>
  <c r="BL185" i="2"/>
  <c r="BL189" i="2"/>
  <c r="BL193" i="2"/>
  <c r="BL197" i="2"/>
  <c r="BL201" i="2"/>
  <c r="BL205" i="2"/>
  <c r="BL209" i="2"/>
  <c r="BL213" i="2"/>
  <c r="BP213" i="2" s="1"/>
  <c r="BL217" i="2"/>
  <c r="BL221" i="2"/>
  <c r="BL225" i="2"/>
  <c r="BL229" i="2"/>
  <c r="BP229" i="2" s="1"/>
  <c r="BL233" i="2"/>
  <c r="BL237" i="2"/>
  <c r="BL241" i="2"/>
  <c r="BL245" i="2"/>
  <c r="BL249" i="2"/>
  <c r="BL253" i="2"/>
  <c r="BL257" i="2"/>
  <c r="BL261" i="2"/>
  <c r="BL265" i="2"/>
  <c r="BL269" i="2"/>
  <c r="BL273" i="2"/>
  <c r="BL277" i="2"/>
  <c r="BP277" i="2" s="1"/>
  <c r="BL281" i="2"/>
  <c r="BL285" i="2"/>
  <c r="BL289" i="2"/>
  <c r="BL293" i="2"/>
  <c r="BP293" i="2" s="1"/>
  <c r="BL297" i="2"/>
  <c r="DD309" i="2"/>
  <c r="DD325" i="2"/>
  <c r="DD341" i="2"/>
  <c r="DD357" i="2"/>
  <c r="DD373" i="2"/>
  <c r="DD389" i="2"/>
  <c r="DD310" i="2"/>
  <c r="DD326" i="2"/>
  <c r="DD342" i="2"/>
  <c r="DD358" i="2"/>
  <c r="DD374" i="2"/>
  <c r="DD390" i="2"/>
  <c r="DD311" i="2"/>
  <c r="DD327" i="2"/>
  <c r="DD343" i="2"/>
  <c r="DD359" i="2"/>
  <c r="DD375" i="2"/>
  <c r="DD391" i="2"/>
  <c r="DD312" i="2"/>
  <c r="DD328" i="2"/>
  <c r="DD344" i="2"/>
  <c r="DD360" i="2"/>
  <c r="DD376" i="2"/>
  <c r="DD392" i="2"/>
  <c r="DC407" i="2"/>
  <c r="DC423" i="2"/>
  <c r="DC439" i="2"/>
  <c r="DC455" i="2"/>
  <c r="DC471" i="2"/>
  <c r="DE500" i="2"/>
  <c r="DE516" i="2"/>
  <c r="DE532" i="2"/>
  <c r="DE548" i="2"/>
  <c r="DE564" i="2"/>
  <c r="DE580" i="2"/>
  <c r="DE501" i="2"/>
  <c r="DE517" i="2"/>
  <c r="DE533" i="2"/>
  <c r="DE549" i="2"/>
  <c r="DE565" i="2"/>
  <c r="DE486" i="2"/>
  <c r="DE502" i="2"/>
  <c r="DE518" i="2"/>
  <c r="DE534" i="2"/>
  <c r="DE550" i="2"/>
  <c r="DE566" i="2"/>
  <c r="DE487" i="2"/>
  <c r="DE503" i="2"/>
  <c r="DE519" i="2"/>
  <c r="DE535" i="2"/>
  <c r="DE551" i="2"/>
  <c r="DE567" i="2"/>
  <c r="DE583" i="2"/>
  <c r="DE599" i="2"/>
  <c r="DE615" i="2"/>
  <c r="DE631" i="2"/>
  <c r="DE647" i="2"/>
  <c r="DE663" i="2"/>
  <c r="DB675" i="2"/>
  <c r="AU675" i="2"/>
  <c r="DS675" i="2" s="1"/>
  <c r="DD590" i="2"/>
  <c r="DD606" i="2"/>
  <c r="DD622" i="2"/>
  <c r="DD638" i="2"/>
  <c r="DD654" i="2"/>
  <c r="DD670" i="2"/>
  <c r="DC687" i="2"/>
  <c r="DC703" i="2"/>
  <c r="DC719" i="2"/>
  <c r="CS679" i="2"/>
  <c r="BX691" i="2"/>
  <c r="CS695" i="2"/>
  <c r="BX707" i="2"/>
  <c r="CS711" i="2"/>
  <c r="DE687" i="2"/>
  <c r="DE703" i="2"/>
  <c r="DE719" i="2"/>
  <c r="BV679" i="2"/>
  <c r="BV683" i="2"/>
  <c r="BV687" i="2"/>
  <c r="BV691" i="2"/>
  <c r="BV695" i="2"/>
  <c r="BV699" i="2"/>
  <c r="BV703" i="2"/>
  <c r="BV707" i="2"/>
  <c r="BV711" i="2"/>
  <c r="BV715" i="2"/>
  <c r="BZ715" i="2" s="1"/>
  <c r="BV719" i="2"/>
  <c r="DC731" i="2"/>
  <c r="DC747" i="2"/>
  <c r="DC763" i="2"/>
  <c r="BX735" i="2"/>
  <c r="CS739" i="2"/>
  <c r="BX751" i="2"/>
  <c r="BZ751" i="2" s="1"/>
  <c r="CS755" i="2"/>
  <c r="BX767" i="2"/>
  <c r="BZ767" i="2" s="1"/>
  <c r="DE731" i="2"/>
  <c r="DE747" i="2"/>
  <c r="DE763" i="2"/>
  <c r="CJ771" i="2"/>
  <c r="CQ727" i="2"/>
  <c r="CQ731" i="2"/>
  <c r="CU731" i="2" s="1"/>
  <c r="CQ735" i="2"/>
  <c r="CU735" i="2" s="1"/>
  <c r="CQ739" i="2"/>
  <c r="CQ743" i="2"/>
  <c r="CQ747" i="2"/>
  <c r="CU747" i="2" s="1"/>
  <c r="CQ751" i="2"/>
  <c r="CU751" i="2" s="1"/>
  <c r="CQ755" i="2"/>
  <c r="CQ759" i="2"/>
  <c r="CQ763" i="2"/>
  <c r="CU763" i="2" s="1"/>
  <c r="CQ767" i="2"/>
  <c r="CU767" i="2" s="1"/>
  <c r="CG771" i="2"/>
  <c r="CK771" i="2" s="1"/>
  <c r="CG775" i="2"/>
  <c r="CG779" i="2"/>
  <c r="CG783" i="2"/>
  <c r="CK783" i="2" s="1"/>
  <c r="CG787" i="2"/>
  <c r="CG791" i="2"/>
  <c r="CG795" i="2"/>
  <c r="CG799" i="2"/>
  <c r="CK799" i="2" s="1"/>
  <c r="CG803" i="2"/>
  <c r="CG807" i="2"/>
  <c r="CG811" i="2"/>
  <c r="CK811" i="2" s="1"/>
  <c r="CG815" i="2"/>
  <c r="DE777" i="2"/>
  <c r="DE793" i="2"/>
  <c r="DE809" i="2"/>
  <c r="CV773" i="2"/>
  <c r="CV777" i="2"/>
  <c r="CV781" i="2"/>
  <c r="CZ781" i="2" s="1"/>
  <c r="CV785" i="2"/>
  <c r="CV789" i="2"/>
  <c r="CV793" i="2"/>
  <c r="CV797" i="2"/>
  <c r="CZ797" i="2" s="1"/>
  <c r="CV801" i="2"/>
  <c r="CV805" i="2"/>
  <c r="CV809" i="2"/>
  <c r="CV813" i="2"/>
  <c r="CZ813" i="2" s="1"/>
  <c r="DE826" i="2"/>
  <c r="DE842" i="2"/>
  <c r="DE858" i="2"/>
  <c r="BQ822" i="2"/>
  <c r="BQ826" i="2"/>
  <c r="BQ830" i="2"/>
  <c r="BU830" i="2" s="1"/>
  <c r="BQ834" i="2"/>
  <c r="BU834" i="2" s="1"/>
  <c r="BQ838" i="2"/>
  <c r="BQ842" i="2"/>
  <c r="BU842" i="2" s="1"/>
  <c r="BQ846" i="2"/>
  <c r="BU846" i="2" s="1"/>
  <c r="BQ850" i="2"/>
  <c r="BU850" i="2" s="1"/>
  <c r="BQ854" i="2"/>
  <c r="BQ858" i="2"/>
  <c r="CQ864" i="2"/>
  <c r="CQ868" i="2"/>
  <c r="CQ872" i="2"/>
  <c r="CQ876" i="2"/>
  <c r="CQ880" i="2"/>
  <c r="CQ884" i="2"/>
  <c r="DE868" i="2"/>
  <c r="DE884" i="2"/>
  <c r="DD901" i="2"/>
  <c r="DD894" i="2"/>
  <c r="DE895" i="2"/>
  <c r="DE912" i="2"/>
  <c r="DE928" i="2"/>
  <c r="DB908" i="2"/>
  <c r="AU908" i="2"/>
  <c r="DS908" i="2" s="1"/>
  <c r="DB912" i="2"/>
  <c r="AU912" i="2"/>
  <c r="DS912" i="2" s="1"/>
  <c r="DW912" i="2" s="1"/>
  <c r="DB916" i="2"/>
  <c r="AU916" i="2"/>
  <c r="DS916" i="2" s="1"/>
  <c r="DB920" i="2"/>
  <c r="AU920" i="2"/>
  <c r="DS920" i="2" s="1"/>
  <c r="DW920" i="2" s="1"/>
  <c r="DB924" i="2"/>
  <c r="AU924" i="2"/>
  <c r="DS924" i="2" s="1"/>
  <c r="DB928" i="2"/>
  <c r="AU928" i="2"/>
  <c r="DS928" i="2" s="1"/>
  <c r="DW928" i="2" s="1"/>
  <c r="BO910" i="2"/>
  <c r="CJ914" i="2"/>
  <c r="DE922" i="2"/>
  <c r="BO926" i="2"/>
  <c r="CJ930" i="2"/>
  <c r="CG933" i="2"/>
  <c r="CG937" i="2"/>
  <c r="DD947" i="2"/>
  <c r="BV943" i="2"/>
  <c r="BZ943" i="2" s="1"/>
  <c r="CA965" i="2"/>
  <c r="CA940" i="2"/>
  <c r="CA944" i="2"/>
  <c r="CB965" i="2"/>
  <c r="BQ968" i="2"/>
  <c r="BE969" i="2"/>
  <c r="DU969" i="2" s="1"/>
  <c r="BL981" i="2"/>
  <c r="BP981" i="2" s="1"/>
  <c r="DD977" i="2"/>
  <c r="DE982" i="2"/>
  <c r="DD988" i="2"/>
  <c r="DE999" i="2"/>
  <c r="CV997" i="2"/>
  <c r="AD1011" i="2"/>
  <c r="AD1010" i="2"/>
  <c r="AD1009" i="2"/>
  <c r="CO8" i="2"/>
  <c r="BT8" i="2"/>
  <c r="AY8" i="2"/>
  <c r="BV491" i="2"/>
  <c r="DB399" i="2"/>
  <c r="AU399" i="2"/>
  <c r="DS399" i="2" s="1"/>
  <c r="DB403" i="2"/>
  <c r="AU403" i="2"/>
  <c r="DS403" i="2" s="1"/>
  <c r="DB407" i="2"/>
  <c r="AU407" i="2"/>
  <c r="DS407" i="2" s="1"/>
  <c r="DB411" i="2"/>
  <c r="AU411" i="2"/>
  <c r="DS411" i="2" s="1"/>
  <c r="DB415" i="2"/>
  <c r="AU415" i="2"/>
  <c r="DS415" i="2" s="1"/>
  <c r="DB419" i="2"/>
  <c r="AU419" i="2"/>
  <c r="DS419" i="2" s="1"/>
  <c r="DB423" i="2"/>
  <c r="AU423" i="2"/>
  <c r="DS423" i="2" s="1"/>
  <c r="DB427" i="2"/>
  <c r="AU427" i="2"/>
  <c r="DS427" i="2" s="1"/>
  <c r="DB431" i="2"/>
  <c r="AU431" i="2"/>
  <c r="DS431" i="2" s="1"/>
  <c r="DB435" i="2"/>
  <c r="AU435" i="2"/>
  <c r="DS435" i="2" s="1"/>
  <c r="DB439" i="2"/>
  <c r="AU439" i="2"/>
  <c r="DS439" i="2" s="1"/>
  <c r="DB443" i="2"/>
  <c r="AU443" i="2"/>
  <c r="DS443" i="2" s="1"/>
  <c r="DB447" i="2"/>
  <c r="AU447" i="2"/>
  <c r="DS447" i="2" s="1"/>
  <c r="DB451" i="2"/>
  <c r="AU451" i="2"/>
  <c r="DS451" i="2" s="1"/>
  <c r="DB455" i="2"/>
  <c r="AU455" i="2"/>
  <c r="DS455" i="2" s="1"/>
  <c r="DB459" i="2"/>
  <c r="AU459" i="2"/>
  <c r="DS459" i="2" s="1"/>
  <c r="DB463" i="2"/>
  <c r="AU463" i="2"/>
  <c r="DS463" i="2" s="1"/>
  <c r="DB467" i="2"/>
  <c r="AU467" i="2"/>
  <c r="DS467" i="2" s="1"/>
  <c r="DB471" i="2"/>
  <c r="AU471" i="2"/>
  <c r="DS471" i="2" s="1"/>
  <c r="DB475" i="2"/>
  <c r="AU475" i="2"/>
  <c r="DS475" i="2" s="1"/>
  <c r="DB479" i="2"/>
  <c r="AU479" i="2"/>
  <c r="DS479" i="2" s="1"/>
  <c r="DB483" i="2"/>
  <c r="AU483" i="2"/>
  <c r="DS483" i="2" s="1"/>
  <c r="BJ679" i="2"/>
  <c r="DV679" i="2" s="1"/>
  <c r="BJ683" i="2"/>
  <c r="DV683" i="2" s="1"/>
  <c r="BJ687" i="2"/>
  <c r="DV687" i="2" s="1"/>
  <c r="BJ691" i="2"/>
  <c r="DV691" i="2" s="1"/>
  <c r="BJ695" i="2"/>
  <c r="DV695" i="2" s="1"/>
  <c r="BJ699" i="2"/>
  <c r="DV699" i="2" s="1"/>
  <c r="BJ703" i="2"/>
  <c r="DV703" i="2" s="1"/>
  <c r="BJ707" i="2"/>
  <c r="DV707" i="2" s="1"/>
  <c r="BJ711" i="2"/>
  <c r="DV711" i="2" s="1"/>
  <c r="BJ715" i="2"/>
  <c r="DV715" i="2" s="1"/>
  <c r="BJ719" i="2"/>
  <c r="DV719" i="2" s="1"/>
  <c r="CD771" i="2"/>
  <c r="CX727" i="2"/>
  <c r="CC739" i="2"/>
  <c r="CE739" i="2" s="1"/>
  <c r="CX743" i="2"/>
  <c r="CC755" i="2"/>
  <c r="CE755" i="2" s="1"/>
  <c r="CX759" i="2"/>
  <c r="BQ771" i="2"/>
  <c r="BU771" i="2" s="1"/>
  <c r="BQ775" i="2"/>
  <c r="BQ779" i="2"/>
  <c r="BQ783" i="2"/>
  <c r="BQ787" i="2"/>
  <c r="BU787" i="2" s="1"/>
  <c r="BQ791" i="2"/>
  <c r="BQ795" i="2"/>
  <c r="BQ799" i="2"/>
  <c r="BQ803" i="2"/>
  <c r="BQ807" i="2"/>
  <c r="BQ811" i="2"/>
  <c r="BQ815" i="2"/>
  <c r="AZ818" i="2"/>
  <c r="DT818" i="2" s="1"/>
  <c r="DE786" i="2"/>
  <c r="DE802" i="2"/>
  <c r="CD775" i="2"/>
  <c r="CY779" i="2"/>
  <c r="CD791" i="2"/>
  <c r="CY795" i="2"/>
  <c r="CD807" i="2"/>
  <c r="CY811" i="2"/>
  <c r="BT826" i="2"/>
  <c r="CO830" i="2"/>
  <c r="CP830" i="2" s="1"/>
  <c r="BT842" i="2"/>
  <c r="CO846" i="2"/>
  <c r="CP846" i="2" s="1"/>
  <c r="BT858" i="2"/>
  <c r="BY862" i="2"/>
  <c r="CQ822" i="2"/>
  <c r="CQ826" i="2"/>
  <c r="CQ830" i="2"/>
  <c r="CQ834" i="2"/>
  <c r="CQ838" i="2"/>
  <c r="CQ842" i="2"/>
  <c r="CQ846" i="2"/>
  <c r="CQ850" i="2"/>
  <c r="CQ854" i="2"/>
  <c r="CQ858" i="2"/>
  <c r="BJ866" i="2"/>
  <c r="DV866" i="2" s="1"/>
  <c r="BJ870" i="2"/>
  <c r="DV870" i="2" s="1"/>
  <c r="BJ874" i="2"/>
  <c r="DV874" i="2" s="1"/>
  <c r="BJ878" i="2"/>
  <c r="DV878" i="2" s="1"/>
  <c r="BJ882" i="2"/>
  <c r="DV882" i="2" s="1"/>
  <c r="DD899" i="2"/>
  <c r="AZ910" i="2"/>
  <c r="DT910" i="2" s="1"/>
  <c r="AZ914" i="2"/>
  <c r="DT914" i="2" s="1"/>
  <c r="AZ922" i="2"/>
  <c r="DT922" i="2" s="1"/>
  <c r="AZ926" i="2"/>
  <c r="DT926" i="2" s="1"/>
  <c r="AZ930" i="2"/>
  <c r="DT930" i="2" s="1"/>
  <c r="BT912" i="2"/>
  <c r="CO916" i="2"/>
  <c r="BT928" i="2"/>
  <c r="CL908" i="2"/>
  <c r="BQ912" i="2"/>
  <c r="BQ916" i="2"/>
  <c r="BQ920" i="2"/>
  <c r="BU920" i="2" s="1"/>
  <c r="BQ924" i="2"/>
  <c r="BQ928" i="2"/>
  <c r="DD936" i="2"/>
  <c r="CI933" i="2"/>
  <c r="CS947" i="2"/>
  <c r="BX955" i="2"/>
  <c r="BZ955" i="2" s="1"/>
  <c r="CA943" i="2"/>
  <c r="CE943" i="2" s="1"/>
  <c r="CJ966" i="2"/>
  <c r="DE945" i="2"/>
  <c r="CG946" i="2"/>
  <c r="CK946" i="2" s="1"/>
  <c r="CG950" i="2"/>
  <c r="CK950" i="2" s="1"/>
  <c r="CG954" i="2"/>
  <c r="CK954" i="2" s="1"/>
  <c r="CG958" i="2"/>
  <c r="CK958" i="2" s="1"/>
  <c r="CG962" i="2"/>
  <c r="CG966" i="2"/>
  <c r="DC959" i="2"/>
  <c r="CG967" i="2"/>
  <c r="BV968" i="2"/>
  <c r="BV972" i="2"/>
  <c r="BZ972" i="2" s="1"/>
  <c r="CV969" i="2"/>
  <c r="BL985" i="2"/>
  <c r="BP985" i="2" s="1"/>
  <c r="CB997" i="2"/>
  <c r="CE997" i="2" s="1"/>
  <c r="BE981" i="2"/>
  <c r="DU981" i="2" s="1"/>
  <c r="DC990" i="2"/>
  <c r="BS992" i="2"/>
  <c r="CL998" i="2"/>
  <c r="AI1010" i="2"/>
  <c r="AI1011" i="2"/>
  <c r="AI1009" i="2"/>
  <c r="CT8" i="2"/>
  <c r="BY8" i="2"/>
  <c r="BD8" i="2"/>
  <c r="CL395" i="2"/>
  <c r="CP395" i="2" s="1"/>
  <c r="BW407" i="2"/>
  <c r="BZ407" i="2" s="1"/>
  <c r="CR411" i="2"/>
  <c r="CU411" i="2" s="1"/>
  <c r="BW423" i="2"/>
  <c r="BZ423" i="2" s="1"/>
  <c r="CR427" i="2"/>
  <c r="CU427" i="2" s="1"/>
  <c r="BW439" i="2"/>
  <c r="BZ439" i="2" s="1"/>
  <c r="CR443" i="2"/>
  <c r="CU443" i="2" s="1"/>
  <c r="BW455" i="2"/>
  <c r="BZ455" i="2" s="1"/>
  <c r="CR459" i="2"/>
  <c r="CU459" i="2" s="1"/>
  <c r="BW471" i="2"/>
  <c r="BZ471" i="2" s="1"/>
  <c r="CR475" i="2"/>
  <c r="CU475" i="2" s="1"/>
  <c r="DD605" i="2"/>
  <c r="DD669" i="2"/>
  <c r="DC612" i="2"/>
  <c r="BW695" i="2"/>
  <c r="CR707" i="2"/>
  <c r="CU707" i="2" s="1"/>
  <c r="DC696" i="2"/>
  <c r="CT679" i="2"/>
  <c r="BW743" i="2"/>
  <c r="BZ743" i="2" s="1"/>
  <c r="CR755" i="2"/>
  <c r="DC740" i="2"/>
  <c r="CT727" i="2"/>
  <c r="DD808" i="2"/>
  <c r="DD830" i="2"/>
  <c r="BY858" i="2"/>
  <c r="CA834" i="2"/>
  <c r="CA850" i="2"/>
  <c r="DE885" i="2"/>
  <c r="BV922" i="2"/>
  <c r="CQ908" i="2"/>
  <c r="CQ924" i="2"/>
  <c r="AZ946" i="2"/>
  <c r="DT946" i="2" s="1"/>
  <c r="CV972" i="2"/>
  <c r="DC973" i="2"/>
  <c r="CY7" i="2"/>
  <c r="CD7" i="2"/>
  <c r="BI7" i="2"/>
  <c r="E111" i="1"/>
  <c r="E104" i="1"/>
  <c r="AM1010" i="2"/>
  <c r="AM1011" i="2"/>
  <c r="AM1009" i="2"/>
  <c r="CX8" i="2"/>
  <c r="CC8" i="2"/>
  <c r="BH8" i="2"/>
  <c r="CE396" i="2"/>
  <c r="CV400" i="2"/>
  <c r="CZ400" i="2" s="1"/>
  <c r="CV404" i="2"/>
  <c r="CZ404" i="2" s="1"/>
  <c r="CV408" i="2"/>
  <c r="CZ408" i="2" s="1"/>
  <c r="CV412" i="2"/>
  <c r="CZ412" i="2" s="1"/>
  <c r="CV416" i="2"/>
  <c r="CZ416" i="2" s="1"/>
  <c r="CV420" i="2"/>
  <c r="CZ420" i="2" s="1"/>
  <c r="CV424" i="2"/>
  <c r="CZ424" i="2" s="1"/>
  <c r="CV428" i="2"/>
  <c r="CZ428" i="2" s="1"/>
  <c r="CV432" i="2"/>
  <c r="CZ432" i="2" s="1"/>
  <c r="CV436" i="2"/>
  <c r="CZ436" i="2" s="1"/>
  <c r="CV440" i="2"/>
  <c r="CZ440" i="2" s="1"/>
  <c r="CV444" i="2"/>
  <c r="CZ444" i="2" s="1"/>
  <c r="CV448" i="2"/>
  <c r="CZ448" i="2" s="1"/>
  <c r="CV452" i="2"/>
  <c r="CZ452" i="2" s="1"/>
  <c r="CV456" i="2"/>
  <c r="CZ456" i="2" s="1"/>
  <c r="CV460" i="2"/>
  <c r="CZ460" i="2" s="1"/>
  <c r="CV464" i="2"/>
  <c r="CZ464" i="2" s="1"/>
  <c r="CV468" i="2"/>
  <c r="CZ468" i="2" s="1"/>
  <c r="CV472" i="2"/>
  <c r="CZ472" i="2" s="1"/>
  <c r="CV476" i="2"/>
  <c r="CZ476" i="2" s="1"/>
  <c r="CV480" i="2"/>
  <c r="CZ480" i="2" s="1"/>
  <c r="CV484" i="2"/>
  <c r="CZ484" i="2" s="1"/>
  <c r="BO402" i="2"/>
  <c r="BO418" i="2"/>
  <c r="BO434" i="2"/>
  <c r="BO450" i="2"/>
  <c r="BO466" i="2"/>
  <c r="BO482" i="2"/>
  <c r="CX487" i="2"/>
  <c r="CZ487" i="2" s="1"/>
  <c r="CC680" i="2"/>
  <c r="CX684" i="2"/>
  <c r="CC696" i="2"/>
  <c r="CX700" i="2"/>
  <c r="CC712" i="2"/>
  <c r="CX716" i="2"/>
  <c r="BS681" i="2"/>
  <c r="CN685" i="2"/>
  <c r="BS697" i="2"/>
  <c r="CN701" i="2"/>
  <c r="BS713" i="2"/>
  <c r="CN717" i="2"/>
  <c r="CC728" i="2"/>
  <c r="CX732" i="2"/>
  <c r="CC744" i="2"/>
  <c r="CX748" i="2"/>
  <c r="CC760" i="2"/>
  <c r="CX764" i="2"/>
  <c r="BS729" i="2"/>
  <c r="CN733" i="2"/>
  <c r="BS745" i="2"/>
  <c r="CN749" i="2"/>
  <c r="BS761" i="2"/>
  <c r="CN765" i="2"/>
  <c r="CK818" i="2"/>
  <c r="AZ819" i="2"/>
  <c r="DT819" i="2" s="1"/>
  <c r="BU835" i="2"/>
  <c r="BU851" i="2"/>
  <c r="CL909" i="2"/>
  <c r="CU932" i="2"/>
  <c r="BW933" i="2"/>
  <c r="CY939" i="2"/>
  <c r="CN953" i="2"/>
  <c r="CL936" i="2"/>
  <c r="CP936" i="2" s="1"/>
  <c r="CT966" i="2"/>
  <c r="CT947" i="2"/>
  <c r="CT963" i="2"/>
  <c r="BZ948" i="2"/>
  <c r="BZ952" i="2"/>
  <c r="BZ964" i="2"/>
  <c r="BY972" i="2"/>
  <c r="BS972" i="2"/>
  <c r="CL974" i="2"/>
  <c r="CL978" i="2"/>
  <c r="AZ994" i="2"/>
  <c r="DT994" i="2" s="1"/>
  <c r="CA1003" i="2"/>
  <c r="CE1003" i="2" s="1"/>
  <c r="BJ1006" i="2"/>
  <c r="DV1006" i="2" s="1"/>
  <c r="BJ1007" i="2"/>
  <c r="DV1007" i="2" s="1"/>
  <c r="CD1007" i="2"/>
  <c r="DD17" i="2"/>
  <c r="DD33" i="2"/>
  <c r="DD49" i="2"/>
  <c r="DD65" i="2"/>
  <c r="DD81" i="2"/>
  <c r="DD97" i="2"/>
  <c r="DD22" i="2"/>
  <c r="DD38" i="2"/>
  <c r="DD54" i="2"/>
  <c r="DD70" i="2"/>
  <c r="DD86" i="2"/>
  <c r="DD102" i="2"/>
  <c r="DD19" i="2"/>
  <c r="DD35" i="2"/>
  <c r="DD51" i="2"/>
  <c r="DD67" i="2"/>
  <c r="DD83" i="2"/>
  <c r="DD99" i="2"/>
  <c r="DD16" i="2"/>
  <c r="DD32" i="2"/>
  <c r="DD48" i="2"/>
  <c r="DD64" i="2"/>
  <c r="DD80" i="2"/>
  <c r="DD96" i="2"/>
  <c r="DD112" i="2"/>
  <c r="BN116" i="2"/>
  <c r="BP116" i="2" s="1"/>
  <c r="CI120" i="2"/>
  <c r="CK120" i="2" s="1"/>
  <c r="DD128" i="2"/>
  <c r="BN132" i="2"/>
  <c r="BP132" i="2" s="1"/>
  <c r="CI136" i="2"/>
  <c r="CK136" i="2" s="1"/>
  <c r="DD144" i="2"/>
  <c r="BN148" i="2"/>
  <c r="BP148" i="2" s="1"/>
  <c r="CI152" i="2"/>
  <c r="CK152" i="2" s="1"/>
  <c r="DD160" i="2"/>
  <c r="BN164" i="2"/>
  <c r="BP164" i="2" s="1"/>
  <c r="CI168" i="2"/>
  <c r="CK168" i="2" s="1"/>
  <c r="DD176" i="2"/>
  <c r="BN180" i="2"/>
  <c r="BP180" i="2" s="1"/>
  <c r="CI184" i="2"/>
  <c r="CK184" i="2" s="1"/>
  <c r="DD192" i="2"/>
  <c r="BN196" i="2"/>
  <c r="BP196" i="2" s="1"/>
  <c r="CI200" i="2"/>
  <c r="CK200" i="2" s="1"/>
  <c r="DD208" i="2"/>
  <c r="BN212" i="2"/>
  <c r="BP212" i="2" s="1"/>
  <c r="CI216" i="2"/>
  <c r="CK216" i="2" s="1"/>
  <c r="DD224" i="2"/>
  <c r="BN228" i="2"/>
  <c r="BP228" i="2" s="1"/>
  <c r="CI232" i="2"/>
  <c r="CK232" i="2" s="1"/>
  <c r="DD240" i="2"/>
  <c r="BN244" i="2"/>
  <c r="BP244" i="2" s="1"/>
  <c r="CI248" i="2"/>
  <c r="CK248" i="2" s="1"/>
  <c r="DD256" i="2"/>
  <c r="BN260" i="2"/>
  <c r="BP260" i="2" s="1"/>
  <c r="CI264" i="2"/>
  <c r="CK264" i="2" s="1"/>
  <c r="DD272" i="2"/>
  <c r="BN276" i="2"/>
  <c r="BP276" i="2" s="1"/>
  <c r="CI280" i="2"/>
  <c r="CK280" i="2" s="1"/>
  <c r="DD288" i="2"/>
  <c r="BN292" i="2"/>
  <c r="BP292" i="2" s="1"/>
  <c r="CI296" i="2"/>
  <c r="CK296" i="2" s="1"/>
  <c r="DC114" i="2"/>
  <c r="DC130" i="2"/>
  <c r="DC146" i="2"/>
  <c r="DC162" i="2"/>
  <c r="DC178" i="2"/>
  <c r="DC194" i="2"/>
  <c r="DC210" i="2"/>
  <c r="DC226" i="2"/>
  <c r="DC242" i="2"/>
  <c r="DC258" i="2"/>
  <c r="DC274" i="2"/>
  <c r="DC290" i="2"/>
  <c r="CG112" i="2"/>
  <c r="CK112" i="2" s="1"/>
  <c r="CG124" i="2"/>
  <c r="CK124" i="2" s="1"/>
  <c r="CG128" i="2"/>
  <c r="CK128" i="2" s="1"/>
  <c r="CG140" i="2"/>
  <c r="CK140" i="2" s="1"/>
  <c r="CG144" i="2"/>
  <c r="CK144" i="2" s="1"/>
  <c r="CG156" i="2"/>
  <c r="CK156" i="2" s="1"/>
  <c r="CG160" i="2"/>
  <c r="CK160" i="2" s="1"/>
  <c r="CG172" i="2"/>
  <c r="CK172" i="2" s="1"/>
  <c r="CG176" i="2"/>
  <c r="CK176" i="2" s="1"/>
  <c r="CG188" i="2"/>
  <c r="CK188" i="2" s="1"/>
  <c r="CG192" i="2"/>
  <c r="CK192" i="2" s="1"/>
  <c r="CG204" i="2"/>
  <c r="CK204" i="2" s="1"/>
  <c r="CG208" i="2"/>
  <c r="CK208" i="2" s="1"/>
  <c r="CG220" i="2"/>
  <c r="CK220" i="2" s="1"/>
  <c r="CG224" i="2"/>
  <c r="CK224" i="2" s="1"/>
  <c r="CG236" i="2"/>
  <c r="CK236" i="2" s="1"/>
  <c r="CG240" i="2"/>
  <c r="CK240" i="2" s="1"/>
  <c r="CG252" i="2"/>
  <c r="CK252" i="2" s="1"/>
  <c r="CG256" i="2"/>
  <c r="CK256" i="2" s="1"/>
  <c r="CG268" i="2"/>
  <c r="CK268" i="2" s="1"/>
  <c r="CG272" i="2"/>
  <c r="CK272" i="2" s="1"/>
  <c r="CG284" i="2"/>
  <c r="CK284" i="2" s="1"/>
  <c r="CG288" i="2"/>
  <c r="CK288" i="2" s="1"/>
  <c r="DE114" i="2"/>
  <c r="DE130" i="2"/>
  <c r="DE146" i="2"/>
  <c r="DE162" i="2"/>
  <c r="DE178" i="2"/>
  <c r="DE194" i="2"/>
  <c r="DE210" i="2"/>
  <c r="DE226" i="2"/>
  <c r="DE242" i="2"/>
  <c r="DE258" i="2"/>
  <c r="DE274" i="2"/>
  <c r="DE290" i="2"/>
  <c r="DC306" i="2"/>
  <c r="DC322" i="2"/>
  <c r="DC338" i="2"/>
  <c r="DC354" i="2"/>
  <c r="DC370" i="2"/>
  <c r="DC386" i="2"/>
  <c r="DC307" i="2"/>
  <c r="DC323" i="2"/>
  <c r="DC339" i="2"/>
  <c r="DC355" i="2"/>
  <c r="DC371" i="2"/>
  <c r="DC387" i="2"/>
  <c r="DC308" i="2"/>
  <c r="DC324" i="2"/>
  <c r="DC340" i="2"/>
  <c r="DC356" i="2"/>
  <c r="DC372" i="2"/>
  <c r="DC388" i="2"/>
  <c r="DC309" i="2"/>
  <c r="DC325" i="2"/>
  <c r="DC341" i="2"/>
  <c r="DC357" i="2"/>
  <c r="DC373" i="2"/>
  <c r="DC389" i="2"/>
  <c r="BL396" i="2"/>
  <c r="BL400" i="2"/>
  <c r="BL404" i="2"/>
  <c r="BP404" i="2" s="1"/>
  <c r="BL408" i="2"/>
  <c r="BL412" i="2"/>
  <c r="BL416" i="2"/>
  <c r="BL420" i="2"/>
  <c r="BP420" i="2" s="1"/>
  <c r="BL424" i="2"/>
  <c r="BL428" i="2"/>
  <c r="BL432" i="2"/>
  <c r="BL436" i="2"/>
  <c r="BP436" i="2" s="1"/>
  <c r="BL440" i="2"/>
  <c r="BL444" i="2"/>
  <c r="BL448" i="2"/>
  <c r="BL452" i="2"/>
  <c r="BP452" i="2" s="1"/>
  <c r="BL456" i="2"/>
  <c r="BL460" i="2"/>
  <c r="BL464" i="2"/>
  <c r="BL468" i="2"/>
  <c r="BP468" i="2" s="1"/>
  <c r="BL472" i="2"/>
  <c r="BL476" i="2"/>
  <c r="BL480" i="2"/>
  <c r="BL484" i="2"/>
  <c r="BP484" i="2" s="1"/>
  <c r="BQ393" i="2"/>
  <c r="BQ397" i="2"/>
  <c r="BQ401" i="2"/>
  <c r="BQ405" i="2"/>
  <c r="BU405" i="2" s="1"/>
  <c r="BQ409" i="2"/>
  <c r="BQ413" i="2"/>
  <c r="BQ417" i="2"/>
  <c r="BQ421" i="2"/>
  <c r="BU421" i="2" s="1"/>
  <c r="BQ425" i="2"/>
  <c r="BQ429" i="2"/>
  <c r="BQ433" i="2"/>
  <c r="BQ437" i="2"/>
  <c r="BU437" i="2" s="1"/>
  <c r="BQ441" i="2"/>
  <c r="BQ445" i="2"/>
  <c r="BQ449" i="2"/>
  <c r="BQ453" i="2"/>
  <c r="BU453" i="2" s="1"/>
  <c r="BQ457" i="2"/>
  <c r="BQ461" i="2"/>
  <c r="BQ465" i="2"/>
  <c r="BQ469" i="2"/>
  <c r="BU469" i="2" s="1"/>
  <c r="BQ473" i="2"/>
  <c r="BQ477" i="2"/>
  <c r="BQ481" i="2"/>
  <c r="BQ485" i="2"/>
  <c r="BU485" i="2" s="1"/>
  <c r="BV394" i="2"/>
  <c r="BV398" i="2"/>
  <c r="BV402" i="2"/>
  <c r="BZ402" i="2" s="1"/>
  <c r="BV406" i="2"/>
  <c r="BZ406" i="2" s="1"/>
  <c r="BV410" i="2"/>
  <c r="BV414" i="2"/>
  <c r="BV418" i="2"/>
  <c r="BZ418" i="2" s="1"/>
  <c r="BV422" i="2"/>
  <c r="BZ422" i="2" s="1"/>
  <c r="BV426" i="2"/>
  <c r="BV430" i="2"/>
  <c r="BV434" i="2"/>
  <c r="BZ434" i="2" s="1"/>
  <c r="BV438" i="2"/>
  <c r="BZ438" i="2" s="1"/>
  <c r="BV442" i="2"/>
  <c r="BV446" i="2"/>
  <c r="BV450" i="2"/>
  <c r="BZ450" i="2" s="1"/>
  <c r="BV454" i="2"/>
  <c r="BZ454" i="2" s="1"/>
  <c r="BV458" i="2"/>
  <c r="BV462" i="2"/>
  <c r="BV466" i="2"/>
  <c r="BZ466" i="2" s="1"/>
  <c r="BV470" i="2"/>
  <c r="BZ470" i="2" s="1"/>
  <c r="BV474" i="2"/>
  <c r="BV478" i="2"/>
  <c r="BV482" i="2"/>
  <c r="BZ482" i="2" s="1"/>
  <c r="DE488" i="2"/>
  <c r="CV399" i="2"/>
  <c r="CZ399" i="2" s="1"/>
  <c r="CV403" i="2"/>
  <c r="CZ403" i="2" s="1"/>
  <c r="CV407" i="2"/>
  <c r="CZ407" i="2" s="1"/>
  <c r="CV411" i="2"/>
  <c r="CZ411" i="2" s="1"/>
  <c r="CV415" i="2"/>
  <c r="CZ415" i="2" s="1"/>
  <c r="CV419" i="2"/>
  <c r="CZ419" i="2" s="1"/>
  <c r="CV423" i="2"/>
  <c r="CZ423" i="2" s="1"/>
  <c r="CV427" i="2"/>
  <c r="CZ427" i="2" s="1"/>
  <c r="CV431" i="2"/>
  <c r="CZ431" i="2" s="1"/>
  <c r="CV435" i="2"/>
  <c r="CZ435" i="2" s="1"/>
  <c r="CV439" i="2"/>
  <c r="CZ439" i="2" s="1"/>
  <c r="CV443" i="2"/>
  <c r="CZ443" i="2" s="1"/>
  <c r="CV447" i="2"/>
  <c r="CZ447" i="2" s="1"/>
  <c r="CV451" i="2"/>
  <c r="CZ451" i="2" s="1"/>
  <c r="CV455" i="2"/>
  <c r="CZ455" i="2" s="1"/>
  <c r="CV459" i="2"/>
  <c r="CZ459" i="2" s="1"/>
  <c r="CV463" i="2"/>
  <c r="CZ463" i="2" s="1"/>
  <c r="CV467" i="2"/>
  <c r="CZ467" i="2" s="1"/>
  <c r="CV471" i="2"/>
  <c r="CZ471" i="2" s="1"/>
  <c r="CV475" i="2"/>
  <c r="CZ475" i="2" s="1"/>
  <c r="CV479" i="2"/>
  <c r="CZ479" i="2" s="1"/>
  <c r="CV483" i="2"/>
  <c r="CZ483" i="2" s="1"/>
  <c r="DD497" i="2"/>
  <c r="DD513" i="2"/>
  <c r="DD529" i="2"/>
  <c r="DD545" i="2"/>
  <c r="DD561" i="2"/>
  <c r="DD577" i="2"/>
  <c r="DD498" i="2"/>
  <c r="DD514" i="2"/>
  <c r="DD530" i="2"/>
  <c r="DD546" i="2"/>
  <c r="DD562" i="2"/>
  <c r="DD578" i="2"/>
  <c r="CI491" i="2"/>
  <c r="CK491" i="2" s="1"/>
  <c r="DD499" i="2"/>
  <c r="DD515" i="2"/>
  <c r="DD531" i="2"/>
  <c r="DD547" i="2"/>
  <c r="DD563" i="2"/>
  <c r="DD579" i="2"/>
  <c r="DD500" i="2"/>
  <c r="DD516" i="2"/>
  <c r="DD532" i="2"/>
  <c r="DD548" i="2"/>
  <c r="DD564" i="2"/>
  <c r="DD580" i="2"/>
  <c r="DD596" i="2"/>
  <c r="DD612" i="2"/>
  <c r="DD628" i="2"/>
  <c r="DD644" i="2"/>
  <c r="DD660" i="2"/>
  <c r="DC583" i="2"/>
  <c r="DC599" i="2"/>
  <c r="DC615" i="2"/>
  <c r="DC631" i="2"/>
  <c r="DC647" i="2"/>
  <c r="DC663" i="2"/>
  <c r="BP680" i="2"/>
  <c r="BP692" i="2"/>
  <c r="BP696" i="2"/>
  <c r="BP700" i="2"/>
  <c r="BP708" i="2"/>
  <c r="BP716" i="2"/>
  <c r="BP720" i="2"/>
  <c r="DD684" i="2"/>
  <c r="DD700" i="2"/>
  <c r="BN704" i="2"/>
  <c r="BP704" i="2" s="1"/>
  <c r="DD716" i="2"/>
  <c r="BP724" i="2"/>
  <c r="BP740" i="2"/>
  <c r="BP744" i="2"/>
  <c r="BP752" i="2"/>
  <c r="DD732" i="2"/>
  <c r="DD748" i="2"/>
  <c r="DD764" i="2"/>
  <c r="BN768" i="2"/>
  <c r="BP768" i="2" s="1"/>
  <c r="DE780" i="2"/>
  <c r="DE796" i="2"/>
  <c r="DE812" i="2"/>
  <c r="DD782" i="2"/>
  <c r="DD798" i="2"/>
  <c r="DD814" i="2"/>
  <c r="CR822" i="2"/>
  <c r="BW834" i="2"/>
  <c r="BZ834" i="2" s="1"/>
  <c r="CR838" i="2"/>
  <c r="BW850" i="2"/>
  <c r="BZ850" i="2" s="1"/>
  <c r="CR854" i="2"/>
  <c r="BX826" i="2"/>
  <c r="BZ826" i="2" s="1"/>
  <c r="CS830" i="2"/>
  <c r="BX842" i="2"/>
  <c r="CS846" i="2"/>
  <c r="BX858" i="2"/>
  <c r="BZ858" i="2" s="1"/>
  <c r="DD823" i="2"/>
  <c r="DD839" i="2"/>
  <c r="DD855" i="2"/>
  <c r="CT864" i="2"/>
  <c r="BT831" i="2"/>
  <c r="CO835" i="2"/>
  <c r="BT847" i="2"/>
  <c r="CO851" i="2"/>
  <c r="DD873" i="2"/>
  <c r="DC890" i="2"/>
  <c r="DC906" i="2"/>
  <c r="DC899" i="2"/>
  <c r="DD900" i="2"/>
  <c r="CM908" i="2"/>
  <c r="DE915" i="2"/>
  <c r="DD925" i="2"/>
  <c r="DE917" i="2"/>
  <c r="DD911" i="2"/>
  <c r="DD927" i="2"/>
  <c r="CQ938" i="2"/>
  <c r="CU938" i="2" s="1"/>
  <c r="CX933" i="2"/>
  <c r="CL938" i="2"/>
  <c r="CK951" i="2"/>
  <c r="CK959" i="2"/>
  <c r="CY937" i="2"/>
  <c r="CZ937" i="2" s="1"/>
  <c r="BJ953" i="2"/>
  <c r="DV953" i="2" s="1"/>
  <c r="BJ961" i="2"/>
  <c r="DV961" i="2" s="1"/>
  <c r="CV950" i="2"/>
  <c r="CZ950" i="2" s="1"/>
  <c r="BJ958" i="2"/>
  <c r="DV958" i="2" s="1"/>
  <c r="CV966" i="2"/>
  <c r="CZ966" i="2" s="1"/>
  <c r="DE986" i="2"/>
  <c r="BT972" i="2"/>
  <c r="BJ973" i="2"/>
  <c r="DV973" i="2" s="1"/>
  <c r="DC976" i="2"/>
  <c r="CT971" i="2"/>
  <c r="CU971" i="2" s="1"/>
  <c r="DC978" i="2"/>
  <c r="DC989" i="2"/>
  <c r="DB987" i="2"/>
  <c r="AU987" i="2"/>
  <c r="DS987" i="2" s="1"/>
  <c r="AU993" i="2"/>
  <c r="DS993" i="2" s="1"/>
  <c r="DB993" i="2"/>
  <c r="CD992" i="2"/>
  <c r="AZ992" i="2"/>
  <c r="DT992" i="2" s="1"/>
  <c r="CG1003" i="2"/>
  <c r="CX997" i="2"/>
  <c r="CG1000" i="2"/>
  <c r="BP1007" i="2"/>
  <c r="CN112" i="2"/>
  <c r="CP112" i="2" s="1"/>
  <c r="BS124" i="2"/>
  <c r="CN128" i="2"/>
  <c r="CP128" i="2" s="1"/>
  <c r="BS140" i="2"/>
  <c r="CN144" i="2"/>
  <c r="CP144" i="2" s="1"/>
  <c r="BS156" i="2"/>
  <c r="CN160" i="2"/>
  <c r="CP160" i="2" s="1"/>
  <c r="BS172" i="2"/>
  <c r="CN176" i="2"/>
  <c r="CP176" i="2" s="1"/>
  <c r="BS188" i="2"/>
  <c r="CN192" i="2"/>
  <c r="CP192" i="2" s="1"/>
  <c r="BS204" i="2"/>
  <c r="CN208" i="2"/>
  <c r="CP208" i="2" s="1"/>
  <c r="BS220" i="2"/>
  <c r="CN224" i="2"/>
  <c r="CP224" i="2" s="1"/>
  <c r="BS236" i="2"/>
  <c r="CN240" i="2"/>
  <c r="CP240" i="2" s="1"/>
  <c r="BS252" i="2"/>
  <c r="CN256" i="2"/>
  <c r="CP256" i="2" s="1"/>
  <c r="BS268" i="2"/>
  <c r="CN272" i="2"/>
  <c r="CP272" i="2" s="1"/>
  <c r="BS284" i="2"/>
  <c r="CN288" i="2"/>
  <c r="CP288" i="2" s="1"/>
  <c r="AZ112" i="2"/>
  <c r="DT112" i="2" s="1"/>
  <c r="AZ116" i="2"/>
  <c r="DT116" i="2" s="1"/>
  <c r="AZ120" i="2"/>
  <c r="DT120" i="2" s="1"/>
  <c r="AZ124" i="2"/>
  <c r="DT124" i="2" s="1"/>
  <c r="AZ128" i="2"/>
  <c r="DT128" i="2" s="1"/>
  <c r="AZ132" i="2"/>
  <c r="DT132" i="2" s="1"/>
  <c r="AZ136" i="2"/>
  <c r="DT136" i="2" s="1"/>
  <c r="AZ140" i="2"/>
  <c r="DT140" i="2" s="1"/>
  <c r="AZ144" i="2"/>
  <c r="DT144" i="2" s="1"/>
  <c r="AZ148" i="2"/>
  <c r="DT148" i="2" s="1"/>
  <c r="AZ152" i="2"/>
  <c r="DT152" i="2" s="1"/>
  <c r="AZ156" i="2"/>
  <c r="DT156" i="2" s="1"/>
  <c r="AZ160" i="2"/>
  <c r="DT160" i="2" s="1"/>
  <c r="AZ164" i="2"/>
  <c r="DT164" i="2" s="1"/>
  <c r="AZ168" i="2"/>
  <c r="DT168" i="2" s="1"/>
  <c r="AZ172" i="2"/>
  <c r="DT172" i="2" s="1"/>
  <c r="AZ176" i="2"/>
  <c r="DT176" i="2" s="1"/>
  <c r="AZ180" i="2"/>
  <c r="DT180" i="2" s="1"/>
  <c r="AZ184" i="2"/>
  <c r="DT184" i="2" s="1"/>
  <c r="AZ188" i="2"/>
  <c r="DT188" i="2" s="1"/>
  <c r="AZ192" i="2"/>
  <c r="DT192" i="2" s="1"/>
  <c r="AZ196" i="2"/>
  <c r="DT196" i="2" s="1"/>
  <c r="AZ200" i="2"/>
  <c r="DT200" i="2" s="1"/>
  <c r="AZ204" i="2"/>
  <c r="DT204" i="2" s="1"/>
  <c r="AZ208" i="2"/>
  <c r="DT208" i="2" s="1"/>
  <c r="AZ212" i="2"/>
  <c r="DT212" i="2" s="1"/>
  <c r="AZ216" i="2"/>
  <c r="DT216" i="2" s="1"/>
  <c r="AZ220" i="2"/>
  <c r="DT220" i="2" s="1"/>
  <c r="AZ224" i="2"/>
  <c r="DT224" i="2" s="1"/>
  <c r="AZ228" i="2"/>
  <c r="DT228" i="2" s="1"/>
  <c r="AZ232" i="2"/>
  <c r="DT232" i="2" s="1"/>
  <c r="AZ236" i="2"/>
  <c r="DT236" i="2" s="1"/>
  <c r="AZ240" i="2"/>
  <c r="DT240" i="2" s="1"/>
  <c r="AZ244" i="2"/>
  <c r="DT244" i="2" s="1"/>
  <c r="AZ248" i="2"/>
  <c r="DT248" i="2" s="1"/>
  <c r="AZ252" i="2"/>
  <c r="DT252" i="2" s="1"/>
  <c r="AZ256" i="2"/>
  <c r="DT256" i="2" s="1"/>
  <c r="AZ260" i="2"/>
  <c r="DT260" i="2" s="1"/>
  <c r="AZ264" i="2"/>
  <c r="DT264" i="2" s="1"/>
  <c r="AZ268" i="2"/>
  <c r="DT268" i="2" s="1"/>
  <c r="AZ272" i="2"/>
  <c r="DT272" i="2" s="1"/>
  <c r="AZ276" i="2"/>
  <c r="DT276" i="2" s="1"/>
  <c r="AZ280" i="2"/>
  <c r="DT280" i="2" s="1"/>
  <c r="AZ284" i="2"/>
  <c r="DT284" i="2" s="1"/>
  <c r="AZ288" i="2"/>
  <c r="DT288" i="2" s="1"/>
  <c r="AZ292" i="2"/>
  <c r="DT292" i="2" s="1"/>
  <c r="AZ296" i="2"/>
  <c r="DT296" i="2" s="1"/>
  <c r="CQ485" i="2"/>
  <c r="BO400" i="2"/>
  <c r="CJ404" i="2"/>
  <c r="DE412" i="2"/>
  <c r="BO416" i="2"/>
  <c r="CJ420" i="2"/>
  <c r="DE428" i="2"/>
  <c r="BO432" i="2"/>
  <c r="CJ436" i="2"/>
  <c r="DE444" i="2"/>
  <c r="BO448" i="2"/>
  <c r="CJ452" i="2"/>
  <c r="DE460" i="2"/>
  <c r="BO464" i="2"/>
  <c r="CJ468" i="2"/>
  <c r="DE476" i="2"/>
  <c r="BO480" i="2"/>
  <c r="CJ484" i="2"/>
  <c r="CN491" i="2"/>
  <c r="CP491" i="2" s="1"/>
  <c r="CB592" i="2"/>
  <c r="CW596" i="2"/>
  <c r="CZ596" i="2" s="1"/>
  <c r="CB608" i="2"/>
  <c r="CW612" i="2"/>
  <c r="CZ612" i="2" s="1"/>
  <c r="CB624" i="2"/>
  <c r="CW628" i="2"/>
  <c r="CZ628" i="2" s="1"/>
  <c r="CB640" i="2"/>
  <c r="CW644" i="2"/>
  <c r="CZ644" i="2" s="1"/>
  <c r="CB656" i="2"/>
  <c r="CW660" i="2"/>
  <c r="CZ660" i="2" s="1"/>
  <c r="CB672" i="2"/>
  <c r="BU676" i="2"/>
  <c r="BU680" i="2"/>
  <c r="BU684" i="2"/>
  <c r="BU688" i="2"/>
  <c r="BU692" i="2"/>
  <c r="BU696" i="2"/>
  <c r="BU700" i="2"/>
  <c r="BU704" i="2"/>
  <c r="BU708" i="2"/>
  <c r="BU712" i="2"/>
  <c r="BU716" i="2"/>
  <c r="BU720" i="2"/>
  <c r="CW676" i="2"/>
  <c r="CZ676" i="2" s="1"/>
  <c r="CB688" i="2"/>
  <c r="CW692" i="2"/>
  <c r="CZ692" i="2" s="1"/>
  <c r="CB704" i="2"/>
  <c r="CW708" i="2"/>
  <c r="CZ708" i="2" s="1"/>
  <c r="CB720" i="2"/>
  <c r="CY676" i="2"/>
  <c r="CD688" i="2"/>
  <c r="CY692" i="2"/>
  <c r="CD704" i="2"/>
  <c r="CY708" i="2"/>
  <c r="CD720" i="2"/>
  <c r="BU724" i="2"/>
  <c r="BU728" i="2"/>
  <c r="BU732" i="2"/>
  <c r="BU736" i="2"/>
  <c r="BU740" i="2"/>
  <c r="BU744" i="2"/>
  <c r="BU748" i="2"/>
  <c r="BU752" i="2"/>
  <c r="BU756" i="2"/>
  <c r="BU760" i="2"/>
  <c r="BU764" i="2"/>
  <c r="BU768" i="2"/>
  <c r="CW724" i="2"/>
  <c r="CZ724" i="2" s="1"/>
  <c r="CB736" i="2"/>
  <c r="CW740" i="2"/>
  <c r="CZ740" i="2" s="1"/>
  <c r="CB752" i="2"/>
  <c r="CW756" i="2"/>
  <c r="CZ756" i="2" s="1"/>
  <c r="CB768" i="2"/>
  <c r="CY724" i="2"/>
  <c r="CD736" i="2"/>
  <c r="CY740" i="2"/>
  <c r="CD752" i="2"/>
  <c r="CY756" i="2"/>
  <c r="CD768" i="2"/>
  <c r="DD771" i="2"/>
  <c r="BN775" i="2"/>
  <c r="CI779" i="2"/>
  <c r="DD787" i="2"/>
  <c r="BN791" i="2"/>
  <c r="CI795" i="2"/>
  <c r="DD803" i="2"/>
  <c r="BN807" i="2"/>
  <c r="CI811" i="2"/>
  <c r="CU863" i="2"/>
  <c r="CX834" i="2"/>
  <c r="CX850" i="2"/>
  <c r="BS819" i="2"/>
  <c r="BU819" i="2" s="1"/>
  <c r="BS831" i="2"/>
  <c r="BU831" i="2" s="1"/>
  <c r="BS847" i="2"/>
  <c r="BU847" i="2" s="1"/>
  <c r="DC896" i="2"/>
  <c r="CB908" i="2"/>
  <c r="CE908" i="2" s="1"/>
  <c r="CO909" i="2"/>
  <c r="BT934" i="2"/>
  <c r="BM937" i="2"/>
  <c r="CA938" i="2"/>
  <c r="CL951" i="2"/>
  <c r="CP951" i="2" s="1"/>
  <c r="DE942" i="2"/>
  <c r="CR964" i="2"/>
  <c r="CD944" i="2"/>
  <c r="CU951" i="2"/>
  <c r="CU959" i="2"/>
  <c r="CI938" i="2"/>
  <c r="DE951" i="2"/>
  <c r="BY973" i="2"/>
  <c r="BP956" i="2"/>
  <c r="CY970" i="2"/>
  <c r="CM974" i="2"/>
  <c r="CH987" i="2"/>
  <c r="DC993" i="2"/>
  <c r="BZ992" i="2"/>
  <c r="CI1000" i="2"/>
  <c r="DC1000" i="2"/>
  <c r="CP1000" i="2"/>
  <c r="BU1002" i="2"/>
  <c r="BU1007" i="2"/>
  <c r="AH1011" i="2"/>
  <c r="AH1010" i="2"/>
  <c r="AH1009" i="2"/>
  <c r="CS8" i="2"/>
  <c r="BX8" i="2"/>
  <c r="BC8" i="2"/>
  <c r="BZ396" i="2"/>
  <c r="BZ400" i="2"/>
  <c r="BZ404" i="2"/>
  <c r="BZ408" i="2"/>
  <c r="BZ412" i="2"/>
  <c r="BZ416" i="2"/>
  <c r="BZ420" i="2"/>
  <c r="BZ424" i="2"/>
  <c r="BZ428" i="2"/>
  <c r="BZ432" i="2"/>
  <c r="BZ436" i="2"/>
  <c r="BZ440" i="2"/>
  <c r="BZ444" i="2"/>
  <c r="BZ448" i="2"/>
  <c r="BZ452" i="2"/>
  <c r="BZ456" i="2"/>
  <c r="BZ460" i="2"/>
  <c r="BZ464" i="2"/>
  <c r="BZ468" i="2"/>
  <c r="BZ472" i="2"/>
  <c r="BZ476" i="2"/>
  <c r="BZ480" i="2"/>
  <c r="BZ484" i="2"/>
  <c r="CE393" i="2"/>
  <c r="CE397" i="2"/>
  <c r="CE401" i="2"/>
  <c r="CE413" i="2"/>
  <c r="CE417" i="2"/>
  <c r="CE429" i="2"/>
  <c r="CE433" i="2"/>
  <c r="CE445" i="2"/>
  <c r="CE449" i="2"/>
  <c r="CE461" i="2"/>
  <c r="CE465" i="2"/>
  <c r="CE477" i="2"/>
  <c r="CE481" i="2"/>
  <c r="CE485" i="2"/>
  <c r="DE403" i="2"/>
  <c r="DE419" i="2"/>
  <c r="DE435" i="2"/>
  <c r="DE451" i="2"/>
  <c r="DE467" i="2"/>
  <c r="DE483" i="2"/>
  <c r="CO400" i="2"/>
  <c r="BT412" i="2"/>
  <c r="CO416" i="2"/>
  <c r="BT428" i="2"/>
  <c r="CO432" i="2"/>
  <c r="BT444" i="2"/>
  <c r="CO448" i="2"/>
  <c r="BT460" i="2"/>
  <c r="CO464" i="2"/>
  <c r="BT476" i="2"/>
  <c r="CO480" i="2"/>
  <c r="DC594" i="2"/>
  <c r="DC610" i="2"/>
  <c r="DC626" i="2"/>
  <c r="DC642" i="2"/>
  <c r="DC658" i="2"/>
  <c r="DC674" i="2"/>
  <c r="BX680" i="2"/>
  <c r="BZ680" i="2" s="1"/>
  <c r="CS684" i="2"/>
  <c r="CU684" i="2" s="1"/>
  <c r="BX696" i="2"/>
  <c r="BZ696" i="2" s="1"/>
  <c r="CS700" i="2"/>
  <c r="CU700" i="2" s="1"/>
  <c r="BX712" i="2"/>
  <c r="BZ712" i="2" s="1"/>
  <c r="CS716" i="2"/>
  <c r="CU716" i="2" s="1"/>
  <c r="DD677" i="2"/>
  <c r="BN681" i="2"/>
  <c r="CI685" i="2"/>
  <c r="CK685" i="2" s="1"/>
  <c r="DD693" i="2"/>
  <c r="BN697" i="2"/>
  <c r="CI701" i="2"/>
  <c r="CK701" i="2" s="1"/>
  <c r="DD709" i="2"/>
  <c r="BN713" i="2"/>
  <c r="CI717" i="2"/>
  <c r="CK717" i="2" s="1"/>
  <c r="BX728" i="2"/>
  <c r="BZ728" i="2" s="1"/>
  <c r="CS732" i="2"/>
  <c r="CU732" i="2" s="1"/>
  <c r="BX744" i="2"/>
  <c r="BZ744" i="2" s="1"/>
  <c r="CS748" i="2"/>
  <c r="CU748" i="2" s="1"/>
  <c r="BX760" i="2"/>
  <c r="BZ760" i="2" s="1"/>
  <c r="CS764" i="2"/>
  <c r="CU764" i="2" s="1"/>
  <c r="DD725" i="2"/>
  <c r="BN729" i="2"/>
  <c r="CI733" i="2"/>
  <c r="CK733" i="2" s="1"/>
  <c r="DD741" i="2"/>
  <c r="BN745" i="2"/>
  <c r="CI749" i="2"/>
  <c r="CK749" i="2" s="1"/>
  <c r="DD757" i="2"/>
  <c r="BN761" i="2"/>
  <c r="CI765" i="2"/>
  <c r="CK765" i="2" s="1"/>
  <c r="BS779" i="2"/>
  <c r="CN783" i="2"/>
  <c r="BS795" i="2"/>
  <c r="CN799" i="2"/>
  <c r="BS811" i="2"/>
  <c r="CN815" i="2"/>
  <c r="DC777" i="2"/>
  <c r="DC793" i="2"/>
  <c r="DC809" i="2"/>
  <c r="CK819" i="2"/>
  <c r="CK823" i="2"/>
  <c r="CK827" i="2"/>
  <c r="CK831" i="2"/>
  <c r="CK835" i="2"/>
  <c r="CK839" i="2"/>
  <c r="CK843" i="2"/>
  <c r="CK847" i="2"/>
  <c r="CK851" i="2"/>
  <c r="CK855" i="2"/>
  <c r="CK859" i="2"/>
  <c r="DC823" i="2"/>
  <c r="DC839" i="2"/>
  <c r="DC855" i="2"/>
  <c r="DD874" i="2"/>
  <c r="DC868" i="2"/>
  <c r="DC884" i="2"/>
  <c r="DD876" i="2"/>
  <c r="BN932" i="2"/>
  <c r="BP932" i="2" s="1"/>
  <c r="DB932" i="2"/>
  <c r="AU932" i="2"/>
  <c r="DS932" i="2" s="1"/>
  <c r="DW932" i="2" s="1"/>
  <c r="CT939" i="2"/>
  <c r="AZ945" i="2"/>
  <c r="DT945" i="2" s="1"/>
  <c r="BR934" i="2"/>
  <c r="DD957" i="2"/>
  <c r="BU965" i="2"/>
  <c r="CI945" i="2"/>
  <c r="DC960" i="2"/>
  <c r="CN938" i="2"/>
  <c r="CB962" i="2"/>
  <c r="CE962" i="2" s="1"/>
  <c r="CZ967" i="2"/>
  <c r="AZ956" i="2"/>
  <c r="DT956" i="2" s="1"/>
  <c r="AZ964" i="2"/>
  <c r="DT964" i="2" s="1"/>
  <c r="AZ971" i="2"/>
  <c r="DT971" i="2" s="1"/>
  <c r="CD969" i="2"/>
  <c r="DD971" i="2"/>
  <c r="DC979" i="2"/>
  <c r="DB974" i="2"/>
  <c r="AU974" i="2"/>
  <c r="DS974" i="2" s="1"/>
  <c r="DB978" i="2"/>
  <c r="AU978" i="2"/>
  <c r="DS978" i="2" s="1"/>
  <c r="CU987" i="2"/>
  <c r="CM987" i="2"/>
  <c r="CP987" i="2" s="1"/>
  <c r="BJ992" i="2"/>
  <c r="DV992" i="2" s="1"/>
  <c r="CM998" i="2"/>
  <c r="BV996" i="2"/>
  <c r="CU1000" i="2"/>
  <c r="DC1004" i="2"/>
  <c r="BE1007" i="2"/>
  <c r="DU1007" i="2" s="1"/>
  <c r="AZ934" i="2"/>
  <c r="DT934" i="2" s="1"/>
  <c r="AZ935" i="2"/>
  <c r="DT935" i="2" s="1"/>
  <c r="BO933" i="2"/>
  <c r="BP933" i="2" s="1"/>
  <c r="CC944" i="2"/>
  <c r="CN952" i="2"/>
  <c r="CO961" i="2"/>
  <c r="BE986" i="2"/>
  <c r="DU986" i="2" s="1"/>
  <c r="CP984" i="2"/>
  <c r="BZ990" i="2"/>
  <c r="BJ1001" i="2"/>
  <c r="DV1001" i="2" s="1"/>
  <c r="CJ1002" i="2"/>
  <c r="DD597" i="2"/>
  <c r="BN613" i="2"/>
  <c r="BP613" i="2" s="1"/>
  <c r="CI625" i="2"/>
  <c r="DD657" i="2"/>
  <c r="BN673" i="2"/>
  <c r="DC592" i="2"/>
  <c r="DC652" i="2"/>
  <c r="CR687" i="2"/>
  <c r="CU687" i="2" s="1"/>
  <c r="BM688" i="2"/>
  <c r="BP688" i="2" s="1"/>
  <c r="CH704" i="2"/>
  <c r="BY699" i="2"/>
  <c r="CT715" i="2"/>
  <c r="CU715" i="2" s="1"/>
  <c r="DE712" i="2"/>
  <c r="BO716" i="2"/>
  <c r="BM732" i="2"/>
  <c r="BP732" i="2" s="1"/>
  <c r="CH748" i="2"/>
  <c r="BY751" i="2"/>
  <c r="DE756" i="2"/>
  <c r="BO764" i="2"/>
  <c r="BP764" i="2" s="1"/>
  <c r="BZ783" i="2"/>
  <c r="BZ799" i="2"/>
  <c r="BZ815" i="2"/>
  <c r="DD788" i="2"/>
  <c r="DC850" i="2"/>
  <c r="BY838" i="2"/>
  <c r="CT850" i="2"/>
  <c r="CZ822" i="2"/>
  <c r="CZ838" i="2"/>
  <c r="CZ854" i="2"/>
  <c r="DD875" i="2"/>
  <c r="BO863" i="2"/>
  <c r="CT924" i="2"/>
  <c r="BS933" i="2"/>
  <c r="CP954" i="2"/>
  <c r="BQ966" i="2"/>
  <c r="CU967" i="2"/>
  <c r="BX973" i="2"/>
  <c r="CI1003" i="2"/>
  <c r="BJ111" i="2"/>
  <c r="DV111" i="2" s="1"/>
  <c r="BJ115" i="2"/>
  <c r="DV115" i="2" s="1"/>
  <c r="BJ119" i="2"/>
  <c r="DV119" i="2" s="1"/>
  <c r="BJ123" i="2"/>
  <c r="DV123" i="2" s="1"/>
  <c r="BJ127" i="2"/>
  <c r="DV127" i="2" s="1"/>
  <c r="BJ131" i="2"/>
  <c r="DV131" i="2" s="1"/>
  <c r="BJ135" i="2"/>
  <c r="DV135" i="2" s="1"/>
  <c r="BJ139" i="2"/>
  <c r="DV139" i="2" s="1"/>
  <c r="BJ143" i="2"/>
  <c r="DV143" i="2" s="1"/>
  <c r="BJ147" i="2"/>
  <c r="DV147" i="2" s="1"/>
  <c r="BJ151" i="2"/>
  <c r="DV151" i="2" s="1"/>
  <c r="BJ155" i="2"/>
  <c r="DV155" i="2" s="1"/>
  <c r="BJ159" i="2"/>
  <c r="DV159" i="2" s="1"/>
  <c r="BJ163" i="2"/>
  <c r="DV163" i="2" s="1"/>
  <c r="BJ167" i="2"/>
  <c r="DV167" i="2" s="1"/>
  <c r="BJ171" i="2"/>
  <c r="DV171" i="2" s="1"/>
  <c r="BJ175" i="2"/>
  <c r="DV175" i="2" s="1"/>
  <c r="BJ179" i="2"/>
  <c r="DV179" i="2" s="1"/>
  <c r="BJ183" i="2"/>
  <c r="DV183" i="2" s="1"/>
  <c r="BJ187" i="2"/>
  <c r="DV187" i="2" s="1"/>
  <c r="BJ191" i="2"/>
  <c r="DV191" i="2" s="1"/>
  <c r="BJ195" i="2"/>
  <c r="DV195" i="2" s="1"/>
  <c r="BJ199" i="2"/>
  <c r="DV199" i="2" s="1"/>
  <c r="BJ203" i="2"/>
  <c r="DV203" i="2" s="1"/>
  <c r="BJ207" i="2"/>
  <c r="DV207" i="2" s="1"/>
  <c r="BJ211" i="2"/>
  <c r="DV211" i="2" s="1"/>
  <c r="BJ215" i="2"/>
  <c r="DV215" i="2" s="1"/>
  <c r="BJ219" i="2"/>
  <c r="DV219" i="2" s="1"/>
  <c r="BJ223" i="2"/>
  <c r="DV223" i="2" s="1"/>
  <c r="BJ227" i="2"/>
  <c r="DV227" i="2" s="1"/>
  <c r="BJ231" i="2"/>
  <c r="DV231" i="2" s="1"/>
  <c r="BJ235" i="2"/>
  <c r="DV235" i="2" s="1"/>
  <c r="BJ239" i="2"/>
  <c r="DV239" i="2" s="1"/>
  <c r="BJ243" i="2"/>
  <c r="DV243" i="2" s="1"/>
  <c r="BJ247" i="2"/>
  <c r="DV247" i="2" s="1"/>
  <c r="BJ251" i="2"/>
  <c r="DV251" i="2" s="1"/>
  <c r="BJ255" i="2"/>
  <c r="DV255" i="2" s="1"/>
  <c r="BJ259" i="2"/>
  <c r="DV259" i="2" s="1"/>
  <c r="BJ263" i="2"/>
  <c r="DV263" i="2" s="1"/>
  <c r="BJ267" i="2"/>
  <c r="DV267" i="2" s="1"/>
  <c r="BJ271" i="2"/>
  <c r="DV271" i="2" s="1"/>
  <c r="BJ275" i="2"/>
  <c r="DV275" i="2" s="1"/>
  <c r="BJ279" i="2"/>
  <c r="DV279" i="2" s="1"/>
  <c r="BJ283" i="2"/>
  <c r="DV283" i="2" s="1"/>
  <c r="BJ287" i="2"/>
  <c r="DV287" i="2" s="1"/>
  <c r="BJ291" i="2"/>
  <c r="DV291" i="2" s="1"/>
  <c r="BJ295" i="2"/>
  <c r="DV295" i="2" s="1"/>
  <c r="CC111" i="2"/>
  <c r="CX115" i="2"/>
  <c r="CZ115" i="2" s="1"/>
  <c r="CC127" i="2"/>
  <c r="CX131" i="2"/>
  <c r="CZ131" i="2" s="1"/>
  <c r="CC143" i="2"/>
  <c r="CX147" i="2"/>
  <c r="CZ147" i="2" s="1"/>
  <c r="CC159" i="2"/>
  <c r="CX163" i="2"/>
  <c r="CZ163" i="2" s="1"/>
  <c r="CC175" i="2"/>
  <c r="CX179" i="2"/>
  <c r="CZ179" i="2" s="1"/>
  <c r="CC191" i="2"/>
  <c r="CX195" i="2"/>
  <c r="CZ195" i="2" s="1"/>
  <c r="CC207" i="2"/>
  <c r="CX211" i="2"/>
  <c r="CZ211" i="2" s="1"/>
  <c r="CC223" i="2"/>
  <c r="CX227" i="2"/>
  <c r="CZ227" i="2" s="1"/>
  <c r="CC239" i="2"/>
  <c r="CX243" i="2"/>
  <c r="CZ243" i="2" s="1"/>
  <c r="CC255" i="2"/>
  <c r="CX259" i="2"/>
  <c r="CZ259" i="2" s="1"/>
  <c r="CC271" i="2"/>
  <c r="CX275" i="2"/>
  <c r="CZ275" i="2" s="1"/>
  <c r="CC287" i="2"/>
  <c r="CX291" i="2"/>
  <c r="CZ291" i="2" s="1"/>
  <c r="BO396" i="2"/>
  <c r="BJ302" i="2"/>
  <c r="DV302" i="2" s="1"/>
  <c r="BJ306" i="2"/>
  <c r="DV306" i="2" s="1"/>
  <c r="BJ310" i="2"/>
  <c r="DV310" i="2" s="1"/>
  <c r="BJ314" i="2"/>
  <c r="DV314" i="2" s="1"/>
  <c r="BJ318" i="2"/>
  <c r="DV318" i="2" s="1"/>
  <c r="BJ322" i="2"/>
  <c r="DV322" i="2" s="1"/>
  <c r="BJ326" i="2"/>
  <c r="DV326" i="2" s="1"/>
  <c r="BJ330" i="2"/>
  <c r="DV330" i="2" s="1"/>
  <c r="BJ334" i="2"/>
  <c r="DV334" i="2" s="1"/>
  <c r="BJ338" i="2"/>
  <c r="DV338" i="2" s="1"/>
  <c r="BJ342" i="2"/>
  <c r="DV342" i="2" s="1"/>
  <c r="BJ346" i="2"/>
  <c r="DV346" i="2" s="1"/>
  <c r="BJ350" i="2"/>
  <c r="DV350" i="2" s="1"/>
  <c r="BJ354" i="2"/>
  <c r="DV354" i="2" s="1"/>
  <c r="BJ358" i="2"/>
  <c r="DV358" i="2" s="1"/>
  <c r="BJ362" i="2"/>
  <c r="DV362" i="2" s="1"/>
  <c r="BJ366" i="2"/>
  <c r="DV366" i="2" s="1"/>
  <c r="BJ370" i="2"/>
  <c r="DV370" i="2" s="1"/>
  <c r="BJ374" i="2"/>
  <c r="DV374" i="2" s="1"/>
  <c r="BJ378" i="2"/>
  <c r="DV378" i="2" s="1"/>
  <c r="BJ382" i="2"/>
  <c r="DV382" i="2" s="1"/>
  <c r="BJ386" i="2"/>
  <c r="DV386" i="2" s="1"/>
  <c r="BJ390" i="2"/>
  <c r="DV390" i="2" s="1"/>
  <c r="CD409" i="2"/>
  <c r="CE409" i="2" s="1"/>
  <c r="CD425" i="2"/>
  <c r="CE425" i="2" s="1"/>
  <c r="CD441" i="2"/>
  <c r="CE441" i="2" s="1"/>
  <c r="CD457" i="2"/>
  <c r="CE457" i="2" s="1"/>
  <c r="CD473" i="2"/>
  <c r="CE473" i="2" s="1"/>
  <c r="CY485" i="2"/>
  <c r="BN395" i="2"/>
  <c r="BP395" i="2" s="1"/>
  <c r="DD407" i="2"/>
  <c r="DD423" i="2"/>
  <c r="DD439" i="2"/>
  <c r="DD455" i="2"/>
  <c r="DD471" i="2"/>
  <c r="BS396" i="2"/>
  <c r="BU396" i="2" s="1"/>
  <c r="CN400" i="2"/>
  <c r="CP400" i="2" s="1"/>
  <c r="BS412" i="2"/>
  <c r="BU412" i="2" s="1"/>
  <c r="CN416" i="2"/>
  <c r="CP416" i="2" s="1"/>
  <c r="BS428" i="2"/>
  <c r="BU428" i="2" s="1"/>
  <c r="CN432" i="2"/>
  <c r="CP432" i="2" s="1"/>
  <c r="BS444" i="2"/>
  <c r="BU444" i="2" s="1"/>
  <c r="CN448" i="2"/>
  <c r="CP448" i="2" s="1"/>
  <c r="BS460" i="2"/>
  <c r="BU460" i="2" s="1"/>
  <c r="CN464" i="2"/>
  <c r="CP464" i="2" s="1"/>
  <c r="BS476" i="2"/>
  <c r="BU476" i="2" s="1"/>
  <c r="CN480" i="2"/>
  <c r="CP480" i="2" s="1"/>
  <c r="BX401" i="2"/>
  <c r="CS405" i="2"/>
  <c r="CU405" i="2" s="1"/>
  <c r="BX417" i="2"/>
  <c r="CS421" i="2"/>
  <c r="CU421" i="2" s="1"/>
  <c r="BX433" i="2"/>
  <c r="CS437" i="2"/>
  <c r="CU437" i="2" s="1"/>
  <c r="BX449" i="2"/>
  <c r="CS453" i="2"/>
  <c r="CU453" i="2" s="1"/>
  <c r="BX465" i="2"/>
  <c r="CS469" i="2"/>
  <c r="CU469" i="2" s="1"/>
  <c r="BX481" i="2"/>
  <c r="CS485" i="2"/>
  <c r="CB487" i="2"/>
  <c r="CE487" i="2" s="1"/>
  <c r="BJ584" i="2"/>
  <c r="DV584" i="2" s="1"/>
  <c r="BJ588" i="2"/>
  <c r="DV588" i="2" s="1"/>
  <c r="BJ592" i="2"/>
  <c r="DV592" i="2" s="1"/>
  <c r="BJ596" i="2"/>
  <c r="DV596" i="2" s="1"/>
  <c r="BJ600" i="2"/>
  <c r="DV600" i="2" s="1"/>
  <c r="BJ604" i="2"/>
  <c r="DV604" i="2" s="1"/>
  <c r="BJ608" i="2"/>
  <c r="DV608" i="2" s="1"/>
  <c r="BJ612" i="2"/>
  <c r="DV612" i="2" s="1"/>
  <c r="BJ616" i="2"/>
  <c r="DV616" i="2" s="1"/>
  <c r="BJ620" i="2"/>
  <c r="DV620" i="2" s="1"/>
  <c r="BJ624" i="2"/>
  <c r="DV624" i="2" s="1"/>
  <c r="BJ628" i="2"/>
  <c r="DV628" i="2" s="1"/>
  <c r="BJ632" i="2"/>
  <c r="DV632" i="2" s="1"/>
  <c r="BJ636" i="2"/>
  <c r="DV636" i="2" s="1"/>
  <c r="BJ640" i="2"/>
  <c r="DV640" i="2" s="1"/>
  <c r="BJ644" i="2"/>
  <c r="DV644" i="2" s="1"/>
  <c r="BJ648" i="2"/>
  <c r="DV648" i="2" s="1"/>
  <c r="BJ652" i="2"/>
  <c r="DV652" i="2" s="1"/>
  <c r="BJ656" i="2"/>
  <c r="DV656" i="2" s="1"/>
  <c r="BJ660" i="2"/>
  <c r="DV660" i="2" s="1"/>
  <c r="BJ664" i="2"/>
  <c r="DV664" i="2" s="1"/>
  <c r="BJ668" i="2"/>
  <c r="DV668" i="2" s="1"/>
  <c r="BJ672" i="2"/>
  <c r="DV672" i="2" s="1"/>
  <c r="CC773" i="2"/>
  <c r="CX777" i="2"/>
  <c r="CC789" i="2"/>
  <c r="CX793" i="2"/>
  <c r="CC805" i="2"/>
  <c r="CX809" i="2"/>
  <c r="CB775" i="2"/>
  <c r="CW779" i="2"/>
  <c r="CZ779" i="2" s="1"/>
  <c r="CB791" i="2"/>
  <c r="CW795" i="2"/>
  <c r="CZ795" i="2" s="1"/>
  <c r="CB807" i="2"/>
  <c r="CW811" i="2"/>
  <c r="CZ811" i="2" s="1"/>
  <c r="CV816" i="2"/>
  <c r="CZ816" i="2" s="1"/>
  <c r="CL778" i="2"/>
  <c r="CP778" i="2" s="1"/>
  <c r="CL790" i="2"/>
  <c r="CP790" i="2" s="1"/>
  <c r="CL810" i="2"/>
  <c r="CP810" i="2" s="1"/>
  <c r="BT824" i="2"/>
  <c r="CO828" i="2"/>
  <c r="BT840" i="2"/>
  <c r="CO844" i="2"/>
  <c r="BT856" i="2"/>
  <c r="CO860" i="2"/>
  <c r="CL820" i="2"/>
  <c r="CL824" i="2"/>
  <c r="CL828" i="2"/>
  <c r="CL832" i="2"/>
  <c r="CL836" i="2"/>
  <c r="CL840" i="2"/>
  <c r="CL844" i="2"/>
  <c r="CL848" i="2"/>
  <c r="CL852" i="2"/>
  <c r="CL856" i="2"/>
  <c r="CL860" i="2"/>
  <c r="DC825" i="2"/>
  <c r="DC841" i="2"/>
  <c r="DC857" i="2"/>
  <c r="BR869" i="2"/>
  <c r="BU869" i="2" s="1"/>
  <c r="CM873" i="2"/>
  <c r="CP873" i="2" s="1"/>
  <c r="BS885" i="2"/>
  <c r="CE887" i="2"/>
  <c r="CE891" i="2"/>
  <c r="CE895" i="2"/>
  <c r="CE899" i="2"/>
  <c r="CE903" i="2"/>
  <c r="CE907" i="2"/>
  <c r="CE892" i="2"/>
  <c r="CE896" i="2"/>
  <c r="CQ889" i="2"/>
  <c r="CU889" i="2" s="1"/>
  <c r="CQ893" i="2"/>
  <c r="CU893" i="2" s="1"/>
  <c r="CQ897" i="2"/>
  <c r="CU897" i="2" s="1"/>
  <c r="CQ901" i="2"/>
  <c r="CU901" i="2" s="1"/>
  <c r="CQ905" i="2"/>
  <c r="CB918" i="2"/>
  <c r="CW922" i="2"/>
  <c r="CZ922" i="2" s="1"/>
  <c r="CB930" i="2"/>
  <c r="CC910" i="2"/>
  <c r="CX914" i="2"/>
  <c r="CZ914" i="2" s="1"/>
  <c r="CC926" i="2"/>
  <c r="CX930" i="2"/>
  <c r="CZ930" i="2" s="1"/>
  <c r="BU942" i="2"/>
  <c r="BZ934" i="2"/>
  <c r="CX939" i="2"/>
  <c r="CQ931" i="2"/>
  <c r="CU931" i="2" s="1"/>
  <c r="CQ935" i="2"/>
  <c r="CU935" i="2" s="1"/>
  <c r="CQ941" i="2"/>
  <c r="CU941" i="2" s="1"/>
  <c r="CD952" i="2"/>
  <c r="CE952" i="2" s="1"/>
  <c r="CY960" i="2"/>
  <c r="CT946" i="2"/>
  <c r="CU946" i="2" s="1"/>
  <c r="BW939" i="2"/>
  <c r="BZ939" i="2" s="1"/>
  <c r="CR943" i="2"/>
  <c r="CU943" i="2" s="1"/>
  <c r="CK949" i="2"/>
  <c r="CK957" i="2"/>
  <c r="BX960" i="2"/>
  <c r="BZ960" i="2" s="1"/>
  <c r="CS964" i="2"/>
  <c r="DD979" i="2"/>
  <c r="CT965" i="2"/>
  <c r="DC971" i="2"/>
  <c r="BR968" i="2"/>
  <c r="CM972" i="2"/>
  <c r="CP972" i="2" s="1"/>
  <c r="BE973" i="2"/>
  <c r="DU973" i="2" s="1"/>
  <c r="CC983" i="2"/>
  <c r="CE983" i="2" s="1"/>
  <c r="BJ975" i="2"/>
  <c r="DV975" i="2" s="1"/>
  <c r="BJ979" i="2"/>
  <c r="DV979" i="2" s="1"/>
  <c r="BJ986" i="2"/>
  <c r="DV986" i="2" s="1"/>
  <c r="DD991" i="2"/>
  <c r="CQ980" i="2"/>
  <c r="CU980" i="2" s="1"/>
  <c r="BJ990" i="2"/>
  <c r="DV990" i="2" s="1"/>
  <c r="BL995" i="2"/>
  <c r="CO994" i="2"/>
  <c r="BW996" i="2"/>
  <c r="CH1002" i="2"/>
  <c r="CK1002" i="2" s="1"/>
  <c r="CD997" i="2"/>
  <c r="CR1002" i="2"/>
  <c r="CU1002" i="2" s="1"/>
  <c r="BJ1004" i="2"/>
  <c r="DV1004" i="2" s="1"/>
  <c r="CC1006" i="2"/>
  <c r="CE1006" i="2" s="1"/>
  <c r="DC10" i="2"/>
  <c r="DC26" i="2"/>
  <c r="DC42" i="2"/>
  <c r="DC58" i="2"/>
  <c r="DC74" i="2"/>
  <c r="DC90" i="2"/>
  <c r="DC106" i="2"/>
  <c r="DC23" i="2"/>
  <c r="DC39" i="2"/>
  <c r="DC55" i="2"/>
  <c r="DC71" i="2"/>
  <c r="DC87" i="2"/>
  <c r="DC103" i="2"/>
  <c r="DC20" i="2"/>
  <c r="DC36" i="2"/>
  <c r="DC52" i="2"/>
  <c r="DC68" i="2"/>
  <c r="DC84" i="2"/>
  <c r="DC100" i="2"/>
  <c r="DC13" i="2"/>
  <c r="DC29" i="2"/>
  <c r="DC45" i="2"/>
  <c r="DC61" i="2"/>
  <c r="DC77" i="2"/>
  <c r="DC93" i="2"/>
  <c r="DC109" i="2"/>
  <c r="BM113" i="2"/>
  <c r="CH117" i="2"/>
  <c r="CK117" i="2" s="1"/>
  <c r="DC125" i="2"/>
  <c r="BM129" i="2"/>
  <c r="CH133" i="2"/>
  <c r="CK133" i="2" s="1"/>
  <c r="DC141" i="2"/>
  <c r="BM145" i="2"/>
  <c r="CH149" i="2"/>
  <c r="CK149" i="2" s="1"/>
  <c r="DC157" i="2"/>
  <c r="BM161" i="2"/>
  <c r="CH165" i="2"/>
  <c r="CK165" i="2" s="1"/>
  <c r="DC173" i="2"/>
  <c r="BM177" i="2"/>
  <c r="CH181" i="2"/>
  <c r="CK181" i="2" s="1"/>
  <c r="DC189" i="2"/>
  <c r="BM193" i="2"/>
  <c r="CH197" i="2"/>
  <c r="CK197" i="2" s="1"/>
  <c r="DC205" i="2"/>
  <c r="BM209" i="2"/>
  <c r="CH213" i="2"/>
  <c r="CK213" i="2" s="1"/>
  <c r="DC221" i="2"/>
  <c r="BM225" i="2"/>
  <c r="CH229" i="2"/>
  <c r="CK229" i="2" s="1"/>
  <c r="DC237" i="2"/>
  <c r="BM241" i="2"/>
  <c r="CH245" i="2"/>
  <c r="CK245" i="2" s="1"/>
  <c r="DC253" i="2"/>
  <c r="BM257" i="2"/>
  <c r="CH261" i="2"/>
  <c r="CK261" i="2" s="1"/>
  <c r="DC269" i="2"/>
  <c r="BM273" i="2"/>
  <c r="CH277" i="2"/>
  <c r="CK277" i="2" s="1"/>
  <c r="DC285" i="2"/>
  <c r="BM289" i="2"/>
  <c r="CH293" i="2"/>
  <c r="CK293" i="2" s="1"/>
  <c r="DE109" i="2"/>
  <c r="BO113" i="2"/>
  <c r="CJ117" i="2"/>
  <c r="DE125" i="2"/>
  <c r="BO129" i="2"/>
  <c r="CJ133" i="2"/>
  <c r="DE141" i="2"/>
  <c r="BO145" i="2"/>
  <c r="CJ149" i="2"/>
  <c r="DE157" i="2"/>
  <c r="BO161" i="2"/>
  <c r="CJ165" i="2"/>
  <c r="DE173" i="2"/>
  <c r="BO177" i="2"/>
  <c r="CJ181" i="2"/>
  <c r="DE189" i="2"/>
  <c r="BO193" i="2"/>
  <c r="CJ197" i="2"/>
  <c r="DE205" i="2"/>
  <c r="BO209" i="2"/>
  <c r="CJ213" i="2"/>
  <c r="DE221" i="2"/>
  <c r="BO225" i="2"/>
  <c r="CJ229" i="2"/>
  <c r="DE237" i="2"/>
  <c r="BO241" i="2"/>
  <c r="CJ245" i="2"/>
  <c r="DE253" i="2"/>
  <c r="BO257" i="2"/>
  <c r="CJ261" i="2"/>
  <c r="DE269" i="2"/>
  <c r="BO273" i="2"/>
  <c r="CJ277" i="2"/>
  <c r="DE285" i="2"/>
  <c r="BO289" i="2"/>
  <c r="CJ293" i="2"/>
  <c r="DD111" i="2"/>
  <c r="BN115" i="2"/>
  <c r="BP115" i="2" s="1"/>
  <c r="CI119" i="2"/>
  <c r="CK119" i="2" s="1"/>
  <c r="DD127" i="2"/>
  <c r="BN131" i="2"/>
  <c r="BP131" i="2" s="1"/>
  <c r="CI135" i="2"/>
  <c r="CK135" i="2" s="1"/>
  <c r="DD143" i="2"/>
  <c r="BN147" i="2"/>
  <c r="BP147" i="2" s="1"/>
  <c r="CI151" i="2"/>
  <c r="CK151" i="2" s="1"/>
  <c r="DD159" i="2"/>
  <c r="BN163" i="2"/>
  <c r="BP163" i="2" s="1"/>
  <c r="CI167" i="2"/>
  <c r="CK167" i="2" s="1"/>
  <c r="DD175" i="2"/>
  <c r="BN179" i="2"/>
  <c r="BP179" i="2" s="1"/>
  <c r="CI183" i="2"/>
  <c r="CK183" i="2" s="1"/>
  <c r="DD191" i="2"/>
  <c r="BN195" i="2"/>
  <c r="BP195" i="2" s="1"/>
  <c r="CI199" i="2"/>
  <c r="CK199" i="2" s="1"/>
  <c r="DD207" i="2"/>
  <c r="BN211" i="2"/>
  <c r="BP211" i="2" s="1"/>
  <c r="CI215" i="2"/>
  <c r="CK215" i="2" s="1"/>
  <c r="DD223" i="2"/>
  <c r="BN227" i="2"/>
  <c r="BP227" i="2" s="1"/>
  <c r="CI231" i="2"/>
  <c r="CK231" i="2" s="1"/>
  <c r="DD239" i="2"/>
  <c r="BN243" i="2"/>
  <c r="BP243" i="2" s="1"/>
  <c r="CI247" i="2"/>
  <c r="CK247" i="2" s="1"/>
  <c r="DD255" i="2"/>
  <c r="BN259" i="2"/>
  <c r="BP259" i="2" s="1"/>
  <c r="CI263" i="2"/>
  <c r="CK263" i="2" s="1"/>
  <c r="DD271" i="2"/>
  <c r="BN275" i="2"/>
  <c r="BP275" i="2" s="1"/>
  <c r="CI279" i="2"/>
  <c r="CK279" i="2" s="1"/>
  <c r="DD287" i="2"/>
  <c r="BN291" i="2"/>
  <c r="BP291" i="2" s="1"/>
  <c r="CI295" i="2"/>
  <c r="CK295" i="2" s="1"/>
  <c r="CK392" i="2"/>
  <c r="DE393" i="2"/>
  <c r="BO397" i="2"/>
  <c r="BP397" i="2" s="1"/>
  <c r="CJ401" i="2"/>
  <c r="CK401" i="2" s="1"/>
  <c r="DE409" i="2"/>
  <c r="BO413" i="2"/>
  <c r="BP413" i="2" s="1"/>
  <c r="CJ417" i="2"/>
  <c r="CK417" i="2" s="1"/>
  <c r="DE425" i="2"/>
  <c r="BO429" i="2"/>
  <c r="BP429" i="2" s="1"/>
  <c r="CJ433" i="2"/>
  <c r="CK433" i="2" s="1"/>
  <c r="DE441" i="2"/>
  <c r="BO445" i="2"/>
  <c r="BP445" i="2" s="1"/>
  <c r="CJ449" i="2"/>
  <c r="CK449" i="2" s="1"/>
  <c r="DE457" i="2"/>
  <c r="BO461" i="2"/>
  <c r="BP461" i="2" s="1"/>
  <c r="CJ465" i="2"/>
  <c r="CK465" i="2" s="1"/>
  <c r="DE473" i="2"/>
  <c r="BO477" i="2"/>
  <c r="BP477" i="2" s="1"/>
  <c r="CJ481" i="2"/>
  <c r="CK481" i="2" s="1"/>
  <c r="BT398" i="2"/>
  <c r="BU398" i="2" s="1"/>
  <c r="BT414" i="2"/>
  <c r="BU414" i="2" s="1"/>
  <c r="BT430" i="2"/>
  <c r="BU430" i="2" s="1"/>
  <c r="BT446" i="2"/>
  <c r="BU446" i="2" s="1"/>
  <c r="BT462" i="2"/>
  <c r="BU462" i="2" s="1"/>
  <c r="BT478" i="2"/>
  <c r="BU478" i="2" s="1"/>
  <c r="CQ487" i="2"/>
  <c r="CU487" i="2" s="1"/>
  <c r="BY403" i="2"/>
  <c r="CT407" i="2"/>
  <c r="CU407" i="2" s="1"/>
  <c r="BY419" i="2"/>
  <c r="CT423" i="2"/>
  <c r="CU423" i="2" s="1"/>
  <c r="BY435" i="2"/>
  <c r="CT439" i="2"/>
  <c r="CU439" i="2" s="1"/>
  <c r="BY451" i="2"/>
  <c r="CT455" i="2"/>
  <c r="CU455" i="2" s="1"/>
  <c r="BY467" i="2"/>
  <c r="CT471" i="2"/>
  <c r="CU471" i="2" s="1"/>
  <c r="BY483" i="2"/>
  <c r="CD408" i="2"/>
  <c r="CE408" i="2" s="1"/>
  <c r="CD424" i="2"/>
  <c r="CE424" i="2" s="1"/>
  <c r="CD440" i="2"/>
  <c r="CE440" i="2" s="1"/>
  <c r="CD456" i="2"/>
  <c r="CE456" i="2" s="1"/>
  <c r="CD472" i="2"/>
  <c r="CE472" i="2" s="1"/>
  <c r="DC506" i="2"/>
  <c r="DC522" i="2"/>
  <c r="DC538" i="2"/>
  <c r="DC554" i="2"/>
  <c r="DC570" i="2"/>
  <c r="DC491" i="2"/>
  <c r="DC507" i="2"/>
  <c r="DC523" i="2"/>
  <c r="DC539" i="2"/>
  <c r="DC555" i="2"/>
  <c r="DC571" i="2"/>
  <c r="DC492" i="2"/>
  <c r="DC508" i="2"/>
  <c r="DC524" i="2"/>
  <c r="DC540" i="2"/>
  <c r="DC556" i="2"/>
  <c r="DC572" i="2"/>
  <c r="DC493" i="2"/>
  <c r="DC509" i="2"/>
  <c r="DC525" i="2"/>
  <c r="DC541" i="2"/>
  <c r="DC557" i="2"/>
  <c r="DC573" i="2"/>
  <c r="CH581" i="2"/>
  <c r="CK581" i="2" s="1"/>
  <c r="DC589" i="2"/>
  <c r="BM593" i="2"/>
  <c r="BP593" i="2" s="1"/>
  <c r="CH597" i="2"/>
  <c r="CK597" i="2" s="1"/>
  <c r="DC605" i="2"/>
  <c r="BM609" i="2"/>
  <c r="BP609" i="2" s="1"/>
  <c r="CH613" i="2"/>
  <c r="CK613" i="2" s="1"/>
  <c r="DC621" i="2"/>
  <c r="BM625" i="2"/>
  <c r="BP625" i="2" s="1"/>
  <c r="CH629" i="2"/>
  <c r="CK629" i="2" s="1"/>
  <c r="DC637" i="2"/>
  <c r="BM641" i="2"/>
  <c r="BP641" i="2" s="1"/>
  <c r="CH645" i="2"/>
  <c r="CK645" i="2" s="1"/>
  <c r="DC653" i="2"/>
  <c r="BM657" i="2"/>
  <c r="CH661" i="2"/>
  <c r="CK661" i="2" s="1"/>
  <c r="DC669" i="2"/>
  <c r="BM673" i="2"/>
  <c r="BP673" i="2" s="1"/>
  <c r="BP584" i="2"/>
  <c r="BP588" i="2"/>
  <c r="BP592" i="2"/>
  <c r="BP596" i="2"/>
  <c r="BP600" i="2"/>
  <c r="BP604" i="2"/>
  <c r="BP608" i="2"/>
  <c r="BP612" i="2"/>
  <c r="BP616" i="2"/>
  <c r="BP620" i="2"/>
  <c r="BP624" i="2"/>
  <c r="BP628" i="2"/>
  <c r="BP632" i="2"/>
  <c r="BP636" i="2"/>
  <c r="BP640" i="2"/>
  <c r="BP648" i="2"/>
  <c r="BP652" i="2"/>
  <c r="BP656" i="2"/>
  <c r="BP660" i="2"/>
  <c r="BP668" i="2"/>
  <c r="BP672" i="2"/>
  <c r="BZ589" i="2"/>
  <c r="BZ593" i="2"/>
  <c r="BZ605" i="2"/>
  <c r="BZ609" i="2"/>
  <c r="BZ617" i="2"/>
  <c r="BZ621" i="2"/>
  <c r="BZ625" i="2"/>
  <c r="BZ633" i="2"/>
  <c r="BZ637" i="2"/>
  <c r="BZ641" i="2"/>
  <c r="BZ653" i="2"/>
  <c r="BZ657" i="2"/>
  <c r="BZ669" i="2"/>
  <c r="BZ673" i="2"/>
  <c r="CJ677" i="2"/>
  <c r="DE685" i="2"/>
  <c r="BO689" i="2"/>
  <c r="CJ693" i="2"/>
  <c r="DE701" i="2"/>
  <c r="BO705" i="2"/>
  <c r="CJ709" i="2"/>
  <c r="DE717" i="2"/>
  <c r="BO721" i="2"/>
  <c r="BZ681" i="2"/>
  <c r="BZ697" i="2"/>
  <c r="BZ713" i="2"/>
  <c r="CH677" i="2"/>
  <c r="CK677" i="2" s="1"/>
  <c r="DC685" i="2"/>
  <c r="BM689" i="2"/>
  <c r="CH693" i="2"/>
  <c r="CK693" i="2" s="1"/>
  <c r="DC701" i="2"/>
  <c r="BM705" i="2"/>
  <c r="CH709" i="2"/>
  <c r="CK709" i="2" s="1"/>
  <c r="DC717" i="2"/>
  <c r="BM721" i="2"/>
  <c r="CJ725" i="2"/>
  <c r="DE733" i="2"/>
  <c r="BO737" i="2"/>
  <c r="CJ741" i="2"/>
  <c r="DE749" i="2"/>
  <c r="BO753" i="2"/>
  <c r="CJ757" i="2"/>
  <c r="DE765" i="2"/>
  <c r="BO769" i="2"/>
  <c r="BZ729" i="2"/>
  <c r="BZ745" i="2"/>
  <c r="BZ761" i="2"/>
  <c r="CH725" i="2"/>
  <c r="CK725" i="2" s="1"/>
  <c r="DC733" i="2"/>
  <c r="BM737" i="2"/>
  <c r="CH741" i="2"/>
  <c r="CK741" i="2" s="1"/>
  <c r="DC749" i="2"/>
  <c r="BM753" i="2"/>
  <c r="CH757" i="2"/>
  <c r="CK757" i="2" s="1"/>
  <c r="DC765" i="2"/>
  <c r="BM769" i="2"/>
  <c r="DD781" i="2"/>
  <c r="DD797" i="2"/>
  <c r="DD813" i="2"/>
  <c r="DD818" i="2"/>
  <c r="CH775" i="2"/>
  <c r="DC783" i="2"/>
  <c r="BM787" i="2"/>
  <c r="BP787" i="2" s="1"/>
  <c r="CH791" i="2"/>
  <c r="DC799" i="2"/>
  <c r="BM803" i="2"/>
  <c r="BP803" i="2" s="1"/>
  <c r="CH807" i="2"/>
  <c r="DC815" i="2"/>
  <c r="CC771" i="2"/>
  <c r="CX775" i="2"/>
  <c r="CZ775" i="2" s="1"/>
  <c r="CC787" i="2"/>
  <c r="CX791" i="2"/>
  <c r="CZ791" i="2" s="1"/>
  <c r="CC803" i="2"/>
  <c r="CX807" i="2"/>
  <c r="CZ807" i="2" s="1"/>
  <c r="BV818" i="2"/>
  <c r="BZ818" i="2" s="1"/>
  <c r="BW823" i="2"/>
  <c r="BZ823" i="2" s="1"/>
  <c r="CR827" i="2"/>
  <c r="CU827" i="2" s="1"/>
  <c r="BW839" i="2"/>
  <c r="BZ839" i="2" s="1"/>
  <c r="CR843" i="2"/>
  <c r="CU843" i="2" s="1"/>
  <c r="BW855" i="2"/>
  <c r="BZ855" i="2" s="1"/>
  <c r="CR859" i="2"/>
  <c r="CU859" i="2" s="1"/>
  <c r="DC820" i="2"/>
  <c r="DC836" i="2"/>
  <c r="DC852" i="2"/>
  <c r="BS828" i="2"/>
  <c r="BU828" i="2" s="1"/>
  <c r="CN832" i="2"/>
  <c r="BS844" i="2"/>
  <c r="CN848" i="2"/>
  <c r="BS860" i="2"/>
  <c r="BU860" i="2" s="1"/>
  <c r="BX874" i="2"/>
  <c r="CS878" i="2"/>
  <c r="CU878" i="2" s="1"/>
  <c r="BW864" i="2"/>
  <c r="BZ864" i="2" s="1"/>
  <c r="BW868" i="2"/>
  <c r="BZ868" i="2" s="1"/>
  <c r="CR872" i="2"/>
  <c r="BW884" i="2"/>
  <c r="BZ884" i="2" s="1"/>
  <c r="CS864" i="2"/>
  <c r="BX876" i="2"/>
  <c r="BZ876" i="2" s="1"/>
  <c r="CS880" i="2"/>
  <c r="DC870" i="2"/>
  <c r="CB888" i="2"/>
  <c r="CE888" i="2" s="1"/>
  <c r="CB904" i="2"/>
  <c r="CE904" i="2" s="1"/>
  <c r="CE909" i="2"/>
  <c r="CH889" i="2"/>
  <c r="CK889" i="2" s="1"/>
  <c r="DC897" i="2"/>
  <c r="BM901" i="2"/>
  <c r="CH905" i="2"/>
  <c r="CK905" i="2" s="1"/>
  <c r="DD912" i="2"/>
  <c r="DD928" i="2"/>
  <c r="BM910" i="2"/>
  <c r="CH914" i="2"/>
  <c r="CK914" i="2" s="1"/>
  <c r="DC922" i="2"/>
  <c r="BM926" i="2"/>
  <c r="CH930" i="2"/>
  <c r="CK930" i="2" s="1"/>
  <c r="DD914" i="2"/>
  <c r="BN918" i="2"/>
  <c r="CI922" i="2"/>
  <c r="CK922" i="2" s="1"/>
  <c r="BN930" i="2"/>
  <c r="DC924" i="2"/>
  <c r="CI931" i="2"/>
  <c r="CK931" i="2" s="1"/>
  <c r="CB933" i="2"/>
  <c r="CE933" i="2" s="1"/>
  <c r="CJ938" i="2"/>
  <c r="BO958" i="2"/>
  <c r="BP958" i="2" s="1"/>
  <c r="CN951" i="2"/>
  <c r="DD961" i="2"/>
  <c r="CC938" i="2"/>
  <c r="CY959" i="2"/>
  <c r="BX965" i="2"/>
  <c r="BZ965" i="2" s="1"/>
  <c r="CZ948" i="2"/>
  <c r="BJ952" i="2"/>
  <c r="DV952" i="2" s="1"/>
  <c r="CZ956" i="2"/>
  <c r="BJ960" i="2"/>
  <c r="DV960" i="2" s="1"/>
  <c r="CZ964" i="2"/>
  <c r="BX987" i="2"/>
  <c r="BZ987" i="2" s="1"/>
  <c r="BX971" i="2"/>
  <c r="CU978" i="2"/>
  <c r="CG975" i="2"/>
  <c r="CK975" i="2" s="1"/>
  <c r="BP979" i="2"/>
  <c r="DE990" i="2"/>
  <c r="DB990" i="2"/>
  <c r="AU990" i="2"/>
  <c r="DS990" i="2" s="1"/>
  <c r="DB994" i="2"/>
  <c r="AU994" i="2"/>
  <c r="DS994" i="2" s="1"/>
  <c r="CQ993" i="2"/>
  <c r="CU993" i="2" s="1"/>
  <c r="CW1002" i="2"/>
  <c r="CZ1002" i="2" s="1"/>
  <c r="DC995" i="2"/>
  <c r="CI1004" i="2"/>
  <c r="DB1004" i="2"/>
  <c r="AU1004" i="2"/>
  <c r="DS1004" i="2" s="1"/>
  <c r="BW1004" i="2"/>
  <c r="BZ1004" i="2" s="1"/>
  <c r="BR113" i="2"/>
  <c r="CM117" i="2"/>
  <c r="CP117" i="2" s="1"/>
  <c r="BR129" i="2"/>
  <c r="CM133" i="2"/>
  <c r="CP133" i="2" s="1"/>
  <c r="BR145" i="2"/>
  <c r="CM149" i="2"/>
  <c r="CP149" i="2" s="1"/>
  <c r="BR161" i="2"/>
  <c r="CM165" i="2"/>
  <c r="CP165" i="2" s="1"/>
  <c r="BR177" i="2"/>
  <c r="CM181" i="2"/>
  <c r="CP181" i="2" s="1"/>
  <c r="BR193" i="2"/>
  <c r="CM197" i="2"/>
  <c r="CP197" i="2" s="1"/>
  <c r="BR209" i="2"/>
  <c r="CM213" i="2"/>
  <c r="CP213" i="2" s="1"/>
  <c r="BR225" i="2"/>
  <c r="CM229" i="2"/>
  <c r="CP229" i="2" s="1"/>
  <c r="BR241" i="2"/>
  <c r="CM245" i="2"/>
  <c r="CP245" i="2" s="1"/>
  <c r="BR257" i="2"/>
  <c r="CM261" i="2"/>
  <c r="CP261" i="2" s="1"/>
  <c r="BR273" i="2"/>
  <c r="CM277" i="2"/>
  <c r="CP277" i="2" s="1"/>
  <c r="BR289" i="2"/>
  <c r="CM293" i="2"/>
  <c r="CP293" i="2" s="1"/>
  <c r="BT113" i="2"/>
  <c r="BT129" i="2"/>
  <c r="BT145" i="2"/>
  <c r="BT161" i="2"/>
  <c r="BT177" i="2"/>
  <c r="BT193" i="2"/>
  <c r="BT209" i="2"/>
  <c r="BT225" i="2"/>
  <c r="BT241" i="2"/>
  <c r="BT257" i="2"/>
  <c r="BT273" i="2"/>
  <c r="BT289" i="2"/>
  <c r="BS115" i="2"/>
  <c r="BT397" i="2"/>
  <c r="CO401" i="2"/>
  <c r="BT413" i="2"/>
  <c r="CO417" i="2"/>
  <c r="BT429" i="2"/>
  <c r="CO433" i="2"/>
  <c r="BT445" i="2"/>
  <c r="CO449" i="2"/>
  <c r="BT461" i="2"/>
  <c r="CO465" i="2"/>
  <c r="BT477" i="2"/>
  <c r="CO481" i="2"/>
  <c r="BY398" i="2"/>
  <c r="BY414" i="2"/>
  <c r="BY430" i="2"/>
  <c r="BY446" i="2"/>
  <c r="BY462" i="2"/>
  <c r="BY478" i="2"/>
  <c r="CD399" i="2"/>
  <c r="CE399" i="2" s="1"/>
  <c r="CD415" i="2"/>
  <c r="CE415" i="2" s="1"/>
  <c r="CD431" i="2"/>
  <c r="CE431" i="2" s="1"/>
  <c r="CD447" i="2"/>
  <c r="CE447" i="2" s="1"/>
  <c r="CD463" i="2"/>
  <c r="CE463" i="2" s="1"/>
  <c r="CD479" i="2"/>
  <c r="CE479" i="2" s="1"/>
  <c r="DD401" i="2"/>
  <c r="BN405" i="2"/>
  <c r="BP405" i="2" s="1"/>
  <c r="CI409" i="2"/>
  <c r="CK409" i="2" s="1"/>
  <c r="DD417" i="2"/>
  <c r="BN421" i="2"/>
  <c r="BP421" i="2" s="1"/>
  <c r="CI425" i="2"/>
  <c r="CK425" i="2" s="1"/>
  <c r="DD433" i="2"/>
  <c r="BN437" i="2"/>
  <c r="BP437" i="2" s="1"/>
  <c r="CI441" i="2"/>
  <c r="CK441" i="2" s="1"/>
  <c r="DD449" i="2"/>
  <c r="BN453" i="2"/>
  <c r="BP453" i="2" s="1"/>
  <c r="CI457" i="2"/>
  <c r="CK457" i="2" s="1"/>
  <c r="DD465" i="2"/>
  <c r="BN469" i="2"/>
  <c r="BP469" i="2" s="1"/>
  <c r="CI473" i="2"/>
  <c r="CK473" i="2" s="1"/>
  <c r="DD481" i="2"/>
  <c r="DD485" i="2"/>
  <c r="BR491" i="2"/>
  <c r="BR589" i="2"/>
  <c r="BU589" i="2" s="1"/>
  <c r="CM593" i="2"/>
  <c r="CP593" i="2" s="1"/>
  <c r="BR605" i="2"/>
  <c r="BU605" i="2" s="1"/>
  <c r="CM609" i="2"/>
  <c r="CP609" i="2" s="1"/>
  <c r="BR621" i="2"/>
  <c r="BU621" i="2" s="1"/>
  <c r="CM625" i="2"/>
  <c r="CP625" i="2" s="1"/>
  <c r="BR637" i="2"/>
  <c r="BU637" i="2" s="1"/>
  <c r="CM641" i="2"/>
  <c r="CP641" i="2" s="1"/>
  <c r="BR653" i="2"/>
  <c r="BU653" i="2" s="1"/>
  <c r="CM657" i="2"/>
  <c r="CP657" i="2" s="1"/>
  <c r="BR669" i="2"/>
  <c r="BU669" i="2" s="1"/>
  <c r="CM673" i="2"/>
  <c r="CP673" i="2" s="1"/>
  <c r="BT685" i="2"/>
  <c r="CO689" i="2"/>
  <c r="BT701" i="2"/>
  <c r="CO705" i="2"/>
  <c r="BT717" i="2"/>
  <c r="CO721" i="2"/>
  <c r="CV681" i="2"/>
  <c r="CZ681" i="2" s="1"/>
  <c r="CV685" i="2"/>
  <c r="CZ685" i="2" s="1"/>
  <c r="CV689" i="2"/>
  <c r="CZ689" i="2" s="1"/>
  <c r="CV697" i="2"/>
  <c r="CZ697" i="2" s="1"/>
  <c r="CV701" i="2"/>
  <c r="CZ701" i="2" s="1"/>
  <c r="CV705" i="2"/>
  <c r="CZ705" i="2" s="1"/>
  <c r="CV713" i="2"/>
  <c r="CZ713" i="2" s="1"/>
  <c r="CV717" i="2"/>
  <c r="CZ717" i="2" s="1"/>
  <c r="CV721" i="2"/>
  <c r="CZ721" i="2" s="1"/>
  <c r="BR685" i="2"/>
  <c r="BU685" i="2" s="1"/>
  <c r="CM689" i="2"/>
  <c r="CP689" i="2" s="1"/>
  <c r="BR701" i="2"/>
  <c r="BU701" i="2" s="1"/>
  <c r="CM705" i="2"/>
  <c r="CP705" i="2" s="1"/>
  <c r="BR717" i="2"/>
  <c r="BU717" i="2" s="1"/>
  <c r="CM721" i="2"/>
  <c r="CP721" i="2" s="1"/>
  <c r="CC685" i="2"/>
  <c r="CE685" i="2" s="1"/>
  <c r="CC701" i="2"/>
  <c r="CE701" i="2" s="1"/>
  <c r="CC717" i="2"/>
  <c r="CE717" i="2" s="1"/>
  <c r="BT733" i="2"/>
  <c r="CO737" i="2"/>
  <c r="BT749" i="2"/>
  <c r="CO753" i="2"/>
  <c r="BT765" i="2"/>
  <c r="CO769" i="2"/>
  <c r="CV729" i="2"/>
  <c r="CZ729" i="2" s="1"/>
  <c r="CV733" i="2"/>
  <c r="CZ733" i="2" s="1"/>
  <c r="CV737" i="2"/>
  <c r="CZ737" i="2" s="1"/>
  <c r="CV745" i="2"/>
  <c r="CZ745" i="2" s="1"/>
  <c r="CV749" i="2"/>
  <c r="CZ749" i="2" s="1"/>
  <c r="CV753" i="2"/>
  <c r="CZ753" i="2" s="1"/>
  <c r="CV761" i="2"/>
  <c r="CZ761" i="2" s="1"/>
  <c r="CV765" i="2"/>
  <c r="CZ765" i="2" s="1"/>
  <c r="CV769" i="2"/>
  <c r="CZ769" i="2" s="1"/>
  <c r="BR733" i="2"/>
  <c r="BU733" i="2" s="1"/>
  <c r="CM737" i="2"/>
  <c r="CP737" i="2" s="1"/>
  <c r="BR749" i="2"/>
  <c r="BU749" i="2" s="1"/>
  <c r="CM753" i="2"/>
  <c r="CP753" i="2" s="1"/>
  <c r="BR765" i="2"/>
  <c r="BU765" i="2" s="1"/>
  <c r="CM769" i="2"/>
  <c r="CP769" i="2" s="1"/>
  <c r="CC733" i="2"/>
  <c r="CE733" i="2" s="1"/>
  <c r="CC749" i="2"/>
  <c r="CE749" i="2" s="1"/>
  <c r="CC765" i="2"/>
  <c r="CE765" i="2" s="1"/>
  <c r="CS818" i="2"/>
  <c r="CU818" i="2" s="1"/>
  <c r="BR783" i="2"/>
  <c r="CM787" i="2"/>
  <c r="BR799" i="2"/>
  <c r="CM803" i="2"/>
  <c r="CP803" i="2" s="1"/>
  <c r="BR815" i="2"/>
  <c r="DC780" i="2"/>
  <c r="DC796" i="2"/>
  <c r="DC812" i="2"/>
  <c r="CW773" i="2"/>
  <c r="CB785" i="2"/>
  <c r="CE785" i="2" s="1"/>
  <c r="CW789" i="2"/>
  <c r="CB801" i="2"/>
  <c r="CE801" i="2" s="1"/>
  <c r="CW805" i="2"/>
  <c r="CH819" i="2"/>
  <c r="CV819" i="2"/>
  <c r="CZ819" i="2" s="1"/>
  <c r="CA823" i="2"/>
  <c r="CE823" i="2" s="1"/>
  <c r="CA827" i="2"/>
  <c r="CE827" i="2" s="1"/>
  <c r="CA831" i="2"/>
  <c r="CA835" i="2"/>
  <c r="CA839" i="2"/>
  <c r="CE839" i="2" s="1"/>
  <c r="CA843" i="2"/>
  <c r="CE843" i="2" s="1"/>
  <c r="CA847" i="2"/>
  <c r="CA851" i="2"/>
  <c r="CA855" i="2"/>
  <c r="CE855" i="2" s="1"/>
  <c r="CA859" i="2"/>
  <c r="CE859" i="2" s="1"/>
  <c r="BL867" i="2"/>
  <c r="CW823" i="2"/>
  <c r="CZ823" i="2" s="1"/>
  <c r="CB835" i="2"/>
  <c r="CW839" i="2"/>
  <c r="CZ839" i="2" s="1"/>
  <c r="CB851" i="2"/>
  <c r="CW855" i="2"/>
  <c r="CZ855" i="2" s="1"/>
  <c r="BR824" i="2"/>
  <c r="BU824" i="2" s="1"/>
  <c r="CM828" i="2"/>
  <c r="BR840" i="2"/>
  <c r="BU840" i="2" s="1"/>
  <c r="CM844" i="2"/>
  <c r="BR856" i="2"/>
  <c r="BU856" i="2" s="1"/>
  <c r="CM860" i="2"/>
  <c r="CX862" i="2"/>
  <c r="CB868" i="2"/>
  <c r="CW872" i="2"/>
  <c r="CZ872" i="2" s="1"/>
  <c r="CB884" i="2"/>
  <c r="CX864" i="2"/>
  <c r="CZ864" i="2" s="1"/>
  <c r="CC876" i="2"/>
  <c r="CX880" i="2"/>
  <c r="CZ880" i="2" s="1"/>
  <c r="DB889" i="2"/>
  <c r="AU889" i="2"/>
  <c r="DS889" i="2" s="1"/>
  <c r="DB893" i="2"/>
  <c r="AU893" i="2"/>
  <c r="DS893" i="2" s="1"/>
  <c r="DB897" i="2"/>
  <c r="AU897" i="2"/>
  <c r="DS897" i="2" s="1"/>
  <c r="DB901" i="2"/>
  <c r="AU901" i="2"/>
  <c r="DS901" i="2" s="1"/>
  <c r="DB905" i="2"/>
  <c r="AU905" i="2"/>
  <c r="DS905" i="2" s="1"/>
  <c r="BR885" i="2"/>
  <c r="BU885" i="2" s="1"/>
  <c r="BS916" i="2"/>
  <c r="CN920" i="2"/>
  <c r="CP920" i="2" s="1"/>
  <c r="BR912" i="2"/>
  <c r="CM916" i="2"/>
  <c r="BR928" i="2"/>
  <c r="BQ941" i="2"/>
  <c r="BU941" i="2" s="1"/>
  <c r="DB931" i="2"/>
  <c r="AU931" i="2"/>
  <c r="DS931" i="2" s="1"/>
  <c r="DB935" i="2"/>
  <c r="AU935" i="2"/>
  <c r="DS935" i="2" s="1"/>
  <c r="DB955" i="2"/>
  <c r="AU955" i="2"/>
  <c r="DS955" i="2" s="1"/>
  <c r="DW955" i="2" s="1"/>
  <c r="CA936" i="2"/>
  <c r="CE936" i="2" s="1"/>
  <c r="CC959" i="2"/>
  <c r="CE959" i="2" s="1"/>
  <c r="CX937" i="2"/>
  <c r="DC943" i="2"/>
  <c r="BT948" i="2"/>
  <c r="CO956" i="2"/>
  <c r="DD948" i="2"/>
  <c r="BN952" i="2"/>
  <c r="BP952" i="2" s="1"/>
  <c r="CI956" i="2"/>
  <c r="CK956" i="2" s="1"/>
  <c r="DD964" i="2"/>
  <c r="CX965" i="2"/>
  <c r="DE949" i="2"/>
  <c r="DE965" i="2"/>
  <c r="CG976" i="2"/>
  <c r="CK976" i="2" s="1"/>
  <c r="CV989" i="2"/>
  <c r="CZ989" i="2" s="1"/>
  <c r="CC968" i="2"/>
  <c r="CX972" i="2"/>
  <c r="DD987" i="2"/>
  <c r="AZ986" i="2"/>
  <c r="DT986" i="2" s="1"/>
  <c r="CL990" i="2"/>
  <c r="CP990" i="2" s="1"/>
  <c r="CW993" i="2"/>
  <c r="CZ993" i="2" s="1"/>
  <c r="BS1001" i="2"/>
  <c r="BU1001" i="2" s="1"/>
  <c r="BL999" i="2"/>
  <c r="BP999" i="2" s="1"/>
  <c r="BQ1004" i="2"/>
  <c r="BU1004" i="2" s="1"/>
  <c r="CW1004" i="2"/>
  <c r="CZ1004" i="2" s="1"/>
  <c r="AG1011" i="2"/>
  <c r="AG1010" i="2"/>
  <c r="AG1009" i="2"/>
  <c r="CR8" i="2"/>
  <c r="BW8" i="2"/>
  <c r="BB8" i="2"/>
  <c r="CR109" i="2"/>
  <c r="CU109" i="2" s="1"/>
  <c r="BW121" i="2"/>
  <c r="CR125" i="2"/>
  <c r="CU125" i="2" s="1"/>
  <c r="BW137" i="2"/>
  <c r="CR141" i="2"/>
  <c r="CU141" i="2" s="1"/>
  <c r="BW153" i="2"/>
  <c r="CR157" i="2"/>
  <c r="CU157" i="2" s="1"/>
  <c r="BW169" i="2"/>
  <c r="CR173" i="2"/>
  <c r="CU173" i="2" s="1"/>
  <c r="BW185" i="2"/>
  <c r="CR189" i="2"/>
  <c r="CU189" i="2" s="1"/>
  <c r="BW201" i="2"/>
  <c r="CR205" i="2"/>
  <c r="CU205" i="2" s="1"/>
  <c r="BW217" i="2"/>
  <c r="CR221" i="2"/>
  <c r="CU221" i="2" s="1"/>
  <c r="BW233" i="2"/>
  <c r="CR237" i="2"/>
  <c r="CU237" i="2" s="1"/>
  <c r="BW249" i="2"/>
  <c r="CR253" i="2"/>
  <c r="CU253" i="2" s="1"/>
  <c r="BW265" i="2"/>
  <c r="CR269" i="2"/>
  <c r="CU269" i="2" s="1"/>
  <c r="BW281" i="2"/>
  <c r="CR285" i="2"/>
  <c r="CU285" i="2" s="1"/>
  <c r="BW297" i="2"/>
  <c r="BZ111" i="2"/>
  <c r="BZ115" i="2"/>
  <c r="BZ123" i="2"/>
  <c r="BZ127" i="2"/>
  <c r="BZ131" i="2"/>
  <c r="BZ139" i="2"/>
  <c r="BZ143" i="2"/>
  <c r="BZ147" i="2"/>
  <c r="BZ155" i="2"/>
  <c r="BZ159" i="2"/>
  <c r="BZ163" i="2"/>
  <c r="BZ171" i="2"/>
  <c r="BZ175" i="2"/>
  <c r="BZ179" i="2"/>
  <c r="BZ187" i="2"/>
  <c r="BZ191" i="2"/>
  <c r="BZ195" i="2"/>
  <c r="BZ203" i="2"/>
  <c r="BZ207" i="2"/>
  <c r="BZ211" i="2"/>
  <c r="BZ219" i="2"/>
  <c r="BZ223" i="2"/>
  <c r="BZ227" i="2"/>
  <c r="BZ235" i="2"/>
  <c r="BZ239" i="2"/>
  <c r="BZ243" i="2"/>
  <c r="BZ251" i="2"/>
  <c r="BZ255" i="2"/>
  <c r="BZ259" i="2"/>
  <c r="BZ267" i="2"/>
  <c r="BZ271" i="2"/>
  <c r="BZ275" i="2"/>
  <c r="BZ283" i="2"/>
  <c r="BZ287" i="2"/>
  <c r="BZ291" i="2"/>
  <c r="BY121" i="2"/>
  <c r="BY137" i="2"/>
  <c r="BY153" i="2"/>
  <c r="BY169" i="2"/>
  <c r="BY185" i="2"/>
  <c r="BY201" i="2"/>
  <c r="BY217" i="2"/>
  <c r="BY233" i="2"/>
  <c r="BY249" i="2"/>
  <c r="BY265" i="2"/>
  <c r="BY281" i="2"/>
  <c r="BY297" i="2"/>
  <c r="BE299" i="2"/>
  <c r="DU299" i="2" s="1"/>
  <c r="BE303" i="2"/>
  <c r="DU303" i="2" s="1"/>
  <c r="BE307" i="2"/>
  <c r="DU307" i="2" s="1"/>
  <c r="BE311" i="2"/>
  <c r="DU311" i="2" s="1"/>
  <c r="BE315" i="2"/>
  <c r="DU315" i="2" s="1"/>
  <c r="BE319" i="2"/>
  <c r="DU319" i="2" s="1"/>
  <c r="BE323" i="2"/>
  <c r="DU323" i="2" s="1"/>
  <c r="BE327" i="2"/>
  <c r="DU327" i="2" s="1"/>
  <c r="BE331" i="2"/>
  <c r="DU331" i="2" s="1"/>
  <c r="BE335" i="2"/>
  <c r="DU335" i="2" s="1"/>
  <c r="BE339" i="2"/>
  <c r="DU339" i="2" s="1"/>
  <c r="BE343" i="2"/>
  <c r="DU343" i="2" s="1"/>
  <c r="BE347" i="2"/>
  <c r="DU347" i="2" s="1"/>
  <c r="BE351" i="2"/>
  <c r="DU351" i="2" s="1"/>
  <c r="BE355" i="2"/>
  <c r="DU355" i="2" s="1"/>
  <c r="BE359" i="2"/>
  <c r="DU359" i="2" s="1"/>
  <c r="BE363" i="2"/>
  <c r="DU363" i="2" s="1"/>
  <c r="BE367" i="2"/>
  <c r="DU367" i="2" s="1"/>
  <c r="BE371" i="2"/>
  <c r="DU371" i="2" s="1"/>
  <c r="BE375" i="2"/>
  <c r="DU375" i="2" s="1"/>
  <c r="BE379" i="2"/>
  <c r="DU379" i="2" s="1"/>
  <c r="BE383" i="2"/>
  <c r="DU383" i="2" s="1"/>
  <c r="BE387" i="2"/>
  <c r="DU387" i="2" s="1"/>
  <c r="BE391" i="2"/>
  <c r="DU391" i="2" s="1"/>
  <c r="BE300" i="2"/>
  <c r="DU300" i="2" s="1"/>
  <c r="BE304" i="2"/>
  <c r="DU304" i="2" s="1"/>
  <c r="BE308" i="2"/>
  <c r="DU308" i="2" s="1"/>
  <c r="BE312" i="2"/>
  <c r="DU312" i="2" s="1"/>
  <c r="BE316" i="2"/>
  <c r="DU316" i="2" s="1"/>
  <c r="BE320" i="2"/>
  <c r="DU320" i="2" s="1"/>
  <c r="BE324" i="2"/>
  <c r="DU324" i="2" s="1"/>
  <c r="BE328" i="2"/>
  <c r="DU328" i="2" s="1"/>
  <c r="BE332" i="2"/>
  <c r="DU332" i="2" s="1"/>
  <c r="BE336" i="2"/>
  <c r="DU336" i="2" s="1"/>
  <c r="BE340" i="2"/>
  <c r="DU340" i="2" s="1"/>
  <c r="BE344" i="2"/>
  <c r="DU344" i="2" s="1"/>
  <c r="BE348" i="2"/>
  <c r="DU348" i="2" s="1"/>
  <c r="BE352" i="2"/>
  <c r="DU352" i="2" s="1"/>
  <c r="BE356" i="2"/>
  <c r="DU356" i="2" s="1"/>
  <c r="BE360" i="2"/>
  <c r="DU360" i="2" s="1"/>
  <c r="BE364" i="2"/>
  <c r="DU364" i="2" s="1"/>
  <c r="BE368" i="2"/>
  <c r="DU368" i="2" s="1"/>
  <c r="BE372" i="2"/>
  <c r="DU372" i="2" s="1"/>
  <c r="BE376" i="2"/>
  <c r="DU376" i="2" s="1"/>
  <c r="BE380" i="2"/>
  <c r="DU380" i="2" s="1"/>
  <c r="BE384" i="2"/>
  <c r="DU384" i="2" s="1"/>
  <c r="BE388" i="2"/>
  <c r="DU388" i="2" s="1"/>
  <c r="BE392" i="2"/>
  <c r="DU392" i="2" s="1"/>
  <c r="BE301" i="2"/>
  <c r="DU301" i="2" s="1"/>
  <c r="BE305" i="2"/>
  <c r="DU305" i="2" s="1"/>
  <c r="BE309" i="2"/>
  <c r="DU309" i="2" s="1"/>
  <c r="BE313" i="2"/>
  <c r="DU313" i="2" s="1"/>
  <c r="BE317" i="2"/>
  <c r="DU317" i="2" s="1"/>
  <c r="BE321" i="2"/>
  <c r="DU321" i="2" s="1"/>
  <c r="BE325" i="2"/>
  <c r="DU325" i="2" s="1"/>
  <c r="BE329" i="2"/>
  <c r="DU329" i="2" s="1"/>
  <c r="BE333" i="2"/>
  <c r="DU333" i="2" s="1"/>
  <c r="BE337" i="2"/>
  <c r="DU337" i="2" s="1"/>
  <c r="BE341" i="2"/>
  <c r="DU341" i="2" s="1"/>
  <c r="BE345" i="2"/>
  <c r="DU345" i="2" s="1"/>
  <c r="BE349" i="2"/>
  <c r="DU349" i="2" s="1"/>
  <c r="BE353" i="2"/>
  <c r="DU353" i="2" s="1"/>
  <c r="BE357" i="2"/>
  <c r="DU357" i="2" s="1"/>
  <c r="BE361" i="2"/>
  <c r="DU361" i="2" s="1"/>
  <c r="BE365" i="2"/>
  <c r="DU365" i="2" s="1"/>
  <c r="BE369" i="2"/>
  <c r="DU369" i="2" s="1"/>
  <c r="BE373" i="2"/>
  <c r="DU373" i="2" s="1"/>
  <c r="BE377" i="2"/>
  <c r="DU377" i="2" s="1"/>
  <c r="BE381" i="2"/>
  <c r="DU381" i="2" s="1"/>
  <c r="BE385" i="2"/>
  <c r="DU385" i="2" s="1"/>
  <c r="BE389" i="2"/>
  <c r="DU389" i="2" s="1"/>
  <c r="BJ395" i="2"/>
  <c r="DV395" i="2" s="1"/>
  <c r="BE302" i="2"/>
  <c r="DU302" i="2" s="1"/>
  <c r="BE306" i="2"/>
  <c r="DU306" i="2" s="1"/>
  <c r="BE310" i="2"/>
  <c r="DU310" i="2" s="1"/>
  <c r="BE314" i="2"/>
  <c r="DU314" i="2" s="1"/>
  <c r="BE318" i="2"/>
  <c r="DU318" i="2" s="1"/>
  <c r="BE322" i="2"/>
  <c r="DU322" i="2" s="1"/>
  <c r="BE326" i="2"/>
  <c r="DU326" i="2" s="1"/>
  <c r="BE330" i="2"/>
  <c r="DU330" i="2" s="1"/>
  <c r="BE334" i="2"/>
  <c r="DU334" i="2" s="1"/>
  <c r="BE338" i="2"/>
  <c r="DU338" i="2" s="1"/>
  <c r="BE342" i="2"/>
  <c r="DU342" i="2" s="1"/>
  <c r="BE346" i="2"/>
  <c r="DU346" i="2" s="1"/>
  <c r="BE350" i="2"/>
  <c r="DU350" i="2" s="1"/>
  <c r="BE354" i="2"/>
  <c r="DU354" i="2" s="1"/>
  <c r="BE358" i="2"/>
  <c r="DU358" i="2" s="1"/>
  <c r="BE362" i="2"/>
  <c r="DU362" i="2" s="1"/>
  <c r="BE366" i="2"/>
  <c r="DU366" i="2" s="1"/>
  <c r="BE370" i="2"/>
  <c r="DU370" i="2" s="1"/>
  <c r="BE374" i="2"/>
  <c r="DU374" i="2" s="1"/>
  <c r="BE378" i="2"/>
  <c r="DU378" i="2" s="1"/>
  <c r="BE382" i="2"/>
  <c r="DU382" i="2" s="1"/>
  <c r="BE386" i="2"/>
  <c r="DU386" i="2" s="1"/>
  <c r="BE390" i="2"/>
  <c r="DU390" i="2" s="1"/>
  <c r="BY393" i="2"/>
  <c r="BZ393" i="2" s="1"/>
  <c r="CT397" i="2"/>
  <c r="CU397" i="2" s="1"/>
  <c r="BY409" i="2"/>
  <c r="CT413" i="2"/>
  <c r="CU413" i="2" s="1"/>
  <c r="BY425" i="2"/>
  <c r="CT429" i="2"/>
  <c r="CU429" i="2" s="1"/>
  <c r="BY441" i="2"/>
  <c r="CT445" i="2"/>
  <c r="CU445" i="2" s="1"/>
  <c r="BY457" i="2"/>
  <c r="CT461" i="2"/>
  <c r="CU461" i="2" s="1"/>
  <c r="BY473" i="2"/>
  <c r="CT477" i="2"/>
  <c r="CU477" i="2" s="1"/>
  <c r="CD394" i="2"/>
  <c r="CY398" i="2"/>
  <c r="CZ398" i="2" s="1"/>
  <c r="CD410" i="2"/>
  <c r="CE410" i="2" s="1"/>
  <c r="CY414" i="2"/>
  <c r="CZ414" i="2" s="1"/>
  <c r="CD426" i="2"/>
  <c r="CE426" i="2" s="1"/>
  <c r="CY430" i="2"/>
  <c r="CZ430" i="2" s="1"/>
  <c r="CD442" i="2"/>
  <c r="CE442" i="2" s="1"/>
  <c r="CY446" i="2"/>
  <c r="CZ446" i="2" s="1"/>
  <c r="CD458" i="2"/>
  <c r="CE458" i="2" s="1"/>
  <c r="CY462" i="2"/>
  <c r="CZ462" i="2" s="1"/>
  <c r="CD474" i="2"/>
  <c r="CE474" i="2" s="1"/>
  <c r="CY478" i="2"/>
  <c r="CZ478" i="2" s="1"/>
  <c r="BN396" i="2"/>
  <c r="CI400" i="2"/>
  <c r="DD408" i="2"/>
  <c r="BN412" i="2"/>
  <c r="CI416" i="2"/>
  <c r="CK416" i="2" s="1"/>
  <c r="DD424" i="2"/>
  <c r="BN428" i="2"/>
  <c r="CI432" i="2"/>
  <c r="CK432" i="2" s="1"/>
  <c r="DD440" i="2"/>
  <c r="BN444" i="2"/>
  <c r="CI448" i="2"/>
  <c r="DD456" i="2"/>
  <c r="BN460" i="2"/>
  <c r="CI464" i="2"/>
  <c r="DD472" i="2"/>
  <c r="BN476" i="2"/>
  <c r="CI480" i="2"/>
  <c r="CK480" i="2" s="1"/>
  <c r="BS401" i="2"/>
  <c r="CN405" i="2"/>
  <c r="BS417" i="2"/>
  <c r="CN421" i="2"/>
  <c r="BS433" i="2"/>
  <c r="CN437" i="2"/>
  <c r="BS449" i="2"/>
  <c r="CN453" i="2"/>
  <c r="BS465" i="2"/>
  <c r="CN469" i="2"/>
  <c r="BS481" i="2"/>
  <c r="CN485" i="2"/>
  <c r="BW487" i="2"/>
  <c r="BZ487" i="2" s="1"/>
  <c r="CR491" i="2"/>
  <c r="BW585" i="2"/>
  <c r="BZ585" i="2" s="1"/>
  <c r="BW601" i="2"/>
  <c r="BZ601" i="2" s="1"/>
  <c r="BW617" i="2"/>
  <c r="BW633" i="2"/>
  <c r="BW649" i="2"/>
  <c r="BZ649" i="2" s="1"/>
  <c r="BW665" i="2"/>
  <c r="BZ665" i="2" s="1"/>
  <c r="BE584" i="2"/>
  <c r="DU584" i="2" s="1"/>
  <c r="BE588" i="2"/>
  <c r="DU588" i="2" s="1"/>
  <c r="BE592" i="2"/>
  <c r="DU592" i="2" s="1"/>
  <c r="BE596" i="2"/>
  <c r="DU596" i="2" s="1"/>
  <c r="BE600" i="2"/>
  <c r="DU600" i="2" s="1"/>
  <c r="BE604" i="2"/>
  <c r="DU604" i="2" s="1"/>
  <c r="BE608" i="2"/>
  <c r="DU608" i="2" s="1"/>
  <c r="BE612" i="2"/>
  <c r="DU612" i="2" s="1"/>
  <c r="BE616" i="2"/>
  <c r="DU616" i="2" s="1"/>
  <c r="BE620" i="2"/>
  <c r="DU620" i="2" s="1"/>
  <c r="BE624" i="2"/>
  <c r="DU624" i="2" s="1"/>
  <c r="BE628" i="2"/>
  <c r="DU628" i="2" s="1"/>
  <c r="BE632" i="2"/>
  <c r="DU632" i="2" s="1"/>
  <c r="BE636" i="2"/>
  <c r="DU636" i="2" s="1"/>
  <c r="BE640" i="2"/>
  <c r="DU640" i="2" s="1"/>
  <c r="BE644" i="2"/>
  <c r="DU644" i="2" s="1"/>
  <c r="BE648" i="2"/>
  <c r="DU648" i="2" s="1"/>
  <c r="BE652" i="2"/>
  <c r="DU652" i="2" s="1"/>
  <c r="BE656" i="2"/>
  <c r="DU656" i="2" s="1"/>
  <c r="BE660" i="2"/>
  <c r="DU660" i="2" s="1"/>
  <c r="BE664" i="2"/>
  <c r="DU664" i="2" s="1"/>
  <c r="BE668" i="2"/>
  <c r="DU668" i="2" s="1"/>
  <c r="BE672" i="2"/>
  <c r="DU672" i="2" s="1"/>
  <c r="DE594" i="2"/>
  <c r="DE610" i="2"/>
  <c r="DE626" i="2"/>
  <c r="DE642" i="2"/>
  <c r="DE658" i="2"/>
  <c r="DE674" i="2"/>
  <c r="BY677" i="2"/>
  <c r="CT681" i="2"/>
  <c r="BY693" i="2"/>
  <c r="BZ693" i="2" s="1"/>
  <c r="CT697" i="2"/>
  <c r="BY709" i="2"/>
  <c r="CT713" i="2"/>
  <c r="DE690" i="2"/>
  <c r="DE706" i="2"/>
  <c r="DE722" i="2"/>
  <c r="BW677" i="2"/>
  <c r="BZ677" i="2" s="1"/>
  <c r="CR681" i="2"/>
  <c r="BW693" i="2"/>
  <c r="CR697" i="2"/>
  <c r="BW709" i="2"/>
  <c r="BZ709" i="2" s="1"/>
  <c r="CR713" i="2"/>
  <c r="DC690" i="2"/>
  <c r="DC706" i="2"/>
  <c r="DC722" i="2"/>
  <c r="BY725" i="2"/>
  <c r="CT729" i="2"/>
  <c r="BY741" i="2"/>
  <c r="CT745" i="2"/>
  <c r="BY757" i="2"/>
  <c r="CT761" i="2"/>
  <c r="DE738" i="2"/>
  <c r="DE754" i="2"/>
  <c r="DE770" i="2"/>
  <c r="BW725" i="2"/>
  <c r="BZ725" i="2" s="1"/>
  <c r="CR729" i="2"/>
  <c r="BW741" i="2"/>
  <c r="BZ741" i="2" s="1"/>
  <c r="CR745" i="2"/>
  <c r="BW757" i="2"/>
  <c r="BZ757" i="2" s="1"/>
  <c r="CR761" i="2"/>
  <c r="DC738" i="2"/>
  <c r="DC754" i="2"/>
  <c r="DC770" i="2"/>
  <c r="BO819" i="2"/>
  <c r="BW775" i="2"/>
  <c r="BW791" i="2"/>
  <c r="BW807" i="2"/>
  <c r="BW819" i="2"/>
  <c r="DE832" i="2"/>
  <c r="DE848" i="2"/>
  <c r="DC867" i="2"/>
  <c r="DC883" i="2"/>
  <c r="DB865" i="2"/>
  <c r="AU865" i="2"/>
  <c r="DS865" i="2" s="1"/>
  <c r="DB869" i="2"/>
  <c r="AU869" i="2"/>
  <c r="DS869" i="2" s="1"/>
  <c r="DB873" i="2"/>
  <c r="AU873" i="2"/>
  <c r="DS873" i="2" s="1"/>
  <c r="DB877" i="2"/>
  <c r="AU877" i="2"/>
  <c r="DS877" i="2" s="1"/>
  <c r="DB881" i="2"/>
  <c r="AU881" i="2"/>
  <c r="DS881" i="2" s="1"/>
  <c r="DB885" i="2"/>
  <c r="AU885" i="2"/>
  <c r="DS885" i="2" s="1"/>
  <c r="BM865" i="2"/>
  <c r="CH869" i="2"/>
  <c r="CK869" i="2" s="1"/>
  <c r="DC877" i="2"/>
  <c r="BM881" i="2"/>
  <c r="CH885" i="2"/>
  <c r="CK885" i="2" s="1"/>
  <c r="BW878" i="2"/>
  <c r="CR882" i="2"/>
  <c r="CU882" i="2" s="1"/>
  <c r="CQ891" i="2"/>
  <c r="CU891" i="2" s="1"/>
  <c r="CQ903" i="2"/>
  <c r="CU903" i="2" s="1"/>
  <c r="BW889" i="2"/>
  <c r="BZ889" i="2" s="1"/>
  <c r="BW905" i="2"/>
  <c r="BZ905" i="2" s="1"/>
  <c r="CS908" i="2"/>
  <c r="CS924" i="2"/>
  <c r="BW914" i="2"/>
  <c r="BZ914" i="2" s="1"/>
  <c r="BW930" i="2"/>
  <c r="BX922" i="2"/>
  <c r="BW916" i="2"/>
  <c r="BZ916" i="2" s="1"/>
  <c r="BX931" i="2"/>
  <c r="BZ931" i="2" s="1"/>
  <c r="DE937" i="2"/>
  <c r="AZ959" i="2"/>
  <c r="DT959" i="2" s="1"/>
  <c r="BT952" i="2"/>
  <c r="CH938" i="2"/>
  <c r="DE962" i="2"/>
  <c r="CN964" i="2"/>
  <c r="CH966" i="2"/>
  <c r="CX970" i="2"/>
  <c r="CZ970" i="2" s="1"/>
  <c r="BS979" i="2"/>
  <c r="DB973" i="2"/>
  <c r="AU973" i="2"/>
  <c r="DS973" i="2" s="1"/>
  <c r="DW973" i="2" s="1"/>
  <c r="BO975" i="2"/>
  <c r="CO986" i="2"/>
  <c r="CP986" i="2" s="1"/>
  <c r="CH994" i="2"/>
  <c r="CX1001" i="2"/>
  <c r="CZ1001" i="2" s="1"/>
  <c r="BY491" i="2"/>
  <c r="BN585" i="2"/>
  <c r="CI601" i="2"/>
  <c r="CK601" i="2" s="1"/>
  <c r="DD633" i="2"/>
  <c r="BN649" i="2"/>
  <c r="CI665" i="2"/>
  <c r="CK665" i="2" s="1"/>
  <c r="BM600" i="2"/>
  <c r="DC644" i="2"/>
  <c r="BM664" i="2"/>
  <c r="BP664" i="2" s="1"/>
  <c r="BM676" i="2"/>
  <c r="BP676" i="2" s="1"/>
  <c r="BY695" i="2"/>
  <c r="CT707" i="2"/>
  <c r="DE684" i="2"/>
  <c r="BO704" i="2"/>
  <c r="BM728" i="2"/>
  <c r="CH744" i="2"/>
  <c r="CK744" i="2" s="1"/>
  <c r="BY739" i="2"/>
  <c r="BZ739" i="2" s="1"/>
  <c r="CT759" i="2"/>
  <c r="DE736" i="2"/>
  <c r="BO748" i="2"/>
  <c r="BP748" i="2" s="1"/>
  <c r="CJ768" i="2"/>
  <c r="DC822" i="2"/>
  <c r="DD842" i="2"/>
  <c r="DC862" i="2"/>
  <c r="CT830" i="2"/>
  <c r="BO881" i="2"/>
  <c r="CI867" i="2"/>
  <c r="DE871" i="2"/>
  <c r="BY872" i="2"/>
  <c r="CS889" i="2"/>
  <c r="BS895" i="2"/>
  <c r="BY928" i="2"/>
  <c r="BZ920" i="2"/>
  <c r="CT914" i="2"/>
  <c r="BE945" i="2"/>
  <c r="DU945" i="2" s="1"/>
  <c r="BJ968" i="2"/>
  <c r="DV968" i="2" s="1"/>
  <c r="BN975" i="2"/>
  <c r="BP975" i="2" s="1"/>
  <c r="BW986" i="2"/>
  <c r="BS990" i="2"/>
  <c r="BU990" i="2" s="1"/>
  <c r="CO998" i="2"/>
  <c r="BJ910" i="2"/>
  <c r="DV910" i="2" s="1"/>
  <c r="BJ926" i="2"/>
  <c r="DV926" i="2" s="1"/>
  <c r="BJ930" i="2"/>
  <c r="DV930" i="2" s="1"/>
  <c r="BJ908" i="2"/>
  <c r="DV908" i="2" s="1"/>
  <c r="BP938" i="2"/>
  <c r="BZ947" i="2"/>
  <c r="BE971" i="2"/>
  <c r="DU971" i="2" s="1"/>
  <c r="CP953" i="2"/>
  <c r="CP961" i="2"/>
  <c r="CU950" i="2"/>
  <c r="CU954" i="2"/>
  <c r="CU958" i="2"/>
  <c r="CU962" i="2"/>
  <c r="CU966" i="2"/>
  <c r="DB971" i="2"/>
  <c r="AU971" i="2"/>
  <c r="DS971" i="2" s="1"/>
  <c r="DE16" i="2"/>
  <c r="DE32" i="2"/>
  <c r="DE48" i="2"/>
  <c r="DE64" i="2"/>
  <c r="DE80" i="2"/>
  <c r="DE96" i="2"/>
  <c r="DE9" i="2"/>
  <c r="DE25" i="2"/>
  <c r="DE41" i="2"/>
  <c r="DE57" i="2"/>
  <c r="DE73" i="2"/>
  <c r="DE89" i="2"/>
  <c r="DE105" i="2"/>
  <c r="B108" i="1"/>
  <c r="B101" i="1"/>
  <c r="F94" i="1"/>
  <c r="BM7" i="2" s="1"/>
  <c r="BL7" i="2"/>
  <c r="AQ7" i="2"/>
  <c r="DE14" i="2"/>
  <c r="DE30" i="2"/>
  <c r="DE46" i="2"/>
  <c r="DE62" i="2"/>
  <c r="DE78" i="2"/>
  <c r="DE94" i="2"/>
  <c r="DE11" i="2"/>
  <c r="DE27" i="2"/>
  <c r="DE43" i="2"/>
  <c r="DE59" i="2"/>
  <c r="DE75" i="2"/>
  <c r="DE91" i="2"/>
  <c r="DE107" i="2"/>
  <c r="DE123" i="2"/>
  <c r="DE139" i="2"/>
  <c r="DE155" i="2"/>
  <c r="DE171" i="2"/>
  <c r="DE187" i="2"/>
  <c r="DE203" i="2"/>
  <c r="DE219" i="2"/>
  <c r="DE235" i="2"/>
  <c r="DE251" i="2"/>
  <c r="DE267" i="2"/>
  <c r="DE283" i="2"/>
  <c r="DD109" i="2"/>
  <c r="BN113" i="2"/>
  <c r="CI117" i="2"/>
  <c r="DD125" i="2"/>
  <c r="BN129" i="2"/>
  <c r="CI133" i="2"/>
  <c r="DD141" i="2"/>
  <c r="BN145" i="2"/>
  <c r="CI149" i="2"/>
  <c r="DD157" i="2"/>
  <c r="BN161" i="2"/>
  <c r="CI165" i="2"/>
  <c r="DD173" i="2"/>
  <c r="BN177" i="2"/>
  <c r="CI181" i="2"/>
  <c r="DD189" i="2"/>
  <c r="BN193" i="2"/>
  <c r="CI197" i="2"/>
  <c r="DD205" i="2"/>
  <c r="BN209" i="2"/>
  <c r="CI213" i="2"/>
  <c r="DD221" i="2"/>
  <c r="BN225" i="2"/>
  <c r="CI229" i="2"/>
  <c r="DD237" i="2"/>
  <c r="BN241" i="2"/>
  <c r="CI245" i="2"/>
  <c r="DD253" i="2"/>
  <c r="BN257" i="2"/>
  <c r="CI261" i="2"/>
  <c r="DD269" i="2"/>
  <c r="BN273" i="2"/>
  <c r="CI277" i="2"/>
  <c r="DD285" i="2"/>
  <c r="BN289" i="2"/>
  <c r="CI293" i="2"/>
  <c r="DC111" i="2"/>
  <c r="DC127" i="2"/>
  <c r="DC143" i="2"/>
  <c r="DC159" i="2"/>
  <c r="DC175" i="2"/>
  <c r="DC191" i="2"/>
  <c r="DC207" i="2"/>
  <c r="DC223" i="2"/>
  <c r="DC239" i="2"/>
  <c r="DC255" i="2"/>
  <c r="DC271" i="2"/>
  <c r="DC287" i="2"/>
  <c r="CG109" i="2"/>
  <c r="CG113" i="2"/>
  <c r="CG121" i="2"/>
  <c r="CK121" i="2" s="1"/>
  <c r="CG125" i="2"/>
  <c r="CG129" i="2"/>
  <c r="CG137" i="2"/>
  <c r="CK137" i="2" s="1"/>
  <c r="CG141" i="2"/>
  <c r="CG145" i="2"/>
  <c r="CG153" i="2"/>
  <c r="CK153" i="2" s="1"/>
  <c r="CG157" i="2"/>
  <c r="CG161" i="2"/>
  <c r="CG169" i="2"/>
  <c r="CK169" i="2" s="1"/>
  <c r="CG173" i="2"/>
  <c r="CG177" i="2"/>
  <c r="CG185" i="2"/>
  <c r="CK185" i="2" s="1"/>
  <c r="CG189" i="2"/>
  <c r="CG193" i="2"/>
  <c r="CG201" i="2"/>
  <c r="CK201" i="2" s="1"/>
  <c r="CG205" i="2"/>
  <c r="CG209" i="2"/>
  <c r="CG217" i="2"/>
  <c r="CK217" i="2" s="1"/>
  <c r="CG221" i="2"/>
  <c r="CG225" i="2"/>
  <c r="CG233" i="2"/>
  <c r="CK233" i="2" s="1"/>
  <c r="CG237" i="2"/>
  <c r="CG241" i="2"/>
  <c r="CG249" i="2"/>
  <c r="CK249" i="2" s="1"/>
  <c r="CG253" i="2"/>
  <c r="CG257" i="2"/>
  <c r="CG265" i="2"/>
  <c r="CK265" i="2" s="1"/>
  <c r="CG269" i="2"/>
  <c r="CG273" i="2"/>
  <c r="CG281" i="2"/>
  <c r="CK281" i="2" s="1"/>
  <c r="CG285" i="2"/>
  <c r="CG289" i="2"/>
  <c r="CG297" i="2"/>
  <c r="CK297" i="2" s="1"/>
  <c r="DD305" i="2"/>
  <c r="DD321" i="2"/>
  <c r="DD337" i="2"/>
  <c r="DD353" i="2"/>
  <c r="DD369" i="2"/>
  <c r="DD385" i="2"/>
  <c r="DD306" i="2"/>
  <c r="DD322" i="2"/>
  <c r="DD338" i="2"/>
  <c r="DD354" i="2"/>
  <c r="DD370" i="2"/>
  <c r="DD386" i="2"/>
  <c r="DD307" i="2"/>
  <c r="DD323" i="2"/>
  <c r="DD339" i="2"/>
  <c r="DD355" i="2"/>
  <c r="DD371" i="2"/>
  <c r="DD387" i="2"/>
  <c r="DD308" i="2"/>
  <c r="DD324" i="2"/>
  <c r="DD340" i="2"/>
  <c r="DD356" i="2"/>
  <c r="DD372" i="2"/>
  <c r="DD388" i="2"/>
  <c r="DC403" i="2"/>
  <c r="DC419" i="2"/>
  <c r="DC435" i="2"/>
  <c r="DC451" i="2"/>
  <c r="DC467" i="2"/>
  <c r="DC483" i="2"/>
  <c r="DE496" i="2"/>
  <c r="DE512" i="2"/>
  <c r="DE528" i="2"/>
  <c r="DE544" i="2"/>
  <c r="DE560" i="2"/>
  <c r="DE576" i="2"/>
  <c r="DE497" i="2"/>
  <c r="DE513" i="2"/>
  <c r="DE529" i="2"/>
  <c r="DE545" i="2"/>
  <c r="DE561" i="2"/>
  <c r="DE577" i="2"/>
  <c r="DE498" i="2"/>
  <c r="DE514" i="2"/>
  <c r="DE530" i="2"/>
  <c r="DE546" i="2"/>
  <c r="DE562" i="2"/>
  <c r="DE578" i="2"/>
  <c r="DE499" i="2"/>
  <c r="DE515" i="2"/>
  <c r="DE531" i="2"/>
  <c r="DE547" i="2"/>
  <c r="DE563" i="2"/>
  <c r="DE579" i="2"/>
  <c r="DE595" i="2"/>
  <c r="DE611" i="2"/>
  <c r="DE627" i="2"/>
  <c r="DE643" i="2"/>
  <c r="DE659" i="2"/>
  <c r="DD586" i="2"/>
  <c r="DD602" i="2"/>
  <c r="DD618" i="2"/>
  <c r="DD634" i="2"/>
  <c r="DD650" i="2"/>
  <c r="DD666" i="2"/>
  <c r="DC683" i="2"/>
  <c r="DC699" i="2"/>
  <c r="DC715" i="2"/>
  <c r="BX687" i="2"/>
  <c r="CS691" i="2"/>
  <c r="BX703" i="2"/>
  <c r="CS707" i="2"/>
  <c r="BX719" i="2"/>
  <c r="DE683" i="2"/>
  <c r="DE699" i="2"/>
  <c r="DE715" i="2"/>
  <c r="CQ679" i="2"/>
  <c r="CU679" i="2" s="1"/>
  <c r="CQ683" i="2"/>
  <c r="CU683" i="2" s="1"/>
  <c r="CQ691" i="2"/>
  <c r="CU691" i="2" s="1"/>
  <c r="CQ695" i="2"/>
  <c r="CQ699" i="2"/>
  <c r="CU699" i="2" s="1"/>
  <c r="CQ703" i="2"/>
  <c r="CU703" i="2" s="1"/>
  <c r="CQ711" i="2"/>
  <c r="CQ719" i="2"/>
  <c r="CU719" i="2" s="1"/>
  <c r="DC727" i="2"/>
  <c r="DC743" i="2"/>
  <c r="DC759" i="2"/>
  <c r="DE727" i="2"/>
  <c r="DE743" i="2"/>
  <c r="DE759" i="2"/>
  <c r="DE773" i="2"/>
  <c r="DE789" i="2"/>
  <c r="DE805" i="2"/>
  <c r="DE822" i="2"/>
  <c r="DE838" i="2"/>
  <c r="DE854" i="2"/>
  <c r="CL822" i="2"/>
  <c r="CP822" i="2" s="1"/>
  <c r="CL826" i="2"/>
  <c r="CP826" i="2" s="1"/>
  <c r="CL834" i="2"/>
  <c r="CP834" i="2" s="1"/>
  <c r="CL838" i="2"/>
  <c r="CP838" i="2" s="1"/>
  <c r="CL842" i="2"/>
  <c r="CP842" i="2" s="1"/>
  <c r="CL850" i="2"/>
  <c r="CP850" i="2" s="1"/>
  <c r="CL854" i="2"/>
  <c r="CP854" i="2" s="1"/>
  <c r="CL858" i="2"/>
  <c r="CP858" i="2" s="1"/>
  <c r="BE862" i="2"/>
  <c r="DU862" i="2" s="1"/>
  <c r="BE866" i="2"/>
  <c r="DU866" i="2" s="1"/>
  <c r="BE874" i="2"/>
  <c r="DU874" i="2" s="1"/>
  <c r="BE878" i="2"/>
  <c r="DU878" i="2" s="1"/>
  <c r="BE882" i="2"/>
  <c r="DU882" i="2" s="1"/>
  <c r="DE880" i="2"/>
  <c r="DD897" i="2"/>
  <c r="DD890" i="2"/>
  <c r="DD906" i="2"/>
  <c r="DE891" i="2"/>
  <c r="DE907" i="2"/>
  <c r="DB910" i="2"/>
  <c r="AU910" i="2"/>
  <c r="DS910" i="2" s="1"/>
  <c r="DB914" i="2"/>
  <c r="AU914" i="2"/>
  <c r="DS914" i="2" s="1"/>
  <c r="DW914" i="2" s="1"/>
  <c r="DB918" i="2"/>
  <c r="AU918" i="2"/>
  <c r="DS918" i="2" s="1"/>
  <c r="DB922" i="2"/>
  <c r="AU922" i="2"/>
  <c r="DS922" i="2" s="1"/>
  <c r="DW922" i="2" s="1"/>
  <c r="DB926" i="2"/>
  <c r="AU926" i="2"/>
  <c r="DS926" i="2" s="1"/>
  <c r="DW926" i="2" s="1"/>
  <c r="DB930" i="2"/>
  <c r="AU930" i="2"/>
  <c r="DS930" i="2" s="1"/>
  <c r="DW930" i="2" s="1"/>
  <c r="DE924" i="2"/>
  <c r="DE918" i="2"/>
  <c r="BL937" i="2"/>
  <c r="BE939" i="2"/>
  <c r="DU939" i="2" s="1"/>
  <c r="CV965" i="2"/>
  <c r="CZ965" i="2" s="1"/>
  <c r="CV940" i="2"/>
  <c r="CV944" i="2"/>
  <c r="CL968" i="2"/>
  <c r="BU972" i="2"/>
  <c r="DD974" i="2"/>
  <c r="AZ976" i="2"/>
  <c r="DT976" i="2" s="1"/>
  <c r="DD973" i="2"/>
  <c r="DD984" i="2"/>
  <c r="DD1007" i="2"/>
  <c r="AZ109" i="2"/>
  <c r="DT109" i="2" s="1"/>
  <c r="AZ117" i="2"/>
  <c r="DT117" i="2" s="1"/>
  <c r="AZ125" i="2"/>
  <c r="DT125" i="2" s="1"/>
  <c r="AZ133" i="2"/>
  <c r="DT133" i="2" s="1"/>
  <c r="AZ141" i="2"/>
  <c r="DT141" i="2" s="1"/>
  <c r="AZ149" i="2"/>
  <c r="DT149" i="2" s="1"/>
  <c r="AZ157" i="2"/>
  <c r="DT157" i="2" s="1"/>
  <c r="AZ165" i="2"/>
  <c r="DT165" i="2" s="1"/>
  <c r="AZ173" i="2"/>
  <c r="DT173" i="2" s="1"/>
  <c r="AZ181" i="2"/>
  <c r="DT181" i="2" s="1"/>
  <c r="AZ189" i="2"/>
  <c r="DT189" i="2" s="1"/>
  <c r="AZ197" i="2"/>
  <c r="DT197" i="2" s="1"/>
  <c r="AZ205" i="2"/>
  <c r="DT205" i="2" s="1"/>
  <c r="AZ213" i="2"/>
  <c r="DT213" i="2" s="1"/>
  <c r="AZ221" i="2"/>
  <c r="DT221" i="2" s="1"/>
  <c r="AZ229" i="2"/>
  <c r="DT229" i="2" s="1"/>
  <c r="AZ237" i="2"/>
  <c r="DT237" i="2" s="1"/>
  <c r="AZ245" i="2"/>
  <c r="DT245" i="2" s="1"/>
  <c r="AZ253" i="2"/>
  <c r="DT253" i="2" s="1"/>
  <c r="AZ261" i="2"/>
  <c r="DT261" i="2" s="1"/>
  <c r="AZ269" i="2"/>
  <c r="DT269" i="2" s="1"/>
  <c r="AZ277" i="2"/>
  <c r="DT277" i="2" s="1"/>
  <c r="AZ285" i="2"/>
  <c r="DT285" i="2" s="1"/>
  <c r="AZ293" i="2"/>
  <c r="DT293" i="2" s="1"/>
  <c r="DC394" i="2"/>
  <c r="CY771" i="2"/>
  <c r="CZ771" i="2" s="1"/>
  <c r="CZ727" i="2"/>
  <c r="CZ731" i="2"/>
  <c r="CZ735" i="2"/>
  <c r="CZ739" i="2"/>
  <c r="CZ743" i="2"/>
  <c r="CZ747" i="2"/>
  <c r="CZ751" i="2"/>
  <c r="CZ755" i="2"/>
  <c r="CZ759" i="2"/>
  <c r="CZ763" i="2"/>
  <c r="CZ767" i="2"/>
  <c r="CP771" i="2"/>
  <c r="CP783" i="2"/>
  <c r="CP787" i="2"/>
  <c r="CP799" i="2"/>
  <c r="CP815" i="2"/>
  <c r="DE782" i="2"/>
  <c r="DE798" i="2"/>
  <c r="DE814" i="2"/>
  <c r="CY775" i="2"/>
  <c r="CD787" i="2"/>
  <c r="CY791" i="2"/>
  <c r="CD803" i="2"/>
  <c r="CY807" i="2"/>
  <c r="BT822" i="2"/>
  <c r="BT838" i="2"/>
  <c r="BT854" i="2"/>
  <c r="BJ864" i="2"/>
  <c r="DV864" i="2" s="1"/>
  <c r="BJ868" i="2"/>
  <c r="DV868" i="2" s="1"/>
  <c r="BJ872" i="2"/>
  <c r="DV872" i="2" s="1"/>
  <c r="BJ876" i="2"/>
  <c r="DV876" i="2" s="1"/>
  <c r="BJ880" i="2"/>
  <c r="DV880" i="2" s="1"/>
  <c r="BJ884" i="2"/>
  <c r="DV884" i="2" s="1"/>
  <c r="BJ862" i="2"/>
  <c r="DV862" i="2" s="1"/>
  <c r="DD895" i="2"/>
  <c r="BU908" i="2"/>
  <c r="CP916" i="2"/>
  <c r="CP924" i="2"/>
  <c r="AZ937" i="2"/>
  <c r="DT937" i="2" s="1"/>
  <c r="AU945" i="2"/>
  <c r="DS945" i="2" s="1"/>
  <c r="DB945" i="2"/>
  <c r="CB944" i="2"/>
  <c r="BJ939" i="2"/>
  <c r="DV939" i="2" s="1"/>
  <c r="DE941" i="2"/>
  <c r="DC955" i="2"/>
  <c r="CU972" i="2"/>
  <c r="CK985" i="2"/>
  <c r="BJ976" i="2"/>
  <c r="DV976" i="2" s="1"/>
  <c r="DD986" i="2"/>
  <c r="DD997" i="2"/>
  <c r="BE109" i="2"/>
  <c r="DU109" i="2" s="1"/>
  <c r="BE117" i="2"/>
  <c r="DU117" i="2" s="1"/>
  <c r="BE125" i="2"/>
  <c r="DU125" i="2" s="1"/>
  <c r="BE133" i="2"/>
  <c r="DU133" i="2" s="1"/>
  <c r="BE141" i="2"/>
  <c r="DU141" i="2" s="1"/>
  <c r="BE149" i="2"/>
  <c r="DU149" i="2" s="1"/>
  <c r="BE157" i="2"/>
  <c r="DU157" i="2" s="1"/>
  <c r="BE165" i="2"/>
  <c r="DU165" i="2" s="1"/>
  <c r="BE173" i="2"/>
  <c r="DU173" i="2" s="1"/>
  <c r="BE181" i="2"/>
  <c r="DU181" i="2" s="1"/>
  <c r="BE189" i="2"/>
  <c r="DU189" i="2" s="1"/>
  <c r="BE197" i="2"/>
  <c r="DU197" i="2" s="1"/>
  <c r="BE205" i="2"/>
  <c r="DU205" i="2" s="1"/>
  <c r="BE213" i="2"/>
  <c r="DU213" i="2" s="1"/>
  <c r="BE221" i="2"/>
  <c r="DU221" i="2" s="1"/>
  <c r="BE229" i="2"/>
  <c r="DU229" i="2" s="1"/>
  <c r="BE237" i="2"/>
  <c r="DU237" i="2" s="1"/>
  <c r="BE245" i="2"/>
  <c r="DU245" i="2" s="1"/>
  <c r="BE253" i="2"/>
  <c r="DU253" i="2" s="1"/>
  <c r="BE261" i="2"/>
  <c r="DU261" i="2" s="1"/>
  <c r="BE269" i="2"/>
  <c r="DU269" i="2" s="1"/>
  <c r="BE277" i="2"/>
  <c r="DU277" i="2" s="1"/>
  <c r="BE285" i="2"/>
  <c r="DU285" i="2" s="1"/>
  <c r="BE293" i="2"/>
  <c r="DU293" i="2" s="1"/>
  <c r="BW403" i="2"/>
  <c r="BZ403" i="2" s="1"/>
  <c r="BW419" i="2"/>
  <c r="BZ419" i="2" s="1"/>
  <c r="BW435" i="2"/>
  <c r="BZ435" i="2" s="1"/>
  <c r="BW451" i="2"/>
  <c r="BZ451" i="2" s="1"/>
  <c r="BW467" i="2"/>
  <c r="BZ467" i="2" s="1"/>
  <c r="BW483" i="2"/>
  <c r="BZ483" i="2" s="1"/>
  <c r="DB394" i="2"/>
  <c r="AU394" i="2"/>
  <c r="DS394" i="2" s="1"/>
  <c r="DB402" i="2"/>
  <c r="AU402" i="2"/>
  <c r="DS402" i="2" s="1"/>
  <c r="DB410" i="2"/>
  <c r="AU410" i="2"/>
  <c r="DS410" i="2" s="1"/>
  <c r="DB418" i="2"/>
  <c r="AU418" i="2"/>
  <c r="DS418" i="2" s="1"/>
  <c r="DB426" i="2"/>
  <c r="AU426" i="2"/>
  <c r="DS426" i="2" s="1"/>
  <c r="DB434" i="2"/>
  <c r="AU434" i="2"/>
  <c r="DS434" i="2" s="1"/>
  <c r="DB442" i="2"/>
  <c r="AU442" i="2"/>
  <c r="DS442" i="2" s="1"/>
  <c r="DB450" i="2"/>
  <c r="AU450" i="2"/>
  <c r="DS450" i="2" s="1"/>
  <c r="DB458" i="2"/>
  <c r="AU458" i="2"/>
  <c r="DS458" i="2" s="1"/>
  <c r="DB466" i="2"/>
  <c r="AU466" i="2"/>
  <c r="DS466" i="2" s="1"/>
  <c r="DB474" i="2"/>
  <c r="AU474" i="2"/>
  <c r="DS474" i="2" s="1"/>
  <c r="DB482" i="2"/>
  <c r="AU482" i="2"/>
  <c r="DS482" i="2" s="1"/>
  <c r="AZ399" i="2"/>
  <c r="DT399" i="2" s="1"/>
  <c r="AZ407" i="2"/>
  <c r="DT407" i="2" s="1"/>
  <c r="AZ415" i="2"/>
  <c r="DT415" i="2" s="1"/>
  <c r="AZ423" i="2"/>
  <c r="DT423" i="2" s="1"/>
  <c r="AZ431" i="2"/>
  <c r="DT431" i="2" s="1"/>
  <c r="AZ439" i="2"/>
  <c r="DT439" i="2" s="1"/>
  <c r="AZ447" i="2"/>
  <c r="DT447" i="2" s="1"/>
  <c r="AZ455" i="2"/>
  <c r="DT455" i="2" s="1"/>
  <c r="AZ463" i="2"/>
  <c r="DT463" i="2" s="1"/>
  <c r="AZ471" i="2"/>
  <c r="DT471" i="2" s="1"/>
  <c r="AZ479" i="2"/>
  <c r="DT479" i="2" s="1"/>
  <c r="AZ491" i="2"/>
  <c r="DT491" i="2" s="1"/>
  <c r="DD589" i="2"/>
  <c r="DD653" i="2"/>
  <c r="DC596" i="2"/>
  <c r="DC660" i="2"/>
  <c r="BW679" i="2"/>
  <c r="CR695" i="2"/>
  <c r="DC680" i="2"/>
  <c r="BY711" i="2"/>
  <c r="DE700" i="2"/>
  <c r="BW727" i="2"/>
  <c r="BZ727" i="2" s="1"/>
  <c r="CR743" i="2"/>
  <c r="DC724" i="2"/>
  <c r="BY755" i="2"/>
  <c r="BZ755" i="2" s="1"/>
  <c r="DE760" i="2"/>
  <c r="BE775" i="2"/>
  <c r="DU775" i="2" s="1"/>
  <c r="BE791" i="2"/>
  <c r="DU791" i="2" s="1"/>
  <c r="BE807" i="2"/>
  <c r="DU807" i="2" s="1"/>
  <c r="DD792" i="2"/>
  <c r="DC858" i="2"/>
  <c r="BY846" i="2"/>
  <c r="CT858" i="2"/>
  <c r="CZ834" i="2"/>
  <c r="CZ850" i="2"/>
  <c r="DE877" i="2"/>
  <c r="BE933" i="2"/>
  <c r="DU933" i="2" s="1"/>
  <c r="DD943" i="2"/>
  <c r="DE944" i="2"/>
  <c r="BY968" i="2"/>
  <c r="AZ958" i="2"/>
  <c r="DT958" i="2" s="1"/>
  <c r="DE967" i="2"/>
  <c r="BJ112" i="2"/>
  <c r="DV112" i="2" s="1"/>
  <c r="BJ116" i="2"/>
  <c r="DV116" i="2" s="1"/>
  <c r="BJ120" i="2"/>
  <c r="DV120" i="2" s="1"/>
  <c r="BJ124" i="2"/>
  <c r="DV124" i="2" s="1"/>
  <c r="BJ128" i="2"/>
  <c r="DV128" i="2" s="1"/>
  <c r="BJ132" i="2"/>
  <c r="DV132" i="2" s="1"/>
  <c r="BJ136" i="2"/>
  <c r="DV136" i="2" s="1"/>
  <c r="BJ140" i="2"/>
  <c r="DV140" i="2" s="1"/>
  <c r="BJ144" i="2"/>
  <c r="DV144" i="2" s="1"/>
  <c r="BJ148" i="2"/>
  <c r="DV148" i="2" s="1"/>
  <c r="BJ152" i="2"/>
  <c r="DV152" i="2" s="1"/>
  <c r="BJ156" i="2"/>
  <c r="DV156" i="2" s="1"/>
  <c r="BJ160" i="2"/>
  <c r="DV160" i="2" s="1"/>
  <c r="BJ164" i="2"/>
  <c r="DV164" i="2" s="1"/>
  <c r="BJ168" i="2"/>
  <c r="DV168" i="2" s="1"/>
  <c r="BJ172" i="2"/>
  <c r="DV172" i="2" s="1"/>
  <c r="BJ176" i="2"/>
  <c r="DV176" i="2" s="1"/>
  <c r="BJ180" i="2"/>
  <c r="DV180" i="2" s="1"/>
  <c r="BJ184" i="2"/>
  <c r="DV184" i="2" s="1"/>
  <c r="BJ188" i="2"/>
  <c r="DV188" i="2" s="1"/>
  <c r="BJ192" i="2"/>
  <c r="DV192" i="2" s="1"/>
  <c r="BJ196" i="2"/>
  <c r="DV196" i="2" s="1"/>
  <c r="BJ200" i="2"/>
  <c r="DV200" i="2" s="1"/>
  <c r="BJ204" i="2"/>
  <c r="DV204" i="2" s="1"/>
  <c r="BJ208" i="2"/>
  <c r="DV208" i="2" s="1"/>
  <c r="BJ212" i="2"/>
  <c r="DV212" i="2" s="1"/>
  <c r="BJ216" i="2"/>
  <c r="DV216" i="2" s="1"/>
  <c r="BJ220" i="2"/>
  <c r="DV220" i="2" s="1"/>
  <c r="BJ224" i="2"/>
  <c r="DV224" i="2" s="1"/>
  <c r="BJ228" i="2"/>
  <c r="DV228" i="2" s="1"/>
  <c r="BJ232" i="2"/>
  <c r="DV232" i="2" s="1"/>
  <c r="BJ236" i="2"/>
  <c r="DV236" i="2" s="1"/>
  <c r="BJ240" i="2"/>
  <c r="DV240" i="2" s="1"/>
  <c r="BJ244" i="2"/>
  <c r="DV244" i="2" s="1"/>
  <c r="BJ248" i="2"/>
  <c r="DV248" i="2" s="1"/>
  <c r="BJ252" i="2"/>
  <c r="DV252" i="2" s="1"/>
  <c r="BJ256" i="2"/>
  <c r="DV256" i="2" s="1"/>
  <c r="BJ260" i="2"/>
  <c r="DV260" i="2" s="1"/>
  <c r="BJ264" i="2"/>
  <c r="DV264" i="2" s="1"/>
  <c r="BJ268" i="2"/>
  <c r="DV268" i="2" s="1"/>
  <c r="BJ272" i="2"/>
  <c r="DV272" i="2" s="1"/>
  <c r="BJ276" i="2"/>
  <c r="DV276" i="2" s="1"/>
  <c r="BJ280" i="2"/>
  <c r="DV280" i="2" s="1"/>
  <c r="BJ284" i="2"/>
  <c r="DV284" i="2" s="1"/>
  <c r="BJ288" i="2"/>
  <c r="DV288" i="2" s="1"/>
  <c r="BJ292" i="2"/>
  <c r="DV292" i="2" s="1"/>
  <c r="BJ296" i="2"/>
  <c r="DV296" i="2" s="1"/>
  <c r="CZ396" i="2"/>
  <c r="BT399" i="2"/>
  <c r="BT415" i="2"/>
  <c r="BT431" i="2"/>
  <c r="BT447" i="2"/>
  <c r="BT463" i="2"/>
  <c r="BT479" i="2"/>
  <c r="DB491" i="2"/>
  <c r="AU491" i="2"/>
  <c r="DS491" i="2" s="1"/>
  <c r="DW491" i="2" s="1"/>
  <c r="AZ581" i="2"/>
  <c r="DT581" i="2" s="1"/>
  <c r="AZ585" i="2"/>
  <c r="DT585" i="2" s="1"/>
  <c r="AZ589" i="2"/>
  <c r="DT589" i="2" s="1"/>
  <c r="AZ593" i="2"/>
  <c r="DT593" i="2" s="1"/>
  <c r="AZ597" i="2"/>
  <c r="DT597" i="2" s="1"/>
  <c r="AZ601" i="2"/>
  <c r="DT601" i="2" s="1"/>
  <c r="AZ605" i="2"/>
  <c r="DT605" i="2" s="1"/>
  <c r="AZ609" i="2"/>
  <c r="DT609" i="2" s="1"/>
  <c r="AZ613" i="2"/>
  <c r="DT613" i="2" s="1"/>
  <c r="AZ617" i="2"/>
  <c r="DT617" i="2" s="1"/>
  <c r="AZ621" i="2"/>
  <c r="DT621" i="2" s="1"/>
  <c r="AZ625" i="2"/>
  <c r="DT625" i="2" s="1"/>
  <c r="AZ629" i="2"/>
  <c r="DT629" i="2" s="1"/>
  <c r="AZ633" i="2"/>
  <c r="DT633" i="2" s="1"/>
  <c r="AZ637" i="2"/>
  <c r="DT637" i="2" s="1"/>
  <c r="AZ641" i="2"/>
  <c r="DT641" i="2" s="1"/>
  <c r="AZ645" i="2"/>
  <c r="DT645" i="2" s="1"/>
  <c r="AZ649" i="2"/>
  <c r="DT649" i="2" s="1"/>
  <c r="AZ653" i="2"/>
  <c r="DT653" i="2" s="1"/>
  <c r="AZ657" i="2"/>
  <c r="DT657" i="2" s="1"/>
  <c r="AZ661" i="2"/>
  <c r="DT661" i="2" s="1"/>
  <c r="AZ665" i="2"/>
  <c r="DT665" i="2" s="1"/>
  <c r="AZ669" i="2"/>
  <c r="DT669" i="2" s="1"/>
  <c r="AZ673" i="2"/>
  <c r="DT673" i="2" s="1"/>
  <c r="BJ680" i="2"/>
  <c r="DV680" i="2" s="1"/>
  <c r="BJ688" i="2"/>
  <c r="DV688" i="2" s="1"/>
  <c r="BJ696" i="2"/>
  <c r="DV696" i="2" s="1"/>
  <c r="BJ704" i="2"/>
  <c r="DV704" i="2" s="1"/>
  <c r="BJ712" i="2"/>
  <c r="DV712" i="2" s="1"/>
  <c r="BJ720" i="2"/>
  <c r="DV720" i="2" s="1"/>
  <c r="AZ681" i="2"/>
  <c r="DT681" i="2" s="1"/>
  <c r="AZ697" i="2"/>
  <c r="DT697" i="2" s="1"/>
  <c r="AZ713" i="2"/>
  <c r="DT713" i="2" s="1"/>
  <c r="BJ728" i="2"/>
  <c r="DV728" i="2" s="1"/>
  <c r="BJ736" i="2"/>
  <c r="DV736" i="2" s="1"/>
  <c r="BJ744" i="2"/>
  <c r="DV744" i="2" s="1"/>
  <c r="BJ752" i="2"/>
  <c r="DV752" i="2" s="1"/>
  <c r="BJ760" i="2"/>
  <c r="DV760" i="2" s="1"/>
  <c r="BJ768" i="2"/>
  <c r="DV768" i="2" s="1"/>
  <c r="AZ729" i="2"/>
  <c r="DT729" i="2" s="1"/>
  <c r="AZ745" i="2"/>
  <c r="DT745" i="2" s="1"/>
  <c r="AZ761" i="2"/>
  <c r="DT761" i="2" s="1"/>
  <c r="BX775" i="2"/>
  <c r="BX791" i="2"/>
  <c r="BX807" i="2"/>
  <c r="BP818" i="2"/>
  <c r="CL819" i="2"/>
  <c r="CP819" i="2" s="1"/>
  <c r="CP823" i="2"/>
  <c r="CP835" i="2"/>
  <c r="CP839" i="2"/>
  <c r="CP851" i="2"/>
  <c r="CP855" i="2"/>
  <c r="BZ932" i="2"/>
  <c r="BS937" i="2"/>
  <c r="BY955" i="2"/>
  <c r="CU948" i="2"/>
  <c r="CU952" i="2"/>
  <c r="CU964" i="2"/>
  <c r="DC975" i="2"/>
  <c r="BS968" i="2"/>
  <c r="DE995" i="2"/>
  <c r="CL994" i="2"/>
  <c r="DC997" i="2"/>
  <c r="BJ996" i="2"/>
  <c r="DV996" i="2" s="1"/>
  <c r="BJ1000" i="2"/>
  <c r="DV1000" i="2" s="1"/>
  <c r="BJ1002" i="2"/>
  <c r="DV1002" i="2" s="1"/>
  <c r="CZ1006" i="2"/>
  <c r="CA1007" i="2"/>
  <c r="CE1007" i="2" s="1"/>
  <c r="CY1007" i="2"/>
  <c r="CZ1007" i="2" s="1"/>
  <c r="DD13" i="2"/>
  <c r="DD29" i="2"/>
  <c r="DD45" i="2"/>
  <c r="DD61" i="2"/>
  <c r="DD77" i="2"/>
  <c r="DD93" i="2"/>
  <c r="CJ7" i="2"/>
  <c r="BO7" i="2"/>
  <c r="AT7" i="2"/>
  <c r="E108" i="1"/>
  <c r="E101" i="1"/>
  <c r="DD18" i="2"/>
  <c r="DD34" i="2"/>
  <c r="DD50" i="2"/>
  <c r="DD66" i="2"/>
  <c r="DD82" i="2"/>
  <c r="DD98" i="2"/>
  <c r="DD15" i="2"/>
  <c r="DD31" i="2"/>
  <c r="DD47" i="2"/>
  <c r="DD63" i="2"/>
  <c r="DD79" i="2"/>
  <c r="DD95" i="2"/>
  <c r="X1009" i="2"/>
  <c r="X1011" i="2"/>
  <c r="X1010" i="2"/>
  <c r="CI8" i="2"/>
  <c r="BN8" i="2"/>
  <c r="AS8" i="2"/>
  <c r="DD12" i="2"/>
  <c r="DD28" i="2"/>
  <c r="DD44" i="2"/>
  <c r="DD60" i="2"/>
  <c r="DD76" i="2"/>
  <c r="DD92" i="2"/>
  <c r="DD108" i="2"/>
  <c r="DD124" i="2"/>
  <c r="DD140" i="2"/>
  <c r="DD156" i="2"/>
  <c r="DD172" i="2"/>
  <c r="DD188" i="2"/>
  <c r="DD204" i="2"/>
  <c r="DD220" i="2"/>
  <c r="DD236" i="2"/>
  <c r="DD252" i="2"/>
  <c r="DD268" i="2"/>
  <c r="DD284" i="2"/>
  <c r="DC110" i="2"/>
  <c r="DC126" i="2"/>
  <c r="DC142" i="2"/>
  <c r="DC158" i="2"/>
  <c r="DC174" i="2"/>
  <c r="DC190" i="2"/>
  <c r="DC206" i="2"/>
  <c r="DC222" i="2"/>
  <c r="DC238" i="2"/>
  <c r="DC254" i="2"/>
  <c r="DC270" i="2"/>
  <c r="DC286" i="2"/>
  <c r="DE110" i="2"/>
  <c r="DE126" i="2"/>
  <c r="DE142" i="2"/>
  <c r="DE158" i="2"/>
  <c r="DE174" i="2"/>
  <c r="DE190" i="2"/>
  <c r="DE206" i="2"/>
  <c r="DE222" i="2"/>
  <c r="DE238" i="2"/>
  <c r="DE254" i="2"/>
  <c r="DE270" i="2"/>
  <c r="DE286" i="2"/>
  <c r="DC302" i="2"/>
  <c r="DC318" i="2"/>
  <c r="DC334" i="2"/>
  <c r="DC350" i="2"/>
  <c r="DC366" i="2"/>
  <c r="DC382" i="2"/>
  <c r="DC303" i="2"/>
  <c r="DC319" i="2"/>
  <c r="DC335" i="2"/>
  <c r="DC351" i="2"/>
  <c r="DC367" i="2"/>
  <c r="DC383" i="2"/>
  <c r="DC304" i="2"/>
  <c r="DC320" i="2"/>
  <c r="DC336" i="2"/>
  <c r="DC352" i="2"/>
  <c r="DC368" i="2"/>
  <c r="DC384" i="2"/>
  <c r="DC305" i="2"/>
  <c r="DC321" i="2"/>
  <c r="DC337" i="2"/>
  <c r="DC353" i="2"/>
  <c r="DC369" i="2"/>
  <c r="DC385" i="2"/>
  <c r="CK400" i="2"/>
  <c r="CK404" i="2"/>
  <c r="CK408" i="2"/>
  <c r="CK420" i="2"/>
  <c r="CK424" i="2"/>
  <c r="CK436" i="2"/>
  <c r="CK440" i="2"/>
  <c r="CK448" i="2"/>
  <c r="CK452" i="2"/>
  <c r="CK456" i="2"/>
  <c r="CK464" i="2"/>
  <c r="CK468" i="2"/>
  <c r="CK472" i="2"/>
  <c r="CK484" i="2"/>
  <c r="CP393" i="2"/>
  <c r="CP401" i="2"/>
  <c r="CP405" i="2"/>
  <c r="CP417" i="2"/>
  <c r="CP421" i="2"/>
  <c r="CP433" i="2"/>
  <c r="CP437" i="2"/>
  <c r="CP449" i="2"/>
  <c r="CP453" i="2"/>
  <c r="CP465" i="2"/>
  <c r="CP469" i="2"/>
  <c r="CP481" i="2"/>
  <c r="CP485" i="2"/>
  <c r="CU394" i="2"/>
  <c r="CU398" i="2"/>
  <c r="CU402" i="2"/>
  <c r="CU406" i="2"/>
  <c r="CU410" i="2"/>
  <c r="CU414" i="2"/>
  <c r="CU418" i="2"/>
  <c r="CU422" i="2"/>
  <c r="CU426" i="2"/>
  <c r="CU430" i="2"/>
  <c r="CU434" i="2"/>
  <c r="CU438" i="2"/>
  <c r="CU442" i="2"/>
  <c r="CU446" i="2"/>
  <c r="CU450" i="2"/>
  <c r="CU454" i="2"/>
  <c r="CU458" i="2"/>
  <c r="CU462" i="2"/>
  <c r="CU466" i="2"/>
  <c r="CU470" i="2"/>
  <c r="CU474" i="2"/>
  <c r="CU478" i="2"/>
  <c r="CU482" i="2"/>
  <c r="DD493" i="2"/>
  <c r="DD509" i="2"/>
  <c r="DD525" i="2"/>
  <c r="DD541" i="2"/>
  <c r="DD557" i="2"/>
  <c r="DD573" i="2"/>
  <c r="DD494" i="2"/>
  <c r="DD510" i="2"/>
  <c r="DD526" i="2"/>
  <c r="DD542" i="2"/>
  <c r="DD558" i="2"/>
  <c r="DD574" i="2"/>
  <c r="DD495" i="2"/>
  <c r="DD511" i="2"/>
  <c r="DD527" i="2"/>
  <c r="DD543" i="2"/>
  <c r="DD559" i="2"/>
  <c r="DD575" i="2"/>
  <c r="DD496" i="2"/>
  <c r="DD512" i="2"/>
  <c r="DD528" i="2"/>
  <c r="DD544" i="2"/>
  <c r="DD560" i="2"/>
  <c r="DD576" i="2"/>
  <c r="DD592" i="2"/>
  <c r="DD608" i="2"/>
  <c r="DD624" i="2"/>
  <c r="DD640" i="2"/>
  <c r="DD656" i="2"/>
  <c r="DD672" i="2"/>
  <c r="DC595" i="2"/>
  <c r="DC611" i="2"/>
  <c r="DC627" i="2"/>
  <c r="DC643" i="2"/>
  <c r="DC659" i="2"/>
  <c r="CK680" i="2"/>
  <c r="CK692" i="2"/>
  <c r="CK696" i="2"/>
  <c r="CK700" i="2"/>
  <c r="CK704" i="2"/>
  <c r="CK708" i="2"/>
  <c r="CK720" i="2"/>
  <c r="DD680" i="2"/>
  <c r="DD696" i="2"/>
  <c r="DD712" i="2"/>
  <c r="CK724" i="2"/>
  <c r="CK736" i="2"/>
  <c r="CK740" i="2"/>
  <c r="CK748" i="2"/>
  <c r="CK752" i="2"/>
  <c r="CK756" i="2"/>
  <c r="CK760" i="2"/>
  <c r="CK768" i="2"/>
  <c r="DD728" i="2"/>
  <c r="DD744" i="2"/>
  <c r="DD760" i="2"/>
  <c r="DE776" i="2"/>
  <c r="DE792" i="2"/>
  <c r="DE808" i="2"/>
  <c r="DD778" i="2"/>
  <c r="DD794" i="2"/>
  <c r="DD810" i="2"/>
  <c r="BW830" i="2"/>
  <c r="BZ830" i="2" s="1"/>
  <c r="CR834" i="2"/>
  <c r="BW846" i="2"/>
  <c r="BZ846" i="2" s="1"/>
  <c r="CR850" i="2"/>
  <c r="BX822" i="2"/>
  <c r="BZ822" i="2" s="1"/>
  <c r="CS826" i="2"/>
  <c r="BX838" i="2"/>
  <c r="CS842" i="2"/>
  <c r="BX854" i="2"/>
  <c r="BZ854" i="2" s="1"/>
  <c r="CS858" i="2"/>
  <c r="DD819" i="2"/>
  <c r="DD835" i="2"/>
  <c r="DD851" i="2"/>
  <c r="BT827" i="2"/>
  <c r="CO831" i="2"/>
  <c r="CP831" i="2" s="1"/>
  <c r="BT843" i="2"/>
  <c r="CO847" i="2"/>
  <c r="CP847" i="2" s="1"/>
  <c r="BT859" i="2"/>
  <c r="DD869" i="2"/>
  <c r="DD885" i="2"/>
  <c r="DC902" i="2"/>
  <c r="DC895" i="2"/>
  <c r="DD896" i="2"/>
  <c r="DE911" i="2"/>
  <c r="DE927" i="2"/>
  <c r="DC931" i="2"/>
  <c r="DD921" i="2"/>
  <c r="DE913" i="2"/>
  <c r="DE929" i="2"/>
  <c r="DD923" i="2"/>
  <c r="AZ949" i="2"/>
  <c r="DT949" i="2" s="1"/>
  <c r="AZ957" i="2"/>
  <c r="DT957" i="2" s="1"/>
  <c r="BE965" i="2"/>
  <c r="DU965" i="2" s="1"/>
  <c r="BP959" i="2"/>
  <c r="CA953" i="2"/>
  <c r="CA961" i="2"/>
  <c r="CE961" i="2" s="1"/>
  <c r="BJ946" i="2"/>
  <c r="DV946" i="2" s="1"/>
  <c r="BJ954" i="2"/>
  <c r="DV954" i="2" s="1"/>
  <c r="CV958" i="2"/>
  <c r="CZ958" i="2" s="1"/>
  <c r="BJ962" i="2"/>
  <c r="DV962" i="2" s="1"/>
  <c r="CC969" i="2"/>
  <c r="CE969" i="2" s="1"/>
  <c r="CA973" i="2"/>
  <c r="CE973" i="2" s="1"/>
  <c r="DC974" i="2"/>
  <c r="BM978" i="2"/>
  <c r="DC985" i="2"/>
  <c r="BL987" i="2"/>
  <c r="CG993" i="2"/>
  <c r="CY992" i="2"/>
  <c r="CZ992" i="2" s="1"/>
  <c r="BQ992" i="2"/>
  <c r="BU992" i="2" s="1"/>
  <c r="DD994" i="2"/>
  <c r="CC997" i="2"/>
  <c r="CX1002" i="2"/>
  <c r="DB1002" i="2"/>
  <c r="AU1002" i="2"/>
  <c r="DS1002" i="2" s="1"/>
  <c r="CK1007" i="2"/>
  <c r="BS120" i="2"/>
  <c r="CN124" i="2"/>
  <c r="CP124" i="2" s="1"/>
  <c r="BS136" i="2"/>
  <c r="CN140" i="2"/>
  <c r="CP140" i="2" s="1"/>
  <c r="BS152" i="2"/>
  <c r="CN156" i="2"/>
  <c r="CP156" i="2" s="1"/>
  <c r="BS168" i="2"/>
  <c r="CN172" i="2"/>
  <c r="CP172" i="2" s="1"/>
  <c r="BS184" i="2"/>
  <c r="CN188" i="2"/>
  <c r="CP188" i="2" s="1"/>
  <c r="BS200" i="2"/>
  <c r="CN204" i="2"/>
  <c r="CP204" i="2" s="1"/>
  <c r="BS216" i="2"/>
  <c r="CN220" i="2"/>
  <c r="CP220" i="2" s="1"/>
  <c r="BS232" i="2"/>
  <c r="CN236" i="2"/>
  <c r="CP236" i="2" s="1"/>
  <c r="BS248" i="2"/>
  <c r="CN252" i="2"/>
  <c r="CP252" i="2" s="1"/>
  <c r="BS264" i="2"/>
  <c r="CN268" i="2"/>
  <c r="CP268" i="2" s="1"/>
  <c r="BS280" i="2"/>
  <c r="CN284" i="2"/>
  <c r="CP284" i="2" s="1"/>
  <c r="BS296" i="2"/>
  <c r="BQ112" i="2"/>
  <c r="BU112" i="2" s="1"/>
  <c r="BQ116" i="2"/>
  <c r="BQ120" i="2"/>
  <c r="BQ124" i="2"/>
  <c r="BU124" i="2" s="1"/>
  <c r="BQ128" i="2"/>
  <c r="BU128" i="2" s="1"/>
  <c r="BQ132" i="2"/>
  <c r="BQ136" i="2"/>
  <c r="BU136" i="2" s="1"/>
  <c r="BQ140" i="2"/>
  <c r="BU140" i="2" s="1"/>
  <c r="BQ144" i="2"/>
  <c r="BU144" i="2" s="1"/>
  <c r="BQ148" i="2"/>
  <c r="BQ152" i="2"/>
  <c r="BQ156" i="2"/>
  <c r="BU156" i="2" s="1"/>
  <c r="BQ160" i="2"/>
  <c r="BU160" i="2" s="1"/>
  <c r="BQ164" i="2"/>
  <c r="BQ168" i="2"/>
  <c r="BU168" i="2" s="1"/>
  <c r="BQ172" i="2"/>
  <c r="BU172" i="2" s="1"/>
  <c r="BQ176" i="2"/>
  <c r="BU176" i="2" s="1"/>
  <c r="BQ180" i="2"/>
  <c r="BQ184" i="2"/>
  <c r="BQ188" i="2"/>
  <c r="BU188" i="2" s="1"/>
  <c r="BQ192" i="2"/>
  <c r="BU192" i="2" s="1"/>
  <c r="BQ196" i="2"/>
  <c r="BQ200" i="2"/>
  <c r="BU200" i="2" s="1"/>
  <c r="BQ204" i="2"/>
  <c r="BU204" i="2" s="1"/>
  <c r="BQ208" i="2"/>
  <c r="BU208" i="2" s="1"/>
  <c r="BQ212" i="2"/>
  <c r="BQ216" i="2"/>
  <c r="BQ220" i="2"/>
  <c r="BU220" i="2" s="1"/>
  <c r="BQ224" i="2"/>
  <c r="BU224" i="2" s="1"/>
  <c r="BQ228" i="2"/>
  <c r="BQ232" i="2"/>
  <c r="BU232" i="2" s="1"/>
  <c r="BQ236" i="2"/>
  <c r="BU236" i="2" s="1"/>
  <c r="BQ240" i="2"/>
  <c r="BU240" i="2" s="1"/>
  <c r="BQ244" i="2"/>
  <c r="BQ248" i="2"/>
  <c r="BQ252" i="2"/>
  <c r="BU252" i="2" s="1"/>
  <c r="BQ256" i="2"/>
  <c r="BU256" i="2" s="1"/>
  <c r="BQ260" i="2"/>
  <c r="BQ264" i="2"/>
  <c r="BU264" i="2" s="1"/>
  <c r="BQ268" i="2"/>
  <c r="BU268" i="2" s="1"/>
  <c r="BQ272" i="2"/>
  <c r="BU272" i="2" s="1"/>
  <c r="BQ276" i="2"/>
  <c r="BQ280" i="2"/>
  <c r="BQ284" i="2"/>
  <c r="BU284" i="2" s="1"/>
  <c r="BQ288" i="2"/>
  <c r="BU288" i="2" s="1"/>
  <c r="BQ292" i="2"/>
  <c r="BQ296" i="2"/>
  <c r="BU296" i="2" s="1"/>
  <c r="AZ396" i="2"/>
  <c r="DT396" i="2" s="1"/>
  <c r="AZ400" i="2"/>
  <c r="DT400" i="2" s="1"/>
  <c r="AZ404" i="2"/>
  <c r="DT404" i="2" s="1"/>
  <c r="AZ408" i="2"/>
  <c r="DT408" i="2" s="1"/>
  <c r="AZ412" i="2"/>
  <c r="DT412" i="2" s="1"/>
  <c r="AZ416" i="2"/>
  <c r="DT416" i="2" s="1"/>
  <c r="AZ420" i="2"/>
  <c r="DT420" i="2" s="1"/>
  <c r="AZ424" i="2"/>
  <c r="DT424" i="2" s="1"/>
  <c r="AZ428" i="2"/>
  <c r="DT428" i="2" s="1"/>
  <c r="AZ432" i="2"/>
  <c r="DT432" i="2" s="1"/>
  <c r="AZ436" i="2"/>
  <c r="DT436" i="2" s="1"/>
  <c r="AZ440" i="2"/>
  <c r="DT440" i="2" s="1"/>
  <c r="AZ444" i="2"/>
  <c r="DT444" i="2" s="1"/>
  <c r="AZ448" i="2"/>
  <c r="DT448" i="2" s="1"/>
  <c r="AZ452" i="2"/>
  <c r="DT452" i="2" s="1"/>
  <c r="AZ456" i="2"/>
  <c r="DT456" i="2" s="1"/>
  <c r="AZ460" i="2"/>
  <c r="DT460" i="2" s="1"/>
  <c r="AZ464" i="2"/>
  <c r="DT464" i="2" s="1"/>
  <c r="AZ468" i="2"/>
  <c r="DT468" i="2" s="1"/>
  <c r="AZ472" i="2"/>
  <c r="DT472" i="2" s="1"/>
  <c r="AZ476" i="2"/>
  <c r="DT476" i="2" s="1"/>
  <c r="AZ480" i="2"/>
  <c r="DT480" i="2" s="1"/>
  <c r="AZ484" i="2"/>
  <c r="DT484" i="2" s="1"/>
  <c r="BE393" i="2"/>
  <c r="DU393" i="2" s="1"/>
  <c r="BE397" i="2"/>
  <c r="DU397" i="2" s="1"/>
  <c r="BE401" i="2"/>
  <c r="DU401" i="2" s="1"/>
  <c r="BE405" i="2"/>
  <c r="DU405" i="2" s="1"/>
  <c r="BE409" i="2"/>
  <c r="DU409" i="2" s="1"/>
  <c r="BE413" i="2"/>
  <c r="DU413" i="2" s="1"/>
  <c r="BE417" i="2"/>
  <c r="DU417" i="2" s="1"/>
  <c r="BE421" i="2"/>
  <c r="DU421" i="2" s="1"/>
  <c r="BE425" i="2"/>
  <c r="DU425" i="2" s="1"/>
  <c r="BE429" i="2"/>
  <c r="DU429" i="2" s="1"/>
  <c r="BE433" i="2"/>
  <c r="DU433" i="2" s="1"/>
  <c r="BE437" i="2"/>
  <c r="DU437" i="2" s="1"/>
  <c r="BE441" i="2"/>
  <c r="DU441" i="2" s="1"/>
  <c r="BE445" i="2"/>
  <c r="DU445" i="2" s="1"/>
  <c r="BE449" i="2"/>
  <c r="DU449" i="2" s="1"/>
  <c r="BE453" i="2"/>
  <c r="DU453" i="2" s="1"/>
  <c r="BE457" i="2"/>
  <c r="DU457" i="2" s="1"/>
  <c r="BE461" i="2"/>
  <c r="DU461" i="2" s="1"/>
  <c r="BE465" i="2"/>
  <c r="DU465" i="2" s="1"/>
  <c r="BE469" i="2"/>
  <c r="DU469" i="2" s="1"/>
  <c r="BE473" i="2"/>
  <c r="DU473" i="2" s="1"/>
  <c r="BE477" i="2"/>
  <c r="DU477" i="2" s="1"/>
  <c r="BE481" i="2"/>
  <c r="DU481" i="2" s="1"/>
  <c r="BJ394" i="2"/>
  <c r="DV394" i="2" s="1"/>
  <c r="BJ398" i="2"/>
  <c r="DV398" i="2" s="1"/>
  <c r="BJ402" i="2"/>
  <c r="DV402" i="2" s="1"/>
  <c r="BJ406" i="2"/>
  <c r="DV406" i="2" s="1"/>
  <c r="BJ410" i="2"/>
  <c r="DV410" i="2" s="1"/>
  <c r="BJ414" i="2"/>
  <c r="DV414" i="2" s="1"/>
  <c r="BJ418" i="2"/>
  <c r="DV418" i="2" s="1"/>
  <c r="BJ422" i="2"/>
  <c r="DV422" i="2" s="1"/>
  <c r="BJ426" i="2"/>
  <c r="DV426" i="2" s="1"/>
  <c r="BJ430" i="2"/>
  <c r="DV430" i="2" s="1"/>
  <c r="BJ434" i="2"/>
  <c r="DV434" i="2" s="1"/>
  <c r="BJ438" i="2"/>
  <c r="DV438" i="2" s="1"/>
  <c r="BJ442" i="2"/>
  <c r="DV442" i="2" s="1"/>
  <c r="BJ446" i="2"/>
  <c r="DV446" i="2" s="1"/>
  <c r="BJ450" i="2"/>
  <c r="DV450" i="2" s="1"/>
  <c r="BJ454" i="2"/>
  <c r="DV454" i="2" s="1"/>
  <c r="BJ458" i="2"/>
  <c r="DV458" i="2" s="1"/>
  <c r="BJ462" i="2"/>
  <c r="DV462" i="2" s="1"/>
  <c r="BJ466" i="2"/>
  <c r="DV466" i="2" s="1"/>
  <c r="BJ470" i="2"/>
  <c r="DV470" i="2" s="1"/>
  <c r="BJ474" i="2"/>
  <c r="DV474" i="2" s="1"/>
  <c r="BJ478" i="2"/>
  <c r="DV478" i="2" s="1"/>
  <c r="BJ482" i="2"/>
  <c r="DV482" i="2" s="1"/>
  <c r="DE408" i="2"/>
  <c r="BO412" i="2"/>
  <c r="DE424" i="2"/>
  <c r="BO428" i="2"/>
  <c r="DE440" i="2"/>
  <c r="BO444" i="2"/>
  <c r="DE456" i="2"/>
  <c r="BO460" i="2"/>
  <c r="DE472" i="2"/>
  <c r="BO476" i="2"/>
  <c r="CB588" i="2"/>
  <c r="CW592" i="2"/>
  <c r="CZ592" i="2" s="1"/>
  <c r="CB604" i="2"/>
  <c r="CW608" i="2"/>
  <c r="CZ608" i="2" s="1"/>
  <c r="CB620" i="2"/>
  <c r="CW624" i="2"/>
  <c r="CZ624" i="2" s="1"/>
  <c r="CB636" i="2"/>
  <c r="CW640" i="2"/>
  <c r="CZ640" i="2" s="1"/>
  <c r="CB652" i="2"/>
  <c r="CW656" i="2"/>
  <c r="CZ656" i="2" s="1"/>
  <c r="CB668" i="2"/>
  <c r="CW672" i="2"/>
  <c r="CZ672" i="2" s="1"/>
  <c r="CP676" i="2"/>
  <c r="CP680" i="2"/>
  <c r="CP684" i="2"/>
  <c r="CP688" i="2"/>
  <c r="CP692" i="2"/>
  <c r="CP696" i="2"/>
  <c r="CP700" i="2"/>
  <c r="CP704" i="2"/>
  <c r="CP708" i="2"/>
  <c r="CP712" i="2"/>
  <c r="CP716" i="2"/>
  <c r="CP720" i="2"/>
  <c r="CB684" i="2"/>
  <c r="CW688" i="2"/>
  <c r="CZ688" i="2" s="1"/>
  <c r="CB700" i="2"/>
  <c r="CW704" i="2"/>
  <c r="CZ704" i="2" s="1"/>
  <c r="CB716" i="2"/>
  <c r="CW720" i="2"/>
  <c r="CZ720" i="2" s="1"/>
  <c r="CD684" i="2"/>
  <c r="CY688" i="2"/>
  <c r="CD700" i="2"/>
  <c r="CY704" i="2"/>
  <c r="CD716" i="2"/>
  <c r="CY720" i="2"/>
  <c r="CP724" i="2"/>
  <c r="CP728" i="2"/>
  <c r="CP732" i="2"/>
  <c r="CP736" i="2"/>
  <c r="CP740" i="2"/>
  <c r="CP744" i="2"/>
  <c r="CP748" i="2"/>
  <c r="CP752" i="2"/>
  <c r="CP756" i="2"/>
  <c r="CP760" i="2"/>
  <c r="CP764" i="2"/>
  <c r="CP768" i="2"/>
  <c r="CB732" i="2"/>
  <c r="CW736" i="2"/>
  <c r="CZ736" i="2" s="1"/>
  <c r="CB748" i="2"/>
  <c r="CW752" i="2"/>
  <c r="CZ752" i="2" s="1"/>
  <c r="CB764" i="2"/>
  <c r="CW768" i="2"/>
  <c r="CZ768" i="2" s="1"/>
  <c r="CD732" i="2"/>
  <c r="CY736" i="2"/>
  <c r="CD748" i="2"/>
  <c r="CY752" i="2"/>
  <c r="CD764" i="2"/>
  <c r="CY768" i="2"/>
  <c r="BE816" i="2"/>
  <c r="DU816" i="2" s="1"/>
  <c r="BN771" i="2"/>
  <c r="BP771" i="2" s="1"/>
  <c r="DD783" i="2"/>
  <c r="BN787" i="2"/>
  <c r="DD799" i="2"/>
  <c r="BN803" i="2"/>
  <c r="DD815" i="2"/>
  <c r="CB834" i="2"/>
  <c r="CB850" i="2"/>
  <c r="BZ863" i="2"/>
  <c r="BS827" i="2"/>
  <c r="BU827" i="2" s="1"/>
  <c r="BS843" i="2"/>
  <c r="BU843" i="2" s="1"/>
  <c r="BS859" i="2"/>
  <c r="BU859" i="2" s="1"/>
  <c r="DD865" i="2"/>
  <c r="BW866" i="2"/>
  <c r="DC892" i="2"/>
  <c r="DE908" i="2"/>
  <c r="CW908" i="2"/>
  <c r="CO934" i="2"/>
  <c r="DC933" i="2"/>
  <c r="DC937" i="2"/>
  <c r="CR956" i="2"/>
  <c r="CU956" i="2" s="1"/>
  <c r="CY940" i="2"/>
  <c r="CY944" i="2"/>
  <c r="BZ951" i="2"/>
  <c r="BZ959" i="2"/>
  <c r="DD942" i="2"/>
  <c r="DE947" i="2"/>
  <c r="BO951" i="2"/>
  <c r="BP951" i="2" s="1"/>
  <c r="DE963" i="2"/>
  <c r="AZ967" i="2"/>
  <c r="DT967" i="2" s="1"/>
  <c r="CT973" i="2"/>
  <c r="CK948" i="2"/>
  <c r="CK960" i="2"/>
  <c r="CK964" i="2"/>
  <c r="BT974" i="2"/>
  <c r="BU974" i="2" s="1"/>
  <c r="AZ987" i="2"/>
  <c r="DT987" i="2" s="1"/>
  <c r="CH993" i="2"/>
  <c r="CU992" i="2"/>
  <c r="CN994" i="2"/>
  <c r="CH1000" i="2"/>
  <c r="BU1000" i="2"/>
  <c r="DC1003" i="2"/>
  <c r="CP1002" i="2"/>
  <c r="CX1003" i="2"/>
  <c r="CZ1003" i="2" s="1"/>
  <c r="CP1007" i="2"/>
  <c r="E103" i="1"/>
  <c r="BD7" i="2"/>
  <c r="CS112" i="2"/>
  <c r="CU112" i="2" s="1"/>
  <c r="BX124" i="2"/>
  <c r="BZ124" i="2" s="1"/>
  <c r="CS128" i="2"/>
  <c r="CU128" i="2" s="1"/>
  <c r="BX140" i="2"/>
  <c r="BZ140" i="2" s="1"/>
  <c r="CS144" i="2"/>
  <c r="CU144" i="2" s="1"/>
  <c r="BX156" i="2"/>
  <c r="BZ156" i="2" s="1"/>
  <c r="CS160" i="2"/>
  <c r="CU160" i="2" s="1"/>
  <c r="BX172" i="2"/>
  <c r="BZ172" i="2" s="1"/>
  <c r="CS176" i="2"/>
  <c r="CU176" i="2" s="1"/>
  <c r="BX188" i="2"/>
  <c r="BZ188" i="2" s="1"/>
  <c r="CS192" i="2"/>
  <c r="CU192" i="2" s="1"/>
  <c r="BX204" i="2"/>
  <c r="BZ204" i="2" s="1"/>
  <c r="CS208" i="2"/>
  <c r="CU208" i="2" s="1"/>
  <c r="BX220" i="2"/>
  <c r="BZ220" i="2" s="1"/>
  <c r="CS224" i="2"/>
  <c r="CU224" i="2" s="1"/>
  <c r="BX236" i="2"/>
  <c r="BZ236" i="2" s="1"/>
  <c r="CS240" i="2"/>
  <c r="CU240" i="2" s="1"/>
  <c r="BX252" i="2"/>
  <c r="BZ252" i="2" s="1"/>
  <c r="CS256" i="2"/>
  <c r="CU256" i="2" s="1"/>
  <c r="BX268" i="2"/>
  <c r="BZ268" i="2" s="1"/>
  <c r="CS272" i="2"/>
  <c r="CU272" i="2" s="1"/>
  <c r="BX284" i="2"/>
  <c r="BZ284" i="2" s="1"/>
  <c r="CS288" i="2"/>
  <c r="CU288" i="2" s="1"/>
  <c r="BE112" i="2"/>
  <c r="DU112" i="2" s="1"/>
  <c r="BE116" i="2"/>
  <c r="DU116" i="2" s="1"/>
  <c r="BE120" i="2"/>
  <c r="DU120" i="2" s="1"/>
  <c r="BE124" i="2"/>
  <c r="DU124" i="2" s="1"/>
  <c r="BE128" i="2"/>
  <c r="DU128" i="2" s="1"/>
  <c r="BE132" i="2"/>
  <c r="DU132" i="2" s="1"/>
  <c r="BE136" i="2"/>
  <c r="DU136" i="2" s="1"/>
  <c r="BE140" i="2"/>
  <c r="DU140" i="2" s="1"/>
  <c r="BE144" i="2"/>
  <c r="DU144" i="2" s="1"/>
  <c r="BE148" i="2"/>
  <c r="DU148" i="2" s="1"/>
  <c r="BE152" i="2"/>
  <c r="DU152" i="2" s="1"/>
  <c r="BE156" i="2"/>
  <c r="DU156" i="2" s="1"/>
  <c r="BE160" i="2"/>
  <c r="DU160" i="2" s="1"/>
  <c r="BE164" i="2"/>
  <c r="DU164" i="2" s="1"/>
  <c r="BE168" i="2"/>
  <c r="DU168" i="2" s="1"/>
  <c r="BE172" i="2"/>
  <c r="DU172" i="2" s="1"/>
  <c r="BE176" i="2"/>
  <c r="DU176" i="2" s="1"/>
  <c r="BE180" i="2"/>
  <c r="DU180" i="2" s="1"/>
  <c r="BE184" i="2"/>
  <c r="DU184" i="2" s="1"/>
  <c r="BE188" i="2"/>
  <c r="DU188" i="2" s="1"/>
  <c r="BE192" i="2"/>
  <c r="DU192" i="2" s="1"/>
  <c r="BE196" i="2"/>
  <c r="DU196" i="2" s="1"/>
  <c r="BE200" i="2"/>
  <c r="DU200" i="2" s="1"/>
  <c r="BE204" i="2"/>
  <c r="DU204" i="2" s="1"/>
  <c r="BE208" i="2"/>
  <c r="DU208" i="2" s="1"/>
  <c r="BE212" i="2"/>
  <c r="DU212" i="2" s="1"/>
  <c r="BE216" i="2"/>
  <c r="DU216" i="2" s="1"/>
  <c r="BE220" i="2"/>
  <c r="DU220" i="2" s="1"/>
  <c r="BE224" i="2"/>
  <c r="DU224" i="2" s="1"/>
  <c r="BE228" i="2"/>
  <c r="DU228" i="2" s="1"/>
  <c r="BE232" i="2"/>
  <c r="DU232" i="2" s="1"/>
  <c r="BE236" i="2"/>
  <c r="DU236" i="2" s="1"/>
  <c r="BE240" i="2"/>
  <c r="DU240" i="2" s="1"/>
  <c r="BE244" i="2"/>
  <c r="DU244" i="2" s="1"/>
  <c r="BE248" i="2"/>
  <c r="DU248" i="2" s="1"/>
  <c r="BE252" i="2"/>
  <c r="DU252" i="2" s="1"/>
  <c r="BE256" i="2"/>
  <c r="DU256" i="2" s="1"/>
  <c r="BE260" i="2"/>
  <c r="DU260" i="2" s="1"/>
  <c r="BE264" i="2"/>
  <c r="DU264" i="2" s="1"/>
  <c r="BE268" i="2"/>
  <c r="DU268" i="2" s="1"/>
  <c r="BE272" i="2"/>
  <c r="DU272" i="2" s="1"/>
  <c r="BE276" i="2"/>
  <c r="DU276" i="2" s="1"/>
  <c r="BE280" i="2"/>
  <c r="DU280" i="2" s="1"/>
  <c r="BE284" i="2"/>
  <c r="DU284" i="2" s="1"/>
  <c r="BE288" i="2"/>
  <c r="DU288" i="2" s="1"/>
  <c r="BE292" i="2"/>
  <c r="DU292" i="2" s="1"/>
  <c r="BE296" i="2"/>
  <c r="DU296" i="2" s="1"/>
  <c r="CK395" i="2"/>
  <c r="CU396" i="2"/>
  <c r="CU400" i="2"/>
  <c r="CU404" i="2"/>
  <c r="CU408" i="2"/>
  <c r="CU412" i="2"/>
  <c r="CU416" i="2"/>
  <c r="CU420" i="2"/>
  <c r="CU424" i="2"/>
  <c r="CU428" i="2"/>
  <c r="CU432" i="2"/>
  <c r="CU436" i="2"/>
  <c r="CU440" i="2"/>
  <c r="CU444" i="2"/>
  <c r="CU448" i="2"/>
  <c r="CU452" i="2"/>
  <c r="CU456" i="2"/>
  <c r="CU460" i="2"/>
  <c r="CU464" i="2"/>
  <c r="CU468" i="2"/>
  <c r="CU472" i="2"/>
  <c r="CU476" i="2"/>
  <c r="CU480" i="2"/>
  <c r="CU484" i="2"/>
  <c r="CZ393" i="2"/>
  <c r="CZ397" i="2"/>
  <c r="CZ401" i="2"/>
  <c r="CZ405" i="2"/>
  <c r="CZ409" i="2"/>
  <c r="CZ413" i="2"/>
  <c r="CZ417" i="2"/>
  <c r="CZ421" i="2"/>
  <c r="CZ425" i="2"/>
  <c r="CZ429" i="2"/>
  <c r="CZ433" i="2"/>
  <c r="CZ437" i="2"/>
  <c r="CZ441" i="2"/>
  <c r="CZ445" i="2"/>
  <c r="CZ449" i="2"/>
  <c r="CZ453" i="2"/>
  <c r="CZ457" i="2"/>
  <c r="CZ461" i="2"/>
  <c r="CZ465" i="2"/>
  <c r="CZ469" i="2"/>
  <c r="CZ473" i="2"/>
  <c r="CZ477" i="2"/>
  <c r="CZ481" i="2"/>
  <c r="CZ485" i="2"/>
  <c r="DE399" i="2"/>
  <c r="DE415" i="2"/>
  <c r="DE431" i="2"/>
  <c r="DE447" i="2"/>
  <c r="DE463" i="2"/>
  <c r="DE479" i="2"/>
  <c r="BT408" i="2"/>
  <c r="CO412" i="2"/>
  <c r="BT424" i="2"/>
  <c r="CO428" i="2"/>
  <c r="BT440" i="2"/>
  <c r="CO444" i="2"/>
  <c r="BT456" i="2"/>
  <c r="CO460" i="2"/>
  <c r="BT472" i="2"/>
  <c r="CO476" i="2"/>
  <c r="CS491" i="2"/>
  <c r="CU491" i="2" s="1"/>
  <c r="DC590" i="2"/>
  <c r="DC606" i="2"/>
  <c r="DC622" i="2"/>
  <c r="DC638" i="2"/>
  <c r="DC654" i="2"/>
  <c r="DC670" i="2"/>
  <c r="DB581" i="2"/>
  <c r="AU581" i="2"/>
  <c r="DS581" i="2" s="1"/>
  <c r="DB585" i="2"/>
  <c r="AU585" i="2"/>
  <c r="DS585" i="2" s="1"/>
  <c r="DB589" i="2"/>
  <c r="AU589" i="2"/>
  <c r="DS589" i="2" s="1"/>
  <c r="DB593" i="2"/>
  <c r="AU593" i="2"/>
  <c r="DS593" i="2" s="1"/>
  <c r="DB597" i="2"/>
  <c r="AU597" i="2"/>
  <c r="DS597" i="2" s="1"/>
  <c r="DB601" i="2"/>
  <c r="AU601" i="2"/>
  <c r="DS601" i="2" s="1"/>
  <c r="DB605" i="2"/>
  <c r="AU605" i="2"/>
  <c r="DS605" i="2" s="1"/>
  <c r="DB609" i="2"/>
  <c r="AU609" i="2"/>
  <c r="DS609" i="2" s="1"/>
  <c r="DB613" i="2"/>
  <c r="AU613" i="2"/>
  <c r="DS613" i="2" s="1"/>
  <c r="DB617" i="2"/>
  <c r="AU617" i="2"/>
  <c r="DS617" i="2" s="1"/>
  <c r="DB621" i="2"/>
  <c r="AU621" i="2"/>
  <c r="DS621" i="2" s="1"/>
  <c r="DB625" i="2"/>
  <c r="AU625" i="2"/>
  <c r="DS625" i="2" s="1"/>
  <c r="DB629" i="2"/>
  <c r="AU629" i="2"/>
  <c r="DS629" i="2" s="1"/>
  <c r="DB633" i="2"/>
  <c r="AU633" i="2"/>
  <c r="DS633" i="2" s="1"/>
  <c r="DB637" i="2"/>
  <c r="AU637" i="2"/>
  <c r="DS637" i="2" s="1"/>
  <c r="DB641" i="2"/>
  <c r="AU641" i="2"/>
  <c r="DS641" i="2" s="1"/>
  <c r="DB645" i="2"/>
  <c r="AU645" i="2"/>
  <c r="DS645" i="2" s="1"/>
  <c r="DB649" i="2"/>
  <c r="AU649" i="2"/>
  <c r="DS649" i="2" s="1"/>
  <c r="DB653" i="2"/>
  <c r="AU653" i="2"/>
  <c r="DS653" i="2" s="1"/>
  <c r="DB657" i="2"/>
  <c r="AU657" i="2"/>
  <c r="DS657" i="2" s="1"/>
  <c r="DB661" i="2"/>
  <c r="AU661" i="2"/>
  <c r="DS661" i="2" s="1"/>
  <c r="DB665" i="2"/>
  <c r="AU665" i="2"/>
  <c r="DS665" i="2" s="1"/>
  <c r="DB669" i="2"/>
  <c r="AU669" i="2"/>
  <c r="DS669" i="2" s="1"/>
  <c r="DB673" i="2"/>
  <c r="AU673" i="2"/>
  <c r="DS673" i="2" s="1"/>
  <c r="BE676" i="2"/>
  <c r="DU676" i="2" s="1"/>
  <c r="BE680" i="2"/>
  <c r="DU680" i="2" s="1"/>
  <c r="BE684" i="2"/>
  <c r="DU684" i="2" s="1"/>
  <c r="BE688" i="2"/>
  <c r="DU688" i="2" s="1"/>
  <c r="BE692" i="2"/>
  <c r="DU692" i="2" s="1"/>
  <c r="BE696" i="2"/>
  <c r="DU696" i="2" s="1"/>
  <c r="BE700" i="2"/>
  <c r="DU700" i="2" s="1"/>
  <c r="BE704" i="2"/>
  <c r="DU704" i="2" s="1"/>
  <c r="BE708" i="2"/>
  <c r="DU708" i="2" s="1"/>
  <c r="BE712" i="2"/>
  <c r="DU712" i="2" s="1"/>
  <c r="BE716" i="2"/>
  <c r="DU716" i="2" s="1"/>
  <c r="BE720" i="2"/>
  <c r="DU720" i="2" s="1"/>
  <c r="DB677" i="2"/>
  <c r="AU677" i="2"/>
  <c r="DS677" i="2" s="1"/>
  <c r="DB681" i="2"/>
  <c r="AU681" i="2"/>
  <c r="DS681" i="2" s="1"/>
  <c r="DB685" i="2"/>
  <c r="AU685" i="2"/>
  <c r="DS685" i="2" s="1"/>
  <c r="DB689" i="2"/>
  <c r="AU689" i="2"/>
  <c r="DS689" i="2" s="1"/>
  <c r="DB693" i="2"/>
  <c r="AU693" i="2"/>
  <c r="DS693" i="2" s="1"/>
  <c r="DB697" i="2"/>
  <c r="AU697" i="2"/>
  <c r="DS697" i="2" s="1"/>
  <c r="DB701" i="2"/>
  <c r="AU701" i="2"/>
  <c r="DS701" i="2" s="1"/>
  <c r="DB705" i="2"/>
  <c r="AU705" i="2"/>
  <c r="DS705" i="2" s="1"/>
  <c r="DB709" i="2"/>
  <c r="AU709" i="2"/>
  <c r="DS709" i="2" s="1"/>
  <c r="DB713" i="2"/>
  <c r="AU713" i="2"/>
  <c r="DS713" i="2" s="1"/>
  <c r="DB717" i="2"/>
  <c r="AU717" i="2"/>
  <c r="DS717" i="2" s="1"/>
  <c r="DB721" i="2"/>
  <c r="AU721" i="2"/>
  <c r="DS721" i="2" s="1"/>
  <c r="BX676" i="2"/>
  <c r="CS680" i="2"/>
  <c r="CU680" i="2" s="1"/>
  <c r="BX692" i="2"/>
  <c r="CS696" i="2"/>
  <c r="CU696" i="2" s="1"/>
  <c r="BX708" i="2"/>
  <c r="CS712" i="2"/>
  <c r="CU712" i="2" s="1"/>
  <c r="BN677" i="2"/>
  <c r="CI681" i="2"/>
  <c r="CK681" i="2" s="1"/>
  <c r="DD689" i="2"/>
  <c r="BN693" i="2"/>
  <c r="CI697" i="2"/>
  <c r="DD705" i="2"/>
  <c r="BN709" i="2"/>
  <c r="CI713" i="2"/>
  <c r="CK713" i="2" s="1"/>
  <c r="DD721" i="2"/>
  <c r="BE724" i="2"/>
  <c r="DU724" i="2" s="1"/>
  <c r="BE728" i="2"/>
  <c r="DU728" i="2" s="1"/>
  <c r="BE732" i="2"/>
  <c r="DU732" i="2" s="1"/>
  <c r="BE736" i="2"/>
  <c r="DU736" i="2" s="1"/>
  <c r="BE740" i="2"/>
  <c r="DU740" i="2" s="1"/>
  <c r="BE744" i="2"/>
  <c r="DU744" i="2" s="1"/>
  <c r="BE748" i="2"/>
  <c r="DU748" i="2" s="1"/>
  <c r="BE752" i="2"/>
  <c r="DU752" i="2" s="1"/>
  <c r="BE756" i="2"/>
  <c r="DU756" i="2" s="1"/>
  <c r="BE760" i="2"/>
  <c r="DU760" i="2" s="1"/>
  <c r="BE764" i="2"/>
  <c r="DU764" i="2" s="1"/>
  <c r="BE768" i="2"/>
  <c r="DU768" i="2" s="1"/>
  <c r="DB725" i="2"/>
  <c r="AU725" i="2"/>
  <c r="DS725" i="2" s="1"/>
  <c r="DB729" i="2"/>
  <c r="AU729" i="2"/>
  <c r="DS729" i="2" s="1"/>
  <c r="DB733" i="2"/>
  <c r="AU733" i="2"/>
  <c r="DS733" i="2" s="1"/>
  <c r="DB737" i="2"/>
  <c r="AU737" i="2"/>
  <c r="DS737" i="2" s="1"/>
  <c r="DB741" i="2"/>
  <c r="AU741" i="2"/>
  <c r="DS741" i="2" s="1"/>
  <c r="DB745" i="2"/>
  <c r="AU745" i="2"/>
  <c r="DS745" i="2" s="1"/>
  <c r="DB749" i="2"/>
  <c r="AU749" i="2"/>
  <c r="DS749" i="2" s="1"/>
  <c r="DB753" i="2"/>
  <c r="AU753" i="2"/>
  <c r="DS753" i="2" s="1"/>
  <c r="DB757" i="2"/>
  <c r="AU757" i="2"/>
  <c r="DS757" i="2" s="1"/>
  <c r="DB761" i="2"/>
  <c r="AU761" i="2"/>
  <c r="DS761" i="2" s="1"/>
  <c r="DB765" i="2"/>
  <c r="AU765" i="2"/>
  <c r="DS765" i="2" s="1"/>
  <c r="DB769" i="2"/>
  <c r="AU769" i="2"/>
  <c r="DS769" i="2" s="1"/>
  <c r="BX724" i="2"/>
  <c r="CS728" i="2"/>
  <c r="CU728" i="2" s="1"/>
  <c r="BX740" i="2"/>
  <c r="CS744" i="2"/>
  <c r="CU744" i="2" s="1"/>
  <c r="BX756" i="2"/>
  <c r="CS760" i="2"/>
  <c r="CU760" i="2" s="1"/>
  <c r="BN725" i="2"/>
  <c r="CI729" i="2"/>
  <c r="CK729" i="2" s="1"/>
  <c r="DD737" i="2"/>
  <c r="BN741" i="2"/>
  <c r="CI745" i="2"/>
  <c r="CK745" i="2" s="1"/>
  <c r="DD753" i="2"/>
  <c r="BN757" i="2"/>
  <c r="CI761" i="2"/>
  <c r="CK761" i="2" s="1"/>
  <c r="DD769" i="2"/>
  <c r="BS775" i="2"/>
  <c r="CN779" i="2"/>
  <c r="CP779" i="2" s="1"/>
  <c r="BS791" i="2"/>
  <c r="CN795" i="2"/>
  <c r="CP795" i="2" s="1"/>
  <c r="BS807" i="2"/>
  <c r="CN811" i="2"/>
  <c r="CP811" i="2" s="1"/>
  <c r="DC773" i="2"/>
  <c r="DC789" i="2"/>
  <c r="DC805" i="2"/>
  <c r="DE864" i="2"/>
  <c r="BM823" i="2"/>
  <c r="BP823" i="2" s="1"/>
  <c r="DC835" i="2"/>
  <c r="BM839" i="2"/>
  <c r="BP839" i="2" s="1"/>
  <c r="DC851" i="2"/>
  <c r="BM855" i="2"/>
  <c r="BP855" i="2" s="1"/>
  <c r="DD870" i="2"/>
  <c r="DC864" i="2"/>
  <c r="DC880" i="2"/>
  <c r="DD872" i="2"/>
  <c r="CT908" i="2"/>
  <c r="DD932" i="2"/>
  <c r="CG932" i="2"/>
  <c r="BR937" i="2"/>
  <c r="BU937" i="2" s="1"/>
  <c r="BQ945" i="2"/>
  <c r="BU945" i="2" s="1"/>
  <c r="CM934" i="2"/>
  <c r="CP934" i="2" s="1"/>
  <c r="DB936" i="2"/>
  <c r="AU936" i="2"/>
  <c r="DS936" i="2" s="1"/>
  <c r="CP965" i="2"/>
  <c r="DC952" i="2"/>
  <c r="CH960" i="2"/>
  <c r="BS938" i="2"/>
  <c r="BU938" i="2" s="1"/>
  <c r="CB954" i="2"/>
  <c r="CE954" i="2" s="1"/>
  <c r="CW962" i="2"/>
  <c r="CZ962" i="2" s="1"/>
  <c r="DD965" i="2"/>
  <c r="AZ952" i="2"/>
  <c r="DT952" i="2" s="1"/>
  <c r="CL956" i="2"/>
  <c r="CP956" i="2" s="1"/>
  <c r="AZ960" i="2"/>
  <c r="DT960" i="2" s="1"/>
  <c r="CL964" i="2"/>
  <c r="CP964" i="2" s="1"/>
  <c r="BQ971" i="2"/>
  <c r="BU971" i="2" s="1"/>
  <c r="CY969" i="2"/>
  <c r="BN971" i="2"/>
  <c r="DD972" i="2"/>
  <c r="BL974" i="2"/>
  <c r="BL978" i="2"/>
  <c r="BP978" i="2" s="1"/>
  <c r="CC993" i="2"/>
  <c r="CE993" i="2" s="1"/>
  <c r="CA992" i="2"/>
  <c r="BE996" i="2"/>
  <c r="DU996" i="2" s="1"/>
  <c r="BZ1000" i="2"/>
  <c r="BE1002" i="2"/>
  <c r="DU1002" i="2" s="1"/>
  <c r="AZ1006" i="2"/>
  <c r="DT1006" i="2" s="1"/>
  <c r="BM1004" i="2"/>
  <c r="BV1007" i="2"/>
  <c r="BZ1007" i="2" s="1"/>
  <c r="BQ934" i="2"/>
  <c r="BU934" i="2" s="1"/>
  <c r="BQ935" i="2"/>
  <c r="BU935" i="2" s="1"/>
  <c r="CJ933" i="2"/>
  <c r="DC945" i="2"/>
  <c r="BT960" i="2"/>
  <c r="BS960" i="2"/>
  <c r="BU960" i="2" s="1"/>
  <c r="BJ971" i="2"/>
  <c r="DV971" i="2" s="1"/>
  <c r="BE976" i="2"/>
  <c r="DU976" i="2" s="1"/>
  <c r="DC972" i="2"/>
  <c r="DE979" i="2"/>
  <c r="BE975" i="2"/>
  <c r="DU975" i="2" s="1"/>
  <c r="BV986" i="2"/>
  <c r="BU984" i="2"/>
  <c r="CU990" i="2"/>
  <c r="CA1001" i="2"/>
  <c r="CE1001" i="2" s="1"/>
  <c r="DD581" i="2"/>
  <c r="BN597" i="2"/>
  <c r="CI613" i="2"/>
  <c r="DD645" i="2"/>
  <c r="BN657" i="2"/>
  <c r="CI673" i="2"/>
  <c r="DC636" i="2"/>
  <c r="BW719" i="2"/>
  <c r="CH688" i="2"/>
  <c r="CK688" i="2" s="1"/>
  <c r="DC716" i="2"/>
  <c r="BY683" i="2"/>
  <c r="DE688" i="2"/>
  <c r="BO712" i="2"/>
  <c r="CJ716" i="2"/>
  <c r="BW763" i="2"/>
  <c r="BZ763" i="2" s="1"/>
  <c r="CH732" i="2"/>
  <c r="DC768" i="2"/>
  <c r="BY731" i="2"/>
  <c r="BZ731" i="2" s="1"/>
  <c r="DE732" i="2"/>
  <c r="BO756" i="2"/>
  <c r="BP756" i="2" s="1"/>
  <c r="CJ764" i="2"/>
  <c r="CK764" i="2" s="1"/>
  <c r="CU783" i="2"/>
  <c r="CU799" i="2"/>
  <c r="CU815" i="2"/>
  <c r="DD772" i="2"/>
  <c r="DC834" i="2"/>
  <c r="DD850" i="2"/>
  <c r="BY822" i="2"/>
  <c r="CT838" i="2"/>
  <c r="DE873" i="2"/>
  <c r="CJ863" i="2"/>
  <c r="CK863" i="2" s="1"/>
  <c r="BY884" i="2"/>
  <c r="CU914" i="2"/>
  <c r="CQ930" i="2"/>
  <c r="CN933" i="2"/>
  <c r="CT952" i="2"/>
  <c r="BU954" i="2"/>
  <c r="AZ966" i="2"/>
  <c r="DT966" i="2" s="1"/>
  <c r="BZ967" i="2"/>
  <c r="DE970" i="2"/>
  <c r="AZ977" i="2"/>
  <c r="DT977" i="2" s="1"/>
  <c r="BY993" i="2"/>
  <c r="AL1011" i="2"/>
  <c r="AL1010" i="2"/>
  <c r="AL1009" i="2"/>
  <c r="CW8" i="2"/>
  <c r="CB8" i="2"/>
  <c r="BG8" i="2"/>
  <c r="CA111" i="2"/>
  <c r="CE111" i="2" s="1"/>
  <c r="CA115" i="2"/>
  <c r="CE115" i="2" s="1"/>
  <c r="CA119" i="2"/>
  <c r="CE119" i="2" s="1"/>
  <c r="CA123" i="2"/>
  <c r="CA127" i="2"/>
  <c r="CE127" i="2" s="1"/>
  <c r="CA131" i="2"/>
  <c r="CE131" i="2" s="1"/>
  <c r="CA135" i="2"/>
  <c r="CE135" i="2" s="1"/>
  <c r="CA139" i="2"/>
  <c r="CE139" i="2" s="1"/>
  <c r="CA143" i="2"/>
  <c r="CE143" i="2" s="1"/>
  <c r="CA147" i="2"/>
  <c r="CE147" i="2" s="1"/>
  <c r="CA151" i="2"/>
  <c r="CE151" i="2" s="1"/>
  <c r="CA155" i="2"/>
  <c r="CA159" i="2"/>
  <c r="CE159" i="2" s="1"/>
  <c r="CA163" i="2"/>
  <c r="CE163" i="2" s="1"/>
  <c r="CA167" i="2"/>
  <c r="CE167" i="2" s="1"/>
  <c r="CA171" i="2"/>
  <c r="CE171" i="2" s="1"/>
  <c r="CA175" i="2"/>
  <c r="CE175" i="2" s="1"/>
  <c r="CA179" i="2"/>
  <c r="CE179" i="2" s="1"/>
  <c r="CA183" i="2"/>
  <c r="CE183" i="2" s="1"/>
  <c r="CA187" i="2"/>
  <c r="CA191" i="2"/>
  <c r="CE191" i="2" s="1"/>
  <c r="CA195" i="2"/>
  <c r="CE195" i="2" s="1"/>
  <c r="CA199" i="2"/>
  <c r="CE199" i="2" s="1"/>
  <c r="CA203" i="2"/>
  <c r="CE203" i="2" s="1"/>
  <c r="CA207" i="2"/>
  <c r="CE207" i="2" s="1"/>
  <c r="CA211" i="2"/>
  <c r="CE211" i="2" s="1"/>
  <c r="CA215" i="2"/>
  <c r="CE215" i="2" s="1"/>
  <c r="CA219" i="2"/>
  <c r="CA223" i="2"/>
  <c r="CE223" i="2" s="1"/>
  <c r="CA227" i="2"/>
  <c r="CE227" i="2" s="1"/>
  <c r="CA231" i="2"/>
  <c r="CE231" i="2" s="1"/>
  <c r="CA235" i="2"/>
  <c r="CE235" i="2" s="1"/>
  <c r="CA239" i="2"/>
  <c r="CE239" i="2" s="1"/>
  <c r="CA243" i="2"/>
  <c r="CE243" i="2" s="1"/>
  <c r="CA247" i="2"/>
  <c r="CE247" i="2" s="1"/>
  <c r="CA251" i="2"/>
  <c r="CA255" i="2"/>
  <c r="CE255" i="2" s="1"/>
  <c r="CA259" i="2"/>
  <c r="CE259" i="2" s="1"/>
  <c r="CA263" i="2"/>
  <c r="CE263" i="2" s="1"/>
  <c r="CA267" i="2"/>
  <c r="CE267" i="2" s="1"/>
  <c r="CA271" i="2"/>
  <c r="CE271" i="2" s="1"/>
  <c r="CA275" i="2"/>
  <c r="CE275" i="2" s="1"/>
  <c r="CA279" i="2"/>
  <c r="CE279" i="2" s="1"/>
  <c r="CA283" i="2"/>
  <c r="CA287" i="2"/>
  <c r="CE287" i="2" s="1"/>
  <c r="CA291" i="2"/>
  <c r="CE291" i="2" s="1"/>
  <c r="CA295" i="2"/>
  <c r="CE295" i="2" s="1"/>
  <c r="CX111" i="2"/>
  <c r="CZ111" i="2" s="1"/>
  <c r="CC123" i="2"/>
  <c r="CX127" i="2"/>
  <c r="CZ127" i="2" s="1"/>
  <c r="CC139" i="2"/>
  <c r="CX143" i="2"/>
  <c r="CZ143" i="2" s="1"/>
  <c r="CC155" i="2"/>
  <c r="CX159" i="2"/>
  <c r="CZ159" i="2" s="1"/>
  <c r="CC171" i="2"/>
  <c r="CX175" i="2"/>
  <c r="CZ175" i="2" s="1"/>
  <c r="CC187" i="2"/>
  <c r="CX191" i="2"/>
  <c r="CZ191" i="2" s="1"/>
  <c r="CC203" i="2"/>
  <c r="CX207" i="2"/>
  <c r="CZ207" i="2" s="1"/>
  <c r="CC219" i="2"/>
  <c r="CX223" i="2"/>
  <c r="CZ223" i="2" s="1"/>
  <c r="CC235" i="2"/>
  <c r="CX239" i="2"/>
  <c r="CZ239" i="2" s="1"/>
  <c r="CC251" i="2"/>
  <c r="CX255" i="2"/>
  <c r="CZ255" i="2" s="1"/>
  <c r="CC267" i="2"/>
  <c r="CX271" i="2"/>
  <c r="CZ271" i="2" s="1"/>
  <c r="CC283" i="2"/>
  <c r="CX287" i="2"/>
  <c r="CZ287" i="2" s="1"/>
  <c r="BJ299" i="2"/>
  <c r="DV299" i="2" s="1"/>
  <c r="BJ303" i="2"/>
  <c r="DV303" i="2" s="1"/>
  <c r="BJ307" i="2"/>
  <c r="DV307" i="2" s="1"/>
  <c r="BJ311" i="2"/>
  <c r="DV311" i="2" s="1"/>
  <c r="BJ315" i="2"/>
  <c r="DV315" i="2" s="1"/>
  <c r="BJ319" i="2"/>
  <c r="DV319" i="2" s="1"/>
  <c r="BJ323" i="2"/>
  <c r="DV323" i="2" s="1"/>
  <c r="BJ327" i="2"/>
  <c r="DV327" i="2" s="1"/>
  <c r="BJ331" i="2"/>
  <c r="DV331" i="2" s="1"/>
  <c r="BJ335" i="2"/>
  <c r="DV335" i="2" s="1"/>
  <c r="BJ339" i="2"/>
  <c r="DV339" i="2" s="1"/>
  <c r="BJ343" i="2"/>
  <c r="DV343" i="2" s="1"/>
  <c r="BJ347" i="2"/>
  <c r="DV347" i="2" s="1"/>
  <c r="BJ351" i="2"/>
  <c r="DV351" i="2" s="1"/>
  <c r="BJ355" i="2"/>
  <c r="DV355" i="2" s="1"/>
  <c r="BJ359" i="2"/>
  <c r="DV359" i="2" s="1"/>
  <c r="BJ363" i="2"/>
  <c r="DV363" i="2" s="1"/>
  <c r="BJ367" i="2"/>
  <c r="DV367" i="2" s="1"/>
  <c r="BJ371" i="2"/>
  <c r="DV371" i="2" s="1"/>
  <c r="BJ375" i="2"/>
  <c r="DV375" i="2" s="1"/>
  <c r="BJ379" i="2"/>
  <c r="DV379" i="2" s="1"/>
  <c r="BJ383" i="2"/>
  <c r="DV383" i="2" s="1"/>
  <c r="BJ387" i="2"/>
  <c r="DV387" i="2" s="1"/>
  <c r="BJ391" i="2"/>
  <c r="DV391" i="2" s="1"/>
  <c r="BJ300" i="2"/>
  <c r="DV300" i="2" s="1"/>
  <c r="BJ304" i="2"/>
  <c r="DV304" i="2" s="1"/>
  <c r="BJ308" i="2"/>
  <c r="DV308" i="2" s="1"/>
  <c r="BJ312" i="2"/>
  <c r="DV312" i="2" s="1"/>
  <c r="BJ316" i="2"/>
  <c r="DV316" i="2" s="1"/>
  <c r="BJ320" i="2"/>
  <c r="DV320" i="2" s="1"/>
  <c r="BJ324" i="2"/>
  <c r="DV324" i="2" s="1"/>
  <c r="BJ328" i="2"/>
  <c r="DV328" i="2" s="1"/>
  <c r="BJ332" i="2"/>
  <c r="DV332" i="2" s="1"/>
  <c r="BJ336" i="2"/>
  <c r="DV336" i="2" s="1"/>
  <c r="BJ340" i="2"/>
  <c r="DV340" i="2" s="1"/>
  <c r="BJ344" i="2"/>
  <c r="DV344" i="2" s="1"/>
  <c r="BJ348" i="2"/>
  <c r="DV348" i="2" s="1"/>
  <c r="BJ352" i="2"/>
  <c r="DV352" i="2" s="1"/>
  <c r="BJ356" i="2"/>
  <c r="DV356" i="2" s="1"/>
  <c r="BJ360" i="2"/>
  <c r="DV360" i="2" s="1"/>
  <c r="BJ364" i="2"/>
  <c r="DV364" i="2" s="1"/>
  <c r="BJ368" i="2"/>
  <c r="DV368" i="2" s="1"/>
  <c r="BJ372" i="2"/>
  <c r="DV372" i="2" s="1"/>
  <c r="BJ376" i="2"/>
  <c r="DV376" i="2" s="1"/>
  <c r="BJ380" i="2"/>
  <c r="DV380" i="2" s="1"/>
  <c r="BJ384" i="2"/>
  <c r="DV384" i="2" s="1"/>
  <c r="BJ388" i="2"/>
  <c r="DV388" i="2" s="1"/>
  <c r="BJ392" i="2"/>
  <c r="DV392" i="2" s="1"/>
  <c r="BJ301" i="2"/>
  <c r="DV301" i="2" s="1"/>
  <c r="BJ305" i="2"/>
  <c r="DV305" i="2" s="1"/>
  <c r="BJ309" i="2"/>
  <c r="DV309" i="2" s="1"/>
  <c r="BJ313" i="2"/>
  <c r="DV313" i="2" s="1"/>
  <c r="BJ317" i="2"/>
  <c r="DV317" i="2" s="1"/>
  <c r="BJ321" i="2"/>
  <c r="DV321" i="2" s="1"/>
  <c r="BJ325" i="2"/>
  <c r="DV325" i="2" s="1"/>
  <c r="BJ329" i="2"/>
  <c r="DV329" i="2" s="1"/>
  <c r="BJ333" i="2"/>
  <c r="DV333" i="2" s="1"/>
  <c r="BJ337" i="2"/>
  <c r="DV337" i="2" s="1"/>
  <c r="BJ341" i="2"/>
  <c r="DV341" i="2" s="1"/>
  <c r="BJ345" i="2"/>
  <c r="DV345" i="2" s="1"/>
  <c r="BJ349" i="2"/>
  <c r="DV349" i="2" s="1"/>
  <c r="BJ353" i="2"/>
  <c r="DV353" i="2" s="1"/>
  <c r="BJ357" i="2"/>
  <c r="DV357" i="2" s="1"/>
  <c r="BJ361" i="2"/>
  <c r="DV361" i="2" s="1"/>
  <c r="BJ365" i="2"/>
  <c r="DV365" i="2" s="1"/>
  <c r="BJ369" i="2"/>
  <c r="DV369" i="2" s="1"/>
  <c r="BJ373" i="2"/>
  <c r="DV373" i="2" s="1"/>
  <c r="BJ377" i="2"/>
  <c r="DV377" i="2" s="1"/>
  <c r="BJ381" i="2"/>
  <c r="DV381" i="2" s="1"/>
  <c r="BJ385" i="2"/>
  <c r="DV385" i="2" s="1"/>
  <c r="BJ389" i="2"/>
  <c r="DV389" i="2" s="1"/>
  <c r="CJ396" i="2"/>
  <c r="CK396" i="2" s="1"/>
  <c r="CA302" i="2"/>
  <c r="CE302" i="2" s="1"/>
  <c r="CA306" i="2"/>
  <c r="CE306" i="2" s="1"/>
  <c r="CA310" i="2"/>
  <c r="CE310" i="2" s="1"/>
  <c r="CA314" i="2"/>
  <c r="CE314" i="2" s="1"/>
  <c r="CA318" i="2"/>
  <c r="CE318" i="2" s="1"/>
  <c r="CA322" i="2"/>
  <c r="CE322" i="2" s="1"/>
  <c r="CA326" i="2"/>
  <c r="CE326" i="2" s="1"/>
  <c r="CA330" i="2"/>
  <c r="CE330" i="2" s="1"/>
  <c r="CA334" i="2"/>
  <c r="CE334" i="2" s="1"/>
  <c r="CA338" i="2"/>
  <c r="CE338" i="2" s="1"/>
  <c r="CA342" i="2"/>
  <c r="CE342" i="2" s="1"/>
  <c r="CA346" i="2"/>
  <c r="CE346" i="2" s="1"/>
  <c r="CA350" i="2"/>
  <c r="CE350" i="2" s="1"/>
  <c r="CA354" i="2"/>
  <c r="CE354" i="2" s="1"/>
  <c r="CA358" i="2"/>
  <c r="CE358" i="2" s="1"/>
  <c r="CA362" i="2"/>
  <c r="CE362" i="2" s="1"/>
  <c r="CA366" i="2"/>
  <c r="CE366" i="2" s="1"/>
  <c r="CA370" i="2"/>
  <c r="CE370" i="2" s="1"/>
  <c r="CA374" i="2"/>
  <c r="CE374" i="2" s="1"/>
  <c r="CA378" i="2"/>
  <c r="CE378" i="2" s="1"/>
  <c r="CA382" i="2"/>
  <c r="CE382" i="2" s="1"/>
  <c r="CA386" i="2"/>
  <c r="CE386" i="2" s="1"/>
  <c r="CA390" i="2"/>
  <c r="CE390" i="2" s="1"/>
  <c r="CD405" i="2"/>
  <c r="CE405" i="2" s="1"/>
  <c r="CD421" i="2"/>
  <c r="CE421" i="2" s="1"/>
  <c r="CD437" i="2"/>
  <c r="CE437" i="2" s="1"/>
  <c r="CD453" i="2"/>
  <c r="CE453" i="2" s="1"/>
  <c r="CD469" i="2"/>
  <c r="CE469" i="2" s="1"/>
  <c r="DD403" i="2"/>
  <c r="DD419" i="2"/>
  <c r="DD435" i="2"/>
  <c r="DD451" i="2"/>
  <c r="DD467" i="2"/>
  <c r="DD483" i="2"/>
  <c r="CN396" i="2"/>
  <c r="CP396" i="2" s="1"/>
  <c r="BS408" i="2"/>
  <c r="CN412" i="2"/>
  <c r="CP412" i="2" s="1"/>
  <c r="BS424" i="2"/>
  <c r="CN428" i="2"/>
  <c r="CP428" i="2" s="1"/>
  <c r="BS440" i="2"/>
  <c r="CN444" i="2"/>
  <c r="CP444" i="2" s="1"/>
  <c r="BS456" i="2"/>
  <c r="CN460" i="2"/>
  <c r="CP460" i="2" s="1"/>
  <c r="BS472" i="2"/>
  <c r="CN476" i="2"/>
  <c r="CP476" i="2" s="1"/>
  <c r="BX397" i="2"/>
  <c r="CS401" i="2"/>
  <c r="CU401" i="2" s="1"/>
  <c r="BX413" i="2"/>
  <c r="CS417" i="2"/>
  <c r="CU417" i="2" s="1"/>
  <c r="BX429" i="2"/>
  <c r="CS433" i="2"/>
  <c r="CU433" i="2" s="1"/>
  <c r="BX445" i="2"/>
  <c r="CS449" i="2"/>
  <c r="CU449" i="2" s="1"/>
  <c r="BX461" i="2"/>
  <c r="CS465" i="2"/>
  <c r="CU465" i="2" s="1"/>
  <c r="BX477" i="2"/>
  <c r="CS481" i="2"/>
  <c r="CU481" i="2" s="1"/>
  <c r="AZ583" i="2"/>
  <c r="DT583" i="2" s="1"/>
  <c r="AZ587" i="2"/>
  <c r="DT587" i="2" s="1"/>
  <c r="AZ591" i="2"/>
  <c r="DT591" i="2" s="1"/>
  <c r="AZ595" i="2"/>
  <c r="DT595" i="2" s="1"/>
  <c r="AZ599" i="2"/>
  <c r="DT599" i="2" s="1"/>
  <c r="AZ603" i="2"/>
  <c r="DT603" i="2" s="1"/>
  <c r="AZ607" i="2"/>
  <c r="DT607" i="2" s="1"/>
  <c r="AZ611" i="2"/>
  <c r="DT611" i="2" s="1"/>
  <c r="AZ615" i="2"/>
  <c r="DT615" i="2" s="1"/>
  <c r="AZ619" i="2"/>
  <c r="DT619" i="2" s="1"/>
  <c r="AZ623" i="2"/>
  <c r="DT623" i="2" s="1"/>
  <c r="AZ627" i="2"/>
  <c r="DT627" i="2" s="1"/>
  <c r="AZ631" i="2"/>
  <c r="DT631" i="2" s="1"/>
  <c r="AZ635" i="2"/>
  <c r="DT635" i="2" s="1"/>
  <c r="AZ639" i="2"/>
  <c r="DT639" i="2" s="1"/>
  <c r="AZ643" i="2"/>
  <c r="DT643" i="2" s="1"/>
  <c r="AZ647" i="2"/>
  <c r="DT647" i="2" s="1"/>
  <c r="AZ651" i="2"/>
  <c r="DT651" i="2" s="1"/>
  <c r="AZ655" i="2"/>
  <c r="DT655" i="2" s="1"/>
  <c r="AZ659" i="2"/>
  <c r="DT659" i="2" s="1"/>
  <c r="AZ663" i="2"/>
  <c r="DT663" i="2" s="1"/>
  <c r="AZ667" i="2"/>
  <c r="DT667" i="2" s="1"/>
  <c r="AZ671" i="2"/>
  <c r="DT671" i="2" s="1"/>
  <c r="CA584" i="2"/>
  <c r="CA588" i="2"/>
  <c r="CE588" i="2" s="1"/>
  <c r="CA592" i="2"/>
  <c r="CE592" i="2" s="1"/>
  <c r="CA596" i="2"/>
  <c r="CE596" i="2" s="1"/>
  <c r="CA600" i="2"/>
  <c r="CA604" i="2"/>
  <c r="CE604" i="2" s="1"/>
  <c r="CA608" i="2"/>
  <c r="CE608" i="2" s="1"/>
  <c r="CA612" i="2"/>
  <c r="CE612" i="2" s="1"/>
  <c r="CA616" i="2"/>
  <c r="CA620" i="2"/>
  <c r="CE620" i="2" s="1"/>
  <c r="CA624" i="2"/>
  <c r="CE624" i="2" s="1"/>
  <c r="CA628" i="2"/>
  <c r="CE628" i="2" s="1"/>
  <c r="CA632" i="2"/>
  <c r="CA636" i="2"/>
  <c r="CE636" i="2" s="1"/>
  <c r="CA640" i="2"/>
  <c r="CE640" i="2" s="1"/>
  <c r="CA644" i="2"/>
  <c r="CE644" i="2" s="1"/>
  <c r="CA648" i="2"/>
  <c r="CA652" i="2"/>
  <c r="CE652" i="2" s="1"/>
  <c r="CA656" i="2"/>
  <c r="CE656" i="2" s="1"/>
  <c r="CA660" i="2"/>
  <c r="CE660" i="2" s="1"/>
  <c r="CA664" i="2"/>
  <c r="CA668" i="2"/>
  <c r="CE668" i="2" s="1"/>
  <c r="CA672" i="2"/>
  <c r="CE672" i="2" s="1"/>
  <c r="CC785" i="2"/>
  <c r="CC801" i="2"/>
  <c r="CB787" i="2"/>
  <c r="CB803" i="2"/>
  <c r="CE803" i="2" s="1"/>
  <c r="DC821" i="2"/>
  <c r="DC837" i="2"/>
  <c r="DC853" i="2"/>
  <c r="AZ865" i="2"/>
  <c r="DT865" i="2" s="1"/>
  <c r="AZ869" i="2"/>
  <c r="DT869" i="2" s="1"/>
  <c r="AZ873" i="2"/>
  <c r="DT873" i="2" s="1"/>
  <c r="AZ877" i="2"/>
  <c r="DT877" i="2" s="1"/>
  <c r="AZ881" i="2"/>
  <c r="DT881" i="2" s="1"/>
  <c r="AZ885" i="2"/>
  <c r="DT885" i="2" s="1"/>
  <c r="CZ887" i="2"/>
  <c r="CZ891" i="2"/>
  <c r="CZ895" i="2"/>
  <c r="CZ899" i="2"/>
  <c r="CZ903" i="2"/>
  <c r="CZ907" i="2"/>
  <c r="CZ888" i="2"/>
  <c r="CZ892" i="2"/>
  <c r="CZ896" i="2"/>
  <c r="CZ900" i="2"/>
  <c r="CZ904" i="2"/>
  <c r="CB914" i="2"/>
  <c r="CW918" i="2"/>
  <c r="CZ918" i="2" s="1"/>
  <c r="CX910" i="2"/>
  <c r="CC922" i="2"/>
  <c r="CX926" i="2"/>
  <c r="CP942" i="2"/>
  <c r="CU934" i="2"/>
  <c r="BE937" i="2"/>
  <c r="DU937" i="2" s="1"/>
  <c r="BJ945" i="2"/>
  <c r="DV945" i="2" s="1"/>
  <c r="BJ959" i="2"/>
  <c r="DV959" i="2" s="1"/>
  <c r="BR945" i="2"/>
  <c r="CY952" i="2"/>
  <c r="BP957" i="2"/>
  <c r="CK965" i="2"/>
  <c r="BX956" i="2"/>
  <c r="BZ956" i="2" s="1"/>
  <c r="CS960" i="2"/>
  <c r="CU960" i="2" s="1"/>
  <c r="DE972" i="2"/>
  <c r="BR966" i="2"/>
  <c r="DC967" i="2"/>
  <c r="BM971" i="2"/>
  <c r="DB977" i="2"/>
  <c r="AU977" i="2"/>
  <c r="DS977" i="2" s="1"/>
  <c r="CM968" i="2"/>
  <c r="BV973" i="2"/>
  <c r="BZ973" i="2" s="1"/>
  <c r="CX983" i="2"/>
  <c r="CC987" i="2"/>
  <c r="CA975" i="2"/>
  <c r="CE975" i="2" s="1"/>
  <c r="CA979" i="2"/>
  <c r="BE989" i="2"/>
  <c r="DU989" i="2" s="1"/>
  <c r="BJ982" i="2"/>
  <c r="DV982" i="2" s="1"/>
  <c r="CA986" i="2"/>
  <c r="CE986" i="2" s="1"/>
  <c r="CA990" i="2"/>
  <c r="CE990" i="2" s="1"/>
  <c r="BT994" i="2"/>
  <c r="CR996" i="2"/>
  <c r="CU996" i="2" s="1"/>
  <c r="DC1002" i="2"/>
  <c r="BE999" i="2"/>
  <c r="DU999" i="2" s="1"/>
  <c r="CY997" i="2"/>
  <c r="BX1004" i="2"/>
  <c r="CA1004" i="2"/>
  <c r="CE1004" i="2" s="1"/>
  <c r="AZ1005" i="2"/>
  <c r="DT1005" i="2" s="1"/>
  <c r="DC22" i="2"/>
  <c r="DC38" i="2"/>
  <c r="DC54" i="2"/>
  <c r="DC70" i="2"/>
  <c r="DC86" i="2"/>
  <c r="DC102" i="2"/>
  <c r="DC19" i="2"/>
  <c r="DC35" i="2"/>
  <c r="DC51" i="2"/>
  <c r="DC67" i="2"/>
  <c r="DC83" i="2"/>
  <c r="DC99" i="2"/>
  <c r="DC16" i="2"/>
  <c r="DC32" i="2"/>
  <c r="DC48" i="2"/>
  <c r="DC64" i="2"/>
  <c r="DC80" i="2"/>
  <c r="DC96" i="2"/>
  <c r="DC9" i="2"/>
  <c r="DC25" i="2"/>
  <c r="DC41" i="2"/>
  <c r="DC57" i="2"/>
  <c r="DC73" i="2"/>
  <c r="DC89" i="2"/>
  <c r="DC105" i="2"/>
  <c r="BM109" i="2"/>
  <c r="CH113" i="2"/>
  <c r="DC121" i="2"/>
  <c r="BM125" i="2"/>
  <c r="CH129" i="2"/>
  <c r="DC137" i="2"/>
  <c r="BM141" i="2"/>
  <c r="CH145" i="2"/>
  <c r="DC153" i="2"/>
  <c r="BM157" i="2"/>
  <c r="CH161" i="2"/>
  <c r="DC169" i="2"/>
  <c r="BM173" i="2"/>
  <c r="CH177" i="2"/>
  <c r="DC185" i="2"/>
  <c r="BM189" i="2"/>
  <c r="CH193" i="2"/>
  <c r="DC201" i="2"/>
  <c r="BM205" i="2"/>
  <c r="CH209" i="2"/>
  <c r="DC217" i="2"/>
  <c r="BM221" i="2"/>
  <c r="CH225" i="2"/>
  <c r="DC233" i="2"/>
  <c r="BM237" i="2"/>
  <c r="CH241" i="2"/>
  <c r="DC249" i="2"/>
  <c r="BM253" i="2"/>
  <c r="CH257" i="2"/>
  <c r="DC265" i="2"/>
  <c r="BM269" i="2"/>
  <c r="CH273" i="2"/>
  <c r="DC281" i="2"/>
  <c r="BM285" i="2"/>
  <c r="CH289" i="2"/>
  <c r="DC297" i="2"/>
  <c r="DB111" i="2"/>
  <c r="AU111" i="2"/>
  <c r="DS111" i="2" s="1"/>
  <c r="DW111" i="2" s="1"/>
  <c r="DB115" i="2"/>
  <c r="AU115" i="2"/>
  <c r="DS115" i="2" s="1"/>
  <c r="DB119" i="2"/>
  <c r="AU119" i="2"/>
  <c r="DS119" i="2" s="1"/>
  <c r="DB123" i="2"/>
  <c r="AU123" i="2"/>
  <c r="DS123" i="2" s="1"/>
  <c r="DB127" i="2"/>
  <c r="AU127" i="2"/>
  <c r="DS127" i="2" s="1"/>
  <c r="DW127" i="2" s="1"/>
  <c r="DB131" i="2"/>
  <c r="AU131" i="2"/>
  <c r="DS131" i="2" s="1"/>
  <c r="DB135" i="2"/>
  <c r="AU135" i="2"/>
  <c r="DS135" i="2" s="1"/>
  <c r="DB139" i="2"/>
  <c r="AU139" i="2"/>
  <c r="DS139" i="2" s="1"/>
  <c r="DB143" i="2"/>
  <c r="AU143" i="2"/>
  <c r="DS143" i="2" s="1"/>
  <c r="DW143" i="2" s="1"/>
  <c r="DB147" i="2"/>
  <c r="AU147" i="2"/>
  <c r="DS147" i="2" s="1"/>
  <c r="DB151" i="2"/>
  <c r="AU151" i="2"/>
  <c r="DS151" i="2" s="1"/>
  <c r="DB155" i="2"/>
  <c r="AU155" i="2"/>
  <c r="DS155" i="2" s="1"/>
  <c r="DB159" i="2"/>
  <c r="AU159" i="2"/>
  <c r="DS159" i="2" s="1"/>
  <c r="DW159" i="2" s="1"/>
  <c r="DB163" i="2"/>
  <c r="AU163" i="2"/>
  <c r="DS163" i="2" s="1"/>
  <c r="DB167" i="2"/>
  <c r="AU167" i="2"/>
  <c r="DS167" i="2" s="1"/>
  <c r="DB171" i="2"/>
  <c r="AU171" i="2"/>
  <c r="DS171" i="2" s="1"/>
  <c r="DB175" i="2"/>
  <c r="AU175" i="2"/>
  <c r="DS175" i="2" s="1"/>
  <c r="DW175" i="2" s="1"/>
  <c r="DB179" i="2"/>
  <c r="AU179" i="2"/>
  <c r="DS179" i="2" s="1"/>
  <c r="DB183" i="2"/>
  <c r="AU183" i="2"/>
  <c r="DS183" i="2" s="1"/>
  <c r="DB187" i="2"/>
  <c r="AU187" i="2"/>
  <c r="DS187" i="2" s="1"/>
  <c r="DB191" i="2"/>
  <c r="AU191" i="2"/>
  <c r="DS191" i="2" s="1"/>
  <c r="DW191" i="2" s="1"/>
  <c r="DB195" i="2"/>
  <c r="AU195" i="2"/>
  <c r="DS195" i="2" s="1"/>
  <c r="DB199" i="2"/>
  <c r="AU199" i="2"/>
  <c r="DS199" i="2" s="1"/>
  <c r="DB203" i="2"/>
  <c r="AU203" i="2"/>
  <c r="DS203" i="2" s="1"/>
  <c r="DB207" i="2"/>
  <c r="AU207" i="2"/>
  <c r="DS207" i="2" s="1"/>
  <c r="DW207" i="2" s="1"/>
  <c r="DB211" i="2"/>
  <c r="AU211" i="2"/>
  <c r="DS211" i="2" s="1"/>
  <c r="DB215" i="2"/>
  <c r="AU215" i="2"/>
  <c r="DS215" i="2" s="1"/>
  <c r="DB219" i="2"/>
  <c r="AU219" i="2"/>
  <c r="DS219" i="2" s="1"/>
  <c r="DB223" i="2"/>
  <c r="AU223" i="2"/>
  <c r="DS223" i="2" s="1"/>
  <c r="DW223" i="2" s="1"/>
  <c r="DB227" i="2"/>
  <c r="AU227" i="2"/>
  <c r="DS227" i="2" s="1"/>
  <c r="DB231" i="2"/>
  <c r="AU231" i="2"/>
  <c r="DS231" i="2" s="1"/>
  <c r="DB235" i="2"/>
  <c r="AU235" i="2"/>
  <c r="DS235" i="2" s="1"/>
  <c r="DB239" i="2"/>
  <c r="AU239" i="2"/>
  <c r="DS239" i="2" s="1"/>
  <c r="DW239" i="2" s="1"/>
  <c r="DB243" i="2"/>
  <c r="AU243" i="2"/>
  <c r="DS243" i="2" s="1"/>
  <c r="DB247" i="2"/>
  <c r="AU247" i="2"/>
  <c r="DS247" i="2" s="1"/>
  <c r="DB251" i="2"/>
  <c r="AU251" i="2"/>
  <c r="DS251" i="2" s="1"/>
  <c r="DB255" i="2"/>
  <c r="AU255" i="2"/>
  <c r="DS255" i="2" s="1"/>
  <c r="DW255" i="2" s="1"/>
  <c r="DB259" i="2"/>
  <c r="AU259" i="2"/>
  <c r="DS259" i="2" s="1"/>
  <c r="DB263" i="2"/>
  <c r="AU263" i="2"/>
  <c r="DS263" i="2" s="1"/>
  <c r="DB267" i="2"/>
  <c r="AU267" i="2"/>
  <c r="DS267" i="2" s="1"/>
  <c r="DB271" i="2"/>
  <c r="AU271" i="2"/>
  <c r="DS271" i="2" s="1"/>
  <c r="DW271" i="2" s="1"/>
  <c r="DB275" i="2"/>
  <c r="AU275" i="2"/>
  <c r="DS275" i="2" s="1"/>
  <c r="DB279" i="2"/>
  <c r="AU279" i="2"/>
  <c r="DS279" i="2" s="1"/>
  <c r="DB283" i="2"/>
  <c r="AU283" i="2"/>
  <c r="DS283" i="2" s="1"/>
  <c r="DB287" i="2"/>
  <c r="AU287" i="2"/>
  <c r="DS287" i="2" s="1"/>
  <c r="DW287" i="2" s="1"/>
  <c r="DB291" i="2"/>
  <c r="AU291" i="2"/>
  <c r="DS291" i="2" s="1"/>
  <c r="DB295" i="2"/>
  <c r="AU295" i="2"/>
  <c r="DS295" i="2" s="1"/>
  <c r="BO109" i="2"/>
  <c r="DE121" i="2"/>
  <c r="BO125" i="2"/>
  <c r="DE137" i="2"/>
  <c r="BO141" i="2"/>
  <c r="DE153" i="2"/>
  <c r="BO157" i="2"/>
  <c r="DE169" i="2"/>
  <c r="BO173" i="2"/>
  <c r="DE185" i="2"/>
  <c r="BO189" i="2"/>
  <c r="DE201" i="2"/>
  <c r="BO205" i="2"/>
  <c r="DE217" i="2"/>
  <c r="BO221" i="2"/>
  <c r="DE233" i="2"/>
  <c r="BO237" i="2"/>
  <c r="DE249" i="2"/>
  <c r="BO253" i="2"/>
  <c r="DE265" i="2"/>
  <c r="BO269" i="2"/>
  <c r="DE281" i="2"/>
  <c r="BO285" i="2"/>
  <c r="DE297" i="2"/>
  <c r="BN111" i="2"/>
  <c r="CI115" i="2"/>
  <c r="CK115" i="2" s="1"/>
  <c r="DD123" i="2"/>
  <c r="BN127" i="2"/>
  <c r="CI131" i="2"/>
  <c r="CK131" i="2" s="1"/>
  <c r="DD139" i="2"/>
  <c r="BN143" i="2"/>
  <c r="CI147" i="2"/>
  <c r="CK147" i="2" s="1"/>
  <c r="DD155" i="2"/>
  <c r="BN159" i="2"/>
  <c r="CI163" i="2"/>
  <c r="CK163" i="2" s="1"/>
  <c r="DD171" i="2"/>
  <c r="BN175" i="2"/>
  <c r="CI179" i="2"/>
  <c r="CK179" i="2" s="1"/>
  <c r="DD187" i="2"/>
  <c r="BN191" i="2"/>
  <c r="CI195" i="2"/>
  <c r="CK195" i="2" s="1"/>
  <c r="DD203" i="2"/>
  <c r="BN207" i="2"/>
  <c r="CI211" i="2"/>
  <c r="CK211" i="2" s="1"/>
  <c r="DD219" i="2"/>
  <c r="BN223" i="2"/>
  <c r="CI227" i="2"/>
  <c r="CK227" i="2" s="1"/>
  <c r="DD235" i="2"/>
  <c r="BN239" i="2"/>
  <c r="CI243" i="2"/>
  <c r="CK243" i="2" s="1"/>
  <c r="DD251" i="2"/>
  <c r="BN255" i="2"/>
  <c r="CI259" i="2"/>
  <c r="CK259" i="2" s="1"/>
  <c r="DD267" i="2"/>
  <c r="BN271" i="2"/>
  <c r="CI275" i="2"/>
  <c r="CK275" i="2" s="1"/>
  <c r="DD283" i="2"/>
  <c r="BN287" i="2"/>
  <c r="CI291" i="2"/>
  <c r="CK291" i="2" s="1"/>
  <c r="BP392" i="2"/>
  <c r="DB302" i="2"/>
  <c r="AU302" i="2"/>
  <c r="DS302" i="2" s="1"/>
  <c r="DB306" i="2"/>
  <c r="AU306" i="2"/>
  <c r="DS306" i="2" s="1"/>
  <c r="DW306" i="2" s="1"/>
  <c r="DB310" i="2"/>
  <c r="AU310" i="2"/>
  <c r="DS310" i="2" s="1"/>
  <c r="DB314" i="2"/>
  <c r="AU314" i="2"/>
  <c r="DS314" i="2" s="1"/>
  <c r="DB318" i="2"/>
  <c r="AU318" i="2"/>
  <c r="DS318" i="2" s="1"/>
  <c r="DB322" i="2"/>
  <c r="AU322" i="2"/>
  <c r="DS322" i="2" s="1"/>
  <c r="DW322" i="2" s="1"/>
  <c r="DB326" i="2"/>
  <c r="AU326" i="2"/>
  <c r="DS326" i="2" s="1"/>
  <c r="DB330" i="2"/>
  <c r="AU330" i="2"/>
  <c r="DS330" i="2" s="1"/>
  <c r="DB334" i="2"/>
  <c r="AU334" i="2"/>
  <c r="DS334" i="2" s="1"/>
  <c r="DB338" i="2"/>
  <c r="AU338" i="2"/>
  <c r="DS338" i="2" s="1"/>
  <c r="DW338" i="2" s="1"/>
  <c r="DB342" i="2"/>
  <c r="AU342" i="2"/>
  <c r="DS342" i="2" s="1"/>
  <c r="DB346" i="2"/>
  <c r="AU346" i="2"/>
  <c r="DS346" i="2" s="1"/>
  <c r="DB350" i="2"/>
  <c r="AU350" i="2"/>
  <c r="DS350" i="2" s="1"/>
  <c r="DB354" i="2"/>
  <c r="AU354" i="2"/>
  <c r="DS354" i="2" s="1"/>
  <c r="DW354" i="2" s="1"/>
  <c r="DB358" i="2"/>
  <c r="AU358" i="2"/>
  <c r="DS358" i="2" s="1"/>
  <c r="DB362" i="2"/>
  <c r="AU362" i="2"/>
  <c r="DS362" i="2" s="1"/>
  <c r="DB366" i="2"/>
  <c r="AU366" i="2"/>
  <c r="DS366" i="2" s="1"/>
  <c r="DB370" i="2"/>
  <c r="AU370" i="2"/>
  <c r="DS370" i="2" s="1"/>
  <c r="DW370" i="2" s="1"/>
  <c r="DB374" i="2"/>
  <c r="AU374" i="2"/>
  <c r="DS374" i="2" s="1"/>
  <c r="DB378" i="2"/>
  <c r="AU378" i="2"/>
  <c r="DS378" i="2" s="1"/>
  <c r="DB382" i="2"/>
  <c r="AU382" i="2"/>
  <c r="DS382" i="2" s="1"/>
  <c r="DW382" i="2" s="1"/>
  <c r="DB386" i="2"/>
  <c r="AU386" i="2"/>
  <c r="DS386" i="2" s="1"/>
  <c r="DW386" i="2" s="1"/>
  <c r="DB390" i="2"/>
  <c r="AU390" i="2"/>
  <c r="DS390" i="2" s="1"/>
  <c r="DW390" i="2" s="1"/>
  <c r="BO393" i="2"/>
  <c r="BP393" i="2" s="1"/>
  <c r="CJ397" i="2"/>
  <c r="DE405" i="2"/>
  <c r="BO409" i="2"/>
  <c r="CJ413" i="2"/>
  <c r="DE421" i="2"/>
  <c r="BO425" i="2"/>
  <c r="CJ429" i="2"/>
  <c r="DE437" i="2"/>
  <c r="BO441" i="2"/>
  <c r="CJ445" i="2"/>
  <c r="DE453" i="2"/>
  <c r="BO457" i="2"/>
  <c r="CJ461" i="2"/>
  <c r="DE469" i="2"/>
  <c r="BO473" i="2"/>
  <c r="CJ477" i="2"/>
  <c r="DE485" i="2"/>
  <c r="BT410" i="2"/>
  <c r="BU410" i="2" s="1"/>
  <c r="BT426" i="2"/>
  <c r="BU426" i="2" s="1"/>
  <c r="BT442" i="2"/>
  <c r="BU442" i="2" s="1"/>
  <c r="BT458" i="2"/>
  <c r="BU458" i="2" s="1"/>
  <c r="BT474" i="2"/>
  <c r="BU474" i="2" s="1"/>
  <c r="BY399" i="2"/>
  <c r="CT403" i="2"/>
  <c r="CU403" i="2" s="1"/>
  <c r="BY415" i="2"/>
  <c r="CT419" i="2"/>
  <c r="CU419" i="2" s="1"/>
  <c r="BY431" i="2"/>
  <c r="CT435" i="2"/>
  <c r="CU435" i="2" s="1"/>
  <c r="BY447" i="2"/>
  <c r="CT451" i="2"/>
  <c r="CU451" i="2" s="1"/>
  <c r="BY463" i="2"/>
  <c r="CT467" i="2"/>
  <c r="CU467" i="2" s="1"/>
  <c r="BY479" i="2"/>
  <c r="CT483" i="2"/>
  <c r="CU483" i="2" s="1"/>
  <c r="CD404" i="2"/>
  <c r="CE404" i="2" s="1"/>
  <c r="CD420" i="2"/>
  <c r="CE420" i="2" s="1"/>
  <c r="CD436" i="2"/>
  <c r="CE436" i="2" s="1"/>
  <c r="CD452" i="2"/>
  <c r="CE452" i="2" s="1"/>
  <c r="CD468" i="2"/>
  <c r="CE468" i="2" s="1"/>
  <c r="CD484" i="2"/>
  <c r="CE484" i="2" s="1"/>
  <c r="DC502" i="2"/>
  <c r="DC518" i="2"/>
  <c r="DC534" i="2"/>
  <c r="DC550" i="2"/>
  <c r="DC566" i="2"/>
  <c r="DC487" i="2"/>
  <c r="BM491" i="2"/>
  <c r="DC503" i="2"/>
  <c r="DC519" i="2"/>
  <c r="DC535" i="2"/>
  <c r="DC551" i="2"/>
  <c r="DC567" i="2"/>
  <c r="DC488" i="2"/>
  <c r="DC504" i="2"/>
  <c r="DC520" i="2"/>
  <c r="DC536" i="2"/>
  <c r="DC552" i="2"/>
  <c r="DC568" i="2"/>
  <c r="DC489" i="2"/>
  <c r="DC505" i="2"/>
  <c r="DC521" i="2"/>
  <c r="DC537" i="2"/>
  <c r="DC553" i="2"/>
  <c r="DC569" i="2"/>
  <c r="DC585" i="2"/>
  <c r="BM589" i="2"/>
  <c r="CH593" i="2"/>
  <c r="CK593" i="2" s="1"/>
  <c r="DC601" i="2"/>
  <c r="BM605" i="2"/>
  <c r="CH609" i="2"/>
  <c r="CK609" i="2" s="1"/>
  <c r="DC617" i="2"/>
  <c r="BM621" i="2"/>
  <c r="CH625" i="2"/>
  <c r="CK625" i="2" s="1"/>
  <c r="DC633" i="2"/>
  <c r="BM637" i="2"/>
  <c r="CH641" i="2"/>
  <c r="CK641" i="2" s="1"/>
  <c r="DC649" i="2"/>
  <c r="BM653" i="2"/>
  <c r="CH657" i="2"/>
  <c r="CK657" i="2" s="1"/>
  <c r="DC665" i="2"/>
  <c r="BM669" i="2"/>
  <c r="CH673" i="2"/>
  <c r="CK673" i="2" s="1"/>
  <c r="CK584" i="2"/>
  <c r="CK588" i="2"/>
  <c r="CK592" i="2"/>
  <c r="CK596" i="2"/>
  <c r="CK600" i="2"/>
  <c r="CK604" i="2"/>
  <c r="CK608" i="2"/>
  <c r="CK612" i="2"/>
  <c r="CK616" i="2"/>
  <c r="CK620" i="2"/>
  <c r="CK624" i="2"/>
  <c r="CK628" i="2"/>
  <c r="CK632" i="2"/>
  <c r="CK636" i="2"/>
  <c r="CK640" i="2"/>
  <c r="CK644" i="2"/>
  <c r="CK648" i="2"/>
  <c r="CK652" i="2"/>
  <c r="CK656" i="2"/>
  <c r="CK660" i="2"/>
  <c r="CK664" i="2"/>
  <c r="CK668" i="2"/>
  <c r="CK672" i="2"/>
  <c r="CU581" i="2"/>
  <c r="CU585" i="2"/>
  <c r="CU589" i="2"/>
  <c r="CU593" i="2"/>
  <c r="CU597" i="2"/>
  <c r="CU601" i="2"/>
  <c r="CU605" i="2"/>
  <c r="CU609" i="2"/>
  <c r="CU613" i="2"/>
  <c r="CU617" i="2"/>
  <c r="CU621" i="2"/>
  <c r="CU625" i="2"/>
  <c r="CU629" i="2"/>
  <c r="CU633" i="2"/>
  <c r="CU637" i="2"/>
  <c r="CU641" i="2"/>
  <c r="CU645" i="2"/>
  <c r="CU649" i="2"/>
  <c r="CU653" i="2"/>
  <c r="CU657" i="2"/>
  <c r="CU661" i="2"/>
  <c r="CU665" i="2"/>
  <c r="CU669" i="2"/>
  <c r="CU673" i="2"/>
  <c r="DE681" i="2"/>
  <c r="BO685" i="2"/>
  <c r="CJ689" i="2"/>
  <c r="DE697" i="2"/>
  <c r="BO701" i="2"/>
  <c r="CJ705" i="2"/>
  <c r="DE713" i="2"/>
  <c r="BO717" i="2"/>
  <c r="CJ721" i="2"/>
  <c r="CU681" i="2"/>
  <c r="CU697" i="2"/>
  <c r="CU713" i="2"/>
  <c r="DC681" i="2"/>
  <c r="BM685" i="2"/>
  <c r="CH689" i="2"/>
  <c r="CK689" i="2" s="1"/>
  <c r="DC697" i="2"/>
  <c r="BM701" i="2"/>
  <c r="CH705" i="2"/>
  <c r="CK705" i="2" s="1"/>
  <c r="DC713" i="2"/>
  <c r="BM717" i="2"/>
  <c r="CH721" i="2"/>
  <c r="CK721" i="2" s="1"/>
  <c r="DE729" i="2"/>
  <c r="BO733" i="2"/>
  <c r="CJ737" i="2"/>
  <c r="DE745" i="2"/>
  <c r="BO749" i="2"/>
  <c r="CJ753" i="2"/>
  <c r="DE761" i="2"/>
  <c r="BO765" i="2"/>
  <c r="CJ769" i="2"/>
  <c r="CU729" i="2"/>
  <c r="CU741" i="2"/>
  <c r="CU745" i="2"/>
  <c r="CU761" i="2"/>
  <c r="DC729" i="2"/>
  <c r="BM733" i="2"/>
  <c r="CH737" i="2"/>
  <c r="CK737" i="2" s="1"/>
  <c r="DC745" i="2"/>
  <c r="BM749" i="2"/>
  <c r="CH753" i="2"/>
  <c r="CK753" i="2" s="1"/>
  <c r="DC761" i="2"/>
  <c r="BM765" i="2"/>
  <c r="CH769" i="2"/>
  <c r="CK769" i="2" s="1"/>
  <c r="DD777" i="2"/>
  <c r="DD793" i="2"/>
  <c r="DD809" i="2"/>
  <c r="DC779" i="2"/>
  <c r="BM783" i="2"/>
  <c r="BP783" i="2" s="1"/>
  <c r="CH787" i="2"/>
  <c r="DC795" i="2"/>
  <c r="BM799" i="2"/>
  <c r="BP799" i="2" s="1"/>
  <c r="CH803" i="2"/>
  <c r="DC811" i="2"/>
  <c r="BM815" i="2"/>
  <c r="BP815" i="2" s="1"/>
  <c r="CC783" i="2"/>
  <c r="CX787" i="2"/>
  <c r="CZ787" i="2" s="1"/>
  <c r="CC799" i="2"/>
  <c r="CX803" i="2"/>
  <c r="CZ803" i="2" s="1"/>
  <c r="CC815" i="2"/>
  <c r="BE819" i="2"/>
  <c r="DU819" i="2" s="1"/>
  <c r="BE823" i="2"/>
  <c r="DU823" i="2" s="1"/>
  <c r="BE827" i="2"/>
  <c r="DU827" i="2" s="1"/>
  <c r="BE831" i="2"/>
  <c r="DU831" i="2" s="1"/>
  <c r="BE835" i="2"/>
  <c r="DU835" i="2" s="1"/>
  <c r="BE839" i="2"/>
  <c r="DU839" i="2" s="1"/>
  <c r="BE843" i="2"/>
  <c r="DU843" i="2" s="1"/>
  <c r="BE847" i="2"/>
  <c r="DU847" i="2" s="1"/>
  <c r="BE851" i="2"/>
  <c r="DU851" i="2" s="1"/>
  <c r="BE855" i="2"/>
  <c r="DU855" i="2" s="1"/>
  <c r="BE859" i="2"/>
  <c r="DU859" i="2" s="1"/>
  <c r="DC832" i="2"/>
  <c r="DC848" i="2"/>
  <c r="BS824" i="2"/>
  <c r="BS840" i="2"/>
  <c r="BS856" i="2"/>
  <c r="BX870" i="2"/>
  <c r="CS874" i="2"/>
  <c r="CU874" i="2" s="1"/>
  <c r="CR868" i="2"/>
  <c r="BW880" i="2"/>
  <c r="BZ880" i="2" s="1"/>
  <c r="CR884" i="2"/>
  <c r="BX872" i="2"/>
  <c r="CS876" i="2"/>
  <c r="DC882" i="2"/>
  <c r="DB887" i="2"/>
  <c r="AU887" i="2"/>
  <c r="DS887" i="2" s="1"/>
  <c r="DB891" i="2"/>
  <c r="AU891" i="2"/>
  <c r="DS891" i="2" s="1"/>
  <c r="DB895" i="2"/>
  <c r="AU895" i="2"/>
  <c r="DS895" i="2" s="1"/>
  <c r="DB899" i="2"/>
  <c r="AU899" i="2"/>
  <c r="DS899" i="2" s="1"/>
  <c r="DB903" i="2"/>
  <c r="AU903" i="2"/>
  <c r="DS903" i="2" s="1"/>
  <c r="DB907" i="2"/>
  <c r="AU907" i="2"/>
  <c r="DS907" i="2" s="1"/>
  <c r="DB888" i="2"/>
  <c r="AU888" i="2"/>
  <c r="DS888" i="2" s="1"/>
  <c r="DB892" i="2"/>
  <c r="AU892" i="2"/>
  <c r="DS892" i="2" s="1"/>
  <c r="DB896" i="2"/>
  <c r="AU896" i="2"/>
  <c r="DS896" i="2" s="1"/>
  <c r="DB900" i="2"/>
  <c r="AU900" i="2"/>
  <c r="DS900" i="2" s="1"/>
  <c r="DB904" i="2"/>
  <c r="AU904" i="2"/>
  <c r="DS904" i="2" s="1"/>
  <c r="DC908" i="2"/>
  <c r="CB900" i="2"/>
  <c r="CE900" i="2" s="1"/>
  <c r="CZ909" i="2"/>
  <c r="DC893" i="2"/>
  <c r="BM897" i="2"/>
  <c r="CH901" i="2"/>
  <c r="CK901" i="2" s="1"/>
  <c r="DD908" i="2"/>
  <c r="DD924" i="2"/>
  <c r="CH910" i="2"/>
  <c r="CK910" i="2" s="1"/>
  <c r="DC918" i="2"/>
  <c r="BM922" i="2"/>
  <c r="CH926" i="2"/>
  <c r="CK926" i="2" s="1"/>
  <c r="DD910" i="2"/>
  <c r="BN914" i="2"/>
  <c r="BP914" i="2" s="1"/>
  <c r="CI918" i="2"/>
  <c r="DD926" i="2"/>
  <c r="DD930" i="2"/>
  <c r="DC920" i="2"/>
  <c r="DD935" i="2"/>
  <c r="CB940" i="2"/>
  <c r="BN949" i="2"/>
  <c r="BP949" i="2" s="1"/>
  <c r="DE958" i="2"/>
  <c r="CS937" i="2"/>
  <c r="CU937" i="2" s="1"/>
  <c r="DD953" i="2"/>
  <c r="CD959" i="2"/>
  <c r="CS965" i="2"/>
  <c r="CU965" i="2" s="1"/>
  <c r="CE948" i="2"/>
  <c r="CV952" i="2"/>
  <c r="CE956" i="2"/>
  <c r="CV960" i="2"/>
  <c r="CZ960" i="2" s="1"/>
  <c r="CE964" i="2"/>
  <c r="BW975" i="2"/>
  <c r="BZ975" i="2" s="1"/>
  <c r="BX968" i="2"/>
  <c r="BZ978" i="2"/>
  <c r="CK979" i="2"/>
  <c r="DB982" i="2"/>
  <c r="AU982" i="2"/>
  <c r="DS982" i="2" s="1"/>
  <c r="DB986" i="2"/>
  <c r="AU986" i="2"/>
  <c r="DS986" i="2" s="1"/>
  <c r="DW986" i="2" s="1"/>
  <c r="BO990" i="2"/>
  <c r="CB987" i="2"/>
  <c r="CE987" i="2" s="1"/>
  <c r="BL990" i="2"/>
  <c r="BP990" i="2" s="1"/>
  <c r="CG994" i="2"/>
  <c r="CK994" i="2" s="1"/>
  <c r="BV993" i="2"/>
  <c r="BZ993" i="2" s="1"/>
  <c r="BM995" i="2"/>
  <c r="DE997" i="2"/>
  <c r="AZ1001" i="2"/>
  <c r="DT1001" i="2" s="1"/>
  <c r="DD1004" i="2"/>
  <c r="AZ1003" i="2"/>
  <c r="DT1003" i="2" s="1"/>
  <c r="BL1004" i="2"/>
  <c r="CR1004" i="2"/>
  <c r="CU1004" i="2" s="1"/>
  <c r="BR109" i="2"/>
  <c r="CM113" i="2"/>
  <c r="CP113" i="2" s="1"/>
  <c r="BR125" i="2"/>
  <c r="BU125" i="2" s="1"/>
  <c r="CM129" i="2"/>
  <c r="CP129" i="2" s="1"/>
  <c r="BR141" i="2"/>
  <c r="CM145" i="2"/>
  <c r="CP145" i="2" s="1"/>
  <c r="BR157" i="2"/>
  <c r="BU157" i="2" s="1"/>
  <c r="CM161" i="2"/>
  <c r="CP161" i="2" s="1"/>
  <c r="BR173" i="2"/>
  <c r="CM177" i="2"/>
  <c r="CP177" i="2" s="1"/>
  <c r="BR189" i="2"/>
  <c r="BU189" i="2" s="1"/>
  <c r="CM193" i="2"/>
  <c r="CP193" i="2" s="1"/>
  <c r="BR205" i="2"/>
  <c r="CM209" i="2"/>
  <c r="CP209" i="2" s="1"/>
  <c r="BR221" i="2"/>
  <c r="BU221" i="2" s="1"/>
  <c r="CM225" i="2"/>
  <c r="CP225" i="2" s="1"/>
  <c r="BR237" i="2"/>
  <c r="CM241" i="2"/>
  <c r="CP241" i="2" s="1"/>
  <c r="BR253" i="2"/>
  <c r="BU253" i="2" s="1"/>
  <c r="CM257" i="2"/>
  <c r="CP257" i="2" s="1"/>
  <c r="BR269" i="2"/>
  <c r="CM273" i="2"/>
  <c r="CP273" i="2" s="1"/>
  <c r="BR285" i="2"/>
  <c r="BU285" i="2" s="1"/>
  <c r="CM289" i="2"/>
  <c r="CP289" i="2" s="1"/>
  <c r="AZ111" i="2"/>
  <c r="DT111" i="2" s="1"/>
  <c r="AZ115" i="2"/>
  <c r="DT115" i="2" s="1"/>
  <c r="AZ119" i="2"/>
  <c r="DT119" i="2" s="1"/>
  <c r="AZ123" i="2"/>
  <c r="DT123" i="2" s="1"/>
  <c r="AZ127" i="2"/>
  <c r="DT127" i="2" s="1"/>
  <c r="AZ131" i="2"/>
  <c r="DT131" i="2" s="1"/>
  <c r="AZ135" i="2"/>
  <c r="DT135" i="2" s="1"/>
  <c r="AZ139" i="2"/>
  <c r="DT139" i="2" s="1"/>
  <c r="AZ143" i="2"/>
  <c r="DT143" i="2" s="1"/>
  <c r="AZ147" i="2"/>
  <c r="DT147" i="2" s="1"/>
  <c r="AZ151" i="2"/>
  <c r="DT151" i="2" s="1"/>
  <c r="AZ155" i="2"/>
  <c r="DT155" i="2" s="1"/>
  <c r="AZ159" i="2"/>
  <c r="DT159" i="2" s="1"/>
  <c r="AZ163" i="2"/>
  <c r="DT163" i="2" s="1"/>
  <c r="AZ167" i="2"/>
  <c r="DT167" i="2" s="1"/>
  <c r="AZ171" i="2"/>
  <c r="DT171" i="2" s="1"/>
  <c r="AZ175" i="2"/>
  <c r="DT175" i="2" s="1"/>
  <c r="AZ179" i="2"/>
  <c r="DT179" i="2" s="1"/>
  <c r="AZ183" i="2"/>
  <c r="DT183" i="2" s="1"/>
  <c r="AZ187" i="2"/>
  <c r="DT187" i="2" s="1"/>
  <c r="AZ191" i="2"/>
  <c r="DT191" i="2" s="1"/>
  <c r="AZ195" i="2"/>
  <c r="DT195" i="2" s="1"/>
  <c r="AZ199" i="2"/>
  <c r="DT199" i="2" s="1"/>
  <c r="AZ203" i="2"/>
  <c r="DT203" i="2" s="1"/>
  <c r="AZ207" i="2"/>
  <c r="DT207" i="2" s="1"/>
  <c r="AZ211" i="2"/>
  <c r="DT211" i="2" s="1"/>
  <c r="AZ215" i="2"/>
  <c r="DT215" i="2" s="1"/>
  <c r="AZ219" i="2"/>
  <c r="DT219" i="2" s="1"/>
  <c r="AZ223" i="2"/>
  <c r="DT223" i="2" s="1"/>
  <c r="AZ227" i="2"/>
  <c r="DT227" i="2" s="1"/>
  <c r="AZ231" i="2"/>
  <c r="DT231" i="2" s="1"/>
  <c r="AZ235" i="2"/>
  <c r="DT235" i="2" s="1"/>
  <c r="AZ239" i="2"/>
  <c r="DT239" i="2" s="1"/>
  <c r="AZ243" i="2"/>
  <c r="DT243" i="2" s="1"/>
  <c r="AZ247" i="2"/>
  <c r="DT247" i="2" s="1"/>
  <c r="AZ251" i="2"/>
  <c r="DT251" i="2" s="1"/>
  <c r="AZ255" i="2"/>
  <c r="DT255" i="2" s="1"/>
  <c r="AZ259" i="2"/>
  <c r="DT259" i="2" s="1"/>
  <c r="AZ263" i="2"/>
  <c r="DT263" i="2" s="1"/>
  <c r="AZ267" i="2"/>
  <c r="DT267" i="2" s="1"/>
  <c r="AZ271" i="2"/>
  <c r="DT271" i="2" s="1"/>
  <c r="AZ275" i="2"/>
  <c r="DT275" i="2" s="1"/>
  <c r="AZ279" i="2"/>
  <c r="DT279" i="2" s="1"/>
  <c r="AZ283" i="2"/>
  <c r="DT283" i="2" s="1"/>
  <c r="AZ287" i="2"/>
  <c r="DT287" i="2" s="1"/>
  <c r="AZ291" i="2"/>
  <c r="DT291" i="2" s="1"/>
  <c r="AZ295" i="2"/>
  <c r="DT295" i="2" s="1"/>
  <c r="BT109" i="2"/>
  <c r="BT125" i="2"/>
  <c r="BT141" i="2"/>
  <c r="BT157" i="2"/>
  <c r="BT173" i="2"/>
  <c r="BT189" i="2"/>
  <c r="BT205" i="2"/>
  <c r="BT221" i="2"/>
  <c r="BT237" i="2"/>
  <c r="BT253" i="2"/>
  <c r="BT269" i="2"/>
  <c r="BT285" i="2"/>
  <c r="AZ302" i="2"/>
  <c r="DT302" i="2" s="1"/>
  <c r="AZ306" i="2"/>
  <c r="DT306" i="2" s="1"/>
  <c r="AZ310" i="2"/>
  <c r="DT310" i="2" s="1"/>
  <c r="AZ314" i="2"/>
  <c r="DT314" i="2" s="1"/>
  <c r="AZ318" i="2"/>
  <c r="DT318" i="2" s="1"/>
  <c r="AZ322" i="2"/>
  <c r="DT322" i="2" s="1"/>
  <c r="AZ326" i="2"/>
  <c r="DT326" i="2" s="1"/>
  <c r="AZ330" i="2"/>
  <c r="DT330" i="2" s="1"/>
  <c r="AZ334" i="2"/>
  <c r="DT334" i="2" s="1"/>
  <c r="AZ338" i="2"/>
  <c r="DT338" i="2" s="1"/>
  <c r="AZ342" i="2"/>
  <c r="DT342" i="2" s="1"/>
  <c r="AZ346" i="2"/>
  <c r="DT346" i="2" s="1"/>
  <c r="AZ350" i="2"/>
  <c r="DT350" i="2" s="1"/>
  <c r="AZ354" i="2"/>
  <c r="DT354" i="2" s="1"/>
  <c r="AZ358" i="2"/>
  <c r="DT358" i="2" s="1"/>
  <c r="AZ362" i="2"/>
  <c r="DT362" i="2" s="1"/>
  <c r="AZ366" i="2"/>
  <c r="DT366" i="2" s="1"/>
  <c r="AZ370" i="2"/>
  <c r="DT370" i="2" s="1"/>
  <c r="AZ374" i="2"/>
  <c r="DT374" i="2" s="1"/>
  <c r="AZ378" i="2"/>
  <c r="DT378" i="2" s="1"/>
  <c r="AZ382" i="2"/>
  <c r="DT382" i="2" s="1"/>
  <c r="AZ386" i="2"/>
  <c r="DT386" i="2" s="1"/>
  <c r="AZ390" i="2"/>
  <c r="DT390" i="2" s="1"/>
  <c r="BT393" i="2"/>
  <c r="CO397" i="2"/>
  <c r="CP397" i="2" s="1"/>
  <c r="BT409" i="2"/>
  <c r="CO413" i="2"/>
  <c r="CP413" i="2" s="1"/>
  <c r="BT425" i="2"/>
  <c r="CO429" i="2"/>
  <c r="CP429" i="2" s="1"/>
  <c r="BT441" i="2"/>
  <c r="CO445" i="2"/>
  <c r="CP445" i="2" s="1"/>
  <c r="BT457" i="2"/>
  <c r="CO461" i="2"/>
  <c r="CP461" i="2" s="1"/>
  <c r="BT473" i="2"/>
  <c r="CO477" i="2"/>
  <c r="CP477" i="2" s="1"/>
  <c r="BY394" i="2"/>
  <c r="BY410" i="2"/>
  <c r="BY426" i="2"/>
  <c r="BY442" i="2"/>
  <c r="BY458" i="2"/>
  <c r="BY474" i="2"/>
  <c r="CD395" i="2"/>
  <c r="CD411" i="2"/>
  <c r="CE411" i="2" s="1"/>
  <c r="CD427" i="2"/>
  <c r="CE427" i="2" s="1"/>
  <c r="CD443" i="2"/>
  <c r="CE443" i="2" s="1"/>
  <c r="CD459" i="2"/>
  <c r="CE459" i="2" s="1"/>
  <c r="CD475" i="2"/>
  <c r="CE475" i="2" s="1"/>
  <c r="DD397" i="2"/>
  <c r="BN401" i="2"/>
  <c r="BP401" i="2" s="1"/>
  <c r="CI405" i="2"/>
  <c r="CK405" i="2" s="1"/>
  <c r="DD413" i="2"/>
  <c r="BN417" i="2"/>
  <c r="BP417" i="2" s="1"/>
  <c r="CI421" i="2"/>
  <c r="CK421" i="2" s="1"/>
  <c r="DD429" i="2"/>
  <c r="BN433" i="2"/>
  <c r="BP433" i="2" s="1"/>
  <c r="CI437" i="2"/>
  <c r="CK437" i="2" s="1"/>
  <c r="DD445" i="2"/>
  <c r="BN449" i="2"/>
  <c r="BP449" i="2" s="1"/>
  <c r="CI453" i="2"/>
  <c r="CK453" i="2" s="1"/>
  <c r="DD461" i="2"/>
  <c r="BN465" i="2"/>
  <c r="BP465" i="2" s="1"/>
  <c r="CI469" i="2"/>
  <c r="CK469" i="2" s="1"/>
  <c r="DD477" i="2"/>
  <c r="BN481" i="2"/>
  <c r="BP481" i="2" s="1"/>
  <c r="BN485" i="2"/>
  <c r="BP485" i="2" s="1"/>
  <c r="BR585" i="2"/>
  <c r="CM589" i="2"/>
  <c r="CP589" i="2" s="1"/>
  <c r="BR601" i="2"/>
  <c r="CM605" i="2"/>
  <c r="CP605" i="2" s="1"/>
  <c r="BR617" i="2"/>
  <c r="CM621" i="2"/>
  <c r="CP621" i="2" s="1"/>
  <c r="BR633" i="2"/>
  <c r="CM637" i="2"/>
  <c r="CP637" i="2" s="1"/>
  <c r="BR649" i="2"/>
  <c r="CM653" i="2"/>
  <c r="CP653" i="2" s="1"/>
  <c r="BR665" i="2"/>
  <c r="CM669" i="2"/>
  <c r="CP669" i="2" s="1"/>
  <c r="BT681" i="2"/>
  <c r="CO685" i="2"/>
  <c r="BT697" i="2"/>
  <c r="CO701" i="2"/>
  <c r="BT713" i="2"/>
  <c r="CO717" i="2"/>
  <c r="BR681" i="2"/>
  <c r="CM685" i="2"/>
  <c r="CP685" i="2" s="1"/>
  <c r="BR697" i="2"/>
  <c r="CM701" i="2"/>
  <c r="CP701" i="2" s="1"/>
  <c r="BR713" i="2"/>
  <c r="CM717" i="2"/>
  <c r="CP717" i="2" s="1"/>
  <c r="BT729" i="2"/>
  <c r="CO733" i="2"/>
  <c r="BT745" i="2"/>
  <c r="CO749" i="2"/>
  <c r="BT761" i="2"/>
  <c r="CO765" i="2"/>
  <c r="BR729" i="2"/>
  <c r="CM733" i="2"/>
  <c r="CP733" i="2" s="1"/>
  <c r="BR745" i="2"/>
  <c r="CM749" i="2"/>
  <c r="CP749" i="2" s="1"/>
  <c r="BR761" i="2"/>
  <c r="CM765" i="2"/>
  <c r="CP765" i="2" s="1"/>
  <c r="BR779" i="2"/>
  <c r="BR795" i="2"/>
  <c r="BR811" i="2"/>
  <c r="DC776" i="2"/>
  <c r="DC792" i="2"/>
  <c r="DC808" i="2"/>
  <c r="CB781" i="2"/>
  <c r="CE781" i="2" s="1"/>
  <c r="CW785" i="2"/>
  <c r="CB797" i="2"/>
  <c r="CE797" i="2" s="1"/>
  <c r="CW801" i="2"/>
  <c r="CB813" i="2"/>
  <c r="CE813" i="2" s="1"/>
  <c r="BM819" i="2"/>
  <c r="BP819" i="2" s="1"/>
  <c r="CV827" i="2"/>
  <c r="CZ827" i="2" s="1"/>
  <c r="CV831" i="2"/>
  <c r="CZ831" i="2" s="1"/>
  <c r="CV835" i="2"/>
  <c r="CZ835" i="2" s="1"/>
  <c r="CV843" i="2"/>
  <c r="CZ843" i="2" s="1"/>
  <c r="CV847" i="2"/>
  <c r="CZ847" i="2" s="1"/>
  <c r="CV851" i="2"/>
  <c r="CZ851" i="2" s="1"/>
  <c r="CV859" i="2"/>
  <c r="CZ859" i="2" s="1"/>
  <c r="CG867" i="2"/>
  <c r="CK867" i="2" s="1"/>
  <c r="CB831" i="2"/>
  <c r="CB847" i="2"/>
  <c r="AZ867" i="2"/>
  <c r="DT867" i="2" s="1"/>
  <c r="BR820" i="2"/>
  <c r="BU820" i="2" s="1"/>
  <c r="CM824" i="2"/>
  <c r="BR836" i="2"/>
  <c r="BU836" i="2" s="1"/>
  <c r="CM840" i="2"/>
  <c r="BR852" i="2"/>
  <c r="BU852" i="2" s="1"/>
  <c r="CM856" i="2"/>
  <c r="CB864" i="2"/>
  <c r="CW868" i="2"/>
  <c r="CZ868" i="2" s="1"/>
  <c r="CB880" i="2"/>
  <c r="CW884" i="2"/>
  <c r="CZ884" i="2" s="1"/>
  <c r="CC872" i="2"/>
  <c r="CX876" i="2"/>
  <c r="AZ887" i="2"/>
  <c r="DT887" i="2" s="1"/>
  <c r="AZ891" i="2"/>
  <c r="DT891" i="2" s="1"/>
  <c r="AZ895" i="2"/>
  <c r="DT895" i="2" s="1"/>
  <c r="AZ899" i="2"/>
  <c r="DT899" i="2" s="1"/>
  <c r="AZ903" i="2"/>
  <c r="DT903" i="2" s="1"/>
  <c r="AZ907" i="2"/>
  <c r="DT907" i="2" s="1"/>
  <c r="AZ888" i="2"/>
  <c r="DT888" i="2" s="1"/>
  <c r="AZ892" i="2"/>
  <c r="DT892" i="2" s="1"/>
  <c r="AZ896" i="2"/>
  <c r="DT896" i="2" s="1"/>
  <c r="AZ900" i="2"/>
  <c r="DT900" i="2" s="1"/>
  <c r="AZ904" i="2"/>
  <c r="DT904" i="2" s="1"/>
  <c r="CR908" i="2"/>
  <c r="BL889" i="2"/>
  <c r="BP889" i="2" s="1"/>
  <c r="BL893" i="2"/>
  <c r="BL897" i="2"/>
  <c r="BP897" i="2" s="1"/>
  <c r="BL901" i="2"/>
  <c r="BP901" i="2" s="1"/>
  <c r="BL905" i="2"/>
  <c r="BP905" i="2" s="1"/>
  <c r="CM885" i="2"/>
  <c r="CP885" i="2" s="1"/>
  <c r="BS912" i="2"/>
  <c r="BS928" i="2"/>
  <c r="CM912" i="2"/>
  <c r="CP912" i="2" s="1"/>
  <c r="BR924" i="2"/>
  <c r="CM928" i="2"/>
  <c r="CP928" i="2" s="1"/>
  <c r="DB934" i="2"/>
  <c r="AU934" i="2"/>
  <c r="DS934" i="2" s="1"/>
  <c r="DW934" i="2" s="1"/>
  <c r="BY938" i="2"/>
  <c r="BZ938" i="2" s="1"/>
  <c r="BL931" i="2"/>
  <c r="BP931" i="2" s="1"/>
  <c r="BL935" i="2"/>
  <c r="CG955" i="2"/>
  <c r="CK955" i="2" s="1"/>
  <c r="AZ981" i="2"/>
  <c r="DT981" i="2" s="1"/>
  <c r="CX959" i="2"/>
  <c r="CZ959" i="2" s="1"/>
  <c r="CC945" i="2"/>
  <c r="DC939" i="2"/>
  <c r="CO948" i="2"/>
  <c r="CP948" i="2" s="1"/>
  <c r="BN948" i="2"/>
  <c r="BP948" i="2" s="1"/>
  <c r="CI952" i="2"/>
  <c r="CK952" i="2" s="1"/>
  <c r="DD960" i="2"/>
  <c r="BN964" i="2"/>
  <c r="BP964" i="2" s="1"/>
  <c r="BO949" i="2"/>
  <c r="DE961" i="2"/>
  <c r="BO965" i="2"/>
  <c r="BP965" i="2" s="1"/>
  <c r="CX968" i="2"/>
  <c r="CZ968" i="2" s="1"/>
  <c r="BJ978" i="2"/>
  <c r="DV978" i="2" s="1"/>
  <c r="BJ985" i="2"/>
  <c r="DV985" i="2" s="1"/>
  <c r="AZ975" i="2"/>
  <c r="DT975" i="2" s="1"/>
  <c r="AZ979" i="2"/>
  <c r="DT979" i="2" s="1"/>
  <c r="BN987" i="2"/>
  <c r="AZ982" i="2"/>
  <c r="DT982" i="2" s="1"/>
  <c r="BQ986" i="2"/>
  <c r="BU986" i="2" s="1"/>
  <c r="BR994" i="2"/>
  <c r="DE998" i="2"/>
  <c r="CN1001" i="2"/>
  <c r="CP1001" i="2" s="1"/>
  <c r="BR1005" i="2"/>
  <c r="CN1006" i="2"/>
  <c r="CP1006" i="2" s="1"/>
  <c r="D103" i="1"/>
  <c r="BC7" i="2"/>
  <c r="BW117" i="2"/>
  <c r="BZ117" i="2" s="1"/>
  <c r="CR121" i="2"/>
  <c r="CU121" i="2" s="1"/>
  <c r="BW133" i="2"/>
  <c r="CR137" i="2"/>
  <c r="CU137" i="2" s="1"/>
  <c r="BW149" i="2"/>
  <c r="BZ149" i="2" s="1"/>
  <c r="CR153" i="2"/>
  <c r="CU153" i="2" s="1"/>
  <c r="BW165" i="2"/>
  <c r="CR169" i="2"/>
  <c r="CU169" i="2" s="1"/>
  <c r="BW181" i="2"/>
  <c r="BZ181" i="2" s="1"/>
  <c r="CR185" i="2"/>
  <c r="CU185" i="2" s="1"/>
  <c r="BW197" i="2"/>
  <c r="CR201" i="2"/>
  <c r="CU201" i="2" s="1"/>
  <c r="BW213" i="2"/>
  <c r="BZ213" i="2" s="1"/>
  <c r="CR217" i="2"/>
  <c r="CU217" i="2" s="1"/>
  <c r="BW229" i="2"/>
  <c r="CR233" i="2"/>
  <c r="CU233" i="2" s="1"/>
  <c r="BW245" i="2"/>
  <c r="BZ245" i="2" s="1"/>
  <c r="CR249" i="2"/>
  <c r="CU249" i="2" s="1"/>
  <c r="BW261" i="2"/>
  <c r="CR265" i="2"/>
  <c r="CU265" i="2" s="1"/>
  <c r="BW277" i="2"/>
  <c r="BZ277" i="2" s="1"/>
  <c r="CR281" i="2"/>
  <c r="CU281" i="2" s="1"/>
  <c r="BW293" i="2"/>
  <c r="CR297" i="2"/>
  <c r="CU297" i="2" s="1"/>
  <c r="CQ115" i="2"/>
  <c r="CU115" i="2" s="1"/>
  <c r="CQ119" i="2"/>
  <c r="CU119" i="2" s="1"/>
  <c r="CQ123" i="2"/>
  <c r="CU123" i="2" s="1"/>
  <c r="CQ131" i="2"/>
  <c r="CU131" i="2" s="1"/>
  <c r="CQ135" i="2"/>
  <c r="CU135" i="2" s="1"/>
  <c r="CQ139" i="2"/>
  <c r="CU139" i="2" s="1"/>
  <c r="CQ147" i="2"/>
  <c r="CU147" i="2" s="1"/>
  <c r="CQ151" i="2"/>
  <c r="CU151" i="2" s="1"/>
  <c r="CQ155" i="2"/>
  <c r="CU155" i="2" s="1"/>
  <c r="CQ163" i="2"/>
  <c r="CU163" i="2" s="1"/>
  <c r="CQ167" i="2"/>
  <c r="CU167" i="2" s="1"/>
  <c r="CQ171" i="2"/>
  <c r="CU171" i="2" s="1"/>
  <c r="CQ179" i="2"/>
  <c r="CU179" i="2" s="1"/>
  <c r="CQ183" i="2"/>
  <c r="CU183" i="2" s="1"/>
  <c r="CQ187" i="2"/>
  <c r="CU187" i="2" s="1"/>
  <c r="CQ195" i="2"/>
  <c r="CU195" i="2" s="1"/>
  <c r="CQ199" i="2"/>
  <c r="CU199" i="2" s="1"/>
  <c r="CQ203" i="2"/>
  <c r="CU203" i="2" s="1"/>
  <c r="CQ211" i="2"/>
  <c r="CU211" i="2" s="1"/>
  <c r="CQ215" i="2"/>
  <c r="CU215" i="2" s="1"/>
  <c r="CQ219" i="2"/>
  <c r="CU219" i="2" s="1"/>
  <c r="CQ227" i="2"/>
  <c r="CU227" i="2" s="1"/>
  <c r="CQ231" i="2"/>
  <c r="CU231" i="2" s="1"/>
  <c r="CQ235" i="2"/>
  <c r="CU235" i="2" s="1"/>
  <c r="CQ243" i="2"/>
  <c r="CU243" i="2" s="1"/>
  <c r="CQ247" i="2"/>
  <c r="CU247" i="2" s="1"/>
  <c r="CQ251" i="2"/>
  <c r="CU251" i="2" s="1"/>
  <c r="CQ259" i="2"/>
  <c r="CU259" i="2" s="1"/>
  <c r="CQ263" i="2"/>
  <c r="CU263" i="2" s="1"/>
  <c r="CQ267" i="2"/>
  <c r="CU267" i="2" s="1"/>
  <c r="CQ275" i="2"/>
  <c r="CU275" i="2" s="1"/>
  <c r="CQ279" i="2"/>
  <c r="CU279" i="2" s="1"/>
  <c r="CQ283" i="2"/>
  <c r="CU283" i="2" s="1"/>
  <c r="CQ291" i="2"/>
  <c r="CU291" i="2" s="1"/>
  <c r="CQ295" i="2"/>
  <c r="CU295" i="2" s="1"/>
  <c r="BY117" i="2"/>
  <c r="BY133" i="2"/>
  <c r="BZ133" i="2" s="1"/>
  <c r="BY149" i="2"/>
  <c r="BY165" i="2"/>
  <c r="BY181" i="2"/>
  <c r="BY197" i="2"/>
  <c r="BZ197" i="2" s="1"/>
  <c r="BY213" i="2"/>
  <c r="BY229" i="2"/>
  <c r="BY245" i="2"/>
  <c r="BY261" i="2"/>
  <c r="BZ261" i="2" s="1"/>
  <c r="BY277" i="2"/>
  <c r="BY293" i="2"/>
  <c r="BX119" i="2"/>
  <c r="BZ119" i="2" s="1"/>
  <c r="BX135" i="2"/>
  <c r="BZ135" i="2" s="1"/>
  <c r="BX151" i="2"/>
  <c r="BZ151" i="2" s="1"/>
  <c r="BX167" i="2"/>
  <c r="BZ167" i="2" s="1"/>
  <c r="BX183" i="2"/>
  <c r="BZ183" i="2" s="1"/>
  <c r="BX199" i="2"/>
  <c r="BZ199" i="2" s="1"/>
  <c r="BX215" i="2"/>
  <c r="BZ215" i="2" s="1"/>
  <c r="BX231" i="2"/>
  <c r="BZ231" i="2" s="1"/>
  <c r="BX247" i="2"/>
  <c r="BZ247" i="2" s="1"/>
  <c r="BX263" i="2"/>
  <c r="BZ263" i="2" s="1"/>
  <c r="BX279" i="2"/>
  <c r="BZ279" i="2" s="1"/>
  <c r="BX295" i="2"/>
  <c r="BZ295" i="2" s="1"/>
  <c r="BV299" i="2"/>
  <c r="BZ299" i="2" s="1"/>
  <c r="BV303" i="2"/>
  <c r="BZ303" i="2" s="1"/>
  <c r="BV307" i="2"/>
  <c r="BZ307" i="2" s="1"/>
  <c r="BV311" i="2"/>
  <c r="BZ311" i="2" s="1"/>
  <c r="BV315" i="2"/>
  <c r="BZ315" i="2" s="1"/>
  <c r="BV319" i="2"/>
  <c r="BZ319" i="2" s="1"/>
  <c r="BV323" i="2"/>
  <c r="BZ323" i="2" s="1"/>
  <c r="BV327" i="2"/>
  <c r="BZ327" i="2" s="1"/>
  <c r="BV331" i="2"/>
  <c r="BZ331" i="2" s="1"/>
  <c r="BV335" i="2"/>
  <c r="BZ335" i="2" s="1"/>
  <c r="BV339" i="2"/>
  <c r="BZ339" i="2" s="1"/>
  <c r="BV343" i="2"/>
  <c r="BZ343" i="2" s="1"/>
  <c r="BV347" i="2"/>
  <c r="BZ347" i="2" s="1"/>
  <c r="BV351" i="2"/>
  <c r="BZ351" i="2" s="1"/>
  <c r="BV355" i="2"/>
  <c r="BZ355" i="2" s="1"/>
  <c r="BV359" i="2"/>
  <c r="BZ359" i="2" s="1"/>
  <c r="BV363" i="2"/>
  <c r="BZ363" i="2" s="1"/>
  <c r="BV367" i="2"/>
  <c r="BZ367" i="2" s="1"/>
  <c r="BV371" i="2"/>
  <c r="BZ371" i="2" s="1"/>
  <c r="BV375" i="2"/>
  <c r="BZ375" i="2" s="1"/>
  <c r="BV379" i="2"/>
  <c r="BZ379" i="2" s="1"/>
  <c r="BV383" i="2"/>
  <c r="BZ383" i="2" s="1"/>
  <c r="BV387" i="2"/>
  <c r="BZ387" i="2" s="1"/>
  <c r="BV391" i="2"/>
  <c r="BZ391" i="2" s="1"/>
  <c r="BV300" i="2"/>
  <c r="BZ300" i="2" s="1"/>
  <c r="BV304" i="2"/>
  <c r="BZ304" i="2" s="1"/>
  <c r="BV308" i="2"/>
  <c r="BZ308" i="2" s="1"/>
  <c r="BV312" i="2"/>
  <c r="BZ312" i="2" s="1"/>
  <c r="BV316" i="2"/>
  <c r="BZ316" i="2" s="1"/>
  <c r="BV320" i="2"/>
  <c r="BZ320" i="2" s="1"/>
  <c r="BV324" i="2"/>
  <c r="BZ324" i="2" s="1"/>
  <c r="BV328" i="2"/>
  <c r="BZ328" i="2" s="1"/>
  <c r="BV332" i="2"/>
  <c r="BZ332" i="2" s="1"/>
  <c r="BV336" i="2"/>
  <c r="BZ336" i="2" s="1"/>
  <c r="BV340" i="2"/>
  <c r="BZ340" i="2" s="1"/>
  <c r="BV344" i="2"/>
  <c r="BZ344" i="2" s="1"/>
  <c r="BV348" i="2"/>
  <c r="BZ348" i="2" s="1"/>
  <c r="BV352" i="2"/>
  <c r="BZ352" i="2" s="1"/>
  <c r="BV356" i="2"/>
  <c r="BZ356" i="2" s="1"/>
  <c r="BV360" i="2"/>
  <c r="BZ360" i="2" s="1"/>
  <c r="BV364" i="2"/>
  <c r="BZ364" i="2" s="1"/>
  <c r="BV368" i="2"/>
  <c r="BZ368" i="2" s="1"/>
  <c r="BV372" i="2"/>
  <c r="BZ372" i="2" s="1"/>
  <c r="BV376" i="2"/>
  <c r="BZ376" i="2" s="1"/>
  <c r="BV380" i="2"/>
  <c r="BZ380" i="2" s="1"/>
  <c r="BV384" i="2"/>
  <c r="BZ384" i="2" s="1"/>
  <c r="BV388" i="2"/>
  <c r="BZ388" i="2" s="1"/>
  <c r="BV392" i="2"/>
  <c r="BZ392" i="2" s="1"/>
  <c r="BV301" i="2"/>
  <c r="BZ301" i="2" s="1"/>
  <c r="BV305" i="2"/>
  <c r="BZ305" i="2" s="1"/>
  <c r="BV309" i="2"/>
  <c r="BZ309" i="2" s="1"/>
  <c r="BV313" i="2"/>
  <c r="BZ313" i="2" s="1"/>
  <c r="BV317" i="2"/>
  <c r="BZ317" i="2" s="1"/>
  <c r="BV321" i="2"/>
  <c r="BZ321" i="2" s="1"/>
  <c r="BV325" i="2"/>
  <c r="BZ325" i="2" s="1"/>
  <c r="BV329" i="2"/>
  <c r="BZ329" i="2" s="1"/>
  <c r="BV333" i="2"/>
  <c r="BZ333" i="2" s="1"/>
  <c r="BV337" i="2"/>
  <c r="BZ337" i="2" s="1"/>
  <c r="BV341" i="2"/>
  <c r="BZ341" i="2" s="1"/>
  <c r="BV345" i="2"/>
  <c r="BZ345" i="2" s="1"/>
  <c r="BV349" i="2"/>
  <c r="BZ349" i="2" s="1"/>
  <c r="BV353" i="2"/>
  <c r="BZ353" i="2" s="1"/>
  <c r="BV357" i="2"/>
  <c r="BZ357" i="2" s="1"/>
  <c r="BV361" i="2"/>
  <c r="BZ361" i="2" s="1"/>
  <c r="BV365" i="2"/>
  <c r="BZ365" i="2" s="1"/>
  <c r="BV369" i="2"/>
  <c r="BZ369" i="2" s="1"/>
  <c r="BV373" i="2"/>
  <c r="BZ373" i="2" s="1"/>
  <c r="BV377" i="2"/>
  <c r="BZ377" i="2" s="1"/>
  <c r="BV381" i="2"/>
  <c r="BZ381" i="2" s="1"/>
  <c r="BV385" i="2"/>
  <c r="BZ385" i="2" s="1"/>
  <c r="BV389" i="2"/>
  <c r="BZ389" i="2" s="1"/>
  <c r="CA395" i="2"/>
  <c r="CE395" i="2" s="1"/>
  <c r="BV302" i="2"/>
  <c r="BZ302" i="2" s="1"/>
  <c r="BV306" i="2"/>
  <c r="BZ306" i="2" s="1"/>
  <c r="BV310" i="2"/>
  <c r="BZ310" i="2" s="1"/>
  <c r="BV314" i="2"/>
  <c r="BZ314" i="2" s="1"/>
  <c r="BV318" i="2"/>
  <c r="BZ318" i="2" s="1"/>
  <c r="BV322" i="2"/>
  <c r="BZ322" i="2" s="1"/>
  <c r="BV326" i="2"/>
  <c r="BZ326" i="2" s="1"/>
  <c r="BV330" i="2"/>
  <c r="BZ330" i="2" s="1"/>
  <c r="BV334" i="2"/>
  <c r="BZ334" i="2" s="1"/>
  <c r="BV338" i="2"/>
  <c r="BZ338" i="2" s="1"/>
  <c r="BV342" i="2"/>
  <c r="BZ342" i="2" s="1"/>
  <c r="BV346" i="2"/>
  <c r="BZ346" i="2" s="1"/>
  <c r="BV350" i="2"/>
  <c r="BZ350" i="2" s="1"/>
  <c r="BV354" i="2"/>
  <c r="BZ354" i="2" s="1"/>
  <c r="BV358" i="2"/>
  <c r="BZ358" i="2" s="1"/>
  <c r="BV362" i="2"/>
  <c r="BZ362" i="2" s="1"/>
  <c r="BV366" i="2"/>
  <c r="BZ366" i="2" s="1"/>
  <c r="BV370" i="2"/>
  <c r="BZ370" i="2" s="1"/>
  <c r="BV374" i="2"/>
  <c r="BZ374" i="2" s="1"/>
  <c r="BV378" i="2"/>
  <c r="BZ378" i="2" s="1"/>
  <c r="BV382" i="2"/>
  <c r="BZ382" i="2" s="1"/>
  <c r="BV386" i="2"/>
  <c r="BZ386" i="2" s="1"/>
  <c r="BV390" i="2"/>
  <c r="BZ390" i="2" s="1"/>
  <c r="CT393" i="2"/>
  <c r="CU393" i="2" s="1"/>
  <c r="BY405" i="2"/>
  <c r="CT409" i="2"/>
  <c r="CU409" i="2" s="1"/>
  <c r="BY421" i="2"/>
  <c r="CT425" i="2"/>
  <c r="CU425" i="2" s="1"/>
  <c r="BY437" i="2"/>
  <c r="CT441" i="2"/>
  <c r="CU441" i="2" s="1"/>
  <c r="BY453" i="2"/>
  <c r="CT457" i="2"/>
  <c r="CU457" i="2" s="1"/>
  <c r="BY469" i="2"/>
  <c r="CT473" i="2"/>
  <c r="CU473" i="2" s="1"/>
  <c r="BY485" i="2"/>
  <c r="BZ485" i="2" s="1"/>
  <c r="CY394" i="2"/>
  <c r="CZ394" i="2" s="1"/>
  <c r="CD406" i="2"/>
  <c r="CY410" i="2"/>
  <c r="CZ410" i="2" s="1"/>
  <c r="CD422" i="2"/>
  <c r="CY426" i="2"/>
  <c r="CZ426" i="2" s="1"/>
  <c r="CD438" i="2"/>
  <c r="CY442" i="2"/>
  <c r="CZ442" i="2" s="1"/>
  <c r="CD454" i="2"/>
  <c r="CY458" i="2"/>
  <c r="CZ458" i="2" s="1"/>
  <c r="CD470" i="2"/>
  <c r="CY474" i="2"/>
  <c r="CZ474" i="2" s="1"/>
  <c r="DD404" i="2"/>
  <c r="BN408" i="2"/>
  <c r="CI412" i="2"/>
  <c r="CK412" i="2" s="1"/>
  <c r="DD420" i="2"/>
  <c r="BN424" i="2"/>
  <c r="CI428" i="2"/>
  <c r="CK428" i="2" s="1"/>
  <c r="DD436" i="2"/>
  <c r="BN440" i="2"/>
  <c r="CI444" i="2"/>
  <c r="CK444" i="2" s="1"/>
  <c r="DD452" i="2"/>
  <c r="BN456" i="2"/>
  <c r="CI460" i="2"/>
  <c r="CK460" i="2" s="1"/>
  <c r="DD468" i="2"/>
  <c r="BN472" i="2"/>
  <c r="CI476" i="2"/>
  <c r="CK476" i="2" s="1"/>
  <c r="DD484" i="2"/>
  <c r="BS397" i="2"/>
  <c r="BS413" i="2"/>
  <c r="BS429" i="2"/>
  <c r="BS445" i="2"/>
  <c r="BS461" i="2"/>
  <c r="BS477" i="2"/>
  <c r="BW581" i="2"/>
  <c r="BZ581" i="2" s="1"/>
  <c r="BW597" i="2"/>
  <c r="BZ597" i="2" s="1"/>
  <c r="BW613" i="2"/>
  <c r="BZ613" i="2" s="1"/>
  <c r="BW629" i="2"/>
  <c r="BZ629" i="2" s="1"/>
  <c r="BW645" i="2"/>
  <c r="BZ645" i="2" s="1"/>
  <c r="BW661" i="2"/>
  <c r="BZ661" i="2" s="1"/>
  <c r="DB583" i="2"/>
  <c r="AU583" i="2"/>
  <c r="DS583" i="2" s="1"/>
  <c r="DW583" i="2" s="1"/>
  <c r="DB587" i="2"/>
  <c r="AU587" i="2"/>
  <c r="DS587" i="2" s="1"/>
  <c r="DW587" i="2" s="1"/>
  <c r="DB591" i="2"/>
  <c r="AU591" i="2"/>
  <c r="DS591" i="2" s="1"/>
  <c r="DW591" i="2" s="1"/>
  <c r="DB595" i="2"/>
  <c r="AU595" i="2"/>
  <c r="DS595" i="2" s="1"/>
  <c r="DW595" i="2" s="1"/>
  <c r="DB599" i="2"/>
  <c r="AU599" i="2"/>
  <c r="DS599" i="2" s="1"/>
  <c r="DW599" i="2" s="1"/>
  <c r="DB603" i="2"/>
  <c r="AU603" i="2"/>
  <c r="DS603" i="2" s="1"/>
  <c r="DW603" i="2" s="1"/>
  <c r="DB607" i="2"/>
  <c r="AU607" i="2"/>
  <c r="DS607" i="2" s="1"/>
  <c r="DW607" i="2" s="1"/>
  <c r="DB611" i="2"/>
  <c r="AU611" i="2"/>
  <c r="DS611" i="2" s="1"/>
  <c r="DW611" i="2" s="1"/>
  <c r="DB615" i="2"/>
  <c r="AU615" i="2"/>
  <c r="DS615" i="2" s="1"/>
  <c r="DW615" i="2" s="1"/>
  <c r="DB619" i="2"/>
  <c r="AU619" i="2"/>
  <c r="DS619" i="2" s="1"/>
  <c r="DW619" i="2" s="1"/>
  <c r="DB623" i="2"/>
  <c r="AU623" i="2"/>
  <c r="DS623" i="2" s="1"/>
  <c r="DW623" i="2" s="1"/>
  <c r="DB627" i="2"/>
  <c r="AU627" i="2"/>
  <c r="DS627" i="2" s="1"/>
  <c r="DW627" i="2" s="1"/>
  <c r="DB631" i="2"/>
  <c r="AU631" i="2"/>
  <c r="DS631" i="2" s="1"/>
  <c r="DW631" i="2" s="1"/>
  <c r="DB635" i="2"/>
  <c r="AU635" i="2"/>
  <c r="DS635" i="2" s="1"/>
  <c r="DW635" i="2" s="1"/>
  <c r="DB639" i="2"/>
  <c r="AU639" i="2"/>
  <c r="DS639" i="2" s="1"/>
  <c r="DW639" i="2" s="1"/>
  <c r="DB643" i="2"/>
  <c r="AU643" i="2"/>
  <c r="DS643" i="2" s="1"/>
  <c r="DW643" i="2" s="1"/>
  <c r="DB647" i="2"/>
  <c r="AU647" i="2"/>
  <c r="DS647" i="2" s="1"/>
  <c r="DW647" i="2" s="1"/>
  <c r="DB651" i="2"/>
  <c r="AU651" i="2"/>
  <c r="DS651" i="2" s="1"/>
  <c r="DW651" i="2" s="1"/>
  <c r="DB655" i="2"/>
  <c r="AU655" i="2"/>
  <c r="DS655" i="2" s="1"/>
  <c r="DW655" i="2" s="1"/>
  <c r="DB659" i="2"/>
  <c r="AU659" i="2"/>
  <c r="DS659" i="2" s="1"/>
  <c r="DW659" i="2" s="1"/>
  <c r="DB663" i="2"/>
  <c r="AU663" i="2"/>
  <c r="DS663" i="2" s="1"/>
  <c r="DW663" i="2" s="1"/>
  <c r="DB667" i="2"/>
  <c r="AU667" i="2"/>
  <c r="DS667" i="2" s="1"/>
  <c r="DW667" i="2" s="1"/>
  <c r="DB671" i="2"/>
  <c r="AU671" i="2"/>
  <c r="DS671" i="2" s="1"/>
  <c r="DW671" i="2" s="1"/>
  <c r="DD675" i="2"/>
  <c r="BV584" i="2"/>
  <c r="BZ584" i="2" s="1"/>
  <c r="BV588" i="2"/>
  <c r="BZ588" i="2" s="1"/>
  <c r="BV592" i="2"/>
  <c r="BZ592" i="2" s="1"/>
  <c r="BV596" i="2"/>
  <c r="BZ596" i="2" s="1"/>
  <c r="BV600" i="2"/>
  <c r="BZ600" i="2" s="1"/>
  <c r="BV604" i="2"/>
  <c r="BZ604" i="2" s="1"/>
  <c r="BV608" i="2"/>
  <c r="BZ608" i="2" s="1"/>
  <c r="BV612" i="2"/>
  <c r="BZ612" i="2" s="1"/>
  <c r="BV616" i="2"/>
  <c r="BZ616" i="2" s="1"/>
  <c r="BV620" i="2"/>
  <c r="BZ620" i="2" s="1"/>
  <c r="BV624" i="2"/>
  <c r="BZ624" i="2" s="1"/>
  <c r="BV628" i="2"/>
  <c r="BZ628" i="2" s="1"/>
  <c r="BV632" i="2"/>
  <c r="BZ632" i="2" s="1"/>
  <c r="BV636" i="2"/>
  <c r="BZ636" i="2" s="1"/>
  <c r="BV640" i="2"/>
  <c r="BZ640" i="2" s="1"/>
  <c r="BV644" i="2"/>
  <c r="BZ644" i="2" s="1"/>
  <c r="BV648" i="2"/>
  <c r="BZ648" i="2" s="1"/>
  <c r="BV652" i="2"/>
  <c r="BZ652" i="2" s="1"/>
  <c r="BV656" i="2"/>
  <c r="BZ656" i="2" s="1"/>
  <c r="BV660" i="2"/>
  <c r="BZ660" i="2" s="1"/>
  <c r="BV664" i="2"/>
  <c r="BZ664" i="2" s="1"/>
  <c r="BV668" i="2"/>
  <c r="BZ668" i="2" s="1"/>
  <c r="BV672" i="2"/>
  <c r="BZ672" i="2" s="1"/>
  <c r="DE590" i="2"/>
  <c r="DE606" i="2"/>
  <c r="DE622" i="2"/>
  <c r="DE638" i="2"/>
  <c r="DE654" i="2"/>
  <c r="DE670" i="2"/>
  <c r="CT677" i="2"/>
  <c r="CU677" i="2" s="1"/>
  <c r="BY689" i="2"/>
  <c r="CT693" i="2"/>
  <c r="CU693" i="2" s="1"/>
  <c r="BY705" i="2"/>
  <c r="CT709" i="2"/>
  <c r="CU709" i="2" s="1"/>
  <c r="BY721" i="2"/>
  <c r="DE686" i="2"/>
  <c r="DE702" i="2"/>
  <c r="DE718" i="2"/>
  <c r="BW689" i="2"/>
  <c r="BZ689" i="2" s="1"/>
  <c r="BW705" i="2"/>
  <c r="BZ705" i="2" s="1"/>
  <c r="BW721" i="2"/>
  <c r="BZ721" i="2" s="1"/>
  <c r="DC686" i="2"/>
  <c r="DC702" i="2"/>
  <c r="DC718" i="2"/>
  <c r="CT725" i="2"/>
  <c r="CU725" i="2" s="1"/>
  <c r="BY737" i="2"/>
  <c r="CT741" i="2"/>
  <c r="BY753" i="2"/>
  <c r="CT757" i="2"/>
  <c r="CU757" i="2" s="1"/>
  <c r="BY769" i="2"/>
  <c r="DE734" i="2"/>
  <c r="DE750" i="2"/>
  <c r="DE766" i="2"/>
  <c r="BW737" i="2"/>
  <c r="BZ737" i="2" s="1"/>
  <c r="BW753" i="2"/>
  <c r="BZ753" i="2" s="1"/>
  <c r="BW769" i="2"/>
  <c r="BZ769" i="2" s="1"/>
  <c r="DC734" i="2"/>
  <c r="DC750" i="2"/>
  <c r="DC766" i="2"/>
  <c r="DE819" i="2"/>
  <c r="CR775" i="2"/>
  <c r="CU775" i="2" s="1"/>
  <c r="CR791" i="2"/>
  <c r="CU791" i="2" s="1"/>
  <c r="CR807" i="2"/>
  <c r="CU807" i="2" s="1"/>
  <c r="DB774" i="2"/>
  <c r="AU774" i="2"/>
  <c r="DS774" i="2" s="1"/>
  <c r="DW774" i="2" s="1"/>
  <c r="DB778" i="2"/>
  <c r="AU778" i="2"/>
  <c r="DS778" i="2" s="1"/>
  <c r="DB782" i="2"/>
  <c r="AU782" i="2"/>
  <c r="DS782" i="2" s="1"/>
  <c r="DW782" i="2" s="1"/>
  <c r="DB786" i="2"/>
  <c r="AU786" i="2"/>
  <c r="DS786" i="2" s="1"/>
  <c r="DB790" i="2"/>
  <c r="AU790" i="2"/>
  <c r="DS790" i="2" s="1"/>
  <c r="DW790" i="2" s="1"/>
  <c r="DB794" i="2"/>
  <c r="AU794" i="2"/>
  <c r="DS794" i="2" s="1"/>
  <c r="DB798" i="2"/>
  <c r="AU798" i="2"/>
  <c r="DS798" i="2" s="1"/>
  <c r="DW798" i="2" s="1"/>
  <c r="DB802" i="2"/>
  <c r="AU802" i="2"/>
  <c r="DS802" i="2" s="1"/>
  <c r="DB806" i="2"/>
  <c r="AU806" i="2"/>
  <c r="DS806" i="2" s="1"/>
  <c r="DW806" i="2" s="1"/>
  <c r="DB810" i="2"/>
  <c r="AU810" i="2"/>
  <c r="DS810" i="2" s="1"/>
  <c r="DB814" i="2"/>
  <c r="AU814" i="2"/>
  <c r="DS814" i="2" s="1"/>
  <c r="DW814" i="2" s="1"/>
  <c r="DE828" i="2"/>
  <c r="DE844" i="2"/>
  <c r="DE860" i="2"/>
  <c r="DB820" i="2"/>
  <c r="AU820" i="2"/>
  <c r="DS820" i="2" s="1"/>
  <c r="DB824" i="2"/>
  <c r="AU824" i="2"/>
  <c r="DS824" i="2" s="1"/>
  <c r="DB828" i="2"/>
  <c r="AU828" i="2"/>
  <c r="DS828" i="2" s="1"/>
  <c r="DB832" i="2"/>
  <c r="AU832" i="2"/>
  <c r="DS832" i="2" s="1"/>
  <c r="DB836" i="2"/>
  <c r="AU836" i="2"/>
  <c r="DS836" i="2" s="1"/>
  <c r="DB840" i="2"/>
  <c r="AU840" i="2"/>
  <c r="DS840" i="2" s="1"/>
  <c r="DB844" i="2"/>
  <c r="AU844" i="2"/>
  <c r="DS844" i="2" s="1"/>
  <c r="DB848" i="2"/>
  <c r="AU848" i="2"/>
  <c r="DS848" i="2" s="1"/>
  <c r="DB852" i="2"/>
  <c r="AU852" i="2"/>
  <c r="DS852" i="2" s="1"/>
  <c r="DB856" i="2"/>
  <c r="AU856" i="2"/>
  <c r="DS856" i="2" s="1"/>
  <c r="DB860" i="2"/>
  <c r="AU860" i="2"/>
  <c r="DS860" i="2" s="1"/>
  <c r="BW816" i="2"/>
  <c r="BZ816" i="2" s="1"/>
  <c r="DC863" i="2"/>
  <c r="BM867" i="2"/>
  <c r="DC879" i="2"/>
  <c r="BL865" i="2"/>
  <c r="BP865" i="2" s="1"/>
  <c r="BL869" i="2"/>
  <c r="BP869" i="2" s="1"/>
  <c r="BL873" i="2"/>
  <c r="BP873" i="2" s="1"/>
  <c r="BL877" i="2"/>
  <c r="BL881" i="2"/>
  <c r="BP881" i="2" s="1"/>
  <c r="BL885" i="2"/>
  <c r="BP885" i="2" s="1"/>
  <c r="CH865" i="2"/>
  <c r="CK865" i="2" s="1"/>
  <c r="DC873" i="2"/>
  <c r="BM877" i="2"/>
  <c r="CH881" i="2"/>
  <c r="CK881" i="2" s="1"/>
  <c r="BW874" i="2"/>
  <c r="BZ874" i="2" s="1"/>
  <c r="AZ889" i="2"/>
  <c r="DT889" i="2" s="1"/>
  <c r="AZ893" i="2"/>
  <c r="DT893" i="2" s="1"/>
  <c r="AZ897" i="2"/>
  <c r="DT897" i="2" s="1"/>
  <c r="AZ901" i="2"/>
  <c r="DT901" i="2" s="1"/>
  <c r="AZ905" i="2"/>
  <c r="DT905" i="2" s="1"/>
  <c r="BW885" i="2"/>
  <c r="BW901" i="2"/>
  <c r="BZ901" i="2" s="1"/>
  <c r="CR905" i="2"/>
  <c r="BX916" i="2"/>
  <c r="CR914" i="2"/>
  <c r="CR930" i="2"/>
  <c r="CS922" i="2"/>
  <c r="CU922" i="2" s="1"/>
  <c r="CR916" i="2"/>
  <c r="CU916" i="2" s="1"/>
  <c r="BW928" i="2"/>
  <c r="BZ928" i="2" s="1"/>
  <c r="AZ931" i="2"/>
  <c r="DT931" i="2" s="1"/>
  <c r="DB941" i="2"/>
  <c r="AU941" i="2"/>
  <c r="DS941" i="2" s="1"/>
  <c r="BO937" i="2"/>
  <c r="BQ959" i="2"/>
  <c r="CO952" i="2"/>
  <c r="CJ962" i="2"/>
  <c r="CN956" i="2"/>
  <c r="BS964" i="2"/>
  <c r="CO957" i="2"/>
  <c r="CP957" i="2" s="1"/>
  <c r="DC968" i="2"/>
  <c r="CG973" i="2"/>
  <c r="CK973" i="2" s="1"/>
  <c r="AZ988" i="2"/>
  <c r="DT988" i="2" s="1"/>
  <c r="AZ995" i="2"/>
  <c r="DT995" i="2" s="1"/>
  <c r="BM994" i="2"/>
  <c r="BP994" i="2" s="1"/>
  <c r="CP999" i="2"/>
  <c r="DB1005" i="2"/>
  <c r="AU1005" i="2"/>
  <c r="DS1005" i="2" s="1"/>
  <c r="DW1005" i="2" s="1"/>
  <c r="CI585" i="2"/>
  <c r="CK585" i="2" s="1"/>
  <c r="DD617" i="2"/>
  <c r="BN633" i="2"/>
  <c r="CI649" i="2"/>
  <c r="CK649" i="2" s="1"/>
  <c r="DC628" i="2"/>
  <c r="BM644" i="2"/>
  <c r="BP644" i="2" s="1"/>
  <c r="BW711" i="2"/>
  <c r="CH676" i="2"/>
  <c r="CK676" i="2" s="1"/>
  <c r="DC712" i="2"/>
  <c r="DE676" i="2"/>
  <c r="BO684" i="2"/>
  <c r="BP684" i="2" s="1"/>
  <c r="BW759" i="2"/>
  <c r="BZ759" i="2" s="1"/>
  <c r="CH728" i="2"/>
  <c r="CK728" i="2" s="1"/>
  <c r="DC760" i="2"/>
  <c r="CT739" i="2"/>
  <c r="DE728" i="2"/>
  <c r="BO736" i="2"/>
  <c r="BP736" i="2" s="1"/>
  <c r="CJ748" i="2"/>
  <c r="BT810" i="2"/>
  <c r="BU810" i="2" s="1"/>
  <c r="DD812" i="2"/>
  <c r="DD826" i="2"/>
  <c r="AZ863" i="2"/>
  <c r="DT863" i="2" s="1"/>
  <c r="BJ830" i="2"/>
  <c r="DV830" i="2" s="1"/>
  <c r="BJ846" i="2"/>
  <c r="DV846" i="2" s="1"/>
  <c r="CJ881" i="2"/>
  <c r="DD879" i="2"/>
  <c r="CT872" i="2"/>
  <c r="BE918" i="2"/>
  <c r="DU918" i="2" s="1"/>
  <c r="CT928" i="2"/>
  <c r="CU928" i="2" s="1"/>
  <c r="CU920" i="2"/>
  <c r="BS936" i="2"/>
  <c r="BU936" i="2" s="1"/>
  <c r="BV945" i="2"/>
  <c r="BZ945" i="2" s="1"/>
  <c r="DB963" i="2"/>
  <c r="AU963" i="2"/>
  <c r="DS963" i="2" s="1"/>
  <c r="DW963" i="2" s="1"/>
  <c r="AZ962" i="2"/>
  <c r="DT962" i="2" s="1"/>
  <c r="CB970" i="2"/>
  <c r="CM959" i="2"/>
  <c r="CP959" i="2" s="1"/>
  <c r="CA968" i="2"/>
  <c r="CE968" i="2" s="1"/>
  <c r="DC977" i="2"/>
  <c r="AZ983" i="2"/>
  <c r="DT983" i="2" s="1"/>
  <c r="CE771" i="2"/>
  <c r="CE775" i="2"/>
  <c r="CE779" i="2"/>
  <c r="CE783" i="2"/>
  <c r="CE787" i="2"/>
  <c r="CE791" i="2"/>
  <c r="CE795" i="2"/>
  <c r="CE807" i="2"/>
  <c r="CE811" i="2"/>
  <c r="CE815" i="2"/>
  <c r="BZ885" i="2"/>
  <c r="CE910" i="2"/>
  <c r="CE914" i="2"/>
  <c r="CE918" i="2"/>
  <c r="CE922" i="2"/>
  <c r="CE926" i="2"/>
  <c r="CE930" i="2"/>
  <c r="CZ908" i="2"/>
  <c r="BJ933" i="2"/>
  <c r="DV933" i="2" s="1"/>
  <c r="CU955" i="2"/>
  <c r="CU963" i="2"/>
  <c r="BZ971" i="2"/>
  <c r="BP971" i="2"/>
  <c r="BJ983" i="2"/>
  <c r="DV983" i="2" s="1"/>
  <c r="Y1011" i="2"/>
  <c r="Y1010" i="2"/>
  <c r="Y1009" i="2"/>
  <c r="CJ8" i="2"/>
  <c r="BO8" i="2"/>
  <c r="AT8" i="2"/>
  <c r="DE12" i="2"/>
  <c r="DE28" i="2"/>
  <c r="DE44" i="2"/>
  <c r="DE60" i="2"/>
  <c r="DE76" i="2"/>
  <c r="DE92" i="2"/>
  <c r="DE108" i="2"/>
  <c r="DE21" i="2"/>
  <c r="DE37" i="2"/>
  <c r="DE53" i="2"/>
  <c r="DE69" i="2"/>
  <c r="DE85" i="2"/>
  <c r="DE101" i="2"/>
  <c r="DE10" i="2"/>
  <c r="DE26" i="2"/>
  <c r="DE42" i="2"/>
  <c r="DE58" i="2"/>
  <c r="DE74" i="2"/>
  <c r="DE90" i="2"/>
  <c r="DE106" i="2"/>
  <c r="DE23" i="2"/>
  <c r="DE39" i="2"/>
  <c r="DE55" i="2"/>
  <c r="DE71" i="2"/>
  <c r="DE87" i="2"/>
  <c r="DE103" i="2"/>
  <c r="DE119" i="2"/>
  <c r="DE135" i="2"/>
  <c r="DE151" i="2"/>
  <c r="DE167" i="2"/>
  <c r="DE183" i="2"/>
  <c r="DE199" i="2"/>
  <c r="DE215" i="2"/>
  <c r="DE231" i="2"/>
  <c r="DE247" i="2"/>
  <c r="DE263" i="2"/>
  <c r="DE279" i="2"/>
  <c r="DE295" i="2"/>
  <c r="DD121" i="2"/>
  <c r="DD137" i="2"/>
  <c r="DD153" i="2"/>
  <c r="DD169" i="2"/>
  <c r="DD185" i="2"/>
  <c r="DD201" i="2"/>
  <c r="DD217" i="2"/>
  <c r="DD233" i="2"/>
  <c r="DD249" i="2"/>
  <c r="DD265" i="2"/>
  <c r="DD281" i="2"/>
  <c r="DD297" i="2"/>
  <c r="DC123" i="2"/>
  <c r="DC139" i="2"/>
  <c r="DC155" i="2"/>
  <c r="DC171" i="2"/>
  <c r="DC187" i="2"/>
  <c r="DC203" i="2"/>
  <c r="DC219" i="2"/>
  <c r="DC235" i="2"/>
  <c r="DC251" i="2"/>
  <c r="DC267" i="2"/>
  <c r="DC283" i="2"/>
  <c r="DD301" i="2"/>
  <c r="DD317" i="2"/>
  <c r="DD333" i="2"/>
  <c r="DD349" i="2"/>
  <c r="DD365" i="2"/>
  <c r="DD381" i="2"/>
  <c r="DD302" i="2"/>
  <c r="DD318" i="2"/>
  <c r="DD334" i="2"/>
  <c r="DD350" i="2"/>
  <c r="DD366" i="2"/>
  <c r="DD382" i="2"/>
  <c r="DD303" i="2"/>
  <c r="DD319" i="2"/>
  <c r="DD335" i="2"/>
  <c r="DD351" i="2"/>
  <c r="DD367" i="2"/>
  <c r="DD383" i="2"/>
  <c r="DD304" i="2"/>
  <c r="DD320" i="2"/>
  <c r="DD336" i="2"/>
  <c r="DD352" i="2"/>
  <c r="DD368" i="2"/>
  <c r="DD384" i="2"/>
  <c r="DC399" i="2"/>
  <c r="DC415" i="2"/>
  <c r="DC431" i="2"/>
  <c r="DC447" i="2"/>
  <c r="DC463" i="2"/>
  <c r="DC479" i="2"/>
  <c r="DE508" i="2"/>
  <c r="DE524" i="2"/>
  <c r="DE540" i="2"/>
  <c r="DE556" i="2"/>
  <c r="DE572" i="2"/>
  <c r="DE493" i="2"/>
  <c r="DE509" i="2"/>
  <c r="DE525" i="2"/>
  <c r="DE541" i="2"/>
  <c r="DE557" i="2"/>
  <c r="DE573" i="2"/>
  <c r="DE494" i="2"/>
  <c r="DE510" i="2"/>
  <c r="DE526" i="2"/>
  <c r="DE542" i="2"/>
  <c r="DE558" i="2"/>
  <c r="DE574" i="2"/>
  <c r="DE495" i="2"/>
  <c r="DE511" i="2"/>
  <c r="DE527" i="2"/>
  <c r="DE543" i="2"/>
  <c r="DE559" i="2"/>
  <c r="DE575" i="2"/>
  <c r="DE591" i="2"/>
  <c r="DE607" i="2"/>
  <c r="DE623" i="2"/>
  <c r="DE639" i="2"/>
  <c r="DE655" i="2"/>
  <c r="DE671" i="2"/>
  <c r="DD582" i="2"/>
  <c r="DD598" i="2"/>
  <c r="DD614" i="2"/>
  <c r="DD630" i="2"/>
  <c r="DD646" i="2"/>
  <c r="DD662" i="2"/>
  <c r="DC679" i="2"/>
  <c r="DC695" i="2"/>
  <c r="DC711" i="2"/>
  <c r="DE679" i="2"/>
  <c r="DE695" i="2"/>
  <c r="DE711" i="2"/>
  <c r="DC723" i="2"/>
  <c r="DC739" i="2"/>
  <c r="DC755" i="2"/>
  <c r="DE723" i="2"/>
  <c r="DE739" i="2"/>
  <c r="DE755" i="2"/>
  <c r="DE771" i="2"/>
  <c r="BE731" i="2"/>
  <c r="DU731" i="2" s="1"/>
  <c r="BE735" i="2"/>
  <c r="DU735" i="2" s="1"/>
  <c r="BE739" i="2"/>
  <c r="DU739" i="2" s="1"/>
  <c r="BE743" i="2"/>
  <c r="DU743" i="2" s="1"/>
  <c r="BE747" i="2"/>
  <c r="DU747" i="2" s="1"/>
  <c r="BE751" i="2"/>
  <c r="DU751" i="2" s="1"/>
  <c r="BE755" i="2"/>
  <c r="DU755" i="2" s="1"/>
  <c r="BE763" i="2"/>
  <c r="DU763" i="2" s="1"/>
  <c r="BE767" i="2"/>
  <c r="DU767" i="2" s="1"/>
  <c r="DB771" i="2"/>
  <c r="AU771" i="2"/>
  <c r="DS771" i="2" s="1"/>
  <c r="DW771" i="2" s="1"/>
  <c r="DB775" i="2"/>
  <c r="AU775" i="2"/>
  <c r="DS775" i="2" s="1"/>
  <c r="DW775" i="2" s="1"/>
  <c r="DB779" i="2"/>
  <c r="AU779" i="2"/>
  <c r="DS779" i="2" s="1"/>
  <c r="DW779" i="2" s="1"/>
  <c r="DB783" i="2"/>
  <c r="AU783" i="2"/>
  <c r="DS783" i="2" s="1"/>
  <c r="DW783" i="2" s="1"/>
  <c r="DB787" i="2"/>
  <c r="AU787" i="2"/>
  <c r="DS787" i="2" s="1"/>
  <c r="DB791" i="2"/>
  <c r="AU791" i="2"/>
  <c r="DS791" i="2" s="1"/>
  <c r="DW791" i="2" s="1"/>
  <c r="DB795" i="2"/>
  <c r="AU795" i="2"/>
  <c r="DS795" i="2" s="1"/>
  <c r="DW795" i="2" s="1"/>
  <c r="DB799" i="2"/>
  <c r="AU799" i="2"/>
  <c r="DS799" i="2" s="1"/>
  <c r="DW799" i="2" s="1"/>
  <c r="DB803" i="2"/>
  <c r="AU803" i="2"/>
  <c r="DS803" i="2" s="1"/>
  <c r="DB807" i="2"/>
  <c r="AU807" i="2"/>
  <c r="DS807" i="2" s="1"/>
  <c r="DW807" i="2" s="1"/>
  <c r="DB811" i="2"/>
  <c r="AU811" i="2"/>
  <c r="DS811" i="2" s="1"/>
  <c r="DW811" i="2" s="1"/>
  <c r="DB815" i="2"/>
  <c r="AU815" i="2"/>
  <c r="DS815" i="2" s="1"/>
  <c r="DW815" i="2" s="1"/>
  <c r="DE785" i="2"/>
  <c r="DE801" i="2"/>
  <c r="BJ773" i="2"/>
  <c r="DV773" i="2" s="1"/>
  <c r="BJ777" i="2"/>
  <c r="DV777" i="2" s="1"/>
  <c r="BJ781" i="2"/>
  <c r="DV781" i="2" s="1"/>
  <c r="BJ785" i="2"/>
  <c r="DV785" i="2" s="1"/>
  <c r="BJ789" i="2"/>
  <c r="DV789" i="2" s="1"/>
  <c r="BJ793" i="2"/>
  <c r="DV793" i="2" s="1"/>
  <c r="BJ797" i="2"/>
  <c r="DV797" i="2" s="1"/>
  <c r="BJ801" i="2"/>
  <c r="DV801" i="2" s="1"/>
  <c r="BJ805" i="2"/>
  <c r="DV805" i="2" s="1"/>
  <c r="BJ809" i="2"/>
  <c r="DV809" i="2" s="1"/>
  <c r="BJ813" i="2"/>
  <c r="DV813" i="2" s="1"/>
  <c r="BT819" i="2"/>
  <c r="DE818" i="2"/>
  <c r="DE834" i="2"/>
  <c r="DE850" i="2"/>
  <c r="BE868" i="2"/>
  <c r="DU868" i="2" s="1"/>
  <c r="BZ862" i="2"/>
  <c r="BZ866" i="2"/>
  <c r="BZ870" i="2"/>
  <c r="BZ878" i="2"/>
  <c r="BZ882" i="2"/>
  <c r="DE876" i="2"/>
  <c r="DD893" i="2"/>
  <c r="DD886" i="2"/>
  <c r="DD902" i="2"/>
  <c r="DE887" i="2"/>
  <c r="DE903" i="2"/>
  <c r="BP910" i="2"/>
  <c r="BP918" i="2"/>
  <c r="BP922" i="2"/>
  <c r="BP926" i="2"/>
  <c r="BP930" i="2"/>
  <c r="DE920" i="2"/>
  <c r="DE914" i="2"/>
  <c r="DE930" i="2"/>
  <c r="DB933" i="2"/>
  <c r="AU933" i="2"/>
  <c r="DS933" i="2" s="1"/>
  <c r="DW933" i="2" s="1"/>
  <c r="DD963" i="2"/>
  <c r="CU939" i="2"/>
  <c r="BE943" i="2"/>
  <c r="DU943" i="2" s="1"/>
  <c r="AZ972" i="2"/>
  <c r="DT972" i="2" s="1"/>
  <c r="CP976" i="2"/>
  <c r="DB981" i="2"/>
  <c r="AU981" i="2"/>
  <c r="DS981" i="2" s="1"/>
  <c r="DW981" i="2" s="1"/>
  <c r="DD980" i="2"/>
  <c r="DD992" i="2"/>
  <c r="BJ991" i="2"/>
  <c r="DV991" i="2" s="1"/>
  <c r="DE993" i="2"/>
  <c r="DC1006" i="2"/>
  <c r="AE7" i="2"/>
  <c r="BU109" i="2"/>
  <c r="BU113" i="2"/>
  <c r="BU117" i="2"/>
  <c r="BU129" i="2"/>
  <c r="BU133" i="2"/>
  <c r="BU141" i="2"/>
  <c r="BU145" i="2"/>
  <c r="BU149" i="2"/>
  <c r="BU161" i="2"/>
  <c r="BU165" i="2"/>
  <c r="BU173" i="2"/>
  <c r="BU177" i="2"/>
  <c r="BU181" i="2"/>
  <c r="BU193" i="2"/>
  <c r="BU197" i="2"/>
  <c r="BU205" i="2"/>
  <c r="BU209" i="2"/>
  <c r="BU213" i="2"/>
  <c r="BU225" i="2"/>
  <c r="BU229" i="2"/>
  <c r="BU237" i="2"/>
  <c r="BU241" i="2"/>
  <c r="BU245" i="2"/>
  <c r="BU257" i="2"/>
  <c r="BU261" i="2"/>
  <c r="BU269" i="2"/>
  <c r="BU273" i="2"/>
  <c r="BU277" i="2"/>
  <c r="BU289" i="2"/>
  <c r="BU293" i="2"/>
  <c r="DE778" i="2"/>
  <c r="DE794" i="2"/>
  <c r="DE810" i="2"/>
  <c r="CD783" i="2"/>
  <c r="CY787" i="2"/>
  <c r="CD799" i="2"/>
  <c r="CY803" i="2"/>
  <c r="CD815" i="2"/>
  <c r="BE826" i="2"/>
  <c r="DU826" i="2" s="1"/>
  <c r="BE834" i="2"/>
  <c r="DU834" i="2" s="1"/>
  <c r="BE842" i="2"/>
  <c r="DU842" i="2" s="1"/>
  <c r="BE850" i="2"/>
  <c r="DU850" i="2" s="1"/>
  <c r="BE854" i="2"/>
  <c r="DU854" i="2" s="1"/>
  <c r="BE858" i="2"/>
  <c r="DU858" i="2" s="1"/>
  <c r="CE864" i="2"/>
  <c r="CE868" i="2"/>
  <c r="CE872" i="2"/>
  <c r="CE876" i="2"/>
  <c r="CE880" i="2"/>
  <c r="CE884" i="2"/>
  <c r="CZ862" i="2"/>
  <c r="DD891" i="2"/>
  <c r="DD907" i="2"/>
  <c r="CP937" i="2"/>
  <c r="BP945" i="2"/>
  <c r="DD933" i="2"/>
  <c r="BN937" i="2"/>
  <c r="CW944" i="2"/>
  <c r="DD940" i="2"/>
  <c r="CC953" i="2"/>
  <c r="CZ939" i="2"/>
  <c r="BJ943" i="2"/>
  <c r="DV943" i="2" s="1"/>
  <c r="DE966" i="2"/>
  <c r="DB946" i="2"/>
  <c r="AU946" i="2"/>
  <c r="DS946" i="2" s="1"/>
  <c r="DW946" i="2" s="1"/>
  <c r="DB950" i="2"/>
  <c r="AU950" i="2"/>
  <c r="DS950" i="2" s="1"/>
  <c r="DW950" i="2" s="1"/>
  <c r="DB954" i="2"/>
  <c r="AU954" i="2"/>
  <c r="DS954" i="2" s="1"/>
  <c r="DW954" i="2" s="1"/>
  <c r="DB958" i="2"/>
  <c r="AU958" i="2"/>
  <c r="DS958" i="2" s="1"/>
  <c r="DW958" i="2" s="1"/>
  <c r="DB962" i="2"/>
  <c r="AU962" i="2"/>
  <c r="DS962" i="2" s="1"/>
  <c r="DW962" i="2" s="1"/>
  <c r="DB966" i="2"/>
  <c r="AU966" i="2"/>
  <c r="DS966" i="2" s="1"/>
  <c r="DW966" i="2" s="1"/>
  <c r="DC951" i="2"/>
  <c r="BJ969" i="2"/>
  <c r="DV969" i="2" s="1"/>
  <c r="CE970" i="2"/>
  <c r="CE976" i="2"/>
  <c r="DD982" i="2"/>
  <c r="DE992" i="2"/>
  <c r="AZ998" i="2"/>
  <c r="DT998" i="2" s="1"/>
  <c r="DD1002" i="2"/>
  <c r="BA7" i="2"/>
  <c r="BE7" i="2" s="1"/>
  <c r="B103" i="1"/>
  <c r="F96" i="1"/>
  <c r="CR7" i="2" s="1"/>
  <c r="BZ109" i="2"/>
  <c r="BZ121" i="2"/>
  <c r="BZ125" i="2"/>
  <c r="BZ137" i="2"/>
  <c r="BZ141" i="2"/>
  <c r="BZ153" i="2"/>
  <c r="BZ157" i="2"/>
  <c r="BZ165" i="2"/>
  <c r="BZ169" i="2"/>
  <c r="BZ173" i="2"/>
  <c r="BZ185" i="2"/>
  <c r="BZ189" i="2"/>
  <c r="BZ201" i="2"/>
  <c r="BZ205" i="2"/>
  <c r="BZ217" i="2"/>
  <c r="BZ221" i="2"/>
  <c r="BZ229" i="2"/>
  <c r="BZ233" i="2"/>
  <c r="BZ237" i="2"/>
  <c r="BZ249" i="2"/>
  <c r="BZ253" i="2"/>
  <c r="BZ265" i="2"/>
  <c r="BZ269" i="2"/>
  <c r="BZ281" i="2"/>
  <c r="BZ285" i="2"/>
  <c r="BZ293" i="2"/>
  <c r="BZ297" i="2"/>
  <c r="AZ395" i="2"/>
  <c r="DT395" i="2" s="1"/>
  <c r="BW399" i="2"/>
  <c r="BZ399" i="2" s="1"/>
  <c r="BW415" i="2"/>
  <c r="BZ415" i="2" s="1"/>
  <c r="BW431" i="2"/>
  <c r="BZ431" i="2" s="1"/>
  <c r="BW447" i="2"/>
  <c r="BZ447" i="2" s="1"/>
  <c r="BW463" i="2"/>
  <c r="BZ463" i="2" s="1"/>
  <c r="BW479" i="2"/>
  <c r="BZ479" i="2" s="1"/>
  <c r="BP394" i="2"/>
  <c r="BP402" i="2"/>
  <c r="BP410" i="2"/>
  <c r="BP418" i="2"/>
  <c r="BP426" i="2"/>
  <c r="BP434" i="2"/>
  <c r="BP442" i="2"/>
  <c r="BP450" i="2"/>
  <c r="BP458" i="2"/>
  <c r="BP466" i="2"/>
  <c r="BP474" i="2"/>
  <c r="BP482" i="2"/>
  <c r="BU399" i="2"/>
  <c r="BU407" i="2"/>
  <c r="BU415" i="2"/>
  <c r="BU423" i="2"/>
  <c r="BU431" i="2"/>
  <c r="BU439" i="2"/>
  <c r="BU447" i="2"/>
  <c r="BU455" i="2"/>
  <c r="BU463" i="2"/>
  <c r="BU471" i="2"/>
  <c r="BU479" i="2"/>
  <c r="BU491" i="2"/>
  <c r="DD637" i="2"/>
  <c r="DC584" i="2"/>
  <c r="DC648" i="2"/>
  <c r="BY691" i="2"/>
  <c r="CT711" i="2"/>
  <c r="DE692" i="2"/>
  <c r="DE744" i="2"/>
  <c r="BZ775" i="2"/>
  <c r="BZ791" i="2"/>
  <c r="BZ807" i="2"/>
  <c r="DD776" i="2"/>
  <c r="DC842" i="2"/>
  <c r="DD858" i="2"/>
  <c r="BY826" i="2"/>
  <c r="CT846" i="2"/>
  <c r="DE865" i="2"/>
  <c r="DE875" i="2"/>
  <c r="BY880" i="2"/>
  <c r="BZ933" i="2"/>
  <c r="CT968" i="2"/>
  <c r="CU968" i="2" s="1"/>
  <c r="CP958" i="2"/>
  <c r="BJ972" i="2"/>
  <c r="DV972" i="2" s="1"/>
  <c r="BO967" i="2"/>
  <c r="BP967" i="2" s="1"/>
  <c r="CU1001" i="2"/>
  <c r="CC120" i="2"/>
  <c r="CE120" i="2" s="1"/>
  <c r="CX124" i="2"/>
  <c r="CZ124" i="2" s="1"/>
  <c r="CC136" i="2"/>
  <c r="CE136" i="2" s="1"/>
  <c r="CX140" i="2"/>
  <c r="CZ140" i="2" s="1"/>
  <c r="CC152" i="2"/>
  <c r="CE152" i="2" s="1"/>
  <c r="CX156" i="2"/>
  <c r="CZ156" i="2" s="1"/>
  <c r="CC168" i="2"/>
  <c r="CE168" i="2" s="1"/>
  <c r="CX172" i="2"/>
  <c r="CZ172" i="2" s="1"/>
  <c r="CC184" i="2"/>
  <c r="CE184" i="2" s="1"/>
  <c r="CX188" i="2"/>
  <c r="CZ188" i="2" s="1"/>
  <c r="CC200" i="2"/>
  <c r="CE200" i="2" s="1"/>
  <c r="CX204" i="2"/>
  <c r="CZ204" i="2" s="1"/>
  <c r="CC216" i="2"/>
  <c r="CE216" i="2" s="1"/>
  <c r="CX220" i="2"/>
  <c r="CZ220" i="2" s="1"/>
  <c r="CC232" i="2"/>
  <c r="CE232" i="2" s="1"/>
  <c r="CX236" i="2"/>
  <c r="CZ236" i="2" s="1"/>
  <c r="CC248" i="2"/>
  <c r="CE248" i="2" s="1"/>
  <c r="CX252" i="2"/>
  <c r="CZ252" i="2" s="1"/>
  <c r="CC264" i="2"/>
  <c r="CE264" i="2" s="1"/>
  <c r="CX268" i="2"/>
  <c r="CZ268" i="2" s="1"/>
  <c r="CC280" i="2"/>
  <c r="CE280" i="2" s="1"/>
  <c r="CX284" i="2"/>
  <c r="CZ284" i="2" s="1"/>
  <c r="CC296" i="2"/>
  <c r="CE296" i="2" s="1"/>
  <c r="BJ400" i="2"/>
  <c r="DV400" i="2" s="1"/>
  <c r="BJ404" i="2"/>
  <c r="DV404" i="2" s="1"/>
  <c r="BJ408" i="2"/>
  <c r="DV408" i="2" s="1"/>
  <c r="BJ412" i="2"/>
  <c r="DV412" i="2" s="1"/>
  <c r="BJ416" i="2"/>
  <c r="DV416" i="2" s="1"/>
  <c r="BJ420" i="2"/>
  <c r="DV420" i="2" s="1"/>
  <c r="BJ424" i="2"/>
  <c r="DV424" i="2" s="1"/>
  <c r="BJ428" i="2"/>
  <c r="DV428" i="2" s="1"/>
  <c r="BJ432" i="2"/>
  <c r="DV432" i="2" s="1"/>
  <c r="BJ436" i="2"/>
  <c r="DV436" i="2" s="1"/>
  <c r="BJ440" i="2"/>
  <c r="DV440" i="2" s="1"/>
  <c r="BJ444" i="2"/>
  <c r="DV444" i="2" s="1"/>
  <c r="BJ448" i="2"/>
  <c r="DV448" i="2" s="1"/>
  <c r="BJ452" i="2"/>
  <c r="DV452" i="2" s="1"/>
  <c r="BJ456" i="2"/>
  <c r="DV456" i="2" s="1"/>
  <c r="BJ460" i="2"/>
  <c r="DV460" i="2" s="1"/>
  <c r="BJ464" i="2"/>
  <c r="DV464" i="2" s="1"/>
  <c r="BJ468" i="2"/>
  <c r="DV468" i="2" s="1"/>
  <c r="BJ472" i="2"/>
  <c r="DV472" i="2" s="1"/>
  <c r="BJ476" i="2"/>
  <c r="DV476" i="2" s="1"/>
  <c r="BJ480" i="2"/>
  <c r="DV480" i="2" s="1"/>
  <c r="BJ484" i="2"/>
  <c r="DV484" i="2" s="1"/>
  <c r="BL491" i="2"/>
  <c r="BP491" i="2" s="1"/>
  <c r="BQ581" i="2"/>
  <c r="BU581" i="2" s="1"/>
  <c r="BQ585" i="2"/>
  <c r="BU585" i="2" s="1"/>
  <c r="BQ597" i="2"/>
  <c r="BU597" i="2" s="1"/>
  <c r="BQ601" i="2"/>
  <c r="BQ613" i="2"/>
  <c r="BU613" i="2" s="1"/>
  <c r="BQ617" i="2"/>
  <c r="BU617" i="2" s="1"/>
  <c r="BQ629" i="2"/>
  <c r="BU629" i="2" s="1"/>
  <c r="BQ633" i="2"/>
  <c r="BQ645" i="2"/>
  <c r="BU645" i="2" s="1"/>
  <c r="BQ649" i="2"/>
  <c r="BU649" i="2" s="1"/>
  <c r="BQ661" i="2"/>
  <c r="BU661" i="2" s="1"/>
  <c r="BQ665" i="2"/>
  <c r="CA676" i="2"/>
  <c r="CE676" i="2" s="1"/>
  <c r="CA680" i="2"/>
  <c r="CA684" i="2"/>
  <c r="CE684" i="2" s="1"/>
  <c r="CA688" i="2"/>
  <c r="CE688" i="2" s="1"/>
  <c r="CA692" i="2"/>
  <c r="CE692" i="2" s="1"/>
  <c r="CA696" i="2"/>
  <c r="CE696" i="2" s="1"/>
  <c r="CA700" i="2"/>
  <c r="CE700" i="2" s="1"/>
  <c r="CA704" i="2"/>
  <c r="CE704" i="2" s="1"/>
  <c r="CA708" i="2"/>
  <c r="CE708" i="2" s="1"/>
  <c r="CA712" i="2"/>
  <c r="CA716" i="2"/>
  <c r="CE716" i="2" s="1"/>
  <c r="CA720" i="2"/>
  <c r="CE720" i="2" s="1"/>
  <c r="BQ677" i="2"/>
  <c r="BQ681" i="2"/>
  <c r="BU681" i="2" s="1"/>
  <c r="BQ689" i="2"/>
  <c r="BU689" i="2" s="1"/>
  <c r="BQ693" i="2"/>
  <c r="BQ697" i="2"/>
  <c r="BQ705" i="2"/>
  <c r="BU705" i="2" s="1"/>
  <c r="BQ709" i="2"/>
  <c r="BQ713" i="2"/>
  <c r="BQ721" i="2"/>
  <c r="BU721" i="2" s="1"/>
  <c r="CN677" i="2"/>
  <c r="CN693" i="2"/>
  <c r="CN709" i="2"/>
  <c r="CA724" i="2"/>
  <c r="CE724" i="2" s="1"/>
  <c r="CA728" i="2"/>
  <c r="CE728" i="2" s="1"/>
  <c r="CA732" i="2"/>
  <c r="CE732" i="2" s="1"/>
  <c r="CA736" i="2"/>
  <c r="CE736" i="2" s="1"/>
  <c r="CA740" i="2"/>
  <c r="CE740" i="2" s="1"/>
  <c r="CA744" i="2"/>
  <c r="CA748" i="2"/>
  <c r="CE748" i="2" s="1"/>
  <c r="CA752" i="2"/>
  <c r="CE752" i="2" s="1"/>
  <c r="CA756" i="2"/>
  <c r="CE756" i="2" s="1"/>
  <c r="CA760" i="2"/>
  <c r="CE760" i="2" s="1"/>
  <c r="CA764" i="2"/>
  <c r="CE764" i="2" s="1"/>
  <c r="CA768" i="2"/>
  <c r="CE768" i="2" s="1"/>
  <c r="BQ725" i="2"/>
  <c r="BQ729" i="2"/>
  <c r="BU729" i="2" s="1"/>
  <c r="BQ737" i="2"/>
  <c r="BU737" i="2" s="1"/>
  <c r="BQ741" i="2"/>
  <c r="BQ745" i="2"/>
  <c r="BQ753" i="2"/>
  <c r="BU753" i="2" s="1"/>
  <c r="BQ757" i="2"/>
  <c r="BQ761" i="2"/>
  <c r="BQ769" i="2"/>
  <c r="BU769" i="2" s="1"/>
  <c r="CN725" i="2"/>
  <c r="CN741" i="2"/>
  <c r="CN757" i="2"/>
  <c r="BR823" i="2"/>
  <c r="BU823" i="2" s="1"/>
  <c r="CM827" i="2"/>
  <c r="CP827" i="2" s="1"/>
  <c r="BR839" i="2"/>
  <c r="BU839" i="2" s="1"/>
  <c r="CM843" i="2"/>
  <c r="CP843" i="2" s="1"/>
  <c r="BR855" i="2"/>
  <c r="BU855" i="2" s="1"/>
  <c r="CM859" i="2"/>
  <c r="CP859" i="2" s="1"/>
  <c r="AZ909" i="2"/>
  <c r="DT909" i="2" s="1"/>
  <c r="AZ936" i="2"/>
  <c r="DT936" i="2" s="1"/>
  <c r="CB958" i="2"/>
  <c r="CE958" i="2" s="1"/>
  <c r="CN937" i="2"/>
  <c r="AZ974" i="2"/>
  <c r="DT974" i="2" s="1"/>
  <c r="CC996" i="2"/>
  <c r="CE996" i="2" s="1"/>
  <c r="BQ994" i="2"/>
  <c r="CI993" i="2"/>
  <c r="BX1001" i="2"/>
  <c r="BZ1001" i="2" s="1"/>
  <c r="BJ1003" i="2"/>
  <c r="DV1003" i="2" s="1"/>
  <c r="DD9" i="2"/>
  <c r="DD25" i="2"/>
  <c r="DD41" i="2"/>
  <c r="DD57" i="2"/>
  <c r="DD73" i="2"/>
  <c r="DD89" i="2"/>
  <c r="DD105" i="2"/>
  <c r="DD14" i="2"/>
  <c r="DD30" i="2"/>
  <c r="DD46" i="2"/>
  <c r="DD62" i="2"/>
  <c r="DD78" i="2"/>
  <c r="DD94" i="2"/>
  <c r="DD11" i="2"/>
  <c r="DD27" i="2"/>
  <c r="DD43" i="2"/>
  <c r="DD59" i="2"/>
  <c r="DD75" i="2"/>
  <c r="DD91" i="2"/>
  <c r="DD107" i="2"/>
  <c r="DD24" i="2"/>
  <c r="DD40" i="2"/>
  <c r="DD56" i="2"/>
  <c r="DD72" i="2"/>
  <c r="DD88" i="2"/>
  <c r="DD104" i="2"/>
  <c r="DD120" i="2"/>
  <c r="DD136" i="2"/>
  <c r="DD152" i="2"/>
  <c r="DD168" i="2"/>
  <c r="DD184" i="2"/>
  <c r="DD200" i="2"/>
  <c r="DD216" i="2"/>
  <c r="DD232" i="2"/>
  <c r="DD248" i="2"/>
  <c r="DD264" i="2"/>
  <c r="DD280" i="2"/>
  <c r="DD296" i="2"/>
  <c r="DC122" i="2"/>
  <c r="DC138" i="2"/>
  <c r="DC154" i="2"/>
  <c r="DC170" i="2"/>
  <c r="DC186" i="2"/>
  <c r="DC202" i="2"/>
  <c r="DC218" i="2"/>
  <c r="DC234" i="2"/>
  <c r="DC250" i="2"/>
  <c r="DC266" i="2"/>
  <c r="DC282" i="2"/>
  <c r="DC298" i="2"/>
  <c r="DB112" i="2"/>
  <c r="AU112" i="2"/>
  <c r="DS112" i="2" s="1"/>
  <c r="DW112" i="2" s="1"/>
  <c r="DB116" i="2"/>
  <c r="AU116" i="2"/>
  <c r="DS116" i="2" s="1"/>
  <c r="DW116" i="2" s="1"/>
  <c r="DB120" i="2"/>
  <c r="AU120" i="2"/>
  <c r="DS120" i="2" s="1"/>
  <c r="DW120" i="2" s="1"/>
  <c r="DB124" i="2"/>
  <c r="AU124" i="2"/>
  <c r="DS124" i="2" s="1"/>
  <c r="DW124" i="2" s="1"/>
  <c r="DB128" i="2"/>
  <c r="AU128" i="2"/>
  <c r="DS128" i="2" s="1"/>
  <c r="DW128" i="2" s="1"/>
  <c r="DB132" i="2"/>
  <c r="AU132" i="2"/>
  <c r="DS132" i="2" s="1"/>
  <c r="DW132" i="2" s="1"/>
  <c r="DB136" i="2"/>
  <c r="AU136" i="2"/>
  <c r="DS136" i="2" s="1"/>
  <c r="DW136" i="2" s="1"/>
  <c r="DB140" i="2"/>
  <c r="AU140" i="2"/>
  <c r="DS140" i="2" s="1"/>
  <c r="DW140" i="2" s="1"/>
  <c r="DB144" i="2"/>
  <c r="AU144" i="2"/>
  <c r="DS144" i="2" s="1"/>
  <c r="DW144" i="2" s="1"/>
  <c r="DB148" i="2"/>
  <c r="AU148" i="2"/>
  <c r="DS148" i="2" s="1"/>
  <c r="DW148" i="2" s="1"/>
  <c r="DB152" i="2"/>
  <c r="AU152" i="2"/>
  <c r="DS152" i="2" s="1"/>
  <c r="DW152" i="2" s="1"/>
  <c r="DB156" i="2"/>
  <c r="AU156" i="2"/>
  <c r="DS156" i="2" s="1"/>
  <c r="DW156" i="2" s="1"/>
  <c r="DB160" i="2"/>
  <c r="AU160" i="2"/>
  <c r="DS160" i="2" s="1"/>
  <c r="DW160" i="2" s="1"/>
  <c r="DB164" i="2"/>
  <c r="AU164" i="2"/>
  <c r="DS164" i="2" s="1"/>
  <c r="DW164" i="2" s="1"/>
  <c r="DB168" i="2"/>
  <c r="AU168" i="2"/>
  <c r="DS168" i="2" s="1"/>
  <c r="DW168" i="2" s="1"/>
  <c r="DB172" i="2"/>
  <c r="AU172" i="2"/>
  <c r="DS172" i="2" s="1"/>
  <c r="DW172" i="2" s="1"/>
  <c r="DB176" i="2"/>
  <c r="AU176" i="2"/>
  <c r="DS176" i="2" s="1"/>
  <c r="DW176" i="2" s="1"/>
  <c r="DB180" i="2"/>
  <c r="AU180" i="2"/>
  <c r="DS180" i="2" s="1"/>
  <c r="DW180" i="2" s="1"/>
  <c r="DB184" i="2"/>
  <c r="AU184" i="2"/>
  <c r="DS184" i="2" s="1"/>
  <c r="DW184" i="2" s="1"/>
  <c r="DB188" i="2"/>
  <c r="AU188" i="2"/>
  <c r="DS188" i="2" s="1"/>
  <c r="DW188" i="2" s="1"/>
  <c r="DB192" i="2"/>
  <c r="AU192" i="2"/>
  <c r="DS192" i="2" s="1"/>
  <c r="DW192" i="2" s="1"/>
  <c r="DB196" i="2"/>
  <c r="AU196" i="2"/>
  <c r="DS196" i="2" s="1"/>
  <c r="DW196" i="2" s="1"/>
  <c r="DB200" i="2"/>
  <c r="AU200" i="2"/>
  <c r="DS200" i="2" s="1"/>
  <c r="DW200" i="2" s="1"/>
  <c r="DB204" i="2"/>
  <c r="AU204" i="2"/>
  <c r="DS204" i="2" s="1"/>
  <c r="DW204" i="2" s="1"/>
  <c r="DB208" i="2"/>
  <c r="AU208" i="2"/>
  <c r="DS208" i="2" s="1"/>
  <c r="DW208" i="2" s="1"/>
  <c r="DB212" i="2"/>
  <c r="AU212" i="2"/>
  <c r="DS212" i="2" s="1"/>
  <c r="DW212" i="2" s="1"/>
  <c r="DB216" i="2"/>
  <c r="AU216" i="2"/>
  <c r="DS216" i="2" s="1"/>
  <c r="DW216" i="2" s="1"/>
  <c r="DB220" i="2"/>
  <c r="AU220" i="2"/>
  <c r="DS220" i="2" s="1"/>
  <c r="DW220" i="2" s="1"/>
  <c r="DB224" i="2"/>
  <c r="AU224" i="2"/>
  <c r="DS224" i="2" s="1"/>
  <c r="DW224" i="2" s="1"/>
  <c r="DB228" i="2"/>
  <c r="AU228" i="2"/>
  <c r="DS228" i="2" s="1"/>
  <c r="DW228" i="2" s="1"/>
  <c r="DB232" i="2"/>
  <c r="AU232" i="2"/>
  <c r="DS232" i="2" s="1"/>
  <c r="DW232" i="2" s="1"/>
  <c r="DB236" i="2"/>
  <c r="AU236" i="2"/>
  <c r="DS236" i="2" s="1"/>
  <c r="DW236" i="2" s="1"/>
  <c r="DB240" i="2"/>
  <c r="AU240" i="2"/>
  <c r="DS240" i="2" s="1"/>
  <c r="DW240" i="2" s="1"/>
  <c r="DB244" i="2"/>
  <c r="AU244" i="2"/>
  <c r="DS244" i="2" s="1"/>
  <c r="DW244" i="2" s="1"/>
  <c r="DB248" i="2"/>
  <c r="AU248" i="2"/>
  <c r="DS248" i="2" s="1"/>
  <c r="DW248" i="2" s="1"/>
  <c r="DB252" i="2"/>
  <c r="AU252" i="2"/>
  <c r="DS252" i="2" s="1"/>
  <c r="DW252" i="2" s="1"/>
  <c r="DB256" i="2"/>
  <c r="AU256" i="2"/>
  <c r="DS256" i="2" s="1"/>
  <c r="DW256" i="2" s="1"/>
  <c r="DB260" i="2"/>
  <c r="AU260" i="2"/>
  <c r="DS260" i="2" s="1"/>
  <c r="DW260" i="2" s="1"/>
  <c r="DB264" i="2"/>
  <c r="AU264" i="2"/>
  <c r="DS264" i="2" s="1"/>
  <c r="DW264" i="2" s="1"/>
  <c r="DB268" i="2"/>
  <c r="AU268" i="2"/>
  <c r="DS268" i="2" s="1"/>
  <c r="DW268" i="2" s="1"/>
  <c r="DB272" i="2"/>
  <c r="AU272" i="2"/>
  <c r="DS272" i="2" s="1"/>
  <c r="DW272" i="2" s="1"/>
  <c r="DB276" i="2"/>
  <c r="AU276" i="2"/>
  <c r="DS276" i="2" s="1"/>
  <c r="DW276" i="2" s="1"/>
  <c r="DB280" i="2"/>
  <c r="AU280" i="2"/>
  <c r="DS280" i="2" s="1"/>
  <c r="DW280" i="2" s="1"/>
  <c r="DB284" i="2"/>
  <c r="AU284" i="2"/>
  <c r="DS284" i="2" s="1"/>
  <c r="DW284" i="2" s="1"/>
  <c r="DB288" i="2"/>
  <c r="AU288" i="2"/>
  <c r="DS288" i="2" s="1"/>
  <c r="DW288" i="2" s="1"/>
  <c r="DB292" i="2"/>
  <c r="AU292" i="2"/>
  <c r="DS292" i="2" s="1"/>
  <c r="DW292" i="2" s="1"/>
  <c r="DB296" i="2"/>
  <c r="AU296" i="2"/>
  <c r="DS296" i="2" s="1"/>
  <c r="DW296" i="2" s="1"/>
  <c r="DE122" i="2"/>
  <c r="DE138" i="2"/>
  <c r="DE154" i="2"/>
  <c r="DE170" i="2"/>
  <c r="DE186" i="2"/>
  <c r="DE202" i="2"/>
  <c r="DE218" i="2"/>
  <c r="DE234" i="2"/>
  <c r="DE250" i="2"/>
  <c r="DE266" i="2"/>
  <c r="DE282" i="2"/>
  <c r="DC314" i="2"/>
  <c r="DC330" i="2"/>
  <c r="DC346" i="2"/>
  <c r="DC362" i="2"/>
  <c r="DC378" i="2"/>
  <c r="DC299" i="2"/>
  <c r="DC315" i="2"/>
  <c r="DC331" i="2"/>
  <c r="DC347" i="2"/>
  <c r="DC363" i="2"/>
  <c r="DC379" i="2"/>
  <c r="DC300" i="2"/>
  <c r="DC316" i="2"/>
  <c r="DC332" i="2"/>
  <c r="DC348" i="2"/>
  <c r="DC364" i="2"/>
  <c r="DC380" i="2"/>
  <c r="DC301" i="2"/>
  <c r="DC317" i="2"/>
  <c r="DC333" i="2"/>
  <c r="DC349" i="2"/>
  <c r="DC365" i="2"/>
  <c r="DC381" i="2"/>
  <c r="BJ399" i="2"/>
  <c r="DV399" i="2" s="1"/>
  <c r="BJ403" i="2"/>
  <c r="DV403" i="2" s="1"/>
  <c r="BJ407" i="2"/>
  <c r="DV407" i="2" s="1"/>
  <c r="BJ411" i="2"/>
  <c r="DV411" i="2" s="1"/>
  <c r="BJ415" i="2"/>
  <c r="DV415" i="2" s="1"/>
  <c r="BJ419" i="2"/>
  <c r="DV419" i="2" s="1"/>
  <c r="BJ423" i="2"/>
  <c r="DV423" i="2" s="1"/>
  <c r="BJ427" i="2"/>
  <c r="DV427" i="2" s="1"/>
  <c r="BJ431" i="2"/>
  <c r="DV431" i="2" s="1"/>
  <c r="BJ435" i="2"/>
  <c r="DV435" i="2" s="1"/>
  <c r="BJ439" i="2"/>
  <c r="DV439" i="2" s="1"/>
  <c r="BJ443" i="2"/>
  <c r="DV443" i="2" s="1"/>
  <c r="BJ447" i="2"/>
  <c r="DV447" i="2" s="1"/>
  <c r="BJ451" i="2"/>
  <c r="DV451" i="2" s="1"/>
  <c r="BJ455" i="2"/>
  <c r="DV455" i="2" s="1"/>
  <c r="BJ459" i="2"/>
  <c r="DV459" i="2" s="1"/>
  <c r="BJ463" i="2"/>
  <c r="DV463" i="2" s="1"/>
  <c r="BJ467" i="2"/>
  <c r="DV467" i="2" s="1"/>
  <c r="BJ471" i="2"/>
  <c r="DV471" i="2" s="1"/>
  <c r="BJ475" i="2"/>
  <c r="DV475" i="2" s="1"/>
  <c r="BJ479" i="2"/>
  <c r="DV479" i="2" s="1"/>
  <c r="BJ483" i="2"/>
  <c r="DV483" i="2" s="1"/>
  <c r="DD505" i="2"/>
  <c r="DD521" i="2"/>
  <c r="DD537" i="2"/>
  <c r="DD553" i="2"/>
  <c r="DD569" i="2"/>
  <c r="DD490" i="2"/>
  <c r="DD506" i="2"/>
  <c r="DD522" i="2"/>
  <c r="DD538" i="2"/>
  <c r="DD554" i="2"/>
  <c r="DD570" i="2"/>
  <c r="DD491" i="2"/>
  <c r="DD507" i="2"/>
  <c r="DD523" i="2"/>
  <c r="DD539" i="2"/>
  <c r="DD555" i="2"/>
  <c r="DD571" i="2"/>
  <c r="DD492" i="2"/>
  <c r="DD508" i="2"/>
  <c r="DD524" i="2"/>
  <c r="DD540" i="2"/>
  <c r="DD556" i="2"/>
  <c r="DD572" i="2"/>
  <c r="DD588" i="2"/>
  <c r="DD604" i="2"/>
  <c r="DD620" i="2"/>
  <c r="DD636" i="2"/>
  <c r="DD652" i="2"/>
  <c r="DD668" i="2"/>
  <c r="DC591" i="2"/>
  <c r="DC607" i="2"/>
  <c r="DC623" i="2"/>
  <c r="DC639" i="2"/>
  <c r="DC655" i="2"/>
  <c r="DC671" i="2"/>
  <c r="AZ675" i="2"/>
  <c r="DT675" i="2" s="1"/>
  <c r="DD676" i="2"/>
  <c r="CI684" i="2"/>
  <c r="CK684" i="2" s="1"/>
  <c r="DD692" i="2"/>
  <c r="DD708" i="2"/>
  <c r="BN712" i="2"/>
  <c r="BP712" i="2" s="1"/>
  <c r="CI716" i="2"/>
  <c r="CK716" i="2" s="1"/>
  <c r="DD724" i="2"/>
  <c r="BN728" i="2"/>
  <c r="BP728" i="2" s="1"/>
  <c r="CI732" i="2"/>
  <c r="CK732" i="2" s="1"/>
  <c r="DD740" i="2"/>
  <c r="DD756" i="2"/>
  <c r="BN760" i="2"/>
  <c r="BP760" i="2" s="1"/>
  <c r="DE772" i="2"/>
  <c r="DE788" i="2"/>
  <c r="DE804" i="2"/>
  <c r="DD774" i="2"/>
  <c r="DD790" i="2"/>
  <c r="DD806" i="2"/>
  <c r="BW842" i="2"/>
  <c r="BZ842" i="2" s="1"/>
  <c r="CS822" i="2"/>
  <c r="BN863" i="2"/>
  <c r="BP863" i="2" s="1"/>
  <c r="DD831" i="2"/>
  <c r="DD847" i="2"/>
  <c r="BT823" i="2"/>
  <c r="CO827" i="2"/>
  <c r="BT839" i="2"/>
  <c r="CO843" i="2"/>
  <c r="BT855" i="2"/>
  <c r="CO859" i="2"/>
  <c r="DD881" i="2"/>
  <c r="DC898" i="2"/>
  <c r="DC891" i="2"/>
  <c r="DC907" i="2"/>
  <c r="DD892" i="2"/>
  <c r="DE923" i="2"/>
  <c r="DD917" i="2"/>
  <c r="DE909" i="2"/>
  <c r="DE925" i="2"/>
  <c r="DD919" i="2"/>
  <c r="DE934" i="2"/>
  <c r="BE938" i="2"/>
  <c r="DU938" i="2" s="1"/>
  <c r="DC948" i="2"/>
  <c r="AZ938" i="2"/>
  <c r="DT938" i="2" s="1"/>
  <c r="DE950" i="2"/>
  <c r="DC964" i="2"/>
  <c r="BQ949" i="2"/>
  <c r="BU949" i="2" s="1"/>
  <c r="BQ957" i="2"/>
  <c r="BU957" i="2" s="1"/>
  <c r="CV946" i="2"/>
  <c r="CZ946" i="2" s="1"/>
  <c r="CV954" i="2"/>
  <c r="CZ954" i="2" s="1"/>
  <c r="CA966" i="2"/>
  <c r="CE966" i="2" s="1"/>
  <c r="CV973" i="2"/>
  <c r="CZ973" i="2" s="1"/>
  <c r="BT978" i="2"/>
  <c r="DD983" i="2"/>
  <c r="BM974" i="2"/>
  <c r="CH978" i="2"/>
  <c r="CK978" i="2" s="1"/>
  <c r="DC981" i="2"/>
  <c r="CG987" i="2"/>
  <c r="CK987" i="2" s="1"/>
  <c r="CL992" i="2"/>
  <c r="CP992" i="2" s="1"/>
  <c r="DB1003" i="2"/>
  <c r="AU1003" i="2"/>
  <c r="DS1003" i="2" s="1"/>
  <c r="DW1003" i="2" s="1"/>
  <c r="DB1000" i="2"/>
  <c r="AU1000" i="2"/>
  <c r="DS1000" i="2" s="1"/>
  <c r="DW1000" i="2" s="1"/>
  <c r="BL1002" i="2"/>
  <c r="BP1002" i="2" s="1"/>
  <c r="DE1007" i="2"/>
  <c r="BS116" i="2"/>
  <c r="CN120" i="2"/>
  <c r="CP120" i="2" s="1"/>
  <c r="BS132" i="2"/>
  <c r="CN136" i="2"/>
  <c r="CP136" i="2" s="1"/>
  <c r="BS148" i="2"/>
  <c r="CN152" i="2"/>
  <c r="CP152" i="2" s="1"/>
  <c r="BS164" i="2"/>
  <c r="CN168" i="2"/>
  <c r="CP168" i="2" s="1"/>
  <c r="BS180" i="2"/>
  <c r="CN184" i="2"/>
  <c r="CP184" i="2" s="1"/>
  <c r="BS196" i="2"/>
  <c r="CN200" i="2"/>
  <c r="CP200" i="2" s="1"/>
  <c r="BS212" i="2"/>
  <c r="CN216" i="2"/>
  <c r="CP216" i="2" s="1"/>
  <c r="BS228" i="2"/>
  <c r="CN232" i="2"/>
  <c r="CP232" i="2" s="1"/>
  <c r="BS244" i="2"/>
  <c r="CN248" i="2"/>
  <c r="CP248" i="2" s="1"/>
  <c r="BS260" i="2"/>
  <c r="CN264" i="2"/>
  <c r="CP264" i="2" s="1"/>
  <c r="BS276" i="2"/>
  <c r="CN280" i="2"/>
  <c r="CP280" i="2" s="1"/>
  <c r="BS292" i="2"/>
  <c r="CN296" i="2"/>
  <c r="CP296" i="2" s="1"/>
  <c r="CB394" i="2"/>
  <c r="CE394" i="2" s="1"/>
  <c r="BQ404" i="2"/>
  <c r="BU404" i="2" s="1"/>
  <c r="BQ408" i="2"/>
  <c r="BU408" i="2" s="1"/>
  <c r="BQ420" i="2"/>
  <c r="BQ424" i="2"/>
  <c r="BU424" i="2" s="1"/>
  <c r="BQ436" i="2"/>
  <c r="BU436" i="2" s="1"/>
  <c r="BQ440" i="2"/>
  <c r="BU440" i="2" s="1"/>
  <c r="BQ452" i="2"/>
  <c r="BQ456" i="2"/>
  <c r="BU456" i="2" s="1"/>
  <c r="BQ468" i="2"/>
  <c r="BU468" i="2" s="1"/>
  <c r="BQ472" i="2"/>
  <c r="BU472" i="2" s="1"/>
  <c r="BQ484" i="2"/>
  <c r="BV397" i="2"/>
  <c r="BZ397" i="2" s="1"/>
  <c r="BV401" i="2"/>
  <c r="BZ401" i="2" s="1"/>
  <c r="BV405" i="2"/>
  <c r="BZ405" i="2" s="1"/>
  <c r="BV409" i="2"/>
  <c r="BZ409" i="2" s="1"/>
  <c r="BV413" i="2"/>
  <c r="BZ413" i="2" s="1"/>
  <c r="BV417" i="2"/>
  <c r="BZ417" i="2" s="1"/>
  <c r="BV421" i="2"/>
  <c r="BZ421" i="2" s="1"/>
  <c r="BV425" i="2"/>
  <c r="BZ425" i="2" s="1"/>
  <c r="BV429" i="2"/>
  <c r="BZ429" i="2" s="1"/>
  <c r="BV433" i="2"/>
  <c r="BZ433" i="2" s="1"/>
  <c r="BV437" i="2"/>
  <c r="BZ437" i="2" s="1"/>
  <c r="BV441" i="2"/>
  <c r="BZ441" i="2" s="1"/>
  <c r="BV445" i="2"/>
  <c r="BZ445" i="2" s="1"/>
  <c r="BV449" i="2"/>
  <c r="BZ449" i="2" s="1"/>
  <c r="BV453" i="2"/>
  <c r="BZ453" i="2" s="1"/>
  <c r="BV457" i="2"/>
  <c r="BZ457" i="2" s="1"/>
  <c r="BV461" i="2"/>
  <c r="BZ461" i="2" s="1"/>
  <c r="BV465" i="2"/>
  <c r="BZ465" i="2" s="1"/>
  <c r="BV469" i="2"/>
  <c r="BZ469" i="2" s="1"/>
  <c r="BV473" i="2"/>
  <c r="BZ473" i="2" s="1"/>
  <c r="BV477" i="2"/>
  <c r="BZ477" i="2" s="1"/>
  <c r="BV481" i="2"/>
  <c r="BZ481" i="2" s="1"/>
  <c r="BE485" i="2"/>
  <c r="DU485" i="2" s="1"/>
  <c r="CA402" i="2"/>
  <c r="CE402" i="2" s="1"/>
  <c r="CA406" i="2"/>
  <c r="CE406" i="2" s="1"/>
  <c r="CA418" i="2"/>
  <c r="CE418" i="2" s="1"/>
  <c r="CA422" i="2"/>
  <c r="CE422" i="2" s="1"/>
  <c r="CA434" i="2"/>
  <c r="CE434" i="2" s="1"/>
  <c r="CA438" i="2"/>
  <c r="CE438" i="2" s="1"/>
  <c r="CA450" i="2"/>
  <c r="CE450" i="2" s="1"/>
  <c r="CA454" i="2"/>
  <c r="CE454" i="2" s="1"/>
  <c r="CA466" i="2"/>
  <c r="CE466" i="2" s="1"/>
  <c r="CA470" i="2"/>
  <c r="CE470" i="2" s="1"/>
  <c r="CA482" i="2"/>
  <c r="CE482" i="2" s="1"/>
  <c r="DE404" i="2"/>
  <c r="BO408" i="2"/>
  <c r="DE420" i="2"/>
  <c r="BO424" i="2"/>
  <c r="DE436" i="2"/>
  <c r="BO440" i="2"/>
  <c r="DE452" i="2"/>
  <c r="BO456" i="2"/>
  <c r="DE468" i="2"/>
  <c r="BO472" i="2"/>
  <c r="DE484" i="2"/>
  <c r="BJ675" i="2"/>
  <c r="DV675" i="2" s="1"/>
  <c r="CB584" i="2"/>
  <c r="CW588" i="2"/>
  <c r="CZ588" i="2" s="1"/>
  <c r="CB600" i="2"/>
  <c r="CW604" i="2"/>
  <c r="CZ604" i="2" s="1"/>
  <c r="CB616" i="2"/>
  <c r="CW620" i="2"/>
  <c r="CZ620" i="2" s="1"/>
  <c r="CB632" i="2"/>
  <c r="CW636" i="2"/>
  <c r="CZ636" i="2" s="1"/>
  <c r="CB648" i="2"/>
  <c r="CW652" i="2"/>
  <c r="CZ652" i="2" s="1"/>
  <c r="CB664" i="2"/>
  <c r="CW668" i="2"/>
  <c r="CZ668" i="2" s="1"/>
  <c r="CB680" i="2"/>
  <c r="CW684" i="2"/>
  <c r="CZ684" i="2" s="1"/>
  <c r="CB696" i="2"/>
  <c r="CW700" i="2"/>
  <c r="CZ700" i="2" s="1"/>
  <c r="CB712" i="2"/>
  <c r="CW716" i="2"/>
  <c r="CZ716" i="2" s="1"/>
  <c r="CB728" i="2"/>
  <c r="CW732" i="2"/>
  <c r="CZ732" i="2" s="1"/>
  <c r="CB744" i="2"/>
  <c r="CW748" i="2"/>
  <c r="CZ748" i="2" s="1"/>
  <c r="CB760" i="2"/>
  <c r="CW764" i="2"/>
  <c r="CZ764" i="2" s="1"/>
  <c r="CQ816" i="2"/>
  <c r="CU816" i="2" s="1"/>
  <c r="DD779" i="2"/>
  <c r="BN783" i="2"/>
  <c r="DD795" i="2"/>
  <c r="BN799" i="2"/>
  <c r="DD811" i="2"/>
  <c r="BN815" i="2"/>
  <c r="CR866" i="2"/>
  <c r="CU866" i="2" s="1"/>
  <c r="DC888" i="2"/>
  <c r="DC904" i="2"/>
  <c r="CH937" i="2"/>
  <c r="DC934" i="2"/>
  <c r="BJ938" i="2"/>
  <c r="DV938" i="2" s="1"/>
  <c r="AZ951" i="2"/>
  <c r="DT951" i="2" s="1"/>
  <c r="BJ949" i="2"/>
  <c r="DV949" i="2" s="1"/>
  <c r="BJ957" i="2"/>
  <c r="DV957" i="2" s="1"/>
  <c r="CD940" i="2"/>
  <c r="DD938" i="2"/>
  <c r="DE959" i="2"/>
  <c r="CO974" i="2"/>
  <c r="CM978" i="2"/>
  <c r="BQ987" i="2"/>
  <c r="BU987" i="2" s="1"/>
  <c r="DC987" i="2"/>
  <c r="CB992" i="2"/>
  <c r="BN1000" i="2"/>
  <c r="BP1000" i="2" s="1"/>
  <c r="AZ996" i="2"/>
  <c r="DT996" i="2" s="1"/>
  <c r="BS994" i="2"/>
  <c r="BX120" i="2"/>
  <c r="BZ120" i="2" s="1"/>
  <c r="CS124" i="2"/>
  <c r="CU124" i="2" s="1"/>
  <c r="BX136" i="2"/>
  <c r="BZ136" i="2" s="1"/>
  <c r="CS140" i="2"/>
  <c r="CU140" i="2" s="1"/>
  <c r="BX152" i="2"/>
  <c r="BZ152" i="2" s="1"/>
  <c r="CS156" i="2"/>
  <c r="CU156" i="2" s="1"/>
  <c r="BX168" i="2"/>
  <c r="BZ168" i="2" s="1"/>
  <c r="CS172" i="2"/>
  <c r="CU172" i="2" s="1"/>
  <c r="BX184" i="2"/>
  <c r="BZ184" i="2" s="1"/>
  <c r="CS188" i="2"/>
  <c r="CU188" i="2" s="1"/>
  <c r="BX200" i="2"/>
  <c r="BZ200" i="2" s="1"/>
  <c r="CS204" i="2"/>
  <c r="CU204" i="2" s="1"/>
  <c r="BX216" i="2"/>
  <c r="BZ216" i="2" s="1"/>
  <c r="CS220" i="2"/>
  <c r="CU220" i="2" s="1"/>
  <c r="BX232" i="2"/>
  <c r="BZ232" i="2" s="1"/>
  <c r="CS236" i="2"/>
  <c r="CU236" i="2" s="1"/>
  <c r="BX248" i="2"/>
  <c r="BZ248" i="2" s="1"/>
  <c r="CS252" i="2"/>
  <c r="CU252" i="2" s="1"/>
  <c r="BX264" i="2"/>
  <c r="BZ264" i="2" s="1"/>
  <c r="CS268" i="2"/>
  <c r="CU268" i="2" s="1"/>
  <c r="BX280" i="2"/>
  <c r="BZ280" i="2" s="1"/>
  <c r="CS284" i="2"/>
  <c r="CU284" i="2" s="1"/>
  <c r="BX296" i="2"/>
  <c r="BZ296" i="2" s="1"/>
  <c r="DE395" i="2"/>
  <c r="DE411" i="2"/>
  <c r="DE427" i="2"/>
  <c r="DE443" i="2"/>
  <c r="DE459" i="2"/>
  <c r="DE475" i="2"/>
  <c r="BT404" i="2"/>
  <c r="CO408" i="2"/>
  <c r="CP408" i="2" s="1"/>
  <c r="BT420" i="2"/>
  <c r="CO424" i="2"/>
  <c r="CP424" i="2" s="1"/>
  <c r="BT436" i="2"/>
  <c r="CO440" i="2"/>
  <c r="CP440" i="2" s="1"/>
  <c r="BT452" i="2"/>
  <c r="CO456" i="2"/>
  <c r="CP456" i="2" s="1"/>
  <c r="BT468" i="2"/>
  <c r="CO472" i="2"/>
  <c r="CP472" i="2" s="1"/>
  <c r="BT484" i="2"/>
  <c r="DC586" i="2"/>
  <c r="DC602" i="2"/>
  <c r="DC618" i="2"/>
  <c r="DC634" i="2"/>
  <c r="DC650" i="2"/>
  <c r="DC666" i="2"/>
  <c r="BL581" i="2"/>
  <c r="BP581" i="2" s="1"/>
  <c r="BL585" i="2"/>
  <c r="BP585" i="2" s="1"/>
  <c r="BL589" i="2"/>
  <c r="BP589" i="2" s="1"/>
  <c r="BL597" i="2"/>
  <c r="BP597" i="2" s="1"/>
  <c r="BL601" i="2"/>
  <c r="BP601" i="2" s="1"/>
  <c r="BL605" i="2"/>
  <c r="BL617" i="2"/>
  <c r="BP617" i="2" s="1"/>
  <c r="BL621" i="2"/>
  <c r="BP621" i="2" s="1"/>
  <c r="BL633" i="2"/>
  <c r="BL637" i="2"/>
  <c r="BP637" i="2" s="1"/>
  <c r="BL645" i="2"/>
  <c r="BP645" i="2" s="1"/>
  <c r="BL649" i="2"/>
  <c r="BP649" i="2" s="1"/>
  <c r="BL653" i="2"/>
  <c r="BP653" i="2" s="1"/>
  <c r="BL657" i="2"/>
  <c r="BP657" i="2" s="1"/>
  <c r="BL665" i="2"/>
  <c r="BP665" i="2" s="1"/>
  <c r="BL669" i="2"/>
  <c r="BV676" i="2"/>
  <c r="BZ676" i="2" s="1"/>
  <c r="BV688" i="2"/>
  <c r="BZ688" i="2" s="1"/>
  <c r="BV692" i="2"/>
  <c r="BZ692" i="2" s="1"/>
  <c r="BV704" i="2"/>
  <c r="BZ704" i="2" s="1"/>
  <c r="BV708" i="2"/>
  <c r="BZ708" i="2" s="1"/>
  <c r="BV720" i="2"/>
  <c r="BZ720" i="2" s="1"/>
  <c r="BL677" i="2"/>
  <c r="BP677" i="2" s="1"/>
  <c r="BL681" i="2"/>
  <c r="BL685" i="2"/>
  <c r="BP685" i="2" s="1"/>
  <c r="BL689" i="2"/>
  <c r="BP689" i="2" s="1"/>
  <c r="BL693" i="2"/>
  <c r="BP693" i="2" s="1"/>
  <c r="BL697" i="2"/>
  <c r="BL701" i="2"/>
  <c r="BP701" i="2" s="1"/>
  <c r="BL705" i="2"/>
  <c r="BP705" i="2" s="1"/>
  <c r="BL709" i="2"/>
  <c r="BP709" i="2" s="1"/>
  <c r="BL713" i="2"/>
  <c r="BL717" i="2"/>
  <c r="BL721" i="2"/>
  <c r="BP721" i="2" s="1"/>
  <c r="DD685" i="2"/>
  <c r="DD701" i="2"/>
  <c r="DD717" i="2"/>
  <c r="BV724" i="2"/>
  <c r="BZ724" i="2" s="1"/>
  <c r="BV736" i="2"/>
  <c r="BZ736" i="2" s="1"/>
  <c r="BV740" i="2"/>
  <c r="BZ740" i="2" s="1"/>
  <c r="BV752" i="2"/>
  <c r="BZ752" i="2" s="1"/>
  <c r="BV756" i="2"/>
  <c r="BZ756" i="2" s="1"/>
  <c r="BV768" i="2"/>
  <c r="BZ768" i="2" s="1"/>
  <c r="BL725" i="2"/>
  <c r="BP725" i="2" s="1"/>
  <c r="BL729" i="2"/>
  <c r="BL733" i="2"/>
  <c r="BL737" i="2"/>
  <c r="BP737" i="2" s="1"/>
  <c r="BL741" i="2"/>
  <c r="BP741" i="2" s="1"/>
  <c r="BL745" i="2"/>
  <c r="BL749" i="2"/>
  <c r="BL753" i="2"/>
  <c r="BP753" i="2" s="1"/>
  <c r="BL757" i="2"/>
  <c r="BP757" i="2" s="1"/>
  <c r="BL761" i="2"/>
  <c r="BL765" i="2"/>
  <c r="BP765" i="2" s="1"/>
  <c r="BL769" i="2"/>
  <c r="BP769" i="2" s="1"/>
  <c r="DD733" i="2"/>
  <c r="DD749" i="2"/>
  <c r="DD765" i="2"/>
  <c r="DC817" i="2"/>
  <c r="CN775" i="2"/>
  <c r="CP775" i="2" s="1"/>
  <c r="CN791" i="2"/>
  <c r="CP791" i="2" s="1"/>
  <c r="CN807" i="2"/>
  <c r="CP807" i="2" s="1"/>
  <c r="DC785" i="2"/>
  <c r="DC801" i="2"/>
  <c r="DB819" i="2"/>
  <c r="AU819" i="2"/>
  <c r="DS819" i="2" s="1"/>
  <c r="DW819" i="2" s="1"/>
  <c r="DB823" i="2"/>
  <c r="AU823" i="2"/>
  <c r="DS823" i="2" s="1"/>
  <c r="DW823" i="2" s="1"/>
  <c r="DB827" i="2"/>
  <c r="AU827" i="2"/>
  <c r="DS827" i="2" s="1"/>
  <c r="DW827" i="2" s="1"/>
  <c r="DB831" i="2"/>
  <c r="AU831" i="2"/>
  <c r="DS831" i="2" s="1"/>
  <c r="DB835" i="2"/>
  <c r="AU835" i="2"/>
  <c r="DS835" i="2" s="1"/>
  <c r="DW835" i="2" s="1"/>
  <c r="DB839" i="2"/>
  <c r="AU839" i="2"/>
  <c r="DS839" i="2" s="1"/>
  <c r="DW839" i="2" s="1"/>
  <c r="DB843" i="2"/>
  <c r="AU843" i="2"/>
  <c r="DS843" i="2" s="1"/>
  <c r="DW843" i="2" s="1"/>
  <c r="DB847" i="2"/>
  <c r="AU847" i="2"/>
  <c r="DS847" i="2" s="1"/>
  <c r="DB851" i="2"/>
  <c r="AU851" i="2"/>
  <c r="DS851" i="2" s="1"/>
  <c r="DW851" i="2" s="1"/>
  <c r="DB855" i="2"/>
  <c r="AU855" i="2"/>
  <c r="DS855" i="2" s="1"/>
  <c r="DW855" i="2" s="1"/>
  <c r="DB859" i="2"/>
  <c r="AU859" i="2"/>
  <c r="DS859" i="2" s="1"/>
  <c r="DW859" i="2" s="1"/>
  <c r="DC831" i="2"/>
  <c r="DC847" i="2"/>
  <c r="DD866" i="2"/>
  <c r="DD882" i="2"/>
  <c r="DC876" i="2"/>
  <c r="DD868" i="2"/>
  <c r="DD884" i="2"/>
  <c r="BY908" i="2"/>
  <c r="CI932" i="2"/>
  <c r="BR933" i="2"/>
  <c r="BU933" i="2" s="1"/>
  <c r="CL945" i="2"/>
  <c r="CP945" i="2" s="1"/>
  <c r="BR952" i="2"/>
  <c r="BU952" i="2" s="1"/>
  <c r="DD945" i="2"/>
  <c r="BM960" i="2"/>
  <c r="BP960" i="2" s="1"/>
  <c r="BJ967" i="2"/>
  <c r="DV967" i="2" s="1"/>
  <c r="BQ948" i="2"/>
  <c r="BU948" i="2" s="1"/>
  <c r="CL952" i="2"/>
  <c r="CP952" i="2" s="1"/>
  <c r="BQ956" i="2"/>
  <c r="BU956" i="2" s="1"/>
  <c r="CL960" i="2"/>
  <c r="CP960" i="2" s="1"/>
  <c r="BQ964" i="2"/>
  <c r="BU964" i="2" s="1"/>
  <c r="CI971" i="2"/>
  <c r="CK971" i="2" s="1"/>
  <c r="DD968" i="2"/>
  <c r="BE987" i="2"/>
  <c r="DU987" i="2" s="1"/>
  <c r="BX996" i="2"/>
  <c r="CH1004" i="2"/>
  <c r="CK1004" i="2" s="1"/>
  <c r="CQ1007" i="2"/>
  <c r="CU1007" i="2" s="1"/>
  <c r="CL935" i="2"/>
  <c r="CP935" i="2" s="1"/>
  <c r="DE954" i="2"/>
  <c r="CA971" i="2"/>
  <c r="CE971" i="2" s="1"/>
  <c r="CQ975" i="2"/>
  <c r="CU975" i="2" s="1"/>
  <c r="CQ986" i="2"/>
  <c r="CU986" i="2" s="1"/>
  <c r="DD996" i="2"/>
  <c r="DE1002" i="2"/>
  <c r="BE1004" i="2"/>
  <c r="DU1004" i="2" s="1"/>
  <c r="DD625" i="2"/>
  <c r="DC620" i="2"/>
  <c r="DC704" i="2"/>
  <c r="CJ712" i="2"/>
  <c r="CK712" i="2" s="1"/>
  <c r="DC748" i="2"/>
  <c r="DD834" i="2"/>
  <c r="BJ822" i="2"/>
  <c r="DV822" i="2" s="1"/>
  <c r="BJ838" i="2"/>
  <c r="DV838" i="2" s="1"/>
  <c r="BJ854" i="2"/>
  <c r="DV854" i="2" s="1"/>
  <c r="DE883" i="2"/>
  <c r="BY876" i="2"/>
  <c r="CT884" i="2"/>
  <c r="BV930" i="2"/>
  <c r="BZ930" i="2" s="1"/>
  <c r="BE916" i="2"/>
  <c r="DU916" i="2" s="1"/>
  <c r="BY922" i="2"/>
  <c r="DE956" i="2"/>
  <c r="CL966" i="2"/>
  <c r="CP966" i="2" s="1"/>
  <c r="CS973" i="2"/>
  <c r="CU973" i="2" s="1"/>
  <c r="DD1003" i="2"/>
  <c r="D111" i="1"/>
  <c r="D104" i="1"/>
  <c r="CX7" i="2"/>
  <c r="CC7" i="2"/>
  <c r="BH7" i="2"/>
  <c r="CV119" i="2"/>
  <c r="CZ119" i="2" s="1"/>
  <c r="CV123" i="2"/>
  <c r="CZ123" i="2" s="1"/>
  <c r="CV135" i="2"/>
  <c r="CZ135" i="2" s="1"/>
  <c r="CV139" i="2"/>
  <c r="CZ139" i="2" s="1"/>
  <c r="CV151" i="2"/>
  <c r="CZ151" i="2" s="1"/>
  <c r="CV155" i="2"/>
  <c r="CZ155" i="2" s="1"/>
  <c r="CV167" i="2"/>
  <c r="CZ167" i="2" s="1"/>
  <c r="CV171" i="2"/>
  <c r="CZ171" i="2" s="1"/>
  <c r="CV183" i="2"/>
  <c r="CZ183" i="2" s="1"/>
  <c r="CV187" i="2"/>
  <c r="CZ187" i="2" s="1"/>
  <c r="CV199" i="2"/>
  <c r="CZ199" i="2" s="1"/>
  <c r="CV203" i="2"/>
  <c r="CZ203" i="2" s="1"/>
  <c r="CV215" i="2"/>
  <c r="CZ215" i="2" s="1"/>
  <c r="CV219" i="2"/>
  <c r="CZ219" i="2" s="1"/>
  <c r="CV231" i="2"/>
  <c r="CZ231" i="2" s="1"/>
  <c r="CV235" i="2"/>
  <c r="CZ235" i="2" s="1"/>
  <c r="CV247" i="2"/>
  <c r="CZ247" i="2" s="1"/>
  <c r="CV251" i="2"/>
  <c r="CZ251" i="2" s="1"/>
  <c r="CV263" i="2"/>
  <c r="CZ263" i="2" s="1"/>
  <c r="CV267" i="2"/>
  <c r="CZ267" i="2" s="1"/>
  <c r="CV279" i="2"/>
  <c r="CZ279" i="2" s="1"/>
  <c r="CV283" i="2"/>
  <c r="CZ283" i="2" s="1"/>
  <c r="CV295" i="2"/>
  <c r="CZ295" i="2" s="1"/>
  <c r="DE396" i="2"/>
  <c r="DD399" i="2"/>
  <c r="DD415" i="2"/>
  <c r="DD431" i="2"/>
  <c r="DD447" i="2"/>
  <c r="DD463" i="2"/>
  <c r="DD479" i="2"/>
  <c r="CC781" i="2"/>
  <c r="CC797" i="2"/>
  <c r="CC813" i="2"/>
  <c r="CB783" i="2"/>
  <c r="CB799" i="2"/>
  <c r="CE799" i="2" s="1"/>
  <c r="CB815" i="2"/>
  <c r="BJ816" i="2"/>
  <c r="DV816" i="2" s="1"/>
  <c r="AZ774" i="2"/>
  <c r="DT774" i="2" s="1"/>
  <c r="AZ778" i="2"/>
  <c r="DT778" i="2" s="1"/>
  <c r="AZ782" i="2"/>
  <c r="DT782" i="2" s="1"/>
  <c r="AZ786" i="2"/>
  <c r="DT786" i="2" s="1"/>
  <c r="AZ790" i="2"/>
  <c r="DT790" i="2" s="1"/>
  <c r="AZ794" i="2"/>
  <c r="DT794" i="2" s="1"/>
  <c r="AZ798" i="2"/>
  <c r="DT798" i="2" s="1"/>
  <c r="AZ802" i="2"/>
  <c r="DT802" i="2" s="1"/>
  <c r="AZ806" i="2"/>
  <c r="DT806" i="2" s="1"/>
  <c r="AZ810" i="2"/>
  <c r="DT810" i="2" s="1"/>
  <c r="AZ814" i="2"/>
  <c r="DT814" i="2" s="1"/>
  <c r="CO820" i="2"/>
  <c r="BT832" i="2"/>
  <c r="BU832" i="2" s="1"/>
  <c r="CO836" i="2"/>
  <c r="BT848" i="2"/>
  <c r="BU848" i="2" s="1"/>
  <c r="CO852" i="2"/>
  <c r="AZ820" i="2"/>
  <c r="DT820" i="2" s="1"/>
  <c r="AZ824" i="2"/>
  <c r="DT824" i="2" s="1"/>
  <c r="AZ828" i="2"/>
  <c r="DT828" i="2" s="1"/>
  <c r="AZ832" i="2"/>
  <c r="DT832" i="2" s="1"/>
  <c r="AZ836" i="2"/>
  <c r="DT836" i="2" s="1"/>
  <c r="AZ840" i="2"/>
  <c r="DT840" i="2" s="1"/>
  <c r="AZ844" i="2"/>
  <c r="DT844" i="2" s="1"/>
  <c r="AZ848" i="2"/>
  <c r="DT848" i="2" s="1"/>
  <c r="AZ852" i="2"/>
  <c r="DT852" i="2" s="1"/>
  <c r="AZ856" i="2"/>
  <c r="DT856" i="2" s="1"/>
  <c r="AZ860" i="2"/>
  <c r="DT860" i="2" s="1"/>
  <c r="DC833" i="2"/>
  <c r="DC849" i="2"/>
  <c r="BQ865" i="2"/>
  <c r="BU865" i="2" s="1"/>
  <c r="BQ877" i="2"/>
  <c r="BU877" i="2" s="1"/>
  <c r="BQ881" i="2"/>
  <c r="BU881" i="2" s="1"/>
  <c r="BE889" i="2"/>
  <c r="DU889" i="2" s="1"/>
  <c r="BE893" i="2"/>
  <c r="DU893" i="2" s="1"/>
  <c r="BE897" i="2"/>
  <c r="DU897" i="2" s="1"/>
  <c r="BE901" i="2"/>
  <c r="DU901" i="2" s="1"/>
  <c r="BE905" i="2"/>
  <c r="DU905" i="2" s="1"/>
  <c r="BE931" i="2"/>
  <c r="DU931" i="2" s="1"/>
  <c r="BE935" i="2"/>
  <c r="DU935" i="2" s="1"/>
  <c r="BE941" i="2"/>
  <c r="DU941" i="2" s="1"/>
  <c r="BV937" i="2"/>
  <c r="BZ937" i="2" s="1"/>
  <c r="CA945" i="2"/>
  <c r="CE945" i="2" s="1"/>
  <c r="CG977" i="2"/>
  <c r="CK977" i="2" s="1"/>
  <c r="CC979" i="2"/>
  <c r="CX987" i="2"/>
  <c r="CZ987" i="2" s="1"/>
  <c r="BE980" i="2"/>
  <c r="DU980" i="2" s="1"/>
  <c r="BE984" i="2"/>
  <c r="DU984" i="2" s="1"/>
  <c r="BE988" i="2"/>
  <c r="DU988" i="2" s="1"/>
  <c r="CV990" i="2"/>
  <c r="CZ990" i="2" s="1"/>
  <c r="DB995" i="2"/>
  <c r="AU995" i="2"/>
  <c r="DS995" i="2" s="1"/>
  <c r="BQ1005" i="2"/>
  <c r="BU1005" i="2" s="1"/>
  <c r="CI7" i="2"/>
  <c r="BN7" i="2"/>
  <c r="AS7" i="2"/>
  <c r="D108" i="1"/>
  <c r="D101" i="1"/>
  <c r="DC18" i="2"/>
  <c r="DC34" i="2"/>
  <c r="DC50" i="2"/>
  <c r="DC66" i="2"/>
  <c r="DC82" i="2"/>
  <c r="DC98" i="2"/>
  <c r="DC15" i="2"/>
  <c r="DC31" i="2"/>
  <c r="DC47" i="2"/>
  <c r="DC63" i="2"/>
  <c r="DC79" i="2"/>
  <c r="DC95" i="2"/>
  <c r="W1010" i="2"/>
  <c r="W1011" i="2"/>
  <c r="W1009" i="2"/>
  <c r="CH8" i="2"/>
  <c r="BM8" i="2"/>
  <c r="AR8" i="2"/>
  <c r="DC12" i="2"/>
  <c r="DC28" i="2"/>
  <c r="DC44" i="2"/>
  <c r="DC60" i="2"/>
  <c r="DC76" i="2"/>
  <c r="DC92" i="2"/>
  <c r="DC108" i="2"/>
  <c r="DC21" i="2"/>
  <c r="DC37" i="2"/>
  <c r="DC53" i="2"/>
  <c r="DC69" i="2"/>
  <c r="DC85" i="2"/>
  <c r="DC101" i="2"/>
  <c r="CH109" i="2"/>
  <c r="DC117" i="2"/>
  <c r="BM121" i="2"/>
  <c r="CH125" i="2"/>
  <c r="DC133" i="2"/>
  <c r="BM137" i="2"/>
  <c r="CH141" i="2"/>
  <c r="DC149" i="2"/>
  <c r="BM153" i="2"/>
  <c r="CH157" i="2"/>
  <c r="DC165" i="2"/>
  <c r="BM169" i="2"/>
  <c r="CH173" i="2"/>
  <c r="DC181" i="2"/>
  <c r="BM185" i="2"/>
  <c r="CH189" i="2"/>
  <c r="DC197" i="2"/>
  <c r="BM201" i="2"/>
  <c r="CH205" i="2"/>
  <c r="DC213" i="2"/>
  <c r="BM217" i="2"/>
  <c r="CH221" i="2"/>
  <c r="DC229" i="2"/>
  <c r="BM233" i="2"/>
  <c r="CH237" i="2"/>
  <c r="DC245" i="2"/>
  <c r="BM249" i="2"/>
  <c r="CH253" i="2"/>
  <c r="DC261" i="2"/>
  <c r="BM265" i="2"/>
  <c r="CH269" i="2"/>
  <c r="DC277" i="2"/>
  <c r="BM281" i="2"/>
  <c r="CH285" i="2"/>
  <c r="DC293" i="2"/>
  <c r="BM297" i="2"/>
  <c r="BL111" i="2"/>
  <c r="BP111" i="2" s="1"/>
  <c r="BL123" i="2"/>
  <c r="BP123" i="2" s="1"/>
  <c r="BL127" i="2"/>
  <c r="BP127" i="2" s="1"/>
  <c r="BL139" i="2"/>
  <c r="BP139" i="2" s="1"/>
  <c r="BL143" i="2"/>
  <c r="BP143" i="2" s="1"/>
  <c r="BL155" i="2"/>
  <c r="BP155" i="2" s="1"/>
  <c r="BL159" i="2"/>
  <c r="BP159" i="2" s="1"/>
  <c r="BL171" i="2"/>
  <c r="BP171" i="2" s="1"/>
  <c r="BL175" i="2"/>
  <c r="BP175" i="2" s="1"/>
  <c r="BL187" i="2"/>
  <c r="BP187" i="2" s="1"/>
  <c r="BL191" i="2"/>
  <c r="BP191" i="2" s="1"/>
  <c r="BL203" i="2"/>
  <c r="BP203" i="2" s="1"/>
  <c r="BL207" i="2"/>
  <c r="BP207" i="2" s="1"/>
  <c r="BL219" i="2"/>
  <c r="BP219" i="2" s="1"/>
  <c r="BL223" i="2"/>
  <c r="BP223" i="2" s="1"/>
  <c r="BL235" i="2"/>
  <c r="BP235" i="2" s="1"/>
  <c r="BL239" i="2"/>
  <c r="BP239" i="2" s="1"/>
  <c r="BL251" i="2"/>
  <c r="BP251" i="2" s="1"/>
  <c r="BL255" i="2"/>
  <c r="BP255" i="2" s="1"/>
  <c r="BL267" i="2"/>
  <c r="BP267" i="2" s="1"/>
  <c r="BL271" i="2"/>
  <c r="BP271" i="2" s="1"/>
  <c r="BL283" i="2"/>
  <c r="BP283" i="2" s="1"/>
  <c r="BL287" i="2"/>
  <c r="BP287" i="2" s="1"/>
  <c r="DE117" i="2"/>
  <c r="DE133" i="2"/>
  <c r="DE149" i="2"/>
  <c r="DE165" i="2"/>
  <c r="DE181" i="2"/>
  <c r="DE197" i="2"/>
  <c r="DE213" i="2"/>
  <c r="DE229" i="2"/>
  <c r="DE245" i="2"/>
  <c r="DE261" i="2"/>
  <c r="DE277" i="2"/>
  <c r="DE293" i="2"/>
  <c r="DD119" i="2"/>
  <c r="DD135" i="2"/>
  <c r="DD151" i="2"/>
  <c r="DD167" i="2"/>
  <c r="DD183" i="2"/>
  <c r="DD199" i="2"/>
  <c r="DD215" i="2"/>
  <c r="DD231" i="2"/>
  <c r="DD247" i="2"/>
  <c r="DD263" i="2"/>
  <c r="DD279" i="2"/>
  <c r="DD295" i="2"/>
  <c r="DB299" i="2"/>
  <c r="AU299" i="2"/>
  <c r="DS299" i="2" s="1"/>
  <c r="DB303" i="2"/>
  <c r="AU303" i="2"/>
  <c r="DS303" i="2" s="1"/>
  <c r="DB307" i="2"/>
  <c r="AU307" i="2"/>
  <c r="DS307" i="2" s="1"/>
  <c r="DB311" i="2"/>
  <c r="AU311" i="2"/>
  <c r="DS311" i="2" s="1"/>
  <c r="DB315" i="2"/>
  <c r="AU315" i="2"/>
  <c r="DS315" i="2" s="1"/>
  <c r="DB319" i="2"/>
  <c r="AU319" i="2"/>
  <c r="DS319" i="2" s="1"/>
  <c r="DB323" i="2"/>
  <c r="AU323" i="2"/>
  <c r="DS323" i="2" s="1"/>
  <c r="DB327" i="2"/>
  <c r="AU327" i="2"/>
  <c r="DS327" i="2" s="1"/>
  <c r="DB331" i="2"/>
  <c r="AU331" i="2"/>
  <c r="DS331" i="2" s="1"/>
  <c r="DB335" i="2"/>
  <c r="AU335" i="2"/>
  <c r="DS335" i="2" s="1"/>
  <c r="DB339" i="2"/>
  <c r="AU339" i="2"/>
  <c r="DS339" i="2" s="1"/>
  <c r="DB343" i="2"/>
  <c r="AU343" i="2"/>
  <c r="DS343" i="2" s="1"/>
  <c r="DB347" i="2"/>
  <c r="AU347" i="2"/>
  <c r="DS347" i="2" s="1"/>
  <c r="DB351" i="2"/>
  <c r="AU351" i="2"/>
  <c r="DS351" i="2" s="1"/>
  <c r="DB355" i="2"/>
  <c r="AU355" i="2"/>
  <c r="DS355" i="2" s="1"/>
  <c r="DB359" i="2"/>
  <c r="AU359" i="2"/>
  <c r="DS359" i="2" s="1"/>
  <c r="DB363" i="2"/>
  <c r="AU363" i="2"/>
  <c r="DS363" i="2" s="1"/>
  <c r="DB367" i="2"/>
  <c r="AU367" i="2"/>
  <c r="DS367" i="2" s="1"/>
  <c r="DB371" i="2"/>
  <c r="AU371" i="2"/>
  <c r="DS371" i="2" s="1"/>
  <c r="DB375" i="2"/>
  <c r="AU375" i="2"/>
  <c r="DS375" i="2" s="1"/>
  <c r="DB379" i="2"/>
  <c r="AU379" i="2"/>
  <c r="DS379" i="2" s="1"/>
  <c r="DB383" i="2"/>
  <c r="AU383" i="2"/>
  <c r="DS383" i="2" s="1"/>
  <c r="DB387" i="2"/>
  <c r="AU387" i="2"/>
  <c r="DS387" i="2" s="1"/>
  <c r="DB391" i="2"/>
  <c r="AU391" i="2"/>
  <c r="DS391" i="2" s="1"/>
  <c r="DB300" i="2"/>
  <c r="AU300" i="2"/>
  <c r="DS300" i="2" s="1"/>
  <c r="DB304" i="2"/>
  <c r="AU304" i="2"/>
  <c r="DS304" i="2" s="1"/>
  <c r="DB308" i="2"/>
  <c r="AU308" i="2"/>
  <c r="DS308" i="2" s="1"/>
  <c r="DB312" i="2"/>
  <c r="AU312" i="2"/>
  <c r="DS312" i="2" s="1"/>
  <c r="DB316" i="2"/>
  <c r="AU316" i="2"/>
  <c r="DS316" i="2" s="1"/>
  <c r="DB320" i="2"/>
  <c r="AU320" i="2"/>
  <c r="DS320" i="2" s="1"/>
  <c r="DB324" i="2"/>
  <c r="AU324" i="2"/>
  <c r="DS324" i="2" s="1"/>
  <c r="DB328" i="2"/>
  <c r="AU328" i="2"/>
  <c r="DS328" i="2" s="1"/>
  <c r="DB332" i="2"/>
  <c r="AU332" i="2"/>
  <c r="DS332" i="2" s="1"/>
  <c r="DB336" i="2"/>
  <c r="AU336" i="2"/>
  <c r="DS336" i="2" s="1"/>
  <c r="DB340" i="2"/>
  <c r="AU340" i="2"/>
  <c r="DS340" i="2" s="1"/>
  <c r="DB344" i="2"/>
  <c r="AU344" i="2"/>
  <c r="DS344" i="2" s="1"/>
  <c r="DB348" i="2"/>
  <c r="AU348" i="2"/>
  <c r="DS348" i="2" s="1"/>
  <c r="DB352" i="2"/>
  <c r="AU352" i="2"/>
  <c r="DS352" i="2" s="1"/>
  <c r="DB356" i="2"/>
  <c r="AU356" i="2"/>
  <c r="DS356" i="2" s="1"/>
  <c r="DB360" i="2"/>
  <c r="AU360" i="2"/>
  <c r="DS360" i="2" s="1"/>
  <c r="DB364" i="2"/>
  <c r="AU364" i="2"/>
  <c r="DS364" i="2" s="1"/>
  <c r="DB368" i="2"/>
  <c r="AU368" i="2"/>
  <c r="DS368" i="2" s="1"/>
  <c r="DB372" i="2"/>
  <c r="AU372" i="2"/>
  <c r="DS372" i="2" s="1"/>
  <c r="DB376" i="2"/>
  <c r="AU376" i="2"/>
  <c r="DS376" i="2" s="1"/>
  <c r="DB380" i="2"/>
  <c r="AU380" i="2"/>
  <c r="DS380" i="2" s="1"/>
  <c r="DB384" i="2"/>
  <c r="AU384" i="2"/>
  <c r="DS384" i="2" s="1"/>
  <c r="DB388" i="2"/>
  <c r="AU388" i="2"/>
  <c r="DS388" i="2" s="1"/>
  <c r="DB301" i="2"/>
  <c r="AU301" i="2"/>
  <c r="DS301" i="2" s="1"/>
  <c r="DB305" i="2"/>
  <c r="AU305" i="2"/>
  <c r="DS305" i="2" s="1"/>
  <c r="DB309" i="2"/>
  <c r="AU309" i="2"/>
  <c r="DS309" i="2" s="1"/>
  <c r="DB313" i="2"/>
  <c r="AU313" i="2"/>
  <c r="DS313" i="2" s="1"/>
  <c r="DB317" i="2"/>
  <c r="AU317" i="2"/>
  <c r="DS317" i="2" s="1"/>
  <c r="DB321" i="2"/>
  <c r="AU321" i="2"/>
  <c r="DS321" i="2" s="1"/>
  <c r="DB325" i="2"/>
  <c r="AU325" i="2"/>
  <c r="DS325" i="2" s="1"/>
  <c r="DB329" i="2"/>
  <c r="AU329" i="2"/>
  <c r="DS329" i="2" s="1"/>
  <c r="DB333" i="2"/>
  <c r="AU333" i="2"/>
  <c r="DS333" i="2" s="1"/>
  <c r="DB337" i="2"/>
  <c r="AU337" i="2"/>
  <c r="DS337" i="2" s="1"/>
  <c r="DB341" i="2"/>
  <c r="AU341" i="2"/>
  <c r="DS341" i="2" s="1"/>
  <c r="DW341" i="2" s="1"/>
  <c r="DB345" i="2"/>
  <c r="AU345" i="2"/>
  <c r="DS345" i="2" s="1"/>
  <c r="DB349" i="2"/>
  <c r="AU349" i="2"/>
  <c r="DS349" i="2" s="1"/>
  <c r="DB353" i="2"/>
  <c r="AU353" i="2"/>
  <c r="DS353" i="2" s="1"/>
  <c r="DB357" i="2"/>
  <c r="AU357" i="2"/>
  <c r="DS357" i="2" s="1"/>
  <c r="DW357" i="2" s="1"/>
  <c r="DB361" i="2"/>
  <c r="AU361" i="2"/>
  <c r="DS361" i="2" s="1"/>
  <c r="DB365" i="2"/>
  <c r="AU365" i="2"/>
  <c r="DS365" i="2" s="1"/>
  <c r="DB369" i="2"/>
  <c r="AU369" i="2"/>
  <c r="DS369" i="2" s="1"/>
  <c r="DB373" i="2"/>
  <c r="AU373" i="2"/>
  <c r="DS373" i="2" s="1"/>
  <c r="DW373" i="2" s="1"/>
  <c r="DB377" i="2"/>
  <c r="AU377" i="2"/>
  <c r="DS377" i="2" s="1"/>
  <c r="DB381" i="2"/>
  <c r="AU381" i="2"/>
  <c r="DS381" i="2" s="1"/>
  <c r="DB385" i="2"/>
  <c r="AU385" i="2"/>
  <c r="DS385" i="2" s="1"/>
  <c r="DB389" i="2"/>
  <c r="AU389" i="2"/>
  <c r="DS389" i="2" s="1"/>
  <c r="DW389" i="2" s="1"/>
  <c r="BS393" i="2"/>
  <c r="DE401" i="2"/>
  <c r="DE417" i="2"/>
  <c r="DE433" i="2"/>
  <c r="DE449" i="2"/>
  <c r="DE465" i="2"/>
  <c r="DE481" i="2"/>
  <c r="BE487" i="2"/>
  <c r="DU487" i="2" s="1"/>
  <c r="DC498" i="2"/>
  <c r="DC514" i="2"/>
  <c r="DC530" i="2"/>
  <c r="DC546" i="2"/>
  <c r="DC562" i="2"/>
  <c r="DC578" i="2"/>
  <c r="DC499" i="2"/>
  <c r="DC515" i="2"/>
  <c r="DC531" i="2"/>
  <c r="DC547" i="2"/>
  <c r="DC563" i="2"/>
  <c r="DC579" i="2"/>
  <c r="DC500" i="2"/>
  <c r="DC516" i="2"/>
  <c r="DC532" i="2"/>
  <c r="DC548" i="2"/>
  <c r="DC564" i="2"/>
  <c r="DC501" i="2"/>
  <c r="DC517" i="2"/>
  <c r="DC533" i="2"/>
  <c r="DC549" i="2"/>
  <c r="DC565" i="2"/>
  <c r="DC581" i="2"/>
  <c r="DC597" i="2"/>
  <c r="DC613" i="2"/>
  <c r="BM617" i="2"/>
  <c r="DC629" i="2"/>
  <c r="BM633" i="2"/>
  <c r="DC645" i="2"/>
  <c r="DC661" i="2"/>
  <c r="DE677" i="2"/>
  <c r="BO681" i="2"/>
  <c r="CJ685" i="2"/>
  <c r="DE693" i="2"/>
  <c r="BO697" i="2"/>
  <c r="CJ701" i="2"/>
  <c r="DE709" i="2"/>
  <c r="BO713" i="2"/>
  <c r="CJ717" i="2"/>
  <c r="DC677" i="2"/>
  <c r="DC693" i="2"/>
  <c r="DC709" i="2"/>
  <c r="CS685" i="2"/>
  <c r="CU685" i="2" s="1"/>
  <c r="CS701" i="2"/>
  <c r="CU701" i="2" s="1"/>
  <c r="CS717" i="2"/>
  <c r="CU717" i="2" s="1"/>
  <c r="DE725" i="2"/>
  <c r="BO729" i="2"/>
  <c r="CJ733" i="2"/>
  <c r="DE741" i="2"/>
  <c r="BO745" i="2"/>
  <c r="CJ749" i="2"/>
  <c r="DE757" i="2"/>
  <c r="BO761" i="2"/>
  <c r="CJ765" i="2"/>
  <c r="DC725" i="2"/>
  <c r="DC741" i="2"/>
  <c r="DC757" i="2"/>
  <c r="CS733" i="2"/>
  <c r="CU733" i="2" s="1"/>
  <c r="CS749" i="2"/>
  <c r="CU749" i="2" s="1"/>
  <c r="CS765" i="2"/>
  <c r="CU765" i="2" s="1"/>
  <c r="DD773" i="2"/>
  <c r="DD789" i="2"/>
  <c r="DD805" i="2"/>
  <c r="DC775" i="2"/>
  <c r="DC791" i="2"/>
  <c r="DC807" i="2"/>
  <c r="BE818" i="2"/>
  <c r="DU818" i="2" s="1"/>
  <c r="BV819" i="2"/>
  <c r="BZ819" i="2" s="1"/>
  <c r="BV831" i="2"/>
  <c r="BZ831" i="2" s="1"/>
  <c r="BV835" i="2"/>
  <c r="BZ835" i="2" s="1"/>
  <c r="BV847" i="2"/>
  <c r="BZ847" i="2" s="1"/>
  <c r="BV851" i="2"/>
  <c r="BZ851" i="2" s="1"/>
  <c r="DC866" i="2"/>
  <c r="DC828" i="2"/>
  <c r="DC844" i="2"/>
  <c r="DC860" i="2"/>
  <c r="BS820" i="2"/>
  <c r="BS836" i="2"/>
  <c r="BS852" i="2"/>
  <c r="CS870" i="2"/>
  <c r="DC878" i="2"/>
  <c r="DC889" i="2"/>
  <c r="BM893" i="2"/>
  <c r="CH897" i="2"/>
  <c r="CK897" i="2" s="1"/>
  <c r="DC905" i="2"/>
  <c r="DD920" i="2"/>
  <c r="DC914" i="2"/>
  <c r="DC930" i="2"/>
  <c r="DD922" i="2"/>
  <c r="DC916" i="2"/>
  <c r="DD931" i="2"/>
  <c r="BN935" i="2"/>
  <c r="DD949" i="2"/>
  <c r="BE936" i="2"/>
  <c r="DU936" i="2" s="1"/>
  <c r="BS959" i="2"/>
  <c r="BE974" i="2"/>
  <c r="DU974" i="2" s="1"/>
  <c r="AZ985" i="2"/>
  <c r="DT985" i="2" s="1"/>
  <c r="DB975" i="2"/>
  <c r="AU975" i="2"/>
  <c r="DS975" i="2" s="1"/>
  <c r="DW975" i="2" s="1"/>
  <c r="BY986" i="2"/>
  <c r="CJ990" i="2"/>
  <c r="CK990" i="2" s="1"/>
  <c r="BE993" i="2"/>
  <c r="DU993" i="2" s="1"/>
  <c r="BN1004" i="2"/>
  <c r="DD1006" i="2"/>
  <c r="CN7" i="2"/>
  <c r="BS7" i="2"/>
  <c r="AX7" i="2"/>
  <c r="D109" i="1"/>
  <c r="D102" i="1"/>
  <c r="AB1009" i="2"/>
  <c r="AB1011" i="2"/>
  <c r="AB1010" i="2"/>
  <c r="CM8" i="2"/>
  <c r="BR8" i="2"/>
  <c r="AW8" i="2"/>
  <c r="CM109" i="2"/>
  <c r="CP109" i="2" s="1"/>
  <c r="BR121" i="2"/>
  <c r="BU121" i="2" s="1"/>
  <c r="CM125" i="2"/>
  <c r="CP125" i="2" s="1"/>
  <c r="BR137" i="2"/>
  <c r="BU137" i="2" s="1"/>
  <c r="CM141" i="2"/>
  <c r="CP141" i="2" s="1"/>
  <c r="BR153" i="2"/>
  <c r="BU153" i="2" s="1"/>
  <c r="CM157" i="2"/>
  <c r="CP157" i="2" s="1"/>
  <c r="BR169" i="2"/>
  <c r="BU169" i="2" s="1"/>
  <c r="CM173" i="2"/>
  <c r="CP173" i="2" s="1"/>
  <c r="BR185" i="2"/>
  <c r="BU185" i="2" s="1"/>
  <c r="CM189" i="2"/>
  <c r="CP189" i="2" s="1"/>
  <c r="BR201" i="2"/>
  <c r="BU201" i="2" s="1"/>
  <c r="CM205" i="2"/>
  <c r="CP205" i="2" s="1"/>
  <c r="BR217" i="2"/>
  <c r="BU217" i="2" s="1"/>
  <c r="CM221" i="2"/>
  <c r="CP221" i="2" s="1"/>
  <c r="BR233" i="2"/>
  <c r="BU233" i="2" s="1"/>
  <c r="CM237" i="2"/>
  <c r="CP237" i="2" s="1"/>
  <c r="BR249" i="2"/>
  <c r="BU249" i="2" s="1"/>
  <c r="CM253" i="2"/>
  <c r="CP253" i="2" s="1"/>
  <c r="BR265" i="2"/>
  <c r="BU265" i="2" s="1"/>
  <c r="CM269" i="2"/>
  <c r="CP269" i="2" s="1"/>
  <c r="BR281" i="2"/>
  <c r="BU281" i="2" s="1"/>
  <c r="CM285" i="2"/>
  <c r="CP285" i="2" s="1"/>
  <c r="BR297" i="2"/>
  <c r="BU297" i="2" s="1"/>
  <c r="BU111" i="2"/>
  <c r="BU115" i="2"/>
  <c r="BU119" i="2"/>
  <c r="BU123" i="2"/>
  <c r="BU127" i="2"/>
  <c r="BU131" i="2"/>
  <c r="BU135" i="2"/>
  <c r="BU139" i="2"/>
  <c r="BU143" i="2"/>
  <c r="BU147" i="2"/>
  <c r="BU151" i="2"/>
  <c r="BU155" i="2"/>
  <c r="BU159" i="2"/>
  <c r="BU163" i="2"/>
  <c r="BU167" i="2"/>
  <c r="BU171" i="2"/>
  <c r="BU175" i="2"/>
  <c r="BU179" i="2"/>
  <c r="BU183" i="2"/>
  <c r="BU187" i="2"/>
  <c r="BU191" i="2"/>
  <c r="BU195" i="2"/>
  <c r="BU199" i="2"/>
  <c r="BU203" i="2"/>
  <c r="BU207" i="2"/>
  <c r="BU211" i="2"/>
  <c r="BU215" i="2"/>
  <c r="BU219" i="2"/>
  <c r="BU223" i="2"/>
  <c r="BU227" i="2"/>
  <c r="BU231" i="2"/>
  <c r="BU235" i="2"/>
  <c r="BU239" i="2"/>
  <c r="BU243" i="2"/>
  <c r="BU247" i="2"/>
  <c r="BU251" i="2"/>
  <c r="BU255" i="2"/>
  <c r="BU259" i="2"/>
  <c r="BU263" i="2"/>
  <c r="BU267" i="2"/>
  <c r="BU271" i="2"/>
  <c r="BU275" i="2"/>
  <c r="BU279" i="2"/>
  <c r="BU283" i="2"/>
  <c r="BU287" i="2"/>
  <c r="BU291" i="2"/>
  <c r="BU295" i="2"/>
  <c r="AZ299" i="2"/>
  <c r="DT299" i="2" s="1"/>
  <c r="AZ303" i="2"/>
  <c r="DT303" i="2" s="1"/>
  <c r="AZ307" i="2"/>
  <c r="DT307" i="2" s="1"/>
  <c r="AZ311" i="2"/>
  <c r="DT311" i="2" s="1"/>
  <c r="AZ315" i="2"/>
  <c r="DT315" i="2" s="1"/>
  <c r="AZ319" i="2"/>
  <c r="DT319" i="2" s="1"/>
  <c r="AZ323" i="2"/>
  <c r="DT323" i="2" s="1"/>
  <c r="AZ327" i="2"/>
  <c r="DT327" i="2" s="1"/>
  <c r="AZ331" i="2"/>
  <c r="DT331" i="2" s="1"/>
  <c r="AZ335" i="2"/>
  <c r="DT335" i="2" s="1"/>
  <c r="AZ339" i="2"/>
  <c r="DT339" i="2" s="1"/>
  <c r="AZ343" i="2"/>
  <c r="DT343" i="2" s="1"/>
  <c r="AZ347" i="2"/>
  <c r="DT347" i="2" s="1"/>
  <c r="AZ351" i="2"/>
  <c r="DT351" i="2" s="1"/>
  <c r="AZ355" i="2"/>
  <c r="DT355" i="2" s="1"/>
  <c r="AZ359" i="2"/>
  <c r="DT359" i="2" s="1"/>
  <c r="AZ363" i="2"/>
  <c r="DT363" i="2" s="1"/>
  <c r="AZ367" i="2"/>
  <c r="DT367" i="2" s="1"/>
  <c r="AZ371" i="2"/>
  <c r="DT371" i="2" s="1"/>
  <c r="AZ375" i="2"/>
  <c r="DT375" i="2" s="1"/>
  <c r="AZ379" i="2"/>
  <c r="DT379" i="2" s="1"/>
  <c r="AZ383" i="2"/>
  <c r="DT383" i="2" s="1"/>
  <c r="AZ387" i="2"/>
  <c r="DT387" i="2" s="1"/>
  <c r="AZ391" i="2"/>
  <c r="DT391" i="2" s="1"/>
  <c r="AZ300" i="2"/>
  <c r="DT300" i="2" s="1"/>
  <c r="AZ304" i="2"/>
  <c r="DT304" i="2" s="1"/>
  <c r="AZ308" i="2"/>
  <c r="DT308" i="2" s="1"/>
  <c r="AZ312" i="2"/>
  <c r="DT312" i="2" s="1"/>
  <c r="AZ316" i="2"/>
  <c r="DT316" i="2" s="1"/>
  <c r="AZ320" i="2"/>
  <c r="DT320" i="2" s="1"/>
  <c r="AZ324" i="2"/>
  <c r="DT324" i="2" s="1"/>
  <c r="AZ328" i="2"/>
  <c r="DT328" i="2" s="1"/>
  <c r="AZ332" i="2"/>
  <c r="DT332" i="2" s="1"/>
  <c r="AZ336" i="2"/>
  <c r="DT336" i="2" s="1"/>
  <c r="AZ340" i="2"/>
  <c r="DT340" i="2" s="1"/>
  <c r="AZ344" i="2"/>
  <c r="DT344" i="2" s="1"/>
  <c r="AZ348" i="2"/>
  <c r="DT348" i="2" s="1"/>
  <c r="AZ352" i="2"/>
  <c r="DT352" i="2" s="1"/>
  <c r="AZ356" i="2"/>
  <c r="DT356" i="2" s="1"/>
  <c r="AZ360" i="2"/>
  <c r="DT360" i="2" s="1"/>
  <c r="AZ364" i="2"/>
  <c r="DT364" i="2" s="1"/>
  <c r="AZ368" i="2"/>
  <c r="DT368" i="2" s="1"/>
  <c r="AZ372" i="2"/>
  <c r="DT372" i="2" s="1"/>
  <c r="AZ376" i="2"/>
  <c r="DT376" i="2" s="1"/>
  <c r="AZ380" i="2"/>
  <c r="DT380" i="2" s="1"/>
  <c r="AZ384" i="2"/>
  <c r="DT384" i="2" s="1"/>
  <c r="AZ388" i="2"/>
  <c r="DT388" i="2" s="1"/>
  <c r="AZ392" i="2"/>
  <c r="DT392" i="2" s="1"/>
  <c r="AZ301" i="2"/>
  <c r="DT301" i="2" s="1"/>
  <c r="AZ305" i="2"/>
  <c r="DT305" i="2" s="1"/>
  <c r="AZ309" i="2"/>
  <c r="DT309" i="2" s="1"/>
  <c r="AZ313" i="2"/>
  <c r="DT313" i="2" s="1"/>
  <c r="AZ317" i="2"/>
  <c r="DT317" i="2" s="1"/>
  <c r="AZ321" i="2"/>
  <c r="DT321" i="2" s="1"/>
  <c r="AZ325" i="2"/>
  <c r="DT325" i="2" s="1"/>
  <c r="AZ329" i="2"/>
  <c r="DT329" i="2" s="1"/>
  <c r="AZ333" i="2"/>
  <c r="DT333" i="2" s="1"/>
  <c r="AZ337" i="2"/>
  <c r="DT337" i="2" s="1"/>
  <c r="AZ341" i="2"/>
  <c r="DT341" i="2" s="1"/>
  <c r="AZ345" i="2"/>
  <c r="DT345" i="2" s="1"/>
  <c r="AZ349" i="2"/>
  <c r="DT349" i="2" s="1"/>
  <c r="AZ353" i="2"/>
  <c r="DT353" i="2" s="1"/>
  <c r="AZ357" i="2"/>
  <c r="DT357" i="2" s="1"/>
  <c r="AZ361" i="2"/>
  <c r="DT361" i="2" s="1"/>
  <c r="AZ365" i="2"/>
  <c r="DT365" i="2" s="1"/>
  <c r="AZ369" i="2"/>
  <c r="DT369" i="2" s="1"/>
  <c r="AZ373" i="2"/>
  <c r="DT373" i="2" s="1"/>
  <c r="AZ377" i="2"/>
  <c r="DT377" i="2" s="1"/>
  <c r="AZ381" i="2"/>
  <c r="DT381" i="2" s="1"/>
  <c r="AZ385" i="2"/>
  <c r="DT385" i="2" s="1"/>
  <c r="AZ389" i="2"/>
  <c r="DT389" i="2" s="1"/>
  <c r="BW394" i="2"/>
  <c r="BU302" i="2"/>
  <c r="BU306" i="2"/>
  <c r="BU310" i="2"/>
  <c r="BU314" i="2"/>
  <c r="BU318" i="2"/>
  <c r="BU322" i="2"/>
  <c r="BU326" i="2"/>
  <c r="BU330" i="2"/>
  <c r="BU334" i="2"/>
  <c r="BU338" i="2"/>
  <c r="BU342" i="2"/>
  <c r="BU346" i="2"/>
  <c r="BU350" i="2"/>
  <c r="BU354" i="2"/>
  <c r="BU358" i="2"/>
  <c r="BU362" i="2"/>
  <c r="BU366" i="2"/>
  <c r="BU370" i="2"/>
  <c r="BU374" i="2"/>
  <c r="BU378" i="2"/>
  <c r="BU382" i="2"/>
  <c r="BU386" i="2"/>
  <c r="BU390" i="2"/>
  <c r="CO409" i="2"/>
  <c r="CP409" i="2" s="1"/>
  <c r="CO425" i="2"/>
  <c r="CP425" i="2" s="1"/>
  <c r="CO441" i="2"/>
  <c r="CP441" i="2" s="1"/>
  <c r="CO457" i="2"/>
  <c r="CP457" i="2" s="1"/>
  <c r="CO473" i="2"/>
  <c r="CP473" i="2" s="1"/>
  <c r="CY395" i="2"/>
  <c r="CZ395" i="2" s="1"/>
  <c r="DD409" i="2"/>
  <c r="DD425" i="2"/>
  <c r="DD441" i="2"/>
  <c r="DD457" i="2"/>
  <c r="DD473" i="2"/>
  <c r="AZ584" i="2"/>
  <c r="DT584" i="2" s="1"/>
  <c r="AZ588" i="2"/>
  <c r="DT588" i="2" s="1"/>
  <c r="AZ592" i="2"/>
  <c r="DT592" i="2" s="1"/>
  <c r="AZ596" i="2"/>
  <c r="DT596" i="2" s="1"/>
  <c r="AZ600" i="2"/>
  <c r="DT600" i="2" s="1"/>
  <c r="AZ604" i="2"/>
  <c r="DT604" i="2" s="1"/>
  <c r="AZ608" i="2"/>
  <c r="DT608" i="2" s="1"/>
  <c r="AZ612" i="2"/>
  <c r="DT612" i="2" s="1"/>
  <c r="AZ616" i="2"/>
  <c r="DT616" i="2" s="1"/>
  <c r="AZ620" i="2"/>
  <c r="DT620" i="2" s="1"/>
  <c r="AZ624" i="2"/>
  <c r="DT624" i="2" s="1"/>
  <c r="AZ628" i="2"/>
  <c r="DT628" i="2" s="1"/>
  <c r="AZ632" i="2"/>
  <c r="DT632" i="2" s="1"/>
  <c r="AZ636" i="2"/>
  <c r="DT636" i="2" s="1"/>
  <c r="AZ640" i="2"/>
  <c r="DT640" i="2" s="1"/>
  <c r="AZ644" i="2"/>
  <c r="DT644" i="2" s="1"/>
  <c r="AZ648" i="2"/>
  <c r="DT648" i="2" s="1"/>
  <c r="AZ652" i="2"/>
  <c r="DT652" i="2" s="1"/>
  <c r="AZ656" i="2"/>
  <c r="DT656" i="2" s="1"/>
  <c r="AZ660" i="2"/>
  <c r="DT660" i="2" s="1"/>
  <c r="AZ664" i="2"/>
  <c r="DT664" i="2" s="1"/>
  <c r="AZ668" i="2"/>
  <c r="DT668" i="2" s="1"/>
  <c r="AZ672" i="2"/>
  <c r="DT672" i="2" s="1"/>
  <c r="BJ581" i="2"/>
  <c r="DV581" i="2" s="1"/>
  <c r="BJ585" i="2"/>
  <c r="DV585" i="2" s="1"/>
  <c r="BJ589" i="2"/>
  <c r="DV589" i="2" s="1"/>
  <c r="BJ593" i="2"/>
  <c r="DV593" i="2" s="1"/>
  <c r="BJ597" i="2"/>
  <c r="DV597" i="2" s="1"/>
  <c r="BJ601" i="2"/>
  <c r="DV601" i="2" s="1"/>
  <c r="BJ605" i="2"/>
  <c r="DV605" i="2" s="1"/>
  <c r="BJ609" i="2"/>
  <c r="DV609" i="2" s="1"/>
  <c r="BJ613" i="2"/>
  <c r="DV613" i="2" s="1"/>
  <c r="BJ617" i="2"/>
  <c r="DV617" i="2" s="1"/>
  <c r="BJ621" i="2"/>
  <c r="DV621" i="2" s="1"/>
  <c r="BJ625" i="2"/>
  <c r="DV625" i="2" s="1"/>
  <c r="BJ629" i="2"/>
  <c r="DV629" i="2" s="1"/>
  <c r="BJ633" i="2"/>
  <c r="DV633" i="2" s="1"/>
  <c r="BJ637" i="2"/>
  <c r="DV637" i="2" s="1"/>
  <c r="BJ641" i="2"/>
  <c r="DV641" i="2" s="1"/>
  <c r="BJ645" i="2"/>
  <c r="DV645" i="2" s="1"/>
  <c r="BJ649" i="2"/>
  <c r="DV649" i="2" s="1"/>
  <c r="BJ653" i="2"/>
  <c r="DV653" i="2" s="1"/>
  <c r="BJ657" i="2"/>
  <c r="DV657" i="2" s="1"/>
  <c r="BJ661" i="2"/>
  <c r="DV661" i="2" s="1"/>
  <c r="BJ665" i="2"/>
  <c r="DV665" i="2" s="1"/>
  <c r="BJ669" i="2"/>
  <c r="DV669" i="2" s="1"/>
  <c r="BJ673" i="2"/>
  <c r="DV673" i="2" s="1"/>
  <c r="BT677" i="2"/>
  <c r="CO681" i="2"/>
  <c r="CP681" i="2" s="1"/>
  <c r="BT693" i="2"/>
  <c r="CO697" i="2"/>
  <c r="CP697" i="2" s="1"/>
  <c r="BT709" i="2"/>
  <c r="CO713" i="2"/>
  <c r="CP713" i="2" s="1"/>
  <c r="BJ677" i="2"/>
  <c r="DV677" i="2" s="1"/>
  <c r="BJ681" i="2"/>
  <c r="DV681" i="2" s="1"/>
  <c r="BJ685" i="2"/>
  <c r="DV685" i="2" s="1"/>
  <c r="BJ689" i="2"/>
  <c r="DV689" i="2" s="1"/>
  <c r="BJ693" i="2"/>
  <c r="DV693" i="2" s="1"/>
  <c r="BJ697" i="2"/>
  <c r="DV697" i="2" s="1"/>
  <c r="BJ701" i="2"/>
  <c r="DV701" i="2" s="1"/>
  <c r="BJ705" i="2"/>
  <c r="DV705" i="2" s="1"/>
  <c r="BJ709" i="2"/>
  <c r="DV709" i="2" s="1"/>
  <c r="BJ713" i="2"/>
  <c r="DV713" i="2" s="1"/>
  <c r="BJ717" i="2"/>
  <c r="DV717" i="2" s="1"/>
  <c r="BJ721" i="2"/>
  <c r="DV721" i="2" s="1"/>
  <c r="BT725" i="2"/>
  <c r="CO729" i="2"/>
  <c r="CP729" i="2" s="1"/>
  <c r="BT741" i="2"/>
  <c r="CO745" i="2"/>
  <c r="CP745" i="2" s="1"/>
  <c r="BT757" i="2"/>
  <c r="CO761" i="2"/>
  <c r="CP761" i="2" s="1"/>
  <c r="BJ725" i="2"/>
  <c r="DV725" i="2" s="1"/>
  <c r="BJ729" i="2"/>
  <c r="DV729" i="2" s="1"/>
  <c r="BJ733" i="2"/>
  <c r="DV733" i="2" s="1"/>
  <c r="BJ737" i="2"/>
  <c r="DV737" i="2" s="1"/>
  <c r="BJ741" i="2"/>
  <c r="DV741" i="2" s="1"/>
  <c r="BJ745" i="2"/>
  <c r="DV745" i="2" s="1"/>
  <c r="BJ749" i="2"/>
  <c r="DV749" i="2" s="1"/>
  <c r="BJ753" i="2"/>
  <c r="DV753" i="2" s="1"/>
  <c r="BJ757" i="2"/>
  <c r="DV757" i="2" s="1"/>
  <c r="BJ761" i="2"/>
  <c r="DV761" i="2" s="1"/>
  <c r="BJ765" i="2"/>
  <c r="DV765" i="2" s="1"/>
  <c r="BJ769" i="2"/>
  <c r="DV769" i="2" s="1"/>
  <c r="DC772" i="2"/>
  <c r="DC788" i="2"/>
  <c r="DC804" i="2"/>
  <c r="BU867" i="2"/>
  <c r="BU887" i="2"/>
  <c r="BU891" i="2"/>
  <c r="BU895" i="2"/>
  <c r="BU899" i="2"/>
  <c r="BU903" i="2"/>
  <c r="BU907" i="2"/>
  <c r="BU888" i="2"/>
  <c r="BU892" i="2"/>
  <c r="BU896" i="2"/>
  <c r="BU900" i="2"/>
  <c r="BU904" i="2"/>
  <c r="BS924" i="2"/>
  <c r="AZ941" i="2"/>
  <c r="DT941" i="2" s="1"/>
  <c r="BP934" i="2"/>
  <c r="BU981" i="2"/>
  <c r="DD956" i="2"/>
  <c r="DE957" i="2"/>
  <c r="BJ974" i="2"/>
  <c r="DV974" i="2" s="1"/>
  <c r="CZ978" i="2"/>
  <c r="CE985" i="2"/>
  <c r="CP975" i="2"/>
  <c r="BU979" i="2"/>
  <c r="CP982" i="2"/>
  <c r="DB980" i="2"/>
  <c r="AU980" i="2"/>
  <c r="DS980" i="2" s="1"/>
  <c r="DB984" i="2"/>
  <c r="AU984" i="2"/>
  <c r="DS984" i="2" s="1"/>
  <c r="DW984" i="2" s="1"/>
  <c r="DB988" i="2"/>
  <c r="AU988" i="2"/>
  <c r="DS988" i="2" s="1"/>
  <c r="DW988" i="2" s="1"/>
  <c r="AZ990" i="2"/>
  <c r="DT990" i="2" s="1"/>
  <c r="DC1005" i="2"/>
  <c r="BW113" i="2"/>
  <c r="BZ113" i="2" s="1"/>
  <c r="CR117" i="2"/>
  <c r="CU117" i="2" s="1"/>
  <c r="BW129" i="2"/>
  <c r="BZ129" i="2" s="1"/>
  <c r="CR133" i="2"/>
  <c r="CU133" i="2" s="1"/>
  <c r="BW145" i="2"/>
  <c r="BZ145" i="2" s="1"/>
  <c r="CR149" i="2"/>
  <c r="CU149" i="2" s="1"/>
  <c r="BW161" i="2"/>
  <c r="BZ161" i="2" s="1"/>
  <c r="CR165" i="2"/>
  <c r="CU165" i="2" s="1"/>
  <c r="BW177" i="2"/>
  <c r="BZ177" i="2" s="1"/>
  <c r="CR181" i="2"/>
  <c r="CU181" i="2" s="1"/>
  <c r="BW193" i="2"/>
  <c r="BZ193" i="2" s="1"/>
  <c r="CR197" i="2"/>
  <c r="CU197" i="2" s="1"/>
  <c r="BW209" i="2"/>
  <c r="BZ209" i="2" s="1"/>
  <c r="CR213" i="2"/>
  <c r="CU213" i="2" s="1"/>
  <c r="BW225" i="2"/>
  <c r="BZ225" i="2" s="1"/>
  <c r="CR229" i="2"/>
  <c r="CU229" i="2" s="1"/>
  <c r="BW241" i="2"/>
  <c r="BZ241" i="2" s="1"/>
  <c r="CR245" i="2"/>
  <c r="CU245" i="2" s="1"/>
  <c r="BW257" i="2"/>
  <c r="BZ257" i="2" s="1"/>
  <c r="CR261" i="2"/>
  <c r="CU261" i="2" s="1"/>
  <c r="BW273" i="2"/>
  <c r="BZ273" i="2" s="1"/>
  <c r="CR277" i="2"/>
  <c r="CU277" i="2" s="1"/>
  <c r="BW289" i="2"/>
  <c r="BZ289" i="2" s="1"/>
  <c r="CR293" i="2"/>
  <c r="CU293" i="2" s="1"/>
  <c r="DD400" i="2"/>
  <c r="DD416" i="2"/>
  <c r="DD432" i="2"/>
  <c r="DD448" i="2"/>
  <c r="DD464" i="2"/>
  <c r="DD480" i="2"/>
  <c r="DE586" i="2"/>
  <c r="DE602" i="2"/>
  <c r="DE618" i="2"/>
  <c r="DE634" i="2"/>
  <c r="DE650" i="2"/>
  <c r="DE666" i="2"/>
  <c r="BY685" i="2"/>
  <c r="BZ685" i="2" s="1"/>
  <c r="CT689" i="2"/>
  <c r="CU689" i="2" s="1"/>
  <c r="BY701" i="2"/>
  <c r="BZ701" i="2" s="1"/>
  <c r="CT705" i="2"/>
  <c r="CU705" i="2" s="1"/>
  <c r="BY717" i="2"/>
  <c r="BZ717" i="2" s="1"/>
  <c r="CT721" i="2"/>
  <c r="CU721" i="2" s="1"/>
  <c r="DE682" i="2"/>
  <c r="DE698" i="2"/>
  <c r="DE714" i="2"/>
  <c r="DC682" i="2"/>
  <c r="DC698" i="2"/>
  <c r="DC714" i="2"/>
  <c r="BY733" i="2"/>
  <c r="BZ733" i="2" s="1"/>
  <c r="CT737" i="2"/>
  <c r="CU737" i="2" s="1"/>
  <c r="BY749" i="2"/>
  <c r="BZ749" i="2" s="1"/>
  <c r="CT753" i="2"/>
  <c r="CU753" i="2" s="1"/>
  <c r="BY765" i="2"/>
  <c r="BZ765" i="2" s="1"/>
  <c r="CT769" i="2"/>
  <c r="CU769" i="2" s="1"/>
  <c r="DE730" i="2"/>
  <c r="DE746" i="2"/>
  <c r="DE762" i="2"/>
  <c r="DC730" i="2"/>
  <c r="DC746" i="2"/>
  <c r="DC762" i="2"/>
  <c r="BP774" i="2"/>
  <c r="BP778" i="2"/>
  <c r="BP782" i="2"/>
  <c r="BP786" i="2"/>
  <c r="BP790" i="2"/>
  <c r="BP794" i="2"/>
  <c r="BP798" i="2"/>
  <c r="BP802" i="2"/>
  <c r="BP806" i="2"/>
  <c r="BP810" i="2"/>
  <c r="BP814" i="2"/>
  <c r="DE824" i="2"/>
  <c r="DE840" i="2"/>
  <c r="DE856" i="2"/>
  <c r="BP820" i="2"/>
  <c r="BP824" i="2"/>
  <c r="BP828" i="2"/>
  <c r="BP832" i="2"/>
  <c r="BP836" i="2"/>
  <c r="BP840" i="2"/>
  <c r="BP844" i="2"/>
  <c r="BP848" i="2"/>
  <c r="BP852" i="2"/>
  <c r="BP856" i="2"/>
  <c r="BP860" i="2"/>
  <c r="DC875" i="2"/>
  <c r="CG873" i="2"/>
  <c r="CK873" i="2" s="1"/>
  <c r="CG877" i="2"/>
  <c r="CK877" i="2" s="1"/>
  <c r="DC869" i="2"/>
  <c r="DC885" i="2"/>
  <c r="BE887" i="2"/>
  <c r="DU887" i="2" s="1"/>
  <c r="BE891" i="2"/>
  <c r="DU891" i="2" s="1"/>
  <c r="BE895" i="2"/>
  <c r="DU895" i="2" s="1"/>
  <c r="BE899" i="2"/>
  <c r="DU899" i="2" s="1"/>
  <c r="BE903" i="2"/>
  <c r="DU903" i="2" s="1"/>
  <c r="BE907" i="2"/>
  <c r="DU907" i="2" s="1"/>
  <c r="BE888" i="2"/>
  <c r="DU888" i="2" s="1"/>
  <c r="BE892" i="2"/>
  <c r="DU892" i="2" s="1"/>
  <c r="BE896" i="2"/>
  <c r="DU896" i="2" s="1"/>
  <c r="BE900" i="2"/>
  <c r="DU900" i="2" s="1"/>
  <c r="BE904" i="2"/>
  <c r="DU904" i="2" s="1"/>
  <c r="DD909" i="2"/>
  <c r="BX928" i="2"/>
  <c r="CS930" i="2"/>
  <c r="BJ941" i="2"/>
  <c r="DV941" i="2" s="1"/>
  <c r="DC938" i="2"/>
  <c r="DE946" i="2"/>
  <c r="BE979" i="2"/>
  <c r="DU979" i="2" s="1"/>
  <c r="BE982" i="2"/>
  <c r="DU982" i="2" s="1"/>
  <c r="AZ980" i="2"/>
  <c r="DT980" i="2" s="1"/>
  <c r="BU988" i="2"/>
  <c r="BU995" i="2"/>
  <c r="DC994" i="2"/>
  <c r="DD601" i="2"/>
  <c r="DD665" i="2"/>
  <c r="DC616" i="2"/>
  <c r="DC692" i="2"/>
  <c r="DC744" i="2"/>
  <c r="DE768" i="2"/>
  <c r="BE787" i="2"/>
  <c r="DU787" i="2" s="1"/>
  <c r="BE803" i="2"/>
  <c r="DU803" i="2" s="1"/>
  <c r="DD796" i="2"/>
  <c r="DC854" i="2"/>
  <c r="DD867" i="2"/>
  <c r="DD975" i="2"/>
  <c r="CV1011" i="2" l="1"/>
  <c r="CV1010" i="2"/>
  <c r="CV1009" i="2"/>
  <c r="CZ8" i="2"/>
  <c r="DF988" i="2"/>
  <c r="DI988" i="2" s="1"/>
  <c r="DO988" i="2" s="1"/>
  <c r="DF980" i="2"/>
  <c r="DI980" i="2" s="1"/>
  <c r="DO980" i="2" s="1"/>
  <c r="DH980" i="2"/>
  <c r="AW1009" i="2"/>
  <c r="AW1011" i="2"/>
  <c r="AW1010" i="2"/>
  <c r="DF389" i="2"/>
  <c r="DH389" i="2" s="1"/>
  <c r="DH373" i="2"/>
  <c r="DF373" i="2"/>
  <c r="DF357" i="2"/>
  <c r="DH357" i="2" s="1"/>
  <c r="DH341" i="2"/>
  <c r="DF341" i="2"/>
  <c r="DF325" i="2"/>
  <c r="DH325" i="2" s="1"/>
  <c r="DH309" i="2"/>
  <c r="DF309" i="2"/>
  <c r="DF384" i="2"/>
  <c r="DH384" i="2" s="1"/>
  <c r="DH368" i="2"/>
  <c r="DF368" i="2"/>
  <c r="DF352" i="2"/>
  <c r="DH352" i="2" s="1"/>
  <c r="DH336" i="2"/>
  <c r="DF336" i="2"/>
  <c r="DI336" i="2" s="1"/>
  <c r="DO336" i="2" s="1"/>
  <c r="DF320" i="2"/>
  <c r="DH320" i="2" s="1"/>
  <c r="DH304" i="2"/>
  <c r="DF304" i="2"/>
  <c r="DF383" i="2"/>
  <c r="DH383" i="2" s="1"/>
  <c r="DH367" i="2"/>
  <c r="DF367" i="2"/>
  <c r="DI367" i="2" s="1"/>
  <c r="DO367" i="2" s="1"/>
  <c r="DF351" i="2"/>
  <c r="DH351" i="2" s="1"/>
  <c r="DH335" i="2"/>
  <c r="DF335" i="2"/>
  <c r="DF319" i="2"/>
  <c r="DH319" i="2" s="1"/>
  <c r="DH303" i="2"/>
  <c r="DF303" i="2"/>
  <c r="BM1010" i="2"/>
  <c r="BM1011" i="2"/>
  <c r="BM1009" i="2"/>
  <c r="DJ945" i="2"/>
  <c r="DP945" i="2" s="1"/>
  <c r="DF847" i="2"/>
  <c r="DK847" i="2" s="1"/>
  <c r="DQ847" i="2" s="1"/>
  <c r="DH296" i="2"/>
  <c r="DF296" i="2"/>
  <c r="DI296" i="2" s="1"/>
  <c r="DO296" i="2" s="1"/>
  <c r="DF272" i="2"/>
  <c r="DH272" i="2" s="1"/>
  <c r="DH248" i="2"/>
  <c r="DF248" i="2"/>
  <c r="DI248" i="2" s="1"/>
  <c r="DO248" i="2" s="1"/>
  <c r="DF232" i="2"/>
  <c r="DI232" i="2" s="1"/>
  <c r="DO232" i="2" s="1"/>
  <c r="DH208" i="2"/>
  <c r="DF208" i="2"/>
  <c r="DF176" i="2"/>
  <c r="DH176" i="2" s="1"/>
  <c r="DH152" i="2"/>
  <c r="DF152" i="2"/>
  <c r="DI152" i="2" s="1"/>
  <c r="DO152" i="2" s="1"/>
  <c r="DF128" i="2"/>
  <c r="DH128" i="2" s="1"/>
  <c r="DH112" i="2"/>
  <c r="DF112" i="2"/>
  <c r="DJ248" i="2"/>
  <c r="DP248" i="2" s="1"/>
  <c r="DF803" i="2"/>
  <c r="DI803" i="2" s="1"/>
  <c r="DO803" i="2" s="1"/>
  <c r="DH779" i="2"/>
  <c r="DF779" i="2"/>
  <c r="DF771" i="2"/>
  <c r="DH771" i="2" s="1"/>
  <c r="DJ384" i="2"/>
  <c r="DP384" i="2" s="1"/>
  <c r="DF941" i="2"/>
  <c r="DH941" i="2" s="1"/>
  <c r="DH860" i="2"/>
  <c r="DF860" i="2"/>
  <c r="DJ860" i="2" s="1"/>
  <c r="DP860" i="2" s="1"/>
  <c r="DF852" i="2"/>
  <c r="DJ852" i="2" s="1"/>
  <c r="DP852" i="2" s="1"/>
  <c r="DH844" i="2"/>
  <c r="DF844" i="2"/>
  <c r="DJ844" i="2" s="1"/>
  <c r="DP844" i="2" s="1"/>
  <c r="DF836" i="2"/>
  <c r="DJ836" i="2" s="1"/>
  <c r="DP836" i="2" s="1"/>
  <c r="DH828" i="2"/>
  <c r="DF828" i="2"/>
  <c r="DJ828" i="2" s="1"/>
  <c r="DP828" i="2" s="1"/>
  <c r="DF820" i="2"/>
  <c r="DJ820" i="2" s="1"/>
  <c r="DP820" i="2" s="1"/>
  <c r="BP935" i="2"/>
  <c r="DH934" i="2"/>
  <c r="DF934" i="2"/>
  <c r="BP1004" i="2"/>
  <c r="DF986" i="2"/>
  <c r="DI986" i="2" s="1"/>
  <c r="DO986" i="2" s="1"/>
  <c r="DW900" i="2"/>
  <c r="DW892" i="2"/>
  <c r="DW907" i="2"/>
  <c r="DW899" i="2"/>
  <c r="DW891" i="2"/>
  <c r="DI779" i="2"/>
  <c r="DO779" i="2" s="1"/>
  <c r="DI729" i="2"/>
  <c r="DO729" i="2" s="1"/>
  <c r="DW378" i="2"/>
  <c r="DW362" i="2"/>
  <c r="DW346" i="2"/>
  <c r="DW330" i="2"/>
  <c r="DW314" i="2"/>
  <c r="DW295" i="2"/>
  <c r="DW279" i="2"/>
  <c r="DW263" i="2"/>
  <c r="DW247" i="2"/>
  <c r="DW231" i="2"/>
  <c r="DW215" i="2"/>
  <c r="DW199" i="2"/>
  <c r="DW183" i="2"/>
  <c r="DW167" i="2"/>
  <c r="DW151" i="2"/>
  <c r="DW135" i="2"/>
  <c r="DW119" i="2"/>
  <c r="BZ986" i="2"/>
  <c r="DF769" i="2"/>
  <c r="DJ769" i="2" s="1"/>
  <c r="DP769" i="2" s="1"/>
  <c r="DH761" i="2"/>
  <c r="DF761" i="2"/>
  <c r="DF753" i="2"/>
  <c r="DH745" i="2"/>
  <c r="DF745" i="2"/>
  <c r="DF737" i="2"/>
  <c r="DH729" i="2"/>
  <c r="DF729" i="2"/>
  <c r="DW717" i="2"/>
  <c r="DW709" i="2"/>
  <c r="DW701" i="2"/>
  <c r="DW693" i="2"/>
  <c r="DW685" i="2"/>
  <c r="DW677" i="2"/>
  <c r="DW669" i="2"/>
  <c r="DW661" i="2"/>
  <c r="DW653" i="2"/>
  <c r="DW645" i="2"/>
  <c r="DW637" i="2"/>
  <c r="DW629" i="2"/>
  <c r="DW621" i="2"/>
  <c r="DW613" i="2"/>
  <c r="DW605" i="2"/>
  <c r="DW597" i="2"/>
  <c r="DW589" i="2"/>
  <c r="DW581" i="2"/>
  <c r="BY7" i="2"/>
  <c r="BU292" i="2"/>
  <c r="BU276" i="2"/>
  <c r="BU260" i="2"/>
  <c r="BU244" i="2"/>
  <c r="BU228" i="2"/>
  <c r="BU212" i="2"/>
  <c r="BU196" i="2"/>
  <c r="BU180" i="2"/>
  <c r="BU164" i="2"/>
  <c r="BU148" i="2"/>
  <c r="BU132" i="2"/>
  <c r="BU116" i="2"/>
  <c r="DI303" i="2"/>
  <c r="DO303" i="2" s="1"/>
  <c r="DW474" i="2"/>
  <c r="DW458" i="2"/>
  <c r="DW442" i="2"/>
  <c r="DW426" i="2"/>
  <c r="DW410" i="2"/>
  <c r="DW394" i="2"/>
  <c r="DK941" i="2"/>
  <c r="DQ941" i="2" s="1"/>
  <c r="DF945" i="2"/>
  <c r="DI945" i="2" s="1"/>
  <c r="DO945" i="2" s="1"/>
  <c r="CP968" i="2"/>
  <c r="CU711" i="2"/>
  <c r="CK289" i="2"/>
  <c r="CK269" i="2"/>
  <c r="CK225" i="2"/>
  <c r="CK205" i="2"/>
  <c r="CK161" i="2"/>
  <c r="CK141" i="2"/>
  <c r="BP7" i="2"/>
  <c r="DH881" i="2"/>
  <c r="DF881" i="2"/>
  <c r="DF873" i="2"/>
  <c r="DH873" i="2" s="1"/>
  <c r="DH865" i="2"/>
  <c r="DF865" i="2"/>
  <c r="CR1011" i="2"/>
  <c r="CR1010" i="2"/>
  <c r="CR1009" i="2"/>
  <c r="DH935" i="2"/>
  <c r="DF935" i="2"/>
  <c r="DI935" i="2" s="1"/>
  <c r="DO935" i="2" s="1"/>
  <c r="DW901" i="2"/>
  <c r="DW893" i="2"/>
  <c r="DF994" i="2"/>
  <c r="DK994" i="2" s="1"/>
  <c r="DQ994" i="2" s="1"/>
  <c r="CU905" i="2"/>
  <c r="CP852" i="2"/>
  <c r="CP836" i="2"/>
  <c r="CP820" i="2"/>
  <c r="DH978" i="2"/>
  <c r="DF978" i="2"/>
  <c r="BX1011" i="2"/>
  <c r="BX1010" i="2"/>
  <c r="BX1009" i="2"/>
  <c r="DH993" i="2"/>
  <c r="DF993" i="2"/>
  <c r="DJ993" i="2" s="1"/>
  <c r="DP993" i="2" s="1"/>
  <c r="DI373" i="2"/>
  <c r="DO373" i="2" s="1"/>
  <c r="DI309" i="2"/>
  <c r="DO309" i="2" s="1"/>
  <c r="DJ64" i="2"/>
  <c r="DP64" i="2" s="1"/>
  <c r="CX1010" i="2"/>
  <c r="CX1011" i="2"/>
  <c r="CX1009" i="2"/>
  <c r="CU924" i="2"/>
  <c r="CE850" i="2"/>
  <c r="BY1010" i="2"/>
  <c r="BY1011" i="2"/>
  <c r="BY1009" i="2"/>
  <c r="CK966" i="2"/>
  <c r="BU916" i="2"/>
  <c r="CU846" i="2"/>
  <c r="CU830" i="2"/>
  <c r="BU807" i="2"/>
  <c r="BU791" i="2"/>
  <c r="BU775" i="2"/>
  <c r="DF483" i="2"/>
  <c r="DH483" i="2" s="1"/>
  <c r="DF475" i="2"/>
  <c r="DK475" i="2" s="1"/>
  <c r="DQ475" i="2" s="1"/>
  <c r="DH475" i="2"/>
  <c r="DF467" i="2"/>
  <c r="DH467" i="2" s="1"/>
  <c r="DF459" i="2"/>
  <c r="DH459" i="2"/>
  <c r="DF451" i="2"/>
  <c r="DH451" i="2" s="1"/>
  <c r="DF443" i="2"/>
  <c r="DH443" i="2"/>
  <c r="DF435" i="2"/>
  <c r="DI435" i="2" s="1"/>
  <c r="DO435" i="2" s="1"/>
  <c r="DF427" i="2"/>
  <c r="DH427" i="2"/>
  <c r="DF419" i="2"/>
  <c r="DH419" i="2" s="1"/>
  <c r="DF411" i="2"/>
  <c r="DH411" i="2"/>
  <c r="DF403" i="2"/>
  <c r="DH403" i="2" s="1"/>
  <c r="AY1011" i="2"/>
  <c r="AY1010" i="2"/>
  <c r="AY1009" i="2"/>
  <c r="DJ988" i="2"/>
  <c r="DP988" i="2" s="1"/>
  <c r="CE940" i="2"/>
  <c r="CK937" i="2"/>
  <c r="DF928" i="2"/>
  <c r="DI928" i="2" s="1"/>
  <c r="DO928" i="2" s="1"/>
  <c r="DH920" i="2"/>
  <c r="DF920" i="2"/>
  <c r="DI920" i="2" s="1"/>
  <c r="DO920" i="2" s="1"/>
  <c r="DF912" i="2"/>
  <c r="DI912" i="2" s="1"/>
  <c r="DO912" i="2" s="1"/>
  <c r="DK912" i="2"/>
  <c r="DQ912" i="2" s="1"/>
  <c r="CU876" i="2"/>
  <c r="BU858" i="2"/>
  <c r="BU826" i="2"/>
  <c r="CZ801" i="2"/>
  <c r="CZ785" i="2"/>
  <c r="CK795" i="2"/>
  <c r="CK779" i="2"/>
  <c r="BZ711" i="2"/>
  <c r="BZ695" i="2"/>
  <c r="BZ679" i="2"/>
  <c r="DJ360" i="2"/>
  <c r="DP360" i="2" s="1"/>
  <c r="DJ391" i="2"/>
  <c r="DP391" i="2" s="1"/>
  <c r="DJ389" i="2"/>
  <c r="DP389" i="2" s="1"/>
  <c r="DJ325" i="2"/>
  <c r="DP325" i="2" s="1"/>
  <c r="BP289" i="2"/>
  <c r="BP273" i="2"/>
  <c r="BP257" i="2"/>
  <c r="BP241" i="2"/>
  <c r="BP225" i="2"/>
  <c r="BP209" i="2"/>
  <c r="BP193" i="2"/>
  <c r="BP177" i="2"/>
  <c r="BP161" i="2"/>
  <c r="BP145" i="2"/>
  <c r="BP129" i="2"/>
  <c r="BP113" i="2"/>
  <c r="CZ983" i="2"/>
  <c r="CU947" i="2"/>
  <c r="DI865" i="2"/>
  <c r="DO865" i="2" s="1"/>
  <c r="DK820" i="2"/>
  <c r="DQ820" i="2" s="1"/>
  <c r="DW976" i="2"/>
  <c r="DW867" i="2"/>
  <c r="DW668" i="2"/>
  <c r="DW660" i="2"/>
  <c r="DW652" i="2"/>
  <c r="DW644" i="2"/>
  <c r="DW636" i="2"/>
  <c r="DW628" i="2"/>
  <c r="DW620" i="2"/>
  <c r="DW612" i="2"/>
  <c r="DW604" i="2"/>
  <c r="DW596" i="2"/>
  <c r="DW588" i="2"/>
  <c r="DF957" i="2"/>
  <c r="DJ957" i="2" s="1"/>
  <c r="DP957" i="2" s="1"/>
  <c r="DJ443" i="2"/>
  <c r="DP443" i="2" s="1"/>
  <c r="DJ941" i="2"/>
  <c r="DP941" i="2" s="1"/>
  <c r="DI781" i="2"/>
  <c r="DO781" i="2" s="1"/>
  <c r="DJ745" i="2"/>
  <c r="DP745" i="2" s="1"/>
  <c r="DW964" i="2"/>
  <c r="DW956" i="2"/>
  <c r="BS1011" i="2"/>
  <c r="BS1010" i="2"/>
  <c r="BS1009" i="2"/>
  <c r="DF959" i="2"/>
  <c r="DJ959" i="2" s="1"/>
  <c r="DP959" i="2" s="1"/>
  <c r="DW863" i="2"/>
  <c r="DW768" i="2"/>
  <c r="DW760" i="2"/>
  <c r="DW752" i="2"/>
  <c r="DW744" i="2"/>
  <c r="DW736" i="2"/>
  <c r="DW728" i="2"/>
  <c r="DH720" i="2"/>
  <c r="DF720" i="2"/>
  <c r="DF712" i="2"/>
  <c r="DH712" i="2" s="1"/>
  <c r="DH704" i="2"/>
  <c r="DF704" i="2"/>
  <c r="DJ704" i="2" s="1"/>
  <c r="DP704" i="2" s="1"/>
  <c r="DF696" i="2"/>
  <c r="DK696" i="2" s="1"/>
  <c r="DQ696" i="2" s="1"/>
  <c r="DH688" i="2"/>
  <c r="DF688" i="2"/>
  <c r="DJ688" i="2" s="1"/>
  <c r="DP688" i="2" s="1"/>
  <c r="DF680" i="2"/>
  <c r="DH680" i="2" s="1"/>
  <c r="DW484" i="2"/>
  <c r="DW476" i="2"/>
  <c r="DW468" i="2"/>
  <c r="DW460" i="2"/>
  <c r="DW452" i="2"/>
  <c r="DW444" i="2"/>
  <c r="DW436" i="2"/>
  <c r="DW428" i="2"/>
  <c r="DW420" i="2"/>
  <c r="DW412" i="2"/>
  <c r="DW404" i="2"/>
  <c r="DW396" i="2"/>
  <c r="DW967" i="2"/>
  <c r="CE870" i="2"/>
  <c r="CK451" i="2"/>
  <c r="BP443" i="2"/>
  <c r="CO7" i="2"/>
  <c r="BT7" i="2"/>
  <c r="E109" i="1"/>
  <c r="DH937" i="2"/>
  <c r="DF937" i="2"/>
  <c r="DJ937" i="2" s="1"/>
  <c r="DP937" i="2" s="1"/>
  <c r="DI475" i="2"/>
  <c r="DO475" i="2" s="1"/>
  <c r="DW285" i="2"/>
  <c r="DW269" i="2"/>
  <c r="DW253" i="2"/>
  <c r="DW237" i="2"/>
  <c r="DW221" i="2"/>
  <c r="DW205" i="2"/>
  <c r="DW189" i="2"/>
  <c r="DW173" i="2"/>
  <c r="DW157" i="2"/>
  <c r="DW141" i="2"/>
  <c r="DW125" i="2"/>
  <c r="DW109" i="2"/>
  <c r="DF470" i="2"/>
  <c r="DK470" i="2" s="1"/>
  <c r="DQ470" i="2" s="1"/>
  <c r="DH454" i="2"/>
  <c r="DF454" i="2"/>
  <c r="DK454" i="2" s="1"/>
  <c r="DQ454" i="2" s="1"/>
  <c r="DF438" i="2"/>
  <c r="DK438" i="2" s="1"/>
  <c r="DQ438" i="2" s="1"/>
  <c r="DH422" i="2"/>
  <c r="DF422" i="2"/>
  <c r="DK422" i="2" s="1"/>
  <c r="DQ422" i="2" s="1"/>
  <c r="DF406" i="2"/>
  <c r="DK406" i="2" s="1"/>
  <c r="DQ406" i="2" s="1"/>
  <c r="DW939" i="2"/>
  <c r="DW884" i="2"/>
  <c r="DW876" i="2"/>
  <c r="DW868" i="2"/>
  <c r="DJ667" i="2"/>
  <c r="DP667" i="2" s="1"/>
  <c r="DJ603" i="2"/>
  <c r="DP603" i="2" s="1"/>
  <c r="DF944" i="2"/>
  <c r="DH944" i="2"/>
  <c r="DH813" i="2"/>
  <c r="DF813" i="2"/>
  <c r="DK813" i="2" s="1"/>
  <c r="DQ813" i="2" s="1"/>
  <c r="DF805" i="2"/>
  <c r="DH805" i="2" s="1"/>
  <c r="DH797" i="2"/>
  <c r="DF797" i="2"/>
  <c r="DK797" i="2" s="1"/>
  <c r="DQ797" i="2" s="1"/>
  <c r="DF789" i="2"/>
  <c r="DH789" i="2" s="1"/>
  <c r="DH781" i="2"/>
  <c r="DF781" i="2"/>
  <c r="DJ781" i="2" s="1"/>
  <c r="DP781" i="2" s="1"/>
  <c r="DF773" i="2"/>
  <c r="DH773" i="2" s="1"/>
  <c r="DF718" i="2"/>
  <c r="DH718" i="2" s="1"/>
  <c r="DH710" i="2"/>
  <c r="DF710" i="2"/>
  <c r="DK710" i="2" s="1"/>
  <c r="DQ710" i="2" s="1"/>
  <c r="DF702" i="2"/>
  <c r="DK702" i="2" s="1"/>
  <c r="DQ702" i="2" s="1"/>
  <c r="DH694" i="2"/>
  <c r="DF694" i="2"/>
  <c r="DF686" i="2"/>
  <c r="DH686" i="2" s="1"/>
  <c r="DH678" i="2"/>
  <c r="DF678" i="2"/>
  <c r="CH7" i="2"/>
  <c r="DH105" i="2"/>
  <c r="DF105" i="2"/>
  <c r="DF97" i="2"/>
  <c r="DI97" i="2" s="1"/>
  <c r="DO97" i="2" s="1"/>
  <c r="DH89" i="2"/>
  <c r="DF89" i="2"/>
  <c r="DF81" i="2"/>
  <c r="DH73" i="2"/>
  <c r="DF73" i="2"/>
  <c r="DI73" i="2" s="1"/>
  <c r="DO73" i="2" s="1"/>
  <c r="DF65" i="2"/>
  <c r="DI65" i="2" s="1"/>
  <c r="DO65" i="2" s="1"/>
  <c r="DH57" i="2"/>
  <c r="DF57" i="2"/>
  <c r="DK57" i="2" s="1"/>
  <c r="DQ57" i="2" s="1"/>
  <c r="DF49" i="2"/>
  <c r="DH41" i="2"/>
  <c r="DF41" i="2"/>
  <c r="DF33" i="2"/>
  <c r="DI33" i="2" s="1"/>
  <c r="DO33" i="2" s="1"/>
  <c r="DH25" i="2"/>
  <c r="DF25" i="2"/>
  <c r="DF17" i="2"/>
  <c r="DH9" i="2"/>
  <c r="DF9" i="2"/>
  <c r="DI9" i="2" s="1"/>
  <c r="DO9" i="2" s="1"/>
  <c r="DF104" i="2"/>
  <c r="DI104" i="2" s="1"/>
  <c r="DO104" i="2" s="1"/>
  <c r="DH96" i="2"/>
  <c r="DF96" i="2"/>
  <c r="DK96" i="2" s="1"/>
  <c r="DQ96" i="2" s="1"/>
  <c r="DF88" i="2"/>
  <c r="DH80" i="2"/>
  <c r="DF80" i="2"/>
  <c r="DF72" i="2"/>
  <c r="DI72" i="2" s="1"/>
  <c r="DO72" i="2" s="1"/>
  <c r="DH64" i="2"/>
  <c r="DF64" i="2"/>
  <c r="DF56" i="2"/>
  <c r="DH48" i="2"/>
  <c r="DF48" i="2"/>
  <c r="DI48" i="2" s="1"/>
  <c r="DO48" i="2" s="1"/>
  <c r="DF40" i="2"/>
  <c r="DI40" i="2" s="1"/>
  <c r="DO40" i="2" s="1"/>
  <c r="DH32" i="2"/>
  <c r="DF32" i="2"/>
  <c r="DK32" i="2" s="1"/>
  <c r="DQ32" i="2" s="1"/>
  <c r="DF24" i="2"/>
  <c r="DH16" i="2"/>
  <c r="DF16" i="2"/>
  <c r="AQ1011" i="2"/>
  <c r="AQ1010" i="2"/>
  <c r="AQ1009" i="2"/>
  <c r="DB8" i="2"/>
  <c r="AU8" i="2"/>
  <c r="DH968" i="2"/>
  <c r="DF968" i="2"/>
  <c r="DK968" i="2" s="1"/>
  <c r="DQ968" i="2" s="1"/>
  <c r="CP910" i="2"/>
  <c r="DF938" i="2"/>
  <c r="DH938" i="2" s="1"/>
  <c r="BJ7" i="2"/>
  <c r="CZ826" i="2"/>
  <c r="CU919" i="2"/>
  <c r="DF878" i="2"/>
  <c r="DH878" i="2" s="1"/>
  <c r="DH870" i="2"/>
  <c r="DF870" i="2"/>
  <c r="DJ870" i="2" s="1"/>
  <c r="DP870" i="2" s="1"/>
  <c r="DF862" i="2"/>
  <c r="DI862" i="2" s="1"/>
  <c r="DO862" i="2" s="1"/>
  <c r="DH862" i="2"/>
  <c r="DK779" i="2"/>
  <c r="DQ779" i="2" s="1"/>
  <c r="DW763" i="2"/>
  <c r="DW755" i="2"/>
  <c r="DW747" i="2"/>
  <c r="DW739" i="2"/>
  <c r="DW731" i="2"/>
  <c r="DW715" i="2"/>
  <c r="DW707" i="2"/>
  <c r="DW699" i="2"/>
  <c r="DW691" i="2"/>
  <c r="DW683" i="2"/>
  <c r="CU630" i="2"/>
  <c r="CU566" i="2"/>
  <c r="CU561" i="2"/>
  <c r="CU540" i="2"/>
  <c r="CU559" i="2"/>
  <c r="C110" i="1"/>
  <c r="AJ1009" i="2"/>
  <c r="AJ1011" i="2"/>
  <c r="AJ1010" i="2"/>
  <c r="DI406" i="2"/>
  <c r="DO406" i="2" s="1"/>
  <c r="CP282" i="2"/>
  <c r="CP250" i="2"/>
  <c r="CP218" i="2"/>
  <c r="CP186" i="2"/>
  <c r="CP154" i="2"/>
  <c r="CP122" i="2"/>
  <c r="CK879" i="2"/>
  <c r="CK861" i="2"/>
  <c r="CK837" i="2"/>
  <c r="CK817" i="2"/>
  <c r="CU806" i="2"/>
  <c r="CU786" i="2"/>
  <c r="DK383" i="2"/>
  <c r="DQ383" i="2" s="1"/>
  <c r="DK319" i="2"/>
  <c r="DQ319" i="2" s="1"/>
  <c r="DK152" i="2"/>
  <c r="DQ152" i="2" s="1"/>
  <c r="CZ883" i="2"/>
  <c r="BU862" i="2"/>
  <c r="DW854" i="2"/>
  <c r="DW846" i="2"/>
  <c r="DW838" i="2"/>
  <c r="DW830" i="2"/>
  <c r="DW822" i="2"/>
  <c r="BZ805" i="2"/>
  <c r="CZ674" i="2"/>
  <c r="CZ650" i="2"/>
  <c r="CZ630" i="2"/>
  <c r="CZ610" i="2"/>
  <c r="CZ586" i="2"/>
  <c r="CZ558" i="2"/>
  <c r="CZ526" i="2"/>
  <c r="CZ494" i="2"/>
  <c r="CZ561" i="2"/>
  <c r="CZ529" i="2"/>
  <c r="CZ497" i="2"/>
  <c r="CZ560" i="2"/>
  <c r="CZ528" i="2"/>
  <c r="CZ496" i="2"/>
  <c r="CZ559" i="2"/>
  <c r="CZ527" i="2"/>
  <c r="CZ495" i="2"/>
  <c r="CE97" i="2"/>
  <c r="CE81" i="2"/>
  <c r="CE65" i="2"/>
  <c r="CE49" i="2"/>
  <c r="CE33" i="2"/>
  <c r="CE17" i="2"/>
  <c r="CE104" i="2"/>
  <c r="CE88" i="2"/>
  <c r="CE72" i="2"/>
  <c r="CE56" i="2"/>
  <c r="CE40" i="2"/>
  <c r="CE24" i="2"/>
  <c r="CU675" i="2"/>
  <c r="BP447" i="2"/>
  <c r="CK431" i="2"/>
  <c r="BP423" i="2"/>
  <c r="CK423" i="2"/>
  <c r="CK924" i="2"/>
  <c r="BP916" i="2"/>
  <c r="CK675" i="2"/>
  <c r="DK40" i="2"/>
  <c r="DQ40" i="2" s="1"/>
  <c r="CZ928" i="2"/>
  <c r="CE920" i="2"/>
  <c r="CZ863" i="2"/>
  <c r="CZ277" i="2"/>
  <c r="CE237" i="2"/>
  <c r="CZ213" i="2"/>
  <c r="BZ771" i="2"/>
  <c r="DF1006" i="2"/>
  <c r="DH1006" i="2" s="1"/>
  <c r="DJ934" i="2"/>
  <c r="DP934" i="2" s="1"/>
  <c r="BU932" i="2"/>
  <c r="BZ915" i="2"/>
  <c r="DK870" i="2"/>
  <c r="DQ870" i="2" s="1"/>
  <c r="BZ662" i="2"/>
  <c r="BZ646" i="2"/>
  <c r="BZ630" i="2"/>
  <c r="BZ614" i="2"/>
  <c r="BZ598" i="2"/>
  <c r="BZ582" i="2"/>
  <c r="BZ566" i="2"/>
  <c r="BZ550" i="2"/>
  <c r="BZ534" i="2"/>
  <c r="BZ518" i="2"/>
  <c r="BZ502" i="2"/>
  <c r="BZ486" i="2"/>
  <c r="BZ565" i="2"/>
  <c r="BZ549" i="2"/>
  <c r="BZ533" i="2"/>
  <c r="BZ517" i="2"/>
  <c r="BZ501" i="2"/>
  <c r="BZ580" i="2"/>
  <c r="BZ564" i="2"/>
  <c r="BZ548" i="2"/>
  <c r="BZ532" i="2"/>
  <c r="BZ516" i="2"/>
  <c r="BZ500" i="2"/>
  <c r="BZ579" i="2"/>
  <c r="BZ563" i="2"/>
  <c r="BZ547" i="2"/>
  <c r="BZ531" i="2"/>
  <c r="BZ515" i="2"/>
  <c r="BZ499" i="2"/>
  <c r="DI957" i="2"/>
  <c r="DO957" i="2" s="1"/>
  <c r="BU929" i="2"/>
  <c r="BU913" i="2"/>
  <c r="CK785" i="2"/>
  <c r="BU290" i="2"/>
  <c r="BU274" i="2"/>
  <c r="BU258" i="2"/>
  <c r="BU242" i="2"/>
  <c r="BU226" i="2"/>
  <c r="BU210" i="2"/>
  <c r="BU194" i="2"/>
  <c r="BU178" i="2"/>
  <c r="BU162" i="2"/>
  <c r="BU146" i="2"/>
  <c r="BU130" i="2"/>
  <c r="BU114" i="2"/>
  <c r="BU98" i="2"/>
  <c r="BU82" i="2"/>
  <c r="BU66" i="2"/>
  <c r="BU50" i="2"/>
  <c r="BU34" i="2"/>
  <c r="BU18" i="2"/>
  <c r="C109" i="1"/>
  <c r="AE1010" i="2"/>
  <c r="AE1011" i="2"/>
  <c r="AE1009" i="2"/>
  <c r="DF996" i="2"/>
  <c r="DI996" i="2" s="1"/>
  <c r="DO996" i="2" s="1"/>
  <c r="DH996" i="2"/>
  <c r="DW983" i="2"/>
  <c r="DW961" i="2"/>
  <c r="DW942" i="2"/>
  <c r="CE942" i="2"/>
  <c r="BP917" i="2"/>
  <c r="CK919" i="2"/>
  <c r="DW902" i="2"/>
  <c r="DW894" i="2"/>
  <c r="DW886" i="2"/>
  <c r="BP875" i="2"/>
  <c r="BP861" i="2"/>
  <c r="BP845" i="2"/>
  <c r="BP829" i="2"/>
  <c r="BZ860" i="2"/>
  <c r="BZ844" i="2"/>
  <c r="BZ828" i="2"/>
  <c r="BZ814" i="2"/>
  <c r="BZ798" i="2"/>
  <c r="BZ782" i="2"/>
  <c r="DW816" i="2"/>
  <c r="BP804" i="2"/>
  <c r="BP788" i="2"/>
  <c r="BP772" i="2"/>
  <c r="CU667" i="2"/>
  <c r="CU635" i="2"/>
  <c r="CU583" i="2"/>
  <c r="CK614" i="2"/>
  <c r="CK558" i="2"/>
  <c r="CK494" i="2"/>
  <c r="CK525" i="2"/>
  <c r="CK556" i="2"/>
  <c r="CK492" i="2"/>
  <c r="CK531" i="2"/>
  <c r="DK384" i="2"/>
  <c r="DQ384" i="2" s="1"/>
  <c r="DK320" i="2"/>
  <c r="DQ320" i="2" s="1"/>
  <c r="DI192" i="2"/>
  <c r="DO192" i="2" s="1"/>
  <c r="DI128" i="2"/>
  <c r="DO128" i="2" s="1"/>
  <c r="DJ286" i="2"/>
  <c r="DP286" i="2" s="1"/>
  <c r="DJ158" i="2"/>
  <c r="DP158" i="2" s="1"/>
  <c r="DF294" i="2"/>
  <c r="DH286" i="2"/>
  <c r="DF286" i="2"/>
  <c r="DF278" i="2"/>
  <c r="DH270" i="2"/>
  <c r="DF270" i="2"/>
  <c r="DI270" i="2" s="1"/>
  <c r="DO270" i="2" s="1"/>
  <c r="DF262" i="2"/>
  <c r="DH254" i="2"/>
  <c r="DF254" i="2"/>
  <c r="DF246" i="2"/>
  <c r="DH238" i="2"/>
  <c r="DF238" i="2"/>
  <c r="DF230" i="2"/>
  <c r="DH222" i="2"/>
  <c r="DF222" i="2"/>
  <c r="DJ222" i="2" s="1"/>
  <c r="DP222" i="2" s="1"/>
  <c r="DF214" i="2"/>
  <c r="DH206" i="2"/>
  <c r="DF206" i="2"/>
  <c r="DK206" i="2" s="1"/>
  <c r="DQ206" i="2" s="1"/>
  <c r="DF198" i="2"/>
  <c r="DH190" i="2"/>
  <c r="DF190" i="2"/>
  <c r="DF182" i="2"/>
  <c r="DH174" i="2"/>
  <c r="DF174" i="2"/>
  <c r="DF166" i="2"/>
  <c r="DH158" i="2"/>
  <c r="DF158" i="2"/>
  <c r="DF150" i="2"/>
  <c r="DH142" i="2"/>
  <c r="DF142" i="2"/>
  <c r="DI142" i="2" s="1"/>
  <c r="DO142" i="2" s="1"/>
  <c r="DF134" i="2"/>
  <c r="DH126" i="2"/>
  <c r="DF126" i="2"/>
  <c r="DF118" i="2"/>
  <c r="DH110" i="2"/>
  <c r="DF110" i="2"/>
  <c r="DF102" i="2"/>
  <c r="DK102" i="2" s="1"/>
  <c r="DQ102" i="2" s="1"/>
  <c r="DH102" i="2"/>
  <c r="DF94" i="2"/>
  <c r="DI94" i="2" s="1"/>
  <c r="DO94" i="2" s="1"/>
  <c r="DF86" i="2"/>
  <c r="DH86" i="2"/>
  <c r="DF78" i="2"/>
  <c r="DI78" i="2" s="1"/>
  <c r="DO78" i="2" s="1"/>
  <c r="DF70" i="2"/>
  <c r="DK70" i="2" s="1"/>
  <c r="DQ70" i="2" s="1"/>
  <c r="DH70" i="2"/>
  <c r="DF62" i="2"/>
  <c r="DI62" i="2" s="1"/>
  <c r="DO62" i="2" s="1"/>
  <c r="DF54" i="2"/>
  <c r="DI54" i="2" s="1"/>
  <c r="DO54" i="2" s="1"/>
  <c r="DH54" i="2"/>
  <c r="DF46" i="2"/>
  <c r="DI46" i="2" s="1"/>
  <c r="DO46" i="2" s="1"/>
  <c r="DF38" i="2"/>
  <c r="DK38" i="2" s="1"/>
  <c r="DQ38" i="2" s="1"/>
  <c r="DH38" i="2"/>
  <c r="DF30" i="2"/>
  <c r="DI30" i="2" s="1"/>
  <c r="DO30" i="2" s="1"/>
  <c r="DF22" i="2"/>
  <c r="DH22" i="2"/>
  <c r="DF14" i="2"/>
  <c r="DI14" i="2" s="1"/>
  <c r="DO14" i="2" s="1"/>
  <c r="CK85" i="2"/>
  <c r="CK21" i="2"/>
  <c r="CK60" i="2"/>
  <c r="BP107" i="2"/>
  <c r="BP91" i="2"/>
  <c r="BP75" i="2"/>
  <c r="BP59" i="2"/>
  <c r="BP43" i="2"/>
  <c r="BP27" i="2"/>
  <c r="BP11" i="2"/>
  <c r="CE929" i="2"/>
  <c r="CE913" i="2"/>
  <c r="CE906" i="2"/>
  <c r="CE890" i="2"/>
  <c r="CE875" i="2"/>
  <c r="BU878" i="2"/>
  <c r="CE670" i="2"/>
  <c r="CE654" i="2"/>
  <c r="CE638" i="2"/>
  <c r="CE622" i="2"/>
  <c r="CE606" i="2"/>
  <c r="CE590" i="2"/>
  <c r="CE574" i="2"/>
  <c r="CE558" i="2"/>
  <c r="CE542" i="2"/>
  <c r="CE526" i="2"/>
  <c r="CE510" i="2"/>
  <c r="CE494" i="2"/>
  <c r="CE573" i="2"/>
  <c r="CE557" i="2"/>
  <c r="CE541" i="2"/>
  <c r="CE525" i="2"/>
  <c r="CE509" i="2"/>
  <c r="CE493" i="2"/>
  <c r="CE572" i="2"/>
  <c r="CE556" i="2"/>
  <c r="CE540" i="2"/>
  <c r="CE524" i="2"/>
  <c r="CE508" i="2"/>
  <c r="CE492" i="2"/>
  <c r="CE567" i="2"/>
  <c r="CE551" i="2"/>
  <c r="CE535" i="2"/>
  <c r="CE519" i="2"/>
  <c r="CE503" i="2"/>
  <c r="CZ286" i="2"/>
  <c r="CZ266" i="2"/>
  <c r="CZ238" i="2"/>
  <c r="CZ214" i="2"/>
  <c r="CZ186" i="2"/>
  <c r="CZ158" i="2"/>
  <c r="CZ138" i="2"/>
  <c r="CZ110" i="2"/>
  <c r="CZ78" i="2"/>
  <c r="CZ46" i="2"/>
  <c r="CZ14" i="2"/>
  <c r="CW7" i="2"/>
  <c r="BU930" i="2"/>
  <c r="CP922" i="2"/>
  <c r="BU914" i="2"/>
  <c r="CE691" i="2"/>
  <c r="CZ691" i="2"/>
  <c r="DW485" i="2"/>
  <c r="DW477" i="2"/>
  <c r="DW469" i="2"/>
  <c r="DW461" i="2"/>
  <c r="DW453" i="2"/>
  <c r="DW445" i="2"/>
  <c r="DW437" i="2"/>
  <c r="DW429" i="2"/>
  <c r="DW421" i="2"/>
  <c r="DW413" i="2"/>
  <c r="DW405" i="2"/>
  <c r="DW397" i="2"/>
  <c r="CZ297" i="2"/>
  <c r="CE289" i="2"/>
  <c r="CZ233" i="2"/>
  <c r="CE225" i="2"/>
  <c r="CD1009" i="2"/>
  <c r="CD1011" i="2"/>
  <c r="CD1010" i="2"/>
  <c r="CP475" i="2"/>
  <c r="BP470" i="2"/>
  <c r="BP438" i="2"/>
  <c r="BP406" i="2"/>
  <c r="BP943" i="2"/>
  <c r="BP884" i="2"/>
  <c r="BP868" i="2"/>
  <c r="CU849" i="2"/>
  <c r="DK803" i="2"/>
  <c r="DQ803" i="2" s="1"/>
  <c r="CK755" i="2"/>
  <c r="CP723" i="2"/>
  <c r="DH487" i="2"/>
  <c r="DF487" i="2"/>
  <c r="DJ487" i="2" s="1"/>
  <c r="DP487" i="2" s="1"/>
  <c r="BZ97" i="2"/>
  <c r="BZ81" i="2"/>
  <c r="BZ65" i="2"/>
  <c r="BZ49" i="2"/>
  <c r="BZ33" i="2"/>
  <c r="BZ17" i="2"/>
  <c r="BZ104" i="2"/>
  <c r="BZ88" i="2"/>
  <c r="BZ72" i="2"/>
  <c r="BZ56" i="2"/>
  <c r="BZ40" i="2"/>
  <c r="BZ24" i="2"/>
  <c r="BZ107" i="2"/>
  <c r="BZ91" i="2"/>
  <c r="BZ75" i="2"/>
  <c r="BZ59" i="2"/>
  <c r="BZ43" i="2"/>
  <c r="BZ27" i="2"/>
  <c r="BZ11" i="2"/>
  <c r="CE963" i="2"/>
  <c r="BU919" i="2"/>
  <c r="BP809" i="2"/>
  <c r="BP793" i="2"/>
  <c r="BP777" i="2"/>
  <c r="BU808" i="2"/>
  <c r="BU792" i="2"/>
  <c r="BU776" i="2"/>
  <c r="BU486" i="2"/>
  <c r="CK997" i="2"/>
  <c r="DW925" i="2"/>
  <c r="DW917" i="2"/>
  <c r="BP923" i="2"/>
  <c r="DK900" i="2"/>
  <c r="DQ900" i="2" s="1"/>
  <c r="DF879" i="2"/>
  <c r="DK879" i="2" s="1"/>
  <c r="DQ879" i="2" s="1"/>
  <c r="DF871" i="2"/>
  <c r="DJ871" i="2" s="1"/>
  <c r="DP871" i="2" s="1"/>
  <c r="DH871" i="2"/>
  <c r="BZ877" i="2"/>
  <c r="DF861" i="2"/>
  <c r="DH861" i="2" s="1"/>
  <c r="DW853" i="2"/>
  <c r="DW845" i="2"/>
  <c r="DW837" i="2"/>
  <c r="DW829" i="2"/>
  <c r="DW821" i="2"/>
  <c r="DH812" i="2"/>
  <c r="DF812" i="2"/>
  <c r="DJ812" i="2" s="1"/>
  <c r="DP812" i="2" s="1"/>
  <c r="DF804" i="2"/>
  <c r="DH804" i="2" s="1"/>
  <c r="DH796" i="2"/>
  <c r="DF796" i="2"/>
  <c r="DK796" i="2" s="1"/>
  <c r="DQ796" i="2" s="1"/>
  <c r="DF788" i="2"/>
  <c r="DH788" i="2" s="1"/>
  <c r="DH780" i="2"/>
  <c r="DF780" i="2"/>
  <c r="DF772" i="2"/>
  <c r="DH772" i="2" s="1"/>
  <c r="BP770" i="2"/>
  <c r="BP754" i="2"/>
  <c r="BP738" i="2"/>
  <c r="BP710" i="2"/>
  <c r="BP694" i="2"/>
  <c r="BP678" i="2"/>
  <c r="DJ686" i="2"/>
  <c r="DP686" i="2" s="1"/>
  <c r="DK637" i="2"/>
  <c r="DQ637" i="2" s="1"/>
  <c r="BZ671" i="2"/>
  <c r="BZ655" i="2"/>
  <c r="BZ639" i="2"/>
  <c r="BZ623" i="2"/>
  <c r="BZ607" i="2"/>
  <c r="BZ591" i="2"/>
  <c r="BP670" i="2"/>
  <c r="BP654" i="2"/>
  <c r="BP638" i="2"/>
  <c r="BP622" i="2"/>
  <c r="BP606" i="2"/>
  <c r="BP590" i="2"/>
  <c r="BP574" i="2"/>
  <c r="BP558" i="2"/>
  <c r="BP542" i="2"/>
  <c r="BP526" i="2"/>
  <c r="BP510" i="2"/>
  <c r="BP494" i="2"/>
  <c r="BP573" i="2"/>
  <c r="BP557" i="2"/>
  <c r="BP541" i="2"/>
  <c r="BP525" i="2"/>
  <c r="BP509" i="2"/>
  <c r="BP493" i="2"/>
  <c r="BP572" i="2"/>
  <c r="BP556" i="2"/>
  <c r="BP540" i="2"/>
  <c r="BP524" i="2"/>
  <c r="BP508" i="2"/>
  <c r="BP492" i="2"/>
  <c r="BP571" i="2"/>
  <c r="BP555" i="2"/>
  <c r="BP539" i="2"/>
  <c r="BP523" i="2"/>
  <c r="BP507" i="2"/>
  <c r="DJ438" i="2"/>
  <c r="DP438" i="2" s="1"/>
  <c r="DK389" i="2"/>
  <c r="DQ389" i="2" s="1"/>
  <c r="DK325" i="2"/>
  <c r="DQ325" i="2" s="1"/>
  <c r="BP93" i="2"/>
  <c r="BP77" i="2"/>
  <c r="BP61" i="2"/>
  <c r="BP45" i="2"/>
  <c r="BP29" i="2"/>
  <c r="BP13" i="2"/>
  <c r="BP100" i="2"/>
  <c r="BP84" i="2"/>
  <c r="BP68" i="2"/>
  <c r="BP52" i="2"/>
  <c r="BP36" i="2"/>
  <c r="BP20" i="2"/>
  <c r="DH107" i="2"/>
  <c r="DF107" i="2"/>
  <c r="DI107" i="2" s="1"/>
  <c r="DO107" i="2" s="1"/>
  <c r="DF99" i="2"/>
  <c r="DK99" i="2" s="1"/>
  <c r="DQ99" i="2" s="1"/>
  <c r="DH91" i="2"/>
  <c r="DF91" i="2"/>
  <c r="DI91" i="2" s="1"/>
  <c r="DO91" i="2" s="1"/>
  <c r="DF83" i="2"/>
  <c r="DH83" i="2" s="1"/>
  <c r="DH75" i="2"/>
  <c r="DF75" i="2"/>
  <c r="DI75" i="2" s="1"/>
  <c r="DO75" i="2" s="1"/>
  <c r="DF67" i="2"/>
  <c r="DK67" i="2" s="1"/>
  <c r="DQ67" i="2" s="1"/>
  <c r="DH59" i="2"/>
  <c r="DF59" i="2"/>
  <c r="DI59" i="2" s="1"/>
  <c r="DO59" i="2" s="1"/>
  <c r="DF51" i="2"/>
  <c r="DH51" i="2" s="1"/>
  <c r="DH43" i="2"/>
  <c r="DF43" i="2"/>
  <c r="DI43" i="2" s="1"/>
  <c r="DO43" i="2" s="1"/>
  <c r="DF35" i="2"/>
  <c r="DK35" i="2" s="1"/>
  <c r="DQ35" i="2" s="1"/>
  <c r="DH27" i="2"/>
  <c r="DF27" i="2"/>
  <c r="DI27" i="2" s="1"/>
  <c r="DO27" i="2" s="1"/>
  <c r="DF19" i="2"/>
  <c r="DH19" i="2" s="1"/>
  <c r="DH11" i="2"/>
  <c r="DF11" i="2"/>
  <c r="DI11" i="2" s="1"/>
  <c r="DO11" i="2" s="1"/>
  <c r="DW989" i="2"/>
  <c r="BF1011" i="2"/>
  <c r="BF1010" i="2"/>
  <c r="BF1009" i="2"/>
  <c r="BJ8" i="2"/>
  <c r="DI914" i="2"/>
  <c r="DO914" i="2" s="1"/>
  <c r="DF381" i="2"/>
  <c r="DH381" i="2" s="1"/>
  <c r="DH365" i="2"/>
  <c r="DF365" i="2"/>
  <c r="DF349" i="2"/>
  <c r="DH349" i="2" s="1"/>
  <c r="DH333" i="2"/>
  <c r="DF333" i="2"/>
  <c r="DF317" i="2"/>
  <c r="DH317" i="2" s="1"/>
  <c r="DH301" i="2"/>
  <c r="DF301" i="2"/>
  <c r="DF376" i="2"/>
  <c r="DH360" i="2"/>
  <c r="DF360" i="2"/>
  <c r="DF344" i="2"/>
  <c r="DH328" i="2"/>
  <c r="DF328" i="2"/>
  <c r="DF312" i="2"/>
  <c r="DH391" i="2"/>
  <c r="DF391" i="2"/>
  <c r="DI391" i="2" s="1"/>
  <c r="DO391" i="2" s="1"/>
  <c r="DF375" i="2"/>
  <c r="DI375" i="2" s="1"/>
  <c r="DO375" i="2" s="1"/>
  <c r="DH359" i="2"/>
  <c r="DF359" i="2"/>
  <c r="DI359" i="2" s="1"/>
  <c r="DO359" i="2" s="1"/>
  <c r="DF343" i="2"/>
  <c r="DI343" i="2" s="1"/>
  <c r="DO343" i="2" s="1"/>
  <c r="DH327" i="2"/>
  <c r="DF327" i="2"/>
  <c r="DI327" i="2" s="1"/>
  <c r="DO327" i="2" s="1"/>
  <c r="DF311" i="2"/>
  <c r="DI311" i="2" s="1"/>
  <c r="DO311" i="2" s="1"/>
  <c r="DJ279" i="2"/>
  <c r="DP279" i="2" s="1"/>
  <c r="DH995" i="2"/>
  <c r="DF995" i="2"/>
  <c r="DI995" i="2" s="1"/>
  <c r="DO995" i="2" s="1"/>
  <c r="DF855" i="2"/>
  <c r="DK855" i="2" s="1"/>
  <c r="DQ855" i="2" s="1"/>
  <c r="DH831" i="2"/>
  <c r="DF831" i="2"/>
  <c r="DK831" i="2" s="1"/>
  <c r="DQ831" i="2" s="1"/>
  <c r="DJ685" i="2"/>
  <c r="DP685" i="2" s="1"/>
  <c r="DF1003" i="2"/>
  <c r="DK1003" i="2" s="1"/>
  <c r="DQ1003" i="2" s="1"/>
  <c r="DH1003" i="2"/>
  <c r="DI333" i="2"/>
  <c r="DO333" i="2" s="1"/>
  <c r="DH288" i="2"/>
  <c r="DF288" i="2"/>
  <c r="DJ288" i="2" s="1"/>
  <c r="DP288" i="2" s="1"/>
  <c r="DF264" i="2"/>
  <c r="DI264" i="2" s="1"/>
  <c r="DO264" i="2" s="1"/>
  <c r="DH240" i="2"/>
  <c r="DF240" i="2"/>
  <c r="DF216" i="2"/>
  <c r="DI216" i="2" s="1"/>
  <c r="DO216" i="2" s="1"/>
  <c r="DH192" i="2"/>
  <c r="DF192" i="2"/>
  <c r="DF168" i="2"/>
  <c r="DI168" i="2" s="1"/>
  <c r="DO168" i="2" s="1"/>
  <c r="DH144" i="2"/>
  <c r="DF144" i="2"/>
  <c r="DF120" i="2"/>
  <c r="DI120" i="2" s="1"/>
  <c r="DO120" i="2" s="1"/>
  <c r="DJ91" i="2"/>
  <c r="DP91" i="2" s="1"/>
  <c r="DJ105" i="2"/>
  <c r="DP105" i="2" s="1"/>
  <c r="DJ41" i="2"/>
  <c r="DP41" i="2" s="1"/>
  <c r="CE712" i="2"/>
  <c r="DJ637" i="2"/>
  <c r="DP637" i="2" s="1"/>
  <c r="BV7" i="2"/>
  <c r="DJ907" i="2"/>
  <c r="DP907" i="2" s="1"/>
  <c r="DF811" i="2"/>
  <c r="DH811" i="2" s="1"/>
  <c r="DH795" i="2"/>
  <c r="DF795" i="2"/>
  <c r="DJ351" i="2"/>
  <c r="DP351" i="2" s="1"/>
  <c r="DK279" i="2"/>
  <c r="DQ279" i="2" s="1"/>
  <c r="DK151" i="2"/>
  <c r="DQ151" i="2" s="1"/>
  <c r="DF975" i="2"/>
  <c r="DH975" i="2" s="1"/>
  <c r="DJ920" i="2"/>
  <c r="DP920" i="2" s="1"/>
  <c r="DI828" i="2"/>
  <c r="DO828" i="2" s="1"/>
  <c r="DJ789" i="2"/>
  <c r="DP789" i="2" s="1"/>
  <c r="DW385" i="2"/>
  <c r="DW377" i="2"/>
  <c r="DW369" i="2"/>
  <c r="DW361" i="2"/>
  <c r="DW353" i="2"/>
  <c r="DW345" i="2"/>
  <c r="DW337" i="2"/>
  <c r="DW329" i="2"/>
  <c r="DW321" i="2"/>
  <c r="DW313" i="2"/>
  <c r="DW305" i="2"/>
  <c r="DW388" i="2"/>
  <c r="DW380" i="2"/>
  <c r="DW372" i="2"/>
  <c r="DW364" i="2"/>
  <c r="DW356" i="2"/>
  <c r="DW348" i="2"/>
  <c r="DW340" i="2"/>
  <c r="DW332" i="2"/>
  <c r="DW324" i="2"/>
  <c r="DW316" i="2"/>
  <c r="DW308" i="2"/>
  <c r="DW300" i="2"/>
  <c r="DW387" i="2"/>
  <c r="DW379" i="2"/>
  <c r="DW371" i="2"/>
  <c r="DW363" i="2"/>
  <c r="DW355" i="2"/>
  <c r="DW347" i="2"/>
  <c r="DW339" i="2"/>
  <c r="DW331" i="2"/>
  <c r="DW323" i="2"/>
  <c r="DW315" i="2"/>
  <c r="DW307" i="2"/>
  <c r="DW299" i="2"/>
  <c r="DJ199" i="2"/>
  <c r="DP199" i="2" s="1"/>
  <c r="DJ135" i="2"/>
  <c r="DP135" i="2" s="1"/>
  <c r="CH1010" i="2"/>
  <c r="CH1011" i="2"/>
  <c r="CH1009" i="2"/>
  <c r="DD7" i="2"/>
  <c r="B117" i="1"/>
  <c r="DJ996" i="2"/>
  <c r="DP996" i="2" s="1"/>
  <c r="BP749" i="2"/>
  <c r="BP733" i="2"/>
  <c r="BP605" i="2"/>
  <c r="DK459" i="2"/>
  <c r="DQ459" i="2" s="1"/>
  <c r="DI934" i="2"/>
  <c r="DO934" i="2" s="1"/>
  <c r="DJ795" i="2"/>
  <c r="DP795" i="2" s="1"/>
  <c r="DJ881" i="2"/>
  <c r="DP881" i="2" s="1"/>
  <c r="DJ831" i="2"/>
  <c r="DP831" i="2" s="1"/>
  <c r="DK788" i="2"/>
  <c r="DQ788" i="2" s="1"/>
  <c r="DI317" i="2"/>
  <c r="DO317" i="2" s="1"/>
  <c r="DI346" i="2"/>
  <c r="DO346" i="2" s="1"/>
  <c r="DJ296" i="2"/>
  <c r="DP296" i="2" s="1"/>
  <c r="DJ232" i="2"/>
  <c r="DP232" i="2" s="1"/>
  <c r="DJ40" i="2"/>
  <c r="DP40" i="2" s="1"/>
  <c r="DJ75" i="2"/>
  <c r="DP75" i="2" s="1"/>
  <c r="DJ11" i="2"/>
  <c r="DP11" i="2" s="1"/>
  <c r="DJ89" i="2"/>
  <c r="DP89" i="2" s="1"/>
  <c r="DJ25" i="2"/>
  <c r="DP25" i="2" s="1"/>
  <c r="BU745" i="2"/>
  <c r="BU725" i="2"/>
  <c r="BU697" i="2"/>
  <c r="BU677" i="2"/>
  <c r="DK865" i="2"/>
  <c r="DQ865" i="2" s="1"/>
  <c r="F103" i="1"/>
  <c r="CQ7" i="2"/>
  <c r="DF966" i="2"/>
  <c r="DH966" i="2"/>
  <c r="DF958" i="2"/>
  <c r="DI958" i="2" s="1"/>
  <c r="DO958" i="2" s="1"/>
  <c r="DF950" i="2"/>
  <c r="DI950" i="2" s="1"/>
  <c r="DO950" i="2" s="1"/>
  <c r="DH950" i="2"/>
  <c r="DK966" i="2"/>
  <c r="DQ966" i="2" s="1"/>
  <c r="DK993" i="2"/>
  <c r="DQ993" i="2" s="1"/>
  <c r="DH933" i="2"/>
  <c r="DF933" i="2"/>
  <c r="DJ933" i="2" s="1"/>
  <c r="DP933" i="2" s="1"/>
  <c r="DK508" i="2"/>
  <c r="DQ508" i="2" s="1"/>
  <c r="DJ368" i="2"/>
  <c r="DP368" i="2" s="1"/>
  <c r="DJ304" i="2"/>
  <c r="DP304" i="2" s="1"/>
  <c r="DJ335" i="2"/>
  <c r="DP335" i="2" s="1"/>
  <c r="DJ333" i="2"/>
  <c r="DP333" i="2" s="1"/>
  <c r="DK135" i="2"/>
  <c r="DQ135" i="2" s="1"/>
  <c r="AT1011" i="2"/>
  <c r="AT1010" i="2"/>
  <c r="AT1009" i="2"/>
  <c r="DE8" i="2"/>
  <c r="DH1005" i="2"/>
  <c r="DF1005" i="2"/>
  <c r="DJ1005" i="2" s="1"/>
  <c r="DP1005" i="2" s="1"/>
  <c r="BU959" i="2"/>
  <c r="DW856" i="2"/>
  <c r="DW848" i="2"/>
  <c r="DW840" i="2"/>
  <c r="DW832" i="2"/>
  <c r="DW824" i="2"/>
  <c r="DK860" i="2"/>
  <c r="DQ860" i="2" s="1"/>
  <c r="DF814" i="2"/>
  <c r="DJ814" i="2" s="1"/>
  <c r="DP814" i="2" s="1"/>
  <c r="DH814" i="2"/>
  <c r="DF806" i="2"/>
  <c r="DK806" i="2" s="1"/>
  <c r="DQ806" i="2" s="1"/>
  <c r="DF798" i="2"/>
  <c r="DH798" i="2"/>
  <c r="DF790" i="2"/>
  <c r="DK790" i="2" s="1"/>
  <c r="DQ790" i="2" s="1"/>
  <c r="DF782" i="2"/>
  <c r="DH782" i="2"/>
  <c r="DF774" i="2"/>
  <c r="DK774" i="2" s="1"/>
  <c r="DQ774" i="2" s="1"/>
  <c r="DI718" i="2"/>
  <c r="DO718" i="2" s="1"/>
  <c r="DK686" i="2"/>
  <c r="DQ686" i="2" s="1"/>
  <c r="DH667" i="2"/>
  <c r="DF667" i="2"/>
  <c r="DI667" i="2" s="1"/>
  <c r="DO667" i="2" s="1"/>
  <c r="DF659" i="2"/>
  <c r="DK659" i="2" s="1"/>
  <c r="DQ659" i="2" s="1"/>
  <c r="DH651" i="2"/>
  <c r="DF651" i="2"/>
  <c r="DI651" i="2" s="1"/>
  <c r="DO651" i="2" s="1"/>
  <c r="DF643" i="2"/>
  <c r="DH643" i="2" s="1"/>
  <c r="DH635" i="2"/>
  <c r="DF635" i="2"/>
  <c r="DI635" i="2" s="1"/>
  <c r="DO635" i="2" s="1"/>
  <c r="DF627" i="2"/>
  <c r="DI627" i="2" s="1"/>
  <c r="DO627" i="2" s="1"/>
  <c r="DH619" i="2"/>
  <c r="DF619" i="2"/>
  <c r="DI619" i="2" s="1"/>
  <c r="DO619" i="2" s="1"/>
  <c r="DF611" i="2"/>
  <c r="DH611" i="2" s="1"/>
  <c r="DH603" i="2"/>
  <c r="DF603" i="2"/>
  <c r="DI603" i="2" s="1"/>
  <c r="DO603" i="2" s="1"/>
  <c r="DF595" i="2"/>
  <c r="DH595" i="2" s="1"/>
  <c r="DH587" i="2"/>
  <c r="DF587" i="2"/>
  <c r="DI587" i="2" s="1"/>
  <c r="DO587" i="2" s="1"/>
  <c r="D110" i="1"/>
  <c r="DW982" i="2"/>
  <c r="DH900" i="2"/>
  <c r="DF900" i="2"/>
  <c r="DJ900" i="2" s="1"/>
  <c r="DP900" i="2" s="1"/>
  <c r="DF892" i="2"/>
  <c r="DI892" i="2" s="1"/>
  <c r="DO892" i="2" s="1"/>
  <c r="DH907" i="2"/>
  <c r="DF907" i="2"/>
  <c r="DK907" i="2" s="1"/>
  <c r="DQ907" i="2" s="1"/>
  <c r="DF899" i="2"/>
  <c r="DH899" i="2" s="1"/>
  <c r="DH891" i="2"/>
  <c r="DF891" i="2"/>
  <c r="DJ891" i="2" s="1"/>
  <c r="DP891" i="2" s="1"/>
  <c r="DI795" i="2"/>
  <c r="DO795" i="2" s="1"/>
  <c r="DI745" i="2"/>
  <c r="DO745" i="2" s="1"/>
  <c r="DK729" i="2"/>
  <c r="DQ729" i="2" s="1"/>
  <c r="DF386" i="2"/>
  <c r="DK386" i="2" s="1"/>
  <c r="DQ386" i="2" s="1"/>
  <c r="DF378" i="2"/>
  <c r="DK378" i="2" s="1"/>
  <c r="DQ378" i="2" s="1"/>
  <c r="DH378" i="2"/>
  <c r="DF370" i="2"/>
  <c r="DJ370" i="2" s="1"/>
  <c r="DP370" i="2" s="1"/>
  <c r="DF362" i="2"/>
  <c r="DK362" i="2" s="1"/>
  <c r="DQ362" i="2" s="1"/>
  <c r="DH362" i="2"/>
  <c r="DF354" i="2"/>
  <c r="DH354" i="2" s="1"/>
  <c r="DF346" i="2"/>
  <c r="DK346" i="2" s="1"/>
  <c r="DQ346" i="2" s="1"/>
  <c r="DH346" i="2"/>
  <c r="DF338" i="2"/>
  <c r="DI338" i="2" s="1"/>
  <c r="DO338" i="2" s="1"/>
  <c r="DF330" i="2"/>
  <c r="DK330" i="2" s="1"/>
  <c r="DQ330" i="2" s="1"/>
  <c r="DH330" i="2"/>
  <c r="DF322" i="2"/>
  <c r="DK322" i="2" s="1"/>
  <c r="DQ322" i="2" s="1"/>
  <c r="DF314" i="2"/>
  <c r="DK314" i="2" s="1"/>
  <c r="DQ314" i="2" s="1"/>
  <c r="DH314" i="2"/>
  <c r="DF306" i="2"/>
  <c r="DJ306" i="2" s="1"/>
  <c r="DP306" i="2" s="1"/>
  <c r="DF295" i="2"/>
  <c r="DI295" i="2" s="1"/>
  <c r="DO295" i="2" s="1"/>
  <c r="DH287" i="2"/>
  <c r="DF287" i="2"/>
  <c r="DJ287" i="2" s="1"/>
  <c r="DP287" i="2" s="1"/>
  <c r="DF279" i="2"/>
  <c r="DI279" i="2" s="1"/>
  <c r="DO279" i="2" s="1"/>
  <c r="DH271" i="2"/>
  <c r="DF271" i="2"/>
  <c r="DI271" i="2" s="1"/>
  <c r="DO271" i="2" s="1"/>
  <c r="DF263" i="2"/>
  <c r="DI263" i="2" s="1"/>
  <c r="DO263" i="2" s="1"/>
  <c r="DH255" i="2"/>
  <c r="DF255" i="2"/>
  <c r="DK255" i="2" s="1"/>
  <c r="DQ255" i="2" s="1"/>
  <c r="DF247" i="2"/>
  <c r="DI247" i="2" s="1"/>
  <c r="DO247" i="2" s="1"/>
  <c r="DH239" i="2"/>
  <c r="DF239" i="2"/>
  <c r="DF231" i="2"/>
  <c r="DI231" i="2" s="1"/>
  <c r="DO231" i="2" s="1"/>
  <c r="DH223" i="2"/>
  <c r="DF223" i="2"/>
  <c r="DF215" i="2"/>
  <c r="DI215" i="2" s="1"/>
  <c r="DO215" i="2" s="1"/>
  <c r="DH207" i="2"/>
  <c r="DF207" i="2"/>
  <c r="DI207" i="2" s="1"/>
  <c r="DO207" i="2" s="1"/>
  <c r="DF199" i="2"/>
  <c r="DI199" i="2" s="1"/>
  <c r="DO199" i="2" s="1"/>
  <c r="DH191" i="2"/>
  <c r="DF191" i="2"/>
  <c r="DK191" i="2" s="1"/>
  <c r="DQ191" i="2" s="1"/>
  <c r="DF183" i="2"/>
  <c r="DI183" i="2" s="1"/>
  <c r="DO183" i="2" s="1"/>
  <c r="DH175" i="2"/>
  <c r="DF175" i="2"/>
  <c r="DF167" i="2"/>
  <c r="DI167" i="2" s="1"/>
  <c r="DO167" i="2" s="1"/>
  <c r="DH159" i="2"/>
  <c r="DF159" i="2"/>
  <c r="DF151" i="2"/>
  <c r="DI151" i="2" s="1"/>
  <c r="DO151" i="2" s="1"/>
  <c r="DH143" i="2"/>
  <c r="DF143" i="2"/>
  <c r="DI143" i="2" s="1"/>
  <c r="DO143" i="2" s="1"/>
  <c r="DF135" i="2"/>
  <c r="DI135" i="2" s="1"/>
  <c r="DO135" i="2" s="1"/>
  <c r="DH127" i="2"/>
  <c r="DF127" i="2"/>
  <c r="DK127" i="2" s="1"/>
  <c r="DQ127" i="2" s="1"/>
  <c r="DF119" i="2"/>
  <c r="DI119" i="2" s="1"/>
  <c r="DO119" i="2" s="1"/>
  <c r="DH111" i="2"/>
  <c r="DF111" i="2"/>
  <c r="DI57" i="2"/>
  <c r="DO57" i="2" s="1"/>
  <c r="DI96" i="2"/>
  <c r="DO96" i="2" s="1"/>
  <c r="DI32" i="2"/>
  <c r="DO32" i="2" s="1"/>
  <c r="DI67" i="2"/>
  <c r="DO67" i="2" s="1"/>
  <c r="DI102" i="2"/>
  <c r="DO102" i="2" s="1"/>
  <c r="DW977" i="2"/>
  <c r="DJ483" i="2"/>
  <c r="DP483" i="2" s="1"/>
  <c r="DJ419" i="2"/>
  <c r="DP419" i="2" s="1"/>
  <c r="CE283" i="2"/>
  <c r="CE251" i="2"/>
  <c r="CE219" i="2"/>
  <c r="CE187" i="2"/>
  <c r="CE155" i="2"/>
  <c r="CE123" i="2"/>
  <c r="BG1011" i="2"/>
  <c r="BG1010" i="2"/>
  <c r="BG1009" i="2"/>
  <c r="DK970" i="2"/>
  <c r="DQ970" i="2" s="1"/>
  <c r="DK688" i="2"/>
  <c r="DQ688" i="2" s="1"/>
  <c r="BP974" i="2"/>
  <c r="DW936" i="2"/>
  <c r="DW765" i="2"/>
  <c r="DW757" i="2"/>
  <c r="DW749" i="2"/>
  <c r="DW741" i="2"/>
  <c r="DW733" i="2"/>
  <c r="DW725" i="2"/>
  <c r="DF717" i="2"/>
  <c r="DI717" i="2" s="1"/>
  <c r="DO717" i="2" s="1"/>
  <c r="DH709" i="2"/>
  <c r="DF709" i="2"/>
  <c r="DI709" i="2" s="1"/>
  <c r="DO709" i="2" s="1"/>
  <c r="DF701" i="2"/>
  <c r="DK701" i="2" s="1"/>
  <c r="DQ701" i="2" s="1"/>
  <c r="DH693" i="2"/>
  <c r="DF693" i="2"/>
  <c r="DK693" i="2" s="1"/>
  <c r="DQ693" i="2" s="1"/>
  <c r="DF685" i="2"/>
  <c r="DH685" i="2" s="1"/>
  <c r="DH677" i="2"/>
  <c r="DF677" i="2"/>
  <c r="DK677" i="2" s="1"/>
  <c r="DQ677" i="2" s="1"/>
  <c r="DF669" i="2"/>
  <c r="DH669" i="2"/>
  <c r="DF661" i="2"/>
  <c r="DI661" i="2" s="1"/>
  <c r="DO661" i="2" s="1"/>
  <c r="DF653" i="2"/>
  <c r="DI653" i="2" s="1"/>
  <c r="DO653" i="2" s="1"/>
  <c r="DH653" i="2"/>
  <c r="DF645" i="2"/>
  <c r="DK645" i="2" s="1"/>
  <c r="DQ645" i="2" s="1"/>
  <c r="DF637" i="2"/>
  <c r="DH637" i="2"/>
  <c r="DF629" i="2"/>
  <c r="DJ629" i="2" s="1"/>
  <c r="DP629" i="2" s="1"/>
  <c r="DF621" i="2"/>
  <c r="DH621" i="2"/>
  <c r="DF613" i="2"/>
  <c r="DH613" i="2" s="1"/>
  <c r="DF605" i="2"/>
  <c r="DH605" i="2"/>
  <c r="DF597" i="2"/>
  <c r="DH597" i="2" s="1"/>
  <c r="DF589" i="2"/>
  <c r="DI589" i="2" s="1"/>
  <c r="DO589" i="2" s="1"/>
  <c r="DH589" i="2"/>
  <c r="DF581" i="2"/>
  <c r="DI581" i="2" s="1"/>
  <c r="DO581" i="2" s="1"/>
  <c r="CT7" i="2"/>
  <c r="CK993" i="2"/>
  <c r="CE953" i="2"/>
  <c r="DJ680" i="2"/>
  <c r="DP680" i="2" s="1"/>
  <c r="DJ541" i="2"/>
  <c r="DP541" i="2" s="1"/>
  <c r="DI384" i="2"/>
  <c r="DO384" i="2" s="1"/>
  <c r="DI320" i="2"/>
  <c r="DO320" i="2" s="1"/>
  <c r="DI351" i="2"/>
  <c r="DO351" i="2" s="1"/>
  <c r="DK254" i="2"/>
  <c r="DQ254" i="2" s="1"/>
  <c r="DK190" i="2"/>
  <c r="DQ190" i="2" s="1"/>
  <c r="DK126" i="2"/>
  <c r="DQ126" i="2" s="1"/>
  <c r="DI254" i="2"/>
  <c r="DO254" i="2" s="1"/>
  <c r="DI190" i="2"/>
  <c r="DO190" i="2" s="1"/>
  <c r="DI126" i="2"/>
  <c r="DO126" i="2" s="1"/>
  <c r="AS1009" i="2"/>
  <c r="AS1011" i="2"/>
  <c r="AS1010" i="2"/>
  <c r="DD8" i="2"/>
  <c r="DF491" i="2"/>
  <c r="DH491" i="2" s="1"/>
  <c r="DJ589" i="2"/>
  <c r="DP589" i="2" s="1"/>
  <c r="DF474" i="2"/>
  <c r="DH474" i="2" s="1"/>
  <c r="DH458" i="2"/>
  <c r="DF458" i="2"/>
  <c r="DF442" i="2"/>
  <c r="DH442" i="2" s="1"/>
  <c r="DH426" i="2"/>
  <c r="DF426" i="2"/>
  <c r="DF410" i="2"/>
  <c r="DI410" i="2" s="1"/>
  <c r="DO410" i="2" s="1"/>
  <c r="DF394" i="2"/>
  <c r="DH394" i="2" s="1"/>
  <c r="DJ986" i="2"/>
  <c r="DP986" i="2" s="1"/>
  <c r="DW945" i="2"/>
  <c r="DK814" i="2"/>
  <c r="DQ814" i="2" s="1"/>
  <c r="CZ944" i="2"/>
  <c r="BP937" i="2"/>
  <c r="DH930" i="2"/>
  <c r="DF930" i="2"/>
  <c r="DJ930" i="2" s="1"/>
  <c r="DP930" i="2" s="1"/>
  <c r="DF922" i="2"/>
  <c r="DH922" i="2" s="1"/>
  <c r="DH914" i="2"/>
  <c r="DF914" i="2"/>
  <c r="DK891" i="2"/>
  <c r="DQ891" i="2" s="1"/>
  <c r="DK579" i="2"/>
  <c r="DQ579" i="2" s="1"/>
  <c r="DI483" i="2"/>
  <c r="DO483" i="2" s="1"/>
  <c r="DI419" i="2"/>
  <c r="DO419" i="2" s="1"/>
  <c r="DJ354" i="2"/>
  <c r="DP354" i="2" s="1"/>
  <c r="CK285" i="2"/>
  <c r="CK241" i="2"/>
  <c r="CK221" i="2"/>
  <c r="CK177" i="2"/>
  <c r="CK157" i="2"/>
  <c r="CK113" i="2"/>
  <c r="DI255" i="2"/>
  <c r="DO255" i="2" s="1"/>
  <c r="DI191" i="2"/>
  <c r="DO191" i="2" s="1"/>
  <c r="DK59" i="2"/>
  <c r="DQ59" i="2" s="1"/>
  <c r="DK30" i="2"/>
  <c r="DQ30" i="2" s="1"/>
  <c r="CG7" i="2"/>
  <c r="CK7" i="2" s="1"/>
  <c r="DK105" i="2"/>
  <c r="DQ105" i="2" s="1"/>
  <c r="DK41" i="2"/>
  <c r="DQ41" i="2" s="1"/>
  <c r="DK80" i="2"/>
  <c r="DQ80" i="2" s="1"/>
  <c r="DK16" i="2"/>
  <c r="DQ16" i="2" s="1"/>
  <c r="DF973" i="2"/>
  <c r="DH973" i="2" s="1"/>
  <c r="DW885" i="2"/>
  <c r="DW877" i="2"/>
  <c r="DW869" i="2"/>
  <c r="DW931" i="2"/>
  <c r="DF901" i="2"/>
  <c r="DI901" i="2" s="1"/>
  <c r="DO901" i="2" s="1"/>
  <c r="DH893" i="2"/>
  <c r="DF893" i="2"/>
  <c r="CE851" i="2"/>
  <c r="CE835" i="2"/>
  <c r="DI796" i="2"/>
  <c r="DO796" i="2" s="1"/>
  <c r="DW1004" i="2"/>
  <c r="DW990" i="2"/>
  <c r="DJ928" i="2"/>
  <c r="DP928" i="2" s="1"/>
  <c r="DI852" i="2"/>
  <c r="DO852" i="2" s="1"/>
  <c r="DK717" i="2"/>
  <c r="DQ717" i="2" s="1"/>
  <c r="DI669" i="2"/>
  <c r="DO669" i="2" s="1"/>
  <c r="DI605" i="2"/>
  <c r="DO605" i="2" s="1"/>
  <c r="DI556" i="2"/>
  <c r="DO556" i="2" s="1"/>
  <c r="DJ223" i="2"/>
  <c r="DP223" i="2" s="1"/>
  <c r="DJ159" i="2"/>
  <c r="DP159" i="2" s="1"/>
  <c r="CP848" i="2"/>
  <c r="CP832" i="2"/>
  <c r="BU966" i="2"/>
  <c r="DW974" i="2"/>
  <c r="DF932" i="2"/>
  <c r="DH932" i="2" s="1"/>
  <c r="DJ677" i="2"/>
  <c r="DP677" i="2" s="1"/>
  <c r="DK483" i="2"/>
  <c r="DQ483" i="2" s="1"/>
  <c r="DK419" i="2"/>
  <c r="DQ419" i="2" s="1"/>
  <c r="CS1011" i="2"/>
  <c r="CS1010" i="2"/>
  <c r="CS1009" i="2"/>
  <c r="CE938" i="2"/>
  <c r="DJ771" i="2"/>
  <c r="DP771" i="2" s="1"/>
  <c r="CK1003" i="2"/>
  <c r="DW993" i="2"/>
  <c r="DI978" i="2"/>
  <c r="DO978" i="2" s="1"/>
  <c r="DI899" i="2"/>
  <c r="DO899" i="2" s="1"/>
  <c r="DJ798" i="2"/>
  <c r="DP798" i="2" s="1"/>
  <c r="DK780" i="2"/>
  <c r="DQ780" i="2" s="1"/>
  <c r="DJ516" i="2"/>
  <c r="DP516" i="2" s="1"/>
  <c r="BU481" i="2"/>
  <c r="BU465" i="2"/>
  <c r="BU449" i="2"/>
  <c r="BU433" i="2"/>
  <c r="BU417" i="2"/>
  <c r="BU401" i="2"/>
  <c r="BP480" i="2"/>
  <c r="BP464" i="2"/>
  <c r="BP448" i="2"/>
  <c r="BP432" i="2"/>
  <c r="BP416" i="2"/>
  <c r="BP400" i="2"/>
  <c r="DI357" i="2"/>
  <c r="DO357" i="2" s="1"/>
  <c r="DI386" i="2"/>
  <c r="DO386" i="2" s="1"/>
  <c r="DJ240" i="2"/>
  <c r="DP240" i="2" s="1"/>
  <c r="DJ176" i="2"/>
  <c r="DP176" i="2" s="1"/>
  <c r="DJ112" i="2"/>
  <c r="DP112" i="2" s="1"/>
  <c r="DJ48" i="2"/>
  <c r="DP48" i="2" s="1"/>
  <c r="DJ83" i="2"/>
  <c r="DP83" i="2" s="1"/>
  <c r="DJ54" i="2"/>
  <c r="DP54" i="2" s="1"/>
  <c r="DJ81" i="2"/>
  <c r="DP81" i="2" s="1"/>
  <c r="DJ17" i="2"/>
  <c r="DP17" i="2" s="1"/>
  <c r="CU908" i="2"/>
  <c r="CE834" i="2"/>
  <c r="CT1010" i="2"/>
  <c r="CT1011" i="2"/>
  <c r="CT1009" i="2"/>
  <c r="CP998" i="2"/>
  <c r="BZ968" i="2"/>
  <c r="CK962" i="2"/>
  <c r="BU928" i="2"/>
  <c r="BU912" i="2"/>
  <c r="CU858" i="2"/>
  <c r="CU842" i="2"/>
  <c r="CU826" i="2"/>
  <c r="BU803" i="2"/>
  <c r="DW479" i="2"/>
  <c r="DW471" i="2"/>
  <c r="DW463" i="2"/>
  <c r="DW455" i="2"/>
  <c r="DW447" i="2"/>
  <c r="DW439" i="2"/>
  <c r="DW431" i="2"/>
  <c r="DW423" i="2"/>
  <c r="DW415" i="2"/>
  <c r="DW407" i="2"/>
  <c r="DW399" i="2"/>
  <c r="BT1011" i="2"/>
  <c r="BT1010" i="2"/>
  <c r="BT1009" i="2"/>
  <c r="BU968" i="2"/>
  <c r="CE965" i="2"/>
  <c r="CK933" i="2"/>
  <c r="DW924" i="2"/>
  <c r="DW916" i="2"/>
  <c r="DW908" i="2"/>
  <c r="CU872" i="2"/>
  <c r="BU854" i="2"/>
  <c r="BU838" i="2"/>
  <c r="BU822" i="2"/>
  <c r="CK807" i="2"/>
  <c r="CK791" i="2"/>
  <c r="CK775" i="2"/>
  <c r="CU759" i="2"/>
  <c r="CU743" i="2"/>
  <c r="CU727" i="2"/>
  <c r="DK731" i="2"/>
  <c r="DQ731" i="2" s="1"/>
  <c r="DI731" i="2"/>
  <c r="DO731" i="2" s="1"/>
  <c r="BZ707" i="2"/>
  <c r="BZ691" i="2"/>
  <c r="DJ654" i="2"/>
  <c r="DP654" i="2" s="1"/>
  <c r="DK548" i="2"/>
  <c r="DQ548" i="2" s="1"/>
  <c r="DJ344" i="2"/>
  <c r="DP344" i="2" s="1"/>
  <c r="DJ375" i="2"/>
  <c r="DP375" i="2" s="1"/>
  <c r="DJ311" i="2"/>
  <c r="DP311" i="2" s="1"/>
  <c r="DJ373" i="2"/>
  <c r="DP373" i="2" s="1"/>
  <c r="DJ309" i="2"/>
  <c r="DP309" i="2" s="1"/>
  <c r="BP285" i="2"/>
  <c r="BP269" i="2"/>
  <c r="BP253" i="2"/>
  <c r="BP237" i="2"/>
  <c r="BP221" i="2"/>
  <c r="BP205" i="2"/>
  <c r="BP189" i="2"/>
  <c r="BP173" i="2"/>
  <c r="BP157" i="2"/>
  <c r="BP141" i="2"/>
  <c r="BP125" i="2"/>
  <c r="BP109" i="2"/>
  <c r="DK239" i="2"/>
  <c r="DQ239" i="2" s="1"/>
  <c r="DK175" i="2"/>
  <c r="DQ175" i="2" s="1"/>
  <c r="DK111" i="2"/>
  <c r="DQ111" i="2" s="1"/>
  <c r="BU953" i="2"/>
  <c r="CK938" i="2"/>
  <c r="DJ780" i="2"/>
  <c r="DP780" i="2" s="1"/>
  <c r="DK975" i="2"/>
  <c r="DQ975" i="2" s="1"/>
  <c r="DI966" i="2"/>
  <c r="DO966" i="2" s="1"/>
  <c r="DI881" i="2"/>
  <c r="DO881" i="2" s="1"/>
  <c r="DI871" i="2"/>
  <c r="DO871" i="2" s="1"/>
  <c r="DI710" i="2"/>
  <c r="DO710" i="2" s="1"/>
  <c r="DK694" i="2"/>
  <c r="DQ694" i="2" s="1"/>
  <c r="DJ460" i="2"/>
  <c r="DP460" i="2" s="1"/>
  <c r="DW999" i="2"/>
  <c r="DF976" i="2"/>
  <c r="DK976" i="2" s="1"/>
  <c r="DQ976" i="2" s="1"/>
  <c r="DH976" i="2"/>
  <c r="DF867" i="2"/>
  <c r="DK867" i="2" s="1"/>
  <c r="DQ867" i="2" s="1"/>
  <c r="DH867" i="2"/>
  <c r="DK988" i="2"/>
  <c r="DQ988" i="2" s="1"/>
  <c r="DW979" i="2"/>
  <c r="DK938" i="2"/>
  <c r="DQ938" i="2" s="1"/>
  <c r="DF668" i="2"/>
  <c r="DI668" i="2" s="1"/>
  <c r="DO668" i="2" s="1"/>
  <c r="DF660" i="2"/>
  <c r="DH660" i="2" s="1"/>
  <c r="DF652" i="2"/>
  <c r="DI652" i="2" s="1"/>
  <c r="DO652" i="2" s="1"/>
  <c r="DF644" i="2"/>
  <c r="DI644" i="2" s="1"/>
  <c r="DO644" i="2" s="1"/>
  <c r="DF636" i="2"/>
  <c r="DJ636" i="2" s="1"/>
  <c r="DP636" i="2" s="1"/>
  <c r="DF628" i="2"/>
  <c r="DH628" i="2" s="1"/>
  <c r="DF620" i="2"/>
  <c r="DI620" i="2" s="1"/>
  <c r="DO620" i="2" s="1"/>
  <c r="DF612" i="2"/>
  <c r="DH612" i="2" s="1"/>
  <c r="DF604" i="2"/>
  <c r="DK604" i="2" s="1"/>
  <c r="DQ604" i="2" s="1"/>
  <c r="DF596" i="2"/>
  <c r="DH596" i="2" s="1"/>
  <c r="DF588" i="2"/>
  <c r="DI588" i="2" s="1"/>
  <c r="DO588" i="2" s="1"/>
  <c r="DW392" i="2"/>
  <c r="DW965" i="2"/>
  <c r="DW949" i="2"/>
  <c r="DI861" i="2"/>
  <c r="DO861" i="2" s="1"/>
  <c r="DJ427" i="2"/>
  <c r="DP427" i="2" s="1"/>
  <c r="DK863" i="2"/>
  <c r="DQ863" i="2" s="1"/>
  <c r="DJ613" i="2"/>
  <c r="DP613" i="2" s="1"/>
  <c r="DK933" i="2"/>
  <c r="DQ933" i="2" s="1"/>
  <c r="DJ729" i="2"/>
  <c r="DP729" i="2" s="1"/>
  <c r="DF964" i="2"/>
  <c r="DK964" i="2" s="1"/>
  <c r="DQ964" i="2" s="1"/>
  <c r="DF956" i="2"/>
  <c r="DJ956" i="2" s="1"/>
  <c r="DP956" i="2" s="1"/>
  <c r="DF948" i="2"/>
  <c r="DH948" i="2" s="1"/>
  <c r="DI900" i="2"/>
  <c r="DO900" i="2" s="1"/>
  <c r="CN1011" i="2"/>
  <c r="CN1010" i="2"/>
  <c r="CN1009" i="2"/>
  <c r="DW1007" i="2"/>
  <c r="DW951" i="2"/>
  <c r="DH863" i="2"/>
  <c r="DF863" i="2"/>
  <c r="DI863" i="2" s="1"/>
  <c r="DO863" i="2" s="1"/>
  <c r="DH768" i="2"/>
  <c r="DF768" i="2"/>
  <c r="DJ768" i="2" s="1"/>
  <c r="DP768" i="2" s="1"/>
  <c r="DH760" i="2"/>
  <c r="DF760" i="2"/>
  <c r="DK760" i="2" s="1"/>
  <c r="DQ760" i="2" s="1"/>
  <c r="DH752" i="2"/>
  <c r="DF752" i="2"/>
  <c r="DH744" i="2"/>
  <c r="DF744" i="2"/>
  <c r="DJ744" i="2" s="1"/>
  <c r="DP744" i="2" s="1"/>
  <c r="DH736" i="2"/>
  <c r="DF736" i="2"/>
  <c r="DK736" i="2" s="1"/>
  <c r="DQ736" i="2" s="1"/>
  <c r="DH728" i="2"/>
  <c r="DF728" i="2"/>
  <c r="DI728" i="2" s="1"/>
  <c r="DO728" i="2" s="1"/>
  <c r="DW716" i="2"/>
  <c r="DW708" i="2"/>
  <c r="DW700" i="2"/>
  <c r="DW692" i="2"/>
  <c r="DW684" i="2"/>
  <c r="DW676" i="2"/>
  <c r="DH484" i="2"/>
  <c r="DF484" i="2"/>
  <c r="DI484" i="2" s="1"/>
  <c r="DO484" i="2" s="1"/>
  <c r="DH476" i="2"/>
  <c r="DF476" i="2"/>
  <c r="DI476" i="2" s="1"/>
  <c r="DO476" i="2" s="1"/>
  <c r="DH468" i="2"/>
  <c r="DF468" i="2"/>
  <c r="DI468" i="2" s="1"/>
  <c r="DO468" i="2" s="1"/>
  <c r="DH460" i="2"/>
  <c r="DF460" i="2"/>
  <c r="DI460" i="2" s="1"/>
  <c r="DO460" i="2" s="1"/>
  <c r="DH452" i="2"/>
  <c r="DF452" i="2"/>
  <c r="DI452" i="2" s="1"/>
  <c r="DO452" i="2" s="1"/>
  <c r="DH444" i="2"/>
  <c r="DF444" i="2"/>
  <c r="DI444" i="2" s="1"/>
  <c r="DO444" i="2" s="1"/>
  <c r="DH436" i="2"/>
  <c r="DF436" i="2"/>
  <c r="DI436" i="2" s="1"/>
  <c r="DO436" i="2" s="1"/>
  <c r="DH428" i="2"/>
  <c r="DF428" i="2"/>
  <c r="DI428" i="2" s="1"/>
  <c r="DO428" i="2" s="1"/>
  <c r="DH420" i="2"/>
  <c r="DF420" i="2"/>
  <c r="DI420" i="2" s="1"/>
  <c r="DO420" i="2" s="1"/>
  <c r="DH412" i="2"/>
  <c r="DF412" i="2"/>
  <c r="DI412" i="2" s="1"/>
  <c r="DO412" i="2" s="1"/>
  <c r="DH404" i="2"/>
  <c r="DF404" i="2"/>
  <c r="DI404" i="2" s="1"/>
  <c r="DO404" i="2" s="1"/>
  <c r="DH396" i="2"/>
  <c r="DF396" i="2"/>
  <c r="DI396" i="2" s="1"/>
  <c r="DO396" i="2" s="1"/>
  <c r="DH967" i="2"/>
  <c r="DF967" i="2"/>
  <c r="DI967" i="2" s="1"/>
  <c r="DO967" i="2" s="1"/>
  <c r="CK467" i="2"/>
  <c r="BP459" i="2"/>
  <c r="CK427" i="2"/>
  <c r="CK403" i="2"/>
  <c r="AZ7" i="2"/>
  <c r="F102" i="1"/>
  <c r="DK619" i="2"/>
  <c r="DQ619" i="2" s="1"/>
  <c r="DK491" i="2"/>
  <c r="DQ491" i="2" s="1"/>
  <c r="DI443" i="2"/>
  <c r="DO443" i="2" s="1"/>
  <c r="DJ362" i="2"/>
  <c r="DP362" i="2" s="1"/>
  <c r="DF285" i="2"/>
  <c r="DJ285" i="2" s="1"/>
  <c r="DP285" i="2" s="1"/>
  <c r="DF269" i="2"/>
  <c r="DJ269" i="2" s="1"/>
  <c r="DP269" i="2" s="1"/>
  <c r="DF253" i="2"/>
  <c r="DH253" i="2" s="1"/>
  <c r="DF237" i="2"/>
  <c r="DH237" i="2" s="1"/>
  <c r="DF221" i="2"/>
  <c r="DH221" i="2" s="1"/>
  <c r="DF205" i="2"/>
  <c r="DI205" i="2" s="1"/>
  <c r="DO205" i="2" s="1"/>
  <c r="DF189" i="2"/>
  <c r="DH189" i="2" s="1"/>
  <c r="DF173" i="2"/>
  <c r="DH173" i="2" s="1"/>
  <c r="DF157" i="2"/>
  <c r="DK157" i="2" s="1"/>
  <c r="DQ157" i="2" s="1"/>
  <c r="DF141" i="2"/>
  <c r="DI141" i="2" s="1"/>
  <c r="DO141" i="2" s="1"/>
  <c r="DF125" i="2"/>
  <c r="DH125" i="2" s="1"/>
  <c r="DF109" i="2"/>
  <c r="DH109" i="2" s="1"/>
  <c r="BU973" i="2"/>
  <c r="CZ924" i="2"/>
  <c r="CE916" i="2"/>
  <c r="DW478" i="2"/>
  <c r="DW462" i="2"/>
  <c r="DW446" i="2"/>
  <c r="DW430" i="2"/>
  <c r="DW414" i="2"/>
  <c r="DW398" i="2"/>
  <c r="DF970" i="2"/>
  <c r="DH970" i="2"/>
  <c r="DF939" i="2"/>
  <c r="DJ939" i="2" s="1"/>
  <c r="DP939" i="2" s="1"/>
  <c r="DF884" i="2"/>
  <c r="DH884" i="2" s="1"/>
  <c r="DF876" i="2"/>
  <c r="DI876" i="2" s="1"/>
  <c r="DO876" i="2" s="1"/>
  <c r="DF868" i="2"/>
  <c r="DH868" i="2" s="1"/>
  <c r="DJ821" i="2"/>
  <c r="DP821" i="2" s="1"/>
  <c r="DJ651" i="2"/>
  <c r="DP651" i="2" s="1"/>
  <c r="DJ587" i="2"/>
  <c r="DP587" i="2" s="1"/>
  <c r="DW940" i="2"/>
  <c r="DW809" i="2"/>
  <c r="DW801" i="2"/>
  <c r="DW793" i="2"/>
  <c r="DW785" i="2"/>
  <c r="DW777" i="2"/>
  <c r="DK980" i="2"/>
  <c r="DQ980" i="2" s="1"/>
  <c r="DF923" i="2"/>
  <c r="DK923" i="2" s="1"/>
  <c r="DQ923" i="2" s="1"/>
  <c r="DF915" i="2"/>
  <c r="DJ915" i="2" s="1"/>
  <c r="DP915" i="2" s="1"/>
  <c r="DF766" i="2"/>
  <c r="DH766" i="2" s="1"/>
  <c r="DF758" i="2"/>
  <c r="DJ758" i="2" s="1"/>
  <c r="DP758" i="2" s="1"/>
  <c r="DF750" i="2"/>
  <c r="DK750" i="2" s="1"/>
  <c r="DQ750" i="2" s="1"/>
  <c r="DF742" i="2"/>
  <c r="DI742" i="2" s="1"/>
  <c r="DO742" i="2" s="1"/>
  <c r="DF734" i="2"/>
  <c r="DH734" i="2" s="1"/>
  <c r="DF726" i="2"/>
  <c r="DI726" i="2" s="1"/>
  <c r="DO726" i="2" s="1"/>
  <c r="DH670" i="2"/>
  <c r="DF670" i="2"/>
  <c r="DK670" i="2" s="1"/>
  <c r="DQ670" i="2" s="1"/>
  <c r="DH662" i="2"/>
  <c r="DF662" i="2"/>
  <c r="DH654" i="2"/>
  <c r="DF654" i="2"/>
  <c r="DK654" i="2" s="1"/>
  <c r="DQ654" i="2" s="1"/>
  <c r="DH646" i="2"/>
  <c r="DF646" i="2"/>
  <c r="DK646" i="2" s="1"/>
  <c r="DQ646" i="2" s="1"/>
  <c r="DH638" i="2"/>
  <c r="DF638" i="2"/>
  <c r="DI638" i="2" s="1"/>
  <c r="DO638" i="2" s="1"/>
  <c r="DH630" i="2"/>
  <c r="DF630" i="2"/>
  <c r="DK630" i="2" s="1"/>
  <c r="DQ630" i="2" s="1"/>
  <c r="DH622" i="2"/>
  <c r="DF622" i="2"/>
  <c r="DI622" i="2" s="1"/>
  <c r="DO622" i="2" s="1"/>
  <c r="DH614" i="2"/>
  <c r="DF614" i="2"/>
  <c r="DH606" i="2"/>
  <c r="DF606" i="2"/>
  <c r="DK606" i="2" s="1"/>
  <c r="DQ606" i="2" s="1"/>
  <c r="DH598" i="2"/>
  <c r="DF598" i="2"/>
  <c r="DH590" i="2"/>
  <c r="DF590" i="2"/>
  <c r="DK590" i="2" s="1"/>
  <c r="DQ590" i="2" s="1"/>
  <c r="DH582" i="2"/>
  <c r="DF582" i="2"/>
  <c r="DI582" i="2" s="1"/>
  <c r="DO582" i="2" s="1"/>
  <c r="DF574" i="2"/>
  <c r="DI574" i="2" s="1"/>
  <c r="DO574" i="2" s="1"/>
  <c r="DF566" i="2"/>
  <c r="DJ566" i="2" s="1"/>
  <c r="DP566" i="2" s="1"/>
  <c r="DF558" i="2"/>
  <c r="DI558" i="2" s="1"/>
  <c r="DO558" i="2" s="1"/>
  <c r="DF550" i="2"/>
  <c r="DJ550" i="2" s="1"/>
  <c r="DP550" i="2" s="1"/>
  <c r="DF542" i="2"/>
  <c r="DI542" i="2" s="1"/>
  <c r="DO542" i="2" s="1"/>
  <c r="DF534" i="2"/>
  <c r="DJ534" i="2" s="1"/>
  <c r="DP534" i="2" s="1"/>
  <c r="DF526" i="2"/>
  <c r="DI526" i="2" s="1"/>
  <c r="DO526" i="2" s="1"/>
  <c r="DF518" i="2"/>
  <c r="DJ518" i="2" s="1"/>
  <c r="DP518" i="2" s="1"/>
  <c r="DF510" i="2"/>
  <c r="DI510" i="2" s="1"/>
  <c r="DO510" i="2" s="1"/>
  <c r="DF502" i="2"/>
  <c r="DJ502" i="2" s="1"/>
  <c r="DP502" i="2" s="1"/>
  <c r="DF494" i="2"/>
  <c r="DI494" i="2" s="1"/>
  <c r="DO494" i="2" s="1"/>
  <c r="DF486" i="2"/>
  <c r="DH486" i="2" s="1"/>
  <c r="DH573" i="2"/>
  <c r="DF573" i="2"/>
  <c r="DH565" i="2"/>
  <c r="DF565" i="2"/>
  <c r="DJ565" i="2" s="1"/>
  <c r="DP565" i="2" s="1"/>
  <c r="DH557" i="2"/>
  <c r="DF557" i="2"/>
  <c r="DJ557" i="2" s="1"/>
  <c r="DP557" i="2" s="1"/>
  <c r="DH549" i="2"/>
  <c r="DF549" i="2"/>
  <c r="DJ549" i="2" s="1"/>
  <c r="DP549" i="2" s="1"/>
  <c r="DH541" i="2"/>
  <c r="DF541" i="2"/>
  <c r="DI541" i="2" s="1"/>
  <c r="DO541" i="2" s="1"/>
  <c r="DH533" i="2"/>
  <c r="DF533" i="2"/>
  <c r="DJ533" i="2" s="1"/>
  <c r="DP533" i="2" s="1"/>
  <c r="DH525" i="2"/>
  <c r="DF525" i="2"/>
  <c r="DI525" i="2" s="1"/>
  <c r="DO525" i="2" s="1"/>
  <c r="DH517" i="2"/>
  <c r="DF517" i="2"/>
  <c r="DJ517" i="2" s="1"/>
  <c r="DP517" i="2" s="1"/>
  <c r="DH509" i="2"/>
  <c r="DF509" i="2"/>
  <c r="DH501" i="2"/>
  <c r="DF501" i="2"/>
  <c r="DJ501" i="2" s="1"/>
  <c r="DP501" i="2" s="1"/>
  <c r="DH493" i="2"/>
  <c r="DF493" i="2"/>
  <c r="DJ493" i="2" s="1"/>
  <c r="DP493" i="2" s="1"/>
  <c r="DH580" i="2"/>
  <c r="DF580" i="2"/>
  <c r="DI580" i="2" s="1"/>
  <c r="DO580" i="2" s="1"/>
  <c r="DH572" i="2"/>
  <c r="DF572" i="2"/>
  <c r="DK572" i="2" s="1"/>
  <c r="DQ572" i="2" s="1"/>
  <c r="DH564" i="2"/>
  <c r="DF564" i="2"/>
  <c r="DK564" i="2" s="1"/>
  <c r="DQ564" i="2" s="1"/>
  <c r="DH556" i="2"/>
  <c r="DF556" i="2"/>
  <c r="DJ556" i="2" s="1"/>
  <c r="DP556" i="2" s="1"/>
  <c r="DH548" i="2"/>
  <c r="DF548" i="2"/>
  <c r="DH540" i="2"/>
  <c r="DF540" i="2"/>
  <c r="DH532" i="2"/>
  <c r="DF532" i="2"/>
  <c r="DJ532" i="2" s="1"/>
  <c r="DP532" i="2" s="1"/>
  <c r="DH524" i="2"/>
  <c r="DF524" i="2"/>
  <c r="DH516" i="2"/>
  <c r="DF516" i="2"/>
  <c r="DI516" i="2" s="1"/>
  <c r="DO516" i="2" s="1"/>
  <c r="DH508" i="2"/>
  <c r="DF508" i="2"/>
  <c r="DI508" i="2" s="1"/>
  <c r="DO508" i="2" s="1"/>
  <c r="DH500" i="2"/>
  <c r="DF500" i="2"/>
  <c r="DK500" i="2" s="1"/>
  <c r="DQ500" i="2" s="1"/>
  <c r="DH492" i="2"/>
  <c r="DF492" i="2"/>
  <c r="DK492" i="2" s="1"/>
  <c r="DQ492" i="2" s="1"/>
  <c r="DH579" i="2"/>
  <c r="DF579" i="2"/>
  <c r="DH571" i="2"/>
  <c r="DF571" i="2"/>
  <c r="DK571" i="2" s="1"/>
  <c r="DQ571" i="2" s="1"/>
  <c r="DH563" i="2"/>
  <c r="DF563" i="2"/>
  <c r="DI563" i="2" s="1"/>
  <c r="DO563" i="2" s="1"/>
  <c r="DH555" i="2"/>
  <c r="DF555" i="2"/>
  <c r="DH547" i="2"/>
  <c r="DF547" i="2"/>
  <c r="DI547" i="2" s="1"/>
  <c r="DO547" i="2" s="1"/>
  <c r="DH539" i="2"/>
  <c r="DF539" i="2"/>
  <c r="DI539" i="2" s="1"/>
  <c r="DO539" i="2" s="1"/>
  <c r="DH531" i="2"/>
  <c r="DF531" i="2"/>
  <c r="DK531" i="2" s="1"/>
  <c r="DQ531" i="2" s="1"/>
  <c r="DH523" i="2"/>
  <c r="DF523" i="2"/>
  <c r="DJ523" i="2" s="1"/>
  <c r="DP523" i="2" s="1"/>
  <c r="DH515" i="2"/>
  <c r="DF515" i="2"/>
  <c r="DK515" i="2" s="1"/>
  <c r="DQ515" i="2" s="1"/>
  <c r="DH507" i="2"/>
  <c r="DF507" i="2"/>
  <c r="DH499" i="2"/>
  <c r="DF499" i="2"/>
  <c r="DI499" i="2" s="1"/>
  <c r="DO499" i="2" s="1"/>
  <c r="DC7" i="2"/>
  <c r="B116" i="1"/>
  <c r="BL1011" i="2"/>
  <c r="BL1010" i="2"/>
  <c r="BL1009" i="2"/>
  <c r="BP8" i="2"/>
  <c r="DW972" i="2"/>
  <c r="BZ981" i="2"/>
  <c r="CP926" i="2"/>
  <c r="BU918" i="2"/>
  <c r="CP818" i="2"/>
  <c r="CE703" i="2"/>
  <c r="CE679" i="2"/>
  <c r="CA7" i="2"/>
  <c r="CE7" i="2" s="1"/>
  <c r="CP991" i="2"/>
  <c r="DW882" i="2"/>
  <c r="DW874" i="2"/>
  <c r="DW866" i="2"/>
  <c r="DF763" i="2"/>
  <c r="DH763" i="2"/>
  <c r="DF755" i="2"/>
  <c r="DJ755" i="2" s="1"/>
  <c r="DP755" i="2" s="1"/>
  <c r="DH755" i="2"/>
  <c r="DF747" i="2"/>
  <c r="DK747" i="2" s="1"/>
  <c r="DQ747" i="2" s="1"/>
  <c r="DH747" i="2"/>
  <c r="DF739" i="2"/>
  <c r="DK739" i="2" s="1"/>
  <c r="DQ739" i="2" s="1"/>
  <c r="DH739" i="2"/>
  <c r="DF731" i="2"/>
  <c r="DH731" i="2"/>
  <c r="DJ739" i="2"/>
  <c r="DP739" i="2" s="1"/>
  <c r="DF715" i="2"/>
  <c r="DH715" i="2" s="1"/>
  <c r="DF707" i="2"/>
  <c r="DH707" i="2" s="1"/>
  <c r="DF699" i="2"/>
  <c r="DH699" i="2" s="1"/>
  <c r="DF691" i="2"/>
  <c r="DH691" i="2" s="1"/>
  <c r="DF683" i="2"/>
  <c r="DH683" i="2" s="1"/>
  <c r="DK668" i="2"/>
  <c r="DQ668" i="2" s="1"/>
  <c r="CU614" i="2"/>
  <c r="CU526" i="2"/>
  <c r="CU545" i="2"/>
  <c r="CU532" i="2"/>
  <c r="CU543" i="2"/>
  <c r="BA1009" i="2"/>
  <c r="BA1011" i="2"/>
  <c r="BA1010" i="2"/>
  <c r="BE8" i="2"/>
  <c r="DK996" i="2"/>
  <c r="DQ996" i="2" s="1"/>
  <c r="DI454" i="2"/>
  <c r="DO454" i="2" s="1"/>
  <c r="CP270" i="2"/>
  <c r="CP238" i="2"/>
  <c r="CP206" i="2"/>
  <c r="CP174" i="2"/>
  <c r="CP142" i="2"/>
  <c r="CP110" i="2"/>
  <c r="CK853" i="2"/>
  <c r="CK833" i="2"/>
  <c r="CU802" i="2"/>
  <c r="CU778" i="2"/>
  <c r="CK800" i="2"/>
  <c r="DJ694" i="2"/>
  <c r="DP694" i="2" s="1"/>
  <c r="DK629" i="2"/>
  <c r="DQ629" i="2" s="1"/>
  <c r="DK367" i="2"/>
  <c r="DQ367" i="2" s="1"/>
  <c r="DK303" i="2"/>
  <c r="DQ303" i="2" s="1"/>
  <c r="DK365" i="2"/>
  <c r="DQ365" i="2" s="1"/>
  <c r="DK301" i="2"/>
  <c r="DQ301" i="2" s="1"/>
  <c r="DK264" i="2"/>
  <c r="DQ264" i="2" s="1"/>
  <c r="DK200" i="2"/>
  <c r="DQ200" i="2" s="1"/>
  <c r="DW1001" i="2"/>
  <c r="CZ871" i="2"/>
  <c r="DF854" i="2"/>
  <c r="DJ854" i="2" s="1"/>
  <c r="DP854" i="2" s="1"/>
  <c r="DF846" i="2"/>
  <c r="DI846" i="2" s="1"/>
  <c r="DO846" i="2" s="1"/>
  <c r="DF838" i="2"/>
  <c r="DJ838" i="2" s="1"/>
  <c r="DP838" i="2" s="1"/>
  <c r="DF830" i="2"/>
  <c r="DI830" i="2" s="1"/>
  <c r="DO830" i="2" s="1"/>
  <c r="DF822" i="2"/>
  <c r="DK822" i="2" s="1"/>
  <c r="DQ822" i="2" s="1"/>
  <c r="BZ801" i="2"/>
  <c r="CZ666" i="2"/>
  <c r="CZ646" i="2"/>
  <c r="CZ626" i="2"/>
  <c r="CZ602" i="2"/>
  <c r="CZ582" i="2"/>
  <c r="CZ550" i="2"/>
  <c r="CZ518" i="2"/>
  <c r="CZ486" i="2"/>
  <c r="CZ549" i="2"/>
  <c r="CZ517" i="2"/>
  <c r="CZ580" i="2"/>
  <c r="CZ548" i="2"/>
  <c r="CZ516" i="2"/>
  <c r="CZ551" i="2"/>
  <c r="CZ519" i="2"/>
  <c r="CE93" i="2"/>
  <c r="CE77" i="2"/>
  <c r="CE61" i="2"/>
  <c r="CE45" i="2"/>
  <c r="CE29" i="2"/>
  <c r="CE13" i="2"/>
  <c r="CE100" i="2"/>
  <c r="CE84" i="2"/>
  <c r="CE68" i="2"/>
  <c r="CE52" i="2"/>
  <c r="CE36" i="2"/>
  <c r="CE20" i="2"/>
  <c r="DW985" i="2"/>
  <c r="CZ874" i="2"/>
  <c r="CE866" i="2"/>
  <c r="CZ866" i="2"/>
  <c r="BP463" i="2"/>
  <c r="CK447" i="2"/>
  <c r="CK439" i="2"/>
  <c r="BP399" i="2"/>
  <c r="CU970" i="2"/>
  <c r="BP924" i="2"/>
  <c r="DK899" i="2"/>
  <c r="DQ899" i="2" s="1"/>
  <c r="BP675" i="2"/>
  <c r="DF297" i="2"/>
  <c r="DH297" i="2" s="1"/>
  <c r="DF281" i="2"/>
  <c r="DH281" i="2" s="1"/>
  <c r="DF265" i="2"/>
  <c r="DJ265" i="2" s="1"/>
  <c r="DP265" i="2" s="1"/>
  <c r="DF249" i="2"/>
  <c r="DH249" i="2" s="1"/>
  <c r="DF233" i="2"/>
  <c r="DH233" i="2" s="1"/>
  <c r="DF217" i="2"/>
  <c r="DJ217" i="2" s="1"/>
  <c r="DP217" i="2" s="1"/>
  <c r="DF201" i="2"/>
  <c r="DK201" i="2" s="1"/>
  <c r="DQ201" i="2" s="1"/>
  <c r="DF185" i="2"/>
  <c r="DH185" i="2" s="1"/>
  <c r="DF169" i="2"/>
  <c r="DH169" i="2" s="1"/>
  <c r="DF153" i="2"/>
  <c r="DI153" i="2" s="1"/>
  <c r="DO153" i="2" s="1"/>
  <c r="DF137" i="2"/>
  <c r="DH137" i="2" s="1"/>
  <c r="DF121" i="2"/>
  <c r="DH121" i="2" s="1"/>
  <c r="DK51" i="2"/>
  <c r="DQ51" i="2" s="1"/>
  <c r="DK22" i="2"/>
  <c r="DQ22" i="2" s="1"/>
  <c r="DK33" i="2"/>
  <c r="DQ33" i="2" s="1"/>
  <c r="CE912" i="2"/>
  <c r="CZ293" i="2"/>
  <c r="CZ229" i="2"/>
  <c r="CZ998" i="2"/>
  <c r="CE858" i="2"/>
  <c r="BZ811" i="2"/>
  <c r="BU944" i="2"/>
  <c r="BZ927" i="2"/>
  <c r="BZ911" i="2"/>
  <c r="CK880" i="2"/>
  <c r="DJ829" i="2"/>
  <c r="DP829" i="2" s="1"/>
  <c r="DJ611" i="2"/>
  <c r="DP611" i="2" s="1"/>
  <c r="BZ674" i="2"/>
  <c r="BZ658" i="2"/>
  <c r="BZ642" i="2"/>
  <c r="BZ626" i="2"/>
  <c r="BZ610" i="2"/>
  <c r="BZ594" i="2"/>
  <c r="BZ578" i="2"/>
  <c r="BZ562" i="2"/>
  <c r="BZ546" i="2"/>
  <c r="BZ530" i="2"/>
  <c r="BZ514" i="2"/>
  <c r="BZ498" i="2"/>
  <c r="BZ577" i="2"/>
  <c r="BZ561" i="2"/>
  <c r="BZ545" i="2"/>
  <c r="BZ529" i="2"/>
  <c r="BZ513" i="2"/>
  <c r="BZ497" i="2"/>
  <c r="BZ576" i="2"/>
  <c r="BZ560" i="2"/>
  <c r="BZ544" i="2"/>
  <c r="BZ528" i="2"/>
  <c r="BZ512" i="2"/>
  <c r="BZ496" i="2"/>
  <c r="BZ575" i="2"/>
  <c r="BZ559" i="2"/>
  <c r="BZ543" i="2"/>
  <c r="BZ527" i="2"/>
  <c r="BZ511" i="2"/>
  <c r="BZ495" i="2"/>
  <c r="BZ395" i="2"/>
  <c r="DK989" i="2"/>
  <c r="DQ989" i="2" s="1"/>
  <c r="DJ967" i="2"/>
  <c r="DP967" i="2" s="1"/>
  <c r="CK947" i="2"/>
  <c r="BU925" i="2"/>
  <c r="CK773" i="2"/>
  <c r="DI458" i="2"/>
  <c r="DO458" i="2" s="1"/>
  <c r="BU487" i="2"/>
  <c r="BU286" i="2"/>
  <c r="BU270" i="2"/>
  <c r="BU254" i="2"/>
  <c r="BU238" i="2"/>
  <c r="BU222" i="2"/>
  <c r="BU206" i="2"/>
  <c r="BU190" i="2"/>
  <c r="BU174" i="2"/>
  <c r="BU158" i="2"/>
  <c r="BU142" i="2"/>
  <c r="BU126" i="2"/>
  <c r="BU110" i="2"/>
  <c r="BU94" i="2"/>
  <c r="BU78" i="2"/>
  <c r="BU62" i="2"/>
  <c r="BU46" i="2"/>
  <c r="BU30" i="2"/>
  <c r="BU14" i="2"/>
  <c r="AV1010" i="2"/>
  <c r="AV1011" i="2"/>
  <c r="AV1009" i="2"/>
  <c r="AZ8" i="2"/>
  <c r="DF961" i="2"/>
  <c r="DK961" i="2" s="1"/>
  <c r="DQ961" i="2" s="1"/>
  <c r="DF942" i="2"/>
  <c r="DJ942" i="2" s="1"/>
  <c r="DP942" i="2" s="1"/>
  <c r="BP929" i="2"/>
  <c r="BP913" i="2"/>
  <c r="CK915" i="2"/>
  <c r="DF902" i="2"/>
  <c r="DJ902" i="2" s="1"/>
  <c r="DP902" i="2" s="1"/>
  <c r="DF894" i="2"/>
  <c r="DI894" i="2" s="1"/>
  <c r="DO894" i="2" s="1"/>
  <c r="DF886" i="2"/>
  <c r="DI886" i="2" s="1"/>
  <c r="DO886" i="2" s="1"/>
  <c r="BP871" i="2"/>
  <c r="BP857" i="2"/>
  <c r="BP841" i="2"/>
  <c r="BP825" i="2"/>
  <c r="BZ856" i="2"/>
  <c r="BZ840" i="2"/>
  <c r="BZ824" i="2"/>
  <c r="BZ810" i="2"/>
  <c r="BZ794" i="2"/>
  <c r="BZ778" i="2"/>
  <c r="DF816" i="2"/>
  <c r="DI816" i="2" s="1"/>
  <c r="DO816" i="2" s="1"/>
  <c r="BP800" i="2"/>
  <c r="BP784" i="2"/>
  <c r="CU663" i="2"/>
  <c r="CU627" i="2"/>
  <c r="CK666" i="2"/>
  <c r="CK602" i="2"/>
  <c r="CK546" i="2"/>
  <c r="CK577" i="2"/>
  <c r="CK513" i="2"/>
  <c r="CK544" i="2"/>
  <c r="CK575" i="2"/>
  <c r="CK511" i="2"/>
  <c r="DK370" i="2"/>
  <c r="DQ370" i="2" s="1"/>
  <c r="DK306" i="2"/>
  <c r="DQ306" i="2" s="1"/>
  <c r="DK368" i="2"/>
  <c r="DQ368" i="2" s="1"/>
  <c r="DK304" i="2"/>
  <c r="DQ304" i="2" s="1"/>
  <c r="DI240" i="2"/>
  <c r="DO240" i="2" s="1"/>
  <c r="DI176" i="2"/>
  <c r="DO176" i="2" s="1"/>
  <c r="DI112" i="2"/>
  <c r="DO112" i="2" s="1"/>
  <c r="DJ238" i="2"/>
  <c r="DP238" i="2" s="1"/>
  <c r="DJ174" i="2"/>
  <c r="DP174" i="2" s="1"/>
  <c r="DJ110" i="2"/>
  <c r="DP110" i="2" s="1"/>
  <c r="DW298" i="2"/>
  <c r="DW290" i="2"/>
  <c r="DW282" i="2"/>
  <c r="DW274" i="2"/>
  <c r="DW266" i="2"/>
  <c r="DW258" i="2"/>
  <c r="DW250" i="2"/>
  <c r="DW242" i="2"/>
  <c r="DW234" i="2"/>
  <c r="DW226" i="2"/>
  <c r="DW218" i="2"/>
  <c r="DW210" i="2"/>
  <c r="DW202" i="2"/>
  <c r="DW194" i="2"/>
  <c r="DW186" i="2"/>
  <c r="DW178" i="2"/>
  <c r="DW170" i="2"/>
  <c r="DW162" i="2"/>
  <c r="DW154" i="2"/>
  <c r="DW146" i="2"/>
  <c r="DW138" i="2"/>
  <c r="DW130" i="2"/>
  <c r="DW122" i="2"/>
  <c r="DW114" i="2"/>
  <c r="CK73" i="2"/>
  <c r="CK9" i="2"/>
  <c r="CK48" i="2"/>
  <c r="BP103" i="2"/>
  <c r="BP87" i="2"/>
  <c r="BP71" i="2"/>
  <c r="BP55" i="2"/>
  <c r="BP39" i="2"/>
  <c r="BP23" i="2"/>
  <c r="BZ1006" i="2"/>
  <c r="CU991" i="2"/>
  <c r="CE925" i="2"/>
  <c r="CE902" i="2"/>
  <c r="CE886" i="2"/>
  <c r="CE871" i="2"/>
  <c r="BU874" i="2"/>
  <c r="CE666" i="2"/>
  <c r="CE650" i="2"/>
  <c r="CE634" i="2"/>
  <c r="CE618" i="2"/>
  <c r="CE602" i="2"/>
  <c r="CE586" i="2"/>
  <c r="CE570" i="2"/>
  <c r="CE554" i="2"/>
  <c r="CE538" i="2"/>
  <c r="CE522" i="2"/>
  <c r="CE506" i="2"/>
  <c r="CE490" i="2"/>
  <c r="CE569" i="2"/>
  <c r="CE553" i="2"/>
  <c r="CE537" i="2"/>
  <c r="CE521" i="2"/>
  <c r="CE505" i="2"/>
  <c r="CE489" i="2"/>
  <c r="CE568" i="2"/>
  <c r="CE552" i="2"/>
  <c r="CE536" i="2"/>
  <c r="CE520" i="2"/>
  <c r="CE504" i="2"/>
  <c r="CE579" i="2"/>
  <c r="CE563" i="2"/>
  <c r="CE547" i="2"/>
  <c r="CE531" i="2"/>
  <c r="CE515" i="2"/>
  <c r="CE499" i="2"/>
  <c r="CZ282" i="2"/>
  <c r="CZ254" i="2"/>
  <c r="CZ234" i="2"/>
  <c r="CZ206" i="2"/>
  <c r="CZ182" i="2"/>
  <c r="CZ154" i="2"/>
  <c r="CZ126" i="2"/>
  <c r="CZ106" i="2"/>
  <c r="CZ74" i="2"/>
  <c r="CZ42" i="2"/>
  <c r="CZ10" i="2"/>
  <c r="BU922" i="2"/>
  <c r="CE707" i="2"/>
  <c r="CZ707" i="2"/>
  <c r="CZ683" i="2"/>
  <c r="CU985" i="2"/>
  <c r="DH485" i="2"/>
  <c r="DF485" i="2"/>
  <c r="DK485" i="2" s="1"/>
  <c r="DQ485" i="2" s="1"/>
  <c r="DH477" i="2"/>
  <c r="DF477" i="2"/>
  <c r="DK477" i="2" s="1"/>
  <c r="DQ477" i="2" s="1"/>
  <c r="DH469" i="2"/>
  <c r="DF469" i="2"/>
  <c r="DI469" i="2" s="1"/>
  <c r="DO469" i="2" s="1"/>
  <c r="DH461" i="2"/>
  <c r="DF461" i="2"/>
  <c r="DK461" i="2" s="1"/>
  <c r="DQ461" i="2" s="1"/>
  <c r="DH453" i="2"/>
  <c r="DF453" i="2"/>
  <c r="DJ453" i="2" s="1"/>
  <c r="DP453" i="2" s="1"/>
  <c r="DH445" i="2"/>
  <c r="DF445" i="2"/>
  <c r="DK445" i="2" s="1"/>
  <c r="DQ445" i="2" s="1"/>
  <c r="DH437" i="2"/>
  <c r="DF437" i="2"/>
  <c r="DJ437" i="2" s="1"/>
  <c r="DP437" i="2" s="1"/>
  <c r="DH429" i="2"/>
  <c r="DF429" i="2"/>
  <c r="DK429" i="2" s="1"/>
  <c r="DQ429" i="2" s="1"/>
  <c r="DH421" i="2"/>
  <c r="DF421" i="2"/>
  <c r="DK421" i="2" s="1"/>
  <c r="DQ421" i="2" s="1"/>
  <c r="DH413" i="2"/>
  <c r="DF413" i="2"/>
  <c r="DK413" i="2" s="1"/>
  <c r="DQ413" i="2" s="1"/>
  <c r="DH405" i="2"/>
  <c r="DF405" i="2"/>
  <c r="DI405" i="2" s="1"/>
  <c r="DO405" i="2" s="1"/>
  <c r="DH397" i="2"/>
  <c r="DF397" i="2"/>
  <c r="DK397" i="2" s="1"/>
  <c r="DQ397" i="2" s="1"/>
  <c r="CZ249" i="2"/>
  <c r="CE241" i="2"/>
  <c r="CY1009" i="2"/>
  <c r="CY1011" i="2"/>
  <c r="CY1010" i="2"/>
  <c r="CP411" i="2"/>
  <c r="BP462" i="2"/>
  <c r="BP430" i="2"/>
  <c r="BP398" i="2"/>
  <c r="DJ976" i="2"/>
  <c r="DP976" i="2" s="1"/>
  <c r="BP939" i="2"/>
  <c r="BP880" i="2"/>
  <c r="BP864" i="2"/>
  <c r="CU837" i="2"/>
  <c r="CK743" i="2"/>
  <c r="DJ731" i="2"/>
  <c r="DP731" i="2" s="1"/>
  <c r="CK723" i="2"/>
  <c r="DI477" i="2"/>
  <c r="DO477" i="2" s="1"/>
  <c r="DI413" i="2"/>
  <c r="DO413" i="2" s="1"/>
  <c r="BZ93" i="2"/>
  <c r="BZ77" i="2"/>
  <c r="BZ61" i="2"/>
  <c r="BZ45" i="2"/>
  <c r="BZ29" i="2"/>
  <c r="BZ13" i="2"/>
  <c r="BZ100" i="2"/>
  <c r="BZ84" i="2"/>
  <c r="BZ68" i="2"/>
  <c r="BZ52" i="2"/>
  <c r="BZ36" i="2"/>
  <c r="BZ20" i="2"/>
  <c r="BZ103" i="2"/>
  <c r="BZ87" i="2"/>
  <c r="BZ71" i="2"/>
  <c r="BZ55" i="2"/>
  <c r="BZ39" i="2"/>
  <c r="BZ23" i="2"/>
  <c r="CE955" i="2"/>
  <c r="BU915" i="2"/>
  <c r="DK894" i="2"/>
  <c r="DQ894" i="2" s="1"/>
  <c r="BP805" i="2"/>
  <c r="BP789" i="2"/>
  <c r="BP773" i="2"/>
  <c r="BU804" i="2"/>
  <c r="BU788" i="2"/>
  <c r="BU772" i="2"/>
  <c r="BZ1005" i="2"/>
  <c r="CZ942" i="2"/>
  <c r="DF925" i="2"/>
  <c r="DK925" i="2" s="1"/>
  <c r="DQ925" i="2" s="1"/>
  <c r="DF917" i="2"/>
  <c r="DK917" i="2" s="1"/>
  <c r="DQ917" i="2" s="1"/>
  <c r="BP919" i="2"/>
  <c r="DW883" i="2"/>
  <c r="DW875" i="2"/>
  <c r="BZ873" i="2"/>
  <c r="DW861" i="2"/>
  <c r="DH853" i="2"/>
  <c r="DF853" i="2"/>
  <c r="DK853" i="2" s="1"/>
  <c r="DQ853" i="2" s="1"/>
  <c r="DH845" i="2"/>
  <c r="DF845" i="2"/>
  <c r="DH837" i="2"/>
  <c r="DF837" i="2"/>
  <c r="DH829" i="2"/>
  <c r="DF829" i="2"/>
  <c r="DK829" i="2" s="1"/>
  <c r="DQ829" i="2" s="1"/>
  <c r="DH821" i="2"/>
  <c r="DF821" i="2"/>
  <c r="DI814" i="2"/>
  <c r="DO814" i="2" s="1"/>
  <c r="BP766" i="2"/>
  <c r="BP750" i="2"/>
  <c r="BP734" i="2"/>
  <c r="DJ766" i="2"/>
  <c r="DP766" i="2" s="1"/>
  <c r="BP722" i="2"/>
  <c r="BP706" i="2"/>
  <c r="BP690" i="2"/>
  <c r="DJ702" i="2"/>
  <c r="DP702" i="2" s="1"/>
  <c r="DK621" i="2"/>
  <c r="DQ621" i="2" s="1"/>
  <c r="BZ667" i="2"/>
  <c r="BZ651" i="2"/>
  <c r="BZ635" i="2"/>
  <c r="BZ619" i="2"/>
  <c r="BZ603" i="2"/>
  <c r="BZ587" i="2"/>
  <c r="BP666" i="2"/>
  <c r="BP650" i="2"/>
  <c r="BP634" i="2"/>
  <c r="BP618" i="2"/>
  <c r="BP602" i="2"/>
  <c r="BP586" i="2"/>
  <c r="BP570" i="2"/>
  <c r="BP554" i="2"/>
  <c r="BP538" i="2"/>
  <c r="BP522" i="2"/>
  <c r="BP506" i="2"/>
  <c r="BP490" i="2"/>
  <c r="BP569" i="2"/>
  <c r="BP553" i="2"/>
  <c r="BP537" i="2"/>
  <c r="BP521" i="2"/>
  <c r="BP505" i="2"/>
  <c r="BP489" i="2"/>
  <c r="BP568" i="2"/>
  <c r="BP552" i="2"/>
  <c r="BP536" i="2"/>
  <c r="BP520" i="2"/>
  <c r="BP504" i="2"/>
  <c r="BP488" i="2"/>
  <c r="BP567" i="2"/>
  <c r="BP551" i="2"/>
  <c r="BP535" i="2"/>
  <c r="BP519" i="2"/>
  <c r="BP503" i="2"/>
  <c r="DJ422" i="2"/>
  <c r="DP422" i="2" s="1"/>
  <c r="DK359" i="2"/>
  <c r="DQ359" i="2" s="1"/>
  <c r="DK373" i="2"/>
  <c r="DQ373" i="2" s="1"/>
  <c r="DK309" i="2"/>
  <c r="DQ309" i="2" s="1"/>
  <c r="DK272" i="2"/>
  <c r="DQ272" i="2" s="1"/>
  <c r="DK208" i="2"/>
  <c r="DQ208" i="2" s="1"/>
  <c r="DK144" i="2"/>
  <c r="DQ144" i="2" s="1"/>
  <c r="BP105" i="2"/>
  <c r="BP89" i="2"/>
  <c r="BP73" i="2"/>
  <c r="BP57" i="2"/>
  <c r="BP41" i="2"/>
  <c r="BP25" i="2"/>
  <c r="BP9" i="2"/>
  <c r="BP96" i="2"/>
  <c r="BP80" i="2"/>
  <c r="BP64" i="2"/>
  <c r="BP48" i="2"/>
  <c r="BP32" i="2"/>
  <c r="BP16" i="2"/>
  <c r="DH989" i="2"/>
  <c r="DF989" i="2"/>
  <c r="DI989" i="2" s="1"/>
  <c r="DO989" i="2" s="1"/>
  <c r="CA1011" i="2"/>
  <c r="CA1010" i="2"/>
  <c r="CA1009" i="2"/>
  <c r="CE8" i="2"/>
  <c r="DJ1003" i="2"/>
  <c r="DP1003" i="2" s="1"/>
  <c r="DI704" i="2"/>
  <c r="DO704" i="2" s="1"/>
  <c r="DI831" i="2"/>
  <c r="DO831" i="2" s="1"/>
  <c r="DF839" i="2"/>
  <c r="DK839" i="2" s="1"/>
  <c r="DQ839" i="2" s="1"/>
  <c r="DF823" i="2"/>
  <c r="DK823" i="2" s="1"/>
  <c r="DQ823" i="2" s="1"/>
  <c r="DK411" i="2"/>
  <c r="DQ411" i="2" s="1"/>
  <c r="DK404" i="2"/>
  <c r="DQ404" i="2" s="1"/>
  <c r="DJ847" i="2"/>
  <c r="DP847" i="2" s="1"/>
  <c r="DJ508" i="2"/>
  <c r="DP508" i="2" s="1"/>
  <c r="DI362" i="2"/>
  <c r="DO362" i="2" s="1"/>
  <c r="DH280" i="2"/>
  <c r="DF280" i="2"/>
  <c r="DI280" i="2" s="1"/>
  <c r="DO280" i="2" s="1"/>
  <c r="DH256" i="2"/>
  <c r="DF256" i="2"/>
  <c r="DI256" i="2" s="1"/>
  <c r="DO256" i="2" s="1"/>
  <c r="DH224" i="2"/>
  <c r="DF224" i="2"/>
  <c r="DJ224" i="2" s="1"/>
  <c r="DP224" i="2" s="1"/>
  <c r="DH200" i="2"/>
  <c r="DF200" i="2"/>
  <c r="DI200" i="2" s="1"/>
  <c r="DO200" i="2" s="1"/>
  <c r="DH184" i="2"/>
  <c r="DF184" i="2"/>
  <c r="DI184" i="2" s="1"/>
  <c r="DO184" i="2" s="1"/>
  <c r="DH160" i="2"/>
  <c r="DF160" i="2"/>
  <c r="DJ160" i="2" s="1"/>
  <c r="DP160" i="2" s="1"/>
  <c r="DH136" i="2"/>
  <c r="DF136" i="2"/>
  <c r="DI136" i="2" s="1"/>
  <c r="DO136" i="2" s="1"/>
  <c r="DJ56" i="2"/>
  <c r="DP56" i="2" s="1"/>
  <c r="DJ27" i="2"/>
  <c r="DP27" i="2" s="1"/>
  <c r="CE744" i="2"/>
  <c r="CE680" i="2"/>
  <c r="DI1006" i="2"/>
  <c r="DO1006" i="2" s="1"/>
  <c r="DJ980" i="2"/>
  <c r="DP980" i="2" s="1"/>
  <c r="DK920" i="2"/>
  <c r="DQ920" i="2" s="1"/>
  <c r="DF787" i="2"/>
  <c r="DI787" i="2" s="1"/>
  <c r="DO787" i="2" s="1"/>
  <c r="DK526" i="2"/>
  <c r="DQ526" i="2" s="1"/>
  <c r="DK524" i="2"/>
  <c r="DQ524" i="2" s="1"/>
  <c r="DJ320" i="2"/>
  <c r="DP320" i="2" s="1"/>
  <c r="DJ281" i="2"/>
  <c r="DP281" i="2" s="1"/>
  <c r="DK215" i="2"/>
  <c r="DQ215" i="2" s="1"/>
  <c r="DJ867" i="2"/>
  <c r="DP867" i="2" s="1"/>
  <c r="BR1009" i="2"/>
  <c r="BR1011" i="2"/>
  <c r="BR1010" i="2"/>
  <c r="DI854" i="2"/>
  <c r="DO854" i="2" s="1"/>
  <c r="DK768" i="2"/>
  <c r="DQ768" i="2" s="1"/>
  <c r="DF984" i="2"/>
  <c r="DI984" i="2" s="1"/>
  <c r="DO984" i="2" s="1"/>
  <c r="DH984" i="2"/>
  <c r="DI788" i="2"/>
  <c r="DO788" i="2" s="1"/>
  <c r="CM1009" i="2"/>
  <c r="CM1011" i="2"/>
  <c r="CM1010" i="2"/>
  <c r="DJ949" i="2"/>
  <c r="DP949" i="2" s="1"/>
  <c r="DJ922" i="2"/>
  <c r="DP922" i="2" s="1"/>
  <c r="DI878" i="2"/>
  <c r="DO878" i="2" s="1"/>
  <c r="DJ773" i="2"/>
  <c r="DP773" i="2" s="1"/>
  <c r="DI693" i="2"/>
  <c r="DO693" i="2" s="1"/>
  <c r="DK709" i="2"/>
  <c r="DQ709" i="2" s="1"/>
  <c r="DI645" i="2"/>
  <c r="DO645" i="2" s="1"/>
  <c r="DI613" i="2"/>
  <c r="DO613" i="2" s="1"/>
  <c r="DI549" i="2"/>
  <c r="DO549" i="2" s="1"/>
  <c r="DI564" i="2"/>
  <c r="DO564" i="2" s="1"/>
  <c r="DI500" i="2"/>
  <c r="DO500" i="2" s="1"/>
  <c r="DI531" i="2"/>
  <c r="DO531" i="2" s="1"/>
  <c r="DH385" i="2"/>
  <c r="DF385" i="2"/>
  <c r="DJ385" i="2" s="1"/>
  <c r="DP385" i="2" s="1"/>
  <c r="DH377" i="2"/>
  <c r="DF377" i="2"/>
  <c r="DH369" i="2"/>
  <c r="DF369" i="2"/>
  <c r="DI369" i="2" s="1"/>
  <c r="DO369" i="2" s="1"/>
  <c r="DH361" i="2"/>
  <c r="DF361" i="2"/>
  <c r="DH353" i="2"/>
  <c r="DF353" i="2"/>
  <c r="DK353" i="2" s="1"/>
  <c r="DQ353" i="2" s="1"/>
  <c r="DH345" i="2"/>
  <c r="DF345" i="2"/>
  <c r="DH337" i="2"/>
  <c r="DF337" i="2"/>
  <c r="DJ337" i="2" s="1"/>
  <c r="DP337" i="2" s="1"/>
  <c r="DH329" i="2"/>
  <c r="DF329" i="2"/>
  <c r="DH321" i="2"/>
  <c r="DF321" i="2"/>
  <c r="DJ321" i="2" s="1"/>
  <c r="DP321" i="2" s="1"/>
  <c r="DH313" i="2"/>
  <c r="DF313" i="2"/>
  <c r="DH305" i="2"/>
  <c r="DF305" i="2"/>
  <c r="DI305" i="2" s="1"/>
  <c r="DO305" i="2" s="1"/>
  <c r="DH388" i="2"/>
  <c r="DF388" i="2"/>
  <c r="DI388" i="2" s="1"/>
  <c r="DO388" i="2" s="1"/>
  <c r="DH380" i="2"/>
  <c r="DF380" i="2"/>
  <c r="DJ380" i="2" s="1"/>
  <c r="DP380" i="2" s="1"/>
  <c r="DH372" i="2"/>
  <c r="DF372" i="2"/>
  <c r="DJ372" i="2" s="1"/>
  <c r="DP372" i="2" s="1"/>
  <c r="DH364" i="2"/>
  <c r="DF364" i="2"/>
  <c r="DI364" i="2" s="1"/>
  <c r="DO364" i="2" s="1"/>
  <c r="DH356" i="2"/>
  <c r="DF356" i="2"/>
  <c r="DK356" i="2" s="1"/>
  <c r="DQ356" i="2" s="1"/>
  <c r="DH348" i="2"/>
  <c r="DF348" i="2"/>
  <c r="DK348" i="2" s="1"/>
  <c r="DQ348" i="2" s="1"/>
  <c r="DH340" i="2"/>
  <c r="DF340" i="2"/>
  <c r="DI340" i="2" s="1"/>
  <c r="DO340" i="2" s="1"/>
  <c r="DH332" i="2"/>
  <c r="DF332" i="2"/>
  <c r="DK332" i="2" s="1"/>
  <c r="DQ332" i="2" s="1"/>
  <c r="DH324" i="2"/>
  <c r="DF324" i="2"/>
  <c r="DI324" i="2" s="1"/>
  <c r="DO324" i="2" s="1"/>
  <c r="DH316" i="2"/>
  <c r="DF316" i="2"/>
  <c r="DJ316" i="2" s="1"/>
  <c r="DP316" i="2" s="1"/>
  <c r="DH308" i="2"/>
  <c r="DF308" i="2"/>
  <c r="DJ308" i="2" s="1"/>
  <c r="DP308" i="2" s="1"/>
  <c r="DH300" i="2"/>
  <c r="DF300" i="2"/>
  <c r="DI300" i="2" s="1"/>
  <c r="DO300" i="2" s="1"/>
  <c r="DH387" i="2"/>
  <c r="DF387" i="2"/>
  <c r="DJ387" i="2" s="1"/>
  <c r="DP387" i="2" s="1"/>
  <c r="DH379" i="2"/>
  <c r="DF379" i="2"/>
  <c r="DK379" i="2" s="1"/>
  <c r="DQ379" i="2" s="1"/>
  <c r="DH371" i="2"/>
  <c r="DF371" i="2"/>
  <c r="DI371" i="2" s="1"/>
  <c r="DO371" i="2" s="1"/>
  <c r="DH363" i="2"/>
  <c r="DF363" i="2"/>
  <c r="DK363" i="2" s="1"/>
  <c r="DQ363" i="2" s="1"/>
  <c r="DH355" i="2"/>
  <c r="DF355" i="2"/>
  <c r="DK355" i="2" s="1"/>
  <c r="DQ355" i="2" s="1"/>
  <c r="DH347" i="2"/>
  <c r="DF347" i="2"/>
  <c r="DK347" i="2" s="1"/>
  <c r="DQ347" i="2" s="1"/>
  <c r="DH339" i="2"/>
  <c r="DF339" i="2"/>
  <c r="DK339" i="2" s="1"/>
  <c r="DQ339" i="2" s="1"/>
  <c r="DH331" i="2"/>
  <c r="DF331" i="2"/>
  <c r="DK331" i="2" s="1"/>
  <c r="DQ331" i="2" s="1"/>
  <c r="DH323" i="2"/>
  <c r="DF323" i="2"/>
  <c r="DJ323" i="2" s="1"/>
  <c r="DP323" i="2" s="1"/>
  <c r="DH315" i="2"/>
  <c r="DF315" i="2"/>
  <c r="DK315" i="2" s="1"/>
  <c r="DQ315" i="2" s="1"/>
  <c r="DH307" i="2"/>
  <c r="DF307" i="2"/>
  <c r="DI307" i="2" s="1"/>
  <c r="DO307" i="2" s="1"/>
  <c r="DH299" i="2"/>
  <c r="DF299" i="2"/>
  <c r="DK299" i="2" s="1"/>
  <c r="DQ299" i="2" s="1"/>
  <c r="DJ247" i="2"/>
  <c r="DP247" i="2" s="1"/>
  <c r="DJ183" i="2"/>
  <c r="DP183" i="2" s="1"/>
  <c r="DJ119" i="2"/>
  <c r="DP119" i="2" s="1"/>
  <c r="DI12" i="2"/>
  <c r="DO12" i="2" s="1"/>
  <c r="DJ884" i="2"/>
  <c r="DP884" i="2" s="1"/>
  <c r="DF859" i="2"/>
  <c r="DI859" i="2" s="1"/>
  <c r="DO859" i="2" s="1"/>
  <c r="DF851" i="2"/>
  <c r="DK851" i="2" s="1"/>
  <c r="DQ851" i="2" s="1"/>
  <c r="DF843" i="2"/>
  <c r="DI843" i="2" s="1"/>
  <c r="DO843" i="2" s="1"/>
  <c r="DF835" i="2"/>
  <c r="DK835" i="2" s="1"/>
  <c r="DQ835" i="2" s="1"/>
  <c r="DF827" i="2"/>
  <c r="DF819" i="2"/>
  <c r="DI819" i="2" s="1"/>
  <c r="DO819" i="2" s="1"/>
  <c r="DH819" i="2"/>
  <c r="BP761" i="2"/>
  <c r="BP745" i="2"/>
  <c r="BP729" i="2"/>
  <c r="DJ717" i="2"/>
  <c r="DP717" i="2" s="1"/>
  <c r="BP717" i="2"/>
  <c r="BP633" i="2"/>
  <c r="DK443" i="2"/>
  <c r="DQ443" i="2" s="1"/>
  <c r="DK959" i="2"/>
  <c r="DQ959" i="2" s="1"/>
  <c r="DK484" i="2"/>
  <c r="DQ484" i="2" s="1"/>
  <c r="DK452" i="2"/>
  <c r="DQ452" i="2" s="1"/>
  <c r="DK420" i="2"/>
  <c r="DQ420" i="2" s="1"/>
  <c r="DF1000" i="2"/>
  <c r="DJ1000" i="2" s="1"/>
  <c r="DP1000" i="2" s="1"/>
  <c r="DI964" i="2"/>
  <c r="DO964" i="2" s="1"/>
  <c r="DI907" i="2"/>
  <c r="DO907" i="2" s="1"/>
  <c r="DJ790" i="2"/>
  <c r="DP790" i="2" s="1"/>
  <c r="DK772" i="2"/>
  <c r="DQ772" i="2" s="1"/>
  <c r="DJ668" i="2"/>
  <c r="DP668" i="2" s="1"/>
  <c r="DJ604" i="2"/>
  <c r="DP604" i="2" s="1"/>
  <c r="DJ540" i="2"/>
  <c r="DP540" i="2" s="1"/>
  <c r="DJ571" i="2"/>
  <c r="DP571" i="2" s="1"/>
  <c r="DJ507" i="2"/>
  <c r="DP507" i="2" s="1"/>
  <c r="DI365" i="2"/>
  <c r="DO365" i="2" s="1"/>
  <c r="DI301" i="2"/>
  <c r="DO301" i="2" s="1"/>
  <c r="DI332" i="2"/>
  <c r="DO332" i="2" s="1"/>
  <c r="DI299" i="2"/>
  <c r="DO299" i="2" s="1"/>
  <c r="DI330" i="2"/>
  <c r="DO330" i="2" s="1"/>
  <c r="DF292" i="2"/>
  <c r="DF284" i="2"/>
  <c r="DI284" i="2" s="1"/>
  <c r="DO284" i="2" s="1"/>
  <c r="DF276" i="2"/>
  <c r="DI276" i="2" s="1"/>
  <c r="DO276" i="2" s="1"/>
  <c r="DF268" i="2"/>
  <c r="DJ268" i="2" s="1"/>
  <c r="DP268" i="2" s="1"/>
  <c r="DF260" i="2"/>
  <c r="DF252" i="2"/>
  <c r="DK252" i="2" s="1"/>
  <c r="DQ252" i="2" s="1"/>
  <c r="DF244" i="2"/>
  <c r="DF236" i="2"/>
  <c r="DK236" i="2" s="1"/>
  <c r="DQ236" i="2" s="1"/>
  <c r="DF228" i="2"/>
  <c r="DI228" i="2" s="1"/>
  <c r="DO228" i="2" s="1"/>
  <c r="DF220" i="2"/>
  <c r="DI220" i="2" s="1"/>
  <c r="DO220" i="2" s="1"/>
  <c r="DF212" i="2"/>
  <c r="DF204" i="2"/>
  <c r="DJ204" i="2" s="1"/>
  <c r="DP204" i="2" s="1"/>
  <c r="DF196" i="2"/>
  <c r="DF188" i="2"/>
  <c r="DK188" i="2" s="1"/>
  <c r="DQ188" i="2" s="1"/>
  <c r="DF180" i="2"/>
  <c r="DF172" i="2"/>
  <c r="DK172" i="2" s="1"/>
  <c r="DQ172" i="2" s="1"/>
  <c r="DF164" i="2"/>
  <c r="DI164" i="2" s="1"/>
  <c r="DO164" i="2" s="1"/>
  <c r="DF156" i="2"/>
  <c r="DH156" i="2" s="1"/>
  <c r="DF148" i="2"/>
  <c r="DF140" i="2"/>
  <c r="DI140" i="2" s="1"/>
  <c r="DO140" i="2" s="1"/>
  <c r="DF132" i="2"/>
  <c r="DF124" i="2"/>
  <c r="DJ124" i="2" s="1"/>
  <c r="DP124" i="2" s="1"/>
  <c r="DF116" i="2"/>
  <c r="DJ280" i="2"/>
  <c r="DP280" i="2" s="1"/>
  <c r="DJ216" i="2"/>
  <c r="DP216" i="2" s="1"/>
  <c r="DJ152" i="2"/>
  <c r="DP152" i="2" s="1"/>
  <c r="DJ88" i="2"/>
  <c r="DP88" i="2" s="1"/>
  <c r="DJ24" i="2"/>
  <c r="DP24" i="2" s="1"/>
  <c r="DJ59" i="2"/>
  <c r="DP59" i="2" s="1"/>
  <c r="DJ94" i="2"/>
  <c r="DP94" i="2" s="1"/>
  <c r="DJ30" i="2"/>
  <c r="DP30" i="2" s="1"/>
  <c r="DJ73" i="2"/>
  <c r="DP73" i="2" s="1"/>
  <c r="DJ9" i="2"/>
  <c r="DP9" i="2" s="1"/>
  <c r="BU994" i="2"/>
  <c r="BU761" i="2"/>
  <c r="BU741" i="2"/>
  <c r="BU713" i="2"/>
  <c r="BU693" i="2"/>
  <c r="BU665" i="2"/>
  <c r="BU633" i="2"/>
  <c r="BU601" i="2"/>
  <c r="DK744" i="2"/>
  <c r="DQ744" i="2" s="1"/>
  <c r="B110" i="1"/>
  <c r="DH981" i="2"/>
  <c r="DF981" i="2"/>
  <c r="DJ981" i="2" s="1"/>
  <c r="DP981" i="2" s="1"/>
  <c r="DK930" i="2"/>
  <c r="DQ930" i="2" s="1"/>
  <c r="DF815" i="2"/>
  <c r="DH815" i="2" s="1"/>
  <c r="DF807" i="2"/>
  <c r="DJ807" i="2" s="1"/>
  <c r="DP807" i="2" s="1"/>
  <c r="DF799" i="2"/>
  <c r="DH799" i="2" s="1"/>
  <c r="DF791" i="2"/>
  <c r="DJ791" i="2" s="1"/>
  <c r="DP791" i="2" s="1"/>
  <c r="DF783" i="2"/>
  <c r="DJ783" i="2" s="1"/>
  <c r="DP783" i="2" s="1"/>
  <c r="DF775" i="2"/>
  <c r="DJ775" i="2" s="1"/>
  <c r="DP775" i="2" s="1"/>
  <c r="DK771" i="2"/>
  <c r="DQ771" i="2" s="1"/>
  <c r="DI755" i="2"/>
  <c r="DO755" i="2" s="1"/>
  <c r="DJ614" i="2"/>
  <c r="DP614" i="2" s="1"/>
  <c r="DK558" i="2"/>
  <c r="DQ558" i="2" s="1"/>
  <c r="DK494" i="2"/>
  <c r="DQ494" i="2" s="1"/>
  <c r="DK525" i="2"/>
  <c r="DQ525" i="2" s="1"/>
  <c r="DK556" i="2"/>
  <c r="DQ556" i="2" s="1"/>
  <c r="DJ352" i="2"/>
  <c r="DP352" i="2" s="1"/>
  <c r="DJ383" i="2"/>
  <c r="DP383" i="2" s="1"/>
  <c r="DJ319" i="2"/>
  <c r="DP319" i="2" s="1"/>
  <c r="DJ381" i="2"/>
  <c r="DP381" i="2" s="1"/>
  <c r="DJ317" i="2"/>
  <c r="DP317" i="2" s="1"/>
  <c r="DJ249" i="2"/>
  <c r="DP249" i="2" s="1"/>
  <c r="DJ185" i="2"/>
  <c r="DP185" i="2" s="1"/>
  <c r="DJ121" i="2"/>
  <c r="DP121" i="2" s="1"/>
  <c r="DK247" i="2"/>
  <c r="DQ247" i="2" s="1"/>
  <c r="DK183" i="2"/>
  <c r="DQ183" i="2" s="1"/>
  <c r="DK119" i="2"/>
  <c r="DQ119" i="2" s="1"/>
  <c r="DK55" i="2"/>
  <c r="DQ55" i="2" s="1"/>
  <c r="DK108" i="2"/>
  <c r="DQ108" i="2" s="1"/>
  <c r="BO1011" i="2"/>
  <c r="BO1010" i="2"/>
  <c r="BO1009" i="2"/>
  <c r="DJ879" i="2"/>
  <c r="DP879" i="2" s="1"/>
  <c r="DI760" i="2"/>
  <c r="DO760" i="2" s="1"/>
  <c r="DF856" i="2"/>
  <c r="DJ856" i="2" s="1"/>
  <c r="DP856" i="2" s="1"/>
  <c r="DF848" i="2"/>
  <c r="DJ848" i="2" s="1"/>
  <c r="DP848" i="2" s="1"/>
  <c r="DF840" i="2"/>
  <c r="DJ840" i="2" s="1"/>
  <c r="DP840" i="2" s="1"/>
  <c r="DF832" i="2"/>
  <c r="DJ832" i="2" s="1"/>
  <c r="DP832" i="2" s="1"/>
  <c r="DF824" i="2"/>
  <c r="DJ824" i="2" s="1"/>
  <c r="DP824" i="2" s="1"/>
  <c r="DK844" i="2"/>
  <c r="DQ844" i="2" s="1"/>
  <c r="DW810" i="2"/>
  <c r="DW802" i="2"/>
  <c r="DW794" i="2"/>
  <c r="DW786" i="2"/>
  <c r="DW778" i="2"/>
  <c r="DI766" i="2"/>
  <c r="DO766" i="2" s="1"/>
  <c r="DK734" i="2"/>
  <c r="DQ734" i="2" s="1"/>
  <c r="DI702" i="2"/>
  <c r="DO702" i="2" s="1"/>
  <c r="DK638" i="2"/>
  <c r="DQ638" i="2" s="1"/>
  <c r="DJ452" i="2"/>
  <c r="DP452" i="2" s="1"/>
  <c r="BX7" i="2"/>
  <c r="BP893" i="2"/>
  <c r="DJ429" i="2"/>
  <c r="DP429" i="2" s="1"/>
  <c r="DJ1004" i="2"/>
  <c r="DP1004" i="2" s="1"/>
  <c r="DF982" i="2"/>
  <c r="DJ982" i="2" s="1"/>
  <c r="DP982" i="2" s="1"/>
  <c r="DH982" i="2"/>
  <c r="CZ952" i="2"/>
  <c r="DI893" i="2"/>
  <c r="DO893" i="2" s="1"/>
  <c r="DW904" i="2"/>
  <c r="DW896" i="2"/>
  <c r="DW888" i="2"/>
  <c r="DW903" i="2"/>
  <c r="DW895" i="2"/>
  <c r="DW887" i="2"/>
  <c r="DI811" i="2"/>
  <c r="DO811" i="2" s="1"/>
  <c r="DI761" i="2"/>
  <c r="DO761" i="2" s="1"/>
  <c r="DK745" i="2"/>
  <c r="DQ745" i="2" s="1"/>
  <c r="DI534" i="2"/>
  <c r="DO534" i="2" s="1"/>
  <c r="DK453" i="2"/>
  <c r="DQ453" i="2" s="1"/>
  <c r="DW374" i="2"/>
  <c r="DW366" i="2"/>
  <c r="DW358" i="2"/>
  <c r="DW350" i="2"/>
  <c r="DW342" i="2"/>
  <c r="DW334" i="2"/>
  <c r="DW326" i="2"/>
  <c r="DW318" i="2"/>
  <c r="DW310" i="2"/>
  <c r="DW302" i="2"/>
  <c r="DK249" i="2"/>
  <c r="DQ249" i="2" s="1"/>
  <c r="DK217" i="2"/>
  <c r="DQ217" i="2" s="1"/>
  <c r="DK185" i="2"/>
  <c r="DQ185" i="2" s="1"/>
  <c r="DK121" i="2"/>
  <c r="DQ121" i="2" s="1"/>
  <c r="DW291" i="2"/>
  <c r="DW283" i="2"/>
  <c r="DW275" i="2"/>
  <c r="DW267" i="2"/>
  <c r="DW259" i="2"/>
  <c r="DW251" i="2"/>
  <c r="DW243" i="2"/>
  <c r="DW235" i="2"/>
  <c r="DW227" i="2"/>
  <c r="DW219" i="2"/>
  <c r="DW211" i="2"/>
  <c r="DW203" i="2"/>
  <c r="DW195" i="2"/>
  <c r="DW187" i="2"/>
  <c r="DW179" i="2"/>
  <c r="DW171" i="2"/>
  <c r="DW163" i="2"/>
  <c r="DW155" i="2"/>
  <c r="DW147" i="2"/>
  <c r="DW139" i="2"/>
  <c r="DW131" i="2"/>
  <c r="DW123" i="2"/>
  <c r="DW115" i="2"/>
  <c r="DI297" i="2"/>
  <c r="DO297" i="2" s="1"/>
  <c r="DI233" i="2"/>
  <c r="DO233" i="2" s="1"/>
  <c r="DI169" i="2"/>
  <c r="DO169" i="2" s="1"/>
  <c r="DI105" i="2"/>
  <c r="DO105" i="2" s="1"/>
  <c r="DI41" i="2"/>
  <c r="DO41" i="2" s="1"/>
  <c r="DI80" i="2"/>
  <c r="DO80" i="2" s="1"/>
  <c r="DI16" i="2"/>
  <c r="DO16" i="2" s="1"/>
  <c r="DI51" i="2"/>
  <c r="DO51" i="2" s="1"/>
  <c r="DI86" i="2"/>
  <c r="DO86" i="2" s="1"/>
  <c r="DI22" i="2"/>
  <c r="DO22" i="2" s="1"/>
  <c r="DH977" i="2"/>
  <c r="DF977" i="2"/>
  <c r="DI977" i="2" s="1"/>
  <c r="DO977" i="2" s="1"/>
  <c r="DI837" i="2"/>
  <c r="DO837" i="2" s="1"/>
  <c r="CE664" i="2"/>
  <c r="CE648" i="2"/>
  <c r="CE632" i="2"/>
  <c r="CE616" i="2"/>
  <c r="CE600" i="2"/>
  <c r="CE584" i="2"/>
  <c r="DJ467" i="2"/>
  <c r="DP467" i="2" s="1"/>
  <c r="DJ403" i="2"/>
  <c r="DP403" i="2" s="1"/>
  <c r="CB1011" i="2"/>
  <c r="CB1010" i="2"/>
  <c r="CB1009" i="2"/>
  <c r="DI636" i="2"/>
  <c r="DO636" i="2" s="1"/>
  <c r="CE992" i="2"/>
  <c r="DF936" i="2"/>
  <c r="DH936" i="2" s="1"/>
  <c r="CK932" i="2"/>
  <c r="DI851" i="2"/>
  <c r="DO851" i="2" s="1"/>
  <c r="DJ737" i="2"/>
  <c r="DP737" i="2" s="1"/>
  <c r="DF765" i="2"/>
  <c r="DJ765" i="2" s="1"/>
  <c r="DP765" i="2" s="1"/>
  <c r="DF757" i="2"/>
  <c r="DJ757" i="2" s="1"/>
  <c r="DP757" i="2" s="1"/>
  <c r="DF749" i="2"/>
  <c r="DJ749" i="2" s="1"/>
  <c r="DP749" i="2" s="1"/>
  <c r="DF741" i="2"/>
  <c r="DH741" i="2" s="1"/>
  <c r="DF733" i="2"/>
  <c r="DK733" i="2" s="1"/>
  <c r="DQ733" i="2" s="1"/>
  <c r="DF725" i="2"/>
  <c r="DH725" i="2" s="1"/>
  <c r="DW721" i="2"/>
  <c r="DW713" i="2"/>
  <c r="DW705" i="2"/>
  <c r="DW697" i="2"/>
  <c r="DW689" i="2"/>
  <c r="DW681" i="2"/>
  <c r="DW673" i="2"/>
  <c r="DW665" i="2"/>
  <c r="DW657" i="2"/>
  <c r="DW649" i="2"/>
  <c r="DW641" i="2"/>
  <c r="DW633" i="2"/>
  <c r="DW625" i="2"/>
  <c r="DW617" i="2"/>
  <c r="DW609" i="2"/>
  <c r="DW601" i="2"/>
  <c r="DW593" i="2"/>
  <c r="DW585" i="2"/>
  <c r="DI670" i="2"/>
  <c r="DO670" i="2" s="1"/>
  <c r="DI606" i="2"/>
  <c r="DO606" i="2" s="1"/>
  <c r="DJ865" i="2"/>
  <c r="DP865" i="2" s="1"/>
  <c r="DW1002" i="2"/>
  <c r="DJ994" i="2"/>
  <c r="DP994" i="2" s="1"/>
  <c r="BP987" i="2"/>
  <c r="DJ819" i="2"/>
  <c r="DP819" i="2" s="1"/>
  <c r="DJ728" i="2"/>
  <c r="DP728" i="2" s="1"/>
  <c r="DI659" i="2"/>
  <c r="DO659" i="2" s="1"/>
  <c r="DI595" i="2"/>
  <c r="DO595" i="2" s="1"/>
  <c r="DJ558" i="2"/>
  <c r="DP558" i="2" s="1"/>
  <c r="DJ494" i="2"/>
  <c r="DP494" i="2" s="1"/>
  <c r="DJ525" i="2"/>
  <c r="DP525" i="2" s="1"/>
  <c r="DI337" i="2"/>
  <c r="DO337" i="2" s="1"/>
  <c r="DI368" i="2"/>
  <c r="DO368" i="2" s="1"/>
  <c r="DI304" i="2"/>
  <c r="DO304" i="2" s="1"/>
  <c r="DI335" i="2"/>
  <c r="DO335" i="2" s="1"/>
  <c r="DI366" i="2"/>
  <c r="DO366" i="2" s="1"/>
  <c r="DK238" i="2"/>
  <c r="DQ238" i="2" s="1"/>
  <c r="DK174" i="2"/>
  <c r="DQ174" i="2" s="1"/>
  <c r="DK110" i="2"/>
  <c r="DQ110" i="2" s="1"/>
  <c r="DI238" i="2"/>
  <c r="DO238" i="2" s="1"/>
  <c r="DI174" i="2"/>
  <c r="DO174" i="2" s="1"/>
  <c r="DI110" i="2"/>
  <c r="DO110" i="2" s="1"/>
  <c r="DJ236" i="2"/>
  <c r="DP236" i="2" s="1"/>
  <c r="DJ108" i="2"/>
  <c r="DP108" i="2" s="1"/>
  <c r="BN1009" i="2"/>
  <c r="BN1011" i="2"/>
  <c r="BN1010" i="2"/>
  <c r="CP994" i="2"/>
  <c r="DI975" i="2"/>
  <c r="DO975" i="2" s="1"/>
  <c r="DK944" i="2"/>
  <c r="DQ944" i="2" s="1"/>
  <c r="DI660" i="2"/>
  <c r="DO660" i="2" s="1"/>
  <c r="DW482" i="2"/>
  <c r="DW466" i="2"/>
  <c r="DW450" i="2"/>
  <c r="DW434" i="2"/>
  <c r="DW418" i="2"/>
  <c r="DW402" i="2"/>
  <c r="DK798" i="2"/>
  <c r="DQ798" i="2" s="1"/>
  <c r="CZ940" i="2"/>
  <c r="DW918" i="2"/>
  <c r="DW910" i="2"/>
  <c r="DK805" i="2"/>
  <c r="DQ805" i="2" s="1"/>
  <c r="DK627" i="2"/>
  <c r="DQ627" i="2" s="1"/>
  <c r="DK563" i="2"/>
  <c r="DQ563" i="2" s="1"/>
  <c r="DK499" i="2"/>
  <c r="DQ499" i="2" s="1"/>
  <c r="DI467" i="2"/>
  <c r="DO467" i="2" s="1"/>
  <c r="DI403" i="2"/>
  <c r="DO403" i="2" s="1"/>
  <c r="DJ340" i="2"/>
  <c r="DP340" i="2" s="1"/>
  <c r="DJ371" i="2"/>
  <c r="DP371" i="2" s="1"/>
  <c r="DJ307" i="2"/>
  <c r="DP307" i="2" s="1"/>
  <c r="DJ338" i="2"/>
  <c r="DP338" i="2" s="1"/>
  <c r="DJ369" i="2"/>
  <c r="DP369" i="2" s="1"/>
  <c r="DJ305" i="2"/>
  <c r="DP305" i="2" s="1"/>
  <c r="CK257" i="2"/>
  <c r="CK237" i="2"/>
  <c r="CK193" i="2"/>
  <c r="CK173" i="2"/>
  <c r="CK129" i="2"/>
  <c r="CK109" i="2"/>
  <c r="DI239" i="2"/>
  <c r="DO239" i="2" s="1"/>
  <c r="DI175" i="2"/>
  <c r="DO175" i="2" s="1"/>
  <c r="DI111" i="2"/>
  <c r="DO111" i="2" s="1"/>
  <c r="DJ237" i="2"/>
  <c r="DP237" i="2" s="1"/>
  <c r="DJ173" i="2"/>
  <c r="DP173" i="2" s="1"/>
  <c r="DJ109" i="2"/>
  <c r="DP109" i="2" s="1"/>
  <c r="DK171" i="2"/>
  <c r="DQ171" i="2" s="1"/>
  <c r="DK107" i="2"/>
  <c r="DQ107" i="2" s="1"/>
  <c r="DK43" i="2"/>
  <c r="DQ43" i="2" s="1"/>
  <c r="DK78" i="2"/>
  <c r="DQ78" i="2" s="1"/>
  <c r="DK14" i="2"/>
  <c r="DQ14" i="2" s="1"/>
  <c r="DK89" i="2"/>
  <c r="DQ89" i="2" s="1"/>
  <c r="DK25" i="2"/>
  <c r="DQ25" i="2" s="1"/>
  <c r="DK64" i="2"/>
  <c r="DQ64" i="2" s="1"/>
  <c r="DW971" i="2"/>
  <c r="DI822" i="2"/>
  <c r="DO822" i="2" s="1"/>
  <c r="DK962" i="2"/>
  <c r="DQ962" i="2" s="1"/>
  <c r="DK937" i="2"/>
  <c r="DQ937" i="2" s="1"/>
  <c r="DF885" i="2"/>
  <c r="DJ885" i="2" s="1"/>
  <c r="DP885" i="2" s="1"/>
  <c r="DF877" i="2"/>
  <c r="DJ877" i="2" s="1"/>
  <c r="DP877" i="2" s="1"/>
  <c r="DF869" i="2"/>
  <c r="DK869" i="2" s="1"/>
  <c r="DQ869" i="2" s="1"/>
  <c r="DI867" i="2"/>
  <c r="DO867" i="2" s="1"/>
  <c r="BB1011" i="2"/>
  <c r="BB1010" i="2"/>
  <c r="BB1009" i="2"/>
  <c r="DJ948" i="2"/>
  <c r="DP948" i="2" s="1"/>
  <c r="DH955" i="2"/>
  <c r="DF955" i="2"/>
  <c r="DF931" i="2"/>
  <c r="DK931" i="2" s="1"/>
  <c r="DQ931" i="2" s="1"/>
  <c r="DW905" i="2"/>
  <c r="DW897" i="2"/>
  <c r="DW889" i="2"/>
  <c r="BP867" i="2"/>
  <c r="CE847" i="2"/>
  <c r="CE831" i="2"/>
  <c r="DI780" i="2"/>
  <c r="DO780" i="2" s="1"/>
  <c r="DJ485" i="2"/>
  <c r="DP485" i="2" s="1"/>
  <c r="DH1004" i="2"/>
  <c r="DF1004" i="2"/>
  <c r="DI1004" i="2" s="1"/>
  <c r="DO1004" i="2" s="1"/>
  <c r="DH990" i="2"/>
  <c r="DF990" i="2"/>
  <c r="DJ990" i="2" s="1"/>
  <c r="DP990" i="2" s="1"/>
  <c r="DI922" i="2"/>
  <c r="DO922" i="2" s="1"/>
  <c r="DJ912" i="2"/>
  <c r="DP912" i="2" s="1"/>
  <c r="DI870" i="2"/>
  <c r="DO870" i="2" s="1"/>
  <c r="DI836" i="2"/>
  <c r="DO836" i="2" s="1"/>
  <c r="DJ813" i="2"/>
  <c r="DP813" i="2" s="1"/>
  <c r="DK749" i="2"/>
  <c r="DQ749" i="2" s="1"/>
  <c r="DI685" i="2"/>
  <c r="DO685" i="2" s="1"/>
  <c r="DI621" i="2"/>
  <c r="DO621" i="2" s="1"/>
  <c r="DI573" i="2"/>
  <c r="DO573" i="2" s="1"/>
  <c r="DI509" i="2"/>
  <c r="DO509" i="2" s="1"/>
  <c r="DI540" i="2"/>
  <c r="DO540" i="2" s="1"/>
  <c r="DI571" i="2"/>
  <c r="DO571" i="2" s="1"/>
  <c r="DI507" i="2"/>
  <c r="DO507" i="2" s="1"/>
  <c r="DJ239" i="2"/>
  <c r="DP239" i="2" s="1"/>
  <c r="DJ175" i="2"/>
  <c r="DP175" i="2" s="1"/>
  <c r="DJ111" i="2"/>
  <c r="DP111" i="2" s="1"/>
  <c r="DK237" i="2"/>
  <c r="DQ237" i="2" s="1"/>
  <c r="DK173" i="2"/>
  <c r="DQ173" i="2" s="1"/>
  <c r="DK109" i="2"/>
  <c r="DQ109" i="2" s="1"/>
  <c r="DI237" i="2"/>
  <c r="DO237" i="2" s="1"/>
  <c r="DI173" i="2"/>
  <c r="DO173" i="2" s="1"/>
  <c r="DI109" i="2"/>
  <c r="DO109" i="2" s="1"/>
  <c r="CP860" i="2"/>
  <c r="CP844" i="2"/>
  <c r="CP828" i="2"/>
  <c r="DK712" i="2"/>
  <c r="DQ712" i="2" s="1"/>
  <c r="DJ597" i="2"/>
  <c r="DP597" i="2" s="1"/>
  <c r="BZ996" i="2"/>
  <c r="DF974" i="2"/>
  <c r="DK974" i="2" s="1"/>
  <c r="DQ974" i="2" s="1"/>
  <c r="DJ693" i="2"/>
  <c r="DP693" i="2" s="1"/>
  <c r="DK467" i="2"/>
  <c r="DQ467" i="2" s="1"/>
  <c r="DK403" i="2"/>
  <c r="DQ403" i="2" s="1"/>
  <c r="DJ787" i="2"/>
  <c r="DP787" i="2" s="1"/>
  <c r="DK444" i="2"/>
  <c r="DQ444" i="2" s="1"/>
  <c r="DW987" i="2"/>
  <c r="DK986" i="2"/>
  <c r="DQ986" i="2" s="1"/>
  <c r="DK915" i="2"/>
  <c r="DQ915" i="2" s="1"/>
  <c r="DJ855" i="2"/>
  <c r="DP855" i="2" s="1"/>
  <c r="DJ782" i="2"/>
  <c r="DP782" i="2" s="1"/>
  <c r="DJ628" i="2"/>
  <c r="DP628" i="2" s="1"/>
  <c r="DJ564" i="2"/>
  <c r="DP564" i="2" s="1"/>
  <c r="DJ500" i="2"/>
  <c r="DP500" i="2" s="1"/>
  <c r="DJ531" i="2"/>
  <c r="DP531" i="2" s="1"/>
  <c r="BZ478" i="2"/>
  <c r="BZ462" i="2"/>
  <c r="BZ446" i="2"/>
  <c r="BZ430" i="2"/>
  <c r="BZ414" i="2"/>
  <c r="BZ398" i="2"/>
  <c r="BU477" i="2"/>
  <c r="BU461" i="2"/>
  <c r="BU445" i="2"/>
  <c r="BU429" i="2"/>
  <c r="BU413" i="2"/>
  <c r="BU397" i="2"/>
  <c r="BP476" i="2"/>
  <c r="BP460" i="2"/>
  <c r="BP444" i="2"/>
  <c r="BP428" i="2"/>
  <c r="BP412" i="2"/>
  <c r="BP396" i="2"/>
  <c r="DI341" i="2"/>
  <c r="DO341" i="2" s="1"/>
  <c r="DI372" i="2"/>
  <c r="DO372" i="2" s="1"/>
  <c r="DI308" i="2"/>
  <c r="DO308" i="2" s="1"/>
  <c r="DI339" i="2"/>
  <c r="DO339" i="2" s="1"/>
  <c r="DI370" i="2"/>
  <c r="DO370" i="2" s="1"/>
  <c r="DI306" i="2"/>
  <c r="DO306" i="2" s="1"/>
  <c r="DK242" i="2"/>
  <c r="DQ242" i="2" s="1"/>
  <c r="DK178" i="2"/>
  <c r="DQ178" i="2" s="1"/>
  <c r="DK114" i="2"/>
  <c r="DQ114" i="2" s="1"/>
  <c r="DI226" i="2"/>
  <c r="DO226" i="2" s="1"/>
  <c r="DI162" i="2"/>
  <c r="DO162" i="2" s="1"/>
  <c r="DJ256" i="2"/>
  <c r="DP256" i="2" s="1"/>
  <c r="DJ192" i="2"/>
  <c r="DP192" i="2" s="1"/>
  <c r="DJ128" i="2"/>
  <c r="DP128" i="2" s="1"/>
  <c r="DJ96" i="2"/>
  <c r="DP96" i="2" s="1"/>
  <c r="DJ32" i="2"/>
  <c r="DP32" i="2" s="1"/>
  <c r="DJ67" i="2"/>
  <c r="DP67" i="2" s="1"/>
  <c r="DJ102" i="2"/>
  <c r="DP102" i="2" s="1"/>
  <c r="DJ38" i="2"/>
  <c r="DP38" i="2" s="1"/>
  <c r="DJ65" i="2"/>
  <c r="DP65" i="2" s="1"/>
  <c r="CP978" i="2"/>
  <c r="BH1010" i="2"/>
  <c r="BH1011" i="2"/>
  <c r="BH1009" i="2"/>
  <c r="CZ972" i="2"/>
  <c r="BZ922" i="2"/>
  <c r="DI696" i="2"/>
  <c r="DO696" i="2" s="1"/>
  <c r="DJ669" i="2"/>
  <c r="DP669" i="2" s="1"/>
  <c r="CK967" i="2"/>
  <c r="DK945" i="2"/>
  <c r="DQ945" i="2" s="1"/>
  <c r="BU924" i="2"/>
  <c r="CP908" i="2"/>
  <c r="CU854" i="2"/>
  <c r="CU838" i="2"/>
  <c r="CU822" i="2"/>
  <c r="BU815" i="2"/>
  <c r="BU799" i="2"/>
  <c r="BU783" i="2"/>
  <c r="DF479" i="2"/>
  <c r="DI479" i="2" s="1"/>
  <c r="DO479" i="2" s="1"/>
  <c r="DF471" i="2"/>
  <c r="DK471" i="2" s="1"/>
  <c r="DQ471" i="2" s="1"/>
  <c r="DF463" i="2"/>
  <c r="DJ463" i="2" s="1"/>
  <c r="DP463" i="2" s="1"/>
  <c r="DF455" i="2"/>
  <c r="DK455" i="2" s="1"/>
  <c r="DQ455" i="2" s="1"/>
  <c r="DF447" i="2"/>
  <c r="DI447" i="2" s="1"/>
  <c r="DO447" i="2" s="1"/>
  <c r="DF439" i="2"/>
  <c r="DK439" i="2" s="1"/>
  <c r="DQ439" i="2" s="1"/>
  <c r="DF431" i="2"/>
  <c r="DJ431" i="2" s="1"/>
  <c r="DP431" i="2" s="1"/>
  <c r="DF423" i="2"/>
  <c r="DK423" i="2" s="1"/>
  <c r="DQ423" i="2" s="1"/>
  <c r="DF415" i="2"/>
  <c r="DI415" i="2" s="1"/>
  <c r="DO415" i="2" s="1"/>
  <c r="DF407" i="2"/>
  <c r="DK407" i="2" s="1"/>
  <c r="DQ407" i="2" s="1"/>
  <c r="DF399" i="2"/>
  <c r="DK399" i="2" s="1"/>
  <c r="DQ399" i="2" s="1"/>
  <c r="CO1011" i="2"/>
  <c r="CO1010" i="2"/>
  <c r="CO1009" i="2"/>
  <c r="CZ997" i="2"/>
  <c r="DJ977" i="2"/>
  <c r="DP977" i="2" s="1"/>
  <c r="DH924" i="2"/>
  <c r="DF924" i="2"/>
  <c r="DJ924" i="2" s="1"/>
  <c r="DP924" i="2" s="1"/>
  <c r="DF916" i="2"/>
  <c r="DJ916" i="2" s="1"/>
  <c r="DP916" i="2" s="1"/>
  <c r="DF908" i="2"/>
  <c r="DI908" i="2" s="1"/>
  <c r="DO908" i="2" s="1"/>
  <c r="DJ894" i="2"/>
  <c r="DP894" i="2" s="1"/>
  <c r="CU884" i="2"/>
  <c r="CU868" i="2"/>
  <c r="CZ809" i="2"/>
  <c r="CZ793" i="2"/>
  <c r="CZ777" i="2"/>
  <c r="CK803" i="2"/>
  <c r="CK787" i="2"/>
  <c r="CU755" i="2"/>
  <c r="CU739" i="2"/>
  <c r="BZ719" i="2"/>
  <c r="BZ703" i="2"/>
  <c r="BZ687" i="2"/>
  <c r="DJ638" i="2"/>
  <c r="DP638" i="2" s="1"/>
  <c r="DW675" i="2"/>
  <c r="DK534" i="2"/>
  <c r="DQ534" i="2" s="1"/>
  <c r="DK565" i="2"/>
  <c r="DQ565" i="2" s="1"/>
  <c r="DK501" i="2"/>
  <c r="DQ501" i="2" s="1"/>
  <c r="DK532" i="2"/>
  <c r="DQ532" i="2" s="1"/>
  <c r="DJ392" i="2"/>
  <c r="DP392" i="2" s="1"/>
  <c r="DJ328" i="2"/>
  <c r="DP328" i="2" s="1"/>
  <c r="DJ359" i="2"/>
  <c r="DP359" i="2" s="1"/>
  <c r="DJ357" i="2"/>
  <c r="DP357" i="2" s="1"/>
  <c r="BP297" i="2"/>
  <c r="BP281" i="2"/>
  <c r="BP265" i="2"/>
  <c r="BP249" i="2"/>
  <c r="BP233" i="2"/>
  <c r="BP217" i="2"/>
  <c r="BP201" i="2"/>
  <c r="BP185" i="2"/>
  <c r="BP169" i="2"/>
  <c r="BP153" i="2"/>
  <c r="BP137" i="2"/>
  <c r="BP121" i="2"/>
  <c r="DK287" i="2"/>
  <c r="DQ287" i="2" s="1"/>
  <c r="DK223" i="2"/>
  <c r="DQ223" i="2" s="1"/>
  <c r="DK159" i="2"/>
  <c r="DQ159" i="2" s="1"/>
  <c r="DK45" i="2"/>
  <c r="DQ45" i="2" s="1"/>
  <c r="DW992" i="2"/>
  <c r="DI941" i="2"/>
  <c r="DO941" i="2" s="1"/>
  <c r="CZ933" i="2"/>
  <c r="DK881" i="2"/>
  <c r="DQ881" i="2" s="1"/>
  <c r="DK704" i="2"/>
  <c r="DQ704" i="2" s="1"/>
  <c r="DK852" i="2"/>
  <c r="DQ852" i="2" s="1"/>
  <c r="DK758" i="2"/>
  <c r="DQ758" i="2" s="1"/>
  <c r="DI694" i="2"/>
  <c r="DO694" i="2" s="1"/>
  <c r="DK678" i="2"/>
  <c r="DQ678" i="2" s="1"/>
  <c r="DK614" i="2"/>
  <c r="DQ614" i="2" s="1"/>
  <c r="DJ476" i="2"/>
  <c r="DP476" i="2" s="1"/>
  <c r="DJ412" i="2"/>
  <c r="DP412" i="2" s="1"/>
  <c r="DH999" i="2"/>
  <c r="DF999" i="2"/>
  <c r="DI999" i="2" s="1"/>
  <c r="DO999" i="2" s="1"/>
  <c r="DJ469" i="2"/>
  <c r="DP469" i="2" s="1"/>
  <c r="DJ405" i="2"/>
  <c r="DP405" i="2" s="1"/>
  <c r="DF979" i="2"/>
  <c r="DJ979" i="2" s="1"/>
  <c r="DP979" i="2" s="1"/>
  <c r="DI856" i="2"/>
  <c r="DO856" i="2" s="1"/>
  <c r="DW672" i="2"/>
  <c r="DW664" i="2"/>
  <c r="DW656" i="2"/>
  <c r="DW648" i="2"/>
  <c r="DW640" i="2"/>
  <c r="DW632" i="2"/>
  <c r="DW624" i="2"/>
  <c r="DW616" i="2"/>
  <c r="DW608" i="2"/>
  <c r="DW600" i="2"/>
  <c r="DW592" i="2"/>
  <c r="DW584" i="2"/>
  <c r="DH392" i="2"/>
  <c r="DF392" i="2"/>
  <c r="DK392" i="2" s="1"/>
  <c r="DQ392" i="2" s="1"/>
  <c r="DH965" i="2"/>
  <c r="DF965" i="2"/>
  <c r="DK965" i="2" s="1"/>
  <c r="DQ965" i="2" s="1"/>
  <c r="DH949" i="2"/>
  <c r="DF949" i="2"/>
  <c r="DK949" i="2" s="1"/>
  <c r="DQ949" i="2" s="1"/>
  <c r="DI845" i="2"/>
  <c r="DO845" i="2" s="1"/>
  <c r="DJ475" i="2"/>
  <c r="DP475" i="2" s="1"/>
  <c r="DJ411" i="2"/>
  <c r="DP411" i="2" s="1"/>
  <c r="DJ822" i="2"/>
  <c r="DP822" i="2" s="1"/>
  <c r="DK977" i="2"/>
  <c r="DQ977" i="2" s="1"/>
  <c r="DJ878" i="2"/>
  <c r="DP878" i="2" s="1"/>
  <c r="DI827" i="2"/>
  <c r="DO827" i="2" s="1"/>
  <c r="DI813" i="2"/>
  <c r="DO813" i="2" s="1"/>
  <c r="DI614" i="2"/>
  <c r="DO614" i="2" s="1"/>
  <c r="DW395" i="2"/>
  <c r="DW960" i="2"/>
  <c r="DW952" i="2"/>
  <c r="DF1007" i="2"/>
  <c r="DI1007" i="2" s="1"/>
  <c r="DO1007" i="2" s="1"/>
  <c r="DH951" i="2"/>
  <c r="DF951" i="2"/>
  <c r="DJ951" i="2" s="1"/>
  <c r="DP951" i="2" s="1"/>
  <c r="DI956" i="2"/>
  <c r="DO956" i="2" s="1"/>
  <c r="DK816" i="2"/>
  <c r="DQ816" i="2" s="1"/>
  <c r="DW764" i="2"/>
  <c r="DW756" i="2"/>
  <c r="DW748" i="2"/>
  <c r="DW740" i="2"/>
  <c r="DW732" i="2"/>
  <c r="DW724" i="2"/>
  <c r="DF716" i="2"/>
  <c r="DJ716" i="2" s="1"/>
  <c r="DP716" i="2" s="1"/>
  <c r="DH708" i="2"/>
  <c r="DF708" i="2"/>
  <c r="DF700" i="2"/>
  <c r="DI700" i="2" s="1"/>
  <c r="DO700" i="2" s="1"/>
  <c r="DH692" i="2"/>
  <c r="DF692" i="2"/>
  <c r="DJ692" i="2" s="1"/>
  <c r="DP692" i="2" s="1"/>
  <c r="DF684" i="2"/>
  <c r="DI684" i="2" s="1"/>
  <c r="DO684" i="2" s="1"/>
  <c r="DH676" i="2"/>
  <c r="DF676" i="2"/>
  <c r="DK676" i="2" s="1"/>
  <c r="DQ676" i="2" s="1"/>
  <c r="DW480" i="2"/>
  <c r="DW472" i="2"/>
  <c r="DW464" i="2"/>
  <c r="DW456" i="2"/>
  <c r="DW448" i="2"/>
  <c r="DW440" i="2"/>
  <c r="DW432" i="2"/>
  <c r="DW424" i="2"/>
  <c r="DW416" i="2"/>
  <c r="DW408" i="2"/>
  <c r="DW400" i="2"/>
  <c r="DW818" i="2"/>
  <c r="CZ878" i="2"/>
  <c r="CZ870" i="2"/>
  <c r="CK483" i="2"/>
  <c r="BP475" i="2"/>
  <c r="BP467" i="2"/>
  <c r="CK443" i="2"/>
  <c r="CK419" i="2"/>
  <c r="BP411" i="2"/>
  <c r="BP403" i="2"/>
  <c r="BQ7" i="2"/>
  <c r="BU7" i="2" s="1"/>
  <c r="B109" i="1"/>
  <c r="F109" i="1" s="1"/>
  <c r="BP920" i="2"/>
  <c r="DK862" i="2"/>
  <c r="DQ862" i="2" s="1"/>
  <c r="DK781" i="2"/>
  <c r="DQ781" i="2" s="1"/>
  <c r="DK667" i="2"/>
  <c r="DQ667" i="2" s="1"/>
  <c r="DK603" i="2"/>
  <c r="DQ603" i="2" s="1"/>
  <c r="DI411" i="2"/>
  <c r="DO411" i="2" s="1"/>
  <c r="DJ348" i="2"/>
  <c r="DP348" i="2" s="1"/>
  <c r="DJ379" i="2"/>
  <c r="DP379" i="2" s="1"/>
  <c r="DJ315" i="2"/>
  <c r="DP315" i="2" s="1"/>
  <c r="DJ346" i="2"/>
  <c r="DP346" i="2" s="1"/>
  <c r="DJ361" i="2"/>
  <c r="DP361" i="2" s="1"/>
  <c r="DW293" i="2"/>
  <c r="DW277" i="2"/>
  <c r="DW261" i="2"/>
  <c r="DW245" i="2"/>
  <c r="DW229" i="2"/>
  <c r="DW213" i="2"/>
  <c r="DW197" i="2"/>
  <c r="DW181" i="2"/>
  <c r="DW165" i="2"/>
  <c r="DW149" i="2"/>
  <c r="DW133" i="2"/>
  <c r="DW117" i="2"/>
  <c r="CE924" i="2"/>
  <c r="DH478" i="2"/>
  <c r="DF478" i="2"/>
  <c r="DK478" i="2" s="1"/>
  <c r="DQ478" i="2" s="1"/>
  <c r="DH462" i="2"/>
  <c r="DF462" i="2"/>
  <c r="DK462" i="2" s="1"/>
  <c r="DQ462" i="2" s="1"/>
  <c r="DH446" i="2"/>
  <c r="DF446" i="2"/>
  <c r="DK446" i="2" s="1"/>
  <c r="DQ446" i="2" s="1"/>
  <c r="DH430" i="2"/>
  <c r="DF430" i="2"/>
  <c r="DK430" i="2" s="1"/>
  <c r="DQ430" i="2" s="1"/>
  <c r="DH414" i="2"/>
  <c r="DF414" i="2"/>
  <c r="DK414" i="2" s="1"/>
  <c r="DQ414" i="2" s="1"/>
  <c r="DH398" i="2"/>
  <c r="DF398" i="2"/>
  <c r="DK398" i="2" s="1"/>
  <c r="DQ398" i="2" s="1"/>
  <c r="DW998" i="2"/>
  <c r="DW943" i="2"/>
  <c r="DW880" i="2"/>
  <c r="DW872" i="2"/>
  <c r="DW864" i="2"/>
  <c r="DJ837" i="2"/>
  <c r="DP837" i="2" s="1"/>
  <c r="DJ699" i="2"/>
  <c r="DP699" i="2" s="1"/>
  <c r="DJ635" i="2"/>
  <c r="DP635" i="2" s="1"/>
  <c r="DW991" i="2"/>
  <c r="DJ966" i="2"/>
  <c r="DP966" i="2" s="1"/>
  <c r="DI949" i="2"/>
  <c r="DO949" i="2" s="1"/>
  <c r="DF940" i="2"/>
  <c r="DK940" i="2" s="1"/>
  <c r="DQ940" i="2" s="1"/>
  <c r="DF809" i="2"/>
  <c r="DI809" i="2" s="1"/>
  <c r="DO809" i="2" s="1"/>
  <c r="DH801" i="2"/>
  <c r="DF801" i="2"/>
  <c r="DJ801" i="2" s="1"/>
  <c r="DP801" i="2" s="1"/>
  <c r="DF793" i="2"/>
  <c r="DI793" i="2" s="1"/>
  <c r="DO793" i="2" s="1"/>
  <c r="DH785" i="2"/>
  <c r="DF785" i="2"/>
  <c r="DJ785" i="2" s="1"/>
  <c r="DP785" i="2" s="1"/>
  <c r="DF777" i="2"/>
  <c r="DK777" i="2" s="1"/>
  <c r="DQ777" i="2" s="1"/>
  <c r="DH770" i="2"/>
  <c r="DF770" i="2"/>
  <c r="DI770" i="2" s="1"/>
  <c r="DO770" i="2" s="1"/>
  <c r="DF722" i="2"/>
  <c r="DK722" i="2" s="1"/>
  <c r="DQ722" i="2" s="1"/>
  <c r="DH714" i="2"/>
  <c r="DF714" i="2"/>
  <c r="DK714" i="2" s="1"/>
  <c r="DQ714" i="2" s="1"/>
  <c r="DF706" i="2"/>
  <c r="DH706" i="2" s="1"/>
  <c r="DH698" i="2"/>
  <c r="DF698" i="2"/>
  <c r="DK698" i="2" s="1"/>
  <c r="DQ698" i="2" s="1"/>
  <c r="DF690" i="2"/>
  <c r="DI690" i="2" s="1"/>
  <c r="DO690" i="2" s="1"/>
  <c r="DH682" i="2"/>
  <c r="DF682" i="2"/>
  <c r="DK682" i="2" s="1"/>
  <c r="DQ682" i="2" s="1"/>
  <c r="C108" i="1"/>
  <c r="F108" i="1" s="1"/>
  <c r="DH101" i="2"/>
  <c r="DF101" i="2"/>
  <c r="DJ101" i="2" s="1"/>
  <c r="DP101" i="2" s="1"/>
  <c r="DH93" i="2"/>
  <c r="DF93" i="2"/>
  <c r="DJ93" i="2" s="1"/>
  <c r="DP93" i="2" s="1"/>
  <c r="DH85" i="2"/>
  <c r="DF85" i="2"/>
  <c r="DJ85" i="2" s="1"/>
  <c r="DP85" i="2" s="1"/>
  <c r="DH77" i="2"/>
  <c r="DF77" i="2"/>
  <c r="DJ77" i="2" s="1"/>
  <c r="DP77" i="2" s="1"/>
  <c r="DH69" i="2"/>
  <c r="DF69" i="2"/>
  <c r="DJ69" i="2" s="1"/>
  <c r="DP69" i="2" s="1"/>
  <c r="DH61" i="2"/>
  <c r="DF61" i="2"/>
  <c r="DI61" i="2" s="1"/>
  <c r="DO61" i="2" s="1"/>
  <c r="DH53" i="2"/>
  <c r="DF53" i="2"/>
  <c r="DJ53" i="2" s="1"/>
  <c r="DP53" i="2" s="1"/>
  <c r="DH45" i="2"/>
  <c r="DF45" i="2"/>
  <c r="DI45" i="2" s="1"/>
  <c r="DO45" i="2" s="1"/>
  <c r="DH37" i="2"/>
  <c r="DF37" i="2"/>
  <c r="DJ37" i="2" s="1"/>
  <c r="DP37" i="2" s="1"/>
  <c r="DH29" i="2"/>
  <c r="DF29" i="2"/>
  <c r="DJ29" i="2" s="1"/>
  <c r="DP29" i="2" s="1"/>
  <c r="DH21" i="2"/>
  <c r="DF21" i="2"/>
  <c r="DJ21" i="2" s="1"/>
  <c r="DP21" i="2" s="1"/>
  <c r="DH13" i="2"/>
  <c r="DF13" i="2"/>
  <c r="DJ13" i="2" s="1"/>
  <c r="DP13" i="2" s="1"/>
  <c r="DH108" i="2"/>
  <c r="DF108" i="2"/>
  <c r="DI108" i="2" s="1"/>
  <c r="DO108" i="2" s="1"/>
  <c r="DH100" i="2"/>
  <c r="DF100" i="2"/>
  <c r="DJ100" i="2" s="1"/>
  <c r="DP100" i="2" s="1"/>
  <c r="DH92" i="2"/>
  <c r="DF92" i="2"/>
  <c r="DI92" i="2" s="1"/>
  <c r="DO92" i="2" s="1"/>
  <c r="DH84" i="2"/>
  <c r="DF84" i="2"/>
  <c r="DJ84" i="2" s="1"/>
  <c r="DP84" i="2" s="1"/>
  <c r="DH76" i="2"/>
  <c r="DF76" i="2"/>
  <c r="DJ76" i="2" s="1"/>
  <c r="DP76" i="2" s="1"/>
  <c r="DH68" i="2"/>
  <c r="DF68" i="2"/>
  <c r="DJ68" i="2" s="1"/>
  <c r="DP68" i="2" s="1"/>
  <c r="DH60" i="2"/>
  <c r="DF60" i="2"/>
  <c r="DJ60" i="2" s="1"/>
  <c r="DP60" i="2" s="1"/>
  <c r="DH52" i="2"/>
  <c r="DF52" i="2"/>
  <c r="DJ52" i="2" s="1"/>
  <c r="DP52" i="2" s="1"/>
  <c r="DH44" i="2"/>
  <c r="DF44" i="2"/>
  <c r="DJ44" i="2" s="1"/>
  <c r="DP44" i="2" s="1"/>
  <c r="DH36" i="2"/>
  <c r="DF36" i="2"/>
  <c r="DJ36" i="2" s="1"/>
  <c r="DP36" i="2" s="1"/>
  <c r="DH28" i="2"/>
  <c r="DF28" i="2"/>
  <c r="DI28" i="2" s="1"/>
  <c r="DO28" i="2" s="1"/>
  <c r="DH20" i="2"/>
  <c r="DF20" i="2"/>
  <c r="DJ20" i="2" s="1"/>
  <c r="DP20" i="2" s="1"/>
  <c r="DH12" i="2"/>
  <c r="DF12" i="2"/>
  <c r="DJ12" i="2" s="1"/>
  <c r="DP12" i="2" s="1"/>
  <c r="CG1011" i="2"/>
  <c r="CG1010" i="2"/>
  <c r="CG1009" i="2"/>
  <c r="CK8" i="2"/>
  <c r="DH972" i="2"/>
  <c r="DF972" i="2"/>
  <c r="DJ972" i="2" s="1"/>
  <c r="DP972" i="2" s="1"/>
  <c r="CP946" i="2"/>
  <c r="BU910" i="2"/>
  <c r="DJ903" i="2"/>
  <c r="DP903" i="2" s="1"/>
  <c r="CE719" i="2"/>
  <c r="CE695" i="2"/>
  <c r="CZ679" i="2"/>
  <c r="BP992" i="2"/>
  <c r="CE297" i="2"/>
  <c r="CE233" i="2"/>
  <c r="F104" i="1"/>
  <c r="CV7" i="2"/>
  <c r="CZ7" i="2" s="1"/>
  <c r="DW909" i="2"/>
  <c r="DH882" i="2"/>
  <c r="DF882" i="2"/>
  <c r="DJ882" i="2" s="1"/>
  <c r="DP882" i="2" s="1"/>
  <c r="DH874" i="2"/>
  <c r="DF874" i="2"/>
  <c r="DI874" i="2" s="1"/>
  <c r="DO874" i="2" s="1"/>
  <c r="DF866" i="2"/>
  <c r="DH866" i="2" s="1"/>
  <c r="DK866" i="2"/>
  <c r="DQ866" i="2" s="1"/>
  <c r="DK861" i="2"/>
  <c r="DQ861" i="2" s="1"/>
  <c r="DK811" i="2"/>
  <c r="DQ811" i="2" s="1"/>
  <c r="DW767" i="2"/>
  <c r="DW751" i="2"/>
  <c r="DW743" i="2"/>
  <c r="DW735" i="2"/>
  <c r="DW719" i="2"/>
  <c r="DW711" i="2"/>
  <c r="DW703" i="2"/>
  <c r="DW695" i="2"/>
  <c r="DW687" i="2"/>
  <c r="DW679" i="2"/>
  <c r="DJ623" i="2"/>
  <c r="DP623" i="2" s="1"/>
  <c r="DK652" i="2"/>
  <c r="DQ652" i="2" s="1"/>
  <c r="DK588" i="2"/>
  <c r="DQ588" i="2" s="1"/>
  <c r="CU602" i="2"/>
  <c r="CU522" i="2"/>
  <c r="CU493" i="2"/>
  <c r="CU512" i="2"/>
  <c r="CU499" i="2"/>
  <c r="DI437" i="2"/>
  <c r="DO437" i="2" s="1"/>
  <c r="BW7" i="2"/>
  <c r="BV8" i="2"/>
  <c r="DK932" i="2"/>
  <c r="DQ932" i="2" s="1"/>
  <c r="DI438" i="2"/>
  <c r="DO438" i="2" s="1"/>
  <c r="CP298" i="2"/>
  <c r="CP266" i="2"/>
  <c r="CP234" i="2"/>
  <c r="CP202" i="2"/>
  <c r="CP170" i="2"/>
  <c r="CP138" i="2"/>
  <c r="DJ989" i="2"/>
  <c r="DP989" i="2" s="1"/>
  <c r="DK973" i="2"/>
  <c r="DQ973" i="2" s="1"/>
  <c r="DI936" i="2"/>
  <c r="DO936" i="2" s="1"/>
  <c r="DK901" i="2"/>
  <c r="DQ901" i="2" s="1"/>
  <c r="CK849" i="2"/>
  <c r="CK829" i="2"/>
  <c r="CU794" i="2"/>
  <c r="CU774" i="2"/>
  <c r="DI806" i="2"/>
  <c r="DO806" i="2" s="1"/>
  <c r="DJ742" i="2"/>
  <c r="DP742" i="2" s="1"/>
  <c r="DJ678" i="2"/>
  <c r="DP678" i="2" s="1"/>
  <c r="DK613" i="2"/>
  <c r="DQ613" i="2" s="1"/>
  <c r="DJ478" i="2"/>
  <c r="DP478" i="2" s="1"/>
  <c r="DK351" i="2"/>
  <c r="DQ351" i="2" s="1"/>
  <c r="DK382" i="2"/>
  <c r="DQ382" i="2" s="1"/>
  <c r="DK318" i="2"/>
  <c r="DQ318" i="2" s="1"/>
  <c r="DK349" i="2"/>
  <c r="DQ349" i="2" s="1"/>
  <c r="DK380" i="2"/>
  <c r="DQ380" i="2" s="1"/>
  <c r="DK316" i="2"/>
  <c r="DQ316" i="2" s="1"/>
  <c r="DI252" i="2"/>
  <c r="DO252" i="2" s="1"/>
  <c r="DI188" i="2"/>
  <c r="DO188" i="2" s="1"/>
  <c r="DI124" i="2"/>
  <c r="DO124" i="2" s="1"/>
  <c r="DK248" i="2"/>
  <c r="DQ248" i="2" s="1"/>
  <c r="DK184" i="2"/>
  <c r="DQ184" i="2" s="1"/>
  <c r="DK120" i="2"/>
  <c r="DQ120" i="2" s="1"/>
  <c r="CU1006" i="2"/>
  <c r="DH1001" i="2"/>
  <c r="DF1001" i="2"/>
  <c r="DJ1001" i="2" s="1"/>
  <c r="DP1001" i="2" s="1"/>
  <c r="CK989" i="2"/>
  <c r="CZ867" i="2"/>
  <c r="DW858" i="2"/>
  <c r="DW850" i="2"/>
  <c r="DW842" i="2"/>
  <c r="DW834" i="2"/>
  <c r="DW826" i="2"/>
  <c r="CZ662" i="2"/>
  <c r="CZ642" i="2"/>
  <c r="CZ618" i="2"/>
  <c r="CZ598" i="2"/>
  <c r="CZ574" i="2"/>
  <c r="CZ542" i="2"/>
  <c r="CZ510" i="2"/>
  <c r="CZ573" i="2"/>
  <c r="CZ541" i="2"/>
  <c r="CZ509" i="2"/>
  <c r="CZ572" i="2"/>
  <c r="CZ540" i="2"/>
  <c r="CZ508" i="2"/>
  <c r="CZ575" i="2"/>
  <c r="CZ543" i="2"/>
  <c r="CZ511" i="2"/>
  <c r="DJ883" i="2"/>
  <c r="DP883" i="2" s="1"/>
  <c r="DH985" i="2"/>
  <c r="DF985" i="2"/>
  <c r="DJ985" i="2" s="1"/>
  <c r="DP985" i="2" s="1"/>
  <c r="CK916" i="2"/>
  <c r="DK846" i="2"/>
  <c r="DQ846" i="2" s="1"/>
  <c r="DK555" i="2"/>
  <c r="DQ555" i="2" s="1"/>
  <c r="DI459" i="2"/>
  <c r="DO459" i="2" s="1"/>
  <c r="DK83" i="2"/>
  <c r="DQ83" i="2" s="1"/>
  <c r="DK54" i="2"/>
  <c r="DQ54" i="2" s="1"/>
  <c r="DK104" i="2"/>
  <c r="DQ104" i="2" s="1"/>
  <c r="CE928" i="2"/>
  <c r="CZ245" i="2"/>
  <c r="CE842" i="2"/>
  <c r="BZ795" i="2"/>
  <c r="BU991" i="2"/>
  <c r="DW969" i="2"/>
  <c r="BZ923" i="2"/>
  <c r="DJ845" i="2"/>
  <c r="DP845" i="2" s="1"/>
  <c r="DK783" i="2"/>
  <c r="DQ783" i="2" s="1"/>
  <c r="DJ659" i="2"/>
  <c r="DP659" i="2" s="1"/>
  <c r="DJ595" i="2"/>
  <c r="DP595" i="2" s="1"/>
  <c r="BZ670" i="2"/>
  <c r="BZ654" i="2"/>
  <c r="BZ638" i="2"/>
  <c r="BZ622" i="2"/>
  <c r="BZ606" i="2"/>
  <c r="BZ590" i="2"/>
  <c r="BZ574" i="2"/>
  <c r="BZ558" i="2"/>
  <c r="BZ542" i="2"/>
  <c r="BZ526" i="2"/>
  <c r="BZ510" i="2"/>
  <c r="BZ494" i="2"/>
  <c r="BZ573" i="2"/>
  <c r="BZ557" i="2"/>
  <c r="BZ541" i="2"/>
  <c r="BZ525" i="2"/>
  <c r="BZ509" i="2"/>
  <c r="BZ493" i="2"/>
  <c r="BZ572" i="2"/>
  <c r="BZ556" i="2"/>
  <c r="BZ540" i="2"/>
  <c r="BZ524" i="2"/>
  <c r="BZ508" i="2"/>
  <c r="BZ492" i="2"/>
  <c r="BZ571" i="2"/>
  <c r="BZ555" i="2"/>
  <c r="BZ539" i="2"/>
  <c r="BZ523" i="2"/>
  <c r="BZ507" i="2"/>
  <c r="BP487" i="2"/>
  <c r="CE1005" i="2"/>
  <c r="DK985" i="2"/>
  <c r="DQ985" i="2" s="1"/>
  <c r="DJ958" i="2"/>
  <c r="DP958" i="2" s="1"/>
  <c r="BU921" i="2"/>
  <c r="CP919" i="2"/>
  <c r="DI442" i="2"/>
  <c r="DO442" i="2" s="1"/>
  <c r="BU298" i="2"/>
  <c r="BU282" i="2"/>
  <c r="BU266" i="2"/>
  <c r="BU250" i="2"/>
  <c r="BU234" i="2"/>
  <c r="BU218" i="2"/>
  <c r="BU202" i="2"/>
  <c r="BU186" i="2"/>
  <c r="BU170" i="2"/>
  <c r="BU154" i="2"/>
  <c r="BU138" i="2"/>
  <c r="BU122" i="2"/>
  <c r="BU106" i="2"/>
  <c r="BU90" i="2"/>
  <c r="BU74" i="2"/>
  <c r="BU58" i="2"/>
  <c r="BU42" i="2"/>
  <c r="BU26" i="2"/>
  <c r="BU10" i="2"/>
  <c r="BR7" i="2"/>
  <c r="BQ1010" i="2"/>
  <c r="BQ1011" i="2"/>
  <c r="BQ1009" i="2"/>
  <c r="BU8" i="2"/>
  <c r="CZ999" i="2"/>
  <c r="DW953" i="2"/>
  <c r="BP925" i="2"/>
  <c r="DW906" i="2"/>
  <c r="DW898" i="2"/>
  <c r="DW890" i="2"/>
  <c r="BP883" i="2"/>
  <c r="CU873" i="2"/>
  <c r="BP853" i="2"/>
  <c r="BP837" i="2"/>
  <c r="BP821" i="2"/>
  <c r="BZ852" i="2"/>
  <c r="BZ836" i="2"/>
  <c r="BZ820" i="2"/>
  <c r="BZ806" i="2"/>
  <c r="BZ790" i="2"/>
  <c r="BZ774" i="2"/>
  <c r="BP812" i="2"/>
  <c r="BP796" i="2"/>
  <c r="BP780" i="2"/>
  <c r="CU647" i="2"/>
  <c r="CU615" i="2"/>
  <c r="CK646" i="2"/>
  <c r="CK582" i="2"/>
  <c r="CK526" i="2"/>
  <c r="CK557" i="2"/>
  <c r="CK493" i="2"/>
  <c r="CK524" i="2"/>
  <c r="CK563" i="2"/>
  <c r="CK499" i="2"/>
  <c r="DJ450" i="2"/>
  <c r="DP450" i="2" s="1"/>
  <c r="DK387" i="2"/>
  <c r="DQ387" i="2" s="1"/>
  <c r="DK323" i="2"/>
  <c r="DQ323" i="2" s="1"/>
  <c r="DK354" i="2"/>
  <c r="DQ354" i="2" s="1"/>
  <c r="DK385" i="2"/>
  <c r="DQ385" i="2" s="1"/>
  <c r="DK321" i="2"/>
  <c r="DQ321" i="2" s="1"/>
  <c r="DK352" i="2"/>
  <c r="DQ352" i="2" s="1"/>
  <c r="DI288" i="2"/>
  <c r="DO288" i="2" s="1"/>
  <c r="DI224" i="2"/>
  <c r="DO224" i="2" s="1"/>
  <c r="DI160" i="2"/>
  <c r="DO160" i="2" s="1"/>
  <c r="DJ254" i="2"/>
  <c r="DP254" i="2" s="1"/>
  <c r="DJ190" i="2"/>
  <c r="DP190" i="2" s="1"/>
  <c r="DJ126" i="2"/>
  <c r="DP126" i="2" s="1"/>
  <c r="DK284" i="2"/>
  <c r="DQ284" i="2" s="1"/>
  <c r="DK220" i="2"/>
  <c r="DQ220" i="2" s="1"/>
  <c r="DK156" i="2"/>
  <c r="DQ156" i="2" s="1"/>
  <c r="DH298" i="2"/>
  <c r="DF298" i="2"/>
  <c r="DK298" i="2" s="1"/>
  <c r="DQ298" i="2" s="1"/>
  <c r="DH290" i="2"/>
  <c r="DF290" i="2"/>
  <c r="DI290" i="2" s="1"/>
  <c r="DO290" i="2" s="1"/>
  <c r="DH282" i="2"/>
  <c r="DF282" i="2"/>
  <c r="DJ282" i="2" s="1"/>
  <c r="DP282" i="2" s="1"/>
  <c r="DH274" i="2"/>
  <c r="DF274" i="2"/>
  <c r="DK274" i="2" s="1"/>
  <c r="DQ274" i="2" s="1"/>
  <c r="DH266" i="2"/>
  <c r="DF266" i="2"/>
  <c r="DJ266" i="2" s="1"/>
  <c r="DP266" i="2" s="1"/>
  <c r="DH258" i="2"/>
  <c r="DF258" i="2"/>
  <c r="DI258" i="2" s="1"/>
  <c r="DO258" i="2" s="1"/>
  <c r="DH250" i="2"/>
  <c r="DF250" i="2"/>
  <c r="DJ250" i="2" s="1"/>
  <c r="DP250" i="2" s="1"/>
  <c r="DH242" i="2"/>
  <c r="DF242" i="2"/>
  <c r="DI242" i="2" s="1"/>
  <c r="DO242" i="2" s="1"/>
  <c r="DH234" i="2"/>
  <c r="DF234" i="2"/>
  <c r="DI234" i="2" s="1"/>
  <c r="DO234" i="2" s="1"/>
  <c r="DH226" i="2"/>
  <c r="DF226" i="2"/>
  <c r="DH218" i="2"/>
  <c r="DF218" i="2"/>
  <c r="DJ218" i="2" s="1"/>
  <c r="DP218" i="2" s="1"/>
  <c r="DH210" i="2"/>
  <c r="DF210" i="2"/>
  <c r="DK210" i="2" s="1"/>
  <c r="DQ210" i="2" s="1"/>
  <c r="DH202" i="2"/>
  <c r="DF202" i="2"/>
  <c r="DJ202" i="2" s="1"/>
  <c r="DP202" i="2" s="1"/>
  <c r="DH194" i="2"/>
  <c r="DF194" i="2"/>
  <c r="DI194" i="2" s="1"/>
  <c r="DO194" i="2" s="1"/>
  <c r="DH186" i="2"/>
  <c r="DF186" i="2"/>
  <c r="DJ186" i="2" s="1"/>
  <c r="DP186" i="2" s="1"/>
  <c r="DH178" i="2"/>
  <c r="DF178" i="2"/>
  <c r="DI178" i="2" s="1"/>
  <c r="DO178" i="2" s="1"/>
  <c r="DH170" i="2"/>
  <c r="DF170" i="2"/>
  <c r="DK170" i="2" s="1"/>
  <c r="DQ170" i="2" s="1"/>
  <c r="DH162" i="2"/>
  <c r="DF162" i="2"/>
  <c r="DH154" i="2"/>
  <c r="DF154" i="2"/>
  <c r="DI154" i="2" s="1"/>
  <c r="DO154" i="2" s="1"/>
  <c r="DH146" i="2"/>
  <c r="DF146" i="2"/>
  <c r="DJ146" i="2" s="1"/>
  <c r="DP146" i="2" s="1"/>
  <c r="DH138" i="2"/>
  <c r="DF138" i="2"/>
  <c r="DK138" i="2" s="1"/>
  <c r="DQ138" i="2" s="1"/>
  <c r="DH130" i="2"/>
  <c r="DF130" i="2"/>
  <c r="DI130" i="2" s="1"/>
  <c r="DO130" i="2" s="1"/>
  <c r="DH122" i="2"/>
  <c r="DF122" i="2"/>
  <c r="DI122" i="2" s="1"/>
  <c r="DO122" i="2" s="1"/>
  <c r="DH114" i="2"/>
  <c r="DF114" i="2"/>
  <c r="DI114" i="2" s="1"/>
  <c r="DO114" i="2" s="1"/>
  <c r="DF106" i="2"/>
  <c r="DJ106" i="2" s="1"/>
  <c r="DP106" i="2" s="1"/>
  <c r="DF98" i="2"/>
  <c r="DK98" i="2" s="1"/>
  <c r="DQ98" i="2" s="1"/>
  <c r="DF90" i="2"/>
  <c r="DJ90" i="2" s="1"/>
  <c r="DP90" i="2" s="1"/>
  <c r="DF82" i="2"/>
  <c r="DI82" i="2" s="1"/>
  <c r="DO82" i="2" s="1"/>
  <c r="DF74" i="2"/>
  <c r="DJ74" i="2" s="1"/>
  <c r="DP74" i="2" s="1"/>
  <c r="DF66" i="2"/>
  <c r="DI66" i="2" s="1"/>
  <c r="DO66" i="2" s="1"/>
  <c r="DF58" i="2"/>
  <c r="DJ58" i="2" s="1"/>
  <c r="DP58" i="2" s="1"/>
  <c r="DF50" i="2"/>
  <c r="DJ50" i="2" s="1"/>
  <c r="DP50" i="2" s="1"/>
  <c r="DF42" i="2"/>
  <c r="DJ42" i="2" s="1"/>
  <c r="DP42" i="2" s="1"/>
  <c r="DF34" i="2"/>
  <c r="DJ34" i="2" s="1"/>
  <c r="DP34" i="2" s="1"/>
  <c r="DF26" i="2"/>
  <c r="DJ26" i="2" s="1"/>
  <c r="DP26" i="2" s="1"/>
  <c r="DF18" i="2"/>
  <c r="DJ18" i="2" s="1"/>
  <c r="DP18" i="2" s="1"/>
  <c r="DF10" i="2"/>
  <c r="DJ10" i="2" s="1"/>
  <c r="DP10" i="2" s="1"/>
  <c r="CK53" i="2"/>
  <c r="CK92" i="2"/>
  <c r="CK28" i="2"/>
  <c r="BP99" i="2"/>
  <c r="BP83" i="2"/>
  <c r="BP67" i="2"/>
  <c r="BP51" i="2"/>
  <c r="BP35" i="2"/>
  <c r="BP19" i="2"/>
  <c r="BP989" i="2"/>
  <c r="CU944" i="2"/>
  <c r="CE921" i="2"/>
  <c r="CE898" i="2"/>
  <c r="CE883" i="2"/>
  <c r="CE867" i="2"/>
  <c r="BU870" i="2"/>
  <c r="CE662" i="2"/>
  <c r="CE646" i="2"/>
  <c r="CE630" i="2"/>
  <c r="CE614" i="2"/>
  <c r="CE598" i="2"/>
  <c r="CE582" i="2"/>
  <c r="CE566" i="2"/>
  <c r="CE550" i="2"/>
  <c r="CE534" i="2"/>
  <c r="CE518" i="2"/>
  <c r="CE502" i="2"/>
  <c r="CE486" i="2"/>
  <c r="CE565" i="2"/>
  <c r="CE549" i="2"/>
  <c r="CE533" i="2"/>
  <c r="CE517" i="2"/>
  <c r="CE501" i="2"/>
  <c r="CE580" i="2"/>
  <c r="CE564" i="2"/>
  <c r="CE548" i="2"/>
  <c r="CE532" i="2"/>
  <c r="CE516" i="2"/>
  <c r="CE500" i="2"/>
  <c r="CE575" i="2"/>
  <c r="CE559" i="2"/>
  <c r="CE543" i="2"/>
  <c r="CE527" i="2"/>
  <c r="CE511" i="2"/>
  <c r="CE495" i="2"/>
  <c r="CZ278" i="2"/>
  <c r="CZ250" i="2"/>
  <c r="CZ222" i="2"/>
  <c r="CZ202" i="2"/>
  <c r="CZ174" i="2"/>
  <c r="CZ150" i="2"/>
  <c r="CZ122" i="2"/>
  <c r="CZ94" i="2"/>
  <c r="CZ62" i="2"/>
  <c r="CZ30" i="2"/>
  <c r="C111" i="1"/>
  <c r="DJ621" i="2"/>
  <c r="DP621" i="2" s="1"/>
  <c r="CP914" i="2"/>
  <c r="CZ699" i="2"/>
  <c r="BZ985" i="2"/>
  <c r="DW481" i="2"/>
  <c r="DW473" i="2"/>
  <c r="DW465" i="2"/>
  <c r="DW457" i="2"/>
  <c r="DW449" i="2"/>
  <c r="DW441" i="2"/>
  <c r="DW433" i="2"/>
  <c r="DW425" i="2"/>
  <c r="DW417" i="2"/>
  <c r="DW409" i="2"/>
  <c r="DW401" i="2"/>
  <c r="DW393" i="2"/>
  <c r="CZ265" i="2"/>
  <c r="DI982" i="2"/>
  <c r="DO982" i="2" s="1"/>
  <c r="DJ661" i="2"/>
  <c r="DP661" i="2" s="1"/>
  <c r="BP454" i="2"/>
  <c r="BP422" i="2"/>
  <c r="BP970" i="2"/>
  <c r="DI962" i="2"/>
  <c r="DO962" i="2" s="1"/>
  <c r="DK874" i="2"/>
  <c r="DQ874" i="2" s="1"/>
  <c r="BP876" i="2"/>
  <c r="DK821" i="2"/>
  <c r="DQ821" i="2" s="1"/>
  <c r="DJ747" i="2"/>
  <c r="DP747" i="2" s="1"/>
  <c r="DK612" i="2"/>
  <c r="DQ612" i="2" s="1"/>
  <c r="DI461" i="2"/>
  <c r="DO461" i="2" s="1"/>
  <c r="DI397" i="2"/>
  <c r="DO397" i="2" s="1"/>
  <c r="BZ105" i="2"/>
  <c r="BZ89" i="2"/>
  <c r="BZ73" i="2"/>
  <c r="BZ57" i="2"/>
  <c r="BZ41" i="2"/>
  <c r="BZ25" i="2"/>
  <c r="BZ9" i="2"/>
  <c r="BZ96" i="2"/>
  <c r="BZ80" i="2"/>
  <c r="BZ64" i="2"/>
  <c r="BZ48" i="2"/>
  <c r="BZ32" i="2"/>
  <c r="BZ16" i="2"/>
  <c r="BZ99" i="2"/>
  <c r="BZ83" i="2"/>
  <c r="BZ67" i="2"/>
  <c r="BZ51" i="2"/>
  <c r="BZ35" i="2"/>
  <c r="BZ19" i="2"/>
  <c r="BP991" i="2"/>
  <c r="BP944" i="2"/>
  <c r="CE947" i="2"/>
  <c r="DH947" i="2"/>
  <c r="DF947" i="2"/>
  <c r="DI947" i="2" s="1"/>
  <c r="DO947" i="2" s="1"/>
  <c r="BU927" i="2"/>
  <c r="BU911" i="2"/>
  <c r="BP801" i="2"/>
  <c r="BP785" i="2"/>
  <c r="BU816" i="2"/>
  <c r="BU800" i="2"/>
  <c r="BU784" i="2"/>
  <c r="DI430" i="2"/>
  <c r="DO430" i="2" s="1"/>
  <c r="DW929" i="2"/>
  <c r="DW921" i="2"/>
  <c r="DW913" i="2"/>
  <c r="DI915" i="2"/>
  <c r="DO915" i="2" s="1"/>
  <c r="BP915" i="2"/>
  <c r="DF883" i="2"/>
  <c r="DI883" i="2" s="1"/>
  <c r="DO883" i="2" s="1"/>
  <c r="DF875" i="2"/>
  <c r="DH875" i="2" s="1"/>
  <c r="BZ869" i="2"/>
  <c r="DW857" i="2"/>
  <c r="DW849" i="2"/>
  <c r="DW841" i="2"/>
  <c r="DW833" i="2"/>
  <c r="DW825" i="2"/>
  <c r="DW817" i="2"/>
  <c r="DH808" i="2"/>
  <c r="DF808" i="2"/>
  <c r="DJ808" i="2" s="1"/>
  <c r="DP808" i="2" s="1"/>
  <c r="DF800" i="2"/>
  <c r="DH792" i="2"/>
  <c r="DF792" i="2"/>
  <c r="DJ792" i="2" s="1"/>
  <c r="DP792" i="2" s="1"/>
  <c r="DF784" i="2"/>
  <c r="DH776" i="2"/>
  <c r="DF776" i="2"/>
  <c r="DI776" i="2" s="1"/>
  <c r="DO776" i="2" s="1"/>
  <c r="DI798" i="2"/>
  <c r="DO798" i="2" s="1"/>
  <c r="BP762" i="2"/>
  <c r="BP746" i="2"/>
  <c r="BP730" i="2"/>
  <c r="BP718" i="2"/>
  <c r="BP702" i="2"/>
  <c r="BP686" i="2"/>
  <c r="DJ718" i="2"/>
  <c r="DP718" i="2" s="1"/>
  <c r="DK669" i="2"/>
  <c r="DQ669" i="2" s="1"/>
  <c r="DK605" i="2"/>
  <c r="DQ605" i="2" s="1"/>
  <c r="BZ663" i="2"/>
  <c r="BZ647" i="2"/>
  <c r="BZ631" i="2"/>
  <c r="BZ615" i="2"/>
  <c r="BZ599" i="2"/>
  <c r="BZ583" i="2"/>
  <c r="BP662" i="2"/>
  <c r="BP646" i="2"/>
  <c r="BP630" i="2"/>
  <c r="BP614" i="2"/>
  <c r="BP598" i="2"/>
  <c r="BP582" i="2"/>
  <c r="BP566" i="2"/>
  <c r="BP550" i="2"/>
  <c r="BP534" i="2"/>
  <c r="BP518" i="2"/>
  <c r="BP502" i="2"/>
  <c r="BP486" i="2"/>
  <c r="BP565" i="2"/>
  <c r="BP549" i="2"/>
  <c r="BP533" i="2"/>
  <c r="BP517" i="2"/>
  <c r="BP501" i="2"/>
  <c r="BP580" i="2"/>
  <c r="BP564" i="2"/>
  <c r="BP548" i="2"/>
  <c r="BP532" i="2"/>
  <c r="BP516" i="2"/>
  <c r="BP500" i="2"/>
  <c r="BP579" i="2"/>
  <c r="BP563" i="2"/>
  <c r="BP547" i="2"/>
  <c r="BP531" i="2"/>
  <c r="BP515" i="2"/>
  <c r="BP499" i="2"/>
  <c r="DJ470" i="2"/>
  <c r="DP470" i="2" s="1"/>
  <c r="DJ406" i="2"/>
  <c r="DP406" i="2" s="1"/>
  <c r="DK343" i="2"/>
  <c r="DQ343" i="2" s="1"/>
  <c r="DK310" i="2"/>
  <c r="DQ310" i="2" s="1"/>
  <c r="DK357" i="2"/>
  <c r="DQ357" i="2" s="1"/>
  <c r="DK388" i="2"/>
  <c r="DQ388" i="2" s="1"/>
  <c r="DK324" i="2"/>
  <c r="DQ324" i="2" s="1"/>
  <c r="DI260" i="2"/>
  <c r="DO260" i="2" s="1"/>
  <c r="DI196" i="2"/>
  <c r="DO196" i="2" s="1"/>
  <c r="DI132" i="2"/>
  <c r="DO132" i="2" s="1"/>
  <c r="DJ290" i="2"/>
  <c r="DP290" i="2" s="1"/>
  <c r="DJ226" i="2"/>
  <c r="DP226" i="2" s="1"/>
  <c r="DJ162" i="2"/>
  <c r="DP162" i="2" s="1"/>
  <c r="DK256" i="2"/>
  <c r="DQ256" i="2" s="1"/>
  <c r="DK192" i="2"/>
  <c r="DQ192" i="2" s="1"/>
  <c r="DK128" i="2"/>
  <c r="DQ128" i="2" s="1"/>
  <c r="BP101" i="2"/>
  <c r="BP85" i="2"/>
  <c r="BP69" i="2"/>
  <c r="BP53" i="2"/>
  <c r="BP37" i="2"/>
  <c r="BP21" i="2"/>
  <c r="BP108" i="2"/>
  <c r="BP92" i="2"/>
  <c r="BP76" i="2"/>
  <c r="BP60" i="2"/>
  <c r="BP44" i="2"/>
  <c r="BP28" i="2"/>
  <c r="BP12" i="2"/>
  <c r="DH103" i="2"/>
  <c r="DF103" i="2"/>
  <c r="DJ103" i="2" s="1"/>
  <c r="DP103" i="2" s="1"/>
  <c r="DH95" i="2"/>
  <c r="DF95" i="2"/>
  <c r="DK95" i="2" s="1"/>
  <c r="DQ95" i="2" s="1"/>
  <c r="DH87" i="2"/>
  <c r="DF87" i="2"/>
  <c r="DJ87" i="2" s="1"/>
  <c r="DP87" i="2" s="1"/>
  <c r="DH79" i="2"/>
  <c r="DF79" i="2"/>
  <c r="DJ79" i="2" s="1"/>
  <c r="DP79" i="2" s="1"/>
  <c r="DH71" i="2"/>
  <c r="DF71" i="2"/>
  <c r="DJ71" i="2" s="1"/>
  <c r="DP71" i="2" s="1"/>
  <c r="DH63" i="2"/>
  <c r="DF63" i="2"/>
  <c r="DI63" i="2" s="1"/>
  <c r="DO63" i="2" s="1"/>
  <c r="DH55" i="2"/>
  <c r="DF55" i="2"/>
  <c r="DJ55" i="2" s="1"/>
  <c r="DP55" i="2" s="1"/>
  <c r="DH47" i="2"/>
  <c r="DF47" i="2"/>
  <c r="DI47" i="2" s="1"/>
  <c r="DO47" i="2" s="1"/>
  <c r="DH39" i="2"/>
  <c r="DF39" i="2"/>
  <c r="DJ39" i="2" s="1"/>
  <c r="DP39" i="2" s="1"/>
  <c r="DH31" i="2"/>
  <c r="DF31" i="2"/>
  <c r="DI31" i="2" s="1"/>
  <c r="DO31" i="2" s="1"/>
  <c r="DH23" i="2"/>
  <c r="DF23" i="2"/>
  <c r="DJ23" i="2" s="1"/>
  <c r="DP23" i="2" s="1"/>
  <c r="DH15" i="2"/>
  <c r="DF15" i="2"/>
  <c r="DJ15" i="2" s="1"/>
  <c r="DP15" i="2" s="1"/>
  <c r="BZ991" i="2"/>
  <c r="DJ975" i="2"/>
  <c r="DP975" i="2" s="1"/>
  <c r="DI692" i="2"/>
  <c r="DO692" i="2" s="1"/>
  <c r="DI994" i="2"/>
  <c r="DO994" i="2" s="1"/>
  <c r="DI869" i="2"/>
  <c r="DO869" i="2" s="1"/>
  <c r="DJ796" i="2"/>
  <c r="DP796" i="2" s="1"/>
  <c r="DI744" i="2"/>
  <c r="DO744" i="2" s="1"/>
  <c r="DI938" i="2"/>
  <c r="DO938" i="2" s="1"/>
  <c r="DI885" i="2"/>
  <c r="DO885" i="2" s="1"/>
  <c r="DK856" i="2"/>
  <c r="DQ856" i="2" s="1"/>
  <c r="DI682" i="2"/>
  <c r="DO682" i="2" s="1"/>
  <c r="DW980" i="2"/>
  <c r="DK957" i="2"/>
  <c r="DQ957" i="2" s="1"/>
  <c r="DI772" i="2"/>
  <c r="DO772" i="2" s="1"/>
  <c r="DJ1006" i="2"/>
  <c r="DP1006" i="2" s="1"/>
  <c r="DI930" i="2"/>
  <c r="DO930" i="2" s="1"/>
  <c r="DI860" i="2"/>
  <c r="DO860" i="2" s="1"/>
  <c r="DI775" i="2"/>
  <c r="DO775" i="2" s="1"/>
  <c r="DI741" i="2"/>
  <c r="DO741" i="2" s="1"/>
  <c r="DK757" i="2"/>
  <c r="DQ757" i="2" s="1"/>
  <c r="DI677" i="2"/>
  <c r="DO677" i="2" s="1"/>
  <c r="DI597" i="2"/>
  <c r="DO597" i="2" s="1"/>
  <c r="DI533" i="2"/>
  <c r="DO533" i="2" s="1"/>
  <c r="DI548" i="2"/>
  <c r="DO548" i="2" s="1"/>
  <c r="DI579" i="2"/>
  <c r="DO579" i="2" s="1"/>
  <c r="DI515" i="2"/>
  <c r="DO515" i="2" s="1"/>
  <c r="DW381" i="2"/>
  <c r="DW365" i="2"/>
  <c r="DW349" i="2"/>
  <c r="DW333" i="2"/>
  <c r="DW325" i="2"/>
  <c r="DW317" i="2"/>
  <c r="DW309" i="2"/>
  <c r="DW301" i="2"/>
  <c r="DW384" i="2"/>
  <c r="DW376" i="2"/>
  <c r="DW368" i="2"/>
  <c r="DW360" i="2"/>
  <c r="DW352" i="2"/>
  <c r="DW344" i="2"/>
  <c r="DW336" i="2"/>
  <c r="DW328" i="2"/>
  <c r="DW320" i="2"/>
  <c r="DW312" i="2"/>
  <c r="DW304" i="2"/>
  <c r="DW391" i="2"/>
  <c r="DW383" i="2"/>
  <c r="DW375" i="2"/>
  <c r="DW367" i="2"/>
  <c r="DW359" i="2"/>
  <c r="DW351" i="2"/>
  <c r="DW343" i="2"/>
  <c r="DW335" i="2"/>
  <c r="DW327" i="2"/>
  <c r="DW319" i="2"/>
  <c r="DW311" i="2"/>
  <c r="DW303" i="2"/>
  <c r="DJ295" i="2"/>
  <c r="DP295" i="2" s="1"/>
  <c r="DJ231" i="2"/>
  <c r="DP231" i="2" s="1"/>
  <c r="DJ167" i="2"/>
  <c r="DP167" i="2" s="1"/>
  <c r="DI85" i="2"/>
  <c r="DO85" i="2" s="1"/>
  <c r="DI21" i="2"/>
  <c r="DO21" i="2" s="1"/>
  <c r="DI60" i="2"/>
  <c r="DO60" i="2" s="1"/>
  <c r="AR1010" i="2"/>
  <c r="AR1011" i="2"/>
  <c r="AR1009" i="2"/>
  <c r="DC8" i="2"/>
  <c r="DI34" i="2"/>
  <c r="DO34" i="2" s="1"/>
  <c r="DW995" i="2"/>
  <c r="DJ447" i="2"/>
  <c r="DP447" i="2" s="1"/>
  <c r="DK396" i="2"/>
  <c r="DQ396" i="2" s="1"/>
  <c r="DK956" i="2"/>
  <c r="DQ956" i="2" s="1"/>
  <c r="DJ968" i="2"/>
  <c r="DP968" i="2" s="1"/>
  <c r="DJ868" i="2"/>
  <c r="DP868" i="2" s="1"/>
  <c r="DI847" i="2"/>
  <c r="DO847" i="2" s="1"/>
  <c r="DW847" i="2"/>
  <c r="DW831" i="2"/>
  <c r="DI801" i="2"/>
  <c r="DO801" i="2" s="1"/>
  <c r="DJ733" i="2"/>
  <c r="DP733" i="2" s="1"/>
  <c r="DJ701" i="2"/>
  <c r="DP701" i="2" s="1"/>
  <c r="BP713" i="2"/>
  <c r="BP697" i="2"/>
  <c r="BP681" i="2"/>
  <c r="BP669" i="2"/>
  <c r="DK427" i="2"/>
  <c r="DQ427" i="2" s="1"/>
  <c r="DJ938" i="2"/>
  <c r="DP938" i="2" s="1"/>
  <c r="DJ811" i="2"/>
  <c r="DP811" i="2" s="1"/>
  <c r="DJ779" i="2"/>
  <c r="DP779" i="2" s="1"/>
  <c r="BU484" i="2"/>
  <c r="BU452" i="2"/>
  <c r="BU420" i="2"/>
  <c r="DI981" i="2"/>
  <c r="DO981" i="2" s="1"/>
  <c r="DK950" i="2"/>
  <c r="DQ950" i="2" s="1"/>
  <c r="DK934" i="2"/>
  <c r="DQ934" i="2" s="1"/>
  <c r="DJ917" i="2"/>
  <c r="DP917" i="2" s="1"/>
  <c r="DI891" i="2"/>
  <c r="DO891" i="2" s="1"/>
  <c r="DJ774" i="2"/>
  <c r="DP774" i="2" s="1"/>
  <c r="DJ708" i="2"/>
  <c r="DP708" i="2" s="1"/>
  <c r="DJ652" i="2"/>
  <c r="DP652" i="2" s="1"/>
  <c r="DJ588" i="2"/>
  <c r="DP588" i="2" s="1"/>
  <c r="DJ524" i="2"/>
  <c r="DP524" i="2" s="1"/>
  <c r="DJ555" i="2"/>
  <c r="DP555" i="2" s="1"/>
  <c r="DJ491" i="2"/>
  <c r="DP491" i="2" s="1"/>
  <c r="DI349" i="2"/>
  <c r="DO349" i="2" s="1"/>
  <c r="DI380" i="2"/>
  <c r="DO380" i="2" s="1"/>
  <c r="DI316" i="2"/>
  <c r="DO316" i="2" s="1"/>
  <c r="DI347" i="2"/>
  <c r="DO347" i="2" s="1"/>
  <c r="DI378" i="2"/>
  <c r="DO378" i="2" s="1"/>
  <c r="DI314" i="2"/>
  <c r="DO314" i="2" s="1"/>
  <c r="DK234" i="2"/>
  <c r="DQ234" i="2" s="1"/>
  <c r="DI202" i="2"/>
  <c r="DO202" i="2" s="1"/>
  <c r="DI138" i="2"/>
  <c r="DO138" i="2" s="1"/>
  <c r="DJ264" i="2"/>
  <c r="DP264" i="2" s="1"/>
  <c r="DJ200" i="2"/>
  <c r="DP200" i="2" s="1"/>
  <c r="DJ136" i="2"/>
  <c r="DP136" i="2" s="1"/>
  <c r="DJ72" i="2"/>
  <c r="DP72" i="2" s="1"/>
  <c r="DJ107" i="2"/>
  <c r="DP107" i="2" s="1"/>
  <c r="DJ43" i="2"/>
  <c r="DP43" i="2" s="1"/>
  <c r="DJ78" i="2"/>
  <c r="DP78" i="2" s="1"/>
  <c r="DJ14" i="2"/>
  <c r="DP14" i="2" s="1"/>
  <c r="DJ57" i="2"/>
  <c r="DP57" i="2" s="1"/>
  <c r="BU757" i="2"/>
  <c r="BU709" i="2"/>
  <c r="DK692" i="2"/>
  <c r="DQ692" i="2" s="1"/>
  <c r="DF962" i="2"/>
  <c r="DJ962" i="2" s="1"/>
  <c r="DP962" i="2" s="1"/>
  <c r="DH962" i="2"/>
  <c r="DF954" i="2"/>
  <c r="DJ954" i="2" s="1"/>
  <c r="DP954" i="2" s="1"/>
  <c r="DF946" i="2"/>
  <c r="DK946" i="2" s="1"/>
  <c r="DQ946" i="2" s="1"/>
  <c r="DH946" i="2"/>
  <c r="DK914" i="2"/>
  <c r="DQ914" i="2" s="1"/>
  <c r="DK903" i="2"/>
  <c r="DQ903" i="2" s="1"/>
  <c r="DJ893" i="2"/>
  <c r="DP893" i="2" s="1"/>
  <c r="DK801" i="2"/>
  <c r="DQ801" i="2" s="1"/>
  <c r="DW803" i="2"/>
  <c r="DW787" i="2"/>
  <c r="DK755" i="2"/>
  <c r="DQ755" i="2" s="1"/>
  <c r="DI739" i="2"/>
  <c r="DO739" i="2" s="1"/>
  <c r="DJ662" i="2"/>
  <c r="DP662" i="2" s="1"/>
  <c r="DJ598" i="2"/>
  <c r="DP598" i="2" s="1"/>
  <c r="DK639" i="2"/>
  <c r="DQ639" i="2" s="1"/>
  <c r="DK542" i="2"/>
  <c r="DQ542" i="2" s="1"/>
  <c r="DK573" i="2"/>
  <c r="DQ573" i="2" s="1"/>
  <c r="DK509" i="2"/>
  <c r="DQ509" i="2" s="1"/>
  <c r="DK540" i="2"/>
  <c r="DQ540" i="2" s="1"/>
  <c r="DI463" i="2"/>
  <c r="DO463" i="2" s="1"/>
  <c r="DI399" i="2"/>
  <c r="DO399" i="2" s="1"/>
  <c r="DJ336" i="2"/>
  <c r="DP336" i="2" s="1"/>
  <c r="DJ367" i="2"/>
  <c r="DP367" i="2" s="1"/>
  <c r="DJ303" i="2"/>
  <c r="DP303" i="2" s="1"/>
  <c r="DJ334" i="2"/>
  <c r="DP334" i="2" s="1"/>
  <c r="DJ365" i="2"/>
  <c r="DP365" i="2" s="1"/>
  <c r="DJ301" i="2"/>
  <c r="DP301" i="2" s="1"/>
  <c r="DI235" i="2"/>
  <c r="DO235" i="2" s="1"/>
  <c r="DI171" i="2"/>
  <c r="DO171" i="2" s="1"/>
  <c r="DJ297" i="2"/>
  <c r="DP297" i="2" s="1"/>
  <c r="DJ233" i="2"/>
  <c r="DP233" i="2" s="1"/>
  <c r="DJ169" i="2"/>
  <c r="DP169" i="2" s="1"/>
  <c r="DK295" i="2"/>
  <c r="DQ295" i="2" s="1"/>
  <c r="DK231" i="2"/>
  <c r="DQ231" i="2" s="1"/>
  <c r="DK167" i="2"/>
  <c r="DQ167" i="2" s="1"/>
  <c r="DK103" i="2"/>
  <c r="DQ103" i="2" s="1"/>
  <c r="DK39" i="2"/>
  <c r="DQ39" i="2" s="1"/>
  <c r="DK10" i="2"/>
  <c r="DQ10" i="2" s="1"/>
  <c r="DK53" i="2"/>
  <c r="DQ53" i="2" s="1"/>
  <c r="DK92" i="2"/>
  <c r="DQ92" i="2" s="1"/>
  <c r="DK28" i="2"/>
  <c r="DQ28" i="2" s="1"/>
  <c r="CJ1011" i="2"/>
  <c r="CJ1010" i="2"/>
  <c r="CJ1009" i="2"/>
  <c r="DF963" i="2"/>
  <c r="DI963" i="2" s="1"/>
  <c r="DO963" i="2" s="1"/>
  <c r="DI712" i="2"/>
  <c r="DO712" i="2" s="1"/>
  <c r="DI628" i="2"/>
  <c r="DO628" i="2" s="1"/>
  <c r="DI968" i="2"/>
  <c r="DO968" i="2" s="1"/>
  <c r="DW941" i="2"/>
  <c r="DI873" i="2"/>
  <c r="DO873" i="2" s="1"/>
  <c r="BP877" i="2"/>
  <c r="DI879" i="2"/>
  <c r="DO879" i="2" s="1"/>
  <c r="DW860" i="2"/>
  <c r="DW852" i="2"/>
  <c r="DW844" i="2"/>
  <c r="DW836" i="2"/>
  <c r="DW828" i="2"/>
  <c r="DW820" i="2"/>
  <c r="DK828" i="2"/>
  <c r="DQ828" i="2" s="1"/>
  <c r="DF810" i="2"/>
  <c r="DI810" i="2" s="1"/>
  <c r="DO810" i="2" s="1"/>
  <c r="DF802" i="2"/>
  <c r="DJ802" i="2" s="1"/>
  <c r="DP802" i="2" s="1"/>
  <c r="DF794" i="2"/>
  <c r="DK794" i="2" s="1"/>
  <c r="DQ794" i="2" s="1"/>
  <c r="DF786" i="2"/>
  <c r="DJ786" i="2" s="1"/>
  <c r="DP786" i="2" s="1"/>
  <c r="DF778" i="2"/>
  <c r="DH778" i="2" s="1"/>
  <c r="DI750" i="2"/>
  <c r="DO750" i="2" s="1"/>
  <c r="DI686" i="2"/>
  <c r="DO686" i="2" s="1"/>
  <c r="DK718" i="2"/>
  <c r="DQ718" i="2" s="1"/>
  <c r="DK622" i="2"/>
  <c r="DQ622" i="2" s="1"/>
  <c r="DH671" i="2"/>
  <c r="DF671" i="2"/>
  <c r="DI671" i="2" s="1"/>
  <c r="DO671" i="2" s="1"/>
  <c r="DH663" i="2"/>
  <c r="DF663" i="2"/>
  <c r="DJ663" i="2" s="1"/>
  <c r="DP663" i="2" s="1"/>
  <c r="DH655" i="2"/>
  <c r="DF655" i="2"/>
  <c r="DJ655" i="2" s="1"/>
  <c r="DP655" i="2" s="1"/>
  <c r="DH647" i="2"/>
  <c r="DF647" i="2"/>
  <c r="DK647" i="2" s="1"/>
  <c r="DQ647" i="2" s="1"/>
  <c r="DH639" i="2"/>
  <c r="DF639" i="2"/>
  <c r="DJ639" i="2" s="1"/>
  <c r="DP639" i="2" s="1"/>
  <c r="DH631" i="2"/>
  <c r="DF631" i="2"/>
  <c r="DI631" i="2" s="1"/>
  <c r="DO631" i="2" s="1"/>
  <c r="DH623" i="2"/>
  <c r="DF623" i="2"/>
  <c r="DI623" i="2" s="1"/>
  <c r="DO623" i="2" s="1"/>
  <c r="DH615" i="2"/>
  <c r="DF615" i="2"/>
  <c r="DI615" i="2" s="1"/>
  <c r="DO615" i="2" s="1"/>
  <c r="DH607" i="2"/>
  <c r="DF607" i="2"/>
  <c r="DI607" i="2" s="1"/>
  <c r="DO607" i="2" s="1"/>
  <c r="DH599" i="2"/>
  <c r="DF599" i="2"/>
  <c r="DK599" i="2" s="1"/>
  <c r="DQ599" i="2" s="1"/>
  <c r="DH591" i="2"/>
  <c r="DF591" i="2"/>
  <c r="DI591" i="2" s="1"/>
  <c r="DO591" i="2" s="1"/>
  <c r="DH583" i="2"/>
  <c r="DF583" i="2"/>
  <c r="DK583" i="2" s="1"/>
  <c r="DQ583" i="2" s="1"/>
  <c r="DJ468" i="2"/>
  <c r="DP468" i="2" s="1"/>
  <c r="DJ404" i="2"/>
  <c r="DP404" i="2" s="1"/>
  <c r="CS7" i="2"/>
  <c r="DI939" i="2"/>
  <c r="DO939" i="2" s="1"/>
  <c r="DJ445" i="2"/>
  <c r="DP445" i="2" s="1"/>
  <c r="DJ935" i="2"/>
  <c r="DP935" i="2" s="1"/>
  <c r="DJ908" i="2"/>
  <c r="DP908" i="2" s="1"/>
  <c r="DF904" i="2"/>
  <c r="DJ904" i="2" s="1"/>
  <c r="DP904" i="2" s="1"/>
  <c r="DH896" i="2"/>
  <c r="DF896" i="2"/>
  <c r="DK896" i="2" s="1"/>
  <c r="DQ896" i="2" s="1"/>
  <c r="DF888" i="2"/>
  <c r="DJ888" i="2" s="1"/>
  <c r="DP888" i="2" s="1"/>
  <c r="DH903" i="2"/>
  <c r="DF903" i="2"/>
  <c r="DI903" i="2" s="1"/>
  <c r="DO903" i="2" s="1"/>
  <c r="DF895" i="2"/>
  <c r="DK895" i="2" s="1"/>
  <c r="DQ895" i="2" s="1"/>
  <c r="DH887" i="2"/>
  <c r="DF887" i="2"/>
  <c r="DK887" i="2" s="1"/>
  <c r="DQ887" i="2" s="1"/>
  <c r="DI848" i="2"/>
  <c r="DO848" i="2" s="1"/>
  <c r="DJ777" i="2"/>
  <c r="DP777" i="2" s="1"/>
  <c r="DK761" i="2"/>
  <c r="DQ761" i="2" s="1"/>
  <c r="DI535" i="2"/>
  <c r="DO535" i="2" s="1"/>
  <c r="DI487" i="2"/>
  <c r="DO487" i="2" s="1"/>
  <c r="DI518" i="2"/>
  <c r="DO518" i="2" s="1"/>
  <c r="DK469" i="2"/>
  <c r="DQ469" i="2" s="1"/>
  <c r="DK405" i="2"/>
  <c r="DQ405" i="2" s="1"/>
  <c r="DF390" i="2"/>
  <c r="DI390" i="2" s="1"/>
  <c r="DO390" i="2" s="1"/>
  <c r="DF382" i="2"/>
  <c r="DI382" i="2" s="1"/>
  <c r="DO382" i="2" s="1"/>
  <c r="DH382" i="2"/>
  <c r="DF374" i="2"/>
  <c r="DI374" i="2" s="1"/>
  <c r="DO374" i="2" s="1"/>
  <c r="DF366" i="2"/>
  <c r="DJ366" i="2" s="1"/>
  <c r="DP366" i="2" s="1"/>
  <c r="DH366" i="2"/>
  <c r="DF358" i="2"/>
  <c r="DI358" i="2" s="1"/>
  <c r="DO358" i="2" s="1"/>
  <c r="DF350" i="2"/>
  <c r="DK350" i="2" s="1"/>
  <c r="DQ350" i="2" s="1"/>
  <c r="DH350" i="2"/>
  <c r="DF342" i="2"/>
  <c r="DI342" i="2" s="1"/>
  <c r="DO342" i="2" s="1"/>
  <c r="DF334" i="2"/>
  <c r="DI334" i="2" s="1"/>
  <c r="DO334" i="2" s="1"/>
  <c r="DH334" i="2"/>
  <c r="DF326" i="2"/>
  <c r="DI326" i="2" s="1"/>
  <c r="DO326" i="2" s="1"/>
  <c r="DF318" i="2"/>
  <c r="DI318" i="2" s="1"/>
  <c r="DO318" i="2" s="1"/>
  <c r="DH318" i="2"/>
  <c r="DF310" i="2"/>
  <c r="DI310" i="2" s="1"/>
  <c r="DO310" i="2" s="1"/>
  <c r="DF302" i="2"/>
  <c r="DI302" i="2" s="1"/>
  <c r="DO302" i="2" s="1"/>
  <c r="DH302" i="2"/>
  <c r="DJ283" i="2"/>
  <c r="DP283" i="2" s="1"/>
  <c r="DJ219" i="2"/>
  <c r="DP219" i="2" s="1"/>
  <c r="DH291" i="2"/>
  <c r="DF291" i="2"/>
  <c r="DI291" i="2" s="1"/>
  <c r="DO291" i="2" s="1"/>
  <c r="DH283" i="2"/>
  <c r="DF283" i="2"/>
  <c r="DI283" i="2" s="1"/>
  <c r="DO283" i="2" s="1"/>
  <c r="DH275" i="2"/>
  <c r="DF275" i="2"/>
  <c r="DH267" i="2"/>
  <c r="DF267" i="2"/>
  <c r="DI267" i="2" s="1"/>
  <c r="DO267" i="2" s="1"/>
  <c r="DH259" i="2"/>
  <c r="DF259" i="2"/>
  <c r="DI259" i="2" s="1"/>
  <c r="DO259" i="2" s="1"/>
  <c r="DH251" i="2"/>
  <c r="DF251" i="2"/>
  <c r="DJ251" i="2" s="1"/>
  <c r="DP251" i="2" s="1"/>
  <c r="DH243" i="2"/>
  <c r="DF243" i="2"/>
  <c r="DH235" i="2"/>
  <c r="DF235" i="2"/>
  <c r="DK235" i="2" s="1"/>
  <c r="DQ235" i="2" s="1"/>
  <c r="DH227" i="2"/>
  <c r="DF227" i="2"/>
  <c r="DH219" i="2"/>
  <c r="DF219" i="2"/>
  <c r="DI219" i="2" s="1"/>
  <c r="DO219" i="2" s="1"/>
  <c r="DH211" i="2"/>
  <c r="DF211" i="2"/>
  <c r="DH203" i="2"/>
  <c r="DF203" i="2"/>
  <c r="DK203" i="2" s="1"/>
  <c r="DQ203" i="2" s="1"/>
  <c r="DH195" i="2"/>
  <c r="DF195" i="2"/>
  <c r="DI195" i="2" s="1"/>
  <c r="DO195" i="2" s="1"/>
  <c r="DH187" i="2"/>
  <c r="DF187" i="2"/>
  <c r="DK187" i="2" s="1"/>
  <c r="DQ187" i="2" s="1"/>
  <c r="DH179" i="2"/>
  <c r="DF179" i="2"/>
  <c r="DI179" i="2" s="1"/>
  <c r="DO179" i="2" s="1"/>
  <c r="DH171" i="2"/>
  <c r="DF171" i="2"/>
  <c r="DJ171" i="2" s="1"/>
  <c r="DP171" i="2" s="1"/>
  <c r="DH163" i="2"/>
  <c r="DF163" i="2"/>
  <c r="DI163" i="2" s="1"/>
  <c r="DO163" i="2" s="1"/>
  <c r="DH155" i="2"/>
  <c r="DF155" i="2"/>
  <c r="DJ155" i="2" s="1"/>
  <c r="DP155" i="2" s="1"/>
  <c r="DH147" i="2"/>
  <c r="DF147" i="2"/>
  <c r="DH139" i="2"/>
  <c r="DF139" i="2"/>
  <c r="DK139" i="2" s="1"/>
  <c r="DQ139" i="2" s="1"/>
  <c r="DH131" i="2"/>
  <c r="DF131" i="2"/>
  <c r="DH123" i="2"/>
  <c r="DF123" i="2"/>
  <c r="DK123" i="2" s="1"/>
  <c r="DQ123" i="2" s="1"/>
  <c r="DH115" i="2"/>
  <c r="DF115" i="2"/>
  <c r="DI115" i="2" s="1"/>
  <c r="DO115" i="2" s="1"/>
  <c r="DI249" i="2"/>
  <c r="DO249" i="2" s="1"/>
  <c r="DI185" i="2"/>
  <c r="DO185" i="2" s="1"/>
  <c r="DI121" i="2"/>
  <c r="DO121" i="2" s="1"/>
  <c r="DI89" i="2"/>
  <c r="DO89" i="2" s="1"/>
  <c r="DI25" i="2"/>
  <c r="DO25" i="2" s="1"/>
  <c r="DI64" i="2"/>
  <c r="DO64" i="2" s="1"/>
  <c r="DI99" i="2"/>
  <c r="DO99" i="2" s="1"/>
  <c r="DI35" i="2"/>
  <c r="DO35" i="2" s="1"/>
  <c r="DI70" i="2"/>
  <c r="DO70" i="2" s="1"/>
  <c r="CE979" i="2"/>
  <c r="DI821" i="2"/>
  <c r="DO821" i="2" s="1"/>
  <c r="DJ451" i="2"/>
  <c r="DP451" i="2" s="1"/>
  <c r="CW1011" i="2"/>
  <c r="CW1010" i="2"/>
  <c r="CW1009" i="2"/>
  <c r="CU930" i="2"/>
  <c r="DK873" i="2"/>
  <c r="DQ873" i="2" s="1"/>
  <c r="DI716" i="2"/>
  <c r="DO716" i="2" s="1"/>
  <c r="DI972" i="2"/>
  <c r="DO972" i="2" s="1"/>
  <c r="DJ932" i="2"/>
  <c r="DP932" i="2" s="1"/>
  <c r="DI805" i="2"/>
  <c r="DO805" i="2" s="1"/>
  <c r="DJ753" i="2"/>
  <c r="DP753" i="2" s="1"/>
  <c r="DW769" i="2"/>
  <c r="DW761" i="2"/>
  <c r="DW753" i="2"/>
  <c r="DW745" i="2"/>
  <c r="DW737" i="2"/>
  <c r="DW729" i="2"/>
  <c r="DJ721" i="2"/>
  <c r="DP721" i="2" s="1"/>
  <c r="DH721" i="2"/>
  <c r="DF721" i="2"/>
  <c r="DH713" i="2"/>
  <c r="DF713" i="2"/>
  <c r="DK713" i="2" s="1"/>
  <c r="DQ713" i="2" s="1"/>
  <c r="DH705" i="2"/>
  <c r="DF705" i="2"/>
  <c r="DH697" i="2"/>
  <c r="DF697" i="2"/>
  <c r="DI697" i="2" s="1"/>
  <c r="DO697" i="2" s="1"/>
  <c r="DH689" i="2"/>
  <c r="DF689" i="2"/>
  <c r="DH681" i="2"/>
  <c r="DF681" i="2"/>
  <c r="DJ681" i="2" s="1"/>
  <c r="DP681" i="2" s="1"/>
  <c r="DF673" i="2"/>
  <c r="DI673" i="2" s="1"/>
  <c r="DO673" i="2" s="1"/>
  <c r="DF665" i="2"/>
  <c r="DH665" i="2" s="1"/>
  <c r="DF657" i="2"/>
  <c r="DI657" i="2" s="1"/>
  <c r="DO657" i="2" s="1"/>
  <c r="DF649" i="2"/>
  <c r="DI649" i="2" s="1"/>
  <c r="DO649" i="2" s="1"/>
  <c r="DF641" i="2"/>
  <c r="DH641" i="2" s="1"/>
  <c r="DF633" i="2"/>
  <c r="DK633" i="2" s="1"/>
  <c r="DQ633" i="2" s="1"/>
  <c r="DF625" i="2"/>
  <c r="DI625" i="2" s="1"/>
  <c r="DO625" i="2" s="1"/>
  <c r="DF617" i="2"/>
  <c r="DH617" i="2" s="1"/>
  <c r="DF609" i="2"/>
  <c r="DH609" i="2" s="1"/>
  <c r="DF601" i="2"/>
  <c r="DK601" i="2" s="1"/>
  <c r="DQ601" i="2" s="1"/>
  <c r="DF593" i="2"/>
  <c r="DK593" i="2" s="1"/>
  <c r="DQ593" i="2" s="1"/>
  <c r="DF585" i="2"/>
  <c r="DJ585" i="2" s="1"/>
  <c r="DP585" i="2" s="1"/>
  <c r="DI654" i="2"/>
  <c r="DO654" i="2" s="1"/>
  <c r="DI590" i="2"/>
  <c r="DO590" i="2" s="1"/>
  <c r="DK479" i="2"/>
  <c r="DQ479" i="2" s="1"/>
  <c r="DK415" i="2"/>
  <c r="DQ415" i="2" s="1"/>
  <c r="E110" i="1"/>
  <c r="DI1003" i="2"/>
  <c r="DO1003" i="2" s="1"/>
  <c r="DI937" i="2"/>
  <c r="DO937" i="2" s="1"/>
  <c r="DK908" i="2"/>
  <c r="DQ908" i="2" s="1"/>
  <c r="DJ799" i="2"/>
  <c r="DP799" i="2" s="1"/>
  <c r="BU280" i="2"/>
  <c r="BU248" i="2"/>
  <c r="BU216" i="2"/>
  <c r="BU184" i="2"/>
  <c r="BU152" i="2"/>
  <c r="BU120" i="2"/>
  <c r="DF1002" i="2"/>
  <c r="DI1002" i="2" s="1"/>
  <c r="DO1002" i="2" s="1"/>
  <c r="DH1002" i="2"/>
  <c r="DI985" i="2"/>
  <c r="DO985" i="2" s="1"/>
  <c r="DJ923" i="2"/>
  <c r="DP923" i="2" s="1"/>
  <c r="DI931" i="2"/>
  <c r="DO931" i="2" s="1"/>
  <c r="DI895" i="2"/>
  <c r="DO895" i="2" s="1"/>
  <c r="DK776" i="2"/>
  <c r="DQ776" i="2" s="1"/>
  <c r="DJ712" i="2"/>
  <c r="DP712" i="2" s="1"/>
  <c r="DI643" i="2"/>
  <c r="DO643" i="2" s="1"/>
  <c r="DJ542" i="2"/>
  <c r="DP542" i="2" s="1"/>
  <c r="DJ573" i="2"/>
  <c r="DP573" i="2" s="1"/>
  <c r="DJ509" i="2"/>
  <c r="DP509" i="2" s="1"/>
  <c r="DI385" i="2"/>
  <c r="DO385" i="2" s="1"/>
  <c r="DI321" i="2"/>
  <c r="DO321" i="2" s="1"/>
  <c r="DI352" i="2"/>
  <c r="DO352" i="2" s="1"/>
  <c r="DI383" i="2"/>
  <c r="DO383" i="2" s="1"/>
  <c r="DI319" i="2"/>
  <c r="DO319" i="2" s="1"/>
  <c r="DI350" i="2"/>
  <c r="DO350" i="2" s="1"/>
  <c r="DK286" i="2"/>
  <c r="DQ286" i="2" s="1"/>
  <c r="DK222" i="2"/>
  <c r="DQ222" i="2" s="1"/>
  <c r="DK158" i="2"/>
  <c r="DQ158" i="2" s="1"/>
  <c r="DI286" i="2"/>
  <c r="DO286" i="2" s="1"/>
  <c r="DI222" i="2"/>
  <c r="DO222" i="2" s="1"/>
  <c r="DI158" i="2"/>
  <c r="DO158" i="2" s="1"/>
  <c r="DJ284" i="2"/>
  <c r="DP284" i="2" s="1"/>
  <c r="DJ220" i="2"/>
  <c r="DP220" i="2" s="1"/>
  <c r="DJ156" i="2"/>
  <c r="DP156" i="2" s="1"/>
  <c r="DJ92" i="2"/>
  <c r="DP92" i="2" s="1"/>
  <c r="DJ28" i="2"/>
  <c r="DP28" i="2" s="1"/>
  <c r="CI1009" i="2"/>
  <c r="CI1011" i="2"/>
  <c r="CI1010" i="2"/>
  <c r="DJ95" i="2"/>
  <c r="DP95" i="2" s="1"/>
  <c r="DJ31" i="2"/>
  <c r="DP31" i="2" s="1"/>
  <c r="DJ66" i="2"/>
  <c r="DP66" i="2" s="1"/>
  <c r="DE7" i="2"/>
  <c r="B118" i="1"/>
  <c r="DJ45" i="2"/>
  <c r="DP45" i="2" s="1"/>
  <c r="DK995" i="2"/>
  <c r="DQ995" i="2" s="1"/>
  <c r="DK967" i="2"/>
  <c r="DQ967" i="2" s="1"/>
  <c r="DI680" i="2"/>
  <c r="DO680" i="2" s="1"/>
  <c r="DI596" i="2"/>
  <c r="DO596" i="2" s="1"/>
  <c r="DH482" i="2"/>
  <c r="DF482" i="2"/>
  <c r="DK482" i="2" s="1"/>
  <c r="DQ482" i="2" s="1"/>
  <c r="DF466" i="2"/>
  <c r="DK466" i="2" s="1"/>
  <c r="DQ466" i="2" s="1"/>
  <c r="DH450" i="2"/>
  <c r="DF450" i="2"/>
  <c r="DK450" i="2" s="1"/>
  <c r="DQ450" i="2" s="1"/>
  <c r="DF434" i="2"/>
  <c r="DK434" i="2" s="1"/>
  <c r="DQ434" i="2" s="1"/>
  <c r="DH418" i="2"/>
  <c r="DF418" i="2"/>
  <c r="DK418" i="2" s="1"/>
  <c r="DQ418" i="2" s="1"/>
  <c r="DF402" i="2"/>
  <c r="DK402" i="2" s="1"/>
  <c r="DQ402" i="2" s="1"/>
  <c r="DI955" i="2"/>
  <c r="DO955" i="2" s="1"/>
  <c r="DK782" i="2"/>
  <c r="DQ782" i="2" s="1"/>
  <c r="DJ984" i="2"/>
  <c r="DP984" i="2" s="1"/>
  <c r="DK924" i="2"/>
  <c r="DQ924" i="2" s="1"/>
  <c r="DH926" i="2"/>
  <c r="DF926" i="2"/>
  <c r="DI926" i="2" s="1"/>
  <c r="DO926" i="2" s="1"/>
  <c r="DF918" i="2"/>
  <c r="DJ918" i="2" s="1"/>
  <c r="DP918" i="2" s="1"/>
  <c r="DH910" i="2"/>
  <c r="DF910" i="2"/>
  <c r="DI910" i="2" s="1"/>
  <c r="DO910" i="2" s="1"/>
  <c r="DK854" i="2"/>
  <c r="DQ854" i="2" s="1"/>
  <c r="DK789" i="2"/>
  <c r="DQ789" i="2" s="1"/>
  <c r="CU695" i="2"/>
  <c r="DK715" i="2"/>
  <c r="DQ715" i="2" s="1"/>
  <c r="DI715" i="2"/>
  <c r="DO715" i="2" s="1"/>
  <c r="DK611" i="2"/>
  <c r="DQ611" i="2" s="1"/>
  <c r="DK547" i="2"/>
  <c r="DQ547" i="2" s="1"/>
  <c r="DI451" i="2"/>
  <c r="DO451" i="2" s="1"/>
  <c r="DJ388" i="2"/>
  <c r="DP388" i="2" s="1"/>
  <c r="DJ324" i="2"/>
  <c r="DP324" i="2" s="1"/>
  <c r="DJ355" i="2"/>
  <c r="DP355" i="2" s="1"/>
  <c r="DJ386" i="2"/>
  <c r="DP386" i="2" s="1"/>
  <c r="DJ322" i="2"/>
  <c r="DP322" i="2" s="1"/>
  <c r="DJ353" i="2"/>
  <c r="DP353" i="2" s="1"/>
  <c r="CK273" i="2"/>
  <c r="CK253" i="2"/>
  <c r="CK209" i="2"/>
  <c r="CK189" i="2"/>
  <c r="CK145" i="2"/>
  <c r="CK125" i="2"/>
  <c r="DI287" i="2"/>
  <c r="DO287" i="2" s="1"/>
  <c r="DI223" i="2"/>
  <c r="DO223" i="2" s="1"/>
  <c r="DI159" i="2"/>
  <c r="DO159" i="2" s="1"/>
  <c r="DJ253" i="2"/>
  <c r="DP253" i="2" s="1"/>
  <c r="DJ189" i="2"/>
  <c r="DP189" i="2" s="1"/>
  <c r="DJ125" i="2"/>
  <c r="DP125" i="2" s="1"/>
  <c r="DK283" i="2"/>
  <c r="DQ283" i="2" s="1"/>
  <c r="DK219" i="2"/>
  <c r="DQ219" i="2" s="1"/>
  <c r="DK155" i="2"/>
  <c r="DQ155" i="2" s="1"/>
  <c r="DK91" i="2"/>
  <c r="DQ91" i="2" s="1"/>
  <c r="DK27" i="2"/>
  <c r="DQ27" i="2" s="1"/>
  <c r="DK62" i="2"/>
  <c r="DQ62" i="2" s="1"/>
  <c r="AU7" i="2"/>
  <c r="B115" i="1"/>
  <c r="F101" i="1"/>
  <c r="DB7" i="2"/>
  <c r="DK73" i="2"/>
  <c r="DQ73" i="2" s="1"/>
  <c r="DK9" i="2"/>
  <c r="DQ9" i="2" s="1"/>
  <c r="DK48" i="2"/>
  <c r="DQ48" i="2" s="1"/>
  <c r="DF971" i="2"/>
  <c r="DK971" i="2" s="1"/>
  <c r="DQ971" i="2" s="1"/>
  <c r="DK684" i="2"/>
  <c r="DQ684" i="2" s="1"/>
  <c r="DW881" i="2"/>
  <c r="DW873" i="2"/>
  <c r="DW865" i="2"/>
  <c r="DK848" i="2"/>
  <c r="DQ848" i="2" s="1"/>
  <c r="DK770" i="2"/>
  <c r="DQ770" i="2" s="1"/>
  <c r="DK690" i="2"/>
  <c r="DQ690" i="2" s="1"/>
  <c r="BW1011" i="2"/>
  <c r="BW1010" i="2"/>
  <c r="BW1009" i="2"/>
  <c r="DJ964" i="2"/>
  <c r="DP964" i="2" s="1"/>
  <c r="DW935" i="2"/>
  <c r="DH905" i="2"/>
  <c r="DF905" i="2"/>
  <c r="DJ905" i="2" s="1"/>
  <c r="DP905" i="2" s="1"/>
  <c r="DH897" i="2"/>
  <c r="DF897" i="2"/>
  <c r="DJ897" i="2" s="1"/>
  <c r="DP897" i="2" s="1"/>
  <c r="DH889" i="2"/>
  <c r="DF889" i="2"/>
  <c r="DJ889" i="2" s="1"/>
  <c r="DP889" i="2" s="1"/>
  <c r="DW994" i="2"/>
  <c r="DK990" i="2"/>
  <c r="DQ990" i="2" s="1"/>
  <c r="DI924" i="2"/>
  <c r="DO924" i="2" s="1"/>
  <c r="DJ914" i="2"/>
  <c r="DP914" i="2" s="1"/>
  <c r="DI820" i="2"/>
  <c r="DO820" i="2" s="1"/>
  <c r="DI783" i="2"/>
  <c r="DO783" i="2" s="1"/>
  <c r="DJ797" i="2"/>
  <c r="DP797" i="2" s="1"/>
  <c r="DK765" i="2"/>
  <c r="DQ765" i="2" s="1"/>
  <c r="DI701" i="2"/>
  <c r="DO701" i="2" s="1"/>
  <c r="DK685" i="2"/>
  <c r="DQ685" i="2" s="1"/>
  <c r="DI637" i="2"/>
  <c r="DO637" i="2" s="1"/>
  <c r="DI557" i="2"/>
  <c r="DO557" i="2" s="1"/>
  <c r="DI493" i="2"/>
  <c r="DO493" i="2" s="1"/>
  <c r="DI524" i="2"/>
  <c r="DO524" i="2" s="1"/>
  <c r="DI555" i="2"/>
  <c r="DO555" i="2" s="1"/>
  <c r="DI491" i="2"/>
  <c r="DO491" i="2" s="1"/>
  <c r="DJ255" i="2"/>
  <c r="DP255" i="2" s="1"/>
  <c r="DJ191" i="2"/>
  <c r="DP191" i="2" s="1"/>
  <c r="DJ127" i="2"/>
  <c r="DP127" i="2" s="1"/>
  <c r="DK253" i="2"/>
  <c r="DQ253" i="2" s="1"/>
  <c r="DK189" i="2"/>
  <c r="DQ189" i="2" s="1"/>
  <c r="DK125" i="2"/>
  <c r="DQ125" i="2" s="1"/>
  <c r="DI253" i="2"/>
  <c r="DO253" i="2" s="1"/>
  <c r="DI189" i="2"/>
  <c r="DO189" i="2" s="1"/>
  <c r="DI125" i="2"/>
  <c r="DO125" i="2" s="1"/>
  <c r="DI93" i="2"/>
  <c r="DO93" i="2" s="1"/>
  <c r="DI29" i="2"/>
  <c r="DO29" i="2" s="1"/>
  <c r="DI68" i="2"/>
  <c r="DO68" i="2" s="1"/>
  <c r="DI103" i="2"/>
  <c r="DO103" i="2" s="1"/>
  <c r="DI39" i="2"/>
  <c r="DO39" i="2" s="1"/>
  <c r="DI74" i="2"/>
  <c r="DO74" i="2" s="1"/>
  <c r="BP995" i="2"/>
  <c r="CP856" i="2"/>
  <c r="CP840" i="2"/>
  <c r="CP824" i="2"/>
  <c r="DJ471" i="2"/>
  <c r="DP471" i="2" s="1"/>
  <c r="DJ407" i="2"/>
  <c r="DP407" i="2" s="1"/>
  <c r="DJ657" i="2"/>
  <c r="DP657" i="2" s="1"/>
  <c r="DW978" i="2"/>
  <c r="DI979" i="2"/>
  <c r="DO979" i="2" s="1"/>
  <c r="DJ876" i="2"/>
  <c r="DP876" i="2" s="1"/>
  <c r="DI855" i="2"/>
  <c r="DO855" i="2" s="1"/>
  <c r="DI777" i="2"/>
  <c r="DO777" i="2" s="1"/>
  <c r="DJ741" i="2"/>
  <c r="DP741" i="2" s="1"/>
  <c r="DJ709" i="2"/>
  <c r="DP709" i="2" s="1"/>
  <c r="DK451" i="2"/>
  <c r="DQ451" i="2" s="1"/>
  <c r="BC1011" i="2"/>
  <c r="BC1010" i="2"/>
  <c r="BC1009" i="2"/>
  <c r="DI993" i="2"/>
  <c r="DO993" i="2" s="1"/>
  <c r="DK942" i="2"/>
  <c r="DQ942" i="2" s="1"/>
  <c r="DJ803" i="2"/>
  <c r="DP803" i="2" s="1"/>
  <c r="DK460" i="2"/>
  <c r="DQ460" i="2" s="1"/>
  <c r="CU485" i="2"/>
  <c r="CK1000" i="2"/>
  <c r="DF987" i="2"/>
  <c r="DI987" i="2" s="1"/>
  <c r="DO987" i="2" s="1"/>
  <c r="DI976" i="2"/>
  <c r="DO976" i="2" s="1"/>
  <c r="CP938" i="2"/>
  <c r="DJ839" i="2"/>
  <c r="DP839" i="2" s="1"/>
  <c r="DK812" i="2"/>
  <c r="DQ812" i="2" s="1"/>
  <c r="DI647" i="2"/>
  <c r="DO647" i="2" s="1"/>
  <c r="DI583" i="2"/>
  <c r="DO583" i="2" s="1"/>
  <c r="DJ612" i="2"/>
  <c r="DP612" i="2" s="1"/>
  <c r="DJ548" i="2"/>
  <c r="DP548" i="2" s="1"/>
  <c r="DJ579" i="2"/>
  <c r="DP579" i="2" s="1"/>
  <c r="DJ515" i="2"/>
  <c r="DP515" i="2" s="1"/>
  <c r="BZ474" i="2"/>
  <c r="BZ458" i="2"/>
  <c r="BZ442" i="2"/>
  <c r="BZ426" i="2"/>
  <c r="BZ410" i="2"/>
  <c r="BZ394" i="2"/>
  <c r="BU473" i="2"/>
  <c r="BU457" i="2"/>
  <c r="BU441" i="2"/>
  <c r="BU425" i="2"/>
  <c r="BU409" i="2"/>
  <c r="BU393" i="2"/>
  <c r="BP472" i="2"/>
  <c r="BP456" i="2"/>
  <c r="BP440" i="2"/>
  <c r="BP424" i="2"/>
  <c r="BP408" i="2"/>
  <c r="DI389" i="2"/>
  <c r="DO389" i="2" s="1"/>
  <c r="DI325" i="2"/>
  <c r="DO325" i="2" s="1"/>
  <c r="DI356" i="2"/>
  <c r="DO356" i="2" s="1"/>
  <c r="DI387" i="2"/>
  <c r="DO387" i="2" s="1"/>
  <c r="DI323" i="2"/>
  <c r="DO323" i="2" s="1"/>
  <c r="DI354" i="2"/>
  <c r="DO354" i="2" s="1"/>
  <c r="DK290" i="2"/>
  <c r="DQ290" i="2" s="1"/>
  <c r="DK226" i="2"/>
  <c r="DQ226" i="2" s="1"/>
  <c r="DK162" i="2"/>
  <c r="DQ162" i="2" s="1"/>
  <c r="DI274" i="2"/>
  <c r="DO274" i="2" s="1"/>
  <c r="DI210" i="2"/>
  <c r="DO210" i="2" s="1"/>
  <c r="DI146" i="2"/>
  <c r="DO146" i="2" s="1"/>
  <c r="DJ272" i="2"/>
  <c r="DP272" i="2" s="1"/>
  <c r="DJ208" i="2"/>
  <c r="DP208" i="2" s="1"/>
  <c r="DJ144" i="2"/>
  <c r="DP144" i="2" s="1"/>
  <c r="DJ80" i="2"/>
  <c r="DP80" i="2" s="1"/>
  <c r="DJ16" i="2"/>
  <c r="DP16" i="2" s="1"/>
  <c r="DJ51" i="2"/>
  <c r="DP51" i="2" s="1"/>
  <c r="DJ86" i="2"/>
  <c r="DP86" i="2" s="1"/>
  <c r="DJ22" i="2"/>
  <c r="DP22" i="2" s="1"/>
  <c r="DJ49" i="2"/>
  <c r="DP49" i="2" s="1"/>
  <c r="CP974" i="2"/>
  <c r="CP909" i="2"/>
  <c r="CC1010" i="2"/>
  <c r="CC1011" i="2"/>
  <c r="CC1009" i="2"/>
  <c r="DK885" i="2"/>
  <c r="DQ885" i="2" s="1"/>
  <c r="DJ830" i="2"/>
  <c r="DP830" i="2" s="1"/>
  <c r="DJ605" i="2"/>
  <c r="DP605" i="2" s="1"/>
  <c r="BD1010" i="2"/>
  <c r="BD1011" i="2"/>
  <c r="BD1009" i="2"/>
  <c r="DI990" i="2"/>
  <c r="DO990" i="2" s="1"/>
  <c r="CZ969" i="2"/>
  <c r="DI959" i="2"/>
  <c r="DO959" i="2" s="1"/>
  <c r="DJ899" i="2"/>
  <c r="DP899" i="2" s="1"/>
  <c r="CU850" i="2"/>
  <c r="CU834" i="2"/>
  <c r="DK802" i="2"/>
  <c r="DQ802" i="2" s="1"/>
  <c r="BU811" i="2"/>
  <c r="BU795" i="2"/>
  <c r="BU779" i="2"/>
  <c r="DW483" i="2"/>
  <c r="DW475" i="2"/>
  <c r="DW467" i="2"/>
  <c r="DW459" i="2"/>
  <c r="DW451" i="2"/>
  <c r="DW443" i="2"/>
  <c r="DW435" i="2"/>
  <c r="DW427" i="2"/>
  <c r="DW419" i="2"/>
  <c r="DW411" i="2"/>
  <c r="DW403" i="2"/>
  <c r="BZ491" i="2"/>
  <c r="DK999" i="2"/>
  <c r="DQ999" i="2" s="1"/>
  <c r="CE944" i="2"/>
  <c r="DJ947" i="2"/>
  <c r="DP947" i="2" s="1"/>
  <c r="DK928" i="2"/>
  <c r="DQ928" i="2" s="1"/>
  <c r="DJ901" i="2"/>
  <c r="DP901" i="2" s="1"/>
  <c r="CU880" i="2"/>
  <c r="CU864" i="2"/>
  <c r="CZ805" i="2"/>
  <c r="CZ789" i="2"/>
  <c r="CZ773" i="2"/>
  <c r="CK815" i="2"/>
  <c r="DK763" i="2"/>
  <c r="DQ763" i="2" s="1"/>
  <c r="DI763" i="2"/>
  <c r="DO763" i="2" s="1"/>
  <c r="BZ699" i="2"/>
  <c r="BZ683" i="2"/>
  <c r="DK687" i="2"/>
  <c r="DQ687" i="2" s="1"/>
  <c r="DI687" i="2"/>
  <c r="DO687" i="2" s="1"/>
  <c r="DJ622" i="2"/>
  <c r="DP622" i="2" s="1"/>
  <c r="DF675" i="2"/>
  <c r="DH675" i="2"/>
  <c r="DK615" i="2"/>
  <c r="DQ615" i="2" s="1"/>
  <c r="DK551" i="2"/>
  <c r="DQ551" i="2" s="1"/>
  <c r="DK487" i="2"/>
  <c r="DQ487" i="2" s="1"/>
  <c r="DK518" i="2"/>
  <c r="DQ518" i="2" s="1"/>
  <c r="DK549" i="2"/>
  <c r="DQ549" i="2" s="1"/>
  <c r="DK580" i="2"/>
  <c r="DQ580" i="2" s="1"/>
  <c r="DK516" i="2"/>
  <c r="DQ516" i="2" s="1"/>
  <c r="DI439" i="2"/>
  <c r="DO439" i="2" s="1"/>
  <c r="DJ376" i="2"/>
  <c r="DP376" i="2" s="1"/>
  <c r="DJ312" i="2"/>
  <c r="DP312" i="2" s="1"/>
  <c r="DJ343" i="2"/>
  <c r="DP343" i="2" s="1"/>
  <c r="DJ374" i="2"/>
  <c r="DP374" i="2" s="1"/>
  <c r="DJ310" i="2"/>
  <c r="DP310" i="2" s="1"/>
  <c r="DJ341" i="2"/>
  <c r="DP341" i="2" s="1"/>
  <c r="BP261" i="2"/>
  <c r="BP245" i="2"/>
  <c r="BP197" i="2"/>
  <c r="BP181" i="2"/>
  <c r="BP133" i="2"/>
  <c r="BP117" i="2"/>
  <c r="DI275" i="2"/>
  <c r="DO275" i="2" s="1"/>
  <c r="DI211" i="2"/>
  <c r="DO211" i="2" s="1"/>
  <c r="DI147" i="2"/>
  <c r="DO147" i="2" s="1"/>
  <c r="DK271" i="2"/>
  <c r="DQ271" i="2" s="1"/>
  <c r="DK207" i="2"/>
  <c r="DQ207" i="2" s="1"/>
  <c r="DK143" i="2"/>
  <c r="DQ143" i="2" s="1"/>
  <c r="DK79" i="2"/>
  <c r="DQ79" i="2" s="1"/>
  <c r="DK15" i="2"/>
  <c r="DQ15" i="2" s="1"/>
  <c r="DK50" i="2"/>
  <c r="DQ50" i="2" s="1"/>
  <c r="DK93" i="2"/>
  <c r="DQ93" i="2" s="1"/>
  <c r="DK29" i="2"/>
  <c r="DQ29" i="2" s="1"/>
  <c r="DK68" i="2"/>
  <c r="DQ68" i="2" s="1"/>
  <c r="DF992" i="2"/>
  <c r="DJ992" i="2" s="1"/>
  <c r="DP992" i="2" s="1"/>
  <c r="DI676" i="2"/>
  <c r="DO676" i="2" s="1"/>
  <c r="DK836" i="2"/>
  <c r="DQ836" i="2" s="1"/>
  <c r="DI758" i="2"/>
  <c r="DO758" i="2" s="1"/>
  <c r="DK742" i="2"/>
  <c r="DQ742" i="2" s="1"/>
  <c r="DI678" i="2"/>
  <c r="DO678" i="2" s="1"/>
  <c r="DK662" i="2"/>
  <c r="DQ662" i="2" s="1"/>
  <c r="DK598" i="2"/>
  <c r="DQ598" i="2" s="1"/>
  <c r="DJ428" i="2"/>
  <c r="DP428" i="2" s="1"/>
  <c r="DJ952" i="2"/>
  <c r="DP952" i="2" s="1"/>
  <c r="DJ421" i="2"/>
  <c r="DP421" i="2" s="1"/>
  <c r="DI840" i="2"/>
  <c r="DO840" i="2" s="1"/>
  <c r="DF672" i="2"/>
  <c r="DI672" i="2" s="1"/>
  <c r="DO672" i="2" s="1"/>
  <c r="DH664" i="2"/>
  <c r="DF664" i="2"/>
  <c r="DJ664" i="2" s="1"/>
  <c r="DP664" i="2" s="1"/>
  <c r="DF656" i="2"/>
  <c r="DI656" i="2" s="1"/>
  <c r="DO656" i="2" s="1"/>
  <c r="DH648" i="2"/>
  <c r="DF648" i="2"/>
  <c r="DJ648" i="2" s="1"/>
  <c r="DP648" i="2" s="1"/>
  <c r="DF640" i="2"/>
  <c r="DI640" i="2" s="1"/>
  <c r="DO640" i="2" s="1"/>
  <c r="DH632" i="2"/>
  <c r="DF632" i="2"/>
  <c r="DJ632" i="2" s="1"/>
  <c r="DP632" i="2" s="1"/>
  <c r="DF624" i="2"/>
  <c r="DI624" i="2" s="1"/>
  <c r="DO624" i="2" s="1"/>
  <c r="DH616" i="2"/>
  <c r="DF616" i="2"/>
  <c r="DJ616" i="2" s="1"/>
  <c r="DP616" i="2" s="1"/>
  <c r="DF608" i="2"/>
  <c r="DI608" i="2" s="1"/>
  <c r="DO608" i="2" s="1"/>
  <c r="DH600" i="2"/>
  <c r="DF600" i="2"/>
  <c r="DJ600" i="2" s="1"/>
  <c r="DP600" i="2" s="1"/>
  <c r="DF592" i="2"/>
  <c r="DI592" i="2" s="1"/>
  <c r="DO592" i="2" s="1"/>
  <c r="DH584" i="2"/>
  <c r="DF584" i="2"/>
  <c r="DJ584" i="2" s="1"/>
  <c r="DP584" i="2" s="1"/>
  <c r="DW957" i="2"/>
  <c r="DI829" i="2"/>
  <c r="DO829" i="2" s="1"/>
  <c r="DJ459" i="2"/>
  <c r="DP459" i="2" s="1"/>
  <c r="DJ395" i="2"/>
  <c r="DP395" i="2" s="1"/>
  <c r="DJ816" i="2"/>
  <c r="DP816" i="2" s="1"/>
  <c r="DI688" i="2"/>
  <c r="DO688" i="2" s="1"/>
  <c r="DI604" i="2"/>
  <c r="DO604" i="2" s="1"/>
  <c r="DI942" i="2"/>
  <c r="DO942" i="2" s="1"/>
  <c r="DJ862" i="2"/>
  <c r="DP862" i="2" s="1"/>
  <c r="DI797" i="2"/>
  <c r="DO797" i="2" s="1"/>
  <c r="DJ761" i="2"/>
  <c r="DP761" i="2" s="1"/>
  <c r="DJ713" i="2"/>
  <c r="DP713" i="2" s="1"/>
  <c r="DI662" i="2"/>
  <c r="DO662" i="2" s="1"/>
  <c r="DI598" i="2"/>
  <c r="DO598" i="2" s="1"/>
  <c r="DH395" i="2"/>
  <c r="DF395" i="2"/>
  <c r="DK395" i="2" s="1"/>
  <c r="DQ395" i="2" s="1"/>
  <c r="DF960" i="2"/>
  <c r="DK960" i="2" s="1"/>
  <c r="DQ960" i="2" s="1"/>
  <c r="DF952" i="2"/>
  <c r="DK952" i="2" s="1"/>
  <c r="DQ952" i="2" s="1"/>
  <c r="AX1011" i="2"/>
  <c r="AX1010" i="2"/>
  <c r="AX1009" i="2"/>
  <c r="DW959" i="2"/>
  <c r="DJ863" i="2"/>
  <c r="DP863" i="2" s="1"/>
  <c r="DH764" i="2"/>
  <c r="DF764" i="2"/>
  <c r="DI764" i="2" s="1"/>
  <c r="DO764" i="2" s="1"/>
  <c r="DF756" i="2"/>
  <c r="DI756" i="2" s="1"/>
  <c r="DO756" i="2" s="1"/>
  <c r="DH748" i="2"/>
  <c r="DF748" i="2"/>
  <c r="DI748" i="2" s="1"/>
  <c r="DO748" i="2" s="1"/>
  <c r="DF740" i="2"/>
  <c r="DK740" i="2" s="1"/>
  <c r="DQ740" i="2" s="1"/>
  <c r="DH732" i="2"/>
  <c r="DF732" i="2"/>
  <c r="DJ732" i="2" s="1"/>
  <c r="DP732" i="2" s="1"/>
  <c r="DF724" i="2"/>
  <c r="DK724" i="2" s="1"/>
  <c r="DQ724" i="2" s="1"/>
  <c r="DW720" i="2"/>
  <c r="DW712" i="2"/>
  <c r="DW704" i="2"/>
  <c r="DW696" i="2"/>
  <c r="DW688" i="2"/>
  <c r="DW680" i="2"/>
  <c r="DF480" i="2"/>
  <c r="DH472" i="2"/>
  <c r="DF472" i="2"/>
  <c r="DI472" i="2" s="1"/>
  <c r="DO472" i="2" s="1"/>
  <c r="DF464" i="2"/>
  <c r="DH456" i="2"/>
  <c r="DF456" i="2"/>
  <c r="DI456" i="2" s="1"/>
  <c r="DO456" i="2" s="1"/>
  <c r="DF448" i="2"/>
  <c r="DH440" i="2"/>
  <c r="DF440" i="2"/>
  <c r="DI440" i="2" s="1"/>
  <c r="DO440" i="2" s="1"/>
  <c r="DF432" i="2"/>
  <c r="DH424" i="2"/>
  <c r="DF424" i="2"/>
  <c r="DI424" i="2" s="1"/>
  <c r="DO424" i="2" s="1"/>
  <c r="DF416" i="2"/>
  <c r="DH408" i="2"/>
  <c r="DF408" i="2"/>
  <c r="DI408" i="2" s="1"/>
  <c r="DO408" i="2" s="1"/>
  <c r="DF400" i="2"/>
  <c r="DI392" i="2"/>
  <c r="DO392" i="2" s="1"/>
  <c r="DH818" i="2"/>
  <c r="DF818" i="2"/>
  <c r="DI818" i="2" s="1"/>
  <c r="DO818" i="2" s="1"/>
  <c r="DK680" i="2"/>
  <c r="DQ680" i="2" s="1"/>
  <c r="CE878" i="2"/>
  <c r="BP483" i="2"/>
  <c r="CK459" i="2"/>
  <c r="CK435" i="2"/>
  <c r="BP427" i="2"/>
  <c r="BP419" i="2"/>
  <c r="CL7" i="2"/>
  <c r="BZ969" i="2"/>
  <c r="DW937" i="2"/>
  <c r="CK920" i="2"/>
  <c r="BP912" i="2"/>
  <c r="CK912" i="2"/>
  <c r="DK651" i="2"/>
  <c r="DQ651" i="2" s="1"/>
  <c r="DK587" i="2"/>
  <c r="DQ587" i="2" s="1"/>
  <c r="DK507" i="2"/>
  <c r="DQ507" i="2" s="1"/>
  <c r="DK522" i="2"/>
  <c r="DQ522" i="2" s="1"/>
  <c r="DK489" i="2"/>
  <c r="DQ489" i="2" s="1"/>
  <c r="DI395" i="2"/>
  <c r="DO395" i="2" s="1"/>
  <c r="DJ332" i="2"/>
  <c r="DP332" i="2" s="1"/>
  <c r="DJ363" i="2"/>
  <c r="DP363" i="2" s="1"/>
  <c r="DJ299" i="2"/>
  <c r="DP299" i="2" s="1"/>
  <c r="DJ330" i="2"/>
  <c r="DP330" i="2" s="1"/>
  <c r="DJ345" i="2"/>
  <c r="DP345" i="2" s="1"/>
  <c r="DF293" i="2"/>
  <c r="DJ293" i="2" s="1"/>
  <c r="DP293" i="2" s="1"/>
  <c r="DF277" i="2"/>
  <c r="DK277" i="2" s="1"/>
  <c r="DQ277" i="2" s="1"/>
  <c r="DF261" i="2"/>
  <c r="DH261" i="2" s="1"/>
  <c r="DF245" i="2"/>
  <c r="DK245" i="2" s="1"/>
  <c r="DQ245" i="2" s="1"/>
  <c r="DF229" i="2"/>
  <c r="DI229" i="2" s="1"/>
  <c r="DO229" i="2" s="1"/>
  <c r="DF213" i="2"/>
  <c r="DK213" i="2" s="1"/>
  <c r="DQ213" i="2" s="1"/>
  <c r="DF197" i="2"/>
  <c r="DK197" i="2" s="1"/>
  <c r="DQ197" i="2" s="1"/>
  <c r="DF181" i="2"/>
  <c r="DK181" i="2" s="1"/>
  <c r="DQ181" i="2" s="1"/>
  <c r="DF165" i="2"/>
  <c r="DH165" i="2" s="1"/>
  <c r="DF149" i="2"/>
  <c r="DK149" i="2" s="1"/>
  <c r="DQ149" i="2" s="1"/>
  <c r="DF133" i="2"/>
  <c r="DI133" i="2" s="1"/>
  <c r="DO133" i="2" s="1"/>
  <c r="DF117" i="2"/>
  <c r="DK117" i="2" s="1"/>
  <c r="DQ117" i="2" s="1"/>
  <c r="CZ977" i="2"/>
  <c r="CZ916" i="2"/>
  <c r="CE277" i="2"/>
  <c r="CE245" i="2"/>
  <c r="CE213" i="2"/>
  <c r="DW470" i="2"/>
  <c r="DW454" i="2"/>
  <c r="DW438" i="2"/>
  <c r="DW422" i="2"/>
  <c r="DW406" i="2"/>
  <c r="DH998" i="2"/>
  <c r="DF998" i="2"/>
  <c r="DI998" i="2" s="1"/>
  <c r="DO998" i="2" s="1"/>
  <c r="DH943" i="2"/>
  <c r="DF943" i="2"/>
  <c r="DJ943" i="2" s="1"/>
  <c r="DP943" i="2" s="1"/>
  <c r="DK878" i="2"/>
  <c r="DQ878" i="2" s="1"/>
  <c r="DF880" i="2"/>
  <c r="DK880" i="2" s="1"/>
  <c r="DQ880" i="2" s="1"/>
  <c r="DH872" i="2"/>
  <c r="DF872" i="2"/>
  <c r="DJ872" i="2" s="1"/>
  <c r="DP872" i="2" s="1"/>
  <c r="DF864" i="2"/>
  <c r="DK864" i="2" s="1"/>
  <c r="DQ864" i="2" s="1"/>
  <c r="DJ853" i="2"/>
  <c r="DP853" i="2" s="1"/>
  <c r="DK791" i="2"/>
  <c r="DQ791" i="2" s="1"/>
  <c r="DI771" i="2"/>
  <c r="DO771" i="2" s="1"/>
  <c r="DH723" i="2"/>
  <c r="DF723" i="2"/>
  <c r="DJ723" i="2" s="1"/>
  <c r="DP723" i="2" s="1"/>
  <c r="DJ683" i="2"/>
  <c r="DP683" i="2" s="1"/>
  <c r="DJ619" i="2"/>
  <c r="DP619" i="2" s="1"/>
  <c r="DK648" i="2"/>
  <c r="DQ648" i="2" s="1"/>
  <c r="DK584" i="2"/>
  <c r="DQ584" i="2" s="1"/>
  <c r="DF991" i="2"/>
  <c r="DI991" i="2" s="1"/>
  <c r="DO991" i="2" s="1"/>
  <c r="DJ950" i="2"/>
  <c r="DP950" i="2" s="1"/>
  <c r="DW813" i="2"/>
  <c r="DW805" i="2"/>
  <c r="DW797" i="2"/>
  <c r="DW789" i="2"/>
  <c r="DW781" i="2"/>
  <c r="DW773" i="2"/>
  <c r="DI434" i="2"/>
  <c r="DO434" i="2" s="1"/>
  <c r="DF997" i="2"/>
  <c r="DJ997" i="2" s="1"/>
  <c r="DP997" i="2" s="1"/>
  <c r="DI932" i="2"/>
  <c r="DO932" i="2" s="1"/>
  <c r="DH927" i="2"/>
  <c r="DF927" i="2"/>
  <c r="DJ927" i="2" s="1"/>
  <c r="DP927" i="2" s="1"/>
  <c r="DH919" i="2"/>
  <c r="DF919" i="2"/>
  <c r="DK919" i="2" s="1"/>
  <c r="DQ919" i="2" s="1"/>
  <c r="DH911" i="2"/>
  <c r="DF911" i="2"/>
  <c r="DK911" i="2" s="1"/>
  <c r="DQ911" i="2" s="1"/>
  <c r="DK904" i="2"/>
  <c r="DQ904" i="2" s="1"/>
  <c r="DF762" i="2"/>
  <c r="DK762" i="2" s="1"/>
  <c r="DQ762" i="2" s="1"/>
  <c r="DH754" i="2"/>
  <c r="DF754" i="2"/>
  <c r="DI754" i="2" s="1"/>
  <c r="DO754" i="2" s="1"/>
  <c r="DF746" i="2"/>
  <c r="DJ746" i="2" s="1"/>
  <c r="DP746" i="2" s="1"/>
  <c r="DH738" i="2"/>
  <c r="DF738" i="2"/>
  <c r="DI738" i="2" s="1"/>
  <c r="DO738" i="2" s="1"/>
  <c r="DF730" i="2"/>
  <c r="DK730" i="2" s="1"/>
  <c r="DQ730" i="2" s="1"/>
  <c r="DJ754" i="2"/>
  <c r="DP754" i="2" s="1"/>
  <c r="DJ690" i="2"/>
  <c r="DP690" i="2" s="1"/>
  <c r="DK625" i="2"/>
  <c r="DQ625" i="2" s="1"/>
  <c r="DF674" i="2"/>
  <c r="DJ674" i="2" s="1"/>
  <c r="DP674" i="2" s="1"/>
  <c r="DH666" i="2"/>
  <c r="DF666" i="2"/>
  <c r="DI666" i="2" s="1"/>
  <c r="DO666" i="2" s="1"/>
  <c r="DH658" i="2"/>
  <c r="DF658" i="2"/>
  <c r="DJ658" i="2" s="1"/>
  <c r="DP658" i="2" s="1"/>
  <c r="DH650" i="2"/>
  <c r="DF650" i="2"/>
  <c r="DK650" i="2" s="1"/>
  <c r="DQ650" i="2" s="1"/>
  <c r="DH642" i="2"/>
  <c r="DF642" i="2"/>
  <c r="DK642" i="2" s="1"/>
  <c r="DQ642" i="2" s="1"/>
  <c r="DH634" i="2"/>
  <c r="DF634" i="2"/>
  <c r="DK634" i="2" s="1"/>
  <c r="DQ634" i="2" s="1"/>
  <c r="DH626" i="2"/>
  <c r="DF626" i="2"/>
  <c r="DJ626" i="2" s="1"/>
  <c r="DP626" i="2" s="1"/>
  <c r="DH618" i="2"/>
  <c r="DF618" i="2"/>
  <c r="DK618" i="2" s="1"/>
  <c r="DQ618" i="2" s="1"/>
  <c r="DH610" i="2"/>
  <c r="DF610" i="2"/>
  <c r="DJ610" i="2" s="1"/>
  <c r="DP610" i="2" s="1"/>
  <c r="DH602" i="2"/>
  <c r="DF602" i="2"/>
  <c r="DK602" i="2" s="1"/>
  <c r="DQ602" i="2" s="1"/>
  <c r="DH594" i="2"/>
  <c r="DF594" i="2"/>
  <c r="DJ594" i="2" s="1"/>
  <c r="DP594" i="2" s="1"/>
  <c r="DH586" i="2"/>
  <c r="DF586" i="2"/>
  <c r="DI586" i="2" s="1"/>
  <c r="DO586" i="2" s="1"/>
  <c r="DF578" i="2"/>
  <c r="DJ578" i="2" s="1"/>
  <c r="DP578" i="2" s="1"/>
  <c r="DF570" i="2"/>
  <c r="DJ570" i="2" s="1"/>
  <c r="DP570" i="2" s="1"/>
  <c r="DF562" i="2"/>
  <c r="DI562" i="2" s="1"/>
  <c r="DO562" i="2" s="1"/>
  <c r="DF554" i="2"/>
  <c r="DI554" i="2" s="1"/>
  <c r="DO554" i="2" s="1"/>
  <c r="DF546" i="2"/>
  <c r="DI546" i="2" s="1"/>
  <c r="DO546" i="2" s="1"/>
  <c r="DF538" i="2"/>
  <c r="DJ538" i="2" s="1"/>
  <c r="DP538" i="2" s="1"/>
  <c r="DF530" i="2"/>
  <c r="DK530" i="2" s="1"/>
  <c r="DQ530" i="2" s="1"/>
  <c r="DF522" i="2"/>
  <c r="DJ522" i="2" s="1"/>
  <c r="DP522" i="2" s="1"/>
  <c r="DF514" i="2"/>
  <c r="DH514" i="2" s="1"/>
  <c r="DF506" i="2"/>
  <c r="DK506" i="2" s="1"/>
  <c r="DQ506" i="2" s="1"/>
  <c r="DF498" i="2"/>
  <c r="DK498" i="2" s="1"/>
  <c r="DQ498" i="2" s="1"/>
  <c r="DF490" i="2"/>
  <c r="DI490" i="2" s="1"/>
  <c r="DO490" i="2" s="1"/>
  <c r="DH577" i="2"/>
  <c r="DF577" i="2"/>
  <c r="DI577" i="2" s="1"/>
  <c r="DO577" i="2" s="1"/>
  <c r="DH569" i="2"/>
  <c r="DF569" i="2"/>
  <c r="DJ569" i="2" s="1"/>
  <c r="DP569" i="2" s="1"/>
  <c r="DH561" i="2"/>
  <c r="DF561" i="2"/>
  <c r="DI561" i="2" s="1"/>
  <c r="DO561" i="2" s="1"/>
  <c r="DH553" i="2"/>
  <c r="DF553" i="2"/>
  <c r="DJ553" i="2" s="1"/>
  <c r="DP553" i="2" s="1"/>
  <c r="DH545" i="2"/>
  <c r="DF545" i="2"/>
  <c r="DI545" i="2" s="1"/>
  <c r="DO545" i="2" s="1"/>
  <c r="DH537" i="2"/>
  <c r="DF537" i="2"/>
  <c r="DK537" i="2" s="1"/>
  <c r="DQ537" i="2" s="1"/>
  <c r="DH529" i="2"/>
  <c r="DF529" i="2"/>
  <c r="DI529" i="2" s="1"/>
  <c r="DO529" i="2" s="1"/>
  <c r="DH521" i="2"/>
  <c r="DF521" i="2"/>
  <c r="DI521" i="2" s="1"/>
  <c r="DO521" i="2" s="1"/>
  <c r="DH513" i="2"/>
  <c r="DF513" i="2"/>
  <c r="DI513" i="2" s="1"/>
  <c r="DO513" i="2" s="1"/>
  <c r="DH505" i="2"/>
  <c r="DF505" i="2"/>
  <c r="DI505" i="2" s="1"/>
  <c r="DO505" i="2" s="1"/>
  <c r="DH497" i="2"/>
  <c r="DF497" i="2"/>
  <c r="DI497" i="2" s="1"/>
  <c r="DO497" i="2" s="1"/>
  <c r="DH489" i="2"/>
  <c r="DF489" i="2"/>
  <c r="DJ489" i="2" s="1"/>
  <c r="DP489" i="2" s="1"/>
  <c r="DH576" i="2"/>
  <c r="DF576" i="2"/>
  <c r="DI576" i="2" s="1"/>
  <c r="DO576" i="2" s="1"/>
  <c r="DH568" i="2"/>
  <c r="DF568" i="2"/>
  <c r="DJ568" i="2" s="1"/>
  <c r="DP568" i="2" s="1"/>
  <c r="DH560" i="2"/>
  <c r="DF560" i="2"/>
  <c r="DI560" i="2" s="1"/>
  <c r="DO560" i="2" s="1"/>
  <c r="DH552" i="2"/>
  <c r="DF552" i="2"/>
  <c r="DJ552" i="2" s="1"/>
  <c r="DP552" i="2" s="1"/>
  <c r="DH544" i="2"/>
  <c r="DF544" i="2"/>
  <c r="DI544" i="2" s="1"/>
  <c r="DO544" i="2" s="1"/>
  <c r="DH536" i="2"/>
  <c r="DF536" i="2"/>
  <c r="DJ536" i="2" s="1"/>
  <c r="DP536" i="2" s="1"/>
  <c r="DH528" i="2"/>
  <c r="DF528" i="2"/>
  <c r="DI528" i="2" s="1"/>
  <c r="DO528" i="2" s="1"/>
  <c r="DH520" i="2"/>
  <c r="DF520" i="2"/>
  <c r="DJ520" i="2" s="1"/>
  <c r="DP520" i="2" s="1"/>
  <c r="DH512" i="2"/>
  <c r="DF512" i="2"/>
  <c r="DI512" i="2" s="1"/>
  <c r="DO512" i="2" s="1"/>
  <c r="DH504" i="2"/>
  <c r="DF504" i="2"/>
  <c r="DJ504" i="2" s="1"/>
  <c r="DP504" i="2" s="1"/>
  <c r="DH496" i="2"/>
  <c r="DF496" i="2"/>
  <c r="DI496" i="2" s="1"/>
  <c r="DO496" i="2" s="1"/>
  <c r="DH488" i="2"/>
  <c r="DF488" i="2"/>
  <c r="DJ488" i="2" s="1"/>
  <c r="DP488" i="2" s="1"/>
  <c r="DH575" i="2"/>
  <c r="DF575" i="2"/>
  <c r="DI575" i="2" s="1"/>
  <c r="DO575" i="2" s="1"/>
  <c r="DH567" i="2"/>
  <c r="DF567" i="2"/>
  <c r="DJ567" i="2" s="1"/>
  <c r="DP567" i="2" s="1"/>
  <c r="DH559" i="2"/>
  <c r="DF559" i="2"/>
  <c r="DI559" i="2" s="1"/>
  <c r="DO559" i="2" s="1"/>
  <c r="DH551" i="2"/>
  <c r="DF551" i="2"/>
  <c r="DJ551" i="2" s="1"/>
  <c r="DP551" i="2" s="1"/>
  <c r="DH543" i="2"/>
  <c r="DF543" i="2"/>
  <c r="DI543" i="2" s="1"/>
  <c r="DO543" i="2" s="1"/>
  <c r="DH535" i="2"/>
  <c r="DF535" i="2"/>
  <c r="DJ535" i="2" s="1"/>
  <c r="DP535" i="2" s="1"/>
  <c r="DH527" i="2"/>
  <c r="DF527" i="2"/>
  <c r="DI527" i="2" s="1"/>
  <c r="DO527" i="2" s="1"/>
  <c r="DH519" i="2"/>
  <c r="DF519" i="2"/>
  <c r="DJ519" i="2" s="1"/>
  <c r="DP519" i="2" s="1"/>
  <c r="DH511" i="2"/>
  <c r="DF511" i="2"/>
  <c r="DI511" i="2" s="1"/>
  <c r="DO511" i="2" s="1"/>
  <c r="DH503" i="2"/>
  <c r="DF503" i="2"/>
  <c r="DJ503" i="2" s="1"/>
  <c r="DP503" i="2" s="1"/>
  <c r="DH495" i="2"/>
  <c r="DF495" i="2"/>
  <c r="DI495" i="2" s="1"/>
  <c r="DO495" i="2" s="1"/>
  <c r="Z1011" i="2"/>
  <c r="Z1010" i="2"/>
  <c r="Z1009" i="2"/>
  <c r="DW968" i="2"/>
  <c r="CU981" i="2"/>
  <c r="BU926" i="2"/>
  <c r="CE711" i="2"/>
  <c r="CZ695" i="2"/>
  <c r="DJ245" i="2"/>
  <c r="DP245" i="2" s="1"/>
  <c r="DJ117" i="2"/>
  <c r="DP117" i="2" s="1"/>
  <c r="CK992" i="2"/>
  <c r="DW938" i="2"/>
  <c r="CE249" i="2"/>
  <c r="B111" i="1"/>
  <c r="F111" i="1" s="1"/>
  <c r="DK1004" i="2"/>
  <c r="DQ1004" i="2" s="1"/>
  <c r="CU923" i="2"/>
  <c r="DF909" i="2"/>
  <c r="DI909" i="2" s="1"/>
  <c r="DO909" i="2" s="1"/>
  <c r="DH909" i="2"/>
  <c r="DW878" i="2"/>
  <c r="DW870" i="2"/>
  <c r="DW862" i="2"/>
  <c r="DK845" i="2"/>
  <c r="DQ845" i="2" s="1"/>
  <c r="DK795" i="2"/>
  <c r="DQ795" i="2" s="1"/>
  <c r="DF767" i="2"/>
  <c r="DI767" i="2" s="1"/>
  <c r="DO767" i="2" s="1"/>
  <c r="DH767" i="2"/>
  <c r="DF759" i="2"/>
  <c r="DH759" i="2" s="1"/>
  <c r="DF751" i="2"/>
  <c r="DK751" i="2" s="1"/>
  <c r="DQ751" i="2" s="1"/>
  <c r="DH751" i="2"/>
  <c r="DF743" i="2"/>
  <c r="DI743" i="2" s="1"/>
  <c r="DO743" i="2" s="1"/>
  <c r="DF735" i="2"/>
  <c r="DI735" i="2" s="1"/>
  <c r="DO735" i="2" s="1"/>
  <c r="DH735" i="2"/>
  <c r="DF727" i="2"/>
  <c r="DK727" i="2" s="1"/>
  <c r="DQ727" i="2" s="1"/>
  <c r="DF719" i="2"/>
  <c r="DK719" i="2" s="1"/>
  <c r="DQ719" i="2" s="1"/>
  <c r="DH719" i="2"/>
  <c r="DF711" i="2"/>
  <c r="DH711" i="2" s="1"/>
  <c r="DF703" i="2"/>
  <c r="DJ703" i="2" s="1"/>
  <c r="DP703" i="2" s="1"/>
  <c r="DH703" i="2"/>
  <c r="DF695" i="2"/>
  <c r="DI695" i="2" s="1"/>
  <c r="DO695" i="2" s="1"/>
  <c r="DF687" i="2"/>
  <c r="DJ687" i="2" s="1"/>
  <c r="DP687" i="2" s="1"/>
  <c r="DH687" i="2"/>
  <c r="DF679" i="2"/>
  <c r="DJ679" i="2" s="1"/>
  <c r="DP679" i="2" s="1"/>
  <c r="DJ671" i="2"/>
  <c r="DP671" i="2" s="1"/>
  <c r="DJ607" i="2"/>
  <c r="DP607" i="2" s="1"/>
  <c r="DK636" i="2"/>
  <c r="DQ636" i="2" s="1"/>
  <c r="CU670" i="2"/>
  <c r="CU578" i="2"/>
  <c r="CU514" i="2"/>
  <c r="CU576" i="2"/>
  <c r="CU496" i="2"/>
  <c r="DI485" i="2"/>
  <c r="DO485" i="2" s="1"/>
  <c r="DI421" i="2"/>
  <c r="DO421" i="2" s="1"/>
  <c r="CQ8" i="2"/>
  <c r="DI422" i="2"/>
  <c r="DO422" i="2" s="1"/>
  <c r="CP286" i="2"/>
  <c r="CP254" i="2"/>
  <c r="CP222" i="2"/>
  <c r="CP190" i="2"/>
  <c r="CP158" i="2"/>
  <c r="CP126" i="2"/>
  <c r="DK892" i="2"/>
  <c r="DQ892" i="2" s="1"/>
  <c r="CK845" i="2"/>
  <c r="CK821" i="2"/>
  <c r="CU810" i="2"/>
  <c r="CU790" i="2"/>
  <c r="DI790" i="2"/>
  <c r="DO790" i="2" s="1"/>
  <c r="DJ726" i="2"/>
  <c r="DP726" i="2" s="1"/>
  <c r="DK661" i="2"/>
  <c r="DQ661" i="2" s="1"/>
  <c r="DK597" i="2"/>
  <c r="DQ597" i="2" s="1"/>
  <c r="DJ462" i="2"/>
  <c r="DP462" i="2" s="1"/>
  <c r="DJ398" i="2"/>
  <c r="DP398" i="2" s="1"/>
  <c r="DK335" i="2"/>
  <c r="DQ335" i="2" s="1"/>
  <c r="DK366" i="2"/>
  <c r="DQ366" i="2" s="1"/>
  <c r="DK302" i="2"/>
  <c r="DQ302" i="2" s="1"/>
  <c r="DK333" i="2"/>
  <c r="DQ333" i="2" s="1"/>
  <c r="DK364" i="2"/>
  <c r="DQ364" i="2" s="1"/>
  <c r="DK300" i="2"/>
  <c r="DQ300" i="2" s="1"/>
  <c r="DI236" i="2"/>
  <c r="DO236" i="2" s="1"/>
  <c r="DI172" i="2"/>
  <c r="DO172" i="2" s="1"/>
  <c r="DJ298" i="2"/>
  <c r="DP298" i="2" s="1"/>
  <c r="DJ234" i="2"/>
  <c r="DP234" i="2" s="1"/>
  <c r="DJ170" i="2"/>
  <c r="DP170" i="2" s="1"/>
  <c r="DK296" i="2"/>
  <c r="DQ296" i="2" s="1"/>
  <c r="DK232" i="2"/>
  <c r="DQ232" i="2" s="1"/>
  <c r="DK168" i="2"/>
  <c r="DQ168" i="2" s="1"/>
  <c r="CZ886" i="2"/>
  <c r="DF858" i="2"/>
  <c r="DK858" i="2" s="1"/>
  <c r="DQ858" i="2" s="1"/>
  <c r="DF850" i="2"/>
  <c r="DJ850" i="2" s="1"/>
  <c r="DP850" i="2" s="1"/>
  <c r="DH850" i="2"/>
  <c r="DF842" i="2"/>
  <c r="DH842" i="2" s="1"/>
  <c r="DF834" i="2"/>
  <c r="DJ834" i="2" s="1"/>
  <c r="DP834" i="2" s="1"/>
  <c r="DH834" i="2"/>
  <c r="DF826" i="2"/>
  <c r="DJ826" i="2" s="1"/>
  <c r="DP826" i="2" s="1"/>
  <c r="CZ658" i="2"/>
  <c r="CZ634" i="2"/>
  <c r="CZ614" i="2"/>
  <c r="CZ594" i="2"/>
  <c r="CZ566" i="2"/>
  <c r="CZ534" i="2"/>
  <c r="CZ502" i="2"/>
  <c r="CZ569" i="2"/>
  <c r="CZ537" i="2"/>
  <c r="CZ505" i="2"/>
  <c r="CZ568" i="2"/>
  <c r="CZ536" i="2"/>
  <c r="CZ504" i="2"/>
  <c r="CZ567" i="2"/>
  <c r="CZ535" i="2"/>
  <c r="CZ503" i="2"/>
  <c r="CE101" i="2"/>
  <c r="CE85" i="2"/>
  <c r="CE69" i="2"/>
  <c r="CE53" i="2"/>
  <c r="CE37" i="2"/>
  <c r="CE21" i="2"/>
  <c r="CE92" i="2"/>
  <c r="CE60" i="2"/>
  <c r="CE28" i="2"/>
  <c r="DK948" i="2"/>
  <c r="DQ948" i="2" s="1"/>
  <c r="CE882" i="2"/>
  <c r="CE874" i="2"/>
  <c r="BZ675" i="2"/>
  <c r="CK479" i="2"/>
  <c r="BP471" i="2"/>
  <c r="CK471" i="2"/>
  <c r="BP431" i="2"/>
  <c r="CK415" i="2"/>
  <c r="BP407" i="2"/>
  <c r="CK407" i="2"/>
  <c r="DK910" i="2"/>
  <c r="DQ910" i="2" s="1"/>
  <c r="CK908" i="2"/>
  <c r="DI751" i="2"/>
  <c r="DO751" i="2" s="1"/>
  <c r="DK523" i="2"/>
  <c r="DQ523" i="2" s="1"/>
  <c r="DK569" i="2"/>
  <c r="DQ569" i="2" s="1"/>
  <c r="DK536" i="2"/>
  <c r="DQ536" i="2" s="1"/>
  <c r="DI427" i="2"/>
  <c r="DO427" i="2" s="1"/>
  <c r="DF289" i="2"/>
  <c r="DH289" i="2" s="1"/>
  <c r="DF273" i="2"/>
  <c r="DF257" i="2"/>
  <c r="DJ257" i="2" s="1"/>
  <c r="DP257" i="2" s="1"/>
  <c r="DF241" i="2"/>
  <c r="DF225" i="2"/>
  <c r="DJ225" i="2" s="1"/>
  <c r="DP225" i="2" s="1"/>
  <c r="DF209" i="2"/>
  <c r="DF193" i="2"/>
  <c r="DH193" i="2" s="1"/>
  <c r="DF177" i="2"/>
  <c r="DF161" i="2"/>
  <c r="DH161" i="2" s="1"/>
  <c r="DF145" i="2"/>
  <c r="DF129" i="2"/>
  <c r="DH129" i="2" s="1"/>
  <c r="DF113" i="2"/>
  <c r="DK86" i="2"/>
  <c r="DQ86" i="2" s="1"/>
  <c r="DK97" i="2"/>
  <c r="DQ97" i="2" s="1"/>
  <c r="DK72" i="2"/>
  <c r="DQ72" i="2" s="1"/>
  <c r="CZ920" i="2"/>
  <c r="CZ912" i="2"/>
  <c r="CE285" i="2"/>
  <c r="CZ261" i="2"/>
  <c r="CE221" i="2"/>
  <c r="BZ912" i="2"/>
  <c r="CE826" i="2"/>
  <c r="BZ779" i="2"/>
  <c r="DW1006" i="2"/>
  <c r="DH969" i="2"/>
  <c r="DF969" i="2"/>
  <c r="DI954" i="2"/>
  <c r="DO954" i="2" s="1"/>
  <c r="BZ919" i="2"/>
  <c r="DJ861" i="2"/>
  <c r="DP861" i="2" s="1"/>
  <c r="DJ643" i="2"/>
  <c r="DP643" i="2" s="1"/>
  <c r="BZ666" i="2"/>
  <c r="BZ650" i="2"/>
  <c r="BZ634" i="2"/>
  <c r="BZ618" i="2"/>
  <c r="BZ602" i="2"/>
  <c r="BZ586" i="2"/>
  <c r="BZ570" i="2"/>
  <c r="BZ554" i="2"/>
  <c r="BZ538" i="2"/>
  <c r="BZ522" i="2"/>
  <c r="BZ506" i="2"/>
  <c r="BZ490" i="2"/>
  <c r="BZ569" i="2"/>
  <c r="BZ553" i="2"/>
  <c r="BZ537" i="2"/>
  <c r="BZ521" i="2"/>
  <c r="BZ505" i="2"/>
  <c r="BZ568" i="2"/>
  <c r="BZ552" i="2"/>
  <c r="BZ536" i="2"/>
  <c r="BZ520" i="2"/>
  <c r="BZ504" i="2"/>
  <c r="BZ488" i="2"/>
  <c r="BZ567" i="2"/>
  <c r="BZ551" i="2"/>
  <c r="BZ535" i="2"/>
  <c r="BZ519" i="2"/>
  <c r="BZ503" i="2"/>
  <c r="DI409" i="2"/>
  <c r="DO409" i="2" s="1"/>
  <c r="CK940" i="2"/>
  <c r="DK936" i="2"/>
  <c r="DQ936" i="2" s="1"/>
  <c r="BU917" i="2"/>
  <c r="CP915" i="2"/>
  <c r="DK906" i="2"/>
  <c r="DQ906" i="2" s="1"/>
  <c r="CK805" i="2"/>
  <c r="DI426" i="2"/>
  <c r="DO426" i="2" s="1"/>
  <c r="BU294" i="2"/>
  <c r="BU278" i="2"/>
  <c r="BU262" i="2"/>
  <c r="BU246" i="2"/>
  <c r="BU230" i="2"/>
  <c r="BU214" i="2"/>
  <c r="BU198" i="2"/>
  <c r="BU182" i="2"/>
  <c r="BU166" i="2"/>
  <c r="BU150" i="2"/>
  <c r="BU134" i="2"/>
  <c r="BU118" i="2"/>
  <c r="BU102" i="2"/>
  <c r="BU86" i="2"/>
  <c r="BU70" i="2"/>
  <c r="BU54" i="2"/>
  <c r="BU38" i="2"/>
  <c r="BU22" i="2"/>
  <c r="CM7" i="2"/>
  <c r="CL1010" i="2"/>
  <c r="CL1011" i="2"/>
  <c r="CL1009" i="2"/>
  <c r="CP8" i="2"/>
  <c r="DW996" i="2"/>
  <c r="DH983" i="2"/>
  <c r="DF983" i="2"/>
  <c r="DI983" i="2" s="1"/>
  <c r="DO983" i="2" s="1"/>
  <c r="DH953" i="2"/>
  <c r="DF953" i="2"/>
  <c r="DK953" i="2" s="1"/>
  <c r="DQ953" i="2" s="1"/>
  <c r="BP921" i="2"/>
  <c r="DI911" i="2"/>
  <c r="DO911" i="2" s="1"/>
  <c r="DF906" i="2"/>
  <c r="DI906" i="2" s="1"/>
  <c r="DO906" i="2" s="1"/>
  <c r="DF898" i="2"/>
  <c r="DJ898" i="2" s="1"/>
  <c r="DP898" i="2" s="1"/>
  <c r="DF890" i="2"/>
  <c r="DK890" i="2" s="1"/>
  <c r="DQ890" i="2" s="1"/>
  <c r="DK905" i="2"/>
  <c r="DQ905" i="2" s="1"/>
  <c r="BP879" i="2"/>
  <c r="CU869" i="2"/>
  <c r="BP849" i="2"/>
  <c r="BP833" i="2"/>
  <c r="BP817" i="2"/>
  <c r="BZ848" i="2"/>
  <c r="BZ832" i="2"/>
  <c r="BZ802" i="2"/>
  <c r="BZ786" i="2"/>
  <c r="BP808" i="2"/>
  <c r="BP792" i="2"/>
  <c r="BP776" i="2"/>
  <c r="DI778" i="2"/>
  <c r="DO778" i="2" s="1"/>
  <c r="DJ714" i="2"/>
  <c r="DP714" i="2" s="1"/>
  <c r="DK649" i="2"/>
  <c r="DQ649" i="2" s="1"/>
  <c r="DK585" i="2"/>
  <c r="DQ585" i="2" s="1"/>
  <c r="CU639" i="2"/>
  <c r="CU603" i="2"/>
  <c r="CK634" i="2"/>
  <c r="CK578" i="2"/>
  <c r="CK514" i="2"/>
  <c r="CK545" i="2"/>
  <c r="CK576" i="2"/>
  <c r="CK512" i="2"/>
  <c r="CK543" i="2"/>
  <c r="DJ434" i="2"/>
  <c r="DP434" i="2" s="1"/>
  <c r="DK371" i="2"/>
  <c r="DQ371" i="2" s="1"/>
  <c r="DK307" i="2"/>
  <c r="DQ307" i="2" s="1"/>
  <c r="DK338" i="2"/>
  <c r="DQ338" i="2" s="1"/>
  <c r="DK369" i="2"/>
  <c r="DQ369" i="2" s="1"/>
  <c r="DK305" i="2"/>
  <c r="DQ305" i="2" s="1"/>
  <c r="DK336" i="2"/>
  <c r="DQ336" i="2" s="1"/>
  <c r="DI272" i="2"/>
  <c r="DO272" i="2" s="1"/>
  <c r="DI208" i="2"/>
  <c r="DO208" i="2" s="1"/>
  <c r="DI144" i="2"/>
  <c r="DO144" i="2" s="1"/>
  <c r="DJ270" i="2"/>
  <c r="DP270" i="2" s="1"/>
  <c r="DJ206" i="2"/>
  <c r="DP206" i="2" s="1"/>
  <c r="DJ142" i="2"/>
  <c r="DP142" i="2" s="1"/>
  <c r="DK268" i="2"/>
  <c r="DQ268" i="2" s="1"/>
  <c r="DK204" i="2"/>
  <c r="DQ204" i="2" s="1"/>
  <c r="DK140" i="2"/>
  <c r="DQ140" i="2" s="1"/>
  <c r="DW294" i="2"/>
  <c r="DW278" i="2"/>
  <c r="DW262" i="2"/>
  <c r="DW246" i="2"/>
  <c r="DW230" i="2"/>
  <c r="DW214" i="2"/>
  <c r="DW198" i="2"/>
  <c r="DW182" i="2"/>
  <c r="DW166" i="2"/>
  <c r="DW150" i="2"/>
  <c r="DW134" i="2"/>
  <c r="DW118" i="2"/>
  <c r="CK105" i="2"/>
  <c r="CK41" i="2"/>
  <c r="CK80" i="2"/>
  <c r="CK16" i="2"/>
  <c r="BP95" i="2"/>
  <c r="BP79" i="2"/>
  <c r="BP63" i="2"/>
  <c r="BP47" i="2"/>
  <c r="BP31" i="2"/>
  <c r="BP15" i="2"/>
  <c r="CE917" i="2"/>
  <c r="CE894" i="2"/>
  <c r="CE879" i="2"/>
  <c r="BU882" i="2"/>
  <c r="CP862" i="2"/>
  <c r="CE770" i="2"/>
  <c r="CE674" i="2"/>
  <c r="CE658" i="2"/>
  <c r="CE642" i="2"/>
  <c r="CE626" i="2"/>
  <c r="CE610" i="2"/>
  <c r="CE594" i="2"/>
  <c r="CE578" i="2"/>
  <c r="CE562" i="2"/>
  <c r="CE546" i="2"/>
  <c r="CE530" i="2"/>
  <c r="CE514" i="2"/>
  <c r="CE498" i="2"/>
  <c r="CE577" i="2"/>
  <c r="CE561" i="2"/>
  <c r="CE545" i="2"/>
  <c r="CE529" i="2"/>
  <c r="CE513" i="2"/>
  <c r="CE497" i="2"/>
  <c r="CE576" i="2"/>
  <c r="CE560" i="2"/>
  <c r="CE544" i="2"/>
  <c r="CE528" i="2"/>
  <c r="CE512" i="2"/>
  <c r="CE496" i="2"/>
  <c r="CE571" i="2"/>
  <c r="CE555" i="2"/>
  <c r="CE539" i="2"/>
  <c r="CE523" i="2"/>
  <c r="CE507" i="2"/>
  <c r="CZ298" i="2"/>
  <c r="CZ270" i="2"/>
  <c r="CZ246" i="2"/>
  <c r="CZ218" i="2"/>
  <c r="CZ190" i="2"/>
  <c r="CZ170" i="2"/>
  <c r="CZ142" i="2"/>
  <c r="CZ118" i="2"/>
  <c r="CZ90" i="2"/>
  <c r="CZ58" i="2"/>
  <c r="CZ26" i="2"/>
  <c r="CZ715" i="2"/>
  <c r="DF481" i="2"/>
  <c r="DK481" i="2" s="1"/>
  <c r="DQ481" i="2" s="1"/>
  <c r="DH473" i="2"/>
  <c r="DF473" i="2"/>
  <c r="DK473" i="2" s="1"/>
  <c r="DQ473" i="2" s="1"/>
  <c r="DF465" i="2"/>
  <c r="DI465" i="2" s="1"/>
  <c r="DO465" i="2" s="1"/>
  <c r="DH457" i="2"/>
  <c r="DF457" i="2"/>
  <c r="DI457" i="2" s="1"/>
  <c r="DO457" i="2" s="1"/>
  <c r="DF449" i="2"/>
  <c r="DI449" i="2" s="1"/>
  <c r="DO449" i="2" s="1"/>
  <c r="DH441" i="2"/>
  <c r="DF441" i="2"/>
  <c r="DK441" i="2" s="1"/>
  <c r="DQ441" i="2" s="1"/>
  <c r="DF433" i="2"/>
  <c r="DK433" i="2" s="1"/>
  <c r="DQ433" i="2" s="1"/>
  <c r="DH425" i="2"/>
  <c r="DF425" i="2"/>
  <c r="DK425" i="2" s="1"/>
  <c r="DQ425" i="2" s="1"/>
  <c r="DF417" i="2"/>
  <c r="DI417" i="2" s="1"/>
  <c r="DO417" i="2" s="1"/>
  <c r="DH409" i="2"/>
  <c r="DF409" i="2"/>
  <c r="DK409" i="2" s="1"/>
  <c r="DQ409" i="2" s="1"/>
  <c r="DF401" i="2"/>
  <c r="DK401" i="2" s="1"/>
  <c r="DQ401" i="2" s="1"/>
  <c r="DH393" i="2"/>
  <c r="DF393" i="2"/>
  <c r="DJ393" i="2" s="1"/>
  <c r="DP393" i="2" s="1"/>
  <c r="CZ281" i="2"/>
  <c r="CE273" i="2"/>
  <c r="CZ217" i="2"/>
  <c r="CE209" i="2"/>
  <c r="BI1009" i="2"/>
  <c r="BI1011" i="2"/>
  <c r="BI1010" i="2"/>
  <c r="BP478" i="2"/>
  <c r="BP446" i="2"/>
  <c r="BP414" i="2"/>
  <c r="CK998" i="2"/>
  <c r="BP872" i="2"/>
  <c r="DK837" i="2"/>
  <c r="DQ837" i="2" s="1"/>
  <c r="DJ817" i="2"/>
  <c r="DP817" i="2" s="1"/>
  <c r="DJ763" i="2"/>
  <c r="DP763" i="2" s="1"/>
  <c r="DJ695" i="2"/>
  <c r="DP695" i="2" s="1"/>
  <c r="DJ631" i="2"/>
  <c r="DP631" i="2" s="1"/>
  <c r="DK660" i="2"/>
  <c r="DQ660" i="2" s="1"/>
  <c r="DK596" i="2"/>
  <c r="DQ596" i="2" s="1"/>
  <c r="DW487" i="2"/>
  <c r="DI445" i="2"/>
  <c r="DO445" i="2" s="1"/>
  <c r="BZ101" i="2"/>
  <c r="BZ85" i="2"/>
  <c r="BZ69" i="2"/>
  <c r="BZ53" i="2"/>
  <c r="BZ37" i="2"/>
  <c r="BZ21" i="2"/>
  <c r="BZ108" i="2"/>
  <c r="BZ92" i="2"/>
  <c r="BZ76" i="2"/>
  <c r="BZ60" i="2"/>
  <c r="BZ44" i="2"/>
  <c r="BZ28" i="2"/>
  <c r="BZ12" i="2"/>
  <c r="BZ95" i="2"/>
  <c r="BZ79" i="2"/>
  <c r="BZ63" i="2"/>
  <c r="BZ47" i="2"/>
  <c r="BZ31" i="2"/>
  <c r="BZ15" i="2"/>
  <c r="DJ946" i="2"/>
  <c r="DP946" i="2" s="1"/>
  <c r="BP940" i="2"/>
  <c r="DK935" i="2"/>
  <c r="DQ935" i="2" s="1"/>
  <c r="BU923" i="2"/>
  <c r="BP813" i="2"/>
  <c r="BP797" i="2"/>
  <c r="BP781" i="2"/>
  <c r="BU812" i="2"/>
  <c r="BU796" i="2"/>
  <c r="BU780" i="2"/>
  <c r="DI478" i="2"/>
  <c r="DO478" i="2" s="1"/>
  <c r="DI414" i="2"/>
  <c r="DO414" i="2" s="1"/>
  <c r="DF929" i="2"/>
  <c r="DJ929" i="2" s="1"/>
  <c r="DP929" i="2" s="1"/>
  <c r="DH929" i="2"/>
  <c r="DF921" i="2"/>
  <c r="DK921" i="2" s="1"/>
  <c r="DQ921" i="2" s="1"/>
  <c r="DF913" i="2"/>
  <c r="DJ913" i="2" s="1"/>
  <c r="DP913" i="2" s="1"/>
  <c r="DH913" i="2"/>
  <c r="BP927" i="2"/>
  <c r="BP911" i="2"/>
  <c r="DK893" i="2"/>
  <c r="DQ893" i="2" s="1"/>
  <c r="DW879" i="2"/>
  <c r="DW871" i="2"/>
  <c r="BZ881" i="2"/>
  <c r="BZ865" i="2"/>
  <c r="DF857" i="2"/>
  <c r="DK857" i="2" s="1"/>
  <c r="DQ857" i="2" s="1"/>
  <c r="DH849" i="2"/>
  <c r="DF849" i="2"/>
  <c r="DI849" i="2" s="1"/>
  <c r="DO849" i="2" s="1"/>
  <c r="DF841" i="2"/>
  <c r="DJ841" i="2" s="1"/>
  <c r="DP841" i="2" s="1"/>
  <c r="DH833" i="2"/>
  <c r="DF833" i="2"/>
  <c r="DI833" i="2" s="1"/>
  <c r="DO833" i="2" s="1"/>
  <c r="DF825" i="2"/>
  <c r="DK825" i="2" s="1"/>
  <c r="DQ825" i="2" s="1"/>
  <c r="DF817" i="2"/>
  <c r="DK817" i="2" s="1"/>
  <c r="DQ817" i="2" s="1"/>
  <c r="DI782" i="2"/>
  <c r="DO782" i="2" s="1"/>
  <c r="BP758" i="2"/>
  <c r="BP742" i="2"/>
  <c r="BP726" i="2"/>
  <c r="DJ734" i="2"/>
  <c r="DP734" i="2" s="1"/>
  <c r="BP714" i="2"/>
  <c r="BP698" i="2"/>
  <c r="BP682" i="2"/>
  <c r="DK653" i="2"/>
  <c r="DQ653" i="2" s="1"/>
  <c r="DK589" i="2"/>
  <c r="DQ589" i="2" s="1"/>
  <c r="BZ659" i="2"/>
  <c r="BZ643" i="2"/>
  <c r="BZ627" i="2"/>
  <c r="BZ611" i="2"/>
  <c r="BZ595" i="2"/>
  <c r="BP674" i="2"/>
  <c r="BP658" i="2"/>
  <c r="BP642" i="2"/>
  <c r="BP626" i="2"/>
  <c r="BP610" i="2"/>
  <c r="BP594" i="2"/>
  <c r="BP578" i="2"/>
  <c r="BP562" i="2"/>
  <c r="BP546" i="2"/>
  <c r="BP530" i="2"/>
  <c r="BP514" i="2"/>
  <c r="BP498" i="2"/>
  <c r="BP577" i="2"/>
  <c r="BP561" i="2"/>
  <c r="BP545" i="2"/>
  <c r="BP529" i="2"/>
  <c r="BP513" i="2"/>
  <c r="BP497" i="2"/>
  <c r="BP576" i="2"/>
  <c r="BP560" i="2"/>
  <c r="BP544" i="2"/>
  <c r="BP528" i="2"/>
  <c r="BP512" i="2"/>
  <c r="BP496" i="2"/>
  <c r="BP575" i="2"/>
  <c r="BP559" i="2"/>
  <c r="BP543" i="2"/>
  <c r="BP527" i="2"/>
  <c r="BP511" i="2"/>
  <c r="BP495" i="2"/>
  <c r="DJ454" i="2"/>
  <c r="DP454" i="2" s="1"/>
  <c r="DK391" i="2"/>
  <c r="DQ391" i="2" s="1"/>
  <c r="DK327" i="2"/>
  <c r="DQ327" i="2" s="1"/>
  <c r="DK358" i="2"/>
  <c r="DQ358" i="2" s="1"/>
  <c r="DK341" i="2"/>
  <c r="DQ341" i="2" s="1"/>
  <c r="DK372" i="2"/>
  <c r="DQ372" i="2" s="1"/>
  <c r="DK308" i="2"/>
  <c r="DQ308" i="2" s="1"/>
  <c r="DI244" i="2"/>
  <c r="DO244" i="2" s="1"/>
  <c r="DI180" i="2"/>
  <c r="DO180" i="2" s="1"/>
  <c r="DI116" i="2"/>
  <c r="DO116" i="2" s="1"/>
  <c r="DJ242" i="2"/>
  <c r="DP242" i="2" s="1"/>
  <c r="DJ178" i="2"/>
  <c r="DP178" i="2" s="1"/>
  <c r="DJ114" i="2"/>
  <c r="DP114" i="2" s="1"/>
  <c r="DK240" i="2"/>
  <c r="DQ240" i="2" s="1"/>
  <c r="DK176" i="2"/>
  <c r="DQ176" i="2" s="1"/>
  <c r="DK112" i="2"/>
  <c r="DQ112" i="2" s="1"/>
  <c r="BP97" i="2"/>
  <c r="BP81" i="2"/>
  <c r="BP65" i="2"/>
  <c r="BP49" i="2"/>
  <c r="BP33" i="2"/>
  <c r="BP17" i="2"/>
  <c r="BP104" i="2"/>
  <c r="BP88" i="2"/>
  <c r="BP72" i="2"/>
  <c r="BP56" i="2"/>
  <c r="BP40" i="2"/>
  <c r="BP24" i="2"/>
  <c r="AO1011" i="2"/>
  <c r="AO1010" i="2"/>
  <c r="AO1009" i="2"/>
  <c r="DN711" i="2" l="1"/>
  <c r="DN514" i="2"/>
  <c r="DN609" i="2"/>
  <c r="DN641" i="2"/>
  <c r="DN778" i="2"/>
  <c r="DN936" i="2"/>
  <c r="DN281" i="2"/>
  <c r="DN683" i="2"/>
  <c r="DN715" i="2"/>
  <c r="DN868" i="2"/>
  <c r="DN125" i="2"/>
  <c r="DL125" i="2"/>
  <c r="DN189" i="2"/>
  <c r="DL189" i="2"/>
  <c r="DN253" i="2"/>
  <c r="DL253" i="2"/>
  <c r="DN612" i="2"/>
  <c r="DN474" i="2"/>
  <c r="DN597" i="2"/>
  <c r="DL597" i="2"/>
  <c r="DN354" i="2"/>
  <c r="DL354" i="2"/>
  <c r="DN899" i="2"/>
  <c r="DL899" i="2"/>
  <c r="DN349" i="2"/>
  <c r="DN19" i="2"/>
  <c r="DN83" i="2"/>
  <c r="DN772" i="2"/>
  <c r="DN1006" i="2"/>
  <c r="DL686" i="2"/>
  <c r="DN686" i="2"/>
  <c r="DN351" i="2"/>
  <c r="DL351" i="2"/>
  <c r="DN384" i="2"/>
  <c r="DL384" i="2"/>
  <c r="DN129" i="2"/>
  <c r="DN193" i="2"/>
  <c r="DN759" i="2"/>
  <c r="DN261" i="2"/>
  <c r="DN617" i="2"/>
  <c r="DN706" i="2"/>
  <c r="DN741" i="2"/>
  <c r="DN815" i="2"/>
  <c r="DN169" i="2"/>
  <c r="DN233" i="2"/>
  <c r="DN297" i="2"/>
  <c r="DN691" i="2"/>
  <c r="DN948" i="2"/>
  <c r="DN932" i="2"/>
  <c r="DL932" i="2"/>
  <c r="DN922" i="2"/>
  <c r="DN394" i="2"/>
  <c r="DN442" i="2"/>
  <c r="DN685" i="2"/>
  <c r="DL685" i="2"/>
  <c r="DN611" i="2"/>
  <c r="DN811" i="2"/>
  <c r="DL811" i="2"/>
  <c r="DN317" i="2"/>
  <c r="DN805" i="2"/>
  <c r="DN680" i="2"/>
  <c r="DL680" i="2"/>
  <c r="DN419" i="2"/>
  <c r="DL419" i="2"/>
  <c r="DN483" i="2"/>
  <c r="DL483" i="2"/>
  <c r="DN873" i="2"/>
  <c r="DN941" i="2"/>
  <c r="DL941" i="2"/>
  <c r="DL176" i="2"/>
  <c r="DN176" i="2"/>
  <c r="DN319" i="2"/>
  <c r="DL319" i="2"/>
  <c r="DN352" i="2"/>
  <c r="DL352" i="2"/>
  <c r="DL389" i="2"/>
  <c r="DN389" i="2"/>
  <c r="DN842" i="2"/>
  <c r="DN875" i="2"/>
  <c r="DN866" i="2"/>
  <c r="DN156" i="2"/>
  <c r="DN121" i="2"/>
  <c r="DL121" i="2"/>
  <c r="DN185" i="2"/>
  <c r="DL185" i="2"/>
  <c r="DN249" i="2"/>
  <c r="DL249" i="2"/>
  <c r="DN699" i="2"/>
  <c r="DN486" i="2"/>
  <c r="DN884" i="2"/>
  <c r="DN221" i="2"/>
  <c r="DN596" i="2"/>
  <c r="DN628" i="2"/>
  <c r="DN660" i="2"/>
  <c r="DN973" i="2"/>
  <c r="DN491" i="2"/>
  <c r="DL491" i="2"/>
  <c r="DN595" i="2"/>
  <c r="DN51" i="2"/>
  <c r="DL51" i="2"/>
  <c r="DN804" i="2"/>
  <c r="DL861" i="2"/>
  <c r="DN861" i="2"/>
  <c r="DL878" i="2"/>
  <c r="DN878" i="2"/>
  <c r="DN938" i="2"/>
  <c r="DL938" i="2"/>
  <c r="DL718" i="2"/>
  <c r="DN718" i="2"/>
  <c r="DN789" i="2"/>
  <c r="DN403" i="2"/>
  <c r="DL403" i="2"/>
  <c r="DN467" i="2"/>
  <c r="DL467" i="2"/>
  <c r="DL128" i="2"/>
  <c r="DN128" i="2"/>
  <c r="DN320" i="2"/>
  <c r="DL320" i="2"/>
  <c r="DL357" i="2"/>
  <c r="DN357" i="2"/>
  <c r="DN161" i="2"/>
  <c r="DN289" i="2"/>
  <c r="DN165" i="2"/>
  <c r="DN665" i="2"/>
  <c r="DN725" i="2"/>
  <c r="DN799" i="2"/>
  <c r="DN137" i="2"/>
  <c r="DN707" i="2"/>
  <c r="DN734" i="2"/>
  <c r="DN766" i="2"/>
  <c r="DN109" i="2"/>
  <c r="DL109" i="2"/>
  <c r="DN173" i="2"/>
  <c r="DL173" i="2"/>
  <c r="DN237" i="2"/>
  <c r="DL237" i="2"/>
  <c r="DN613" i="2"/>
  <c r="DL613" i="2"/>
  <c r="DN643" i="2"/>
  <c r="DN975" i="2"/>
  <c r="DL975" i="2"/>
  <c r="DN381" i="2"/>
  <c r="DN788" i="2"/>
  <c r="DN773" i="2"/>
  <c r="DN712" i="2"/>
  <c r="DL712" i="2"/>
  <c r="DN451" i="2"/>
  <c r="DL451" i="2"/>
  <c r="DN771" i="2"/>
  <c r="DL771" i="2"/>
  <c r="DL272" i="2"/>
  <c r="DN272" i="2"/>
  <c r="DN383" i="2"/>
  <c r="DL383" i="2"/>
  <c r="DL325" i="2"/>
  <c r="DN325" i="2"/>
  <c r="DK113" i="2"/>
  <c r="DQ113" i="2" s="1"/>
  <c r="DI113" i="2"/>
  <c r="DO113" i="2" s="1"/>
  <c r="DK145" i="2"/>
  <c r="DQ145" i="2" s="1"/>
  <c r="DI145" i="2"/>
  <c r="DO145" i="2" s="1"/>
  <c r="DK177" i="2"/>
  <c r="DQ177" i="2" s="1"/>
  <c r="DI177" i="2"/>
  <c r="DO177" i="2" s="1"/>
  <c r="DK209" i="2"/>
  <c r="DQ209" i="2" s="1"/>
  <c r="DI209" i="2"/>
  <c r="DO209" i="2" s="1"/>
  <c r="DK241" i="2"/>
  <c r="DQ241" i="2" s="1"/>
  <c r="DI241" i="2"/>
  <c r="DO241" i="2" s="1"/>
  <c r="DK273" i="2"/>
  <c r="DQ273" i="2" s="1"/>
  <c r="DI273" i="2"/>
  <c r="DO273" i="2" s="1"/>
  <c r="DN834" i="2"/>
  <c r="DN850" i="2"/>
  <c r="DN687" i="2"/>
  <c r="DL687" i="2"/>
  <c r="DN703" i="2"/>
  <c r="DN719" i="2"/>
  <c r="DN735" i="2"/>
  <c r="DN751" i="2"/>
  <c r="DN767" i="2"/>
  <c r="DN909" i="2"/>
  <c r="DN495" i="2"/>
  <c r="DN511" i="2"/>
  <c r="DN527" i="2"/>
  <c r="DN543" i="2"/>
  <c r="DN559" i="2"/>
  <c r="DN575" i="2"/>
  <c r="DN496" i="2"/>
  <c r="DN512" i="2"/>
  <c r="DN528" i="2"/>
  <c r="DN544" i="2"/>
  <c r="DN560" i="2"/>
  <c r="DN576" i="2"/>
  <c r="DN497" i="2"/>
  <c r="DN513" i="2"/>
  <c r="DN529" i="2"/>
  <c r="DN545" i="2"/>
  <c r="DN561" i="2"/>
  <c r="DN577" i="2"/>
  <c r="DN594" i="2"/>
  <c r="DN610" i="2"/>
  <c r="DN626" i="2"/>
  <c r="DN642" i="2"/>
  <c r="DN658" i="2"/>
  <c r="DN911" i="2"/>
  <c r="DN927" i="2"/>
  <c r="DN723" i="2"/>
  <c r="DN943" i="2"/>
  <c r="DI400" i="2"/>
  <c r="DO400" i="2" s="1"/>
  <c r="DK400" i="2"/>
  <c r="DQ400" i="2" s="1"/>
  <c r="DK416" i="2"/>
  <c r="DQ416" i="2" s="1"/>
  <c r="DI416" i="2"/>
  <c r="DO416" i="2" s="1"/>
  <c r="DK432" i="2"/>
  <c r="DQ432" i="2" s="1"/>
  <c r="DI432" i="2"/>
  <c r="DO432" i="2" s="1"/>
  <c r="DK448" i="2"/>
  <c r="DQ448" i="2" s="1"/>
  <c r="DI448" i="2"/>
  <c r="DO448" i="2" s="1"/>
  <c r="DI464" i="2"/>
  <c r="DO464" i="2" s="1"/>
  <c r="DK464" i="2"/>
  <c r="DQ464" i="2" s="1"/>
  <c r="DI480" i="2"/>
  <c r="DO480" i="2" s="1"/>
  <c r="DK480" i="2"/>
  <c r="DQ480" i="2" s="1"/>
  <c r="DJ529" i="2"/>
  <c r="DP529" i="2" s="1"/>
  <c r="DI890" i="2"/>
  <c r="DO890" i="2" s="1"/>
  <c r="DI626" i="2"/>
  <c r="DO626" i="2" s="1"/>
  <c r="DJ481" i="2"/>
  <c r="DP481" i="2" s="1"/>
  <c r="DN897" i="2"/>
  <c r="DK545" i="2"/>
  <c r="DQ545" i="2" s="1"/>
  <c r="DJ575" i="2"/>
  <c r="DP575" i="2" s="1"/>
  <c r="DN1002" i="2"/>
  <c r="DK424" i="2"/>
  <c r="DQ424" i="2" s="1"/>
  <c r="DN681" i="2"/>
  <c r="DN697" i="2"/>
  <c r="DN713" i="2"/>
  <c r="DI864" i="2"/>
  <c r="DO864" i="2" s="1"/>
  <c r="DN115" i="2"/>
  <c r="DN131" i="2"/>
  <c r="DN147" i="2"/>
  <c r="DN163" i="2"/>
  <c r="DN179" i="2"/>
  <c r="DN195" i="2"/>
  <c r="DN211" i="2"/>
  <c r="DN227" i="2"/>
  <c r="DN243" i="2"/>
  <c r="DN259" i="2"/>
  <c r="DN275" i="2"/>
  <c r="DN291" i="2"/>
  <c r="DN302" i="2"/>
  <c r="DN318" i="2"/>
  <c r="DN334" i="2"/>
  <c r="DN350" i="2"/>
  <c r="DN366" i="2"/>
  <c r="DL366" i="2"/>
  <c r="DN382" i="2"/>
  <c r="DI633" i="2"/>
  <c r="DO633" i="2" s="1"/>
  <c r="DN583" i="2"/>
  <c r="DN599" i="2"/>
  <c r="DN615" i="2"/>
  <c r="DN631" i="2"/>
  <c r="DN647" i="2"/>
  <c r="DN663" i="2"/>
  <c r="DK511" i="2"/>
  <c r="DQ511" i="2" s="1"/>
  <c r="DN946" i="2"/>
  <c r="DN962" i="2"/>
  <c r="DL962" i="2"/>
  <c r="DI293" i="2"/>
  <c r="DO293" i="2" s="1"/>
  <c r="DJ409" i="2"/>
  <c r="DP409" i="2" s="1"/>
  <c r="DN15" i="2"/>
  <c r="DN31" i="2"/>
  <c r="DN47" i="2"/>
  <c r="DN63" i="2"/>
  <c r="DN79" i="2"/>
  <c r="DN95" i="2"/>
  <c r="DJ784" i="2"/>
  <c r="DP784" i="2" s="1"/>
  <c r="DK784" i="2"/>
  <c r="DQ784" i="2" s="1"/>
  <c r="DJ800" i="2"/>
  <c r="DP800" i="2" s="1"/>
  <c r="DK800" i="2"/>
  <c r="DQ800" i="2" s="1"/>
  <c r="DK991" i="2"/>
  <c r="DQ991" i="2" s="1"/>
  <c r="DN122" i="2"/>
  <c r="DN138" i="2"/>
  <c r="DN154" i="2"/>
  <c r="DN170" i="2"/>
  <c r="DN186" i="2"/>
  <c r="DN202" i="2"/>
  <c r="DN218" i="2"/>
  <c r="DN234" i="2"/>
  <c r="DL234" i="2"/>
  <c r="DN250" i="2"/>
  <c r="DN266" i="2"/>
  <c r="DN282" i="2"/>
  <c r="DN298" i="2"/>
  <c r="DK665" i="2"/>
  <c r="DQ665" i="2" s="1"/>
  <c r="DI425" i="2"/>
  <c r="DO425" i="2" s="1"/>
  <c r="DK568" i="2"/>
  <c r="DQ568" i="2" s="1"/>
  <c r="DN1001" i="2"/>
  <c r="BV1009" i="2"/>
  <c r="BV1011" i="2"/>
  <c r="BV1010" i="2"/>
  <c r="BZ8" i="2"/>
  <c r="DN874" i="2"/>
  <c r="DK943" i="2"/>
  <c r="DQ943" i="2" s="1"/>
  <c r="DJ261" i="2"/>
  <c r="DP261" i="2" s="1"/>
  <c r="DN972" i="2"/>
  <c r="DN20" i="2"/>
  <c r="DN36" i="2"/>
  <c r="DN52" i="2"/>
  <c r="DN68" i="2"/>
  <c r="DL68" i="2"/>
  <c r="DN84" i="2"/>
  <c r="DN100" i="2"/>
  <c r="DN13" i="2"/>
  <c r="DL29" i="2"/>
  <c r="DN29" i="2"/>
  <c r="DL45" i="2"/>
  <c r="DN45" i="2"/>
  <c r="DN61" i="2"/>
  <c r="DN77" i="2"/>
  <c r="DL93" i="2"/>
  <c r="DN93" i="2"/>
  <c r="DK641" i="2"/>
  <c r="DQ641" i="2" s="1"/>
  <c r="DN770" i="2"/>
  <c r="DK600" i="2"/>
  <c r="DQ600" i="2" s="1"/>
  <c r="DJ735" i="2"/>
  <c r="DP735" i="2" s="1"/>
  <c r="DN414" i="2"/>
  <c r="DN446" i="2"/>
  <c r="DL478" i="2"/>
  <c r="DN478" i="2"/>
  <c r="DK552" i="2"/>
  <c r="DQ552" i="2" s="1"/>
  <c r="DI732" i="2"/>
  <c r="DO732" i="2" s="1"/>
  <c r="DN965" i="2"/>
  <c r="DJ193" i="2"/>
  <c r="DP193" i="2" s="1"/>
  <c r="DK503" i="2"/>
  <c r="DQ503" i="2" s="1"/>
  <c r="DI599" i="2"/>
  <c r="DO599" i="2" s="1"/>
  <c r="DI896" i="2"/>
  <c r="DO896" i="2" s="1"/>
  <c r="DI90" i="2"/>
  <c r="DO90" i="2" s="1"/>
  <c r="DI538" i="2"/>
  <c r="DO538" i="2" s="1"/>
  <c r="DN990" i="2"/>
  <c r="DL990" i="2"/>
  <c r="DJ465" i="2"/>
  <c r="DP465" i="2" s="1"/>
  <c r="DN955" i="2"/>
  <c r="DK706" i="2"/>
  <c r="DQ706" i="2" s="1"/>
  <c r="DK528" i="2"/>
  <c r="DQ528" i="2" s="1"/>
  <c r="DJ666" i="2"/>
  <c r="DP666" i="2" s="1"/>
  <c r="DJ906" i="2"/>
  <c r="DP906" i="2" s="1"/>
  <c r="DK877" i="2"/>
  <c r="DQ877" i="2" s="1"/>
  <c r="DJ61" i="2"/>
  <c r="DP61" i="2" s="1"/>
  <c r="DJ560" i="2"/>
  <c r="DP560" i="2" s="1"/>
  <c r="DJ869" i="2"/>
  <c r="DP869" i="2" s="1"/>
  <c r="DK431" i="2"/>
  <c r="DQ431" i="2" s="1"/>
  <c r="DK979" i="2"/>
  <c r="DQ979" i="2" s="1"/>
  <c r="DK972" i="2"/>
  <c r="DQ972" i="2" s="1"/>
  <c r="DJ267" i="2"/>
  <c r="DP267" i="2" s="1"/>
  <c r="DI553" i="2"/>
  <c r="DO553" i="2" s="1"/>
  <c r="DJ953" i="2"/>
  <c r="DP953" i="2" s="1"/>
  <c r="DK26" i="2"/>
  <c r="DQ26" i="2" s="1"/>
  <c r="DK527" i="2"/>
  <c r="DQ527" i="2" s="1"/>
  <c r="DI679" i="2"/>
  <c r="DO679" i="2" s="1"/>
  <c r="DK818" i="2"/>
  <c r="DQ818" i="2" s="1"/>
  <c r="DN981" i="2"/>
  <c r="DJ1002" i="2"/>
  <c r="DP1002" i="2" s="1"/>
  <c r="DJ776" i="2"/>
  <c r="DP776" i="2" s="1"/>
  <c r="DI218" i="2"/>
  <c r="DO218" i="2" s="1"/>
  <c r="DK122" i="2"/>
  <c r="DQ122" i="2" s="1"/>
  <c r="DJ983" i="2"/>
  <c r="DP983" i="2" s="1"/>
  <c r="DI618" i="2"/>
  <c r="DO618" i="2" s="1"/>
  <c r="DN819" i="2"/>
  <c r="DJ866" i="2"/>
  <c r="DP866" i="2" s="1"/>
  <c r="DJ399" i="2"/>
  <c r="DP399" i="2" s="1"/>
  <c r="DI15" i="2"/>
  <c r="DO15" i="2" s="1"/>
  <c r="DI37" i="2"/>
  <c r="DO37" i="2" s="1"/>
  <c r="DI277" i="2"/>
  <c r="DO277" i="2" s="1"/>
  <c r="DN299" i="2"/>
  <c r="DL299" i="2"/>
  <c r="DN315" i="2"/>
  <c r="DN331" i="2"/>
  <c r="DN347" i="2"/>
  <c r="DN363" i="2"/>
  <c r="DN379" i="2"/>
  <c r="DN300" i="2"/>
  <c r="DN316" i="2"/>
  <c r="DL316" i="2"/>
  <c r="DN332" i="2"/>
  <c r="DL332" i="2"/>
  <c r="DN348" i="2"/>
  <c r="DN364" i="2"/>
  <c r="DN380" i="2"/>
  <c r="DL380" i="2"/>
  <c r="DL305" i="2"/>
  <c r="DN305" i="2"/>
  <c r="DL321" i="2"/>
  <c r="DN321" i="2"/>
  <c r="DL337" i="2"/>
  <c r="DN337" i="2"/>
  <c r="DN353" i="2"/>
  <c r="DL369" i="2"/>
  <c r="DN369" i="2"/>
  <c r="DL385" i="2"/>
  <c r="DN385" i="2"/>
  <c r="DK741" i="2"/>
  <c r="DQ741" i="2" s="1"/>
  <c r="DI866" i="2"/>
  <c r="DO866" i="2" s="1"/>
  <c r="DJ425" i="2"/>
  <c r="DP425" i="2" s="1"/>
  <c r="DJ432" i="2"/>
  <c r="DP432" i="2" s="1"/>
  <c r="DI698" i="2"/>
  <c r="DO698" i="2" s="1"/>
  <c r="DJ665" i="2"/>
  <c r="DP665" i="2" s="1"/>
  <c r="DI714" i="2"/>
  <c r="DO714" i="2" s="1"/>
  <c r="DK12" i="2"/>
  <c r="DQ12" i="2" s="1"/>
  <c r="DJ318" i="2"/>
  <c r="DP318" i="2" s="1"/>
  <c r="DK623" i="2"/>
  <c r="DQ623" i="2" s="1"/>
  <c r="DK785" i="2"/>
  <c r="DQ785" i="2" s="1"/>
  <c r="DJ858" i="2"/>
  <c r="DP858" i="2" s="1"/>
  <c r="DN136" i="2"/>
  <c r="DN184" i="2"/>
  <c r="DN224" i="2"/>
  <c r="DN280" i="2"/>
  <c r="DJ506" i="2"/>
  <c r="DP506" i="2" s="1"/>
  <c r="DI18" i="2"/>
  <c r="DO18" i="2" s="1"/>
  <c r="DJ210" i="2"/>
  <c r="DP210" i="2" s="1"/>
  <c r="DK326" i="2"/>
  <c r="DQ326" i="2" s="1"/>
  <c r="DL829" i="2"/>
  <c r="DN829" i="2"/>
  <c r="DL845" i="2"/>
  <c r="DN845" i="2"/>
  <c r="DJ849" i="2"/>
  <c r="DP849" i="2" s="1"/>
  <c r="DN397" i="2"/>
  <c r="DN413" i="2"/>
  <c r="DN429" i="2"/>
  <c r="DN445" i="2"/>
  <c r="DL445" i="2"/>
  <c r="DN461" i="2"/>
  <c r="DN477" i="2"/>
  <c r="DK735" i="2"/>
  <c r="DQ735" i="2" s="1"/>
  <c r="DK337" i="2"/>
  <c r="DQ337" i="2" s="1"/>
  <c r="DJ402" i="2"/>
  <c r="DP402" i="2" s="1"/>
  <c r="DK617" i="2"/>
  <c r="DQ617" i="2" s="1"/>
  <c r="AZ1010" i="2"/>
  <c r="AZ1011" i="2"/>
  <c r="AZ1009" i="2"/>
  <c r="DT8" i="2"/>
  <c r="DJ759" i="2"/>
  <c r="DP759" i="2" s="1"/>
  <c r="DK872" i="2"/>
  <c r="DQ872" i="2" s="1"/>
  <c r="DI826" i="2"/>
  <c r="DO826" i="2" s="1"/>
  <c r="DJ138" i="2"/>
  <c r="DP138" i="2" s="1"/>
  <c r="DI204" i="2"/>
  <c r="DO204" i="2" s="1"/>
  <c r="DJ430" i="2"/>
  <c r="DP430" i="2" s="1"/>
  <c r="DN739" i="2"/>
  <c r="DL739" i="2"/>
  <c r="DN755" i="2"/>
  <c r="DL755" i="2"/>
  <c r="DJ825" i="2"/>
  <c r="DP825" i="2" s="1"/>
  <c r="DN507" i="2"/>
  <c r="DL507" i="2"/>
  <c r="DN523" i="2"/>
  <c r="DN539" i="2"/>
  <c r="DN555" i="2"/>
  <c r="DL555" i="2"/>
  <c r="DN571" i="2"/>
  <c r="DL571" i="2"/>
  <c r="DN492" i="2"/>
  <c r="DN508" i="2"/>
  <c r="DL508" i="2"/>
  <c r="DN524" i="2"/>
  <c r="DL524" i="2"/>
  <c r="DN540" i="2"/>
  <c r="DL540" i="2"/>
  <c r="DN556" i="2"/>
  <c r="DL556" i="2"/>
  <c r="DN572" i="2"/>
  <c r="DN493" i="2"/>
  <c r="DL509" i="2"/>
  <c r="DN509" i="2"/>
  <c r="DL525" i="2"/>
  <c r="DN525" i="2"/>
  <c r="DN541" i="2"/>
  <c r="DN557" i="2"/>
  <c r="DL573" i="2"/>
  <c r="DN573" i="2"/>
  <c r="DN590" i="2"/>
  <c r="DN606" i="2"/>
  <c r="DN622" i="2"/>
  <c r="DL622" i="2"/>
  <c r="DN638" i="2"/>
  <c r="DL638" i="2"/>
  <c r="DN654" i="2"/>
  <c r="DL654" i="2"/>
  <c r="DN670" i="2"/>
  <c r="DI786" i="2"/>
  <c r="DO786" i="2" s="1"/>
  <c r="DI402" i="2"/>
  <c r="DO402" i="2" s="1"/>
  <c r="DK1001" i="2"/>
  <c r="DQ1001" i="2" s="1"/>
  <c r="DJ331" i="2"/>
  <c r="DP331" i="2" s="1"/>
  <c r="DK520" i="2"/>
  <c r="DQ520" i="2" s="1"/>
  <c r="DK926" i="2"/>
  <c r="DQ926" i="2" s="1"/>
  <c r="DN967" i="2"/>
  <c r="DL967" i="2"/>
  <c r="DN404" i="2"/>
  <c r="DL404" i="2"/>
  <c r="DN420" i="2"/>
  <c r="DN436" i="2"/>
  <c r="DN452" i="2"/>
  <c r="DL452" i="2"/>
  <c r="DN468" i="2"/>
  <c r="DN484" i="2"/>
  <c r="DN728" i="2"/>
  <c r="DN744" i="2"/>
  <c r="DL744" i="2"/>
  <c r="DN760" i="2"/>
  <c r="DN863" i="2"/>
  <c r="DL863" i="2"/>
  <c r="DN867" i="2"/>
  <c r="DL867" i="2"/>
  <c r="DI664" i="2"/>
  <c r="DO664" i="2" s="1"/>
  <c r="DJ999" i="2"/>
  <c r="DP999" i="2" s="1"/>
  <c r="DK18" i="2"/>
  <c r="DQ18" i="2" s="1"/>
  <c r="DJ241" i="2"/>
  <c r="DP241" i="2" s="1"/>
  <c r="DK519" i="2"/>
  <c r="DQ519" i="2" s="1"/>
  <c r="DI973" i="2"/>
  <c r="DO973" i="2" s="1"/>
  <c r="DJ19" i="2"/>
  <c r="DP19" i="2" s="1"/>
  <c r="DI322" i="2"/>
  <c r="DO322" i="2" s="1"/>
  <c r="DJ530" i="2"/>
  <c r="DP530" i="2" s="1"/>
  <c r="DJ644" i="2"/>
  <c r="DP644" i="2" s="1"/>
  <c r="DI594" i="2"/>
  <c r="DO594" i="2" s="1"/>
  <c r="DI823" i="2"/>
  <c r="DO823" i="2" s="1"/>
  <c r="DI960" i="2"/>
  <c r="DO960" i="2" s="1"/>
  <c r="DJ875" i="2"/>
  <c r="DP875" i="2" s="1"/>
  <c r="DI71" i="2"/>
  <c r="DO71" i="2" s="1"/>
  <c r="DI157" i="2"/>
  <c r="DO157" i="2" s="1"/>
  <c r="DK221" i="2"/>
  <c r="DQ221" i="2" s="1"/>
  <c r="DI523" i="2"/>
  <c r="DO523" i="2" s="1"/>
  <c r="DI749" i="2"/>
  <c r="DO749" i="2" s="1"/>
  <c r="DI897" i="2"/>
  <c r="DO897" i="2" s="1"/>
  <c r="DH901" i="2"/>
  <c r="DJ408" i="2"/>
  <c r="DP408" i="2" s="1"/>
  <c r="DI706" i="2"/>
  <c r="DO706" i="2" s="1"/>
  <c r="DK94" i="2"/>
  <c r="DQ94" i="2" s="1"/>
  <c r="DK251" i="2"/>
  <c r="DQ251" i="2" s="1"/>
  <c r="DI127" i="2"/>
  <c r="DO127" i="2" s="1"/>
  <c r="DK546" i="2"/>
  <c r="DQ546" i="2" s="1"/>
  <c r="DJ618" i="2"/>
  <c r="DP618" i="2" s="1"/>
  <c r="DK759" i="2"/>
  <c r="DQ759" i="2" s="1"/>
  <c r="DI394" i="2"/>
  <c r="DO394" i="2" s="1"/>
  <c r="DH410" i="2"/>
  <c r="DJ98" i="2"/>
  <c r="DP98" i="2" s="1"/>
  <c r="DJ188" i="2"/>
  <c r="DP188" i="2" s="1"/>
  <c r="DJ574" i="2"/>
  <c r="DP574" i="2" s="1"/>
  <c r="DJ640" i="2"/>
  <c r="DP640" i="2" s="1"/>
  <c r="DK808" i="2"/>
  <c r="DQ808" i="2" s="1"/>
  <c r="DK913" i="2"/>
  <c r="DQ913" i="2" s="1"/>
  <c r="DK408" i="2"/>
  <c r="DQ408" i="2" s="1"/>
  <c r="DJ815" i="2"/>
  <c r="DP815" i="2" s="1"/>
  <c r="DH701" i="2"/>
  <c r="DH717" i="2"/>
  <c r="DI773" i="2"/>
  <c r="DO773" i="2" s="1"/>
  <c r="DJ645" i="2"/>
  <c r="DP645" i="2" s="1"/>
  <c r="DI38" i="2"/>
  <c r="DO38" i="2" s="1"/>
  <c r="DI281" i="2"/>
  <c r="DO281" i="2" s="1"/>
  <c r="DH119" i="2"/>
  <c r="DH135" i="2"/>
  <c r="DH151" i="2"/>
  <c r="DH167" i="2"/>
  <c r="DH183" i="2"/>
  <c r="DH199" i="2"/>
  <c r="DH215" i="2"/>
  <c r="DH231" i="2"/>
  <c r="DH247" i="2"/>
  <c r="DH263" i="2"/>
  <c r="DH279" i="2"/>
  <c r="DH295" i="2"/>
  <c r="DH306" i="2"/>
  <c r="DH322" i="2"/>
  <c r="DH338" i="2"/>
  <c r="DH370" i="2"/>
  <c r="DH386" i="2"/>
  <c r="DI503" i="2"/>
  <c r="DO503" i="2" s="1"/>
  <c r="DI569" i="2"/>
  <c r="DO569" i="2" s="1"/>
  <c r="DI808" i="2"/>
  <c r="DO808" i="2" s="1"/>
  <c r="DK819" i="2"/>
  <c r="DQ819" i="2" s="1"/>
  <c r="DE1011" i="2"/>
  <c r="DE1010" i="2"/>
  <c r="DE1009" i="2"/>
  <c r="DK60" i="2"/>
  <c r="DQ60" i="2" s="1"/>
  <c r="DK106" i="2"/>
  <c r="DQ106" i="2" s="1"/>
  <c r="DK263" i="2"/>
  <c r="DQ263" i="2" s="1"/>
  <c r="DI139" i="2"/>
  <c r="DO139" i="2" s="1"/>
  <c r="DJ302" i="2"/>
  <c r="DP302" i="2" s="1"/>
  <c r="DK541" i="2"/>
  <c r="DQ541" i="2" s="1"/>
  <c r="DK607" i="2"/>
  <c r="DQ607" i="2" s="1"/>
  <c r="DK711" i="2"/>
  <c r="DQ711" i="2" s="1"/>
  <c r="DI842" i="2"/>
  <c r="DO842" i="2" s="1"/>
  <c r="DJ46" i="2"/>
  <c r="DP46" i="2" s="1"/>
  <c r="DJ104" i="2"/>
  <c r="DP104" i="2" s="1"/>
  <c r="DI170" i="2"/>
  <c r="DO170" i="2" s="1"/>
  <c r="DK202" i="2"/>
  <c r="DQ202" i="2" s="1"/>
  <c r="DI379" i="2"/>
  <c r="DO379" i="2" s="1"/>
  <c r="DJ521" i="2"/>
  <c r="DP521" i="2" s="1"/>
  <c r="DJ492" i="2"/>
  <c r="DP492" i="2" s="1"/>
  <c r="DI655" i="2"/>
  <c r="DO655" i="2" s="1"/>
  <c r="DI948" i="2"/>
  <c r="DO948" i="2" s="1"/>
  <c r="DK954" i="2"/>
  <c r="DQ954" i="2" s="1"/>
  <c r="DK883" i="2"/>
  <c r="DQ883" i="2" s="1"/>
  <c r="DI95" i="2"/>
  <c r="DO95" i="2" s="1"/>
  <c r="DI197" i="2"/>
  <c r="DO197" i="2" s="1"/>
  <c r="DK261" i="2"/>
  <c r="DQ261" i="2" s="1"/>
  <c r="DK465" i="2"/>
  <c r="DQ465" i="2" s="1"/>
  <c r="DI807" i="2"/>
  <c r="DO807" i="2" s="1"/>
  <c r="DI916" i="2"/>
  <c r="DO916" i="2" s="1"/>
  <c r="DI1005" i="2"/>
  <c r="DO1005" i="2" s="1"/>
  <c r="DK746" i="2"/>
  <c r="DQ746" i="2" s="1"/>
  <c r="DK23" i="2"/>
  <c r="DQ23" i="2" s="1"/>
  <c r="DI155" i="2"/>
  <c r="DO155" i="2" s="1"/>
  <c r="DK557" i="2"/>
  <c r="DQ557" i="2" s="1"/>
  <c r="DK876" i="2"/>
  <c r="DQ876" i="2" s="1"/>
  <c r="DJ184" i="2"/>
  <c r="DP184" i="2" s="1"/>
  <c r="DK804" i="2"/>
  <c r="DQ804" i="2" s="1"/>
  <c r="DK436" i="2"/>
  <c r="DQ436" i="2" s="1"/>
  <c r="DK1002" i="2"/>
  <c r="DQ1002" i="2" s="1"/>
  <c r="DI44" i="2"/>
  <c r="DO44" i="2" s="1"/>
  <c r="DJ151" i="2"/>
  <c r="DP151" i="2" s="1"/>
  <c r="DK328" i="2"/>
  <c r="DQ328" i="2" s="1"/>
  <c r="DI328" i="2"/>
  <c r="DO328" i="2" s="1"/>
  <c r="DK360" i="2"/>
  <c r="DQ360" i="2" s="1"/>
  <c r="DI360" i="2"/>
  <c r="DO360" i="2" s="1"/>
  <c r="DK417" i="2"/>
  <c r="DQ417" i="2" s="1"/>
  <c r="DK288" i="2"/>
  <c r="DQ288" i="2" s="1"/>
  <c r="DK375" i="2"/>
  <c r="DQ375" i="2" s="1"/>
  <c r="DH879" i="2"/>
  <c r="DI961" i="2"/>
  <c r="DO961" i="2" s="1"/>
  <c r="DI429" i="2"/>
  <c r="DO429" i="2" s="1"/>
  <c r="DJ615" i="2"/>
  <c r="DP615" i="2" s="1"/>
  <c r="DK767" i="2"/>
  <c r="DQ767" i="2" s="1"/>
  <c r="DH14" i="2"/>
  <c r="DH30" i="2"/>
  <c r="DH46" i="2"/>
  <c r="DH62" i="2"/>
  <c r="DH78" i="2"/>
  <c r="DH94" i="2"/>
  <c r="DK124" i="2"/>
  <c r="DQ124" i="2" s="1"/>
  <c r="DJ482" i="2"/>
  <c r="DP482" i="2" s="1"/>
  <c r="DJ730" i="2"/>
  <c r="DP730" i="2" s="1"/>
  <c r="DK1000" i="2"/>
  <c r="DQ1000" i="2" s="1"/>
  <c r="DK592" i="2"/>
  <c r="DQ592" i="2" s="1"/>
  <c r="DK815" i="2"/>
  <c r="DQ815" i="2" s="1"/>
  <c r="DK65" i="2"/>
  <c r="DQ65" i="2" s="1"/>
  <c r="DK570" i="2"/>
  <c r="DQ570" i="2" s="1"/>
  <c r="DK280" i="2"/>
  <c r="DQ280" i="2" s="1"/>
  <c r="DI156" i="2"/>
  <c r="DO156" i="2" s="1"/>
  <c r="DK317" i="2"/>
  <c r="DQ317" i="2" s="1"/>
  <c r="DJ710" i="2"/>
  <c r="DP710" i="2" s="1"/>
  <c r="DI923" i="2"/>
  <c r="DO923" i="2" s="1"/>
  <c r="DI470" i="2"/>
  <c r="DO470" i="2" s="1"/>
  <c r="DJ719" i="2"/>
  <c r="DP719" i="2" s="1"/>
  <c r="DB1011" i="2"/>
  <c r="DB1010" i="2"/>
  <c r="DB1009" i="2"/>
  <c r="DF8" i="2"/>
  <c r="DK673" i="2"/>
  <c r="DQ673" i="2" s="1"/>
  <c r="DH702" i="2"/>
  <c r="DI929" i="2"/>
  <c r="DO929" i="2" s="1"/>
  <c r="DI418" i="2"/>
  <c r="DO418" i="2" s="1"/>
  <c r="DJ944" i="2"/>
  <c r="DP944" i="2" s="1"/>
  <c r="DI944" i="2"/>
  <c r="DO944" i="2" s="1"/>
  <c r="DI481" i="2"/>
  <c r="DO481" i="2" s="1"/>
  <c r="DJ767" i="2"/>
  <c r="DP767" i="2" s="1"/>
  <c r="DH406" i="2"/>
  <c r="DH438" i="2"/>
  <c r="DH470" i="2"/>
  <c r="DJ347" i="2"/>
  <c r="DP347" i="2" s="1"/>
  <c r="DK521" i="2"/>
  <c r="DQ521" i="2" s="1"/>
  <c r="DJ642" i="2"/>
  <c r="DP642" i="2" s="1"/>
  <c r="DH696" i="2"/>
  <c r="DI646" i="2"/>
  <c r="DO646" i="2" s="1"/>
  <c r="DK764" i="2"/>
  <c r="DQ764" i="2" s="1"/>
  <c r="DH957" i="2"/>
  <c r="DI824" i="2"/>
  <c r="DO824" i="2" s="1"/>
  <c r="DK13" i="2"/>
  <c r="DQ13" i="2" s="1"/>
  <c r="DK63" i="2"/>
  <c r="DQ63" i="2" s="1"/>
  <c r="DJ161" i="2"/>
  <c r="DP161" i="2" s="1"/>
  <c r="DJ358" i="2"/>
  <c r="DP358" i="2" s="1"/>
  <c r="DI423" i="2"/>
  <c r="DO423" i="2" s="1"/>
  <c r="DK502" i="2"/>
  <c r="DQ502" i="2" s="1"/>
  <c r="DK663" i="2"/>
  <c r="DQ663" i="2" s="1"/>
  <c r="DH912" i="2"/>
  <c r="DH928" i="2"/>
  <c r="DH435" i="2"/>
  <c r="DJ33" i="2"/>
  <c r="DP33" i="2" s="1"/>
  <c r="DJ99" i="2"/>
  <c r="DP99" i="2" s="1"/>
  <c r="DK146" i="2"/>
  <c r="DQ146" i="2" s="1"/>
  <c r="DJ546" i="2"/>
  <c r="DP546" i="2" s="1"/>
  <c r="DJ596" i="2"/>
  <c r="DP596" i="2" s="1"/>
  <c r="DJ748" i="2"/>
  <c r="DP748" i="2" s="1"/>
  <c r="DJ873" i="2"/>
  <c r="DP873" i="2" s="1"/>
  <c r="DI1000" i="2"/>
  <c r="DO1000" i="2" s="1"/>
  <c r="DK435" i="2"/>
  <c r="DQ435" i="2" s="1"/>
  <c r="DI839" i="2"/>
  <c r="DO839" i="2" s="1"/>
  <c r="DJ978" i="2"/>
  <c r="DP978" i="2" s="1"/>
  <c r="DK978" i="2"/>
  <c r="DQ978" i="2" s="1"/>
  <c r="DJ788" i="2"/>
  <c r="DP788" i="2" s="1"/>
  <c r="DI58" i="2"/>
  <c r="DO58" i="2" s="1"/>
  <c r="DI13" i="2"/>
  <c r="DO13" i="2" s="1"/>
  <c r="DI269" i="2"/>
  <c r="DO269" i="2" s="1"/>
  <c r="DJ143" i="2"/>
  <c r="DP143" i="2" s="1"/>
  <c r="DI506" i="2"/>
  <c r="DO506" i="2" s="1"/>
  <c r="DI572" i="2"/>
  <c r="DO572" i="2" s="1"/>
  <c r="DI799" i="2"/>
  <c r="DO799" i="2" s="1"/>
  <c r="DJ433" i="2"/>
  <c r="DP433" i="2" s="1"/>
  <c r="DI722" i="2"/>
  <c r="DO722" i="2" s="1"/>
  <c r="DK11" i="2"/>
  <c r="DQ11" i="2" s="1"/>
  <c r="DK267" i="2"/>
  <c r="DQ267" i="2" s="1"/>
  <c r="DJ339" i="2"/>
  <c r="DP339" i="2" s="1"/>
  <c r="DK496" i="2"/>
  <c r="DQ496" i="2" s="1"/>
  <c r="DK562" i="2"/>
  <c r="DQ562" i="2" s="1"/>
  <c r="DJ634" i="2"/>
  <c r="DP634" i="2" s="1"/>
  <c r="DI759" i="2"/>
  <c r="DO759" i="2" s="1"/>
  <c r="DH945" i="2"/>
  <c r="DI997" i="2"/>
  <c r="DO997" i="2" s="1"/>
  <c r="DJ140" i="2"/>
  <c r="DP140" i="2" s="1"/>
  <c r="DI206" i="2"/>
  <c r="DO206" i="2" s="1"/>
  <c r="DK270" i="2"/>
  <c r="DQ270" i="2" s="1"/>
  <c r="DJ528" i="2"/>
  <c r="DP528" i="2" s="1"/>
  <c r="DJ696" i="2"/>
  <c r="DP696" i="2" s="1"/>
  <c r="DI902" i="2"/>
  <c r="DO902" i="2" s="1"/>
  <c r="DI933" i="2"/>
  <c r="DO933" i="2" s="1"/>
  <c r="DK463" i="2"/>
  <c r="DQ463" i="2" s="1"/>
  <c r="DJ772" i="2"/>
  <c r="DP772" i="2" s="1"/>
  <c r="DI265" i="2"/>
  <c r="DO265" i="2" s="1"/>
  <c r="DK233" i="2"/>
  <c r="DQ233" i="2" s="1"/>
  <c r="DJ235" i="2"/>
  <c r="DP235" i="2" s="1"/>
  <c r="DI502" i="2"/>
  <c r="DO502" i="2" s="1"/>
  <c r="DI552" i="2"/>
  <c r="DO552" i="2" s="1"/>
  <c r="DK697" i="2"/>
  <c r="DQ697" i="2" s="1"/>
  <c r="DI832" i="2"/>
  <c r="DO832" i="2" s="1"/>
  <c r="DK997" i="2"/>
  <c r="DQ997" i="2" s="1"/>
  <c r="DJ420" i="2"/>
  <c r="DP420" i="2" s="1"/>
  <c r="DH820" i="2"/>
  <c r="DH836" i="2"/>
  <c r="DH852" i="2"/>
  <c r="DJ382" i="2"/>
  <c r="DP382" i="2" s="1"/>
  <c r="DJ582" i="2"/>
  <c r="DP582" i="2" s="1"/>
  <c r="DK850" i="2"/>
  <c r="DQ850" i="2" s="1"/>
  <c r="DK875" i="2"/>
  <c r="DQ875" i="2" s="1"/>
  <c r="DJ537" i="2"/>
  <c r="DP537" i="2" s="1"/>
  <c r="DJ756" i="2"/>
  <c r="DP756" i="2" s="1"/>
  <c r="DH847" i="2"/>
  <c r="DI117" i="2"/>
  <c r="DO117" i="2" s="1"/>
  <c r="DJ215" i="2"/>
  <c r="DP215" i="2" s="1"/>
  <c r="DI517" i="2"/>
  <c r="DO517" i="2" s="1"/>
  <c r="DJ931" i="2"/>
  <c r="DP931" i="2" s="1"/>
  <c r="DJ457" i="2"/>
  <c r="DP457" i="2" s="1"/>
  <c r="DH988" i="2"/>
  <c r="CZ1011" i="2"/>
  <c r="CZ1010" i="2"/>
  <c r="CZ1009" i="2"/>
  <c r="DN983" i="2"/>
  <c r="DJ273" i="2"/>
  <c r="DP273" i="2" s="1"/>
  <c r="DN675" i="2"/>
  <c r="DH817" i="2"/>
  <c r="DH401" i="2"/>
  <c r="DH417" i="2"/>
  <c r="DH433" i="2"/>
  <c r="DH449" i="2"/>
  <c r="DH465" i="2"/>
  <c r="DH481" i="2"/>
  <c r="DH890" i="2"/>
  <c r="DH906" i="2"/>
  <c r="DI473" i="2"/>
  <c r="DO473" i="2" s="1"/>
  <c r="DJ727" i="2"/>
  <c r="DP727" i="2" s="1"/>
  <c r="DK969" i="2"/>
  <c r="DQ969" i="2" s="1"/>
  <c r="DJ969" i="2"/>
  <c r="DP969" i="2" s="1"/>
  <c r="DH225" i="2"/>
  <c r="DH257" i="2"/>
  <c r="DI953" i="2"/>
  <c r="DO953" i="2" s="1"/>
  <c r="DJ181" i="2"/>
  <c r="DP181" i="2" s="1"/>
  <c r="DH490" i="2"/>
  <c r="DH506" i="2"/>
  <c r="DH522" i="2"/>
  <c r="DH538" i="2"/>
  <c r="DH554" i="2"/>
  <c r="DH570" i="2"/>
  <c r="DH730" i="2"/>
  <c r="DH746" i="2"/>
  <c r="DH762" i="2"/>
  <c r="DH991" i="2"/>
  <c r="DH864" i="2"/>
  <c r="DH880" i="2"/>
  <c r="DH117" i="2"/>
  <c r="DH149" i="2"/>
  <c r="DH181" i="2"/>
  <c r="DH213" i="2"/>
  <c r="DH245" i="2"/>
  <c r="DH277" i="2"/>
  <c r="CP7" i="2"/>
  <c r="DH400" i="2"/>
  <c r="DH416" i="2"/>
  <c r="DH432" i="2"/>
  <c r="DH448" i="2"/>
  <c r="DH464" i="2"/>
  <c r="DH480" i="2"/>
  <c r="DH724" i="2"/>
  <c r="DH740" i="2"/>
  <c r="DH756" i="2"/>
  <c r="DH952" i="2"/>
  <c r="DJ880" i="2"/>
  <c r="DP880" i="2" s="1"/>
  <c r="DH592" i="2"/>
  <c r="DH608" i="2"/>
  <c r="DH624" i="2"/>
  <c r="DH640" i="2"/>
  <c r="DH656" i="2"/>
  <c r="DH672" i="2"/>
  <c r="DI675" i="2"/>
  <c r="DO675" i="2" s="1"/>
  <c r="DK675" i="2"/>
  <c r="DQ675" i="2" s="1"/>
  <c r="DK842" i="2"/>
  <c r="DQ842" i="2" s="1"/>
  <c r="DJ498" i="2"/>
  <c r="DP498" i="2" s="1"/>
  <c r="DJ764" i="2"/>
  <c r="DP764" i="2" s="1"/>
  <c r="DJ911" i="2"/>
  <c r="DP911" i="2" s="1"/>
  <c r="DH987" i="2"/>
  <c r="DI850" i="2"/>
  <c r="DO850" i="2" s="1"/>
  <c r="DI10" i="2"/>
  <c r="DO10" i="2" s="1"/>
  <c r="DJ987" i="2"/>
  <c r="DP987" i="2" s="1"/>
  <c r="DJ440" i="2"/>
  <c r="DP440" i="2" s="1"/>
  <c r="DH971" i="2"/>
  <c r="DF7" i="2"/>
  <c r="DK514" i="2"/>
  <c r="DQ514" i="2" s="1"/>
  <c r="DJ586" i="2"/>
  <c r="DP586" i="2" s="1"/>
  <c r="DJ890" i="2"/>
  <c r="DP890" i="2" s="1"/>
  <c r="DH918" i="2"/>
  <c r="DH402" i="2"/>
  <c r="DH434" i="2"/>
  <c r="DH466" i="2"/>
  <c r="DJ544" i="2"/>
  <c r="DP544" i="2" s="1"/>
  <c r="DK456" i="2"/>
  <c r="DQ456" i="2" s="1"/>
  <c r="DH593" i="2"/>
  <c r="DH625" i="2"/>
  <c r="DH657" i="2"/>
  <c r="DH673" i="2"/>
  <c r="DK689" i="2"/>
  <c r="DQ689" i="2" s="1"/>
  <c r="DI689" i="2"/>
  <c r="DO689" i="2" s="1"/>
  <c r="DI705" i="2"/>
  <c r="DO705" i="2" s="1"/>
  <c r="DK705" i="2"/>
  <c r="DQ705" i="2" s="1"/>
  <c r="DK721" i="2"/>
  <c r="DQ721" i="2" s="1"/>
  <c r="DI721" i="2"/>
  <c r="DO721" i="2" s="1"/>
  <c r="DI834" i="2"/>
  <c r="DO834" i="2" s="1"/>
  <c r="DI504" i="2"/>
  <c r="DO504" i="2" s="1"/>
  <c r="DK681" i="2"/>
  <c r="DQ681" i="2" s="1"/>
  <c r="DH895" i="2"/>
  <c r="DH888" i="2"/>
  <c r="DH904" i="2"/>
  <c r="DH786" i="2"/>
  <c r="DH802" i="2"/>
  <c r="DH963" i="2"/>
  <c r="DK74" i="2"/>
  <c r="DQ74" i="2" s="1"/>
  <c r="DK575" i="2"/>
  <c r="DQ575" i="2" s="1"/>
  <c r="DK679" i="2"/>
  <c r="DQ679" i="2" s="1"/>
  <c r="DI266" i="2"/>
  <c r="DO266" i="2" s="1"/>
  <c r="DK1007" i="2"/>
  <c r="DQ1007" i="2" s="1"/>
  <c r="DI98" i="2"/>
  <c r="DO98" i="2" s="1"/>
  <c r="DK165" i="2"/>
  <c r="DQ165" i="2" s="1"/>
  <c r="DJ473" i="2"/>
  <c r="DP473" i="2" s="1"/>
  <c r="DJ416" i="2"/>
  <c r="DP416" i="2" s="1"/>
  <c r="DI730" i="2"/>
  <c r="DO730" i="2" s="1"/>
  <c r="DJ909" i="2"/>
  <c r="DP909" i="2" s="1"/>
  <c r="DK374" i="2"/>
  <c r="DQ374" i="2" s="1"/>
  <c r="DH784" i="2"/>
  <c r="DH800" i="2"/>
  <c r="DH883" i="2"/>
  <c r="DJ583" i="2"/>
  <c r="DP583" i="2" s="1"/>
  <c r="DH18" i="2"/>
  <c r="DH34" i="2"/>
  <c r="DH50" i="2"/>
  <c r="DH66" i="2"/>
  <c r="DH82" i="2"/>
  <c r="DH98" i="2"/>
  <c r="DJ698" i="2"/>
  <c r="DP698" i="2" s="1"/>
  <c r="DI927" i="2"/>
  <c r="DO927" i="2" s="1"/>
  <c r="BU1010" i="2"/>
  <c r="BU1011" i="2"/>
  <c r="BU1009" i="2"/>
  <c r="DJ122" i="2"/>
  <c r="DP122" i="2" s="1"/>
  <c r="DJ414" i="2"/>
  <c r="DP414" i="2" s="1"/>
  <c r="CK1011" i="2"/>
  <c r="CK1010" i="2"/>
  <c r="CK1009" i="2"/>
  <c r="DJ706" i="2"/>
  <c r="DP706" i="2" s="1"/>
  <c r="DH690" i="2"/>
  <c r="DH722" i="2"/>
  <c r="DK897" i="2"/>
  <c r="DQ897" i="2" s="1"/>
  <c r="DH777" i="2"/>
  <c r="DH793" i="2"/>
  <c r="DH809" i="2"/>
  <c r="DK664" i="2"/>
  <c r="DQ664" i="2" s="1"/>
  <c r="DK807" i="2"/>
  <c r="DQ807" i="2" s="1"/>
  <c r="DK490" i="2"/>
  <c r="DQ490" i="2" s="1"/>
  <c r="DH684" i="2"/>
  <c r="DH700" i="2"/>
  <c r="DH716" i="2"/>
  <c r="DH1007" i="2"/>
  <c r="DH979" i="2"/>
  <c r="DI784" i="2"/>
  <c r="DO784" i="2" s="1"/>
  <c r="DK66" i="2"/>
  <c r="DQ66" i="2" s="1"/>
  <c r="DK567" i="2"/>
  <c r="DQ567" i="2" s="1"/>
  <c r="DI703" i="2"/>
  <c r="DO703" i="2" s="1"/>
  <c r="DH916" i="2"/>
  <c r="DH399" i="2"/>
  <c r="DH415" i="2"/>
  <c r="DH431" i="2"/>
  <c r="DH447" i="2"/>
  <c r="DH463" i="2"/>
  <c r="DH479" i="2"/>
  <c r="DJ545" i="2"/>
  <c r="DP545" i="2" s="1"/>
  <c r="DI663" i="2"/>
  <c r="DO663" i="2" s="1"/>
  <c r="DJ725" i="2"/>
  <c r="DP725" i="2" s="1"/>
  <c r="DH974" i="2"/>
  <c r="DJ423" i="2"/>
  <c r="DP423" i="2" s="1"/>
  <c r="DI971" i="2"/>
  <c r="DO971" i="2" s="1"/>
  <c r="DI55" i="2"/>
  <c r="DO55" i="2" s="1"/>
  <c r="DI765" i="2"/>
  <c r="DO765" i="2" s="1"/>
  <c r="DH931" i="2"/>
  <c r="DJ424" i="2"/>
  <c r="DP424" i="2" s="1"/>
  <c r="DH869" i="2"/>
  <c r="DH885" i="2"/>
  <c r="DK497" i="2"/>
  <c r="DQ497" i="2" s="1"/>
  <c r="DI727" i="2"/>
  <c r="DO727" i="2" s="1"/>
  <c r="DJ974" i="2"/>
  <c r="DP974" i="2" s="1"/>
  <c r="DJ172" i="2"/>
  <c r="DP172" i="2" s="1"/>
  <c r="DJ624" i="2"/>
  <c r="DP624" i="2" s="1"/>
  <c r="DK792" i="2"/>
  <c r="DQ792" i="2" s="1"/>
  <c r="DJ896" i="2"/>
  <c r="DP896" i="2" s="1"/>
  <c r="DJ705" i="2"/>
  <c r="DP705" i="2" s="1"/>
  <c r="DH733" i="2"/>
  <c r="DH749" i="2"/>
  <c r="DH765" i="2"/>
  <c r="DI880" i="2"/>
  <c r="DO880" i="2" s="1"/>
  <c r="DJ965" i="2"/>
  <c r="DP965" i="2" s="1"/>
  <c r="DK153" i="2"/>
  <c r="DQ153" i="2" s="1"/>
  <c r="DK281" i="2"/>
  <c r="DQ281" i="2" s="1"/>
  <c r="DI551" i="2"/>
  <c r="DO551" i="2" s="1"/>
  <c r="DI617" i="2"/>
  <c r="DO617" i="2" s="1"/>
  <c r="DJ793" i="2"/>
  <c r="DP793" i="2" s="1"/>
  <c r="DH824" i="2"/>
  <c r="DH840" i="2"/>
  <c r="DH856" i="2"/>
  <c r="DK44" i="2"/>
  <c r="DQ44" i="2" s="1"/>
  <c r="DK90" i="2"/>
  <c r="DQ90" i="2" s="1"/>
  <c r="DI123" i="2"/>
  <c r="DO123" i="2" s="1"/>
  <c r="DK591" i="2"/>
  <c r="DQ591" i="2" s="1"/>
  <c r="DK695" i="2"/>
  <c r="DQ695" i="2" s="1"/>
  <c r="DH775" i="2"/>
  <c r="DH791" i="2"/>
  <c r="DH807" i="2"/>
  <c r="DJ886" i="2"/>
  <c r="DP886" i="2" s="1"/>
  <c r="DK778" i="2"/>
  <c r="DQ778" i="2" s="1"/>
  <c r="F110" i="1"/>
  <c r="DI282" i="2"/>
  <c r="DO282" i="2" s="1"/>
  <c r="DH124" i="2"/>
  <c r="DH140" i="2"/>
  <c r="DH172" i="2"/>
  <c r="DH188" i="2"/>
  <c r="DH204" i="2"/>
  <c r="DH220" i="2"/>
  <c r="DH236" i="2"/>
  <c r="DH252" i="2"/>
  <c r="DH268" i="2"/>
  <c r="DH284" i="2"/>
  <c r="DK186" i="2"/>
  <c r="DQ186" i="2" s="1"/>
  <c r="DI363" i="2"/>
  <c r="DO363" i="2" s="1"/>
  <c r="DJ505" i="2"/>
  <c r="DP505" i="2" s="1"/>
  <c r="DI639" i="2"/>
  <c r="DO639" i="2" s="1"/>
  <c r="DH1000" i="2"/>
  <c r="DH835" i="2"/>
  <c r="DH851" i="2"/>
  <c r="DI79" i="2"/>
  <c r="DO79" i="2" s="1"/>
  <c r="DI101" i="2"/>
  <c r="DO101" i="2" s="1"/>
  <c r="DK313" i="2"/>
  <c r="DQ313" i="2" s="1"/>
  <c r="DI313" i="2"/>
  <c r="DO313" i="2" s="1"/>
  <c r="DK329" i="2"/>
  <c r="DQ329" i="2" s="1"/>
  <c r="DI329" i="2"/>
  <c r="DO329" i="2" s="1"/>
  <c r="DK345" i="2"/>
  <c r="DQ345" i="2" s="1"/>
  <c r="DI345" i="2"/>
  <c r="DO345" i="2" s="1"/>
  <c r="DK361" i="2"/>
  <c r="DQ361" i="2" s="1"/>
  <c r="DI361" i="2"/>
  <c r="DO361" i="2" s="1"/>
  <c r="DK377" i="2"/>
  <c r="DQ377" i="2" s="1"/>
  <c r="DI377" i="2"/>
  <c r="DO377" i="2" s="1"/>
  <c r="DK449" i="2"/>
  <c r="DQ449" i="2" s="1"/>
  <c r="DI757" i="2"/>
  <c r="DO757" i="2" s="1"/>
  <c r="DK586" i="2"/>
  <c r="DQ586" i="2" s="1"/>
  <c r="DI762" i="2"/>
  <c r="DO762" i="2" s="1"/>
  <c r="DK37" i="2"/>
  <c r="DQ37" i="2" s="1"/>
  <c r="DJ153" i="2"/>
  <c r="DP153" i="2" s="1"/>
  <c r="DI711" i="2"/>
  <c r="DO711" i="2" s="1"/>
  <c r="DK154" i="2"/>
  <c r="DQ154" i="2" s="1"/>
  <c r="DJ919" i="2"/>
  <c r="DP919" i="2" s="1"/>
  <c r="DH823" i="2"/>
  <c r="CE1011" i="2"/>
  <c r="CE1010" i="2"/>
  <c r="CE1009" i="2"/>
  <c r="DJ274" i="2"/>
  <c r="DP274" i="2" s="1"/>
  <c r="DK340" i="2"/>
  <c r="DQ340" i="2" s="1"/>
  <c r="DK390" i="2"/>
  <c r="DQ390" i="2" s="1"/>
  <c r="DH917" i="2"/>
  <c r="DK628" i="2"/>
  <c r="DQ628" i="2" s="1"/>
  <c r="DJ466" i="2"/>
  <c r="DP466" i="2" s="1"/>
  <c r="DJ682" i="2"/>
  <c r="DP682" i="2" s="1"/>
  <c r="DH894" i="2"/>
  <c r="DH942" i="2"/>
  <c r="DK640" i="2"/>
  <c r="DQ640" i="2" s="1"/>
  <c r="DK799" i="2"/>
  <c r="DQ799" i="2" s="1"/>
  <c r="DH153" i="2"/>
  <c r="DH217" i="2"/>
  <c r="DK505" i="2"/>
  <c r="DQ505" i="2" s="1"/>
  <c r="DH822" i="2"/>
  <c r="DH838" i="2"/>
  <c r="DH854" i="2"/>
  <c r="DK136" i="2"/>
  <c r="DQ136" i="2" s="1"/>
  <c r="DI268" i="2"/>
  <c r="DO268" i="2" s="1"/>
  <c r="DK334" i="2"/>
  <c r="DQ334" i="2" s="1"/>
  <c r="DI917" i="2"/>
  <c r="DO917" i="2" s="1"/>
  <c r="DK902" i="2"/>
  <c r="DQ902" i="2" s="1"/>
  <c r="BE1009" i="2"/>
  <c r="BE1011" i="2"/>
  <c r="BE1010" i="2"/>
  <c r="DU8" i="2"/>
  <c r="DI453" i="2"/>
  <c r="DO453" i="2" s="1"/>
  <c r="DJ857" i="2"/>
  <c r="DP857" i="2" s="1"/>
  <c r="DJ149" i="2"/>
  <c r="DP149" i="2" s="1"/>
  <c r="DH502" i="2"/>
  <c r="DH518" i="2"/>
  <c r="DH534" i="2"/>
  <c r="DH550" i="2"/>
  <c r="DH566" i="2"/>
  <c r="DH726" i="2"/>
  <c r="DH742" i="2"/>
  <c r="DH758" i="2"/>
  <c r="DI913" i="2"/>
  <c r="DO913" i="2" s="1"/>
  <c r="DH923" i="2"/>
  <c r="DI466" i="2"/>
  <c r="DO466" i="2" s="1"/>
  <c r="DI401" i="2"/>
  <c r="DO401" i="2" s="1"/>
  <c r="DK841" i="2"/>
  <c r="DQ841" i="2" s="1"/>
  <c r="DH876" i="2"/>
  <c r="DH939" i="2"/>
  <c r="DH141" i="2"/>
  <c r="DH205" i="2"/>
  <c r="DH269" i="2"/>
  <c r="DJ313" i="2"/>
  <c r="DP313" i="2" s="1"/>
  <c r="DJ300" i="2"/>
  <c r="DP300" i="2" s="1"/>
  <c r="DK553" i="2"/>
  <c r="DQ553" i="2" s="1"/>
  <c r="DT7" i="2"/>
  <c r="B124" i="1"/>
  <c r="D124" i="1" s="1"/>
  <c r="DJ736" i="2"/>
  <c r="DP736" i="2" s="1"/>
  <c r="DI736" i="2"/>
  <c r="DO736" i="2" s="1"/>
  <c r="DK752" i="2"/>
  <c r="DQ752" i="2" s="1"/>
  <c r="DJ752" i="2"/>
  <c r="DP752" i="2" s="1"/>
  <c r="DI752" i="2"/>
  <c r="DO752" i="2" s="1"/>
  <c r="DH956" i="2"/>
  <c r="DI630" i="2"/>
  <c r="DO630" i="2" s="1"/>
  <c r="DI872" i="2"/>
  <c r="DO872" i="2" s="1"/>
  <c r="DK716" i="2"/>
  <c r="DQ716" i="2" s="1"/>
  <c r="DH588" i="2"/>
  <c r="DH604" i="2"/>
  <c r="DH620" i="2"/>
  <c r="DH636" i="2"/>
  <c r="DH652" i="2"/>
  <c r="DH668" i="2"/>
  <c r="DJ396" i="2"/>
  <c r="DP396" i="2" s="1"/>
  <c r="DK36" i="2"/>
  <c r="DQ36" i="2" s="1"/>
  <c r="DK82" i="2"/>
  <c r="DQ82" i="2" s="1"/>
  <c r="DK517" i="2"/>
  <c r="DQ517" i="2" s="1"/>
  <c r="DI719" i="2"/>
  <c r="DO719" i="2" s="1"/>
  <c r="DK793" i="2"/>
  <c r="DQ793" i="2" s="1"/>
  <c r="DI612" i="2"/>
  <c r="DO612" i="2" s="1"/>
  <c r="DK130" i="2"/>
  <c r="DQ130" i="2" s="1"/>
  <c r="DJ547" i="2"/>
  <c r="DP547" i="2" s="1"/>
  <c r="DI658" i="2"/>
  <c r="DO658" i="2" s="1"/>
  <c r="DI868" i="2"/>
  <c r="DO868" i="2" s="1"/>
  <c r="DI825" i="2"/>
  <c r="DO825" i="2" s="1"/>
  <c r="DI36" i="2"/>
  <c r="DO36" i="2" s="1"/>
  <c r="DI221" i="2"/>
  <c r="DO221" i="2" s="1"/>
  <c r="DK285" i="2"/>
  <c r="DQ285" i="2" s="1"/>
  <c r="DK393" i="2"/>
  <c r="DQ393" i="2" s="1"/>
  <c r="DI492" i="2"/>
  <c r="DO492" i="2" s="1"/>
  <c r="DJ818" i="2"/>
  <c r="DP818" i="2" s="1"/>
  <c r="DJ449" i="2"/>
  <c r="DP449" i="2" s="1"/>
  <c r="DJ472" i="2"/>
  <c r="DP472" i="2" s="1"/>
  <c r="DK738" i="2"/>
  <c r="DQ738" i="2" s="1"/>
  <c r="DJ842" i="2"/>
  <c r="DP842" i="2" s="1"/>
  <c r="DJ157" i="2"/>
  <c r="DP157" i="2" s="1"/>
  <c r="DK544" i="2"/>
  <c r="DQ544" i="2" s="1"/>
  <c r="DI683" i="2"/>
  <c r="DO683" i="2" s="1"/>
  <c r="DN914" i="2"/>
  <c r="DL914" i="2"/>
  <c r="DL930" i="2"/>
  <c r="DN930" i="2"/>
  <c r="DK426" i="2"/>
  <c r="DQ426" i="2" s="1"/>
  <c r="DJ426" i="2"/>
  <c r="DP426" i="2" s="1"/>
  <c r="DJ458" i="2"/>
  <c r="DP458" i="2" s="1"/>
  <c r="DK458" i="2"/>
  <c r="DQ458" i="2" s="1"/>
  <c r="DJ63" i="2"/>
  <c r="DP63" i="2" s="1"/>
  <c r="DJ252" i="2"/>
  <c r="DP252" i="2" s="1"/>
  <c r="DI353" i="2"/>
  <c r="DO353" i="2" s="1"/>
  <c r="DJ543" i="2"/>
  <c r="DP543" i="2" s="1"/>
  <c r="DI611" i="2"/>
  <c r="DO611" i="2" s="1"/>
  <c r="DJ835" i="2"/>
  <c r="DP835" i="2" s="1"/>
  <c r="DK440" i="2"/>
  <c r="DQ440" i="2" s="1"/>
  <c r="DH581" i="2"/>
  <c r="DH629" i="2"/>
  <c r="DH645" i="2"/>
  <c r="DH661" i="2"/>
  <c r="DJ689" i="2"/>
  <c r="DP689" i="2" s="1"/>
  <c r="DJ123" i="2"/>
  <c r="DP123" i="2" s="1"/>
  <c r="DI567" i="2"/>
  <c r="DO567" i="2" s="1"/>
  <c r="DI601" i="2"/>
  <c r="DO601" i="2" s="1"/>
  <c r="DN891" i="2"/>
  <c r="DL891" i="2"/>
  <c r="DL907" i="2"/>
  <c r="DN907" i="2"/>
  <c r="DN900" i="2"/>
  <c r="DL900" i="2"/>
  <c r="DK998" i="2"/>
  <c r="DQ998" i="2" s="1"/>
  <c r="DN587" i="2"/>
  <c r="DL587" i="2"/>
  <c r="DN603" i="2"/>
  <c r="DL603" i="2"/>
  <c r="DN619" i="2"/>
  <c r="DL619" i="2"/>
  <c r="DN635" i="2"/>
  <c r="DN651" i="2"/>
  <c r="DL651" i="2"/>
  <c r="DN667" i="2"/>
  <c r="DL667" i="2"/>
  <c r="DH774" i="2"/>
  <c r="DH790" i="2"/>
  <c r="DH806" i="2"/>
  <c r="DK21" i="2"/>
  <c r="DQ21" i="2" s="1"/>
  <c r="DK71" i="2"/>
  <c r="DQ71" i="2" s="1"/>
  <c r="DJ137" i="2"/>
  <c r="DP137" i="2" s="1"/>
  <c r="DI203" i="2"/>
  <c r="DO203" i="2" s="1"/>
  <c r="DI431" i="2"/>
  <c r="DO431" i="2" s="1"/>
  <c r="DK510" i="2"/>
  <c r="DQ510" i="2" s="1"/>
  <c r="DK671" i="2"/>
  <c r="DQ671" i="2" s="1"/>
  <c r="DK723" i="2"/>
  <c r="DQ723" i="2" s="1"/>
  <c r="DN933" i="2"/>
  <c r="DL933" i="2"/>
  <c r="DJ940" i="2"/>
  <c r="DP940" i="2" s="1"/>
  <c r="DH958" i="2"/>
  <c r="DK992" i="2"/>
  <c r="DQ992" i="2" s="1"/>
  <c r="DJ168" i="2"/>
  <c r="DP168" i="2" s="1"/>
  <c r="DK266" i="2"/>
  <c r="DQ266" i="2" s="1"/>
  <c r="DI348" i="2"/>
  <c r="DO348" i="2" s="1"/>
  <c r="DJ490" i="2"/>
  <c r="DP490" i="2" s="1"/>
  <c r="DJ740" i="2"/>
  <c r="DP740" i="2" s="1"/>
  <c r="DJ415" i="2"/>
  <c r="DP415" i="2" s="1"/>
  <c r="DI261" i="2"/>
  <c r="DO261" i="2" s="1"/>
  <c r="DI514" i="2"/>
  <c r="DO514" i="2" s="1"/>
  <c r="DI501" i="2"/>
  <c r="DO501" i="2" s="1"/>
  <c r="DJ448" i="2"/>
  <c r="DP448" i="2" s="1"/>
  <c r="DK824" i="2"/>
  <c r="DQ824" i="2" s="1"/>
  <c r="DJ349" i="2"/>
  <c r="DP349" i="2" s="1"/>
  <c r="DK559" i="2"/>
  <c r="DQ559" i="2" s="1"/>
  <c r="DN795" i="2"/>
  <c r="DL795" i="2"/>
  <c r="DI186" i="2"/>
  <c r="DO186" i="2" s="1"/>
  <c r="DL144" i="2"/>
  <c r="DN144" i="2"/>
  <c r="DL192" i="2"/>
  <c r="DN192" i="2"/>
  <c r="DL240" i="2"/>
  <c r="DN240" i="2"/>
  <c r="DL288" i="2"/>
  <c r="DN288" i="2"/>
  <c r="DJ539" i="2"/>
  <c r="DP539" i="2" s="1"/>
  <c r="DN831" i="2"/>
  <c r="DL831" i="2"/>
  <c r="DI69" i="2"/>
  <c r="DO69" i="2" s="1"/>
  <c r="DN327" i="2"/>
  <c r="DL327" i="2"/>
  <c r="DN359" i="2"/>
  <c r="DL359" i="2"/>
  <c r="DN391" i="2"/>
  <c r="DL391" i="2"/>
  <c r="DN328" i="2"/>
  <c r="DL328" i="2"/>
  <c r="DN360" i="2"/>
  <c r="DL360" i="2"/>
  <c r="DL301" i="2"/>
  <c r="DN301" i="2"/>
  <c r="DL333" i="2"/>
  <c r="DN333" i="2"/>
  <c r="DL365" i="2"/>
  <c r="DN365" i="2"/>
  <c r="DI530" i="2"/>
  <c r="DO530" i="2" s="1"/>
  <c r="DI725" i="2"/>
  <c r="DO725" i="2" s="1"/>
  <c r="DN11" i="2"/>
  <c r="DL11" i="2"/>
  <c r="DN27" i="2"/>
  <c r="DL27" i="2"/>
  <c r="DN43" i="2"/>
  <c r="DL43" i="2"/>
  <c r="DN59" i="2"/>
  <c r="DL59" i="2"/>
  <c r="DN75" i="2"/>
  <c r="DN91" i="2"/>
  <c r="DL91" i="2"/>
  <c r="DN107" i="2"/>
  <c r="DL107" i="2"/>
  <c r="DJ130" i="2"/>
  <c r="DP130" i="2" s="1"/>
  <c r="DN780" i="2"/>
  <c r="DL780" i="2"/>
  <c r="DN796" i="2"/>
  <c r="DL796" i="2"/>
  <c r="DN812" i="2"/>
  <c r="DL812" i="2"/>
  <c r="DI398" i="2"/>
  <c r="DO398" i="2" s="1"/>
  <c r="DJ711" i="2"/>
  <c r="DP711" i="2" s="1"/>
  <c r="DJ833" i="2"/>
  <c r="DP833" i="2" s="1"/>
  <c r="DN110" i="2"/>
  <c r="DL110" i="2"/>
  <c r="DN126" i="2"/>
  <c r="DL126" i="2"/>
  <c r="DN142" i="2"/>
  <c r="DN158" i="2"/>
  <c r="DL158" i="2"/>
  <c r="DN174" i="2"/>
  <c r="DL174" i="2"/>
  <c r="DN190" i="2"/>
  <c r="DL190" i="2"/>
  <c r="DN206" i="2"/>
  <c r="DL206" i="2"/>
  <c r="DN222" i="2"/>
  <c r="DL222" i="2"/>
  <c r="DN238" i="2"/>
  <c r="DL238" i="2"/>
  <c r="DN254" i="2"/>
  <c r="DL254" i="2"/>
  <c r="DN270" i="2"/>
  <c r="DL270" i="2"/>
  <c r="DN286" i="2"/>
  <c r="DL286" i="2"/>
  <c r="DI393" i="2"/>
  <c r="DO393" i="2" s="1"/>
  <c r="DK656" i="2"/>
  <c r="DQ656" i="2" s="1"/>
  <c r="DK833" i="2"/>
  <c r="DQ833" i="2" s="1"/>
  <c r="DK19" i="2"/>
  <c r="DQ19" i="2" s="1"/>
  <c r="DJ154" i="2"/>
  <c r="DP154" i="2" s="1"/>
  <c r="DK381" i="2"/>
  <c r="DQ381" i="2" s="1"/>
  <c r="DJ446" i="2"/>
  <c r="DP446" i="2" s="1"/>
  <c r="DI774" i="2"/>
  <c r="DO774" i="2" s="1"/>
  <c r="DK886" i="2"/>
  <c r="DQ886" i="2" s="1"/>
  <c r="DK620" i="2"/>
  <c r="DQ620" i="2" s="1"/>
  <c r="DL870" i="2"/>
  <c r="DN870" i="2"/>
  <c r="DJ165" i="2"/>
  <c r="DP165" i="2" s="1"/>
  <c r="DN16" i="2"/>
  <c r="DL16" i="2"/>
  <c r="DN32" i="2"/>
  <c r="DL32" i="2"/>
  <c r="DN48" i="2"/>
  <c r="DL48" i="2"/>
  <c r="DN64" i="2"/>
  <c r="DL64" i="2"/>
  <c r="DN80" i="2"/>
  <c r="DL80" i="2"/>
  <c r="DN96" i="2"/>
  <c r="DL96" i="2"/>
  <c r="DL9" i="2"/>
  <c r="DN9" i="2"/>
  <c r="DL25" i="2"/>
  <c r="DN25" i="2"/>
  <c r="DL41" i="2"/>
  <c r="DN41" i="2"/>
  <c r="DL57" i="2"/>
  <c r="DN57" i="2"/>
  <c r="DL73" i="2"/>
  <c r="DN73" i="2"/>
  <c r="DL89" i="2"/>
  <c r="DN89" i="2"/>
  <c r="DL105" i="2"/>
  <c r="DN105" i="2"/>
  <c r="DJ738" i="2"/>
  <c r="DP738" i="2" s="1"/>
  <c r="DI919" i="2"/>
  <c r="DO919" i="2" s="1"/>
  <c r="DI482" i="2"/>
  <c r="DO482" i="2" s="1"/>
  <c r="DL781" i="2"/>
  <c r="DN781" i="2"/>
  <c r="DL797" i="2"/>
  <c r="DN797" i="2"/>
  <c r="DL813" i="2"/>
  <c r="DN813" i="2"/>
  <c r="DI965" i="2"/>
  <c r="DO965" i="2" s="1"/>
  <c r="DK632" i="2"/>
  <c r="DQ632" i="2" s="1"/>
  <c r="DK775" i="2"/>
  <c r="DQ775" i="2" s="1"/>
  <c r="DJ329" i="2"/>
  <c r="DP329" i="2" s="1"/>
  <c r="DK554" i="2"/>
  <c r="DQ554" i="2" s="1"/>
  <c r="DK720" i="2"/>
  <c r="DQ720" i="2" s="1"/>
  <c r="DI720" i="2"/>
  <c r="DO720" i="2" s="1"/>
  <c r="DJ720" i="2"/>
  <c r="DP720" i="2" s="1"/>
  <c r="DJ697" i="2"/>
  <c r="DP697" i="2" s="1"/>
  <c r="DJ864" i="2"/>
  <c r="DP864" i="2" s="1"/>
  <c r="DJ804" i="2"/>
  <c r="DP804" i="2" s="1"/>
  <c r="DI940" i="2"/>
  <c r="DO940" i="2" s="1"/>
  <c r="DJ444" i="2"/>
  <c r="DP444" i="2" s="1"/>
  <c r="DK726" i="2"/>
  <c r="DQ726" i="2" s="1"/>
  <c r="DI600" i="2"/>
  <c r="DO600" i="2" s="1"/>
  <c r="DK77" i="2"/>
  <c r="DQ77" i="2" s="1"/>
  <c r="DJ327" i="2"/>
  <c r="DP327" i="2" s="1"/>
  <c r="DK566" i="2"/>
  <c r="DQ566" i="2" s="1"/>
  <c r="DJ606" i="2"/>
  <c r="DP606" i="2" s="1"/>
  <c r="DK826" i="2"/>
  <c r="DQ826" i="2" s="1"/>
  <c r="DK884" i="2"/>
  <c r="DQ884" i="2" s="1"/>
  <c r="DK922" i="2"/>
  <c r="DQ922" i="2" s="1"/>
  <c r="DK786" i="2"/>
  <c r="DQ786" i="2" s="1"/>
  <c r="DJ936" i="2"/>
  <c r="DP936" i="2" s="1"/>
  <c r="DJ97" i="2"/>
  <c r="DP97" i="2" s="1"/>
  <c r="DK488" i="2"/>
  <c r="DQ488" i="2" s="1"/>
  <c r="DJ499" i="2"/>
  <c r="DP499" i="2" s="1"/>
  <c r="DJ660" i="2"/>
  <c r="DP660" i="2" s="1"/>
  <c r="DN993" i="2"/>
  <c r="DL993" i="2"/>
  <c r="DI610" i="2"/>
  <c r="DO610" i="2" s="1"/>
  <c r="DI884" i="2"/>
  <c r="DO884" i="2" s="1"/>
  <c r="DL978" i="2"/>
  <c r="DN978" i="2"/>
  <c r="DJ455" i="2"/>
  <c r="DP455" i="2" s="1"/>
  <c r="DI841" i="2"/>
  <c r="DO841" i="2" s="1"/>
  <c r="DI23" i="2"/>
  <c r="DO23" i="2" s="1"/>
  <c r="DI77" i="2"/>
  <c r="DO77" i="2" s="1"/>
  <c r="DK141" i="2"/>
  <c r="DQ141" i="2" s="1"/>
  <c r="DJ207" i="2"/>
  <c r="DP207" i="2" s="1"/>
  <c r="DI570" i="2"/>
  <c r="DO570" i="2" s="1"/>
  <c r="DI812" i="2"/>
  <c r="DO812" i="2" s="1"/>
  <c r="DL935" i="2"/>
  <c r="DN935" i="2"/>
  <c r="DK754" i="2"/>
  <c r="DQ754" i="2" s="1"/>
  <c r="DL865" i="2"/>
  <c r="DN865" i="2"/>
  <c r="DN881" i="2"/>
  <c r="DL881" i="2"/>
  <c r="DK871" i="2"/>
  <c r="DQ871" i="2" s="1"/>
  <c r="DK75" i="2"/>
  <c r="DQ75" i="2" s="1"/>
  <c r="DJ141" i="2"/>
  <c r="DP141" i="2" s="1"/>
  <c r="DK560" i="2"/>
  <c r="DQ560" i="2" s="1"/>
  <c r="DI699" i="2"/>
  <c r="DO699" i="2" s="1"/>
  <c r="DK773" i="2"/>
  <c r="DQ773" i="2" s="1"/>
  <c r="DJ653" i="2"/>
  <c r="DP653" i="2" s="1"/>
  <c r="DJ526" i="2"/>
  <c r="DP526" i="2" s="1"/>
  <c r="DJ592" i="2"/>
  <c r="DP592" i="2" s="1"/>
  <c r="DJ760" i="2"/>
  <c r="DP760" i="2" s="1"/>
  <c r="DK927" i="2"/>
  <c r="DQ927" i="2" s="1"/>
  <c r="DK947" i="2"/>
  <c r="DQ947" i="2" s="1"/>
  <c r="DN729" i="2"/>
  <c r="DL729" i="2"/>
  <c r="DN745" i="2"/>
  <c r="DL745" i="2"/>
  <c r="DN761" i="2"/>
  <c r="DL761" i="2"/>
  <c r="DI789" i="2"/>
  <c r="DO789" i="2" s="1"/>
  <c r="DJ435" i="2"/>
  <c r="DP435" i="2" s="1"/>
  <c r="DI19" i="2"/>
  <c r="DO19" i="2" s="1"/>
  <c r="DK137" i="2"/>
  <c r="DQ137" i="2" s="1"/>
  <c r="DK265" i="2"/>
  <c r="DQ265" i="2" s="1"/>
  <c r="DI566" i="2"/>
  <c r="DO566" i="2" s="1"/>
  <c r="DI713" i="2"/>
  <c r="DO713" i="2" s="1"/>
  <c r="DI882" i="2"/>
  <c r="DO882" i="2" s="1"/>
  <c r="DK958" i="2"/>
  <c r="DQ958" i="2" s="1"/>
  <c r="DN934" i="2"/>
  <c r="DL934" i="2"/>
  <c r="DJ484" i="2"/>
  <c r="DP484" i="2" s="1"/>
  <c r="DK766" i="2"/>
  <c r="DQ766" i="2" s="1"/>
  <c r="DK728" i="2"/>
  <c r="DQ728" i="2" s="1"/>
  <c r="DI723" i="2"/>
  <c r="DO723" i="2" s="1"/>
  <c r="DN779" i="2"/>
  <c r="DL779" i="2"/>
  <c r="DJ62" i="2"/>
  <c r="DP62" i="2" s="1"/>
  <c r="DL112" i="2"/>
  <c r="DN112" i="2"/>
  <c r="DL152" i="2"/>
  <c r="DN152" i="2"/>
  <c r="DL208" i="2"/>
  <c r="DN208" i="2"/>
  <c r="DL248" i="2"/>
  <c r="DN248" i="2"/>
  <c r="DL296" i="2"/>
  <c r="DN296" i="2"/>
  <c r="DI898" i="2"/>
  <c r="DO898" i="2" s="1"/>
  <c r="DI650" i="2"/>
  <c r="DO650" i="2" s="1"/>
  <c r="DI181" i="2"/>
  <c r="DO181" i="2" s="1"/>
  <c r="DI629" i="2"/>
  <c r="DO629" i="2" s="1"/>
  <c r="DH825" i="2"/>
  <c r="DH841" i="2"/>
  <c r="DH857" i="2"/>
  <c r="DN913" i="2"/>
  <c r="DL913" i="2"/>
  <c r="DN929" i="2"/>
  <c r="DN833" i="2"/>
  <c r="DN849" i="2"/>
  <c r="DH921" i="2"/>
  <c r="DL953" i="2"/>
  <c r="DN953" i="2"/>
  <c r="CP1010" i="2"/>
  <c r="CP1011" i="2"/>
  <c r="CP1009" i="2"/>
  <c r="DK608" i="2"/>
  <c r="DQ608" i="2" s="1"/>
  <c r="DL969" i="2"/>
  <c r="DN969" i="2"/>
  <c r="DK129" i="2"/>
  <c r="DQ129" i="2" s="1"/>
  <c r="DI129" i="2"/>
  <c r="DO129" i="2" s="1"/>
  <c r="DI161" i="2"/>
  <c r="DO161" i="2" s="1"/>
  <c r="DK161" i="2"/>
  <c r="DQ161" i="2" s="1"/>
  <c r="DK193" i="2"/>
  <c r="DQ193" i="2" s="1"/>
  <c r="DI193" i="2"/>
  <c r="DO193" i="2" s="1"/>
  <c r="DI225" i="2"/>
  <c r="DO225" i="2" s="1"/>
  <c r="DK225" i="2"/>
  <c r="DQ225" i="2" s="1"/>
  <c r="DK257" i="2"/>
  <c r="DQ257" i="2" s="1"/>
  <c r="DI257" i="2"/>
  <c r="DO257" i="2" s="1"/>
  <c r="DI289" i="2"/>
  <c r="DO289" i="2" s="1"/>
  <c r="DK289" i="2"/>
  <c r="DQ289" i="2" s="1"/>
  <c r="DH826" i="2"/>
  <c r="DH858" i="2"/>
  <c r="DI992" i="2"/>
  <c r="DO992" i="2" s="1"/>
  <c r="DH679" i="2"/>
  <c r="DH695" i="2"/>
  <c r="DH727" i="2"/>
  <c r="DH743" i="2"/>
  <c r="DN503" i="2"/>
  <c r="DL503" i="2"/>
  <c r="DN519" i="2"/>
  <c r="DN535" i="2"/>
  <c r="DN551" i="2"/>
  <c r="DL551" i="2"/>
  <c r="DN567" i="2"/>
  <c r="DL567" i="2"/>
  <c r="DN488" i="2"/>
  <c r="DN504" i="2"/>
  <c r="DN520" i="2"/>
  <c r="DN536" i="2"/>
  <c r="DN552" i="2"/>
  <c r="DL552" i="2"/>
  <c r="DN568" i="2"/>
  <c r="DL568" i="2"/>
  <c r="DN489" i="2"/>
  <c r="DL505" i="2"/>
  <c r="DN505" i="2"/>
  <c r="DL521" i="2"/>
  <c r="DN521" i="2"/>
  <c r="DN537" i="2"/>
  <c r="DL553" i="2"/>
  <c r="DN553" i="2"/>
  <c r="DL569" i="2"/>
  <c r="DN569" i="2"/>
  <c r="DN586" i="2"/>
  <c r="DL586" i="2"/>
  <c r="DN602" i="2"/>
  <c r="DN618" i="2"/>
  <c r="DL618" i="2"/>
  <c r="DN634" i="2"/>
  <c r="DN650" i="2"/>
  <c r="DL650" i="2"/>
  <c r="DN666" i="2"/>
  <c r="DN919" i="2"/>
  <c r="DL919" i="2"/>
  <c r="DH997" i="2"/>
  <c r="DI433" i="2"/>
  <c r="DO433" i="2" s="1"/>
  <c r="DN998" i="2"/>
  <c r="DL818" i="2"/>
  <c r="DN818" i="2"/>
  <c r="DN395" i="2"/>
  <c r="DL395" i="2"/>
  <c r="DK748" i="2"/>
  <c r="DQ748" i="2" s="1"/>
  <c r="DJ145" i="2"/>
  <c r="DP145" i="2" s="1"/>
  <c r="DJ562" i="2"/>
  <c r="DP562" i="2" s="1"/>
  <c r="DI522" i="2"/>
  <c r="DO522" i="2" s="1"/>
  <c r="DN889" i="2"/>
  <c r="DN905" i="2"/>
  <c r="DK594" i="2"/>
  <c r="DQ594" i="2" s="1"/>
  <c r="DS7" i="2"/>
  <c r="B119" i="1"/>
  <c r="DJ7" i="2" s="1"/>
  <c r="B123" i="1"/>
  <c r="DK512" i="2"/>
  <c r="DQ512" i="2" s="1"/>
  <c r="DK578" i="2"/>
  <c r="DQ578" i="2" s="1"/>
  <c r="DJ650" i="2"/>
  <c r="DP650" i="2" s="1"/>
  <c r="DI858" i="2"/>
  <c r="DO858" i="2" s="1"/>
  <c r="DJ608" i="2"/>
  <c r="DP608" i="2" s="1"/>
  <c r="DJ593" i="2"/>
  <c r="DP593" i="2" s="1"/>
  <c r="DI593" i="2"/>
  <c r="DO593" i="2" s="1"/>
  <c r="DJ609" i="2"/>
  <c r="DP609" i="2" s="1"/>
  <c r="DI609" i="2"/>
  <c r="DO609" i="2" s="1"/>
  <c r="DI641" i="2"/>
  <c r="DO641" i="2" s="1"/>
  <c r="DJ641" i="2"/>
  <c r="DP641" i="2" s="1"/>
  <c r="DN689" i="2"/>
  <c r="DL689" i="2"/>
  <c r="DN705" i="2"/>
  <c r="DL705" i="2"/>
  <c r="DN721" i="2"/>
  <c r="DL721" i="2"/>
  <c r="DI952" i="2"/>
  <c r="DO952" i="2" s="1"/>
  <c r="DN123" i="2"/>
  <c r="DL123" i="2"/>
  <c r="DN139" i="2"/>
  <c r="DL139" i="2"/>
  <c r="DN155" i="2"/>
  <c r="DL155" i="2"/>
  <c r="DN171" i="2"/>
  <c r="DL171" i="2"/>
  <c r="DN187" i="2"/>
  <c r="DN203" i="2"/>
  <c r="DN219" i="2"/>
  <c r="DL219" i="2"/>
  <c r="DN235" i="2"/>
  <c r="DL235" i="2"/>
  <c r="DN251" i="2"/>
  <c r="DN267" i="2"/>
  <c r="DL267" i="2"/>
  <c r="DN283" i="2"/>
  <c r="DL283" i="2"/>
  <c r="DH310" i="2"/>
  <c r="DH326" i="2"/>
  <c r="DH342" i="2"/>
  <c r="DH358" i="2"/>
  <c r="DH374" i="2"/>
  <c r="DH390" i="2"/>
  <c r="DI568" i="2"/>
  <c r="DO568" i="2" s="1"/>
  <c r="DJ887" i="2"/>
  <c r="DP887" i="2" s="1"/>
  <c r="DI887" i="2"/>
  <c r="DO887" i="2" s="1"/>
  <c r="DN591" i="2"/>
  <c r="DN607" i="2"/>
  <c r="DL607" i="2"/>
  <c r="DN623" i="2"/>
  <c r="DL623" i="2"/>
  <c r="DN639" i="2"/>
  <c r="DL639" i="2"/>
  <c r="DN655" i="2"/>
  <c r="DN671" i="2"/>
  <c r="DL671" i="2"/>
  <c r="DJ963" i="2"/>
  <c r="DP963" i="2" s="1"/>
  <c r="DH954" i="2"/>
  <c r="DI584" i="2"/>
  <c r="DO584" i="2" s="1"/>
  <c r="DI602" i="2"/>
  <c r="DO602" i="2" s="1"/>
  <c r="DI165" i="2"/>
  <c r="DO165" i="2" s="1"/>
  <c r="DK229" i="2"/>
  <c r="DQ229" i="2" s="1"/>
  <c r="DJ480" i="2"/>
  <c r="DP480" i="2" s="1"/>
  <c r="DN23" i="2"/>
  <c r="DL23" i="2"/>
  <c r="DN39" i="2"/>
  <c r="DL39" i="2"/>
  <c r="DN55" i="2"/>
  <c r="DL55" i="2"/>
  <c r="DN71" i="2"/>
  <c r="DL71" i="2"/>
  <c r="DN87" i="2"/>
  <c r="DN103" i="2"/>
  <c r="DL103" i="2"/>
  <c r="DL947" i="2"/>
  <c r="DN947" i="2"/>
  <c r="DJ647" i="2"/>
  <c r="DP647" i="2" s="1"/>
  <c r="DN114" i="2"/>
  <c r="DL114" i="2"/>
  <c r="DN130" i="2"/>
  <c r="DL130" i="2"/>
  <c r="DN146" i="2"/>
  <c r="DL146" i="2"/>
  <c r="DN162" i="2"/>
  <c r="DL162" i="2"/>
  <c r="DN178" i="2"/>
  <c r="DL178" i="2"/>
  <c r="DN194" i="2"/>
  <c r="DN210" i="2"/>
  <c r="DL210" i="2"/>
  <c r="DN226" i="2"/>
  <c r="DL226" i="2"/>
  <c r="DN242" i="2"/>
  <c r="DL242" i="2"/>
  <c r="DN258" i="2"/>
  <c r="DN274" i="2"/>
  <c r="DL274" i="2"/>
  <c r="DN290" i="2"/>
  <c r="DL290" i="2"/>
  <c r="DJ762" i="2"/>
  <c r="DP762" i="2" s="1"/>
  <c r="DJ743" i="2"/>
  <c r="DP743" i="2" s="1"/>
  <c r="DN985" i="2"/>
  <c r="DL985" i="2"/>
  <c r="DL882" i="2"/>
  <c r="DN882" i="2"/>
  <c r="B126" i="1"/>
  <c r="D126" i="1" s="1"/>
  <c r="DV7" i="2"/>
  <c r="DJ133" i="2"/>
  <c r="DP133" i="2" s="1"/>
  <c r="DN12" i="2"/>
  <c r="DL12" i="2"/>
  <c r="DN28" i="2"/>
  <c r="DL28" i="2"/>
  <c r="DN44" i="2"/>
  <c r="DL44" i="2"/>
  <c r="DN60" i="2"/>
  <c r="DL60" i="2"/>
  <c r="DN76" i="2"/>
  <c r="DN92" i="2"/>
  <c r="DL92" i="2"/>
  <c r="DL108" i="2"/>
  <c r="DN108" i="2"/>
  <c r="DL21" i="2"/>
  <c r="DN21" i="2"/>
  <c r="DL37" i="2"/>
  <c r="DN37" i="2"/>
  <c r="DN53" i="2"/>
  <c r="DN69" i="2"/>
  <c r="DN85" i="2"/>
  <c r="DN101" i="2"/>
  <c r="DJ770" i="2"/>
  <c r="DP770" i="2" s="1"/>
  <c r="DK987" i="2"/>
  <c r="DQ987" i="2" s="1"/>
  <c r="DH940" i="2"/>
  <c r="DL398" i="2"/>
  <c r="DN398" i="2"/>
  <c r="DL430" i="2"/>
  <c r="DN430" i="2"/>
  <c r="DN462" i="2"/>
  <c r="DK708" i="2"/>
  <c r="DQ708" i="2" s="1"/>
  <c r="DI708" i="2"/>
  <c r="DO708" i="2" s="1"/>
  <c r="DI969" i="2"/>
  <c r="DO969" i="2" s="1"/>
  <c r="DL949" i="2"/>
  <c r="DN949" i="2"/>
  <c r="DN392" i="2"/>
  <c r="DL392" i="2"/>
  <c r="DI1001" i="2"/>
  <c r="DO1001" i="2" s="1"/>
  <c r="DK20" i="2"/>
  <c r="DQ20" i="2" s="1"/>
  <c r="DK31" i="2"/>
  <c r="DQ31" i="2" s="1"/>
  <c r="DJ326" i="2"/>
  <c r="DP326" i="2" s="1"/>
  <c r="DK631" i="2"/>
  <c r="DQ631" i="2" s="1"/>
  <c r="DK703" i="2"/>
  <c r="DQ703" i="2" s="1"/>
  <c r="DH908" i="2"/>
  <c r="DJ514" i="2"/>
  <c r="DP514" i="2" s="1"/>
  <c r="DJ991" i="2"/>
  <c r="DP991" i="2" s="1"/>
  <c r="DI20" i="2"/>
  <c r="DO20" i="2" s="1"/>
  <c r="DL1004" i="2"/>
  <c r="DN1004" i="2"/>
  <c r="DK610" i="2"/>
  <c r="DQ610" i="2" s="1"/>
  <c r="DI877" i="2"/>
  <c r="DO877" i="2" s="1"/>
  <c r="DK561" i="2"/>
  <c r="DQ561" i="2" s="1"/>
  <c r="DK743" i="2"/>
  <c r="DQ743" i="2" s="1"/>
  <c r="DJ1007" i="2"/>
  <c r="DP1007" i="2" s="1"/>
  <c r="DJ82" i="2"/>
  <c r="DP82" i="2" s="1"/>
  <c r="DJ527" i="2"/>
  <c r="DP527" i="2" s="1"/>
  <c r="DJ810" i="2"/>
  <c r="DP810" i="2" s="1"/>
  <c r="DJ921" i="2"/>
  <c r="DP921" i="2" s="1"/>
  <c r="DK732" i="2"/>
  <c r="DQ732" i="2" s="1"/>
  <c r="DN977" i="2"/>
  <c r="DL977" i="2"/>
  <c r="DJ139" i="2"/>
  <c r="DP139" i="2" s="1"/>
  <c r="DI520" i="2"/>
  <c r="DO520" i="2" s="1"/>
  <c r="DI681" i="2"/>
  <c r="DO681" i="2" s="1"/>
  <c r="DN982" i="2"/>
  <c r="DI792" i="2"/>
  <c r="DO792" i="2" s="1"/>
  <c r="DJ617" i="2"/>
  <c r="DP617" i="2" s="1"/>
  <c r="DI187" i="2"/>
  <c r="DO187" i="2" s="1"/>
  <c r="DJ350" i="2"/>
  <c r="DP350" i="2" s="1"/>
  <c r="DK655" i="2"/>
  <c r="DQ655" i="2" s="1"/>
  <c r="DI951" i="2"/>
  <c r="DO951" i="2" s="1"/>
  <c r="DI648" i="2"/>
  <c r="DO648" i="2" s="1"/>
  <c r="DK116" i="2"/>
  <c r="DQ116" i="2" s="1"/>
  <c r="DJ116" i="2"/>
  <c r="DP116" i="2" s="1"/>
  <c r="DK132" i="2"/>
  <c r="DQ132" i="2" s="1"/>
  <c r="DJ132" i="2"/>
  <c r="DP132" i="2" s="1"/>
  <c r="DK148" i="2"/>
  <c r="DQ148" i="2" s="1"/>
  <c r="DJ148" i="2"/>
  <c r="DP148" i="2" s="1"/>
  <c r="DK164" i="2"/>
  <c r="DQ164" i="2" s="1"/>
  <c r="DJ164" i="2"/>
  <c r="DP164" i="2" s="1"/>
  <c r="DK180" i="2"/>
  <c r="DQ180" i="2" s="1"/>
  <c r="DJ180" i="2"/>
  <c r="DP180" i="2" s="1"/>
  <c r="DK196" i="2"/>
  <c r="DQ196" i="2" s="1"/>
  <c r="DJ196" i="2"/>
  <c r="DP196" i="2" s="1"/>
  <c r="DK212" i="2"/>
  <c r="DQ212" i="2" s="1"/>
  <c r="DJ212" i="2"/>
  <c r="DP212" i="2" s="1"/>
  <c r="DK228" i="2"/>
  <c r="DQ228" i="2" s="1"/>
  <c r="DJ228" i="2"/>
  <c r="DP228" i="2" s="1"/>
  <c r="DK244" i="2"/>
  <c r="DQ244" i="2" s="1"/>
  <c r="DJ244" i="2"/>
  <c r="DP244" i="2" s="1"/>
  <c r="DK260" i="2"/>
  <c r="DQ260" i="2" s="1"/>
  <c r="DJ260" i="2"/>
  <c r="DP260" i="2" s="1"/>
  <c r="DK276" i="2"/>
  <c r="DQ276" i="2" s="1"/>
  <c r="DJ276" i="2"/>
  <c r="DP276" i="2" s="1"/>
  <c r="DK292" i="2"/>
  <c r="DQ292" i="2" s="1"/>
  <c r="DJ292" i="2"/>
  <c r="DP292" i="2" s="1"/>
  <c r="DK250" i="2"/>
  <c r="DQ250" i="2" s="1"/>
  <c r="DJ676" i="2"/>
  <c r="DP676" i="2" s="1"/>
  <c r="DK909" i="2"/>
  <c r="DQ909" i="2" s="1"/>
  <c r="DK827" i="2"/>
  <c r="DQ827" i="2" s="1"/>
  <c r="DJ827" i="2"/>
  <c r="DP827" i="2" s="1"/>
  <c r="DK843" i="2"/>
  <c r="DQ843" i="2" s="1"/>
  <c r="DJ843" i="2"/>
  <c r="DP843" i="2" s="1"/>
  <c r="DK859" i="2"/>
  <c r="DQ859" i="2" s="1"/>
  <c r="DJ859" i="2"/>
  <c r="DP859" i="2" s="1"/>
  <c r="DJ625" i="2"/>
  <c r="DP625" i="2" s="1"/>
  <c r="DI149" i="2"/>
  <c r="DO149" i="2" s="1"/>
  <c r="DN307" i="2"/>
  <c r="DL307" i="2"/>
  <c r="DN323" i="2"/>
  <c r="DL323" i="2"/>
  <c r="DN339" i="2"/>
  <c r="DL339" i="2"/>
  <c r="DN355" i="2"/>
  <c r="DN371" i="2"/>
  <c r="DL371" i="2"/>
  <c r="DN387" i="2"/>
  <c r="DL387" i="2"/>
  <c r="DN308" i="2"/>
  <c r="DL308" i="2"/>
  <c r="DN324" i="2"/>
  <c r="DL324" i="2"/>
  <c r="DN340" i="2"/>
  <c r="DL340" i="2"/>
  <c r="DN356" i="2"/>
  <c r="DN372" i="2"/>
  <c r="DL372" i="2"/>
  <c r="DN388" i="2"/>
  <c r="DL388" i="2"/>
  <c r="DL313" i="2"/>
  <c r="DN313" i="2"/>
  <c r="DL329" i="2"/>
  <c r="DN329" i="2"/>
  <c r="DL345" i="2"/>
  <c r="DN345" i="2"/>
  <c r="DL361" i="2"/>
  <c r="DN361" i="2"/>
  <c r="DN377" i="2"/>
  <c r="DI498" i="2"/>
  <c r="DO498" i="2" s="1"/>
  <c r="DI905" i="2"/>
  <c r="DO905" i="2" s="1"/>
  <c r="DN984" i="2"/>
  <c r="DI746" i="2"/>
  <c r="DO746" i="2" s="1"/>
  <c r="DJ441" i="2"/>
  <c r="DP441" i="2" s="1"/>
  <c r="DI616" i="2"/>
  <c r="DO616" i="2" s="1"/>
  <c r="DK58" i="2"/>
  <c r="DQ58" i="2" s="1"/>
  <c r="DI250" i="2"/>
  <c r="DO250" i="2" s="1"/>
  <c r="DN160" i="2"/>
  <c r="DL200" i="2"/>
  <c r="DN200" i="2"/>
  <c r="DL256" i="2"/>
  <c r="DN256" i="2"/>
  <c r="DL989" i="2"/>
  <c r="DN989" i="2"/>
  <c r="DI148" i="2"/>
  <c r="DO148" i="2" s="1"/>
  <c r="DL821" i="2"/>
  <c r="DN821" i="2"/>
  <c r="DL837" i="2"/>
  <c r="DN837" i="2"/>
  <c r="DN853" i="2"/>
  <c r="DJ599" i="2"/>
  <c r="DP599" i="2" s="1"/>
  <c r="DN405" i="2"/>
  <c r="DL405" i="2"/>
  <c r="DN421" i="2"/>
  <c r="DL421" i="2"/>
  <c r="DN437" i="2"/>
  <c r="DN453" i="2"/>
  <c r="DL453" i="2"/>
  <c r="DN469" i="2"/>
  <c r="DL469" i="2"/>
  <c r="DL485" i="2"/>
  <c r="DN485" i="2"/>
  <c r="DI441" i="2"/>
  <c r="DO441" i="2" s="1"/>
  <c r="DK538" i="2"/>
  <c r="DQ538" i="2" s="1"/>
  <c r="DI691" i="2"/>
  <c r="DO691" i="2" s="1"/>
  <c r="DK691" i="2"/>
  <c r="DQ691" i="2" s="1"/>
  <c r="DI707" i="2"/>
  <c r="DO707" i="2" s="1"/>
  <c r="DK707" i="2"/>
  <c r="DQ707" i="2" s="1"/>
  <c r="DN731" i="2"/>
  <c r="DL731" i="2"/>
  <c r="DN747" i="2"/>
  <c r="DN763" i="2"/>
  <c r="DL763" i="2"/>
  <c r="DK882" i="2"/>
  <c r="DQ882" i="2" s="1"/>
  <c r="DI946" i="2"/>
  <c r="DO946" i="2" s="1"/>
  <c r="DJ213" i="2"/>
  <c r="DP213" i="2" s="1"/>
  <c r="DN499" i="2"/>
  <c r="DL499" i="2"/>
  <c r="DN515" i="2"/>
  <c r="DL515" i="2"/>
  <c r="DN531" i="2"/>
  <c r="DL531" i="2"/>
  <c r="DN547" i="2"/>
  <c r="DL547" i="2"/>
  <c r="DN563" i="2"/>
  <c r="DN579" i="2"/>
  <c r="DL579" i="2"/>
  <c r="DN500" i="2"/>
  <c r="DL500" i="2"/>
  <c r="DN516" i="2"/>
  <c r="DL516" i="2"/>
  <c r="DN532" i="2"/>
  <c r="DN548" i="2"/>
  <c r="DL548" i="2"/>
  <c r="DN564" i="2"/>
  <c r="DL564" i="2"/>
  <c r="DN580" i="2"/>
  <c r="DL501" i="2"/>
  <c r="DN501" i="2"/>
  <c r="DL517" i="2"/>
  <c r="DN517" i="2"/>
  <c r="DN533" i="2"/>
  <c r="DL549" i="2"/>
  <c r="DN549" i="2"/>
  <c r="DL565" i="2"/>
  <c r="DN565" i="2"/>
  <c r="DI486" i="2"/>
  <c r="DO486" i="2" s="1"/>
  <c r="DJ486" i="2"/>
  <c r="DP486" i="2" s="1"/>
  <c r="DN582" i="2"/>
  <c r="DN598" i="2"/>
  <c r="DL598" i="2"/>
  <c r="DN614" i="2"/>
  <c r="DL614" i="2"/>
  <c r="DN630" i="2"/>
  <c r="DN646" i="2"/>
  <c r="DN662" i="2"/>
  <c r="DL662" i="2"/>
  <c r="DK657" i="2"/>
  <c r="DQ657" i="2" s="1"/>
  <c r="DJ715" i="2"/>
  <c r="DP715" i="2" s="1"/>
  <c r="DN970" i="2"/>
  <c r="DJ377" i="2"/>
  <c r="DP377" i="2" s="1"/>
  <c r="DJ364" i="2"/>
  <c r="DP364" i="2" s="1"/>
  <c r="DK830" i="2"/>
  <c r="DQ830" i="2" s="1"/>
  <c r="DN396" i="2"/>
  <c r="DL396" i="2"/>
  <c r="DN412" i="2"/>
  <c r="DN428" i="2"/>
  <c r="DN444" i="2"/>
  <c r="DL444" i="2"/>
  <c r="DN460" i="2"/>
  <c r="DL460" i="2"/>
  <c r="DN476" i="2"/>
  <c r="DN736" i="2"/>
  <c r="DL736" i="2"/>
  <c r="DN752" i="2"/>
  <c r="DL752" i="2"/>
  <c r="DN768" i="2"/>
  <c r="DK984" i="2"/>
  <c r="DQ984" i="2" s="1"/>
  <c r="DI800" i="2"/>
  <c r="DO800" i="2" s="1"/>
  <c r="DN976" i="2"/>
  <c r="DL976" i="2"/>
  <c r="DK100" i="2"/>
  <c r="DQ100" i="2" s="1"/>
  <c r="DK47" i="2"/>
  <c r="DQ47" i="2" s="1"/>
  <c r="DJ113" i="2"/>
  <c r="DP113" i="2" s="1"/>
  <c r="DJ342" i="2"/>
  <c r="DP342" i="2" s="1"/>
  <c r="DI407" i="2"/>
  <c r="DO407" i="2" s="1"/>
  <c r="DK486" i="2"/>
  <c r="DQ486" i="2" s="1"/>
  <c r="DK868" i="2"/>
  <c r="DQ868" i="2" s="1"/>
  <c r="DK982" i="2"/>
  <c r="DQ982" i="2" s="1"/>
  <c r="DK194" i="2"/>
  <c r="DQ194" i="2" s="1"/>
  <c r="DI355" i="2"/>
  <c r="DO355" i="2" s="1"/>
  <c r="DJ497" i="2"/>
  <c r="DP497" i="2" s="1"/>
  <c r="DJ684" i="2"/>
  <c r="DP684" i="2" s="1"/>
  <c r="DK951" i="2"/>
  <c r="DQ951" i="2" s="1"/>
  <c r="DJ439" i="2"/>
  <c r="DP439" i="2" s="1"/>
  <c r="DI42" i="2"/>
  <c r="DO42" i="2" s="1"/>
  <c r="DI100" i="2"/>
  <c r="DO100" i="2" s="1"/>
  <c r="DI285" i="2"/>
  <c r="DO285" i="2" s="1"/>
  <c r="DK457" i="2"/>
  <c r="DQ457" i="2" s="1"/>
  <c r="DI815" i="2"/>
  <c r="DO815" i="2" s="1"/>
  <c r="DJ961" i="2"/>
  <c r="DP961" i="2" s="1"/>
  <c r="DL893" i="2"/>
  <c r="DN893" i="2"/>
  <c r="DI943" i="2"/>
  <c r="DO943" i="2" s="1"/>
  <c r="DK626" i="2"/>
  <c r="DQ626" i="2" s="1"/>
  <c r="DJ221" i="2"/>
  <c r="DP221" i="2" s="1"/>
  <c r="DJ356" i="2"/>
  <c r="DP356" i="2" s="1"/>
  <c r="DK513" i="2"/>
  <c r="DQ513" i="2" s="1"/>
  <c r="DK683" i="2"/>
  <c r="DQ683" i="2" s="1"/>
  <c r="DJ895" i="2"/>
  <c r="DP895" i="2" s="1"/>
  <c r="DJ394" i="2"/>
  <c r="DP394" i="2" s="1"/>
  <c r="DK394" i="2"/>
  <c r="DQ394" i="2" s="1"/>
  <c r="DL426" i="2"/>
  <c r="DN426" i="2"/>
  <c r="DL458" i="2"/>
  <c r="DN458" i="2"/>
  <c r="DK700" i="2"/>
  <c r="DQ700" i="2" s="1"/>
  <c r="DD1009" i="2"/>
  <c r="DD1011" i="2"/>
  <c r="DD1010" i="2"/>
  <c r="DJ8" i="2"/>
  <c r="DJ512" i="2"/>
  <c r="DP512" i="2" s="1"/>
  <c r="DI974" i="2"/>
  <c r="DO974" i="2" s="1"/>
  <c r="DK472" i="2"/>
  <c r="DQ472" i="2" s="1"/>
  <c r="DN677" i="2"/>
  <c r="DL677" i="2"/>
  <c r="DN693" i="2"/>
  <c r="DL693" i="2"/>
  <c r="DN709" i="2"/>
  <c r="DL709" i="2"/>
  <c r="DI853" i="2"/>
  <c r="DO853" i="2" s="1"/>
  <c r="DN111" i="2"/>
  <c r="DL111" i="2"/>
  <c r="DN127" i="2"/>
  <c r="DL127" i="2"/>
  <c r="DN143" i="2"/>
  <c r="DL143" i="2"/>
  <c r="DN159" i="2"/>
  <c r="DL159" i="2"/>
  <c r="DN175" i="2"/>
  <c r="DL175" i="2"/>
  <c r="DN191" i="2"/>
  <c r="DL191" i="2"/>
  <c r="DN207" i="2"/>
  <c r="DL207" i="2"/>
  <c r="DN223" i="2"/>
  <c r="DL223" i="2"/>
  <c r="DN239" i="2"/>
  <c r="DL239" i="2"/>
  <c r="DN255" i="2"/>
  <c r="DL255" i="2"/>
  <c r="DN271" i="2"/>
  <c r="DN287" i="2"/>
  <c r="DL287" i="2"/>
  <c r="DJ187" i="2"/>
  <c r="DP187" i="2" s="1"/>
  <c r="DN314" i="2"/>
  <c r="DN330" i="2"/>
  <c r="DL330" i="2"/>
  <c r="DN346" i="2"/>
  <c r="DL346" i="2"/>
  <c r="DN362" i="2"/>
  <c r="DL362" i="2"/>
  <c r="DN378" i="2"/>
  <c r="DK437" i="2"/>
  <c r="DQ437" i="2" s="1"/>
  <c r="DI536" i="2"/>
  <c r="DO536" i="2" s="1"/>
  <c r="DI665" i="2"/>
  <c r="DO665" i="2" s="1"/>
  <c r="DJ809" i="2"/>
  <c r="DP809" i="2" s="1"/>
  <c r="DJ413" i="2"/>
  <c r="DP413" i="2" s="1"/>
  <c r="DJ675" i="2"/>
  <c r="DP675" i="2" s="1"/>
  <c r="DN1005" i="2"/>
  <c r="DK85" i="2"/>
  <c r="DQ85" i="2" s="1"/>
  <c r="DJ201" i="2"/>
  <c r="DP201" i="2" s="1"/>
  <c r="DK574" i="2"/>
  <c r="DQ574" i="2" s="1"/>
  <c r="DJ630" i="2"/>
  <c r="DP630" i="2" s="1"/>
  <c r="DK834" i="2"/>
  <c r="DQ834" i="2" s="1"/>
  <c r="CU7" i="2"/>
  <c r="DI298" i="2"/>
  <c r="DO298" i="2" s="1"/>
  <c r="DJ554" i="2"/>
  <c r="DP554" i="2" s="1"/>
  <c r="DJ620" i="2"/>
  <c r="DP620" i="2" s="1"/>
  <c r="DJ892" i="2"/>
  <c r="DP892" i="2" s="1"/>
  <c r="DI634" i="2"/>
  <c r="DO634" i="2" s="1"/>
  <c r="DJ479" i="2"/>
  <c r="DP479" i="2" s="1"/>
  <c r="DI53" i="2"/>
  <c r="DO53" i="2" s="1"/>
  <c r="DK133" i="2"/>
  <c r="DQ133" i="2" s="1"/>
  <c r="DI578" i="2"/>
  <c r="DO578" i="2" s="1"/>
  <c r="DI565" i="2"/>
  <c r="DO565" i="2" s="1"/>
  <c r="DK725" i="2"/>
  <c r="DQ725" i="2" s="1"/>
  <c r="DI889" i="2"/>
  <c r="DO889" i="2" s="1"/>
  <c r="DK666" i="2"/>
  <c r="DQ666" i="2" s="1"/>
  <c r="DK76" i="2"/>
  <c r="DQ76" i="2" s="1"/>
  <c r="DJ646" i="2"/>
  <c r="DP646" i="2" s="1"/>
  <c r="BZ7" i="2"/>
  <c r="DK218" i="2"/>
  <c r="DQ218" i="2" s="1"/>
  <c r="DN1003" i="2"/>
  <c r="DL1003" i="2"/>
  <c r="DN995" i="2"/>
  <c r="DI245" i="2"/>
  <c r="DO245" i="2" s="1"/>
  <c r="DK312" i="2"/>
  <c r="DQ312" i="2" s="1"/>
  <c r="DI312" i="2"/>
  <c r="DO312" i="2" s="1"/>
  <c r="DK344" i="2"/>
  <c r="DQ344" i="2" s="1"/>
  <c r="DI344" i="2"/>
  <c r="DO344" i="2" s="1"/>
  <c r="DK376" i="2"/>
  <c r="DQ376" i="2" s="1"/>
  <c r="DI376" i="2"/>
  <c r="DO376" i="2" s="1"/>
  <c r="DI532" i="2"/>
  <c r="DO532" i="2" s="1"/>
  <c r="DK160" i="2"/>
  <c r="DQ160" i="2" s="1"/>
  <c r="DJ194" i="2"/>
  <c r="DP194" i="2" s="1"/>
  <c r="DI292" i="2"/>
  <c r="DO292" i="2" s="1"/>
  <c r="DK342" i="2"/>
  <c r="DQ342" i="2" s="1"/>
  <c r="DJ750" i="2"/>
  <c r="DP750" i="2" s="1"/>
  <c r="DN871" i="2"/>
  <c r="DL871" i="2"/>
  <c r="DI462" i="2"/>
  <c r="DO462" i="2" s="1"/>
  <c r="DN487" i="2"/>
  <c r="DL487" i="2"/>
  <c r="DI632" i="2"/>
  <c r="DO632" i="2" s="1"/>
  <c r="DN22" i="2"/>
  <c r="DL22" i="2"/>
  <c r="DN38" i="2"/>
  <c r="DL38" i="2"/>
  <c r="DN54" i="2"/>
  <c r="DL54" i="2"/>
  <c r="DN70" i="2"/>
  <c r="DN86" i="2"/>
  <c r="DL86" i="2"/>
  <c r="DN102" i="2"/>
  <c r="DL102" i="2"/>
  <c r="DK118" i="2"/>
  <c r="DQ118" i="2" s="1"/>
  <c r="DJ118" i="2"/>
  <c r="DP118" i="2" s="1"/>
  <c r="DI118" i="2"/>
  <c r="DO118" i="2" s="1"/>
  <c r="DJ134" i="2"/>
  <c r="DP134" i="2" s="1"/>
  <c r="DI134" i="2"/>
  <c r="DO134" i="2" s="1"/>
  <c r="DK134" i="2"/>
  <c r="DQ134" i="2" s="1"/>
  <c r="DK150" i="2"/>
  <c r="DQ150" i="2" s="1"/>
  <c r="DJ150" i="2"/>
  <c r="DP150" i="2" s="1"/>
  <c r="DI150" i="2"/>
  <c r="DO150" i="2" s="1"/>
  <c r="DK166" i="2"/>
  <c r="DQ166" i="2" s="1"/>
  <c r="DJ166" i="2"/>
  <c r="DP166" i="2" s="1"/>
  <c r="DI166" i="2"/>
  <c r="DO166" i="2" s="1"/>
  <c r="DK182" i="2"/>
  <c r="DQ182" i="2" s="1"/>
  <c r="DJ182" i="2"/>
  <c r="DP182" i="2" s="1"/>
  <c r="DI182" i="2"/>
  <c r="DO182" i="2" s="1"/>
  <c r="DJ198" i="2"/>
  <c r="DP198" i="2" s="1"/>
  <c r="DI198" i="2"/>
  <c r="DO198" i="2" s="1"/>
  <c r="DK198" i="2"/>
  <c r="DQ198" i="2" s="1"/>
  <c r="DK214" i="2"/>
  <c r="DQ214" i="2" s="1"/>
  <c r="DJ214" i="2"/>
  <c r="DP214" i="2" s="1"/>
  <c r="DI214" i="2"/>
  <c r="DO214" i="2" s="1"/>
  <c r="DK230" i="2"/>
  <c r="DQ230" i="2" s="1"/>
  <c r="DJ230" i="2"/>
  <c r="DP230" i="2" s="1"/>
  <c r="DI230" i="2"/>
  <c r="DO230" i="2" s="1"/>
  <c r="DK246" i="2"/>
  <c r="DQ246" i="2" s="1"/>
  <c r="DJ246" i="2"/>
  <c r="DP246" i="2" s="1"/>
  <c r="DI246" i="2"/>
  <c r="DO246" i="2" s="1"/>
  <c r="DJ262" i="2"/>
  <c r="DP262" i="2" s="1"/>
  <c r="DI262" i="2"/>
  <c r="DO262" i="2" s="1"/>
  <c r="DK262" i="2"/>
  <c r="DQ262" i="2" s="1"/>
  <c r="DK278" i="2"/>
  <c r="DQ278" i="2" s="1"/>
  <c r="DJ278" i="2"/>
  <c r="DP278" i="2" s="1"/>
  <c r="DI278" i="2"/>
  <c r="DO278" i="2" s="1"/>
  <c r="DK294" i="2"/>
  <c r="DQ294" i="2" s="1"/>
  <c r="DJ294" i="2"/>
  <c r="DP294" i="2" s="1"/>
  <c r="DI294" i="2"/>
  <c r="DO294" i="2" s="1"/>
  <c r="DN996" i="2"/>
  <c r="DL996" i="2"/>
  <c r="DJ627" i="2"/>
  <c r="DP627" i="2" s="1"/>
  <c r="DK504" i="2"/>
  <c r="DQ504" i="2" s="1"/>
  <c r="DK581" i="2"/>
  <c r="DQ581" i="2" s="1"/>
  <c r="DJ591" i="2"/>
  <c r="DP591" i="2" s="1"/>
  <c r="DN862" i="2"/>
  <c r="DL862" i="2"/>
  <c r="DJ229" i="2"/>
  <c r="DP229" i="2" s="1"/>
  <c r="DN968" i="2"/>
  <c r="DL968" i="2"/>
  <c r="DK24" i="2"/>
  <c r="DQ24" i="2" s="1"/>
  <c r="DI24" i="2"/>
  <c r="DO24" i="2" s="1"/>
  <c r="DK56" i="2"/>
  <c r="DQ56" i="2" s="1"/>
  <c r="DI56" i="2"/>
  <c r="DO56" i="2" s="1"/>
  <c r="DK88" i="2"/>
  <c r="DQ88" i="2" s="1"/>
  <c r="DI88" i="2"/>
  <c r="DO88" i="2" s="1"/>
  <c r="DI17" i="2"/>
  <c r="DO17" i="2" s="1"/>
  <c r="DK17" i="2"/>
  <c r="DQ17" i="2" s="1"/>
  <c r="DK49" i="2"/>
  <c r="DQ49" i="2" s="1"/>
  <c r="DI49" i="2"/>
  <c r="DO49" i="2" s="1"/>
  <c r="DK81" i="2"/>
  <c r="DQ81" i="2" s="1"/>
  <c r="DI81" i="2"/>
  <c r="DO81" i="2" s="1"/>
  <c r="DL678" i="2"/>
  <c r="DN678" i="2"/>
  <c r="DL694" i="2"/>
  <c r="DN694" i="2"/>
  <c r="DL710" i="2"/>
  <c r="DN710" i="2"/>
  <c r="DI802" i="2"/>
  <c r="DO802" i="2" s="1"/>
  <c r="DK898" i="2"/>
  <c r="DQ898" i="2" s="1"/>
  <c r="DJ995" i="2"/>
  <c r="DP995" i="2" s="1"/>
  <c r="DL422" i="2"/>
  <c r="DN422" i="2"/>
  <c r="DL454" i="2"/>
  <c r="DN454" i="2"/>
  <c r="DJ314" i="2"/>
  <c r="DP314" i="2" s="1"/>
  <c r="DK539" i="2"/>
  <c r="DQ539" i="2" s="1"/>
  <c r="DN937" i="2"/>
  <c r="DL937" i="2"/>
  <c r="DJ846" i="2"/>
  <c r="DP846" i="2" s="1"/>
  <c r="DN688" i="2"/>
  <c r="DL688" i="2"/>
  <c r="DN704" i="2"/>
  <c r="DL704" i="2"/>
  <c r="DN720" i="2"/>
  <c r="DL720" i="2"/>
  <c r="DK582" i="2"/>
  <c r="DQ582" i="2" s="1"/>
  <c r="DK1006" i="2"/>
  <c r="DQ1006" i="2" s="1"/>
  <c r="DK34" i="2"/>
  <c r="DQ34" i="2" s="1"/>
  <c r="DJ289" i="2"/>
  <c r="DP289" i="2" s="1"/>
  <c r="DK535" i="2"/>
  <c r="DQ535" i="2" s="1"/>
  <c r="DJ670" i="2"/>
  <c r="DP670" i="2" s="1"/>
  <c r="DI747" i="2"/>
  <c r="DO747" i="2" s="1"/>
  <c r="DK809" i="2"/>
  <c r="DQ809" i="2" s="1"/>
  <c r="DL920" i="2"/>
  <c r="DN920" i="2"/>
  <c r="DN411" i="2"/>
  <c r="DL411" i="2"/>
  <c r="DN427" i="2"/>
  <c r="DL427" i="2"/>
  <c r="DN443" i="2"/>
  <c r="DL443" i="2"/>
  <c r="DN459" i="2"/>
  <c r="DL459" i="2"/>
  <c r="DN475" i="2"/>
  <c r="DL475" i="2"/>
  <c r="DJ70" i="2"/>
  <c r="DP70" i="2" s="1"/>
  <c r="DJ513" i="2"/>
  <c r="DP513" i="2" s="1"/>
  <c r="DJ563" i="2"/>
  <c r="DP563" i="2" s="1"/>
  <c r="DK412" i="2"/>
  <c r="DQ412" i="2" s="1"/>
  <c r="DI674" i="2"/>
  <c r="DO674" i="2" s="1"/>
  <c r="DI87" i="2"/>
  <c r="DO87" i="2" s="1"/>
  <c r="DK205" i="2"/>
  <c r="DQ205" i="2" s="1"/>
  <c r="DJ271" i="2"/>
  <c r="DP271" i="2" s="1"/>
  <c r="DI733" i="2"/>
  <c r="DO733" i="2" s="1"/>
  <c r="DH994" i="2"/>
  <c r="DJ456" i="2"/>
  <c r="DP456" i="2" s="1"/>
  <c r="DJ633" i="2"/>
  <c r="DP633" i="2" s="1"/>
  <c r="DJ205" i="2"/>
  <c r="DP205" i="2" s="1"/>
  <c r="DK529" i="2"/>
  <c r="DQ529" i="2" s="1"/>
  <c r="DK595" i="2"/>
  <c r="DQ595" i="2" s="1"/>
  <c r="DK699" i="2"/>
  <c r="DQ699" i="2" s="1"/>
  <c r="DK838" i="2"/>
  <c r="DQ838" i="2" s="1"/>
  <c r="DJ973" i="2"/>
  <c r="DP973" i="2" s="1"/>
  <c r="DK142" i="2"/>
  <c r="DQ142" i="2" s="1"/>
  <c r="DJ495" i="2"/>
  <c r="DP495" i="2" s="1"/>
  <c r="DJ656" i="2"/>
  <c r="DP656" i="2" s="1"/>
  <c r="DJ778" i="2"/>
  <c r="DP778" i="2" s="1"/>
  <c r="DK929" i="2"/>
  <c r="DQ929" i="2" s="1"/>
  <c r="DK737" i="2"/>
  <c r="DQ737" i="2" s="1"/>
  <c r="DI737" i="2"/>
  <c r="DO737" i="2" s="1"/>
  <c r="DK753" i="2"/>
  <c r="DQ753" i="2" s="1"/>
  <c r="DI753" i="2"/>
  <c r="DO753" i="2" s="1"/>
  <c r="DK769" i="2"/>
  <c r="DQ769" i="2" s="1"/>
  <c r="DI769" i="2"/>
  <c r="DO769" i="2" s="1"/>
  <c r="DI835" i="2"/>
  <c r="DO835" i="2" s="1"/>
  <c r="DJ581" i="2"/>
  <c r="DP581" i="2" s="1"/>
  <c r="DI83" i="2"/>
  <c r="DO83" i="2" s="1"/>
  <c r="DI137" i="2"/>
  <c r="DO137" i="2" s="1"/>
  <c r="DK169" i="2"/>
  <c r="DQ169" i="2" s="1"/>
  <c r="DK297" i="2"/>
  <c r="DQ297" i="2" s="1"/>
  <c r="DI519" i="2"/>
  <c r="DO519" i="2" s="1"/>
  <c r="DI585" i="2"/>
  <c r="DO585" i="2" s="1"/>
  <c r="DJ397" i="2"/>
  <c r="DP397" i="2" s="1"/>
  <c r="DI734" i="2"/>
  <c r="DO734" i="2" s="1"/>
  <c r="DN828" i="2"/>
  <c r="DL828" i="2"/>
  <c r="DN844" i="2"/>
  <c r="DN860" i="2"/>
  <c r="DL860" i="2"/>
  <c r="DK493" i="2"/>
  <c r="DQ493" i="2" s="1"/>
  <c r="DK810" i="2"/>
  <c r="DQ810" i="2" s="1"/>
  <c r="DJ120" i="2"/>
  <c r="DP120" i="2" s="1"/>
  <c r="DK282" i="2"/>
  <c r="DQ282" i="2" s="1"/>
  <c r="DJ572" i="2"/>
  <c r="DP572" i="2" s="1"/>
  <c r="DK468" i="2"/>
  <c r="DQ468" i="2" s="1"/>
  <c r="DI785" i="2"/>
  <c r="DO785" i="2" s="1"/>
  <c r="DN303" i="2"/>
  <c r="DL303" i="2"/>
  <c r="DN335" i="2"/>
  <c r="DL335" i="2"/>
  <c r="DN367" i="2"/>
  <c r="DL367" i="2"/>
  <c r="DN304" i="2"/>
  <c r="DL304" i="2"/>
  <c r="DN336" i="2"/>
  <c r="DL336" i="2"/>
  <c r="DN368" i="2"/>
  <c r="DL368" i="2"/>
  <c r="DL309" i="2"/>
  <c r="DN309" i="2"/>
  <c r="DL341" i="2"/>
  <c r="DN341" i="2"/>
  <c r="DL373" i="2"/>
  <c r="DN373" i="2"/>
  <c r="DJ805" i="2"/>
  <c r="DP805" i="2" s="1"/>
  <c r="DN980" i="2"/>
  <c r="DL980" i="2"/>
  <c r="DJ400" i="2"/>
  <c r="DP400" i="2" s="1"/>
  <c r="DL393" i="2"/>
  <c r="DN393" i="2"/>
  <c r="DN409" i="2"/>
  <c r="DL409" i="2"/>
  <c r="DN425" i="2"/>
  <c r="DL425" i="2"/>
  <c r="DN441" i="2"/>
  <c r="DL441" i="2"/>
  <c r="DN457" i="2"/>
  <c r="DL457" i="2"/>
  <c r="DN473" i="2"/>
  <c r="DL473" i="2"/>
  <c r="DH898" i="2"/>
  <c r="DK672" i="2"/>
  <c r="DQ672" i="2" s="1"/>
  <c r="DH113" i="2"/>
  <c r="DH145" i="2"/>
  <c r="DH177" i="2"/>
  <c r="DH209" i="2"/>
  <c r="DH241" i="2"/>
  <c r="DH273" i="2"/>
  <c r="CQ1009" i="2"/>
  <c r="CQ1011" i="2"/>
  <c r="CQ1010" i="2"/>
  <c r="CU8" i="2"/>
  <c r="DH498" i="2"/>
  <c r="DH530" i="2"/>
  <c r="DH546" i="2"/>
  <c r="DH562" i="2"/>
  <c r="DH578" i="2"/>
  <c r="DH674" i="2"/>
  <c r="DL738" i="2"/>
  <c r="DN738" i="2"/>
  <c r="DL754" i="2"/>
  <c r="DN754" i="2"/>
  <c r="DN872" i="2"/>
  <c r="DL872" i="2"/>
  <c r="DH133" i="2"/>
  <c r="DH197" i="2"/>
  <c r="DH229" i="2"/>
  <c r="DH293" i="2"/>
  <c r="DN408" i="2"/>
  <c r="DL408" i="2"/>
  <c r="DN424" i="2"/>
  <c r="DL424" i="2"/>
  <c r="DN440" i="2"/>
  <c r="DL440" i="2"/>
  <c r="DN456" i="2"/>
  <c r="DL456" i="2"/>
  <c r="DN472" i="2"/>
  <c r="DL472" i="2"/>
  <c r="DN732" i="2"/>
  <c r="DL732" i="2"/>
  <c r="DN748" i="2"/>
  <c r="DL748" i="2"/>
  <c r="DN764" i="2"/>
  <c r="DL764" i="2"/>
  <c r="DH960" i="2"/>
  <c r="DL584" i="2"/>
  <c r="DN584" i="2"/>
  <c r="DL600" i="2"/>
  <c r="DN600" i="2"/>
  <c r="DL616" i="2"/>
  <c r="DN616" i="2"/>
  <c r="DN632" i="2"/>
  <c r="DL648" i="2"/>
  <c r="DN648" i="2"/>
  <c r="DL664" i="2"/>
  <c r="DN664" i="2"/>
  <c r="DH992" i="2"/>
  <c r="DJ209" i="2"/>
  <c r="DP209" i="2" s="1"/>
  <c r="DI857" i="2"/>
  <c r="DO857" i="2" s="1"/>
  <c r="DJ417" i="2"/>
  <c r="DP417" i="2" s="1"/>
  <c r="DK658" i="2"/>
  <c r="DQ658" i="2" s="1"/>
  <c r="C115" i="1"/>
  <c r="DH7" i="2"/>
  <c r="DK576" i="2"/>
  <c r="DQ576" i="2" s="1"/>
  <c r="DN910" i="2"/>
  <c r="DL910" i="2"/>
  <c r="DN926" i="2"/>
  <c r="DN418" i="2"/>
  <c r="DN450" i="2"/>
  <c r="DL482" i="2"/>
  <c r="DN482" i="2"/>
  <c r="DK7" i="2"/>
  <c r="C118" i="1"/>
  <c r="DJ511" i="2"/>
  <c r="DP511" i="2" s="1"/>
  <c r="DJ672" i="2"/>
  <c r="DP672" i="2" s="1"/>
  <c r="DJ794" i="2"/>
  <c r="DP794" i="2" s="1"/>
  <c r="DH585" i="2"/>
  <c r="DH601" i="2"/>
  <c r="DH633" i="2"/>
  <c r="DH649" i="2"/>
  <c r="DK115" i="2"/>
  <c r="DQ115" i="2" s="1"/>
  <c r="DJ115" i="2"/>
  <c r="DP115" i="2" s="1"/>
  <c r="DK131" i="2"/>
  <c r="DQ131" i="2" s="1"/>
  <c r="DJ131" i="2"/>
  <c r="DP131" i="2" s="1"/>
  <c r="DK147" i="2"/>
  <c r="DQ147" i="2" s="1"/>
  <c r="DJ147" i="2"/>
  <c r="DP147" i="2" s="1"/>
  <c r="DK163" i="2"/>
  <c r="DQ163" i="2" s="1"/>
  <c r="DJ163" i="2"/>
  <c r="DP163" i="2" s="1"/>
  <c r="DK179" i="2"/>
  <c r="DQ179" i="2" s="1"/>
  <c r="DJ179" i="2"/>
  <c r="DP179" i="2" s="1"/>
  <c r="DK195" i="2"/>
  <c r="DQ195" i="2" s="1"/>
  <c r="DJ195" i="2"/>
  <c r="DP195" i="2" s="1"/>
  <c r="DK211" i="2"/>
  <c r="DQ211" i="2" s="1"/>
  <c r="DJ211" i="2"/>
  <c r="DP211" i="2" s="1"/>
  <c r="DK227" i="2"/>
  <c r="DQ227" i="2" s="1"/>
  <c r="DJ227" i="2"/>
  <c r="DP227" i="2" s="1"/>
  <c r="DK243" i="2"/>
  <c r="DQ243" i="2" s="1"/>
  <c r="DJ243" i="2"/>
  <c r="DP243" i="2" s="1"/>
  <c r="DK259" i="2"/>
  <c r="DQ259" i="2" s="1"/>
  <c r="DJ259" i="2"/>
  <c r="DP259" i="2" s="1"/>
  <c r="DK275" i="2"/>
  <c r="DQ275" i="2" s="1"/>
  <c r="DJ275" i="2"/>
  <c r="DP275" i="2" s="1"/>
  <c r="DK291" i="2"/>
  <c r="DQ291" i="2" s="1"/>
  <c r="DJ291" i="2"/>
  <c r="DP291" i="2" s="1"/>
  <c r="DI537" i="2"/>
  <c r="DO537" i="2" s="1"/>
  <c r="DN887" i="2"/>
  <c r="DL887" i="2"/>
  <c r="DN903" i="2"/>
  <c r="DL903" i="2"/>
  <c r="DN896" i="2"/>
  <c r="DL896" i="2"/>
  <c r="DJ960" i="2"/>
  <c r="DP960" i="2" s="1"/>
  <c r="DH794" i="2"/>
  <c r="DH810" i="2"/>
  <c r="DI904" i="2"/>
  <c r="DO904" i="2" s="1"/>
  <c r="DC1010" i="2"/>
  <c r="DC1011" i="2"/>
  <c r="DC1009" i="2"/>
  <c r="DI8" i="2"/>
  <c r="DK293" i="2"/>
  <c r="DQ293" i="2" s="1"/>
  <c r="DI875" i="2"/>
  <c r="DO875" i="2" s="1"/>
  <c r="DJ601" i="2"/>
  <c r="DP601" i="2" s="1"/>
  <c r="DN776" i="2"/>
  <c r="DL776" i="2"/>
  <c r="DN792" i="2"/>
  <c r="DL792" i="2"/>
  <c r="DN808" i="2"/>
  <c r="DL808" i="2"/>
  <c r="DH10" i="2"/>
  <c r="DH26" i="2"/>
  <c r="DH42" i="2"/>
  <c r="DH58" i="2"/>
  <c r="DH74" i="2"/>
  <c r="DH90" i="2"/>
  <c r="DH106" i="2"/>
  <c r="DI794" i="2"/>
  <c r="DO794" i="2" s="1"/>
  <c r="DK624" i="2"/>
  <c r="DQ624" i="2" s="1"/>
  <c r="DJ197" i="2"/>
  <c r="DP197" i="2" s="1"/>
  <c r="DL682" i="2"/>
  <c r="DN682" i="2"/>
  <c r="DL698" i="2"/>
  <c r="DN698" i="2"/>
  <c r="DL714" i="2"/>
  <c r="DN714" i="2"/>
  <c r="DI450" i="2"/>
  <c r="DO450" i="2" s="1"/>
  <c r="DL785" i="2"/>
  <c r="DN785" i="2"/>
  <c r="DL801" i="2"/>
  <c r="DN801" i="2"/>
  <c r="DN676" i="2"/>
  <c r="DL676" i="2"/>
  <c r="DN692" i="2"/>
  <c r="DL692" i="2"/>
  <c r="DN708" i="2"/>
  <c r="DL708" i="2"/>
  <c r="DL951" i="2"/>
  <c r="DN951" i="2"/>
  <c r="DL999" i="2"/>
  <c r="DN999" i="2"/>
  <c r="DJ649" i="2"/>
  <c r="DP649" i="2" s="1"/>
  <c r="DK84" i="2"/>
  <c r="DQ84" i="2" s="1"/>
  <c r="DJ129" i="2"/>
  <c r="DP129" i="2" s="1"/>
  <c r="DI227" i="2"/>
  <c r="DO227" i="2" s="1"/>
  <c r="DJ390" i="2"/>
  <c r="DP390" i="2" s="1"/>
  <c r="DI455" i="2"/>
  <c r="DO455" i="2" s="1"/>
  <c r="DL924" i="2"/>
  <c r="DN924" i="2"/>
  <c r="DH407" i="2"/>
  <c r="DH423" i="2"/>
  <c r="DH439" i="2"/>
  <c r="DH455" i="2"/>
  <c r="DH471" i="2"/>
  <c r="DI740" i="2"/>
  <c r="DO740" i="2" s="1"/>
  <c r="DI642" i="2"/>
  <c r="DO642" i="2" s="1"/>
  <c r="DJ874" i="2"/>
  <c r="DP874" i="2" s="1"/>
  <c r="DI26" i="2"/>
  <c r="DO26" i="2" s="1"/>
  <c r="DI84" i="2"/>
  <c r="DO84" i="2" s="1"/>
  <c r="DJ401" i="2"/>
  <c r="DP401" i="2" s="1"/>
  <c r="DK955" i="2"/>
  <c r="DQ955" i="2" s="1"/>
  <c r="DJ955" i="2"/>
  <c r="DP955" i="2" s="1"/>
  <c r="DK674" i="2"/>
  <c r="DQ674" i="2" s="1"/>
  <c r="DH877" i="2"/>
  <c r="DJ602" i="2"/>
  <c r="DP602" i="2" s="1"/>
  <c r="DK918" i="2"/>
  <c r="DQ918" i="2" s="1"/>
  <c r="DI724" i="2"/>
  <c r="DO724" i="2" s="1"/>
  <c r="DJ47" i="2"/>
  <c r="DP47" i="2" s="1"/>
  <c r="DJ496" i="2"/>
  <c r="DP496" i="2" s="1"/>
  <c r="DK963" i="2"/>
  <c r="DQ963" i="2" s="1"/>
  <c r="DH757" i="2"/>
  <c r="DJ203" i="2"/>
  <c r="DP203" i="2" s="1"/>
  <c r="DI489" i="2"/>
  <c r="DO489" i="2" s="1"/>
  <c r="DJ926" i="2"/>
  <c r="DP926" i="2" s="1"/>
  <c r="DH832" i="2"/>
  <c r="DH848" i="2"/>
  <c r="DK69" i="2"/>
  <c r="DQ69" i="2" s="1"/>
  <c r="DI251" i="2"/>
  <c r="DO251" i="2" s="1"/>
  <c r="DH783" i="2"/>
  <c r="DH116" i="2"/>
  <c r="DH132" i="2"/>
  <c r="DH148" i="2"/>
  <c r="DH164" i="2"/>
  <c r="DH180" i="2"/>
  <c r="DH196" i="2"/>
  <c r="DH212" i="2"/>
  <c r="DH228" i="2"/>
  <c r="DH244" i="2"/>
  <c r="DH260" i="2"/>
  <c r="DH276" i="2"/>
  <c r="DH292" i="2"/>
  <c r="DH827" i="2"/>
  <c r="DH843" i="2"/>
  <c r="DH859" i="2"/>
  <c r="DI50" i="2"/>
  <c r="DO50" i="2" s="1"/>
  <c r="DI76" i="2"/>
  <c r="DO76" i="2" s="1"/>
  <c r="DI213" i="2"/>
  <c r="DO213" i="2" s="1"/>
  <c r="DI791" i="2"/>
  <c r="DO791" i="2" s="1"/>
  <c r="DK87" i="2"/>
  <c r="DQ87" i="2" s="1"/>
  <c r="DH787" i="2"/>
  <c r="DJ724" i="2"/>
  <c r="DP724" i="2" s="1"/>
  <c r="DH839" i="2"/>
  <c r="DI212" i="2"/>
  <c r="DO212" i="2" s="1"/>
  <c r="DI925" i="2"/>
  <c r="DO925" i="2" s="1"/>
  <c r="DH925" i="2"/>
  <c r="DI446" i="2"/>
  <c r="DO446" i="2" s="1"/>
  <c r="DK787" i="2"/>
  <c r="DQ787" i="2" s="1"/>
  <c r="DH816" i="2"/>
  <c r="DH886" i="2"/>
  <c r="DH902" i="2"/>
  <c r="DH961" i="2"/>
  <c r="DJ691" i="2"/>
  <c r="DP691" i="2" s="1"/>
  <c r="DK849" i="2"/>
  <c r="DQ849" i="2" s="1"/>
  <c r="DH201" i="2"/>
  <c r="DH265" i="2"/>
  <c r="DH830" i="2"/>
  <c r="DH846" i="2"/>
  <c r="DK981" i="2"/>
  <c r="DQ981" i="2" s="1"/>
  <c r="DJ277" i="2"/>
  <c r="DP277" i="2" s="1"/>
  <c r="BP1011" i="2"/>
  <c r="BP1010" i="2"/>
  <c r="BP1009" i="2"/>
  <c r="DI7" i="2"/>
  <c r="C116" i="1"/>
  <c r="DH494" i="2"/>
  <c r="DH510" i="2"/>
  <c r="DH526" i="2"/>
  <c r="DH542" i="2"/>
  <c r="DH558" i="2"/>
  <c r="DH574" i="2"/>
  <c r="DJ722" i="2"/>
  <c r="DP722" i="2" s="1"/>
  <c r="DH750" i="2"/>
  <c r="DH915" i="2"/>
  <c r="DJ998" i="2"/>
  <c r="DP998" i="2" s="1"/>
  <c r="DK616" i="2"/>
  <c r="DQ616" i="2" s="1"/>
  <c r="DJ751" i="2"/>
  <c r="DP751" i="2" s="1"/>
  <c r="DJ970" i="2"/>
  <c r="DP970" i="2" s="1"/>
  <c r="DI970" i="2"/>
  <c r="DO970" i="2" s="1"/>
  <c r="DH157" i="2"/>
  <c r="DH285" i="2"/>
  <c r="DK916" i="2"/>
  <c r="DQ916" i="2" s="1"/>
  <c r="DH964" i="2"/>
  <c r="DH644" i="2"/>
  <c r="DK61" i="2"/>
  <c r="DQ61" i="2" s="1"/>
  <c r="DJ177" i="2"/>
  <c r="DP177" i="2" s="1"/>
  <c r="DI243" i="2"/>
  <c r="DO243" i="2" s="1"/>
  <c r="DI471" i="2"/>
  <c r="DO471" i="2" s="1"/>
  <c r="DK550" i="2"/>
  <c r="DQ550" i="2" s="1"/>
  <c r="DJ590" i="2"/>
  <c r="DP590" i="2" s="1"/>
  <c r="DK258" i="2"/>
  <c r="DQ258" i="2" s="1"/>
  <c r="DJ561" i="2"/>
  <c r="DP561" i="2" s="1"/>
  <c r="DJ580" i="2"/>
  <c r="DP580" i="2" s="1"/>
  <c r="DJ925" i="2"/>
  <c r="DP925" i="2" s="1"/>
  <c r="DK428" i="2"/>
  <c r="DQ428" i="2" s="1"/>
  <c r="DK756" i="2"/>
  <c r="DQ756" i="2" s="1"/>
  <c r="DI106" i="2"/>
  <c r="DO106" i="2" s="1"/>
  <c r="DK577" i="2"/>
  <c r="DQ577" i="2" s="1"/>
  <c r="DK643" i="2"/>
  <c r="DQ643" i="2" s="1"/>
  <c r="DJ410" i="2"/>
  <c r="DP410" i="2" s="1"/>
  <c r="DK410" i="2"/>
  <c r="DQ410" i="2" s="1"/>
  <c r="DJ442" i="2"/>
  <c r="DP442" i="2" s="1"/>
  <c r="DK442" i="2"/>
  <c r="DQ442" i="2" s="1"/>
  <c r="DJ474" i="2"/>
  <c r="DP474" i="2" s="1"/>
  <c r="DK474" i="2"/>
  <c r="DQ474" i="2" s="1"/>
  <c r="DJ510" i="2"/>
  <c r="DP510" i="2" s="1"/>
  <c r="DJ576" i="2"/>
  <c r="DP576" i="2" s="1"/>
  <c r="DK447" i="2"/>
  <c r="DQ447" i="2" s="1"/>
  <c r="DN589" i="2"/>
  <c r="DL589" i="2"/>
  <c r="DN605" i="2"/>
  <c r="DL605" i="2"/>
  <c r="DN621" i="2"/>
  <c r="DL621" i="2"/>
  <c r="DN637" i="2"/>
  <c r="DL637" i="2"/>
  <c r="DN653" i="2"/>
  <c r="DL653" i="2"/>
  <c r="DN669" i="2"/>
  <c r="DL669" i="2"/>
  <c r="DI217" i="2"/>
  <c r="DO217" i="2" s="1"/>
  <c r="DI550" i="2"/>
  <c r="DO550" i="2" s="1"/>
  <c r="DH892" i="2"/>
  <c r="DJ910" i="2"/>
  <c r="DP910" i="2" s="1"/>
  <c r="DJ477" i="2"/>
  <c r="DP477" i="2" s="1"/>
  <c r="DJ436" i="2"/>
  <c r="DP436" i="2" s="1"/>
  <c r="DH627" i="2"/>
  <c r="DH659" i="2"/>
  <c r="DN782" i="2"/>
  <c r="DL782" i="2"/>
  <c r="DN798" i="2"/>
  <c r="DL798" i="2"/>
  <c r="DN814" i="2"/>
  <c r="DL814" i="2"/>
  <c r="DK42" i="2"/>
  <c r="DQ42" i="2" s="1"/>
  <c r="DK199" i="2"/>
  <c r="DQ199" i="2" s="1"/>
  <c r="DK543" i="2"/>
  <c r="DQ543" i="2" s="1"/>
  <c r="DN950" i="2"/>
  <c r="DL950" i="2"/>
  <c r="DN966" i="2"/>
  <c r="DL966" i="2"/>
  <c r="DU7" i="2"/>
  <c r="B125" i="1"/>
  <c r="D125" i="1" s="1"/>
  <c r="DI315" i="2"/>
  <c r="DO315" i="2" s="1"/>
  <c r="DI381" i="2"/>
  <c r="DO381" i="2" s="1"/>
  <c r="DJ806" i="2"/>
  <c r="DP806" i="2" s="1"/>
  <c r="DJ263" i="2"/>
  <c r="DP263" i="2" s="1"/>
  <c r="DI804" i="2"/>
  <c r="DO804" i="2" s="1"/>
  <c r="DK101" i="2"/>
  <c r="DQ101" i="2" s="1"/>
  <c r="DH120" i="2"/>
  <c r="DH168" i="2"/>
  <c r="DH216" i="2"/>
  <c r="DH264" i="2"/>
  <c r="DI331" i="2"/>
  <c r="DO331" i="2" s="1"/>
  <c r="DI817" i="2"/>
  <c r="DO817" i="2" s="1"/>
  <c r="DH855" i="2"/>
  <c r="DH311" i="2"/>
  <c r="DH343" i="2"/>
  <c r="DH375" i="2"/>
  <c r="DH312" i="2"/>
  <c r="DH344" i="2"/>
  <c r="DH376" i="2"/>
  <c r="BJ1011" i="2"/>
  <c r="BJ1010" i="2"/>
  <c r="BJ1009" i="2"/>
  <c r="DV8" i="2"/>
  <c r="DH35" i="2"/>
  <c r="DH67" i="2"/>
  <c r="DH99" i="2"/>
  <c r="DK224" i="2"/>
  <c r="DQ224" i="2" s="1"/>
  <c r="DJ258" i="2"/>
  <c r="DP258" i="2" s="1"/>
  <c r="DK311" i="2"/>
  <c r="DQ311" i="2" s="1"/>
  <c r="DK983" i="2"/>
  <c r="DQ983" i="2" s="1"/>
  <c r="DK644" i="2"/>
  <c r="DQ644" i="2" s="1"/>
  <c r="DH118" i="2"/>
  <c r="DH134" i="2"/>
  <c r="DH150" i="2"/>
  <c r="DH166" i="2"/>
  <c r="DH182" i="2"/>
  <c r="DH198" i="2"/>
  <c r="DH214" i="2"/>
  <c r="DH230" i="2"/>
  <c r="DH246" i="2"/>
  <c r="DH262" i="2"/>
  <c r="DH278" i="2"/>
  <c r="DH294" i="2"/>
  <c r="DJ418" i="2"/>
  <c r="DP418" i="2" s="1"/>
  <c r="DK889" i="2"/>
  <c r="DQ889" i="2" s="1"/>
  <c r="DI921" i="2"/>
  <c r="DO921" i="2" s="1"/>
  <c r="DI474" i="2"/>
  <c r="DO474" i="2" s="1"/>
  <c r="DJ707" i="2"/>
  <c r="DP707" i="2" s="1"/>
  <c r="DK216" i="2"/>
  <c r="DQ216" i="2" s="1"/>
  <c r="AU1011" i="2"/>
  <c r="AU1010" i="2"/>
  <c r="AU1009" i="2"/>
  <c r="DS8" i="2"/>
  <c r="DH24" i="2"/>
  <c r="DH40" i="2"/>
  <c r="DH56" i="2"/>
  <c r="DH72" i="2"/>
  <c r="DH88" i="2"/>
  <c r="DH104" i="2"/>
  <c r="DH17" i="2"/>
  <c r="DH33" i="2"/>
  <c r="DH49" i="2"/>
  <c r="DH65" i="2"/>
  <c r="DH81" i="2"/>
  <c r="DH97" i="2"/>
  <c r="DK609" i="2"/>
  <c r="DQ609" i="2" s="1"/>
  <c r="DK888" i="2"/>
  <c r="DQ888" i="2" s="1"/>
  <c r="DK1005" i="2"/>
  <c r="DQ1005" i="2" s="1"/>
  <c r="DN944" i="2"/>
  <c r="DL944" i="2"/>
  <c r="DJ378" i="2"/>
  <c r="DP378" i="2" s="1"/>
  <c r="DK635" i="2"/>
  <c r="DQ635" i="2" s="1"/>
  <c r="DH959" i="2"/>
  <c r="DK939" i="2"/>
  <c r="DQ939" i="2" s="1"/>
  <c r="DJ673" i="2"/>
  <c r="DP673" i="2" s="1"/>
  <c r="DI838" i="2"/>
  <c r="DO838" i="2" s="1"/>
  <c r="DK52" i="2"/>
  <c r="DQ52" i="2" s="1"/>
  <c r="DI131" i="2"/>
  <c r="DO131" i="2" s="1"/>
  <c r="DK533" i="2"/>
  <c r="DQ533" i="2" s="1"/>
  <c r="DJ35" i="2"/>
  <c r="DP35" i="2" s="1"/>
  <c r="DJ577" i="2"/>
  <c r="DP577" i="2" s="1"/>
  <c r="DJ700" i="2"/>
  <c r="DP700" i="2" s="1"/>
  <c r="DJ823" i="2"/>
  <c r="DP823" i="2" s="1"/>
  <c r="DK476" i="2"/>
  <c r="DQ476" i="2" s="1"/>
  <c r="DJ971" i="2"/>
  <c r="DP971" i="2" s="1"/>
  <c r="DI52" i="2"/>
  <c r="DO52" i="2" s="1"/>
  <c r="DK269" i="2"/>
  <c r="DQ269" i="2" s="1"/>
  <c r="DK832" i="2"/>
  <c r="DQ832" i="2" s="1"/>
  <c r="DK46" i="2"/>
  <c r="DQ46" i="2" s="1"/>
  <c r="DJ559" i="2"/>
  <c r="DP559" i="2" s="1"/>
  <c r="DJ851" i="2"/>
  <c r="DP851" i="2" s="1"/>
  <c r="DH737" i="2"/>
  <c r="DH753" i="2"/>
  <c r="DH769" i="2"/>
  <c r="DI768" i="2"/>
  <c r="DO768" i="2" s="1"/>
  <c r="DI201" i="2"/>
  <c r="DO201" i="2" s="1"/>
  <c r="DI488" i="2"/>
  <c r="DO488" i="2" s="1"/>
  <c r="DI918" i="2"/>
  <c r="DO918" i="2" s="1"/>
  <c r="DH986" i="2"/>
  <c r="DJ461" i="2"/>
  <c r="DP461" i="2" s="1"/>
  <c r="DK495" i="2"/>
  <c r="DQ495" i="2" s="1"/>
  <c r="DH803" i="2"/>
  <c r="DH232" i="2"/>
  <c r="DI888" i="2"/>
  <c r="DO888" i="2" s="1"/>
  <c r="DI844" i="2"/>
  <c r="DO844" i="2" s="1"/>
  <c r="DJ464" i="2"/>
  <c r="DP464" i="2" s="1"/>
  <c r="DK840" i="2"/>
  <c r="DQ840" i="2" s="1"/>
  <c r="DN278" i="2" l="1"/>
  <c r="DL278" i="2"/>
  <c r="DN214" i="2"/>
  <c r="DL214" i="2"/>
  <c r="DN150" i="2"/>
  <c r="DL150" i="2"/>
  <c r="DN99" i="2"/>
  <c r="DL99" i="2"/>
  <c r="DN344" i="2"/>
  <c r="DL344" i="2"/>
  <c r="DN311" i="2"/>
  <c r="DL311" i="2"/>
  <c r="DL264" i="2"/>
  <c r="DN264" i="2"/>
  <c r="DN285" i="2"/>
  <c r="DL285" i="2"/>
  <c r="DL750" i="2"/>
  <c r="DN750" i="2"/>
  <c r="DN542" i="2"/>
  <c r="DL542" i="2"/>
  <c r="DO7" i="2"/>
  <c r="E116" i="1"/>
  <c r="DN830" i="2"/>
  <c r="DL830" i="2"/>
  <c r="DL816" i="2"/>
  <c r="DN816" i="2"/>
  <c r="DN787" i="2"/>
  <c r="DL787" i="2"/>
  <c r="DN827" i="2"/>
  <c r="DL827" i="2"/>
  <c r="DL244" i="2"/>
  <c r="DN244" i="2"/>
  <c r="DL180" i="2"/>
  <c r="DN180" i="2"/>
  <c r="DL116" i="2"/>
  <c r="DN116" i="2"/>
  <c r="DN848" i="2"/>
  <c r="DL848" i="2"/>
  <c r="DN877" i="2"/>
  <c r="DL877" i="2"/>
  <c r="DN439" i="2"/>
  <c r="DL439" i="2"/>
  <c r="DN90" i="2"/>
  <c r="DL90" i="2"/>
  <c r="DN26" i="2"/>
  <c r="DL26" i="2"/>
  <c r="DN810" i="2"/>
  <c r="DL810" i="2"/>
  <c r="DN601" i="2"/>
  <c r="DL601" i="2"/>
  <c r="DL418" i="2"/>
  <c r="DL992" i="2"/>
  <c r="DN992" i="2"/>
  <c r="DN197" i="2"/>
  <c r="DL197" i="2"/>
  <c r="DN674" i="2"/>
  <c r="DL674" i="2"/>
  <c r="DN530" i="2"/>
  <c r="DL530" i="2"/>
  <c r="DN209" i="2"/>
  <c r="DL209" i="2"/>
  <c r="DL476" i="2"/>
  <c r="DL412" i="2"/>
  <c r="DL580" i="2"/>
  <c r="DL747" i="2"/>
  <c r="DL437" i="2"/>
  <c r="DL853" i="2"/>
  <c r="DL377" i="2"/>
  <c r="DL462" i="2"/>
  <c r="DL76" i="2"/>
  <c r="DL87" i="2"/>
  <c r="DN390" i="2"/>
  <c r="DL390" i="2"/>
  <c r="DN326" i="2"/>
  <c r="DL326" i="2"/>
  <c r="DL203" i="2"/>
  <c r="DL666" i="2"/>
  <c r="DL634" i="2"/>
  <c r="DL602" i="2"/>
  <c r="DL536" i="2"/>
  <c r="DL504" i="2"/>
  <c r="DL535" i="2"/>
  <c r="DN695" i="2"/>
  <c r="DL695" i="2"/>
  <c r="DN826" i="2"/>
  <c r="DL826" i="2"/>
  <c r="DL825" i="2"/>
  <c r="DN825" i="2"/>
  <c r="DN790" i="2"/>
  <c r="DL790" i="2"/>
  <c r="DN581" i="2"/>
  <c r="DL581" i="2"/>
  <c r="DL620" i="2"/>
  <c r="DN620" i="2"/>
  <c r="DL939" i="2"/>
  <c r="DN939" i="2"/>
  <c r="DL742" i="2"/>
  <c r="DN742" i="2"/>
  <c r="DN534" i="2"/>
  <c r="DL534" i="2"/>
  <c r="DN838" i="2"/>
  <c r="DL838" i="2"/>
  <c r="DN153" i="2"/>
  <c r="DL153" i="2"/>
  <c r="DN894" i="2"/>
  <c r="DL894" i="2"/>
  <c r="DN917" i="2"/>
  <c r="DL917" i="2"/>
  <c r="DL284" i="2"/>
  <c r="DN284" i="2"/>
  <c r="DL220" i="2"/>
  <c r="DN220" i="2"/>
  <c r="DL140" i="2"/>
  <c r="DN140" i="2"/>
  <c r="DN775" i="2"/>
  <c r="DL775" i="2"/>
  <c r="DN824" i="2"/>
  <c r="DL824" i="2"/>
  <c r="DN765" i="2"/>
  <c r="DL765" i="2"/>
  <c r="DN869" i="2"/>
  <c r="DL869" i="2"/>
  <c r="DN463" i="2"/>
  <c r="DL463" i="2"/>
  <c r="DN399" i="2"/>
  <c r="DL399" i="2"/>
  <c r="DN716" i="2"/>
  <c r="DL716" i="2"/>
  <c r="DL777" i="2"/>
  <c r="DN777" i="2"/>
  <c r="DN82" i="2"/>
  <c r="DL82" i="2"/>
  <c r="DN18" i="2"/>
  <c r="DL18" i="2"/>
  <c r="DN784" i="2"/>
  <c r="DL784" i="2"/>
  <c r="DN904" i="2"/>
  <c r="DL904" i="2"/>
  <c r="DN673" i="2"/>
  <c r="DL673" i="2"/>
  <c r="DL402" i="2"/>
  <c r="DN402" i="2"/>
  <c r="DL640" i="2"/>
  <c r="DN640" i="2"/>
  <c r="DN724" i="2"/>
  <c r="DL724" i="2"/>
  <c r="DN432" i="2"/>
  <c r="DL432" i="2"/>
  <c r="DN277" i="2"/>
  <c r="DL277" i="2"/>
  <c r="DN149" i="2"/>
  <c r="DL149" i="2"/>
  <c r="DL991" i="2"/>
  <c r="DN991" i="2"/>
  <c r="DN570" i="2"/>
  <c r="DL570" i="2"/>
  <c r="DN506" i="2"/>
  <c r="DL506" i="2"/>
  <c r="DN257" i="2"/>
  <c r="DL257" i="2"/>
  <c r="DN481" i="2"/>
  <c r="DL481" i="2"/>
  <c r="DN417" i="2"/>
  <c r="DL417" i="2"/>
  <c r="DN852" i="2"/>
  <c r="DL852" i="2"/>
  <c r="DN435" i="2"/>
  <c r="DL435" i="2"/>
  <c r="DL406" i="2"/>
  <c r="DN406" i="2"/>
  <c r="DN46" i="2"/>
  <c r="DL46" i="2"/>
  <c r="DN370" i="2"/>
  <c r="DL370" i="2"/>
  <c r="DN295" i="2"/>
  <c r="DL295" i="2"/>
  <c r="DN231" i="2"/>
  <c r="DL231" i="2"/>
  <c r="DN167" i="2"/>
  <c r="DL167" i="2"/>
  <c r="DN717" i="2"/>
  <c r="DL717" i="2"/>
  <c r="DL901" i="2"/>
  <c r="DN901" i="2"/>
  <c r="DL541" i="2"/>
  <c r="DT1011" i="2"/>
  <c r="DT1010" i="2"/>
  <c r="DT1009" i="2"/>
  <c r="DL477" i="2"/>
  <c r="DL413" i="2"/>
  <c r="DL224" i="2"/>
  <c r="DL136" i="2"/>
  <c r="DL446" i="2"/>
  <c r="DL100" i="2"/>
  <c r="DL36" i="2"/>
  <c r="DL972" i="2"/>
  <c r="DL95" i="2"/>
  <c r="DL63" i="2"/>
  <c r="DL31" i="2"/>
  <c r="DL946" i="2"/>
  <c r="DL382" i="2"/>
  <c r="DL350" i="2"/>
  <c r="DL318" i="2"/>
  <c r="DL291" i="2"/>
  <c r="DL259" i="2"/>
  <c r="DL227" i="2"/>
  <c r="DL195" i="2"/>
  <c r="DL163" i="2"/>
  <c r="DL131" i="2"/>
  <c r="DL1002" i="2"/>
  <c r="DL723" i="2"/>
  <c r="DL911" i="2"/>
  <c r="DL642" i="2"/>
  <c r="DL610" i="2"/>
  <c r="DL576" i="2"/>
  <c r="DL544" i="2"/>
  <c r="DL512" i="2"/>
  <c r="DL575" i="2"/>
  <c r="DL543" i="2"/>
  <c r="DL511" i="2"/>
  <c r="DL909" i="2"/>
  <c r="DL751" i="2"/>
  <c r="DL719" i="2"/>
  <c r="DL834" i="2"/>
  <c r="DL788" i="2"/>
  <c r="DL707" i="2"/>
  <c r="DL799" i="2"/>
  <c r="DL665" i="2"/>
  <c r="DL289" i="2"/>
  <c r="DL804" i="2"/>
  <c r="DL595" i="2"/>
  <c r="DL973" i="2"/>
  <c r="DL221" i="2"/>
  <c r="DL486" i="2"/>
  <c r="DL866" i="2"/>
  <c r="DL842" i="2"/>
  <c r="DL873" i="2"/>
  <c r="DL394" i="2"/>
  <c r="DL691" i="2"/>
  <c r="DL233" i="2"/>
  <c r="DL815" i="2"/>
  <c r="DL261" i="2"/>
  <c r="DL193" i="2"/>
  <c r="DL772" i="2"/>
  <c r="DL19" i="2"/>
  <c r="DL868" i="2"/>
  <c r="DL683" i="2"/>
  <c r="DL936" i="2"/>
  <c r="DL641" i="2"/>
  <c r="DL514" i="2"/>
  <c r="DN312" i="2"/>
  <c r="DL312" i="2"/>
  <c r="DN855" i="2"/>
  <c r="DL855" i="2"/>
  <c r="DL216" i="2"/>
  <c r="DN216" i="2"/>
  <c r="DN659" i="2"/>
  <c r="DL659" i="2"/>
  <c r="DL644" i="2"/>
  <c r="DN644" i="2"/>
  <c r="DN157" i="2"/>
  <c r="DL157" i="2"/>
  <c r="DN526" i="2"/>
  <c r="DL526" i="2"/>
  <c r="DN265" i="2"/>
  <c r="DL265" i="2"/>
  <c r="DL961" i="2"/>
  <c r="DN961" i="2"/>
  <c r="DL292" i="2"/>
  <c r="DN292" i="2"/>
  <c r="DL228" i="2"/>
  <c r="DN228" i="2"/>
  <c r="DL164" i="2"/>
  <c r="DN164" i="2"/>
  <c r="DN783" i="2"/>
  <c r="DL783" i="2"/>
  <c r="DN832" i="2"/>
  <c r="DL832" i="2"/>
  <c r="DN757" i="2"/>
  <c r="DL757" i="2"/>
  <c r="DN423" i="2"/>
  <c r="DL423" i="2"/>
  <c r="DN74" i="2"/>
  <c r="DL74" i="2"/>
  <c r="DN10" i="2"/>
  <c r="DL10" i="2"/>
  <c r="DN794" i="2"/>
  <c r="DL794" i="2"/>
  <c r="DN585" i="2"/>
  <c r="DL585" i="2"/>
  <c r="DQ7" i="2"/>
  <c r="E118" i="1"/>
  <c r="DL926" i="2"/>
  <c r="DN960" i="2"/>
  <c r="DL960" i="2"/>
  <c r="DN133" i="2"/>
  <c r="DL133" i="2"/>
  <c r="DN578" i="2"/>
  <c r="DL578" i="2"/>
  <c r="DN498" i="2"/>
  <c r="DL498" i="2"/>
  <c r="DN177" i="2"/>
  <c r="DL177" i="2"/>
  <c r="DN898" i="2"/>
  <c r="DL898" i="2"/>
  <c r="DL844" i="2"/>
  <c r="DL1005" i="2"/>
  <c r="DL378" i="2"/>
  <c r="DL314" i="2"/>
  <c r="DL646" i="2"/>
  <c r="DL582" i="2"/>
  <c r="DL532" i="2"/>
  <c r="DL563" i="2"/>
  <c r="DL160" i="2"/>
  <c r="DL356" i="2"/>
  <c r="DL355" i="2"/>
  <c r="DN908" i="2"/>
  <c r="DL908" i="2"/>
  <c r="DN940" i="2"/>
  <c r="DL940" i="2"/>
  <c r="DL101" i="2"/>
  <c r="DL69" i="2"/>
  <c r="DN374" i="2"/>
  <c r="DL374" i="2"/>
  <c r="DN310" i="2"/>
  <c r="DL310" i="2"/>
  <c r="DL889" i="2"/>
  <c r="DN997" i="2"/>
  <c r="DL997" i="2"/>
  <c r="DL537" i="2"/>
  <c r="DN679" i="2"/>
  <c r="DL679" i="2"/>
  <c r="DN921" i="2"/>
  <c r="DL921" i="2"/>
  <c r="DL833" i="2"/>
  <c r="DN774" i="2"/>
  <c r="DL774" i="2"/>
  <c r="DN661" i="2"/>
  <c r="DL661" i="2"/>
  <c r="DL668" i="2"/>
  <c r="DN668" i="2"/>
  <c r="DL604" i="2"/>
  <c r="DN604" i="2"/>
  <c r="DN269" i="2"/>
  <c r="DL269" i="2"/>
  <c r="DN876" i="2"/>
  <c r="DL876" i="2"/>
  <c r="DN923" i="2"/>
  <c r="DL923" i="2"/>
  <c r="DL726" i="2"/>
  <c r="DN726" i="2"/>
  <c r="DN518" i="2"/>
  <c r="DL518" i="2"/>
  <c r="DN822" i="2"/>
  <c r="DL822" i="2"/>
  <c r="DN851" i="2"/>
  <c r="DL851" i="2"/>
  <c r="DL268" i="2"/>
  <c r="DN268" i="2"/>
  <c r="DL204" i="2"/>
  <c r="DN204" i="2"/>
  <c r="DL124" i="2"/>
  <c r="DN124" i="2"/>
  <c r="DN749" i="2"/>
  <c r="DL749" i="2"/>
  <c r="DN447" i="2"/>
  <c r="DL447" i="2"/>
  <c r="DL916" i="2"/>
  <c r="DN916" i="2"/>
  <c r="DN700" i="2"/>
  <c r="DL700" i="2"/>
  <c r="DN66" i="2"/>
  <c r="DL66" i="2"/>
  <c r="DL963" i="2"/>
  <c r="DN963" i="2"/>
  <c r="DN888" i="2"/>
  <c r="DL888" i="2"/>
  <c r="DN657" i="2"/>
  <c r="DL657" i="2"/>
  <c r="DN918" i="2"/>
  <c r="DL918" i="2"/>
  <c r="DL624" i="2"/>
  <c r="DN624" i="2"/>
  <c r="DN952" i="2"/>
  <c r="DL952" i="2"/>
  <c r="DN480" i="2"/>
  <c r="DL480" i="2"/>
  <c r="DN416" i="2"/>
  <c r="DL416" i="2"/>
  <c r="DN245" i="2"/>
  <c r="DL245" i="2"/>
  <c r="DN117" i="2"/>
  <c r="DL117" i="2"/>
  <c r="DL762" i="2"/>
  <c r="DN762" i="2"/>
  <c r="DN554" i="2"/>
  <c r="DL554" i="2"/>
  <c r="DN490" i="2"/>
  <c r="DL490" i="2"/>
  <c r="DN225" i="2"/>
  <c r="DL225" i="2"/>
  <c r="DN465" i="2"/>
  <c r="DL465" i="2"/>
  <c r="DN401" i="2"/>
  <c r="DL401" i="2"/>
  <c r="DN847" i="2"/>
  <c r="DL847" i="2"/>
  <c r="DN836" i="2"/>
  <c r="DL836" i="2"/>
  <c r="DL928" i="2"/>
  <c r="DN928" i="2"/>
  <c r="DF1011" i="2"/>
  <c r="DF1010" i="2"/>
  <c r="DF1009" i="2"/>
  <c r="DN94" i="2"/>
  <c r="DL94" i="2"/>
  <c r="DN30" i="2"/>
  <c r="DL30" i="2"/>
  <c r="C117" i="1"/>
  <c r="DN338" i="2"/>
  <c r="DL338" i="2"/>
  <c r="DN279" i="2"/>
  <c r="DL279" i="2"/>
  <c r="DN215" i="2"/>
  <c r="DL215" i="2"/>
  <c r="DN151" i="2"/>
  <c r="DL151" i="2"/>
  <c r="DN701" i="2"/>
  <c r="DL701" i="2"/>
  <c r="DL760" i="2"/>
  <c r="DL728" i="2"/>
  <c r="DL468" i="2"/>
  <c r="DL436" i="2"/>
  <c r="DL590" i="2"/>
  <c r="DL492" i="2"/>
  <c r="DL523" i="2"/>
  <c r="DL348" i="2"/>
  <c r="DL379" i="2"/>
  <c r="DL347" i="2"/>
  <c r="DL315" i="2"/>
  <c r="DL965" i="2"/>
  <c r="DL61" i="2"/>
  <c r="DL874" i="2"/>
  <c r="DL282" i="2"/>
  <c r="DL250" i="2"/>
  <c r="DL218" i="2"/>
  <c r="DL186" i="2"/>
  <c r="DL154" i="2"/>
  <c r="DL122" i="2"/>
  <c r="DL647" i="2"/>
  <c r="DL615" i="2"/>
  <c r="DL583" i="2"/>
  <c r="DL713" i="2"/>
  <c r="DL681" i="2"/>
  <c r="DL897" i="2"/>
  <c r="DL577" i="2"/>
  <c r="DL545" i="2"/>
  <c r="DL513" i="2"/>
  <c r="DL766" i="2"/>
  <c r="DL628" i="2"/>
  <c r="DL805" i="2"/>
  <c r="DL706" i="2"/>
  <c r="DL612" i="2"/>
  <c r="DL232" i="2"/>
  <c r="DN232" i="2"/>
  <c r="DN986" i="2"/>
  <c r="DL986" i="2"/>
  <c r="DL65" i="2"/>
  <c r="DN65" i="2"/>
  <c r="DN104" i="2"/>
  <c r="DL104" i="2"/>
  <c r="DN40" i="2"/>
  <c r="DL40" i="2"/>
  <c r="DN294" i="2"/>
  <c r="DL294" i="2"/>
  <c r="DN166" i="2"/>
  <c r="DL166" i="2"/>
  <c r="DV1010" i="2"/>
  <c r="DV1009" i="2"/>
  <c r="DV1011" i="2"/>
  <c r="DN343" i="2"/>
  <c r="DL343" i="2"/>
  <c r="DN803" i="2"/>
  <c r="DL803" i="2"/>
  <c r="DN769" i="2"/>
  <c r="DL769" i="2"/>
  <c r="DL49" i="2"/>
  <c r="DN49" i="2"/>
  <c r="DN88" i="2"/>
  <c r="DL88" i="2"/>
  <c r="DN24" i="2"/>
  <c r="DL24" i="2"/>
  <c r="DN753" i="2"/>
  <c r="DL753" i="2"/>
  <c r="DL959" i="2"/>
  <c r="DN959" i="2"/>
  <c r="DL97" i="2"/>
  <c r="DN97" i="2"/>
  <c r="DL33" i="2"/>
  <c r="DN33" i="2"/>
  <c r="DN72" i="2"/>
  <c r="DL72" i="2"/>
  <c r="DS1009" i="2"/>
  <c r="DS1011" i="2"/>
  <c r="DS1010" i="2"/>
  <c r="DW8" i="2"/>
  <c r="DN262" i="2"/>
  <c r="DL262" i="2"/>
  <c r="DN198" i="2"/>
  <c r="DL198" i="2"/>
  <c r="DN134" i="2"/>
  <c r="DL134" i="2"/>
  <c r="DN67" i="2"/>
  <c r="DL67" i="2"/>
  <c r="DN737" i="2"/>
  <c r="DL737" i="2"/>
  <c r="DL81" i="2"/>
  <c r="DN81" i="2"/>
  <c r="DL17" i="2"/>
  <c r="DN17" i="2"/>
  <c r="DN56" i="2"/>
  <c r="DL56" i="2"/>
  <c r="DN246" i="2"/>
  <c r="DL246" i="2"/>
  <c r="DN182" i="2"/>
  <c r="DL182" i="2"/>
  <c r="DN118" i="2"/>
  <c r="DL118" i="2"/>
  <c r="DN35" i="2"/>
  <c r="DL35" i="2"/>
  <c r="DN375" i="2"/>
  <c r="DL375" i="2"/>
  <c r="DL168" i="2"/>
  <c r="DN168" i="2"/>
  <c r="DN627" i="2"/>
  <c r="DL627" i="2"/>
  <c r="DN892" i="2"/>
  <c r="DL892" i="2"/>
  <c r="DN964" i="2"/>
  <c r="DL964" i="2"/>
  <c r="DN574" i="2"/>
  <c r="DL574" i="2"/>
  <c r="DN510" i="2"/>
  <c r="DL510" i="2"/>
  <c r="DN201" i="2"/>
  <c r="DL201" i="2"/>
  <c r="DN902" i="2"/>
  <c r="DL902" i="2"/>
  <c r="DN839" i="2"/>
  <c r="DL839" i="2"/>
  <c r="DN859" i="2"/>
  <c r="DL859" i="2"/>
  <c r="DL276" i="2"/>
  <c r="DN276" i="2"/>
  <c r="DL212" i="2"/>
  <c r="DN212" i="2"/>
  <c r="DL148" i="2"/>
  <c r="DN148" i="2"/>
  <c r="DN471" i="2"/>
  <c r="DL471" i="2"/>
  <c r="DN407" i="2"/>
  <c r="DL407" i="2"/>
  <c r="DN58" i="2"/>
  <c r="DL58" i="2"/>
  <c r="DN649" i="2"/>
  <c r="DL649" i="2"/>
  <c r="DL450" i="2"/>
  <c r="DL7" i="2"/>
  <c r="DL632" i="2"/>
  <c r="DN293" i="2"/>
  <c r="DL293" i="2"/>
  <c r="DN562" i="2"/>
  <c r="DL562" i="2"/>
  <c r="CU1009" i="2"/>
  <c r="CU1011" i="2"/>
  <c r="CU1010" i="2"/>
  <c r="DN273" i="2"/>
  <c r="DL273" i="2"/>
  <c r="DN145" i="2"/>
  <c r="DL145" i="2"/>
  <c r="DN994" i="2"/>
  <c r="DL994" i="2"/>
  <c r="DL271" i="2"/>
  <c r="DJ1011" i="2"/>
  <c r="DJ1010" i="2"/>
  <c r="DJ1009" i="2"/>
  <c r="DP8" i="2"/>
  <c r="DL768" i="2"/>
  <c r="DL428" i="2"/>
  <c r="DL533" i="2"/>
  <c r="DN358" i="2"/>
  <c r="DL358" i="2"/>
  <c r="DL251" i="2"/>
  <c r="DL187" i="2"/>
  <c r="DW7" i="2"/>
  <c r="D123" i="1"/>
  <c r="D127" i="1" s="1"/>
  <c r="B127" i="1"/>
  <c r="DL998" i="2"/>
  <c r="DL520" i="2"/>
  <c r="DL488" i="2"/>
  <c r="DL519" i="2"/>
  <c r="DN743" i="2"/>
  <c r="DL743" i="2"/>
  <c r="DL929" i="2"/>
  <c r="DL857" i="2"/>
  <c r="DN857" i="2"/>
  <c r="DL142" i="2"/>
  <c r="DL75" i="2"/>
  <c r="DL635" i="2"/>
  <c r="DN645" i="2"/>
  <c r="DL645" i="2"/>
  <c r="DL652" i="2"/>
  <c r="DN652" i="2"/>
  <c r="DL588" i="2"/>
  <c r="DN588" i="2"/>
  <c r="DN956" i="2"/>
  <c r="DL956" i="2"/>
  <c r="DN205" i="2"/>
  <c r="DL205" i="2"/>
  <c r="DN566" i="2"/>
  <c r="DL566" i="2"/>
  <c r="DN502" i="2"/>
  <c r="DL502" i="2"/>
  <c r="DU1011" i="2"/>
  <c r="DU1010" i="2"/>
  <c r="DU1009" i="2"/>
  <c r="DN835" i="2"/>
  <c r="DL835" i="2"/>
  <c r="DL252" i="2"/>
  <c r="DN252" i="2"/>
  <c r="DL188" i="2"/>
  <c r="DN188" i="2"/>
  <c r="DN807" i="2"/>
  <c r="DL807" i="2"/>
  <c r="DN856" i="2"/>
  <c r="DL856" i="2"/>
  <c r="DN733" i="2"/>
  <c r="DL733" i="2"/>
  <c r="DN931" i="2"/>
  <c r="DL931" i="2"/>
  <c r="DN431" i="2"/>
  <c r="DL431" i="2"/>
  <c r="DL979" i="2"/>
  <c r="DN979" i="2"/>
  <c r="DN684" i="2"/>
  <c r="DL684" i="2"/>
  <c r="DL809" i="2"/>
  <c r="DN809" i="2"/>
  <c r="DL722" i="2"/>
  <c r="DN722" i="2"/>
  <c r="DN50" i="2"/>
  <c r="DL50" i="2"/>
  <c r="DN883" i="2"/>
  <c r="DL883" i="2"/>
  <c r="DN802" i="2"/>
  <c r="DL802" i="2"/>
  <c r="DN895" i="2"/>
  <c r="DL895" i="2"/>
  <c r="DN625" i="2"/>
  <c r="DL625" i="2"/>
  <c r="DL466" i="2"/>
  <c r="DN466" i="2"/>
  <c r="DN971" i="2"/>
  <c r="DL971" i="2"/>
  <c r="DL672" i="2"/>
  <c r="DN672" i="2"/>
  <c r="DL608" i="2"/>
  <c r="DN608" i="2"/>
  <c r="DN756" i="2"/>
  <c r="DL756" i="2"/>
  <c r="DN464" i="2"/>
  <c r="DL464" i="2"/>
  <c r="DN400" i="2"/>
  <c r="DL400" i="2"/>
  <c r="DN213" i="2"/>
  <c r="DL213" i="2"/>
  <c r="DN880" i="2"/>
  <c r="DL880" i="2"/>
  <c r="DL746" i="2"/>
  <c r="DN746" i="2"/>
  <c r="DN538" i="2"/>
  <c r="DL538" i="2"/>
  <c r="DN906" i="2"/>
  <c r="DL906" i="2"/>
  <c r="DN449" i="2"/>
  <c r="DL449" i="2"/>
  <c r="DN817" i="2"/>
  <c r="DL817" i="2"/>
  <c r="DN820" i="2"/>
  <c r="DL820" i="2"/>
  <c r="DN945" i="2"/>
  <c r="DL945" i="2"/>
  <c r="DL912" i="2"/>
  <c r="DN912" i="2"/>
  <c r="DN696" i="2"/>
  <c r="DL696" i="2"/>
  <c r="DL470" i="2"/>
  <c r="DN470" i="2"/>
  <c r="DH8" i="2"/>
  <c r="DN78" i="2"/>
  <c r="DL78" i="2"/>
  <c r="DN14" i="2"/>
  <c r="DL14" i="2"/>
  <c r="DN322" i="2"/>
  <c r="DL322" i="2"/>
  <c r="DN263" i="2"/>
  <c r="DL263" i="2"/>
  <c r="DN199" i="2"/>
  <c r="DL199" i="2"/>
  <c r="DN135" i="2"/>
  <c r="DL135" i="2"/>
  <c r="DL410" i="2"/>
  <c r="DN410" i="2"/>
  <c r="DL557" i="2"/>
  <c r="DL493" i="2"/>
  <c r="DL461" i="2"/>
  <c r="DL429" i="2"/>
  <c r="DL397" i="2"/>
  <c r="DL280" i="2"/>
  <c r="DL184" i="2"/>
  <c r="DL353" i="2"/>
  <c r="DL819" i="2"/>
  <c r="DL414" i="2"/>
  <c r="DL770" i="2"/>
  <c r="DL84" i="2"/>
  <c r="DL52" i="2"/>
  <c r="DL20" i="2"/>
  <c r="BZ1009" i="2"/>
  <c r="BZ1011" i="2"/>
  <c r="BZ1010" i="2"/>
  <c r="DL79" i="2"/>
  <c r="DL47" i="2"/>
  <c r="DL15" i="2"/>
  <c r="DL334" i="2"/>
  <c r="DL302" i="2"/>
  <c r="DL275" i="2"/>
  <c r="DL243" i="2"/>
  <c r="DL211" i="2"/>
  <c r="DL179" i="2"/>
  <c r="DL147" i="2"/>
  <c r="DL115" i="2"/>
  <c r="DL927" i="2"/>
  <c r="DL658" i="2"/>
  <c r="DL626" i="2"/>
  <c r="DL594" i="2"/>
  <c r="DL560" i="2"/>
  <c r="DL528" i="2"/>
  <c r="DL496" i="2"/>
  <c r="DL559" i="2"/>
  <c r="DL527" i="2"/>
  <c r="DL495" i="2"/>
  <c r="DL767" i="2"/>
  <c r="DL735" i="2"/>
  <c r="DL703" i="2"/>
  <c r="DL850" i="2"/>
  <c r="DL643" i="2"/>
  <c r="DL137" i="2"/>
  <c r="DL725" i="2"/>
  <c r="DL165" i="2"/>
  <c r="DL161" i="2"/>
  <c r="DL884" i="2"/>
  <c r="DL699" i="2"/>
  <c r="DL875" i="2"/>
  <c r="DL611" i="2"/>
  <c r="DL922" i="2"/>
  <c r="DL948" i="2"/>
  <c r="DL297" i="2"/>
  <c r="DL169" i="2"/>
  <c r="DL741" i="2"/>
  <c r="DL617" i="2"/>
  <c r="DL759" i="2"/>
  <c r="DL129" i="2"/>
  <c r="DL1006" i="2"/>
  <c r="DL83" i="2"/>
  <c r="DL715" i="2"/>
  <c r="DL281" i="2"/>
  <c r="DL778" i="2"/>
  <c r="DL609" i="2"/>
  <c r="DL711" i="2"/>
  <c r="DN230" i="2"/>
  <c r="DL230" i="2"/>
  <c r="DN376" i="2"/>
  <c r="DL376" i="2"/>
  <c r="DL120" i="2"/>
  <c r="DN120" i="2"/>
  <c r="DN915" i="2"/>
  <c r="DL915" i="2"/>
  <c r="DN558" i="2"/>
  <c r="DL558" i="2"/>
  <c r="DN494" i="2"/>
  <c r="DL494" i="2"/>
  <c r="DN846" i="2"/>
  <c r="DL846" i="2"/>
  <c r="DN886" i="2"/>
  <c r="DL886" i="2"/>
  <c r="DN925" i="2"/>
  <c r="DL925" i="2"/>
  <c r="DN843" i="2"/>
  <c r="DL843" i="2"/>
  <c r="DL260" i="2"/>
  <c r="DN260" i="2"/>
  <c r="DL196" i="2"/>
  <c r="DN196" i="2"/>
  <c r="DL132" i="2"/>
  <c r="DN132" i="2"/>
  <c r="DN455" i="2"/>
  <c r="DL455" i="2"/>
  <c r="DN106" i="2"/>
  <c r="DL106" i="2"/>
  <c r="DN42" i="2"/>
  <c r="DL42" i="2"/>
  <c r="DI1009" i="2"/>
  <c r="DI1011" i="2"/>
  <c r="DI1010" i="2"/>
  <c r="DO8" i="2"/>
  <c r="DN633" i="2"/>
  <c r="DL633" i="2"/>
  <c r="C119" i="1"/>
  <c r="DN7" i="2"/>
  <c r="E115" i="1"/>
  <c r="DN229" i="2"/>
  <c r="DL229" i="2"/>
  <c r="DN546" i="2"/>
  <c r="DL546" i="2"/>
  <c r="DN241" i="2"/>
  <c r="DL241" i="2"/>
  <c r="DN113" i="2"/>
  <c r="DL113" i="2"/>
  <c r="DL70" i="2"/>
  <c r="DL995" i="2"/>
  <c r="DL970" i="2"/>
  <c r="DL630" i="2"/>
  <c r="DL984" i="2"/>
  <c r="DL982" i="2"/>
  <c r="DL85" i="2"/>
  <c r="DL53" i="2"/>
  <c r="DL258" i="2"/>
  <c r="DL194" i="2"/>
  <c r="DN954" i="2"/>
  <c r="DL954" i="2"/>
  <c r="DL655" i="2"/>
  <c r="DL591" i="2"/>
  <c r="DN342" i="2"/>
  <c r="DL342" i="2"/>
  <c r="DL905" i="2"/>
  <c r="DL489" i="2"/>
  <c r="DN727" i="2"/>
  <c r="DL727" i="2"/>
  <c r="DN858" i="2"/>
  <c r="DL858" i="2"/>
  <c r="DL849" i="2"/>
  <c r="DL841" i="2"/>
  <c r="DN841" i="2"/>
  <c r="DN958" i="2"/>
  <c r="DL958" i="2"/>
  <c r="DN806" i="2"/>
  <c r="DL806" i="2"/>
  <c r="DN629" i="2"/>
  <c r="DL629" i="2"/>
  <c r="DL636" i="2"/>
  <c r="DN636" i="2"/>
  <c r="DN141" i="2"/>
  <c r="DL141" i="2"/>
  <c r="DL758" i="2"/>
  <c r="DN758" i="2"/>
  <c r="DN550" i="2"/>
  <c r="DL550" i="2"/>
  <c r="DN854" i="2"/>
  <c r="DL854" i="2"/>
  <c r="DN217" i="2"/>
  <c r="DL217" i="2"/>
  <c r="DN942" i="2"/>
  <c r="DL942" i="2"/>
  <c r="DN823" i="2"/>
  <c r="DL823" i="2"/>
  <c r="DL1000" i="2"/>
  <c r="DN1000" i="2"/>
  <c r="DL236" i="2"/>
  <c r="DN236" i="2"/>
  <c r="DL172" i="2"/>
  <c r="DN172" i="2"/>
  <c r="DN791" i="2"/>
  <c r="DL791" i="2"/>
  <c r="DN840" i="2"/>
  <c r="DL840" i="2"/>
  <c r="DL885" i="2"/>
  <c r="DN885" i="2"/>
  <c r="DL974" i="2"/>
  <c r="DN974" i="2"/>
  <c r="DN479" i="2"/>
  <c r="DL479" i="2"/>
  <c r="DN415" i="2"/>
  <c r="DL415" i="2"/>
  <c r="DN1007" i="2"/>
  <c r="DL1007" i="2"/>
  <c r="DL793" i="2"/>
  <c r="DN793" i="2"/>
  <c r="DL690" i="2"/>
  <c r="DN690" i="2"/>
  <c r="DN98" i="2"/>
  <c r="DL98" i="2"/>
  <c r="DN34" i="2"/>
  <c r="DL34" i="2"/>
  <c r="DN800" i="2"/>
  <c r="DL800" i="2"/>
  <c r="DN786" i="2"/>
  <c r="DL786" i="2"/>
  <c r="DN593" i="2"/>
  <c r="DL593" i="2"/>
  <c r="DL434" i="2"/>
  <c r="DN434" i="2"/>
  <c r="DL987" i="2"/>
  <c r="DN987" i="2"/>
  <c r="DL656" i="2"/>
  <c r="DN656" i="2"/>
  <c r="DL592" i="2"/>
  <c r="DN592" i="2"/>
  <c r="DN740" i="2"/>
  <c r="DL740" i="2"/>
  <c r="DN448" i="2"/>
  <c r="DL448" i="2"/>
  <c r="DN181" i="2"/>
  <c r="DL181" i="2"/>
  <c r="DN864" i="2"/>
  <c r="DL864" i="2"/>
  <c r="DL730" i="2"/>
  <c r="DN730" i="2"/>
  <c r="DN522" i="2"/>
  <c r="DL522" i="2"/>
  <c r="DN890" i="2"/>
  <c r="DL890" i="2"/>
  <c r="DN433" i="2"/>
  <c r="DL433" i="2"/>
  <c r="DL675" i="2"/>
  <c r="DL983" i="2"/>
  <c r="DN988" i="2"/>
  <c r="DL988" i="2"/>
  <c r="DL957" i="2"/>
  <c r="DN957" i="2"/>
  <c r="DL438" i="2"/>
  <c r="DN438" i="2"/>
  <c r="DL702" i="2"/>
  <c r="DN702" i="2"/>
  <c r="DN62" i="2"/>
  <c r="DL62" i="2"/>
  <c r="DN879" i="2"/>
  <c r="DL879" i="2"/>
  <c r="DK8" i="2"/>
  <c r="DN386" i="2"/>
  <c r="DL386" i="2"/>
  <c r="DN306" i="2"/>
  <c r="DL306" i="2"/>
  <c r="DN247" i="2"/>
  <c r="DL247" i="2"/>
  <c r="DN183" i="2"/>
  <c r="DL183" i="2"/>
  <c r="DN119" i="2"/>
  <c r="DL119" i="2"/>
  <c r="DL484" i="2"/>
  <c r="DL420" i="2"/>
  <c r="DL670" i="2"/>
  <c r="DL606" i="2"/>
  <c r="DL572" i="2"/>
  <c r="DL539" i="2"/>
  <c r="DL364" i="2"/>
  <c r="DL300" i="2"/>
  <c r="DL363" i="2"/>
  <c r="DL331" i="2"/>
  <c r="DL981" i="2"/>
  <c r="DL955" i="2"/>
  <c r="DL77" i="2"/>
  <c r="DL13" i="2"/>
  <c r="DL1001" i="2"/>
  <c r="DL298" i="2"/>
  <c r="DL266" i="2"/>
  <c r="DL202" i="2"/>
  <c r="DL170" i="2"/>
  <c r="DL138" i="2"/>
  <c r="DL663" i="2"/>
  <c r="DL631" i="2"/>
  <c r="DL599" i="2"/>
  <c r="DL697" i="2"/>
  <c r="DL943" i="2"/>
  <c r="DL561" i="2"/>
  <c r="DL529" i="2"/>
  <c r="DL497" i="2"/>
  <c r="DL773" i="2"/>
  <c r="DL381" i="2"/>
  <c r="DL734" i="2"/>
  <c r="DL789" i="2"/>
  <c r="DL660" i="2"/>
  <c r="DL596" i="2"/>
  <c r="DL156" i="2"/>
  <c r="DL317" i="2"/>
  <c r="DL442" i="2"/>
  <c r="DL349" i="2"/>
  <c r="DL474" i="2"/>
  <c r="DK1011" i="2" l="1"/>
  <c r="DK1010" i="2"/>
  <c r="DK1009" i="2"/>
  <c r="DQ8" i="2"/>
  <c r="DO1011" i="2"/>
  <c r="DO1010" i="2"/>
  <c r="DO1009" i="2"/>
  <c r="DH1010" i="2"/>
  <c r="DH1011" i="2"/>
  <c r="DH1009" i="2"/>
  <c r="DN8" i="2"/>
  <c r="DL8" i="2"/>
  <c r="DP1011" i="2"/>
  <c r="DP1010" i="2"/>
  <c r="DP1009" i="2"/>
  <c r="E117" i="1"/>
  <c r="DP7" i="2"/>
  <c r="DW1009" i="2"/>
  <c r="DW1011" i="2"/>
  <c r="DW1010" i="2"/>
  <c r="DL1010" i="2" l="1"/>
  <c r="DL1011" i="2"/>
  <c r="DL1009" i="2"/>
  <c r="DQ1010" i="2"/>
  <c r="DQ1011" i="2"/>
  <c r="DQ1009" i="2"/>
  <c r="DN1009" i="2"/>
  <c r="DN1011" i="2"/>
  <c r="DN1010" i="2"/>
</calcChain>
</file>

<file path=xl/sharedStrings.xml><?xml version="1.0" encoding="utf-8"?>
<sst xmlns="http://schemas.openxmlformats.org/spreadsheetml/2006/main" count="2497" uniqueCount="1397">
  <si>
    <t>Param 1 rands</t>
  </si>
  <si>
    <t>Algorithm to estimate the contribution of gold mines to TB in South Africa</t>
  </si>
  <si>
    <t>Immunity from previous exposure</t>
  </si>
  <si>
    <t>Description:</t>
  </si>
  <si>
    <t>Param 2 rands</t>
  </si>
  <si>
    <t>This algorithm takes in data about mining-related subpopulations in South Africa and computes force of infection in each subpopulation.</t>
  </si>
  <si>
    <t>Run 1</t>
  </si>
  <si>
    <t>Mine-specific multiplier on transmission rate</t>
  </si>
  <si>
    <t>WAIFW mining acquires from mining</t>
  </si>
  <si>
    <t>Run 2</t>
  </si>
  <si>
    <t>Run 3</t>
  </si>
  <si>
    <t>Run 4</t>
  </si>
  <si>
    <t>Run 5</t>
  </si>
  <si>
    <t>Run 6</t>
  </si>
  <si>
    <t>Color key:</t>
  </si>
  <si>
    <t>Run 7</t>
  </si>
  <si>
    <t>Run 8</t>
  </si>
  <si>
    <t>Run 9</t>
  </si>
  <si>
    <t>Run 10</t>
  </si>
  <si>
    <t>Run 11</t>
  </si>
  <si>
    <t>Run 12</t>
  </si>
  <si>
    <t>Run 13</t>
  </si>
  <si>
    <t>WAIFW mining acquires from peri-mining</t>
  </si>
  <si>
    <t>Run 14</t>
  </si>
  <si>
    <t>WAIFW mining acquires from labor-sending</t>
  </si>
  <si>
    <t>WAIFW mining acquires from other SA</t>
  </si>
  <si>
    <t>Run 15</t>
  </si>
  <si>
    <t>WAIFW peri-mining acquires from mining</t>
  </si>
  <si>
    <t>WAIFW peri-mining acquires from peri-mining</t>
  </si>
  <si>
    <t>Run 16</t>
  </si>
  <si>
    <t>WAIFW peri-mining acquires from labor-sending</t>
  </si>
  <si>
    <t>WAIFW peri-mining acquires from other SA</t>
  </si>
  <si>
    <t>Run 17</t>
  </si>
  <si>
    <t>WAIFW labor-sending acquires from mining</t>
  </si>
  <si>
    <t>WAIFW labor-sending acquires from peri-mining</t>
  </si>
  <si>
    <t>Run 18</t>
  </si>
  <si>
    <t>WAIFW labor-sending acquires from labor-sending</t>
  </si>
  <si>
    <t>WAIFW labor-sending acquires from other SA</t>
  </si>
  <si>
    <t>Run 19</t>
  </si>
  <si>
    <t>WAIFW other SA acquires from mining</t>
  </si>
  <si>
    <t>Input values: Users can change</t>
  </si>
  <si>
    <t>WAIFW other SA acquires from peri-mining</t>
  </si>
  <si>
    <t>Run 20</t>
  </si>
  <si>
    <t>WAIFW other SA acquires from labor-sending</t>
  </si>
  <si>
    <t>WAIFW other SA acquires from other SA</t>
  </si>
  <si>
    <t>Run 21</t>
  </si>
  <si>
    <t>FOI in mining from mining</t>
  </si>
  <si>
    <t>FOI in mining from peri-mining</t>
  </si>
  <si>
    <t>Run 22</t>
  </si>
  <si>
    <t>FOI in mining from labor-sending</t>
  </si>
  <si>
    <t>FOI in mining from other SA</t>
  </si>
  <si>
    <t>FOI in mining (total)</t>
  </si>
  <si>
    <t>Run 23</t>
  </si>
  <si>
    <t>FOI in peri-mining from mining</t>
  </si>
  <si>
    <t>Run 24</t>
  </si>
  <si>
    <t>FOI in peri-mining from peri-mining</t>
  </si>
  <si>
    <t>FOI in peri-mining from labor-sending</t>
  </si>
  <si>
    <t>Run 25</t>
  </si>
  <si>
    <t>FOI in peri-mining from other SA</t>
  </si>
  <si>
    <t>FOI in peri-mining (total)</t>
  </si>
  <si>
    <t>Run 26</t>
  </si>
  <si>
    <t>FOI in labor-sending from mining</t>
  </si>
  <si>
    <t>FOI in labor-sending from peri-mining</t>
  </si>
  <si>
    <t>FOI in labor-sending from labor-sending</t>
  </si>
  <si>
    <t>Run 27</t>
  </si>
  <si>
    <t>FOI in labor-sending from other SA</t>
  </si>
  <si>
    <t>FOI in labor-sending (total)</t>
  </si>
  <si>
    <t>FOI in other SA from mining</t>
  </si>
  <si>
    <t>Run 28</t>
  </si>
  <si>
    <t>FOI in other SA from peri-mining</t>
  </si>
  <si>
    <t>FOI in other SA from labor-sending</t>
  </si>
  <si>
    <t>FOI in other SA from other SA</t>
  </si>
  <si>
    <t>Run 29</t>
  </si>
  <si>
    <t>FOI in other SA (total)</t>
  </si>
  <si>
    <t>pcROI in mining from mining</t>
  </si>
  <si>
    <t>Run 30</t>
  </si>
  <si>
    <t>pcROI in mining from peri-mining</t>
  </si>
  <si>
    <t>pcROI in mining from labor-sending</t>
  </si>
  <si>
    <t>pcROI in mining from other SA</t>
  </si>
  <si>
    <t>Run 31</t>
  </si>
  <si>
    <t>pcROI in mining (total)</t>
  </si>
  <si>
    <t>pcROI in peri-mining from mining</t>
  </si>
  <si>
    <t>Run 32</t>
  </si>
  <si>
    <t>pcROI in peri-mining from peri-mining</t>
  </si>
  <si>
    <t>Run 33</t>
  </si>
  <si>
    <t>Run 34</t>
  </si>
  <si>
    <t>pcROI in peri-mining from labor-sending</t>
  </si>
  <si>
    <t>pcROI in peri-mining from other SA</t>
  </si>
  <si>
    <t>Run 35</t>
  </si>
  <si>
    <t>pcROI in peri-mining (total)</t>
  </si>
  <si>
    <t>pcROI in labor-sending from mining</t>
  </si>
  <si>
    <t>Run 36</t>
  </si>
  <si>
    <t>pcROI in labor-sending from peri-mining</t>
  </si>
  <si>
    <t>pcROI in labor-sending from labor-sending</t>
  </si>
  <si>
    <t>Run 37</t>
  </si>
  <si>
    <t>pcROI in labor-sending from other SA</t>
  </si>
  <si>
    <t>pcROI in labor-sending (total)</t>
  </si>
  <si>
    <t>Run 38</t>
  </si>
  <si>
    <t>pcROI in other SA from mining</t>
  </si>
  <si>
    <t>pcROI in other SA from peri-mining</t>
  </si>
  <si>
    <t>Run 39</t>
  </si>
  <si>
    <t>pcROI in other SA from labor-sending</t>
  </si>
  <si>
    <t>pcROI in other SA from other SA</t>
  </si>
  <si>
    <t>Run 40</t>
  </si>
  <si>
    <t>pcROI in other SA (total)</t>
  </si>
  <si>
    <t>rpcROI in mining from mining</t>
  </si>
  <si>
    <t>Run 41</t>
  </si>
  <si>
    <t>rpcROI in mining from peri-mining</t>
  </si>
  <si>
    <t>Derived values: Updates automatically, so users typically should not change</t>
  </si>
  <si>
    <t>rpcROI in mining from labor-sending</t>
  </si>
  <si>
    <t>Run 42</t>
  </si>
  <si>
    <t>rpcROI in mining from other SA</t>
  </si>
  <si>
    <t>rpcROI in mining (total)</t>
  </si>
  <si>
    <t>Run 43</t>
  </si>
  <si>
    <t>rpcROI in peri-mining from mining</t>
  </si>
  <si>
    <t>rpcROI in peri-mining from peri-mining</t>
  </si>
  <si>
    <t>Run 44</t>
  </si>
  <si>
    <t>rpcROI in peri-mining from labor-sending</t>
  </si>
  <si>
    <t>Run 45</t>
  </si>
  <si>
    <t>rpcROI in peri-mining from other SA</t>
  </si>
  <si>
    <t>rpcROI in peri-mining (total)</t>
  </si>
  <si>
    <t>rpcROI in labor-sending from mining</t>
  </si>
  <si>
    <t>Run 46</t>
  </si>
  <si>
    <t>rpcROI in labor-sending from peri-mining</t>
  </si>
  <si>
    <t>rpcROI in labor-sending from labor-sending</t>
  </si>
  <si>
    <t>Run 47</t>
  </si>
  <si>
    <t>rpcROI in labor-sending from other SA</t>
  </si>
  <si>
    <t>rpcROI in labor-sending (total)</t>
  </si>
  <si>
    <t>Run 48</t>
  </si>
  <si>
    <t>rpcROI in other SA from mining</t>
  </si>
  <si>
    <t>rpcROI in other SA from peri-mining</t>
  </si>
  <si>
    <t>Run 49</t>
  </si>
  <si>
    <t>rpcROI in other SA from labor-sending</t>
  </si>
  <si>
    <t>rpcROI in other SA from other SA</t>
  </si>
  <si>
    <t>Run 50</t>
  </si>
  <si>
    <t>rpcROI in other SA (total)</t>
  </si>
  <si>
    <t>Run 51</t>
  </si>
  <si>
    <t>Output values</t>
  </si>
  <si>
    <t>Run 52</t>
  </si>
  <si>
    <t>rFOI in mining from mining</t>
  </si>
  <si>
    <t>rFOI in mining from peri-mining</t>
  </si>
  <si>
    <t>Run 53</t>
  </si>
  <si>
    <t>rFOI in mining from labor-sending</t>
  </si>
  <si>
    <t>rFOI in mining from other SA</t>
  </si>
  <si>
    <t>rFOI in mining (total)</t>
  </si>
  <si>
    <t>Run 54</t>
  </si>
  <si>
    <t>rFOI in peri-mining from mining</t>
  </si>
  <si>
    <t>rFOI in peri-mining from peri-mining</t>
  </si>
  <si>
    <t>Run 55</t>
  </si>
  <si>
    <t>rFOI in peri-mining from labor-sending</t>
  </si>
  <si>
    <t>rFOI in peri-mining from other SA</t>
  </si>
  <si>
    <t>rFOI in peri-mining (total)</t>
  </si>
  <si>
    <t>Run 56</t>
  </si>
  <si>
    <t>rFOI in labor-sending from mining</t>
  </si>
  <si>
    <t>Run 57</t>
  </si>
  <si>
    <t>rFOI in labor-sending from peri-mining</t>
  </si>
  <si>
    <t>rFOI in labor-sending from labor-sending</t>
  </si>
  <si>
    <t>Run 58</t>
  </si>
  <si>
    <t>rFOI in labor-sending from other SA</t>
  </si>
  <si>
    <t>rFOI in labor-sending (total)</t>
  </si>
  <si>
    <t>Run 59</t>
  </si>
  <si>
    <t>rFOI in other SA from mining</t>
  </si>
  <si>
    <t>rFOI in other SA from peri-mining</t>
  </si>
  <si>
    <t>Run 60</t>
  </si>
  <si>
    <t>rFOI in other SA from labor-sending</t>
  </si>
  <si>
    <t>Input values varied to generate ranges on output</t>
  </si>
  <si>
    <t>rFOI in other SA from other SA</t>
  </si>
  <si>
    <t>Run 61</t>
  </si>
  <si>
    <t>rFOI in other SA (total)</t>
  </si>
  <si>
    <t>nInf from mining</t>
  </si>
  <si>
    <t>nInf from peri-mining</t>
  </si>
  <si>
    <t>Run 62</t>
  </si>
  <si>
    <t>nInf from labor-sending</t>
  </si>
  <si>
    <t>nInf from other SA</t>
  </si>
  <si>
    <t>nInf from all (total)</t>
  </si>
  <si>
    <t>Run 63</t>
  </si>
  <si>
    <t>PAF from mining</t>
  </si>
  <si>
    <t>PAF from peri-mining</t>
  </si>
  <si>
    <t>PAF from labor-sending</t>
  </si>
  <si>
    <t>Run 64</t>
  </si>
  <si>
    <t>PAF from other SA</t>
  </si>
  <si>
    <t>PAF from all (total)</t>
  </si>
  <si>
    <t>ratio PAF:n mining</t>
  </si>
  <si>
    <t>Run 65</t>
  </si>
  <si>
    <t>ratio PAF:n peri-mining</t>
  </si>
  <si>
    <t>ratio PAF:n labor-sending</t>
  </si>
  <si>
    <t>ratio PAF:n other SA</t>
  </si>
  <si>
    <t>Run 66</t>
  </si>
  <si>
    <t>Incidence in mining</t>
  </si>
  <si>
    <t>Incidence in peri-mining</t>
  </si>
  <si>
    <t>Run 67</t>
  </si>
  <si>
    <t>Incidence in labor-sending</t>
  </si>
  <si>
    <t>Incidence in other SA</t>
  </si>
  <si>
    <t>Run 68</t>
  </si>
  <si>
    <t>Incidence in all (total)</t>
  </si>
  <si>
    <t>Run 69</t>
  </si>
  <si>
    <t>Baseline!B36</t>
  </si>
  <si>
    <t>Baseline!B45</t>
  </si>
  <si>
    <t>Run 70</t>
  </si>
  <si>
    <t>Baseline!B80</t>
  </si>
  <si>
    <t>Baseline!C80</t>
  </si>
  <si>
    <t>Baseline!D80</t>
  </si>
  <si>
    <t>Output values cited in manuscript</t>
  </si>
  <si>
    <t>Baseline!E80</t>
  </si>
  <si>
    <t>Baseline!B81</t>
  </si>
  <si>
    <t>Run 71</t>
  </si>
  <si>
    <t>Baseline!C81</t>
  </si>
  <si>
    <t>Baseline!D81</t>
  </si>
  <si>
    <t>Baseline!E81</t>
  </si>
  <si>
    <t>Run 72</t>
  </si>
  <si>
    <t>Baseline!B82</t>
  </si>
  <si>
    <t>Baseline!C82</t>
  </si>
  <si>
    <t>Run 73</t>
  </si>
  <si>
    <t>Baseline!D82</t>
  </si>
  <si>
    <t>Baseline!E82</t>
  </si>
  <si>
    <t>Baseline!B83</t>
  </si>
  <si>
    <t>Baseline!C83</t>
  </si>
  <si>
    <t>Run 74</t>
  </si>
  <si>
    <t>Baseline!D83</t>
  </si>
  <si>
    <t>Baseline!E83</t>
  </si>
  <si>
    <t>Baseline!B94</t>
  </si>
  <si>
    <t>Baseline!C94</t>
  </si>
  <si>
    <t>Run 75</t>
  </si>
  <si>
    <t>Baseline!D94</t>
  </si>
  <si>
    <t>Baseline!E94</t>
  </si>
  <si>
    <t>Baseline!F94</t>
  </si>
  <si>
    <t>Baseline!B95</t>
  </si>
  <si>
    <t>Run 76</t>
  </si>
  <si>
    <t>Baseline!C95</t>
  </si>
  <si>
    <t>Baseline!D95</t>
  </si>
  <si>
    <t>Baseline!E95</t>
  </si>
  <si>
    <t>Baseline!F95</t>
  </si>
  <si>
    <t>Run 77</t>
  </si>
  <si>
    <t>Baseline!B96</t>
  </si>
  <si>
    <t>Baseline!C96</t>
  </si>
  <si>
    <t>Baseline!D96</t>
  </si>
  <si>
    <t>Baseline!E96</t>
  </si>
  <si>
    <t>Run 78</t>
  </si>
  <si>
    <t>Baseline!F96</t>
  </si>
  <si>
    <t>Baseline!B97</t>
  </si>
  <si>
    <t>Baseline!C97</t>
  </si>
  <si>
    <t>Baseline!D97</t>
  </si>
  <si>
    <t>Run 79</t>
  </si>
  <si>
    <t>Baseline!E97</t>
  </si>
  <si>
    <t>Output values checked against literature</t>
  </si>
  <si>
    <t>Baseline!F97</t>
  </si>
  <si>
    <t>Baseline!B101</t>
  </si>
  <si>
    <t>Run 80</t>
  </si>
  <si>
    <t>Baseline!C101</t>
  </si>
  <si>
    <t>Baseline!D101</t>
  </si>
  <si>
    <t>Baseline!E101</t>
  </si>
  <si>
    <t>Baseline!F101</t>
  </si>
  <si>
    <t>Run 81</t>
  </si>
  <si>
    <t>Baseline!B102</t>
  </si>
  <si>
    <t>Baseline!C102</t>
  </si>
  <si>
    <t>Baseline!D102</t>
  </si>
  <si>
    <t>Baseline!E102</t>
  </si>
  <si>
    <t>Run 82</t>
  </si>
  <si>
    <t>Baseline!F102</t>
  </si>
  <si>
    <t>Baseline!B103</t>
  </si>
  <si>
    <t>Baseline!C103</t>
  </si>
  <si>
    <t>Run 83</t>
  </si>
  <si>
    <t>Baseline!D103</t>
  </si>
  <si>
    <t>Baseline!E103</t>
  </si>
  <si>
    <t>Baseline!F103</t>
  </si>
  <si>
    <t>Run 84</t>
  </si>
  <si>
    <t>Baseline!B104</t>
  </si>
  <si>
    <t>Baseline!C104</t>
  </si>
  <si>
    <t>Baseline!D104</t>
  </si>
  <si>
    <t>Baseline!E104</t>
  </si>
  <si>
    <t>Run 85</t>
  </si>
  <si>
    <t>Baseline!F104</t>
  </si>
  <si>
    <t>Baseline!B108</t>
  </si>
  <si>
    <t>Baseline!C108</t>
  </si>
  <si>
    <t>Run 86</t>
  </si>
  <si>
    <t>Baseline!D108</t>
  </si>
  <si>
    <t>Baseline!E108</t>
  </si>
  <si>
    <t>Baseline!F108</t>
  </si>
  <si>
    <t>Run 87</t>
  </si>
  <si>
    <t>Baseline!B109</t>
  </si>
  <si>
    <t>Baseline!C109</t>
  </si>
  <si>
    <t>Baseline!D109</t>
  </si>
  <si>
    <t>Baseline!E109</t>
  </si>
  <si>
    <t>Baseline!F109</t>
  </si>
  <si>
    <t>Baseline!B110</t>
  </si>
  <si>
    <t>Baseline!C110</t>
  </si>
  <si>
    <t>Run 88</t>
  </si>
  <si>
    <t>Baseline!D110</t>
  </si>
  <si>
    <t>Population sizes</t>
  </si>
  <si>
    <t>Run 89</t>
  </si>
  <si>
    <t>Baseline!E110</t>
  </si>
  <si>
    <t>Baseline!F110</t>
  </si>
  <si>
    <t>Run 90</t>
  </si>
  <si>
    <t>Baseline!B111</t>
  </si>
  <si>
    <t>Baseline!C111</t>
  </si>
  <si>
    <t>Baseline!D111</t>
  </si>
  <si>
    <t>Baseline!E111</t>
  </si>
  <si>
    <t>Run 91</t>
  </si>
  <si>
    <t>Baseline!F111</t>
  </si>
  <si>
    <t>Run 92</t>
  </si>
  <si>
    <t>Run 93</t>
  </si>
  <si>
    <t>Run 94</t>
  </si>
  <si>
    <t>Subpopulation</t>
  </si>
  <si>
    <t>Run 95</t>
  </si>
  <si>
    <t>Run 96</t>
  </si>
  <si>
    <t>Estimate (number of individuals)</t>
  </si>
  <si>
    <t>Run 97</t>
  </si>
  <si>
    <t>Notes</t>
  </si>
  <si>
    <t>Run 98</t>
  </si>
  <si>
    <t>Mining TOTAL</t>
  </si>
  <si>
    <t>Run 99</t>
  </si>
  <si>
    <t>Run 100</t>
  </si>
  <si>
    <t>Baseline!B115</t>
  </si>
  <si>
    <t>Baseline!B116</t>
  </si>
  <si>
    <t>Baseline!B117</t>
  </si>
  <si>
    <t>Run 101</t>
  </si>
  <si>
    <t>Baseline!B118</t>
  </si>
  <si>
    <t>Baseline!B119</t>
  </si>
  <si>
    <t>Baseline!C115</t>
  </si>
  <si>
    <t>Run 102</t>
  </si>
  <si>
    <t>Baseline!C116</t>
  </si>
  <si>
    <t>Baseline!C117</t>
  </si>
  <si>
    <t>Baseline!C118</t>
  </si>
  <si>
    <t>Run 103</t>
  </si>
  <si>
    <t>Baseline!C119</t>
  </si>
  <si>
    <t>Baseline!E115</t>
  </si>
  <si>
    <t>Baseline!E116</t>
  </si>
  <si>
    <t>Baseline!E117</t>
  </si>
  <si>
    <t>Run 104</t>
  </si>
  <si>
    <t>Baseline!E118</t>
  </si>
  <si>
    <t>Baseline!B123</t>
  </si>
  <si>
    <t>Baseline!B124</t>
  </si>
  <si>
    <t>Run 105</t>
  </si>
  <si>
    <t>Baseline!B125</t>
  </si>
  <si>
    <t>Baseline!B126</t>
  </si>
  <si>
    <t>Baseline!B127</t>
  </si>
  <si>
    <t>Mean</t>
  </si>
  <si>
    <t>Run 106</t>
  </si>
  <si>
    <t>Run 107</t>
  </si>
  <si>
    <t>Chamber of Mines employment figure for 2011 (Baloyi 2014)</t>
  </si>
  <si>
    <t>Run 108</t>
  </si>
  <si>
    <t>Run 109</t>
  </si>
  <si>
    <t>Run 110</t>
  </si>
  <si>
    <t>Run 111</t>
  </si>
  <si>
    <t>Run 112</t>
  </si>
  <si>
    <t>Run 113</t>
  </si>
  <si>
    <t>Run 114</t>
  </si>
  <si>
    <t>Run 115</t>
  </si>
  <si>
    <t>Run 116</t>
  </si>
  <si>
    <t>Run 117</t>
  </si>
  <si>
    <t>Run 118</t>
  </si>
  <si>
    <t>Run 119</t>
  </si>
  <si>
    <t>Peri-mining: Lejweleputswa district (Free State province)</t>
  </si>
  <si>
    <t>Run 120</t>
  </si>
  <si>
    <t>Run 121</t>
  </si>
  <si>
    <t>Run 122</t>
  </si>
  <si>
    <t>Run 123</t>
  </si>
  <si>
    <t>From Census 2011, Stats SA (2012), http://www.statssa.gov.za/census/census_2011/census_products/Census_2011_Municipal_fact_sheet.pdf</t>
  </si>
  <si>
    <t>Run 124</t>
  </si>
  <si>
    <t>Run 125</t>
  </si>
  <si>
    <t>Run 126</t>
  </si>
  <si>
    <t>Peri-mining: West Rand district (Gauteng province)</t>
  </si>
  <si>
    <t>Run 127</t>
  </si>
  <si>
    <t>Run 128</t>
  </si>
  <si>
    <t>Peri-mining: Dr Kenneth Kaunda district (North West province)</t>
  </si>
  <si>
    <t>Run 129</t>
  </si>
  <si>
    <t>Run 130</t>
  </si>
  <si>
    <t>Run 131</t>
  </si>
  <si>
    <t>Run 132</t>
  </si>
  <si>
    <t>Run 133</t>
  </si>
  <si>
    <t>Peri-mining TOTAL</t>
  </si>
  <si>
    <t>Run 134</t>
  </si>
  <si>
    <t>Run 135</t>
  </si>
  <si>
    <t>Run 136</t>
  </si>
  <si>
    <t>Run 137</t>
  </si>
  <si>
    <t>Run 138</t>
  </si>
  <si>
    <t>Run 139</t>
  </si>
  <si>
    <t>Run 140</t>
  </si>
  <si>
    <t>Run 141</t>
  </si>
  <si>
    <t>Run 142</t>
  </si>
  <si>
    <t>Run 143</t>
  </si>
  <si>
    <t>Run 144</t>
  </si>
  <si>
    <t>Run 145</t>
  </si>
  <si>
    <t>Run 146</t>
  </si>
  <si>
    <t>Run 147</t>
  </si>
  <si>
    <t>Run 148</t>
  </si>
  <si>
    <t>Run 149</t>
  </si>
  <si>
    <t>Run 150</t>
  </si>
  <si>
    <t>Run 151</t>
  </si>
  <si>
    <t>Run 152</t>
  </si>
  <si>
    <t>Run 153</t>
  </si>
  <si>
    <t>Run 154</t>
  </si>
  <si>
    <t>Run 155</t>
  </si>
  <si>
    <t>Run 156</t>
  </si>
  <si>
    <t>Run 157</t>
  </si>
  <si>
    <t>Run 158</t>
  </si>
  <si>
    <t>Run 159</t>
  </si>
  <si>
    <t>Run 160</t>
  </si>
  <si>
    <t>Run 161</t>
  </si>
  <si>
    <t>Run 162</t>
  </si>
  <si>
    <t>Run 163</t>
  </si>
  <si>
    <t>Run 164</t>
  </si>
  <si>
    <t>Run 165</t>
  </si>
  <si>
    <t>Run 166</t>
  </si>
  <si>
    <t>Run 167</t>
  </si>
  <si>
    <t>Run 168</t>
  </si>
  <si>
    <t>Run 169</t>
  </si>
  <si>
    <t>Run 170</t>
  </si>
  <si>
    <t>Run 171</t>
  </si>
  <si>
    <t>Run 172</t>
  </si>
  <si>
    <t>Run 173</t>
  </si>
  <si>
    <t>Run 174</t>
  </si>
  <si>
    <t>Run 175</t>
  </si>
  <si>
    <t>Run 176</t>
  </si>
  <si>
    <t>Run 177</t>
  </si>
  <si>
    <t>Run 178</t>
  </si>
  <si>
    <t>Run 179</t>
  </si>
  <si>
    <t>Labor-sending: OR Tambo district (Eastern Cape province)</t>
  </si>
  <si>
    <t>Run 180</t>
  </si>
  <si>
    <t>Run 181</t>
  </si>
  <si>
    <t>Run 182</t>
  </si>
  <si>
    <t>Run 183</t>
  </si>
  <si>
    <t>Run 184</t>
  </si>
  <si>
    <t>Run 185</t>
  </si>
  <si>
    <t>Labor-sending: Alfred Nzo district (Eastern Cape province)</t>
  </si>
  <si>
    <t>Run 186</t>
  </si>
  <si>
    <t>Run 187</t>
  </si>
  <si>
    <t>Run 188</t>
  </si>
  <si>
    <t>Labor-sending: Ugu district (KZN province)</t>
  </si>
  <si>
    <t>Run 189</t>
  </si>
  <si>
    <t>Run 190</t>
  </si>
  <si>
    <t>Run 191</t>
  </si>
  <si>
    <t>Labor-sending: Sisonke district (KZN province)</t>
  </si>
  <si>
    <t>Run 192</t>
  </si>
  <si>
    <t>Run 193</t>
  </si>
  <si>
    <t>Run 194</t>
  </si>
  <si>
    <t>Labor-sending TOTAL</t>
  </si>
  <si>
    <t>Run 195</t>
  </si>
  <si>
    <t>Run 196</t>
  </si>
  <si>
    <t>Run 197</t>
  </si>
  <si>
    <t>Run 198</t>
  </si>
  <si>
    <t>Run 199</t>
  </si>
  <si>
    <t>Run 200</t>
  </si>
  <si>
    <t>Run 201</t>
  </si>
  <si>
    <t>Run 202</t>
  </si>
  <si>
    <t>Run 203</t>
  </si>
  <si>
    <t>Run 204</t>
  </si>
  <si>
    <t>Run 205</t>
  </si>
  <si>
    <t>All South Africa</t>
  </si>
  <si>
    <t>Run 206</t>
  </si>
  <si>
    <t>Run 207</t>
  </si>
  <si>
    <t>Run 208</t>
  </si>
  <si>
    <t>Run 209</t>
  </si>
  <si>
    <t>Run 210</t>
  </si>
  <si>
    <t>Other SA TOTAL</t>
  </si>
  <si>
    <t>Run 211</t>
  </si>
  <si>
    <t>Run 212</t>
  </si>
  <si>
    <t>Run 213</t>
  </si>
  <si>
    <t>Run 214</t>
  </si>
  <si>
    <t>Run 215</t>
  </si>
  <si>
    <t>Run 216</t>
  </si>
  <si>
    <t>Run 217</t>
  </si>
  <si>
    <t>Run 218</t>
  </si>
  <si>
    <t>Run 219</t>
  </si>
  <si>
    <t>Run 220</t>
  </si>
  <si>
    <t>Run 221</t>
  </si>
  <si>
    <t>Run 222</t>
  </si>
  <si>
    <t>Run 223</t>
  </si>
  <si>
    <t>Run 224</t>
  </si>
  <si>
    <t>Run 225</t>
  </si>
  <si>
    <t>Run 226</t>
  </si>
  <si>
    <t>Run 227</t>
  </si>
  <si>
    <t>Run 228</t>
  </si>
  <si>
    <t>Run 229</t>
  </si>
  <si>
    <t>Run 230</t>
  </si>
  <si>
    <t>Run 231</t>
  </si>
  <si>
    <t>Run 232</t>
  </si>
  <si>
    <t>Run 233</t>
  </si>
  <si>
    <t>Run 234</t>
  </si>
  <si>
    <t>Run 235</t>
  </si>
  <si>
    <t>Run 236</t>
  </si>
  <si>
    <t>Run 237</t>
  </si>
  <si>
    <t>Run 238</t>
  </si>
  <si>
    <t>Run 239</t>
  </si>
  <si>
    <t>Run 240</t>
  </si>
  <si>
    <t>Run 241</t>
  </si>
  <si>
    <t>Run 242</t>
  </si>
  <si>
    <t>Run 243</t>
  </si>
  <si>
    <t>Run 244</t>
  </si>
  <si>
    <t>Run 245</t>
  </si>
  <si>
    <t>Run 246</t>
  </si>
  <si>
    <t>Run 247</t>
  </si>
  <si>
    <t>Run 248</t>
  </si>
  <si>
    <t>Run 249</t>
  </si>
  <si>
    <t>Run 250</t>
  </si>
  <si>
    <t>Run 251</t>
  </si>
  <si>
    <t>Run 252</t>
  </si>
  <si>
    <t>Demographics</t>
  </si>
  <si>
    <t>Run 253</t>
  </si>
  <si>
    <t>Run 254</t>
  </si>
  <si>
    <t>Run 255</t>
  </si>
  <si>
    <t>Run 256</t>
  </si>
  <si>
    <t>Run 257</t>
  </si>
  <si>
    <t>Run 258</t>
  </si>
  <si>
    <t>Run 259</t>
  </si>
  <si>
    <t>Parameter description</t>
  </si>
  <si>
    <t>Run 260</t>
  </si>
  <si>
    <t>Value</t>
  </si>
  <si>
    <t>Run 261</t>
  </si>
  <si>
    <t>Run 262</t>
  </si>
  <si>
    <t>Run 263</t>
  </si>
  <si>
    <t>Run 264</t>
  </si>
  <si>
    <t>Run 265</t>
  </si>
  <si>
    <t>Run 266</t>
  </si>
  <si>
    <t>Run 267</t>
  </si>
  <si>
    <t>Run 268</t>
  </si>
  <si>
    <t>Run 269</t>
  </si>
  <si>
    <t>Run 270</t>
  </si>
  <si>
    <t>Run 271</t>
  </si>
  <si>
    <t>Run 272</t>
  </si>
  <si>
    <t>Run 273</t>
  </si>
  <si>
    <t>Run 274</t>
  </si>
  <si>
    <t>Run 275</t>
  </si>
  <si>
    <t>Run 276</t>
  </si>
  <si>
    <t>Run 277</t>
  </si>
  <si>
    <t>Run 278</t>
  </si>
  <si>
    <t>Run 279</t>
  </si>
  <si>
    <t>Run 280</t>
  </si>
  <si>
    <t>Run 281</t>
  </si>
  <si>
    <t>Run 282</t>
  </si>
  <si>
    <t>Run 283</t>
  </si>
  <si>
    <t>Run 284</t>
  </si>
  <si>
    <t>Run 285</t>
  </si>
  <si>
    <t>Run 286</t>
  </si>
  <si>
    <t>Birth rate per capita</t>
  </si>
  <si>
    <t>Run 287</t>
  </si>
  <si>
    <t>Run 288</t>
  </si>
  <si>
    <t>Run 289</t>
  </si>
  <si>
    <t>Run 290</t>
  </si>
  <si>
    <t>Run 291</t>
  </si>
  <si>
    <t>Run 292</t>
  </si>
  <si>
    <t>Run 293</t>
  </si>
  <si>
    <t>Run 294</t>
  </si>
  <si>
    <t>Currently unused</t>
  </si>
  <si>
    <t>Run 295</t>
  </si>
  <si>
    <t>Average lifespan in years</t>
  </si>
  <si>
    <t>Run 296</t>
  </si>
  <si>
    <t>Disease natural history</t>
  </si>
  <si>
    <t>Run 297</t>
  </si>
  <si>
    <t>Run 298</t>
  </si>
  <si>
    <t>Run 299</t>
  </si>
  <si>
    <t>Run 300</t>
  </si>
  <si>
    <t>Run 301</t>
  </si>
  <si>
    <t>Run 302</t>
  </si>
  <si>
    <t>Number of new infections generated by each smear-positive case per year</t>
  </si>
  <si>
    <t>Run 303</t>
  </si>
  <si>
    <t>Run 304</t>
  </si>
  <si>
    <t>Run 305</t>
  </si>
  <si>
    <t>Run 306</t>
  </si>
  <si>
    <t>Wide range of possible values dependent on setting, cf. Sanchez and Blower (1997), http://www.ncbi.nlm.nih.gov/pubmed/9199543</t>
  </si>
  <si>
    <t>Run 307</t>
  </si>
  <si>
    <t>Run 308</t>
  </si>
  <si>
    <t>Proportion of active cases that are smear-positive</t>
  </si>
  <si>
    <t>Run 309</t>
  </si>
  <si>
    <t>Run 310</t>
  </si>
  <si>
    <t>Run 311</t>
  </si>
  <si>
    <t>Identical to value used by Abu-Raddad et al. (2009), cf. Vynnycky and Fine (1997)</t>
  </si>
  <si>
    <t>Run 312</t>
  </si>
  <si>
    <t>Proportion of active cases that are extra-pulmonary</t>
  </si>
  <si>
    <t>Run 313</t>
  </si>
  <si>
    <t>Similar to value used by Abu-Raddad et al. (2009), cf. Vynnycky and Fine (1997), Murray and Salomon (1998), Porco and Blower (1998), Vynnycky and Fine (2000), Resch et al. (2006), Dye and Williams (2007)</t>
  </si>
  <si>
    <t>Run 314</t>
  </si>
  <si>
    <t>Proportion of active cases that are smear-negative</t>
  </si>
  <si>
    <t>Run 315</t>
  </si>
  <si>
    <t>Run 316</t>
  </si>
  <si>
    <t>Run 317</t>
  </si>
  <si>
    <t>Run 318</t>
  </si>
  <si>
    <t>Run 319</t>
  </si>
  <si>
    <t>Run 320</t>
  </si>
  <si>
    <t>Run 321</t>
  </si>
  <si>
    <t>Run 322</t>
  </si>
  <si>
    <t>Run 323</t>
  </si>
  <si>
    <t>Run 324</t>
  </si>
  <si>
    <t>Run 325</t>
  </si>
  <si>
    <t>Run 326</t>
  </si>
  <si>
    <t>Assume that all TB cases are smear-positive, smear-negative, or extra-pulmonary and therefore these cases sum to 100%</t>
  </si>
  <si>
    <t>Run 327</t>
  </si>
  <si>
    <t>Run 328</t>
  </si>
  <si>
    <t>Run 329</t>
  </si>
  <si>
    <t>Run 330</t>
  </si>
  <si>
    <t>Run 331</t>
  </si>
  <si>
    <t>Run 332</t>
  </si>
  <si>
    <t>Relative infectivity of extra-pulmonary cases</t>
  </si>
  <si>
    <t>Assume extra-pulmonary cases are non-infectious</t>
  </si>
  <si>
    <t>Run 333</t>
  </si>
  <si>
    <t>Relative infectivity of smear-negative cases</t>
  </si>
  <si>
    <t>Run 334</t>
  </si>
  <si>
    <t>Relative to smear-positive, same as value used by Abu-Raddad et al. (2009), cf. Small et al. (1994)</t>
  </si>
  <si>
    <t>Run 335</t>
  </si>
  <si>
    <t>Base infectivity rate</t>
  </si>
  <si>
    <t>Run 336</t>
  </si>
  <si>
    <t>Run 337</t>
  </si>
  <si>
    <t>Run 338</t>
  </si>
  <si>
    <t>Run 339</t>
  </si>
  <si>
    <t>Run 340</t>
  </si>
  <si>
    <t>Run 341</t>
  </si>
  <si>
    <t>Run 342</t>
  </si>
  <si>
    <t>Run 343</t>
  </si>
  <si>
    <t>Run 344</t>
  </si>
  <si>
    <t>Run 345</t>
  </si>
  <si>
    <t>Run 346</t>
  </si>
  <si>
    <t>Run 347</t>
  </si>
  <si>
    <t>Run 348</t>
  </si>
  <si>
    <t>Run 349</t>
  </si>
  <si>
    <t>Number of new infections generated by each active case per year, averaged over smear-positive, smear-negative, and extra-pulmonary</t>
  </si>
  <si>
    <t>Run 350</t>
  </si>
  <si>
    <t>Run 351</t>
  </si>
  <si>
    <t>Proportion of infected who progress to primary disease ("fast progressors")</t>
  </si>
  <si>
    <t>Run 352</t>
  </si>
  <si>
    <t>Run 353</t>
  </si>
  <si>
    <t>Similar to value of 15% used by Abu-Raddad et al. (2009), cf. Ferebee (1970), Krishnamurthy et al. (1976), Sutherland (1976), Comstock (1982), Sutherland et al. (1982), Krishnamurthy (1990), Vynnycky and Fine (1997)</t>
  </si>
  <si>
    <t>Annual progression (re-activation) rate (for "slow progressors")</t>
  </si>
  <si>
    <t>Run 354</t>
  </si>
  <si>
    <t>Run 355</t>
  </si>
  <si>
    <t>Corresponding to 5% lifetime risk used by Abu-Raddad et al. (2009), cf. Vynnycky and Fine (2000)</t>
  </si>
  <si>
    <t>Run 356</t>
  </si>
  <si>
    <t>Run 357</t>
  </si>
  <si>
    <t>Run 358</t>
  </si>
  <si>
    <t>Run 359</t>
  </si>
  <si>
    <t>Run 360</t>
  </si>
  <si>
    <t>Run 361</t>
  </si>
  <si>
    <t>Run 362</t>
  </si>
  <si>
    <t>Run 363</t>
  </si>
  <si>
    <t>Run 364</t>
  </si>
  <si>
    <t>Run 365</t>
  </si>
  <si>
    <t>Run 366</t>
  </si>
  <si>
    <t>Run 367</t>
  </si>
  <si>
    <t>Run 368</t>
  </si>
  <si>
    <t>Run 369</t>
  </si>
  <si>
    <t>Estimated, compare to previous estimates of 40-80% risk reduction, cf. Sutherland et al. (1982), Vynnycky and Fine (1997), Clark and Vynnycky (2004)</t>
  </si>
  <si>
    <t>Run 370</t>
  </si>
  <si>
    <t>Run 371</t>
  </si>
  <si>
    <t>Run 372</t>
  </si>
  <si>
    <t>Run 373</t>
  </si>
  <si>
    <t>HIV-specific disease parameters</t>
  </si>
  <si>
    <t>Run 374</t>
  </si>
  <si>
    <t>Run 375</t>
  </si>
  <si>
    <t>Run 376</t>
  </si>
  <si>
    <t>Run 377</t>
  </si>
  <si>
    <t>Run 378</t>
  </si>
  <si>
    <t>Run 379</t>
  </si>
  <si>
    <t>Run 380</t>
  </si>
  <si>
    <t>Run 381</t>
  </si>
  <si>
    <t>Run 382</t>
  </si>
  <si>
    <t>Run 383</t>
  </si>
  <si>
    <t>Run 384</t>
  </si>
  <si>
    <t>Run 385</t>
  </si>
  <si>
    <t>Annual progression (re-activation) rate for HIV-positive, off-ART "slow progressors"</t>
  </si>
  <si>
    <t>Run 386</t>
  </si>
  <si>
    <t>Estimated, corresponding to &gt;95% risk of progression after 30 years</t>
  </si>
  <si>
    <t>Run 387</t>
  </si>
  <si>
    <t>Run 388</t>
  </si>
  <si>
    <t>Run 389</t>
  </si>
  <si>
    <t>Annual progression (re-activation) rate for HIV-positive, on-ART "slow progressors"</t>
  </si>
  <si>
    <t>Estimated, corresponding to approx 45% risk of progression after 30 years</t>
  </si>
  <si>
    <t>Run 390</t>
  </si>
  <si>
    <t>Run 391</t>
  </si>
  <si>
    <t>Run 392</t>
  </si>
  <si>
    <t>Mining-specific parameters</t>
  </si>
  <si>
    <t>Run 393</t>
  </si>
  <si>
    <t>Run 394</t>
  </si>
  <si>
    <t>Assume transmission increases with mine-like conditions, i.e., high temperatures and humidity, cf. Alvaro-Meca et al. (2016)</t>
  </si>
  <si>
    <t>Run 395</t>
  </si>
  <si>
    <t>Run 396</t>
  </si>
  <si>
    <t>Run 397</t>
  </si>
  <si>
    <t>Run 398</t>
  </si>
  <si>
    <t>Run 399</t>
  </si>
  <si>
    <t>Run 400</t>
  </si>
  <si>
    <t>Run 401</t>
  </si>
  <si>
    <t>Proportion of mine workers with silicosis</t>
  </si>
  <si>
    <t>Run 402</t>
  </si>
  <si>
    <t>Run 403</t>
  </si>
  <si>
    <t xml:space="preserve">Selected from range of 18-20% prevalence among mine workers &gt;37 years old (Churchyard et al. 2004, http://www.ncbi.nlm.nih.gov/pmc/articles/PMC1740677/) and 30-32% prevalence among black miners (Nelson et al. 2010, http://www.ncbi.nlm.nih.gov/pmc/articles/PMC2854773/), </t>
  </si>
  <si>
    <t>Run 404</t>
  </si>
  <si>
    <t>Annual progression (re-activation) rate for silicotic "slow progressors"</t>
  </si>
  <si>
    <t>Estimated, corresponding to approx 10% risk of progression after 30 years</t>
  </si>
  <si>
    <t>Run 405</t>
  </si>
  <si>
    <t>Multiplier on annual progression (re-activation) rate for HIV-positive who also have silicosis</t>
  </si>
  <si>
    <t>Estimated, corresponding to approx 20% increase over HIV alone</t>
  </si>
  <si>
    <t>Run 406</t>
  </si>
  <si>
    <t>Run 407</t>
  </si>
  <si>
    <t>Run 408</t>
  </si>
  <si>
    <t>Run 409</t>
  </si>
  <si>
    <t>Run 410</t>
  </si>
  <si>
    <t>Mixing data: Mean proportion of time that a resident of one community spends in destination communities and own community</t>
  </si>
  <si>
    <t>Run 411</t>
  </si>
  <si>
    <t>Community of residence -&gt; destination community</t>
  </si>
  <si>
    <t>Run 412</t>
  </si>
  <si>
    <t>Run 413</t>
  </si>
  <si>
    <t>Run 414</t>
  </si>
  <si>
    <t>Mining -&gt; Peri-mining</t>
  </si>
  <si>
    <t>Run 415</t>
  </si>
  <si>
    <t>Run 416</t>
  </si>
  <si>
    <t>Corresponding to 75% of 4.5 hours per week, based on 3-6 hours per week observed during Thibela TB study (K. Fielding, personal communication) and proportion of time spent "visiting friends and relatives" (2010 State of Tourism Report, https://www.tourism.gov.za/AboutNDT/Branches1/Knowledge/Documents/2010%20State%20of%20Tourism.pdf)</t>
  </si>
  <si>
    <t>Run 417</t>
  </si>
  <si>
    <t>Mining -&gt; Labor-sending</t>
  </si>
  <si>
    <t>Run 418</t>
  </si>
  <si>
    <t>Corresponding to 4 weeks per year observed during Thibela TB study, assumes all time spent at home (K. Fielding, personal communication)</t>
  </si>
  <si>
    <t>Run 419</t>
  </si>
  <si>
    <t>Mining -&gt; Other SA</t>
  </si>
  <si>
    <t>Run 420</t>
  </si>
  <si>
    <t>Corresponding to 25% of 4.5 hours per week, the remaining portion of time spent away from mines per week</t>
  </si>
  <si>
    <t>Run 421</t>
  </si>
  <si>
    <t>Peri-mining -&gt; Labor-sending</t>
  </si>
  <si>
    <t>Run 422</t>
  </si>
  <si>
    <t>Run 423</t>
  </si>
  <si>
    <t>Corresponding to 12.5% of 1 week per year, based on overnight trips in 2011 from any of 3 Peri-mining provinces to either of 2 Labor-sending provinces, from Domestic Tourism Survey 2012, Stats SA (2013), www.statssa.gov.za/publications/P03521/P035212012.pdf</t>
  </si>
  <si>
    <t>Run 424</t>
  </si>
  <si>
    <t>Peri-mining -&gt; Other SA</t>
  </si>
  <si>
    <t>Run 425</t>
  </si>
  <si>
    <t>Corresponding to 53.7% of 1 week per year, based on overnight trips in 2011 from any of 3 Peri-mining provinces to any non-Labor-sending, non-Peri-mining province, from Domestic Tourism Survey 2012, Stats SA (2013), www.statssa.gov.za/publications/P03521/P035212012.pdf</t>
  </si>
  <si>
    <t>Run 426</t>
  </si>
  <si>
    <t>Peri-mining -&gt; Mining</t>
  </si>
  <si>
    <t>Run 427</t>
  </si>
  <si>
    <t>Run 428</t>
  </si>
  <si>
    <t>Run 429</t>
  </si>
  <si>
    <t>Run 430</t>
  </si>
  <si>
    <t>Run 431</t>
  </si>
  <si>
    <t>Run 432</t>
  </si>
  <si>
    <t>Run 433</t>
  </si>
  <si>
    <t>Run 434</t>
  </si>
  <si>
    <t>Run 435</t>
  </si>
  <si>
    <t>Run 436</t>
  </si>
  <si>
    <t>Run 437</t>
  </si>
  <si>
    <t>Run 438</t>
  </si>
  <si>
    <t>Run 439</t>
  </si>
  <si>
    <t>Run 440</t>
  </si>
  <si>
    <t>Run 441</t>
  </si>
  <si>
    <t>Run 442</t>
  </si>
  <si>
    <t>Run 443</t>
  </si>
  <si>
    <t>Run 444</t>
  </si>
  <si>
    <t>Run 445</t>
  </si>
  <si>
    <t>Run 446</t>
  </si>
  <si>
    <t>Assume Peri-mining residents visit Mining communities rarely, set at 5% of value for Peri-mining residents visiting Labor-sending communities</t>
  </si>
  <si>
    <t>Run 447</t>
  </si>
  <si>
    <t>Labor-sending -&gt; Mining</t>
  </si>
  <si>
    <t>Run 448</t>
  </si>
  <si>
    <t>Run 449</t>
  </si>
  <si>
    <t>Run 450</t>
  </si>
  <si>
    <t>Run 451</t>
  </si>
  <si>
    <t>Run 452</t>
  </si>
  <si>
    <t>Run 453</t>
  </si>
  <si>
    <t>Run 454</t>
  </si>
  <si>
    <t>Run 455</t>
  </si>
  <si>
    <t>Run 456</t>
  </si>
  <si>
    <t>Run 457</t>
  </si>
  <si>
    <t>Run 458</t>
  </si>
  <si>
    <t>Run 459</t>
  </si>
  <si>
    <t>Assume Labor-sending residents visit Mining communities rarely, set at 5% of value for Labor-sending residents visiting Peri-mining communities</t>
  </si>
  <si>
    <t>Run 460</t>
  </si>
  <si>
    <t>Labor-sending -&gt; Peri-mining</t>
  </si>
  <si>
    <t>Run 461</t>
  </si>
  <si>
    <t>Run 462</t>
  </si>
  <si>
    <t>Corresponding to 30.5% of 1 week per year, based on overnight trips in 2011 from either of 2 Labor-sending provinces to any of 3 Peri-mining provinces, from Domestic Tourism Survey 2012, Stats SA (2013), www.statssa.gov.za/publications/P03521/P035212012.pdf</t>
  </si>
  <si>
    <t>Run 463</t>
  </si>
  <si>
    <t>Labor-sending -&gt; Other SA</t>
  </si>
  <si>
    <t>Run 464</t>
  </si>
  <si>
    <t>Run 465</t>
  </si>
  <si>
    <t>Corresponding to 41.4% of 1 week per year, based on overnight trips in 2011 from either of 2 Labor-sending provinces to any non-Labor-sending, non-Peri-mining province, from Domestic Tourism Survey 2012, Stats SA (2013), www.statssa.gov.za/publications/P03521/P035212012.pdf</t>
  </si>
  <si>
    <t>Run 466</t>
  </si>
  <si>
    <t>Other SA -&gt; Mining</t>
  </si>
  <si>
    <t>Run 467</t>
  </si>
  <si>
    <t>Run 468</t>
  </si>
  <si>
    <t>Run 469</t>
  </si>
  <si>
    <t>Run 470</t>
  </si>
  <si>
    <t>Run 471</t>
  </si>
  <si>
    <t>Run 472</t>
  </si>
  <si>
    <t>Run 473</t>
  </si>
  <si>
    <t>Run 474</t>
  </si>
  <si>
    <t>Run 475</t>
  </si>
  <si>
    <t>Run 476</t>
  </si>
  <si>
    <t>Assume Other SA residents visit Mining communities rarely, set at 10% of value for Labor-sending residents visting Mining communities</t>
  </si>
  <si>
    <t>Run 477</t>
  </si>
  <si>
    <t>Other SA -&gt; Peri-mining</t>
  </si>
  <si>
    <t>Run 478</t>
  </si>
  <si>
    <t>Run 479</t>
  </si>
  <si>
    <t>Corresponding to 38.9% of 1 week per year, based on overnight trips in 2011 from any non-Labor-sending, non-Peri-mining province to any of 3 Peri-mining provinces, from Domestic Tourism Survey 2012, Stats SA (2013), www.statssa.gov.za/publications/P03521/P035212012.pdf</t>
  </si>
  <si>
    <t>Run 480</t>
  </si>
  <si>
    <t>Run 481</t>
  </si>
  <si>
    <t>Other SA -&gt; Labor-sending</t>
  </si>
  <si>
    <t>Run 482</t>
  </si>
  <si>
    <t>Run 483</t>
  </si>
  <si>
    <t>Corresponding to 5.8% of 1 week per year, based on overnight trips in 2011 from any non-Labor-sending, non-Peri-mining province to either of 2 Labor-sending provinces, from Domestic Tourism Survey 2012, Stats SA (2013), www.statssa.gov.za/publications/P03521/P035212012.pdf</t>
  </si>
  <si>
    <t>Run 484</t>
  </si>
  <si>
    <t>Run 485</t>
  </si>
  <si>
    <t>Community of residence -&gt; own community</t>
  </si>
  <si>
    <t>Run 486</t>
  </si>
  <si>
    <t>Mining -&gt; Mining</t>
  </si>
  <si>
    <t>Run 487</t>
  </si>
  <si>
    <t>Run 488</t>
  </si>
  <si>
    <t>Run 489</t>
  </si>
  <si>
    <t>Run 490</t>
  </si>
  <si>
    <t>Run 491</t>
  </si>
  <si>
    <t>Run 492</t>
  </si>
  <si>
    <t>Run 493</t>
  </si>
  <si>
    <t>Run 494</t>
  </si>
  <si>
    <t>Run 495</t>
  </si>
  <si>
    <t>Run 496</t>
  </si>
  <si>
    <t>Run 497</t>
  </si>
  <si>
    <t>Run 498</t>
  </si>
  <si>
    <t>Run 499</t>
  </si>
  <si>
    <t>Assume that all travel is domestic and therefore travel to these four areas sum to 100%; expectation for vast majority of time to be spent in own community</t>
  </si>
  <si>
    <t>Run 500</t>
  </si>
  <si>
    <t>Peri-mining -&gt; Peri-mining</t>
  </si>
  <si>
    <t>Run 501</t>
  </si>
  <si>
    <t>Run 502</t>
  </si>
  <si>
    <t>Run 503</t>
  </si>
  <si>
    <t>Run 504</t>
  </si>
  <si>
    <t>Run 505</t>
  </si>
  <si>
    <t>Run 506</t>
  </si>
  <si>
    <t>Run 507</t>
  </si>
  <si>
    <t>Run 508</t>
  </si>
  <si>
    <t>Run 509</t>
  </si>
  <si>
    <t>Run 510</t>
  </si>
  <si>
    <t>See above</t>
  </si>
  <si>
    <t>Run 511</t>
  </si>
  <si>
    <t>Labor-sending -&gt; Labor-sending</t>
  </si>
  <si>
    <t>Run 512</t>
  </si>
  <si>
    <t>Run 513</t>
  </si>
  <si>
    <t>Run 514</t>
  </si>
  <si>
    <t>Run 515</t>
  </si>
  <si>
    <t>Run 516</t>
  </si>
  <si>
    <t>Run 517</t>
  </si>
  <si>
    <t>Run 518</t>
  </si>
  <si>
    <t>Run 519</t>
  </si>
  <si>
    <t>Run 520</t>
  </si>
  <si>
    <t>Run 521</t>
  </si>
  <si>
    <t>Run 522</t>
  </si>
  <si>
    <t>Run 523</t>
  </si>
  <si>
    <t>Other SA -&gt; Other SA</t>
  </si>
  <si>
    <t>Run 524</t>
  </si>
  <si>
    <t>Run 525</t>
  </si>
  <si>
    <t>Run 526</t>
  </si>
  <si>
    <t>Run 527</t>
  </si>
  <si>
    <t>Run 528</t>
  </si>
  <si>
    <t>Run 529</t>
  </si>
  <si>
    <t>Run 530</t>
  </si>
  <si>
    <t>Run 531</t>
  </si>
  <si>
    <t>Run 532</t>
  </si>
  <si>
    <t>Run 533</t>
  </si>
  <si>
    <t>Run 534</t>
  </si>
  <si>
    <t>Run 535</t>
  </si>
  <si>
    <t>Run 536</t>
  </si>
  <si>
    <t>Run 537</t>
  </si>
  <si>
    <t>Run 538</t>
  </si>
  <si>
    <t>Run 539</t>
  </si>
  <si>
    <t>Run 540</t>
  </si>
  <si>
    <t>Run 541</t>
  </si>
  <si>
    <t>Run 542</t>
  </si>
  <si>
    <t>Run 543</t>
  </si>
  <si>
    <t>Run 544</t>
  </si>
  <si>
    <t>Run 545</t>
  </si>
  <si>
    <t>Run 546</t>
  </si>
  <si>
    <t>Run 547</t>
  </si>
  <si>
    <t>Run 548</t>
  </si>
  <si>
    <t>Run 549</t>
  </si>
  <si>
    <t>Effective population size: Residents of a community plus visitors to a community at a given time</t>
  </si>
  <si>
    <t>Run 550</t>
  </si>
  <si>
    <t>Run 551</t>
  </si>
  <si>
    <t>Run 552</t>
  </si>
  <si>
    <t>Community</t>
  </si>
  <si>
    <t>Run 553</t>
  </si>
  <si>
    <t>Run 554</t>
  </si>
  <si>
    <t>Run 555</t>
  </si>
  <si>
    <t>Run 556</t>
  </si>
  <si>
    <t>Run 557</t>
  </si>
  <si>
    <t>Run 558</t>
  </si>
  <si>
    <t>Run 559</t>
  </si>
  <si>
    <t>Run 560</t>
  </si>
  <si>
    <t>Mining</t>
  </si>
  <si>
    <t>Run 561</t>
  </si>
  <si>
    <t>Run 562</t>
  </si>
  <si>
    <t>Run 563</t>
  </si>
  <si>
    <t>Run 564</t>
  </si>
  <si>
    <t>Run 565</t>
  </si>
  <si>
    <t>Run 566</t>
  </si>
  <si>
    <t>Run 567</t>
  </si>
  <si>
    <t>Run 568</t>
  </si>
  <si>
    <t>Run 569</t>
  </si>
  <si>
    <t>Run 570</t>
  </si>
  <si>
    <t>Run 571</t>
  </si>
  <si>
    <t>Run 572</t>
  </si>
  <si>
    <t>Run 573</t>
  </si>
  <si>
    <t>Run 574</t>
  </si>
  <si>
    <t>Run 575</t>
  </si>
  <si>
    <t>Run 576</t>
  </si>
  <si>
    <t>The number of individuals in each community as person-years, i.e., from each source community weighted by the amount of time spent in a given community</t>
  </si>
  <si>
    <t>Run 577</t>
  </si>
  <si>
    <t>Peri-mining</t>
  </si>
  <si>
    <t>Run 578</t>
  </si>
  <si>
    <t>Run 579</t>
  </si>
  <si>
    <t>Run 580</t>
  </si>
  <si>
    <t>Run 581</t>
  </si>
  <si>
    <t>Run 582</t>
  </si>
  <si>
    <t>Run 583</t>
  </si>
  <si>
    <t>Run 584</t>
  </si>
  <si>
    <t>Run 585</t>
  </si>
  <si>
    <t>Run 586</t>
  </si>
  <si>
    <t>Run 587</t>
  </si>
  <si>
    <t>Run 588</t>
  </si>
  <si>
    <t>Run 589</t>
  </si>
  <si>
    <t>Run 590</t>
  </si>
  <si>
    <t>Run 591</t>
  </si>
  <si>
    <t>Run 592</t>
  </si>
  <si>
    <t>Run 593</t>
  </si>
  <si>
    <t>Run 594</t>
  </si>
  <si>
    <t>Run 595</t>
  </si>
  <si>
    <t>Low</t>
  </si>
  <si>
    <t>Run 596</t>
  </si>
  <si>
    <t>Labor-sending</t>
  </si>
  <si>
    <t>Run 597</t>
  </si>
  <si>
    <t>Run 598</t>
  </si>
  <si>
    <t>Run 599</t>
  </si>
  <si>
    <t>Run 600</t>
  </si>
  <si>
    <t>Run 601</t>
  </si>
  <si>
    <t>Run 602</t>
  </si>
  <si>
    <t>Run 603</t>
  </si>
  <si>
    <t>Run 604</t>
  </si>
  <si>
    <t>Run 605</t>
  </si>
  <si>
    <t>Run 606</t>
  </si>
  <si>
    <t>High</t>
  </si>
  <si>
    <t>Run 607</t>
  </si>
  <si>
    <t>Run 608</t>
  </si>
  <si>
    <t>Other SA</t>
  </si>
  <si>
    <t>Run 609</t>
  </si>
  <si>
    <t>Run 610</t>
  </si>
  <si>
    <t>Run 611</t>
  </si>
  <si>
    <t>Run 612</t>
  </si>
  <si>
    <t>Run 613</t>
  </si>
  <si>
    <t>Run 614</t>
  </si>
  <si>
    <t>Run 615</t>
  </si>
  <si>
    <t>Run 616</t>
  </si>
  <si>
    <t>Run 617</t>
  </si>
  <si>
    <t>Run 618</t>
  </si>
  <si>
    <t>Run 619</t>
  </si>
  <si>
    <t>Run 620</t>
  </si>
  <si>
    <t>Run 621</t>
  </si>
  <si>
    <t>Run 622</t>
  </si>
  <si>
    <t>Run 623</t>
  </si>
  <si>
    <t>Run 624</t>
  </si>
  <si>
    <t>Table 1 (beta_ij): WAIFW (who-acquires-infection-from-whom) matrix</t>
  </si>
  <si>
    <t>Run 625</t>
  </si>
  <si>
    <t>Run 626</t>
  </si>
  <si>
    <t>Run 627</t>
  </si>
  <si>
    <t>Run 628</t>
  </si>
  <si>
    <t>Reference</t>
  </si>
  <si>
    <t>Run 629</t>
  </si>
  <si>
    <t>Run 630</t>
  </si>
  <si>
    <t>Run 631</t>
  </si>
  <si>
    <t>Run 632</t>
  </si>
  <si>
    <t>Run 633</t>
  </si>
  <si>
    <t>From Mining resident</t>
  </si>
  <si>
    <t>Run 634</t>
  </si>
  <si>
    <t>Run 635</t>
  </si>
  <si>
    <t>Run 636</t>
  </si>
  <si>
    <t>Run 637</t>
  </si>
  <si>
    <t>Run 638</t>
  </si>
  <si>
    <t>Run 639</t>
  </si>
  <si>
    <t>Run 640</t>
  </si>
  <si>
    <t>From Peri-mining resident</t>
  </si>
  <si>
    <t>Run 641</t>
  </si>
  <si>
    <t>From Labor-sending resident</t>
  </si>
  <si>
    <t>From Other SA resident</t>
  </si>
  <si>
    <t>Run 642</t>
  </si>
  <si>
    <t>Mining resident acquires...</t>
  </si>
  <si>
    <t>Run 643</t>
  </si>
  <si>
    <t>Run 644</t>
  </si>
  <si>
    <t>Run 645</t>
  </si>
  <si>
    <t>Run 646</t>
  </si>
  <si>
    <t>Run 647</t>
  </si>
  <si>
    <t>Run 648</t>
  </si>
  <si>
    <t>Run 649</t>
  </si>
  <si>
    <t>Run 650</t>
  </si>
  <si>
    <t>Run 651</t>
  </si>
  <si>
    <t>Run 652</t>
  </si>
  <si>
    <t>Run 653</t>
  </si>
  <si>
    <t>Run 654</t>
  </si>
  <si>
    <t>Run 655</t>
  </si>
  <si>
    <t>Run 656</t>
  </si>
  <si>
    <t>Run 657</t>
  </si>
  <si>
    <t>Run 658</t>
  </si>
  <si>
    <t>Run 659</t>
  </si>
  <si>
    <t>Run 660</t>
  </si>
  <si>
    <t>Run 661</t>
  </si>
  <si>
    <t>Run 662</t>
  </si>
  <si>
    <t>Run 663</t>
  </si>
  <si>
    <t>Run 664</t>
  </si>
  <si>
    <t>Run 665</t>
  </si>
  <si>
    <t>Run 666</t>
  </si>
  <si>
    <t>Run 667</t>
  </si>
  <si>
    <t>Run 668</t>
  </si>
  <si>
    <t>Run 669</t>
  </si>
  <si>
    <t>Run 670</t>
  </si>
  <si>
    <t>Run 671</t>
  </si>
  <si>
    <t>Run 672</t>
  </si>
  <si>
    <t>Run 673</t>
  </si>
  <si>
    <t>Run 674</t>
  </si>
  <si>
    <t>Run 675</t>
  </si>
  <si>
    <t>Run 676</t>
  </si>
  <si>
    <t>Run 677</t>
  </si>
  <si>
    <t>Run 678</t>
  </si>
  <si>
    <t>Run 679</t>
  </si>
  <si>
    <t>Run 680</t>
  </si>
  <si>
    <t>Run 681</t>
  </si>
  <si>
    <t>Run 682</t>
  </si>
  <si>
    <t>Run 683</t>
  </si>
  <si>
    <t>Run 684</t>
  </si>
  <si>
    <t>Run 685</t>
  </si>
  <si>
    <t>Run 686</t>
  </si>
  <si>
    <t>Run 687</t>
  </si>
  <si>
    <t>Run 688</t>
  </si>
  <si>
    <t>Run 689</t>
  </si>
  <si>
    <t>Run 690</t>
  </si>
  <si>
    <t>Run 691</t>
  </si>
  <si>
    <t>Run 692</t>
  </si>
  <si>
    <t>Run 693</t>
  </si>
  <si>
    <t>Run 694</t>
  </si>
  <si>
    <t>Run 695</t>
  </si>
  <si>
    <t>Run 696</t>
  </si>
  <si>
    <t>Run 697</t>
  </si>
  <si>
    <t>Run 698</t>
  </si>
  <si>
    <t>Run 699</t>
  </si>
  <si>
    <t>Run 700</t>
  </si>
  <si>
    <t>Run 701</t>
  </si>
  <si>
    <t>Run 702</t>
  </si>
  <si>
    <t>Run 703</t>
  </si>
  <si>
    <t>Run 704</t>
  </si>
  <si>
    <t>Run 705</t>
  </si>
  <si>
    <t>Run 706</t>
  </si>
  <si>
    <t>Run 707</t>
  </si>
  <si>
    <t>Run 708</t>
  </si>
  <si>
    <t>Run 709</t>
  </si>
  <si>
    <t>Run 710</t>
  </si>
  <si>
    <t>Run 711</t>
  </si>
  <si>
    <t>Run 712</t>
  </si>
  <si>
    <t>Run 713</t>
  </si>
  <si>
    <t>Run 714</t>
  </si>
  <si>
    <t>Run 715</t>
  </si>
  <si>
    <t>Run 716</t>
  </si>
  <si>
    <t>Run 717</t>
  </si>
  <si>
    <t>Run 718</t>
  </si>
  <si>
    <t>Run 719</t>
  </si>
  <si>
    <t>Run 720</t>
  </si>
  <si>
    <t>Run 721</t>
  </si>
  <si>
    <t>Each element represents the per-year probability that a susceptible resident of row i will be infected by an infective resident of column j using a frequency-dependent formulation</t>
  </si>
  <si>
    <t>Run 722</t>
  </si>
  <si>
    <t>Peri-mining resident acquires...</t>
  </si>
  <si>
    <t>Run 723</t>
  </si>
  <si>
    <t>Run 724</t>
  </si>
  <si>
    <t>Run 725</t>
  </si>
  <si>
    <t>Run 726</t>
  </si>
  <si>
    <t>Run 727</t>
  </si>
  <si>
    <t>Run 728</t>
  </si>
  <si>
    <t>Run 729</t>
  </si>
  <si>
    <t>Run 730</t>
  </si>
  <si>
    <t>Run 731</t>
  </si>
  <si>
    <t>Run 732</t>
  </si>
  <si>
    <t>Run 733</t>
  </si>
  <si>
    <t>Run 734</t>
  </si>
  <si>
    <t>Run 735</t>
  </si>
  <si>
    <t>Run 736</t>
  </si>
  <si>
    <t>Run 737</t>
  </si>
  <si>
    <t>Run 738</t>
  </si>
  <si>
    <t>Run 739</t>
  </si>
  <si>
    <t>Run 740</t>
  </si>
  <si>
    <t>Run 741</t>
  </si>
  <si>
    <t>Run 742</t>
  </si>
  <si>
    <t>Run 743</t>
  </si>
  <si>
    <t>Run 744</t>
  </si>
  <si>
    <t>Run 745</t>
  </si>
  <si>
    <t>Run 746</t>
  </si>
  <si>
    <t>Run 747</t>
  </si>
  <si>
    <t>Run 748</t>
  </si>
  <si>
    <t>Run 749</t>
  </si>
  <si>
    <t>Run 750</t>
  </si>
  <si>
    <t>Run 751</t>
  </si>
  <si>
    <t>Run 752</t>
  </si>
  <si>
    <t>Run 753</t>
  </si>
  <si>
    <t>Run 754</t>
  </si>
  <si>
    <t>Run 755</t>
  </si>
  <si>
    <t>Run 756</t>
  </si>
  <si>
    <t>Run 757</t>
  </si>
  <si>
    <t>Run 758</t>
  </si>
  <si>
    <t>Run 759</t>
  </si>
  <si>
    <t>Run 760</t>
  </si>
  <si>
    <t>Run 761</t>
  </si>
  <si>
    <t>Run 762</t>
  </si>
  <si>
    <t>Run 763</t>
  </si>
  <si>
    <t>Run 764</t>
  </si>
  <si>
    <t>Run 765</t>
  </si>
  <si>
    <t>Run 766</t>
  </si>
  <si>
    <t>Run 767</t>
  </si>
  <si>
    <t>Run 768</t>
  </si>
  <si>
    <t>Run 769</t>
  </si>
  <si>
    <t>Run 770</t>
  </si>
  <si>
    <t>Run 771</t>
  </si>
  <si>
    <t>Run 772</t>
  </si>
  <si>
    <t>Run 773</t>
  </si>
  <si>
    <t>Run 774</t>
  </si>
  <si>
    <t>Run 775</t>
  </si>
  <si>
    <t>Run 776</t>
  </si>
  <si>
    <t>Run 777</t>
  </si>
  <si>
    <t>Run 778</t>
  </si>
  <si>
    <t>Run 779</t>
  </si>
  <si>
    <t>Labor-sending resident acquires...</t>
  </si>
  <si>
    <t>Run 780</t>
  </si>
  <si>
    <t>Run 781</t>
  </si>
  <si>
    <t>Run 782</t>
  </si>
  <si>
    <t>Run 783</t>
  </si>
  <si>
    <t>Run 784</t>
  </si>
  <si>
    <t>Run 785</t>
  </si>
  <si>
    <t>Run 786</t>
  </si>
  <si>
    <t>Run 787</t>
  </si>
  <si>
    <t>Run 788</t>
  </si>
  <si>
    <t>Run 789</t>
  </si>
  <si>
    <t>Run 790</t>
  </si>
  <si>
    <t>Run 791</t>
  </si>
  <si>
    <t>Run 792</t>
  </si>
  <si>
    <t>Run 793</t>
  </si>
  <si>
    <t>Run 794</t>
  </si>
  <si>
    <t>Run 795</t>
  </si>
  <si>
    <t>Run 796</t>
  </si>
  <si>
    <t>Run 797</t>
  </si>
  <si>
    <t>Run 798</t>
  </si>
  <si>
    <t>Run 799</t>
  </si>
  <si>
    <t>Run 800</t>
  </si>
  <si>
    <t>Run 801</t>
  </si>
  <si>
    <t>Run 802</t>
  </si>
  <si>
    <t>Run 803</t>
  </si>
  <si>
    <t>Run 804</t>
  </si>
  <si>
    <t>Run 805</t>
  </si>
  <si>
    <t>Run 806</t>
  </si>
  <si>
    <t>Run 807</t>
  </si>
  <si>
    <t>Run 808</t>
  </si>
  <si>
    <t>Run 809</t>
  </si>
  <si>
    <t>Run 810</t>
  </si>
  <si>
    <t>Run 811</t>
  </si>
  <si>
    <t>Run 812</t>
  </si>
  <si>
    <t>Run 813</t>
  </si>
  <si>
    <t>Run 814</t>
  </si>
  <si>
    <t>Run 815</t>
  </si>
  <si>
    <t>Run 816</t>
  </si>
  <si>
    <t>Run 817</t>
  </si>
  <si>
    <t>Run 818</t>
  </si>
  <si>
    <t>Run 819</t>
  </si>
  <si>
    <t>Run 820</t>
  </si>
  <si>
    <t>Run 821</t>
  </si>
  <si>
    <t>Run 822</t>
  </si>
  <si>
    <t>Run 823</t>
  </si>
  <si>
    <t>Other SA resident acquires...</t>
  </si>
  <si>
    <t>Run 824</t>
  </si>
  <si>
    <t>Run 825</t>
  </si>
  <si>
    <t>Run 826</t>
  </si>
  <si>
    <t>Run 827</t>
  </si>
  <si>
    <t>Run 828</t>
  </si>
  <si>
    <t>Run 829</t>
  </si>
  <si>
    <t>Run 830</t>
  </si>
  <si>
    <t>Run 831</t>
  </si>
  <si>
    <t>Run 832</t>
  </si>
  <si>
    <t>Run 833</t>
  </si>
  <si>
    <t>Run 834</t>
  </si>
  <si>
    <t>Run 835</t>
  </si>
  <si>
    <t>Run 836</t>
  </si>
  <si>
    <t>Run 837</t>
  </si>
  <si>
    <t>Run 838</t>
  </si>
  <si>
    <t>Run 839</t>
  </si>
  <si>
    <t>Run 840</t>
  </si>
  <si>
    <t>Run 841</t>
  </si>
  <si>
    <t>Run 842</t>
  </si>
  <si>
    <t>Run 843</t>
  </si>
  <si>
    <t>Run 844</t>
  </si>
  <si>
    <t>Run 845</t>
  </si>
  <si>
    <t>Run 846</t>
  </si>
  <si>
    <t>Run 847</t>
  </si>
  <si>
    <t>Run 848</t>
  </si>
  <si>
    <t>Run 849</t>
  </si>
  <si>
    <t>Run 850</t>
  </si>
  <si>
    <t>Run 851</t>
  </si>
  <si>
    <t>Run 852</t>
  </si>
  <si>
    <t>Run 853</t>
  </si>
  <si>
    <t>Run 854</t>
  </si>
  <si>
    <t>Run 855</t>
  </si>
  <si>
    <t>Run 856</t>
  </si>
  <si>
    <t>Run 857</t>
  </si>
  <si>
    <t>Run 858</t>
  </si>
  <si>
    <t>Run 859</t>
  </si>
  <si>
    <t>Run 860</t>
  </si>
  <si>
    <t>Run 861</t>
  </si>
  <si>
    <t>Run 862</t>
  </si>
  <si>
    <t>Run 863</t>
  </si>
  <si>
    <t>Run 864</t>
  </si>
  <si>
    <t>Run 865</t>
  </si>
  <si>
    <t>Run 866</t>
  </si>
  <si>
    <t>Run 867</t>
  </si>
  <si>
    <t>Run 868</t>
  </si>
  <si>
    <t>Run 869</t>
  </si>
  <si>
    <t>Run 870</t>
  </si>
  <si>
    <t>Run 871</t>
  </si>
  <si>
    <t>Run 872</t>
  </si>
  <si>
    <t>Run 873</t>
  </si>
  <si>
    <t>Run 874</t>
  </si>
  <si>
    <t>Run 875</t>
  </si>
  <si>
    <t>Run 876</t>
  </si>
  <si>
    <t>Run 877</t>
  </si>
  <si>
    <t>Run 878</t>
  </si>
  <si>
    <t>Run 879</t>
  </si>
  <si>
    <t>Run 880</t>
  </si>
  <si>
    <t>Run 881</t>
  </si>
  <si>
    <t>Run 882</t>
  </si>
  <si>
    <t>Run 883</t>
  </si>
  <si>
    <t>Run 884</t>
  </si>
  <si>
    <t>Run 885</t>
  </si>
  <si>
    <t>Run 886</t>
  </si>
  <si>
    <t>Run 887</t>
  </si>
  <si>
    <t>Run 888</t>
  </si>
  <si>
    <t>Run 889</t>
  </si>
  <si>
    <t>Run 890</t>
  </si>
  <si>
    <t>Run 891</t>
  </si>
  <si>
    <t>Run 892</t>
  </si>
  <si>
    <t>Run 893</t>
  </si>
  <si>
    <t>Run 894</t>
  </si>
  <si>
    <t>Run 895</t>
  </si>
  <si>
    <t>Run 896</t>
  </si>
  <si>
    <t>Run 897</t>
  </si>
  <si>
    <t>Run 898</t>
  </si>
  <si>
    <t>Run 899</t>
  </si>
  <si>
    <t>Run 900</t>
  </si>
  <si>
    <t>Run 901</t>
  </si>
  <si>
    <t>Run 902</t>
  </si>
  <si>
    <t>Run 903</t>
  </si>
  <si>
    <t>Run 904</t>
  </si>
  <si>
    <t>Run 905</t>
  </si>
  <si>
    <t>Run 906</t>
  </si>
  <si>
    <t>Run 907</t>
  </si>
  <si>
    <t>TB and HIV epidemiological inputs</t>
  </si>
  <si>
    <t>Run 908</t>
  </si>
  <si>
    <t>Run 909</t>
  </si>
  <si>
    <t>Among Mining residents</t>
  </si>
  <si>
    <t>Run 910</t>
  </si>
  <si>
    <t>Run 911</t>
  </si>
  <si>
    <t>Run 912</t>
  </si>
  <si>
    <t>Run 913</t>
  </si>
  <si>
    <t>Run 914</t>
  </si>
  <si>
    <t>Run 915</t>
  </si>
  <si>
    <t>Run 916</t>
  </si>
  <si>
    <t>Run 917</t>
  </si>
  <si>
    <t>Run 918</t>
  </si>
  <si>
    <t>Run 919</t>
  </si>
  <si>
    <t>Run 920</t>
  </si>
  <si>
    <t>Run 921</t>
  </si>
  <si>
    <t>Run 922</t>
  </si>
  <si>
    <t>Run 923</t>
  </si>
  <si>
    <t>Run 924</t>
  </si>
  <si>
    <t>Run 925</t>
  </si>
  <si>
    <t>Run 926</t>
  </si>
  <si>
    <t>Run 927</t>
  </si>
  <si>
    <t>Run 928</t>
  </si>
  <si>
    <t>Run 929</t>
  </si>
  <si>
    <t>Run 930</t>
  </si>
  <si>
    <t>Run 931</t>
  </si>
  <si>
    <t>Run 932</t>
  </si>
  <si>
    <t>Run 933</t>
  </si>
  <si>
    <t>Run 934</t>
  </si>
  <si>
    <t>Run 935</t>
  </si>
  <si>
    <t>Run 936</t>
  </si>
  <si>
    <t>Run 937</t>
  </si>
  <si>
    <t>Among Peri-mining residents</t>
  </si>
  <si>
    <t>Run 938</t>
  </si>
  <si>
    <t>Among Labor-sending residents</t>
  </si>
  <si>
    <t>Run 939</t>
  </si>
  <si>
    <t>Among Other SA residents</t>
  </si>
  <si>
    <t>Run 940</t>
  </si>
  <si>
    <t>TB prevalence</t>
  </si>
  <si>
    <t>Run 941</t>
  </si>
  <si>
    <t>Run 942</t>
  </si>
  <si>
    <t>Run 943</t>
  </si>
  <si>
    <t>Run 944</t>
  </si>
  <si>
    <t>Run 945</t>
  </si>
  <si>
    <t>Run 946</t>
  </si>
  <si>
    <t>Run 947</t>
  </si>
  <si>
    <t>Run 948</t>
  </si>
  <si>
    <t>Run 949</t>
  </si>
  <si>
    <t>TB prevalence of 2.14% observed among all employees in control clusters of Thibela TB study, cf. Table 2 from Churchyard et al. (2014), http://www.nejm.org/doi/full/10.1056/NEJMoa1214289</t>
  </si>
  <si>
    <t>Run 950</t>
  </si>
  <si>
    <t>Run 951</t>
  </si>
  <si>
    <t>Run 952</t>
  </si>
  <si>
    <t>Run 953</t>
  </si>
  <si>
    <t>Run 954</t>
  </si>
  <si>
    <t>Run 955</t>
  </si>
  <si>
    <t>Run 956</t>
  </si>
  <si>
    <t>Run 957</t>
  </si>
  <si>
    <t>Run 958</t>
  </si>
  <si>
    <t>Run 959</t>
  </si>
  <si>
    <t>Run 960</t>
  </si>
  <si>
    <t>Run 961</t>
  </si>
  <si>
    <t>Run 962</t>
  </si>
  <si>
    <t>Run 963</t>
  </si>
  <si>
    <t>Run 964</t>
  </si>
  <si>
    <t>Run 965</t>
  </si>
  <si>
    <t>112% times Other SA, based on the population-weighted mean "Reported cases All TB per 100 000" for the 3 Peri-mining districts in 2010, divided by value for South Africa overall, from the District Health Barometer 2010/11, http://www.hst.org.za/sites/default/files/DHB2010_11Datafile.xls</t>
  </si>
  <si>
    <t>Run 966</t>
  </si>
  <si>
    <t>Run 967</t>
  </si>
  <si>
    <t>Run 968</t>
  </si>
  <si>
    <t>Run 969</t>
  </si>
  <si>
    <t>Run 970</t>
  </si>
  <si>
    <t>Run 971</t>
  </si>
  <si>
    <t>Run 972</t>
  </si>
  <si>
    <t>Run 973</t>
  </si>
  <si>
    <t>Run 974</t>
  </si>
  <si>
    <t>Run 975</t>
  </si>
  <si>
    <t>Run 976</t>
  </si>
  <si>
    <t>Run 977</t>
  </si>
  <si>
    <t>Run 978</t>
  </si>
  <si>
    <t>135% times Other SA, based on the population-weighted mean "Reported cases All TB per 100 000" for the 4 Labor-sending districts in 2010, divided by value for South Africa overall, from the District Health Barometer 2010/11, http://www.hst.org.za/sites/default/files/DHB2010_11Datafile.xls</t>
  </si>
  <si>
    <t>Run 979</t>
  </si>
  <si>
    <t>Estimate for 2011 from the WHO Global Tuberculosis Report 2012, http://apps.who.int/iris/bitstream/10665/75938/1/9789241564502_eng.pdf</t>
  </si>
  <si>
    <t>Run 980</t>
  </si>
  <si>
    <t>Latent TB infection prevalence</t>
  </si>
  <si>
    <t>Run 981</t>
  </si>
  <si>
    <t>Compare to 89% measured by Hanifa et al. (2009), http://www.ingentaconnect.com/content/iuatld/ijtld/2009/00000013/00000001/art00008, or upper-end value of 88% measured in South African townships by Wood et al. (2010), https://www.ncbi.nlm.nih.gov/pmc/articles/PMC2837545/.</t>
  </si>
  <si>
    <t>Run 982</t>
  </si>
  <si>
    <t>Run 983</t>
  </si>
  <si>
    <t>Run 984</t>
  </si>
  <si>
    <t>Run 985</t>
  </si>
  <si>
    <t>Run 986</t>
  </si>
  <si>
    <t>Same multiplier as TB prevalence for Peri-mining above</t>
  </si>
  <si>
    <t>Run 987</t>
  </si>
  <si>
    <t>Run 988</t>
  </si>
  <si>
    <t>Run 989</t>
  </si>
  <si>
    <t>Run 990</t>
  </si>
  <si>
    <t>Run 991</t>
  </si>
  <si>
    <t>Run 992</t>
  </si>
  <si>
    <t>Run 993</t>
  </si>
  <si>
    <t>Run 994</t>
  </si>
  <si>
    <t>Run 995</t>
  </si>
  <si>
    <t>Run 996</t>
  </si>
  <si>
    <t>Run 997</t>
  </si>
  <si>
    <t>Run 998</t>
  </si>
  <si>
    <t>Run 999</t>
  </si>
  <si>
    <t>Same multiplier as TB prevalence for Labor-sending above</t>
  </si>
  <si>
    <t>Run 1000</t>
  </si>
  <si>
    <t>Run mean</t>
  </si>
  <si>
    <t>Range bounded by (A) estimate for 2014 by Houben and Dodd (2016), http://journals.plos.org/plosmedicine/article?id=10.1371/journal.pmed.1002152, divided by the total population from Stats SA: 17 200 000 / 54 000 000 = 32% and (B) 45% overall LTBI prevalence, varying by age group up to 88% in 31-35 yr olds, by Wood et al. (2010), http://www.ncbi.nlm.nih.gov/pmc/articles/PMC2837545/.</t>
  </si>
  <si>
    <t>HIV prevalence</t>
  </si>
  <si>
    <t>Within range of 20% and 45% reported by Lewis et al. (2009), https://www.ncbi.nlm.nih.gov/pmc/articles/pmid/19745207/, cf. 30% value selected by Vynnycky et al. (2015), https://academic.oup.com/aje/article/181/8/619/84973/Tuberculosis-Control-in-South-African-Gold-Mines. Compare to 11.5% self-reported in control clusters of Thibela TB study, cf. Table S3 from Churchyard et al. (2014), http://www.nejm.org/doi/full/10.1056/NEJMoa1214289; also to 3.5% estimated among young men (ages 15-24) in 2011 by UNAIDS, http://www.unaids.org/en/resources/documents/2016/HIV_estimates_with_uncertainty_bounds_1990-2015.</t>
  </si>
  <si>
    <t>112% times Other SA, based on the population-weighted mean "HIV prevalence among ANC clients tested from the National Surveys" for the 3 Peri-mining districts in 2010, divided by value for South Africa overall, from the District Health Barometer 2010/11, http://www.hst.org.za/sites/default/files/DHB2010_11Datafile.xls</t>
  </si>
  <si>
    <t>Run 0.05 quantile</t>
  </si>
  <si>
    <t>112% times Other SA, based on the population-weighted mean "HIV prevalence among ANC clients tested from the National Surveys" for the 4 Labor-sending districts in 2010, divided by value for South Africa overall, from the District Health Barometer 2010/11, http://www.hst.org.za/sites/default/files/DHB2010_11Datafile.xls</t>
  </si>
  <si>
    <t>Based on 6.4M "estimated adults and children living with HIV" in 2011 by UNAIDS, http://www.unaids.org/en/resources/documents/2016/HIV_estimates_with_uncertainty_bounds_1990-2015, divided by 51.8M total population in Census 2011</t>
  </si>
  <si>
    <t>ART prevalence among HIV-positives</t>
  </si>
  <si>
    <t>Assume higher than Other SA</t>
  </si>
  <si>
    <t>Same value as Other SA</t>
  </si>
  <si>
    <t>Same value for Other SA</t>
  </si>
  <si>
    <t>Estimate for 2012 from reported numbers of adults on ART and estimated numbers of adults living with HIV, cf. WHO (2013): Global update on HIV treatment 2013, http://apps.who.int/iris/bitstream/10665/85326/1/9789241505734_eng.pdf. Coverage among eligible population estimated to be 83% (79-87%).</t>
  </si>
  <si>
    <t>Table 2 (lambda_ij): Force of infection (per-susceptible rate of infection) attributable to each group</t>
  </si>
  <si>
    <t>From Mining residents</t>
  </si>
  <si>
    <t>From Peri-mining residents</t>
  </si>
  <si>
    <t>From Labor-sending residents</t>
  </si>
  <si>
    <t>From Other SA residents</t>
  </si>
  <si>
    <t>Total from all groups</t>
  </si>
  <si>
    <t>"Total from all groups" here represents the risk of infection among only susceptible mining residents</t>
  </si>
  <si>
    <t>Compare to 3.1% annual risk of infection measured in Johannesburg by Nciyayana et al. (2016), https://bmcinfectdis.biomedcentral.com/articles/10.1186/s12879-016-1989-x; 3.9% annual risk of infection measured in Cape Town by Wood et al. (2010), https://www.ncbi.nlm.nih.gov/pmc/articles/PMC2837545/</t>
  </si>
  <si>
    <t>Table 3 (L_ij): Per-capita rate of infection attributable to each group</t>
  </si>
  <si>
    <t>"Total from all groups" here represents the risk of infection among all mining residents, some of whom are already infected or have active disease</t>
  </si>
  <si>
    <t>Run 0.95 quantile</t>
  </si>
  <si>
    <t>Table 4 (PAF(lambda_ij)): Relative force of infection (per-susceptible rate of infection) attributable to each group</t>
  </si>
  <si>
    <t>"Total from all groups" here should be 1, as this table represents the proportion of the total force of infection found in each (row) community</t>
  </si>
  <si>
    <t>Table 5 (PAF(L_j)): Infections attributable to each group</t>
  </si>
  <si>
    <t>Infections attributable to each group per-capita group</t>
  </si>
  <si>
    <t>Attributable number of infections in SA</t>
  </si>
  <si>
    <t>Attributable fraction of infections in SA</t>
  </si>
  <si>
    <t>Ratio of attributable fraction of infections to population size</t>
  </si>
  <si>
    <t>Calculates the number of infections generated by mining residents across all communities in SA divided by the total number of infections in SA</t>
  </si>
  <si>
    <t>Calculated as the percentage of infections in SA due to mining residents divided by the percentage of the population in SA that are mining residents</t>
  </si>
  <si>
    <t>As above, except for peri-mining residents</t>
  </si>
  <si>
    <t>As above, except for labor-sending residents</t>
  </si>
  <si>
    <t>As above, except for other residents of SA</t>
  </si>
  <si>
    <t>Total (from all SA residents)</t>
  </si>
  <si>
    <t>Value of 1 by definition</t>
  </si>
  <si>
    <t>Table 6 (pcPAF(L_j)): Incidence (active cases) in each group</t>
  </si>
  <si>
    <t>Incidence per capita per year</t>
  </si>
  <si>
    <t>Number of incident cases</t>
  </si>
  <si>
    <t>Compare with 0.0295 in control clusters or 0.0302 in intervention clusters of Thibela TB study, cf. Table 2 from Churchyard et al. (2014), http://www.nejm.org/doi/full/10.1056/NEJMoa1214289#t=article</t>
  </si>
  <si>
    <t>NA</t>
  </si>
  <si>
    <t>Among Labor-mining residents</t>
  </si>
  <si>
    <t>Total (among all SA residents)</t>
  </si>
  <si>
    <t>Compare with 0.0100 estimated for 2012 by WHO (2013), Global Tuberculosis Report, http://apps.who.int/iris/bitstream/10665/91355/1/9789241564656_eng.pdf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</si>
</sst>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rgb="FF000000"/>
      <name val="Calibri"/>
    </font>
    <font>
      <sz val="11"/>
      <name val="Calibri"/>
    </font>
    <font>
      <b/>
      <sz val="18"/>
      <color rgb="FF000000"/>
      <name val="Calibri"/>
    </font>
    <font>
      <b/>
      <sz val="12"/>
      <color rgb="FF000000"/>
      <name val="Calibri"/>
    </font>
    <font>
      <sz val="11"/>
      <name val="Calibri"/>
    </font>
    <font>
      <b/>
      <sz val="11"/>
      <color rgb="FF000000"/>
      <name val="Calibri"/>
    </font>
    <font>
      <b/>
      <sz val="11"/>
      <name val="Calibri"/>
    </font>
    <font>
      <sz val="11"/>
      <color rgb="FF000000"/>
      <name val="Calibri"/>
    </font>
    <font>
      <b/>
      <i/>
      <sz val="14"/>
      <color rgb="FF000000"/>
      <name val="Calibri"/>
    </font>
    <font>
      <b/>
      <i/>
      <sz val="11"/>
      <color rgb="FF000000"/>
      <name val="Calibri"/>
    </font>
    <font>
      <i/>
      <sz val="11"/>
      <color rgb="FF000000"/>
      <name val="Calibri"/>
    </font>
    <font>
      <b/>
      <i/>
      <sz val="11"/>
      <name val="Calibri"/>
    </font>
    <font>
      <sz val="11"/>
      <name val="Calibri"/>
    </font>
    <font>
      <b/>
      <i/>
      <sz val="11"/>
      <name val="Calibri"/>
    </font>
    <font>
      <i/>
      <sz val="11"/>
      <name val="Calibri"/>
    </font>
    <font>
      <i/>
      <sz val="11"/>
      <color rgb="FF000000"/>
      <name val="Calibri"/>
    </font>
    <font>
      <sz val="11"/>
      <color rgb="FF000000"/>
      <name val="Inconsolata"/>
    </font>
  </fonts>
  <fills count="8">
    <fill>
      <patternFill patternType="none"/>
    </fill>
    <fill>
      <patternFill patternType="gray125"/>
    </fill>
    <fill>
      <patternFill patternType="solid">
        <fgColor rgb="FFA4C2F4"/>
        <bgColor rgb="FFA4C2F4"/>
      </patternFill>
    </fill>
    <fill>
      <patternFill patternType="solid">
        <fgColor rgb="FF93C47D"/>
        <bgColor rgb="FF93C47D"/>
      </patternFill>
    </fill>
    <fill>
      <patternFill patternType="solid">
        <fgColor rgb="FFF4CCCC"/>
        <bgColor rgb="FFF4CCCC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</fills>
  <borders count="18">
    <border>
      <left/>
      <right/>
      <top/>
      <bottom/>
      <diagonal/>
    </border>
    <border>
      <left style="double">
        <color rgb="FFFF0000"/>
      </left>
      <right/>
      <top style="double">
        <color rgb="FFFF0000"/>
      </top>
      <bottom style="double">
        <color rgb="FFFF0000"/>
      </bottom>
      <diagonal/>
    </border>
    <border>
      <left style="double">
        <color rgb="FF0000FF"/>
      </left>
      <right style="double">
        <color rgb="FF0000FF"/>
      </right>
      <top style="double">
        <color rgb="FF0000FF"/>
      </top>
      <bottom style="double">
        <color rgb="FF0000FF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 style="double">
        <color rgb="FFFF0000"/>
      </left>
      <right style="double">
        <color rgb="FFFF0000"/>
      </right>
      <top style="double">
        <color rgb="FFFF0000"/>
      </top>
      <bottom style="double">
        <color rgb="FFFF0000"/>
      </bottom>
      <diagonal/>
    </border>
    <border>
      <left style="double">
        <color rgb="FF0000FF"/>
      </left>
      <right/>
      <top style="double">
        <color rgb="FF0000FF"/>
      </top>
      <bottom/>
      <diagonal/>
    </border>
    <border>
      <left/>
      <right/>
      <top style="double">
        <color rgb="FF0000FF"/>
      </top>
      <bottom/>
      <diagonal/>
    </border>
    <border>
      <left/>
      <right style="double">
        <color rgb="FF0000FF"/>
      </right>
      <top style="double">
        <color rgb="FF0000FF"/>
      </top>
      <bottom/>
      <diagonal/>
    </border>
    <border>
      <left style="double">
        <color rgb="FF0000FF"/>
      </left>
      <right/>
      <top/>
      <bottom/>
      <diagonal/>
    </border>
    <border>
      <left/>
      <right style="double">
        <color rgb="FF0000FF"/>
      </right>
      <top/>
      <bottom/>
      <diagonal/>
    </border>
    <border>
      <left style="double">
        <color rgb="FF0000FF"/>
      </left>
      <right/>
      <top/>
      <bottom style="double">
        <color rgb="FF0000FF"/>
      </bottom>
      <diagonal/>
    </border>
    <border>
      <left/>
      <right/>
      <top/>
      <bottom style="double">
        <color rgb="FF0000FF"/>
      </bottom>
      <diagonal/>
    </border>
    <border>
      <left style="double">
        <color rgb="FF000000"/>
      </left>
      <right style="double">
        <color rgb="FF0000FF"/>
      </right>
      <top style="double">
        <color rgb="FF000000"/>
      </top>
      <bottom style="double">
        <color rgb="FF0000FF"/>
      </bottom>
      <diagonal/>
    </border>
    <border>
      <left/>
      <right style="double">
        <color rgb="FF0000FF"/>
      </right>
      <top/>
      <bottom style="double">
        <color rgb="FF0000FF"/>
      </bottom>
      <diagonal/>
    </border>
    <border>
      <left style="double">
        <color rgb="FF0000FF"/>
      </left>
      <right style="double">
        <color rgb="FF0000FF"/>
      </right>
      <top style="double">
        <color rgb="FF0000FF"/>
      </top>
      <bottom/>
      <diagonal/>
    </border>
    <border>
      <left style="double">
        <color rgb="FF0000FF"/>
      </left>
      <right style="double">
        <color rgb="FF0000FF"/>
      </right>
      <top/>
      <bottom/>
      <diagonal/>
    </border>
    <border>
      <left style="double">
        <color rgb="FF0000FF"/>
      </left>
      <right style="double">
        <color rgb="FF0000FF"/>
      </right>
      <top/>
      <bottom style="double">
        <color rgb="FF0000FF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75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0" fontId="0" fillId="0" borderId="0" xfId="0" applyFont="1"/>
    <xf numFmtId="0" fontId="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0" xfId="0" applyFont="1" applyAlignment="1"/>
    <xf numFmtId="0" fontId="7" fillId="2" borderId="0" xfId="0" applyFont="1" applyFill="1" applyAlignment="1"/>
    <xf numFmtId="0" fontId="4" fillId="3" borderId="0" xfId="0" applyFont="1" applyFill="1" applyAlignment="1"/>
    <xf numFmtId="0" fontId="4" fillId="4" borderId="0" xfId="0" applyFont="1" applyFill="1" applyAlignment="1"/>
    <xf numFmtId="0" fontId="4" fillId="2" borderId="1" xfId="0" applyFont="1" applyFill="1" applyBorder="1" applyAlignment="1"/>
    <xf numFmtId="0" fontId="4" fillId="4" borderId="2" xfId="0" applyFont="1" applyFill="1" applyBorder="1" applyAlignment="1"/>
    <xf numFmtId="0" fontId="4" fillId="4" borderId="3" xfId="0" applyFont="1" applyFill="1" applyBorder="1" applyAlignment="1"/>
    <xf numFmtId="0" fontId="8" fillId="0" borderId="0" xfId="0" applyFont="1"/>
    <xf numFmtId="0" fontId="9" fillId="0" borderId="0" xfId="0" applyFont="1" applyAlignment="1"/>
    <xf numFmtId="0" fontId="0" fillId="5" borderId="0" xfId="0" applyFont="1" applyFill="1"/>
    <xf numFmtId="0" fontId="1" fillId="6" borderId="0" xfId="0" applyFont="1" applyFill="1" applyAlignment="1"/>
    <xf numFmtId="0" fontId="10" fillId="0" borderId="0" xfId="0" applyFont="1" applyAlignment="1"/>
    <xf numFmtId="0" fontId="0" fillId="3" borderId="0" xfId="0" applyFont="1" applyFill="1"/>
    <xf numFmtId="0" fontId="10" fillId="0" borderId="0" xfId="0" applyFont="1"/>
    <xf numFmtId="0" fontId="0" fillId="0" borderId="0" xfId="0" applyFont="1"/>
    <xf numFmtId="0" fontId="8" fillId="0" borderId="0" xfId="0" applyFont="1" applyAlignment="1"/>
    <xf numFmtId="0" fontId="11" fillId="0" borderId="0" xfId="0" applyFont="1" applyAlignment="1"/>
    <xf numFmtId="0" fontId="12" fillId="0" borderId="0" xfId="0" applyFont="1"/>
    <xf numFmtId="0" fontId="0" fillId="5" borderId="0" xfId="0" applyFont="1" applyFill="1" applyAlignment="1"/>
    <xf numFmtId="0" fontId="13" fillId="0" borderId="0" xfId="0" applyFont="1" applyAlignment="1"/>
    <xf numFmtId="0" fontId="14" fillId="0" borderId="0" xfId="0" applyFont="1" applyAlignment="1"/>
    <xf numFmtId="0" fontId="0" fillId="5" borderId="4" xfId="0" applyFont="1" applyFill="1" applyBorder="1" applyAlignment="1"/>
    <xf numFmtId="0" fontId="9" fillId="0" borderId="0" xfId="0" applyFont="1" applyAlignment="1"/>
    <xf numFmtId="0" fontId="10" fillId="0" borderId="0" xfId="0" applyFont="1" applyAlignment="1"/>
    <xf numFmtId="0" fontId="5" fillId="0" borderId="0" xfId="0" applyFont="1"/>
    <xf numFmtId="0" fontId="0" fillId="3" borderId="0" xfId="0" applyFont="1" applyFill="1" applyAlignment="1"/>
    <xf numFmtId="0" fontId="9" fillId="0" borderId="0" xfId="0" applyFont="1"/>
    <xf numFmtId="0" fontId="1" fillId="6" borderId="0" xfId="0" applyFont="1" applyFill="1"/>
    <xf numFmtId="0" fontId="0" fillId="7" borderId="0" xfId="0" applyFont="1" applyFill="1"/>
    <xf numFmtId="0" fontId="9" fillId="3" borderId="0" xfId="0" applyFont="1" applyFill="1" applyAlignment="1"/>
    <xf numFmtId="0" fontId="0" fillId="7" borderId="0" xfId="0" applyFont="1" applyFill="1"/>
    <xf numFmtId="0" fontId="9" fillId="5" borderId="0" xfId="0" applyFont="1" applyFill="1" applyAlignment="1"/>
    <xf numFmtId="0" fontId="9" fillId="5" borderId="0" xfId="0" applyFont="1" applyFill="1"/>
    <xf numFmtId="0" fontId="15" fillId="7" borderId="0" xfId="0" applyFont="1" applyFill="1" applyAlignment="1"/>
    <xf numFmtId="0" fontId="15" fillId="0" borderId="0" xfId="0" applyFont="1" applyAlignment="1"/>
    <xf numFmtId="0" fontId="9" fillId="4" borderId="0" xfId="0" applyFont="1" applyFill="1"/>
    <xf numFmtId="0" fontId="9" fillId="4" borderId="0" xfId="0" applyFont="1" applyFill="1" applyAlignment="1"/>
    <xf numFmtId="0" fontId="0" fillId="4" borderId="5" xfId="0" applyFont="1" applyFill="1" applyBorder="1"/>
    <xf numFmtId="0" fontId="16" fillId="7" borderId="0" xfId="0" applyFont="1" applyFill="1"/>
    <xf numFmtId="0" fontId="0" fillId="4" borderId="6" xfId="0" applyFont="1" applyFill="1" applyBorder="1"/>
    <xf numFmtId="0" fontId="0" fillId="4" borderId="7" xfId="0" applyFont="1" applyFill="1" applyBorder="1"/>
    <xf numFmtId="0" fontId="0" fillId="4" borderId="8" xfId="0" applyFont="1" applyFill="1" applyBorder="1"/>
    <xf numFmtId="0" fontId="0" fillId="4" borderId="0" xfId="0" applyFont="1" applyFill="1"/>
    <xf numFmtId="0" fontId="0" fillId="4" borderId="9" xfId="0" applyFont="1" applyFill="1" applyBorder="1"/>
    <xf numFmtId="0" fontId="0" fillId="4" borderId="10" xfId="0" applyFont="1" applyFill="1" applyBorder="1"/>
    <xf numFmtId="0" fontId="0" fillId="4" borderId="11" xfId="0" applyFont="1" applyFill="1" applyBorder="1"/>
    <xf numFmtId="0" fontId="0" fillId="4" borderId="12" xfId="0" applyFont="1" applyFill="1" applyBorder="1"/>
    <xf numFmtId="0" fontId="0" fillId="4" borderId="7" xfId="0" applyFont="1" applyFill="1" applyBorder="1" applyAlignment="1"/>
    <xf numFmtId="0" fontId="0" fillId="4" borderId="9" xfId="0" applyFont="1" applyFill="1" applyBorder="1" applyAlignment="1"/>
    <xf numFmtId="0" fontId="0" fillId="4" borderId="13" xfId="0" applyFont="1" applyFill="1" applyBorder="1" applyAlignment="1"/>
    <xf numFmtId="0" fontId="0" fillId="7" borderId="0" xfId="0" applyFont="1" applyFill="1" applyAlignment="1"/>
    <xf numFmtId="0" fontId="9" fillId="0" borderId="0" xfId="0" applyFont="1" applyAlignment="1"/>
    <xf numFmtId="0" fontId="13" fillId="4" borderId="0" xfId="0" applyFont="1" applyFill="1" applyAlignment="1"/>
    <xf numFmtId="0" fontId="10" fillId="7" borderId="0" xfId="0" applyFont="1" applyFill="1" applyAlignment="1"/>
    <xf numFmtId="0" fontId="0" fillId="4" borderId="14" xfId="0" applyFont="1" applyFill="1" applyBorder="1"/>
    <xf numFmtId="0" fontId="4" fillId="4" borderId="9" xfId="0" applyFont="1" applyFill="1" applyBorder="1"/>
    <xf numFmtId="0" fontId="0" fillId="4" borderId="15" xfId="0" applyFont="1" applyFill="1" applyBorder="1"/>
    <xf numFmtId="0" fontId="0" fillId="4" borderId="16" xfId="0" applyFont="1" applyFill="1" applyBorder="1"/>
    <xf numFmtId="0" fontId="4" fillId="4" borderId="13" xfId="0" applyFont="1" applyFill="1" applyBorder="1"/>
    <xf numFmtId="0" fontId="0" fillId="4" borderId="17" xfId="0" applyFont="1" applyFill="1" applyBorder="1"/>
    <xf numFmtId="0" fontId="0" fillId="4" borderId="0" xfId="0" applyFont="1" applyFill="1" applyAlignment="1"/>
    <xf numFmtId="0" fontId="16" fillId="0" borderId="0" xfId="0" applyFont="1"/>
    <xf numFmtId="0" fontId="1" fillId="4" borderId="0" xfId="0" applyFont="1" applyFill="1"/>
    <xf numFmtId="0" fontId="0" fillId="4" borderId="0" xfId="0" applyFont="1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14"/>
  <sheetViews>
    <sheetView workbookViewId="0">
      <pane ySplit="3" topLeftCell="A4" activePane="bottomLeft" state="frozen"/>
      <selection pane="bottomLeft" activeCell="B5" sqref="B5"/>
    </sheetView>
  </sheetViews>
  <sheetFormatPr defaultColWidth="15.140625" defaultRowHeight="15" customHeight="1"/>
  <cols>
    <col min="1" max="1" width="57.85546875" customWidth="1"/>
    <col min="2" max="26" width="25.140625" customWidth="1"/>
  </cols>
  <sheetData>
    <row r="1" spans="1:7" ht="20.25" customHeight="1">
      <c r="A1" s="2" t="s">
        <v>1</v>
      </c>
      <c r="D1" s="3"/>
    </row>
    <row r="2" spans="1:7" ht="20.25" customHeight="1">
      <c r="A2" s="5" t="s">
        <v>3</v>
      </c>
      <c r="B2" s="8" t="s">
        <v>5</v>
      </c>
    </row>
    <row r="3" spans="1:7" ht="20.25" customHeight="1">
      <c r="A3" s="10" t="s">
        <v>14</v>
      </c>
      <c r="B3" s="11" t="s">
        <v>40</v>
      </c>
      <c r="C3" s="12" t="s">
        <v>108</v>
      </c>
      <c r="D3" s="13" t="s">
        <v>137</v>
      </c>
      <c r="E3" s="14" t="s">
        <v>165</v>
      </c>
      <c r="F3" s="15" t="s">
        <v>202</v>
      </c>
      <c r="G3" s="16" t="s">
        <v>244</v>
      </c>
    </row>
    <row r="4" spans="1:7" ht="20.25" customHeight="1">
      <c r="A4" s="3"/>
    </row>
    <row r="5" spans="1:7" ht="20.25" customHeight="1">
      <c r="A5" s="17" t="s">
        <v>288</v>
      </c>
    </row>
    <row r="6" spans="1:7" ht="20.25" customHeight="1">
      <c r="A6" s="18" t="s">
        <v>302</v>
      </c>
      <c r="B6" s="18" t="s">
        <v>305</v>
      </c>
      <c r="C6" s="18" t="s">
        <v>307</v>
      </c>
      <c r="D6" s="6"/>
      <c r="E6" s="6"/>
    </row>
    <row r="7" spans="1:7" ht="20.25" customHeight="1">
      <c r="A7" s="19" t="s">
        <v>309</v>
      </c>
      <c r="B7" s="19">
        <v>485000</v>
      </c>
      <c r="C7" s="21" t="s">
        <v>339</v>
      </c>
      <c r="D7" s="6"/>
      <c r="E7" s="6"/>
    </row>
    <row r="8" spans="1:7" ht="20.25" customHeight="1">
      <c r="A8" s="19" t="s">
        <v>352</v>
      </c>
      <c r="B8" s="19">
        <v>627626</v>
      </c>
      <c r="C8" s="21" t="s">
        <v>357</v>
      </c>
      <c r="D8" s="6"/>
      <c r="E8" s="6"/>
    </row>
    <row r="9" spans="1:7" ht="20.25" customHeight="1">
      <c r="A9" s="19" t="s">
        <v>361</v>
      </c>
      <c r="B9" s="19">
        <v>820995</v>
      </c>
      <c r="C9" s="21" t="s">
        <v>357</v>
      </c>
      <c r="D9" s="6"/>
      <c r="E9" s="6"/>
    </row>
    <row r="10" spans="1:7" ht="20.25" customHeight="1">
      <c r="A10" s="19" t="s">
        <v>364</v>
      </c>
      <c r="B10" s="19">
        <v>695933</v>
      </c>
      <c r="C10" s="21" t="s">
        <v>357</v>
      </c>
      <c r="D10" s="6"/>
      <c r="E10" s="6"/>
    </row>
    <row r="11" spans="1:7" ht="20.25" customHeight="1">
      <c r="A11" s="22" t="s">
        <v>370</v>
      </c>
      <c r="B11" s="22">
        <f>SUM(B8:B10)</f>
        <v>2144554</v>
      </c>
      <c r="C11" s="23"/>
      <c r="D11" s="6"/>
      <c r="E11" s="6"/>
    </row>
    <row r="12" spans="1:7" ht="20.25" customHeight="1">
      <c r="A12" s="19" t="s">
        <v>417</v>
      </c>
      <c r="B12" s="19">
        <v>1364943</v>
      </c>
      <c r="C12" s="21" t="s">
        <v>357</v>
      </c>
      <c r="D12" s="6"/>
      <c r="E12" s="6"/>
    </row>
    <row r="13" spans="1:7" ht="20.25" customHeight="1">
      <c r="A13" s="19" t="s">
        <v>424</v>
      </c>
      <c r="B13" s="19">
        <v>801344</v>
      </c>
      <c r="C13" s="21" t="s">
        <v>357</v>
      </c>
      <c r="D13" s="6"/>
      <c r="E13" s="6"/>
    </row>
    <row r="14" spans="1:7" ht="20.25" customHeight="1">
      <c r="A14" s="19" t="s">
        <v>428</v>
      </c>
      <c r="B14" s="19">
        <v>722484</v>
      </c>
      <c r="C14" s="21" t="s">
        <v>357</v>
      </c>
      <c r="D14" s="6"/>
      <c r="E14" s="6"/>
    </row>
    <row r="15" spans="1:7" ht="20.25" customHeight="1">
      <c r="A15" s="19" t="s">
        <v>432</v>
      </c>
      <c r="B15" s="19">
        <v>461419</v>
      </c>
      <c r="C15" s="21" t="s">
        <v>357</v>
      </c>
      <c r="D15" s="6"/>
      <c r="E15" s="6"/>
    </row>
    <row r="16" spans="1:7" ht="20.25" customHeight="1">
      <c r="A16" s="22" t="s">
        <v>436</v>
      </c>
      <c r="B16" s="22">
        <f>SUM(B12:B15)</f>
        <v>3350190</v>
      </c>
      <c r="C16" s="23"/>
      <c r="D16" s="6"/>
      <c r="E16" s="6"/>
    </row>
    <row r="17" spans="1:26" ht="20.25" customHeight="1">
      <c r="A17" s="19" t="s">
        <v>448</v>
      </c>
      <c r="B17" s="19">
        <v>51770560</v>
      </c>
      <c r="C17" s="21" t="s">
        <v>357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20.25" customHeight="1">
      <c r="A18" s="22" t="s">
        <v>454</v>
      </c>
      <c r="B18" s="22">
        <f>B17 - B7 - B11 - B16</f>
        <v>45790816</v>
      </c>
      <c r="C18">
        <f>B7/B17</f>
        <v>9.3682587169232855E-3</v>
      </c>
      <c r="D18" s="6"/>
      <c r="E18" s="6"/>
    </row>
    <row r="19" spans="1:26" ht="20.25" customHeight="1">
      <c r="A19" s="24"/>
    </row>
    <row r="20" spans="1:26" ht="20.25" customHeight="1">
      <c r="A20" s="25" t="s">
        <v>497</v>
      </c>
    </row>
    <row r="21" spans="1:26" ht="20.25" customHeight="1">
      <c r="A21" s="18" t="s">
        <v>505</v>
      </c>
      <c r="B21" s="26" t="s">
        <v>507</v>
      </c>
      <c r="C21" s="26" t="s">
        <v>307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20.25" customHeight="1">
      <c r="A22" s="28" t="s">
        <v>534</v>
      </c>
      <c r="B22" s="28">
        <v>2.3E-2</v>
      </c>
      <c r="C22" s="21" t="s">
        <v>543</v>
      </c>
    </row>
    <row r="23" spans="1:26" ht="20.25" customHeight="1">
      <c r="A23" s="28" t="s">
        <v>545</v>
      </c>
      <c r="B23" s="28">
        <v>58.7</v>
      </c>
      <c r="C23" s="21" t="s">
        <v>543</v>
      </c>
    </row>
    <row r="24" spans="1:26" ht="20.25" customHeight="1">
      <c r="A24" s="24"/>
    </row>
    <row r="25" spans="1:26" ht="20.25" customHeight="1">
      <c r="A25" s="25" t="s">
        <v>547</v>
      </c>
    </row>
    <row r="26" spans="1:26" ht="20.25" customHeight="1">
      <c r="A26" s="18" t="s">
        <v>505</v>
      </c>
      <c r="B26" s="26" t="s">
        <v>507</v>
      </c>
      <c r="C26" s="29" t="s">
        <v>307</v>
      </c>
    </row>
    <row r="27" spans="1:26" ht="20.25" customHeight="1">
      <c r="A27" s="28" t="s">
        <v>554</v>
      </c>
      <c r="B27" s="19">
        <v>7</v>
      </c>
      <c r="C27" s="21" t="s">
        <v>559</v>
      </c>
    </row>
    <row r="28" spans="1:26" ht="20.25" customHeight="1">
      <c r="A28" s="19" t="s">
        <v>562</v>
      </c>
      <c r="B28" s="19">
        <v>0.6</v>
      </c>
      <c r="C28" s="21" t="s">
        <v>566</v>
      </c>
    </row>
    <row r="29" spans="1:26" ht="20.25" customHeight="1">
      <c r="A29" s="19" t="s">
        <v>568</v>
      </c>
      <c r="B29" s="28">
        <v>0.2</v>
      </c>
      <c r="C29" s="21" t="s">
        <v>570</v>
      </c>
    </row>
    <row r="30" spans="1:26" ht="20.25" customHeight="1">
      <c r="A30" s="22" t="s">
        <v>572</v>
      </c>
      <c r="B30" s="22">
        <f>1-B28-B29</f>
        <v>0.2</v>
      </c>
      <c r="C30" s="30" t="s">
        <v>585</v>
      </c>
    </row>
    <row r="31" spans="1:26" ht="20.25" customHeight="1">
      <c r="A31" s="19" t="s">
        <v>592</v>
      </c>
      <c r="B31" s="19">
        <v>0</v>
      </c>
      <c r="C31" s="23" t="s">
        <v>593</v>
      </c>
    </row>
    <row r="32" spans="1:26" ht="20.25" customHeight="1">
      <c r="A32" s="19" t="s">
        <v>595</v>
      </c>
      <c r="B32" s="19">
        <v>0.25</v>
      </c>
      <c r="C32" s="21" t="s">
        <v>597</v>
      </c>
    </row>
    <row r="33" spans="1:26" ht="20.25" customHeight="1">
      <c r="A33" s="22" t="s">
        <v>599</v>
      </c>
      <c r="B33" s="22">
        <f>( B27 * ( B28 + B29*B31 + B30*B32 ) )</f>
        <v>4.55</v>
      </c>
      <c r="C33" s="30" t="s">
        <v>614</v>
      </c>
    </row>
    <row r="34" spans="1:26" ht="20.25" customHeight="1">
      <c r="A34" s="28" t="s">
        <v>617</v>
      </c>
      <c r="B34" s="28">
        <v>0.15</v>
      </c>
      <c r="C34" s="21" t="s">
        <v>620</v>
      </c>
    </row>
    <row r="35" spans="1:26" ht="20.25" customHeight="1">
      <c r="A35" s="28" t="s">
        <v>621</v>
      </c>
      <c r="B35" s="28">
        <v>7.5000000000000002E-4</v>
      </c>
      <c r="C35" s="21" t="s">
        <v>624</v>
      </c>
      <c r="D35" s="6"/>
    </row>
    <row r="36" spans="1:26" ht="20.25" customHeight="1">
      <c r="A36" s="19" t="s">
        <v>2</v>
      </c>
      <c r="B36" s="31">
        <v>0.5</v>
      </c>
      <c r="C36" s="21" t="s">
        <v>639</v>
      </c>
    </row>
    <row r="37" spans="1:26" ht="20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0.25" customHeight="1">
      <c r="A38" s="25" t="s">
        <v>644</v>
      </c>
      <c r="B38" s="24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0.25" customHeight="1">
      <c r="A39" s="18" t="s">
        <v>505</v>
      </c>
      <c r="B39" s="32" t="s">
        <v>507</v>
      </c>
      <c r="C39" s="18" t="s">
        <v>307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0.25" customHeight="1">
      <c r="A40" s="28" t="s">
        <v>657</v>
      </c>
      <c r="B40" s="19">
        <v>0.1</v>
      </c>
      <c r="C40" s="21" t="s">
        <v>659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0.25" customHeight="1">
      <c r="A41" s="28" t="s">
        <v>663</v>
      </c>
      <c r="B41" s="19">
        <v>0.02</v>
      </c>
      <c r="C41" s="21" t="s">
        <v>664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0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0.25" customHeight="1">
      <c r="A43" s="25" t="s">
        <v>668</v>
      </c>
    </row>
    <row r="44" spans="1:26" ht="20.25" customHeight="1">
      <c r="A44" s="18" t="s">
        <v>505</v>
      </c>
      <c r="B44" s="26" t="s">
        <v>507</v>
      </c>
      <c r="C44" s="26" t="s">
        <v>307</v>
      </c>
    </row>
    <row r="45" spans="1:26" ht="20.25" customHeight="1">
      <c r="A45" s="19" t="s">
        <v>7</v>
      </c>
      <c r="B45" s="31">
        <v>2.5</v>
      </c>
      <c r="C45" s="33" t="s">
        <v>671</v>
      </c>
    </row>
    <row r="46" spans="1:26" ht="20.25" customHeight="1">
      <c r="A46" s="28" t="s">
        <v>679</v>
      </c>
      <c r="B46" s="28">
        <v>0.25</v>
      </c>
      <c r="C46" s="21" t="s">
        <v>682</v>
      </c>
    </row>
    <row r="47" spans="1:26" ht="20.25" customHeight="1">
      <c r="A47" s="28" t="s">
        <v>684</v>
      </c>
      <c r="B47" s="28">
        <v>3.5000000000000001E-3</v>
      </c>
      <c r="C47" s="33" t="s">
        <v>685</v>
      </c>
    </row>
    <row r="48" spans="1:26" ht="20.25" customHeight="1">
      <c r="A48" s="28" t="s">
        <v>687</v>
      </c>
      <c r="B48" s="28">
        <v>1</v>
      </c>
      <c r="C48" s="33" t="s">
        <v>688</v>
      </c>
    </row>
    <row r="49" spans="1:26" ht="20.25" customHeight="1">
      <c r="A49" s="34"/>
    </row>
    <row r="50" spans="1:26" ht="20.25" customHeight="1">
      <c r="A50" s="25" t="s">
        <v>694</v>
      </c>
    </row>
    <row r="51" spans="1:26" ht="20.25" customHeight="1">
      <c r="A51" s="18" t="s">
        <v>696</v>
      </c>
      <c r="B51" s="18" t="s">
        <v>507</v>
      </c>
      <c r="C51" s="18" t="s">
        <v>307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0.25" customHeight="1">
      <c r="A52" s="19" t="s">
        <v>700</v>
      </c>
      <c r="B52" s="28">
        <v>0.02</v>
      </c>
      <c r="C52" s="21" t="s">
        <v>703</v>
      </c>
      <c r="D52" s="6"/>
      <c r="E52" s="6"/>
      <c r="F52" s="6"/>
    </row>
    <row r="53" spans="1:26" ht="20.25" customHeight="1">
      <c r="A53" s="19" t="s">
        <v>705</v>
      </c>
      <c r="B53" s="19">
        <v>7.5999999999999998E-2</v>
      </c>
      <c r="C53" s="21" t="s">
        <v>707</v>
      </c>
      <c r="D53" s="6"/>
      <c r="E53" s="6"/>
      <c r="F53" s="6"/>
    </row>
    <row r="54" spans="1:26" ht="20.25" customHeight="1">
      <c r="A54" s="19" t="s">
        <v>709</v>
      </c>
      <c r="B54" s="28">
        <v>6.7000000000000002E-3</v>
      </c>
      <c r="C54" s="21" t="s">
        <v>711</v>
      </c>
      <c r="D54" s="6"/>
      <c r="E54" s="6"/>
      <c r="F54" s="6"/>
    </row>
    <row r="55" spans="1:26" ht="20.25" customHeight="1">
      <c r="A55" s="19" t="s">
        <v>713</v>
      </c>
      <c r="B55" s="28">
        <v>2.3999999999999998E-3</v>
      </c>
      <c r="C55" s="21" t="s">
        <v>716</v>
      </c>
      <c r="D55" s="6"/>
      <c r="E55" s="6"/>
      <c r="F55" s="6"/>
    </row>
    <row r="56" spans="1:26" ht="20.25" customHeight="1">
      <c r="A56" s="19" t="s">
        <v>718</v>
      </c>
      <c r="B56" s="28">
        <v>0.01</v>
      </c>
      <c r="C56" s="21" t="s">
        <v>720</v>
      </c>
      <c r="D56" s="6"/>
      <c r="E56" s="6"/>
      <c r="F56" s="6"/>
    </row>
    <row r="57" spans="1:26" ht="20.25" customHeight="1">
      <c r="A57" s="19" t="s">
        <v>722</v>
      </c>
      <c r="B57" s="19">
        <f>0.05*B55</f>
        <v>1.1999999999999999E-4</v>
      </c>
      <c r="C57" s="21" t="s">
        <v>743</v>
      </c>
      <c r="D57" s="6"/>
      <c r="E57" s="6"/>
      <c r="F57" s="6"/>
    </row>
    <row r="58" spans="1:26" ht="20.25" customHeight="1">
      <c r="A58" s="19" t="s">
        <v>745</v>
      </c>
      <c r="B58" s="19">
        <f>0.05*B59</f>
        <v>2.9500000000000001E-4</v>
      </c>
      <c r="C58" s="21" t="s">
        <v>758</v>
      </c>
      <c r="D58" s="6"/>
      <c r="E58" s="6"/>
      <c r="F58" s="6"/>
    </row>
    <row r="59" spans="1:26" ht="20.25" customHeight="1">
      <c r="A59" s="19" t="s">
        <v>760</v>
      </c>
      <c r="B59" s="28">
        <v>5.8999999999999999E-3</v>
      </c>
      <c r="C59" s="21" t="s">
        <v>763</v>
      </c>
      <c r="D59" s="6"/>
      <c r="E59" s="6"/>
      <c r="F59" s="6"/>
    </row>
    <row r="60" spans="1:26" ht="20.25" customHeight="1">
      <c r="A60" s="19" t="s">
        <v>765</v>
      </c>
      <c r="B60" s="19">
        <v>1E-3</v>
      </c>
      <c r="C60" s="21" t="s">
        <v>768</v>
      </c>
      <c r="D60" s="6"/>
      <c r="E60" s="6"/>
      <c r="F60" s="6"/>
    </row>
    <row r="61" spans="1:26" ht="20.25" customHeight="1">
      <c r="A61" s="19" t="s">
        <v>770</v>
      </c>
      <c r="B61" s="19">
        <f>0.1*B58</f>
        <v>2.9500000000000002E-5</v>
      </c>
      <c r="C61" s="21" t="s">
        <v>781</v>
      </c>
      <c r="D61" s="6"/>
      <c r="E61" s="6"/>
      <c r="F61" s="6"/>
    </row>
    <row r="62" spans="1:26" ht="20.25" customHeight="1">
      <c r="A62" s="19" t="s">
        <v>783</v>
      </c>
      <c r="B62" s="28">
        <v>7.4999999999999997E-3</v>
      </c>
      <c r="C62" s="21" t="s">
        <v>786</v>
      </c>
      <c r="D62" s="6"/>
      <c r="E62" s="6"/>
      <c r="F62" s="6"/>
    </row>
    <row r="63" spans="1:26" ht="20.25" customHeight="1">
      <c r="A63" s="19" t="s">
        <v>789</v>
      </c>
      <c r="B63" s="28">
        <v>1.1000000000000001E-3</v>
      </c>
      <c r="C63" s="21" t="s">
        <v>792</v>
      </c>
      <c r="D63" s="6"/>
      <c r="E63" s="6"/>
      <c r="F63" s="6"/>
    </row>
    <row r="64" spans="1:26" ht="20.25" customHeight="1">
      <c r="A64" s="6"/>
      <c r="B64" s="6"/>
      <c r="C64" s="6"/>
      <c r="D64" s="6"/>
      <c r="E64" s="6"/>
      <c r="F64" s="6"/>
    </row>
    <row r="65" spans="1:26" ht="20.25" customHeight="1">
      <c r="A65" s="18" t="s">
        <v>795</v>
      </c>
      <c r="B65" s="18" t="s">
        <v>507</v>
      </c>
      <c r="C65" s="29" t="s">
        <v>307</v>
      </c>
      <c r="E65" s="6"/>
      <c r="F65" s="6"/>
    </row>
    <row r="66" spans="1:26" ht="20.25" customHeight="1">
      <c r="A66" s="22" t="s">
        <v>797</v>
      </c>
      <c r="B66" s="22">
        <f>(1-B52-B53-B54)</f>
        <v>0.89729999999999999</v>
      </c>
      <c r="C66" s="30" t="s">
        <v>811</v>
      </c>
      <c r="E66" s="6"/>
      <c r="F66" s="6"/>
    </row>
    <row r="67" spans="1:26" ht="20.25" customHeight="1">
      <c r="A67" s="22" t="s">
        <v>813</v>
      </c>
      <c r="B67" s="22">
        <f>(1-B55-B56-B57)</f>
        <v>0.98748000000000002</v>
      </c>
      <c r="C67" s="30" t="s">
        <v>824</v>
      </c>
      <c r="E67" s="6"/>
      <c r="F67" s="6"/>
    </row>
    <row r="68" spans="1:26" ht="20.25" customHeight="1">
      <c r="A68" s="22" t="s">
        <v>826</v>
      </c>
      <c r="B68" s="22">
        <f>(1-B58-B59-B60)</f>
        <v>0.99280499999999994</v>
      </c>
      <c r="C68" s="30" t="s">
        <v>824</v>
      </c>
      <c r="E68" s="6"/>
      <c r="F68" s="6"/>
    </row>
    <row r="69" spans="1:26" ht="20.25" customHeight="1">
      <c r="A69" s="35" t="s">
        <v>839</v>
      </c>
      <c r="B69" s="22">
        <f>(1-B61-B62-B63)</f>
        <v>0.99137050000000004</v>
      </c>
      <c r="C69" s="30" t="s">
        <v>824</v>
      </c>
      <c r="E69" s="6"/>
      <c r="F69" s="6"/>
    </row>
    <row r="70" spans="1:26" ht="20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0.25" customHeight="1">
      <c r="A71" s="25" t="s">
        <v>866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0.25" customHeight="1">
      <c r="A72" s="36" t="s">
        <v>870</v>
      </c>
      <c r="B72" s="18" t="s">
        <v>507</v>
      </c>
      <c r="C72" s="29" t="s">
        <v>307</v>
      </c>
    </row>
    <row r="73" spans="1:26" ht="20.25" customHeight="1">
      <c r="A73" s="22" t="s">
        <v>879</v>
      </c>
      <c r="B73" s="22">
        <f>(B66*B7 + B57*B11 + B58*B16 + B61*B18)</f>
        <v>437786.98160200001</v>
      </c>
      <c r="C73" s="30" t="s">
        <v>896</v>
      </c>
    </row>
    <row r="74" spans="1:26" ht="20.25" customHeight="1">
      <c r="A74" s="22" t="s">
        <v>898</v>
      </c>
      <c r="B74" s="22">
        <f>(B67*B11 + B52*B7 + B58*B16 + B62*B18)</f>
        <v>2471823.6099700001</v>
      </c>
      <c r="C74" s="30" t="s">
        <v>824</v>
      </c>
    </row>
    <row r="75" spans="1:26" ht="20.25" customHeight="1">
      <c r="A75" s="22" t="s">
        <v>919</v>
      </c>
      <c r="B75" s="22">
        <f>(B68*B16 + B54*B7 + B55*B11 + B63*B18)</f>
        <v>3384851.7101499997</v>
      </c>
      <c r="C75" s="30" t="s">
        <v>824</v>
      </c>
    </row>
    <row r="76" spans="1:26" ht="20.25" customHeight="1">
      <c r="A76" s="22" t="s">
        <v>933</v>
      </c>
      <c r="B76" s="22">
        <f>(B69*B18 + B54*B7 + B56*B11 + B60*B16)</f>
        <v>45423709.383327998</v>
      </c>
      <c r="C76" s="30" t="s">
        <v>824</v>
      </c>
    </row>
    <row r="77" spans="1:26" ht="20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0.25" customHeight="1">
      <c r="A78" s="25" t="s">
        <v>950</v>
      </c>
      <c r="F78" s="17"/>
    </row>
    <row r="79" spans="1:26" ht="20.25" customHeight="1">
      <c r="A79" s="38"/>
      <c r="B79" s="39" t="s">
        <v>961</v>
      </c>
      <c r="C79" s="39" t="s">
        <v>969</v>
      </c>
      <c r="D79" s="39" t="s">
        <v>971</v>
      </c>
      <c r="E79" s="39" t="s">
        <v>972</v>
      </c>
      <c r="F79" s="29" t="s">
        <v>307</v>
      </c>
    </row>
    <row r="80" spans="1:26" ht="20.25" customHeight="1">
      <c r="A80" s="39" t="s">
        <v>974</v>
      </c>
      <c r="B80" s="22">
        <f>B33 * (B45 * B66*B66/B73 + B52*B52/B74 + B53*B53/B75 + B54*B54/B76)</f>
        <v>2.092861186438901E-5</v>
      </c>
      <c r="C80" s="22">
        <f>B33 * (B45 * B66*B57/B73 + B52*B67/B74 + B53*B55/B75 + B54*B56/B76)</f>
        <v>3.9403640382854357E-8</v>
      </c>
      <c r="D80" s="22">
        <f>B33 * (B45 * B66*B58/B73 + B52*B59/B74 + B53*B68/B75 + B54*B60/B76)</f>
        <v>1.0852165848316809E-7</v>
      </c>
      <c r="E80" s="22">
        <f>B33 * (B45 * B66*B61/B73 + B52*B62/B74 + B53*B63/B75 + B54*B69/B76)</f>
        <v>1.7416008464706866E-9</v>
      </c>
      <c r="F80" s="30" t="s">
        <v>1054</v>
      </c>
    </row>
    <row r="81" spans="1:9" ht="20.25" customHeight="1">
      <c r="A81" s="39" t="s">
        <v>1056</v>
      </c>
      <c r="B81" s="22">
        <f>B33 * (B45 * B57*B66/B73 + B67*B52/B74 + B55*B53/B75 + B56*B54/B76)</f>
        <v>3.9403640382854357E-8</v>
      </c>
      <c r="C81" s="22">
        <f>B33 * (B45 * B57*B57/B73 + B67*B67/B74 + B55*B55/B75 + B56*B56/B76)</f>
        <v>1.7949606192317092E-6</v>
      </c>
      <c r="D81" s="22">
        <f>B33 * (B45 * B57*B58/B73 + B67*B59/B74 + B55*B68/B75 + B56*B60/B76)</f>
        <v>1.3929278321850999E-8</v>
      </c>
      <c r="E81" s="22">
        <f>B33 * (B45 * B57*B61/B73 + B67*B62/B74 + B55*B63/B75 + B56*B69/B76)</f>
        <v>1.4629426951438731E-8</v>
      </c>
    </row>
    <row r="82" spans="1:9" ht="20.25" customHeight="1">
      <c r="A82" s="39" t="s">
        <v>1114</v>
      </c>
      <c r="B82" s="22">
        <f>B33 * (B45 * B58*B66/B73 + B59*B52/B74 + B68*B53/B75 + B60*B54/B76)</f>
        <v>1.0852165848316809E-7</v>
      </c>
      <c r="C82" s="22">
        <f>B33 * (B45 * B58*B57/B73 + B59*B67/B74 + B68*B55/B75 + B60*B56/B76)</f>
        <v>1.3929278321850999E-8</v>
      </c>
      <c r="D82" s="22">
        <f>B33 * (B45 * B58*B58/B73 + B59*B59/B74 + B68*B68/B75 + B60*B60/B76)</f>
        <v>1.3250169609690446E-6</v>
      </c>
      <c r="E82" s="22">
        <f>B33 * (B45 * B58*B61/B73 + B59*B62/B74 + B68*B63/B75 + B60*B69/B76)</f>
        <v>1.6489905838220972E-9</v>
      </c>
    </row>
    <row r="83" spans="1:9" ht="20.25" customHeight="1">
      <c r="A83" s="39" t="s">
        <v>1159</v>
      </c>
      <c r="B83" s="22">
        <f>B33 * (B45 * B61*B66/B73 + B62*B52/B74 + B63*B53/B75 + B69*B54/B76)</f>
        <v>1.7416008464706866E-9</v>
      </c>
      <c r="C83" s="22">
        <f>B33 * (B45 * B61*B57/B73 + B62*B67/B74 + B63*B55/B75 + B69*B56/B76)</f>
        <v>1.4629426951438731E-8</v>
      </c>
      <c r="D83" s="22">
        <f>B33 * (B45 * B61*B58/B73 + B62*B59/B74 + B63*B68/B75 + B69*B60/B76)</f>
        <v>1.6489905838220972E-9</v>
      </c>
      <c r="E83" s="22">
        <f>B33 * (B45 * B61*B61/B73 + B62*B62/B74 + B63*B63/B75 + B69*B69/B76)</f>
        <v>9.8551805022144408E-8</v>
      </c>
    </row>
    <row r="84" spans="1:9" ht="20.25" customHeight="1">
      <c r="A84" s="34"/>
    </row>
    <row r="85" spans="1:9" ht="20.25" customHeight="1">
      <c r="A85" s="17" t="s">
        <v>1244</v>
      </c>
    </row>
    <row r="86" spans="1:9" ht="20.25" customHeight="1">
      <c r="A86" s="38"/>
      <c r="B86" s="41" t="s">
        <v>1247</v>
      </c>
      <c r="C86" s="29" t="s">
        <v>307</v>
      </c>
      <c r="D86" s="39" t="s">
        <v>1276</v>
      </c>
      <c r="E86" s="29" t="s">
        <v>307</v>
      </c>
      <c r="F86" s="39" t="s">
        <v>1278</v>
      </c>
      <c r="G86" s="29" t="s">
        <v>307</v>
      </c>
      <c r="H86" s="41" t="s">
        <v>1280</v>
      </c>
      <c r="I86" s="29" t="s">
        <v>307</v>
      </c>
    </row>
    <row r="87" spans="1:9" ht="20.25" customHeight="1">
      <c r="A87" s="42" t="s">
        <v>1282</v>
      </c>
      <c r="B87" s="28">
        <v>2.1399999999999999E-2</v>
      </c>
      <c r="C87" s="21" t="s">
        <v>1292</v>
      </c>
      <c r="D87" s="35">
        <f t="shared" ref="D87:D89" si="0">1.12 * H87</f>
        <v>8.6016000000000009E-3</v>
      </c>
      <c r="E87" s="30" t="s">
        <v>1309</v>
      </c>
      <c r="F87" s="35">
        <f>1.35 * H87</f>
        <v>1.0368E-2</v>
      </c>
      <c r="G87" s="30" t="s">
        <v>1323</v>
      </c>
      <c r="H87" s="28">
        <v>7.6800000000000002E-3</v>
      </c>
      <c r="I87" s="30" t="s">
        <v>1325</v>
      </c>
    </row>
    <row r="88" spans="1:9" ht="20.25" customHeight="1">
      <c r="A88" s="42" t="s">
        <v>1327</v>
      </c>
      <c r="B88" s="28">
        <v>0.89</v>
      </c>
      <c r="C88" s="30" t="s">
        <v>1329</v>
      </c>
      <c r="D88" s="35">
        <f t="shared" si="0"/>
        <v>0.44800000000000006</v>
      </c>
      <c r="E88" s="30" t="s">
        <v>1335</v>
      </c>
      <c r="F88" s="35">
        <f>1.35 * H88</f>
        <v>0.54</v>
      </c>
      <c r="G88" s="30" t="s">
        <v>1349</v>
      </c>
      <c r="H88" s="28">
        <v>0.4</v>
      </c>
      <c r="I88" s="21" t="s">
        <v>1352</v>
      </c>
    </row>
    <row r="89" spans="1:9" ht="20.25" customHeight="1">
      <c r="A89" s="42" t="s">
        <v>1353</v>
      </c>
      <c r="B89" s="28">
        <v>0.25</v>
      </c>
      <c r="C89" s="30" t="s">
        <v>1354</v>
      </c>
      <c r="D89" s="35">
        <f t="shared" si="0"/>
        <v>0.19040000000000004</v>
      </c>
      <c r="E89" s="43" t="s">
        <v>1355</v>
      </c>
      <c r="F89" s="35">
        <f>1.12 * H89</f>
        <v>0.19040000000000004</v>
      </c>
      <c r="G89" s="43" t="s">
        <v>1357</v>
      </c>
      <c r="H89" s="28">
        <v>0.17</v>
      </c>
      <c r="I89" s="21" t="s">
        <v>1358</v>
      </c>
    </row>
    <row r="90" spans="1:9" ht="20.25" customHeight="1">
      <c r="A90" s="41" t="s">
        <v>1359</v>
      </c>
      <c r="B90" s="28">
        <v>0.6</v>
      </c>
      <c r="C90" s="30" t="s">
        <v>1360</v>
      </c>
      <c r="D90" s="35">
        <f>H90</f>
        <v>0.35</v>
      </c>
      <c r="E90" s="30" t="s">
        <v>1361</v>
      </c>
      <c r="F90" s="35">
        <f>H90</f>
        <v>0.35</v>
      </c>
      <c r="G90" s="30" t="s">
        <v>1362</v>
      </c>
      <c r="H90" s="28">
        <v>0.35</v>
      </c>
      <c r="I90" s="44" t="s">
        <v>1363</v>
      </c>
    </row>
    <row r="91" spans="1:9" ht="20.25" customHeight="1">
      <c r="A91" s="24"/>
    </row>
    <row r="92" spans="1:9" ht="20.25" customHeight="1">
      <c r="A92" s="25" t="s">
        <v>1364</v>
      </c>
    </row>
    <row r="93" spans="1:9" ht="20.25" customHeight="1">
      <c r="A93" s="38"/>
      <c r="B93" s="45" t="s">
        <v>1365</v>
      </c>
      <c r="C93" s="45" t="s">
        <v>1366</v>
      </c>
      <c r="D93" s="45" t="s">
        <v>1367</v>
      </c>
      <c r="E93" s="45" t="s">
        <v>1368</v>
      </c>
      <c r="F93" s="45" t="s">
        <v>1369</v>
      </c>
      <c r="G93" s="29" t="s">
        <v>307</v>
      </c>
    </row>
    <row r="94" spans="1:9" ht="20.25" customHeight="1">
      <c r="A94" s="46" t="s">
        <v>1247</v>
      </c>
      <c r="B94" s="47">
        <f>B80 * ( B87 * B7 )</f>
        <v>0.21721806254049353</v>
      </c>
      <c r="C94" s="49">
        <f>C80 * ( D87 * B11 )</f>
        <v>7.2686302271481821E-4</v>
      </c>
      <c r="D94" s="49">
        <f>D80 * ( F87 * B16 )</f>
        <v>3.7694748387496597E-3</v>
      </c>
      <c r="E94" s="49">
        <f>E80 * ( H87 * B18 )</f>
        <v>6.1247480759948902E-4</v>
      </c>
      <c r="F94" s="50">
        <f t="shared" ref="F94:F97" si="1">SUM(B94:E94)</f>
        <v>0.22232687520955749</v>
      </c>
      <c r="G94" s="21" t="s">
        <v>1370</v>
      </c>
    </row>
    <row r="95" spans="1:9" ht="20.25" customHeight="1">
      <c r="A95" s="46" t="s">
        <v>1276</v>
      </c>
      <c r="B95" s="51">
        <f>B81 * ( B87 * B7 )</f>
        <v>4.0897038353364536E-4</v>
      </c>
      <c r="C95" s="52">
        <f>C81 * ( D87 * B11 )</f>
        <v>3.3110912815977528E-2</v>
      </c>
      <c r="D95" s="52">
        <f>D81 * ( F87 * B16 )</f>
        <v>4.8383027766113815E-4</v>
      </c>
      <c r="E95" s="52">
        <f>E81 * ( H87 * B18 )</f>
        <v>5.1447812944801687E-3</v>
      </c>
      <c r="F95" s="53">
        <f t="shared" si="1"/>
        <v>3.9148494771652477E-2</v>
      </c>
    </row>
    <row r="96" spans="1:9" ht="20.25" customHeight="1">
      <c r="A96" s="46" t="s">
        <v>1278</v>
      </c>
      <c r="B96" s="51">
        <f>B82 * ( B87 * B7 )</f>
        <v>1.1263462933968017E-3</v>
      </c>
      <c r="C96" s="52">
        <f>C82 * ( D87 * B11 )</f>
        <v>2.5694776540652174E-4</v>
      </c>
      <c r="D96" s="52">
        <f>D82 * ( F87 * B16 )</f>
        <v>4.6024159279357379E-2</v>
      </c>
      <c r="E96" s="52">
        <f>E82 * ( H87 * B18 )</f>
        <v>5.799062354651922E-4</v>
      </c>
      <c r="F96" s="53">
        <f t="shared" si="1"/>
        <v>4.7987359573625897E-2</v>
      </c>
    </row>
    <row r="97" spans="1:26" ht="20.25" customHeight="1">
      <c r="A97" s="46" t="s">
        <v>1280</v>
      </c>
      <c r="B97" s="54">
        <f>B83 * ( B87 * B7 )</f>
        <v>1.8076075185519256E-5</v>
      </c>
      <c r="C97" s="55">
        <f>C83 * ( D87 * B11 )</f>
        <v>2.6986312409691364E-4</v>
      </c>
      <c r="D97" s="55">
        <f>D83 * ( F87 * B16 )</f>
        <v>5.7277308529307016E-5</v>
      </c>
      <c r="E97" s="55">
        <f>E83 * ( H87 * B18 )</f>
        <v>3.4658054939419321E-2</v>
      </c>
      <c r="F97" s="56">
        <f t="shared" si="1"/>
        <v>3.500327144723106E-2</v>
      </c>
      <c r="G97" s="30" t="s">
        <v>1371</v>
      </c>
    </row>
    <row r="98" spans="1:26" ht="20.25" customHeight="1">
      <c r="A98" s="34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0.25" customHeight="1">
      <c r="A99" s="25" t="s">
        <v>1372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0.25" customHeight="1">
      <c r="A100" s="38"/>
      <c r="B100" s="45" t="s">
        <v>1365</v>
      </c>
      <c r="C100" s="45" t="s">
        <v>1366</v>
      </c>
      <c r="D100" s="45" t="s">
        <v>1367</v>
      </c>
      <c r="E100" s="45" t="s">
        <v>1368</v>
      </c>
      <c r="F100" s="45" t="s">
        <v>1369</v>
      </c>
      <c r="G100" s="18" t="s">
        <v>307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0.25" customHeight="1">
      <c r="A101" s="46" t="s">
        <v>1247</v>
      </c>
      <c r="B101" s="52">
        <f>B94 * ( (1-B88-B87) + (1-B36)*B88 )</f>
        <v>0.11590755817160733</v>
      </c>
      <c r="C101" s="52">
        <f>C94 * ( (1-B88-B87) + (1-B36)*B88 )</f>
        <v>3.8785410892062694E-4</v>
      </c>
      <c r="D101" s="52">
        <f>D94 * ( (1-B88-B87) + (1-B36)*B88 )</f>
        <v>2.0113917739568183E-3</v>
      </c>
      <c r="E101" s="52">
        <f>E94 * ( (1-B88-B87) + (1-B36)*B88 )</f>
        <v>3.2681655733508732E-4</v>
      </c>
      <c r="F101" s="52">
        <f t="shared" ref="F101:F104" si="2">SUM(B101:E101)</f>
        <v>0.11863362061181987</v>
      </c>
      <c r="G101" s="21" t="s">
        <v>1373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0.25" customHeight="1">
      <c r="A102" s="46" t="s">
        <v>1276</v>
      </c>
      <c r="B102" s="52">
        <f>B95 * ( (1-D88-D87) + (1-B36)*D88 )</f>
        <v>3.138432179711058E-4</v>
      </c>
      <c r="C102" s="52">
        <f>C95 * ( (1-D88-D87) + (1-B36)*D88 )</f>
        <v>2.540926151752065E-2</v>
      </c>
      <c r="D102" s="52">
        <f>D95 * ( (1-D88-D87) + (1-B36)*D88 )</f>
        <v>3.7129058094871316E-4</v>
      </c>
      <c r="E102" s="52">
        <f>E95 * ( (1-D88-D87) + (1-B36)*D88 )</f>
        <v>3.9480969337340101E-3</v>
      </c>
      <c r="F102" s="52">
        <f t="shared" si="2"/>
        <v>3.0042492250174475E-2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0.25" customHeight="1">
      <c r="A103" s="46" t="s">
        <v>1278</v>
      </c>
      <c r="B103" s="52">
        <f>B96 * ( (1-F88-F87) + (1-B36)*F88 )</f>
        <v>8.1055483580972732E-4</v>
      </c>
      <c r="C103" s="52">
        <f>C96 * ( (1-F88-F87) + (1-B36)*F88 )</f>
        <v>1.8490783431502605E-4</v>
      </c>
      <c r="D103" s="52">
        <f>D96 * ( (1-F88-F87) + (1-B36)*F88 )</f>
        <v>3.3120457790522514E-2</v>
      </c>
      <c r="E103" s="52">
        <f>E96 * ( (1-F88-F87) + (1-B36)*F88 )</f>
        <v>4.1731908404028724E-4</v>
      </c>
      <c r="F103" s="52">
        <f t="shared" si="2"/>
        <v>3.4533239544687552E-2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0.25" customHeight="1">
      <c r="A104" s="46" t="s">
        <v>1280</v>
      </c>
      <c r="B104" s="52">
        <f>B97 * ( (1-H88-H87) + (1-B36)*H88 )</f>
        <v>1.4322035890990615E-5</v>
      </c>
      <c r="C104" s="52">
        <f>C97 * ( (1-H88-H87) + (1-B36)*H88 )</f>
        <v>2.1381795048446659E-4</v>
      </c>
      <c r="D104" s="52">
        <f>D97 * ( (1-H88-H87) + (1-B36)*H88 )</f>
        <v>4.538195709394053E-5</v>
      </c>
      <c r="E104" s="52">
        <f>E97 * ( (1-H88-H87) + (1-B36)*H88 )</f>
        <v>2.7460270089600714E-2</v>
      </c>
      <c r="F104" s="52">
        <f t="shared" si="2"/>
        <v>2.7733792033070113E-2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0.25" customHeight="1">
      <c r="A105" s="34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0.25" customHeight="1">
      <c r="A106" s="25" t="s">
        <v>1375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0.25" customHeight="1">
      <c r="A107" s="38"/>
      <c r="B107" s="45" t="s">
        <v>1365</v>
      </c>
      <c r="C107" s="45" t="s">
        <v>1366</v>
      </c>
      <c r="D107" s="45" t="s">
        <v>1367</v>
      </c>
      <c r="E107" s="45" t="s">
        <v>1368</v>
      </c>
      <c r="F107" s="46" t="s">
        <v>1369</v>
      </c>
      <c r="G107" s="18" t="s">
        <v>307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0.25" customHeight="1">
      <c r="A108" s="46" t="s">
        <v>1247</v>
      </c>
      <c r="B108" s="47">
        <f t="shared" ref="B108:B111" si="3">B94 / F94</f>
        <v>0.97702116460617472</v>
      </c>
      <c r="C108" s="49">
        <f t="shared" ref="C108:C111" si="4">C94 / F94</f>
        <v>3.2693439424707547E-3</v>
      </c>
      <c r="D108" s="49">
        <f t="shared" ref="D108:D111" si="5">D94 / F94</f>
        <v>1.6954652176875536E-2</v>
      </c>
      <c r="E108" s="49">
        <f t="shared" ref="E108:E111" si="6">E94 / F94</f>
        <v>2.7548392744790383E-3</v>
      </c>
      <c r="F108" s="57">
        <f t="shared" ref="F108:F111" si="7">SUM(B108:E108)</f>
        <v>1</v>
      </c>
      <c r="G108" s="21" t="s">
        <v>1376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0.25" customHeight="1">
      <c r="A109" s="46" t="s">
        <v>1276</v>
      </c>
      <c r="B109" s="51">
        <f t="shared" si="3"/>
        <v>1.0446643885521285E-2</v>
      </c>
      <c r="C109" s="52">
        <f t="shared" si="4"/>
        <v>0.8457774177298184</v>
      </c>
      <c r="D109" s="52">
        <f t="shared" si="5"/>
        <v>1.2358847523595744E-2</v>
      </c>
      <c r="E109" s="52">
        <f t="shared" si="6"/>
        <v>0.13141709086106468</v>
      </c>
      <c r="F109" s="58">
        <f t="shared" si="7"/>
        <v>1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0.25" customHeight="1">
      <c r="A110" s="46" t="s">
        <v>1278</v>
      </c>
      <c r="B110" s="51">
        <f t="shared" si="3"/>
        <v>2.3471728876198628E-2</v>
      </c>
      <c r="C110" s="52">
        <f t="shared" si="4"/>
        <v>5.3544885088393475E-3</v>
      </c>
      <c r="D110" s="52">
        <f t="shared" si="5"/>
        <v>0.95908922033402511</v>
      </c>
      <c r="E110" s="52">
        <f t="shared" si="6"/>
        <v>1.2084562280936826E-2</v>
      </c>
      <c r="F110" s="58">
        <f t="shared" si="7"/>
        <v>0.99999999999999989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0.25" customHeight="1">
      <c r="A111" s="46" t="s">
        <v>1280</v>
      </c>
      <c r="B111" s="54">
        <f t="shared" si="3"/>
        <v>5.164110221174532E-4</v>
      </c>
      <c r="C111" s="55">
        <f t="shared" si="4"/>
        <v>7.7096543534150496E-3</v>
      </c>
      <c r="D111" s="55">
        <f t="shared" si="5"/>
        <v>1.6363415806906799E-3</v>
      </c>
      <c r="E111" s="55">
        <f t="shared" si="6"/>
        <v>0.9901375930437768</v>
      </c>
      <c r="F111" s="59">
        <f t="shared" si="7"/>
        <v>1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0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0.25" customHeight="1">
      <c r="A113" s="25" t="s">
        <v>1377</v>
      </c>
      <c r="B113" s="6"/>
      <c r="C113" s="6"/>
      <c r="E113" s="25" t="s">
        <v>1378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0.25" customHeight="1">
      <c r="A114" s="60"/>
      <c r="B114" s="46" t="s">
        <v>1379</v>
      </c>
      <c r="C114" s="46" t="s">
        <v>1380</v>
      </c>
      <c r="D114" s="61" t="s">
        <v>307</v>
      </c>
      <c r="E114" s="62" t="s">
        <v>1381</v>
      </c>
      <c r="F114" s="29" t="s">
        <v>307</v>
      </c>
    </row>
    <row r="115" spans="1:26" ht="20.25" customHeight="1">
      <c r="A115" s="45" t="s">
        <v>1365</v>
      </c>
      <c r="B115" s="47">
        <f>(B101*B7 + B102*B11 + B103*B16 + B104*B18)</f>
        <v>60259.549857313505</v>
      </c>
      <c r="C115" s="50">
        <f>B115 / B119</f>
        <v>3.9970226051776157E-2</v>
      </c>
      <c r="D115" s="63" t="s">
        <v>1382</v>
      </c>
      <c r="E115" s="64">
        <f>C115 / (B7/B17)</f>
        <v>4.2665587340763729</v>
      </c>
      <c r="F115" s="30" t="s">
        <v>1383</v>
      </c>
      <c r="K115" s="30"/>
    </row>
    <row r="116" spans="1:26" ht="20.25" customHeight="1">
      <c r="A116" s="46" t="s">
        <v>1366</v>
      </c>
      <c r="B116" s="51">
        <f>(C101*B7 + C102*B11 + C103*B16 + C104*B18)</f>
        <v>65090.017472846666</v>
      </c>
      <c r="C116" s="65">
        <f>B116 / B119</f>
        <v>4.3174280562402606E-2</v>
      </c>
      <c r="D116" s="63" t="s">
        <v>1384</v>
      </c>
      <c r="E116" s="66">
        <f>C116 / (B11/B17)</f>
        <v>1.0422477971236435</v>
      </c>
      <c r="F116" s="30" t="s">
        <v>1384</v>
      </c>
      <c r="K116" s="30"/>
    </row>
    <row r="117" spans="1:26" ht="20.25" customHeight="1">
      <c r="A117" s="46" t="s">
        <v>1367</v>
      </c>
      <c r="B117" s="51">
        <f>(D101*B7 + D102*B11 + D103*B16 + D104*B18)</f>
        <v>114809.6810431441</v>
      </c>
      <c r="C117" s="65">
        <f>B117 / B119</f>
        <v>7.6153388385622689E-2</v>
      </c>
      <c r="D117" s="63" t="s">
        <v>1385</v>
      </c>
      <c r="E117" s="66">
        <f>C117 / (B16/B17)</f>
        <v>1.1767999912307012</v>
      </c>
      <c r="F117" s="30" t="s">
        <v>1385</v>
      </c>
      <c r="K117" s="30"/>
    </row>
    <row r="118" spans="1:26" ht="20.25" customHeight="1">
      <c r="A118" s="45" t="s">
        <v>1368</v>
      </c>
      <c r="B118" s="51">
        <f>(E101*B7 + E102*B11 + E103*B16 + E104*B18)</f>
        <v>1267451.6863073055</v>
      </c>
      <c r="C118" s="65">
        <f>B118 / B119</f>
        <v>0.84070210500019871</v>
      </c>
      <c r="D118" s="63" t="s">
        <v>1386</v>
      </c>
      <c r="E118" s="67">
        <f>C118 / (B18/B17)</f>
        <v>0.95048794869781505</v>
      </c>
      <c r="F118" s="30" t="s">
        <v>1386</v>
      </c>
      <c r="K118" s="30"/>
    </row>
    <row r="119" spans="1:26" ht="20.25" customHeight="1">
      <c r="A119" s="46" t="s">
        <v>1387</v>
      </c>
      <c r="B119" s="54">
        <f>(F101*B7 + F102*B11 + F103*B16 + F104*B18)</f>
        <v>1507610.9346806095</v>
      </c>
      <c r="C119" s="68">
        <f>SUM( C115:C118 )</f>
        <v>1.0000000000000002</v>
      </c>
      <c r="D119" s="63" t="s">
        <v>1388</v>
      </c>
    </row>
    <row r="120" spans="1:26" ht="20.25" customHeight="1">
      <c r="A120" s="24"/>
    </row>
    <row r="121" spans="1:26" ht="20.25" customHeight="1">
      <c r="A121" s="25" t="s">
        <v>1389</v>
      </c>
      <c r="B121" s="6"/>
      <c r="C121" s="6"/>
    </row>
    <row r="122" spans="1:26" ht="20.25" customHeight="1">
      <c r="A122" s="38"/>
      <c r="B122" s="46" t="s">
        <v>1390</v>
      </c>
      <c r="C122" s="18" t="s">
        <v>307</v>
      </c>
      <c r="D122" s="46" t="s">
        <v>1391</v>
      </c>
      <c r="E122" s="18" t="s">
        <v>307</v>
      </c>
      <c r="F122" s="34"/>
    </row>
    <row r="123" spans="1:26" ht="20.25" customHeight="1">
      <c r="A123" s="46" t="s">
        <v>1247</v>
      </c>
      <c r="B123" s="69">
        <f>(F101*B34) + (B88*(1-B46)*(1-B89)*B35) + (B88*(1-B46)*B89*((1-B90)*B40 + B90*B41)) + (B88*B46*(1-B89)*B47) + (B88*B46*B89*((1-B90)*B40*B48 + B90*B41*B48 ))</f>
        <v>3.0324574341772978E-2</v>
      </c>
      <c r="C123" s="30" t="s">
        <v>1392</v>
      </c>
      <c r="D123" s="52">
        <f>B123 * B7</f>
        <v>14707.418555759894</v>
      </c>
    </row>
    <row r="124" spans="1:26" ht="20.25" customHeight="1">
      <c r="A124" s="46" t="s">
        <v>1276</v>
      </c>
      <c r="B124" s="52">
        <f>(F102*B34) + (D88*(1-D89)*B35) + (D88*D89*((1-D90)*B40 + D90*B41))</f>
        <v>1.0919941837526174E-2</v>
      </c>
      <c r="C124" s="30" t="s">
        <v>1393</v>
      </c>
      <c r="D124" s="70">
        <f>B124 * B11</f>
        <v>23418.404947434108</v>
      </c>
    </row>
    <row r="125" spans="1:26" ht="20.25" customHeight="1">
      <c r="A125" s="46" t="s">
        <v>1394</v>
      </c>
      <c r="B125" s="52">
        <f>(F103*B34) + (F88*(1-F89)*B35) + (F88*F89*((1-F90)*B40 + F90*B41))</f>
        <v>1.2910625931703137E-2</v>
      </c>
      <c r="C125" s="30" t="s">
        <v>1393</v>
      </c>
      <c r="D125" s="52">
        <f>B125 * B16</f>
        <v>43253.049890132534</v>
      </c>
    </row>
    <row r="126" spans="1:26" ht="20.25" customHeight="1">
      <c r="A126" s="46" t="s">
        <v>1280</v>
      </c>
      <c r="B126" s="52">
        <f>(F104*B34) + (H88*(1-H89)*B35) + (H88*H89*((1-H90)*B40 + H90*B41))</f>
        <v>9.3050688049605181E-3</v>
      </c>
      <c r="C126" s="30" t="s">
        <v>1393</v>
      </c>
      <c r="D126" s="52">
        <f>B126 * B18</f>
        <v>426086.69351528696</v>
      </c>
    </row>
    <row r="127" spans="1:26" ht="20.25" customHeight="1">
      <c r="A127" s="46" t="s">
        <v>1395</v>
      </c>
      <c r="B127" s="69">
        <f>(B123*B7 + B124*B11 + B125*B16 + B126*B18 ) / B17</f>
        <v>9.8022035478969802E-3</v>
      </c>
      <c r="C127" s="30" t="s">
        <v>1396</v>
      </c>
      <c r="D127" s="52">
        <f>SUM( D123:D126 )</f>
        <v>507465.56690861349</v>
      </c>
      <c r="E127" s="4"/>
    </row>
    <row r="128" spans="1:26" ht="20.25" customHeight="1">
      <c r="A128" s="24"/>
    </row>
    <row r="129" spans="1:1" ht="20.25" customHeight="1">
      <c r="A129" s="24"/>
    </row>
    <row r="130" spans="1:1" ht="20.25" customHeight="1">
      <c r="A130" s="24"/>
    </row>
    <row r="131" spans="1:1" ht="20.25" customHeight="1">
      <c r="A131" s="24"/>
    </row>
    <row r="132" spans="1:1" ht="20.25" customHeight="1">
      <c r="A132" s="24"/>
    </row>
    <row r="133" spans="1:1" ht="20.25" customHeight="1">
      <c r="A133" s="24"/>
    </row>
    <row r="134" spans="1:1" ht="20.25" customHeight="1">
      <c r="A134" s="24"/>
    </row>
    <row r="135" spans="1:1" ht="20.25" customHeight="1">
      <c r="A135" s="24"/>
    </row>
    <row r="136" spans="1:1" ht="20.25" customHeight="1">
      <c r="A136" s="24"/>
    </row>
    <row r="137" spans="1:1" ht="20.25" customHeight="1">
      <c r="A137" s="24"/>
    </row>
    <row r="138" spans="1:1" ht="20.25" customHeight="1">
      <c r="A138" s="24"/>
    </row>
    <row r="139" spans="1:1" ht="20.25" customHeight="1">
      <c r="A139" s="24"/>
    </row>
    <row r="140" spans="1:1" ht="20.25" customHeight="1">
      <c r="A140" s="24"/>
    </row>
    <row r="141" spans="1:1" ht="20.25" customHeight="1">
      <c r="A141" s="24"/>
    </row>
    <row r="142" spans="1:1" ht="20.25" customHeight="1">
      <c r="A142" s="24"/>
    </row>
    <row r="143" spans="1:1" ht="20.25" customHeight="1">
      <c r="A143" s="24"/>
    </row>
    <row r="144" spans="1:1" ht="20.25" customHeight="1">
      <c r="A144" s="24"/>
    </row>
    <row r="145" spans="1:1" ht="20.25" customHeight="1">
      <c r="A145" s="24"/>
    </row>
    <row r="146" spans="1:1" ht="20.25" customHeight="1">
      <c r="A146" s="24"/>
    </row>
    <row r="147" spans="1:1" ht="20.25" customHeight="1">
      <c r="A147" s="24"/>
    </row>
    <row r="148" spans="1:1" ht="20.25" customHeight="1">
      <c r="A148" s="24"/>
    </row>
    <row r="149" spans="1:1" ht="20.25" customHeight="1">
      <c r="A149" s="24"/>
    </row>
    <row r="150" spans="1:1" ht="20.25" customHeight="1">
      <c r="A150" s="24"/>
    </row>
    <row r="151" spans="1:1" ht="20.25" customHeight="1">
      <c r="A151" s="24"/>
    </row>
    <row r="152" spans="1:1" ht="20.25" customHeight="1">
      <c r="A152" s="24"/>
    </row>
    <row r="153" spans="1:1" ht="20.25" customHeight="1">
      <c r="A153" s="24"/>
    </row>
    <row r="154" spans="1:1" ht="20.25" customHeight="1">
      <c r="A154" s="24"/>
    </row>
    <row r="155" spans="1:1" ht="20.25" customHeight="1">
      <c r="A155" s="24"/>
    </row>
    <row r="156" spans="1:1" ht="20.25" customHeight="1">
      <c r="A156" s="24"/>
    </row>
    <row r="157" spans="1:1" ht="20.25" customHeight="1">
      <c r="A157" s="24"/>
    </row>
    <row r="158" spans="1:1" ht="20.25" customHeight="1">
      <c r="A158" s="24"/>
    </row>
    <row r="159" spans="1:1" ht="20.25" customHeight="1">
      <c r="A159" s="24"/>
    </row>
    <row r="160" spans="1:1" ht="20.25" customHeight="1">
      <c r="A160" s="24"/>
    </row>
    <row r="161" spans="1:1" ht="20.25" customHeight="1">
      <c r="A161" s="24"/>
    </row>
    <row r="162" spans="1:1" ht="20.25" customHeight="1">
      <c r="A162" s="24"/>
    </row>
    <row r="163" spans="1:1" ht="20.25" customHeight="1">
      <c r="A163" s="24"/>
    </row>
    <row r="164" spans="1:1" ht="20.25" customHeight="1">
      <c r="A164" s="24"/>
    </row>
    <row r="165" spans="1:1" ht="20.25" customHeight="1">
      <c r="A165" s="24"/>
    </row>
    <row r="166" spans="1:1" ht="20.25" customHeight="1">
      <c r="A166" s="24"/>
    </row>
    <row r="167" spans="1:1" ht="20.25" customHeight="1">
      <c r="A167" s="24"/>
    </row>
    <row r="168" spans="1:1" ht="20.25" customHeight="1">
      <c r="A168" s="24"/>
    </row>
    <row r="169" spans="1:1" ht="20.25" customHeight="1">
      <c r="A169" s="24"/>
    </row>
    <row r="170" spans="1:1" ht="20.25" customHeight="1">
      <c r="A170" s="24"/>
    </row>
    <row r="171" spans="1:1" ht="20.25" customHeight="1">
      <c r="A171" s="24"/>
    </row>
    <row r="172" spans="1:1" ht="20.25" customHeight="1">
      <c r="A172" s="24"/>
    </row>
    <row r="173" spans="1:1" ht="20.25" customHeight="1">
      <c r="A173" s="24"/>
    </row>
    <row r="174" spans="1:1" ht="20.25" customHeight="1">
      <c r="A174" s="24"/>
    </row>
    <row r="175" spans="1:1" ht="20.25" customHeight="1">
      <c r="A175" s="24"/>
    </row>
    <row r="176" spans="1:1" ht="20.25" customHeight="1">
      <c r="A176" s="24"/>
    </row>
    <row r="177" spans="1:1" ht="20.25" customHeight="1">
      <c r="A177" s="24"/>
    </row>
    <row r="178" spans="1:1" ht="20.25" customHeight="1">
      <c r="A178" s="24"/>
    </row>
    <row r="179" spans="1:1" ht="20.25" customHeight="1">
      <c r="A179" s="24"/>
    </row>
    <row r="180" spans="1:1" ht="20.25" customHeight="1">
      <c r="A180" s="24"/>
    </row>
    <row r="181" spans="1:1" ht="20.25" customHeight="1">
      <c r="A181" s="24"/>
    </row>
    <row r="182" spans="1:1" ht="20.25" customHeight="1">
      <c r="A182" s="24"/>
    </row>
    <row r="183" spans="1:1" ht="20.25" customHeight="1">
      <c r="A183" s="24"/>
    </row>
    <row r="184" spans="1:1" ht="20.25" customHeight="1">
      <c r="A184" s="24"/>
    </row>
    <row r="185" spans="1:1" ht="20.25" customHeight="1">
      <c r="A185" s="24"/>
    </row>
    <row r="186" spans="1:1" ht="20.25" customHeight="1">
      <c r="A186" s="24"/>
    </row>
    <row r="187" spans="1:1" ht="20.25" customHeight="1">
      <c r="A187" s="24"/>
    </row>
    <row r="188" spans="1:1" ht="20.25" customHeight="1">
      <c r="A188" s="24"/>
    </row>
    <row r="189" spans="1:1" ht="20.25" customHeight="1">
      <c r="A189" s="24"/>
    </row>
    <row r="190" spans="1:1" ht="20.25" customHeight="1">
      <c r="A190" s="24"/>
    </row>
    <row r="191" spans="1:1" ht="20.25" customHeight="1">
      <c r="A191" s="24"/>
    </row>
    <row r="192" spans="1:1" ht="20.25" customHeight="1">
      <c r="A192" s="24"/>
    </row>
    <row r="193" spans="1:1" ht="20.25" customHeight="1">
      <c r="A193" s="24"/>
    </row>
    <row r="194" spans="1:1" ht="20.25" customHeight="1">
      <c r="A194" s="24"/>
    </row>
    <row r="195" spans="1:1" ht="20.25" customHeight="1">
      <c r="A195" s="24"/>
    </row>
    <row r="196" spans="1:1" ht="20.25" customHeight="1">
      <c r="A196" s="24"/>
    </row>
    <row r="197" spans="1:1" ht="20.25" customHeight="1">
      <c r="A197" s="24"/>
    </row>
    <row r="198" spans="1:1" ht="20.25" customHeight="1">
      <c r="A198" s="24"/>
    </row>
    <row r="199" spans="1:1" ht="20.25" customHeight="1">
      <c r="A199" s="24"/>
    </row>
    <row r="200" spans="1:1" ht="20.25" customHeight="1">
      <c r="A200" s="24"/>
    </row>
    <row r="201" spans="1:1" ht="20.25" customHeight="1">
      <c r="A201" s="24"/>
    </row>
    <row r="202" spans="1:1" ht="20.25" customHeight="1">
      <c r="A202" s="24"/>
    </row>
    <row r="203" spans="1:1" ht="20.25" customHeight="1">
      <c r="A203" s="24"/>
    </row>
    <row r="204" spans="1:1" ht="20.25" customHeight="1">
      <c r="A204" s="24"/>
    </row>
    <row r="205" spans="1:1" ht="20.25" customHeight="1">
      <c r="A205" s="24"/>
    </row>
    <row r="206" spans="1:1" ht="20.25" customHeight="1">
      <c r="A206" s="24"/>
    </row>
    <row r="207" spans="1:1" ht="20.25" customHeight="1">
      <c r="A207" s="24"/>
    </row>
    <row r="208" spans="1:1" ht="20.25" customHeight="1">
      <c r="A208" s="24"/>
    </row>
    <row r="209" spans="1:1" ht="20.25" customHeight="1">
      <c r="A209" s="24"/>
    </row>
    <row r="210" spans="1:1" ht="20.25" customHeight="1">
      <c r="A210" s="24"/>
    </row>
    <row r="211" spans="1:1" ht="20.25" customHeight="1">
      <c r="A211" s="24"/>
    </row>
    <row r="212" spans="1:1" ht="20.25" customHeight="1">
      <c r="A212" s="24"/>
    </row>
    <row r="213" spans="1:1" ht="20.25" customHeight="1">
      <c r="A213" s="24"/>
    </row>
    <row r="214" spans="1:1" ht="20.25" customHeight="1">
      <c r="A214" s="24"/>
    </row>
    <row r="215" spans="1:1" ht="20.25" customHeight="1">
      <c r="A215" s="24"/>
    </row>
    <row r="216" spans="1:1" ht="20.25" customHeight="1">
      <c r="A216" s="24"/>
    </row>
    <row r="217" spans="1:1" ht="20.25" customHeight="1">
      <c r="A217" s="24"/>
    </row>
    <row r="218" spans="1:1" ht="20.25" customHeight="1">
      <c r="A218" s="24"/>
    </row>
    <row r="219" spans="1:1" ht="20.25" customHeight="1">
      <c r="A219" s="24"/>
    </row>
    <row r="220" spans="1:1" ht="20.25" customHeight="1">
      <c r="A220" s="24"/>
    </row>
    <row r="221" spans="1:1" ht="20.25" customHeight="1">
      <c r="A221" s="24"/>
    </row>
    <row r="222" spans="1:1" ht="20.25" customHeight="1">
      <c r="A222" s="24"/>
    </row>
    <row r="223" spans="1:1" ht="20.25" customHeight="1">
      <c r="A223" s="24"/>
    </row>
    <row r="224" spans="1:1" ht="20.25" customHeight="1">
      <c r="A224" s="24"/>
    </row>
    <row r="225" spans="1:1" ht="20.25" customHeight="1">
      <c r="A225" s="24"/>
    </row>
    <row r="226" spans="1:1" ht="20.25" customHeight="1">
      <c r="A226" s="24"/>
    </row>
    <row r="227" spans="1:1" ht="20.25" customHeight="1">
      <c r="A227" s="24"/>
    </row>
    <row r="228" spans="1:1" ht="20.25" customHeight="1">
      <c r="A228" s="24"/>
    </row>
    <row r="229" spans="1:1" ht="20.25" customHeight="1">
      <c r="A229" s="24"/>
    </row>
    <row r="230" spans="1:1" ht="20.25" customHeight="1">
      <c r="A230" s="24"/>
    </row>
    <row r="231" spans="1:1" ht="20.25" customHeight="1">
      <c r="A231" s="24"/>
    </row>
    <row r="232" spans="1:1" ht="20.25" customHeight="1">
      <c r="A232" s="24"/>
    </row>
    <row r="233" spans="1:1" ht="20.25" customHeight="1">
      <c r="A233" s="24"/>
    </row>
    <row r="234" spans="1:1" ht="20.25" customHeight="1">
      <c r="A234" s="24"/>
    </row>
    <row r="235" spans="1:1" ht="20.25" customHeight="1">
      <c r="A235" s="24"/>
    </row>
    <row r="236" spans="1:1" ht="20.25" customHeight="1">
      <c r="A236" s="24"/>
    </row>
    <row r="237" spans="1:1" ht="20.25" customHeight="1">
      <c r="A237" s="24"/>
    </row>
    <row r="238" spans="1:1" ht="20.25" customHeight="1">
      <c r="A238" s="24"/>
    </row>
    <row r="239" spans="1:1" ht="20.25" customHeight="1">
      <c r="A239" s="24"/>
    </row>
    <row r="240" spans="1:1" ht="20.25" customHeight="1">
      <c r="A240" s="24"/>
    </row>
    <row r="241" spans="1:1" ht="20.25" customHeight="1">
      <c r="A241" s="24"/>
    </row>
    <row r="242" spans="1:1" ht="20.25" customHeight="1">
      <c r="A242" s="24"/>
    </row>
    <row r="243" spans="1:1" ht="20.25" customHeight="1">
      <c r="A243" s="24"/>
    </row>
    <row r="244" spans="1:1" ht="20.25" customHeight="1">
      <c r="A244" s="24"/>
    </row>
    <row r="245" spans="1:1" ht="20.25" customHeight="1">
      <c r="A245" s="24"/>
    </row>
    <row r="246" spans="1:1" ht="20.25" customHeight="1">
      <c r="A246" s="24"/>
    </row>
    <row r="247" spans="1:1" ht="20.25" customHeight="1">
      <c r="A247" s="24"/>
    </row>
    <row r="248" spans="1:1" ht="20.25" customHeight="1">
      <c r="A248" s="24"/>
    </row>
    <row r="249" spans="1:1" ht="20.25" customHeight="1">
      <c r="A249" s="24"/>
    </row>
    <row r="250" spans="1:1" ht="20.25" customHeight="1">
      <c r="A250" s="24"/>
    </row>
    <row r="251" spans="1:1" ht="20.25" customHeight="1">
      <c r="A251" s="24"/>
    </row>
    <row r="252" spans="1:1" ht="20.25" customHeight="1">
      <c r="A252" s="24"/>
    </row>
    <row r="253" spans="1:1" ht="20.25" customHeight="1">
      <c r="A253" s="24"/>
    </row>
    <row r="254" spans="1:1" ht="20.25" customHeight="1">
      <c r="A254" s="24"/>
    </row>
    <row r="255" spans="1:1" ht="20.25" customHeight="1">
      <c r="A255" s="24"/>
    </row>
    <row r="256" spans="1:1" ht="20.25" customHeight="1">
      <c r="A256" s="24"/>
    </row>
    <row r="257" spans="1:1" ht="20.25" customHeight="1">
      <c r="A257" s="24"/>
    </row>
    <row r="258" spans="1:1" ht="20.25" customHeight="1">
      <c r="A258" s="24"/>
    </row>
    <row r="259" spans="1:1" ht="20.25" customHeight="1">
      <c r="A259" s="24"/>
    </row>
    <row r="260" spans="1:1" ht="20.25" customHeight="1">
      <c r="A260" s="24"/>
    </row>
    <row r="261" spans="1:1" ht="20.25" customHeight="1">
      <c r="A261" s="24"/>
    </row>
    <row r="262" spans="1:1" ht="20.25" customHeight="1">
      <c r="A262" s="24"/>
    </row>
    <row r="263" spans="1:1" ht="20.25" customHeight="1">
      <c r="A263" s="24"/>
    </row>
    <row r="264" spans="1:1" ht="20.25" customHeight="1">
      <c r="A264" s="24"/>
    </row>
    <row r="265" spans="1:1" ht="20.25" customHeight="1">
      <c r="A265" s="24"/>
    </row>
    <row r="266" spans="1:1" ht="20.25" customHeight="1">
      <c r="A266" s="24"/>
    </row>
    <row r="267" spans="1:1" ht="20.25" customHeight="1">
      <c r="A267" s="24"/>
    </row>
    <row r="268" spans="1:1" ht="20.25" customHeight="1">
      <c r="A268" s="24"/>
    </row>
    <row r="269" spans="1:1" ht="20.25" customHeight="1">
      <c r="A269" s="24"/>
    </row>
    <row r="270" spans="1:1" ht="20.25" customHeight="1">
      <c r="A270" s="24"/>
    </row>
    <row r="271" spans="1:1" ht="20.25" customHeight="1">
      <c r="A271" s="24"/>
    </row>
    <row r="272" spans="1:1" ht="20.25" customHeight="1">
      <c r="A272" s="24"/>
    </row>
    <row r="273" spans="1:1" ht="20.25" customHeight="1">
      <c r="A273" s="24"/>
    </row>
    <row r="274" spans="1:1" ht="20.25" customHeight="1">
      <c r="A274" s="24"/>
    </row>
    <row r="275" spans="1:1" ht="20.25" customHeight="1">
      <c r="A275" s="24"/>
    </row>
    <row r="276" spans="1:1" ht="20.25" customHeight="1">
      <c r="A276" s="24"/>
    </row>
    <row r="277" spans="1:1" ht="20.25" customHeight="1">
      <c r="A277" s="24"/>
    </row>
    <row r="278" spans="1:1" ht="20.25" customHeight="1">
      <c r="A278" s="24"/>
    </row>
    <row r="279" spans="1:1" ht="20.25" customHeight="1">
      <c r="A279" s="24"/>
    </row>
    <row r="280" spans="1:1" ht="20.25" customHeight="1">
      <c r="A280" s="24"/>
    </row>
    <row r="281" spans="1:1" ht="20.25" customHeight="1">
      <c r="A281" s="24"/>
    </row>
    <row r="282" spans="1:1" ht="20.25" customHeight="1">
      <c r="A282" s="24"/>
    </row>
    <row r="283" spans="1:1" ht="20.25" customHeight="1">
      <c r="A283" s="24"/>
    </row>
    <row r="284" spans="1:1" ht="20.25" customHeight="1">
      <c r="A284" s="24"/>
    </row>
    <row r="285" spans="1:1" ht="20.25" customHeight="1">
      <c r="A285" s="24"/>
    </row>
    <row r="286" spans="1:1" ht="20.25" customHeight="1">
      <c r="A286" s="24"/>
    </row>
    <row r="287" spans="1:1" ht="20.25" customHeight="1">
      <c r="A287" s="24"/>
    </row>
    <row r="288" spans="1:1" ht="20.25" customHeight="1">
      <c r="A288" s="24"/>
    </row>
    <row r="289" spans="1:1" ht="20.25" customHeight="1">
      <c r="A289" s="24"/>
    </row>
    <row r="290" spans="1:1" ht="20.25" customHeight="1">
      <c r="A290" s="24"/>
    </row>
    <row r="291" spans="1:1" ht="20.25" customHeight="1">
      <c r="A291" s="24"/>
    </row>
    <row r="292" spans="1:1" ht="20.25" customHeight="1">
      <c r="A292" s="24"/>
    </row>
    <row r="293" spans="1:1" ht="20.25" customHeight="1">
      <c r="A293" s="24"/>
    </row>
    <row r="294" spans="1:1" ht="20.25" customHeight="1">
      <c r="A294" s="24"/>
    </row>
    <row r="295" spans="1:1" ht="20.25" customHeight="1">
      <c r="A295" s="24"/>
    </row>
    <row r="296" spans="1:1" ht="20.25" customHeight="1">
      <c r="A296" s="24"/>
    </row>
    <row r="297" spans="1:1" ht="20.25" customHeight="1">
      <c r="A297" s="24"/>
    </row>
    <row r="298" spans="1:1" ht="20.25" customHeight="1">
      <c r="A298" s="24"/>
    </row>
    <row r="299" spans="1:1" ht="20.25" customHeight="1">
      <c r="A299" s="24"/>
    </row>
    <row r="300" spans="1:1" ht="20.25" customHeight="1">
      <c r="A300" s="24"/>
    </row>
    <row r="301" spans="1:1" ht="20.25" customHeight="1">
      <c r="A301" s="24"/>
    </row>
    <row r="302" spans="1:1" ht="20.25" customHeight="1">
      <c r="A302" s="24"/>
    </row>
    <row r="303" spans="1:1" ht="20.25" customHeight="1">
      <c r="A303" s="24"/>
    </row>
    <row r="304" spans="1:1" ht="20.25" customHeight="1">
      <c r="A304" s="24"/>
    </row>
    <row r="305" spans="1:1" ht="20.25" customHeight="1">
      <c r="A305" s="24"/>
    </row>
    <row r="306" spans="1:1" ht="20.25" customHeight="1">
      <c r="A306" s="24"/>
    </row>
    <row r="307" spans="1:1" ht="20.25" customHeight="1">
      <c r="A307" s="24"/>
    </row>
    <row r="308" spans="1:1" ht="20.25" customHeight="1">
      <c r="A308" s="24"/>
    </row>
    <row r="309" spans="1:1" ht="20.25" customHeight="1">
      <c r="A309" s="24"/>
    </row>
    <row r="310" spans="1:1" ht="20.25" customHeight="1">
      <c r="A310" s="24"/>
    </row>
    <row r="311" spans="1:1" ht="20.25" customHeight="1">
      <c r="A311" s="24"/>
    </row>
    <row r="312" spans="1:1" ht="20.25" customHeight="1">
      <c r="A312" s="24"/>
    </row>
    <row r="313" spans="1:1" ht="20.25" customHeight="1">
      <c r="A313" s="24"/>
    </row>
    <row r="314" spans="1:1" ht="20.25" customHeight="1">
      <c r="A314" s="24"/>
    </row>
    <row r="315" spans="1:1" ht="20.25" customHeight="1">
      <c r="A315" s="24"/>
    </row>
    <row r="316" spans="1:1" ht="20.25" customHeight="1">
      <c r="A316" s="24"/>
    </row>
    <row r="317" spans="1:1" ht="20.25" customHeight="1">
      <c r="A317" s="24"/>
    </row>
    <row r="318" spans="1:1" ht="20.25" customHeight="1">
      <c r="A318" s="24"/>
    </row>
    <row r="319" spans="1:1" ht="20.25" customHeight="1">
      <c r="A319" s="24"/>
    </row>
    <row r="320" spans="1:1" ht="20.25" customHeight="1">
      <c r="A320" s="24"/>
    </row>
    <row r="321" spans="1:1" ht="20.25" customHeight="1">
      <c r="A321" s="24"/>
    </row>
    <row r="322" spans="1:1" ht="20.25" customHeight="1">
      <c r="A322" s="24"/>
    </row>
    <row r="323" spans="1:1" ht="20.25" customHeight="1">
      <c r="A323" s="24"/>
    </row>
    <row r="324" spans="1:1" ht="20.25" customHeight="1">
      <c r="A324" s="24"/>
    </row>
    <row r="325" spans="1:1" ht="20.25" customHeight="1">
      <c r="A325" s="24"/>
    </row>
    <row r="326" spans="1:1" ht="20.25" customHeight="1">
      <c r="A326" s="24"/>
    </row>
    <row r="327" spans="1:1" ht="20.25" customHeight="1">
      <c r="A327" s="24"/>
    </row>
    <row r="328" spans="1:1" ht="20.25" customHeight="1">
      <c r="A328" s="24"/>
    </row>
    <row r="329" spans="1:1" ht="20.25" customHeight="1">
      <c r="A329" s="24"/>
    </row>
    <row r="330" spans="1:1" ht="20.25" customHeight="1">
      <c r="A330" s="24"/>
    </row>
    <row r="331" spans="1:1" ht="20.25" customHeight="1">
      <c r="A331" s="24"/>
    </row>
    <row r="332" spans="1:1" ht="20.25" customHeight="1">
      <c r="A332" s="24"/>
    </row>
    <row r="333" spans="1:1" ht="20.25" customHeight="1">
      <c r="A333" s="24"/>
    </row>
    <row r="334" spans="1:1" ht="20.25" customHeight="1">
      <c r="A334" s="24"/>
    </row>
    <row r="335" spans="1:1" ht="20.25" customHeight="1">
      <c r="A335" s="24"/>
    </row>
    <row r="336" spans="1:1" ht="20.25" customHeight="1">
      <c r="A336" s="24"/>
    </row>
    <row r="337" spans="1:1" ht="20.25" customHeight="1">
      <c r="A337" s="24"/>
    </row>
    <row r="338" spans="1:1" ht="20.25" customHeight="1">
      <c r="A338" s="24"/>
    </row>
    <row r="339" spans="1:1" ht="20.25" customHeight="1">
      <c r="A339" s="24"/>
    </row>
    <row r="340" spans="1:1" ht="20.25" customHeight="1">
      <c r="A340" s="24"/>
    </row>
    <row r="341" spans="1:1" ht="20.25" customHeight="1">
      <c r="A341" s="24"/>
    </row>
    <row r="342" spans="1:1" ht="20.25" customHeight="1">
      <c r="A342" s="24"/>
    </row>
    <row r="343" spans="1:1" ht="20.25" customHeight="1">
      <c r="A343" s="24"/>
    </row>
    <row r="344" spans="1:1" ht="20.25" customHeight="1">
      <c r="A344" s="24"/>
    </row>
    <row r="345" spans="1:1" ht="20.25" customHeight="1">
      <c r="A345" s="24"/>
    </row>
    <row r="346" spans="1:1" ht="20.25" customHeight="1">
      <c r="A346" s="24"/>
    </row>
    <row r="347" spans="1:1" ht="20.25" customHeight="1">
      <c r="A347" s="24"/>
    </row>
    <row r="348" spans="1:1" ht="20.25" customHeight="1">
      <c r="A348" s="24"/>
    </row>
    <row r="349" spans="1:1" ht="20.25" customHeight="1">
      <c r="A349" s="24"/>
    </row>
    <row r="350" spans="1:1" ht="20.25" customHeight="1">
      <c r="A350" s="24"/>
    </row>
    <row r="351" spans="1:1" ht="20.25" customHeight="1">
      <c r="A351" s="24"/>
    </row>
    <row r="352" spans="1:1" ht="20.25" customHeight="1">
      <c r="A352" s="24"/>
    </row>
    <row r="353" spans="1:1" ht="20.25" customHeight="1">
      <c r="A353" s="24"/>
    </row>
    <row r="354" spans="1:1" ht="20.25" customHeight="1">
      <c r="A354" s="24"/>
    </row>
    <row r="355" spans="1:1" ht="20.25" customHeight="1">
      <c r="A355" s="24"/>
    </row>
    <row r="356" spans="1:1" ht="20.25" customHeight="1">
      <c r="A356" s="24"/>
    </row>
    <row r="357" spans="1:1" ht="20.25" customHeight="1">
      <c r="A357" s="24"/>
    </row>
    <row r="358" spans="1:1" ht="20.25" customHeight="1">
      <c r="A358" s="24"/>
    </row>
    <row r="359" spans="1:1" ht="20.25" customHeight="1">
      <c r="A359" s="24"/>
    </row>
    <row r="360" spans="1:1" ht="20.25" customHeight="1">
      <c r="A360" s="24"/>
    </row>
    <row r="361" spans="1:1" ht="20.25" customHeight="1">
      <c r="A361" s="24"/>
    </row>
    <row r="362" spans="1:1" ht="20.25" customHeight="1">
      <c r="A362" s="24"/>
    </row>
    <row r="363" spans="1:1" ht="20.25" customHeight="1">
      <c r="A363" s="24"/>
    </row>
    <row r="364" spans="1:1" ht="20.25" customHeight="1">
      <c r="A364" s="24"/>
    </row>
    <row r="365" spans="1:1" ht="20.25" customHeight="1">
      <c r="A365" s="24"/>
    </row>
    <row r="366" spans="1:1" ht="20.25" customHeight="1">
      <c r="A366" s="24"/>
    </row>
    <row r="367" spans="1:1" ht="20.25" customHeight="1">
      <c r="A367" s="24"/>
    </row>
    <row r="368" spans="1:1" ht="20.25" customHeight="1">
      <c r="A368" s="24"/>
    </row>
    <row r="369" spans="1:1" ht="20.25" customHeight="1">
      <c r="A369" s="24"/>
    </row>
    <row r="370" spans="1:1" ht="20.25" customHeight="1">
      <c r="A370" s="24"/>
    </row>
    <row r="371" spans="1:1" ht="20.25" customHeight="1">
      <c r="A371" s="24"/>
    </row>
    <row r="372" spans="1:1" ht="20.25" customHeight="1">
      <c r="A372" s="24"/>
    </row>
    <row r="373" spans="1:1" ht="20.25" customHeight="1">
      <c r="A373" s="24"/>
    </row>
    <row r="374" spans="1:1" ht="20.25" customHeight="1">
      <c r="A374" s="24"/>
    </row>
    <row r="375" spans="1:1" ht="20.25" customHeight="1">
      <c r="A375" s="24"/>
    </row>
    <row r="376" spans="1:1" ht="20.25" customHeight="1">
      <c r="A376" s="24"/>
    </row>
    <row r="377" spans="1:1" ht="20.25" customHeight="1">
      <c r="A377" s="24"/>
    </row>
    <row r="378" spans="1:1" ht="20.25" customHeight="1">
      <c r="A378" s="24"/>
    </row>
    <row r="379" spans="1:1" ht="20.25" customHeight="1">
      <c r="A379" s="24"/>
    </row>
    <row r="380" spans="1:1" ht="20.25" customHeight="1">
      <c r="A380" s="24"/>
    </row>
    <row r="381" spans="1:1" ht="20.25" customHeight="1">
      <c r="A381" s="24"/>
    </row>
    <row r="382" spans="1:1" ht="20.25" customHeight="1">
      <c r="A382" s="24"/>
    </row>
    <row r="383" spans="1:1" ht="20.25" customHeight="1">
      <c r="A383" s="24"/>
    </row>
    <row r="384" spans="1:1" ht="20.25" customHeight="1">
      <c r="A384" s="24"/>
    </row>
    <row r="385" spans="1:1" ht="20.25" customHeight="1">
      <c r="A385" s="24"/>
    </row>
    <row r="386" spans="1:1" ht="20.25" customHeight="1">
      <c r="A386" s="24"/>
    </row>
    <row r="387" spans="1:1" ht="20.25" customHeight="1">
      <c r="A387" s="24"/>
    </row>
    <row r="388" spans="1:1" ht="20.25" customHeight="1">
      <c r="A388" s="24"/>
    </row>
    <row r="389" spans="1:1" ht="20.25" customHeight="1">
      <c r="A389" s="24"/>
    </row>
    <row r="390" spans="1:1" ht="20.25" customHeight="1">
      <c r="A390" s="24"/>
    </row>
    <row r="391" spans="1:1" ht="20.25" customHeight="1">
      <c r="A391" s="24"/>
    </row>
    <row r="392" spans="1:1" ht="20.25" customHeight="1">
      <c r="A392" s="24"/>
    </row>
    <row r="393" spans="1:1" ht="20.25" customHeight="1">
      <c r="A393" s="24"/>
    </row>
    <row r="394" spans="1:1" ht="20.25" customHeight="1">
      <c r="A394" s="24"/>
    </row>
    <row r="395" spans="1:1" ht="20.25" customHeight="1">
      <c r="A395" s="24"/>
    </row>
    <row r="396" spans="1:1" ht="20.25" customHeight="1">
      <c r="A396" s="24"/>
    </row>
    <row r="397" spans="1:1" ht="20.25" customHeight="1">
      <c r="A397" s="24"/>
    </row>
    <row r="398" spans="1:1" ht="20.25" customHeight="1">
      <c r="A398" s="24"/>
    </row>
    <row r="399" spans="1:1" ht="20.25" customHeight="1">
      <c r="A399" s="24"/>
    </row>
    <row r="400" spans="1:1" ht="20.25" customHeight="1">
      <c r="A400" s="24"/>
    </row>
    <row r="401" spans="1:1" ht="20.25" customHeight="1">
      <c r="A401" s="24"/>
    </row>
    <row r="402" spans="1:1" ht="20.25" customHeight="1">
      <c r="A402" s="24"/>
    </row>
    <row r="403" spans="1:1" ht="20.25" customHeight="1">
      <c r="A403" s="24"/>
    </row>
    <row r="404" spans="1:1" ht="20.25" customHeight="1">
      <c r="A404" s="24"/>
    </row>
    <row r="405" spans="1:1" ht="20.25" customHeight="1">
      <c r="A405" s="24"/>
    </row>
    <row r="406" spans="1:1" ht="20.25" customHeight="1">
      <c r="A406" s="24"/>
    </row>
    <row r="407" spans="1:1" ht="20.25" customHeight="1">
      <c r="A407" s="24"/>
    </row>
    <row r="408" spans="1:1" ht="20.25" customHeight="1">
      <c r="A408" s="24"/>
    </row>
    <row r="409" spans="1:1" ht="20.25" customHeight="1">
      <c r="A409" s="24"/>
    </row>
    <row r="410" spans="1:1" ht="20.25" customHeight="1">
      <c r="A410" s="24"/>
    </row>
    <row r="411" spans="1:1" ht="20.25" customHeight="1">
      <c r="A411" s="24"/>
    </row>
    <row r="412" spans="1:1" ht="20.25" customHeight="1">
      <c r="A412" s="24"/>
    </row>
    <row r="413" spans="1:1" ht="20.25" customHeight="1">
      <c r="A413" s="24"/>
    </row>
    <row r="414" spans="1:1" ht="20.25" customHeight="1">
      <c r="A414" s="24"/>
    </row>
    <row r="415" spans="1:1" ht="20.25" customHeight="1">
      <c r="A415" s="24"/>
    </row>
    <row r="416" spans="1:1" ht="20.25" customHeight="1">
      <c r="A416" s="24"/>
    </row>
    <row r="417" spans="1:1" ht="20.25" customHeight="1">
      <c r="A417" s="24"/>
    </row>
    <row r="418" spans="1:1" ht="20.25" customHeight="1">
      <c r="A418" s="24"/>
    </row>
    <row r="419" spans="1:1" ht="20.25" customHeight="1">
      <c r="A419" s="24"/>
    </row>
    <row r="420" spans="1:1" ht="20.25" customHeight="1">
      <c r="A420" s="24"/>
    </row>
    <row r="421" spans="1:1" ht="20.25" customHeight="1">
      <c r="A421" s="24"/>
    </row>
    <row r="422" spans="1:1" ht="20.25" customHeight="1">
      <c r="A422" s="24"/>
    </row>
    <row r="423" spans="1:1" ht="20.25" customHeight="1">
      <c r="A423" s="24"/>
    </row>
    <row r="424" spans="1:1" ht="20.25" customHeight="1">
      <c r="A424" s="24"/>
    </row>
    <row r="425" spans="1:1" ht="20.25" customHeight="1">
      <c r="A425" s="24"/>
    </row>
    <row r="426" spans="1:1" ht="20.25" customHeight="1">
      <c r="A426" s="24"/>
    </row>
    <row r="427" spans="1:1" ht="20.25" customHeight="1">
      <c r="A427" s="24"/>
    </row>
    <row r="428" spans="1:1" ht="20.25" customHeight="1">
      <c r="A428" s="24"/>
    </row>
    <row r="429" spans="1:1" ht="20.25" customHeight="1">
      <c r="A429" s="24"/>
    </row>
    <row r="430" spans="1:1" ht="20.25" customHeight="1">
      <c r="A430" s="24"/>
    </row>
    <row r="431" spans="1:1" ht="20.25" customHeight="1">
      <c r="A431" s="24"/>
    </row>
    <row r="432" spans="1:1" ht="20.25" customHeight="1">
      <c r="A432" s="24"/>
    </row>
    <row r="433" spans="1:1" ht="20.25" customHeight="1">
      <c r="A433" s="24"/>
    </row>
    <row r="434" spans="1:1" ht="20.25" customHeight="1">
      <c r="A434" s="24"/>
    </row>
    <row r="435" spans="1:1" ht="20.25" customHeight="1">
      <c r="A435" s="24"/>
    </row>
    <row r="436" spans="1:1" ht="20.25" customHeight="1">
      <c r="A436" s="24"/>
    </row>
    <row r="437" spans="1:1" ht="20.25" customHeight="1">
      <c r="A437" s="24"/>
    </row>
    <row r="438" spans="1:1" ht="20.25" customHeight="1">
      <c r="A438" s="24"/>
    </row>
    <row r="439" spans="1:1" ht="20.25" customHeight="1">
      <c r="A439" s="24"/>
    </row>
    <row r="440" spans="1:1" ht="20.25" customHeight="1">
      <c r="A440" s="24"/>
    </row>
    <row r="441" spans="1:1" ht="20.25" customHeight="1">
      <c r="A441" s="24"/>
    </row>
    <row r="442" spans="1:1" ht="20.25" customHeight="1">
      <c r="A442" s="24"/>
    </row>
    <row r="443" spans="1:1" ht="20.25" customHeight="1">
      <c r="A443" s="24"/>
    </row>
    <row r="444" spans="1:1" ht="20.25" customHeight="1">
      <c r="A444" s="24"/>
    </row>
    <row r="445" spans="1:1" ht="20.25" customHeight="1">
      <c r="A445" s="24"/>
    </row>
    <row r="446" spans="1:1" ht="20.25" customHeight="1">
      <c r="A446" s="24"/>
    </row>
    <row r="447" spans="1:1" ht="20.25" customHeight="1">
      <c r="A447" s="24"/>
    </row>
    <row r="448" spans="1:1" ht="20.25" customHeight="1">
      <c r="A448" s="24"/>
    </row>
    <row r="449" spans="1:1" ht="20.25" customHeight="1">
      <c r="A449" s="24"/>
    </row>
    <row r="450" spans="1:1" ht="20.25" customHeight="1">
      <c r="A450" s="24"/>
    </row>
    <row r="451" spans="1:1" ht="20.25" customHeight="1">
      <c r="A451" s="24"/>
    </row>
    <row r="452" spans="1:1" ht="20.25" customHeight="1">
      <c r="A452" s="24"/>
    </row>
    <row r="453" spans="1:1" ht="20.25" customHeight="1">
      <c r="A453" s="24"/>
    </row>
    <row r="454" spans="1:1" ht="20.25" customHeight="1">
      <c r="A454" s="24"/>
    </row>
    <row r="455" spans="1:1" ht="20.25" customHeight="1">
      <c r="A455" s="24"/>
    </row>
    <row r="456" spans="1:1" ht="20.25" customHeight="1">
      <c r="A456" s="24"/>
    </row>
    <row r="457" spans="1:1" ht="20.25" customHeight="1">
      <c r="A457" s="24"/>
    </row>
    <row r="458" spans="1:1" ht="20.25" customHeight="1">
      <c r="A458" s="24"/>
    </row>
    <row r="459" spans="1:1" ht="20.25" customHeight="1">
      <c r="A459" s="24"/>
    </row>
    <row r="460" spans="1:1" ht="20.25" customHeight="1">
      <c r="A460" s="24"/>
    </row>
    <row r="461" spans="1:1" ht="20.25" customHeight="1">
      <c r="A461" s="24"/>
    </row>
    <row r="462" spans="1:1" ht="20.25" customHeight="1">
      <c r="A462" s="24"/>
    </row>
    <row r="463" spans="1:1" ht="20.25" customHeight="1">
      <c r="A463" s="24"/>
    </row>
    <row r="464" spans="1:1" ht="20.25" customHeight="1">
      <c r="A464" s="24"/>
    </row>
    <row r="465" spans="1:1" ht="20.25" customHeight="1">
      <c r="A465" s="24"/>
    </row>
    <row r="466" spans="1:1" ht="20.25" customHeight="1">
      <c r="A466" s="24"/>
    </row>
    <row r="467" spans="1:1" ht="20.25" customHeight="1">
      <c r="A467" s="24"/>
    </row>
    <row r="468" spans="1:1" ht="20.25" customHeight="1">
      <c r="A468" s="24"/>
    </row>
    <row r="469" spans="1:1" ht="20.25" customHeight="1">
      <c r="A469" s="24"/>
    </row>
    <row r="470" spans="1:1" ht="20.25" customHeight="1">
      <c r="A470" s="24"/>
    </row>
    <row r="471" spans="1:1" ht="20.25" customHeight="1">
      <c r="A471" s="24"/>
    </row>
    <row r="472" spans="1:1" ht="20.25" customHeight="1">
      <c r="A472" s="24"/>
    </row>
    <row r="473" spans="1:1" ht="20.25" customHeight="1">
      <c r="A473" s="24"/>
    </row>
    <row r="474" spans="1:1" ht="20.25" customHeight="1">
      <c r="A474" s="24"/>
    </row>
    <row r="475" spans="1:1" ht="20.25" customHeight="1">
      <c r="A475" s="24"/>
    </row>
    <row r="476" spans="1:1" ht="20.25" customHeight="1">
      <c r="A476" s="24"/>
    </row>
    <row r="477" spans="1:1" ht="20.25" customHeight="1">
      <c r="A477" s="24"/>
    </row>
    <row r="478" spans="1:1" ht="20.25" customHeight="1">
      <c r="A478" s="24"/>
    </row>
    <row r="479" spans="1:1" ht="20.25" customHeight="1">
      <c r="A479" s="24"/>
    </row>
    <row r="480" spans="1:1" ht="20.25" customHeight="1">
      <c r="A480" s="24"/>
    </row>
    <row r="481" spans="1:1" ht="20.25" customHeight="1">
      <c r="A481" s="24"/>
    </row>
    <row r="482" spans="1:1" ht="20.25" customHeight="1">
      <c r="A482" s="24"/>
    </row>
    <row r="483" spans="1:1" ht="20.25" customHeight="1">
      <c r="A483" s="24"/>
    </row>
    <row r="484" spans="1:1" ht="20.25" customHeight="1">
      <c r="A484" s="24"/>
    </row>
    <row r="485" spans="1:1" ht="20.25" customHeight="1">
      <c r="A485" s="24"/>
    </row>
    <row r="486" spans="1:1" ht="20.25" customHeight="1">
      <c r="A486" s="24"/>
    </row>
    <row r="487" spans="1:1" ht="20.25" customHeight="1">
      <c r="A487" s="24"/>
    </row>
    <row r="488" spans="1:1" ht="20.25" customHeight="1">
      <c r="A488" s="24"/>
    </row>
    <row r="489" spans="1:1" ht="20.25" customHeight="1">
      <c r="A489" s="24"/>
    </row>
    <row r="490" spans="1:1" ht="20.25" customHeight="1">
      <c r="A490" s="24"/>
    </row>
    <row r="491" spans="1:1" ht="20.25" customHeight="1">
      <c r="A491" s="24"/>
    </row>
    <row r="492" spans="1:1" ht="20.25" customHeight="1">
      <c r="A492" s="24"/>
    </row>
    <row r="493" spans="1:1" ht="20.25" customHeight="1">
      <c r="A493" s="24"/>
    </row>
    <row r="494" spans="1:1" ht="20.25" customHeight="1">
      <c r="A494" s="24"/>
    </row>
    <row r="495" spans="1:1" ht="20.25" customHeight="1">
      <c r="A495" s="24"/>
    </row>
    <row r="496" spans="1:1" ht="20.25" customHeight="1">
      <c r="A496" s="24"/>
    </row>
    <row r="497" spans="1:1" ht="20.25" customHeight="1">
      <c r="A497" s="24"/>
    </row>
    <row r="498" spans="1:1" ht="20.25" customHeight="1">
      <c r="A498" s="24"/>
    </row>
    <row r="499" spans="1:1" ht="20.25" customHeight="1">
      <c r="A499" s="24"/>
    </row>
    <row r="500" spans="1:1" ht="20.25" customHeight="1">
      <c r="A500" s="24"/>
    </row>
    <row r="501" spans="1:1" ht="20.25" customHeight="1">
      <c r="A501" s="24"/>
    </row>
    <row r="502" spans="1:1" ht="20.25" customHeight="1">
      <c r="A502" s="24"/>
    </row>
    <row r="503" spans="1:1" ht="20.25" customHeight="1">
      <c r="A503" s="24"/>
    </row>
    <row r="504" spans="1:1" ht="20.25" customHeight="1">
      <c r="A504" s="24"/>
    </row>
    <row r="505" spans="1:1" ht="20.25" customHeight="1">
      <c r="A505" s="24"/>
    </row>
    <row r="506" spans="1:1" ht="20.25" customHeight="1">
      <c r="A506" s="24"/>
    </row>
    <row r="507" spans="1:1" ht="20.25" customHeight="1">
      <c r="A507" s="24"/>
    </row>
    <row r="508" spans="1:1" ht="20.25" customHeight="1">
      <c r="A508" s="24"/>
    </row>
    <row r="509" spans="1:1" ht="20.25" customHeight="1">
      <c r="A509" s="24"/>
    </row>
    <row r="510" spans="1:1" ht="20.25" customHeight="1">
      <c r="A510" s="24"/>
    </row>
    <row r="511" spans="1:1" ht="20.25" customHeight="1">
      <c r="A511" s="24"/>
    </row>
    <row r="512" spans="1:1" ht="20.25" customHeight="1">
      <c r="A512" s="24"/>
    </row>
    <row r="513" spans="1:1" ht="20.25" customHeight="1">
      <c r="A513" s="24"/>
    </row>
    <row r="514" spans="1:1" ht="20.25" customHeight="1">
      <c r="A514" s="24"/>
    </row>
    <row r="515" spans="1:1" ht="20.25" customHeight="1">
      <c r="A515" s="24"/>
    </row>
    <row r="516" spans="1:1" ht="20.25" customHeight="1">
      <c r="A516" s="24"/>
    </row>
    <row r="517" spans="1:1" ht="20.25" customHeight="1">
      <c r="A517" s="24"/>
    </row>
    <row r="518" spans="1:1" ht="20.25" customHeight="1">
      <c r="A518" s="24"/>
    </row>
    <row r="519" spans="1:1" ht="20.25" customHeight="1">
      <c r="A519" s="24"/>
    </row>
    <row r="520" spans="1:1" ht="20.25" customHeight="1">
      <c r="A520" s="24"/>
    </row>
    <row r="521" spans="1:1" ht="20.25" customHeight="1">
      <c r="A521" s="24"/>
    </row>
    <row r="522" spans="1:1" ht="20.25" customHeight="1">
      <c r="A522" s="24"/>
    </row>
    <row r="523" spans="1:1" ht="20.25" customHeight="1">
      <c r="A523" s="24"/>
    </row>
    <row r="524" spans="1:1" ht="20.25" customHeight="1">
      <c r="A524" s="24"/>
    </row>
    <row r="525" spans="1:1" ht="20.25" customHeight="1">
      <c r="A525" s="24"/>
    </row>
    <row r="526" spans="1:1" ht="20.25" customHeight="1">
      <c r="A526" s="24"/>
    </row>
    <row r="527" spans="1:1" ht="20.25" customHeight="1">
      <c r="A527" s="24"/>
    </row>
    <row r="528" spans="1:1" ht="20.25" customHeight="1">
      <c r="A528" s="24"/>
    </row>
    <row r="529" spans="1:1" ht="20.25" customHeight="1">
      <c r="A529" s="24"/>
    </row>
    <row r="530" spans="1:1" ht="20.25" customHeight="1">
      <c r="A530" s="24"/>
    </row>
    <row r="531" spans="1:1" ht="20.25" customHeight="1">
      <c r="A531" s="24"/>
    </row>
    <row r="532" spans="1:1" ht="20.25" customHeight="1">
      <c r="A532" s="24"/>
    </row>
    <row r="533" spans="1:1" ht="20.25" customHeight="1">
      <c r="A533" s="24"/>
    </row>
    <row r="534" spans="1:1" ht="20.25" customHeight="1">
      <c r="A534" s="24"/>
    </row>
    <row r="535" spans="1:1" ht="20.25" customHeight="1">
      <c r="A535" s="24"/>
    </row>
    <row r="536" spans="1:1" ht="20.25" customHeight="1">
      <c r="A536" s="24"/>
    </row>
    <row r="537" spans="1:1" ht="20.25" customHeight="1">
      <c r="A537" s="24"/>
    </row>
    <row r="538" spans="1:1" ht="20.25" customHeight="1">
      <c r="A538" s="24"/>
    </row>
    <row r="539" spans="1:1" ht="20.25" customHeight="1">
      <c r="A539" s="24"/>
    </row>
    <row r="540" spans="1:1" ht="20.25" customHeight="1">
      <c r="A540" s="24"/>
    </row>
    <row r="541" spans="1:1" ht="20.25" customHeight="1">
      <c r="A541" s="24"/>
    </row>
    <row r="542" spans="1:1" ht="20.25" customHeight="1">
      <c r="A542" s="24"/>
    </row>
    <row r="543" spans="1:1" ht="20.25" customHeight="1">
      <c r="A543" s="24"/>
    </row>
    <row r="544" spans="1:1" ht="20.25" customHeight="1">
      <c r="A544" s="24"/>
    </row>
    <row r="545" spans="1:1" ht="20.25" customHeight="1">
      <c r="A545" s="24"/>
    </row>
    <row r="546" spans="1:1" ht="20.25" customHeight="1">
      <c r="A546" s="24"/>
    </row>
    <row r="547" spans="1:1" ht="20.25" customHeight="1">
      <c r="A547" s="24"/>
    </row>
    <row r="548" spans="1:1" ht="20.25" customHeight="1">
      <c r="A548" s="24"/>
    </row>
    <row r="549" spans="1:1" ht="20.25" customHeight="1">
      <c r="A549" s="24"/>
    </row>
    <row r="550" spans="1:1" ht="20.25" customHeight="1">
      <c r="A550" s="24"/>
    </row>
    <row r="551" spans="1:1" ht="20.25" customHeight="1">
      <c r="A551" s="24"/>
    </row>
    <row r="552" spans="1:1" ht="20.25" customHeight="1">
      <c r="A552" s="24"/>
    </row>
    <row r="553" spans="1:1" ht="20.25" customHeight="1">
      <c r="A553" s="24"/>
    </row>
    <row r="554" spans="1:1" ht="20.25" customHeight="1">
      <c r="A554" s="24"/>
    </row>
    <row r="555" spans="1:1" ht="20.25" customHeight="1">
      <c r="A555" s="24"/>
    </row>
    <row r="556" spans="1:1" ht="20.25" customHeight="1">
      <c r="A556" s="24"/>
    </row>
    <row r="557" spans="1:1" ht="20.25" customHeight="1">
      <c r="A557" s="24"/>
    </row>
    <row r="558" spans="1:1" ht="20.25" customHeight="1">
      <c r="A558" s="24"/>
    </row>
    <row r="559" spans="1:1" ht="20.25" customHeight="1">
      <c r="A559" s="24"/>
    </row>
    <row r="560" spans="1:1" ht="20.25" customHeight="1">
      <c r="A560" s="24"/>
    </row>
    <row r="561" spans="1:1" ht="20.25" customHeight="1">
      <c r="A561" s="24"/>
    </row>
    <row r="562" spans="1:1" ht="20.25" customHeight="1">
      <c r="A562" s="24"/>
    </row>
    <row r="563" spans="1:1" ht="20.25" customHeight="1">
      <c r="A563" s="24"/>
    </row>
    <row r="564" spans="1:1" ht="20.25" customHeight="1">
      <c r="A564" s="24"/>
    </row>
    <row r="565" spans="1:1" ht="20.25" customHeight="1">
      <c r="A565" s="24"/>
    </row>
    <row r="566" spans="1:1" ht="20.25" customHeight="1">
      <c r="A566" s="24"/>
    </row>
    <row r="567" spans="1:1" ht="20.25" customHeight="1">
      <c r="A567" s="24"/>
    </row>
    <row r="568" spans="1:1" ht="20.25" customHeight="1">
      <c r="A568" s="24"/>
    </row>
    <row r="569" spans="1:1" ht="20.25" customHeight="1">
      <c r="A569" s="24"/>
    </row>
    <row r="570" spans="1:1" ht="20.25" customHeight="1">
      <c r="A570" s="24"/>
    </row>
    <row r="571" spans="1:1" ht="20.25" customHeight="1">
      <c r="A571" s="24"/>
    </row>
    <row r="572" spans="1:1" ht="20.25" customHeight="1">
      <c r="A572" s="24"/>
    </row>
    <row r="573" spans="1:1" ht="20.25" customHeight="1">
      <c r="A573" s="24"/>
    </row>
    <row r="574" spans="1:1" ht="20.25" customHeight="1">
      <c r="A574" s="24"/>
    </row>
    <row r="575" spans="1:1" ht="20.25" customHeight="1">
      <c r="A575" s="24"/>
    </row>
    <row r="576" spans="1:1" ht="20.25" customHeight="1">
      <c r="A576" s="24"/>
    </row>
    <row r="577" spans="1:1" ht="20.25" customHeight="1">
      <c r="A577" s="24"/>
    </row>
    <row r="578" spans="1:1" ht="20.25" customHeight="1">
      <c r="A578" s="24"/>
    </row>
    <row r="579" spans="1:1" ht="20.25" customHeight="1">
      <c r="A579" s="24"/>
    </row>
    <row r="580" spans="1:1" ht="20.25" customHeight="1">
      <c r="A580" s="24"/>
    </row>
    <row r="581" spans="1:1" ht="20.25" customHeight="1">
      <c r="A581" s="24"/>
    </row>
    <row r="582" spans="1:1" ht="20.25" customHeight="1">
      <c r="A582" s="24"/>
    </row>
    <row r="583" spans="1:1" ht="20.25" customHeight="1">
      <c r="A583" s="24"/>
    </row>
    <row r="584" spans="1:1" ht="20.25" customHeight="1">
      <c r="A584" s="24"/>
    </row>
    <row r="585" spans="1:1" ht="20.25" customHeight="1">
      <c r="A585" s="24"/>
    </row>
    <row r="586" spans="1:1" ht="20.25" customHeight="1">
      <c r="A586" s="24"/>
    </row>
    <row r="587" spans="1:1" ht="20.25" customHeight="1">
      <c r="A587" s="24"/>
    </row>
    <row r="588" spans="1:1" ht="20.25" customHeight="1">
      <c r="A588" s="24"/>
    </row>
    <row r="589" spans="1:1" ht="20.25" customHeight="1">
      <c r="A589" s="24"/>
    </row>
    <row r="590" spans="1:1" ht="20.25" customHeight="1">
      <c r="A590" s="24"/>
    </row>
    <row r="591" spans="1:1" ht="20.25" customHeight="1">
      <c r="A591" s="24"/>
    </row>
    <row r="592" spans="1:1" ht="20.25" customHeight="1">
      <c r="A592" s="24"/>
    </row>
    <row r="593" spans="1:1" ht="20.25" customHeight="1">
      <c r="A593" s="24"/>
    </row>
    <row r="594" spans="1:1" ht="20.25" customHeight="1">
      <c r="A594" s="24"/>
    </row>
    <row r="595" spans="1:1" ht="20.25" customHeight="1">
      <c r="A595" s="24"/>
    </row>
    <row r="596" spans="1:1" ht="20.25" customHeight="1">
      <c r="A596" s="24"/>
    </row>
    <row r="597" spans="1:1" ht="20.25" customHeight="1">
      <c r="A597" s="24"/>
    </row>
    <row r="598" spans="1:1" ht="20.25" customHeight="1">
      <c r="A598" s="24"/>
    </row>
    <row r="599" spans="1:1" ht="20.25" customHeight="1">
      <c r="A599" s="24"/>
    </row>
    <row r="600" spans="1:1" ht="20.25" customHeight="1">
      <c r="A600" s="24"/>
    </row>
    <row r="601" spans="1:1" ht="20.25" customHeight="1">
      <c r="A601" s="24"/>
    </row>
    <row r="602" spans="1:1" ht="20.25" customHeight="1">
      <c r="A602" s="24"/>
    </row>
    <row r="603" spans="1:1" ht="20.25" customHeight="1">
      <c r="A603" s="24"/>
    </row>
    <row r="604" spans="1:1" ht="20.25" customHeight="1">
      <c r="A604" s="24"/>
    </row>
    <row r="605" spans="1:1" ht="20.25" customHeight="1">
      <c r="A605" s="24"/>
    </row>
    <row r="606" spans="1:1" ht="20.25" customHeight="1">
      <c r="A606" s="24"/>
    </row>
    <row r="607" spans="1:1" ht="20.25" customHeight="1">
      <c r="A607" s="24"/>
    </row>
    <row r="608" spans="1:1" ht="20.25" customHeight="1">
      <c r="A608" s="24"/>
    </row>
    <row r="609" spans="1:1" ht="20.25" customHeight="1">
      <c r="A609" s="24"/>
    </row>
    <row r="610" spans="1:1" ht="20.25" customHeight="1">
      <c r="A610" s="24"/>
    </row>
    <row r="611" spans="1:1" ht="20.25" customHeight="1">
      <c r="A611" s="24"/>
    </row>
    <row r="612" spans="1:1" ht="20.25" customHeight="1">
      <c r="A612" s="24"/>
    </row>
    <row r="613" spans="1:1" ht="20.25" customHeight="1">
      <c r="A613" s="24"/>
    </row>
    <row r="614" spans="1:1" ht="20.25" customHeight="1">
      <c r="A614" s="24"/>
    </row>
    <row r="615" spans="1:1" ht="20.25" customHeight="1">
      <c r="A615" s="24"/>
    </row>
    <row r="616" spans="1:1" ht="20.25" customHeight="1">
      <c r="A616" s="24"/>
    </row>
    <row r="617" spans="1:1" ht="20.25" customHeight="1">
      <c r="A617" s="24"/>
    </row>
    <row r="618" spans="1:1" ht="20.25" customHeight="1">
      <c r="A618" s="24"/>
    </row>
    <row r="619" spans="1:1" ht="20.25" customHeight="1">
      <c r="A619" s="24"/>
    </row>
    <row r="620" spans="1:1" ht="20.25" customHeight="1">
      <c r="A620" s="24"/>
    </row>
    <row r="621" spans="1:1" ht="20.25" customHeight="1">
      <c r="A621" s="24"/>
    </row>
    <row r="622" spans="1:1" ht="20.25" customHeight="1">
      <c r="A622" s="24"/>
    </row>
    <row r="623" spans="1:1" ht="20.25" customHeight="1">
      <c r="A623" s="24"/>
    </row>
    <row r="624" spans="1:1" ht="20.25" customHeight="1">
      <c r="A624" s="24"/>
    </row>
    <row r="625" spans="1:1" ht="20.25" customHeight="1">
      <c r="A625" s="24"/>
    </row>
    <row r="626" spans="1:1" ht="20.25" customHeight="1">
      <c r="A626" s="24"/>
    </row>
    <row r="627" spans="1:1" ht="20.25" customHeight="1">
      <c r="A627" s="24"/>
    </row>
    <row r="628" spans="1:1" ht="20.25" customHeight="1">
      <c r="A628" s="24"/>
    </row>
    <row r="629" spans="1:1" ht="20.25" customHeight="1">
      <c r="A629" s="24"/>
    </row>
    <row r="630" spans="1:1" ht="20.25" customHeight="1">
      <c r="A630" s="24"/>
    </row>
    <row r="631" spans="1:1" ht="20.25" customHeight="1">
      <c r="A631" s="24"/>
    </row>
    <row r="632" spans="1:1" ht="20.25" customHeight="1">
      <c r="A632" s="24"/>
    </row>
    <row r="633" spans="1:1" ht="20.25" customHeight="1">
      <c r="A633" s="24"/>
    </row>
    <row r="634" spans="1:1" ht="20.25" customHeight="1">
      <c r="A634" s="24"/>
    </row>
    <row r="635" spans="1:1" ht="20.25" customHeight="1">
      <c r="A635" s="24"/>
    </row>
    <row r="636" spans="1:1" ht="20.25" customHeight="1">
      <c r="A636" s="24"/>
    </row>
    <row r="637" spans="1:1" ht="20.25" customHeight="1">
      <c r="A637" s="24"/>
    </row>
    <row r="638" spans="1:1" ht="20.25" customHeight="1">
      <c r="A638" s="24"/>
    </row>
    <row r="639" spans="1:1" ht="20.25" customHeight="1">
      <c r="A639" s="24"/>
    </row>
    <row r="640" spans="1:1" ht="20.25" customHeight="1">
      <c r="A640" s="24"/>
    </row>
    <row r="641" spans="1:1" ht="20.25" customHeight="1">
      <c r="A641" s="24"/>
    </row>
    <row r="642" spans="1:1" ht="20.25" customHeight="1">
      <c r="A642" s="24"/>
    </row>
    <row r="643" spans="1:1" ht="20.25" customHeight="1">
      <c r="A643" s="24"/>
    </row>
    <row r="644" spans="1:1" ht="20.25" customHeight="1">
      <c r="A644" s="24"/>
    </row>
    <row r="645" spans="1:1" ht="20.25" customHeight="1">
      <c r="A645" s="24"/>
    </row>
    <row r="646" spans="1:1" ht="20.25" customHeight="1">
      <c r="A646" s="24"/>
    </row>
    <row r="647" spans="1:1" ht="20.25" customHeight="1">
      <c r="A647" s="24"/>
    </row>
    <row r="648" spans="1:1" ht="20.25" customHeight="1">
      <c r="A648" s="24"/>
    </row>
    <row r="649" spans="1:1" ht="20.25" customHeight="1">
      <c r="A649" s="24"/>
    </row>
    <row r="650" spans="1:1" ht="20.25" customHeight="1">
      <c r="A650" s="24"/>
    </row>
    <row r="651" spans="1:1" ht="20.25" customHeight="1">
      <c r="A651" s="24"/>
    </row>
    <row r="652" spans="1:1" ht="20.25" customHeight="1">
      <c r="A652" s="24"/>
    </row>
    <row r="653" spans="1:1" ht="20.25" customHeight="1">
      <c r="A653" s="24"/>
    </row>
    <row r="654" spans="1:1" ht="20.25" customHeight="1">
      <c r="A654" s="24"/>
    </row>
    <row r="655" spans="1:1" ht="20.25" customHeight="1">
      <c r="A655" s="24"/>
    </row>
    <row r="656" spans="1:1" ht="20.25" customHeight="1">
      <c r="A656" s="24"/>
    </row>
    <row r="657" spans="1:1" ht="20.25" customHeight="1">
      <c r="A657" s="24"/>
    </row>
    <row r="658" spans="1:1" ht="20.25" customHeight="1">
      <c r="A658" s="24"/>
    </row>
    <row r="659" spans="1:1" ht="20.25" customHeight="1">
      <c r="A659" s="24"/>
    </row>
    <row r="660" spans="1:1" ht="20.25" customHeight="1">
      <c r="A660" s="24"/>
    </row>
    <row r="661" spans="1:1" ht="20.25" customHeight="1">
      <c r="A661" s="24"/>
    </row>
    <row r="662" spans="1:1" ht="20.25" customHeight="1">
      <c r="A662" s="24"/>
    </row>
    <row r="663" spans="1:1" ht="20.25" customHeight="1">
      <c r="A663" s="24"/>
    </row>
    <row r="664" spans="1:1" ht="20.25" customHeight="1">
      <c r="A664" s="24"/>
    </row>
    <row r="665" spans="1:1" ht="20.25" customHeight="1">
      <c r="A665" s="24"/>
    </row>
    <row r="666" spans="1:1" ht="20.25" customHeight="1">
      <c r="A666" s="24"/>
    </row>
    <row r="667" spans="1:1" ht="20.25" customHeight="1">
      <c r="A667" s="24"/>
    </row>
    <row r="668" spans="1:1" ht="20.25" customHeight="1">
      <c r="A668" s="24"/>
    </row>
    <row r="669" spans="1:1" ht="20.25" customHeight="1">
      <c r="A669" s="24"/>
    </row>
    <row r="670" spans="1:1" ht="20.25" customHeight="1">
      <c r="A670" s="24"/>
    </row>
    <row r="671" spans="1:1" ht="20.25" customHeight="1">
      <c r="A671" s="24"/>
    </row>
    <row r="672" spans="1:1" ht="20.25" customHeight="1">
      <c r="A672" s="24"/>
    </row>
    <row r="673" spans="1:1" ht="20.25" customHeight="1">
      <c r="A673" s="24"/>
    </row>
    <row r="674" spans="1:1" ht="20.25" customHeight="1">
      <c r="A674" s="24"/>
    </row>
    <row r="675" spans="1:1" ht="20.25" customHeight="1">
      <c r="A675" s="24"/>
    </row>
    <row r="676" spans="1:1" ht="20.25" customHeight="1">
      <c r="A676" s="24"/>
    </row>
    <row r="677" spans="1:1" ht="20.25" customHeight="1">
      <c r="A677" s="24"/>
    </row>
    <row r="678" spans="1:1" ht="20.25" customHeight="1">
      <c r="A678" s="24"/>
    </row>
    <row r="679" spans="1:1" ht="20.25" customHeight="1">
      <c r="A679" s="24"/>
    </row>
    <row r="680" spans="1:1" ht="20.25" customHeight="1">
      <c r="A680" s="24"/>
    </row>
    <row r="681" spans="1:1" ht="20.25" customHeight="1">
      <c r="A681" s="24"/>
    </row>
    <row r="682" spans="1:1" ht="20.25" customHeight="1">
      <c r="A682" s="24"/>
    </row>
    <row r="683" spans="1:1" ht="20.25" customHeight="1">
      <c r="A683" s="24"/>
    </row>
    <row r="684" spans="1:1" ht="20.25" customHeight="1">
      <c r="A684" s="24"/>
    </row>
    <row r="685" spans="1:1" ht="20.25" customHeight="1">
      <c r="A685" s="24"/>
    </row>
    <row r="686" spans="1:1" ht="20.25" customHeight="1">
      <c r="A686" s="24"/>
    </row>
    <row r="687" spans="1:1" ht="20.25" customHeight="1">
      <c r="A687" s="24"/>
    </row>
    <row r="688" spans="1:1" ht="20.25" customHeight="1">
      <c r="A688" s="24"/>
    </row>
    <row r="689" spans="1:1" ht="20.25" customHeight="1">
      <c r="A689" s="24"/>
    </row>
    <row r="690" spans="1:1" ht="20.25" customHeight="1">
      <c r="A690" s="24"/>
    </row>
    <row r="691" spans="1:1" ht="20.25" customHeight="1">
      <c r="A691" s="24"/>
    </row>
    <row r="692" spans="1:1" ht="20.25" customHeight="1">
      <c r="A692" s="24"/>
    </row>
    <row r="693" spans="1:1" ht="20.25" customHeight="1">
      <c r="A693" s="24"/>
    </row>
    <row r="694" spans="1:1" ht="20.25" customHeight="1">
      <c r="A694" s="24"/>
    </row>
    <row r="695" spans="1:1" ht="20.25" customHeight="1">
      <c r="A695" s="24"/>
    </row>
    <row r="696" spans="1:1" ht="20.25" customHeight="1">
      <c r="A696" s="24"/>
    </row>
    <row r="697" spans="1:1" ht="20.25" customHeight="1">
      <c r="A697" s="24"/>
    </row>
    <row r="698" spans="1:1" ht="20.25" customHeight="1">
      <c r="A698" s="24"/>
    </row>
    <row r="699" spans="1:1" ht="20.25" customHeight="1">
      <c r="A699" s="24"/>
    </row>
    <row r="700" spans="1:1" ht="20.25" customHeight="1">
      <c r="A700" s="24"/>
    </row>
    <row r="701" spans="1:1" ht="20.25" customHeight="1">
      <c r="A701" s="24"/>
    </row>
    <row r="702" spans="1:1" ht="20.25" customHeight="1">
      <c r="A702" s="24"/>
    </row>
    <row r="703" spans="1:1" ht="20.25" customHeight="1">
      <c r="A703" s="24"/>
    </row>
    <row r="704" spans="1:1" ht="20.25" customHeight="1">
      <c r="A704" s="24"/>
    </row>
    <row r="705" spans="1:1" ht="20.25" customHeight="1">
      <c r="A705" s="24"/>
    </row>
    <row r="706" spans="1:1" ht="20.25" customHeight="1">
      <c r="A706" s="24"/>
    </row>
    <row r="707" spans="1:1" ht="20.25" customHeight="1">
      <c r="A707" s="24"/>
    </row>
    <row r="708" spans="1:1" ht="20.25" customHeight="1">
      <c r="A708" s="24"/>
    </row>
    <row r="709" spans="1:1" ht="20.25" customHeight="1">
      <c r="A709" s="24"/>
    </row>
    <row r="710" spans="1:1" ht="20.25" customHeight="1">
      <c r="A710" s="24"/>
    </row>
    <row r="711" spans="1:1" ht="20.25" customHeight="1">
      <c r="A711" s="24"/>
    </row>
    <row r="712" spans="1:1" ht="20.25" customHeight="1">
      <c r="A712" s="24"/>
    </row>
    <row r="713" spans="1:1" ht="20.25" customHeight="1">
      <c r="A713" s="24"/>
    </row>
    <row r="714" spans="1:1" ht="20.25" customHeight="1">
      <c r="A714" s="24"/>
    </row>
    <row r="715" spans="1:1" ht="20.25" customHeight="1">
      <c r="A715" s="24"/>
    </row>
    <row r="716" spans="1:1" ht="20.25" customHeight="1">
      <c r="A716" s="24"/>
    </row>
    <row r="717" spans="1:1" ht="20.25" customHeight="1">
      <c r="A717" s="24"/>
    </row>
    <row r="718" spans="1:1" ht="20.25" customHeight="1">
      <c r="A718" s="24"/>
    </row>
    <row r="719" spans="1:1" ht="20.25" customHeight="1">
      <c r="A719" s="24"/>
    </row>
    <row r="720" spans="1:1" ht="20.25" customHeight="1">
      <c r="A720" s="24"/>
    </row>
    <row r="721" spans="1:1" ht="20.25" customHeight="1">
      <c r="A721" s="24"/>
    </row>
    <row r="722" spans="1:1" ht="20.25" customHeight="1">
      <c r="A722" s="24"/>
    </row>
    <row r="723" spans="1:1" ht="20.25" customHeight="1">
      <c r="A723" s="24"/>
    </row>
    <row r="724" spans="1:1" ht="20.25" customHeight="1">
      <c r="A724" s="24"/>
    </row>
    <row r="725" spans="1:1" ht="20.25" customHeight="1">
      <c r="A725" s="24"/>
    </row>
    <row r="726" spans="1:1" ht="20.25" customHeight="1">
      <c r="A726" s="24"/>
    </row>
    <row r="727" spans="1:1" ht="20.25" customHeight="1">
      <c r="A727" s="24"/>
    </row>
    <row r="728" spans="1:1" ht="20.25" customHeight="1">
      <c r="A728" s="24"/>
    </row>
    <row r="729" spans="1:1" ht="20.25" customHeight="1">
      <c r="A729" s="24"/>
    </row>
    <row r="730" spans="1:1" ht="20.25" customHeight="1">
      <c r="A730" s="24"/>
    </row>
    <row r="731" spans="1:1" ht="20.25" customHeight="1">
      <c r="A731" s="24"/>
    </row>
    <row r="732" spans="1:1" ht="20.25" customHeight="1">
      <c r="A732" s="24"/>
    </row>
    <row r="733" spans="1:1" ht="20.25" customHeight="1">
      <c r="A733" s="24"/>
    </row>
    <row r="734" spans="1:1" ht="20.25" customHeight="1">
      <c r="A734" s="24"/>
    </row>
    <row r="735" spans="1:1" ht="20.25" customHeight="1">
      <c r="A735" s="24"/>
    </row>
    <row r="736" spans="1:1" ht="20.25" customHeight="1">
      <c r="A736" s="24"/>
    </row>
    <row r="737" spans="1:1" ht="20.25" customHeight="1">
      <c r="A737" s="24"/>
    </row>
    <row r="738" spans="1:1" ht="20.25" customHeight="1">
      <c r="A738" s="24"/>
    </row>
    <row r="739" spans="1:1" ht="20.25" customHeight="1">
      <c r="A739" s="24"/>
    </row>
    <row r="740" spans="1:1" ht="20.25" customHeight="1">
      <c r="A740" s="24"/>
    </row>
    <row r="741" spans="1:1" ht="20.25" customHeight="1">
      <c r="A741" s="24"/>
    </row>
    <row r="742" spans="1:1" ht="20.25" customHeight="1">
      <c r="A742" s="24"/>
    </row>
    <row r="743" spans="1:1" ht="20.25" customHeight="1">
      <c r="A743" s="24"/>
    </row>
    <row r="744" spans="1:1" ht="20.25" customHeight="1">
      <c r="A744" s="24"/>
    </row>
    <row r="745" spans="1:1" ht="20.25" customHeight="1">
      <c r="A745" s="24"/>
    </row>
    <row r="746" spans="1:1" ht="20.25" customHeight="1">
      <c r="A746" s="24"/>
    </row>
    <row r="747" spans="1:1" ht="20.25" customHeight="1">
      <c r="A747" s="24"/>
    </row>
    <row r="748" spans="1:1" ht="20.25" customHeight="1">
      <c r="A748" s="24"/>
    </row>
    <row r="749" spans="1:1" ht="20.25" customHeight="1">
      <c r="A749" s="24"/>
    </row>
    <row r="750" spans="1:1" ht="20.25" customHeight="1">
      <c r="A750" s="24"/>
    </row>
    <row r="751" spans="1:1" ht="20.25" customHeight="1">
      <c r="A751" s="24"/>
    </row>
    <row r="752" spans="1:1" ht="20.25" customHeight="1">
      <c r="A752" s="24"/>
    </row>
    <row r="753" spans="1:1" ht="20.25" customHeight="1">
      <c r="A753" s="24"/>
    </row>
    <row r="754" spans="1:1" ht="20.25" customHeight="1">
      <c r="A754" s="24"/>
    </row>
    <row r="755" spans="1:1" ht="20.25" customHeight="1">
      <c r="A755" s="24"/>
    </row>
    <row r="756" spans="1:1" ht="20.25" customHeight="1">
      <c r="A756" s="24"/>
    </row>
    <row r="757" spans="1:1" ht="20.25" customHeight="1">
      <c r="A757" s="24"/>
    </row>
    <row r="758" spans="1:1" ht="20.25" customHeight="1">
      <c r="A758" s="24"/>
    </row>
    <row r="759" spans="1:1" ht="20.25" customHeight="1">
      <c r="A759" s="24"/>
    </row>
    <row r="760" spans="1:1" ht="20.25" customHeight="1">
      <c r="A760" s="24"/>
    </row>
    <row r="761" spans="1:1" ht="20.25" customHeight="1">
      <c r="A761" s="24"/>
    </row>
    <row r="762" spans="1:1" ht="20.25" customHeight="1">
      <c r="A762" s="24"/>
    </row>
    <row r="763" spans="1:1" ht="20.25" customHeight="1">
      <c r="A763" s="24"/>
    </row>
    <row r="764" spans="1:1" ht="20.25" customHeight="1">
      <c r="A764" s="24"/>
    </row>
    <row r="765" spans="1:1" ht="20.25" customHeight="1">
      <c r="A765" s="24"/>
    </row>
    <row r="766" spans="1:1" ht="20.25" customHeight="1">
      <c r="A766" s="24"/>
    </row>
    <row r="767" spans="1:1" ht="20.25" customHeight="1">
      <c r="A767" s="24"/>
    </row>
    <row r="768" spans="1:1" ht="20.25" customHeight="1">
      <c r="A768" s="24"/>
    </row>
    <row r="769" spans="1:1" ht="20.25" customHeight="1">
      <c r="A769" s="24"/>
    </row>
    <row r="770" spans="1:1" ht="20.25" customHeight="1">
      <c r="A770" s="24"/>
    </row>
    <row r="771" spans="1:1" ht="20.25" customHeight="1">
      <c r="A771" s="24"/>
    </row>
    <row r="772" spans="1:1" ht="20.25" customHeight="1">
      <c r="A772" s="24"/>
    </row>
    <row r="773" spans="1:1" ht="20.25" customHeight="1">
      <c r="A773" s="24"/>
    </row>
    <row r="774" spans="1:1" ht="20.25" customHeight="1">
      <c r="A774" s="24"/>
    </row>
    <row r="775" spans="1:1" ht="20.25" customHeight="1">
      <c r="A775" s="24"/>
    </row>
    <row r="776" spans="1:1" ht="20.25" customHeight="1">
      <c r="A776" s="24"/>
    </row>
    <row r="777" spans="1:1" ht="20.25" customHeight="1">
      <c r="A777" s="24"/>
    </row>
    <row r="778" spans="1:1" ht="20.25" customHeight="1">
      <c r="A778" s="24"/>
    </row>
    <row r="779" spans="1:1" ht="20.25" customHeight="1">
      <c r="A779" s="24"/>
    </row>
    <row r="780" spans="1:1" ht="20.25" customHeight="1">
      <c r="A780" s="24"/>
    </row>
    <row r="781" spans="1:1" ht="20.25" customHeight="1">
      <c r="A781" s="24"/>
    </row>
    <row r="782" spans="1:1" ht="20.25" customHeight="1">
      <c r="A782" s="24"/>
    </row>
    <row r="783" spans="1:1" ht="20.25" customHeight="1">
      <c r="A783" s="24"/>
    </row>
    <row r="784" spans="1:1" ht="20.25" customHeight="1">
      <c r="A784" s="24"/>
    </row>
    <row r="785" spans="1:1" ht="20.25" customHeight="1">
      <c r="A785" s="24"/>
    </row>
    <row r="786" spans="1:1" ht="20.25" customHeight="1">
      <c r="A786" s="24"/>
    </row>
    <row r="787" spans="1:1" ht="20.25" customHeight="1">
      <c r="A787" s="24"/>
    </row>
    <row r="788" spans="1:1" ht="20.25" customHeight="1">
      <c r="A788" s="24"/>
    </row>
    <row r="789" spans="1:1" ht="20.25" customHeight="1">
      <c r="A789" s="24"/>
    </row>
    <row r="790" spans="1:1" ht="20.25" customHeight="1">
      <c r="A790" s="24"/>
    </row>
    <row r="791" spans="1:1" ht="20.25" customHeight="1">
      <c r="A791" s="24"/>
    </row>
    <row r="792" spans="1:1" ht="20.25" customHeight="1">
      <c r="A792" s="24"/>
    </row>
    <row r="793" spans="1:1" ht="20.25" customHeight="1">
      <c r="A793" s="24"/>
    </row>
    <row r="794" spans="1:1" ht="20.25" customHeight="1">
      <c r="A794" s="24"/>
    </row>
    <row r="795" spans="1:1" ht="20.25" customHeight="1">
      <c r="A795" s="24"/>
    </row>
    <row r="796" spans="1:1" ht="20.25" customHeight="1">
      <c r="A796" s="24"/>
    </row>
    <row r="797" spans="1:1" ht="20.25" customHeight="1">
      <c r="A797" s="24"/>
    </row>
    <row r="798" spans="1:1" ht="20.25" customHeight="1">
      <c r="A798" s="24"/>
    </row>
    <row r="799" spans="1:1" ht="20.25" customHeight="1">
      <c r="A799" s="24"/>
    </row>
    <row r="800" spans="1:1" ht="20.25" customHeight="1">
      <c r="A800" s="24"/>
    </row>
    <row r="801" spans="1:1" ht="20.25" customHeight="1">
      <c r="A801" s="24"/>
    </row>
    <row r="802" spans="1:1" ht="20.25" customHeight="1">
      <c r="A802" s="24"/>
    </row>
    <row r="803" spans="1:1" ht="20.25" customHeight="1">
      <c r="A803" s="24"/>
    </row>
    <row r="804" spans="1:1" ht="20.25" customHeight="1">
      <c r="A804" s="24"/>
    </row>
    <row r="805" spans="1:1" ht="20.25" customHeight="1">
      <c r="A805" s="24"/>
    </row>
    <row r="806" spans="1:1" ht="20.25" customHeight="1">
      <c r="A806" s="24"/>
    </row>
    <row r="807" spans="1:1" ht="20.25" customHeight="1">
      <c r="A807" s="24"/>
    </row>
    <row r="808" spans="1:1" ht="20.25" customHeight="1">
      <c r="A808" s="24"/>
    </row>
    <row r="809" spans="1:1" ht="20.25" customHeight="1">
      <c r="A809" s="24"/>
    </row>
    <row r="810" spans="1:1" ht="20.25" customHeight="1">
      <c r="A810" s="24"/>
    </row>
    <row r="811" spans="1:1" ht="20.25" customHeight="1">
      <c r="A811" s="24"/>
    </row>
    <row r="812" spans="1:1" ht="20.25" customHeight="1">
      <c r="A812" s="24"/>
    </row>
    <row r="813" spans="1:1" ht="20.25" customHeight="1">
      <c r="A813" s="24"/>
    </row>
    <row r="814" spans="1:1" ht="20.25" customHeight="1">
      <c r="A814" s="24"/>
    </row>
    <row r="815" spans="1:1" ht="20.25" customHeight="1">
      <c r="A815" s="24"/>
    </row>
    <row r="816" spans="1:1" ht="20.25" customHeight="1">
      <c r="A816" s="24"/>
    </row>
    <row r="817" spans="1:1" ht="20.25" customHeight="1">
      <c r="A817" s="24"/>
    </row>
    <row r="818" spans="1:1" ht="20.25" customHeight="1">
      <c r="A818" s="24"/>
    </row>
    <row r="819" spans="1:1" ht="20.25" customHeight="1">
      <c r="A819" s="24"/>
    </row>
    <row r="820" spans="1:1" ht="20.25" customHeight="1">
      <c r="A820" s="24"/>
    </row>
    <row r="821" spans="1:1" ht="20.25" customHeight="1">
      <c r="A821" s="24"/>
    </row>
    <row r="822" spans="1:1" ht="20.25" customHeight="1">
      <c r="A822" s="24"/>
    </row>
    <row r="823" spans="1:1" ht="20.25" customHeight="1">
      <c r="A823" s="24"/>
    </row>
    <row r="824" spans="1:1" ht="20.25" customHeight="1">
      <c r="A824" s="24"/>
    </row>
    <row r="825" spans="1:1" ht="20.25" customHeight="1">
      <c r="A825" s="24"/>
    </row>
    <row r="826" spans="1:1" ht="20.25" customHeight="1">
      <c r="A826" s="24"/>
    </row>
    <row r="827" spans="1:1" ht="20.25" customHeight="1">
      <c r="A827" s="24"/>
    </row>
    <row r="828" spans="1:1" ht="20.25" customHeight="1">
      <c r="A828" s="24"/>
    </row>
    <row r="829" spans="1:1" ht="20.25" customHeight="1">
      <c r="A829" s="24"/>
    </row>
    <row r="830" spans="1:1" ht="20.25" customHeight="1">
      <c r="A830" s="24"/>
    </row>
    <row r="831" spans="1:1" ht="20.25" customHeight="1">
      <c r="A831" s="24"/>
    </row>
    <row r="832" spans="1:1" ht="20.25" customHeight="1">
      <c r="A832" s="24"/>
    </row>
    <row r="833" spans="1:1" ht="20.25" customHeight="1">
      <c r="A833" s="24"/>
    </row>
    <row r="834" spans="1:1" ht="20.25" customHeight="1">
      <c r="A834" s="24"/>
    </row>
    <row r="835" spans="1:1" ht="20.25" customHeight="1">
      <c r="A835" s="24"/>
    </row>
    <row r="836" spans="1:1" ht="20.25" customHeight="1">
      <c r="A836" s="24"/>
    </row>
    <row r="837" spans="1:1" ht="20.25" customHeight="1">
      <c r="A837" s="24"/>
    </row>
    <row r="838" spans="1:1" ht="20.25" customHeight="1">
      <c r="A838" s="24"/>
    </row>
    <row r="839" spans="1:1" ht="20.25" customHeight="1">
      <c r="A839" s="24"/>
    </row>
    <row r="840" spans="1:1" ht="20.25" customHeight="1">
      <c r="A840" s="24"/>
    </row>
    <row r="841" spans="1:1" ht="20.25" customHeight="1">
      <c r="A841" s="24"/>
    </row>
    <row r="842" spans="1:1" ht="20.25" customHeight="1">
      <c r="A842" s="24"/>
    </row>
    <row r="843" spans="1:1" ht="20.25" customHeight="1">
      <c r="A843" s="24"/>
    </row>
    <row r="844" spans="1:1" ht="20.25" customHeight="1">
      <c r="A844" s="24"/>
    </row>
    <row r="845" spans="1:1" ht="20.25" customHeight="1">
      <c r="A845" s="24"/>
    </row>
    <row r="846" spans="1:1" ht="20.25" customHeight="1">
      <c r="A846" s="24"/>
    </row>
    <row r="847" spans="1:1" ht="20.25" customHeight="1">
      <c r="A847" s="24"/>
    </row>
    <row r="848" spans="1:1" ht="20.25" customHeight="1">
      <c r="A848" s="24"/>
    </row>
    <row r="849" spans="1:1" ht="20.25" customHeight="1">
      <c r="A849" s="24"/>
    </row>
    <row r="850" spans="1:1" ht="20.25" customHeight="1">
      <c r="A850" s="24"/>
    </row>
    <row r="851" spans="1:1" ht="20.25" customHeight="1">
      <c r="A851" s="24"/>
    </row>
    <row r="852" spans="1:1" ht="20.25" customHeight="1">
      <c r="A852" s="24"/>
    </row>
    <row r="853" spans="1:1" ht="20.25" customHeight="1">
      <c r="A853" s="24"/>
    </row>
    <row r="854" spans="1:1" ht="20.25" customHeight="1">
      <c r="A854" s="24"/>
    </row>
    <row r="855" spans="1:1" ht="20.25" customHeight="1">
      <c r="A855" s="24"/>
    </row>
    <row r="856" spans="1:1" ht="20.25" customHeight="1">
      <c r="A856" s="24"/>
    </row>
    <row r="857" spans="1:1" ht="20.25" customHeight="1">
      <c r="A857" s="24"/>
    </row>
    <row r="858" spans="1:1" ht="20.25" customHeight="1">
      <c r="A858" s="24"/>
    </row>
    <row r="859" spans="1:1" ht="20.25" customHeight="1">
      <c r="A859" s="24"/>
    </row>
    <row r="860" spans="1:1" ht="20.25" customHeight="1">
      <c r="A860" s="24"/>
    </row>
    <row r="861" spans="1:1" ht="20.25" customHeight="1">
      <c r="A861" s="24"/>
    </row>
    <row r="862" spans="1:1" ht="20.25" customHeight="1">
      <c r="A862" s="24"/>
    </row>
    <row r="863" spans="1:1" ht="20.25" customHeight="1">
      <c r="A863" s="24"/>
    </row>
    <row r="864" spans="1:1" ht="20.25" customHeight="1">
      <c r="A864" s="24"/>
    </row>
    <row r="865" spans="1:1" ht="20.25" customHeight="1">
      <c r="A865" s="24"/>
    </row>
    <row r="866" spans="1:1" ht="20.25" customHeight="1">
      <c r="A866" s="24"/>
    </row>
    <row r="867" spans="1:1" ht="20.25" customHeight="1">
      <c r="A867" s="24"/>
    </row>
    <row r="868" spans="1:1" ht="20.25" customHeight="1">
      <c r="A868" s="24"/>
    </row>
    <row r="869" spans="1:1" ht="20.25" customHeight="1">
      <c r="A869" s="24"/>
    </row>
    <row r="870" spans="1:1" ht="20.25" customHeight="1">
      <c r="A870" s="24"/>
    </row>
    <row r="871" spans="1:1" ht="20.25" customHeight="1">
      <c r="A871" s="24"/>
    </row>
    <row r="872" spans="1:1" ht="20.25" customHeight="1">
      <c r="A872" s="24"/>
    </row>
    <row r="873" spans="1:1" ht="20.25" customHeight="1">
      <c r="A873" s="24"/>
    </row>
    <row r="874" spans="1:1" ht="20.25" customHeight="1">
      <c r="A874" s="24"/>
    </row>
    <row r="875" spans="1:1" ht="20.25" customHeight="1">
      <c r="A875" s="24"/>
    </row>
    <row r="876" spans="1:1" ht="20.25" customHeight="1">
      <c r="A876" s="24"/>
    </row>
    <row r="877" spans="1:1" ht="20.25" customHeight="1">
      <c r="A877" s="24"/>
    </row>
    <row r="878" spans="1:1" ht="20.25" customHeight="1">
      <c r="A878" s="24"/>
    </row>
    <row r="879" spans="1:1" ht="20.25" customHeight="1">
      <c r="A879" s="24"/>
    </row>
    <row r="880" spans="1:1" ht="20.25" customHeight="1">
      <c r="A880" s="24"/>
    </row>
    <row r="881" spans="1:1" ht="20.25" customHeight="1">
      <c r="A881" s="24"/>
    </row>
    <row r="882" spans="1:1" ht="20.25" customHeight="1">
      <c r="A882" s="24"/>
    </row>
    <row r="883" spans="1:1" ht="20.25" customHeight="1">
      <c r="A883" s="24"/>
    </row>
    <row r="884" spans="1:1" ht="20.25" customHeight="1">
      <c r="A884" s="24"/>
    </row>
    <row r="885" spans="1:1" ht="20.25" customHeight="1">
      <c r="A885" s="24"/>
    </row>
    <row r="886" spans="1:1" ht="20.25" customHeight="1">
      <c r="A886" s="24"/>
    </row>
    <row r="887" spans="1:1" ht="20.25" customHeight="1">
      <c r="A887" s="24"/>
    </row>
    <row r="888" spans="1:1" ht="20.25" customHeight="1">
      <c r="A888" s="24"/>
    </row>
    <row r="889" spans="1:1" ht="20.25" customHeight="1">
      <c r="A889" s="24"/>
    </row>
    <row r="890" spans="1:1" ht="20.25" customHeight="1">
      <c r="A890" s="24"/>
    </row>
    <row r="891" spans="1:1" ht="20.25" customHeight="1">
      <c r="A891" s="24"/>
    </row>
    <row r="892" spans="1:1" ht="20.25" customHeight="1">
      <c r="A892" s="24"/>
    </row>
    <row r="893" spans="1:1" ht="20.25" customHeight="1">
      <c r="A893" s="24"/>
    </row>
    <row r="894" spans="1:1" ht="20.25" customHeight="1">
      <c r="A894" s="24"/>
    </row>
    <row r="895" spans="1:1" ht="20.25" customHeight="1">
      <c r="A895" s="24"/>
    </row>
    <row r="896" spans="1:1" ht="20.25" customHeight="1">
      <c r="A896" s="24"/>
    </row>
    <row r="897" spans="1:1" ht="20.25" customHeight="1">
      <c r="A897" s="24"/>
    </row>
    <row r="898" spans="1:1" ht="20.25" customHeight="1">
      <c r="A898" s="24"/>
    </row>
    <row r="899" spans="1:1" ht="20.25" customHeight="1">
      <c r="A899" s="24"/>
    </row>
    <row r="900" spans="1:1" ht="20.25" customHeight="1">
      <c r="A900" s="24"/>
    </row>
    <row r="901" spans="1:1" ht="20.25" customHeight="1">
      <c r="A901" s="24"/>
    </row>
    <row r="902" spans="1:1" ht="20.25" customHeight="1">
      <c r="A902" s="24"/>
    </row>
    <row r="903" spans="1:1" ht="20.25" customHeight="1">
      <c r="A903" s="24"/>
    </row>
    <row r="904" spans="1:1" ht="20.25" customHeight="1">
      <c r="A904" s="24"/>
    </row>
    <row r="905" spans="1:1" ht="20.25" customHeight="1">
      <c r="A905" s="24"/>
    </row>
    <row r="906" spans="1:1" ht="20.25" customHeight="1">
      <c r="A906" s="24"/>
    </row>
    <row r="907" spans="1:1" ht="20.25" customHeight="1">
      <c r="A907" s="24"/>
    </row>
    <row r="908" spans="1:1" ht="20.25" customHeight="1">
      <c r="A908" s="24"/>
    </row>
    <row r="909" spans="1:1" ht="20.25" customHeight="1">
      <c r="A909" s="24"/>
    </row>
    <row r="910" spans="1:1" ht="20.25" customHeight="1">
      <c r="A910" s="24"/>
    </row>
    <row r="911" spans="1:1" ht="20.25" customHeight="1">
      <c r="A911" s="24"/>
    </row>
    <row r="912" spans="1:1" ht="20.25" customHeight="1">
      <c r="A912" s="24"/>
    </row>
    <row r="913" spans="1:1" ht="20.25" customHeight="1">
      <c r="A913" s="24"/>
    </row>
    <row r="914" spans="1:1" ht="20.25" customHeight="1">
      <c r="A914" s="24"/>
    </row>
    <row r="915" spans="1:1" ht="20.25" customHeight="1">
      <c r="A915" s="24"/>
    </row>
    <row r="916" spans="1:1" ht="20.25" customHeight="1">
      <c r="A916" s="24"/>
    </row>
    <row r="917" spans="1:1" ht="20.25" customHeight="1">
      <c r="A917" s="24"/>
    </row>
    <row r="918" spans="1:1" ht="20.25" customHeight="1">
      <c r="A918" s="24"/>
    </row>
    <row r="919" spans="1:1" ht="20.25" customHeight="1">
      <c r="A919" s="24"/>
    </row>
    <row r="920" spans="1:1" ht="20.25" customHeight="1">
      <c r="A920" s="24"/>
    </row>
    <row r="921" spans="1:1" ht="20.25" customHeight="1">
      <c r="A921" s="24"/>
    </row>
    <row r="922" spans="1:1" ht="20.25" customHeight="1">
      <c r="A922" s="24"/>
    </row>
    <row r="923" spans="1:1" ht="20.25" customHeight="1">
      <c r="A923" s="24"/>
    </row>
    <row r="924" spans="1:1" ht="20.25" customHeight="1">
      <c r="A924" s="24"/>
    </row>
    <row r="925" spans="1:1" ht="20.25" customHeight="1">
      <c r="A925" s="24"/>
    </row>
    <row r="926" spans="1:1" ht="20.25" customHeight="1">
      <c r="A926" s="24"/>
    </row>
    <row r="927" spans="1:1" ht="20.25" customHeight="1">
      <c r="A927" s="24"/>
    </row>
    <row r="928" spans="1:1" ht="20.25" customHeight="1">
      <c r="A928" s="24"/>
    </row>
    <row r="929" spans="1:1" ht="20.25" customHeight="1">
      <c r="A929" s="24"/>
    </row>
    <row r="930" spans="1:1" ht="20.25" customHeight="1">
      <c r="A930" s="24"/>
    </row>
    <row r="931" spans="1:1" ht="20.25" customHeight="1">
      <c r="A931" s="24"/>
    </row>
    <row r="932" spans="1:1" ht="20.25" customHeight="1">
      <c r="A932" s="24"/>
    </row>
    <row r="933" spans="1:1" ht="20.25" customHeight="1">
      <c r="A933" s="24"/>
    </row>
    <row r="934" spans="1:1" ht="20.25" customHeight="1">
      <c r="A934" s="24"/>
    </row>
    <row r="935" spans="1:1" ht="20.25" customHeight="1">
      <c r="A935" s="24"/>
    </row>
    <row r="936" spans="1:1" ht="20.25" customHeight="1">
      <c r="A936" s="24"/>
    </row>
    <row r="937" spans="1:1" ht="20.25" customHeight="1">
      <c r="A937" s="24"/>
    </row>
    <row r="938" spans="1:1" ht="20.25" customHeight="1">
      <c r="A938" s="24"/>
    </row>
    <row r="939" spans="1:1" ht="20.25" customHeight="1">
      <c r="A939" s="24"/>
    </row>
    <row r="940" spans="1:1" ht="20.25" customHeight="1">
      <c r="A940" s="24"/>
    </row>
    <row r="941" spans="1:1" ht="20.25" customHeight="1">
      <c r="A941" s="24"/>
    </row>
    <row r="942" spans="1:1" ht="20.25" customHeight="1">
      <c r="A942" s="24"/>
    </row>
    <row r="943" spans="1:1" ht="20.25" customHeight="1">
      <c r="A943" s="24"/>
    </row>
    <row r="944" spans="1:1" ht="20.25" customHeight="1">
      <c r="A944" s="24"/>
    </row>
    <row r="945" spans="1:1" ht="20.25" customHeight="1">
      <c r="A945" s="24"/>
    </row>
    <row r="946" spans="1:1" ht="20.25" customHeight="1">
      <c r="A946" s="24"/>
    </row>
    <row r="947" spans="1:1" ht="20.25" customHeight="1">
      <c r="A947" s="24"/>
    </row>
    <row r="948" spans="1:1" ht="20.25" customHeight="1">
      <c r="A948" s="24"/>
    </row>
    <row r="949" spans="1:1" ht="20.25" customHeight="1">
      <c r="A949" s="24"/>
    </row>
    <row r="950" spans="1:1" ht="20.25" customHeight="1">
      <c r="A950" s="24"/>
    </row>
    <row r="951" spans="1:1" ht="20.25" customHeight="1">
      <c r="A951" s="24"/>
    </row>
    <row r="952" spans="1:1" ht="20.25" customHeight="1">
      <c r="A952" s="24"/>
    </row>
    <row r="953" spans="1:1" ht="20.25" customHeight="1">
      <c r="A953" s="24"/>
    </row>
    <row r="954" spans="1:1" ht="20.25" customHeight="1">
      <c r="A954" s="24"/>
    </row>
    <row r="955" spans="1:1" ht="20.25" customHeight="1">
      <c r="A955" s="24"/>
    </row>
    <row r="956" spans="1:1" ht="20.25" customHeight="1">
      <c r="A956" s="24"/>
    </row>
    <row r="957" spans="1:1" ht="20.25" customHeight="1">
      <c r="A957" s="24"/>
    </row>
    <row r="958" spans="1:1" ht="20.25" customHeight="1">
      <c r="A958" s="24"/>
    </row>
    <row r="959" spans="1:1" ht="20.25" customHeight="1">
      <c r="A959" s="24"/>
    </row>
    <row r="960" spans="1:1" ht="20.25" customHeight="1">
      <c r="A960" s="24"/>
    </row>
    <row r="961" spans="1:1" ht="20.25" customHeight="1">
      <c r="A961" s="24"/>
    </row>
    <row r="962" spans="1:1" ht="20.25" customHeight="1">
      <c r="A962" s="24"/>
    </row>
    <row r="963" spans="1:1" ht="20.25" customHeight="1">
      <c r="A963" s="24"/>
    </row>
    <row r="964" spans="1:1" ht="20.25" customHeight="1">
      <c r="A964" s="24"/>
    </row>
    <row r="965" spans="1:1" ht="20.25" customHeight="1">
      <c r="A965" s="24"/>
    </row>
    <row r="966" spans="1:1" ht="20.25" customHeight="1">
      <c r="A966" s="24"/>
    </row>
    <row r="967" spans="1:1" ht="20.25" customHeight="1">
      <c r="A967" s="24"/>
    </row>
    <row r="968" spans="1:1" ht="20.25" customHeight="1">
      <c r="A968" s="24"/>
    </row>
    <row r="969" spans="1:1" ht="20.25" customHeight="1">
      <c r="A969" s="24"/>
    </row>
    <row r="970" spans="1:1" ht="20.25" customHeight="1">
      <c r="A970" s="24"/>
    </row>
    <row r="971" spans="1:1" ht="20.25" customHeight="1">
      <c r="A971" s="24"/>
    </row>
    <row r="972" spans="1:1" ht="20.25" customHeight="1">
      <c r="A972" s="24"/>
    </row>
    <row r="973" spans="1:1" ht="20.25" customHeight="1">
      <c r="A973" s="24"/>
    </row>
    <row r="974" spans="1:1" ht="20.25" customHeight="1">
      <c r="A974" s="24"/>
    </row>
    <row r="975" spans="1:1" ht="20.25" customHeight="1">
      <c r="A975" s="24"/>
    </row>
    <row r="976" spans="1:1" ht="20.25" customHeight="1">
      <c r="A976" s="24"/>
    </row>
    <row r="977" spans="1:1" ht="20.25" customHeight="1">
      <c r="A977" s="24"/>
    </row>
    <row r="978" spans="1:1" ht="20.25" customHeight="1">
      <c r="A978" s="24"/>
    </row>
    <row r="979" spans="1:1" ht="20.25" customHeight="1">
      <c r="A979" s="24"/>
    </row>
    <row r="980" spans="1:1" ht="20.25" customHeight="1">
      <c r="A980" s="24"/>
    </row>
    <row r="981" spans="1:1" ht="20.25" customHeight="1">
      <c r="A981" s="24"/>
    </row>
    <row r="982" spans="1:1" ht="20.25" customHeight="1">
      <c r="A982" s="24"/>
    </row>
    <row r="983" spans="1:1" ht="20.25" customHeight="1">
      <c r="A983" s="24"/>
    </row>
    <row r="984" spans="1:1" ht="20.25" customHeight="1">
      <c r="A984" s="24"/>
    </row>
    <row r="985" spans="1:1" ht="20.25" customHeight="1">
      <c r="A985" s="24"/>
    </row>
    <row r="986" spans="1:1" ht="20.25" customHeight="1">
      <c r="A986" s="24"/>
    </row>
    <row r="987" spans="1:1" ht="20.25" customHeight="1">
      <c r="A987" s="24"/>
    </row>
    <row r="988" spans="1:1" ht="20.25" customHeight="1">
      <c r="A988" s="24"/>
    </row>
    <row r="989" spans="1:1" ht="20.25" customHeight="1">
      <c r="A989" s="24"/>
    </row>
    <row r="990" spans="1:1" ht="20.25" customHeight="1">
      <c r="A990" s="24"/>
    </row>
    <row r="991" spans="1:1" ht="20.25" customHeight="1">
      <c r="A991" s="24"/>
    </row>
    <row r="992" spans="1:1" ht="20.25" customHeight="1">
      <c r="A992" s="24"/>
    </row>
    <row r="993" spans="1:1" ht="20.25" customHeight="1">
      <c r="A993" s="24"/>
    </row>
    <row r="994" spans="1:1" ht="20.25" customHeight="1">
      <c r="A994" s="24"/>
    </row>
    <row r="995" spans="1:1" ht="20.25" customHeight="1">
      <c r="A995" s="24"/>
    </row>
    <row r="996" spans="1:1" ht="20.25" customHeight="1">
      <c r="A996" s="24"/>
    </row>
    <row r="997" spans="1:1" ht="20.25" customHeight="1">
      <c r="A997" s="24"/>
    </row>
    <row r="998" spans="1:1" ht="20.25" customHeight="1">
      <c r="A998" s="24"/>
    </row>
    <row r="999" spans="1:1" ht="20.25" customHeight="1">
      <c r="A999" s="24"/>
    </row>
    <row r="1000" spans="1:1" ht="20.25" customHeight="1">
      <c r="A1000" s="24"/>
    </row>
    <row r="1001" spans="1:1" ht="20.25" customHeight="1">
      <c r="A1001" s="24"/>
    </row>
    <row r="1002" spans="1:1" ht="20.25" customHeight="1">
      <c r="A1002" s="24"/>
    </row>
    <row r="1003" spans="1:1" ht="20.25" customHeight="1">
      <c r="A1003" s="24"/>
    </row>
    <row r="1004" spans="1:1" ht="20.25" customHeight="1">
      <c r="A1004" s="24"/>
    </row>
    <row r="1005" spans="1:1" ht="20.25" customHeight="1">
      <c r="A1005" s="24"/>
    </row>
    <row r="1006" spans="1:1" ht="20.25" customHeight="1">
      <c r="A1006" s="24"/>
    </row>
    <row r="1007" spans="1:1" ht="20.25" customHeight="1">
      <c r="A1007" s="24"/>
    </row>
    <row r="1008" spans="1:1" ht="20.25" customHeight="1">
      <c r="A1008" s="24"/>
    </row>
    <row r="1009" spans="1:1" ht="20.25" customHeight="1">
      <c r="A1009" s="24"/>
    </row>
    <row r="1010" spans="1:1" ht="20.25" customHeight="1">
      <c r="A1010" s="24"/>
    </row>
    <row r="1011" spans="1:1" ht="20.25" customHeight="1">
      <c r="A1011" s="24"/>
    </row>
    <row r="1012" spans="1:1" ht="20.25" customHeight="1">
      <c r="A1012" s="24"/>
    </row>
    <row r="1013" spans="1:1" ht="20.25" customHeight="1">
      <c r="A1013" s="24"/>
    </row>
    <row r="1014" spans="1:1" ht="20.25" customHeight="1">
      <c r="A1014" s="2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1011"/>
  <sheetViews>
    <sheetView tabSelected="1" workbookViewId="0">
      <pane xSplit="1" ySplit="2" topLeftCell="B1005" activePane="bottomRight" state="frozen"/>
      <selection pane="topRight" activeCell="B1" sqref="B1"/>
      <selection pane="bottomLeft" activeCell="A3" sqref="A3"/>
      <selection pane="bottomRight" activeCell="DO1011" sqref="DO1011"/>
    </sheetView>
  </sheetViews>
  <sheetFormatPr defaultColWidth="15.140625" defaultRowHeight="15" customHeight="1"/>
  <cols>
    <col min="1" max="127" width="15.42578125" customWidth="1"/>
  </cols>
  <sheetData>
    <row r="1" spans="1:127">
      <c r="A1" s="1"/>
      <c r="B1" s="6" t="s">
        <v>2</v>
      </c>
      <c r="C1" s="6" t="s">
        <v>7</v>
      </c>
      <c r="D1" s="7"/>
      <c r="E1" s="9" t="s">
        <v>8</v>
      </c>
      <c r="F1" s="9" t="s">
        <v>22</v>
      </c>
      <c r="G1" s="9" t="s">
        <v>24</v>
      </c>
      <c r="H1" s="9" t="s">
        <v>25</v>
      </c>
      <c r="I1" s="7" t="s">
        <v>27</v>
      </c>
      <c r="J1" s="7" t="s">
        <v>28</v>
      </c>
      <c r="K1" s="7" t="s">
        <v>30</v>
      </c>
      <c r="L1" s="7" t="s">
        <v>31</v>
      </c>
      <c r="M1" s="7" t="s">
        <v>33</v>
      </c>
      <c r="N1" s="7" t="s">
        <v>34</v>
      </c>
      <c r="O1" s="7" t="s">
        <v>36</v>
      </c>
      <c r="P1" s="7" t="s">
        <v>37</v>
      </c>
      <c r="Q1" s="7" t="s">
        <v>39</v>
      </c>
      <c r="R1" s="7" t="s">
        <v>41</v>
      </c>
      <c r="S1" s="7" t="s">
        <v>43</v>
      </c>
      <c r="T1" s="7" t="s">
        <v>44</v>
      </c>
      <c r="U1" s="1"/>
      <c r="V1" s="7" t="s">
        <v>46</v>
      </c>
      <c r="W1" s="7" t="s">
        <v>47</v>
      </c>
      <c r="X1" s="7" t="s">
        <v>49</v>
      </c>
      <c r="Y1" s="7" t="s">
        <v>50</v>
      </c>
      <c r="Z1" s="7" t="s">
        <v>51</v>
      </c>
      <c r="AA1" s="7" t="s">
        <v>53</v>
      </c>
      <c r="AB1" s="7" t="s">
        <v>55</v>
      </c>
      <c r="AC1" s="7" t="s">
        <v>56</v>
      </c>
      <c r="AD1" s="7" t="s">
        <v>58</v>
      </c>
      <c r="AE1" s="7" t="s">
        <v>59</v>
      </c>
      <c r="AF1" s="7" t="s">
        <v>61</v>
      </c>
      <c r="AG1" s="7" t="s">
        <v>62</v>
      </c>
      <c r="AH1" s="7" t="s">
        <v>63</v>
      </c>
      <c r="AI1" s="7" t="s">
        <v>65</v>
      </c>
      <c r="AJ1" s="7" t="s">
        <v>66</v>
      </c>
      <c r="AK1" s="7" t="s">
        <v>67</v>
      </c>
      <c r="AL1" s="7" t="s">
        <v>69</v>
      </c>
      <c r="AM1" s="7" t="s">
        <v>70</v>
      </c>
      <c r="AN1" s="7" t="s">
        <v>71</v>
      </c>
      <c r="AO1" s="7" t="s">
        <v>73</v>
      </c>
      <c r="AP1" s="7"/>
      <c r="AQ1" s="7" t="s">
        <v>74</v>
      </c>
      <c r="AR1" s="7" t="s">
        <v>76</v>
      </c>
      <c r="AS1" s="7" t="s">
        <v>77</v>
      </c>
      <c r="AT1" s="7" t="s">
        <v>78</v>
      </c>
      <c r="AU1" s="7" t="s">
        <v>80</v>
      </c>
      <c r="AV1" s="7" t="s">
        <v>81</v>
      </c>
      <c r="AW1" s="7" t="s">
        <v>83</v>
      </c>
      <c r="AX1" s="7" t="s">
        <v>86</v>
      </c>
      <c r="AY1" s="7" t="s">
        <v>87</v>
      </c>
      <c r="AZ1" s="7" t="s">
        <v>89</v>
      </c>
      <c r="BA1" s="7" t="s">
        <v>90</v>
      </c>
      <c r="BB1" s="7" t="s">
        <v>92</v>
      </c>
      <c r="BC1" s="7" t="s">
        <v>93</v>
      </c>
      <c r="BD1" s="7" t="s">
        <v>95</v>
      </c>
      <c r="BE1" s="7" t="s">
        <v>96</v>
      </c>
      <c r="BF1" s="7" t="s">
        <v>98</v>
      </c>
      <c r="BG1" s="7" t="s">
        <v>99</v>
      </c>
      <c r="BH1" s="7" t="s">
        <v>101</v>
      </c>
      <c r="BI1" s="7" t="s">
        <v>102</v>
      </c>
      <c r="BJ1" s="7" t="s">
        <v>104</v>
      </c>
      <c r="BK1" s="7"/>
      <c r="BL1" s="7" t="s">
        <v>105</v>
      </c>
      <c r="BM1" s="7" t="s">
        <v>107</v>
      </c>
      <c r="BN1" s="7" t="s">
        <v>109</v>
      </c>
      <c r="BO1" s="7" t="s">
        <v>111</v>
      </c>
      <c r="BP1" s="7" t="s">
        <v>112</v>
      </c>
      <c r="BQ1" s="7" t="s">
        <v>114</v>
      </c>
      <c r="BR1" s="7" t="s">
        <v>115</v>
      </c>
      <c r="BS1" s="7" t="s">
        <v>117</v>
      </c>
      <c r="BT1" s="7" t="s">
        <v>119</v>
      </c>
      <c r="BU1" s="7" t="s">
        <v>120</v>
      </c>
      <c r="BV1" s="7" t="s">
        <v>121</v>
      </c>
      <c r="BW1" s="7" t="s">
        <v>123</v>
      </c>
      <c r="BX1" s="7" t="s">
        <v>124</v>
      </c>
      <c r="BY1" s="7" t="s">
        <v>126</v>
      </c>
      <c r="BZ1" s="7" t="s">
        <v>127</v>
      </c>
      <c r="CA1" s="7" t="s">
        <v>129</v>
      </c>
      <c r="CB1" s="7" t="s">
        <v>130</v>
      </c>
      <c r="CC1" s="7" t="s">
        <v>132</v>
      </c>
      <c r="CD1" s="7" t="s">
        <v>133</v>
      </c>
      <c r="CE1" s="7" t="s">
        <v>135</v>
      </c>
      <c r="CF1" s="7"/>
      <c r="CG1" s="7" t="s">
        <v>139</v>
      </c>
      <c r="CH1" s="7" t="s">
        <v>140</v>
      </c>
      <c r="CI1" s="7" t="s">
        <v>142</v>
      </c>
      <c r="CJ1" s="7" t="s">
        <v>143</v>
      </c>
      <c r="CK1" s="7" t="s">
        <v>144</v>
      </c>
      <c r="CL1" s="7" t="s">
        <v>146</v>
      </c>
      <c r="CM1" s="7" t="s">
        <v>147</v>
      </c>
      <c r="CN1" s="7" t="s">
        <v>149</v>
      </c>
      <c r="CO1" s="7" t="s">
        <v>150</v>
      </c>
      <c r="CP1" s="7" t="s">
        <v>151</v>
      </c>
      <c r="CQ1" s="7" t="s">
        <v>153</v>
      </c>
      <c r="CR1" s="7" t="s">
        <v>155</v>
      </c>
      <c r="CS1" s="7" t="s">
        <v>156</v>
      </c>
      <c r="CT1" s="7" t="s">
        <v>158</v>
      </c>
      <c r="CU1" s="7" t="s">
        <v>159</v>
      </c>
      <c r="CV1" s="7" t="s">
        <v>161</v>
      </c>
      <c r="CW1" s="7" t="s">
        <v>162</v>
      </c>
      <c r="CX1" s="7" t="s">
        <v>164</v>
      </c>
      <c r="CY1" s="7" t="s">
        <v>166</v>
      </c>
      <c r="CZ1" s="7" t="s">
        <v>168</v>
      </c>
      <c r="DA1" s="7"/>
      <c r="DB1" s="7" t="s">
        <v>169</v>
      </c>
      <c r="DC1" s="7" t="s">
        <v>170</v>
      </c>
      <c r="DD1" s="7" t="s">
        <v>172</v>
      </c>
      <c r="DE1" s="7" t="s">
        <v>173</v>
      </c>
      <c r="DF1" s="7" t="s">
        <v>174</v>
      </c>
      <c r="DG1" s="7"/>
      <c r="DH1" s="7" t="s">
        <v>176</v>
      </c>
      <c r="DI1" s="7" t="s">
        <v>177</v>
      </c>
      <c r="DJ1" s="7" t="s">
        <v>178</v>
      </c>
      <c r="DK1" s="7" t="s">
        <v>180</v>
      </c>
      <c r="DL1" s="7" t="s">
        <v>181</v>
      </c>
      <c r="DM1" s="7"/>
      <c r="DN1" s="7" t="s">
        <v>182</v>
      </c>
      <c r="DO1" s="7" t="s">
        <v>184</v>
      </c>
      <c r="DP1" s="7" t="s">
        <v>185</v>
      </c>
      <c r="DQ1" s="7" t="s">
        <v>186</v>
      </c>
      <c r="DR1" s="7"/>
      <c r="DS1" s="7" t="s">
        <v>188</v>
      </c>
      <c r="DT1" s="7" t="s">
        <v>189</v>
      </c>
      <c r="DU1" s="7" t="s">
        <v>191</v>
      </c>
      <c r="DV1" s="7" t="s">
        <v>192</v>
      </c>
      <c r="DW1" s="7" t="s">
        <v>194</v>
      </c>
    </row>
    <row r="2" spans="1:127">
      <c r="A2" s="1"/>
      <c r="B2" s="9" t="s">
        <v>196</v>
      </c>
      <c r="C2" s="9" t="s">
        <v>197</v>
      </c>
      <c r="D2" s="7"/>
      <c r="E2" s="7" t="s">
        <v>199</v>
      </c>
      <c r="F2" s="7" t="s">
        <v>200</v>
      </c>
      <c r="G2" s="7" t="s">
        <v>201</v>
      </c>
      <c r="H2" s="7" t="s">
        <v>203</v>
      </c>
      <c r="I2" s="7" t="s">
        <v>204</v>
      </c>
      <c r="J2" s="7" t="s">
        <v>206</v>
      </c>
      <c r="K2" s="7" t="s">
        <v>207</v>
      </c>
      <c r="L2" s="7" t="s">
        <v>208</v>
      </c>
      <c r="M2" s="7" t="s">
        <v>210</v>
      </c>
      <c r="N2" s="7" t="s">
        <v>211</v>
      </c>
      <c r="O2" s="7" t="s">
        <v>213</v>
      </c>
      <c r="P2" s="7" t="s">
        <v>214</v>
      </c>
      <c r="Q2" s="7" t="s">
        <v>215</v>
      </c>
      <c r="R2" s="7" t="s">
        <v>216</v>
      </c>
      <c r="S2" s="7" t="s">
        <v>218</v>
      </c>
      <c r="T2" s="7" t="s">
        <v>219</v>
      </c>
      <c r="U2" s="7"/>
      <c r="V2" s="7" t="s">
        <v>220</v>
      </c>
      <c r="W2" s="7" t="s">
        <v>221</v>
      </c>
      <c r="X2" s="7" t="s">
        <v>223</v>
      </c>
      <c r="Y2" s="7" t="s">
        <v>224</v>
      </c>
      <c r="Z2" s="7" t="s">
        <v>225</v>
      </c>
      <c r="AA2" s="7" t="s">
        <v>226</v>
      </c>
      <c r="AB2" s="7" t="s">
        <v>228</v>
      </c>
      <c r="AC2" s="7" t="s">
        <v>229</v>
      </c>
      <c r="AD2" s="7" t="s">
        <v>230</v>
      </c>
      <c r="AE2" s="7" t="s">
        <v>231</v>
      </c>
      <c r="AF2" s="7" t="s">
        <v>233</v>
      </c>
      <c r="AG2" s="7" t="s">
        <v>234</v>
      </c>
      <c r="AH2" s="7" t="s">
        <v>235</v>
      </c>
      <c r="AI2" s="7" t="s">
        <v>236</v>
      </c>
      <c r="AJ2" s="7" t="s">
        <v>238</v>
      </c>
      <c r="AK2" s="7" t="s">
        <v>239</v>
      </c>
      <c r="AL2" s="7" t="s">
        <v>240</v>
      </c>
      <c r="AM2" s="7" t="s">
        <v>241</v>
      </c>
      <c r="AN2" s="7" t="s">
        <v>243</v>
      </c>
      <c r="AO2" s="7" t="s">
        <v>245</v>
      </c>
      <c r="AP2" s="7"/>
      <c r="AQ2" s="7" t="s">
        <v>246</v>
      </c>
      <c r="AR2" s="7" t="s">
        <v>248</v>
      </c>
      <c r="AS2" s="7" t="s">
        <v>249</v>
      </c>
      <c r="AT2" s="7" t="s">
        <v>250</v>
      </c>
      <c r="AU2" s="7" t="s">
        <v>251</v>
      </c>
      <c r="AV2" s="7" t="s">
        <v>253</v>
      </c>
      <c r="AW2" s="7" t="s">
        <v>254</v>
      </c>
      <c r="AX2" s="7" t="s">
        <v>255</v>
      </c>
      <c r="AY2" s="7" t="s">
        <v>256</v>
      </c>
      <c r="AZ2" s="7" t="s">
        <v>258</v>
      </c>
      <c r="BA2" s="7" t="s">
        <v>259</v>
      </c>
      <c r="BB2" s="7" t="s">
        <v>260</v>
      </c>
      <c r="BC2" s="7" t="s">
        <v>262</v>
      </c>
      <c r="BD2" s="7" t="s">
        <v>263</v>
      </c>
      <c r="BE2" s="7" t="s">
        <v>264</v>
      </c>
      <c r="BF2" s="7" t="s">
        <v>266</v>
      </c>
      <c r="BG2" s="7" t="s">
        <v>267</v>
      </c>
      <c r="BH2" s="7" t="s">
        <v>268</v>
      </c>
      <c r="BI2" s="7" t="s">
        <v>269</v>
      </c>
      <c r="BJ2" s="7" t="s">
        <v>271</v>
      </c>
      <c r="BK2" s="7"/>
      <c r="BL2" s="7" t="s">
        <v>272</v>
      </c>
      <c r="BM2" s="7" t="s">
        <v>273</v>
      </c>
      <c r="BN2" s="7" t="s">
        <v>275</v>
      </c>
      <c r="BO2" s="7" t="s">
        <v>276</v>
      </c>
      <c r="BP2" s="7" t="s">
        <v>277</v>
      </c>
      <c r="BQ2" s="7" t="s">
        <v>279</v>
      </c>
      <c r="BR2" s="7" t="s">
        <v>280</v>
      </c>
      <c r="BS2" s="7" t="s">
        <v>281</v>
      </c>
      <c r="BT2" s="7" t="s">
        <v>282</v>
      </c>
      <c r="BU2" s="7" t="s">
        <v>283</v>
      </c>
      <c r="BV2" s="7" t="s">
        <v>284</v>
      </c>
      <c r="BW2" s="7" t="s">
        <v>285</v>
      </c>
      <c r="BX2" s="7" t="s">
        <v>287</v>
      </c>
      <c r="BY2" s="7" t="s">
        <v>290</v>
      </c>
      <c r="BZ2" s="7" t="s">
        <v>291</v>
      </c>
      <c r="CA2" s="7" t="s">
        <v>293</v>
      </c>
      <c r="CB2" s="7" t="s">
        <v>294</v>
      </c>
      <c r="CC2" s="7" t="s">
        <v>295</v>
      </c>
      <c r="CD2" s="7" t="s">
        <v>296</v>
      </c>
      <c r="CE2" s="7" t="s">
        <v>298</v>
      </c>
      <c r="CF2" s="7"/>
      <c r="CG2" s="7" t="s">
        <v>272</v>
      </c>
      <c r="CH2" s="7" t="s">
        <v>273</v>
      </c>
      <c r="CI2" s="7" t="s">
        <v>275</v>
      </c>
      <c r="CJ2" s="7" t="s">
        <v>276</v>
      </c>
      <c r="CK2" s="7" t="s">
        <v>277</v>
      </c>
      <c r="CL2" s="7" t="s">
        <v>279</v>
      </c>
      <c r="CM2" s="7" t="s">
        <v>280</v>
      </c>
      <c r="CN2" s="7" t="s">
        <v>281</v>
      </c>
      <c r="CO2" s="7" t="s">
        <v>282</v>
      </c>
      <c r="CP2" s="7" t="s">
        <v>283</v>
      </c>
      <c r="CQ2" s="7" t="s">
        <v>284</v>
      </c>
      <c r="CR2" s="7" t="s">
        <v>285</v>
      </c>
      <c r="CS2" s="7" t="s">
        <v>287</v>
      </c>
      <c r="CT2" s="7" t="s">
        <v>290</v>
      </c>
      <c r="CU2" s="7" t="s">
        <v>291</v>
      </c>
      <c r="CV2" s="7" t="s">
        <v>293</v>
      </c>
      <c r="CW2" s="7" t="s">
        <v>294</v>
      </c>
      <c r="CX2" s="7" t="s">
        <v>295</v>
      </c>
      <c r="CY2" s="7" t="s">
        <v>296</v>
      </c>
      <c r="CZ2" s="7" t="s">
        <v>298</v>
      </c>
      <c r="DA2" s="7"/>
      <c r="DB2" s="7" t="s">
        <v>312</v>
      </c>
      <c r="DC2" s="7" t="s">
        <v>313</v>
      </c>
      <c r="DD2" s="7" t="s">
        <v>314</v>
      </c>
      <c r="DE2" s="7" t="s">
        <v>316</v>
      </c>
      <c r="DF2" s="7" t="s">
        <v>317</v>
      </c>
      <c r="DG2" s="7"/>
      <c r="DH2" s="7" t="s">
        <v>318</v>
      </c>
      <c r="DI2" s="7" t="s">
        <v>320</v>
      </c>
      <c r="DJ2" s="7" t="s">
        <v>321</v>
      </c>
      <c r="DK2" s="7" t="s">
        <v>322</v>
      </c>
      <c r="DL2" s="7" t="s">
        <v>324</v>
      </c>
      <c r="DM2" s="7"/>
      <c r="DN2" s="7" t="s">
        <v>325</v>
      </c>
      <c r="DO2" s="7" t="s">
        <v>326</v>
      </c>
      <c r="DP2" s="7" t="s">
        <v>327</v>
      </c>
      <c r="DQ2" s="7" t="s">
        <v>329</v>
      </c>
      <c r="DR2" s="7"/>
      <c r="DS2" s="7" t="s">
        <v>330</v>
      </c>
      <c r="DT2" s="7" t="s">
        <v>331</v>
      </c>
      <c r="DU2" s="7" t="s">
        <v>333</v>
      </c>
      <c r="DV2" s="7" t="s">
        <v>334</v>
      </c>
      <c r="DW2" s="7" t="s">
        <v>335</v>
      </c>
    </row>
    <row r="3" spans="1:127">
      <c r="A3" s="9" t="s">
        <v>336</v>
      </c>
      <c r="B3" s="20">
        <v>0.5</v>
      </c>
      <c r="C3" s="37">
        <v>2.5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</row>
    <row r="4" spans="1:127">
      <c r="A4" s="7" t="s">
        <v>917</v>
      </c>
      <c r="B4" s="20">
        <v>0.3</v>
      </c>
      <c r="C4" s="20">
        <v>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</row>
    <row r="5" spans="1:127">
      <c r="A5" s="7" t="s">
        <v>930</v>
      </c>
      <c r="B5" s="20">
        <v>0.7</v>
      </c>
      <c r="C5" s="20">
        <v>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</row>
    <row r="6" spans="1:127">
      <c r="A6" s="1"/>
      <c r="B6" s="7"/>
      <c r="C6" s="7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</row>
    <row r="7" spans="1:127">
      <c r="A7" s="7" t="s">
        <v>955</v>
      </c>
      <c r="B7" s="7">
        <f>Baseline!B$36</f>
        <v>0.5</v>
      </c>
      <c r="C7" s="7">
        <f>Baseline!B$45</f>
        <v>2.5</v>
      </c>
      <c r="D7" s="40"/>
      <c r="E7" s="40">
        <f>Baseline!B$33 * (Baseline!B$45 * Baseline!B$66*Baseline!B$66/Baseline!B$73 + Baseline!B$52*Baseline!B$52/Baseline!B$74 + Baseline!B$53*Baseline!B$53/Baseline!B$75 + Baseline!B$54*Baseline!B$54/Baseline!B$76)</f>
        <v>2.092861186438901E-5</v>
      </c>
      <c r="F7" s="40">
        <f>Baseline!B$33 * (Baseline!B$45 * Baseline!B$66*Baseline!B$57/Baseline!B$73 + Baseline!B$52*Baseline!B$67/Baseline!B$74 + Baseline!B$53*Baseline!B$55/Baseline!B$75 + Baseline!B$54*Baseline!B$56/Baseline!B$76)</f>
        <v>3.9403640382854357E-8</v>
      </c>
      <c r="G7" s="1">
        <f>Baseline!B$33 * (Baseline!B$45 * Baseline!B$66*Baseline!B$58/Baseline!B$73 + Baseline!B$52*Baseline!B$59/Baseline!B$74 + Baseline!B$53*Baseline!B$68/Baseline!B$75 + Baseline!B$54*Baseline!B$60/Baseline!B$76)</f>
        <v>1.0852165848316809E-7</v>
      </c>
      <c r="H7" s="40">
        <f>Baseline!B$33 * (Baseline!B$45 * Baseline!B$66*Baseline!B$61/Baseline!B$73 + Baseline!B$52*Baseline!B$62/Baseline!B$74 + Baseline!B$53*Baseline!B$63/Baseline!B$75 + Baseline!B$54*Baseline!B$69/Baseline!B$76)</f>
        <v>1.7416008464706866E-9</v>
      </c>
      <c r="I7" s="40">
        <f>Baseline!B$33 * (Baseline!B$45 * Baseline!B$57*Baseline!B$66/Baseline!B$73 + Baseline!B$67*Baseline!B$52/Baseline!B$74 + Baseline!B$55*Baseline!B$53/Baseline!B$75 + Baseline!B$56*Baseline!B$54/Baseline!B$76)</f>
        <v>3.9403640382854357E-8</v>
      </c>
      <c r="J7" s="1">
        <f>Baseline!B$33 * (Baseline!B$45 * Baseline!B$57*Baseline!B$57/Baseline!B$73 + Baseline!B$67*Baseline!B$67/Baseline!B$74 + Baseline!B$55*Baseline!B$55/Baseline!B$75 + Baseline!B$56*Baseline!B$56/Baseline!B$76)</f>
        <v>1.7949606192317092E-6</v>
      </c>
      <c r="K7" s="40">
        <f>Baseline!B$33 * (Baseline!B$45 * Baseline!B$57*Baseline!B$58/Baseline!B$73 + Baseline!B$67*Baseline!B$59/Baseline!B$74 + Baseline!B$55*Baseline!B$68/Baseline!B$75 + Baseline!B$56*Baseline!B$60/Baseline!B$76)</f>
        <v>1.3929278321850999E-8</v>
      </c>
      <c r="L7" s="1">
        <f>Baseline!B$33 * (Baseline!B$45 * Baseline!B$57*Baseline!B$61/Baseline!B$73 + Baseline!B$67*Baseline!B$62/Baseline!B$74 + Baseline!B$55*Baseline!B$63/Baseline!B$75 + Baseline!B$56*Baseline!B$69/Baseline!B$76)</f>
        <v>1.4629426951438731E-8</v>
      </c>
      <c r="M7" s="40">
        <f>Baseline!B$33 * (Baseline!B$45 * Baseline!B$58*Baseline!B$66/Baseline!B$73 + Baseline!B$59*Baseline!B$52/Baseline!B$74 + Baseline!B$68*Baseline!B$53/Baseline!B$75 + Baseline!B$60*Baseline!B$54/Baseline!B$76)</f>
        <v>1.0852165848316809E-7</v>
      </c>
      <c r="N7" s="1">
        <f>Baseline!B$33 * (Baseline!B$45 * Baseline!B$58*Baseline!B$57/Baseline!B$73 + Baseline!B$59*Baseline!B$67/Baseline!B$74 + Baseline!B$68*Baseline!B$55/Baseline!B$75 + Baseline!B$60*Baseline!B$56/Baseline!B$76)</f>
        <v>1.3929278321850999E-8</v>
      </c>
      <c r="O7" s="1">
        <f>Baseline!B$33 * (Baseline!B$45 * Baseline!B$58*Baseline!B$58/Baseline!B$73 + Baseline!B$59*Baseline!B$59/Baseline!B$74 + Baseline!B$68*Baseline!B$68/Baseline!B$75 + Baseline!B$60*Baseline!B$60/Baseline!B$76)</f>
        <v>1.3250169609690446E-6</v>
      </c>
      <c r="P7" s="40">
        <f>Baseline!B$33 * (Baseline!B$45 * Baseline!B$58*Baseline!B$61/Baseline!B$73 + Baseline!B$59*Baseline!B$62/Baseline!B$74 + Baseline!B$68*Baseline!B$63/Baseline!B$75 + Baseline!B$60*Baseline!B$69/Baseline!B$76)</f>
        <v>1.6489905838220972E-9</v>
      </c>
      <c r="Q7" s="40">
        <f>Baseline!B$33 * (Baseline!B$45 * Baseline!B$61*Baseline!B$66/Baseline!B$73 + Baseline!B$62*Baseline!B$52/Baseline!B$74 + Baseline!B$63*Baseline!B$53/Baseline!B$75 + Baseline!B$69*Baseline!B$54/Baseline!B$76)</f>
        <v>1.7416008464706866E-9</v>
      </c>
      <c r="R7" s="40">
        <f>Baseline!B$33 * (Baseline!B$45 * Baseline!B$61*Baseline!B$57/Baseline!B$73 + Baseline!B$62*Baseline!B$67/Baseline!B$74 + Baseline!B$63*Baseline!B$55/Baseline!B$75 + Baseline!B$69*Baseline!B$56/Baseline!B$76)</f>
        <v>1.4629426951438731E-8</v>
      </c>
      <c r="S7" s="40">
        <f>Baseline!B$33 * (Baseline!B$45 * Baseline!B$61*Baseline!B$58/Baseline!B$73 + Baseline!B$62*Baseline!B$59/Baseline!B$74 + Baseline!B$63*Baseline!B$68/Baseline!B$75 + Baseline!B$69*Baseline!B$60/Baseline!B$76)</f>
        <v>1.6489905838220972E-9</v>
      </c>
      <c r="T7" s="40">
        <f>Baseline!B$33 * (Baseline!B$45 * Baseline!B$61*Baseline!B$61/Baseline!B$73 + Baseline!B$62*Baseline!B$62/Baseline!B$74 + Baseline!B$63*Baseline!B$63/Baseline!B$75 + Baseline!B$69*Baseline!B$69/Baseline!B$76)</f>
        <v>9.8551805022144408E-8</v>
      </c>
      <c r="U7" s="40"/>
      <c r="V7" s="40">
        <f>Baseline!B$80 * ( Baseline!B$87 * Baseline!B$7 )</f>
        <v>0.21721806254049353</v>
      </c>
      <c r="W7" s="40">
        <f>Baseline!C$80 * ( Baseline!D$87 * Baseline!B$11 )</f>
        <v>7.2686302271481821E-4</v>
      </c>
      <c r="X7" s="40">
        <f>Baseline!D$80 * ( Baseline!F$87 * Baseline!B$16 )</f>
        <v>3.7694748387496597E-3</v>
      </c>
      <c r="Y7" s="40">
        <f>Baseline!E$80 * ( Baseline!H$87 * Baseline!B$18 )</f>
        <v>6.1247480759948902E-4</v>
      </c>
      <c r="Z7" s="48">
        <f t="shared" ref="Z7:Z1007" si="0">SUM( V7:Y7 )</f>
        <v>0.22232687520955749</v>
      </c>
      <c r="AA7" s="40">
        <f>Baseline!B$81 * ( Baseline!B$87 * Baseline!B$7 )</f>
        <v>4.0897038353364536E-4</v>
      </c>
      <c r="AB7" s="1">
        <f>Baseline!C$81 * ( Baseline!D$87 * Baseline!B$11 )</f>
        <v>3.3110912815977528E-2</v>
      </c>
      <c r="AC7" s="1">
        <f>Baseline!D$81 * ( Baseline!F$87 * Baseline!B$16 )</f>
        <v>4.8383027766113815E-4</v>
      </c>
      <c r="AD7" s="1">
        <f>Baseline!D$81 * ( Baseline!F$87 * Baseline!B$16 )</f>
        <v>4.8383027766113815E-4</v>
      </c>
      <c r="AE7" s="48">
        <f t="shared" ref="AE7:AE1007" si="1">SUM( AA7:AD7 )</f>
        <v>3.4487543754833441E-2</v>
      </c>
      <c r="AF7" s="48">
        <f>Baseline!B$82 * ( Baseline!B$87 * Baseline!B$7 )</f>
        <v>1.1263462933968017E-3</v>
      </c>
      <c r="AG7" s="48">
        <f>Baseline!C$82 * ( Baseline!D$87 * Baseline!B$11 )</f>
        <v>2.5694776540652174E-4</v>
      </c>
      <c r="AH7" s="48">
        <f>Baseline!D$82 * ( Baseline!F$87 * Baseline!B$16 )</f>
        <v>4.6024159279357379E-2</v>
      </c>
      <c r="AI7" s="48">
        <f>Baseline!E$82 * ( Baseline!H$87 * Baseline!B$18 )</f>
        <v>5.799062354651922E-4</v>
      </c>
      <c r="AJ7" s="48">
        <f t="shared" ref="AJ7:AJ1007" si="2">SUM( AF7:AI7 )</f>
        <v>4.7987359573625897E-2</v>
      </c>
      <c r="AK7" s="48">
        <f>Baseline!B$83 * ( Baseline!B$87 * Baseline!B$7 )</f>
        <v>1.8076075185519256E-5</v>
      </c>
      <c r="AL7" s="48">
        <f>Baseline!C$83 * ( Baseline!D$87 * Baseline!B$11 )</f>
        <v>2.6986312409691364E-4</v>
      </c>
      <c r="AM7" s="48">
        <f>Baseline!D$83 * ( Baseline!F$87 * Baseline!B$16 )</f>
        <v>5.7277308529307016E-5</v>
      </c>
      <c r="AN7" s="48">
        <f>Baseline!E$83 * ( Baseline!H$87 * Baseline!B$18 )</f>
        <v>3.4658054939419321E-2</v>
      </c>
      <c r="AO7" s="48">
        <f t="shared" ref="AO7:AO1007" si="3">SUM( AK7:AN7 )</f>
        <v>3.500327144723106E-2</v>
      </c>
      <c r="AP7" s="48"/>
      <c r="AQ7" s="48">
        <f>Baseline!B$94 * ( (1-Baseline!B$88-Baseline!B$87) + (1-Baseline!B$36)*Baseline!B$88 )</f>
        <v>0.11590755817160733</v>
      </c>
      <c r="AR7" s="48">
        <f>Baseline!C$94 * ( (1-Baseline!B$88-Baseline!B$87) + (1-Baseline!B$36)*Baseline!B$88 )</f>
        <v>3.8785410892062694E-4</v>
      </c>
      <c r="AS7" s="48">
        <f>Baseline!D$94 * ( (1-Baseline!B$88-Baseline!B$87) + (1-Baseline!B$36)*Baseline!B$88 )</f>
        <v>2.0113917739568183E-3</v>
      </c>
      <c r="AT7" s="48">
        <f>Baseline!E$94 * ( (1-Baseline!B$88-Baseline!B$87) + (1-Baseline!B$36)*Baseline!B$88 )</f>
        <v>3.2681655733508732E-4</v>
      </c>
      <c r="AU7" s="48">
        <f t="shared" ref="AU7:AU1007" si="4">SUM( AQ7:AT7 )</f>
        <v>0.11863362061181987</v>
      </c>
      <c r="AV7" s="48">
        <f>Baseline!B$95 * ( (1-Baseline!D$88-Baseline!D$87) + (1-Baseline!B$36)*Baseline!D$88 )</f>
        <v>3.138432179711058E-4</v>
      </c>
      <c r="AW7" s="48">
        <f>Baseline!C$95 * ( (1-Baseline!D$88-Baseline!D$87) + (1-Baseline!B$36)*Baseline!D$88 )</f>
        <v>2.540926151752065E-2</v>
      </c>
      <c r="AX7" s="48">
        <f>Baseline!D$95 * ( (1-Baseline!D$88-Baseline!D$87) + (1-Baseline!B$36)*Baseline!D$88 )</f>
        <v>3.7129058094871316E-4</v>
      </c>
      <c r="AY7" s="48">
        <f>Baseline!E$95 * ( (1-Baseline!D$88-Baseline!D$87) + (1-Baseline!B$36)*Baseline!D$88 )</f>
        <v>3.9480969337340101E-3</v>
      </c>
      <c r="AZ7" s="48">
        <f t="shared" ref="AZ7:AZ1007" si="5">SUM( AV7:AY7 )</f>
        <v>3.0042492250174475E-2</v>
      </c>
      <c r="BA7" s="48">
        <f>Baseline!B$96 * ( (1-Baseline!F$88-Baseline!F$87) + (1-Baseline!B$36)*Baseline!F$88 )</f>
        <v>8.1055483580972732E-4</v>
      </c>
      <c r="BB7" s="48">
        <f>Baseline!C$96 * ( (1-Baseline!F$88-Baseline!F$87) + (1-Baseline!B$36)*Baseline!F$88 )</f>
        <v>1.8490783431502605E-4</v>
      </c>
      <c r="BC7" s="48">
        <f>Baseline!D$96 * ( (1-Baseline!F$88-Baseline!F$87) + (1-Baseline!B$36)*Baseline!F$88 )</f>
        <v>3.3120457790522514E-2</v>
      </c>
      <c r="BD7" s="48">
        <f>Baseline!E$96 * ( (1-Baseline!F$88-Baseline!F$87) + (1-Baseline!B$36)*Baseline!F$88 )</f>
        <v>4.1731908404028724E-4</v>
      </c>
      <c r="BE7" s="48">
        <f t="shared" ref="BE7:BE1007" si="6">SUM( BA7:BD7 )</f>
        <v>3.4533239544687552E-2</v>
      </c>
      <c r="BF7" s="48">
        <f>Baseline!B$97 * ( (1-Baseline!H$88-Baseline!H$87) + (1-Baseline!B$36)*Baseline!H$88 )</f>
        <v>1.4322035890990615E-5</v>
      </c>
      <c r="BG7" s="48">
        <f>Baseline!C$97 * ( (1-Baseline!H$88-Baseline!H$87) + (1-Baseline!B$36)*Baseline!H$88 )</f>
        <v>2.1381795048446659E-4</v>
      </c>
      <c r="BH7" s="48">
        <f>Baseline!D$97 * ( (1-Baseline!H$88-Baseline!H$87) + (1-Baseline!B$36)*Baseline!H$88 )</f>
        <v>4.538195709394053E-5</v>
      </c>
      <c r="BI7" s="48">
        <f>Baseline!E$97 * ( (1-Baseline!H$88-Baseline!H$87) + (1-Baseline!B$36)*Baseline!H$88 )</f>
        <v>2.7460270089600714E-2</v>
      </c>
      <c r="BJ7" s="48">
        <f t="shared" ref="BJ7:BJ1007" si="7">SUM( BF7:BI7 )</f>
        <v>2.7733792033070113E-2</v>
      </c>
      <c r="BK7" s="48"/>
      <c r="BL7" s="48">
        <f>Baseline!B$94 / Baseline!F$94</f>
        <v>0.97702116460617472</v>
      </c>
      <c r="BM7" s="48">
        <f>Baseline!C$94 / Baseline!F$94</f>
        <v>3.2693439424707547E-3</v>
      </c>
      <c r="BN7" s="48">
        <f>Baseline!D$94 / Baseline!F$94</f>
        <v>1.6954652176875536E-2</v>
      </c>
      <c r="BO7" s="48">
        <f>Baseline!E$94 / Baseline!F$94</f>
        <v>2.7548392744790383E-3</v>
      </c>
      <c r="BP7" s="48">
        <f t="shared" ref="BP7:BP1007" si="8">SUM( BL7:BO7 )</f>
        <v>1</v>
      </c>
      <c r="BQ7" s="48">
        <f>Baseline!B$95 / Baseline!F$95</f>
        <v>1.0446643885521285E-2</v>
      </c>
      <c r="BR7" s="48">
        <f>Baseline!C$95 / Baseline!F$95</f>
        <v>0.8457774177298184</v>
      </c>
      <c r="BS7" s="48">
        <f>Baseline!D$95 / Baseline!F$95</f>
        <v>1.2358847523595744E-2</v>
      </c>
      <c r="BT7" s="48">
        <f>Baseline!E$95 / Baseline!F$95</f>
        <v>0.13141709086106468</v>
      </c>
      <c r="BU7" s="48">
        <f t="shared" ref="BU7:BU1007" si="9">SUM( BQ7:BT7 )</f>
        <v>1</v>
      </c>
      <c r="BV7" s="48">
        <f>Baseline!B$96 / Baseline!F$96</f>
        <v>2.3471728876198628E-2</v>
      </c>
      <c r="BW7" s="48">
        <f>Baseline!C$96 / Baseline!F$96</f>
        <v>5.3544885088393475E-3</v>
      </c>
      <c r="BX7" s="48">
        <f>Baseline!D$96 / Baseline!F$96</f>
        <v>0.95908922033402511</v>
      </c>
      <c r="BY7" s="48">
        <f>Baseline!E$96 / Baseline!F$96</f>
        <v>1.2084562280936826E-2</v>
      </c>
      <c r="BZ7" s="48">
        <f t="shared" ref="BZ7:BZ1007" si="10">SUM( BV7:BY7 )</f>
        <v>0.99999999999999989</v>
      </c>
      <c r="CA7" s="48">
        <f>Baseline!B$97 / Baseline!F$97</f>
        <v>5.164110221174532E-4</v>
      </c>
      <c r="CB7" s="48">
        <f>Baseline!C$97 / Baseline!F$97</f>
        <v>7.7096543534150496E-3</v>
      </c>
      <c r="CC7" s="48">
        <f>Baseline!D$97 / Baseline!F$97</f>
        <v>1.6363415806906799E-3</v>
      </c>
      <c r="CD7" s="48">
        <f>Baseline!E$97 / Baseline!F$97</f>
        <v>0.9901375930437768</v>
      </c>
      <c r="CE7" s="48">
        <f t="shared" ref="CE7:CE1007" si="11">SUM( CA7:CD7 )</f>
        <v>1</v>
      </c>
      <c r="CF7" s="48"/>
      <c r="CG7" s="48">
        <f>Baseline!B$94 / Baseline!F$94</f>
        <v>0.97702116460617472</v>
      </c>
      <c r="CH7" s="48">
        <f>Baseline!C$94 / Baseline!F$94</f>
        <v>3.2693439424707547E-3</v>
      </c>
      <c r="CI7" s="48">
        <f>Baseline!D$94 / Baseline!F$94</f>
        <v>1.6954652176875536E-2</v>
      </c>
      <c r="CJ7" s="48">
        <f>Baseline!E$94 / Baseline!F$94</f>
        <v>2.7548392744790383E-3</v>
      </c>
      <c r="CK7" s="48">
        <f t="shared" ref="CK7:CK1007" si="12">SUM( CG7:CJ7 )</f>
        <v>1</v>
      </c>
      <c r="CL7" s="48">
        <f>Baseline!B$95 / Baseline!F$95</f>
        <v>1.0446643885521285E-2</v>
      </c>
      <c r="CM7" s="48">
        <f>Baseline!C$95 / Baseline!F$95</f>
        <v>0.8457774177298184</v>
      </c>
      <c r="CN7" s="48">
        <f>Baseline!D$95 / Baseline!F$95</f>
        <v>1.2358847523595744E-2</v>
      </c>
      <c r="CO7" s="48">
        <f>Baseline!E$95 / Baseline!F$95</f>
        <v>0.13141709086106468</v>
      </c>
      <c r="CP7" s="48">
        <f t="shared" ref="CP7:CP1007" si="13">SUM( CL7:CO7 )</f>
        <v>1</v>
      </c>
      <c r="CQ7" s="48">
        <f>Baseline!B$96 / Baseline!F$96</f>
        <v>2.3471728876198628E-2</v>
      </c>
      <c r="CR7" s="48">
        <f>Baseline!C$96 / Baseline!F$96</f>
        <v>5.3544885088393475E-3</v>
      </c>
      <c r="CS7" s="48">
        <f>Baseline!D$96 / Baseline!F$96</f>
        <v>0.95908922033402511</v>
      </c>
      <c r="CT7" s="48">
        <f>Baseline!E$96 / Baseline!F$96</f>
        <v>1.2084562280936826E-2</v>
      </c>
      <c r="CU7" s="48">
        <f t="shared" ref="CU7:CU1007" si="14">SUM( CQ7:CT7 )</f>
        <v>0.99999999999999989</v>
      </c>
      <c r="CV7" s="48">
        <f>Baseline!B$97 / Baseline!F$97</f>
        <v>5.164110221174532E-4</v>
      </c>
      <c r="CW7" s="48">
        <f>Baseline!C$97 / Baseline!F$97</f>
        <v>7.7096543534150496E-3</v>
      </c>
      <c r="CX7" s="48">
        <f>Baseline!D$97 / Baseline!F$97</f>
        <v>1.6363415806906799E-3</v>
      </c>
      <c r="CY7" s="48">
        <f>Baseline!E$97 / Baseline!F$97</f>
        <v>0.9901375930437768</v>
      </c>
      <c r="CZ7" s="48">
        <f t="shared" ref="CZ7:CZ1007" si="15">SUM( CV7:CY7 )</f>
        <v>1</v>
      </c>
      <c r="DA7" s="48"/>
      <c r="DB7" s="48">
        <f>(Baseline!B$101*Baseline!B$7 + Baseline!B$102*Baseline!B$11 + Baseline!B$103*Baseline!B$16 + Baseline!B$104*Baseline!B$18)</f>
        <v>60259.549857313505</v>
      </c>
      <c r="DC7" s="48">
        <f>(Baseline!C$101*Baseline!B$7 + Baseline!C$102*Baseline!B$11 + Baseline!C$103*Baseline!B$16 + Baseline!C$104*Baseline!B$18)</f>
        <v>65090.017472846666</v>
      </c>
      <c r="DD7" s="48">
        <f>(Baseline!D$101*Baseline!B$7 + Baseline!D$102*Baseline!B$11 + Baseline!D$103*Baseline!B$16 + Baseline!D$104*Baseline!B$18)</f>
        <v>114809.6810431441</v>
      </c>
      <c r="DE7" s="48">
        <f>(Baseline!E$101*Baseline!B$7 + Baseline!E$102*Baseline!B$11 + Baseline!E$103*Baseline!B$16 + Baseline!E$104*Baseline!B$18)</f>
        <v>1267451.6863073055</v>
      </c>
      <c r="DF7" s="48">
        <f t="shared" ref="DF7:DF1007" si="16">SUM( DB7:DE7 )</f>
        <v>1507610.9346806097</v>
      </c>
      <c r="DG7" s="48"/>
      <c r="DH7" s="48">
        <f>Baseline!B$115 / Baseline!B$119</f>
        <v>3.9970226051776157E-2</v>
      </c>
      <c r="DI7" s="48">
        <f>Baseline!B$116 / Baseline!B$119</f>
        <v>4.3174280562402606E-2</v>
      </c>
      <c r="DJ7" s="48">
        <f>Baseline!B$117 / Baseline!B$119</f>
        <v>7.6153388385622689E-2</v>
      </c>
      <c r="DK7" s="48">
        <f>Baseline!B$118 / Baseline!B$119</f>
        <v>0.84070210500019871</v>
      </c>
      <c r="DL7" s="48">
        <f t="shared" ref="DL7:DL1007" si="17">SUM( DH7:DK7 )</f>
        <v>1.0000000000000002</v>
      </c>
      <c r="DM7" s="48"/>
      <c r="DN7" s="48">
        <f>Baseline!C$115 / (Baseline!B$7/Baseline!B$17)</f>
        <v>4.2665587340763729</v>
      </c>
      <c r="DO7" s="48">
        <f>Baseline!C$116 / (Baseline!B$11/Baseline!B$17)</f>
        <v>1.0422477971236435</v>
      </c>
      <c r="DP7" s="48">
        <f>Baseline!C$117 / (Baseline!B$16/Baseline!B$17)</f>
        <v>1.1767999912307012</v>
      </c>
      <c r="DQ7" s="48">
        <f>Baseline!C$118 / (Baseline!B$18/Baseline!B$17)</f>
        <v>0.95048794869781505</v>
      </c>
      <c r="DR7" s="71"/>
      <c r="DS7" s="48">
        <f>(Baseline!F$101*Baseline!B$34)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3.0324574341772978E-2</v>
      </c>
      <c r="DT7" s="48">
        <f>(Baseline!F$102*Baseline!B$34) + (Baseline!D$88*(1-Baseline!D$89)*Baseline!B$35) + (Baseline!D$88*Baseline!D$89*((1-Baseline!D$90)*Baseline!B$40 + Baseline!D$90*Baseline!B$41))</f>
        <v>1.0919941837526174E-2</v>
      </c>
      <c r="DU7" s="48">
        <f>(Baseline!F$103*Baseline!B$34) + (Baseline!F$88*(1-Baseline!F$89)*Baseline!B$35) + (Baseline!F$88*Baseline!F$89*((1-Baseline!F$90)*Baseline!B$40 + Baseline!F$90*Baseline!B$41))</f>
        <v>1.2910625931703137E-2</v>
      </c>
      <c r="DV7" s="48">
        <f>(Baseline!F$104*Baseline!B$34) + (Baseline!H$88*(1-Baseline!H$89)*Baseline!B$35) + (Baseline!H$88*Baseline!H$89*((1-Baseline!H$90)*Baseline!B$40 + Baseline!H$90*Baseline!B$41))</f>
        <v>9.3050688049605181E-3</v>
      </c>
      <c r="DW7" s="48">
        <f>( Baseline!B$123*Baseline!B$7 + Baseline!B$124*Baseline!B$11 + Baseline!B$125*Baseline!B$16 + Baseline!B$126*Baseline!B$18 ) / Baseline!B$17</f>
        <v>9.8022035478969802E-3</v>
      </c>
    </row>
    <row r="8" spans="1:127">
      <c r="A8" s="7" t="s">
        <v>6</v>
      </c>
      <c r="B8" s="1">
        <f>MIN( MAX( NORMINV( MCrands!B8, (B$5+B$4)/2, (B$5-B$4)/3.29 ), 0 ), 1 )</f>
        <v>0.5626147230663604</v>
      </c>
      <c r="C8" s="1">
        <f>MAX( NORMINV( MCrands!C8, (C$5+C$4)/2, (C$5-C$4)/3.29 ), 0 )</f>
        <v>2.3486762037705953</v>
      </c>
      <c r="D8" s="40"/>
      <c r="E8" s="40">
        <f>Baseline!B$33 * (C8 * Baseline!B$66*Baseline!B$66/Baseline!B$73 + Baseline!B$52*Baseline!B$52/Baseline!B$74 + Baseline!B$53*Baseline!B$53/Baseline!B$75 + Baseline!B$54*Baseline!B$54/Baseline!B$76)</f>
        <v>1.9662327871193227E-5</v>
      </c>
      <c r="F8" s="40">
        <f>Baseline!B$33 * (C8 * Baseline!B$66*Baseline!B$57/Baseline!B$73 + Baseline!B$52*Baseline!B$67/Baseline!B$74 + Baseline!B$53*Baseline!B$55/Baseline!B$75 + Baseline!B$54*Baseline!B$56/Baseline!B$76)</f>
        <v>3.923429447938451E-8</v>
      </c>
      <c r="G8" s="1">
        <f>Baseline!B$33 * (C8 * Baseline!B$66*Baseline!B$58/Baseline!B$73 + Baseline!B$52*Baseline!B$59/Baseline!B$74 + Baseline!B$53*Baseline!B$68/Baseline!B$75 + Baseline!B$54*Baseline!B$60/Baseline!B$76)</f>
        <v>1.0810534980380472E-7</v>
      </c>
      <c r="H8" s="40">
        <f>Baseline!B$33 * (C8 * Baseline!B$66*Baseline!B$61/Baseline!B$73 + Baseline!B$52*Baseline!B$62/Baseline!B$74 + Baseline!B$53*Baseline!B$63/Baseline!B$75 + Baseline!B$54*Baseline!B$69/Baseline!B$76)</f>
        <v>1.6999699785343495E-9</v>
      </c>
      <c r="I8" s="40">
        <f>Baseline!B$33 * (C8 * Baseline!B$57*Baseline!B$66/Baseline!B$73 + Baseline!B$67*Baseline!B$52/Baseline!B$74 + Baseline!B$55*Baseline!B$53/Baseline!B$75 + Baseline!B$56*Baseline!B$54/Baseline!B$76)</f>
        <v>3.923429447938451E-8</v>
      </c>
      <c r="J8" s="1">
        <f>Baseline!B$33 * (C8 * Baseline!B$57*Baseline!B$57/Baseline!B$73 + Baseline!B$67*Baseline!B$67/Baseline!B$74 + Baseline!B$55*Baseline!B$55/Baseline!B$75 + Baseline!B$56*Baseline!B$56/Baseline!B$76)</f>
        <v>1.7949605965843132E-6</v>
      </c>
      <c r="K8" s="40">
        <f>Baseline!B$33 * (C8 * Baseline!B$57*Baseline!B$58/Baseline!B$73 + Baseline!B$67*Baseline!B$59/Baseline!B$74 + Baseline!B$55*Baseline!B$68/Baseline!B$75 + Baseline!B$56*Baseline!B$60/Baseline!B$76)</f>
        <v>1.3929222647002538E-8</v>
      </c>
      <c r="L8" s="1">
        <f>Baseline!B$33 * (C8 * Baseline!B$57*Baseline!B$61/Baseline!B$73 + Baseline!B$67*Baseline!B$62/Baseline!B$74 + Baseline!B$55*Baseline!B$63/Baseline!B$75 + Baseline!B$56*Baseline!B$69/Baseline!B$76)</f>
        <v>1.4629421383953884E-8</v>
      </c>
      <c r="M8" s="40">
        <f>Baseline!B$33 * (C8 * Baseline!B$58*Baseline!B$66/Baseline!B$73 + Baseline!B$59*Baseline!B$52/Baseline!B$74 + Baseline!B$68*Baseline!B$53/Baseline!B$75 + Baseline!B$60*Baseline!B$54/Baseline!B$76)</f>
        <v>1.0810534980380472E-7</v>
      </c>
      <c r="N8" s="1">
        <f>Baseline!B$33 * (C8 * Baseline!B$58*Baseline!B$57/Baseline!B$73 + Baseline!B$59*Baseline!B$67/Baseline!B$74 + Baseline!B$68*Baseline!B$55/Baseline!B$75 + Baseline!B$60*Baseline!B$56/Baseline!B$76)</f>
        <v>1.3929222647002538E-8</v>
      </c>
      <c r="O8" s="1">
        <f>Baseline!B$33 * (C8 * Baseline!B$58*Baseline!B$58/Baseline!B$73 + Baseline!B$59*Baseline!B$59/Baseline!B$74 + Baseline!B$68*Baseline!B$68/Baseline!B$75 + Baseline!B$60*Baseline!B$60/Baseline!B$76)</f>
        <v>1.3250168241017088E-6</v>
      </c>
      <c r="P8" s="40">
        <f>Baseline!B$33 * (C8 * Baseline!B$58*Baseline!B$61/Baseline!B$73 + Baseline!B$59*Baseline!B$62/Baseline!B$74 + Baseline!B$68*Baseline!B$63/Baseline!B$75 + Baseline!B$60*Baseline!B$69/Baseline!B$76)</f>
        <v>1.6489768970885171E-9</v>
      </c>
      <c r="Q8" s="40">
        <f>Baseline!B$33 * (C8 * Baseline!B$61*Baseline!B$66/Baseline!B$73 + Baseline!B$62*Baseline!B$52/Baseline!B$74 + Baseline!B$63*Baseline!B$53/Baseline!B$75 + Baseline!B$69*Baseline!B$54/Baseline!B$76)</f>
        <v>1.6999699785343495E-9</v>
      </c>
      <c r="R8" s="40">
        <f>Baseline!B$33 * (C8 * Baseline!B$61*Baseline!B$57/Baseline!B$73 + Baseline!B$62*Baseline!B$67/Baseline!B$74 + Baseline!B$63*Baseline!B$55/Baseline!B$75 + Baseline!B$69*Baseline!B$56/Baseline!B$76)</f>
        <v>1.4629421383953884E-8</v>
      </c>
      <c r="S8" s="40">
        <f>Baseline!B$33 * (C8 * Baseline!B$61*Baseline!B$58/Baseline!B$73 + Baseline!B$62*Baseline!B$59/Baseline!B$74 + Baseline!B$63*Baseline!B$68/Baseline!B$75 + Baseline!B$69*Baseline!B$60/Baseline!B$76)</f>
        <v>1.6489768970885171E-9</v>
      </c>
      <c r="T8" s="40">
        <f>Baseline!B$33 * (C8 * Baseline!B$61*Baseline!B$61/Baseline!B$73 + Baseline!B$62*Baseline!B$62/Baseline!B$74 + Baseline!B$63*Baseline!B$63/Baseline!B$75 + Baseline!B$69*Baseline!B$69/Baseline!B$76)</f>
        <v>9.8551803653471038E-8</v>
      </c>
      <c r="U8" s="40"/>
      <c r="V8" s="40">
        <f>E8 * ( Baseline!B$87 * Baseline!B$7 )</f>
        <v>0.2040753009751145</v>
      </c>
      <c r="W8" s="40">
        <f>F8 * ( Baseline!D$87 * Baseline!B$11 )</f>
        <v>7.2373916730236179E-4</v>
      </c>
      <c r="X8" s="40">
        <f>G8 * ( Baseline!F$87 * Baseline!B$16 )</f>
        <v>3.7550144525562742E-3</v>
      </c>
      <c r="Y8" s="40">
        <f>H8 * ( Baseline!H$87 * Baseline!B$18 )</f>
        <v>5.9783433594309387E-4</v>
      </c>
      <c r="Z8" s="48">
        <f t="shared" si="0"/>
        <v>0.20915188893091624</v>
      </c>
      <c r="AA8" s="40">
        <f>I8 * ( Baseline!B$87 * Baseline!B$7 )</f>
        <v>4.0721274240153186E-4</v>
      </c>
      <c r="AB8" s="1">
        <f>J8 * ( Baseline!D$87 * Baseline!B$11 )</f>
        <v>3.3110912398210166E-2</v>
      </c>
      <c r="AC8" s="1">
        <f>K8 * ( Baseline!F$87 * Baseline!B$16 )</f>
        <v>4.8382834380808655E-4</v>
      </c>
      <c r="AD8" s="1">
        <f>L8 * ( Baseline!F$87 * Baseline!B$16 )</f>
        <v>5.081495858343661E-4</v>
      </c>
      <c r="AE8" s="48">
        <f t="shared" si="1"/>
        <v>3.451010307025415E-2</v>
      </c>
      <c r="AF8" s="48">
        <f>M8 * ( Baseline!B$87 * Baseline!B$7 )</f>
        <v>1.1220254256136893E-3</v>
      </c>
      <c r="AG8" s="48">
        <f>N8 * ( Baseline!D$87 * Baseline!B$11 )</f>
        <v>2.5694673839510225E-4</v>
      </c>
      <c r="AH8" s="48">
        <f>O8 * ( Baseline!F$87 * Baseline!B$16 )</f>
        <v>4.6024154525301966E-2</v>
      </c>
      <c r="AI8" s="48">
        <f>P8 * ( Baseline!H$87 * Baseline!B$18 )</f>
        <v>5.7990142220414379E-4</v>
      </c>
      <c r="AJ8" s="48">
        <f t="shared" si="2"/>
        <v>4.7983028111514898E-2</v>
      </c>
      <c r="AK8" s="48">
        <f>Q8 * ( Baseline!B$87 * Baseline!B$7 )</f>
        <v>1.7643988407208013E-5</v>
      </c>
      <c r="AL8" s="48">
        <f>R8 * ( Baseline!D$87 * Baseline!B$11 )</f>
        <v>2.6986302139577167E-4</v>
      </c>
      <c r="AM8" s="48">
        <f>S8 * ( Baseline!F$87 * Baseline!B$16 )</f>
        <v>5.7276833123765158E-5</v>
      </c>
      <c r="AN8" s="48">
        <f>T8 * ( Baseline!H$87 * Baseline!B$18 )</f>
        <v>3.465805445809321E-2</v>
      </c>
      <c r="AO8" s="48">
        <f t="shared" si="3"/>
        <v>3.5002838301019953E-2</v>
      </c>
      <c r="AP8" s="48"/>
      <c r="AQ8" s="48">
        <f>V8 * ( (1-Baseline!B$88-Baseline!B$87) + (1-B8)*Baseline!B$88 )</f>
        <v>9.7522055175156649E-2</v>
      </c>
      <c r="AR8" s="48">
        <f>W8 * ( (1-Baseline!B$88-Baseline!B$87) + (1-B8)*Baseline!B$88 )</f>
        <v>3.4585533216824528E-4</v>
      </c>
      <c r="AS8" s="48">
        <f>X8 * ( (1-Baseline!B$88-Baseline!B$87) + (1-B8)*Baseline!B$88 )</f>
        <v>1.794419632733305E-3</v>
      </c>
      <c r="AT8" s="48">
        <f>Y8 * ( (1-Baseline!B$88-Baseline!B$87) + (1-B8)*Baseline!B$88 )</f>
        <v>2.8568882572690681E-4</v>
      </c>
      <c r="AU8" s="48">
        <f t="shared" si="4"/>
        <v>9.9948018965785104E-2</v>
      </c>
      <c r="AV8" s="48">
        <f>AA8 * ( (1-Baseline!D$88-Baseline!D$87) + (1-B8)*Baseline!D$88 )</f>
        <v>3.0107152111218252E-4</v>
      </c>
      <c r="AW8" s="48">
        <f>AB8 * ( (1-Baseline!D$88-Baseline!D$87) + (1-B8)*Baseline!D$88 )</f>
        <v>2.4480453883517418E-2</v>
      </c>
      <c r="AX8" s="48">
        <f>AC8 * ( (1-Baseline!D$88-Baseline!D$87) + (1-B8)*Baseline!D$88 )</f>
        <v>3.5771703647685432E-4</v>
      </c>
      <c r="AY8" s="48">
        <f>AD8 * ( (1-Baseline!D$88-Baseline!D$87) + (1-B8)*Baseline!D$88 )</f>
        <v>3.7569887390415476E-4</v>
      </c>
      <c r="AZ8" s="48">
        <f t="shared" si="5"/>
        <v>2.5514941315010607E-2</v>
      </c>
      <c r="BA8" s="48">
        <f>AF8 * ( (1-Baseline!F$88-Baseline!F$87) + (1-Baseline!B$36)*Baseline!F$88 )</f>
        <v>8.0744540108523052E-4</v>
      </c>
      <c r="BB8" s="48">
        <f>AG8 * ( (1-Baseline!F$88-Baseline!F$87) + (1-Baseline!B$36)*Baseline!F$88 )</f>
        <v>1.8490709524474424E-4</v>
      </c>
      <c r="BC8" s="48">
        <f>AH8 * ( (1-Baseline!F$88-Baseline!F$87) + (1-Baseline!B$36)*Baseline!F$88 )</f>
        <v>3.3120454369352105E-2</v>
      </c>
      <c r="BD8" s="48">
        <f>AI8 * ( (1-Baseline!F$88-Baseline!F$87) + (1-Baseline!B$36)*Baseline!F$88 )</f>
        <v>4.1731562026361242E-4</v>
      </c>
      <c r="BE8" s="48">
        <f t="shared" si="6"/>
        <v>3.453012248594569E-2</v>
      </c>
      <c r="BF8" s="48">
        <f>AK8 * ( (1-Baseline!H$88-Baseline!H$87) + (1-Baseline!B$36)*Baseline!H$88 )</f>
        <v>1.3979684894799052E-5</v>
      </c>
      <c r="BG8" s="48">
        <f>AL8 * ( (1-Baseline!H$88-Baseline!H$87) + (1-Baseline!B$36)*Baseline!H$88 )</f>
        <v>2.138178691122978E-4</v>
      </c>
      <c r="BH8" s="48">
        <f>AM8 * ( (1-Baseline!H$88-Baseline!H$87) + (1-Baseline!B$36)*Baseline!H$88 )</f>
        <v>4.5381580420621604E-5</v>
      </c>
      <c r="BI8" s="48">
        <f>AN8 * ( (1-Baseline!H$88-Baseline!H$87) + (1-Baseline!B$36)*Baseline!H$88 )</f>
        <v>2.7460269708236409E-2</v>
      </c>
      <c r="BJ8" s="48">
        <f t="shared" si="7"/>
        <v>2.7733448842664127E-2</v>
      </c>
      <c r="BK8" s="48"/>
      <c r="BL8" s="48">
        <f t="shared" ref="BL8:BL1007" si="18">V8 / Z8</f>
        <v>0.97572774512460392</v>
      </c>
      <c r="BM8" s="48">
        <f t="shared" ref="BM8:BM1007" si="19">W8 / Z8</f>
        <v>3.4603520484647208E-3</v>
      </c>
      <c r="BN8" s="48">
        <f t="shared" ref="BN8:BN1007" si="20">X8 / Z8</f>
        <v>1.7953528757259141E-2</v>
      </c>
      <c r="BO8" s="48">
        <f t="shared" ref="BO8:BO1007" si="21">Y8 / Z8</f>
        <v>2.8583740696722136E-3</v>
      </c>
      <c r="BP8" s="48">
        <f t="shared" si="8"/>
        <v>1</v>
      </c>
      <c r="BQ8" s="48">
        <f t="shared" ref="BQ8:BQ1007" si="22">AA8 / AE8</f>
        <v>1.1799812407762043E-2</v>
      </c>
      <c r="BR8" s="48">
        <f t="shared" ref="BR8:BR1007" si="23">AB8 / AE8</f>
        <v>0.95945562175819721</v>
      </c>
      <c r="BS8" s="48">
        <f t="shared" ref="BS8:BS1007" si="24">AC8 / AE8</f>
        <v>1.4019904339987918E-2</v>
      </c>
      <c r="BT8" s="48">
        <f t="shared" ref="BT8:BT1007" si="25">AD8 / AE8</f>
        <v>1.4724661494052844E-2</v>
      </c>
      <c r="BU8" s="48">
        <f t="shared" si="9"/>
        <v>1</v>
      </c>
      <c r="BV8" s="48">
        <f t="shared" ref="BV8:BV1007" si="26">AF8 / AJ8</f>
        <v>2.3383797767119813E-2</v>
      </c>
      <c r="BW8" s="48">
        <f t="shared" ref="BW8:BW1007" si="27">AG8 / AJ8</f>
        <v>5.3549504586902167E-3</v>
      </c>
      <c r="BX8" s="48">
        <f t="shared" ref="BX8:BX1007" si="28">AH8 / AJ8</f>
        <v>0.95917569892295218</v>
      </c>
      <c r="BY8" s="48">
        <f t="shared" ref="BY8:BY1007" si="29">AI8 / AJ8</f>
        <v>1.208555285123783E-2</v>
      </c>
      <c r="BZ8" s="48">
        <f t="shared" si="10"/>
        <v>1</v>
      </c>
      <c r="CA8" s="48">
        <f t="shared" ref="CA8:CA1007" si="30">AK8 / AO8</f>
        <v>5.0407307703083848E-4</v>
      </c>
      <c r="CB8" s="48">
        <f t="shared" ref="CB8:CB1007" si="31">AL8 / AO8</f>
        <v>7.709746823242848E-3</v>
      </c>
      <c r="CC8" s="48">
        <f t="shared" ref="CC8:CC1007" si="32">AM8 / AO8</f>
        <v>1.636348247853265E-3</v>
      </c>
      <c r="CD8" s="48">
        <f t="shared" ref="CD8:CD1007" si="33">AN8 / AO8</f>
        <v>0.99014983185187311</v>
      </c>
      <c r="CE8" s="48">
        <f t="shared" si="11"/>
        <v>1</v>
      </c>
      <c r="CF8" s="48"/>
      <c r="CG8" s="48">
        <f t="shared" ref="CG8:CG1007" si="34">V8 / Z8</f>
        <v>0.97572774512460392</v>
      </c>
      <c r="CH8" s="48">
        <f t="shared" ref="CH8:CH1007" si="35">W8 / Z8</f>
        <v>3.4603520484647208E-3</v>
      </c>
      <c r="CI8" s="48">
        <f t="shared" ref="CI8:CI1007" si="36">X8 / Z8</f>
        <v>1.7953528757259141E-2</v>
      </c>
      <c r="CJ8" s="48">
        <f t="shared" ref="CJ8:CJ1007" si="37">Y8 / Z8</f>
        <v>2.8583740696722136E-3</v>
      </c>
      <c r="CK8" s="48">
        <f t="shared" si="12"/>
        <v>1</v>
      </c>
      <c r="CL8" s="48">
        <f t="shared" ref="CL8:CL1007" si="38">AA8 / AE8</f>
        <v>1.1799812407762043E-2</v>
      </c>
      <c r="CM8" s="48">
        <f t="shared" ref="CM8:CM1007" si="39">AB8 / AE8</f>
        <v>0.95945562175819721</v>
      </c>
      <c r="CN8" s="48">
        <f t="shared" ref="CN8:CN1007" si="40">AC8 / AE8</f>
        <v>1.4019904339987918E-2</v>
      </c>
      <c r="CO8" s="48">
        <f t="shared" ref="CO8:CO1007" si="41">AD8 / AE8</f>
        <v>1.4724661494052844E-2</v>
      </c>
      <c r="CP8" s="48">
        <f t="shared" si="13"/>
        <v>1</v>
      </c>
      <c r="CQ8" s="48">
        <f t="shared" ref="CQ8:CQ1007" si="42">AF8 / AJ8</f>
        <v>2.3383797767119813E-2</v>
      </c>
      <c r="CR8" s="48">
        <f t="shared" ref="CR8:CR1007" si="43">AG8 / AJ8</f>
        <v>5.3549504586902167E-3</v>
      </c>
      <c r="CS8" s="48">
        <f t="shared" ref="CS8:CS1007" si="44">AH8 / AJ8</f>
        <v>0.95917569892295218</v>
      </c>
      <c r="CT8" s="48">
        <f t="shared" ref="CT8:CT1007" si="45">AI8 / AJ8</f>
        <v>1.208555285123783E-2</v>
      </c>
      <c r="CU8" s="48">
        <f t="shared" si="14"/>
        <v>1</v>
      </c>
      <c r="CV8" s="48">
        <f t="shared" ref="CV8:CV1007" si="46">AK8 / AO8</f>
        <v>5.0407307703083848E-4</v>
      </c>
      <c r="CW8" s="48">
        <f t="shared" ref="CW8:CW1007" si="47">AL8 / AO8</f>
        <v>7.709746823242848E-3</v>
      </c>
      <c r="CX8" s="48">
        <f t="shared" ref="CX8:CX1007" si="48">AM8 / AO8</f>
        <v>1.636348247853265E-3</v>
      </c>
      <c r="CY8" s="48">
        <f t="shared" ref="CY8:CY1007" si="49">AN8 / AO8</f>
        <v>0.99014983185187311</v>
      </c>
      <c r="CZ8" s="48">
        <f t="shared" si="15"/>
        <v>1</v>
      </c>
      <c r="DA8" s="48"/>
      <c r="DB8" s="48">
        <f>(AQ8*Baseline!B$7 + AV8*Baseline!B$11 + BA8*Baseline!B$16 + BF8*Baseline!B$18)</f>
        <v>51289.09758185564</v>
      </c>
      <c r="DC8" s="48">
        <f>(AR8*Baseline!B$7 + AW8*Baseline!B$11 + BB8*Baseline!B$16 + BG8*Baseline!B$18)</f>
        <v>63077.763737265719</v>
      </c>
      <c r="DD8" s="48">
        <f>(AS8*Baseline!B$7 + AX8*Baseline!B$11 + BC8*Baseline!B$16 + BH8*Baseline!B$18)</f>
        <v>114675.31164580985</v>
      </c>
      <c r="DE8" s="48">
        <f>(AT8*Baseline!B$7 + AY8*Baseline!B$11 + BD8*Baseline!B$16 + BI8*Baseline!B$18)</f>
        <v>1259770.5097413822</v>
      </c>
      <c r="DF8" s="48">
        <f t="shared" si="16"/>
        <v>1488812.6827063134</v>
      </c>
      <c r="DG8" s="48"/>
      <c r="DH8" s="48">
        <f t="shared" ref="DH8:DH1007" si="50">DB8 / DF8</f>
        <v>3.4449664606983364E-2</v>
      </c>
      <c r="DI8" s="48">
        <f t="shared" ref="DI8:DI1007" si="51">DC8 / DF8</f>
        <v>4.2367830735163467E-2</v>
      </c>
      <c r="DJ8" s="48">
        <f t="shared" ref="DJ8:DJ1007" si="52">DD8 / DF8</f>
        <v>7.7024674076094604E-2</v>
      </c>
      <c r="DK8" s="48">
        <f t="shared" ref="DK8:DK1007" si="53">DE8 / DF8</f>
        <v>0.84615783058175853</v>
      </c>
      <c r="DL8" s="48">
        <f t="shared" si="17"/>
        <v>1</v>
      </c>
      <c r="DM8" s="48"/>
      <c r="DN8" s="48">
        <f>DH8 / (Baseline!B$7/Baseline!B$17)</f>
        <v>3.6772751103416677</v>
      </c>
      <c r="DO8" s="48">
        <f>DI8 / (Baseline!B$11/Baseline!B$17)</f>
        <v>1.0227797123059734</v>
      </c>
      <c r="DP8" s="48">
        <f>DJ8 / (Baseline!B$16/Baseline!B$17)</f>
        <v>1.1902639882325781</v>
      </c>
      <c r="DQ8" s="48">
        <f>DK8 / (Baseline!B$18/Baseline!B$17)</f>
        <v>0.95665612811098988</v>
      </c>
      <c r="DR8" s="71"/>
      <c r="DS8" s="48">
        <f>(AU8*Baseline!B$34)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2.7521734094867766E-2</v>
      </c>
      <c r="DT8" s="48">
        <f>(AZ8*Baseline!B$34) + (Baseline!D$88*(1-Baseline!D$89)*Baseline!B$35) + (Baseline!D$88*Baseline!D$89*((1-Baseline!D$90)*Baseline!B$40 + Baseline!D$90*Baseline!B$41))</f>
        <v>1.0240809197251594E-2</v>
      </c>
      <c r="DU8" s="48">
        <f>(BE8*Baseline!B$34) + (Baseline!F$88*(1-Baseline!F$89)*Baseline!B$35) + (Baseline!F$88*Baseline!F$89*((1-Baseline!F$90)*Baseline!B$40 + Baseline!F$90*Baseline!B$41))</f>
        <v>1.2910158372891856E-2</v>
      </c>
      <c r="DV8" s="48">
        <f>(BJ8*Baseline!B$34) + (Baseline!H$88*(1-Baseline!H$89)*Baseline!B$35) + (Baseline!H$88*Baseline!H$89*((1-Baseline!H$90)*Baseline!B$40 + Baseline!H$90*Baseline!B$41))</f>
        <v>9.3050173263996196E-3</v>
      </c>
      <c r="DW8" s="48">
        <f>( DS8*Baseline!B$7 + DT8*Baseline!B$11 + DU8*Baseline!B$16 + DV8*Baseline!B$18 ) / Baseline!B$17</f>
        <v>9.7477375000863242E-3</v>
      </c>
    </row>
    <row r="9" spans="1:127">
      <c r="A9" s="7" t="s">
        <v>9</v>
      </c>
      <c r="B9" s="1">
        <f>MIN( MAX( NORMINV( MCrands!B9, (B$5+B$4)/2, (B$5-B$4)/3.29 ), 0 ), 1 )</f>
        <v>0.46310906669349067</v>
      </c>
      <c r="C9" s="1">
        <f>MAX( NORMINV( MCrands!C9, (C$5+C$4)/2, (C$5-C$4)/3.29 ), 0 )</f>
        <v>2.0736320512018849</v>
      </c>
      <c r="D9" s="40"/>
      <c r="E9" s="40">
        <f>Baseline!B$33 * (C9 * Baseline!B$66*Baseline!B$66/Baseline!B$73 + Baseline!B$52*Baseline!B$52/Baseline!B$74 + Baseline!B$53*Baseline!B$53/Baseline!B$75 + Baseline!B$54*Baseline!B$54/Baseline!B$76)</f>
        <v>1.7360746649348495E-5</v>
      </c>
      <c r="F9" s="40">
        <f>Baseline!B$33 * (C9 * Baseline!B$66*Baseline!B$57/Baseline!B$73 + Baseline!B$52*Baseline!B$67/Baseline!B$74 + Baseline!B$53*Baseline!B$55/Baseline!B$75 + Baseline!B$54*Baseline!B$56/Baseline!B$76)</f>
        <v>3.8926493580441717E-8</v>
      </c>
      <c r="G9" s="1">
        <f>Baseline!B$33 * (C9 * Baseline!B$66*Baseline!B$58/Baseline!B$73 + Baseline!B$52*Baseline!B$59/Baseline!B$74 + Baseline!B$53*Baseline!B$68/Baseline!B$75 + Baseline!B$54*Baseline!B$60/Baseline!B$76)</f>
        <v>1.0734867259390369E-7</v>
      </c>
      <c r="H9" s="40">
        <f>Baseline!B$33 * (C9 * Baseline!B$66*Baseline!B$61/Baseline!B$73 + Baseline!B$52*Baseline!B$62/Baseline!B$74 + Baseline!B$53*Baseline!B$63/Baseline!B$75 + Baseline!B$54*Baseline!B$69/Baseline!B$76)</f>
        <v>1.6243022575442461E-9</v>
      </c>
      <c r="I9" s="40">
        <f>Baseline!B$33 * (C9 * Baseline!B$57*Baseline!B$66/Baseline!B$73 + Baseline!B$67*Baseline!B$52/Baseline!B$74 + Baseline!B$55*Baseline!B$53/Baseline!B$75 + Baseline!B$56*Baseline!B$54/Baseline!B$76)</f>
        <v>3.8926493580441717E-8</v>
      </c>
      <c r="J9" s="1">
        <f>Baseline!B$33 * (C9 * Baseline!B$57*Baseline!B$57/Baseline!B$73 + Baseline!B$67*Baseline!B$67/Baseline!B$74 + Baseline!B$55*Baseline!B$55/Baseline!B$75 + Baseline!B$56*Baseline!B$56/Baseline!B$76)</f>
        <v>1.7949605554207026E-6</v>
      </c>
      <c r="K9" s="40">
        <f>Baseline!B$33 * (C9 * Baseline!B$57*Baseline!B$58/Baseline!B$73 + Baseline!B$67*Baseline!B$59/Baseline!B$74 + Baseline!B$55*Baseline!B$68/Baseline!B$75 + Baseline!B$56*Baseline!B$60/Baseline!B$76)</f>
        <v>1.3929121453126258E-8</v>
      </c>
      <c r="L9" s="1">
        <f>Baseline!B$33 * (C9 * Baseline!B$57*Baseline!B$61/Baseline!B$73 + Baseline!B$67*Baseline!B$62/Baseline!B$74 + Baseline!B$55*Baseline!B$63/Baseline!B$75 + Baseline!B$56*Baseline!B$69/Baseline!B$76)</f>
        <v>1.4629411264566256E-8</v>
      </c>
      <c r="M9" s="40">
        <f>Baseline!B$33 * (C9 * Baseline!B$58*Baseline!B$66/Baseline!B$73 + Baseline!B$59*Baseline!B$52/Baseline!B$74 + Baseline!B$68*Baseline!B$53/Baseline!B$75 + Baseline!B$60*Baseline!B$54/Baseline!B$76)</f>
        <v>1.0734867259390369E-7</v>
      </c>
      <c r="N9" s="1">
        <f>Baseline!B$33 * (C9 * Baseline!B$58*Baseline!B$57/Baseline!B$73 + Baseline!B$59*Baseline!B$67/Baseline!B$74 + Baseline!B$68*Baseline!B$55/Baseline!B$75 + Baseline!B$60*Baseline!B$56/Baseline!B$76)</f>
        <v>1.3929121453126258E-8</v>
      </c>
      <c r="O9" s="1">
        <f>Baseline!B$33 * (C9 * Baseline!B$58*Baseline!B$58/Baseline!B$73 + Baseline!B$59*Baseline!B$59/Baseline!B$74 + Baseline!B$68*Baseline!B$68/Baseline!B$75 + Baseline!B$60*Baseline!B$60/Baseline!B$76)</f>
        <v>1.3250165753334295E-6</v>
      </c>
      <c r="P9" s="40">
        <f>Baseline!B$33 * (C9 * Baseline!B$58*Baseline!B$61/Baseline!B$73 + Baseline!B$59*Baseline!B$62/Baseline!B$74 + Baseline!B$68*Baseline!B$63/Baseline!B$75 + Baseline!B$60*Baseline!B$69/Baseline!B$76)</f>
        <v>1.6489520202605978E-9</v>
      </c>
      <c r="Q9" s="40">
        <f>Baseline!B$33 * (C9 * Baseline!B$61*Baseline!B$66/Baseline!B$73 + Baseline!B$62*Baseline!B$52/Baseline!B$74 + Baseline!B$63*Baseline!B$53/Baseline!B$75 + Baseline!B$69*Baseline!B$54/Baseline!B$76)</f>
        <v>1.6243022575442457E-9</v>
      </c>
      <c r="R9" s="40">
        <f>Baseline!B$33 * (C9 * Baseline!B$61*Baseline!B$57/Baseline!B$73 + Baseline!B$62*Baseline!B$67/Baseline!B$74 + Baseline!B$63*Baseline!B$55/Baseline!B$75 + Baseline!B$69*Baseline!B$56/Baseline!B$76)</f>
        <v>1.4629411264566256E-8</v>
      </c>
      <c r="S9" s="40">
        <f>Baseline!B$33 * (C9 * Baseline!B$61*Baseline!B$58/Baseline!B$73 + Baseline!B$62*Baseline!B$59/Baseline!B$74 + Baseline!B$63*Baseline!B$68/Baseline!B$75 + Baseline!B$69*Baseline!B$60/Baseline!B$76)</f>
        <v>1.6489520202605978E-9</v>
      </c>
      <c r="T9" s="40">
        <f>Baseline!B$33 * (C9 * Baseline!B$61*Baseline!B$61/Baseline!B$73 + Baseline!B$62*Baseline!B$62/Baseline!B$74 + Baseline!B$63*Baseline!B$63/Baseline!B$75 + Baseline!B$69*Baseline!B$69/Baseline!B$76)</f>
        <v>9.8551801165788251E-8</v>
      </c>
      <c r="U9" s="40"/>
      <c r="V9" s="40">
        <f>E9 * ( Baseline!B$87 * Baseline!B$7 )</f>
        <v>0.18018718947358803</v>
      </c>
      <c r="W9" s="40">
        <f>F9 * ( Baseline!D$87 * Baseline!B$11 )</f>
        <v>7.1806128856765359E-4</v>
      </c>
      <c r="X9" s="40">
        <f>G9 * ( Baseline!F$87 * Baseline!B$16 )</f>
        <v>3.7287314437666544E-3</v>
      </c>
      <c r="Y9" s="40">
        <f>H9 * ( Baseline!H$87 * Baseline!B$18 )</f>
        <v>5.7122400617159574E-4</v>
      </c>
      <c r="Z9" s="48">
        <f t="shared" si="0"/>
        <v>0.18520520621209394</v>
      </c>
      <c r="AA9" s="40">
        <f>I9 * ( Baseline!B$87 * Baseline!B$7 )</f>
        <v>4.0401807687140461E-4</v>
      </c>
      <c r="AB9" s="1">
        <f>J9 * ( Baseline!D$87 * Baseline!B$11 )</f>
        <v>3.3110911638881683E-2</v>
      </c>
      <c r="AC9" s="1">
        <f>K9 * ( Baseline!F$87 * Baseline!B$16 )</f>
        <v>4.8382482886207662E-4</v>
      </c>
      <c r="AD9" s="1">
        <f>L9 * ( Baseline!F$87 * Baseline!B$16 )</f>
        <v>5.081492343397651E-4</v>
      </c>
      <c r="AE9" s="48">
        <f t="shared" si="1"/>
        <v>3.4506903778954927E-2</v>
      </c>
      <c r="AF9" s="48">
        <f>M9 * ( Baseline!B$87 * Baseline!B$7 )</f>
        <v>1.1141718728521265E-3</v>
      </c>
      <c r="AG9" s="48">
        <f>N9 * ( Baseline!D$87 * Baseline!B$11 )</f>
        <v>2.5694487171258059E-4</v>
      </c>
      <c r="AH9" s="48">
        <f>O9 * ( Baseline!F$87 * Baseline!B$16 )</f>
        <v>4.602414588439302E-2</v>
      </c>
      <c r="AI9" s="48">
        <f>P9 * ( Baseline!H$87 * Baseline!B$18 )</f>
        <v>5.7989267368382448E-4</v>
      </c>
      <c r="AJ9" s="48">
        <f t="shared" si="2"/>
        <v>4.7975155302641549E-2</v>
      </c>
      <c r="AK9" s="48">
        <f>Q9 * ( Baseline!B$87 * Baseline!B$7 )</f>
        <v>1.6858633131051726E-5</v>
      </c>
      <c r="AL9" s="48">
        <f>R9 * ( Baseline!D$87 * Baseline!B$11 )</f>
        <v>2.6986283472751953E-4</v>
      </c>
      <c r="AM9" s="48">
        <f>S9 * ( Baseline!F$87 * Baseline!B$16 )</f>
        <v>5.7275969032871038E-5</v>
      </c>
      <c r="AN9" s="48">
        <f>T9 * ( Baseline!H$87 * Baseline!B$18 )</f>
        <v>3.4658053583241179E-2</v>
      </c>
      <c r="AO9" s="48">
        <f t="shared" si="3"/>
        <v>3.5002051020132624E-2</v>
      </c>
      <c r="AP9" s="48"/>
      <c r="AQ9" s="48">
        <f>V9 * ( (1-Baseline!B$88-Baseline!B$87) + (1-B9)*Baseline!B$88 )</f>
        <v>0.10206395779781273</v>
      </c>
      <c r="AR9" s="48">
        <f>W9 * ( (1-Baseline!B$88-Baseline!B$87) + (1-B9)*Baseline!B$88 )</f>
        <v>4.0673356006451646E-4</v>
      </c>
      <c r="AS9" s="48">
        <f>X9 * ( (1-Baseline!B$88-Baseline!B$87) + (1-B9)*Baseline!B$88 )</f>
        <v>2.1120762792726797E-3</v>
      </c>
      <c r="AT9" s="48">
        <f>Y9 * ( (1-Baseline!B$88-Baseline!B$87) + (1-B9)*Baseline!B$88 )</f>
        <v>3.2356008786929395E-4</v>
      </c>
      <c r="AU9" s="48">
        <f t="shared" si="4"/>
        <v>0.10490632772501922</v>
      </c>
      <c r="AV9" s="48">
        <f>AA9 * ( (1-Baseline!D$88-Baseline!D$87) + (1-B9)*Baseline!D$88 )</f>
        <v>3.1672008832215513E-4</v>
      </c>
      <c r="AW9" s="48">
        <f>AB9 * ( (1-Baseline!D$88-Baseline!D$87) + (1-B9)*Baseline!D$88 )</f>
        <v>2.5956489224197674E-2</v>
      </c>
      <c r="AX9" s="48">
        <f>AC9 * ( (1-Baseline!D$88-Baseline!D$87) + (1-B9)*Baseline!D$88 )</f>
        <v>3.7928263932215711E-4</v>
      </c>
      <c r="AY9" s="48">
        <f>AD9 * ( (1-Baseline!D$88-Baseline!D$87) + (1-B9)*Baseline!D$88 )</f>
        <v>3.9835116197573515E-4</v>
      </c>
      <c r="AZ9" s="48">
        <f t="shared" si="5"/>
        <v>2.7050843113817721E-2</v>
      </c>
      <c r="BA9" s="48">
        <f>AF9 * ( (1-Baseline!F$88-Baseline!F$87) + (1-Baseline!B$36)*Baseline!F$88 )</f>
        <v>8.0179373320432156E-4</v>
      </c>
      <c r="BB9" s="48">
        <f>AG9 * ( (1-Baseline!F$88-Baseline!F$87) + (1-Baseline!B$36)*Baseline!F$88 )</f>
        <v>1.849057519202678E-4</v>
      </c>
      <c r="BC9" s="48">
        <f>AH9 * ( (1-Baseline!F$88-Baseline!F$87) + (1-Baseline!B$36)*Baseline!F$88 )</f>
        <v>3.3120448151077522E-2</v>
      </c>
      <c r="BD9" s="48">
        <f>AI9 * ( (1-Baseline!F$88-Baseline!F$87) + (1-Baseline!B$36)*Baseline!F$88 )</f>
        <v>4.1730932454843802E-4</v>
      </c>
      <c r="BE9" s="48">
        <f t="shared" si="6"/>
        <v>3.4524456960750551E-2</v>
      </c>
      <c r="BF9" s="48">
        <f>AK9 * ( (1-Baseline!H$88-Baseline!H$87) + (1-Baseline!B$36)*Baseline!H$88 )</f>
        <v>1.3357432202394902E-5</v>
      </c>
      <c r="BG9" s="48">
        <f>AL9 * ( (1-Baseline!H$88-Baseline!H$87) + (1-Baseline!B$36)*Baseline!H$88 )</f>
        <v>2.1381772121130825E-4</v>
      </c>
      <c r="BH9" s="48">
        <f>AM9 * ( (1-Baseline!H$88-Baseline!H$87) + (1-Baseline!B$36)*Baseline!H$88 )</f>
        <v>4.5380895784124377E-5</v>
      </c>
      <c r="BI9" s="48">
        <f>AN9 * ( (1-Baseline!H$88-Baseline!H$87) + (1-Baseline!B$36)*Baseline!H$88 )</f>
        <v>2.7460269015073646E-2</v>
      </c>
      <c r="BJ9" s="48">
        <f t="shared" si="7"/>
        <v>2.7732825064271473E-2</v>
      </c>
      <c r="BK9" s="48"/>
      <c r="BL9" s="48">
        <f t="shared" si="18"/>
        <v>0.97290563887950665</v>
      </c>
      <c r="BM9" s="48">
        <f t="shared" si="19"/>
        <v>3.8771117899641639E-3</v>
      </c>
      <c r="BN9" s="48">
        <f t="shared" si="20"/>
        <v>2.0132973149235196E-2</v>
      </c>
      <c r="BO9" s="48">
        <f t="shared" si="21"/>
        <v>3.0842761812939507E-3</v>
      </c>
      <c r="BP9" s="48">
        <f t="shared" si="8"/>
        <v>1</v>
      </c>
      <c r="BQ9" s="48">
        <f t="shared" si="22"/>
        <v>1.170832594716328E-2</v>
      </c>
      <c r="BR9" s="48">
        <f t="shared" si="23"/>
        <v>0.95954455522826043</v>
      </c>
      <c r="BS9" s="48">
        <f t="shared" si="24"/>
        <v>1.4021102326693007E-2</v>
      </c>
      <c r="BT9" s="48">
        <f t="shared" si="25"/>
        <v>1.4726016497883394E-2</v>
      </c>
      <c r="BU9" s="48">
        <f t="shared" si="9"/>
        <v>1</v>
      </c>
      <c r="BV9" s="48">
        <f t="shared" si="26"/>
        <v>2.3223934676680023E-2</v>
      </c>
      <c r="BW9" s="48">
        <f t="shared" si="27"/>
        <v>5.3557903062886594E-3</v>
      </c>
      <c r="BX9" s="48">
        <f t="shared" si="28"/>
        <v>0.95933292126016101</v>
      </c>
      <c r="BY9" s="48">
        <f t="shared" si="29"/>
        <v>1.2087353756870384E-2</v>
      </c>
      <c r="BZ9" s="48">
        <f t="shared" si="10"/>
        <v>1</v>
      </c>
      <c r="CA9" s="48">
        <f t="shared" si="30"/>
        <v>4.8164700752407075E-4</v>
      </c>
      <c r="CB9" s="48">
        <f t="shared" si="31"/>
        <v>7.7099149010524757E-3</v>
      </c>
      <c r="CC9" s="48">
        <f t="shared" si="32"/>
        <v>1.6363603664232935E-3</v>
      </c>
      <c r="CD9" s="48">
        <f t="shared" si="33"/>
        <v>0.99017207772500004</v>
      </c>
      <c r="CE9" s="48">
        <f t="shared" si="11"/>
        <v>0.99999999999999989</v>
      </c>
      <c r="CF9" s="48"/>
      <c r="CG9" s="48">
        <f t="shared" si="34"/>
        <v>0.97290563887950665</v>
      </c>
      <c r="CH9" s="48">
        <f t="shared" si="35"/>
        <v>3.8771117899641639E-3</v>
      </c>
      <c r="CI9" s="48">
        <f t="shared" si="36"/>
        <v>2.0132973149235196E-2</v>
      </c>
      <c r="CJ9" s="48">
        <f t="shared" si="37"/>
        <v>3.0842761812939507E-3</v>
      </c>
      <c r="CK9" s="48">
        <f t="shared" si="12"/>
        <v>1</v>
      </c>
      <c r="CL9" s="48">
        <f t="shared" si="38"/>
        <v>1.170832594716328E-2</v>
      </c>
      <c r="CM9" s="48">
        <f t="shared" si="39"/>
        <v>0.95954455522826043</v>
      </c>
      <c r="CN9" s="48">
        <f t="shared" si="40"/>
        <v>1.4021102326693007E-2</v>
      </c>
      <c r="CO9" s="48">
        <f t="shared" si="41"/>
        <v>1.4726016497883394E-2</v>
      </c>
      <c r="CP9" s="48">
        <f t="shared" si="13"/>
        <v>1</v>
      </c>
      <c r="CQ9" s="48">
        <f t="shared" si="42"/>
        <v>2.3223934676680023E-2</v>
      </c>
      <c r="CR9" s="48">
        <f t="shared" si="43"/>
        <v>5.3557903062886594E-3</v>
      </c>
      <c r="CS9" s="48">
        <f t="shared" si="44"/>
        <v>0.95933292126016101</v>
      </c>
      <c r="CT9" s="48">
        <f t="shared" si="45"/>
        <v>1.2087353756870384E-2</v>
      </c>
      <c r="CU9" s="48">
        <f t="shared" si="14"/>
        <v>1</v>
      </c>
      <c r="CV9" s="48">
        <f t="shared" si="46"/>
        <v>4.8164700752407075E-4</v>
      </c>
      <c r="CW9" s="48">
        <f t="shared" si="47"/>
        <v>7.7099149010524757E-3</v>
      </c>
      <c r="CX9" s="48">
        <f t="shared" si="48"/>
        <v>1.6363603664232935E-3</v>
      </c>
      <c r="CY9" s="48">
        <f t="shared" si="49"/>
        <v>0.99017207772500004</v>
      </c>
      <c r="CZ9" s="48">
        <f t="shared" si="15"/>
        <v>0.99999999999999989</v>
      </c>
      <c r="DA9" s="48"/>
      <c r="DB9" s="48">
        <f>(AQ9*Baseline!B$7 + AV9*Baseline!B$11 + BA9*Baseline!B$16 + BF9*Baseline!B$18)</f>
        <v>53478.051931486931</v>
      </c>
      <c r="DC9" s="48">
        <f>(AR9*Baseline!B$7 + AW9*Baseline!B$11 + BB9*Baseline!B$16 + BG9*Baseline!B$18)</f>
        <v>66272.715898893381</v>
      </c>
      <c r="DD9" s="48">
        <f>(AS9*Baseline!B$7 + AX9*Baseline!B$11 + BC9*Baseline!B$16 + BH9*Baseline!B$18)</f>
        <v>114875.57153676056</v>
      </c>
      <c r="DE9" s="48">
        <f>(AT9*Baseline!B$7 + AY9*Baseline!B$11 + BD9*Baseline!B$16 + BI9*Baseline!B$18)</f>
        <v>1259837.4035261839</v>
      </c>
      <c r="DF9" s="48">
        <f t="shared" si="16"/>
        <v>1494463.7428933247</v>
      </c>
      <c r="DG9" s="48"/>
      <c r="DH9" s="48">
        <f t="shared" si="50"/>
        <v>3.5784107969024322E-2</v>
      </c>
      <c r="DI9" s="48">
        <f t="shared" si="51"/>
        <v>4.4345482594704839E-2</v>
      </c>
      <c r="DJ9" s="48">
        <f t="shared" si="52"/>
        <v>7.6867419556367528E-2</v>
      </c>
      <c r="DK9" s="48">
        <f t="shared" si="53"/>
        <v>0.84300298987990341</v>
      </c>
      <c r="DL9" s="48">
        <f t="shared" si="17"/>
        <v>1</v>
      </c>
      <c r="DM9" s="48"/>
      <c r="DN9" s="48">
        <f>DH9 / (Baseline!B$7/Baseline!B$17)</f>
        <v>3.8197181621790759</v>
      </c>
      <c r="DO9" s="48">
        <f>DI9 / (Baseline!B$11/Baseline!B$17)</f>
        <v>1.070521174751544</v>
      </c>
      <c r="DP9" s="48">
        <f>DJ9 / (Baseline!B$16/Baseline!B$17)</f>
        <v>1.1878339306690362</v>
      </c>
      <c r="DQ9" s="48">
        <f>DK9 / (Baseline!B$18/Baseline!B$17)</f>
        <v>0.95308930218140109</v>
      </c>
      <c r="DR9" s="71"/>
      <c r="DS9" s="48">
        <f>(AU9*Baseline!B$34)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2.8265480408752881E-2</v>
      </c>
      <c r="DT9" s="48">
        <f>(AZ9*Baseline!B$34) + (Baseline!D$88*(1-Baseline!D$89)*Baseline!B$35) + (Baseline!D$88*Baseline!D$89*((1-Baseline!D$90)*Baseline!B$40 + Baseline!D$90*Baseline!B$41))</f>
        <v>1.0471194467072661E-2</v>
      </c>
      <c r="DU9" s="48">
        <f>(BE9*Baseline!B$34) + (Baseline!F$88*(1-Baseline!F$89)*Baseline!B$35) + (Baseline!F$88*Baseline!F$89*((1-Baseline!F$90)*Baseline!B$40 + Baseline!F$90*Baseline!B$41))</f>
        <v>1.2909308544112586E-2</v>
      </c>
      <c r="DV9" s="48">
        <f>(BJ9*Baseline!B$34) + (Baseline!H$88*(1-Baseline!H$89)*Baseline!B$35) + (Baseline!H$88*Baseline!H$89*((1-Baseline!H$90)*Baseline!B$40 + Baseline!H$90*Baseline!B$41))</f>
        <v>9.3049237596407215E-3</v>
      </c>
      <c r="DW9" s="48">
        <f>( DS9*Baseline!B$7 + DT9*Baseline!B$11 + DU9*Baseline!B$16 + DV9*Baseline!B$18 ) / Baseline!B$17</f>
        <v>9.7641108796296724E-3</v>
      </c>
    </row>
    <row r="10" spans="1:127">
      <c r="A10" s="7" t="s">
        <v>10</v>
      </c>
      <c r="B10" s="1">
        <f>MIN( MAX( NORMINV( MCrands!B10, (B$5+B$4)/2, (B$5-B$4)/3.29 ), 0 ), 1 )</f>
        <v>0.44432025935170294</v>
      </c>
      <c r="C10" s="1">
        <f>MAX( NORMINV( MCrands!C10, (C$5+C$4)/2, (C$5-C$4)/3.29 ), 0 )</f>
        <v>2.954012567935993</v>
      </c>
      <c r="D10" s="40"/>
      <c r="E10" s="40">
        <f>Baseline!B$33 * (C10 * Baseline!B$66*Baseline!B$66/Baseline!B$73 + Baseline!B$52*Baseline!B$52/Baseline!B$74 + Baseline!B$53*Baseline!B$53/Baseline!B$75 + Baseline!B$54*Baseline!B$54/Baseline!B$76)</f>
        <v>2.4727808433681441E-5</v>
      </c>
      <c r="F10" s="40">
        <f>Baseline!B$33 * (C10 * Baseline!B$66*Baseline!B$57/Baseline!B$73 + Baseline!B$52*Baseline!B$67/Baseline!B$74 + Baseline!B$53*Baseline!B$55/Baseline!B$75 + Baseline!B$54*Baseline!B$56/Baseline!B$76)</f>
        <v>3.9911724176808544E-8</v>
      </c>
      <c r="G10" s="1">
        <f>Baseline!B$33 * (C10 * Baseline!B$66*Baseline!B$58/Baseline!B$73 + Baseline!B$52*Baseline!B$59/Baseline!B$74 + Baseline!B$53*Baseline!B$68/Baseline!B$75 + Baseline!B$54*Baseline!B$60/Baseline!B$76)</f>
        <v>1.0977069780997214E-7</v>
      </c>
      <c r="H10" s="40">
        <f>Baseline!B$33 * (C10 * Baseline!B$66*Baseline!B$61/Baseline!B$73 + Baseline!B$52*Baseline!B$62/Baseline!B$74 + Baseline!B$53*Baseline!B$63/Baseline!B$75 + Baseline!B$54*Baseline!B$69/Baseline!B$76)</f>
        <v>1.8665047791510909E-9</v>
      </c>
      <c r="I10" s="40">
        <f>Baseline!B$33 * (C10 * Baseline!B$57*Baseline!B$66/Baseline!B$73 + Baseline!B$67*Baseline!B$52/Baseline!B$74 + Baseline!B$55*Baseline!B$53/Baseline!B$75 + Baseline!B$56*Baseline!B$54/Baseline!B$76)</f>
        <v>3.9911724176808544E-8</v>
      </c>
      <c r="J10" s="1">
        <f>Baseline!B$33 * (C10 * Baseline!B$57*Baseline!B$57/Baseline!B$73 + Baseline!B$67*Baseline!B$67/Baseline!B$74 + Baseline!B$55*Baseline!B$55/Baseline!B$75 + Baseline!B$56*Baseline!B$56/Baseline!B$76)</f>
        <v>1.7949606871800599E-6</v>
      </c>
      <c r="K10" s="40">
        <f>Baseline!B$33 * (C10 * Baseline!B$57*Baseline!B$58/Baseline!B$73 + Baseline!B$67*Baseline!B$59/Baseline!B$74 + Baseline!B$55*Baseline!B$68/Baseline!B$75 + Baseline!B$56*Baseline!B$60/Baseline!B$76)</f>
        <v>1.3929445361546994E-8</v>
      </c>
      <c r="L10" s="1">
        <f>Baseline!B$33 * (C10 * Baseline!B$57*Baseline!B$61/Baseline!B$73 + Baseline!B$67*Baseline!B$62/Baseline!B$74 + Baseline!B$55*Baseline!B$63/Baseline!B$75 + Baseline!B$56*Baseline!B$69/Baseline!B$76)</f>
        <v>1.462944365540833E-8</v>
      </c>
      <c r="M10" s="40">
        <f>Baseline!B$33 * (C10 * Baseline!B$58*Baseline!B$66/Baseline!B$73 + Baseline!B$59*Baseline!B$52/Baseline!B$74 + Baseline!B$68*Baseline!B$53/Baseline!B$75 + Baseline!B$60*Baseline!B$54/Baseline!B$76)</f>
        <v>1.0977069780997214E-7</v>
      </c>
      <c r="N10" s="1">
        <f>Baseline!B$33 * (C10 * Baseline!B$58*Baseline!B$57/Baseline!B$73 + Baseline!B$59*Baseline!B$67/Baseline!B$74 + Baseline!B$68*Baseline!B$55/Baseline!B$75 + Baseline!B$60*Baseline!B$56/Baseline!B$76)</f>
        <v>1.3929445361546994E-8</v>
      </c>
      <c r="O10" s="1">
        <f>Baseline!B$33 * (C10 * Baseline!B$58*Baseline!B$58/Baseline!B$73 + Baseline!B$59*Baseline!B$59/Baseline!B$74 + Baseline!B$68*Baseline!B$68/Baseline!B$75 + Baseline!B$60*Baseline!B$60/Baseline!B$76)</f>
        <v>1.3250173716082972E-6</v>
      </c>
      <c r="P10" s="40">
        <f>Baseline!B$33 * (C10 * Baseline!B$58*Baseline!B$61/Baseline!B$73 + Baseline!B$59*Baseline!B$62/Baseline!B$74 + Baseline!B$68*Baseline!B$63/Baseline!B$75 + Baseline!B$60*Baseline!B$69/Baseline!B$76)</f>
        <v>1.6490316477473626E-9</v>
      </c>
      <c r="Q10" s="40">
        <f>Baseline!B$33 * (C10 * Baseline!B$61*Baseline!B$66/Baseline!B$73 + Baseline!B$62*Baseline!B$52/Baseline!B$74 + Baseline!B$63*Baseline!B$53/Baseline!B$75 + Baseline!B$69*Baseline!B$54/Baseline!B$76)</f>
        <v>1.8665047791510909E-9</v>
      </c>
      <c r="R10" s="40">
        <f>Baseline!B$33 * (C10 * Baseline!B$61*Baseline!B$57/Baseline!B$73 + Baseline!B$62*Baseline!B$67/Baseline!B$74 + Baseline!B$63*Baseline!B$55/Baseline!B$75 + Baseline!B$69*Baseline!B$56/Baseline!B$76)</f>
        <v>1.462944365540833E-8</v>
      </c>
      <c r="S10" s="40">
        <f>Baseline!B$33 * (C10 * Baseline!B$61*Baseline!B$58/Baseline!B$73 + Baseline!B$62*Baseline!B$59/Baseline!B$74 + Baseline!B$63*Baseline!B$68/Baseline!B$75 + Baseline!B$69*Baseline!B$60/Baseline!B$76)</f>
        <v>1.6490316477473626E-9</v>
      </c>
      <c r="T10" s="40">
        <f>Baseline!B$33 * (C10 * Baseline!B$61*Baseline!B$61/Baseline!B$73 + Baseline!B$62*Baseline!B$62/Baseline!B$74 + Baseline!B$63*Baseline!B$63/Baseline!B$75 + Baseline!B$69*Baseline!B$69/Baseline!B$76)</f>
        <v>9.8551809128536922E-8</v>
      </c>
      <c r="U10" s="40"/>
      <c r="V10" s="40">
        <f>E10 * ( Baseline!B$87 * Baseline!B$7 )</f>
        <v>0.25664992373317969</v>
      </c>
      <c r="W10" s="40">
        <f>F10 * ( Baseline!D$87 * Baseline!B$11 )</f>
        <v>7.3623543903670327E-4</v>
      </c>
      <c r="X10" s="40">
        <f>G10 * ( Baseline!F$87 * Baseline!B$16 )</f>
        <v>3.81285993238723E-3</v>
      </c>
      <c r="Y10" s="40">
        <f>H10 * ( Baseline!H$87 * Baseline!B$18 )</f>
        <v>6.5640020663215292E-4</v>
      </c>
      <c r="Z10" s="48">
        <f t="shared" si="0"/>
        <v>0.26185541931123579</v>
      </c>
      <c r="AA10" s="40">
        <f>I10 * ( Baseline!B$87 * Baseline!B$7 )</f>
        <v>4.1424378523109587E-4</v>
      </c>
      <c r="AB10" s="1">
        <f>J10 * ( Baseline!D$87 * Baseline!B$11 )</f>
        <v>3.3110914069393281E-2</v>
      </c>
      <c r="AC10" s="1">
        <f>K10 * ( Baseline!F$87 * Baseline!B$16 )</f>
        <v>4.8383607974654603E-4</v>
      </c>
      <c r="AD10" s="1">
        <f>L10 * ( Baseline!F$87 * Baseline!B$16 )</f>
        <v>5.0815035942821209E-4</v>
      </c>
      <c r="AE10" s="48">
        <f t="shared" si="1"/>
        <v>3.4517144293799137E-2</v>
      </c>
      <c r="AF10" s="48">
        <f>M10 * ( Baseline!B$87 * Baseline!B$7 )</f>
        <v>1.1393100725697008E-3</v>
      </c>
      <c r="AG10" s="48">
        <f>N10 * ( Baseline!D$87 * Baseline!B$11 )</f>
        <v>2.5695084672025731E-4</v>
      </c>
      <c r="AH10" s="48">
        <f>O10 * ( Baseline!F$87 * Baseline!B$16 )</f>
        <v>4.6024173542817341E-2</v>
      </c>
      <c r="AI10" s="48">
        <f>P10 * ( Baseline!H$87 * Baseline!B$18 )</f>
        <v>5.7992067655815395E-4</v>
      </c>
      <c r="AJ10" s="48">
        <f t="shared" si="2"/>
        <v>4.8000355138665456E-2</v>
      </c>
      <c r="AK10" s="48">
        <f>Q10 * ( Baseline!B$87 * Baseline!B$7 )</f>
        <v>1.9372453102809172E-5</v>
      </c>
      <c r="AL10" s="48">
        <f>R10 * ( Baseline!D$87 * Baseline!B$11 )</f>
        <v>2.6986343222828719E-4</v>
      </c>
      <c r="AM10" s="48">
        <f>S10 * ( Baseline!F$87 * Baseline!B$16 )</f>
        <v>5.7278734875303123E-5</v>
      </c>
      <c r="AN10" s="48">
        <f>T10 * ( Baseline!H$87 * Baseline!B$18 )</f>
        <v>3.4658056383528611E-2</v>
      </c>
      <c r="AO10" s="48">
        <f t="shared" si="3"/>
        <v>3.5004571003735011E-2</v>
      </c>
      <c r="AP10" s="48"/>
      <c r="AQ10" s="48">
        <f>V10 * ( (1-Baseline!B$88-Baseline!B$87) + (1-B10)*Baseline!B$88 )</f>
        <v>0.1496666783638978</v>
      </c>
      <c r="AR10" s="48">
        <f>W10 * ( (1-Baseline!B$88-Baseline!B$87) + (1-B10)*Baseline!B$88 )</f>
        <v>4.2933935475845226E-4</v>
      </c>
      <c r="AS10" s="48">
        <f>X10 * ( (1-Baseline!B$88-Baseline!B$87) + (1-B10)*Baseline!B$88 )</f>
        <v>2.2234882163474339E-3</v>
      </c>
      <c r="AT10" s="48">
        <f>Y10 * ( (1-Baseline!B$88-Baseline!B$87) + (1-B10)*Baseline!B$88 )</f>
        <v>3.8278304226633934E-4</v>
      </c>
      <c r="AU10" s="48">
        <f t="shared" si="4"/>
        <v>0.15270228897727001</v>
      </c>
      <c r="AV10" s="48">
        <f>AA10 * ( (1-Baseline!D$88-Baseline!D$87) + (1-B10)*Baseline!D$88 )</f>
        <v>3.2822313196030921E-4</v>
      </c>
      <c r="AW10" s="48">
        <f>AB10 * ( (1-Baseline!D$88-Baseline!D$87) + (1-B10)*Baseline!D$88 )</f>
        <v>2.6235198463779207E-2</v>
      </c>
      <c r="AX10" s="48">
        <f>AC10 * ( (1-Baseline!D$88-Baseline!D$87) + (1-B10)*Baseline!D$88 )</f>
        <v>3.8336409407135804E-4</v>
      </c>
      <c r="AY10" s="48">
        <f>AD10 * ( (1-Baseline!D$88-Baseline!D$87) + (1-B10)*Baseline!D$88 )</f>
        <v>4.0262934152467404E-4</v>
      </c>
      <c r="AZ10" s="48">
        <f t="shared" si="5"/>
        <v>2.7349415031335551E-2</v>
      </c>
      <c r="BA10" s="48">
        <f>AF10 * ( (1-Baseline!F$88-Baseline!F$87) + (1-Baseline!B$36)*Baseline!F$88 )</f>
        <v>8.1988398614347903E-4</v>
      </c>
      <c r="BB10" s="48">
        <f>AG10 * ( (1-Baseline!F$88-Baseline!F$87) + (1-Baseline!B$36)*Baseline!F$88 )</f>
        <v>1.8491005172699223E-4</v>
      </c>
      <c r="BC10" s="48">
        <f>AH10 * ( (1-Baseline!F$88-Baseline!F$87) + (1-Baseline!B$36)*Baseline!F$88 )</f>
        <v>3.3120468054964734E-2</v>
      </c>
      <c r="BD10" s="48">
        <f>AI10 * ( (1-Baseline!F$88-Baseline!F$87) + (1-Baseline!B$36)*Baseline!F$88 )</f>
        <v>4.1732947631289746E-4</v>
      </c>
      <c r="BE10" s="48">
        <f t="shared" si="6"/>
        <v>3.4542591569148108E-2</v>
      </c>
      <c r="BF10" s="48">
        <f>AK10 * ( (1-Baseline!H$88-Baseline!H$87) + (1-Baseline!B$36)*Baseline!H$88 )</f>
        <v>1.5349182042417763E-5</v>
      </c>
      <c r="BG10" s="48">
        <f>AL10 * ( (1-Baseline!H$88-Baseline!H$87) + (1-Baseline!B$36)*Baseline!H$88 )</f>
        <v>2.1381819462311648E-4</v>
      </c>
      <c r="BH10" s="48">
        <f>AM10 * ( (1-Baseline!H$88-Baseline!H$87) + (1-Baseline!B$36)*Baseline!H$88 )</f>
        <v>4.5383087216400167E-5</v>
      </c>
      <c r="BI10" s="48">
        <f>AN10 * ( (1-Baseline!H$88-Baseline!H$87) + (1-Baseline!B$36)*Baseline!H$88 )</f>
        <v>2.7460271233797386E-2</v>
      </c>
      <c r="BJ10" s="48">
        <f t="shared" si="7"/>
        <v>2.773482169767932E-2</v>
      </c>
      <c r="BK10" s="48"/>
      <c r="BL10" s="48">
        <f t="shared" si="18"/>
        <v>0.98012072619406454</v>
      </c>
      <c r="BM10" s="48">
        <f t="shared" si="19"/>
        <v>2.8116104718139494E-3</v>
      </c>
      <c r="BN10" s="48">
        <f t="shared" si="20"/>
        <v>1.4560935734751189E-2</v>
      </c>
      <c r="BO10" s="48">
        <f t="shared" si="21"/>
        <v>2.5067275993702828E-3</v>
      </c>
      <c r="BP10" s="48">
        <f t="shared" si="8"/>
        <v>1</v>
      </c>
      <c r="BQ10" s="48">
        <f t="shared" si="22"/>
        <v>1.2001102458105524E-2</v>
      </c>
      <c r="BR10" s="48">
        <f t="shared" si="23"/>
        <v>0.95925994884059751</v>
      </c>
      <c r="BS10" s="48">
        <f t="shared" si="24"/>
        <v>1.4017268509477048E-2</v>
      </c>
      <c r="BT10" s="48">
        <f t="shared" si="25"/>
        <v>1.4721680191819901E-2</v>
      </c>
      <c r="BU10" s="48">
        <f t="shared" si="9"/>
        <v>0.99999999999999989</v>
      </c>
      <c r="BV10" s="48">
        <f t="shared" si="26"/>
        <v>2.373545089986134E-2</v>
      </c>
      <c r="BW10" s="48">
        <f t="shared" si="27"/>
        <v>5.3531030338831208E-3</v>
      </c>
      <c r="BX10" s="48">
        <f t="shared" si="28"/>
        <v>0.95882985469296556</v>
      </c>
      <c r="BY10" s="48">
        <f t="shared" si="29"/>
        <v>1.2081591373289938E-2</v>
      </c>
      <c r="BZ10" s="48">
        <f t="shared" si="10"/>
        <v>0.99999999999999989</v>
      </c>
      <c r="CA10" s="48">
        <f t="shared" si="30"/>
        <v>5.534263825356442E-4</v>
      </c>
      <c r="CB10" s="48">
        <f t="shared" si="31"/>
        <v>7.7093769325009753E-3</v>
      </c>
      <c r="CC10" s="48">
        <f t="shared" si="32"/>
        <v>1.6363215783787622E-3</v>
      </c>
      <c r="CD10" s="48">
        <f t="shared" si="33"/>
        <v>0.99010087510658462</v>
      </c>
      <c r="CE10" s="48">
        <f t="shared" si="11"/>
        <v>1</v>
      </c>
      <c r="CF10" s="48"/>
      <c r="CG10" s="48">
        <f t="shared" si="34"/>
        <v>0.98012072619406454</v>
      </c>
      <c r="CH10" s="48">
        <f t="shared" si="35"/>
        <v>2.8116104718139494E-3</v>
      </c>
      <c r="CI10" s="48">
        <f t="shared" si="36"/>
        <v>1.4560935734751189E-2</v>
      </c>
      <c r="CJ10" s="48">
        <f t="shared" si="37"/>
        <v>2.5067275993702828E-3</v>
      </c>
      <c r="CK10" s="48">
        <f t="shared" si="12"/>
        <v>1</v>
      </c>
      <c r="CL10" s="48">
        <f t="shared" si="38"/>
        <v>1.2001102458105524E-2</v>
      </c>
      <c r="CM10" s="48">
        <f t="shared" si="39"/>
        <v>0.95925994884059751</v>
      </c>
      <c r="CN10" s="48">
        <f t="shared" si="40"/>
        <v>1.4017268509477048E-2</v>
      </c>
      <c r="CO10" s="48">
        <f t="shared" si="41"/>
        <v>1.4721680191819901E-2</v>
      </c>
      <c r="CP10" s="48">
        <f t="shared" si="13"/>
        <v>0.99999999999999989</v>
      </c>
      <c r="CQ10" s="48">
        <f t="shared" si="42"/>
        <v>2.373545089986134E-2</v>
      </c>
      <c r="CR10" s="48">
        <f t="shared" si="43"/>
        <v>5.3531030338831208E-3</v>
      </c>
      <c r="CS10" s="48">
        <f t="shared" si="44"/>
        <v>0.95882985469296556</v>
      </c>
      <c r="CT10" s="48">
        <f t="shared" si="45"/>
        <v>1.2081591373289938E-2</v>
      </c>
      <c r="CU10" s="48">
        <f t="shared" si="14"/>
        <v>0.99999999999999989</v>
      </c>
      <c r="CV10" s="48">
        <f t="shared" si="46"/>
        <v>5.534263825356442E-4</v>
      </c>
      <c r="CW10" s="48">
        <f t="shared" si="47"/>
        <v>7.7093769325009753E-3</v>
      </c>
      <c r="CX10" s="48">
        <f t="shared" si="48"/>
        <v>1.6363215783787622E-3</v>
      </c>
      <c r="CY10" s="48">
        <f t="shared" si="49"/>
        <v>0.99010087510658462</v>
      </c>
      <c r="CZ10" s="48">
        <f t="shared" si="15"/>
        <v>1</v>
      </c>
      <c r="DA10" s="48"/>
      <c r="DB10" s="48">
        <f>(AQ10*Baseline!B$7 + AV10*Baseline!B$11 + BA10*Baseline!B$16 + BF10*Baseline!B$18)</f>
        <v>76741.849939221327</v>
      </c>
      <c r="DC10" s="48">
        <f>(AR10*Baseline!B$7 + AW10*Baseline!B$11 + BB10*Baseline!B$16 + BG10*Baseline!B$18)</f>
        <v>66881.422806983988</v>
      </c>
      <c r="DD10" s="48">
        <f>(AS10*Baseline!B$7 + AX10*Baseline!B$11 + BC10*Baseline!B$16 + BH10*Baseline!B$18)</f>
        <v>114938.52625562606</v>
      </c>
      <c r="DE10" s="48">
        <f>(AT10*Baseline!B$7 + AY10*Baseline!B$11 + BD10*Baseline!B$16 + BI10*Baseline!B$18)</f>
        <v>1259875.4705555409</v>
      </c>
      <c r="DF10" s="48">
        <f t="shared" si="16"/>
        <v>1518437.2695573722</v>
      </c>
      <c r="DG10" s="48"/>
      <c r="DH10" s="48">
        <f t="shared" si="50"/>
        <v>5.054001997829765E-2</v>
      </c>
      <c r="DI10" s="48">
        <f t="shared" si="51"/>
        <v>4.4046220510959973E-2</v>
      </c>
      <c r="DJ10" s="48">
        <f t="shared" si="52"/>
        <v>7.5695274714332378E-2</v>
      </c>
      <c r="DK10" s="48">
        <f t="shared" si="53"/>
        <v>0.82971848479640997</v>
      </c>
      <c r="DL10" s="48">
        <f t="shared" si="17"/>
        <v>1</v>
      </c>
      <c r="DM10" s="48"/>
      <c r="DN10" s="48">
        <f>DH10 / (Baseline!B$7/Baseline!B$17)</f>
        <v>5.3948147148199119</v>
      </c>
      <c r="DO10" s="48">
        <f>DI10 / (Baseline!B$11/Baseline!B$17)</f>
        <v>1.0632968448152316</v>
      </c>
      <c r="DP10" s="48">
        <f>DJ10 / (Baseline!B$16/Baseline!B$17)</f>
        <v>1.169720750558872</v>
      </c>
      <c r="DQ10" s="48">
        <f>DK10 / (Baseline!B$18/Baseline!B$17)</f>
        <v>0.93806999639975042</v>
      </c>
      <c r="DR10" s="71"/>
      <c r="DS10" s="48">
        <f>(AU10*Baseline!B$34)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3.5434874596590504E-2</v>
      </c>
      <c r="DT10" s="48">
        <f>(AZ10*Baseline!B$34) + (Baseline!D$88*(1-Baseline!D$89)*Baseline!B$35) + (Baseline!D$88*Baseline!D$89*((1-Baseline!D$90)*Baseline!B$40 + Baseline!D$90*Baseline!B$41))</f>
        <v>1.0515980254700335E-2</v>
      </c>
      <c r="DU10" s="48">
        <f>(BE10*Baseline!B$34) + (Baseline!F$88*(1-Baseline!F$89)*Baseline!B$35) + (Baseline!F$88*Baseline!F$89*((1-Baseline!F$90)*Baseline!B$40 + Baseline!F$90*Baseline!B$41))</f>
        <v>1.2912028735372219E-2</v>
      </c>
      <c r="DV10" s="48">
        <f>(BJ10*Baseline!B$34) + (Baseline!H$88*(1-Baseline!H$89)*Baseline!B$35) + (Baseline!H$88*Baseline!H$89*((1-Baseline!H$90)*Baseline!B$40 + Baseline!H$90*Baseline!B$41))</f>
        <v>9.3052232546518981E-3</v>
      </c>
      <c r="DW10" s="48">
        <f>( DS10*Baseline!B$7 + DT10*Baseline!B$11 + DU10*Baseline!B$16 + DV10*Baseline!B$18 ) / Baseline!B$17</f>
        <v>9.8335717662727199E-3</v>
      </c>
    </row>
    <row r="11" spans="1:127">
      <c r="A11" s="7" t="s">
        <v>11</v>
      </c>
      <c r="B11" s="1">
        <f>MIN( MAX( NORMINV( MCrands!B11, (B$5+B$4)/2, (B$5-B$4)/3.29 ), 0 ), 1 )</f>
        <v>0.29573679316085322</v>
      </c>
      <c r="C11" s="1">
        <f>MAX( NORMINV( MCrands!C11, (C$5+C$4)/2, (C$5-C$4)/3.29 ), 0 )</f>
        <v>2.493816820404029</v>
      </c>
      <c r="D11" s="40"/>
      <c r="E11" s="40">
        <f>Baseline!B$33 * (C11 * Baseline!B$66*Baseline!B$66/Baseline!B$73 + Baseline!B$52*Baseline!B$52/Baseline!B$74 + Baseline!B$53*Baseline!B$53/Baseline!B$75 + Baseline!B$54*Baseline!B$54/Baseline!B$76)</f>
        <v>2.0876870753311125E-5</v>
      </c>
      <c r="F11" s="40">
        <f>Baseline!B$33 * (C11 * Baseline!B$66*Baseline!B$57/Baseline!B$73 + Baseline!B$52*Baseline!B$67/Baseline!B$74 + Baseline!B$53*Baseline!B$55/Baseline!B$75 + Baseline!B$54*Baseline!B$56/Baseline!B$76)</f>
        <v>3.939672080932338E-8</v>
      </c>
      <c r="G11" s="1">
        <f>Baseline!B$33 * (C11 * Baseline!B$66*Baseline!B$58/Baseline!B$73 + Baseline!B$52*Baseline!B$59/Baseline!B$74 + Baseline!B$53*Baseline!B$68/Baseline!B$75 + Baseline!B$54*Baseline!B$60/Baseline!B$76)</f>
        <v>1.0850464786490445E-7</v>
      </c>
      <c r="H11" s="40">
        <f>Baseline!B$33 * (C11 * Baseline!B$66*Baseline!B$61/Baseline!B$73 + Baseline!B$52*Baseline!B$62/Baseline!B$74 + Baseline!B$53*Baseline!B$63/Baseline!B$75 + Baseline!B$54*Baseline!B$69/Baseline!B$76)</f>
        <v>1.7398997846443214E-9</v>
      </c>
      <c r="I11" s="40">
        <f>Baseline!B$33 * (C11 * Baseline!B$57*Baseline!B$66/Baseline!B$73 + Baseline!B$67*Baseline!B$52/Baseline!B$74 + Baseline!B$55*Baseline!B$53/Baseline!B$75 + Baseline!B$56*Baseline!B$54/Baseline!B$76)</f>
        <v>3.939672080932338E-8</v>
      </c>
      <c r="J11" s="1">
        <f>Baseline!B$33 * (C11 * Baseline!B$57*Baseline!B$57/Baseline!B$73 + Baseline!B$67*Baseline!B$67/Baseline!B$74 + Baseline!B$55*Baseline!B$55/Baseline!B$75 + Baseline!B$56*Baseline!B$56/Baseline!B$76)</f>
        <v>1.7949606183063232E-6</v>
      </c>
      <c r="K11" s="40">
        <f>Baseline!B$33 * (C11 * Baseline!B$57*Baseline!B$58/Baseline!B$73 + Baseline!B$67*Baseline!B$59/Baseline!B$74 + Baseline!B$55*Baseline!B$68/Baseline!B$75 + Baseline!B$56*Baseline!B$60/Baseline!B$76)</f>
        <v>1.3929276046943842E-8</v>
      </c>
      <c r="L11" s="1">
        <f>Baseline!B$33 * (C11 * Baseline!B$57*Baseline!B$61/Baseline!B$73 + Baseline!B$67*Baseline!B$62/Baseline!B$74 + Baseline!B$55*Baseline!B$63/Baseline!B$75 + Baseline!B$56*Baseline!B$69/Baseline!B$76)</f>
        <v>1.4629426723948014E-8</v>
      </c>
      <c r="M11" s="40">
        <f>Baseline!B$33 * (C11 * Baseline!B$58*Baseline!B$66/Baseline!B$73 + Baseline!B$59*Baseline!B$52/Baseline!B$74 + Baseline!B$68*Baseline!B$53/Baseline!B$75 + Baseline!B$60*Baseline!B$54/Baseline!B$76)</f>
        <v>1.0850464786490445E-7</v>
      </c>
      <c r="N11" s="1">
        <f>Baseline!B$33 * (C11 * Baseline!B$58*Baseline!B$57/Baseline!B$73 + Baseline!B$59*Baseline!B$67/Baseline!B$74 + Baseline!B$68*Baseline!B$55/Baseline!B$75 + Baseline!B$60*Baseline!B$56/Baseline!B$76)</f>
        <v>1.3929276046943842E-8</v>
      </c>
      <c r="O11" s="1">
        <f>Baseline!B$33 * (C11 * Baseline!B$58*Baseline!B$58/Baseline!B$73 + Baseline!B$59*Baseline!B$59/Baseline!B$74 + Baseline!B$68*Baseline!B$68/Baseline!B$75 + Baseline!B$60*Baseline!B$60/Baseline!B$76)</f>
        <v>1.3250169553765644E-6</v>
      </c>
      <c r="P11" s="40">
        <f>Baseline!B$33 * (C11 * Baseline!B$58*Baseline!B$61/Baseline!B$73 + Baseline!B$59*Baseline!B$62/Baseline!B$74 + Baseline!B$68*Baseline!B$63/Baseline!B$75 + Baseline!B$60*Baseline!B$69/Baseline!B$76)</f>
        <v>1.6489900245740877E-9</v>
      </c>
      <c r="Q11" s="40">
        <f>Baseline!B$33 * (C11 * Baseline!B$61*Baseline!B$66/Baseline!B$73 + Baseline!B$62*Baseline!B$52/Baseline!B$74 + Baseline!B$63*Baseline!B$53/Baseline!B$75 + Baseline!B$69*Baseline!B$54/Baseline!B$76)</f>
        <v>1.7398997846443214E-9</v>
      </c>
      <c r="R11" s="40">
        <f>Baseline!B$33 * (C11 * Baseline!B$61*Baseline!B$57/Baseline!B$73 + Baseline!B$62*Baseline!B$67/Baseline!B$74 + Baseline!B$63*Baseline!B$55/Baseline!B$75 + Baseline!B$69*Baseline!B$56/Baseline!B$76)</f>
        <v>1.4629426723948014E-8</v>
      </c>
      <c r="S11" s="40">
        <f>Baseline!B$33 * (C11 * Baseline!B$61*Baseline!B$58/Baseline!B$73 + Baseline!B$62*Baseline!B$59/Baseline!B$74 + Baseline!B$63*Baseline!B$68/Baseline!B$75 + Baseline!B$69*Baseline!B$60/Baseline!B$76)</f>
        <v>1.6489900245740877E-9</v>
      </c>
      <c r="T11" s="40">
        <f>Baseline!B$33 * (C11 * Baseline!B$61*Baseline!B$61/Baseline!B$73 + Baseline!B$62*Baseline!B$62/Baseline!B$74 + Baseline!B$63*Baseline!B$63/Baseline!B$75 + Baseline!B$69*Baseline!B$69/Baseline!B$76)</f>
        <v>9.85518049662196E-8</v>
      </c>
      <c r="U11" s="40"/>
      <c r="V11" s="40">
        <f>E11 * ( Baseline!B$87 * Baseline!B$7 )</f>
        <v>0.21668104154861617</v>
      </c>
      <c r="W11" s="40">
        <f>F11 * ( Baseline!D$87 * Baseline!B$11 )</f>
        <v>7.2673538013956994E-4</v>
      </c>
      <c r="X11" s="40">
        <f>G11 * ( Baseline!F$87 * Baseline!B$16 )</f>
        <v>3.768883978838075E-3</v>
      </c>
      <c r="Y11" s="40">
        <f>H11 * ( Baseline!H$87 * Baseline!B$18 )</f>
        <v>6.1187658928963393E-4</v>
      </c>
      <c r="Z11" s="48">
        <f t="shared" si="0"/>
        <v>0.22178853749688343</v>
      </c>
      <c r="AA11" s="40">
        <f>I11 * ( Baseline!B$87 * Baseline!B$7 )</f>
        <v>4.0889856527996735E-4</v>
      </c>
      <c r="AB11" s="1">
        <f>J11 * ( Baseline!D$87 * Baseline!B$11 )</f>
        <v>3.3110912798907301E-2</v>
      </c>
      <c r="AC11" s="1">
        <f>K11 * ( Baseline!F$87 * Baseline!B$16 )</f>
        <v>4.8383019864276145E-4</v>
      </c>
      <c r="AD11" s="1">
        <f>L11 * ( Baseline!F$87 * Baseline!B$16 )</f>
        <v>5.0814977131783355E-4</v>
      </c>
      <c r="AE11" s="48">
        <f t="shared" si="1"/>
        <v>3.4511791334147862E-2</v>
      </c>
      <c r="AF11" s="48">
        <f>M11 * ( Baseline!B$87 * Baseline!B$7 )</f>
        <v>1.1261697401898432E-3</v>
      </c>
      <c r="AG11" s="48">
        <f>N11 * ( Baseline!D$87 * Baseline!B$11 )</f>
        <v>2.5694772344222918E-4</v>
      </c>
      <c r="AH11" s="48">
        <f>O11 * ( Baseline!F$87 * Baseline!B$16 )</f>
        <v>4.602415908510387E-2</v>
      </c>
      <c r="AI11" s="48">
        <f>P11 * ( Baseline!H$87 * Baseline!B$18 )</f>
        <v>5.7990603879250582E-4</v>
      </c>
      <c r="AJ11" s="48">
        <f t="shared" si="2"/>
        <v>4.7987182587528453E-2</v>
      </c>
      <c r="AK11" s="48">
        <f>Q11 * ( Baseline!B$87 * Baseline!B$7 )</f>
        <v>1.8058419864823412E-5</v>
      </c>
      <c r="AL11" s="48">
        <f>R11 * ( Baseline!D$87 * Baseline!B$11 )</f>
        <v>2.6986311990048436E-4</v>
      </c>
      <c r="AM11" s="48">
        <f>S11 * ( Baseline!F$87 * Baseline!B$16 )</f>
        <v>5.727728910395608E-5</v>
      </c>
      <c r="AN11" s="48">
        <f>T11 * ( Baseline!H$87 * Baseline!B$18 )</f>
        <v>3.4658054919752053E-2</v>
      </c>
      <c r="AO11" s="48">
        <f t="shared" si="3"/>
        <v>3.5003253748621316E-2</v>
      </c>
      <c r="AP11" s="48"/>
      <c r="AQ11" s="48">
        <f>V11 * ( (1-Baseline!B$88-Baseline!B$87) + (1-B11)*Baseline!B$88 )</f>
        <v>0.15501237209343199</v>
      </c>
      <c r="AR11" s="48">
        <f>W11 * ( (1-Baseline!B$88-Baseline!B$87) + (1-B11)*Baseline!B$88 )</f>
        <v>5.1990231519346425E-4</v>
      </c>
      <c r="AS11" s="48">
        <f>X11 * ( (1-Baseline!B$88-Baseline!B$87) + (1-B11)*Baseline!B$88 )</f>
        <v>2.6962379427807087E-3</v>
      </c>
      <c r="AT11" s="48">
        <f>Y11 * ( (1-Baseline!B$88-Baseline!B$87) + (1-B11)*Baseline!B$88 )</f>
        <v>4.377329961880578E-4</v>
      </c>
      <c r="AU11" s="48">
        <f t="shared" si="4"/>
        <v>0.15866624534759421</v>
      </c>
      <c r="AV11" s="48">
        <f>AA11 * ( (1-Baseline!D$88-Baseline!D$87) + (1-B11)*Baseline!D$88 )</f>
        <v>3.51206378390916E-4</v>
      </c>
      <c r="AW11" s="48">
        <f>AB11 * ( (1-Baseline!D$88-Baseline!D$87) + (1-B11)*Baseline!D$88 )</f>
        <v>2.8439238375315902E-2</v>
      </c>
      <c r="AX11" s="48">
        <f>AC11 * ( (1-Baseline!D$88-Baseline!D$87) + (1-B11)*Baseline!D$88 )</f>
        <v>4.1556578146743287E-4</v>
      </c>
      <c r="AY11" s="48">
        <f>AD11 * ( (1-Baseline!D$88-Baseline!D$87) + (1-B11)*Baseline!D$88 )</f>
        <v>4.3645406469576531E-4</v>
      </c>
      <c r="AZ11" s="48">
        <f t="shared" si="5"/>
        <v>2.9642464599870015E-2</v>
      </c>
      <c r="BA11" s="48">
        <f>AF11 * ( (1-Baseline!F$88-Baseline!F$87) + (1-Baseline!B$36)*Baseline!F$88 )</f>
        <v>8.1042778247229731E-4</v>
      </c>
      <c r="BB11" s="48">
        <f>AG11 * ( (1-Baseline!F$88-Baseline!F$87) + (1-Baseline!B$36)*Baseline!F$88 )</f>
        <v>1.8490780411617829E-4</v>
      </c>
      <c r="BC11" s="48">
        <f>AH11 * ( (1-Baseline!F$88-Baseline!F$87) + (1-Baseline!B$36)*Baseline!F$88 )</f>
        <v>3.3120457650731468E-2</v>
      </c>
      <c r="BD11" s="48">
        <f>AI11 * ( (1-Baseline!F$88-Baseline!F$87) + (1-Baseline!B$36)*Baseline!F$88 )</f>
        <v>4.1731894250832856E-4</v>
      </c>
      <c r="BE11" s="48">
        <f t="shared" si="6"/>
        <v>3.4533112179828275E-2</v>
      </c>
      <c r="BF11" s="48">
        <f>AK11 * ( (1-Baseline!H$88-Baseline!H$87) + (1-Baseline!B$36)*Baseline!H$88 )</f>
        <v>1.4308047227296885E-5</v>
      </c>
      <c r="BG11" s="48">
        <f>AL11 * ( (1-Baseline!H$88-Baseline!H$87) + (1-Baseline!B$36)*Baseline!H$88 )</f>
        <v>2.1381794715955173E-4</v>
      </c>
      <c r="BH11" s="48">
        <f>AM11 * ( (1-Baseline!H$88-Baseline!H$87) + (1-Baseline!B$36)*Baseline!H$88 )</f>
        <v>4.5381941702846478E-5</v>
      </c>
      <c r="BI11" s="48">
        <f>AN11 * ( (1-Baseline!H$88-Baseline!H$87) + (1-Baseline!B$36)*Baseline!H$88 )</f>
        <v>2.7460270074017943E-2</v>
      </c>
      <c r="BJ11" s="48">
        <f t="shared" si="7"/>
        <v>2.7733778010107638E-2</v>
      </c>
      <c r="BK11" s="48"/>
      <c r="BL11" s="48">
        <f t="shared" si="18"/>
        <v>0.97697132590389602</v>
      </c>
      <c r="BM11" s="48">
        <f t="shared" si="19"/>
        <v>3.2767039646933154E-3</v>
      </c>
      <c r="BN11" s="48">
        <f t="shared" si="20"/>
        <v>1.6993141401146737E-2</v>
      </c>
      <c r="BO11" s="48">
        <f t="shared" si="21"/>
        <v>2.7588287302639887E-3</v>
      </c>
      <c r="BP11" s="48">
        <f t="shared" si="8"/>
        <v>1</v>
      </c>
      <c r="BQ11" s="48">
        <f t="shared" si="22"/>
        <v>1.1848082915226155E-2</v>
      </c>
      <c r="BR11" s="48">
        <f t="shared" si="23"/>
        <v>0.95940869827135122</v>
      </c>
      <c r="BS11" s="48">
        <f t="shared" si="24"/>
        <v>1.4019272252728107E-2</v>
      </c>
      <c r="BT11" s="48">
        <f t="shared" si="25"/>
        <v>1.4723946560694525E-2</v>
      </c>
      <c r="BU11" s="48">
        <f t="shared" si="9"/>
        <v>1</v>
      </c>
      <c r="BV11" s="48">
        <f t="shared" si="26"/>
        <v>2.3468136270257449E-2</v>
      </c>
      <c r="BW11" s="48">
        <f t="shared" si="27"/>
        <v>5.3545073827486632E-3</v>
      </c>
      <c r="BX11" s="48">
        <f t="shared" si="28"/>
        <v>0.95909275359427415</v>
      </c>
      <c r="BY11" s="48">
        <f t="shared" si="29"/>
        <v>1.208460275271963E-2</v>
      </c>
      <c r="BZ11" s="48">
        <f t="shared" si="10"/>
        <v>0.99999999999999989</v>
      </c>
      <c r="CA11" s="48">
        <f t="shared" si="30"/>
        <v>5.1590689238524535E-4</v>
      </c>
      <c r="CB11" s="48">
        <f t="shared" si="31"/>
        <v>7.709658131741925E-3</v>
      </c>
      <c r="CC11" s="48">
        <f t="shared" si="32"/>
        <v>1.6363418531116433E-3</v>
      </c>
      <c r="CD11" s="48">
        <f t="shared" si="33"/>
        <v>0.99013809312276124</v>
      </c>
      <c r="CE11" s="48">
        <f t="shared" si="11"/>
        <v>1</v>
      </c>
      <c r="CF11" s="48"/>
      <c r="CG11" s="48">
        <f t="shared" si="34"/>
        <v>0.97697132590389602</v>
      </c>
      <c r="CH11" s="48">
        <f t="shared" si="35"/>
        <v>3.2767039646933154E-3</v>
      </c>
      <c r="CI11" s="48">
        <f t="shared" si="36"/>
        <v>1.6993141401146737E-2</v>
      </c>
      <c r="CJ11" s="48">
        <f t="shared" si="37"/>
        <v>2.7588287302639887E-3</v>
      </c>
      <c r="CK11" s="48">
        <f t="shared" si="12"/>
        <v>1</v>
      </c>
      <c r="CL11" s="48">
        <f t="shared" si="38"/>
        <v>1.1848082915226155E-2</v>
      </c>
      <c r="CM11" s="48">
        <f t="shared" si="39"/>
        <v>0.95940869827135122</v>
      </c>
      <c r="CN11" s="48">
        <f t="shared" si="40"/>
        <v>1.4019272252728107E-2</v>
      </c>
      <c r="CO11" s="48">
        <f t="shared" si="41"/>
        <v>1.4723946560694525E-2</v>
      </c>
      <c r="CP11" s="48">
        <f t="shared" si="13"/>
        <v>1</v>
      </c>
      <c r="CQ11" s="48">
        <f t="shared" si="42"/>
        <v>2.3468136270257449E-2</v>
      </c>
      <c r="CR11" s="48">
        <f t="shared" si="43"/>
        <v>5.3545073827486632E-3</v>
      </c>
      <c r="CS11" s="48">
        <f t="shared" si="44"/>
        <v>0.95909275359427415</v>
      </c>
      <c r="CT11" s="48">
        <f t="shared" si="45"/>
        <v>1.208460275271963E-2</v>
      </c>
      <c r="CU11" s="48">
        <f t="shared" si="14"/>
        <v>0.99999999999999989</v>
      </c>
      <c r="CV11" s="48">
        <f t="shared" si="46"/>
        <v>5.1590689238524535E-4</v>
      </c>
      <c r="CW11" s="48">
        <f t="shared" si="47"/>
        <v>7.709658131741925E-3</v>
      </c>
      <c r="CX11" s="48">
        <f t="shared" si="48"/>
        <v>1.6363418531116433E-3</v>
      </c>
      <c r="CY11" s="48">
        <f t="shared" si="49"/>
        <v>0.99013809312276124</v>
      </c>
      <c r="CZ11" s="48">
        <f t="shared" si="15"/>
        <v>1</v>
      </c>
      <c r="DA11" s="48"/>
      <c r="DB11" s="48">
        <f>(AQ11*Baseline!B$7 + AV11*Baseline!B$11 + BA11*Baseline!B$16 + BF11*Baseline!B$18)</f>
        <v>79304.445719383584</v>
      </c>
      <c r="DC11" s="48">
        <f>(AR11*Baseline!B$7 + AW11*Baseline!B$11 + BB11*Baseline!B$16 + BG11*Baseline!B$18)</f>
        <v>71652.009589758789</v>
      </c>
      <c r="DD11" s="48">
        <f>(AS11*Baseline!B$7 + AX11*Baseline!B$11 + BC11*Baseline!B$16 + BH11*Baseline!B$18)</f>
        <v>115236.78082029958</v>
      </c>
      <c r="DE11" s="48">
        <f>(AT11*Baseline!B$7 + AY11*Baseline!B$11 + BD11*Baseline!B$16 + BI11*Baseline!B$18)</f>
        <v>1259974.5718310748</v>
      </c>
      <c r="DF11" s="48">
        <f t="shared" si="16"/>
        <v>1526167.8079605168</v>
      </c>
      <c r="DG11" s="48"/>
      <c r="DH11" s="48">
        <f t="shared" si="50"/>
        <v>5.1963123128223696E-2</v>
      </c>
      <c r="DI11" s="48">
        <f t="shared" si="51"/>
        <v>4.694897193874796E-2</v>
      </c>
      <c r="DJ11" s="48">
        <f t="shared" si="52"/>
        <v>7.5507280535746207E-2</v>
      </c>
      <c r="DK11" s="48">
        <f t="shared" si="53"/>
        <v>0.82558062439728208</v>
      </c>
      <c r="DL11" s="48">
        <f t="shared" si="17"/>
        <v>1</v>
      </c>
      <c r="DM11" s="48"/>
      <c r="DN11" s="48">
        <f>DH11 / (Baseline!B$7/Baseline!B$17)</f>
        <v>5.5467216158702941</v>
      </c>
      <c r="DO11" s="48">
        <f>DI11 / (Baseline!B$11/Baseline!B$17)</f>
        <v>1.1333706536152821</v>
      </c>
      <c r="DP11" s="48">
        <f>DJ11 / (Baseline!B$16/Baseline!B$17)</f>
        <v>1.1668156723686363</v>
      </c>
      <c r="DQ11" s="48">
        <f>DK11 / (Baseline!B$18/Baseline!B$17)</f>
        <v>0.93339177991929556</v>
      </c>
      <c r="DR11" s="71"/>
      <c r="DS11" s="48">
        <f>(AU11*Baseline!B$34)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3.632946805213913E-2</v>
      </c>
      <c r="DT11" s="48">
        <f>(AZ11*Baseline!B$34) + (Baseline!D$88*(1-Baseline!D$89)*Baseline!B$35) + (Baseline!D$88*Baseline!D$89*((1-Baseline!D$90)*Baseline!B$40 + Baseline!D$90*Baseline!B$41))</f>
        <v>1.0859937689980505E-2</v>
      </c>
      <c r="DU11" s="48">
        <f>(BE11*Baseline!B$34) + (Baseline!F$88*(1-Baseline!F$89)*Baseline!B$35) + (Baseline!F$88*Baseline!F$89*((1-Baseline!F$90)*Baseline!B$40 + Baseline!F$90*Baseline!B$41))</f>
        <v>1.2910606826974244E-2</v>
      </c>
      <c r="DV11" s="48">
        <f>(BJ11*Baseline!B$34) + (Baseline!H$88*(1-Baseline!H$89)*Baseline!B$35) + (Baseline!H$88*Baseline!H$89*((1-Baseline!H$90)*Baseline!B$40 + Baseline!H$90*Baseline!B$41))</f>
        <v>9.3050667015161462E-3</v>
      </c>
      <c r="DW11" s="48">
        <f>( DS11*Baseline!B$7 + DT11*Baseline!B$11 + DU11*Baseline!B$16 + DV11*Baseline!B$18 ) / Baseline!B$17</f>
        <v>9.8559702251742997E-3</v>
      </c>
    </row>
    <row r="12" spans="1:127">
      <c r="A12" s="7" t="s">
        <v>12</v>
      </c>
      <c r="B12" s="1">
        <f>MIN( MAX( NORMINV( MCrands!B12, (B$5+B$4)/2, (B$5-B$4)/3.29 ), 0 ), 1 )</f>
        <v>0.7033711464376865</v>
      </c>
      <c r="C12" s="1">
        <f>MAX( NORMINV( MCrands!C12, (C$5+C$4)/2, (C$5-C$4)/3.29 ), 0 )</f>
        <v>2.4909780640225176</v>
      </c>
      <c r="D12" s="40"/>
      <c r="E12" s="40">
        <f>Baseline!B$33 * (C12 * Baseline!B$66*Baseline!B$66/Baseline!B$73 + Baseline!B$52*Baseline!B$52/Baseline!B$74 + Baseline!B$53*Baseline!B$53/Baseline!B$75 + Baseline!B$54*Baseline!B$54/Baseline!B$76)</f>
        <v>2.0853115918605286E-5</v>
      </c>
      <c r="F12" s="40">
        <f>Baseline!B$33 * (C12 * Baseline!B$66*Baseline!B$57/Baseline!B$73 + Baseline!B$52*Baseline!B$67/Baseline!B$74 + Baseline!B$53*Baseline!B$55/Baseline!B$75 + Baseline!B$54*Baseline!B$56/Baseline!B$76)</f>
        <v>3.9393543967503815E-8</v>
      </c>
      <c r="G12" s="1">
        <f>Baseline!B$33 * (C12 * Baseline!B$66*Baseline!B$58/Baseline!B$73 + Baseline!B$52*Baseline!B$59/Baseline!B$74 + Baseline!B$53*Baseline!B$68/Baseline!B$75 + Baseline!B$54*Baseline!B$60/Baseline!B$76)</f>
        <v>1.0849683812876468E-7</v>
      </c>
      <c r="H12" s="40">
        <f>Baseline!B$33 * (C12 * Baseline!B$66*Baseline!B$61/Baseline!B$73 + Baseline!B$52*Baseline!B$62/Baseline!B$74 + Baseline!B$53*Baseline!B$63/Baseline!B$75 + Baseline!B$54*Baseline!B$69/Baseline!B$76)</f>
        <v>1.7391188110303434E-9</v>
      </c>
      <c r="I12" s="40">
        <f>Baseline!B$33 * (C12 * Baseline!B$57*Baseline!B$66/Baseline!B$73 + Baseline!B$67*Baseline!B$52/Baseline!B$74 + Baseline!B$55*Baseline!B$53/Baseline!B$75 + Baseline!B$56*Baseline!B$54/Baseline!B$76)</f>
        <v>3.9393543967503815E-8</v>
      </c>
      <c r="J12" s="1">
        <f>Baseline!B$33 * (C12 * Baseline!B$57*Baseline!B$57/Baseline!B$73 + Baseline!B$67*Baseline!B$67/Baseline!B$74 + Baseline!B$55*Baseline!B$55/Baseline!B$75 + Baseline!B$56*Baseline!B$56/Baseline!B$76)</f>
        <v>1.7949606178814696E-6</v>
      </c>
      <c r="K12" s="40">
        <f>Baseline!B$33 * (C12 * Baseline!B$57*Baseline!B$58/Baseline!B$73 + Baseline!B$67*Baseline!B$59/Baseline!B$74 + Baseline!B$55*Baseline!B$68/Baseline!B$75 + Baseline!B$56*Baseline!B$60/Baseline!B$76)</f>
        <v>1.3929275002512394E-8</v>
      </c>
      <c r="L12" s="1">
        <f>Baseline!B$33 * (C12 * Baseline!B$57*Baseline!B$61/Baseline!B$73 + Baseline!B$67*Baseline!B$62/Baseline!B$74 + Baseline!B$55*Baseline!B$63/Baseline!B$75 + Baseline!B$56*Baseline!B$69/Baseline!B$76)</f>
        <v>1.4629426619504871E-8</v>
      </c>
      <c r="M12" s="40">
        <f>Baseline!B$33 * (C12 * Baseline!B$58*Baseline!B$66/Baseline!B$73 + Baseline!B$59*Baseline!B$52/Baseline!B$74 + Baseline!B$68*Baseline!B$53/Baseline!B$75 + Baseline!B$60*Baseline!B$54/Baseline!B$76)</f>
        <v>1.0849683812876468E-7</v>
      </c>
      <c r="N12" s="1">
        <f>Baseline!B$33 * (C12 * Baseline!B$58*Baseline!B$57/Baseline!B$73 + Baseline!B$59*Baseline!B$67/Baseline!B$74 + Baseline!B$68*Baseline!B$55/Baseline!B$75 + Baseline!B$60*Baseline!B$56/Baseline!B$76)</f>
        <v>1.3929275002512394E-8</v>
      </c>
      <c r="O12" s="1">
        <f>Baseline!B$33 * (C12 * Baseline!B$58*Baseline!B$58/Baseline!B$73 + Baseline!B$59*Baseline!B$59/Baseline!B$74 + Baseline!B$68*Baseline!B$68/Baseline!B$75 + Baseline!B$60*Baseline!B$60/Baseline!B$76)</f>
        <v>1.3250169528090038E-6</v>
      </c>
      <c r="P12" s="40">
        <f>Baseline!B$33 * (C12 * Baseline!B$58*Baseline!B$61/Baseline!B$73 + Baseline!B$59*Baseline!B$62/Baseline!B$74 + Baseline!B$68*Baseline!B$63/Baseline!B$75 + Baseline!B$60*Baseline!B$69/Baseline!B$76)</f>
        <v>1.6489897678180238E-9</v>
      </c>
      <c r="Q12" s="40">
        <f>Baseline!B$33 * (C12 * Baseline!B$61*Baseline!B$66/Baseline!B$73 + Baseline!B$62*Baseline!B$52/Baseline!B$74 + Baseline!B$63*Baseline!B$53/Baseline!B$75 + Baseline!B$69*Baseline!B$54/Baseline!B$76)</f>
        <v>1.7391188110303434E-9</v>
      </c>
      <c r="R12" s="40">
        <f>Baseline!B$33 * (C12 * Baseline!B$61*Baseline!B$57/Baseline!B$73 + Baseline!B$62*Baseline!B$67/Baseline!B$74 + Baseline!B$63*Baseline!B$55/Baseline!B$75 + Baseline!B$69*Baseline!B$56/Baseline!B$76)</f>
        <v>1.4629426619504871E-8</v>
      </c>
      <c r="S12" s="40">
        <f>Baseline!B$33 * (C12 * Baseline!B$61*Baseline!B$58/Baseline!B$73 + Baseline!B$62*Baseline!B$59/Baseline!B$74 + Baseline!B$63*Baseline!B$68/Baseline!B$75 + Baseline!B$69*Baseline!B$60/Baseline!B$76)</f>
        <v>1.6489897678180238E-9</v>
      </c>
      <c r="T12" s="40">
        <f>Baseline!B$33 * (C12 * Baseline!B$61*Baseline!B$61/Baseline!B$73 + Baseline!B$62*Baseline!B$62/Baseline!B$74 + Baseline!B$63*Baseline!B$63/Baseline!B$75 + Baseline!B$69*Baseline!B$69/Baseline!B$76)</f>
        <v>9.8551804940543993E-8</v>
      </c>
      <c r="U12" s="40"/>
      <c r="V12" s="40">
        <f>E12 * ( Baseline!B$87 * Baseline!B$7 )</f>
        <v>0.21643449011920426</v>
      </c>
      <c r="W12" s="40">
        <f>F12 * ( Baseline!D$87 * Baseline!B$11 )</f>
        <v>7.266767782229648E-4</v>
      </c>
      <c r="X12" s="40">
        <f>G12 * ( Baseline!F$87 * Baseline!B$16 )</f>
        <v>3.7686127094501243E-3</v>
      </c>
      <c r="Y12" s="40">
        <f>H12 * ( Baseline!H$87 * Baseline!B$18 )</f>
        <v>6.1160194159126451E-4</v>
      </c>
      <c r="Z12" s="48">
        <f t="shared" si="0"/>
        <v>0.22154138154846861</v>
      </c>
      <c r="AA12" s="40">
        <f>I12 * ( Baseline!B$87 * Baseline!B$7 )</f>
        <v>4.0886559283872208E-4</v>
      </c>
      <c r="AB12" s="1">
        <f>J12 * ( Baseline!D$87 * Baseline!B$11 )</f>
        <v>3.3110912791070202E-2</v>
      </c>
      <c r="AC12" s="1">
        <f>K12 * ( Baseline!F$87 * Baseline!B$16 )</f>
        <v>4.838301623646754E-4</v>
      </c>
      <c r="AD12" s="1">
        <f>L12 * ( Baseline!F$87 * Baseline!B$16 )</f>
        <v>5.0814976769002511E-4</v>
      </c>
      <c r="AE12" s="48">
        <f t="shared" si="1"/>
        <v>3.4511758313963622E-2</v>
      </c>
      <c r="AF12" s="48">
        <f>M12 * ( Baseline!B$87 * Baseline!B$7 )</f>
        <v>1.1260886829384485E-3</v>
      </c>
      <c r="AG12" s="48">
        <f>N12 * ( Baseline!D$87 * Baseline!B$11 )</f>
        <v>2.5694770417602456E-4</v>
      </c>
      <c r="AH12" s="48">
        <f>O12 * ( Baseline!F$87 * Baseline!B$16 )</f>
        <v>4.6024158995920245E-2</v>
      </c>
      <c r="AI12" s="48">
        <f>P12 * ( Baseline!H$87 * Baseline!B$18 )</f>
        <v>5.7990594849821077E-4</v>
      </c>
      <c r="AJ12" s="48">
        <f t="shared" si="2"/>
        <v>4.7987101331532923E-2</v>
      </c>
      <c r="AK12" s="48">
        <f>Q12 * ( Baseline!B$87 * Baseline!B$7 )</f>
        <v>1.8050314139683933E-5</v>
      </c>
      <c r="AL12" s="48">
        <f>R12 * ( Baseline!D$87 * Baseline!B$11 )</f>
        <v>2.6986311797386393E-4</v>
      </c>
      <c r="AM12" s="48">
        <f>S12 * ( Baseline!F$87 * Baseline!B$16 )</f>
        <v>5.7277280185593274E-5</v>
      </c>
      <c r="AN12" s="48">
        <f>T12 * ( Baseline!H$87 * Baseline!B$18 )</f>
        <v>3.4658054910722623E-2</v>
      </c>
      <c r="AO12" s="48">
        <f t="shared" si="3"/>
        <v>3.5003245623021761E-2</v>
      </c>
      <c r="AP12" s="48"/>
      <c r="AQ12" s="48">
        <f>V12 * ( (1-Baseline!B$88-Baseline!B$87) + (1-B12)*Baseline!B$88 )</f>
        <v>7.6314731885670548E-2</v>
      </c>
      <c r="AR12" s="48">
        <f>W12 * ( (1-Baseline!B$88-Baseline!B$87) + (1-B12)*Baseline!B$88 )</f>
        <v>2.5622599922537855E-4</v>
      </c>
      <c r="AS12" s="48">
        <f>X12 * ( (1-Baseline!B$88-Baseline!B$87) + (1-B12)*Baseline!B$88 )</f>
        <v>1.3288116341541344E-3</v>
      </c>
      <c r="AT12" s="48">
        <f>Y12 * ( (1-Baseline!B$88-Baseline!B$87) + (1-B12)*Baseline!B$88 )</f>
        <v>2.1565064869091065E-4</v>
      </c>
      <c r="AU12" s="48">
        <f t="shared" si="4"/>
        <v>7.8115420167740965E-2</v>
      </c>
      <c r="AV12" s="48">
        <f>AA12 * ( (1-Baseline!D$88-Baseline!D$87) + (1-B12)*Baseline!D$88 )</f>
        <v>2.76510945728655E-4</v>
      </c>
      <c r="AW12" s="48">
        <f>AB12 * ( (1-Baseline!D$88-Baseline!D$87) + (1-B12)*Baseline!D$88 )</f>
        <v>2.2392517174731449E-2</v>
      </c>
      <c r="AX12" s="48">
        <f>AC12 * ( (1-Baseline!D$88-Baseline!D$87) + (1-B12)*Baseline!D$88 )</f>
        <v>3.2720859399943834E-4</v>
      </c>
      <c r="AY12" s="48">
        <f>AD12 * ( (1-Baseline!D$88-Baseline!D$87) + (1-B12)*Baseline!D$88 )</f>
        <v>3.4365565431960723E-4</v>
      </c>
      <c r="AZ12" s="48">
        <f t="shared" si="5"/>
        <v>2.3339892368779151E-2</v>
      </c>
      <c r="BA12" s="48">
        <f>AF12 * ( (1-Baseline!F$88-Baseline!F$87) + (1-Baseline!B$36)*Baseline!F$88 )</f>
        <v>8.1036945108036167E-4</v>
      </c>
      <c r="BB12" s="48">
        <f>AG12 * ( (1-Baseline!F$88-Baseline!F$87) + (1-Baseline!B$36)*Baseline!F$88 )</f>
        <v>1.8490779025160092E-4</v>
      </c>
      <c r="BC12" s="48">
        <f>AH12 * ( (1-Baseline!F$88-Baseline!F$87) + (1-Baseline!B$36)*Baseline!F$88 )</f>
        <v>3.3120457586552077E-2</v>
      </c>
      <c r="BD12" s="48">
        <f>AI12 * ( (1-Baseline!F$88-Baseline!F$87) + (1-Baseline!B$36)*Baseline!F$88 )</f>
        <v>4.1731887752966446E-4</v>
      </c>
      <c r="BE12" s="48">
        <f t="shared" si="6"/>
        <v>3.4533053705413708E-2</v>
      </c>
      <c r="BF12" s="48">
        <f>AK12 * ( (1-Baseline!H$88-Baseline!H$87) + (1-Baseline!B$36)*Baseline!H$88 )</f>
        <v>1.4301624899154372E-5</v>
      </c>
      <c r="BG12" s="48">
        <f>AL12 * ( (1-Baseline!H$88-Baseline!H$87) + (1-Baseline!B$36)*Baseline!H$88 )</f>
        <v>2.1381794563305183E-4</v>
      </c>
      <c r="BH12" s="48">
        <f>AM12 * ( (1-Baseline!H$88-Baseline!H$87) + (1-Baseline!B$36)*Baseline!H$88 )</f>
        <v>4.5381934636649255E-5</v>
      </c>
      <c r="BI12" s="48">
        <f>AN12 * ( (1-Baseline!H$88-Baseline!H$87) + (1-Baseline!B$36)*Baseline!H$88 )</f>
        <v>2.7460270066863746E-2</v>
      </c>
      <c r="BJ12" s="48">
        <f t="shared" si="7"/>
        <v>2.7733771572032603E-2</v>
      </c>
      <c r="BK12" s="48"/>
      <c r="BL12" s="48">
        <f t="shared" si="18"/>
        <v>0.97694836335510049</v>
      </c>
      <c r="BM12" s="48">
        <f t="shared" si="19"/>
        <v>3.2800950014116579E-3</v>
      </c>
      <c r="BN12" s="48">
        <f t="shared" si="20"/>
        <v>1.7010874822163329E-2</v>
      </c>
      <c r="BO12" s="48">
        <f t="shared" si="21"/>
        <v>2.7606668213245697E-3</v>
      </c>
      <c r="BP12" s="48">
        <f t="shared" si="8"/>
        <v>1</v>
      </c>
      <c r="BQ12" s="48">
        <f t="shared" si="22"/>
        <v>1.1847138853927738E-2</v>
      </c>
      <c r="BR12" s="48">
        <f t="shared" si="23"/>
        <v>0.95940961598799124</v>
      </c>
      <c r="BS12" s="48">
        <f t="shared" si="24"/>
        <v>1.4019284614916748E-2</v>
      </c>
      <c r="BT12" s="48">
        <f t="shared" si="25"/>
        <v>1.4723960543164365E-2</v>
      </c>
      <c r="BU12" s="48">
        <f t="shared" si="9"/>
        <v>1</v>
      </c>
      <c r="BV12" s="48">
        <f t="shared" si="26"/>
        <v>2.3466486861928492E-2</v>
      </c>
      <c r="BW12" s="48">
        <f t="shared" si="27"/>
        <v>5.3545160479860241E-3</v>
      </c>
      <c r="BX12" s="48">
        <f t="shared" si="28"/>
        <v>0.95909437575628675</v>
      </c>
      <c r="BY12" s="48">
        <f t="shared" si="29"/>
        <v>1.2084621333798867E-2</v>
      </c>
      <c r="BZ12" s="48">
        <f t="shared" si="10"/>
        <v>1.0000000000000002</v>
      </c>
      <c r="CA12" s="48">
        <f t="shared" si="30"/>
        <v>5.1567544147426648E-4</v>
      </c>
      <c r="CB12" s="48">
        <f t="shared" si="31"/>
        <v>7.7096598664089019E-3</v>
      </c>
      <c r="CC12" s="48">
        <f t="shared" si="32"/>
        <v>1.6363419781827832E-3</v>
      </c>
      <c r="CD12" s="48">
        <f t="shared" si="33"/>
        <v>0.99013832271393409</v>
      </c>
      <c r="CE12" s="48">
        <f t="shared" si="11"/>
        <v>1</v>
      </c>
      <c r="CF12" s="48"/>
      <c r="CG12" s="48">
        <f t="shared" si="34"/>
        <v>0.97694836335510049</v>
      </c>
      <c r="CH12" s="48">
        <f t="shared" si="35"/>
        <v>3.2800950014116579E-3</v>
      </c>
      <c r="CI12" s="48">
        <f t="shared" si="36"/>
        <v>1.7010874822163329E-2</v>
      </c>
      <c r="CJ12" s="48">
        <f t="shared" si="37"/>
        <v>2.7606668213245697E-3</v>
      </c>
      <c r="CK12" s="48">
        <f t="shared" si="12"/>
        <v>1</v>
      </c>
      <c r="CL12" s="48">
        <f t="shared" si="38"/>
        <v>1.1847138853927738E-2</v>
      </c>
      <c r="CM12" s="48">
        <f t="shared" si="39"/>
        <v>0.95940961598799124</v>
      </c>
      <c r="CN12" s="48">
        <f t="shared" si="40"/>
        <v>1.4019284614916748E-2</v>
      </c>
      <c r="CO12" s="48">
        <f t="shared" si="41"/>
        <v>1.4723960543164365E-2</v>
      </c>
      <c r="CP12" s="48">
        <f t="shared" si="13"/>
        <v>1</v>
      </c>
      <c r="CQ12" s="48">
        <f t="shared" si="42"/>
        <v>2.3466486861928492E-2</v>
      </c>
      <c r="CR12" s="48">
        <f t="shared" si="43"/>
        <v>5.3545160479860241E-3</v>
      </c>
      <c r="CS12" s="48">
        <f t="shared" si="44"/>
        <v>0.95909437575628675</v>
      </c>
      <c r="CT12" s="48">
        <f t="shared" si="45"/>
        <v>1.2084621333798867E-2</v>
      </c>
      <c r="CU12" s="48">
        <f t="shared" si="14"/>
        <v>1.0000000000000002</v>
      </c>
      <c r="CV12" s="48">
        <f t="shared" si="46"/>
        <v>5.1567544147426648E-4</v>
      </c>
      <c r="CW12" s="48">
        <f t="shared" si="47"/>
        <v>7.7096598664089019E-3</v>
      </c>
      <c r="CX12" s="48">
        <f t="shared" si="48"/>
        <v>1.6363419781827832E-3</v>
      </c>
      <c r="CY12" s="48">
        <f t="shared" si="49"/>
        <v>0.99013832271393409</v>
      </c>
      <c r="CZ12" s="48">
        <f t="shared" si="15"/>
        <v>1</v>
      </c>
      <c r="DA12" s="48"/>
      <c r="DB12" s="48">
        <f>(AQ12*Baseline!B$7 + AV12*Baseline!B$11 + BA12*Baseline!B$16 + BF12*Baseline!B$18)</f>
        <v>40975.4123248295</v>
      </c>
      <c r="DC12" s="48">
        <f>(AR12*Baseline!B$7 + AW12*Baseline!B$11 + BB12*Baseline!B$16 + BG12*Baseline!B$18)</f>
        <v>58556.60632256743</v>
      </c>
      <c r="DD12" s="48">
        <f>(AS12*Baseline!B$7 + AX12*Baseline!B$11 + BC12*Baseline!B$16 + BH12*Baseline!B$18)</f>
        <v>114384.09176222235</v>
      </c>
      <c r="DE12" s="48">
        <f>(AT12*Baseline!B$7 + AY12*Baseline!B$11 + BD12*Baseline!B$16 + BI12*Baseline!B$18)</f>
        <v>1259667.8501450855</v>
      </c>
      <c r="DF12" s="48">
        <f t="shared" si="16"/>
        <v>1473583.9605547048</v>
      </c>
      <c r="DG12" s="48"/>
      <c r="DH12" s="48">
        <f t="shared" si="50"/>
        <v>2.7806635673073576E-2</v>
      </c>
      <c r="DI12" s="48">
        <f t="shared" si="51"/>
        <v>3.9737543221171345E-2</v>
      </c>
      <c r="DJ12" s="48">
        <f t="shared" si="52"/>
        <v>7.762305699850619E-2</v>
      </c>
      <c r="DK12" s="48">
        <f t="shared" si="53"/>
        <v>0.85483276410724884</v>
      </c>
      <c r="DL12" s="48">
        <f t="shared" si="17"/>
        <v>1</v>
      </c>
      <c r="DM12" s="48"/>
      <c r="DN12" s="48">
        <f>DH12 / (Baseline!B$7/Baseline!B$17)</f>
        <v>2.9681754649711261</v>
      </c>
      <c r="DO12" s="48">
        <f>DI12 / (Baseline!B$11/Baseline!B$17)</f>
        <v>0.95928331279335677</v>
      </c>
      <c r="DP12" s="48">
        <f>DJ12 / (Baseline!B$16/Baseline!B$17)</f>
        <v>1.1995108127373626</v>
      </c>
      <c r="DQ12" s="48">
        <f>DK12 / (Baseline!B$18/Baseline!B$17)</f>
        <v>0.96646390630339885</v>
      </c>
      <c r="DR12" s="71"/>
      <c r="DS12" s="48">
        <f>(AU12*Baseline!B$34)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2.4246844275161144E-2</v>
      </c>
      <c r="DT12" s="48">
        <f>(AZ12*Baseline!B$34) + (Baseline!D$88*(1-Baseline!D$89)*Baseline!B$35) + (Baseline!D$88*Baseline!D$89*((1-Baseline!D$90)*Baseline!B$40 + Baseline!D$90*Baseline!B$41))</f>
        <v>9.914551855316877E-3</v>
      </c>
      <c r="DU12" s="48">
        <f>(BE12*Baseline!B$34) + (Baseline!F$88*(1-Baseline!F$89)*Baseline!B$35) + (Baseline!F$88*Baseline!F$89*((1-Baseline!F$90)*Baseline!B$40 + Baseline!F$90*Baseline!B$41))</f>
        <v>1.2910598055812059E-2</v>
      </c>
      <c r="DV12" s="48">
        <f>(BJ12*Baseline!B$34) + (Baseline!H$88*(1-Baseline!H$89)*Baseline!B$35) + (Baseline!H$88*Baseline!H$89*((1-Baseline!H$90)*Baseline!B$40 + Baseline!H$90*Baseline!B$41))</f>
        <v>9.3050657358048905E-3</v>
      </c>
      <c r="DW12" s="48">
        <f>( DS12*Baseline!B$7 + DT12*Baseline!B$11 + DU12*Baseline!B$16 + DV12*Baseline!B$18 ) / Baseline!B$17</f>
        <v>9.7036138065674325E-3</v>
      </c>
    </row>
    <row r="13" spans="1:127">
      <c r="A13" s="7" t="s">
        <v>13</v>
      </c>
      <c r="B13" s="1">
        <f>MIN( MAX( NORMINV( MCrands!B13, (B$5+B$4)/2, (B$5-B$4)/3.29 ), 0 ), 1 )</f>
        <v>0.43904293834968872</v>
      </c>
      <c r="C13" s="1">
        <f>MAX( NORMINV( MCrands!C13, (C$5+C$4)/2, (C$5-C$4)/3.29 ), 0 )</f>
        <v>2.4091361013636754</v>
      </c>
      <c r="D13" s="40"/>
      <c r="E13" s="40">
        <f>Baseline!B$33 * (C13 * Baseline!B$66*Baseline!B$66/Baseline!B$73 + Baseline!B$52*Baseline!B$52/Baseline!B$74 + Baseline!B$53*Baseline!B$53/Baseline!B$75 + Baseline!B$54*Baseline!B$54/Baseline!B$76)</f>
        <v>2.016825887781634E-5</v>
      </c>
      <c r="F13" s="40">
        <f>Baseline!B$33 * (C13 * Baseline!B$66*Baseline!B$57/Baseline!B$73 + Baseline!B$52*Baseline!B$67/Baseline!B$74 + Baseline!B$53*Baseline!B$55/Baseline!B$75 + Baseline!B$54*Baseline!B$56/Baseline!B$76)</f>
        <v>3.9301954928280952E-8</v>
      </c>
      <c r="G13" s="1">
        <f>Baseline!B$33 * (C13 * Baseline!B$66*Baseline!B$58/Baseline!B$73 + Baseline!B$52*Baseline!B$59/Baseline!B$74 + Baseline!B$53*Baseline!B$68/Baseline!B$75 + Baseline!B$54*Baseline!B$60/Baseline!B$76)</f>
        <v>1.0827168174067514E-7</v>
      </c>
      <c r="H13" s="40">
        <f>Baseline!B$33 * (C13 * Baseline!B$66*Baseline!B$61/Baseline!B$73 + Baseline!B$52*Baseline!B$62/Baseline!B$74 + Baseline!B$53*Baseline!B$63/Baseline!B$75 + Baseline!B$54*Baseline!B$69/Baseline!B$76)</f>
        <v>1.7166031722213903E-9</v>
      </c>
      <c r="I13" s="40">
        <f>Baseline!B$33 * (C13 * Baseline!B$57*Baseline!B$66/Baseline!B$73 + Baseline!B$67*Baseline!B$52/Baseline!B$74 + Baseline!B$55*Baseline!B$53/Baseline!B$75 + Baseline!B$56*Baseline!B$54/Baseline!B$76)</f>
        <v>3.9301954928280952E-8</v>
      </c>
      <c r="J13" s="1">
        <f>Baseline!B$33 * (C13 * Baseline!B$57*Baseline!B$57/Baseline!B$73 + Baseline!B$67*Baseline!B$67/Baseline!B$74 + Baseline!B$55*Baseline!B$55/Baseline!B$75 + Baseline!B$56*Baseline!B$56/Baseline!B$76)</f>
        <v>1.7949606056328519E-6</v>
      </c>
      <c r="K13" s="40">
        <f>Baseline!B$33 * (C13 * Baseline!B$57*Baseline!B$58/Baseline!B$73 + Baseline!B$67*Baseline!B$59/Baseline!B$74 + Baseline!B$55*Baseline!B$68/Baseline!B$75 + Baseline!B$56*Baseline!B$60/Baseline!B$76)</f>
        <v>1.3929244891327094E-8</v>
      </c>
      <c r="L13" s="1">
        <f>Baseline!B$33 * (C13 * Baseline!B$57*Baseline!B$61/Baseline!B$73 + Baseline!B$67*Baseline!B$62/Baseline!B$74 + Baseline!B$55*Baseline!B$63/Baseline!B$75 + Baseline!B$56*Baseline!B$69/Baseline!B$76)</f>
        <v>1.462942360838634E-8</v>
      </c>
      <c r="M13" s="40">
        <f>Baseline!B$33 * (C13 * Baseline!B$58*Baseline!B$66/Baseline!B$73 + Baseline!B$59*Baseline!B$52/Baseline!B$74 + Baseline!B$68*Baseline!B$53/Baseline!B$75 + Baseline!B$60*Baseline!B$54/Baseline!B$76)</f>
        <v>1.0827168174067514E-7</v>
      </c>
      <c r="N13" s="1">
        <f>Baseline!B$33 * (C13 * Baseline!B$58*Baseline!B$57/Baseline!B$73 + Baseline!B$59*Baseline!B$67/Baseline!B$74 + Baseline!B$68*Baseline!B$55/Baseline!B$75 + Baseline!B$60*Baseline!B$56/Baseline!B$76)</f>
        <v>1.3929244891327094E-8</v>
      </c>
      <c r="O13" s="1">
        <f>Baseline!B$33 * (C13 * Baseline!B$58*Baseline!B$58/Baseline!B$73 + Baseline!B$59*Baseline!B$59/Baseline!B$74 + Baseline!B$68*Baseline!B$68/Baseline!B$75 + Baseline!B$60*Baseline!B$60/Baseline!B$76)</f>
        <v>1.3250168787856733E-6</v>
      </c>
      <c r="P13" s="40">
        <f>Baseline!B$33 * (C13 * Baseline!B$58*Baseline!B$61/Baseline!B$73 + Baseline!B$59*Baseline!B$62/Baseline!B$74 + Baseline!B$68*Baseline!B$63/Baseline!B$75 + Baseline!B$60*Baseline!B$69/Baseline!B$76)</f>
        <v>1.6489823654849707E-9</v>
      </c>
      <c r="Q13" s="40">
        <f>Baseline!B$33 * (C13 * Baseline!B$61*Baseline!B$66/Baseline!B$73 + Baseline!B$62*Baseline!B$52/Baseline!B$74 + Baseline!B$63*Baseline!B$53/Baseline!B$75 + Baseline!B$69*Baseline!B$54/Baseline!B$76)</f>
        <v>1.7166031722213903E-9</v>
      </c>
      <c r="R13" s="40">
        <f>Baseline!B$33 * (C13 * Baseline!B$61*Baseline!B$57/Baseline!B$73 + Baseline!B$62*Baseline!B$67/Baseline!B$74 + Baseline!B$63*Baseline!B$55/Baseline!B$75 + Baseline!B$69*Baseline!B$56/Baseline!B$76)</f>
        <v>1.462942360838634E-8</v>
      </c>
      <c r="S13" s="40">
        <f>Baseline!B$33 * (C13 * Baseline!B$61*Baseline!B$58/Baseline!B$73 + Baseline!B$62*Baseline!B$59/Baseline!B$74 + Baseline!B$63*Baseline!B$68/Baseline!B$75 + Baseline!B$69*Baseline!B$60/Baseline!B$76)</f>
        <v>1.6489823654849707E-9</v>
      </c>
      <c r="T13" s="40">
        <f>Baseline!B$33 * (C13 * Baseline!B$61*Baseline!B$61/Baseline!B$73 + Baseline!B$62*Baseline!B$62/Baseline!B$74 + Baseline!B$63*Baseline!B$63/Baseline!B$75 + Baseline!B$69*Baseline!B$69/Baseline!B$76)</f>
        <v>9.8551804200310691E-8</v>
      </c>
      <c r="U13" s="40"/>
      <c r="V13" s="40">
        <f>E13 * ( Baseline!B$87 * Baseline!B$7 )</f>
        <v>0.20932635889285581</v>
      </c>
      <c r="W13" s="40">
        <f>F13 * ( Baseline!D$87 * Baseline!B$11 )</f>
        <v>7.2498727224711479E-4</v>
      </c>
      <c r="X13" s="40">
        <f>G13 * ( Baseline!F$87 * Baseline!B$16 )</f>
        <v>3.7607919541138156E-3</v>
      </c>
      <c r="Y13" s="40">
        <f>H13 * ( Baseline!H$87 * Baseline!B$18 )</f>
        <v>6.0368378883230204E-4</v>
      </c>
      <c r="Z13" s="48">
        <f t="shared" si="0"/>
        <v>0.21441582190804906</v>
      </c>
      <c r="AA13" s="40">
        <f>I13 * ( Baseline!B$87 * Baseline!B$7 )</f>
        <v>4.0791499020062798E-4</v>
      </c>
      <c r="AB13" s="1">
        <f>J13 * ( Baseline!D$87 * Baseline!B$11 )</f>
        <v>3.3110912565124904E-2</v>
      </c>
      <c r="AC13" s="1">
        <f>K13 * ( Baseline!F$87 * Baseline!B$16 )</f>
        <v>4.8382911645958201E-4</v>
      </c>
      <c r="AD13" s="1">
        <f>L13 * ( Baseline!F$87 * Baseline!B$16 )</f>
        <v>5.0814966309951567E-4</v>
      </c>
      <c r="AE13" s="48">
        <f t="shared" si="1"/>
        <v>3.4510806334884625E-2</v>
      </c>
      <c r="AF13" s="48">
        <f>M13 * ( Baseline!B$87 * Baseline!B$7 )</f>
        <v>1.1237517847864672E-3</v>
      </c>
      <c r="AG13" s="48">
        <f>N13 * ( Baseline!D$87 * Baseline!B$11 )</f>
        <v>2.5694714872716366E-4</v>
      </c>
      <c r="AH13" s="48">
        <f>O13 * ( Baseline!F$87 * Baseline!B$16 )</f>
        <v>4.6024156424736888E-2</v>
      </c>
      <c r="AI13" s="48">
        <f>P13 * ( Baseline!H$87 * Baseline!B$18 )</f>
        <v>5.7990334529408293E-4</v>
      </c>
      <c r="AJ13" s="48">
        <f t="shared" si="2"/>
        <v>4.7984758703544607E-2</v>
      </c>
      <c r="AK13" s="48">
        <f>Q13 * ( Baseline!B$87 * Baseline!B$7 )</f>
        <v>1.781662432448581E-5</v>
      </c>
      <c r="AL13" s="48">
        <f>R13 * ( Baseline!D$87 * Baseline!B$11 )</f>
        <v>2.6986306242897785E-4</v>
      </c>
      <c r="AM13" s="48">
        <f>S13 * ( Baseline!F$87 * Baseline!B$16 )</f>
        <v>5.7277023067257808E-5</v>
      </c>
      <c r="AN13" s="48">
        <f>T13 * ( Baseline!H$87 * Baseline!B$18 )</f>
        <v>3.4658054650402212E-2</v>
      </c>
      <c r="AO13" s="48">
        <f t="shared" si="3"/>
        <v>3.5003011360222935E-2</v>
      </c>
      <c r="AP13" s="48"/>
      <c r="AQ13" s="48">
        <f>V13 * ( (1-Baseline!B$88-Baseline!B$87) + (1-B13)*Baseline!B$88 )</f>
        <v>0.12305287369524748</v>
      </c>
      <c r="AR13" s="48">
        <f>W13 * ( (1-Baseline!B$88-Baseline!B$87) + (1-B13)*Baseline!B$88 )</f>
        <v>4.2618506199761238E-4</v>
      </c>
      <c r="AS13" s="48">
        <f>X13 * ( (1-Baseline!B$88-Baseline!B$87) + (1-B13)*Baseline!B$88 )</f>
        <v>2.2107882627459422E-3</v>
      </c>
      <c r="AT13" s="48">
        <f>Y13 * ( (1-Baseline!B$88-Baseline!B$87) + (1-B13)*Baseline!B$88 )</f>
        <v>3.5487659276141461E-4</v>
      </c>
      <c r="AU13" s="48">
        <f t="shared" si="4"/>
        <v>0.12604472361275246</v>
      </c>
      <c r="AV13" s="48">
        <f>AA13 * ( (1-Baseline!D$88-Baseline!D$87) + (1-B13)*Baseline!D$88 )</f>
        <v>3.2417296486015169E-4</v>
      </c>
      <c r="AW13" s="48">
        <f>AB13 * ( (1-Baseline!D$88-Baseline!D$87) + (1-B13)*Baseline!D$88 )</f>
        <v>2.6313479409478362E-2</v>
      </c>
      <c r="AX13" s="48">
        <f>AC13 * ( (1-Baseline!D$88-Baseline!D$87) + (1-B13)*Baseline!D$88 )</f>
        <v>3.8450246481804549E-4</v>
      </c>
      <c r="AY13" s="48">
        <f>AD13 * ( (1-Baseline!D$88-Baseline!D$87) + (1-B13)*Baseline!D$88 )</f>
        <v>4.0383017745593904E-4</v>
      </c>
      <c r="AZ13" s="48">
        <f t="shared" si="5"/>
        <v>2.74259850166125E-2</v>
      </c>
      <c r="BA13" s="48">
        <f>AF13 * ( (1-Baseline!F$88-Baseline!F$87) + (1-Baseline!B$36)*Baseline!F$88 )</f>
        <v>8.0868774438945502E-4</v>
      </c>
      <c r="BB13" s="48">
        <f>AG13 * ( (1-Baseline!F$88-Baseline!F$87) + (1-Baseline!B$36)*Baseline!F$88 )</f>
        <v>1.8490739053282626E-4</v>
      </c>
      <c r="BC13" s="48">
        <f>AH13 * ( (1-Baseline!F$88-Baseline!F$87) + (1-Baseline!B$36)*Baseline!F$88 )</f>
        <v>3.3120455736246258E-2</v>
      </c>
      <c r="BD13" s="48">
        <f>AI13 * ( (1-Baseline!F$88-Baseline!F$87) + (1-Baseline!B$36)*Baseline!F$88 )</f>
        <v>4.1731700418067149E-4</v>
      </c>
      <c r="BE13" s="48">
        <f t="shared" si="6"/>
        <v>3.453136787534921E-2</v>
      </c>
      <c r="BF13" s="48">
        <f>AK13 * ( (1-Baseline!H$88-Baseline!H$87) + (1-Baseline!B$36)*Baseline!H$88 )</f>
        <v>1.4116467784776596E-5</v>
      </c>
      <c r="BG13" s="48">
        <f>AL13 * ( (1-Baseline!H$88-Baseline!H$87) + (1-Baseline!B$36)*Baseline!H$88 )</f>
        <v>2.1381790162372771E-4</v>
      </c>
      <c r="BH13" s="48">
        <f>AM13 * ( (1-Baseline!H$88-Baseline!H$87) + (1-Baseline!B$36)*Baseline!H$88 )</f>
        <v>4.5381730916649699E-5</v>
      </c>
      <c r="BI13" s="48">
        <f>AN13 * ( (1-Baseline!H$88-Baseline!H$87) + (1-Baseline!B$36)*Baseline!H$88 )</f>
        <v>2.7460269860606679E-2</v>
      </c>
      <c r="BJ13" s="48">
        <f t="shared" si="7"/>
        <v>2.7733585960931832E-2</v>
      </c>
      <c r="BK13" s="48"/>
      <c r="BL13" s="48">
        <f t="shared" si="18"/>
        <v>0.97626358460908802</v>
      </c>
      <c r="BM13" s="48">
        <f t="shared" si="19"/>
        <v>3.3812209649249727E-3</v>
      </c>
      <c r="BN13" s="48">
        <f t="shared" si="20"/>
        <v>1.7539712884278701E-2</v>
      </c>
      <c r="BO13" s="48">
        <f t="shared" si="21"/>
        <v>2.8154815417081869E-3</v>
      </c>
      <c r="BP13" s="48">
        <f t="shared" si="8"/>
        <v>0.99999999999999989</v>
      </c>
      <c r="BQ13" s="48">
        <f t="shared" si="22"/>
        <v>1.1819920584941374E-2</v>
      </c>
      <c r="BR13" s="48">
        <f t="shared" si="23"/>
        <v>0.95943607471307724</v>
      </c>
      <c r="BS13" s="48">
        <f t="shared" si="24"/>
        <v>1.4019641029671105E-2</v>
      </c>
      <c r="BT13" s="48">
        <f t="shared" si="25"/>
        <v>1.4724363672310425E-2</v>
      </c>
      <c r="BU13" s="48">
        <f t="shared" si="9"/>
        <v>1.0000000000000002</v>
      </c>
      <c r="BV13" s="48">
        <f t="shared" si="26"/>
        <v>2.3418931659720033E-2</v>
      </c>
      <c r="BW13" s="48">
        <f t="shared" si="27"/>
        <v>5.3547658812793638E-3</v>
      </c>
      <c r="BX13" s="48">
        <f t="shared" si="28"/>
        <v>0.95914114540159412</v>
      </c>
      <c r="BY13" s="48">
        <f t="shared" si="29"/>
        <v>1.2085157057406351E-2</v>
      </c>
      <c r="BZ13" s="48">
        <f t="shared" si="10"/>
        <v>0.99999999999999978</v>
      </c>
      <c r="CA13" s="48">
        <f t="shared" si="30"/>
        <v>5.090026152644809E-4</v>
      </c>
      <c r="CB13" s="48">
        <f t="shared" si="31"/>
        <v>7.7097098775806326E-3</v>
      </c>
      <c r="CC13" s="48">
        <f t="shared" si="32"/>
        <v>1.6363455840358589E-3</v>
      </c>
      <c r="CD13" s="48">
        <f t="shared" si="33"/>
        <v>0.99014494192311897</v>
      </c>
      <c r="CE13" s="48">
        <f t="shared" si="11"/>
        <v>0.99999999999999989</v>
      </c>
      <c r="CF13" s="48"/>
      <c r="CG13" s="48">
        <f t="shared" si="34"/>
        <v>0.97626358460908802</v>
      </c>
      <c r="CH13" s="48">
        <f t="shared" si="35"/>
        <v>3.3812209649249727E-3</v>
      </c>
      <c r="CI13" s="48">
        <f t="shared" si="36"/>
        <v>1.7539712884278701E-2</v>
      </c>
      <c r="CJ13" s="48">
        <f t="shared" si="37"/>
        <v>2.8154815417081869E-3</v>
      </c>
      <c r="CK13" s="48">
        <f t="shared" si="12"/>
        <v>0.99999999999999989</v>
      </c>
      <c r="CL13" s="48">
        <f t="shared" si="38"/>
        <v>1.1819920584941374E-2</v>
      </c>
      <c r="CM13" s="48">
        <f t="shared" si="39"/>
        <v>0.95943607471307724</v>
      </c>
      <c r="CN13" s="48">
        <f t="shared" si="40"/>
        <v>1.4019641029671105E-2</v>
      </c>
      <c r="CO13" s="48">
        <f t="shared" si="41"/>
        <v>1.4724363672310425E-2</v>
      </c>
      <c r="CP13" s="48">
        <f t="shared" si="13"/>
        <v>1.0000000000000002</v>
      </c>
      <c r="CQ13" s="48">
        <f t="shared" si="42"/>
        <v>2.3418931659720033E-2</v>
      </c>
      <c r="CR13" s="48">
        <f t="shared" si="43"/>
        <v>5.3547658812793638E-3</v>
      </c>
      <c r="CS13" s="48">
        <f t="shared" si="44"/>
        <v>0.95914114540159412</v>
      </c>
      <c r="CT13" s="48">
        <f t="shared" si="45"/>
        <v>1.2085157057406351E-2</v>
      </c>
      <c r="CU13" s="48">
        <f t="shared" si="14"/>
        <v>0.99999999999999978</v>
      </c>
      <c r="CV13" s="48">
        <f t="shared" si="46"/>
        <v>5.090026152644809E-4</v>
      </c>
      <c r="CW13" s="48">
        <f t="shared" si="47"/>
        <v>7.7097098775806326E-3</v>
      </c>
      <c r="CX13" s="48">
        <f t="shared" si="48"/>
        <v>1.6363455840358589E-3</v>
      </c>
      <c r="CY13" s="48">
        <f t="shared" si="49"/>
        <v>0.99014494192311897</v>
      </c>
      <c r="CZ13" s="48">
        <f t="shared" si="15"/>
        <v>0.99999999999999989</v>
      </c>
      <c r="DA13" s="48"/>
      <c r="DB13" s="48">
        <f>(AQ13*Baseline!B$7 + AV13*Baseline!B$11 + BA13*Baseline!B$16 + BF13*Baseline!B$18)</f>
        <v>63731.51234395647</v>
      </c>
      <c r="DC13" s="48">
        <f>(AR13*Baseline!B$7 + AW13*Baseline!B$11 + BB13*Baseline!B$16 + BG13*Baseline!B$18)</f>
        <v>67047.748358030687</v>
      </c>
      <c r="DD13" s="48">
        <f>(AS13*Baseline!B$7 + AX13*Baseline!B$11 + BC13*Baseline!B$16 + BH13*Baseline!B$18)</f>
        <v>114934.70469954784</v>
      </c>
      <c r="DE13" s="48">
        <f>(AT13*Baseline!B$7 + AY13*Baseline!B$11 + BD13*Baseline!B$16 + BI13*Baseline!B$18)</f>
        <v>1259864.4065214952</v>
      </c>
      <c r="DF13" s="48">
        <f t="shared" si="16"/>
        <v>1505578.3719230301</v>
      </c>
      <c r="DG13" s="48"/>
      <c r="DH13" s="48">
        <f t="shared" si="50"/>
        <v>4.2330252302013427E-2</v>
      </c>
      <c r="DI13" s="48">
        <f t="shared" si="51"/>
        <v>4.453288490880259E-2</v>
      </c>
      <c r="DJ13" s="48">
        <f t="shared" si="52"/>
        <v>7.6339237360819143E-2</v>
      </c>
      <c r="DK13" s="48">
        <f t="shared" si="53"/>
        <v>0.83679762542836489</v>
      </c>
      <c r="DL13" s="48">
        <f t="shared" si="17"/>
        <v>1</v>
      </c>
      <c r="DM13" s="48"/>
      <c r="DN13" s="48">
        <f>DH13 / (Baseline!B$7/Baseline!B$17)</f>
        <v>4.5184760136423181</v>
      </c>
      <c r="DO13" s="48">
        <f>DI13 / (Baseline!B$11/Baseline!B$17)</f>
        <v>1.0750451563095447</v>
      </c>
      <c r="DP13" s="48">
        <f>DJ13 / (Baseline!B$16/Baseline!B$17)</f>
        <v>1.1796719195456167</v>
      </c>
      <c r="DQ13" s="48">
        <f>DK13 / (Baseline!B$18/Baseline!B$17)</f>
        <v>0.946073589845979</v>
      </c>
      <c r="DR13" s="71"/>
      <c r="DS13" s="48">
        <f>(AU13*Baseline!B$34)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3.1436239791912866E-2</v>
      </c>
      <c r="DT13" s="48">
        <f>(AZ13*Baseline!B$34) + (Baseline!D$88*(1-Baseline!D$89)*Baseline!B$35) + (Baseline!D$88*Baseline!D$89*((1-Baseline!D$90)*Baseline!B$40 + Baseline!D$90*Baseline!B$41))</f>
        <v>1.0527465752491878E-2</v>
      </c>
      <c r="DU13" s="48">
        <f>(BE13*Baseline!B$34) + (Baseline!F$88*(1-Baseline!F$89)*Baseline!B$35) + (Baseline!F$88*Baseline!F$89*((1-Baseline!F$90)*Baseline!B$40 + Baseline!F$90*Baseline!B$41))</f>
        <v>1.2910345181302385E-2</v>
      </c>
      <c r="DV13" s="48">
        <f>(BJ13*Baseline!B$34) + (Baseline!H$88*(1-Baseline!H$89)*Baseline!B$35) + (Baseline!H$88*Baseline!H$89*((1-Baseline!H$90)*Baseline!B$40 + Baseline!H$90*Baseline!B$41))</f>
        <v>9.3050378941397748E-3</v>
      </c>
      <c r="DW13" s="48">
        <f>( DS13*Baseline!B$7 + DT13*Baseline!B$11 + DU13*Baseline!B$16 + DV13*Baseline!B$18 ) / Baseline!B$17</f>
        <v>9.7963144013697469E-3</v>
      </c>
    </row>
    <row r="14" spans="1:127">
      <c r="A14" s="7" t="s">
        <v>15</v>
      </c>
      <c r="B14" s="1">
        <f>MIN( MAX( NORMINV( MCrands!B14, (B$5+B$4)/2, (B$5-B$4)/3.29 ), 0 ), 1 )</f>
        <v>0.54987742093557812</v>
      </c>
      <c r="C14" s="1">
        <f>MAX( NORMINV( MCrands!C14, (C$5+C$4)/2, (C$5-C$4)/3.29 ), 0 )</f>
        <v>2.5072017753172817</v>
      </c>
      <c r="D14" s="40"/>
      <c r="E14" s="40">
        <f>Baseline!B$33 * (C14 * Baseline!B$66*Baseline!B$66/Baseline!B$73 + Baseline!B$52*Baseline!B$52/Baseline!B$74 + Baseline!B$53*Baseline!B$53/Baseline!B$75 + Baseline!B$54*Baseline!B$54/Baseline!B$76)</f>
        <v>2.0988876627989318E-5</v>
      </c>
      <c r="F14" s="40">
        <f>Baseline!B$33 * (C14 * Baseline!B$66*Baseline!B$57/Baseline!B$73 + Baseline!B$52*Baseline!B$67/Baseline!B$74 + Baseline!B$53*Baseline!B$55/Baseline!B$75 + Baseline!B$54*Baseline!B$56/Baseline!B$76)</f>
        <v>3.941169986310849E-8</v>
      </c>
      <c r="G14" s="1">
        <f>Baseline!B$33 * (C14 * Baseline!B$66*Baseline!B$58/Baseline!B$73 + Baseline!B$52*Baseline!B$59/Baseline!B$74 + Baseline!B$53*Baseline!B$68/Baseline!B$75 + Baseline!B$54*Baseline!B$60/Baseline!B$76)</f>
        <v>1.085414713721262E-7</v>
      </c>
      <c r="H14" s="40">
        <f>Baseline!B$33 * (C14 * Baseline!B$66*Baseline!B$61/Baseline!B$73 + Baseline!B$52*Baseline!B$62/Baseline!B$74 + Baseline!B$53*Baseline!B$63/Baseline!B$75 + Baseline!B$54*Baseline!B$69/Baseline!B$76)</f>
        <v>1.7435821353664954E-9</v>
      </c>
      <c r="I14" s="40">
        <f>Baseline!B$33 * (C14 * Baseline!B$57*Baseline!B$66/Baseline!B$73 + Baseline!B$67*Baseline!B$52/Baseline!B$74 + Baseline!B$55*Baseline!B$53/Baseline!B$75 + Baseline!B$56*Baseline!B$54/Baseline!B$76)</f>
        <v>3.941169986310849E-8</v>
      </c>
      <c r="J14" s="1">
        <f>Baseline!B$33 * (C14 * Baseline!B$57*Baseline!B$57/Baseline!B$73 + Baseline!B$67*Baseline!B$67/Baseline!B$74 + Baseline!B$55*Baseline!B$55/Baseline!B$75 + Baseline!B$56*Baseline!B$56/Baseline!B$76)</f>
        <v>1.79496062030954E-6</v>
      </c>
      <c r="K14" s="40">
        <f>Baseline!B$33 * (C14 * Baseline!B$57*Baseline!B$58/Baseline!B$73 + Baseline!B$67*Baseline!B$59/Baseline!B$74 + Baseline!B$55*Baseline!B$68/Baseline!B$75 + Baseline!B$56*Baseline!B$60/Baseline!B$76)</f>
        <v>1.3929280971518531E-8</v>
      </c>
      <c r="L14" s="1">
        <f>Baseline!B$33 * (C14 * Baseline!B$57*Baseline!B$61/Baseline!B$73 + Baseline!B$67*Baseline!B$62/Baseline!B$74 + Baseline!B$55*Baseline!B$63/Baseline!B$75 + Baseline!B$56*Baseline!B$69/Baseline!B$76)</f>
        <v>1.4629427216405483E-8</v>
      </c>
      <c r="M14" s="40">
        <f>Baseline!B$33 * (C14 * Baseline!B$58*Baseline!B$66/Baseline!B$73 + Baseline!B$59*Baseline!B$52/Baseline!B$74 + Baseline!B$68*Baseline!B$53/Baseline!B$75 + Baseline!B$60*Baseline!B$54/Baseline!B$76)</f>
        <v>1.085414713721262E-7</v>
      </c>
      <c r="N14" s="1">
        <f>Baseline!B$33 * (C14 * Baseline!B$58*Baseline!B$57/Baseline!B$73 + Baseline!B$59*Baseline!B$67/Baseline!B$74 + Baseline!B$68*Baseline!B$55/Baseline!B$75 + Baseline!B$60*Baseline!B$56/Baseline!B$76)</f>
        <v>1.3929280971518531E-8</v>
      </c>
      <c r="O14" s="1">
        <f>Baseline!B$33 * (C14 * Baseline!B$58*Baseline!B$58/Baseline!B$73 + Baseline!B$59*Baseline!B$59/Baseline!B$74 + Baseline!B$68*Baseline!B$68/Baseline!B$75 + Baseline!B$60*Baseline!B$60/Baseline!B$76)</f>
        <v>1.3250169674828105E-6</v>
      </c>
      <c r="P14" s="40">
        <f>Baseline!B$33 * (C14 * Baseline!B$58*Baseline!B$61/Baseline!B$73 + Baseline!B$59*Baseline!B$62/Baseline!B$74 + Baseline!B$68*Baseline!B$63/Baseline!B$75 + Baseline!B$60*Baseline!B$69/Baseline!B$76)</f>
        <v>1.6489912351986984E-9</v>
      </c>
      <c r="Q14" s="40">
        <f>Baseline!B$33 * (C14 * Baseline!B$61*Baseline!B$66/Baseline!B$73 + Baseline!B$62*Baseline!B$52/Baseline!B$74 + Baseline!B$63*Baseline!B$53/Baseline!B$75 + Baseline!B$69*Baseline!B$54/Baseline!B$76)</f>
        <v>1.7435821353664954E-9</v>
      </c>
      <c r="R14" s="40">
        <f>Baseline!B$33 * (C14 * Baseline!B$61*Baseline!B$57/Baseline!B$73 + Baseline!B$62*Baseline!B$67/Baseline!B$74 + Baseline!B$63*Baseline!B$55/Baseline!B$75 + Baseline!B$69*Baseline!B$56/Baseline!B$76)</f>
        <v>1.4629427216405483E-8</v>
      </c>
      <c r="S14" s="40">
        <f>Baseline!B$33 * (C14 * Baseline!B$61*Baseline!B$58/Baseline!B$73 + Baseline!B$62*Baseline!B$59/Baseline!B$74 + Baseline!B$63*Baseline!B$68/Baseline!B$75 + Baseline!B$69*Baseline!B$60/Baseline!B$76)</f>
        <v>1.6489912351986984E-9</v>
      </c>
      <c r="T14" s="40">
        <f>Baseline!B$33 * (C14 * Baseline!B$61*Baseline!B$61/Baseline!B$73 + Baseline!B$62*Baseline!B$62/Baseline!B$74 + Baseline!B$63*Baseline!B$63/Baseline!B$75 + Baseline!B$69*Baseline!B$69/Baseline!B$76)</f>
        <v>9.8551805087282062E-8</v>
      </c>
      <c r="U14" s="40"/>
      <c r="V14" s="40">
        <f>E14 * ( Baseline!B$87 * Baseline!B$7 )</f>
        <v>0.21784355052190113</v>
      </c>
      <c r="W14" s="40">
        <f>F14 * ( Baseline!D$87 * Baseline!B$11 )</f>
        <v>7.2701169268850872E-4</v>
      </c>
      <c r="X14" s="40">
        <f>G14 * ( Baseline!F$87 * Baseline!B$16 )</f>
        <v>3.7701630348890699E-3</v>
      </c>
      <c r="Y14" s="40">
        <f>H14 * ( Baseline!H$87 * Baseline!B$18 )</f>
        <v>6.1317157433436894E-4</v>
      </c>
      <c r="Z14" s="48">
        <f t="shared" si="0"/>
        <v>0.22295389682381309</v>
      </c>
      <c r="AA14" s="40">
        <f>I14 * ( Baseline!B$87 * Baseline!B$7 )</f>
        <v>4.09054032879203E-4</v>
      </c>
      <c r="AB14" s="1">
        <f>J14 * ( Baseline!D$87 * Baseline!B$11 )</f>
        <v>3.3110912835859832E-2</v>
      </c>
      <c r="AC14" s="1">
        <f>K14 * ( Baseline!F$87 * Baseline!B$16 )</f>
        <v>4.8383036969673024E-4</v>
      </c>
      <c r="AD14" s="1">
        <f>L14 * ( Baseline!F$87 * Baseline!B$16 )</f>
        <v>5.0814978842323051E-4</v>
      </c>
      <c r="AE14" s="48">
        <f t="shared" si="1"/>
        <v>3.4511947026858995E-2</v>
      </c>
      <c r="AF14" s="48">
        <f>M14 * ( Baseline!B$87 * Baseline!B$7 )</f>
        <v>1.1265519313712977E-3</v>
      </c>
      <c r="AG14" s="48">
        <f>N14 * ( Baseline!D$87 * Baseline!B$11 )</f>
        <v>2.5694781428386738E-4</v>
      </c>
      <c r="AH14" s="48">
        <f>O14 * ( Baseline!F$87 * Baseline!B$16 )</f>
        <v>4.6024159505611541E-2</v>
      </c>
      <c r="AI14" s="48">
        <f>P14 * ( Baseline!H$87 * Baseline!B$18 )</f>
        <v>5.7990646453705979E-4</v>
      </c>
      <c r="AJ14" s="48">
        <f t="shared" si="2"/>
        <v>4.7987565715803766E-2</v>
      </c>
      <c r="AK14" s="48">
        <f>Q14 * ( Baseline!B$87 * Baseline!B$7 )</f>
        <v>1.8096638982968856E-5</v>
      </c>
      <c r="AL14" s="48">
        <f>R14 * ( Baseline!D$87 * Baseline!B$11 )</f>
        <v>2.6986312898464823E-4</v>
      </c>
      <c r="AM14" s="48">
        <f>S14 * ( Baseline!F$87 * Baseline!B$16 )</f>
        <v>5.7277331154723395E-5</v>
      </c>
      <c r="AN14" s="48">
        <f>T14 * ( Baseline!H$87 * Baseline!B$18 )</f>
        <v>3.4658054962326504E-2</v>
      </c>
      <c r="AO14" s="48">
        <f t="shared" si="3"/>
        <v>3.5003292061448844E-2</v>
      </c>
      <c r="AP14" s="48"/>
      <c r="AQ14" s="48">
        <f>V14 * ( (1-Baseline!B$88-Baseline!B$87) + (1-B14)*Baseline!B$88 )</f>
        <v>0.10657104628242769</v>
      </c>
      <c r="AR14" s="48">
        <f>W14 * ( (1-Baseline!B$88-Baseline!B$87) + (1-B14)*Baseline!B$88 )</f>
        <v>3.5566073250162066E-4</v>
      </c>
      <c r="AS14" s="48">
        <f>X14 * ( (1-Baseline!B$88-Baseline!B$87) + (1-B14)*Baseline!B$88 )</f>
        <v>1.8443980476854499E-3</v>
      </c>
      <c r="AT14" s="48">
        <f>Y14 * ( (1-Baseline!B$88-Baseline!B$87) + (1-B14)*Baseline!B$88 )</f>
        <v>2.9996911118508151E-4</v>
      </c>
      <c r="AU14" s="48">
        <f t="shared" si="4"/>
        <v>0.10907107417379985</v>
      </c>
      <c r="AV14" s="48">
        <f>AA14 * ( (1-Baseline!D$88-Baseline!D$87) + (1-B14)*Baseline!D$88 )</f>
        <v>3.0476706338292408E-4</v>
      </c>
      <c r="AW14" s="48">
        <f>AB14 * ( (1-Baseline!D$88-Baseline!D$87) + (1-B14)*Baseline!D$88 )</f>
        <v>2.4669395384968509E-2</v>
      </c>
      <c r="AX14" s="48">
        <f>AC14 * ( (1-Baseline!D$88-Baseline!D$87) + (1-B14)*Baseline!D$88 )</f>
        <v>3.6047942104384972E-4</v>
      </c>
      <c r="AY14" s="48">
        <f>AD14 * ( (1-Baseline!D$88-Baseline!D$87) + (1-B14)*Baseline!D$88 )</f>
        <v>3.7859868459513694E-4</v>
      </c>
      <c r="AZ14" s="48">
        <f t="shared" si="5"/>
        <v>2.5713240553990421E-2</v>
      </c>
      <c r="BA14" s="48">
        <f>AF14 * ( (1-Baseline!F$88-Baseline!F$87) + (1-Baseline!B$36)*Baseline!F$88 )</f>
        <v>8.1070281947658984E-4</v>
      </c>
      <c r="BB14" s="48">
        <f>AG14 * ( (1-Baseline!F$88-Baseline!F$87) + (1-Baseline!B$36)*Baseline!F$88 )</f>
        <v>1.8490786948872806E-4</v>
      </c>
      <c r="BC14" s="48">
        <f>AH14 * ( (1-Baseline!F$88-Baseline!F$87) + (1-Baseline!B$36)*Baseline!F$88 )</f>
        <v>3.3120457953342244E-2</v>
      </c>
      <c r="BD14" s="48">
        <f>AI14 * ( (1-Baseline!F$88-Baseline!F$87) + (1-Baseline!B$36)*Baseline!F$88 )</f>
        <v>4.1731924888773343E-4</v>
      </c>
      <c r="BE14" s="48">
        <f t="shared" si="6"/>
        <v>3.4533387891195297E-2</v>
      </c>
      <c r="BF14" s="48">
        <f>AK14 * ( (1-Baseline!H$88-Baseline!H$87) + (1-Baseline!B$36)*Baseline!H$88 )</f>
        <v>1.4338328998985882E-5</v>
      </c>
      <c r="BG14" s="48">
        <f>AL14 * ( (1-Baseline!H$88-Baseline!H$87) + (1-Baseline!B$36)*Baseline!H$88 )</f>
        <v>2.1381795435711646E-4</v>
      </c>
      <c r="BH14" s="48">
        <f>AM14 * ( (1-Baseline!H$88-Baseline!H$87) + (1-Baseline!B$36)*Baseline!H$88 )</f>
        <v>4.5381975020510434E-5</v>
      </c>
      <c r="BI14" s="48">
        <f>AN14 * ( (1-Baseline!H$88-Baseline!H$87) + (1-Baseline!B$36)*Baseline!H$88 )</f>
        <v>2.7460270107750533E-2</v>
      </c>
      <c r="BJ14" s="48">
        <f t="shared" si="7"/>
        <v>2.7733808366127145E-2</v>
      </c>
      <c r="BK14" s="48"/>
      <c r="BL14" s="48">
        <f t="shared" si="18"/>
        <v>0.97707891014818027</v>
      </c>
      <c r="BM14" s="48">
        <f t="shared" si="19"/>
        <v>3.2608162631174906E-3</v>
      </c>
      <c r="BN14" s="48">
        <f t="shared" si="20"/>
        <v>1.6910056691533858E-2</v>
      </c>
      <c r="BO14" s="48">
        <f t="shared" si="21"/>
        <v>2.7502168971683017E-3</v>
      </c>
      <c r="BP14" s="48">
        <f t="shared" si="8"/>
        <v>0.99999999999999989</v>
      </c>
      <c r="BQ14" s="48">
        <f t="shared" si="22"/>
        <v>1.1852534212597621E-2</v>
      </c>
      <c r="BR14" s="48">
        <f t="shared" si="23"/>
        <v>0.95940437119039368</v>
      </c>
      <c r="BS14" s="48">
        <f t="shared" si="24"/>
        <v>1.4019213964375532E-2</v>
      </c>
      <c r="BT14" s="48">
        <f t="shared" si="25"/>
        <v>1.4723880632633154E-2</v>
      </c>
      <c r="BU14" s="48">
        <f t="shared" si="9"/>
        <v>1</v>
      </c>
      <c r="BV14" s="48">
        <f t="shared" si="26"/>
        <v>2.3475913282266992E-2</v>
      </c>
      <c r="BW14" s="48">
        <f t="shared" si="27"/>
        <v>5.3544665258826963E-3</v>
      </c>
      <c r="BX14" s="48">
        <f t="shared" si="28"/>
        <v>0.95908510504950206</v>
      </c>
      <c r="BY14" s="48">
        <f t="shared" si="29"/>
        <v>1.2084515142348196E-2</v>
      </c>
      <c r="BZ14" s="48">
        <f t="shared" si="10"/>
        <v>1</v>
      </c>
      <c r="CA14" s="48">
        <f t="shared" si="30"/>
        <v>5.1699819980360461E-4</v>
      </c>
      <c r="CB14" s="48">
        <f t="shared" si="31"/>
        <v>7.7096499526644281E-3</v>
      </c>
      <c r="CC14" s="48">
        <f t="shared" si="32"/>
        <v>1.6363412633923723E-3</v>
      </c>
      <c r="CD14" s="48">
        <f t="shared" si="33"/>
        <v>0.99013701058413961</v>
      </c>
      <c r="CE14" s="48">
        <f t="shared" si="11"/>
        <v>1</v>
      </c>
      <c r="CF14" s="48"/>
      <c r="CG14" s="48">
        <f t="shared" si="34"/>
        <v>0.97707891014818027</v>
      </c>
      <c r="CH14" s="48">
        <f t="shared" si="35"/>
        <v>3.2608162631174906E-3</v>
      </c>
      <c r="CI14" s="48">
        <f t="shared" si="36"/>
        <v>1.6910056691533858E-2</v>
      </c>
      <c r="CJ14" s="48">
        <f t="shared" si="37"/>
        <v>2.7502168971683017E-3</v>
      </c>
      <c r="CK14" s="48">
        <f t="shared" si="12"/>
        <v>0.99999999999999989</v>
      </c>
      <c r="CL14" s="48">
        <f t="shared" si="38"/>
        <v>1.1852534212597621E-2</v>
      </c>
      <c r="CM14" s="48">
        <f t="shared" si="39"/>
        <v>0.95940437119039368</v>
      </c>
      <c r="CN14" s="48">
        <f t="shared" si="40"/>
        <v>1.4019213964375532E-2</v>
      </c>
      <c r="CO14" s="48">
        <f t="shared" si="41"/>
        <v>1.4723880632633154E-2</v>
      </c>
      <c r="CP14" s="48">
        <f t="shared" si="13"/>
        <v>1</v>
      </c>
      <c r="CQ14" s="48">
        <f t="shared" si="42"/>
        <v>2.3475913282266992E-2</v>
      </c>
      <c r="CR14" s="48">
        <f t="shared" si="43"/>
        <v>5.3544665258826963E-3</v>
      </c>
      <c r="CS14" s="48">
        <f t="shared" si="44"/>
        <v>0.95908510504950206</v>
      </c>
      <c r="CT14" s="48">
        <f t="shared" si="45"/>
        <v>1.2084515142348196E-2</v>
      </c>
      <c r="CU14" s="48">
        <f t="shared" si="14"/>
        <v>1</v>
      </c>
      <c r="CV14" s="48">
        <f t="shared" si="46"/>
        <v>5.1699819980360461E-4</v>
      </c>
      <c r="CW14" s="48">
        <f t="shared" si="47"/>
        <v>7.7096499526644281E-3</v>
      </c>
      <c r="CX14" s="48">
        <f t="shared" si="48"/>
        <v>1.6363412633923723E-3</v>
      </c>
      <c r="CY14" s="48">
        <f t="shared" si="49"/>
        <v>0.99013701058413961</v>
      </c>
      <c r="CZ14" s="48">
        <f t="shared" si="15"/>
        <v>1</v>
      </c>
      <c r="DA14" s="48"/>
      <c r="DB14" s="48">
        <f>(AQ14*Baseline!B$7 + AV14*Baseline!B$11 + BA14*Baseline!B$16 + BF14*Baseline!B$18)</f>
        <v>55713.119135545843</v>
      </c>
      <c r="DC14" s="48">
        <f>(AR14*Baseline!B$7 + AW14*Baseline!B$11 + BB14*Baseline!B$16 + BG14*Baseline!B$18)</f>
        <v>63487.7211064246</v>
      </c>
      <c r="DD14" s="48">
        <f>(AS14*Baseline!B$7 + AX14*Baseline!B$11 + BC14*Baseline!B$16 + BH14*Baseline!B$18)</f>
        <v>114705.50533603317</v>
      </c>
      <c r="DE14" s="48">
        <f>(AT14*Baseline!B$7 + AY14*Baseline!B$11 + BD14*Baseline!B$16 + BI14*Baseline!B$18)</f>
        <v>1259783.6849311038</v>
      </c>
      <c r="DF14" s="48">
        <f t="shared" si="16"/>
        <v>1493690.0305091075</v>
      </c>
      <c r="DG14" s="48"/>
      <c r="DH14" s="48">
        <f t="shared" si="50"/>
        <v>3.7298983053770968E-2</v>
      </c>
      <c r="DI14" s="48">
        <f t="shared" si="51"/>
        <v>4.2503946474614633E-2</v>
      </c>
      <c r="DJ14" s="48">
        <f t="shared" si="52"/>
        <v>7.6793379478429721E-2</v>
      </c>
      <c r="DK14" s="48">
        <f t="shared" si="53"/>
        <v>0.84340369099318468</v>
      </c>
      <c r="DL14" s="48">
        <f t="shared" si="17"/>
        <v>1</v>
      </c>
      <c r="DM14" s="48"/>
      <c r="DN14" s="48">
        <f>DH14 / (Baseline!B$7/Baseline!B$17)</f>
        <v>3.9814211136582127</v>
      </c>
      <c r="DO14" s="48">
        <f>DI14 / (Baseline!B$11/Baseline!B$17)</f>
        <v>1.0260656114049007</v>
      </c>
      <c r="DP14" s="48">
        <f>DJ14 / (Baseline!B$16/Baseline!B$17)</f>
        <v>1.1866897877107909</v>
      </c>
      <c r="DQ14" s="48">
        <f>DK14 / (Baseline!B$18/Baseline!B$17)</f>
        <v>0.95354233016472412</v>
      </c>
      <c r="DR14" s="71"/>
      <c r="DS14" s="48">
        <f>(AU14*Baseline!B$34)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2.8890192376069976E-2</v>
      </c>
      <c r="DT14" s="48">
        <f>(AZ14*Baseline!B$34) + (Baseline!D$88*(1-Baseline!D$89)*Baseline!B$35) + (Baseline!D$88*Baseline!D$89*((1-Baseline!D$90)*Baseline!B$40 + Baseline!D$90*Baseline!B$41))</f>
        <v>1.0270554083098567E-2</v>
      </c>
      <c r="DU14" s="48">
        <f>(BE14*Baseline!B$34) + (Baseline!F$88*(1-Baseline!F$89)*Baseline!B$35) + (Baseline!F$88*Baseline!F$89*((1-Baseline!F$90)*Baseline!B$40 + Baseline!F$90*Baseline!B$41))</f>
        <v>1.2910648183679298E-2</v>
      </c>
      <c r="DV14" s="48">
        <f>(BJ14*Baseline!B$34) + (Baseline!H$88*(1-Baseline!H$89)*Baseline!B$35) + (Baseline!H$88*Baseline!H$89*((1-Baseline!H$90)*Baseline!B$40 + Baseline!H$90*Baseline!B$41))</f>
        <v>9.3050712549190735E-3</v>
      </c>
      <c r="DW14" s="48">
        <f>( DS14*Baseline!B$7 + DT14*Baseline!B$11 + DU14*Baseline!B$16 + DV14*Baseline!B$18 ) / Baseline!B$17</f>
        <v>9.7618691256746732E-3</v>
      </c>
    </row>
    <row r="15" spans="1:127">
      <c r="A15" s="7" t="s">
        <v>16</v>
      </c>
      <c r="B15" s="1">
        <f>MIN( MAX( NORMINV( MCrands!B15, (B$5+B$4)/2, (B$5-B$4)/3.29 ), 0 ), 1 )</f>
        <v>0.17619033493971364</v>
      </c>
      <c r="C15" s="1">
        <f>MAX( NORMINV( MCrands!C15, (C$5+C$4)/2, (C$5-C$4)/3.29 ), 0 )</f>
        <v>2.746903546760501</v>
      </c>
      <c r="D15" s="40"/>
      <c r="E15" s="40">
        <f>Baseline!B$33 * (C15 * Baseline!B$66*Baseline!B$66/Baseline!B$73 + Baseline!B$52*Baseline!B$52/Baseline!B$74 + Baseline!B$53*Baseline!B$53/Baseline!B$75 + Baseline!B$54*Baseline!B$54/Baseline!B$76)</f>
        <v>2.2994711294330063E-5</v>
      </c>
      <c r="F15" s="40">
        <f>Baseline!B$33 * (C15 * Baseline!B$66*Baseline!B$57/Baseline!B$73 + Baseline!B$52*Baseline!B$67/Baseline!B$74 + Baseline!B$53*Baseline!B$55/Baseline!B$75 + Baseline!B$54*Baseline!B$56/Baseline!B$76)</f>
        <v>3.9679949233398131E-8</v>
      </c>
      <c r="G15" s="1">
        <f>Baseline!B$33 * (C15 * Baseline!B$66*Baseline!B$58/Baseline!B$73 + Baseline!B$52*Baseline!B$59/Baseline!B$74 + Baseline!B$53*Baseline!B$68/Baseline!B$75 + Baseline!B$54*Baseline!B$60/Baseline!B$76)</f>
        <v>1.0920091774075488E-7</v>
      </c>
      <c r="H15" s="40">
        <f>Baseline!B$33 * (C15 * Baseline!B$66*Baseline!B$61/Baseline!B$73 + Baseline!B$52*Baseline!B$62/Baseline!B$74 + Baseline!B$53*Baseline!B$63/Baseline!B$75 + Baseline!B$54*Baseline!B$69/Baseline!B$76)</f>
        <v>1.809526772229364E-9</v>
      </c>
      <c r="I15" s="40">
        <f>Baseline!B$33 * (C15 * Baseline!B$57*Baseline!B$66/Baseline!B$73 + Baseline!B$67*Baseline!B$52/Baseline!B$74 + Baseline!B$55*Baseline!B$53/Baseline!B$75 + Baseline!B$56*Baseline!B$54/Baseline!B$76)</f>
        <v>3.9679949233398131E-8</v>
      </c>
      <c r="J15" s="1">
        <f>Baseline!B$33 * (C15 * Baseline!B$57*Baseline!B$57/Baseline!B$73 + Baseline!B$67*Baseline!B$67/Baseline!B$74 + Baseline!B$55*Baseline!B$55/Baseline!B$75 + Baseline!B$56*Baseline!B$56/Baseline!B$76)</f>
        <v>1.7949606561837453E-6</v>
      </c>
      <c r="K15" s="40">
        <f>Baseline!B$33 * (C15 * Baseline!B$57*Baseline!B$58/Baseline!B$73 + Baseline!B$67*Baseline!B$59/Baseline!B$74 + Baseline!B$55*Baseline!B$68/Baseline!B$75 + Baseline!B$56*Baseline!B$60/Baseline!B$76)</f>
        <v>1.3929369162273279E-8</v>
      </c>
      <c r="L15" s="1">
        <f>Baseline!B$33 * (C15 * Baseline!B$57*Baseline!B$61/Baseline!B$73 + Baseline!B$67*Baseline!B$62/Baseline!B$74 + Baseline!B$55*Baseline!B$63/Baseline!B$75 + Baseline!B$56*Baseline!B$69/Baseline!B$76)</f>
        <v>1.4629436035480958E-8</v>
      </c>
      <c r="M15" s="40">
        <f>Baseline!B$33 * (C15 * Baseline!B$58*Baseline!B$66/Baseline!B$73 + Baseline!B$59*Baseline!B$52/Baseline!B$74 + Baseline!B$68*Baseline!B$53/Baseline!B$75 + Baseline!B$60*Baseline!B$54/Baseline!B$76)</f>
        <v>1.0920091774075488E-7</v>
      </c>
      <c r="N15" s="1">
        <f>Baseline!B$33 * (C15 * Baseline!B$58*Baseline!B$57/Baseline!B$73 + Baseline!B$59*Baseline!B$67/Baseline!B$74 + Baseline!B$68*Baseline!B$55/Baseline!B$75 + Baseline!B$60*Baseline!B$56/Baseline!B$76)</f>
        <v>1.3929369162273279E-8</v>
      </c>
      <c r="O15" s="1">
        <f>Baseline!B$33 * (C15 * Baseline!B$58*Baseline!B$58/Baseline!B$73 + Baseline!B$59*Baseline!B$59/Baseline!B$74 + Baseline!B$68*Baseline!B$68/Baseline!B$75 + Baseline!B$60*Baseline!B$60/Baseline!B$76)</f>
        <v>1.3250171842850826E-6</v>
      </c>
      <c r="P15" s="40">
        <f>Baseline!B$33 * (C15 * Baseline!B$58*Baseline!B$61/Baseline!B$73 + Baseline!B$59*Baseline!B$62/Baseline!B$74 + Baseline!B$68*Baseline!B$63/Baseline!B$75 + Baseline!B$60*Baseline!B$69/Baseline!B$76)</f>
        <v>1.6490129154259072E-9</v>
      </c>
      <c r="Q15" s="40">
        <f>Baseline!B$33 * (C15 * Baseline!B$61*Baseline!B$66/Baseline!B$73 + Baseline!B$62*Baseline!B$52/Baseline!B$74 + Baseline!B$63*Baseline!B$53/Baseline!B$75 + Baseline!B$69*Baseline!B$54/Baseline!B$76)</f>
        <v>1.809526772229364E-9</v>
      </c>
      <c r="R15" s="40">
        <f>Baseline!B$33 * (C15 * Baseline!B$61*Baseline!B$57/Baseline!B$73 + Baseline!B$62*Baseline!B$67/Baseline!B$74 + Baseline!B$63*Baseline!B$55/Baseline!B$75 + Baseline!B$69*Baseline!B$56/Baseline!B$76)</f>
        <v>1.4629436035480958E-8</v>
      </c>
      <c r="S15" s="40">
        <f>Baseline!B$33 * (C15 * Baseline!B$61*Baseline!B$58/Baseline!B$73 + Baseline!B$62*Baseline!B$59/Baseline!B$74 + Baseline!B$63*Baseline!B$68/Baseline!B$75 + Baseline!B$69*Baseline!B$60/Baseline!B$76)</f>
        <v>1.6490129154259072E-9</v>
      </c>
      <c r="T15" s="40">
        <f>Baseline!B$33 * (C15 * Baseline!B$61*Baseline!B$61/Baseline!B$73 + Baseline!B$62*Baseline!B$62/Baseline!B$74 + Baseline!B$63*Baseline!B$63/Baseline!B$75 + Baseline!B$69*Baseline!B$69/Baseline!B$76)</f>
        <v>9.8551807255304766E-8</v>
      </c>
      <c r="U15" s="40"/>
      <c r="V15" s="40">
        <f>E15 * ( Baseline!B$87 * Baseline!B$7 )</f>
        <v>0.23866210852385172</v>
      </c>
      <c r="W15" s="40">
        <f>F15 * ( Baseline!D$87 * Baseline!B$11 )</f>
        <v>7.319599803653731E-4</v>
      </c>
      <c r="X15" s="40">
        <f>G15 * ( Baseline!F$87 * Baseline!B$16 )</f>
        <v>3.7930687527779668E-3</v>
      </c>
      <c r="Y15" s="40">
        <f>H15 * ( Baseline!H$87 * Baseline!B$18 )</f>
        <v>6.3636255340207657E-4</v>
      </c>
      <c r="Z15" s="48">
        <f t="shared" si="0"/>
        <v>0.24382349981039714</v>
      </c>
      <c r="AA15" s="40">
        <f>I15 * ( Baseline!B$87 * Baseline!B$7 )</f>
        <v>4.1183819309343922E-4</v>
      </c>
      <c r="AB15" s="1">
        <f>J15 * ( Baseline!D$87 * Baseline!B$11 )</f>
        <v>3.3110913497616794E-2</v>
      </c>
      <c r="AC15" s="1">
        <f>K15 * ( Baseline!F$87 * Baseline!B$16 )</f>
        <v>4.8383343298230547E-4</v>
      </c>
      <c r="AD15" s="1">
        <f>L15 * ( Baseline!F$87 * Baseline!B$16 )</f>
        <v>5.0815009475178798E-4</v>
      </c>
      <c r="AE15" s="48">
        <f t="shared" si="1"/>
        <v>3.451473521844433E-2</v>
      </c>
      <c r="AF15" s="48">
        <f>M15 * ( Baseline!B$87 * Baseline!B$7 )</f>
        <v>1.1333963252312949E-3</v>
      </c>
      <c r="AG15" s="48">
        <f>N15 * ( Baseline!D$87 * Baseline!B$11 )</f>
        <v>2.569494411030635E-4</v>
      </c>
      <c r="AH15" s="48">
        <f>O15 * ( Baseline!F$87 * Baseline!B$16 )</f>
        <v>4.6024167036188585E-2</v>
      </c>
      <c r="AI15" s="48">
        <f>P15 * ( Baseline!H$87 * Baseline!B$18 )</f>
        <v>5.7991408889772507E-4</v>
      </c>
      <c r="AJ15" s="48">
        <f t="shared" si="2"/>
        <v>4.7994426891420666E-2</v>
      </c>
      <c r="AK15" s="48">
        <f>Q15 * ( Baseline!B$87 * Baseline!B$7 )</f>
        <v>1.878107836896857E-5</v>
      </c>
      <c r="AL15" s="48">
        <f>R15 * ( Baseline!D$87 * Baseline!B$11 )</f>
        <v>2.6986329166656781E-4</v>
      </c>
      <c r="AM15" s="48">
        <f>S15 * ( Baseline!F$87 * Baseline!B$16 )</f>
        <v>5.7278084212427304E-5</v>
      </c>
      <c r="AN15" s="48">
        <f>T15 * ( Baseline!H$87 * Baseline!B$18 )</f>
        <v>3.465805572476257E-2</v>
      </c>
      <c r="AO15" s="48">
        <f t="shared" si="3"/>
        <v>3.5003978179010534E-2</v>
      </c>
      <c r="AP15" s="48"/>
      <c r="AQ15" s="48">
        <f>V15 * ( (1-Baseline!B$88-Baseline!B$87) + (1-B15)*Baseline!B$88 )</f>
        <v>0.19613027781541154</v>
      </c>
      <c r="AR15" s="48">
        <f>W15 * ( (1-Baseline!B$88-Baseline!B$87) + (1-B15)*Baseline!B$88 )</f>
        <v>6.0151783283384744E-4</v>
      </c>
      <c r="AS15" s="48">
        <f>X15 * ( (1-Baseline!B$88-Baseline!B$87) + (1-B15)*Baseline!B$88 )</f>
        <v>3.117108253407351E-3</v>
      </c>
      <c r="AT15" s="48">
        <f>Y15 * ( (1-Baseline!B$88-Baseline!B$87) + (1-B15)*Baseline!B$88 )</f>
        <v>5.229567657892393E-4</v>
      </c>
      <c r="AU15" s="48">
        <f t="shared" si="4"/>
        <v>0.20037186066744198</v>
      </c>
      <c r="AV15" s="48">
        <f>AA15 * ( (1-Baseline!D$88-Baseline!D$87) + (1-B15)*Baseline!D$88 )</f>
        <v>3.7578799037814612E-4</v>
      </c>
      <c r="AW15" s="48">
        <f>AB15 * ( (1-Baseline!D$88-Baseline!D$87) + (1-B15)*Baseline!D$88 )</f>
        <v>3.0212553987267059E-2</v>
      </c>
      <c r="AX15" s="48">
        <f>AC15 * ( (1-Baseline!D$88-Baseline!D$87) + (1-B15)*Baseline!D$88 )</f>
        <v>4.4148113629890654E-4</v>
      </c>
      <c r="AY15" s="48">
        <f>AD15 * ( (1-Baseline!D$88-Baseline!D$87) + (1-B15)*Baseline!D$88 )</f>
        <v>4.6366924224027482E-4</v>
      </c>
      <c r="AZ15" s="48">
        <f t="shared" si="5"/>
        <v>3.1493492356184385E-2</v>
      </c>
      <c r="BA15" s="48">
        <f>AF15 * ( (1-Baseline!F$88-Baseline!F$87) + (1-Baseline!B$36)*Baseline!F$88 )</f>
        <v>8.1562826431884729E-4</v>
      </c>
      <c r="BB15" s="48">
        <f>AG15 * ( (1-Baseline!F$88-Baseline!F$87) + (1-Baseline!B$36)*Baseline!F$88 )</f>
        <v>1.849090401998798E-4</v>
      </c>
      <c r="BC15" s="48">
        <f>AH15 * ( (1-Baseline!F$88-Baseline!F$87) + (1-Baseline!B$36)*Baseline!F$88 )</f>
        <v>3.3120463372586464E-2</v>
      </c>
      <c r="BD15" s="48">
        <f>AI15 * ( (1-Baseline!F$88-Baseline!F$87) + (1-Baseline!B$36)*Baseline!F$88 )</f>
        <v>4.1732473562164769E-4</v>
      </c>
      <c r="BE15" s="48">
        <f t="shared" si="6"/>
        <v>3.453832541272684E-2</v>
      </c>
      <c r="BF15" s="48">
        <f>AK15 * ( (1-Baseline!H$88-Baseline!H$87) + (1-Baseline!B$36)*Baseline!H$88 )</f>
        <v>1.4880624013301175E-5</v>
      </c>
      <c r="BG15" s="48">
        <f>AL15 * ( (1-Baseline!H$88-Baseline!H$87) + (1-Baseline!B$36)*Baseline!H$88 )</f>
        <v>2.1381808325325499E-4</v>
      </c>
      <c r="BH15" s="48">
        <f>AM15 * ( (1-Baseline!H$88-Baseline!H$87) + (1-Baseline!B$36)*Baseline!H$88 )</f>
        <v>4.5382571683190397E-5</v>
      </c>
      <c r="BI15" s="48">
        <f>AN15 * ( (1-Baseline!H$88-Baseline!H$87) + (1-Baseline!B$36)*Baseline!H$88 )</f>
        <v>2.7460270711843877E-2</v>
      </c>
      <c r="BJ15" s="48">
        <f t="shared" si="7"/>
        <v>2.7734351990793625E-2</v>
      </c>
      <c r="BK15" s="48"/>
      <c r="BL15" s="48">
        <f t="shared" si="18"/>
        <v>0.97883144450572224</v>
      </c>
      <c r="BM15" s="48">
        <f t="shared" si="19"/>
        <v>3.0020075215660604E-3</v>
      </c>
      <c r="BN15" s="48">
        <f t="shared" si="20"/>
        <v>1.5556616797509451E-2</v>
      </c>
      <c r="BO15" s="48">
        <f t="shared" si="21"/>
        <v>2.6099311752022548E-3</v>
      </c>
      <c r="BP15" s="48">
        <f t="shared" si="8"/>
        <v>1</v>
      </c>
      <c r="BQ15" s="48">
        <f t="shared" si="22"/>
        <v>1.193224257659543E-2</v>
      </c>
      <c r="BR15" s="48">
        <f t="shared" si="23"/>
        <v>0.95932688714131154</v>
      </c>
      <c r="BS15" s="48">
        <f t="shared" si="24"/>
        <v>1.4018170208176759E-2</v>
      </c>
      <c r="BT15" s="48">
        <f t="shared" si="25"/>
        <v>1.4722700073916187E-2</v>
      </c>
      <c r="BU15" s="48">
        <f t="shared" si="9"/>
        <v>0.99999999999999989</v>
      </c>
      <c r="BV15" s="48">
        <f t="shared" si="26"/>
        <v>2.3615165314827359E-2</v>
      </c>
      <c r="BW15" s="48">
        <f t="shared" si="27"/>
        <v>5.3537349593603539E-3</v>
      </c>
      <c r="BX15" s="48">
        <f t="shared" si="28"/>
        <v>0.95894815329935157</v>
      </c>
      <c r="BY15" s="48">
        <f t="shared" si="29"/>
        <v>1.2082946426460793E-2</v>
      </c>
      <c r="BZ15" s="48">
        <f t="shared" si="10"/>
        <v>1</v>
      </c>
      <c r="CA15" s="48">
        <f t="shared" si="30"/>
        <v>5.3654125462317549E-4</v>
      </c>
      <c r="CB15" s="48">
        <f t="shared" si="31"/>
        <v>7.7095034823323645E-3</v>
      </c>
      <c r="CC15" s="48">
        <f t="shared" si="32"/>
        <v>1.6363307027420389E-3</v>
      </c>
      <c r="CD15" s="48">
        <f t="shared" si="33"/>
        <v>0.99011762456030239</v>
      </c>
      <c r="CE15" s="48">
        <f t="shared" si="11"/>
        <v>1</v>
      </c>
      <c r="CF15" s="48"/>
      <c r="CG15" s="48">
        <f t="shared" si="34"/>
        <v>0.97883144450572224</v>
      </c>
      <c r="CH15" s="48">
        <f t="shared" si="35"/>
        <v>3.0020075215660604E-3</v>
      </c>
      <c r="CI15" s="48">
        <f t="shared" si="36"/>
        <v>1.5556616797509451E-2</v>
      </c>
      <c r="CJ15" s="48">
        <f t="shared" si="37"/>
        <v>2.6099311752022548E-3</v>
      </c>
      <c r="CK15" s="48">
        <f t="shared" si="12"/>
        <v>1</v>
      </c>
      <c r="CL15" s="48">
        <f t="shared" si="38"/>
        <v>1.193224257659543E-2</v>
      </c>
      <c r="CM15" s="48">
        <f t="shared" si="39"/>
        <v>0.95932688714131154</v>
      </c>
      <c r="CN15" s="48">
        <f t="shared" si="40"/>
        <v>1.4018170208176759E-2</v>
      </c>
      <c r="CO15" s="48">
        <f t="shared" si="41"/>
        <v>1.4722700073916187E-2</v>
      </c>
      <c r="CP15" s="48">
        <f t="shared" si="13"/>
        <v>0.99999999999999989</v>
      </c>
      <c r="CQ15" s="48">
        <f t="shared" si="42"/>
        <v>2.3615165314827359E-2</v>
      </c>
      <c r="CR15" s="48">
        <f t="shared" si="43"/>
        <v>5.3537349593603539E-3</v>
      </c>
      <c r="CS15" s="48">
        <f t="shared" si="44"/>
        <v>0.95894815329935157</v>
      </c>
      <c r="CT15" s="48">
        <f t="shared" si="45"/>
        <v>1.2082946426460793E-2</v>
      </c>
      <c r="CU15" s="48">
        <f t="shared" si="14"/>
        <v>1</v>
      </c>
      <c r="CV15" s="48">
        <f t="shared" si="46"/>
        <v>5.3654125462317549E-4</v>
      </c>
      <c r="CW15" s="48">
        <f t="shared" si="47"/>
        <v>7.7095034823323645E-3</v>
      </c>
      <c r="CX15" s="48">
        <f t="shared" si="48"/>
        <v>1.6363307027420389E-3</v>
      </c>
      <c r="CY15" s="48">
        <f t="shared" si="49"/>
        <v>0.99011762456030239</v>
      </c>
      <c r="CZ15" s="48">
        <f t="shared" si="15"/>
        <v>1</v>
      </c>
      <c r="DA15" s="48"/>
      <c r="DB15" s="48">
        <f>(AQ15*Baseline!B$7 + AV15*Baseline!B$11 + BA15*Baseline!B$16 + BF15*Baseline!B$18)</f>
        <v>99342.987949388626</v>
      </c>
      <c r="DC15" s="48">
        <f>(AR15*Baseline!B$7 + AW15*Baseline!B$11 + BB15*Baseline!B$16 + BG15*Baseline!B$18)</f>
        <v>75494.574577643652</v>
      </c>
      <c r="DD15" s="48">
        <f>(AS15*Baseline!B$7 + AX15*Baseline!B$11 + BC15*Baseline!B$16 + BH15*Baseline!B$18)</f>
        <v>115496.52781543416</v>
      </c>
      <c r="DE15" s="48">
        <f>(AT15*Baseline!B$7 + AY15*Baseline!B$11 + BD15*Baseline!B$16 + BI15*Baseline!B$18)</f>
        <v>1260074.3183917955</v>
      </c>
      <c r="DF15" s="48">
        <f t="shared" si="16"/>
        <v>1550408.408734262</v>
      </c>
      <c r="DG15" s="48"/>
      <c r="DH15" s="48">
        <f t="shared" si="50"/>
        <v>6.4075367103104949E-2</v>
      </c>
      <c r="DI15" s="48">
        <f t="shared" si="51"/>
        <v>4.8693346960931846E-2</v>
      </c>
      <c r="DJ15" s="48">
        <f t="shared" si="52"/>
        <v>7.4494260457297429E-2</v>
      </c>
      <c r="DK15" s="48">
        <f t="shared" si="53"/>
        <v>0.81273702547866578</v>
      </c>
      <c r="DL15" s="48">
        <f t="shared" si="17"/>
        <v>1</v>
      </c>
      <c r="DM15" s="48"/>
      <c r="DN15" s="48">
        <f>DH15 / (Baseline!B$7/Baseline!B$17)</f>
        <v>6.8396239940893224</v>
      </c>
      <c r="DO15" s="48">
        <f>DI15 / (Baseline!B$11/Baseline!B$17)</f>
        <v>1.1754807015546076</v>
      </c>
      <c r="DP15" s="48">
        <f>DJ15 / (Baseline!B$16/Baseline!B$17)</f>
        <v>1.1511614507416428</v>
      </c>
      <c r="DQ15" s="48">
        <f>DK15 / (Baseline!B$18/Baseline!B$17)</f>
        <v>0.91887095748118575</v>
      </c>
      <c r="DR15" s="71"/>
      <c r="DS15" s="48">
        <f>(AU15*Baseline!B$34)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4.2585310350116298E-2</v>
      </c>
      <c r="DT15" s="48">
        <f>(AZ15*Baseline!B$34) + (Baseline!D$88*(1-Baseline!D$89)*Baseline!B$35) + (Baseline!D$88*Baseline!D$89*((1-Baseline!D$90)*Baseline!B$40 + Baseline!D$90*Baseline!B$41))</f>
        <v>1.1137591853427661E-2</v>
      </c>
      <c r="DU15" s="48">
        <f>(BE15*Baseline!B$34) + (Baseline!F$88*(1-Baseline!F$89)*Baseline!B$35) + (Baseline!F$88*Baseline!F$89*((1-Baseline!F$90)*Baseline!B$40 + Baseline!F$90*Baseline!B$41))</f>
        <v>1.2911388811909029E-2</v>
      </c>
      <c r="DV15" s="48">
        <f>(BJ15*Baseline!B$34) + (Baseline!H$88*(1-Baseline!H$89)*Baseline!B$35) + (Baseline!H$88*Baseline!H$89*((1-Baseline!H$90)*Baseline!B$40 + Baseline!H$90*Baseline!B$41))</f>
        <v>9.3051527986190447E-3</v>
      </c>
      <c r="DW15" s="48">
        <f>( DS15*Baseline!B$7 + DT15*Baseline!B$11 + DU15*Baseline!B$16 + DV15*Baseline!B$18 ) / Baseline!B$17</f>
        <v>9.9262049322368026E-3</v>
      </c>
    </row>
    <row r="16" spans="1:127">
      <c r="A16" s="7" t="s">
        <v>17</v>
      </c>
      <c r="B16" s="1">
        <f>MIN( MAX( NORMINV( MCrands!B16, (B$5+B$4)/2, (B$5-B$4)/3.29 ), 0 ), 1 )</f>
        <v>0.38307508843714977</v>
      </c>
      <c r="C16" s="1">
        <f>MAX( NORMINV( MCrands!C16, (C$5+C$4)/2, (C$5-C$4)/3.29 ), 0 )</f>
        <v>2.2894994760944267</v>
      </c>
      <c r="D16" s="40"/>
      <c r="E16" s="40">
        <f>Baseline!B$33 * (C16 * Baseline!B$66*Baseline!B$66/Baseline!B$73 + Baseline!B$52*Baseline!B$52/Baseline!B$74 + Baseline!B$53*Baseline!B$53/Baseline!B$75 + Baseline!B$54*Baseline!B$54/Baseline!B$76)</f>
        <v>1.9167134485267071E-5</v>
      </c>
      <c r="F16" s="40">
        <f>Baseline!B$33 * (C16 * Baseline!B$66*Baseline!B$57/Baseline!B$73 + Baseline!B$52*Baseline!B$67/Baseline!B$74 + Baseline!B$53*Baseline!B$55/Baseline!B$75 + Baseline!B$54*Baseline!B$56/Baseline!B$76)</f>
        <v>3.9168070021219869E-8</v>
      </c>
      <c r="G16" s="1">
        <f>Baseline!B$33 * (C16 * Baseline!B$66*Baseline!B$58/Baseline!B$73 + Baseline!B$52*Baseline!B$59/Baseline!B$74 + Baseline!B$53*Baseline!B$68/Baseline!B$75 + Baseline!B$54*Baseline!B$60/Baseline!B$76)</f>
        <v>1.0794254801081664E-7</v>
      </c>
      <c r="H16" s="40">
        <f>Baseline!B$33 * (C16 * Baseline!B$66*Baseline!B$61/Baseline!B$73 + Baseline!B$52*Baseline!B$62/Baseline!B$74 + Baseline!B$53*Baseline!B$63/Baseline!B$75 + Baseline!B$54*Baseline!B$69/Baseline!B$76)</f>
        <v>1.6836897992355401E-9</v>
      </c>
      <c r="I16" s="40">
        <f>Baseline!B$33 * (C16 * Baseline!B$57*Baseline!B$66/Baseline!B$73 + Baseline!B$67*Baseline!B$52/Baseline!B$74 + Baseline!B$55*Baseline!B$53/Baseline!B$75 + Baseline!B$56*Baseline!B$54/Baseline!B$76)</f>
        <v>3.9168070021219869E-8</v>
      </c>
      <c r="J16" s="1">
        <f>Baseline!B$33 * (C16 * Baseline!B$57*Baseline!B$57/Baseline!B$73 + Baseline!B$67*Baseline!B$67/Baseline!B$74 + Baseline!B$55*Baseline!B$55/Baseline!B$75 + Baseline!B$56*Baseline!B$56/Baseline!B$76)</f>
        <v>1.7949605877278159E-6</v>
      </c>
      <c r="K16" s="40">
        <f>Baseline!B$33 * (C16 * Baseline!B$57*Baseline!B$58/Baseline!B$73 + Baseline!B$67*Baseline!B$59/Baseline!B$74 + Baseline!B$55*Baseline!B$68/Baseline!B$75 + Baseline!B$56*Baseline!B$60/Baseline!B$76)</f>
        <v>1.392920087478014E-8</v>
      </c>
      <c r="L16" s="1">
        <f>Baseline!B$33 * (C16 * Baseline!B$57*Baseline!B$61/Baseline!B$73 + Baseline!B$67*Baseline!B$62/Baseline!B$74 + Baseline!B$55*Baseline!B$63/Baseline!B$75 + Baseline!B$56*Baseline!B$69/Baseline!B$76)</f>
        <v>1.4629419206731645E-8</v>
      </c>
      <c r="M16" s="40">
        <f>Baseline!B$33 * (C16 * Baseline!B$58*Baseline!B$66/Baseline!B$73 + Baseline!B$59*Baseline!B$52/Baseline!B$74 + Baseline!B$68*Baseline!B$53/Baseline!B$75 + Baseline!B$60*Baseline!B$54/Baseline!B$76)</f>
        <v>1.0794254801081664E-7</v>
      </c>
      <c r="N16" s="1">
        <f>Baseline!B$33 * (C16 * Baseline!B$58*Baseline!B$57/Baseline!B$73 + Baseline!B$59*Baseline!B$67/Baseline!B$74 + Baseline!B$68*Baseline!B$55/Baseline!B$75 + Baseline!B$60*Baseline!B$56/Baseline!B$76)</f>
        <v>1.392920087478014E-8</v>
      </c>
      <c r="O16" s="1">
        <f>Baseline!B$33 * (C16 * Baseline!B$58*Baseline!B$58/Baseline!B$73 + Baseline!B$59*Baseline!B$59/Baseline!B$74 + Baseline!B$68*Baseline!B$68/Baseline!B$75 + Baseline!B$60*Baseline!B$60/Baseline!B$76)</f>
        <v>1.3250167705783288E-6</v>
      </c>
      <c r="P16" s="40">
        <f>Baseline!B$33 * (C16 * Baseline!B$58*Baseline!B$61/Baseline!B$73 + Baseline!B$59*Baseline!B$62/Baseline!B$74 + Baseline!B$68*Baseline!B$63/Baseline!B$75 + Baseline!B$60*Baseline!B$69/Baseline!B$76)</f>
        <v>1.6489715447505109E-9</v>
      </c>
      <c r="Q16" s="40">
        <f>Baseline!B$33 * (C16 * Baseline!B$61*Baseline!B$66/Baseline!B$73 + Baseline!B$62*Baseline!B$52/Baseline!B$74 + Baseline!B$63*Baseline!B$53/Baseline!B$75 + Baseline!B$69*Baseline!B$54/Baseline!B$76)</f>
        <v>1.6836897992355401E-9</v>
      </c>
      <c r="R16" s="40">
        <f>Baseline!B$33 * (C16 * Baseline!B$61*Baseline!B$57/Baseline!B$73 + Baseline!B$62*Baseline!B$67/Baseline!B$74 + Baseline!B$63*Baseline!B$55/Baseline!B$75 + Baseline!B$69*Baseline!B$56/Baseline!B$76)</f>
        <v>1.4629419206731645E-8</v>
      </c>
      <c r="S16" s="40">
        <f>Baseline!B$33 * (C16 * Baseline!B$61*Baseline!B$58/Baseline!B$73 + Baseline!B$62*Baseline!B$59/Baseline!B$74 + Baseline!B$63*Baseline!B$68/Baseline!B$75 + Baseline!B$69*Baseline!B$60/Baseline!B$76)</f>
        <v>1.6489715447505109E-9</v>
      </c>
      <c r="T16" s="40">
        <f>Baseline!B$33 * (C16 * Baseline!B$61*Baseline!B$61/Baseline!B$73 + Baseline!B$62*Baseline!B$62/Baseline!B$74 + Baseline!B$63*Baseline!B$63/Baseline!B$75 + Baseline!B$69*Baseline!B$69/Baseline!B$76)</f>
        <v>9.8551803118237231E-8</v>
      </c>
      <c r="U16" s="40"/>
      <c r="V16" s="40">
        <f>E16 * ( Baseline!B$87 * Baseline!B$7 )</f>
        <v>0.19893568882258691</v>
      </c>
      <c r="W16" s="40">
        <f>F16 * ( Baseline!D$87 * Baseline!B$11 )</f>
        <v>7.2251755149804774E-4</v>
      </c>
      <c r="X16" s="40">
        <f>G16 * ( Baseline!F$87 * Baseline!B$16 )</f>
        <v>3.7493595697342696E-3</v>
      </c>
      <c r="Y16" s="40">
        <f>H16 * ( Baseline!H$87 * Baseline!B$18 )</f>
        <v>5.921090288476536E-4</v>
      </c>
      <c r="Z16" s="48">
        <f t="shared" si="0"/>
        <v>0.20399967497266688</v>
      </c>
      <c r="AA16" s="40">
        <f>I16 * ( Baseline!B$87 * Baseline!B$7 )</f>
        <v>4.0652539875024103E-4</v>
      </c>
      <c r="AB16" s="1">
        <f>J16 * ( Baseline!D$87 * Baseline!B$11 )</f>
        <v>3.311091223483794E-2</v>
      </c>
      <c r="AC16" s="1">
        <f>K16 * ( Baseline!F$87 * Baseline!B$16 )</f>
        <v>4.8382758755495086E-4</v>
      </c>
      <c r="AD16" s="1">
        <f>L16 * ( Baseline!F$87 * Baseline!B$16 )</f>
        <v>5.0814951020905258E-4</v>
      </c>
      <c r="AE16" s="48">
        <f t="shared" si="1"/>
        <v>3.4509414731352182E-2</v>
      </c>
      <c r="AF16" s="48">
        <f>M16 * ( Baseline!B$87 * Baseline!B$7 )</f>
        <v>1.120335705804266E-3</v>
      </c>
      <c r="AG16" s="48">
        <f>N16 * ( Baseline!D$87 * Baseline!B$11 )</f>
        <v>2.5694633677171851E-4</v>
      </c>
      <c r="AH16" s="48">
        <f>O16 * ( Baseline!F$87 * Baseline!B$16 )</f>
        <v>4.6024152666179673E-2</v>
      </c>
      <c r="AI16" s="48">
        <f>P16 * ( Baseline!H$87 * Baseline!B$18 )</f>
        <v>5.7989953992888127E-4</v>
      </c>
      <c r="AJ16" s="48">
        <f t="shared" si="2"/>
        <v>4.7981334248684539E-2</v>
      </c>
      <c r="AK16" s="48">
        <f>Q16 * ( Baseline!B$87 * Baseline!B$7 )</f>
        <v>1.747501642626567E-5</v>
      </c>
      <c r="AL16" s="48">
        <f>R16 * ( Baseline!D$87 * Baseline!B$11 )</f>
        <v>2.6986298123343332E-4</v>
      </c>
      <c r="AM16" s="48">
        <f>S16 * ( Baseline!F$87 * Baseline!B$16 )</f>
        <v>5.7276647211535977E-5</v>
      </c>
      <c r="AN16" s="48">
        <f>T16 * ( Baseline!H$87 * Baseline!B$18 )</f>
        <v>3.4658054269865686E-2</v>
      </c>
      <c r="AO16" s="48">
        <f t="shared" si="3"/>
        <v>3.5002668914736919E-2</v>
      </c>
      <c r="AP16" s="48"/>
      <c r="AQ16" s="48">
        <f>V16 * ( (1-Baseline!B$88-Baseline!B$87) + (1-B16)*Baseline!B$88 )</f>
        <v>0.12685396221755774</v>
      </c>
      <c r="AR16" s="48">
        <f>W16 * ( (1-Baseline!B$88-Baseline!B$87) + (1-B16)*Baseline!B$88 )</f>
        <v>4.6072283320160786E-4</v>
      </c>
      <c r="AS16" s="48">
        <f>X16 * ( (1-Baseline!B$88-Baseline!B$87) + (1-B16)*Baseline!B$88 )</f>
        <v>2.3908285135467765E-3</v>
      </c>
      <c r="AT16" s="48">
        <f>Y16 * ( (1-Baseline!B$88-Baseline!B$87) + (1-B16)*Baseline!B$88 )</f>
        <v>3.7756612108499156E-4</v>
      </c>
      <c r="AU16" s="48">
        <f t="shared" si="4"/>
        <v>0.13008307968539112</v>
      </c>
      <c r="AV16" s="48">
        <f>AA16 * ( (1-Baseline!D$88-Baseline!D$87) + (1-B16)*Baseline!D$88 )</f>
        <v>3.3326170050131907E-4</v>
      </c>
      <c r="AW16" s="48">
        <f>AB16 * ( (1-Baseline!D$88-Baseline!D$87) + (1-B16)*Baseline!D$88 )</f>
        <v>2.7143688808756086E-2</v>
      </c>
      <c r="AX16" s="48">
        <f>AC16 * ( (1-Baseline!D$88-Baseline!D$87) + (1-B16)*Baseline!D$88 )</f>
        <v>3.9663254761869454E-4</v>
      </c>
      <c r="AY16" s="48">
        <f>AD16 * ( (1-Baseline!D$88-Baseline!D$87) + (1-B16)*Baseline!D$88 )</f>
        <v>4.165711918659814E-4</v>
      </c>
      <c r="AZ16" s="48">
        <f t="shared" si="5"/>
        <v>2.829015424874208E-2</v>
      </c>
      <c r="BA16" s="48">
        <f>AF16 * ( (1-Baseline!F$88-Baseline!F$87) + (1-Baseline!B$36)*Baseline!F$88 )</f>
        <v>8.0622942463933563E-4</v>
      </c>
      <c r="BB16" s="48">
        <f>AG16 * ( (1-Baseline!F$88-Baseline!F$87) + (1-Baseline!B$36)*Baseline!F$88 )</f>
        <v>1.8490680622370534E-4</v>
      </c>
      <c r="BC16" s="48">
        <f>AH16 * ( (1-Baseline!F$88-Baseline!F$87) + (1-Baseline!B$36)*Baseline!F$88 )</f>
        <v>3.3120453031468211E-2</v>
      </c>
      <c r="BD16" s="48">
        <f>AI16 * ( (1-Baseline!F$88-Baseline!F$87) + (1-Baseline!B$36)*Baseline!F$88 )</f>
        <v>4.1731426571810069E-4</v>
      </c>
      <c r="BE16" s="48">
        <f t="shared" si="6"/>
        <v>3.4528903528049354E-2</v>
      </c>
      <c r="BF16" s="48">
        <f>AK16 * ( (1-Baseline!H$88-Baseline!H$87) + (1-Baseline!B$36)*Baseline!H$88 )</f>
        <v>1.3845805014858814E-5</v>
      </c>
      <c r="BG16" s="48">
        <f>AL16 * ( (1-Baseline!H$88-Baseline!H$87) + (1-Baseline!B$36)*Baseline!H$88 )</f>
        <v>2.1381783729087386E-4</v>
      </c>
      <c r="BH16" s="48">
        <f>AM16 * ( (1-Baseline!H$88-Baseline!H$87) + (1-Baseline!B$36)*Baseline!H$88 )</f>
        <v>4.5381433118644179E-5</v>
      </c>
      <c r="BI16" s="48">
        <f>AN16 * ( (1-Baseline!H$88-Baseline!H$87) + (1-Baseline!B$36)*Baseline!H$88 )</f>
        <v>2.7460269559099977E-2</v>
      </c>
      <c r="BJ16" s="48">
        <f t="shared" si="7"/>
        <v>2.7733314634524355E-2</v>
      </c>
      <c r="BK16" s="48"/>
      <c r="BL16" s="48">
        <f t="shared" si="18"/>
        <v>0.97517649892942981</v>
      </c>
      <c r="BM16" s="48">
        <f t="shared" si="19"/>
        <v>3.5417583464035177E-3</v>
      </c>
      <c r="BN16" s="48">
        <f t="shared" si="20"/>
        <v>1.8379242860247849E-2</v>
      </c>
      <c r="BO16" s="48">
        <f t="shared" si="21"/>
        <v>2.9024998639188421E-3</v>
      </c>
      <c r="BP16" s="48">
        <f t="shared" si="8"/>
        <v>1</v>
      </c>
      <c r="BQ16" s="48">
        <f t="shared" si="22"/>
        <v>1.1780130202582319E-2</v>
      </c>
      <c r="BR16" s="48">
        <f t="shared" si="23"/>
        <v>0.95947475471834975</v>
      </c>
      <c r="BS16" s="48">
        <f t="shared" si="24"/>
        <v>1.4020162072334081E-2</v>
      </c>
      <c r="BT16" s="48">
        <f t="shared" si="25"/>
        <v>1.4724953006733932E-2</v>
      </c>
      <c r="BU16" s="48">
        <f t="shared" si="9"/>
        <v>1</v>
      </c>
      <c r="BV16" s="48">
        <f t="shared" si="26"/>
        <v>2.3349407083963724E-2</v>
      </c>
      <c r="BW16" s="48">
        <f t="shared" si="27"/>
        <v>5.3551311316183958E-3</v>
      </c>
      <c r="BX16" s="48">
        <f t="shared" si="28"/>
        <v>0.9592095215118257</v>
      </c>
      <c r="BY16" s="48">
        <f t="shared" si="29"/>
        <v>1.2085940272592145E-2</v>
      </c>
      <c r="BZ16" s="48">
        <f t="shared" si="10"/>
        <v>1</v>
      </c>
      <c r="CA16" s="48">
        <f t="shared" si="30"/>
        <v>4.9924811358908376E-4</v>
      </c>
      <c r="CB16" s="48">
        <f t="shared" si="31"/>
        <v>7.7097829851430237E-3</v>
      </c>
      <c r="CC16" s="48">
        <f t="shared" si="32"/>
        <v>1.636350855160682E-3</v>
      </c>
      <c r="CD16" s="48">
        <f t="shared" si="33"/>
        <v>0.99015461804610727</v>
      </c>
      <c r="CE16" s="48">
        <f t="shared" si="11"/>
        <v>1</v>
      </c>
      <c r="CF16" s="48"/>
      <c r="CG16" s="48">
        <f t="shared" si="34"/>
        <v>0.97517649892942981</v>
      </c>
      <c r="CH16" s="48">
        <f t="shared" si="35"/>
        <v>3.5417583464035177E-3</v>
      </c>
      <c r="CI16" s="48">
        <f t="shared" si="36"/>
        <v>1.8379242860247849E-2</v>
      </c>
      <c r="CJ16" s="48">
        <f t="shared" si="37"/>
        <v>2.9024998639188421E-3</v>
      </c>
      <c r="CK16" s="48">
        <f t="shared" si="12"/>
        <v>1</v>
      </c>
      <c r="CL16" s="48">
        <f t="shared" si="38"/>
        <v>1.1780130202582319E-2</v>
      </c>
      <c r="CM16" s="48">
        <f t="shared" si="39"/>
        <v>0.95947475471834975</v>
      </c>
      <c r="CN16" s="48">
        <f t="shared" si="40"/>
        <v>1.4020162072334081E-2</v>
      </c>
      <c r="CO16" s="48">
        <f t="shared" si="41"/>
        <v>1.4724953006733932E-2</v>
      </c>
      <c r="CP16" s="48">
        <f t="shared" si="13"/>
        <v>1</v>
      </c>
      <c r="CQ16" s="48">
        <f t="shared" si="42"/>
        <v>2.3349407083963724E-2</v>
      </c>
      <c r="CR16" s="48">
        <f t="shared" si="43"/>
        <v>5.3551311316183958E-3</v>
      </c>
      <c r="CS16" s="48">
        <f t="shared" si="44"/>
        <v>0.9592095215118257</v>
      </c>
      <c r="CT16" s="48">
        <f t="shared" si="45"/>
        <v>1.2085940272592145E-2</v>
      </c>
      <c r="CU16" s="48">
        <f t="shared" si="14"/>
        <v>1</v>
      </c>
      <c r="CV16" s="48">
        <f t="shared" si="46"/>
        <v>4.9924811358908376E-4</v>
      </c>
      <c r="CW16" s="48">
        <f t="shared" si="47"/>
        <v>7.7097829851430237E-3</v>
      </c>
      <c r="CX16" s="48">
        <f t="shared" si="48"/>
        <v>1.636350855160682E-3</v>
      </c>
      <c r="CY16" s="48">
        <f t="shared" si="49"/>
        <v>0.99015461804610727</v>
      </c>
      <c r="CZ16" s="48">
        <f t="shared" si="15"/>
        <v>1</v>
      </c>
      <c r="DA16" s="48"/>
      <c r="DB16" s="48">
        <f>(AQ16*Baseline!B$7 + AV16*Baseline!B$11 + BA16*Baseline!B$16 + BF16*Baseline!B$18)</f>
        <v>65573.901854312135</v>
      </c>
      <c r="DC16" s="48">
        <f>(AR16*Baseline!B$7 + AW16*Baseline!B$11 + BB16*Baseline!B$16 + BG16*Baseline!B$18)</f>
        <v>68844.923161722822</v>
      </c>
      <c r="DD16" s="48">
        <f>(AS16*Baseline!B$7 + AX16*Baseline!B$11 + BC16*Baseline!B$16 + BH16*Baseline!B$18)</f>
        <v>115048.01514084268</v>
      </c>
      <c r="DE16" s="48">
        <f>(AT16*Baseline!B$7 + AY16*Baseline!B$11 + BD16*Baseline!B$16 + BI16*Baseline!B$18)</f>
        <v>1259902.7117555414</v>
      </c>
      <c r="DF16" s="48">
        <f t="shared" si="16"/>
        <v>1509369.551912419</v>
      </c>
      <c r="DG16" s="48"/>
      <c r="DH16" s="48">
        <f t="shared" si="50"/>
        <v>4.3444563838741762E-2</v>
      </c>
      <c r="DI16" s="48">
        <f t="shared" si="51"/>
        <v>4.5611707930966361E-2</v>
      </c>
      <c r="DJ16" s="48">
        <f t="shared" si="52"/>
        <v>7.6222562589177187E-2</v>
      </c>
      <c r="DK16" s="48">
        <f t="shared" si="53"/>
        <v>0.83472116564111465</v>
      </c>
      <c r="DL16" s="48">
        <f t="shared" si="17"/>
        <v>1</v>
      </c>
      <c r="DM16" s="48"/>
      <c r="DN16" s="48">
        <f>DH16 / (Baseline!B$7/Baseline!B$17)</f>
        <v>4.637421441004971</v>
      </c>
      <c r="DO16" s="48">
        <f>DI16 / (Baseline!B$11/Baseline!B$17)</f>
        <v>1.1010884604176765</v>
      </c>
      <c r="DP16" s="48">
        <f>DJ16 / (Baseline!B$16/Baseline!B$17)</f>
        <v>1.1778689417247239</v>
      </c>
      <c r="DQ16" s="48">
        <f>DK16 / (Baseline!B$18/Baseline!B$17)</f>
        <v>0.94372596874214398</v>
      </c>
      <c r="DR16" s="71"/>
      <c r="DS16" s="48">
        <f>(AU16*Baseline!B$34)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3.204199320280867E-2</v>
      </c>
      <c r="DT16" s="48">
        <f>(AZ16*Baseline!B$34) + (Baseline!D$88*(1-Baseline!D$89)*Baseline!B$35) + (Baseline!D$88*Baseline!D$89*((1-Baseline!D$90)*Baseline!B$40 + Baseline!D$90*Baseline!B$41))</f>
        <v>1.0657091137311316E-2</v>
      </c>
      <c r="DU16" s="48">
        <f>(BE16*Baseline!B$34) + (Baseline!F$88*(1-Baseline!F$89)*Baseline!B$35) + (Baseline!F$88*Baseline!F$89*((1-Baseline!F$90)*Baseline!B$40 + Baseline!F$90*Baseline!B$41))</f>
        <v>1.2909975529207406E-2</v>
      </c>
      <c r="DV16" s="48">
        <f>(BJ16*Baseline!B$34) + (Baseline!H$88*(1-Baseline!H$89)*Baseline!B$35) + (Baseline!H$88*Baseline!H$89*((1-Baseline!H$90)*Baseline!B$40 + Baseline!H$90*Baseline!B$41))</f>
        <v>9.3049971951786534E-3</v>
      </c>
      <c r="DW16" s="48">
        <f>( DS16*Baseline!B$7 + DT16*Baseline!B$11 + DU16*Baseline!B$16 + DV16*Baseline!B$18 ) / Baseline!B$17</f>
        <v>9.8072989647665556E-3</v>
      </c>
    </row>
    <row r="17" spans="1:127">
      <c r="A17" s="7" t="s">
        <v>18</v>
      </c>
      <c r="B17" s="1">
        <f>MIN( MAX( NORMINV( MCrands!B17, (B$5+B$4)/2, (B$5-B$4)/3.29 ), 0 ), 1 )</f>
        <v>0.50271854806463834</v>
      </c>
      <c r="C17" s="1">
        <f>MAX( NORMINV( MCrands!C17, (C$5+C$4)/2, (C$5-C$4)/3.29 ), 0 )</f>
        <v>2.7402878966238147</v>
      </c>
      <c r="D17" s="40"/>
      <c r="E17" s="40">
        <f>Baseline!B$33 * (C17 * Baseline!B$66*Baseline!B$66/Baseline!B$73 + Baseline!B$52*Baseline!B$52/Baseline!B$74 + Baseline!B$53*Baseline!B$53/Baseline!B$75 + Baseline!B$54*Baseline!B$54/Baseline!B$76)</f>
        <v>2.2939351251287196E-5</v>
      </c>
      <c r="F17" s="40">
        <f>Baseline!B$33 * (C17 * Baseline!B$66*Baseline!B$57/Baseline!B$73 + Baseline!B$52*Baseline!B$67/Baseline!B$74 + Baseline!B$53*Baseline!B$55/Baseline!B$75 + Baseline!B$54*Baseline!B$56/Baseline!B$76)</f>
        <v>3.9672545683676586E-8</v>
      </c>
      <c r="G17" s="1">
        <f>Baseline!B$33 * (C17 * Baseline!B$66*Baseline!B$58/Baseline!B$73 + Baseline!B$52*Baseline!B$59/Baseline!B$74 + Baseline!B$53*Baseline!B$68/Baseline!B$75 + Baseline!B$54*Baseline!B$60/Baseline!B$76)</f>
        <v>1.0918271734768941E-7</v>
      </c>
      <c r="H17" s="40">
        <f>Baseline!B$33 * (C17 * Baseline!B$66*Baseline!B$61/Baseline!B$73 + Baseline!B$52*Baseline!B$62/Baseline!B$74 + Baseline!B$53*Baseline!B$63/Baseline!B$75 + Baseline!B$54*Baseline!B$69/Baseline!B$76)</f>
        <v>1.8077067329228167E-9</v>
      </c>
      <c r="I17" s="40">
        <f>Baseline!B$33 * (C17 * Baseline!B$57*Baseline!B$66/Baseline!B$73 + Baseline!B$67*Baseline!B$52/Baseline!B$74 + Baseline!B$55*Baseline!B$53/Baseline!B$75 + Baseline!B$56*Baseline!B$54/Baseline!B$76)</f>
        <v>3.9672545683676586E-8</v>
      </c>
      <c r="J17" s="1">
        <f>Baseline!B$33 * (C17 * Baseline!B$57*Baseline!B$57/Baseline!B$73 + Baseline!B$67*Baseline!B$67/Baseline!B$74 + Baseline!B$55*Baseline!B$55/Baseline!B$75 + Baseline!B$56*Baseline!B$56/Baseline!B$76)</f>
        <v>1.794960655193635E-6</v>
      </c>
      <c r="K17" s="40">
        <f>Baseline!B$33 * (C17 * Baseline!B$57*Baseline!B$58/Baseline!B$73 + Baseline!B$67*Baseline!B$59/Baseline!B$74 + Baseline!B$55*Baseline!B$68/Baseline!B$75 + Baseline!B$56*Baseline!B$60/Baseline!B$76)</f>
        <v>1.3929366728252138E-8</v>
      </c>
      <c r="L17" s="1">
        <f>Baseline!B$33 * (C17 * Baseline!B$57*Baseline!B$61/Baseline!B$73 + Baseline!B$67*Baseline!B$62/Baseline!B$74 + Baseline!B$55*Baseline!B$63/Baseline!B$75 + Baseline!B$56*Baseline!B$69/Baseline!B$76)</f>
        <v>1.4629435792078844E-8</v>
      </c>
      <c r="M17" s="40">
        <f>Baseline!B$33 * (C17 * Baseline!B$58*Baseline!B$66/Baseline!B$73 + Baseline!B$59*Baseline!B$52/Baseline!B$74 + Baseline!B$68*Baseline!B$53/Baseline!B$75 + Baseline!B$60*Baseline!B$54/Baseline!B$76)</f>
        <v>1.0918271734768941E-7</v>
      </c>
      <c r="N17" s="1">
        <f>Baseline!B$33 * (C17 * Baseline!B$58*Baseline!B$57/Baseline!B$73 + Baseline!B$59*Baseline!B$67/Baseline!B$74 + Baseline!B$68*Baseline!B$55/Baseline!B$75 + Baseline!B$60*Baseline!B$56/Baseline!B$76)</f>
        <v>1.3929366728252138E-8</v>
      </c>
      <c r="O17" s="1">
        <f>Baseline!B$33 * (C17 * Baseline!B$58*Baseline!B$58/Baseline!B$73 + Baseline!B$59*Baseline!B$59/Baseline!B$74 + Baseline!B$68*Baseline!B$68/Baseline!B$75 + Baseline!B$60*Baseline!B$60/Baseline!B$76)</f>
        <v>1.3250171783014475E-6</v>
      </c>
      <c r="P17" s="40">
        <f>Baseline!B$33 * (C17 * Baseline!B$58*Baseline!B$61/Baseline!B$73 + Baseline!B$59*Baseline!B$62/Baseline!B$74 + Baseline!B$68*Baseline!B$63/Baseline!B$75 + Baseline!B$60*Baseline!B$69/Baseline!B$76)</f>
        <v>1.6490123170623773E-9</v>
      </c>
      <c r="Q17" s="40">
        <f>Baseline!B$33 * (C17 * Baseline!B$61*Baseline!B$66/Baseline!B$73 + Baseline!B$62*Baseline!B$52/Baseline!B$74 + Baseline!B$63*Baseline!B$53/Baseline!B$75 + Baseline!B$69*Baseline!B$54/Baseline!B$76)</f>
        <v>1.8077067329228169E-9</v>
      </c>
      <c r="R17" s="40">
        <f>Baseline!B$33 * (C17 * Baseline!B$61*Baseline!B$57/Baseline!B$73 + Baseline!B$62*Baseline!B$67/Baseline!B$74 + Baseline!B$63*Baseline!B$55/Baseline!B$75 + Baseline!B$69*Baseline!B$56/Baseline!B$76)</f>
        <v>1.4629435792078844E-8</v>
      </c>
      <c r="S17" s="40">
        <f>Baseline!B$33 * (C17 * Baseline!B$61*Baseline!B$58/Baseline!B$73 + Baseline!B$62*Baseline!B$59/Baseline!B$74 + Baseline!B$63*Baseline!B$68/Baseline!B$75 + Baseline!B$69*Baseline!B$60/Baseline!B$76)</f>
        <v>1.6490123170623773E-9</v>
      </c>
      <c r="T17" s="40">
        <f>Baseline!B$33 * (C17 * Baseline!B$61*Baseline!B$61/Baseline!B$73 + Baseline!B$62*Baseline!B$62/Baseline!B$74 + Baseline!B$63*Baseline!B$63/Baseline!B$75 + Baseline!B$69*Baseline!B$69/Baseline!B$76)</f>
        <v>9.8551807195468426E-8</v>
      </c>
      <c r="U17" s="40"/>
      <c r="V17" s="40">
        <f>E17 * ( Baseline!B$87 * Baseline!B$7 )</f>
        <v>0.2380875266371098</v>
      </c>
      <c r="W17" s="40">
        <f>F17 * ( Baseline!D$87 * Baseline!B$11 )</f>
        <v>7.3182341007701557E-4</v>
      </c>
      <c r="X17" s="40">
        <f>G17 * ( Baseline!F$87 * Baseline!B$16 )</f>
        <v>3.7924365663123839E-3</v>
      </c>
      <c r="Y17" s="40">
        <f>H17 * ( Baseline!H$87 * Baseline!B$18 )</f>
        <v>6.3572249386928523E-4</v>
      </c>
      <c r="Z17" s="48">
        <f t="shared" si="0"/>
        <v>0.2432475091073685</v>
      </c>
      <c r="AA17" s="40">
        <f>I17 * ( Baseline!B$87 * Baseline!B$7 )</f>
        <v>4.1176135165087928E-4</v>
      </c>
      <c r="AB17" s="1">
        <f>J17 * ( Baseline!D$87 * Baseline!B$11 )</f>
        <v>3.3110913479352633E-2</v>
      </c>
      <c r="AC17" s="1">
        <f>K17 * ( Baseline!F$87 * Baseline!B$16 )</f>
        <v>4.8383334843714115E-4</v>
      </c>
      <c r="AD17" s="1">
        <f>L17 * ( Baseline!F$87 * Baseline!B$16 )</f>
        <v>5.0815008629727159E-4</v>
      </c>
      <c r="AE17" s="48">
        <f t="shared" si="1"/>
        <v>3.4514658265737928E-2</v>
      </c>
      <c r="AF17" s="48">
        <f>M17 * ( Baseline!B$87 * Baseline!B$7 )</f>
        <v>1.1332074233516684E-3</v>
      </c>
      <c r="AG17" s="48">
        <f>N17 * ( Baseline!D$87 * Baseline!B$11 )</f>
        <v>2.5694939620365964E-4</v>
      </c>
      <c r="AH17" s="48">
        <f>O17 * ( Baseline!F$87 * Baseline!B$16 )</f>
        <v>4.6024166828348395E-2</v>
      </c>
      <c r="AI17" s="48">
        <f>P17 * ( Baseline!H$87 * Baseline!B$18 )</f>
        <v>5.7991387846914805E-4</v>
      </c>
      <c r="AJ17" s="48">
        <f t="shared" si="2"/>
        <v>4.7994237526372871E-2</v>
      </c>
      <c r="AK17" s="48">
        <f>Q17 * ( Baseline!B$87 * Baseline!B$7 )</f>
        <v>1.8762188181005918E-5</v>
      </c>
      <c r="AL17" s="48">
        <f>R17 * ( Baseline!D$87 * Baseline!B$11 )</f>
        <v>2.6986328717662744E-4</v>
      </c>
      <c r="AM17" s="48">
        <f>S17 * ( Baseline!F$87 * Baseline!B$16 )</f>
        <v>5.7278063428407765E-5</v>
      </c>
      <c r="AN17" s="48">
        <f>T17 * ( Baseline!H$87 * Baseline!B$18 )</f>
        <v>3.4658055703719715E-2</v>
      </c>
      <c r="AO17" s="48">
        <f t="shared" si="3"/>
        <v>3.5003959242505753E-2</v>
      </c>
      <c r="AP17" s="48"/>
      <c r="AQ17" s="48">
        <f>V17 * ( (1-Baseline!B$88-Baseline!B$87) + (1-B17)*Baseline!B$88 )</f>
        <v>0.12646744959113088</v>
      </c>
      <c r="AR17" s="48">
        <f>W17 * ( (1-Baseline!B$88-Baseline!B$87) + (1-B17)*Baseline!B$88 )</f>
        <v>3.88730319184637E-4</v>
      </c>
      <c r="AS17" s="48">
        <f>X17 * ( (1-Baseline!B$88-Baseline!B$87) + (1-B17)*Baseline!B$88 )</f>
        <v>2.0144683220163131E-3</v>
      </c>
      <c r="AT17" s="48">
        <f>Y17 * ( (1-Baseline!B$88-Baseline!B$87) + (1-B17)*Baseline!B$88 )</f>
        <v>3.3768338721038428E-4</v>
      </c>
      <c r="AU17" s="48">
        <f t="shared" si="4"/>
        <v>0.1292083316195422</v>
      </c>
      <c r="AV17" s="48">
        <f>AA17 * ( (1-Baseline!D$88-Baseline!D$87) + (1-B17)*Baseline!D$88 )</f>
        <v>3.1548351436324284E-4</v>
      </c>
      <c r="AW17" s="48">
        <f>AB17 * ( (1-Baseline!D$88-Baseline!D$87) + (1-B17)*Baseline!D$88 )</f>
        <v>2.5368935929422191E-2</v>
      </c>
      <c r="AX17" s="48">
        <f>AC17 * ( (1-Baseline!D$88-Baseline!D$87) + (1-B17)*Baseline!D$88 )</f>
        <v>3.7070367220988E-4</v>
      </c>
      <c r="AY17" s="48">
        <f>AD17 * ( (1-Baseline!D$88-Baseline!D$87) + (1-B17)*Baseline!D$88 )</f>
        <v>3.8933468235011323E-4</v>
      </c>
      <c r="AZ17" s="48">
        <f t="shared" si="5"/>
        <v>2.6444457798345426E-2</v>
      </c>
      <c r="BA17" s="48">
        <f>AF17 * ( (1-Baseline!F$88-Baseline!F$87) + (1-Baseline!B$36)*Baseline!F$88 )</f>
        <v>8.1549232448140791E-4</v>
      </c>
      <c r="BB17" s="48">
        <f>AG17 * ( (1-Baseline!F$88-Baseline!F$87) + (1-Baseline!B$36)*Baseline!F$88 )</f>
        <v>1.84909007888832E-4</v>
      </c>
      <c r="BC17" s="48">
        <f>AH17 * ( (1-Baseline!F$88-Baseline!F$87) + (1-Baseline!B$36)*Baseline!F$88 )</f>
        <v>3.3120463223018017E-2</v>
      </c>
      <c r="BD17" s="48">
        <f>AI17 * ( (1-Baseline!F$88-Baseline!F$87) + (1-Baseline!B$36)*Baseline!F$88 )</f>
        <v>4.1732458419050999E-4</v>
      </c>
      <c r="BE17" s="48">
        <f t="shared" si="6"/>
        <v>3.4538189139578769E-2</v>
      </c>
      <c r="BF17" s="48">
        <f>AK17 * ( (1-Baseline!H$88-Baseline!H$87) + (1-Baseline!B$36)*Baseline!H$88 )</f>
        <v>1.4865656939574607E-5</v>
      </c>
      <c r="BG17" s="48">
        <f>AL17 * ( (1-Baseline!H$88-Baseline!H$87) + (1-Baseline!B$36)*Baseline!H$88 )</f>
        <v>2.1381807969578543E-4</v>
      </c>
      <c r="BH17" s="48">
        <f>AM17 * ( (1-Baseline!H$88-Baseline!H$87) + (1-Baseline!B$36)*Baseline!H$88 )</f>
        <v>4.5382555215596033E-5</v>
      </c>
      <c r="BI17" s="48">
        <f>AN17 * ( (1-Baseline!H$88-Baseline!H$87) + (1-Baseline!B$36)*Baseline!H$88 )</f>
        <v>2.74602706951712E-2</v>
      </c>
      <c r="BJ17" s="48">
        <f t="shared" si="7"/>
        <v>2.7734336987022157E-2</v>
      </c>
      <c r="BK17" s="48"/>
      <c r="BL17" s="48">
        <f t="shared" si="18"/>
        <v>0.97878711075318303</v>
      </c>
      <c r="BM17" s="48">
        <f t="shared" si="19"/>
        <v>3.0085545901890063E-3</v>
      </c>
      <c r="BN17" s="48">
        <f t="shared" si="20"/>
        <v>1.5590854682250485E-2</v>
      </c>
      <c r="BO17" s="48">
        <f t="shared" si="21"/>
        <v>2.6134799743773728E-3</v>
      </c>
      <c r="BP17" s="48">
        <f t="shared" si="8"/>
        <v>0.99999999999999989</v>
      </c>
      <c r="BQ17" s="48">
        <f t="shared" si="22"/>
        <v>1.1930042838049109E-2</v>
      </c>
      <c r="BR17" s="48">
        <f t="shared" si="23"/>
        <v>0.95932902549469057</v>
      </c>
      <c r="BS17" s="48">
        <f t="shared" si="24"/>
        <v>1.4018199013067839E-2</v>
      </c>
      <c r="BT17" s="48">
        <f t="shared" si="25"/>
        <v>1.4722732654192406E-2</v>
      </c>
      <c r="BU17" s="48">
        <f t="shared" si="9"/>
        <v>1</v>
      </c>
      <c r="BV17" s="48">
        <f t="shared" si="26"/>
        <v>2.3611322561984029E-2</v>
      </c>
      <c r="BW17" s="48">
        <f t="shared" si="27"/>
        <v>5.3537551474271416E-3</v>
      </c>
      <c r="BX17" s="48">
        <f t="shared" si="28"/>
        <v>0.9589519325743654</v>
      </c>
      <c r="BY17" s="48">
        <f t="shared" si="29"/>
        <v>1.208298971622343E-2</v>
      </c>
      <c r="BZ17" s="48">
        <f t="shared" si="10"/>
        <v>1</v>
      </c>
      <c r="CA17" s="48">
        <f t="shared" si="30"/>
        <v>5.3600188627298917E-4</v>
      </c>
      <c r="CB17" s="48">
        <f t="shared" si="31"/>
        <v>7.7095075247639137E-3</v>
      </c>
      <c r="CC17" s="48">
        <f t="shared" si="32"/>
        <v>1.6363309942052009E-3</v>
      </c>
      <c r="CD17" s="48">
        <f t="shared" si="33"/>
        <v>0.99011815959475802</v>
      </c>
      <c r="CE17" s="48">
        <f t="shared" si="11"/>
        <v>1.0000000000000002</v>
      </c>
      <c r="CF17" s="48"/>
      <c r="CG17" s="48">
        <f t="shared" si="34"/>
        <v>0.97878711075318303</v>
      </c>
      <c r="CH17" s="48">
        <f t="shared" si="35"/>
        <v>3.0085545901890063E-3</v>
      </c>
      <c r="CI17" s="48">
        <f t="shared" si="36"/>
        <v>1.5590854682250485E-2</v>
      </c>
      <c r="CJ17" s="48">
        <f t="shared" si="37"/>
        <v>2.6134799743773728E-3</v>
      </c>
      <c r="CK17" s="48">
        <f t="shared" si="12"/>
        <v>0.99999999999999989</v>
      </c>
      <c r="CL17" s="48">
        <f t="shared" si="38"/>
        <v>1.1930042838049109E-2</v>
      </c>
      <c r="CM17" s="48">
        <f t="shared" si="39"/>
        <v>0.95932902549469057</v>
      </c>
      <c r="CN17" s="48">
        <f t="shared" si="40"/>
        <v>1.4018199013067839E-2</v>
      </c>
      <c r="CO17" s="48">
        <f t="shared" si="41"/>
        <v>1.4722732654192406E-2</v>
      </c>
      <c r="CP17" s="48">
        <f t="shared" si="13"/>
        <v>1</v>
      </c>
      <c r="CQ17" s="48">
        <f t="shared" si="42"/>
        <v>2.3611322561984029E-2</v>
      </c>
      <c r="CR17" s="48">
        <f t="shared" si="43"/>
        <v>5.3537551474271416E-3</v>
      </c>
      <c r="CS17" s="48">
        <f t="shared" si="44"/>
        <v>0.9589519325743654</v>
      </c>
      <c r="CT17" s="48">
        <f t="shared" si="45"/>
        <v>1.208298971622343E-2</v>
      </c>
      <c r="CU17" s="48">
        <f t="shared" si="14"/>
        <v>1</v>
      </c>
      <c r="CV17" s="48">
        <f t="shared" si="46"/>
        <v>5.3600188627298917E-4</v>
      </c>
      <c r="CW17" s="48">
        <f t="shared" si="47"/>
        <v>7.7095075247639137E-3</v>
      </c>
      <c r="CX17" s="48">
        <f t="shared" si="48"/>
        <v>1.6363309942052009E-3</v>
      </c>
      <c r="CY17" s="48">
        <f t="shared" si="49"/>
        <v>0.99011815959475802</v>
      </c>
      <c r="CZ17" s="48">
        <f t="shared" si="15"/>
        <v>1.0000000000000002</v>
      </c>
      <c r="DA17" s="48"/>
      <c r="DB17" s="48">
        <f>(AQ17*Baseline!B$7 + AV17*Baseline!B$11 + BA17*Baseline!B$16 + BF17*Baseline!B$18)</f>
        <v>65426.049276553786</v>
      </c>
      <c r="DC17" s="48">
        <f>(AR17*Baseline!B$7 + AW17*Baseline!B$11 + BB17*Baseline!B$16 + BG17*Baseline!B$18)</f>
        <v>65003.971881952755</v>
      </c>
      <c r="DD17" s="48">
        <f>(AS17*Baseline!B$7 + AX17*Baseline!B$11 + BC17*Baseline!B$16 + BH17*Baseline!B$18)</f>
        <v>114809.96009984023</v>
      </c>
      <c r="DE17" s="48">
        <f>(AT17*Baseline!B$7 + AY17*Baseline!B$11 + BD17*Baseline!B$16 + BI17*Baseline!B$18)</f>
        <v>1259825.0450546555</v>
      </c>
      <c r="DF17" s="48">
        <f t="shared" si="16"/>
        <v>1505065.0263130022</v>
      </c>
      <c r="DG17" s="48"/>
      <c r="DH17" s="48">
        <f t="shared" si="50"/>
        <v>4.3470579764137977E-2</v>
      </c>
      <c r="DI17" s="48">
        <f t="shared" si="51"/>
        <v>4.3190141784899959E-2</v>
      </c>
      <c r="DJ17" s="48">
        <f t="shared" si="52"/>
        <v>7.6282391851927644E-2</v>
      </c>
      <c r="DK17" s="48">
        <f t="shared" si="53"/>
        <v>0.83705688659903443</v>
      </c>
      <c r="DL17" s="48">
        <f t="shared" si="17"/>
        <v>1</v>
      </c>
      <c r="DM17" s="48"/>
      <c r="DN17" s="48">
        <f>DH17 / (Baseline!B$7/Baseline!B$17)</f>
        <v>4.6401984699259611</v>
      </c>
      <c r="DO17" s="48">
        <f>DI17 / (Baseline!B$11/Baseline!B$17)</f>
        <v>1.0426306946263282</v>
      </c>
      <c r="DP17" s="48">
        <f>DJ17 / (Baseline!B$16/Baseline!B$17)</f>
        <v>1.1787934846422834</v>
      </c>
      <c r="DQ17" s="48">
        <f>DK17 / (Baseline!B$18/Baseline!B$17)</f>
        <v>0.94636670748755625</v>
      </c>
      <c r="DR17" s="71"/>
      <c r="DS17" s="48">
        <f>(AU17*Baseline!B$34)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3.1910780992931334E-2</v>
      </c>
      <c r="DT17" s="48">
        <f>(AZ17*Baseline!B$34) + (Baseline!D$88*(1-Baseline!D$89)*Baseline!B$35) + (Baseline!D$88*Baseline!D$89*((1-Baseline!D$90)*Baseline!B$40 + Baseline!D$90*Baseline!B$41))</f>
        <v>1.0380236669751818E-2</v>
      </c>
      <c r="DU17" s="48">
        <f>(BE17*Baseline!B$34) + (Baseline!F$88*(1-Baseline!F$89)*Baseline!B$35) + (Baseline!F$88*Baseline!F$89*((1-Baseline!F$90)*Baseline!B$40 + Baseline!F$90*Baseline!B$41))</f>
        <v>1.2911368370936819E-2</v>
      </c>
      <c r="DV17" s="48">
        <f>(BJ17*Baseline!B$34) + (Baseline!H$88*(1-Baseline!H$89)*Baseline!B$35) + (Baseline!H$88*Baseline!H$89*((1-Baseline!H$90)*Baseline!B$40 + Baseline!H$90*Baseline!B$41))</f>
        <v>9.3051505480533248E-3</v>
      </c>
      <c r="DW17" s="48">
        <f>( DS17*Baseline!B$7 + DT17*Baseline!B$11 + DU17*Baseline!B$16 + DV17*Baseline!B$18 ) / Baseline!B$17</f>
        <v>9.7948270340029626E-3</v>
      </c>
    </row>
    <row r="18" spans="1:127">
      <c r="A18" s="7" t="s">
        <v>19</v>
      </c>
      <c r="B18" s="1">
        <f>MIN( MAX( NORMINV( MCrands!B18, (B$5+B$4)/2, (B$5-B$4)/3.29 ), 0 ), 1 )</f>
        <v>0.53410676357053566</v>
      </c>
      <c r="C18" s="1">
        <f>MAX( NORMINV( MCrands!C18, (C$5+C$4)/2, (C$5-C$4)/3.29 ), 0 )</f>
        <v>2.66346059710675</v>
      </c>
      <c r="D18" s="40"/>
      <c r="E18" s="40">
        <f>Baseline!B$33 * (C18 * Baseline!B$66*Baseline!B$66/Baseline!B$73 + Baseline!B$52*Baseline!B$52/Baseline!B$74 + Baseline!B$53*Baseline!B$53/Baseline!B$75 + Baseline!B$54*Baseline!B$54/Baseline!B$76)</f>
        <v>2.2296457125954563E-5</v>
      </c>
      <c r="F18" s="40">
        <f>Baseline!B$33 * (C18 * Baseline!B$66*Baseline!B$57/Baseline!B$73 + Baseline!B$52*Baseline!B$67/Baseline!B$74 + Baseline!B$53*Baseline!B$55/Baseline!B$75 + Baseline!B$54*Baseline!B$56/Baseline!B$76)</f>
        <v>3.95865685355211E-8</v>
      </c>
      <c r="G18" s="1">
        <f>Baseline!B$33 * (C18 * Baseline!B$66*Baseline!B$58/Baseline!B$73 + Baseline!B$52*Baseline!B$59/Baseline!B$74 + Baseline!B$53*Baseline!B$68/Baseline!B$75 + Baseline!B$54*Baseline!B$60/Baseline!B$76)</f>
        <v>1.0897135685847385E-7</v>
      </c>
      <c r="H18" s="40">
        <f>Baseline!B$33 * (C18 * Baseline!B$66*Baseline!B$61/Baseline!B$73 + Baseline!B$52*Baseline!B$62/Baseline!B$74 + Baseline!B$53*Baseline!B$63/Baseline!B$75 + Baseline!B$54*Baseline!B$69/Baseline!B$76)</f>
        <v>1.7865706840012605E-9</v>
      </c>
      <c r="I18" s="40">
        <f>Baseline!B$33 * (C18 * Baseline!B$57*Baseline!B$66/Baseline!B$73 + Baseline!B$67*Baseline!B$52/Baseline!B$74 + Baseline!B$55*Baseline!B$53/Baseline!B$75 + Baseline!B$56*Baseline!B$54/Baseline!B$76)</f>
        <v>3.95865685355211E-8</v>
      </c>
      <c r="J18" s="1">
        <f>Baseline!B$33 * (C18 * Baseline!B$57*Baseline!B$57/Baseline!B$73 + Baseline!B$67*Baseline!B$67/Baseline!B$74 + Baseline!B$55*Baseline!B$55/Baseline!B$75 + Baseline!B$56*Baseline!B$56/Baseline!B$76)</f>
        <v>1.7949606436955208E-6</v>
      </c>
      <c r="K18" s="40">
        <f>Baseline!B$33 * (C18 * Baseline!B$57*Baseline!B$58/Baseline!B$73 + Baseline!B$67*Baseline!B$59/Baseline!B$74 + Baseline!B$55*Baseline!B$68/Baseline!B$75 + Baseline!B$56*Baseline!B$60/Baseline!B$76)</f>
        <v>1.3929338462054986E-8</v>
      </c>
      <c r="L18" s="1">
        <f>Baseline!B$33 * (C18 * Baseline!B$57*Baseline!B$61/Baseline!B$73 + Baseline!B$67*Baseline!B$62/Baseline!B$74 + Baseline!B$55*Baseline!B$63/Baseline!B$75 + Baseline!B$56*Baseline!B$69/Baseline!B$76)</f>
        <v>1.4629432965459129E-8</v>
      </c>
      <c r="M18" s="40">
        <f>Baseline!B$33 * (C18 * Baseline!B$58*Baseline!B$66/Baseline!B$73 + Baseline!B$59*Baseline!B$52/Baseline!B$74 + Baseline!B$68*Baseline!B$53/Baseline!B$75 + Baseline!B$60*Baseline!B$54/Baseline!B$76)</f>
        <v>1.0897135685847385E-7</v>
      </c>
      <c r="N18" s="1">
        <f>Baseline!B$33 * (C18 * Baseline!B$58*Baseline!B$57/Baseline!B$73 + Baseline!B$59*Baseline!B$67/Baseline!B$74 + Baseline!B$68*Baseline!B$55/Baseline!B$75 + Baseline!B$60*Baseline!B$56/Baseline!B$76)</f>
        <v>1.3929338462054986E-8</v>
      </c>
      <c r="O18" s="1">
        <f>Baseline!B$33 * (C18 * Baseline!B$58*Baseline!B$58/Baseline!B$73 + Baseline!B$59*Baseline!B$59/Baseline!B$74 + Baseline!B$68*Baseline!B$68/Baseline!B$75 + Baseline!B$60*Baseline!B$60/Baseline!B$76)</f>
        <v>1.3250171088137128E-6</v>
      </c>
      <c r="P18" s="40">
        <f>Baseline!B$33 * (C18 * Baseline!B$58*Baseline!B$61/Baseline!B$73 + Baseline!B$59*Baseline!B$62/Baseline!B$74 + Baseline!B$68*Baseline!B$63/Baseline!B$75 + Baseline!B$60*Baseline!B$69/Baseline!B$76)</f>
        <v>1.6490053682889102E-9</v>
      </c>
      <c r="Q18" s="40">
        <f>Baseline!B$33 * (C18 * Baseline!B$61*Baseline!B$66/Baseline!B$73 + Baseline!B$62*Baseline!B$52/Baseline!B$74 + Baseline!B$63*Baseline!B$53/Baseline!B$75 + Baseline!B$69*Baseline!B$54/Baseline!B$76)</f>
        <v>1.7865706840012605E-9</v>
      </c>
      <c r="R18" s="40">
        <f>Baseline!B$33 * (C18 * Baseline!B$61*Baseline!B$57/Baseline!B$73 + Baseline!B$62*Baseline!B$67/Baseline!B$74 + Baseline!B$63*Baseline!B$55/Baseline!B$75 + Baseline!B$69*Baseline!B$56/Baseline!B$76)</f>
        <v>1.4629432965459129E-8</v>
      </c>
      <c r="S18" s="40">
        <f>Baseline!B$33 * (C18 * Baseline!B$61*Baseline!B$58/Baseline!B$73 + Baseline!B$62*Baseline!B$59/Baseline!B$74 + Baseline!B$63*Baseline!B$68/Baseline!B$75 + Baseline!B$69*Baseline!B$60/Baseline!B$76)</f>
        <v>1.6490053682889102E-9</v>
      </c>
      <c r="T18" s="40">
        <f>Baseline!B$33 * (C18 * Baseline!B$61*Baseline!B$61/Baseline!B$73 + Baseline!B$62*Baseline!B$62/Baseline!B$74 + Baseline!B$63*Baseline!B$63/Baseline!B$75 + Baseline!B$69*Baseline!B$69/Baseline!B$76)</f>
        <v>9.8551806500591078E-8</v>
      </c>
      <c r="U18" s="40"/>
      <c r="V18" s="40">
        <f>E18 * ( Baseline!B$87 * Baseline!B$7 )</f>
        <v>0.23141492851028242</v>
      </c>
      <c r="W18" s="40">
        <f>F18 * ( Baseline!D$87 * Baseline!B$11 )</f>
        <v>7.3023742438672163E-4</v>
      </c>
      <c r="X18" s="40">
        <f>G18 * ( Baseline!F$87 * Baseline!B$16 )</f>
        <v>3.7850950083493031E-3</v>
      </c>
      <c r="Y18" s="40">
        <f>H18 * ( Baseline!H$87 * Baseline!B$18 )</f>
        <v>6.2828950626889625E-4</v>
      </c>
      <c r="Z18" s="48">
        <f t="shared" si="0"/>
        <v>0.23655855044928734</v>
      </c>
      <c r="AA18" s="40">
        <f>I18 * ( Baseline!B$87 * Baseline!B$7 )</f>
        <v>4.1086899483017348E-4</v>
      </c>
      <c r="AB18" s="1">
        <f>J18 * ( Baseline!D$87 * Baseline!B$11 )</f>
        <v>3.3110913267251567E-2</v>
      </c>
      <c r="AC18" s="1">
        <f>K18 * ( Baseline!F$87 * Baseline!B$16 )</f>
        <v>4.8383236661728656E-4</v>
      </c>
      <c r="AD18" s="1">
        <f>L18 * ( Baseline!F$87 * Baseline!B$16 )</f>
        <v>5.0814998811528616E-4</v>
      </c>
      <c r="AE18" s="48">
        <f t="shared" si="1"/>
        <v>3.451376461681431E-2</v>
      </c>
      <c r="AF18" s="48">
        <f>M18 * ( Baseline!B$87 * Baseline!B$7 )</f>
        <v>1.1310137128341001E-3</v>
      </c>
      <c r="AG18" s="48">
        <f>N18 * ( Baseline!D$87 * Baseline!B$11 )</f>
        <v>2.5694887478854917E-4</v>
      </c>
      <c r="AH18" s="48">
        <f>O18 * ( Baseline!F$87 * Baseline!B$16 )</f>
        <v>4.602416441470792E-2</v>
      </c>
      <c r="AI18" s="48">
        <f>P18 * ( Baseline!H$87 * Baseline!B$18 )</f>
        <v>5.799114347698923E-4</v>
      </c>
      <c r="AJ18" s="48">
        <f t="shared" si="2"/>
        <v>4.7992038437100461E-2</v>
      </c>
      <c r="AK18" s="48">
        <f>Q18 * ( Baseline!B$87 * Baseline!B$7 )</f>
        <v>1.8542817129249084E-5</v>
      </c>
      <c r="AL18" s="48">
        <f>R18 * ( Baseline!D$87 * Baseline!B$11 )</f>
        <v>2.6986323503511638E-4</v>
      </c>
      <c r="AM18" s="48">
        <f>S18 * ( Baseline!F$87 * Baseline!B$16 )</f>
        <v>5.7277822064360161E-5</v>
      </c>
      <c r="AN18" s="48">
        <f>T18 * ( Baseline!H$87 * Baseline!B$18 )</f>
        <v>3.4658055459349787E-2</v>
      </c>
      <c r="AO18" s="48">
        <f t="shared" si="3"/>
        <v>3.5003739333578511E-2</v>
      </c>
      <c r="AP18" s="48"/>
      <c r="AQ18" s="48">
        <f>V18 * ( (1-Baseline!B$88-Baseline!B$87) + (1-B18)*Baseline!B$88 )</f>
        <v>0.11645840116756725</v>
      </c>
      <c r="AR18" s="48">
        <f>W18 * ( (1-Baseline!B$88-Baseline!B$87) + (1-B18)*Baseline!B$88 )</f>
        <v>3.6748831833907045E-4</v>
      </c>
      <c r="AS18" s="48">
        <f>X18 * ( (1-Baseline!B$88-Baseline!B$87) + (1-B18)*Baseline!B$88 )</f>
        <v>1.9048300633729997E-3</v>
      </c>
      <c r="AT18" s="48">
        <f>Y18 * ( (1-Baseline!B$88-Baseline!B$87) + (1-B18)*Baseline!B$88 )</f>
        <v>3.16183540281779E-4</v>
      </c>
      <c r="AU18" s="48">
        <f t="shared" si="4"/>
        <v>0.1190469030895611</v>
      </c>
      <c r="AV18" s="48">
        <f>AA18 * ( (1-Baseline!D$88-Baseline!D$87) + (1-B18)*Baseline!D$88 )</f>
        <v>3.0902220081630233E-4</v>
      </c>
      <c r="AW18" s="48">
        <f>AB18 * ( (1-Baseline!D$88-Baseline!D$87) + (1-B18)*Baseline!D$88 )</f>
        <v>2.4903332735323649E-2</v>
      </c>
      <c r="AX18" s="48">
        <f>AC18 * ( (1-Baseline!D$88-Baseline!D$87) + (1-B18)*Baseline!D$88 )</f>
        <v>3.638993076613963E-4</v>
      </c>
      <c r="AY18" s="48">
        <f>AD18 * ( (1-Baseline!D$88-Baseline!D$87) + (1-B18)*Baseline!D$88 )</f>
        <v>3.8218904236633728E-4</v>
      </c>
      <c r="AZ18" s="48">
        <f t="shared" si="5"/>
        <v>2.5958443286167688E-2</v>
      </c>
      <c r="BA18" s="48">
        <f>AF18 * ( (1-Baseline!F$88-Baseline!F$87) + (1-Baseline!B$36)*Baseline!F$88 )</f>
        <v>8.1391366019422913E-4</v>
      </c>
      <c r="BB18" s="48">
        <f>AG18 * ( (1-Baseline!F$88-Baseline!F$87) + (1-Baseline!B$36)*Baseline!F$88 )</f>
        <v>1.8490863266183323E-4</v>
      </c>
      <c r="BC18" s="48">
        <f>AH18 * ( (1-Baseline!F$88-Baseline!F$87) + (1-Baseline!B$36)*Baseline!F$88 )</f>
        <v>3.3120461486085093E-2</v>
      </c>
      <c r="BD18" s="48">
        <f>AI18 * ( (1-Baseline!F$88-Baseline!F$87) + (1-Baseline!B$36)*Baseline!F$88 )</f>
        <v>4.1732282562632715E-4</v>
      </c>
      <c r="BE18" s="48">
        <f t="shared" si="6"/>
        <v>3.4536606604567484E-2</v>
      </c>
      <c r="BF18" s="48">
        <f>AK18 * ( (1-Baseline!H$88-Baseline!H$87) + (1-Baseline!B$36)*Baseline!H$88 )</f>
        <v>1.4691844867846633E-5</v>
      </c>
      <c r="BG18" s="48">
        <f>AL18 * ( (1-Baseline!H$88-Baseline!H$87) + (1-Baseline!B$36)*Baseline!H$88 )</f>
        <v>2.1381803838302338E-4</v>
      </c>
      <c r="BH18" s="48">
        <f>AM18 * ( (1-Baseline!H$88-Baseline!H$87) + (1-Baseline!B$36)*Baseline!H$88 )</f>
        <v>4.5382363978033836E-5</v>
      </c>
      <c r="BI18" s="48">
        <f>AN18 * ( (1-Baseline!H$88-Baseline!H$87) + (1-Baseline!B$36)*Baseline!H$88 )</f>
        <v>2.7460270501552021E-2</v>
      </c>
      <c r="BJ18" s="48">
        <f t="shared" si="7"/>
        <v>2.7734162748780926E-2</v>
      </c>
      <c r="BK18" s="48"/>
      <c r="BL18" s="48">
        <f t="shared" si="18"/>
        <v>0.97825645308852371</v>
      </c>
      <c r="BM18" s="48">
        <f t="shared" si="19"/>
        <v>3.0869204389349166E-3</v>
      </c>
      <c r="BN18" s="48">
        <f t="shared" si="20"/>
        <v>1.6000668761118147E-2</v>
      </c>
      <c r="BO18" s="48">
        <f t="shared" si="21"/>
        <v>2.6559577114232736E-3</v>
      </c>
      <c r="BP18" s="48">
        <f t="shared" si="8"/>
        <v>1</v>
      </c>
      <c r="BQ18" s="48">
        <f t="shared" si="22"/>
        <v>1.1904496637553342E-2</v>
      </c>
      <c r="BR18" s="48">
        <f t="shared" si="23"/>
        <v>0.95935385881146951</v>
      </c>
      <c r="BS18" s="48">
        <f t="shared" si="24"/>
        <v>1.4018533532606136E-2</v>
      </c>
      <c r="BT18" s="48">
        <f t="shared" si="25"/>
        <v>1.4723111018371123E-2</v>
      </c>
      <c r="BU18" s="48">
        <f t="shared" si="9"/>
        <v>1.0000000000000002</v>
      </c>
      <c r="BV18" s="48">
        <f t="shared" si="26"/>
        <v>2.3566694594905242E-2</v>
      </c>
      <c r="BW18" s="48">
        <f t="shared" si="27"/>
        <v>5.3539896023652471E-3</v>
      </c>
      <c r="BX18" s="48">
        <f t="shared" si="28"/>
        <v>0.95899582333907973</v>
      </c>
      <c r="BY18" s="48">
        <f t="shared" si="29"/>
        <v>1.2083492463649745E-2</v>
      </c>
      <c r="BZ18" s="48">
        <f t="shared" si="10"/>
        <v>0.99999999999999989</v>
      </c>
      <c r="CA18" s="48">
        <f t="shared" si="30"/>
        <v>5.2973817889968302E-4</v>
      </c>
      <c r="CB18" s="48">
        <f t="shared" si="31"/>
        <v>7.7095544696917859E-3</v>
      </c>
      <c r="CC18" s="48">
        <f t="shared" si="32"/>
        <v>1.6363343789791763E-3</v>
      </c>
      <c r="CD18" s="48">
        <f t="shared" si="33"/>
        <v>0.99012437297242939</v>
      </c>
      <c r="CE18" s="48">
        <f t="shared" si="11"/>
        <v>1</v>
      </c>
      <c r="CF18" s="48"/>
      <c r="CG18" s="48">
        <f t="shared" si="34"/>
        <v>0.97825645308852371</v>
      </c>
      <c r="CH18" s="48">
        <f t="shared" si="35"/>
        <v>3.0869204389349166E-3</v>
      </c>
      <c r="CI18" s="48">
        <f t="shared" si="36"/>
        <v>1.6000668761118147E-2</v>
      </c>
      <c r="CJ18" s="48">
        <f t="shared" si="37"/>
        <v>2.6559577114232736E-3</v>
      </c>
      <c r="CK18" s="48">
        <f t="shared" si="12"/>
        <v>1</v>
      </c>
      <c r="CL18" s="48">
        <f t="shared" si="38"/>
        <v>1.1904496637553342E-2</v>
      </c>
      <c r="CM18" s="48">
        <f t="shared" si="39"/>
        <v>0.95935385881146951</v>
      </c>
      <c r="CN18" s="48">
        <f t="shared" si="40"/>
        <v>1.4018533532606136E-2</v>
      </c>
      <c r="CO18" s="48">
        <f t="shared" si="41"/>
        <v>1.4723111018371123E-2</v>
      </c>
      <c r="CP18" s="48">
        <f t="shared" si="13"/>
        <v>1.0000000000000002</v>
      </c>
      <c r="CQ18" s="48">
        <f t="shared" si="42"/>
        <v>2.3566694594905242E-2</v>
      </c>
      <c r="CR18" s="48">
        <f t="shared" si="43"/>
        <v>5.3539896023652471E-3</v>
      </c>
      <c r="CS18" s="48">
        <f t="shared" si="44"/>
        <v>0.95899582333907973</v>
      </c>
      <c r="CT18" s="48">
        <f t="shared" si="45"/>
        <v>1.2083492463649745E-2</v>
      </c>
      <c r="CU18" s="48">
        <f t="shared" si="14"/>
        <v>0.99999999999999989</v>
      </c>
      <c r="CV18" s="48">
        <f t="shared" si="46"/>
        <v>5.2973817889968302E-4</v>
      </c>
      <c r="CW18" s="48">
        <f t="shared" si="47"/>
        <v>7.7095544696917859E-3</v>
      </c>
      <c r="CX18" s="48">
        <f t="shared" si="48"/>
        <v>1.6363343789791763E-3</v>
      </c>
      <c r="CY18" s="48">
        <f t="shared" si="49"/>
        <v>0.99012437297242939</v>
      </c>
      <c r="CZ18" s="48">
        <f t="shared" si="15"/>
        <v>1</v>
      </c>
      <c r="DA18" s="48"/>
      <c r="DB18" s="48">
        <f>(AQ18*Baseline!B$7 + AV18*Baseline!B$11 + BA18*Baseline!B$16 + BF18*Baseline!B$18)</f>
        <v>60544.556333409739</v>
      </c>
      <c r="DC18" s="48">
        <f>(AR18*Baseline!B$7 + AW18*Baseline!B$11 + BB18*Baseline!B$16 + BG18*Baseline!B$18)</f>
        <v>63995.155170399026</v>
      </c>
      <c r="DD18" s="48">
        <f>(AS18*Baseline!B$7 + AX18*Baseline!B$11 + BC18*Baseline!B$16 + BH18*Baseline!B$18)</f>
        <v>114742.17864120897</v>
      </c>
      <c r="DE18" s="48">
        <f>(AT18*Baseline!B$7 + AY18*Baseline!B$11 + BD18*Baseline!B$16 + BI18*Baseline!B$18)</f>
        <v>1259799.2786605807</v>
      </c>
      <c r="DF18" s="48">
        <f t="shared" si="16"/>
        <v>1499081.1688055985</v>
      </c>
      <c r="DG18" s="48"/>
      <c r="DH18" s="48">
        <f t="shared" si="50"/>
        <v>4.0387777255349665E-2</v>
      </c>
      <c r="DI18" s="48">
        <f t="shared" si="51"/>
        <v>4.2689586462744733E-2</v>
      </c>
      <c r="DJ18" s="48">
        <f t="shared" si="52"/>
        <v>7.6541671677878828E-2</v>
      </c>
      <c r="DK18" s="48">
        <f t="shared" si="53"/>
        <v>0.84038096460402678</v>
      </c>
      <c r="DL18" s="48">
        <f t="shared" si="17"/>
        <v>1</v>
      </c>
      <c r="DM18" s="48"/>
      <c r="DN18" s="48">
        <f>DH18 / (Baseline!B$7/Baseline!B$17)</f>
        <v>4.3111295786901342</v>
      </c>
      <c r="DO18" s="48">
        <f>DI18 / (Baseline!B$11/Baseline!B$17)</f>
        <v>1.0305470495705467</v>
      </c>
      <c r="DP18" s="48">
        <f>DJ18 / (Baseline!B$16/Baseline!B$17)</f>
        <v>1.1828001415143401</v>
      </c>
      <c r="DQ18" s="48">
        <f>DK18 / (Baseline!B$18/Baseline!B$17)</f>
        <v>0.95012487112897592</v>
      </c>
      <c r="DR18" s="71"/>
      <c r="DS18" s="48">
        <f>(AU18*Baseline!B$34)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3.0386566713434166E-2</v>
      </c>
      <c r="DT18" s="48">
        <f>(AZ18*Baseline!B$34) + (Baseline!D$88*(1-Baseline!D$89)*Baseline!B$35) + (Baseline!D$88*Baseline!D$89*((1-Baseline!D$90)*Baseline!B$40 + Baseline!D$90*Baseline!B$41))</f>
        <v>1.0307334492925157E-2</v>
      </c>
      <c r="DU18" s="48">
        <f>(BE18*Baseline!B$34) + (Baseline!F$88*(1-Baseline!F$89)*Baseline!B$35) + (Baseline!F$88*Baseline!F$89*((1-Baseline!F$90)*Baseline!B$40 + Baseline!F$90*Baseline!B$41))</f>
        <v>1.2911130990685126E-2</v>
      </c>
      <c r="DV18" s="48">
        <f>(BJ18*Baseline!B$34) + (Baseline!H$88*(1-Baseline!H$89)*Baseline!B$35) + (Baseline!H$88*Baseline!H$89*((1-Baseline!H$90)*Baseline!B$40 + Baseline!H$90*Baseline!B$41))</f>
        <v>9.3051244123171402E-3</v>
      </c>
      <c r="DW18" s="48">
        <f>( DS18*Baseline!B$7 + DT18*Baseline!B$11 + DU18*Baseline!B$16 + DV18*Baseline!B$18 ) / Baseline!B$17</f>
        <v>9.7774894076355732E-3</v>
      </c>
    </row>
    <row r="19" spans="1:127">
      <c r="A19" s="7" t="s">
        <v>20</v>
      </c>
      <c r="B19" s="1">
        <f>MIN( MAX( NORMINV( MCrands!B19, (B$5+B$4)/2, (B$5-B$4)/3.29 ), 0 ), 1 )</f>
        <v>0.43412255007268075</v>
      </c>
      <c r="C19" s="1">
        <f>MAX( NORMINV( MCrands!C19, (C$5+C$4)/2, (C$5-C$4)/3.29 ), 0 )</f>
        <v>2.8157679390482082</v>
      </c>
      <c r="D19" s="40"/>
      <c r="E19" s="40">
        <f>Baseline!B$33 * (C19 * Baseline!B$66*Baseline!B$66/Baseline!B$73 + Baseline!B$52*Baseline!B$52/Baseline!B$74 + Baseline!B$53*Baseline!B$53/Baseline!B$75 + Baseline!B$54*Baseline!B$54/Baseline!B$76)</f>
        <v>2.3570971471697553E-5</v>
      </c>
      <c r="F19" s="40">
        <f>Baseline!B$33 * (C19 * Baseline!B$66*Baseline!B$57/Baseline!B$73 + Baseline!B$52*Baseline!B$67/Baseline!B$74 + Baseline!B$53*Baseline!B$55/Baseline!B$75 + Baseline!B$54*Baseline!B$56/Baseline!B$76)</f>
        <v>3.9757015121377735E-8</v>
      </c>
      <c r="G19" s="1">
        <f>Baseline!B$33 * (C19 * Baseline!B$66*Baseline!B$58/Baseline!B$73 + Baseline!B$52*Baseline!B$59/Baseline!B$74 + Baseline!B$53*Baseline!B$68/Baseline!B$75 + Baseline!B$54*Baseline!B$60/Baseline!B$76)</f>
        <v>1.0939037138203808E-7</v>
      </c>
      <c r="H19" s="40">
        <f>Baseline!B$33 * (C19 * Baseline!B$66*Baseline!B$61/Baseline!B$73 + Baseline!B$52*Baseline!B$62/Baseline!B$74 + Baseline!B$53*Baseline!B$63/Baseline!B$75 + Baseline!B$54*Baseline!B$69/Baseline!B$76)</f>
        <v>1.8284721363576831E-9</v>
      </c>
      <c r="I19" s="40">
        <f>Baseline!B$33 * (C19 * Baseline!B$57*Baseline!B$66/Baseline!B$73 + Baseline!B$67*Baseline!B$52/Baseline!B$74 + Baseline!B$55*Baseline!B$53/Baseline!B$75 + Baseline!B$56*Baseline!B$54/Baseline!B$76)</f>
        <v>3.9757015121377735E-8</v>
      </c>
      <c r="J19" s="1">
        <f>Baseline!B$33 * (C19 * Baseline!B$57*Baseline!B$57/Baseline!B$73 + Baseline!B$67*Baseline!B$67/Baseline!B$74 + Baseline!B$55*Baseline!B$55/Baseline!B$75 + Baseline!B$56*Baseline!B$56/Baseline!B$76)</f>
        <v>1.7949606664901161E-6</v>
      </c>
      <c r="K19" s="40">
        <f>Baseline!B$33 * (C19 * Baseline!B$57*Baseline!B$58/Baseline!B$73 + Baseline!B$67*Baseline!B$59/Baseline!B$74 + Baseline!B$55*Baseline!B$68/Baseline!B$75 + Baseline!B$56*Baseline!B$60/Baseline!B$76)</f>
        <v>1.3929394498768269E-8</v>
      </c>
      <c r="L19" s="1">
        <f>Baseline!B$33 * (C19 * Baseline!B$57*Baseline!B$61/Baseline!B$73 + Baseline!B$67*Baseline!B$62/Baseline!B$74 + Baseline!B$55*Baseline!B$63/Baseline!B$75 + Baseline!B$56*Baseline!B$69/Baseline!B$76)</f>
        <v>1.4629438569130457E-8</v>
      </c>
      <c r="M19" s="40">
        <f>Baseline!B$33 * (C19 * Baseline!B$58*Baseline!B$66/Baseline!B$73 + Baseline!B$59*Baseline!B$52/Baseline!B$74 + Baseline!B$68*Baseline!B$53/Baseline!B$75 + Baseline!B$60*Baseline!B$54/Baseline!B$76)</f>
        <v>1.0939037138203808E-7</v>
      </c>
      <c r="N19" s="1">
        <f>Baseline!B$33 * (C19 * Baseline!B$58*Baseline!B$57/Baseline!B$73 + Baseline!B$59*Baseline!B$67/Baseline!B$74 + Baseline!B$68*Baseline!B$55/Baseline!B$75 + Baseline!B$60*Baseline!B$56/Baseline!B$76)</f>
        <v>1.3929394498768269E-8</v>
      </c>
      <c r="O19" s="1">
        <f>Baseline!B$33 * (C19 * Baseline!B$58*Baseline!B$58/Baseline!B$73 + Baseline!B$59*Baseline!B$59/Baseline!B$74 + Baseline!B$68*Baseline!B$68/Baseline!B$75 + Baseline!B$60*Baseline!B$60/Baseline!B$76)</f>
        <v>1.3250172465706329E-6</v>
      </c>
      <c r="P19" s="40">
        <f>Baseline!B$33 * (C19 * Baseline!B$58*Baseline!B$61/Baseline!B$73 + Baseline!B$59*Baseline!B$62/Baseline!B$74 + Baseline!B$68*Baseline!B$63/Baseline!B$75 + Baseline!B$60*Baseline!B$69/Baseline!B$76)</f>
        <v>1.6490191439809252E-9</v>
      </c>
      <c r="Q19" s="40">
        <f>Baseline!B$33 * (C19 * Baseline!B$61*Baseline!B$66/Baseline!B$73 + Baseline!B$62*Baseline!B$52/Baseline!B$74 + Baseline!B$63*Baseline!B$53/Baseline!B$75 + Baseline!B$69*Baseline!B$54/Baseline!B$76)</f>
        <v>1.8284721363576831E-9</v>
      </c>
      <c r="R19" s="40">
        <f>Baseline!B$33 * (C19 * Baseline!B$61*Baseline!B$57/Baseline!B$73 + Baseline!B$62*Baseline!B$67/Baseline!B$74 + Baseline!B$63*Baseline!B$55/Baseline!B$75 + Baseline!B$69*Baseline!B$56/Baseline!B$76)</f>
        <v>1.4629438569130457E-8</v>
      </c>
      <c r="S19" s="40">
        <f>Baseline!B$33 * (C19 * Baseline!B$61*Baseline!B$58/Baseline!B$73 + Baseline!B$62*Baseline!B$59/Baseline!B$74 + Baseline!B$63*Baseline!B$68/Baseline!B$75 + Baseline!B$69*Baseline!B$60/Baseline!B$76)</f>
        <v>1.6490191439809252E-9</v>
      </c>
      <c r="T19" s="40">
        <f>Baseline!B$33 * (C19 * Baseline!B$61*Baseline!B$61/Baseline!B$73 + Baseline!B$62*Baseline!B$62/Baseline!B$74 + Baseline!B$63*Baseline!B$63/Baseline!B$75 + Baseline!B$69*Baseline!B$69/Baseline!B$76)</f>
        <v>9.8551807878160279E-8</v>
      </c>
      <c r="U19" s="40"/>
      <c r="V19" s="40">
        <f>E19 * ( Baseline!B$87 * Baseline!B$7 )</f>
        <v>0.24464311290474891</v>
      </c>
      <c r="W19" s="40">
        <f>F19 * ( Baseline!D$87 * Baseline!B$11 )</f>
        <v>7.3338158364214629E-4</v>
      </c>
      <c r="X19" s="40">
        <f>G19 * ( Baseline!F$87 * Baseline!B$16 )</f>
        <v>3.799649381418445E-3</v>
      </c>
      <c r="Y19" s="40">
        <f>H19 * ( Baseline!H$87 * Baseline!B$18 )</f>
        <v>6.4302513528638656E-4</v>
      </c>
      <c r="Z19" s="48">
        <f t="shared" si="0"/>
        <v>0.24981916900509588</v>
      </c>
      <c r="AA19" s="40">
        <f>I19 * ( Baseline!B$87 * Baseline!B$7 )</f>
        <v>4.126380599447795E-4</v>
      </c>
      <c r="AB19" s="1">
        <f>J19 * ( Baseline!D$87 * Baseline!B$11 )</f>
        <v>3.311091368773425E-2</v>
      </c>
      <c r="AC19" s="1">
        <f>K19 * ( Baseline!F$87 * Baseline!B$16 )</f>
        <v>4.8383431303962953E-4</v>
      </c>
      <c r="AD19" s="1">
        <f>L19 * ( Baseline!F$87 * Baseline!B$16 )</f>
        <v>5.0815018275752045E-4</v>
      </c>
      <c r="AE19" s="48">
        <f t="shared" si="1"/>
        <v>3.4515536243476183E-2</v>
      </c>
      <c r="AF19" s="48">
        <f>M19 * ( Baseline!B$87 * Baseline!B$7 )</f>
        <v>1.1353626645741733E-3</v>
      </c>
      <c r="AG19" s="48">
        <f>N19 * ( Baseline!D$87 * Baseline!B$11 )</f>
        <v>2.5694990847514268E-4</v>
      </c>
      <c r="AH19" s="48">
        <f>O19 * ( Baseline!F$87 * Baseline!B$16 )</f>
        <v>4.6024169199662839E-2</v>
      </c>
      <c r="AI19" s="48">
        <f>P19 * ( Baseline!H$87 * Baseline!B$18 )</f>
        <v>5.7991627931526187E-4</v>
      </c>
      <c r="AJ19" s="48">
        <f t="shared" si="2"/>
        <v>4.799639805202742E-2</v>
      </c>
      <c r="AK19" s="48">
        <f>Q19 * ( Baseline!B$87 * Baseline!B$7 )</f>
        <v>1.8977712303256392E-5</v>
      </c>
      <c r="AL19" s="48">
        <f>R19 * ( Baseline!D$87 * Baseline!B$11 )</f>
        <v>2.6986333840377572E-4</v>
      </c>
      <c r="AM19" s="48">
        <f>S19 * ( Baseline!F$87 * Baseline!B$16 )</f>
        <v>5.7278300559852786E-5</v>
      </c>
      <c r="AN19" s="48">
        <f>T19 * ( Baseline!H$87 * Baseline!B$18 )</f>
        <v>3.4658055943804326E-2</v>
      </c>
      <c r="AO19" s="48">
        <f t="shared" si="3"/>
        <v>3.5004175295071209E-2</v>
      </c>
      <c r="AP19" s="48"/>
      <c r="AQ19" s="48">
        <f>V19 * ( (1-Baseline!B$88-Baseline!B$87) + (1-B19)*Baseline!B$88 )</f>
        <v>0.14488521838017107</v>
      </c>
      <c r="AR19" s="48">
        <f>W19 * ( (1-Baseline!B$88-Baseline!B$87) + (1-B19)*Baseline!B$88 )</f>
        <v>4.3433125764451248E-4</v>
      </c>
      <c r="AS19" s="48">
        <f>X19 * ( (1-Baseline!B$88-Baseline!B$87) + (1-B19)*Baseline!B$88 )</f>
        <v>2.2502698884854116E-3</v>
      </c>
      <c r="AT19" s="48">
        <f>Y19 * ( (1-Baseline!B$88-Baseline!B$87) + (1-B19)*Baseline!B$88 )</f>
        <v>3.8081937416395049E-4</v>
      </c>
      <c r="AU19" s="48">
        <f t="shared" si="4"/>
        <v>0.14795063890046495</v>
      </c>
      <c r="AV19" s="48">
        <f>AA19 * ( (1-Baseline!D$88-Baseline!D$87) + (1-B19)*Baseline!D$88 )</f>
        <v>3.2883601430391688E-4</v>
      </c>
      <c r="AW19" s="48">
        <f>AB19 * ( (1-Baseline!D$88-Baseline!D$87) + (1-B19)*Baseline!D$88 )</f>
        <v>2.6386467812718514E-2</v>
      </c>
      <c r="AX19" s="48">
        <f>AC19 * ( (1-Baseline!D$88-Baseline!D$87) + (1-B19)*Baseline!D$88 )</f>
        <v>3.8557312697892423E-4</v>
      </c>
      <c r="AY19" s="48">
        <f>AD19 * ( (1-Baseline!D$88-Baseline!D$87) + (1-B19)*Baseline!D$88 )</f>
        <v>4.0495072313046345E-4</v>
      </c>
      <c r="AZ19" s="48">
        <f t="shared" si="5"/>
        <v>2.7505827677131819E-2</v>
      </c>
      <c r="BA19" s="48">
        <f>AF19 * ( (1-Baseline!F$88-Baseline!F$87) + (1-Baseline!B$36)*Baseline!F$88 )</f>
        <v>8.1704330503284148E-4</v>
      </c>
      <c r="BB19" s="48">
        <f>AG19 * ( (1-Baseline!F$88-Baseline!F$87) + (1-Baseline!B$36)*Baseline!F$88 )</f>
        <v>1.8490937653578389E-4</v>
      </c>
      <c r="BC19" s="48">
        <f>AH19 * ( (1-Baseline!F$88-Baseline!F$87) + (1-Baseline!B$36)*Baseline!F$88 )</f>
        <v>3.3120464929491771E-2</v>
      </c>
      <c r="BD19" s="48">
        <f>AI19 * ( (1-Baseline!F$88-Baseline!F$87) + (1-Baseline!B$36)*Baseline!F$88 )</f>
        <v>4.1732631191620059E-4</v>
      </c>
      <c r="BE19" s="48">
        <f t="shared" si="6"/>
        <v>3.4539743922976603E-2</v>
      </c>
      <c r="BF19" s="48">
        <f>AK19 * ( (1-Baseline!H$88-Baseline!H$87) + (1-Baseline!B$36)*Baseline!H$88 )</f>
        <v>1.5036421012116103E-5</v>
      </c>
      <c r="BG19" s="48">
        <f>AL19 * ( (1-Baseline!H$88-Baseline!H$87) + (1-Baseline!B$36)*Baseline!H$88 )</f>
        <v>2.1381812028407955E-4</v>
      </c>
      <c r="BH19" s="48">
        <f>AM19 * ( (1-Baseline!H$88-Baseline!H$87) + (1-Baseline!B$36)*Baseline!H$88 )</f>
        <v>4.5382743099582553E-5</v>
      </c>
      <c r="BI19" s="48">
        <f>AN19 * ( (1-Baseline!H$88-Baseline!H$87) + (1-Baseline!B$36)*Baseline!H$88 )</f>
        <v>2.746027088539504E-2</v>
      </c>
      <c r="BJ19" s="48">
        <f t="shared" si="7"/>
        <v>2.7734508169790818E-2</v>
      </c>
      <c r="BK19" s="48"/>
      <c r="BL19" s="48">
        <f t="shared" si="18"/>
        <v>0.97928078889638215</v>
      </c>
      <c r="BM19" s="48">
        <f t="shared" si="19"/>
        <v>2.9356497604360642E-3</v>
      </c>
      <c r="BN19" s="48">
        <f t="shared" si="20"/>
        <v>1.5209598993346018E-2</v>
      </c>
      <c r="BO19" s="48">
        <f t="shared" si="21"/>
        <v>2.5739623498358126E-3</v>
      </c>
      <c r="BP19" s="48">
        <f t="shared" si="8"/>
        <v>1</v>
      </c>
      <c r="BQ19" s="48">
        <f t="shared" si="22"/>
        <v>1.195513976761038E-2</v>
      </c>
      <c r="BR19" s="48">
        <f t="shared" si="23"/>
        <v>0.95930462891164203</v>
      </c>
      <c r="BS19" s="48">
        <f t="shared" si="24"/>
        <v>1.4017870376592498E-2</v>
      </c>
      <c r="BT19" s="48">
        <f t="shared" si="25"/>
        <v>1.472236094415501E-2</v>
      </c>
      <c r="BU19" s="48">
        <f t="shared" si="9"/>
        <v>1</v>
      </c>
      <c r="BV19" s="48">
        <f t="shared" si="26"/>
        <v>2.3655163942582859E-2</v>
      </c>
      <c r="BW19" s="48">
        <f t="shared" si="27"/>
        <v>5.3535248248548278E-3</v>
      </c>
      <c r="BX19" s="48">
        <f t="shared" si="28"/>
        <v>0.95890881540263262</v>
      </c>
      <c r="BY19" s="48">
        <f t="shared" si="29"/>
        <v>1.2082495829929587E-2</v>
      </c>
      <c r="BZ19" s="48">
        <f t="shared" si="10"/>
        <v>0.99999999999999989</v>
      </c>
      <c r="CA19" s="48">
        <f t="shared" si="30"/>
        <v>5.4215567552390136E-4</v>
      </c>
      <c r="CB19" s="48">
        <f t="shared" si="31"/>
        <v>7.7094614036450114E-3</v>
      </c>
      <c r="CC19" s="48">
        <f t="shared" si="32"/>
        <v>1.6363276688286354E-3</v>
      </c>
      <c r="CD19" s="48">
        <f t="shared" si="33"/>
        <v>0.99011205525200252</v>
      </c>
      <c r="CE19" s="48">
        <f t="shared" si="11"/>
        <v>1</v>
      </c>
      <c r="CF19" s="48"/>
      <c r="CG19" s="48">
        <f t="shared" si="34"/>
        <v>0.97928078889638215</v>
      </c>
      <c r="CH19" s="48">
        <f t="shared" si="35"/>
        <v>2.9356497604360642E-3</v>
      </c>
      <c r="CI19" s="48">
        <f t="shared" si="36"/>
        <v>1.5209598993346018E-2</v>
      </c>
      <c r="CJ19" s="48">
        <f t="shared" si="37"/>
        <v>2.5739623498358126E-3</v>
      </c>
      <c r="CK19" s="48">
        <f t="shared" si="12"/>
        <v>1</v>
      </c>
      <c r="CL19" s="48">
        <f t="shared" si="38"/>
        <v>1.195513976761038E-2</v>
      </c>
      <c r="CM19" s="48">
        <f t="shared" si="39"/>
        <v>0.95930462891164203</v>
      </c>
      <c r="CN19" s="48">
        <f t="shared" si="40"/>
        <v>1.4017870376592498E-2</v>
      </c>
      <c r="CO19" s="48">
        <f t="shared" si="41"/>
        <v>1.472236094415501E-2</v>
      </c>
      <c r="CP19" s="48">
        <f t="shared" si="13"/>
        <v>1</v>
      </c>
      <c r="CQ19" s="48">
        <f t="shared" si="42"/>
        <v>2.3655163942582859E-2</v>
      </c>
      <c r="CR19" s="48">
        <f t="shared" si="43"/>
        <v>5.3535248248548278E-3</v>
      </c>
      <c r="CS19" s="48">
        <f t="shared" si="44"/>
        <v>0.95890881540263262</v>
      </c>
      <c r="CT19" s="48">
        <f t="shared" si="45"/>
        <v>1.2082495829929587E-2</v>
      </c>
      <c r="CU19" s="48">
        <f t="shared" si="14"/>
        <v>0.99999999999999989</v>
      </c>
      <c r="CV19" s="48">
        <f t="shared" si="46"/>
        <v>5.4215567552390136E-4</v>
      </c>
      <c r="CW19" s="48">
        <f t="shared" si="47"/>
        <v>7.7094614036450114E-3</v>
      </c>
      <c r="CX19" s="48">
        <f t="shared" si="48"/>
        <v>1.6363276688286354E-3</v>
      </c>
      <c r="CY19" s="48">
        <f t="shared" si="49"/>
        <v>0.99011205525200252</v>
      </c>
      <c r="CZ19" s="48">
        <f t="shared" si="15"/>
        <v>1</v>
      </c>
      <c r="DA19" s="48"/>
      <c r="DB19" s="48">
        <f>(AQ19*Baseline!B$7 + AV19*Baseline!B$11 + BA19*Baseline!B$16 + BF19*Baseline!B$18)</f>
        <v>74400.317802154808</v>
      </c>
      <c r="DC19" s="48">
        <f>(AR19*Baseline!B$7 + AW19*Baseline!B$11 + BB19*Baseline!B$16 + BG19*Baseline!B$18)</f>
        <v>67208.243501164892</v>
      </c>
      <c r="DD19" s="48">
        <f>(AS19*Baseline!B$7 + AX19*Baseline!B$11 + BC19*Baseline!B$16 + BH19*Baseline!B$18)</f>
        <v>114956.22652865289</v>
      </c>
      <c r="DE19" s="48">
        <f>(AT19*Baseline!B$7 + AY19*Baseline!B$11 + BD19*Baseline!B$16 + BI19*Baseline!B$18)</f>
        <v>1259879.4699497616</v>
      </c>
      <c r="DF19" s="48">
        <f t="shared" si="16"/>
        <v>1516444.2577817342</v>
      </c>
      <c r="DG19" s="48"/>
      <c r="DH19" s="48">
        <f t="shared" si="50"/>
        <v>4.9062349255743917E-2</v>
      </c>
      <c r="DI19" s="48">
        <f t="shared" si="51"/>
        <v>4.4319626755999326E-2</v>
      </c>
      <c r="DJ19" s="48">
        <f t="shared" si="52"/>
        <v>7.5806430693873106E-2</v>
      </c>
      <c r="DK19" s="48">
        <f t="shared" si="53"/>
        <v>0.83081159329438359</v>
      </c>
      <c r="DL19" s="48">
        <f t="shared" si="17"/>
        <v>1</v>
      </c>
      <c r="DM19" s="48"/>
      <c r="DN19" s="48">
        <f>DH19 / (Baseline!B$7/Baseline!B$17)</f>
        <v>5.237083084299889</v>
      </c>
      <c r="DO19" s="48">
        <f>DI19 / (Baseline!B$11/Baseline!B$17)</f>
        <v>1.0698970024299079</v>
      </c>
      <c r="DP19" s="48">
        <f>DJ19 / (Baseline!B$16/Baseline!B$17)</f>
        <v>1.1714384463636389</v>
      </c>
      <c r="DQ19" s="48">
        <f>DK19 / (Baseline!B$18/Baseline!B$17)</f>
        <v>0.93930585205868544</v>
      </c>
      <c r="DR19" s="71"/>
      <c r="DS19" s="48">
        <f>(AU19*Baseline!B$34)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3.4722127085069741E-2</v>
      </c>
      <c r="DT19" s="48">
        <f>(AZ19*Baseline!B$34) + (Baseline!D$88*(1-Baseline!D$89)*Baseline!B$35) + (Baseline!D$88*Baseline!D$89*((1-Baseline!D$90)*Baseline!B$40 + Baseline!D$90*Baseline!B$41))</f>
        <v>1.0539442151569777E-2</v>
      </c>
      <c r="DU19" s="48">
        <f>(BE19*Baseline!B$34) + (Baseline!F$88*(1-Baseline!F$89)*Baseline!B$35) + (Baseline!F$88*Baseline!F$89*((1-Baseline!F$90)*Baseline!B$40 + Baseline!F$90*Baseline!B$41))</f>
        <v>1.2911601588446493E-2</v>
      </c>
      <c r="DV19" s="48">
        <f>(BJ19*Baseline!B$34) + (Baseline!H$88*(1-Baseline!H$89)*Baseline!B$35) + (Baseline!H$88*Baseline!H$89*((1-Baseline!H$90)*Baseline!B$40 + Baseline!H$90*Baseline!B$41))</f>
        <v>9.3051762254686247E-3</v>
      </c>
      <c r="DW19" s="48">
        <f>( DS19*Baseline!B$7 + DT19*Baseline!B$11 + DU19*Baseline!B$16 + DV19*Baseline!B$18 ) / Baseline!B$17</f>
        <v>9.8277972147448722E-3</v>
      </c>
    </row>
    <row r="20" spans="1:127">
      <c r="A20" s="7" t="s">
        <v>21</v>
      </c>
      <c r="B20" s="1">
        <f>MIN( MAX( NORMINV( MCrands!B20, (B$5+B$4)/2, (B$5-B$4)/3.29 ), 0 ), 1 )</f>
        <v>0.43689061754926933</v>
      </c>
      <c r="C20" s="1">
        <f>MAX( NORMINV( MCrands!C20, (C$5+C$4)/2, (C$5-C$4)/3.29 ), 0 )</f>
        <v>2.6829804355519276</v>
      </c>
      <c r="D20" s="40"/>
      <c r="E20" s="40">
        <f>Baseline!B$33 * (C20 * Baseline!B$66*Baseline!B$66/Baseline!B$73 + Baseline!B$52*Baseline!B$52/Baseline!B$74 + Baseline!B$53*Baseline!B$53/Baseline!B$75 + Baseline!B$54*Baseline!B$54/Baseline!B$76)</f>
        <v>2.245979996818292E-5</v>
      </c>
      <c r="F20" s="40">
        <f>Baseline!B$33 * (C20 * Baseline!B$66*Baseline!B$57/Baseline!B$73 + Baseline!B$52*Baseline!B$67/Baseline!B$74 + Baseline!B$53*Baseline!B$55/Baseline!B$75 + Baseline!B$54*Baseline!B$56/Baseline!B$76)</f>
        <v>3.9608413114889659E-8</v>
      </c>
      <c r="G20" s="1">
        <f>Baseline!B$33 * (C20 * Baseline!B$66*Baseline!B$58/Baseline!B$73 + Baseline!B$52*Baseline!B$59/Baseline!B$74 + Baseline!B$53*Baseline!B$68/Baseline!B$75 + Baseline!B$54*Baseline!B$60/Baseline!B$76)</f>
        <v>1.0902505811608821E-7</v>
      </c>
      <c r="H20" s="40">
        <f>Baseline!B$33 * (C20 * Baseline!B$66*Baseline!B$61/Baseline!B$73 + Baseline!B$52*Baseline!B$62/Baseline!B$74 + Baseline!B$53*Baseline!B$63/Baseline!B$75 + Baseline!B$54*Baseline!B$69/Baseline!B$76)</f>
        <v>1.7919408097626964E-9</v>
      </c>
      <c r="I20" s="40">
        <f>Baseline!B$33 * (C20 * Baseline!B$57*Baseline!B$66/Baseline!B$73 + Baseline!B$67*Baseline!B$52/Baseline!B$74 + Baseline!B$55*Baseline!B$53/Baseline!B$75 + Baseline!B$56*Baseline!B$54/Baseline!B$76)</f>
        <v>3.9608413114889659E-8</v>
      </c>
      <c r="J20" s="1">
        <f>Baseline!B$33 * (C20 * Baseline!B$57*Baseline!B$57/Baseline!B$73 + Baseline!B$67*Baseline!B$67/Baseline!B$74 + Baseline!B$55*Baseline!B$55/Baseline!B$75 + Baseline!B$56*Baseline!B$56/Baseline!B$76)</f>
        <v>1.7949606466168957E-6</v>
      </c>
      <c r="K20" s="40">
        <f>Baseline!B$33 * (C20 * Baseline!B$57*Baseline!B$58/Baseline!B$73 + Baseline!B$67*Baseline!B$59/Baseline!B$74 + Baseline!B$55*Baseline!B$68/Baseline!B$75 + Baseline!B$56*Baseline!B$60/Baseline!B$76)</f>
        <v>1.3929345643767805E-8</v>
      </c>
      <c r="L20" s="1">
        <f>Baseline!B$33 * (C20 * Baseline!B$57*Baseline!B$61/Baseline!B$73 + Baseline!B$67*Baseline!B$62/Baseline!B$74 + Baseline!B$55*Baseline!B$63/Baseline!B$75 + Baseline!B$56*Baseline!B$69/Baseline!B$76)</f>
        <v>1.4629433683630411E-8</v>
      </c>
      <c r="M20" s="40">
        <f>Baseline!B$33 * (C20 * Baseline!B$58*Baseline!B$66/Baseline!B$73 + Baseline!B$59*Baseline!B$52/Baseline!B$74 + Baseline!B$68*Baseline!B$53/Baseline!B$75 + Baseline!B$60*Baseline!B$54/Baseline!B$76)</f>
        <v>1.0902505811608821E-7</v>
      </c>
      <c r="N20" s="1">
        <f>Baseline!B$33 * (C20 * Baseline!B$58*Baseline!B$57/Baseline!B$73 + Baseline!B$59*Baseline!B$67/Baseline!B$74 + Baseline!B$68*Baseline!B$55/Baseline!B$75 + Baseline!B$60*Baseline!B$56/Baseline!B$76)</f>
        <v>1.3929345643767805E-8</v>
      </c>
      <c r="O20" s="1">
        <f>Baseline!B$33 * (C20 * Baseline!B$58*Baseline!B$58/Baseline!B$73 + Baseline!B$59*Baseline!B$59/Baseline!B$74 + Baseline!B$68*Baseline!B$68/Baseline!B$75 + Baseline!B$60*Baseline!B$60/Baseline!B$76)</f>
        <v>1.3250171264687568E-6</v>
      </c>
      <c r="P20" s="40">
        <f>Baseline!B$33 * (C20 * Baseline!B$58*Baseline!B$61/Baseline!B$73 + Baseline!B$59*Baseline!B$62/Baseline!B$74 + Baseline!B$68*Baseline!B$63/Baseline!B$75 + Baseline!B$60*Baseline!B$69/Baseline!B$76)</f>
        <v>1.6490071337933119E-9</v>
      </c>
      <c r="Q20" s="40">
        <f>Baseline!B$33 * (C20 * Baseline!B$61*Baseline!B$66/Baseline!B$73 + Baseline!B$62*Baseline!B$52/Baseline!B$74 + Baseline!B$63*Baseline!B$53/Baseline!B$75 + Baseline!B$69*Baseline!B$54/Baseline!B$76)</f>
        <v>1.7919408097626964E-9</v>
      </c>
      <c r="R20" s="40">
        <f>Baseline!B$33 * (C20 * Baseline!B$61*Baseline!B$57/Baseline!B$73 + Baseline!B$62*Baseline!B$67/Baseline!B$74 + Baseline!B$63*Baseline!B$55/Baseline!B$75 + Baseline!B$69*Baseline!B$56/Baseline!B$76)</f>
        <v>1.4629433683630411E-8</v>
      </c>
      <c r="S20" s="40">
        <f>Baseline!B$33 * (C20 * Baseline!B$61*Baseline!B$58/Baseline!B$73 + Baseline!B$62*Baseline!B$59/Baseline!B$74 + Baseline!B$63*Baseline!B$68/Baseline!B$75 + Baseline!B$69*Baseline!B$60/Baseline!B$76)</f>
        <v>1.6490071337933119E-9</v>
      </c>
      <c r="T20" s="40">
        <f>Baseline!B$33 * (C20 * Baseline!B$61*Baseline!B$61/Baseline!B$73 + Baseline!B$62*Baseline!B$62/Baseline!B$74 + Baseline!B$63*Baseline!B$63/Baseline!B$75 + Baseline!B$69*Baseline!B$69/Baseline!B$76)</f>
        <v>9.855180667714153E-8</v>
      </c>
      <c r="U20" s="40"/>
      <c r="V20" s="40">
        <f>E20 * ( Baseline!B$87 * Baseline!B$7 )</f>
        <v>0.23311026386977052</v>
      </c>
      <c r="W20" s="40">
        <f>F20 * ( Baseline!D$87 * Baseline!B$11 )</f>
        <v>7.3064038251027287E-4</v>
      </c>
      <c r="X20" s="40">
        <f>G20 * ( Baseline!F$87 * Baseline!B$16 )</f>
        <v>3.7869603091769525E-3</v>
      </c>
      <c r="Y20" s="40">
        <f>H20 * ( Baseline!H$87 * Baseline!B$18 )</f>
        <v>6.3017803701300205E-4</v>
      </c>
      <c r="Z20" s="48">
        <f t="shared" si="0"/>
        <v>0.23825804259847075</v>
      </c>
      <c r="AA20" s="40">
        <f>I20 * ( Baseline!B$87 * Baseline!B$7 )</f>
        <v>4.1109571971943975E-4</v>
      </c>
      <c r="AB20" s="1">
        <f>J20 * ( Baseline!D$87 * Baseline!B$11 )</f>
        <v>3.3110913321140988E-2</v>
      </c>
      <c r="AC20" s="1">
        <f>K20 * ( Baseline!F$87 * Baseline!B$16 )</f>
        <v>4.8383261607242898E-4</v>
      </c>
      <c r="AD20" s="1">
        <f>L20 * ( Baseline!F$87 * Baseline!B$16 )</f>
        <v>5.0815001306080034E-4</v>
      </c>
      <c r="AE20" s="48">
        <f t="shared" si="1"/>
        <v>3.4513991669993652E-2</v>
      </c>
      <c r="AF20" s="48">
        <f>M20 * ( Baseline!B$87 * Baseline!B$7 )</f>
        <v>1.1315710781868795E-3</v>
      </c>
      <c r="AG20" s="48">
        <f>N20 * ( Baseline!D$87 * Baseline!B$11 )</f>
        <v>2.5694900726670186E-4</v>
      </c>
      <c r="AH20" s="48">
        <f>O20 * ( Baseline!F$87 * Baseline!B$16 )</f>
        <v>4.6024165027951806E-2</v>
      </c>
      <c r="AI20" s="48">
        <f>P20 * ( Baseline!H$87 * Baseline!B$18 )</f>
        <v>5.7991205565094601E-4</v>
      </c>
      <c r="AJ20" s="48">
        <f t="shared" si="2"/>
        <v>4.7992597169056329E-2</v>
      </c>
      <c r="AK20" s="48">
        <f>Q20 * ( Baseline!B$87 * Baseline!B$7 )</f>
        <v>1.8598553664527027E-5</v>
      </c>
      <c r="AL20" s="48">
        <f>R20 * ( Baseline!D$87 * Baseline!B$11 )</f>
        <v>2.6986324828293166E-4</v>
      </c>
      <c r="AM20" s="48">
        <f>S20 * ( Baseline!F$87 * Baseline!B$16 )</f>
        <v>5.7277883388749345E-5</v>
      </c>
      <c r="AN20" s="48">
        <f>T20 * ( Baseline!H$87 * Baseline!B$18 )</f>
        <v>3.46580555214379E-2</v>
      </c>
      <c r="AO20" s="48">
        <f t="shared" si="3"/>
        <v>3.5003795206774109E-2</v>
      </c>
      <c r="AP20" s="48"/>
      <c r="AQ20" s="48">
        <f>V20 * ( (1-Baseline!B$88-Baseline!B$87) + (1-B20)*Baseline!B$88 )</f>
        <v>0.13748082266912537</v>
      </c>
      <c r="AR20" s="48">
        <f>W20 * ( (1-Baseline!B$88-Baseline!B$87) + (1-B20)*Baseline!B$88 )</f>
        <v>4.3090784247455384E-4</v>
      </c>
      <c r="AS20" s="48">
        <f>X20 * ( (1-Baseline!B$88-Baseline!B$87) + (1-B20)*Baseline!B$88 )</f>
        <v>2.2334255475418732E-3</v>
      </c>
      <c r="AT20" s="48">
        <f>Y20 * ( (1-Baseline!B$88-Baseline!B$87) + (1-B20)*Baseline!B$88 )</f>
        <v>3.7165843115755272E-4</v>
      </c>
      <c r="AU20" s="48">
        <f t="shared" si="4"/>
        <v>0.14051681449029935</v>
      </c>
      <c r="AV20" s="48">
        <f>AA20 * ( (1-Baseline!D$88-Baseline!D$87) + (1-B20)*Baseline!D$88 )</f>
        <v>3.2709710821538185E-4</v>
      </c>
      <c r="AW20" s="48">
        <f>AB20 * ( (1-Baseline!D$88-Baseline!D$87) + (1-B20)*Baseline!D$88 )</f>
        <v>2.634540686803272E-2</v>
      </c>
      <c r="AX20" s="48">
        <f>AC20 * ( (1-Baseline!D$88-Baseline!D$87) + (1-B20)*Baseline!D$88 )</f>
        <v>3.8497177661101016E-4</v>
      </c>
      <c r="AY20" s="48">
        <f>AD20 * ( (1-Baseline!D$88-Baseline!D$87) + (1-B20)*Baseline!D$88 )</f>
        <v>4.0432043399827309E-4</v>
      </c>
      <c r="AZ20" s="48">
        <f t="shared" si="5"/>
        <v>2.7461796186857387E-2</v>
      </c>
      <c r="BA20" s="48">
        <f>AF20 * ( (1-Baseline!F$88-Baseline!F$87) + (1-Baseline!B$36)*Baseline!F$88 )</f>
        <v>8.1431475813778054E-4</v>
      </c>
      <c r="BB20" s="48">
        <f>AG20 * ( (1-Baseline!F$88-Baseline!F$87) + (1-Baseline!B$36)*Baseline!F$88 )</f>
        <v>1.8490872799735122E-4</v>
      </c>
      <c r="BC20" s="48">
        <f>AH20 * ( (1-Baseline!F$88-Baseline!F$87) + (1-Baseline!B$36)*Baseline!F$88 )</f>
        <v>3.3120461927395019E-2</v>
      </c>
      <c r="BD20" s="48">
        <f>AI20 * ( (1-Baseline!F$88-Baseline!F$87) + (1-Baseline!B$36)*Baseline!F$88 )</f>
        <v>4.1732327243220162E-4</v>
      </c>
      <c r="BE20" s="48">
        <f t="shared" si="6"/>
        <v>3.453700868596235E-2</v>
      </c>
      <c r="BF20" s="48">
        <f>AK20 * ( (1-Baseline!H$88-Baseline!H$87) + (1-Baseline!B$36)*Baseline!H$88 )</f>
        <v>1.4736006039478053E-5</v>
      </c>
      <c r="BG20" s="48">
        <f>AL20 * ( (1-Baseline!H$88-Baseline!H$87) + (1-Baseline!B$36)*Baseline!H$88 )</f>
        <v>2.138180488795324E-4</v>
      </c>
      <c r="BH20" s="48">
        <f>AM20 * ( (1-Baseline!H$88-Baseline!H$87) + (1-Baseline!B$36)*Baseline!H$88 )</f>
        <v>4.5382412566573874E-5</v>
      </c>
      <c r="BI20" s="48">
        <f>AN20 * ( (1-Baseline!H$88-Baseline!H$87) + (1-Baseline!B$36)*Baseline!H$88 )</f>
        <v>2.7460270550745673E-2</v>
      </c>
      <c r="BJ20" s="48">
        <f t="shared" si="7"/>
        <v>2.7734207018231257E-2</v>
      </c>
      <c r="BK20" s="48"/>
      <c r="BL20" s="48">
        <f t="shared" si="18"/>
        <v>0.97839410299623908</v>
      </c>
      <c r="BM20" s="48">
        <f t="shared" si="19"/>
        <v>3.0665927350943599E-3</v>
      </c>
      <c r="BN20" s="48">
        <f t="shared" si="20"/>
        <v>1.5894365066865781E-2</v>
      </c>
      <c r="BO20" s="48">
        <f t="shared" si="21"/>
        <v>2.6449392018007235E-3</v>
      </c>
      <c r="BP20" s="48">
        <f t="shared" si="8"/>
        <v>1</v>
      </c>
      <c r="BQ20" s="48">
        <f t="shared" si="22"/>
        <v>1.1910987394623641E-2</v>
      </c>
      <c r="BR20" s="48">
        <f t="shared" si="23"/>
        <v>0.95934754918329268</v>
      </c>
      <c r="BS20" s="48">
        <f t="shared" si="24"/>
        <v>1.4018448538164058E-2</v>
      </c>
      <c r="BT20" s="48">
        <f t="shared" si="25"/>
        <v>1.4723014883919795E-2</v>
      </c>
      <c r="BU20" s="48">
        <f t="shared" si="9"/>
        <v>1</v>
      </c>
      <c r="BV20" s="48">
        <f t="shared" si="26"/>
        <v>2.3578033799689226E-2</v>
      </c>
      <c r="BW20" s="48">
        <f t="shared" si="27"/>
        <v>5.3539300313668395E-3</v>
      </c>
      <c r="BX20" s="48">
        <f t="shared" si="28"/>
        <v>0.95898467144483512</v>
      </c>
      <c r="BY20" s="48">
        <f t="shared" si="29"/>
        <v>1.2083364724108944E-2</v>
      </c>
      <c r="BZ20" s="48">
        <f t="shared" si="10"/>
        <v>1.0000000000000002</v>
      </c>
      <c r="CA20" s="48">
        <f t="shared" si="30"/>
        <v>5.3132963310583369E-4</v>
      </c>
      <c r="CB20" s="48">
        <f t="shared" si="31"/>
        <v>7.7095425421385847E-3</v>
      </c>
      <c r="CC20" s="48">
        <f t="shared" si="32"/>
        <v>1.6363335189912391E-3</v>
      </c>
      <c r="CD20" s="48">
        <f t="shared" si="33"/>
        <v>0.99012279430576433</v>
      </c>
      <c r="CE20" s="48">
        <f t="shared" si="11"/>
        <v>1</v>
      </c>
      <c r="CF20" s="48"/>
      <c r="CG20" s="48">
        <f t="shared" si="34"/>
        <v>0.97839410299623908</v>
      </c>
      <c r="CH20" s="48">
        <f t="shared" si="35"/>
        <v>3.0665927350943599E-3</v>
      </c>
      <c r="CI20" s="48">
        <f t="shared" si="36"/>
        <v>1.5894365066865781E-2</v>
      </c>
      <c r="CJ20" s="48">
        <f t="shared" si="37"/>
        <v>2.6449392018007235E-3</v>
      </c>
      <c r="CK20" s="48">
        <f t="shared" si="12"/>
        <v>1</v>
      </c>
      <c r="CL20" s="48">
        <f t="shared" si="38"/>
        <v>1.1910987394623641E-2</v>
      </c>
      <c r="CM20" s="48">
        <f t="shared" si="39"/>
        <v>0.95934754918329268</v>
      </c>
      <c r="CN20" s="48">
        <f t="shared" si="40"/>
        <v>1.4018448538164058E-2</v>
      </c>
      <c r="CO20" s="48">
        <f t="shared" si="41"/>
        <v>1.4723014883919795E-2</v>
      </c>
      <c r="CP20" s="48">
        <f t="shared" si="13"/>
        <v>1</v>
      </c>
      <c r="CQ20" s="48">
        <f t="shared" si="42"/>
        <v>2.3578033799689226E-2</v>
      </c>
      <c r="CR20" s="48">
        <f t="shared" si="43"/>
        <v>5.3539300313668395E-3</v>
      </c>
      <c r="CS20" s="48">
        <f t="shared" si="44"/>
        <v>0.95898467144483512</v>
      </c>
      <c r="CT20" s="48">
        <f t="shared" si="45"/>
        <v>1.2083364724108944E-2</v>
      </c>
      <c r="CU20" s="48">
        <f t="shared" si="14"/>
        <v>1.0000000000000002</v>
      </c>
      <c r="CV20" s="48">
        <f t="shared" si="46"/>
        <v>5.3132963310583369E-4</v>
      </c>
      <c r="CW20" s="48">
        <f t="shared" si="47"/>
        <v>7.7095425421385847E-3</v>
      </c>
      <c r="CX20" s="48">
        <f t="shared" si="48"/>
        <v>1.6363335189912391E-3</v>
      </c>
      <c r="CY20" s="48">
        <f t="shared" si="49"/>
        <v>0.99012279430576433</v>
      </c>
      <c r="CZ20" s="48">
        <f t="shared" si="15"/>
        <v>1</v>
      </c>
      <c r="DA20" s="48"/>
      <c r="DB20" s="48">
        <f>(AQ20*Baseline!B$7 + AV20*Baseline!B$11 + BA20*Baseline!B$16 + BF20*Baseline!B$18)</f>
        <v>70782.55930703177</v>
      </c>
      <c r="DC20" s="48">
        <f>(AR20*Baseline!B$7 + AW20*Baseline!B$11 + BB20*Baseline!B$16 + BG20*Baseline!B$18)</f>
        <v>67118.520289238324</v>
      </c>
      <c r="DD20" s="48">
        <f>(AS20*Baseline!B$7 + AX20*Baseline!B$11 + BC20*Baseline!B$16 + BH20*Baseline!B$18)</f>
        <v>114946.74220198765</v>
      </c>
      <c r="DE20" s="48">
        <f>(AT20*Baseline!B$7 + AY20*Baseline!B$11 + BD20*Baseline!B$16 + BI20*Baseline!B$18)</f>
        <v>1259873.6496966076</v>
      </c>
      <c r="DF20" s="48">
        <f t="shared" si="16"/>
        <v>1512721.4714948654</v>
      </c>
      <c r="DG20" s="48"/>
      <c r="DH20" s="48">
        <f t="shared" si="50"/>
        <v>4.6791534754302602E-2</v>
      </c>
      <c r="DI20" s="48">
        <f t="shared" si="51"/>
        <v>4.436938428785047E-2</v>
      </c>
      <c r="DJ20" s="48">
        <f t="shared" si="52"/>
        <v>7.5986719543550699E-2</v>
      </c>
      <c r="DK20" s="48">
        <f t="shared" si="53"/>
        <v>0.83285236141429619</v>
      </c>
      <c r="DL20" s="48">
        <f t="shared" si="17"/>
        <v>1</v>
      </c>
      <c r="DM20" s="48"/>
      <c r="DN20" s="48">
        <f>DH20 / (Baseline!B$7/Baseline!B$17)</f>
        <v>4.9946885721437289</v>
      </c>
      <c r="DO20" s="48">
        <f>DI20 / (Baseline!B$11/Baseline!B$17)</f>
        <v>1.0710981730640592</v>
      </c>
      <c r="DP20" s="48">
        <f>DJ20 / (Baseline!B$16/Baseline!B$17)</f>
        <v>1.1742244539362139</v>
      </c>
      <c r="DQ20" s="48">
        <f>DK20 / (Baseline!B$18/Baseline!B$17)</f>
        <v>0.94161312058165791</v>
      </c>
      <c r="DR20" s="71"/>
      <c r="DS20" s="48">
        <f>(AU20*Baseline!B$34)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3.3607053423544905E-2</v>
      </c>
      <c r="DT20" s="48">
        <f>(AZ20*Baseline!B$34) + (Baseline!D$88*(1-Baseline!D$89)*Baseline!B$35) + (Baseline!D$88*Baseline!D$89*((1-Baseline!D$90)*Baseline!B$40 + Baseline!D$90*Baseline!B$41))</f>
        <v>1.0532837428028612E-2</v>
      </c>
      <c r="DU20" s="48">
        <f>(BE20*Baseline!B$34) + (Baseline!F$88*(1-Baseline!F$89)*Baseline!B$35) + (Baseline!F$88*Baseline!F$89*((1-Baseline!F$90)*Baseline!B$40 + Baseline!F$90*Baseline!B$41))</f>
        <v>1.2911191302894354E-2</v>
      </c>
      <c r="DV20" s="48">
        <f>(BJ20*Baseline!B$34) + (Baseline!H$88*(1-Baseline!H$89)*Baseline!B$35) + (Baseline!H$88*Baseline!H$89*((1-Baseline!H$90)*Baseline!B$40 + Baseline!H$90*Baseline!B$41))</f>
        <v>9.3051310527346894E-3</v>
      </c>
      <c r="DW20" s="48">
        <f>( DS20*Baseline!B$7 + DT20*Baseline!B$11 + DU20*Baseline!B$16 + DV20*Baseline!B$18 ) / Baseline!B$17</f>
        <v>9.8170108152346013E-3</v>
      </c>
    </row>
    <row r="21" spans="1:127">
      <c r="A21" s="7" t="s">
        <v>23</v>
      </c>
      <c r="B21" s="1">
        <f>MIN( MAX( NORMINV( MCrands!B21, (B$5+B$4)/2, (B$5-B$4)/3.29 ), 0 ), 1 )</f>
        <v>0.30763173717669379</v>
      </c>
      <c r="C21" s="1">
        <f>MAX( NORMINV( MCrands!C21, (C$5+C$4)/2, (C$5-C$4)/3.29 ), 0 )</f>
        <v>2.2732953594811391</v>
      </c>
      <c r="D21" s="40"/>
      <c r="E21" s="40">
        <f>Baseline!B$33 * (C21 * Baseline!B$66*Baseline!B$66/Baseline!B$73 + Baseline!B$52*Baseline!B$52/Baseline!B$74 + Baseline!B$53*Baseline!B$53/Baseline!B$75 + Baseline!B$54*Baseline!B$54/Baseline!B$76)</f>
        <v>1.9031537745014954E-5</v>
      </c>
      <c r="F21" s="40">
        <f>Baseline!B$33 * (C21 * Baseline!B$66*Baseline!B$57/Baseline!B$73 + Baseline!B$52*Baseline!B$67/Baseline!B$74 + Baseline!B$53*Baseline!B$55/Baseline!B$75 + Baseline!B$54*Baseline!B$56/Baseline!B$76)</f>
        <v>3.9149936053951104E-8</v>
      </c>
      <c r="G21" s="1">
        <f>Baseline!B$33 * (C21 * Baseline!B$66*Baseline!B$58/Baseline!B$73 + Baseline!B$52*Baseline!B$59/Baseline!B$74 + Baseline!B$53*Baseline!B$68/Baseline!B$75 + Baseline!B$54*Baseline!B$60/Baseline!B$76)</f>
        <v>1.0789796867461429E-7</v>
      </c>
      <c r="H21" s="40">
        <f>Baseline!B$33 * (C21 * Baseline!B$66*Baseline!B$61/Baseline!B$73 + Baseline!B$52*Baseline!B$62/Baseline!B$74 + Baseline!B$53*Baseline!B$63/Baseline!B$75 + Baseline!B$54*Baseline!B$69/Baseline!B$76)</f>
        <v>1.679231865615304E-9</v>
      </c>
      <c r="I21" s="40">
        <f>Baseline!B$33 * (C21 * Baseline!B$57*Baseline!B$66/Baseline!B$73 + Baseline!B$67*Baseline!B$52/Baseline!B$74 + Baseline!B$55*Baseline!B$53/Baseline!B$75 + Baseline!B$56*Baseline!B$54/Baseline!B$76)</f>
        <v>3.9149936053951104E-8</v>
      </c>
      <c r="J21" s="1">
        <f>Baseline!B$33 * (C21 * Baseline!B$57*Baseline!B$57/Baseline!B$73 + Baseline!B$67*Baseline!B$67/Baseline!B$74 + Baseline!B$55*Baseline!B$55/Baseline!B$75 + Baseline!B$56*Baseline!B$56/Baseline!B$76)</f>
        <v>1.7949605853026781E-6</v>
      </c>
      <c r="K21" s="40">
        <f>Baseline!B$33 * (C21 * Baseline!B$57*Baseline!B$58/Baseline!B$73 + Baseline!B$67*Baseline!B$59/Baseline!B$74 + Baseline!B$55*Baseline!B$68/Baseline!B$75 + Baseline!B$56*Baseline!B$60/Baseline!B$76)</f>
        <v>1.3929194912983256E-8</v>
      </c>
      <c r="L21" s="1">
        <f>Baseline!B$33 * (C21 * Baseline!B$57*Baseline!B$61/Baseline!B$73 + Baseline!B$67*Baseline!B$62/Baseline!B$74 + Baseline!B$55*Baseline!B$63/Baseline!B$75 + Baseline!B$56*Baseline!B$69/Baseline!B$76)</f>
        <v>1.4629418610551955E-8</v>
      </c>
      <c r="M21" s="40">
        <f>Baseline!B$33 * (C21 * Baseline!B$58*Baseline!B$66/Baseline!B$73 + Baseline!B$59*Baseline!B$52/Baseline!B$74 + Baseline!B$68*Baseline!B$53/Baseline!B$75 + Baseline!B$60*Baseline!B$54/Baseline!B$76)</f>
        <v>1.0789796867461429E-7</v>
      </c>
      <c r="N21" s="1">
        <f>Baseline!B$33 * (C21 * Baseline!B$58*Baseline!B$57/Baseline!B$73 + Baseline!B$59*Baseline!B$67/Baseline!B$74 + Baseline!B$68*Baseline!B$55/Baseline!B$75 + Baseline!B$60*Baseline!B$56/Baseline!B$76)</f>
        <v>1.3929194912983256E-8</v>
      </c>
      <c r="O21" s="1">
        <f>Baseline!B$33 * (C21 * Baseline!B$58*Baseline!B$58/Baseline!B$73 + Baseline!B$59*Baseline!B$59/Baseline!B$74 + Baseline!B$68*Baseline!B$68/Baseline!B$75 + Baseline!B$60*Baseline!B$60/Baseline!B$76)</f>
        <v>1.3250167559222447E-6</v>
      </c>
      <c r="P21" s="40">
        <f>Baseline!B$33 * (C21 * Baseline!B$58*Baseline!B$61/Baseline!B$73 + Baseline!B$59*Baseline!B$62/Baseline!B$74 + Baseline!B$68*Baseline!B$63/Baseline!B$75 + Baseline!B$60*Baseline!B$69/Baseline!B$76)</f>
        <v>1.6489700791421102E-9</v>
      </c>
      <c r="Q21" s="40">
        <f>Baseline!B$33 * (C21 * Baseline!B$61*Baseline!B$66/Baseline!B$73 + Baseline!B$62*Baseline!B$52/Baseline!B$74 + Baseline!B$63*Baseline!B$53/Baseline!B$75 + Baseline!B$69*Baseline!B$54/Baseline!B$76)</f>
        <v>1.679231865615304E-9</v>
      </c>
      <c r="R21" s="40">
        <f>Baseline!B$33 * (C21 * Baseline!B$61*Baseline!B$57/Baseline!B$73 + Baseline!B$62*Baseline!B$67/Baseline!B$74 + Baseline!B$63*Baseline!B$55/Baseline!B$75 + Baseline!B$69*Baseline!B$56/Baseline!B$76)</f>
        <v>1.4629418610551955E-8</v>
      </c>
      <c r="S21" s="40">
        <f>Baseline!B$33 * (C21 * Baseline!B$61*Baseline!B$58/Baseline!B$73 + Baseline!B$62*Baseline!B$59/Baseline!B$74 + Baseline!B$63*Baseline!B$68/Baseline!B$75 + Baseline!B$69*Baseline!B$60/Baseline!B$76)</f>
        <v>1.6489700791421102E-9</v>
      </c>
      <c r="T21" s="40">
        <f>Baseline!B$33 * (C21 * Baseline!B$61*Baseline!B$61/Baseline!B$73 + Baseline!B$62*Baseline!B$62/Baseline!B$74 + Baseline!B$63*Baseline!B$63/Baseline!B$75 + Baseline!B$69*Baseline!B$69/Baseline!B$76)</f>
        <v>9.8551802971676391E-8</v>
      </c>
      <c r="U21" s="40"/>
      <c r="V21" s="40">
        <f>E21 * ( Baseline!B$87 * Baseline!B$7 )</f>
        <v>0.1975283302555102</v>
      </c>
      <c r="W21" s="40">
        <f>F21 * ( Baseline!D$87 * Baseline!B$11 )</f>
        <v>7.221830415356504E-4</v>
      </c>
      <c r="X21" s="40">
        <f>G21 * ( Baseline!F$87 * Baseline!B$16 )</f>
        <v>3.7478111167480945E-3</v>
      </c>
      <c r="Y21" s="40">
        <f>H21 * ( Baseline!H$87 * Baseline!B$18 )</f>
        <v>5.9054129187630425E-4</v>
      </c>
      <c r="Z21" s="48">
        <f t="shared" si="0"/>
        <v>0.20258886570567025</v>
      </c>
      <c r="AA21" s="40">
        <f>I21 * ( Baseline!B$87 * Baseline!B$7 )</f>
        <v>4.0633718630395853E-4</v>
      </c>
      <c r="AB21" s="1">
        <f>J21 * ( Baseline!D$87 * Baseline!B$11 )</f>
        <v>3.3110912190102405E-2</v>
      </c>
      <c r="AC21" s="1">
        <f>K21 * ( Baseline!F$87 * Baseline!B$16 )</f>
        <v>4.8382738047330779E-4</v>
      </c>
      <c r="AD21" s="1">
        <f>L21 * ( Baseline!F$87 * Baseline!B$16 )</f>
        <v>5.0814948950088823E-4</v>
      </c>
      <c r="AE21" s="48">
        <f t="shared" si="1"/>
        <v>3.4509226246380559E-2</v>
      </c>
      <c r="AF21" s="48">
        <f>M21 * ( Baseline!B$87 * Baseline!B$7 )</f>
        <v>1.1198730168738217E-3</v>
      </c>
      <c r="AG21" s="48">
        <f>N21 * ( Baseline!D$87 * Baseline!B$11 )</f>
        <v>2.5694622679686181E-4</v>
      </c>
      <c r="AH21" s="48">
        <f>O21 * ( Baseline!F$87 * Baseline!B$16 )</f>
        <v>4.6024152157103967E-2</v>
      </c>
      <c r="AI21" s="48">
        <f>P21 * ( Baseline!H$87 * Baseline!B$18 )</f>
        <v>5.7989902451329389E-4</v>
      </c>
      <c r="AJ21" s="48">
        <f t="shared" si="2"/>
        <v>4.7980870425287946E-2</v>
      </c>
      <c r="AK21" s="48">
        <f>Q21 * ( Baseline!B$87 * Baseline!B$7 )</f>
        <v>1.742874753322124E-5</v>
      </c>
      <c r="AL21" s="48">
        <f>R21 * ( Baseline!D$87 * Baseline!B$11 )</f>
        <v>2.6986297023594763E-4</v>
      </c>
      <c r="AM21" s="48">
        <f>S21 * ( Baseline!F$87 * Baseline!B$16 )</f>
        <v>5.7276596303965385E-5</v>
      </c>
      <c r="AN21" s="48">
        <f>T21 * ( Baseline!H$87 * Baseline!B$18 )</f>
        <v>3.4658054218324123E-2</v>
      </c>
      <c r="AO21" s="48">
        <f t="shared" si="3"/>
        <v>3.5002622532397255E-2</v>
      </c>
      <c r="AP21" s="48"/>
      <c r="AQ21" s="48">
        <f>V21 * ( (1-Baseline!B$88-Baseline!B$87) + (1-B21)*Baseline!B$88 )</f>
        <v>0.13921949878152057</v>
      </c>
      <c r="AR21" s="48">
        <f>W21 * ( (1-Baseline!B$88-Baseline!B$87) + (1-B21)*Baseline!B$88 )</f>
        <v>5.0900020741861463E-4</v>
      </c>
      <c r="AS21" s="48">
        <f>X21 * ( (1-Baseline!B$88-Baseline!B$87) + (1-B21)*Baseline!B$88 )</f>
        <v>2.6414863352844319E-3</v>
      </c>
      <c r="AT21" s="48">
        <f>Y21 * ( (1-Baseline!B$88-Baseline!B$87) + (1-B21)*Baseline!B$88 )</f>
        <v>4.1621808152006733E-4</v>
      </c>
      <c r="AU21" s="48">
        <f t="shared" si="4"/>
        <v>0.14278620340574369</v>
      </c>
      <c r="AV21" s="48">
        <f>AA21 * ( (1-Baseline!D$88-Baseline!D$87) + (1-B21)*Baseline!D$88 )</f>
        <v>3.4684104426527127E-4</v>
      </c>
      <c r="AW21" s="48">
        <f>AB21 * ( (1-Baseline!D$88-Baseline!D$87) + (1-B21)*Baseline!D$88 )</f>
        <v>2.8262791956235336E-2</v>
      </c>
      <c r="AX21" s="48">
        <f>AC21 * ( (1-Baseline!D$88-Baseline!D$87) + (1-B21)*Baseline!D$88 )</f>
        <v>4.1298507629563207E-4</v>
      </c>
      <c r="AY21" s="48">
        <f>AD21 * ( (1-Baseline!D$88-Baseline!D$87) + (1-B21)*Baseline!D$88 )</f>
        <v>4.3374592708212486E-4</v>
      </c>
      <c r="AZ21" s="48">
        <f t="shared" si="5"/>
        <v>2.9456364003878365E-2</v>
      </c>
      <c r="BA21" s="48">
        <f>AF21 * ( (1-Baseline!F$88-Baseline!F$87) + (1-Baseline!B$36)*Baseline!F$88 )</f>
        <v>8.0589645887894218E-4</v>
      </c>
      <c r="BB21" s="48">
        <f>AG21 * ( (1-Baseline!F$88-Baseline!F$87) + (1-Baseline!B$36)*Baseline!F$88 )</f>
        <v>1.8490672708227927E-4</v>
      </c>
      <c r="BC21" s="48">
        <f>AH21 * ( (1-Baseline!F$88-Baseline!F$87) + (1-Baseline!B$36)*Baseline!F$88 )</f>
        <v>3.3120452665121043E-2</v>
      </c>
      <c r="BD21" s="48">
        <f>AI21 * ( (1-Baseline!F$88-Baseline!F$87) + (1-Baseline!B$36)*Baseline!F$88 )</f>
        <v>4.1731389480855071E-4</v>
      </c>
      <c r="BE21" s="48">
        <f t="shared" si="6"/>
        <v>3.4528569745890816E-2</v>
      </c>
      <c r="BF21" s="48">
        <f>AK21 * ( (1-Baseline!H$88-Baseline!H$87) + (1-Baseline!B$36)*Baseline!H$88 )</f>
        <v>1.3809145245521852E-5</v>
      </c>
      <c r="BG21" s="48">
        <f>AL21 * ( (1-Baseline!H$88-Baseline!H$87) + (1-Baseline!B$36)*Baseline!H$88 )</f>
        <v>2.1381782857734599E-4</v>
      </c>
      <c r="BH21" s="48">
        <f>AM21 * ( (1-Baseline!H$88-Baseline!H$87) + (1-Baseline!B$36)*Baseline!H$88 )</f>
        <v>4.5381392783557847E-5</v>
      </c>
      <c r="BI21" s="48">
        <f>AN21 * ( (1-Baseline!H$88-Baseline!H$87) + (1-Baseline!B$36)*Baseline!H$88 )</f>
        <v>2.7460269518262567E-2</v>
      </c>
      <c r="BJ21" s="48">
        <f t="shared" si="7"/>
        <v>2.7733277884868991E-2</v>
      </c>
      <c r="BK21" s="48"/>
      <c r="BL21" s="48">
        <f t="shared" si="18"/>
        <v>0.97502066348743854</v>
      </c>
      <c r="BM21" s="48">
        <f t="shared" si="19"/>
        <v>3.5647716325381312E-3</v>
      </c>
      <c r="BN21" s="48">
        <f t="shared" si="20"/>
        <v>1.8499590802749617E-2</v>
      </c>
      <c r="BO21" s="48">
        <f t="shared" si="21"/>
        <v>2.9149740772736635E-3</v>
      </c>
      <c r="BP21" s="48">
        <f t="shared" si="8"/>
        <v>1</v>
      </c>
      <c r="BQ21" s="48">
        <f t="shared" si="22"/>
        <v>1.1774740569460799E-2</v>
      </c>
      <c r="BR21" s="48">
        <f t="shared" si="23"/>
        <v>0.95947999395017403</v>
      </c>
      <c r="BS21" s="48">
        <f t="shared" si="24"/>
        <v>1.4020232647901028E-2</v>
      </c>
      <c r="BT21" s="48">
        <f t="shared" si="25"/>
        <v>1.4725032832464176E-2</v>
      </c>
      <c r="BU21" s="48">
        <f t="shared" si="9"/>
        <v>1</v>
      </c>
      <c r="BV21" s="48">
        <f t="shared" si="26"/>
        <v>2.3339989603098184E-2</v>
      </c>
      <c r="BW21" s="48">
        <f t="shared" si="27"/>
        <v>5.3551806067578195E-3</v>
      </c>
      <c r="BX21" s="48">
        <f t="shared" si="28"/>
        <v>0.959218783426807</v>
      </c>
      <c r="BY21" s="48">
        <f t="shared" si="29"/>
        <v>1.2086046363336973E-2</v>
      </c>
      <c r="BZ21" s="48">
        <f t="shared" si="10"/>
        <v>1</v>
      </c>
      <c r="CA21" s="48">
        <f t="shared" si="30"/>
        <v>4.9792690582226441E-4</v>
      </c>
      <c r="CB21" s="48">
        <f t="shared" si="31"/>
        <v>7.7097928872664184E-3</v>
      </c>
      <c r="CC21" s="48">
        <f t="shared" si="32"/>
        <v>1.6363515691132024E-3</v>
      </c>
      <c r="CD21" s="48">
        <f t="shared" si="33"/>
        <v>0.99015592863779822</v>
      </c>
      <c r="CE21" s="48">
        <f t="shared" si="11"/>
        <v>1</v>
      </c>
      <c r="CF21" s="48"/>
      <c r="CG21" s="48">
        <f t="shared" si="34"/>
        <v>0.97502066348743854</v>
      </c>
      <c r="CH21" s="48">
        <f t="shared" si="35"/>
        <v>3.5647716325381312E-3</v>
      </c>
      <c r="CI21" s="48">
        <f t="shared" si="36"/>
        <v>1.8499590802749617E-2</v>
      </c>
      <c r="CJ21" s="48">
        <f t="shared" si="37"/>
        <v>2.9149740772736635E-3</v>
      </c>
      <c r="CK21" s="48">
        <f t="shared" si="12"/>
        <v>1</v>
      </c>
      <c r="CL21" s="48">
        <f t="shared" si="38"/>
        <v>1.1774740569460799E-2</v>
      </c>
      <c r="CM21" s="48">
        <f t="shared" si="39"/>
        <v>0.95947999395017403</v>
      </c>
      <c r="CN21" s="48">
        <f t="shared" si="40"/>
        <v>1.4020232647901028E-2</v>
      </c>
      <c r="CO21" s="48">
        <f t="shared" si="41"/>
        <v>1.4725032832464176E-2</v>
      </c>
      <c r="CP21" s="48">
        <f t="shared" si="13"/>
        <v>1</v>
      </c>
      <c r="CQ21" s="48">
        <f t="shared" si="42"/>
        <v>2.3339989603098184E-2</v>
      </c>
      <c r="CR21" s="48">
        <f t="shared" si="43"/>
        <v>5.3551806067578195E-3</v>
      </c>
      <c r="CS21" s="48">
        <f t="shared" si="44"/>
        <v>0.959218783426807</v>
      </c>
      <c r="CT21" s="48">
        <f t="shared" si="45"/>
        <v>1.2086046363336973E-2</v>
      </c>
      <c r="CU21" s="48">
        <f t="shared" si="14"/>
        <v>1</v>
      </c>
      <c r="CV21" s="48">
        <f t="shared" si="46"/>
        <v>4.9792690582226441E-4</v>
      </c>
      <c r="CW21" s="48">
        <f t="shared" si="47"/>
        <v>7.7097928872664184E-3</v>
      </c>
      <c r="CX21" s="48">
        <f t="shared" si="48"/>
        <v>1.6363515691132024E-3</v>
      </c>
      <c r="CY21" s="48">
        <f t="shared" si="49"/>
        <v>0.99015592863779822</v>
      </c>
      <c r="CZ21" s="48">
        <f t="shared" si="15"/>
        <v>1</v>
      </c>
      <c r="DA21" s="48"/>
      <c r="DB21" s="48">
        <f>(AQ21*Baseline!B$7 + AV21*Baseline!B$11 + BA21*Baseline!B$16 + BF21*Baseline!B$18)</f>
        <v>71597.514544507329</v>
      </c>
      <c r="DC21" s="48">
        <f>(AR21*Baseline!B$7 + AW21*Baseline!B$11 + BB21*Baseline!B$16 + BG21*Baseline!B$18)</f>
        <v>71268.314155418921</v>
      </c>
      <c r="DD21" s="48">
        <f>(AS21*Baseline!B$7 + AX21*Baseline!B$11 + BC21*Baseline!B$16 + BH21*Baseline!B$18)</f>
        <v>115204.64999086055</v>
      </c>
      <c r="DE21" s="48">
        <f>(AT21*Baseline!B$7 + AY21*Baseline!B$11 + BD21*Baseline!B$16 + BI21*Baseline!B$18)</f>
        <v>1259958.2869908633</v>
      </c>
      <c r="DF21" s="48">
        <f t="shared" si="16"/>
        <v>1518028.76568165</v>
      </c>
      <c r="DG21" s="48"/>
      <c r="DH21" s="48">
        <f t="shared" si="50"/>
        <v>4.7164794345881479E-2</v>
      </c>
      <c r="DI21" s="48">
        <f t="shared" si="51"/>
        <v>4.694793390388545E-2</v>
      </c>
      <c r="DJ21" s="48">
        <f t="shared" si="52"/>
        <v>7.5890953185679247E-2</v>
      </c>
      <c r="DK21" s="48">
        <f t="shared" si="53"/>
        <v>0.8299963185645538</v>
      </c>
      <c r="DL21" s="48">
        <f t="shared" si="17"/>
        <v>1</v>
      </c>
      <c r="DM21" s="48"/>
      <c r="DN21" s="48">
        <f>DH21 / (Baseline!B$7/Baseline!B$17)</f>
        <v>5.0345315784971509</v>
      </c>
      <c r="DO21" s="48">
        <f>DI21 / (Baseline!B$11/Baseline!B$17)</f>
        <v>1.1333455949568703</v>
      </c>
      <c r="DP21" s="48">
        <f>DJ21 / (Baseline!B$16/Baseline!B$17)</f>
        <v>1.1727445742947114</v>
      </c>
      <c r="DQ21" s="48">
        <f>DK21 / (Baseline!B$18/Baseline!B$17)</f>
        <v>0.93838411200240124</v>
      </c>
      <c r="DR21" s="71"/>
      <c r="DS21" s="48">
        <f>(AU21*Baseline!B$34)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3.3947461760861553E-2</v>
      </c>
      <c r="DT21" s="48">
        <f>(AZ21*Baseline!B$34) + (Baseline!D$88*(1-Baseline!D$89)*Baseline!B$35) + (Baseline!D$88*Baseline!D$89*((1-Baseline!D$90)*Baseline!B$40 + Baseline!D$90*Baseline!B$41))</f>
        <v>1.0832022600581758E-2</v>
      </c>
      <c r="DU21" s="48">
        <f>(BE21*Baseline!B$34) + (Baseline!F$88*(1-Baseline!F$89)*Baseline!B$35) + (Baseline!F$88*Baseline!F$89*((1-Baseline!F$90)*Baseline!B$40 + Baseline!F$90*Baseline!B$41))</f>
        <v>1.2909925461883624E-2</v>
      </c>
      <c r="DV21" s="48">
        <f>(BJ21*Baseline!B$34) + (Baseline!H$88*(1-Baseline!H$89)*Baseline!B$35) + (Baseline!H$88*Baseline!H$89*((1-Baseline!H$90)*Baseline!B$40 + Baseline!H$90*Baseline!B$41))</f>
        <v>9.30499168273035E-3</v>
      </c>
      <c r="DW21" s="48">
        <f>( DS21*Baseline!B$7 + DT21*Baseline!B$11 + DU21*Baseline!B$16 + DV21*Baseline!B$18 ) / Baseline!B$17</f>
        <v>9.8323881673053094E-3</v>
      </c>
    </row>
    <row r="22" spans="1:127">
      <c r="A22" s="7" t="s">
        <v>26</v>
      </c>
      <c r="B22" s="1">
        <f>MIN( MAX( NORMINV( MCrands!B22, (B$5+B$4)/2, (B$5-B$4)/3.29 ), 0 ), 1 )</f>
        <v>0.36355097470908404</v>
      </c>
      <c r="C22" s="1">
        <f>MAX( NORMINV( MCrands!C22, (C$5+C$4)/2, (C$5-C$4)/3.29 ), 0 )</f>
        <v>2.436140370788241</v>
      </c>
      <c r="D22" s="40"/>
      <c r="E22" s="40">
        <f>Baseline!B$33 * (C22 * Baseline!B$66*Baseline!B$66/Baseline!B$73 + Baseline!B$52*Baseline!B$52/Baseline!B$74 + Baseline!B$53*Baseline!B$53/Baseline!B$75 + Baseline!B$54*Baseline!B$54/Baseline!B$76)</f>
        <v>2.0394231758303919E-5</v>
      </c>
      <c r="F22" s="40">
        <f>Baseline!B$33 * (C22 * Baseline!B$66*Baseline!B$57/Baseline!B$73 + Baseline!B$52*Baseline!B$67/Baseline!B$74 + Baseline!B$53*Baseline!B$55/Baseline!B$75 + Baseline!B$54*Baseline!B$56/Baseline!B$76)</f>
        <v>3.9332175306814892E-8</v>
      </c>
      <c r="G22" s="1">
        <f>Baseline!B$33 * (C22 * Baseline!B$66*Baseline!B$58/Baseline!B$73 + Baseline!B$52*Baseline!B$59/Baseline!B$74 + Baseline!B$53*Baseline!B$68/Baseline!B$75 + Baseline!B$54*Baseline!B$60/Baseline!B$76)</f>
        <v>1.083459735045711E-7</v>
      </c>
      <c r="H22" s="40">
        <f>Baseline!B$33 * (C22 * Baseline!B$66*Baseline!B$61/Baseline!B$73 + Baseline!B$52*Baseline!B$62/Baseline!B$74 + Baseline!B$53*Baseline!B$63/Baseline!B$75 + Baseline!B$54*Baseline!B$69/Baseline!B$76)</f>
        <v>1.7240323486109851E-9</v>
      </c>
      <c r="I22" s="40">
        <f>Baseline!B$33 * (C22 * Baseline!B$57*Baseline!B$66/Baseline!B$73 + Baseline!B$67*Baseline!B$52/Baseline!B$74 + Baseline!B$55*Baseline!B$53/Baseline!B$75 + Baseline!B$56*Baseline!B$54/Baseline!B$76)</f>
        <v>3.9332175306814892E-8</v>
      </c>
      <c r="J22" s="1">
        <f>Baseline!B$33 * (C22 * Baseline!B$57*Baseline!B$57/Baseline!B$73 + Baseline!B$67*Baseline!B$67/Baseline!B$74 + Baseline!B$55*Baseline!B$55/Baseline!B$75 + Baseline!B$56*Baseline!B$56/Baseline!B$76)</f>
        <v>1.7949606096743603E-6</v>
      </c>
      <c r="K22" s="40">
        <f>Baseline!B$33 * (C22 * Baseline!B$57*Baseline!B$58/Baseline!B$73 + Baseline!B$67*Baseline!B$59/Baseline!B$74 + Baseline!B$55*Baseline!B$68/Baseline!B$75 + Baseline!B$56*Baseline!B$60/Baseline!B$76)</f>
        <v>1.392925482670174E-8</v>
      </c>
      <c r="L22" s="1">
        <f>Baseline!B$33 * (C22 * Baseline!B$57*Baseline!B$61/Baseline!B$73 + Baseline!B$67*Baseline!B$62/Baseline!B$74 + Baseline!B$55*Baseline!B$63/Baseline!B$75 + Baseline!B$56*Baseline!B$69/Baseline!B$76)</f>
        <v>1.4629424601923803E-8</v>
      </c>
      <c r="M22" s="40">
        <f>Baseline!B$33 * (C22 * Baseline!B$58*Baseline!B$66/Baseline!B$73 + Baseline!B$59*Baseline!B$52/Baseline!B$74 + Baseline!B$68*Baseline!B$53/Baseline!B$75 + Baseline!B$60*Baseline!B$54/Baseline!B$76)</f>
        <v>1.083459735045711E-7</v>
      </c>
      <c r="N22" s="1">
        <f>Baseline!B$33 * (C22 * Baseline!B$58*Baseline!B$57/Baseline!B$73 + Baseline!B$59*Baseline!B$67/Baseline!B$74 + Baseline!B$68*Baseline!B$55/Baseline!B$75 + Baseline!B$60*Baseline!B$56/Baseline!B$76)</f>
        <v>1.392925482670174E-8</v>
      </c>
      <c r="O22" s="1">
        <f>Baseline!B$33 * (C22 * Baseline!B$58*Baseline!B$58/Baseline!B$73 + Baseline!B$59*Baseline!B$59/Baseline!B$74 + Baseline!B$68*Baseline!B$68/Baseline!B$75 + Baseline!B$60*Baseline!B$60/Baseline!B$76)</f>
        <v>1.325016903210136E-6</v>
      </c>
      <c r="P22" s="40">
        <f>Baseline!B$33 * (C22 * Baseline!B$58*Baseline!B$61/Baseline!B$73 + Baseline!B$59*Baseline!B$62/Baseline!B$74 + Baseline!B$68*Baseline!B$63/Baseline!B$75 + Baseline!B$60*Baseline!B$69/Baseline!B$76)</f>
        <v>1.6489848079312372E-9</v>
      </c>
      <c r="Q22" s="40">
        <f>Baseline!B$33 * (C22 * Baseline!B$61*Baseline!B$66/Baseline!B$73 + Baseline!B$62*Baseline!B$52/Baseline!B$74 + Baseline!B$63*Baseline!B$53/Baseline!B$75 + Baseline!B$69*Baseline!B$54/Baseline!B$76)</f>
        <v>1.7240323486109851E-9</v>
      </c>
      <c r="R22" s="40">
        <f>Baseline!B$33 * (C22 * Baseline!B$61*Baseline!B$57/Baseline!B$73 + Baseline!B$62*Baseline!B$67/Baseline!B$74 + Baseline!B$63*Baseline!B$55/Baseline!B$75 + Baseline!B$69*Baseline!B$56/Baseline!B$76)</f>
        <v>1.4629424601923803E-8</v>
      </c>
      <c r="S22" s="40">
        <f>Baseline!B$33 * (C22 * Baseline!B$61*Baseline!B$58/Baseline!B$73 + Baseline!B$62*Baseline!B$59/Baseline!B$74 + Baseline!B$63*Baseline!B$68/Baseline!B$75 + Baseline!B$69*Baseline!B$60/Baseline!B$76)</f>
        <v>1.6489848079312372E-9</v>
      </c>
      <c r="T22" s="40">
        <f>Baseline!B$33 * (C22 * Baseline!B$61*Baseline!B$61/Baseline!B$73 + Baseline!B$62*Baseline!B$62/Baseline!B$74 + Baseline!B$63*Baseline!B$63/Baseline!B$75 + Baseline!B$69*Baseline!B$69/Baseline!B$76)</f>
        <v>9.8551804444555315E-8</v>
      </c>
      <c r="U22" s="40"/>
      <c r="V22" s="40">
        <f>E22 * ( Baseline!B$87 * Baseline!B$7 )</f>
        <v>0.21167173141943638</v>
      </c>
      <c r="W22" s="40">
        <f>F22 * ( Baseline!D$87 * Baseline!B$11 )</f>
        <v>7.2554473535142033E-4</v>
      </c>
      <c r="X22" s="40">
        <f>G22 * ( Baseline!F$87 * Baseline!B$16 )</f>
        <v>3.763372461439693E-3</v>
      </c>
      <c r="Y22" s="40">
        <f>H22 * ( Baseline!H$87 * Baseline!B$18 )</f>
        <v>6.0629643304929389E-4</v>
      </c>
      <c r="Z22" s="48">
        <f t="shared" si="0"/>
        <v>0.21676694504927677</v>
      </c>
      <c r="AA22" s="40">
        <f>I22 * ( Baseline!B$87 * Baseline!B$7 )</f>
        <v>4.0822864750943177E-4</v>
      </c>
      <c r="AB22" s="1">
        <f>J22 * ( Baseline!D$87 * Baseline!B$11 )</f>
        <v>3.3110912639676977E-2</v>
      </c>
      <c r="AC22" s="1">
        <f>K22 * ( Baseline!F$87 * Baseline!B$16 )</f>
        <v>4.8382946156253436E-4</v>
      </c>
      <c r="AD22" s="1">
        <f>L22 * ( Baseline!F$87 * Baseline!B$16 )</f>
        <v>5.081496976098109E-4</v>
      </c>
      <c r="AE22" s="48">
        <f t="shared" si="1"/>
        <v>3.4511120446358755E-2</v>
      </c>
      <c r="AF22" s="48">
        <f>M22 * ( Baseline!B$87 * Baseline!B$7 )</f>
        <v>1.1245228590039435E-3</v>
      </c>
      <c r="AG22" s="48">
        <f>N22 * ( Baseline!D$87 * Baseline!B$11 )</f>
        <v>2.5694733200100274E-4</v>
      </c>
      <c r="AH22" s="48">
        <f>O22 * ( Baseline!F$87 * Baseline!B$16 )</f>
        <v>4.6024157273114978E-2</v>
      </c>
      <c r="AI22" s="48">
        <f>P22 * ( Baseline!H$87 * Baseline!B$18 )</f>
        <v>5.799042042376291E-4</v>
      </c>
      <c r="AJ22" s="48">
        <f t="shared" si="2"/>
        <v>4.7985531668357548E-2</v>
      </c>
      <c r="AK22" s="48">
        <f>Q22 * ( Baseline!B$87 * Baseline!B$7 )</f>
        <v>1.7893731746233414E-5</v>
      </c>
      <c r="AL22" s="48">
        <f>R22 * ( Baseline!D$87 * Baseline!B$11 )</f>
        <v>2.6986308075636174E-4</v>
      </c>
      <c r="AM22" s="48">
        <f>S22 * ( Baseline!F$87 * Baseline!B$16 )</f>
        <v>5.7277107905066915E-5</v>
      </c>
      <c r="AN22" s="48">
        <f>T22 * ( Baseline!H$87 * Baseline!B$18 )</f>
        <v>3.4658054736296559E-2</v>
      </c>
      <c r="AO22" s="48">
        <f t="shared" si="3"/>
        <v>3.500308865670422E-2</v>
      </c>
      <c r="AP22" s="48"/>
      <c r="AQ22" s="48">
        <f>V22 * ( (1-Baseline!B$88-Baseline!B$87) + (1-B22)*Baseline!B$88 )</f>
        <v>0.13865337316151341</v>
      </c>
      <c r="AR22" s="48">
        <f>W22 * ( (1-Baseline!B$88-Baseline!B$87) + (1-B22)*Baseline!B$88 )</f>
        <v>4.7526055681337251E-4</v>
      </c>
      <c r="AS22" s="48">
        <f>X22 * ( (1-Baseline!B$88-Baseline!B$87) + (1-B22)*Baseline!B$88 )</f>
        <v>2.4651581141356279E-3</v>
      </c>
      <c r="AT22" s="48">
        <f>Y22 * ( (1-Baseline!B$88-Baseline!B$87) + (1-B22)*Baseline!B$88 )</f>
        <v>3.9714819269607557E-4</v>
      </c>
      <c r="AU22" s="48">
        <f t="shared" si="4"/>
        <v>0.1419909400251585</v>
      </c>
      <c r="AV22" s="48">
        <f>AA22 * ( (1-Baseline!D$88-Baseline!D$87) + (1-B22)*Baseline!D$88 )</f>
        <v>3.3822868660262587E-4</v>
      </c>
      <c r="AW22" s="48">
        <f>AB22 * ( (1-Baseline!D$88-Baseline!D$87) + (1-B22)*Baseline!D$88 )</f>
        <v>2.7433303768995006E-2</v>
      </c>
      <c r="AX22" s="48">
        <f>AC22 * ( (1-Baseline!D$88-Baseline!D$87) + (1-B22)*Baseline!D$88 )</f>
        <v>4.0086604485583237E-4</v>
      </c>
      <c r="AY22" s="48">
        <f>AD22 * ( (1-Baseline!D$88-Baseline!D$87) + (1-B22)*Baseline!D$88 )</f>
        <v>4.2101603076770086E-4</v>
      </c>
      <c r="AZ22" s="48">
        <f t="shared" si="5"/>
        <v>2.8593414531221165E-2</v>
      </c>
      <c r="BA22" s="48">
        <f>AF22 * ( (1-Baseline!F$88-Baseline!F$87) + (1-Baseline!B$36)*Baseline!F$88 )</f>
        <v>8.0924263407072588E-4</v>
      </c>
      <c r="BB22" s="48">
        <f>AG22 * ( (1-Baseline!F$88-Baseline!F$87) + (1-Baseline!B$36)*Baseline!F$88 )</f>
        <v>1.8490752242254562E-4</v>
      </c>
      <c r="BC22" s="48">
        <f>AH22 * ( (1-Baseline!F$88-Baseline!F$87) + (1-Baseline!B$36)*Baseline!F$88 )</f>
        <v>3.3120456346766282E-2</v>
      </c>
      <c r="BD22" s="48">
        <f>AI22 * ( (1-Baseline!F$88-Baseline!F$87) + (1-Baseline!B$36)*Baseline!F$88 )</f>
        <v>4.1731762230393354E-4</v>
      </c>
      <c r="BE22" s="48">
        <f t="shared" si="6"/>
        <v>3.4531924125563482E-2</v>
      </c>
      <c r="BF22" s="48">
        <f>AK22 * ( (1-Baseline!H$88-Baseline!H$87) + (1-Baseline!B$36)*Baseline!H$88 )</f>
        <v>1.4177561537175657E-5</v>
      </c>
      <c r="BG22" s="48">
        <f>AL22 * ( (1-Baseline!H$88-Baseline!H$87) + (1-Baseline!B$36)*Baseline!H$88 )</f>
        <v>2.1381791614488052E-4</v>
      </c>
      <c r="BH22" s="48">
        <f>AM22 * ( (1-Baseline!H$88-Baseline!H$87) + (1-Baseline!B$36)*Baseline!H$88 )</f>
        <v>4.5381798135342612E-5</v>
      </c>
      <c r="BI22" s="48">
        <f>AN22 * ( (1-Baseline!H$88-Baseline!H$87) + (1-Baseline!B$36)*Baseline!H$88 )</f>
        <v>2.7460269928662486E-2</v>
      </c>
      <c r="BJ22" s="48">
        <f t="shared" si="7"/>
        <v>2.7733647204479885E-2</v>
      </c>
      <c r="BK22" s="48"/>
      <c r="BL22" s="48">
        <f t="shared" si="18"/>
        <v>0.97649450829008033</v>
      </c>
      <c r="BM22" s="48">
        <f t="shared" si="19"/>
        <v>3.3471188846919677E-3</v>
      </c>
      <c r="BN22" s="48">
        <f t="shared" si="20"/>
        <v>1.7361376111031047E-2</v>
      </c>
      <c r="BO22" s="48">
        <f t="shared" si="21"/>
        <v>2.7969967141967468E-3</v>
      </c>
      <c r="BP22" s="48">
        <f t="shared" si="8"/>
        <v>1</v>
      </c>
      <c r="BQ22" s="48">
        <f t="shared" si="22"/>
        <v>1.1828901589675965E-2</v>
      </c>
      <c r="BR22" s="48">
        <f t="shared" si="23"/>
        <v>0.95942734432925336</v>
      </c>
      <c r="BS22" s="48">
        <f t="shared" si="24"/>
        <v>1.4019523426211532E-2</v>
      </c>
      <c r="BT22" s="48">
        <f t="shared" si="25"/>
        <v>1.472423065485912E-2</v>
      </c>
      <c r="BU22" s="48">
        <f t="shared" si="9"/>
        <v>1</v>
      </c>
      <c r="BV22" s="48">
        <f t="shared" si="26"/>
        <v>2.3434623310539922E-2</v>
      </c>
      <c r="BW22" s="48">
        <f t="shared" si="27"/>
        <v>5.3546834445191331E-3</v>
      </c>
      <c r="BX22" s="48">
        <f t="shared" si="28"/>
        <v>0.95912571295868476</v>
      </c>
      <c r="BY22" s="48">
        <f t="shared" si="29"/>
        <v>1.2084980286256316E-2</v>
      </c>
      <c r="BZ22" s="48">
        <f t="shared" si="10"/>
        <v>1.0000000000000002</v>
      </c>
      <c r="CA22" s="48">
        <f t="shared" si="30"/>
        <v>5.1120436604117179E-4</v>
      </c>
      <c r="CB22" s="48">
        <f t="shared" si="31"/>
        <v>7.7096933760065272E-3</v>
      </c>
      <c r="CC22" s="48">
        <f t="shared" si="32"/>
        <v>1.6363443942566623E-3</v>
      </c>
      <c r="CD22" s="48">
        <f t="shared" si="33"/>
        <v>0.99014275786369566</v>
      </c>
      <c r="CE22" s="48">
        <f t="shared" si="11"/>
        <v>1</v>
      </c>
      <c r="CF22" s="48"/>
      <c r="CG22" s="48">
        <f t="shared" si="34"/>
        <v>0.97649450829008033</v>
      </c>
      <c r="CH22" s="48">
        <f t="shared" si="35"/>
        <v>3.3471188846919677E-3</v>
      </c>
      <c r="CI22" s="48">
        <f t="shared" si="36"/>
        <v>1.7361376111031047E-2</v>
      </c>
      <c r="CJ22" s="48">
        <f t="shared" si="37"/>
        <v>2.7969967141967468E-3</v>
      </c>
      <c r="CK22" s="48">
        <f t="shared" si="12"/>
        <v>1</v>
      </c>
      <c r="CL22" s="48">
        <f t="shared" si="38"/>
        <v>1.1828901589675965E-2</v>
      </c>
      <c r="CM22" s="48">
        <f t="shared" si="39"/>
        <v>0.95942734432925336</v>
      </c>
      <c r="CN22" s="48">
        <f t="shared" si="40"/>
        <v>1.4019523426211532E-2</v>
      </c>
      <c r="CO22" s="48">
        <f t="shared" si="41"/>
        <v>1.472423065485912E-2</v>
      </c>
      <c r="CP22" s="48">
        <f t="shared" si="13"/>
        <v>1</v>
      </c>
      <c r="CQ22" s="48">
        <f t="shared" si="42"/>
        <v>2.3434623310539922E-2</v>
      </c>
      <c r="CR22" s="48">
        <f t="shared" si="43"/>
        <v>5.3546834445191331E-3</v>
      </c>
      <c r="CS22" s="48">
        <f t="shared" si="44"/>
        <v>0.95912571295868476</v>
      </c>
      <c r="CT22" s="48">
        <f t="shared" si="45"/>
        <v>1.2084980286256316E-2</v>
      </c>
      <c r="CU22" s="48">
        <f t="shared" si="14"/>
        <v>1.0000000000000002</v>
      </c>
      <c r="CV22" s="48">
        <f t="shared" si="46"/>
        <v>5.1120436604117179E-4</v>
      </c>
      <c r="CW22" s="48">
        <f t="shared" si="47"/>
        <v>7.7096933760065272E-3</v>
      </c>
      <c r="CX22" s="48">
        <f t="shared" si="48"/>
        <v>1.6363443942566623E-3</v>
      </c>
      <c r="CY22" s="48">
        <f t="shared" si="49"/>
        <v>0.99014275786369566</v>
      </c>
      <c r="CZ22" s="48">
        <f t="shared" si="15"/>
        <v>1</v>
      </c>
      <c r="DA22" s="48"/>
      <c r="DB22" s="48">
        <f>(AQ22*Baseline!B$7 + AV22*Baseline!B$11 + BA22*Baseline!B$16 + BF22*Baseline!B$18)</f>
        <v>71332.554358017311</v>
      </c>
      <c r="DC22" s="48">
        <f>(AR22*Baseline!B$7 + AW22*Baseline!B$11 + BB22*Baseline!B$16 + BG22*Baseline!B$18)</f>
        <v>69473.074889306241</v>
      </c>
      <c r="DD22" s="48">
        <f>(AS22*Baseline!B$7 + AX22*Baseline!B$11 + BC22*Baseline!B$16 + BH22*Baseline!B$18)</f>
        <v>115093.17178185309</v>
      </c>
      <c r="DE22" s="48">
        <f>(AT22*Baseline!B$7 + AY22*Baseline!B$11 + BD22*Baseline!B$16 + BI22*Baseline!B$18)</f>
        <v>1259921.7694250881</v>
      </c>
      <c r="DF22" s="48">
        <f t="shared" si="16"/>
        <v>1515820.5704542648</v>
      </c>
      <c r="DG22" s="48"/>
      <c r="DH22" s="48">
        <f t="shared" si="50"/>
        <v>4.7058705857672981E-2</v>
      </c>
      <c r="DI22" s="48">
        <f t="shared" si="51"/>
        <v>4.5831991096734082E-2</v>
      </c>
      <c r="DJ22" s="48">
        <f t="shared" si="52"/>
        <v>7.5927965370836528E-2</v>
      </c>
      <c r="DK22" s="48">
        <f t="shared" si="53"/>
        <v>0.83118133767475633</v>
      </c>
      <c r="DL22" s="48">
        <f t="shared" si="17"/>
        <v>0.99999999999999989</v>
      </c>
      <c r="DM22" s="48"/>
      <c r="DN22" s="48">
        <f>DH22 / (Baseline!B$7/Baseline!B$17)</f>
        <v>5.023207330158785</v>
      </c>
      <c r="DO22" s="48">
        <f>DI22 / (Baseline!B$11/Baseline!B$17)</f>
        <v>1.1064062014726315</v>
      </c>
      <c r="DP22" s="48">
        <f>DJ22 / (Baseline!B$16/Baseline!B$17)</f>
        <v>1.1733165244087096</v>
      </c>
      <c r="DQ22" s="48">
        <f>DK22 / (Baseline!B$18/Baseline!B$17)</f>
        <v>0.93972388072252822</v>
      </c>
      <c r="DR22" s="71"/>
      <c r="DS22" s="48">
        <f>(AU22*Baseline!B$34)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3.3828172253773776E-2</v>
      </c>
      <c r="DT22" s="48">
        <f>(AZ22*Baseline!B$34) + (Baseline!D$88*(1-Baseline!D$89)*Baseline!B$35) + (Baseline!D$88*Baseline!D$89*((1-Baseline!D$90)*Baseline!B$40 + Baseline!D$90*Baseline!B$41))</f>
        <v>1.0702580179683178E-2</v>
      </c>
      <c r="DU22" s="48">
        <f>(BE22*Baseline!B$34) + (Baseline!F$88*(1-Baseline!F$89)*Baseline!B$35) + (Baseline!F$88*Baseline!F$89*((1-Baseline!F$90)*Baseline!B$40 + Baseline!F$90*Baseline!B$41))</f>
        <v>1.2910428618834525E-2</v>
      </c>
      <c r="DV22" s="48">
        <f>(BJ22*Baseline!B$34) + (Baseline!H$88*(1-Baseline!H$89)*Baseline!B$35) + (Baseline!H$88*Baseline!H$89*((1-Baseline!H$90)*Baseline!B$40 + Baseline!H$90*Baseline!B$41))</f>
        <v>9.3050470806719833E-3</v>
      </c>
      <c r="DW22" s="48">
        <f>( DS22*Baseline!B$7 + DT22*Baseline!B$11 + DU22*Baseline!B$16 + DV22*Baseline!B$18 ) / Baseline!B$17</f>
        <v>9.8259901433297558E-3</v>
      </c>
    </row>
    <row r="23" spans="1:127">
      <c r="A23" s="7" t="s">
        <v>29</v>
      </c>
      <c r="B23" s="1">
        <f>MIN( MAX( NORMINV( MCrands!B23, (B$5+B$4)/2, (B$5-B$4)/3.29 ), 0 ), 1 )</f>
        <v>0.50264657243570499</v>
      </c>
      <c r="C23" s="1">
        <f>MAX( NORMINV( MCrands!C23, (C$5+C$4)/2, (C$5-C$4)/3.29 ), 0 )</f>
        <v>2.1902378442933776</v>
      </c>
      <c r="D23" s="40"/>
      <c r="E23" s="40">
        <f>Baseline!B$33 * (C23 * Baseline!B$66*Baseline!B$66/Baseline!B$73 + Baseline!B$52*Baseline!B$52/Baseline!B$74 + Baseline!B$53*Baseline!B$53/Baseline!B$75 + Baseline!B$54*Baseline!B$54/Baseline!B$76)</f>
        <v>1.8336508908721186E-5</v>
      </c>
      <c r="F23" s="40">
        <f>Baseline!B$33 * (C23 * Baseline!B$66*Baseline!B$57/Baseline!B$73 + Baseline!B$52*Baseline!B$67/Baseline!B$74 + Baseline!B$53*Baseline!B$55/Baseline!B$75 + Baseline!B$54*Baseline!B$56/Baseline!B$76)</f>
        <v>3.9056986694366521E-8</v>
      </c>
      <c r="G23" s="1">
        <f>Baseline!B$33 * (C23 * Baseline!B$66*Baseline!B$58/Baseline!B$73 + Baseline!B$52*Baseline!B$59/Baseline!B$74 + Baseline!B$53*Baseline!B$68/Baseline!B$75 + Baseline!B$54*Baseline!B$60/Baseline!B$76)</f>
        <v>1.0766946816563551E-7</v>
      </c>
      <c r="H23" s="40">
        <f>Baseline!B$33 * (C23 * Baseline!B$66*Baseline!B$61/Baseline!B$73 + Baseline!B$52*Baseline!B$62/Baseline!B$74 + Baseline!B$53*Baseline!B$63/Baseline!B$75 + Baseline!B$54*Baseline!B$69/Baseline!B$76)</f>
        <v>1.6563818147174262E-9</v>
      </c>
      <c r="I23" s="40">
        <f>Baseline!B$33 * (C23 * Baseline!B$57*Baseline!B$66/Baseline!B$73 + Baseline!B$67*Baseline!B$52/Baseline!B$74 + Baseline!B$55*Baseline!B$53/Baseline!B$75 + Baseline!B$56*Baseline!B$54/Baseline!B$76)</f>
        <v>3.9056986694366514E-8</v>
      </c>
      <c r="J23" s="1">
        <f>Baseline!B$33 * (C23 * Baseline!B$57*Baseline!B$57/Baseline!B$73 + Baseline!B$67*Baseline!B$67/Baseline!B$74 + Baseline!B$55*Baseline!B$55/Baseline!B$75 + Baseline!B$56*Baseline!B$56/Baseline!B$76)</f>
        <v>1.7949605728721387E-6</v>
      </c>
      <c r="K23" s="40">
        <f>Baseline!B$33 * (C23 * Baseline!B$57*Baseline!B$58/Baseline!B$73 + Baseline!B$67*Baseline!B$59/Baseline!B$74 + Baseline!B$55*Baseline!B$68/Baseline!B$75 + Baseline!B$56*Baseline!B$60/Baseline!B$76)</f>
        <v>1.3929164354573495E-8</v>
      </c>
      <c r="L23" s="1">
        <f>Baseline!B$33 * (C23 * Baseline!B$57*Baseline!B$61/Baseline!B$73 + Baseline!B$67*Baseline!B$62/Baseline!B$74 + Baseline!B$55*Baseline!B$63/Baseline!B$75 + Baseline!B$56*Baseline!B$69/Baseline!B$76)</f>
        <v>1.462941555471098E-8</v>
      </c>
      <c r="M23" s="40">
        <f>Baseline!B$33 * (C23 * Baseline!B$58*Baseline!B$66/Baseline!B$73 + Baseline!B$59*Baseline!B$52/Baseline!B$74 + Baseline!B$68*Baseline!B$53/Baseline!B$75 + Baseline!B$60*Baseline!B$54/Baseline!B$76)</f>
        <v>1.0766946816563551E-7</v>
      </c>
      <c r="N23" s="1">
        <f>Baseline!B$33 * (C23 * Baseline!B$58*Baseline!B$57/Baseline!B$73 + Baseline!B$59*Baseline!B$67/Baseline!B$74 + Baseline!B$68*Baseline!B$55/Baseline!B$75 + Baseline!B$60*Baseline!B$56/Baseline!B$76)</f>
        <v>1.3929164354573495E-8</v>
      </c>
      <c r="O23" s="1">
        <f>Baseline!B$33 * (C23 * Baseline!B$58*Baseline!B$58/Baseline!B$73 + Baseline!B$59*Baseline!B$59/Baseline!B$74 + Baseline!B$68*Baseline!B$68/Baseline!B$75 + Baseline!B$60*Baseline!B$60/Baseline!B$76)</f>
        <v>1.3250166807994873E-6</v>
      </c>
      <c r="P23" s="40">
        <f>Baseline!B$33 * (C23 * Baseline!B$58*Baseline!B$61/Baseline!B$73 + Baseline!B$59*Baseline!B$62/Baseline!B$74 + Baseline!B$68*Baseline!B$63/Baseline!B$75 + Baseline!B$60*Baseline!B$69/Baseline!B$76)</f>
        <v>1.6489625668663776E-9</v>
      </c>
      <c r="Q23" s="40">
        <f>Baseline!B$33 * (C23 * Baseline!B$61*Baseline!B$66/Baseline!B$73 + Baseline!B$62*Baseline!B$52/Baseline!B$74 + Baseline!B$63*Baseline!B$53/Baseline!B$75 + Baseline!B$69*Baseline!B$54/Baseline!B$76)</f>
        <v>1.6563818147174262E-9</v>
      </c>
      <c r="R23" s="40">
        <f>Baseline!B$33 * (C23 * Baseline!B$61*Baseline!B$57/Baseline!B$73 + Baseline!B$62*Baseline!B$67/Baseline!B$74 + Baseline!B$63*Baseline!B$55/Baseline!B$75 + Baseline!B$69*Baseline!B$56/Baseline!B$76)</f>
        <v>1.462941555471098E-8</v>
      </c>
      <c r="S23" s="40">
        <f>Baseline!B$33 * (C23 * Baseline!B$61*Baseline!B$58/Baseline!B$73 + Baseline!B$62*Baseline!B$59/Baseline!B$74 + Baseline!B$63*Baseline!B$68/Baseline!B$75 + Baseline!B$69*Baseline!B$60/Baseline!B$76)</f>
        <v>1.6489625668663776E-9</v>
      </c>
      <c r="T23" s="40">
        <f>Baseline!B$33 * (C23 * Baseline!B$61*Baseline!B$61/Baseline!B$73 + Baseline!B$62*Baseline!B$62/Baseline!B$74 + Baseline!B$63*Baseline!B$63/Baseline!B$75 + Baseline!B$69*Baseline!B$69/Baseline!B$76)</f>
        <v>9.8551802220448812E-8</v>
      </c>
      <c r="U23" s="40"/>
      <c r="V23" s="40">
        <f>E23 * ( Baseline!B$87 * Baseline!B$7 )</f>
        <v>0.1903146259636172</v>
      </c>
      <c r="W23" s="40">
        <f>F23 * ( Baseline!D$87 * Baseline!B$11 )</f>
        <v>7.204684422800838E-4</v>
      </c>
      <c r="X23" s="40">
        <f>G23 * ( Baseline!F$87 * Baseline!B$16 )</f>
        <v>3.7398742041421136E-3</v>
      </c>
      <c r="Y23" s="40">
        <f>H23 * ( Baseline!H$87 * Baseline!B$18 )</f>
        <v>5.8250553525866311E-4</v>
      </c>
      <c r="Z23" s="48">
        <f t="shared" si="0"/>
        <v>0.19535747414529805</v>
      </c>
      <c r="AA23" s="40">
        <f>I23 * ( Baseline!B$87 * Baseline!B$7 )</f>
        <v>4.0537246490083005E-4</v>
      </c>
      <c r="AB23" s="1">
        <f>J23 * ( Baseline!D$87 * Baseline!B$11 )</f>
        <v>3.3110911960801272E-2</v>
      </c>
      <c r="AC23" s="1">
        <f>K23 * ( Baseline!F$87 * Baseline!B$16 )</f>
        <v>4.8382631903397564E-4</v>
      </c>
      <c r="AD23" s="1">
        <f>L23 * ( Baseline!F$87 * Baseline!B$16 )</f>
        <v>5.0814938335695507E-4</v>
      </c>
      <c r="AE23" s="48">
        <f t="shared" si="1"/>
        <v>3.4508260128093028E-2</v>
      </c>
      <c r="AF23" s="48">
        <f>M23 * ( Baseline!B$87 * Baseline!B$7 )</f>
        <v>1.1175014100911309E-3</v>
      </c>
      <c r="AG23" s="48">
        <f>N23 * ( Baseline!D$87 * Baseline!B$11 )</f>
        <v>2.5694566309823215E-4</v>
      </c>
      <c r="AH23" s="48">
        <f>O23 * ( Baseline!F$87 * Baseline!B$16 )</f>
        <v>4.602414954773227E-2</v>
      </c>
      <c r="AI23" s="48">
        <f>P23 * ( Baseline!H$87 * Baseline!B$18 )</f>
        <v>5.7989638264524285E-4</v>
      </c>
      <c r="AJ23" s="48">
        <f t="shared" si="2"/>
        <v>4.797849300356688E-2</v>
      </c>
      <c r="AK23" s="48">
        <f>Q23 * ( Baseline!B$87 * Baseline!B$7 )</f>
        <v>1.7191586854952165E-5</v>
      </c>
      <c r="AL23" s="48">
        <f>R23 * ( Baseline!D$87 * Baseline!B$11 )</f>
        <v>2.6986291386608469E-4</v>
      </c>
      <c r="AM23" s="48">
        <f>S23 * ( Baseline!F$87 * Baseline!B$16 )</f>
        <v>5.7276335366796235E-5</v>
      </c>
      <c r="AN23" s="48">
        <f>T23 * ( Baseline!H$87 * Baseline!B$18 )</f>
        <v>3.4658053954137319E-2</v>
      </c>
      <c r="AO23" s="48">
        <f t="shared" si="3"/>
        <v>3.5002384790225154E-2</v>
      </c>
      <c r="AP23" s="48"/>
      <c r="AQ23" s="48">
        <f>V23 * ( (1-Baseline!B$88-Baseline!B$87) + (1-B23)*Baseline!B$88 )</f>
        <v>0.10110360792974987</v>
      </c>
      <c r="AR23" s="48">
        <f>W23 * ( (1-Baseline!B$88-Baseline!B$87) + (1-B23)*Baseline!B$88 )</f>
        <v>3.8274493379173363E-4</v>
      </c>
      <c r="AS23" s="48">
        <f>X23 * ( (1-Baseline!B$88-Baseline!B$87) + (1-B23)*Baseline!B$88 )</f>
        <v>1.9867877906265307E-3</v>
      </c>
      <c r="AT23" s="48">
        <f>Y23 * ( (1-Baseline!B$88-Baseline!B$87) + (1-B23)*Baseline!B$88 )</f>
        <v>3.0945289126102016E-4</v>
      </c>
      <c r="AU23" s="48">
        <f t="shared" si="4"/>
        <v>0.10378259354542915</v>
      </c>
      <c r="AV23" s="48">
        <f>AA23 * ( (1-Baseline!D$88-Baseline!D$87) + (1-B23)*Baseline!D$88 )</f>
        <v>3.1060154524782663E-4</v>
      </c>
      <c r="AW23" s="48">
        <f>AB23 * ( (1-Baseline!D$88-Baseline!D$87) + (1-B23)*Baseline!D$88 )</f>
        <v>2.5370002430001162E-2</v>
      </c>
      <c r="AX23" s="48">
        <f>AC23 * ( (1-Baseline!D$88-Baseline!D$87) + (1-B23)*Baseline!D$88 )</f>
        <v>3.7071388743753096E-4</v>
      </c>
      <c r="AY23" s="48">
        <f>AD23 * ( (1-Baseline!D$88-Baseline!D$87) + (1-B23)*Baseline!D$88 )</f>
        <v>3.8935052908937052E-4</v>
      </c>
      <c r="AZ23" s="48">
        <f t="shared" si="5"/>
        <v>2.644066839177589E-2</v>
      </c>
      <c r="BA23" s="48">
        <f>AF23 * ( (1-Baseline!F$88-Baseline!F$87) + (1-Baseline!B$36)*Baseline!F$88 )</f>
        <v>8.0418977474670079E-4</v>
      </c>
      <c r="BB23" s="48">
        <f>AG23 * ( (1-Baseline!F$88-Baseline!F$87) + (1-Baseline!B$36)*Baseline!F$88 )</f>
        <v>1.8490632142670701E-4</v>
      </c>
      <c r="BC23" s="48">
        <f>AH23 * ( (1-Baseline!F$88-Baseline!F$87) + (1-Baseline!B$36)*Baseline!F$88 )</f>
        <v>3.3120450787333673E-2</v>
      </c>
      <c r="BD23" s="48">
        <f>AI23 * ( (1-Baseline!F$88-Baseline!F$87) + (1-Baseline!B$36)*Baseline!F$88 )</f>
        <v>4.1731199363576141E-4</v>
      </c>
      <c r="BE23" s="48">
        <f t="shared" si="6"/>
        <v>3.4526858877142838E-2</v>
      </c>
      <c r="BF23" s="48">
        <f>AK23 * ( (1-Baseline!H$88-Baseline!H$87) + (1-Baseline!B$36)*Baseline!H$88 )</f>
        <v>1.3621238096915697E-5</v>
      </c>
      <c r="BG23" s="48">
        <f>AL23 * ( (1-Baseline!H$88-Baseline!H$87) + (1-Baseline!B$36)*Baseline!H$88 )</f>
        <v>2.1381778391437619E-4</v>
      </c>
      <c r="BH23" s="48">
        <f>AM23 * ( (1-Baseline!H$88-Baseline!H$87) + (1-Baseline!B$36)*Baseline!H$88 )</f>
        <v>4.5381186037819987E-5</v>
      </c>
      <c r="BI23" s="48">
        <f>AN23 * ( (1-Baseline!H$88-Baseline!H$87) + (1-Baseline!B$36)*Baseline!H$88 )</f>
        <v>2.7460269308942079E-2</v>
      </c>
      <c r="BJ23" s="48">
        <f t="shared" si="7"/>
        <v>2.7733089516991192E-2</v>
      </c>
      <c r="BK23" s="48"/>
      <c r="BL23" s="48">
        <f t="shared" si="18"/>
        <v>0.97418656130898673</v>
      </c>
      <c r="BM23" s="48">
        <f t="shared" si="19"/>
        <v>3.687949209172473E-3</v>
      </c>
      <c r="BN23" s="48">
        <f t="shared" si="20"/>
        <v>1.9143747739902513E-2</v>
      </c>
      <c r="BO23" s="48">
        <f t="shared" si="21"/>
        <v>2.9817417419382777E-3</v>
      </c>
      <c r="BP23" s="48">
        <f t="shared" si="8"/>
        <v>1</v>
      </c>
      <c r="BQ23" s="48">
        <f t="shared" si="22"/>
        <v>1.1747113977815939E-2</v>
      </c>
      <c r="BR23" s="48">
        <f t="shared" si="23"/>
        <v>0.95950684960340316</v>
      </c>
      <c r="BS23" s="48">
        <f t="shared" si="24"/>
        <v>1.402059440951341E-2</v>
      </c>
      <c r="BT23" s="48">
        <f t="shared" si="25"/>
        <v>1.4725442009267595E-2</v>
      </c>
      <c r="BU23" s="48">
        <f t="shared" si="9"/>
        <v>1</v>
      </c>
      <c r="BV23" s="48">
        <f t="shared" si="26"/>
        <v>2.3291715519452687E-2</v>
      </c>
      <c r="BW23" s="48">
        <f t="shared" si="27"/>
        <v>5.3554342167256054E-3</v>
      </c>
      <c r="BX23" s="48">
        <f t="shared" si="28"/>
        <v>0.95926626007846227</v>
      </c>
      <c r="BY23" s="48">
        <f t="shared" si="29"/>
        <v>1.2086590185359333E-2</v>
      </c>
      <c r="BZ23" s="48">
        <f t="shared" si="10"/>
        <v>0.99999999999999989</v>
      </c>
      <c r="CA23" s="48">
        <f t="shared" si="30"/>
        <v>4.9115473011293576E-4</v>
      </c>
      <c r="CB23" s="48">
        <f t="shared" si="31"/>
        <v>7.7098436430379233E-3</v>
      </c>
      <c r="CC23" s="48">
        <f t="shared" si="32"/>
        <v>1.6363552286526304E-3</v>
      </c>
      <c r="CD23" s="48">
        <f t="shared" si="33"/>
        <v>0.99016264639819651</v>
      </c>
      <c r="CE23" s="48">
        <f t="shared" si="11"/>
        <v>1</v>
      </c>
      <c r="CF23" s="48"/>
      <c r="CG23" s="48">
        <f t="shared" si="34"/>
        <v>0.97418656130898673</v>
      </c>
      <c r="CH23" s="48">
        <f t="shared" si="35"/>
        <v>3.687949209172473E-3</v>
      </c>
      <c r="CI23" s="48">
        <f t="shared" si="36"/>
        <v>1.9143747739902513E-2</v>
      </c>
      <c r="CJ23" s="48">
        <f t="shared" si="37"/>
        <v>2.9817417419382777E-3</v>
      </c>
      <c r="CK23" s="48">
        <f t="shared" si="12"/>
        <v>1</v>
      </c>
      <c r="CL23" s="48">
        <f t="shared" si="38"/>
        <v>1.1747113977815939E-2</v>
      </c>
      <c r="CM23" s="48">
        <f t="shared" si="39"/>
        <v>0.95950684960340316</v>
      </c>
      <c r="CN23" s="48">
        <f t="shared" si="40"/>
        <v>1.402059440951341E-2</v>
      </c>
      <c r="CO23" s="48">
        <f t="shared" si="41"/>
        <v>1.4725442009267595E-2</v>
      </c>
      <c r="CP23" s="48">
        <f t="shared" si="13"/>
        <v>1</v>
      </c>
      <c r="CQ23" s="48">
        <f t="shared" si="42"/>
        <v>2.3291715519452687E-2</v>
      </c>
      <c r="CR23" s="48">
        <f t="shared" si="43"/>
        <v>5.3554342167256054E-3</v>
      </c>
      <c r="CS23" s="48">
        <f t="shared" si="44"/>
        <v>0.95926626007846227</v>
      </c>
      <c r="CT23" s="48">
        <f t="shared" si="45"/>
        <v>1.2086590185359333E-2</v>
      </c>
      <c r="CU23" s="48">
        <f t="shared" si="14"/>
        <v>0.99999999999999989</v>
      </c>
      <c r="CV23" s="48">
        <f t="shared" si="46"/>
        <v>4.9115473011293576E-4</v>
      </c>
      <c r="CW23" s="48">
        <f t="shared" si="47"/>
        <v>7.7098436430379233E-3</v>
      </c>
      <c r="CX23" s="48">
        <f t="shared" si="48"/>
        <v>1.6363552286526304E-3</v>
      </c>
      <c r="CY23" s="48">
        <f t="shared" si="49"/>
        <v>0.99016264639819651</v>
      </c>
      <c r="CZ23" s="48">
        <f t="shared" si="15"/>
        <v>1</v>
      </c>
      <c r="DA23" s="48"/>
      <c r="DB23" s="48">
        <f>(AQ23*Baseline!B$7 + AV23*Baseline!B$11 + BA23*Baseline!B$16 + BF23*Baseline!B$18)</f>
        <v>53019.267781042799</v>
      </c>
      <c r="DC23" s="48">
        <f>(AR23*Baseline!B$7 + AW23*Baseline!B$11 + BB23*Baseline!B$16 + BG23*Baseline!B$18)</f>
        <v>65003.333593889198</v>
      </c>
      <c r="DD23" s="48">
        <f>(AS23*Baseline!B$7 + AX23*Baseline!B$11 + BC23*Baseline!B$16 + BH23*Baseline!B$18)</f>
        <v>114796.45259155055</v>
      </c>
      <c r="DE23" s="48">
        <f>(AT23*Baseline!B$7 + AY23*Baseline!B$11 + BD23*Baseline!B$16 + BI23*Baseline!B$18)</f>
        <v>1259811.2815909947</v>
      </c>
      <c r="DF23" s="48">
        <f t="shared" si="16"/>
        <v>1492630.3355574773</v>
      </c>
      <c r="DG23" s="48"/>
      <c r="DH23" s="48">
        <f t="shared" si="50"/>
        <v>3.5520695592214949E-2</v>
      </c>
      <c r="DI23" s="48">
        <f t="shared" si="51"/>
        <v>4.3549519291801966E-2</v>
      </c>
      <c r="DJ23" s="48">
        <f t="shared" si="52"/>
        <v>7.6908829907088569E-2</v>
      </c>
      <c r="DK23" s="48">
        <f t="shared" si="53"/>
        <v>0.84402095520889442</v>
      </c>
      <c r="DL23" s="48">
        <f t="shared" si="17"/>
        <v>0.99999999999999989</v>
      </c>
      <c r="DM23" s="48"/>
      <c r="DN23" s="48">
        <f>DH23 / (Baseline!B$7/Baseline!B$17)</f>
        <v>3.791600623502061</v>
      </c>
      <c r="DO23" s="48">
        <f>DI23 / (Baseline!B$11/Baseline!B$17)</f>
        <v>1.051306239650478</v>
      </c>
      <c r="DP23" s="48">
        <f>DJ23 / (Baseline!B$16/Baseline!B$17)</f>
        <v>1.1884738457325474</v>
      </c>
      <c r="DQ23" s="48">
        <f>DK23 / (Baseline!B$18/Baseline!B$17)</f>
        <v>0.95424020185400027</v>
      </c>
      <c r="DR23" s="71"/>
      <c r="DS23" s="48">
        <f>(AU23*Baseline!B$34)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2.8096920281814371E-2</v>
      </c>
      <c r="DT23" s="48">
        <f>(AZ23*Baseline!B$34) + (Baseline!D$88*(1-Baseline!D$89)*Baseline!B$35) + (Baseline!D$88*Baseline!D$89*((1-Baseline!D$90)*Baseline!B$40 + Baseline!D$90*Baseline!B$41))</f>
        <v>1.0379668258766387E-2</v>
      </c>
      <c r="DU23" s="48">
        <f>(BE23*Baseline!B$34) + (Baseline!F$88*(1-Baseline!F$89)*Baseline!B$35) + (Baseline!F$88*Baseline!F$89*((1-Baseline!F$90)*Baseline!B$40 + Baseline!F$90*Baseline!B$41))</f>
        <v>1.2909668831571429E-2</v>
      </c>
      <c r="DV23" s="48">
        <f>(BJ23*Baseline!B$34) + (Baseline!H$88*(1-Baseline!H$89)*Baseline!B$35) + (Baseline!H$88*Baseline!H$89*((1-Baseline!H$90)*Baseline!B$40 + Baseline!H$90*Baseline!B$41))</f>
        <v>9.3049634275486799E-3</v>
      </c>
      <c r="DW23" s="48">
        <f>( DS23*Baseline!B$7 + DT23*Baseline!B$11 + DU23*Baseline!B$16 + DV23*Baseline!B$18 ) / Baseline!B$17</f>
        <v>9.7587987659423364E-3</v>
      </c>
    </row>
    <row r="24" spans="1:127">
      <c r="A24" s="7" t="s">
        <v>32</v>
      </c>
      <c r="B24" s="1">
        <f>MIN( MAX( NORMINV( MCrands!B24, (B$5+B$4)/2, (B$5-B$4)/3.29 ), 0 ), 1 )</f>
        <v>0.49685142017368722</v>
      </c>
      <c r="C24" s="1">
        <f>MAX( NORMINV( MCrands!C24, (C$5+C$4)/2, (C$5-C$4)/3.29 ), 0 )</f>
        <v>2.4775735968188015</v>
      </c>
      <c r="D24" s="40"/>
      <c r="E24" s="40">
        <f>Baseline!B$33 * (C24 * Baseline!B$66*Baseline!B$66/Baseline!B$73 + Baseline!B$52*Baseline!B$52/Baseline!B$74 + Baseline!B$53*Baseline!B$53/Baseline!B$75 + Baseline!B$54*Baseline!B$54/Baseline!B$76)</f>
        <v>2.0740946764246694E-5</v>
      </c>
      <c r="F24" s="40">
        <f>Baseline!B$33 * (C24 * Baseline!B$66*Baseline!B$57/Baseline!B$73 + Baseline!B$52*Baseline!B$67/Baseline!B$74 + Baseline!B$53*Baseline!B$55/Baseline!B$75 + Baseline!B$54*Baseline!B$56/Baseline!B$76)</f>
        <v>3.9378543077586241E-8</v>
      </c>
      <c r="G24" s="1">
        <f>Baseline!B$33 * (C24 * Baseline!B$66*Baseline!B$58/Baseline!B$73 + Baseline!B$52*Baseline!B$59/Baseline!B$74 + Baseline!B$53*Baseline!B$68/Baseline!B$75 + Baseline!B$54*Baseline!B$60/Baseline!B$76)</f>
        <v>1.0845996094105066E-7</v>
      </c>
      <c r="H24" s="40">
        <f>Baseline!B$33 * (C24 * Baseline!B$66*Baseline!B$61/Baseline!B$73 + Baseline!B$52*Baseline!B$62/Baseline!B$74 + Baseline!B$53*Baseline!B$63/Baseline!B$75 + Baseline!B$54*Baseline!B$69/Baseline!B$76)</f>
        <v>1.7354310922589421E-9</v>
      </c>
      <c r="I24" s="40">
        <f>Baseline!B$33 * (C24 * Baseline!B$57*Baseline!B$66/Baseline!B$73 + Baseline!B$67*Baseline!B$52/Baseline!B$74 + Baseline!B$55*Baseline!B$53/Baseline!B$75 + Baseline!B$56*Baseline!B$54/Baseline!B$76)</f>
        <v>3.9378543077586241E-8</v>
      </c>
      <c r="J24" s="1">
        <f>Baseline!B$33 * (C24 * Baseline!B$57*Baseline!B$57/Baseline!B$73 + Baseline!B$67*Baseline!B$67/Baseline!B$74 + Baseline!B$55*Baseline!B$55/Baseline!B$75 + Baseline!B$56*Baseline!B$56/Baseline!B$76)</f>
        <v>1.7949606158753327E-6</v>
      </c>
      <c r="K24" s="40">
        <f>Baseline!B$33 * (C24 * Baseline!B$57*Baseline!B$58/Baseline!B$73 + Baseline!B$67*Baseline!B$59/Baseline!B$74 + Baseline!B$55*Baseline!B$68/Baseline!B$75 + Baseline!B$56*Baseline!B$60/Baseline!B$76)</f>
        <v>1.3929270070758772E-8</v>
      </c>
      <c r="L24" s="1">
        <f>Baseline!B$33 * (C24 * Baseline!B$57*Baseline!B$61/Baseline!B$73 + Baseline!B$67*Baseline!B$62/Baseline!B$74 + Baseline!B$55*Baseline!B$63/Baseline!B$75 + Baseline!B$56*Baseline!B$69/Baseline!B$76)</f>
        <v>1.4629426126329506E-8</v>
      </c>
      <c r="M24" s="40">
        <f>Baseline!B$33 * (C24 * Baseline!B$58*Baseline!B$66/Baseline!B$73 + Baseline!B$59*Baseline!B$52/Baseline!B$74 + Baseline!B$68*Baseline!B$53/Baseline!B$75 + Baseline!B$60*Baseline!B$54/Baseline!B$76)</f>
        <v>1.0845996094105066E-7</v>
      </c>
      <c r="N24" s="1">
        <f>Baseline!B$33 * (C24 * Baseline!B$58*Baseline!B$57/Baseline!B$73 + Baseline!B$59*Baseline!B$67/Baseline!B$74 + Baseline!B$68*Baseline!B$55/Baseline!B$75 + Baseline!B$60*Baseline!B$56/Baseline!B$76)</f>
        <v>1.3929270070758772E-8</v>
      </c>
      <c r="O24" s="1">
        <f>Baseline!B$33 * (C24 * Baseline!B$58*Baseline!B$58/Baseline!B$73 + Baseline!B$59*Baseline!B$59/Baseline!B$74 + Baseline!B$68*Baseline!B$68/Baseline!B$75 + Baseline!B$60*Baseline!B$60/Baseline!B$76)</f>
        <v>1.3250169406851095E-6</v>
      </c>
      <c r="P24" s="40">
        <f>Baseline!B$33 * (C24 * Baseline!B$58*Baseline!B$61/Baseline!B$73 + Baseline!B$59*Baseline!B$62/Baseline!B$74 + Baseline!B$68*Baseline!B$63/Baseline!B$75 + Baseline!B$60*Baseline!B$69/Baseline!B$76)</f>
        <v>1.6489885554285916E-9</v>
      </c>
      <c r="Q24" s="40">
        <f>Baseline!B$33 * (C24 * Baseline!B$61*Baseline!B$66/Baseline!B$73 + Baseline!B$62*Baseline!B$52/Baseline!B$74 + Baseline!B$63*Baseline!B$53/Baseline!B$75 + Baseline!B$69*Baseline!B$54/Baseline!B$76)</f>
        <v>1.7354310922589421E-9</v>
      </c>
      <c r="R24" s="40">
        <f>Baseline!B$33 * (C24 * Baseline!B$61*Baseline!B$57/Baseline!B$73 + Baseline!B$62*Baseline!B$67/Baseline!B$74 + Baseline!B$63*Baseline!B$55/Baseline!B$75 + Baseline!B$69*Baseline!B$56/Baseline!B$76)</f>
        <v>1.4629426126329506E-8</v>
      </c>
      <c r="S24" s="40">
        <f>Baseline!B$33 * (C24 * Baseline!B$61*Baseline!B$58/Baseline!B$73 + Baseline!B$62*Baseline!B$59/Baseline!B$74 + Baseline!B$63*Baseline!B$68/Baseline!B$75 + Baseline!B$69*Baseline!B$60/Baseline!B$76)</f>
        <v>1.6489885554285916E-9</v>
      </c>
      <c r="T24" s="40">
        <f>Baseline!B$33 * (C24 * Baseline!B$61*Baseline!B$61/Baseline!B$73 + Baseline!B$62*Baseline!B$62/Baseline!B$74 + Baseline!B$63*Baseline!B$63/Baseline!B$75 + Baseline!B$69*Baseline!B$69/Baseline!B$76)</f>
        <v>9.8551804819305044E-8</v>
      </c>
      <c r="U24" s="40"/>
      <c r="V24" s="40">
        <f>E24 * ( Baseline!B$87 * Baseline!B$7 )</f>
        <v>0.21527028646611643</v>
      </c>
      <c r="W24" s="40">
        <f>F24 * ( Baseline!D$87 * Baseline!B$11 )</f>
        <v>7.264000628717191E-4</v>
      </c>
      <c r="X24" s="40">
        <f>G24 * ( Baseline!F$87 * Baseline!B$16 )</f>
        <v>3.7673317888195813E-3</v>
      </c>
      <c r="Y24" s="40">
        <f>H24 * ( Baseline!H$87 * Baseline!B$18 )</f>
        <v>6.1030506874604738E-4</v>
      </c>
      <c r="Z24" s="48">
        <f t="shared" si="0"/>
        <v>0.22037432338655377</v>
      </c>
      <c r="AA24" s="40">
        <f>I24 * ( Baseline!B$87 * Baseline!B$7 )</f>
        <v>4.0870989860226757E-4</v>
      </c>
      <c r="AB24" s="1">
        <f>J24 * ( Baseline!D$87 * Baseline!B$11 )</f>
        <v>3.3110912754063804E-2</v>
      </c>
      <c r="AC24" s="1">
        <f>K24 * ( Baseline!F$87 * Baseline!B$16 )</f>
        <v>4.8382999106134802E-4</v>
      </c>
      <c r="AD24" s="1">
        <f>L24 * ( Baseline!F$87 * Baseline!B$16 )</f>
        <v>5.0814975055969225E-4</v>
      </c>
      <c r="AE24" s="48">
        <f t="shared" si="1"/>
        <v>3.4511602394287112E-2</v>
      </c>
      <c r="AF24" s="48">
        <f>M24 * ( Baseline!B$87 * Baseline!B$7 )</f>
        <v>1.1257059346071647E-3</v>
      </c>
      <c r="AG24" s="48">
        <f>N24 * ( Baseline!D$87 * Baseline!B$11 )</f>
        <v>2.5694761320195942E-4</v>
      </c>
      <c r="AH24" s="48">
        <f>O24 * ( Baseline!F$87 * Baseline!B$16 )</f>
        <v>4.6024158574799565E-2</v>
      </c>
      <c r="AI24" s="48">
        <f>P24 * ( Baseline!H$87 * Baseline!B$18 )</f>
        <v>5.7990552213301589E-4</v>
      </c>
      <c r="AJ24" s="48">
        <f t="shared" si="2"/>
        <v>4.7986717644741703E-2</v>
      </c>
      <c r="AK24" s="48">
        <f>Q24 * ( Baseline!B$87 * Baseline!B$7 )</f>
        <v>1.8012039306555562E-5</v>
      </c>
      <c r="AL24" s="48">
        <f>R24 * ( Baseline!D$87 * Baseline!B$11 )</f>
        <v>2.698631088764574E-4</v>
      </c>
      <c r="AM24" s="48">
        <f>S24 * ( Baseline!F$87 * Baseline!B$16 )</f>
        <v>5.7277238073525297E-5</v>
      </c>
      <c r="AN24" s="48">
        <f>T24 * ( Baseline!H$87 * Baseline!B$18 )</f>
        <v>3.4658054868086097E-2</v>
      </c>
      <c r="AO24" s="48">
        <f t="shared" si="3"/>
        <v>3.5003207254342632E-2</v>
      </c>
      <c r="AP24" s="48"/>
      <c r="AQ24" s="48">
        <f>V24 * ( (1-Baseline!B$88-Baseline!B$87) + (1-B24)*Baseline!B$88 )</f>
        <v>0.11547146301456261</v>
      </c>
      <c r="AR24" s="48">
        <f>W24 * ( (1-Baseline!B$88-Baseline!B$87) + (1-B24)*Baseline!B$88 )</f>
        <v>3.896426179879226E-4</v>
      </c>
      <c r="AS24" s="48">
        <f>X24 * ( (1-Baseline!B$88-Baseline!B$87) + (1-B24)*Baseline!B$88 )</f>
        <v>2.0208051954478095E-3</v>
      </c>
      <c r="AT24" s="48">
        <f>Y24 * ( (1-Baseline!B$88-Baseline!B$87) + (1-B24)*Baseline!B$88 )</f>
        <v>3.2736900354523256E-4</v>
      </c>
      <c r="AU24" s="48">
        <f t="shared" si="4"/>
        <v>0.11820927983154357</v>
      </c>
      <c r="AV24" s="48">
        <f>AA24 * ( (1-Baseline!D$88-Baseline!D$87) + (1-B24)*Baseline!D$88 )</f>
        <v>3.1421983362375832E-4</v>
      </c>
      <c r="AW24" s="48">
        <f>AB24 * ( (1-Baseline!D$88-Baseline!D$87) + (1-B24)*Baseline!D$88 )</f>
        <v>2.5455966523672012E-2</v>
      </c>
      <c r="AX24" s="48">
        <f>AC24 * ( (1-Baseline!D$88-Baseline!D$87) + (1-B24)*Baseline!D$88 )</f>
        <v>3.7197283406494372E-4</v>
      </c>
      <c r="AY24" s="48">
        <f>AD24 * ( (1-Baseline!D$88-Baseline!D$87) + (1-B24)*Baseline!D$88 )</f>
        <v>3.9067008316381137E-4</v>
      </c>
      <c r="AZ24" s="48">
        <f t="shared" si="5"/>
        <v>2.6532829274524525E-2</v>
      </c>
      <c r="BA24" s="48">
        <f>AF24 * ( (1-Baseline!F$88-Baseline!F$87) + (1-Baseline!B$36)*Baseline!F$88 )</f>
        <v>8.1009401313322327E-4</v>
      </c>
      <c r="BB24" s="48">
        <f>AG24 * ( (1-Baseline!F$88-Baseline!F$87) + (1-Baseline!B$36)*Baseline!F$88 )</f>
        <v>1.8490772478375246E-4</v>
      </c>
      <c r="BC24" s="48">
        <f>AH24 * ( (1-Baseline!F$88-Baseline!F$87) + (1-Baseline!B$36)*Baseline!F$88 )</f>
        <v>3.312045728350016E-2</v>
      </c>
      <c r="BD24" s="48">
        <f>AI24 * ( (1-Baseline!F$88-Baseline!F$87) + (1-Baseline!B$36)*Baseline!F$88 )</f>
        <v>4.1731857070362652E-4</v>
      </c>
      <c r="BE24" s="48">
        <f t="shared" si="6"/>
        <v>3.4532777592120756E-2</v>
      </c>
      <c r="BF24" s="48">
        <f>AK24 * ( (1-Baseline!H$88-Baseline!H$87) + (1-Baseline!B$36)*Baseline!H$88 )</f>
        <v>1.4271298983370101E-5</v>
      </c>
      <c r="BG24" s="48">
        <f>AL24 * ( (1-Baseline!H$88-Baseline!H$87) + (1-Baseline!B$36)*Baseline!H$88 )</f>
        <v>2.1381793842499471E-4</v>
      </c>
      <c r="BH24" s="48">
        <f>AM24 * ( (1-Baseline!H$88-Baseline!H$87) + (1-Baseline!B$36)*Baseline!H$88 )</f>
        <v>4.5381901270415556E-5</v>
      </c>
      <c r="BI24" s="48">
        <f>AN24 * ( (1-Baseline!H$88-Baseline!H$87) + (1-Baseline!B$36)*Baseline!H$88 )</f>
        <v>2.7460270033081973E-2</v>
      </c>
      <c r="BJ24" s="48">
        <f t="shared" si="7"/>
        <v>2.7733741171760754E-2</v>
      </c>
      <c r="BK24" s="48"/>
      <c r="BL24" s="48">
        <f t="shared" si="18"/>
        <v>0.9768392395175528</v>
      </c>
      <c r="BM24" s="48">
        <f t="shared" si="19"/>
        <v>3.2962100652604463E-3</v>
      </c>
      <c r="BN24" s="48">
        <f t="shared" si="20"/>
        <v>1.709514852241378E-2</v>
      </c>
      <c r="BO24" s="48">
        <f t="shared" si="21"/>
        <v>2.7694018947730342E-3</v>
      </c>
      <c r="BP24" s="48">
        <f t="shared" si="8"/>
        <v>1</v>
      </c>
      <c r="BQ24" s="48">
        <f t="shared" si="22"/>
        <v>1.1842681018773079E-2</v>
      </c>
      <c r="BR24" s="48">
        <f t="shared" si="23"/>
        <v>0.9594139494242907</v>
      </c>
      <c r="BS24" s="48">
        <f t="shared" si="24"/>
        <v>1.4019342988879559E-2</v>
      </c>
      <c r="BT24" s="48">
        <f t="shared" si="25"/>
        <v>1.4724026568056688E-2</v>
      </c>
      <c r="BU24" s="48">
        <f t="shared" si="9"/>
        <v>1</v>
      </c>
      <c r="BV24" s="48">
        <f t="shared" si="26"/>
        <v>2.3458698361931356E-2</v>
      </c>
      <c r="BW24" s="48">
        <f t="shared" si="27"/>
        <v>5.3545569652046262E-3</v>
      </c>
      <c r="BX24" s="48">
        <f t="shared" si="28"/>
        <v>0.95910203559927809</v>
      </c>
      <c r="BY24" s="48">
        <f t="shared" si="29"/>
        <v>1.2084709073585926E-2</v>
      </c>
      <c r="BZ24" s="48">
        <f t="shared" si="10"/>
        <v>1</v>
      </c>
      <c r="CA24" s="48">
        <f t="shared" si="30"/>
        <v>5.145825402705325E-4</v>
      </c>
      <c r="CB24" s="48">
        <f t="shared" si="31"/>
        <v>7.7096680574314271E-3</v>
      </c>
      <c r="CC24" s="48">
        <f t="shared" si="32"/>
        <v>1.6363425687633028E-3</v>
      </c>
      <c r="CD24" s="48">
        <f t="shared" si="33"/>
        <v>0.99013940683353485</v>
      </c>
      <c r="CE24" s="48">
        <f t="shared" si="11"/>
        <v>1.0000000000000002</v>
      </c>
      <c r="CF24" s="48"/>
      <c r="CG24" s="48">
        <f t="shared" si="34"/>
        <v>0.9768392395175528</v>
      </c>
      <c r="CH24" s="48">
        <f t="shared" si="35"/>
        <v>3.2962100652604463E-3</v>
      </c>
      <c r="CI24" s="48">
        <f t="shared" si="36"/>
        <v>1.709514852241378E-2</v>
      </c>
      <c r="CJ24" s="48">
        <f t="shared" si="37"/>
        <v>2.7694018947730342E-3</v>
      </c>
      <c r="CK24" s="48">
        <f t="shared" si="12"/>
        <v>1</v>
      </c>
      <c r="CL24" s="48">
        <f t="shared" si="38"/>
        <v>1.1842681018773079E-2</v>
      </c>
      <c r="CM24" s="48">
        <f t="shared" si="39"/>
        <v>0.9594139494242907</v>
      </c>
      <c r="CN24" s="48">
        <f t="shared" si="40"/>
        <v>1.4019342988879559E-2</v>
      </c>
      <c r="CO24" s="48">
        <f t="shared" si="41"/>
        <v>1.4724026568056688E-2</v>
      </c>
      <c r="CP24" s="48">
        <f t="shared" si="13"/>
        <v>1</v>
      </c>
      <c r="CQ24" s="48">
        <f t="shared" si="42"/>
        <v>2.3458698361931356E-2</v>
      </c>
      <c r="CR24" s="48">
        <f t="shared" si="43"/>
        <v>5.3545569652046262E-3</v>
      </c>
      <c r="CS24" s="48">
        <f t="shared" si="44"/>
        <v>0.95910203559927809</v>
      </c>
      <c r="CT24" s="48">
        <f t="shared" si="45"/>
        <v>1.2084709073585926E-2</v>
      </c>
      <c r="CU24" s="48">
        <f t="shared" si="14"/>
        <v>1</v>
      </c>
      <c r="CV24" s="48">
        <f t="shared" si="46"/>
        <v>5.145825402705325E-4</v>
      </c>
      <c r="CW24" s="48">
        <f t="shared" si="47"/>
        <v>7.7096680574314271E-3</v>
      </c>
      <c r="CX24" s="48">
        <f t="shared" si="48"/>
        <v>1.6363425687633028E-3</v>
      </c>
      <c r="CY24" s="48">
        <f t="shared" si="49"/>
        <v>0.99013940683353485</v>
      </c>
      <c r="CZ24" s="48">
        <f t="shared" si="15"/>
        <v>1.0000000000000002</v>
      </c>
      <c r="DA24" s="48"/>
      <c r="DB24" s="48">
        <f>(AQ24*Baseline!B$7 + AV24*Baseline!B$11 + BA24*Baseline!B$16 + BF24*Baseline!B$18)</f>
        <v>60044.984250827307</v>
      </c>
      <c r="DC24" s="48">
        <f>(AR24*Baseline!B$7 + AW24*Baseline!B$11 + BB24*Baseline!B$16 + BG24*Baseline!B$18)</f>
        <v>65191.045388342594</v>
      </c>
      <c r="DD24" s="48">
        <f>(AS24*Baseline!B$7 + AX24*Baseline!B$11 + BC24*Baseline!B$16 + BH24*Baseline!B$18)</f>
        <v>114815.70542639066</v>
      </c>
      <c r="DE24" s="48">
        <f>(AT24*Baseline!B$7 + AY24*Baseline!B$11 + BD24*Baseline!B$16 + BI24*Baseline!B$18)</f>
        <v>1259822.8559538047</v>
      </c>
      <c r="DF24" s="48">
        <f t="shared" si="16"/>
        <v>1499874.5910193652</v>
      </c>
      <c r="DG24" s="48"/>
      <c r="DH24" s="48">
        <f t="shared" si="50"/>
        <v>4.0033336527168395E-2</v>
      </c>
      <c r="DI24" s="48">
        <f t="shared" si="51"/>
        <v>4.3464330803841787E-2</v>
      </c>
      <c r="DJ24" s="48">
        <f t="shared" si="52"/>
        <v>7.6550203672933775E-2</v>
      </c>
      <c r="DK24" s="48">
        <f t="shared" si="53"/>
        <v>0.83995212899605609</v>
      </c>
      <c r="DL24" s="48">
        <f t="shared" si="17"/>
        <v>1</v>
      </c>
      <c r="DM24" s="48"/>
      <c r="DN24" s="48">
        <f>DH24 / (Baseline!B$7/Baseline!B$17)</f>
        <v>4.2732953622267278</v>
      </c>
      <c r="DO24" s="48">
        <f>DI24 / (Baseline!B$11/Baseline!B$17)</f>
        <v>1.0492497487776664</v>
      </c>
      <c r="DP24" s="48">
        <f>DJ24 / (Baseline!B$16/Baseline!B$17)</f>
        <v>1.182931986622203</v>
      </c>
      <c r="DQ24" s="48">
        <f>DK24 / (Baseline!B$18/Baseline!B$17)</f>
        <v>0.94964003461563262</v>
      </c>
      <c r="DR24" s="71"/>
      <c r="DS24" s="48">
        <f>(AU24*Baseline!B$34)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3.0260923224731534E-2</v>
      </c>
      <c r="DT24" s="48">
        <f>(AZ24*Baseline!B$34) + (Baseline!D$88*(1-Baseline!D$89)*Baseline!B$35) + (Baseline!D$88*Baseline!D$89*((1-Baseline!D$90)*Baseline!B$40 + Baseline!D$90*Baseline!B$41))</f>
        <v>1.0393492391178682E-2</v>
      </c>
      <c r="DU24" s="48">
        <f>(BE24*Baseline!B$34) + (Baseline!F$88*(1-Baseline!F$89)*Baseline!B$35) + (Baseline!F$88*Baseline!F$89*((1-Baseline!F$90)*Baseline!B$40 + Baseline!F$90*Baseline!B$41))</f>
        <v>1.2910556638818117E-2</v>
      </c>
      <c r="DV24" s="48">
        <f>(BJ24*Baseline!B$34) + (Baseline!H$88*(1-Baseline!H$89)*Baseline!B$35) + (Baseline!H$88*Baseline!H$89*((1-Baseline!H$90)*Baseline!B$40 + Baseline!H$90*Baseline!B$41))</f>
        <v>9.305061175764115E-3</v>
      </c>
      <c r="DW24" s="48">
        <f>( DS24*Baseline!B$7 + DT24*Baseline!B$11 + DU24*Baseline!B$16 + DV24*Baseline!B$18 ) / Baseline!B$17</f>
        <v>9.77978826884289E-3</v>
      </c>
    </row>
    <row r="25" spans="1:127">
      <c r="A25" s="7" t="s">
        <v>35</v>
      </c>
      <c r="B25" s="1">
        <f>MIN( MAX( NORMINV( MCrands!B25, (B$5+B$4)/2, (B$5-B$4)/3.29 ), 0 ), 1 )</f>
        <v>0.5231656254363598</v>
      </c>
      <c r="C25" s="1">
        <f>MAX( NORMINV( MCrands!C25, (C$5+C$4)/2, (C$5-C$4)/3.29 ), 0 )</f>
        <v>2.5348028537106804</v>
      </c>
      <c r="D25" s="40"/>
      <c r="E25" s="40">
        <f>Baseline!B$33 * (C25 * Baseline!B$66*Baseline!B$66/Baseline!B$73 + Baseline!B$52*Baseline!B$52/Baseline!B$74 + Baseline!B$53*Baseline!B$53/Baseline!B$75 + Baseline!B$54*Baseline!B$54/Baseline!B$76)</f>
        <v>2.1219843631430855E-5</v>
      </c>
      <c r="F25" s="40">
        <f>Baseline!B$33 * (C25 * Baseline!B$66*Baseline!B$57/Baseline!B$73 + Baseline!B$52*Baseline!B$67/Baseline!B$74 + Baseline!B$53*Baseline!B$55/Baseline!B$75 + Baseline!B$54*Baseline!B$56/Baseline!B$76)</f>
        <v>3.944258812836313E-8</v>
      </c>
      <c r="G25" s="1">
        <f>Baseline!B$33 * (C25 * Baseline!B$66*Baseline!B$58/Baseline!B$73 + Baseline!B$52*Baseline!B$59/Baseline!B$74 + Baseline!B$53*Baseline!B$68/Baseline!B$75 + Baseline!B$54*Baseline!B$60/Baseline!B$76)</f>
        <v>1.086174050242105E-7</v>
      </c>
      <c r="H25" s="40">
        <f>Baseline!B$33 * (C25 * Baseline!B$66*Baseline!B$61/Baseline!B$73 + Baseline!B$52*Baseline!B$62/Baseline!B$74 + Baseline!B$53*Baseline!B$63/Baseline!B$75 + Baseline!B$54*Baseline!B$69/Baseline!B$76)</f>
        <v>1.7511755005749263E-9</v>
      </c>
      <c r="I25" s="40">
        <f>Baseline!B$33 * (C25 * Baseline!B$57*Baseline!B$66/Baseline!B$73 + Baseline!B$67*Baseline!B$52/Baseline!B$74 + Baseline!B$55*Baseline!B$53/Baseline!B$75 + Baseline!B$56*Baseline!B$54/Baseline!B$76)</f>
        <v>3.944258812836313E-8</v>
      </c>
      <c r="J25" s="1">
        <f>Baseline!B$33 * (C25 * Baseline!B$57*Baseline!B$57/Baseline!B$73 + Baseline!B$67*Baseline!B$67/Baseline!B$74 + Baseline!B$55*Baseline!B$55/Baseline!B$75 + Baseline!B$56*Baseline!B$56/Baseline!B$76)</f>
        <v>1.7949606244403678E-6</v>
      </c>
      <c r="K25" s="40">
        <f>Baseline!B$33 * (C25 * Baseline!B$57*Baseline!B$58/Baseline!B$73 + Baseline!B$67*Baseline!B$59/Baseline!B$74 + Baseline!B$55*Baseline!B$68/Baseline!B$75 + Baseline!B$56*Baseline!B$60/Baseline!B$76)</f>
        <v>1.3929291126470331E-8</v>
      </c>
      <c r="L25" s="1">
        <f>Baseline!B$33 * (C25 * Baseline!B$57*Baseline!B$61/Baseline!B$73 + Baseline!B$67*Baseline!B$62/Baseline!B$74 + Baseline!B$55*Baseline!B$63/Baseline!B$75 + Baseline!B$56*Baseline!B$69/Baseline!B$76)</f>
        <v>1.4629428231900664E-8</v>
      </c>
      <c r="M25" s="40">
        <f>Baseline!B$33 * (C25 * Baseline!B$58*Baseline!B$66/Baseline!B$73 + Baseline!B$59*Baseline!B$52/Baseline!B$74 + Baseline!B$68*Baseline!B$53/Baseline!B$75 + Baseline!B$60*Baseline!B$54/Baseline!B$76)</f>
        <v>1.086174050242105E-7</v>
      </c>
      <c r="N25" s="1">
        <f>Baseline!B$33 * (C25 * Baseline!B$58*Baseline!B$57/Baseline!B$73 + Baseline!B$59*Baseline!B$67/Baseline!B$74 + Baseline!B$68*Baseline!B$55/Baseline!B$75 + Baseline!B$60*Baseline!B$56/Baseline!B$76)</f>
        <v>1.3929291126470331E-8</v>
      </c>
      <c r="O25" s="1">
        <f>Baseline!B$33 * (C25 * Baseline!B$58*Baseline!B$58/Baseline!B$73 + Baseline!B$59*Baseline!B$59/Baseline!B$74 + Baseline!B$68*Baseline!B$68/Baseline!B$75 + Baseline!B$60*Baseline!B$60/Baseline!B$76)</f>
        <v>1.325016992447067E-6</v>
      </c>
      <c r="P25" s="40">
        <f>Baseline!B$33 * (C25 * Baseline!B$58*Baseline!B$61/Baseline!B$73 + Baseline!B$59*Baseline!B$62/Baseline!B$74 + Baseline!B$68*Baseline!B$63/Baseline!B$75 + Baseline!B$60*Baseline!B$69/Baseline!B$76)</f>
        <v>1.648993731624349E-9</v>
      </c>
      <c r="Q25" s="40">
        <f>Baseline!B$33 * (C25 * Baseline!B$61*Baseline!B$66/Baseline!B$73 + Baseline!B$62*Baseline!B$52/Baseline!B$74 + Baseline!B$63*Baseline!B$53/Baseline!B$75 + Baseline!B$69*Baseline!B$54/Baseline!B$76)</f>
        <v>1.7511755005749265E-9</v>
      </c>
      <c r="R25" s="40">
        <f>Baseline!B$33 * (C25 * Baseline!B$61*Baseline!B$57/Baseline!B$73 + Baseline!B$62*Baseline!B$67/Baseline!B$74 + Baseline!B$63*Baseline!B$55/Baseline!B$75 + Baseline!B$69*Baseline!B$56/Baseline!B$76)</f>
        <v>1.4629428231900664E-8</v>
      </c>
      <c r="S25" s="40">
        <f>Baseline!B$33 * (C25 * Baseline!B$61*Baseline!B$58/Baseline!B$73 + Baseline!B$62*Baseline!B$59/Baseline!B$74 + Baseline!B$63*Baseline!B$68/Baseline!B$75 + Baseline!B$69*Baseline!B$60/Baseline!B$76)</f>
        <v>1.648993731624349E-9</v>
      </c>
      <c r="T25" s="40">
        <f>Baseline!B$33 * (C25 * Baseline!B$61*Baseline!B$61/Baseline!B$73 + Baseline!B$62*Baseline!B$62/Baseline!B$74 + Baseline!B$63*Baseline!B$63/Baseline!B$75 + Baseline!B$69*Baseline!B$69/Baseline!B$76)</f>
        <v>9.8551805336924615E-8</v>
      </c>
      <c r="U25" s="40"/>
      <c r="V25" s="40">
        <f>E25 * ( Baseline!B$87 * Baseline!B$7 )</f>
        <v>0.22024075705062085</v>
      </c>
      <c r="W25" s="40">
        <f>F25 * ( Baseline!D$87 * Baseline!B$11 )</f>
        <v>7.2758147602911536E-4</v>
      </c>
      <c r="X25" s="40">
        <f>G25 * ( Baseline!F$87 * Baseline!B$16 )</f>
        <v>3.7728005728234039E-3</v>
      </c>
      <c r="Y25" s="40">
        <f>H25 * ( Baseline!H$87 * Baseline!B$18 )</f>
        <v>6.1584195940250384E-4</v>
      </c>
      <c r="Z25" s="48">
        <f t="shared" si="0"/>
        <v>0.22535698105887586</v>
      </c>
      <c r="AA25" s="40">
        <f>I25 * ( Baseline!B$87 * Baseline!B$7 )</f>
        <v>4.0937462218428093E-4</v>
      </c>
      <c r="AB25" s="1">
        <f>J25 * ( Baseline!D$87 * Baseline!B$11 )</f>
        <v>3.3110912912059545E-2</v>
      </c>
      <c r="AC25" s="1">
        <f>K25 * ( Baseline!F$87 * Baseline!B$16 )</f>
        <v>4.8383072242664453E-4</v>
      </c>
      <c r="AD25" s="1">
        <f>L25 * ( Baseline!F$87 * Baseline!B$16 )</f>
        <v>5.0814982369622196E-4</v>
      </c>
      <c r="AE25" s="48">
        <f t="shared" si="1"/>
        <v>3.4512268080366691E-2</v>
      </c>
      <c r="AF25" s="48">
        <f>M25 * ( Baseline!B$87 * Baseline!B$7 )</f>
        <v>1.1273400467462808E-3</v>
      </c>
      <c r="AG25" s="48">
        <f>N25 * ( Baseline!D$87 * Baseline!B$11 )</f>
        <v>2.5694800160815746E-4</v>
      </c>
      <c r="AH25" s="48">
        <f>O25 * ( Baseline!F$87 * Baseline!B$16 )</f>
        <v>4.6024160372739251E-2</v>
      </c>
      <c r="AI25" s="48">
        <f>P25 * ( Baseline!H$87 * Baseline!B$18 )</f>
        <v>5.7990734246372313E-4</v>
      </c>
      <c r="AJ25" s="48">
        <f t="shared" si="2"/>
        <v>4.7988355763557408E-2</v>
      </c>
      <c r="AK25" s="48">
        <f>Q25 * ( Baseline!B$87 * Baseline!B$7 )</f>
        <v>1.8175450520467162E-5</v>
      </c>
      <c r="AL25" s="48">
        <f>R25 * ( Baseline!D$87 * Baseline!B$11 )</f>
        <v>2.6986314771707725E-4</v>
      </c>
      <c r="AM25" s="48">
        <f>S25 * ( Baseline!F$87 * Baseline!B$16 )</f>
        <v>5.7277417867493992E-5</v>
      </c>
      <c r="AN25" s="48">
        <f>T25 * ( Baseline!H$87 * Baseline!B$18 )</f>
        <v>3.4658055050119166E-2</v>
      </c>
      <c r="AO25" s="48">
        <f t="shared" si="3"/>
        <v>3.5003371066224205E-2</v>
      </c>
      <c r="AP25" s="48"/>
      <c r="AQ25" s="48">
        <f>V25 * ( (1-Baseline!B$88-Baseline!B$87) + (1-B25)*Baseline!B$88 )</f>
        <v>0.11297967471575833</v>
      </c>
      <c r="AR25" s="48">
        <f>W25 * ( (1-Baseline!B$88-Baseline!B$87) + (1-B25)*Baseline!B$88 )</f>
        <v>3.7323663245530535E-4</v>
      </c>
      <c r="AS25" s="48">
        <f>X25 * ( (1-Baseline!B$88-Baseline!B$87) + (1-B25)*Baseline!B$88 )</f>
        <v>1.9353810220832297E-3</v>
      </c>
      <c r="AT25" s="48">
        <f>Y25 * ( (1-Baseline!B$88-Baseline!B$87) + (1-B25)*Baseline!B$88 )</f>
        <v>3.1591620543521009E-4</v>
      </c>
      <c r="AU25" s="48">
        <f t="shared" si="4"/>
        <v>0.11560420857573207</v>
      </c>
      <c r="AV25" s="48">
        <f>AA25 * ( (1-Baseline!D$88-Baseline!D$87) + (1-B25)*Baseline!D$88 )</f>
        <v>3.0990485828084045E-4</v>
      </c>
      <c r="AW25" s="48">
        <f>AB25 * ( (1-Baseline!D$88-Baseline!D$87) + (1-B25)*Baseline!D$88 )</f>
        <v>2.5065629908397072E-2</v>
      </c>
      <c r="AX25" s="48">
        <f>AC25 * ( (1-Baseline!D$88-Baseline!D$87) + (1-B25)*Baseline!D$88 )</f>
        <v>3.6626963016297921E-4</v>
      </c>
      <c r="AY25" s="48">
        <f>AD25 * ( (1-Baseline!D$88-Baseline!D$87) + (1-B25)*Baseline!D$88 )</f>
        <v>3.8467968106514088E-4</v>
      </c>
      <c r="AZ25" s="48">
        <f t="shared" si="5"/>
        <v>2.6126484077906034E-2</v>
      </c>
      <c r="BA25" s="48">
        <f>AF25 * ( (1-Baseline!F$88-Baseline!F$87) + (1-Baseline!B$36)*Baseline!F$88 )</f>
        <v>8.1126997252011954E-4</v>
      </c>
      <c r="BB25" s="48">
        <f>AG25 * ( (1-Baseline!F$88-Baseline!F$87) + (1-Baseline!B$36)*Baseline!F$88 )</f>
        <v>1.8490800429328159E-4</v>
      </c>
      <c r="BC25" s="48">
        <f>AH25 * ( (1-Baseline!F$88-Baseline!F$87) + (1-Baseline!B$36)*Baseline!F$88 )</f>
        <v>3.3120458577355093E-2</v>
      </c>
      <c r="BD25" s="48">
        <f>AI25 * ( (1-Baseline!F$88-Baseline!F$87) + (1-Baseline!B$36)*Baseline!F$88 )</f>
        <v>4.1731988067185405E-4</v>
      </c>
      <c r="BE25" s="48">
        <f t="shared" si="6"/>
        <v>3.4533956434840349E-2</v>
      </c>
      <c r="BF25" s="48">
        <f>AK25 * ( (1-Baseline!H$88-Baseline!H$87) + (1-Baseline!B$36)*Baseline!H$88 )</f>
        <v>1.440077295637654E-5</v>
      </c>
      <c r="BG25" s="48">
        <f>AL25 * ( (1-Baseline!H$88-Baseline!H$87) + (1-Baseline!B$36)*Baseline!H$88 )</f>
        <v>2.1381796919919463E-4</v>
      </c>
      <c r="BH25" s="48">
        <f>AM25 * ( (1-Baseline!H$88-Baseline!H$87) + (1-Baseline!B$36)*Baseline!H$88 )</f>
        <v>4.5382043724772833E-5</v>
      </c>
      <c r="BI25" s="48">
        <f>AN25 * ( (1-Baseline!H$88-Baseline!H$87) + (1-Baseline!B$36)*Baseline!H$88 )</f>
        <v>2.7460270177310415E-2</v>
      </c>
      <c r="BJ25" s="48">
        <f t="shared" si="7"/>
        <v>2.7733870963190757E-2</v>
      </c>
      <c r="BK25" s="48"/>
      <c r="BL25" s="48">
        <f t="shared" si="18"/>
        <v>0.97729724642114213</v>
      </c>
      <c r="BM25" s="48">
        <f t="shared" si="19"/>
        <v>3.2285730515667068E-3</v>
      </c>
      <c r="BN25" s="48">
        <f t="shared" si="20"/>
        <v>1.6741440869043844E-2</v>
      </c>
      <c r="BO25" s="48">
        <f t="shared" si="21"/>
        <v>2.732739658247425E-3</v>
      </c>
      <c r="BP25" s="48">
        <f t="shared" si="8"/>
        <v>1</v>
      </c>
      <c r="BQ25" s="48">
        <f t="shared" si="22"/>
        <v>1.186171309376116E-2</v>
      </c>
      <c r="BR25" s="48">
        <f t="shared" si="23"/>
        <v>0.95939544845201441</v>
      </c>
      <c r="BS25" s="48">
        <f t="shared" si="24"/>
        <v>1.4019093769785758E-2</v>
      </c>
      <c r="BT25" s="48">
        <f t="shared" si="25"/>
        <v>1.4723744684438685E-2</v>
      </c>
      <c r="BU25" s="48">
        <f t="shared" si="9"/>
        <v>1</v>
      </c>
      <c r="BV25" s="48">
        <f t="shared" si="26"/>
        <v>2.3491949845099471E-2</v>
      </c>
      <c r="BW25" s="48">
        <f t="shared" si="27"/>
        <v>5.3543822771124202E-3</v>
      </c>
      <c r="BX25" s="48">
        <f t="shared" si="28"/>
        <v>0.95906933339212719</v>
      </c>
      <c r="BY25" s="48">
        <f t="shared" si="29"/>
        <v>1.2084334485660949E-2</v>
      </c>
      <c r="BZ25" s="48">
        <f t="shared" si="10"/>
        <v>1</v>
      </c>
      <c r="CA25" s="48">
        <f t="shared" si="30"/>
        <v>5.1924857426104295E-4</v>
      </c>
      <c r="CB25" s="48">
        <f t="shared" si="31"/>
        <v>7.7096330866679363E-3</v>
      </c>
      <c r="CC25" s="48">
        <f t="shared" si="32"/>
        <v>1.6363400473379743E-3</v>
      </c>
      <c r="CD25" s="48">
        <f t="shared" si="33"/>
        <v>0.99013477829173302</v>
      </c>
      <c r="CE25" s="48">
        <f t="shared" si="11"/>
        <v>1</v>
      </c>
      <c r="CF25" s="48"/>
      <c r="CG25" s="48">
        <f t="shared" si="34"/>
        <v>0.97729724642114213</v>
      </c>
      <c r="CH25" s="48">
        <f t="shared" si="35"/>
        <v>3.2285730515667068E-3</v>
      </c>
      <c r="CI25" s="48">
        <f t="shared" si="36"/>
        <v>1.6741440869043844E-2</v>
      </c>
      <c r="CJ25" s="48">
        <f t="shared" si="37"/>
        <v>2.732739658247425E-3</v>
      </c>
      <c r="CK25" s="48">
        <f t="shared" si="12"/>
        <v>1</v>
      </c>
      <c r="CL25" s="48">
        <f t="shared" si="38"/>
        <v>1.186171309376116E-2</v>
      </c>
      <c r="CM25" s="48">
        <f t="shared" si="39"/>
        <v>0.95939544845201441</v>
      </c>
      <c r="CN25" s="48">
        <f t="shared" si="40"/>
        <v>1.4019093769785758E-2</v>
      </c>
      <c r="CO25" s="48">
        <f t="shared" si="41"/>
        <v>1.4723744684438685E-2</v>
      </c>
      <c r="CP25" s="48">
        <f t="shared" si="13"/>
        <v>1</v>
      </c>
      <c r="CQ25" s="48">
        <f t="shared" si="42"/>
        <v>2.3491949845099471E-2</v>
      </c>
      <c r="CR25" s="48">
        <f t="shared" si="43"/>
        <v>5.3543822771124202E-3</v>
      </c>
      <c r="CS25" s="48">
        <f t="shared" si="44"/>
        <v>0.95906933339212719</v>
      </c>
      <c r="CT25" s="48">
        <f t="shared" si="45"/>
        <v>1.2084334485660949E-2</v>
      </c>
      <c r="CU25" s="48">
        <f t="shared" si="14"/>
        <v>1</v>
      </c>
      <c r="CV25" s="48">
        <f t="shared" si="46"/>
        <v>5.1924857426104295E-4</v>
      </c>
      <c r="CW25" s="48">
        <f t="shared" si="47"/>
        <v>7.7096330866679363E-3</v>
      </c>
      <c r="CX25" s="48">
        <f t="shared" si="48"/>
        <v>1.6363400473379743E-3</v>
      </c>
      <c r="CY25" s="48">
        <f t="shared" si="49"/>
        <v>0.99013477829173302</v>
      </c>
      <c r="CZ25" s="48">
        <f t="shared" si="15"/>
        <v>1</v>
      </c>
      <c r="DA25" s="48"/>
      <c r="DB25" s="48">
        <f>(AQ25*Baseline!B$7 + AV25*Baseline!B$11 + BA25*Baseline!B$16 + BF25*Baseline!B$18)</f>
        <v>58837.081634528797</v>
      </c>
      <c r="DC25" s="48">
        <f>(AR25*Baseline!B$7 + AW25*Baseline!B$11 + BB25*Baseline!B$16 + BG25*Baseline!B$18)</f>
        <v>64345.992881310689</v>
      </c>
      <c r="DD25" s="48">
        <f>(AS25*Baseline!B$7 + AX25*Baseline!B$11 + BC25*Baseline!B$16 + BH25*Baseline!B$18)</f>
        <v>114762.05473132918</v>
      </c>
      <c r="DE25" s="48">
        <f>(AT25*Baseline!B$7 + AY25*Baseline!B$11 + BD25*Baseline!B$16 + BI25*Baseline!B$18)</f>
        <v>1259804.4655989197</v>
      </c>
      <c r="DF25" s="48">
        <f t="shared" si="16"/>
        <v>1497749.5948460884</v>
      </c>
      <c r="DG25" s="48"/>
      <c r="DH25" s="48">
        <f t="shared" si="50"/>
        <v>3.9283657186083239E-2</v>
      </c>
      <c r="DI25" s="48">
        <f t="shared" si="51"/>
        <v>4.2961782865928937E-2</v>
      </c>
      <c r="DJ25" s="48">
        <f t="shared" si="52"/>
        <v>7.6622991671129334E-2</v>
      </c>
      <c r="DK25" s="48">
        <f t="shared" si="53"/>
        <v>0.84113156827685842</v>
      </c>
      <c r="DL25" s="48">
        <f t="shared" si="17"/>
        <v>1</v>
      </c>
      <c r="DM25" s="48"/>
      <c r="DN25" s="48">
        <f>DH25 / (Baseline!B$7/Baseline!B$17)</f>
        <v>4.193272023446502</v>
      </c>
      <c r="DO25" s="48">
        <f>DI25 / (Baseline!B$11/Baseline!B$17)</f>
        <v>1.0371180010237775</v>
      </c>
      <c r="DP25" s="48">
        <f>DJ25 / (Baseline!B$16/Baseline!B$17)</f>
        <v>1.1840567811645613</v>
      </c>
      <c r="DQ25" s="48">
        <f>DK25 / (Baseline!B$18/Baseline!B$17)</f>
        <v>0.95097349484602323</v>
      </c>
      <c r="DR25" s="71"/>
      <c r="DS25" s="48">
        <f>(AU25*Baseline!B$34)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2.9870162536359809E-2</v>
      </c>
      <c r="DT25" s="48">
        <f>(AZ25*Baseline!B$34) + (Baseline!D$88*(1-Baseline!D$89)*Baseline!B$35) + (Baseline!D$88*Baseline!D$89*((1-Baseline!D$90)*Baseline!B$40 + Baseline!D$90*Baseline!B$41))</f>
        <v>1.0332540611685908E-2</v>
      </c>
      <c r="DU25" s="48">
        <f>(BE25*Baseline!B$34) + (Baseline!F$88*(1-Baseline!F$89)*Baseline!B$35) + (Baseline!F$88*Baseline!F$89*((1-Baseline!F$90)*Baseline!B$40 + Baseline!F$90*Baseline!B$41))</f>
        <v>1.2910733465226056E-2</v>
      </c>
      <c r="DV25" s="48">
        <f>(BJ25*Baseline!B$34) + (Baseline!H$88*(1-Baseline!H$89)*Baseline!B$35) + (Baseline!H$88*Baseline!H$89*((1-Baseline!H$90)*Baseline!B$40 + Baseline!H$90*Baseline!B$41))</f>
        <v>9.3050806444786149E-3</v>
      </c>
      <c r="DW25" s="48">
        <f>( DS25*Baseline!B$7 + DT25*Baseline!B$11 + DU25*Baseline!B$16 + DV25*Baseline!B$18 ) / Baseline!B$17</f>
        <v>9.7736313057736925E-3</v>
      </c>
    </row>
    <row r="26" spans="1:127">
      <c r="A26" s="7" t="s">
        <v>38</v>
      </c>
      <c r="B26" s="1">
        <f>MIN( MAX( NORMINV( MCrands!B26, (B$5+B$4)/2, (B$5-B$4)/3.29 ), 0 ), 1 )</f>
        <v>0.68368357361711063</v>
      </c>
      <c r="C26" s="1">
        <f>MAX( NORMINV( MCrands!C26, (C$5+C$4)/2, (C$5-C$4)/3.29 ), 0 )</f>
        <v>2.1116156740876191</v>
      </c>
      <c r="D26" s="40"/>
      <c r="E26" s="40">
        <f>Baseline!B$33 * (C26 * Baseline!B$66*Baseline!B$66/Baseline!B$73 + Baseline!B$52*Baseline!B$52/Baseline!B$74 + Baseline!B$53*Baseline!B$53/Baseline!B$75 + Baseline!B$54*Baseline!B$54/Baseline!B$76)</f>
        <v>1.7678595228767387E-5</v>
      </c>
      <c r="F26" s="40">
        <f>Baseline!B$33 * (C26 * Baseline!B$66*Baseline!B$57/Baseline!B$73 + Baseline!B$52*Baseline!B$67/Baseline!B$74 + Baseline!B$53*Baseline!B$55/Baseline!B$75 + Baseline!B$54*Baseline!B$56/Baseline!B$76)</f>
        <v>3.8969000913028669E-8</v>
      </c>
      <c r="G26" s="1">
        <f>Baseline!B$33 * (C26 * Baseline!B$66*Baseline!B$58/Baseline!B$73 + Baseline!B$52*Baseline!B$59/Baseline!B$74 + Baseline!B$53*Baseline!B$68/Baseline!B$75 + Baseline!B$54*Baseline!B$60/Baseline!B$76)</f>
        <v>1.0745316978651328E-7</v>
      </c>
      <c r="H26" s="40">
        <f>Baseline!B$33 * (C26 * Baseline!B$66*Baseline!B$61/Baseline!B$73 + Baseline!B$52*Baseline!B$62/Baseline!B$74 + Baseline!B$53*Baseline!B$63/Baseline!B$75 + Baseline!B$54*Baseline!B$69/Baseline!B$76)</f>
        <v>1.6347519768052038E-9</v>
      </c>
      <c r="I26" s="40">
        <f>Baseline!B$33 * (C26 * Baseline!B$57*Baseline!B$66/Baseline!B$73 + Baseline!B$67*Baseline!B$52/Baseline!B$74 + Baseline!B$55*Baseline!B$53/Baseline!B$75 + Baseline!B$56*Baseline!B$54/Baseline!B$76)</f>
        <v>3.8969000913028669E-8</v>
      </c>
      <c r="J26" s="1">
        <f>Baseline!B$33 * (C26 * Baseline!B$57*Baseline!B$57/Baseline!B$73 + Baseline!B$67*Baseline!B$67/Baseline!B$74 + Baseline!B$55*Baseline!B$55/Baseline!B$75 + Baseline!B$56*Baseline!B$56/Baseline!B$76)</f>
        <v>1.7949605611054009E-6</v>
      </c>
      <c r="K26" s="40">
        <f>Baseline!B$33 * (C26 * Baseline!B$57*Baseline!B$58/Baseline!B$73 + Baseline!B$67*Baseline!B$59/Baseline!B$74 + Baseline!B$55*Baseline!B$68/Baseline!B$75 + Baseline!B$56*Baseline!B$60/Baseline!B$76)</f>
        <v>1.3929135428009922E-8</v>
      </c>
      <c r="L26" s="1">
        <f>Baseline!B$33 * (C26 * Baseline!B$57*Baseline!B$61/Baseline!B$73 + Baseline!B$67*Baseline!B$62/Baseline!B$74 + Baseline!B$55*Baseline!B$63/Baseline!B$75 + Baseline!B$56*Baseline!B$69/Baseline!B$76)</f>
        <v>1.4629412662054622E-8</v>
      </c>
      <c r="M26" s="40">
        <f>Baseline!B$33 * (C26 * Baseline!B$58*Baseline!B$66/Baseline!B$73 + Baseline!B$59*Baseline!B$52/Baseline!B$74 + Baseline!B$68*Baseline!B$53/Baseline!B$75 + Baseline!B$60*Baseline!B$54/Baseline!B$76)</f>
        <v>1.0745316978651328E-7</v>
      </c>
      <c r="N26" s="1">
        <f>Baseline!B$33 * (C26 * Baseline!B$58*Baseline!B$57/Baseline!B$73 + Baseline!B$59*Baseline!B$67/Baseline!B$74 + Baseline!B$68*Baseline!B$55/Baseline!B$75 + Baseline!B$60*Baseline!B$56/Baseline!B$76)</f>
        <v>1.3929135428009922E-8</v>
      </c>
      <c r="O26" s="1">
        <f>Baseline!B$33 * (C26 * Baseline!B$58*Baseline!B$58/Baseline!B$73 + Baseline!B$59*Baseline!B$59/Baseline!B$74 + Baseline!B$68*Baseline!B$68/Baseline!B$75 + Baseline!B$60*Baseline!B$60/Baseline!B$76)</f>
        <v>1.3250166096883519E-6</v>
      </c>
      <c r="P26" s="40">
        <f>Baseline!B$33 * (C26 * Baseline!B$58*Baseline!B$61/Baseline!B$73 + Baseline!B$59*Baseline!B$62/Baseline!B$74 + Baseline!B$68*Baseline!B$63/Baseline!B$75 + Baseline!B$60*Baseline!B$69/Baseline!B$76)</f>
        <v>1.6489554557528322E-9</v>
      </c>
      <c r="Q26" s="40">
        <f>Baseline!B$33 * (C26 * Baseline!B$61*Baseline!B$66/Baseline!B$73 + Baseline!B$62*Baseline!B$52/Baseline!B$74 + Baseline!B$63*Baseline!B$53/Baseline!B$75 + Baseline!B$69*Baseline!B$54/Baseline!B$76)</f>
        <v>1.6347519768052038E-9</v>
      </c>
      <c r="R26" s="40">
        <f>Baseline!B$33 * (C26 * Baseline!B$61*Baseline!B$57/Baseline!B$73 + Baseline!B$62*Baseline!B$67/Baseline!B$74 + Baseline!B$63*Baseline!B$55/Baseline!B$75 + Baseline!B$69*Baseline!B$56/Baseline!B$76)</f>
        <v>1.4629412662054622E-8</v>
      </c>
      <c r="S26" s="40">
        <f>Baseline!B$33 * (C26 * Baseline!B$61*Baseline!B$58/Baseline!B$73 + Baseline!B$62*Baseline!B$59/Baseline!B$74 + Baseline!B$63*Baseline!B$68/Baseline!B$75 + Baseline!B$69*Baseline!B$60/Baseline!B$76)</f>
        <v>1.6489554557528322E-9</v>
      </c>
      <c r="T26" s="40">
        <f>Baseline!B$33 * (C26 * Baseline!B$61*Baseline!B$61/Baseline!B$73 + Baseline!B$62*Baseline!B$62/Baseline!B$74 + Baseline!B$63*Baseline!B$63/Baseline!B$75 + Baseline!B$69*Baseline!B$69/Baseline!B$76)</f>
        <v>9.8551801509337469E-8</v>
      </c>
      <c r="U26" s="40"/>
      <c r="V26" s="40">
        <f>E26 * ( Baseline!B$87 * Baseline!B$7 )</f>
        <v>0.1834861398793767</v>
      </c>
      <c r="W26" s="40">
        <f>F26 * ( Baseline!D$87 * Baseline!B$11 )</f>
        <v>7.1884540414559239E-4</v>
      </c>
      <c r="X26" s="40">
        <f>G26 * ( Baseline!F$87 * Baseline!B$16 )</f>
        <v>3.7323611297092343E-3</v>
      </c>
      <c r="Y26" s="40">
        <f>H26 * ( Baseline!H$87 * Baseline!B$18 )</f>
        <v>5.7489889517201942E-4</v>
      </c>
      <c r="Z26" s="48">
        <f t="shared" si="0"/>
        <v>0.18851224530840355</v>
      </c>
      <c r="AA26" s="40">
        <f>I26 * ( Baseline!B$87 * Baseline!B$7 )</f>
        <v>4.0445926047632456E-4</v>
      </c>
      <c r="AB26" s="1">
        <f>J26 * ( Baseline!D$87 * Baseline!B$11 )</f>
        <v>3.3110911743745017E-2</v>
      </c>
      <c r="AC26" s="1">
        <f>K26 * ( Baseline!F$87 * Baseline!B$16 )</f>
        <v>4.8382531427644537E-4</v>
      </c>
      <c r="AD26" s="1">
        <f>L26 * ( Baseline!F$87 * Baseline!B$16 )</f>
        <v>5.0814928288120203E-4</v>
      </c>
      <c r="AE26" s="48">
        <f t="shared" si="1"/>
        <v>3.450734560137899E-2</v>
      </c>
      <c r="AF26" s="48">
        <f>M26 * ( Baseline!B$87 * Baseline!B$7 )</f>
        <v>1.1152564492142214E-3</v>
      </c>
      <c r="AG26" s="48">
        <f>N26 * ( Baseline!D$87 * Baseline!B$11 )</f>
        <v>2.5694512950160932E-4</v>
      </c>
      <c r="AH26" s="48">
        <f>O26 * ( Baseline!F$87 * Baseline!B$16 )</f>
        <v>4.6024147077703345E-2</v>
      </c>
      <c r="AI26" s="48">
        <f>P26 * ( Baseline!H$87 * Baseline!B$18 )</f>
        <v>5.7989388185528893E-4</v>
      </c>
      <c r="AJ26" s="48">
        <f t="shared" si="2"/>
        <v>4.7976242538274462E-2</v>
      </c>
      <c r="AK26" s="48">
        <f>Q26 * ( Baseline!B$87 * Baseline!B$7 )</f>
        <v>1.6967090767261209E-5</v>
      </c>
      <c r="AL26" s="48">
        <f>R26 * ( Baseline!D$87 * Baseline!B$11 )</f>
        <v>2.6986286050642241E-4</v>
      </c>
      <c r="AM26" s="48">
        <f>S26 * ( Baseline!F$87 * Baseline!B$16 )</f>
        <v>5.7276088363903365E-5</v>
      </c>
      <c r="AN26" s="48">
        <f>T26 * ( Baseline!H$87 * Baseline!B$18 )</f>
        <v>3.4658053704058327E-2</v>
      </c>
      <c r="AO26" s="48">
        <f t="shared" si="3"/>
        <v>3.5002159743695915E-2</v>
      </c>
      <c r="AP26" s="48"/>
      <c r="AQ26" s="48">
        <f>V26 * ( (1-Baseline!B$88-Baseline!B$87) + (1-B26)*Baseline!B$88 )</f>
        <v>6.791218724443028E-2</v>
      </c>
      <c r="AR26" s="48">
        <f>W26 * ( (1-Baseline!B$88-Baseline!B$87) + (1-B26)*Baseline!B$88 )</f>
        <v>2.6606022513867635E-4</v>
      </c>
      <c r="AS26" s="48">
        <f>X26 * ( (1-Baseline!B$88-Baseline!B$87) + (1-B26)*Baseline!B$88 )</f>
        <v>1.3814275458150637E-3</v>
      </c>
      <c r="AT26" s="48">
        <f>Y26 * ( (1-Baseline!B$88-Baseline!B$87) + (1-B26)*Baseline!B$88 )</f>
        <v>2.1278251011877411E-4</v>
      </c>
      <c r="AU26" s="48">
        <f t="shared" si="4"/>
        <v>6.977245752550279E-2</v>
      </c>
      <c r="AV26" s="48">
        <f>AA26 * ( (1-Baseline!D$88-Baseline!D$87) + (1-B26)*Baseline!D$88 )</f>
        <v>2.7709833934333705E-4</v>
      </c>
      <c r="AW26" s="48">
        <f>AB26 * ( (1-Baseline!D$88-Baseline!D$87) + (1-B26)*Baseline!D$88 )</f>
        <v>2.2684555788215429E-2</v>
      </c>
      <c r="AX26" s="48">
        <f>AC26 * ( (1-Baseline!D$88-Baseline!D$87) + (1-B26)*Baseline!D$88 )</f>
        <v>3.3147267035098314E-4</v>
      </c>
      <c r="AY26" s="48">
        <f>AD26 * ( (1-Baseline!D$88-Baseline!D$87) + (1-B26)*Baseline!D$88 )</f>
        <v>3.481372197018369E-4</v>
      </c>
      <c r="AZ26" s="48">
        <f t="shared" si="5"/>
        <v>2.3641264017611588E-2</v>
      </c>
      <c r="BA26" s="48">
        <f>AF26 * ( (1-Baseline!F$88-Baseline!F$87) + (1-Baseline!B$36)*Baseline!F$88 )</f>
        <v>8.0257422906092866E-4</v>
      </c>
      <c r="BB26" s="48">
        <f>AG26 * ( (1-Baseline!F$88-Baseline!F$87) + (1-Baseline!B$36)*Baseline!F$88 )</f>
        <v>1.8490593743350213E-4</v>
      </c>
      <c r="BC26" s="48">
        <f>AH26 * ( (1-Baseline!F$88-Baseline!F$87) + (1-Baseline!B$36)*Baseline!F$88 )</f>
        <v>3.3120449009821813E-2</v>
      </c>
      <c r="BD26" s="48">
        <f>AI26 * ( (1-Baseline!F$88-Baseline!F$87) + (1-Baseline!B$36)*Baseline!F$88 )</f>
        <v>4.1731019398728533E-4</v>
      </c>
      <c r="BE26" s="48">
        <f t="shared" si="6"/>
        <v>3.452523937030353E-2</v>
      </c>
      <c r="BF26" s="48">
        <f>AK26 * ( (1-Baseline!H$88-Baseline!H$87) + (1-Baseline!B$36)*Baseline!H$88 )</f>
        <v>1.3443365356716399E-5</v>
      </c>
      <c r="BG26" s="48">
        <f>AL26 * ( (1-Baseline!H$88-Baseline!H$87) + (1-Baseline!B$36)*Baseline!H$88 )</f>
        <v>2.1381774163644859E-4</v>
      </c>
      <c r="BH26" s="48">
        <f>AM26 * ( (1-Baseline!H$88-Baseline!H$87) + (1-Baseline!B$36)*Baseline!H$88 )</f>
        <v>4.5380990332487907E-5</v>
      </c>
      <c r="BI26" s="48">
        <f>AN26 * ( (1-Baseline!H$88-Baseline!H$87) + (1-Baseline!B$36)*Baseline!H$88 )</f>
        <v>2.746026911079949E-2</v>
      </c>
      <c r="BJ26" s="48">
        <f t="shared" si="7"/>
        <v>2.7732911208125145E-2</v>
      </c>
      <c r="BK26" s="48"/>
      <c r="BL26" s="48">
        <f t="shared" si="18"/>
        <v>0.97333804273136637</v>
      </c>
      <c r="BM26" s="48">
        <f t="shared" si="19"/>
        <v>3.8132557541265865E-3</v>
      </c>
      <c r="BN26" s="48">
        <f t="shared" si="20"/>
        <v>1.9799038113429399E-2</v>
      </c>
      <c r="BO26" s="48">
        <f t="shared" si="21"/>
        <v>3.0496634010776986E-3</v>
      </c>
      <c r="BP26" s="48">
        <f t="shared" si="8"/>
        <v>1</v>
      </c>
      <c r="BQ26" s="48">
        <f t="shared" si="22"/>
        <v>1.1720961245427161E-2</v>
      </c>
      <c r="BR26" s="48">
        <f t="shared" si="23"/>
        <v>0.95953227252639883</v>
      </c>
      <c r="BS26" s="48">
        <f t="shared" si="24"/>
        <v>1.4020936871397915E-2</v>
      </c>
      <c r="BT26" s="48">
        <f t="shared" si="25"/>
        <v>1.4725829356776004E-2</v>
      </c>
      <c r="BU26" s="48">
        <f t="shared" si="9"/>
        <v>1</v>
      </c>
      <c r="BV26" s="48">
        <f t="shared" si="26"/>
        <v>2.3246014906742492E-2</v>
      </c>
      <c r="BW26" s="48">
        <f t="shared" si="27"/>
        <v>5.3556743068535178E-3</v>
      </c>
      <c r="BX26" s="48">
        <f t="shared" si="28"/>
        <v>0.95931120576994389</v>
      </c>
      <c r="BY26" s="48">
        <f t="shared" si="29"/>
        <v>1.2087105016460209E-2</v>
      </c>
      <c r="BZ26" s="48">
        <f t="shared" si="10"/>
        <v>1</v>
      </c>
      <c r="CA26" s="48">
        <f t="shared" si="30"/>
        <v>4.847441098350246E-4</v>
      </c>
      <c r="CB26" s="48">
        <f t="shared" si="31"/>
        <v>7.7098916890414515E-3</v>
      </c>
      <c r="CC26" s="48">
        <f t="shared" si="32"/>
        <v>1.6363586928152085E-3</v>
      </c>
      <c r="CD26" s="48">
        <f t="shared" si="33"/>
        <v>0.99016900550830822</v>
      </c>
      <c r="CE26" s="48">
        <f t="shared" si="11"/>
        <v>0.99999999999999989</v>
      </c>
      <c r="CF26" s="48"/>
      <c r="CG26" s="48">
        <f t="shared" si="34"/>
        <v>0.97333804273136637</v>
      </c>
      <c r="CH26" s="48">
        <f t="shared" si="35"/>
        <v>3.8132557541265865E-3</v>
      </c>
      <c r="CI26" s="48">
        <f t="shared" si="36"/>
        <v>1.9799038113429399E-2</v>
      </c>
      <c r="CJ26" s="48">
        <f t="shared" si="37"/>
        <v>3.0496634010776986E-3</v>
      </c>
      <c r="CK26" s="48">
        <f t="shared" si="12"/>
        <v>1</v>
      </c>
      <c r="CL26" s="48">
        <f t="shared" si="38"/>
        <v>1.1720961245427161E-2</v>
      </c>
      <c r="CM26" s="48">
        <f t="shared" si="39"/>
        <v>0.95953227252639883</v>
      </c>
      <c r="CN26" s="48">
        <f t="shared" si="40"/>
        <v>1.4020936871397915E-2</v>
      </c>
      <c r="CO26" s="48">
        <f t="shared" si="41"/>
        <v>1.4725829356776004E-2</v>
      </c>
      <c r="CP26" s="48">
        <f t="shared" si="13"/>
        <v>1</v>
      </c>
      <c r="CQ26" s="48">
        <f t="shared" si="42"/>
        <v>2.3246014906742492E-2</v>
      </c>
      <c r="CR26" s="48">
        <f t="shared" si="43"/>
        <v>5.3556743068535178E-3</v>
      </c>
      <c r="CS26" s="48">
        <f t="shared" si="44"/>
        <v>0.95931120576994389</v>
      </c>
      <c r="CT26" s="48">
        <f t="shared" si="45"/>
        <v>1.2087105016460209E-2</v>
      </c>
      <c r="CU26" s="48">
        <f t="shared" si="14"/>
        <v>1</v>
      </c>
      <c r="CV26" s="48">
        <f t="shared" si="46"/>
        <v>4.847441098350246E-4</v>
      </c>
      <c r="CW26" s="48">
        <f t="shared" si="47"/>
        <v>7.7098916890414515E-3</v>
      </c>
      <c r="CX26" s="48">
        <f t="shared" si="48"/>
        <v>1.6363586928152085E-3</v>
      </c>
      <c r="CY26" s="48">
        <f t="shared" si="49"/>
        <v>0.99016900550830822</v>
      </c>
      <c r="CZ26" s="48">
        <f t="shared" si="15"/>
        <v>0.99999999999999989</v>
      </c>
      <c r="DA26" s="48"/>
      <c r="DB26" s="48">
        <f>(AQ26*Baseline!B$7 + AV26*Baseline!B$11 + BA26*Baseline!B$16 + BF26*Baseline!B$18)</f>
        <v>36836.021991508613</v>
      </c>
      <c r="DC26" s="48">
        <f>(AR26*Baseline!B$7 + AW26*Baseline!B$11 + BB26*Baseline!B$16 + BG26*Baseline!B$18)</f>
        <v>59187.652950373311</v>
      </c>
      <c r="DD26" s="48">
        <f>(AS26*Baseline!B$7 + AX26*Baseline!B$11 + BC26*Baseline!B$16 + BH26*Baseline!B$18)</f>
        <v>114418.68304723987</v>
      </c>
      <c r="DE26" s="48">
        <f>(AT26*Baseline!B$7 + AY26*Baseline!B$11 + BD26*Baseline!B$16 + BI26*Baseline!B$18)</f>
        <v>1259675.9971863655</v>
      </c>
      <c r="DF26" s="48">
        <f t="shared" si="16"/>
        <v>1470118.3551754872</v>
      </c>
      <c r="DG26" s="48"/>
      <c r="DH26" s="48">
        <f t="shared" si="50"/>
        <v>2.5056500969346456E-2</v>
      </c>
      <c r="DI26" s="48">
        <f t="shared" si="51"/>
        <v>4.0260467969810573E-2</v>
      </c>
      <c r="DJ26" s="48">
        <f t="shared" si="52"/>
        <v>7.7829572458866264E-2</v>
      </c>
      <c r="DK26" s="48">
        <f t="shared" si="53"/>
        <v>0.85685345860197681</v>
      </c>
      <c r="DL26" s="48">
        <f t="shared" si="17"/>
        <v>1</v>
      </c>
      <c r="DM26" s="48"/>
      <c r="DN26" s="48">
        <f>DH26 / (Baseline!B$7/Baseline!B$17)</f>
        <v>2.6746166738631114</v>
      </c>
      <c r="DO26" s="48">
        <f>DI26 / (Baseline!B$11/Baseline!B$17)</f>
        <v>0.97190696651105846</v>
      </c>
      <c r="DP26" s="48">
        <f>DJ26 / (Baseline!B$16/Baseline!B$17)</f>
        <v>1.2027021007035672</v>
      </c>
      <c r="DQ26" s="48">
        <f>DK26 / (Baseline!B$18/Baseline!B$17)</f>
        <v>0.96874847982095713</v>
      </c>
      <c r="DR26" s="71"/>
      <c r="DS26" s="48">
        <f>(AU26*Baseline!B$34)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2.2995399878825418E-2</v>
      </c>
      <c r="DT26" s="48">
        <f>(AZ26*Baseline!B$34) + (Baseline!D$88*(1-Baseline!D$89)*Baseline!B$35) + (Baseline!D$88*Baseline!D$89*((1-Baseline!D$90)*Baseline!B$40 + Baseline!D$90*Baseline!B$41))</f>
        <v>9.9597576026417417E-3</v>
      </c>
      <c r="DU26" s="48">
        <f>(BE26*Baseline!B$34) + (Baseline!F$88*(1-Baseline!F$89)*Baseline!B$35) + (Baseline!F$88*Baseline!F$89*((1-Baseline!F$90)*Baseline!B$40 + Baseline!F$90*Baseline!B$41))</f>
        <v>1.2909425905545533E-2</v>
      </c>
      <c r="DV26" s="48">
        <f>(BJ26*Baseline!B$34) + (Baseline!H$88*(1-Baseline!H$89)*Baseline!B$35) + (Baseline!H$88*Baseline!H$89*((1-Baseline!H$90)*Baseline!B$40 + Baseline!H$90*Baseline!B$41))</f>
        <v>9.3049366812187721E-3</v>
      </c>
      <c r="DW26" s="48">
        <f>( DS26*Baseline!B$7 + DT26*Baseline!B$11 + DU26*Baseline!B$16 + DV26*Baseline!B$18 ) / Baseline!B$17</f>
        <v>9.693572562916938E-3</v>
      </c>
    </row>
    <row r="27" spans="1:127">
      <c r="A27" s="7" t="s">
        <v>42</v>
      </c>
      <c r="B27" s="1">
        <f>MIN( MAX( NORMINV( MCrands!B27, (B$5+B$4)/2, (B$5-B$4)/3.29 ), 0 ), 1 )</f>
        <v>0.62957467990572469</v>
      </c>
      <c r="C27" s="1">
        <f>MAX( NORMINV( MCrands!C27, (C$5+C$4)/2, (C$5-C$4)/3.29 ), 0 )</f>
        <v>2.8430162819083127</v>
      </c>
      <c r="D27" s="40"/>
      <c r="E27" s="40">
        <f>Baseline!B$33 * (C27 * Baseline!B$66*Baseline!B$66/Baseline!B$73 + Baseline!B$52*Baseline!B$52/Baseline!B$74 + Baseline!B$53*Baseline!B$53/Baseline!B$75 + Baseline!B$54*Baseline!B$54/Baseline!B$76)</f>
        <v>2.3798986769123431E-5</v>
      </c>
      <c r="F27" s="40">
        <f>Baseline!B$33 * (C27 * Baseline!B$66*Baseline!B$57/Baseline!B$73 + Baseline!B$52*Baseline!B$67/Baseline!B$74 + Baseline!B$53*Baseline!B$55/Baseline!B$75 + Baseline!B$54*Baseline!B$56/Baseline!B$76)</f>
        <v>3.9787508641595172E-8</v>
      </c>
      <c r="G27" s="1">
        <f>Baseline!B$33 * (C27 * Baseline!B$66*Baseline!B$58/Baseline!B$73 + Baseline!B$52*Baseline!B$59/Baseline!B$74 + Baseline!B$53*Baseline!B$68/Baseline!B$75 + Baseline!B$54*Baseline!B$60/Baseline!B$76)</f>
        <v>1.0946533461923927E-7</v>
      </c>
      <c r="H27" s="40">
        <f>Baseline!B$33 * (C27 * Baseline!B$66*Baseline!B$61/Baseline!B$73 + Baseline!B$52*Baseline!B$62/Baseline!B$74 + Baseline!B$53*Baseline!B$63/Baseline!B$75 + Baseline!B$54*Baseline!B$69/Baseline!B$76)</f>
        <v>1.8359684600778027E-9</v>
      </c>
      <c r="I27" s="40">
        <f>Baseline!B$33 * (C27 * Baseline!B$57*Baseline!B$66/Baseline!B$73 + Baseline!B$67*Baseline!B$52/Baseline!B$74 + Baseline!B$55*Baseline!B$53/Baseline!B$75 + Baseline!B$56*Baseline!B$54/Baseline!B$76)</f>
        <v>3.9787508641595172E-8</v>
      </c>
      <c r="J27" s="1">
        <f>Baseline!B$33 * (C27 * Baseline!B$57*Baseline!B$57/Baseline!B$73 + Baseline!B$67*Baseline!B$67/Baseline!B$74 + Baseline!B$55*Baseline!B$55/Baseline!B$75 + Baseline!B$56*Baseline!B$56/Baseline!B$76)</f>
        <v>1.7949606705681529E-6</v>
      </c>
      <c r="K27" s="40">
        <f>Baseline!B$33 * (C27 * Baseline!B$57*Baseline!B$58/Baseline!B$73 + Baseline!B$67*Baseline!B$59/Baseline!B$74 + Baseline!B$55*Baseline!B$68/Baseline!B$75 + Baseline!B$56*Baseline!B$60/Baseline!B$76)</f>
        <v>1.3929404523942083E-8</v>
      </c>
      <c r="L27" s="1">
        <f>Baseline!B$33 * (C27 * Baseline!B$57*Baseline!B$61/Baseline!B$73 + Baseline!B$67*Baseline!B$62/Baseline!B$74 + Baseline!B$55*Baseline!B$63/Baseline!B$75 + Baseline!B$56*Baseline!B$69/Baseline!B$76)</f>
        <v>1.4629439571647838E-8</v>
      </c>
      <c r="M27" s="40">
        <f>Baseline!B$33 * (C27 * Baseline!B$58*Baseline!B$66/Baseline!B$73 + Baseline!B$59*Baseline!B$52/Baseline!B$74 + Baseline!B$68*Baseline!B$53/Baseline!B$75 + Baseline!B$60*Baseline!B$54/Baseline!B$76)</f>
        <v>1.0946533461923927E-7</v>
      </c>
      <c r="N27" s="1">
        <f>Baseline!B$33 * (C27 * Baseline!B$58*Baseline!B$57/Baseline!B$73 + Baseline!B$59*Baseline!B$67/Baseline!B$74 + Baseline!B$68*Baseline!B$55/Baseline!B$75 + Baseline!B$60*Baseline!B$56/Baseline!B$76)</f>
        <v>1.3929404523942083E-8</v>
      </c>
      <c r="O27" s="1">
        <f>Baseline!B$33 * (C27 * Baseline!B$58*Baseline!B$58/Baseline!B$73 + Baseline!B$59*Baseline!B$59/Baseline!B$74 + Baseline!B$68*Baseline!B$68/Baseline!B$75 + Baseline!B$60*Baseline!B$60/Baseline!B$76)</f>
        <v>1.3250172712158518E-6</v>
      </c>
      <c r="P27" s="40">
        <f>Baseline!B$33 * (C27 * Baseline!B$58*Baseline!B$61/Baseline!B$73 + Baseline!B$59*Baseline!B$62/Baseline!B$74 + Baseline!B$68*Baseline!B$63/Baseline!B$75 + Baseline!B$60*Baseline!B$69/Baseline!B$76)</f>
        <v>1.6490216085028216E-9</v>
      </c>
      <c r="Q27" s="40">
        <f>Baseline!B$33 * (C27 * Baseline!B$61*Baseline!B$66/Baseline!B$73 + Baseline!B$62*Baseline!B$52/Baseline!B$74 + Baseline!B$63*Baseline!B$53/Baseline!B$75 + Baseline!B$69*Baseline!B$54/Baseline!B$76)</f>
        <v>1.8359684600778027E-9</v>
      </c>
      <c r="R27" s="40">
        <f>Baseline!B$33 * (C27 * Baseline!B$61*Baseline!B$57/Baseline!B$73 + Baseline!B$62*Baseline!B$67/Baseline!B$74 + Baseline!B$63*Baseline!B$55/Baseline!B$75 + Baseline!B$69*Baseline!B$56/Baseline!B$76)</f>
        <v>1.4629439571647838E-8</v>
      </c>
      <c r="S27" s="40">
        <f>Baseline!B$33 * (C27 * Baseline!B$61*Baseline!B$58/Baseline!B$73 + Baseline!B$62*Baseline!B$59/Baseline!B$74 + Baseline!B$63*Baseline!B$68/Baseline!B$75 + Baseline!B$69*Baseline!B$60/Baseline!B$76)</f>
        <v>1.6490216085028216E-9</v>
      </c>
      <c r="T27" s="40">
        <f>Baseline!B$33 * (C27 * Baseline!B$61*Baseline!B$61/Baseline!B$73 + Baseline!B$62*Baseline!B$62/Baseline!B$74 + Baseline!B$63*Baseline!B$63/Baseline!B$75 + Baseline!B$69*Baseline!B$69/Baseline!B$76)</f>
        <v>9.8551808124612456E-8</v>
      </c>
      <c r="U27" s="40"/>
      <c r="V27" s="40">
        <f>E27 * ( Baseline!B$87 * Baseline!B$7 )</f>
        <v>0.24700968367673209</v>
      </c>
      <c r="W27" s="40">
        <f>F27 * ( Baseline!D$87 * Baseline!B$11 )</f>
        <v>7.3394408528065238E-4</v>
      </c>
      <c r="X27" s="40">
        <f>G27 * ( Baseline!F$87 * Baseline!B$16 )</f>
        <v>3.8022532122150864E-3</v>
      </c>
      <c r="Y27" s="40">
        <f>H27 * ( Baseline!H$87 * Baseline!B$18 )</f>
        <v>6.4566139343789583E-4</v>
      </c>
      <c r="Z27" s="48">
        <f t="shared" si="0"/>
        <v>0.25219154236766578</v>
      </c>
      <c r="AA27" s="40">
        <f>I27 * ( Baseline!B$87 * Baseline!B$7 )</f>
        <v>4.1295455219111628E-4</v>
      </c>
      <c r="AB27" s="1">
        <f>J27 * ( Baseline!D$87 * Baseline!B$11 )</f>
        <v>3.3110913762960145E-2</v>
      </c>
      <c r="AC27" s="1">
        <f>K27 * ( Baseline!F$87 * Baseline!B$16 )</f>
        <v>4.8383466126173535E-4</v>
      </c>
      <c r="AD27" s="1">
        <f>L27 * ( Baseline!F$87 * Baseline!B$16 )</f>
        <v>5.08150217579731E-4</v>
      </c>
      <c r="AE27" s="48">
        <f t="shared" si="1"/>
        <v>3.4515853193992731E-2</v>
      </c>
      <c r="AF27" s="48">
        <f>M27 * ( Baseline!B$87 * Baseline!B$7 )</f>
        <v>1.1361407080130843E-3</v>
      </c>
      <c r="AG27" s="48">
        <f>N27 * ( Baseline!D$87 * Baseline!B$11 )</f>
        <v>2.5695009340547073E-4</v>
      </c>
      <c r="AH27" s="48">
        <f>O27 * ( Baseline!F$87 * Baseline!B$16 )</f>
        <v>4.602417005570885E-2</v>
      </c>
      <c r="AI27" s="48">
        <f>P27 * ( Baseline!H$87 * Baseline!B$18 )</f>
        <v>5.7991714602222144E-4</v>
      </c>
      <c r="AJ27" s="48">
        <f t="shared" si="2"/>
        <v>4.7997178003149628E-2</v>
      </c>
      <c r="AK27" s="48">
        <f>Q27 * ( Baseline!B$87 * Baseline!B$7 )</f>
        <v>1.9055516647147515E-5</v>
      </c>
      <c r="AL27" s="48">
        <f>R27 * ( Baseline!D$87 * Baseline!B$11 )</f>
        <v>2.6986335689680851E-4</v>
      </c>
      <c r="AM27" s="48">
        <f>S27 * ( Baseline!F$87 * Baseline!B$16 )</f>
        <v>5.7278386164453824E-5</v>
      </c>
      <c r="AN27" s="48">
        <f>T27 * ( Baseline!H$87 * Baseline!B$18 )</f>
        <v>3.4658056030475018E-2</v>
      </c>
      <c r="AO27" s="48">
        <f t="shared" si="3"/>
        <v>3.5004253290183425E-2</v>
      </c>
      <c r="AP27" s="48"/>
      <c r="AQ27" s="48">
        <f>V27 * ( (1-Baseline!B$88-Baseline!B$87) + (1-B27)*Baseline!B$88 )</f>
        <v>0.10331884859044033</v>
      </c>
      <c r="AR27" s="48">
        <f>W27 * ( (1-Baseline!B$88-Baseline!B$87) + (1-B27)*Baseline!B$88 )</f>
        <v>3.0699305667789912E-4</v>
      </c>
      <c r="AS27" s="48">
        <f>X27 * ( (1-Baseline!B$88-Baseline!B$87) + (1-B27)*Baseline!B$88 )</f>
        <v>1.5904009028629479E-3</v>
      </c>
      <c r="AT27" s="48">
        <f>Y27 * ( (1-Baseline!B$88-Baseline!B$87) + (1-B27)*Baseline!B$88 )</f>
        <v>2.7006630167830361E-4</v>
      </c>
      <c r="AU27" s="48">
        <f t="shared" si="4"/>
        <v>0.10548630885165948</v>
      </c>
      <c r="AV27" s="48">
        <f>AA27 * ( (1-Baseline!D$88-Baseline!D$87) + (1-B27)*Baseline!D$88 )</f>
        <v>2.9292887526991159E-4</v>
      </c>
      <c r="AW27" s="48">
        <f>AB27 * ( (1-Baseline!D$88-Baseline!D$87) + (1-B27)*Baseline!D$88 )</f>
        <v>2.3487191692838309E-2</v>
      </c>
      <c r="AX27" s="48">
        <f>AC27 * ( (1-Baseline!D$88-Baseline!D$87) + (1-B27)*Baseline!D$88 )</f>
        <v>3.4320760574739039E-4</v>
      </c>
      <c r="AY27" s="48">
        <f>AD27 * ( (1-Baseline!D$88-Baseline!D$87) + (1-B27)*Baseline!D$88 )</f>
        <v>3.6045581992979819E-4</v>
      </c>
      <c r="AZ27" s="48">
        <f t="shared" si="5"/>
        <v>2.4483783993785407E-2</v>
      </c>
      <c r="BA27" s="48">
        <f>AF27 * ( (1-Baseline!F$88-Baseline!F$87) + (1-Baseline!B$36)*Baseline!F$88 )</f>
        <v>8.1760320998887186E-4</v>
      </c>
      <c r="BB27" s="48">
        <f>AG27 * ( (1-Baseline!F$88-Baseline!F$87) + (1-Baseline!B$36)*Baseline!F$88 )</f>
        <v>1.8490950961756573E-4</v>
      </c>
      <c r="BC27" s="48">
        <f>AH27 * ( (1-Baseline!F$88-Baseline!F$87) + (1-Baseline!B$36)*Baseline!F$88 )</f>
        <v>3.3120465545529873E-2</v>
      </c>
      <c r="BD27" s="48">
        <f>AI27 * ( (1-Baseline!F$88-Baseline!F$87) + (1-Baseline!B$36)*Baseline!F$88 )</f>
        <v>4.173269356262633E-4</v>
      </c>
      <c r="BE27" s="48">
        <f t="shared" si="6"/>
        <v>3.454030520076258E-2</v>
      </c>
      <c r="BF27" s="48">
        <f>AK27 * ( (1-Baseline!H$88-Baseline!H$87) + (1-Baseline!B$36)*Baseline!H$88 )</f>
        <v>1.5098066949867918E-5</v>
      </c>
      <c r="BG27" s="48">
        <f>AL27 * ( (1-Baseline!H$88-Baseline!H$87) + (1-Baseline!B$36)*Baseline!H$88 )</f>
        <v>2.1381813493647929E-4</v>
      </c>
      <c r="BH27" s="48">
        <f>AM27 * ( (1-Baseline!H$88-Baseline!H$87) + (1-Baseline!B$36)*Baseline!H$88 )</f>
        <v>4.5382810925820052E-5</v>
      </c>
      <c r="BI27" s="48">
        <f>AN27 * ( (1-Baseline!H$88-Baseline!H$87) + (1-Baseline!B$36)*Baseline!H$88 )</f>
        <v>2.7460270954065964E-2</v>
      </c>
      <c r="BJ27" s="48">
        <f t="shared" si="7"/>
        <v>2.773456996687813E-2</v>
      </c>
      <c r="BK27" s="48"/>
      <c r="BL27" s="48">
        <f t="shared" si="18"/>
        <v>0.9794526864688462</v>
      </c>
      <c r="BM27" s="48">
        <f t="shared" si="19"/>
        <v>2.9102644695778407E-3</v>
      </c>
      <c r="BN27" s="48">
        <f t="shared" si="20"/>
        <v>1.507684665599073E-2</v>
      </c>
      <c r="BO27" s="48">
        <f t="shared" si="21"/>
        <v>2.5602024055850258E-3</v>
      </c>
      <c r="BP27" s="48">
        <f t="shared" si="8"/>
        <v>0.99999999999999989</v>
      </c>
      <c r="BQ27" s="48">
        <f t="shared" si="22"/>
        <v>1.1964199461335884E-2</v>
      </c>
      <c r="BR27" s="48">
        <f t="shared" si="23"/>
        <v>0.95929582203469599</v>
      </c>
      <c r="BS27" s="48">
        <f t="shared" si="24"/>
        <v>1.4017751742725102E-2</v>
      </c>
      <c r="BT27" s="48">
        <f t="shared" si="25"/>
        <v>1.47222267612429E-2</v>
      </c>
      <c r="BU27" s="48">
        <f t="shared" si="9"/>
        <v>0.99999999999999989</v>
      </c>
      <c r="BV27" s="48">
        <f t="shared" si="26"/>
        <v>2.3670989738991101E-2</v>
      </c>
      <c r="BW27" s="48">
        <f t="shared" si="27"/>
        <v>5.3534416833549963E-3</v>
      </c>
      <c r="BX27" s="48">
        <f t="shared" si="28"/>
        <v>0.95889325103006462</v>
      </c>
      <c r="BY27" s="48">
        <f t="shared" si="29"/>
        <v>1.208231754758929E-2</v>
      </c>
      <c r="BZ27" s="48">
        <f t="shared" si="10"/>
        <v>1</v>
      </c>
      <c r="CA27" s="48">
        <f t="shared" si="30"/>
        <v>5.4437717865821276E-4</v>
      </c>
      <c r="CB27" s="48">
        <f t="shared" si="31"/>
        <v>7.7094447540319005E-3</v>
      </c>
      <c r="CC27" s="48">
        <f t="shared" si="32"/>
        <v>1.6363264683756859E-3</v>
      </c>
      <c r="CD27" s="48">
        <f t="shared" si="33"/>
        <v>0.99010985159893428</v>
      </c>
      <c r="CE27" s="48">
        <f t="shared" si="11"/>
        <v>1</v>
      </c>
      <c r="CF27" s="48"/>
      <c r="CG27" s="48">
        <f t="shared" si="34"/>
        <v>0.9794526864688462</v>
      </c>
      <c r="CH27" s="48">
        <f t="shared" si="35"/>
        <v>2.9102644695778407E-3</v>
      </c>
      <c r="CI27" s="48">
        <f t="shared" si="36"/>
        <v>1.507684665599073E-2</v>
      </c>
      <c r="CJ27" s="48">
        <f t="shared" si="37"/>
        <v>2.5602024055850258E-3</v>
      </c>
      <c r="CK27" s="48">
        <f t="shared" si="12"/>
        <v>0.99999999999999989</v>
      </c>
      <c r="CL27" s="48">
        <f t="shared" si="38"/>
        <v>1.1964199461335884E-2</v>
      </c>
      <c r="CM27" s="48">
        <f t="shared" si="39"/>
        <v>0.95929582203469599</v>
      </c>
      <c r="CN27" s="48">
        <f t="shared" si="40"/>
        <v>1.4017751742725102E-2</v>
      </c>
      <c r="CO27" s="48">
        <f t="shared" si="41"/>
        <v>1.47222267612429E-2</v>
      </c>
      <c r="CP27" s="48">
        <f t="shared" si="13"/>
        <v>0.99999999999999989</v>
      </c>
      <c r="CQ27" s="48">
        <f t="shared" si="42"/>
        <v>2.3670989738991101E-2</v>
      </c>
      <c r="CR27" s="48">
        <f t="shared" si="43"/>
        <v>5.3534416833549963E-3</v>
      </c>
      <c r="CS27" s="48">
        <f t="shared" si="44"/>
        <v>0.95889325103006462</v>
      </c>
      <c r="CT27" s="48">
        <f t="shared" si="45"/>
        <v>1.208231754758929E-2</v>
      </c>
      <c r="CU27" s="48">
        <f t="shared" si="14"/>
        <v>1</v>
      </c>
      <c r="CV27" s="48">
        <f t="shared" si="46"/>
        <v>5.4437717865821276E-4</v>
      </c>
      <c r="CW27" s="48">
        <f t="shared" si="47"/>
        <v>7.7094447540319005E-3</v>
      </c>
      <c r="CX27" s="48">
        <f t="shared" si="48"/>
        <v>1.6363264683756859E-3</v>
      </c>
      <c r="CY27" s="48">
        <f t="shared" si="49"/>
        <v>0.99010985159893428</v>
      </c>
      <c r="CZ27" s="48">
        <f t="shared" si="15"/>
        <v>1</v>
      </c>
      <c r="DA27" s="48"/>
      <c r="DB27" s="48">
        <f>(AQ27*Baseline!B$7 + AV27*Baseline!B$11 + BA27*Baseline!B$16 + BF27*Baseline!B$18)</f>
        <v>54168.322261268855</v>
      </c>
      <c r="DC27" s="48">
        <f>(AR27*Baseline!B$7 + AW27*Baseline!B$11 + BB27*Baseline!B$16 + BG27*Baseline!B$18)</f>
        <v>60928.831390497115</v>
      </c>
      <c r="DD27" s="48">
        <f>(AS27*Baseline!B$7 + AX27*Baseline!B$11 + BC27*Baseline!B$16 + BH27*Baseline!B$18)</f>
        <v>114545.34009227026</v>
      </c>
      <c r="DE27" s="48">
        <f>(AT27*Baseline!B$7 + AY27*Baseline!B$11 + BD27*Baseline!B$16 + BI27*Baseline!B$18)</f>
        <v>1259730.3382210126</v>
      </c>
      <c r="DF27" s="48">
        <f t="shared" si="16"/>
        <v>1489372.8319650488</v>
      </c>
      <c r="DG27" s="48"/>
      <c r="DH27" s="48">
        <f t="shared" si="50"/>
        <v>3.6369887444368282E-2</v>
      </c>
      <c r="DI27" s="48">
        <f t="shared" si="51"/>
        <v>4.0909052510450877E-2</v>
      </c>
      <c r="DJ27" s="48">
        <f t="shared" si="52"/>
        <v>7.6908439333582726E-2</v>
      </c>
      <c r="DK27" s="48">
        <f t="shared" si="53"/>
        <v>0.84581262071159813</v>
      </c>
      <c r="DL27" s="48">
        <f t="shared" si="17"/>
        <v>1</v>
      </c>
      <c r="DM27" s="48"/>
      <c r="DN27" s="48">
        <f>DH27 / (Baseline!B$7/Baseline!B$17)</f>
        <v>3.8822462683132266</v>
      </c>
      <c r="DO27" s="48">
        <f>DI27 / (Baseline!B$11/Baseline!B$17)</f>
        <v>0.98756410775175063</v>
      </c>
      <c r="DP27" s="48">
        <f>DJ27 / (Baseline!B$16/Baseline!B$17)</f>
        <v>1.1884678101915427</v>
      </c>
      <c r="DQ27" s="48">
        <f>DK27 / (Baseline!B$18/Baseline!B$17)</f>
        <v>0.95626583787690167</v>
      </c>
      <c r="DR27" s="71"/>
      <c r="DS27" s="48">
        <f>(AU27*Baseline!B$34)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2.8352477577748923E-2</v>
      </c>
      <c r="DT27" s="48">
        <f>(AZ27*Baseline!B$34) + (Baseline!D$88*(1-Baseline!D$89)*Baseline!B$35) + (Baseline!D$88*Baseline!D$89*((1-Baseline!D$90)*Baseline!B$40 + Baseline!D$90*Baseline!B$41))</f>
        <v>1.0086135599067814E-2</v>
      </c>
      <c r="DU27" s="48">
        <f>(BE27*Baseline!B$34) + (Baseline!F$88*(1-Baseline!F$89)*Baseline!B$35) + (Baseline!F$88*Baseline!F$89*((1-Baseline!F$90)*Baseline!B$40 + Baseline!F$90*Baseline!B$41))</f>
        <v>1.2911685780114389E-2</v>
      </c>
      <c r="DV27" s="48">
        <f>(BJ27*Baseline!B$34) + (Baseline!H$88*(1-Baseline!H$89)*Baseline!B$35) + (Baseline!H$88*Baseline!H$89*((1-Baseline!H$90)*Baseline!B$40 + Baseline!H$90*Baseline!B$41))</f>
        <v>9.305185495031721E-3</v>
      </c>
      <c r="DW27" s="48">
        <f>( DS27*Baseline!B$7 + DT27*Baseline!B$11 + DU27*Baseline!B$16 + DV27*Baseline!B$18 ) / Baseline!B$17</f>
        <v>9.7493604763263016E-3</v>
      </c>
    </row>
    <row r="28" spans="1:127">
      <c r="A28" s="7" t="s">
        <v>45</v>
      </c>
      <c r="B28" s="1">
        <f>MIN( MAX( NORMINV( MCrands!B28, (B$5+B$4)/2, (B$5-B$4)/3.29 ), 0 ), 1 )</f>
        <v>0.67568504087478098</v>
      </c>
      <c r="C28" s="1">
        <f>MAX( NORMINV( MCrands!C28, (C$5+C$4)/2, (C$5-C$4)/3.29 ), 0 )</f>
        <v>2.7012263238187519</v>
      </c>
      <c r="D28" s="40"/>
      <c r="E28" s="40">
        <f>Baseline!B$33 * (C28 * Baseline!B$66*Baseline!B$66/Baseline!B$73 + Baseline!B$52*Baseline!B$52/Baseline!B$74 + Baseline!B$53*Baseline!B$53/Baseline!B$75 + Baseline!B$54*Baseline!B$54/Baseline!B$76)</f>
        <v>2.2612482340880554E-5</v>
      </c>
      <c r="F28" s="40">
        <f>Baseline!B$33 * (C28 * Baseline!B$66*Baseline!B$57/Baseline!B$73 + Baseline!B$52*Baseline!B$67/Baseline!B$74 + Baseline!B$53*Baseline!B$55/Baseline!B$75 + Baseline!B$54*Baseline!B$56/Baseline!B$76)</f>
        <v>3.9628832021301909E-8</v>
      </c>
      <c r="G28" s="1">
        <f>Baseline!B$33 * (C28 * Baseline!B$66*Baseline!B$58/Baseline!B$73 + Baseline!B$52*Baseline!B$59/Baseline!B$74 + Baseline!B$53*Baseline!B$68/Baseline!B$75 + Baseline!B$54*Baseline!B$60/Baseline!B$76)</f>
        <v>1.0907525459435166E-7</v>
      </c>
      <c r="H28" s="40">
        <f>Baseline!B$33 * (C28 * Baseline!B$66*Baseline!B$61/Baseline!B$73 + Baseline!B$52*Baseline!B$62/Baseline!B$74 + Baseline!B$53*Baseline!B$63/Baseline!B$75 + Baseline!B$54*Baseline!B$69/Baseline!B$76)</f>
        <v>1.7969604575890423E-9</v>
      </c>
      <c r="I28" s="40">
        <f>Baseline!B$33 * (C28 * Baseline!B$57*Baseline!B$66/Baseline!B$73 + Baseline!B$67*Baseline!B$52/Baseline!B$74 + Baseline!B$55*Baseline!B$53/Baseline!B$75 + Baseline!B$56*Baseline!B$54/Baseline!B$76)</f>
        <v>3.9628832021301909E-8</v>
      </c>
      <c r="J28" s="1">
        <f>Baseline!B$33 * (C28 * Baseline!B$57*Baseline!B$57/Baseline!B$73 + Baseline!B$67*Baseline!B$67/Baseline!B$74 + Baseline!B$55*Baseline!B$55/Baseline!B$75 + Baseline!B$56*Baseline!B$56/Baseline!B$76)</f>
        <v>1.7949606493476086E-6</v>
      </c>
      <c r="K28" s="40">
        <f>Baseline!B$33 * (C28 * Baseline!B$57*Baseline!B$58/Baseline!B$73 + Baseline!B$67*Baseline!B$59/Baseline!B$74 + Baseline!B$55*Baseline!B$68/Baseline!B$75 + Baseline!B$56*Baseline!B$60/Baseline!B$76)</f>
        <v>1.3929352356770582E-8</v>
      </c>
      <c r="L28" s="1">
        <f>Baseline!B$33 * (C28 * Baseline!B$57*Baseline!B$61/Baseline!B$73 + Baseline!B$67*Baseline!B$62/Baseline!B$74 + Baseline!B$55*Baseline!B$63/Baseline!B$75 + Baseline!B$56*Baseline!B$69/Baseline!B$76)</f>
        <v>1.4629434354930688E-8</v>
      </c>
      <c r="M28" s="40">
        <f>Baseline!B$33 * (C28 * Baseline!B$58*Baseline!B$66/Baseline!B$73 + Baseline!B$59*Baseline!B$52/Baseline!B$74 + Baseline!B$68*Baseline!B$53/Baseline!B$75 + Baseline!B$60*Baseline!B$54/Baseline!B$76)</f>
        <v>1.0907525459435166E-7</v>
      </c>
      <c r="N28" s="1">
        <f>Baseline!B$33 * (C28 * Baseline!B$58*Baseline!B$57/Baseline!B$73 + Baseline!B$59*Baseline!B$67/Baseline!B$74 + Baseline!B$68*Baseline!B$55/Baseline!B$75 + Baseline!B$60*Baseline!B$56/Baseline!B$76)</f>
        <v>1.3929352356770582E-8</v>
      </c>
      <c r="O28" s="1">
        <f>Baseline!B$33 * (C28 * Baseline!B$58*Baseline!B$58/Baseline!B$73 + Baseline!B$59*Baseline!B$59/Baseline!B$74 + Baseline!B$68*Baseline!B$68/Baseline!B$75 + Baseline!B$60*Baseline!B$60/Baseline!B$76)</f>
        <v>1.3250171429715552E-6</v>
      </c>
      <c r="P28" s="40">
        <f>Baseline!B$33 * (C28 * Baseline!B$58*Baseline!B$61/Baseline!B$73 + Baseline!B$59*Baseline!B$62/Baseline!B$74 + Baseline!B$68*Baseline!B$63/Baseline!B$75 + Baseline!B$60*Baseline!B$69/Baseline!B$76)</f>
        <v>1.6490087840731612E-9</v>
      </c>
      <c r="Q28" s="40">
        <f>Baseline!B$33 * (C28 * Baseline!B$61*Baseline!B$66/Baseline!B$73 + Baseline!B$62*Baseline!B$52/Baseline!B$74 + Baseline!B$63*Baseline!B$53/Baseline!B$75 + Baseline!B$69*Baseline!B$54/Baseline!B$76)</f>
        <v>1.7969604575890425E-9</v>
      </c>
      <c r="R28" s="40">
        <f>Baseline!B$33 * (C28 * Baseline!B$61*Baseline!B$57/Baseline!B$73 + Baseline!B$62*Baseline!B$67/Baseline!B$74 + Baseline!B$63*Baseline!B$55/Baseline!B$75 + Baseline!B$69*Baseline!B$56/Baseline!B$76)</f>
        <v>1.4629434354930688E-8</v>
      </c>
      <c r="S28" s="40">
        <f>Baseline!B$33 * (C28 * Baseline!B$61*Baseline!B$58/Baseline!B$73 + Baseline!B$62*Baseline!B$59/Baseline!B$74 + Baseline!B$63*Baseline!B$68/Baseline!B$75 + Baseline!B$69*Baseline!B$60/Baseline!B$76)</f>
        <v>1.6490087840731612E-9</v>
      </c>
      <c r="T28" s="40">
        <f>Baseline!B$33 * (C28 * Baseline!B$61*Baseline!B$61/Baseline!B$73 + Baseline!B$62*Baseline!B$62/Baseline!B$74 + Baseline!B$63*Baseline!B$63/Baseline!B$75 + Baseline!B$69*Baseline!B$69/Baseline!B$76)</f>
        <v>9.8551806842169501E-8</v>
      </c>
      <c r="U28" s="40"/>
      <c r="V28" s="40">
        <f>E28 * ( Baseline!B$87 * Baseline!B$7 )</f>
        <v>0.23469495421599926</v>
      </c>
      <c r="W28" s="40">
        <f>F28 * ( Baseline!D$87 * Baseline!B$11 )</f>
        <v>7.3101704182121808E-4</v>
      </c>
      <c r="X28" s="40">
        <f>G28 * ( Baseline!F$87 * Baseline!B$16 )</f>
        <v>3.7887038723002277E-3</v>
      </c>
      <c r="Y28" s="40">
        <f>H28 * ( Baseline!H$87 * Baseline!B$18 )</f>
        <v>6.319433139666097E-4</v>
      </c>
      <c r="Z28" s="48">
        <f t="shared" si="0"/>
        <v>0.23984661844408731</v>
      </c>
      <c r="AA28" s="40">
        <f>I28 * ( Baseline!B$87 * Baseline!B$7 )</f>
        <v>4.113076475490925E-4</v>
      </c>
      <c r="AB28" s="1">
        <f>J28 * ( Baseline!D$87 * Baseline!B$11 )</f>
        <v>3.3110913371513347E-2</v>
      </c>
      <c r="AC28" s="1">
        <f>K28 * ( Baseline!F$87 * Baseline!B$16 )</f>
        <v>4.8383284924703588E-4</v>
      </c>
      <c r="AD28" s="1">
        <f>L28 * ( Baseline!F$87 * Baseline!B$16 )</f>
        <v>5.0815003637826105E-4</v>
      </c>
      <c r="AE28" s="48">
        <f t="shared" si="1"/>
        <v>3.4514203904687735E-2</v>
      </c>
      <c r="AF28" s="48">
        <f>M28 * ( Baseline!B$87 * Baseline!B$7 )</f>
        <v>1.132092067434776E-3</v>
      </c>
      <c r="AG28" s="48">
        <f>N28 * ( Baseline!D$87 * Baseline!B$11 )</f>
        <v>2.5694913109874993E-4</v>
      </c>
      <c r="AH28" s="48">
        <f>O28 * ( Baseline!F$87 * Baseline!B$16 )</f>
        <v>4.6024165601172715E-2</v>
      </c>
      <c r="AI28" s="48">
        <f>P28 * ( Baseline!H$87 * Baseline!B$18 )</f>
        <v>5.7991263601058201E-4</v>
      </c>
      <c r="AJ28" s="48">
        <f t="shared" si="2"/>
        <v>4.7993119435716818E-2</v>
      </c>
      <c r="AK28" s="48">
        <f>Q28 * ( Baseline!B$87 * Baseline!B$7 )</f>
        <v>1.8650652589316671E-5</v>
      </c>
      <c r="AL28" s="48">
        <f>R28 * ( Baseline!D$87 * Baseline!B$11 )</f>
        <v>2.6986326066613648E-4</v>
      </c>
      <c r="AM28" s="48">
        <f>S28 * ( Baseline!F$87 * Baseline!B$16 )</f>
        <v>5.7277940710840212E-5</v>
      </c>
      <c r="AN28" s="48">
        <f>T28 * ( Baseline!H$87 * Baseline!B$18 )</f>
        <v>3.4658055579473858E-2</v>
      </c>
      <c r="AO28" s="48">
        <f t="shared" si="3"/>
        <v>3.5003847433440149E-2</v>
      </c>
      <c r="AP28" s="48"/>
      <c r="AQ28" s="48">
        <f>V28 * ( (1-Baseline!B$88-Baseline!B$87) + (1-B28)*Baseline!B$88 )</f>
        <v>8.8536398133814226E-2</v>
      </c>
      <c r="AR28" s="48">
        <f>W28 * ( (1-Baseline!B$88-Baseline!B$87) + (1-B28)*Baseline!B$88 )</f>
        <v>2.7576909811925722E-4</v>
      </c>
      <c r="AS28" s="48">
        <f>X28 * ( (1-Baseline!B$88-Baseline!B$87) + (1-B28)*Baseline!B$88 )</f>
        <v>1.4292518370053208E-3</v>
      </c>
      <c r="AT28" s="48">
        <f>Y28 * ( (1-Baseline!B$88-Baseline!B$87) + (1-B28)*Baseline!B$88 )</f>
        <v>2.3839449395173908E-4</v>
      </c>
      <c r="AU28" s="48">
        <f t="shared" si="4"/>
        <v>9.0479813562890546E-2</v>
      </c>
      <c r="AV28" s="48">
        <f>AA28 * ( (1-Baseline!D$88-Baseline!D$87) + (1-B28)*Baseline!D$88 )</f>
        <v>2.8326408144638352E-4</v>
      </c>
      <c r="AW28" s="48">
        <f>AB28 * ( (1-Baseline!D$88-Baseline!D$87) + (1-B28)*Baseline!D$88 )</f>
        <v>2.2803204652092054E-2</v>
      </c>
      <c r="AX28" s="48">
        <f>AC28 * ( (1-Baseline!D$88-Baseline!D$87) + (1-B28)*Baseline!D$88 )</f>
        <v>3.3321157151397236E-4</v>
      </c>
      <c r="AY28" s="48">
        <f>AD28 * ( (1-Baseline!D$88-Baseline!D$87) + (1-B28)*Baseline!D$88 )</f>
        <v>3.4995861163620629E-4</v>
      </c>
      <c r="AZ28" s="48">
        <f t="shared" si="5"/>
        <v>2.3769638916688617E-2</v>
      </c>
      <c r="BA28" s="48">
        <f>AF28 * ( (1-Baseline!F$88-Baseline!F$87) + (1-Baseline!B$36)*Baseline!F$88 )</f>
        <v>8.1468967867222276E-4</v>
      </c>
      <c r="BB28" s="48">
        <f>AG28 * ( (1-Baseline!F$88-Baseline!F$87) + (1-Baseline!B$36)*Baseline!F$88 )</f>
        <v>1.8490881711085563E-4</v>
      </c>
      <c r="BC28" s="48">
        <f>AH28 * ( (1-Baseline!F$88-Baseline!F$87) + (1-Baseline!B$36)*Baseline!F$88 )</f>
        <v>3.3120462339903123E-2</v>
      </c>
      <c r="BD28" s="48">
        <f>AI28 * ( (1-Baseline!F$88-Baseline!F$87) + (1-Baseline!B$36)*Baseline!F$88 )</f>
        <v>4.1732369007756718E-4</v>
      </c>
      <c r="BE28" s="48">
        <f t="shared" si="6"/>
        <v>3.453738452576377E-2</v>
      </c>
      <c r="BF28" s="48">
        <f>AK28 * ( (1-Baseline!H$88-Baseline!H$87) + (1-Baseline!B$36)*Baseline!H$88 )</f>
        <v>1.4777285059567383E-5</v>
      </c>
      <c r="BG28" s="48">
        <f>AL28 * ( (1-Baseline!H$88-Baseline!H$87) + (1-Baseline!B$36)*Baseline!H$88 )</f>
        <v>2.1381805869099323E-4</v>
      </c>
      <c r="BH28" s="48">
        <f>AM28 * ( (1-Baseline!H$88-Baseline!H$87) + (1-Baseline!B$36)*Baseline!H$88 )</f>
        <v>4.538245798401291E-5</v>
      </c>
      <c r="BI28" s="48">
        <f>AN28 * ( (1-Baseline!H$88-Baseline!H$87) + (1-Baseline!B$36)*Baseline!H$88 )</f>
        <v>2.7460270596728724E-2</v>
      </c>
      <c r="BJ28" s="48">
        <f t="shared" si="7"/>
        <v>2.7734248398463297E-2</v>
      </c>
      <c r="BK28" s="48"/>
      <c r="BL28" s="48">
        <f t="shared" si="18"/>
        <v>0.97852100537623798</v>
      </c>
      <c r="BM28" s="48">
        <f t="shared" si="19"/>
        <v>3.047852192219386E-3</v>
      </c>
      <c r="BN28" s="48">
        <f t="shared" si="20"/>
        <v>1.5796361428307752E-2</v>
      </c>
      <c r="BO28" s="48">
        <f t="shared" si="21"/>
        <v>2.634781003234896E-3</v>
      </c>
      <c r="BP28" s="48">
        <f t="shared" si="8"/>
        <v>1</v>
      </c>
      <c r="BQ28" s="48">
        <f t="shared" si="22"/>
        <v>1.1917054459228842E-2</v>
      </c>
      <c r="BR28" s="48">
        <f t="shared" si="23"/>
        <v>0.95934165142416072</v>
      </c>
      <c r="BS28" s="48">
        <f t="shared" si="24"/>
        <v>1.4018369091842836E-2</v>
      </c>
      <c r="BT28" s="48">
        <f t="shared" si="25"/>
        <v>1.4722925024767668E-2</v>
      </c>
      <c r="BU28" s="48">
        <f t="shared" si="9"/>
        <v>1</v>
      </c>
      <c r="BV28" s="48">
        <f t="shared" si="26"/>
        <v>2.3588632719553235E-2</v>
      </c>
      <c r="BW28" s="48">
        <f t="shared" si="27"/>
        <v>5.353874349486993E-3</v>
      </c>
      <c r="BX28" s="48">
        <f t="shared" si="28"/>
        <v>0.95897424760686023</v>
      </c>
      <c r="BY28" s="48">
        <f t="shared" si="29"/>
        <v>1.2083245324099665E-2</v>
      </c>
      <c r="BZ28" s="48">
        <f t="shared" si="10"/>
        <v>1.0000000000000002</v>
      </c>
      <c r="CA28" s="48">
        <f t="shared" si="30"/>
        <v>5.3281721744390825E-4</v>
      </c>
      <c r="CB28" s="48">
        <f t="shared" si="31"/>
        <v>7.7095313930641979E-3</v>
      </c>
      <c r="CC28" s="48">
        <f t="shared" si="32"/>
        <v>1.6363327151323658E-3</v>
      </c>
      <c r="CD28" s="48">
        <f t="shared" si="33"/>
        <v>0.9901213186743596</v>
      </c>
      <c r="CE28" s="48">
        <f t="shared" si="11"/>
        <v>1</v>
      </c>
      <c r="CF28" s="48"/>
      <c r="CG28" s="48">
        <f t="shared" si="34"/>
        <v>0.97852100537623798</v>
      </c>
      <c r="CH28" s="48">
        <f t="shared" si="35"/>
        <v>3.047852192219386E-3</v>
      </c>
      <c r="CI28" s="48">
        <f t="shared" si="36"/>
        <v>1.5796361428307752E-2</v>
      </c>
      <c r="CJ28" s="48">
        <f t="shared" si="37"/>
        <v>2.634781003234896E-3</v>
      </c>
      <c r="CK28" s="48">
        <f t="shared" si="12"/>
        <v>1</v>
      </c>
      <c r="CL28" s="48">
        <f t="shared" si="38"/>
        <v>1.1917054459228842E-2</v>
      </c>
      <c r="CM28" s="48">
        <f t="shared" si="39"/>
        <v>0.95934165142416072</v>
      </c>
      <c r="CN28" s="48">
        <f t="shared" si="40"/>
        <v>1.4018369091842836E-2</v>
      </c>
      <c r="CO28" s="48">
        <f t="shared" si="41"/>
        <v>1.4722925024767668E-2</v>
      </c>
      <c r="CP28" s="48">
        <f t="shared" si="13"/>
        <v>1</v>
      </c>
      <c r="CQ28" s="48">
        <f t="shared" si="42"/>
        <v>2.3588632719553235E-2</v>
      </c>
      <c r="CR28" s="48">
        <f t="shared" si="43"/>
        <v>5.353874349486993E-3</v>
      </c>
      <c r="CS28" s="48">
        <f t="shared" si="44"/>
        <v>0.95897424760686023</v>
      </c>
      <c r="CT28" s="48">
        <f t="shared" si="45"/>
        <v>1.2083245324099665E-2</v>
      </c>
      <c r="CU28" s="48">
        <f t="shared" si="14"/>
        <v>1.0000000000000002</v>
      </c>
      <c r="CV28" s="48">
        <f t="shared" si="46"/>
        <v>5.3281721744390825E-4</v>
      </c>
      <c r="CW28" s="48">
        <f t="shared" si="47"/>
        <v>7.7095313930641979E-3</v>
      </c>
      <c r="CX28" s="48">
        <f t="shared" si="48"/>
        <v>1.6363327151323658E-3</v>
      </c>
      <c r="CY28" s="48">
        <f t="shared" si="49"/>
        <v>0.9901213186743596</v>
      </c>
      <c r="CZ28" s="48">
        <f t="shared" si="15"/>
        <v>1</v>
      </c>
      <c r="DA28" s="48"/>
      <c r="DB28" s="48">
        <f>(AQ28*Baseline!B$7 + AV28*Baseline!B$11 + BA28*Baseline!B$16 + BF28*Baseline!B$18)</f>
        <v>46953.657369555156</v>
      </c>
      <c r="DC28" s="48">
        <f>(AR28*Baseline!B$7 + AW28*Baseline!B$11 + BB28*Baseline!B$16 + BG28*Baseline!B$18)</f>
        <v>59446.834815043563</v>
      </c>
      <c r="DD28" s="48">
        <f>(AS28*Baseline!B$7 + AX28*Baseline!B$11 + BC28*Baseline!B$16 + BH28*Baseline!B$18)</f>
        <v>114445.71885917785</v>
      </c>
      <c r="DE28" s="48">
        <f>(AT28*Baseline!B$7 + AY28*Baseline!B$11 + BD28*Baseline!B$16 + BI28*Baseline!B$18)</f>
        <v>1259692.4383282615</v>
      </c>
      <c r="DF28" s="48">
        <f t="shared" si="16"/>
        <v>1480538.649372038</v>
      </c>
      <c r="DG28" s="48"/>
      <c r="DH28" s="48">
        <f t="shared" si="50"/>
        <v>3.1713901821793226E-2</v>
      </c>
      <c r="DI28" s="48">
        <f t="shared" si="51"/>
        <v>4.0152166807842268E-2</v>
      </c>
      <c r="DJ28" s="48">
        <f t="shared" si="52"/>
        <v>7.7300054887266434E-2</v>
      </c>
      <c r="DK28" s="48">
        <f t="shared" si="53"/>
        <v>0.85083387648309816</v>
      </c>
      <c r="DL28" s="48">
        <f t="shared" si="17"/>
        <v>1</v>
      </c>
      <c r="DM28" s="48"/>
      <c r="DN28" s="48">
        <f>DH28 / (Baseline!B$7/Baseline!B$17)</f>
        <v>3.3852504270087747</v>
      </c>
      <c r="DO28" s="48">
        <f>DI28 / (Baseline!B$11/Baseline!B$17)</f>
        <v>0.96929252462535642</v>
      </c>
      <c r="DP28" s="48">
        <f>DJ28 / (Baseline!B$16/Baseline!B$17)</f>
        <v>1.1945194539845563</v>
      </c>
      <c r="DQ28" s="48">
        <f>DK28 / (Baseline!B$18/Baseline!B$17)</f>
        <v>0.96194281081387201</v>
      </c>
      <c r="DR28" s="71"/>
      <c r="DS28" s="48">
        <f>(AU28*Baseline!B$34)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2.6101503284433582E-2</v>
      </c>
      <c r="DT28" s="48">
        <f>(AZ28*Baseline!B$34) + (Baseline!D$88*(1-Baseline!D$89)*Baseline!B$35) + (Baseline!D$88*Baseline!D$89*((1-Baseline!D$90)*Baseline!B$40 + Baseline!D$90*Baseline!B$41))</f>
        <v>9.979013837503296E-3</v>
      </c>
      <c r="DU28" s="48">
        <f>(BE28*Baseline!B$34) + (Baseline!F$88*(1-Baseline!F$89)*Baseline!B$35) + (Baseline!F$88*Baseline!F$89*((1-Baseline!F$90)*Baseline!B$40 + Baseline!F$90*Baseline!B$41))</f>
        <v>1.2911247678864569E-2</v>
      </c>
      <c r="DV28" s="48">
        <f>(BJ28*Baseline!B$34) + (Baseline!H$88*(1-Baseline!H$89)*Baseline!B$35) + (Baseline!H$88*Baseline!H$89*((1-Baseline!H$90)*Baseline!B$40 + Baseline!H$90*Baseline!B$41))</f>
        <v>9.3051372597694956E-3</v>
      </c>
      <c r="DW28" s="48">
        <f>( DS28*Baseline!B$7 + DT28*Baseline!B$11 + DU28*Baseline!B$16 + DV28*Baseline!B$18 ) / Baseline!B$17</f>
        <v>9.7237643191869626E-3</v>
      </c>
    </row>
    <row r="29" spans="1:127">
      <c r="A29" s="7" t="s">
        <v>48</v>
      </c>
      <c r="B29" s="1">
        <f>MIN( MAX( NORMINV( MCrands!B29, (B$5+B$4)/2, (B$5-B$4)/3.29 ), 0 ), 1 )</f>
        <v>0.55450314199343564</v>
      </c>
      <c r="C29" s="1">
        <f>MAX( NORMINV( MCrands!C29, (C$5+C$4)/2, (C$5-C$4)/3.29 ), 0 )</f>
        <v>2.7876720580212355</v>
      </c>
      <c r="D29" s="40"/>
      <c r="E29" s="40">
        <f>Baseline!B$33 * (C29 * Baseline!B$66*Baseline!B$66/Baseline!B$73 + Baseline!B$52*Baseline!B$52/Baseline!B$74 + Baseline!B$53*Baseline!B$53/Baseline!B$75 + Baseline!B$54*Baseline!B$54/Baseline!B$76)</f>
        <v>2.3335863938674438E-5</v>
      </c>
      <c r="F29" s="40">
        <f>Baseline!B$33 * (C29 * Baseline!B$66*Baseline!B$57/Baseline!B$73 + Baseline!B$52*Baseline!B$67/Baseline!B$74 + Baseline!B$53*Baseline!B$55/Baseline!B$75 + Baseline!B$54*Baseline!B$56/Baseline!B$76)</f>
        <v>3.9725573124316803E-8</v>
      </c>
      <c r="G29" s="1">
        <f>Baseline!B$33 * (C29 * Baseline!B$66*Baseline!B$58/Baseline!B$73 + Baseline!B$52*Baseline!B$59/Baseline!B$74 + Baseline!B$53*Baseline!B$68/Baseline!B$75 + Baseline!B$54*Baseline!B$60/Baseline!B$76)</f>
        <v>1.0931307647259661E-7</v>
      </c>
      <c r="H29" s="40">
        <f>Baseline!B$33 * (C29 * Baseline!B$66*Baseline!B$61/Baseline!B$73 + Baseline!B$52*Baseline!B$62/Baseline!B$74 + Baseline!B$53*Baseline!B$63/Baseline!B$75 + Baseline!B$54*Baseline!B$69/Baseline!B$76)</f>
        <v>1.8207426454135375E-9</v>
      </c>
      <c r="I29" s="40">
        <f>Baseline!B$33 * (C29 * Baseline!B$57*Baseline!B$66/Baseline!B$73 + Baseline!B$67*Baseline!B$52/Baseline!B$74 + Baseline!B$55*Baseline!B$53/Baseline!B$75 + Baseline!B$56*Baseline!B$54/Baseline!B$76)</f>
        <v>3.9725573124316803E-8</v>
      </c>
      <c r="J29" s="1">
        <f>Baseline!B$33 * (C29 * Baseline!B$57*Baseline!B$57/Baseline!B$73 + Baseline!B$67*Baseline!B$67/Baseline!B$74 + Baseline!B$55*Baseline!B$55/Baseline!B$75 + Baseline!B$56*Baseline!B$56/Baseline!B$76)</f>
        <v>1.7949606622852354E-6</v>
      </c>
      <c r="K29" s="40">
        <f>Baseline!B$33 * (C29 * Baseline!B$57*Baseline!B$58/Baseline!B$73 + Baseline!B$67*Baseline!B$59/Baseline!B$74 + Baseline!B$55*Baseline!B$68/Baseline!B$75 + Baseline!B$56*Baseline!B$60/Baseline!B$76)</f>
        <v>1.3929384161769347E-8</v>
      </c>
      <c r="L29" s="1">
        <f>Baseline!B$33 * (C29 * Baseline!B$57*Baseline!B$61/Baseline!B$73 + Baseline!B$67*Baseline!B$62/Baseline!B$74 + Baseline!B$55*Baseline!B$63/Baseline!B$75 + Baseline!B$56*Baseline!B$69/Baseline!B$76)</f>
        <v>1.4629437535430565E-8</v>
      </c>
      <c r="M29" s="40">
        <f>Baseline!B$33 * (C29 * Baseline!B$58*Baseline!B$66/Baseline!B$73 + Baseline!B$59*Baseline!B$52/Baseline!B$74 + Baseline!B$68*Baseline!B$53/Baseline!B$75 + Baseline!B$60*Baseline!B$54/Baseline!B$76)</f>
        <v>1.0931307647259661E-7</v>
      </c>
      <c r="N29" s="1">
        <f>Baseline!B$33 * (C29 * Baseline!B$58*Baseline!B$57/Baseline!B$73 + Baseline!B$59*Baseline!B$67/Baseline!B$74 + Baseline!B$68*Baseline!B$55/Baseline!B$75 + Baseline!B$60*Baseline!B$56/Baseline!B$76)</f>
        <v>1.3929384161769347E-8</v>
      </c>
      <c r="O29" s="1">
        <f>Baseline!B$33 * (C29 * Baseline!B$58*Baseline!B$58/Baseline!B$73 + Baseline!B$59*Baseline!B$59/Baseline!B$74 + Baseline!B$68*Baseline!B$68/Baseline!B$75 + Baseline!B$60*Baseline!B$60/Baseline!B$76)</f>
        <v>1.3250172211588438E-6</v>
      </c>
      <c r="P29" s="40">
        <f>Baseline!B$33 * (C29 * Baseline!B$58*Baseline!B$61/Baseline!B$73 + Baseline!B$59*Baseline!B$62/Baseline!B$74 + Baseline!B$68*Baseline!B$63/Baseline!B$75 + Baseline!B$60*Baseline!B$69/Baseline!B$76)</f>
        <v>1.6490166028020238E-9</v>
      </c>
      <c r="Q29" s="40">
        <f>Baseline!B$33 * (C29 * Baseline!B$61*Baseline!B$66/Baseline!B$73 + Baseline!B$62*Baseline!B$52/Baseline!B$74 + Baseline!B$63*Baseline!B$53/Baseline!B$75 + Baseline!B$69*Baseline!B$54/Baseline!B$76)</f>
        <v>1.8207426454135375E-9</v>
      </c>
      <c r="R29" s="40">
        <f>Baseline!B$33 * (C29 * Baseline!B$61*Baseline!B$57/Baseline!B$73 + Baseline!B$62*Baseline!B$67/Baseline!B$74 + Baseline!B$63*Baseline!B$55/Baseline!B$75 + Baseline!B$69*Baseline!B$56/Baseline!B$76)</f>
        <v>1.4629437535430565E-8</v>
      </c>
      <c r="S29" s="40">
        <f>Baseline!B$33 * (C29 * Baseline!B$61*Baseline!B$58/Baseline!B$73 + Baseline!B$62*Baseline!B$59/Baseline!B$74 + Baseline!B$63*Baseline!B$68/Baseline!B$75 + Baseline!B$69*Baseline!B$60/Baseline!B$76)</f>
        <v>1.6490166028020238E-9</v>
      </c>
      <c r="T29" s="40">
        <f>Baseline!B$33 * (C29 * Baseline!B$61*Baseline!B$61/Baseline!B$73 + Baseline!B$62*Baseline!B$62/Baseline!B$74 + Baseline!B$63*Baseline!B$63/Baseline!B$75 + Baseline!B$69*Baseline!B$69/Baseline!B$76)</f>
        <v>9.8551807624042388E-8</v>
      </c>
      <c r="U29" s="40"/>
      <c r="V29" s="40">
        <f>E29 * ( Baseline!B$87 * Baseline!B$7 )</f>
        <v>0.242202931819502</v>
      </c>
      <c r="W29" s="40">
        <f>F29 * ( Baseline!D$87 * Baseline!B$11 )</f>
        <v>7.3280158583479023E-4</v>
      </c>
      <c r="X29" s="40">
        <f>G29 * ( Baseline!F$87 * Baseline!B$16 )</f>
        <v>3.7969645605230085E-3</v>
      </c>
      <c r="Y29" s="40">
        <f>H29 * ( Baseline!H$87 * Baseline!B$18 )</f>
        <v>6.4030687840884132E-4</v>
      </c>
      <c r="Z29" s="48">
        <f t="shared" si="0"/>
        <v>0.24737300484426866</v>
      </c>
      <c r="AA29" s="40">
        <f>I29 * ( Baseline!B$87 * Baseline!B$7 )</f>
        <v>4.123117234572841E-4</v>
      </c>
      <c r="AB29" s="1">
        <f>J29 * ( Baseline!D$87 * Baseline!B$11 )</f>
        <v>3.3110913610168519E-2</v>
      </c>
      <c r="AC29" s="1">
        <f>K29 * ( Baseline!F$87 * Baseline!B$16 )</f>
        <v>4.8383395398635028E-4</v>
      </c>
      <c r="AD29" s="1">
        <f>L29 * ( Baseline!F$87 * Baseline!B$16 )</f>
        <v>5.0815014685219248E-4</v>
      </c>
      <c r="AE29" s="48">
        <f t="shared" si="1"/>
        <v>3.4515209434464345E-2</v>
      </c>
      <c r="AF29" s="48">
        <f>M29 * ( Baseline!B$87 * Baseline!B$7 )</f>
        <v>1.1345604207090802E-3</v>
      </c>
      <c r="AG29" s="48">
        <f>N29 * ( Baseline!D$87 * Baseline!B$11 )</f>
        <v>2.5694971779270296E-4</v>
      </c>
      <c r="AH29" s="48">
        <f>O29 * ( Baseline!F$87 * Baseline!B$16 )</f>
        <v>4.6024168316990195E-2</v>
      </c>
      <c r="AI29" s="48">
        <f>P29 * ( Baseline!H$87 * Baseline!B$18 )</f>
        <v>5.7991538565006762E-4</v>
      </c>
      <c r="AJ29" s="48">
        <f t="shared" si="2"/>
        <v>4.7995593841142048E-2</v>
      </c>
      <c r="AK29" s="48">
        <f>Q29 * ( Baseline!B$87 * Baseline!B$7 )</f>
        <v>1.8897487916747107E-5</v>
      </c>
      <c r="AL29" s="48">
        <f>R29 * ( Baseline!D$87 * Baseline!B$11 )</f>
        <v>2.6986331933553177E-4</v>
      </c>
      <c r="AM29" s="48">
        <f>S29 * ( Baseline!F$87 * Baseline!B$16 )</f>
        <v>5.7278212292588324E-5</v>
      </c>
      <c r="AN29" s="48">
        <f>T29 * ( Baseline!H$87 * Baseline!B$18 )</f>
        <v>3.4658055854437805E-2</v>
      </c>
      <c r="AO29" s="48">
        <f t="shared" si="3"/>
        <v>3.500409487398267E-2</v>
      </c>
      <c r="AP29" s="48"/>
      <c r="AQ29" s="48">
        <f>V29 * ( (1-Baseline!B$88-Baseline!B$87) + (1-B29)*Baseline!B$88 )</f>
        <v>0.11749075392096185</v>
      </c>
      <c r="AR29" s="48">
        <f>W29 * ( (1-Baseline!B$88-Baseline!B$87) + (1-B29)*Baseline!B$88 )</f>
        <v>3.5547633609311018E-4</v>
      </c>
      <c r="AS29" s="48">
        <f>X29 * ( (1-Baseline!B$88-Baseline!B$87) + (1-B29)*Baseline!B$88 )</f>
        <v>1.8418779057533339E-3</v>
      </c>
      <c r="AT29" s="48">
        <f>Y29 * ( (1-Baseline!B$88-Baseline!B$87) + (1-B29)*Baseline!B$88 )</f>
        <v>3.1060787464412906E-4</v>
      </c>
      <c r="AU29" s="48">
        <f t="shared" si="4"/>
        <v>0.11999871603745242</v>
      </c>
      <c r="AV29" s="48">
        <f>AA29 * ( (1-Baseline!D$88-Baseline!D$87) + (1-B29)*Baseline!D$88 )</f>
        <v>3.0633977346706284E-4</v>
      </c>
      <c r="AW29" s="48">
        <f>AB29 * ( (1-Baseline!D$88-Baseline!D$87) + (1-B29)*Baseline!D$88 )</f>
        <v>2.460077945292127E-2</v>
      </c>
      <c r="AX29" s="48">
        <f>AC29 * ( (1-Baseline!D$88-Baseline!D$87) + (1-B29)*Baseline!D$88 )</f>
        <v>3.5947943128327597E-4</v>
      </c>
      <c r="AY29" s="48">
        <f>AD29 * ( (1-Baseline!D$88-Baseline!D$87) + (1-B29)*Baseline!D$88 )</f>
        <v>3.7754590038981166E-4</v>
      </c>
      <c r="AZ29" s="48">
        <f t="shared" si="5"/>
        <v>2.5644144558061421E-2</v>
      </c>
      <c r="BA29" s="48">
        <f>AF29 * ( (1-Baseline!F$88-Baseline!F$87) + (1-Baseline!B$36)*Baseline!F$88 )</f>
        <v>8.1646598467571677E-4</v>
      </c>
      <c r="BB29" s="48">
        <f>AG29 * ( (1-Baseline!F$88-Baseline!F$87) + (1-Baseline!B$36)*Baseline!F$88 )</f>
        <v>1.8490923931459844E-4</v>
      </c>
      <c r="BC29" s="48">
        <f>AH29 * ( (1-Baseline!F$88-Baseline!F$87) + (1-Baseline!B$36)*Baseline!F$88 )</f>
        <v>3.3120464294292287E-2</v>
      </c>
      <c r="BD29" s="48">
        <f>AI29 * ( (1-Baseline!F$88-Baseline!F$87) + (1-Baseline!B$36)*Baseline!F$88 )</f>
        <v>4.1732566880612948E-4</v>
      </c>
      <c r="BE29" s="48">
        <f t="shared" si="6"/>
        <v>3.4539165187088737E-2</v>
      </c>
      <c r="BF29" s="48">
        <f>AK29 * ( (1-Baseline!H$88-Baseline!H$87) + (1-Baseline!B$36)*Baseline!H$88 )</f>
        <v>1.4972857626197066E-5</v>
      </c>
      <c r="BG29" s="48">
        <f>AL29 * ( (1-Baseline!H$88-Baseline!H$87) + (1-Baseline!B$36)*Baseline!H$88 )</f>
        <v>2.1381810517592852E-4</v>
      </c>
      <c r="BH29" s="48">
        <f>AM29 * ( (1-Baseline!H$88-Baseline!H$87) + (1-Baseline!B$36)*Baseline!H$88 )</f>
        <v>4.5382673163663579E-5</v>
      </c>
      <c r="BI29" s="48">
        <f>AN29 * ( (1-Baseline!H$88-Baseline!H$87) + (1-Baseline!B$36)*Baseline!H$88 )</f>
        <v>2.7460270814588159E-2</v>
      </c>
      <c r="BJ29" s="48">
        <f t="shared" si="7"/>
        <v>2.7734444450553949E-2</v>
      </c>
      <c r="BK29" s="48"/>
      <c r="BL29" s="48">
        <f t="shared" si="18"/>
        <v>0.97910009207341997</v>
      </c>
      <c r="BM29" s="48">
        <f t="shared" si="19"/>
        <v>2.9623344968304787E-3</v>
      </c>
      <c r="BN29" s="48">
        <f t="shared" si="20"/>
        <v>1.5349146779024461E-2</v>
      </c>
      <c r="BO29" s="48">
        <f t="shared" si="21"/>
        <v>2.5884266507250476E-3</v>
      </c>
      <c r="BP29" s="48">
        <f t="shared" si="8"/>
        <v>0.99999999999999989</v>
      </c>
      <c r="BQ29" s="48">
        <f t="shared" si="22"/>
        <v>1.1945798105040034E-2</v>
      </c>
      <c r="BR29" s="48">
        <f t="shared" si="23"/>
        <v>0.95931370988890485</v>
      </c>
      <c r="BS29" s="48">
        <f t="shared" si="24"/>
        <v>1.4017992702754089E-2</v>
      </c>
      <c r="BT29" s="48">
        <f t="shared" si="25"/>
        <v>1.4722499303301089E-2</v>
      </c>
      <c r="BU29" s="48">
        <f t="shared" si="9"/>
        <v>1</v>
      </c>
      <c r="BV29" s="48">
        <f t="shared" si="26"/>
        <v>2.363884535868644E-2</v>
      </c>
      <c r="BW29" s="48">
        <f t="shared" si="27"/>
        <v>5.3536105552348529E-3</v>
      </c>
      <c r="BX29" s="48">
        <f t="shared" si="28"/>
        <v>0.95892486442240998</v>
      </c>
      <c r="BY29" s="48">
        <f t="shared" si="29"/>
        <v>1.2082679663668655E-2</v>
      </c>
      <c r="BZ29" s="48">
        <f t="shared" si="10"/>
        <v>0.99999999999999989</v>
      </c>
      <c r="CA29" s="48">
        <f t="shared" si="30"/>
        <v>5.3986506392407691E-4</v>
      </c>
      <c r="CB29" s="48">
        <f t="shared" si="31"/>
        <v>7.7094785712088732E-3</v>
      </c>
      <c r="CC29" s="48">
        <f t="shared" si="32"/>
        <v>1.6363289066263283E-3</v>
      </c>
      <c r="CD29" s="48">
        <f t="shared" si="33"/>
        <v>0.99011432745824079</v>
      </c>
      <c r="CE29" s="48">
        <f t="shared" si="11"/>
        <v>1</v>
      </c>
      <c r="CF29" s="48"/>
      <c r="CG29" s="48">
        <f t="shared" si="34"/>
        <v>0.97910009207341997</v>
      </c>
      <c r="CH29" s="48">
        <f t="shared" si="35"/>
        <v>2.9623344968304787E-3</v>
      </c>
      <c r="CI29" s="48">
        <f t="shared" si="36"/>
        <v>1.5349146779024461E-2</v>
      </c>
      <c r="CJ29" s="48">
        <f t="shared" si="37"/>
        <v>2.5884266507250476E-3</v>
      </c>
      <c r="CK29" s="48">
        <f t="shared" si="12"/>
        <v>0.99999999999999989</v>
      </c>
      <c r="CL29" s="48">
        <f t="shared" si="38"/>
        <v>1.1945798105040034E-2</v>
      </c>
      <c r="CM29" s="48">
        <f t="shared" si="39"/>
        <v>0.95931370988890485</v>
      </c>
      <c r="CN29" s="48">
        <f t="shared" si="40"/>
        <v>1.4017992702754089E-2</v>
      </c>
      <c r="CO29" s="48">
        <f t="shared" si="41"/>
        <v>1.4722499303301089E-2</v>
      </c>
      <c r="CP29" s="48">
        <f t="shared" si="13"/>
        <v>1</v>
      </c>
      <c r="CQ29" s="48">
        <f t="shared" si="42"/>
        <v>2.363884535868644E-2</v>
      </c>
      <c r="CR29" s="48">
        <f t="shared" si="43"/>
        <v>5.3536105552348529E-3</v>
      </c>
      <c r="CS29" s="48">
        <f t="shared" si="44"/>
        <v>0.95892486442240998</v>
      </c>
      <c r="CT29" s="48">
        <f t="shared" si="45"/>
        <v>1.2082679663668655E-2</v>
      </c>
      <c r="CU29" s="48">
        <f t="shared" si="14"/>
        <v>0.99999999999999989</v>
      </c>
      <c r="CV29" s="48">
        <f t="shared" si="46"/>
        <v>5.3986506392407691E-4</v>
      </c>
      <c r="CW29" s="48">
        <f t="shared" si="47"/>
        <v>7.7094785712088732E-3</v>
      </c>
      <c r="CX29" s="48">
        <f t="shared" si="48"/>
        <v>1.6363289066263283E-3</v>
      </c>
      <c r="CY29" s="48">
        <f t="shared" si="49"/>
        <v>0.99011432745824079</v>
      </c>
      <c r="CZ29" s="48">
        <f t="shared" si="15"/>
        <v>1</v>
      </c>
      <c r="DA29" s="48"/>
      <c r="DB29" s="48">
        <f>(AQ29*Baseline!B$7 + AV29*Baseline!B$11 + BA29*Baseline!B$16 + BF29*Baseline!B$18)</f>
        <v>61060.91338397051</v>
      </c>
      <c r="DC29" s="48">
        <f>(AR29*Baseline!B$7 + AW29*Baseline!B$11 + BB29*Baseline!B$16 + BG29*Baseline!B$18)</f>
        <v>63340.492597924247</v>
      </c>
      <c r="DD29" s="48">
        <f>(AS29*Baseline!B$7 + AX29*Baseline!B$11 + BC29*Baseline!B$16 + BH29*Baseline!B$18)</f>
        <v>114702.19174708717</v>
      </c>
      <c r="DE29" s="48">
        <f>(AT29*Baseline!B$7 + AY29*Baseline!B$11 + BD29*Baseline!B$16 + BI29*Baseline!B$18)</f>
        <v>1259786.6408534211</v>
      </c>
      <c r="DF29" s="48">
        <f t="shared" si="16"/>
        <v>1498890.2385824029</v>
      </c>
      <c r="DG29" s="48"/>
      <c r="DH29" s="48">
        <f t="shared" si="50"/>
        <v>4.0737414796776415E-2</v>
      </c>
      <c r="DI29" s="48">
        <f t="shared" si="51"/>
        <v>4.2258259455895474E-2</v>
      </c>
      <c r="DJ29" s="48">
        <f t="shared" si="52"/>
        <v>7.6524743970291256E-2</v>
      </c>
      <c r="DK29" s="48">
        <f t="shared" si="53"/>
        <v>0.84047958177703685</v>
      </c>
      <c r="DL29" s="48">
        <f t="shared" si="17"/>
        <v>1</v>
      </c>
      <c r="DM29" s="48"/>
      <c r="DN29" s="48">
        <f>DH29 / (Baseline!B$7/Baseline!B$17)</f>
        <v>4.3484510865595905</v>
      </c>
      <c r="DO29" s="48">
        <f>DI29 / (Baseline!B$11/Baseline!B$17)</f>
        <v>1.0201346091807453</v>
      </c>
      <c r="DP29" s="48">
        <f>DJ29 / (Baseline!B$16/Baseline!B$17)</f>
        <v>1.1825385572754388</v>
      </c>
      <c r="DQ29" s="48">
        <f>DK29 / (Baseline!B$18/Baseline!B$17)</f>
        <v>0.95023636654920052</v>
      </c>
      <c r="DR29" s="71"/>
      <c r="DS29" s="48">
        <f>(AU29*Baseline!B$34)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3.0529338655617862E-2</v>
      </c>
      <c r="DT29" s="48">
        <f>(AZ29*Baseline!B$34) + (Baseline!D$88*(1-Baseline!D$89)*Baseline!B$35) + (Baseline!D$88*Baseline!D$89*((1-Baseline!D$90)*Baseline!B$40 + Baseline!D$90*Baseline!B$41))</f>
        <v>1.0260189683709217E-2</v>
      </c>
      <c r="DU29" s="48">
        <f>(BE29*Baseline!B$34) + (Baseline!F$88*(1-Baseline!F$89)*Baseline!B$35) + (Baseline!F$88*Baseline!F$89*((1-Baseline!F$90)*Baseline!B$40 + Baseline!F$90*Baseline!B$41))</f>
        <v>1.2911514778063314E-2</v>
      </c>
      <c r="DV29" s="48">
        <f>(BJ29*Baseline!B$34) + (Baseline!H$88*(1-Baseline!H$89)*Baseline!B$35) + (Baseline!H$88*Baseline!H$89*((1-Baseline!H$90)*Baseline!B$40 + Baseline!H$90*Baseline!B$41))</f>
        <v>9.3051666675830931E-3</v>
      </c>
      <c r="DW29" s="48">
        <f>( DS29*Baseline!B$7 + DT29*Baseline!B$11 + DU29*Baseline!B$16 + DV29*Baseline!B$18 ) / Baseline!B$17</f>
        <v>9.7769362064826521E-3</v>
      </c>
    </row>
    <row r="30" spans="1:127">
      <c r="A30" s="7" t="s">
        <v>52</v>
      </c>
      <c r="B30" s="1">
        <f>MIN( MAX( NORMINV( MCrands!B30, (B$5+B$4)/2, (B$5-B$4)/3.29 ), 0 ), 1 )</f>
        <v>0.31344286316989689</v>
      </c>
      <c r="C30" s="1">
        <f>MAX( NORMINV( MCrands!C30, (C$5+C$4)/2, (C$5-C$4)/3.29 ), 0 )</f>
        <v>2.337620276278368</v>
      </c>
      <c r="D30" s="40"/>
      <c r="E30" s="40">
        <f>Baseline!B$33 * (C30 * Baseline!B$66*Baseline!B$66/Baseline!B$73 + Baseline!B$52*Baseline!B$52/Baseline!B$74 + Baseline!B$53*Baseline!B$53/Baseline!B$75 + Baseline!B$54*Baseline!B$54/Baseline!B$76)</f>
        <v>1.9569811397497865E-5</v>
      </c>
      <c r="F30" s="40">
        <f>Baseline!B$33 * (C30 * Baseline!B$66*Baseline!B$57/Baseline!B$73 + Baseline!B$52*Baseline!B$67/Baseline!B$74 + Baseline!B$53*Baseline!B$55/Baseline!B$75 + Baseline!B$54*Baseline!B$56/Baseline!B$76)</f>
        <v>3.9221921831615158E-8</v>
      </c>
      <c r="G30" s="1">
        <f>Baseline!B$33 * (C30 * Baseline!B$66*Baseline!B$58/Baseline!B$73 + Baseline!B$52*Baseline!B$59/Baseline!B$74 + Baseline!B$53*Baseline!B$68/Baseline!B$75 + Baseline!B$54*Baseline!B$60/Baseline!B$76)</f>
        <v>1.0807493371137172E-7</v>
      </c>
      <c r="H30" s="40">
        <f>Baseline!B$33 * (C30 * Baseline!B$66*Baseline!B$61/Baseline!B$73 + Baseline!B$52*Baseline!B$62/Baseline!B$74 + Baseline!B$53*Baseline!B$63/Baseline!B$75 + Baseline!B$54*Baseline!B$69/Baseline!B$76)</f>
        <v>1.6969283692910492E-9</v>
      </c>
      <c r="I30" s="40">
        <f>Baseline!B$33 * (C30 * Baseline!B$57*Baseline!B$66/Baseline!B$73 + Baseline!B$67*Baseline!B$52/Baseline!B$74 + Baseline!B$55*Baseline!B$53/Baseline!B$75 + Baseline!B$56*Baseline!B$54/Baseline!B$76)</f>
        <v>3.9221921831615158E-8</v>
      </c>
      <c r="J30" s="1">
        <f>Baseline!B$33 * (C30 * Baseline!B$57*Baseline!B$57/Baseline!B$73 + Baseline!B$67*Baseline!B$67/Baseline!B$74 + Baseline!B$55*Baseline!B$55/Baseline!B$75 + Baseline!B$56*Baseline!B$56/Baseline!B$76)</f>
        <v>1.7949605949296629E-6</v>
      </c>
      <c r="K30" s="40">
        <f>Baseline!B$33 * (C30 * Baseline!B$57*Baseline!B$58/Baseline!B$73 + Baseline!B$67*Baseline!B$59/Baseline!B$74 + Baseline!B$55*Baseline!B$68/Baseline!B$75 + Baseline!B$56*Baseline!B$60/Baseline!B$76)</f>
        <v>1.3929218579320502E-8</v>
      </c>
      <c r="L30" s="1">
        <f>Baseline!B$33 * (C30 * Baseline!B$57*Baseline!B$61/Baseline!B$73 + Baseline!B$67*Baseline!B$62/Baseline!B$74 + Baseline!B$55*Baseline!B$63/Baseline!B$75 + Baseline!B$56*Baseline!B$69/Baseline!B$76)</f>
        <v>1.462942097718568E-8</v>
      </c>
      <c r="M30" s="40">
        <f>Baseline!B$33 * (C30 * Baseline!B$58*Baseline!B$66/Baseline!B$73 + Baseline!B$59*Baseline!B$52/Baseline!B$74 + Baseline!B$68*Baseline!B$53/Baseline!B$75 + Baseline!B$60*Baseline!B$54/Baseline!B$76)</f>
        <v>1.0807493371137172E-7</v>
      </c>
      <c r="N30" s="1">
        <f>Baseline!B$33 * (C30 * Baseline!B$58*Baseline!B$57/Baseline!B$73 + Baseline!B$59*Baseline!B$67/Baseline!B$74 + Baseline!B$68*Baseline!B$55/Baseline!B$75 + Baseline!B$60*Baseline!B$56/Baseline!B$76)</f>
        <v>1.3929218579320502E-8</v>
      </c>
      <c r="O30" s="1">
        <f>Baseline!B$33 * (C30 * Baseline!B$58*Baseline!B$58/Baseline!B$73 + Baseline!B$59*Baseline!B$59/Baseline!B$74 + Baseline!B$68*Baseline!B$68/Baseline!B$75 + Baseline!B$60*Baseline!B$60/Baseline!B$76)</f>
        <v>1.3250168141019904E-6</v>
      </c>
      <c r="P30" s="40">
        <f>Baseline!B$33 * (C30 * Baseline!B$58*Baseline!B$61/Baseline!B$73 + Baseline!B$59*Baseline!B$62/Baseline!B$74 + Baseline!B$68*Baseline!B$63/Baseline!B$75 + Baseline!B$60*Baseline!B$69/Baseline!B$76)</f>
        <v>1.6489758971166831E-9</v>
      </c>
      <c r="Q30" s="40">
        <f>Baseline!B$33 * (C30 * Baseline!B$61*Baseline!B$66/Baseline!B$73 + Baseline!B$62*Baseline!B$52/Baseline!B$74 + Baseline!B$63*Baseline!B$53/Baseline!B$75 + Baseline!B$69*Baseline!B$54/Baseline!B$76)</f>
        <v>1.696928369291049E-9</v>
      </c>
      <c r="R30" s="40">
        <f>Baseline!B$33 * (C30 * Baseline!B$61*Baseline!B$57/Baseline!B$73 + Baseline!B$62*Baseline!B$67/Baseline!B$74 + Baseline!B$63*Baseline!B$55/Baseline!B$75 + Baseline!B$69*Baseline!B$56/Baseline!B$76)</f>
        <v>1.462942097718568E-8</v>
      </c>
      <c r="S30" s="40">
        <f>Baseline!B$33 * (C30 * Baseline!B$61*Baseline!B$58/Baseline!B$73 + Baseline!B$62*Baseline!B$59/Baseline!B$74 + Baseline!B$63*Baseline!B$68/Baseline!B$75 + Baseline!B$69*Baseline!B$60/Baseline!B$76)</f>
        <v>1.6489758971166831E-9</v>
      </c>
      <c r="T30" s="40">
        <f>Baseline!B$33 * (C30 * Baseline!B$61*Baseline!B$61/Baseline!B$73 + Baseline!B$62*Baseline!B$62/Baseline!B$74 + Baseline!B$63*Baseline!B$63/Baseline!B$75 + Baseline!B$69*Baseline!B$69/Baseline!B$76)</f>
        <v>9.8551803553473862E-8</v>
      </c>
      <c r="U30" s="40"/>
      <c r="V30" s="40">
        <f>E30 * ( Baseline!B$87 * Baseline!B$7 )</f>
        <v>0.20311507249463034</v>
      </c>
      <c r="W30" s="40">
        <f>F30 * ( Baseline!D$87 * Baseline!B$11 )</f>
        <v>7.2351093407139035E-4</v>
      </c>
      <c r="X30" s="40">
        <f>G30 * ( Baseline!F$87 * Baseline!B$16 )</f>
        <v>3.753957956583748E-3</v>
      </c>
      <c r="Y30" s="40">
        <f>H30 * ( Baseline!H$87 * Baseline!B$18 )</f>
        <v>5.9676468267560827E-4</v>
      </c>
      <c r="Z30" s="48">
        <f t="shared" si="0"/>
        <v>0.2081893060679611</v>
      </c>
      <c r="AA30" s="40">
        <f>I30 * ( Baseline!B$87 * Baseline!B$7 )</f>
        <v>4.0708432669033374E-4</v>
      </c>
      <c r="AB30" s="1">
        <f>J30 * ( Baseline!D$87 * Baseline!B$11 )</f>
        <v>3.3110912367687505E-2</v>
      </c>
      <c r="AC30" s="1">
        <f>K30 * ( Baseline!F$87 * Baseline!B$16 )</f>
        <v>4.8382820251808688E-4</v>
      </c>
      <c r="AD30" s="1">
        <f>L30 * ( Baseline!F$87 * Baseline!B$16 )</f>
        <v>5.0814957170536616E-4</v>
      </c>
      <c r="AE30" s="48">
        <f t="shared" si="1"/>
        <v>3.4509974468601289E-2</v>
      </c>
      <c r="AF30" s="48">
        <f>M30 * ( Baseline!B$87 * Baseline!B$7 )</f>
        <v>1.1217097369903271E-3</v>
      </c>
      <c r="AG30" s="48">
        <f>N30 * ( Baseline!D$87 * Baseline!B$11 )</f>
        <v>2.5694666336021634E-4</v>
      </c>
      <c r="AH30" s="48">
        <f>O30 * ( Baseline!F$87 * Baseline!B$16 )</f>
        <v>4.6024154177964044E-2</v>
      </c>
      <c r="AI30" s="48">
        <f>P30 * ( Baseline!H$87 * Baseline!B$18 )</f>
        <v>5.7990107054058213E-4</v>
      </c>
      <c r="AJ30" s="48">
        <f t="shared" si="2"/>
        <v>4.7982711648855168E-2</v>
      </c>
      <c r="AK30" s="48">
        <f>Q30 * ( Baseline!B$87 * Baseline!B$7 )</f>
        <v>1.7612419544871798E-5</v>
      </c>
      <c r="AL30" s="48">
        <f>R30 * ( Baseline!D$87 * Baseline!B$11 )</f>
        <v>2.6986301389228312E-4</v>
      </c>
      <c r="AM30" s="48">
        <f>S30 * ( Baseline!F$87 * Baseline!B$16 )</f>
        <v>5.7276798389973577E-5</v>
      </c>
      <c r="AN30" s="48">
        <f>T30 * ( Baseline!H$87 * Baseline!B$18 )</f>
        <v>3.4658054422926861E-2</v>
      </c>
      <c r="AO30" s="48">
        <f t="shared" si="3"/>
        <v>3.5002806654753991E-2</v>
      </c>
      <c r="AP30" s="48"/>
      <c r="AQ30" s="48">
        <f>V30 * ( (1-Baseline!B$88-Baseline!B$87) + (1-B30)*Baseline!B$88 )</f>
        <v>0.14210658675389176</v>
      </c>
      <c r="AR30" s="48">
        <f>W30 * ( (1-Baseline!B$88-Baseline!B$87) + (1-B30)*Baseline!B$88 )</f>
        <v>5.0619418863030654E-4</v>
      </c>
      <c r="AS30" s="48">
        <f>X30 * ( (1-Baseline!B$88-Baseline!B$87) + (1-B30)*Baseline!B$88 )</f>
        <v>2.6264035724962434E-3</v>
      </c>
      <c r="AT30" s="48">
        <f>Y30 * ( (1-Baseline!B$88-Baseline!B$87) + (1-B30)*Baseline!B$88 )</f>
        <v>4.1751796707524964E-4</v>
      </c>
      <c r="AU30" s="48">
        <f t="shared" si="4"/>
        <v>0.14565670248209356</v>
      </c>
      <c r="AV30" s="48">
        <f>AA30 * ( (1-Baseline!D$88-Baseline!D$87) + (1-B30)*Baseline!D$88 )</f>
        <v>3.4641899089045945E-4</v>
      </c>
      <c r="AW30" s="48">
        <f>AB30 * ( (1-Baseline!D$88-Baseline!D$87) + (1-B30)*Baseline!D$88 )</f>
        <v>2.8176591673602012E-2</v>
      </c>
      <c r="AX30" s="48">
        <f>AC30 * ( (1-Baseline!D$88-Baseline!D$87) + (1-B30)*Baseline!D$88 )</f>
        <v>4.1172618715964033E-4</v>
      </c>
      <c r="AY30" s="48">
        <f>AD30 * ( (1-Baseline!D$88-Baseline!D$87) + (1-B30)*Baseline!D$88 )</f>
        <v>4.3242308855948405E-4</v>
      </c>
      <c r="AZ30" s="48">
        <f t="shared" si="5"/>
        <v>2.9367159940211596E-2</v>
      </c>
      <c r="BA30" s="48">
        <f>AF30 * ( (1-Baseline!F$88-Baseline!F$87) + (1-Baseline!B$36)*Baseline!F$88 )</f>
        <v>8.0721822144982317E-4</v>
      </c>
      <c r="BB30" s="48">
        <f>AG30 * ( (1-Baseline!F$88-Baseline!F$87) + (1-Baseline!B$36)*Baseline!F$88 )</f>
        <v>1.8490704124723921E-4</v>
      </c>
      <c r="BC30" s="48">
        <f>AH30 * ( (1-Baseline!F$88-Baseline!F$87) + (1-Baseline!B$36)*Baseline!F$88 )</f>
        <v>3.3120454119396625E-2</v>
      </c>
      <c r="BD30" s="48">
        <f>AI30 * ( (1-Baseline!F$88-Baseline!F$87) + (1-Baseline!B$36)*Baseline!F$88 )</f>
        <v>4.1731536719526023E-4</v>
      </c>
      <c r="BE30" s="48">
        <f t="shared" si="6"/>
        <v>3.4529894749288949E-2</v>
      </c>
      <c r="BF30" s="48">
        <f>AK30 * ( (1-Baseline!H$88-Baseline!H$87) + (1-Baseline!B$36)*Baseline!H$88 )</f>
        <v>1.3954672253792822E-5</v>
      </c>
      <c r="BG30" s="48">
        <f>AL30 * ( (1-Baseline!H$88-Baseline!H$87) + (1-Baseline!B$36)*Baseline!H$88 )</f>
        <v>2.1381786316713373E-4</v>
      </c>
      <c r="BH30" s="48">
        <f>AM30 * ( (1-Baseline!H$88-Baseline!H$87) + (1-Baseline!B$36)*Baseline!H$88 )</f>
        <v>4.5381552900343861E-5</v>
      </c>
      <c r="BI30" s="48">
        <f>AN30 * ( (1-Baseline!H$88-Baseline!H$87) + (1-Baseline!B$36)*Baseline!H$88 )</f>
        <v>2.7460269680373406E-2</v>
      </c>
      <c r="BJ30" s="48">
        <f t="shared" si="7"/>
        <v>2.7733423768694677E-2</v>
      </c>
      <c r="BK30" s="48"/>
      <c r="BL30" s="48">
        <f t="shared" si="18"/>
        <v>0.97562682892235431</v>
      </c>
      <c r="BM30" s="48">
        <f t="shared" si="19"/>
        <v>3.4752550346424048E-3</v>
      </c>
      <c r="BN30" s="48">
        <f t="shared" si="20"/>
        <v>1.8031463899295143E-2</v>
      </c>
      <c r="BO30" s="48">
        <f t="shared" si="21"/>
        <v>2.8664521437080973E-3</v>
      </c>
      <c r="BP30" s="48">
        <f t="shared" si="8"/>
        <v>0.99999999999999989</v>
      </c>
      <c r="BQ30" s="48">
        <f t="shared" si="22"/>
        <v>1.1796135261146519E-2</v>
      </c>
      <c r="BR30" s="48">
        <f t="shared" si="23"/>
        <v>0.9594591962915906</v>
      </c>
      <c r="BS30" s="48">
        <f t="shared" si="24"/>
        <v>1.4019952491077481E-2</v>
      </c>
      <c r="BT30" s="48">
        <f t="shared" si="25"/>
        <v>1.4724715956185458E-2</v>
      </c>
      <c r="BU30" s="48">
        <f t="shared" si="9"/>
        <v>1</v>
      </c>
      <c r="BV30" s="48">
        <f t="shared" si="26"/>
        <v>2.3377372775410667E-2</v>
      </c>
      <c r="BW30" s="48">
        <f t="shared" si="27"/>
        <v>5.3549842126595802E-3</v>
      </c>
      <c r="BX30" s="48">
        <f t="shared" si="28"/>
        <v>0.95918201778123446</v>
      </c>
      <c r="BY30" s="48">
        <f t="shared" si="29"/>
        <v>1.2085625230695318E-2</v>
      </c>
      <c r="BZ30" s="48">
        <f t="shared" si="10"/>
        <v>1</v>
      </c>
      <c r="CA30" s="48">
        <f t="shared" si="30"/>
        <v>5.0317163759437341E-4</v>
      </c>
      <c r="CB30" s="48">
        <f t="shared" si="31"/>
        <v>7.709753579307076E-3</v>
      </c>
      <c r="CC30" s="48">
        <f t="shared" si="32"/>
        <v>1.6363487349719253E-3</v>
      </c>
      <c r="CD30" s="48">
        <f t="shared" si="33"/>
        <v>0.99015072604812659</v>
      </c>
      <c r="CE30" s="48">
        <f t="shared" si="11"/>
        <v>1</v>
      </c>
      <c r="CF30" s="48"/>
      <c r="CG30" s="48">
        <f t="shared" si="34"/>
        <v>0.97562682892235431</v>
      </c>
      <c r="CH30" s="48">
        <f t="shared" si="35"/>
        <v>3.4752550346424048E-3</v>
      </c>
      <c r="CI30" s="48">
        <f t="shared" si="36"/>
        <v>1.8031463899295143E-2</v>
      </c>
      <c r="CJ30" s="48">
        <f t="shared" si="37"/>
        <v>2.8664521437080973E-3</v>
      </c>
      <c r="CK30" s="48">
        <f t="shared" si="12"/>
        <v>0.99999999999999989</v>
      </c>
      <c r="CL30" s="48">
        <f t="shared" si="38"/>
        <v>1.1796135261146519E-2</v>
      </c>
      <c r="CM30" s="48">
        <f t="shared" si="39"/>
        <v>0.9594591962915906</v>
      </c>
      <c r="CN30" s="48">
        <f t="shared" si="40"/>
        <v>1.4019952491077481E-2</v>
      </c>
      <c r="CO30" s="48">
        <f t="shared" si="41"/>
        <v>1.4724715956185458E-2</v>
      </c>
      <c r="CP30" s="48">
        <f t="shared" si="13"/>
        <v>1</v>
      </c>
      <c r="CQ30" s="48">
        <f t="shared" si="42"/>
        <v>2.3377372775410667E-2</v>
      </c>
      <c r="CR30" s="48">
        <f t="shared" si="43"/>
        <v>5.3549842126595802E-3</v>
      </c>
      <c r="CS30" s="48">
        <f t="shared" si="44"/>
        <v>0.95918201778123446</v>
      </c>
      <c r="CT30" s="48">
        <f t="shared" si="45"/>
        <v>1.2085625230695318E-2</v>
      </c>
      <c r="CU30" s="48">
        <f t="shared" si="14"/>
        <v>1</v>
      </c>
      <c r="CV30" s="48">
        <f t="shared" si="46"/>
        <v>5.0317163759437341E-4</v>
      </c>
      <c r="CW30" s="48">
        <f t="shared" si="47"/>
        <v>7.709753579307076E-3</v>
      </c>
      <c r="CX30" s="48">
        <f t="shared" si="48"/>
        <v>1.6363487349719253E-3</v>
      </c>
      <c r="CY30" s="48">
        <f t="shared" si="49"/>
        <v>0.99015072604812659</v>
      </c>
      <c r="CZ30" s="48">
        <f t="shared" si="15"/>
        <v>1</v>
      </c>
      <c r="DA30" s="48"/>
      <c r="DB30" s="48">
        <f>(AQ30*Baseline!B$7 + AV30*Baseline!B$11 + BA30*Baseline!B$16 + BF30*Baseline!B$18)</f>
        <v>73007.939051060326</v>
      </c>
      <c r="DC30" s="48">
        <f>(AR30*Baseline!B$7 + AW30*Baseline!B$11 + BB30*Baseline!B$16 + BG30*Baseline!B$18)</f>
        <v>71082.094711791069</v>
      </c>
      <c r="DD30" s="48">
        <f>(AS30*Baseline!B$7 + AX30*Baseline!B$11 + BC30*Baseline!B$16 + BH30*Baseline!B$18)</f>
        <v>115194.64729915392</v>
      </c>
      <c r="DE30" s="48">
        <f>(AT30*Baseline!B$7 + AY30*Baseline!B$11 + BD30*Baseline!B$16 + BI30*Baseline!B$18)</f>
        <v>1259956.0928926754</v>
      </c>
      <c r="DF30" s="48">
        <f t="shared" si="16"/>
        <v>1519240.7739546807</v>
      </c>
      <c r="DG30" s="48"/>
      <c r="DH30" s="48">
        <f t="shared" si="50"/>
        <v>4.8055542151502428E-2</v>
      </c>
      <c r="DI30" s="48">
        <f t="shared" si="51"/>
        <v>4.6787906124162164E-2</v>
      </c>
      <c r="DJ30" s="48">
        <f t="shared" si="52"/>
        <v>7.5823825475204235E-2</v>
      </c>
      <c r="DK30" s="48">
        <f t="shared" si="53"/>
        <v>0.82933272624913124</v>
      </c>
      <c r="DL30" s="48">
        <f t="shared" si="17"/>
        <v>1</v>
      </c>
      <c r="DM30" s="48"/>
      <c r="DN30" s="48">
        <f>DH30 / (Baseline!B$7/Baseline!B$17)</f>
        <v>5.129613048014197</v>
      </c>
      <c r="DO30" s="48">
        <f>DI30 / (Baseline!B$11/Baseline!B$17)</f>
        <v>1.1294824477608421</v>
      </c>
      <c r="DP30" s="48">
        <f>DJ30 / (Baseline!B$16/Baseline!B$17)</f>
        <v>1.1717072483034066</v>
      </c>
      <c r="DQ30" s="48">
        <f>DK30 / (Baseline!B$18/Baseline!B$17)</f>
        <v>0.93763386230645518</v>
      </c>
      <c r="DR30" s="71"/>
      <c r="DS30" s="48">
        <f>(AU30*Baseline!B$34)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3.4378036622314034E-2</v>
      </c>
      <c r="DT30" s="48">
        <f>(AZ30*Baseline!B$34) + (Baseline!D$88*(1-Baseline!D$89)*Baseline!B$35) + (Baseline!D$88*Baseline!D$89*((1-Baseline!D$90)*Baseline!B$40 + Baseline!D$90*Baseline!B$41))</f>
        <v>1.0818641991031743E-2</v>
      </c>
      <c r="DU30" s="48">
        <f>(BE30*Baseline!B$34) + (Baseline!F$88*(1-Baseline!F$89)*Baseline!B$35) + (Baseline!F$88*Baseline!F$89*((1-Baseline!F$90)*Baseline!B$40 + Baseline!F$90*Baseline!B$41))</f>
        <v>1.2910124212393344E-2</v>
      </c>
      <c r="DV30" s="48">
        <f>(BJ30*Baseline!B$34) + (Baseline!H$88*(1-Baseline!H$89)*Baseline!B$35) + (Baseline!H$88*Baseline!H$89*((1-Baseline!H$90)*Baseline!B$40 + Baseline!H$90*Baseline!B$41))</f>
        <v>9.3050135653042036E-3</v>
      </c>
      <c r="DW30" s="48">
        <f>( DS30*Baseline!B$7 + DT30*Baseline!B$11 + DU30*Baseline!B$16 + DV30*Baseline!B$18 ) / Baseline!B$17</f>
        <v>9.8358998395946303E-3</v>
      </c>
    </row>
    <row r="31" spans="1:127">
      <c r="A31" s="7" t="s">
        <v>54</v>
      </c>
      <c r="B31" s="1">
        <f>MIN( MAX( NORMINV( MCrands!B31, (B$5+B$4)/2, (B$5-B$4)/3.29 ), 0 ), 1 )</f>
        <v>0.68102445149923552</v>
      </c>
      <c r="C31" s="1">
        <f>MAX( NORMINV( MCrands!C31, (C$5+C$4)/2, (C$5-C$4)/3.29 ), 0 )</f>
        <v>3.1514751826669665</v>
      </c>
      <c r="D31" s="40"/>
      <c r="E31" s="40">
        <f>Baseline!B$33 * (C31 * Baseline!B$66*Baseline!B$66/Baseline!B$73 + Baseline!B$52*Baseline!B$52/Baseline!B$74 + Baseline!B$53*Baseline!B$53/Baseline!B$75 + Baseline!B$54*Baseline!B$54/Baseline!B$76)</f>
        <v>2.6380184031696144E-5</v>
      </c>
      <c r="F31" s="40">
        <f>Baseline!B$33 * (C31 * Baseline!B$66*Baseline!B$57/Baseline!B$73 + Baseline!B$52*Baseline!B$67/Baseline!B$74 + Baseline!B$53*Baseline!B$55/Baseline!B$75 + Baseline!B$54*Baseline!B$56/Baseline!B$76)</f>
        <v>4.0132703862266882E-8</v>
      </c>
      <c r="G31" s="1">
        <f>Baseline!B$33 * (C31 * Baseline!B$66*Baseline!B$58/Baseline!B$73 + Baseline!B$52*Baseline!B$59/Baseline!B$74 + Baseline!B$53*Baseline!B$68/Baseline!B$75 + Baseline!B$54*Baseline!B$60/Baseline!B$76)</f>
        <v>1.1031393953672389E-7</v>
      </c>
      <c r="H31" s="40">
        <f>Baseline!B$33 * (C31 * Baseline!B$66*Baseline!B$61/Baseline!B$73 + Baseline!B$52*Baseline!B$62/Baseline!B$74 + Baseline!B$53*Baseline!B$63/Baseline!B$75 + Baseline!B$54*Baseline!B$69/Baseline!B$76)</f>
        <v>1.9208289518262646E-9</v>
      </c>
      <c r="I31" s="40">
        <f>Baseline!B$33 * (C31 * Baseline!B$57*Baseline!B$66/Baseline!B$73 + Baseline!B$67*Baseline!B$52/Baseline!B$74 + Baseline!B$55*Baseline!B$53/Baseline!B$75 + Baseline!B$56*Baseline!B$54/Baseline!B$76)</f>
        <v>4.0132703862266875E-8</v>
      </c>
      <c r="J31" s="1">
        <f>Baseline!B$33 * (C31 * Baseline!B$57*Baseline!B$57/Baseline!B$73 + Baseline!B$67*Baseline!B$67/Baseline!B$74 + Baseline!B$55*Baseline!B$55/Baseline!B$75 + Baseline!B$56*Baseline!B$56/Baseline!B$76)</f>
        <v>1.7949607167326761E-6</v>
      </c>
      <c r="K31" s="40">
        <f>Baseline!B$33 * (C31 * Baseline!B$57*Baseline!B$58/Baseline!B$73 + Baseline!B$67*Baseline!B$59/Baseline!B$74 + Baseline!B$55*Baseline!B$68/Baseline!B$75 + Baseline!B$56*Baseline!B$60/Baseline!B$76)</f>
        <v>1.3929518011727772E-8</v>
      </c>
      <c r="L31" s="1">
        <f>Baseline!B$33 * (C31 * Baseline!B$57*Baseline!B$61/Baseline!B$73 + Baseline!B$67*Baseline!B$62/Baseline!B$74 + Baseline!B$55*Baseline!B$63/Baseline!B$75 + Baseline!B$56*Baseline!B$69/Baseline!B$76)</f>
        <v>1.4629450920426406E-8</v>
      </c>
      <c r="M31" s="40">
        <f>Baseline!B$33 * (C31 * Baseline!B$58*Baseline!B$66/Baseline!B$73 + Baseline!B$59*Baseline!B$52/Baseline!B$74 + Baseline!B$68*Baseline!B$53/Baseline!B$75 + Baseline!B$60*Baseline!B$54/Baseline!B$76)</f>
        <v>1.1031393953672389E-7</v>
      </c>
      <c r="N31" s="1">
        <f>Baseline!B$33 * (C31 * Baseline!B$58*Baseline!B$57/Baseline!B$73 + Baseline!B$59*Baseline!B$67/Baseline!B$74 + Baseline!B$68*Baseline!B$55/Baseline!B$75 + Baseline!B$60*Baseline!B$56/Baseline!B$76)</f>
        <v>1.3929518011727772E-8</v>
      </c>
      <c r="O31" s="1">
        <f>Baseline!B$33 * (C31 * Baseline!B$58*Baseline!B$58/Baseline!B$73 + Baseline!B$59*Baseline!B$59/Baseline!B$74 + Baseline!B$68*Baseline!B$68/Baseline!B$75 + Baseline!B$60*Baseline!B$60/Baseline!B$76)</f>
        <v>1.3250175502066582E-6</v>
      </c>
      <c r="P31" s="40">
        <f>Baseline!B$33 * (C31 * Baseline!B$58*Baseline!B$61/Baseline!B$73 + Baseline!B$59*Baseline!B$62/Baseline!B$74 + Baseline!B$68*Baseline!B$63/Baseline!B$75 + Baseline!B$60*Baseline!B$69/Baseline!B$76)</f>
        <v>1.6490495075834701E-9</v>
      </c>
      <c r="Q31" s="40">
        <f>Baseline!B$33 * (C31 * Baseline!B$61*Baseline!B$66/Baseline!B$73 + Baseline!B$62*Baseline!B$52/Baseline!B$74 + Baseline!B$63*Baseline!B$53/Baseline!B$75 + Baseline!B$69*Baseline!B$54/Baseline!B$76)</f>
        <v>1.9208289518262646E-9</v>
      </c>
      <c r="R31" s="40">
        <f>Baseline!B$33 * (C31 * Baseline!B$61*Baseline!B$57/Baseline!B$73 + Baseline!B$62*Baseline!B$67/Baseline!B$74 + Baseline!B$63*Baseline!B$55/Baseline!B$75 + Baseline!B$69*Baseline!B$56/Baseline!B$76)</f>
        <v>1.4629450920426406E-8</v>
      </c>
      <c r="S31" s="40">
        <f>Baseline!B$33 * (C31 * Baseline!B$61*Baseline!B$58/Baseline!B$73 + Baseline!B$62*Baseline!B$59/Baseline!B$74 + Baseline!B$63*Baseline!B$68/Baseline!B$75 + Baseline!B$69*Baseline!B$60/Baseline!B$76)</f>
        <v>1.6490495075834701E-9</v>
      </c>
      <c r="T31" s="40">
        <f>Baseline!B$33 * (C31 * Baseline!B$61*Baseline!B$61/Baseline!B$73 + Baseline!B$62*Baseline!B$62/Baseline!B$74 + Baseline!B$63*Baseline!B$63/Baseline!B$75 + Baseline!B$69*Baseline!B$69/Baseline!B$76)</f>
        <v>9.8551810914520529E-8</v>
      </c>
      <c r="U31" s="40"/>
      <c r="V31" s="40">
        <f>E31 * ( Baseline!B$87 * Baseline!B$7 )</f>
        <v>0.27379993006497427</v>
      </c>
      <c r="W31" s="40">
        <f>F31 * ( Baseline!D$87 * Baseline!B$11 )</f>
        <v>7.4031176194926107E-4</v>
      </c>
      <c r="X31" s="40">
        <f>G31 * ( Baseline!F$87 * Baseline!B$16 )</f>
        <v>3.8317293087768954E-3</v>
      </c>
      <c r="Y31" s="40">
        <f>H31 * ( Baseline!H$87 * Baseline!B$18 )</f>
        <v>6.7550457677221902E-4</v>
      </c>
      <c r="Z31" s="48">
        <f t="shared" si="0"/>
        <v>0.27904747571247268</v>
      </c>
      <c r="AA31" s="40">
        <f>I31 * ( Baseline!B$87 * Baseline!B$7 )</f>
        <v>4.1653733338646787E-4</v>
      </c>
      <c r="AB31" s="1">
        <f>J31 * ( Baseline!D$87 * Baseline!B$11 )</f>
        <v>3.3110914614538439E-2</v>
      </c>
      <c r="AC31" s="1">
        <f>K31 * ( Baseline!F$87 * Baseline!B$16 )</f>
        <v>4.8383860323386E-4</v>
      </c>
      <c r="AD31" s="1">
        <f>L31 * ( Baseline!F$87 * Baseline!B$16 )</f>
        <v>5.0815061177694341E-4</v>
      </c>
      <c r="AE31" s="48">
        <f t="shared" si="1"/>
        <v>3.4519441162935705E-2</v>
      </c>
      <c r="AF31" s="48">
        <f>M31 * ( Baseline!B$87 * Baseline!B$7 )</f>
        <v>1.1449483784516572E-3</v>
      </c>
      <c r="AG31" s="48">
        <f>N31 * ( Baseline!D$87 * Baseline!B$11 )</f>
        <v>2.5695218686876868E-4</v>
      </c>
      <c r="AH31" s="48">
        <f>O31 * ( Baseline!F$87 * Baseline!B$16 )</f>
        <v>4.6024179746390316E-2</v>
      </c>
      <c r="AI31" s="48">
        <f>P31 * ( Baseline!H$87 * Baseline!B$18 )</f>
        <v>5.7992695738863585E-4</v>
      </c>
      <c r="AJ31" s="48">
        <f t="shared" si="2"/>
        <v>4.8006007269099378E-2</v>
      </c>
      <c r="AK31" s="48">
        <f>Q31 * ( Baseline!B$87 * Baseline!B$7 )</f>
        <v>1.99362836910048E-5</v>
      </c>
      <c r="AL31" s="48">
        <f>R31 * ( Baseline!D$87 * Baseline!B$11 )</f>
        <v>2.6986356624313828E-4</v>
      </c>
      <c r="AM31" s="48">
        <f>S31 * ( Baseline!F$87 * Baseline!B$16 )</f>
        <v>5.7279355232601125E-5</v>
      </c>
      <c r="AN31" s="48">
        <f>T31 * ( Baseline!H$87 * Baseline!B$18 )</f>
        <v>3.4658057011611662E-2</v>
      </c>
      <c r="AO31" s="48">
        <f t="shared" si="3"/>
        <v>3.5005136216778407E-2</v>
      </c>
      <c r="AP31" s="48"/>
      <c r="AQ31" s="48">
        <f>V31 * ( (1-Baseline!B$88-Baseline!B$87) + (1-B31)*Baseline!B$88 )</f>
        <v>0.10198725355978876</v>
      </c>
      <c r="AR31" s="48">
        <f>W31 * ( (1-Baseline!B$88-Baseline!B$87) + (1-B31)*Baseline!B$88 )</f>
        <v>2.757574239018108E-4</v>
      </c>
      <c r="AS31" s="48">
        <f>X31 * ( (1-Baseline!B$88-Baseline!B$87) + (1-B31)*Baseline!B$88 )</f>
        <v>1.427274099354106E-3</v>
      </c>
      <c r="AT31" s="48">
        <f>Y31 * ( (1-Baseline!B$88-Baseline!B$87) + (1-B31)*Baseline!B$88 )</f>
        <v>2.5161750967473741E-4</v>
      </c>
      <c r="AU31" s="48">
        <f t="shared" si="4"/>
        <v>0.1039419025927194</v>
      </c>
      <c r="AV31" s="48">
        <f>AA31 * ( (1-Baseline!D$88-Baseline!D$87) + (1-B31)*Baseline!D$88 )</f>
        <v>2.858693410282947E-4</v>
      </c>
      <c r="AW31" s="48">
        <f>AB31 * ( (1-Baseline!D$88-Baseline!D$87) + (1-B31)*Baseline!D$88 )</f>
        <v>2.2724002347516203E-2</v>
      </c>
      <c r="AX31" s="48">
        <f>AC31 * ( (1-Baseline!D$88-Baseline!D$87) + (1-B31)*Baseline!D$88 )</f>
        <v>3.3205816522137351E-4</v>
      </c>
      <c r="AY31" s="48">
        <f>AD31 * ( (1-Baseline!D$88-Baseline!D$87) + (1-B31)*Baseline!D$88 )</f>
        <v>3.4874348320903441E-4</v>
      </c>
      <c r="AZ31" s="48">
        <f t="shared" si="5"/>
        <v>2.3690673336974905E-2</v>
      </c>
      <c r="BA31" s="48">
        <f>AF31 * ( (1-Baseline!F$88-Baseline!F$87) + (1-Baseline!B$36)*Baseline!F$88 )</f>
        <v>8.2394149148192299E-4</v>
      </c>
      <c r="BB31" s="48">
        <f>AG31 * ( (1-Baseline!F$88-Baseline!F$87) + (1-Baseline!B$36)*Baseline!F$88 )</f>
        <v>1.8491101614074575E-4</v>
      </c>
      <c r="BC31" s="48">
        <f>AH31 * ( (1-Baseline!F$88-Baseline!F$87) + (1-Baseline!B$36)*Baseline!F$88 )</f>
        <v>3.312047251925436E-2</v>
      </c>
      <c r="BD31" s="48">
        <f>AI31 * ( (1-Baseline!F$88-Baseline!F$87) + (1-Baseline!B$36)*Baseline!F$88 )</f>
        <v>4.173339961994988E-4</v>
      </c>
      <c r="BE31" s="48">
        <f t="shared" si="6"/>
        <v>3.4546659023076527E-2</v>
      </c>
      <c r="BF31" s="48">
        <f>AK31 * ( (1-Baseline!H$88-Baseline!H$87) + (1-Baseline!B$36)*Baseline!H$88 )</f>
        <v>1.5795916294056923E-5</v>
      </c>
      <c r="BG31" s="48">
        <f>AL31 * ( (1-Baseline!H$88-Baseline!H$87) + (1-Baseline!B$36)*Baseline!H$88 )</f>
        <v>2.1381830080576331E-4</v>
      </c>
      <c r="BH31" s="48">
        <f>AM31 * ( (1-Baseline!H$88-Baseline!H$87) + (1-Baseline!B$36)*Baseline!H$88 )</f>
        <v>4.5383578737894517E-5</v>
      </c>
      <c r="BI31" s="48">
        <f>AN31 * ( (1-Baseline!H$88-Baseline!H$87) + (1-Baseline!B$36)*Baseline!H$88 )</f>
        <v>2.7460271731440149E-2</v>
      </c>
      <c r="BJ31" s="48">
        <f t="shared" si="7"/>
        <v>2.7735269527277864E-2</v>
      </c>
      <c r="BK31" s="48"/>
      <c r="BL31" s="48">
        <f t="shared" si="18"/>
        <v>0.98119479262766951</v>
      </c>
      <c r="BM31" s="48">
        <f t="shared" si="19"/>
        <v>2.6529957314936252E-3</v>
      </c>
      <c r="BN31" s="48">
        <f t="shared" si="20"/>
        <v>1.3731460207599459E-2</v>
      </c>
      <c r="BO31" s="48">
        <f t="shared" si="21"/>
        <v>2.4207514332373003E-3</v>
      </c>
      <c r="BP31" s="48">
        <f t="shared" si="8"/>
        <v>0.99999999999999978</v>
      </c>
      <c r="BQ31" s="48">
        <f t="shared" si="22"/>
        <v>1.2066746139381692E-2</v>
      </c>
      <c r="BR31" s="48">
        <f t="shared" si="23"/>
        <v>0.95919613698991069</v>
      </c>
      <c r="BS31" s="48">
        <f t="shared" si="24"/>
        <v>1.4016408925917616E-2</v>
      </c>
      <c r="BT31" s="48">
        <f t="shared" si="25"/>
        <v>1.472070794479014E-2</v>
      </c>
      <c r="BU31" s="48">
        <f t="shared" si="9"/>
        <v>1.0000000000000002</v>
      </c>
      <c r="BV31" s="48">
        <f t="shared" si="26"/>
        <v>2.3850106342600173E-2</v>
      </c>
      <c r="BW31" s="48">
        <f t="shared" si="27"/>
        <v>5.3525006865997845E-3</v>
      </c>
      <c r="BX31" s="48">
        <f t="shared" si="28"/>
        <v>0.95871709322544041</v>
      </c>
      <c r="BY31" s="48">
        <f t="shared" si="29"/>
        <v>1.2080299745359674E-2</v>
      </c>
      <c r="BZ31" s="48">
        <f t="shared" si="10"/>
        <v>1</v>
      </c>
      <c r="CA31" s="48">
        <f t="shared" si="30"/>
        <v>5.6952452827334192E-4</v>
      </c>
      <c r="CB31" s="48">
        <f t="shared" si="31"/>
        <v>7.7092562809051215E-3</v>
      </c>
      <c r="CC31" s="48">
        <f t="shared" si="32"/>
        <v>1.6363128792838807E-3</v>
      </c>
      <c r="CD31" s="48">
        <f t="shared" si="33"/>
        <v>0.99008490631153767</v>
      </c>
      <c r="CE31" s="48">
        <f t="shared" si="11"/>
        <v>1</v>
      </c>
      <c r="CF31" s="48"/>
      <c r="CG31" s="48">
        <f t="shared" si="34"/>
        <v>0.98119479262766951</v>
      </c>
      <c r="CH31" s="48">
        <f t="shared" si="35"/>
        <v>2.6529957314936252E-3</v>
      </c>
      <c r="CI31" s="48">
        <f t="shared" si="36"/>
        <v>1.3731460207599459E-2</v>
      </c>
      <c r="CJ31" s="48">
        <f t="shared" si="37"/>
        <v>2.4207514332373003E-3</v>
      </c>
      <c r="CK31" s="48">
        <f t="shared" si="12"/>
        <v>0.99999999999999978</v>
      </c>
      <c r="CL31" s="48">
        <f t="shared" si="38"/>
        <v>1.2066746139381692E-2</v>
      </c>
      <c r="CM31" s="48">
        <f t="shared" si="39"/>
        <v>0.95919613698991069</v>
      </c>
      <c r="CN31" s="48">
        <f t="shared" si="40"/>
        <v>1.4016408925917616E-2</v>
      </c>
      <c r="CO31" s="48">
        <f t="shared" si="41"/>
        <v>1.472070794479014E-2</v>
      </c>
      <c r="CP31" s="48">
        <f t="shared" si="13"/>
        <v>1.0000000000000002</v>
      </c>
      <c r="CQ31" s="48">
        <f t="shared" si="42"/>
        <v>2.3850106342600173E-2</v>
      </c>
      <c r="CR31" s="48">
        <f t="shared" si="43"/>
        <v>5.3525006865997845E-3</v>
      </c>
      <c r="CS31" s="48">
        <f t="shared" si="44"/>
        <v>0.95871709322544041</v>
      </c>
      <c r="CT31" s="48">
        <f t="shared" si="45"/>
        <v>1.2080299745359674E-2</v>
      </c>
      <c r="CU31" s="48">
        <f t="shared" si="14"/>
        <v>1</v>
      </c>
      <c r="CV31" s="48">
        <f t="shared" si="46"/>
        <v>5.6952452827334192E-4</v>
      </c>
      <c r="CW31" s="48">
        <f t="shared" si="47"/>
        <v>7.7092562809051215E-3</v>
      </c>
      <c r="CX31" s="48">
        <f t="shared" si="48"/>
        <v>1.6363128792838807E-3</v>
      </c>
      <c r="CY31" s="48">
        <f t="shared" si="49"/>
        <v>0.99008490631153767</v>
      </c>
      <c r="CZ31" s="48">
        <f t="shared" si="15"/>
        <v>1</v>
      </c>
      <c r="DA31" s="48"/>
      <c r="DB31" s="48">
        <f>(AQ31*Baseline!B$7 + AV31*Baseline!B$11 + BA31*Baseline!B$16 + BF31*Baseline!B$18)</f>
        <v>53560.548657197534</v>
      </c>
      <c r="DC31" s="48">
        <f>(AR31*Baseline!B$7 + AW31*Baseline!B$11 + BB31*Baseline!B$16 + BG31*Baseline!B$18)</f>
        <v>59276.993987761569</v>
      </c>
      <c r="DD31" s="48">
        <f>(AS31*Baseline!B$7 + AX31*Baseline!B$11 + BC31*Baseline!B$16 + BH31*Baseline!B$18)</f>
        <v>114442.3715373341</v>
      </c>
      <c r="DE31" s="48">
        <f>(AT31*Baseline!B$7 + AY31*Baseline!B$11 + BD31*Baseline!B$16 + BI31*Baseline!B$18)</f>
        <v>1259696.332069187</v>
      </c>
      <c r="DF31" s="48">
        <f t="shared" si="16"/>
        <v>1486976.2462514802</v>
      </c>
      <c r="DG31" s="48"/>
      <c r="DH31" s="48">
        <f t="shared" si="50"/>
        <v>3.6019774217791553E-2</v>
      </c>
      <c r="DI31" s="48">
        <f t="shared" si="51"/>
        <v>3.9864116281072413E-2</v>
      </c>
      <c r="DJ31" s="48">
        <f t="shared" si="52"/>
        <v>7.6963147075033628E-2</v>
      </c>
      <c r="DK31" s="48">
        <f t="shared" si="53"/>
        <v>0.84715296242610238</v>
      </c>
      <c r="DL31" s="48">
        <f t="shared" si="17"/>
        <v>1</v>
      </c>
      <c r="DM31" s="48"/>
      <c r="DN31" s="48">
        <f>DH31 / (Baseline!B$7/Baseline!B$17)</f>
        <v>3.844873984182744</v>
      </c>
      <c r="DO31" s="48">
        <f>DI31 / (Baseline!B$11/Baseline!B$17)</f>
        <v>0.96233884704056716</v>
      </c>
      <c r="DP31" s="48">
        <f>DJ31 / (Baseline!B$16/Baseline!B$17)</f>
        <v>1.1893132101274415</v>
      </c>
      <c r="DQ31" s="48">
        <f>DK31 / (Baseline!B$18/Baseline!B$17)</f>
        <v>0.9577812125134062</v>
      </c>
      <c r="DR31" s="71"/>
      <c r="DS31" s="48">
        <f>(AU31*Baseline!B$34)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2.8120816638907909E-2</v>
      </c>
      <c r="DT31" s="48">
        <f>(AZ31*Baseline!B$34) + (Baseline!D$88*(1-Baseline!D$89)*Baseline!B$35) + (Baseline!D$88*Baseline!D$89*((1-Baseline!D$90)*Baseline!B$40 + Baseline!D$90*Baseline!B$41))</f>
        <v>9.9671690005462398E-3</v>
      </c>
      <c r="DU31" s="48">
        <f>(BE31*Baseline!B$34) + (Baseline!F$88*(1-Baseline!F$89)*Baseline!B$35) + (Baseline!F$88*Baseline!F$89*((1-Baseline!F$90)*Baseline!B$40 + Baseline!F$90*Baseline!B$41))</f>
        <v>1.2912638853461483E-2</v>
      </c>
      <c r="DV31" s="48">
        <f>(BJ31*Baseline!B$34) + (Baseline!H$88*(1-Baseline!H$89)*Baseline!B$35) + (Baseline!H$88*Baseline!H$89*((1-Baseline!H$90)*Baseline!B$40 + Baseline!H$90*Baseline!B$41))</f>
        <v>9.3052904290916796E-3</v>
      </c>
      <c r="DW31" s="48">
        <f>( DS31*Baseline!B$7 + DT31*Baseline!B$11 + DU31*Baseline!B$16 + DV31*Baseline!B$18 ) / Baseline!B$17</f>
        <v>9.7424166098308389E-3</v>
      </c>
    </row>
    <row r="32" spans="1:127">
      <c r="A32" s="7" t="s">
        <v>57</v>
      </c>
      <c r="B32" s="1">
        <f>MIN( MAX( NORMINV( MCrands!B32, (B$5+B$4)/2, (B$5-B$4)/3.29 ), 0 ), 1 )</f>
        <v>0.39924962723069307</v>
      </c>
      <c r="C32" s="1">
        <f>MAX( NORMINV( MCrands!C32, (C$5+C$4)/2, (C$5-C$4)/3.29 ), 0 )</f>
        <v>2.3448776155804869</v>
      </c>
      <c r="D32" s="40"/>
      <c r="E32" s="40">
        <f>Baseline!B$33 * (C32 * Baseline!B$66*Baseline!B$66/Baseline!B$73 + Baseline!B$52*Baseline!B$52/Baseline!B$74 + Baseline!B$53*Baseline!B$53/Baseline!B$75 + Baseline!B$54*Baseline!B$54/Baseline!B$76)</f>
        <v>1.963054112289764E-5</v>
      </c>
      <c r="F32" s="40">
        <f>Baseline!B$33 * (C32 * Baseline!B$66*Baseline!B$57/Baseline!B$73 + Baseline!B$52*Baseline!B$67/Baseline!B$74 + Baseline!B$53*Baseline!B$55/Baseline!B$75 + Baseline!B$54*Baseline!B$56/Baseline!B$76)</f>
        <v>3.9230043493320239E-8</v>
      </c>
      <c r="G32" s="1">
        <f>Baseline!B$33 * (C32 * Baseline!B$66*Baseline!B$58/Baseline!B$73 + Baseline!B$52*Baseline!B$59/Baseline!B$74 + Baseline!B$53*Baseline!B$68/Baseline!B$75 + Baseline!B$54*Baseline!B$60/Baseline!B$76)</f>
        <v>1.0809489946306339E-7</v>
      </c>
      <c r="H32" s="40">
        <f>Baseline!B$33 * (C32 * Baseline!B$66*Baseline!B$61/Baseline!B$73 + Baseline!B$52*Baseline!B$62/Baseline!B$74 + Baseline!B$53*Baseline!B$63/Baseline!B$75 + Baseline!B$54*Baseline!B$69/Baseline!B$76)</f>
        <v>1.6989249444602158E-9</v>
      </c>
      <c r="I32" s="40">
        <f>Baseline!B$33 * (C32 * Baseline!B$57*Baseline!B$66/Baseline!B$73 + Baseline!B$67*Baseline!B$52/Baseline!B$74 + Baseline!B$55*Baseline!B$53/Baseline!B$75 + Baseline!B$56*Baseline!B$54/Baseline!B$76)</f>
        <v>3.9230043493320239E-8</v>
      </c>
      <c r="J32" s="1">
        <f>Baseline!B$33 * (C32 * Baseline!B$57*Baseline!B$57/Baseline!B$73 + Baseline!B$67*Baseline!B$67/Baseline!B$74 + Baseline!B$55*Baseline!B$55/Baseline!B$75 + Baseline!B$56*Baseline!B$56/Baseline!B$76)</f>
        <v>1.7949605960158094E-6</v>
      </c>
      <c r="K32" s="40">
        <f>Baseline!B$33 * (C32 * Baseline!B$57*Baseline!B$58/Baseline!B$73 + Baseline!B$67*Baseline!B$59/Baseline!B$74 + Baseline!B$55*Baseline!B$68/Baseline!B$75 + Baseline!B$56*Baseline!B$60/Baseline!B$76)</f>
        <v>1.3929221249431059E-8</v>
      </c>
      <c r="L32" s="1">
        <f>Baseline!B$33 * (C32 * Baseline!B$57*Baseline!B$61/Baseline!B$73 + Baseline!B$67*Baseline!B$62/Baseline!B$74 + Baseline!B$55*Baseline!B$63/Baseline!B$75 + Baseline!B$56*Baseline!B$69/Baseline!B$76)</f>
        <v>1.4629421244196737E-8</v>
      </c>
      <c r="M32" s="40">
        <f>Baseline!B$33 * (C32 * Baseline!B$58*Baseline!B$66/Baseline!B$73 + Baseline!B$59*Baseline!B$52/Baseline!B$74 + Baseline!B$68*Baseline!B$53/Baseline!B$75 + Baseline!B$60*Baseline!B$54/Baseline!B$76)</f>
        <v>1.0809489946306339E-7</v>
      </c>
      <c r="N32" s="1">
        <f>Baseline!B$33 * (C32 * Baseline!B$58*Baseline!B$57/Baseline!B$73 + Baseline!B$59*Baseline!B$67/Baseline!B$74 + Baseline!B$68*Baseline!B$55/Baseline!B$75 + Baseline!B$60*Baseline!B$56/Baseline!B$76)</f>
        <v>1.3929221249431059E-8</v>
      </c>
      <c r="O32" s="1">
        <f>Baseline!B$33 * (C32 * Baseline!B$58*Baseline!B$58/Baseline!B$73 + Baseline!B$59*Baseline!B$59/Baseline!B$74 + Baseline!B$68*Baseline!B$68/Baseline!B$75 + Baseline!B$60*Baseline!B$60/Baseline!B$76)</f>
        <v>1.3250168206660121E-6</v>
      </c>
      <c r="P32" s="40">
        <f>Baseline!B$33 * (C32 * Baseline!B$58*Baseline!B$61/Baseline!B$73 + Baseline!B$59*Baseline!B$62/Baseline!B$74 + Baseline!B$68*Baseline!B$63/Baseline!B$75 + Baseline!B$60*Baseline!B$69/Baseline!B$76)</f>
        <v>1.6489765535188616E-9</v>
      </c>
      <c r="Q32" s="40">
        <f>Baseline!B$33 * (C32 * Baseline!B$61*Baseline!B$66/Baseline!B$73 + Baseline!B$62*Baseline!B$52/Baseline!B$74 + Baseline!B$63*Baseline!B$53/Baseline!B$75 + Baseline!B$69*Baseline!B$54/Baseline!B$76)</f>
        <v>1.6989249444602158E-9</v>
      </c>
      <c r="R32" s="40">
        <f>Baseline!B$33 * (C32 * Baseline!B$61*Baseline!B$57/Baseline!B$73 + Baseline!B$62*Baseline!B$67/Baseline!B$74 + Baseline!B$63*Baseline!B$55/Baseline!B$75 + Baseline!B$69*Baseline!B$56/Baseline!B$76)</f>
        <v>1.4629421244196737E-8</v>
      </c>
      <c r="S32" s="40">
        <f>Baseline!B$33 * (C32 * Baseline!B$61*Baseline!B$58/Baseline!B$73 + Baseline!B$62*Baseline!B$59/Baseline!B$74 + Baseline!B$63*Baseline!B$68/Baseline!B$75 + Baseline!B$69*Baseline!B$60/Baseline!B$76)</f>
        <v>1.6489765535188616E-9</v>
      </c>
      <c r="T32" s="40">
        <f>Baseline!B$33 * (C32 * Baseline!B$61*Baseline!B$61/Baseline!B$73 + Baseline!B$62*Baseline!B$62/Baseline!B$74 + Baseline!B$63*Baseline!B$63/Baseline!B$75 + Baseline!B$69*Baseline!B$69/Baseline!B$76)</f>
        <v>9.8551803619114071E-8</v>
      </c>
      <c r="U32" s="40"/>
      <c r="V32" s="40">
        <f>E32 * ( Baseline!B$87 * Baseline!B$7 )</f>
        <v>0.20374538631455461</v>
      </c>
      <c r="W32" s="40">
        <f>F32 * ( Baseline!D$87 * Baseline!B$11 )</f>
        <v>7.2366075108116568E-4</v>
      </c>
      <c r="X32" s="40">
        <f>G32 * ( Baseline!F$87 * Baseline!B$16 )</f>
        <v>3.7546514623750383E-3</v>
      </c>
      <c r="Y32" s="40">
        <f>H32 * ( Baseline!H$87 * Baseline!B$18 )</f>
        <v>5.9746682518723555E-4</v>
      </c>
      <c r="Z32" s="48">
        <f t="shared" si="0"/>
        <v>0.20882116535319803</v>
      </c>
      <c r="AA32" s="40">
        <f>I32 * ( Baseline!B$87 * Baseline!B$7 )</f>
        <v>4.0716862141717077E-4</v>
      </c>
      <c r="AB32" s="1">
        <f>J32 * ( Baseline!D$87 * Baseline!B$11 )</f>
        <v>3.3110912387723207E-2</v>
      </c>
      <c r="AC32" s="1">
        <f>K32 * ( Baseline!F$87 * Baseline!B$16 )</f>
        <v>4.8382829526376277E-4</v>
      </c>
      <c r="AD32" s="1">
        <f>L32 * ( Baseline!F$87 * Baseline!B$16 )</f>
        <v>5.0814958097993382E-4</v>
      </c>
      <c r="AE32" s="48">
        <f t="shared" si="1"/>
        <v>3.4510058885384082E-2</v>
      </c>
      <c r="AF32" s="48">
        <f>M32 * ( Baseline!B$87 * Baseline!B$7 )</f>
        <v>1.121916961527135E-3</v>
      </c>
      <c r="AG32" s="48">
        <f>N32 * ( Baseline!D$87 * Baseline!B$11 )</f>
        <v>2.5694671261466625E-4</v>
      </c>
      <c r="AH32" s="48">
        <f>O32 * ( Baseline!F$87 * Baseline!B$16 )</f>
        <v>4.602415440596383E-2</v>
      </c>
      <c r="AI32" s="48">
        <f>P32 * ( Baseline!H$87 * Baseline!B$18 )</f>
        <v>5.7990130137981202E-4</v>
      </c>
      <c r="AJ32" s="48">
        <f t="shared" si="2"/>
        <v>4.7982919381485439E-2</v>
      </c>
      <c r="AK32" s="48">
        <f>Q32 * ( Baseline!B$87 * Baseline!B$7 )</f>
        <v>1.763314199855258E-5</v>
      </c>
      <c r="AL32" s="48">
        <f>R32 * ( Baseline!D$87 * Baseline!B$11 )</f>
        <v>2.698630188177281E-4</v>
      </c>
      <c r="AM32" s="48">
        <f>S32 * ( Baseline!F$87 * Baseline!B$16 )</f>
        <v>5.7276821189952225E-5</v>
      </c>
      <c r="AN32" s="48">
        <f>T32 * ( Baseline!H$87 * Baseline!B$18 )</f>
        <v>3.4658054446010778E-2</v>
      </c>
      <c r="AO32" s="48">
        <f t="shared" si="3"/>
        <v>3.5002827428017011E-2</v>
      </c>
      <c r="AP32" s="48"/>
      <c r="AQ32" s="48">
        <f>V32 * ( (1-Baseline!B$88-Baseline!B$87) + (1-B32)*Baseline!B$88 )</f>
        <v>0.12698794516033018</v>
      </c>
      <c r="AR32" s="48">
        <f>W32 * ( (1-Baseline!B$88-Baseline!B$87) + (1-B32)*Baseline!B$88 )</f>
        <v>4.5103446725956021E-4</v>
      </c>
      <c r="AS32" s="48">
        <f>X32 * ( (1-Baseline!B$88-Baseline!B$87) + (1-B32)*Baseline!B$88 )</f>
        <v>2.3401534759865871E-3</v>
      </c>
      <c r="AT32" s="48">
        <f>Y32 * ( (1-Baseline!B$88-Baseline!B$87) + (1-B32)*Baseline!B$88 )</f>
        <v>3.7238185268577726E-4</v>
      </c>
      <c r="AU32" s="48">
        <f t="shared" si="4"/>
        <v>0.13015151495626212</v>
      </c>
      <c r="AV32" s="48">
        <f>AA32 * ( (1-Baseline!D$88-Baseline!D$87) + (1-B32)*Baseline!D$88 )</f>
        <v>3.3083857949945219E-4</v>
      </c>
      <c r="AW32" s="48">
        <f>AB32 * ( (1-Baseline!D$88-Baseline!D$87) + (1-B32)*Baseline!D$88 )</f>
        <v>2.6903760859955116E-2</v>
      </c>
      <c r="AX32" s="48">
        <f>AC32 * ( (1-Baseline!D$88-Baseline!D$87) + (1-B32)*Baseline!D$88 )</f>
        <v>3.9312721439480384E-4</v>
      </c>
      <c r="AY32" s="48">
        <f>AD32 * ( (1-Baseline!D$88-Baseline!D$87) + (1-B32)*Baseline!D$88 )</f>
        <v>4.1288909975309196E-4</v>
      </c>
      <c r="AZ32" s="48">
        <f t="shared" si="5"/>
        <v>2.8040615753602463E-2</v>
      </c>
      <c r="BA32" s="48">
        <f>AF32 * ( (1-Baseline!F$88-Baseline!F$87) + (1-Baseline!B$36)*Baseline!F$88 )</f>
        <v>8.0736734685769526E-4</v>
      </c>
      <c r="BB32" s="48">
        <f>AG32 * ( (1-Baseline!F$88-Baseline!F$87) + (1-Baseline!B$36)*Baseline!F$88 )</f>
        <v>1.8490707669231751E-4</v>
      </c>
      <c r="BC32" s="48">
        <f>AH32 * ( (1-Baseline!F$88-Baseline!F$87) + (1-Baseline!B$36)*Baseline!F$88 )</f>
        <v>3.3120454283472565E-2</v>
      </c>
      <c r="BD32" s="48">
        <f>AI32 * ( (1-Baseline!F$88-Baseline!F$87) + (1-Baseline!B$36)*Baseline!F$88 )</f>
        <v>4.1731553331455693E-4</v>
      </c>
      <c r="BE32" s="48">
        <f t="shared" si="6"/>
        <v>3.4530044240337135E-2</v>
      </c>
      <c r="BF32" s="48">
        <f>AK32 * ( (1-Baseline!H$88-Baseline!H$87) + (1-Baseline!B$36)*Baseline!H$88 )</f>
        <v>1.3971091068293179E-5</v>
      </c>
      <c r="BG32" s="48">
        <f>AL32 * ( (1-Baseline!H$88-Baseline!H$87) + (1-Baseline!B$36)*Baseline!H$88 )</f>
        <v>2.1381786706966231E-4</v>
      </c>
      <c r="BH32" s="48">
        <f>AM32 * ( (1-Baseline!H$88-Baseline!H$87) + (1-Baseline!B$36)*Baseline!H$88 )</f>
        <v>4.5381570965222941E-5</v>
      </c>
      <c r="BI32" s="48">
        <f>AN32 * ( (1-Baseline!H$88-Baseline!H$87) + (1-Baseline!B$36)*Baseline!H$88 )</f>
        <v>2.7460269698663255E-2</v>
      </c>
      <c r="BJ32" s="48">
        <f t="shared" si="7"/>
        <v>2.7733440227766432E-2</v>
      </c>
      <c r="BK32" s="48"/>
      <c r="BL32" s="48">
        <f t="shared" si="18"/>
        <v>0.97569317731725946</v>
      </c>
      <c r="BM32" s="48">
        <f t="shared" si="19"/>
        <v>3.4654569131303005E-3</v>
      </c>
      <c r="BN32" s="48">
        <f t="shared" si="20"/>
        <v>1.7980224638745112E-2</v>
      </c>
      <c r="BO32" s="48">
        <f t="shared" si="21"/>
        <v>2.8611411308651887E-3</v>
      </c>
      <c r="BP32" s="48">
        <f t="shared" si="8"/>
        <v>1</v>
      </c>
      <c r="BQ32" s="48">
        <f t="shared" si="22"/>
        <v>1.17985490192721E-2</v>
      </c>
      <c r="BR32" s="48">
        <f t="shared" si="23"/>
        <v>0.95945684989099078</v>
      </c>
      <c r="BS32" s="48">
        <f t="shared" si="24"/>
        <v>1.4019920883666669E-2</v>
      </c>
      <c r="BT32" s="48">
        <f t="shared" si="25"/>
        <v>1.4724680206070252E-2</v>
      </c>
      <c r="BU32" s="48">
        <f t="shared" si="9"/>
        <v>0.99999999999999978</v>
      </c>
      <c r="BV32" s="48">
        <f t="shared" si="26"/>
        <v>2.3381590282312726E-2</v>
      </c>
      <c r="BW32" s="48">
        <f t="shared" si="27"/>
        <v>5.3549620558062802E-3</v>
      </c>
      <c r="BX32" s="48">
        <f t="shared" si="28"/>
        <v>0.95917786994266518</v>
      </c>
      <c r="BY32" s="48">
        <f t="shared" si="29"/>
        <v>1.2085577719215876E-2</v>
      </c>
      <c r="BZ32" s="48">
        <f t="shared" si="10"/>
        <v>1</v>
      </c>
      <c r="CA32" s="48">
        <f t="shared" si="30"/>
        <v>5.0376336125460073E-4</v>
      </c>
      <c r="CB32" s="48">
        <f t="shared" si="31"/>
        <v>7.7097491444855105E-3</v>
      </c>
      <c r="CC32" s="48">
        <f t="shared" si="32"/>
        <v>1.6363484152170701E-3</v>
      </c>
      <c r="CD32" s="48">
        <f t="shared" si="33"/>
        <v>0.99015013907904281</v>
      </c>
      <c r="CE32" s="48">
        <f t="shared" si="11"/>
        <v>1</v>
      </c>
      <c r="CF32" s="48"/>
      <c r="CG32" s="48">
        <f t="shared" si="34"/>
        <v>0.97569317731725946</v>
      </c>
      <c r="CH32" s="48">
        <f t="shared" si="35"/>
        <v>3.4654569131303005E-3</v>
      </c>
      <c r="CI32" s="48">
        <f t="shared" si="36"/>
        <v>1.7980224638745112E-2</v>
      </c>
      <c r="CJ32" s="48">
        <f t="shared" si="37"/>
        <v>2.8611411308651887E-3</v>
      </c>
      <c r="CK32" s="48">
        <f t="shared" si="12"/>
        <v>1</v>
      </c>
      <c r="CL32" s="48">
        <f t="shared" si="38"/>
        <v>1.17985490192721E-2</v>
      </c>
      <c r="CM32" s="48">
        <f t="shared" si="39"/>
        <v>0.95945684989099078</v>
      </c>
      <c r="CN32" s="48">
        <f t="shared" si="40"/>
        <v>1.4019920883666669E-2</v>
      </c>
      <c r="CO32" s="48">
        <f t="shared" si="41"/>
        <v>1.4724680206070252E-2</v>
      </c>
      <c r="CP32" s="48">
        <f t="shared" si="13"/>
        <v>0.99999999999999978</v>
      </c>
      <c r="CQ32" s="48">
        <f t="shared" si="42"/>
        <v>2.3381590282312726E-2</v>
      </c>
      <c r="CR32" s="48">
        <f t="shared" si="43"/>
        <v>5.3549620558062802E-3</v>
      </c>
      <c r="CS32" s="48">
        <f t="shared" si="44"/>
        <v>0.95917786994266518</v>
      </c>
      <c r="CT32" s="48">
        <f t="shared" si="45"/>
        <v>1.2085577719215876E-2</v>
      </c>
      <c r="CU32" s="48">
        <f t="shared" si="14"/>
        <v>1</v>
      </c>
      <c r="CV32" s="48">
        <f t="shared" si="46"/>
        <v>5.0376336125460073E-4</v>
      </c>
      <c r="CW32" s="48">
        <f t="shared" si="47"/>
        <v>7.7097491444855105E-3</v>
      </c>
      <c r="CX32" s="48">
        <f t="shared" si="48"/>
        <v>1.6363484152170701E-3</v>
      </c>
      <c r="CY32" s="48">
        <f t="shared" si="49"/>
        <v>0.99015013907904281</v>
      </c>
      <c r="CZ32" s="48">
        <f t="shared" si="15"/>
        <v>1</v>
      </c>
      <c r="DA32" s="48"/>
      <c r="DB32" s="48">
        <f>(AQ32*Baseline!B$7 + AV32*Baseline!B$11 + BA32*Baseline!B$16 + BF32*Baseline!B$18)</f>
        <v>65643.236273976654</v>
      </c>
      <c r="DC32" s="48">
        <f>(AR32*Baseline!B$7 + AW32*Baseline!B$11 + BB32*Baseline!B$16 + BG32*Baseline!B$18)</f>
        <v>68325.688131644274</v>
      </c>
      <c r="DD32" s="48">
        <f>(AS32*Baseline!B$7 + AX32*Baseline!B$11 + BC32*Baseline!B$16 + BH32*Baseline!B$18)</f>
        <v>115015.93087779915</v>
      </c>
      <c r="DE32" s="48">
        <f>(AT32*Baseline!B$7 + AY32*Baseline!B$11 + BD32*Baseline!B$16 + BI32*Baseline!B$18)</f>
        <v>1259892.3115774042</v>
      </c>
      <c r="DF32" s="48">
        <f t="shared" si="16"/>
        <v>1508877.1668608242</v>
      </c>
      <c r="DG32" s="48"/>
      <c r="DH32" s="48">
        <f t="shared" si="50"/>
        <v>4.3504691909776544E-2</v>
      </c>
      <c r="DI32" s="48">
        <f t="shared" si="51"/>
        <v>4.5282472047604716E-2</v>
      </c>
      <c r="DJ32" s="48">
        <f t="shared" si="52"/>
        <v>7.6226172284843116E-2</v>
      </c>
      <c r="DK32" s="48">
        <f t="shared" si="53"/>
        <v>0.83498666375777564</v>
      </c>
      <c r="DL32" s="48">
        <f t="shared" si="17"/>
        <v>1</v>
      </c>
      <c r="DM32" s="48"/>
      <c r="DN32" s="48">
        <f>DH32 / (Baseline!B$7/Baseline!B$17)</f>
        <v>4.6438397171063945</v>
      </c>
      <c r="DO32" s="48">
        <f>DI32 / (Baseline!B$11/Baseline!B$17)</f>
        <v>1.0931405486123655</v>
      </c>
      <c r="DP32" s="48">
        <f>DJ32 / (Baseline!B$16/Baseline!B$17)</f>
        <v>1.1779247224315061</v>
      </c>
      <c r="DQ32" s="48">
        <f>DK32 / (Baseline!B$18/Baseline!B$17)</f>
        <v>0.94402613780177558</v>
      </c>
      <c r="DR32" s="71"/>
      <c r="DS32" s="48">
        <f>(AU32*Baseline!B$34)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3.2052258493439317E-2</v>
      </c>
      <c r="DT32" s="48">
        <f>(AZ32*Baseline!B$34) + (Baseline!D$88*(1-Baseline!D$89)*Baseline!B$35) + (Baseline!D$88*Baseline!D$89*((1-Baseline!D$90)*Baseline!B$40 + Baseline!D$90*Baseline!B$41))</f>
        <v>1.0619660363040372E-2</v>
      </c>
      <c r="DU32" s="48">
        <f>(BE32*Baseline!B$34) + (Baseline!F$88*(1-Baseline!F$89)*Baseline!B$35) + (Baseline!F$88*Baseline!F$89*((1-Baseline!F$90)*Baseline!B$40 + Baseline!F$90*Baseline!B$41))</f>
        <v>1.2910146636050574E-2</v>
      </c>
      <c r="DV32" s="48">
        <f>(BJ32*Baseline!B$34) + (Baseline!H$88*(1-Baseline!H$89)*Baseline!B$35) + (Baseline!H$88*Baseline!H$89*((1-Baseline!H$90)*Baseline!B$40 + Baseline!H$90*Baseline!B$41))</f>
        <v>9.3050160341649653E-3</v>
      </c>
      <c r="DW32" s="48">
        <f>( DS32*Baseline!B$7 + DT32*Baseline!B$11 + DU32*Baseline!B$16 + DV32*Baseline!B$18 ) / Baseline!B$17</f>
        <v>9.805872328513458E-3</v>
      </c>
    </row>
    <row r="33" spans="1:127">
      <c r="A33" s="7" t="s">
        <v>60</v>
      </c>
      <c r="B33" s="1">
        <f>MIN( MAX( NORMINV( MCrands!B33, (B$5+B$4)/2, (B$5-B$4)/3.29 ), 0 ), 1 )</f>
        <v>0.44910390552802687</v>
      </c>
      <c r="C33" s="1">
        <f>MAX( NORMINV( MCrands!C33, (C$5+C$4)/2, (C$5-C$4)/3.29 ), 0 )</f>
        <v>2.6529067685631396</v>
      </c>
      <c r="D33" s="40"/>
      <c r="E33" s="40">
        <f>Baseline!B$33 * (C33 * Baseline!B$66*Baseline!B$66/Baseline!B$73 + Baseline!B$52*Baseline!B$52/Baseline!B$74 + Baseline!B$53*Baseline!B$53/Baseline!B$75 + Baseline!B$54*Baseline!B$54/Baseline!B$76)</f>
        <v>2.2208142237716849E-5</v>
      </c>
      <c r="F33" s="40">
        <f>Baseline!B$33 * (C33 * Baseline!B$66*Baseline!B$57/Baseline!B$73 + Baseline!B$52*Baseline!B$67/Baseline!B$74 + Baseline!B$53*Baseline!B$55/Baseline!B$75 + Baseline!B$54*Baseline!B$56/Baseline!B$76)</f>
        <v>3.9574757784837357E-8</v>
      </c>
      <c r="G33" s="1">
        <f>Baseline!B$33 * (C33 * Baseline!B$66*Baseline!B$58/Baseline!B$73 + Baseline!B$52*Baseline!B$59/Baseline!B$74 + Baseline!B$53*Baseline!B$68/Baseline!B$75 + Baseline!B$54*Baseline!B$60/Baseline!B$76)</f>
        <v>1.089423220963763E-7</v>
      </c>
      <c r="H33" s="40">
        <f>Baseline!B$33 * (C33 * Baseline!B$66*Baseline!B$61/Baseline!B$73 + Baseline!B$52*Baseline!B$62/Baseline!B$74 + Baseline!B$53*Baseline!B$63/Baseline!B$75 + Baseline!B$54*Baseline!B$69/Baseline!B$76)</f>
        <v>1.783667207791506E-9</v>
      </c>
      <c r="I33" s="40">
        <f>Baseline!B$33 * (C33 * Baseline!B$57*Baseline!B$66/Baseline!B$73 + Baseline!B$67*Baseline!B$52/Baseline!B$74 + Baseline!B$55*Baseline!B$53/Baseline!B$75 + Baseline!B$56*Baseline!B$54/Baseline!B$76)</f>
        <v>3.9574757784837357E-8</v>
      </c>
      <c r="J33" s="1">
        <f>Baseline!B$33 * (C33 * Baseline!B$57*Baseline!B$57/Baseline!B$73 + Baseline!B$67*Baseline!B$67/Baseline!B$74 + Baseline!B$55*Baseline!B$55/Baseline!B$75 + Baseline!B$56*Baseline!B$56/Baseline!B$76)</f>
        <v>1.7949606421160157E-6</v>
      </c>
      <c r="K33" s="40">
        <f>Baseline!B$33 * (C33 * Baseline!B$57*Baseline!B$58/Baseline!B$73 + Baseline!B$67*Baseline!B$59/Baseline!B$74 + Baseline!B$55*Baseline!B$68/Baseline!B$75 + Baseline!B$56*Baseline!B$60/Baseline!B$76)</f>
        <v>1.392933457910452E-8</v>
      </c>
      <c r="L33" s="1">
        <f>Baseline!B$33 * (C33 * Baseline!B$57*Baseline!B$61/Baseline!B$73 + Baseline!B$67*Baseline!B$62/Baseline!B$74 + Baseline!B$55*Baseline!B$63/Baseline!B$75 + Baseline!B$56*Baseline!B$69/Baseline!B$76)</f>
        <v>1.4629432577164082E-8</v>
      </c>
      <c r="M33" s="40">
        <f>Baseline!B$33 * (C33 * Baseline!B$58*Baseline!B$66/Baseline!B$73 + Baseline!B$59*Baseline!B$52/Baseline!B$74 + Baseline!B$68*Baseline!B$53/Baseline!B$75 + Baseline!B$60*Baseline!B$54/Baseline!B$76)</f>
        <v>1.089423220963763E-7</v>
      </c>
      <c r="N33" s="1">
        <f>Baseline!B$33 * (C33 * Baseline!B$58*Baseline!B$57/Baseline!B$73 + Baseline!B$59*Baseline!B$67/Baseline!B$74 + Baseline!B$68*Baseline!B$55/Baseline!B$75 + Baseline!B$60*Baseline!B$56/Baseline!B$76)</f>
        <v>1.392933457910452E-8</v>
      </c>
      <c r="O33" s="1">
        <f>Baseline!B$33 * (C33 * Baseline!B$58*Baseline!B$58/Baseline!B$73 + Baseline!B$59*Baseline!B$59/Baseline!B$74 + Baseline!B$68*Baseline!B$68/Baseline!B$75 + Baseline!B$60*Baseline!B$60/Baseline!B$76)</f>
        <v>1.3250170992681263E-6</v>
      </c>
      <c r="P33" s="40">
        <f>Baseline!B$33 * (C33 * Baseline!B$58*Baseline!B$61/Baseline!B$73 + Baseline!B$59*Baseline!B$62/Baseline!B$74 + Baseline!B$68*Baseline!B$63/Baseline!B$75 + Baseline!B$60*Baseline!B$69/Baseline!B$76)</f>
        <v>1.6490044137302545E-9</v>
      </c>
      <c r="Q33" s="40">
        <f>Baseline!B$33 * (C33 * Baseline!B$61*Baseline!B$66/Baseline!B$73 + Baseline!B$62*Baseline!B$52/Baseline!B$74 + Baseline!B$63*Baseline!B$53/Baseline!B$75 + Baseline!B$69*Baseline!B$54/Baseline!B$76)</f>
        <v>1.783667207791506E-9</v>
      </c>
      <c r="R33" s="40">
        <f>Baseline!B$33 * (C33 * Baseline!B$61*Baseline!B$57/Baseline!B$73 + Baseline!B$62*Baseline!B$67/Baseline!B$74 + Baseline!B$63*Baseline!B$55/Baseline!B$75 + Baseline!B$69*Baseline!B$56/Baseline!B$76)</f>
        <v>1.4629432577164082E-8</v>
      </c>
      <c r="S33" s="40">
        <f>Baseline!B$33 * (C33 * Baseline!B$61*Baseline!B$58/Baseline!B$73 + Baseline!B$62*Baseline!B$59/Baseline!B$74 + Baseline!B$63*Baseline!B$68/Baseline!B$75 + Baseline!B$69*Baseline!B$60/Baseline!B$76)</f>
        <v>1.6490044137302545E-9</v>
      </c>
      <c r="T33" s="40">
        <f>Baseline!B$33 * (C33 * Baseline!B$61*Baseline!B$61/Baseline!B$73 + Baseline!B$62*Baseline!B$62/Baseline!B$74 + Baseline!B$63*Baseline!B$63/Baseline!B$75 + Baseline!B$69*Baseline!B$69/Baseline!B$76)</f>
        <v>9.8551806405135216E-8</v>
      </c>
      <c r="U33" s="40"/>
      <c r="V33" s="40">
        <f>E33 * ( Baseline!B$87 * Baseline!B$7 )</f>
        <v>0.23049830828526319</v>
      </c>
      <c r="W33" s="40">
        <f>F33 * ( Baseline!D$87 * Baseline!B$11 )</f>
        <v>7.3001955624410573E-4</v>
      </c>
      <c r="X33" s="40">
        <f>G33 * ( Baseline!F$87 * Baseline!B$16 )</f>
        <v>3.7840864925681628E-3</v>
      </c>
      <c r="Y33" s="40">
        <f>H33 * ( Baseline!H$87 * Baseline!B$18 )</f>
        <v>6.2726843072420831E-4</v>
      </c>
      <c r="Z33" s="48">
        <f t="shared" si="0"/>
        <v>0.23563968276479968</v>
      </c>
      <c r="AA33" s="40">
        <f>I33 * ( Baseline!B$87 * Baseline!B$7 )</f>
        <v>4.1074641104882695E-4</v>
      </c>
      <c r="AB33" s="1">
        <f>J33 * ( Baseline!D$87 * Baseline!B$11 )</f>
        <v>3.3110913238115075E-2</v>
      </c>
      <c r="AC33" s="1">
        <f>K33 * ( Baseline!F$87 * Baseline!B$16 )</f>
        <v>4.8383223174389552E-4</v>
      </c>
      <c r="AD33" s="1">
        <f>L33 * ( Baseline!F$87 * Baseline!B$16 )</f>
        <v>5.0814997462794698E-4</v>
      </c>
      <c r="AE33" s="48">
        <f t="shared" si="1"/>
        <v>3.4513641855535744E-2</v>
      </c>
      <c r="AF33" s="48">
        <f>M33 * ( Baseline!B$87 * Baseline!B$7 )</f>
        <v>1.1307123610382896E-3</v>
      </c>
      <c r="AG33" s="48">
        <f>N33 * ( Baseline!D$87 * Baseline!B$11 )</f>
        <v>2.5694880316133188E-4</v>
      </c>
      <c r="AH33" s="48">
        <f>O33 * ( Baseline!F$87 * Baseline!B$16 )</f>
        <v>4.6024164083144165E-2</v>
      </c>
      <c r="AI33" s="48">
        <f>P33 * ( Baseline!H$87 * Baseline!B$18 )</f>
        <v>5.7991109907694057E-4</v>
      </c>
      <c r="AJ33" s="48">
        <f t="shared" si="2"/>
        <v>4.7991736346420732E-2</v>
      </c>
      <c r="AK33" s="48">
        <f>Q33 * ( Baseline!B$87 * Baseline!B$7 )</f>
        <v>1.8512681949668042E-5</v>
      </c>
      <c r="AL33" s="48">
        <f>R33 * ( Baseline!D$87 * Baseline!B$11 )</f>
        <v>2.6986322787239463E-4</v>
      </c>
      <c r="AM33" s="48">
        <f>S33 * ( Baseline!F$87 * Baseline!B$16 )</f>
        <v>5.7277788907984879E-5</v>
      </c>
      <c r="AN33" s="48">
        <f>T33 * ( Baseline!H$87 * Baseline!B$18 )</f>
        <v>3.4658055425780494E-2</v>
      </c>
      <c r="AO33" s="48">
        <f t="shared" si="3"/>
        <v>3.5003709124510542E-2</v>
      </c>
      <c r="AP33" s="48"/>
      <c r="AQ33" s="48">
        <f>V33 * ( (1-Baseline!B$88-Baseline!B$87) + (1-B33)*Baseline!B$88 )</f>
        <v>0.13343489997098035</v>
      </c>
      <c r="AR33" s="48">
        <f>W33 * ( (1-Baseline!B$88-Baseline!B$87) + (1-B33)*Baseline!B$88 )</f>
        <v>4.2260651363973406E-4</v>
      </c>
      <c r="AS33" s="48">
        <f>X33 * ( (1-Baseline!B$88-Baseline!B$87) + (1-B33)*Baseline!B$88 )</f>
        <v>2.1905983014524929E-3</v>
      </c>
      <c r="AT33" s="48">
        <f>Y33 * ( (1-Baseline!B$88-Baseline!B$87) + (1-B33)*Baseline!B$88 )</f>
        <v>3.6312414147982638E-4</v>
      </c>
      <c r="AU33" s="48">
        <f t="shared" si="4"/>
        <v>0.13641122892755239</v>
      </c>
      <c r="AV33" s="48">
        <f>AA33 * ( (1-Baseline!D$88-Baseline!D$87) + (1-B33)*Baseline!D$88 )</f>
        <v>3.2457175253167484E-4</v>
      </c>
      <c r="AW33" s="48">
        <f>AB33 * ( (1-Baseline!D$88-Baseline!D$87) + (1-B33)*Baseline!D$88 )</f>
        <v>2.6164238684831073E-2</v>
      </c>
      <c r="AX33" s="48">
        <f>AC33 * ( (1-Baseline!D$88-Baseline!D$87) + (1-B33)*Baseline!D$88 )</f>
        <v>3.8232415710568411E-4</v>
      </c>
      <c r="AY33" s="48">
        <f>AD33 * ( (1-Baseline!D$88-Baseline!D$87) + (1-B33)*Baseline!D$88 )</f>
        <v>4.0154003389286555E-4</v>
      </c>
      <c r="AZ33" s="48">
        <f t="shared" si="5"/>
        <v>2.7272674628361297E-2</v>
      </c>
      <c r="BA33" s="48">
        <f>AF33 * ( (1-Baseline!F$88-Baseline!F$87) + (1-Baseline!B$36)*Baseline!F$88 )</f>
        <v>8.1369679779870648E-4</v>
      </c>
      <c r="BB33" s="48">
        <f>AG33 * ( (1-Baseline!F$88-Baseline!F$87) + (1-Baseline!B$36)*Baseline!F$88 )</f>
        <v>1.8490858111659558E-4</v>
      </c>
      <c r="BC33" s="48">
        <f>AH33 * ( (1-Baseline!F$88-Baseline!F$87) + (1-Baseline!B$36)*Baseline!F$88 )</f>
        <v>3.3120461247481206E-2</v>
      </c>
      <c r="BD33" s="48">
        <f>AI33 * ( (1-Baseline!F$88-Baseline!F$87) + (1-Baseline!B$36)*Baseline!F$88 )</f>
        <v>4.1732258405093693E-4</v>
      </c>
      <c r="BE33" s="48">
        <f t="shared" si="6"/>
        <v>3.4536389210447445E-2</v>
      </c>
      <c r="BF33" s="48">
        <f>AK33 * ( (1-Baseline!H$88-Baseline!H$87) + (1-Baseline!B$36)*Baseline!H$88 )</f>
        <v>1.4667968162360981E-5</v>
      </c>
      <c r="BG33" s="48">
        <f>AL33 * ( (1-Baseline!H$88-Baseline!H$87) + (1-Baseline!B$36)*Baseline!H$88 )</f>
        <v>2.1381803270785569E-4</v>
      </c>
      <c r="BH33" s="48">
        <f>AM33 * ( (1-Baseline!H$88-Baseline!H$87) + (1-Baseline!B$36)*Baseline!H$88 )</f>
        <v>4.5382337707574572E-5</v>
      </c>
      <c r="BI33" s="48">
        <f>AN33 * ( (1-Baseline!H$88-Baseline!H$87) + (1-Baseline!B$36)*Baseline!H$88 )</f>
        <v>2.7460270474954397E-2</v>
      </c>
      <c r="BJ33" s="48">
        <f t="shared" si="7"/>
        <v>2.7734138813532188E-2</v>
      </c>
      <c r="BK33" s="48"/>
      <c r="BL33" s="48">
        <f t="shared" si="18"/>
        <v>0.97818120267685016</v>
      </c>
      <c r="BM33" s="48">
        <f t="shared" si="19"/>
        <v>3.0980331821816452E-3</v>
      </c>
      <c r="BN33" s="48">
        <f t="shared" si="20"/>
        <v>1.6058782833896418E-2</v>
      </c>
      <c r="BO33" s="48">
        <f t="shared" si="21"/>
        <v>2.661981307071726E-3</v>
      </c>
      <c r="BP33" s="48">
        <f t="shared" si="8"/>
        <v>0.99999999999999989</v>
      </c>
      <c r="BQ33" s="48">
        <f t="shared" si="22"/>
        <v>1.190098723189208E-2</v>
      </c>
      <c r="BR33" s="48">
        <f t="shared" si="23"/>
        <v>0.95935727028483142</v>
      </c>
      <c r="BS33" s="48">
        <f t="shared" si="24"/>
        <v>1.4018579487180147E-2</v>
      </c>
      <c r="BT33" s="48">
        <f t="shared" si="25"/>
        <v>1.4723162996096377E-2</v>
      </c>
      <c r="BU33" s="48">
        <f t="shared" si="9"/>
        <v>0.99999999999999989</v>
      </c>
      <c r="BV33" s="48">
        <f t="shared" si="26"/>
        <v>2.3560563695308331E-2</v>
      </c>
      <c r="BW33" s="48">
        <f t="shared" si="27"/>
        <v>5.3540218113090916E-3</v>
      </c>
      <c r="BX33" s="48">
        <f t="shared" si="28"/>
        <v>0.95900185296331097</v>
      </c>
      <c r="BY33" s="48">
        <f t="shared" si="29"/>
        <v>1.2083561530071434E-2</v>
      </c>
      <c r="BZ33" s="48">
        <f t="shared" si="10"/>
        <v>0.99999999999999978</v>
      </c>
      <c r="CA33" s="48">
        <f t="shared" si="30"/>
        <v>5.2887772218130345E-4</v>
      </c>
      <c r="CB33" s="48">
        <f t="shared" si="31"/>
        <v>7.7095609186007413E-3</v>
      </c>
      <c r="CC33" s="48">
        <f t="shared" si="32"/>
        <v>1.6363348439516492E-3</v>
      </c>
      <c r="CD33" s="48">
        <f t="shared" si="33"/>
        <v>0.99012522651526635</v>
      </c>
      <c r="CE33" s="48">
        <f t="shared" si="11"/>
        <v>1</v>
      </c>
      <c r="CF33" s="48"/>
      <c r="CG33" s="48">
        <f t="shared" si="34"/>
        <v>0.97818120267685016</v>
      </c>
      <c r="CH33" s="48">
        <f t="shared" si="35"/>
        <v>3.0980331821816452E-3</v>
      </c>
      <c r="CI33" s="48">
        <f t="shared" si="36"/>
        <v>1.6058782833896418E-2</v>
      </c>
      <c r="CJ33" s="48">
        <f t="shared" si="37"/>
        <v>2.661981307071726E-3</v>
      </c>
      <c r="CK33" s="48">
        <f t="shared" si="12"/>
        <v>0.99999999999999989</v>
      </c>
      <c r="CL33" s="48">
        <f t="shared" si="38"/>
        <v>1.190098723189208E-2</v>
      </c>
      <c r="CM33" s="48">
        <f t="shared" si="39"/>
        <v>0.95935727028483142</v>
      </c>
      <c r="CN33" s="48">
        <f t="shared" si="40"/>
        <v>1.4018579487180147E-2</v>
      </c>
      <c r="CO33" s="48">
        <f t="shared" si="41"/>
        <v>1.4723162996096377E-2</v>
      </c>
      <c r="CP33" s="48">
        <f t="shared" si="13"/>
        <v>0.99999999999999989</v>
      </c>
      <c r="CQ33" s="48">
        <f t="shared" si="42"/>
        <v>2.3560563695308331E-2</v>
      </c>
      <c r="CR33" s="48">
        <f t="shared" si="43"/>
        <v>5.3540218113090916E-3</v>
      </c>
      <c r="CS33" s="48">
        <f t="shared" si="44"/>
        <v>0.95900185296331097</v>
      </c>
      <c r="CT33" s="48">
        <f t="shared" si="45"/>
        <v>1.2083561530071434E-2</v>
      </c>
      <c r="CU33" s="48">
        <f t="shared" si="14"/>
        <v>0.99999999999999978</v>
      </c>
      <c r="CV33" s="48">
        <f t="shared" si="46"/>
        <v>5.2887772218130345E-4</v>
      </c>
      <c r="CW33" s="48">
        <f t="shared" si="47"/>
        <v>7.7095609186007413E-3</v>
      </c>
      <c r="CX33" s="48">
        <f t="shared" si="48"/>
        <v>1.6363348439516492E-3</v>
      </c>
      <c r="CY33" s="48">
        <f t="shared" si="49"/>
        <v>0.99012522651526635</v>
      </c>
      <c r="CZ33" s="48">
        <f t="shared" si="15"/>
        <v>1</v>
      </c>
      <c r="DA33" s="48"/>
      <c r="DB33" s="48">
        <f>(AQ33*Baseline!B$7 + AV33*Baseline!B$11 + BA33*Baseline!B$16 + BF33*Baseline!B$18)</f>
        <v>68809.685242338048</v>
      </c>
      <c r="DC33" s="48">
        <f>(AR33*Baseline!B$7 + AW33*Baseline!B$11 + BB33*Baseline!B$16 + BG33*Baseline!B$18)</f>
        <v>66725.967960202892</v>
      </c>
      <c r="DD33" s="48">
        <f>(AS33*Baseline!B$7 + AX33*Baseline!B$11 + BC33*Baseline!B$16 + BH33*Baseline!B$18)</f>
        <v>114920.28731893854</v>
      </c>
      <c r="DE33" s="48">
        <f>(AT33*Baseline!B$7 + AY33*Baseline!B$11 + BD33*Baseline!B$16 + BI33*Baseline!B$18)</f>
        <v>1259863.5420711937</v>
      </c>
      <c r="DF33" s="48">
        <f t="shared" si="16"/>
        <v>1510319.482592673</v>
      </c>
      <c r="DG33" s="48"/>
      <c r="DH33" s="48">
        <f t="shared" si="50"/>
        <v>4.5559688552925685E-2</v>
      </c>
      <c r="DI33" s="48">
        <f t="shared" si="51"/>
        <v>4.4180035237086732E-2</v>
      </c>
      <c r="DJ33" s="48">
        <f t="shared" si="52"/>
        <v>7.6090051570851691E-2</v>
      </c>
      <c r="DK33" s="48">
        <f t="shared" si="53"/>
        <v>0.83417022463913593</v>
      </c>
      <c r="DL33" s="48">
        <f t="shared" si="17"/>
        <v>1</v>
      </c>
      <c r="DM33" s="48"/>
      <c r="DN33" s="48">
        <f>DH33 / (Baseline!B$7/Baseline!B$17)</f>
        <v>4.863197092392892</v>
      </c>
      <c r="DO33" s="48">
        <f>DI33 / (Baseline!B$11/Baseline!B$17)</f>
        <v>1.0665271963511822</v>
      </c>
      <c r="DP33" s="48">
        <f>DJ33 / (Baseline!B$16/Baseline!B$17)</f>
        <v>1.1758212460343658</v>
      </c>
      <c r="DQ33" s="48">
        <f>DK33 / (Baseline!B$18/Baseline!B$17)</f>
        <v>0.94310308130114706</v>
      </c>
      <c r="DR33" s="71"/>
      <c r="DS33" s="48">
        <f>(AU33*Baseline!B$34)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3.2991215589132858E-2</v>
      </c>
      <c r="DT33" s="48">
        <f>(AZ33*Baseline!B$34) + (Baseline!D$88*(1-Baseline!D$89)*Baseline!B$35) + (Baseline!D$88*Baseline!D$89*((1-Baseline!D$90)*Baseline!B$40 + Baseline!D$90*Baseline!B$41))</f>
        <v>1.0504469194254198E-2</v>
      </c>
      <c r="DU33" s="48">
        <f>(BE33*Baseline!B$34) + (Baseline!F$88*(1-Baseline!F$89)*Baseline!B$35) + (Baseline!F$88*Baseline!F$89*((1-Baseline!F$90)*Baseline!B$40 + Baseline!F$90*Baseline!B$41))</f>
        <v>1.2911098381567119E-2</v>
      </c>
      <c r="DV33" s="48">
        <f>(BJ33*Baseline!B$34) + (Baseline!H$88*(1-Baseline!H$89)*Baseline!B$35) + (Baseline!H$88*Baseline!H$89*((1-Baseline!H$90)*Baseline!B$40 + Baseline!H$90*Baseline!B$41))</f>
        <v>9.3051208220298297E-3</v>
      </c>
      <c r="DW33" s="48">
        <f>( DS33*Baseline!B$7 + DT33*Baseline!B$11 + DU33*Baseline!B$16 + DV33*Baseline!B$18 ) / Baseline!B$17</f>
        <v>9.8100512935425672E-3</v>
      </c>
    </row>
    <row r="34" spans="1:127">
      <c r="A34" s="7" t="s">
        <v>64</v>
      </c>
      <c r="B34" s="1">
        <f>MIN( MAX( NORMINV( MCrands!B34, (B$5+B$4)/2, (B$5-B$4)/3.29 ), 0 ), 1 )</f>
        <v>0.57984459067381133</v>
      </c>
      <c r="C34" s="1">
        <f>MAX( NORMINV( MCrands!C34, (C$5+C$4)/2, (C$5-C$4)/3.29 ), 0 )</f>
        <v>2.5327665687571983</v>
      </c>
      <c r="D34" s="40"/>
      <c r="E34" s="40">
        <f>Baseline!B$33 * (C34 * Baseline!B$66*Baseline!B$66/Baseline!B$73 + Baseline!B$52*Baseline!B$52/Baseline!B$74 + Baseline!B$53*Baseline!B$53/Baseline!B$75 + Baseline!B$54*Baseline!B$54/Baseline!B$76)</f>
        <v>2.1202803911925857E-5</v>
      </c>
      <c r="F34" s="40">
        <f>Baseline!B$33 * (C34 * Baseline!B$66*Baseline!B$57/Baseline!B$73 + Baseline!B$52*Baseline!B$67/Baseline!B$74 + Baseline!B$53*Baseline!B$55/Baseline!B$75 + Baseline!B$54*Baseline!B$56/Baseline!B$76)</f>
        <v>3.944030932936547E-8</v>
      </c>
      <c r="G34" s="1">
        <f>Baseline!B$33 * (C34 * Baseline!B$66*Baseline!B$58/Baseline!B$73 + Baseline!B$52*Baseline!B$59/Baseline!B$74 + Baseline!B$53*Baseline!B$68/Baseline!B$75 + Baseline!B$54*Baseline!B$60/Baseline!B$76)</f>
        <v>1.086118029766746E-7</v>
      </c>
      <c r="H34" s="40">
        <f>Baseline!B$33 * (C34 * Baseline!B$66*Baseline!B$61/Baseline!B$73 + Baseline!B$52*Baseline!B$62/Baseline!B$74 + Baseline!B$53*Baseline!B$63/Baseline!B$75 + Baseline!B$54*Baseline!B$69/Baseline!B$76)</f>
        <v>1.7506152958213353E-9</v>
      </c>
      <c r="I34" s="40">
        <f>Baseline!B$33 * (C34 * Baseline!B$57*Baseline!B$66/Baseline!B$73 + Baseline!B$67*Baseline!B$52/Baseline!B$74 + Baseline!B$55*Baseline!B$53/Baseline!B$75 + Baseline!B$56*Baseline!B$54/Baseline!B$76)</f>
        <v>3.944030932936547E-8</v>
      </c>
      <c r="J34" s="1">
        <f>Baseline!B$33 * (C34 * Baseline!B$57*Baseline!B$57/Baseline!B$73 + Baseline!B$67*Baseline!B$67/Baseline!B$74 + Baseline!B$55*Baseline!B$55/Baseline!B$75 + Baseline!B$56*Baseline!B$56/Baseline!B$76)</f>
        <v>1.7949606241356139E-6</v>
      </c>
      <c r="K34" s="40">
        <f>Baseline!B$33 * (C34 * Baseline!B$57*Baseline!B$58/Baseline!B$73 + Baseline!B$67*Baseline!B$59/Baseline!B$74 + Baseline!B$55*Baseline!B$68/Baseline!B$75 + Baseline!B$56*Baseline!B$60/Baseline!B$76)</f>
        <v>1.3929290377283096E-8</v>
      </c>
      <c r="L34" s="1">
        <f>Baseline!B$33 * (C34 * Baseline!B$57*Baseline!B$61/Baseline!B$73 + Baseline!B$67*Baseline!B$62/Baseline!B$74 + Baseline!B$55*Baseline!B$63/Baseline!B$75 + Baseline!B$56*Baseline!B$69/Baseline!B$76)</f>
        <v>1.462942815698194E-8</v>
      </c>
      <c r="M34" s="40">
        <f>Baseline!B$33 * (C34 * Baseline!B$58*Baseline!B$66/Baseline!B$73 + Baseline!B$59*Baseline!B$52/Baseline!B$74 + Baseline!B$68*Baseline!B$53/Baseline!B$75 + Baseline!B$60*Baseline!B$54/Baseline!B$76)</f>
        <v>1.086118029766746E-7</v>
      </c>
      <c r="N34" s="1">
        <f>Baseline!B$33 * (C34 * Baseline!B$58*Baseline!B$57/Baseline!B$73 + Baseline!B$59*Baseline!B$67/Baseline!B$74 + Baseline!B$68*Baseline!B$55/Baseline!B$75 + Baseline!B$60*Baseline!B$56/Baseline!B$76)</f>
        <v>1.3929290377283096E-8</v>
      </c>
      <c r="O34" s="1">
        <f>Baseline!B$33 * (C34 * Baseline!B$58*Baseline!B$58/Baseline!B$73 + Baseline!B$59*Baseline!B$59/Baseline!B$74 + Baseline!B$68*Baseline!B$68/Baseline!B$75 + Baseline!B$60*Baseline!B$60/Baseline!B$76)</f>
        <v>1.3250169906053152E-6</v>
      </c>
      <c r="P34" s="40">
        <f>Baseline!B$33 * (C34 * Baseline!B$58*Baseline!B$61/Baseline!B$73 + Baseline!B$59*Baseline!B$62/Baseline!B$74 + Baseline!B$68*Baseline!B$63/Baseline!B$75 + Baseline!B$60*Baseline!B$69/Baseline!B$76)</f>
        <v>1.6489935474491545E-9</v>
      </c>
      <c r="Q34" s="40">
        <f>Baseline!B$33 * (C34 * Baseline!B$61*Baseline!B$66/Baseline!B$73 + Baseline!B$62*Baseline!B$52/Baseline!B$74 + Baseline!B$63*Baseline!B$53/Baseline!B$75 + Baseline!B$69*Baseline!B$54/Baseline!B$76)</f>
        <v>1.7506152958213353E-9</v>
      </c>
      <c r="R34" s="40">
        <f>Baseline!B$33 * (C34 * Baseline!B$61*Baseline!B$57/Baseline!B$73 + Baseline!B$62*Baseline!B$67/Baseline!B$74 + Baseline!B$63*Baseline!B$55/Baseline!B$75 + Baseline!B$69*Baseline!B$56/Baseline!B$76)</f>
        <v>1.462942815698194E-8</v>
      </c>
      <c r="S34" s="40">
        <f>Baseline!B$33 * (C34 * Baseline!B$61*Baseline!B$58/Baseline!B$73 + Baseline!B$62*Baseline!B$59/Baseline!B$74 + Baseline!B$63*Baseline!B$68/Baseline!B$75 + Baseline!B$69*Baseline!B$60/Baseline!B$76)</f>
        <v>1.6489935474491545E-9</v>
      </c>
      <c r="T34" s="40">
        <f>Baseline!B$33 * (C34 * Baseline!B$61*Baseline!B$61/Baseline!B$73 + Baseline!B$62*Baseline!B$62/Baseline!B$74 + Baseline!B$63*Baseline!B$63/Baseline!B$75 + Baseline!B$69*Baseline!B$69/Baseline!B$76)</f>
        <v>9.8551805318507101E-8</v>
      </c>
      <c r="U34" s="40"/>
      <c r="V34" s="40">
        <f>E34 * ( Baseline!B$87 * Baseline!B$7 )</f>
        <v>0.22006390180187846</v>
      </c>
      <c r="W34" s="40">
        <f>F34 * ( Baseline!D$87 * Baseline!B$11 )</f>
        <v>7.2753943994535491E-4</v>
      </c>
      <c r="X34" s="40">
        <f>G34 * ( Baseline!F$87 * Baseline!B$16 )</f>
        <v>3.7726059869911633E-3</v>
      </c>
      <c r="Y34" s="40">
        <f>H34 * ( Baseline!H$87 * Baseline!B$18 )</f>
        <v>6.1564495025464574E-4</v>
      </c>
      <c r="Z34" s="48">
        <f t="shared" si="0"/>
        <v>0.22517969217906963</v>
      </c>
      <c r="AA34" s="40">
        <f>I34 * ( Baseline!B$87 * Baseline!B$7 )</f>
        <v>4.093509705294842E-4</v>
      </c>
      <c r="AB34" s="1">
        <f>J34 * ( Baseline!D$87 * Baseline!B$11 )</f>
        <v>3.3110912906437875E-2</v>
      </c>
      <c r="AC34" s="1">
        <f>K34 * ( Baseline!F$87 * Baseline!B$16 )</f>
        <v>4.8383069640379832E-4</v>
      </c>
      <c r="AD34" s="1">
        <f>L34 * ( Baseline!F$87 * Baseline!B$16 )</f>
        <v>5.0814982109393737E-4</v>
      </c>
      <c r="AE34" s="48">
        <f t="shared" si="1"/>
        <v>3.4512244394465097E-2</v>
      </c>
      <c r="AF34" s="48">
        <f>M34 * ( Baseline!B$87 * Baseline!B$7 )</f>
        <v>1.1272819030949057E-3</v>
      </c>
      <c r="AG34" s="48">
        <f>N34 * ( Baseline!D$87 * Baseline!B$11 )</f>
        <v>2.5694798778820344E-4</v>
      </c>
      <c r="AH34" s="48">
        <f>O34 * ( Baseline!F$87 * Baseline!B$16 )</f>
        <v>4.6024160308766424E-2</v>
      </c>
      <c r="AI34" s="48">
        <f>P34 * ( Baseline!H$87 * Baseline!B$18 )</f>
        <v>5.7990727769419398E-4</v>
      </c>
      <c r="AJ34" s="48">
        <f t="shared" si="2"/>
        <v>4.7988297477343726E-2</v>
      </c>
      <c r="AK34" s="48">
        <f>Q34 * ( Baseline!B$87 * Baseline!B$7 )</f>
        <v>1.8169636155329639E-5</v>
      </c>
      <c r="AL34" s="48">
        <f>R34 * ( Baseline!D$87 * Baseline!B$11 )</f>
        <v>2.6986314633508182E-4</v>
      </c>
      <c r="AM34" s="48">
        <f>S34 * ( Baseline!F$87 * Baseline!B$16 )</f>
        <v>5.7277411470210979E-5</v>
      </c>
      <c r="AN34" s="48">
        <f>T34 * ( Baseline!H$87 * Baseline!B$18 )</f>
        <v>3.4658055043642215E-2</v>
      </c>
      <c r="AO34" s="48">
        <f t="shared" si="3"/>
        <v>3.5003365237602835E-2</v>
      </c>
      <c r="AP34" s="48"/>
      <c r="AQ34" s="48">
        <f>V34 * ( (1-Baseline!B$88-Baseline!B$87) + (1-B34)*Baseline!B$88 )</f>
        <v>0.10178798617778935</v>
      </c>
      <c r="AR34" s="48">
        <f>W34 * ( (1-Baseline!B$88-Baseline!B$87) + (1-B34)*Baseline!B$88 )</f>
        <v>3.3651486613931456E-4</v>
      </c>
      <c r="AS34" s="48">
        <f>X34 * ( (1-Baseline!B$88-Baseline!B$87) + (1-B34)*Baseline!B$88 )</f>
        <v>1.7449748137421421E-3</v>
      </c>
      <c r="AT34" s="48">
        <f>Y34 * ( (1-Baseline!B$88-Baseline!B$87) + (1-B34)*Baseline!B$88 )</f>
        <v>2.8475937749828072E-4</v>
      </c>
      <c r="AU34" s="48">
        <f t="shared" si="4"/>
        <v>0.10415423523516908</v>
      </c>
      <c r="AV34" s="48">
        <f>AA34 * ( (1-Baseline!D$88-Baseline!D$87) + (1-B34)*Baseline!D$88 )</f>
        <v>2.994926414364067E-4</v>
      </c>
      <c r="AW34" s="48">
        <f>AB34 * ( (1-Baseline!D$88-Baseline!D$87) + (1-B34)*Baseline!D$88 )</f>
        <v>2.4224871761982639E-2</v>
      </c>
      <c r="AX34" s="48">
        <f>AC34 * ( (1-Baseline!D$88-Baseline!D$87) + (1-B34)*Baseline!D$88 )</f>
        <v>3.5398409605957626E-4</v>
      </c>
      <c r="AY34" s="48">
        <f>AD34 * ( (1-Baseline!D$88-Baseline!D$87) + (1-B34)*Baseline!D$88 )</f>
        <v>3.7177664918690902E-4</v>
      </c>
      <c r="AZ34" s="48">
        <f t="shared" si="5"/>
        <v>2.525012514866553E-2</v>
      </c>
      <c r="BA34" s="48">
        <f>AF34 * ( (1-Baseline!F$88-Baseline!F$87) + (1-Baseline!B$36)*Baseline!F$88 )</f>
        <v>8.1122813048799323E-4</v>
      </c>
      <c r="BB34" s="48">
        <f>AG34 * ( (1-Baseline!F$88-Baseline!F$87) + (1-Baseline!B$36)*Baseline!F$88 )</f>
        <v>1.8490799434800042E-4</v>
      </c>
      <c r="BC34" s="48">
        <f>AH34 * ( (1-Baseline!F$88-Baseline!F$87) + (1-Baseline!B$36)*Baseline!F$88 )</f>
        <v>3.3120458531318203E-2</v>
      </c>
      <c r="BD34" s="48">
        <f>AI34 * ( (1-Baseline!F$88-Baseline!F$87) + (1-Baseline!B$36)*Baseline!F$88 )</f>
        <v>4.1731983406162823E-4</v>
      </c>
      <c r="BE34" s="48">
        <f t="shared" si="6"/>
        <v>3.4533914490215825E-2</v>
      </c>
      <c r="BF34" s="48">
        <f>AK34 * ( (1-Baseline!H$88-Baseline!H$87) + (1-Baseline!B$36)*Baseline!H$88 )</f>
        <v>1.4396166118590777E-5</v>
      </c>
      <c r="BG34" s="48">
        <f>AL34 * ( (1-Baseline!H$88-Baseline!H$87) + (1-Baseline!B$36)*Baseline!H$88 )</f>
        <v>2.1381796810421199E-4</v>
      </c>
      <c r="BH34" s="48">
        <f>AM34 * ( (1-Baseline!H$88-Baseline!H$87) + (1-Baseline!B$36)*Baseline!H$88 )</f>
        <v>4.5382038656077559E-5</v>
      </c>
      <c r="BI34" s="48">
        <f>AN34 * ( (1-Baseline!H$88-Baseline!H$87) + (1-Baseline!B$36)*Baseline!H$88 )</f>
        <v>2.7460270172178596E-2</v>
      </c>
      <c r="BJ34" s="48">
        <f t="shared" si="7"/>
        <v>2.7733866345057475E-2</v>
      </c>
      <c r="BK34" s="48"/>
      <c r="BL34" s="48">
        <f t="shared" si="18"/>
        <v>0.97728129775964456</v>
      </c>
      <c r="BM34" s="48">
        <f t="shared" si="19"/>
        <v>3.2309282995501821E-3</v>
      </c>
      <c r="BN34" s="48">
        <f t="shared" si="20"/>
        <v>1.6753757634552027E-2</v>
      </c>
      <c r="BO34" s="48">
        <f t="shared" si="21"/>
        <v>2.7340163062531697E-3</v>
      </c>
      <c r="BP34" s="48">
        <f t="shared" si="8"/>
        <v>0.99999999999999989</v>
      </c>
      <c r="BQ34" s="48">
        <f t="shared" si="22"/>
        <v>1.1861035922518382E-2</v>
      </c>
      <c r="BR34" s="48">
        <f t="shared" si="23"/>
        <v>0.95939610672634323</v>
      </c>
      <c r="BS34" s="48">
        <f t="shared" si="24"/>
        <v>1.4019102637132248E-2</v>
      </c>
      <c r="BT34" s="48">
        <f t="shared" si="25"/>
        <v>1.4723754714006138E-2</v>
      </c>
      <c r="BU34" s="48">
        <f t="shared" si="9"/>
        <v>1</v>
      </c>
      <c r="BV34" s="48">
        <f t="shared" si="26"/>
        <v>2.349076675677271E-2</v>
      </c>
      <c r="BW34" s="48">
        <f t="shared" si="27"/>
        <v>5.3543884925176585E-3</v>
      </c>
      <c r="BX34" s="48">
        <f t="shared" si="28"/>
        <v>0.95907049693720403</v>
      </c>
      <c r="BY34" s="48">
        <f t="shared" si="29"/>
        <v>1.2084347813505579E-2</v>
      </c>
      <c r="BZ34" s="48">
        <f t="shared" si="10"/>
        <v>0.99999999999999989</v>
      </c>
      <c r="CA34" s="48">
        <f t="shared" si="30"/>
        <v>5.1908255197733572E-4</v>
      </c>
      <c r="CB34" s="48">
        <f t="shared" si="31"/>
        <v>7.7096343309636332E-3</v>
      </c>
      <c r="CC34" s="48">
        <f t="shared" si="32"/>
        <v>1.6363401370528784E-3</v>
      </c>
      <c r="CD34" s="48">
        <f t="shared" si="33"/>
        <v>0.99013494298000626</v>
      </c>
      <c r="CE34" s="48">
        <f t="shared" si="11"/>
        <v>1</v>
      </c>
      <c r="CF34" s="48"/>
      <c r="CG34" s="48">
        <f t="shared" si="34"/>
        <v>0.97728129775964456</v>
      </c>
      <c r="CH34" s="48">
        <f t="shared" si="35"/>
        <v>3.2309282995501821E-3</v>
      </c>
      <c r="CI34" s="48">
        <f t="shared" si="36"/>
        <v>1.6753757634552027E-2</v>
      </c>
      <c r="CJ34" s="48">
        <f t="shared" si="37"/>
        <v>2.7340163062531697E-3</v>
      </c>
      <c r="CK34" s="48">
        <f t="shared" si="12"/>
        <v>0.99999999999999989</v>
      </c>
      <c r="CL34" s="48">
        <f t="shared" si="38"/>
        <v>1.1861035922518382E-2</v>
      </c>
      <c r="CM34" s="48">
        <f t="shared" si="39"/>
        <v>0.95939610672634323</v>
      </c>
      <c r="CN34" s="48">
        <f t="shared" si="40"/>
        <v>1.4019102637132248E-2</v>
      </c>
      <c r="CO34" s="48">
        <f t="shared" si="41"/>
        <v>1.4723754714006138E-2</v>
      </c>
      <c r="CP34" s="48">
        <f t="shared" si="13"/>
        <v>1</v>
      </c>
      <c r="CQ34" s="48">
        <f t="shared" si="42"/>
        <v>2.349076675677271E-2</v>
      </c>
      <c r="CR34" s="48">
        <f t="shared" si="43"/>
        <v>5.3543884925176585E-3</v>
      </c>
      <c r="CS34" s="48">
        <f t="shared" si="44"/>
        <v>0.95907049693720403</v>
      </c>
      <c r="CT34" s="48">
        <f t="shared" si="45"/>
        <v>1.2084347813505579E-2</v>
      </c>
      <c r="CU34" s="48">
        <f t="shared" si="14"/>
        <v>0.99999999999999989</v>
      </c>
      <c r="CV34" s="48">
        <f t="shared" si="46"/>
        <v>5.1908255197733572E-4</v>
      </c>
      <c r="CW34" s="48">
        <f t="shared" si="47"/>
        <v>7.7096343309636332E-3</v>
      </c>
      <c r="CX34" s="48">
        <f t="shared" si="48"/>
        <v>1.6363401370528784E-3</v>
      </c>
      <c r="CY34" s="48">
        <f t="shared" si="49"/>
        <v>0.99013494298000626</v>
      </c>
      <c r="CZ34" s="48">
        <f t="shared" si="15"/>
        <v>1</v>
      </c>
      <c r="DA34" s="48"/>
      <c r="DB34" s="48">
        <f>(AQ34*Baseline!B$7 + AV34*Baseline!B$11 + BA34*Baseline!B$16 + BF34*Baseline!B$18)</f>
        <v>53386.432002712245</v>
      </c>
      <c r="DC34" s="48">
        <f>(AR34*Baseline!B$7 + AW34*Baseline!B$11 + BB34*Baseline!B$16 + BG34*Baseline!B$18)</f>
        <v>62525.131495263049</v>
      </c>
      <c r="DD34" s="48">
        <f>(AS34*Baseline!B$7 + AX34*Baseline!B$11 + BC34*Baseline!B$16 + BH34*Baseline!B$18)</f>
        <v>114643.36034264814</v>
      </c>
      <c r="DE34" s="48">
        <f>(AT34*Baseline!B$7 + AY34*Baseline!B$11 + BD34*Baseline!B$16 + BI34*Baseline!B$18)</f>
        <v>1259761.6828976003</v>
      </c>
      <c r="DF34" s="48">
        <f t="shared" si="16"/>
        <v>1490316.6067382237</v>
      </c>
      <c r="DG34" s="48"/>
      <c r="DH34" s="48">
        <f t="shared" si="50"/>
        <v>3.5822208355817946E-2</v>
      </c>
      <c r="DI34" s="48">
        <f t="shared" si="51"/>
        <v>4.195426073397146E-2</v>
      </c>
      <c r="DJ34" s="48">
        <f t="shared" si="52"/>
        <v>7.6925506851568903E-2</v>
      </c>
      <c r="DK34" s="48">
        <f t="shared" si="53"/>
        <v>0.84529802405864174</v>
      </c>
      <c r="DL34" s="48">
        <f t="shared" si="17"/>
        <v>1</v>
      </c>
      <c r="DM34" s="48"/>
      <c r="DN34" s="48">
        <f>DH34 / (Baseline!B$7/Baseline!B$17)</f>
        <v>3.8237851278708752</v>
      </c>
      <c r="DO34" s="48">
        <f>DI34 / (Baseline!B$11/Baseline!B$17)</f>
        <v>1.0127959345317086</v>
      </c>
      <c r="DP34" s="48">
        <f>DJ34 / (Baseline!B$16/Baseline!B$17)</f>
        <v>1.188731554923619</v>
      </c>
      <c r="DQ34" s="48">
        <f>DK34 / (Baseline!B$18/Baseline!B$17)</f>
        <v>0.9556840409310321</v>
      </c>
      <c r="DR34" s="71"/>
      <c r="DS34" s="48">
        <f>(AU34*Baseline!B$34)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2.8152666535275362E-2</v>
      </c>
      <c r="DT34" s="48">
        <f>(AZ34*Baseline!B$34) + (Baseline!D$88*(1-Baseline!D$89)*Baseline!B$35) + (Baseline!D$88*Baseline!D$89*((1-Baseline!D$90)*Baseline!B$40 + Baseline!D$90*Baseline!B$41))</f>
        <v>1.0201086772299833E-2</v>
      </c>
      <c r="DU34" s="48">
        <f>(BE34*Baseline!B$34) + (Baseline!F$88*(1-Baseline!F$89)*Baseline!B$35) + (Baseline!F$88*Baseline!F$89*((1-Baseline!F$90)*Baseline!B$40 + Baseline!F$90*Baseline!B$41))</f>
        <v>1.2910727173532376E-2</v>
      </c>
      <c r="DV34" s="48">
        <f>(BJ34*Baseline!B$34) + (Baseline!H$88*(1-Baseline!H$89)*Baseline!B$35) + (Baseline!H$88*Baseline!H$89*((1-Baseline!H$90)*Baseline!B$40 + Baseline!H$90*Baseline!B$41))</f>
        <v>9.3050799517586224E-3</v>
      </c>
      <c r="DW34" s="48">
        <f>( DS34*Baseline!B$7 + DT34*Baseline!B$11 + DU34*Baseline!B$16 + DV34*Baseline!B$18 ) / Baseline!B$17</f>
        <v>9.7520949689795817E-3</v>
      </c>
    </row>
    <row r="35" spans="1:127">
      <c r="A35" s="7" t="s">
        <v>68</v>
      </c>
      <c r="B35" s="1">
        <f>MIN( MAX( NORMINV( MCrands!B35, (B$5+B$4)/2, (B$5-B$4)/3.29 ), 0 ), 1 )</f>
        <v>0.3922707912374272</v>
      </c>
      <c r="C35" s="1">
        <f>MAX( NORMINV( MCrands!C35, (C$5+C$4)/2, (C$5-C$4)/3.29 ), 0 )</f>
        <v>2.4845868520840493</v>
      </c>
      <c r="D35" s="40"/>
      <c r="E35" s="40">
        <f>Baseline!B$33 * (C35 * Baseline!B$66*Baseline!B$66/Baseline!B$73 + Baseline!B$52*Baseline!B$52/Baseline!B$74 + Baseline!B$53*Baseline!B$53/Baseline!B$75 + Baseline!B$54*Baseline!B$54/Baseline!B$76)</f>
        <v>2.0799633983995769E-5</v>
      </c>
      <c r="F35" s="40">
        <f>Baseline!B$33 * (C35 * Baseline!B$66*Baseline!B$57/Baseline!B$73 + Baseline!B$52*Baseline!B$67/Baseline!B$74 + Baseline!B$53*Baseline!B$55/Baseline!B$75 + Baseline!B$54*Baseline!B$56/Baseline!B$76)</f>
        <v>3.9386391585743931E-8</v>
      </c>
      <c r="G35" s="1">
        <f>Baseline!B$33 * (C35 * Baseline!B$66*Baseline!B$58/Baseline!B$73 + Baseline!B$52*Baseline!B$59/Baseline!B$74 + Baseline!B$53*Baseline!B$68/Baseline!B$75 + Baseline!B$54*Baseline!B$60/Baseline!B$76)</f>
        <v>1.0847925519027163E-7</v>
      </c>
      <c r="H35" s="40">
        <f>Baseline!B$33 * (C35 * Baseline!B$66*Baseline!B$61/Baseline!B$73 + Baseline!B$52*Baseline!B$62/Baseline!B$74 + Baseline!B$53*Baseline!B$63/Baseline!B$75 + Baseline!B$54*Baseline!B$69/Baseline!B$76)</f>
        <v>1.7373605171810393E-9</v>
      </c>
      <c r="I35" s="40">
        <f>Baseline!B$33 * (C35 * Baseline!B$57*Baseline!B$66/Baseline!B$73 + Baseline!B$67*Baseline!B$52/Baseline!B$74 + Baseline!B$55*Baseline!B$53/Baseline!B$75 + Baseline!B$56*Baseline!B$54/Baseline!B$76)</f>
        <v>3.9386391585743931E-8</v>
      </c>
      <c r="J35" s="1">
        <f>Baseline!B$33 * (C35 * Baseline!B$57*Baseline!B$57/Baseline!B$73 + Baseline!B$67*Baseline!B$67/Baseline!B$74 + Baseline!B$55*Baseline!B$55/Baseline!B$75 + Baseline!B$56*Baseline!B$56/Baseline!B$76)</f>
        <v>1.7949606169249494E-6</v>
      </c>
      <c r="K35" s="40">
        <f>Baseline!B$33 * (C35 * Baseline!B$57*Baseline!B$58/Baseline!B$73 + Baseline!B$67*Baseline!B$59/Baseline!B$74 + Baseline!B$55*Baseline!B$68/Baseline!B$75 + Baseline!B$56*Baseline!B$60/Baseline!B$76)</f>
        <v>1.3929272651066259E-8</v>
      </c>
      <c r="L35" s="1">
        <f>Baseline!B$33 * (C35 * Baseline!B$57*Baseline!B$61/Baseline!B$73 + Baseline!B$67*Baseline!B$62/Baseline!B$74 + Baseline!B$55*Baseline!B$63/Baseline!B$75 + Baseline!B$56*Baseline!B$69/Baseline!B$76)</f>
        <v>1.4629426384360256E-8</v>
      </c>
      <c r="M35" s="40">
        <f>Baseline!B$33 * (C35 * Baseline!B$58*Baseline!B$66/Baseline!B$73 + Baseline!B$59*Baseline!B$52/Baseline!B$74 + Baseline!B$68*Baseline!B$53/Baseline!B$75 + Baseline!B$60*Baseline!B$54/Baseline!B$76)</f>
        <v>1.0847925519027163E-7</v>
      </c>
      <c r="N35" s="1">
        <f>Baseline!B$33 * (C35 * Baseline!B$58*Baseline!B$57/Baseline!B$73 + Baseline!B$59*Baseline!B$67/Baseline!B$74 + Baseline!B$68*Baseline!B$55/Baseline!B$75 + Baseline!B$60*Baseline!B$56/Baseline!B$76)</f>
        <v>1.3929272651066259E-8</v>
      </c>
      <c r="O35" s="1">
        <f>Baseline!B$33 * (C35 * Baseline!B$58*Baseline!B$58/Baseline!B$73 + Baseline!B$59*Baseline!B$59/Baseline!B$74 + Baseline!B$68*Baseline!B$68/Baseline!B$75 + Baseline!B$60*Baseline!B$60/Baseline!B$76)</f>
        <v>1.3250169470283652E-6</v>
      </c>
      <c r="P35" s="40">
        <f>Baseline!B$33 * (C35 * Baseline!B$58*Baseline!B$61/Baseline!B$73 + Baseline!B$59*Baseline!B$62/Baseline!B$74 + Baseline!B$68*Baseline!B$63/Baseline!B$75 + Baseline!B$60*Baseline!B$69/Baseline!B$76)</f>
        <v>1.6489891897541816E-9</v>
      </c>
      <c r="Q35" s="40">
        <f>Baseline!B$33 * (C35 * Baseline!B$61*Baseline!B$66/Baseline!B$73 + Baseline!B$62*Baseline!B$52/Baseline!B$74 + Baseline!B$63*Baseline!B$53/Baseline!B$75 + Baseline!B$69*Baseline!B$54/Baseline!B$76)</f>
        <v>1.7373605171810393E-9</v>
      </c>
      <c r="R35" s="40">
        <f>Baseline!B$33 * (C35 * Baseline!B$61*Baseline!B$57/Baseline!B$73 + Baseline!B$62*Baseline!B$67/Baseline!B$74 + Baseline!B$63*Baseline!B$55/Baseline!B$75 + Baseline!B$69*Baseline!B$56/Baseline!B$76)</f>
        <v>1.4629426384360256E-8</v>
      </c>
      <c r="S35" s="40">
        <f>Baseline!B$33 * (C35 * Baseline!B$61*Baseline!B$58/Baseline!B$73 + Baseline!B$62*Baseline!B$59/Baseline!B$74 + Baseline!B$63*Baseline!B$68/Baseline!B$75 + Baseline!B$69*Baseline!B$60/Baseline!B$76)</f>
        <v>1.6489891897541816E-9</v>
      </c>
      <c r="T35" s="40">
        <f>Baseline!B$33 * (C35 * Baseline!B$61*Baseline!B$61/Baseline!B$73 + Baseline!B$62*Baseline!B$62/Baseline!B$74 + Baseline!B$63*Baseline!B$63/Baseline!B$75 + Baseline!B$69*Baseline!B$69/Baseline!B$76)</f>
        <v>9.8551804882737608E-8</v>
      </c>
      <c r="U35" s="40"/>
      <c r="V35" s="40">
        <f>E35 * ( Baseline!B$87 * Baseline!B$7 )</f>
        <v>0.21587940111989209</v>
      </c>
      <c r="W35" s="40">
        <f>F35 * ( Baseline!D$87 * Baseline!B$11 )</f>
        <v>7.2654484112844541E-4</v>
      </c>
      <c r="X35" s="40">
        <f>G35 * ( Baseline!F$87 * Baseline!B$16 )</f>
        <v>3.7680019701270507E-3</v>
      </c>
      <c r="Y35" s="40">
        <f>H35 * ( Baseline!H$87 * Baseline!B$18 )</f>
        <v>6.1098359629748595E-4</v>
      </c>
      <c r="Z35" s="48">
        <f t="shared" si="0"/>
        <v>0.22098493152744508</v>
      </c>
      <c r="AA35" s="40">
        <f>I35 * ( Baseline!B$87 * Baseline!B$7 )</f>
        <v>4.0879135826843628E-4</v>
      </c>
      <c r="AB35" s="1">
        <f>J35 * ( Baseline!D$87 * Baseline!B$11 )</f>
        <v>3.3110912773425663E-2</v>
      </c>
      <c r="AC35" s="1">
        <f>K35 * ( Baseline!F$87 * Baseline!B$16 )</f>
        <v>4.8383008068773496E-4</v>
      </c>
      <c r="AD35" s="1">
        <f>L35 * ( Baseline!F$87 * Baseline!B$16 )</f>
        <v>5.0814975952233094E-4</v>
      </c>
      <c r="AE35" s="48">
        <f t="shared" si="1"/>
        <v>3.4511683971904163E-2</v>
      </c>
      <c r="AF35" s="48">
        <f>M35 * ( Baseline!B$87 * Baseline!B$7 )</f>
        <v>1.1259061896198293E-3</v>
      </c>
      <c r="AG35" s="48">
        <f>N35 * ( Baseline!D$87 * Baseline!B$11 )</f>
        <v>2.5694766079984842E-4</v>
      </c>
      <c r="AH35" s="48">
        <f>O35 * ( Baseline!F$87 * Baseline!B$16 )</f>
        <v>4.6024158795131088E-2</v>
      </c>
      <c r="AI35" s="48">
        <f>P35 * ( Baseline!H$87 * Baseline!B$18 )</f>
        <v>5.799057452084952E-4</v>
      </c>
      <c r="AJ35" s="48">
        <f t="shared" si="2"/>
        <v>4.7986918390759262E-2</v>
      </c>
      <c r="AK35" s="48">
        <f>Q35 * ( Baseline!B$87 * Baseline!B$7 )</f>
        <v>1.8032064807822008E-5</v>
      </c>
      <c r="AL35" s="48">
        <f>R35 * ( Baseline!D$87 * Baseline!B$11 )</f>
        <v>2.6986311363624632E-4</v>
      </c>
      <c r="AM35" s="48">
        <f>S35 * ( Baseline!F$87 * Baseline!B$16 )</f>
        <v>5.7277260106678716E-5</v>
      </c>
      <c r="AN35" s="48">
        <f>T35 * ( Baseline!H$87 * Baseline!B$18 )</f>
        <v>3.4658054890393648E-2</v>
      </c>
      <c r="AO35" s="48">
        <f t="shared" si="3"/>
        <v>3.5003227328944397E-2</v>
      </c>
      <c r="AP35" s="48"/>
      <c r="AQ35" s="48">
        <f>V35 * ( (1-Baseline!B$88-Baseline!B$87) + (1-B35)*Baseline!B$88 )</f>
        <v>0.13589154863057221</v>
      </c>
      <c r="AR35" s="48">
        <f>W35 * ( (1-Baseline!B$88-Baseline!B$87) + (1-B35)*Baseline!B$88 )</f>
        <v>4.5734471699625235E-4</v>
      </c>
      <c r="AS35" s="48">
        <f>X35 * ( (1-Baseline!B$88-Baseline!B$87) + (1-B35)*Baseline!B$88 )</f>
        <v>2.3718780963230602E-3</v>
      </c>
      <c r="AT35" s="48">
        <f>Y35 * ( (1-Baseline!B$88-Baseline!B$87) + (1-B35)*Baseline!B$88 )</f>
        <v>3.8460134064681348E-4</v>
      </c>
      <c r="AU35" s="48">
        <f t="shared" si="4"/>
        <v>0.1391053727845383</v>
      </c>
      <c r="AV35" s="48">
        <f>AA35 * ( (1-Baseline!D$88-Baseline!D$87) + (1-B35)*Baseline!D$88 )</f>
        <v>3.334352030387305E-4</v>
      </c>
      <c r="AW35" s="48">
        <f>AB35 * ( (1-Baseline!D$88-Baseline!D$87) + (1-B35)*Baseline!D$88 )</f>
        <v>2.700728305551691E-2</v>
      </c>
      <c r="AX35" s="48">
        <f>AC35 * ( (1-Baseline!D$88-Baseline!D$87) + (1-B35)*Baseline!D$88 )</f>
        <v>3.9464136882371229E-4</v>
      </c>
      <c r="AY35" s="48">
        <f>AD35 * ( (1-Baseline!D$88-Baseline!D$87) + (1-B35)*Baseline!D$88 )</f>
        <v>4.1447798446157358E-4</v>
      </c>
      <c r="AZ35" s="48">
        <f t="shared" si="5"/>
        <v>2.8149837611840929E-2</v>
      </c>
      <c r="BA35" s="48">
        <f>AF35 * ( (1-Baseline!F$88-Baseline!F$87) + (1-Baseline!B$36)*Baseline!F$88 )</f>
        <v>8.1023812304849697E-4</v>
      </c>
      <c r="BB35" s="48">
        <f>AG35 * ( (1-Baseline!F$88-Baseline!F$87) + (1-Baseline!B$36)*Baseline!F$88 )</f>
        <v>1.8490775903671653E-4</v>
      </c>
      <c r="BC35" s="48">
        <f>AH35 * ( (1-Baseline!F$88-Baseline!F$87) + (1-Baseline!B$36)*Baseline!F$88 )</f>
        <v>3.3120457442057778E-2</v>
      </c>
      <c r="BD35" s="48">
        <f>AI35 * ( (1-Baseline!F$88-Baseline!F$87) + (1-Baseline!B$36)*Baseline!F$88 )</f>
        <v>4.1731873123587986E-4</v>
      </c>
      <c r="BE35" s="48">
        <f t="shared" si="6"/>
        <v>3.4532922055378869E-2</v>
      </c>
      <c r="BF35" s="48">
        <f>AK35 * ( (1-Baseline!H$88-Baseline!H$87) + (1-Baseline!B$36)*Baseline!H$88 )</f>
        <v>1.4287165588533532E-5</v>
      </c>
      <c r="BG35" s="48">
        <f>AL35 * ( (1-Baseline!H$88-Baseline!H$87) + (1-Baseline!B$36)*Baseline!H$88 )</f>
        <v>2.1381794219627065E-4</v>
      </c>
      <c r="BH35" s="48">
        <f>AM35 * ( (1-Baseline!H$88-Baseline!H$87) + (1-Baseline!B$36)*Baseline!H$88 )</f>
        <v>4.5381918727723677E-5</v>
      </c>
      <c r="BI35" s="48">
        <f>AN35 * ( (1-Baseline!H$88-Baseline!H$87) + (1-Baseline!B$36)*Baseline!H$88 )</f>
        <v>2.7460270050756692E-2</v>
      </c>
      <c r="BJ35" s="48">
        <f t="shared" si="7"/>
        <v>2.773375707726922E-2</v>
      </c>
      <c r="BK35" s="48"/>
      <c r="BL35" s="48">
        <f t="shared" si="18"/>
        <v>0.97689647718392547</v>
      </c>
      <c r="BM35" s="48">
        <f t="shared" si="19"/>
        <v>3.287757387377395E-3</v>
      </c>
      <c r="BN35" s="48">
        <f t="shared" si="20"/>
        <v>1.7050945257138884E-2</v>
      </c>
      <c r="BO35" s="48">
        <f t="shared" si="21"/>
        <v>2.7648201715581916E-3</v>
      </c>
      <c r="BP35" s="48">
        <f t="shared" si="8"/>
        <v>1</v>
      </c>
      <c r="BQ35" s="48">
        <f t="shared" si="22"/>
        <v>1.1845013375795625E-2</v>
      </c>
      <c r="BR35" s="48">
        <f t="shared" si="23"/>
        <v>0.95941168215324224</v>
      </c>
      <c r="BS35" s="48">
        <f t="shared" si="24"/>
        <v>1.4019312447390839E-2</v>
      </c>
      <c r="BT35" s="48">
        <f t="shared" si="25"/>
        <v>1.4723992023571317E-2</v>
      </c>
      <c r="BU35" s="48">
        <f t="shared" si="9"/>
        <v>1</v>
      </c>
      <c r="BV35" s="48">
        <f t="shared" si="26"/>
        <v>2.3462773342758401E-2</v>
      </c>
      <c r="BW35" s="48">
        <f t="shared" si="27"/>
        <v>5.3545355571181725E-3</v>
      </c>
      <c r="BX35" s="48">
        <f t="shared" si="28"/>
        <v>0.95909802793241794</v>
      </c>
      <c r="BY35" s="48">
        <f t="shared" si="29"/>
        <v>1.2084663167705439E-2</v>
      </c>
      <c r="BZ35" s="48">
        <f t="shared" si="10"/>
        <v>0.99999999999999989</v>
      </c>
      <c r="CA35" s="48">
        <f t="shared" si="30"/>
        <v>5.1515434957939363E-4</v>
      </c>
      <c r="CB35" s="48">
        <f t="shared" si="31"/>
        <v>7.7096637718629662E-3</v>
      </c>
      <c r="CC35" s="48">
        <f t="shared" si="32"/>
        <v>1.6363422597697377E-3</v>
      </c>
      <c r="CD35" s="48">
        <f t="shared" si="33"/>
        <v>0.99013883961878779</v>
      </c>
      <c r="CE35" s="48">
        <f t="shared" si="11"/>
        <v>0.99999999999999989</v>
      </c>
      <c r="CF35" s="48"/>
      <c r="CG35" s="48">
        <f t="shared" si="34"/>
        <v>0.97689647718392547</v>
      </c>
      <c r="CH35" s="48">
        <f t="shared" si="35"/>
        <v>3.287757387377395E-3</v>
      </c>
      <c r="CI35" s="48">
        <f t="shared" si="36"/>
        <v>1.7050945257138884E-2</v>
      </c>
      <c r="CJ35" s="48">
        <f t="shared" si="37"/>
        <v>2.7648201715581916E-3</v>
      </c>
      <c r="CK35" s="48">
        <f t="shared" si="12"/>
        <v>1</v>
      </c>
      <c r="CL35" s="48">
        <f t="shared" si="38"/>
        <v>1.1845013375795625E-2</v>
      </c>
      <c r="CM35" s="48">
        <f t="shared" si="39"/>
        <v>0.95941168215324224</v>
      </c>
      <c r="CN35" s="48">
        <f t="shared" si="40"/>
        <v>1.4019312447390839E-2</v>
      </c>
      <c r="CO35" s="48">
        <f t="shared" si="41"/>
        <v>1.4723992023571317E-2</v>
      </c>
      <c r="CP35" s="48">
        <f t="shared" si="13"/>
        <v>1</v>
      </c>
      <c r="CQ35" s="48">
        <f t="shared" si="42"/>
        <v>2.3462773342758401E-2</v>
      </c>
      <c r="CR35" s="48">
        <f t="shared" si="43"/>
        <v>5.3545355571181725E-3</v>
      </c>
      <c r="CS35" s="48">
        <f t="shared" si="44"/>
        <v>0.95909802793241794</v>
      </c>
      <c r="CT35" s="48">
        <f t="shared" si="45"/>
        <v>1.2084663167705439E-2</v>
      </c>
      <c r="CU35" s="48">
        <f t="shared" si="14"/>
        <v>0.99999999999999989</v>
      </c>
      <c r="CV35" s="48">
        <f t="shared" si="46"/>
        <v>5.1515434957939363E-4</v>
      </c>
      <c r="CW35" s="48">
        <f t="shared" si="47"/>
        <v>7.7096637718629662E-3</v>
      </c>
      <c r="CX35" s="48">
        <f t="shared" si="48"/>
        <v>1.6363422597697377E-3</v>
      </c>
      <c r="CY35" s="48">
        <f t="shared" si="49"/>
        <v>0.99013883961878779</v>
      </c>
      <c r="CZ35" s="48">
        <f t="shared" si="15"/>
        <v>0.99999999999999989</v>
      </c>
      <c r="DA35" s="48"/>
      <c r="DB35" s="48">
        <f>(AQ35*Baseline!B$7 + AV35*Baseline!B$11 + BA35*Baseline!B$16 + BF35*Baseline!B$18)</f>
        <v>69991.143512326962</v>
      </c>
      <c r="DC35" s="48">
        <f>(AR35*Baseline!B$7 + AW35*Baseline!B$11 + BB35*Baseline!B$16 + BG35*Baseline!B$18)</f>
        <v>68550.763267439484</v>
      </c>
      <c r="DD35" s="48">
        <f>(AS35*Baseline!B$7 + AX35*Baseline!B$11 + BC35*Baseline!B$16 + BH35*Baseline!B$18)</f>
        <v>115034.59101078876</v>
      </c>
      <c r="DE35" s="48">
        <f>(AT35*Baseline!B$7 + AY35*Baseline!B$11 + BD35*Baseline!B$16 + BI35*Baseline!B$18)</f>
        <v>1259901.6723144124</v>
      </c>
      <c r="DF35" s="48">
        <f t="shared" si="16"/>
        <v>1513478.1701049677</v>
      </c>
      <c r="DG35" s="48"/>
      <c r="DH35" s="48">
        <f t="shared" si="50"/>
        <v>4.6245228305785681E-2</v>
      </c>
      <c r="DI35" s="48">
        <f t="shared" si="51"/>
        <v>4.5293526277082101E-2</v>
      </c>
      <c r="DJ35" s="48">
        <f t="shared" si="52"/>
        <v>7.6006772534294637E-2</v>
      </c>
      <c r="DK35" s="48">
        <f t="shared" si="53"/>
        <v>0.83245447288283758</v>
      </c>
      <c r="DL35" s="48">
        <f t="shared" si="17"/>
        <v>1</v>
      </c>
      <c r="DM35" s="48"/>
      <c r="DN35" s="48">
        <f>DH35 / (Baseline!B$7/Baseline!B$17)</f>
        <v>4.9363739519966519</v>
      </c>
      <c r="DO35" s="48">
        <f>DI35 / (Baseline!B$11/Baseline!B$17)</f>
        <v>1.0934074030027949</v>
      </c>
      <c r="DP35" s="48">
        <f>DJ35 / (Baseline!B$16/Baseline!B$17)</f>
        <v>1.1745343332446974</v>
      </c>
      <c r="DQ35" s="48">
        <f>DK35 / (Baseline!B$18/Baseline!B$17)</f>
        <v>0.94116327247038623</v>
      </c>
      <c r="DR35" s="71"/>
      <c r="DS35" s="48">
        <f>(AU35*Baseline!B$34)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3.3395337167680748E-2</v>
      </c>
      <c r="DT35" s="48">
        <f>(AZ35*Baseline!B$34) + (Baseline!D$88*(1-Baseline!D$89)*Baseline!B$35) + (Baseline!D$88*Baseline!D$89*((1-Baseline!D$90)*Baseline!B$40 + Baseline!D$90*Baseline!B$41))</f>
        <v>1.0636043641776142E-2</v>
      </c>
      <c r="DU35" s="48">
        <f>(BE35*Baseline!B$34) + (Baseline!F$88*(1-Baseline!F$89)*Baseline!B$35) + (Baseline!F$88*Baseline!F$89*((1-Baseline!F$90)*Baseline!B$40 + Baseline!F$90*Baseline!B$41))</f>
        <v>1.2910578308306834E-2</v>
      </c>
      <c r="DV35" s="48">
        <f>(BJ35*Baseline!B$34) + (Baseline!H$88*(1-Baseline!H$89)*Baseline!B$35) + (Baseline!H$88*Baseline!H$89*((1-Baseline!H$90)*Baseline!B$40 + Baseline!H$90*Baseline!B$41))</f>
        <v>9.3050635615903841E-3</v>
      </c>
      <c r="DW35" s="48">
        <f>( DS35*Baseline!B$7 + DT35*Baseline!B$11 + DU35*Baseline!B$16 + DV35*Baseline!B$18 ) / Baseline!B$17</f>
        <v>9.8192032734872332E-3</v>
      </c>
    </row>
    <row r="36" spans="1:127">
      <c r="A36" s="7" t="s">
        <v>72</v>
      </c>
      <c r="B36" s="1">
        <f>MIN( MAX( NORMINV( MCrands!B36, (B$5+B$4)/2, (B$5-B$4)/3.29 ), 0 ), 1 )</f>
        <v>0.34640599311848896</v>
      </c>
      <c r="C36" s="1">
        <f>MAX( NORMINV( MCrands!C36, (C$5+C$4)/2, (C$5-C$4)/3.29 ), 0 )</f>
        <v>2.3457495070254417</v>
      </c>
      <c r="D36" s="40"/>
      <c r="E36" s="40">
        <f>Baseline!B$33 * (C36 * Baseline!B$66*Baseline!B$66/Baseline!B$73 + Baseline!B$52*Baseline!B$52/Baseline!B$74 + Baseline!B$53*Baseline!B$53/Baseline!B$75 + Baseline!B$54*Baseline!B$54/Baseline!B$76)</f>
        <v>1.9637837147766573E-5</v>
      </c>
      <c r="F36" s="40">
        <f>Baseline!B$33 * (C36 * Baseline!B$66*Baseline!B$57/Baseline!B$73 + Baseline!B$52*Baseline!B$67/Baseline!B$74 + Baseline!B$53*Baseline!B$55/Baseline!B$75 + Baseline!B$54*Baseline!B$56/Baseline!B$76)</f>
        <v>3.9231019223827621E-8</v>
      </c>
      <c r="G36" s="1">
        <f>Baseline!B$33 * (C36 * Baseline!B$66*Baseline!B$58/Baseline!B$73 + Baseline!B$52*Baseline!B$59/Baseline!B$74 + Baseline!B$53*Baseline!B$68/Baseline!B$75 + Baseline!B$54*Baseline!B$60/Baseline!B$76)</f>
        <v>1.0809729813389405E-7</v>
      </c>
      <c r="H36" s="40">
        <f>Baseline!B$33 * (C36 * Baseline!B$66*Baseline!B$61/Baseline!B$73 + Baseline!B$52*Baseline!B$62/Baseline!B$74 + Baseline!B$53*Baseline!B$63/Baseline!B$75 + Baseline!B$54*Baseline!B$69/Baseline!B$76)</f>
        <v>1.6991648115432803E-9</v>
      </c>
      <c r="I36" s="40">
        <f>Baseline!B$33 * (C36 * Baseline!B$57*Baseline!B$66/Baseline!B$73 + Baseline!B$67*Baseline!B$52/Baseline!B$74 + Baseline!B$55*Baseline!B$53/Baseline!B$75 + Baseline!B$56*Baseline!B$54/Baseline!B$76)</f>
        <v>3.9231019223827621E-8</v>
      </c>
      <c r="J36" s="1">
        <f>Baseline!B$33 * (C36 * Baseline!B$57*Baseline!B$57/Baseline!B$73 + Baseline!B$67*Baseline!B$67/Baseline!B$74 + Baseline!B$55*Baseline!B$55/Baseline!B$75 + Baseline!B$56*Baseline!B$56/Baseline!B$76)</f>
        <v>1.7949605961462984E-6</v>
      </c>
      <c r="K36" s="40">
        <f>Baseline!B$33 * (C36 * Baseline!B$57*Baseline!B$58/Baseline!B$73 + Baseline!B$67*Baseline!B$59/Baseline!B$74 + Baseline!B$55*Baseline!B$68/Baseline!B$75 + Baseline!B$56*Baseline!B$60/Baseline!B$76)</f>
        <v>1.392922157021619E-8</v>
      </c>
      <c r="L36" s="1">
        <f>Baseline!B$33 * (C36 * Baseline!B$57*Baseline!B$61/Baseline!B$73 + Baseline!B$67*Baseline!B$62/Baseline!B$74 + Baseline!B$55*Baseline!B$63/Baseline!B$75 + Baseline!B$56*Baseline!B$69/Baseline!B$76)</f>
        <v>1.4629421276275249E-8</v>
      </c>
      <c r="M36" s="40">
        <f>Baseline!B$33 * (C36 * Baseline!B$58*Baseline!B$66/Baseline!B$73 + Baseline!B$59*Baseline!B$52/Baseline!B$74 + Baseline!B$68*Baseline!B$53/Baseline!B$75 + Baseline!B$60*Baseline!B$54/Baseline!B$76)</f>
        <v>1.0809729813389405E-7</v>
      </c>
      <c r="N36" s="1">
        <f>Baseline!B$33 * (C36 * Baseline!B$58*Baseline!B$57/Baseline!B$73 + Baseline!B$59*Baseline!B$67/Baseline!B$74 + Baseline!B$68*Baseline!B$55/Baseline!B$75 + Baseline!B$60*Baseline!B$56/Baseline!B$76)</f>
        <v>1.392922157021619E-8</v>
      </c>
      <c r="O36" s="1">
        <f>Baseline!B$33 * (C36 * Baseline!B$58*Baseline!B$58/Baseline!B$73 + Baseline!B$59*Baseline!B$59/Baseline!B$74 + Baseline!B$68*Baseline!B$68/Baseline!B$75 + Baseline!B$60*Baseline!B$60/Baseline!B$76)</f>
        <v>1.3250168214546089E-6</v>
      </c>
      <c r="P36" s="40">
        <f>Baseline!B$33 * (C36 * Baseline!B$58*Baseline!B$61/Baseline!B$73 + Baseline!B$59*Baseline!B$62/Baseline!B$74 + Baseline!B$68*Baseline!B$63/Baseline!B$75 + Baseline!B$60*Baseline!B$69/Baseline!B$76)</f>
        <v>1.6489766323785404E-9</v>
      </c>
      <c r="Q36" s="40">
        <f>Baseline!B$33 * (C36 * Baseline!B$61*Baseline!B$66/Baseline!B$73 + Baseline!B$62*Baseline!B$52/Baseline!B$74 + Baseline!B$63*Baseline!B$53/Baseline!B$75 + Baseline!B$69*Baseline!B$54/Baseline!B$76)</f>
        <v>1.6991648115432798E-9</v>
      </c>
      <c r="R36" s="40">
        <f>Baseline!B$33 * (C36 * Baseline!B$61*Baseline!B$57/Baseline!B$73 + Baseline!B$62*Baseline!B$67/Baseline!B$74 + Baseline!B$63*Baseline!B$55/Baseline!B$75 + Baseline!B$69*Baseline!B$56/Baseline!B$76)</f>
        <v>1.4629421276275249E-8</v>
      </c>
      <c r="S36" s="40">
        <f>Baseline!B$33 * (C36 * Baseline!B$61*Baseline!B$58/Baseline!B$73 + Baseline!B$62*Baseline!B$59/Baseline!B$74 + Baseline!B$63*Baseline!B$68/Baseline!B$75 + Baseline!B$69*Baseline!B$60/Baseline!B$76)</f>
        <v>1.6489766323785404E-9</v>
      </c>
      <c r="T36" s="40">
        <f>Baseline!B$33 * (C36 * Baseline!B$61*Baseline!B$61/Baseline!B$73 + Baseline!B$62*Baseline!B$62/Baseline!B$74 + Baseline!B$63*Baseline!B$63/Baseline!B$75 + Baseline!B$69*Baseline!B$69/Baseline!B$76)</f>
        <v>9.8551803627000027E-8</v>
      </c>
      <c r="U36" s="40"/>
      <c r="V36" s="40">
        <f>E36 * ( Baseline!B$87 * Baseline!B$7 )</f>
        <v>0.20382111175666925</v>
      </c>
      <c r="W36" s="40">
        <f>F36 * ( Baseline!D$87 * Baseline!B$11 )</f>
        <v>7.2367874998733423E-4</v>
      </c>
      <c r="X36" s="40">
        <f>G36 * ( Baseline!F$87 * Baseline!B$16 )</f>
        <v>3.7547347796544547E-3</v>
      </c>
      <c r="Y36" s="40">
        <f>H36 * ( Baseline!H$87 * Baseline!B$18 )</f>
        <v>5.9755118007592724E-4</v>
      </c>
      <c r="Z36" s="48">
        <f t="shared" si="0"/>
        <v>0.20889707646638697</v>
      </c>
      <c r="AA36" s="40">
        <f>I36 * ( Baseline!B$87 * Baseline!B$7 )</f>
        <v>4.0717874852410686E-4</v>
      </c>
      <c r="AB36" s="1">
        <f>J36 * ( Baseline!D$87 * Baseline!B$11 )</f>
        <v>3.3110912390130288E-2</v>
      </c>
      <c r="AC36" s="1">
        <f>K36 * ( Baseline!F$87 * Baseline!B$16 )</f>
        <v>4.8382830640616048E-4</v>
      </c>
      <c r="AD36" s="1">
        <f>L36 * ( Baseline!F$87 * Baseline!B$16 )</f>
        <v>5.0814958209417348E-4</v>
      </c>
      <c r="AE36" s="48">
        <f t="shared" si="1"/>
        <v>3.4510069027154727E-2</v>
      </c>
      <c r="AF36" s="48">
        <f>M36 * ( Baseline!B$87 * Baseline!B$7 )</f>
        <v>1.1219418573316863E-3</v>
      </c>
      <c r="AG36" s="48">
        <f>N36 * ( Baseline!D$87 * Baseline!B$11 )</f>
        <v>2.5694671853205989E-4</v>
      </c>
      <c r="AH36" s="48">
        <f>O36 * ( Baseline!F$87 * Baseline!B$16 )</f>
        <v>4.6024154433355557E-2</v>
      </c>
      <c r="AI36" s="48">
        <f>P36 * ( Baseline!H$87 * Baseline!B$18 )</f>
        <v>5.7990132911266861E-4</v>
      </c>
      <c r="AJ36" s="48">
        <f t="shared" si="2"/>
        <v>4.7982944338331973E-2</v>
      </c>
      <c r="AK36" s="48">
        <f>Q36 * ( Baseline!B$87 * Baseline!B$7 )</f>
        <v>1.76356315790077E-5</v>
      </c>
      <c r="AL36" s="48">
        <f>R36 * ( Baseline!D$87 * Baseline!B$11 )</f>
        <v>2.6986301940946743E-4</v>
      </c>
      <c r="AM36" s="48">
        <f>S36 * ( Baseline!F$87 * Baseline!B$16 )</f>
        <v>5.7276823929125019E-5</v>
      </c>
      <c r="AN36" s="48">
        <f>T36 * ( Baseline!H$87 * Baseline!B$18 )</f>
        <v>3.4658054448784059E-2</v>
      </c>
      <c r="AO36" s="48">
        <f t="shared" si="3"/>
        <v>3.5002829923701656E-2</v>
      </c>
      <c r="AP36" s="48"/>
      <c r="AQ36" s="48">
        <f>V36 * ( (1-Baseline!B$88-Baseline!B$87) + (1-B36)*Baseline!B$88 )</f>
        <v>0.13662101933851717</v>
      </c>
      <c r="AR36" s="48">
        <f>W36 * ( (1-Baseline!B$88-Baseline!B$87) + (1-B36)*Baseline!B$88 )</f>
        <v>4.8508090081918811E-4</v>
      </c>
      <c r="AS36" s="48">
        <f>X36 * ( (1-Baseline!B$88-Baseline!B$87) + (1-B36)*Baseline!B$88 )</f>
        <v>2.5167937144538175E-3</v>
      </c>
      <c r="AT36" s="48">
        <f>Y36 * ( (1-Baseline!B$88-Baseline!B$87) + (1-B36)*Baseline!B$88 )</f>
        <v>4.0053775894604172E-4</v>
      </c>
      <c r="AU36" s="48">
        <f t="shared" si="4"/>
        <v>0.14002343171273623</v>
      </c>
      <c r="AV36" s="48">
        <f>AA36 * ( (1-Baseline!D$88-Baseline!D$87) + (1-B36)*Baseline!D$88 )</f>
        <v>3.4048633667666385E-4</v>
      </c>
      <c r="AW36" s="48">
        <f>AB36 * ( (1-Baseline!D$88-Baseline!D$87) + (1-B36)*Baseline!D$88 )</f>
        <v>2.7687626882791406E-2</v>
      </c>
      <c r="AX36" s="48">
        <f>AC36 * ( (1-Baseline!D$88-Baseline!D$87) + (1-B36)*Baseline!D$88 )</f>
        <v>4.0458134965497798E-4</v>
      </c>
      <c r="AY36" s="48">
        <f>AD36 * ( (1-Baseline!D$88-Baseline!D$87) + (1-B36)*Baseline!D$88 )</f>
        <v>4.2491900748297361E-4</v>
      </c>
      <c r="AZ36" s="48">
        <f t="shared" si="5"/>
        <v>2.8857613576606024E-2</v>
      </c>
      <c r="BA36" s="48">
        <f>AF36 * ( (1-Baseline!F$88-Baseline!F$87) + (1-Baseline!B$36)*Baseline!F$88 )</f>
        <v>8.0738526267531616E-4</v>
      </c>
      <c r="BB36" s="48">
        <f>AG36 * ( (1-Baseline!F$88-Baseline!F$87) + (1-Baseline!B$36)*Baseline!F$88 )</f>
        <v>1.8490708095066332E-4</v>
      </c>
      <c r="BC36" s="48">
        <f>AH36 * ( (1-Baseline!F$88-Baseline!F$87) + (1-Baseline!B$36)*Baseline!F$88 )</f>
        <v>3.3120454303184527E-2</v>
      </c>
      <c r="BD36" s="48">
        <f>AI36 * ( (1-Baseline!F$88-Baseline!F$87) + (1-Baseline!B$36)*Baseline!F$88 )</f>
        <v>4.1731555327200799E-4</v>
      </c>
      <c r="BE36" s="48">
        <f t="shared" si="6"/>
        <v>3.4530062200082513E-2</v>
      </c>
      <c r="BF36" s="48">
        <f>AK36 * ( (1-Baseline!H$88-Baseline!H$87) + (1-Baseline!B$36)*Baseline!H$88 )</f>
        <v>1.3973063612679379E-5</v>
      </c>
      <c r="BG36" s="48">
        <f>AL36 * ( (1-Baseline!H$88-Baseline!H$87) + (1-Baseline!B$36)*Baseline!H$88 )</f>
        <v>2.138178675385092E-4</v>
      </c>
      <c r="BH36" s="48">
        <f>AM36 * ( (1-Baseline!H$88-Baseline!H$87) + (1-Baseline!B$36)*Baseline!H$88 )</f>
        <v>4.5381573135524328E-5</v>
      </c>
      <c r="BI36" s="48">
        <f>AN36 * ( (1-Baseline!H$88-Baseline!H$87) + (1-Baseline!B$36)*Baseline!H$88 )</f>
        <v>2.7460269700860584E-2</v>
      </c>
      <c r="BJ36" s="48">
        <f t="shared" si="7"/>
        <v>2.7733442205147295E-2</v>
      </c>
      <c r="BK36" s="48"/>
      <c r="BL36" s="48">
        <f t="shared" si="18"/>
        <v>0.97570112135803644</v>
      </c>
      <c r="BM36" s="48">
        <f t="shared" si="19"/>
        <v>3.4642837622659564E-3</v>
      </c>
      <c r="BN36" s="48">
        <f t="shared" si="20"/>
        <v>1.7974089648203469E-2</v>
      </c>
      <c r="BO36" s="48">
        <f t="shared" si="21"/>
        <v>2.8605052314941205E-3</v>
      </c>
      <c r="BP36" s="48">
        <f t="shared" si="8"/>
        <v>1</v>
      </c>
      <c r="BQ36" s="48">
        <f t="shared" si="22"/>
        <v>1.1798839005616379E-2</v>
      </c>
      <c r="BR36" s="48">
        <f t="shared" si="23"/>
        <v>0.95945656799690859</v>
      </c>
      <c r="BS36" s="48">
        <f t="shared" si="24"/>
        <v>1.4019917086385815E-2</v>
      </c>
      <c r="BT36" s="48">
        <f t="shared" si="25"/>
        <v>1.472467591108928E-2</v>
      </c>
      <c r="BU36" s="48">
        <f t="shared" si="9"/>
        <v>1</v>
      </c>
      <c r="BV36" s="48">
        <f t="shared" si="26"/>
        <v>2.3382096968055467E-2</v>
      </c>
      <c r="BW36" s="48">
        <f t="shared" si="27"/>
        <v>5.3549593939110091E-3</v>
      </c>
      <c r="BX36" s="48">
        <f t="shared" si="28"/>
        <v>0.9591773716267844</v>
      </c>
      <c r="BY36" s="48">
        <f t="shared" si="29"/>
        <v>1.2085572011249105E-2</v>
      </c>
      <c r="BZ36" s="48">
        <f t="shared" si="10"/>
        <v>1</v>
      </c>
      <c r="CA36" s="48">
        <f t="shared" si="30"/>
        <v>5.0383445045584698E-4</v>
      </c>
      <c r="CB36" s="48">
        <f t="shared" si="31"/>
        <v>7.7097486116896397E-3</v>
      </c>
      <c r="CC36" s="48">
        <f t="shared" si="32"/>
        <v>1.6363483768019813E-3</v>
      </c>
      <c r="CD36" s="48">
        <f t="shared" si="33"/>
        <v>0.99015006856105259</v>
      </c>
      <c r="CE36" s="48">
        <f t="shared" si="11"/>
        <v>1</v>
      </c>
      <c r="CF36" s="48"/>
      <c r="CG36" s="48">
        <f t="shared" si="34"/>
        <v>0.97570112135803644</v>
      </c>
      <c r="CH36" s="48">
        <f t="shared" si="35"/>
        <v>3.4642837622659564E-3</v>
      </c>
      <c r="CI36" s="48">
        <f t="shared" si="36"/>
        <v>1.7974089648203469E-2</v>
      </c>
      <c r="CJ36" s="48">
        <f t="shared" si="37"/>
        <v>2.8605052314941205E-3</v>
      </c>
      <c r="CK36" s="48">
        <f t="shared" si="12"/>
        <v>1</v>
      </c>
      <c r="CL36" s="48">
        <f t="shared" si="38"/>
        <v>1.1798839005616379E-2</v>
      </c>
      <c r="CM36" s="48">
        <f t="shared" si="39"/>
        <v>0.95945656799690859</v>
      </c>
      <c r="CN36" s="48">
        <f t="shared" si="40"/>
        <v>1.4019917086385815E-2</v>
      </c>
      <c r="CO36" s="48">
        <f t="shared" si="41"/>
        <v>1.472467591108928E-2</v>
      </c>
      <c r="CP36" s="48">
        <f t="shared" si="13"/>
        <v>1</v>
      </c>
      <c r="CQ36" s="48">
        <f t="shared" si="42"/>
        <v>2.3382096968055467E-2</v>
      </c>
      <c r="CR36" s="48">
        <f t="shared" si="43"/>
        <v>5.3549593939110091E-3</v>
      </c>
      <c r="CS36" s="48">
        <f t="shared" si="44"/>
        <v>0.9591773716267844</v>
      </c>
      <c r="CT36" s="48">
        <f t="shared" si="45"/>
        <v>1.2085572011249105E-2</v>
      </c>
      <c r="CU36" s="48">
        <f t="shared" si="14"/>
        <v>1</v>
      </c>
      <c r="CV36" s="48">
        <f t="shared" si="46"/>
        <v>5.0383445045584698E-4</v>
      </c>
      <c r="CW36" s="48">
        <f t="shared" si="47"/>
        <v>7.7097486116896397E-3</v>
      </c>
      <c r="CX36" s="48">
        <f t="shared" si="48"/>
        <v>1.6363483768019813E-3</v>
      </c>
      <c r="CY36" s="48">
        <f t="shared" si="49"/>
        <v>0.99015006856105259</v>
      </c>
      <c r="CZ36" s="48">
        <f t="shared" si="15"/>
        <v>1</v>
      </c>
      <c r="DA36" s="48"/>
      <c r="DB36" s="48">
        <f>(AQ36*Baseline!B$7 + AV36*Baseline!B$11 + BA36*Baseline!B$16 + BF36*Baseline!B$18)</f>
        <v>70336.11773245284</v>
      </c>
      <c r="DC36" s="48">
        <f>(AR36*Baseline!B$7 + AW36*Baseline!B$11 + BB36*Baseline!B$16 + BG36*Baseline!B$18)</f>
        <v>70023.243702393491</v>
      </c>
      <c r="DD36" s="48">
        <f>(AS36*Baseline!B$7 + AX36*Baseline!B$11 + BC36*Baseline!B$16 + BH36*Baseline!B$18)</f>
        <v>115126.1655704632</v>
      </c>
      <c r="DE36" s="48">
        <f>(AT36*Baseline!B$7 + AY36*Baseline!B$11 + BD36*Baseline!B$16 + BI36*Baseline!B$18)</f>
        <v>1259931.7661461609</v>
      </c>
      <c r="DF36" s="48">
        <f t="shared" si="16"/>
        <v>1515417.2931514704</v>
      </c>
      <c r="DG36" s="48"/>
      <c r="DH36" s="48">
        <f t="shared" si="50"/>
        <v>4.6413696115464968E-2</v>
      </c>
      <c r="DI36" s="48">
        <f t="shared" si="51"/>
        <v>4.6207235471605816E-2</v>
      </c>
      <c r="DJ36" s="48">
        <f t="shared" si="52"/>
        <v>7.5969943124409106E-2</v>
      </c>
      <c r="DK36" s="48">
        <f t="shared" si="53"/>
        <v>0.83140912528852018</v>
      </c>
      <c r="DL36" s="48">
        <f t="shared" si="17"/>
        <v>1</v>
      </c>
      <c r="DM36" s="48"/>
      <c r="DN36" s="48">
        <f>DH36 / (Baseline!B$7/Baseline!B$17)</f>
        <v>4.9543567826132913</v>
      </c>
      <c r="DO36" s="48">
        <f>DI36 / (Baseline!B$11/Baseline!B$17)</f>
        <v>1.1154647802838713</v>
      </c>
      <c r="DP36" s="48">
        <f>DJ36 / (Baseline!B$16/Baseline!B$17)</f>
        <v>1.1739652075610068</v>
      </c>
      <c r="DQ36" s="48">
        <f>DK36 / (Baseline!B$18/Baseline!B$17)</f>
        <v>0.93998141472947006</v>
      </c>
      <c r="DR36" s="71"/>
      <c r="DS36" s="48">
        <f>(AU36*Baseline!B$34)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3.3533046006910434E-2</v>
      </c>
      <c r="DT36" s="48">
        <f>(AZ36*Baseline!B$34) + (Baseline!D$88*(1-Baseline!D$89)*Baseline!B$35) + (Baseline!D$88*Baseline!D$89*((1-Baseline!D$90)*Baseline!B$40 + Baseline!D$90*Baseline!B$41))</f>
        <v>1.0742210036490906E-2</v>
      </c>
      <c r="DU36" s="48">
        <f>(BE36*Baseline!B$34) + (Baseline!F$88*(1-Baseline!F$89)*Baseline!B$35) + (Baseline!F$88*Baseline!F$89*((1-Baseline!F$90)*Baseline!B$40 + Baseline!F$90*Baseline!B$41))</f>
        <v>1.291014933001238E-2</v>
      </c>
      <c r="DV36" s="48">
        <f>(BJ36*Baseline!B$34) + (Baseline!H$88*(1-Baseline!H$89)*Baseline!B$35) + (Baseline!H$88*Baseline!H$89*((1-Baseline!H$90)*Baseline!B$40 + Baseline!H$90*Baseline!B$41))</f>
        <v>9.3050163307720965E-3</v>
      </c>
      <c r="DW36" s="48">
        <f>( DS36*Baseline!B$7 + DT36*Baseline!B$11 + DU36*Baseline!B$16 + DV36*Baseline!B$18 ) / Baseline!B$17</f>
        <v>9.824821687832672E-3</v>
      </c>
    </row>
    <row r="37" spans="1:127">
      <c r="A37" s="7" t="s">
        <v>75</v>
      </c>
      <c r="B37" s="1">
        <f>MIN( MAX( NORMINV( MCrands!B37, (B$5+B$4)/2, (B$5-B$4)/3.29 ), 0 ), 1 )</f>
        <v>0.34394396186613396</v>
      </c>
      <c r="C37" s="1">
        <f>MAX( NORMINV( MCrands!C37, (C$5+C$4)/2, (C$5-C$4)/3.29 ), 0 )</f>
        <v>2.5434537588555708</v>
      </c>
      <c r="D37" s="40"/>
      <c r="E37" s="40">
        <f>Baseline!B$33 * (C37 * Baseline!B$66*Baseline!B$66/Baseline!B$73 + Baseline!B$52*Baseline!B$52/Baseline!B$74 + Baseline!B$53*Baseline!B$53/Baseline!B$75 + Baseline!B$54*Baseline!B$54/Baseline!B$76)</f>
        <v>2.1292234775352607E-5</v>
      </c>
      <c r="F37" s="40">
        <f>Baseline!B$33 * (C37 * Baseline!B$66*Baseline!B$57/Baseline!B$73 + Baseline!B$52*Baseline!B$67/Baseline!B$74 + Baseline!B$53*Baseline!B$55/Baseline!B$75 + Baseline!B$54*Baseline!B$56/Baseline!B$76)</f>
        <v>3.9452269324474365E-8</v>
      </c>
      <c r="G37" s="1">
        <f>Baseline!B$33 * (C37 * Baseline!B$66*Baseline!B$58/Baseline!B$73 + Baseline!B$52*Baseline!B$59/Baseline!B$74 + Baseline!B$53*Baseline!B$68/Baseline!B$75 + Baseline!B$54*Baseline!B$60/Baseline!B$76)</f>
        <v>1.0864120463131729E-7</v>
      </c>
      <c r="H37" s="40">
        <f>Baseline!B$33 * (C37 * Baseline!B$66*Baseline!B$61/Baseline!B$73 + Baseline!B$52*Baseline!B$62/Baseline!B$74 + Baseline!B$53*Baseline!B$63/Baseline!B$75 + Baseline!B$54*Baseline!B$69/Baseline!B$76)</f>
        <v>1.7535554612856049E-9</v>
      </c>
      <c r="I37" s="40">
        <f>Baseline!B$33 * (C37 * Baseline!B$57*Baseline!B$66/Baseline!B$73 + Baseline!B$67*Baseline!B$52/Baseline!B$74 + Baseline!B$55*Baseline!B$53/Baseline!B$75 + Baseline!B$56*Baseline!B$54/Baseline!B$76)</f>
        <v>3.9452269324474365E-8</v>
      </c>
      <c r="J37" s="1">
        <f>Baseline!B$33 * (C37 * Baseline!B$57*Baseline!B$57/Baseline!B$73 + Baseline!B$67*Baseline!B$67/Baseline!B$74 + Baseline!B$55*Baseline!B$55/Baseline!B$75 + Baseline!B$56*Baseline!B$56/Baseline!B$76)</f>
        <v>1.7949606257350782E-6</v>
      </c>
      <c r="K37" s="40">
        <f>Baseline!B$33 * (C37 * Baseline!B$57*Baseline!B$58/Baseline!B$73 + Baseline!B$67*Baseline!B$59/Baseline!B$74 + Baseline!B$55*Baseline!B$68/Baseline!B$75 + Baseline!B$56*Baseline!B$60/Baseline!B$76)</f>
        <v>1.3929294309299766E-8</v>
      </c>
      <c r="L37" s="1">
        <f>Baseline!B$33 * (C37 * Baseline!B$57*Baseline!B$61/Baseline!B$73 + Baseline!B$67*Baseline!B$62/Baseline!B$74 + Baseline!B$55*Baseline!B$63/Baseline!B$75 + Baseline!B$56*Baseline!B$69/Baseline!B$76)</f>
        <v>1.4629428550183608E-8</v>
      </c>
      <c r="M37" s="40">
        <f>Baseline!B$33 * (C37 * Baseline!B$58*Baseline!B$66/Baseline!B$73 + Baseline!B$59*Baseline!B$52/Baseline!B$74 + Baseline!B$68*Baseline!B$53/Baseline!B$75 + Baseline!B$60*Baseline!B$54/Baseline!B$76)</f>
        <v>1.0864120463131729E-7</v>
      </c>
      <c r="N37" s="1">
        <f>Baseline!B$33 * (C37 * Baseline!B$58*Baseline!B$57/Baseline!B$73 + Baseline!B$59*Baseline!B$67/Baseline!B$74 + Baseline!B$68*Baseline!B$55/Baseline!B$75 + Baseline!B$60*Baseline!B$56/Baseline!B$76)</f>
        <v>1.3929294309299766E-8</v>
      </c>
      <c r="O37" s="1">
        <f>Baseline!B$33 * (C37 * Baseline!B$58*Baseline!B$58/Baseline!B$73 + Baseline!B$59*Baseline!B$59/Baseline!B$74 + Baseline!B$68*Baseline!B$68/Baseline!B$75 + Baseline!B$60*Baseline!B$60/Baseline!B$76)</f>
        <v>1.3250170002715226E-6</v>
      </c>
      <c r="P37" s="40">
        <f>Baseline!B$33 * (C37 * Baseline!B$58*Baseline!B$61/Baseline!B$73 + Baseline!B$59*Baseline!B$62/Baseline!B$74 + Baseline!B$68*Baseline!B$63/Baseline!B$75 + Baseline!B$60*Baseline!B$69/Baseline!B$76)</f>
        <v>1.6489945140699186E-9</v>
      </c>
      <c r="Q37" s="40">
        <f>Baseline!B$33 * (C37 * Baseline!B$61*Baseline!B$66/Baseline!B$73 + Baseline!B$62*Baseline!B$52/Baseline!B$74 + Baseline!B$63*Baseline!B$53/Baseline!B$75 + Baseline!B$69*Baseline!B$54/Baseline!B$76)</f>
        <v>1.7535554612856049E-9</v>
      </c>
      <c r="R37" s="40">
        <f>Baseline!B$33 * (C37 * Baseline!B$61*Baseline!B$57/Baseline!B$73 + Baseline!B$62*Baseline!B$67/Baseline!B$74 + Baseline!B$63*Baseline!B$55/Baseline!B$75 + Baseline!B$69*Baseline!B$56/Baseline!B$76)</f>
        <v>1.4629428550183608E-8</v>
      </c>
      <c r="S37" s="40">
        <f>Baseline!B$33 * (C37 * Baseline!B$61*Baseline!B$58/Baseline!B$73 + Baseline!B$62*Baseline!B$59/Baseline!B$74 + Baseline!B$63*Baseline!B$68/Baseline!B$75 + Baseline!B$69*Baseline!B$60/Baseline!B$76)</f>
        <v>1.6489945140699186E-9</v>
      </c>
      <c r="T37" s="40">
        <f>Baseline!B$33 * (C37 * Baseline!B$61*Baseline!B$61/Baseline!B$73 + Baseline!B$62*Baseline!B$62/Baseline!B$74 + Baseline!B$63*Baseline!B$63/Baseline!B$75 + Baseline!B$69*Baseline!B$69/Baseline!B$76)</f>
        <v>9.8551805415169164E-8</v>
      </c>
      <c r="U37" s="40"/>
      <c r="V37" s="40">
        <f>E37 * ( Baseline!B$87 * Baseline!B$7 )</f>
        <v>0.22099210473338471</v>
      </c>
      <c r="W37" s="40">
        <f>F37 * ( Baseline!D$87 * Baseline!B$11 )</f>
        <v>7.2776006113953998E-4</v>
      </c>
      <c r="X37" s="40">
        <f>G37 * ( Baseline!F$87 * Baseline!B$16 )</f>
        <v>3.7736272467004442E-3</v>
      </c>
      <c r="Y37" s="40">
        <f>H37 * ( Baseline!H$87 * Baseline!B$18 )</f>
        <v>6.1667892843666637E-4</v>
      </c>
      <c r="Z37" s="48">
        <f t="shared" si="0"/>
        <v>0.22611017096966135</v>
      </c>
      <c r="AA37" s="40">
        <f>I37 * ( Baseline!B$87 * Baseline!B$7 )</f>
        <v>4.0947510331871943E-4</v>
      </c>
      <c r="AB37" s="1">
        <f>J37 * ( Baseline!D$87 * Baseline!B$11 )</f>
        <v>3.3110912935942545E-2</v>
      </c>
      <c r="AC37" s="1">
        <f>K37 * ( Baseline!F$87 * Baseline!B$16 )</f>
        <v>4.8383083298149268E-4</v>
      </c>
      <c r="AD37" s="1">
        <f>L37 * ( Baseline!F$87 * Baseline!B$16 )</f>
        <v>5.0814983475170673E-4</v>
      </c>
      <c r="AE37" s="48">
        <f t="shared" si="1"/>
        <v>3.4512368706994465E-2</v>
      </c>
      <c r="AF37" s="48">
        <f>M37 * ( Baseline!B$87 * Baseline!B$7 )</f>
        <v>1.1275870628684422E-3</v>
      </c>
      <c r="AG37" s="48">
        <f>N37 * ( Baseline!D$87 * Baseline!B$11 )</f>
        <v>2.5694806032052517E-4</v>
      </c>
      <c r="AH37" s="48">
        <f>O37 * ( Baseline!F$87 * Baseline!B$16 )</f>
        <v>4.6024160644519911E-2</v>
      </c>
      <c r="AI37" s="48">
        <f>P37 * ( Baseline!H$87 * Baseline!B$18 )</f>
        <v>5.7990761762906926E-4</v>
      </c>
      <c r="AJ37" s="48">
        <f t="shared" si="2"/>
        <v>4.7988603385337947E-2</v>
      </c>
      <c r="AK37" s="48">
        <f>Q37 * ( Baseline!B$87 * Baseline!B$7 )</f>
        <v>1.8200152132683294E-5</v>
      </c>
      <c r="AL37" s="48">
        <f>R37 * ( Baseline!D$87 * Baseline!B$11 )</f>
        <v>2.6986315358831401E-4</v>
      </c>
      <c r="AM37" s="48">
        <f>S37 * ( Baseline!F$87 * Baseline!B$16 )</f>
        <v>5.7277445045560823E-5</v>
      </c>
      <c r="AN37" s="48">
        <f>T37 * ( Baseline!H$87 * Baseline!B$18 )</f>
        <v>3.4658055077635697E-2</v>
      </c>
      <c r="AO37" s="48">
        <f t="shared" si="3"/>
        <v>3.5003395828402256E-2</v>
      </c>
      <c r="AP37" s="48"/>
      <c r="AQ37" s="48">
        <f>V37 * ( (1-Baseline!B$88-Baseline!B$87) + (1-B37)*Baseline!B$88 )</f>
        <v>0.14861495265369928</v>
      </c>
      <c r="AR37" s="48">
        <f>W37 * ( (1-Baseline!B$88-Baseline!B$87) + (1-B37)*Baseline!B$88 )</f>
        <v>4.8941127177367066E-4</v>
      </c>
      <c r="AS37" s="48">
        <f>X37 * ( (1-Baseline!B$88-Baseline!B$87) + (1-B37)*Baseline!B$88 )</f>
        <v>2.5377261114268887E-3</v>
      </c>
      <c r="AT37" s="48">
        <f>Y37 * ( (1-Baseline!B$88-Baseline!B$87) + (1-B37)*Baseline!B$88 )</f>
        <v>4.1471033484529824E-4</v>
      </c>
      <c r="AU37" s="48">
        <f t="shared" si="4"/>
        <v>0.15205680037174515</v>
      </c>
      <c r="AV37" s="48">
        <f>AA37 * ( (1-Baseline!D$88-Baseline!D$87) + (1-B37)*Baseline!D$88 )</f>
        <v>3.4285821505421188E-4</v>
      </c>
      <c r="AW37" s="48">
        <f>AB37 * ( (1-Baseline!D$88-Baseline!D$87) + (1-B37)*Baseline!D$88 )</f>
        <v>2.7724148345098409E-2</v>
      </c>
      <c r="AX37" s="48">
        <f>AC37 * ( (1-Baseline!D$88-Baseline!D$87) + (1-B37)*Baseline!D$88 )</f>
        <v>4.0511712296976548E-4</v>
      </c>
      <c r="AY37" s="48">
        <f>AD37 * ( (1-Baseline!D$88-Baseline!D$87) + (1-B37)*Baseline!D$88 )</f>
        <v>4.2547970294412314E-4</v>
      </c>
      <c r="AZ37" s="48">
        <f t="shared" si="5"/>
        <v>2.8897603386066509E-2</v>
      </c>
      <c r="BA37" s="48">
        <f>AF37 * ( (1-Baseline!F$88-Baseline!F$87) + (1-Baseline!B$36)*Baseline!F$88 )</f>
        <v>8.1144773322614286E-4</v>
      </c>
      <c r="BB37" s="48">
        <f>AG37 * ( (1-Baseline!F$88-Baseline!F$87) + (1-Baseline!B$36)*Baseline!F$88 )</f>
        <v>1.8490804654458019E-4</v>
      </c>
      <c r="BC37" s="48">
        <f>AH37 * ( (1-Baseline!F$88-Baseline!F$87) + (1-Baseline!B$36)*Baseline!F$88 )</f>
        <v>3.3120458772937157E-2</v>
      </c>
      <c r="BD37" s="48">
        <f>AI37 * ( (1-Baseline!F$88-Baseline!F$87) + (1-Baseline!B$36)*Baseline!F$88 )</f>
        <v>4.1732007868964242E-4</v>
      </c>
      <c r="BE37" s="48">
        <f t="shared" si="6"/>
        <v>3.4534134631397526E-2</v>
      </c>
      <c r="BF37" s="48">
        <f>AK37 * ( (1-Baseline!H$88-Baseline!H$87) + (1-Baseline!B$36)*Baseline!H$88 )</f>
        <v>1.4420344537767625E-5</v>
      </c>
      <c r="BG37" s="48">
        <f>AL37 * ( (1-Baseline!H$88-Baseline!H$87) + (1-Baseline!B$36)*Baseline!H$88 )</f>
        <v>2.1381797385109294E-4</v>
      </c>
      <c r="BH37" s="48">
        <f>AM37 * ( (1-Baseline!H$88-Baseline!H$87) + (1-Baseline!B$36)*Baseline!H$88 )</f>
        <v>4.5382065258498746E-5</v>
      </c>
      <c r="BI37" s="48">
        <f>AN37 * ( (1-Baseline!H$88-Baseline!H$87) + (1-Baseline!B$36)*Baseline!H$88 )</f>
        <v>2.7460270199112312E-2</v>
      </c>
      <c r="BJ37" s="48">
        <f t="shared" si="7"/>
        <v>2.7733890582759671E-2</v>
      </c>
      <c r="BK37" s="48"/>
      <c r="BL37" s="48">
        <f t="shared" si="18"/>
        <v>0.97736472351363901</v>
      </c>
      <c r="BM37" s="48">
        <f t="shared" si="19"/>
        <v>3.2186082475572858E-3</v>
      </c>
      <c r="BN37" s="48">
        <f t="shared" si="20"/>
        <v>1.6689329942644535E-2</v>
      </c>
      <c r="BO37" s="48">
        <f t="shared" si="21"/>
        <v>2.727338296159221E-3</v>
      </c>
      <c r="BP37" s="48">
        <f t="shared" si="8"/>
        <v>1</v>
      </c>
      <c r="BQ37" s="48">
        <f t="shared" si="22"/>
        <v>1.1864589961793407E-2</v>
      </c>
      <c r="BR37" s="48">
        <f t="shared" si="23"/>
        <v>0.95939265186489808</v>
      </c>
      <c r="BS37" s="48">
        <f t="shared" si="24"/>
        <v>1.4019056098094968E-2</v>
      </c>
      <c r="BT37" s="48">
        <f t="shared" si="25"/>
        <v>1.4723702075213467E-2</v>
      </c>
      <c r="BU37" s="48">
        <f t="shared" si="9"/>
        <v>0.99999999999999989</v>
      </c>
      <c r="BV37" s="48">
        <f t="shared" si="26"/>
        <v>2.349697601770499E-2</v>
      </c>
      <c r="BW37" s="48">
        <f t="shared" si="27"/>
        <v>5.3543558718991812E-3</v>
      </c>
      <c r="BX37" s="48">
        <f t="shared" si="28"/>
        <v>0.95906439024607593</v>
      </c>
      <c r="BY37" s="48">
        <f t="shared" si="29"/>
        <v>1.208427786431996E-2</v>
      </c>
      <c r="BZ37" s="48">
        <f t="shared" si="10"/>
        <v>1</v>
      </c>
      <c r="CA37" s="48">
        <f t="shared" si="30"/>
        <v>5.1995389881330967E-4</v>
      </c>
      <c r="CB37" s="48">
        <f t="shared" si="31"/>
        <v>7.7096278004359564E-3</v>
      </c>
      <c r="CC37" s="48">
        <f t="shared" si="32"/>
        <v>1.6363396661956177E-3</v>
      </c>
      <c r="CD37" s="48">
        <f t="shared" si="33"/>
        <v>0.99013407863455505</v>
      </c>
      <c r="CE37" s="48">
        <f t="shared" si="11"/>
        <v>0.99999999999999989</v>
      </c>
      <c r="CF37" s="48"/>
      <c r="CG37" s="48">
        <f t="shared" si="34"/>
        <v>0.97736472351363901</v>
      </c>
      <c r="CH37" s="48">
        <f t="shared" si="35"/>
        <v>3.2186082475572858E-3</v>
      </c>
      <c r="CI37" s="48">
        <f t="shared" si="36"/>
        <v>1.6689329942644535E-2</v>
      </c>
      <c r="CJ37" s="48">
        <f t="shared" si="37"/>
        <v>2.727338296159221E-3</v>
      </c>
      <c r="CK37" s="48">
        <f t="shared" si="12"/>
        <v>1</v>
      </c>
      <c r="CL37" s="48">
        <f t="shared" si="38"/>
        <v>1.1864589961793407E-2</v>
      </c>
      <c r="CM37" s="48">
        <f t="shared" si="39"/>
        <v>0.95939265186489808</v>
      </c>
      <c r="CN37" s="48">
        <f t="shared" si="40"/>
        <v>1.4019056098094968E-2</v>
      </c>
      <c r="CO37" s="48">
        <f t="shared" si="41"/>
        <v>1.4723702075213467E-2</v>
      </c>
      <c r="CP37" s="48">
        <f t="shared" si="13"/>
        <v>0.99999999999999989</v>
      </c>
      <c r="CQ37" s="48">
        <f t="shared" si="42"/>
        <v>2.349697601770499E-2</v>
      </c>
      <c r="CR37" s="48">
        <f t="shared" si="43"/>
        <v>5.3543558718991812E-3</v>
      </c>
      <c r="CS37" s="48">
        <f t="shared" si="44"/>
        <v>0.95906439024607593</v>
      </c>
      <c r="CT37" s="48">
        <f t="shared" si="45"/>
        <v>1.208427786431996E-2</v>
      </c>
      <c r="CU37" s="48">
        <f t="shared" si="14"/>
        <v>1</v>
      </c>
      <c r="CV37" s="48">
        <f t="shared" si="46"/>
        <v>5.1995389881330967E-4</v>
      </c>
      <c r="CW37" s="48">
        <f t="shared" si="47"/>
        <v>7.7096278004359564E-3</v>
      </c>
      <c r="CX37" s="48">
        <f t="shared" si="48"/>
        <v>1.6363396661956177E-3</v>
      </c>
      <c r="CY37" s="48">
        <f t="shared" si="49"/>
        <v>0.99013407863455505</v>
      </c>
      <c r="CZ37" s="48">
        <f t="shared" si="15"/>
        <v>0.99999999999999989</v>
      </c>
      <c r="DA37" s="48"/>
      <c r="DB37" s="48">
        <f>(AQ37*Baseline!B$7 + AV37*Baseline!B$11 + BA37*Baseline!B$16 + BF37*Baseline!B$18)</f>
        <v>76192.353418333922</v>
      </c>
      <c r="DC37" s="48">
        <f>(AR37*Baseline!B$7 + AW37*Baseline!B$11 + BB37*Baseline!B$16 + BG37*Baseline!B$18)</f>
        <v>70103.674283445798</v>
      </c>
      <c r="DD37" s="48">
        <f>(AS37*Baseline!B$7 + AX37*Baseline!B$11 + BC37*Baseline!B$16 + BH37*Baseline!B$18)</f>
        <v>115137.50428703357</v>
      </c>
      <c r="DE37" s="48">
        <f>(AT37*Baseline!B$7 + AY37*Baseline!B$11 + BD37*Baseline!B$16 + BI37*Baseline!B$18)</f>
        <v>1259939.8802635281</v>
      </c>
      <c r="DF37" s="48">
        <f t="shared" si="16"/>
        <v>1521373.4122523414</v>
      </c>
      <c r="DG37" s="48"/>
      <c r="DH37" s="48">
        <f t="shared" si="50"/>
        <v>5.0081296810316769E-2</v>
      </c>
      <c r="DI37" s="48">
        <f t="shared" si="51"/>
        <v>4.6079202987818556E-2</v>
      </c>
      <c r="DJ37" s="48">
        <f t="shared" si="52"/>
        <v>7.5679976631494061E-2</v>
      </c>
      <c r="DK37" s="48">
        <f t="shared" si="53"/>
        <v>0.82815952357037059</v>
      </c>
      <c r="DL37" s="48">
        <f t="shared" si="17"/>
        <v>1</v>
      </c>
      <c r="DM37" s="48"/>
      <c r="DN37" s="48">
        <f>DH37 / (Baseline!B$7/Baseline!B$17)</f>
        <v>5.3458490338068314</v>
      </c>
      <c r="DO37" s="48">
        <f>DI37 / (Baseline!B$11/Baseline!B$17)</f>
        <v>1.1123740148455297</v>
      </c>
      <c r="DP37" s="48">
        <f>DJ37 / (Baseline!B$16/Baseline!B$17)</f>
        <v>1.1694843489471825</v>
      </c>
      <c r="DQ37" s="48">
        <f>DK37 / (Baseline!B$18/Baseline!B$17)</f>
        <v>0.93630745310525343</v>
      </c>
      <c r="DR37" s="71"/>
      <c r="DS37" s="48">
        <f>(AU37*Baseline!B$34)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3.5338051305761772E-2</v>
      </c>
      <c r="DT37" s="48">
        <f>(AZ37*Baseline!B$34) + (Baseline!D$88*(1-Baseline!D$89)*Baseline!B$35) + (Baseline!D$88*Baseline!D$89*((1-Baseline!D$90)*Baseline!B$40 + Baseline!D$90*Baseline!B$41))</f>
        <v>1.074820850790998E-2</v>
      </c>
      <c r="DU37" s="48">
        <f>(BE37*Baseline!B$34) + (Baseline!F$88*(1-Baseline!F$89)*Baseline!B$35) + (Baseline!F$88*Baseline!F$89*((1-Baseline!F$90)*Baseline!B$40 + Baseline!F$90*Baseline!B$41))</f>
        <v>1.2910760194709631E-2</v>
      </c>
      <c r="DV37" s="48">
        <f>(BJ37*Baseline!B$34) + (Baseline!H$88*(1-Baseline!H$89)*Baseline!B$35) + (Baseline!H$88*Baseline!H$89*((1-Baseline!H$90)*Baseline!B$40 + Baseline!H$90*Baseline!B$41))</f>
        <v>9.3050835874139513E-3</v>
      </c>
      <c r="DW37" s="48">
        <f>( DS37*Baseline!B$7 + DT37*Baseline!B$11 + DU37*Baseline!B$16 + DV37*Baseline!B$18 ) / Baseline!B$17</f>
        <v>9.8420789449519819E-3</v>
      </c>
    </row>
    <row r="38" spans="1:127">
      <c r="A38" s="7" t="s">
        <v>79</v>
      </c>
      <c r="B38" s="1">
        <f>MIN( MAX( NORMINV( MCrands!B38, (B$5+B$4)/2, (B$5-B$4)/3.29 ), 0 ), 1 )</f>
        <v>0.38430103068048932</v>
      </c>
      <c r="C38" s="1">
        <f>MAX( NORMINV( MCrands!C38, (C$5+C$4)/2, (C$5-C$4)/3.29 ), 0 )</f>
        <v>2.0410404476863713</v>
      </c>
      <c r="D38" s="40"/>
      <c r="E38" s="40">
        <f>Baseline!B$33 * (C38 * Baseline!B$66*Baseline!B$66/Baseline!B$73 + Baseline!B$52*Baseline!B$52/Baseline!B$74 + Baseline!B$53*Baseline!B$53/Baseline!B$75 + Baseline!B$54*Baseline!B$54/Baseline!B$76)</f>
        <v>1.7088018718430658E-5</v>
      </c>
      <c r="F38" s="40">
        <f>Baseline!B$33 * (C38 * Baseline!B$66*Baseline!B$57/Baseline!B$73 + Baseline!B$52*Baseline!B$67/Baseline!B$74 + Baseline!B$53*Baseline!B$55/Baseline!B$75 + Baseline!B$54*Baseline!B$56/Baseline!B$76)</f>
        <v>3.8890020436888681E-8</v>
      </c>
      <c r="G38" s="1">
        <f>Baseline!B$33 * (C38 * Baseline!B$66*Baseline!B$58/Baseline!B$73 + Baseline!B$52*Baseline!B$59/Baseline!B$74 + Baseline!B$53*Baseline!B$68/Baseline!B$75 + Baseline!B$54*Baseline!B$60/Baseline!B$76)</f>
        <v>1.0725900944933583E-7</v>
      </c>
      <c r="H38" s="40">
        <f>Baseline!B$33 * (C38 * Baseline!B$66*Baseline!B$61/Baseline!B$73 + Baseline!B$52*Baseline!B$62/Baseline!B$74 + Baseline!B$53*Baseline!B$63/Baseline!B$75 + Baseline!B$54*Baseline!B$69/Baseline!B$76)</f>
        <v>1.6153359430874577E-9</v>
      </c>
      <c r="I38" s="40">
        <f>Baseline!B$33 * (C38 * Baseline!B$57*Baseline!B$66/Baseline!B$73 + Baseline!B$67*Baseline!B$52/Baseline!B$74 + Baseline!B$55*Baseline!B$53/Baseline!B$75 + Baseline!B$56*Baseline!B$54/Baseline!B$76)</f>
        <v>3.8890020436888681E-8</v>
      </c>
      <c r="J38" s="1">
        <f>Baseline!B$33 * (C38 * Baseline!B$57*Baseline!B$57/Baseline!B$73 + Baseline!B$67*Baseline!B$67/Baseline!B$74 + Baseline!B$55*Baseline!B$55/Baseline!B$75 + Baseline!B$56*Baseline!B$56/Baseline!B$76)</f>
        <v>1.7949605505429835E-6</v>
      </c>
      <c r="K38" s="40">
        <f>Baseline!B$33 * (C38 * Baseline!B$57*Baseline!B$58/Baseline!B$73 + Baseline!B$67*Baseline!B$59/Baseline!B$74 + Baseline!B$55*Baseline!B$68/Baseline!B$75 + Baseline!B$56*Baseline!B$60/Baseline!B$76)</f>
        <v>1.3929109462067135E-8</v>
      </c>
      <c r="L38" s="1">
        <f>Baseline!B$33 * (C38 * Baseline!B$57*Baseline!B$61/Baseline!B$73 + Baseline!B$67*Baseline!B$62/Baseline!B$74 + Baseline!B$55*Baseline!B$63/Baseline!B$75 + Baseline!B$56*Baseline!B$69/Baseline!B$76)</f>
        <v>1.4629410065460344E-8</v>
      </c>
      <c r="M38" s="40">
        <f>Baseline!B$33 * (C38 * Baseline!B$58*Baseline!B$66/Baseline!B$73 + Baseline!B$59*Baseline!B$52/Baseline!B$74 + Baseline!B$68*Baseline!B$53/Baseline!B$75 + Baseline!B$60*Baseline!B$54/Baseline!B$76)</f>
        <v>1.0725900944933583E-7</v>
      </c>
      <c r="N38" s="1">
        <f>Baseline!B$33 * (C38 * Baseline!B$58*Baseline!B$57/Baseline!B$73 + Baseline!B$59*Baseline!B$67/Baseline!B$74 + Baseline!B$68*Baseline!B$55/Baseline!B$75 + Baseline!B$60*Baseline!B$56/Baseline!B$76)</f>
        <v>1.3929109462067135E-8</v>
      </c>
      <c r="O38" s="1">
        <f>Baseline!B$33 * (C38 * Baseline!B$58*Baseline!B$58/Baseline!B$73 + Baseline!B$59*Baseline!B$59/Baseline!B$74 + Baseline!B$68*Baseline!B$68/Baseline!B$75 + Baseline!B$60*Baseline!B$60/Baseline!B$76)</f>
        <v>1.3250165458554093E-6</v>
      </c>
      <c r="P38" s="40">
        <f>Baseline!B$33 * (C38 * Baseline!B$58*Baseline!B$61/Baseline!B$73 + Baseline!B$59*Baseline!B$62/Baseline!B$74 + Baseline!B$68*Baseline!B$63/Baseline!B$75 + Baseline!B$60*Baseline!B$69/Baseline!B$76)</f>
        <v>1.6489490724585644E-9</v>
      </c>
      <c r="Q38" s="40">
        <f>Baseline!B$33 * (C38 * Baseline!B$61*Baseline!B$66/Baseline!B$73 + Baseline!B$62*Baseline!B$52/Baseline!B$74 + Baseline!B$63*Baseline!B$53/Baseline!B$75 + Baseline!B$69*Baseline!B$54/Baseline!B$76)</f>
        <v>1.6153359430874577E-9</v>
      </c>
      <c r="R38" s="40">
        <f>Baseline!B$33 * (C38 * Baseline!B$61*Baseline!B$57/Baseline!B$73 + Baseline!B$62*Baseline!B$67/Baseline!B$74 + Baseline!B$63*Baseline!B$55/Baseline!B$75 + Baseline!B$69*Baseline!B$56/Baseline!B$76)</f>
        <v>1.4629410065460344E-8</v>
      </c>
      <c r="S38" s="40">
        <f>Baseline!B$33 * (C38 * Baseline!B$61*Baseline!B$58/Baseline!B$73 + Baseline!B$62*Baseline!B$59/Baseline!B$74 + Baseline!B$63*Baseline!B$68/Baseline!B$75 + Baseline!B$69*Baseline!B$60/Baseline!B$76)</f>
        <v>1.6489490724585644E-9</v>
      </c>
      <c r="T38" s="40">
        <f>Baseline!B$33 * (C38 * Baseline!B$61*Baseline!B$61/Baseline!B$73 + Baseline!B$62*Baseline!B$62/Baseline!B$74 + Baseline!B$63*Baseline!B$63/Baseline!B$75 + Baseline!B$69*Baseline!B$69/Baseline!B$76)</f>
        <v>9.855180087100804E-8</v>
      </c>
      <c r="U38" s="40"/>
      <c r="V38" s="40">
        <f>E38 * ( Baseline!B$87 * Baseline!B$7 )</f>
        <v>0.17735654627859179</v>
      </c>
      <c r="W38" s="40">
        <f>F38 * ( Baseline!D$87 * Baseline!B$11 )</f>
        <v>7.1738848323511871E-4</v>
      </c>
      <c r="X38" s="40">
        <f>G38 * ( Baseline!F$87 * Baseline!B$16 )</f>
        <v>3.7256170150697858E-3</v>
      </c>
      <c r="Y38" s="40">
        <f>H38 * ( Baseline!H$87 * Baseline!B$18 )</f>
        <v>5.680707912814406E-4</v>
      </c>
      <c r="Z38" s="48">
        <f t="shared" si="0"/>
        <v>0.18236762256817815</v>
      </c>
      <c r="AA38" s="40">
        <f>I38 * ( Baseline!B$87 * Baseline!B$7 )</f>
        <v>4.0363952211446762E-4</v>
      </c>
      <c r="AB38" s="1">
        <f>J38 * ( Baseline!D$87 * Baseline!B$11 )</f>
        <v>3.3110911548904373E-2</v>
      </c>
      <c r="AC38" s="1">
        <f>K38 * ( Baseline!F$87 * Baseline!B$16 )</f>
        <v>4.8382441235539689E-4</v>
      </c>
      <c r="AD38" s="1">
        <f>L38 * ( Baseline!F$87 * Baseline!B$16 )</f>
        <v>5.0814919268909716E-4</v>
      </c>
      <c r="AE38" s="48">
        <f t="shared" si="1"/>
        <v>3.4506524676063334E-2</v>
      </c>
      <c r="AF38" s="48">
        <f>M38 * ( Baseline!B$87 * Baseline!B$7 )</f>
        <v>1.1132412590746565E-3</v>
      </c>
      <c r="AG38" s="48">
        <f>N38 * ( Baseline!D$87 * Baseline!B$11 )</f>
        <v>2.5694465051836107E-4</v>
      </c>
      <c r="AH38" s="48">
        <f>O38 * ( Baseline!F$87 * Baseline!B$16 )</f>
        <v>4.6024144860480766E-2</v>
      </c>
      <c r="AI38" s="48">
        <f>P38 * ( Baseline!H$87 * Baseline!B$18 )</f>
        <v>5.7989163702006367E-4</v>
      </c>
      <c r="AJ38" s="48">
        <f t="shared" si="2"/>
        <v>4.7974222407093842E-2</v>
      </c>
      <c r="AK38" s="48">
        <f>Q38 * ( Baseline!B$87 * Baseline!B$7 )</f>
        <v>1.6765571753304725E-5</v>
      </c>
      <c r="AL38" s="48">
        <f>R38 * ( Baseline!D$87 * Baseline!B$11 )</f>
        <v>2.6986281260809756E-4</v>
      </c>
      <c r="AM38" s="48">
        <f>S38 * ( Baseline!F$87 * Baseline!B$16 )</f>
        <v>5.7275866641645644E-5</v>
      </c>
      <c r="AN38" s="48">
        <f>T38 * ( Baseline!H$87 * Baseline!B$18 )</f>
        <v>3.4658053479574805E-2</v>
      </c>
      <c r="AO38" s="48">
        <f t="shared" si="3"/>
        <v>3.5001957730577855E-2</v>
      </c>
      <c r="AP38" s="48"/>
      <c r="AQ38" s="48">
        <f>V38 * ( (1-Baseline!B$88-Baseline!B$87) + (1-B38)*Baseline!B$88 )</f>
        <v>0.11290022604404264</v>
      </c>
      <c r="AR38" s="48">
        <f>W38 * ( (1-Baseline!B$88-Baseline!B$87) + (1-B38)*Baseline!B$88 )</f>
        <v>4.5666948087393078E-4</v>
      </c>
      <c r="AS38" s="48">
        <f>X38 * ( (1-Baseline!B$88-Baseline!B$87) + (1-B38)*Baseline!B$88 )</f>
        <v>2.3716237826045357E-3</v>
      </c>
      <c r="AT38" s="48">
        <f>Y38 * ( (1-Baseline!B$88-Baseline!B$87) + (1-B38)*Baseline!B$88 )</f>
        <v>3.6161800672386232E-4</v>
      </c>
      <c r="AU38" s="48">
        <f t="shared" si="4"/>
        <v>0.11609013731424497</v>
      </c>
      <c r="AV38" s="48">
        <f>AA38 * ( (1-Baseline!D$88-Baseline!D$87) + (1-B38)*Baseline!D$88 )</f>
        <v>3.3067422660240517E-4</v>
      </c>
      <c r="AW38" s="48">
        <f>AB38 * ( (1-Baseline!D$88-Baseline!D$87) + (1-B38)*Baseline!D$88 )</f>
        <v>2.7125503001238834E-2</v>
      </c>
      <c r="AX38" s="48">
        <f>AC38 * ( (1-Baseline!D$88-Baseline!D$87) + (1-B38)*Baseline!D$88 )</f>
        <v>3.9636421757930133E-4</v>
      </c>
      <c r="AY38" s="48">
        <f>AD38 * ( (1-Baseline!D$88-Baseline!D$87) + (1-B38)*Baseline!D$88 )</f>
        <v>4.1629184478979698E-4</v>
      </c>
      <c r="AZ38" s="48">
        <f t="shared" si="5"/>
        <v>2.8268833290210339E-2</v>
      </c>
      <c r="BA38" s="48">
        <f>AF38 * ( (1-Baseline!F$88-Baseline!F$87) + (1-Baseline!B$36)*Baseline!F$88 )</f>
        <v>8.0112403375041333E-4</v>
      </c>
      <c r="BB38" s="48">
        <f>AG38 * ( (1-Baseline!F$88-Baseline!F$87) + (1-Baseline!B$36)*Baseline!F$88 )</f>
        <v>1.8490559274182922E-4</v>
      </c>
      <c r="BC38" s="48">
        <f>AH38 * ( (1-Baseline!F$88-Baseline!F$87) + (1-Baseline!B$36)*Baseline!F$88 )</f>
        <v>3.3120447414237496E-2</v>
      </c>
      <c r="BD38" s="48">
        <f>AI38 * ( (1-Baseline!F$88-Baseline!F$87) + (1-Baseline!B$36)*Baseline!F$88 )</f>
        <v>4.173085785320225E-4</v>
      </c>
      <c r="BE38" s="48">
        <f t="shared" si="6"/>
        <v>3.4523785619261754E-2</v>
      </c>
      <c r="BF38" s="48">
        <f>AK38 * ( (1-Baseline!H$88-Baseline!H$87) + (1-Baseline!B$36)*Baseline!H$88 )</f>
        <v>1.3283697811578397E-5</v>
      </c>
      <c r="BG38" s="48">
        <f>AL38 * ( (1-Baseline!H$88-Baseline!H$87) + (1-Baseline!B$36)*Baseline!H$88 )</f>
        <v>2.1381770368564783E-4</v>
      </c>
      <c r="BH38" s="48">
        <f>AM38 * ( (1-Baseline!H$88-Baseline!H$87) + (1-Baseline!B$36)*Baseline!H$88 )</f>
        <v>4.5380814657508671E-5</v>
      </c>
      <c r="BI38" s="48">
        <f>AN38 * ( (1-Baseline!H$88-Baseline!H$87) + (1-Baseline!B$36)*Baseline!H$88 )</f>
        <v>2.7460268932936707E-2</v>
      </c>
      <c r="BJ38" s="48">
        <f t="shared" si="7"/>
        <v>2.7732751149091441E-2</v>
      </c>
      <c r="BK38" s="48"/>
      <c r="BL38" s="48">
        <f t="shared" si="18"/>
        <v>0.97252211648636822</v>
      </c>
      <c r="BM38" s="48">
        <f t="shared" si="19"/>
        <v>3.9337491662859341E-3</v>
      </c>
      <c r="BN38" s="48">
        <f t="shared" si="20"/>
        <v>2.0429158216815398E-2</v>
      </c>
      <c r="BO38" s="48">
        <f t="shared" si="21"/>
        <v>3.1149761305303372E-3</v>
      </c>
      <c r="BP38" s="48">
        <f t="shared" si="8"/>
        <v>0.99999999999999989</v>
      </c>
      <c r="BQ38" s="48">
        <f t="shared" si="22"/>
        <v>1.1697484052761373E-2</v>
      </c>
      <c r="BR38" s="48">
        <f t="shared" si="23"/>
        <v>0.95955509457238741</v>
      </c>
      <c r="BS38" s="48">
        <f t="shared" si="24"/>
        <v>1.4021244297923133E-2</v>
      </c>
      <c r="BT38" s="48">
        <f t="shared" si="25"/>
        <v>1.4726177076928084E-2</v>
      </c>
      <c r="BU38" s="48">
        <f t="shared" si="9"/>
        <v>1</v>
      </c>
      <c r="BV38" s="48">
        <f t="shared" si="26"/>
        <v>2.320498807939082E-2</v>
      </c>
      <c r="BW38" s="48">
        <f t="shared" si="27"/>
        <v>5.3558898430496969E-3</v>
      </c>
      <c r="BX38" s="48">
        <f t="shared" si="28"/>
        <v>0.95935155488159152</v>
      </c>
      <c r="BY38" s="48">
        <f t="shared" si="29"/>
        <v>1.2087567195968067E-2</v>
      </c>
      <c r="BZ38" s="48">
        <f t="shared" si="10"/>
        <v>1.0000000000000002</v>
      </c>
      <c r="CA38" s="48">
        <f t="shared" si="30"/>
        <v>4.7898954345225816E-4</v>
      </c>
      <c r="CB38" s="48">
        <f t="shared" si="31"/>
        <v>7.709934818084312E-3</v>
      </c>
      <c r="CC38" s="48">
        <f t="shared" si="32"/>
        <v>1.6363618024602439E-3</v>
      </c>
      <c r="CD38" s="48">
        <f t="shared" si="33"/>
        <v>0.99017471383600308</v>
      </c>
      <c r="CE38" s="48">
        <f t="shared" si="11"/>
        <v>0.99999999999999989</v>
      </c>
      <c r="CF38" s="48"/>
      <c r="CG38" s="48">
        <f t="shared" si="34"/>
        <v>0.97252211648636822</v>
      </c>
      <c r="CH38" s="48">
        <f t="shared" si="35"/>
        <v>3.9337491662859341E-3</v>
      </c>
      <c r="CI38" s="48">
        <f t="shared" si="36"/>
        <v>2.0429158216815398E-2</v>
      </c>
      <c r="CJ38" s="48">
        <f t="shared" si="37"/>
        <v>3.1149761305303372E-3</v>
      </c>
      <c r="CK38" s="48">
        <f t="shared" si="12"/>
        <v>0.99999999999999989</v>
      </c>
      <c r="CL38" s="48">
        <f t="shared" si="38"/>
        <v>1.1697484052761373E-2</v>
      </c>
      <c r="CM38" s="48">
        <f t="shared" si="39"/>
        <v>0.95955509457238741</v>
      </c>
      <c r="CN38" s="48">
        <f t="shared" si="40"/>
        <v>1.4021244297923133E-2</v>
      </c>
      <c r="CO38" s="48">
        <f t="shared" si="41"/>
        <v>1.4726177076928084E-2</v>
      </c>
      <c r="CP38" s="48">
        <f t="shared" si="13"/>
        <v>1</v>
      </c>
      <c r="CQ38" s="48">
        <f t="shared" si="42"/>
        <v>2.320498807939082E-2</v>
      </c>
      <c r="CR38" s="48">
        <f t="shared" si="43"/>
        <v>5.3558898430496969E-3</v>
      </c>
      <c r="CS38" s="48">
        <f t="shared" si="44"/>
        <v>0.95935155488159152</v>
      </c>
      <c r="CT38" s="48">
        <f t="shared" si="45"/>
        <v>1.2087567195968067E-2</v>
      </c>
      <c r="CU38" s="48">
        <f t="shared" si="14"/>
        <v>1.0000000000000002</v>
      </c>
      <c r="CV38" s="48">
        <f t="shared" si="46"/>
        <v>4.7898954345225816E-4</v>
      </c>
      <c r="CW38" s="48">
        <f t="shared" si="47"/>
        <v>7.709934818084312E-3</v>
      </c>
      <c r="CX38" s="48">
        <f t="shared" si="48"/>
        <v>1.6363618024602439E-3</v>
      </c>
      <c r="CY38" s="48">
        <f t="shared" si="49"/>
        <v>0.99017471383600308</v>
      </c>
      <c r="CZ38" s="48">
        <f t="shared" si="15"/>
        <v>0.99999999999999989</v>
      </c>
      <c r="DA38" s="48"/>
      <c r="DB38" s="48">
        <f>(AQ38*Baseline!B$7 + AV38*Baseline!B$11 + BA38*Baseline!B$16 + BF38*Baseline!B$18)</f>
        <v>58757.947455637652</v>
      </c>
      <c r="DC38" s="48">
        <f>(AR38*Baseline!B$7 + AW38*Baseline!B$11 + BB38*Baseline!B$16 + BG38*Baseline!B$18)</f>
        <v>68803.946656302374</v>
      </c>
      <c r="DD38" s="48">
        <f>(AS38*Baseline!B$7 + AX38*Baseline!B$11 + BC38*Baseline!B$16 + BH38*Baseline!B$18)</f>
        <v>115038.07825944618</v>
      </c>
      <c r="DE38" s="48">
        <f>(AT38*Baseline!B$7 + AY38*Baseline!B$11 + BD38*Baseline!B$16 + BI38*Baseline!B$18)</f>
        <v>1259894.3301195058</v>
      </c>
      <c r="DF38" s="48">
        <f t="shared" si="16"/>
        <v>1502494.3024908919</v>
      </c>
      <c r="DG38" s="48"/>
      <c r="DH38" s="48">
        <f t="shared" si="50"/>
        <v>3.9106935286361152E-2</v>
      </c>
      <c r="DI38" s="48">
        <f t="shared" si="51"/>
        <v>4.5793149792472815E-2</v>
      </c>
      <c r="DJ38" s="48">
        <f t="shared" si="52"/>
        <v>7.6564735099981213E-2</v>
      </c>
      <c r="DK38" s="48">
        <f t="shared" si="53"/>
        <v>0.83853517982118486</v>
      </c>
      <c r="DL38" s="48">
        <f t="shared" si="17"/>
        <v>1</v>
      </c>
      <c r="DM38" s="48"/>
      <c r="DN38" s="48">
        <f>DH38 / (Baseline!B$7/Baseline!B$17)</f>
        <v>4.1744081230075825</v>
      </c>
      <c r="DO38" s="48">
        <f>DI38 / (Baseline!B$11/Baseline!B$17)</f>
        <v>1.1054685537972937</v>
      </c>
      <c r="DP38" s="48">
        <f>DJ38 / (Baseline!B$16/Baseline!B$17)</f>
        <v>1.183156541085038</v>
      </c>
      <c r="DQ38" s="48">
        <f>DK38 / (Baseline!B$18/Baseline!B$17)</f>
        <v>0.94803804848211137</v>
      </c>
      <c r="DR38" s="71"/>
      <c r="DS38" s="48">
        <f>(AU38*Baseline!B$34)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2.9943051847136744E-2</v>
      </c>
      <c r="DT38" s="48">
        <f>(AZ38*Baseline!B$34) + (Baseline!D$88*(1-Baseline!D$89)*Baseline!B$35) + (Baseline!D$88*Baseline!D$89*((1-Baseline!D$90)*Baseline!B$40 + Baseline!D$90*Baseline!B$41))</f>
        <v>1.0653892993531554E-2</v>
      </c>
      <c r="DU38" s="48">
        <f>(BE38*Baseline!B$34) + (Baseline!F$88*(1-Baseline!F$89)*Baseline!B$35) + (Baseline!F$88*Baseline!F$89*((1-Baseline!F$90)*Baseline!B$40 + Baseline!F$90*Baseline!B$41))</f>
        <v>1.2909207842889266E-2</v>
      </c>
      <c r="DV38" s="48">
        <f>(BJ38*Baseline!B$34) + (Baseline!H$88*(1-Baseline!H$89)*Baseline!B$35) + (Baseline!H$88*Baseline!H$89*((1-Baseline!H$90)*Baseline!B$40 + Baseline!H$90*Baseline!B$41))</f>
        <v>9.304912672363717E-3</v>
      </c>
      <c r="DW38" s="48">
        <f>( DS38*Baseline!B$7 + DT38*Baseline!B$11 + DU38*Baseline!B$16 + DV38*Baseline!B$18 ) / Baseline!B$17</f>
        <v>9.7873786198209144E-3</v>
      </c>
    </row>
    <row r="39" spans="1:127">
      <c r="A39" s="7" t="s">
        <v>82</v>
      </c>
      <c r="B39" s="1">
        <f>MIN( MAX( NORMINV( MCrands!B39, (B$5+B$4)/2, (B$5-B$4)/3.29 ), 0 ), 1 )</f>
        <v>0.51465030686244129</v>
      </c>
      <c r="C39" s="1">
        <f>MAX( NORMINV( MCrands!C39, (C$5+C$4)/2, (C$5-C$4)/3.29 ), 0 )</f>
        <v>2.3296091833872623</v>
      </c>
      <c r="D39" s="40"/>
      <c r="E39" s="40">
        <f>Baseline!B$33 * (C39 * Baseline!B$66*Baseline!B$66/Baseline!B$73 + Baseline!B$52*Baseline!B$52/Baseline!B$74 + Baseline!B$53*Baseline!B$53/Baseline!B$75 + Baseline!B$54*Baseline!B$54/Baseline!B$76)</f>
        <v>1.9502774229856151E-5</v>
      </c>
      <c r="F39" s="40">
        <f>Baseline!B$33 * (C39 * Baseline!B$66*Baseline!B$57/Baseline!B$73 + Baseline!B$52*Baseline!B$67/Baseline!B$74 + Baseline!B$53*Baseline!B$55/Baseline!B$75 + Baseline!B$54*Baseline!B$56/Baseline!B$76)</f>
        <v>3.921295664704254E-8</v>
      </c>
      <c r="G39" s="1">
        <f>Baseline!B$33 * (C39 * Baseline!B$66*Baseline!B$58/Baseline!B$73 + Baseline!B$52*Baseline!B$59/Baseline!B$74 + Baseline!B$53*Baseline!B$68/Baseline!B$75 + Baseline!B$54*Baseline!B$60/Baseline!B$76)</f>
        <v>1.0805289429929739E-7</v>
      </c>
      <c r="H39" s="40">
        <f>Baseline!B$33 * (C39 * Baseline!B$66*Baseline!B$61/Baseline!B$73 + Baseline!B$52*Baseline!B$62/Baseline!B$74 + Baseline!B$53*Baseline!B$63/Baseline!B$75 + Baseline!B$54*Baseline!B$69/Baseline!B$76)</f>
        <v>1.6947244280836148E-9</v>
      </c>
      <c r="I39" s="40">
        <f>Baseline!B$33 * (C39 * Baseline!B$57*Baseline!B$66/Baseline!B$73 + Baseline!B$67*Baseline!B$52/Baseline!B$74 + Baseline!B$55*Baseline!B$53/Baseline!B$75 + Baseline!B$56*Baseline!B$54/Baseline!B$76)</f>
        <v>3.921295664704254E-8</v>
      </c>
      <c r="J39" s="1">
        <f>Baseline!B$33 * (C39 * Baseline!B$57*Baseline!B$57/Baseline!B$73 + Baseline!B$67*Baseline!B$67/Baseline!B$74 + Baseline!B$55*Baseline!B$55/Baseline!B$75 + Baseline!B$56*Baseline!B$56/Baseline!B$76)</f>
        <v>1.7949605937307081E-6</v>
      </c>
      <c r="K39" s="40">
        <f>Baseline!B$33 * (C39 * Baseline!B$57*Baseline!B$58/Baseline!B$73 + Baseline!B$67*Baseline!B$59/Baseline!B$74 + Baseline!B$55*Baseline!B$68/Baseline!B$75 + Baseline!B$56*Baseline!B$60/Baseline!B$76)</f>
        <v>1.3929215631889933E-8</v>
      </c>
      <c r="L39" s="1">
        <f>Baseline!B$33 * (C39 * Baseline!B$57*Baseline!B$61/Baseline!B$73 + Baseline!B$67*Baseline!B$62/Baseline!B$74 + Baseline!B$55*Baseline!B$63/Baseline!B$75 + Baseline!B$56*Baseline!B$69/Baseline!B$76)</f>
        <v>1.4629420682442623E-8</v>
      </c>
      <c r="M39" s="40">
        <f>Baseline!B$33 * (C39 * Baseline!B$58*Baseline!B$66/Baseline!B$73 + Baseline!B$59*Baseline!B$52/Baseline!B$74 + Baseline!B$68*Baseline!B$53/Baseline!B$75 + Baseline!B$60*Baseline!B$54/Baseline!B$76)</f>
        <v>1.0805289429929739E-7</v>
      </c>
      <c r="N39" s="1">
        <f>Baseline!B$33 * (C39 * Baseline!B$58*Baseline!B$57/Baseline!B$73 + Baseline!B$59*Baseline!B$67/Baseline!B$74 + Baseline!B$68*Baseline!B$55/Baseline!B$75 + Baseline!B$60*Baseline!B$56/Baseline!B$76)</f>
        <v>1.3929215631889933E-8</v>
      </c>
      <c r="O39" s="1">
        <f>Baseline!B$33 * (C39 * Baseline!B$58*Baseline!B$58/Baseline!B$73 + Baseline!B$59*Baseline!B$59/Baseline!B$74 + Baseline!B$68*Baseline!B$68/Baseline!B$75 + Baseline!B$60*Baseline!B$60/Baseline!B$76)</f>
        <v>1.3250168068562237E-6</v>
      </c>
      <c r="P39" s="40">
        <f>Baseline!B$33 * (C39 * Baseline!B$58*Baseline!B$61/Baseline!B$73 + Baseline!B$59*Baseline!B$62/Baseline!B$74 + Baseline!B$68*Baseline!B$63/Baseline!B$75 + Baseline!B$60*Baseline!B$69/Baseline!B$76)</f>
        <v>1.6489751725400016E-9</v>
      </c>
      <c r="Q39" s="40">
        <f>Baseline!B$33 * (C39 * Baseline!B$61*Baseline!B$66/Baseline!B$73 + Baseline!B$62*Baseline!B$52/Baseline!B$74 + Baseline!B$63*Baseline!B$53/Baseline!B$75 + Baseline!B$69*Baseline!B$54/Baseline!B$76)</f>
        <v>1.6947244280836148E-9</v>
      </c>
      <c r="R39" s="40">
        <f>Baseline!B$33 * (C39 * Baseline!B$61*Baseline!B$57/Baseline!B$73 + Baseline!B$62*Baseline!B$67/Baseline!B$74 + Baseline!B$63*Baseline!B$55/Baseline!B$75 + Baseline!B$69*Baseline!B$56/Baseline!B$76)</f>
        <v>1.4629420682442623E-8</v>
      </c>
      <c r="S39" s="40">
        <f>Baseline!B$33 * (C39 * Baseline!B$61*Baseline!B$58/Baseline!B$73 + Baseline!B$62*Baseline!B$59/Baseline!B$74 + Baseline!B$63*Baseline!B$68/Baseline!B$75 + Baseline!B$69*Baseline!B$60/Baseline!B$76)</f>
        <v>1.6489751725400016E-9</v>
      </c>
      <c r="T39" s="40">
        <f>Baseline!B$33 * (C39 * Baseline!B$61*Baseline!B$61/Baseline!B$73 + Baseline!B$62*Baseline!B$62/Baseline!B$74 + Baseline!B$63*Baseline!B$63/Baseline!B$75 + Baseline!B$69*Baseline!B$69/Baseline!B$76)</f>
        <v>9.8551803481016188E-8</v>
      </c>
      <c r="U39" s="40"/>
      <c r="V39" s="40">
        <f>E39 * ( Baseline!B$87 * Baseline!B$7 )</f>
        <v>0.202419293731677</v>
      </c>
      <c r="W39" s="40">
        <f>F39 * ( Baseline!D$87 * Baseline!B$11 )</f>
        <v>7.2334555693632531E-4</v>
      </c>
      <c r="X39" s="40">
        <f>G39 * ( Baseline!F$87 * Baseline!B$16 )</f>
        <v>3.7531924226761743E-3</v>
      </c>
      <c r="Y39" s="40">
        <f>H39 * ( Baseline!H$87 * Baseline!B$18 )</f>
        <v>5.9598961503039012E-4</v>
      </c>
      <c r="Z39" s="48">
        <f t="shared" si="0"/>
        <v>0.20749182132631988</v>
      </c>
      <c r="AA39" s="40">
        <f>I39 * ( Baseline!B$87 * Baseline!B$7 )</f>
        <v>4.069912770396545E-4</v>
      </c>
      <c r="AB39" s="1">
        <f>J39 * ( Baseline!D$87 * Baseline!B$11 )</f>
        <v>3.311091234557087E-2</v>
      </c>
      <c r="AC39" s="1">
        <f>K39 * ( Baseline!F$87 * Baseline!B$16 )</f>
        <v>4.8382810013976421E-4</v>
      </c>
      <c r="AD39" s="1">
        <f>L39 * ( Baseline!F$87 * Baseline!B$16 )</f>
        <v>5.0814956146753387E-4</v>
      </c>
      <c r="AE39" s="48">
        <f t="shared" si="1"/>
        <v>3.4509881284217822E-2</v>
      </c>
      <c r="AF39" s="48">
        <f>M39 * ( Baseline!B$87 * Baseline!B$7 )</f>
        <v>1.1214809899324075E-3</v>
      </c>
      <c r="AG39" s="48">
        <f>N39 * ( Baseline!D$87 * Baseline!B$11 )</f>
        <v>2.5694660899015635E-4</v>
      </c>
      <c r="AH39" s="48">
        <f>O39 * ( Baseline!F$87 * Baseline!B$16 )</f>
        <v>4.6024153926284006E-2</v>
      </c>
      <c r="AI39" s="48">
        <f>P39 * ( Baseline!H$87 * Baseline!B$18 )</f>
        <v>5.7990081572618858E-4</v>
      </c>
      <c r="AJ39" s="48">
        <f t="shared" si="2"/>
        <v>4.7982482340932761E-2</v>
      </c>
      <c r="AK39" s="48">
        <f>Q39 * ( Baseline!B$87 * Baseline!B$7 )</f>
        <v>1.7589544839079838E-5</v>
      </c>
      <c r="AL39" s="48">
        <f>R39 * ( Baseline!D$87 * Baseline!B$11 )</f>
        <v>2.6986300845527707E-4</v>
      </c>
      <c r="AM39" s="48">
        <f>S39 * ( Baseline!F$87 * Baseline!B$16 )</f>
        <v>5.7276773221969253E-5</v>
      </c>
      <c r="AN39" s="48">
        <f>T39 * ( Baseline!H$87 * Baseline!B$18 )</f>
        <v>3.4658054397445417E-2</v>
      </c>
      <c r="AO39" s="48">
        <f t="shared" si="3"/>
        <v>3.500278372396174E-2</v>
      </c>
      <c r="AP39" s="48"/>
      <c r="AQ39" s="48">
        <f>V39 * ( (1-Baseline!B$88-Baseline!B$87) + (1-B39)*Baseline!B$88 )</f>
        <v>0.10537163589166038</v>
      </c>
      <c r="AR39" s="48">
        <f>W39 * ( (1-Baseline!B$88-Baseline!B$87) + (1-B39)*Baseline!B$88 )</f>
        <v>3.7654565058595956E-4</v>
      </c>
      <c r="AS39" s="48">
        <f>X39 * ( (1-Baseline!B$88-Baseline!B$87) + (1-B39)*Baseline!B$88 )</f>
        <v>1.9537664523116708E-3</v>
      </c>
      <c r="AT39" s="48">
        <f>Y39 * ( (1-Baseline!B$88-Baseline!B$87) + (1-B39)*Baseline!B$88 )</f>
        <v>3.1024908521536527E-4</v>
      </c>
      <c r="AU39" s="48">
        <f t="shared" si="4"/>
        <v>0.10801219707977337</v>
      </c>
      <c r="AV39" s="48">
        <f>AA39 * ( (1-Baseline!D$88-Baseline!D$87) + (1-B39)*Baseline!D$88 )</f>
        <v>3.0965323371385004E-4</v>
      </c>
      <c r="AW39" s="48">
        <f>AB39 * ( (1-Baseline!D$88-Baseline!D$87) + (1-B39)*Baseline!D$88 )</f>
        <v>2.5191943064722944E-2</v>
      </c>
      <c r="AX39" s="48">
        <f>AC39 * ( (1-Baseline!D$88-Baseline!D$87) + (1-B39)*Baseline!D$88 )</f>
        <v>3.6811338282149249E-4</v>
      </c>
      <c r="AY39" s="48">
        <f>AD39 * ( (1-Baseline!D$88-Baseline!D$87) + (1-B39)*Baseline!D$88 )</f>
        <v>3.866180033715207E-4</v>
      </c>
      <c r="AZ39" s="48">
        <f t="shared" si="5"/>
        <v>2.6256327684629807E-2</v>
      </c>
      <c r="BA39" s="48">
        <f>AF39 * ( (1-Baseline!F$88-Baseline!F$87) + (1-Baseline!B$36)*Baseline!F$88 )</f>
        <v>8.0705360774703831E-4</v>
      </c>
      <c r="BB39" s="48">
        <f>AG39 * ( (1-Baseline!F$88-Baseline!F$87) + (1-Baseline!B$36)*Baseline!F$88 )</f>
        <v>1.8490700212080421E-4</v>
      </c>
      <c r="BC39" s="48">
        <f>AH39 * ( (1-Baseline!F$88-Baseline!F$87) + (1-Baseline!B$36)*Baseline!F$88 )</f>
        <v>3.3120453938279615E-2</v>
      </c>
      <c r="BD39" s="48">
        <f>AI39 * ( (1-Baseline!F$88-Baseline!F$87) + (1-Baseline!B$36)*Baseline!F$88 )</f>
        <v>4.1731518382266859E-4</v>
      </c>
      <c r="BE39" s="48">
        <f t="shared" si="6"/>
        <v>3.4529729731970125E-2</v>
      </c>
      <c r="BF39" s="48">
        <f>AK39 * ( (1-Baseline!H$88-Baseline!H$87) + (1-Baseline!B$36)*Baseline!H$88 )</f>
        <v>1.3936548166899735E-5</v>
      </c>
      <c r="BG39" s="48">
        <f>AL39 * ( (1-Baseline!H$88-Baseline!H$87) + (1-Baseline!B$36)*Baseline!H$88 )</f>
        <v>2.1381785885928511E-4</v>
      </c>
      <c r="BH39" s="48">
        <f>AM39 * ( (1-Baseline!H$88-Baseline!H$87) + (1-Baseline!B$36)*Baseline!H$88 )</f>
        <v>4.5381532959230674E-5</v>
      </c>
      <c r="BI39" s="48">
        <f>AN39 * ( (1-Baseline!H$88-Baseline!H$87) + (1-Baseline!B$36)*Baseline!H$88 )</f>
        <v>2.7460269660183952E-2</v>
      </c>
      <c r="BJ39" s="48">
        <f t="shared" si="7"/>
        <v>2.7733405600169368E-2</v>
      </c>
      <c r="BK39" s="48"/>
      <c r="BL39" s="48">
        <f t="shared" si="18"/>
        <v>0.97555312030026775</v>
      </c>
      <c r="BM39" s="48">
        <f t="shared" si="19"/>
        <v>3.4861400912700484E-3</v>
      </c>
      <c r="BN39" s="48">
        <f t="shared" si="20"/>
        <v>1.8088387285268338E-2</v>
      </c>
      <c r="BO39" s="48">
        <f t="shared" si="21"/>
        <v>2.8723523231939077E-3</v>
      </c>
      <c r="BP39" s="48">
        <f t="shared" si="8"/>
        <v>1</v>
      </c>
      <c r="BQ39" s="48">
        <f t="shared" si="22"/>
        <v>1.1793470794284684E-2</v>
      </c>
      <c r="BR39" s="48">
        <f t="shared" si="23"/>
        <v>0.95946178640473234</v>
      </c>
      <c r="BS39" s="48">
        <f t="shared" si="24"/>
        <v>1.4019987381441099E-2</v>
      </c>
      <c r="BT39" s="48">
        <f t="shared" si="25"/>
        <v>1.4724755419541897E-2</v>
      </c>
      <c r="BU39" s="48">
        <f t="shared" si="9"/>
        <v>1</v>
      </c>
      <c r="BV39" s="48">
        <f t="shared" si="26"/>
        <v>2.3372717192159474E-2</v>
      </c>
      <c r="BW39" s="48">
        <f t="shared" si="27"/>
        <v>5.3550086709657592E-3</v>
      </c>
      <c r="BX39" s="48">
        <f t="shared" si="28"/>
        <v>0.95918659645963855</v>
      </c>
      <c r="BY39" s="48">
        <f t="shared" si="29"/>
        <v>1.2085677677236145E-2</v>
      </c>
      <c r="BZ39" s="48">
        <f t="shared" si="10"/>
        <v>0.99999999999999989</v>
      </c>
      <c r="CA39" s="48">
        <f t="shared" si="30"/>
        <v>5.0251845618320414E-4</v>
      </c>
      <c r="CB39" s="48">
        <f t="shared" si="31"/>
        <v>7.7097584747391921E-3</v>
      </c>
      <c r="CC39" s="48">
        <f t="shared" si="32"/>
        <v>1.6363490879372398E-3</v>
      </c>
      <c r="CD39" s="48">
        <f t="shared" si="33"/>
        <v>0.9901513739811405</v>
      </c>
      <c r="CE39" s="48">
        <f t="shared" si="11"/>
        <v>1.0000000000000002</v>
      </c>
      <c r="CF39" s="48"/>
      <c r="CG39" s="48">
        <f t="shared" si="34"/>
        <v>0.97555312030026775</v>
      </c>
      <c r="CH39" s="48">
        <f t="shared" si="35"/>
        <v>3.4861400912700484E-3</v>
      </c>
      <c r="CI39" s="48">
        <f t="shared" si="36"/>
        <v>1.8088387285268338E-2</v>
      </c>
      <c r="CJ39" s="48">
        <f t="shared" si="37"/>
        <v>2.8723523231939077E-3</v>
      </c>
      <c r="CK39" s="48">
        <f t="shared" si="12"/>
        <v>1</v>
      </c>
      <c r="CL39" s="48">
        <f t="shared" si="38"/>
        <v>1.1793470794284684E-2</v>
      </c>
      <c r="CM39" s="48">
        <f t="shared" si="39"/>
        <v>0.95946178640473234</v>
      </c>
      <c r="CN39" s="48">
        <f t="shared" si="40"/>
        <v>1.4019987381441099E-2</v>
      </c>
      <c r="CO39" s="48">
        <f t="shared" si="41"/>
        <v>1.4724755419541897E-2</v>
      </c>
      <c r="CP39" s="48">
        <f t="shared" si="13"/>
        <v>1</v>
      </c>
      <c r="CQ39" s="48">
        <f t="shared" si="42"/>
        <v>2.3372717192159474E-2</v>
      </c>
      <c r="CR39" s="48">
        <f t="shared" si="43"/>
        <v>5.3550086709657592E-3</v>
      </c>
      <c r="CS39" s="48">
        <f t="shared" si="44"/>
        <v>0.95918659645963855</v>
      </c>
      <c r="CT39" s="48">
        <f t="shared" si="45"/>
        <v>1.2085677677236145E-2</v>
      </c>
      <c r="CU39" s="48">
        <f t="shared" si="14"/>
        <v>0.99999999999999989</v>
      </c>
      <c r="CV39" s="48">
        <f t="shared" si="46"/>
        <v>5.0251845618320414E-4</v>
      </c>
      <c r="CW39" s="48">
        <f t="shared" si="47"/>
        <v>7.7097584747391921E-3</v>
      </c>
      <c r="CX39" s="48">
        <f t="shared" si="48"/>
        <v>1.6363490879372398E-3</v>
      </c>
      <c r="CY39" s="48">
        <f t="shared" si="49"/>
        <v>0.9901513739811405</v>
      </c>
      <c r="CZ39" s="48">
        <f t="shared" si="15"/>
        <v>1.0000000000000002</v>
      </c>
      <c r="DA39" s="48"/>
      <c r="DB39" s="48">
        <f>(AQ39*Baseline!B$7 + AV39*Baseline!B$11 + BA39*Baseline!B$16 + BF39*Baseline!B$18)</f>
        <v>55111.260327352938</v>
      </c>
      <c r="DC39" s="48">
        <f>(AR39*Baseline!B$7 + AW39*Baseline!B$11 + BB39*Baseline!B$16 + BG39*Baseline!B$18)</f>
        <v>64618.474729732625</v>
      </c>
      <c r="DD39" s="48">
        <f>(AS39*Baseline!B$7 + AX39*Baseline!B$11 + BC39*Baseline!B$16 + BH39*Baseline!B$18)</f>
        <v>114774.88676197357</v>
      </c>
      <c r="DE39" s="48">
        <f>(AT39*Baseline!B$7 + AY39*Baseline!B$11 + BD39*Baseline!B$16 + BI39*Baseline!B$18)</f>
        <v>1259805.8344674886</v>
      </c>
      <c r="DF39" s="48">
        <f t="shared" si="16"/>
        <v>1494310.4562865477</v>
      </c>
      <c r="DG39" s="48"/>
      <c r="DH39" s="48">
        <f t="shared" si="50"/>
        <v>3.688072990154119E-2</v>
      </c>
      <c r="DI39" s="48">
        <f t="shared" si="51"/>
        <v>4.3243005131820771E-2</v>
      </c>
      <c r="DJ39" s="48">
        <f t="shared" si="52"/>
        <v>7.6807925875855901E-2</v>
      </c>
      <c r="DK39" s="48">
        <f t="shared" si="53"/>
        <v>0.84306833909078216</v>
      </c>
      <c r="DL39" s="48">
        <f t="shared" si="17"/>
        <v>1</v>
      </c>
      <c r="DM39" s="48"/>
      <c r="DN39" s="48">
        <f>DH39 / (Baseline!B$7/Baseline!B$17)</f>
        <v>3.9367753406423347</v>
      </c>
      <c r="DO39" s="48">
        <f>DI39 / (Baseline!B$11/Baseline!B$17)</f>
        <v>1.0439068411227861</v>
      </c>
      <c r="DP39" s="48">
        <f>DJ39 / (Baseline!B$16/Baseline!B$17)</f>
        <v>1.186914573511219</v>
      </c>
      <c r="DQ39" s="48">
        <f>DK39 / (Baseline!B$18/Baseline!B$17)</f>
        <v>0.95316318523346877</v>
      </c>
      <c r="DR39" s="71"/>
      <c r="DS39" s="48">
        <f>(AU39*Baseline!B$34)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2.8731360811966006E-2</v>
      </c>
      <c r="DT39" s="48">
        <f>(AZ39*Baseline!B$34) + (Baseline!D$88*(1-Baseline!D$89)*Baseline!B$35) + (Baseline!D$88*Baseline!D$89*((1-Baseline!D$90)*Baseline!B$40 + Baseline!D$90*Baseline!B$41))</f>
        <v>1.0352017152694473E-2</v>
      </c>
      <c r="DU39" s="48">
        <f>(BE39*Baseline!B$34) + (Baseline!F$88*(1-Baseline!F$89)*Baseline!B$35) + (Baseline!F$88*Baseline!F$89*((1-Baseline!F$90)*Baseline!B$40 + Baseline!F$90*Baseline!B$41))</f>
        <v>1.2910099459795522E-2</v>
      </c>
      <c r="DV39" s="48">
        <f>(BJ39*Baseline!B$34) + (Baseline!H$88*(1-Baseline!H$89)*Baseline!B$35) + (Baseline!H$88*Baseline!H$89*((1-Baseline!H$90)*Baseline!B$40 + Baseline!H$90*Baseline!B$41))</f>
        <v>9.3050108400254058E-3</v>
      </c>
      <c r="DW39" s="48">
        <f>( DS39*Baseline!B$7 + DT39*Baseline!B$11 + DU39*Baseline!B$16 + DV39*Baseline!B$18 ) / Baseline!B$17</f>
        <v>9.763666747076025E-3</v>
      </c>
    </row>
    <row r="40" spans="1:127">
      <c r="A40" s="7" t="s">
        <v>84</v>
      </c>
      <c r="B40" s="1">
        <f>MIN( MAX( NORMINV( MCrands!B40, (B$5+B$4)/2, (B$5-B$4)/3.29 ), 0 ), 1 )</f>
        <v>0.31403389676314253</v>
      </c>
      <c r="C40" s="1">
        <f>MAX( NORMINV( MCrands!C40, (C$5+C$4)/2, (C$5-C$4)/3.29 ), 0 )</f>
        <v>2.447099630164451</v>
      </c>
      <c r="D40" s="40"/>
      <c r="E40" s="40">
        <f>Baseline!B$33 * (C40 * Baseline!B$66*Baseline!B$66/Baseline!B$73 + Baseline!B$52*Baseline!B$52/Baseline!B$74 + Baseline!B$53*Baseline!B$53/Baseline!B$75 + Baseline!B$54*Baseline!B$54/Baseline!B$76)</f>
        <v>2.0485939309073642E-5</v>
      </c>
      <c r="F40" s="40">
        <f>Baseline!B$33 * (C40 * Baseline!B$66*Baseline!B$57/Baseline!B$73 + Baseline!B$52*Baseline!B$67/Baseline!B$74 + Baseline!B$53*Baseline!B$55/Baseline!B$75 + Baseline!B$54*Baseline!B$56/Baseline!B$76)</f>
        <v>3.9344439773651369E-8</v>
      </c>
      <c r="G40" s="1">
        <f>Baseline!B$33 * (C40 * Baseline!B$66*Baseline!B$58/Baseline!B$73 + Baseline!B$52*Baseline!B$59/Baseline!B$74 + Baseline!B$53*Baseline!B$68/Baseline!B$75 + Baseline!B$54*Baseline!B$60/Baseline!B$76)</f>
        <v>1.0837612365221075E-7</v>
      </c>
      <c r="H40" s="40">
        <f>Baseline!B$33 * (C40 * Baseline!B$66*Baseline!B$61/Baseline!B$73 + Baseline!B$52*Baseline!B$62/Baseline!B$74 + Baseline!B$53*Baseline!B$63/Baseline!B$75 + Baseline!B$54*Baseline!B$69/Baseline!B$76)</f>
        <v>1.7270473633749513E-9</v>
      </c>
      <c r="I40" s="40">
        <f>Baseline!B$33 * (C40 * Baseline!B$57*Baseline!B$66/Baseline!B$73 + Baseline!B$67*Baseline!B$52/Baseline!B$74 + Baseline!B$55*Baseline!B$53/Baseline!B$75 + Baseline!B$56*Baseline!B$54/Baseline!B$76)</f>
        <v>3.9344439773651369E-8</v>
      </c>
      <c r="J40" s="1">
        <f>Baseline!B$33 * (C40 * Baseline!B$57*Baseline!B$57/Baseline!B$73 + Baseline!B$67*Baseline!B$67/Baseline!B$74 + Baseline!B$55*Baseline!B$55/Baseline!B$75 + Baseline!B$56*Baseline!B$56/Baseline!B$76)</f>
        <v>1.7949606113145433E-6</v>
      </c>
      <c r="K40" s="40">
        <f>Baseline!B$33 * (C40 * Baseline!B$57*Baseline!B$58/Baseline!B$73 + Baseline!B$67*Baseline!B$59/Baseline!B$74 + Baseline!B$55*Baseline!B$68/Baseline!B$75 + Baseline!B$56*Baseline!B$60/Baseline!B$76)</f>
        <v>1.3929258858817771E-8</v>
      </c>
      <c r="L40" s="1">
        <f>Baseline!B$33 * (C40 * Baseline!B$57*Baseline!B$61/Baseline!B$73 + Baseline!B$67*Baseline!B$62/Baseline!B$74 + Baseline!B$55*Baseline!B$63/Baseline!B$75 + Baseline!B$56*Baseline!B$69/Baseline!B$76)</f>
        <v>1.4629425005135408E-8</v>
      </c>
      <c r="M40" s="40">
        <f>Baseline!B$33 * (C40 * Baseline!B$58*Baseline!B$66/Baseline!B$73 + Baseline!B$59*Baseline!B$52/Baseline!B$74 + Baseline!B$68*Baseline!B$53/Baseline!B$75 + Baseline!B$60*Baseline!B$54/Baseline!B$76)</f>
        <v>1.0837612365221075E-7</v>
      </c>
      <c r="N40" s="1">
        <f>Baseline!B$33 * (C40 * Baseline!B$58*Baseline!B$57/Baseline!B$73 + Baseline!B$59*Baseline!B$67/Baseline!B$74 + Baseline!B$68*Baseline!B$55/Baseline!B$75 + Baseline!B$60*Baseline!B$56/Baseline!B$76)</f>
        <v>1.3929258858817771E-8</v>
      </c>
      <c r="O40" s="1">
        <f>Baseline!B$33 * (C40 * Baseline!B$58*Baseline!B$58/Baseline!B$73 + Baseline!B$59*Baseline!B$59/Baseline!B$74 + Baseline!B$68*Baseline!B$68/Baseline!B$75 + Baseline!B$60*Baseline!B$60/Baseline!B$76)</f>
        <v>1.3250169131224213E-6</v>
      </c>
      <c r="P40" s="40">
        <f>Baseline!B$33 * (C40 * Baseline!B$58*Baseline!B$61/Baseline!B$73 + Baseline!B$59*Baseline!B$62/Baseline!B$74 + Baseline!B$68*Baseline!B$63/Baseline!B$75 + Baseline!B$60*Baseline!B$69/Baseline!B$76)</f>
        <v>1.6489857991597622E-9</v>
      </c>
      <c r="Q40" s="40">
        <f>Baseline!B$33 * (C40 * Baseline!B$61*Baseline!B$66/Baseline!B$73 + Baseline!B$62*Baseline!B$52/Baseline!B$74 + Baseline!B$63*Baseline!B$53/Baseline!B$75 + Baseline!B$69*Baseline!B$54/Baseline!B$76)</f>
        <v>1.7270473633749513E-9</v>
      </c>
      <c r="R40" s="40">
        <f>Baseline!B$33 * (C40 * Baseline!B$61*Baseline!B$57/Baseline!B$73 + Baseline!B$62*Baseline!B$67/Baseline!B$74 + Baseline!B$63*Baseline!B$55/Baseline!B$75 + Baseline!B$69*Baseline!B$56/Baseline!B$76)</f>
        <v>1.4629425005135408E-8</v>
      </c>
      <c r="S40" s="40">
        <f>Baseline!B$33 * (C40 * Baseline!B$61*Baseline!B$58/Baseline!B$73 + Baseline!B$62*Baseline!B$59/Baseline!B$74 + Baseline!B$63*Baseline!B$68/Baseline!B$75 + Baseline!B$69*Baseline!B$60/Baseline!B$76)</f>
        <v>1.6489857991597622E-9</v>
      </c>
      <c r="T40" s="40">
        <f>Baseline!B$33 * (C40 * Baseline!B$61*Baseline!B$61/Baseline!B$73 + Baseline!B$62*Baseline!B$62/Baseline!B$74 + Baseline!B$63*Baseline!B$63/Baseline!B$75 + Baseline!B$69*Baseline!B$69/Baseline!B$76)</f>
        <v>9.8551804543678154E-8</v>
      </c>
      <c r="U40" s="40"/>
      <c r="V40" s="40">
        <f>E40 * ( Baseline!B$87 * Baseline!B$7 )</f>
        <v>0.21262356408887534</v>
      </c>
      <c r="W40" s="40">
        <f>F40 * ( Baseline!D$87 * Baseline!B$11 )</f>
        <v>7.2577097301246209E-4</v>
      </c>
      <c r="X40" s="40">
        <f>G40 * ( Baseline!F$87 * Baseline!B$16 )</f>
        <v>3.7644197198810105E-3</v>
      </c>
      <c r="Y40" s="40">
        <f>H40 * ( Baseline!H$87 * Baseline!B$18 )</f>
        <v>6.0735673374403231E-4</v>
      </c>
      <c r="Z40" s="48">
        <f t="shared" si="0"/>
        <v>0.21772111151551285</v>
      </c>
      <c r="AA40" s="40">
        <f>I40 * ( Baseline!B$87 * Baseline!B$7 )</f>
        <v>4.0835594041072754E-4</v>
      </c>
      <c r="AB40" s="1">
        <f>J40 * ( Baseline!D$87 * Baseline!B$11 )</f>
        <v>3.3110912669932768E-2</v>
      </c>
      <c r="AC40" s="1">
        <f>K40 * ( Baseline!F$87 * Baseline!B$16 )</f>
        <v>4.8382960161715704E-4</v>
      </c>
      <c r="AD40" s="1">
        <f>L40 * ( Baseline!F$87 * Baseline!B$16 )</f>
        <v>5.0814971161527317E-4</v>
      </c>
      <c r="AE40" s="48">
        <f t="shared" si="1"/>
        <v>3.4511247923575926E-2</v>
      </c>
      <c r="AF40" s="48">
        <f>M40 * ( Baseline!B$87 * Baseline!B$7 )</f>
        <v>1.1248357873862953E-3</v>
      </c>
      <c r="AG40" s="48">
        <f>N40 * ( Baseline!D$87 * Baseline!B$11 )</f>
        <v>2.5694740637981694E-4</v>
      </c>
      <c r="AH40" s="48">
        <f>O40 * ( Baseline!F$87 * Baseline!B$16 )</f>
        <v>4.6024157617415934E-2</v>
      </c>
      <c r="AI40" s="48">
        <f>P40 * ( Baseline!H$87 * Baseline!B$18 )</f>
        <v>5.7990455282640099E-4</v>
      </c>
      <c r="AJ40" s="48">
        <f t="shared" si="2"/>
        <v>4.7985845364008448E-2</v>
      </c>
      <c r="AK40" s="48">
        <f>Q40 * ( Baseline!B$87 * Baseline!B$7 )</f>
        <v>1.7925024584468618E-5</v>
      </c>
      <c r="AL40" s="48">
        <f>R40 * ( Baseline!D$87 * Baseline!B$11 )</f>
        <v>2.6986308819424316E-4</v>
      </c>
      <c r="AM40" s="48">
        <f>S40 * ( Baseline!F$87 * Baseline!B$16 )</f>
        <v>5.7277142335161663E-5</v>
      </c>
      <c r="AN40" s="48">
        <f>T40 * ( Baseline!H$87 * Baseline!B$18 )</f>
        <v>3.4658054771155432E-2</v>
      </c>
      <c r="AO40" s="48">
        <f t="shared" si="3"/>
        <v>3.5003120026269305E-2</v>
      </c>
      <c r="AP40" s="48"/>
      <c r="AQ40" s="48">
        <f>V40 * ( (1-Baseline!B$88-Baseline!B$87) + (1-B40)*Baseline!B$88 )</f>
        <v>0.14864722414407083</v>
      </c>
      <c r="AR40" s="48">
        <f>W40 * ( (1-Baseline!B$88-Baseline!B$87) + (1-B40)*Baseline!B$88 )</f>
        <v>5.0739362292670932E-4</v>
      </c>
      <c r="AS40" s="48">
        <f>X40 * ( (1-Baseline!B$88-Baseline!B$87) + (1-B40)*Baseline!B$88 )</f>
        <v>2.6317428374947934E-3</v>
      </c>
      <c r="AT40" s="48">
        <f>Y40 * ( (1-Baseline!B$88-Baseline!B$87) + (1-B40)*Baseline!B$88 )</f>
        <v>4.2460906401946421E-4</v>
      </c>
      <c r="AU40" s="48">
        <f t="shared" si="4"/>
        <v>0.1522109696685118</v>
      </c>
      <c r="AV40" s="48">
        <f>AA40 * ( (1-Baseline!D$88-Baseline!D$87) + (1-B40)*Baseline!D$88 )</f>
        <v>3.4739297791305644E-4</v>
      </c>
      <c r="AW40" s="48">
        <f>AB40 * ( (1-Baseline!D$88-Baseline!D$87) + (1-B40)*Baseline!D$88 )</f>
        <v>2.8167824722367927E-2</v>
      </c>
      <c r="AX40" s="48">
        <f>AC40 * ( (1-Baseline!D$88-Baseline!D$87) + (1-B40)*Baseline!D$88 )</f>
        <v>4.1159926788187967E-4</v>
      </c>
      <c r="AY40" s="48">
        <f>AD40 * ( (1-Baseline!D$88-Baseline!D$87) + (1-B40)*Baseline!D$88 )</f>
        <v>4.322886581890733E-4</v>
      </c>
      <c r="AZ40" s="48">
        <f t="shared" si="5"/>
        <v>2.9359105626351936E-2</v>
      </c>
      <c r="BA40" s="48">
        <f>AF40 * ( (1-Baseline!F$88-Baseline!F$87) + (1-Baseline!B$36)*Baseline!F$88 )</f>
        <v>8.0946782734837451E-4</v>
      </c>
      <c r="BB40" s="48">
        <f>AG40 * ( (1-Baseline!F$88-Baseline!F$87) + (1-Baseline!B$36)*Baseline!F$88 )</f>
        <v>1.8490757594792043E-4</v>
      </c>
      <c r="BC40" s="48">
        <f>AH40 * ( (1-Baseline!F$88-Baseline!F$87) + (1-Baseline!B$36)*Baseline!F$88 )</f>
        <v>3.3120456594536267E-2</v>
      </c>
      <c r="BD40" s="48">
        <f>AI40 * ( (1-Baseline!F$88-Baseline!F$87) + (1-Baseline!B$36)*Baseline!F$88 )</f>
        <v>4.1731787315956863E-4</v>
      </c>
      <c r="BE40" s="48">
        <f t="shared" si="6"/>
        <v>3.4532149870992131E-2</v>
      </c>
      <c r="BF40" s="48">
        <f>AK40 * ( (1-Baseline!H$88-Baseline!H$87) + (1-Baseline!B$36)*Baseline!H$88 )</f>
        <v>1.4202355478766175E-5</v>
      </c>
      <c r="BG40" s="48">
        <f>AL40 * ( (1-Baseline!H$88-Baseline!H$87) + (1-Baseline!B$36)*Baseline!H$88 )</f>
        <v>2.1381792203806272E-4</v>
      </c>
      <c r="BH40" s="48">
        <f>AM40 * ( (1-Baseline!H$88-Baseline!H$87) + (1-Baseline!B$36)*Baseline!H$88 )</f>
        <v>4.5381825414995283E-5</v>
      </c>
      <c r="BI40" s="48">
        <f>AN40 * ( (1-Baseline!H$88-Baseline!H$87) + (1-Baseline!B$36)*Baseline!H$88 )</f>
        <v>2.7460269956281869E-2</v>
      </c>
      <c r="BJ40" s="48">
        <f t="shared" si="7"/>
        <v>2.7733672059213694E-2</v>
      </c>
      <c r="BK40" s="48"/>
      <c r="BL40" s="48">
        <f t="shared" si="18"/>
        <v>0.97658680230339401</v>
      </c>
      <c r="BM40" s="48">
        <f t="shared" si="19"/>
        <v>3.3334891961579491E-3</v>
      </c>
      <c r="BN40" s="48">
        <f t="shared" si="20"/>
        <v>1.7290099676956647E-2</v>
      </c>
      <c r="BO40" s="48">
        <f t="shared" si="21"/>
        <v>2.7896088234914121E-3</v>
      </c>
      <c r="BP40" s="48">
        <f t="shared" si="8"/>
        <v>1</v>
      </c>
      <c r="BQ40" s="48">
        <f t="shared" si="22"/>
        <v>1.1832546343007327E-2</v>
      </c>
      <c r="BR40" s="48">
        <f t="shared" si="23"/>
        <v>0.95942380128518812</v>
      </c>
      <c r="BS40" s="48">
        <f t="shared" si="24"/>
        <v>1.4019475699301934E-2</v>
      </c>
      <c r="BT40" s="48">
        <f t="shared" si="25"/>
        <v>1.4724176672502679E-2</v>
      </c>
      <c r="BU40" s="48">
        <f t="shared" si="9"/>
        <v>1</v>
      </c>
      <c r="BV40" s="48">
        <f t="shared" si="26"/>
        <v>2.3440991376802396E-2</v>
      </c>
      <c r="BW40" s="48">
        <f t="shared" si="27"/>
        <v>5.3546499896100427E-3</v>
      </c>
      <c r="BX40" s="48">
        <f t="shared" si="28"/>
        <v>0.95911945008550648</v>
      </c>
      <c r="BY40" s="48">
        <f t="shared" si="29"/>
        <v>1.2084908548081048E-2</v>
      </c>
      <c r="BZ40" s="48">
        <f t="shared" si="10"/>
        <v>1</v>
      </c>
      <c r="CA40" s="48">
        <f t="shared" si="30"/>
        <v>5.1209790930111833E-4</v>
      </c>
      <c r="CB40" s="48">
        <f t="shared" si="31"/>
        <v>7.7096866791221763E-3</v>
      </c>
      <c r="CC40" s="48">
        <f t="shared" si="32"/>
        <v>1.6363439114049274E-3</v>
      </c>
      <c r="CD40" s="48">
        <f t="shared" si="33"/>
        <v>0.99014187150017174</v>
      </c>
      <c r="CE40" s="48">
        <f t="shared" si="11"/>
        <v>1</v>
      </c>
      <c r="CF40" s="48"/>
      <c r="CG40" s="48">
        <f t="shared" si="34"/>
        <v>0.97658680230339401</v>
      </c>
      <c r="CH40" s="48">
        <f t="shared" si="35"/>
        <v>3.3334891961579491E-3</v>
      </c>
      <c r="CI40" s="48">
        <f t="shared" si="36"/>
        <v>1.7290099676956647E-2</v>
      </c>
      <c r="CJ40" s="48">
        <f t="shared" si="37"/>
        <v>2.7896088234914121E-3</v>
      </c>
      <c r="CK40" s="48">
        <f t="shared" si="12"/>
        <v>1</v>
      </c>
      <c r="CL40" s="48">
        <f t="shared" si="38"/>
        <v>1.1832546343007327E-2</v>
      </c>
      <c r="CM40" s="48">
        <f t="shared" si="39"/>
        <v>0.95942380128518812</v>
      </c>
      <c r="CN40" s="48">
        <f t="shared" si="40"/>
        <v>1.4019475699301934E-2</v>
      </c>
      <c r="CO40" s="48">
        <f t="shared" si="41"/>
        <v>1.4724176672502679E-2</v>
      </c>
      <c r="CP40" s="48">
        <f t="shared" si="13"/>
        <v>1</v>
      </c>
      <c r="CQ40" s="48">
        <f t="shared" si="42"/>
        <v>2.3440991376802396E-2</v>
      </c>
      <c r="CR40" s="48">
        <f t="shared" si="43"/>
        <v>5.3546499896100427E-3</v>
      </c>
      <c r="CS40" s="48">
        <f t="shared" si="44"/>
        <v>0.95911945008550648</v>
      </c>
      <c r="CT40" s="48">
        <f t="shared" si="45"/>
        <v>1.2084908548081048E-2</v>
      </c>
      <c r="CU40" s="48">
        <f t="shared" si="14"/>
        <v>1</v>
      </c>
      <c r="CV40" s="48">
        <f t="shared" si="46"/>
        <v>5.1209790930111833E-4</v>
      </c>
      <c r="CW40" s="48">
        <f t="shared" si="47"/>
        <v>7.7096866791221763E-3</v>
      </c>
      <c r="CX40" s="48">
        <f t="shared" si="48"/>
        <v>1.6363439114049274E-3</v>
      </c>
      <c r="CY40" s="48">
        <f t="shared" si="49"/>
        <v>0.99014187150017174</v>
      </c>
      <c r="CZ40" s="48">
        <f t="shared" si="15"/>
        <v>1</v>
      </c>
      <c r="DA40" s="48"/>
      <c r="DB40" s="48">
        <f>(AQ40*Baseline!B$7 + AV40*Baseline!B$11 + BA40*Baseline!B$16 + BF40*Baseline!B$18)</f>
        <v>76201.115177228727</v>
      </c>
      <c r="DC40" s="48">
        <f>(AR40*Baseline!B$7 + AW40*Baseline!B$11 + BB40*Baseline!B$16 + BG40*Baseline!B$18)</f>
        <v>71063.879724184721</v>
      </c>
      <c r="DD40" s="48">
        <f>(AS40*Baseline!B$7 + AX40*Baseline!B$11 + BC40*Baseline!B$16 + BH40*Baseline!B$18)</f>
        <v>115196.98542828976</v>
      </c>
      <c r="DE40" s="48">
        <f>(AT40*Baseline!B$7 + AY40*Baseline!B$11 + BD40*Baseline!B$16 + BI40*Baseline!B$18)</f>
        <v>1259959.264811035</v>
      </c>
      <c r="DF40" s="48">
        <f t="shared" si="16"/>
        <v>1522421.2451407383</v>
      </c>
      <c r="DG40" s="48"/>
      <c r="DH40" s="48">
        <f t="shared" si="50"/>
        <v>5.0052582634699382E-2</v>
      </c>
      <c r="DI40" s="48">
        <f t="shared" si="51"/>
        <v>4.6678197608583237E-2</v>
      </c>
      <c r="DJ40" s="48">
        <f t="shared" si="52"/>
        <v>7.5666958665990311E-2</v>
      </c>
      <c r="DK40" s="48">
        <f t="shared" si="53"/>
        <v>0.82760226109072699</v>
      </c>
      <c r="DL40" s="48">
        <f t="shared" si="17"/>
        <v>0.99999999999999989</v>
      </c>
      <c r="DM40" s="48"/>
      <c r="DN40" s="48">
        <f>DH40 / (Baseline!B$7/Baseline!B$17)</f>
        <v>5.3427839844219847</v>
      </c>
      <c r="DO40" s="48">
        <f>DI40 / (Baseline!B$11/Baseline!B$17)</f>
        <v>1.1268340316853831</v>
      </c>
      <c r="DP40" s="48">
        <f>DJ40 / (Baseline!B$16/Baseline!B$17)</f>
        <v>1.1692831820389804</v>
      </c>
      <c r="DQ40" s="48">
        <f>DK40 / (Baseline!B$18/Baseline!B$17)</f>
        <v>0.93567741867568266</v>
      </c>
      <c r="DR40" s="71"/>
      <c r="DS40" s="48">
        <f>(AU40*Baseline!B$34)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3.5361176700276775E-2</v>
      </c>
      <c r="DT40" s="48">
        <f>(AZ40*Baseline!B$34) + (Baseline!D$88*(1-Baseline!D$89)*Baseline!B$35) + (Baseline!D$88*Baseline!D$89*((1-Baseline!D$90)*Baseline!B$40 + Baseline!D$90*Baseline!B$41))</f>
        <v>1.0817433843952794E-2</v>
      </c>
      <c r="DU40" s="48">
        <f>(BE40*Baseline!B$34) + (Baseline!F$88*(1-Baseline!F$89)*Baseline!B$35) + (Baseline!F$88*Baseline!F$89*((1-Baseline!F$90)*Baseline!B$40 + Baseline!F$90*Baseline!B$41))</f>
        <v>1.2910462480648822E-2</v>
      </c>
      <c r="DV40" s="48">
        <f>(BJ40*Baseline!B$34) + (Baseline!H$88*(1-Baseline!H$89)*Baseline!B$35) + (Baseline!H$88*Baseline!H$89*((1-Baseline!H$90)*Baseline!B$40 + Baseline!H$90*Baseline!B$41))</f>
        <v>9.3050508088820538E-3</v>
      </c>
      <c r="DW40" s="48">
        <f>( DS40*Baseline!B$7 + DT40*Baseline!B$11 + DU40*Baseline!B$16 + DV40*Baseline!B$18 ) / Baseline!B$17</f>
        <v>9.8451149355470134E-3</v>
      </c>
    </row>
    <row r="41" spans="1:127">
      <c r="A41" s="7" t="s">
        <v>85</v>
      </c>
      <c r="B41" s="1">
        <f>MIN( MAX( NORMINV( MCrands!B41, (B$5+B$4)/2, (B$5-B$4)/3.29 ), 0 ), 1 )</f>
        <v>0.19105504520874156</v>
      </c>
      <c r="C41" s="1">
        <f>MAX( NORMINV( MCrands!C41, (C$5+C$4)/2, (C$5-C$4)/3.29 ), 0 )</f>
        <v>2.2879896868262648</v>
      </c>
      <c r="D41" s="40"/>
      <c r="E41" s="40">
        <f>Baseline!B$33 * (C41 * Baseline!B$66*Baseline!B$66/Baseline!B$73 + Baseline!B$52*Baseline!B$52/Baseline!B$74 + Baseline!B$53*Baseline!B$53/Baseline!B$75 + Baseline!B$54*Baseline!B$54/Baseline!B$76)</f>
        <v>1.9154500504154984E-5</v>
      </c>
      <c r="F41" s="40">
        <f>Baseline!B$33 * (C41 * Baseline!B$66*Baseline!B$57/Baseline!B$73 + Baseline!B$52*Baseline!B$67/Baseline!B$74 + Baseline!B$53*Baseline!B$55/Baseline!B$75 + Baseline!B$54*Baseline!B$56/Baseline!B$76)</f>
        <v>3.916638042160608E-8</v>
      </c>
      <c r="G41" s="1">
        <f>Baseline!B$33 * (C41 * Baseline!B$66*Baseline!B$58/Baseline!B$73 + Baseline!B$52*Baseline!B$59/Baseline!B$74 + Baseline!B$53*Baseline!B$68/Baseline!B$75 + Baseline!B$54*Baseline!B$60/Baseline!B$76)</f>
        <v>1.0793839441176609E-7</v>
      </c>
      <c r="H41" s="40">
        <f>Baseline!B$33 * (C41 * Baseline!B$66*Baseline!B$61/Baseline!B$73 + Baseline!B$52*Baseline!B$62/Baseline!B$74 + Baseline!B$53*Baseline!B$63/Baseline!B$75 + Baseline!B$54*Baseline!B$69/Baseline!B$76)</f>
        <v>1.683274439330484E-9</v>
      </c>
      <c r="I41" s="40">
        <f>Baseline!B$33 * (C41 * Baseline!B$57*Baseline!B$66/Baseline!B$73 + Baseline!B$67*Baseline!B$52/Baseline!B$74 + Baseline!B$55*Baseline!B$53/Baseline!B$75 + Baseline!B$56*Baseline!B$54/Baseline!B$76)</f>
        <v>3.916638042160608E-8</v>
      </c>
      <c r="J41" s="1">
        <f>Baseline!B$33 * (C41 * Baseline!B$57*Baseline!B$57/Baseline!B$73 + Baseline!B$67*Baseline!B$67/Baseline!B$74 + Baseline!B$55*Baseline!B$55/Baseline!B$75 + Baseline!B$56*Baseline!B$56/Baseline!B$76)</f>
        <v>1.794960587501858E-6</v>
      </c>
      <c r="K41" s="40">
        <f>Baseline!B$33 * (C41 * Baseline!B$57*Baseline!B$58/Baseline!B$73 + Baseline!B$67*Baseline!B$59/Baseline!B$74 + Baseline!B$55*Baseline!B$68/Baseline!B$75 + Baseline!B$56*Baseline!B$60/Baseline!B$76)</f>
        <v>1.3929200319300494E-8</v>
      </c>
      <c r="L41" s="1">
        <f>Baseline!B$33 * (C41 * Baseline!B$57*Baseline!B$61/Baseline!B$73 + Baseline!B$67*Baseline!B$62/Baseline!B$74 + Baseline!B$55*Baseline!B$63/Baseline!B$75 + Baseline!B$56*Baseline!B$69/Baseline!B$76)</f>
        <v>1.4629419151183679E-8</v>
      </c>
      <c r="M41" s="40">
        <f>Baseline!B$33 * (C41 * Baseline!B$58*Baseline!B$66/Baseline!B$73 + Baseline!B$59*Baseline!B$52/Baseline!B$74 + Baseline!B$68*Baseline!B$53/Baseline!B$75 + Baseline!B$60*Baseline!B$54/Baseline!B$76)</f>
        <v>1.0793839441176609E-7</v>
      </c>
      <c r="N41" s="1">
        <f>Baseline!B$33 * (C41 * Baseline!B$58*Baseline!B$57/Baseline!B$73 + Baseline!B$59*Baseline!B$67/Baseline!B$74 + Baseline!B$68*Baseline!B$55/Baseline!B$75 + Baseline!B$60*Baseline!B$56/Baseline!B$76)</f>
        <v>1.3929200319300494E-8</v>
      </c>
      <c r="O41" s="1">
        <f>Baseline!B$33 * (C41 * Baseline!B$58*Baseline!B$58/Baseline!B$73 + Baseline!B$59*Baseline!B$59/Baseline!B$74 + Baseline!B$68*Baseline!B$68/Baseline!B$75 + Baseline!B$60*Baseline!B$60/Baseline!B$76)</f>
        <v>1.3250167692127744E-6</v>
      </c>
      <c r="P41" s="40">
        <f>Baseline!B$33 * (C41 * Baseline!B$58*Baseline!B$61/Baseline!B$73 + Baseline!B$59*Baseline!B$62/Baseline!B$74 + Baseline!B$68*Baseline!B$63/Baseline!B$75 + Baseline!B$60*Baseline!B$69/Baseline!B$76)</f>
        <v>1.6489714081950979E-9</v>
      </c>
      <c r="Q41" s="40">
        <f>Baseline!B$33 * (C41 * Baseline!B$61*Baseline!B$66/Baseline!B$73 + Baseline!B$62*Baseline!B$52/Baseline!B$74 + Baseline!B$63*Baseline!B$53/Baseline!B$75 + Baseline!B$69*Baseline!B$54/Baseline!B$76)</f>
        <v>1.683274439330484E-9</v>
      </c>
      <c r="R41" s="40">
        <f>Baseline!B$33 * (C41 * Baseline!B$61*Baseline!B$57/Baseline!B$73 + Baseline!B$62*Baseline!B$67/Baseline!B$74 + Baseline!B$63*Baseline!B$55/Baseline!B$75 + Baseline!B$69*Baseline!B$56/Baseline!B$76)</f>
        <v>1.4629419151183679E-8</v>
      </c>
      <c r="S41" s="40">
        <f>Baseline!B$33 * (C41 * Baseline!B$61*Baseline!B$58/Baseline!B$73 + Baseline!B$62*Baseline!B$59/Baseline!B$74 + Baseline!B$63*Baseline!B$68/Baseline!B$75 + Baseline!B$69*Baseline!B$60/Baseline!B$76)</f>
        <v>1.6489714081950979E-9</v>
      </c>
      <c r="T41" s="40">
        <f>Baseline!B$33 * (C41 * Baseline!B$61*Baseline!B$61/Baseline!B$73 + Baseline!B$62*Baseline!B$62/Baseline!B$74 + Baseline!B$63*Baseline!B$63/Baseline!B$75 + Baseline!B$69*Baseline!B$69/Baseline!B$76)</f>
        <v>9.8551803104581684E-8</v>
      </c>
      <c r="U41" s="40"/>
      <c r="V41" s="40">
        <f>E41 * ( Baseline!B$87 * Baseline!B$7 )</f>
        <v>0.19880456073262456</v>
      </c>
      <c r="W41" s="40">
        <f>F41 * ( Baseline!D$87 * Baseline!B$11 )</f>
        <v>7.2248638413710032E-4</v>
      </c>
      <c r="X41" s="40">
        <f>G41 * ( Baseline!F$87 * Baseline!B$16 )</f>
        <v>3.7492152954269084E-3</v>
      </c>
      <c r="Y41" s="40">
        <f>H41 * ( Baseline!H$87 * Baseline!B$18 )</f>
        <v>5.9196295778983954E-4</v>
      </c>
      <c r="Z41" s="48">
        <f t="shared" si="0"/>
        <v>0.20386822536997842</v>
      </c>
      <c r="AA41" s="40">
        <f>I41 * ( Baseline!B$87 * Baseline!B$7 )</f>
        <v>4.0650786239584952E-4</v>
      </c>
      <c r="AB41" s="1">
        <f>J41 * ( Baseline!D$87 * Baseline!B$11 )</f>
        <v>3.3110912230669788E-2</v>
      </c>
      <c r="AC41" s="1">
        <f>K41 * ( Baseline!F$87 * Baseline!B$16 )</f>
        <v>4.8382756826049317E-4</v>
      </c>
      <c r="AD41" s="1">
        <f>L41 * ( Baseline!F$87 * Baseline!B$16 )</f>
        <v>5.0814950827960683E-4</v>
      </c>
      <c r="AE41" s="48">
        <f t="shared" si="1"/>
        <v>3.4509397169605736E-2</v>
      </c>
      <c r="AF41" s="48">
        <f>M41 * ( Baseline!B$87 * Baseline!B$7 )</f>
        <v>1.1202925955997201E-3</v>
      </c>
      <c r="AG41" s="48">
        <f>N41 * ( Baseline!D$87 * Baseline!B$11 )</f>
        <v>2.5694632652501002E-4</v>
      </c>
      <c r="AH41" s="48">
        <f>O41 * ( Baseline!F$87 * Baseline!B$16 )</f>
        <v>4.6024152618747455E-2</v>
      </c>
      <c r="AI41" s="48">
        <f>P41 * ( Baseline!H$87 * Baseline!B$18 )</f>
        <v>5.7989949190596576E-4</v>
      </c>
      <c r="AJ41" s="48">
        <f t="shared" si="2"/>
        <v>4.7981291032778151E-2</v>
      </c>
      <c r="AK41" s="48">
        <f>Q41 * ( Baseline!B$87 * Baseline!B$7 )</f>
        <v>1.7470705405811092E-5</v>
      </c>
      <c r="AL41" s="48">
        <f>R41 * ( Baseline!D$87 * Baseline!B$11 )</f>
        <v>2.6986298020876246E-4</v>
      </c>
      <c r="AM41" s="48">
        <f>S41 * ( Baseline!F$87 * Baseline!B$16 )</f>
        <v>5.7276642468315126E-5</v>
      </c>
      <c r="AN41" s="48">
        <f>T41 * ( Baseline!H$87 * Baseline!B$18 )</f>
        <v>3.4658054265063389E-2</v>
      </c>
      <c r="AO41" s="48">
        <f t="shared" si="3"/>
        <v>3.5002664593146278E-2</v>
      </c>
      <c r="AP41" s="48"/>
      <c r="AQ41" s="48">
        <f>V41 * ( (1-Baseline!B$88-Baseline!B$87) + (1-B41)*Baseline!B$88 )</f>
        <v>0.16074561637170312</v>
      </c>
      <c r="AR41" s="48">
        <f>W41 * ( (1-Baseline!B$88-Baseline!B$87) + (1-B41)*Baseline!B$88 )</f>
        <v>5.8417432029879391E-4</v>
      </c>
      <c r="AS41" s="48">
        <f>X41 * ( (1-Baseline!B$88-Baseline!B$87) + (1-B41)*Baseline!B$88 )</f>
        <v>3.0314693050938393E-3</v>
      </c>
      <c r="AT41" s="48">
        <f>Y41 * ( (1-Baseline!B$88-Baseline!B$87) + (1-B41)*Baseline!B$88 )</f>
        <v>4.7863816689356698E-4</v>
      </c>
      <c r="AU41" s="48">
        <f t="shared" si="4"/>
        <v>0.16483989816398931</v>
      </c>
      <c r="AV41" s="48">
        <f>AA41 * ( (1-Baseline!D$88-Baseline!D$87) + (1-B41)*Baseline!D$88 )</f>
        <v>3.6821715501023431E-4</v>
      </c>
      <c r="AW41" s="48">
        <f>AB41 * ( (1-Baseline!D$88-Baseline!D$87) + (1-B41)*Baseline!D$88 )</f>
        <v>2.9992054346782746E-2</v>
      </c>
      <c r="AX41" s="48">
        <f>AC41 * ( (1-Baseline!D$88-Baseline!D$87) + (1-B41)*Baseline!D$88 )</f>
        <v>4.3825378837793839E-4</v>
      </c>
      <c r="AY41" s="48">
        <f>AD41 * ( (1-Baseline!D$88-Baseline!D$87) + (1-B41)*Baseline!D$88 )</f>
        <v>4.6028474124902124E-4</v>
      </c>
      <c r="AZ41" s="48">
        <f t="shared" si="5"/>
        <v>3.1258810031419941E-2</v>
      </c>
      <c r="BA41" s="48">
        <f>AF41 * ( (1-Baseline!F$88-Baseline!F$87) + (1-Baseline!B$36)*Baseline!F$88 )</f>
        <v>8.0619840115661785E-4</v>
      </c>
      <c r="BB41" s="48">
        <f>AG41 * ( (1-Baseline!F$88-Baseline!F$87) + (1-Baseline!B$36)*Baseline!F$88 )</f>
        <v>1.8490679884984604E-4</v>
      </c>
      <c r="BC41" s="48">
        <f>AH41 * ( (1-Baseline!F$88-Baseline!F$87) + (1-Baseline!B$36)*Baseline!F$88 )</f>
        <v>3.3120452997334474E-2</v>
      </c>
      <c r="BD41" s="48">
        <f>AI41 * ( (1-Baseline!F$88-Baseline!F$87) + (1-Baseline!B$36)*Baseline!F$88 )</f>
        <v>4.1731423115927397E-4</v>
      </c>
      <c r="BE41" s="48">
        <f t="shared" si="6"/>
        <v>3.452887242850021E-2</v>
      </c>
      <c r="BF41" s="48">
        <f>AK41 * ( (1-Baseline!H$88-Baseline!H$87) + (1-Baseline!B$36)*Baseline!H$88 )</f>
        <v>1.3842389307132242E-5</v>
      </c>
      <c r="BG41" s="48">
        <f>AL41 * ( (1-Baseline!H$88-Baseline!H$87) + (1-Baseline!B$36)*Baseline!H$88 )</f>
        <v>2.1381783647900666E-4</v>
      </c>
      <c r="BH41" s="48">
        <f>AM41 * ( (1-Baseline!H$88-Baseline!H$87) + (1-Baseline!B$36)*Baseline!H$88 )</f>
        <v>4.5381429360495438E-5</v>
      </c>
      <c r="BI41" s="48">
        <f>AN41 * ( (1-Baseline!H$88-Baseline!H$87) + (1-Baseline!B$36)*Baseline!H$88 )</f>
        <v>2.7460269555295021E-2</v>
      </c>
      <c r="BJ41" s="48">
        <f t="shared" si="7"/>
        <v>2.7733311210441654E-2</v>
      </c>
      <c r="BK41" s="48"/>
      <c r="BL41" s="48">
        <f t="shared" si="18"/>
        <v>0.97516207036106606</v>
      </c>
      <c r="BM41" s="48">
        <f t="shared" si="19"/>
        <v>3.5438891118316149E-3</v>
      </c>
      <c r="BN41" s="48">
        <f t="shared" si="20"/>
        <v>1.8390385694596903E-2</v>
      </c>
      <c r="BO41" s="48">
        <f t="shared" si="21"/>
        <v>2.9036548325054082E-3</v>
      </c>
      <c r="BP41" s="48">
        <f t="shared" si="8"/>
        <v>1</v>
      </c>
      <c r="BQ41" s="48">
        <f t="shared" si="22"/>
        <v>1.1779628035747974E-2</v>
      </c>
      <c r="BR41" s="48">
        <f t="shared" si="23"/>
        <v>0.95947524287188457</v>
      </c>
      <c r="BS41" s="48">
        <f t="shared" si="24"/>
        <v>1.402016864805236E-2</v>
      </c>
      <c r="BT41" s="48">
        <f t="shared" si="25"/>
        <v>1.4724960444315184E-2</v>
      </c>
      <c r="BU41" s="48">
        <f t="shared" si="9"/>
        <v>1</v>
      </c>
      <c r="BV41" s="48">
        <f t="shared" si="26"/>
        <v>2.3348529634902873E-2</v>
      </c>
      <c r="BW41" s="48">
        <f t="shared" si="27"/>
        <v>5.3551357413346504E-3</v>
      </c>
      <c r="BX41" s="48">
        <f t="shared" si="28"/>
        <v>0.95921038446644369</v>
      </c>
      <c r="BY41" s="48">
        <f t="shared" si="29"/>
        <v>1.2085950157318831E-2</v>
      </c>
      <c r="BZ41" s="48">
        <f t="shared" si="10"/>
        <v>1</v>
      </c>
      <c r="CA41" s="48">
        <f t="shared" si="30"/>
        <v>4.9912501259209718E-4</v>
      </c>
      <c r="CB41" s="48">
        <f t="shared" si="31"/>
        <v>7.7097839077543591E-3</v>
      </c>
      <c r="CC41" s="48">
        <f t="shared" si="32"/>
        <v>1.6363509216818374E-3</v>
      </c>
      <c r="CD41" s="48">
        <f t="shared" si="33"/>
        <v>0.99015474015797167</v>
      </c>
      <c r="CE41" s="48">
        <f t="shared" si="11"/>
        <v>1</v>
      </c>
      <c r="CF41" s="48"/>
      <c r="CG41" s="48">
        <f t="shared" si="34"/>
        <v>0.97516207036106606</v>
      </c>
      <c r="CH41" s="48">
        <f t="shared" si="35"/>
        <v>3.5438891118316149E-3</v>
      </c>
      <c r="CI41" s="48">
        <f t="shared" si="36"/>
        <v>1.8390385694596903E-2</v>
      </c>
      <c r="CJ41" s="48">
        <f t="shared" si="37"/>
        <v>2.9036548325054082E-3</v>
      </c>
      <c r="CK41" s="48">
        <f t="shared" si="12"/>
        <v>1</v>
      </c>
      <c r="CL41" s="48">
        <f t="shared" si="38"/>
        <v>1.1779628035747974E-2</v>
      </c>
      <c r="CM41" s="48">
        <f t="shared" si="39"/>
        <v>0.95947524287188457</v>
      </c>
      <c r="CN41" s="48">
        <f t="shared" si="40"/>
        <v>1.402016864805236E-2</v>
      </c>
      <c r="CO41" s="48">
        <f t="shared" si="41"/>
        <v>1.4724960444315184E-2</v>
      </c>
      <c r="CP41" s="48">
        <f t="shared" si="13"/>
        <v>1</v>
      </c>
      <c r="CQ41" s="48">
        <f t="shared" si="42"/>
        <v>2.3348529634902873E-2</v>
      </c>
      <c r="CR41" s="48">
        <f t="shared" si="43"/>
        <v>5.3551357413346504E-3</v>
      </c>
      <c r="CS41" s="48">
        <f t="shared" si="44"/>
        <v>0.95921038446644369</v>
      </c>
      <c r="CT41" s="48">
        <f t="shared" si="45"/>
        <v>1.2085950157318831E-2</v>
      </c>
      <c r="CU41" s="48">
        <f t="shared" si="14"/>
        <v>1</v>
      </c>
      <c r="CV41" s="48">
        <f t="shared" si="46"/>
        <v>4.9912501259209718E-4</v>
      </c>
      <c r="CW41" s="48">
        <f t="shared" si="47"/>
        <v>7.7097839077543591E-3</v>
      </c>
      <c r="CX41" s="48">
        <f t="shared" si="48"/>
        <v>1.6363509216818374E-3</v>
      </c>
      <c r="CY41" s="48">
        <f t="shared" si="49"/>
        <v>0.99015474015797167</v>
      </c>
      <c r="CZ41" s="48">
        <f t="shared" si="15"/>
        <v>1</v>
      </c>
      <c r="DA41" s="48"/>
      <c r="DB41" s="48">
        <f>(AQ41*Baseline!B$7 + AV41*Baseline!B$11 + BA41*Baseline!B$16 + BF41*Baseline!B$18)</f>
        <v>82086.05763625598</v>
      </c>
      <c r="DC41" s="48">
        <f>(AR41*Baseline!B$7 + AW41*Baseline!B$11 + BB41*Baseline!B$16 + BG41*Baseline!B$18)</f>
        <v>75013.270779122293</v>
      </c>
      <c r="DD41" s="48">
        <f>(AS41*Baseline!B$7 + AX41*Baseline!B$11 + BC41*Baseline!B$16 + BH41*Baseline!B$18)</f>
        <v>115447.98463665499</v>
      </c>
      <c r="DE41" s="48">
        <f>(AT41*Baseline!B$7 + AY41*Baseline!B$11 + BD41*Baseline!B$16 + BI41*Baseline!B$18)</f>
        <v>1260045.4774749314</v>
      </c>
      <c r="DF41" s="48">
        <f t="shared" si="16"/>
        <v>1532592.7905269647</v>
      </c>
      <c r="DG41" s="48"/>
      <c r="DH41" s="48">
        <f t="shared" si="50"/>
        <v>5.3560253019350051E-2</v>
      </c>
      <c r="DI41" s="48">
        <f t="shared" si="51"/>
        <v>4.8945337106361973E-2</v>
      </c>
      <c r="DJ41" s="48">
        <f t="shared" si="52"/>
        <v>7.5328544770825595E-2</v>
      </c>
      <c r="DK41" s="48">
        <f t="shared" si="53"/>
        <v>0.82216586510346235</v>
      </c>
      <c r="DL41" s="48">
        <f t="shared" si="17"/>
        <v>1</v>
      </c>
      <c r="DM41" s="48"/>
      <c r="DN41" s="48">
        <f>DH41 / (Baseline!B$7/Baseline!B$17)</f>
        <v>5.717204726914316</v>
      </c>
      <c r="DO41" s="48">
        <f>DI41 / (Baseline!B$11/Baseline!B$17)</f>
        <v>1.1815638642744082</v>
      </c>
      <c r="DP41" s="48">
        <f>DJ41 / (Baseline!B$16/Baseline!B$17)</f>
        <v>1.1640536646490836</v>
      </c>
      <c r="DQ41" s="48">
        <f>DK41 / (Baseline!B$18/Baseline!B$17)</f>
        <v>0.92953109307531678</v>
      </c>
      <c r="DR41" s="71"/>
      <c r="DS41" s="48">
        <f>(AU41*Baseline!B$34)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3.7255515974598398E-2</v>
      </c>
      <c r="DT41" s="48">
        <f>(AZ41*Baseline!B$34) + (Baseline!D$88*(1-Baseline!D$89)*Baseline!B$35) + (Baseline!D$88*Baseline!D$89*((1-Baseline!D$90)*Baseline!B$40 + Baseline!D$90*Baseline!B$41))</f>
        <v>1.1102389504712994E-2</v>
      </c>
      <c r="DU41" s="48">
        <f>(BE41*Baseline!B$34) + (Baseline!F$88*(1-Baseline!F$89)*Baseline!B$35) + (Baseline!F$88*Baseline!F$89*((1-Baseline!F$90)*Baseline!B$40 + Baseline!F$90*Baseline!B$41))</f>
        <v>1.2909970864275033E-2</v>
      </c>
      <c r="DV41" s="48">
        <f>(BJ41*Baseline!B$34) + (Baseline!H$88*(1-Baseline!H$89)*Baseline!B$35) + (Baseline!H$88*Baseline!H$89*((1-Baseline!H$90)*Baseline!B$40 + Baseline!H$90*Baseline!B$41))</f>
        <v>9.304996681566249E-3</v>
      </c>
      <c r="DW41" s="48">
        <f>( DS41*Baseline!B$7 + DT41*Baseline!B$11 + DU41*Baseline!B$16 + DV41*Baseline!B$18 ) / Baseline!B$17</f>
        <v>9.8745859671127128E-3</v>
      </c>
    </row>
    <row r="42" spans="1:127">
      <c r="A42" s="7" t="s">
        <v>88</v>
      </c>
      <c r="B42" s="1">
        <f>MIN( MAX( NORMINV( MCrands!B42, (B$5+B$4)/2, (B$5-B$4)/3.29 ), 0 ), 1 )</f>
        <v>0.28294934329037563</v>
      </c>
      <c r="C42" s="1">
        <f>MAX( NORMINV( MCrands!C42, (C$5+C$4)/2, (C$5-C$4)/3.29 ), 0 )</f>
        <v>2.8712091697499895</v>
      </c>
      <c r="D42" s="40"/>
      <c r="E42" s="40">
        <f>Baseline!B$33 * (C42 * Baseline!B$66*Baseline!B$66/Baseline!B$73 + Baseline!B$52*Baseline!B$52/Baseline!B$74 + Baseline!B$53*Baseline!B$53/Baseline!B$75 + Baseline!B$54*Baseline!B$54/Baseline!B$76)</f>
        <v>2.4034906059317279E-5</v>
      </c>
      <c r="F42" s="40">
        <f>Baseline!B$33 * (C42 * Baseline!B$66*Baseline!B$57/Baseline!B$73 + Baseline!B$52*Baseline!B$67/Baseline!B$74 + Baseline!B$53*Baseline!B$55/Baseline!B$75 + Baseline!B$54*Baseline!B$56/Baseline!B$76)</f>
        <v>3.9819059198625444E-8</v>
      </c>
      <c r="G42" s="1">
        <f>Baseline!B$33 * (C42 * Baseline!B$66*Baseline!B$58/Baseline!B$73 + Baseline!B$52*Baseline!B$59/Baseline!B$74 + Baseline!B$53*Baseline!B$68/Baseline!B$75 + Baseline!B$54*Baseline!B$60/Baseline!B$76)</f>
        <v>1.0954289640527202E-7</v>
      </c>
      <c r="H42" s="40">
        <f>Baseline!B$33 * (C42 * Baseline!B$66*Baseline!B$61/Baseline!B$73 + Baseline!B$52*Baseline!B$62/Baseline!B$74 + Baseline!B$53*Baseline!B$63/Baseline!B$75 + Baseline!B$54*Baseline!B$69/Baseline!B$76)</f>
        <v>1.8437246386810778E-9</v>
      </c>
      <c r="I42" s="40">
        <f>Baseline!B$33 * (C42 * Baseline!B$57*Baseline!B$66/Baseline!B$73 + Baseline!B$67*Baseline!B$52/Baseline!B$74 + Baseline!B$55*Baseline!B$53/Baseline!B$75 + Baseline!B$56*Baseline!B$54/Baseline!B$76)</f>
        <v>3.9819059198625444E-8</v>
      </c>
      <c r="J42" s="1">
        <f>Baseline!B$33 * (C42 * Baseline!B$57*Baseline!B$57/Baseline!B$73 + Baseline!B$67*Baseline!B$67/Baseline!B$74 + Baseline!B$55*Baseline!B$55/Baseline!B$75 + Baseline!B$56*Baseline!B$56/Baseline!B$76)</f>
        <v>1.7949606747875522E-6</v>
      </c>
      <c r="K42" s="40">
        <f>Baseline!B$33 * (C42 * Baseline!B$57*Baseline!B$58/Baseline!B$73 + Baseline!B$67*Baseline!B$59/Baseline!B$74 + Baseline!B$55*Baseline!B$68/Baseline!B$75 + Baseline!B$56*Baseline!B$60/Baseline!B$76)</f>
        <v>1.3929414896631623E-8</v>
      </c>
      <c r="L42" s="1">
        <f>Baseline!B$33 * (C42 * Baseline!B$57*Baseline!B$61/Baseline!B$73 + Baseline!B$67*Baseline!B$62/Baseline!B$74 + Baseline!B$55*Baseline!B$63/Baseline!B$75 + Baseline!B$56*Baseline!B$69/Baseline!B$76)</f>
        <v>1.4629440608916792E-8</v>
      </c>
      <c r="M42" s="40">
        <f>Baseline!B$33 * (C42 * Baseline!B$58*Baseline!B$66/Baseline!B$73 + Baseline!B$59*Baseline!B$52/Baseline!B$74 + Baseline!B$68*Baseline!B$53/Baseline!B$75 + Baseline!B$60*Baseline!B$54/Baseline!B$76)</f>
        <v>1.0954289640527202E-7</v>
      </c>
      <c r="N42" s="1">
        <f>Baseline!B$33 * (C42 * Baseline!B$58*Baseline!B$57/Baseline!B$73 + Baseline!B$59*Baseline!B$67/Baseline!B$74 + Baseline!B$68*Baseline!B$55/Baseline!B$75 + Baseline!B$60*Baseline!B$56/Baseline!B$76)</f>
        <v>1.3929414896631623E-8</v>
      </c>
      <c r="O42" s="1">
        <f>Baseline!B$33 * (C42 * Baseline!B$58*Baseline!B$58/Baseline!B$73 + Baseline!B$59*Baseline!B$59/Baseline!B$74 + Baseline!B$68*Baseline!B$68/Baseline!B$75 + Baseline!B$60*Baseline!B$60/Baseline!B$76)</f>
        <v>1.3250172967153804E-6</v>
      </c>
      <c r="P42" s="40">
        <f>Baseline!B$33 * (C42 * Baseline!B$58*Baseline!B$61/Baseline!B$73 + Baseline!B$59*Baseline!B$62/Baseline!B$74 + Baseline!B$68*Baseline!B$63/Baseline!B$75 + Baseline!B$60*Baseline!B$69/Baseline!B$76)</f>
        <v>1.6490241584556667E-9</v>
      </c>
      <c r="Q42" s="40">
        <f>Baseline!B$33 * (C42 * Baseline!B$61*Baseline!B$66/Baseline!B$73 + Baseline!B$62*Baseline!B$52/Baseline!B$74 + Baseline!B$63*Baseline!B$53/Baseline!B$75 + Baseline!B$69*Baseline!B$54/Baseline!B$76)</f>
        <v>1.8437246386810774E-9</v>
      </c>
      <c r="R42" s="40">
        <f>Baseline!B$33 * (C42 * Baseline!B$61*Baseline!B$57/Baseline!B$73 + Baseline!B$62*Baseline!B$67/Baseline!B$74 + Baseline!B$63*Baseline!B$55/Baseline!B$75 + Baseline!B$69*Baseline!B$56/Baseline!B$76)</f>
        <v>1.4629440608916792E-8</v>
      </c>
      <c r="S42" s="40">
        <f>Baseline!B$33 * (C42 * Baseline!B$61*Baseline!B$58/Baseline!B$73 + Baseline!B$62*Baseline!B$59/Baseline!B$74 + Baseline!B$63*Baseline!B$68/Baseline!B$75 + Baseline!B$69*Baseline!B$60/Baseline!B$76)</f>
        <v>1.6490241584556667E-9</v>
      </c>
      <c r="T42" s="40">
        <f>Baseline!B$33 * (C42 * Baseline!B$61*Baseline!B$61/Baseline!B$73 + Baseline!B$62*Baseline!B$62/Baseline!B$74 + Baseline!B$63*Baseline!B$63/Baseline!B$75 + Baseline!B$69*Baseline!B$69/Baseline!B$76)</f>
        <v>9.8551808379607741E-8</v>
      </c>
      <c r="U42" s="40"/>
      <c r="V42" s="40">
        <f>E42 * ( Baseline!B$87 * Baseline!B$7 )</f>
        <v>0.24945828998965405</v>
      </c>
      <c r="W42" s="40">
        <f>F42 * ( Baseline!D$87 * Baseline!B$11 )</f>
        <v>7.3452608564987054E-4</v>
      </c>
      <c r="X42" s="40">
        <f>G42 * ( Baseline!F$87 * Baseline!B$16 )</f>
        <v>3.8049473030075183E-3</v>
      </c>
      <c r="Y42" s="40">
        <f>H42 * ( Baseline!H$87 * Baseline!B$18 )</f>
        <v>6.4838903565704999E-4</v>
      </c>
      <c r="Z42" s="48">
        <f t="shared" si="0"/>
        <v>0.25464615241396849</v>
      </c>
      <c r="AA42" s="40">
        <f>I42 * ( Baseline!B$87 * Baseline!B$7 )</f>
        <v>4.1328201542253348E-4</v>
      </c>
      <c r="AB42" s="1">
        <f>J42 * ( Baseline!D$87 * Baseline!B$11 )</f>
        <v>3.3110913840793697E-2</v>
      </c>
      <c r="AC42" s="1">
        <f>K42 * ( Baseline!F$87 * Baseline!B$16 )</f>
        <v>4.8383502155471998E-4</v>
      </c>
      <c r="AD42" s="1">
        <f>L42 * ( Baseline!F$87 * Baseline!B$16 )</f>
        <v>5.0815025360902947E-4</v>
      </c>
      <c r="AE42" s="48">
        <f t="shared" si="1"/>
        <v>3.4516181131379976E-2</v>
      </c>
      <c r="AF42" s="48">
        <f>M42 * ( Baseline!B$87 * Baseline!B$7 )</f>
        <v>1.1369457217903182E-3</v>
      </c>
      <c r="AG42" s="48">
        <f>N42 * ( Baseline!D$87 * Baseline!B$11 )</f>
        <v>2.5695028474628085E-4</v>
      </c>
      <c r="AH42" s="48">
        <f>O42 * ( Baseline!F$87 * Baseline!B$16 )</f>
        <v>4.6024170941429111E-2</v>
      </c>
      <c r="AI42" s="48">
        <f>P42 * ( Baseline!H$87 * Baseline!B$18 )</f>
        <v>5.7991804277297886E-4</v>
      </c>
      <c r="AJ42" s="48">
        <f t="shared" si="2"/>
        <v>4.7997984990738686E-2</v>
      </c>
      <c r="AK42" s="48">
        <f>Q42 * ( Baseline!B$87 * Baseline!B$7 )</f>
        <v>1.9136018024870904E-5</v>
      </c>
      <c r="AL42" s="48">
        <f>R42 * ( Baseline!D$87 * Baseline!B$11 )</f>
        <v>2.6986337603088955E-4</v>
      </c>
      <c r="AM42" s="48">
        <f>S42 * ( Baseline!F$87 * Baseline!B$16 )</f>
        <v>5.7278474736479203E-5</v>
      </c>
      <c r="AN42" s="48">
        <f>T42 * ( Baseline!H$87 * Baseline!B$18 )</f>
        <v>3.4658056120150091E-2</v>
      </c>
      <c r="AO42" s="48">
        <f t="shared" si="3"/>
        <v>3.5004333988942329E-2</v>
      </c>
      <c r="AP42" s="48"/>
      <c r="AQ42" s="48">
        <f>V42 * ( (1-Baseline!B$88-Baseline!B$87) + (1-B42)*Baseline!B$88 )</f>
        <v>0.18130006977936319</v>
      </c>
      <c r="AR42" s="48">
        <f>W42 * ( (1-Baseline!B$88-Baseline!B$87) + (1-B42)*Baseline!B$88 )</f>
        <v>5.338352579447532E-4</v>
      </c>
      <c r="AS42" s="48">
        <f>X42 * ( (1-Baseline!B$88-Baseline!B$87) + (1-B42)*Baseline!B$88 )</f>
        <v>2.7653408975531458E-3</v>
      </c>
      <c r="AT42" s="48">
        <f>Y42 * ( (1-Baseline!B$88-Baseline!B$87) + (1-B42)*Baseline!B$88 )</f>
        <v>4.7123299616008962E-4</v>
      </c>
      <c r="AU42" s="48">
        <f t="shared" si="4"/>
        <v>0.18507047893102119</v>
      </c>
      <c r="AV42" s="48">
        <f>AA42 * ( (1-Baseline!D$88-Baseline!D$87) + (1-B42)*Baseline!D$88 )</f>
        <v>3.5733896090250217E-4</v>
      </c>
      <c r="AW42" s="48">
        <f>AB42 * ( (1-Baseline!D$88-Baseline!D$87) + (1-B42)*Baseline!D$88 )</f>
        <v>2.8628924329806165E-2</v>
      </c>
      <c r="AX42" s="48">
        <f>AC42 * ( (1-Baseline!D$88-Baseline!D$87) + (1-B42)*Baseline!D$88 )</f>
        <v>4.1834170711212777E-4</v>
      </c>
      <c r="AY42" s="48">
        <f>AD42 * ( (1-Baseline!D$88-Baseline!D$87) + (1-B42)*Baseline!D$88 )</f>
        <v>4.3936555870050832E-4</v>
      </c>
      <c r="AZ42" s="48">
        <f t="shared" si="5"/>
        <v>2.9843970556521306E-2</v>
      </c>
      <c r="BA42" s="48">
        <f>AF42 * ( (1-Baseline!F$88-Baseline!F$87) + (1-Baseline!B$36)*Baseline!F$88 )</f>
        <v>8.1818252366341025E-4</v>
      </c>
      <c r="BB42" s="48">
        <f>AG42 * ( (1-Baseline!F$88-Baseline!F$87) + (1-Baseline!B$36)*Baseline!F$88 )</f>
        <v>1.8490964731253558E-4</v>
      </c>
      <c r="BC42" s="48">
        <f>AH42 * ( (1-Baseline!F$88-Baseline!F$87) + (1-Baseline!B$36)*Baseline!F$88 )</f>
        <v>3.3120466182922519E-2</v>
      </c>
      <c r="BD42" s="48">
        <f>AI42 * ( (1-Baseline!F$88-Baseline!F$87) + (1-Baseline!B$36)*Baseline!F$88 )</f>
        <v>4.1732758095680436E-4</v>
      </c>
      <c r="BE42" s="48">
        <f t="shared" si="6"/>
        <v>3.454088593485527E-2</v>
      </c>
      <c r="BF42" s="48">
        <f>AK42 * ( (1-Baseline!H$88-Baseline!H$87) + (1-Baseline!B$36)*Baseline!H$88 )</f>
        <v>1.5161849801465712E-5</v>
      </c>
      <c r="BG42" s="48">
        <f>AL42 * ( (1-Baseline!H$88-Baseline!H$87) + (1-Baseline!B$36)*Baseline!H$88 )</f>
        <v>2.1381815009679437E-4</v>
      </c>
      <c r="BH42" s="48">
        <f>AM42 * ( (1-Baseline!H$88-Baseline!H$87) + (1-Baseline!B$36)*Baseline!H$88 )</f>
        <v>4.5382881103207194E-5</v>
      </c>
      <c r="BI42" s="48">
        <f>AN42 * ( (1-Baseline!H$88-Baseline!H$87) + (1-Baseline!B$36)*Baseline!H$88 )</f>
        <v>2.7460271025117316E-2</v>
      </c>
      <c r="BJ42" s="48">
        <f t="shared" si="7"/>
        <v>2.7734633906118782E-2</v>
      </c>
      <c r="BK42" s="48"/>
      <c r="BL42" s="48">
        <f t="shared" si="18"/>
        <v>0.97962717137040922</v>
      </c>
      <c r="BM42" s="48">
        <f t="shared" si="19"/>
        <v>2.8844970901259863E-3</v>
      </c>
      <c r="BN42" s="48">
        <f t="shared" si="20"/>
        <v>1.4942096186954992E-2</v>
      </c>
      <c r="BO42" s="48">
        <f t="shared" si="21"/>
        <v>2.5462353525098182E-3</v>
      </c>
      <c r="BP42" s="48">
        <f t="shared" si="8"/>
        <v>1</v>
      </c>
      <c r="BQ42" s="48">
        <f t="shared" si="22"/>
        <v>1.1973573027950159E-2</v>
      </c>
      <c r="BR42" s="48">
        <f t="shared" si="23"/>
        <v>0.95928671004369315</v>
      </c>
      <c r="BS42" s="48">
        <f t="shared" si="24"/>
        <v>1.4017628998789994E-2</v>
      </c>
      <c r="BT42" s="48">
        <f t="shared" si="25"/>
        <v>1.4722087929566771E-2</v>
      </c>
      <c r="BU42" s="48">
        <f t="shared" si="9"/>
        <v>1.0000000000000002</v>
      </c>
      <c r="BV42" s="48">
        <f t="shared" si="26"/>
        <v>2.3687363584319096E-2</v>
      </c>
      <c r="BW42" s="48">
        <f t="shared" si="27"/>
        <v>5.3533556626566706E-3</v>
      </c>
      <c r="BX42" s="48">
        <f t="shared" si="28"/>
        <v>0.95887714766171062</v>
      </c>
      <c r="BY42" s="48">
        <f t="shared" si="29"/>
        <v>1.208213309131363E-2</v>
      </c>
      <c r="BZ42" s="48">
        <f t="shared" si="10"/>
        <v>1</v>
      </c>
      <c r="CA42" s="48">
        <f t="shared" si="30"/>
        <v>5.4667567824361019E-4</v>
      </c>
      <c r="CB42" s="48">
        <f t="shared" si="31"/>
        <v>7.7094275273495525E-3</v>
      </c>
      <c r="CC42" s="48">
        <f t="shared" si="32"/>
        <v>1.6363252263154942E-3</v>
      </c>
      <c r="CD42" s="48">
        <f t="shared" si="33"/>
        <v>0.99010757156809137</v>
      </c>
      <c r="CE42" s="48">
        <f t="shared" si="11"/>
        <v>1</v>
      </c>
      <c r="CF42" s="48"/>
      <c r="CG42" s="48">
        <f t="shared" si="34"/>
        <v>0.97962717137040922</v>
      </c>
      <c r="CH42" s="48">
        <f t="shared" si="35"/>
        <v>2.8844970901259863E-3</v>
      </c>
      <c r="CI42" s="48">
        <f t="shared" si="36"/>
        <v>1.4942096186954992E-2</v>
      </c>
      <c r="CJ42" s="48">
        <f t="shared" si="37"/>
        <v>2.5462353525098182E-3</v>
      </c>
      <c r="CK42" s="48">
        <f t="shared" si="12"/>
        <v>1</v>
      </c>
      <c r="CL42" s="48">
        <f t="shared" si="38"/>
        <v>1.1973573027950159E-2</v>
      </c>
      <c r="CM42" s="48">
        <f t="shared" si="39"/>
        <v>0.95928671004369315</v>
      </c>
      <c r="CN42" s="48">
        <f t="shared" si="40"/>
        <v>1.4017628998789994E-2</v>
      </c>
      <c r="CO42" s="48">
        <f t="shared" si="41"/>
        <v>1.4722087929566771E-2</v>
      </c>
      <c r="CP42" s="48">
        <f t="shared" si="13"/>
        <v>1.0000000000000002</v>
      </c>
      <c r="CQ42" s="48">
        <f t="shared" si="42"/>
        <v>2.3687363584319096E-2</v>
      </c>
      <c r="CR42" s="48">
        <f t="shared" si="43"/>
        <v>5.3533556626566706E-3</v>
      </c>
      <c r="CS42" s="48">
        <f t="shared" si="44"/>
        <v>0.95887714766171062</v>
      </c>
      <c r="CT42" s="48">
        <f t="shared" si="45"/>
        <v>1.208213309131363E-2</v>
      </c>
      <c r="CU42" s="48">
        <f t="shared" si="14"/>
        <v>1</v>
      </c>
      <c r="CV42" s="48">
        <f t="shared" si="46"/>
        <v>5.4667567824361019E-4</v>
      </c>
      <c r="CW42" s="48">
        <f t="shared" si="47"/>
        <v>7.7094275273495525E-3</v>
      </c>
      <c r="CX42" s="48">
        <f t="shared" si="48"/>
        <v>1.6363252263154942E-3</v>
      </c>
      <c r="CY42" s="48">
        <f t="shared" si="49"/>
        <v>0.99010757156809137</v>
      </c>
      <c r="CZ42" s="48">
        <f t="shared" si="15"/>
        <v>1</v>
      </c>
      <c r="DA42" s="48"/>
      <c r="DB42" s="48">
        <f>(AQ42*Baseline!B$7 + AV42*Baseline!B$11 + BA42*Baseline!B$16 + BF42*Baseline!B$18)</f>
        <v>92132.206924380938</v>
      </c>
      <c r="DC42" s="48">
        <f>(AR42*Baseline!B$7 + AW42*Baseline!B$11 + BB42*Baseline!B$16 + BG42*Baseline!B$18)</f>
        <v>72065.574307159011</v>
      </c>
      <c r="DD42" s="48">
        <f>(AS42*Baseline!B$7 + AX42*Baseline!B$11 + BC42*Baseline!B$16 + BH42*Baseline!B$18)</f>
        <v>115276.32047617945</v>
      </c>
      <c r="DE42" s="48">
        <f>(AT42*Baseline!B$7 + AY42*Baseline!B$11 + BD42*Baseline!B$16 + BI42*Baseline!B$18)</f>
        <v>1259997.1356792352</v>
      </c>
      <c r="DF42" s="48">
        <f t="shared" si="16"/>
        <v>1539471.2373869545</v>
      </c>
      <c r="DG42" s="48"/>
      <c r="DH42" s="48">
        <f t="shared" si="50"/>
        <v>5.9846656882504005E-2</v>
      </c>
      <c r="DI42" s="48">
        <f t="shared" si="51"/>
        <v>4.6811900448026973E-2</v>
      </c>
      <c r="DJ42" s="48">
        <f t="shared" si="52"/>
        <v>7.4880463938933675E-2</v>
      </c>
      <c r="DK42" s="48">
        <f t="shared" si="53"/>
        <v>0.81846097873053547</v>
      </c>
      <c r="DL42" s="48">
        <f t="shared" si="17"/>
        <v>1</v>
      </c>
      <c r="DM42" s="48"/>
      <c r="DN42" s="48">
        <f>DH42 / (Baseline!B$7/Baseline!B$17)</f>
        <v>6.3882369916187356</v>
      </c>
      <c r="DO42" s="48">
        <f>DI42 / (Baseline!B$11/Baseline!B$17)</f>
        <v>1.1300616822232536</v>
      </c>
      <c r="DP42" s="48">
        <f>DJ42 / (Baseline!B$16/Baseline!B$17)</f>
        <v>1.1571294616658763</v>
      </c>
      <c r="DQ42" s="48">
        <f>DK42 / (Baseline!B$18/Baseline!B$17)</f>
        <v>0.92534239195536316</v>
      </c>
      <c r="DR42" s="71"/>
      <c r="DS42" s="48">
        <f>(AU42*Baseline!B$34)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4.0290103089653181E-2</v>
      </c>
      <c r="DT42" s="48">
        <f>(AZ42*Baseline!B$34) + (Baseline!D$88*(1-Baseline!D$89)*Baseline!B$35) + (Baseline!D$88*Baseline!D$89*((1-Baseline!D$90)*Baseline!B$40 + Baseline!D$90*Baseline!B$41))</f>
        <v>1.0890163583478198E-2</v>
      </c>
      <c r="DU42" s="48">
        <f>(BE42*Baseline!B$34) + (Baseline!F$88*(1-Baseline!F$89)*Baseline!B$35) + (Baseline!F$88*Baseline!F$89*((1-Baseline!F$90)*Baseline!B$40 + Baseline!F$90*Baseline!B$41))</f>
        <v>1.2911772890228292E-2</v>
      </c>
      <c r="DV42" s="48">
        <f>(BJ42*Baseline!B$34) + (Baseline!H$88*(1-Baseline!H$89)*Baseline!B$35) + (Baseline!H$88*Baseline!H$89*((1-Baseline!H$90)*Baseline!B$40 + Baseline!H$90*Baseline!B$41))</f>
        <v>9.3051950859178185E-3</v>
      </c>
      <c r="DW42" s="48">
        <f>( DS42*Baseline!B$7 + DT42*Baseline!B$11 + DU42*Baseline!B$16 + DV42*Baseline!B$18 ) / Baseline!B$17</f>
        <v>9.8945155763152885E-3</v>
      </c>
    </row>
    <row r="43" spans="1:127">
      <c r="A43" s="7" t="s">
        <v>91</v>
      </c>
      <c r="B43" s="1">
        <f>MIN( MAX( NORMINV( MCrands!B43, (B$5+B$4)/2, (B$5-B$4)/3.29 ), 0 ), 1 )</f>
        <v>0.61216700931284784</v>
      </c>
      <c r="C43" s="1">
        <f>MAX( NORMINV( MCrands!C43, (C$5+C$4)/2, (C$5-C$4)/3.29 ), 0 )</f>
        <v>2.97376534741294</v>
      </c>
      <c r="D43" s="40"/>
      <c r="E43" s="40">
        <f>Baseline!B$33 * (C43 * Baseline!B$66*Baseline!B$66/Baseline!B$73 + Baseline!B$52*Baseline!B$52/Baseline!B$74 + Baseline!B$53*Baseline!B$53/Baseline!B$75 + Baseline!B$54*Baseline!B$54/Baseline!B$76)</f>
        <v>2.4893100536417652E-5</v>
      </c>
      <c r="F43" s="40">
        <f>Baseline!B$33 * (C43 * Baseline!B$66*Baseline!B$57/Baseline!B$73 + Baseline!B$52*Baseline!B$67/Baseline!B$74 + Baseline!B$53*Baseline!B$55/Baseline!B$75 + Baseline!B$54*Baseline!B$56/Baseline!B$76)</f>
        <v>3.9933829439628503E-8</v>
      </c>
      <c r="G43" s="1">
        <f>Baseline!B$33 * (C43 * Baseline!B$66*Baseline!B$58/Baseline!B$73 + Baseline!B$52*Baseline!B$59/Baseline!B$74 + Baseline!B$53*Baseline!B$68/Baseline!B$75 + Baseline!B$54*Baseline!B$60/Baseline!B$76)</f>
        <v>1.0982503991440453E-7</v>
      </c>
      <c r="H43" s="40">
        <f>Baseline!B$33 * (C43 * Baseline!B$66*Baseline!B$61/Baseline!B$73 + Baseline!B$52*Baseline!B$62/Baseline!B$74 + Baseline!B$53*Baseline!B$63/Baseline!B$75 + Baseline!B$54*Baseline!B$69/Baseline!B$76)</f>
        <v>1.8719389895943298E-9</v>
      </c>
      <c r="I43" s="40">
        <f>Baseline!B$33 * (C43 * Baseline!B$57*Baseline!B$66/Baseline!B$73 + Baseline!B$67*Baseline!B$52/Baseline!B$74 + Baseline!B$55*Baseline!B$53/Baseline!B$75 + Baseline!B$56*Baseline!B$54/Baseline!B$76)</f>
        <v>3.9933829439628503E-8</v>
      </c>
      <c r="J43" s="1">
        <f>Baseline!B$33 * (C43 * Baseline!B$57*Baseline!B$57/Baseline!B$73 + Baseline!B$67*Baseline!B$67/Baseline!B$74 + Baseline!B$55*Baseline!B$55/Baseline!B$75 + Baseline!B$56*Baseline!B$56/Baseline!B$76)</f>
        <v>1.7949606901362972E-6</v>
      </c>
      <c r="K43" s="40">
        <f>Baseline!B$33 * (C43 * Baseline!B$57*Baseline!B$58/Baseline!B$73 + Baseline!B$67*Baseline!B$59/Baseline!B$74 + Baseline!B$55*Baseline!B$68/Baseline!B$75 + Baseline!B$56*Baseline!B$60/Baseline!B$76)</f>
        <v>1.3929452628963167E-8</v>
      </c>
      <c r="L43" s="1">
        <f>Baseline!B$33 * (C43 * Baseline!B$57*Baseline!B$61/Baseline!B$73 + Baseline!B$67*Baseline!B$62/Baseline!B$74 + Baseline!B$55*Baseline!B$63/Baseline!B$75 + Baseline!B$56*Baseline!B$69/Baseline!B$76)</f>
        <v>1.4629444382149946E-8</v>
      </c>
      <c r="M43" s="40">
        <f>Baseline!B$33 * (C43 * Baseline!B$58*Baseline!B$66/Baseline!B$73 + Baseline!B$59*Baseline!B$52/Baseline!B$74 + Baseline!B$68*Baseline!B$53/Baseline!B$75 + Baseline!B$60*Baseline!B$54/Baseline!B$76)</f>
        <v>1.0982503991440453E-7</v>
      </c>
      <c r="N43" s="1">
        <f>Baseline!B$33 * (C43 * Baseline!B$58*Baseline!B$57/Baseline!B$73 + Baseline!B$59*Baseline!B$67/Baseline!B$74 + Baseline!B$68*Baseline!B$55/Baseline!B$75 + Baseline!B$60*Baseline!B$56/Baseline!B$76)</f>
        <v>1.3929452628963167E-8</v>
      </c>
      <c r="O43" s="1">
        <f>Baseline!B$33 * (C43 * Baseline!B$58*Baseline!B$58/Baseline!B$73 + Baseline!B$59*Baseline!B$59/Baseline!B$74 + Baseline!B$68*Baseline!B$68/Baseline!B$75 + Baseline!B$60*Baseline!B$60/Baseline!B$76)</f>
        <v>1.3250173894740287E-6</v>
      </c>
      <c r="P43" s="40">
        <f>Baseline!B$33 * (C43 * Baseline!B$58*Baseline!B$61/Baseline!B$73 + Baseline!B$59*Baseline!B$62/Baseline!B$74 + Baseline!B$68*Baseline!B$63/Baseline!B$75 + Baseline!B$60*Baseline!B$69/Baseline!B$76)</f>
        <v>1.649033434320505E-9</v>
      </c>
      <c r="Q43" s="40">
        <f>Baseline!B$33 * (C43 * Baseline!B$61*Baseline!B$66/Baseline!B$73 + Baseline!B$62*Baseline!B$52/Baseline!B$74 + Baseline!B$63*Baseline!B$53/Baseline!B$75 + Baseline!B$69*Baseline!B$54/Baseline!B$76)</f>
        <v>1.8719389895943298E-9</v>
      </c>
      <c r="R43" s="40">
        <f>Baseline!B$33 * (C43 * Baseline!B$61*Baseline!B$57/Baseline!B$73 + Baseline!B$62*Baseline!B$67/Baseline!B$74 + Baseline!B$63*Baseline!B$55/Baseline!B$75 + Baseline!B$69*Baseline!B$56/Baseline!B$76)</f>
        <v>1.4629444382149946E-8</v>
      </c>
      <c r="S43" s="40">
        <f>Baseline!B$33 * (C43 * Baseline!B$61*Baseline!B$58/Baseline!B$73 + Baseline!B$62*Baseline!B$59/Baseline!B$74 + Baseline!B$63*Baseline!B$68/Baseline!B$75 + Baseline!B$69*Baseline!B$60/Baseline!B$76)</f>
        <v>1.649033434320505E-9</v>
      </c>
      <c r="T43" s="40">
        <f>Baseline!B$33 * (C43 * Baseline!B$61*Baseline!B$61/Baseline!B$73 + Baseline!B$62*Baseline!B$62/Baseline!B$74 + Baseline!B$63*Baseline!B$63/Baseline!B$75 + Baseline!B$69*Baseline!B$69/Baseline!B$76)</f>
        <v>9.8551809307194236E-8</v>
      </c>
      <c r="U43" s="40"/>
      <c r="V43" s="40">
        <f>E43 * ( Baseline!B$87 * Baseline!B$7 )</f>
        <v>0.25836549046747881</v>
      </c>
      <c r="W43" s="40">
        <f>F43 * ( Baseline!D$87 * Baseline!B$11 )</f>
        <v>7.3664320588248461E-4</v>
      </c>
      <c r="X43" s="40">
        <f>G43 * ( Baseline!F$87 * Baseline!B$16 )</f>
        <v>3.8147474928816576E-3</v>
      </c>
      <c r="Y43" s="40">
        <f>H43 * ( Baseline!H$87 * Baseline!B$18 )</f>
        <v>6.5831127425848221E-4</v>
      </c>
      <c r="Z43" s="48">
        <f t="shared" si="0"/>
        <v>0.26357519244050137</v>
      </c>
      <c r="AA43" s="40">
        <f>I43 * ( Baseline!B$87 * Baseline!B$7 )</f>
        <v>4.1447321575390422E-4</v>
      </c>
      <c r="AB43" s="1">
        <f>J43 * ( Baseline!D$87 * Baseline!B$11 )</f>
        <v>3.3110914123925791E-2</v>
      </c>
      <c r="AC43" s="1">
        <f>K43 * ( Baseline!F$87 * Baseline!B$16 )</f>
        <v>4.8383633217857471E-4</v>
      </c>
      <c r="AD43" s="1">
        <f>L43 * ( Baseline!F$87 * Baseline!B$16 )</f>
        <v>5.0815038467141491E-4</v>
      </c>
      <c r="AE43" s="48">
        <f t="shared" si="1"/>
        <v>3.4517374056529687E-2</v>
      </c>
      <c r="AF43" s="48">
        <f>M43 * ( Baseline!B$87 * Baseline!B$7 )</f>
        <v>1.1398740892716046E-3</v>
      </c>
      <c r="AG43" s="48">
        <f>N43 * ( Baseline!D$87 * Baseline!B$11 )</f>
        <v>2.5695098077934515E-4</v>
      </c>
      <c r="AH43" s="48">
        <f>O43 * ( Baseline!F$87 * Baseline!B$16 )</f>
        <v>4.6024174163379415E-2</v>
      </c>
      <c r="AI43" s="48">
        <f>P43 * ( Baseline!H$87 * Baseline!B$18 )</f>
        <v>5.7992130484852485E-4</v>
      </c>
      <c r="AJ43" s="48">
        <f t="shared" si="2"/>
        <v>4.8000920538278889E-2</v>
      </c>
      <c r="AK43" s="48">
        <f>Q43 * ( Baseline!B$87 * Baseline!B$7 )</f>
        <v>1.9428854772999551E-5</v>
      </c>
      <c r="AL43" s="48">
        <f>R43 * ( Baseline!D$87 * Baseline!B$11 )</f>
        <v>2.6986344563419595E-4</v>
      </c>
      <c r="AM43" s="48">
        <f>S43 * ( Baseline!F$87 * Baseline!B$16 )</f>
        <v>5.7278796931510173E-5</v>
      </c>
      <c r="AN43" s="48">
        <f>T43 * ( Baseline!H$87 * Baseline!B$18 )</f>
        <v>3.4658056446357652E-2</v>
      </c>
      <c r="AO43" s="48">
        <f t="shared" si="3"/>
        <v>3.5004627543696355E-2</v>
      </c>
      <c r="AP43" s="48"/>
      <c r="AQ43" s="48">
        <f>V43 * ( (1-Baseline!B$88-Baseline!B$87) + (1-B43)*Baseline!B$88 )</f>
        <v>0.11207155061935475</v>
      </c>
      <c r="AR43" s="48">
        <f>W43 * ( (1-Baseline!B$88-Baseline!B$87) + (1-B43)*Baseline!B$88 )</f>
        <v>3.1953472651121838E-4</v>
      </c>
      <c r="AS43" s="48">
        <f>X43 * ( (1-Baseline!B$88-Baseline!B$87) + (1-B43)*Baseline!B$88 )</f>
        <v>1.6547282145730566E-3</v>
      </c>
      <c r="AT43" s="48">
        <f>Y43 * ( (1-Baseline!B$88-Baseline!B$87) + (1-B43)*Baseline!B$88 )</f>
        <v>2.855565778651776E-4</v>
      </c>
      <c r="AU43" s="48">
        <f t="shared" si="4"/>
        <v>0.11433137013830422</v>
      </c>
      <c r="AV43" s="48">
        <f>AA43 * ( (1-Baseline!D$88-Baseline!D$87) + (1-B43)*Baseline!D$88 )</f>
        <v>2.9723846358137632E-4</v>
      </c>
      <c r="AW43" s="48">
        <f>AB43 * ( (1-Baseline!D$88-Baseline!D$87) + (1-B43)*Baseline!D$88 )</f>
        <v>2.3745411929860964E-2</v>
      </c>
      <c r="AX43" s="48">
        <f>AC43 * ( (1-Baseline!D$88-Baseline!D$87) + (1-B43)*Baseline!D$88 )</f>
        <v>3.4698205465464574E-4</v>
      </c>
      <c r="AY43" s="48">
        <f>AD43 * ( (1-Baseline!D$88-Baseline!D$87) + (1-B43)*Baseline!D$88 )</f>
        <v>3.6441881855569326E-4</v>
      </c>
      <c r="AZ43" s="48">
        <f t="shared" si="5"/>
        <v>2.4754051266652678E-2</v>
      </c>
      <c r="BA43" s="48">
        <f>AF43 * ( (1-Baseline!F$88-Baseline!F$87) + (1-Baseline!B$36)*Baseline!F$88 )</f>
        <v>8.2028987061070341E-4</v>
      </c>
      <c r="BB43" s="48">
        <f>AG43 * ( (1-Baseline!F$88-Baseline!F$87) + (1-Baseline!B$36)*Baseline!F$88 )</f>
        <v>1.8491014820020172E-4</v>
      </c>
      <c r="BC43" s="48">
        <f>AH43 * ( (1-Baseline!F$88-Baseline!F$87) + (1-Baseline!B$36)*Baseline!F$88 )</f>
        <v>3.3120468501541059E-2</v>
      </c>
      <c r="BD43" s="48">
        <f>AI43 * ( (1-Baseline!F$88-Baseline!F$87) + (1-Baseline!B$36)*Baseline!F$88 )</f>
        <v>4.1732992845075365E-4</v>
      </c>
      <c r="BE43" s="48">
        <f t="shared" si="6"/>
        <v>3.4542998448802716E-2</v>
      </c>
      <c r="BF43" s="48">
        <f>AK43 * ( (1-Baseline!H$88-Baseline!H$87) + (1-Baseline!B$36)*Baseline!H$88 )</f>
        <v>1.5393870213743001E-5</v>
      </c>
      <c r="BG43" s="48">
        <f>AL43 * ( (1-Baseline!H$88-Baseline!H$87) + (1-Baseline!B$36)*Baseline!H$88 )</f>
        <v>2.1381820524488611E-4</v>
      </c>
      <c r="BH43" s="48">
        <f>AM43 * ( (1-Baseline!H$88-Baseline!H$87) + (1-Baseline!B$36)*Baseline!H$88 )</f>
        <v>4.5383136384774136E-5</v>
      </c>
      <c r="BI43" s="48">
        <f>AN43 * ( (1-Baseline!H$88-Baseline!H$87) + (1-Baseline!B$36)*Baseline!H$88 )</f>
        <v>2.7460271283578093E-2</v>
      </c>
      <c r="BJ43" s="48">
        <f t="shared" si="7"/>
        <v>2.7734866495421496E-2</v>
      </c>
      <c r="BK43" s="48"/>
      <c r="BL43" s="48">
        <f t="shared" si="18"/>
        <v>0.98023447531315533</v>
      </c>
      <c r="BM43" s="48">
        <f t="shared" si="19"/>
        <v>2.794812360987926E-3</v>
      </c>
      <c r="BN43" s="48">
        <f t="shared" si="20"/>
        <v>1.4473090041441539E-2</v>
      </c>
      <c r="BO43" s="48">
        <f t="shared" si="21"/>
        <v>2.4976222844154323E-3</v>
      </c>
      <c r="BP43" s="48">
        <f t="shared" si="8"/>
        <v>1.0000000000000002</v>
      </c>
      <c r="BQ43" s="48">
        <f t="shared" si="22"/>
        <v>1.2007669386295564E-2</v>
      </c>
      <c r="BR43" s="48">
        <f t="shared" si="23"/>
        <v>0.95925356516690663</v>
      </c>
      <c r="BS43" s="48">
        <f t="shared" si="24"/>
        <v>1.4017182517597884E-2</v>
      </c>
      <c r="BT43" s="48">
        <f t="shared" si="25"/>
        <v>1.47215829291999E-2</v>
      </c>
      <c r="BU43" s="48">
        <f t="shared" si="9"/>
        <v>1</v>
      </c>
      <c r="BV43" s="48">
        <f t="shared" si="26"/>
        <v>2.3746921444196028E-2</v>
      </c>
      <c r="BW43" s="48">
        <f t="shared" si="27"/>
        <v>5.3530427728867534E-3</v>
      </c>
      <c r="BX43" s="48">
        <f t="shared" si="28"/>
        <v>0.95881857362874745</v>
      </c>
      <c r="BY43" s="48">
        <f t="shared" si="29"/>
        <v>1.2081462154169728E-2</v>
      </c>
      <c r="BZ43" s="48">
        <f t="shared" si="10"/>
        <v>1</v>
      </c>
      <c r="CA43" s="48">
        <f t="shared" si="30"/>
        <v>5.5503675189077411E-4</v>
      </c>
      <c r="CB43" s="48">
        <f t="shared" si="31"/>
        <v>7.7093648631834412E-3</v>
      </c>
      <c r="CC43" s="48">
        <f t="shared" si="32"/>
        <v>1.636320708169482E-3</v>
      </c>
      <c r="CD43" s="48">
        <f t="shared" si="33"/>
        <v>0.99009927767675632</v>
      </c>
      <c r="CE43" s="48">
        <f t="shared" si="11"/>
        <v>1</v>
      </c>
      <c r="CF43" s="48"/>
      <c r="CG43" s="48">
        <f t="shared" si="34"/>
        <v>0.98023447531315533</v>
      </c>
      <c r="CH43" s="48">
        <f t="shared" si="35"/>
        <v>2.794812360987926E-3</v>
      </c>
      <c r="CI43" s="48">
        <f t="shared" si="36"/>
        <v>1.4473090041441539E-2</v>
      </c>
      <c r="CJ43" s="48">
        <f t="shared" si="37"/>
        <v>2.4976222844154323E-3</v>
      </c>
      <c r="CK43" s="48">
        <f t="shared" si="12"/>
        <v>1.0000000000000002</v>
      </c>
      <c r="CL43" s="48">
        <f t="shared" si="38"/>
        <v>1.2007669386295564E-2</v>
      </c>
      <c r="CM43" s="48">
        <f t="shared" si="39"/>
        <v>0.95925356516690663</v>
      </c>
      <c r="CN43" s="48">
        <f t="shared" si="40"/>
        <v>1.4017182517597884E-2</v>
      </c>
      <c r="CO43" s="48">
        <f t="shared" si="41"/>
        <v>1.47215829291999E-2</v>
      </c>
      <c r="CP43" s="48">
        <f t="shared" si="13"/>
        <v>1</v>
      </c>
      <c r="CQ43" s="48">
        <f t="shared" si="42"/>
        <v>2.3746921444196028E-2</v>
      </c>
      <c r="CR43" s="48">
        <f t="shared" si="43"/>
        <v>5.3530427728867534E-3</v>
      </c>
      <c r="CS43" s="48">
        <f t="shared" si="44"/>
        <v>0.95881857362874745</v>
      </c>
      <c r="CT43" s="48">
        <f t="shared" si="45"/>
        <v>1.2081462154169728E-2</v>
      </c>
      <c r="CU43" s="48">
        <f t="shared" si="14"/>
        <v>1</v>
      </c>
      <c r="CV43" s="48">
        <f t="shared" si="46"/>
        <v>5.5503675189077411E-4</v>
      </c>
      <c r="CW43" s="48">
        <f t="shared" si="47"/>
        <v>7.7093648631834412E-3</v>
      </c>
      <c r="CX43" s="48">
        <f t="shared" si="48"/>
        <v>1.636320708169482E-3</v>
      </c>
      <c r="CY43" s="48">
        <f t="shared" si="49"/>
        <v>0.99009927767675632</v>
      </c>
      <c r="CZ43" s="48">
        <f t="shared" si="15"/>
        <v>1</v>
      </c>
      <c r="DA43" s="48"/>
      <c r="DB43" s="48">
        <f>(AQ43*Baseline!B$7 + AV43*Baseline!B$11 + BA43*Baseline!B$16 + BF43*Baseline!B$18)</f>
        <v>58445.170786521019</v>
      </c>
      <c r="DC43" s="48">
        <f>(AR43*Baseline!B$7 + AW43*Baseline!B$11 + BB43*Baseline!B$16 + BG43*Baseline!B$18)</f>
        <v>61488.686701406637</v>
      </c>
      <c r="DD43" s="48">
        <f>(AS43*Baseline!B$7 + AX43*Baseline!B$11 + BC43*Baseline!B$16 + BH43*Baseline!B$18)</f>
        <v>114584.6581541817</v>
      </c>
      <c r="DE43" s="48">
        <f>(AT43*Baseline!B$7 + AY43*Baseline!B$11 + BD43*Baseline!B$16 + BI43*Baseline!B$18)</f>
        <v>1259746.3749846783</v>
      </c>
      <c r="DF43" s="48">
        <f t="shared" si="16"/>
        <v>1494264.8906267877</v>
      </c>
      <c r="DG43" s="48"/>
      <c r="DH43" s="48">
        <f t="shared" si="50"/>
        <v>3.9112992049224603E-2</v>
      </c>
      <c r="DI43" s="48">
        <f t="shared" si="51"/>
        <v>4.1149790165794807E-2</v>
      </c>
      <c r="DJ43" s="48">
        <f t="shared" si="52"/>
        <v>7.6682962219715781E-2</v>
      </c>
      <c r="DK43" s="48">
        <f t="shared" si="53"/>
        <v>0.84305425556526481</v>
      </c>
      <c r="DL43" s="48">
        <f t="shared" si="17"/>
        <v>1</v>
      </c>
      <c r="DM43" s="48"/>
      <c r="DN43" s="48">
        <f>DH43 / (Baseline!B$7/Baseline!B$17)</f>
        <v>4.1750546426059909</v>
      </c>
      <c r="DO43" s="48">
        <f>DI43 / (Baseline!B$11/Baseline!B$17)</f>
        <v>0.9933756299751324</v>
      </c>
      <c r="DP43" s="48">
        <f>DJ43 / (Baseline!B$16/Baseline!B$17)</f>
        <v>1.1849835073752621</v>
      </c>
      <c r="DQ43" s="48">
        <f>DK43 / (Baseline!B$18/Baseline!B$17)</f>
        <v>0.9531472625645474</v>
      </c>
      <c r="DR43" s="71"/>
      <c r="DS43" s="48">
        <f>(AU43*Baseline!B$34)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2.9679236770745632E-2</v>
      </c>
      <c r="DT43" s="48">
        <f>(AZ43*Baseline!B$34) + (Baseline!D$88*(1-Baseline!D$89)*Baseline!B$35) + (Baseline!D$88*Baseline!D$89*((1-Baseline!D$90)*Baseline!B$40 + Baseline!D$90*Baseline!B$41))</f>
        <v>1.0126675689997904E-2</v>
      </c>
      <c r="DU43" s="48">
        <f>(BE43*Baseline!B$34) + (Baseline!F$88*(1-Baseline!F$89)*Baseline!B$35) + (Baseline!F$88*Baseline!F$89*((1-Baseline!F$90)*Baseline!B$40 + Baseline!F$90*Baseline!B$41))</f>
        <v>1.291208976732041E-2</v>
      </c>
      <c r="DV43" s="48">
        <f>(BJ43*Baseline!B$34) + (Baseline!H$88*(1-Baseline!H$89)*Baseline!B$35) + (Baseline!H$88*Baseline!H$89*((1-Baseline!H$90)*Baseline!B$40 + Baseline!H$90*Baseline!B$41))</f>
        <v>9.3052299743132255E-3</v>
      </c>
      <c r="DW43" s="48">
        <f>( DS43*Baseline!B$7 + DT43*Baseline!B$11 + DU43*Baseline!B$16 + DV43*Baseline!B$18 ) / Baseline!B$17</f>
        <v>9.7635347251515195E-3</v>
      </c>
    </row>
    <row r="44" spans="1:127">
      <c r="A44" s="7" t="s">
        <v>94</v>
      </c>
      <c r="B44" s="1">
        <f>MIN( MAX( NORMINV( MCrands!B44, (B$5+B$4)/2, (B$5-B$4)/3.29 ), 0 ), 1 )</f>
        <v>0.61382785431209652</v>
      </c>
      <c r="C44" s="1">
        <f>MAX( NORMINV( MCrands!C44, (C$5+C$4)/2, (C$5-C$4)/3.29 ), 0 )</f>
        <v>2.4728309316960777</v>
      </c>
      <c r="D44" s="40"/>
      <c r="E44" s="40">
        <f>Baseline!B$33 * (C44 * Baseline!B$66*Baseline!B$66/Baseline!B$73 + Baseline!B$52*Baseline!B$52/Baseline!B$74 + Baseline!B$53*Baseline!B$53/Baseline!B$75 + Baseline!B$54*Baseline!B$54/Baseline!B$76)</f>
        <v>2.0701259939836813E-5</v>
      </c>
      <c r="F44" s="40">
        <f>Baseline!B$33 * (C44 * Baseline!B$66*Baseline!B$57/Baseline!B$73 + Baseline!B$52*Baseline!B$67/Baseline!B$74 + Baseline!B$53*Baseline!B$55/Baseline!B$75 + Baseline!B$54*Baseline!B$56/Baseline!B$76)</f>
        <v>3.9373235578501E-8</v>
      </c>
      <c r="G44" s="1">
        <f>Baseline!B$33 * (C44 * Baseline!B$66*Baseline!B$58/Baseline!B$73 + Baseline!B$52*Baseline!B$59/Baseline!B$74 + Baseline!B$53*Baseline!B$68/Baseline!B$75 + Baseline!B$54*Baseline!B$60/Baseline!B$76)</f>
        <v>1.0844691333913278E-7</v>
      </c>
      <c r="H44" s="40">
        <f>Baseline!B$33 * (C44 * Baseline!B$66*Baseline!B$61/Baseline!B$73 + Baseline!B$52*Baseline!B$62/Baseline!B$74 + Baseline!B$53*Baseline!B$63/Baseline!B$75 + Baseline!B$54*Baseline!B$69/Baseline!B$76)</f>
        <v>1.734126332067154E-9</v>
      </c>
      <c r="I44" s="40">
        <f>Baseline!B$33 * (C44 * Baseline!B$57*Baseline!B$66/Baseline!B$73 + Baseline!B$67*Baseline!B$52/Baseline!B$74 + Baseline!B$55*Baseline!B$53/Baseline!B$75 + Baseline!B$56*Baseline!B$54/Baseline!B$76)</f>
        <v>3.9373235578501E-8</v>
      </c>
      <c r="J44" s="1">
        <f>Baseline!B$33 * (C44 * Baseline!B$57*Baseline!B$57/Baseline!B$73 + Baseline!B$67*Baseline!B$67/Baseline!B$74 + Baseline!B$55*Baseline!B$55/Baseline!B$75 + Baseline!B$56*Baseline!B$56/Baseline!B$76)</f>
        <v>1.7949606151655366E-6</v>
      </c>
      <c r="K44" s="40">
        <f>Baseline!B$33 * (C44 * Baseline!B$57*Baseline!B$58/Baseline!B$73 + Baseline!B$67*Baseline!B$59/Baseline!B$74 + Baseline!B$55*Baseline!B$68/Baseline!B$75 + Baseline!B$56*Baseline!B$60/Baseline!B$76)</f>
        <v>1.3929268325843771E-8</v>
      </c>
      <c r="L44" s="1">
        <f>Baseline!B$33 * (C44 * Baseline!B$57*Baseline!B$61/Baseline!B$73 + Baseline!B$67*Baseline!B$62/Baseline!B$74 + Baseline!B$55*Baseline!B$63/Baseline!B$75 + Baseline!B$56*Baseline!B$69/Baseline!B$76)</f>
        <v>1.4629425951838006E-8</v>
      </c>
      <c r="M44" s="40">
        <f>Baseline!B$33 * (C44 * Baseline!B$58*Baseline!B$66/Baseline!B$73 + Baseline!B$59*Baseline!B$52/Baseline!B$74 + Baseline!B$68*Baseline!B$53/Baseline!B$75 + Baseline!B$60*Baseline!B$54/Baseline!B$76)</f>
        <v>1.0844691333913278E-7</v>
      </c>
      <c r="N44" s="1">
        <f>Baseline!B$33 * (C44 * Baseline!B$58*Baseline!B$57/Baseline!B$73 + Baseline!B$59*Baseline!B$67/Baseline!B$74 + Baseline!B$68*Baseline!B$55/Baseline!B$75 + Baseline!B$60*Baseline!B$56/Baseline!B$76)</f>
        <v>1.3929268325843771E-8</v>
      </c>
      <c r="O44" s="1">
        <f>Baseline!B$33 * (C44 * Baseline!B$58*Baseline!B$58/Baseline!B$73 + Baseline!B$59*Baseline!B$59/Baseline!B$74 + Baseline!B$68*Baseline!B$68/Baseline!B$75 + Baseline!B$60*Baseline!B$60/Baseline!B$76)</f>
        <v>1.3250169363955269E-6</v>
      </c>
      <c r="P44" s="40">
        <f>Baseline!B$33 * (C44 * Baseline!B$58*Baseline!B$61/Baseline!B$73 + Baseline!B$59*Baseline!B$62/Baseline!B$74 + Baseline!B$68*Baseline!B$63/Baseline!B$75 + Baseline!B$60*Baseline!B$69/Baseline!B$76)</f>
        <v>1.6489881264703205E-9</v>
      </c>
      <c r="Q44" s="40">
        <f>Baseline!B$33 * (C44 * Baseline!B$61*Baseline!B$66/Baseline!B$73 + Baseline!B$62*Baseline!B$52/Baseline!B$74 + Baseline!B$63*Baseline!B$53/Baseline!B$75 + Baseline!B$69*Baseline!B$54/Baseline!B$76)</f>
        <v>1.734126332067154E-9</v>
      </c>
      <c r="R44" s="40">
        <f>Baseline!B$33 * (C44 * Baseline!B$61*Baseline!B$57/Baseline!B$73 + Baseline!B$62*Baseline!B$67/Baseline!B$74 + Baseline!B$63*Baseline!B$55/Baseline!B$75 + Baseline!B$69*Baseline!B$56/Baseline!B$76)</f>
        <v>1.4629425951838006E-8</v>
      </c>
      <c r="S44" s="40">
        <f>Baseline!B$33 * (C44 * Baseline!B$61*Baseline!B$58/Baseline!B$73 + Baseline!B$62*Baseline!B$59/Baseline!B$74 + Baseline!B$63*Baseline!B$68/Baseline!B$75 + Baseline!B$69*Baseline!B$60/Baseline!B$76)</f>
        <v>1.6489881264703205E-9</v>
      </c>
      <c r="T44" s="40">
        <f>Baseline!B$33 * (C44 * Baseline!B$61*Baseline!B$61/Baseline!B$73 + Baseline!B$62*Baseline!B$62/Baseline!B$74 + Baseline!B$63*Baseline!B$63/Baseline!B$75 + Baseline!B$69*Baseline!B$69/Baseline!B$76)</f>
        <v>9.8551804776409218E-8</v>
      </c>
      <c r="U44" s="40"/>
      <c r="V44" s="40">
        <f>E44 * ( Baseline!B$87 * Baseline!B$7 )</f>
        <v>0.21485837691556628</v>
      </c>
      <c r="W44" s="40">
        <f>F44 * ( Baseline!D$87 * Baseline!B$11 )</f>
        <v>7.2630215758198767E-4</v>
      </c>
      <c r="X44" s="40">
        <f>G44 * ( Baseline!F$87 * Baseline!B$16 )</f>
        <v>3.766878583368956E-3</v>
      </c>
      <c r="Y44" s="40">
        <f>H44 * ( Baseline!H$87 * Baseline!B$18 )</f>
        <v>6.0984621920595421E-4</v>
      </c>
      <c r="Z44" s="48">
        <f t="shared" si="0"/>
        <v>0.21996140387572319</v>
      </c>
      <c r="AA44" s="40">
        <f>I44 * ( Baseline!B$87 * Baseline!B$7 )</f>
        <v>4.0865481206926187E-4</v>
      </c>
      <c r="AB44" s="1">
        <f>J44 * ( Baseline!D$87 * Baseline!B$11 )</f>
        <v>3.3110912740970486E-2</v>
      </c>
      <c r="AC44" s="1">
        <f>K44 * ( Baseline!F$87 * Baseline!B$16 )</f>
        <v>4.8382993045212693E-4</v>
      </c>
      <c r="AD44" s="1">
        <f>L44 * ( Baseline!F$87 * Baseline!B$16 )</f>
        <v>5.0814974449877009E-4</v>
      </c>
      <c r="AE44" s="48">
        <f t="shared" si="1"/>
        <v>3.4511547227990644E-2</v>
      </c>
      <c r="AF44" s="48">
        <f>M44 * ( Baseline!B$87 * Baseline!B$7 )</f>
        <v>1.1255705135468591E-3</v>
      </c>
      <c r="AG44" s="48">
        <f>N44 * ( Baseline!D$87 * Baseline!B$11 )</f>
        <v>2.569475810142179E-4</v>
      </c>
      <c r="AH44" s="48">
        <f>O44 * ( Baseline!F$87 * Baseline!B$16 )</f>
        <v>4.6024158425801903E-2</v>
      </c>
      <c r="AI44" s="48">
        <f>P44 * ( Baseline!H$87 * Baseline!B$18 )</f>
        <v>5.7990537127977355E-4</v>
      </c>
      <c r="AJ44" s="48">
        <f t="shared" si="2"/>
        <v>4.798658189164276E-2</v>
      </c>
      <c r="AK44" s="48">
        <f>Q44 * ( Baseline!B$87 * Baseline!B$7 )</f>
        <v>1.799849720052499E-5</v>
      </c>
      <c r="AL44" s="48">
        <f>R44 * ( Baseline!D$87 * Baseline!B$11 )</f>
        <v>2.6986310565768325E-4</v>
      </c>
      <c r="AM44" s="48">
        <f>S44 * ( Baseline!F$87 * Baseline!B$16 )</f>
        <v>5.7277223173758446E-5</v>
      </c>
      <c r="AN44" s="48">
        <f>T44 * ( Baseline!H$87 * Baseline!B$18 )</f>
        <v>3.4658054853000775E-2</v>
      </c>
      <c r="AO44" s="48">
        <f t="shared" si="3"/>
        <v>3.5003193679032742E-2</v>
      </c>
      <c r="AP44" s="48"/>
      <c r="AQ44" s="48">
        <f>V44 * ( (1-Baseline!B$88-Baseline!B$87) + (1-B44)*Baseline!B$88 )</f>
        <v>9.2881817379648207E-2</v>
      </c>
      <c r="AR44" s="48">
        <f>W44 * ( (1-Baseline!B$88-Baseline!B$87) + (1-B44)*Baseline!B$88 )</f>
        <v>3.1397549088572316E-4</v>
      </c>
      <c r="AS44" s="48">
        <f>X44 * ( (1-Baseline!B$88-Baseline!B$87) + (1-B44)*Baseline!B$88 )</f>
        <v>1.6283960332124953E-3</v>
      </c>
      <c r="AT44" s="48">
        <f>Y44 * ( (1-Baseline!B$88-Baseline!B$87) + (1-B44)*Baseline!B$88 )</f>
        <v>2.636323795009203E-4</v>
      </c>
      <c r="AU44" s="48">
        <f t="shared" si="4"/>
        <v>9.5087821283247345E-2</v>
      </c>
      <c r="AV44" s="48">
        <f>AA44 * ( (1-Baseline!D$88-Baseline!D$87) + (1-B44)*Baseline!D$88 )</f>
        <v>2.9276174634960587E-4</v>
      </c>
      <c r="AW44" s="48">
        <f>AB44 * ( (1-Baseline!D$88-Baseline!D$87) + (1-B44)*Baseline!D$88 )</f>
        <v>2.3720774480034727E-2</v>
      </c>
      <c r="AX44" s="48">
        <f>AC44 * ( (1-Baseline!D$88-Baseline!D$87) + (1-B44)*Baseline!D$88 )</f>
        <v>3.4661746587084274E-4</v>
      </c>
      <c r="AY44" s="48">
        <f>AD44 * ( (1-Baseline!D$88-Baseline!D$87) + (1-B44)*Baseline!D$88 )</f>
        <v>3.6404026629044525E-4</v>
      </c>
      <c r="AZ44" s="48">
        <f t="shared" si="5"/>
        <v>2.472419395854562E-2</v>
      </c>
      <c r="BA44" s="48">
        <f>AF44 * ( (1-Baseline!F$88-Baseline!F$87) + (1-Baseline!B$36)*Baseline!F$88 )</f>
        <v>8.0999655980475334E-4</v>
      </c>
      <c r="BB44" s="48">
        <f>AG44 * ( (1-Baseline!F$88-Baseline!F$87) + (1-Baseline!B$36)*Baseline!F$88 )</f>
        <v>1.8490770162042368E-4</v>
      </c>
      <c r="BC44" s="48">
        <f>AH44 * ( (1-Baseline!F$88-Baseline!F$87) + (1-Baseline!B$36)*Baseline!F$88 )</f>
        <v>3.312045717627668E-2</v>
      </c>
      <c r="BD44" s="48">
        <f>AI44 * ( (1-Baseline!F$88-Baseline!F$87) + (1-Baseline!B$36)*Baseline!F$88 )</f>
        <v>4.17318462144806E-4</v>
      </c>
      <c r="BE44" s="48">
        <f t="shared" si="6"/>
        <v>3.4532679899846666E-2</v>
      </c>
      <c r="BF44" s="48">
        <f>AK44 * ( (1-Baseline!H$88-Baseline!H$87) + (1-Baseline!B$36)*Baseline!H$88 )</f>
        <v>1.4260569301919958E-5</v>
      </c>
      <c r="BG44" s="48">
        <f>AL44 * ( (1-Baseline!H$88-Baseline!H$87) + (1-Baseline!B$36)*Baseline!H$88 )</f>
        <v>2.1381793587469557E-4</v>
      </c>
      <c r="BH44" s="48">
        <f>AM44 * ( (1-Baseline!H$88-Baseline!H$87) + (1-Baseline!B$36)*Baseline!H$88 )</f>
        <v>4.5381889465032286E-5</v>
      </c>
      <c r="BI44" s="48">
        <f>AN44 * ( (1-Baseline!H$88-Baseline!H$87) + (1-Baseline!B$36)*Baseline!H$88 )</f>
        <v>2.7460270021129572E-2</v>
      </c>
      <c r="BJ44" s="48">
        <f t="shared" si="7"/>
        <v>2.7733730415771221E-2</v>
      </c>
      <c r="BK44" s="48"/>
      <c r="BL44" s="48">
        <f t="shared" si="18"/>
        <v>0.97680035283353583</v>
      </c>
      <c r="BM44" s="48">
        <f t="shared" si="19"/>
        <v>3.3019527279992441E-3</v>
      </c>
      <c r="BN44" s="48">
        <f t="shared" si="20"/>
        <v>1.7125179767888819E-2</v>
      </c>
      <c r="BO44" s="48">
        <f t="shared" si="21"/>
        <v>2.7725146705760866E-3</v>
      </c>
      <c r="BP44" s="48">
        <f t="shared" si="8"/>
        <v>1</v>
      </c>
      <c r="BQ44" s="48">
        <f t="shared" si="22"/>
        <v>1.1841103772299775E-2</v>
      </c>
      <c r="BR44" s="48">
        <f t="shared" si="23"/>
        <v>0.959415482656652</v>
      </c>
      <c r="BS44" s="48">
        <f t="shared" si="24"/>
        <v>1.4019363642430841E-2</v>
      </c>
      <c r="BT44" s="48">
        <f t="shared" si="25"/>
        <v>1.4724049928617354E-2</v>
      </c>
      <c r="BU44" s="48">
        <f t="shared" si="9"/>
        <v>0.99999999999999989</v>
      </c>
      <c r="BV44" s="48">
        <f t="shared" si="26"/>
        <v>2.3455942665149193E-2</v>
      </c>
      <c r="BW44" s="48">
        <f t="shared" si="27"/>
        <v>5.3545714423757973E-3</v>
      </c>
      <c r="BX44" s="48">
        <f t="shared" si="28"/>
        <v>0.95910474577513871</v>
      </c>
      <c r="BY44" s="48">
        <f t="shared" si="29"/>
        <v>1.2084740117336189E-2</v>
      </c>
      <c r="BZ44" s="48">
        <f t="shared" si="10"/>
        <v>0.99999999999999989</v>
      </c>
      <c r="CA44" s="48">
        <f t="shared" si="30"/>
        <v>5.1419585782843205E-4</v>
      </c>
      <c r="CB44" s="48">
        <f t="shared" si="31"/>
        <v>7.7096709555200937E-3</v>
      </c>
      <c r="CC44" s="48">
        <f t="shared" si="32"/>
        <v>1.6363427777182533E-3</v>
      </c>
      <c r="CD44" s="48">
        <f t="shared" si="33"/>
        <v>0.99013979040893318</v>
      </c>
      <c r="CE44" s="48">
        <f t="shared" si="11"/>
        <v>1</v>
      </c>
      <c r="CF44" s="48"/>
      <c r="CG44" s="48">
        <f t="shared" si="34"/>
        <v>0.97680035283353583</v>
      </c>
      <c r="CH44" s="48">
        <f t="shared" si="35"/>
        <v>3.3019527279992441E-3</v>
      </c>
      <c r="CI44" s="48">
        <f t="shared" si="36"/>
        <v>1.7125179767888819E-2</v>
      </c>
      <c r="CJ44" s="48">
        <f t="shared" si="37"/>
        <v>2.7725146705760866E-3</v>
      </c>
      <c r="CK44" s="48">
        <f t="shared" si="12"/>
        <v>1</v>
      </c>
      <c r="CL44" s="48">
        <f t="shared" si="38"/>
        <v>1.1841103772299775E-2</v>
      </c>
      <c r="CM44" s="48">
        <f t="shared" si="39"/>
        <v>0.959415482656652</v>
      </c>
      <c r="CN44" s="48">
        <f t="shared" si="40"/>
        <v>1.4019363642430841E-2</v>
      </c>
      <c r="CO44" s="48">
        <f t="shared" si="41"/>
        <v>1.4724049928617354E-2</v>
      </c>
      <c r="CP44" s="48">
        <f t="shared" si="13"/>
        <v>0.99999999999999989</v>
      </c>
      <c r="CQ44" s="48">
        <f t="shared" si="42"/>
        <v>2.3455942665149193E-2</v>
      </c>
      <c r="CR44" s="48">
        <f t="shared" si="43"/>
        <v>5.3545714423757973E-3</v>
      </c>
      <c r="CS44" s="48">
        <f t="shared" si="44"/>
        <v>0.95910474577513871</v>
      </c>
      <c r="CT44" s="48">
        <f t="shared" si="45"/>
        <v>1.2084740117336189E-2</v>
      </c>
      <c r="CU44" s="48">
        <f t="shared" si="14"/>
        <v>0.99999999999999989</v>
      </c>
      <c r="CV44" s="48">
        <f t="shared" si="46"/>
        <v>5.1419585782843205E-4</v>
      </c>
      <c r="CW44" s="48">
        <f t="shared" si="47"/>
        <v>7.7096709555200937E-3</v>
      </c>
      <c r="CX44" s="48">
        <f t="shared" si="48"/>
        <v>1.6363427777182533E-3</v>
      </c>
      <c r="CY44" s="48">
        <f t="shared" si="49"/>
        <v>0.99013979040893318</v>
      </c>
      <c r="CZ44" s="48">
        <f t="shared" si="15"/>
        <v>1</v>
      </c>
      <c r="DA44" s="48"/>
      <c r="DB44" s="48">
        <f>(AQ44*Baseline!B$7 + AV44*Baseline!B$11 + BA44*Baseline!B$16 + BF44*Baseline!B$18)</f>
        <v>49042.170282962157</v>
      </c>
      <c r="DC44" s="48">
        <f>(AR44*Baseline!B$7 + AW44*Baseline!B$11 + BB44*Baseline!B$16 + BG44*Baseline!B$18)</f>
        <v>61433.133599365683</v>
      </c>
      <c r="DD44" s="48">
        <f>(AS44*Baseline!B$7 + AX44*Baseline!B$11 + BC44*Baseline!B$16 + BH44*Baseline!B$18)</f>
        <v>114571.01012662724</v>
      </c>
      <c r="DE44" s="48">
        <f>(AT44*Baseline!B$7 + AY44*Baseline!B$11 + BD44*Baseline!B$16 + BI44*Baseline!B$18)</f>
        <v>1259734.8336998455</v>
      </c>
      <c r="DF44" s="48">
        <f t="shared" si="16"/>
        <v>1484781.1477088006</v>
      </c>
      <c r="DG44" s="48"/>
      <c r="DH44" s="48">
        <f t="shared" si="50"/>
        <v>3.3029898284094084E-2</v>
      </c>
      <c r="DI44" s="48">
        <f t="shared" si="51"/>
        <v>4.1375211218275865E-2</v>
      </c>
      <c r="DJ44" s="48">
        <f t="shared" si="52"/>
        <v>7.7163567373834424E-2</v>
      </c>
      <c r="DK44" s="48">
        <f t="shared" si="53"/>
        <v>0.84843132312379554</v>
      </c>
      <c r="DL44" s="48">
        <f t="shared" si="17"/>
        <v>0.99999999999999989</v>
      </c>
      <c r="DM44" s="48"/>
      <c r="DN44" s="48">
        <f>DH44 / (Baseline!B$7/Baseline!B$17)</f>
        <v>3.5257243936300822</v>
      </c>
      <c r="DO44" s="48">
        <f>DI44 / (Baseline!B$11/Baseline!B$17)</f>
        <v>0.99881740207447511</v>
      </c>
      <c r="DP44" s="48">
        <f>DJ44 / (Baseline!B$16/Baseline!B$17)</f>
        <v>1.192410309427566</v>
      </c>
      <c r="DQ44" s="48">
        <f>DK44 / (Baseline!B$18/Baseline!B$17)</f>
        <v>0.95922651213858789</v>
      </c>
      <c r="DR44" s="71"/>
      <c r="DS44" s="48">
        <f>(AU44*Baseline!B$34)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2.67927044424871E-2</v>
      </c>
      <c r="DT44" s="48">
        <f>(AZ44*Baseline!B$34) + (Baseline!D$88*(1-Baseline!D$89)*Baseline!B$35) + (Baseline!D$88*Baseline!D$89*((1-Baseline!D$90)*Baseline!B$40 + Baseline!D$90*Baseline!B$41))</f>
        <v>1.0122197093781846E-2</v>
      </c>
      <c r="DU44" s="48">
        <f>(BE44*Baseline!B$34) + (Baseline!F$88*(1-Baseline!F$89)*Baseline!B$35) + (Baseline!F$88*Baseline!F$89*((1-Baseline!F$90)*Baseline!B$40 + Baseline!F$90*Baseline!B$41))</f>
        <v>1.2910541984977004E-2</v>
      </c>
      <c r="DV44" s="48">
        <f>(BJ44*Baseline!B$34) + (Baseline!H$88*(1-Baseline!H$89)*Baseline!B$35) + (Baseline!H$88*Baseline!H$89*((1-Baseline!H$90)*Baseline!B$40 + Baseline!H$90*Baseline!B$41))</f>
        <v>9.3050595623656845E-3</v>
      </c>
      <c r="DW44" s="48">
        <f>( DS44*Baseline!B$7 + DT44*Baseline!B$11 + DU44*Baseline!B$16 + DV44*Baseline!B$18 ) / Baseline!B$17</f>
        <v>9.7360565321843572E-3</v>
      </c>
    </row>
    <row r="45" spans="1:127">
      <c r="A45" s="7" t="s">
        <v>97</v>
      </c>
      <c r="B45" s="1">
        <f>MIN( MAX( NORMINV( MCrands!B45, (B$5+B$4)/2, (B$5-B$4)/3.29 ), 0 ), 1 )</f>
        <v>0.56729405427318758</v>
      </c>
      <c r="C45" s="1">
        <f>MAX( NORMINV( MCrands!C45, (C$5+C$4)/2, (C$5-C$4)/3.29 ), 0 )</f>
        <v>2.4943425602436493</v>
      </c>
      <c r="D45" s="40"/>
      <c r="E45" s="40">
        <f>Baseline!B$33 * (C45 * Baseline!B$66*Baseline!B$66/Baseline!B$73 + Baseline!B$52*Baseline!B$52/Baseline!B$74 + Baseline!B$53*Baseline!B$53/Baseline!B$75 + Baseline!B$54*Baseline!B$54/Baseline!B$76)</f>
        <v>2.0881270166754913E-5</v>
      </c>
      <c r="F45" s="40">
        <f>Baseline!B$33 * (C45 * Baseline!B$66*Baseline!B$57/Baseline!B$73 + Baseline!B$52*Baseline!B$67/Baseline!B$74 + Baseline!B$53*Baseline!B$55/Baseline!B$75 + Baseline!B$54*Baseline!B$56/Baseline!B$76)</f>
        <v>3.9397309162843111E-8</v>
      </c>
      <c r="G45" s="1">
        <f>Baseline!B$33 * (C45 * Baseline!B$66*Baseline!B$58/Baseline!B$73 + Baseline!B$52*Baseline!B$59/Baseline!B$74 + Baseline!B$53*Baseline!B$68/Baseline!B$75 + Baseline!B$54*Baseline!B$60/Baseline!B$76)</f>
        <v>1.0850609423397378E-7</v>
      </c>
      <c r="H45" s="40">
        <f>Baseline!B$33 * (C45 * Baseline!B$66*Baseline!B$61/Baseline!B$73 + Baseline!B$52*Baseline!B$62/Baseline!B$74 + Baseline!B$53*Baseline!B$63/Baseline!B$75 + Baseline!B$54*Baseline!B$69/Baseline!B$76)</f>
        <v>1.7400444215512552E-9</v>
      </c>
      <c r="I45" s="40">
        <f>Baseline!B$33 * (C45 * Baseline!B$57*Baseline!B$66/Baseline!B$73 + Baseline!B$67*Baseline!B$52/Baseline!B$74 + Baseline!B$55*Baseline!B$53/Baseline!B$75 + Baseline!B$56*Baseline!B$54/Baseline!B$76)</f>
        <v>3.9397309162843111E-8</v>
      </c>
      <c r="J45" s="1">
        <f>Baseline!B$33 * (C45 * Baseline!B$57*Baseline!B$57/Baseline!B$73 + Baseline!B$67*Baseline!B$67/Baseline!B$74 + Baseline!B$55*Baseline!B$55/Baseline!B$75 + Baseline!B$56*Baseline!B$56/Baseline!B$76)</f>
        <v>1.7949606183850064E-6</v>
      </c>
      <c r="K45" s="40">
        <f>Baseline!B$33 * (C45 * Baseline!B$57*Baseline!B$58/Baseline!B$73 + Baseline!B$67*Baseline!B$59/Baseline!B$74 + Baseline!B$55*Baseline!B$68/Baseline!B$75 + Baseline!B$56*Baseline!B$60/Baseline!B$76)</f>
        <v>1.3929276240373341E-8</v>
      </c>
      <c r="L45" s="1">
        <f>Baseline!B$33 * (C45 * Baseline!B$57*Baseline!B$61/Baseline!B$73 + Baseline!B$67*Baseline!B$62/Baseline!B$74 + Baseline!B$55*Baseline!B$63/Baseline!B$75 + Baseline!B$56*Baseline!B$69/Baseline!B$76)</f>
        <v>1.4629426743290964E-8</v>
      </c>
      <c r="M45" s="40">
        <f>Baseline!B$33 * (C45 * Baseline!B$58*Baseline!B$66/Baseline!B$73 + Baseline!B$59*Baseline!B$52/Baseline!B$74 + Baseline!B$68*Baseline!B$53/Baseline!B$75 + Baseline!B$60*Baseline!B$54/Baseline!B$76)</f>
        <v>1.0850609423397378E-7</v>
      </c>
      <c r="N45" s="1">
        <f>Baseline!B$33 * (C45 * Baseline!B$58*Baseline!B$57/Baseline!B$73 + Baseline!B$59*Baseline!B$67/Baseline!B$74 + Baseline!B$68*Baseline!B$55/Baseline!B$75 + Baseline!B$60*Baseline!B$56/Baseline!B$76)</f>
        <v>1.3929276240373341E-8</v>
      </c>
      <c r="O45" s="1">
        <f>Baseline!B$33 * (C45 * Baseline!B$58*Baseline!B$58/Baseline!B$73 + Baseline!B$59*Baseline!B$59/Baseline!B$74 + Baseline!B$68*Baseline!B$68/Baseline!B$75 + Baseline!B$60*Baseline!B$60/Baseline!B$76)</f>
        <v>1.3250169558520785E-6</v>
      </c>
      <c r="P45" s="40">
        <f>Baseline!B$33 * (C45 * Baseline!B$58*Baseline!B$61/Baseline!B$73 + Baseline!B$59*Baseline!B$62/Baseline!B$74 + Baseline!B$68*Baseline!B$63/Baseline!B$75 + Baseline!B$60*Baseline!B$69/Baseline!B$76)</f>
        <v>1.6489900721255059E-9</v>
      </c>
      <c r="Q45" s="40">
        <f>Baseline!B$33 * (C45 * Baseline!B$61*Baseline!B$66/Baseline!B$73 + Baseline!B$62*Baseline!B$52/Baseline!B$74 + Baseline!B$63*Baseline!B$53/Baseline!B$75 + Baseline!B$69*Baseline!B$54/Baseline!B$76)</f>
        <v>1.7400444215512552E-9</v>
      </c>
      <c r="R45" s="40">
        <f>Baseline!B$33 * (C45 * Baseline!B$61*Baseline!B$57/Baseline!B$73 + Baseline!B$62*Baseline!B$67/Baseline!B$74 + Baseline!B$63*Baseline!B$55/Baseline!B$75 + Baseline!B$69*Baseline!B$56/Baseline!B$76)</f>
        <v>1.4629426743290964E-8</v>
      </c>
      <c r="S45" s="40">
        <f>Baseline!B$33 * (C45 * Baseline!B$61*Baseline!B$58/Baseline!B$73 + Baseline!B$62*Baseline!B$59/Baseline!B$74 + Baseline!B$63*Baseline!B$68/Baseline!B$75 + Baseline!B$69*Baseline!B$60/Baseline!B$76)</f>
        <v>1.6489900721255059E-9</v>
      </c>
      <c r="T45" s="40">
        <f>Baseline!B$33 * (C45 * Baseline!B$61*Baseline!B$61/Baseline!B$73 + Baseline!B$62*Baseline!B$62/Baseline!B$74 + Baseline!B$63*Baseline!B$63/Baseline!B$75 + Baseline!B$69*Baseline!B$69/Baseline!B$76)</f>
        <v>9.8551804970974737E-8</v>
      </c>
      <c r="U45" s="40"/>
      <c r="V45" s="40">
        <f>E45 * ( Baseline!B$87 * Baseline!B$7 )</f>
        <v>0.21672670306074923</v>
      </c>
      <c r="W45" s="40">
        <f>F45 * ( Baseline!D$87 * Baseline!B$11 )</f>
        <v>7.2674623325906908E-4</v>
      </c>
      <c r="X45" s="40">
        <f>G45 * ( Baseline!F$87 * Baseline!B$16 )</f>
        <v>3.7689342181349179E-3</v>
      </c>
      <c r="Y45" s="40">
        <f>H45 * ( Baseline!H$87 * Baseline!B$18 )</f>
        <v>6.1192745425213413E-4</v>
      </c>
      <c r="Z45" s="48">
        <f t="shared" si="0"/>
        <v>0.22183431096639539</v>
      </c>
      <c r="AA45" s="40">
        <f>I45 * ( Baseline!B$87 * Baseline!B$7 )</f>
        <v>4.0890467180114865E-4</v>
      </c>
      <c r="AB45" s="1">
        <f>J45 * ( Baseline!D$87 * Baseline!B$11 )</f>
        <v>3.3110912800358744E-2</v>
      </c>
      <c r="AC45" s="1">
        <f>K45 * ( Baseline!F$87 * Baseline!B$16 )</f>
        <v>4.838302053614906E-4</v>
      </c>
      <c r="AD45" s="1">
        <f>L45 * ( Baseline!F$87 * Baseline!B$16 )</f>
        <v>5.0814977198970648E-4</v>
      </c>
      <c r="AE45" s="48">
        <f t="shared" si="1"/>
        <v>3.4511797449511092E-2</v>
      </c>
      <c r="AF45" s="48">
        <f>M45 * ( Baseline!B$87 * Baseline!B$7 )</f>
        <v>1.1261847520544139E-3</v>
      </c>
      <c r="AG45" s="48">
        <f>N45 * ( Baseline!D$87 * Baseline!B$11 )</f>
        <v>2.5694772701034493E-4</v>
      </c>
      <c r="AH45" s="48">
        <f>O45 * ( Baseline!F$87 * Baseline!B$16 )</f>
        <v>4.6024159101620742E-2</v>
      </c>
      <c r="AI45" s="48">
        <f>P45 * ( Baseline!H$87 * Baseline!B$18 )</f>
        <v>5.7990605551507793E-4</v>
      </c>
      <c r="AJ45" s="48">
        <f t="shared" si="2"/>
        <v>4.7987197636200581E-2</v>
      </c>
      <c r="AK45" s="48">
        <f>Q45 * ( Baseline!B$87 * Baseline!B$7 )</f>
        <v>1.8059921051280476E-5</v>
      </c>
      <c r="AL45" s="48">
        <f>R45 * ( Baseline!D$87 * Baseline!B$11 )</f>
        <v>2.6986312025729594E-4</v>
      </c>
      <c r="AM45" s="48">
        <f>S45 * ( Baseline!F$87 * Baseline!B$16 )</f>
        <v>5.7277290755643649E-5</v>
      </c>
      <c r="AN45" s="48">
        <f>T45 * ( Baseline!H$87 * Baseline!B$18 )</f>
        <v>3.4658054921424306E-2</v>
      </c>
      <c r="AO45" s="48">
        <f t="shared" si="3"/>
        <v>3.5003255253488526E-2</v>
      </c>
      <c r="AP45" s="48"/>
      <c r="AQ45" s="48">
        <f>V45 * ( (1-Baseline!B$88-Baseline!B$87) + (1-B45)*Baseline!B$88 )</f>
        <v>0.10266523627200082</v>
      </c>
      <c r="AR45" s="48">
        <f>W45 * ( (1-Baseline!B$88-Baseline!B$87) + (1-B45)*Baseline!B$88 )</f>
        <v>3.4426571665428356E-4</v>
      </c>
      <c r="AS45" s="48">
        <f>X45 * ( (1-Baseline!B$88-Baseline!B$87) + (1-B45)*Baseline!B$88 )</f>
        <v>1.7853753899905441E-3</v>
      </c>
      <c r="AT45" s="48">
        <f>Y45 * ( (1-Baseline!B$88-Baseline!B$87) + (1-B45)*Baseline!B$88 )</f>
        <v>2.8987510899618874E-4</v>
      </c>
      <c r="AU45" s="48">
        <f t="shared" si="4"/>
        <v>0.10508475248764183</v>
      </c>
      <c r="AV45" s="48">
        <f>AA45 * ( (1-Baseline!D$88-Baseline!D$87) + (1-B45)*Baseline!D$88 )</f>
        <v>3.0146524066954419E-4</v>
      </c>
      <c r="AW45" s="48">
        <f>AB45 * ( (1-Baseline!D$88-Baseline!D$87) + (1-B45)*Baseline!D$88 )</f>
        <v>2.4411042437300908E-2</v>
      </c>
      <c r="AX45" s="48">
        <f>AC45 * ( (1-Baseline!D$88-Baseline!D$87) + (1-B45)*Baseline!D$88 )</f>
        <v>3.5670414001390488E-4</v>
      </c>
      <c r="AY45" s="48">
        <f>AD45 * ( (1-Baseline!D$88-Baseline!D$87) + (1-B45)*Baseline!D$88 )</f>
        <v>3.7463375665110351E-4</v>
      </c>
      <c r="AZ45" s="48">
        <f t="shared" si="5"/>
        <v>2.544384557463546E-2</v>
      </c>
      <c r="BA45" s="48">
        <f>AF45 * ( (1-Baseline!F$88-Baseline!F$87) + (1-Baseline!B$36)*Baseline!F$88 )</f>
        <v>8.1043858549042201E-4</v>
      </c>
      <c r="BB45" s="48">
        <f>AG45 * ( (1-Baseline!F$88-Baseline!F$87) + (1-Baseline!B$36)*Baseline!F$88 )</f>
        <v>1.8490780668390855E-4</v>
      </c>
      <c r="BC45" s="48">
        <f>AH45 * ( (1-Baseline!F$88-Baseline!F$87) + (1-Baseline!B$36)*Baseline!F$88 )</f>
        <v>3.3120457662617543E-2</v>
      </c>
      <c r="BD45" s="48">
        <f>AI45 * ( (1-Baseline!F$88-Baseline!F$87) + (1-Baseline!B$36)*Baseline!F$88 )</f>
        <v>4.1731895454242656E-4</v>
      </c>
      <c r="BE45" s="48">
        <f t="shared" si="6"/>
        <v>3.4533123009334296E-2</v>
      </c>
      <c r="BF45" s="48">
        <f>AK45 * ( (1-Baseline!H$88-Baseline!H$87) + (1-Baseline!B$36)*Baseline!H$88 )</f>
        <v>1.4309236647350546E-5</v>
      </c>
      <c r="BG45" s="48">
        <f>AL45 * ( (1-Baseline!H$88-Baseline!H$87) + (1-Baseline!B$36)*Baseline!H$88 )</f>
        <v>2.138179474422607E-4</v>
      </c>
      <c r="BH45" s="48">
        <f>AM45 * ( (1-Baseline!H$88-Baseline!H$87) + (1-Baseline!B$36)*Baseline!H$88 )</f>
        <v>4.5381943011511568E-5</v>
      </c>
      <c r="BI45" s="48">
        <f>AN45 * ( (1-Baseline!H$88-Baseline!H$87) + (1-Baseline!B$36)*Baseline!H$88 )</f>
        <v>2.7460270075342904E-2</v>
      </c>
      <c r="BJ45" s="48">
        <f t="shared" si="7"/>
        <v>2.7733779202444027E-2</v>
      </c>
      <c r="BK45" s="48"/>
      <c r="BL45" s="48">
        <f t="shared" si="18"/>
        <v>0.97697557296977433</v>
      </c>
      <c r="BM45" s="48">
        <f t="shared" si="19"/>
        <v>3.2760767714114358E-3</v>
      </c>
      <c r="BN45" s="48">
        <f t="shared" si="20"/>
        <v>1.6989861494896771E-2</v>
      </c>
      <c r="BO45" s="48">
        <f t="shared" si="21"/>
        <v>2.7584887639172826E-3</v>
      </c>
      <c r="BP45" s="48">
        <f t="shared" si="8"/>
        <v>0.99999999999999978</v>
      </c>
      <c r="BQ45" s="48">
        <f t="shared" si="22"/>
        <v>1.1848257755897942E-2</v>
      </c>
      <c r="BR45" s="48">
        <f t="shared" si="23"/>
        <v>0.95940852830972456</v>
      </c>
      <c r="BS45" s="48">
        <f t="shared" si="24"/>
        <v>1.4019269963243966E-2</v>
      </c>
      <c r="BT45" s="48">
        <f t="shared" si="25"/>
        <v>1.4723943971133416E-2</v>
      </c>
      <c r="BU45" s="48">
        <f t="shared" si="9"/>
        <v>0.99999999999999989</v>
      </c>
      <c r="BV45" s="48">
        <f t="shared" si="26"/>
        <v>2.3468441741320661E-2</v>
      </c>
      <c r="BW45" s="48">
        <f t="shared" si="27"/>
        <v>5.3545057779433389E-3</v>
      </c>
      <c r="BX45" s="48">
        <f t="shared" si="28"/>
        <v>0.95909245316923941</v>
      </c>
      <c r="BY45" s="48">
        <f t="shared" si="29"/>
        <v>1.208459931149654E-2</v>
      </c>
      <c r="BZ45" s="48">
        <f t="shared" si="10"/>
        <v>0.99999999999999989</v>
      </c>
      <c r="CA45" s="48">
        <f t="shared" si="30"/>
        <v>5.1594975725809307E-4</v>
      </c>
      <c r="CB45" s="48">
        <f t="shared" si="31"/>
        <v>7.7096578104803729E-3</v>
      </c>
      <c r="CC45" s="48">
        <f t="shared" si="32"/>
        <v>1.6363418299483797E-3</v>
      </c>
      <c r="CD45" s="48">
        <f t="shared" si="33"/>
        <v>0.99013805060231319</v>
      </c>
      <c r="CE45" s="48">
        <f t="shared" si="11"/>
        <v>1</v>
      </c>
      <c r="CF45" s="48"/>
      <c r="CG45" s="48">
        <f t="shared" si="34"/>
        <v>0.97697557296977433</v>
      </c>
      <c r="CH45" s="48">
        <f t="shared" si="35"/>
        <v>3.2760767714114358E-3</v>
      </c>
      <c r="CI45" s="48">
        <f t="shared" si="36"/>
        <v>1.6989861494896771E-2</v>
      </c>
      <c r="CJ45" s="48">
        <f t="shared" si="37"/>
        <v>2.7584887639172826E-3</v>
      </c>
      <c r="CK45" s="48">
        <f t="shared" si="12"/>
        <v>0.99999999999999978</v>
      </c>
      <c r="CL45" s="48">
        <f t="shared" si="38"/>
        <v>1.1848257755897942E-2</v>
      </c>
      <c r="CM45" s="48">
        <f t="shared" si="39"/>
        <v>0.95940852830972456</v>
      </c>
      <c r="CN45" s="48">
        <f t="shared" si="40"/>
        <v>1.4019269963243966E-2</v>
      </c>
      <c r="CO45" s="48">
        <f t="shared" si="41"/>
        <v>1.4723943971133416E-2</v>
      </c>
      <c r="CP45" s="48">
        <f t="shared" si="13"/>
        <v>0.99999999999999989</v>
      </c>
      <c r="CQ45" s="48">
        <f t="shared" si="42"/>
        <v>2.3468441741320661E-2</v>
      </c>
      <c r="CR45" s="48">
        <f t="shared" si="43"/>
        <v>5.3545057779433389E-3</v>
      </c>
      <c r="CS45" s="48">
        <f t="shared" si="44"/>
        <v>0.95909245316923941</v>
      </c>
      <c r="CT45" s="48">
        <f t="shared" si="45"/>
        <v>1.208459931149654E-2</v>
      </c>
      <c r="CU45" s="48">
        <f t="shared" si="14"/>
        <v>0.99999999999999989</v>
      </c>
      <c r="CV45" s="48">
        <f t="shared" si="46"/>
        <v>5.1594975725809307E-4</v>
      </c>
      <c r="CW45" s="48">
        <f t="shared" si="47"/>
        <v>7.7096578104803729E-3</v>
      </c>
      <c r="CX45" s="48">
        <f t="shared" si="48"/>
        <v>1.6363418299483797E-3</v>
      </c>
      <c r="CY45" s="48">
        <f t="shared" si="49"/>
        <v>0.99013805060231319</v>
      </c>
      <c r="CZ45" s="48">
        <f t="shared" si="15"/>
        <v>1</v>
      </c>
      <c r="DA45" s="48"/>
      <c r="DB45" s="48">
        <f>(AQ45*Baseline!B$7 + AV45*Baseline!B$11 + BA45*Baseline!B$16 + BF45*Baseline!B$18)</f>
        <v>53809.50294680267</v>
      </c>
      <c r="DC45" s="48">
        <f>(AR45*Baseline!B$7 + AW45*Baseline!B$11 + BB45*Baseline!B$16 + BG45*Baseline!B$18)</f>
        <v>62928.142149361338</v>
      </c>
      <c r="DD45" s="48">
        <f>(AS45*Baseline!B$7 + AX45*Baseline!B$11 + BC45*Baseline!B$16 + BH45*Baseline!B$18)</f>
        <v>114668.78061331606</v>
      </c>
      <c r="DE45" s="48">
        <f>(AT45*Baseline!B$7 + AY45*Baseline!B$11 + BD45*Baseline!B$16 + BI45*Baseline!B$18)</f>
        <v>1259770.2838678758</v>
      </c>
      <c r="DF45" s="48">
        <f t="shared" si="16"/>
        <v>1491176.709577356</v>
      </c>
      <c r="DG45" s="48"/>
      <c r="DH45" s="48">
        <f t="shared" si="50"/>
        <v>3.6085262465005832E-2</v>
      </c>
      <c r="DI45" s="48">
        <f t="shared" si="51"/>
        <v>4.2200325249981303E-2</v>
      </c>
      <c r="DJ45" s="48">
        <f t="shared" si="52"/>
        <v>7.689818374766369E-2</v>
      </c>
      <c r="DK45" s="48">
        <f t="shared" si="53"/>
        <v>0.84481622853734906</v>
      </c>
      <c r="DL45" s="48">
        <f t="shared" si="17"/>
        <v>0.99999999999999989</v>
      </c>
      <c r="DM45" s="48"/>
      <c r="DN45" s="48">
        <f>DH45 / (Baseline!B$7/Baseline!B$17)</f>
        <v>3.8518644238357371</v>
      </c>
      <c r="DO45" s="48">
        <f>DI45 / (Baseline!B$11/Baseline!B$17)</f>
        <v>1.0187360497211411</v>
      </c>
      <c r="DP45" s="48">
        <f>DJ45 / (Baseline!B$16/Baseline!B$17)</f>
        <v>1.1883093303960217</v>
      </c>
      <c r="DQ45" s="48">
        <f>DK45 / (Baseline!B$18/Baseline!B$17)</f>
        <v>0.95513932856026296</v>
      </c>
      <c r="DR45" s="71"/>
      <c r="DS45" s="48">
        <f>(AU45*Baseline!B$34)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2.8292244123146276E-2</v>
      </c>
      <c r="DT45" s="48">
        <f>(AZ45*Baseline!B$34) + (Baseline!D$88*(1-Baseline!D$89)*Baseline!B$35) + (Baseline!D$88*Baseline!D$89*((1-Baseline!D$90)*Baseline!B$40 + Baseline!D$90*Baseline!B$41))</f>
        <v>1.0230144836195321E-2</v>
      </c>
      <c r="DU45" s="48">
        <f>(BE45*Baseline!B$34) + (Baseline!F$88*(1-Baseline!F$89)*Baseline!B$35) + (Baseline!F$88*Baseline!F$89*((1-Baseline!F$90)*Baseline!B$40 + Baseline!F$90*Baseline!B$41))</f>
        <v>1.2910608451400147E-2</v>
      </c>
      <c r="DV45" s="48">
        <f>(BJ45*Baseline!B$34) + (Baseline!H$88*(1-Baseline!H$89)*Baseline!B$35) + (Baseline!H$88*Baseline!H$89*((1-Baseline!H$90)*Baseline!B$40 + Baseline!H$90*Baseline!B$41))</f>
        <v>9.305066880366605E-3</v>
      </c>
      <c r="DW45" s="48">
        <f>( DS45*Baseline!B$7 + DT45*Baseline!B$11 + DU45*Baseline!B$16 + DV45*Baseline!B$18 ) / Baseline!B$17</f>
        <v>9.7545870306043718E-3</v>
      </c>
    </row>
    <row r="46" spans="1:127">
      <c r="A46" s="7" t="s">
        <v>100</v>
      </c>
      <c r="B46" s="1">
        <f>MIN( MAX( NORMINV( MCrands!B46, (B$5+B$4)/2, (B$5-B$4)/3.29 ), 0 ), 1 )</f>
        <v>0.7385931770435723</v>
      </c>
      <c r="C46" s="1">
        <f>MAX( NORMINV( MCrands!C46, (C$5+C$4)/2, (C$5-C$4)/3.29 ), 0 )</f>
        <v>2.3083668081482021</v>
      </c>
      <c r="D46" s="40"/>
      <c r="E46" s="40">
        <f>Baseline!B$33 * (C46 * Baseline!B$66*Baseline!B$66/Baseline!B$73 + Baseline!B$52*Baseline!B$52/Baseline!B$74 + Baseline!B$53*Baseline!B$53/Baseline!B$75 + Baseline!B$54*Baseline!B$54/Baseline!B$76)</f>
        <v>1.9325017126129364E-5</v>
      </c>
      <c r="F46" s="40">
        <f>Baseline!B$33 * (C46 * Baseline!B$66*Baseline!B$57/Baseline!B$73 + Baseline!B$52*Baseline!B$67/Baseline!B$74 + Baseline!B$53*Baseline!B$55/Baseline!B$75 + Baseline!B$54*Baseline!B$56/Baseline!B$76)</f>
        <v>3.9189184383087108E-8</v>
      </c>
      <c r="G46" s="1">
        <f>Baseline!B$33 * (C46 * Baseline!B$66*Baseline!B$58/Baseline!B$73 + Baseline!B$52*Baseline!B$59/Baseline!B$74 + Baseline!B$53*Baseline!B$68/Baseline!B$75 + Baseline!B$54*Baseline!B$60/Baseline!B$76)</f>
        <v>1.0799445415040694E-7</v>
      </c>
      <c r="H46" s="40">
        <f>Baseline!B$33 * (C46 * Baseline!B$66*Baseline!B$61/Baseline!B$73 + Baseline!B$52*Baseline!B$62/Baseline!B$74 + Baseline!B$53*Baseline!B$63/Baseline!B$75 + Baseline!B$54*Baseline!B$69/Baseline!B$76)</f>
        <v>1.6888804131945699E-9</v>
      </c>
      <c r="I46" s="40">
        <f>Baseline!B$33 * (C46 * Baseline!B$57*Baseline!B$66/Baseline!B$73 + Baseline!B$67*Baseline!B$52/Baseline!B$74 + Baseline!B$55*Baseline!B$53/Baseline!B$75 + Baseline!B$56*Baseline!B$54/Baseline!B$76)</f>
        <v>3.9189184383087108E-8</v>
      </c>
      <c r="J46" s="1">
        <f>Baseline!B$33 * (C46 * Baseline!B$57*Baseline!B$57/Baseline!B$73 + Baseline!B$67*Baseline!B$67/Baseline!B$74 + Baseline!B$55*Baseline!B$55/Baseline!B$75 + Baseline!B$56*Baseline!B$56/Baseline!B$76)</f>
        <v>1.7949605905515353E-6</v>
      </c>
      <c r="K46" s="40">
        <f>Baseline!B$33 * (C46 * Baseline!B$57*Baseline!B$58/Baseline!B$73 + Baseline!B$67*Baseline!B$59/Baseline!B$74 + Baseline!B$55*Baseline!B$68/Baseline!B$75 + Baseline!B$56*Baseline!B$60/Baseline!B$76)</f>
        <v>1.3929207816423681E-8</v>
      </c>
      <c r="L46" s="1">
        <f>Baseline!B$33 * (C46 * Baseline!B$57*Baseline!B$61/Baseline!B$73 + Baseline!B$67*Baseline!B$62/Baseline!B$74 + Baseline!B$55*Baseline!B$63/Baseline!B$75 + Baseline!B$56*Baseline!B$69/Baseline!B$76)</f>
        <v>1.4629419900895998E-8</v>
      </c>
      <c r="M46" s="40">
        <f>Baseline!B$33 * (C46 * Baseline!B$58*Baseline!B$66/Baseline!B$73 + Baseline!B$59*Baseline!B$52/Baseline!B$74 + Baseline!B$68*Baseline!B$53/Baseline!B$75 + Baseline!B$60*Baseline!B$54/Baseline!B$76)</f>
        <v>1.0799445415040694E-7</v>
      </c>
      <c r="N46" s="1">
        <f>Baseline!B$33 * (C46 * Baseline!B$58*Baseline!B$57/Baseline!B$73 + Baseline!B$59*Baseline!B$67/Baseline!B$74 + Baseline!B$68*Baseline!B$55/Baseline!B$75 + Baseline!B$60*Baseline!B$56/Baseline!B$76)</f>
        <v>1.3929207816423681E-8</v>
      </c>
      <c r="O46" s="1">
        <f>Baseline!B$33 * (C46 * Baseline!B$58*Baseline!B$58/Baseline!B$73 + Baseline!B$59*Baseline!B$59/Baseline!B$74 + Baseline!B$68*Baseline!B$68/Baseline!B$75 + Baseline!B$60*Baseline!B$60/Baseline!B$76)</f>
        <v>1.3250167876432023E-6</v>
      </c>
      <c r="P46" s="40">
        <f>Baseline!B$33 * (C46 * Baseline!B$58*Baseline!B$61/Baseline!B$73 + Baseline!B$59*Baseline!B$62/Baseline!B$74 + Baseline!B$68*Baseline!B$63/Baseline!B$75 + Baseline!B$60*Baseline!B$69/Baseline!B$76)</f>
        <v>1.6489732512378819E-9</v>
      </c>
      <c r="Q46" s="40">
        <f>Baseline!B$33 * (C46 * Baseline!B$61*Baseline!B$66/Baseline!B$73 + Baseline!B$62*Baseline!B$52/Baseline!B$74 + Baseline!B$63*Baseline!B$53/Baseline!B$75 + Baseline!B$69*Baseline!B$54/Baseline!B$76)</f>
        <v>1.6888804131945699E-9</v>
      </c>
      <c r="R46" s="40">
        <f>Baseline!B$33 * (C46 * Baseline!B$61*Baseline!B$57/Baseline!B$73 + Baseline!B$62*Baseline!B$67/Baseline!B$74 + Baseline!B$63*Baseline!B$55/Baseline!B$75 + Baseline!B$69*Baseline!B$56/Baseline!B$76)</f>
        <v>1.4629419900895998E-8</v>
      </c>
      <c r="S46" s="40">
        <f>Baseline!B$33 * (C46 * Baseline!B$61*Baseline!B$58/Baseline!B$73 + Baseline!B$62*Baseline!B$59/Baseline!B$74 + Baseline!B$63*Baseline!B$68/Baseline!B$75 + Baseline!B$69*Baseline!B$60/Baseline!B$76)</f>
        <v>1.6489732512378819E-9</v>
      </c>
      <c r="T46" s="40">
        <f>Baseline!B$33 * (C46 * Baseline!B$61*Baseline!B$61/Baseline!B$73 + Baseline!B$62*Baseline!B$62/Baseline!B$74 + Baseline!B$63*Baseline!B$63/Baseline!B$75 + Baseline!B$69*Baseline!B$69/Baseline!B$76)</f>
        <v>9.8551803288885968E-8</v>
      </c>
      <c r="U46" s="40"/>
      <c r="V46" s="40">
        <f>E46 * ( Baseline!B$87 * Baseline!B$7 )</f>
        <v>0.20057435275209667</v>
      </c>
      <c r="W46" s="40">
        <f>F46 * ( Baseline!D$87 * Baseline!B$11 )</f>
        <v>7.2290703959458906E-4</v>
      </c>
      <c r="X46" s="40">
        <f>G46 * ( Baseline!F$87 * Baseline!B$16 )</f>
        <v>3.7511625175503738E-3</v>
      </c>
      <c r="Y46" s="40">
        <f>H46 * ( Baseline!H$87 * Baseline!B$18 )</f>
        <v>5.9393443005386129E-4</v>
      </c>
      <c r="Z46" s="48">
        <f t="shared" si="0"/>
        <v>0.20564235673929551</v>
      </c>
      <c r="AA46" s="40">
        <f>I46 * ( Baseline!B$87 * Baseline!B$7 )</f>
        <v>4.0674454471206111E-4</v>
      </c>
      <c r="AB46" s="1">
        <f>J46 * ( Baseline!D$87 * Baseline!B$11 )</f>
        <v>3.3110912286925955E-2</v>
      </c>
      <c r="AC46" s="1">
        <f>K46 * ( Baseline!F$87 * Baseline!B$16 )</f>
        <v>4.8382782867134215E-4</v>
      </c>
      <c r="AD46" s="1">
        <f>L46 * ( Baseline!F$87 * Baseline!B$16 )</f>
        <v>5.081495343206917E-4</v>
      </c>
      <c r="AE46" s="48">
        <f t="shared" si="1"/>
        <v>3.4509634194630046E-2</v>
      </c>
      <c r="AF46" s="48">
        <f>M46 * ( Baseline!B$87 * Baseline!B$7 )</f>
        <v>1.1208744396270737E-3</v>
      </c>
      <c r="AG46" s="48">
        <f>N46 * ( Baseline!D$87 * Baseline!B$11 )</f>
        <v>2.5694646482141029E-4</v>
      </c>
      <c r="AH46" s="48">
        <f>O46 * ( Baseline!F$87 * Baseline!B$16 )</f>
        <v>4.602415325892413E-2</v>
      </c>
      <c r="AI46" s="48">
        <f>P46 * ( Baseline!H$87 * Baseline!B$18 )</f>
        <v>5.7990014005521119E-4</v>
      </c>
      <c r="AJ46" s="48">
        <f t="shared" si="2"/>
        <v>4.7981874303427825E-2</v>
      </c>
      <c r="AK46" s="48">
        <f>Q46 * ( Baseline!B$87 * Baseline!B$7 )</f>
        <v>1.7528889808546441E-5</v>
      </c>
      <c r="AL46" s="48">
        <f>R46 * ( Baseline!D$87 * Baseline!B$11 )</f>
        <v>2.6986299403840248E-4</v>
      </c>
      <c r="AM46" s="48">
        <f>S46 * ( Baseline!F$87 * Baseline!B$16 )</f>
        <v>5.7276706485982182E-5</v>
      </c>
      <c r="AN46" s="48">
        <f>T46 * ( Baseline!H$87 * Baseline!B$18 )</f>
        <v>3.465805432987832E-2</v>
      </c>
      <c r="AO46" s="48">
        <f t="shared" si="3"/>
        <v>3.5002722920211247E-2</v>
      </c>
      <c r="AP46" s="48"/>
      <c r="AQ46" s="48">
        <f>V46 * ( (1-Baseline!B$88-Baseline!B$87) + (1-B46)*Baseline!B$88 )</f>
        <v>6.4434926498161765E-2</v>
      </c>
      <c r="AR46" s="48">
        <f>W46 * ( (1-Baseline!B$88-Baseline!B$87) + (1-B46)*Baseline!B$88 )</f>
        <v>2.3223538464488023E-4</v>
      </c>
      <c r="AS46" s="48">
        <f>X46 * ( (1-Baseline!B$88-Baseline!B$87) + (1-B46)*Baseline!B$88 )</f>
        <v>1.2050687327893727E-3</v>
      </c>
      <c r="AT46" s="48">
        <f>Y46 * ( (1-Baseline!B$88-Baseline!B$87) + (1-B46)*Baseline!B$88 )</f>
        <v>1.9080266654305882E-4</v>
      </c>
      <c r="AU46" s="48">
        <f t="shared" si="4"/>
        <v>6.6063033282139083E-2</v>
      </c>
      <c r="AV46" s="48">
        <f>AA46 * ( (1-Baseline!D$88-Baseline!D$87) + (1-B46)*Baseline!D$88 )</f>
        <v>2.6865829284150372E-4</v>
      </c>
      <c r="AW46" s="48">
        <f>AB46 * ( (1-Baseline!D$88-Baseline!D$87) + (1-B46)*Baseline!D$88 )</f>
        <v>2.1870044196235092E-2</v>
      </c>
      <c r="AX46" s="48">
        <f>AC46 * ( (1-Baseline!D$88-Baseline!D$87) + (1-B46)*Baseline!D$88 )</f>
        <v>3.195724691822767E-4</v>
      </c>
      <c r="AY46" s="48">
        <f>AD46 * ( (1-Baseline!D$88-Baseline!D$87) + (1-B46)*Baseline!D$88 )</f>
        <v>3.3563716630900391E-4</v>
      </c>
      <c r="AZ46" s="48">
        <f t="shared" si="5"/>
        <v>2.2793912124567876E-2</v>
      </c>
      <c r="BA46" s="48">
        <f>AF46 * ( (1-Baseline!F$88-Baseline!F$87) + (1-Baseline!B$36)*Baseline!F$88 )</f>
        <v>8.0661711473771036E-4</v>
      </c>
      <c r="BB46" s="48">
        <f>AG46 * ( (1-Baseline!F$88-Baseline!F$87) + (1-Baseline!B$36)*Baseline!F$88 )</f>
        <v>1.8490689837236113E-4</v>
      </c>
      <c r="BC46" s="48">
        <f>AH46 * ( (1-Baseline!F$88-Baseline!F$87) + (1-Baseline!B$36)*Baseline!F$88 )</f>
        <v>3.312045345802609E-2</v>
      </c>
      <c r="BD46" s="48">
        <f>AI46 * ( (1-Baseline!F$88-Baseline!F$87) + (1-Baseline!B$36)*Baseline!F$88 )</f>
        <v>4.1731469758821176E-4</v>
      </c>
      <c r="BE46" s="48">
        <f t="shared" si="6"/>
        <v>3.4529292168724371E-2</v>
      </c>
      <c r="BF46" s="48">
        <f>AK46 * ( (1-Baseline!H$88-Baseline!H$87) + (1-Baseline!B$36)*Baseline!H$88 )</f>
        <v>1.3888489973107514E-5</v>
      </c>
      <c r="BG46" s="48">
        <f>AL46 * ( (1-Baseline!H$88-Baseline!H$87) + (1-Baseline!B$36)*Baseline!H$88 )</f>
        <v>2.1381784743650702E-4</v>
      </c>
      <c r="BH46" s="48">
        <f>AM46 * ( (1-Baseline!H$88-Baseline!H$87) + (1-Baseline!B$36)*Baseline!H$88 )</f>
        <v>4.53814800829734E-5</v>
      </c>
      <c r="BI46" s="48">
        <f>AN46 * ( (1-Baseline!H$88-Baseline!H$87) + (1-Baseline!B$36)*Baseline!H$88 )</f>
        <v>2.7460269606649188E-2</v>
      </c>
      <c r="BJ46" s="48">
        <f t="shared" si="7"/>
        <v>2.7733357424141777E-2</v>
      </c>
      <c r="BK46" s="48"/>
      <c r="BL46" s="48">
        <f t="shared" si="18"/>
        <v>0.97535525235385323</v>
      </c>
      <c r="BM46" s="48">
        <f t="shared" si="19"/>
        <v>3.5153606049704018E-3</v>
      </c>
      <c r="BN46" s="48">
        <f t="shared" si="20"/>
        <v>1.8241195914253869E-2</v>
      </c>
      <c r="BO46" s="48">
        <f t="shared" si="21"/>
        <v>2.8881911269224834E-3</v>
      </c>
      <c r="BP46" s="48">
        <f t="shared" si="8"/>
        <v>1</v>
      </c>
      <c r="BQ46" s="48">
        <f t="shared" si="22"/>
        <v>1.1786405570632029E-2</v>
      </c>
      <c r="BR46" s="48">
        <f t="shared" si="23"/>
        <v>0.95946865446861962</v>
      </c>
      <c r="BS46" s="48">
        <f t="shared" si="24"/>
        <v>1.4020079898344136E-2</v>
      </c>
      <c r="BT46" s="48">
        <f t="shared" si="25"/>
        <v>1.4724860062404357E-2</v>
      </c>
      <c r="BU46" s="48">
        <f t="shared" si="9"/>
        <v>1</v>
      </c>
      <c r="BV46" s="48">
        <f t="shared" si="26"/>
        <v>2.3360372138422247E-2</v>
      </c>
      <c r="BW46" s="48">
        <f t="shared" si="27"/>
        <v>5.3550735262347608E-3</v>
      </c>
      <c r="BX46" s="48">
        <f t="shared" si="28"/>
        <v>0.95919873758737606</v>
      </c>
      <c r="BY46" s="48">
        <f t="shared" si="29"/>
        <v>1.2085816747966912E-2</v>
      </c>
      <c r="BZ46" s="48">
        <f t="shared" si="10"/>
        <v>1</v>
      </c>
      <c r="CA46" s="48">
        <f t="shared" si="30"/>
        <v>5.0078646305613329E-4</v>
      </c>
      <c r="CB46" s="48">
        <f t="shared" si="31"/>
        <v>7.7097714555966271E-3</v>
      </c>
      <c r="CC46" s="48">
        <f t="shared" si="32"/>
        <v>1.6363500238694146E-3</v>
      </c>
      <c r="CD46" s="48">
        <f t="shared" si="33"/>
        <v>0.99015309205747792</v>
      </c>
      <c r="CE46" s="48">
        <f t="shared" si="11"/>
        <v>1</v>
      </c>
      <c r="CF46" s="48"/>
      <c r="CG46" s="48">
        <f t="shared" si="34"/>
        <v>0.97535525235385323</v>
      </c>
      <c r="CH46" s="48">
        <f t="shared" si="35"/>
        <v>3.5153606049704018E-3</v>
      </c>
      <c r="CI46" s="48">
        <f t="shared" si="36"/>
        <v>1.8241195914253869E-2</v>
      </c>
      <c r="CJ46" s="48">
        <f t="shared" si="37"/>
        <v>2.8881911269224834E-3</v>
      </c>
      <c r="CK46" s="48">
        <f t="shared" si="12"/>
        <v>1</v>
      </c>
      <c r="CL46" s="48">
        <f t="shared" si="38"/>
        <v>1.1786405570632029E-2</v>
      </c>
      <c r="CM46" s="48">
        <f t="shared" si="39"/>
        <v>0.95946865446861962</v>
      </c>
      <c r="CN46" s="48">
        <f t="shared" si="40"/>
        <v>1.4020079898344136E-2</v>
      </c>
      <c r="CO46" s="48">
        <f t="shared" si="41"/>
        <v>1.4724860062404357E-2</v>
      </c>
      <c r="CP46" s="48">
        <f t="shared" si="13"/>
        <v>1</v>
      </c>
      <c r="CQ46" s="48">
        <f t="shared" si="42"/>
        <v>2.3360372138422247E-2</v>
      </c>
      <c r="CR46" s="48">
        <f t="shared" si="43"/>
        <v>5.3550735262347608E-3</v>
      </c>
      <c r="CS46" s="48">
        <f t="shared" si="44"/>
        <v>0.95919873758737606</v>
      </c>
      <c r="CT46" s="48">
        <f t="shared" si="45"/>
        <v>1.2085816747966912E-2</v>
      </c>
      <c r="CU46" s="48">
        <f t="shared" si="14"/>
        <v>1</v>
      </c>
      <c r="CV46" s="48">
        <f t="shared" si="46"/>
        <v>5.0078646305613329E-4</v>
      </c>
      <c r="CW46" s="48">
        <f t="shared" si="47"/>
        <v>7.7097714555966271E-3</v>
      </c>
      <c r="CX46" s="48">
        <f t="shared" si="48"/>
        <v>1.6363500238694146E-3</v>
      </c>
      <c r="CY46" s="48">
        <f t="shared" si="49"/>
        <v>0.99015309205747792</v>
      </c>
      <c r="CZ46" s="48">
        <f t="shared" si="15"/>
        <v>1</v>
      </c>
      <c r="DA46" s="48"/>
      <c r="DB46" s="48">
        <f>(AQ46*Baseline!B$7 + AV46*Baseline!B$11 + BA46*Baseline!B$16 + BF46*Baseline!B$18)</f>
        <v>35165.377448654413</v>
      </c>
      <c r="DC46" s="48">
        <f>(AR46*Baseline!B$7 + AW46*Baseline!B$11 + BB46*Baseline!B$16 + BG46*Baseline!B$18)</f>
        <v>57424.491874104773</v>
      </c>
      <c r="DD46" s="48">
        <f>(AS46*Baseline!B$7 + AX46*Baseline!B$11 + BC46*Baseline!B$16 + BH46*Baseline!B$18)</f>
        <v>114307.6657273091</v>
      </c>
      <c r="DE46" s="48">
        <f>(AT46*Baseline!B$7 + AY46*Baseline!B$11 + BD46*Baseline!B$16 + BI46*Baseline!B$18)</f>
        <v>1259638.5677160083</v>
      </c>
      <c r="DF46" s="48">
        <f t="shared" si="16"/>
        <v>1466536.1027660766</v>
      </c>
      <c r="DG46" s="48"/>
      <c r="DH46" s="48">
        <f t="shared" si="50"/>
        <v>2.3978528303754656E-2</v>
      </c>
      <c r="DI46" s="48">
        <f t="shared" si="51"/>
        <v>3.9156548390315633E-2</v>
      </c>
      <c r="DJ46" s="48">
        <f t="shared" si="52"/>
        <v>7.7943983453056545E-2</v>
      </c>
      <c r="DK46" s="48">
        <f t="shared" si="53"/>
        <v>0.85892093985287321</v>
      </c>
      <c r="DL46" s="48">
        <f t="shared" si="17"/>
        <v>1</v>
      </c>
      <c r="DM46" s="48"/>
      <c r="DN46" s="48">
        <f>DH46 / (Baseline!B$7/Baseline!B$17)</f>
        <v>2.5595501819819151</v>
      </c>
      <c r="DO46" s="48">
        <f>DI46 / (Baseline!B$11/Baseline!B$17)</f>
        <v>0.9452578194970791</v>
      </c>
      <c r="DP46" s="48">
        <f>DJ46 / (Baseline!B$16/Baseline!B$17)</f>
        <v>1.2044700963215433</v>
      </c>
      <c r="DQ46" s="48">
        <f>DK46 / (Baseline!B$18/Baseline!B$17)</f>
        <v>0.97108594989679953</v>
      </c>
      <c r="DR46" s="71"/>
      <c r="DS46" s="48">
        <f>(AU46*Baseline!B$34)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2.2438986242320862E-2</v>
      </c>
      <c r="DT46" s="48">
        <f>(AZ46*Baseline!B$34) + (Baseline!D$88*(1-Baseline!D$89)*Baseline!B$35) + (Baseline!D$88*Baseline!D$89*((1-Baseline!D$90)*Baseline!B$40 + Baseline!D$90*Baseline!B$41))</f>
        <v>9.8326548186851853E-3</v>
      </c>
      <c r="DU46" s="48">
        <f>(BE46*Baseline!B$34) + (Baseline!F$88*(1-Baseline!F$89)*Baseline!B$35) + (Baseline!F$88*Baseline!F$89*((1-Baseline!F$90)*Baseline!B$40 + Baseline!F$90*Baseline!B$41))</f>
        <v>1.291003382530866E-2</v>
      </c>
      <c r="DV46" s="48">
        <f>(BJ46*Baseline!B$34) + (Baseline!H$88*(1-Baseline!H$89)*Baseline!B$35) + (Baseline!H$88*Baseline!H$89*((1-Baseline!H$90)*Baseline!B$40 + Baseline!H$90*Baseline!B$41))</f>
        <v>9.3050036136212676E-3</v>
      </c>
      <c r="DW46" s="48">
        <f>( DS46*Baseline!B$7 + DT46*Baseline!B$11 + DU46*Baseline!B$16 + DV46*Baseline!B$18 ) / Baseline!B$17</f>
        <v>9.6831933462074513E-3</v>
      </c>
    </row>
    <row r="47" spans="1:127">
      <c r="A47" s="7" t="s">
        <v>103</v>
      </c>
      <c r="B47" s="1">
        <f>MIN( MAX( NORMINV( MCrands!B47, (B$5+B$4)/2, (B$5-B$4)/3.29 ), 0 ), 1 )</f>
        <v>0.63022929325799559</v>
      </c>
      <c r="C47" s="1">
        <f>MAX( NORMINV( MCrands!C47, (C$5+C$4)/2, (C$5-C$4)/3.29 ), 0 )</f>
        <v>2.1942094013428739</v>
      </c>
      <c r="D47" s="40"/>
      <c r="E47" s="40">
        <f>Baseline!B$33 * (C47 * Baseline!B$66*Baseline!B$66/Baseline!B$73 + Baseline!B$52*Baseline!B$52/Baseline!B$74 + Baseline!B$53*Baseline!B$53/Baseline!B$75 + Baseline!B$54*Baseline!B$54/Baseline!B$76)</f>
        <v>1.8369743067823414E-5</v>
      </c>
      <c r="F47" s="40">
        <f>Baseline!B$33 * (C47 * Baseline!B$66*Baseline!B$57/Baseline!B$73 + Baseline!B$52*Baseline!B$67/Baseline!B$74 + Baseline!B$53*Baseline!B$55/Baseline!B$75 + Baseline!B$54*Baseline!B$56/Baseline!B$76)</f>
        <v>3.9061431249244782E-8</v>
      </c>
      <c r="G47" s="1">
        <f>Baseline!B$33 * (C47 * Baseline!B$66*Baseline!B$58/Baseline!B$73 + Baseline!B$52*Baseline!B$59/Baseline!B$74 + Baseline!B$53*Baseline!B$68/Baseline!B$75 + Baseline!B$54*Baseline!B$60/Baseline!B$76)</f>
        <v>1.0768039436304456E-7</v>
      </c>
      <c r="H47" s="40">
        <f>Baseline!B$33 * (C47 * Baseline!B$66*Baseline!B$61/Baseline!B$73 + Baseline!B$52*Baseline!B$62/Baseline!B$74 + Baseline!B$53*Baseline!B$63/Baseline!B$75 + Baseline!B$54*Baseline!B$69/Baseline!B$76)</f>
        <v>1.6574744344583331E-9</v>
      </c>
      <c r="I47" s="40">
        <f>Baseline!B$33 * (C47 * Baseline!B$57*Baseline!B$66/Baseline!B$73 + Baseline!B$67*Baseline!B$52/Baseline!B$74 + Baseline!B$55*Baseline!B$53/Baseline!B$75 + Baseline!B$56*Baseline!B$54/Baseline!B$76)</f>
        <v>3.9061431249244782E-8</v>
      </c>
      <c r="J47" s="1">
        <f>Baseline!B$33 * (C47 * Baseline!B$57*Baseline!B$57/Baseline!B$73 + Baseline!B$67*Baseline!B$67/Baseline!B$74 + Baseline!B$55*Baseline!B$55/Baseline!B$75 + Baseline!B$56*Baseline!B$56/Baseline!B$76)</f>
        <v>1.794960573466529E-6</v>
      </c>
      <c r="K47" s="40">
        <f>Baseline!B$33 * (C47 * Baseline!B$57*Baseline!B$58/Baseline!B$73 + Baseline!B$67*Baseline!B$59/Baseline!B$74 + Baseline!B$55*Baseline!B$68/Baseline!B$75 + Baseline!B$56*Baseline!B$60/Baseline!B$76)</f>
        <v>1.3929165815783447E-8</v>
      </c>
      <c r="L47" s="1">
        <f>Baseline!B$33 * (C47 * Baseline!B$57*Baseline!B$61/Baseline!B$73 + Baseline!B$67*Baseline!B$62/Baseline!B$74 + Baseline!B$55*Baseline!B$63/Baseline!B$75 + Baseline!B$56*Baseline!B$69/Baseline!B$76)</f>
        <v>1.4629415700831975E-8</v>
      </c>
      <c r="M47" s="40">
        <f>Baseline!B$33 * (C47 * Baseline!B$58*Baseline!B$66/Baseline!B$73 + Baseline!B$59*Baseline!B$52/Baseline!B$74 + Baseline!B$68*Baseline!B$53/Baseline!B$75 + Baseline!B$60*Baseline!B$54/Baseline!B$76)</f>
        <v>1.0768039436304456E-7</v>
      </c>
      <c r="N47" s="1">
        <f>Baseline!B$33 * (C47 * Baseline!B$58*Baseline!B$57/Baseline!B$73 + Baseline!B$59*Baseline!B$67/Baseline!B$74 + Baseline!B$68*Baseline!B$55/Baseline!B$75 + Baseline!B$60*Baseline!B$56/Baseline!B$76)</f>
        <v>1.3929165815783447E-8</v>
      </c>
      <c r="O47" s="1">
        <f>Baseline!B$33 * (C47 * Baseline!B$58*Baseline!B$58/Baseline!B$73 + Baseline!B$59*Baseline!B$59/Baseline!B$74 + Baseline!B$68*Baseline!B$68/Baseline!B$75 + Baseline!B$60*Baseline!B$60/Baseline!B$76)</f>
        <v>1.3250166843916284E-6</v>
      </c>
      <c r="P47" s="40">
        <f>Baseline!B$33 * (C47 * Baseline!B$58*Baseline!B$61/Baseline!B$73 + Baseline!B$59*Baseline!B$62/Baseline!B$74 + Baseline!B$68*Baseline!B$63/Baseline!B$75 + Baseline!B$60*Baseline!B$69/Baseline!B$76)</f>
        <v>1.6489629260804904E-9</v>
      </c>
      <c r="Q47" s="40">
        <f>Baseline!B$33 * (C47 * Baseline!B$61*Baseline!B$66/Baseline!B$73 + Baseline!B$62*Baseline!B$52/Baseline!B$74 + Baseline!B$63*Baseline!B$53/Baseline!B$75 + Baseline!B$69*Baseline!B$54/Baseline!B$76)</f>
        <v>1.6574744344583331E-9</v>
      </c>
      <c r="R47" s="40">
        <f>Baseline!B$33 * (C47 * Baseline!B$61*Baseline!B$57/Baseline!B$73 + Baseline!B$62*Baseline!B$67/Baseline!B$74 + Baseline!B$63*Baseline!B$55/Baseline!B$75 + Baseline!B$69*Baseline!B$56/Baseline!B$76)</f>
        <v>1.4629415700831975E-8</v>
      </c>
      <c r="S47" s="40">
        <f>Baseline!B$33 * (C47 * Baseline!B$61*Baseline!B$58/Baseline!B$73 + Baseline!B$62*Baseline!B$59/Baseline!B$74 + Baseline!B$63*Baseline!B$68/Baseline!B$75 + Baseline!B$69*Baseline!B$60/Baseline!B$76)</f>
        <v>1.6489629260804904E-9</v>
      </c>
      <c r="T47" s="40">
        <f>Baseline!B$33 * (C47 * Baseline!B$61*Baseline!B$61/Baseline!B$73 + Baseline!B$62*Baseline!B$62/Baseline!B$74 + Baseline!B$63*Baseline!B$63/Baseline!B$75 + Baseline!B$69*Baseline!B$69/Baseline!B$76)</f>
        <v>9.8551802256370236E-8</v>
      </c>
      <c r="U47" s="40"/>
      <c r="V47" s="40">
        <f>E47 * ( Baseline!B$87 * Baseline!B$7 )</f>
        <v>0.19065956330093922</v>
      </c>
      <c r="W47" s="40">
        <f>F47 * ( Baseline!D$87 * Baseline!B$11 )</f>
        <v>7.2055042918692908E-4</v>
      </c>
      <c r="X47" s="40">
        <f>G47 * ( Baseline!F$87 * Baseline!B$16 )</f>
        <v>3.7402537230952176E-3</v>
      </c>
      <c r="Y47" s="40">
        <f>H47 * ( Baseline!H$87 * Baseline!B$18 )</f>
        <v>5.8288978063092932E-4</v>
      </c>
      <c r="Z47" s="48">
        <f t="shared" si="0"/>
        <v>0.19570325723385229</v>
      </c>
      <c r="AA47" s="40">
        <f>I47 * ( Baseline!B$87 * Baseline!B$7 )</f>
        <v>4.0541859493591157E-4</v>
      </c>
      <c r="AB47" s="1">
        <f>J47 * ( Baseline!D$87 * Baseline!B$11 )</f>
        <v>3.3110911971765751E-2</v>
      </c>
      <c r="AC47" s="1">
        <f>K47 * ( Baseline!F$87 * Baseline!B$16 )</f>
        <v>4.8382636978876712E-4</v>
      </c>
      <c r="AD47" s="1">
        <f>L47 * ( Baseline!F$87 * Baseline!B$16 )</f>
        <v>5.0814938843243417E-4</v>
      </c>
      <c r="AE47" s="48">
        <f t="shared" si="1"/>
        <v>3.4508306324922862E-2</v>
      </c>
      <c r="AF47" s="48">
        <f>M47 * ( Baseline!B$87 * Baseline!B$7 )</f>
        <v>1.1176148130940394E-3</v>
      </c>
      <c r="AG47" s="48">
        <f>N47 * ( Baseline!D$87 * Baseline!B$11 )</f>
        <v>2.5694569005258133E-4</v>
      </c>
      <c r="AH47" s="48">
        <f>O47 * ( Baseline!F$87 * Baseline!B$16 )</f>
        <v>4.6024149672504469E-2</v>
      </c>
      <c r="AI47" s="48">
        <f>P47 * ( Baseline!H$87 * Baseline!B$18 )</f>
        <v>5.7989650897131528E-4</v>
      </c>
      <c r="AJ47" s="48">
        <f t="shared" si="2"/>
        <v>4.79786066846224E-2</v>
      </c>
      <c r="AK47" s="48">
        <f>Q47 * ( Baseline!B$87 * Baseline!B$7 )</f>
        <v>1.7202927155243038E-5</v>
      </c>
      <c r="AL47" s="48">
        <f>R47 * ( Baseline!D$87 * Baseline!B$11 )</f>
        <v>2.6986291656151961E-4</v>
      </c>
      <c r="AM47" s="48">
        <f>S47 * ( Baseline!F$87 * Baseline!B$16 )</f>
        <v>5.7276347844015797E-5</v>
      </c>
      <c r="AN47" s="48">
        <f>T47 * ( Baseline!H$87 * Baseline!B$18 )</f>
        <v>3.4658053966769929E-2</v>
      </c>
      <c r="AO47" s="48">
        <f t="shared" si="3"/>
        <v>3.5002396158330708E-2</v>
      </c>
      <c r="AP47" s="48"/>
      <c r="AQ47" s="48">
        <f>V47 * ( (1-Baseline!B$88-Baseline!B$87) + (1-B47)*Baseline!B$88 )</f>
        <v>7.963772341579331E-2</v>
      </c>
      <c r="AR47" s="48">
        <f>W47 * ( (1-Baseline!B$88-Baseline!B$87) + (1-B47)*Baseline!B$88 )</f>
        <v>3.0097098091085966E-4</v>
      </c>
      <c r="AS47" s="48">
        <f>X47 * ( (1-Baseline!B$88-Baseline!B$87) + (1-B47)*Baseline!B$88 )</f>
        <v>1.5622887535654015E-3</v>
      </c>
      <c r="AT47" s="48">
        <f>Y47 * ( (1-Baseline!B$88-Baseline!B$87) + (1-B47)*Baseline!B$88 )</f>
        <v>2.4347068842546599E-4</v>
      </c>
      <c r="AU47" s="48">
        <f t="shared" si="4"/>
        <v>8.1744453838695039E-2</v>
      </c>
      <c r="AV47" s="48">
        <f>AA47 * ( (1-Baseline!D$88-Baseline!D$87) + (1-B47)*Baseline!D$88 )</f>
        <v>2.874643561467819E-4</v>
      </c>
      <c r="AW47" s="48">
        <f>AB47 * ( (1-Baseline!D$88-Baseline!D$87) + (1-B47)*Baseline!D$88 )</f>
        <v>2.347748009165946E-2</v>
      </c>
      <c r="AX47" s="48">
        <f>AC47 * ( (1-Baseline!D$88-Baseline!D$87) + (1-B47)*Baseline!D$88 )</f>
        <v>3.4305983399737479E-4</v>
      </c>
      <c r="AY47" s="48">
        <f>AD47 * ( (1-Baseline!D$88-Baseline!D$87) + (1-B47)*Baseline!D$88 )</f>
        <v>3.6030620843921117E-4</v>
      </c>
      <c r="AZ47" s="48">
        <f t="shared" si="5"/>
        <v>2.4468310490242829E-2</v>
      </c>
      <c r="BA47" s="48">
        <f>AF47 * ( (1-Baseline!F$88-Baseline!F$87) + (1-Baseline!B$36)*Baseline!F$88 )</f>
        <v>8.0427138317648984E-4</v>
      </c>
      <c r="BB47" s="48">
        <f>AG47 * ( (1-Baseline!F$88-Baseline!F$87) + (1-Baseline!B$36)*Baseline!F$88 )</f>
        <v>1.8490634082391923E-4</v>
      </c>
      <c r="BC47" s="48">
        <f>AH47 * ( (1-Baseline!F$88-Baseline!F$87) + (1-Baseline!B$36)*Baseline!F$88 )</f>
        <v>3.3120450877123737E-2</v>
      </c>
      <c r="BD47" s="48">
        <f>AI47 * ( (1-Baseline!F$88-Baseline!F$87) + (1-Baseline!B$36)*Baseline!F$88 )</f>
        <v>4.1731208454404557E-4</v>
      </c>
      <c r="BE47" s="48">
        <f t="shared" si="6"/>
        <v>3.4526940685668195E-2</v>
      </c>
      <c r="BF47" s="48">
        <f>AK47 * ( (1-Baseline!H$88-Baseline!H$87) + (1-Baseline!B$36)*Baseline!H$88 )</f>
        <v>1.3630223243642163E-5</v>
      </c>
      <c r="BG47" s="48">
        <f>AL47 * ( (1-Baseline!H$88-Baseline!H$87) + (1-Baseline!B$36)*Baseline!H$88 )</f>
        <v>2.1381778605002318E-4</v>
      </c>
      <c r="BH47" s="48">
        <f>AM47 * ( (1-Baseline!H$88-Baseline!H$87) + (1-Baseline!B$36)*Baseline!H$88 )</f>
        <v>4.5381195923770593E-5</v>
      </c>
      <c r="BI47" s="48">
        <f>AN47 * ( (1-Baseline!H$88-Baseline!H$87) + (1-Baseline!B$36)*Baseline!H$88 )</f>
        <v>2.7460269318951146E-2</v>
      </c>
      <c r="BJ47" s="48">
        <f t="shared" si="7"/>
        <v>2.7733098524168581E-2</v>
      </c>
      <c r="BK47" s="48"/>
      <c r="BL47" s="48">
        <f t="shared" si="18"/>
        <v>0.97422784881456426</v>
      </c>
      <c r="BM47" s="48">
        <f t="shared" si="19"/>
        <v>3.6818520006844831E-3</v>
      </c>
      <c r="BN47" s="48">
        <f t="shared" si="20"/>
        <v>1.9111862398007329E-2</v>
      </c>
      <c r="BO47" s="48">
        <f t="shared" si="21"/>
        <v>2.978436786743999E-3</v>
      </c>
      <c r="BP47" s="48">
        <f t="shared" si="8"/>
        <v>1</v>
      </c>
      <c r="BQ47" s="48">
        <f t="shared" si="22"/>
        <v>1.1748435032382536E-2</v>
      </c>
      <c r="BR47" s="48">
        <f t="shared" si="23"/>
        <v>0.95950556541374288</v>
      </c>
      <c r="BS47" s="48">
        <f t="shared" si="24"/>
        <v>1.4020577110715348E-2</v>
      </c>
      <c r="BT47" s="48">
        <f t="shared" si="25"/>
        <v>1.4725422443159272E-2</v>
      </c>
      <c r="BU47" s="48">
        <f t="shared" si="9"/>
        <v>1</v>
      </c>
      <c r="BV47" s="48">
        <f t="shared" si="26"/>
        <v>2.3294023947807673E-2</v>
      </c>
      <c r="BW47" s="48">
        <f t="shared" si="27"/>
        <v>5.3554220892982887E-3</v>
      </c>
      <c r="BX47" s="48">
        <f t="shared" si="28"/>
        <v>0.95926398978267213</v>
      </c>
      <c r="BY47" s="48">
        <f t="shared" si="29"/>
        <v>1.2086564180221967E-2</v>
      </c>
      <c r="BZ47" s="48">
        <f t="shared" si="10"/>
        <v>1</v>
      </c>
      <c r="CA47" s="48">
        <f t="shared" si="30"/>
        <v>4.9147855699440952E-4</v>
      </c>
      <c r="CB47" s="48">
        <f t="shared" si="31"/>
        <v>7.7098412160360391E-3</v>
      </c>
      <c r="CC47" s="48">
        <f t="shared" si="32"/>
        <v>1.6363550536634848E-3</v>
      </c>
      <c r="CD47" s="48">
        <f t="shared" si="33"/>
        <v>0.99016232517330605</v>
      </c>
      <c r="CE47" s="48">
        <f t="shared" si="11"/>
        <v>1</v>
      </c>
      <c r="CF47" s="48"/>
      <c r="CG47" s="48">
        <f t="shared" si="34"/>
        <v>0.97422784881456426</v>
      </c>
      <c r="CH47" s="48">
        <f t="shared" si="35"/>
        <v>3.6818520006844831E-3</v>
      </c>
      <c r="CI47" s="48">
        <f t="shared" si="36"/>
        <v>1.9111862398007329E-2</v>
      </c>
      <c r="CJ47" s="48">
        <f t="shared" si="37"/>
        <v>2.978436786743999E-3</v>
      </c>
      <c r="CK47" s="48">
        <f t="shared" si="12"/>
        <v>1</v>
      </c>
      <c r="CL47" s="48">
        <f t="shared" si="38"/>
        <v>1.1748435032382536E-2</v>
      </c>
      <c r="CM47" s="48">
        <f t="shared" si="39"/>
        <v>0.95950556541374288</v>
      </c>
      <c r="CN47" s="48">
        <f t="shared" si="40"/>
        <v>1.4020577110715348E-2</v>
      </c>
      <c r="CO47" s="48">
        <f t="shared" si="41"/>
        <v>1.4725422443159272E-2</v>
      </c>
      <c r="CP47" s="48">
        <f t="shared" si="13"/>
        <v>1</v>
      </c>
      <c r="CQ47" s="48">
        <f t="shared" si="42"/>
        <v>2.3294023947807673E-2</v>
      </c>
      <c r="CR47" s="48">
        <f t="shared" si="43"/>
        <v>5.3554220892982887E-3</v>
      </c>
      <c r="CS47" s="48">
        <f t="shared" si="44"/>
        <v>0.95926398978267213</v>
      </c>
      <c r="CT47" s="48">
        <f t="shared" si="45"/>
        <v>1.2086564180221967E-2</v>
      </c>
      <c r="CU47" s="48">
        <f t="shared" si="14"/>
        <v>1</v>
      </c>
      <c r="CV47" s="48">
        <f t="shared" si="46"/>
        <v>4.9147855699440952E-4</v>
      </c>
      <c r="CW47" s="48">
        <f t="shared" si="47"/>
        <v>7.7098412160360391E-3</v>
      </c>
      <c r="CX47" s="48">
        <f t="shared" si="48"/>
        <v>1.6363550536634848E-3</v>
      </c>
      <c r="CY47" s="48">
        <f t="shared" si="49"/>
        <v>0.99016232517330605</v>
      </c>
      <c r="CZ47" s="48">
        <f t="shared" si="15"/>
        <v>1</v>
      </c>
      <c r="DA47" s="48"/>
      <c r="DB47" s="48">
        <f>(AQ47*Baseline!B$7 + AV47*Baseline!B$11 + BA47*Baseline!B$16 + BF47*Baseline!B$18)</f>
        <v>42559.379681284343</v>
      </c>
      <c r="DC47" s="48">
        <f>(AR47*Baseline!B$7 + AW47*Baseline!B$11 + BB47*Baseline!B$16 + BG47*Baseline!B$18)</f>
        <v>60905.057038739287</v>
      </c>
      <c r="DD47" s="48">
        <f>(AS47*Baseline!B$7 + AX47*Baseline!B$11 + BC47*Baseline!B$16 + BH47*Baseline!B$18)</f>
        <v>114531.26570115413</v>
      </c>
      <c r="DE47" s="48">
        <f>(AT47*Baseline!B$7 + AY47*Baseline!B$11 + BD47*Baseline!B$16 + BI47*Baseline!B$18)</f>
        <v>1259716.9938714753</v>
      </c>
      <c r="DF47" s="48">
        <f t="shared" si="16"/>
        <v>1477712.6962926532</v>
      </c>
      <c r="DG47" s="48"/>
      <c r="DH47" s="48">
        <f t="shared" si="50"/>
        <v>2.8800848627787444E-2</v>
      </c>
      <c r="DI47" s="48">
        <f t="shared" si="51"/>
        <v>4.1215763518538083E-2</v>
      </c>
      <c r="DJ47" s="48">
        <f t="shared" si="52"/>
        <v>7.75057736111322E-2</v>
      </c>
      <c r="DK47" s="48">
        <f t="shared" si="53"/>
        <v>0.8524776142425422</v>
      </c>
      <c r="DL47" s="48">
        <f t="shared" si="17"/>
        <v>1</v>
      </c>
      <c r="DM47" s="48"/>
      <c r="DN47" s="48">
        <f>DH47 / (Baseline!B$7/Baseline!B$17)</f>
        <v>3.0743011586304898</v>
      </c>
      <c r="DO47" s="48">
        <f>DI47 / (Baseline!B$11/Baseline!B$17)</f>
        <v>0.99496825828693847</v>
      </c>
      <c r="DP47" s="48">
        <f>DJ47 / (Baseline!B$16/Baseline!B$17)</f>
        <v>1.1976984299641322</v>
      </c>
      <c r="DQ47" s="48">
        <f>DK47 / (Baseline!B$18/Baseline!B$17)</f>
        <v>0.96380120146363824</v>
      </c>
      <c r="DR47" s="71"/>
      <c r="DS47" s="48">
        <f>(AU47*Baseline!B$34)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2.4791199325804255E-2</v>
      </c>
      <c r="DT47" s="48">
        <f>(AZ47*Baseline!B$34) + (Baseline!D$88*(1-Baseline!D$89)*Baseline!B$35) + (Baseline!D$88*Baseline!D$89*((1-Baseline!D$90)*Baseline!B$40 + Baseline!D$90*Baseline!B$41))</f>
        <v>1.0083814573536427E-2</v>
      </c>
      <c r="DU47" s="48">
        <f>(BE47*Baseline!B$34) + (Baseline!F$88*(1-Baseline!F$89)*Baseline!B$35) + (Baseline!F$88*Baseline!F$89*((1-Baseline!F$90)*Baseline!B$40 + Baseline!F$90*Baseline!B$41))</f>
        <v>1.2909681102850231E-2</v>
      </c>
      <c r="DV47" s="48">
        <f>(BJ47*Baseline!B$34) + (Baseline!H$88*(1-Baseline!H$89)*Baseline!B$35) + (Baseline!H$88*Baseline!H$89*((1-Baseline!H$90)*Baseline!B$40 + Baseline!H$90*Baseline!B$41))</f>
        <v>9.3049647786252881E-3</v>
      </c>
      <c r="DW47" s="48">
        <f>( DS47*Baseline!B$7 + DT47*Baseline!B$11 + DU47*Baseline!B$16 + DV47*Baseline!B$18 ) / Baseline!B$17</f>
        <v>9.7155764038561691E-3</v>
      </c>
    </row>
    <row r="48" spans="1:127">
      <c r="A48" s="7" t="s">
        <v>106</v>
      </c>
      <c r="B48" s="1">
        <f>MIN( MAX( NORMINV( MCrands!B48, (B$5+B$4)/2, (B$5-B$4)/3.29 ), 0 ), 1 )</f>
        <v>0.79952292042278672</v>
      </c>
      <c r="C48" s="1">
        <f>MAX( NORMINV( MCrands!C48, (C$5+C$4)/2, (C$5-C$4)/3.29 ), 0 )</f>
        <v>2.8216192092665602</v>
      </c>
      <c r="D48" s="40"/>
      <c r="E48" s="40">
        <f>Baseline!B$33 * (C48 * Baseline!B$66*Baseline!B$66/Baseline!B$73 + Baseline!B$52*Baseline!B$52/Baseline!B$74 + Baseline!B$53*Baseline!B$53/Baseline!B$75 + Baseline!B$54*Baseline!B$54/Baseline!B$76)</f>
        <v>2.3619935150920417E-5</v>
      </c>
      <c r="F48" s="40">
        <f>Baseline!B$33 * (C48 * Baseline!B$66*Baseline!B$57/Baseline!B$73 + Baseline!B$52*Baseline!B$67/Baseline!B$74 + Baseline!B$53*Baseline!B$55/Baseline!B$75 + Baseline!B$54*Baseline!B$56/Baseline!B$76)</f>
        <v>3.9763563256345681E-8</v>
      </c>
      <c r="G48" s="1">
        <f>Baseline!B$33 * (C48 * Baseline!B$66*Baseline!B$58/Baseline!B$73 + Baseline!B$52*Baseline!B$59/Baseline!B$74 + Baseline!B$53*Baseline!B$68/Baseline!B$75 + Baseline!B$54*Baseline!B$60/Baseline!B$76)</f>
        <v>1.0940646888050095E-7</v>
      </c>
      <c r="H48" s="40">
        <f>Baseline!B$33 * (C48 * Baseline!B$66*Baseline!B$61/Baseline!B$73 + Baseline!B$52*Baseline!B$62/Baseline!B$74 + Baseline!B$53*Baseline!B$63/Baseline!B$75 + Baseline!B$54*Baseline!B$69/Baseline!B$76)</f>
        <v>1.8300818862039713E-9</v>
      </c>
      <c r="I48" s="40">
        <f>Baseline!B$33 * (C48 * Baseline!B$57*Baseline!B$66/Baseline!B$73 + Baseline!B$67*Baseline!B$52/Baseline!B$74 + Baseline!B$55*Baseline!B$53/Baseline!B$75 + Baseline!B$56*Baseline!B$54/Baseline!B$76)</f>
        <v>3.9763563256345681E-8</v>
      </c>
      <c r="J48" s="1">
        <f>Baseline!B$33 * (C48 * Baseline!B$57*Baseline!B$57/Baseline!B$73 + Baseline!B$67*Baseline!B$67/Baseline!B$74 + Baseline!B$55*Baseline!B$55/Baseline!B$75 + Baseline!B$56*Baseline!B$56/Baseline!B$76)</f>
        <v>1.7949606673658279E-6</v>
      </c>
      <c r="K48" s="40">
        <f>Baseline!B$33 * (C48 * Baseline!B$57*Baseline!B$58/Baseline!B$73 + Baseline!B$67*Baseline!B$59/Baseline!B$74 + Baseline!B$55*Baseline!B$68/Baseline!B$75 + Baseline!B$56*Baseline!B$60/Baseline!B$76)</f>
        <v>1.3929396651559768E-8</v>
      </c>
      <c r="L48" s="1">
        <f>Baseline!B$33 * (C48 * Baseline!B$57*Baseline!B$61/Baseline!B$73 + Baseline!B$67*Baseline!B$62/Baseline!B$74 + Baseline!B$55*Baseline!B$63/Baseline!B$75 + Baseline!B$56*Baseline!B$69/Baseline!B$76)</f>
        <v>1.4629438784409608E-8</v>
      </c>
      <c r="M48" s="40">
        <f>Baseline!B$33 * (C48 * Baseline!B$58*Baseline!B$66/Baseline!B$73 + Baseline!B$59*Baseline!B$52/Baseline!B$74 + Baseline!B$68*Baseline!B$53/Baseline!B$75 + Baseline!B$60*Baseline!B$54/Baseline!B$76)</f>
        <v>1.0940646888050095E-7</v>
      </c>
      <c r="N48" s="1">
        <f>Baseline!B$33 * (C48 * Baseline!B$58*Baseline!B$57/Baseline!B$73 + Baseline!B$59*Baseline!B$67/Baseline!B$74 + Baseline!B$68*Baseline!B$55/Baseline!B$75 + Baseline!B$60*Baseline!B$56/Baseline!B$76)</f>
        <v>1.3929396651559768E-8</v>
      </c>
      <c r="O48" s="1">
        <f>Baseline!B$33 * (C48 * Baseline!B$58*Baseline!B$58/Baseline!B$73 + Baseline!B$59*Baseline!B$59/Baseline!B$74 + Baseline!B$68*Baseline!B$68/Baseline!B$75 + Baseline!B$60*Baseline!B$60/Baseline!B$76)</f>
        <v>1.3250172518629119E-6</v>
      </c>
      <c r="P48" s="40">
        <f>Baseline!B$33 * (C48 * Baseline!B$58*Baseline!B$61/Baseline!B$73 + Baseline!B$59*Baseline!B$62/Baseline!B$74 + Baseline!B$68*Baseline!B$63/Baseline!B$75 + Baseline!B$60*Baseline!B$69/Baseline!B$76)</f>
        <v>1.6490196732088364E-9</v>
      </c>
      <c r="Q48" s="40">
        <f>Baseline!B$33 * (C48 * Baseline!B$61*Baseline!B$66/Baseline!B$73 + Baseline!B$62*Baseline!B$52/Baseline!B$74 + Baseline!B$63*Baseline!B$53/Baseline!B$75 + Baseline!B$69*Baseline!B$54/Baseline!B$76)</f>
        <v>1.8300818862039715E-9</v>
      </c>
      <c r="R48" s="40">
        <f>Baseline!B$33 * (C48 * Baseline!B$61*Baseline!B$57/Baseline!B$73 + Baseline!B$62*Baseline!B$67/Baseline!B$74 + Baseline!B$63*Baseline!B$55/Baseline!B$75 + Baseline!B$69*Baseline!B$56/Baseline!B$76)</f>
        <v>1.4629438784409608E-8</v>
      </c>
      <c r="S48" s="40">
        <f>Baseline!B$33 * (C48 * Baseline!B$61*Baseline!B$58/Baseline!B$73 + Baseline!B$62*Baseline!B$59/Baseline!B$74 + Baseline!B$63*Baseline!B$68/Baseline!B$75 + Baseline!B$69*Baseline!B$60/Baseline!B$76)</f>
        <v>1.6490196732088364E-9</v>
      </c>
      <c r="T48" s="40">
        <f>Baseline!B$33 * (C48 * Baseline!B$61*Baseline!B$61/Baseline!B$73 + Baseline!B$62*Baseline!B$62/Baseline!B$74 + Baseline!B$63*Baseline!B$63/Baseline!B$75 + Baseline!B$69*Baseline!B$69/Baseline!B$76)</f>
        <v>9.855180793108307E-8</v>
      </c>
      <c r="U48" s="40"/>
      <c r="V48" s="40">
        <f>E48 * ( Baseline!B$87 * Baseline!B$7 )</f>
        <v>0.245151306931403</v>
      </c>
      <c r="W48" s="40">
        <f>F48 * ( Baseline!D$87 * Baseline!B$11 )</f>
        <v>7.3350237444039994E-4</v>
      </c>
      <c r="X48" s="40">
        <f>G48 * ( Baseline!F$87 * Baseline!B$16 )</f>
        <v>3.8002085243238402E-3</v>
      </c>
      <c r="Y48" s="40">
        <f>H48 * ( Baseline!H$87 * Baseline!B$18 )</f>
        <v>6.435912415956403E-4</v>
      </c>
      <c r="Z48" s="48">
        <f t="shared" si="0"/>
        <v>0.25032860907176285</v>
      </c>
      <c r="AA48" s="40">
        <f>I48 * ( Baseline!B$87 * Baseline!B$7 )</f>
        <v>4.1270602303761185E-4</v>
      </c>
      <c r="AB48" s="1">
        <f>J48 * ( Baseline!D$87 * Baseline!B$11 )</f>
        <v>3.3110913703888155E-2</v>
      </c>
      <c r="AC48" s="1">
        <f>K48 * ( Baseline!F$87 * Baseline!B$16 )</f>
        <v>4.8383438781634695E-4</v>
      </c>
      <c r="AD48" s="1">
        <f>L48 * ( Baseline!F$87 * Baseline!B$16 )</f>
        <v>5.0815019023519226E-4</v>
      </c>
      <c r="AE48" s="48">
        <f t="shared" si="1"/>
        <v>3.4515604304977306E-2</v>
      </c>
      <c r="AF48" s="48">
        <f>M48 * ( Baseline!B$87 * Baseline!B$7 )</f>
        <v>1.1355297405107193E-3</v>
      </c>
      <c r="AG48" s="48">
        <f>N48 * ( Baseline!D$87 * Baseline!B$11 )</f>
        <v>2.5694994818681706E-4</v>
      </c>
      <c r="AH48" s="48">
        <f>O48 * ( Baseline!F$87 * Baseline!B$16 )</f>
        <v>4.6024169383488932E-2</v>
      </c>
      <c r="AI48" s="48">
        <f>P48 * ( Baseline!H$87 * Baseline!B$18 )</f>
        <v>5.7991646543067619E-4</v>
      </c>
      <c r="AJ48" s="48">
        <f t="shared" si="2"/>
        <v>4.7996565537617143E-2</v>
      </c>
      <c r="AK48" s="48">
        <f>Q48 * ( Baseline!B$87 * Baseline!B$7 )</f>
        <v>1.8994419896911019E-5</v>
      </c>
      <c r="AL48" s="48">
        <f>R48 * ( Baseline!D$87 * Baseline!B$11 )</f>
        <v>2.6986334237494319E-4</v>
      </c>
      <c r="AM48" s="48">
        <f>S48 * ( Baseline!F$87 * Baseline!B$16 )</f>
        <v>5.7278318942462518E-5</v>
      </c>
      <c r="AN48" s="48">
        <f>T48 * ( Baseline!H$87 * Baseline!B$18 )</f>
        <v>3.4658055962415862E-2</v>
      </c>
      <c r="AO48" s="48">
        <f t="shared" si="3"/>
        <v>3.5004192043630179E-2</v>
      </c>
      <c r="AP48" s="48"/>
      <c r="AQ48" s="48">
        <f>V48 * ( (1-Baseline!B$88-Baseline!B$87) + (1-B48)*Baseline!B$88 )</f>
        <v>6.5461429874771104E-2</v>
      </c>
      <c r="AR48" s="48">
        <f>W48 * ( (1-Baseline!B$88-Baseline!B$87) + (1-B48)*Baseline!B$88 )</f>
        <v>1.9586317873819845E-4</v>
      </c>
      <c r="AS48" s="48">
        <f>X48 * ( (1-Baseline!B$88-Baseline!B$87) + (1-B48)*Baseline!B$88 )</f>
        <v>1.0147491642544708E-3</v>
      </c>
      <c r="AT48" s="48">
        <f>Y48 * ( (1-Baseline!B$88-Baseline!B$87) + (1-B48)*Baseline!B$88 )</f>
        <v>1.7185469438071808E-4</v>
      </c>
      <c r="AU48" s="48">
        <f t="shared" si="4"/>
        <v>6.6843896912144485E-2</v>
      </c>
      <c r="AV48" s="48">
        <f>AA48 * ( (1-Baseline!D$88-Baseline!D$87) + (1-B48)*Baseline!D$88 )</f>
        <v>2.6133046059268432E-4</v>
      </c>
      <c r="AW48" s="48">
        <f>AB48 * ( (1-Baseline!D$88-Baseline!D$87) + (1-B48)*Baseline!D$88 )</f>
        <v>2.0966232247337801E-2</v>
      </c>
      <c r="AX48" s="48">
        <f>AC48 * ( (1-Baseline!D$88-Baseline!D$87) + (1-B48)*Baseline!D$88 )</f>
        <v>3.0636980407504805E-4</v>
      </c>
      <c r="AY48" s="48">
        <f>AD48 * ( (1-Baseline!D$88-Baseline!D$87) + (1-B48)*Baseline!D$88 )</f>
        <v>3.217668651574797E-4</v>
      </c>
      <c r="AZ48" s="48">
        <f t="shared" si="5"/>
        <v>2.1855699377163008E-2</v>
      </c>
      <c r="BA48" s="48">
        <f>AF48 * ( (1-Baseline!F$88-Baseline!F$87) + (1-Baseline!B$36)*Baseline!F$88 )</f>
        <v>8.1716353822321001E-4</v>
      </c>
      <c r="BB48" s="48">
        <f>AG48 * ( (1-Baseline!F$88-Baseline!F$87) + (1-Baseline!B$36)*Baseline!F$88 )</f>
        <v>1.8490940511357555E-4</v>
      </c>
      <c r="BC48" s="48">
        <f>AH48 * ( (1-Baseline!F$88-Baseline!F$87) + (1-Baseline!B$36)*Baseline!F$88 )</f>
        <v>3.312046506177891E-2</v>
      </c>
      <c r="BD48" s="48">
        <f>AI48 * ( (1-Baseline!F$88-Baseline!F$87) + (1-Baseline!B$36)*Baseline!F$88 )</f>
        <v>4.173264458508084E-4</v>
      </c>
      <c r="BE48" s="48">
        <f t="shared" si="6"/>
        <v>3.4539864450966504E-2</v>
      </c>
      <c r="BF48" s="48">
        <f>AK48 * ( (1-Baseline!H$88-Baseline!H$87) + (1-Baseline!B$36)*Baseline!H$88 )</f>
        <v>1.5049658772720537E-5</v>
      </c>
      <c r="BG48" s="48">
        <f>AL48 * ( (1-Baseline!H$88-Baseline!H$87) + (1-Baseline!B$36)*Baseline!H$88 )</f>
        <v>2.1381812343051497E-4</v>
      </c>
      <c r="BH48" s="48">
        <f>AM48 * ( (1-Baseline!H$88-Baseline!H$87) + (1-Baseline!B$36)*Baseline!H$88 )</f>
        <v>4.5382757664491897E-5</v>
      </c>
      <c r="BI48" s="48">
        <f>AN48 * ( (1-Baseline!H$88-Baseline!H$87) + (1-Baseline!B$36)*Baseline!H$88 )</f>
        <v>2.7460270900141331E-2</v>
      </c>
      <c r="BJ48" s="48">
        <f t="shared" si="7"/>
        <v>2.7734521440009059E-2</v>
      </c>
      <c r="BK48" s="48"/>
      <c r="BL48" s="48">
        <f t="shared" si="18"/>
        <v>0.97931797664055387</v>
      </c>
      <c r="BM48" s="48">
        <f t="shared" si="19"/>
        <v>2.9301579917704228E-3</v>
      </c>
      <c r="BN48" s="48">
        <f t="shared" si="20"/>
        <v>1.5180879798019478E-2</v>
      </c>
      <c r="BO48" s="48">
        <f t="shared" si="21"/>
        <v>2.5709855696563195E-3</v>
      </c>
      <c r="BP48" s="48">
        <f t="shared" si="8"/>
        <v>1.0000000000000002</v>
      </c>
      <c r="BQ48" s="48">
        <f t="shared" si="22"/>
        <v>1.1957085247326752E-2</v>
      </c>
      <c r="BR48" s="48">
        <f t="shared" si="23"/>
        <v>0.95930273772183128</v>
      </c>
      <c r="BS48" s="48">
        <f t="shared" si="24"/>
        <v>1.4017844901141593E-2</v>
      </c>
      <c r="BT48" s="48">
        <f t="shared" si="25"/>
        <v>1.4722332129700384E-2</v>
      </c>
      <c r="BU48" s="48">
        <f t="shared" si="9"/>
        <v>1</v>
      </c>
      <c r="BV48" s="48">
        <f t="shared" si="26"/>
        <v>2.3658562394860354E-2</v>
      </c>
      <c r="BW48" s="48">
        <f t="shared" si="27"/>
        <v>5.353506970940107E-3</v>
      </c>
      <c r="BX48" s="48">
        <f t="shared" si="28"/>
        <v>0.95890547308885354</v>
      </c>
      <c r="BY48" s="48">
        <f t="shared" si="29"/>
        <v>1.2082457545346002E-2</v>
      </c>
      <c r="BZ48" s="48">
        <f t="shared" si="10"/>
        <v>1</v>
      </c>
      <c r="CA48" s="48">
        <f t="shared" si="30"/>
        <v>5.4263271876796521E-4</v>
      </c>
      <c r="CB48" s="48">
        <f t="shared" si="31"/>
        <v>7.7094578283246236E-3</v>
      </c>
      <c r="CC48" s="48">
        <f t="shared" si="32"/>
        <v>1.6363274110446331E-3</v>
      </c>
      <c r="CD48" s="48">
        <f t="shared" si="33"/>
        <v>0.99011158204186278</v>
      </c>
      <c r="CE48" s="48">
        <f t="shared" si="11"/>
        <v>1</v>
      </c>
      <c r="CF48" s="48"/>
      <c r="CG48" s="48">
        <f t="shared" si="34"/>
        <v>0.97931797664055387</v>
      </c>
      <c r="CH48" s="48">
        <f t="shared" si="35"/>
        <v>2.9301579917704228E-3</v>
      </c>
      <c r="CI48" s="48">
        <f t="shared" si="36"/>
        <v>1.5180879798019478E-2</v>
      </c>
      <c r="CJ48" s="48">
        <f t="shared" si="37"/>
        <v>2.5709855696563195E-3</v>
      </c>
      <c r="CK48" s="48">
        <f t="shared" si="12"/>
        <v>1.0000000000000002</v>
      </c>
      <c r="CL48" s="48">
        <f t="shared" si="38"/>
        <v>1.1957085247326752E-2</v>
      </c>
      <c r="CM48" s="48">
        <f t="shared" si="39"/>
        <v>0.95930273772183128</v>
      </c>
      <c r="CN48" s="48">
        <f t="shared" si="40"/>
        <v>1.4017844901141593E-2</v>
      </c>
      <c r="CO48" s="48">
        <f t="shared" si="41"/>
        <v>1.4722332129700384E-2</v>
      </c>
      <c r="CP48" s="48">
        <f t="shared" si="13"/>
        <v>1</v>
      </c>
      <c r="CQ48" s="48">
        <f t="shared" si="42"/>
        <v>2.3658562394860354E-2</v>
      </c>
      <c r="CR48" s="48">
        <f t="shared" si="43"/>
        <v>5.353506970940107E-3</v>
      </c>
      <c r="CS48" s="48">
        <f t="shared" si="44"/>
        <v>0.95890547308885354</v>
      </c>
      <c r="CT48" s="48">
        <f t="shared" si="45"/>
        <v>1.2082457545346002E-2</v>
      </c>
      <c r="CU48" s="48">
        <f t="shared" si="14"/>
        <v>1</v>
      </c>
      <c r="CV48" s="48">
        <f t="shared" si="46"/>
        <v>5.4263271876796521E-4</v>
      </c>
      <c r="CW48" s="48">
        <f t="shared" si="47"/>
        <v>7.7094578283246236E-3</v>
      </c>
      <c r="CX48" s="48">
        <f t="shared" si="48"/>
        <v>1.6363274110446331E-3</v>
      </c>
      <c r="CY48" s="48">
        <f t="shared" si="49"/>
        <v>0.99011158204186278</v>
      </c>
      <c r="CZ48" s="48">
        <f t="shared" si="15"/>
        <v>1</v>
      </c>
      <c r="DA48" s="48"/>
      <c r="DB48" s="48">
        <f>(AQ48*Baseline!B$7 + AV48*Baseline!B$11 + BA48*Baseline!B$16 + BF48*Baseline!B$18)</f>
        <v>35736.02004369432</v>
      </c>
      <c r="DC48" s="48">
        <f>(AR48*Baseline!B$7 + AW48*Baseline!B$11 + BB48*Baseline!B$16 + BG48*Baseline!B$18)</f>
        <v>55468.598860034748</v>
      </c>
      <c r="DD48" s="48">
        <f>(AS48*Baseline!B$7 + AX48*Baseline!B$11 + BC48*Baseline!B$16 + BH48*Baseline!B$18)</f>
        <v>114187.14428458019</v>
      </c>
      <c r="DE48" s="48">
        <f>(AT48*Baseline!B$7 + AY48*Baseline!B$11 + BD48*Baseline!B$16 + BI48*Baseline!B$18)</f>
        <v>1259599.7309286667</v>
      </c>
      <c r="DF48" s="48">
        <f t="shared" si="16"/>
        <v>1464991.4941169759</v>
      </c>
      <c r="DG48" s="48"/>
      <c r="DH48" s="48">
        <f t="shared" si="50"/>
        <v>2.4393329372355308E-2</v>
      </c>
      <c r="DI48" s="48">
        <f t="shared" si="51"/>
        <v>3.7862744652635998E-2</v>
      </c>
      <c r="DJ48" s="48">
        <f t="shared" si="52"/>
        <v>7.7943895744873606E-2</v>
      </c>
      <c r="DK48" s="48">
        <f t="shared" si="53"/>
        <v>0.85980003023013507</v>
      </c>
      <c r="DL48" s="48">
        <f t="shared" si="17"/>
        <v>1</v>
      </c>
      <c r="DM48" s="48"/>
      <c r="DN48" s="48">
        <f>DH48 / (Baseline!B$7/Baseline!B$17)</f>
        <v>2.6038274677758411</v>
      </c>
      <c r="DO48" s="48">
        <f>DI48 / (Baseline!B$11/Baseline!B$17)</f>
        <v>0.91402477802096438</v>
      </c>
      <c r="DP48" s="48">
        <f>DJ48 / (Baseline!B$16/Baseline!B$17)</f>
        <v>1.204468740965057</v>
      </c>
      <c r="DQ48" s="48">
        <f>DK48 / (Baseline!B$18/Baseline!B$17)</f>
        <v>0.9720798391762886</v>
      </c>
      <c r="DR48" s="71"/>
      <c r="DS48" s="48">
        <f>(AU48*Baseline!B$34)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2.2556115786821672E-2</v>
      </c>
      <c r="DT48" s="48">
        <f>(AZ48*Baseline!B$34) + (Baseline!D$88*(1-Baseline!D$89)*Baseline!B$35) + (Baseline!D$88*Baseline!D$89*((1-Baseline!D$90)*Baseline!B$40 + Baseline!D$90*Baseline!B$41))</f>
        <v>9.6919229065744548E-3</v>
      </c>
      <c r="DU48" s="48">
        <f>(BE48*Baseline!B$34) + (Baseline!F$88*(1-Baseline!F$89)*Baseline!B$35) + (Baseline!F$88*Baseline!F$89*((1-Baseline!F$90)*Baseline!B$40 + Baseline!F$90*Baseline!B$41))</f>
        <v>1.2911619667644978E-2</v>
      </c>
      <c r="DV48" s="48">
        <f>(BJ48*Baseline!B$34) + (Baseline!H$88*(1-Baseline!H$89)*Baseline!B$35) + (Baseline!H$88*Baseline!H$89*((1-Baseline!H$90)*Baseline!B$40 + Baseline!H$90*Baseline!B$41))</f>
        <v>9.3051782160013599E-3</v>
      </c>
      <c r="DW48" s="48">
        <f>( DS48*Baseline!B$7 + DT48*Baseline!B$11 + DU48*Baseline!B$16 + DV48*Baseline!B$18 ) / Baseline!B$17</f>
        <v>9.6787179977204894E-3</v>
      </c>
    </row>
    <row r="49" spans="1:127">
      <c r="A49" s="7" t="s">
        <v>110</v>
      </c>
      <c r="B49" s="1">
        <f>MIN( MAX( NORMINV( MCrands!B49, (B$5+B$4)/2, (B$5-B$4)/3.29 ), 0 ), 1 )</f>
        <v>0.41137650235895662</v>
      </c>
      <c r="C49" s="1">
        <f>MAX( NORMINV( MCrands!C49, (C$5+C$4)/2, (C$5-C$4)/3.29 ), 0 )</f>
        <v>2.2760536404810141</v>
      </c>
      <c r="D49" s="40"/>
      <c r="E49" s="40">
        <f>Baseline!B$33 * (C49 * Baseline!B$66*Baseline!B$66/Baseline!B$73 + Baseline!B$52*Baseline!B$52/Baseline!B$74 + Baseline!B$53*Baseline!B$53/Baseline!B$75 + Baseline!B$54*Baseline!B$54/Baseline!B$76)</f>
        <v>1.9054619158288399E-5</v>
      </c>
      <c r="F49" s="40">
        <f>Baseline!B$33 * (C49 * Baseline!B$66*Baseline!B$57/Baseline!B$73 + Baseline!B$52*Baseline!B$67/Baseline!B$74 + Baseline!B$53*Baseline!B$55/Baseline!B$75 + Baseline!B$54*Baseline!B$56/Baseline!B$76)</f>
        <v>3.9153022836067246E-8</v>
      </c>
      <c r="G49" s="1">
        <f>Baseline!B$33 * (C49 * Baseline!B$66*Baseline!B$58/Baseline!B$73 + Baseline!B$52*Baseline!B$59/Baseline!B$74 + Baseline!B$53*Baseline!B$68/Baseline!B$75 + Baseline!B$54*Baseline!B$60/Baseline!B$76)</f>
        <v>1.0790555701398313E-7</v>
      </c>
      <c r="H49" s="40">
        <f>Baseline!B$33 * (C49 * Baseline!B$66*Baseline!B$61/Baseline!B$73 + Baseline!B$52*Baseline!B$62/Baseline!B$74 + Baseline!B$53*Baseline!B$63/Baseline!B$75 + Baseline!B$54*Baseline!B$69/Baseline!B$76)</f>
        <v>1.6799906995521889E-9</v>
      </c>
      <c r="I49" s="40">
        <f>Baseline!B$33 * (C49 * Baseline!B$57*Baseline!B$66/Baseline!B$73 + Baseline!B$67*Baseline!B$52/Baseline!B$74 + Baseline!B$55*Baseline!B$53/Baseline!B$75 + Baseline!B$56*Baseline!B$54/Baseline!B$76)</f>
        <v>3.9153022836067246E-8</v>
      </c>
      <c r="J49" s="1">
        <f>Baseline!B$33 * (C49 * Baseline!B$57*Baseline!B$57/Baseline!B$73 + Baseline!B$67*Baseline!B$67/Baseline!B$74 + Baseline!B$55*Baseline!B$55/Baseline!B$75 + Baseline!B$56*Baseline!B$56/Baseline!B$76)</f>
        <v>1.7949605857154877E-6</v>
      </c>
      <c r="K49" s="40">
        <f>Baseline!B$33 * (C49 * Baseline!B$57*Baseline!B$58/Baseline!B$73 + Baseline!B$67*Baseline!B$59/Baseline!B$74 + Baseline!B$55*Baseline!B$68/Baseline!B$75 + Baseline!B$56*Baseline!B$60/Baseline!B$76)</f>
        <v>1.3929195927806308E-8</v>
      </c>
      <c r="L49" s="1">
        <f>Baseline!B$33 * (C49 * Baseline!B$57*Baseline!B$61/Baseline!B$73 + Baseline!B$67*Baseline!B$62/Baseline!B$74 + Baseline!B$55*Baseline!B$63/Baseline!B$75 + Baseline!B$56*Baseline!B$69/Baseline!B$76)</f>
        <v>1.462941871203426E-8</v>
      </c>
      <c r="M49" s="40">
        <f>Baseline!B$33 * (C49 * Baseline!B$58*Baseline!B$66/Baseline!B$73 + Baseline!B$59*Baseline!B$52/Baseline!B$74 + Baseline!B$68*Baseline!B$53/Baseline!B$75 + Baseline!B$60*Baseline!B$54/Baseline!B$76)</f>
        <v>1.0790555701398313E-7</v>
      </c>
      <c r="N49" s="1">
        <f>Baseline!B$33 * (C49 * Baseline!B$58*Baseline!B$57/Baseline!B$73 + Baseline!B$59*Baseline!B$67/Baseline!B$74 + Baseline!B$68*Baseline!B$55/Baseline!B$75 + Baseline!B$60*Baseline!B$56/Baseline!B$76)</f>
        <v>1.3929195927806308E-8</v>
      </c>
      <c r="O49" s="1">
        <f>Baseline!B$33 * (C49 * Baseline!B$58*Baseline!B$58/Baseline!B$73 + Baseline!B$59*Baseline!B$59/Baseline!B$74 + Baseline!B$68*Baseline!B$68/Baseline!B$75 + Baseline!B$60*Baseline!B$60/Baseline!B$76)</f>
        <v>1.3250167584170181E-6</v>
      </c>
      <c r="P49" s="40">
        <f>Baseline!B$33 * (C49 * Baseline!B$58*Baseline!B$61/Baseline!B$73 + Baseline!B$59*Baseline!B$62/Baseline!B$74 + Baseline!B$68*Baseline!B$63/Baseline!B$75 + Baseline!B$60*Baseline!B$69/Baseline!B$76)</f>
        <v>1.6489703286194436E-9</v>
      </c>
      <c r="Q49" s="40">
        <f>Baseline!B$33 * (C49 * Baseline!B$61*Baseline!B$66/Baseline!B$73 + Baseline!B$62*Baseline!B$52/Baseline!B$74 + Baseline!B$63*Baseline!B$53/Baseline!B$75 + Baseline!B$69*Baseline!B$54/Baseline!B$76)</f>
        <v>1.6799906995521889E-9</v>
      </c>
      <c r="R49" s="40">
        <f>Baseline!B$33 * (C49 * Baseline!B$61*Baseline!B$57/Baseline!B$73 + Baseline!B$62*Baseline!B$67/Baseline!B$74 + Baseline!B$63*Baseline!B$55/Baseline!B$75 + Baseline!B$69*Baseline!B$56/Baseline!B$76)</f>
        <v>1.462941871203426E-8</v>
      </c>
      <c r="S49" s="40">
        <f>Baseline!B$33 * (C49 * Baseline!B$61*Baseline!B$58/Baseline!B$73 + Baseline!B$62*Baseline!B$59/Baseline!B$74 + Baseline!B$63*Baseline!B$68/Baseline!B$75 + Baseline!B$69*Baseline!B$60/Baseline!B$76)</f>
        <v>1.6489703286194436E-9</v>
      </c>
      <c r="T49" s="40">
        <f>Baseline!B$33 * (C49 * Baseline!B$61*Baseline!B$61/Baseline!B$73 + Baseline!B$62*Baseline!B$62/Baseline!B$74 + Baseline!B$63*Baseline!B$63/Baseline!B$75 + Baseline!B$69*Baseline!B$69/Baseline!B$76)</f>
        <v>9.8551802996624132E-8</v>
      </c>
      <c r="U49" s="40"/>
      <c r="V49" s="40">
        <f>E49 * ( Baseline!B$87 * Baseline!B$7 )</f>
        <v>0.19776789224387528</v>
      </c>
      <c r="W49" s="40">
        <f>F49 * ( Baseline!D$87 * Baseline!B$11 )</f>
        <v>7.2223998215731886E-4</v>
      </c>
      <c r="X49" s="40">
        <f>G49 * ( Baseline!F$87 * Baseline!B$16 )</f>
        <v>3.7480746959701462E-3</v>
      </c>
      <c r="Y49" s="40">
        <f>H49 * ( Baseline!H$87 * Baseline!B$18 )</f>
        <v>5.9080815363767481E-4</v>
      </c>
      <c r="Z49" s="48">
        <f t="shared" si="0"/>
        <v>0.20282901507564041</v>
      </c>
      <c r="AA49" s="40">
        <f>I49 * ( Baseline!B$87 * Baseline!B$7 )</f>
        <v>4.0636922401554197E-4</v>
      </c>
      <c r="AB49" s="1">
        <f>J49 * ( Baseline!D$87 * Baseline!B$11 )</f>
        <v>3.3110912197717342E-2</v>
      </c>
      <c r="AC49" s="1">
        <f>K49 * ( Baseline!F$87 * Baseline!B$16 )</f>
        <v>4.8382741572295301E-4</v>
      </c>
      <c r="AD49" s="1">
        <f>L49 * ( Baseline!F$87 * Baseline!B$16 )</f>
        <v>5.0814949302585273E-4</v>
      </c>
      <c r="AE49" s="48">
        <f t="shared" si="1"/>
        <v>3.4509258330481692E-2</v>
      </c>
      <c r="AF49" s="48">
        <f>M49 * ( Baseline!B$87 * Baseline!B$7 )</f>
        <v>1.119951776248131E-3</v>
      </c>
      <c r="AG49" s="48">
        <f>N49 * ( Baseline!D$87 * Baseline!B$11 )</f>
        <v>2.5694624551689233E-4</v>
      </c>
      <c r="AH49" s="48">
        <f>O49 * ( Baseline!F$87 * Baseline!B$16 )</f>
        <v>4.6024152243759345E-2</v>
      </c>
      <c r="AI49" s="48">
        <f>P49 * ( Baseline!H$87 * Baseline!B$18 )</f>
        <v>5.7989911224785265E-4</v>
      </c>
      <c r="AJ49" s="48">
        <f t="shared" si="2"/>
        <v>4.7980949377772218E-2</v>
      </c>
      <c r="AK49" s="48">
        <f>Q49 * ( Baseline!B$87 * Baseline!B$7 )</f>
        <v>1.7436623470652168E-5</v>
      </c>
      <c r="AL49" s="48">
        <f>R49 * ( Baseline!D$87 * Baseline!B$11 )</f>
        <v>2.6986297210795067E-4</v>
      </c>
      <c r="AM49" s="48">
        <f>S49 * ( Baseline!F$87 * Baseline!B$16 )</f>
        <v>5.7276604969503162E-5</v>
      </c>
      <c r="AN49" s="48">
        <f>T49 * ( Baseline!H$87 * Baseline!B$18 )</f>
        <v>3.4658054227097584E-2</v>
      </c>
      <c r="AO49" s="48">
        <f t="shared" si="3"/>
        <v>3.500263042764569E-2</v>
      </c>
      <c r="AP49" s="48"/>
      <c r="AQ49" s="48">
        <f>V49 * ( (1-Baseline!B$88-Baseline!B$87) + (1-B49)*Baseline!B$88 )</f>
        <v>0.12112787257658864</v>
      </c>
      <c r="AR49" s="48">
        <f>W49 * ( (1-Baseline!B$88-Baseline!B$87) + (1-B49)*Baseline!B$88 )</f>
        <v>4.423538701650832E-4</v>
      </c>
      <c r="AS49" s="48">
        <f>X49 * ( (1-Baseline!B$88-Baseline!B$87) + (1-B49)*Baseline!B$88 )</f>
        <v>2.2956017229589904E-3</v>
      </c>
      <c r="AT49" s="48">
        <f>Y49 * ( (1-Baseline!B$88-Baseline!B$87) + (1-B49)*Baseline!B$88 )</f>
        <v>3.61855172440157E-4</v>
      </c>
      <c r="AU49" s="48">
        <f t="shared" si="4"/>
        <v>0.12422768334215287</v>
      </c>
      <c r="AV49" s="48">
        <f>AA49 * ( (1-Baseline!D$88-Baseline!D$87) + (1-B49)*Baseline!D$88 )</f>
        <v>3.2798130247950697E-4</v>
      </c>
      <c r="AW49" s="48">
        <f>AB49 * ( (1-Baseline!D$88-Baseline!D$87) + (1-B49)*Baseline!D$88 )</f>
        <v>2.6723874415441919E-2</v>
      </c>
      <c r="AX49" s="48">
        <f>AC49 * ( (1-Baseline!D$88-Baseline!D$87) + (1-B49)*Baseline!D$88 )</f>
        <v>3.904979427724549E-4</v>
      </c>
      <c r="AY49" s="48">
        <f>AD49 * ( (1-Baseline!D$88-Baseline!D$87) + (1-B49)*Baseline!D$88 )</f>
        <v>4.1012833336647093E-4</v>
      </c>
      <c r="AZ49" s="48">
        <f t="shared" si="5"/>
        <v>2.7852481994060353E-2</v>
      </c>
      <c r="BA49" s="48">
        <f>AF49 * ( (1-Baseline!F$88-Baseline!F$87) + (1-Baseline!B$36)*Baseline!F$88 )</f>
        <v>8.05953136644995E-4</v>
      </c>
      <c r="BB49" s="48">
        <f>AG49 * ( (1-Baseline!F$88-Baseline!F$87) + (1-Baseline!B$36)*Baseline!F$88 )</f>
        <v>1.8490674055381226E-4</v>
      </c>
      <c r="BC49" s="48">
        <f>AH49 * ( (1-Baseline!F$88-Baseline!F$87) + (1-Baseline!B$36)*Baseline!F$88 )</f>
        <v>3.3120452727481028E-2</v>
      </c>
      <c r="BD49" s="48">
        <f>AI49 * ( (1-Baseline!F$88-Baseline!F$87) + (1-Baseline!B$36)*Baseline!F$88 )</f>
        <v>4.173139579451467E-4</v>
      </c>
      <c r="BE49" s="48">
        <f t="shared" si="6"/>
        <v>3.4528626562624988E-2</v>
      </c>
      <c r="BF49" s="48">
        <f>AK49 * ( (1-Baseline!H$88-Baseline!H$87) + (1-Baseline!B$36)*Baseline!H$88 )</f>
        <v>1.3815385508267125E-5</v>
      </c>
      <c r="BG49" s="48">
        <f>AL49 * ( (1-Baseline!H$88-Baseline!H$87) + (1-Baseline!B$36)*Baseline!H$88 )</f>
        <v>2.1381783006057145E-4</v>
      </c>
      <c r="BH49" s="48">
        <f>AM49 * ( (1-Baseline!H$88-Baseline!H$87) + (1-Baseline!B$36)*Baseline!H$88 )</f>
        <v>4.5381399649436738E-5</v>
      </c>
      <c r="BI49" s="48">
        <f>AN49 * ( (1-Baseline!H$88-Baseline!H$87) + (1-Baseline!B$36)*Baseline!H$88 )</f>
        <v>2.7460269525213955E-2</v>
      </c>
      <c r="BJ49" s="48">
        <f t="shared" si="7"/>
        <v>2.7733284140432229E-2</v>
      </c>
      <c r="BK49" s="48"/>
      <c r="BL49" s="48">
        <f t="shared" si="18"/>
        <v>0.97504734305455409</v>
      </c>
      <c r="BM49" s="48">
        <f t="shared" si="19"/>
        <v>3.5608316782881192E-3</v>
      </c>
      <c r="BN49" s="48">
        <f t="shared" si="20"/>
        <v>1.8478986818391777E-2</v>
      </c>
      <c r="BO49" s="48">
        <f t="shared" si="21"/>
        <v>2.912838448766053E-3</v>
      </c>
      <c r="BP49" s="48">
        <f t="shared" si="8"/>
        <v>1</v>
      </c>
      <c r="BQ49" s="48">
        <f t="shared" si="22"/>
        <v>1.1775658002380189E-2</v>
      </c>
      <c r="BR49" s="48">
        <f t="shared" si="23"/>
        <v>0.95947910211883036</v>
      </c>
      <c r="BS49" s="48">
        <f t="shared" si="24"/>
        <v>1.4020220634402709E-2</v>
      </c>
      <c r="BT49" s="48">
        <f t="shared" si="25"/>
        <v>1.4725019244386635E-2</v>
      </c>
      <c r="BU49" s="48">
        <f t="shared" si="9"/>
        <v>0.99999999999999989</v>
      </c>
      <c r="BV49" s="48">
        <f t="shared" si="26"/>
        <v>2.3341592669005477E-2</v>
      </c>
      <c r="BW49" s="48">
        <f t="shared" si="27"/>
        <v>5.3551721849823576E-3</v>
      </c>
      <c r="BX49" s="48">
        <f t="shared" si="28"/>
        <v>0.9592172068416932</v>
      </c>
      <c r="BY49" s="48">
        <f t="shared" si="29"/>
        <v>1.2086028304319011E-2</v>
      </c>
      <c r="BZ49" s="48">
        <f t="shared" si="10"/>
        <v>1</v>
      </c>
      <c r="CA49" s="48">
        <f t="shared" si="30"/>
        <v>4.9815180338219427E-4</v>
      </c>
      <c r="CB49" s="48">
        <f t="shared" si="31"/>
        <v>7.7097912017151764E-3</v>
      </c>
      <c r="CC49" s="48">
        <f t="shared" si="32"/>
        <v>1.6363514475833535E-3</v>
      </c>
      <c r="CD49" s="48">
        <f t="shared" si="33"/>
        <v>0.99015570554731935</v>
      </c>
      <c r="CE49" s="48">
        <f t="shared" si="11"/>
        <v>1</v>
      </c>
      <c r="CF49" s="48"/>
      <c r="CG49" s="48">
        <f t="shared" si="34"/>
        <v>0.97504734305455409</v>
      </c>
      <c r="CH49" s="48">
        <f t="shared" si="35"/>
        <v>3.5608316782881192E-3</v>
      </c>
      <c r="CI49" s="48">
        <f t="shared" si="36"/>
        <v>1.8478986818391777E-2</v>
      </c>
      <c r="CJ49" s="48">
        <f t="shared" si="37"/>
        <v>2.912838448766053E-3</v>
      </c>
      <c r="CK49" s="48">
        <f t="shared" si="12"/>
        <v>1</v>
      </c>
      <c r="CL49" s="48">
        <f t="shared" si="38"/>
        <v>1.1775658002380189E-2</v>
      </c>
      <c r="CM49" s="48">
        <f t="shared" si="39"/>
        <v>0.95947910211883036</v>
      </c>
      <c r="CN49" s="48">
        <f t="shared" si="40"/>
        <v>1.4020220634402709E-2</v>
      </c>
      <c r="CO49" s="48">
        <f t="shared" si="41"/>
        <v>1.4725019244386635E-2</v>
      </c>
      <c r="CP49" s="48">
        <f t="shared" si="13"/>
        <v>0.99999999999999989</v>
      </c>
      <c r="CQ49" s="48">
        <f t="shared" si="42"/>
        <v>2.3341592669005477E-2</v>
      </c>
      <c r="CR49" s="48">
        <f t="shared" si="43"/>
        <v>5.3551721849823576E-3</v>
      </c>
      <c r="CS49" s="48">
        <f t="shared" si="44"/>
        <v>0.9592172068416932</v>
      </c>
      <c r="CT49" s="48">
        <f t="shared" si="45"/>
        <v>1.2086028304319011E-2</v>
      </c>
      <c r="CU49" s="48">
        <f t="shared" si="14"/>
        <v>1</v>
      </c>
      <c r="CV49" s="48">
        <f t="shared" si="46"/>
        <v>4.9815180338219427E-4</v>
      </c>
      <c r="CW49" s="48">
        <f t="shared" si="47"/>
        <v>7.7097912017151764E-3</v>
      </c>
      <c r="CX49" s="48">
        <f t="shared" si="48"/>
        <v>1.6363514475833535E-3</v>
      </c>
      <c r="CY49" s="48">
        <f t="shared" si="49"/>
        <v>0.99015570554731935</v>
      </c>
      <c r="CZ49" s="48">
        <f t="shared" si="15"/>
        <v>1</v>
      </c>
      <c r="DA49" s="48"/>
      <c r="DB49" s="48">
        <f>(AQ49*Baseline!B$7 + AV49*Baseline!B$11 + BA49*Baseline!B$16 + BF49*Baseline!B$18)</f>
        <v>62783.105728437942</v>
      </c>
      <c r="DC49" s="48">
        <f>(AR49*Baseline!B$7 + AW49*Baseline!B$11 + BB49*Baseline!B$16 + BG49*Baseline!B$18)</f>
        <v>67935.699027122566</v>
      </c>
      <c r="DD49" s="48">
        <f>(AS49*Baseline!B$7 + AX49*Baseline!B$11 + BC49*Baseline!B$16 + BH49*Baseline!B$18)</f>
        <v>114988.67160504904</v>
      </c>
      <c r="DE49" s="48">
        <f>(AT49*Baseline!B$7 + AY49*Baseline!B$11 + BD49*Baseline!B$16 + BI49*Baseline!B$18)</f>
        <v>1259881.2723047156</v>
      </c>
      <c r="DF49" s="48">
        <f t="shared" si="16"/>
        <v>1505588.7486653251</v>
      </c>
      <c r="DG49" s="48"/>
      <c r="DH49" s="48">
        <f t="shared" si="50"/>
        <v>4.1700036470180807E-2</v>
      </c>
      <c r="DI49" s="48">
        <f t="shared" si="51"/>
        <v>4.5122347711050732E-2</v>
      </c>
      <c r="DJ49" s="48">
        <f t="shared" si="52"/>
        <v>7.6374555606226621E-2</v>
      </c>
      <c r="DK49" s="48">
        <f t="shared" si="53"/>
        <v>0.8368030602125418</v>
      </c>
      <c r="DL49" s="48">
        <f t="shared" si="17"/>
        <v>1</v>
      </c>
      <c r="DM49" s="48"/>
      <c r="DN49" s="48">
        <f>DH49 / (Baseline!B$7/Baseline!B$17)</f>
        <v>4.4512046187251215</v>
      </c>
      <c r="DO49" s="48">
        <f>DI49 / (Baseline!B$11/Baseline!B$17)</f>
        <v>1.0892750704882297</v>
      </c>
      <c r="DP49" s="48">
        <f>DJ49 / (Baseline!B$16/Baseline!B$17)</f>
        <v>1.1802176931712804</v>
      </c>
      <c r="DQ49" s="48">
        <f>DK49 / (Baseline!B$18/Baseline!B$17)</f>
        <v>0.94607973434928549</v>
      </c>
      <c r="DR49" s="71"/>
      <c r="DS49" s="48">
        <f>(AU49*Baseline!B$34)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3.1163683751322929E-2</v>
      </c>
      <c r="DT49" s="48">
        <f>(AZ49*Baseline!B$34) + (Baseline!D$88*(1-Baseline!D$89)*Baseline!B$35) + (Baseline!D$88*Baseline!D$89*((1-Baseline!D$90)*Baseline!B$40 + Baseline!D$90*Baseline!B$41))</f>
        <v>1.0591440299109056E-2</v>
      </c>
      <c r="DU49" s="48">
        <f>(BE49*Baseline!B$34) + (Baseline!F$88*(1-Baseline!F$89)*Baseline!B$35) + (Baseline!F$88*Baseline!F$89*((1-Baseline!F$90)*Baseline!B$40 + Baseline!F$90*Baseline!B$41))</f>
        <v>1.2909933984393751E-2</v>
      </c>
      <c r="DV49" s="48">
        <f>(BJ49*Baseline!B$34) + (Baseline!H$88*(1-Baseline!H$89)*Baseline!B$35) + (Baseline!H$88*Baseline!H$89*((1-Baseline!H$90)*Baseline!B$40 + Baseline!H$90*Baseline!B$41))</f>
        <v>9.3049926210648365E-3</v>
      </c>
      <c r="DW49" s="48">
        <f>( DS49*Baseline!B$7 + DT49*Baseline!B$11 + DU49*Baseline!B$16 + DV49*Baseline!B$18 ) / Baseline!B$17</f>
        <v>9.796344466938757E-3</v>
      </c>
    </row>
    <row r="50" spans="1:127">
      <c r="A50" s="7" t="s">
        <v>113</v>
      </c>
      <c r="B50" s="1">
        <f>MIN( MAX( NORMINV( MCrands!B50, (B$5+B$4)/2, (B$5-B$4)/3.29 ), 0 ), 1 )</f>
        <v>0.41088602007161279</v>
      </c>
      <c r="C50" s="1">
        <f>MAX( NORMINV( MCrands!C50, (C$5+C$4)/2, (C$5-C$4)/3.29 ), 0 )</f>
        <v>2.5430300622845752</v>
      </c>
      <c r="D50" s="40"/>
      <c r="E50" s="40">
        <f>Baseline!B$33 * (C50 * Baseline!B$66*Baseline!B$66/Baseline!B$73 + Baseline!B$52*Baseline!B$52/Baseline!B$74 + Baseline!B$53*Baseline!B$53/Baseline!B$75 + Baseline!B$54*Baseline!B$54/Baseline!B$76)</f>
        <v>2.1288689264341173E-5</v>
      </c>
      <c r="F50" s="40">
        <f>Baseline!B$33 * (C50 * Baseline!B$66*Baseline!B$57/Baseline!B$73 + Baseline!B$52*Baseline!B$67/Baseline!B$74 + Baseline!B$53*Baseline!B$55/Baseline!B$75 + Baseline!B$54*Baseline!B$56/Baseline!B$76)</f>
        <v>3.9451795167201021E-8</v>
      </c>
      <c r="G50" s="1">
        <f>Baseline!B$33 * (C50 * Baseline!B$66*Baseline!B$58/Baseline!B$73 + Baseline!B$52*Baseline!B$59/Baseline!B$74 + Baseline!B$53*Baseline!B$68/Baseline!B$75 + Baseline!B$54*Baseline!B$60/Baseline!B$76)</f>
        <v>1.0864003899468699E-7</v>
      </c>
      <c r="H50" s="40">
        <f>Baseline!B$33 * (C50 * Baseline!B$66*Baseline!B$61/Baseline!B$73 + Baseline!B$52*Baseline!B$62/Baseline!B$74 + Baseline!B$53*Baseline!B$63/Baseline!B$75 + Baseline!B$54*Baseline!B$69/Baseline!B$76)</f>
        <v>1.7534388976225743E-9</v>
      </c>
      <c r="I50" s="40">
        <f>Baseline!B$33 * (C50 * Baseline!B$57*Baseline!B$66/Baseline!B$73 + Baseline!B$67*Baseline!B$52/Baseline!B$74 + Baseline!B$55*Baseline!B$53/Baseline!B$75 + Baseline!B$56*Baseline!B$54/Baseline!B$76)</f>
        <v>3.9451795167201021E-8</v>
      </c>
      <c r="J50" s="1">
        <f>Baseline!B$33 * (C50 * Baseline!B$57*Baseline!B$57/Baseline!B$73 + Baseline!B$67*Baseline!B$67/Baseline!B$74 + Baseline!B$55*Baseline!B$55/Baseline!B$75 + Baseline!B$56*Baseline!B$56/Baseline!B$76)</f>
        <v>1.794960625671667E-6</v>
      </c>
      <c r="K50" s="40">
        <f>Baseline!B$33 * (C50 * Baseline!B$57*Baseline!B$58/Baseline!B$73 + Baseline!B$67*Baseline!B$59/Baseline!B$74 + Baseline!B$55*Baseline!B$68/Baseline!B$75 + Baseline!B$56*Baseline!B$60/Baseline!B$76)</f>
        <v>1.3929294153413889E-8</v>
      </c>
      <c r="L50" s="1">
        <f>Baseline!B$33 * (C50 * Baseline!B$57*Baseline!B$61/Baseline!B$73 + Baseline!B$67*Baseline!B$62/Baseline!B$74 + Baseline!B$55*Baseline!B$63/Baseline!B$75 + Baseline!B$56*Baseline!B$69/Baseline!B$76)</f>
        <v>1.4629428534595018E-8</v>
      </c>
      <c r="M50" s="40">
        <f>Baseline!B$33 * (C50 * Baseline!B$58*Baseline!B$66/Baseline!B$73 + Baseline!B$59*Baseline!B$52/Baseline!B$74 + Baseline!B$68*Baseline!B$53/Baseline!B$75 + Baseline!B$60*Baseline!B$54/Baseline!B$76)</f>
        <v>1.0864003899468699E-7</v>
      </c>
      <c r="N50" s="1">
        <f>Baseline!B$33 * (C50 * Baseline!B$58*Baseline!B$57/Baseline!B$73 + Baseline!B$59*Baseline!B$67/Baseline!B$74 + Baseline!B$68*Baseline!B$55/Baseline!B$75 + Baseline!B$60*Baseline!B$56/Baseline!B$76)</f>
        <v>1.3929294153413889E-8</v>
      </c>
      <c r="O50" s="1">
        <f>Baseline!B$33 * (C50 * Baseline!B$58*Baseline!B$58/Baseline!B$73 + Baseline!B$59*Baseline!B$59/Baseline!B$74 + Baseline!B$68*Baseline!B$68/Baseline!B$75 + Baseline!B$60*Baseline!B$60/Baseline!B$76)</f>
        <v>1.3250169998883033E-6</v>
      </c>
      <c r="P50" s="40">
        <f>Baseline!B$33 * (C50 * Baseline!B$58*Baseline!B$61/Baseline!B$73 + Baseline!B$59*Baseline!B$62/Baseline!B$74 + Baseline!B$68*Baseline!B$63/Baseline!B$75 + Baseline!B$60*Baseline!B$69/Baseline!B$76)</f>
        <v>1.6489944757479744E-9</v>
      </c>
      <c r="Q50" s="40">
        <f>Baseline!B$33 * (C50 * Baseline!B$61*Baseline!B$66/Baseline!B$73 + Baseline!B$62*Baseline!B$52/Baseline!B$74 + Baseline!B$63*Baseline!B$53/Baseline!B$75 + Baseline!B$69*Baseline!B$54/Baseline!B$76)</f>
        <v>1.7534388976225743E-9</v>
      </c>
      <c r="R50" s="40">
        <f>Baseline!B$33 * (C50 * Baseline!B$61*Baseline!B$57/Baseline!B$73 + Baseline!B$62*Baseline!B$67/Baseline!B$74 + Baseline!B$63*Baseline!B$55/Baseline!B$75 + Baseline!B$69*Baseline!B$56/Baseline!B$76)</f>
        <v>1.4629428534595018E-8</v>
      </c>
      <c r="S50" s="40">
        <f>Baseline!B$33 * (C50 * Baseline!B$61*Baseline!B$58/Baseline!B$73 + Baseline!B$62*Baseline!B$59/Baseline!B$74 + Baseline!B$63*Baseline!B$68/Baseline!B$75 + Baseline!B$69*Baseline!B$60/Baseline!B$76)</f>
        <v>1.6489944757479744E-9</v>
      </c>
      <c r="T50" s="40">
        <f>Baseline!B$33 * (C50 * Baseline!B$61*Baseline!B$61/Baseline!B$73 + Baseline!B$62*Baseline!B$62/Baseline!B$74 + Baseline!B$63*Baseline!B$63/Baseline!B$75 + Baseline!B$69*Baseline!B$69/Baseline!B$76)</f>
        <v>9.8551805411336989E-8</v>
      </c>
      <c r="U50" s="40"/>
      <c r="V50" s="40">
        <f>E50 * ( Baseline!B$87 * Baseline!B$7 )</f>
        <v>0.22095530587459702</v>
      </c>
      <c r="W50" s="40">
        <f>F50 * ( Baseline!D$87 * Baseline!B$11 )</f>
        <v>7.277513145520269E-4</v>
      </c>
      <c r="X50" s="40">
        <f>G50 * ( Baseline!F$87 * Baseline!B$16 )</f>
        <v>3.7735867585802808E-3</v>
      </c>
      <c r="Y50" s="40">
        <f>H50 * ( Baseline!H$87 * Baseline!B$18 )</f>
        <v>6.1663793608917618E-4</v>
      </c>
      <c r="Z50" s="48">
        <f t="shared" si="0"/>
        <v>0.22607328188381851</v>
      </c>
      <c r="AA50" s="40">
        <f>I50 * ( Baseline!B$87 * Baseline!B$7 )</f>
        <v>4.094701820403794E-4</v>
      </c>
      <c r="AB50" s="1">
        <f>J50 * ( Baseline!D$87 * Baseline!B$11 )</f>
        <v>3.3110912934772828E-2</v>
      </c>
      <c r="AC50" s="1">
        <f>K50 * ( Baseline!F$87 * Baseline!B$16 )</f>
        <v>4.8383082756683259E-4</v>
      </c>
      <c r="AD50" s="1">
        <f>L50 * ( Baseline!F$87 * Baseline!B$16 )</f>
        <v>5.0814983421024066E-4</v>
      </c>
      <c r="AE50" s="48">
        <f t="shared" si="1"/>
        <v>3.451236377859028E-2</v>
      </c>
      <c r="AF50" s="48">
        <f>M50 * ( Baseline!B$87 * Baseline!B$7 )</f>
        <v>1.1275749647258564E-3</v>
      </c>
      <c r="AG50" s="48">
        <f>N50 * ( Baseline!D$87 * Baseline!B$11 )</f>
        <v>2.5694805744496145E-4</v>
      </c>
      <c r="AH50" s="48">
        <f>O50 * ( Baseline!F$87 * Baseline!B$16 )</f>
        <v>4.6024160631208878E-2</v>
      </c>
      <c r="AI50" s="48">
        <f>P50 * ( Baseline!H$87 * Baseline!B$18 )</f>
        <v>5.7990760415225833E-4</v>
      </c>
      <c r="AJ50" s="48">
        <f t="shared" si="2"/>
        <v>4.7988591257531958E-2</v>
      </c>
      <c r="AK50" s="48">
        <f>Q50 * ( Baseline!B$87 * Baseline!B$7 )</f>
        <v>1.8198942318424697E-5</v>
      </c>
      <c r="AL50" s="48">
        <f>R50 * ( Baseline!D$87 * Baseline!B$11 )</f>
        <v>2.6986315330075757E-4</v>
      </c>
      <c r="AM50" s="48">
        <f>S50 * ( Baseline!F$87 * Baseline!B$16 )</f>
        <v>5.7277443714456908E-5</v>
      </c>
      <c r="AN50" s="48">
        <f>T50 * ( Baseline!H$87 * Baseline!B$18 )</f>
        <v>3.4658055076288025E-2</v>
      </c>
      <c r="AO50" s="48">
        <f t="shared" si="3"/>
        <v>3.5003394615621665E-2</v>
      </c>
      <c r="AP50" s="48"/>
      <c r="AQ50" s="48">
        <f>V50 * ( (1-Baseline!B$88-Baseline!B$87) + (1-B50)*Baseline!B$88 )</f>
        <v>0.13542603517125873</v>
      </c>
      <c r="AR50" s="48">
        <f>W50 * ( (1-Baseline!B$88-Baseline!B$87) + (1-B50)*Baseline!B$88 )</f>
        <v>4.4604710771864513E-4</v>
      </c>
      <c r="AS50" s="48">
        <f>X50 * ( (1-Baseline!B$88-Baseline!B$87) + (1-B50)*Baseline!B$88 )</f>
        <v>2.3128745022277519E-3</v>
      </c>
      <c r="AT50" s="48">
        <f>Y50 * ( (1-Baseline!B$88-Baseline!B$87) + (1-B50)*Baseline!B$88 )</f>
        <v>3.7794444668434675E-4</v>
      </c>
      <c r="AU50" s="48">
        <f t="shared" si="4"/>
        <v>0.13856290122788947</v>
      </c>
      <c r="AV50" s="48">
        <f>AA50 * ( (1-Baseline!D$88-Baseline!D$87) + (1-B50)*Baseline!D$88 )</f>
        <v>3.3057406642295739E-4</v>
      </c>
      <c r="AW50" s="48">
        <f>AB50 * ( (1-Baseline!D$88-Baseline!D$87) + (1-B50)*Baseline!D$88 )</f>
        <v>2.6731150672028581E-2</v>
      </c>
      <c r="AX50" s="48">
        <f>AC50 * ( (1-Baseline!D$88-Baseline!D$87) + (1-B50)*Baseline!D$88 )</f>
        <v>3.9060701155958674E-4</v>
      </c>
      <c r="AY50" s="48">
        <f>AD50 * ( (1-Baseline!D$88-Baseline!D$87) + (1-B50)*Baseline!D$88 )</f>
        <v>4.1024026758184224E-4</v>
      </c>
      <c r="AZ50" s="48">
        <f t="shared" si="5"/>
        <v>2.7862572017592967E-2</v>
      </c>
      <c r="BA50" s="48">
        <f>AF50 * ( (1-Baseline!F$88-Baseline!F$87) + (1-Baseline!B$36)*Baseline!F$88 )</f>
        <v>8.114390270155975E-4</v>
      </c>
      <c r="BB50" s="48">
        <f>AG50 * ( (1-Baseline!F$88-Baseline!F$87) + (1-Baseline!B$36)*Baseline!F$88 )</f>
        <v>1.8490804447523251E-4</v>
      </c>
      <c r="BC50" s="48">
        <f>AH50 * ( (1-Baseline!F$88-Baseline!F$87) + (1-Baseline!B$36)*Baseline!F$88 )</f>
        <v>3.3120458763358111E-2</v>
      </c>
      <c r="BD50" s="48">
        <f>AI50 * ( (1-Baseline!F$88-Baseline!F$87) + (1-Baseline!B$36)*Baseline!F$88 )</f>
        <v>4.1732006899129802E-4</v>
      </c>
      <c r="BE50" s="48">
        <f t="shared" si="6"/>
        <v>3.4534125903840238E-2</v>
      </c>
      <c r="BF50" s="48">
        <f>AK50 * ( (1-Baseline!H$88-Baseline!H$87) + (1-Baseline!B$36)*Baseline!H$88 )</f>
        <v>1.4419385977734255E-5</v>
      </c>
      <c r="BG50" s="48">
        <f>AL50 * ( (1-Baseline!H$88-Baseline!H$87) + (1-Baseline!B$36)*Baseline!H$88 )</f>
        <v>2.1381797362325623E-4</v>
      </c>
      <c r="BH50" s="48">
        <f>AM50 * ( (1-Baseline!H$88-Baseline!H$87) + (1-Baseline!B$36)*Baseline!H$88 )</f>
        <v>4.5382064203838494E-5</v>
      </c>
      <c r="BI50" s="48">
        <f>AN50 * ( (1-Baseline!H$88-Baseline!H$87) + (1-Baseline!B$36)*Baseline!H$88 )</f>
        <v>2.7460270198044524E-2</v>
      </c>
      <c r="BJ50" s="48">
        <f t="shared" si="7"/>
        <v>2.7733889621849351E-2</v>
      </c>
      <c r="BK50" s="48"/>
      <c r="BL50" s="48">
        <f t="shared" si="18"/>
        <v>0.97736142914998836</v>
      </c>
      <c r="BM50" s="48">
        <f t="shared" si="19"/>
        <v>3.2190947487816192E-3</v>
      </c>
      <c r="BN50" s="48">
        <f t="shared" si="20"/>
        <v>1.6691874100007838E-2</v>
      </c>
      <c r="BO50" s="48">
        <f t="shared" si="21"/>
        <v>2.7276020012222102E-3</v>
      </c>
      <c r="BP50" s="48">
        <f t="shared" si="8"/>
        <v>1</v>
      </c>
      <c r="BQ50" s="48">
        <f t="shared" si="22"/>
        <v>1.186444906142285E-2</v>
      </c>
      <c r="BR50" s="48">
        <f t="shared" si="23"/>
        <v>0.95939278883335022</v>
      </c>
      <c r="BS50" s="48">
        <f t="shared" si="24"/>
        <v>1.4019057943141429E-2</v>
      </c>
      <c r="BT50" s="48">
        <f t="shared" si="25"/>
        <v>1.4723704162085561E-2</v>
      </c>
      <c r="BU50" s="48">
        <f t="shared" si="9"/>
        <v>1</v>
      </c>
      <c r="BV50" s="48">
        <f t="shared" si="26"/>
        <v>2.3496729851366079E-2</v>
      </c>
      <c r="BW50" s="48">
        <f t="shared" si="27"/>
        <v>5.3543571651445939E-3</v>
      </c>
      <c r="BX50" s="48">
        <f t="shared" si="28"/>
        <v>0.95906463234603168</v>
      </c>
      <c r="BY50" s="48">
        <f t="shared" si="29"/>
        <v>1.2084280637457555E-2</v>
      </c>
      <c r="BZ50" s="48">
        <f t="shared" si="10"/>
        <v>0.99999999999999989</v>
      </c>
      <c r="CA50" s="48">
        <f t="shared" si="30"/>
        <v>5.1991935405895434E-4</v>
      </c>
      <c r="CB50" s="48">
        <f t="shared" si="31"/>
        <v>7.7096280593402892E-3</v>
      </c>
      <c r="CC50" s="48">
        <f t="shared" si="32"/>
        <v>1.6363396848628664E-3</v>
      </c>
      <c r="CD50" s="48">
        <f t="shared" si="33"/>
        <v>0.99013411290173781</v>
      </c>
      <c r="CE50" s="48">
        <f t="shared" si="11"/>
        <v>0.99999999999999989</v>
      </c>
      <c r="CF50" s="48"/>
      <c r="CG50" s="48">
        <f t="shared" si="34"/>
        <v>0.97736142914998836</v>
      </c>
      <c r="CH50" s="48">
        <f t="shared" si="35"/>
        <v>3.2190947487816192E-3</v>
      </c>
      <c r="CI50" s="48">
        <f t="shared" si="36"/>
        <v>1.6691874100007838E-2</v>
      </c>
      <c r="CJ50" s="48">
        <f t="shared" si="37"/>
        <v>2.7276020012222102E-3</v>
      </c>
      <c r="CK50" s="48">
        <f t="shared" si="12"/>
        <v>1</v>
      </c>
      <c r="CL50" s="48">
        <f t="shared" si="38"/>
        <v>1.186444906142285E-2</v>
      </c>
      <c r="CM50" s="48">
        <f t="shared" si="39"/>
        <v>0.95939278883335022</v>
      </c>
      <c r="CN50" s="48">
        <f t="shared" si="40"/>
        <v>1.4019057943141429E-2</v>
      </c>
      <c r="CO50" s="48">
        <f t="shared" si="41"/>
        <v>1.4723704162085561E-2</v>
      </c>
      <c r="CP50" s="48">
        <f t="shared" si="13"/>
        <v>1</v>
      </c>
      <c r="CQ50" s="48">
        <f t="shared" si="42"/>
        <v>2.3496729851366079E-2</v>
      </c>
      <c r="CR50" s="48">
        <f t="shared" si="43"/>
        <v>5.3543571651445939E-3</v>
      </c>
      <c r="CS50" s="48">
        <f t="shared" si="44"/>
        <v>0.95906463234603168</v>
      </c>
      <c r="CT50" s="48">
        <f t="shared" si="45"/>
        <v>1.2084280637457555E-2</v>
      </c>
      <c r="CU50" s="48">
        <f t="shared" si="14"/>
        <v>0.99999999999999989</v>
      </c>
      <c r="CV50" s="48">
        <f t="shared" si="46"/>
        <v>5.1991935405895434E-4</v>
      </c>
      <c r="CW50" s="48">
        <f t="shared" si="47"/>
        <v>7.7096280593402892E-3</v>
      </c>
      <c r="CX50" s="48">
        <f t="shared" si="48"/>
        <v>1.6363396848628664E-3</v>
      </c>
      <c r="CY50" s="48">
        <f t="shared" si="49"/>
        <v>0.99013411290173781</v>
      </c>
      <c r="CZ50" s="48">
        <f t="shared" si="15"/>
        <v>0.99999999999999989</v>
      </c>
      <c r="DA50" s="48"/>
      <c r="DB50" s="48">
        <f>(AQ50*Baseline!B$7 + AV50*Baseline!B$11 + BA50*Baseline!B$16 + BF50*Baseline!B$18)</f>
        <v>69769.311358560895</v>
      </c>
      <c r="DC50" s="48">
        <f>(AR50*Baseline!B$7 + AW50*Baseline!B$11 + BB50*Baseline!B$16 + BG50*Baseline!B$18)</f>
        <v>67953.105514740979</v>
      </c>
      <c r="DD50" s="48">
        <f>(AS50*Baseline!B$7 + AX50*Baseline!B$11 + BC50*Baseline!B$16 + BH50*Baseline!B$18)</f>
        <v>114997.33345872149</v>
      </c>
      <c r="DE50" s="48">
        <f>(AT50*Baseline!B$7 + AY50*Baseline!B$11 + BD50*Baseline!B$16 + BI50*Baseline!B$18)</f>
        <v>1259889.36693432</v>
      </c>
      <c r="DF50" s="48">
        <f t="shared" si="16"/>
        <v>1512609.1172663434</v>
      </c>
      <c r="DG50" s="48"/>
      <c r="DH50" s="48">
        <f t="shared" si="50"/>
        <v>4.6125142683690279E-2</v>
      </c>
      <c r="DI50" s="48">
        <f t="shared" si="51"/>
        <v>4.4924432055221869E-2</v>
      </c>
      <c r="DJ50" s="48">
        <f t="shared" si="52"/>
        <v>7.6025810069524066E-2</v>
      </c>
      <c r="DK50" s="48">
        <f t="shared" si="53"/>
        <v>0.83292461519156369</v>
      </c>
      <c r="DL50" s="48">
        <f t="shared" si="17"/>
        <v>0.99999999999999989</v>
      </c>
      <c r="DM50" s="48"/>
      <c r="DN50" s="48">
        <f>DH50 / (Baseline!B$7/Baseline!B$17)</f>
        <v>4.9235556016794817</v>
      </c>
      <c r="DO50" s="48">
        <f>DI50 / (Baseline!B$11/Baseline!B$17)</f>
        <v>1.0844972918288778</v>
      </c>
      <c r="DP50" s="48">
        <f>DJ50 / (Baseline!B$16/Baseline!B$17)</f>
        <v>1.1748285206967068</v>
      </c>
      <c r="DQ50" s="48">
        <f>DK50 / (Baseline!B$18/Baseline!B$17)</f>
        <v>0.94169480985557807</v>
      </c>
      <c r="DR50" s="71"/>
      <c r="DS50" s="48">
        <f>(AU50*Baseline!B$34)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3.3313966434183419E-2</v>
      </c>
      <c r="DT50" s="48">
        <f>(AZ50*Baseline!B$34) + (Baseline!D$88*(1-Baseline!D$89)*Baseline!B$35) + (Baseline!D$88*Baseline!D$89*((1-Baseline!D$90)*Baseline!B$40 + Baseline!D$90*Baseline!B$41))</f>
        <v>1.0592953802638947E-2</v>
      </c>
      <c r="DU50" s="48">
        <f>(BE50*Baseline!B$34) + (Baseline!F$88*(1-Baseline!F$89)*Baseline!B$35) + (Baseline!F$88*Baseline!F$89*((1-Baseline!F$90)*Baseline!B$40 + Baseline!F$90*Baseline!B$41))</f>
        <v>1.2910758885576037E-2</v>
      </c>
      <c r="DV50" s="48">
        <f>(BJ50*Baseline!B$34) + (Baseline!H$88*(1-Baseline!H$89)*Baseline!B$35) + (Baseline!H$88*Baseline!H$89*((1-Baseline!H$90)*Baseline!B$40 + Baseline!H$90*Baseline!B$41))</f>
        <v>9.3050834432774031E-3</v>
      </c>
      <c r="DW50" s="48">
        <f>( DS50*Baseline!B$7 + DT50*Baseline!B$11 + DU50*Baseline!B$16 + DV50*Baseline!B$18 ) / Baseline!B$17</f>
        <v>9.8166852801374656E-3</v>
      </c>
    </row>
    <row r="51" spans="1:127">
      <c r="A51" s="7" t="s">
        <v>116</v>
      </c>
      <c r="B51" s="1">
        <f>MIN( MAX( NORMINV( MCrands!B51, (B$5+B$4)/2, (B$5-B$4)/3.29 ), 0 ), 1 )</f>
        <v>0.53265822890577263</v>
      </c>
      <c r="C51" s="1">
        <f>MAX( NORMINV( MCrands!C51, (C$5+C$4)/2, (C$5-C$4)/3.29 ), 0 )</f>
        <v>2.759429306412104</v>
      </c>
      <c r="D51" s="40"/>
      <c r="E51" s="40">
        <f>Baseline!B$33 * (C51 * Baseline!B$66*Baseline!B$66/Baseline!B$73 + Baseline!B$52*Baseline!B$52/Baseline!B$74 + Baseline!B$53*Baseline!B$53/Baseline!B$75 + Baseline!B$54*Baseline!B$54/Baseline!B$76)</f>
        <v>2.3099527386343757E-5</v>
      </c>
      <c r="F51" s="40">
        <f>Baseline!B$33 * (C51 * Baseline!B$66*Baseline!B$57/Baseline!B$73 + Baseline!B$52*Baseline!B$67/Baseline!B$74 + Baseline!B$53*Baseline!B$55/Baseline!B$75 + Baseline!B$54*Baseline!B$56/Baseline!B$76)</f>
        <v>3.969396676492788E-8</v>
      </c>
      <c r="G51" s="1">
        <f>Baseline!B$33 * (C51 * Baseline!B$66*Baseline!B$58/Baseline!B$73 + Baseline!B$52*Baseline!B$59/Baseline!B$74 + Baseline!B$53*Baseline!B$68/Baseline!B$75 + Baseline!B$54*Baseline!B$60/Baseline!B$76)</f>
        <v>1.0923537750576551E-7</v>
      </c>
      <c r="H51" s="40">
        <f>Baseline!B$33 * (C51 * Baseline!B$66*Baseline!B$61/Baseline!B$73 + Baseline!B$52*Baseline!B$62/Baseline!B$74 + Baseline!B$53*Baseline!B$63/Baseline!B$75 + Baseline!B$54*Baseline!B$69/Baseline!B$76)</f>
        <v>1.8129727487304271E-9</v>
      </c>
      <c r="I51" s="40">
        <f>Baseline!B$33 * (C51 * Baseline!B$57*Baseline!B$66/Baseline!B$73 + Baseline!B$67*Baseline!B$52/Baseline!B$74 + Baseline!B$55*Baseline!B$53/Baseline!B$75 + Baseline!B$56*Baseline!B$54/Baseline!B$76)</f>
        <v>3.969396676492788E-8</v>
      </c>
      <c r="J51" s="1">
        <f>Baseline!B$33 * (C51 * Baseline!B$57*Baseline!B$57/Baseline!B$73 + Baseline!B$67*Baseline!B$67/Baseline!B$74 + Baseline!B$55*Baseline!B$55/Baseline!B$75 + Baseline!B$56*Baseline!B$56/Baseline!B$76)</f>
        <v>1.7949606580583735E-6</v>
      </c>
      <c r="K51" s="40">
        <f>Baseline!B$33 * (C51 * Baseline!B$57*Baseline!B$58/Baseline!B$73 + Baseline!B$67*Baseline!B$59/Baseline!B$74 + Baseline!B$55*Baseline!B$68/Baseline!B$75 + Baseline!B$56*Baseline!B$60/Baseline!B$76)</f>
        <v>1.3929373770733996E-8</v>
      </c>
      <c r="L51" s="1">
        <f>Baseline!B$33 * (C51 * Baseline!B$57*Baseline!B$61/Baseline!B$73 + Baseline!B$67*Baseline!B$62/Baseline!B$74 + Baseline!B$55*Baseline!B$63/Baseline!B$75 + Baseline!B$56*Baseline!B$69/Baseline!B$76)</f>
        <v>1.4629436496327029E-8</v>
      </c>
      <c r="M51" s="40">
        <f>Baseline!B$33 * (C51 * Baseline!B$58*Baseline!B$66/Baseline!B$73 + Baseline!B$59*Baseline!B$52/Baseline!B$74 + Baseline!B$68*Baseline!B$53/Baseline!B$75 + Baseline!B$60*Baseline!B$54/Baseline!B$76)</f>
        <v>1.0923537750576551E-7</v>
      </c>
      <c r="N51" s="1">
        <f>Baseline!B$33 * (C51 * Baseline!B$58*Baseline!B$57/Baseline!B$73 + Baseline!B$59*Baseline!B$67/Baseline!B$74 + Baseline!B$68*Baseline!B$55/Baseline!B$75 + Baseline!B$60*Baseline!B$56/Baseline!B$76)</f>
        <v>1.3929373770733996E-8</v>
      </c>
      <c r="O51" s="1">
        <f>Baseline!B$33 * (C51 * Baseline!B$58*Baseline!B$58/Baseline!B$73 + Baseline!B$59*Baseline!B$59/Baseline!B$74 + Baseline!B$68*Baseline!B$68/Baseline!B$75 + Baseline!B$60*Baseline!B$60/Baseline!B$76)</f>
        <v>1.3250171956142154E-6</v>
      </c>
      <c r="P51" s="40">
        <f>Baseline!B$33 * (C51 * Baseline!B$58*Baseline!B$61/Baseline!B$73 + Baseline!B$59*Baseline!B$62/Baseline!B$74 + Baseline!B$68*Baseline!B$63/Baseline!B$75 + Baseline!B$60*Baseline!B$69/Baseline!B$76)</f>
        <v>1.6490140483391668E-9</v>
      </c>
      <c r="Q51" s="40">
        <f>Baseline!B$33 * (C51 * Baseline!B$61*Baseline!B$66/Baseline!B$73 + Baseline!B$62*Baseline!B$52/Baseline!B$74 + Baseline!B$63*Baseline!B$53/Baseline!B$75 + Baseline!B$69*Baseline!B$54/Baseline!B$76)</f>
        <v>1.8129727487304267E-9</v>
      </c>
      <c r="R51" s="40">
        <f>Baseline!B$33 * (C51 * Baseline!B$61*Baseline!B$57/Baseline!B$73 + Baseline!B$62*Baseline!B$67/Baseline!B$74 + Baseline!B$63*Baseline!B$55/Baseline!B$75 + Baseline!B$69*Baseline!B$56/Baseline!B$76)</f>
        <v>1.4629436496327029E-8</v>
      </c>
      <c r="S51" s="40">
        <f>Baseline!B$33 * (C51 * Baseline!B$61*Baseline!B$58/Baseline!B$73 + Baseline!B$62*Baseline!B$59/Baseline!B$74 + Baseline!B$63*Baseline!B$68/Baseline!B$75 + Baseline!B$69*Baseline!B$60/Baseline!B$76)</f>
        <v>1.6490140483391668E-9</v>
      </c>
      <c r="T51" s="40">
        <f>Baseline!B$33 * (C51 * Baseline!B$61*Baseline!B$61/Baseline!B$73 + Baseline!B$62*Baseline!B$62/Baseline!B$74 + Baseline!B$63*Baseline!B$63/Baseline!B$75 + Baseline!B$69*Baseline!B$69/Baseline!B$76)</f>
        <v>9.8551807368596111E-8</v>
      </c>
      <c r="U51" s="40"/>
      <c r="V51" s="40">
        <f>E51 * ( Baseline!B$87 * Baseline!B$7 )</f>
        <v>0.23974999474286185</v>
      </c>
      <c r="W51" s="40">
        <f>F51 * ( Baseline!D$87 * Baseline!B$11 )</f>
        <v>7.3221855610202378E-4</v>
      </c>
      <c r="X51" s="40">
        <f>G51 * ( Baseline!F$87 * Baseline!B$16 )</f>
        <v>3.7942657047871082E-3</v>
      </c>
      <c r="Y51" s="40">
        <f>H51 * ( Baseline!H$87 * Baseline!B$18 )</f>
        <v>6.3757441190499245E-4</v>
      </c>
      <c r="Z51" s="48">
        <f t="shared" si="0"/>
        <v>0.24491405341565597</v>
      </c>
      <c r="AA51" s="40">
        <f>I51 * ( Baseline!B$87 * Baseline!B$7 )</f>
        <v>4.1198368105318649E-4</v>
      </c>
      <c r="AB51" s="1">
        <f>J51 * ( Baseline!D$87 * Baseline!B$11 )</f>
        <v>3.3110913532197306E-2</v>
      </c>
      <c r="AC51" s="1">
        <f>K51 * ( Baseline!F$87 * Baseline!B$16 )</f>
        <v>4.8383359305612816E-4</v>
      </c>
      <c r="AD51" s="1">
        <f>L51 * ( Baseline!F$87 * Baseline!B$16 )</f>
        <v>5.0815011075917025E-4</v>
      </c>
      <c r="AE51" s="48">
        <f t="shared" si="1"/>
        <v>3.4514880917065789E-2</v>
      </c>
      <c r="AF51" s="48">
        <f>M51 * ( Baseline!B$87 * Baseline!B$7 )</f>
        <v>1.1337539831323402E-3</v>
      </c>
      <c r="AG51" s="48">
        <f>N51 * ( Baseline!D$87 * Baseline!B$11 )</f>
        <v>2.5694952611347507E-4</v>
      </c>
      <c r="AH51" s="48">
        <f>O51 * ( Baseline!F$87 * Baseline!B$16 )</f>
        <v>4.6024167429703403E-2</v>
      </c>
      <c r="AI51" s="48">
        <f>P51 * ( Baseline!H$87 * Baseline!B$18 )</f>
        <v>5.7991448731325871E-4</v>
      </c>
      <c r="AJ51" s="48">
        <f t="shared" si="2"/>
        <v>4.7994785426262475E-2</v>
      </c>
      <c r="AK51" s="48">
        <f>Q51 * ( Baseline!B$87 * Baseline!B$7 )</f>
        <v>1.8816844159073099E-5</v>
      </c>
      <c r="AL51" s="48">
        <f>R51 * ( Baseline!D$87 * Baseline!B$11 )</f>
        <v>2.6986330016760894E-4</v>
      </c>
      <c r="AM51" s="48">
        <f>S51 * ( Baseline!F$87 * Baseline!B$16 )</f>
        <v>5.7278123563908714E-5</v>
      </c>
      <c r="AN51" s="48">
        <f>T51 * ( Baseline!H$87 * Baseline!B$18 )</f>
        <v>3.4658055764604123E-2</v>
      </c>
      <c r="AO51" s="48">
        <f t="shared" si="3"/>
        <v>3.5004014032494715E-2</v>
      </c>
      <c r="AP51" s="48"/>
      <c r="AQ51" s="48">
        <f>V51 * ( (1-Baseline!B$88-Baseline!B$87) + (1-B51)*Baseline!B$88 )</f>
        <v>0.12096206610925263</v>
      </c>
      <c r="AR51" s="48">
        <f>W51 * ( (1-Baseline!B$88-Baseline!B$87) + (1-B51)*Baseline!B$88 )</f>
        <v>3.694292860553714E-4</v>
      </c>
      <c r="AS51" s="48">
        <f>X51 * ( (1-Baseline!B$88-Baseline!B$87) + (1-B51)*Baseline!B$88 )</f>
        <v>1.9143367219289294E-3</v>
      </c>
      <c r="AT51" s="48">
        <f>Y51 * ( (1-Baseline!B$88-Baseline!B$87) + (1-B51)*Baseline!B$88 )</f>
        <v>3.2167808072377759E-4</v>
      </c>
      <c r="AU51" s="48">
        <f t="shared" si="4"/>
        <v>0.12356751019796072</v>
      </c>
      <c r="AV51" s="48">
        <f>AA51 * ( (1-Baseline!D$88-Baseline!D$87) + (1-B51)*Baseline!D$88 )</f>
        <v>3.1012793116847316E-4</v>
      </c>
      <c r="AW51" s="48">
        <f>AB51 * ( (1-Baseline!D$88-Baseline!D$87) + (1-B51)*Baseline!D$88 )</f>
        <v>2.4924820047697204E-2</v>
      </c>
      <c r="AX51" s="48">
        <f>AC51 * ( (1-Baseline!D$88-Baseline!D$87) + (1-B51)*Baseline!D$88 )</f>
        <v>3.6421421076854424E-4</v>
      </c>
      <c r="AY51" s="48">
        <f>AD51 * ( (1-Baseline!D$88-Baseline!D$87) + (1-B51)*Baseline!D$88 )</f>
        <v>3.8251889533563136E-4</v>
      </c>
      <c r="AZ51" s="48">
        <f t="shared" si="5"/>
        <v>2.598168108496985E-2</v>
      </c>
      <c r="BA51" s="48">
        <f>AF51 * ( (1-Baseline!F$88-Baseline!F$87) + (1-Baseline!B$36)*Baseline!F$88 )</f>
        <v>8.158856463894923E-4</v>
      </c>
      <c r="BB51" s="48">
        <f>AG51 * ( (1-Baseline!F$88-Baseline!F$87) + (1-Baseline!B$36)*Baseline!F$88 )</f>
        <v>1.8490910137609231E-4</v>
      </c>
      <c r="BC51" s="48">
        <f>AH51 * ( (1-Baseline!F$88-Baseline!F$87) + (1-Baseline!B$36)*Baseline!F$88 )</f>
        <v>3.3120463655772321E-2</v>
      </c>
      <c r="BD51" s="48">
        <f>AI51 * ( (1-Baseline!F$88-Baseline!F$87) + (1-Baseline!B$36)*Baseline!F$88 )</f>
        <v>4.1732502233421501E-4</v>
      </c>
      <c r="BE51" s="48">
        <f t="shared" si="6"/>
        <v>3.453858342587212E-2</v>
      </c>
      <c r="BF51" s="48">
        <f>AK51 * ( (1-Baseline!H$88-Baseline!H$87) + (1-Baseline!B$36)*Baseline!H$88 )</f>
        <v>1.4908961964116796E-5</v>
      </c>
      <c r="BG51" s="48">
        <f>AL51 * ( (1-Baseline!H$88-Baseline!H$87) + (1-Baseline!B$36)*Baseline!H$88 )</f>
        <v>2.1381808998879989E-4</v>
      </c>
      <c r="BH51" s="48">
        <f>AM51 * ( (1-Baseline!H$88-Baseline!H$87) + (1-Baseline!B$36)*Baseline!H$88 )</f>
        <v>4.5382602862156145E-5</v>
      </c>
      <c r="BI51" s="48">
        <f>AN51 * ( (1-Baseline!H$88-Baseline!H$87) + (1-Baseline!B$36)*Baseline!H$88 )</f>
        <v>2.7460270743411137E-2</v>
      </c>
      <c r="BJ51" s="48">
        <f t="shared" si="7"/>
        <v>2.7734380398226208E-2</v>
      </c>
      <c r="BK51" s="48"/>
      <c r="BL51" s="48">
        <f t="shared" si="18"/>
        <v>0.97891481276482761</v>
      </c>
      <c r="BM51" s="48">
        <f t="shared" si="19"/>
        <v>2.9896959602368706E-3</v>
      </c>
      <c r="BN51" s="48">
        <f t="shared" si="20"/>
        <v>1.5492233507514037E-2</v>
      </c>
      <c r="BO51" s="48">
        <f t="shared" si="21"/>
        <v>2.6032577674215077E-3</v>
      </c>
      <c r="BP51" s="48">
        <f t="shared" si="8"/>
        <v>1</v>
      </c>
      <c r="BQ51" s="48">
        <f t="shared" si="22"/>
        <v>1.1936407430844771E-2</v>
      </c>
      <c r="BR51" s="48">
        <f t="shared" si="23"/>
        <v>0.95932283851009048</v>
      </c>
      <c r="BS51" s="48">
        <f t="shared" si="24"/>
        <v>1.4018115670707643E-2</v>
      </c>
      <c r="BT51" s="48">
        <f t="shared" si="25"/>
        <v>1.4722638388357204E-2</v>
      </c>
      <c r="BU51" s="48">
        <f t="shared" si="9"/>
        <v>1.0000000000000002</v>
      </c>
      <c r="BV51" s="48">
        <f t="shared" si="26"/>
        <v>2.3622440918591052E-2</v>
      </c>
      <c r="BW51" s="48">
        <f t="shared" si="27"/>
        <v>5.3536967366640993E-3</v>
      </c>
      <c r="BX51" s="48">
        <f t="shared" si="28"/>
        <v>0.95894099788014131</v>
      </c>
      <c r="BY51" s="48">
        <f t="shared" si="29"/>
        <v>1.208286446460354E-2</v>
      </c>
      <c r="BZ51" s="48">
        <f t="shared" si="10"/>
        <v>1</v>
      </c>
      <c r="CA51" s="48">
        <f t="shared" si="30"/>
        <v>5.3756246759600651E-4</v>
      </c>
      <c r="CB51" s="48">
        <f t="shared" si="31"/>
        <v>7.7094958285952881E-3</v>
      </c>
      <c r="CC51" s="48">
        <f t="shared" si="32"/>
        <v>1.6363301509003119E-3</v>
      </c>
      <c r="CD51" s="48">
        <f t="shared" si="33"/>
        <v>0.99011661155290831</v>
      </c>
      <c r="CE51" s="48">
        <f t="shared" si="11"/>
        <v>0.99999999999999989</v>
      </c>
      <c r="CF51" s="48"/>
      <c r="CG51" s="48">
        <f t="shared" si="34"/>
        <v>0.97891481276482761</v>
      </c>
      <c r="CH51" s="48">
        <f t="shared" si="35"/>
        <v>2.9896959602368706E-3</v>
      </c>
      <c r="CI51" s="48">
        <f t="shared" si="36"/>
        <v>1.5492233507514037E-2</v>
      </c>
      <c r="CJ51" s="48">
        <f t="shared" si="37"/>
        <v>2.6032577674215077E-3</v>
      </c>
      <c r="CK51" s="48">
        <f t="shared" si="12"/>
        <v>1</v>
      </c>
      <c r="CL51" s="48">
        <f t="shared" si="38"/>
        <v>1.1936407430844771E-2</v>
      </c>
      <c r="CM51" s="48">
        <f t="shared" si="39"/>
        <v>0.95932283851009048</v>
      </c>
      <c r="CN51" s="48">
        <f t="shared" si="40"/>
        <v>1.4018115670707643E-2</v>
      </c>
      <c r="CO51" s="48">
        <f t="shared" si="41"/>
        <v>1.4722638388357204E-2</v>
      </c>
      <c r="CP51" s="48">
        <f t="shared" si="13"/>
        <v>1.0000000000000002</v>
      </c>
      <c r="CQ51" s="48">
        <f t="shared" si="42"/>
        <v>2.3622440918591052E-2</v>
      </c>
      <c r="CR51" s="48">
        <f t="shared" si="43"/>
        <v>5.3536967366640993E-3</v>
      </c>
      <c r="CS51" s="48">
        <f t="shared" si="44"/>
        <v>0.95894099788014131</v>
      </c>
      <c r="CT51" s="48">
        <f t="shared" si="45"/>
        <v>1.208286446460354E-2</v>
      </c>
      <c r="CU51" s="48">
        <f t="shared" si="14"/>
        <v>1</v>
      </c>
      <c r="CV51" s="48">
        <f t="shared" si="46"/>
        <v>5.3756246759600651E-4</v>
      </c>
      <c r="CW51" s="48">
        <f t="shared" si="47"/>
        <v>7.7094958285952881E-3</v>
      </c>
      <c r="CX51" s="48">
        <f t="shared" si="48"/>
        <v>1.6363301509003119E-3</v>
      </c>
      <c r="CY51" s="48">
        <f t="shared" si="49"/>
        <v>0.99011661155290831</v>
      </c>
      <c r="CZ51" s="48">
        <f t="shared" si="15"/>
        <v>0.99999999999999989</v>
      </c>
      <c r="DA51" s="48"/>
      <c r="DB51" s="48">
        <f>(AQ51*Baseline!B$7 + AV51*Baseline!B$11 + BA51*Baseline!B$16 + BF51*Baseline!B$18)</f>
        <v>62747.753626014084</v>
      </c>
      <c r="DC51" s="48">
        <f>(AR51*Baseline!B$7 + AW51*Baseline!B$11 + BB51*Baseline!B$16 + BG51*Baseline!B$18)</f>
        <v>64042.181174793834</v>
      </c>
      <c r="DD51" s="48">
        <f>(AS51*Baseline!B$7 + AX51*Baseline!B$11 + BC51*Baseline!B$16 + BH51*Baseline!B$18)</f>
        <v>114747.48290488998</v>
      </c>
      <c r="DE51" s="48">
        <f>(AT51*Baseline!B$7 + AY51*Baseline!B$11 + BD51*Baseline!B$16 + BI51*Baseline!B$18)</f>
        <v>1259802.6693345152</v>
      </c>
      <c r="DF51" s="48">
        <f t="shared" si="16"/>
        <v>1501340.0870402132</v>
      </c>
      <c r="DG51" s="48"/>
      <c r="DH51" s="48">
        <f t="shared" si="50"/>
        <v>4.179449690823675E-2</v>
      </c>
      <c r="DI51" s="48">
        <f t="shared" si="51"/>
        <v>4.2656678341979469E-2</v>
      </c>
      <c r="DJ51" s="48">
        <f t="shared" si="52"/>
        <v>7.6430039999202726E-2</v>
      </c>
      <c r="DK51" s="48">
        <f t="shared" si="53"/>
        <v>0.83911878475058099</v>
      </c>
      <c r="DL51" s="48">
        <f t="shared" si="17"/>
        <v>1</v>
      </c>
      <c r="DM51" s="48"/>
      <c r="DN51" s="48">
        <f>DH51 / (Baseline!B$7/Baseline!B$17)</f>
        <v>4.461287649191104</v>
      </c>
      <c r="DO51" s="48">
        <f>DI51 / (Baseline!B$11/Baseline!B$17)</f>
        <v>1.0297526317845802</v>
      </c>
      <c r="DP51" s="48">
        <f>DJ51 / (Baseline!B$16/Baseline!B$17)</f>
        <v>1.1810750947203368</v>
      </c>
      <c r="DQ51" s="48">
        <f>DK51 / (Baseline!B$18/Baseline!B$17)</f>
        <v>0.94869786537669565</v>
      </c>
      <c r="DR51" s="71"/>
      <c r="DS51" s="48">
        <f>(AU51*Baseline!B$34)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3.1064657779694107E-2</v>
      </c>
      <c r="DT51" s="48">
        <f>(AZ51*Baseline!B$34) + (Baseline!D$88*(1-Baseline!D$89)*Baseline!B$35) + (Baseline!D$88*Baseline!D$89*((1-Baseline!D$90)*Baseline!B$40 + Baseline!D$90*Baseline!B$41))</f>
        <v>1.031082016274548E-2</v>
      </c>
      <c r="DU51" s="48">
        <f>(BE51*Baseline!B$34) + (Baseline!F$88*(1-Baseline!F$89)*Baseline!B$35) + (Baseline!F$88*Baseline!F$89*((1-Baseline!F$90)*Baseline!B$40 + Baseline!F$90*Baseline!B$41))</f>
        <v>1.2911427513880821E-2</v>
      </c>
      <c r="DV51" s="48">
        <f>(BJ51*Baseline!B$34) + (Baseline!H$88*(1-Baseline!H$89)*Baseline!B$35) + (Baseline!H$88*Baseline!H$89*((1-Baseline!H$90)*Baseline!B$40 + Baseline!H$90*Baseline!B$41))</f>
        <v>9.305157059733931E-3</v>
      </c>
      <c r="DW51" s="48">
        <f>( DS51*Baseline!B$7 + DT51*Baseline!B$11 + DU51*Baseline!B$16 + DV51*Baseline!B$18 ) / Baseline!B$17</f>
        <v>9.7840343964321393E-3</v>
      </c>
    </row>
    <row r="52" spans="1:127">
      <c r="A52" s="7" t="s">
        <v>118</v>
      </c>
      <c r="B52" s="1">
        <f>MIN( MAX( NORMINV( MCrands!B52, (B$5+B$4)/2, (B$5-B$4)/3.29 ), 0 ), 1 )</f>
        <v>0.49568438775805274</v>
      </c>
      <c r="C52" s="1">
        <f>MAX( NORMINV( MCrands!C52, (C$5+C$4)/2, (C$5-C$4)/3.29 ), 0 )</f>
        <v>1.9240858055389189</v>
      </c>
      <c r="D52" s="40"/>
      <c r="E52" s="40">
        <f>Baseline!B$33 * (C52 * Baseline!B$66*Baseline!B$66/Baseline!B$73 + Baseline!B$52*Baseline!B$52/Baseline!B$74 + Baseline!B$53*Baseline!B$53/Baseline!B$75 + Baseline!B$54*Baseline!B$54/Baseline!B$76)</f>
        <v>1.6109337275250728E-5</v>
      </c>
      <c r="F52" s="40">
        <f>Baseline!B$33 * (C52 * Baseline!B$66*Baseline!B$57/Baseline!B$73 + Baseline!B$52*Baseline!B$67/Baseline!B$74 + Baseline!B$53*Baseline!B$55/Baseline!B$75 + Baseline!B$54*Baseline!B$56/Baseline!B$76)</f>
        <v>3.8759136927269162E-8</v>
      </c>
      <c r="G52" s="1">
        <f>Baseline!B$33 * (C52 * Baseline!B$66*Baseline!B$58/Baseline!B$73 + Baseline!B$52*Baseline!B$59/Baseline!B$74 + Baseline!B$53*Baseline!B$68/Baseline!B$75 + Baseline!B$54*Baseline!B$60/Baseline!B$76)</f>
        <v>1.0693725415485451E-7</v>
      </c>
      <c r="H52" s="40">
        <f>Baseline!B$33 * (C52 * Baseline!B$66*Baseline!B$61/Baseline!B$73 + Baseline!B$52*Baseline!B$62/Baseline!B$74 + Baseline!B$53*Baseline!B$63/Baseline!B$75 + Baseline!B$54*Baseline!B$69/Baseline!B$76)</f>
        <v>1.5831604136393264E-9</v>
      </c>
      <c r="I52" s="40">
        <f>Baseline!B$33 * (C52 * Baseline!B$57*Baseline!B$66/Baseline!B$73 + Baseline!B$67*Baseline!B$52/Baseline!B$74 + Baseline!B$55*Baseline!B$53/Baseline!B$75 + Baseline!B$56*Baseline!B$54/Baseline!B$76)</f>
        <v>3.8759136927269162E-8</v>
      </c>
      <c r="J52" s="1">
        <f>Baseline!B$33 * (C52 * Baseline!B$57*Baseline!B$57/Baseline!B$73 + Baseline!B$67*Baseline!B$67/Baseline!B$74 + Baseline!B$55*Baseline!B$55/Baseline!B$75 + Baseline!B$56*Baseline!B$56/Baseline!B$76)</f>
        <v>1.794960533039338E-6</v>
      </c>
      <c r="K52" s="40">
        <f>Baseline!B$33 * (C52 * Baseline!B$57*Baseline!B$58/Baseline!B$73 + Baseline!B$67*Baseline!B$59/Baseline!B$74 + Baseline!B$55*Baseline!B$68/Baseline!B$75 + Baseline!B$56*Baseline!B$60/Baseline!B$76)</f>
        <v>1.3929066432271821E-8</v>
      </c>
      <c r="L52" s="1">
        <f>Baseline!B$33 * (C52 * Baseline!B$57*Baseline!B$61/Baseline!B$73 + Baseline!B$67*Baseline!B$62/Baseline!B$74 + Baseline!B$55*Baseline!B$63/Baseline!B$75 + Baseline!B$56*Baseline!B$69/Baseline!B$76)</f>
        <v>1.4629405762480813E-8</v>
      </c>
      <c r="M52" s="40">
        <f>Baseline!B$33 * (C52 * Baseline!B$58*Baseline!B$66/Baseline!B$73 + Baseline!B$59*Baseline!B$52/Baseline!B$74 + Baseline!B$68*Baseline!B$53/Baseline!B$75 + Baseline!B$60*Baseline!B$54/Baseline!B$76)</f>
        <v>1.0693725415485451E-7</v>
      </c>
      <c r="N52" s="1">
        <f>Baseline!B$33 * (C52 * Baseline!B$58*Baseline!B$57/Baseline!B$73 + Baseline!B$59*Baseline!B$67/Baseline!B$74 + Baseline!B$68*Baseline!B$55/Baseline!B$75 + Baseline!B$60*Baseline!B$56/Baseline!B$76)</f>
        <v>1.3929066432271821E-8</v>
      </c>
      <c r="O52" s="1">
        <f>Baseline!B$33 * (C52 * Baseline!B$58*Baseline!B$58/Baseline!B$73 + Baseline!B$59*Baseline!B$59/Baseline!B$74 + Baseline!B$68*Baseline!B$68/Baseline!B$75 + Baseline!B$60*Baseline!B$60/Baseline!B$76)</f>
        <v>1.325016440073829E-6</v>
      </c>
      <c r="P52" s="40">
        <f>Baseline!B$33 * (C52 * Baseline!B$58*Baseline!B$61/Baseline!B$73 + Baseline!B$59*Baseline!B$62/Baseline!B$74 + Baseline!B$68*Baseline!B$63/Baseline!B$75 + Baseline!B$60*Baseline!B$69/Baseline!B$76)</f>
        <v>1.6489384943005488E-9</v>
      </c>
      <c r="Q52" s="40">
        <f>Baseline!B$33 * (C52 * Baseline!B$61*Baseline!B$66/Baseline!B$73 + Baseline!B$62*Baseline!B$52/Baseline!B$74 + Baseline!B$63*Baseline!B$53/Baseline!B$75 + Baseline!B$69*Baseline!B$54/Baseline!B$76)</f>
        <v>1.5831604136393264E-9</v>
      </c>
      <c r="R52" s="40">
        <f>Baseline!B$33 * (C52 * Baseline!B$61*Baseline!B$57/Baseline!B$73 + Baseline!B$62*Baseline!B$67/Baseline!B$74 + Baseline!B$63*Baseline!B$55/Baseline!B$75 + Baseline!B$69*Baseline!B$56/Baseline!B$76)</f>
        <v>1.4629405762480813E-8</v>
      </c>
      <c r="S52" s="40">
        <f>Baseline!B$33 * (C52 * Baseline!B$61*Baseline!B$58/Baseline!B$73 + Baseline!B$62*Baseline!B$59/Baseline!B$74 + Baseline!B$63*Baseline!B$68/Baseline!B$75 + Baseline!B$69*Baseline!B$60/Baseline!B$76)</f>
        <v>1.6489384943005488E-9</v>
      </c>
      <c r="T52" s="40">
        <f>Baseline!B$33 * (C52 * Baseline!B$61*Baseline!B$61/Baseline!B$73 + Baseline!B$62*Baseline!B$62/Baseline!B$74 + Baseline!B$63*Baseline!B$63/Baseline!B$75 + Baseline!B$69*Baseline!B$69/Baseline!B$76)</f>
        <v>9.8551799813192241E-8</v>
      </c>
      <c r="U52" s="40"/>
      <c r="V52" s="40">
        <f>E52 * ( Baseline!B$87 * Baseline!B$7 )</f>
        <v>0.1671988115798273</v>
      </c>
      <c r="W52" s="40">
        <f>F52 * ( Baseline!D$87 * Baseline!B$11 )</f>
        <v>7.1497412805115047E-4</v>
      </c>
      <c r="X52" s="40">
        <f>G52 * ( Baseline!F$87 * Baseline!B$16 )</f>
        <v>3.7144409189454352E-3</v>
      </c>
      <c r="Y52" s="40">
        <f>H52 * ( Baseline!H$87 * Baseline!B$18 )</f>
        <v>5.5675551129171679E-4</v>
      </c>
      <c r="Z52" s="48">
        <f t="shared" si="0"/>
        <v>0.17218498213811562</v>
      </c>
      <c r="AA52" s="40">
        <f>I52 * ( Baseline!B$87 * Baseline!B$7 )</f>
        <v>4.0228108216812662E-4</v>
      </c>
      <c r="AB52" s="1">
        <f>J52 * ( Baseline!D$87 * Baseline!B$11 )</f>
        <v>3.3110911226021701E-2</v>
      </c>
      <c r="AC52" s="1">
        <f>K52 * ( Baseline!F$87 * Baseline!B$16 )</f>
        <v>4.8382291772535693E-4</v>
      </c>
      <c r="AD52" s="1">
        <f>L52 * ( Baseline!F$87 * Baseline!B$16 )</f>
        <v>5.0814904322609323E-4</v>
      </c>
      <c r="AE52" s="48">
        <f t="shared" si="1"/>
        <v>3.4505164269141277E-2</v>
      </c>
      <c r="AF52" s="48">
        <f>M52 * ( Baseline!B$87 * Baseline!B$7 )</f>
        <v>1.1099017608732348E-3</v>
      </c>
      <c r="AG52" s="48">
        <f>N52 * ( Baseline!D$87 * Baseline!B$11 )</f>
        <v>2.5694385676512449E-4</v>
      </c>
      <c r="AH52" s="48">
        <f>O52 * ( Baseline!F$87 * Baseline!B$16 )</f>
        <v>4.6024141186181915E-2</v>
      </c>
      <c r="AI52" s="48">
        <f>P52 * ( Baseline!H$87 * Baseline!B$18 )</f>
        <v>5.7988791696256118E-4</v>
      </c>
      <c r="AJ52" s="48">
        <f t="shared" si="2"/>
        <v>4.797087472078284E-2</v>
      </c>
      <c r="AK52" s="48">
        <f>Q52 * ( Baseline!B$87 * Baseline!B$7 )</f>
        <v>1.6431621933162569E-5</v>
      </c>
      <c r="AL52" s="48">
        <f>R52 * ( Baseline!D$87 * Baseline!B$11 )</f>
        <v>2.6986273323277392E-4</v>
      </c>
      <c r="AM52" s="48">
        <f>S52 * ( Baseline!F$87 * Baseline!B$16 )</f>
        <v>5.7275499211760793E-5</v>
      </c>
      <c r="AN52" s="48">
        <f>T52 * ( Baseline!H$87 * Baseline!B$18 )</f>
        <v>3.4658053107569052E-2</v>
      </c>
      <c r="AO52" s="48">
        <f t="shared" si="3"/>
        <v>3.5001622961946748E-2</v>
      </c>
      <c r="AP52" s="48"/>
      <c r="AQ52" s="48">
        <f>V52 * ( (1-Baseline!B$88-Baseline!B$87) + (1-B52)*Baseline!B$88 )</f>
        <v>8.9859478920898544E-2</v>
      </c>
      <c r="AR52" s="48">
        <f>W52 * ( (1-Baseline!B$88-Baseline!B$87) + (1-B52)*Baseline!B$88 )</f>
        <v>3.8425633520682072E-4</v>
      </c>
      <c r="AS52" s="48">
        <f>X52 * ( (1-Baseline!B$88-Baseline!B$87) + (1-B52)*Baseline!B$88 )</f>
        <v>1.9962924515138777E-3</v>
      </c>
      <c r="AT52" s="48">
        <f>Y52 * ( (1-Baseline!B$88-Baseline!B$87) + (1-B52)*Baseline!B$88 )</f>
        <v>2.9922318022652895E-4</v>
      </c>
      <c r="AU52" s="48">
        <f t="shared" si="4"/>
        <v>9.2539250887845773E-2</v>
      </c>
      <c r="AV52" s="48">
        <f>AA52 * ( (1-Baseline!D$88-Baseline!D$87) + (1-B52)*Baseline!D$88 )</f>
        <v>3.0948762675107194E-4</v>
      </c>
      <c r="AW52" s="48">
        <f>AB52 * ( (1-Baseline!D$88-Baseline!D$87) + (1-B52)*Baseline!D$88 )</f>
        <v>2.5473276743906505E-2</v>
      </c>
      <c r="AX52" s="48">
        <f>AC52 * ( (1-Baseline!D$88-Baseline!D$87) + (1-B52)*Baseline!D$88 )</f>
        <v>3.7222035340955876E-4</v>
      </c>
      <c r="AY52" s="48">
        <f>AD52 * ( (1-Baseline!D$88-Baseline!D$87) + (1-B52)*Baseline!D$88 )</f>
        <v>3.9093521518902754E-4</v>
      </c>
      <c r="AZ52" s="48">
        <f t="shared" si="5"/>
        <v>2.6545919939256164E-2</v>
      </c>
      <c r="BA52" s="48">
        <f>AF52 * ( (1-Baseline!F$88-Baseline!F$87) + (1-Baseline!B$36)*Baseline!F$88 )</f>
        <v>7.9872082398072777E-4</v>
      </c>
      <c r="BB52" s="48">
        <f>AG52 * ( (1-Baseline!F$88-Baseline!F$87) + (1-Baseline!B$36)*Baseline!F$88 )</f>
        <v>1.8490502153160009E-4</v>
      </c>
      <c r="BC52" s="48">
        <f>AH52 * ( (1-Baseline!F$88-Baseline!F$87) + (1-Baseline!B$36)*Baseline!F$88 )</f>
        <v>3.3120444770094466E-2</v>
      </c>
      <c r="BD52" s="48">
        <f>AI52 * ( (1-Baseline!F$88-Baseline!F$87) + (1-Baseline!B$36)*Baseline!F$88 )</f>
        <v>4.1730590145960187E-4</v>
      </c>
      <c r="BE52" s="48">
        <f t="shared" si="6"/>
        <v>3.4521376517066396E-2</v>
      </c>
      <c r="BF52" s="48">
        <f>AK52 * ( (1-Baseline!H$88-Baseline!H$87) + (1-Baseline!B$36)*Baseline!H$88 )</f>
        <v>1.3019102690083366E-5</v>
      </c>
      <c r="BG52" s="48">
        <f>AL52 * ( (1-Baseline!H$88-Baseline!H$87) + (1-Baseline!B$36)*Baseline!H$88 )</f>
        <v>2.1381764079499141E-4</v>
      </c>
      <c r="BH52" s="48">
        <f>AM52 * ( (1-Baseline!H$88-Baseline!H$87) + (1-Baseline!B$36)*Baseline!H$88 )</f>
        <v>4.5380523535462306E-5</v>
      </c>
      <c r="BI52" s="48">
        <f>AN52 * ( (1-Baseline!H$88-Baseline!H$87) + (1-Baseline!B$36)*Baseline!H$88 )</f>
        <v>2.7460268638189109E-2</v>
      </c>
      <c r="BJ52" s="48">
        <f t="shared" si="7"/>
        <v>2.7732485905209645E-2</v>
      </c>
      <c r="BK52" s="48"/>
      <c r="BL52" s="48">
        <f t="shared" si="18"/>
        <v>0.97104178020421816</v>
      </c>
      <c r="BM52" s="48">
        <f t="shared" si="19"/>
        <v>4.1523605553337086E-3</v>
      </c>
      <c r="BN52" s="48">
        <f t="shared" si="20"/>
        <v>2.1572386121142387E-2</v>
      </c>
      <c r="BO52" s="48">
        <f t="shared" si="21"/>
        <v>3.2334731193056293E-3</v>
      </c>
      <c r="BP52" s="48">
        <f t="shared" si="8"/>
        <v>1</v>
      </c>
      <c r="BQ52" s="48">
        <f t="shared" si="22"/>
        <v>1.1658576062131528E-2</v>
      </c>
      <c r="BR52" s="48">
        <f t="shared" si="23"/>
        <v>0.95959291680965897</v>
      </c>
      <c r="BS52" s="48">
        <f t="shared" si="24"/>
        <v>1.4021753785941265E-2</v>
      </c>
      <c r="BT52" s="48">
        <f t="shared" si="25"/>
        <v>1.4726753342268306E-2</v>
      </c>
      <c r="BU52" s="48">
        <f t="shared" si="9"/>
        <v>1</v>
      </c>
      <c r="BV52" s="48">
        <f t="shared" si="26"/>
        <v>2.3136992338236066E-2</v>
      </c>
      <c r="BW52" s="48">
        <f t="shared" si="27"/>
        <v>5.3562470615906126E-3</v>
      </c>
      <c r="BX52" s="48">
        <f t="shared" si="28"/>
        <v>0.95941842741179939</v>
      </c>
      <c r="BY52" s="48">
        <f t="shared" si="29"/>
        <v>1.2088333188373804E-2</v>
      </c>
      <c r="BZ52" s="48">
        <f t="shared" si="10"/>
        <v>0.99999999999999989</v>
      </c>
      <c r="CA52" s="48">
        <f t="shared" si="30"/>
        <v>4.6945314367356018E-4</v>
      </c>
      <c r="CB52" s="48">
        <f t="shared" si="31"/>
        <v>7.7100062910272684E-3</v>
      </c>
      <c r="CC52" s="48">
        <f t="shared" si="32"/>
        <v>1.6363669557274494E-3</v>
      </c>
      <c r="CD52" s="48">
        <f t="shared" si="33"/>
        <v>0.99018417360957178</v>
      </c>
      <c r="CE52" s="48">
        <f t="shared" si="11"/>
        <v>1</v>
      </c>
      <c r="CF52" s="48"/>
      <c r="CG52" s="48">
        <f t="shared" si="34"/>
        <v>0.97104178020421816</v>
      </c>
      <c r="CH52" s="48">
        <f t="shared" si="35"/>
        <v>4.1523605553337086E-3</v>
      </c>
      <c r="CI52" s="48">
        <f t="shared" si="36"/>
        <v>2.1572386121142387E-2</v>
      </c>
      <c r="CJ52" s="48">
        <f t="shared" si="37"/>
        <v>3.2334731193056293E-3</v>
      </c>
      <c r="CK52" s="48">
        <f t="shared" si="12"/>
        <v>1</v>
      </c>
      <c r="CL52" s="48">
        <f t="shared" si="38"/>
        <v>1.1658576062131528E-2</v>
      </c>
      <c r="CM52" s="48">
        <f t="shared" si="39"/>
        <v>0.95959291680965897</v>
      </c>
      <c r="CN52" s="48">
        <f t="shared" si="40"/>
        <v>1.4021753785941265E-2</v>
      </c>
      <c r="CO52" s="48">
        <f t="shared" si="41"/>
        <v>1.4726753342268306E-2</v>
      </c>
      <c r="CP52" s="48">
        <f t="shared" si="13"/>
        <v>1</v>
      </c>
      <c r="CQ52" s="48">
        <f t="shared" si="42"/>
        <v>2.3136992338236066E-2</v>
      </c>
      <c r="CR52" s="48">
        <f t="shared" si="43"/>
        <v>5.3562470615906126E-3</v>
      </c>
      <c r="CS52" s="48">
        <f t="shared" si="44"/>
        <v>0.95941842741179939</v>
      </c>
      <c r="CT52" s="48">
        <f t="shared" si="45"/>
        <v>1.2088333188373804E-2</v>
      </c>
      <c r="CU52" s="48">
        <f t="shared" si="14"/>
        <v>0.99999999999999989</v>
      </c>
      <c r="CV52" s="48">
        <f t="shared" si="46"/>
        <v>4.6945314367356018E-4</v>
      </c>
      <c r="CW52" s="48">
        <f t="shared" si="47"/>
        <v>7.7100062910272684E-3</v>
      </c>
      <c r="CX52" s="48">
        <f t="shared" si="48"/>
        <v>1.6363669557274494E-3</v>
      </c>
      <c r="CY52" s="48">
        <f t="shared" si="49"/>
        <v>0.99018417360957178</v>
      </c>
      <c r="CZ52" s="48">
        <f t="shared" si="15"/>
        <v>1</v>
      </c>
      <c r="DA52" s="48"/>
      <c r="DB52" s="48">
        <f>(AQ52*Baseline!B$7 + AV52*Baseline!B$11 + BA52*Baseline!B$16 + BF52*Baseline!B$18)</f>
        <v>47517.582057594023</v>
      </c>
      <c r="DC52" s="48">
        <f>(AR52*Baseline!B$7 + AW52*Baseline!B$11 + BB52*Baseline!B$16 + BG52*Baseline!B$18)</f>
        <v>65225.533058109475</v>
      </c>
      <c r="DD52" s="48">
        <f>(AS52*Baseline!B$7 + AX52*Baseline!B$11 + BC52*Baseline!B$16 + BH52*Baseline!B$18)</f>
        <v>114804.24255428893</v>
      </c>
      <c r="DE52" s="48">
        <f>(AT52*Baseline!B$7 + AY52*Baseline!B$11 + BD52*Baseline!B$16 + BI52*Baseline!B$18)</f>
        <v>1259809.6675017832</v>
      </c>
      <c r="DF52" s="48">
        <f t="shared" si="16"/>
        <v>1487357.0251717756</v>
      </c>
      <c r="DG52" s="48"/>
      <c r="DH52" s="48">
        <f t="shared" si="50"/>
        <v>3.1947663710470725E-2</v>
      </c>
      <c r="DI52" s="48">
        <f t="shared" si="51"/>
        <v>4.385331292638131E-2</v>
      </c>
      <c r="DJ52" s="48">
        <f t="shared" si="52"/>
        <v>7.7186741724657615E-2</v>
      </c>
      <c r="DK52" s="48">
        <f t="shared" si="53"/>
        <v>0.84701228163849041</v>
      </c>
      <c r="DL52" s="48">
        <f t="shared" si="17"/>
        <v>1</v>
      </c>
      <c r="DM52" s="48"/>
      <c r="DN52" s="48">
        <f>DH52 / (Baseline!B$7/Baseline!B$17)</f>
        <v>3.4102029710984483</v>
      </c>
      <c r="DO52" s="48">
        <f>DI52 / (Baseline!B$11/Baseline!B$17)</f>
        <v>1.0586399633928543</v>
      </c>
      <c r="DP52" s="48">
        <f>DJ52 / (Baseline!B$16/Baseline!B$17)</f>
        <v>1.1927684231822346</v>
      </c>
      <c r="DQ52" s="48">
        <f>DK52 / (Baseline!B$18/Baseline!B$17)</f>
        <v>0.95762216046340753</v>
      </c>
      <c r="DR52" s="71"/>
      <c r="DS52" s="48">
        <f>(AU52*Baseline!B$34)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2.6410418883176866E-2</v>
      </c>
      <c r="DT52" s="48">
        <f>(AZ52*Baseline!B$34) + (Baseline!D$88*(1-Baseline!D$89)*Baseline!B$35) + (Baseline!D$88*Baseline!D$89*((1-Baseline!D$90)*Baseline!B$40 + Baseline!D$90*Baseline!B$41))</f>
        <v>1.0395455990888428E-2</v>
      </c>
      <c r="DU52" s="48">
        <f>(BE52*Baseline!B$34) + (Baseline!F$88*(1-Baseline!F$89)*Baseline!B$35) + (Baseline!F$88*Baseline!F$89*((1-Baseline!F$90)*Baseline!B$40 + Baseline!F$90*Baseline!B$41))</f>
        <v>1.2908846477559962E-2</v>
      </c>
      <c r="DV52" s="48">
        <f>(BJ52*Baseline!B$34) + (Baseline!H$88*(1-Baseline!H$89)*Baseline!B$35) + (Baseline!H$88*Baseline!H$89*((1-Baseline!H$90)*Baseline!B$40 + Baseline!H$90*Baseline!B$41))</f>
        <v>9.3048728857814469E-3</v>
      </c>
      <c r="DW52" s="48">
        <f>( DS52*Baseline!B$7 + DT52*Baseline!B$11 + DU52*Baseline!B$16 + DV52*Baseline!B$18 ) / Baseline!B$17</f>
        <v>9.7435198785234007E-3</v>
      </c>
    </row>
    <row r="53" spans="1:127">
      <c r="A53" s="7" t="s">
        <v>122</v>
      </c>
      <c r="B53" s="1">
        <f>MIN( MAX( NORMINV( MCrands!B53, (B$5+B$4)/2, (B$5-B$4)/3.29 ), 0 ), 1 )</f>
        <v>0.39051756271645688</v>
      </c>
      <c r="C53" s="1">
        <f>MAX( NORMINV( MCrands!C53, (C$5+C$4)/2, (C$5-C$4)/3.29 ), 0 )</f>
        <v>2.6183623361026576</v>
      </c>
      <c r="D53" s="40"/>
      <c r="E53" s="40">
        <f>Baseline!B$33 * (C53 * Baseline!B$66*Baseline!B$66/Baseline!B$73 + Baseline!B$52*Baseline!B$52/Baseline!B$74 + Baseline!B$53*Baseline!B$53/Baseline!B$75 + Baseline!B$54*Baseline!B$54/Baseline!B$76)</f>
        <v>2.1919072950739492E-5</v>
      </c>
      <c r="F53" s="40">
        <f>Baseline!B$33 * (C53 * Baseline!B$66*Baseline!B$57/Baseline!B$73 + Baseline!B$52*Baseline!B$67/Baseline!B$74 + Baseline!B$53*Baseline!B$55/Baseline!B$75 + Baseline!B$54*Baseline!B$56/Baseline!B$76)</f>
        <v>3.9536099237598657E-8</v>
      </c>
      <c r="G53" s="1">
        <f>Baseline!B$33 * (C53 * Baseline!B$66*Baseline!B$58/Baseline!B$73 + Baseline!B$52*Baseline!B$59/Baseline!B$74 + Baseline!B$53*Baseline!B$68/Baseline!B$75 + Baseline!B$54*Baseline!B$60/Baseline!B$76)</f>
        <v>1.0884728650108117E-7</v>
      </c>
      <c r="H53" s="40">
        <f>Baseline!B$33 * (C53 * Baseline!B$66*Baseline!B$61/Baseline!B$73 + Baseline!B$52*Baseline!B$62/Baseline!B$74 + Baseline!B$53*Baseline!B$63/Baseline!B$75 + Baseline!B$54*Baseline!B$69/Baseline!B$76)</f>
        <v>1.774163648261993E-9</v>
      </c>
      <c r="I53" s="40">
        <f>Baseline!B$33 * (C53 * Baseline!B$57*Baseline!B$66/Baseline!B$73 + Baseline!B$67*Baseline!B$52/Baseline!B$74 + Baseline!B$55*Baseline!B$53/Baseline!B$75 + Baseline!B$56*Baseline!B$54/Baseline!B$76)</f>
        <v>3.9536099237598657E-8</v>
      </c>
      <c r="J53" s="1">
        <f>Baseline!B$33 * (C53 * Baseline!B$57*Baseline!B$57/Baseline!B$73 + Baseline!B$67*Baseline!B$67/Baseline!B$74 + Baseline!B$55*Baseline!B$55/Baseline!B$75 + Baseline!B$56*Baseline!B$56/Baseline!B$76)</f>
        <v>1.7949606369460328E-6</v>
      </c>
      <c r="K53" s="40">
        <f>Baseline!B$33 * (C53 * Baseline!B$57*Baseline!B$58/Baseline!B$73 + Baseline!B$67*Baseline!B$59/Baseline!B$74 + Baseline!B$55*Baseline!B$68/Baseline!B$75 + Baseline!B$56*Baseline!B$60/Baseline!B$76)</f>
        <v>1.392932186956319E-8</v>
      </c>
      <c r="L53" s="1">
        <f>Baseline!B$33 * (C53 * Baseline!B$57*Baseline!B$61/Baseline!B$73 + Baseline!B$67*Baseline!B$62/Baseline!B$74 + Baseline!B$55*Baseline!B$63/Baseline!B$75 + Baseline!B$56*Baseline!B$69/Baseline!B$76)</f>
        <v>1.4629431306209951E-8</v>
      </c>
      <c r="M53" s="40">
        <f>Baseline!B$33 * (C53 * Baseline!B$58*Baseline!B$66/Baseline!B$73 + Baseline!B$59*Baseline!B$52/Baseline!B$74 + Baseline!B$68*Baseline!B$53/Baseline!B$75 + Baseline!B$60*Baseline!B$54/Baseline!B$76)</f>
        <v>1.0884728650108117E-7</v>
      </c>
      <c r="N53" s="1">
        <f>Baseline!B$33 * (C53 * Baseline!B$58*Baseline!B$57/Baseline!B$73 + Baseline!B$59*Baseline!B$67/Baseline!B$74 + Baseline!B$68*Baseline!B$55/Baseline!B$75 + Baseline!B$60*Baseline!B$56/Baseline!B$76)</f>
        <v>1.392932186956319E-8</v>
      </c>
      <c r="O53" s="1">
        <f>Baseline!B$33 * (C53 * Baseline!B$58*Baseline!B$58/Baseline!B$73 + Baseline!B$59*Baseline!B$59/Baseline!B$74 + Baseline!B$68*Baseline!B$68/Baseline!B$75 + Baseline!B$60*Baseline!B$60/Baseline!B$76)</f>
        <v>1.3250170680238371E-6</v>
      </c>
      <c r="P53" s="40">
        <f>Baseline!B$33 * (C53 * Baseline!B$58*Baseline!B$61/Baseline!B$73 + Baseline!B$59*Baseline!B$62/Baseline!B$74 + Baseline!B$68*Baseline!B$63/Baseline!B$75 + Baseline!B$60*Baseline!B$69/Baseline!B$76)</f>
        <v>1.6490012893013444E-9</v>
      </c>
      <c r="Q53" s="40">
        <f>Baseline!B$33 * (C53 * Baseline!B$61*Baseline!B$66/Baseline!B$73 + Baseline!B$62*Baseline!B$52/Baseline!B$74 + Baseline!B$63*Baseline!B$53/Baseline!B$75 + Baseline!B$69*Baseline!B$54/Baseline!B$76)</f>
        <v>1.774163648261993E-9</v>
      </c>
      <c r="R53" s="40">
        <f>Baseline!B$33 * (C53 * Baseline!B$61*Baseline!B$57/Baseline!B$73 + Baseline!B$62*Baseline!B$67/Baseline!B$74 + Baseline!B$63*Baseline!B$55/Baseline!B$75 + Baseline!B$69*Baseline!B$56/Baseline!B$76)</f>
        <v>1.4629431306209951E-8</v>
      </c>
      <c r="S53" s="40">
        <f>Baseline!B$33 * (C53 * Baseline!B$61*Baseline!B$58/Baseline!B$73 + Baseline!B$62*Baseline!B$59/Baseline!B$74 + Baseline!B$63*Baseline!B$68/Baseline!B$75 + Baseline!B$69*Baseline!B$60/Baseline!B$76)</f>
        <v>1.6490012893013444E-9</v>
      </c>
      <c r="T53" s="40">
        <f>Baseline!B$33 * (C53 * Baseline!B$61*Baseline!B$61/Baseline!B$73 + Baseline!B$62*Baseline!B$62/Baseline!B$74 + Baseline!B$63*Baseline!B$63/Baseline!B$75 + Baseline!B$69*Baseline!B$69/Baseline!B$76)</f>
        <v>9.8551806092692317E-8</v>
      </c>
      <c r="U53" s="40"/>
      <c r="V53" s="40">
        <f>E53 * ( Baseline!B$87 * Baseline!B$7 )</f>
        <v>0.22749805815572519</v>
      </c>
      <c r="W53" s="40">
        <f>F53 * ( Baseline!D$87 * Baseline!B$11 )</f>
        <v>7.293064376533698E-4</v>
      </c>
      <c r="X53" s="40">
        <f>G53 * ( Baseline!F$87 * Baseline!B$16 )</f>
        <v>3.7807854530313764E-3</v>
      </c>
      <c r="Y53" s="40">
        <f>H53 * ( Baseline!H$87 * Baseline!B$18 )</f>
        <v>6.2392628099676396E-4</v>
      </c>
      <c r="Z53" s="48">
        <f t="shared" si="0"/>
        <v>0.23263207632740668</v>
      </c>
      <c r="AA53" s="40">
        <f>I53 * ( Baseline!B$87 * Baseline!B$7 )</f>
        <v>4.1034517398703648E-4</v>
      </c>
      <c r="AB53" s="1">
        <f>J53 * ( Baseline!D$87 * Baseline!B$11 )</f>
        <v>3.3110913142746494E-2</v>
      </c>
      <c r="AC53" s="1">
        <f>K53 * ( Baseline!F$87 * Baseline!B$16 )</f>
        <v>4.8383179028090164E-4</v>
      </c>
      <c r="AD53" s="1">
        <f>L53 * ( Baseline!F$87 * Baseline!B$16 )</f>
        <v>5.0814993048164774E-4</v>
      </c>
      <c r="AE53" s="48">
        <f t="shared" si="1"/>
        <v>3.4513240037496083E-2</v>
      </c>
      <c r="AF53" s="48">
        <f>M53 * ( Baseline!B$87 * Baseline!B$7 )</f>
        <v>1.1297259865947215E-3</v>
      </c>
      <c r="AG53" s="48">
        <f>N53 * ( Baseline!D$87 * Baseline!B$11 )</f>
        <v>2.5694856871356155E-4</v>
      </c>
      <c r="AH53" s="48">
        <f>O53 * ( Baseline!F$87 * Baseline!B$16 )</f>
        <v>4.6024162997880966E-2</v>
      </c>
      <c r="AI53" s="48">
        <f>P53 * ( Baseline!H$87 * Baseline!B$18 )</f>
        <v>5.7991000029819365E-4</v>
      </c>
      <c r="AJ53" s="48">
        <f t="shared" si="2"/>
        <v>4.7990747553487444E-2</v>
      </c>
      <c r="AK53" s="48">
        <f>Q53 * ( Baseline!B$87 * Baseline!B$7 )</f>
        <v>1.8414044505311224E-5</v>
      </c>
      <c r="AL53" s="48">
        <f>R53 * ( Baseline!D$87 * Baseline!B$11 )</f>
        <v>2.6986320442761764E-4</v>
      </c>
      <c r="AM53" s="48">
        <f>S53 * ( Baseline!F$87 * Baseline!B$16 )</f>
        <v>5.7277680381665552E-5</v>
      </c>
      <c r="AN53" s="48">
        <f>T53 * ( Baseline!H$87 * Baseline!B$18 )</f>
        <v>3.4658055315902617E-2</v>
      </c>
      <c r="AO53" s="48">
        <f t="shared" si="3"/>
        <v>3.5003610245217212E-2</v>
      </c>
      <c r="AP53" s="48"/>
      <c r="AQ53" s="48">
        <f>V53 * ( (1-Baseline!B$88-Baseline!B$87) + (1-B53)*Baseline!B$88 )</f>
        <v>0.14356023110879917</v>
      </c>
      <c r="AR53" s="48">
        <f>W53 * ( (1-Baseline!B$88-Baseline!B$87) + (1-B53)*Baseline!B$88 )</f>
        <v>4.602210743574118E-4</v>
      </c>
      <c r="AS53" s="48">
        <f>X53 * ( (1-Baseline!B$88-Baseline!B$87) + (1-B53)*Baseline!B$88 )</f>
        <v>2.385824467294738E-3</v>
      </c>
      <c r="AT53" s="48">
        <f>Y53 * ( (1-Baseline!B$88-Baseline!B$87) + (1-B53)*Baseline!B$88 )</f>
        <v>3.9372204677648969E-4</v>
      </c>
      <c r="AU53" s="48">
        <f t="shared" si="4"/>
        <v>0.14679999869722782</v>
      </c>
      <c r="AV53" s="48">
        <f>AA53 * ( (1-Baseline!D$88-Baseline!D$87) + (1-B53)*Baseline!D$88 )</f>
        <v>3.3502489418486028E-4</v>
      </c>
      <c r="AW53" s="48">
        <f>AB53 * ( (1-Baseline!D$88-Baseline!D$87) + (1-B53)*Baseline!D$88 )</f>
        <v>2.703329020353774E-2</v>
      </c>
      <c r="AX53" s="48">
        <f>AC53 * ( (1-Baseline!D$88-Baseline!D$87) + (1-B53)*Baseline!D$88 )</f>
        <v>3.9502278719927498E-4</v>
      </c>
      <c r="AY53" s="48">
        <f>AD53 * ( (1-Baseline!D$88-Baseline!D$87) + (1-B53)*Baseline!D$88 )</f>
        <v>4.148772484285057E-4</v>
      </c>
      <c r="AZ53" s="48">
        <f t="shared" si="5"/>
        <v>2.8178215133350382E-2</v>
      </c>
      <c r="BA53" s="48">
        <f>AF53 * ( (1-Baseline!F$88-Baseline!F$87) + (1-Baseline!B$36)*Baseline!F$88 )</f>
        <v>8.1298697118513267E-4</v>
      </c>
      <c r="BB53" s="48">
        <f>AG53 * ( (1-Baseline!F$88-Baseline!F$87) + (1-Baseline!B$36)*Baseline!F$88 )</f>
        <v>1.8490841240047774E-4</v>
      </c>
      <c r="BC53" s="48">
        <f>AH53 * ( (1-Baseline!F$88-Baseline!F$87) + (1-Baseline!B$36)*Baseline!F$88 )</f>
        <v>3.3120460466491079E-2</v>
      </c>
      <c r="BD53" s="48">
        <f>AI53 * ( (1-Baseline!F$88-Baseline!F$87) + (1-Baseline!B$36)*Baseline!F$88 )</f>
        <v>4.1732179333458971E-4</v>
      </c>
      <c r="BE53" s="48">
        <f t="shared" si="6"/>
        <v>3.4535677643411283E-2</v>
      </c>
      <c r="BF53" s="48">
        <f>AK53 * ( (1-Baseline!H$88-Baseline!H$87) + (1-Baseline!B$36)*Baseline!H$88 )</f>
        <v>1.4589815742448187E-5</v>
      </c>
      <c r="BG53" s="48">
        <f>AL53 * ( (1-Baseline!H$88-Baseline!H$87) + (1-Baseline!B$36)*Baseline!H$88 )</f>
        <v>2.1381801413208998E-4</v>
      </c>
      <c r="BH53" s="48">
        <f>AM53 * ( (1-Baseline!H$88-Baseline!H$87) + (1-Baseline!B$36)*Baseline!H$88 )</f>
        <v>4.5382251720001248E-5</v>
      </c>
      <c r="BI53" s="48">
        <f>AN53 * ( (1-Baseline!H$88-Baseline!H$87) + (1-Baseline!B$36)*Baseline!H$88 )</f>
        <v>2.7460270387895957E-2</v>
      </c>
      <c r="BJ53" s="48">
        <f t="shared" si="7"/>
        <v>2.7734060469490496E-2</v>
      </c>
      <c r="BK53" s="48"/>
      <c r="BL53" s="48">
        <f t="shared" si="18"/>
        <v>0.97793073830258959</v>
      </c>
      <c r="BM53" s="48">
        <f t="shared" si="19"/>
        <v>3.1350209703108309E-3</v>
      </c>
      <c r="BN53" s="48">
        <f t="shared" si="20"/>
        <v>1.6252210411905083E-2</v>
      </c>
      <c r="BO53" s="48">
        <f t="shared" si="21"/>
        <v>2.6820303151945794E-3</v>
      </c>
      <c r="BP53" s="48">
        <f t="shared" si="8"/>
        <v>1</v>
      </c>
      <c r="BQ53" s="48">
        <f t="shared" si="22"/>
        <v>1.1889500190107529E-2</v>
      </c>
      <c r="BR53" s="48">
        <f t="shared" si="23"/>
        <v>0.95936843677307415</v>
      </c>
      <c r="BS53" s="48">
        <f t="shared" si="24"/>
        <v>1.4018729906414297E-2</v>
      </c>
      <c r="BT53" s="48">
        <f t="shared" si="25"/>
        <v>1.472333313040388E-2</v>
      </c>
      <c r="BU53" s="48">
        <f t="shared" si="9"/>
        <v>0.99999999999999978</v>
      </c>
      <c r="BV53" s="48">
        <f t="shared" si="26"/>
        <v>2.3540495703585376E-2</v>
      </c>
      <c r="BW53" s="48">
        <f t="shared" si="27"/>
        <v>5.3541272393638579E-3</v>
      </c>
      <c r="BX53" s="48">
        <f t="shared" si="28"/>
        <v>0.95902158945503724</v>
      </c>
      <c r="BY53" s="48">
        <f t="shared" si="29"/>
        <v>1.2083787602013549E-2</v>
      </c>
      <c r="BZ53" s="48">
        <f t="shared" si="10"/>
        <v>1</v>
      </c>
      <c r="CA53" s="48">
        <f t="shared" si="30"/>
        <v>5.2606129414400232E-4</v>
      </c>
      <c r="CB53" s="48">
        <f t="shared" si="31"/>
        <v>7.7095820270279393E-3</v>
      </c>
      <c r="CC53" s="48">
        <f t="shared" si="32"/>
        <v>1.6363363658893385E-3</v>
      </c>
      <c r="CD53" s="48">
        <f t="shared" si="33"/>
        <v>0.99012802031293867</v>
      </c>
      <c r="CE53" s="48">
        <f t="shared" si="11"/>
        <v>1</v>
      </c>
      <c r="CF53" s="48"/>
      <c r="CG53" s="48">
        <f t="shared" si="34"/>
        <v>0.97793073830258959</v>
      </c>
      <c r="CH53" s="48">
        <f t="shared" si="35"/>
        <v>3.1350209703108309E-3</v>
      </c>
      <c r="CI53" s="48">
        <f t="shared" si="36"/>
        <v>1.6252210411905083E-2</v>
      </c>
      <c r="CJ53" s="48">
        <f t="shared" si="37"/>
        <v>2.6820303151945794E-3</v>
      </c>
      <c r="CK53" s="48">
        <f t="shared" si="12"/>
        <v>1</v>
      </c>
      <c r="CL53" s="48">
        <f t="shared" si="38"/>
        <v>1.1889500190107529E-2</v>
      </c>
      <c r="CM53" s="48">
        <f t="shared" si="39"/>
        <v>0.95936843677307415</v>
      </c>
      <c r="CN53" s="48">
        <f t="shared" si="40"/>
        <v>1.4018729906414297E-2</v>
      </c>
      <c r="CO53" s="48">
        <f t="shared" si="41"/>
        <v>1.472333313040388E-2</v>
      </c>
      <c r="CP53" s="48">
        <f t="shared" si="13"/>
        <v>0.99999999999999978</v>
      </c>
      <c r="CQ53" s="48">
        <f t="shared" si="42"/>
        <v>2.3540495703585376E-2</v>
      </c>
      <c r="CR53" s="48">
        <f t="shared" si="43"/>
        <v>5.3541272393638579E-3</v>
      </c>
      <c r="CS53" s="48">
        <f t="shared" si="44"/>
        <v>0.95902158945503724</v>
      </c>
      <c r="CT53" s="48">
        <f t="shared" si="45"/>
        <v>1.2083787602013549E-2</v>
      </c>
      <c r="CU53" s="48">
        <f t="shared" si="14"/>
        <v>1</v>
      </c>
      <c r="CV53" s="48">
        <f t="shared" si="46"/>
        <v>5.2606129414400232E-4</v>
      </c>
      <c r="CW53" s="48">
        <f t="shared" si="47"/>
        <v>7.7095820270279393E-3</v>
      </c>
      <c r="CX53" s="48">
        <f t="shared" si="48"/>
        <v>1.6363363658893385E-3</v>
      </c>
      <c r="CY53" s="48">
        <f t="shared" si="49"/>
        <v>0.99012802031293867</v>
      </c>
      <c r="CZ53" s="48">
        <f t="shared" si="15"/>
        <v>1</v>
      </c>
      <c r="DA53" s="48"/>
      <c r="DB53" s="48">
        <f>(AQ53*Baseline!B$7 + AV53*Baseline!B$11 + BA53*Baseline!B$16 + BF53*Baseline!B$18)</f>
        <v>73736.931453822399</v>
      </c>
      <c r="DC53" s="48">
        <f>(AR53*Baseline!B$7 + AW53*Baseline!B$11 + BB53*Baseline!B$16 + BG53*Baseline!B$18)</f>
        <v>68607.937516968901</v>
      </c>
      <c r="DD53" s="48">
        <f>(AS53*Baseline!B$7 + AX53*Baseline!B$11 + BC53*Baseline!B$16 + BH53*Baseline!B$18)</f>
        <v>115042.19835342732</v>
      </c>
      <c r="DE53" s="48">
        <f>(AT53*Baseline!B$7 + AY53*Baseline!B$11 + BD53*Baseline!B$16 + BI53*Baseline!B$18)</f>
        <v>1259906.9777965168</v>
      </c>
      <c r="DF53" s="48">
        <f t="shared" si="16"/>
        <v>1517294.0451207354</v>
      </c>
      <c r="DG53" s="48"/>
      <c r="DH53" s="48">
        <f t="shared" si="50"/>
        <v>4.8597654285234437E-2</v>
      </c>
      <c r="DI53" s="48">
        <f t="shared" si="51"/>
        <v>4.5217298346089251E-2</v>
      </c>
      <c r="DJ53" s="48">
        <f t="shared" si="52"/>
        <v>7.5820635244286533E-2</v>
      </c>
      <c r="DK53" s="48">
        <f t="shared" si="53"/>
        <v>0.83036441212438983</v>
      </c>
      <c r="DL53" s="48">
        <f t="shared" si="17"/>
        <v>1</v>
      </c>
      <c r="DM53" s="48"/>
      <c r="DN53" s="48">
        <f>DH53 / (Baseline!B$7/Baseline!B$17)</f>
        <v>5.1874799526453339</v>
      </c>
      <c r="DO53" s="48">
        <f>DI53 / (Baseline!B$11/Baseline!B$17)</f>
        <v>1.0915672242639329</v>
      </c>
      <c r="DP53" s="48">
        <f>DJ53 / (Baseline!B$16/Baseline!B$17)</f>
        <v>1.1716579495946351</v>
      </c>
      <c r="DQ53" s="48">
        <f>DK53 / (Baseline!B$18/Baseline!B$17)</f>
        <v>0.93880027426788926</v>
      </c>
      <c r="DR53" s="71"/>
      <c r="DS53" s="48">
        <f>(AU53*Baseline!B$34)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3.4549531054584172E-2</v>
      </c>
      <c r="DT53" s="48">
        <f>(AZ53*Baseline!B$34) + (Baseline!D$88*(1-Baseline!D$89)*Baseline!B$35) + (Baseline!D$88*Baseline!D$89*((1-Baseline!D$90)*Baseline!B$40 + Baseline!D$90*Baseline!B$41))</f>
        <v>1.064030027000256E-2</v>
      </c>
      <c r="DU53" s="48">
        <f>(BE53*Baseline!B$34) + (Baseline!F$88*(1-Baseline!F$89)*Baseline!B$35) + (Baseline!F$88*Baseline!F$89*((1-Baseline!F$90)*Baseline!B$40 + Baseline!F$90*Baseline!B$41))</f>
        <v>1.2910991646511695E-2</v>
      </c>
      <c r="DV53" s="48">
        <f>(BJ53*Baseline!B$34) + (Baseline!H$88*(1-Baseline!H$89)*Baseline!B$35) + (Baseline!H$88*Baseline!H$89*((1-Baseline!H$90)*Baseline!B$40 + Baseline!H$90*Baseline!B$41))</f>
        <v>9.3051090704235756E-3</v>
      </c>
      <c r="DW53" s="48">
        <f>( DS53*Baseline!B$7 + DT53*Baseline!B$11 + DU53*Baseline!B$16 + DV53*Baseline!B$18 ) / Baseline!B$17</f>
        <v>9.8302593882436742E-3</v>
      </c>
    </row>
    <row r="54" spans="1:127">
      <c r="A54" s="7" t="s">
        <v>125</v>
      </c>
      <c r="B54" s="1">
        <f>MIN( MAX( NORMINV( MCrands!B54, (B$5+B$4)/2, (B$5-B$4)/3.29 ), 0 ), 1 )</f>
        <v>0.4028887245219086</v>
      </c>
      <c r="C54" s="1">
        <f>MAX( NORMINV( MCrands!C54, (C$5+C$4)/2, (C$5-C$4)/3.29 ), 0 )</f>
        <v>3.1901025219136967</v>
      </c>
      <c r="D54" s="40"/>
      <c r="E54" s="40">
        <f>Baseline!B$33 * (C54 * Baseline!B$66*Baseline!B$66/Baseline!B$73 + Baseline!B$52*Baseline!B$52/Baseline!B$74 + Baseline!B$53*Baseline!B$53/Baseline!B$75 + Baseline!B$54*Baseline!B$54/Baseline!B$76)</f>
        <v>2.6703419257131045E-5</v>
      </c>
      <c r="F54" s="40">
        <f>Baseline!B$33 * (C54 * Baseline!B$66*Baseline!B$57/Baseline!B$73 + Baseline!B$52*Baseline!B$67/Baseline!B$74 + Baseline!B$53*Baseline!B$55/Baseline!B$75 + Baseline!B$54*Baseline!B$56/Baseline!B$76)</f>
        <v>4.017593157546446E-8</v>
      </c>
      <c r="G54" s="1">
        <f>Baseline!B$33 * (C54 * Baseline!B$66*Baseline!B$58/Baseline!B$73 + Baseline!B$52*Baseline!B$59/Baseline!B$74 + Baseline!B$53*Baseline!B$68/Baseline!B$75 + Baseline!B$54*Baseline!B$60/Baseline!B$76)</f>
        <v>1.1042020766500127E-7</v>
      </c>
      <c r="H54" s="40">
        <f>Baseline!B$33 * (C54 * Baseline!B$66*Baseline!B$61/Baseline!B$73 + Baseline!B$52*Baseline!B$62/Baseline!B$74 + Baseline!B$53*Baseline!B$63/Baseline!B$75 + Baseline!B$54*Baseline!B$69/Baseline!B$76)</f>
        <v>1.9314557646540035E-9</v>
      </c>
      <c r="I54" s="40">
        <f>Baseline!B$33 * (C54 * Baseline!B$57*Baseline!B$66/Baseline!B$73 + Baseline!B$67*Baseline!B$52/Baseline!B$74 + Baseline!B$55*Baseline!B$53/Baseline!B$75 + Baseline!B$56*Baseline!B$54/Baseline!B$76)</f>
        <v>4.017593157546446E-8</v>
      </c>
      <c r="J54" s="1">
        <f>Baseline!B$33 * (C54 * Baseline!B$57*Baseline!B$57/Baseline!B$73 + Baseline!B$67*Baseline!B$67/Baseline!B$74 + Baseline!B$55*Baseline!B$55/Baseline!B$75 + Baseline!B$56*Baseline!B$56/Baseline!B$76)</f>
        <v>1.7949607225137143E-6</v>
      </c>
      <c r="K54" s="40">
        <f>Baseline!B$33 * (C54 * Baseline!B$57*Baseline!B$58/Baseline!B$73 + Baseline!B$67*Baseline!B$59/Baseline!B$74 + Baseline!B$55*Baseline!B$68/Baseline!B$75 + Baseline!B$56*Baseline!B$60/Baseline!B$76)</f>
        <v>1.3929532223446697E-8</v>
      </c>
      <c r="L54" s="1">
        <f>Baseline!B$33 * (C54 * Baseline!B$57*Baseline!B$61/Baseline!B$73 + Baseline!B$67*Baseline!B$62/Baseline!B$74 + Baseline!B$55*Baseline!B$63/Baseline!B$75 + Baseline!B$56*Baseline!B$69/Baseline!B$76)</f>
        <v>1.4629452341598299E-8</v>
      </c>
      <c r="M54" s="40">
        <f>Baseline!B$33 * (C54 * Baseline!B$58*Baseline!B$66/Baseline!B$73 + Baseline!B$59*Baseline!B$52/Baseline!B$74 + Baseline!B$68*Baseline!B$53/Baseline!B$75 + Baseline!B$60*Baseline!B$54/Baseline!B$76)</f>
        <v>1.1042020766500127E-7</v>
      </c>
      <c r="N54" s="1">
        <f>Baseline!B$33 * (C54 * Baseline!B$58*Baseline!B$57/Baseline!B$73 + Baseline!B$59*Baseline!B$67/Baseline!B$74 + Baseline!B$68*Baseline!B$55/Baseline!B$75 + Baseline!B$60*Baseline!B$56/Baseline!B$76)</f>
        <v>1.3929532223446697E-8</v>
      </c>
      <c r="O54" s="1">
        <f>Baseline!B$33 * (C54 * Baseline!B$58*Baseline!B$58/Baseline!B$73 + Baseline!B$59*Baseline!B$59/Baseline!B$74 + Baseline!B$68*Baseline!B$68/Baseline!B$75 + Baseline!B$60*Baseline!B$60/Baseline!B$76)</f>
        <v>1.3250175851438007E-6</v>
      </c>
      <c r="P54" s="40">
        <f>Baseline!B$33 * (C54 * Baseline!B$58*Baseline!B$61/Baseline!B$73 + Baseline!B$59*Baseline!B$62/Baseline!B$74 + Baseline!B$68*Baseline!B$63/Baseline!B$75 + Baseline!B$60*Baseline!B$69/Baseline!B$76)</f>
        <v>1.6490530012977061E-9</v>
      </c>
      <c r="Q54" s="40">
        <f>Baseline!B$33 * (C54 * Baseline!B$61*Baseline!B$66/Baseline!B$73 + Baseline!B$62*Baseline!B$52/Baseline!B$74 + Baseline!B$63*Baseline!B$53/Baseline!B$75 + Baseline!B$69*Baseline!B$54/Baseline!B$76)</f>
        <v>1.9314557646540035E-9</v>
      </c>
      <c r="R54" s="40">
        <f>Baseline!B$33 * (C54 * Baseline!B$61*Baseline!B$57/Baseline!B$73 + Baseline!B$62*Baseline!B$67/Baseline!B$74 + Baseline!B$63*Baseline!B$55/Baseline!B$75 + Baseline!B$69*Baseline!B$56/Baseline!B$76)</f>
        <v>1.4629452341598299E-8</v>
      </c>
      <c r="S54" s="40">
        <f>Baseline!B$33 * (C54 * Baseline!B$61*Baseline!B$58/Baseline!B$73 + Baseline!B$62*Baseline!B$59/Baseline!B$74 + Baseline!B$63*Baseline!B$68/Baseline!B$75 + Baseline!B$69*Baseline!B$60/Baseline!B$76)</f>
        <v>1.6490530012977061E-9</v>
      </c>
      <c r="T54" s="40">
        <f>Baseline!B$33 * (C54 * Baseline!B$61*Baseline!B$61/Baseline!B$73 + Baseline!B$62*Baseline!B$62/Baseline!B$74 + Baseline!B$63*Baseline!B$63/Baseline!B$75 + Baseline!B$69*Baseline!B$69/Baseline!B$76)</f>
        <v>9.8551811263891961E-8</v>
      </c>
      <c r="U54" s="40"/>
      <c r="V54" s="40">
        <f>E54 * ( Baseline!B$87 * Baseline!B$7 )</f>
        <v>0.2771547884697631</v>
      </c>
      <c r="W54" s="40">
        <f>F54 * ( Baseline!D$87 * Baseline!B$11 )</f>
        <v>7.4110916609706437E-4</v>
      </c>
      <c r="X54" s="40">
        <f>G54 * ( Baseline!F$87 * Baseline!B$16 )</f>
        <v>3.8354205077624393E-3</v>
      </c>
      <c r="Y54" s="40">
        <f>H54 * ( Baseline!H$87 * Baseline!B$18 )</f>
        <v>6.7924174488123484E-4</v>
      </c>
      <c r="Z54" s="48">
        <f t="shared" si="0"/>
        <v>0.28241055988850378</v>
      </c>
      <c r="AA54" s="40">
        <f>I54 * ( Baseline!B$87 * Baseline!B$7 )</f>
        <v>4.1698599382174564E-4</v>
      </c>
      <c r="AB54" s="1">
        <f>J54 * ( Baseline!D$87 * Baseline!B$11 )</f>
        <v>3.3110914721178913E-2</v>
      </c>
      <c r="AC54" s="1">
        <f>K54 * ( Baseline!F$87 * Baseline!B$16 )</f>
        <v>4.8383909687464704E-4</v>
      </c>
      <c r="AD54" s="1">
        <f>L54 * ( Baseline!F$87 * Baseline!B$16 )</f>
        <v>5.081506611410221E-4</v>
      </c>
      <c r="AE54" s="48">
        <f t="shared" si="1"/>
        <v>3.4519890473016332E-2</v>
      </c>
      <c r="AF54" s="48">
        <f>M54 * ( Baseline!B$87 * Baseline!B$7 )</f>
        <v>1.1460513353550481E-3</v>
      </c>
      <c r="AG54" s="48">
        <f>N54 * ( Baseline!D$87 * Baseline!B$11 )</f>
        <v>2.5695244902660167E-4</v>
      </c>
      <c r="AH54" s="48">
        <f>O54 * ( Baseline!F$87 * Baseline!B$16 )</f>
        <v>4.602418095992393E-2</v>
      </c>
      <c r="AI54" s="48">
        <f>P54 * ( Baseline!H$87 * Baseline!B$18 )</f>
        <v>5.799281860352335E-4</v>
      </c>
      <c r="AJ54" s="48">
        <f t="shared" si="2"/>
        <v>4.8007112930340816E-2</v>
      </c>
      <c r="AK54" s="48">
        <f>Q54 * ( Baseline!B$87 * Baseline!B$7 )</f>
        <v>2.0046579381343904E-5</v>
      </c>
      <c r="AL54" s="48">
        <f>R54 * ( Baseline!D$87 * Baseline!B$11 )</f>
        <v>2.6986359245892162E-4</v>
      </c>
      <c r="AM54" s="48">
        <f>S54 * ( Baseline!F$87 * Baseline!B$16 )</f>
        <v>5.7279476585961279E-5</v>
      </c>
      <c r="AN54" s="48">
        <f>T54 * ( Baseline!H$87 * Baseline!B$18 )</f>
        <v>3.4658057134476325E-2</v>
      </c>
      <c r="AO54" s="48">
        <f t="shared" si="3"/>
        <v>3.5005246782902552E-2</v>
      </c>
      <c r="AP54" s="48"/>
      <c r="AQ54" s="48">
        <f>V54 * ( (1-Baseline!B$88-Baseline!B$87) + (1-B54)*Baseline!B$88 )</f>
        <v>0.17184401608917738</v>
      </c>
      <c r="AR54" s="48">
        <f>W54 * ( (1-Baseline!B$88-Baseline!B$87) + (1-B54)*Baseline!B$88 )</f>
        <v>4.5950920121488317E-4</v>
      </c>
      <c r="AS54" s="48">
        <f>X54 * ( (1-Baseline!B$88-Baseline!B$87) + (1-B54)*Baseline!B$88 )</f>
        <v>2.3780720769202767E-3</v>
      </c>
      <c r="AT54" s="48">
        <f>Y54 * ( (1-Baseline!B$88-Baseline!B$87) + (1-B54)*Baseline!B$88 )</f>
        <v>4.2114960372963606E-4</v>
      </c>
      <c r="AU54" s="48">
        <f t="shared" si="4"/>
        <v>0.17510274697104217</v>
      </c>
      <c r="AV54" s="48">
        <f>AA54 * ( (1-Baseline!D$88-Baseline!D$87) + (1-B54)*Baseline!D$88 )</f>
        <v>3.3813571517022256E-4</v>
      </c>
      <c r="AW54" s="48">
        <f>AB54 * ( (1-Baseline!D$88-Baseline!D$87) + (1-B54)*Baseline!D$88 )</f>
        <v>2.6849781515616501E-2</v>
      </c>
      <c r="AX54" s="48">
        <f>AC54 * ( (1-Baseline!D$88-Baseline!D$87) + (1-B54)*Baseline!D$88 )</f>
        <v>3.9234718065605091E-4</v>
      </c>
      <c r="AY54" s="48">
        <f>AD54 * ( (1-Baseline!D$88-Baseline!D$87) + (1-B54)*Baseline!D$88 )</f>
        <v>4.1206153147818364E-4</v>
      </c>
      <c r="AZ54" s="48">
        <f t="shared" si="5"/>
        <v>2.7992325942920955E-2</v>
      </c>
      <c r="BA54" s="48">
        <f>AF54 * ( (1-Baseline!F$88-Baseline!F$87) + (1-Baseline!B$36)*Baseline!F$88 )</f>
        <v>8.2473521456422408E-4</v>
      </c>
      <c r="BB54" s="48">
        <f>AG54 * ( (1-Baseline!F$88-Baseline!F$87) + (1-Baseline!B$36)*Baseline!F$88 )</f>
        <v>1.8491120479791144E-4</v>
      </c>
      <c r="BC54" s="48">
        <f>AH54 * ( (1-Baseline!F$88-Baseline!F$87) + (1-Baseline!B$36)*Baseline!F$88 )</f>
        <v>3.3120473392551981E-2</v>
      </c>
      <c r="BD54" s="48">
        <f>AI54 * ( (1-Baseline!F$88-Baseline!F$87) + (1-Baseline!B$36)*Baseline!F$88 )</f>
        <v>4.1733488037290717E-4</v>
      </c>
      <c r="BE54" s="48">
        <f t="shared" si="6"/>
        <v>3.4547454692287025E-2</v>
      </c>
      <c r="BF54" s="48">
        <f>AK54 * ( (1-Baseline!H$88-Baseline!H$87) + (1-Baseline!B$36)*Baseline!H$88 )</f>
        <v>1.5883305775426399E-5</v>
      </c>
      <c r="BG54" s="48">
        <f>AL54 * ( (1-Baseline!H$88-Baseline!H$87) + (1-Baseline!B$36)*Baseline!H$88 )</f>
        <v>2.1381832157705275E-4</v>
      </c>
      <c r="BH54" s="48">
        <f>AM54 * ( (1-Baseline!H$88-Baseline!H$87) + (1-Baseline!B$36)*Baseline!H$88 )</f>
        <v>4.5383674888588837E-5</v>
      </c>
      <c r="BI54" s="48">
        <f>AN54 * ( (1-Baseline!H$88-Baseline!H$87) + (1-Baseline!B$36)*Baseline!H$88 )</f>
        <v>2.7460271828788279E-2</v>
      </c>
      <c r="BJ54" s="48">
        <f t="shared" si="7"/>
        <v>2.7735357131029346E-2</v>
      </c>
      <c r="BK54" s="48"/>
      <c r="BL54" s="48">
        <f t="shared" si="18"/>
        <v>0.98138960731207903</v>
      </c>
      <c r="BM54" s="48">
        <f t="shared" si="19"/>
        <v>2.6242261138877234E-3</v>
      </c>
      <c r="BN54" s="48">
        <f t="shared" si="20"/>
        <v>1.3581009539008281E-2</v>
      </c>
      <c r="BO54" s="48">
        <f t="shared" si="21"/>
        <v>2.4051570350251805E-3</v>
      </c>
      <c r="BP54" s="48">
        <f t="shared" si="8"/>
        <v>1.0000000000000002</v>
      </c>
      <c r="BQ54" s="48">
        <f t="shared" si="22"/>
        <v>1.2079586235874566E-2</v>
      </c>
      <c r="BR54" s="48">
        <f t="shared" si="23"/>
        <v>0.95918365520485083</v>
      </c>
      <c r="BS54" s="48">
        <f t="shared" si="24"/>
        <v>1.4016240788853506E-2</v>
      </c>
      <c r="BT54" s="48">
        <f t="shared" si="25"/>
        <v>1.472051777042096E-2</v>
      </c>
      <c r="BU54" s="48">
        <f t="shared" si="9"/>
        <v>0.99999999999999989</v>
      </c>
      <c r="BV54" s="48">
        <f t="shared" si="26"/>
        <v>2.3872531910385637E-2</v>
      </c>
      <c r="BW54" s="48">
        <f t="shared" si="27"/>
        <v>5.3523828729181086E-3</v>
      </c>
      <c r="BX54" s="48">
        <f t="shared" si="28"/>
        <v>0.95869503810207968</v>
      </c>
      <c r="BY54" s="48">
        <f t="shared" si="29"/>
        <v>1.208004711461653E-2</v>
      </c>
      <c r="BZ54" s="48">
        <f t="shared" si="10"/>
        <v>1</v>
      </c>
      <c r="CA54" s="48">
        <f t="shared" si="30"/>
        <v>5.7267356249964105E-4</v>
      </c>
      <c r="CB54" s="48">
        <f t="shared" si="31"/>
        <v>7.7092326796773169E-3</v>
      </c>
      <c r="CC54" s="48">
        <f t="shared" si="32"/>
        <v>1.636311177612895E-3</v>
      </c>
      <c r="CD54" s="48">
        <f t="shared" si="33"/>
        <v>0.99008178258021018</v>
      </c>
      <c r="CE54" s="48">
        <f t="shared" si="11"/>
        <v>1</v>
      </c>
      <c r="CF54" s="48"/>
      <c r="CG54" s="48">
        <f t="shared" si="34"/>
        <v>0.98138960731207903</v>
      </c>
      <c r="CH54" s="48">
        <f t="shared" si="35"/>
        <v>2.6242261138877234E-3</v>
      </c>
      <c r="CI54" s="48">
        <f t="shared" si="36"/>
        <v>1.3581009539008281E-2</v>
      </c>
      <c r="CJ54" s="48">
        <f t="shared" si="37"/>
        <v>2.4051570350251805E-3</v>
      </c>
      <c r="CK54" s="48">
        <f t="shared" si="12"/>
        <v>1.0000000000000002</v>
      </c>
      <c r="CL54" s="48">
        <f t="shared" si="38"/>
        <v>1.2079586235874566E-2</v>
      </c>
      <c r="CM54" s="48">
        <f t="shared" si="39"/>
        <v>0.95918365520485083</v>
      </c>
      <c r="CN54" s="48">
        <f t="shared" si="40"/>
        <v>1.4016240788853506E-2</v>
      </c>
      <c r="CO54" s="48">
        <f t="shared" si="41"/>
        <v>1.472051777042096E-2</v>
      </c>
      <c r="CP54" s="48">
        <f t="shared" si="13"/>
        <v>0.99999999999999989</v>
      </c>
      <c r="CQ54" s="48">
        <f t="shared" si="42"/>
        <v>2.3872531910385637E-2</v>
      </c>
      <c r="CR54" s="48">
        <f t="shared" si="43"/>
        <v>5.3523828729181086E-3</v>
      </c>
      <c r="CS54" s="48">
        <f t="shared" si="44"/>
        <v>0.95869503810207968</v>
      </c>
      <c r="CT54" s="48">
        <f t="shared" si="45"/>
        <v>1.208004711461653E-2</v>
      </c>
      <c r="CU54" s="48">
        <f t="shared" si="14"/>
        <v>1</v>
      </c>
      <c r="CV54" s="48">
        <f t="shared" si="46"/>
        <v>5.7267356249964105E-4</v>
      </c>
      <c r="CW54" s="48">
        <f t="shared" si="47"/>
        <v>7.7092326796773169E-3</v>
      </c>
      <c r="CX54" s="48">
        <f t="shared" si="48"/>
        <v>1.636311177612895E-3</v>
      </c>
      <c r="CY54" s="48">
        <f t="shared" si="49"/>
        <v>0.99008178258021018</v>
      </c>
      <c r="CZ54" s="48">
        <f t="shared" si="15"/>
        <v>1</v>
      </c>
      <c r="DA54" s="48"/>
      <c r="DB54" s="48">
        <f>(AQ54*Baseline!B$7 + AV54*Baseline!B$11 + BA54*Baseline!B$16 + BF54*Baseline!B$18)</f>
        <v>87559.827304477396</v>
      </c>
      <c r="DC54" s="48">
        <f>(AR54*Baseline!B$7 + AW54*Baseline!B$11 + BB54*Baseline!B$16 + BG54*Baseline!B$18)</f>
        <v>68214.07140099621</v>
      </c>
      <c r="DD54" s="48">
        <f>(AS54*Baseline!B$7 + AX54*Baseline!B$11 + BC54*Baseline!B$16 + BH54*Baseline!B$18)</f>
        <v>115032.80893419191</v>
      </c>
      <c r="DE54" s="48">
        <f>(AT54*Baseline!B$7 + AY54*Baseline!B$11 + BD54*Baseline!B$16 + BI54*Baseline!B$18)</f>
        <v>1259914.3515282907</v>
      </c>
      <c r="DF54" s="48">
        <f t="shared" si="16"/>
        <v>1530721.0591679562</v>
      </c>
      <c r="DG54" s="48"/>
      <c r="DH54" s="48">
        <f t="shared" si="50"/>
        <v>5.7201687257162126E-2</v>
      </c>
      <c r="DI54" s="48">
        <f t="shared" si="51"/>
        <v>4.4563358550822364E-2</v>
      </c>
      <c r="DJ54" s="48">
        <f t="shared" si="52"/>
        <v>7.5149425981451856E-2</v>
      </c>
      <c r="DK54" s="48">
        <f t="shared" si="53"/>
        <v>0.82308552821056358</v>
      </c>
      <c r="DL54" s="48">
        <f t="shared" si="17"/>
        <v>0.99999999999999989</v>
      </c>
      <c r="DM54" s="48"/>
      <c r="DN54" s="48">
        <f>DH54 / (Baseline!B$7/Baseline!B$17)</f>
        <v>6.1059038809240151</v>
      </c>
      <c r="DO54" s="48">
        <f>DI54 / (Baseline!B$11/Baseline!B$17)</f>
        <v>1.0757808046133892</v>
      </c>
      <c r="DP54" s="48">
        <f>DJ54 / (Baseline!B$16/Baseline!B$17)</f>
        <v>1.1612857380442041</v>
      </c>
      <c r="DQ54" s="48">
        <f>DK54 / (Baseline!B$18/Baseline!B$17)</f>
        <v>0.93057085340773738</v>
      </c>
      <c r="DR54" s="71"/>
      <c r="DS54" s="48">
        <f>(AU54*Baseline!B$34)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3.8794943295656331E-2</v>
      </c>
      <c r="DT54" s="48">
        <f>(AZ54*Baseline!B$34) + (Baseline!D$88*(1-Baseline!D$89)*Baseline!B$35) + (Baseline!D$88*Baseline!D$89*((1-Baseline!D$90)*Baseline!B$40 + Baseline!D$90*Baseline!B$41))</f>
        <v>1.0612416891438145E-2</v>
      </c>
      <c r="DU54" s="48">
        <f>(BE54*Baseline!B$34) + (Baseline!F$88*(1-Baseline!F$89)*Baseline!B$35) + (Baseline!F$88*Baseline!F$89*((1-Baseline!F$90)*Baseline!B$40 + Baseline!F$90*Baseline!B$41))</f>
        <v>1.2912758203843057E-2</v>
      </c>
      <c r="DV54" s="48">
        <f>(BJ54*Baseline!B$34) + (Baseline!H$88*(1-Baseline!H$89)*Baseline!B$35) + (Baseline!H$88*Baseline!H$89*((1-Baseline!H$90)*Baseline!B$40 + Baseline!H$90*Baseline!B$41))</f>
        <v>9.3053035696544027E-3</v>
      </c>
      <c r="DW54" s="48">
        <f>( DS54*Baseline!B$7 + DT54*Baseline!B$11 + DU54*Baseline!B$16 + DV54*Baseline!B$18 ) / Baseline!B$17</f>
        <v>9.8691628134158771E-3</v>
      </c>
    </row>
    <row r="55" spans="1:127">
      <c r="A55" s="7" t="s">
        <v>128</v>
      </c>
      <c r="B55" s="1">
        <f>MIN( MAX( NORMINV( MCrands!B55, (B$5+B$4)/2, (B$5-B$4)/3.29 ), 0 ), 1 )</f>
        <v>0.50479479668475202</v>
      </c>
      <c r="C55" s="1">
        <f>MAX( NORMINV( MCrands!C55, (C$5+C$4)/2, (C$5-C$4)/3.29 ), 0 )</f>
        <v>2.9715611490879756</v>
      </c>
      <c r="D55" s="40"/>
      <c r="E55" s="40">
        <f>Baseline!B$33 * (C55 * Baseline!B$66*Baseline!B$66/Baseline!B$73 + Baseline!B$52*Baseline!B$52/Baseline!B$74 + Baseline!B$53*Baseline!B$53/Baseline!B$75 + Baseline!B$54*Baseline!B$54/Baseline!B$76)</f>
        <v>2.4874655710644842E-5</v>
      </c>
      <c r="F55" s="40">
        <f>Baseline!B$33 * (C55 * Baseline!B$66*Baseline!B$57/Baseline!B$73 + Baseline!B$52*Baseline!B$67/Baseline!B$74 + Baseline!B$53*Baseline!B$55/Baseline!B$75 + Baseline!B$54*Baseline!B$56/Baseline!B$76)</f>
        <v>3.9931362729394753E-8</v>
      </c>
      <c r="G55" s="1">
        <f>Baseline!B$33 * (C55 * Baseline!B$66*Baseline!B$58/Baseline!B$73 + Baseline!B$52*Baseline!B$59/Baseline!B$74 + Baseline!B$53*Baseline!B$68/Baseline!B$75 + Baseline!B$54*Baseline!B$60/Baseline!B$76)</f>
        <v>1.0981897591841326E-7</v>
      </c>
      <c r="H55" s="40">
        <f>Baseline!B$33 * (C55 * Baseline!B$66*Baseline!B$61/Baseline!B$73 + Baseline!B$52*Baseline!B$62/Baseline!B$74 + Baseline!B$53*Baseline!B$63/Baseline!B$75 + Baseline!B$54*Baseline!B$69/Baseline!B$76)</f>
        <v>1.8713325899952013E-9</v>
      </c>
      <c r="I55" s="40">
        <f>Baseline!B$33 * (C55 * Baseline!B$57*Baseline!B$66/Baseline!B$73 + Baseline!B$67*Baseline!B$52/Baseline!B$74 + Baseline!B$55*Baseline!B$53/Baseline!B$75 + Baseline!B$56*Baseline!B$54/Baseline!B$76)</f>
        <v>3.9931362729394753E-8</v>
      </c>
      <c r="J55" s="1">
        <f>Baseline!B$33 * (C55 * Baseline!B$57*Baseline!B$57/Baseline!B$73 + Baseline!B$67*Baseline!B$67/Baseline!B$74 + Baseline!B$55*Baseline!B$55/Baseline!B$75 + Baseline!B$56*Baseline!B$56/Baseline!B$76)</f>
        <v>1.7949606898064128E-6</v>
      </c>
      <c r="K55" s="40">
        <f>Baseline!B$33 * (C55 * Baseline!B$57*Baseline!B$58/Baseline!B$73 + Baseline!B$67*Baseline!B$59/Baseline!B$74 + Baseline!B$55*Baseline!B$68/Baseline!B$75 + Baseline!B$56*Baseline!B$60/Baseline!B$76)</f>
        <v>1.3929451817997472E-8</v>
      </c>
      <c r="L55" s="1">
        <f>Baseline!B$33 * (C55 * Baseline!B$57*Baseline!B$61/Baseline!B$73 + Baseline!B$67*Baseline!B$62/Baseline!B$74 + Baseline!B$55*Baseline!B$63/Baseline!B$75 + Baseline!B$56*Baseline!B$69/Baseline!B$76)</f>
        <v>1.4629444301053377E-8</v>
      </c>
      <c r="M55" s="40">
        <f>Baseline!B$33 * (C55 * Baseline!B$58*Baseline!B$66/Baseline!B$73 + Baseline!B$59*Baseline!B$52/Baseline!B$74 + Baseline!B$68*Baseline!B$53/Baseline!B$75 + Baseline!B$60*Baseline!B$54/Baseline!B$76)</f>
        <v>1.0981897591841326E-7</v>
      </c>
      <c r="N55" s="1">
        <f>Baseline!B$33 * (C55 * Baseline!B$58*Baseline!B$57/Baseline!B$73 + Baseline!B$59*Baseline!B$67/Baseline!B$74 + Baseline!B$68*Baseline!B$55/Baseline!B$75 + Baseline!B$60*Baseline!B$56/Baseline!B$76)</f>
        <v>1.3929451817997472E-8</v>
      </c>
      <c r="O55" s="1">
        <f>Baseline!B$33 * (C55 * Baseline!B$58*Baseline!B$58/Baseline!B$73 + Baseline!B$59*Baseline!B$59/Baseline!B$74 + Baseline!B$68*Baseline!B$68/Baseline!B$75 + Baseline!B$60*Baseline!B$60/Baseline!B$76)</f>
        <v>1.3250173874804048E-6</v>
      </c>
      <c r="P55" s="40">
        <f>Baseline!B$33 * (C55 * Baseline!B$58*Baseline!B$61/Baseline!B$73 + Baseline!B$59*Baseline!B$62/Baseline!B$74 + Baseline!B$68*Baseline!B$63/Baseline!B$75 + Baseline!B$60*Baseline!B$69/Baseline!B$76)</f>
        <v>1.6490332349581048E-9</v>
      </c>
      <c r="Q55" s="40">
        <f>Baseline!B$33 * (C55 * Baseline!B$61*Baseline!B$66/Baseline!B$73 + Baseline!B$62*Baseline!B$52/Baseline!B$74 + Baseline!B$63*Baseline!B$53/Baseline!B$75 + Baseline!B$69*Baseline!B$54/Baseline!B$76)</f>
        <v>1.8713325899952013E-9</v>
      </c>
      <c r="R55" s="40">
        <f>Baseline!B$33 * (C55 * Baseline!B$61*Baseline!B$57/Baseline!B$73 + Baseline!B$62*Baseline!B$67/Baseline!B$74 + Baseline!B$63*Baseline!B$55/Baseline!B$75 + Baseline!B$69*Baseline!B$56/Baseline!B$76)</f>
        <v>1.4629444301053377E-8</v>
      </c>
      <c r="S55" s="40">
        <f>Baseline!B$33 * (C55 * Baseline!B$61*Baseline!B$58/Baseline!B$73 + Baseline!B$62*Baseline!B$59/Baseline!B$74 + Baseline!B$63*Baseline!B$68/Baseline!B$75 + Baseline!B$69*Baseline!B$60/Baseline!B$76)</f>
        <v>1.6490332349581048E-9</v>
      </c>
      <c r="T55" s="40">
        <f>Baseline!B$33 * (C55 * Baseline!B$61*Baseline!B$61/Baseline!B$73 + Baseline!B$62*Baseline!B$62/Baseline!B$74 + Baseline!B$63*Baseline!B$63/Baseline!B$75 + Baseline!B$69*Baseline!B$69/Baseline!B$76)</f>
        <v>9.8551809287257992E-8</v>
      </c>
      <c r="U55" s="40"/>
      <c r="V55" s="40">
        <f>E55 * ( Baseline!B$87 * Baseline!B$7 )</f>
        <v>0.25817405162078283</v>
      </c>
      <c r="W55" s="40">
        <f>F55 * ( Baseline!D$87 * Baseline!B$11 )</f>
        <v>7.3659770347612715E-4</v>
      </c>
      <c r="X55" s="40">
        <f>G55 * ( Baseline!F$87 * Baseline!B$16 )</f>
        <v>3.8145368613761053E-3</v>
      </c>
      <c r="Y55" s="40">
        <f>H55 * ( Baseline!H$87 * Baseline!B$18 )</f>
        <v>6.5809801960914208E-4</v>
      </c>
      <c r="Z55" s="48">
        <f t="shared" si="0"/>
        <v>0.26338328420524421</v>
      </c>
      <c r="AA55" s="40">
        <f>I55 * ( Baseline!B$87 * Baseline!B$7 )</f>
        <v>4.1444761376838814E-4</v>
      </c>
      <c r="AB55" s="1">
        <f>J55 * ( Baseline!D$87 * Baseline!B$11 )</f>
        <v>3.3110914117840548E-2</v>
      </c>
      <c r="AC55" s="1">
        <f>K55 * ( Baseline!F$87 * Baseline!B$16 )</f>
        <v>4.8383630400986786E-4</v>
      </c>
      <c r="AD55" s="1">
        <f>L55 * ( Baseline!F$87 * Baseline!B$16 )</f>
        <v>5.0815038185454426E-4</v>
      </c>
      <c r="AE55" s="48">
        <f t="shared" si="1"/>
        <v>3.4517348417473351E-2</v>
      </c>
      <c r="AF55" s="48">
        <f>M55 * ( Baseline!B$87 * Baseline!B$7 )</f>
        <v>1.1398111510572114E-3</v>
      </c>
      <c r="AG55" s="48">
        <f>N55 * ( Baseline!D$87 * Baseline!B$11 )</f>
        <v>2.5695096581978888E-4</v>
      </c>
      <c r="AH55" s="48">
        <f>O55 * ( Baseline!F$87 * Baseline!B$16 )</f>
        <v>4.602417409413135E-2</v>
      </c>
      <c r="AI55" s="48">
        <f>P55 * ( Baseline!H$87 * Baseline!B$18 )</f>
        <v>5.7992123473805837E-4</v>
      </c>
      <c r="AJ55" s="48">
        <f t="shared" si="2"/>
        <v>4.8000857445746406E-2</v>
      </c>
      <c r="AK55" s="48">
        <f>Q55 * ( Baseline!B$87 * Baseline!B$7 )</f>
        <v>1.9422560951560194E-5</v>
      </c>
      <c r="AL55" s="48">
        <f>R55 * ( Baseline!D$87 * Baseline!B$11 )</f>
        <v>2.6986344413824036E-4</v>
      </c>
      <c r="AM55" s="48">
        <f>S55 * ( Baseline!F$87 * Baseline!B$16 )</f>
        <v>5.727879000670307E-5</v>
      </c>
      <c r="AN55" s="48">
        <f>T55 * ( Baseline!H$87 * Baseline!B$18 )</f>
        <v>3.46580564393466E-2</v>
      </c>
      <c r="AO55" s="48">
        <f t="shared" si="3"/>
        <v>3.5004621234443103E-2</v>
      </c>
      <c r="AP55" s="48"/>
      <c r="AQ55" s="48">
        <f>V55 * ( (1-Baseline!B$88-Baseline!B$87) + (1-B55)*Baseline!B$88 )</f>
        <v>0.13665994998759742</v>
      </c>
      <c r="AR55" s="48">
        <f>W55 * ( (1-Baseline!B$88-Baseline!B$87) + (1-B55)*Baseline!B$88 )</f>
        <v>3.8990520033316674E-4</v>
      </c>
      <c r="AS55" s="48">
        <f>X55 * ( (1-Baseline!B$88-Baseline!B$87) + (1-B55)*Baseline!B$88 )</f>
        <v>2.0191588326901461E-3</v>
      </c>
      <c r="AT55" s="48">
        <f>Y55 * ( (1-Baseline!B$88-Baseline!B$87) + (1-B55)*Baseline!B$88 )</f>
        <v>3.4835275614306745E-4</v>
      </c>
      <c r="AU55" s="48">
        <f t="shared" si="4"/>
        <v>0.13941736677676378</v>
      </c>
      <c r="AV55" s="48">
        <f>AA55 * ( (1-Baseline!D$88-Baseline!D$87) + (1-B55)*Baseline!D$88 )</f>
        <v>3.1715617365374299E-4</v>
      </c>
      <c r="AW55" s="48">
        <f>AB55 * ( (1-Baseline!D$88-Baseline!D$87) + (1-B55)*Baseline!D$88 )</f>
        <v>2.5338137991212133E-2</v>
      </c>
      <c r="AX55" s="48">
        <f>AC55 * ( (1-Baseline!D$88-Baseline!D$87) + (1-B55)*Baseline!D$88 )</f>
        <v>3.7025589183460589E-4</v>
      </c>
      <c r="AY55" s="48">
        <f>AD55 * ( (1-Baseline!D$88-Baseline!D$87) + (1-B55)*Baseline!D$88 )</f>
        <v>3.8886224795527661E-4</v>
      </c>
      <c r="AZ55" s="48">
        <f t="shared" si="5"/>
        <v>2.6414412304655761E-2</v>
      </c>
      <c r="BA55" s="48">
        <f>AF55 * ( (1-Baseline!F$88-Baseline!F$87) + (1-Baseline!B$36)*Baseline!F$88 )</f>
        <v>8.2024457825760318E-4</v>
      </c>
      <c r="BB55" s="48">
        <f>AG55 * ( (1-Baseline!F$88-Baseline!F$87) + (1-Baseline!B$36)*Baseline!F$88 )</f>
        <v>1.8491013743482631E-4</v>
      </c>
      <c r="BC55" s="48">
        <f>AH55 * ( (1-Baseline!F$88-Baseline!F$87) + (1-Baseline!B$36)*Baseline!F$88 )</f>
        <v>3.3120468451707935E-2</v>
      </c>
      <c r="BD55" s="48">
        <f>AI55 * ( (1-Baseline!F$88-Baseline!F$87) + (1-Baseline!B$36)*Baseline!F$88 )</f>
        <v>4.1732987799701843E-4</v>
      </c>
      <c r="BE55" s="48">
        <f t="shared" si="6"/>
        <v>3.4542953045397382E-2</v>
      </c>
      <c r="BF55" s="48">
        <f>AK55 * ( (1-Baseline!H$88-Baseline!H$87) + (1-Baseline!B$36)*Baseline!H$88 )</f>
        <v>1.5388883493140171E-5</v>
      </c>
      <c r="BG55" s="48">
        <f>AL55 * ( (1-Baseline!H$88-Baseline!H$87) + (1-Baseline!B$36)*Baseline!H$88 )</f>
        <v>2.1381820405961058E-4</v>
      </c>
      <c r="BH55" s="48">
        <f>AM55 * ( (1-Baseline!H$88-Baseline!H$87) + (1-Baseline!B$36)*Baseline!H$88 )</f>
        <v>4.538313089811097E-5</v>
      </c>
      <c r="BI55" s="48">
        <f>AN55 * ( (1-Baseline!H$88-Baseline!H$87) + (1-Baseline!B$36)*Baseline!H$88 )</f>
        <v>2.7460271278023096E-2</v>
      </c>
      <c r="BJ55" s="48">
        <f t="shared" si="7"/>
        <v>2.7734861496473959E-2</v>
      </c>
      <c r="BK55" s="48"/>
      <c r="BL55" s="48">
        <f t="shared" si="18"/>
        <v>0.9802218557636253</v>
      </c>
      <c r="BM55" s="48">
        <f t="shared" si="19"/>
        <v>2.7966759762253005E-3</v>
      </c>
      <c r="BN55" s="48">
        <f t="shared" si="20"/>
        <v>1.4482835814301667E-2</v>
      </c>
      <c r="BO55" s="48">
        <f t="shared" si="21"/>
        <v>2.4986324458476728E-3</v>
      </c>
      <c r="BP55" s="48">
        <f t="shared" si="8"/>
        <v>1</v>
      </c>
      <c r="BQ55" s="48">
        <f t="shared" si="22"/>
        <v>1.2006936591878729E-2</v>
      </c>
      <c r="BR55" s="48">
        <f t="shared" si="23"/>
        <v>0.95925427751220782</v>
      </c>
      <c r="BS55" s="48">
        <f t="shared" si="24"/>
        <v>1.401719211331252E-2</v>
      </c>
      <c r="BT55" s="48">
        <f t="shared" si="25"/>
        <v>1.4721593782600887E-2</v>
      </c>
      <c r="BU55" s="48">
        <f t="shared" si="9"/>
        <v>0.99999999999999989</v>
      </c>
      <c r="BV55" s="48">
        <f t="shared" si="26"/>
        <v>2.3745641467873731E-2</v>
      </c>
      <c r="BW55" s="48">
        <f t="shared" si="27"/>
        <v>5.3530494972972315E-3</v>
      </c>
      <c r="BX55" s="48">
        <f t="shared" si="28"/>
        <v>0.95881983246134239</v>
      </c>
      <c r="BY55" s="48">
        <f t="shared" si="29"/>
        <v>1.2081476573486669E-2</v>
      </c>
      <c r="BZ55" s="48">
        <f t="shared" si="10"/>
        <v>1</v>
      </c>
      <c r="CA55" s="48">
        <f t="shared" si="30"/>
        <v>5.5485705220113043E-4</v>
      </c>
      <c r="CB55" s="48">
        <f t="shared" si="31"/>
        <v>7.709366209987893E-3</v>
      </c>
      <c r="CC55" s="48">
        <f t="shared" si="32"/>
        <v>1.6363208052753648E-3</v>
      </c>
      <c r="CD55" s="48">
        <f t="shared" si="33"/>
        <v>0.99009945593253568</v>
      </c>
      <c r="CE55" s="48">
        <f t="shared" si="11"/>
        <v>1</v>
      </c>
      <c r="CF55" s="48"/>
      <c r="CG55" s="48">
        <f t="shared" si="34"/>
        <v>0.9802218557636253</v>
      </c>
      <c r="CH55" s="48">
        <f t="shared" si="35"/>
        <v>2.7966759762253005E-3</v>
      </c>
      <c r="CI55" s="48">
        <f t="shared" si="36"/>
        <v>1.4482835814301667E-2</v>
      </c>
      <c r="CJ55" s="48">
        <f t="shared" si="37"/>
        <v>2.4986324458476728E-3</v>
      </c>
      <c r="CK55" s="48">
        <f t="shared" si="12"/>
        <v>1</v>
      </c>
      <c r="CL55" s="48">
        <f t="shared" si="38"/>
        <v>1.2006936591878729E-2</v>
      </c>
      <c r="CM55" s="48">
        <f t="shared" si="39"/>
        <v>0.95925427751220782</v>
      </c>
      <c r="CN55" s="48">
        <f t="shared" si="40"/>
        <v>1.401719211331252E-2</v>
      </c>
      <c r="CO55" s="48">
        <f t="shared" si="41"/>
        <v>1.4721593782600887E-2</v>
      </c>
      <c r="CP55" s="48">
        <f t="shared" si="13"/>
        <v>0.99999999999999989</v>
      </c>
      <c r="CQ55" s="48">
        <f t="shared" si="42"/>
        <v>2.3745641467873731E-2</v>
      </c>
      <c r="CR55" s="48">
        <f t="shared" si="43"/>
        <v>5.3530494972972315E-3</v>
      </c>
      <c r="CS55" s="48">
        <f t="shared" si="44"/>
        <v>0.95881983246134239</v>
      </c>
      <c r="CT55" s="48">
        <f t="shared" si="45"/>
        <v>1.2081476573486669E-2</v>
      </c>
      <c r="CU55" s="48">
        <f t="shared" si="14"/>
        <v>1</v>
      </c>
      <c r="CV55" s="48">
        <f t="shared" si="46"/>
        <v>5.5485705220113043E-4</v>
      </c>
      <c r="CW55" s="48">
        <f t="shared" si="47"/>
        <v>7.709366209987893E-3</v>
      </c>
      <c r="CX55" s="48">
        <f t="shared" si="48"/>
        <v>1.6363208052753648E-3</v>
      </c>
      <c r="CY55" s="48">
        <f t="shared" si="49"/>
        <v>0.99009945593253568</v>
      </c>
      <c r="CZ55" s="48">
        <f t="shared" si="15"/>
        <v>1</v>
      </c>
      <c r="DA55" s="48"/>
      <c r="DB55" s="48">
        <f>(AQ55*Baseline!B$7 + AV55*Baseline!B$11 + BA55*Baseline!B$16 + BF55*Baseline!B$18)</f>
        <v>70412.879000931236</v>
      </c>
      <c r="DC55" s="48">
        <f>(AR55*Baseline!B$7 + AW55*Baseline!B$11 + BB55*Baseline!B$16 + BG55*Baseline!B$18)</f>
        <v>64938.503336644382</v>
      </c>
      <c r="DD55" s="48">
        <f>(AS55*Baseline!B$7 + AX55*Baseline!B$11 + BC55*Baseline!B$16 + BH55*Baseline!B$18)</f>
        <v>114811.31858639892</v>
      </c>
      <c r="DE55" s="48">
        <f>(AT55*Baseline!B$7 + AY55*Baseline!B$11 + BD55*Baseline!B$16 + BI55*Baseline!B$18)</f>
        <v>1259829.2509620381</v>
      </c>
      <c r="DF55" s="48">
        <f t="shared" si="16"/>
        <v>1509991.9518860127</v>
      </c>
      <c r="DG55" s="48"/>
      <c r="DH55" s="48">
        <f t="shared" si="50"/>
        <v>4.6631294235034842E-2</v>
      </c>
      <c r="DI55" s="48">
        <f t="shared" si="51"/>
        <v>4.3005860564710154E-2</v>
      </c>
      <c r="DJ55" s="48">
        <f t="shared" si="52"/>
        <v>7.6034391072745192E-2</v>
      </c>
      <c r="DK55" s="48">
        <f t="shared" si="53"/>
        <v>0.83432845412750978</v>
      </c>
      <c r="DL55" s="48">
        <f t="shared" si="17"/>
        <v>1</v>
      </c>
      <c r="DM55" s="48"/>
      <c r="DN55" s="48">
        <f>DH55 / (Baseline!B$7/Baseline!B$17)</f>
        <v>4.977583950665001</v>
      </c>
      <c r="DO55" s="48">
        <f>DI55 / (Baseline!B$11/Baseline!B$17)</f>
        <v>1.038182057769103</v>
      </c>
      <c r="DP55" s="48">
        <f>DJ55 / (Baseline!B$16/Baseline!B$17)</f>
        <v>1.1749611231288433</v>
      </c>
      <c r="DQ55" s="48">
        <f>DK55 / (Baseline!B$18/Baseline!B$17)</f>
        <v>0.94328197370659428</v>
      </c>
      <c r="DR55" s="71"/>
      <c r="DS55" s="48">
        <f>(AU55*Baseline!B$34)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3.3442136266514565E-2</v>
      </c>
      <c r="DT55" s="48">
        <f>(AZ55*Baseline!B$34) + (Baseline!D$88*(1-Baseline!D$89)*Baseline!B$35) + (Baseline!D$88*Baseline!D$89*((1-Baseline!D$90)*Baseline!B$40 + Baseline!D$90*Baseline!B$41))</f>
        <v>1.0375729845698367E-2</v>
      </c>
      <c r="DU55" s="48">
        <f>(BE55*Baseline!B$34) + (Baseline!F$88*(1-Baseline!F$89)*Baseline!B$35) + (Baseline!F$88*Baseline!F$89*((1-Baseline!F$90)*Baseline!B$40 + Baseline!F$90*Baseline!B$41))</f>
        <v>1.2912082956809609E-2</v>
      </c>
      <c r="DV55" s="48">
        <f>(BJ55*Baseline!B$34) + (Baseline!H$88*(1-Baseline!H$89)*Baseline!B$35) + (Baseline!H$88*Baseline!H$89*((1-Baseline!H$90)*Baseline!B$40 + Baseline!H$90*Baseline!B$41))</f>
        <v>9.3052292244710944E-3</v>
      </c>
      <c r="DW55" s="48">
        <f>( DS55*Baseline!B$7 + DT55*Baseline!B$11 + DU55*Baseline!B$16 + DV55*Baseline!B$18 ) / Baseline!B$17</f>
        <v>9.8091023062030613E-3</v>
      </c>
    </row>
    <row r="56" spans="1:127">
      <c r="A56" s="7" t="s">
        <v>131</v>
      </c>
      <c r="B56" s="1">
        <f>MIN( MAX( NORMINV( MCrands!B56, (B$5+B$4)/2, (B$5-B$4)/3.29 ), 0 ), 1 )</f>
        <v>0.36564332306300862</v>
      </c>
      <c r="C56" s="1">
        <f>MAX( NORMINV( MCrands!C56, (C$5+C$4)/2, (C$5-C$4)/3.29 ), 0 )</f>
        <v>2.4810978374367583</v>
      </c>
      <c r="D56" s="40"/>
      <c r="E56" s="40">
        <f>Baseline!B$33 * (C56 * Baseline!B$66*Baseline!B$66/Baseline!B$73 + Baseline!B$52*Baseline!B$52/Baseline!B$74 + Baseline!B$53*Baseline!B$53/Baseline!B$75 + Baseline!B$54*Baseline!B$54/Baseline!B$76)</f>
        <v>2.0770437760335132E-5</v>
      </c>
      <c r="F56" s="40">
        <f>Baseline!B$33 * (C56 * Baseline!B$66*Baseline!B$57/Baseline!B$73 + Baseline!B$52*Baseline!B$67/Baseline!B$74 + Baseline!B$53*Baseline!B$55/Baseline!B$75 + Baseline!B$54*Baseline!B$56/Baseline!B$76)</f>
        <v>3.9382487042292151E-8</v>
      </c>
      <c r="G56" s="1">
        <f>Baseline!B$33 * (C56 * Baseline!B$66*Baseline!B$58/Baseline!B$73 + Baseline!B$52*Baseline!B$59/Baseline!B$74 + Baseline!B$53*Baseline!B$68/Baseline!B$75 + Baseline!B$54*Baseline!B$60/Baseline!B$76)</f>
        <v>1.084696565209527E-7</v>
      </c>
      <c r="H56" s="40">
        <f>Baseline!B$33 * (C56 * Baseline!B$66*Baseline!B$61/Baseline!B$73 + Baseline!B$52*Baseline!B$62/Baseline!B$74 + Baseline!B$53*Baseline!B$63/Baseline!B$75 + Baseline!B$54*Baseline!B$69/Baseline!B$76)</f>
        <v>1.7364006502491449E-9</v>
      </c>
      <c r="I56" s="40">
        <f>Baseline!B$33 * (C56 * Baseline!B$57*Baseline!B$66/Baseline!B$73 + Baseline!B$67*Baseline!B$52/Baseline!B$74 + Baseline!B$55*Baseline!B$53/Baseline!B$75 + Baseline!B$56*Baseline!B$54/Baseline!B$76)</f>
        <v>3.9382487042292151E-8</v>
      </c>
      <c r="J56" s="1">
        <f>Baseline!B$33 * (C56 * Baseline!B$57*Baseline!B$57/Baseline!B$73 + Baseline!B$67*Baseline!B$67/Baseline!B$74 + Baseline!B$55*Baseline!B$55/Baseline!B$75 + Baseline!B$56*Baseline!B$56/Baseline!B$76)</f>
        <v>1.7949606164027769E-6</v>
      </c>
      <c r="K56" s="40">
        <f>Baseline!B$33 * (C56 * Baseline!B$57*Baseline!B$58/Baseline!B$73 + Baseline!B$67*Baseline!B$59/Baseline!B$74 + Baseline!B$55*Baseline!B$68/Baseline!B$75 + Baseline!B$56*Baseline!B$60/Baseline!B$76)</f>
        <v>1.3929271367392663E-8</v>
      </c>
      <c r="L56" s="1">
        <f>Baseline!B$33 * (C56 * Baseline!B$57*Baseline!B$61/Baseline!B$73 + Baseline!B$67*Baseline!B$62/Baseline!B$74 + Baseline!B$55*Baseline!B$63/Baseline!B$75 + Baseline!B$56*Baseline!B$69/Baseline!B$76)</f>
        <v>1.4629426255992896E-8</v>
      </c>
      <c r="M56" s="40">
        <f>Baseline!B$33 * (C56 * Baseline!B$58*Baseline!B$66/Baseline!B$73 + Baseline!B$59*Baseline!B$52/Baseline!B$74 + Baseline!B$68*Baseline!B$53/Baseline!B$75 + Baseline!B$60*Baseline!B$54/Baseline!B$76)</f>
        <v>1.084696565209527E-7</v>
      </c>
      <c r="N56" s="1">
        <f>Baseline!B$33 * (C56 * Baseline!B$58*Baseline!B$57/Baseline!B$73 + Baseline!B$59*Baseline!B$67/Baseline!B$74 + Baseline!B$68*Baseline!B$55/Baseline!B$75 + Baseline!B$60*Baseline!B$56/Baseline!B$76)</f>
        <v>1.3929271367392663E-8</v>
      </c>
      <c r="O56" s="1">
        <f>Baseline!B$33 * (C56 * Baseline!B$58*Baseline!B$58/Baseline!B$73 + Baseline!B$59*Baseline!B$59/Baseline!B$74 + Baseline!B$68*Baseline!B$68/Baseline!B$75 + Baseline!B$60*Baseline!B$60/Baseline!B$76)</f>
        <v>1.3250169438726677E-6</v>
      </c>
      <c r="P56" s="40">
        <f>Baseline!B$33 * (C56 * Baseline!B$58*Baseline!B$61/Baseline!B$73 + Baseline!B$59*Baseline!B$62/Baseline!B$74 + Baseline!B$68*Baseline!B$63/Baseline!B$75 + Baseline!B$60*Baseline!B$69/Baseline!B$76)</f>
        <v>1.6489888741844226E-9</v>
      </c>
      <c r="Q56" s="40">
        <f>Baseline!B$33 * (C56 * Baseline!B$61*Baseline!B$66/Baseline!B$73 + Baseline!B$62*Baseline!B$52/Baseline!B$74 + Baseline!B$63*Baseline!B$53/Baseline!B$75 + Baseline!B$69*Baseline!B$54/Baseline!B$76)</f>
        <v>1.7364006502491451E-9</v>
      </c>
      <c r="R56" s="40">
        <f>Baseline!B$33 * (C56 * Baseline!B$61*Baseline!B$57/Baseline!B$73 + Baseline!B$62*Baseline!B$67/Baseline!B$74 + Baseline!B$63*Baseline!B$55/Baseline!B$75 + Baseline!B$69*Baseline!B$56/Baseline!B$76)</f>
        <v>1.4629426255992896E-8</v>
      </c>
      <c r="S56" s="40">
        <f>Baseline!B$33 * (C56 * Baseline!B$61*Baseline!B$58/Baseline!B$73 + Baseline!B$62*Baseline!B$59/Baseline!B$74 + Baseline!B$63*Baseline!B$68/Baseline!B$75 + Baseline!B$69*Baseline!B$60/Baseline!B$76)</f>
        <v>1.6489888741844226E-9</v>
      </c>
      <c r="T56" s="40">
        <f>Baseline!B$33 * (C56 * Baseline!B$61*Baseline!B$61/Baseline!B$73 + Baseline!B$62*Baseline!B$62/Baseline!B$74 + Baseline!B$63*Baseline!B$63/Baseline!B$75 + Baseline!B$69*Baseline!B$69/Baseline!B$76)</f>
        <v>9.8551804851180641E-8</v>
      </c>
      <c r="U56" s="40"/>
      <c r="V56" s="40">
        <f>E56 * ( Baseline!B$87 * Baseline!B$7 )</f>
        <v>0.21557637351451833</v>
      </c>
      <c r="W56" s="40">
        <f>F56 * ( Baseline!D$87 * Baseline!B$11 )</f>
        <v>7.2647281559405045E-4</v>
      </c>
      <c r="X56" s="40">
        <f>G56 * ( Baseline!F$87 * Baseline!B$16 )</f>
        <v>3.7676685625567196E-3</v>
      </c>
      <c r="Y56" s="40">
        <f>H56 * ( Baseline!H$87 * Baseline!B$18 )</f>
        <v>6.1064603656580318E-4</v>
      </c>
      <c r="Z56" s="48">
        <f t="shared" si="0"/>
        <v>0.2206811609292349</v>
      </c>
      <c r="AA56" s="40">
        <f>I56 * ( Baseline!B$87 * Baseline!B$7 )</f>
        <v>4.0875083301195026E-4</v>
      </c>
      <c r="AB56" s="1">
        <f>J56 * ( Baseline!D$87 * Baseline!B$11 )</f>
        <v>3.3110912763793354E-2</v>
      </c>
      <c r="AC56" s="1">
        <f>K56 * ( Baseline!F$87 * Baseline!B$16 )</f>
        <v>4.8383003609962793E-4</v>
      </c>
      <c r="AD56" s="1">
        <f>L56 * ( Baseline!F$87 * Baseline!B$16 )</f>
        <v>5.0814975506352023E-4</v>
      </c>
      <c r="AE56" s="48">
        <f t="shared" si="1"/>
        <v>3.4511643387968451E-2</v>
      </c>
      <c r="AF56" s="48">
        <f>M56 * ( Baseline!B$87 * Baseline!B$7 )</f>
        <v>1.125806565030968E-3</v>
      </c>
      <c r="AG56" s="48">
        <f>N56 * ( Baseline!D$87 * Baseline!B$11 )</f>
        <v>2.569476371204406E-4</v>
      </c>
      <c r="AH56" s="48">
        <f>O56 * ( Baseline!F$87 * Baseline!B$16 )</f>
        <v>4.6024158685518665E-2</v>
      </c>
      <c r="AI56" s="48">
        <f>P56 * ( Baseline!H$87 * Baseline!B$18 )</f>
        <v>5.7990563423098405E-4</v>
      </c>
      <c r="AJ56" s="48">
        <f t="shared" si="2"/>
        <v>4.7986818521901058E-2</v>
      </c>
      <c r="AK56" s="48">
        <f>Q56 * ( Baseline!B$87 * Baseline!B$7 )</f>
        <v>1.8022102348935877E-5</v>
      </c>
      <c r="AL56" s="48">
        <f>R56 * ( Baseline!D$87 * Baseline!B$11 )</f>
        <v>2.6986311126830551E-4</v>
      </c>
      <c r="AM56" s="48">
        <f>S56 * ( Baseline!F$87 * Baseline!B$16 )</f>
        <v>5.7277249145435749E-5</v>
      </c>
      <c r="AN56" s="48">
        <f>T56 * ( Baseline!H$87 * Baseline!B$18 )</f>
        <v>3.4658054879295901E-2</v>
      </c>
      <c r="AO56" s="48">
        <f t="shared" si="3"/>
        <v>3.5003217342058579E-2</v>
      </c>
      <c r="AP56" s="48"/>
      <c r="AQ56" s="48">
        <f>V56 * ( (1-Baseline!B$88-Baseline!B$87) + (1-B56)*Baseline!B$88 )</f>
        <v>0.14080962431001612</v>
      </c>
      <c r="AR56" s="48">
        <f>W56 * ( (1-Baseline!B$88-Baseline!B$87) + (1-B56)*Baseline!B$88 )</f>
        <v>4.7451565571655132E-4</v>
      </c>
      <c r="AS56" s="48">
        <f>X56 * ( (1-Baseline!B$88-Baseline!B$87) + (1-B56)*Baseline!B$88 )</f>
        <v>2.4609561157801977E-3</v>
      </c>
      <c r="AT56" s="48">
        <f>Y56 * ( (1-Baseline!B$88-Baseline!B$87) + (1-B56)*Baseline!B$88 )</f>
        <v>3.988602164208886E-4</v>
      </c>
      <c r="AU56" s="48">
        <f t="shared" si="4"/>
        <v>0.14414395629793375</v>
      </c>
      <c r="AV56" s="48">
        <f>AA56 * ( (1-Baseline!D$88-Baseline!D$87) + (1-B56)*Baseline!D$88 )</f>
        <v>3.3827818007322111E-4</v>
      </c>
      <c r="AW56" s="48">
        <f>AB56 * ( (1-Baseline!D$88-Baseline!D$87) + (1-B56)*Baseline!D$88 )</f>
        <v>2.7402266627238259E-2</v>
      </c>
      <c r="AX56" s="48">
        <f>AC56 * ( (1-Baseline!D$88-Baseline!D$87) + (1-B56)*Baseline!D$88 )</f>
        <v>4.0041299211678418E-4</v>
      </c>
      <c r="AY56" s="48">
        <f>AD56 * ( (1-Baseline!D$88-Baseline!D$87) + (1-B56)*Baseline!D$88 )</f>
        <v>4.2053975298569023E-4</v>
      </c>
      <c r="AZ56" s="48">
        <f t="shared" si="5"/>
        <v>2.8561497552413953E-2</v>
      </c>
      <c r="BA56" s="48">
        <f>AF56 * ( (1-Baseline!F$88-Baseline!F$87) + (1-Baseline!B$36)*Baseline!F$88 )</f>
        <v>8.1016643000636566E-4</v>
      </c>
      <c r="BB56" s="48">
        <f>AG56 * ( (1-Baseline!F$88-Baseline!F$87) + (1-Baseline!B$36)*Baseline!F$88 )</f>
        <v>1.8490774199625691E-4</v>
      </c>
      <c r="BC56" s="48">
        <f>AH56 * ( (1-Baseline!F$88-Baseline!F$87) + (1-Baseline!B$36)*Baseline!F$88 )</f>
        <v>3.3120457363177168E-2</v>
      </c>
      <c r="BD56" s="48">
        <f>AI56 * ( (1-Baseline!F$88-Baseline!F$87) + (1-Baseline!B$36)*Baseline!F$88 )</f>
        <v>4.1731865137291152E-4</v>
      </c>
      <c r="BE56" s="48">
        <f t="shared" si="6"/>
        <v>3.4532850186552708E-2</v>
      </c>
      <c r="BF56" s="48">
        <f>AK56 * ( (1-Baseline!H$88-Baseline!H$87) + (1-Baseline!B$36)*Baseline!H$88 )</f>
        <v>1.4279272133108872E-5</v>
      </c>
      <c r="BG56" s="48">
        <f>AL56 * ( (1-Baseline!H$88-Baseline!H$87) + (1-Baseline!B$36)*Baseline!H$88 )</f>
        <v>2.1381794032010381E-4</v>
      </c>
      <c r="BH56" s="48">
        <f>AM56 * ( (1-Baseline!H$88-Baseline!H$87) + (1-Baseline!B$36)*Baseline!H$88 )</f>
        <v>4.5381910042911645E-5</v>
      </c>
      <c r="BI56" s="48">
        <f>AN56 * ( (1-Baseline!H$88-Baseline!H$87) + (1-Baseline!B$36)*Baseline!H$88 )</f>
        <v>2.7460270041963726E-2</v>
      </c>
      <c r="BJ56" s="48">
        <f t="shared" si="7"/>
        <v>2.7733749164459851E-2</v>
      </c>
      <c r="BK56" s="48"/>
      <c r="BL56" s="48">
        <f t="shared" si="18"/>
        <v>0.97686804168864461</v>
      </c>
      <c r="BM56" s="48">
        <f t="shared" si="19"/>
        <v>3.2919566515557984E-3</v>
      </c>
      <c r="BN56" s="48">
        <f t="shared" si="20"/>
        <v>1.7072905302346519E-2</v>
      </c>
      <c r="BO56" s="48">
        <f t="shared" si="21"/>
        <v>2.7670963574530816E-3</v>
      </c>
      <c r="BP56" s="48">
        <f t="shared" si="8"/>
        <v>1</v>
      </c>
      <c r="BQ56" s="48">
        <f t="shared" si="22"/>
        <v>1.1843853056109469E-2</v>
      </c>
      <c r="BR56" s="48">
        <f t="shared" si="23"/>
        <v>0.95941281009343582</v>
      </c>
      <c r="BS56" s="48">
        <f t="shared" si="24"/>
        <v>1.4019327641415714E-2</v>
      </c>
      <c r="BT56" s="48">
        <f t="shared" si="25"/>
        <v>1.4724009209039083E-2</v>
      </c>
      <c r="BU56" s="48">
        <f t="shared" si="9"/>
        <v>1</v>
      </c>
      <c r="BV56" s="48">
        <f t="shared" si="26"/>
        <v>2.3460746090453004E-2</v>
      </c>
      <c r="BW56" s="48">
        <f t="shared" si="27"/>
        <v>5.3545462073750598E-3</v>
      </c>
      <c r="BX56" s="48">
        <f t="shared" si="28"/>
        <v>0.95910002169686159</v>
      </c>
      <c r="BY56" s="48">
        <f t="shared" si="29"/>
        <v>1.2084686005310326E-2</v>
      </c>
      <c r="BZ56" s="48">
        <f t="shared" si="10"/>
        <v>1</v>
      </c>
      <c r="CA56" s="48">
        <f t="shared" si="30"/>
        <v>5.1486988104036885E-4</v>
      </c>
      <c r="CB56" s="48">
        <f t="shared" si="31"/>
        <v>7.7096659038838672E-3</v>
      </c>
      <c r="CC56" s="48">
        <f t="shared" si="32"/>
        <v>1.6363424134904739E-3</v>
      </c>
      <c r="CD56" s="48">
        <f t="shared" si="33"/>
        <v>0.99013912180158525</v>
      </c>
      <c r="CE56" s="48">
        <f t="shared" si="11"/>
        <v>1</v>
      </c>
      <c r="CF56" s="48"/>
      <c r="CG56" s="48">
        <f t="shared" si="34"/>
        <v>0.97686804168864461</v>
      </c>
      <c r="CH56" s="48">
        <f t="shared" si="35"/>
        <v>3.2919566515557984E-3</v>
      </c>
      <c r="CI56" s="48">
        <f t="shared" si="36"/>
        <v>1.7072905302346519E-2</v>
      </c>
      <c r="CJ56" s="48">
        <f t="shared" si="37"/>
        <v>2.7670963574530816E-3</v>
      </c>
      <c r="CK56" s="48">
        <f t="shared" si="12"/>
        <v>1</v>
      </c>
      <c r="CL56" s="48">
        <f t="shared" si="38"/>
        <v>1.1843853056109469E-2</v>
      </c>
      <c r="CM56" s="48">
        <f t="shared" si="39"/>
        <v>0.95941281009343582</v>
      </c>
      <c r="CN56" s="48">
        <f t="shared" si="40"/>
        <v>1.4019327641415714E-2</v>
      </c>
      <c r="CO56" s="48">
        <f t="shared" si="41"/>
        <v>1.4724009209039083E-2</v>
      </c>
      <c r="CP56" s="48">
        <f t="shared" si="13"/>
        <v>1</v>
      </c>
      <c r="CQ56" s="48">
        <f t="shared" si="42"/>
        <v>2.3460746090453004E-2</v>
      </c>
      <c r="CR56" s="48">
        <f t="shared" si="43"/>
        <v>5.3545462073750598E-3</v>
      </c>
      <c r="CS56" s="48">
        <f t="shared" si="44"/>
        <v>0.95910002169686159</v>
      </c>
      <c r="CT56" s="48">
        <f t="shared" si="45"/>
        <v>1.2084686005310326E-2</v>
      </c>
      <c r="CU56" s="48">
        <f t="shared" si="14"/>
        <v>1</v>
      </c>
      <c r="CV56" s="48">
        <f t="shared" si="46"/>
        <v>5.1486988104036885E-4</v>
      </c>
      <c r="CW56" s="48">
        <f t="shared" si="47"/>
        <v>7.7096659038838672E-3</v>
      </c>
      <c r="CX56" s="48">
        <f t="shared" si="48"/>
        <v>1.6363424134904739E-3</v>
      </c>
      <c r="CY56" s="48">
        <f t="shared" si="49"/>
        <v>0.99013912180158525</v>
      </c>
      <c r="CZ56" s="48">
        <f t="shared" si="15"/>
        <v>1</v>
      </c>
      <c r="DA56" s="48"/>
      <c r="DB56" s="48">
        <f>(AQ56*Baseline!B$7 + AV56*Baseline!B$11 + BA56*Baseline!B$16 + BF56*Baseline!B$18)</f>
        <v>72386.194609550716</v>
      </c>
      <c r="DC56" s="48">
        <f>(AR56*Baseline!B$7 + AW56*Baseline!B$11 + BB56*Baseline!B$16 + BG56*Baseline!B$18)</f>
        <v>69406.154628388133</v>
      </c>
      <c r="DD56" s="48">
        <f>(AS56*Baseline!B$7 + AX56*Baseline!B$11 + BC56*Baseline!B$16 + BH56*Baseline!B$18)</f>
        <v>115090.17074609545</v>
      </c>
      <c r="DE56" s="48">
        <f>(AT56*Baseline!B$7 + AY56*Baseline!B$11 + BD56*Baseline!B$16 + BI56*Baseline!B$18)</f>
        <v>1259921.5869889047</v>
      </c>
      <c r="DF56" s="48">
        <f t="shared" si="16"/>
        <v>1516804.1069729391</v>
      </c>
      <c r="DG56" s="48"/>
      <c r="DH56" s="48">
        <f t="shared" si="50"/>
        <v>4.7722836638417761E-2</v>
      </c>
      <c r="DI56" s="48">
        <f t="shared" si="51"/>
        <v>4.575815315195899E-2</v>
      </c>
      <c r="DJ56" s="48">
        <f t="shared" si="52"/>
        <v>7.5876753113346324E-2</v>
      </c>
      <c r="DK56" s="48">
        <f t="shared" si="53"/>
        <v>0.83064225709627693</v>
      </c>
      <c r="DL56" s="48">
        <f t="shared" si="17"/>
        <v>1</v>
      </c>
      <c r="DM56" s="48"/>
      <c r="DN56" s="48">
        <f>DH56 / (Baseline!B$7/Baseline!B$17)</f>
        <v>5.094098922802897</v>
      </c>
      <c r="DO56" s="48">
        <f>DI56 / (Baseline!B$11/Baseline!B$17)</f>
        <v>1.1046237181449765</v>
      </c>
      <c r="DP56" s="48">
        <f>DJ56 / (Baseline!B$16/Baseline!B$17)</f>
        <v>1.1725251402635919</v>
      </c>
      <c r="DQ56" s="48">
        <f>DK56 / (Baseline!B$18/Baseline!B$17)</f>
        <v>0.939114402537361</v>
      </c>
      <c r="DR56" s="71"/>
      <c r="DS56" s="48">
        <f>(AU56*Baseline!B$34)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3.415112469469006E-2</v>
      </c>
      <c r="DT56" s="48">
        <f>(AZ56*Baseline!B$34) + (Baseline!D$88*(1-Baseline!D$89)*Baseline!B$35) + (Baseline!D$88*Baseline!D$89*((1-Baseline!D$90)*Baseline!B$40 + Baseline!D$90*Baseline!B$41))</f>
        <v>1.0697792632862097E-2</v>
      </c>
      <c r="DU56" s="48">
        <f>(BE56*Baseline!B$34) + (Baseline!F$88*(1-Baseline!F$89)*Baseline!B$35) + (Baseline!F$88*Baseline!F$89*((1-Baseline!F$90)*Baseline!B$40 + Baseline!F$90*Baseline!B$41))</f>
        <v>1.2910567527982909E-2</v>
      </c>
      <c r="DV56" s="48">
        <f>(BJ56*Baseline!B$34) + (Baseline!H$88*(1-Baseline!H$89)*Baseline!B$35) + (Baseline!H$88*Baseline!H$89*((1-Baseline!H$90)*Baseline!B$40 + Baseline!H$90*Baseline!B$41))</f>
        <v>9.3050623746689792E-3</v>
      </c>
      <c r="DW56" s="48">
        <f>( DS56*Baseline!B$7 + DT56*Baseline!B$11 + DU56*Baseline!B$16 + DV56*Baseline!B$18 ) / Baseline!B$17</f>
        <v>9.8288398416486698E-3</v>
      </c>
    </row>
    <row r="57" spans="1:127">
      <c r="A57" s="7" t="s">
        <v>134</v>
      </c>
      <c r="B57" s="1">
        <f>MIN( MAX( NORMINV( MCrands!B57, (B$5+B$4)/2, (B$5-B$4)/3.29 ), 0 ), 1 )</f>
        <v>0.50125434849059713</v>
      </c>
      <c r="C57" s="1">
        <f>MAX( NORMINV( MCrands!C57, (C$5+C$4)/2, (C$5-C$4)/3.29 ), 0 )</f>
        <v>2.4752633113416707</v>
      </c>
      <c r="D57" s="40"/>
      <c r="E57" s="40">
        <f>Baseline!B$33 * (C57 * Baseline!B$66*Baseline!B$66/Baseline!B$73 + Baseline!B$52*Baseline!B$52/Baseline!B$74 + Baseline!B$53*Baseline!B$53/Baseline!B$75 + Baseline!B$54*Baseline!B$54/Baseline!B$76)</f>
        <v>2.0721614196651258E-5</v>
      </c>
      <c r="F57" s="40">
        <f>Baseline!B$33 * (C57 * Baseline!B$66*Baseline!B$57/Baseline!B$73 + Baseline!B$52*Baseline!B$67/Baseline!B$74 + Baseline!B$53*Baseline!B$55/Baseline!B$75 + Baseline!B$54*Baseline!B$56/Baseline!B$76)</f>
        <v>3.9375957645610932E-8</v>
      </c>
      <c r="G57" s="1">
        <f>Baseline!B$33 * (C57 * Baseline!B$66*Baseline!B$58/Baseline!B$73 + Baseline!B$52*Baseline!B$59/Baseline!B$74 + Baseline!B$53*Baseline!B$68/Baseline!B$75 + Baseline!B$54*Baseline!B$60/Baseline!B$76)</f>
        <v>1.0845360508744467E-7</v>
      </c>
      <c r="H57" s="40">
        <f>Baseline!B$33 * (C57 * Baseline!B$66*Baseline!B$61/Baseline!B$73 + Baseline!B$52*Baseline!B$62/Baseline!B$74 + Baseline!B$53*Baseline!B$63/Baseline!B$75 + Baseline!B$54*Baseline!B$69/Baseline!B$76)</f>
        <v>1.7347955068983433E-9</v>
      </c>
      <c r="I57" s="40">
        <f>Baseline!B$33 * (C57 * Baseline!B$57*Baseline!B$66/Baseline!B$73 + Baseline!B$67*Baseline!B$52/Baseline!B$74 + Baseline!B$55*Baseline!B$53/Baseline!B$75 + Baseline!B$56*Baseline!B$54/Baseline!B$76)</f>
        <v>3.9375957645610932E-8</v>
      </c>
      <c r="J57" s="1">
        <f>Baseline!B$33 * (C57 * Baseline!B$57*Baseline!B$57/Baseline!B$73 + Baseline!B$67*Baseline!B$67/Baseline!B$74 + Baseline!B$55*Baseline!B$55/Baseline!B$75 + Baseline!B$56*Baseline!B$56/Baseline!B$76)</f>
        <v>1.7949606155295711E-6</v>
      </c>
      <c r="K57" s="40">
        <f>Baseline!B$33 * (C57 * Baseline!B$57*Baseline!B$58/Baseline!B$73 + Baseline!B$67*Baseline!B$59/Baseline!B$74 + Baseline!B$55*Baseline!B$68/Baseline!B$75 + Baseline!B$56*Baseline!B$60/Baseline!B$76)</f>
        <v>1.3929269220761636E-8</v>
      </c>
      <c r="L57" s="1">
        <f>Baseline!B$33 * (C57 * Baseline!B$57*Baseline!B$61/Baseline!B$73 + Baseline!B$67*Baseline!B$62/Baseline!B$74 + Baseline!B$55*Baseline!B$63/Baseline!B$75 + Baseline!B$56*Baseline!B$69/Baseline!B$76)</f>
        <v>1.4629426041329793E-8</v>
      </c>
      <c r="M57" s="40">
        <f>Baseline!B$33 * (C57 * Baseline!B$58*Baseline!B$66/Baseline!B$73 + Baseline!B$59*Baseline!B$52/Baseline!B$74 + Baseline!B$68*Baseline!B$53/Baseline!B$75 + Baseline!B$60*Baseline!B$54/Baseline!B$76)</f>
        <v>1.0845360508744467E-7</v>
      </c>
      <c r="N57" s="1">
        <f>Baseline!B$33 * (C57 * Baseline!B$58*Baseline!B$57/Baseline!B$73 + Baseline!B$59*Baseline!B$67/Baseline!B$74 + Baseline!B$68*Baseline!B$55/Baseline!B$75 + Baseline!B$60*Baseline!B$56/Baseline!B$76)</f>
        <v>1.3929269220761636E-8</v>
      </c>
      <c r="O57" s="1">
        <f>Baseline!B$33 * (C57 * Baseline!B$58*Baseline!B$58/Baseline!B$73 + Baseline!B$59*Baseline!B$59/Baseline!B$74 + Baseline!B$68*Baseline!B$68/Baseline!B$75 + Baseline!B$60*Baseline!B$60/Baseline!B$76)</f>
        <v>1.325016938595533E-6</v>
      </c>
      <c r="P57" s="40">
        <f>Baseline!B$33 * (C57 * Baseline!B$58*Baseline!B$61/Baseline!B$73 + Baseline!B$59*Baseline!B$62/Baseline!B$74 + Baseline!B$68*Baseline!B$63/Baseline!B$75 + Baseline!B$60*Baseline!B$69/Baseline!B$76)</f>
        <v>1.6489883464709615E-9</v>
      </c>
      <c r="Q57" s="40">
        <f>Baseline!B$33 * (C57 * Baseline!B$61*Baseline!B$66/Baseline!B$73 + Baseline!B$62*Baseline!B$52/Baseline!B$74 + Baseline!B$63*Baseline!B$53/Baseline!B$75 + Baseline!B$69*Baseline!B$54/Baseline!B$76)</f>
        <v>1.7347955068983431E-9</v>
      </c>
      <c r="R57" s="40">
        <f>Baseline!B$33 * (C57 * Baseline!B$61*Baseline!B$57/Baseline!B$73 + Baseline!B$62*Baseline!B$67/Baseline!B$74 + Baseline!B$63*Baseline!B$55/Baseline!B$75 + Baseline!B$69*Baseline!B$56/Baseline!B$76)</f>
        <v>1.4629426041329793E-8</v>
      </c>
      <c r="S57" s="40">
        <f>Baseline!B$33 * (C57 * Baseline!B$61*Baseline!B$58/Baseline!B$73 + Baseline!B$62*Baseline!B$59/Baseline!B$74 + Baseline!B$63*Baseline!B$68/Baseline!B$75 + Baseline!B$69*Baseline!B$60/Baseline!B$76)</f>
        <v>1.6489883464709615E-9</v>
      </c>
      <c r="T57" s="40">
        <f>Baseline!B$33 * (C57 * Baseline!B$61*Baseline!B$61/Baseline!B$73 + Baseline!B$62*Baseline!B$62/Baseline!B$74 + Baseline!B$63*Baseline!B$63/Baseline!B$75 + Baseline!B$69*Baseline!B$69/Baseline!B$76)</f>
        <v>9.8551804798409271E-8</v>
      </c>
      <c r="U57" s="40"/>
      <c r="V57" s="40">
        <f>E57 * ( Baseline!B$87 * Baseline!B$7 )</f>
        <v>0.21506963374704341</v>
      </c>
      <c r="W57" s="40">
        <f>F57 * ( Baseline!D$87 * Baseline!B$11 )</f>
        <v>7.2635237045339581E-4</v>
      </c>
      <c r="X57" s="40">
        <f>G57 * ( Baseline!F$87 * Baseline!B$16 )</f>
        <v>3.7671110197069319E-3</v>
      </c>
      <c r="Y57" s="40">
        <f>H57 * ( Baseline!H$87 * Baseline!B$18 )</f>
        <v>6.1008155023878742E-4</v>
      </c>
      <c r="Z57" s="48">
        <f t="shared" si="0"/>
        <v>0.22017317868744252</v>
      </c>
      <c r="AA57" s="40">
        <f>I57 * ( Baseline!B$87 * Baseline!B$7 )</f>
        <v>4.0868306440379584E-4</v>
      </c>
      <c r="AB57" s="1">
        <f>J57 * ( Baseline!D$87 * Baseline!B$11 )</f>
        <v>3.3110912747685683E-2</v>
      </c>
      <c r="AC57" s="1">
        <f>K57 * ( Baseline!F$87 * Baseline!B$16 )</f>
        <v>4.8382996153689309E-4</v>
      </c>
      <c r="AD57" s="1">
        <f>L57 * ( Baseline!F$87 * Baseline!B$16 )</f>
        <v>5.0814974760724678E-4</v>
      </c>
      <c r="AE57" s="48">
        <f t="shared" si="1"/>
        <v>3.4511575521233614E-2</v>
      </c>
      <c r="AF57" s="48">
        <f>M57 * ( Baseline!B$87 * Baseline!B$7 )</f>
        <v>1.1256399672025883E-3</v>
      </c>
      <c r="AG57" s="48">
        <f>N57 * ( Baseline!D$87 * Baseline!B$11 )</f>
        <v>2.5694759752240595E-4</v>
      </c>
      <c r="AH57" s="48">
        <f>O57 * ( Baseline!F$87 * Baseline!B$16 )</f>
        <v>4.6024158502218609E-2</v>
      </c>
      <c r="AI57" s="48">
        <f>P57 * ( Baseline!H$87 * Baseline!B$18 )</f>
        <v>5.7990544864816172E-4</v>
      </c>
      <c r="AJ57" s="48">
        <f t="shared" si="2"/>
        <v>4.7986651515591762E-2</v>
      </c>
      <c r="AK57" s="48">
        <f>Q57 * ( Baseline!B$87 * Baseline!B$7 )</f>
        <v>1.8005442566097903E-5</v>
      </c>
      <c r="AL57" s="48">
        <f>R57 * ( Baseline!D$87 * Baseline!B$11 )</f>
        <v>2.6986310730850205E-4</v>
      </c>
      <c r="AM57" s="48">
        <f>S57 * ( Baseline!F$87 * Baseline!B$16 )</f>
        <v>5.727723081543009E-5</v>
      </c>
      <c r="AN57" s="48">
        <f>T57 * ( Baseline!H$87 * Baseline!B$18 )</f>
        <v>3.4658054860737607E-2</v>
      </c>
      <c r="AO57" s="48">
        <f t="shared" si="3"/>
        <v>3.5003200641427638E-2</v>
      </c>
      <c r="AP57" s="48"/>
      <c r="AQ57" s="48">
        <f>V57 * ( (1-Baseline!B$88-Baseline!B$87) + (1-B57)*Baseline!B$88 )</f>
        <v>0.11452105924670949</v>
      </c>
      <c r="AR57" s="48">
        <f>W57 * ( (1-Baseline!B$88-Baseline!B$87) + (1-B57)*Baseline!B$88 )</f>
        <v>3.8677074676435926E-4</v>
      </c>
      <c r="AS57" s="48">
        <f>X57 * ( (1-Baseline!B$88-Baseline!B$87) + (1-B57)*Baseline!B$88 )</f>
        <v>2.0059249497965002E-3</v>
      </c>
      <c r="AT57" s="48">
        <f>Y57 * ( (1-Baseline!B$88-Baseline!B$87) + (1-B57)*Baseline!B$88 )</f>
        <v>3.2485843837161892E-4</v>
      </c>
      <c r="AU57" s="48">
        <f t="shared" si="4"/>
        <v>0.11723861338164196</v>
      </c>
      <c r="AV57" s="48">
        <f>AA57 * ( (1-Baseline!D$88-Baseline!D$87) + (1-B57)*Baseline!D$88 )</f>
        <v>3.1339307104930443E-4</v>
      </c>
      <c r="AW57" s="48">
        <f>AB57 * ( (1-Baseline!D$88-Baseline!D$87) + (1-B57)*Baseline!D$88 )</f>
        <v>2.5390654849818145E-2</v>
      </c>
      <c r="AX57" s="48">
        <f>AC57 * ( (1-Baseline!D$88-Baseline!D$87) + (1-B57)*Baseline!D$88 )</f>
        <v>3.7101845101635548E-4</v>
      </c>
      <c r="AY57" s="48">
        <f>AD57 * ( (1-Baseline!D$88-Baseline!D$87) + (1-B57)*Baseline!D$88 )</f>
        <v>3.8966774947693403E-4</v>
      </c>
      <c r="AZ57" s="48">
        <f t="shared" si="5"/>
        <v>2.6464734121360741E-2</v>
      </c>
      <c r="BA57" s="48">
        <f>AF57 * ( (1-Baseline!F$88-Baseline!F$87) + (1-Baseline!B$36)*Baseline!F$88 )</f>
        <v>8.1004654087793308E-4</v>
      </c>
      <c r="BB57" s="48">
        <f>AG57 * ( (1-Baseline!F$88-Baseline!F$87) + (1-Baseline!B$36)*Baseline!F$88 )</f>
        <v>1.8490771350024405E-4</v>
      </c>
      <c r="BC57" s="48">
        <f>AH57 * ( (1-Baseline!F$88-Baseline!F$87) + (1-Baseline!B$36)*Baseline!F$88 )</f>
        <v>3.3120457231268587E-2</v>
      </c>
      <c r="BD57" s="48">
        <f>AI57 * ( (1-Baseline!F$88-Baseline!F$87) + (1-Baseline!B$36)*Baseline!F$88 )</f>
        <v>4.1731851782157394E-4</v>
      </c>
      <c r="BE57" s="48">
        <f t="shared" si="6"/>
        <v>3.4532730003468341E-2</v>
      </c>
      <c r="BF57" s="48">
        <f>AK57 * ( (1-Baseline!H$88-Baseline!H$87) + (1-Baseline!B$36)*Baseline!H$88 )</f>
        <v>1.4266072253970688E-5</v>
      </c>
      <c r="BG57" s="48">
        <f>AL57 * ( (1-Baseline!H$88-Baseline!H$87) + (1-Baseline!B$36)*Baseline!H$88 )</f>
        <v>2.1381793718267233E-4</v>
      </c>
      <c r="BH57" s="48">
        <f>AM57 * ( (1-Baseline!H$88-Baseline!H$87) + (1-Baseline!B$36)*Baseline!H$88 )</f>
        <v>4.5381895519681567E-5</v>
      </c>
      <c r="BI57" s="48">
        <f>AN57 * ( (1-Baseline!H$88-Baseline!H$87) + (1-Baseline!B$36)*Baseline!H$88 )</f>
        <v>2.7460270027259617E-2</v>
      </c>
      <c r="BJ57" s="48">
        <f t="shared" si="7"/>
        <v>2.7733735932215942E-2</v>
      </c>
      <c r="BK57" s="48"/>
      <c r="BL57" s="48">
        <f t="shared" si="18"/>
        <v>0.97682031494106691</v>
      </c>
      <c r="BM57" s="48">
        <f t="shared" si="19"/>
        <v>3.2990047869750948E-3</v>
      </c>
      <c r="BN57" s="48">
        <f t="shared" si="20"/>
        <v>1.7109763515086078E-2</v>
      </c>
      <c r="BO57" s="48">
        <f t="shared" si="21"/>
        <v>2.7709167568719085E-3</v>
      </c>
      <c r="BP57" s="48">
        <f t="shared" si="8"/>
        <v>1</v>
      </c>
      <c r="BQ57" s="48">
        <f t="shared" si="22"/>
        <v>1.1841912698316229E-2</v>
      </c>
      <c r="BR57" s="48">
        <f t="shared" si="23"/>
        <v>0.95941469630425424</v>
      </c>
      <c r="BS57" s="48">
        <f t="shared" si="24"/>
        <v>1.4019353049796627E-2</v>
      </c>
      <c r="BT57" s="48">
        <f t="shared" si="25"/>
        <v>1.4724037947633026E-2</v>
      </c>
      <c r="BU57" s="48">
        <f t="shared" si="9"/>
        <v>1.0000000000000002</v>
      </c>
      <c r="BV57" s="48">
        <f t="shared" si="26"/>
        <v>2.3457355986525687E-2</v>
      </c>
      <c r="BW57" s="48">
        <f t="shared" si="27"/>
        <v>5.3545640174313654E-3</v>
      </c>
      <c r="BX57" s="48">
        <f t="shared" si="28"/>
        <v>0.95910335580019579</v>
      </c>
      <c r="BY57" s="48">
        <f t="shared" si="29"/>
        <v>1.2084724195847246E-2</v>
      </c>
      <c r="BZ57" s="48">
        <f t="shared" si="10"/>
        <v>1</v>
      </c>
      <c r="CA57" s="48">
        <f t="shared" si="30"/>
        <v>5.1439417642247737E-4</v>
      </c>
      <c r="CB57" s="48">
        <f t="shared" si="31"/>
        <v>7.7096694691715893E-3</v>
      </c>
      <c r="CC57" s="48">
        <f t="shared" si="32"/>
        <v>1.6363426705511119E-3</v>
      </c>
      <c r="CD57" s="48">
        <f t="shared" si="33"/>
        <v>0.99013959368385474</v>
      </c>
      <c r="CE57" s="48">
        <f t="shared" si="11"/>
        <v>0.99999999999999989</v>
      </c>
      <c r="CF57" s="48"/>
      <c r="CG57" s="48">
        <f t="shared" si="34"/>
        <v>0.97682031494106691</v>
      </c>
      <c r="CH57" s="48">
        <f t="shared" si="35"/>
        <v>3.2990047869750948E-3</v>
      </c>
      <c r="CI57" s="48">
        <f t="shared" si="36"/>
        <v>1.7109763515086078E-2</v>
      </c>
      <c r="CJ57" s="48">
        <f t="shared" si="37"/>
        <v>2.7709167568719085E-3</v>
      </c>
      <c r="CK57" s="48">
        <f t="shared" si="12"/>
        <v>1</v>
      </c>
      <c r="CL57" s="48">
        <f t="shared" si="38"/>
        <v>1.1841912698316229E-2</v>
      </c>
      <c r="CM57" s="48">
        <f t="shared" si="39"/>
        <v>0.95941469630425424</v>
      </c>
      <c r="CN57" s="48">
        <f t="shared" si="40"/>
        <v>1.4019353049796627E-2</v>
      </c>
      <c r="CO57" s="48">
        <f t="shared" si="41"/>
        <v>1.4724037947633026E-2</v>
      </c>
      <c r="CP57" s="48">
        <f t="shared" si="13"/>
        <v>1.0000000000000002</v>
      </c>
      <c r="CQ57" s="48">
        <f t="shared" si="42"/>
        <v>2.3457355986525687E-2</v>
      </c>
      <c r="CR57" s="48">
        <f t="shared" si="43"/>
        <v>5.3545640174313654E-3</v>
      </c>
      <c r="CS57" s="48">
        <f t="shared" si="44"/>
        <v>0.95910335580019579</v>
      </c>
      <c r="CT57" s="48">
        <f t="shared" si="45"/>
        <v>1.2084724195847246E-2</v>
      </c>
      <c r="CU57" s="48">
        <f t="shared" si="14"/>
        <v>1</v>
      </c>
      <c r="CV57" s="48">
        <f t="shared" si="46"/>
        <v>5.1439417642247737E-4</v>
      </c>
      <c r="CW57" s="48">
        <f t="shared" si="47"/>
        <v>7.7096694691715893E-3</v>
      </c>
      <c r="CX57" s="48">
        <f t="shared" si="48"/>
        <v>1.6363426705511119E-3</v>
      </c>
      <c r="CY57" s="48">
        <f t="shared" si="49"/>
        <v>0.99013959368385474</v>
      </c>
      <c r="CZ57" s="48">
        <f t="shared" si="15"/>
        <v>0.99999999999999989</v>
      </c>
      <c r="DA57" s="48"/>
      <c r="DB57" s="48">
        <f>(AQ57*Baseline!B$7 + AV57*Baseline!B$11 + BA57*Baseline!B$16 + BF57*Baseline!B$18)</f>
        <v>59581.867009153291</v>
      </c>
      <c r="DC57" s="48">
        <f>(AR57*Baseline!B$7 + AW57*Baseline!B$11 + BB57*Baseline!B$16 + BG57*Baseline!B$18)</f>
        <v>65049.588024700308</v>
      </c>
      <c r="DD57" s="48">
        <f>(AS57*Baseline!B$7 + AX57*Baseline!B$11 + BC57*Baseline!B$16 + BH57*Baseline!B$18)</f>
        <v>114806.44134294891</v>
      </c>
      <c r="DE57" s="48">
        <f>(AT57*Baseline!B$7 + AY57*Baseline!B$11 + BD57*Baseline!B$16 + BI57*Baseline!B$18)</f>
        <v>1259819.4883272026</v>
      </c>
      <c r="DF57" s="48">
        <f t="shared" si="16"/>
        <v>1499257.3847040052</v>
      </c>
      <c r="DG57" s="48"/>
      <c r="DH57" s="48">
        <f t="shared" si="50"/>
        <v>3.9740919482558625E-2</v>
      </c>
      <c r="DI57" s="48">
        <f t="shared" si="51"/>
        <v>4.3387872348244524E-2</v>
      </c>
      <c r="DJ57" s="48">
        <f t="shared" si="52"/>
        <v>7.6575538339345828E-2</v>
      </c>
      <c r="DK57" s="48">
        <f t="shared" si="53"/>
        <v>0.84029566982985093</v>
      </c>
      <c r="DL57" s="48">
        <f t="shared" si="17"/>
        <v>0.99999999999999989</v>
      </c>
      <c r="DM57" s="48"/>
      <c r="DN57" s="48">
        <f>DH57 / (Baseline!B$7/Baseline!B$17)</f>
        <v>4.2420817660349908</v>
      </c>
      <c r="DO57" s="48">
        <f>DI57 / (Baseline!B$11/Baseline!B$17)</f>
        <v>1.0474040050645188</v>
      </c>
      <c r="DP57" s="48">
        <f>DJ57 / (Baseline!B$16/Baseline!B$17)</f>
        <v>1.1833234837813389</v>
      </c>
      <c r="DQ57" s="48">
        <f>DK57 / (Baseline!B$18/Baseline!B$17)</f>
        <v>0.9500284378567635</v>
      </c>
      <c r="DR57" s="71"/>
      <c r="DS57" s="48">
        <f>(AU57*Baseline!B$34)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3.0115323257246293E-2</v>
      </c>
      <c r="DT57" s="48">
        <f>(AZ57*Baseline!B$34) + (Baseline!D$88*(1-Baseline!D$89)*Baseline!B$35) + (Baseline!D$88*Baseline!D$89*((1-Baseline!D$90)*Baseline!B$40 + Baseline!D$90*Baseline!B$41))</f>
        <v>1.0383278118204114E-2</v>
      </c>
      <c r="DU57" s="48">
        <f>(BE57*Baseline!B$34) + (Baseline!F$88*(1-Baseline!F$89)*Baseline!B$35) + (Baseline!F$88*Baseline!F$89*((1-Baseline!F$90)*Baseline!B$40 + Baseline!F$90*Baseline!B$41))</f>
        <v>1.2910549500520254E-2</v>
      </c>
      <c r="DV57" s="48">
        <f>(BJ57*Baseline!B$34) + (Baseline!H$88*(1-Baseline!H$89)*Baseline!B$35) + (Baseline!H$88*Baseline!H$89*((1-Baseline!H$90)*Baseline!B$40 + Baseline!H$90*Baseline!B$41))</f>
        <v>9.3050603898323925E-3</v>
      </c>
      <c r="DW57" s="48">
        <f>( DS57*Baseline!B$7 + DT57*Baseline!B$11 + DU57*Baseline!B$16 + DV57*Baseline!B$18 ) / Baseline!B$17</f>
        <v>9.7779999755096894E-3</v>
      </c>
    </row>
    <row r="58" spans="1:127">
      <c r="A58" s="7" t="s">
        <v>136</v>
      </c>
      <c r="B58" s="1">
        <f>MIN( MAX( NORMINV( MCrands!B58, (B$5+B$4)/2, (B$5-B$4)/3.29 ), 0 ), 1 )</f>
        <v>0.58128152083646245</v>
      </c>
      <c r="C58" s="1">
        <f>MAX( NORMINV( MCrands!C58, (C$5+C$4)/2, (C$5-C$4)/3.29 ), 0 )</f>
        <v>2.8646281826885693</v>
      </c>
      <c r="D58" s="40"/>
      <c r="E58" s="40">
        <f>Baseline!B$33 * (C58 * Baseline!B$66*Baseline!B$66/Baseline!B$73 + Baseline!B$52*Baseline!B$52/Baseline!B$74 + Baseline!B$53*Baseline!B$53/Baseline!B$75 + Baseline!B$54*Baseline!B$54/Baseline!B$76)</f>
        <v>2.3979836078369462E-5</v>
      </c>
      <c r="F58" s="40">
        <f>Baseline!B$33 * (C58 * Baseline!B$66*Baseline!B$57/Baseline!B$73 + Baseline!B$52*Baseline!B$67/Baseline!B$74 + Baseline!B$53*Baseline!B$55/Baseline!B$75 + Baseline!B$54*Baseline!B$56/Baseline!B$76)</f>
        <v>3.9811694440223856E-8</v>
      </c>
      <c r="G58" s="1">
        <f>Baseline!B$33 * (C58 * Baseline!B$66*Baseline!B$58/Baseline!B$73 + Baseline!B$52*Baseline!B$59/Baseline!B$74 + Baseline!B$53*Baseline!B$68/Baseline!B$75 + Baseline!B$54*Baseline!B$60/Baseline!B$76)</f>
        <v>1.0952479137420147E-7</v>
      </c>
      <c r="H58" s="40">
        <f>Baseline!B$33 * (C58 * Baseline!B$66*Baseline!B$61/Baseline!B$73 + Baseline!B$52*Baseline!B$62/Baseline!B$74 + Baseline!B$53*Baseline!B$63/Baseline!B$75 + Baseline!B$54*Baseline!B$69/Baseline!B$76)</f>
        <v>1.8419141355740224E-9</v>
      </c>
      <c r="I58" s="40">
        <f>Baseline!B$33 * (C58 * Baseline!B$57*Baseline!B$66/Baseline!B$73 + Baseline!B$67*Baseline!B$52/Baseline!B$74 + Baseline!B$55*Baseline!B$53/Baseline!B$75 + Baseline!B$56*Baseline!B$54/Baseline!B$76)</f>
        <v>3.9811694440223856E-8</v>
      </c>
      <c r="J58" s="1">
        <f>Baseline!B$33 * (C58 * Baseline!B$57*Baseline!B$57/Baseline!B$73 + Baseline!B$67*Baseline!B$67/Baseline!B$74 + Baseline!B$55*Baseline!B$55/Baseline!B$75 + Baseline!B$56*Baseline!B$56/Baseline!B$76)</f>
        <v>1.7949606738026295E-6</v>
      </c>
      <c r="K58" s="40">
        <f>Baseline!B$33 * (C58 * Baseline!B$57*Baseline!B$58/Baseline!B$73 + Baseline!B$67*Baseline!B$59/Baseline!B$74 + Baseline!B$55*Baseline!B$68/Baseline!B$75 + Baseline!B$56*Baseline!B$60/Baseline!B$76)</f>
        <v>1.3929412475363675E-8</v>
      </c>
      <c r="L58" s="1">
        <f>Baseline!B$33 * (C58 * Baseline!B$57*Baseline!B$61/Baseline!B$73 + Baseline!B$67*Baseline!B$62/Baseline!B$74 + Baseline!B$55*Baseline!B$63/Baseline!B$75 + Baseline!B$56*Baseline!B$69/Baseline!B$76)</f>
        <v>1.4629440366789998E-8</v>
      </c>
      <c r="M58" s="40">
        <f>Baseline!B$33 * (C58 * Baseline!B$58*Baseline!B$66/Baseline!B$73 + Baseline!B$59*Baseline!B$52/Baseline!B$74 + Baseline!B$68*Baseline!B$53/Baseline!B$75 + Baseline!B$60*Baseline!B$54/Baseline!B$76)</f>
        <v>1.0952479137420147E-7</v>
      </c>
      <c r="N58" s="1">
        <f>Baseline!B$33 * (C58 * Baseline!B$58*Baseline!B$57/Baseline!B$73 + Baseline!B$59*Baseline!B$67/Baseline!B$74 + Baseline!B$68*Baseline!B$55/Baseline!B$75 + Baseline!B$60*Baseline!B$56/Baseline!B$76)</f>
        <v>1.3929412475363675E-8</v>
      </c>
      <c r="O58" s="1">
        <f>Baseline!B$33 * (C58 * Baseline!B$58*Baseline!B$58/Baseline!B$73 + Baseline!B$59*Baseline!B$59/Baseline!B$74 + Baseline!B$68*Baseline!B$68/Baseline!B$75 + Baseline!B$60*Baseline!B$60/Baseline!B$76)</f>
        <v>1.3250172907630967E-6</v>
      </c>
      <c r="P58" s="40">
        <f>Baseline!B$33 * (C58 * Baseline!B$58*Baseline!B$61/Baseline!B$73 + Baseline!B$59*Baseline!B$62/Baseline!B$74 + Baseline!B$68*Baseline!B$63/Baseline!B$75 + Baseline!B$60*Baseline!B$69/Baseline!B$76)</f>
        <v>1.6490235632272965E-9</v>
      </c>
      <c r="Q58" s="40">
        <f>Baseline!B$33 * (C58 * Baseline!B$61*Baseline!B$66/Baseline!B$73 + Baseline!B$62*Baseline!B$52/Baseline!B$74 + Baseline!B$63*Baseline!B$53/Baseline!B$75 + Baseline!B$69*Baseline!B$54/Baseline!B$76)</f>
        <v>1.8419141355740224E-9</v>
      </c>
      <c r="R58" s="40">
        <f>Baseline!B$33 * (C58 * Baseline!B$61*Baseline!B$57/Baseline!B$73 + Baseline!B$62*Baseline!B$67/Baseline!B$74 + Baseline!B$63*Baseline!B$55/Baseline!B$75 + Baseline!B$69*Baseline!B$56/Baseline!B$76)</f>
        <v>1.4629440366789998E-8</v>
      </c>
      <c r="S58" s="40">
        <f>Baseline!B$33 * (C58 * Baseline!B$61*Baseline!B$58/Baseline!B$73 + Baseline!B$62*Baseline!B$59/Baseline!B$74 + Baseline!B$63*Baseline!B$68/Baseline!B$75 + Baseline!B$69*Baseline!B$60/Baseline!B$76)</f>
        <v>1.6490235632272965E-9</v>
      </c>
      <c r="T58" s="40">
        <f>Baseline!B$33 * (C58 * Baseline!B$61*Baseline!B$61/Baseline!B$73 + Baseline!B$62*Baseline!B$62/Baseline!B$74 + Baseline!B$63*Baseline!B$63/Baseline!B$75 + Baseline!B$69*Baseline!B$69/Baseline!B$76)</f>
        <v>9.855180832008491E-8</v>
      </c>
      <c r="U58" s="40"/>
      <c r="V58" s="40">
        <f>E58 * ( Baseline!B$87 * Baseline!B$7 )</f>
        <v>0.24888671865739664</v>
      </c>
      <c r="W58" s="40">
        <f>F58 * ( Baseline!D$87 * Baseline!B$11 )</f>
        <v>7.3439023092930836E-4</v>
      </c>
      <c r="X58" s="40">
        <f>G58 * ( Baseline!F$87 * Baseline!B$16 )</f>
        <v>3.8043184289188884E-3</v>
      </c>
      <c r="Y58" s="40">
        <f>H58 * ( Baseline!H$87 * Baseline!B$18 )</f>
        <v>6.4775232975259483E-4</v>
      </c>
      <c r="Z58" s="48">
        <f t="shared" si="0"/>
        <v>0.25407317964699744</v>
      </c>
      <c r="AA58" s="40">
        <f>I58 * ( Baseline!B$87 * Baseline!B$7 )</f>
        <v>4.132055765950834E-4</v>
      </c>
      <c r="AB58" s="1">
        <f>J58 * ( Baseline!D$87 * Baseline!B$11 )</f>
        <v>3.3110913822625231E-2</v>
      </c>
      <c r="AC58" s="1">
        <f>K58 * ( Baseline!F$87 * Baseline!B$16 )</f>
        <v>4.8383493745253491E-4</v>
      </c>
      <c r="AD58" s="1">
        <f>L58 * ( Baseline!F$87 * Baseline!B$16 )</f>
        <v>5.0815024519881098E-4</v>
      </c>
      <c r="AE58" s="48">
        <f t="shared" si="1"/>
        <v>3.4516104581871661E-2</v>
      </c>
      <c r="AF58" s="48">
        <f>M58 * ( Baseline!B$87 * Baseline!B$7 )</f>
        <v>1.136757809672837E-3</v>
      </c>
      <c r="AG58" s="48">
        <f>N58 * ( Baseline!D$87 * Baseline!B$11 )</f>
        <v>2.5695024008213E-4</v>
      </c>
      <c r="AH58" s="48">
        <f>O58 * ( Baseline!F$87 * Baseline!B$16 )</f>
        <v>4.6024170734677905E-2</v>
      </c>
      <c r="AI58" s="48">
        <f>P58 * ( Baseline!H$87 * Baseline!B$18 )</f>
        <v>5.7991783344695424E-4</v>
      </c>
      <c r="AJ58" s="48">
        <f t="shared" si="2"/>
        <v>4.7997796617879826E-2</v>
      </c>
      <c r="AK58" s="48">
        <f>Q58 * ( Baseline!B$87 * Baseline!B$7 )</f>
        <v>1.9117226813122778E-5</v>
      </c>
      <c r="AL58" s="48">
        <f>R58 * ( Baseline!D$87 * Baseline!B$11 )</f>
        <v>2.6986337156447446E-4</v>
      </c>
      <c r="AM58" s="48">
        <f>S58 * ( Baseline!F$87 * Baseline!B$16 )</f>
        <v>5.7278454061358719E-5</v>
      </c>
      <c r="AN58" s="48">
        <f>T58 * ( Baseline!H$87 * Baseline!B$18 )</f>
        <v>3.4658056099217488E-2</v>
      </c>
      <c r="AO58" s="48">
        <f t="shared" si="3"/>
        <v>3.5004315151656445E-2</v>
      </c>
      <c r="AP58" s="48"/>
      <c r="AQ58" s="48">
        <f>V58 * ( (1-Baseline!B$88-Baseline!B$87) + (1-B58)*Baseline!B$88 )</f>
        <v>0.11480135007804858</v>
      </c>
      <c r="AR58" s="48">
        <f>W58 * ( (1-Baseline!B$88-Baseline!B$87) + (1-B58)*Baseline!B$88 )</f>
        <v>3.3874443140081512E-4</v>
      </c>
      <c r="AS58" s="48">
        <f>X58 * ( (1-Baseline!B$88-Baseline!B$87) + (1-B58)*Baseline!B$88 )</f>
        <v>1.754777812663768E-3</v>
      </c>
      <c r="AT58" s="48">
        <f>Y58 * ( (1-Baseline!B$88-Baseline!B$87) + (1-B58)*Baseline!B$88 )</f>
        <v>2.9878188106197373E-4</v>
      </c>
      <c r="AU58" s="48">
        <f t="shared" si="4"/>
        <v>0.11719365420317514</v>
      </c>
      <c r="AV58" s="48">
        <f>AA58 * ( (1-Baseline!D$88-Baseline!D$87) + (1-B58)*Baseline!D$88 )</f>
        <v>3.0204678034782188E-4</v>
      </c>
      <c r="AW58" s="48">
        <f>AB58 * ( (1-Baseline!D$88-Baseline!D$87) + (1-B58)*Baseline!D$88 )</f>
        <v>2.4203557456579452E-2</v>
      </c>
      <c r="AX58" s="48">
        <f>AC58 * ( (1-Baseline!D$88-Baseline!D$87) + (1-B58)*Baseline!D$88 )</f>
        <v>3.5367573274679474E-4</v>
      </c>
      <c r="AY58" s="48">
        <f>AD58 * ( (1-Baseline!D$88-Baseline!D$87) + (1-B58)*Baseline!D$88 )</f>
        <v>3.7144984044023031E-4</v>
      </c>
      <c r="AZ58" s="48">
        <f t="shared" si="5"/>
        <v>2.5230729810114299E-2</v>
      </c>
      <c r="BA58" s="48">
        <f>AF58 * ( (1-Baseline!F$88-Baseline!F$87) + (1-Baseline!B$36)*Baseline!F$88 )</f>
        <v>8.180472960904831E-4</v>
      </c>
      <c r="BB58" s="48">
        <f>AG58 * ( (1-Baseline!F$88-Baseline!F$87) + (1-Baseline!B$36)*Baseline!F$88 )</f>
        <v>1.8490961517078337E-4</v>
      </c>
      <c r="BC58" s="48">
        <f>AH58 * ( (1-Baseline!F$88-Baseline!F$87) + (1-Baseline!B$36)*Baseline!F$88 )</f>
        <v>3.3120466034137735E-2</v>
      </c>
      <c r="BD58" s="48">
        <f>AI58 * ( (1-Baseline!F$88-Baseline!F$87) + (1-Baseline!B$36)*Baseline!F$88 )</f>
        <v>4.173274303190986E-4</v>
      </c>
      <c r="BE58" s="48">
        <f t="shared" si="6"/>
        <v>3.4540750375718104E-2</v>
      </c>
      <c r="BF58" s="48">
        <f>AK58 * ( (1-Baseline!H$88-Baseline!H$87) + (1-Baseline!B$36)*Baseline!H$88 )</f>
        <v>1.5146961148573437E-5</v>
      </c>
      <c r="BG58" s="48">
        <f>AL58 * ( (1-Baseline!H$88-Baseline!H$87) + (1-Baseline!B$36)*Baseline!H$88 )</f>
        <v>2.1381814655796439E-4</v>
      </c>
      <c r="BH58" s="48">
        <f>AM58 * ( (1-Baseline!H$88-Baseline!H$87) + (1-Baseline!B$36)*Baseline!H$88 )</f>
        <v>4.5382864721895732E-5</v>
      </c>
      <c r="BI58" s="48">
        <f>AN58 * ( (1-Baseline!H$88-Baseline!H$87) + (1-Baseline!B$36)*Baseline!H$88 )</f>
        <v>2.7460271008531996E-2</v>
      </c>
      <c r="BJ58" s="48">
        <f t="shared" si="7"/>
        <v>2.773461898096043E-2</v>
      </c>
      <c r="BK58" s="48"/>
      <c r="BL58" s="48">
        <f t="shared" si="18"/>
        <v>0.97958674348545283</v>
      </c>
      <c r="BM58" s="48">
        <f t="shared" si="19"/>
        <v>2.8904673525542946E-3</v>
      </c>
      <c r="BN58" s="48">
        <f t="shared" si="20"/>
        <v>1.4973317664637047E-2</v>
      </c>
      <c r="BO58" s="48">
        <f t="shared" si="21"/>
        <v>2.5494714973558594E-3</v>
      </c>
      <c r="BP58" s="48">
        <f t="shared" si="8"/>
        <v>1</v>
      </c>
      <c r="BQ58" s="48">
        <f t="shared" si="22"/>
        <v>1.1971384998413312E-2</v>
      </c>
      <c r="BR58" s="48">
        <f t="shared" si="23"/>
        <v>0.95928883701481027</v>
      </c>
      <c r="BS58" s="48">
        <f t="shared" si="24"/>
        <v>1.4017657650355243E-2</v>
      </c>
      <c r="BT58" s="48">
        <f t="shared" si="25"/>
        <v>1.472212033642112E-2</v>
      </c>
      <c r="BU58" s="48">
        <f t="shared" si="9"/>
        <v>1</v>
      </c>
      <c r="BV58" s="48">
        <f t="shared" si="26"/>
        <v>2.3683541532599838E-2</v>
      </c>
      <c r="BW58" s="48">
        <f t="shared" si="27"/>
        <v>5.3533757419692175E-3</v>
      </c>
      <c r="BX58" s="48">
        <f t="shared" si="28"/>
        <v>0.95888090657755909</v>
      </c>
      <c r="BY58" s="48">
        <f t="shared" si="29"/>
        <v>1.2082176147871901E-2</v>
      </c>
      <c r="BZ58" s="48">
        <f t="shared" si="10"/>
        <v>1</v>
      </c>
      <c r="CA58" s="48">
        <f t="shared" si="30"/>
        <v>5.4613914685367382E-4</v>
      </c>
      <c r="CB58" s="48">
        <f t="shared" si="31"/>
        <v>7.7094315485187886E-3</v>
      </c>
      <c r="CC58" s="48">
        <f t="shared" si="32"/>
        <v>1.6363255162456232E-3</v>
      </c>
      <c r="CD58" s="48">
        <f t="shared" si="33"/>
        <v>0.99010810378838188</v>
      </c>
      <c r="CE58" s="48">
        <f t="shared" si="11"/>
        <v>1</v>
      </c>
      <c r="CF58" s="48"/>
      <c r="CG58" s="48">
        <f t="shared" si="34"/>
        <v>0.97958674348545283</v>
      </c>
      <c r="CH58" s="48">
        <f t="shared" si="35"/>
        <v>2.8904673525542946E-3</v>
      </c>
      <c r="CI58" s="48">
        <f t="shared" si="36"/>
        <v>1.4973317664637047E-2</v>
      </c>
      <c r="CJ58" s="48">
        <f t="shared" si="37"/>
        <v>2.5494714973558594E-3</v>
      </c>
      <c r="CK58" s="48">
        <f t="shared" si="12"/>
        <v>1</v>
      </c>
      <c r="CL58" s="48">
        <f t="shared" si="38"/>
        <v>1.1971384998413312E-2</v>
      </c>
      <c r="CM58" s="48">
        <f t="shared" si="39"/>
        <v>0.95928883701481027</v>
      </c>
      <c r="CN58" s="48">
        <f t="shared" si="40"/>
        <v>1.4017657650355243E-2</v>
      </c>
      <c r="CO58" s="48">
        <f t="shared" si="41"/>
        <v>1.472212033642112E-2</v>
      </c>
      <c r="CP58" s="48">
        <f t="shared" si="13"/>
        <v>1</v>
      </c>
      <c r="CQ58" s="48">
        <f t="shared" si="42"/>
        <v>2.3683541532599838E-2</v>
      </c>
      <c r="CR58" s="48">
        <f t="shared" si="43"/>
        <v>5.3533757419692175E-3</v>
      </c>
      <c r="CS58" s="48">
        <f t="shared" si="44"/>
        <v>0.95888090657755909</v>
      </c>
      <c r="CT58" s="48">
        <f t="shared" si="45"/>
        <v>1.2082176147871901E-2</v>
      </c>
      <c r="CU58" s="48">
        <f t="shared" si="14"/>
        <v>1</v>
      </c>
      <c r="CV58" s="48">
        <f t="shared" si="46"/>
        <v>5.4613914685367382E-4</v>
      </c>
      <c r="CW58" s="48">
        <f t="shared" si="47"/>
        <v>7.7094315485187886E-3</v>
      </c>
      <c r="CX58" s="48">
        <f t="shared" si="48"/>
        <v>1.6363255162456232E-3</v>
      </c>
      <c r="CY58" s="48">
        <f t="shared" si="49"/>
        <v>0.99010810378838188</v>
      </c>
      <c r="CZ58" s="48">
        <f t="shared" si="15"/>
        <v>1</v>
      </c>
      <c r="DA58" s="48"/>
      <c r="DB58" s="48">
        <f>(AQ58*Baseline!B$7 + AV58*Baseline!B$11 + BA58*Baseline!B$16 + BF58*Baseline!B$18)</f>
        <v>59760.61600063846</v>
      </c>
      <c r="DC58" s="48">
        <f>(AR58*Baseline!B$7 + AW58*Baseline!B$11 + BB58*Baseline!B$16 + BG58*Baseline!B$18)</f>
        <v>62480.516757112469</v>
      </c>
      <c r="DD58" s="48">
        <f>(AS58*Baseline!B$7 + AX58*Baseline!B$11 + BC58*Baseline!B$16 + BH58*Baseline!B$18)</f>
        <v>114647.51645744812</v>
      </c>
      <c r="DE58" s="48">
        <f>(AT58*Baseline!B$7 + AY58*Baseline!B$11 + BD58*Baseline!B$16 + BI58*Baseline!B$18)</f>
        <v>1259767.8466990343</v>
      </c>
      <c r="DF58" s="48">
        <f t="shared" si="16"/>
        <v>1496656.4959142334</v>
      </c>
      <c r="DG58" s="48"/>
      <c r="DH58" s="48">
        <f t="shared" si="50"/>
        <v>3.9929413438408029E-2</v>
      </c>
      <c r="DI58" s="48">
        <f t="shared" si="51"/>
        <v>4.1746731416113098E-2</v>
      </c>
      <c r="DJ58" s="48">
        <f t="shared" si="52"/>
        <v>7.6602424651500023E-2</v>
      </c>
      <c r="DK58" s="48">
        <f t="shared" si="53"/>
        <v>0.84172143049397885</v>
      </c>
      <c r="DL58" s="48">
        <f t="shared" si="17"/>
        <v>1</v>
      </c>
      <c r="DM58" s="48"/>
      <c r="DN58" s="48">
        <f>DH58 / (Baseline!B$7/Baseline!B$17)</f>
        <v>4.2622022560369262</v>
      </c>
      <c r="DO58" s="48">
        <f>DI58 / (Baseline!B$11/Baseline!B$17)</f>
        <v>1.0077860774696128</v>
      </c>
      <c r="DP58" s="48">
        <f>DJ58 / (Baseline!B$16/Baseline!B$17)</f>
        <v>1.1837389585563689</v>
      </c>
      <c r="DQ58" s="48">
        <f>DK58 / (Baseline!B$18/Baseline!B$17)</f>
        <v>0.95164038615678659</v>
      </c>
      <c r="DR58" s="71"/>
      <c r="DS58" s="48">
        <f>(AU58*Baseline!B$34)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3.0108579380476268E-2</v>
      </c>
      <c r="DT58" s="48">
        <f>(AZ58*Baseline!B$34) + (Baseline!D$88*(1-Baseline!D$89)*Baseline!B$35) + (Baseline!D$88*Baseline!D$89*((1-Baseline!D$90)*Baseline!B$40 + Baseline!D$90*Baseline!B$41))</f>
        <v>1.0198177471517147E-2</v>
      </c>
      <c r="DU58" s="48">
        <f>(BE58*Baseline!B$34) + (Baseline!F$88*(1-Baseline!F$89)*Baseline!B$35) + (Baseline!F$88*Baseline!F$89*((1-Baseline!F$90)*Baseline!B$40 + Baseline!F$90*Baseline!B$41))</f>
        <v>1.2911752556357719E-2</v>
      </c>
      <c r="DV58" s="48">
        <f>(BJ58*Baseline!B$34) + (Baseline!H$88*(1-Baseline!H$89)*Baseline!B$35) + (Baseline!H$88*Baseline!H$89*((1-Baseline!H$90)*Baseline!B$40 + Baseline!H$90*Baseline!B$41))</f>
        <v>9.3051928471440653E-3</v>
      </c>
      <c r="DW58" s="48">
        <f>( DS58*Baseline!B$7 + DT58*Baseline!B$11 + DU58*Baseline!B$16 + DV58*Baseline!B$18 ) / Baseline!B$17</f>
        <v>9.7704641613623085E-3</v>
      </c>
    </row>
    <row r="59" spans="1:127">
      <c r="A59" s="7" t="s">
        <v>138</v>
      </c>
      <c r="B59" s="1">
        <f>MIN( MAX( NORMINV( MCrands!B59, (B$5+B$4)/2, (B$5-B$4)/3.29 ), 0 ), 1 )</f>
        <v>0.69844653229928377</v>
      </c>
      <c r="C59" s="1">
        <f>MAX( NORMINV( MCrands!C59, (C$5+C$4)/2, (C$5-C$4)/3.29 ), 0 )</f>
        <v>2.915218221216958</v>
      </c>
      <c r="D59" s="40"/>
      <c r="E59" s="40">
        <f>Baseline!B$33 * (C59 * Baseline!B$66*Baseline!B$66/Baseline!B$73 + Baseline!B$52*Baseline!B$52/Baseline!B$74 + Baseline!B$53*Baseline!B$53/Baseline!B$75 + Baseline!B$54*Baseline!B$54/Baseline!B$76)</f>
        <v>2.440317568258174E-5</v>
      </c>
      <c r="F59" s="40">
        <f>Baseline!B$33 * (C59 * Baseline!B$66*Baseline!B$57/Baseline!B$73 + Baseline!B$52*Baseline!B$67/Baseline!B$74 + Baseline!B$53*Baseline!B$55/Baseline!B$75 + Baseline!B$54*Baseline!B$56/Baseline!B$76)</f>
        <v>3.9868309566163313E-8</v>
      </c>
      <c r="G59" s="1">
        <f>Baseline!B$33 * (C59 * Baseline!B$66*Baseline!B$58/Baseline!B$73 + Baseline!B$52*Baseline!B$59/Baseline!B$74 + Baseline!B$53*Baseline!B$68/Baseline!B$75 + Baseline!B$54*Baseline!B$60/Baseline!B$76)</f>
        <v>1.096639702254693E-7</v>
      </c>
      <c r="H59" s="40">
        <f>Baseline!B$33 * (C59 * Baseline!B$66*Baseline!B$61/Baseline!B$73 + Baseline!B$52*Baseline!B$62/Baseline!B$74 + Baseline!B$53*Baseline!B$63/Baseline!B$75 + Baseline!B$54*Baseline!B$69/Baseline!B$76)</f>
        <v>1.8558320207008055E-9</v>
      </c>
      <c r="I59" s="40">
        <f>Baseline!B$33 * (C59 * Baseline!B$57*Baseline!B$66/Baseline!B$73 + Baseline!B$67*Baseline!B$52/Baseline!B$74 + Baseline!B$55*Baseline!B$53/Baseline!B$75 + Baseline!B$56*Baseline!B$54/Baseline!B$76)</f>
        <v>3.9868309566163313E-8</v>
      </c>
      <c r="J59" s="1">
        <f>Baseline!B$33 * (C59 * Baseline!B$57*Baseline!B$57/Baseline!B$73 + Baseline!B$67*Baseline!B$67/Baseline!B$74 + Baseline!B$55*Baseline!B$55/Baseline!B$75 + Baseline!B$56*Baseline!B$56/Baseline!B$76)</f>
        <v>1.7949606813740273E-6</v>
      </c>
      <c r="K59" s="40">
        <f>Baseline!B$33 * (C59 * Baseline!B$57*Baseline!B$58/Baseline!B$73 + Baseline!B$67*Baseline!B$59/Baseline!B$74 + Baseline!B$55*Baseline!B$68/Baseline!B$75 + Baseline!B$56*Baseline!B$60/Baseline!B$76)</f>
        <v>1.39294310883829E-8</v>
      </c>
      <c r="L59" s="1">
        <f>Baseline!B$33 * (C59 * Baseline!B$57*Baseline!B$61/Baseline!B$73 + Baseline!B$67*Baseline!B$62/Baseline!B$74 + Baseline!B$55*Baseline!B$63/Baseline!B$75 + Baseline!B$56*Baseline!B$69/Baseline!B$76)</f>
        <v>1.4629442228091921E-8</v>
      </c>
      <c r="M59" s="40">
        <f>Baseline!B$33 * (C59 * Baseline!B$58*Baseline!B$66/Baseline!B$73 + Baseline!B$59*Baseline!B$52/Baseline!B$74 + Baseline!B$68*Baseline!B$53/Baseline!B$75 + Baseline!B$60*Baseline!B$54/Baseline!B$76)</f>
        <v>1.096639702254693E-7</v>
      </c>
      <c r="N59" s="1">
        <f>Baseline!B$33 * (C59 * Baseline!B$58*Baseline!B$57/Baseline!B$73 + Baseline!B$59*Baseline!B$67/Baseline!B$74 + Baseline!B$68*Baseline!B$55/Baseline!B$75 + Baseline!B$60*Baseline!B$56/Baseline!B$76)</f>
        <v>1.39294310883829E-8</v>
      </c>
      <c r="O59" s="1">
        <f>Baseline!B$33 * (C59 * Baseline!B$58*Baseline!B$58/Baseline!B$73 + Baseline!B$59*Baseline!B$59/Baseline!B$74 + Baseline!B$68*Baseline!B$68/Baseline!B$75 + Baseline!B$60*Baseline!B$60/Baseline!B$76)</f>
        <v>1.3250173365201022E-6</v>
      </c>
      <c r="P59" s="40">
        <f>Baseline!B$33 * (C59 * Baseline!B$58*Baseline!B$61/Baseline!B$73 + Baseline!B$59*Baseline!B$62/Baseline!B$74 + Baseline!B$68*Baseline!B$63/Baseline!B$75 + Baseline!B$60*Baseline!B$69/Baseline!B$76)</f>
        <v>1.6490281389278565E-9</v>
      </c>
      <c r="Q59" s="40">
        <f>Baseline!B$33 * (C59 * Baseline!B$61*Baseline!B$66/Baseline!B$73 + Baseline!B$62*Baseline!B$52/Baseline!B$74 + Baseline!B$63*Baseline!B$53/Baseline!B$75 + Baseline!B$69*Baseline!B$54/Baseline!B$76)</f>
        <v>1.8558320207008055E-9</v>
      </c>
      <c r="R59" s="40">
        <f>Baseline!B$33 * (C59 * Baseline!B$61*Baseline!B$57/Baseline!B$73 + Baseline!B$62*Baseline!B$67/Baseline!B$74 + Baseline!B$63*Baseline!B$55/Baseline!B$75 + Baseline!B$69*Baseline!B$56/Baseline!B$76)</f>
        <v>1.4629442228091921E-8</v>
      </c>
      <c r="S59" s="40">
        <f>Baseline!B$33 * (C59 * Baseline!B$61*Baseline!B$58/Baseline!B$73 + Baseline!B$62*Baseline!B$59/Baseline!B$74 + Baseline!B$63*Baseline!B$68/Baseline!B$75 + Baseline!B$69*Baseline!B$60/Baseline!B$76)</f>
        <v>1.6490281389278565E-9</v>
      </c>
      <c r="T59" s="40">
        <f>Baseline!B$33 * (C59 * Baseline!B$61*Baseline!B$61/Baseline!B$73 + Baseline!B$62*Baseline!B$62/Baseline!B$74 + Baseline!B$63*Baseline!B$63/Baseline!B$75 + Baseline!B$69*Baseline!B$69/Baseline!B$76)</f>
        <v>9.8551808777654966E-8</v>
      </c>
      <c r="U59" s="40"/>
      <c r="V59" s="40">
        <f>E59 * ( Baseline!B$87 * Baseline!B$7 )</f>
        <v>0.25328056040951585</v>
      </c>
      <c r="W59" s="40">
        <f>F59 * ( Baseline!D$87 * Baseline!B$11 )</f>
        <v>7.3543458726724816E-4</v>
      </c>
      <c r="X59" s="40">
        <f>G59 * ( Baseline!F$87 * Baseline!B$16 )</f>
        <v>3.8091527742954065E-3</v>
      </c>
      <c r="Y59" s="40">
        <f>H59 * ( Baseline!H$87 * Baseline!B$18 )</f>
        <v>6.5264688066676824E-4</v>
      </c>
      <c r="Z59" s="48">
        <f t="shared" si="0"/>
        <v>0.25847779465174525</v>
      </c>
      <c r="AA59" s="40">
        <f>I59 * ( Baseline!B$87 * Baseline!B$7 )</f>
        <v>4.1379318498720901E-4</v>
      </c>
      <c r="AB59" s="1">
        <f>J59 * ( Baseline!D$87 * Baseline!B$11 )</f>
        <v>3.3110913962291745E-2</v>
      </c>
      <c r="AC59" s="1">
        <f>K59 * ( Baseline!F$87 * Baseline!B$16 )</f>
        <v>4.8383558397147524E-4</v>
      </c>
      <c r="AD59" s="1">
        <f>L59 * ( Baseline!F$87 * Baseline!B$16 )</f>
        <v>5.0815030985070495E-4</v>
      </c>
      <c r="AE59" s="48">
        <f t="shared" si="1"/>
        <v>3.4516693041101137E-2</v>
      </c>
      <c r="AF59" s="48">
        <f>M59 * ( Baseline!B$87 * Baseline!B$7 )</f>
        <v>1.1382023469701458E-3</v>
      </c>
      <c r="AG59" s="48">
        <f>N59 * ( Baseline!D$87 * Baseline!B$11 )</f>
        <v>2.569505834289701E-4</v>
      </c>
      <c r="AH59" s="48">
        <f>O59 * ( Baseline!F$87 * Baseline!B$16 )</f>
        <v>4.6024172324036959E-2</v>
      </c>
      <c r="AI59" s="48">
        <f>P59 * ( Baseline!H$87 * Baseline!B$18 )</f>
        <v>5.7991944259943359E-4</v>
      </c>
      <c r="AJ59" s="48">
        <f t="shared" si="2"/>
        <v>4.7999244697035509E-2</v>
      </c>
      <c r="AK59" s="48">
        <f>Q59 * ( Baseline!B$87 * Baseline!B$7 )</f>
        <v>1.9261680542853659E-5</v>
      </c>
      <c r="AL59" s="48">
        <f>R59 * ( Baseline!D$87 * Baseline!B$11 )</f>
        <v>2.6986340589915848E-4</v>
      </c>
      <c r="AM59" s="48">
        <f>S59 * ( Baseline!F$87 * Baseline!B$16 )</f>
        <v>5.727861299726489E-5</v>
      </c>
      <c r="AN59" s="48">
        <f>T59 * ( Baseline!H$87 * Baseline!B$18 )</f>
        <v>3.4658056260132741E-2</v>
      </c>
      <c r="AO59" s="48">
        <f t="shared" si="3"/>
        <v>3.5004459959572021E-2</v>
      </c>
      <c r="AP59" s="48"/>
      <c r="AQ59" s="48">
        <f>V59 * ( (1-Baseline!B$88-Baseline!B$87) + (1-B59)*Baseline!B$88 )</f>
        <v>9.0416749502759616E-2</v>
      </c>
      <c r="AR59" s="48">
        <f>W59 * ( (1-Baseline!B$88-Baseline!B$87) + (1-B59)*Baseline!B$88 )</f>
        <v>2.6253734098303865E-4</v>
      </c>
      <c r="AS59" s="48">
        <f>X59 * ( (1-Baseline!B$88-Baseline!B$87) + (1-B59)*Baseline!B$88 )</f>
        <v>1.3598012088031923E-3</v>
      </c>
      <c r="AT59" s="48">
        <f>Y59 * ( (1-Baseline!B$88-Baseline!B$87) + (1-B59)*Baseline!B$88 )</f>
        <v>2.3298357137079202E-4</v>
      </c>
      <c r="AU59" s="48">
        <f t="shared" si="4"/>
        <v>9.2272071623916638E-2</v>
      </c>
      <c r="AV59" s="48">
        <f>AA59 * ( (1-Baseline!D$88-Baseline!D$87) + (1-B59)*Baseline!D$88 )</f>
        <v>2.8075633954298331E-4</v>
      </c>
      <c r="AW59" s="48">
        <f>AB59 * ( (1-Baseline!D$88-Baseline!D$87) + (1-B59)*Baseline!D$88 )</f>
        <v>2.2465568163629965E-2</v>
      </c>
      <c r="AX59" s="48">
        <f>AC59 * ( (1-Baseline!D$88-Baseline!D$87) + (1-B59)*Baseline!D$88 )</f>
        <v>3.2827971176149784E-4</v>
      </c>
      <c r="AY59" s="48">
        <f>AD59 * ( (1-Baseline!D$88-Baseline!D$87) + (1-B59)*Baseline!D$88 )</f>
        <v>3.44777115978183E-4</v>
      </c>
      <c r="AZ59" s="48">
        <f t="shared" si="5"/>
        <v>2.341938133091263E-2</v>
      </c>
      <c r="BA59" s="48">
        <f>AF59 * ( (1-Baseline!F$88-Baseline!F$87) + (1-Baseline!B$36)*Baseline!F$88 )</f>
        <v>8.1908683135482007E-4</v>
      </c>
      <c r="BB59" s="48">
        <f>AG59 * ( (1-Baseline!F$88-Baseline!F$87) + (1-Baseline!B$36)*Baseline!F$88 )</f>
        <v>1.8490986225415664E-4</v>
      </c>
      <c r="BC59" s="48">
        <f>AH59 * ( (1-Baseline!F$88-Baseline!F$87) + (1-Baseline!B$36)*Baseline!F$88 )</f>
        <v>3.3120467177891369E-2</v>
      </c>
      <c r="BD59" s="48">
        <f>AI59 * ( (1-Baseline!F$88-Baseline!F$87) + (1-Baseline!B$36)*Baseline!F$88 )</f>
        <v>4.1732858831671562E-4</v>
      </c>
      <c r="BE59" s="48">
        <f t="shared" si="6"/>
        <v>3.4541792459817061E-2</v>
      </c>
      <c r="BF59" s="48">
        <f>AK59 * ( (1-Baseline!H$88-Baseline!H$87) + (1-Baseline!B$36)*Baseline!H$88 )</f>
        <v>1.5261414727713809E-5</v>
      </c>
      <c r="BG59" s="48">
        <f>AL59 * ( (1-Baseline!H$88-Baseline!H$87) + (1-Baseline!B$36)*Baseline!H$88 )</f>
        <v>2.1381817376202122E-4</v>
      </c>
      <c r="BH59" s="48">
        <f>AM59 * ( (1-Baseline!H$88-Baseline!H$87) + (1-Baseline!B$36)*Baseline!H$88 )</f>
        <v>4.5382990649992912E-5</v>
      </c>
      <c r="BI59" s="48">
        <f>AN59 * ( (1-Baseline!H$88-Baseline!H$87) + (1-Baseline!B$36)*Baseline!H$88 )</f>
        <v>2.746027113602837E-2</v>
      </c>
      <c r="BJ59" s="48">
        <f t="shared" si="7"/>
        <v>2.7734733715168099E-2</v>
      </c>
      <c r="BK59" s="48"/>
      <c r="BL59" s="48">
        <f t="shared" si="18"/>
        <v>0.97989291788398392</v>
      </c>
      <c r="BM59" s="48">
        <f t="shared" si="19"/>
        <v>2.8452524839053229E-3</v>
      </c>
      <c r="BN59" s="48">
        <f t="shared" si="20"/>
        <v>1.4736866582398655E-2</v>
      </c>
      <c r="BO59" s="48">
        <f t="shared" si="21"/>
        <v>2.5249630497122533E-3</v>
      </c>
      <c r="BP59" s="48">
        <f t="shared" si="8"/>
        <v>1.0000000000000002</v>
      </c>
      <c r="BQ59" s="48">
        <f t="shared" si="22"/>
        <v>1.1988204793966796E-2</v>
      </c>
      <c r="BR59" s="48">
        <f t="shared" si="23"/>
        <v>0.95927248658683939</v>
      </c>
      <c r="BS59" s="48">
        <f t="shared" si="24"/>
        <v>1.4017437400371542E-2</v>
      </c>
      <c r="BT59" s="48">
        <f t="shared" si="25"/>
        <v>1.472187121882213E-2</v>
      </c>
      <c r="BU59" s="48">
        <f t="shared" si="9"/>
        <v>0.99999999999999989</v>
      </c>
      <c r="BV59" s="48">
        <f t="shared" si="26"/>
        <v>2.3712922029384402E-2</v>
      </c>
      <c r="BW59" s="48">
        <f t="shared" si="27"/>
        <v>5.3532213902699119E-3</v>
      </c>
      <c r="BX59" s="48">
        <f t="shared" si="28"/>
        <v>0.95885201141257681</v>
      </c>
      <c r="BY59" s="48">
        <f t="shared" si="29"/>
        <v>1.208184516776886E-2</v>
      </c>
      <c r="BZ59" s="48">
        <f t="shared" si="10"/>
        <v>1</v>
      </c>
      <c r="CA59" s="48">
        <f t="shared" si="30"/>
        <v>5.502636111255453E-4</v>
      </c>
      <c r="CB59" s="48">
        <f t="shared" si="31"/>
        <v>7.7094006366855532E-3</v>
      </c>
      <c r="CC59" s="48">
        <f t="shared" si="32"/>
        <v>1.6363232874730287E-3</v>
      </c>
      <c r="CD59" s="48">
        <f t="shared" si="33"/>
        <v>0.9901040124647158</v>
      </c>
      <c r="CE59" s="48">
        <f t="shared" si="11"/>
        <v>0.99999999999999989</v>
      </c>
      <c r="CF59" s="48"/>
      <c r="CG59" s="48">
        <f t="shared" si="34"/>
        <v>0.97989291788398392</v>
      </c>
      <c r="CH59" s="48">
        <f t="shared" si="35"/>
        <v>2.8452524839053229E-3</v>
      </c>
      <c r="CI59" s="48">
        <f t="shared" si="36"/>
        <v>1.4736866582398655E-2</v>
      </c>
      <c r="CJ59" s="48">
        <f t="shared" si="37"/>
        <v>2.5249630497122533E-3</v>
      </c>
      <c r="CK59" s="48">
        <f t="shared" si="12"/>
        <v>1.0000000000000002</v>
      </c>
      <c r="CL59" s="48">
        <f t="shared" si="38"/>
        <v>1.1988204793966796E-2</v>
      </c>
      <c r="CM59" s="48">
        <f t="shared" si="39"/>
        <v>0.95927248658683939</v>
      </c>
      <c r="CN59" s="48">
        <f t="shared" si="40"/>
        <v>1.4017437400371542E-2</v>
      </c>
      <c r="CO59" s="48">
        <f t="shared" si="41"/>
        <v>1.472187121882213E-2</v>
      </c>
      <c r="CP59" s="48">
        <f t="shared" si="13"/>
        <v>0.99999999999999989</v>
      </c>
      <c r="CQ59" s="48">
        <f t="shared" si="42"/>
        <v>2.3712922029384402E-2</v>
      </c>
      <c r="CR59" s="48">
        <f t="shared" si="43"/>
        <v>5.3532213902699119E-3</v>
      </c>
      <c r="CS59" s="48">
        <f t="shared" si="44"/>
        <v>0.95885201141257681</v>
      </c>
      <c r="CT59" s="48">
        <f t="shared" si="45"/>
        <v>1.208184516776886E-2</v>
      </c>
      <c r="CU59" s="48">
        <f t="shared" si="14"/>
        <v>1</v>
      </c>
      <c r="CV59" s="48">
        <f t="shared" si="46"/>
        <v>5.502636111255453E-4</v>
      </c>
      <c r="CW59" s="48">
        <f t="shared" si="47"/>
        <v>7.7094006366855532E-3</v>
      </c>
      <c r="CX59" s="48">
        <f t="shared" si="48"/>
        <v>1.6363232874730287E-3</v>
      </c>
      <c r="CY59" s="48">
        <f t="shared" si="49"/>
        <v>0.9901040124647158</v>
      </c>
      <c r="CZ59" s="48">
        <f t="shared" si="15"/>
        <v>0.99999999999999989</v>
      </c>
      <c r="DA59" s="48"/>
      <c r="DB59" s="48">
        <f>(AQ59*Baseline!B$7 + AV59*Baseline!B$11 + BA59*Baseline!B$16 + BF59*Baseline!B$18)</f>
        <v>47897.14978506371</v>
      </c>
      <c r="DC59" s="48">
        <f>(AR59*Baseline!B$7 + AW59*Baseline!B$11 + BB59*Baseline!B$16 + BG59*Baseline!B$18)</f>
        <v>58716.346501580061</v>
      </c>
      <c r="DD59" s="48">
        <f>(AS59*Baseline!B$7 + AX59*Baseline!B$11 + BC59*Baseline!B$16 + BH59*Baseline!B$18)</f>
        <v>114401.49926432995</v>
      </c>
      <c r="DE59" s="48">
        <f>(AT59*Baseline!B$7 + AY59*Baseline!B$11 + BD59*Baseline!B$16 + BI59*Baseline!B$18)</f>
        <v>1259678.7431385734</v>
      </c>
      <c r="DF59" s="48">
        <f t="shared" si="16"/>
        <v>1480693.7386895472</v>
      </c>
      <c r="DG59" s="48"/>
      <c r="DH59" s="48">
        <f t="shared" si="50"/>
        <v>3.2347776271043023E-2</v>
      </c>
      <c r="DI59" s="48">
        <f t="shared" si="51"/>
        <v>3.965461929591569E-2</v>
      </c>
      <c r="DJ59" s="48">
        <f t="shared" si="52"/>
        <v>7.7262094297486719E-2</v>
      </c>
      <c r="DK59" s="48">
        <f t="shared" si="53"/>
        <v>0.85073551013555448</v>
      </c>
      <c r="DL59" s="48">
        <f t="shared" si="17"/>
        <v>0.99999999999999989</v>
      </c>
      <c r="DM59" s="48"/>
      <c r="DN59" s="48">
        <f>DH59 / (Baseline!B$7/Baseline!B$17)</f>
        <v>3.452912355271359</v>
      </c>
      <c r="DO59" s="48">
        <f>DI59 / (Baseline!B$11/Baseline!B$17)</f>
        <v>0.95728148954811165</v>
      </c>
      <c r="DP59" s="48">
        <f>DJ59 / (Baseline!B$16/Baseline!B$17)</f>
        <v>1.1939328481529985</v>
      </c>
      <c r="DQ59" s="48">
        <f>DK59 / (Baseline!B$18/Baseline!B$17)</f>
        <v>0.96183159897398063</v>
      </c>
      <c r="DR59" s="71"/>
      <c r="DS59" s="48">
        <f>(AU59*Baseline!B$34)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2.6370341993587496E-2</v>
      </c>
      <c r="DT59" s="48">
        <f>(AZ59*Baseline!B$34) + (Baseline!D$88*(1-Baseline!D$89)*Baseline!B$35) + (Baseline!D$88*Baseline!D$89*((1-Baseline!D$90)*Baseline!B$40 + Baseline!D$90*Baseline!B$41))</f>
        <v>9.9264751996368979E-3</v>
      </c>
      <c r="DU59" s="48">
        <f>(BE59*Baseline!B$34) + (Baseline!F$88*(1-Baseline!F$89)*Baseline!B$35) + (Baseline!F$88*Baseline!F$89*((1-Baseline!F$90)*Baseline!B$40 + Baseline!F$90*Baseline!B$41))</f>
        <v>1.2911908868972562E-2</v>
      </c>
      <c r="DV59" s="48">
        <f>(BJ59*Baseline!B$34) + (Baseline!H$88*(1-Baseline!H$89)*Baseline!B$35) + (Baseline!H$88*Baseline!H$89*((1-Baseline!H$90)*Baseline!B$40 + Baseline!H$90*Baseline!B$41))</f>
        <v>9.3052100572752171E-3</v>
      </c>
      <c r="DW59" s="48">
        <f>( DS59*Baseline!B$7 + DT59*Baseline!B$11 + DU59*Baseline!B$16 + DV59*Baseline!B$18 ) / Baseline!B$17</f>
        <v>9.7242136749139691E-3</v>
      </c>
    </row>
    <row r="60" spans="1:127">
      <c r="A60" s="7" t="s">
        <v>141</v>
      </c>
      <c r="B60" s="1">
        <f>MIN( MAX( NORMINV( MCrands!B60, (B$5+B$4)/2, (B$5-B$4)/3.29 ), 0 ), 1 )</f>
        <v>0.65737319239771574</v>
      </c>
      <c r="C60" s="1">
        <f>MAX( NORMINV( MCrands!C60, (C$5+C$4)/2, (C$5-C$4)/3.29 ), 0 )</f>
        <v>2.8422825788384642</v>
      </c>
      <c r="D60" s="40"/>
      <c r="E60" s="40">
        <f>Baseline!B$33 * (C60 * Baseline!B$66*Baseline!B$66/Baseline!B$73 + Baseline!B$52*Baseline!B$52/Baseline!B$74 + Baseline!B$53*Baseline!B$53/Baseline!B$75 + Baseline!B$54*Baseline!B$54/Baseline!B$76)</f>
        <v>2.3792847110482443E-5</v>
      </c>
      <c r="F60" s="40">
        <f>Baseline!B$33 * (C60 * Baseline!B$66*Baseline!B$57/Baseline!B$73 + Baseline!B$52*Baseline!B$67/Baseline!B$74 + Baseline!B$53*Baseline!B$55/Baseline!B$75 + Baseline!B$54*Baseline!B$56/Baseline!B$76)</f>
        <v>3.978668755718982E-8</v>
      </c>
      <c r="G60" s="1">
        <f>Baseline!B$33 * (C60 * Baseline!B$66*Baseline!B$58/Baseline!B$73 + Baseline!B$52*Baseline!B$59/Baseline!B$74 + Baseline!B$53*Baseline!B$68/Baseline!B$75 + Baseline!B$54*Baseline!B$60/Baseline!B$76)</f>
        <v>1.0946331612007613E-7</v>
      </c>
      <c r="H60" s="40">
        <f>Baseline!B$33 * (C60 * Baseline!B$66*Baseline!B$61/Baseline!B$73 + Baseline!B$52*Baseline!B$62/Baseline!B$74 + Baseline!B$53*Baseline!B$63/Baseline!B$75 + Baseline!B$54*Baseline!B$69/Baseline!B$76)</f>
        <v>1.8357666101614881E-9</v>
      </c>
      <c r="I60" s="40">
        <f>Baseline!B$33 * (C60 * Baseline!B$57*Baseline!B$66/Baseline!B$73 + Baseline!B$67*Baseline!B$52/Baseline!B$74 + Baseline!B$55*Baseline!B$53/Baseline!B$75 + Baseline!B$56*Baseline!B$54/Baseline!B$76)</f>
        <v>3.978668755718982E-8</v>
      </c>
      <c r="J60" s="1">
        <f>Baseline!B$33 * (C60 * Baseline!B$57*Baseline!B$57/Baseline!B$73 + Baseline!B$67*Baseline!B$67/Baseline!B$74 + Baseline!B$55*Baseline!B$55/Baseline!B$75 + Baseline!B$56*Baseline!B$56/Baseline!B$76)</f>
        <v>1.7949606704583456E-6</v>
      </c>
      <c r="K60" s="40">
        <f>Baseline!B$33 * (C60 * Baseline!B$57*Baseline!B$58/Baseline!B$73 + Baseline!B$67*Baseline!B$59/Baseline!B$74 + Baseline!B$55*Baseline!B$68/Baseline!B$75 + Baseline!B$56*Baseline!B$60/Baseline!B$76)</f>
        <v>1.3929404253999032E-8</v>
      </c>
      <c r="L60" s="1">
        <f>Baseline!B$33 * (C60 * Baseline!B$57*Baseline!B$61/Baseline!B$73 + Baseline!B$67*Baseline!B$62/Baseline!B$74 + Baseline!B$55*Baseline!B$63/Baseline!B$75 + Baseline!B$56*Baseline!B$69/Baseline!B$76)</f>
        <v>1.4629439544653533E-8</v>
      </c>
      <c r="M60" s="40">
        <f>Baseline!B$33 * (C60 * Baseline!B$58*Baseline!B$66/Baseline!B$73 + Baseline!B$59*Baseline!B$52/Baseline!B$74 + Baseline!B$68*Baseline!B$53/Baseline!B$75 + Baseline!B$60*Baseline!B$54/Baseline!B$76)</f>
        <v>1.0946331612007613E-7</v>
      </c>
      <c r="N60" s="1">
        <f>Baseline!B$33 * (C60 * Baseline!B$58*Baseline!B$57/Baseline!B$73 + Baseline!B$59*Baseline!B$67/Baseline!B$74 + Baseline!B$68*Baseline!B$55/Baseline!B$75 + Baseline!B$60*Baseline!B$56/Baseline!B$76)</f>
        <v>1.3929404253999032E-8</v>
      </c>
      <c r="O60" s="1">
        <f>Baseline!B$33 * (C60 * Baseline!B$58*Baseline!B$58/Baseline!B$73 + Baseline!B$59*Baseline!B$59/Baseline!B$74 + Baseline!B$68*Baseline!B$68/Baseline!B$75 + Baseline!B$60*Baseline!B$60/Baseline!B$76)</f>
        <v>1.3250172705522418E-6</v>
      </c>
      <c r="P60" s="40">
        <f>Baseline!B$33 * (C60 * Baseline!B$58*Baseline!B$61/Baseline!B$73 + Baseline!B$59*Baseline!B$62/Baseline!B$74 + Baseline!B$68*Baseline!B$63/Baseline!B$75 + Baseline!B$60*Baseline!B$69/Baseline!B$76)</f>
        <v>1.6490215421418216E-9</v>
      </c>
      <c r="Q60" s="40">
        <f>Baseline!B$33 * (C60 * Baseline!B$61*Baseline!B$66/Baseline!B$73 + Baseline!B$62*Baseline!B$52/Baseline!B$74 + Baseline!B$63*Baseline!B$53/Baseline!B$75 + Baseline!B$69*Baseline!B$54/Baseline!B$76)</f>
        <v>1.8357666101614881E-9</v>
      </c>
      <c r="R60" s="40">
        <f>Baseline!B$33 * (C60 * Baseline!B$61*Baseline!B$57/Baseline!B$73 + Baseline!B$62*Baseline!B$67/Baseline!B$74 + Baseline!B$63*Baseline!B$55/Baseline!B$75 + Baseline!B$69*Baseline!B$56/Baseline!B$76)</f>
        <v>1.4629439544653533E-8</v>
      </c>
      <c r="S60" s="40">
        <f>Baseline!B$33 * (C60 * Baseline!B$61*Baseline!B$58/Baseline!B$73 + Baseline!B$62*Baseline!B$59/Baseline!B$74 + Baseline!B$63*Baseline!B$68/Baseline!B$75 + Baseline!B$69*Baseline!B$60/Baseline!B$76)</f>
        <v>1.6490215421418216E-9</v>
      </c>
      <c r="T60" s="40">
        <f>Baseline!B$33 * (C60 * Baseline!B$61*Baseline!B$61/Baseline!B$73 + Baseline!B$62*Baseline!B$62/Baseline!B$74 + Baseline!B$63*Baseline!B$63/Baseline!B$75 + Baseline!B$69*Baseline!B$69/Baseline!B$76)</f>
        <v>9.8551808117976376E-8</v>
      </c>
      <c r="U60" s="40"/>
      <c r="V60" s="40">
        <f>E60 * ( Baseline!B$87 * Baseline!B$7 )</f>
        <v>0.24694596015969728</v>
      </c>
      <c r="W60" s="40">
        <f>F60 * ( Baseline!D$87 * Baseline!B$11 )</f>
        <v>7.339289390686024E-4</v>
      </c>
      <c r="X60" s="40">
        <f>G60 * ( Baseline!F$87 * Baseline!B$16 )</f>
        <v>3.8021831001110716E-3</v>
      </c>
      <c r="Y60" s="40">
        <f>H60 * ( Baseline!H$87 * Baseline!B$18 )</f>
        <v>6.45590408178036E-4</v>
      </c>
      <c r="Z60" s="48">
        <f t="shared" si="0"/>
        <v>0.25212766260705494</v>
      </c>
      <c r="AA60" s="40">
        <f>I60 * ( Baseline!B$87 * Baseline!B$7 )</f>
        <v>4.1294603015607314E-4</v>
      </c>
      <c r="AB60" s="1">
        <f>J60 * ( Baseline!D$87 * Baseline!B$11 )</f>
        <v>3.3110913760934578E-2</v>
      </c>
      <c r="AC60" s="1">
        <f>K60 * ( Baseline!F$87 * Baseline!B$16 )</f>
        <v>4.838346518853256E-4</v>
      </c>
      <c r="AD60" s="1">
        <f>L60 * ( Baseline!F$87 * Baseline!B$16 )</f>
        <v>5.0815021664208997E-4</v>
      </c>
      <c r="AE60" s="48">
        <f t="shared" si="1"/>
        <v>3.4515844659618072E-2</v>
      </c>
      <c r="AF60" s="48">
        <f>M60 * ( Baseline!B$87 * Baseline!B$7 )</f>
        <v>1.1361197580102701E-3</v>
      </c>
      <c r="AG60" s="48">
        <f>N60 * ( Baseline!D$87 * Baseline!B$11 )</f>
        <v>2.5695008842594038E-4</v>
      </c>
      <c r="AH60" s="48">
        <f>O60 * ( Baseline!F$87 * Baseline!B$16 )</f>
        <v>4.6024170032658504E-2</v>
      </c>
      <c r="AI60" s="48">
        <f>P60 * ( Baseline!H$87 * Baseline!B$18 )</f>
        <v>5.7991712268481847E-4</v>
      </c>
      <c r="AJ60" s="48">
        <f t="shared" si="2"/>
        <v>4.7997157001779533E-2</v>
      </c>
      <c r="AK60" s="48">
        <f>Q60 * ( Baseline!B$87 * Baseline!B$7 )</f>
        <v>1.9053421646866086E-5</v>
      </c>
      <c r="AL60" s="48">
        <f>R60 * ( Baseline!D$87 * Baseline!B$11 )</f>
        <v>2.6986335639885548E-4</v>
      </c>
      <c r="AM60" s="48">
        <f>S60 * ( Baseline!F$87 * Baseline!B$16 )</f>
        <v>5.7278383859419758E-5</v>
      </c>
      <c r="AN60" s="48">
        <f>T60 * ( Baseline!H$87 * Baseline!B$18 )</f>
        <v>3.4658056028141281E-2</v>
      </c>
      <c r="AO60" s="48">
        <f t="shared" si="3"/>
        <v>3.5004251190046423E-2</v>
      </c>
      <c r="AP60" s="48"/>
      <c r="AQ60" s="48">
        <f>V60 * ( (1-Baseline!B$88-Baseline!B$87) + (1-B60)*Baseline!B$88 )</f>
        <v>9.7182584392169355E-2</v>
      </c>
      <c r="AR60" s="48">
        <f>W60 * ( (1-Baseline!B$88-Baseline!B$87) + (1-B60)*Baseline!B$88 )</f>
        <v>2.8882882316748408E-4</v>
      </c>
      <c r="AS60" s="48">
        <f>X60 * ( (1-Baseline!B$88-Baseline!B$87) + (1-B60)*Baseline!B$88 )</f>
        <v>1.4963029958541083E-3</v>
      </c>
      <c r="AT60" s="48">
        <f>Y60 * ( (1-Baseline!B$88-Baseline!B$87) + (1-B60)*Baseline!B$88 )</f>
        <v>2.5406426687427352E-4</v>
      </c>
      <c r="AU60" s="48">
        <f t="shared" si="4"/>
        <v>9.9221780478065222E-2</v>
      </c>
      <c r="AV60" s="48">
        <f>AA60 * ( (1-Baseline!D$88-Baseline!D$87) + (1-B60)*Baseline!D$88 )</f>
        <v>2.8778011032409845E-4</v>
      </c>
      <c r="AW60" s="48">
        <f>AB60 * ( (1-Baseline!D$88-Baseline!D$87) + (1-B60)*Baseline!D$88 )</f>
        <v>2.3074837192289026E-2</v>
      </c>
      <c r="AX60" s="48">
        <f>AC60 * ( (1-Baseline!D$88-Baseline!D$87) + (1-B60)*Baseline!D$88 )</f>
        <v>3.3718205123695147E-4</v>
      </c>
      <c r="AY60" s="48">
        <f>AD60 * ( (1-Baseline!D$88-Baseline!D$87) + (1-B60)*Baseline!D$88 )</f>
        <v>3.5412745183966386E-4</v>
      </c>
      <c r="AZ60" s="48">
        <f t="shared" si="5"/>
        <v>2.405392680568974E-2</v>
      </c>
      <c r="BA60" s="48">
        <f>AF60 * ( (1-Baseline!F$88-Baseline!F$87) + (1-Baseline!B$36)*Baseline!F$88 )</f>
        <v>8.1758813369644677E-4</v>
      </c>
      <c r="BB60" s="48">
        <f>AG60 * ( (1-Baseline!F$88-Baseline!F$87) + (1-Baseline!B$36)*Baseline!F$88 )</f>
        <v>1.8490950603413633E-4</v>
      </c>
      <c r="BC60" s="48">
        <f>AH60 * ( (1-Baseline!F$88-Baseline!F$87) + (1-Baseline!B$36)*Baseline!F$88 )</f>
        <v>3.3120465528942107E-2</v>
      </c>
      <c r="BD60" s="48">
        <f>AI60 * ( (1-Baseline!F$88-Baseline!F$87) + (1-Baseline!B$36)*Baseline!F$88 )</f>
        <v>4.1732691883192134E-4</v>
      </c>
      <c r="BE60" s="48">
        <f t="shared" si="6"/>
        <v>3.4540290087504616E-2</v>
      </c>
      <c r="BF60" s="48">
        <f>AK60 * ( (1-Baseline!H$88-Baseline!H$87) + (1-Baseline!B$36)*Baseline!H$88 )</f>
        <v>1.5096407039244935E-5</v>
      </c>
      <c r="BG60" s="48">
        <f>AL60 * ( (1-Baseline!H$88-Baseline!H$87) + (1-Baseline!B$36)*Baseline!H$88 )</f>
        <v>2.1381813454194115E-4</v>
      </c>
      <c r="BH60" s="48">
        <f>AM60 * ( (1-Baseline!H$88-Baseline!H$87) + (1-Baseline!B$36)*Baseline!H$88 )</f>
        <v>4.5382809099495458E-5</v>
      </c>
      <c r="BI60" s="48">
        <f>AN60 * ( (1-Baseline!H$88-Baseline!H$87) + (1-Baseline!B$36)*Baseline!H$88 )</f>
        <v>2.7460270952216898E-2</v>
      </c>
      <c r="BJ60" s="48">
        <f t="shared" si="7"/>
        <v>2.773456830289758E-2</v>
      </c>
      <c r="BK60" s="48"/>
      <c r="BL60" s="48">
        <f t="shared" si="18"/>
        <v>0.97944810024501983</v>
      </c>
      <c r="BM60" s="48">
        <f t="shared" si="19"/>
        <v>2.9109417486348674E-3</v>
      </c>
      <c r="BN60" s="48">
        <f t="shared" si="20"/>
        <v>1.5080388485720568E-2</v>
      </c>
      <c r="BO60" s="48">
        <f t="shared" si="21"/>
        <v>2.5605695206249507E-3</v>
      </c>
      <c r="BP60" s="48">
        <f t="shared" si="8"/>
        <v>1.0000000000000002</v>
      </c>
      <c r="BQ60" s="48">
        <f t="shared" si="22"/>
        <v>1.196395551748443E-2</v>
      </c>
      <c r="BR60" s="48">
        <f t="shared" si="23"/>
        <v>0.95929605917113203</v>
      </c>
      <c r="BS60" s="48">
        <f t="shared" si="24"/>
        <v>1.4017754937093849E-2</v>
      </c>
      <c r="BT60" s="48">
        <f t="shared" si="25"/>
        <v>1.472223037428958E-2</v>
      </c>
      <c r="BU60" s="48">
        <f t="shared" si="9"/>
        <v>0.99999999999999989</v>
      </c>
      <c r="BV60" s="48">
        <f t="shared" si="26"/>
        <v>2.3670563612093683E-2</v>
      </c>
      <c r="BW60" s="48">
        <f t="shared" si="27"/>
        <v>5.353443922030918E-3</v>
      </c>
      <c r="BX60" s="48">
        <f t="shared" si="28"/>
        <v>0.95889367011783888</v>
      </c>
      <c r="BY60" s="48">
        <f t="shared" si="29"/>
        <v>1.2082322348036521E-2</v>
      </c>
      <c r="BZ60" s="48">
        <f t="shared" si="10"/>
        <v>1</v>
      </c>
      <c r="CA60" s="48">
        <f t="shared" si="30"/>
        <v>5.4431736143762993E-4</v>
      </c>
      <c r="CB60" s="48">
        <f t="shared" si="31"/>
        <v>7.7094452023470806E-3</v>
      </c>
      <c r="CC60" s="48">
        <f t="shared" si="32"/>
        <v>1.6363265006996367E-3</v>
      </c>
      <c r="CD60" s="48">
        <f t="shared" si="33"/>
        <v>0.99010991093551559</v>
      </c>
      <c r="CE60" s="48">
        <f t="shared" si="11"/>
        <v>0.99999999999999989</v>
      </c>
      <c r="CF60" s="48"/>
      <c r="CG60" s="48">
        <f t="shared" si="34"/>
        <v>0.97944810024501983</v>
      </c>
      <c r="CH60" s="48">
        <f t="shared" si="35"/>
        <v>2.9109417486348674E-3</v>
      </c>
      <c r="CI60" s="48">
        <f t="shared" si="36"/>
        <v>1.5080388485720568E-2</v>
      </c>
      <c r="CJ60" s="48">
        <f t="shared" si="37"/>
        <v>2.5605695206249507E-3</v>
      </c>
      <c r="CK60" s="48">
        <f t="shared" si="12"/>
        <v>1.0000000000000002</v>
      </c>
      <c r="CL60" s="48">
        <f t="shared" si="38"/>
        <v>1.196395551748443E-2</v>
      </c>
      <c r="CM60" s="48">
        <f t="shared" si="39"/>
        <v>0.95929605917113203</v>
      </c>
      <c r="CN60" s="48">
        <f t="shared" si="40"/>
        <v>1.4017754937093849E-2</v>
      </c>
      <c r="CO60" s="48">
        <f t="shared" si="41"/>
        <v>1.472223037428958E-2</v>
      </c>
      <c r="CP60" s="48">
        <f t="shared" si="13"/>
        <v>0.99999999999999989</v>
      </c>
      <c r="CQ60" s="48">
        <f t="shared" si="42"/>
        <v>2.3670563612093683E-2</v>
      </c>
      <c r="CR60" s="48">
        <f t="shared" si="43"/>
        <v>5.353443922030918E-3</v>
      </c>
      <c r="CS60" s="48">
        <f t="shared" si="44"/>
        <v>0.95889367011783888</v>
      </c>
      <c r="CT60" s="48">
        <f t="shared" si="45"/>
        <v>1.2082322348036521E-2</v>
      </c>
      <c r="CU60" s="48">
        <f t="shared" si="14"/>
        <v>1</v>
      </c>
      <c r="CV60" s="48">
        <f t="shared" si="46"/>
        <v>5.4431736143762993E-4</v>
      </c>
      <c r="CW60" s="48">
        <f t="shared" si="47"/>
        <v>7.7094452023470806E-3</v>
      </c>
      <c r="CX60" s="48">
        <f t="shared" si="48"/>
        <v>1.6363265006996367E-3</v>
      </c>
      <c r="CY60" s="48">
        <f t="shared" si="49"/>
        <v>0.99010991093551559</v>
      </c>
      <c r="CZ60" s="48">
        <f t="shared" si="15"/>
        <v>0.99999999999999989</v>
      </c>
      <c r="DA60" s="48"/>
      <c r="DB60" s="48">
        <f>(AQ60*Baseline!B$7 + AV60*Baseline!B$11 + BA60*Baseline!B$16 + BF60*Baseline!B$18)</f>
        <v>51181.065803541795</v>
      </c>
      <c r="DC60" s="48">
        <f>(AR60*Baseline!B$7 + AW60*Baseline!B$11 + BB60*Baseline!B$16 + BG60*Baseline!B$18)</f>
        <v>60035.705213602203</v>
      </c>
      <c r="DD60" s="48">
        <f>(AS60*Baseline!B$7 + AX60*Baseline!B$11 + BC60*Baseline!B$16 + BH60*Baseline!B$18)</f>
        <v>114486.78034114234</v>
      </c>
      <c r="DE60" s="48">
        <f>(AT60*Baseline!B$7 + AY60*Baseline!B$11 + BD60*Baseline!B$16 + BI60*Baseline!B$18)</f>
        <v>1259709.0055660969</v>
      </c>
      <c r="DF60" s="48">
        <f t="shared" si="16"/>
        <v>1485412.5569243832</v>
      </c>
      <c r="DG60" s="48"/>
      <c r="DH60" s="48">
        <f t="shared" si="50"/>
        <v>3.4455791803399458E-2</v>
      </c>
      <c r="DI60" s="48">
        <f t="shared" si="51"/>
        <v>4.0416855865221014E-2</v>
      </c>
      <c r="DJ60" s="48">
        <f t="shared" si="52"/>
        <v>7.7074062560904044E-2</v>
      </c>
      <c r="DK60" s="48">
        <f t="shared" si="53"/>
        <v>0.84805328977047556</v>
      </c>
      <c r="DL60" s="48">
        <f t="shared" si="17"/>
        <v>1</v>
      </c>
      <c r="DM60" s="48"/>
      <c r="DN60" s="48">
        <f>DH60 / (Baseline!B$7/Baseline!B$17)</f>
        <v>3.6779291482585568</v>
      </c>
      <c r="DO60" s="48">
        <f>DI60 / (Baseline!B$11/Baseline!B$17)</f>
        <v>0.97568224515763025</v>
      </c>
      <c r="DP60" s="48">
        <f>DJ60 / (Baseline!B$16/Baseline!B$17)</f>
        <v>1.1910271895782141</v>
      </c>
      <c r="DQ60" s="48">
        <f>DK60 / (Baseline!B$18/Baseline!B$17)</f>
        <v>0.95879911205905988</v>
      </c>
      <c r="DR60" s="71"/>
      <c r="DS60" s="48">
        <f>(AU60*Baseline!B$34)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2.7412798321709782E-2</v>
      </c>
      <c r="DT60" s="48">
        <f>(AZ60*Baseline!B$34) + (Baseline!D$88*(1-Baseline!D$89)*Baseline!B$35) + (Baseline!D$88*Baseline!D$89*((1-Baseline!D$90)*Baseline!B$40 + Baseline!D$90*Baseline!B$41))</f>
        <v>1.0021657020853465E-2</v>
      </c>
      <c r="DU60" s="48">
        <f>(BE60*Baseline!B$34) + (Baseline!F$88*(1-Baseline!F$89)*Baseline!B$35) + (Baseline!F$88*Baseline!F$89*((1-Baseline!F$90)*Baseline!B$40 + Baseline!F$90*Baseline!B$41))</f>
        <v>1.2911683513125695E-2</v>
      </c>
      <c r="DV60" s="48">
        <f>(BJ60*Baseline!B$34) + (Baseline!H$88*(1-Baseline!H$89)*Baseline!B$35) + (Baseline!H$88*Baseline!H$89*((1-Baseline!H$90)*Baseline!B$40 + Baseline!H$90*Baseline!B$41))</f>
        <v>9.3051852454346384E-3</v>
      </c>
      <c r="DW60" s="48">
        <f>( DS60*Baseline!B$7 + DT60*Baseline!B$11 + DU60*Baseline!B$16 + DV60*Baseline!B$18 ) / Baseline!B$17</f>
        <v>9.7378859769950248E-3</v>
      </c>
    </row>
    <row r="61" spans="1:127">
      <c r="A61" s="7" t="s">
        <v>145</v>
      </c>
      <c r="B61" s="1">
        <f>MIN( MAX( NORMINV( MCrands!B61, (B$5+B$4)/2, (B$5-B$4)/3.29 ), 0 ), 1 )</f>
        <v>0.26732902834361644</v>
      </c>
      <c r="C61" s="1">
        <f>MAX( NORMINV( MCrands!C61, (C$5+C$4)/2, (C$5-C$4)/3.29 ), 0 )</f>
        <v>2.8848012560401832</v>
      </c>
      <c r="D61" s="40"/>
      <c r="E61" s="40">
        <f>Baseline!B$33 * (C61 * Baseline!B$66*Baseline!B$66/Baseline!B$73 + Baseline!B$52*Baseline!B$52/Baseline!B$74 + Baseline!B$53*Baseline!B$53/Baseline!B$75 + Baseline!B$54*Baseline!B$54/Baseline!B$76)</f>
        <v>2.4148645218208824E-5</v>
      </c>
      <c r="F61" s="40">
        <f>Baseline!B$33 * (C61 * Baseline!B$66*Baseline!B$57/Baseline!B$73 + Baseline!B$52*Baseline!B$67/Baseline!B$74 + Baseline!B$53*Baseline!B$55/Baseline!B$75 + Baseline!B$54*Baseline!B$56/Baseline!B$76)</f>
        <v>3.9834270052372224E-8</v>
      </c>
      <c r="G61" s="1">
        <f>Baseline!B$33 * (C61 * Baseline!B$66*Baseline!B$58/Baseline!B$73 + Baseline!B$52*Baseline!B$59/Baseline!B$74 + Baseline!B$53*Baseline!B$68/Baseline!B$75 + Baseline!B$54*Baseline!B$60/Baseline!B$76)</f>
        <v>1.0958028975406618E-7</v>
      </c>
      <c r="H61" s="40">
        <f>Baseline!B$33 * (C61 * Baseline!B$66*Baseline!B$61/Baseline!B$73 + Baseline!B$52*Baseline!B$62/Baseline!B$74 + Baseline!B$53*Baseline!B$63/Baseline!B$75 + Baseline!B$54*Baseline!B$69/Baseline!B$76)</f>
        <v>1.8474639735604944E-9</v>
      </c>
      <c r="I61" s="40">
        <f>Baseline!B$33 * (C61 * Baseline!B$57*Baseline!B$66/Baseline!B$73 + Baseline!B$67*Baseline!B$52/Baseline!B$74 + Baseline!B$55*Baseline!B$53/Baseline!B$75 + Baseline!B$56*Baseline!B$54/Baseline!B$76)</f>
        <v>3.9834270052372224E-8</v>
      </c>
      <c r="J61" s="1">
        <f>Baseline!B$33 * (C61 * Baseline!B$57*Baseline!B$57/Baseline!B$73 + Baseline!B$67*Baseline!B$67/Baseline!B$74 + Baseline!B$55*Baseline!B$55/Baseline!B$75 + Baseline!B$56*Baseline!B$56/Baseline!B$76)</f>
        <v>1.7949606768217685E-6</v>
      </c>
      <c r="K61" s="40">
        <f>Baseline!B$33 * (C61 * Baseline!B$57*Baseline!B$58/Baseline!B$73 + Baseline!B$67*Baseline!B$59/Baseline!B$74 + Baseline!B$55*Baseline!B$68/Baseline!B$75 + Baseline!B$56*Baseline!B$60/Baseline!B$76)</f>
        <v>1.3929419897413808E-8</v>
      </c>
      <c r="L61" s="1">
        <f>Baseline!B$33 * (C61 * Baseline!B$57*Baseline!B$61/Baseline!B$73 + Baseline!B$67*Baseline!B$62/Baseline!B$74 + Baseline!B$55*Baseline!B$63/Baseline!B$75 + Baseline!B$56*Baseline!B$69/Baseline!B$76)</f>
        <v>1.4629441108995012E-8</v>
      </c>
      <c r="M61" s="40">
        <f>Baseline!B$33 * (C61 * Baseline!B$58*Baseline!B$66/Baseline!B$73 + Baseline!B$59*Baseline!B$52/Baseline!B$74 + Baseline!B$68*Baseline!B$53/Baseline!B$75 + Baseline!B$60*Baseline!B$54/Baseline!B$76)</f>
        <v>1.0958028975406618E-7</v>
      </c>
      <c r="N61" s="1">
        <f>Baseline!B$33 * (C61 * Baseline!B$58*Baseline!B$57/Baseline!B$73 + Baseline!B$59*Baseline!B$67/Baseline!B$74 + Baseline!B$68*Baseline!B$55/Baseline!B$75 + Baseline!B$60*Baseline!B$56/Baseline!B$76)</f>
        <v>1.3929419897413808E-8</v>
      </c>
      <c r="O61" s="1">
        <f>Baseline!B$33 * (C61 * Baseline!B$58*Baseline!B$58/Baseline!B$73 + Baseline!B$59*Baseline!B$59/Baseline!B$74 + Baseline!B$68*Baseline!B$68/Baseline!B$75 + Baseline!B$60*Baseline!B$60/Baseline!B$76)</f>
        <v>1.3250173090089697E-6</v>
      </c>
      <c r="P61" s="40">
        <f>Baseline!B$33 * (C61 * Baseline!B$58*Baseline!B$61/Baseline!B$73 + Baseline!B$59*Baseline!B$62/Baseline!B$74 + Baseline!B$68*Baseline!B$63/Baseline!B$75 + Baseline!B$60*Baseline!B$69/Baseline!B$76)</f>
        <v>1.6490253878146206E-9</v>
      </c>
      <c r="Q61" s="40">
        <f>Baseline!B$33 * (C61 * Baseline!B$61*Baseline!B$66/Baseline!B$73 + Baseline!B$62*Baseline!B$52/Baseline!B$74 + Baseline!B$63*Baseline!B$53/Baseline!B$75 + Baseline!B$69*Baseline!B$54/Baseline!B$76)</f>
        <v>1.8474639735604944E-9</v>
      </c>
      <c r="R61" s="40">
        <f>Baseline!B$33 * (C61 * Baseline!B$61*Baseline!B$57/Baseline!B$73 + Baseline!B$62*Baseline!B$67/Baseline!B$74 + Baseline!B$63*Baseline!B$55/Baseline!B$75 + Baseline!B$69*Baseline!B$56/Baseline!B$76)</f>
        <v>1.4629441108995012E-8</v>
      </c>
      <c r="S61" s="40">
        <f>Baseline!B$33 * (C61 * Baseline!B$61*Baseline!B$58/Baseline!B$73 + Baseline!B$62*Baseline!B$59/Baseline!B$74 + Baseline!B$63*Baseline!B$68/Baseline!B$75 + Baseline!B$69*Baseline!B$60/Baseline!B$76)</f>
        <v>1.6490253878146206E-9</v>
      </c>
      <c r="T61" s="40">
        <f>Baseline!B$33 * (C61 * Baseline!B$61*Baseline!B$61/Baseline!B$73 + Baseline!B$62*Baseline!B$62/Baseline!B$74 + Baseline!B$63*Baseline!B$63/Baseline!B$75 + Baseline!B$69*Baseline!B$69/Baseline!B$76)</f>
        <v>9.8551808502543641E-8</v>
      </c>
      <c r="U61" s="40"/>
      <c r="V61" s="40">
        <f>E61 * ( Baseline!B$87 * Baseline!B$7 )</f>
        <v>0.2506387887197894</v>
      </c>
      <c r="W61" s="40">
        <f>F61 * ( Baseline!D$87 * Baseline!B$11 )</f>
        <v>7.3480667411898227E-4</v>
      </c>
      <c r="X61" s="40">
        <f>G61 * ( Baseline!F$87 * Baseline!B$16 )</f>
        <v>3.8062461523744222E-3</v>
      </c>
      <c r="Y61" s="40">
        <f>H61 * ( Baseline!H$87 * Baseline!B$18 )</f>
        <v>6.4970406051791975E-4</v>
      </c>
      <c r="Z61" s="48">
        <f t="shared" si="0"/>
        <v>0.25582954560680066</v>
      </c>
      <c r="AA61" s="40">
        <f>I61 * ( Baseline!B$87 * Baseline!B$7 )</f>
        <v>4.134398888735713E-4</v>
      </c>
      <c r="AB61" s="1">
        <f>J61 * ( Baseline!D$87 * Baseline!B$11 )</f>
        <v>3.311091387831807E-2</v>
      </c>
      <c r="AC61" s="1">
        <f>K61 * ( Baseline!F$87 * Baseline!B$16 )</f>
        <v>4.8383519525573861E-4</v>
      </c>
      <c r="AD61" s="1">
        <f>L61 * ( Baseline!F$87 * Baseline!B$16 )</f>
        <v>5.0815027097913135E-4</v>
      </c>
      <c r="AE61" s="48">
        <f t="shared" si="1"/>
        <v>3.4516339233426514E-2</v>
      </c>
      <c r="AF61" s="48">
        <f>M61 * ( Baseline!B$87 * Baseline!B$7 )</f>
        <v>1.1373338273574529E-3</v>
      </c>
      <c r="AG61" s="48">
        <f>N61 * ( Baseline!D$87 * Baseline!B$11 )</f>
        <v>2.5695037699368793E-4</v>
      </c>
      <c r="AH61" s="48">
        <f>O61 * ( Baseline!F$87 * Baseline!B$16 )</f>
        <v>4.6024171368444104E-2</v>
      </c>
      <c r="AI61" s="48">
        <f>P61 * ( Baseline!H$87 * Baseline!B$18 )</f>
        <v>5.7991847510590418E-4</v>
      </c>
      <c r="AJ61" s="48">
        <f t="shared" si="2"/>
        <v>4.7998374047901152E-2</v>
      </c>
      <c r="AK61" s="48">
        <f>Q61 * ( Baseline!B$87 * Baseline!B$7 )</f>
        <v>1.917482858158437E-5</v>
      </c>
      <c r="AL61" s="48">
        <f>R61 * ( Baseline!D$87 * Baseline!B$11 )</f>
        <v>2.6986338525563026E-4</v>
      </c>
      <c r="AM61" s="48">
        <f>S61 * ( Baseline!F$87 * Baseline!B$16 )</f>
        <v>5.7278517437979619E-5</v>
      </c>
      <c r="AN61" s="48">
        <f>T61 * ( Baseline!H$87 * Baseline!B$18 )</f>
        <v>3.4658056163383383E-2</v>
      </c>
      <c r="AO61" s="48">
        <f t="shared" si="3"/>
        <v>3.5004372894658575E-2</v>
      </c>
      <c r="AP61" s="48"/>
      <c r="AQ61" s="48">
        <f>V61 * ( (1-Baseline!B$88-Baseline!B$87) + (1-B61)*Baseline!B$88 )</f>
        <v>0.18564242741140868</v>
      </c>
      <c r="AR61" s="48">
        <f>W61 * ( (1-Baseline!B$88-Baseline!B$87) + (1-B61)*Baseline!B$88 )</f>
        <v>5.4425452404359355E-4</v>
      </c>
      <c r="AS61" s="48">
        <f>X61 * ( (1-Baseline!B$88-Baseline!B$87) + (1-B61)*Baseline!B$88 )</f>
        <v>2.8191996085733238E-3</v>
      </c>
      <c r="AT61" s="48">
        <f>Y61 * ( (1-Baseline!B$88-Baseline!B$87) + (1-B61)*Baseline!B$88 )</f>
        <v>4.8122096148668593E-4</v>
      </c>
      <c r="AU61" s="48">
        <f t="shared" si="4"/>
        <v>0.18948710250551226</v>
      </c>
      <c r="AV61" s="48">
        <f>AA61 * ( (1-Baseline!D$88-Baseline!D$87) + (1-B61)*Baseline!D$88 )</f>
        <v>3.6036867559599946E-4</v>
      </c>
      <c r="AW61" s="48">
        <f>AB61 * ( (1-Baseline!D$88-Baseline!D$87) + (1-B61)*Baseline!D$88 )</f>
        <v>2.8860631262774678E-2</v>
      </c>
      <c r="AX61" s="48">
        <f>AC61 * ( (1-Baseline!D$88-Baseline!D$87) + (1-B61)*Baseline!D$88 )</f>
        <v>4.2172768814370689E-4</v>
      </c>
      <c r="AY61" s="48">
        <f>AD61 * ( (1-Baseline!D$88-Baseline!D$87) + (1-B61)*Baseline!D$88 )</f>
        <v>4.4292155905763556E-4</v>
      </c>
      <c r="AZ61" s="48">
        <f t="shared" si="5"/>
        <v>3.0085649185572019E-2</v>
      </c>
      <c r="BA61" s="48">
        <f>AF61 * ( (1-Baseline!F$88-Baseline!F$87) + (1-Baseline!B$36)*Baseline!F$88 )</f>
        <v>8.1846181684889856E-4</v>
      </c>
      <c r="BB61" s="48">
        <f>AG61 * ( (1-Baseline!F$88-Baseline!F$87) + (1-Baseline!B$36)*Baseline!F$88 )</f>
        <v>1.8490971369672165E-4</v>
      </c>
      <c r="BC61" s="48">
        <f>AH61 * ( (1-Baseline!F$88-Baseline!F$87) + (1-Baseline!B$36)*Baseline!F$88 )</f>
        <v>3.3120466490216167E-2</v>
      </c>
      <c r="BD61" s="48">
        <f>AI61 * ( (1-Baseline!F$88-Baseline!F$87) + (1-Baseline!B$36)*Baseline!F$88 )</f>
        <v>4.1732789207741205E-4</v>
      </c>
      <c r="BE61" s="48">
        <f t="shared" si="6"/>
        <v>3.4541165912839199E-2</v>
      </c>
      <c r="BF61" s="48">
        <f>AK61 * ( (1-Baseline!H$88-Baseline!H$87) + (1-Baseline!B$36)*Baseline!H$88 )</f>
        <v>1.5192600181760927E-5</v>
      </c>
      <c r="BG61" s="48">
        <f>AL61 * ( (1-Baseline!H$88-Baseline!H$87) + (1-Baseline!B$36)*Baseline!H$88 )</f>
        <v>2.1381815740574095E-4</v>
      </c>
      <c r="BH61" s="48">
        <f>AM61 * ( (1-Baseline!H$88-Baseline!H$87) + (1-Baseline!B$36)*Baseline!H$88 )</f>
        <v>4.538291493646001E-5</v>
      </c>
      <c r="BI61" s="48">
        <f>AN61 * ( (1-Baseline!H$88-Baseline!H$87) + (1-Baseline!B$36)*Baseline!H$88 )</f>
        <v>2.7460271059371918E-2</v>
      </c>
      <c r="BJ61" s="48">
        <f t="shared" si="7"/>
        <v>2.773466473189588E-2</v>
      </c>
      <c r="BK61" s="48"/>
      <c r="BL61" s="48">
        <f t="shared" si="18"/>
        <v>0.97971009613178439</v>
      </c>
      <c r="BM61" s="48">
        <f t="shared" si="19"/>
        <v>2.8722510231415938E-3</v>
      </c>
      <c r="BN61" s="48">
        <f t="shared" si="20"/>
        <v>1.4878055399529435E-2</v>
      </c>
      <c r="BO61" s="48">
        <f t="shared" si="21"/>
        <v>2.5395974455448074E-3</v>
      </c>
      <c r="BP61" s="48">
        <f t="shared" si="8"/>
        <v>1.0000000000000002</v>
      </c>
      <c r="BQ61" s="48">
        <f t="shared" si="22"/>
        <v>1.1978092058881651E-2</v>
      </c>
      <c r="BR61" s="48">
        <f t="shared" si="23"/>
        <v>0.95928231711932554</v>
      </c>
      <c r="BS61" s="48">
        <f t="shared" si="24"/>
        <v>1.4017569823487541E-2</v>
      </c>
      <c r="BT61" s="48">
        <f t="shared" si="25"/>
        <v>1.4722020998305217E-2</v>
      </c>
      <c r="BU61" s="48">
        <f t="shared" si="9"/>
        <v>1</v>
      </c>
      <c r="BV61" s="48">
        <f t="shared" si="26"/>
        <v>2.3695257389811219E-2</v>
      </c>
      <c r="BW61" s="48">
        <f t="shared" si="27"/>
        <v>5.3533141922111364E-3</v>
      </c>
      <c r="BX61" s="48">
        <f t="shared" si="28"/>
        <v>0.95886938425274904</v>
      </c>
      <c r="BY61" s="48">
        <f t="shared" si="29"/>
        <v>1.2082044165228603E-2</v>
      </c>
      <c r="BZ61" s="48">
        <f t="shared" si="10"/>
        <v>1</v>
      </c>
      <c r="CA61" s="48">
        <f t="shared" si="30"/>
        <v>5.4778380516310626E-4</v>
      </c>
      <c r="CB61" s="48">
        <f t="shared" si="31"/>
        <v>7.7094192222140773E-3</v>
      </c>
      <c r="CC61" s="48">
        <f t="shared" si="32"/>
        <v>1.6363246275073228E-3</v>
      </c>
      <c r="CD61" s="48">
        <f t="shared" si="33"/>
        <v>0.99010647234511551</v>
      </c>
      <c r="CE61" s="48">
        <f t="shared" si="11"/>
        <v>1</v>
      </c>
      <c r="CF61" s="48"/>
      <c r="CG61" s="48">
        <f t="shared" si="34"/>
        <v>0.97971009613178439</v>
      </c>
      <c r="CH61" s="48">
        <f t="shared" si="35"/>
        <v>2.8722510231415938E-3</v>
      </c>
      <c r="CI61" s="48">
        <f t="shared" si="36"/>
        <v>1.4878055399529435E-2</v>
      </c>
      <c r="CJ61" s="48">
        <f t="shared" si="37"/>
        <v>2.5395974455448074E-3</v>
      </c>
      <c r="CK61" s="48">
        <f t="shared" si="12"/>
        <v>1.0000000000000002</v>
      </c>
      <c r="CL61" s="48">
        <f t="shared" si="38"/>
        <v>1.1978092058881651E-2</v>
      </c>
      <c r="CM61" s="48">
        <f t="shared" si="39"/>
        <v>0.95928231711932554</v>
      </c>
      <c r="CN61" s="48">
        <f t="shared" si="40"/>
        <v>1.4017569823487541E-2</v>
      </c>
      <c r="CO61" s="48">
        <f t="shared" si="41"/>
        <v>1.4722020998305217E-2</v>
      </c>
      <c r="CP61" s="48">
        <f t="shared" si="13"/>
        <v>1</v>
      </c>
      <c r="CQ61" s="48">
        <f t="shared" si="42"/>
        <v>2.3695257389811219E-2</v>
      </c>
      <c r="CR61" s="48">
        <f t="shared" si="43"/>
        <v>5.3533141922111364E-3</v>
      </c>
      <c r="CS61" s="48">
        <f t="shared" si="44"/>
        <v>0.95886938425274904</v>
      </c>
      <c r="CT61" s="48">
        <f t="shared" si="45"/>
        <v>1.2082044165228603E-2</v>
      </c>
      <c r="CU61" s="48">
        <f t="shared" si="14"/>
        <v>1</v>
      </c>
      <c r="CV61" s="48">
        <f t="shared" si="46"/>
        <v>5.4778380516310626E-4</v>
      </c>
      <c r="CW61" s="48">
        <f t="shared" si="47"/>
        <v>7.7094192222140773E-3</v>
      </c>
      <c r="CX61" s="48">
        <f t="shared" si="48"/>
        <v>1.6363246275073228E-3</v>
      </c>
      <c r="CY61" s="48">
        <f t="shared" si="49"/>
        <v>0.99010647234511551</v>
      </c>
      <c r="CZ61" s="48">
        <f t="shared" si="15"/>
        <v>1</v>
      </c>
      <c r="DA61" s="48"/>
      <c r="DB61" s="48">
        <f>(AQ61*Baseline!B$7 + AV61*Baseline!B$11 + BA61*Baseline!B$16 + BF61*Baseline!B$18)</f>
        <v>94247.091532930906</v>
      </c>
      <c r="DC61" s="48">
        <f>(AR61*Baseline!B$7 + AW61*Baseline!B$11 + BB61*Baseline!B$16 + BG61*Baseline!B$18)</f>
        <v>72567.536238224566</v>
      </c>
      <c r="DD61" s="48">
        <f>(AS61*Baseline!B$7 + AX61*Baseline!B$11 + BC61*Baseline!B$16 + BH61*Baseline!B$18)</f>
        <v>115309.7059489338</v>
      </c>
      <c r="DE61" s="48">
        <f>(AT61*Baseline!B$7 + AY61*Baseline!B$11 + BD61*Baseline!B$16 + BI61*Baseline!B$18)</f>
        <v>1260009.6084880678</v>
      </c>
      <c r="DF61" s="48">
        <f t="shared" si="16"/>
        <v>1542133.9422081569</v>
      </c>
      <c r="DG61" s="48"/>
      <c r="DH61" s="48">
        <f t="shared" si="50"/>
        <v>6.1114724832513581E-2</v>
      </c>
      <c r="DI61" s="48">
        <f t="shared" si="51"/>
        <v>4.7056571580492076E-2</v>
      </c>
      <c r="DJ61" s="48">
        <f t="shared" si="52"/>
        <v>7.4772821473486073E-2</v>
      </c>
      <c r="DK61" s="48">
        <f t="shared" si="53"/>
        <v>0.81705588211350832</v>
      </c>
      <c r="DL61" s="48">
        <f t="shared" si="17"/>
        <v>1</v>
      </c>
      <c r="DM61" s="48"/>
      <c r="DN61" s="48">
        <f>DH61 / (Baseline!B$7/Baseline!B$17)</f>
        <v>6.5235949047940922</v>
      </c>
      <c r="DO61" s="48">
        <f>DI61 / (Baseline!B$11/Baseline!B$17)</f>
        <v>1.1359681604670062</v>
      </c>
      <c r="DP61" s="48">
        <f>DJ61 / (Baseline!B$16/Baseline!B$17)</f>
        <v>1.1554660602719247</v>
      </c>
      <c r="DQ61" s="48">
        <f>DK61 / (Baseline!B$18/Baseline!B$17)</f>
        <v>0.92375380618485403</v>
      </c>
      <c r="DR61" s="71"/>
      <c r="DS61" s="48">
        <f>(AU61*Baseline!B$34)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4.0952596625826843E-2</v>
      </c>
      <c r="DT61" s="48">
        <f>(AZ61*Baseline!B$34) + (Baseline!D$88*(1-Baseline!D$89)*Baseline!B$35) + (Baseline!D$88*Baseline!D$89*((1-Baseline!D$90)*Baseline!B$40 + Baseline!D$90*Baseline!B$41))</f>
        <v>1.0926415377835806E-2</v>
      </c>
      <c r="DU61" s="48">
        <f>(BE61*Baseline!B$34) + (Baseline!F$88*(1-Baseline!F$89)*Baseline!B$35) + (Baseline!F$88*Baseline!F$89*((1-Baseline!F$90)*Baseline!B$40 + Baseline!F$90*Baseline!B$41))</f>
        <v>1.2911814886925882E-2</v>
      </c>
      <c r="DV61" s="48">
        <f>(BJ61*Baseline!B$34) + (Baseline!H$88*(1-Baseline!H$89)*Baseline!B$35) + (Baseline!H$88*Baseline!H$89*((1-Baseline!H$90)*Baseline!B$40 + Baseline!H$90*Baseline!B$41))</f>
        <v>9.3051997097843842E-3</v>
      </c>
      <c r="DW61" s="48">
        <f>( DS61*Baseline!B$7 + DT61*Baseline!B$11 + DU61*Baseline!B$16 + DV61*Baseline!B$18 ) / Baseline!B$17</f>
        <v>9.902230496207606E-3</v>
      </c>
    </row>
    <row r="62" spans="1:127">
      <c r="A62" s="7" t="s">
        <v>148</v>
      </c>
      <c r="B62" s="1">
        <f>MIN( MAX( NORMINV( MCrands!B62, (B$5+B$4)/2, (B$5-B$4)/3.29 ), 0 ), 1 )</f>
        <v>0.39990693772354463</v>
      </c>
      <c r="C62" s="1">
        <f>MAX( NORMINV( MCrands!C62, (C$5+C$4)/2, (C$5-C$4)/3.29 ), 0 )</f>
        <v>2.3482449323073715</v>
      </c>
      <c r="D62" s="40"/>
      <c r="E62" s="40">
        <f>Baseline!B$33 * (C62 * Baseline!B$66*Baseline!B$66/Baseline!B$73 + Baseline!B$52*Baseline!B$52/Baseline!B$74 + Baseline!B$53*Baseline!B$53/Baseline!B$75 + Baseline!B$54*Baseline!B$54/Baseline!B$76)</f>
        <v>1.9658718973159939E-5</v>
      </c>
      <c r="F62" s="40">
        <f>Baseline!B$33 * (C62 * Baseline!B$66*Baseline!B$57/Baseline!B$73 + Baseline!B$52*Baseline!B$67/Baseline!B$74 + Baseline!B$53*Baseline!B$55/Baseline!B$75 + Baseline!B$54*Baseline!B$56/Baseline!B$76)</f>
        <v>3.923381184507715E-8</v>
      </c>
      <c r="G62" s="1">
        <f>Baseline!B$33 * (C62 * Baseline!B$66*Baseline!B$58/Baseline!B$73 + Baseline!B$52*Baseline!B$59/Baseline!B$74 + Baseline!B$53*Baseline!B$68/Baseline!B$75 + Baseline!B$54*Baseline!B$60/Baseline!B$76)</f>
        <v>1.0810416332779914E-7</v>
      </c>
      <c r="H62" s="40">
        <f>Baseline!B$33 * (C62 * Baseline!B$66*Baseline!B$61/Baseline!B$73 + Baseline!B$52*Baseline!B$62/Baseline!B$74 + Baseline!B$53*Baseline!B$63/Baseline!B$75 + Baseline!B$54*Baseline!B$69/Baseline!B$76)</f>
        <v>1.6998513309337895E-9</v>
      </c>
      <c r="I62" s="40">
        <f>Baseline!B$33 * (C62 * Baseline!B$57*Baseline!B$66/Baseline!B$73 + Baseline!B$67*Baseline!B$52/Baseline!B$74 + Baseline!B$55*Baseline!B$53/Baseline!B$75 + Baseline!B$56*Baseline!B$54/Baseline!B$76)</f>
        <v>3.923381184507715E-8</v>
      </c>
      <c r="J62" s="1">
        <f>Baseline!B$33 * (C62 * Baseline!B$57*Baseline!B$57/Baseline!B$73 + Baseline!B$67*Baseline!B$67/Baseline!B$74 + Baseline!B$55*Baseline!B$55/Baseline!B$75 + Baseline!B$56*Baseline!B$56/Baseline!B$76)</f>
        <v>1.7949605965197684E-6</v>
      </c>
      <c r="K62" s="40">
        <f>Baseline!B$33 * (C62 * Baseline!B$57*Baseline!B$58/Baseline!B$73 + Baseline!B$67*Baseline!B$59/Baseline!B$74 + Baseline!B$55*Baseline!B$68/Baseline!B$75 + Baseline!B$56*Baseline!B$60/Baseline!B$76)</f>
        <v>1.3929222488329719E-8</v>
      </c>
      <c r="L62" s="1">
        <f>Baseline!B$33 * (C62 * Baseline!B$57*Baseline!B$61/Baseline!B$73 + Baseline!B$67*Baseline!B$62/Baseline!B$74 + Baseline!B$55*Baseline!B$63/Baseline!B$75 + Baseline!B$56*Baseline!B$69/Baseline!B$76)</f>
        <v>1.4629421368086603E-8</v>
      </c>
      <c r="M62" s="40">
        <f>Baseline!B$33 * (C62 * Baseline!B$58*Baseline!B$66/Baseline!B$73 + Baseline!B$59*Baseline!B$52/Baseline!B$74 + Baseline!B$68*Baseline!B$53/Baseline!B$75 + Baseline!B$60*Baseline!B$54/Baseline!B$76)</f>
        <v>1.0810416332779914E-7</v>
      </c>
      <c r="N62" s="1">
        <f>Baseline!B$33 * (C62 * Baseline!B$58*Baseline!B$57/Baseline!B$73 + Baseline!B$59*Baseline!B$67/Baseline!B$74 + Baseline!B$68*Baseline!B$55/Baseline!B$75 + Baseline!B$60*Baseline!B$56/Baseline!B$76)</f>
        <v>1.3929222488329719E-8</v>
      </c>
      <c r="O62" s="1">
        <f>Baseline!B$33 * (C62 * Baseline!B$58*Baseline!B$58/Baseline!B$73 + Baseline!B$59*Baseline!B$59/Baseline!B$74 + Baseline!B$68*Baseline!B$68/Baseline!B$75 + Baseline!B$60*Baseline!B$60/Baseline!B$76)</f>
        <v>1.3250168237116381E-6</v>
      </c>
      <c r="P62" s="40">
        <f>Baseline!B$33 * (C62 * Baseline!B$58*Baseline!B$61/Baseline!B$73 + Baseline!B$59*Baseline!B$62/Baseline!B$74 + Baseline!B$68*Baseline!B$63/Baseline!B$75 + Baseline!B$60*Baseline!B$69/Baseline!B$76)</f>
        <v>1.6489768580814492E-9</v>
      </c>
      <c r="Q62" s="40">
        <f>Baseline!B$33 * (C62 * Baseline!B$61*Baseline!B$66/Baseline!B$73 + Baseline!B$62*Baseline!B$52/Baseline!B$74 + Baseline!B$63*Baseline!B$53/Baseline!B$75 + Baseline!B$69*Baseline!B$54/Baseline!B$76)</f>
        <v>1.6998513309337897E-9</v>
      </c>
      <c r="R62" s="40">
        <f>Baseline!B$33 * (C62 * Baseline!B$61*Baseline!B$57/Baseline!B$73 + Baseline!B$62*Baseline!B$67/Baseline!B$74 + Baseline!B$63*Baseline!B$55/Baseline!B$75 + Baseline!B$69*Baseline!B$56/Baseline!B$76)</f>
        <v>1.4629421368086603E-8</v>
      </c>
      <c r="S62" s="40">
        <f>Baseline!B$33 * (C62 * Baseline!B$61*Baseline!B$58/Baseline!B$73 + Baseline!B$62*Baseline!B$59/Baseline!B$74 + Baseline!B$63*Baseline!B$68/Baseline!B$75 + Baseline!B$69*Baseline!B$60/Baseline!B$76)</f>
        <v>1.6489768580814492E-9</v>
      </c>
      <c r="T62" s="40">
        <f>Baseline!B$33 * (C62 * Baseline!B$61*Baseline!B$61/Baseline!B$73 + Baseline!B$62*Baseline!B$62/Baseline!B$74 + Baseline!B$63*Baseline!B$63/Baseline!B$75 + Baseline!B$69*Baseline!B$69/Baseline!B$76)</f>
        <v>9.8551803649570332E-8</v>
      </c>
      <c r="U62" s="40"/>
      <c r="V62" s="40">
        <f>E62 * ( Baseline!B$87 * Baseline!B$7 )</f>
        <v>0.20403784422242702</v>
      </c>
      <c r="W62" s="40">
        <f>F62 * ( Baseline!D$87 * Baseline!B$11 )</f>
        <v>7.2373026434242947E-4</v>
      </c>
      <c r="X62" s="40">
        <f>G62 * ( Baseline!F$87 * Baseline!B$16 )</f>
        <v>3.7549732405852045E-3</v>
      </c>
      <c r="Y62" s="40">
        <f>H62 * ( Baseline!H$87 * Baseline!B$18 )</f>
        <v>5.9779261073006796E-4</v>
      </c>
      <c r="Z62" s="48">
        <f t="shared" si="0"/>
        <v>0.20911434033808474</v>
      </c>
      <c r="AA62" s="40">
        <f>I62 * ( Baseline!B$87 * Baseline!B$7 )</f>
        <v>4.0720773314005575E-4</v>
      </c>
      <c r="AB62" s="1">
        <f>J62 * ( Baseline!D$87 * Baseline!B$11 )</f>
        <v>3.3110912397019535E-2</v>
      </c>
      <c r="AC62" s="1">
        <f>K62 * ( Baseline!F$87 * Baseline!B$16 )</f>
        <v>4.8382833829662265E-4</v>
      </c>
      <c r="AD62" s="1">
        <f>L62 * ( Baseline!F$87 * Baseline!B$16 )</f>
        <v>5.0814958528321973E-4</v>
      </c>
      <c r="AE62" s="48">
        <f t="shared" si="1"/>
        <v>3.4510098053739433E-2</v>
      </c>
      <c r="AF62" s="48">
        <f>M62 * ( Baseline!B$87 * Baseline!B$7 )</f>
        <v>1.1220131111792273E-3</v>
      </c>
      <c r="AG62" s="48">
        <f>N62 * ( Baseline!D$87 * Baseline!B$11 )</f>
        <v>2.5694673546812892E-4</v>
      </c>
      <c r="AH62" s="48">
        <f>O62 * ( Baseline!F$87 * Baseline!B$16 )</f>
        <v>4.602415451175295E-2</v>
      </c>
      <c r="AI62" s="48">
        <f>P62 * ( Baseline!H$87 * Baseline!B$18 )</f>
        <v>5.79901408486393E-4</v>
      </c>
      <c r="AJ62" s="48">
        <f t="shared" si="2"/>
        <v>4.7983015766886697E-2</v>
      </c>
      <c r="AK62" s="48">
        <f>Q62 * ( Baseline!B$87 * Baseline!B$7 )</f>
        <v>1.7642756963761805E-5</v>
      </c>
      <c r="AL62" s="48">
        <f>R62 * ( Baseline!D$87 * Baseline!B$11 )</f>
        <v>2.6986302110307438E-4</v>
      </c>
      <c r="AM62" s="48">
        <f>S62 * ( Baseline!F$87 * Baseline!B$16 )</f>
        <v>5.7276831768863629E-5</v>
      </c>
      <c r="AN62" s="48">
        <f>T62 * ( Baseline!H$87 * Baseline!B$18 )</f>
        <v>3.4658054456721439E-2</v>
      </c>
      <c r="AO62" s="48">
        <f t="shared" si="3"/>
        <v>3.5002837066557137E-2</v>
      </c>
      <c r="AP62" s="48"/>
      <c r="AQ62" s="48">
        <f>V62 * ( (1-Baseline!B$88-Baseline!B$87) + (1-B62)*Baseline!B$88 )</f>
        <v>0.12705086133426013</v>
      </c>
      <c r="AR62" s="48">
        <f>W62 * ( (1-Baseline!B$88-Baseline!B$87) + (1-B62)*Baseline!B$88 )</f>
        <v>4.506544058470826E-4</v>
      </c>
      <c r="AS62" s="48">
        <f>X62 * ( (1-Baseline!B$88-Baseline!B$87) + (1-B62)*Baseline!B$88 )</f>
        <v>2.3381573468467883E-3</v>
      </c>
      <c r="AT62" s="48">
        <f>Y62 * ( (1-Baseline!B$88-Baseline!B$87) + (1-B62)*Baseline!B$88 )</f>
        <v>3.7223519186821072E-4</v>
      </c>
      <c r="AU62" s="48">
        <f t="shared" si="4"/>
        <v>0.1302119082788222</v>
      </c>
      <c r="AV62" s="48">
        <f>AA62 * ( (1-Baseline!D$88-Baseline!D$87) + (1-B62)*Baseline!D$88 )</f>
        <v>3.3075044658800929E-4</v>
      </c>
      <c r="AW62" s="48">
        <f>AB62 * ( (1-Baseline!D$88-Baseline!D$87) + (1-B62)*Baseline!D$88 )</f>
        <v>2.6894010528243098E-2</v>
      </c>
      <c r="AX62" s="48">
        <f>AC62 * ( (1-Baseline!D$88-Baseline!D$87) + (1-B62)*Baseline!D$88 )</f>
        <v>3.9298477396180147E-4</v>
      </c>
      <c r="AY62" s="48">
        <f>AD62 * ( (1-Baseline!D$88-Baseline!D$87) + (1-B62)*Baseline!D$88 )</f>
        <v>4.1273946584931411E-4</v>
      </c>
      <c r="AZ62" s="48">
        <f t="shared" si="5"/>
        <v>2.8030485214642221E-2</v>
      </c>
      <c r="BA62" s="48">
        <f>AF62 * ( (1-Baseline!F$88-Baseline!F$87) + (1-Baseline!B$36)*Baseline!F$88 )</f>
        <v>8.0743653922412978E-4</v>
      </c>
      <c r="BB62" s="48">
        <f>AG62 * ( (1-Baseline!F$88-Baseline!F$87) + (1-Baseline!B$36)*Baseline!F$88 )</f>
        <v>1.8490709313840055E-4</v>
      </c>
      <c r="BC62" s="48">
        <f>AH62 * ( (1-Baseline!F$88-Baseline!F$87) + (1-Baseline!B$36)*Baseline!F$88 )</f>
        <v>3.31204543596018E-2</v>
      </c>
      <c r="BD62" s="48">
        <f>AI62 * ( (1-Baseline!F$88-Baseline!F$87) + (1-Baseline!B$36)*Baseline!F$88 )</f>
        <v>4.1731561039188002E-4</v>
      </c>
      <c r="BE62" s="48">
        <f t="shared" si="6"/>
        <v>3.4530113602356208E-2</v>
      </c>
      <c r="BF62" s="48">
        <f>AK62 * ( (1-Baseline!H$88-Baseline!H$87) + (1-Baseline!B$36)*Baseline!H$88 )</f>
        <v>1.3978709197527751E-5</v>
      </c>
      <c r="BG62" s="48">
        <f>AL62 * ( (1-Baseline!H$88-Baseline!H$87) + (1-Baseline!B$36)*Baseline!H$88 )</f>
        <v>2.1381786888038788E-4</v>
      </c>
      <c r="BH62" s="48">
        <f>AM62 * ( (1-Baseline!H$88-Baseline!H$87) + (1-Baseline!B$36)*Baseline!H$88 )</f>
        <v>4.5381579347106026E-5</v>
      </c>
      <c r="BI62" s="48">
        <f>AN62 * ( (1-Baseline!H$88-Baseline!H$87) + (1-Baseline!B$36)*Baseline!H$88 )</f>
        <v>2.7460269707149529E-2</v>
      </c>
      <c r="BJ62" s="48">
        <f t="shared" si="7"/>
        <v>2.7733447864574552E-2</v>
      </c>
      <c r="BK62" s="48"/>
      <c r="BL62" s="48">
        <f t="shared" si="18"/>
        <v>0.97572382598223384</v>
      </c>
      <c r="BM62" s="48">
        <f t="shared" si="19"/>
        <v>3.4609308150380389E-3</v>
      </c>
      <c r="BN62" s="48">
        <f t="shared" si="20"/>
        <v>1.7956555416115256E-2</v>
      </c>
      <c r="BO62" s="48">
        <f t="shared" si="21"/>
        <v>2.8586877866127653E-3</v>
      </c>
      <c r="BP62" s="48">
        <f t="shared" si="8"/>
        <v>1</v>
      </c>
      <c r="BQ62" s="48">
        <f t="shared" si="22"/>
        <v>1.179966896952736E-2</v>
      </c>
      <c r="BR62" s="48">
        <f t="shared" si="23"/>
        <v>0.95945576119369258</v>
      </c>
      <c r="BS62" s="48">
        <f t="shared" si="24"/>
        <v>1.4019906218266921E-2</v>
      </c>
      <c r="BT62" s="48">
        <f t="shared" si="25"/>
        <v>1.4724663618513186E-2</v>
      </c>
      <c r="BU62" s="48">
        <f t="shared" si="9"/>
        <v>1</v>
      </c>
      <c r="BV62" s="48">
        <f t="shared" si="26"/>
        <v>2.3383547141560324E-2</v>
      </c>
      <c r="BW62" s="48">
        <f t="shared" si="27"/>
        <v>5.354951775362337E-3</v>
      </c>
      <c r="BX62" s="48">
        <f t="shared" si="28"/>
        <v>0.95917594540846751</v>
      </c>
      <c r="BY62" s="48">
        <f t="shared" si="29"/>
        <v>1.2085555674609883E-2</v>
      </c>
      <c r="BZ62" s="48">
        <f t="shared" si="10"/>
        <v>1</v>
      </c>
      <c r="CA62" s="48">
        <f t="shared" si="30"/>
        <v>5.0403791356153462E-4</v>
      </c>
      <c r="CB62" s="48">
        <f t="shared" si="31"/>
        <v>7.7097470867842997E-3</v>
      </c>
      <c r="CC62" s="48">
        <f t="shared" si="32"/>
        <v>1.6363482668548545E-3</v>
      </c>
      <c r="CD62" s="48">
        <f t="shared" si="33"/>
        <v>0.99014986673279937</v>
      </c>
      <c r="CE62" s="48">
        <f t="shared" si="11"/>
        <v>1</v>
      </c>
      <c r="CF62" s="48"/>
      <c r="CG62" s="48">
        <f t="shared" si="34"/>
        <v>0.97572382598223384</v>
      </c>
      <c r="CH62" s="48">
        <f t="shared" si="35"/>
        <v>3.4609308150380389E-3</v>
      </c>
      <c r="CI62" s="48">
        <f t="shared" si="36"/>
        <v>1.7956555416115256E-2</v>
      </c>
      <c r="CJ62" s="48">
        <f t="shared" si="37"/>
        <v>2.8586877866127653E-3</v>
      </c>
      <c r="CK62" s="48">
        <f t="shared" si="12"/>
        <v>1</v>
      </c>
      <c r="CL62" s="48">
        <f t="shared" si="38"/>
        <v>1.179966896952736E-2</v>
      </c>
      <c r="CM62" s="48">
        <f t="shared" si="39"/>
        <v>0.95945576119369258</v>
      </c>
      <c r="CN62" s="48">
        <f t="shared" si="40"/>
        <v>1.4019906218266921E-2</v>
      </c>
      <c r="CO62" s="48">
        <f t="shared" si="41"/>
        <v>1.4724663618513186E-2</v>
      </c>
      <c r="CP62" s="48">
        <f t="shared" si="13"/>
        <v>1</v>
      </c>
      <c r="CQ62" s="48">
        <f t="shared" si="42"/>
        <v>2.3383547141560324E-2</v>
      </c>
      <c r="CR62" s="48">
        <f t="shared" si="43"/>
        <v>5.354951775362337E-3</v>
      </c>
      <c r="CS62" s="48">
        <f t="shared" si="44"/>
        <v>0.95917594540846751</v>
      </c>
      <c r="CT62" s="48">
        <f t="shared" si="45"/>
        <v>1.2085555674609883E-2</v>
      </c>
      <c r="CU62" s="48">
        <f t="shared" si="14"/>
        <v>1</v>
      </c>
      <c r="CV62" s="48">
        <f t="shared" si="46"/>
        <v>5.0403791356153462E-4</v>
      </c>
      <c r="CW62" s="48">
        <f t="shared" si="47"/>
        <v>7.7097470867842997E-3</v>
      </c>
      <c r="CX62" s="48">
        <f t="shared" si="48"/>
        <v>1.6363482668548545E-3</v>
      </c>
      <c r="CY62" s="48">
        <f t="shared" si="49"/>
        <v>0.99014986673279937</v>
      </c>
      <c r="CZ62" s="48">
        <f t="shared" si="15"/>
        <v>1</v>
      </c>
      <c r="DA62" s="48"/>
      <c r="DB62" s="48">
        <f>(AQ62*Baseline!B$7 + AV62*Baseline!B$11 + BA62*Baseline!B$16 + BF62*Baseline!B$18)</f>
        <v>65674.142260473061</v>
      </c>
      <c r="DC62" s="48">
        <f>(AR62*Baseline!B$7 + AW62*Baseline!B$11 + BB62*Baseline!B$16 + BG62*Baseline!B$18)</f>
        <v>68304.593826996992</v>
      </c>
      <c r="DD62" s="48">
        <f>(AS62*Baseline!B$7 + AX62*Baseline!B$11 + BC62*Baseline!B$16 + BH62*Baseline!B$18)</f>
        <v>115014.65792282666</v>
      </c>
      <c r="DE62" s="48">
        <f>(AT62*Baseline!B$7 + AY62*Baseline!B$11 + BD62*Baseline!B$16 + BI62*Baseline!B$18)</f>
        <v>1259891.9201957379</v>
      </c>
      <c r="DF62" s="48">
        <f t="shared" si="16"/>
        <v>1508885.3142060346</v>
      </c>
      <c r="DG62" s="48"/>
      <c r="DH62" s="48">
        <f t="shared" si="50"/>
        <v>4.3524939663840759E-2</v>
      </c>
      <c r="DI62" s="48">
        <f t="shared" si="51"/>
        <v>4.5268247483035789E-2</v>
      </c>
      <c r="DJ62" s="48">
        <f t="shared" si="52"/>
        <v>7.6224917056301661E-2</v>
      </c>
      <c r="DK62" s="48">
        <f t="shared" si="53"/>
        <v>0.83498189579682169</v>
      </c>
      <c r="DL62" s="48">
        <f t="shared" si="17"/>
        <v>0.99999999999999989</v>
      </c>
      <c r="DM62" s="48"/>
      <c r="DN62" s="48">
        <f>DH62 / (Baseline!B$7/Baseline!B$17)</f>
        <v>4.6460010316767999</v>
      </c>
      <c r="DO62" s="48">
        <f>DI62 / (Baseline!B$11/Baseline!B$17)</f>
        <v>1.0927971608154206</v>
      </c>
      <c r="DP62" s="48">
        <f>DJ62 / (Baseline!B$16/Baseline!B$17)</f>
        <v>1.1779053253571554</v>
      </c>
      <c r="DQ62" s="48">
        <f>DK62 / (Baseline!B$18/Baseline!B$17)</f>
        <v>0.94402074720099127</v>
      </c>
      <c r="DR62" s="71"/>
      <c r="DS62" s="48">
        <f>(AU62*Baseline!B$34)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3.2061317491823331E-2</v>
      </c>
      <c r="DT62" s="48">
        <f>(AZ62*Baseline!B$34) + (Baseline!D$88*(1-Baseline!D$89)*Baseline!B$35) + (Baseline!D$88*Baseline!D$89*((1-Baseline!D$90)*Baseline!B$40 + Baseline!D$90*Baseline!B$41))</f>
        <v>1.0618140782196337E-2</v>
      </c>
      <c r="DU62" s="48">
        <f>(BE62*Baseline!B$34) + (Baseline!F$88*(1-Baseline!F$89)*Baseline!B$35) + (Baseline!F$88*Baseline!F$89*((1-Baseline!F$90)*Baseline!B$40 + Baseline!F$90*Baseline!B$41))</f>
        <v>1.2910157040353434E-2</v>
      </c>
      <c r="DV62" s="48">
        <f>(BJ62*Baseline!B$34) + (Baseline!H$88*(1-Baseline!H$89)*Baseline!B$35) + (Baseline!H$88*Baseline!H$89*((1-Baseline!H$90)*Baseline!B$40 + Baseline!H$90*Baseline!B$41))</f>
        <v>9.3050171796861848E-3</v>
      </c>
      <c r="DW62" s="48">
        <f>( DS62*Baseline!B$7 + DT62*Baseline!B$11 + DU62*Baseline!B$16 + DV62*Baseline!B$18 ) / Baseline!B$17</f>
        <v>9.8058959346282396E-3</v>
      </c>
    </row>
    <row r="63" spans="1:127">
      <c r="A63" s="7" t="s">
        <v>152</v>
      </c>
      <c r="B63" s="1">
        <f>MIN( MAX( NORMINV( MCrands!B63, (B$5+B$4)/2, (B$5-B$4)/3.29 ), 0 ), 1 )</f>
        <v>0.50789002413563078</v>
      </c>
      <c r="C63" s="1">
        <f>MAX( NORMINV( MCrands!C63, (C$5+C$4)/2, (C$5-C$4)/3.29 ), 0 )</f>
        <v>2.6634626234725189</v>
      </c>
      <c r="D63" s="40"/>
      <c r="E63" s="40">
        <f>Baseline!B$33 * (C63 * Baseline!B$66*Baseline!B$66/Baseline!B$73 + Baseline!B$52*Baseline!B$52/Baseline!B$74 + Baseline!B$53*Baseline!B$53/Baseline!B$75 + Baseline!B$54*Baseline!B$54/Baseline!B$76)</f>
        <v>2.2296474082669909E-5</v>
      </c>
      <c r="F63" s="40">
        <f>Baseline!B$33 * (C63 * Baseline!B$66*Baseline!B$57/Baseline!B$73 + Baseline!B$52*Baseline!B$67/Baseline!B$74 + Baseline!B$53*Baseline!B$55/Baseline!B$75 + Baseline!B$54*Baseline!B$56/Baseline!B$76)</f>
        <v>3.9586570803219577E-8</v>
      </c>
      <c r="G63" s="1">
        <f>Baseline!B$33 * (C63 * Baseline!B$66*Baseline!B$58/Baseline!B$73 + Baseline!B$52*Baseline!B$59/Baseline!B$74 + Baseline!B$53*Baseline!B$68/Baseline!B$75 + Baseline!B$54*Baseline!B$60/Baseline!B$76)</f>
        <v>1.0897136243323258E-7</v>
      </c>
      <c r="H63" s="40">
        <f>Baseline!B$33 * (C63 * Baseline!B$66*Baseline!B$61/Baseline!B$73 + Baseline!B$52*Baseline!B$62/Baseline!B$74 + Baseline!B$53*Baseline!B$63/Baseline!B$75 + Baseline!B$54*Baseline!B$69/Baseline!B$76)</f>
        <v>1.7865712414771354E-9</v>
      </c>
      <c r="I63" s="40">
        <f>Baseline!B$33 * (C63 * Baseline!B$57*Baseline!B$66/Baseline!B$73 + Baseline!B$67*Baseline!B$52/Baseline!B$74 + Baseline!B$55*Baseline!B$53/Baseline!B$75 + Baseline!B$56*Baseline!B$54/Baseline!B$76)</f>
        <v>3.9586570803219577E-8</v>
      </c>
      <c r="J63" s="1">
        <f>Baseline!B$33 * (C63 * Baseline!B$57*Baseline!B$57/Baseline!B$73 + Baseline!B$67*Baseline!B$67/Baseline!B$74 + Baseline!B$55*Baseline!B$55/Baseline!B$75 + Baseline!B$56*Baseline!B$56/Baseline!B$76)</f>
        <v>1.7949606436958243E-6</v>
      </c>
      <c r="K63" s="40">
        <f>Baseline!B$33 * (C63 * Baseline!B$57*Baseline!B$58/Baseline!B$73 + Baseline!B$67*Baseline!B$59/Baseline!B$74 + Baseline!B$55*Baseline!B$68/Baseline!B$75 + Baseline!B$56*Baseline!B$60/Baseline!B$76)</f>
        <v>1.3929338462800524E-8</v>
      </c>
      <c r="L63" s="1">
        <f>Baseline!B$33 * (C63 * Baseline!B$57*Baseline!B$61/Baseline!B$73 + Baseline!B$67*Baseline!B$62/Baseline!B$74 + Baseline!B$55*Baseline!B$63/Baseline!B$75 + Baseline!B$56*Baseline!B$69/Baseline!B$76)</f>
        <v>1.4629432965533682E-8</v>
      </c>
      <c r="M63" s="40">
        <f>Baseline!B$33 * (C63 * Baseline!B$58*Baseline!B$66/Baseline!B$73 + Baseline!B$59*Baseline!B$52/Baseline!B$74 + Baseline!B$68*Baseline!B$53/Baseline!B$75 + Baseline!B$60*Baseline!B$54/Baseline!B$76)</f>
        <v>1.0897136243323258E-7</v>
      </c>
      <c r="N63" s="1">
        <f>Baseline!B$33 * (C63 * Baseline!B$58*Baseline!B$57/Baseline!B$73 + Baseline!B$59*Baseline!B$67/Baseline!B$74 + Baseline!B$68*Baseline!B$55/Baseline!B$75 + Baseline!B$60*Baseline!B$56/Baseline!B$76)</f>
        <v>1.3929338462800524E-8</v>
      </c>
      <c r="O63" s="1">
        <f>Baseline!B$33 * (C63 * Baseline!B$58*Baseline!B$58/Baseline!B$73 + Baseline!B$59*Baseline!B$59/Baseline!B$74 + Baseline!B$68*Baseline!B$68/Baseline!B$75 + Baseline!B$60*Baseline!B$60/Baseline!B$76)</f>
        <v>1.3250171088155456E-6</v>
      </c>
      <c r="P63" s="40">
        <f>Baseline!B$33 * (C63 * Baseline!B$58*Baseline!B$61/Baseline!B$73 + Baseline!B$59*Baseline!B$62/Baseline!B$74 + Baseline!B$68*Baseline!B$63/Baseline!B$75 + Baseline!B$60*Baseline!B$69/Baseline!B$76)</f>
        <v>1.6490053684721884E-9</v>
      </c>
      <c r="Q63" s="40">
        <f>Baseline!B$33 * (C63 * Baseline!B$61*Baseline!B$66/Baseline!B$73 + Baseline!B$62*Baseline!B$52/Baseline!B$74 + Baseline!B$63*Baseline!B$53/Baseline!B$75 + Baseline!B$69*Baseline!B$54/Baseline!B$76)</f>
        <v>1.7865712414771354E-9</v>
      </c>
      <c r="R63" s="40">
        <f>Baseline!B$33 * (C63 * Baseline!B$61*Baseline!B$57/Baseline!B$73 + Baseline!B$62*Baseline!B$67/Baseline!B$74 + Baseline!B$63*Baseline!B$55/Baseline!B$75 + Baseline!B$69*Baseline!B$56/Baseline!B$76)</f>
        <v>1.4629432965533682E-8</v>
      </c>
      <c r="S63" s="40">
        <f>Baseline!B$33 * (C63 * Baseline!B$61*Baseline!B$58/Baseline!B$73 + Baseline!B$62*Baseline!B$59/Baseline!B$74 + Baseline!B$63*Baseline!B$68/Baseline!B$75 + Baseline!B$69*Baseline!B$60/Baseline!B$76)</f>
        <v>1.6490053684721884E-9</v>
      </c>
      <c r="T63" s="40">
        <f>Baseline!B$33 * (C63 * Baseline!B$61*Baseline!B$61/Baseline!B$73 + Baseline!B$62*Baseline!B$62/Baseline!B$74 + Baseline!B$63*Baseline!B$63/Baseline!B$75 + Baseline!B$69*Baseline!B$69/Baseline!B$76)</f>
        <v>9.8551806500609408E-8</v>
      </c>
      <c r="U63" s="40"/>
      <c r="V63" s="40">
        <f>E63 * ( Baseline!B$87 * Baseline!B$7 )</f>
        <v>0.23141510450403099</v>
      </c>
      <c r="W63" s="40">
        <f>F63 * ( Baseline!D$87 * Baseline!B$11 )</f>
        <v>7.3023746621803858E-4</v>
      </c>
      <c r="X63" s="40">
        <f>G63 * ( Baseline!F$87 * Baseline!B$16 )</f>
        <v>3.7850952019872651E-3</v>
      </c>
      <c r="Y63" s="40">
        <f>H63 * ( Baseline!H$87 * Baseline!B$18 )</f>
        <v>6.2828970231836988E-4</v>
      </c>
      <c r="Z63" s="48">
        <f t="shared" si="0"/>
        <v>0.23655872687455468</v>
      </c>
      <c r="AA63" s="40">
        <f>I63 * ( Baseline!B$87 * Baseline!B$7 )</f>
        <v>4.1086901836661597E-4</v>
      </c>
      <c r="AB63" s="1">
        <f>J63 * ( Baseline!D$87 * Baseline!B$11 )</f>
        <v>3.3110913267257167E-2</v>
      </c>
      <c r="AC63" s="1">
        <f>K63 * ( Baseline!F$87 * Baseline!B$16 )</f>
        <v>4.8383236664318268E-4</v>
      </c>
      <c r="AD63" s="1">
        <f>L63 * ( Baseline!F$87 * Baseline!B$16 )</f>
        <v>5.0814998811787577E-4</v>
      </c>
      <c r="AE63" s="48">
        <f t="shared" si="1"/>
        <v>3.4513764640384845E-2</v>
      </c>
      <c r="AF63" s="48">
        <f>M63 * ( Baseline!B$87 * Baseline!B$7 )</f>
        <v>1.1310137706945209E-3</v>
      </c>
      <c r="AG63" s="48">
        <f>N63 * ( Baseline!D$87 * Baseline!B$11 )</f>
        <v>2.5694887480230179E-4</v>
      </c>
      <c r="AH63" s="48">
        <f>O63 * ( Baseline!F$87 * Baseline!B$16 )</f>
        <v>4.6024164414771578E-2</v>
      </c>
      <c r="AI63" s="48">
        <f>P63 * ( Baseline!H$87 * Baseline!B$18 )</f>
        <v>5.7991143483434638E-4</v>
      </c>
      <c r="AJ63" s="48">
        <f t="shared" si="2"/>
        <v>4.7992038495102744E-2</v>
      </c>
      <c r="AK63" s="48">
        <f>Q63 * ( Baseline!B$87 * Baseline!B$7 )</f>
        <v>1.8542822915291187E-5</v>
      </c>
      <c r="AL63" s="48">
        <f>R63 * ( Baseline!D$87 * Baseline!B$11 )</f>
        <v>2.6986323503649164E-4</v>
      </c>
      <c r="AM63" s="48">
        <f>S63 * ( Baseline!F$87 * Baseline!B$16 )</f>
        <v>5.7277822070726285E-5</v>
      </c>
      <c r="AN63" s="48">
        <f>T63 * ( Baseline!H$87 * Baseline!B$18 )</f>
        <v>3.4658055459356234E-2</v>
      </c>
      <c r="AO63" s="48">
        <f t="shared" si="3"/>
        <v>3.5003739339378739E-2</v>
      </c>
      <c r="AP63" s="48"/>
      <c r="AQ63" s="48">
        <f>V63 * ( (1-Baseline!B$88-Baseline!B$87) + (1-B63)*Baseline!B$88 )</f>
        <v>0.12185807478705211</v>
      </c>
      <c r="AR63" s="48">
        <f>W63 * ( (1-Baseline!B$88-Baseline!B$87) + (1-B63)*Baseline!B$88 )</f>
        <v>3.8452689577639544E-4</v>
      </c>
      <c r="AS63" s="48">
        <f>X63 * ( (1-Baseline!B$88-Baseline!B$87) + (1-B63)*Baseline!B$88 )</f>
        <v>1.9931474014559924E-3</v>
      </c>
      <c r="AT63" s="48">
        <f>Y63 * ( (1-Baseline!B$88-Baseline!B$87) + (1-B63)*Baseline!B$88 )</f>
        <v>3.3084345854232259E-4</v>
      </c>
      <c r="AU63" s="48">
        <f t="shared" si="4"/>
        <v>0.12456659254282683</v>
      </c>
      <c r="AV63" s="48">
        <f>AA63 * ( (1-Baseline!D$88-Baseline!D$87) + (1-B63)*Baseline!D$88 )</f>
        <v>3.1384791592488169E-4</v>
      </c>
      <c r="AW63" s="48">
        <f>AB63 * ( (1-Baseline!D$88-Baseline!D$87) + (1-B63)*Baseline!D$88 )</f>
        <v>2.5292223698467436E-2</v>
      </c>
      <c r="AX63" s="48">
        <f>AC63 * ( (1-Baseline!D$88-Baseline!D$87) + (1-B63)*Baseline!D$88 )</f>
        <v>3.6958196685560622E-4</v>
      </c>
      <c r="AY63" s="48">
        <f>AD63 * ( (1-Baseline!D$88-Baseline!D$87) + (1-B63)*Baseline!D$88 )</f>
        <v>3.8815731442117164E-4</v>
      </c>
      <c r="AZ63" s="48">
        <f t="shared" si="5"/>
        <v>2.6363810895669096E-2</v>
      </c>
      <c r="BA63" s="48">
        <f>AF63 * ( (1-Baseline!F$88-Baseline!F$87) + (1-Baseline!B$36)*Baseline!F$88 )</f>
        <v>8.1391370183243959E-4</v>
      </c>
      <c r="BB63" s="48">
        <f>AG63 * ( (1-Baseline!F$88-Baseline!F$87) + (1-Baseline!B$36)*Baseline!F$88 )</f>
        <v>1.8490863267173004E-4</v>
      </c>
      <c r="BC63" s="48">
        <f>AH63 * ( (1-Baseline!F$88-Baseline!F$87) + (1-Baseline!B$36)*Baseline!F$88 )</f>
        <v>3.3120461486130903E-2</v>
      </c>
      <c r="BD63" s="48">
        <f>AI63 * ( (1-Baseline!F$88-Baseline!F$87) + (1-Baseline!B$36)*Baseline!F$88 )</f>
        <v>4.1732282567271041E-4</v>
      </c>
      <c r="BE63" s="48">
        <f t="shared" si="6"/>
        <v>3.4536606646307783E-2</v>
      </c>
      <c r="BF63" s="48">
        <f>AK63 * ( (1-Baseline!H$88-Baseline!H$87) + (1-Baseline!B$36)*Baseline!H$88 )</f>
        <v>1.4691849452243511E-5</v>
      </c>
      <c r="BG63" s="48">
        <f>AL63 * ( (1-Baseline!H$88-Baseline!H$87) + (1-Baseline!B$36)*Baseline!H$88 )</f>
        <v>2.1381803838411303E-4</v>
      </c>
      <c r="BH63" s="48">
        <f>AM63 * ( (1-Baseline!H$88-Baseline!H$87) + (1-Baseline!B$36)*Baseline!H$88 )</f>
        <v>4.5382363983077843E-5</v>
      </c>
      <c r="BI63" s="48">
        <f>AN63 * ( (1-Baseline!H$88-Baseline!H$87) + (1-Baseline!B$36)*Baseline!H$88 )</f>
        <v>2.7460270501557128E-2</v>
      </c>
      <c r="BJ63" s="48">
        <f t="shared" si="7"/>
        <v>2.7734162753376562E-2</v>
      </c>
      <c r="BK63" s="48"/>
      <c r="BL63" s="48">
        <f t="shared" si="18"/>
        <v>0.97825646748068906</v>
      </c>
      <c r="BM63" s="48">
        <f t="shared" si="19"/>
        <v>3.0869183135453634E-3</v>
      </c>
      <c r="BN63" s="48">
        <f t="shared" si="20"/>
        <v>1.6000657646396924E-2</v>
      </c>
      <c r="BO63" s="48">
        <f t="shared" si="21"/>
        <v>2.6559565593686479E-3</v>
      </c>
      <c r="BP63" s="48">
        <f t="shared" si="8"/>
        <v>1</v>
      </c>
      <c r="BQ63" s="48">
        <f t="shared" si="22"/>
        <v>1.1904497311367033E-2</v>
      </c>
      <c r="BR63" s="48">
        <f t="shared" si="23"/>
        <v>0.95935385815645879</v>
      </c>
      <c r="BS63" s="48">
        <f t="shared" si="24"/>
        <v>1.4018533523782751E-2</v>
      </c>
      <c r="BT63" s="48">
        <f t="shared" si="25"/>
        <v>1.472311100839128E-2</v>
      </c>
      <c r="BU63" s="48">
        <f t="shared" si="9"/>
        <v>0.99999999999999989</v>
      </c>
      <c r="BV63" s="48">
        <f t="shared" si="26"/>
        <v>2.3566695772048379E-2</v>
      </c>
      <c r="BW63" s="48">
        <f t="shared" si="27"/>
        <v>5.3539895961810758E-3</v>
      </c>
      <c r="BX63" s="48">
        <f t="shared" si="28"/>
        <v>0.95899582218138169</v>
      </c>
      <c r="BY63" s="48">
        <f t="shared" si="29"/>
        <v>1.2083492450388877E-2</v>
      </c>
      <c r="BZ63" s="48">
        <f t="shared" si="10"/>
        <v>1</v>
      </c>
      <c r="CA63" s="48">
        <f t="shared" si="30"/>
        <v>5.2973834410973222E-4</v>
      </c>
      <c r="CB63" s="48">
        <f t="shared" si="31"/>
        <v>7.7095544684535776E-3</v>
      </c>
      <c r="CC63" s="48">
        <f t="shared" si="32"/>
        <v>1.6363343788899005E-3</v>
      </c>
      <c r="CD63" s="48">
        <f t="shared" si="33"/>
        <v>0.99012437280854693</v>
      </c>
      <c r="CE63" s="48">
        <f t="shared" si="11"/>
        <v>1.0000000000000002</v>
      </c>
      <c r="CF63" s="48"/>
      <c r="CG63" s="48">
        <f t="shared" si="34"/>
        <v>0.97825646748068906</v>
      </c>
      <c r="CH63" s="48">
        <f t="shared" si="35"/>
        <v>3.0869183135453634E-3</v>
      </c>
      <c r="CI63" s="48">
        <f t="shared" si="36"/>
        <v>1.6000657646396924E-2</v>
      </c>
      <c r="CJ63" s="48">
        <f t="shared" si="37"/>
        <v>2.6559565593686479E-3</v>
      </c>
      <c r="CK63" s="48">
        <f t="shared" si="12"/>
        <v>1</v>
      </c>
      <c r="CL63" s="48">
        <f t="shared" si="38"/>
        <v>1.1904497311367033E-2</v>
      </c>
      <c r="CM63" s="48">
        <f t="shared" si="39"/>
        <v>0.95935385815645879</v>
      </c>
      <c r="CN63" s="48">
        <f t="shared" si="40"/>
        <v>1.4018533523782751E-2</v>
      </c>
      <c r="CO63" s="48">
        <f t="shared" si="41"/>
        <v>1.472311100839128E-2</v>
      </c>
      <c r="CP63" s="48">
        <f t="shared" si="13"/>
        <v>0.99999999999999989</v>
      </c>
      <c r="CQ63" s="48">
        <f t="shared" si="42"/>
        <v>2.3566695772048379E-2</v>
      </c>
      <c r="CR63" s="48">
        <f t="shared" si="43"/>
        <v>5.3539895961810758E-3</v>
      </c>
      <c r="CS63" s="48">
        <f t="shared" si="44"/>
        <v>0.95899582218138169</v>
      </c>
      <c r="CT63" s="48">
        <f t="shared" si="45"/>
        <v>1.2083492450388877E-2</v>
      </c>
      <c r="CU63" s="48">
        <f t="shared" si="14"/>
        <v>1</v>
      </c>
      <c r="CV63" s="48">
        <f t="shared" si="46"/>
        <v>5.2973834410973222E-4</v>
      </c>
      <c r="CW63" s="48">
        <f t="shared" si="47"/>
        <v>7.7095544684535776E-3</v>
      </c>
      <c r="CX63" s="48">
        <f t="shared" si="48"/>
        <v>1.6363343788899005E-3</v>
      </c>
      <c r="CY63" s="48">
        <f t="shared" si="49"/>
        <v>0.99012437280854693</v>
      </c>
      <c r="CZ63" s="48">
        <f t="shared" si="15"/>
        <v>1.0000000000000002</v>
      </c>
      <c r="DA63" s="48"/>
      <c r="DB63" s="48">
        <f>(AQ63*Baseline!B$7 + AV63*Baseline!B$11 + BA63*Baseline!B$16 + BF63*Baseline!B$18)</f>
        <v>63173.747394918049</v>
      </c>
      <c r="DC63" s="48">
        <f>(AR63*Baseline!B$7 + AW63*Baseline!B$11 + BB63*Baseline!B$16 + BG63*Baseline!B$18)</f>
        <v>64837.416551113041</v>
      </c>
      <c r="DD63" s="48">
        <f>(AS63*Baseline!B$7 + AX63*Baseline!B$11 + BC63*Baseline!B$16 + BH63*Baseline!B$18)</f>
        <v>114797.19932006925</v>
      </c>
      <c r="DE63" s="48">
        <f>(AT63*Baseline!B$7 + AY63*Baseline!B$11 + BD63*Baseline!B$16 + BI63*Baseline!B$18)</f>
        <v>1259819.1880030348</v>
      </c>
      <c r="DF63" s="48">
        <f t="shared" si="16"/>
        <v>1502627.5512691352</v>
      </c>
      <c r="DG63" s="48"/>
      <c r="DH63" s="48">
        <f t="shared" si="50"/>
        <v>4.2042186263363021E-2</v>
      </c>
      <c r="DI63" s="48">
        <f t="shared" si="51"/>
        <v>4.3149359597693171E-2</v>
      </c>
      <c r="DJ63" s="48">
        <f t="shared" si="52"/>
        <v>7.6397640402047939E-2</v>
      </c>
      <c r="DK63" s="48">
        <f t="shared" si="53"/>
        <v>0.83841081373689585</v>
      </c>
      <c r="DL63" s="48">
        <f t="shared" si="17"/>
        <v>1</v>
      </c>
      <c r="DM63" s="48"/>
      <c r="DN63" s="48">
        <f>DH63 / (Baseline!B$7/Baseline!B$17)</f>
        <v>4.4877268587187862</v>
      </c>
      <c r="DO63" s="48">
        <f>DI63 / (Baseline!B$11/Baseline!B$17)</f>
        <v>1.0416461931077279</v>
      </c>
      <c r="DP63" s="48">
        <f>DJ63 / (Baseline!B$16/Baseline!B$17)</f>
        <v>1.1805744230305288</v>
      </c>
      <c r="DQ63" s="48">
        <f>DK63 / (Baseline!B$18/Baseline!B$17)</f>
        <v>0.9478974416445165</v>
      </c>
      <c r="DR63" s="71"/>
      <c r="DS63" s="48">
        <f>(AU63*Baseline!B$34)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3.1214520131424024E-2</v>
      </c>
      <c r="DT63" s="48">
        <f>(AZ63*Baseline!B$34) + (Baseline!D$88*(1-Baseline!D$89)*Baseline!B$35) + (Baseline!D$88*Baseline!D$89*((1-Baseline!D$90)*Baseline!B$40 + Baseline!D$90*Baseline!B$41))</f>
        <v>1.0368139634350368E-2</v>
      </c>
      <c r="DU63" s="48">
        <f>(BE63*Baseline!B$34) + (Baseline!F$88*(1-Baseline!F$89)*Baseline!B$35) + (Baseline!F$88*Baseline!F$89*((1-Baseline!F$90)*Baseline!B$40 + Baseline!F$90*Baseline!B$41))</f>
        <v>1.2911130996946171E-2</v>
      </c>
      <c r="DV63" s="48">
        <f>(BJ63*Baseline!B$34) + (Baseline!H$88*(1-Baseline!H$89)*Baseline!B$35) + (Baseline!H$88*Baseline!H$89*((1-Baseline!H$90)*Baseline!B$40 + Baseline!H$90*Baseline!B$41))</f>
        <v>9.3051244130064846E-3</v>
      </c>
      <c r="DW63" s="48">
        <f>( DS63*Baseline!B$7 + DT63*Baseline!B$11 + DU63*Baseline!B$16 + DV63*Baseline!B$18 ) / Baseline!B$17</f>
        <v>9.7877646947781196E-3</v>
      </c>
    </row>
    <row r="64" spans="1:127">
      <c r="A64" s="7" t="s">
        <v>154</v>
      </c>
      <c r="B64" s="1">
        <f>MIN( MAX( NORMINV( MCrands!B64, (B$5+B$4)/2, (B$5-B$4)/3.29 ), 0 ), 1 )</f>
        <v>0.49055626046749135</v>
      </c>
      <c r="C64" s="1">
        <f>MAX( NORMINV( MCrands!C64, (C$5+C$4)/2, (C$5-C$4)/3.29 ), 0 )</f>
        <v>2.7181600373454478</v>
      </c>
      <c r="D64" s="40"/>
      <c r="E64" s="40">
        <f>Baseline!B$33 * (C64 * Baseline!B$66*Baseline!B$66/Baseline!B$73 + Baseline!B$52*Baseline!B$52/Baseline!B$74 + Baseline!B$53*Baseline!B$53/Baseline!B$75 + Baseline!B$54*Baseline!B$54/Baseline!B$76)</f>
        <v>2.2754184379281119E-5</v>
      </c>
      <c r="F64" s="40">
        <f>Baseline!B$33 * (C64 * Baseline!B$66*Baseline!B$57/Baseline!B$73 + Baseline!B$52*Baseline!B$67/Baseline!B$74 + Baseline!B$53*Baseline!B$55/Baseline!B$75 + Baseline!B$54*Baseline!B$56/Baseline!B$76)</f>
        <v>3.9647782477791448E-8</v>
      </c>
      <c r="G64" s="1">
        <f>Baseline!B$33 * (C64 * Baseline!B$66*Baseline!B$58/Baseline!B$73 + Baseline!B$52*Baseline!B$59/Baseline!B$74 + Baseline!B$53*Baseline!B$68/Baseline!B$75 + Baseline!B$54*Baseline!B$60/Baseline!B$76)</f>
        <v>1.0912184113322179E-7</v>
      </c>
      <c r="H64" s="40">
        <f>Baseline!B$33 * (C64 * Baseline!B$66*Baseline!B$61/Baseline!B$73 + Baseline!B$52*Baseline!B$62/Baseline!B$74 + Baseline!B$53*Baseline!B$63/Baseline!B$75 + Baseline!B$54*Baseline!B$69/Baseline!B$76)</f>
        <v>1.801619111476055E-9</v>
      </c>
      <c r="I64" s="40">
        <f>Baseline!B$33 * (C64 * Baseline!B$57*Baseline!B$66/Baseline!B$73 + Baseline!B$67*Baseline!B$52/Baseline!B$74 + Baseline!B$55*Baseline!B$53/Baseline!B$75 + Baseline!B$56*Baseline!B$54/Baseline!B$76)</f>
        <v>3.9647782477791448E-8</v>
      </c>
      <c r="J64" s="1">
        <f>Baseline!B$33 * (C64 * Baseline!B$57*Baseline!B$57/Baseline!B$73 + Baseline!B$67*Baseline!B$67/Baseline!B$74 + Baseline!B$55*Baseline!B$55/Baseline!B$75 + Baseline!B$56*Baseline!B$56/Baseline!B$76)</f>
        <v>1.7949606518819392E-6</v>
      </c>
      <c r="K64" s="40">
        <f>Baseline!B$33 * (C64 * Baseline!B$57*Baseline!B$58/Baseline!B$73 + Baseline!B$67*Baseline!B$59/Baseline!B$74 + Baseline!B$55*Baseline!B$68/Baseline!B$75 + Baseline!B$56*Baseline!B$60/Baseline!B$76)</f>
        <v>1.3929358586999785E-8</v>
      </c>
      <c r="L64" s="1">
        <f>Baseline!B$33 * (C64 * Baseline!B$57*Baseline!B$61/Baseline!B$73 + Baseline!B$67*Baseline!B$62/Baseline!B$74 + Baseline!B$55*Baseline!B$63/Baseline!B$75 + Baseline!B$56*Baseline!B$69/Baseline!B$76)</f>
        <v>1.4629434977953608E-8</v>
      </c>
      <c r="M64" s="40">
        <f>Baseline!B$33 * (C64 * Baseline!B$58*Baseline!B$66/Baseline!B$73 + Baseline!B$59*Baseline!B$52/Baseline!B$74 + Baseline!B$68*Baseline!B$53/Baseline!B$75 + Baseline!B$60*Baseline!B$54/Baseline!B$76)</f>
        <v>1.0912184113322179E-7</v>
      </c>
      <c r="N64" s="1">
        <f>Baseline!B$33 * (C64 * Baseline!B$58*Baseline!B$57/Baseline!B$73 + Baseline!B$59*Baseline!B$67/Baseline!B$74 + Baseline!B$68*Baseline!B$55/Baseline!B$75 + Baseline!B$60*Baseline!B$56/Baseline!B$76)</f>
        <v>1.3929358586999785E-8</v>
      </c>
      <c r="O64" s="1">
        <f>Baseline!B$33 * (C64 * Baseline!B$58*Baseline!B$58/Baseline!B$73 + Baseline!B$59*Baseline!B$59/Baseline!B$74 + Baseline!B$68*Baseline!B$68/Baseline!B$75 + Baseline!B$60*Baseline!B$60/Baseline!B$76)</f>
        <v>1.3250171582875353E-6</v>
      </c>
      <c r="P64" s="40">
        <f>Baseline!B$33 * (C64 * Baseline!B$58*Baseline!B$61/Baseline!B$73 + Baseline!B$59*Baseline!B$62/Baseline!B$74 + Baseline!B$68*Baseline!B$63/Baseline!B$75 + Baseline!B$60*Baseline!B$69/Baseline!B$76)</f>
        <v>1.6490103156711739E-9</v>
      </c>
      <c r="Q64" s="40">
        <f>Baseline!B$33 * (C64 * Baseline!B$61*Baseline!B$66/Baseline!B$73 + Baseline!B$62*Baseline!B$52/Baseline!B$74 + Baseline!B$63*Baseline!B$53/Baseline!B$75 + Baseline!B$69*Baseline!B$54/Baseline!B$76)</f>
        <v>1.801619111476055E-9</v>
      </c>
      <c r="R64" s="40">
        <f>Baseline!B$33 * (C64 * Baseline!B$61*Baseline!B$57/Baseline!B$73 + Baseline!B$62*Baseline!B$67/Baseline!B$74 + Baseline!B$63*Baseline!B$55/Baseline!B$75 + Baseline!B$69*Baseline!B$56/Baseline!B$76)</f>
        <v>1.4629434977953608E-8</v>
      </c>
      <c r="S64" s="40">
        <f>Baseline!B$33 * (C64 * Baseline!B$61*Baseline!B$58/Baseline!B$73 + Baseline!B$62*Baseline!B$59/Baseline!B$74 + Baseline!B$63*Baseline!B$68/Baseline!B$75 + Baseline!B$69*Baseline!B$60/Baseline!B$76)</f>
        <v>1.6490103156711739E-9</v>
      </c>
      <c r="T64" s="40">
        <f>Baseline!B$33 * (C64 * Baseline!B$61*Baseline!B$61/Baseline!B$73 + Baseline!B$62*Baseline!B$62/Baseline!B$74 + Baseline!B$63*Baseline!B$63/Baseline!B$75 + Baseline!B$69*Baseline!B$69/Baseline!B$76)</f>
        <v>9.8551806995329311E-8</v>
      </c>
      <c r="U64" s="40"/>
      <c r="V64" s="40">
        <f>E64 * ( Baseline!B$87 * Baseline!B$7 )</f>
        <v>0.23616567967255875</v>
      </c>
      <c r="W64" s="40">
        <f>F64 * ( Baseline!D$87 * Baseline!B$11 )</f>
        <v>7.313666132301534E-4</v>
      </c>
      <c r="X64" s="40">
        <f>G64 * ( Baseline!F$87 * Baseline!B$16 )</f>
        <v>3.7903220450092507E-3</v>
      </c>
      <c r="Y64" s="40">
        <f>H64 * ( Baseline!H$87 * Baseline!B$18 )</f>
        <v>6.3358163893004952E-4</v>
      </c>
      <c r="Z64" s="48">
        <f t="shared" si="0"/>
        <v>0.24132094996972819</v>
      </c>
      <c r="AA64" s="40">
        <f>I64 * ( Baseline!B$87 * Baseline!B$7 )</f>
        <v>4.1150433433699747E-4</v>
      </c>
      <c r="AB64" s="1">
        <f>J64 * ( Baseline!D$87 * Baseline!B$11 )</f>
        <v>3.3110913418263117E-2</v>
      </c>
      <c r="AC64" s="1">
        <f>K64 * ( Baseline!F$87 * Baseline!B$16 )</f>
        <v>4.838330656526138E-4</v>
      </c>
      <c r="AD64" s="1">
        <f>L64 * ( Baseline!F$87 * Baseline!B$16 )</f>
        <v>5.0815005801881888E-4</v>
      </c>
      <c r="AE64" s="48">
        <f t="shared" si="1"/>
        <v>3.4514400876271542E-2</v>
      </c>
      <c r="AF64" s="48">
        <f>M64 * ( Baseline!B$87 * Baseline!B$7 )</f>
        <v>1.1325755891217089E-3</v>
      </c>
      <c r="AG64" s="48">
        <f>N64 * ( Baseline!D$87 * Baseline!B$11 )</f>
        <v>2.5694924602526908E-4</v>
      </c>
      <c r="AH64" s="48">
        <f>O64 * ( Baseline!F$87 * Baseline!B$16 )</f>
        <v>4.6024166133169758E-2</v>
      </c>
      <c r="AI64" s="48">
        <f>P64 * ( Baseline!H$87 * Baseline!B$18 )</f>
        <v>5.7991317463296492E-4</v>
      </c>
      <c r="AJ64" s="48">
        <f t="shared" si="2"/>
        <v>4.7993604142949696E-2</v>
      </c>
      <c r="AK64" s="48">
        <f>Q64 * ( Baseline!B$87 * Baseline!B$7 )</f>
        <v>1.8699004758009974E-5</v>
      </c>
      <c r="AL64" s="48">
        <f>R64 * ( Baseline!D$87 * Baseline!B$11 )</f>
        <v>2.6986327215878836E-4</v>
      </c>
      <c r="AM64" s="48">
        <f>S64 * ( Baseline!F$87 * Baseline!B$16 )</f>
        <v>5.7277993910544796E-5</v>
      </c>
      <c r="AN64" s="48">
        <f>T64 * ( Baseline!H$87 * Baseline!B$18 )</f>
        <v>3.4658055633336099E-2</v>
      </c>
      <c r="AO64" s="48">
        <f t="shared" si="3"/>
        <v>3.5003895904163439E-2</v>
      </c>
      <c r="AP64" s="48"/>
      <c r="AQ64" s="48">
        <f>V64 * ( (1-Baseline!B$88-Baseline!B$87) + (1-B64)*Baseline!B$88 )</f>
        <v>0.12800296225043484</v>
      </c>
      <c r="AR64" s="48">
        <f>W64 * ( (1-Baseline!B$88-Baseline!B$87) + (1-B64)*Baseline!B$88 )</f>
        <v>3.9640430867993534E-4</v>
      </c>
      <c r="AS64" s="48">
        <f>X64 * ( (1-Baseline!B$88-Baseline!B$87) + (1-B64)*Baseline!B$88 )</f>
        <v>2.0543732277992157E-3</v>
      </c>
      <c r="AT64" s="48">
        <f>Y64 * ( (1-Baseline!B$88-Baseline!B$87) + (1-B64)*Baseline!B$88 )</f>
        <v>3.4340437070693982E-4</v>
      </c>
      <c r="AU64" s="48">
        <f t="shared" si="4"/>
        <v>0.13079714415762092</v>
      </c>
      <c r="AV64" s="48">
        <f>AA64 * ( (1-Baseline!D$88-Baseline!D$87) + (1-B64)*Baseline!D$88 )</f>
        <v>3.1752875837126658E-4</v>
      </c>
      <c r="AW64" s="48">
        <f>AB64 * ( (1-Baseline!D$88-Baseline!D$87) + (1-B64)*Baseline!D$88 )</f>
        <v>2.5549347476932119E-2</v>
      </c>
      <c r="AX64" s="48">
        <f>AC64 * ( (1-Baseline!D$88-Baseline!D$87) + (1-B64)*Baseline!D$88 )</f>
        <v>3.7333971911416962E-4</v>
      </c>
      <c r="AY64" s="48">
        <f>AD64 * ( (1-Baseline!D$88-Baseline!D$87) + (1-B64)*Baseline!D$88 )</f>
        <v>3.9210342036607754E-4</v>
      </c>
      <c r="AZ64" s="48">
        <f t="shared" si="5"/>
        <v>2.6632319374783633E-2</v>
      </c>
      <c r="BA64" s="48">
        <f>AF64 * ( (1-Baseline!F$88-Baseline!F$87) + (1-Baseline!B$36)*Baseline!F$88 )</f>
        <v>8.1503763635083369E-4</v>
      </c>
      <c r="BB64" s="48">
        <f>AG64 * ( (1-Baseline!F$88-Baseline!F$87) + (1-Baseline!B$36)*Baseline!F$88 )</f>
        <v>1.8490889981565646E-4</v>
      </c>
      <c r="BC64" s="48">
        <f>AH64 * ( (1-Baseline!F$88-Baseline!F$87) + (1-Baseline!B$36)*Baseline!F$88 )</f>
        <v>3.3120462722745221E-2</v>
      </c>
      <c r="BD64" s="48">
        <f>AI64 * ( (1-Baseline!F$88-Baseline!F$87) + (1-Baseline!B$36)*Baseline!F$88 )</f>
        <v>4.1732407768746985E-4</v>
      </c>
      <c r="BE64" s="48">
        <f t="shared" si="6"/>
        <v>3.453773333659918E-2</v>
      </c>
      <c r="BF64" s="48">
        <f>AK64 * ( (1-Baseline!H$88-Baseline!H$87) + (1-Baseline!B$36)*Baseline!H$88 )</f>
        <v>1.4815595449866461E-5</v>
      </c>
      <c r="BG64" s="48">
        <f>AL64 * ( (1-Baseline!H$88-Baseline!H$87) + (1-Baseline!B$36)*Baseline!H$88 )</f>
        <v>2.1381806779685117E-4</v>
      </c>
      <c r="BH64" s="48">
        <f>AM64 * ( (1-Baseline!H$88-Baseline!H$87) + (1-Baseline!B$36)*Baseline!H$88 )</f>
        <v>4.5382500135202845E-5</v>
      </c>
      <c r="BI64" s="48">
        <f>AN64 * ( (1-Baseline!H$88-Baseline!H$87) + (1-Baseline!B$36)*Baseline!H$88 )</f>
        <v>2.7460270639404854E-2</v>
      </c>
      <c r="BJ64" s="48">
        <f t="shared" si="7"/>
        <v>2.7734286802786775E-2</v>
      </c>
      <c r="BK64" s="48"/>
      <c r="BL64" s="48">
        <f t="shared" si="18"/>
        <v>0.97863728657699989</v>
      </c>
      <c r="BM64" s="48">
        <f t="shared" si="19"/>
        <v>3.0306801515653636E-3</v>
      </c>
      <c r="BN64" s="48">
        <f t="shared" si="20"/>
        <v>1.5706560269569288E-2</v>
      </c>
      <c r="BO64" s="48">
        <f t="shared" si="21"/>
        <v>2.6254730018654714E-3</v>
      </c>
      <c r="BP64" s="48">
        <f t="shared" si="8"/>
        <v>1</v>
      </c>
      <c r="BQ64" s="48">
        <f t="shared" si="22"/>
        <v>1.1922685136913514E-2</v>
      </c>
      <c r="BR64" s="48">
        <f t="shared" si="23"/>
        <v>0.95933617787428216</v>
      </c>
      <c r="BS64" s="48">
        <f t="shared" si="24"/>
        <v>1.4018295359872415E-2</v>
      </c>
      <c r="BT64" s="48">
        <f t="shared" si="25"/>
        <v>1.4722841628932032E-2</v>
      </c>
      <c r="BU64" s="48">
        <f t="shared" si="9"/>
        <v>1.0000000000000002</v>
      </c>
      <c r="BV64" s="48">
        <f t="shared" si="26"/>
        <v>2.3598469199110676E-2</v>
      </c>
      <c r="BW64" s="48">
        <f t="shared" si="27"/>
        <v>5.3538226731199802E-3</v>
      </c>
      <c r="BX64" s="48">
        <f t="shared" si="28"/>
        <v>0.95896457361456044</v>
      </c>
      <c r="BY64" s="48">
        <f t="shared" si="29"/>
        <v>1.2083134513208979E-2</v>
      </c>
      <c r="BZ64" s="48">
        <f t="shared" si="10"/>
        <v>1.0000000000000002</v>
      </c>
      <c r="CA64" s="48">
        <f t="shared" si="30"/>
        <v>5.3419781641465434E-4</v>
      </c>
      <c r="CB64" s="48">
        <f t="shared" si="31"/>
        <v>7.70952104581851E-3</v>
      </c>
      <c r="CC64" s="48">
        <f t="shared" si="32"/>
        <v>1.6363319690861047E-3</v>
      </c>
      <c r="CD64" s="48">
        <f t="shared" si="33"/>
        <v>0.99011994916868085</v>
      </c>
      <c r="CE64" s="48">
        <f t="shared" si="11"/>
        <v>1.0000000000000002</v>
      </c>
      <c r="CF64" s="48"/>
      <c r="CG64" s="48">
        <f t="shared" si="34"/>
        <v>0.97863728657699989</v>
      </c>
      <c r="CH64" s="48">
        <f t="shared" si="35"/>
        <v>3.0306801515653636E-3</v>
      </c>
      <c r="CI64" s="48">
        <f t="shared" si="36"/>
        <v>1.5706560269569288E-2</v>
      </c>
      <c r="CJ64" s="48">
        <f t="shared" si="37"/>
        <v>2.6254730018654714E-3</v>
      </c>
      <c r="CK64" s="48">
        <f t="shared" si="12"/>
        <v>1</v>
      </c>
      <c r="CL64" s="48">
        <f t="shared" si="38"/>
        <v>1.1922685136913514E-2</v>
      </c>
      <c r="CM64" s="48">
        <f t="shared" si="39"/>
        <v>0.95933617787428216</v>
      </c>
      <c r="CN64" s="48">
        <f t="shared" si="40"/>
        <v>1.4018295359872415E-2</v>
      </c>
      <c r="CO64" s="48">
        <f t="shared" si="41"/>
        <v>1.4722841628932032E-2</v>
      </c>
      <c r="CP64" s="48">
        <f t="shared" si="13"/>
        <v>1.0000000000000002</v>
      </c>
      <c r="CQ64" s="48">
        <f t="shared" si="42"/>
        <v>2.3598469199110676E-2</v>
      </c>
      <c r="CR64" s="48">
        <f t="shared" si="43"/>
        <v>5.3538226731199802E-3</v>
      </c>
      <c r="CS64" s="48">
        <f t="shared" si="44"/>
        <v>0.95896457361456044</v>
      </c>
      <c r="CT64" s="48">
        <f t="shared" si="45"/>
        <v>1.2083134513208979E-2</v>
      </c>
      <c r="CU64" s="48">
        <f t="shared" si="14"/>
        <v>1.0000000000000002</v>
      </c>
      <c r="CV64" s="48">
        <f t="shared" si="46"/>
        <v>5.3419781641465434E-4</v>
      </c>
      <c r="CW64" s="48">
        <f t="shared" si="47"/>
        <v>7.70952104581851E-3</v>
      </c>
      <c r="CX64" s="48">
        <f t="shared" si="48"/>
        <v>1.6363319690861047E-3</v>
      </c>
      <c r="CY64" s="48">
        <f t="shared" si="49"/>
        <v>0.99011994916868085</v>
      </c>
      <c r="CZ64" s="48">
        <f t="shared" si="15"/>
        <v>1.0000000000000002</v>
      </c>
      <c r="DA64" s="48"/>
      <c r="DB64" s="48">
        <f>(AQ64*Baseline!B$7 + AV64*Baseline!B$11 + BA64*Baseline!B$16 + BF64*Baseline!B$18)</f>
        <v>66171.343404442508</v>
      </c>
      <c r="DC64" s="48">
        <f>(AR64*Baseline!B$7 + AW64*Baseline!B$11 + BB64*Baseline!B$16 + BG64*Baseline!B$18)</f>
        <v>65394.595165789011</v>
      </c>
      <c r="DD64" s="48">
        <f>(AS64*Baseline!B$7 + AX64*Baseline!B$11 + BC64*Baseline!B$16 + BH64*Baseline!B$18)</f>
        <v>114834.96292589264</v>
      </c>
      <c r="DE64" s="48">
        <f>(AT64*Baseline!B$7 + AY64*Baseline!B$11 + BD64*Baseline!B$16 + BI64*Baseline!B$18)</f>
        <v>1259833.7531893705</v>
      </c>
      <c r="DF64" s="48">
        <f t="shared" si="16"/>
        <v>1506234.6546854947</v>
      </c>
      <c r="DG64" s="48"/>
      <c r="DH64" s="48">
        <f t="shared" si="50"/>
        <v>4.3931629908129578E-2</v>
      </c>
      <c r="DI64" s="48">
        <f t="shared" si="51"/>
        <v>4.3415941176471969E-2</v>
      </c>
      <c r="DJ64" s="48">
        <f t="shared" si="52"/>
        <v>7.6239756248252341E-2</v>
      </c>
      <c r="DK64" s="48">
        <f t="shared" si="53"/>
        <v>0.83641267266714603</v>
      </c>
      <c r="DL64" s="48">
        <f t="shared" si="17"/>
        <v>0.99999999999999989</v>
      </c>
      <c r="DM64" s="48"/>
      <c r="DN64" s="48">
        <f>DH64 / (Baseline!B$7/Baseline!B$17)</f>
        <v>4.6894125403229214</v>
      </c>
      <c r="DO64" s="48">
        <f>DI64 / (Baseline!B$11/Baseline!B$17)</f>
        <v>1.0480816000124094</v>
      </c>
      <c r="DP64" s="48">
        <f>DJ64 / (Baseline!B$16/Baseline!B$17)</f>
        <v>1.1781346357178317</v>
      </c>
      <c r="DQ64" s="48">
        <f>DK64 / (Baseline!B$18/Baseline!B$17)</f>
        <v>0.94563836676496105</v>
      </c>
      <c r="DR64" s="71"/>
      <c r="DS64" s="48">
        <f>(AU64*Baseline!B$34)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3.2149102873643136E-2</v>
      </c>
      <c r="DT64" s="48">
        <f>(AZ64*Baseline!B$34) + (Baseline!D$88*(1-Baseline!D$89)*Baseline!B$35) + (Baseline!D$88*Baseline!D$89*((1-Baseline!D$90)*Baseline!B$40 + Baseline!D$90*Baseline!B$41))</f>
        <v>1.0408415906217548E-2</v>
      </c>
      <c r="DU64" s="48">
        <f>(BE64*Baseline!B$34) + (Baseline!F$88*(1-Baseline!F$89)*Baseline!B$35) + (Baseline!F$88*Baseline!F$89*((1-Baseline!F$90)*Baseline!B$40 + Baseline!F$90*Baseline!B$41))</f>
        <v>1.291130000048988E-2</v>
      </c>
      <c r="DV64" s="48">
        <f>(BJ64*Baseline!B$34) + (Baseline!H$88*(1-Baseline!H$89)*Baseline!B$35) + (Baseline!H$88*Baseline!H$89*((1-Baseline!H$90)*Baseline!B$40 + Baseline!H$90*Baseline!B$41))</f>
        <v>9.3051430204180163E-3</v>
      </c>
      <c r="DW64" s="48">
        <f>( DS64*Baseline!B$7 + DT64*Baseline!B$11 + DU64*Baseline!B$16 + DV64*Baseline!B$18 ) / Baseline!B$17</f>
        <v>9.7982159147852795E-3</v>
      </c>
    </row>
    <row r="65" spans="1:127">
      <c r="A65" s="7" t="s">
        <v>157</v>
      </c>
      <c r="B65" s="1">
        <f>MIN( MAX( NORMINV( MCrands!B65, (B$5+B$4)/2, (B$5-B$4)/3.29 ), 0 ), 1 )</f>
        <v>0.47315118920055776</v>
      </c>
      <c r="C65" s="1">
        <f>MAX( NORMINV( MCrands!C65, (C$5+C$4)/2, (C$5-C$4)/3.29 ), 0 )</f>
        <v>2.2719888960968899</v>
      </c>
      <c r="D65" s="40"/>
      <c r="E65" s="40">
        <f>Baseline!B$33 * (C65 * Baseline!B$66*Baseline!B$66/Baseline!B$73 + Baseline!B$52*Baseline!B$52/Baseline!B$74 + Baseline!B$53*Baseline!B$53/Baseline!B$75 + Baseline!B$54*Baseline!B$54/Baseline!B$76)</f>
        <v>1.9020605203587936E-5</v>
      </c>
      <c r="F65" s="40">
        <f>Baseline!B$33 * (C65 * Baseline!B$66*Baseline!B$57/Baseline!B$73 + Baseline!B$52*Baseline!B$67/Baseline!B$74 + Baseline!B$53*Baseline!B$55/Baseline!B$75 + Baseline!B$54*Baseline!B$56/Baseline!B$76)</f>
        <v>3.9148473995585741E-8</v>
      </c>
      <c r="G65" s="1">
        <f>Baseline!B$33 * (C65 * Baseline!B$66*Baseline!B$58/Baseline!B$73 + Baseline!B$52*Baseline!B$59/Baseline!B$74 + Baseline!B$53*Baseline!B$68/Baseline!B$75 + Baseline!B$54*Baseline!B$60/Baseline!B$76)</f>
        <v>1.0789437444779942E-7</v>
      </c>
      <c r="H65" s="40">
        <f>Baseline!B$33 * (C65 * Baseline!B$66*Baseline!B$61/Baseline!B$73 + Baseline!B$52*Baseline!B$62/Baseline!B$74 + Baseline!B$53*Baseline!B$63/Baseline!B$75 + Baseline!B$54*Baseline!B$69/Baseline!B$76)</f>
        <v>1.6788724429338187E-9</v>
      </c>
      <c r="I65" s="40">
        <f>Baseline!B$33 * (C65 * Baseline!B$57*Baseline!B$66/Baseline!B$73 + Baseline!B$67*Baseline!B$52/Baseline!B$74 + Baseline!B$55*Baseline!B$53/Baseline!B$75 + Baseline!B$56*Baseline!B$54/Baseline!B$76)</f>
        <v>3.9148473995585741E-8</v>
      </c>
      <c r="J65" s="1">
        <f>Baseline!B$33 * (C65 * Baseline!B$57*Baseline!B$57/Baseline!B$73 + Baseline!B$67*Baseline!B$67/Baseline!B$74 + Baseline!B$55*Baseline!B$55/Baseline!B$75 + Baseline!B$56*Baseline!B$56/Baseline!B$76)</f>
        <v>1.7949605851071505E-6</v>
      </c>
      <c r="K65" s="40">
        <f>Baseline!B$33 * (C65 * Baseline!B$57*Baseline!B$58/Baseline!B$73 + Baseline!B$67*Baseline!B$59/Baseline!B$74 + Baseline!B$55*Baseline!B$68/Baseline!B$75 + Baseline!B$56*Baseline!B$60/Baseline!B$76)</f>
        <v>1.3929194432310996E-8</v>
      </c>
      <c r="L65" s="1">
        <f>Baseline!B$33 * (C65 * Baseline!B$57*Baseline!B$61/Baseline!B$73 + Baseline!B$67*Baseline!B$62/Baseline!B$74 + Baseline!B$55*Baseline!B$63/Baseline!B$75 + Baseline!B$56*Baseline!B$69/Baseline!B$76)</f>
        <v>1.462941856248473E-8</v>
      </c>
      <c r="M65" s="40">
        <f>Baseline!B$33 * (C65 * Baseline!B$58*Baseline!B$66/Baseline!B$73 + Baseline!B$59*Baseline!B$52/Baseline!B$74 + Baseline!B$68*Baseline!B$53/Baseline!B$75 + Baseline!B$60*Baseline!B$54/Baseline!B$76)</f>
        <v>1.0789437444779942E-7</v>
      </c>
      <c r="N65" s="1">
        <f>Baseline!B$33 * (C65 * Baseline!B$58*Baseline!B$57/Baseline!B$73 + Baseline!B$59*Baseline!B$67/Baseline!B$74 + Baseline!B$68*Baseline!B$55/Baseline!B$75 + Baseline!B$60*Baseline!B$56/Baseline!B$76)</f>
        <v>1.3929194432310996E-8</v>
      </c>
      <c r="O65" s="1">
        <f>Baseline!B$33 * (C65 * Baseline!B$58*Baseline!B$58/Baseline!B$73 + Baseline!B$59*Baseline!B$59/Baseline!B$74 + Baseline!B$68*Baseline!B$68/Baseline!B$75 + Baseline!B$60*Baseline!B$60/Baseline!B$76)</f>
        <v>1.3250167547405918E-6</v>
      </c>
      <c r="P65" s="40">
        <f>Baseline!B$33 * (C65 * Baseline!B$58*Baseline!B$61/Baseline!B$73 + Baseline!B$59*Baseline!B$62/Baseline!B$74 + Baseline!B$68*Baseline!B$63/Baseline!B$75 + Baseline!B$60*Baseline!B$69/Baseline!B$76)</f>
        <v>1.6489699609768465E-9</v>
      </c>
      <c r="Q65" s="40">
        <f>Baseline!B$33 * (C65 * Baseline!B$61*Baseline!B$66/Baseline!B$73 + Baseline!B$62*Baseline!B$52/Baseline!B$74 + Baseline!B$63*Baseline!B$53/Baseline!B$75 + Baseline!B$69*Baseline!B$54/Baseline!B$76)</f>
        <v>1.6788724429338187E-9</v>
      </c>
      <c r="R65" s="40">
        <f>Baseline!B$33 * (C65 * Baseline!B$61*Baseline!B$57/Baseline!B$73 + Baseline!B$62*Baseline!B$67/Baseline!B$74 + Baseline!B$63*Baseline!B$55/Baseline!B$75 + Baseline!B$69*Baseline!B$56/Baseline!B$76)</f>
        <v>1.462941856248473E-8</v>
      </c>
      <c r="S65" s="40">
        <f>Baseline!B$33 * (C65 * Baseline!B$61*Baseline!B$58/Baseline!B$73 + Baseline!B$62*Baseline!B$59/Baseline!B$74 + Baseline!B$63*Baseline!B$68/Baseline!B$75 + Baseline!B$69*Baseline!B$60/Baseline!B$76)</f>
        <v>1.6489699609768465E-9</v>
      </c>
      <c r="T65" s="40">
        <f>Baseline!B$33 * (C65 * Baseline!B$61*Baseline!B$61/Baseline!B$73 + Baseline!B$62*Baseline!B$62/Baseline!B$74 + Baseline!B$63*Baseline!B$63/Baseline!B$75 + Baseline!B$69*Baseline!B$69/Baseline!B$76)</f>
        <v>9.8551802959859871E-8</v>
      </c>
      <c r="U65" s="40"/>
      <c r="V65" s="40">
        <f>E65 * ( Baseline!B$87 * Baseline!B$7 )</f>
        <v>0.19741486140803918</v>
      </c>
      <c r="W65" s="40">
        <f>F65 * ( Baseline!D$87 * Baseline!B$11 )</f>
        <v>7.2215607153611465E-4</v>
      </c>
      <c r="X65" s="40">
        <f>G65 * ( Baseline!F$87 * Baseline!B$16 )</f>
        <v>3.7476862721066398E-3</v>
      </c>
      <c r="Y65" s="40">
        <f>H65 * ( Baseline!H$87 * Baseline!B$18 )</f>
        <v>5.9041489245583096E-4</v>
      </c>
      <c r="Z65" s="48">
        <f t="shared" si="0"/>
        <v>0.20247511864413778</v>
      </c>
      <c r="AA65" s="40">
        <f>I65 * ( Baseline!B$87 * Baseline!B$7 )</f>
        <v>4.0632201160018439E-4</v>
      </c>
      <c r="AB65" s="1">
        <f>J65 * ( Baseline!D$87 * Baseline!B$11 )</f>
        <v>3.3110912186495589E-2</v>
      </c>
      <c r="AC65" s="1">
        <f>K65 * ( Baseline!F$87 * Baseline!B$16 )</f>
        <v>4.8382736377726741E-4</v>
      </c>
      <c r="AD65" s="1">
        <f>L65 * ( Baseline!F$87 * Baseline!B$16 )</f>
        <v>5.0814948783128421E-4</v>
      </c>
      <c r="AE65" s="48">
        <f t="shared" si="1"/>
        <v>3.4509211049704322E-2</v>
      </c>
      <c r="AF65" s="48">
        <f>M65 * ( Baseline!B$87 * Baseline!B$7 )</f>
        <v>1.1198357123937102E-3</v>
      </c>
      <c r="AG65" s="48">
        <f>N65 * ( Baseline!D$87 * Baseline!B$11 )</f>
        <v>2.5694621793009495E-4</v>
      </c>
      <c r="AH65" s="48">
        <f>O65 * ( Baseline!F$87 * Baseline!B$16 )</f>
        <v>4.6024152116059529E-2</v>
      </c>
      <c r="AI65" s="48">
        <f>P65 * ( Baseline!H$87 * Baseline!B$18 )</f>
        <v>5.7989898295770592E-4</v>
      </c>
      <c r="AJ65" s="48">
        <f t="shared" si="2"/>
        <v>4.7980833029341037E-2</v>
      </c>
      <c r="AK65" s="48">
        <f>Q65 * ( Baseline!B$87 * Baseline!B$7 )</f>
        <v>1.7425017085210105E-5</v>
      </c>
      <c r="AL65" s="48">
        <f>R65 * ( Baseline!D$87 * Baseline!B$11 )</f>
        <v>2.6986296934927094E-4</v>
      </c>
      <c r="AM65" s="48">
        <f>S65 * ( Baseline!F$87 * Baseline!B$16 )</f>
        <v>5.7276592199522139E-5</v>
      </c>
      <c r="AN65" s="48">
        <f>T65 * ( Baseline!H$87 * Baseline!B$18 )</f>
        <v>3.4658054214168565E-2</v>
      </c>
      <c r="AO65" s="48">
        <f t="shared" si="3"/>
        <v>3.5002618792802566E-2</v>
      </c>
      <c r="AP65" s="48"/>
      <c r="AQ65" s="48">
        <f>V65 * ( (1-Baseline!B$88-Baseline!B$87) + (1-B65)*Baseline!B$88 )</f>
        <v>0.11005788534134857</v>
      </c>
      <c r="AR65" s="48">
        <f>W65 * ( (1-Baseline!B$88-Baseline!B$87) + (1-B65)*Baseline!B$88 )</f>
        <v>4.0259871801345479E-4</v>
      </c>
      <c r="AS65" s="48">
        <f>X65 * ( (1-Baseline!B$88-Baseline!B$87) + (1-B65)*Baseline!B$88 )</f>
        <v>2.0893180132894604E-3</v>
      </c>
      <c r="AT65" s="48">
        <f>Y65 * ( (1-Baseline!B$88-Baseline!B$87) + (1-B65)*Baseline!B$88 )</f>
        <v>3.2915361120367187E-4</v>
      </c>
      <c r="AU65" s="48">
        <f t="shared" si="4"/>
        <v>0.11287895568385516</v>
      </c>
      <c r="AV65" s="48">
        <f>AA65 * ( (1-Baseline!D$88-Baseline!D$87) + (1-B65)*Baseline!D$88 )</f>
        <v>3.1669821132703266E-4</v>
      </c>
      <c r="AW65" s="48">
        <f>AB65 * ( (1-Baseline!D$88-Baseline!D$87) + (1-B65)*Baseline!D$88 )</f>
        <v>2.5807527934735307E-2</v>
      </c>
      <c r="AX65" s="48">
        <f>AC65 * ( (1-Baseline!D$88-Baseline!D$87) + (1-B65)*Baseline!D$88 )</f>
        <v>3.7710794966753564E-4</v>
      </c>
      <c r="AY65" s="48">
        <f>AD65 * ( (1-Baseline!D$88-Baseline!D$87) + (1-B65)*Baseline!D$88 )</f>
        <v>3.9606526175911078E-4</v>
      </c>
      <c r="AZ65" s="48">
        <f t="shared" si="5"/>
        <v>2.6897399357488989E-2</v>
      </c>
      <c r="BA65" s="48">
        <f>AF65 * ( (1-Baseline!F$88-Baseline!F$87) + (1-Baseline!B$36)*Baseline!F$88 )</f>
        <v>8.0586961338131055E-4</v>
      </c>
      <c r="BB65" s="48">
        <f>AG65 * ( (1-Baseline!F$88-Baseline!F$87) + (1-Baseline!B$36)*Baseline!F$88 )</f>
        <v>1.8490672070147011E-4</v>
      </c>
      <c r="BC65" s="48">
        <f>AH65 * ( (1-Baseline!F$88-Baseline!F$87) + (1-Baseline!B$36)*Baseline!F$88 )</f>
        <v>3.3120452635584156E-2</v>
      </c>
      <c r="BD65" s="48">
        <f>AI65 * ( (1-Baseline!F$88-Baseline!F$87) + (1-Baseline!B$36)*Baseline!F$88 )</f>
        <v>4.1731386490381984E-4</v>
      </c>
      <c r="BE65" s="48">
        <f t="shared" si="6"/>
        <v>3.4528542834570755E-2</v>
      </c>
      <c r="BF65" s="48">
        <f>AK65 * ( (1-Baseline!H$88-Baseline!H$87) + (1-Baseline!B$36)*Baseline!H$88 )</f>
        <v>1.3806189536953669E-5</v>
      </c>
      <c r="BG65" s="48">
        <f>AL65 * ( (1-Baseline!H$88-Baseline!H$87) + (1-Baseline!B$36)*Baseline!H$88 )</f>
        <v>2.1381782787481432E-4</v>
      </c>
      <c r="BH65" s="48">
        <f>AM65 * ( (1-Baseline!H$88-Baseline!H$87) + (1-Baseline!B$36)*Baseline!H$88 )</f>
        <v>4.5381389531525374E-5</v>
      </c>
      <c r="BI65" s="48">
        <f>AN65 * ( (1-Baseline!H$88-Baseline!H$87) + (1-Baseline!B$36)*Baseline!H$88 )</f>
        <v>2.7460269514970034E-2</v>
      </c>
      <c r="BJ65" s="48">
        <f t="shared" si="7"/>
        <v>2.7733274921913329E-2</v>
      </c>
      <c r="BK65" s="48"/>
      <c r="BL65" s="48">
        <f t="shared" si="18"/>
        <v>0.97500800458849313</v>
      </c>
      <c r="BM65" s="48">
        <f t="shared" si="19"/>
        <v>3.5666410587729914E-3</v>
      </c>
      <c r="BN65" s="48">
        <f t="shared" si="20"/>
        <v>1.8509366964211658E-2</v>
      </c>
      <c r="BO65" s="48">
        <f t="shared" si="21"/>
        <v>2.915987388522146E-3</v>
      </c>
      <c r="BP65" s="48">
        <f t="shared" si="8"/>
        <v>1</v>
      </c>
      <c r="BQ65" s="48">
        <f t="shared" si="22"/>
        <v>1.1774306025569536E-2</v>
      </c>
      <c r="BR65" s="48">
        <f t="shared" si="23"/>
        <v>0.95948041636782899</v>
      </c>
      <c r="BS65" s="48">
        <f t="shared" si="24"/>
        <v>1.402023833811793E-2</v>
      </c>
      <c r="BT65" s="48">
        <f t="shared" si="25"/>
        <v>1.4725039268483597E-2</v>
      </c>
      <c r="BU65" s="48">
        <f t="shared" si="9"/>
        <v>1</v>
      </c>
      <c r="BV65" s="48">
        <f t="shared" si="26"/>
        <v>2.333923030700432E-2</v>
      </c>
      <c r="BW65" s="48">
        <f t="shared" si="27"/>
        <v>5.3551845957523969E-3</v>
      </c>
      <c r="BX65" s="48">
        <f t="shared" si="28"/>
        <v>0.95921953018020822</v>
      </c>
      <c r="BY65" s="48">
        <f t="shared" si="29"/>
        <v>1.208605491703507E-2</v>
      </c>
      <c r="BZ65" s="48">
        <f t="shared" si="10"/>
        <v>1</v>
      </c>
      <c r="CA65" s="48">
        <f t="shared" si="30"/>
        <v>4.9782038276499282E-4</v>
      </c>
      <c r="CB65" s="48">
        <f t="shared" si="31"/>
        <v>7.7097936856302214E-3</v>
      </c>
      <c r="CC65" s="48">
        <f t="shared" si="32"/>
        <v>1.6363516266759924E-3</v>
      </c>
      <c r="CD65" s="48">
        <f t="shared" si="33"/>
        <v>0.99015603430492882</v>
      </c>
      <c r="CE65" s="48">
        <f t="shared" si="11"/>
        <v>1</v>
      </c>
      <c r="CF65" s="48"/>
      <c r="CG65" s="48">
        <f t="shared" si="34"/>
        <v>0.97500800458849313</v>
      </c>
      <c r="CH65" s="48">
        <f t="shared" si="35"/>
        <v>3.5666410587729914E-3</v>
      </c>
      <c r="CI65" s="48">
        <f t="shared" si="36"/>
        <v>1.8509366964211658E-2</v>
      </c>
      <c r="CJ65" s="48">
        <f t="shared" si="37"/>
        <v>2.915987388522146E-3</v>
      </c>
      <c r="CK65" s="48">
        <f t="shared" si="12"/>
        <v>1</v>
      </c>
      <c r="CL65" s="48">
        <f t="shared" si="38"/>
        <v>1.1774306025569536E-2</v>
      </c>
      <c r="CM65" s="48">
        <f t="shared" si="39"/>
        <v>0.95948041636782899</v>
      </c>
      <c r="CN65" s="48">
        <f t="shared" si="40"/>
        <v>1.402023833811793E-2</v>
      </c>
      <c r="CO65" s="48">
        <f t="shared" si="41"/>
        <v>1.4725039268483597E-2</v>
      </c>
      <c r="CP65" s="48">
        <f t="shared" si="13"/>
        <v>1</v>
      </c>
      <c r="CQ65" s="48">
        <f t="shared" si="42"/>
        <v>2.333923030700432E-2</v>
      </c>
      <c r="CR65" s="48">
        <f t="shared" si="43"/>
        <v>5.3551845957523969E-3</v>
      </c>
      <c r="CS65" s="48">
        <f t="shared" si="44"/>
        <v>0.95921953018020822</v>
      </c>
      <c r="CT65" s="48">
        <f t="shared" si="45"/>
        <v>1.208605491703507E-2</v>
      </c>
      <c r="CU65" s="48">
        <f t="shared" si="14"/>
        <v>1</v>
      </c>
      <c r="CV65" s="48">
        <f t="shared" si="46"/>
        <v>4.9782038276499282E-4</v>
      </c>
      <c r="CW65" s="48">
        <f t="shared" si="47"/>
        <v>7.7097936856302214E-3</v>
      </c>
      <c r="CX65" s="48">
        <f t="shared" si="48"/>
        <v>1.6363516266759924E-3</v>
      </c>
      <c r="CY65" s="48">
        <f t="shared" si="49"/>
        <v>0.99015603430492882</v>
      </c>
      <c r="CZ65" s="48">
        <f t="shared" si="15"/>
        <v>1</v>
      </c>
      <c r="DA65" s="48"/>
      <c r="DB65" s="48">
        <f>(AQ65*Baseline!B$7 + AV65*Baseline!B$11 + BA65*Baseline!B$16 + BF65*Baseline!B$18)</f>
        <v>57389.263811249999</v>
      </c>
      <c r="DC65" s="48">
        <f>(AR65*Baseline!B$7 + AW65*Baseline!B$11 + BB65*Baseline!B$16 + BG65*Baseline!B$18)</f>
        <v>65951.263101147022</v>
      </c>
      <c r="DD65" s="48">
        <f>(AS65*Baseline!B$7 + AX65*Baseline!B$11 + BC65*Baseline!B$16 + BH65*Baseline!B$18)</f>
        <v>114859.90767140679</v>
      </c>
      <c r="DE65" s="48">
        <f>(AT65*Baseline!B$7 + AY65*Baseline!B$11 + BD65*Baseline!B$16 + BI65*Baseline!B$18)</f>
        <v>1259835.2522502646</v>
      </c>
      <c r="DF65" s="48">
        <f t="shared" si="16"/>
        <v>1498035.6868340685</v>
      </c>
      <c r="DG65" s="48"/>
      <c r="DH65" s="48">
        <f t="shared" si="50"/>
        <v>3.8309677343225254E-2</v>
      </c>
      <c r="DI65" s="48">
        <f t="shared" si="51"/>
        <v>4.4025161537057683E-2</v>
      </c>
      <c r="DJ65" s="48">
        <f t="shared" si="52"/>
        <v>7.6673679192616834E-2</v>
      </c>
      <c r="DK65" s="48">
        <f t="shared" si="53"/>
        <v>0.84099148192710016</v>
      </c>
      <c r="DL65" s="48">
        <f t="shared" si="17"/>
        <v>1</v>
      </c>
      <c r="DM65" s="48"/>
      <c r="DN65" s="48">
        <f>DH65 / (Baseline!B$7/Baseline!B$17)</f>
        <v>4.089306081398111</v>
      </c>
      <c r="DO65" s="48">
        <f>DI65 / (Baseline!B$11/Baseline!B$17)</f>
        <v>1.0627884711058511</v>
      </c>
      <c r="DP65" s="48">
        <f>DJ65 / (Baseline!B$16/Baseline!B$17)</f>
        <v>1.1848400565526498</v>
      </c>
      <c r="DQ65" s="48">
        <f>DK65 / (Baseline!B$18/Baseline!B$17)</f>
        <v>0.95081511486049641</v>
      </c>
      <c r="DR65" s="71"/>
      <c r="DS65" s="48">
        <f>(AU65*Baseline!B$34)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2.9461374602578274E-2</v>
      </c>
      <c r="DT65" s="48">
        <f>(AZ65*Baseline!B$34) + (Baseline!D$88*(1-Baseline!D$89)*Baseline!B$35) + (Baseline!D$88*Baseline!D$89*((1-Baseline!D$90)*Baseline!B$40 + Baseline!D$90*Baseline!B$41))</f>
        <v>1.0448177903623351E-2</v>
      </c>
      <c r="DU65" s="48">
        <f>(BE65*Baseline!B$34) + (Baseline!F$88*(1-Baseline!F$89)*Baseline!B$35) + (Baseline!F$88*Baseline!F$89*((1-Baseline!F$90)*Baseline!B$40 + Baseline!F$90*Baseline!B$41))</f>
        <v>1.2909921425185617E-2</v>
      </c>
      <c r="DV65" s="48">
        <f>(BJ65*Baseline!B$34) + (Baseline!H$88*(1-Baseline!H$89)*Baseline!B$35) + (Baseline!H$88*Baseline!H$89*((1-Baseline!H$90)*Baseline!B$40 + Baseline!H$90*Baseline!B$41))</f>
        <v>9.3049912382869998E-3</v>
      </c>
      <c r="DW65" s="48">
        <f>( DS65*Baseline!B$7 + DT65*Baseline!B$11 + DU65*Baseline!B$16 + DV65*Baseline!B$18 ) / Baseline!B$17</f>
        <v>9.7744602285861366E-3</v>
      </c>
    </row>
    <row r="66" spans="1:127">
      <c r="A66" s="7" t="s">
        <v>160</v>
      </c>
      <c r="B66" s="1">
        <f>MIN( MAX( NORMINV( MCrands!B66, (B$5+B$4)/2, (B$5-B$4)/3.29 ), 0 ), 1 )</f>
        <v>0.59941888329137327</v>
      </c>
      <c r="C66" s="1">
        <f>MAX( NORMINV( MCrands!C66, (C$5+C$4)/2, (C$5-C$4)/3.29 ), 0 )</f>
        <v>2.2841038666944717</v>
      </c>
      <c r="D66" s="40"/>
      <c r="E66" s="40">
        <f>Baseline!B$33 * (C66 * Baseline!B$66*Baseline!B$66/Baseline!B$73 + Baseline!B$52*Baseline!B$52/Baseline!B$74 + Baseline!B$53*Baseline!B$53/Baseline!B$75 + Baseline!B$54*Baseline!B$54/Baseline!B$76)</f>
        <v>1.9121983795243795E-5</v>
      </c>
      <c r="F66" s="40">
        <f>Baseline!B$33 * (C66 * Baseline!B$66*Baseline!B$57/Baseline!B$73 + Baseline!B$52*Baseline!B$67/Baseline!B$74 + Baseline!B$53*Baseline!B$55/Baseline!B$75 + Baseline!B$54*Baseline!B$56/Baseline!B$76)</f>
        <v>3.9162031814596889E-8</v>
      </c>
      <c r="G66" s="1">
        <f>Baseline!B$33 * (C66 * Baseline!B$66*Baseline!B$58/Baseline!B$73 + Baseline!B$52*Baseline!B$59/Baseline!B$74 + Baseline!B$53*Baseline!B$68/Baseline!B$75 + Baseline!B$54*Baseline!B$60/Baseline!B$76)</f>
        <v>1.0792770408620183E-7</v>
      </c>
      <c r="H66" s="40">
        <f>Baseline!B$33 * (C66 * Baseline!B$66*Baseline!B$61/Baseline!B$73 + Baseline!B$52*Baseline!B$62/Baseline!B$74 + Baseline!B$53*Baseline!B$63/Baseline!B$75 + Baseline!B$54*Baseline!B$69/Baseline!B$76)</f>
        <v>1.682205406774059E-9</v>
      </c>
      <c r="I66" s="40">
        <f>Baseline!B$33 * (C66 * Baseline!B$57*Baseline!B$66/Baseline!B$73 + Baseline!B$67*Baseline!B$52/Baseline!B$74 + Baseline!B$55*Baseline!B$53/Baseline!B$75 + Baseline!B$56*Baseline!B$54/Baseline!B$76)</f>
        <v>3.9162031814596889E-8</v>
      </c>
      <c r="J66" s="1">
        <f>Baseline!B$33 * (C66 * Baseline!B$57*Baseline!B$57/Baseline!B$73 + Baseline!B$67*Baseline!B$67/Baseline!B$74 + Baseline!B$55*Baseline!B$55/Baseline!B$75 + Baseline!B$56*Baseline!B$56/Baseline!B$76)</f>
        <v>1.7949605869202991E-6</v>
      </c>
      <c r="K66" s="40">
        <f>Baseline!B$33 * (C66 * Baseline!B$57*Baseline!B$58/Baseline!B$73 + Baseline!B$67*Baseline!B$59/Baseline!B$74 + Baseline!B$55*Baseline!B$68/Baseline!B$75 + Baseline!B$56*Baseline!B$60/Baseline!B$76)</f>
        <v>1.3929198889634756E-8</v>
      </c>
      <c r="L66" s="1">
        <f>Baseline!B$33 * (C66 * Baseline!B$57*Baseline!B$61/Baseline!B$73 + Baseline!B$67*Baseline!B$62/Baseline!B$74 + Baseline!B$55*Baseline!B$63/Baseline!B$75 + Baseline!B$56*Baseline!B$69/Baseline!B$76)</f>
        <v>1.4629419008217106E-8</v>
      </c>
      <c r="M66" s="40">
        <f>Baseline!B$33 * (C66 * Baseline!B$58*Baseline!B$66/Baseline!B$73 + Baseline!B$59*Baseline!B$52/Baseline!B$74 + Baseline!B$68*Baseline!B$53/Baseline!B$75 + Baseline!B$60*Baseline!B$54/Baseline!B$76)</f>
        <v>1.0792770408620183E-7</v>
      </c>
      <c r="N66" s="1">
        <f>Baseline!B$33 * (C66 * Baseline!B$58*Baseline!B$57/Baseline!B$73 + Baseline!B$59*Baseline!B$67/Baseline!B$74 + Baseline!B$68*Baseline!B$55/Baseline!B$75 + Baseline!B$60*Baseline!B$56/Baseline!B$76)</f>
        <v>1.3929198889634756E-8</v>
      </c>
      <c r="O66" s="1">
        <f>Baseline!B$33 * (C66 * Baseline!B$58*Baseline!B$58/Baseline!B$73 + Baseline!B$59*Baseline!B$59/Baseline!B$74 + Baseline!B$68*Baseline!B$68/Baseline!B$75 + Baseline!B$60*Baseline!B$60/Baseline!B$76)</f>
        <v>1.3250167656981798E-6</v>
      </c>
      <c r="P66" s="40">
        <f>Baseline!B$33 * (C66 * Baseline!B$58*Baseline!B$61/Baseline!B$73 + Baseline!B$59*Baseline!B$62/Baseline!B$74 + Baseline!B$68*Baseline!B$63/Baseline!B$75 + Baseline!B$60*Baseline!B$69/Baseline!B$76)</f>
        <v>1.6489710567356038E-9</v>
      </c>
      <c r="Q66" s="40">
        <f>Baseline!B$33 * (C66 * Baseline!B$61*Baseline!B$66/Baseline!B$73 + Baseline!B$62*Baseline!B$52/Baseline!B$74 + Baseline!B$63*Baseline!B$53/Baseline!B$75 + Baseline!B$69*Baseline!B$54/Baseline!B$76)</f>
        <v>1.682205406774059E-9</v>
      </c>
      <c r="R66" s="40">
        <f>Baseline!B$33 * (C66 * Baseline!B$61*Baseline!B$57/Baseline!B$73 + Baseline!B$62*Baseline!B$67/Baseline!B$74 + Baseline!B$63*Baseline!B$55/Baseline!B$75 + Baseline!B$69*Baseline!B$56/Baseline!B$76)</f>
        <v>1.4629419008217106E-8</v>
      </c>
      <c r="S66" s="40">
        <f>Baseline!B$33 * (C66 * Baseline!B$61*Baseline!B$58/Baseline!B$73 + Baseline!B$62*Baseline!B$59/Baseline!B$74 + Baseline!B$63*Baseline!B$68/Baseline!B$75 + Baseline!B$69*Baseline!B$60/Baseline!B$76)</f>
        <v>1.6489710567356038E-9</v>
      </c>
      <c r="T66" s="40">
        <f>Baseline!B$33 * (C66 * Baseline!B$61*Baseline!B$61/Baseline!B$73 + Baseline!B$62*Baseline!B$62/Baseline!B$74 + Baseline!B$63*Baseline!B$63/Baseline!B$75 + Baseline!B$69*Baseline!B$69/Baseline!B$76)</f>
        <v>9.8551803069435759E-8</v>
      </c>
      <c r="U66" s="40"/>
      <c r="V66" s="40">
        <f>E66 * ( Baseline!B$87 * Baseline!B$7 )</f>
        <v>0.19846706981083534</v>
      </c>
      <c r="W66" s="40">
        <f>F66 * ( Baseline!D$87 * Baseline!B$11 )</f>
        <v>7.2240616714180266E-4</v>
      </c>
      <c r="X66" s="40">
        <f>G66 * ( Baseline!F$87 * Baseline!B$16 )</f>
        <v>3.7488439694280643E-3</v>
      </c>
      <c r="Y66" s="40">
        <f>H66 * ( Baseline!H$87 * Baseline!B$18 )</f>
        <v>5.9158700740451404E-4</v>
      </c>
      <c r="Z66" s="48">
        <f t="shared" si="0"/>
        <v>0.20352990695480974</v>
      </c>
      <c r="AA66" s="40">
        <f>I66 * ( Baseline!B$87 * Baseline!B$7 )</f>
        <v>4.0646272820370113E-4</v>
      </c>
      <c r="AB66" s="1">
        <f>J66 * ( Baseline!D$87 * Baseline!B$11 )</f>
        <v>3.3110912219942008E-2</v>
      </c>
      <c r="AC66" s="1">
        <f>K66 * ( Baseline!F$87 * Baseline!B$16 )</f>
        <v>4.8382751860138269E-4</v>
      </c>
      <c r="AD66" s="1">
        <f>L66 * ( Baseline!F$87 * Baseline!B$16 )</f>
        <v>5.0814950331369579E-4</v>
      </c>
      <c r="AE66" s="48">
        <f t="shared" si="1"/>
        <v>3.4509351970060789E-2</v>
      </c>
      <c r="AF66" s="48">
        <f>M66 * ( Baseline!B$87 * Baseline!B$7 )</f>
        <v>1.1201816407106888E-3</v>
      </c>
      <c r="AG66" s="48">
        <f>N66 * ( Baseline!D$87 * Baseline!B$11 )</f>
        <v>2.5694630015254423E-4</v>
      </c>
      <c r="AH66" s="48">
        <f>O66 * ( Baseline!F$87 * Baseline!B$16 )</f>
        <v>4.6024152496668823E-2</v>
      </c>
      <c r="AI66" s="48">
        <f>P66 * ( Baseline!H$87 * Baseline!B$18 )</f>
        <v>5.7989936830698694E-4</v>
      </c>
      <c r="AJ66" s="48">
        <f t="shared" si="2"/>
        <v>4.798117980583904E-2</v>
      </c>
      <c r="AK66" s="48">
        <f>Q66 * ( Baseline!B$87 * Baseline!B$7 )</f>
        <v>1.7459609916907961E-5</v>
      </c>
      <c r="AL66" s="48">
        <f>R66 * ( Baseline!D$87 * Baseline!B$11 )</f>
        <v>2.6986297757151587E-4</v>
      </c>
      <c r="AM66" s="48">
        <f>S66 * ( Baseline!F$87 * Baseline!B$16 )</f>
        <v>5.7276630260450463E-5</v>
      </c>
      <c r="AN66" s="48">
        <f>T66 * ( Baseline!H$87 * Baseline!B$18 )</f>
        <v>3.4658054252703498E-2</v>
      </c>
      <c r="AO66" s="48">
        <f t="shared" si="3"/>
        <v>3.5002653470452373E-2</v>
      </c>
      <c r="AP66" s="48"/>
      <c r="AQ66" s="48">
        <f>V66 * ( (1-Baseline!B$88-Baseline!B$87) + (1-B66)*Baseline!B$88 )</f>
        <v>8.8341105189934946E-2</v>
      </c>
      <c r="AR66" s="48">
        <f>W66 * ( (1-Baseline!B$88-Baseline!B$87) + (1-B66)*Baseline!B$88 )</f>
        <v>3.2155540595303107E-4</v>
      </c>
      <c r="AS66" s="48">
        <f>X66 * ( (1-Baseline!B$88-Baseline!B$87) + (1-B66)*Baseline!B$88 )</f>
        <v>1.6686749079308331E-3</v>
      </c>
      <c r="AT66" s="48">
        <f>Y66 * ( (1-Baseline!B$88-Baseline!B$87) + (1-B66)*Baseline!B$88 )</f>
        <v>2.6332554866624917E-4</v>
      </c>
      <c r="AU66" s="48">
        <f t="shared" si="4"/>
        <v>9.0594661052485065E-2</v>
      </c>
      <c r="AV66" s="48">
        <f>AA66 * ( (1-Baseline!D$88-Baseline!D$87) + (1-B66)*Baseline!D$88 )</f>
        <v>2.9381513568232064E-4</v>
      </c>
      <c r="AW66" s="48">
        <f>AB66 * ( (1-Baseline!D$88-Baseline!D$87) + (1-B66)*Baseline!D$88 )</f>
        <v>2.393451229700988E-2</v>
      </c>
      <c r="AX66" s="48">
        <f>AC66 * ( (1-Baseline!D$88-Baseline!D$87) + (1-B66)*Baseline!D$88 )</f>
        <v>3.4973895061163774E-4</v>
      </c>
      <c r="AY66" s="48">
        <f>AD66 * ( (1-Baseline!D$88-Baseline!D$87) + (1-B66)*Baseline!D$88 )</f>
        <v>3.6732030984202273E-4</v>
      </c>
      <c r="AZ66" s="48">
        <f t="shared" si="5"/>
        <v>2.4945386693145864E-2</v>
      </c>
      <c r="BA66" s="48">
        <f>AF66 * ( (1-Baseline!F$88-Baseline!F$87) + (1-Baseline!B$36)*Baseline!F$88 )</f>
        <v>8.0611855446791438E-4</v>
      </c>
      <c r="BB66" s="48">
        <f>AG66 * ( (1-Baseline!F$88-Baseline!F$87) + (1-Baseline!B$36)*Baseline!F$88 )</f>
        <v>1.8490677987137574E-4</v>
      </c>
      <c r="BC66" s="48">
        <f>AH66 * ( (1-Baseline!F$88-Baseline!F$87) + (1-Baseline!B$36)*Baseline!F$88 )</f>
        <v>3.3120452909482782E-2</v>
      </c>
      <c r="BD66" s="48">
        <f>AI66 * ( (1-Baseline!F$88-Baseline!F$87) + (1-Baseline!B$36)*Baseline!F$88 )</f>
        <v>4.1731414221349365E-4</v>
      </c>
      <c r="BE66" s="48">
        <f t="shared" si="6"/>
        <v>3.4528792386035567E-2</v>
      </c>
      <c r="BF66" s="48">
        <f>AK66 * ( (1-Baseline!H$88-Baseline!H$87) + (1-Baseline!B$36)*Baseline!H$88 )</f>
        <v>1.3833598129364513E-5</v>
      </c>
      <c r="BG66" s="48">
        <f>AL66 * ( (1-Baseline!H$88-Baseline!H$87) + (1-Baseline!B$36)*Baseline!H$88 )</f>
        <v>2.1381783438946344E-4</v>
      </c>
      <c r="BH66" s="48">
        <f>AM66 * ( (1-Baseline!H$88-Baseline!H$87) + (1-Baseline!B$36)*Baseline!H$88 )</f>
        <v>4.5381419687960103E-5</v>
      </c>
      <c r="BI66" s="48">
        <f>AN66 * ( (1-Baseline!H$88-Baseline!H$87) + (1-Baseline!B$36)*Baseline!H$88 )</f>
        <v>2.7460269545502031E-2</v>
      </c>
      <c r="BJ66" s="48">
        <f t="shared" si="7"/>
        <v>2.7733302397708819E-2</v>
      </c>
      <c r="BK66" s="48"/>
      <c r="BL66" s="48">
        <f t="shared" si="18"/>
        <v>0.97512484912058395</v>
      </c>
      <c r="BM66" s="48">
        <f t="shared" si="19"/>
        <v>3.5493858271266263E-3</v>
      </c>
      <c r="BN66" s="48">
        <f t="shared" si="20"/>
        <v>1.8419130758313713E-2</v>
      </c>
      <c r="BO66" s="48">
        <f t="shared" si="21"/>
        <v>2.9066342939756051E-3</v>
      </c>
      <c r="BP66" s="48">
        <f t="shared" si="8"/>
        <v>0.99999999999999989</v>
      </c>
      <c r="BQ66" s="48">
        <f t="shared" si="22"/>
        <v>1.1778335581506578E-2</v>
      </c>
      <c r="BR66" s="48">
        <f t="shared" si="23"/>
        <v>0.95947649925933054</v>
      </c>
      <c r="BS66" s="48">
        <f t="shared" si="24"/>
        <v>1.4020185572338072E-2</v>
      </c>
      <c r="BT66" s="48">
        <f t="shared" si="25"/>
        <v>1.4724979586824756E-2</v>
      </c>
      <c r="BU66" s="48">
        <f t="shared" si="9"/>
        <v>0.99999999999999989</v>
      </c>
      <c r="BV66" s="48">
        <f t="shared" si="26"/>
        <v>2.3346271293111658E-2</v>
      </c>
      <c r="BW66" s="48">
        <f t="shared" si="27"/>
        <v>5.3551476056300585E-3</v>
      </c>
      <c r="BX66" s="48">
        <f t="shared" si="28"/>
        <v>0.95921260550304233</v>
      </c>
      <c r="BY66" s="48">
        <f t="shared" si="29"/>
        <v>1.2085975598216041E-2</v>
      </c>
      <c r="BZ66" s="48">
        <f t="shared" si="10"/>
        <v>1</v>
      </c>
      <c r="CA66" s="48">
        <f t="shared" si="30"/>
        <v>4.9880818126107375E-4</v>
      </c>
      <c r="CB66" s="48">
        <f t="shared" si="31"/>
        <v>7.7097862823263313E-3</v>
      </c>
      <c r="CC66" s="48">
        <f t="shared" si="32"/>
        <v>1.6363510928907362E-3</v>
      </c>
      <c r="CD66" s="48">
        <f t="shared" si="33"/>
        <v>0.99015505444352181</v>
      </c>
      <c r="CE66" s="48">
        <f t="shared" si="11"/>
        <v>1</v>
      </c>
      <c r="CF66" s="48"/>
      <c r="CG66" s="48">
        <f t="shared" si="34"/>
        <v>0.97512484912058395</v>
      </c>
      <c r="CH66" s="48">
        <f t="shared" si="35"/>
        <v>3.5493858271266263E-3</v>
      </c>
      <c r="CI66" s="48">
        <f t="shared" si="36"/>
        <v>1.8419130758313713E-2</v>
      </c>
      <c r="CJ66" s="48">
        <f t="shared" si="37"/>
        <v>2.9066342939756051E-3</v>
      </c>
      <c r="CK66" s="48">
        <f t="shared" si="12"/>
        <v>0.99999999999999989</v>
      </c>
      <c r="CL66" s="48">
        <f t="shared" si="38"/>
        <v>1.1778335581506578E-2</v>
      </c>
      <c r="CM66" s="48">
        <f t="shared" si="39"/>
        <v>0.95947649925933054</v>
      </c>
      <c r="CN66" s="48">
        <f t="shared" si="40"/>
        <v>1.4020185572338072E-2</v>
      </c>
      <c r="CO66" s="48">
        <f t="shared" si="41"/>
        <v>1.4724979586824756E-2</v>
      </c>
      <c r="CP66" s="48">
        <f t="shared" si="13"/>
        <v>0.99999999999999989</v>
      </c>
      <c r="CQ66" s="48">
        <f t="shared" si="42"/>
        <v>2.3346271293111658E-2</v>
      </c>
      <c r="CR66" s="48">
        <f t="shared" si="43"/>
        <v>5.3551476056300585E-3</v>
      </c>
      <c r="CS66" s="48">
        <f t="shared" si="44"/>
        <v>0.95921260550304233</v>
      </c>
      <c r="CT66" s="48">
        <f t="shared" si="45"/>
        <v>1.2085975598216041E-2</v>
      </c>
      <c r="CU66" s="48">
        <f t="shared" si="14"/>
        <v>1</v>
      </c>
      <c r="CV66" s="48">
        <f t="shared" si="46"/>
        <v>4.9880818126107375E-4</v>
      </c>
      <c r="CW66" s="48">
        <f t="shared" si="47"/>
        <v>7.7097862823263313E-3</v>
      </c>
      <c r="CX66" s="48">
        <f t="shared" si="48"/>
        <v>1.6363510928907362E-3</v>
      </c>
      <c r="CY66" s="48">
        <f t="shared" si="49"/>
        <v>0.99015505444352181</v>
      </c>
      <c r="CZ66" s="48">
        <f t="shared" si="15"/>
        <v>1</v>
      </c>
      <c r="DA66" s="48"/>
      <c r="DB66" s="48">
        <f>(AQ66*Baseline!B$7 + AV66*Baseline!B$11 + BA66*Baseline!B$16 + BF66*Baseline!B$18)</f>
        <v>46809.640508159042</v>
      </c>
      <c r="DC66" s="48">
        <f>(AR66*Baseline!B$7 + AW66*Baseline!B$11 + BB66*Baseline!B$16 + BG66*Baseline!B$18)</f>
        <v>61895.174413392626</v>
      </c>
      <c r="DD66" s="48">
        <f>(AS66*Baseline!B$7 + AX66*Baseline!B$11 + BC66*Baseline!B$16 + BH66*Baseline!B$18)</f>
        <v>114597.20376740671</v>
      </c>
      <c r="DE66" s="48">
        <f>(AT66*Baseline!B$7 + AY66*Baseline!B$11 + BD66*Baseline!B$16 + BI66*Baseline!B$18)</f>
        <v>1259741.6828654453</v>
      </c>
      <c r="DF66" s="48">
        <f t="shared" si="16"/>
        <v>1483043.7015544036</v>
      </c>
      <c r="DG66" s="48"/>
      <c r="DH66" s="48">
        <f t="shared" si="50"/>
        <v>3.156322396912313E-2</v>
      </c>
      <c r="DI66" s="48">
        <f t="shared" si="51"/>
        <v>4.17352329864044E-2</v>
      </c>
      <c r="DJ66" s="48">
        <f t="shared" si="52"/>
        <v>7.7271629721562082E-2</v>
      </c>
      <c r="DK66" s="48">
        <f t="shared" si="53"/>
        <v>0.8494299133229104</v>
      </c>
      <c r="DL66" s="48">
        <f t="shared" si="17"/>
        <v>1</v>
      </c>
      <c r="DM66" s="48"/>
      <c r="DN66" s="48">
        <f>DH66 / (Baseline!B$7/Baseline!B$17)</f>
        <v>3.3691665572926337</v>
      </c>
      <c r="DO66" s="48">
        <f>DI66 / (Baseline!B$11/Baseline!B$17)</f>
        <v>1.0075084998729937</v>
      </c>
      <c r="DP66" s="48">
        <f>DJ66 / (Baseline!B$16/Baseline!B$17)</f>
        <v>1.1940801992716572</v>
      </c>
      <c r="DQ66" s="48">
        <f>DK66 / (Baseline!B$18/Baseline!B$17)</f>
        <v>0.96035550651638391</v>
      </c>
      <c r="DR66" s="71"/>
      <c r="DS66" s="48">
        <f>(AU66*Baseline!B$34)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2.611873040787276E-2</v>
      </c>
      <c r="DT66" s="48">
        <f>(AZ66*Baseline!B$34) + (Baseline!D$88*(1-Baseline!D$89)*Baseline!B$35) + (Baseline!D$88*Baseline!D$89*((1-Baseline!D$90)*Baseline!B$40 + Baseline!D$90*Baseline!B$41))</f>
        <v>1.0155376003971883E-2</v>
      </c>
      <c r="DU66" s="48">
        <f>(BE66*Baseline!B$34) + (Baseline!F$88*(1-Baseline!F$89)*Baseline!B$35) + (Baseline!F$88*Baseline!F$89*((1-Baseline!F$90)*Baseline!B$40 + Baseline!F$90*Baseline!B$41))</f>
        <v>1.2909958857905338E-2</v>
      </c>
      <c r="DV66" s="48">
        <f>(BJ66*Baseline!B$34) + (Baseline!H$88*(1-Baseline!H$89)*Baseline!B$35) + (Baseline!H$88*Baseline!H$89*((1-Baseline!H$90)*Baseline!B$40 + Baseline!H$90*Baseline!B$41))</f>
        <v>9.3049953596563238E-3</v>
      </c>
      <c r="DW66" s="48">
        <f>( DS66*Baseline!B$7 + DT66*Baseline!B$11 + DU66*Baseline!B$16 + DV66*Baseline!B$18 ) / Baseline!B$17</f>
        <v>9.7310224563860737E-3</v>
      </c>
    </row>
    <row r="67" spans="1:127">
      <c r="A67" s="7" t="s">
        <v>163</v>
      </c>
      <c r="B67" s="1">
        <f>MIN( MAX( NORMINV( MCrands!B67, (B$5+B$4)/2, (B$5-B$4)/3.29 ), 0 ), 1 )</f>
        <v>0.52786250587590811</v>
      </c>
      <c r="C67" s="1">
        <f>MAX( NORMINV( MCrands!C67, (C$5+C$4)/2, (C$5-C$4)/3.29 ), 0 )</f>
        <v>3.0719099164033539</v>
      </c>
      <c r="D67" s="40"/>
      <c r="E67" s="40">
        <f>Baseline!B$33 * (C67 * Baseline!B$66*Baseline!B$66/Baseline!B$73 + Baseline!B$52*Baseline!B$52/Baseline!B$74 + Baseline!B$53*Baseline!B$53/Baseline!B$75 + Baseline!B$54*Baseline!B$54/Baseline!B$76)</f>
        <v>2.5714378483629967E-5</v>
      </c>
      <c r="F67" s="40">
        <f>Baseline!B$33 * (C67 * Baseline!B$66*Baseline!B$57/Baseline!B$73 + Baseline!B$52*Baseline!B$67/Baseline!B$74 + Baseline!B$53*Baseline!B$55/Baseline!B$75 + Baseline!B$54*Baseline!B$56/Baseline!B$76)</f>
        <v>4.0043662665601398E-8</v>
      </c>
      <c r="G67" s="1">
        <f>Baseline!B$33 * (C67 * Baseline!B$66*Baseline!B$58/Baseline!B$73 + Baseline!B$52*Baseline!B$59/Baseline!B$74 + Baseline!B$53*Baseline!B$68/Baseline!B$75 + Baseline!B$54*Baseline!B$60/Baseline!B$76)</f>
        <v>1.1009504659492123E-7</v>
      </c>
      <c r="H67" s="40">
        <f>Baseline!B$33 * (C67 * Baseline!B$66*Baseline!B$61/Baseline!B$73 + Baseline!B$52*Baseline!B$62/Baseline!B$74 + Baseline!B$53*Baseline!B$63/Baseline!B$75 + Baseline!B$54*Baseline!B$69/Baseline!B$76)</f>
        <v>1.8989396576459993E-9</v>
      </c>
      <c r="I67" s="40">
        <f>Baseline!B$33 * (C67 * Baseline!B$57*Baseline!B$66/Baseline!B$73 + Baseline!B$67*Baseline!B$52/Baseline!B$74 + Baseline!B$55*Baseline!B$53/Baseline!B$75 + Baseline!B$56*Baseline!B$54/Baseline!B$76)</f>
        <v>4.0043662665601398E-8</v>
      </c>
      <c r="J67" s="1">
        <f>Baseline!B$33 * (C67 * Baseline!B$57*Baseline!B$57/Baseline!B$73 + Baseline!B$67*Baseline!B$67/Baseline!B$74 + Baseline!B$55*Baseline!B$55/Baseline!B$75 + Baseline!B$56*Baseline!B$56/Baseline!B$76)</f>
        <v>1.794960704824793E-6</v>
      </c>
      <c r="K67" s="40">
        <f>Baseline!B$33 * (C67 * Baseline!B$57*Baseline!B$58/Baseline!B$73 + Baseline!B$67*Baseline!B$59/Baseline!B$74 + Baseline!B$55*Baseline!B$68/Baseline!B$75 + Baseline!B$56*Baseline!B$60/Baseline!B$76)</f>
        <v>1.3929488738181557E-8</v>
      </c>
      <c r="L67" s="1">
        <f>Baseline!B$33 * (C67 * Baseline!B$57*Baseline!B$61/Baseline!B$73 + Baseline!B$67*Baseline!B$62/Baseline!B$74 + Baseline!B$55*Baseline!B$63/Baseline!B$75 + Baseline!B$56*Baseline!B$69/Baseline!B$76)</f>
        <v>1.4629447993071787E-8</v>
      </c>
      <c r="M67" s="40">
        <f>Baseline!B$33 * (C67 * Baseline!B$58*Baseline!B$66/Baseline!B$73 + Baseline!B$59*Baseline!B$52/Baseline!B$74 + Baseline!B$68*Baseline!B$53/Baseline!B$75 + Baseline!B$60*Baseline!B$54/Baseline!B$76)</f>
        <v>1.1009504659492123E-7</v>
      </c>
      <c r="N67" s="1">
        <f>Baseline!B$33 * (C67 * Baseline!B$58*Baseline!B$57/Baseline!B$73 + Baseline!B$59*Baseline!B$67/Baseline!B$74 + Baseline!B$68*Baseline!B$55/Baseline!B$75 + Baseline!B$60*Baseline!B$56/Baseline!B$76)</f>
        <v>1.3929488738181557E-8</v>
      </c>
      <c r="O67" s="1">
        <f>Baseline!B$33 * (C67 * Baseline!B$58*Baseline!B$58/Baseline!B$73 + Baseline!B$59*Baseline!B$59/Baseline!B$74 + Baseline!B$68*Baseline!B$68/Baseline!B$75 + Baseline!B$60*Baseline!B$60/Baseline!B$76)</f>
        <v>1.3250174782425238E-6</v>
      </c>
      <c r="P67" s="40">
        <f>Baseline!B$33 * (C67 * Baseline!B$58*Baseline!B$61/Baseline!B$73 + Baseline!B$59*Baseline!B$62/Baseline!B$74 + Baseline!B$68*Baseline!B$63/Baseline!B$75 + Baseline!B$60*Baseline!B$69/Baseline!B$76)</f>
        <v>1.6490423111700262E-9</v>
      </c>
      <c r="Q67" s="40">
        <f>Baseline!B$33 * (C67 * Baseline!B$61*Baseline!B$66/Baseline!B$73 + Baseline!B$62*Baseline!B$52/Baseline!B$74 + Baseline!B$63*Baseline!B$53/Baseline!B$75 + Baseline!B$69*Baseline!B$54/Baseline!B$76)</f>
        <v>1.8989396576459993E-9</v>
      </c>
      <c r="R67" s="40">
        <f>Baseline!B$33 * (C67 * Baseline!B$61*Baseline!B$57/Baseline!B$73 + Baseline!B$62*Baseline!B$67/Baseline!B$74 + Baseline!B$63*Baseline!B$55/Baseline!B$75 + Baseline!B$69*Baseline!B$56/Baseline!B$76)</f>
        <v>1.4629447993071787E-8</v>
      </c>
      <c r="S67" s="40">
        <f>Baseline!B$33 * (C67 * Baseline!B$61*Baseline!B$58/Baseline!B$73 + Baseline!B$62*Baseline!B$59/Baseline!B$74 + Baseline!B$63*Baseline!B$68/Baseline!B$75 + Baseline!B$69*Baseline!B$60/Baseline!B$76)</f>
        <v>1.6490423111700262E-9</v>
      </c>
      <c r="T67" s="40">
        <f>Baseline!B$33 * (C67 * Baseline!B$61*Baseline!B$61/Baseline!B$73 + Baseline!B$62*Baseline!B$62/Baseline!B$74 + Baseline!B$63*Baseline!B$63/Baseline!B$75 + Baseline!B$69*Baseline!B$69/Baseline!B$76)</f>
        <v>9.8551810194879193E-8</v>
      </c>
      <c r="U67" s="40"/>
      <c r="V67" s="40">
        <f>E67 * ( Baseline!B$87 * Baseline!B$7 )</f>
        <v>0.26688953428159545</v>
      </c>
      <c r="W67" s="40">
        <f>F67 * ( Baseline!D$87 * Baseline!B$11 )</f>
        <v>7.3866925499493962E-4</v>
      </c>
      <c r="X67" s="40">
        <f>G67 * ( Baseline!F$87 * Baseline!B$16 )</f>
        <v>3.8241261128062684E-3</v>
      </c>
      <c r="Y67" s="40">
        <f>H67 * ( Baseline!H$87 * Baseline!B$18 )</f>
        <v>6.6780669280028888E-4</v>
      </c>
      <c r="Z67" s="48">
        <f t="shared" si="0"/>
        <v>0.27212013634219695</v>
      </c>
      <c r="AA67" s="40">
        <f>I67 * ( Baseline!B$87 * Baseline!B$7 )</f>
        <v>4.1561317480627688E-4</v>
      </c>
      <c r="AB67" s="1">
        <f>J67 * ( Baseline!D$87 * Baseline!B$11 )</f>
        <v>3.3110914394878538E-2</v>
      </c>
      <c r="AC67" s="1">
        <f>K67 * ( Baseline!F$87 * Baseline!B$16 )</f>
        <v>4.8383758642396747E-4</v>
      </c>
      <c r="AD67" s="1">
        <f>L67 * ( Baseline!F$87 * Baseline!B$16 )</f>
        <v>5.0815051009595426E-4</v>
      </c>
      <c r="AE67" s="48">
        <f t="shared" si="1"/>
        <v>3.4518515666204737E-2</v>
      </c>
      <c r="AF67" s="48">
        <f>M67 * ( Baseline!B$87 * Baseline!B$7 )</f>
        <v>1.1426764886086874E-3</v>
      </c>
      <c r="AG67" s="48">
        <f>N67 * ( Baseline!D$87 * Baseline!B$11 )</f>
        <v>2.5695164687149734E-4</v>
      </c>
      <c r="AH67" s="48">
        <f>O67 * ( Baseline!F$87 * Baseline!B$16 )</f>
        <v>4.6024177246732668E-2</v>
      </c>
      <c r="AI67" s="48">
        <f>P67 * ( Baseline!H$87 * Baseline!B$18 )</f>
        <v>5.7992442660097091E-4</v>
      </c>
      <c r="AJ67" s="48">
        <f t="shared" si="2"/>
        <v>4.8003729808813823E-2</v>
      </c>
      <c r="AK67" s="48">
        <f>Q67 * ( Baseline!B$87 * Baseline!B$7 )</f>
        <v>1.9709094706707826E-5</v>
      </c>
      <c r="AL67" s="48">
        <f>R67 * ( Baseline!D$87 * Baseline!B$11 )</f>
        <v>2.6986351224341122E-4</v>
      </c>
      <c r="AM67" s="48">
        <f>S67 * ( Baseline!F$87 * Baseline!B$16 )</f>
        <v>5.7279105266835903E-5</v>
      </c>
      <c r="AN67" s="48">
        <f>T67 * ( Baseline!H$87 * Baseline!B$18 )</f>
        <v>3.4658056758532896E-2</v>
      </c>
      <c r="AO67" s="48">
        <f t="shared" si="3"/>
        <v>3.500490847074985E-2</v>
      </c>
      <c r="AP67" s="48"/>
      <c r="AQ67" s="48">
        <f>V67 * ( (1-Baseline!B$88-Baseline!B$87) + (1-B67)*Baseline!B$88 )</f>
        <v>0.13579402750940534</v>
      </c>
      <c r="AR67" s="48">
        <f>W67 * ( (1-Baseline!B$88-Baseline!B$87) + (1-B67)*Baseline!B$88 )</f>
        <v>3.7583666741799202E-4</v>
      </c>
      <c r="AS67" s="48">
        <f>X67 * ( (1-Baseline!B$88-Baseline!B$87) + (1-B67)*Baseline!B$88 )</f>
        <v>1.9457244284968572E-3</v>
      </c>
      <c r="AT67" s="48">
        <f>Y67 * ( (1-Baseline!B$88-Baseline!B$87) + (1-B67)*Baseline!B$88 )</f>
        <v>3.397816278453484E-4</v>
      </c>
      <c r="AU67" s="48">
        <f t="shared" si="4"/>
        <v>0.13845537023316554</v>
      </c>
      <c r="AV67" s="48">
        <f>AA67 * ( (1-Baseline!D$88-Baseline!D$87) + (1-B67)*Baseline!D$88 )</f>
        <v>3.1375303437799237E-4</v>
      </c>
      <c r="AW67" s="48">
        <f>AB67 * ( (1-Baseline!D$88-Baseline!D$87) + (1-B67)*Baseline!D$88 )</f>
        <v>2.4995958964162731E-2</v>
      </c>
      <c r="AX67" s="48">
        <f>AC67 * ( (1-Baseline!D$88-Baseline!D$87) + (1-B67)*Baseline!D$88 )</f>
        <v>3.6525673411917848E-4</v>
      </c>
      <c r="AY67" s="48">
        <f>AD67 * ( (1-Baseline!D$88-Baseline!D$87) + (1-B67)*Baseline!D$88 )</f>
        <v>3.8361094914193854E-4</v>
      </c>
      <c r="AZ67" s="48">
        <f t="shared" si="5"/>
        <v>2.6058579681801843E-2</v>
      </c>
      <c r="BA67" s="48">
        <f>AF67 * ( (1-Baseline!F$88-Baseline!F$87) + (1-Baseline!B$36)*Baseline!F$88 )</f>
        <v>8.2230656685044698E-4</v>
      </c>
      <c r="BB67" s="48">
        <f>AG67 * ( (1-Baseline!F$88-Baseline!F$87) + (1-Baseline!B$36)*Baseline!F$88 )</f>
        <v>1.8491062754142937E-4</v>
      </c>
      <c r="BC67" s="48">
        <f>AH67 * ( (1-Baseline!F$88-Baseline!F$87) + (1-Baseline!B$36)*Baseline!F$88 )</f>
        <v>3.3120470720420729E-2</v>
      </c>
      <c r="BD67" s="48">
        <f>AI67 * ( (1-Baseline!F$88-Baseline!F$87) + (1-Baseline!B$36)*Baseline!F$88 )</f>
        <v>4.1733217496370994E-4</v>
      </c>
      <c r="BE67" s="48">
        <f t="shared" si="6"/>
        <v>3.4545020089776314E-2</v>
      </c>
      <c r="BF67" s="48">
        <f>AK67 * ( (1-Baseline!H$88-Baseline!H$87) + (1-Baseline!B$36)*Baseline!H$88 )</f>
        <v>1.5615909918018742E-5</v>
      </c>
      <c r="BG67" s="48">
        <f>AL67 * ( (1-Baseline!H$88-Baseline!H$87) + (1-Baseline!B$36)*Baseline!H$88 )</f>
        <v>2.1381825802069956E-4</v>
      </c>
      <c r="BH67" s="48">
        <f>AM67 * ( (1-Baseline!H$88-Baseline!H$87) + (1-Baseline!B$36)*Baseline!H$88 )</f>
        <v>4.5383380685019419E-5</v>
      </c>
      <c r="BI67" s="48">
        <f>AN67 * ( (1-Baseline!H$88-Baseline!H$87) + (1-Baseline!B$36)*Baseline!H$88 )</f>
        <v>2.7460271530920781E-2</v>
      </c>
      <c r="BJ67" s="48">
        <f t="shared" si="7"/>
        <v>2.7735089079544518E-2</v>
      </c>
      <c r="BK67" s="48"/>
      <c r="BL67" s="48">
        <f t="shared" si="18"/>
        <v>0.9807783351467092</v>
      </c>
      <c r="BM67" s="48">
        <f t="shared" si="19"/>
        <v>2.7144968576160314E-3</v>
      </c>
      <c r="BN67" s="48">
        <f t="shared" si="20"/>
        <v>1.4053080246870622E-2</v>
      </c>
      <c r="BO67" s="48">
        <f t="shared" si="21"/>
        <v>2.4540877488041075E-3</v>
      </c>
      <c r="BP67" s="48">
        <f t="shared" si="8"/>
        <v>0.99999999999999989</v>
      </c>
      <c r="BQ67" s="48">
        <f t="shared" si="22"/>
        <v>1.2040296831569207E-2</v>
      </c>
      <c r="BR67" s="48">
        <f t="shared" si="23"/>
        <v>0.95922184821219569</v>
      </c>
      <c r="BS67" s="48">
        <f t="shared" si="24"/>
        <v>1.401675527136491E-2</v>
      </c>
      <c r="BT67" s="48">
        <f t="shared" si="25"/>
        <v>1.4721099684870219E-2</v>
      </c>
      <c r="BU67" s="48">
        <f t="shared" si="9"/>
        <v>1</v>
      </c>
      <c r="BV67" s="48">
        <f t="shared" si="26"/>
        <v>2.380391051194701E-2</v>
      </c>
      <c r="BW67" s="48">
        <f t="shared" si="27"/>
        <v>5.3527433783763859E-3</v>
      </c>
      <c r="BX67" s="48">
        <f t="shared" si="28"/>
        <v>0.95876252595443745</v>
      </c>
      <c r="BY67" s="48">
        <f t="shared" si="29"/>
        <v>1.2080820155239119E-2</v>
      </c>
      <c r="BZ67" s="48">
        <f t="shared" si="10"/>
        <v>1</v>
      </c>
      <c r="CA67" s="48">
        <f t="shared" si="30"/>
        <v>5.6303803002875365E-4</v>
      </c>
      <c r="CB67" s="48">
        <f t="shared" si="31"/>
        <v>7.7093048955951295E-3</v>
      </c>
      <c r="CC67" s="48">
        <f t="shared" si="32"/>
        <v>1.6363163844492952E-3</v>
      </c>
      <c r="CD67" s="48">
        <f t="shared" si="33"/>
        <v>0.99009134068992688</v>
      </c>
      <c r="CE67" s="48">
        <f t="shared" si="11"/>
        <v>1</v>
      </c>
      <c r="CF67" s="48"/>
      <c r="CG67" s="48">
        <f t="shared" si="34"/>
        <v>0.9807783351467092</v>
      </c>
      <c r="CH67" s="48">
        <f t="shared" si="35"/>
        <v>2.7144968576160314E-3</v>
      </c>
      <c r="CI67" s="48">
        <f t="shared" si="36"/>
        <v>1.4053080246870622E-2</v>
      </c>
      <c r="CJ67" s="48">
        <f t="shared" si="37"/>
        <v>2.4540877488041075E-3</v>
      </c>
      <c r="CK67" s="48">
        <f t="shared" si="12"/>
        <v>0.99999999999999989</v>
      </c>
      <c r="CL67" s="48">
        <f t="shared" si="38"/>
        <v>1.2040296831569207E-2</v>
      </c>
      <c r="CM67" s="48">
        <f t="shared" si="39"/>
        <v>0.95922184821219569</v>
      </c>
      <c r="CN67" s="48">
        <f t="shared" si="40"/>
        <v>1.401675527136491E-2</v>
      </c>
      <c r="CO67" s="48">
        <f t="shared" si="41"/>
        <v>1.4721099684870219E-2</v>
      </c>
      <c r="CP67" s="48">
        <f t="shared" si="13"/>
        <v>1</v>
      </c>
      <c r="CQ67" s="48">
        <f t="shared" si="42"/>
        <v>2.380391051194701E-2</v>
      </c>
      <c r="CR67" s="48">
        <f t="shared" si="43"/>
        <v>5.3527433783763859E-3</v>
      </c>
      <c r="CS67" s="48">
        <f t="shared" si="44"/>
        <v>0.95876252595443745</v>
      </c>
      <c r="CT67" s="48">
        <f t="shared" si="45"/>
        <v>1.2080820155239119E-2</v>
      </c>
      <c r="CU67" s="48">
        <f t="shared" si="14"/>
        <v>1</v>
      </c>
      <c r="CV67" s="48">
        <f t="shared" si="46"/>
        <v>5.6303803002875365E-4</v>
      </c>
      <c r="CW67" s="48">
        <f t="shared" si="47"/>
        <v>7.7093048955951295E-3</v>
      </c>
      <c r="CX67" s="48">
        <f t="shared" si="48"/>
        <v>1.6363163844492952E-3</v>
      </c>
      <c r="CY67" s="48">
        <f t="shared" si="49"/>
        <v>0.99009134068992688</v>
      </c>
      <c r="CZ67" s="48">
        <f t="shared" si="15"/>
        <v>1</v>
      </c>
      <c r="DA67" s="48"/>
      <c r="DB67" s="48">
        <f>(AQ67*Baseline!B$7 + AV67*Baseline!B$11 + BA67*Baseline!B$16 + BF67*Baseline!B$18)</f>
        <v>70002.912161874308</v>
      </c>
      <c r="DC67" s="48">
        <f>(AR67*Baseline!B$7 + AW67*Baseline!B$11 + BB67*Baseline!B$16 + BG67*Baseline!B$18)</f>
        <v>64197.862809878163</v>
      </c>
      <c r="DD67" s="48">
        <f>(AS67*Baseline!B$7 + AX67*Baseline!B$11 + BC67*Baseline!B$16 + BH67*Baseline!B$18)</f>
        <v>114765.0009752552</v>
      </c>
      <c r="DE67" s="48">
        <f>(AT67*Baseline!B$7 + AY67*Baseline!B$11 + BD67*Baseline!B$16 + BI67*Baseline!B$18)</f>
        <v>1259813.8515466044</v>
      </c>
      <c r="DF67" s="48">
        <f t="shared" si="16"/>
        <v>1508779.627493612</v>
      </c>
      <c r="DG67" s="48"/>
      <c r="DH67" s="48">
        <f t="shared" si="50"/>
        <v>4.639704227592422E-2</v>
      </c>
      <c r="DI67" s="48">
        <f t="shared" si="51"/>
        <v>4.2549529195674382E-2</v>
      </c>
      <c r="DJ67" s="48">
        <f t="shared" si="52"/>
        <v>7.6064786986753702E-2</v>
      </c>
      <c r="DK67" s="48">
        <f t="shared" si="53"/>
        <v>0.83498864154164776</v>
      </c>
      <c r="DL67" s="48">
        <f t="shared" si="17"/>
        <v>1</v>
      </c>
      <c r="DM67" s="48"/>
      <c r="DN67" s="48">
        <f>DH67 / (Baseline!B$7/Baseline!B$17)</f>
        <v>4.9525790947799413</v>
      </c>
      <c r="DO67" s="48">
        <f>DI67 / (Baseline!B$11/Baseline!B$17)</f>
        <v>1.0271660001083733</v>
      </c>
      <c r="DP67" s="48">
        <f>DJ67 / (Baseline!B$16/Baseline!B$17)</f>
        <v>1.1754308318587758</v>
      </c>
      <c r="DQ67" s="48">
        <f>DK67 / (Baseline!B$18/Baseline!B$17)</f>
        <v>0.9440283738610461</v>
      </c>
      <c r="DR67" s="71"/>
      <c r="DS67" s="48">
        <f>(AU67*Baseline!B$34)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3.3297836784974832E-2</v>
      </c>
      <c r="DT67" s="48">
        <f>(AZ67*Baseline!B$34) + (Baseline!D$88*(1-Baseline!D$89)*Baseline!B$35) + (Baseline!D$88*Baseline!D$89*((1-Baseline!D$90)*Baseline!B$40 + Baseline!D$90*Baseline!B$41))</f>
        <v>1.0322354952270279E-2</v>
      </c>
      <c r="DU67" s="48">
        <f>(BE67*Baseline!B$34) + (Baseline!F$88*(1-Baseline!F$89)*Baseline!B$35) + (Baseline!F$88*Baseline!F$89*((1-Baseline!F$90)*Baseline!B$40 + Baseline!F$90*Baseline!B$41))</f>
        <v>1.291239301346645E-2</v>
      </c>
      <c r="DV67" s="48">
        <f>(BJ67*Baseline!B$34) + (Baseline!H$88*(1-Baseline!H$89)*Baseline!B$35) + (Baseline!H$88*Baseline!H$89*((1-Baseline!H$90)*Baseline!B$40 + Baseline!H$90*Baseline!B$41))</f>
        <v>9.3052633619316785E-3</v>
      </c>
      <c r="DW67" s="48">
        <f>( DS67*Baseline!B$7 + DT67*Baseline!B$11 + DU67*Baseline!B$16 + DV67*Baseline!B$18 ) / Baseline!B$17</f>
        <v>9.8055897179896052E-3</v>
      </c>
    </row>
    <row r="68" spans="1:127">
      <c r="A68" s="7" t="s">
        <v>167</v>
      </c>
      <c r="B68" s="1">
        <f>MIN( MAX( NORMINV( MCrands!B68, (B$5+B$4)/2, (B$5-B$4)/3.29 ), 0 ), 1 )</f>
        <v>0.38422389551639707</v>
      </c>
      <c r="C68" s="1">
        <f>MAX( NORMINV( MCrands!C68, (C$5+C$4)/2, (C$5-C$4)/3.29 ), 0 )</f>
        <v>2.5737558755974788</v>
      </c>
      <c r="D68" s="40"/>
      <c r="E68" s="40">
        <f>Baseline!B$33 * (C68 * Baseline!B$66*Baseline!B$66/Baseline!B$73 + Baseline!B$52*Baseline!B$52/Baseline!B$74 + Baseline!B$53*Baseline!B$53/Baseline!B$75 + Baseline!B$54*Baseline!B$54/Baseline!B$76)</f>
        <v>2.154580418311488E-5</v>
      </c>
      <c r="F68" s="40">
        <f>Baseline!B$33 * (C68 * Baseline!B$66*Baseline!B$57/Baseline!B$73 + Baseline!B$52*Baseline!B$67/Baseline!B$74 + Baseline!B$53*Baseline!B$55/Baseline!B$75 + Baseline!B$54*Baseline!B$56/Baseline!B$76)</f>
        <v>3.9486180311804665E-8</v>
      </c>
      <c r="G68" s="1">
        <f>Baseline!B$33 * (C68 * Baseline!B$66*Baseline!B$58/Baseline!B$73 + Baseline!B$52*Baseline!B$59/Baseline!B$74 + Baseline!B$53*Baseline!B$68/Baseline!B$75 + Baseline!B$54*Baseline!B$60/Baseline!B$76)</f>
        <v>1.0872456914183759E-7</v>
      </c>
      <c r="H68" s="40">
        <f>Baseline!B$33 * (C68 * Baseline!B$66*Baseline!B$61/Baseline!B$73 + Baseline!B$52*Baseline!B$62/Baseline!B$74 + Baseline!B$53*Baseline!B$63/Baseline!B$75 + Baseline!B$54*Baseline!B$69/Baseline!B$76)</f>
        <v>1.7618919123376352E-9</v>
      </c>
      <c r="I68" s="40">
        <f>Baseline!B$33 * (C68 * Baseline!B$57*Baseline!B$66/Baseline!B$73 + Baseline!B$67*Baseline!B$52/Baseline!B$74 + Baseline!B$55*Baseline!B$53/Baseline!B$75 + Baseline!B$56*Baseline!B$54/Baseline!B$76)</f>
        <v>3.9486180311804665E-8</v>
      </c>
      <c r="J68" s="1">
        <f>Baseline!B$33 * (C68 * Baseline!B$57*Baseline!B$57/Baseline!B$73 + Baseline!B$67*Baseline!B$67/Baseline!B$74 + Baseline!B$55*Baseline!B$55/Baseline!B$75 + Baseline!B$56*Baseline!B$56/Baseline!B$76)</f>
        <v>1.7949606302701483E-6</v>
      </c>
      <c r="K68" s="40">
        <f>Baseline!B$33 * (C68 * Baseline!B$57*Baseline!B$58/Baseline!B$73 + Baseline!B$67*Baseline!B$59/Baseline!B$74 + Baseline!B$55*Baseline!B$68/Baseline!B$75 + Baseline!B$56*Baseline!B$60/Baseline!B$76)</f>
        <v>1.3929305458013976E-8</v>
      </c>
      <c r="L68" s="1">
        <f>Baseline!B$33 * (C68 * Baseline!B$57*Baseline!B$61/Baseline!B$73 + Baseline!B$67*Baseline!B$62/Baseline!B$74 + Baseline!B$55*Baseline!B$63/Baseline!B$75 + Baseline!B$56*Baseline!B$69/Baseline!B$76)</f>
        <v>1.4629429665055028E-8</v>
      </c>
      <c r="M68" s="40">
        <f>Baseline!B$33 * (C68 * Baseline!B$58*Baseline!B$66/Baseline!B$73 + Baseline!B$59*Baseline!B$52/Baseline!B$74 + Baseline!B$68*Baseline!B$53/Baseline!B$75 + Baseline!B$60*Baseline!B$54/Baseline!B$76)</f>
        <v>1.0872456914183759E-7</v>
      </c>
      <c r="N68" s="1">
        <f>Baseline!B$33 * (C68 * Baseline!B$58*Baseline!B$57/Baseline!B$73 + Baseline!B$59*Baseline!B$67/Baseline!B$74 + Baseline!B$68*Baseline!B$55/Baseline!B$75 + Baseline!B$60*Baseline!B$56/Baseline!B$76)</f>
        <v>1.3929305458013976E-8</v>
      </c>
      <c r="O68" s="1">
        <f>Baseline!B$33 * (C68 * Baseline!B$58*Baseline!B$58/Baseline!B$73 + Baseline!B$59*Baseline!B$59/Baseline!B$74 + Baseline!B$68*Baseline!B$68/Baseline!B$75 + Baseline!B$60*Baseline!B$60/Baseline!B$76)</f>
        <v>1.3250170276787786E-6</v>
      </c>
      <c r="P68" s="40">
        <f>Baseline!B$33 * (C68 * Baseline!B$58*Baseline!B$61/Baseline!B$73 + Baseline!B$59*Baseline!B$62/Baseline!B$74 + Baseline!B$68*Baseline!B$63/Baseline!B$75 + Baseline!B$60*Baseline!B$69/Baseline!B$76)</f>
        <v>1.648997254795496E-9</v>
      </c>
      <c r="Q68" s="40">
        <f>Baseline!B$33 * (C68 * Baseline!B$61*Baseline!B$66/Baseline!B$73 + Baseline!B$62*Baseline!B$52/Baseline!B$74 + Baseline!B$63*Baseline!B$53/Baseline!B$75 + Baseline!B$69*Baseline!B$54/Baseline!B$76)</f>
        <v>1.7618919123376352E-9</v>
      </c>
      <c r="R68" s="40">
        <f>Baseline!B$33 * (C68 * Baseline!B$61*Baseline!B$57/Baseline!B$73 + Baseline!B$62*Baseline!B$67/Baseline!B$74 + Baseline!B$63*Baseline!B$55/Baseline!B$75 + Baseline!B$69*Baseline!B$56/Baseline!B$76)</f>
        <v>1.4629429665055028E-8</v>
      </c>
      <c r="S68" s="40">
        <f>Baseline!B$33 * (C68 * Baseline!B$61*Baseline!B$58/Baseline!B$73 + Baseline!B$62*Baseline!B$59/Baseline!B$74 + Baseline!B$63*Baseline!B$68/Baseline!B$75 + Baseline!B$69*Baseline!B$60/Baseline!B$76)</f>
        <v>1.648997254795496E-9</v>
      </c>
      <c r="T68" s="40">
        <f>Baseline!B$33 * (C68 * Baseline!B$61*Baseline!B$61/Baseline!B$73 + Baseline!B$62*Baseline!B$62/Baseline!B$74 + Baseline!B$63*Baseline!B$63/Baseline!B$75 + Baseline!B$69*Baseline!B$69/Baseline!B$76)</f>
        <v>9.8551805689241736E-8</v>
      </c>
      <c r="U68" s="40"/>
      <c r="V68" s="40">
        <f>E68 * ( Baseline!B$87 * Baseline!B$7 )</f>
        <v>0.22362390161654933</v>
      </c>
      <c r="W68" s="40">
        <f>F68 * ( Baseline!D$87 * Baseline!B$11 )</f>
        <v>7.2838560341214871E-4</v>
      </c>
      <c r="X68" s="40">
        <f>G68 * ( Baseline!F$87 * Baseline!B$16 )</f>
        <v>3.7765228937928605E-3</v>
      </c>
      <c r="Y68" s="40">
        <f>H68 * ( Baseline!H$87 * Baseline!B$18 )</f>
        <v>6.1961063707960927E-4</v>
      </c>
      <c r="Z68" s="48">
        <f t="shared" si="0"/>
        <v>0.22874842075083393</v>
      </c>
      <c r="AA68" s="40">
        <f>I68 * ( Baseline!B$87 * Baseline!B$7 )</f>
        <v>4.0982706545622061E-4</v>
      </c>
      <c r="AB68" s="1">
        <f>J68 * ( Baseline!D$87 * Baseline!B$11 )</f>
        <v>3.3110913019599147E-2</v>
      </c>
      <c r="AC68" s="1">
        <f>K68 * ( Baseline!F$87 * Baseline!B$16 )</f>
        <v>4.8383122022951566E-4</v>
      </c>
      <c r="AD68" s="1">
        <f>L68 * ( Baseline!F$87 * Baseline!B$16 )</f>
        <v>5.0814987347650906E-4</v>
      </c>
      <c r="AE68" s="48">
        <f t="shared" si="1"/>
        <v>3.4512721178761384E-2</v>
      </c>
      <c r="AF68" s="48">
        <f>M68 * ( Baseline!B$87 * Baseline!B$7 )</f>
        <v>1.1284523031231323E-3</v>
      </c>
      <c r="AG68" s="48">
        <f>N68 * ( Baseline!D$87 * Baseline!B$11 )</f>
        <v>2.5694826597634865E-4</v>
      </c>
      <c r="AH68" s="48">
        <f>O68 * ( Baseline!F$87 * Baseline!B$16 )</f>
        <v>4.6024161596504645E-2</v>
      </c>
      <c r="AI68" s="48">
        <f>P68 * ( Baseline!H$87 * Baseline!B$18 )</f>
        <v>5.7990858146953481E-4</v>
      </c>
      <c r="AJ68" s="48">
        <f t="shared" si="2"/>
        <v>4.7989470747073659E-2</v>
      </c>
      <c r="AK68" s="48">
        <f>Q68 * ( Baseline!B$87 * Baseline!B$7 )</f>
        <v>1.8286676158152317E-5</v>
      </c>
      <c r="AL68" s="48">
        <f>R68 * ( Baseline!D$87 * Baseline!B$11 )</f>
        <v>2.6986317415389634E-4</v>
      </c>
      <c r="AM68" s="48">
        <f>S68 * ( Baseline!F$87 * Baseline!B$16 )</f>
        <v>5.7277540244033171E-5</v>
      </c>
      <c r="AN68" s="48">
        <f>T68 * ( Baseline!H$87 * Baseline!B$18 )</f>
        <v>3.465805517401975E-2</v>
      </c>
      <c r="AO68" s="48">
        <f t="shared" si="3"/>
        <v>3.5003482564575833E-2</v>
      </c>
      <c r="AP68" s="48"/>
      <c r="AQ68" s="48">
        <f>V68 * ( (1-Baseline!B$88-Baseline!B$87) + (1-B68)*Baseline!B$88 )</f>
        <v>0.14236808463933456</v>
      </c>
      <c r="AR68" s="48">
        <f>W68 * ( (1-Baseline!B$88-Baseline!B$87) + (1-B68)*Baseline!B$88 )</f>
        <v>4.6371994445597005E-4</v>
      </c>
      <c r="AS68" s="48">
        <f>X68 * ( (1-Baseline!B$88-Baseline!B$87) + (1-B68)*Baseline!B$88 )</f>
        <v>2.4042883032593383E-3</v>
      </c>
      <c r="AT68" s="48">
        <f>Y68 * ( (1-Baseline!B$88-Baseline!B$87) + (1-B68)*Baseline!B$88 )</f>
        <v>3.944693701590153E-4</v>
      </c>
      <c r="AU68" s="48">
        <f t="shared" si="4"/>
        <v>0.14563056225720888</v>
      </c>
      <c r="AV68" s="48">
        <f>AA68 * ( (1-Baseline!D$88-Baseline!D$87) + (1-B68)*Baseline!D$88 )</f>
        <v>3.3575741946320853E-4</v>
      </c>
      <c r="AW68" s="48">
        <f>AB68 * ( (1-Baseline!D$88-Baseline!D$87) + (1-B68)*Baseline!D$88 )</f>
        <v>2.7126648405116013E-2</v>
      </c>
      <c r="AX68" s="48">
        <f>AC68 * ( (1-Baseline!D$88-Baseline!D$87) + (1-B68)*Baseline!D$88 )</f>
        <v>3.9638651434394117E-4</v>
      </c>
      <c r="AY68" s="48">
        <f>AD68 * ( (1-Baseline!D$88-Baseline!D$87) + (1-B68)*Baseline!D$88 )</f>
        <v>4.1630996242061127E-4</v>
      </c>
      <c r="AZ68" s="48">
        <f t="shared" si="5"/>
        <v>2.8275102301343776E-2</v>
      </c>
      <c r="BA68" s="48">
        <f>AF68 * ( (1-Baseline!F$88-Baseline!F$87) + (1-Baseline!B$36)*Baseline!F$88 )</f>
        <v>8.1207038780110603E-4</v>
      </c>
      <c r="BB68" s="48">
        <f>AG68 * ( (1-Baseline!F$88-Baseline!F$87) + (1-Baseline!B$36)*Baseline!F$88 )</f>
        <v>1.8490819454109174E-4</v>
      </c>
      <c r="BC68" s="48">
        <f>AH68 * ( (1-Baseline!F$88-Baseline!F$87) + (1-Baseline!B$36)*Baseline!F$88 )</f>
        <v>3.3120459458015832E-2</v>
      </c>
      <c r="BD68" s="48">
        <f>AI68 * ( (1-Baseline!F$88-Baseline!F$87) + (1-Baseline!B$36)*Baseline!F$88 )</f>
        <v>4.1732077230008429E-4</v>
      </c>
      <c r="BE68" s="48">
        <f t="shared" si="6"/>
        <v>3.4534758812658113E-2</v>
      </c>
      <c r="BF68" s="48">
        <f>AK68 * ( (1-Baseline!H$88-Baseline!H$87) + (1-Baseline!B$36)*Baseline!H$88 )</f>
        <v>1.4488899253627241E-5</v>
      </c>
      <c r="BG68" s="48">
        <f>AL68 * ( (1-Baseline!H$88-Baseline!H$87) + (1-Baseline!B$36)*Baseline!H$88 )</f>
        <v>2.1381799014561512E-4</v>
      </c>
      <c r="BH68" s="48">
        <f>AM68 * ( (1-Baseline!H$88-Baseline!H$87) + (1-Baseline!B$36)*Baseline!H$88 )</f>
        <v>4.5382140686152357E-5</v>
      </c>
      <c r="BI68" s="48">
        <f>AN68 * ( (1-Baseline!H$88-Baseline!H$87) + (1-Baseline!B$36)*Baseline!H$88 )</f>
        <v>2.7460270275479325E-2</v>
      </c>
      <c r="BJ68" s="48">
        <f t="shared" si="7"/>
        <v>2.7733959305564718E-2</v>
      </c>
      <c r="BK68" s="48"/>
      <c r="BL68" s="48">
        <f t="shared" si="18"/>
        <v>0.97759757589816754</v>
      </c>
      <c r="BM68" s="48">
        <f t="shared" si="19"/>
        <v>3.1842213424745284E-3</v>
      </c>
      <c r="BN68" s="48">
        <f t="shared" si="20"/>
        <v>1.6509503678307221E-2</v>
      </c>
      <c r="BO68" s="48">
        <f t="shared" si="21"/>
        <v>2.708699081050816E-3</v>
      </c>
      <c r="BP68" s="48">
        <f t="shared" si="8"/>
        <v>1</v>
      </c>
      <c r="BQ68" s="48">
        <f t="shared" si="22"/>
        <v>1.1874666831789031E-2</v>
      </c>
      <c r="BR68" s="48">
        <f t="shared" si="23"/>
        <v>0.95938285619666264</v>
      </c>
      <c r="BS68" s="48">
        <f t="shared" si="24"/>
        <v>1.4018924144621149E-2</v>
      </c>
      <c r="BT68" s="48">
        <f t="shared" si="25"/>
        <v>1.4723552826927392E-2</v>
      </c>
      <c r="BU68" s="48">
        <f t="shared" si="9"/>
        <v>1.0000000000000002</v>
      </c>
      <c r="BV68" s="48">
        <f t="shared" si="26"/>
        <v>2.3514581126984901E-2</v>
      </c>
      <c r="BW68" s="48">
        <f t="shared" si="27"/>
        <v>5.3542633827029038E-3</v>
      </c>
      <c r="BX68" s="48">
        <f t="shared" si="28"/>
        <v>0.95904707595282546</v>
      </c>
      <c r="BY68" s="48">
        <f t="shared" si="29"/>
        <v>1.2084079537486813E-2</v>
      </c>
      <c r="BZ68" s="48">
        <f t="shared" si="10"/>
        <v>1.0000000000000002</v>
      </c>
      <c r="CA68" s="48">
        <f t="shared" si="30"/>
        <v>5.2242447946190275E-4</v>
      </c>
      <c r="CB68" s="48">
        <f t="shared" si="31"/>
        <v>7.7096092840488626E-3</v>
      </c>
      <c r="CC68" s="48">
        <f t="shared" si="32"/>
        <v>1.636338331146487E-3</v>
      </c>
      <c r="CD68" s="48">
        <f t="shared" si="33"/>
        <v>0.9901316279053427</v>
      </c>
      <c r="CE68" s="48">
        <f t="shared" si="11"/>
        <v>1</v>
      </c>
      <c r="CF68" s="48"/>
      <c r="CG68" s="48">
        <f t="shared" si="34"/>
        <v>0.97759757589816754</v>
      </c>
      <c r="CH68" s="48">
        <f t="shared" si="35"/>
        <v>3.1842213424745284E-3</v>
      </c>
      <c r="CI68" s="48">
        <f t="shared" si="36"/>
        <v>1.6509503678307221E-2</v>
      </c>
      <c r="CJ68" s="48">
        <f t="shared" si="37"/>
        <v>2.708699081050816E-3</v>
      </c>
      <c r="CK68" s="48">
        <f t="shared" si="12"/>
        <v>1</v>
      </c>
      <c r="CL68" s="48">
        <f t="shared" si="38"/>
        <v>1.1874666831789031E-2</v>
      </c>
      <c r="CM68" s="48">
        <f t="shared" si="39"/>
        <v>0.95938285619666264</v>
      </c>
      <c r="CN68" s="48">
        <f t="shared" si="40"/>
        <v>1.4018924144621149E-2</v>
      </c>
      <c r="CO68" s="48">
        <f t="shared" si="41"/>
        <v>1.4723552826927392E-2</v>
      </c>
      <c r="CP68" s="48">
        <f t="shared" si="13"/>
        <v>1.0000000000000002</v>
      </c>
      <c r="CQ68" s="48">
        <f t="shared" si="42"/>
        <v>2.3514581126984901E-2</v>
      </c>
      <c r="CR68" s="48">
        <f t="shared" si="43"/>
        <v>5.3542633827029038E-3</v>
      </c>
      <c r="CS68" s="48">
        <f t="shared" si="44"/>
        <v>0.95904707595282546</v>
      </c>
      <c r="CT68" s="48">
        <f t="shared" si="45"/>
        <v>1.2084079537486813E-2</v>
      </c>
      <c r="CU68" s="48">
        <f t="shared" si="14"/>
        <v>1.0000000000000002</v>
      </c>
      <c r="CV68" s="48">
        <f t="shared" si="46"/>
        <v>5.2242447946190275E-4</v>
      </c>
      <c r="CW68" s="48">
        <f t="shared" si="47"/>
        <v>7.7096092840488626E-3</v>
      </c>
      <c r="CX68" s="48">
        <f t="shared" si="48"/>
        <v>1.636338331146487E-3</v>
      </c>
      <c r="CY68" s="48">
        <f t="shared" si="49"/>
        <v>0.9901316279053427</v>
      </c>
      <c r="CZ68" s="48">
        <f t="shared" si="15"/>
        <v>1</v>
      </c>
      <c r="DA68" s="48"/>
      <c r="DB68" s="48">
        <f>(AQ68*Baseline!B$7 + AV68*Baseline!B$11 + BA68*Baseline!B$16 + BF68*Baseline!B$18)</f>
        <v>73152.619579289545</v>
      </c>
      <c r="DC68" s="48">
        <f>(AR68*Baseline!B$7 + AW68*Baseline!B$11 + BB68*Baseline!B$16 + BG68*Baseline!B$18)</f>
        <v>68809.844345363599</v>
      </c>
      <c r="DD68" s="48">
        <f>(AS68*Baseline!B$7 + AX68*Baseline!B$11 + BC68*Baseline!B$16 + BH68*Baseline!B$18)</f>
        <v>115054.06943745891</v>
      </c>
      <c r="DE68" s="48">
        <f>(AT68*Baseline!B$7 + AY68*Baseline!B$11 + BD68*Baseline!B$16 + BI68*Baseline!B$18)</f>
        <v>1259910.4042125712</v>
      </c>
      <c r="DF68" s="48">
        <f t="shared" si="16"/>
        <v>1516926.9375746832</v>
      </c>
      <c r="DG68" s="48"/>
      <c r="DH68" s="48">
        <f t="shared" si="50"/>
        <v>4.8224220802782075E-2</v>
      </c>
      <c r="DI68" s="48">
        <f t="shared" si="51"/>
        <v>4.5361343806959636E-2</v>
      </c>
      <c r="DJ68" s="48">
        <f t="shared" si="52"/>
        <v>7.5846810144601595E-2</v>
      </c>
      <c r="DK68" s="48">
        <f t="shared" si="53"/>
        <v>0.83056762524565675</v>
      </c>
      <c r="DL68" s="48">
        <f t="shared" si="17"/>
        <v>1</v>
      </c>
      <c r="DM68" s="48"/>
      <c r="DN68" s="48">
        <f>DH68 / (Baseline!B$7/Baseline!B$17)</f>
        <v>5.1476183845849022</v>
      </c>
      <c r="DO68" s="48">
        <f>DI68 / (Baseline!B$11/Baseline!B$17)</f>
        <v>1.0950445506332935</v>
      </c>
      <c r="DP68" s="48">
        <f>DJ68 / (Baseline!B$16/Baseline!B$17)</f>
        <v>1.1720624309068159</v>
      </c>
      <c r="DQ68" s="48">
        <f>DK68 / (Baseline!B$18/Baseline!B$17)</f>
        <v>0.93903002464157415</v>
      </c>
      <c r="DR68" s="71"/>
      <c r="DS68" s="48">
        <f>(AU68*Baseline!B$34)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3.4374115588581333E-2</v>
      </c>
      <c r="DT68" s="48">
        <f>(AZ68*Baseline!B$34) + (Baseline!D$88*(1-Baseline!D$89)*Baseline!B$35) + (Baseline!D$88*Baseline!D$89*((1-Baseline!D$90)*Baseline!B$40 + Baseline!D$90*Baseline!B$41))</f>
        <v>1.0654833345201569E-2</v>
      </c>
      <c r="DU68" s="48">
        <f>(BE68*Baseline!B$34) + (Baseline!F$88*(1-Baseline!F$89)*Baseline!B$35) + (Baseline!F$88*Baseline!F$89*((1-Baseline!F$90)*Baseline!B$40 + Baseline!F$90*Baseline!B$41))</f>
        <v>1.2910853821898719E-2</v>
      </c>
      <c r="DV68" s="48">
        <f>(BJ68*Baseline!B$34) + (Baseline!H$88*(1-Baseline!H$89)*Baseline!B$35) + (Baseline!H$88*Baseline!H$89*((1-Baseline!H$90)*Baseline!B$40 + Baseline!H$90*Baseline!B$41))</f>
        <v>9.3050938958347089E-3</v>
      </c>
      <c r="DW68" s="48">
        <f>( DS68*Baseline!B$7 + DT68*Baseline!B$11 + DU68*Baseline!B$16 + DV68*Baseline!B$18 ) / Baseline!B$17</f>
        <v>9.8291957309854204E-3</v>
      </c>
    </row>
    <row r="69" spans="1:127">
      <c r="A69" s="7" t="s">
        <v>171</v>
      </c>
      <c r="B69" s="1">
        <f>MIN( MAX( NORMINV( MCrands!B69, (B$5+B$4)/2, (B$5-B$4)/3.29 ), 0 ), 1 )</f>
        <v>0.41411138870238945</v>
      </c>
      <c r="C69" s="1">
        <f>MAX( NORMINV( MCrands!C69, (C$5+C$4)/2, (C$5-C$4)/3.29 ), 0 )</f>
        <v>1.9082215551505266</v>
      </c>
      <c r="D69" s="40"/>
      <c r="E69" s="40">
        <f>Baseline!B$33 * (C69 * Baseline!B$66*Baseline!B$66/Baseline!B$73 + Baseline!B$52*Baseline!B$52/Baseline!B$74 + Baseline!B$53*Baseline!B$53/Baseline!B$75 + Baseline!B$54*Baseline!B$54/Baseline!B$76)</f>
        <v>1.5976584550091644E-5</v>
      </c>
      <c r="F69" s="40">
        <f>Baseline!B$33 * (C69 * Baseline!B$66*Baseline!B$57/Baseline!B$73 + Baseline!B$52*Baseline!B$67/Baseline!B$74 + Baseline!B$53*Baseline!B$55/Baseline!B$75 + Baseline!B$54*Baseline!B$56/Baseline!B$76)</f>
        <v>3.8741383303041941E-8</v>
      </c>
      <c r="G69" s="1">
        <f>Baseline!B$33 * (C69 * Baseline!B$66*Baseline!B$58/Baseline!B$73 + Baseline!B$52*Baseline!B$59/Baseline!B$74 + Baseline!B$53*Baseline!B$68/Baseline!B$75 + Baseline!B$54*Baseline!B$60/Baseline!B$76)</f>
        <v>1.0689360982862924E-7</v>
      </c>
      <c r="H69" s="40">
        <f>Baseline!B$33 * (C69 * Baseline!B$66*Baseline!B$61/Baseline!B$73 + Baseline!B$52*Baseline!B$62/Baseline!B$74 + Baseline!B$53*Baseline!B$63/Baseline!B$75 + Baseline!B$54*Baseline!B$69/Baseline!B$76)</f>
        <v>1.5787959810168002E-9</v>
      </c>
      <c r="I69" s="40">
        <f>Baseline!B$33 * (C69 * Baseline!B$57*Baseline!B$66/Baseline!B$73 + Baseline!B$67*Baseline!B$52/Baseline!B$74 + Baseline!B$55*Baseline!B$53/Baseline!B$75 + Baseline!B$56*Baseline!B$54/Baseline!B$76)</f>
        <v>3.8741383303041941E-8</v>
      </c>
      <c r="J69" s="1">
        <f>Baseline!B$33 * (C69 * Baseline!B$57*Baseline!B$57/Baseline!B$73 + Baseline!B$67*Baseline!B$67/Baseline!B$74 + Baseline!B$55*Baseline!B$55/Baseline!B$75 + Baseline!B$56*Baseline!B$56/Baseline!B$76)</f>
        <v>1.7949605306650652E-6</v>
      </c>
      <c r="K69" s="40">
        <f>Baseline!B$33 * (C69 * Baseline!B$57*Baseline!B$58/Baseline!B$73 + Baseline!B$67*Baseline!B$59/Baseline!B$74 + Baseline!B$55*Baseline!B$68/Baseline!B$75 + Baseline!B$56*Baseline!B$60/Baseline!B$76)</f>
        <v>1.3929060595518064E-8</v>
      </c>
      <c r="L69" s="1">
        <f>Baseline!B$33 * (C69 * Baseline!B$57*Baseline!B$61/Baseline!B$73 + Baseline!B$67*Baseline!B$62/Baseline!B$74 + Baseline!B$55*Baseline!B$63/Baseline!B$75 + Baseline!B$56*Baseline!B$69/Baseline!B$76)</f>
        <v>1.4629405178805436E-8</v>
      </c>
      <c r="M69" s="40">
        <f>Baseline!B$33 * (C69 * Baseline!B$58*Baseline!B$66/Baseline!B$73 + Baseline!B$59*Baseline!B$52/Baseline!B$74 + Baseline!B$68*Baseline!B$53/Baseline!B$75 + Baseline!B$60*Baseline!B$54/Baseline!B$76)</f>
        <v>1.0689360982862924E-7</v>
      </c>
      <c r="N69" s="1">
        <f>Baseline!B$33 * (C69 * Baseline!B$58*Baseline!B$57/Baseline!B$73 + Baseline!B$59*Baseline!B$67/Baseline!B$74 + Baseline!B$68*Baseline!B$55/Baseline!B$75 + Baseline!B$60*Baseline!B$56/Baseline!B$76)</f>
        <v>1.3929060595518064E-8</v>
      </c>
      <c r="O69" s="1">
        <f>Baseline!B$33 * (C69 * Baseline!B$58*Baseline!B$58/Baseline!B$73 + Baseline!B$59*Baseline!B$59/Baseline!B$74 + Baseline!B$68*Baseline!B$68/Baseline!B$75 + Baseline!B$60*Baseline!B$60/Baseline!B$76)</f>
        <v>1.3250164257251428E-6</v>
      </c>
      <c r="P69" s="40">
        <f>Baseline!B$33 * (C69 * Baseline!B$58*Baseline!B$61/Baseline!B$73 + Baseline!B$59*Baseline!B$62/Baseline!B$74 + Baseline!B$68*Baseline!B$63/Baseline!B$75 + Baseline!B$60*Baseline!B$69/Baseline!B$76)</f>
        <v>1.6489370594319166E-9</v>
      </c>
      <c r="Q69" s="40">
        <f>Baseline!B$33 * (C69 * Baseline!B$61*Baseline!B$66/Baseline!B$73 + Baseline!B$62*Baseline!B$52/Baseline!B$74 + Baseline!B$63*Baseline!B$53/Baseline!B$75 + Baseline!B$69*Baseline!B$54/Baseline!B$76)</f>
        <v>1.5787959810168002E-9</v>
      </c>
      <c r="R69" s="40">
        <f>Baseline!B$33 * (C69 * Baseline!B$61*Baseline!B$57/Baseline!B$73 + Baseline!B$62*Baseline!B$67/Baseline!B$74 + Baseline!B$63*Baseline!B$55/Baseline!B$75 + Baseline!B$69*Baseline!B$56/Baseline!B$76)</f>
        <v>1.4629405178805436E-8</v>
      </c>
      <c r="S69" s="40">
        <f>Baseline!B$33 * (C69 * Baseline!B$61*Baseline!B$58/Baseline!B$73 + Baseline!B$62*Baseline!B$59/Baseline!B$74 + Baseline!B$63*Baseline!B$68/Baseline!B$75 + Baseline!B$69*Baseline!B$60/Baseline!B$76)</f>
        <v>1.6489370594319166E-9</v>
      </c>
      <c r="T69" s="40">
        <f>Baseline!B$33 * (C69 * Baseline!B$61*Baseline!B$61/Baseline!B$73 + Baseline!B$62*Baseline!B$62/Baseline!B$74 + Baseline!B$63*Baseline!B$63/Baseline!B$75 + Baseline!B$69*Baseline!B$69/Baseline!B$76)</f>
        <v>9.8551799669705389E-8</v>
      </c>
      <c r="U69" s="40"/>
      <c r="V69" s="40">
        <f>E69 * ( Baseline!B$87 * Baseline!B$7 )</f>
        <v>0.16582097104540117</v>
      </c>
      <c r="W69" s="40">
        <f>F69 * ( Baseline!D$87 * Baseline!B$11 )</f>
        <v>7.1464663412306264E-4</v>
      </c>
      <c r="X69" s="40">
        <f>G69 * ( Baseline!F$87 * Baseline!B$16 )</f>
        <v>3.7129249433156871E-3</v>
      </c>
      <c r="Y69" s="40">
        <f>H69 * ( Baseline!H$87 * Baseline!B$18 )</f>
        <v>5.5522065614038881E-4</v>
      </c>
      <c r="Z69" s="48">
        <f t="shared" si="0"/>
        <v>0.17080376327898031</v>
      </c>
      <c r="AA69" s="40">
        <f>I69 * ( Baseline!B$87 * Baseline!B$7 )</f>
        <v>4.0209681730227231E-4</v>
      </c>
      <c r="AB69" s="1">
        <f>J69 * ( Baseline!D$87 * Baseline!B$11 )</f>
        <v>3.3110911182224451E-2</v>
      </c>
      <c r="AC69" s="1">
        <f>K69 * ( Baseline!F$87 * Baseline!B$16 )</f>
        <v>4.8382271498705813E-4</v>
      </c>
      <c r="AD69" s="1">
        <f>L69 * ( Baseline!F$87 * Baseline!B$16 )</f>
        <v>5.081490229522633E-4</v>
      </c>
      <c r="AE69" s="48">
        <f t="shared" si="1"/>
        <v>3.4504979737466045E-2</v>
      </c>
      <c r="AF69" s="48">
        <f>M69 * ( Baseline!B$87 * Baseline!B$7 )</f>
        <v>1.1094487764113428E-3</v>
      </c>
      <c r="AG69" s="48">
        <f>N69 * ( Baseline!D$87 * Baseline!B$11 )</f>
        <v>2.569437490968878E-4</v>
      </c>
      <c r="AH69" s="48">
        <f>O69 * ( Baseline!F$87 * Baseline!B$16 )</f>
        <v>4.6024140687783599E-2</v>
      </c>
      <c r="AI69" s="48">
        <f>P69 * ( Baseline!H$87 * Baseline!B$18 )</f>
        <v>5.7988741235733476E-4</v>
      </c>
      <c r="AJ69" s="48">
        <f t="shared" si="2"/>
        <v>4.7970420625649164E-2</v>
      </c>
      <c r="AK69" s="48">
        <f>Q69 * ( Baseline!B$87 * Baseline!B$7 )</f>
        <v>1.6386323486973369E-5</v>
      </c>
      <c r="AL69" s="48">
        <f>R69 * ( Baseline!D$87 * Baseline!B$11 )</f>
        <v>2.6986272246595024E-4</v>
      </c>
      <c r="AM69" s="48">
        <f>S69 * ( Baseline!F$87 * Baseline!B$16 )</f>
        <v>5.7275449371928987E-5</v>
      </c>
      <c r="AN69" s="48">
        <f>T69 * ( Baseline!H$87 * Baseline!B$18 )</f>
        <v>3.4658053057108534E-2</v>
      </c>
      <c r="AO69" s="48">
        <f t="shared" si="3"/>
        <v>3.500157755243339E-2</v>
      </c>
      <c r="AP69" s="48"/>
      <c r="AQ69" s="48">
        <f>V69 * ( (1-Baseline!B$88-Baseline!B$87) + (1-B69)*Baseline!B$88 )</f>
        <v>0.10115756845495466</v>
      </c>
      <c r="AR69" s="48">
        <f>W69 * ( (1-Baseline!B$88-Baseline!B$87) + (1-B69)*Baseline!B$88 )</f>
        <v>4.3596365017434008E-4</v>
      </c>
      <c r="AS69" s="48">
        <f>X69 * ( (1-Baseline!B$88-Baseline!B$87) + (1-B69)*Baseline!B$88 )</f>
        <v>2.2650359405911934E-3</v>
      </c>
      <c r="AT69" s="48">
        <f>Y69 * ( (1-Baseline!B$88-Baseline!B$87) + (1-B69)*Baseline!B$88 )</f>
        <v>3.3870728881299652E-4</v>
      </c>
      <c r="AU69" s="48">
        <f t="shared" si="4"/>
        <v>0.10419727533453318</v>
      </c>
      <c r="AV69" s="48">
        <f>AA69 * ( (1-Baseline!D$88-Baseline!D$87) + (1-B69)*Baseline!D$88 )</f>
        <v>3.2404037492874207E-4</v>
      </c>
      <c r="AW69" s="48">
        <f>AB69 * ( (1-Baseline!D$88-Baseline!D$87) + (1-B69)*Baseline!D$88 )</f>
        <v>2.6683305144528574E-2</v>
      </c>
      <c r="AX69" s="48">
        <f>AC69 * ( (1-Baseline!D$88-Baseline!D$87) + (1-B69)*Baseline!D$88 )</f>
        <v>3.8990135513953058E-4</v>
      </c>
      <c r="AY69" s="48">
        <f>AD69 * ( (1-Baseline!D$88-Baseline!D$87) + (1-B69)*Baseline!D$88 )</f>
        <v>4.0950535500842631E-4</v>
      </c>
      <c r="AZ69" s="48">
        <f t="shared" si="5"/>
        <v>2.7806752229605273E-2</v>
      </c>
      <c r="BA69" s="48">
        <f>AF69 * ( (1-Baseline!F$88-Baseline!F$87) + (1-Baseline!B$36)*Baseline!F$88 )</f>
        <v>7.9839484186644755E-4</v>
      </c>
      <c r="BB69" s="48">
        <f>AG69 * ( (1-Baseline!F$88-Baseline!F$87) + (1-Baseline!B$36)*Baseline!F$88 )</f>
        <v>1.8490494405009158E-4</v>
      </c>
      <c r="BC69" s="48">
        <f>AH69 * ( (1-Baseline!F$88-Baseline!F$87) + (1-Baseline!B$36)*Baseline!F$88 )</f>
        <v>3.3120444411431089E-2</v>
      </c>
      <c r="BD69" s="48">
        <f>AI69 * ( (1-Baseline!F$88-Baseline!F$87) + (1-Baseline!B$36)*Baseline!F$88 )</f>
        <v>4.1730553832953354E-4</v>
      </c>
      <c r="BE69" s="48">
        <f t="shared" si="6"/>
        <v>3.4521049735677163E-2</v>
      </c>
      <c r="BF69" s="48">
        <f>AK69 * ( (1-Baseline!H$88-Baseline!H$87) + (1-Baseline!B$36)*Baseline!H$88 )</f>
        <v>1.2983211825198738E-5</v>
      </c>
      <c r="BG69" s="48">
        <f>AL69 * ( (1-Baseline!H$88-Baseline!H$87) + (1-Baseline!B$36)*Baseline!H$88 )</f>
        <v>2.1381763226422168E-4</v>
      </c>
      <c r="BH69" s="48">
        <f>AM69 * ( (1-Baseline!H$88-Baseline!H$87) + (1-Baseline!B$36)*Baseline!H$88 )</f>
        <v>4.5380484046366773E-5</v>
      </c>
      <c r="BI69" s="48">
        <f>AN69 * ( (1-Baseline!H$88-Baseline!H$87) + (1-Baseline!B$36)*Baseline!H$88 )</f>
        <v>2.7460268598208232E-2</v>
      </c>
      <c r="BJ69" s="48">
        <f t="shared" si="7"/>
        <v>2.7732449926344018E-2</v>
      </c>
      <c r="BK69" s="48"/>
      <c r="BL69" s="48">
        <f t="shared" si="18"/>
        <v>0.97082738613059383</v>
      </c>
      <c r="BM69" s="48">
        <f t="shared" si="19"/>
        <v>4.1840215953310288E-3</v>
      </c>
      <c r="BN69" s="48">
        <f t="shared" si="20"/>
        <v>2.1737957478438135E-2</v>
      </c>
      <c r="BO69" s="48">
        <f t="shared" si="21"/>
        <v>3.2506347956369423E-3</v>
      </c>
      <c r="BP69" s="48">
        <f t="shared" si="8"/>
        <v>0.99999999999999989</v>
      </c>
      <c r="BQ69" s="48">
        <f t="shared" si="22"/>
        <v>1.1653298172080053E-2</v>
      </c>
      <c r="BR69" s="48">
        <f t="shared" si="23"/>
        <v>0.95959804741667787</v>
      </c>
      <c r="BS69" s="48">
        <f t="shared" si="24"/>
        <v>1.4021822898267519E-2</v>
      </c>
      <c r="BT69" s="48">
        <f t="shared" si="25"/>
        <v>1.4726831512974551E-2</v>
      </c>
      <c r="BU69" s="48">
        <f t="shared" si="9"/>
        <v>1</v>
      </c>
      <c r="BV69" s="48">
        <f t="shared" si="26"/>
        <v>2.3127768361033193E-2</v>
      </c>
      <c r="BW69" s="48">
        <f t="shared" si="27"/>
        <v>5.3562955201502506E-3</v>
      </c>
      <c r="BX69" s="48">
        <f t="shared" si="28"/>
        <v>0.95942749901957469</v>
      </c>
      <c r="BY69" s="48">
        <f t="shared" si="29"/>
        <v>1.208843709924187E-2</v>
      </c>
      <c r="BZ69" s="48">
        <f t="shared" si="10"/>
        <v>1</v>
      </c>
      <c r="CA69" s="48">
        <f t="shared" si="30"/>
        <v>4.6815956973442625E-4</v>
      </c>
      <c r="CB69" s="48">
        <f t="shared" si="31"/>
        <v>7.7100159860419995E-3</v>
      </c>
      <c r="CC69" s="48">
        <f t="shared" si="32"/>
        <v>1.6363676547472377E-3</v>
      </c>
      <c r="CD69" s="48">
        <f t="shared" si="33"/>
        <v>0.99018545678947623</v>
      </c>
      <c r="CE69" s="48">
        <f t="shared" si="11"/>
        <v>0.99999999999999989</v>
      </c>
      <c r="CF69" s="48"/>
      <c r="CG69" s="48">
        <f t="shared" si="34"/>
        <v>0.97082738613059383</v>
      </c>
      <c r="CH69" s="48">
        <f t="shared" si="35"/>
        <v>4.1840215953310288E-3</v>
      </c>
      <c r="CI69" s="48">
        <f t="shared" si="36"/>
        <v>2.1737957478438135E-2</v>
      </c>
      <c r="CJ69" s="48">
        <f t="shared" si="37"/>
        <v>3.2506347956369423E-3</v>
      </c>
      <c r="CK69" s="48">
        <f t="shared" si="12"/>
        <v>0.99999999999999989</v>
      </c>
      <c r="CL69" s="48">
        <f t="shared" si="38"/>
        <v>1.1653298172080053E-2</v>
      </c>
      <c r="CM69" s="48">
        <f t="shared" si="39"/>
        <v>0.95959804741667787</v>
      </c>
      <c r="CN69" s="48">
        <f t="shared" si="40"/>
        <v>1.4021822898267519E-2</v>
      </c>
      <c r="CO69" s="48">
        <f t="shared" si="41"/>
        <v>1.4726831512974551E-2</v>
      </c>
      <c r="CP69" s="48">
        <f t="shared" si="13"/>
        <v>1</v>
      </c>
      <c r="CQ69" s="48">
        <f t="shared" si="42"/>
        <v>2.3127768361033193E-2</v>
      </c>
      <c r="CR69" s="48">
        <f t="shared" si="43"/>
        <v>5.3562955201502506E-3</v>
      </c>
      <c r="CS69" s="48">
        <f t="shared" si="44"/>
        <v>0.95942749901957469</v>
      </c>
      <c r="CT69" s="48">
        <f t="shared" si="45"/>
        <v>1.208843709924187E-2</v>
      </c>
      <c r="CU69" s="48">
        <f t="shared" si="14"/>
        <v>1</v>
      </c>
      <c r="CV69" s="48">
        <f t="shared" si="46"/>
        <v>4.6815956973442625E-4</v>
      </c>
      <c r="CW69" s="48">
        <f t="shared" si="47"/>
        <v>7.7100159860419995E-3</v>
      </c>
      <c r="CX69" s="48">
        <f t="shared" si="48"/>
        <v>1.6363676547472377E-3</v>
      </c>
      <c r="CY69" s="48">
        <f t="shared" si="49"/>
        <v>0.99018545678947623</v>
      </c>
      <c r="CZ69" s="48">
        <f t="shared" si="15"/>
        <v>0.99999999999999989</v>
      </c>
      <c r="DA69" s="48"/>
      <c r="DB69" s="48">
        <f>(AQ69*Baseline!B$7 + AV69*Baseline!B$11 + BA69*Baseline!B$16 + BF69*Baseline!B$18)</f>
        <v>53025.629061917207</v>
      </c>
      <c r="DC69" s="48">
        <f>(AR69*Baseline!B$7 + AW69*Baseline!B$11 + BB69*Baseline!B$16 + BG69*Baseline!B$18)</f>
        <v>67845.581702327705</v>
      </c>
      <c r="DD69" s="48">
        <f>(AS69*Baseline!B$7 + AX69*Baseline!B$11 + BC69*Baseline!B$16 + BH69*Baseline!B$18)</f>
        <v>114972.49799964706</v>
      </c>
      <c r="DE69" s="48">
        <f>(AT69*Baseline!B$7 + AY69*Baseline!B$11 + BD69*Baseline!B$16 + BI69*Baseline!B$18)</f>
        <v>1259868.6389147665</v>
      </c>
      <c r="DF69" s="48">
        <f t="shared" si="16"/>
        <v>1495712.3476786586</v>
      </c>
      <c r="DG69" s="48"/>
      <c r="DH69" s="48">
        <f t="shared" si="50"/>
        <v>3.5451755910294411E-2</v>
      </c>
      <c r="DI69" s="48">
        <f t="shared" si="51"/>
        <v>4.5360046540782968E-2</v>
      </c>
      <c r="DJ69" s="48">
        <f t="shared" si="52"/>
        <v>7.6868054327480853E-2</v>
      </c>
      <c r="DK69" s="48">
        <f t="shared" si="53"/>
        <v>0.84232014322144166</v>
      </c>
      <c r="DL69" s="48">
        <f t="shared" si="17"/>
        <v>0.99999999999999989</v>
      </c>
      <c r="DM69" s="48"/>
      <c r="DN69" s="48">
        <f>DH69 / (Baseline!B$7/Baseline!B$17)</f>
        <v>3.7842417658953642</v>
      </c>
      <c r="DO69" s="48">
        <f>DI69 / (Baseline!B$11/Baseline!B$17)</f>
        <v>1.0950132340068832</v>
      </c>
      <c r="DP69" s="48">
        <f>DJ69 / (Baseline!B$16/Baseline!B$17)</f>
        <v>1.1878437398010582</v>
      </c>
      <c r="DQ69" s="48">
        <f>DK69 / (Baseline!B$18/Baseline!B$17)</f>
        <v>0.95231728375083424</v>
      </c>
      <c r="DR69" s="71"/>
      <c r="DS69" s="48">
        <f>(AU69*Baseline!B$34)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2.8159122550179976E-2</v>
      </c>
      <c r="DT69" s="48">
        <f>(AZ69*Baseline!B$34) + (Baseline!D$88*(1-Baseline!D$89)*Baseline!B$35) + (Baseline!D$88*Baseline!D$89*((1-Baseline!D$90)*Baseline!B$40 + Baseline!D$90*Baseline!B$41))</f>
        <v>1.0584580834440794E-2</v>
      </c>
      <c r="DU69" s="48">
        <f>(BE69*Baseline!B$34) + (Baseline!F$88*(1-Baseline!F$89)*Baseline!B$35) + (Baseline!F$88*Baseline!F$89*((1-Baseline!F$90)*Baseline!B$40 + Baseline!F$90*Baseline!B$41))</f>
        <v>1.2908797460351578E-2</v>
      </c>
      <c r="DV69" s="48">
        <f>(BJ69*Baseline!B$34) + (Baseline!H$88*(1-Baseline!H$89)*Baseline!B$35) + (Baseline!H$88*Baseline!H$89*((1-Baseline!H$90)*Baseline!B$40 + Baseline!H$90*Baseline!B$41))</f>
        <v>9.3048674889516028E-3</v>
      </c>
      <c r="DW69" s="48">
        <f>( DS69*Baseline!B$7 + DT69*Baseline!B$11 + DU69*Baseline!B$16 + DV69*Baseline!B$18 ) / Baseline!B$17</f>
        <v>9.7677285866392179E-3</v>
      </c>
    </row>
    <row r="70" spans="1:127">
      <c r="A70" s="7" t="s">
        <v>175</v>
      </c>
      <c r="B70" s="1">
        <f>MIN( MAX( NORMINV( MCrands!B70, (B$5+B$4)/2, (B$5-B$4)/3.29 ), 0 ), 1 )</f>
        <v>0.56094558597504229</v>
      </c>
      <c r="C70" s="1">
        <f>MAX( NORMINV( MCrands!C70, (C$5+C$4)/2, (C$5-C$4)/3.29 ), 0 )</f>
        <v>2.6409957841285041</v>
      </c>
      <c r="D70" s="40"/>
      <c r="E70" s="40">
        <f>Baseline!B$33 * (C70 * Baseline!B$66*Baseline!B$66/Baseline!B$73 + Baseline!B$52*Baseline!B$52/Baseline!B$74 + Baseline!B$53*Baseline!B$53/Baseline!B$75 + Baseline!B$54*Baseline!B$54/Baseline!B$76)</f>
        <v>2.210847061098923E-5</v>
      </c>
      <c r="F70" s="40">
        <f>Baseline!B$33 * (C70 * Baseline!B$66*Baseline!B$57/Baseline!B$73 + Baseline!B$52*Baseline!B$67/Baseline!B$74 + Baseline!B$53*Baseline!B$55/Baseline!B$75 + Baseline!B$54*Baseline!B$56/Baseline!B$76)</f>
        <v>3.9561428245990468E-8</v>
      </c>
      <c r="G70" s="1">
        <f>Baseline!B$33 * (C70 * Baseline!B$66*Baseline!B$58/Baseline!B$73 + Baseline!B$52*Baseline!B$59/Baseline!B$74 + Baseline!B$53*Baseline!B$68/Baseline!B$75 + Baseline!B$54*Baseline!B$60/Baseline!B$76)</f>
        <v>1.0890955364671103E-7</v>
      </c>
      <c r="H70" s="40">
        <f>Baseline!B$33 * (C70 * Baseline!B$66*Baseline!B$61/Baseline!B$73 + Baseline!B$52*Baseline!B$62/Baseline!B$74 + Baseline!B$53*Baseline!B$63/Baseline!B$75 + Baseline!B$54*Baseline!B$69/Baseline!B$76)</f>
        <v>1.780390362824979E-9</v>
      </c>
      <c r="I70" s="40">
        <f>Baseline!B$33 * (C70 * Baseline!B$57*Baseline!B$66/Baseline!B$73 + Baseline!B$67*Baseline!B$52/Baseline!B$74 + Baseline!B$55*Baseline!B$53/Baseline!B$75 + Baseline!B$56*Baseline!B$54/Baseline!B$76)</f>
        <v>3.9561428245990468E-8</v>
      </c>
      <c r="J70" s="1">
        <f>Baseline!B$33 * (C70 * Baseline!B$57*Baseline!B$57/Baseline!B$73 + Baseline!B$67*Baseline!B$67/Baseline!B$74 + Baseline!B$55*Baseline!B$55/Baseline!B$75 + Baseline!B$56*Baseline!B$56/Baseline!B$76)</f>
        <v>1.7949606403333959E-6</v>
      </c>
      <c r="K70" s="40">
        <f>Baseline!B$33 * (C70 * Baseline!B$57*Baseline!B$58/Baseline!B$73 + Baseline!B$67*Baseline!B$59/Baseline!B$74 + Baseline!B$55*Baseline!B$68/Baseline!B$75 + Baseline!B$56*Baseline!B$60/Baseline!B$76)</f>
        <v>1.3929330196831081E-8</v>
      </c>
      <c r="L70" s="1">
        <f>Baseline!B$33 * (C70 * Baseline!B$57*Baseline!B$61/Baseline!B$73 + Baseline!B$67*Baseline!B$62/Baseline!B$74 + Baseline!B$55*Baseline!B$63/Baseline!B$75 + Baseline!B$56*Baseline!B$69/Baseline!B$76)</f>
        <v>1.4629432138936738E-8</v>
      </c>
      <c r="M70" s="40">
        <f>Baseline!B$33 * (C70 * Baseline!B$58*Baseline!B$66/Baseline!B$73 + Baseline!B$59*Baseline!B$52/Baseline!B$74 + Baseline!B$68*Baseline!B$53/Baseline!B$75 + Baseline!B$60*Baseline!B$54/Baseline!B$76)</f>
        <v>1.0890955364671103E-7</v>
      </c>
      <c r="N70" s="1">
        <f>Baseline!B$33 * (C70 * Baseline!B$58*Baseline!B$57/Baseline!B$73 + Baseline!B$59*Baseline!B$67/Baseline!B$74 + Baseline!B$68*Baseline!B$55/Baseline!B$75 + Baseline!B$60*Baseline!B$56/Baseline!B$76)</f>
        <v>1.3929330196831081E-8</v>
      </c>
      <c r="O70" s="1">
        <f>Baseline!B$33 * (C70 * Baseline!B$58*Baseline!B$58/Baseline!B$73 + Baseline!B$59*Baseline!B$59/Baseline!B$74 + Baseline!B$68*Baseline!B$68/Baseline!B$75 + Baseline!B$60*Baseline!B$60/Baseline!B$76)</f>
        <v>1.3250170884950371E-6</v>
      </c>
      <c r="P70" s="40">
        <f>Baseline!B$33 * (C70 * Baseline!B$58*Baseline!B$61/Baseline!B$73 + Baseline!B$59*Baseline!B$62/Baseline!B$74 + Baseline!B$68*Baseline!B$63/Baseline!B$75 + Baseline!B$60*Baseline!B$69/Baseline!B$76)</f>
        <v>1.6490033364213666E-9</v>
      </c>
      <c r="Q70" s="40">
        <f>Baseline!B$33 * (C70 * Baseline!B$61*Baseline!B$66/Baseline!B$73 + Baseline!B$62*Baseline!B$52/Baseline!B$74 + Baseline!B$63*Baseline!B$53/Baseline!B$75 + Baseline!B$69*Baseline!B$54/Baseline!B$76)</f>
        <v>1.780390362824979E-9</v>
      </c>
      <c r="R70" s="40">
        <f>Baseline!B$33 * (C70 * Baseline!B$61*Baseline!B$57/Baseline!B$73 + Baseline!B$62*Baseline!B$67/Baseline!B$74 + Baseline!B$63*Baseline!B$55/Baseline!B$75 + Baseline!B$69*Baseline!B$56/Baseline!B$76)</f>
        <v>1.4629432138936738E-8</v>
      </c>
      <c r="S70" s="40">
        <f>Baseline!B$33 * (C70 * Baseline!B$61*Baseline!B$58/Baseline!B$73 + Baseline!B$62*Baseline!B$59/Baseline!B$74 + Baseline!B$63*Baseline!B$68/Baseline!B$75 + Baseline!B$69*Baseline!B$60/Baseline!B$76)</f>
        <v>1.6490033364213666E-9</v>
      </c>
      <c r="T70" s="40">
        <f>Baseline!B$33 * (C70 * Baseline!B$61*Baseline!B$61/Baseline!B$73 + Baseline!B$62*Baseline!B$62/Baseline!B$74 + Baseline!B$63*Baseline!B$63/Baseline!B$75 + Baseline!B$69*Baseline!B$69/Baseline!B$76)</f>
        <v>9.8551806297404325E-8</v>
      </c>
      <c r="U70" s="40"/>
      <c r="V70" s="40">
        <f>E70 * ( Baseline!B$87 * Baseline!B$7 )</f>
        <v>0.22946381647145722</v>
      </c>
      <c r="W70" s="40">
        <f>F70 * ( Baseline!D$87 * Baseline!B$11 )</f>
        <v>7.2977367163031101E-4</v>
      </c>
      <c r="X70" s="40">
        <f>G70 * ( Baseline!F$87 * Baseline!B$16 )</f>
        <v>3.7829482880084044E-3</v>
      </c>
      <c r="Y70" s="40">
        <f>H70 * ( Baseline!H$87 * Baseline!B$18 )</f>
        <v>6.2611605129440147E-4</v>
      </c>
      <c r="Z70" s="48">
        <f t="shared" si="0"/>
        <v>0.23460265448239034</v>
      </c>
      <c r="AA70" s="40">
        <f>I70 * ( Baseline!B$87 * Baseline!B$7 )</f>
        <v>4.1060806376513507E-4</v>
      </c>
      <c r="AB70" s="1">
        <f>J70 * ( Baseline!D$87 * Baseline!B$11 )</f>
        <v>3.3110913205231809E-2</v>
      </c>
      <c r="AC70" s="1">
        <f>K70 * ( Baseline!F$87 * Baseline!B$16 )</f>
        <v>4.8383207952663589E-4</v>
      </c>
      <c r="AD70" s="1">
        <f>L70 * ( Baseline!F$87 * Baseline!B$16 )</f>
        <v>5.0814995940622108E-4</v>
      </c>
      <c r="AE70" s="48">
        <f t="shared" si="1"/>
        <v>3.4513503307929801E-2</v>
      </c>
      <c r="AF70" s="48">
        <f>M70 * ( Baseline!B$87 * Baseline!B$7 )</f>
        <v>1.1303722572992138E-3</v>
      </c>
      <c r="AG70" s="48">
        <f>N70 * ( Baseline!D$87 * Baseline!B$11 )</f>
        <v>2.5694872232330551E-4</v>
      </c>
      <c r="AH70" s="48">
        <f>O70 * ( Baseline!F$87 * Baseline!B$16 )</f>
        <v>4.602416370894339E-2</v>
      </c>
      <c r="AI70" s="48">
        <f>P70 * ( Baseline!H$87 * Baseline!B$18 )</f>
        <v>5.7991072021598906E-4</v>
      </c>
      <c r="AJ70" s="48">
        <f t="shared" si="2"/>
        <v>4.7991395408781896E-2</v>
      </c>
      <c r="AK70" s="48">
        <f>Q70 * ( Baseline!B$87 * Baseline!B$7 )</f>
        <v>1.8478671575760458E-5</v>
      </c>
      <c r="AL70" s="48">
        <f>R70 * ( Baseline!D$87 * Baseline!B$11 )</f>
        <v>2.6986321978859202E-4</v>
      </c>
      <c r="AM70" s="48">
        <f>S70 * ( Baseline!F$87 * Baseline!B$16 )</f>
        <v>5.7277751487908523E-5</v>
      </c>
      <c r="AN70" s="48">
        <f>T70 * ( Baseline!H$87 * Baseline!B$18 )</f>
        <v>3.4658055387894397E-2</v>
      </c>
      <c r="AO70" s="48">
        <f t="shared" si="3"/>
        <v>3.500367503074666E-2</v>
      </c>
      <c r="AP70" s="48"/>
      <c r="AQ70" s="48">
        <f>V70 * ( (1-Baseline!B$88-Baseline!B$87) + (1-B70)*Baseline!B$88 )</f>
        <v>0.10999541445728853</v>
      </c>
      <c r="AR70" s="48">
        <f>W70 * ( (1-Baseline!B$88-Baseline!B$87) + (1-B70)*Baseline!B$88 )</f>
        <v>3.4982316038039996E-4</v>
      </c>
      <c r="AS70" s="48">
        <f>X70 * ( (1-Baseline!B$88-Baseline!B$87) + (1-B70)*Baseline!B$88 )</f>
        <v>1.8133881463691843E-3</v>
      </c>
      <c r="AT70" s="48">
        <f>Y70 * ( (1-Baseline!B$88-Baseline!B$87) + (1-B70)*Baseline!B$88 )</f>
        <v>3.0013400639597253E-4</v>
      </c>
      <c r="AU70" s="48">
        <f t="shared" si="4"/>
        <v>0.11245875977043408</v>
      </c>
      <c r="AV70" s="48">
        <f>AA70 * ( (1-Baseline!D$88-Baseline!D$87) + (1-B70)*Baseline!D$88 )</f>
        <v>3.0388888358505743E-4</v>
      </c>
      <c r="AW70" s="48">
        <f>AB70 * ( (1-Baseline!D$88-Baseline!D$87) + (1-B70)*Baseline!D$88 )</f>
        <v>2.4505213940890953E-2</v>
      </c>
      <c r="AX70" s="48">
        <f>AC70 * ( (1-Baseline!D$88-Baseline!D$87) + (1-B70)*Baseline!D$88 )</f>
        <v>3.5808159523649031E-4</v>
      </c>
      <c r="AY70" s="48">
        <f>AD70 * ( (1-Baseline!D$88-Baseline!D$87) + (1-B70)*Baseline!D$88 )</f>
        <v>3.7607913113483463E-4</v>
      </c>
      <c r="AZ70" s="48">
        <f t="shared" si="5"/>
        <v>2.5543263550847337E-2</v>
      </c>
      <c r="BA70" s="48">
        <f>AF70 * ( (1-Baseline!F$88-Baseline!F$87) + (1-Baseline!B$36)*Baseline!F$88 )</f>
        <v>8.1345204826474787E-4</v>
      </c>
      <c r="BB70" s="48">
        <f>AG70 * ( (1-Baseline!F$88-Baseline!F$87) + (1-Baseline!B$36)*Baseline!F$88 )</f>
        <v>1.8490852294296501E-4</v>
      </c>
      <c r="BC70" s="48">
        <f>AH70 * ( (1-Baseline!F$88-Baseline!F$87) + (1-Baseline!B$36)*Baseline!F$88 )</f>
        <v>3.3120460978194349E-2</v>
      </c>
      <c r="BD70" s="48">
        <f>AI70 * ( (1-Baseline!F$88-Baseline!F$87) + (1-Baseline!B$36)*Baseline!F$88 )</f>
        <v>4.1732231141047269E-4</v>
      </c>
      <c r="BE70" s="48">
        <f t="shared" si="6"/>
        <v>3.4536143860812531E-2</v>
      </c>
      <c r="BF70" s="48">
        <f>AK70 * ( (1-Baseline!H$88-Baseline!H$87) + (1-Baseline!B$36)*Baseline!H$88 )</f>
        <v>1.4641021062906525E-5</v>
      </c>
      <c r="BG70" s="48">
        <f>AL70 * ( (1-Baseline!H$88-Baseline!H$87) + (1-Baseline!B$36)*Baseline!H$88 )</f>
        <v>2.138180263028972E-4</v>
      </c>
      <c r="BH70" s="48">
        <f>AM70 * ( (1-Baseline!H$88-Baseline!H$87) + (1-Baseline!B$36)*Baseline!H$88 )</f>
        <v>4.5382308058899679E-5</v>
      </c>
      <c r="BI70" s="48">
        <f>AN70 * ( (1-Baseline!H$88-Baseline!H$87) + (1-Baseline!B$36)*Baseline!H$88 )</f>
        <v>2.7460270444936485E-2</v>
      </c>
      <c r="BJ70" s="48">
        <f t="shared" si="7"/>
        <v>2.7734111800361189E-2</v>
      </c>
      <c r="BK70" s="48"/>
      <c r="BL70" s="48">
        <f t="shared" si="18"/>
        <v>0.97809556749359439</v>
      </c>
      <c r="BM70" s="48">
        <f t="shared" si="19"/>
        <v>3.1106795157131908E-3</v>
      </c>
      <c r="BN70" s="48">
        <f t="shared" si="20"/>
        <v>1.6124916814580878E-2</v>
      </c>
      <c r="BO70" s="48">
        <f t="shared" si="21"/>
        <v>2.6688361761115485E-3</v>
      </c>
      <c r="BP70" s="48">
        <f t="shared" si="8"/>
        <v>1</v>
      </c>
      <c r="BQ70" s="48">
        <f t="shared" si="22"/>
        <v>1.1897026508775017E-2</v>
      </c>
      <c r="BR70" s="48">
        <f t="shared" si="23"/>
        <v>0.95936112048133537</v>
      </c>
      <c r="BS70" s="48">
        <f t="shared" si="24"/>
        <v>1.4018631351615671E-2</v>
      </c>
      <c r="BT70" s="48">
        <f t="shared" si="25"/>
        <v>1.4723221658273934E-2</v>
      </c>
      <c r="BU70" s="48">
        <f t="shared" si="9"/>
        <v>0.99999999999999989</v>
      </c>
      <c r="BV70" s="48">
        <f t="shared" si="26"/>
        <v>2.3553644307920417E-2</v>
      </c>
      <c r="BW70" s="48">
        <f t="shared" si="27"/>
        <v>5.3540581626073478E-3</v>
      </c>
      <c r="BX70" s="48">
        <f t="shared" si="28"/>
        <v>0.95900865805042779</v>
      </c>
      <c r="BY70" s="48">
        <f t="shared" si="29"/>
        <v>1.2083639479044441E-2</v>
      </c>
      <c r="BZ70" s="48">
        <f t="shared" si="10"/>
        <v>1</v>
      </c>
      <c r="CA70" s="48">
        <f t="shared" si="30"/>
        <v>5.2790661436346589E-4</v>
      </c>
      <c r="CB70" s="48">
        <f t="shared" si="31"/>
        <v>7.7095681968121499E-3</v>
      </c>
      <c r="CC70" s="48">
        <f t="shared" si="32"/>
        <v>1.6363353687176183E-3</v>
      </c>
      <c r="CD70" s="48">
        <f t="shared" si="33"/>
        <v>0.99012618982010669</v>
      </c>
      <c r="CE70" s="48">
        <f t="shared" si="11"/>
        <v>0.99999999999999989</v>
      </c>
      <c r="CF70" s="48"/>
      <c r="CG70" s="48">
        <f t="shared" si="34"/>
        <v>0.97809556749359439</v>
      </c>
      <c r="CH70" s="48">
        <f t="shared" si="35"/>
        <v>3.1106795157131908E-3</v>
      </c>
      <c r="CI70" s="48">
        <f t="shared" si="36"/>
        <v>1.6124916814580878E-2</v>
      </c>
      <c r="CJ70" s="48">
        <f t="shared" si="37"/>
        <v>2.6688361761115485E-3</v>
      </c>
      <c r="CK70" s="48">
        <f t="shared" si="12"/>
        <v>1</v>
      </c>
      <c r="CL70" s="48">
        <f t="shared" si="38"/>
        <v>1.1897026508775017E-2</v>
      </c>
      <c r="CM70" s="48">
        <f t="shared" si="39"/>
        <v>0.95936112048133537</v>
      </c>
      <c r="CN70" s="48">
        <f t="shared" si="40"/>
        <v>1.4018631351615671E-2</v>
      </c>
      <c r="CO70" s="48">
        <f t="shared" si="41"/>
        <v>1.4723221658273934E-2</v>
      </c>
      <c r="CP70" s="48">
        <f t="shared" si="13"/>
        <v>0.99999999999999989</v>
      </c>
      <c r="CQ70" s="48">
        <f t="shared" si="42"/>
        <v>2.3553644307920417E-2</v>
      </c>
      <c r="CR70" s="48">
        <f t="shared" si="43"/>
        <v>5.3540581626073478E-3</v>
      </c>
      <c r="CS70" s="48">
        <f t="shared" si="44"/>
        <v>0.95900865805042779</v>
      </c>
      <c r="CT70" s="48">
        <f t="shared" si="45"/>
        <v>1.2083639479044441E-2</v>
      </c>
      <c r="CU70" s="48">
        <f t="shared" si="14"/>
        <v>1</v>
      </c>
      <c r="CV70" s="48">
        <f t="shared" si="46"/>
        <v>5.2790661436346589E-4</v>
      </c>
      <c r="CW70" s="48">
        <f t="shared" si="47"/>
        <v>7.7095681968121499E-3</v>
      </c>
      <c r="CX70" s="48">
        <f t="shared" si="48"/>
        <v>1.6363353687176183E-3</v>
      </c>
      <c r="CY70" s="48">
        <f t="shared" si="49"/>
        <v>0.99012618982010669</v>
      </c>
      <c r="CZ70" s="48">
        <f t="shared" si="15"/>
        <v>0.99999999999999989</v>
      </c>
      <c r="DA70" s="48"/>
      <c r="DB70" s="48">
        <f>(AQ70*Baseline!B$7 + AV70*Baseline!B$11 + BA70*Baseline!B$16 + BF70*Baseline!B$18)</f>
        <v>57395.125351752555</v>
      </c>
      <c r="DC70" s="48">
        <f>(AR70*Baseline!B$7 + AW70*Baseline!B$11 + BB70*Baseline!B$16 + BG70*Baseline!B$18)</f>
        <v>63132.799394975373</v>
      </c>
      <c r="DD70" s="48">
        <f>(AS70*Baseline!B$7 + AX70*Baseline!B$11 + BC70*Baseline!B$16 + BH70*Baseline!B$18)</f>
        <v>114685.34865089718</v>
      </c>
      <c r="DE70" s="48">
        <f>(AT70*Baseline!B$7 + AY70*Baseline!B$11 + BD70*Baseline!B$16 + BI70*Baseline!B$18)</f>
        <v>1259778.3872868828</v>
      </c>
      <c r="DF70" s="48">
        <f t="shared" si="16"/>
        <v>1494991.660684508</v>
      </c>
      <c r="DG70" s="48"/>
      <c r="DH70" s="48">
        <f t="shared" si="50"/>
        <v>3.8391602348787149E-2</v>
      </c>
      <c r="DI70" s="48">
        <f t="shared" si="51"/>
        <v>4.2229532816302748E-2</v>
      </c>
      <c r="DJ70" s="48">
        <f t="shared" si="52"/>
        <v>7.6713035709099875E-2</v>
      </c>
      <c r="DK70" s="48">
        <f t="shared" si="53"/>
        <v>0.84266582912581023</v>
      </c>
      <c r="DL70" s="48">
        <f t="shared" si="17"/>
        <v>1</v>
      </c>
      <c r="DM70" s="48"/>
      <c r="DN70" s="48">
        <f>DH70 / (Baseline!B$7/Baseline!B$17)</f>
        <v>4.0980510368948995</v>
      </c>
      <c r="DO70" s="48">
        <f>DI70 / (Baseline!B$11/Baseline!B$17)</f>
        <v>1.019441134351651</v>
      </c>
      <c r="DP70" s="48">
        <f>DJ70 / (Baseline!B$16/Baseline!B$17)</f>
        <v>1.1854482336703582</v>
      </c>
      <c r="DQ70" s="48">
        <f>DK70 / (Baseline!B$18/Baseline!B$17)</f>
        <v>0.95270811218362017</v>
      </c>
      <c r="DR70" s="71"/>
      <c r="DS70" s="48">
        <f>(AU70*Baseline!B$34)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2.939834521556511E-2</v>
      </c>
      <c r="DT70" s="48">
        <f>(AZ70*Baseline!B$34) + (Baseline!D$88*(1-Baseline!D$89)*Baseline!B$35) + (Baseline!D$88*Baseline!D$89*((1-Baseline!D$90)*Baseline!B$40 + Baseline!D$90*Baseline!B$41))</f>
        <v>1.0245057532627104E-2</v>
      </c>
      <c r="DU70" s="48">
        <f>(BE70*Baseline!B$34) + (Baseline!F$88*(1-Baseline!F$89)*Baseline!B$35) + (Baseline!F$88*Baseline!F$89*((1-Baseline!F$90)*Baseline!B$40 + Baseline!F$90*Baseline!B$41))</f>
        <v>1.2911061579121882E-2</v>
      </c>
      <c r="DV70" s="48">
        <f>(BJ70*Baseline!B$34) + (Baseline!H$88*(1-Baseline!H$89)*Baseline!B$35) + (Baseline!H$88*Baseline!H$89*((1-Baseline!H$90)*Baseline!B$40 + Baseline!H$90*Baseline!B$41))</f>
        <v>9.3051167700541788E-3</v>
      </c>
      <c r="DW70" s="48">
        <f>( DS70*Baseline!B$7 + DT70*Baseline!B$11 + DU70*Baseline!B$16 + DV70*Baseline!B$18 ) / Baseline!B$17</f>
        <v>9.7656404684283542E-3</v>
      </c>
    </row>
    <row r="71" spans="1:127">
      <c r="A71" s="7" t="s">
        <v>179</v>
      </c>
      <c r="B71" s="1">
        <f>MIN( MAX( NORMINV( MCrands!B71, (B$5+B$4)/2, (B$5-B$4)/3.29 ), 0 ), 1 )</f>
        <v>0.40203774623727578</v>
      </c>
      <c r="C71" s="1">
        <f>MAX( NORMINV( MCrands!C71, (C$5+C$4)/2, (C$5-C$4)/3.29 ), 0 )</f>
        <v>2.5114928748764154</v>
      </c>
      <c r="D71" s="40"/>
      <c r="E71" s="40">
        <f>Baseline!B$33 * (C71 * Baseline!B$66*Baseline!B$66/Baseline!B$73 + Baseline!B$52*Baseline!B$52/Baseline!B$74 + Baseline!B$53*Baseline!B$53/Baseline!B$75 + Baseline!B$54*Baseline!B$54/Baseline!B$76)</f>
        <v>2.1024784732466844E-5</v>
      </c>
      <c r="F71" s="40">
        <f>Baseline!B$33 * (C71 * Baseline!B$66*Baseline!B$57/Baseline!B$73 + Baseline!B$52*Baseline!B$67/Baseline!B$74 + Baseline!B$53*Baseline!B$55/Baseline!B$75 + Baseline!B$54*Baseline!B$56/Baseline!B$76)</f>
        <v>3.9416502016833339E-8</v>
      </c>
      <c r="G71" s="1">
        <f>Baseline!B$33 * (C71 * Baseline!B$66*Baseline!B$58/Baseline!B$73 + Baseline!B$52*Baseline!B$59/Baseline!B$74 + Baseline!B$53*Baseline!B$68/Baseline!B$75 + Baseline!B$54*Baseline!B$60/Baseline!B$76)</f>
        <v>1.0855327666669977E-7</v>
      </c>
      <c r="H71" s="40">
        <f>Baseline!B$33 * (C71 * Baseline!B$66*Baseline!B$61/Baseline!B$73 + Baseline!B$52*Baseline!B$62/Baseline!B$74 + Baseline!B$53*Baseline!B$63/Baseline!B$75 + Baseline!B$54*Baseline!B$69/Baseline!B$76)</f>
        <v>1.7447626648238528E-9</v>
      </c>
      <c r="I71" s="40">
        <f>Baseline!B$33 * (C71 * Baseline!B$57*Baseline!B$66/Baseline!B$73 + Baseline!B$67*Baseline!B$52/Baseline!B$74 + Baseline!B$55*Baseline!B$53/Baseline!B$75 + Baseline!B$56*Baseline!B$54/Baseline!B$76)</f>
        <v>3.9416502016833339E-8</v>
      </c>
      <c r="J71" s="1">
        <f>Baseline!B$33 * (C71 * Baseline!B$57*Baseline!B$57/Baseline!B$73 + Baseline!B$67*Baseline!B$67/Baseline!B$74 + Baseline!B$55*Baseline!B$55/Baseline!B$75 + Baseline!B$56*Baseline!B$56/Baseline!B$76)</f>
        <v>1.7949606209517538E-6</v>
      </c>
      <c r="K71" s="40">
        <f>Baseline!B$33 * (C71 * Baseline!B$57*Baseline!B$58/Baseline!B$73 + Baseline!B$67*Baseline!B$59/Baseline!B$74 + Baseline!B$55*Baseline!B$68/Baseline!B$75 + Baseline!B$56*Baseline!B$60/Baseline!B$76)</f>
        <v>1.3929282550294134E-8</v>
      </c>
      <c r="L71" s="1">
        <f>Baseline!B$33 * (C71 * Baseline!B$57*Baseline!B$61/Baseline!B$73 + Baseline!B$67*Baseline!B$62/Baseline!B$74 + Baseline!B$55*Baseline!B$63/Baseline!B$75 + Baseline!B$56*Baseline!B$69/Baseline!B$76)</f>
        <v>1.4629427374283043E-8</v>
      </c>
      <c r="M71" s="40">
        <f>Baseline!B$33 * (C71 * Baseline!B$58*Baseline!B$66/Baseline!B$73 + Baseline!B$59*Baseline!B$52/Baseline!B$74 + Baseline!B$68*Baseline!B$53/Baseline!B$75 + Baseline!B$60*Baseline!B$54/Baseline!B$76)</f>
        <v>1.0855327666669977E-7</v>
      </c>
      <c r="N71" s="1">
        <f>Baseline!B$33 * (C71 * Baseline!B$58*Baseline!B$57/Baseline!B$73 + Baseline!B$59*Baseline!B$67/Baseline!B$74 + Baseline!B$68*Baseline!B$55/Baseline!B$75 + Baseline!B$60*Baseline!B$56/Baseline!B$76)</f>
        <v>1.3929282550294134E-8</v>
      </c>
      <c r="O71" s="1">
        <f>Baseline!B$33 * (C71 * Baseline!B$58*Baseline!B$58/Baseline!B$73 + Baseline!B$59*Baseline!B$59/Baseline!B$74 + Baseline!B$68*Baseline!B$68/Baseline!B$75 + Baseline!B$60*Baseline!B$60/Baseline!B$76)</f>
        <v>1.3250169713639672E-6</v>
      </c>
      <c r="P71" s="40">
        <f>Baseline!B$33 * (C71 * Baseline!B$58*Baseline!B$61/Baseline!B$73 + Baseline!B$59*Baseline!B$62/Baseline!B$74 + Baseline!B$68*Baseline!B$63/Baseline!B$75 + Baseline!B$60*Baseline!B$69/Baseline!B$76)</f>
        <v>1.6489916233143674E-9</v>
      </c>
      <c r="Q71" s="40">
        <f>Baseline!B$33 * (C71 * Baseline!B$61*Baseline!B$66/Baseline!B$73 + Baseline!B$62*Baseline!B$52/Baseline!B$74 + Baseline!B$63*Baseline!B$53/Baseline!B$75 + Baseline!B$69*Baseline!B$54/Baseline!B$76)</f>
        <v>1.7447626648238528E-9</v>
      </c>
      <c r="R71" s="40">
        <f>Baseline!B$33 * (C71 * Baseline!B$61*Baseline!B$57/Baseline!B$73 + Baseline!B$62*Baseline!B$67/Baseline!B$74 + Baseline!B$63*Baseline!B$55/Baseline!B$75 + Baseline!B$69*Baseline!B$56/Baseline!B$76)</f>
        <v>1.4629427374283043E-8</v>
      </c>
      <c r="S71" s="40">
        <f>Baseline!B$33 * (C71 * Baseline!B$61*Baseline!B$58/Baseline!B$73 + Baseline!B$62*Baseline!B$59/Baseline!B$74 + Baseline!B$63*Baseline!B$68/Baseline!B$75 + Baseline!B$69*Baseline!B$60/Baseline!B$76)</f>
        <v>1.6489916233143674E-9</v>
      </c>
      <c r="T71" s="40">
        <f>Baseline!B$33 * (C71 * Baseline!B$61*Baseline!B$61/Baseline!B$73 + Baseline!B$62*Baseline!B$62/Baseline!B$74 + Baseline!B$63*Baseline!B$63/Baseline!B$75 + Baseline!B$69*Baseline!B$69/Baseline!B$76)</f>
        <v>9.8551805126093628E-8</v>
      </c>
      <c r="U71" s="40"/>
      <c r="V71" s="40">
        <f>E71 * ( Baseline!B$87 * Baseline!B$7 )</f>
        <v>0.21821624073827336</v>
      </c>
      <c r="W71" s="40">
        <f>F71 * ( Baseline!D$87 * Baseline!B$11 )</f>
        <v>7.2710027607669487E-4</v>
      </c>
      <c r="X71" s="40">
        <f>G71 * ( Baseline!F$87 * Baseline!B$16 )</f>
        <v>3.7705730890799207E-3</v>
      </c>
      <c r="Y71" s="40">
        <f>H71 * ( Baseline!H$87 * Baseline!B$18 )</f>
        <v>6.1358673522139175E-4</v>
      </c>
      <c r="Z71" s="48">
        <f t="shared" si="0"/>
        <v>0.22332750083865135</v>
      </c>
      <c r="AA71" s="40">
        <f>I71 * ( Baseline!B$87 * Baseline!B$7 )</f>
        <v>4.0910387443271321E-4</v>
      </c>
      <c r="AB71" s="1">
        <f>J71 * ( Baseline!D$87 * Baseline!B$11 )</f>
        <v>3.3110912847706495E-2</v>
      </c>
      <c r="AC71" s="1">
        <f>K71 * ( Baseline!F$87 * Baseline!B$16 )</f>
        <v>4.8383042453513755E-4</v>
      </c>
      <c r="AD71" s="1">
        <f>L71 * ( Baseline!F$87 * Baseline!B$16 )</f>
        <v>5.0814979390707122E-4</v>
      </c>
      <c r="AE71" s="48">
        <f t="shared" si="1"/>
        <v>3.4511996940581421E-2</v>
      </c>
      <c r="AF71" s="48">
        <f>M71 * ( Baseline!B$87 * Baseline!B$7 )</f>
        <v>1.126674458523677E-3</v>
      </c>
      <c r="AG71" s="48">
        <f>N71 * ( Baseline!D$87 * Baseline!B$11 )</f>
        <v>2.5694784340690263E-4</v>
      </c>
      <c r="AH71" s="48">
        <f>O71 * ( Baseline!F$87 * Baseline!B$16 )</f>
        <v>4.6024159640422627E-2</v>
      </c>
      <c r="AI71" s="48">
        <f>P71 * ( Baseline!H$87 * Baseline!B$18 )</f>
        <v>5.7990660102704263E-4</v>
      </c>
      <c r="AJ71" s="48">
        <f t="shared" si="2"/>
        <v>4.7987688543380251E-2</v>
      </c>
      <c r="AK71" s="48">
        <f>Q71 * ( Baseline!B$87 * Baseline!B$7 )</f>
        <v>1.8108891698206769E-5</v>
      </c>
      <c r="AL71" s="48">
        <f>R71 * ( Baseline!D$87 * Baseline!B$11 )</f>
        <v>2.6986313189695171E-4</v>
      </c>
      <c r="AM71" s="48">
        <f>S71 * ( Baseline!F$87 * Baseline!B$16 )</f>
        <v>5.7277344635831857E-5</v>
      </c>
      <c r="AN71" s="48">
        <f>T71 * ( Baseline!H$87 * Baseline!B$18 )</f>
        <v>3.4658054975975502E-2</v>
      </c>
      <c r="AO71" s="48">
        <f t="shared" si="3"/>
        <v>3.5003304344206496E-2</v>
      </c>
      <c r="AP71" s="48"/>
      <c r="AQ71" s="48">
        <f>V71 * ( (1-Baseline!B$88-Baseline!B$87) + (1-B71)*Baseline!B$88 )</f>
        <v>0.13546567578575458</v>
      </c>
      <c r="AR71" s="48">
        <f>W71 * ( (1-Baseline!B$88-Baseline!B$87) + (1-B71)*Baseline!B$88 )</f>
        <v>4.5137396707733952E-4</v>
      </c>
      <c r="AS71" s="48">
        <f>X71 * ( (1-Baseline!B$88-Baseline!B$87) + (1-B71)*Baseline!B$88 )</f>
        <v>2.3407205159602239E-3</v>
      </c>
      <c r="AT71" s="48">
        <f>Y71 * ( (1-Baseline!B$88-Baseline!B$87) + (1-B71)*Baseline!B$88 )</f>
        <v>3.8090630403460216E-4</v>
      </c>
      <c r="AU71" s="48">
        <f t="shared" si="4"/>
        <v>0.13863867657282675</v>
      </c>
      <c r="AV71" s="48">
        <f>AA71 * ( (1-Baseline!D$88-Baseline!D$87) + (1-B71)*Baseline!D$88 )</f>
        <v>3.3190003710146105E-4</v>
      </c>
      <c r="AW71" s="48">
        <f>AB71 * ( (1-Baseline!D$88-Baseline!D$87) + (1-B71)*Baseline!D$88 )</f>
        <v>2.6862403143592114E-2</v>
      </c>
      <c r="AX71" s="48">
        <f>AC71 * ( (1-Baseline!D$88-Baseline!D$87) + (1-B71)*Baseline!D$88 )</f>
        <v>3.9252460289382942E-4</v>
      </c>
      <c r="AY71" s="48">
        <f>AD71 * ( (1-Baseline!D$88-Baseline!D$87) + (1-B71)*Baseline!D$88 )</f>
        <v>4.1225455438358605E-4</v>
      </c>
      <c r="AZ71" s="48">
        <f t="shared" si="5"/>
        <v>2.799908233797099E-2</v>
      </c>
      <c r="BA71" s="48">
        <f>AF71 * ( (1-Baseline!F$88-Baseline!F$87) + (1-Baseline!B$36)*Baseline!F$88 )</f>
        <v>8.1079099393631079E-4</v>
      </c>
      <c r="BB71" s="48">
        <f>AG71 * ( (1-Baseline!F$88-Baseline!F$87) + (1-Baseline!B$36)*Baseline!F$88 )</f>
        <v>1.8490789044659617E-4</v>
      </c>
      <c r="BC71" s="48">
        <f>AH71 * ( (1-Baseline!F$88-Baseline!F$87) + (1-Baseline!B$36)*Baseline!F$88 )</f>
        <v>3.312045805035662E-2</v>
      </c>
      <c r="BD71" s="48">
        <f>AI71 * ( (1-Baseline!F$88-Baseline!F$87) + (1-Baseline!B$36)*Baseline!F$88 )</f>
        <v>4.1731934711029275E-4</v>
      </c>
      <c r="BE71" s="48">
        <f t="shared" si="6"/>
        <v>3.4533476281849822E-2</v>
      </c>
      <c r="BF71" s="48">
        <f>AK71 * ( (1-Baseline!H$88-Baseline!H$87) + (1-Baseline!B$36)*Baseline!H$88 )</f>
        <v>1.4348037070323186E-5</v>
      </c>
      <c r="BG71" s="48">
        <f>AL71 * ( (1-Baseline!H$88-Baseline!H$87) + (1-Baseline!B$36)*Baseline!H$88 )</f>
        <v>2.1381795666459275E-4</v>
      </c>
      <c r="BH71" s="48">
        <f>AM71 * ( (1-Baseline!H$88-Baseline!H$87) + (1-Baseline!B$36)*Baseline!H$88 )</f>
        <v>4.5381985701862294E-5</v>
      </c>
      <c r="BI71" s="48">
        <f>AN71 * ( (1-Baseline!H$88-Baseline!H$87) + (1-Baseline!B$36)*Baseline!H$88 )</f>
        <v>2.7460270118564906E-2</v>
      </c>
      <c r="BJ71" s="48">
        <f t="shared" si="7"/>
        <v>2.7733818098001684E-2</v>
      </c>
      <c r="BK71" s="48"/>
      <c r="BL71" s="48">
        <f t="shared" si="18"/>
        <v>0.97711316304000218</v>
      </c>
      <c r="BM71" s="48">
        <f t="shared" si="19"/>
        <v>3.2557579041821946E-3</v>
      </c>
      <c r="BN71" s="48">
        <f t="shared" si="20"/>
        <v>1.6883604011688948E-2</v>
      </c>
      <c r="BO71" s="48">
        <f t="shared" si="21"/>
        <v>2.7474750441267557E-3</v>
      </c>
      <c r="BP71" s="48">
        <f t="shared" si="8"/>
        <v>1</v>
      </c>
      <c r="BQ71" s="48">
        <f t="shared" si="22"/>
        <v>1.1853961251128375E-2</v>
      </c>
      <c r="BR71" s="48">
        <f t="shared" si="23"/>
        <v>0.95940298397432222</v>
      </c>
      <c r="BS71" s="48">
        <f t="shared" si="24"/>
        <v>1.4019195277750465E-2</v>
      </c>
      <c r="BT71" s="48">
        <f t="shared" si="25"/>
        <v>1.4723859496798809E-2</v>
      </c>
      <c r="BU71" s="48">
        <f t="shared" si="9"/>
        <v>0.99999999999999978</v>
      </c>
      <c r="BV71" s="48">
        <f t="shared" si="26"/>
        <v>2.3478406498057887E-2</v>
      </c>
      <c r="BW71" s="48">
        <f t="shared" si="27"/>
        <v>5.3544534276666628E-3</v>
      </c>
      <c r="BX71" s="48">
        <f t="shared" si="28"/>
        <v>0.9590826530187504</v>
      </c>
      <c r="BY71" s="48">
        <f t="shared" si="29"/>
        <v>1.2084487055524971E-2</v>
      </c>
      <c r="BZ71" s="48">
        <f t="shared" si="10"/>
        <v>1</v>
      </c>
      <c r="CA71" s="48">
        <f t="shared" si="30"/>
        <v>5.1734806291806642E-4</v>
      </c>
      <c r="CB71" s="48">
        <f t="shared" si="31"/>
        <v>7.7096473305274561E-3</v>
      </c>
      <c r="CC71" s="48">
        <f t="shared" si="32"/>
        <v>1.636341074333801E-3</v>
      </c>
      <c r="CD71" s="48">
        <f t="shared" si="33"/>
        <v>0.99013666353222063</v>
      </c>
      <c r="CE71" s="48">
        <f t="shared" si="11"/>
        <v>1</v>
      </c>
      <c r="CF71" s="48"/>
      <c r="CG71" s="48">
        <f t="shared" si="34"/>
        <v>0.97711316304000218</v>
      </c>
      <c r="CH71" s="48">
        <f t="shared" si="35"/>
        <v>3.2557579041821946E-3</v>
      </c>
      <c r="CI71" s="48">
        <f t="shared" si="36"/>
        <v>1.6883604011688948E-2</v>
      </c>
      <c r="CJ71" s="48">
        <f t="shared" si="37"/>
        <v>2.7474750441267557E-3</v>
      </c>
      <c r="CK71" s="48">
        <f t="shared" si="12"/>
        <v>1</v>
      </c>
      <c r="CL71" s="48">
        <f t="shared" si="38"/>
        <v>1.1853961251128375E-2</v>
      </c>
      <c r="CM71" s="48">
        <f t="shared" si="39"/>
        <v>0.95940298397432222</v>
      </c>
      <c r="CN71" s="48">
        <f t="shared" si="40"/>
        <v>1.4019195277750465E-2</v>
      </c>
      <c r="CO71" s="48">
        <f t="shared" si="41"/>
        <v>1.4723859496798809E-2</v>
      </c>
      <c r="CP71" s="48">
        <f t="shared" si="13"/>
        <v>0.99999999999999978</v>
      </c>
      <c r="CQ71" s="48">
        <f t="shared" si="42"/>
        <v>2.3478406498057887E-2</v>
      </c>
      <c r="CR71" s="48">
        <f t="shared" si="43"/>
        <v>5.3544534276666628E-3</v>
      </c>
      <c r="CS71" s="48">
        <f t="shared" si="44"/>
        <v>0.9590826530187504</v>
      </c>
      <c r="CT71" s="48">
        <f t="shared" si="45"/>
        <v>1.2084487055524971E-2</v>
      </c>
      <c r="CU71" s="48">
        <f t="shared" si="14"/>
        <v>1</v>
      </c>
      <c r="CV71" s="48">
        <f t="shared" si="46"/>
        <v>5.1734806291806642E-4</v>
      </c>
      <c r="CW71" s="48">
        <f t="shared" si="47"/>
        <v>7.7096473305274561E-3</v>
      </c>
      <c r="CX71" s="48">
        <f t="shared" si="48"/>
        <v>1.636341074333801E-3</v>
      </c>
      <c r="CY71" s="48">
        <f t="shared" si="49"/>
        <v>0.99013666353222063</v>
      </c>
      <c r="CZ71" s="48">
        <f t="shared" si="15"/>
        <v>1</v>
      </c>
      <c r="DA71" s="48"/>
      <c r="DB71" s="48">
        <f>(AQ71*Baseline!B$7 + AV71*Baseline!B$11 + BA71*Baseline!B$16 + BF71*Baseline!B$18)</f>
        <v>69785.942513680886</v>
      </c>
      <c r="DC71" s="48">
        <f>(AR71*Baseline!B$7 + AW71*Baseline!B$11 + BB71*Baseline!B$16 + BG71*Baseline!B$18)</f>
        <v>68237.165761855169</v>
      </c>
      <c r="DD71" s="48">
        <f>(AS71*Baseline!B$7 + AX71*Baseline!B$11 + BC71*Baseline!B$16 + BH71*Baseline!B$18)</f>
        <v>115014.94517018793</v>
      </c>
      <c r="DE71" s="48">
        <f>(AT71*Baseline!B$7 + AY71*Baseline!B$11 + BD71*Baseline!B$16 + BI71*Baseline!B$18)</f>
        <v>1259895.1171240776</v>
      </c>
      <c r="DF71" s="48">
        <f t="shared" si="16"/>
        <v>1512933.1705698017</v>
      </c>
      <c r="DG71" s="48"/>
      <c r="DH71" s="48">
        <f t="shared" si="50"/>
        <v>4.6126255852661405E-2</v>
      </c>
      <c r="DI71" s="48">
        <f t="shared" si="51"/>
        <v>4.5102564402203997E-2</v>
      </c>
      <c r="DJ71" s="48">
        <f t="shared" si="52"/>
        <v>7.6021166967256679E-2</v>
      </c>
      <c r="DK71" s="48">
        <f t="shared" si="53"/>
        <v>0.83275001277787786</v>
      </c>
      <c r="DL71" s="48">
        <f t="shared" si="17"/>
        <v>1</v>
      </c>
      <c r="DM71" s="48"/>
      <c r="DN71" s="48">
        <f>DH71 / (Baseline!B$7/Baseline!B$17)</f>
        <v>4.9236744251454816</v>
      </c>
      <c r="DO71" s="48">
        <f>DI71 / (Baseline!B$11/Baseline!B$17)</f>
        <v>1.088797491943857</v>
      </c>
      <c r="DP71" s="48">
        <f>DJ71 / (Baseline!B$16/Baseline!B$17)</f>
        <v>1.1747567707349076</v>
      </c>
      <c r="DQ71" s="48">
        <f>DK71 / (Baseline!B$18/Baseline!B$17)</f>
        <v>0.94149740641262858</v>
      </c>
      <c r="DR71" s="71"/>
      <c r="DS71" s="48">
        <f>(AU71*Baseline!B$34)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3.3325332735924015E-2</v>
      </c>
      <c r="DT71" s="48">
        <f>(AZ71*Baseline!B$34) + (Baseline!D$88*(1-Baseline!D$89)*Baseline!B$35) + (Baseline!D$88*Baseline!D$89*((1-Baseline!D$90)*Baseline!B$40 + Baseline!D$90*Baseline!B$41))</f>
        <v>1.0613430350695651E-2</v>
      </c>
      <c r="DU71" s="48">
        <f>(BE71*Baseline!B$34) + (Baseline!F$88*(1-Baseline!F$89)*Baseline!B$35) + (Baseline!F$88*Baseline!F$89*((1-Baseline!F$90)*Baseline!B$40 + Baseline!F$90*Baseline!B$41))</f>
        <v>1.2910661442277475E-2</v>
      </c>
      <c r="DV71" s="48">
        <f>(BJ71*Baseline!B$34) + (Baseline!H$88*(1-Baseline!H$89)*Baseline!B$35) + (Baseline!H$88*Baseline!H$89*((1-Baseline!H$90)*Baseline!B$40 + Baseline!H$90*Baseline!B$41))</f>
        <v>9.3050727147002531E-3</v>
      </c>
      <c r="DW71" s="48">
        <f>( DS71*Baseline!B$7 + DT71*Baseline!B$11 + DU71*Baseline!B$16 + DV71*Baseline!B$18 ) / Baseline!B$17</f>
        <v>9.8176241920503136E-3</v>
      </c>
    </row>
    <row r="72" spans="1:127">
      <c r="A72" s="7" t="s">
        <v>183</v>
      </c>
      <c r="B72" s="1">
        <f>MIN( MAX( NORMINV( MCrands!B72, (B$5+B$4)/2, (B$5-B$4)/3.29 ), 0 ), 1 )</f>
        <v>0.50810846956394595</v>
      </c>
      <c r="C72" s="1">
        <f>MAX( NORMINV( MCrands!C72, (C$5+C$4)/2, (C$5-C$4)/3.29 ), 0 )</f>
        <v>2.0313346763739122</v>
      </c>
      <c r="D72" s="40"/>
      <c r="E72" s="40">
        <f>Baseline!B$33 * (C72 * Baseline!B$66*Baseline!B$66/Baseline!B$73 + Baseline!B$52*Baseline!B$52/Baseline!B$74 + Baseline!B$53*Baseline!B$53/Baseline!B$75 + Baseline!B$54*Baseline!B$54/Baseline!B$76)</f>
        <v>1.7006800409342286E-5</v>
      </c>
      <c r="F72" s="40">
        <f>Baseline!B$33 * (C72 * Baseline!B$66*Baseline!B$57/Baseline!B$73 + Baseline!B$52*Baseline!B$67/Baseline!B$74 + Baseline!B$53*Baseline!B$55/Baseline!B$75 + Baseline!B$54*Baseline!B$56/Baseline!B$76)</f>
        <v>3.8879158743931353E-8</v>
      </c>
      <c r="G72" s="1">
        <f>Baseline!B$33 * (C72 * Baseline!B$66*Baseline!B$58/Baseline!B$73 + Baseline!B$52*Baseline!B$59/Baseline!B$74 + Baseline!B$53*Baseline!B$68/Baseline!B$75 + Baseline!B$54*Baseline!B$60/Baseline!B$76)</f>
        <v>1.0723230778748241E-7</v>
      </c>
      <c r="H72" s="40">
        <f>Baseline!B$33 * (C72 * Baseline!B$66*Baseline!B$61/Baseline!B$73 + Baseline!B$52*Baseline!B$62/Baseline!B$74 + Baseline!B$53*Baseline!B$63/Baseline!B$75 + Baseline!B$54*Baseline!B$69/Baseline!B$76)</f>
        <v>1.612665776902116E-9</v>
      </c>
      <c r="I72" s="40">
        <f>Baseline!B$33 * (C72 * Baseline!B$57*Baseline!B$66/Baseline!B$73 + Baseline!B$67*Baseline!B$52/Baseline!B$74 + Baseline!B$55*Baseline!B$53/Baseline!B$75 + Baseline!B$56*Baseline!B$54/Baseline!B$76)</f>
        <v>3.8879158743931353E-8</v>
      </c>
      <c r="J72" s="1">
        <f>Baseline!B$33 * (C72 * Baseline!B$57*Baseline!B$57/Baseline!B$73 + Baseline!B$67*Baseline!B$67/Baseline!B$74 + Baseline!B$55*Baseline!B$55/Baseline!B$75 + Baseline!B$56*Baseline!B$56/Baseline!B$76)</f>
        <v>1.7949605490903999E-6</v>
      </c>
      <c r="K72" s="40">
        <f>Baseline!B$33 * (C72 * Baseline!B$57*Baseline!B$58/Baseline!B$73 + Baseline!B$67*Baseline!B$59/Baseline!B$74 + Baseline!B$55*Baseline!B$68/Baseline!B$75 + Baseline!B$56*Baseline!B$60/Baseline!B$76)</f>
        <v>1.3929105891132754E-8</v>
      </c>
      <c r="L72" s="1">
        <f>Baseline!B$33 * (C72 * Baseline!B$57*Baseline!B$61/Baseline!B$73 + Baseline!B$67*Baseline!B$62/Baseline!B$74 + Baseline!B$55*Baseline!B$63/Baseline!B$75 + Baseline!B$56*Baseline!B$69/Baseline!B$76)</f>
        <v>1.4629409708366907E-8</v>
      </c>
      <c r="M72" s="40">
        <f>Baseline!B$33 * (C72 * Baseline!B$58*Baseline!B$66/Baseline!B$73 + Baseline!B$59*Baseline!B$52/Baseline!B$74 + Baseline!B$68*Baseline!B$53/Baseline!B$75 + Baseline!B$60*Baseline!B$54/Baseline!B$76)</f>
        <v>1.0723230778748241E-7</v>
      </c>
      <c r="N72" s="1">
        <f>Baseline!B$33 * (C72 * Baseline!B$58*Baseline!B$57/Baseline!B$73 + Baseline!B$59*Baseline!B$67/Baseline!B$74 + Baseline!B$68*Baseline!B$55/Baseline!B$75 + Baseline!B$60*Baseline!B$56/Baseline!B$76)</f>
        <v>1.3929105891132754E-8</v>
      </c>
      <c r="O72" s="1">
        <f>Baseline!B$33 * (C72 * Baseline!B$58*Baseline!B$58/Baseline!B$73 + Baseline!B$59*Baseline!B$59/Baseline!B$74 + Baseline!B$68*Baseline!B$68/Baseline!B$75 + Baseline!B$60*Baseline!B$60/Baseline!B$76)</f>
        <v>1.3250165370768623E-6</v>
      </c>
      <c r="P72" s="40">
        <f>Baseline!B$33 * (C72 * Baseline!B$58*Baseline!B$61/Baseline!B$73 + Baseline!B$59*Baseline!B$62/Baseline!B$74 + Baseline!B$68*Baseline!B$63/Baseline!B$75 + Baseline!B$60*Baseline!B$69/Baseline!B$76)</f>
        <v>1.6489481946038614E-9</v>
      </c>
      <c r="Q72" s="40">
        <f>Baseline!B$33 * (C72 * Baseline!B$61*Baseline!B$66/Baseline!B$73 + Baseline!B$62*Baseline!B$52/Baseline!B$74 + Baseline!B$63*Baseline!B$53/Baseline!B$75 + Baseline!B$69*Baseline!B$54/Baseline!B$76)</f>
        <v>1.612665776902116E-9</v>
      </c>
      <c r="R72" s="40">
        <f>Baseline!B$33 * (C72 * Baseline!B$61*Baseline!B$57/Baseline!B$73 + Baseline!B$62*Baseline!B$67/Baseline!B$74 + Baseline!B$63*Baseline!B$55/Baseline!B$75 + Baseline!B$69*Baseline!B$56/Baseline!B$76)</f>
        <v>1.4629409708366907E-8</v>
      </c>
      <c r="S72" s="40">
        <f>Baseline!B$33 * (C72 * Baseline!B$61*Baseline!B$58/Baseline!B$73 + Baseline!B$62*Baseline!B$59/Baseline!B$74 + Baseline!B$63*Baseline!B$68/Baseline!B$75 + Baseline!B$69*Baseline!B$60/Baseline!B$76)</f>
        <v>1.6489481946038614E-9</v>
      </c>
      <c r="T72" s="40">
        <f>Baseline!B$33 * (C72 * Baseline!B$61*Baseline!B$61/Baseline!B$73 + Baseline!B$62*Baseline!B$62/Baseline!B$74 + Baseline!B$63*Baseline!B$63/Baseline!B$75 + Baseline!B$69*Baseline!B$69/Baseline!B$76)</f>
        <v>9.8551800783222578E-8</v>
      </c>
      <c r="U72" s="40"/>
      <c r="V72" s="40">
        <f>E72 * ( Baseline!B$87 * Baseline!B$7 )</f>
        <v>0.17651358144856358</v>
      </c>
      <c r="W72" s="40">
        <f>F72 * ( Baseline!D$87 * Baseline!B$11 )</f>
        <v>7.171881219766651E-4</v>
      </c>
      <c r="X72" s="40">
        <f>G72 * ( Baseline!F$87 * Baseline!B$16 )</f>
        <v>3.7246895389888256E-3</v>
      </c>
      <c r="Y72" s="40">
        <f>H72 * ( Baseline!H$87 * Baseline!B$18 )</f>
        <v>5.6713176468189573E-4</v>
      </c>
      <c r="Z72" s="48">
        <f t="shared" si="0"/>
        <v>0.18152259087421097</v>
      </c>
      <c r="AA72" s="40">
        <f>I72 * ( Baseline!B$87 * Baseline!B$7 )</f>
        <v>4.035267886032635E-4</v>
      </c>
      <c r="AB72" s="1">
        <f>J72 * ( Baseline!D$87 * Baseline!B$11 )</f>
        <v>3.3110911522109154E-2</v>
      </c>
      <c r="AC72" s="1">
        <f>K72 * ( Baseline!F$87 * Baseline!B$16 )</f>
        <v>4.8382428831981273E-4</v>
      </c>
      <c r="AD72" s="1">
        <f>L72 * ( Baseline!F$87 * Baseline!B$16 )</f>
        <v>5.0814918028553883E-4</v>
      </c>
      <c r="AE72" s="48">
        <f t="shared" si="1"/>
        <v>3.4506411779317764E-2</v>
      </c>
      <c r="AF72" s="48">
        <f>M72 * ( Baseline!B$87 * Baseline!B$7 )</f>
        <v>1.1129641225262798E-3</v>
      </c>
      <c r="AG72" s="48">
        <f>N72 * ( Baseline!D$87 * Baseline!B$11 )</f>
        <v>2.5694458464677831E-4</v>
      </c>
      <c r="AH72" s="48">
        <f>O72 * ( Baseline!F$87 * Baseline!B$16 )</f>
        <v>4.6024144555559962E-2</v>
      </c>
      <c r="AI72" s="48">
        <f>P72 * ( Baseline!H$87 * Baseline!B$18 )</f>
        <v>5.7989132830185686E-4</v>
      </c>
      <c r="AJ72" s="48">
        <f t="shared" si="2"/>
        <v>4.7973944591034878E-2</v>
      </c>
      <c r="AK72" s="48">
        <f>Q72 * ( Baseline!B$87 * Baseline!B$7 )</f>
        <v>1.6737858098467061E-5</v>
      </c>
      <c r="AL72" s="48">
        <f>R72 * ( Baseline!D$87 * Baseline!B$11 )</f>
        <v>2.6986280602093934E-4</v>
      </c>
      <c r="AM72" s="48">
        <f>S72 * ( Baseline!F$87 * Baseline!B$16 )</f>
        <v>5.7275836149564514E-5</v>
      </c>
      <c r="AN72" s="48">
        <f>T72 * ( Baseline!H$87 * Baseline!B$18 )</f>
        <v>3.4658053448702986E-2</v>
      </c>
      <c r="AO72" s="48">
        <f t="shared" si="3"/>
        <v>3.5001929948971958E-2</v>
      </c>
      <c r="AP72" s="48"/>
      <c r="AQ72" s="48">
        <f>V72 * ( (1-Baseline!B$88-Baseline!B$87) + (1-B72)*Baseline!B$88 )</f>
        <v>9.2913830108462617E-2</v>
      </c>
      <c r="AR72" s="48">
        <f>W72 * ( (1-Baseline!B$88-Baseline!B$87) + (1-B72)*Baseline!B$88 )</f>
        <v>3.7751596661453096E-4</v>
      </c>
      <c r="AS72" s="48">
        <f>X72 * ( (1-Baseline!B$88-Baseline!B$87) + (1-B72)*Baseline!B$88 )</f>
        <v>1.9606149747362226E-3</v>
      </c>
      <c r="AT72" s="48">
        <f>Y72 * ( (1-Baseline!B$88-Baseline!B$87) + (1-B72)*Baseline!B$88 )</f>
        <v>2.9852878175338316E-4</v>
      </c>
      <c r="AU72" s="48">
        <f t="shared" si="4"/>
        <v>9.5550489831566748E-2</v>
      </c>
      <c r="AV72" s="48">
        <f>AA72 * ( (1-Baseline!D$88-Baseline!D$87) + (1-B72)*Baseline!D$88 )</f>
        <v>3.0819996279301799E-4</v>
      </c>
      <c r="AW72" s="48">
        <f>AB72 * ( (1-Baseline!D$88-Baseline!D$87) + (1-B72)*Baseline!D$88 )</f>
        <v>2.5288982014004566E-2</v>
      </c>
      <c r="AX72" s="48">
        <f>AC72 * ( (1-Baseline!D$88-Baseline!D$87) + (1-B72)*Baseline!D$88 )</f>
        <v>3.6952844735453269E-4</v>
      </c>
      <c r="AY72" s="48">
        <f>AD72 * ( (1-Baseline!D$88-Baseline!D$87) + (1-B72)*Baseline!D$88 )</f>
        <v>3.881069680637284E-4</v>
      </c>
      <c r="AZ72" s="48">
        <f t="shared" si="5"/>
        <v>2.6354817392215846E-2</v>
      </c>
      <c r="BA72" s="48">
        <f>AF72 * ( (1-Baseline!F$88-Baseline!F$87) + (1-Baseline!B$36)*Baseline!F$88 )</f>
        <v>8.009245974218319E-4</v>
      </c>
      <c r="BB72" s="48">
        <f>AG72 * ( (1-Baseline!F$88-Baseline!F$87) + (1-Baseline!B$36)*Baseline!F$88 )</f>
        <v>1.8490554533853037E-4</v>
      </c>
      <c r="BC72" s="48">
        <f>AH72 * ( (1-Baseline!F$88-Baseline!F$87) + (1-Baseline!B$36)*Baseline!F$88 )</f>
        <v>3.3120447194806731E-2</v>
      </c>
      <c r="BD72" s="48">
        <f>AI72 * ( (1-Baseline!F$88-Baseline!F$87) + (1-Baseline!B$36)*Baseline!F$88 )</f>
        <v>4.173083563685219E-4</v>
      </c>
      <c r="BE72" s="48">
        <f t="shared" si="6"/>
        <v>3.4523585693935613E-2</v>
      </c>
      <c r="BF72" s="48">
        <f>AK72 * ( (1-Baseline!H$88-Baseline!H$87) + (1-Baseline!B$36)*Baseline!H$88 )</f>
        <v>1.3261739728577421E-5</v>
      </c>
      <c r="BG72" s="48">
        <f>AL72 * ( (1-Baseline!H$88-Baseline!H$87) + (1-Baseline!B$36)*Baseline!H$88 )</f>
        <v>2.1381769846651064E-4</v>
      </c>
      <c r="BH72" s="48">
        <f>AM72 * ( (1-Baseline!H$88-Baseline!H$87) + (1-Baseline!B$36)*Baseline!H$88 )</f>
        <v>4.5380790498022952E-5</v>
      </c>
      <c r="BI72" s="48">
        <f>AN72 * ( (1-Baseline!H$88-Baseline!H$87) + (1-Baseline!B$36)*Baseline!H$88 )</f>
        <v>2.7460268908476346E-2</v>
      </c>
      <c r="BJ72" s="48">
        <f t="shared" si="7"/>
        <v>2.7732729137169457E-2</v>
      </c>
      <c r="BK72" s="48"/>
      <c r="BL72" s="48">
        <f t="shared" si="18"/>
        <v>0.97240558653595655</v>
      </c>
      <c r="BM72" s="48">
        <f t="shared" si="19"/>
        <v>3.9509579415030072E-3</v>
      </c>
      <c r="BN72" s="48">
        <f t="shared" si="20"/>
        <v>2.0519151478891738E-2</v>
      </c>
      <c r="BO72" s="48">
        <f t="shared" si="21"/>
        <v>3.1243040436487539E-3</v>
      </c>
      <c r="BP72" s="48">
        <f t="shared" si="8"/>
        <v>1</v>
      </c>
      <c r="BQ72" s="48">
        <f t="shared" si="22"/>
        <v>1.1694255293305427E-2</v>
      </c>
      <c r="BR72" s="48">
        <f t="shared" si="23"/>
        <v>0.95955823323116329</v>
      </c>
      <c r="BS72" s="48">
        <f t="shared" si="24"/>
        <v>1.4021286577522508E-2</v>
      </c>
      <c r="BT72" s="48">
        <f t="shared" si="25"/>
        <v>1.4726224898008958E-2</v>
      </c>
      <c r="BU72" s="48">
        <f t="shared" si="9"/>
        <v>1.0000000000000002</v>
      </c>
      <c r="BV72" s="48">
        <f t="shared" si="26"/>
        <v>2.3199345645099709E-2</v>
      </c>
      <c r="BW72" s="48">
        <f t="shared" si="27"/>
        <v>5.3559194858201174E-3</v>
      </c>
      <c r="BX72" s="48">
        <f t="shared" si="28"/>
        <v>0.95935710410939845</v>
      </c>
      <c r="BY72" s="48">
        <f t="shared" si="29"/>
        <v>1.2087630759681662E-2</v>
      </c>
      <c r="BZ72" s="48">
        <f t="shared" si="10"/>
        <v>0.99999999999999989</v>
      </c>
      <c r="CA72" s="48">
        <f t="shared" si="30"/>
        <v>4.7819814858405168E-4</v>
      </c>
      <c r="CB72" s="48">
        <f t="shared" si="31"/>
        <v>7.7099407493918916E-3</v>
      </c>
      <c r="CC72" s="48">
        <f t="shared" si="32"/>
        <v>1.6363622301131646E-3</v>
      </c>
      <c r="CD72" s="48">
        <f t="shared" si="33"/>
        <v>0.99017549887191081</v>
      </c>
      <c r="CE72" s="48">
        <f t="shared" si="11"/>
        <v>0.99999999999999989</v>
      </c>
      <c r="CF72" s="48"/>
      <c r="CG72" s="48">
        <f t="shared" si="34"/>
        <v>0.97240558653595655</v>
      </c>
      <c r="CH72" s="48">
        <f t="shared" si="35"/>
        <v>3.9509579415030072E-3</v>
      </c>
      <c r="CI72" s="48">
        <f t="shared" si="36"/>
        <v>2.0519151478891738E-2</v>
      </c>
      <c r="CJ72" s="48">
        <f t="shared" si="37"/>
        <v>3.1243040436487539E-3</v>
      </c>
      <c r="CK72" s="48">
        <f t="shared" si="12"/>
        <v>1</v>
      </c>
      <c r="CL72" s="48">
        <f t="shared" si="38"/>
        <v>1.1694255293305427E-2</v>
      </c>
      <c r="CM72" s="48">
        <f t="shared" si="39"/>
        <v>0.95955823323116329</v>
      </c>
      <c r="CN72" s="48">
        <f t="shared" si="40"/>
        <v>1.4021286577522508E-2</v>
      </c>
      <c r="CO72" s="48">
        <f t="shared" si="41"/>
        <v>1.4726224898008958E-2</v>
      </c>
      <c r="CP72" s="48">
        <f t="shared" si="13"/>
        <v>1.0000000000000002</v>
      </c>
      <c r="CQ72" s="48">
        <f t="shared" si="42"/>
        <v>2.3199345645099709E-2</v>
      </c>
      <c r="CR72" s="48">
        <f t="shared" si="43"/>
        <v>5.3559194858201174E-3</v>
      </c>
      <c r="CS72" s="48">
        <f t="shared" si="44"/>
        <v>0.95935710410939845</v>
      </c>
      <c r="CT72" s="48">
        <f t="shared" si="45"/>
        <v>1.2087630759681662E-2</v>
      </c>
      <c r="CU72" s="48">
        <f t="shared" si="14"/>
        <v>0.99999999999999989</v>
      </c>
      <c r="CV72" s="48">
        <f t="shared" si="46"/>
        <v>4.7819814858405168E-4</v>
      </c>
      <c r="CW72" s="48">
        <f t="shared" si="47"/>
        <v>7.7099407493918916E-3</v>
      </c>
      <c r="CX72" s="48">
        <f t="shared" si="48"/>
        <v>1.6363622301131646E-3</v>
      </c>
      <c r="CY72" s="48">
        <f t="shared" si="49"/>
        <v>0.99017549887191081</v>
      </c>
      <c r="CZ72" s="48">
        <f t="shared" si="15"/>
        <v>0.99999999999999989</v>
      </c>
      <c r="DA72" s="48"/>
      <c r="DB72" s="48">
        <f>(AQ72*Baseline!B$7 + AV72*Baseline!B$11 + BA72*Baseline!B$16 + BF72*Baseline!B$18)</f>
        <v>49014.674526399809</v>
      </c>
      <c r="DC72" s="48">
        <f>(AR72*Baseline!B$7 + AW72*Baseline!B$11 + BB72*Baseline!B$16 + BG72*Baseline!B$18)</f>
        <v>64827.038374830758</v>
      </c>
      <c r="DD72" s="48">
        <f>(AS72*Baseline!B$7 + AX72*Baseline!B$11 + BC72*Baseline!B$16 + BH72*Baseline!B$18)</f>
        <v>114781.18638783411</v>
      </c>
      <c r="DE72" s="48">
        <f>(AT72*Baseline!B$7 + AY72*Baseline!B$11 + BD72*Baseline!B$16 + BI72*Baseline!B$18)</f>
        <v>1259803.2859909227</v>
      </c>
      <c r="DF72" s="48">
        <f t="shared" si="16"/>
        <v>1488426.1852799873</v>
      </c>
      <c r="DG72" s="48"/>
      <c r="DH72" s="48">
        <f t="shared" si="50"/>
        <v>3.293053764515684E-2</v>
      </c>
      <c r="DI72" s="48">
        <f t="shared" si="51"/>
        <v>4.3554083511797508E-2</v>
      </c>
      <c r="DJ72" s="48">
        <f t="shared" si="52"/>
        <v>7.7115806966431902E-2</v>
      </c>
      <c r="DK72" s="48">
        <f t="shared" si="53"/>
        <v>0.84639957187661385</v>
      </c>
      <c r="DL72" s="48">
        <f t="shared" si="17"/>
        <v>1</v>
      </c>
      <c r="DM72" s="48"/>
      <c r="DN72" s="48">
        <f>DH72 / (Baseline!B$7/Baseline!B$17)</f>
        <v>3.5151182989502083</v>
      </c>
      <c r="DO72" s="48">
        <f>DI72 / (Baseline!B$11/Baseline!B$17)</f>
        <v>1.0514164221057263</v>
      </c>
      <c r="DP72" s="48">
        <f>DJ72 / (Baseline!B$16/Baseline!B$17)</f>
        <v>1.1916722667980266</v>
      </c>
      <c r="DQ72" s="48">
        <f>DK72 / (Baseline!B$18/Baseline!B$17)</f>
        <v>0.95692943798626673</v>
      </c>
      <c r="DR72" s="71"/>
      <c r="DS72" s="48">
        <f>(AU72*Baseline!B$34)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2.6862104724735009E-2</v>
      </c>
      <c r="DT72" s="48">
        <f>(AZ72*Baseline!B$34) + (Baseline!D$88*(1-Baseline!D$89)*Baseline!B$35) + (Baseline!D$88*Baseline!D$89*((1-Baseline!D$90)*Baseline!B$40 + Baseline!D$90*Baseline!B$41))</f>
        <v>1.0366790608832381E-2</v>
      </c>
      <c r="DU72" s="48">
        <f>(BE72*Baseline!B$34) + (Baseline!F$88*(1-Baseline!F$89)*Baseline!B$35) + (Baseline!F$88*Baseline!F$89*((1-Baseline!F$90)*Baseline!B$40 + Baseline!F$90*Baseline!B$41))</f>
        <v>1.2909177854090344E-2</v>
      </c>
      <c r="DV72" s="48">
        <f>(BJ72*Baseline!B$34) + (Baseline!H$88*(1-Baseline!H$89)*Baseline!B$35) + (Baseline!H$88*Baseline!H$89*((1-Baseline!H$90)*Baseline!B$40 + Baseline!H$90*Baseline!B$41))</f>
        <v>9.3049093705754194E-3</v>
      </c>
      <c r="DW72" s="48">
        <f>( DS72*Baseline!B$7 + DT72*Baseline!B$11 + DU72*Baseline!B$16 + DV72*Baseline!B$18 ) / Baseline!B$17</f>
        <v>9.7466176625966607E-3</v>
      </c>
    </row>
    <row r="73" spans="1:127">
      <c r="A73" s="7" t="s">
        <v>187</v>
      </c>
      <c r="B73" s="1">
        <f>MIN( MAX( NORMINV( MCrands!B73, (B$5+B$4)/2, (B$5-B$4)/3.29 ), 0 ), 1 )</f>
        <v>0.44884212457220451</v>
      </c>
      <c r="C73" s="1">
        <f>MAX( NORMINV( MCrands!C73, (C$5+C$4)/2, (C$5-C$4)/3.29 ), 0 )</f>
        <v>2.3851988930178565</v>
      </c>
      <c r="D73" s="40"/>
      <c r="E73" s="40">
        <f>Baseline!B$33 * (C73 * Baseline!B$66*Baseline!B$66/Baseline!B$73 + Baseline!B$52*Baseline!B$52/Baseline!B$74 + Baseline!B$53*Baseline!B$53/Baseline!B$75 + Baseline!B$54*Baseline!B$54/Baseline!B$76)</f>
        <v>1.9967951295496959E-5</v>
      </c>
      <c r="F73" s="40">
        <f>Baseline!B$33 * (C73 * Baseline!B$66*Baseline!B$57/Baseline!B$73 + Baseline!B$52*Baseline!B$67/Baseline!B$74 + Baseline!B$53*Baseline!B$55/Baseline!B$75 + Baseline!B$54*Baseline!B$56/Baseline!B$76)</f>
        <v>3.927516688651306E-8</v>
      </c>
      <c r="G73" s="1">
        <f>Baseline!B$33 * (C73 * Baseline!B$66*Baseline!B$58/Baseline!B$73 + Baseline!B$52*Baseline!B$59/Baseline!B$74 + Baseline!B$53*Baseline!B$68/Baseline!B$75 + Baseline!B$54*Baseline!B$60/Baseline!B$76)</f>
        <v>1.082058278046624E-7</v>
      </c>
      <c r="H73" s="40">
        <f>Baseline!B$33 * (C73 * Baseline!B$66*Baseline!B$61/Baseline!B$73 + Baseline!B$52*Baseline!B$62/Baseline!B$74 + Baseline!B$53*Baseline!B$63/Baseline!B$75 + Baseline!B$54*Baseline!B$69/Baseline!B$76)</f>
        <v>1.7100177786201179E-9</v>
      </c>
      <c r="I73" s="40">
        <f>Baseline!B$33 * (C73 * Baseline!B$57*Baseline!B$66/Baseline!B$73 + Baseline!B$67*Baseline!B$52/Baseline!B$74 + Baseline!B$55*Baseline!B$53/Baseline!B$75 + Baseline!B$56*Baseline!B$54/Baseline!B$76)</f>
        <v>3.927516688651306E-8</v>
      </c>
      <c r="J73" s="1">
        <f>Baseline!B$33 * (C73 * Baseline!B$57*Baseline!B$57/Baseline!B$73 + Baseline!B$67*Baseline!B$67/Baseline!B$74 + Baseline!B$55*Baseline!B$55/Baseline!B$75 + Baseline!B$56*Baseline!B$56/Baseline!B$76)</f>
        <v>1.7949606020503656E-6</v>
      </c>
      <c r="K73" s="40">
        <f>Baseline!B$33 * (C73 * Baseline!B$57*Baseline!B$58/Baseline!B$73 + Baseline!B$67*Baseline!B$59/Baseline!B$74 + Baseline!B$55*Baseline!B$68/Baseline!B$75 + Baseline!B$56*Baseline!B$60/Baseline!B$76)</f>
        <v>1.3929236084381458E-8</v>
      </c>
      <c r="L73" s="1">
        <f>Baseline!B$33 * (C73 * Baseline!B$57*Baseline!B$61/Baseline!B$73 + Baseline!B$67*Baseline!B$62/Baseline!B$74 + Baseline!B$55*Baseline!B$63/Baseline!B$75 + Baseline!B$56*Baseline!B$69/Baseline!B$76)</f>
        <v>1.4629422727691776E-8</v>
      </c>
      <c r="M73" s="40">
        <f>Baseline!B$33 * (C73 * Baseline!B$58*Baseline!B$66/Baseline!B$73 + Baseline!B$59*Baseline!B$52/Baseline!B$74 + Baseline!B$68*Baseline!B$53/Baseline!B$75 + Baseline!B$60*Baseline!B$54/Baseline!B$76)</f>
        <v>1.082058278046624E-7</v>
      </c>
      <c r="N73" s="1">
        <f>Baseline!B$33 * (C73 * Baseline!B$58*Baseline!B$57/Baseline!B$73 + Baseline!B$59*Baseline!B$67/Baseline!B$74 + Baseline!B$68*Baseline!B$55/Baseline!B$75 + Baseline!B$60*Baseline!B$56/Baseline!B$76)</f>
        <v>1.3929236084381458E-8</v>
      </c>
      <c r="O73" s="1">
        <f>Baseline!B$33 * (C73 * Baseline!B$58*Baseline!B$58/Baseline!B$73 + Baseline!B$59*Baseline!B$59/Baseline!B$74 + Baseline!B$68*Baseline!B$68/Baseline!B$75 + Baseline!B$60*Baseline!B$60/Baseline!B$76)</f>
        <v>1.3250168571352653E-6</v>
      </c>
      <c r="P73" s="40">
        <f>Baseline!B$33 * (C73 * Baseline!B$58*Baseline!B$61/Baseline!B$73 + Baseline!B$59*Baseline!B$62/Baseline!B$74 + Baseline!B$68*Baseline!B$63/Baseline!B$75 + Baseline!B$60*Baseline!B$69/Baseline!B$76)</f>
        <v>1.6489802004441677E-9</v>
      </c>
      <c r="Q73" s="40">
        <f>Baseline!B$33 * (C73 * Baseline!B$61*Baseline!B$66/Baseline!B$73 + Baseline!B$62*Baseline!B$52/Baseline!B$74 + Baseline!B$63*Baseline!B$53/Baseline!B$75 + Baseline!B$69*Baseline!B$54/Baseline!B$76)</f>
        <v>1.7100177786201179E-9</v>
      </c>
      <c r="R73" s="40">
        <f>Baseline!B$33 * (C73 * Baseline!B$61*Baseline!B$57/Baseline!B$73 + Baseline!B$62*Baseline!B$67/Baseline!B$74 + Baseline!B$63*Baseline!B$55/Baseline!B$75 + Baseline!B$69*Baseline!B$56/Baseline!B$76)</f>
        <v>1.4629422727691776E-8</v>
      </c>
      <c r="S73" s="40">
        <f>Baseline!B$33 * (C73 * Baseline!B$61*Baseline!B$58/Baseline!B$73 + Baseline!B$62*Baseline!B$59/Baseline!B$74 + Baseline!B$63*Baseline!B$68/Baseline!B$75 + Baseline!B$69*Baseline!B$60/Baseline!B$76)</f>
        <v>1.6489802004441677E-9</v>
      </c>
      <c r="T73" s="40">
        <f>Baseline!B$33 * (C73 * Baseline!B$61*Baseline!B$61/Baseline!B$73 + Baseline!B$62*Baseline!B$62/Baseline!B$74 + Baseline!B$63*Baseline!B$63/Baseline!B$75 + Baseline!B$69*Baseline!B$69/Baseline!B$76)</f>
        <v>9.8551803983806595E-8</v>
      </c>
      <c r="U73" s="40"/>
      <c r="V73" s="40">
        <f>E73 * ( Baseline!B$87 * Baseline!B$7 )</f>
        <v>0.20724736649596295</v>
      </c>
      <c r="W73" s="40">
        <f>F73 * ( Baseline!D$87 * Baseline!B$11 )</f>
        <v>7.2449312407139204E-4</v>
      </c>
      <c r="X73" s="40">
        <f>G73 * ( Baseline!F$87 * Baseline!B$16 )</f>
        <v>3.7585045327980871E-3</v>
      </c>
      <c r="Y73" s="40">
        <f>H73 * ( Baseline!H$87 * Baseline!B$18 )</f>
        <v>6.0136788063377326E-4</v>
      </c>
      <c r="Z73" s="48">
        <f t="shared" si="0"/>
        <v>0.2123317320334662</v>
      </c>
      <c r="AA73" s="40">
        <f>I73 * ( Baseline!B$87 * Baseline!B$7 )</f>
        <v>4.0763695711511905E-4</v>
      </c>
      <c r="AB73" s="1">
        <f>J73 * ( Baseline!D$87 * Baseline!B$11 )</f>
        <v>3.3110912499040225E-2</v>
      </c>
      <c r="AC73" s="1">
        <f>K73 * ( Baseline!F$87 * Baseline!B$16 )</f>
        <v>4.8382881055235164E-4</v>
      </c>
      <c r="AD73" s="1">
        <f>L73 * ( Baseline!F$87 * Baseline!B$16 )</f>
        <v>5.0814963250879258E-4</v>
      </c>
      <c r="AE73" s="48">
        <f t="shared" si="1"/>
        <v>3.4510527899216492E-2</v>
      </c>
      <c r="AF73" s="48">
        <f>M73 * ( Baseline!B$87 * Baseline!B$7 )</f>
        <v>1.1230682867845912E-3</v>
      </c>
      <c r="AG73" s="48">
        <f>N73 * ( Baseline!D$87 * Baseline!B$11 )</f>
        <v>2.569469862689983E-4</v>
      </c>
      <c r="AH73" s="48">
        <f>O73 * ( Baseline!F$87 * Baseline!B$16 )</f>
        <v>4.602415567271495E-2</v>
      </c>
      <c r="AI73" s="48">
        <f>P73 * ( Baseline!H$87 * Baseline!B$18 )</f>
        <v>5.7990258390667787E-4</v>
      </c>
      <c r="AJ73" s="48">
        <f t="shared" si="2"/>
        <v>4.7984073529675222E-2</v>
      </c>
      <c r="AK73" s="48">
        <f>Q73 * ( Baseline!B$87 * Baseline!B$7 )</f>
        <v>1.7748274524298205E-5</v>
      </c>
      <c r="AL73" s="48">
        <f>R73 * ( Baseline!D$87 * Baseline!B$11 )</f>
        <v>2.6986304618316126E-4</v>
      </c>
      <c r="AM73" s="48">
        <f>S73 * ( Baseline!F$87 * Baseline!B$16 )</f>
        <v>5.7276947865063645E-5</v>
      </c>
      <c r="AN73" s="48">
        <f>T73 * ( Baseline!H$87 * Baseline!B$18 )</f>
        <v>3.4658054574263464E-2</v>
      </c>
      <c r="AO73" s="48">
        <f t="shared" si="3"/>
        <v>3.5002942842835984E-2</v>
      </c>
      <c r="AP73" s="48"/>
      <c r="AQ73" s="48">
        <f>V73 * ( (1-Baseline!B$88-Baseline!B$87) + (1-B73)*Baseline!B$88 )</f>
        <v>0.12002327287481167</v>
      </c>
      <c r="AR73" s="48">
        <f>W73 * ( (1-Baseline!B$88-Baseline!B$87) + (1-B73)*Baseline!B$88 )</f>
        <v>4.1957607180518415E-4</v>
      </c>
      <c r="AS73" s="48">
        <f>X73 * ( (1-Baseline!B$88-Baseline!B$87) + (1-B73)*Baseline!B$88 )</f>
        <v>2.1766646436495425E-3</v>
      </c>
      <c r="AT73" s="48">
        <f>Y73 * ( (1-Baseline!B$88-Baseline!B$87) + (1-B73)*Baseline!B$88 )</f>
        <v>3.4827048688630994E-4</v>
      </c>
      <c r="AU73" s="48">
        <f t="shared" si="4"/>
        <v>0.1229677840771527</v>
      </c>
      <c r="AV73" s="48">
        <f>AA73 * ( (1-Baseline!D$88-Baseline!D$87) + (1-B73)*Baseline!D$88 )</f>
        <v>3.2216246929200464E-4</v>
      </c>
      <c r="AW73" s="48">
        <f>AB73 * ( (1-Baseline!D$88-Baseline!D$87) + (1-B73)*Baseline!D$88 )</f>
        <v>2.6168121278046557E-2</v>
      </c>
      <c r="AX73" s="48">
        <f>AC73 * ( (1-Baseline!D$88-Baseline!D$87) + (1-B73)*Baseline!D$88 )</f>
        <v>3.8237819609211759E-4</v>
      </c>
      <c r="AY73" s="48">
        <f>AD73 * ( (1-Baseline!D$88-Baseline!D$87) + (1-B73)*Baseline!D$88 )</f>
        <v>4.0159935825599246E-4</v>
      </c>
      <c r="AZ73" s="48">
        <f t="shared" si="5"/>
        <v>2.7274261301686673E-2</v>
      </c>
      <c r="BA73" s="48">
        <f>AF73 * ( (1-Baseline!F$88-Baseline!F$87) + (1-Baseline!B$36)*Baseline!F$88 )</f>
        <v>8.0819587735536896E-4</v>
      </c>
      <c r="BB73" s="48">
        <f>AG73 * ( (1-Baseline!F$88-Baseline!F$87) + (1-Baseline!B$36)*Baseline!F$88 )</f>
        <v>1.8490727362273181E-4</v>
      </c>
      <c r="BC73" s="48">
        <f>AH73 * ( (1-Baseline!F$88-Baseline!F$87) + (1-Baseline!B$36)*Baseline!F$88 )</f>
        <v>3.3120455195067205E-2</v>
      </c>
      <c r="BD73" s="48">
        <f>AI73 * ( (1-Baseline!F$88-Baseline!F$87) + (1-Baseline!B$36)*Baseline!F$88 )</f>
        <v>4.1731645626193046E-4</v>
      </c>
      <c r="BE73" s="48">
        <f t="shared" si="6"/>
        <v>3.4530874802307238E-2</v>
      </c>
      <c r="BF73" s="48">
        <f>AK73 * ( (1-Baseline!H$88-Baseline!H$87) + (1-Baseline!B$36)*Baseline!H$88 )</f>
        <v>1.4062312871091953E-5</v>
      </c>
      <c r="BG73" s="48">
        <f>AL73 * ( (1-Baseline!H$88-Baseline!H$87) + (1-Baseline!B$36)*Baseline!H$88 )</f>
        <v>2.1381788875184232E-4</v>
      </c>
      <c r="BH73" s="48">
        <f>AM73 * ( (1-Baseline!H$88-Baseline!H$87) + (1-Baseline!B$36)*Baseline!H$88 )</f>
        <v>4.5381671332447225E-5</v>
      </c>
      <c r="BI73" s="48">
        <f>AN73 * ( (1-Baseline!H$88-Baseline!H$87) + (1-Baseline!B$36)*Baseline!H$88 )</f>
        <v>2.7460269800280424E-2</v>
      </c>
      <c r="BJ73" s="48">
        <f t="shared" si="7"/>
        <v>2.7733531673235806E-2</v>
      </c>
      <c r="BK73" s="48"/>
      <c r="BL73" s="48">
        <f t="shared" si="18"/>
        <v>0.97605461280416683</v>
      </c>
      <c r="BM73" s="48">
        <f t="shared" si="19"/>
        <v>3.4120812613971548E-3</v>
      </c>
      <c r="BN73" s="48">
        <f t="shared" si="20"/>
        <v>1.7701096754608955E-2</v>
      </c>
      <c r="BO73" s="48">
        <f t="shared" si="21"/>
        <v>2.8322091798271111E-3</v>
      </c>
      <c r="BP73" s="48">
        <f t="shared" si="8"/>
        <v>1</v>
      </c>
      <c r="BQ73" s="48">
        <f t="shared" si="22"/>
        <v>1.1811959478150254E-2</v>
      </c>
      <c r="BR73" s="48">
        <f t="shared" si="23"/>
        <v>0.95944381365988773</v>
      </c>
      <c r="BS73" s="48">
        <f t="shared" si="24"/>
        <v>1.4019745277884788E-2</v>
      </c>
      <c r="BT73" s="48">
        <f t="shared" si="25"/>
        <v>1.4724481584077111E-2</v>
      </c>
      <c r="BU73" s="48">
        <f t="shared" si="9"/>
        <v>0.99999999999999989</v>
      </c>
      <c r="BV73" s="48">
        <f t="shared" si="26"/>
        <v>2.3405021795201316E-2</v>
      </c>
      <c r="BW73" s="48">
        <f t="shared" si="27"/>
        <v>5.3548389573488848E-3</v>
      </c>
      <c r="BX73" s="48">
        <f t="shared" si="28"/>
        <v>0.95915482549125008</v>
      </c>
      <c r="BY73" s="48">
        <f t="shared" si="29"/>
        <v>1.2085313756199617E-2</v>
      </c>
      <c r="BZ73" s="48">
        <f t="shared" si="10"/>
        <v>0.99999999999999989</v>
      </c>
      <c r="CA73" s="48">
        <f t="shared" si="30"/>
        <v>5.0705092437479794E-4</v>
      </c>
      <c r="CB73" s="48">
        <f t="shared" si="31"/>
        <v>7.7097245050181213E-3</v>
      </c>
      <c r="CC73" s="48">
        <f t="shared" si="32"/>
        <v>1.6363466386880227E-3</v>
      </c>
      <c r="CD73" s="48">
        <f t="shared" si="33"/>
        <v>0.99014687793191913</v>
      </c>
      <c r="CE73" s="48">
        <f t="shared" si="11"/>
        <v>1</v>
      </c>
      <c r="CF73" s="48"/>
      <c r="CG73" s="48">
        <f t="shared" si="34"/>
        <v>0.97605461280416683</v>
      </c>
      <c r="CH73" s="48">
        <f t="shared" si="35"/>
        <v>3.4120812613971548E-3</v>
      </c>
      <c r="CI73" s="48">
        <f t="shared" si="36"/>
        <v>1.7701096754608955E-2</v>
      </c>
      <c r="CJ73" s="48">
        <f t="shared" si="37"/>
        <v>2.8322091798271111E-3</v>
      </c>
      <c r="CK73" s="48">
        <f t="shared" si="12"/>
        <v>1</v>
      </c>
      <c r="CL73" s="48">
        <f t="shared" si="38"/>
        <v>1.1811959478150254E-2</v>
      </c>
      <c r="CM73" s="48">
        <f t="shared" si="39"/>
        <v>0.95944381365988773</v>
      </c>
      <c r="CN73" s="48">
        <f t="shared" si="40"/>
        <v>1.4019745277884788E-2</v>
      </c>
      <c r="CO73" s="48">
        <f t="shared" si="41"/>
        <v>1.4724481584077111E-2</v>
      </c>
      <c r="CP73" s="48">
        <f t="shared" si="13"/>
        <v>0.99999999999999989</v>
      </c>
      <c r="CQ73" s="48">
        <f t="shared" si="42"/>
        <v>2.3405021795201316E-2</v>
      </c>
      <c r="CR73" s="48">
        <f t="shared" si="43"/>
        <v>5.3548389573488848E-3</v>
      </c>
      <c r="CS73" s="48">
        <f t="shared" si="44"/>
        <v>0.95915482549125008</v>
      </c>
      <c r="CT73" s="48">
        <f t="shared" si="45"/>
        <v>1.2085313756199617E-2</v>
      </c>
      <c r="CU73" s="48">
        <f t="shared" si="14"/>
        <v>0.99999999999999989</v>
      </c>
      <c r="CV73" s="48">
        <f t="shared" si="46"/>
        <v>5.0705092437479794E-4</v>
      </c>
      <c r="CW73" s="48">
        <f t="shared" si="47"/>
        <v>7.7097245050181213E-3</v>
      </c>
      <c r="CX73" s="48">
        <f t="shared" si="48"/>
        <v>1.6363466386880227E-3</v>
      </c>
      <c r="CY73" s="48">
        <f t="shared" si="49"/>
        <v>0.99014687793191913</v>
      </c>
      <c r="CZ73" s="48">
        <f t="shared" si="15"/>
        <v>1</v>
      </c>
      <c r="DA73" s="48"/>
      <c r="DB73" s="48">
        <f>(AQ73*Baseline!B$7 + AV73*Baseline!B$11 + BA73*Baseline!B$16 + BF73*Baseline!B$18)</f>
        <v>62253.716684025494</v>
      </c>
      <c r="DC73" s="48">
        <f>(AR73*Baseline!B$7 + AW73*Baseline!B$11 + BB73*Baseline!B$16 + BG73*Baseline!B$18)</f>
        <v>66732.813654507598</v>
      </c>
      <c r="DD73" s="48">
        <f>(AS73*Baseline!B$7 + AX73*Baseline!B$11 + BC73*Baseline!B$16 + BH73*Baseline!B$18)</f>
        <v>114913.59459383093</v>
      </c>
      <c r="DE73" s="48">
        <f>(AT73*Baseline!B$7 + AY73*Baseline!B$11 + BD73*Baseline!B$16 + BI73*Baseline!B$18)</f>
        <v>1259856.4138498872</v>
      </c>
      <c r="DF73" s="48">
        <f t="shared" si="16"/>
        <v>1503756.5387822513</v>
      </c>
      <c r="DG73" s="48"/>
      <c r="DH73" s="48">
        <f t="shared" si="50"/>
        <v>4.1398800323381356E-2</v>
      </c>
      <c r="DI73" s="48">
        <f t="shared" si="51"/>
        <v>4.4377405473194569E-2</v>
      </c>
      <c r="DJ73" s="48">
        <f t="shared" si="52"/>
        <v>7.6417685729159635E-2</v>
      </c>
      <c r="DK73" s="48">
        <f t="shared" si="53"/>
        <v>0.8378061084742644</v>
      </c>
      <c r="DL73" s="48">
        <f t="shared" si="17"/>
        <v>1</v>
      </c>
      <c r="DM73" s="48"/>
      <c r="DN73" s="48">
        <f>DH73 / (Baseline!B$7/Baseline!B$17)</f>
        <v>4.4190496413806883</v>
      </c>
      <c r="DO73" s="48">
        <f>DI73 / (Baseline!B$11/Baseline!B$17)</f>
        <v>1.0712918083174161</v>
      </c>
      <c r="DP73" s="48">
        <f>DJ73 / (Baseline!B$16/Baseline!B$17)</f>
        <v>1.1808841839127342</v>
      </c>
      <c r="DQ73" s="48">
        <f>DK73 / (Baseline!B$18/Baseline!B$17)</f>
        <v>0.94721376896042686</v>
      </c>
      <c r="DR73" s="71"/>
      <c r="DS73" s="48">
        <f>(AU73*Baseline!B$34)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3.0974698861572905E-2</v>
      </c>
      <c r="DT73" s="48">
        <f>(AZ73*Baseline!B$34) + (Baseline!D$88*(1-Baseline!D$89)*Baseline!B$35) + (Baseline!D$88*Baseline!D$89*((1-Baseline!D$90)*Baseline!B$40 + Baseline!D$90*Baseline!B$41))</f>
        <v>1.0504707195253003E-2</v>
      </c>
      <c r="DU73" s="48">
        <f>(BE73*Baseline!B$34) + (Baseline!F$88*(1-Baseline!F$89)*Baseline!B$35) + (Baseline!F$88*Baseline!F$89*((1-Baseline!F$90)*Baseline!B$40 + Baseline!F$90*Baseline!B$41))</f>
        <v>1.291027122034609E-2</v>
      </c>
      <c r="DV73" s="48">
        <f>(BJ73*Baseline!B$34) + (Baseline!H$88*(1-Baseline!H$89)*Baseline!B$35) + (Baseline!H$88*Baseline!H$89*((1-Baseline!H$90)*Baseline!B$40 + Baseline!H$90*Baseline!B$41))</f>
        <v>9.3050297509853722E-3</v>
      </c>
      <c r="DW73" s="48">
        <f>( DS73*Baseline!B$7 + DT73*Baseline!B$11 + DU73*Baseline!B$16 + DV73*Baseline!B$18 ) / Baseline!B$17</f>
        <v>9.791035822750609E-3</v>
      </c>
    </row>
    <row r="74" spans="1:127">
      <c r="A74" s="7" t="s">
        <v>190</v>
      </c>
      <c r="B74" s="1">
        <f>MIN( MAX( NORMINV( MCrands!B74, (B$5+B$4)/2, (B$5-B$4)/3.29 ), 0 ), 1 )</f>
        <v>0.62885157425975513</v>
      </c>
      <c r="C74" s="1">
        <f>MAX( NORMINV( MCrands!C74, (C$5+C$4)/2, (C$5-C$4)/3.29 ), 0 )</f>
        <v>2.3791802943889375</v>
      </c>
      <c r="D74" s="40"/>
      <c r="E74" s="40">
        <f>Baseline!B$33 * (C74 * Baseline!B$66*Baseline!B$66/Baseline!B$73 + Baseline!B$52*Baseline!B$52/Baseline!B$74 + Baseline!B$53*Baseline!B$53/Baseline!B$75 + Baseline!B$54*Baseline!B$54/Baseline!B$76)</f>
        <v>1.9917587404984214E-5</v>
      </c>
      <c r="F74" s="40">
        <f>Baseline!B$33 * (C74 * Baseline!B$66*Baseline!B$57/Baseline!B$73 + Baseline!B$52*Baseline!B$67/Baseline!B$74 + Baseline!B$53*Baseline!B$55/Baseline!B$75 + Baseline!B$54*Baseline!B$56/Baseline!B$76)</f>
        <v>3.9268431494936637E-8</v>
      </c>
      <c r="G74" s="1">
        <f>Baseline!B$33 * (C74 * Baseline!B$66*Baseline!B$58/Baseline!B$73 + Baseline!B$52*Baseline!B$59/Baseline!B$74 + Baseline!B$53*Baseline!B$68/Baseline!B$75 + Baseline!B$54*Baseline!B$60/Baseline!B$76)</f>
        <v>1.0818926996703703E-7</v>
      </c>
      <c r="H74" s="40">
        <f>Baseline!B$33 * (C74 * Baseline!B$66*Baseline!B$61/Baseline!B$73 + Baseline!B$52*Baseline!B$62/Baseline!B$74 + Baseline!B$53*Baseline!B$63/Baseline!B$75 + Baseline!B$54*Baseline!B$69/Baseline!B$76)</f>
        <v>1.7083619948575789E-9</v>
      </c>
      <c r="I74" s="40">
        <f>Baseline!B$33 * (C74 * Baseline!B$57*Baseline!B$66/Baseline!B$73 + Baseline!B$67*Baseline!B$52/Baseline!B$74 + Baseline!B$55*Baseline!B$53/Baseline!B$75 + Baseline!B$56*Baseline!B$54/Baseline!B$76)</f>
        <v>3.9268431494936637E-8</v>
      </c>
      <c r="J74" s="1">
        <f>Baseline!B$33 * (C74 * Baseline!B$57*Baseline!B$57/Baseline!B$73 + Baseline!B$67*Baseline!B$67/Baseline!B$74 + Baseline!B$55*Baseline!B$55/Baseline!B$75 + Baseline!B$56*Baseline!B$56/Baseline!B$76)</f>
        <v>1.7949606011496111E-6</v>
      </c>
      <c r="K74" s="40">
        <f>Baseline!B$33 * (C74 * Baseline!B$57*Baseline!B$58/Baseline!B$73 + Baseline!B$67*Baseline!B$59/Baseline!B$74 + Baseline!B$55*Baseline!B$68/Baseline!B$75 + Baseline!B$56*Baseline!B$60/Baseline!B$76)</f>
        <v>1.3929233870026709E-8</v>
      </c>
      <c r="L74" s="1">
        <f>Baseline!B$33 * (C74 * Baseline!B$57*Baseline!B$61/Baseline!B$73 + Baseline!B$67*Baseline!B$62/Baseline!B$74 + Baseline!B$55*Baseline!B$63/Baseline!B$75 + Baseline!B$56*Baseline!B$69/Baseline!B$76)</f>
        <v>1.4629422506256302E-8</v>
      </c>
      <c r="M74" s="40">
        <f>Baseline!B$33 * (C74 * Baseline!B$58*Baseline!B$66/Baseline!B$73 + Baseline!B$59*Baseline!B$52/Baseline!B$74 + Baseline!B$68*Baseline!B$53/Baseline!B$75 + Baseline!B$60*Baseline!B$54/Baseline!B$76)</f>
        <v>1.0818926996703703E-7</v>
      </c>
      <c r="N74" s="1">
        <f>Baseline!B$33 * (C74 * Baseline!B$58*Baseline!B$57/Baseline!B$73 + Baseline!B$59*Baseline!B$67/Baseline!B$74 + Baseline!B$68*Baseline!B$55/Baseline!B$75 + Baseline!B$60*Baseline!B$56/Baseline!B$76)</f>
        <v>1.3929233870026709E-8</v>
      </c>
      <c r="O74" s="1">
        <f>Baseline!B$33 * (C74 * Baseline!B$58*Baseline!B$58/Baseline!B$73 + Baseline!B$59*Baseline!B$59/Baseline!B$74 + Baseline!B$68*Baseline!B$68/Baseline!B$75 + Baseline!B$60*Baseline!B$60/Baseline!B$76)</f>
        <v>1.3250168516916431E-6</v>
      </c>
      <c r="P74" s="40">
        <f>Baseline!B$33 * (C74 * Baseline!B$58*Baseline!B$61/Baseline!B$73 + Baseline!B$59*Baseline!B$62/Baseline!B$74 + Baseline!B$68*Baseline!B$63/Baseline!B$75 + Baseline!B$60*Baseline!B$69/Baseline!B$76)</f>
        <v>1.6489796560819591E-9</v>
      </c>
      <c r="Q74" s="40">
        <f>Baseline!B$33 * (C74 * Baseline!B$61*Baseline!B$66/Baseline!B$73 + Baseline!B$62*Baseline!B$52/Baseline!B$74 + Baseline!B$63*Baseline!B$53/Baseline!B$75 + Baseline!B$69*Baseline!B$54/Baseline!B$76)</f>
        <v>1.7083619948575789E-9</v>
      </c>
      <c r="R74" s="40">
        <f>Baseline!B$33 * (C74 * Baseline!B$61*Baseline!B$57/Baseline!B$73 + Baseline!B$62*Baseline!B$67/Baseline!B$74 + Baseline!B$63*Baseline!B$55/Baseline!B$75 + Baseline!B$69*Baseline!B$56/Baseline!B$76)</f>
        <v>1.4629422506256302E-8</v>
      </c>
      <c r="S74" s="40">
        <f>Baseline!B$33 * (C74 * Baseline!B$61*Baseline!B$58/Baseline!B$73 + Baseline!B$62*Baseline!B$59/Baseline!B$74 + Baseline!B$63*Baseline!B$68/Baseline!B$75 + Baseline!B$69*Baseline!B$60/Baseline!B$76)</f>
        <v>1.6489796560819591E-9</v>
      </c>
      <c r="T74" s="40">
        <f>Baseline!B$33 * (C74 * Baseline!B$61*Baseline!B$61/Baseline!B$73 + Baseline!B$62*Baseline!B$62/Baseline!B$74 + Baseline!B$63*Baseline!B$63/Baseline!B$75 + Baseline!B$69*Baseline!B$69/Baseline!B$76)</f>
        <v>9.8551803929370381E-8</v>
      </c>
      <c r="U74" s="40"/>
      <c r="V74" s="40">
        <f>E74 * ( Baseline!B$87 * Baseline!B$7 )</f>
        <v>0.20672463967633117</v>
      </c>
      <c r="W74" s="40">
        <f>F74 * ( Baseline!D$87 * Baseline!B$11 )</f>
        <v>7.243688790261922E-4</v>
      </c>
      <c r="X74" s="40">
        <f>G74 * ( Baseline!F$87 * Baseline!B$16 )</f>
        <v>3.7579294001177971E-3</v>
      </c>
      <c r="Y74" s="40">
        <f>H74 * ( Baseline!H$87 * Baseline!B$18 )</f>
        <v>6.0078558541759759E-4</v>
      </c>
      <c r="Z74" s="48">
        <f t="shared" si="0"/>
        <v>0.21180772354089275</v>
      </c>
      <c r="AA74" s="40">
        <f>I74 * ( Baseline!B$87 * Baseline!B$7 )</f>
        <v>4.0756705048594736E-4</v>
      </c>
      <c r="AB74" s="1">
        <f>J74 * ( Baseline!D$87 * Baseline!B$11 )</f>
        <v>3.3110912482424371E-2</v>
      </c>
      <c r="AC74" s="1">
        <f>K74 * ( Baseline!F$87 * Baseline!B$16 )</f>
        <v>4.8382873363724888E-4</v>
      </c>
      <c r="AD74" s="1">
        <f>L74 * ( Baseline!F$87 * Baseline!B$16 )</f>
        <v>5.0814962481728239E-4</v>
      </c>
      <c r="AE74" s="48">
        <f t="shared" si="1"/>
        <v>3.4510457891364844E-2</v>
      </c>
      <c r="AF74" s="48">
        <f>M74 * ( Baseline!B$87 * Baseline!B$7 )</f>
        <v>1.1228964329878773E-3</v>
      </c>
      <c r="AG74" s="48">
        <f>N74 * ( Baseline!D$87 * Baseline!B$11 )</f>
        <v>2.5694694542169154E-4</v>
      </c>
      <c r="AH74" s="48">
        <f>O74 * ( Baseline!F$87 * Baseline!B$16 )</f>
        <v>4.6024155483631986E-2</v>
      </c>
      <c r="AI74" s="48">
        <f>P74 * ( Baseline!H$87 * Baseline!B$18 )</f>
        <v>5.7990239246893266E-4</v>
      </c>
      <c r="AJ74" s="48">
        <f t="shared" si="2"/>
        <v>4.7983901254510485E-2</v>
      </c>
      <c r="AK74" s="48">
        <f>Q74 * ( Baseline!B$87 * Baseline!B$7 )</f>
        <v>1.773108914462681E-5</v>
      </c>
      <c r="AL74" s="48">
        <f>R74 * ( Baseline!D$87 * Baseline!B$11 )</f>
        <v>2.698630420984306E-4</v>
      </c>
      <c r="AM74" s="48">
        <f>S74 * ( Baseline!F$87 * Baseline!B$16 )</f>
        <v>5.7276928956767574E-5</v>
      </c>
      <c r="AN74" s="48">
        <f>T74 * ( Baseline!H$87 * Baseline!B$18 )</f>
        <v>3.4658054555119694E-2</v>
      </c>
      <c r="AO74" s="48">
        <f t="shared" si="3"/>
        <v>3.5002925615319522E-2</v>
      </c>
      <c r="AP74" s="48"/>
      <c r="AQ74" s="48">
        <f>V74 * ( (1-Baseline!B$88-Baseline!B$87) + (1-B74)*Baseline!B$88 )</f>
        <v>8.6601519949377759E-2</v>
      </c>
      <c r="AR74" s="48">
        <f>W74 * ( (1-Baseline!B$88-Baseline!B$87) + (1-B74)*Baseline!B$88 )</f>
        <v>3.0345413118588007E-4</v>
      </c>
      <c r="AS74" s="48">
        <f>X74 * ( (1-Baseline!B$88-Baseline!B$87) + (1-B74)*Baseline!B$88 )</f>
        <v>1.5742796718485027E-3</v>
      </c>
      <c r="AT74" s="48">
        <f>Y74 * ( (1-Baseline!B$88-Baseline!B$87) + (1-B74)*Baseline!B$88 )</f>
        <v>2.5168235843730288E-4</v>
      </c>
      <c r="AU74" s="48">
        <f t="shared" si="4"/>
        <v>8.8730936110849437E-2</v>
      </c>
      <c r="AV74" s="48">
        <f>AA74 * ( (1-Baseline!D$88-Baseline!D$87) + (1-B74)*Baseline!D$88 )</f>
        <v>2.892392885155945E-4</v>
      </c>
      <c r="AW74" s="48">
        <f>AB74 * ( (1-Baseline!D$88-Baseline!D$87) + (1-B74)*Baseline!D$88 )</f>
        <v>2.3497917108607751E-2</v>
      </c>
      <c r="AX74" s="48">
        <f>AC74 * ( (1-Baseline!D$88-Baseline!D$87) + (1-B74)*Baseline!D$88 )</f>
        <v>3.4336013795468502E-4</v>
      </c>
      <c r="AY74" s="48">
        <f>AD74 * ( (1-Baseline!D$88-Baseline!D$87) + (1-B74)*Baseline!D$88 )</f>
        <v>3.6062001520087233E-4</v>
      </c>
      <c r="AZ74" s="48">
        <f t="shared" si="5"/>
        <v>2.4491136550278899E-2</v>
      </c>
      <c r="BA74" s="48">
        <f>AF74 * ( (1-Baseline!F$88-Baseline!F$87) + (1-Baseline!B$36)*Baseline!F$88 )</f>
        <v>8.0807220586393219E-4</v>
      </c>
      <c r="BB74" s="48">
        <f>AG74 * ( (1-Baseline!F$88-Baseline!F$87) + (1-Baseline!B$36)*Baseline!F$88 )</f>
        <v>1.8490724422770273E-4</v>
      </c>
      <c r="BC74" s="48">
        <f>AH74 * ( (1-Baseline!F$88-Baseline!F$87) + (1-Baseline!B$36)*Baseline!F$88 )</f>
        <v>3.3120455058997057E-2</v>
      </c>
      <c r="BD74" s="48">
        <f>AI74 * ( (1-Baseline!F$88-Baseline!F$87) + (1-Baseline!B$36)*Baseline!F$88 )</f>
        <v>4.1731631849720299E-4</v>
      </c>
      <c r="BE74" s="48">
        <f t="shared" si="6"/>
        <v>3.4530750827585895E-2</v>
      </c>
      <c r="BF74" s="48">
        <f>AK74 * ( (1-Baseline!H$88-Baseline!H$87) + (1-Baseline!B$36)*Baseline!H$88 )</f>
        <v>1.4048696551070713E-5</v>
      </c>
      <c r="BG74" s="48">
        <f>AL74 * ( (1-Baseline!H$88-Baseline!H$87) + (1-Baseline!B$36)*Baseline!H$88 )</f>
        <v>2.1381788551542852E-4</v>
      </c>
      <c r="BH74" s="48">
        <f>AM74 * ( (1-Baseline!H$88-Baseline!H$87) + (1-Baseline!B$36)*Baseline!H$88 )</f>
        <v>4.5381656351026079E-5</v>
      </c>
      <c r="BI74" s="48">
        <f>AN74 * ( (1-Baseline!H$88-Baseline!H$87) + (1-Baseline!B$36)*Baseline!H$88 )</f>
        <v>2.7460269785112432E-2</v>
      </c>
      <c r="BJ74" s="48">
        <f t="shared" si="7"/>
        <v>2.7733518023529958E-2</v>
      </c>
      <c r="BK74" s="48"/>
      <c r="BL74" s="48">
        <f t="shared" si="18"/>
        <v>0.97600142346282193</v>
      </c>
      <c r="BM74" s="48">
        <f t="shared" si="19"/>
        <v>3.4199360954197764E-3</v>
      </c>
      <c r="BN74" s="48">
        <f t="shared" si="20"/>
        <v>1.7742173596385736E-2</v>
      </c>
      <c r="BO74" s="48">
        <f t="shared" si="21"/>
        <v>2.8364668453726462E-3</v>
      </c>
      <c r="BP74" s="48">
        <f t="shared" si="8"/>
        <v>1.0000000000000002</v>
      </c>
      <c r="BQ74" s="48">
        <f t="shared" si="22"/>
        <v>1.180995777479754E-2</v>
      </c>
      <c r="BR74" s="48">
        <f t="shared" si="23"/>
        <v>0.95944575950437716</v>
      </c>
      <c r="BS74" s="48">
        <f t="shared" si="24"/>
        <v>1.4019771489566697E-2</v>
      </c>
      <c r="BT74" s="48">
        <f t="shared" si="25"/>
        <v>1.4724511231258709E-2</v>
      </c>
      <c r="BU74" s="48">
        <f t="shared" si="9"/>
        <v>1</v>
      </c>
      <c r="BV74" s="48">
        <f t="shared" si="26"/>
        <v>2.3401524336921751E-2</v>
      </c>
      <c r="BW74" s="48">
        <f t="shared" si="27"/>
        <v>5.3548573313958823E-3</v>
      </c>
      <c r="BX74" s="48">
        <f t="shared" si="28"/>
        <v>0.9591582651755669</v>
      </c>
      <c r="BY74" s="48">
        <f t="shared" si="29"/>
        <v>1.2085353156115497E-2</v>
      </c>
      <c r="BZ74" s="48">
        <f t="shared" si="10"/>
        <v>1</v>
      </c>
      <c r="CA74" s="48">
        <f t="shared" si="30"/>
        <v>5.0656020412381049E-4</v>
      </c>
      <c r="CB74" s="48">
        <f t="shared" si="31"/>
        <v>7.7097281828442726E-3</v>
      </c>
      <c r="CC74" s="48">
        <f t="shared" si="32"/>
        <v>1.6363469038627881E-3</v>
      </c>
      <c r="CD74" s="48">
        <f t="shared" si="33"/>
        <v>0.99014736470916909</v>
      </c>
      <c r="CE74" s="48">
        <f t="shared" si="11"/>
        <v>1</v>
      </c>
      <c r="CF74" s="48"/>
      <c r="CG74" s="48">
        <f t="shared" si="34"/>
        <v>0.97600142346282193</v>
      </c>
      <c r="CH74" s="48">
        <f t="shared" si="35"/>
        <v>3.4199360954197764E-3</v>
      </c>
      <c r="CI74" s="48">
        <f t="shared" si="36"/>
        <v>1.7742173596385736E-2</v>
      </c>
      <c r="CJ74" s="48">
        <f t="shared" si="37"/>
        <v>2.8364668453726462E-3</v>
      </c>
      <c r="CK74" s="48">
        <f t="shared" si="12"/>
        <v>1.0000000000000002</v>
      </c>
      <c r="CL74" s="48">
        <f t="shared" si="38"/>
        <v>1.180995777479754E-2</v>
      </c>
      <c r="CM74" s="48">
        <f t="shared" si="39"/>
        <v>0.95944575950437716</v>
      </c>
      <c r="CN74" s="48">
        <f t="shared" si="40"/>
        <v>1.4019771489566697E-2</v>
      </c>
      <c r="CO74" s="48">
        <f t="shared" si="41"/>
        <v>1.4724511231258709E-2</v>
      </c>
      <c r="CP74" s="48">
        <f t="shared" si="13"/>
        <v>1</v>
      </c>
      <c r="CQ74" s="48">
        <f t="shared" si="42"/>
        <v>2.3401524336921751E-2</v>
      </c>
      <c r="CR74" s="48">
        <f t="shared" si="43"/>
        <v>5.3548573313958823E-3</v>
      </c>
      <c r="CS74" s="48">
        <f t="shared" si="44"/>
        <v>0.9591582651755669</v>
      </c>
      <c r="CT74" s="48">
        <f t="shared" si="45"/>
        <v>1.2085353156115497E-2</v>
      </c>
      <c r="CU74" s="48">
        <f t="shared" si="14"/>
        <v>1</v>
      </c>
      <c r="CV74" s="48">
        <f t="shared" si="46"/>
        <v>5.0656020412381049E-4</v>
      </c>
      <c r="CW74" s="48">
        <f t="shared" si="47"/>
        <v>7.7097281828442726E-3</v>
      </c>
      <c r="CX74" s="48">
        <f t="shared" si="48"/>
        <v>1.6363469038627881E-3</v>
      </c>
      <c r="CY74" s="48">
        <f t="shared" si="49"/>
        <v>0.99014736470916909</v>
      </c>
      <c r="CZ74" s="48">
        <f t="shared" si="15"/>
        <v>1</v>
      </c>
      <c r="DA74" s="48"/>
      <c r="DB74" s="48">
        <f>(AQ74*Baseline!B$7 + AV74*Baseline!B$11 + BA74*Baseline!B$16 + BF74*Baseline!B$18)</f>
        <v>45972.523150764689</v>
      </c>
      <c r="DC74" s="48">
        <f>(AR74*Baseline!B$7 + AW74*Baseline!B$11 + BB74*Baseline!B$16 + BG74*Baseline!B$18)</f>
        <v>60950.0972342436</v>
      </c>
      <c r="DD74" s="48">
        <f>(AS74*Baseline!B$7 + AX74*Baseline!B$11 + BC74*Baseline!B$16 + BH74*Baseline!B$18)</f>
        <v>114537.76040798421</v>
      </c>
      <c r="DE74" s="48">
        <f>(AT74*Baseline!B$7 + AY74*Baseline!B$11 + BD74*Baseline!B$16 + BI74*Baseline!B$18)</f>
        <v>1259721.6850374304</v>
      </c>
      <c r="DF74" s="48">
        <f t="shared" si="16"/>
        <v>1481182.0658304228</v>
      </c>
      <c r="DG74" s="48"/>
      <c r="DH74" s="48">
        <f t="shared" si="50"/>
        <v>3.1037726023903926E-2</v>
      </c>
      <c r="DI74" s="48">
        <f t="shared" si="51"/>
        <v>4.1149632202758281E-2</v>
      </c>
      <c r="DJ74" s="48">
        <f t="shared" si="52"/>
        <v>7.7328616819140841E-2</v>
      </c>
      <c r="DK74" s="48">
        <f t="shared" si="53"/>
        <v>0.85048402495419706</v>
      </c>
      <c r="DL74" s="48">
        <f t="shared" si="17"/>
        <v>1</v>
      </c>
      <c r="DM74" s="48"/>
      <c r="DN74" s="48">
        <f>DH74 / (Baseline!B$7/Baseline!B$17)</f>
        <v>3.3130731080084117</v>
      </c>
      <c r="DO74" s="48">
        <f>DI74 / (Baseline!B$11/Baseline!B$17)</f>
        <v>0.99337181667182539</v>
      </c>
      <c r="DP74" s="48">
        <f>DJ74 / (Baseline!B$16/Baseline!B$17)</f>
        <v>1.1949608221480992</v>
      </c>
      <c r="DQ74" s="48">
        <f>DK74 / (Baseline!B$18/Baseline!B$17)</f>
        <v>0.96154727277480179</v>
      </c>
      <c r="DR74" s="71"/>
      <c r="DS74" s="48">
        <f>(AU74*Baseline!B$34)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2.5839171666627418E-2</v>
      </c>
      <c r="DT74" s="48">
        <f>(AZ74*Baseline!B$34) + (Baseline!D$88*(1-Baseline!D$89)*Baseline!B$35) + (Baseline!D$88*Baseline!D$89*((1-Baseline!D$90)*Baseline!B$40 + Baseline!D$90*Baseline!B$41))</f>
        <v>1.0087238482541838E-2</v>
      </c>
      <c r="DU74" s="48">
        <f>(BE74*Baseline!B$34) + (Baseline!F$88*(1-Baseline!F$89)*Baseline!B$35) + (Baseline!F$88*Baseline!F$89*((1-Baseline!F$90)*Baseline!B$40 + Baseline!F$90*Baseline!B$41))</f>
        <v>1.2910252624137888E-2</v>
      </c>
      <c r="DV74" s="48">
        <f>(BJ74*Baseline!B$34) + (Baseline!H$88*(1-Baseline!H$89)*Baseline!B$35) + (Baseline!H$88*Baseline!H$89*((1-Baseline!H$90)*Baseline!B$40 + Baseline!H$90*Baseline!B$41))</f>
        <v>9.3050277035294955E-3</v>
      </c>
      <c r="DW74" s="48">
        <f>( DS74*Baseline!B$7 + DT74*Baseline!B$11 + DU74*Baseline!B$16 + DV74*Baseline!B$18 ) / Baseline!B$17</f>
        <v>9.7256285537781605E-3</v>
      </c>
    </row>
    <row r="75" spans="1:127">
      <c r="A75" s="7" t="s">
        <v>193</v>
      </c>
      <c r="B75" s="1">
        <f>MIN( MAX( NORMINV( MCrands!B75, (B$5+B$4)/2, (B$5-B$4)/3.29 ), 0 ), 1 )</f>
        <v>0.46683767514439073</v>
      </c>
      <c r="C75" s="1">
        <f>MAX( NORMINV( MCrands!C75, (C$5+C$4)/2, (C$5-C$4)/3.29 ), 0 )</f>
        <v>2.1547966919384485</v>
      </c>
      <c r="D75" s="40"/>
      <c r="E75" s="40">
        <f>Baseline!B$33 * (C75 * Baseline!B$66*Baseline!B$66/Baseline!B$73 + Baseline!B$52*Baseline!B$52/Baseline!B$74 + Baseline!B$53*Baseline!B$53/Baseline!B$75 + Baseline!B$54*Baseline!B$54/Baseline!B$76)</f>
        <v>1.8039935831348583E-5</v>
      </c>
      <c r="F75" s="40">
        <f>Baseline!B$33 * (C75 * Baseline!B$66*Baseline!B$57/Baseline!B$73 + Baseline!B$52*Baseline!B$67/Baseline!B$74 + Baseline!B$53*Baseline!B$55/Baseline!B$75 + Baseline!B$54*Baseline!B$56/Baseline!B$76)</f>
        <v>3.9017324631193986E-8</v>
      </c>
      <c r="G75" s="1">
        <f>Baseline!B$33 * (C75 * Baseline!B$66*Baseline!B$58/Baseline!B$73 + Baseline!B$52*Baseline!B$59/Baseline!B$74 + Baseline!B$53*Baseline!B$68/Baseline!B$75 + Baseline!B$54*Baseline!B$60/Baseline!B$76)</f>
        <v>1.0757196559366968E-7</v>
      </c>
      <c r="H75" s="40">
        <f>Baseline!B$33 * (C75 * Baseline!B$66*Baseline!B$61/Baseline!B$73 + Baseline!B$52*Baseline!B$62/Baseline!B$74 + Baseline!B$53*Baseline!B$63/Baseline!B$75 + Baseline!B$54*Baseline!B$69/Baseline!B$76)</f>
        <v>1.6466315575208455E-9</v>
      </c>
      <c r="I75" s="40">
        <f>Baseline!B$33 * (C75 * Baseline!B$57*Baseline!B$66/Baseline!B$73 + Baseline!B$67*Baseline!B$52/Baseline!B$74 + Baseline!B$55*Baseline!B$53/Baseline!B$75 + Baseline!B$56*Baseline!B$54/Baseline!B$76)</f>
        <v>3.9017324631193986E-8</v>
      </c>
      <c r="J75" s="1">
        <f>Baseline!B$33 * (C75 * Baseline!B$57*Baseline!B$57/Baseline!B$73 + Baseline!B$67*Baseline!B$67/Baseline!B$74 + Baseline!B$55*Baseline!B$55/Baseline!B$75 + Baseline!B$56*Baseline!B$56/Baseline!B$76)</f>
        <v>1.794960567567951E-6</v>
      </c>
      <c r="K75" s="40">
        <f>Baseline!B$33 * (C75 * Baseline!B$57*Baseline!B$58/Baseline!B$73 + Baseline!B$67*Baseline!B$59/Baseline!B$74 + Baseline!B$55*Baseline!B$68/Baseline!B$75 + Baseline!B$56*Baseline!B$60/Baseline!B$76)</f>
        <v>1.3929151315112183E-8</v>
      </c>
      <c r="L75" s="1">
        <f>Baseline!B$33 * (C75 * Baseline!B$57*Baseline!B$61/Baseline!B$73 + Baseline!B$67*Baseline!B$62/Baseline!B$74 + Baseline!B$55*Baseline!B$63/Baseline!B$75 + Baseline!B$56*Baseline!B$69/Baseline!B$76)</f>
        <v>1.4629414250764848E-8</v>
      </c>
      <c r="M75" s="40">
        <f>Baseline!B$33 * (C75 * Baseline!B$58*Baseline!B$66/Baseline!B$73 + Baseline!B$59*Baseline!B$52/Baseline!B$74 + Baseline!B$68*Baseline!B$53/Baseline!B$75 + Baseline!B$60*Baseline!B$54/Baseline!B$76)</f>
        <v>1.0757196559366968E-7</v>
      </c>
      <c r="N75" s="1">
        <f>Baseline!B$33 * (C75 * Baseline!B$58*Baseline!B$57/Baseline!B$73 + Baseline!B$59*Baseline!B$67/Baseline!B$74 + Baseline!B$68*Baseline!B$55/Baseline!B$75 + Baseline!B$60*Baseline!B$56/Baseline!B$76)</f>
        <v>1.3929151315112183E-8</v>
      </c>
      <c r="O75" s="1">
        <f>Baseline!B$33 * (C75 * Baseline!B$58*Baseline!B$58/Baseline!B$73 + Baseline!B$59*Baseline!B$59/Baseline!B$74 + Baseline!B$68*Baseline!B$68/Baseline!B$75 + Baseline!B$60*Baseline!B$60/Baseline!B$76)</f>
        <v>1.325016648744145E-6</v>
      </c>
      <c r="P75" s="40">
        <f>Baseline!B$33 * (C75 * Baseline!B$58*Baseline!B$61/Baseline!B$73 + Baseline!B$59*Baseline!B$62/Baseline!B$74 + Baseline!B$68*Baseline!B$63/Baseline!B$75 + Baseline!B$60*Baseline!B$69/Baseline!B$76)</f>
        <v>1.6489593613321383E-9</v>
      </c>
      <c r="Q75" s="40">
        <f>Baseline!B$33 * (C75 * Baseline!B$61*Baseline!B$66/Baseline!B$73 + Baseline!B$62*Baseline!B$52/Baseline!B$74 + Baseline!B$63*Baseline!B$53/Baseline!B$75 + Baseline!B$69*Baseline!B$54/Baseline!B$76)</f>
        <v>1.6466315575208455E-9</v>
      </c>
      <c r="R75" s="40">
        <f>Baseline!B$33 * (C75 * Baseline!B$61*Baseline!B$57/Baseline!B$73 + Baseline!B$62*Baseline!B$67/Baseline!B$74 + Baseline!B$63*Baseline!B$55/Baseline!B$75 + Baseline!B$69*Baseline!B$56/Baseline!B$76)</f>
        <v>1.4629414250764848E-8</v>
      </c>
      <c r="S75" s="40">
        <f>Baseline!B$33 * (C75 * Baseline!B$61*Baseline!B$58/Baseline!B$73 + Baseline!B$62*Baseline!B$59/Baseline!B$74 + Baseline!B$63*Baseline!B$68/Baseline!B$75 + Baseline!B$69*Baseline!B$60/Baseline!B$76)</f>
        <v>1.6489593613321383E-9</v>
      </c>
      <c r="T75" s="40">
        <f>Baseline!B$33 * (C75 * Baseline!B$61*Baseline!B$61/Baseline!B$73 + Baseline!B$62*Baseline!B$62/Baseline!B$74 + Baseline!B$63*Baseline!B$63/Baseline!B$75 + Baseline!B$69*Baseline!B$69/Baseline!B$76)</f>
        <v>9.8551801899895401E-8</v>
      </c>
      <c r="U75" s="40"/>
      <c r="V75" s="40">
        <f>E75 * ( Baseline!B$87 * Baseline!B$7 )</f>
        <v>0.18723649399356693</v>
      </c>
      <c r="W75" s="40">
        <f>F75 * ( Baseline!D$87 * Baseline!B$11 )</f>
        <v>7.1973681223665154E-4</v>
      </c>
      <c r="X75" s="40">
        <f>G75 * ( Baseline!F$87 * Baseline!B$16 )</f>
        <v>3.7364874747382723E-3</v>
      </c>
      <c r="Y75" s="40">
        <f>H75 * ( Baseline!H$87 * Baseline!B$18 )</f>
        <v>5.7907662850736994E-4</v>
      </c>
      <c r="Z75" s="48">
        <f t="shared" si="0"/>
        <v>0.19227179490904922</v>
      </c>
      <c r="AA75" s="40">
        <f>I75 * ( Baseline!B$87 * Baseline!B$7 )</f>
        <v>4.0496081234716236E-4</v>
      </c>
      <c r="AB75" s="1">
        <f>J75 * ( Baseline!D$87 * Baseline!B$11 )</f>
        <v>3.3110911862957067E-2</v>
      </c>
      <c r="AC75" s="1">
        <f>K75 * ( Baseline!F$87 * Baseline!B$16 )</f>
        <v>4.8382586611128708E-4</v>
      </c>
      <c r="AD75" s="1">
        <f>L75 * ( Baseline!F$87 * Baseline!B$16 )</f>
        <v>5.0814933806468611E-4</v>
      </c>
      <c r="AE75" s="48">
        <f t="shared" si="1"/>
        <v>3.4507847879480205E-2</v>
      </c>
      <c r="AF75" s="48">
        <f>M75 * ( Baseline!B$87 * Baseline!B$7 )</f>
        <v>1.1164894308966977E-3</v>
      </c>
      <c r="AG75" s="48">
        <f>N75 * ( Baseline!D$87 * Baseline!B$11 )</f>
        <v>2.5694542256456132E-4</v>
      </c>
      <c r="AH75" s="48">
        <f>O75 * ( Baseline!F$87 * Baseline!B$16 )</f>
        <v>4.6024148434297328E-2</v>
      </c>
      <c r="AI75" s="48">
        <f>P75 * ( Baseline!H$87 * Baseline!B$18 )</f>
        <v>5.7989525534390377E-4</v>
      </c>
      <c r="AJ75" s="48">
        <f t="shared" si="2"/>
        <v>4.7977478543102491E-2</v>
      </c>
      <c r="AK75" s="48">
        <f>Q75 * ( Baseline!B$87 * Baseline!B$7 )</f>
        <v>1.7090388935508854E-5</v>
      </c>
      <c r="AL75" s="48">
        <f>R75 * ( Baseline!D$87 * Baseline!B$11 )</f>
        <v>2.6986288981271759E-4</v>
      </c>
      <c r="AM75" s="48">
        <f>S75 * ( Baseline!F$87 * Baseline!B$16 )</f>
        <v>5.7276224023301969E-5</v>
      </c>
      <c r="AN75" s="48">
        <f>T75 * ( Baseline!H$87 * Baseline!B$18 )</f>
        <v>3.4658053841407188E-2</v>
      </c>
      <c r="AO75" s="48">
        <f t="shared" si="3"/>
        <v>3.5002283344178715E-2</v>
      </c>
      <c r="AP75" s="48"/>
      <c r="AQ75" s="48">
        <f>V75 * ( (1-Baseline!B$88-Baseline!B$87) + (1-B75)*Baseline!B$88 )</f>
        <v>0.1054355789153569</v>
      </c>
      <c r="AR75" s="48">
        <f>W75 * ( (1-Baseline!B$88-Baseline!B$87) + (1-B75)*Baseline!B$88 )</f>
        <v>4.0529421292983717E-4</v>
      </c>
      <c r="AS75" s="48">
        <f>X75 * ( (1-Baseline!B$88-Baseline!B$87) + (1-B75)*Baseline!B$88 )</f>
        <v>2.1040701607163473E-3</v>
      </c>
      <c r="AT75" s="48">
        <f>Y75 * ( (1-Baseline!B$88-Baseline!B$87) + (1-B75)*Baseline!B$88 )</f>
        <v>3.2608642824259119E-4</v>
      </c>
      <c r="AU75" s="48">
        <f t="shared" si="4"/>
        <v>0.10827102971724568</v>
      </c>
      <c r="AV75" s="48">
        <f>AA75 * ( (1-Baseline!D$88-Baseline!D$87) + (1-B75)*Baseline!D$88 )</f>
        <v>3.1678266947966852E-4</v>
      </c>
      <c r="AW75" s="48">
        <f>AB75 * ( (1-Baseline!D$88-Baseline!D$87) + (1-B75)*Baseline!D$88 )</f>
        <v>2.5901180383502514E-2</v>
      </c>
      <c r="AX75" s="48">
        <f>AC75 * ( (1-Baseline!D$88-Baseline!D$87) + (1-B75)*Baseline!D$88 )</f>
        <v>3.784752616968129E-4</v>
      </c>
      <c r="AY75" s="48">
        <f>AD75 * ( (1-Baseline!D$88-Baseline!D$87) + (1-B75)*Baseline!D$88 )</f>
        <v>3.9750242220587979E-4</v>
      </c>
      <c r="AZ75" s="48">
        <f t="shared" si="5"/>
        <v>2.6993940736884874E-2</v>
      </c>
      <c r="BA75" s="48">
        <f>AF75 * ( (1-Baseline!F$88-Baseline!F$87) + (1-Baseline!B$36)*Baseline!F$88 )</f>
        <v>8.0346152213505242E-4</v>
      </c>
      <c r="BB75" s="48">
        <f>AG75 * ( (1-Baseline!F$88-Baseline!F$87) + (1-Baseline!B$36)*Baseline!F$88 )</f>
        <v>1.849061483309804E-4</v>
      </c>
      <c r="BC75" s="48">
        <f>AH75 * ( (1-Baseline!F$88-Baseline!F$87) + (1-Baseline!B$36)*Baseline!F$88 )</f>
        <v>3.3120449986070256E-2</v>
      </c>
      <c r="BD75" s="48">
        <f>AI75 * ( (1-Baseline!F$88-Baseline!F$87) + (1-Baseline!B$36)*Baseline!F$88 )</f>
        <v>4.173111823936442E-4</v>
      </c>
      <c r="BE75" s="48">
        <f t="shared" si="6"/>
        <v>3.4526128838929936E-2</v>
      </c>
      <c r="BF75" s="48">
        <f>AK75 * ( (1-Baseline!H$88-Baseline!H$87) + (1-Baseline!B$36)*Baseline!H$88 )</f>
        <v>1.3541056961382374E-5</v>
      </c>
      <c r="BG75" s="48">
        <f>AL75 * ( (1-Baseline!H$88-Baseline!H$87) + (1-Baseline!B$36)*Baseline!H$88 )</f>
        <v>2.1381776485641238E-4</v>
      </c>
      <c r="BH75" s="48">
        <f>AM75 * ( (1-Baseline!H$88-Baseline!H$87) + (1-Baseline!B$36)*Baseline!H$88 )</f>
        <v>4.5381097818142608E-5</v>
      </c>
      <c r="BI75" s="48">
        <f>AN75 * ( (1-Baseline!H$88-Baseline!H$87) + (1-Baseline!B$36)*Baseline!H$88 )</f>
        <v>2.7460269219623742E-2</v>
      </c>
      <c r="BJ75" s="48">
        <f t="shared" si="7"/>
        <v>2.773300913925968E-2</v>
      </c>
      <c r="BK75" s="48"/>
      <c r="BL75" s="48">
        <f t="shared" si="18"/>
        <v>0.97381154673328896</v>
      </c>
      <c r="BM75" s="48">
        <f t="shared" si="19"/>
        <v>3.7433301778719563E-3</v>
      </c>
      <c r="BN75" s="48">
        <f t="shared" si="20"/>
        <v>1.9433362425860495E-2</v>
      </c>
      <c r="BO75" s="48">
        <f t="shared" si="21"/>
        <v>3.0117606629786334E-3</v>
      </c>
      <c r="BP75" s="48">
        <f t="shared" si="8"/>
        <v>1</v>
      </c>
      <c r="BQ75" s="48">
        <f t="shared" si="22"/>
        <v>1.1735325070444884E-2</v>
      </c>
      <c r="BR75" s="48">
        <f t="shared" si="23"/>
        <v>0.95951830953347239</v>
      </c>
      <c r="BS75" s="48">
        <f t="shared" si="24"/>
        <v>1.4020748781583391E-2</v>
      </c>
      <c r="BT75" s="48">
        <f t="shared" si="25"/>
        <v>1.4725616614499242E-2</v>
      </c>
      <c r="BU75" s="48">
        <f t="shared" si="9"/>
        <v>0.99999999999999989</v>
      </c>
      <c r="BV75" s="48">
        <f t="shared" si="26"/>
        <v>2.3271115214895145E-2</v>
      </c>
      <c r="BW75" s="48">
        <f t="shared" si="27"/>
        <v>5.3555424413086672E-3</v>
      </c>
      <c r="BX75" s="48">
        <f t="shared" si="28"/>
        <v>0.95928652008983106</v>
      </c>
      <c r="BY75" s="48">
        <f t="shared" si="29"/>
        <v>1.2086822253965089E-2</v>
      </c>
      <c r="BZ75" s="48">
        <f t="shared" si="10"/>
        <v>0.99999999999999989</v>
      </c>
      <c r="CA75" s="48">
        <f t="shared" si="30"/>
        <v>4.8826497310071012E-4</v>
      </c>
      <c r="CB75" s="48">
        <f t="shared" si="31"/>
        <v>7.7098653010475365E-3</v>
      </c>
      <c r="CC75" s="48">
        <f t="shared" si="32"/>
        <v>1.6363567902157351E-3</v>
      </c>
      <c r="CD75" s="48">
        <f t="shared" si="33"/>
        <v>0.99016551293563604</v>
      </c>
      <c r="CE75" s="48">
        <f t="shared" si="11"/>
        <v>1</v>
      </c>
      <c r="CF75" s="48"/>
      <c r="CG75" s="48">
        <f t="shared" si="34"/>
        <v>0.97381154673328896</v>
      </c>
      <c r="CH75" s="48">
        <f t="shared" si="35"/>
        <v>3.7433301778719563E-3</v>
      </c>
      <c r="CI75" s="48">
        <f t="shared" si="36"/>
        <v>1.9433362425860495E-2</v>
      </c>
      <c r="CJ75" s="48">
        <f t="shared" si="37"/>
        <v>3.0117606629786334E-3</v>
      </c>
      <c r="CK75" s="48">
        <f t="shared" si="12"/>
        <v>1</v>
      </c>
      <c r="CL75" s="48">
        <f t="shared" si="38"/>
        <v>1.1735325070444884E-2</v>
      </c>
      <c r="CM75" s="48">
        <f t="shared" si="39"/>
        <v>0.95951830953347239</v>
      </c>
      <c r="CN75" s="48">
        <f t="shared" si="40"/>
        <v>1.4020748781583391E-2</v>
      </c>
      <c r="CO75" s="48">
        <f t="shared" si="41"/>
        <v>1.4725616614499242E-2</v>
      </c>
      <c r="CP75" s="48">
        <f t="shared" si="13"/>
        <v>0.99999999999999989</v>
      </c>
      <c r="CQ75" s="48">
        <f t="shared" si="42"/>
        <v>2.3271115214895145E-2</v>
      </c>
      <c r="CR75" s="48">
        <f t="shared" si="43"/>
        <v>5.3555424413086672E-3</v>
      </c>
      <c r="CS75" s="48">
        <f t="shared" si="44"/>
        <v>0.95928652008983106</v>
      </c>
      <c r="CT75" s="48">
        <f t="shared" si="45"/>
        <v>1.2086822253965089E-2</v>
      </c>
      <c r="CU75" s="48">
        <f t="shared" si="14"/>
        <v>0.99999999999999989</v>
      </c>
      <c r="CV75" s="48">
        <f t="shared" si="46"/>
        <v>4.8826497310071012E-4</v>
      </c>
      <c r="CW75" s="48">
        <f t="shared" si="47"/>
        <v>7.7098653010475365E-3</v>
      </c>
      <c r="CX75" s="48">
        <f t="shared" si="48"/>
        <v>1.6363567902157351E-3</v>
      </c>
      <c r="CY75" s="48">
        <f t="shared" si="49"/>
        <v>0.99016551293563604</v>
      </c>
      <c r="CZ75" s="48">
        <f t="shared" si="15"/>
        <v>1</v>
      </c>
      <c r="DA75" s="48"/>
      <c r="DB75" s="48">
        <f>(AQ75*Baseline!B$7 + AV75*Baseline!B$11 + BA75*Baseline!B$16 + BF75*Baseline!B$18)</f>
        <v>55127.418119517206</v>
      </c>
      <c r="DC75" s="48">
        <f>(AR75*Baseline!B$7 + AW75*Baseline!B$11 + BB75*Baseline!B$16 + BG75*Baseline!B$18)</f>
        <v>66153.408346581025</v>
      </c>
      <c r="DD75" s="48">
        <f>(AS75*Baseline!B$7 + AX75*Baseline!B$11 + BC75*Baseline!B$16 + BH75*Baseline!B$18)</f>
        <v>114869.97250322165</v>
      </c>
      <c r="DE75" s="48">
        <f>(AT75*Baseline!B$7 + AY75*Baseline!B$11 + BD75*Baseline!B$16 + BI75*Baseline!B$18)</f>
        <v>1259836.8242236467</v>
      </c>
      <c r="DF75" s="48">
        <f t="shared" si="16"/>
        <v>1495987.6231929665</v>
      </c>
      <c r="DG75" s="48"/>
      <c r="DH75" s="48">
        <f t="shared" si="50"/>
        <v>3.6850183293532741E-2</v>
      </c>
      <c r="DI75" s="48">
        <f t="shared" si="51"/>
        <v>4.4220558593517145E-2</v>
      </c>
      <c r="DJ75" s="48">
        <f t="shared" si="52"/>
        <v>7.6785376243988249E-2</v>
      </c>
      <c r="DK75" s="48">
        <f t="shared" si="53"/>
        <v>0.84214388186896194</v>
      </c>
      <c r="DL75" s="48">
        <f t="shared" si="17"/>
        <v>1</v>
      </c>
      <c r="DM75" s="48"/>
      <c r="DN75" s="48">
        <f>DH75 / (Baseline!B$7/Baseline!B$17)</f>
        <v>3.9335146911522361</v>
      </c>
      <c r="DO75" s="48">
        <f>DI75 / (Baseline!B$11/Baseline!B$17)</f>
        <v>1.0675054495709575</v>
      </c>
      <c r="DP75" s="48">
        <f>DJ75 / (Baseline!B$16/Baseline!B$17)</f>
        <v>1.1865661135523562</v>
      </c>
      <c r="DQ75" s="48">
        <f>DK75 / (Baseline!B$18/Baseline!B$17)</f>
        <v>0.95211800473112362</v>
      </c>
      <c r="DR75" s="71"/>
      <c r="DS75" s="48">
        <f>(AU75*Baseline!B$34)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2.877018570758685E-2</v>
      </c>
      <c r="DT75" s="48">
        <f>(AZ75*Baseline!B$34) + (Baseline!D$88*(1-Baseline!D$89)*Baseline!B$35) + (Baseline!D$88*Baseline!D$89*((1-Baseline!D$90)*Baseline!B$40 + Baseline!D$90*Baseline!B$41))</f>
        <v>1.0462659110532735E-2</v>
      </c>
      <c r="DU75" s="48">
        <f>(BE75*Baseline!B$34) + (Baseline!F$88*(1-Baseline!F$89)*Baseline!B$35) + (Baseline!F$88*Baseline!F$89*((1-Baseline!F$90)*Baseline!B$40 + Baseline!F$90*Baseline!B$41))</f>
        <v>1.2909559325839494E-2</v>
      </c>
      <c r="DV75" s="48">
        <f>(BJ75*Baseline!B$34) + (Baseline!H$88*(1-Baseline!H$89)*Baseline!B$35) + (Baseline!H$88*Baseline!H$89*((1-Baseline!H$90)*Baseline!B$40 + Baseline!H$90*Baseline!B$41))</f>
        <v>9.3049513708889538E-3</v>
      </c>
      <c r="DW75" s="48">
        <f>( DS75*Baseline!B$7 + DT75*Baseline!B$11 + DU75*Baseline!B$16 + DV75*Baseline!B$18 ) / Baseline!B$17</f>
        <v>9.7685261698051383E-3</v>
      </c>
    </row>
    <row r="76" spans="1:127">
      <c r="A76" s="7" t="s">
        <v>195</v>
      </c>
      <c r="B76" s="1">
        <f>MIN( MAX( NORMINV( MCrands!B76, (B$5+B$4)/2, (B$5-B$4)/3.29 ), 0 ), 1 )</f>
        <v>0.62629538906340054</v>
      </c>
      <c r="C76" s="1">
        <f>MAX( NORMINV( MCrands!C76, (C$5+C$4)/2, (C$5-C$4)/3.29 ), 0 )</f>
        <v>2.1002286335034506</v>
      </c>
      <c r="D76" s="40"/>
      <c r="E76" s="40">
        <f>Baseline!B$33 * (C76 * Baseline!B$66*Baseline!B$66/Baseline!B$73 + Baseline!B$52*Baseline!B$52/Baseline!B$74 + Baseline!B$53*Baseline!B$53/Baseline!B$75 + Baseline!B$54*Baseline!B$54/Baseline!B$76)</f>
        <v>1.7583307986569578E-5</v>
      </c>
      <c r="F76" s="40">
        <f>Baseline!B$33 * (C76 * Baseline!B$66*Baseline!B$57/Baseline!B$73 + Baseline!B$52*Baseline!B$67/Baseline!B$74 + Baseline!B$53*Baseline!B$55/Baseline!B$75 + Baseline!B$54*Baseline!B$56/Baseline!B$76)</f>
        <v>3.8956257717816656E-8</v>
      </c>
      <c r="G76" s="1">
        <f>Baseline!B$33 * (C76 * Baseline!B$66*Baseline!B$58/Baseline!B$73 + Baseline!B$52*Baseline!B$59/Baseline!B$74 + Baseline!B$53*Baseline!B$68/Baseline!B$75 + Baseline!B$54*Baseline!B$60/Baseline!B$76)</f>
        <v>1.0742184276495042E-7</v>
      </c>
      <c r="H76" s="40">
        <f>Baseline!B$33 * (C76 * Baseline!B$66*Baseline!B$61/Baseline!B$73 + Baseline!B$52*Baseline!B$62/Baseline!B$74 + Baseline!B$53*Baseline!B$63/Baseline!B$75 + Baseline!B$54*Baseline!B$69/Baseline!B$76)</f>
        <v>1.6316192746489176E-9</v>
      </c>
      <c r="I76" s="40">
        <f>Baseline!B$33 * (C76 * Baseline!B$57*Baseline!B$66/Baseline!B$73 + Baseline!B$67*Baseline!B$52/Baseline!B$74 + Baseline!B$55*Baseline!B$53/Baseline!B$75 + Baseline!B$56*Baseline!B$54/Baseline!B$76)</f>
        <v>3.8956257717816656E-8</v>
      </c>
      <c r="J76" s="1">
        <f>Baseline!B$33 * (C76 * Baseline!B$57*Baseline!B$57/Baseline!B$73 + Baseline!B$67*Baseline!B$67/Baseline!B$74 + Baseline!B$55*Baseline!B$55/Baseline!B$75 + Baseline!B$56*Baseline!B$56/Baseline!B$76)</f>
        <v>1.7949605594011956E-6</v>
      </c>
      <c r="K76" s="40">
        <f>Baseline!B$33 * (C76 * Baseline!B$57*Baseline!B$58/Baseline!B$73 + Baseline!B$67*Baseline!B$59/Baseline!B$74 + Baseline!B$55*Baseline!B$68/Baseline!B$75 + Baseline!B$56*Baseline!B$60/Baseline!B$76)</f>
        <v>1.3929131238505199E-8</v>
      </c>
      <c r="L76" s="1">
        <f>Baseline!B$33 * (C76 * Baseline!B$57*Baseline!B$61/Baseline!B$73 + Baseline!B$67*Baseline!B$62/Baseline!B$74 + Baseline!B$55*Baseline!B$63/Baseline!B$75 + Baseline!B$56*Baseline!B$69/Baseline!B$76)</f>
        <v>1.4629412243104151E-8</v>
      </c>
      <c r="M76" s="40">
        <f>Baseline!B$33 * (C76 * Baseline!B$58*Baseline!B$66/Baseline!B$73 + Baseline!B$59*Baseline!B$52/Baseline!B$74 + Baseline!B$68*Baseline!B$53/Baseline!B$75 + Baseline!B$60*Baseline!B$54/Baseline!B$76)</f>
        <v>1.0742184276495042E-7</v>
      </c>
      <c r="N76" s="1">
        <f>Baseline!B$33 * (C76 * Baseline!B$58*Baseline!B$57/Baseline!B$73 + Baseline!B$59*Baseline!B$67/Baseline!B$74 + Baseline!B$68*Baseline!B$55/Baseline!B$75 + Baseline!B$60*Baseline!B$56/Baseline!B$76)</f>
        <v>1.3929131238505199E-8</v>
      </c>
      <c r="O76" s="1">
        <f>Baseline!B$33 * (C76 * Baseline!B$58*Baseline!B$58/Baseline!B$73 + Baseline!B$59*Baseline!B$59/Baseline!B$74 + Baseline!B$68*Baseline!B$68/Baseline!B$75 + Baseline!B$60*Baseline!B$60/Baseline!B$76)</f>
        <v>1.325016599389153E-6</v>
      </c>
      <c r="P76" s="40">
        <f>Baseline!B$33 * (C76 * Baseline!B$58*Baseline!B$61/Baseline!B$73 + Baseline!B$59*Baseline!B$62/Baseline!B$74 + Baseline!B$68*Baseline!B$63/Baseline!B$75 + Baseline!B$60*Baseline!B$69/Baseline!B$76)</f>
        <v>1.6489544258329212E-9</v>
      </c>
      <c r="Q76" s="40">
        <f>Baseline!B$33 * (C76 * Baseline!B$61*Baseline!B$66/Baseline!B$73 + Baseline!B$62*Baseline!B$52/Baseline!B$74 + Baseline!B$63*Baseline!B$53/Baseline!B$75 + Baseline!B$69*Baseline!B$54/Baseline!B$76)</f>
        <v>1.6316192746489176E-9</v>
      </c>
      <c r="R76" s="40">
        <f>Baseline!B$33 * (C76 * Baseline!B$61*Baseline!B$57/Baseline!B$73 + Baseline!B$62*Baseline!B$67/Baseline!B$74 + Baseline!B$63*Baseline!B$55/Baseline!B$75 + Baseline!B$69*Baseline!B$56/Baseline!B$76)</f>
        <v>1.4629412243104151E-8</v>
      </c>
      <c r="S76" s="40">
        <f>Baseline!B$33 * (C76 * Baseline!B$61*Baseline!B$58/Baseline!B$73 + Baseline!B$62*Baseline!B$59/Baseline!B$74 + Baseline!B$63*Baseline!B$68/Baseline!B$75 + Baseline!B$69*Baseline!B$60/Baseline!B$76)</f>
        <v>1.6489544258329212E-9</v>
      </c>
      <c r="T76" s="40">
        <f>Baseline!B$33 * (C76 * Baseline!B$61*Baseline!B$61/Baseline!B$73 + Baseline!B$62*Baseline!B$62/Baseline!B$74 + Baseline!B$63*Baseline!B$63/Baseline!B$75 + Baseline!B$69*Baseline!B$69/Baseline!B$76)</f>
        <v>9.8551801406345475E-8</v>
      </c>
      <c r="U76" s="40"/>
      <c r="V76" s="40">
        <f>E76 * ( Baseline!B$87 * Baseline!B$7 )</f>
        <v>0.18249715359260565</v>
      </c>
      <c r="W76" s="40">
        <f>F76 * ( Baseline!D$87 * Baseline!B$11 )</f>
        <v>7.1861033557576353E-4</v>
      </c>
      <c r="X76" s="40">
        <f>G76 * ( Baseline!F$87 * Baseline!B$16 )</f>
        <v>3.7312729928229691E-3</v>
      </c>
      <c r="Y76" s="40">
        <f>H76 * ( Baseline!H$87 * Baseline!B$18 )</f>
        <v>5.7379720694401577E-4</v>
      </c>
      <c r="Z76" s="48">
        <f t="shared" si="0"/>
        <v>0.1875208341279484</v>
      </c>
      <c r="AA76" s="40">
        <f>I76 * ( Baseline!B$87 * Baseline!B$7 )</f>
        <v>4.0432699885321909E-4</v>
      </c>
      <c r="AB76" s="1">
        <f>J76 * ( Baseline!D$87 * Baseline!B$11 )</f>
        <v>3.3110911712308233E-2</v>
      </c>
      <c r="AC76" s="1">
        <f>K76 * ( Baseline!F$87 * Baseline!B$16 )</f>
        <v>4.8382516875496271E-4</v>
      </c>
      <c r="AD76" s="1">
        <f>L76 * ( Baseline!F$87 * Baseline!B$16 )</f>
        <v>5.081492683290538E-4</v>
      </c>
      <c r="AE76" s="48">
        <f t="shared" si="1"/>
        <v>3.4507213148245466E-2</v>
      </c>
      <c r="AF76" s="48">
        <f>M76 * ( Baseline!B$87 * Baseline!B$7 )</f>
        <v>1.1149313060574203E-3</v>
      </c>
      <c r="AG76" s="48">
        <f>N76 * ( Baseline!D$87 * Baseline!B$11 )</f>
        <v>2.5694505221950955E-4</v>
      </c>
      <c r="AH76" s="48">
        <f>O76 * ( Baseline!F$87 * Baseline!B$16 )</f>
        <v>4.6024146719963042E-2</v>
      </c>
      <c r="AI76" s="48">
        <f>P76 * ( Baseline!H$87 * Baseline!B$18 )</f>
        <v>5.7989351965978325E-4</v>
      </c>
      <c r="AJ76" s="48">
        <f t="shared" si="2"/>
        <v>4.7975916597899758E-2</v>
      </c>
      <c r="AK76" s="48">
        <f>Q76 * ( Baseline!B$87 * Baseline!B$7 )</f>
        <v>1.6934576451581118E-5</v>
      </c>
      <c r="AL76" s="48">
        <f>R76 * ( Baseline!D$87 * Baseline!B$11 )</f>
        <v>2.6986285277821241E-4</v>
      </c>
      <c r="AM76" s="48">
        <f>S76 * ( Baseline!F$87 * Baseline!B$16 )</f>
        <v>5.7276052589872221E-5</v>
      </c>
      <c r="AN76" s="48">
        <f>T76 * ( Baseline!H$87 * Baseline!B$18 )</f>
        <v>3.4658053667838778E-2</v>
      </c>
      <c r="AO76" s="48">
        <f t="shared" si="3"/>
        <v>3.5002127149658446E-2</v>
      </c>
      <c r="AP76" s="48"/>
      <c r="AQ76" s="48">
        <f>V76 * ( (1-Baseline!B$88-Baseline!B$87) + (1-B76)*Baseline!B$88 )</f>
        <v>7.686727253282663E-2</v>
      </c>
      <c r="AR76" s="48">
        <f>W76 * ( (1-Baseline!B$88-Baseline!B$87) + (1-B76)*Baseline!B$88 )</f>
        <v>3.0267659205752295E-4</v>
      </c>
      <c r="AS76" s="48">
        <f>X76 * ( (1-Baseline!B$88-Baseline!B$87) + (1-B76)*Baseline!B$88 )</f>
        <v>1.5716013778163376E-3</v>
      </c>
      <c r="AT76" s="48">
        <f>Y76 * ( (1-Baseline!B$88-Baseline!B$87) + (1-B76)*Baseline!B$88 )</f>
        <v>2.4168172169523338E-4</v>
      </c>
      <c r="AU76" s="48">
        <f t="shared" si="4"/>
        <v>7.8983232224395739E-2</v>
      </c>
      <c r="AV76" s="48">
        <f>AA76 * ( (1-Baseline!D$88-Baseline!D$87) + (1-B76)*Baseline!D$88 )</f>
        <v>2.8740293523496816E-4</v>
      </c>
      <c r="AW76" s="48">
        <f>AB76 * ( (1-Baseline!D$88-Baseline!D$87) + (1-B76)*Baseline!D$88 )</f>
        <v>2.3535834216893054E-2</v>
      </c>
      <c r="AX76" s="48">
        <f>AC76 * ( (1-Baseline!D$88-Baseline!D$87) + (1-B76)*Baseline!D$88 )</f>
        <v>3.4391167059118346E-4</v>
      </c>
      <c r="AY76" s="48">
        <f>AD76 * ( (1-Baseline!D$88-Baseline!D$87) + (1-B76)*Baseline!D$88 )</f>
        <v>3.6120168000032326E-4</v>
      </c>
      <c r="AZ76" s="48">
        <f t="shared" si="5"/>
        <v>2.4528350502719527E-2</v>
      </c>
      <c r="BA76" s="48">
        <f>AF76 * ( (1-Baseline!F$88-Baseline!F$87) + (1-Baseline!B$36)*Baseline!F$88 )</f>
        <v>8.0234024564071352E-4</v>
      </c>
      <c r="BB76" s="48">
        <f>AG76 * ( (1-Baseline!F$88-Baseline!F$87) + (1-Baseline!B$36)*Baseline!F$88 )</f>
        <v>1.8490588181883011E-4</v>
      </c>
      <c r="BC76" s="48">
        <f>AH76 * ( (1-Baseline!F$88-Baseline!F$87) + (1-Baseline!B$36)*Baseline!F$88 )</f>
        <v>3.3120448752380446E-2</v>
      </c>
      <c r="BD76" s="48">
        <f>AI76 * ( (1-Baseline!F$88-Baseline!F$87) + (1-Baseline!B$36)*Baseline!F$88 )</f>
        <v>4.1730993333980918E-4</v>
      </c>
      <c r="BE76" s="48">
        <f t="shared" si="6"/>
        <v>3.4525004813179792E-2</v>
      </c>
      <c r="BF76" s="48">
        <f>AK76 * ( (1-Baseline!H$88-Baseline!H$87) + (1-Baseline!B$36)*Baseline!H$88 )</f>
        <v>1.3417603614116751E-5</v>
      </c>
      <c r="BG76" s="48">
        <f>AL76 * ( (1-Baseline!H$88-Baseline!H$87) + (1-Baseline!B$36)*Baseline!H$88 )</f>
        <v>2.1381773551323323E-4</v>
      </c>
      <c r="BH76" s="48">
        <f>AM76 * ( (1-Baseline!H$88-Baseline!H$87) + (1-Baseline!B$36)*Baseline!H$88 )</f>
        <v>4.5380961988007552E-5</v>
      </c>
      <c r="BI76" s="48">
        <f>AN76 * ( (1-Baseline!H$88-Baseline!H$87) + (1-Baseline!B$36)*Baseline!H$88 )</f>
        <v>2.7460269082102019E-2</v>
      </c>
      <c r="BJ76" s="48">
        <f t="shared" si="7"/>
        <v>2.7732885383217377E-2</v>
      </c>
      <c r="BK76" s="48"/>
      <c r="BL76" s="48">
        <f t="shared" si="18"/>
        <v>0.97321001392349282</v>
      </c>
      <c r="BM76" s="48">
        <f t="shared" si="19"/>
        <v>3.8321626443142015E-3</v>
      </c>
      <c r="BN76" s="48">
        <f t="shared" si="20"/>
        <v>1.9897911664988985E-2</v>
      </c>
      <c r="BO76" s="48">
        <f t="shared" si="21"/>
        <v>3.0599117672039842E-3</v>
      </c>
      <c r="BP76" s="48">
        <f t="shared" si="8"/>
        <v>1</v>
      </c>
      <c r="BQ76" s="48">
        <f t="shared" si="22"/>
        <v>1.1717173366513293E-2</v>
      </c>
      <c r="BR76" s="48">
        <f t="shared" si="23"/>
        <v>0.95953595470203223</v>
      </c>
      <c r="BS76" s="48">
        <f t="shared" si="24"/>
        <v>1.4020986472492433E-2</v>
      </c>
      <c r="BT76" s="48">
        <f t="shared" si="25"/>
        <v>1.4725885458962104E-2</v>
      </c>
      <c r="BU76" s="48">
        <f t="shared" si="9"/>
        <v>1</v>
      </c>
      <c r="BV76" s="48">
        <f t="shared" si="26"/>
        <v>2.3239395620139724E-2</v>
      </c>
      <c r="BW76" s="48">
        <f t="shared" si="27"/>
        <v>5.3557090815594304E-3</v>
      </c>
      <c r="BX76" s="48">
        <f t="shared" si="28"/>
        <v>0.95931771571359292</v>
      </c>
      <c r="BY76" s="48">
        <f t="shared" si="29"/>
        <v>1.2087179584707909E-2</v>
      </c>
      <c r="BZ76" s="48">
        <f t="shared" si="10"/>
        <v>1</v>
      </c>
      <c r="CA76" s="48">
        <f t="shared" si="30"/>
        <v>4.8381563723753191E-4</v>
      </c>
      <c r="CB76" s="48">
        <f t="shared" si="31"/>
        <v>7.7098986477124936E-3</v>
      </c>
      <c r="CC76" s="48">
        <f t="shared" si="32"/>
        <v>1.6363591945420129E-3</v>
      </c>
      <c r="CD76" s="48">
        <f t="shared" si="33"/>
        <v>0.99016992652050795</v>
      </c>
      <c r="CE76" s="48">
        <f t="shared" si="11"/>
        <v>1</v>
      </c>
      <c r="CF76" s="48"/>
      <c r="CG76" s="48">
        <f t="shared" si="34"/>
        <v>0.97321001392349282</v>
      </c>
      <c r="CH76" s="48">
        <f t="shared" si="35"/>
        <v>3.8321626443142015E-3</v>
      </c>
      <c r="CI76" s="48">
        <f t="shared" si="36"/>
        <v>1.9897911664988985E-2</v>
      </c>
      <c r="CJ76" s="48">
        <f t="shared" si="37"/>
        <v>3.0599117672039842E-3</v>
      </c>
      <c r="CK76" s="48">
        <f t="shared" si="12"/>
        <v>1</v>
      </c>
      <c r="CL76" s="48">
        <f t="shared" si="38"/>
        <v>1.1717173366513293E-2</v>
      </c>
      <c r="CM76" s="48">
        <f t="shared" si="39"/>
        <v>0.95953595470203223</v>
      </c>
      <c r="CN76" s="48">
        <f t="shared" si="40"/>
        <v>1.4020986472492433E-2</v>
      </c>
      <c r="CO76" s="48">
        <f t="shared" si="41"/>
        <v>1.4725885458962104E-2</v>
      </c>
      <c r="CP76" s="48">
        <f t="shared" si="13"/>
        <v>1</v>
      </c>
      <c r="CQ76" s="48">
        <f t="shared" si="42"/>
        <v>2.3239395620139724E-2</v>
      </c>
      <c r="CR76" s="48">
        <f t="shared" si="43"/>
        <v>5.3557090815594304E-3</v>
      </c>
      <c r="CS76" s="48">
        <f t="shared" si="44"/>
        <v>0.95931771571359292</v>
      </c>
      <c r="CT76" s="48">
        <f t="shared" si="45"/>
        <v>1.2087179584707909E-2</v>
      </c>
      <c r="CU76" s="48">
        <f t="shared" si="14"/>
        <v>1</v>
      </c>
      <c r="CV76" s="48">
        <f t="shared" si="46"/>
        <v>4.8381563723753191E-4</v>
      </c>
      <c r="CW76" s="48">
        <f t="shared" si="47"/>
        <v>7.7098986477124936E-3</v>
      </c>
      <c r="CX76" s="48">
        <f t="shared" si="48"/>
        <v>1.6363591945420129E-3</v>
      </c>
      <c r="CY76" s="48">
        <f t="shared" si="49"/>
        <v>0.99016992652050795</v>
      </c>
      <c r="CZ76" s="48">
        <f t="shared" si="15"/>
        <v>1</v>
      </c>
      <c r="DA76" s="48"/>
      <c r="DB76" s="48">
        <f>(AQ76*Baseline!B$7 + AV76*Baseline!B$11 + BA76*Baseline!B$16 + BF76*Baseline!B$18)</f>
        <v>41199.373578588828</v>
      </c>
      <c r="DC76" s="48">
        <f>(AR76*Baseline!B$7 + AW76*Baseline!B$11 + BB76*Baseline!B$16 + BG76*Baseline!B$18)</f>
        <v>61031.023980956525</v>
      </c>
      <c r="DD76" s="48">
        <f>(AS76*Baseline!B$7 + AX76*Baseline!B$11 + BC76*Baseline!B$16 + BH76*Baseline!B$18)</f>
        <v>114537.59130308723</v>
      </c>
      <c r="DE76" s="48">
        <f>(AT76*Baseline!B$7 + AY76*Baseline!B$11 + BD76*Baseline!B$16 + BI76*Baseline!B$18)</f>
        <v>1259718.0285572717</v>
      </c>
      <c r="DF76" s="48">
        <f t="shared" si="16"/>
        <v>1476486.0174199042</v>
      </c>
      <c r="DG76" s="48"/>
      <c r="DH76" s="48">
        <f t="shared" si="50"/>
        <v>2.7903666606056289E-2</v>
      </c>
      <c r="DI76" s="48">
        <f t="shared" si="51"/>
        <v>4.1335321337892257E-2</v>
      </c>
      <c r="DJ76" s="48">
        <f t="shared" si="52"/>
        <v>7.7574450385406793E-2</v>
      </c>
      <c r="DK76" s="48">
        <f t="shared" si="53"/>
        <v>0.85318656167064466</v>
      </c>
      <c r="DL76" s="48">
        <f t="shared" si="17"/>
        <v>1</v>
      </c>
      <c r="DM76" s="48"/>
      <c r="DN76" s="48">
        <f>DH76 / (Baseline!B$7/Baseline!B$17)</f>
        <v>2.9785328788635743</v>
      </c>
      <c r="DO76" s="48">
        <f>DI76 / (Baseline!B$11/Baseline!B$17)</f>
        <v>0.99785444126966794</v>
      </c>
      <c r="DP76" s="48">
        <f>DJ76 / (Baseline!B$16/Baseline!B$17)</f>
        <v>1.1987596936725158</v>
      </c>
      <c r="DQ76" s="48">
        <f>DK76 / (Baseline!B$18/Baseline!B$17)</f>
        <v>0.96460272911851608</v>
      </c>
      <c r="DR76" s="71"/>
      <c r="DS76" s="48">
        <f>(AU76*Baseline!B$34)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2.4377016083659362E-2</v>
      </c>
      <c r="DT76" s="48">
        <f>(AZ76*Baseline!B$34) + (Baseline!D$88*(1-Baseline!D$89)*Baseline!B$35) + (Baseline!D$88*Baseline!D$89*((1-Baseline!D$90)*Baseline!B$40 + Baseline!D$90*Baseline!B$41))</f>
        <v>1.0092820575407932E-2</v>
      </c>
      <c r="DU76" s="48">
        <f>(BE76*Baseline!B$34) + (Baseline!F$88*(1-Baseline!F$89)*Baseline!B$35) + (Baseline!F$88*Baseline!F$89*((1-Baseline!F$90)*Baseline!B$40 + Baseline!F$90*Baseline!B$41))</f>
        <v>1.2909390721976971E-2</v>
      </c>
      <c r="DV76" s="48">
        <f>(BJ76*Baseline!B$34) + (Baseline!H$88*(1-Baseline!H$89)*Baseline!B$35) + (Baseline!H$88*Baseline!H$89*((1-Baseline!H$90)*Baseline!B$40 + Baseline!H$90*Baseline!B$41))</f>
        <v>9.304932807482607E-3</v>
      </c>
      <c r="DW76" s="48">
        <f>( DS76*Baseline!B$7 + DT76*Baseline!B$11 + DU76*Baseline!B$16 + DV76*Baseline!B$18 ) / Baseline!B$17</f>
        <v>9.7120222249770464E-3</v>
      </c>
    </row>
    <row r="77" spans="1:127">
      <c r="A77" s="7" t="s">
        <v>198</v>
      </c>
      <c r="B77" s="1">
        <f>MIN( MAX( NORMINV( MCrands!B77, (B$5+B$4)/2, (B$5-B$4)/3.29 ), 0 ), 1 )</f>
        <v>0.53705918150060605</v>
      </c>
      <c r="C77" s="1">
        <f>MAX( NORMINV( MCrands!C77, (C$5+C$4)/2, (C$5-C$4)/3.29 ), 0 )</f>
        <v>2.5201496630160221</v>
      </c>
      <c r="D77" s="40"/>
      <c r="E77" s="40">
        <f>Baseline!B$33 * (C77 * Baseline!B$66*Baseline!B$66/Baseline!B$73 + Baseline!B$52*Baseline!B$52/Baseline!B$74 + Baseline!B$53*Baseline!B$53/Baseline!B$75 + Baseline!B$54*Baseline!B$54/Baseline!B$76)</f>
        <v>2.1097225105539774E-5</v>
      </c>
      <c r="F77" s="40">
        <f>Baseline!B$33 * (C77 * Baseline!B$66*Baseline!B$57/Baseline!B$73 + Baseline!B$52*Baseline!B$67/Baseline!B$74 + Baseline!B$53*Baseline!B$55/Baseline!B$75 + Baseline!B$54*Baseline!B$56/Baseline!B$76)</f>
        <v>3.9426189796582317E-8</v>
      </c>
      <c r="G77" s="1">
        <f>Baseline!B$33 * (C77 * Baseline!B$66*Baseline!B$58/Baseline!B$73 + Baseline!B$52*Baseline!B$59/Baseline!B$74 + Baseline!B$53*Baseline!B$68/Baseline!B$75 + Baseline!B$54*Baseline!B$60/Baseline!B$76)</f>
        <v>1.0857709245858265E-7</v>
      </c>
      <c r="H77" s="40">
        <f>Baseline!B$33 * (C77 * Baseline!B$66*Baseline!B$61/Baseline!B$73 + Baseline!B$52*Baseline!B$62/Baseline!B$74 + Baseline!B$53*Baseline!B$63/Baseline!B$75 + Baseline!B$54*Baseline!B$69/Baseline!B$76)</f>
        <v>1.7471442440121416E-9</v>
      </c>
      <c r="I77" s="40">
        <f>Baseline!B$33 * (C77 * Baseline!B$57*Baseline!B$66/Baseline!B$73 + Baseline!B$67*Baseline!B$52/Baseline!B$74 + Baseline!B$55*Baseline!B$53/Baseline!B$75 + Baseline!B$56*Baseline!B$54/Baseline!B$76)</f>
        <v>3.9426189796582317E-8</v>
      </c>
      <c r="J77" s="1">
        <f>Baseline!B$33 * (C77 * Baseline!B$57*Baseline!B$57/Baseline!B$73 + Baseline!B$67*Baseline!B$67/Baseline!B$74 + Baseline!B$55*Baseline!B$55/Baseline!B$75 + Baseline!B$56*Baseline!B$56/Baseline!B$76)</f>
        <v>1.7949606222473447E-6</v>
      </c>
      <c r="K77" s="40">
        <f>Baseline!B$33 * (C77 * Baseline!B$57*Baseline!B$58/Baseline!B$73 + Baseline!B$67*Baseline!B$59/Baseline!B$74 + Baseline!B$55*Baseline!B$68/Baseline!B$75 + Baseline!B$56*Baseline!B$60/Baseline!B$76)</f>
        <v>1.3929285735288033E-8</v>
      </c>
      <c r="L77" s="1">
        <f>Baseline!B$33 * (C77 * Baseline!B$57*Baseline!B$61/Baseline!B$73 + Baseline!B$67*Baseline!B$62/Baseline!B$74 + Baseline!B$55*Baseline!B$63/Baseline!B$75 + Baseline!B$56*Baseline!B$69/Baseline!B$76)</f>
        <v>1.4629427692782433E-8</v>
      </c>
      <c r="M77" s="40">
        <f>Baseline!B$33 * (C77 * Baseline!B$58*Baseline!B$66/Baseline!B$73 + Baseline!B$59*Baseline!B$52/Baseline!B$74 + Baseline!B$68*Baseline!B$53/Baseline!B$75 + Baseline!B$60*Baseline!B$54/Baseline!B$76)</f>
        <v>1.0857709245858265E-7</v>
      </c>
      <c r="N77" s="1">
        <f>Baseline!B$33 * (C77 * Baseline!B$58*Baseline!B$57/Baseline!B$73 + Baseline!B$59*Baseline!B$67/Baseline!B$74 + Baseline!B$68*Baseline!B$55/Baseline!B$75 + Baseline!B$60*Baseline!B$56/Baseline!B$76)</f>
        <v>1.3929285735288033E-8</v>
      </c>
      <c r="O77" s="1">
        <f>Baseline!B$33 * (C77 * Baseline!B$58*Baseline!B$58/Baseline!B$73 + Baseline!B$59*Baseline!B$59/Baseline!B$74 + Baseline!B$68*Baseline!B$68/Baseline!B$75 + Baseline!B$60*Baseline!B$60/Baseline!B$76)</f>
        <v>1.3250169791937441E-6</v>
      </c>
      <c r="P77" s="40">
        <f>Baseline!B$33 * (C77 * Baseline!B$58*Baseline!B$61/Baseline!B$73 + Baseline!B$59*Baseline!B$62/Baseline!B$74 + Baseline!B$68*Baseline!B$63/Baseline!B$75 + Baseline!B$60*Baseline!B$69/Baseline!B$76)</f>
        <v>1.6489924062920344E-9</v>
      </c>
      <c r="Q77" s="40">
        <f>Baseline!B$33 * (C77 * Baseline!B$61*Baseline!B$66/Baseline!B$73 + Baseline!B$62*Baseline!B$52/Baseline!B$74 + Baseline!B$63*Baseline!B$53/Baseline!B$75 + Baseline!B$69*Baseline!B$54/Baseline!B$76)</f>
        <v>1.7471442440121416E-9</v>
      </c>
      <c r="R77" s="40">
        <f>Baseline!B$33 * (C77 * Baseline!B$61*Baseline!B$57/Baseline!B$73 + Baseline!B$62*Baseline!B$67/Baseline!B$74 + Baseline!B$63*Baseline!B$55/Baseline!B$75 + Baseline!B$69*Baseline!B$56/Baseline!B$76)</f>
        <v>1.4629427692782433E-8</v>
      </c>
      <c r="S77" s="40">
        <f>Baseline!B$33 * (C77 * Baseline!B$61*Baseline!B$58/Baseline!B$73 + Baseline!B$62*Baseline!B$59/Baseline!B$74 + Baseline!B$63*Baseline!B$68/Baseline!B$75 + Baseline!B$69*Baseline!B$60/Baseline!B$76)</f>
        <v>1.6489924062920344E-9</v>
      </c>
      <c r="T77" s="40">
        <f>Baseline!B$33 * (C77 * Baseline!B$61*Baseline!B$61/Baseline!B$73 + Baseline!B$62*Baseline!B$62/Baseline!B$74 + Baseline!B$63*Baseline!B$63/Baseline!B$75 + Baseline!B$69*Baseline!B$69/Baseline!B$76)</f>
        <v>9.8551805204391382E-8</v>
      </c>
      <c r="U77" s="40"/>
      <c r="V77" s="40">
        <f>E77 * ( Baseline!B$87 * Baseline!B$7 )</f>
        <v>0.21896809937039732</v>
      </c>
      <c r="W77" s="40">
        <f>F77 * ( Baseline!D$87 * Baseline!B$11 )</f>
        <v>7.2727898263282324E-4</v>
      </c>
      <c r="X77" s="40">
        <f>G77 * ( Baseline!F$87 * Baseline!B$16 )</f>
        <v>3.7714003251314355E-3</v>
      </c>
      <c r="Y77" s="40">
        <f>H77 * ( Baseline!H$87 * Baseline!B$18 )</f>
        <v>6.1442427343118657E-4</v>
      </c>
      <c r="Z77" s="48">
        <f t="shared" si="0"/>
        <v>0.22408120295159278</v>
      </c>
      <c r="AA77" s="40">
        <f>I77 * ( Baseline!B$87 * Baseline!B$7 )</f>
        <v>4.0920442389872789E-4</v>
      </c>
      <c r="AB77" s="1">
        <f>J77 * ( Baseline!D$87 * Baseline!B$11 )</f>
        <v>3.3110912871605738E-2</v>
      </c>
      <c r="AC77" s="1">
        <f>K77 * ( Baseline!F$87 * Baseline!B$16 )</f>
        <v>4.8383053516516786E-4</v>
      </c>
      <c r="AD77" s="1">
        <f>L77 * ( Baseline!F$87 * Baseline!B$16 )</f>
        <v>5.0814980497007427E-4</v>
      </c>
      <c r="AE77" s="48">
        <f t="shared" si="1"/>
        <v>3.4512097635639706E-2</v>
      </c>
      <c r="AF77" s="48">
        <f>M77 * ( Baseline!B$87 * Baseline!B$7 )</f>
        <v>1.1269216426276294E-3</v>
      </c>
      <c r="AG77" s="48">
        <f>N77 * ( Baseline!D$87 * Baseline!B$11 )</f>
        <v>2.5694790215919733E-4</v>
      </c>
      <c r="AH77" s="48">
        <f>O77 * ( Baseline!F$87 * Baseline!B$16 )</f>
        <v>4.6024159912388125E-2</v>
      </c>
      <c r="AI77" s="48">
        <f>P77 * ( Baseline!H$87 * Baseline!B$18 )</f>
        <v>5.7990687637951327E-4</v>
      </c>
      <c r="AJ77" s="48">
        <f t="shared" si="2"/>
        <v>4.7987936333554471E-2</v>
      </c>
      <c r="AK77" s="48">
        <f>Q77 * ( Baseline!B$87 * Baseline!B$7 )</f>
        <v>1.8133610108602017E-5</v>
      </c>
      <c r="AL77" s="48">
        <f>R77 * ( Baseline!D$87 * Baseline!B$11 )</f>
        <v>2.6986313777218116E-4</v>
      </c>
      <c r="AM77" s="48">
        <f>S77 * ( Baseline!F$87 * Baseline!B$16 )</f>
        <v>5.7277371832380974E-5</v>
      </c>
      <c r="AN77" s="48">
        <f>T77 * ( Baseline!H$87 * Baseline!B$18 )</f>
        <v>3.4658055003510747E-2</v>
      </c>
      <c r="AO77" s="48">
        <f t="shared" si="3"/>
        <v>3.500332912322391E-2</v>
      </c>
      <c r="AP77" s="48"/>
      <c r="AQ77" s="48">
        <f>V77 * ( (1-Baseline!B$88-Baseline!B$87) + (1-B77)*Baseline!B$88 )</f>
        <v>0.10961922492574885</v>
      </c>
      <c r="AR77" s="48">
        <f>W77 * ( (1-Baseline!B$88-Baseline!B$87) + (1-B77)*Baseline!B$88 )</f>
        <v>3.6408846133399481E-4</v>
      </c>
      <c r="AS77" s="48">
        <f>X77 * ( (1-Baseline!B$88-Baseline!B$87) + (1-B77)*Baseline!B$88 )</f>
        <v>1.8880283553372973E-3</v>
      </c>
      <c r="AT77" s="48">
        <f>Y77 * ( (1-Baseline!B$88-Baseline!B$87) + (1-B77)*Baseline!B$88 )</f>
        <v>3.0759143830883786E-4</v>
      </c>
      <c r="AU77" s="48">
        <f t="shared" si="4"/>
        <v>0.112178933180729</v>
      </c>
      <c r="AV77" s="48">
        <f>AA77 * ( (1-Baseline!D$88-Baseline!D$87) + (1-B77)*Baseline!D$88 )</f>
        <v>3.0722899827758651E-4</v>
      </c>
      <c r="AW77" s="48">
        <f>AB77 * ( (1-Baseline!D$88-Baseline!D$87) + (1-B77)*Baseline!D$88 )</f>
        <v>2.4859537188477353E-2</v>
      </c>
      <c r="AX77" s="48">
        <f>AC77 * ( (1-Baseline!D$88-Baseline!D$87) + (1-B77)*Baseline!D$88 )</f>
        <v>3.6325797565593036E-4</v>
      </c>
      <c r="AY77" s="48">
        <f>AD77 * ( (1-Baseline!D$88-Baseline!D$87) + (1-B77)*Baseline!D$88 )</f>
        <v>3.8151678339270318E-4</v>
      </c>
      <c r="AZ77" s="48">
        <f t="shared" si="5"/>
        <v>2.5911540945803571E-2</v>
      </c>
      <c r="BA77" s="48">
        <f>AF77 * ( (1-Baseline!F$88-Baseline!F$87) + (1-Baseline!B$36)*Baseline!F$88 )</f>
        <v>8.1096887552740624E-4</v>
      </c>
      <c r="BB77" s="48">
        <f>AG77 * ( (1-Baseline!F$88-Baseline!F$87) + (1-Baseline!B$36)*Baseline!F$88 )</f>
        <v>1.8490793272662751E-4</v>
      </c>
      <c r="BC77" s="48">
        <f>AH77 * ( (1-Baseline!F$88-Baseline!F$87) + (1-Baseline!B$36)*Baseline!F$88 )</f>
        <v>3.3120458246071696E-2</v>
      </c>
      <c r="BD77" s="48">
        <f>AI77 * ( (1-Baseline!F$88-Baseline!F$87) + (1-Baseline!B$36)*Baseline!F$88 )</f>
        <v>4.1731954526274195E-4</v>
      </c>
      <c r="BE77" s="48">
        <f t="shared" si="6"/>
        <v>3.4533654599588473E-2</v>
      </c>
      <c r="BF77" s="48">
        <f>AK77 * ( (1-Baseline!H$88-Baseline!H$87) + (1-Baseline!B$36)*Baseline!H$88 )</f>
        <v>1.4367621961247548E-5</v>
      </c>
      <c r="BG77" s="48">
        <f>AL77 * ( (1-Baseline!H$88-Baseline!H$87) + (1-Baseline!B$36)*Baseline!H$88 )</f>
        <v>2.1381796131965454E-4</v>
      </c>
      <c r="BH77" s="48">
        <f>AM77 * ( (1-Baseline!H$88-Baseline!H$87) + (1-Baseline!B$36)*Baseline!H$88 )</f>
        <v>4.5382007250232085E-5</v>
      </c>
      <c r="BI77" s="48">
        <f>AN77 * ( (1-Baseline!H$88-Baseline!H$87) + (1-Baseline!B$36)*Baseline!H$88 )</f>
        <v>2.7460270140381632E-2</v>
      </c>
      <c r="BJ77" s="48">
        <f t="shared" si="7"/>
        <v>2.7733837730912765E-2</v>
      </c>
      <c r="BK77" s="48"/>
      <c r="BL77" s="48">
        <f t="shared" si="18"/>
        <v>0.97718191658271303</v>
      </c>
      <c r="BM77" s="48">
        <f t="shared" si="19"/>
        <v>3.2456045980346418E-3</v>
      </c>
      <c r="BN77" s="48">
        <f t="shared" si="20"/>
        <v>1.6830507313664117E-2</v>
      </c>
      <c r="BO77" s="48">
        <f t="shared" si="21"/>
        <v>2.7419715055881674E-3</v>
      </c>
      <c r="BP77" s="48">
        <f t="shared" si="8"/>
        <v>1</v>
      </c>
      <c r="BQ77" s="48">
        <f t="shared" si="22"/>
        <v>1.185684012078575E-2</v>
      </c>
      <c r="BR77" s="48">
        <f t="shared" si="23"/>
        <v>0.95940018544143768</v>
      </c>
      <c r="BS77" s="48">
        <f t="shared" si="24"/>
        <v>1.401915757984902E-2</v>
      </c>
      <c r="BT77" s="48">
        <f t="shared" si="25"/>
        <v>1.4723816857927573E-2</v>
      </c>
      <c r="BU77" s="48">
        <f t="shared" si="9"/>
        <v>1.0000000000000002</v>
      </c>
      <c r="BV77" s="48">
        <f t="shared" si="26"/>
        <v>2.3483436228526774E-2</v>
      </c>
      <c r="BW77" s="48">
        <f t="shared" si="27"/>
        <v>5.3544270037620342E-3</v>
      </c>
      <c r="BX77" s="48">
        <f t="shared" si="28"/>
        <v>0.95907770637360745</v>
      </c>
      <c r="BY77" s="48">
        <f t="shared" si="29"/>
        <v>1.2084430394103582E-2</v>
      </c>
      <c r="BZ77" s="48">
        <f t="shared" si="10"/>
        <v>0.99999999999999978</v>
      </c>
      <c r="CA77" s="48">
        <f t="shared" si="30"/>
        <v>5.1805386981236534E-4</v>
      </c>
      <c r="CB77" s="48">
        <f t="shared" si="31"/>
        <v>7.7096420406804426E-3</v>
      </c>
      <c r="CC77" s="48">
        <f t="shared" si="32"/>
        <v>1.6363406929307974E-3</v>
      </c>
      <c r="CD77" s="48">
        <f t="shared" si="33"/>
        <v>0.99013596339657639</v>
      </c>
      <c r="CE77" s="48">
        <f t="shared" si="11"/>
        <v>1</v>
      </c>
      <c r="CF77" s="48"/>
      <c r="CG77" s="48">
        <f t="shared" si="34"/>
        <v>0.97718191658271303</v>
      </c>
      <c r="CH77" s="48">
        <f t="shared" si="35"/>
        <v>3.2456045980346418E-3</v>
      </c>
      <c r="CI77" s="48">
        <f t="shared" si="36"/>
        <v>1.6830507313664117E-2</v>
      </c>
      <c r="CJ77" s="48">
        <f t="shared" si="37"/>
        <v>2.7419715055881674E-3</v>
      </c>
      <c r="CK77" s="48">
        <f t="shared" si="12"/>
        <v>1</v>
      </c>
      <c r="CL77" s="48">
        <f t="shared" si="38"/>
        <v>1.185684012078575E-2</v>
      </c>
      <c r="CM77" s="48">
        <f t="shared" si="39"/>
        <v>0.95940018544143768</v>
      </c>
      <c r="CN77" s="48">
        <f t="shared" si="40"/>
        <v>1.401915757984902E-2</v>
      </c>
      <c r="CO77" s="48">
        <f t="shared" si="41"/>
        <v>1.4723816857927573E-2</v>
      </c>
      <c r="CP77" s="48">
        <f t="shared" si="13"/>
        <v>1.0000000000000002</v>
      </c>
      <c r="CQ77" s="48">
        <f t="shared" si="42"/>
        <v>2.3483436228526774E-2</v>
      </c>
      <c r="CR77" s="48">
        <f t="shared" si="43"/>
        <v>5.3544270037620342E-3</v>
      </c>
      <c r="CS77" s="48">
        <f t="shared" si="44"/>
        <v>0.95907770637360745</v>
      </c>
      <c r="CT77" s="48">
        <f t="shared" si="45"/>
        <v>1.2084430394103582E-2</v>
      </c>
      <c r="CU77" s="48">
        <f t="shared" si="14"/>
        <v>0.99999999999999978</v>
      </c>
      <c r="CV77" s="48">
        <f t="shared" si="46"/>
        <v>5.1805386981236534E-4</v>
      </c>
      <c r="CW77" s="48">
        <f t="shared" si="47"/>
        <v>7.7096420406804426E-3</v>
      </c>
      <c r="CX77" s="48">
        <f t="shared" si="48"/>
        <v>1.6363406929307974E-3</v>
      </c>
      <c r="CY77" s="48">
        <f t="shared" si="49"/>
        <v>0.99013596339657639</v>
      </c>
      <c r="CZ77" s="48">
        <f t="shared" si="15"/>
        <v>1</v>
      </c>
      <c r="DA77" s="48"/>
      <c r="DB77" s="48">
        <f>(AQ77*Baseline!B$7 + AV77*Baseline!B$11 + BA77*Baseline!B$16 + BF77*Baseline!B$18)</f>
        <v>57198.998216848595</v>
      </c>
      <c r="DC77" s="48">
        <f>(AR77*Baseline!B$7 + AW77*Baseline!B$11 + BB77*Baseline!B$16 + BG77*Baseline!B$18)</f>
        <v>63899.578450869682</v>
      </c>
      <c r="DD77" s="48">
        <f>(AS77*Baseline!B$7 + AX77*Baseline!B$11 + BC77*Baseline!B$16 + BH77*Baseline!B$18)</f>
        <v>114732.62725217639</v>
      </c>
      <c r="DE77" s="48">
        <f>(AT77*Baseline!B$7 + AY77*Baseline!B$11 + BD77*Baseline!B$16 + BI77*Baseline!B$18)</f>
        <v>1259793.642267325</v>
      </c>
      <c r="DF77" s="48">
        <f t="shared" si="16"/>
        <v>1495624.8461872195</v>
      </c>
      <c r="DG77" s="48"/>
      <c r="DH77" s="48">
        <f t="shared" si="50"/>
        <v>3.8244215026692951E-2</v>
      </c>
      <c r="DI77" s="48">
        <f t="shared" si="51"/>
        <v>4.2724335994930945E-2</v>
      </c>
      <c r="DJ77" s="48">
        <f t="shared" si="52"/>
        <v>7.6712169863093038E-2</v>
      </c>
      <c r="DK77" s="48">
        <f t="shared" si="53"/>
        <v>0.84231927911528315</v>
      </c>
      <c r="DL77" s="48">
        <f t="shared" si="17"/>
        <v>1</v>
      </c>
      <c r="DM77" s="48"/>
      <c r="DN77" s="48">
        <f>DH77 / (Baseline!B$7/Baseline!B$17)</f>
        <v>4.0823184096748646</v>
      </c>
      <c r="DO77" s="48">
        <f>DI77 / (Baseline!B$11/Baseline!B$17)</f>
        <v>1.0313859199095627</v>
      </c>
      <c r="DP77" s="48">
        <f>DJ77 / (Baseline!B$16/Baseline!B$17)</f>
        <v>1.1854348537329078</v>
      </c>
      <c r="DQ77" s="48">
        <f>DK77 / (Baseline!B$18/Baseline!B$17)</f>
        <v>0.95231630680253687</v>
      </c>
      <c r="DR77" s="71"/>
      <c r="DS77" s="48">
        <f>(AU77*Baseline!B$34)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2.9356371227109348E-2</v>
      </c>
      <c r="DT77" s="48">
        <f>(AZ77*Baseline!B$34) + (Baseline!D$88*(1-Baseline!D$89)*Baseline!B$35) + (Baseline!D$88*Baseline!D$89*((1-Baseline!D$90)*Baseline!B$40 + Baseline!D$90*Baseline!B$41))</f>
        <v>1.0300299141870538E-2</v>
      </c>
      <c r="DU77" s="48">
        <f>(BE77*Baseline!B$34) + (Baseline!F$88*(1-Baseline!F$89)*Baseline!B$35) + (Baseline!F$88*Baseline!F$89*((1-Baseline!F$90)*Baseline!B$40 + Baseline!F$90*Baseline!B$41))</f>
        <v>1.2910688189938273E-2</v>
      </c>
      <c r="DV77" s="48">
        <f>(BJ77*Baseline!B$34) + (Baseline!H$88*(1-Baseline!H$89)*Baseline!B$35) + (Baseline!H$88*Baseline!H$89*((1-Baseline!H$90)*Baseline!B$40 + Baseline!H$90*Baseline!B$41))</f>
        <v>9.3050756596369157E-3</v>
      </c>
      <c r="DW77" s="48">
        <f>( DS77*Baseline!B$7 + DT77*Baseline!B$11 + DU77*Baseline!B$16 + DV77*Baseline!B$18 ) / Baseline!B$17</f>
        <v>9.7674750598526466E-3</v>
      </c>
    </row>
    <row r="78" spans="1:127">
      <c r="A78" s="7" t="s">
        <v>205</v>
      </c>
      <c r="B78" s="1">
        <f>MIN( MAX( NORMINV( MCrands!B78, (B$5+B$4)/2, (B$5-B$4)/3.29 ), 0 ), 1 )</f>
        <v>0.5337956538717068</v>
      </c>
      <c r="C78" s="1">
        <f>MAX( NORMINV( MCrands!C78, (C$5+C$4)/2, (C$5-C$4)/3.29 ), 0 )</f>
        <v>2.790059394952686</v>
      </c>
      <c r="D78" s="40"/>
      <c r="E78" s="40">
        <f>Baseline!B$33 * (C78 * Baseline!B$66*Baseline!B$66/Baseline!B$73 + Baseline!B$52*Baseline!B$52/Baseline!B$74 + Baseline!B$53*Baseline!B$53/Baseline!B$75 + Baseline!B$54*Baseline!B$54/Baseline!B$76)</f>
        <v>2.3355841276132171E-5</v>
      </c>
      <c r="F78" s="40">
        <f>Baseline!B$33 * (C78 * Baseline!B$66*Baseline!B$57/Baseline!B$73 + Baseline!B$52*Baseline!B$67/Baseline!B$74 + Baseline!B$53*Baseline!B$55/Baseline!B$75 + Baseline!B$54*Baseline!B$56/Baseline!B$76)</f>
        <v>3.9728244784291088E-8</v>
      </c>
      <c r="G78" s="1">
        <f>Baseline!B$33 * (C78 * Baseline!B$66*Baseline!B$58/Baseline!B$73 + Baseline!B$52*Baseline!B$59/Baseline!B$74 + Baseline!B$53*Baseline!B$68/Baseline!B$75 + Baseline!B$54*Baseline!B$60/Baseline!B$76)</f>
        <v>1.0931964430336674E-7</v>
      </c>
      <c r="H78" s="40">
        <f>Baseline!B$33 * (C78 * Baseline!B$66*Baseline!B$61/Baseline!B$73 + Baseline!B$52*Baseline!B$62/Baseline!B$74 + Baseline!B$53*Baseline!B$63/Baseline!B$75 + Baseline!B$54*Baseline!B$69/Baseline!B$76)</f>
        <v>1.8213994284905499E-9</v>
      </c>
      <c r="I78" s="40">
        <f>Baseline!B$33 * (C78 * Baseline!B$57*Baseline!B$66/Baseline!B$73 + Baseline!B$67*Baseline!B$52/Baseline!B$74 + Baseline!B$55*Baseline!B$53/Baseline!B$75 + Baseline!B$56*Baseline!B$54/Baseline!B$76)</f>
        <v>3.9728244784291088E-8</v>
      </c>
      <c r="J78" s="1">
        <f>Baseline!B$33 * (C78 * Baseline!B$57*Baseline!B$57/Baseline!B$73 + Baseline!B$67*Baseline!B$67/Baseline!B$74 + Baseline!B$55*Baseline!B$55/Baseline!B$75 + Baseline!B$56*Baseline!B$56/Baseline!B$76)</f>
        <v>1.7949606626425285E-6</v>
      </c>
      <c r="K78" s="40">
        <f>Baseline!B$33 * (C78 * Baseline!B$57*Baseline!B$58/Baseline!B$73 + Baseline!B$67*Baseline!B$59/Baseline!B$74 + Baseline!B$55*Baseline!B$68/Baseline!B$75 + Baseline!B$56*Baseline!B$60/Baseline!B$76)</f>
        <v>1.392938504011515E-8</v>
      </c>
      <c r="L78" s="1">
        <f>Baseline!B$33 * (C78 * Baseline!B$57*Baseline!B$61/Baseline!B$73 + Baseline!B$67*Baseline!B$62/Baseline!B$74 + Baseline!B$55*Baseline!B$63/Baseline!B$75 + Baseline!B$56*Baseline!B$69/Baseline!B$76)</f>
        <v>1.4629437623265145E-8</v>
      </c>
      <c r="M78" s="40">
        <f>Baseline!B$33 * (C78 * Baseline!B$58*Baseline!B$66/Baseline!B$73 + Baseline!B$59*Baseline!B$52/Baseline!B$74 + Baseline!B$68*Baseline!B$53/Baseline!B$75 + Baseline!B$60*Baseline!B$54/Baseline!B$76)</f>
        <v>1.0931964430336674E-7</v>
      </c>
      <c r="N78" s="1">
        <f>Baseline!B$33 * (C78 * Baseline!B$58*Baseline!B$57/Baseline!B$73 + Baseline!B$59*Baseline!B$67/Baseline!B$74 + Baseline!B$68*Baseline!B$55/Baseline!B$75 + Baseline!B$60*Baseline!B$56/Baseline!B$76)</f>
        <v>1.392938504011515E-8</v>
      </c>
      <c r="O78" s="1">
        <f>Baseline!B$33 * (C78 * Baseline!B$58*Baseline!B$58/Baseline!B$73 + Baseline!B$59*Baseline!B$59/Baseline!B$74 + Baseline!B$68*Baseline!B$68/Baseline!B$75 + Baseline!B$60*Baseline!B$60/Baseline!B$76)</f>
        <v>1.3250172233181106E-6</v>
      </c>
      <c r="P78" s="40">
        <f>Baseline!B$33 * (C78 * Baseline!B$58*Baseline!B$61/Baseline!B$73 + Baseline!B$59*Baseline!B$62/Baseline!B$74 + Baseline!B$68*Baseline!B$63/Baseline!B$75 + Baseline!B$60*Baseline!B$69/Baseline!B$76)</f>
        <v>1.6490168187287012E-9</v>
      </c>
      <c r="Q78" s="40">
        <f>Baseline!B$33 * (C78 * Baseline!B$61*Baseline!B$66/Baseline!B$73 + Baseline!B$62*Baseline!B$52/Baseline!B$74 + Baseline!B$63*Baseline!B$53/Baseline!B$75 + Baseline!B$69*Baseline!B$54/Baseline!B$76)</f>
        <v>1.8213994284905499E-9</v>
      </c>
      <c r="R78" s="40">
        <f>Baseline!B$33 * (C78 * Baseline!B$61*Baseline!B$57/Baseline!B$73 + Baseline!B$62*Baseline!B$67/Baseline!B$74 + Baseline!B$63*Baseline!B$55/Baseline!B$75 + Baseline!B$69*Baseline!B$56/Baseline!B$76)</f>
        <v>1.4629437623265145E-8</v>
      </c>
      <c r="S78" s="40">
        <f>Baseline!B$33 * (C78 * Baseline!B$61*Baseline!B$58/Baseline!B$73 + Baseline!B$62*Baseline!B$59/Baseline!B$74 + Baseline!B$63*Baseline!B$68/Baseline!B$75 + Baseline!B$69*Baseline!B$60/Baseline!B$76)</f>
        <v>1.6490168187287012E-9</v>
      </c>
      <c r="T78" s="40">
        <f>Baseline!B$33 * (C78 * Baseline!B$61*Baseline!B$61/Baseline!B$73 + Baseline!B$62*Baseline!B$62/Baseline!B$74 + Baseline!B$63*Baseline!B$63/Baseline!B$75 + Baseline!B$69*Baseline!B$69/Baseline!B$76)</f>
        <v>9.8551807645635044E-8</v>
      </c>
      <c r="U78" s="40"/>
      <c r="V78" s="40">
        <f>E78 * ( Baseline!B$87 * Baseline!B$7 )</f>
        <v>0.2424102766049758</v>
      </c>
      <c r="W78" s="40">
        <f>F78 * ( Baseline!D$87 * Baseline!B$11 )</f>
        <v>7.3285086886614738E-4</v>
      </c>
      <c r="X78" s="40">
        <f>G78 * ( Baseline!F$87 * Baseline!B$16 )</f>
        <v>3.7971926926136821E-3</v>
      </c>
      <c r="Y78" s="40">
        <f>H78 * ( Baseline!H$87 * Baseline!B$18 )</f>
        <v>6.4053785159052243E-4</v>
      </c>
      <c r="Z78" s="48">
        <f t="shared" si="0"/>
        <v>0.24758085801804616</v>
      </c>
      <c r="AA78" s="40">
        <f>I78 * ( Baseline!B$87 * Baseline!B$7 )</f>
        <v>4.1233945261615718E-4</v>
      </c>
      <c r="AB78" s="1">
        <f>J78 * ( Baseline!D$87 * Baseline!B$11 )</f>
        <v>3.3110913616759358E-2</v>
      </c>
      <c r="AC78" s="1">
        <f>K78 * ( Baseline!F$87 * Baseline!B$16 )</f>
        <v>4.8383398449548972E-4</v>
      </c>
      <c r="AD78" s="1">
        <f>L78 * ( Baseline!F$87 * Baseline!B$16 )</f>
        <v>5.0815014990310639E-4</v>
      </c>
      <c r="AE78" s="48">
        <f t="shared" si="1"/>
        <v>3.4515237203774113E-2</v>
      </c>
      <c r="AF78" s="48">
        <f>M78 * ( Baseline!B$87 * Baseline!B$7 )</f>
        <v>1.1346285882246434E-3</v>
      </c>
      <c r="AG78" s="48">
        <f>N78 * ( Baseline!D$87 * Baseline!B$11 )</f>
        <v>2.5694973399519288E-4</v>
      </c>
      <c r="AH78" s="48">
        <f>O78 * ( Baseline!F$87 * Baseline!B$16 )</f>
        <v>4.6024168391991825E-2</v>
      </c>
      <c r="AI78" s="48">
        <f>P78 * ( Baseline!H$87 * Baseline!B$18 )</f>
        <v>5.7991546158575092E-4</v>
      </c>
      <c r="AJ78" s="48">
        <f t="shared" si="2"/>
        <v>4.7995662175797413E-2</v>
      </c>
      <c r="AK78" s="48">
        <f>Q78 * ( Baseline!B$87 * Baseline!B$7 )</f>
        <v>1.8904304668303417E-5</v>
      </c>
      <c r="AL78" s="48">
        <f>R78 * ( Baseline!D$87 * Baseline!B$11 )</f>
        <v>2.6986332095578074E-4</v>
      </c>
      <c r="AM78" s="48">
        <f>S78 * ( Baseline!F$87 * Baseline!B$16 )</f>
        <v>5.7278219792751785E-5</v>
      </c>
      <c r="AN78" s="48">
        <f>T78 * ( Baseline!H$87 * Baseline!B$18 )</f>
        <v>3.465805586203137E-2</v>
      </c>
      <c r="AO78" s="48">
        <f t="shared" si="3"/>
        <v>3.5004101707448207E-2</v>
      </c>
      <c r="AP78" s="48"/>
      <c r="AQ78" s="48">
        <f>V78 * ( (1-Baseline!B$88-Baseline!B$87) + (1-B78)*Baseline!B$88 )</f>
        <v>0.12205887531166813</v>
      </c>
      <c r="AR78" s="48">
        <f>W78 * ( (1-Baseline!B$88-Baseline!B$87) + (1-B78)*Baseline!B$88 )</f>
        <v>3.6900643849661213E-4</v>
      </c>
      <c r="AS78" s="48">
        <f>X78 * ( (1-Baseline!B$88-Baseline!B$87) + (1-B78)*Baseline!B$88 )</f>
        <v>1.9119695579465266E-3</v>
      </c>
      <c r="AT78" s="48">
        <f>Y78 * ( (1-Baseline!B$88-Baseline!B$87) + (1-B78)*Baseline!B$88 )</f>
        <v>3.2252481559227159E-4</v>
      </c>
      <c r="AU78" s="48">
        <f t="shared" si="4"/>
        <v>0.12466237612370354</v>
      </c>
      <c r="AV78" s="48">
        <f>AA78 * ( (1-Baseline!D$88-Baseline!D$87) + (1-B78)*Baseline!D$88 )</f>
        <v>3.1018563011913226E-4</v>
      </c>
      <c r="AW78" s="48">
        <f>AB78 * ( (1-Baseline!D$88-Baseline!D$87) + (1-B78)*Baseline!D$88 )</f>
        <v>2.4907947902805688E-2</v>
      </c>
      <c r="AX78" s="48">
        <f>AC78 * ( (1-Baseline!D$88-Baseline!D$87) + (1-B78)*Baseline!D$88 )</f>
        <v>3.6396795989708611E-4</v>
      </c>
      <c r="AY78" s="48">
        <f>AD78 * ( (1-Baseline!D$88-Baseline!D$87) + (1-B78)*Baseline!D$88 )</f>
        <v>3.8225998856712435E-4</v>
      </c>
      <c r="AZ78" s="48">
        <f t="shared" si="5"/>
        <v>2.5964361481389028E-2</v>
      </c>
      <c r="BA78" s="48">
        <f>AF78 * ( (1-Baseline!F$88-Baseline!F$87) + (1-Baseline!B$36)*Baseline!F$88 )</f>
        <v>8.1651504020127663E-4</v>
      </c>
      <c r="BB78" s="48">
        <f>AG78 * ( (1-Baseline!F$88-Baseline!F$87) + (1-Baseline!B$36)*Baseline!F$88 )</f>
        <v>1.8490925097442866E-4</v>
      </c>
      <c r="BC78" s="48">
        <f>AH78 * ( (1-Baseline!F$88-Baseline!F$87) + (1-Baseline!B$36)*Baseline!F$88 )</f>
        <v>3.3120464348265863E-2</v>
      </c>
      <c r="BD78" s="48">
        <f>AI78 * ( (1-Baseline!F$88-Baseline!F$87) + (1-Baseline!B$36)*Baseline!F$88 )</f>
        <v>4.1732572345187715E-4</v>
      </c>
      <c r="BE78" s="48">
        <f t="shared" si="6"/>
        <v>3.4539214362893443E-2</v>
      </c>
      <c r="BF78" s="48">
        <f>AK78 * ( (1-Baseline!H$88-Baseline!H$87) + (1-Baseline!B$36)*Baseline!H$88 )</f>
        <v>1.4978258674790161E-5</v>
      </c>
      <c r="BG78" s="48">
        <f>AL78 * ( (1-Baseline!H$88-Baseline!H$87) + (1-Baseline!B$36)*Baseline!H$88 )</f>
        <v>2.1381810645968417E-4</v>
      </c>
      <c r="BH78" s="48">
        <f>AM78 * ( (1-Baseline!H$88-Baseline!H$87) + (1-Baseline!B$36)*Baseline!H$88 )</f>
        <v>4.5382679106193087E-5</v>
      </c>
      <c r="BI78" s="48">
        <f>AN78 * ( (1-Baseline!H$88-Baseline!H$87) + (1-Baseline!B$36)*Baseline!H$88 )</f>
        <v>2.7460270820604694E-2</v>
      </c>
      <c r="BJ78" s="48">
        <f t="shared" si="7"/>
        <v>2.773444986484536E-2</v>
      </c>
      <c r="BK78" s="48"/>
      <c r="BL78" s="48">
        <f t="shared" si="18"/>
        <v>0.97911558488623751</v>
      </c>
      <c r="BM78" s="48">
        <f t="shared" si="19"/>
        <v>2.9600465671410264E-3</v>
      </c>
      <c r="BN78" s="48">
        <f t="shared" si="20"/>
        <v>1.5337182054425649E-2</v>
      </c>
      <c r="BO78" s="48">
        <f t="shared" si="21"/>
        <v>2.5871864921957481E-3</v>
      </c>
      <c r="BP78" s="48">
        <f t="shared" si="8"/>
        <v>1</v>
      </c>
      <c r="BQ78" s="48">
        <f t="shared" si="22"/>
        <v>1.1946591882934225E-2</v>
      </c>
      <c r="BR78" s="48">
        <f t="shared" si="23"/>
        <v>0.95931293826191066</v>
      </c>
      <c r="BS78" s="48">
        <f t="shared" si="24"/>
        <v>1.4017982308479811E-2</v>
      </c>
      <c r="BT78" s="48">
        <f t="shared" si="25"/>
        <v>1.4722487546675243E-2</v>
      </c>
      <c r="BU78" s="48">
        <f t="shared" si="9"/>
        <v>1</v>
      </c>
      <c r="BV78" s="48">
        <f t="shared" si="26"/>
        <v>2.3640231987398189E-2</v>
      </c>
      <c r="BW78" s="48">
        <f t="shared" si="27"/>
        <v>5.3536032705214752E-3</v>
      </c>
      <c r="BX78" s="48">
        <f t="shared" si="28"/>
        <v>0.95892350069919974</v>
      </c>
      <c r="BY78" s="48">
        <f t="shared" si="29"/>
        <v>1.2082664042880581E-2</v>
      </c>
      <c r="BZ78" s="48">
        <f t="shared" si="10"/>
        <v>1</v>
      </c>
      <c r="CA78" s="48">
        <f t="shared" si="30"/>
        <v>5.400597000402653E-4</v>
      </c>
      <c r="CB78" s="48">
        <f t="shared" si="31"/>
        <v>7.7094771124596225E-3</v>
      </c>
      <c r="CC78" s="48">
        <f t="shared" si="32"/>
        <v>1.6363288014491189E-3</v>
      </c>
      <c r="CD78" s="48">
        <f t="shared" si="33"/>
        <v>0.990114134386051</v>
      </c>
      <c r="CE78" s="48">
        <f t="shared" si="11"/>
        <v>1</v>
      </c>
      <c r="CF78" s="48"/>
      <c r="CG78" s="48">
        <f t="shared" si="34"/>
        <v>0.97911558488623751</v>
      </c>
      <c r="CH78" s="48">
        <f t="shared" si="35"/>
        <v>2.9600465671410264E-3</v>
      </c>
      <c r="CI78" s="48">
        <f t="shared" si="36"/>
        <v>1.5337182054425649E-2</v>
      </c>
      <c r="CJ78" s="48">
        <f t="shared" si="37"/>
        <v>2.5871864921957481E-3</v>
      </c>
      <c r="CK78" s="48">
        <f t="shared" si="12"/>
        <v>1</v>
      </c>
      <c r="CL78" s="48">
        <f t="shared" si="38"/>
        <v>1.1946591882934225E-2</v>
      </c>
      <c r="CM78" s="48">
        <f t="shared" si="39"/>
        <v>0.95931293826191066</v>
      </c>
      <c r="CN78" s="48">
        <f t="shared" si="40"/>
        <v>1.4017982308479811E-2</v>
      </c>
      <c r="CO78" s="48">
        <f t="shared" si="41"/>
        <v>1.4722487546675243E-2</v>
      </c>
      <c r="CP78" s="48">
        <f t="shared" si="13"/>
        <v>1</v>
      </c>
      <c r="CQ78" s="48">
        <f t="shared" si="42"/>
        <v>2.3640231987398189E-2</v>
      </c>
      <c r="CR78" s="48">
        <f t="shared" si="43"/>
        <v>5.3536032705214752E-3</v>
      </c>
      <c r="CS78" s="48">
        <f t="shared" si="44"/>
        <v>0.95892350069919974</v>
      </c>
      <c r="CT78" s="48">
        <f t="shared" si="45"/>
        <v>1.2082664042880581E-2</v>
      </c>
      <c r="CU78" s="48">
        <f t="shared" si="14"/>
        <v>1</v>
      </c>
      <c r="CV78" s="48">
        <f t="shared" si="46"/>
        <v>5.400597000402653E-4</v>
      </c>
      <c r="CW78" s="48">
        <f t="shared" si="47"/>
        <v>7.7094771124596225E-3</v>
      </c>
      <c r="CX78" s="48">
        <f t="shared" si="48"/>
        <v>1.6363288014491189E-3</v>
      </c>
      <c r="CY78" s="48">
        <f t="shared" si="49"/>
        <v>0.990114134386051</v>
      </c>
      <c r="CZ78" s="48">
        <f t="shared" si="15"/>
        <v>1</v>
      </c>
      <c r="DA78" s="48"/>
      <c r="DB78" s="48">
        <f>(AQ78*Baseline!B$7 + AV78*Baseline!B$11 + BA78*Baseline!B$16 + BF78*Baseline!B$18)</f>
        <v>63285.11156948319</v>
      </c>
      <c r="DC78" s="48">
        <f>(AR78*Baseline!B$7 + AW78*Baseline!B$11 + BB78*Baseline!B$16 + BG78*Baseline!B$18)</f>
        <v>64005.794123310232</v>
      </c>
      <c r="DD78" s="48">
        <f>(AS78*Baseline!B$7 + AX78*Baseline!B$11 + BC78*Baseline!B$16 + BH78*Baseline!B$18)</f>
        <v>114745.81254332874</v>
      </c>
      <c r="DE78" s="48">
        <f>(AT78*Baseline!B$7 + AY78*Baseline!B$11 + BD78*Baseline!B$16 + BI78*Baseline!B$18)</f>
        <v>1259802.5306450136</v>
      </c>
      <c r="DF78" s="48">
        <f t="shared" si="16"/>
        <v>1501839.2488811356</v>
      </c>
      <c r="DG78" s="48"/>
      <c r="DH78" s="48">
        <f t="shared" si="50"/>
        <v>4.2138405702627862E-2</v>
      </c>
      <c r="DI78" s="48">
        <f t="shared" si="51"/>
        <v>4.261827234239237E-2</v>
      </c>
      <c r="DJ78" s="48">
        <f t="shared" si="52"/>
        <v>7.6403524963682981E-2</v>
      </c>
      <c r="DK78" s="48">
        <f t="shared" si="53"/>
        <v>0.83883979699129685</v>
      </c>
      <c r="DL78" s="48">
        <f t="shared" si="17"/>
        <v>1</v>
      </c>
      <c r="DM78" s="48"/>
      <c r="DN78" s="48">
        <f>DH78 / (Baseline!B$7/Baseline!B$17)</f>
        <v>4.4979976509943054</v>
      </c>
      <c r="DO78" s="48">
        <f>DI78 / (Baseline!B$11/Baseline!B$17)</f>
        <v>1.0288254925724252</v>
      </c>
      <c r="DP78" s="48">
        <f>DJ78 / (Baseline!B$16/Baseline!B$17)</f>
        <v>1.1806653572913322</v>
      </c>
      <c r="DQ78" s="48">
        <f>DK78 / (Baseline!B$18/Baseline!B$17)</f>
        <v>0.94838244508518377</v>
      </c>
      <c r="DR78" s="71"/>
      <c r="DS78" s="48">
        <f>(AU78*Baseline!B$34)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3.1228887668555531E-2</v>
      </c>
      <c r="DT78" s="48">
        <f>(AZ78*Baseline!B$34) + (Baseline!D$88*(1-Baseline!D$89)*Baseline!B$35) + (Baseline!D$88*Baseline!D$89*((1-Baseline!D$90)*Baseline!B$40 + Baseline!D$90*Baseline!B$41))</f>
        <v>1.0308222222208358E-2</v>
      </c>
      <c r="DU78" s="48">
        <f>(BE78*Baseline!B$34) + (Baseline!F$88*(1-Baseline!F$89)*Baseline!B$35) + (Baseline!F$88*Baseline!F$89*((1-Baseline!F$90)*Baseline!B$40 + Baseline!F$90*Baseline!B$41))</f>
        <v>1.2911522154434019E-2</v>
      </c>
      <c r="DV78" s="48">
        <f>(BJ78*Baseline!B$34) + (Baseline!H$88*(1-Baseline!H$89)*Baseline!B$35) + (Baseline!H$88*Baseline!H$89*((1-Baseline!H$90)*Baseline!B$40 + Baseline!H$90*Baseline!B$41))</f>
        <v>9.3051674797268048E-3</v>
      </c>
      <c r="DW78" s="48">
        <f>( DS78*Baseline!B$7 + DT78*Baseline!B$11 + DU78*Baseline!B$16 + DV78*Baseline!B$18 ) / Baseline!B$17</f>
        <v>9.7854806677519501E-3</v>
      </c>
    </row>
    <row r="79" spans="1:127">
      <c r="A79" s="7" t="s">
        <v>209</v>
      </c>
      <c r="B79" s="1">
        <f>MIN( MAX( NORMINV( MCrands!B79, (B$5+B$4)/2, (B$5-B$4)/3.29 ), 0 ), 1 )</f>
        <v>0.48288423330322178</v>
      </c>
      <c r="C79" s="1">
        <f>MAX( NORMINV( MCrands!C79, (C$5+C$4)/2, (C$5-C$4)/3.29 ), 0 )</f>
        <v>3.3368648511828085</v>
      </c>
      <c r="D79" s="40"/>
      <c r="E79" s="40">
        <f>Baseline!B$33 * (C79 * Baseline!B$66*Baseline!B$66/Baseline!B$73 + Baseline!B$52*Baseline!B$52/Baseline!B$74 + Baseline!B$53*Baseline!B$53/Baseline!B$75 + Baseline!B$54*Baseline!B$54/Baseline!B$76)</f>
        <v>2.793153269988311E-5</v>
      </c>
      <c r="F79" s="40">
        <f>Baseline!B$33 * (C79 * Baseline!B$66*Baseline!B$57/Baseline!B$73 + Baseline!B$52*Baseline!B$67/Baseline!B$74 + Baseline!B$53*Baseline!B$55/Baseline!B$75 + Baseline!B$54*Baseline!B$56/Baseline!B$76)</f>
        <v>4.0340172758045814E-8</v>
      </c>
      <c r="G79" s="1">
        <f>Baseline!B$33 * (C79 * Baseline!B$66*Baseline!B$58/Baseline!B$73 + Baseline!B$52*Baseline!B$59/Baseline!B$74 + Baseline!B$53*Baseline!B$68/Baseline!B$75 + Baseline!B$54*Baseline!B$60/Baseline!B$76)</f>
        <v>1.108239672388471E-7</v>
      </c>
      <c r="H79" s="40">
        <f>Baseline!B$33 * (C79 * Baseline!B$66*Baseline!B$61/Baseline!B$73 + Baseline!B$52*Baseline!B$62/Baseline!B$74 + Baseline!B$53*Baseline!B$63/Baseline!B$75 + Baseline!B$54*Baseline!B$69/Baseline!B$76)</f>
        <v>1.9718317220385858E-9</v>
      </c>
      <c r="I79" s="40">
        <f>Baseline!B$33 * (C79 * Baseline!B$57*Baseline!B$66/Baseline!B$73 + Baseline!B$67*Baseline!B$52/Baseline!B$74 + Baseline!B$55*Baseline!B$53/Baseline!B$75 + Baseline!B$56*Baseline!B$54/Baseline!B$76)</f>
        <v>4.0340172758045814E-8</v>
      </c>
      <c r="J79" s="1">
        <f>Baseline!B$33 * (C79 * Baseline!B$57*Baseline!B$57/Baseline!B$73 + Baseline!B$67*Baseline!B$67/Baseline!B$74 + Baseline!B$55*Baseline!B$55/Baseline!B$75 + Baseline!B$56*Baseline!B$56/Baseline!B$76)</f>
        <v>1.7949607444784327E-6</v>
      </c>
      <c r="K79" s="40">
        <f>Baseline!B$33 * (C79 * Baseline!B$57*Baseline!B$58/Baseline!B$73 + Baseline!B$67*Baseline!B$59/Baseline!B$74 + Baseline!B$55*Baseline!B$68/Baseline!B$75 + Baseline!B$56*Baseline!B$60/Baseline!B$76)</f>
        <v>1.3929586220046345E-8</v>
      </c>
      <c r="L79" s="1">
        <f>Baseline!B$33 * (C79 * Baseline!B$57*Baseline!B$61/Baseline!B$73 + Baseline!B$67*Baseline!B$62/Baseline!B$74 + Baseline!B$55*Baseline!B$63/Baseline!B$75 + Baseline!B$56*Baseline!B$69/Baseline!B$76)</f>
        <v>1.4629457741258265E-8</v>
      </c>
      <c r="M79" s="40">
        <f>Baseline!B$33 * (C79 * Baseline!B$58*Baseline!B$66/Baseline!B$73 + Baseline!B$59*Baseline!B$52/Baseline!B$74 + Baseline!B$68*Baseline!B$53/Baseline!B$75 + Baseline!B$60*Baseline!B$54/Baseline!B$76)</f>
        <v>1.108239672388471E-7</v>
      </c>
      <c r="N79" s="1">
        <f>Baseline!B$33 * (C79 * Baseline!B$58*Baseline!B$57/Baseline!B$73 + Baseline!B$59*Baseline!B$67/Baseline!B$74 + Baseline!B$68*Baseline!B$55/Baseline!B$75 + Baseline!B$60*Baseline!B$56/Baseline!B$76)</f>
        <v>1.3929586220046345E-8</v>
      </c>
      <c r="O79" s="1">
        <f>Baseline!B$33 * (C79 * Baseline!B$58*Baseline!B$58/Baseline!B$73 + Baseline!B$59*Baseline!B$59/Baseline!B$74 + Baseline!B$68*Baseline!B$68/Baseline!B$75 + Baseline!B$60*Baseline!B$60/Baseline!B$76)</f>
        <v>1.3250177178854415E-6</v>
      </c>
      <c r="P79" s="40">
        <f>Baseline!B$33 * (C79 * Baseline!B$58*Baseline!B$61/Baseline!B$73 + Baseline!B$59*Baseline!B$62/Baseline!B$74 + Baseline!B$68*Baseline!B$63/Baseline!B$75 + Baseline!B$60*Baseline!B$69/Baseline!B$76)</f>
        <v>1.6490662754617856E-9</v>
      </c>
      <c r="Q79" s="40">
        <f>Baseline!B$33 * (C79 * Baseline!B$61*Baseline!B$66/Baseline!B$73 + Baseline!B$62*Baseline!B$52/Baseline!B$74 + Baseline!B$63*Baseline!B$53/Baseline!B$75 + Baseline!B$69*Baseline!B$54/Baseline!B$76)</f>
        <v>1.9718317220385858E-9</v>
      </c>
      <c r="R79" s="40">
        <f>Baseline!B$33 * (C79 * Baseline!B$61*Baseline!B$57/Baseline!B$73 + Baseline!B$62*Baseline!B$67/Baseline!B$74 + Baseline!B$63*Baseline!B$55/Baseline!B$75 + Baseline!B$69*Baseline!B$56/Baseline!B$76)</f>
        <v>1.4629457741258265E-8</v>
      </c>
      <c r="S79" s="40">
        <f>Baseline!B$33 * (C79 * Baseline!B$61*Baseline!B$58/Baseline!B$73 + Baseline!B$62*Baseline!B$59/Baseline!B$74 + Baseline!B$63*Baseline!B$68/Baseline!B$75 + Baseline!B$69*Baseline!B$60/Baseline!B$76)</f>
        <v>1.6490662754617856E-9</v>
      </c>
      <c r="T79" s="40">
        <f>Baseline!B$33 * (C79 * Baseline!B$61*Baseline!B$61/Baseline!B$73 + Baseline!B$62*Baseline!B$62/Baseline!B$74 + Baseline!B$63*Baseline!B$63/Baseline!B$75 + Baseline!B$69*Baseline!B$69/Baseline!B$76)</f>
        <v>9.8551812591308368E-8</v>
      </c>
      <c r="U79" s="40"/>
      <c r="V79" s="40">
        <f>E79 * ( Baseline!B$87 * Baseline!B$7 )</f>
        <v>0.28990137789208681</v>
      </c>
      <c r="W79" s="40">
        <f>F79 * ( Baseline!D$87 * Baseline!B$11 )</f>
        <v>7.441388567871989E-4</v>
      </c>
      <c r="X79" s="40">
        <f>G79 * ( Baseline!F$87 * Baseline!B$16 )</f>
        <v>3.8494450036629718E-3</v>
      </c>
      <c r="Y79" s="40">
        <f>H79 * ( Baseline!H$87 * Baseline!B$18 )</f>
        <v>6.9344089779326999E-4</v>
      </c>
      <c r="Z79" s="48">
        <f t="shared" si="0"/>
        <v>0.29518840265033025</v>
      </c>
      <c r="AA79" s="40">
        <f>I79 * ( Baseline!B$87 * Baseline!B$7 )</f>
        <v>4.1869065305575752E-4</v>
      </c>
      <c r="AB79" s="1">
        <f>J79 * ( Baseline!D$87 * Baseline!B$11 )</f>
        <v>3.3110915126353196E-2</v>
      </c>
      <c r="AC79" s="1">
        <f>K79 * ( Baseline!F$87 * Baseline!B$16 )</f>
        <v>4.8384097243411227E-4</v>
      </c>
      <c r="AD79" s="1">
        <f>L79 * ( Baseline!F$87 * Baseline!B$16 )</f>
        <v>5.0815084869696868E-4</v>
      </c>
      <c r="AE79" s="48">
        <f t="shared" si="1"/>
        <v>3.4521597600540029E-2</v>
      </c>
      <c r="AF79" s="48">
        <f>M79 * ( Baseline!B$87 * Baseline!B$7 )</f>
        <v>1.150241955971994E-3</v>
      </c>
      <c r="AG79" s="48">
        <f>N79 * ( Baseline!D$87 * Baseline!B$11 )</f>
        <v>2.5695344508004382E-4</v>
      </c>
      <c r="AH79" s="48">
        <f>O79 * ( Baseline!F$87 * Baseline!B$16 )</f>
        <v>4.6024185570674274E-2</v>
      </c>
      <c r="AI79" s="48">
        <f>P79 * ( Baseline!H$87 * Baseline!B$18 )</f>
        <v>5.7993285420653528E-4</v>
      </c>
      <c r="AJ79" s="48">
        <f t="shared" si="2"/>
        <v>4.801131382593285E-2</v>
      </c>
      <c r="AK79" s="48">
        <f>Q79 * ( Baseline!B$87 * Baseline!B$7 )</f>
        <v>2.0465641443038481E-5</v>
      </c>
      <c r="AL79" s="48">
        <f>R79 * ( Baseline!D$87 * Baseline!B$11 )</f>
        <v>2.6986369206426588E-4</v>
      </c>
      <c r="AM79" s="48">
        <f>S79 * ( Baseline!F$87 * Baseline!B$16 )</f>
        <v>5.727993766099646E-5</v>
      </c>
      <c r="AN79" s="48">
        <f>T79 * ( Baseline!H$87 * Baseline!B$18 )</f>
        <v>3.4658057601293452E-2</v>
      </c>
      <c r="AO79" s="48">
        <f t="shared" si="3"/>
        <v>3.5005666872461753E-2</v>
      </c>
      <c r="AP79" s="48"/>
      <c r="AQ79" s="48">
        <f>V79 * ( (1-Baseline!B$88-Baseline!B$87) + (1-B79)*Baseline!B$88 )</f>
        <v>0.15910745231389473</v>
      </c>
      <c r="AR79" s="48">
        <f>W79 * ( (1-Baseline!B$88-Baseline!B$87) + (1-B79)*Baseline!B$88 )</f>
        <v>4.084079852675209E-4</v>
      </c>
      <c r="AS79" s="48">
        <f>X79 * ( (1-Baseline!B$88-Baseline!B$87) + (1-B79)*Baseline!B$88 )</f>
        <v>2.1127025742639109E-3</v>
      </c>
      <c r="AT79" s="48">
        <f>Y79 * ( (1-Baseline!B$88-Baseline!B$87) + (1-B79)*Baseline!B$88 )</f>
        <v>3.8058327069841321E-4</v>
      </c>
      <c r="AU79" s="48">
        <f t="shared" si="4"/>
        <v>0.16200914614412459</v>
      </c>
      <c r="AV79" s="48">
        <f>AA79 * ( (1-Baseline!D$88-Baseline!D$87) + (1-B79)*Baseline!D$88 )</f>
        <v>3.2451300001799262E-4</v>
      </c>
      <c r="AW79" s="48">
        <f>AB79 * ( (1-Baseline!D$88-Baseline!D$87) + (1-B79)*Baseline!D$88 )</f>
        <v>2.5663153267391169E-2</v>
      </c>
      <c r="AX79" s="48">
        <f>AC79 * ( (1-Baseline!D$88-Baseline!D$87) + (1-B79)*Baseline!D$88 )</f>
        <v>3.7500881462311286E-4</v>
      </c>
      <c r="AY79" s="48">
        <f>AD79 * ( (1-Baseline!D$88-Baseline!D$87) + (1-B79)*Baseline!D$88 )</f>
        <v>3.9385057958382994E-4</v>
      </c>
      <c r="AZ79" s="48">
        <f t="shared" si="5"/>
        <v>2.6756525661616102E-2</v>
      </c>
      <c r="BA79" s="48">
        <f>AF79 * ( (1-Baseline!F$88-Baseline!F$87) + (1-Baseline!B$36)*Baseline!F$88 )</f>
        <v>8.2775091926003803E-4</v>
      </c>
      <c r="BB79" s="48">
        <f>AG79 * ( (1-Baseline!F$88-Baseline!F$87) + (1-Baseline!B$36)*Baseline!F$88 )</f>
        <v>1.849119215898421E-4</v>
      </c>
      <c r="BC79" s="48">
        <f>AH79 * ( (1-Baseline!F$88-Baseline!F$87) + (1-Baseline!B$36)*Baseline!F$88 )</f>
        <v>3.3120476710595474E-2</v>
      </c>
      <c r="BD79" s="48">
        <f>AI79 * ( (1-Baseline!F$88-Baseline!F$87) + (1-Baseline!B$36)*Baseline!F$88 )</f>
        <v>4.1733823973835743E-4</v>
      </c>
      <c r="BE79" s="48">
        <f t="shared" si="6"/>
        <v>3.4550477791183712E-2</v>
      </c>
      <c r="BF79" s="48">
        <f>AK79 * ( (1-Baseline!H$88-Baseline!H$87) + (1-Baseline!B$36)*Baseline!H$88 )</f>
        <v>1.6215337028148248E-5</v>
      </c>
      <c r="BG79" s="48">
        <f>AL79 * ( (1-Baseline!H$88-Baseline!H$87) + (1-Baseline!B$36)*Baseline!H$88 )</f>
        <v>2.1381840049635912E-4</v>
      </c>
      <c r="BH79" s="48">
        <f>AM79 * ( (1-Baseline!H$88-Baseline!H$87) + (1-Baseline!B$36)*Baseline!H$88 )</f>
        <v>4.5384040207560708E-5</v>
      </c>
      <c r="BI79" s="48">
        <f>AN79 * ( (1-Baseline!H$88-Baseline!H$87) + (1-Baseline!B$36)*Baseline!H$88 )</f>
        <v>2.7460272198656824E-2</v>
      </c>
      <c r="BJ79" s="48">
        <f t="shared" si="7"/>
        <v>2.7735689976388894E-2</v>
      </c>
      <c r="BK79" s="48"/>
      <c r="BL79" s="48">
        <f t="shared" si="18"/>
        <v>0.9820893208853253</v>
      </c>
      <c r="BM79" s="48">
        <f t="shared" si="19"/>
        <v>2.5208946222344633E-3</v>
      </c>
      <c r="BN79" s="48">
        <f t="shared" si="20"/>
        <v>1.3040637671063549E-2</v>
      </c>
      <c r="BO79" s="48">
        <f t="shared" si="21"/>
        <v>2.3491468213766363E-3</v>
      </c>
      <c r="BP79" s="48">
        <f t="shared" si="8"/>
        <v>1</v>
      </c>
      <c r="BQ79" s="48">
        <f t="shared" si="22"/>
        <v>1.2128368388408764E-2</v>
      </c>
      <c r="BR79" s="48">
        <f t="shared" si="23"/>
        <v>0.95913623435073103</v>
      </c>
      <c r="BS79" s="48">
        <f t="shared" si="24"/>
        <v>1.4015602001760876E-2</v>
      </c>
      <c r="BT79" s="48">
        <f t="shared" si="25"/>
        <v>1.4719795259099468E-2</v>
      </c>
      <c r="BU79" s="48">
        <f t="shared" si="9"/>
        <v>1.0000000000000002</v>
      </c>
      <c r="BV79" s="48">
        <f t="shared" si="26"/>
        <v>2.3957727133697013E-2</v>
      </c>
      <c r="BW79" s="48">
        <f t="shared" si="27"/>
        <v>5.3519352961603995E-3</v>
      </c>
      <c r="BX79" s="48">
        <f t="shared" si="28"/>
        <v>0.95861125020525373</v>
      </c>
      <c r="BY79" s="48">
        <f t="shared" si="29"/>
        <v>1.2079087364888776E-2</v>
      </c>
      <c r="BZ79" s="48">
        <f t="shared" si="10"/>
        <v>1</v>
      </c>
      <c r="CA79" s="48">
        <f t="shared" si="30"/>
        <v>5.8463795355198286E-4</v>
      </c>
      <c r="CB79" s="48">
        <f t="shared" si="31"/>
        <v>7.7091430095440391E-3</v>
      </c>
      <c r="CC79" s="48">
        <f t="shared" si="32"/>
        <v>1.6363047123109493E-3</v>
      </c>
      <c r="CD79" s="48">
        <f t="shared" si="33"/>
        <v>0.99006991432459301</v>
      </c>
      <c r="CE79" s="48">
        <f t="shared" si="11"/>
        <v>1</v>
      </c>
      <c r="CF79" s="48"/>
      <c r="CG79" s="48">
        <f t="shared" si="34"/>
        <v>0.9820893208853253</v>
      </c>
      <c r="CH79" s="48">
        <f t="shared" si="35"/>
        <v>2.5208946222344633E-3</v>
      </c>
      <c r="CI79" s="48">
        <f t="shared" si="36"/>
        <v>1.3040637671063549E-2</v>
      </c>
      <c r="CJ79" s="48">
        <f t="shared" si="37"/>
        <v>2.3491468213766363E-3</v>
      </c>
      <c r="CK79" s="48">
        <f t="shared" si="12"/>
        <v>1</v>
      </c>
      <c r="CL79" s="48">
        <f t="shared" si="38"/>
        <v>1.2128368388408764E-2</v>
      </c>
      <c r="CM79" s="48">
        <f t="shared" si="39"/>
        <v>0.95913623435073103</v>
      </c>
      <c r="CN79" s="48">
        <f t="shared" si="40"/>
        <v>1.4015602001760876E-2</v>
      </c>
      <c r="CO79" s="48">
        <f t="shared" si="41"/>
        <v>1.4719795259099468E-2</v>
      </c>
      <c r="CP79" s="48">
        <f t="shared" si="13"/>
        <v>1.0000000000000002</v>
      </c>
      <c r="CQ79" s="48">
        <f t="shared" si="42"/>
        <v>2.3957727133697013E-2</v>
      </c>
      <c r="CR79" s="48">
        <f t="shared" si="43"/>
        <v>5.3519352961603995E-3</v>
      </c>
      <c r="CS79" s="48">
        <f t="shared" si="44"/>
        <v>0.95861125020525373</v>
      </c>
      <c r="CT79" s="48">
        <f t="shared" si="45"/>
        <v>1.2079087364888776E-2</v>
      </c>
      <c r="CU79" s="48">
        <f t="shared" si="14"/>
        <v>1</v>
      </c>
      <c r="CV79" s="48">
        <f t="shared" si="46"/>
        <v>5.8463795355198286E-4</v>
      </c>
      <c r="CW79" s="48">
        <f t="shared" si="47"/>
        <v>7.7091430095440391E-3</v>
      </c>
      <c r="CX79" s="48">
        <f t="shared" si="48"/>
        <v>1.6363047123109493E-3</v>
      </c>
      <c r="CY79" s="48">
        <f t="shared" si="49"/>
        <v>0.99006991432459301</v>
      </c>
      <c r="CZ79" s="48">
        <f t="shared" si="15"/>
        <v>1</v>
      </c>
      <c r="DA79" s="48"/>
      <c r="DB79" s="48">
        <f>(AQ79*Baseline!B$7 + AV79*Baseline!B$11 + BA79*Baseline!B$16 + BF79*Baseline!B$18)</f>
        <v>81378.686390909235</v>
      </c>
      <c r="DC79" s="48">
        <f>(AR79*Baseline!B$7 + AW79*Baseline!B$11 + BB79*Baseline!B$16 + BG79*Baseline!B$18)</f>
        <v>65644.504970185706</v>
      </c>
      <c r="DD79" s="48">
        <f>(AS79*Baseline!B$7 + AX79*Baseline!B$11 + BC79*Baseline!B$16 + BH79*Baseline!B$18)</f>
        <v>114866.94950750412</v>
      </c>
      <c r="DE79" s="48">
        <f>(AT79*Baseline!B$7 + AY79*Baseline!B$11 + BD79*Baseline!B$16 + BI79*Baseline!B$18)</f>
        <v>1259855.6506781366</v>
      </c>
      <c r="DF79" s="48">
        <f t="shared" si="16"/>
        <v>1521745.7915467357</v>
      </c>
      <c r="DG79" s="48"/>
      <c r="DH79" s="48">
        <f t="shared" si="50"/>
        <v>5.3477188399643383E-2</v>
      </c>
      <c r="DI79" s="48">
        <f t="shared" si="51"/>
        <v>4.3137628725401764E-2</v>
      </c>
      <c r="DJ79" s="48">
        <f t="shared" si="52"/>
        <v>7.5483664975837292E-2</v>
      </c>
      <c r="DK79" s="48">
        <f t="shared" si="53"/>
        <v>0.82790151789911759</v>
      </c>
      <c r="DL79" s="48">
        <f t="shared" si="17"/>
        <v>1</v>
      </c>
      <c r="DM79" s="48"/>
      <c r="DN79" s="48">
        <f>DH79 / (Baseline!B$7/Baseline!B$17)</f>
        <v>5.7083381251031788</v>
      </c>
      <c r="DO79" s="48">
        <f>DI79 / (Baseline!B$11/Baseline!B$17)</f>
        <v>1.041363004235909</v>
      </c>
      <c r="DP79" s="48">
        <f>DJ79 / (Baseline!B$16/Baseline!B$17)</f>
        <v>1.1664507406002296</v>
      </c>
      <c r="DQ79" s="48">
        <f>DK79 / (Baseline!B$18/Baseline!B$17)</f>
        <v>0.93601575491660471</v>
      </c>
      <c r="DR79" s="71"/>
      <c r="DS79" s="48">
        <f>(AU79*Baseline!B$34)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3.683090317161869E-2</v>
      </c>
      <c r="DT79" s="48">
        <f>(AZ79*Baseline!B$34) + (Baseline!D$88*(1-Baseline!D$89)*Baseline!B$35) + (Baseline!D$88*Baseline!D$89*((1-Baseline!D$90)*Baseline!B$40 + Baseline!D$90*Baseline!B$41))</f>
        <v>1.0427046849242418E-2</v>
      </c>
      <c r="DU79" s="48">
        <f>(BE79*Baseline!B$34) + (Baseline!F$88*(1-Baseline!F$89)*Baseline!B$35) + (Baseline!F$88*Baseline!F$89*((1-Baseline!F$90)*Baseline!B$40 + Baseline!F$90*Baseline!B$41))</f>
        <v>1.2913211668677559E-2</v>
      </c>
      <c r="DV79" s="48">
        <f>(BJ79*Baseline!B$34) + (Baseline!H$88*(1-Baseline!H$89)*Baseline!B$35) + (Baseline!H$88*Baseline!H$89*((1-Baseline!H$90)*Baseline!B$40 + Baseline!H$90*Baseline!B$41))</f>
        <v>9.3053534964583351E-3</v>
      </c>
      <c r="DW79" s="48">
        <f>( DS79*Baseline!B$7 + DT79*Baseline!B$11 + DU79*Baseline!B$16 + DV79*Baseline!B$18 ) / Baseline!B$17</f>
        <v>9.8431578765717891E-3</v>
      </c>
    </row>
    <row r="80" spans="1:127">
      <c r="A80" s="7" t="s">
        <v>212</v>
      </c>
      <c r="B80" s="1">
        <f>MIN( MAX( NORMINV( MCrands!B80, (B$5+B$4)/2, (B$5-B$4)/3.29 ), 0 ), 1 )</f>
        <v>0.55517752384477603</v>
      </c>
      <c r="C80" s="1">
        <f>MAX( NORMINV( MCrands!C80, (C$5+C$4)/2, (C$5-C$4)/3.29 ), 0 )</f>
        <v>3.1974919577539564</v>
      </c>
      <c r="D80" s="40"/>
      <c r="E80" s="40">
        <f>Baseline!B$33 * (C80 * Baseline!B$66*Baseline!B$66/Baseline!B$73 + Baseline!B$52*Baseline!B$52/Baseline!B$74 + Baseline!B$53*Baseline!B$53/Baseline!B$75 + Baseline!B$54*Baseline!B$54/Baseline!B$76)</f>
        <v>2.6765254372006723E-5</v>
      </c>
      <c r="F80" s="40">
        <f>Baseline!B$33 * (C80 * Baseline!B$66*Baseline!B$57/Baseline!B$73 + Baseline!B$52*Baseline!B$67/Baseline!B$74 + Baseline!B$53*Baseline!B$55/Baseline!B$75 + Baseline!B$54*Baseline!B$56/Baseline!B$76)</f>
        <v>4.0184201065919246E-8</v>
      </c>
      <c r="G80" s="1">
        <f>Baseline!B$33 * (C80 * Baseline!B$66*Baseline!B$58/Baseline!B$73 + Baseline!B$52*Baseline!B$59/Baseline!B$74 + Baseline!B$53*Baseline!B$68/Baseline!B$75 + Baseline!B$54*Baseline!B$60/Baseline!B$76)</f>
        <v>1.1044053682903596E-7</v>
      </c>
      <c r="H80" s="40">
        <f>Baseline!B$33 * (C80 * Baseline!B$66*Baseline!B$61/Baseline!B$73 + Baseline!B$52*Baseline!B$62/Baseline!B$74 + Baseline!B$53*Baseline!B$63/Baseline!B$75 + Baseline!B$54*Baseline!B$69/Baseline!B$76)</f>
        <v>1.9334886810574719E-9</v>
      </c>
      <c r="I80" s="40">
        <f>Baseline!B$33 * (C80 * Baseline!B$57*Baseline!B$66/Baseline!B$73 + Baseline!B$67*Baseline!B$52/Baseline!B$74 + Baseline!B$55*Baseline!B$53/Baseline!B$75 + Baseline!B$56*Baseline!B$54/Baseline!B$76)</f>
        <v>4.0184201065919246E-8</v>
      </c>
      <c r="J80" s="1">
        <f>Baseline!B$33 * (C80 * Baseline!B$57*Baseline!B$57/Baseline!B$73 + Baseline!B$67*Baseline!B$67/Baseline!B$74 + Baseline!B$55*Baseline!B$55/Baseline!B$75 + Baseline!B$56*Baseline!B$56/Baseline!B$76)</f>
        <v>1.7949607236196305E-6</v>
      </c>
      <c r="K80" s="40">
        <f>Baseline!B$33 * (C80 * Baseline!B$57*Baseline!B$58/Baseline!B$73 + Baseline!B$67*Baseline!B$59/Baseline!B$74 + Baseline!B$55*Baseline!B$68/Baseline!B$75 + Baseline!B$56*Baseline!B$60/Baseline!B$76)</f>
        <v>1.3929534942158034E-8</v>
      </c>
      <c r="L80" s="1">
        <f>Baseline!B$33 * (C80 * Baseline!B$57*Baseline!B$61/Baseline!B$73 + Baseline!B$67*Baseline!B$62/Baseline!B$74 + Baseline!B$55*Baseline!B$63/Baseline!B$75 + Baseline!B$56*Baseline!B$69/Baseline!B$76)</f>
        <v>1.4629452613469434E-8</v>
      </c>
      <c r="M80" s="40">
        <f>Baseline!B$33 * (C80 * Baseline!B$58*Baseline!B$66/Baseline!B$73 + Baseline!B$59*Baseline!B$52/Baseline!B$74 + Baseline!B$68*Baseline!B$53/Baseline!B$75 + Baseline!B$60*Baseline!B$54/Baseline!B$76)</f>
        <v>1.1044053682903596E-7</v>
      </c>
      <c r="N80" s="1">
        <f>Baseline!B$33 * (C80 * Baseline!B$58*Baseline!B$57/Baseline!B$73 + Baseline!B$59*Baseline!B$67/Baseline!B$74 + Baseline!B$68*Baseline!B$55/Baseline!B$75 + Baseline!B$60*Baseline!B$56/Baseline!B$76)</f>
        <v>1.3929534942158034E-8</v>
      </c>
      <c r="O80" s="1">
        <f>Baseline!B$33 * (C80 * Baseline!B$58*Baseline!B$58/Baseline!B$73 + Baseline!B$59*Baseline!B$59/Baseline!B$74 + Baseline!B$68*Baseline!B$68/Baseline!B$75 + Baseline!B$60*Baseline!B$60/Baseline!B$76)</f>
        <v>1.3250175918272994E-6</v>
      </c>
      <c r="P80" s="40">
        <f>Baseline!B$33 * (C80 * Baseline!B$58*Baseline!B$61/Baseline!B$73 + Baseline!B$59*Baseline!B$62/Baseline!B$74 + Baseline!B$68*Baseline!B$63/Baseline!B$75 + Baseline!B$60*Baseline!B$69/Baseline!B$76)</f>
        <v>1.649053669647577E-9</v>
      </c>
      <c r="Q80" s="40">
        <f>Baseline!B$33 * (C80 * Baseline!B$61*Baseline!B$66/Baseline!B$73 + Baseline!B$62*Baseline!B$52/Baseline!B$74 + Baseline!B$63*Baseline!B$53/Baseline!B$75 + Baseline!B$69*Baseline!B$54/Baseline!B$76)</f>
        <v>1.9334886810574719E-9</v>
      </c>
      <c r="R80" s="40">
        <f>Baseline!B$33 * (C80 * Baseline!B$61*Baseline!B$57/Baseline!B$73 + Baseline!B$62*Baseline!B$67/Baseline!B$74 + Baseline!B$63*Baseline!B$55/Baseline!B$75 + Baseline!B$69*Baseline!B$56/Baseline!B$76)</f>
        <v>1.4629452613469434E-8</v>
      </c>
      <c r="S80" s="40">
        <f>Baseline!B$33 * (C80 * Baseline!B$61*Baseline!B$58/Baseline!B$73 + Baseline!B$62*Baseline!B$59/Baseline!B$74 + Baseline!B$63*Baseline!B$68/Baseline!B$75 + Baseline!B$69*Baseline!B$60/Baseline!B$76)</f>
        <v>1.649053669647577E-9</v>
      </c>
      <c r="T80" s="40">
        <f>Baseline!B$33 * (C80 * Baseline!B$61*Baseline!B$61/Baseline!B$73 + Baseline!B$62*Baseline!B$62/Baseline!B$74 + Baseline!B$63*Baseline!B$63/Baseline!B$75 + Baseline!B$69*Baseline!B$69/Baseline!B$76)</f>
        <v>9.8551811330726936E-8</v>
      </c>
      <c r="U80" s="40"/>
      <c r="V80" s="40">
        <f>E80 * ( Baseline!B$87 * Baseline!B$7 )</f>
        <v>0.2777965751270578</v>
      </c>
      <c r="W80" s="40">
        <f>F80 * ( Baseline!D$87 * Baseline!B$11 )</f>
        <v>7.4126171004401642E-4</v>
      </c>
      <c r="X80" s="40">
        <f>G80 * ( Baseline!F$87 * Baseline!B$16 )</f>
        <v>3.8361266365978504E-3</v>
      </c>
      <c r="Y80" s="40">
        <f>H80 * ( Baseline!H$87 * Baseline!B$18 )</f>
        <v>6.7995666764071973E-4</v>
      </c>
      <c r="Z80" s="48">
        <f t="shared" si="0"/>
        <v>0.28305392014134034</v>
      </c>
      <c r="AA80" s="40">
        <f>I80 * ( Baseline!B$87 * Baseline!B$7 )</f>
        <v>4.1707182286317585E-4</v>
      </c>
      <c r="AB80" s="1">
        <f>J80 * ( Baseline!D$87 * Baseline!B$11 )</f>
        <v>3.3110914741579303E-2</v>
      </c>
      <c r="AC80" s="1">
        <f>K80 * ( Baseline!F$87 * Baseline!B$16 )</f>
        <v>4.8383919130845981E-4</v>
      </c>
      <c r="AD80" s="1">
        <f>L80 * ( Baseline!F$87 * Baseline!B$16 )</f>
        <v>5.0815067058440351E-4</v>
      </c>
      <c r="AE80" s="48">
        <f t="shared" si="1"/>
        <v>3.451997642633535E-2</v>
      </c>
      <c r="AF80" s="48">
        <f>M80 * ( Baseline!B$87 * Baseline!B$7 )</f>
        <v>1.1462623317485643E-3</v>
      </c>
      <c r="AG80" s="48">
        <f>N80 * ( Baseline!D$87 * Baseline!B$11 )</f>
        <v>2.569524991775705E-4</v>
      </c>
      <c r="AH80" s="48">
        <f>O80 * ( Baseline!F$87 * Baseline!B$16 )</f>
        <v>4.6024181192073715E-2</v>
      </c>
      <c r="AI80" s="48">
        <f>P80 * ( Baseline!H$87 * Baseline!B$18 )</f>
        <v>5.799284210761497E-4</v>
      </c>
      <c r="AJ80" s="48">
        <f t="shared" si="2"/>
        <v>4.8007324444075995E-2</v>
      </c>
      <c r="AK80" s="48">
        <f>Q80 * ( Baseline!B$87 * Baseline!B$7 )</f>
        <v>2.0067679020695502E-5</v>
      </c>
      <c r="AL80" s="48">
        <f>R80 * ( Baseline!D$87 * Baseline!B$11 )</f>
        <v>2.6986359747401852E-4</v>
      </c>
      <c r="AM80" s="48">
        <f>S80 * ( Baseline!F$87 * Baseline!B$16 )</f>
        <v>5.727949980094027E-5</v>
      </c>
      <c r="AN80" s="48">
        <f>T80 * ( Baseline!H$87 * Baseline!B$18 )</f>
        <v>3.4658057157980413E-2</v>
      </c>
      <c r="AO80" s="48">
        <f t="shared" si="3"/>
        <v>3.5005267934276066E-2</v>
      </c>
      <c r="AP80" s="48"/>
      <c r="AQ80" s="48">
        <f>V80 * ( (1-Baseline!B$88-Baseline!B$87) + (1-B80)*Baseline!B$88 )</f>
        <v>0.13459021932601542</v>
      </c>
      <c r="AR80" s="48">
        <f>W80 * ( (1-Baseline!B$88-Baseline!B$87) + (1-B80)*Baseline!B$88 )</f>
        <v>3.5913537122324302E-4</v>
      </c>
      <c r="AS80" s="48">
        <f>X80 * ( (1-Baseline!B$88-Baseline!B$87) + (1-B80)*Baseline!B$88 )</f>
        <v>1.8585726809120249E-3</v>
      </c>
      <c r="AT80" s="48">
        <f>Y80 * ( (1-Baseline!B$88-Baseline!B$87) + (1-B80)*Baseline!B$88 )</f>
        <v>3.2943356838756538E-4</v>
      </c>
      <c r="AU80" s="48">
        <f t="shared" si="4"/>
        <v>0.13713736094653825</v>
      </c>
      <c r="AV80" s="48">
        <f>AA80 * ( (1-Baseline!D$88-Baseline!D$87) + (1-B80)*Baseline!D$88 )</f>
        <v>3.0975042982822891E-4</v>
      </c>
      <c r="AW80" s="48">
        <f>AB80 * ( (1-Baseline!D$88-Baseline!D$87) + (1-B80)*Baseline!D$88 )</f>
        <v>2.4590776722345595E-2</v>
      </c>
      <c r="AX80" s="48">
        <f>AC80 * ( (1-Baseline!D$88-Baseline!D$87) + (1-B80)*Baseline!D$88 )</f>
        <v>3.5933714353248E-4</v>
      </c>
      <c r="AY80" s="48">
        <f>AD80 * ( (1-Baseline!D$88-Baseline!D$87) + (1-B80)*Baseline!D$88 )</f>
        <v>3.773927654725747E-4</v>
      </c>
      <c r="AZ80" s="48">
        <f t="shared" si="5"/>
        <v>2.5637257061178878E-2</v>
      </c>
      <c r="BA80" s="48">
        <f>AF80 * ( (1-Baseline!F$88-Baseline!F$87) + (1-Baseline!B$36)*Baseline!F$88 )</f>
        <v>8.2488705432088281E-4</v>
      </c>
      <c r="BB80" s="48">
        <f>AG80 * ( (1-Baseline!F$88-Baseline!F$87) + (1-Baseline!B$36)*Baseline!F$88 )</f>
        <v>1.8491124088815342E-4</v>
      </c>
      <c r="BC80" s="48">
        <f>AH80 * ( (1-Baseline!F$88-Baseline!F$87) + (1-Baseline!B$36)*Baseline!F$88 )</f>
        <v>3.3120473559614394E-2</v>
      </c>
      <c r="BD80" s="48">
        <f>AI80 * ( (1-Baseline!F$88-Baseline!F$87) + (1-Baseline!B$36)*Baseline!F$88 )</f>
        <v>4.1733504951587178E-4</v>
      </c>
      <c r="BE80" s="48">
        <f t="shared" si="6"/>
        <v>3.4547606904339299E-2</v>
      </c>
      <c r="BF80" s="48">
        <f>AK80 * ( (1-Baseline!H$88-Baseline!H$87) + (1-Baseline!B$36)*Baseline!H$88 )</f>
        <v>1.590002344167746E-5</v>
      </c>
      <c r="BG80" s="48">
        <f>AL80 * ( (1-Baseline!H$88-Baseline!H$87) + (1-Baseline!B$36)*Baseline!H$88 )</f>
        <v>2.1381832555061433E-4</v>
      </c>
      <c r="BH80" s="48">
        <f>AM80 * ( (1-Baseline!H$88-Baseline!H$87) + (1-Baseline!B$36)*Baseline!H$88 )</f>
        <v>4.5383693282280992E-5</v>
      </c>
      <c r="BI80" s="48">
        <f>AN80 * ( (1-Baseline!H$88-Baseline!H$87) + (1-Baseline!B$36)*Baseline!H$88 )</f>
        <v>2.7460271847411039E-2</v>
      </c>
      <c r="BJ80" s="48">
        <f t="shared" si="7"/>
        <v>2.7735373889685611E-2</v>
      </c>
      <c r="BK80" s="48"/>
      <c r="BL80" s="48">
        <f t="shared" si="18"/>
        <v>0.981426347984662</v>
      </c>
      <c r="BM80" s="48">
        <f t="shared" si="19"/>
        <v>2.6188003673429934E-3</v>
      </c>
      <c r="BN80" s="48">
        <f t="shared" si="20"/>
        <v>1.3552635606255926E-2</v>
      </c>
      <c r="BO80" s="48">
        <f t="shared" si="21"/>
        <v>2.40221604173929E-3</v>
      </c>
      <c r="BP80" s="48">
        <f t="shared" si="8"/>
        <v>1.0000000000000002</v>
      </c>
      <c r="BQ80" s="48">
        <f t="shared" si="22"/>
        <v>1.2082042516836455E-2</v>
      </c>
      <c r="BR80" s="48">
        <f t="shared" si="23"/>
        <v>0.95918126746804289</v>
      </c>
      <c r="BS80" s="48">
        <f t="shared" si="24"/>
        <v>1.4016208624619397E-2</v>
      </c>
      <c r="BT80" s="48">
        <f t="shared" si="25"/>
        <v>1.4720481390501023E-2</v>
      </c>
      <c r="BU80" s="48">
        <f t="shared" si="9"/>
        <v>0.99999999999999967</v>
      </c>
      <c r="BV80" s="48">
        <f t="shared" si="26"/>
        <v>2.3876821818800832E-2</v>
      </c>
      <c r="BW80" s="48">
        <f t="shared" si="27"/>
        <v>5.352360335700356E-3</v>
      </c>
      <c r="BX80" s="48">
        <f t="shared" si="28"/>
        <v>0.95869081905798659</v>
      </c>
      <c r="BY80" s="48">
        <f t="shared" si="29"/>
        <v>1.2079998787512343E-2</v>
      </c>
      <c r="BZ80" s="48">
        <f t="shared" si="10"/>
        <v>1.0000000000000002</v>
      </c>
      <c r="CA80" s="48">
        <f t="shared" si="30"/>
        <v>5.7327597258713902E-4</v>
      </c>
      <c r="CB80" s="48">
        <f t="shared" si="31"/>
        <v>7.7092281647636388E-3</v>
      </c>
      <c r="CC80" s="48">
        <f t="shared" si="32"/>
        <v>1.6363108520833223E-3</v>
      </c>
      <c r="CD80" s="48">
        <f t="shared" si="33"/>
        <v>0.99008118501056597</v>
      </c>
      <c r="CE80" s="48">
        <f t="shared" si="11"/>
        <v>1</v>
      </c>
      <c r="CF80" s="48"/>
      <c r="CG80" s="48">
        <f t="shared" si="34"/>
        <v>0.981426347984662</v>
      </c>
      <c r="CH80" s="48">
        <f t="shared" si="35"/>
        <v>2.6188003673429934E-3</v>
      </c>
      <c r="CI80" s="48">
        <f t="shared" si="36"/>
        <v>1.3552635606255926E-2</v>
      </c>
      <c r="CJ80" s="48">
        <f t="shared" si="37"/>
        <v>2.40221604173929E-3</v>
      </c>
      <c r="CK80" s="48">
        <f t="shared" si="12"/>
        <v>1.0000000000000002</v>
      </c>
      <c r="CL80" s="48">
        <f t="shared" si="38"/>
        <v>1.2082042516836455E-2</v>
      </c>
      <c r="CM80" s="48">
        <f t="shared" si="39"/>
        <v>0.95918126746804289</v>
      </c>
      <c r="CN80" s="48">
        <f t="shared" si="40"/>
        <v>1.4016208624619397E-2</v>
      </c>
      <c r="CO80" s="48">
        <f t="shared" si="41"/>
        <v>1.4720481390501023E-2</v>
      </c>
      <c r="CP80" s="48">
        <f t="shared" si="13"/>
        <v>0.99999999999999967</v>
      </c>
      <c r="CQ80" s="48">
        <f t="shared" si="42"/>
        <v>2.3876821818800832E-2</v>
      </c>
      <c r="CR80" s="48">
        <f t="shared" si="43"/>
        <v>5.352360335700356E-3</v>
      </c>
      <c r="CS80" s="48">
        <f t="shared" si="44"/>
        <v>0.95869081905798659</v>
      </c>
      <c r="CT80" s="48">
        <f t="shared" si="45"/>
        <v>1.2079998787512343E-2</v>
      </c>
      <c r="CU80" s="48">
        <f t="shared" si="14"/>
        <v>1.0000000000000002</v>
      </c>
      <c r="CV80" s="48">
        <f t="shared" si="46"/>
        <v>5.7327597258713902E-4</v>
      </c>
      <c r="CW80" s="48">
        <f t="shared" si="47"/>
        <v>7.7092281647636388E-3</v>
      </c>
      <c r="CX80" s="48">
        <f t="shared" si="48"/>
        <v>1.6363108520833223E-3</v>
      </c>
      <c r="CY80" s="48">
        <f t="shared" si="49"/>
        <v>0.99008118501056597</v>
      </c>
      <c r="CZ80" s="48">
        <f t="shared" si="15"/>
        <v>1</v>
      </c>
      <c r="DA80" s="48"/>
      <c r="DB80" s="48">
        <f>(AQ80*Baseline!B$7 + AV80*Baseline!B$11 + BA80*Baseline!B$16 + BF80*Baseline!B$18)</f>
        <v>69432.136304736152</v>
      </c>
      <c r="DC80" s="48">
        <f>(AR80*Baseline!B$7 + AW80*Baseline!B$11 + BB80*Baseline!B$16 + BG80*Baseline!B$18)</f>
        <v>63320.832630883771</v>
      </c>
      <c r="DD80" s="48">
        <f>(AS80*Baseline!B$7 + AX80*Baseline!B$11 + BC80*Baseline!B$16 + BH80*Baseline!B$18)</f>
        <v>114710.06132192739</v>
      </c>
      <c r="DE80" s="48">
        <f>(AT80*Baseline!B$7 + AY80*Baseline!B$11 + BD80*Baseline!B$16 + BI80*Baseline!B$18)</f>
        <v>1259795.5216297498</v>
      </c>
      <c r="DF80" s="48">
        <f t="shared" si="16"/>
        <v>1507258.5518872971</v>
      </c>
      <c r="DG80" s="48"/>
      <c r="DH80" s="48">
        <f t="shared" si="50"/>
        <v>4.6065179870963396E-2</v>
      </c>
      <c r="DI80" s="48">
        <f t="shared" si="51"/>
        <v>4.2010597685179688E-2</v>
      </c>
      <c r="DJ80" s="48">
        <f t="shared" si="52"/>
        <v>7.6105099007926988E-2</v>
      </c>
      <c r="DK80" s="48">
        <f t="shared" si="53"/>
        <v>0.83581912343593001</v>
      </c>
      <c r="DL80" s="48">
        <f t="shared" si="17"/>
        <v>1</v>
      </c>
      <c r="DM80" s="48"/>
      <c r="DN80" s="48">
        <f>DH80 / (Baseline!B$7/Baseline!B$17)</f>
        <v>4.9171549658154703</v>
      </c>
      <c r="DO80" s="48">
        <f>DI80 / (Baseline!B$11/Baseline!B$17)</f>
        <v>1.014155935498223</v>
      </c>
      <c r="DP80" s="48">
        <f>DJ80 / (Baseline!B$16/Baseline!B$17)</f>
        <v>1.1760537744115482</v>
      </c>
      <c r="DQ80" s="48">
        <f>DK80 / (Baseline!B$18/Baseline!B$17)</f>
        <v>0.94496730695926501</v>
      </c>
      <c r="DR80" s="71"/>
      <c r="DS80" s="48">
        <f>(AU80*Baseline!B$34)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3.3100135391980735E-2</v>
      </c>
      <c r="DT80" s="48">
        <f>(AZ80*Baseline!B$34) + (Baseline!D$88*(1-Baseline!D$89)*Baseline!B$35) + (Baseline!D$88*Baseline!D$89*((1-Baseline!D$90)*Baseline!B$40 + Baseline!D$90*Baseline!B$41))</f>
        <v>1.0259156559176835E-2</v>
      </c>
      <c r="DU80" s="48">
        <f>(BE80*Baseline!B$34) + (Baseline!F$88*(1-Baseline!F$89)*Baseline!B$35) + (Baseline!F$88*Baseline!F$89*((1-Baseline!F$90)*Baseline!B$40 + Baseline!F$90*Baseline!B$41))</f>
        <v>1.2912781035650897E-2</v>
      </c>
      <c r="DV80" s="48">
        <f>(BJ80*Baseline!B$34) + (Baseline!H$88*(1-Baseline!H$89)*Baseline!B$35) + (Baseline!H$88*Baseline!H$89*((1-Baseline!H$90)*Baseline!B$40 + Baseline!H$90*Baseline!B$41))</f>
        <v>9.3053060834528429E-3</v>
      </c>
      <c r="DW80" s="48">
        <f>( DS80*Baseline!B$7 + DT80*Baseline!B$11 + DU80*Baseline!B$16 + DV80*Baseline!B$18 ) / Baseline!B$17</f>
        <v>9.8011825541314719E-3</v>
      </c>
    </row>
    <row r="81" spans="1:127">
      <c r="A81" s="7" t="s">
        <v>217</v>
      </c>
      <c r="B81" s="1">
        <f>MIN( MAX( NORMINV( MCrands!B81, (B$5+B$4)/2, (B$5-B$4)/3.29 ), 0 ), 1 )</f>
        <v>0.2148164181723935</v>
      </c>
      <c r="C81" s="1">
        <f>MAX( NORMINV( MCrands!C81, (C$5+C$4)/2, (C$5-C$4)/3.29 ), 0 )</f>
        <v>2.3405330347546665</v>
      </c>
      <c r="D81" s="40"/>
      <c r="E81" s="40">
        <f>Baseline!B$33 * (C81 * Baseline!B$66*Baseline!B$66/Baseline!B$73 + Baseline!B$52*Baseline!B$52/Baseline!B$74 + Baseline!B$53*Baseline!B$53/Baseline!B$75 + Baseline!B$54*Baseline!B$54/Baseline!B$76)</f>
        <v>1.9594185484895136E-5</v>
      </c>
      <c r="F81" s="40">
        <f>Baseline!B$33 * (C81 * Baseline!B$66*Baseline!B$57/Baseline!B$73 + Baseline!B$52*Baseline!B$67/Baseline!B$74 + Baseline!B$53*Baseline!B$55/Baseline!B$75 + Baseline!B$54*Baseline!B$56/Baseline!B$76)</f>
        <v>3.9225181488906666E-8</v>
      </c>
      <c r="G81" s="1">
        <f>Baseline!B$33 * (C81 * Baseline!B$66*Baseline!B$58/Baseline!B$73 + Baseline!B$52*Baseline!B$59/Baseline!B$74 + Baseline!B$53*Baseline!B$68/Baseline!B$75 + Baseline!B$54*Baseline!B$60/Baseline!B$76)</f>
        <v>1.0808294703554669E-7</v>
      </c>
      <c r="H81" s="40">
        <f>Baseline!B$33 * (C81 * Baseline!B$66*Baseline!B$61/Baseline!B$73 + Baseline!B$52*Baseline!B$62/Baseline!B$74 + Baseline!B$53*Baseline!B$63/Baseline!B$75 + Baseline!B$54*Baseline!B$69/Baseline!B$76)</f>
        <v>1.6977297017085453E-9</v>
      </c>
      <c r="I81" s="40">
        <f>Baseline!B$33 * (C81 * Baseline!B$57*Baseline!B$66/Baseline!B$73 + Baseline!B$67*Baseline!B$52/Baseline!B$74 + Baseline!B$55*Baseline!B$53/Baseline!B$75 + Baseline!B$56*Baseline!B$54/Baseline!B$76)</f>
        <v>3.9225181488906666E-8</v>
      </c>
      <c r="J81" s="1">
        <f>Baseline!B$33 * (C81 * Baseline!B$57*Baseline!B$57/Baseline!B$73 + Baseline!B$67*Baseline!B$67/Baseline!B$74 + Baseline!B$55*Baseline!B$55/Baseline!B$75 + Baseline!B$56*Baseline!B$56/Baseline!B$76)</f>
        <v>1.7949605953655918E-6</v>
      </c>
      <c r="K81" s="40">
        <f>Baseline!B$33 * (C81 * Baseline!B$57*Baseline!B$58/Baseline!B$73 + Baseline!B$67*Baseline!B$59/Baseline!B$74 + Baseline!B$55*Baseline!B$68/Baseline!B$75 + Baseline!B$56*Baseline!B$60/Baseline!B$76)</f>
        <v>1.3929219650978698E-8</v>
      </c>
      <c r="L81" s="1">
        <f>Baseline!B$33 * (C81 * Baseline!B$57*Baseline!B$61/Baseline!B$73 + Baseline!B$67*Baseline!B$62/Baseline!B$74 + Baseline!B$55*Baseline!B$63/Baseline!B$75 + Baseline!B$56*Baseline!B$69/Baseline!B$76)</f>
        <v>1.46294210843515E-8</v>
      </c>
      <c r="M81" s="40">
        <f>Baseline!B$33 * (C81 * Baseline!B$58*Baseline!B$66/Baseline!B$73 + Baseline!B$59*Baseline!B$52/Baseline!B$74 + Baseline!B$68*Baseline!B$53/Baseline!B$75 + Baseline!B$60*Baseline!B$54/Baseline!B$76)</f>
        <v>1.0808294703554669E-7</v>
      </c>
      <c r="N81" s="1">
        <f>Baseline!B$33 * (C81 * Baseline!B$58*Baseline!B$57/Baseline!B$73 + Baseline!B$59*Baseline!B$67/Baseline!B$74 + Baseline!B$68*Baseline!B$55/Baseline!B$75 + Baseline!B$60*Baseline!B$56/Baseline!B$76)</f>
        <v>1.3929219650978698E-8</v>
      </c>
      <c r="O81" s="1">
        <f>Baseline!B$33 * (C81 * Baseline!B$58*Baseline!B$58/Baseline!B$73 + Baseline!B$59*Baseline!B$59/Baseline!B$74 + Baseline!B$68*Baseline!B$68/Baseline!B$75 + Baseline!B$60*Baseline!B$60/Baseline!B$76)</f>
        <v>1.3250168167364835E-6</v>
      </c>
      <c r="P81" s="40">
        <f>Baseline!B$33 * (C81 * Baseline!B$58*Baseline!B$61/Baseline!B$73 + Baseline!B$59*Baseline!B$62/Baseline!B$74 + Baseline!B$68*Baseline!B$63/Baseline!B$75 + Baseline!B$60*Baseline!B$69/Baseline!B$76)</f>
        <v>1.6489761605659901E-9</v>
      </c>
      <c r="Q81" s="40">
        <f>Baseline!B$33 * (C81 * Baseline!B$61*Baseline!B$66/Baseline!B$73 + Baseline!B$62*Baseline!B$52/Baseline!B$74 + Baseline!B$63*Baseline!B$53/Baseline!B$75 + Baseline!B$69*Baseline!B$54/Baseline!B$76)</f>
        <v>1.6977297017085453E-9</v>
      </c>
      <c r="R81" s="40">
        <f>Baseline!B$33 * (C81 * Baseline!B$61*Baseline!B$57/Baseline!B$73 + Baseline!B$62*Baseline!B$67/Baseline!B$74 + Baseline!B$63*Baseline!B$55/Baseline!B$75 + Baseline!B$69*Baseline!B$56/Baseline!B$76)</f>
        <v>1.46294210843515E-8</v>
      </c>
      <c r="S81" s="40">
        <f>Baseline!B$33 * (C81 * Baseline!B$61*Baseline!B$58/Baseline!B$73 + Baseline!B$62*Baseline!B$59/Baseline!B$74 + Baseline!B$63*Baseline!B$68/Baseline!B$75 + Baseline!B$69*Baseline!B$60/Baseline!B$76)</f>
        <v>1.6489761605659901E-9</v>
      </c>
      <c r="T81" s="40">
        <f>Baseline!B$33 * (C81 * Baseline!B$61*Baseline!B$61/Baseline!B$73 + Baseline!B$62*Baseline!B$62/Baseline!B$74 + Baseline!B$63*Baseline!B$63/Baseline!B$75 + Baseline!B$69*Baseline!B$69/Baseline!B$76)</f>
        <v>9.8551803579818783E-8</v>
      </c>
      <c r="U81" s="40"/>
      <c r="V81" s="40">
        <f>E81 * ( Baseline!B$87 * Baseline!B$7 )</f>
        <v>0.2033680511477266</v>
      </c>
      <c r="W81" s="40">
        <f>F81 * ( Baseline!D$87 * Baseline!B$11 )</f>
        <v>7.2357106365152296E-4</v>
      </c>
      <c r="X81" s="40">
        <f>G81 * ( Baseline!F$87 * Baseline!B$16 )</f>
        <v>3.7542362975552602E-3</v>
      </c>
      <c r="Y81" s="40">
        <f>H81 * ( Baseline!H$87 * Baseline!B$18 )</f>
        <v>5.9704649002499243E-4</v>
      </c>
      <c r="Z81" s="48">
        <f t="shared" si="0"/>
        <v>0.20844290499895837</v>
      </c>
      <c r="AA81" s="40">
        <f>I81 * ( Baseline!B$87 * Baseline!B$7 )</f>
        <v>4.0711815867336231E-4</v>
      </c>
      <c r="AB81" s="1">
        <f>J81 * ( Baseline!D$87 * Baseline!B$11 )</f>
        <v>3.3110912375728906E-2</v>
      </c>
      <c r="AC81" s="1">
        <f>K81 * ( Baseline!F$87 * Baseline!B$16 )</f>
        <v>4.838282397418878E-4</v>
      </c>
      <c r="AD81" s="1">
        <f>L81 * ( Baseline!F$87 * Baseline!B$16 )</f>
        <v>5.081495754277462E-4</v>
      </c>
      <c r="AE81" s="48">
        <f t="shared" si="1"/>
        <v>3.4510008349571901E-2</v>
      </c>
      <c r="AF81" s="48">
        <f>M81 * ( Baseline!B$87 * Baseline!B$7 )</f>
        <v>1.121792907281939E-3</v>
      </c>
      <c r="AG81" s="48">
        <f>N81 * ( Baseline!D$87 * Baseline!B$11 )</f>
        <v>2.5694668312866185E-4</v>
      </c>
      <c r="AH81" s="48">
        <f>O81 * ( Baseline!F$87 * Baseline!B$16 )</f>
        <v>4.602415426947256E-2</v>
      </c>
      <c r="AI81" s="48">
        <f>P81 * ( Baseline!H$87 * Baseline!B$18 )</f>
        <v>5.7990116318871337E-4</v>
      </c>
      <c r="AJ81" s="48">
        <f t="shared" si="2"/>
        <v>4.7982795023071872E-2</v>
      </c>
      <c r="AK81" s="48">
        <f>Q81 * ( Baseline!B$87 * Baseline!B$7 )</f>
        <v>1.7620736574032992E-5</v>
      </c>
      <c r="AL81" s="48">
        <f>R81 * ( Baseline!D$87 * Baseline!B$11 )</f>
        <v>2.6986301586912764E-4</v>
      </c>
      <c r="AM81" s="48">
        <f>S81 * ( Baseline!F$87 * Baseline!B$16 )</f>
        <v>5.7276807540824641E-5</v>
      </c>
      <c r="AN81" s="48">
        <f>T81 * ( Baseline!H$87 * Baseline!B$18 )</f>
        <v>3.4658054432191665E-2</v>
      </c>
      <c r="AO81" s="48">
        <f t="shared" si="3"/>
        <v>3.5002814992175647E-2</v>
      </c>
      <c r="AP81" s="48"/>
      <c r="AQ81" s="48">
        <f>V81 * ( (1-Baseline!B$88-Baseline!B$87) + (1-B81)*Baseline!B$88 )</f>
        <v>0.16013472612991853</v>
      </c>
      <c r="AR81" s="48">
        <f>W81 * ( (1-Baseline!B$88-Baseline!B$87) + (1-B81)*Baseline!B$88 )</f>
        <v>5.6974954256312023E-4</v>
      </c>
      <c r="AS81" s="48">
        <f>X81 * ( (1-Baseline!B$88-Baseline!B$87) + (1-B81)*Baseline!B$88 )</f>
        <v>2.9561359217594656E-3</v>
      </c>
      <c r="AT81" s="48">
        <f>Y81 * ( (1-Baseline!B$88-Baseline!B$87) + (1-B81)*Baseline!B$88 )</f>
        <v>4.7012239940054157E-4</v>
      </c>
      <c r="AU81" s="48">
        <f t="shared" si="4"/>
        <v>0.16413073399364164</v>
      </c>
      <c r="AV81" s="48">
        <f>AA81 * ( (1-Baseline!D$88-Baseline!D$87) + (1-B81)*Baseline!D$88 )</f>
        <v>3.6443615337033747E-4</v>
      </c>
      <c r="AW81" s="48">
        <f>AB81 * ( (1-Baseline!D$88-Baseline!D$87) + (1-B81)*Baseline!D$88 )</f>
        <v>2.9639585667497456E-2</v>
      </c>
      <c r="AX81" s="48">
        <f>AC81 * ( (1-Baseline!D$88-Baseline!D$87) + (1-B81)*Baseline!D$88 )</f>
        <v>4.3310399899146508E-4</v>
      </c>
      <c r="AY81" s="48">
        <f>AD81 * ( (1-Baseline!D$88-Baseline!D$87) + (1-B81)*Baseline!D$88 )</f>
        <v>4.5487550152298036E-4</v>
      </c>
      <c r="AZ81" s="48">
        <f t="shared" si="5"/>
        <v>3.0892001321382239E-2</v>
      </c>
      <c r="BA81" s="48">
        <f>AF81 * ( (1-Baseline!F$88-Baseline!F$87) + (1-Baseline!B$36)*Baseline!F$88 )</f>
        <v>8.0727807345311634E-4</v>
      </c>
      <c r="BB81" s="48">
        <f>AG81 * ( (1-Baseline!F$88-Baseline!F$87) + (1-Baseline!B$36)*Baseline!F$88 )</f>
        <v>1.8490705547324519E-4</v>
      </c>
      <c r="BC81" s="48">
        <f>AH81 * ( (1-Baseline!F$88-Baseline!F$87) + (1-Baseline!B$36)*Baseline!F$88 )</f>
        <v>3.3120454185249081E-2</v>
      </c>
      <c r="BD81" s="48">
        <f>AI81 * ( (1-Baseline!F$88-Baseline!F$87) + (1-Baseline!B$36)*Baseline!F$88 )</f>
        <v>4.1731543386782022E-4</v>
      </c>
      <c r="BE81" s="48">
        <f t="shared" si="6"/>
        <v>3.4529954748043261E-2</v>
      </c>
      <c r="BF81" s="48">
        <f>AK81 * ( (1-Baseline!H$88-Baseline!H$87) + (1-Baseline!B$36)*Baseline!H$88 )</f>
        <v>1.3961262002337818E-5</v>
      </c>
      <c r="BG81" s="48">
        <f>AL81 * ( (1-Baseline!H$88-Baseline!H$87) + (1-Baseline!B$36)*Baseline!H$88 )</f>
        <v>2.1381786473342719E-4</v>
      </c>
      <c r="BH81" s="48">
        <f>AM81 * ( (1-Baseline!H$88-Baseline!H$87) + (1-Baseline!B$36)*Baseline!H$88 )</f>
        <v>4.5381560150746172E-5</v>
      </c>
      <c r="BI81" s="48">
        <f>AN81 * ( (1-Baseline!H$88-Baseline!H$87) + (1-Baseline!B$36)*Baseline!H$88 )</f>
        <v>2.7460269687714096E-2</v>
      </c>
      <c r="BJ81" s="48">
        <f t="shared" si="7"/>
        <v>2.7733430374600607E-2</v>
      </c>
      <c r="BK81" s="48"/>
      <c r="BL81" s="48">
        <f t="shared" si="18"/>
        <v>0.97565350640619253</v>
      </c>
      <c r="BM81" s="48">
        <f t="shared" si="19"/>
        <v>3.4713153880442165E-3</v>
      </c>
      <c r="BN81" s="48">
        <f t="shared" si="20"/>
        <v>1.8010861523802026E-2</v>
      </c>
      <c r="BO81" s="48">
        <f t="shared" si="21"/>
        <v>2.8643166819613073E-3</v>
      </c>
      <c r="BP81" s="48">
        <f t="shared" si="8"/>
        <v>1.0000000000000002</v>
      </c>
      <c r="BQ81" s="48">
        <f t="shared" si="22"/>
        <v>1.1797104032819297E-2</v>
      </c>
      <c r="BR81" s="48">
        <f t="shared" si="23"/>
        <v>0.95945825455413569</v>
      </c>
      <c r="BS81" s="48">
        <f t="shared" si="24"/>
        <v>1.401993980531418E-2</v>
      </c>
      <c r="BT81" s="48">
        <f t="shared" si="25"/>
        <v>1.4724701607730843E-2</v>
      </c>
      <c r="BU81" s="48">
        <f t="shared" si="9"/>
        <v>1</v>
      </c>
      <c r="BV81" s="48">
        <f t="shared" si="26"/>
        <v>2.3379065490923157E-2</v>
      </c>
      <c r="BW81" s="48">
        <f t="shared" si="27"/>
        <v>5.3549753199060735E-3</v>
      </c>
      <c r="BX81" s="48">
        <f t="shared" si="28"/>
        <v>0.9591803530274231</v>
      </c>
      <c r="BY81" s="48">
        <f t="shared" si="29"/>
        <v>1.208560616174768E-2</v>
      </c>
      <c r="BZ81" s="48">
        <f t="shared" si="10"/>
        <v>1</v>
      </c>
      <c r="CA81" s="48">
        <f t="shared" si="30"/>
        <v>5.0340912803646914E-4</v>
      </c>
      <c r="CB81" s="48">
        <f t="shared" si="31"/>
        <v>7.7097517993753202E-3</v>
      </c>
      <c r="CC81" s="48">
        <f t="shared" si="32"/>
        <v>1.6363486066371521E-3</v>
      </c>
      <c r="CD81" s="48">
        <f t="shared" si="33"/>
        <v>0.99015049046595116</v>
      </c>
      <c r="CE81" s="48">
        <f t="shared" si="11"/>
        <v>1</v>
      </c>
      <c r="CF81" s="48"/>
      <c r="CG81" s="48">
        <f t="shared" si="34"/>
        <v>0.97565350640619253</v>
      </c>
      <c r="CH81" s="48">
        <f t="shared" si="35"/>
        <v>3.4713153880442165E-3</v>
      </c>
      <c r="CI81" s="48">
        <f t="shared" si="36"/>
        <v>1.8010861523802026E-2</v>
      </c>
      <c r="CJ81" s="48">
        <f t="shared" si="37"/>
        <v>2.8643166819613073E-3</v>
      </c>
      <c r="CK81" s="48">
        <f t="shared" si="12"/>
        <v>1.0000000000000002</v>
      </c>
      <c r="CL81" s="48">
        <f t="shared" si="38"/>
        <v>1.1797104032819297E-2</v>
      </c>
      <c r="CM81" s="48">
        <f t="shared" si="39"/>
        <v>0.95945825455413569</v>
      </c>
      <c r="CN81" s="48">
        <f t="shared" si="40"/>
        <v>1.401993980531418E-2</v>
      </c>
      <c r="CO81" s="48">
        <f t="shared" si="41"/>
        <v>1.4724701607730843E-2</v>
      </c>
      <c r="CP81" s="48">
        <f t="shared" si="13"/>
        <v>1</v>
      </c>
      <c r="CQ81" s="48">
        <f t="shared" si="42"/>
        <v>2.3379065490923157E-2</v>
      </c>
      <c r="CR81" s="48">
        <f t="shared" si="43"/>
        <v>5.3549753199060735E-3</v>
      </c>
      <c r="CS81" s="48">
        <f t="shared" si="44"/>
        <v>0.9591803530274231</v>
      </c>
      <c r="CT81" s="48">
        <f t="shared" si="45"/>
        <v>1.208560616174768E-2</v>
      </c>
      <c r="CU81" s="48">
        <f t="shared" si="14"/>
        <v>1</v>
      </c>
      <c r="CV81" s="48">
        <f t="shared" si="46"/>
        <v>5.0340912803646914E-4</v>
      </c>
      <c r="CW81" s="48">
        <f t="shared" si="47"/>
        <v>7.7097517993753202E-3</v>
      </c>
      <c r="CX81" s="48">
        <f t="shared" si="48"/>
        <v>1.6363486066371521E-3</v>
      </c>
      <c r="CY81" s="48">
        <f t="shared" si="49"/>
        <v>0.99015049046595116</v>
      </c>
      <c r="CZ81" s="48">
        <f t="shared" si="15"/>
        <v>1</v>
      </c>
      <c r="DA81" s="48"/>
      <c r="DB81" s="48">
        <f>(AQ81*Baseline!B$7 + AV81*Baseline!B$11 + BA81*Baseline!B$16 + BF81*Baseline!B$18)</f>
        <v>81790.727691844193</v>
      </c>
      <c r="DC81" s="48">
        <f>(AR81*Baseline!B$7 + AW81*Baseline!B$11 + BB81*Baseline!B$16 + BG81*Baseline!B$18)</f>
        <v>74250.388799414621</v>
      </c>
      <c r="DD81" s="48">
        <f>(AS81*Baseline!B$7 + AX81*Baseline!B$11 + BC81*Baseline!B$16 + BH81*Baseline!B$18)</f>
        <v>115400.41391304185</v>
      </c>
      <c r="DE81" s="48">
        <f>(AT81*Baseline!B$7 + AY81*Baseline!B$11 + BD81*Baseline!B$16 + BI81*Baseline!B$18)</f>
        <v>1260029.7570138855</v>
      </c>
      <c r="DF81" s="48">
        <f t="shared" si="16"/>
        <v>1531471.2874181862</v>
      </c>
      <c r="DG81" s="48"/>
      <c r="DH81" s="48">
        <f t="shared" si="50"/>
        <v>5.3406634759526034E-2</v>
      </c>
      <c r="DI81" s="48">
        <f t="shared" si="51"/>
        <v>4.8483043338402254E-2</v>
      </c>
      <c r="DJ81" s="48">
        <f t="shared" si="52"/>
        <v>7.5352646086880512E-2</v>
      </c>
      <c r="DK81" s="48">
        <f t="shared" si="53"/>
        <v>0.82275767581519121</v>
      </c>
      <c r="DL81" s="48">
        <f t="shared" si="17"/>
        <v>1</v>
      </c>
      <c r="DM81" s="48"/>
      <c r="DN81" s="48">
        <f>DH81 / (Baseline!B$7/Baseline!B$17)</f>
        <v>5.7008069880744916</v>
      </c>
      <c r="DO81" s="48">
        <f>DI81 / (Baseline!B$11/Baseline!B$17)</f>
        <v>1.1704038714498932</v>
      </c>
      <c r="DP81" s="48">
        <f>DJ81 / (Baseline!B$16/Baseline!B$17)</f>
        <v>1.1644261028179337</v>
      </c>
      <c r="DQ81" s="48">
        <f>DK81 / (Baseline!B$18/Baseline!B$17)</f>
        <v>0.93020018733125232</v>
      </c>
      <c r="DR81" s="71"/>
      <c r="DS81" s="48">
        <f>(AU81*Baseline!B$34)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3.7149141349046247E-2</v>
      </c>
      <c r="DT81" s="48">
        <f>(AZ81*Baseline!B$34) + (Baseline!D$88*(1-Baseline!D$89)*Baseline!B$35) + (Baseline!D$88*Baseline!D$89*((1-Baseline!D$90)*Baseline!B$40 + Baseline!D$90*Baseline!B$41))</f>
        <v>1.1047368198207338E-2</v>
      </c>
      <c r="DU81" s="48">
        <f>(BE81*Baseline!B$34) + (Baseline!F$88*(1-Baseline!F$89)*Baseline!B$35) + (Baseline!F$88*Baseline!F$89*((1-Baseline!F$90)*Baseline!B$40 + Baseline!F$90*Baseline!B$41))</f>
        <v>1.2910133212206493E-2</v>
      </c>
      <c r="DV81" s="48">
        <f>(BJ81*Baseline!B$34) + (Baseline!H$88*(1-Baseline!H$89)*Baseline!B$35) + (Baseline!H$88*Baseline!H$89*((1-Baseline!H$90)*Baseline!B$40 + Baseline!H$90*Baseline!B$41))</f>
        <v>9.3050145561900909E-3</v>
      </c>
      <c r="DW81" s="48">
        <f>( DS81*Baseline!B$7 + DT81*Baseline!B$11 + DU81*Baseline!B$16 + DV81*Baseline!B$18 ) / Baseline!B$17</f>
        <v>9.8713365244503821E-3</v>
      </c>
    </row>
    <row r="82" spans="1:127">
      <c r="A82" s="7" t="s">
        <v>222</v>
      </c>
      <c r="B82" s="1">
        <f>MIN( MAX( NORMINV( MCrands!B82, (B$5+B$4)/2, (B$5-B$4)/3.29 ), 0 ), 1 )</f>
        <v>0.4705513753540862</v>
      </c>
      <c r="C82" s="1">
        <f>MAX( NORMINV( MCrands!C82, (C$5+C$4)/2, (C$5-C$4)/3.29 ), 0 )</f>
        <v>2.4022151547720361</v>
      </c>
      <c r="D82" s="40"/>
      <c r="E82" s="40">
        <f>Baseline!B$33 * (C82 * Baseline!B$66*Baseline!B$66/Baseline!B$73 + Baseline!B$52*Baseline!B$52/Baseline!B$74 + Baseline!B$53*Baseline!B$53/Baseline!B$75 + Baseline!B$54*Baseline!B$54/Baseline!B$76)</f>
        <v>2.0110344100992548E-5</v>
      </c>
      <c r="F82" s="40">
        <f>Baseline!B$33 * (C82 * Baseline!B$66*Baseline!B$57/Baseline!B$73 + Baseline!B$52*Baseline!B$67/Baseline!B$74 + Baseline!B$53*Baseline!B$55/Baseline!B$75 + Baseline!B$54*Baseline!B$56/Baseline!B$76)</f>
        <v>3.9294209722420191E-8</v>
      </c>
      <c r="G82" s="1">
        <f>Baseline!B$33 * (C82 * Baseline!B$66*Baseline!B$58/Baseline!B$73 + Baseline!B$52*Baseline!B$59/Baseline!B$74 + Baseline!B$53*Baseline!B$68/Baseline!B$75 + Baseline!B$54*Baseline!B$60/Baseline!B$76)</f>
        <v>1.0825264144293413E-7</v>
      </c>
      <c r="H82" s="40">
        <f>Baseline!B$33 * (C82 * Baseline!B$66*Baseline!B$61/Baseline!B$73 + Baseline!B$52*Baseline!B$62/Baseline!B$74 + Baseline!B$53*Baseline!B$63/Baseline!B$75 + Baseline!B$54*Baseline!B$69/Baseline!B$76)</f>
        <v>1.7146991424472879E-9</v>
      </c>
      <c r="I82" s="40">
        <f>Baseline!B$33 * (C82 * Baseline!B$57*Baseline!B$66/Baseline!B$73 + Baseline!B$67*Baseline!B$52/Baseline!B$74 + Baseline!B$55*Baseline!B$53/Baseline!B$75 + Baseline!B$56*Baseline!B$54/Baseline!B$76)</f>
        <v>3.9294209722420191E-8</v>
      </c>
      <c r="J82" s="1">
        <f>Baseline!B$33 * (C82 * Baseline!B$57*Baseline!B$57/Baseline!B$73 + Baseline!B$67*Baseline!B$67/Baseline!B$74 + Baseline!B$55*Baseline!B$55/Baseline!B$75 + Baseline!B$56*Baseline!B$56/Baseline!B$76)</f>
        <v>1.7949606045970504E-6</v>
      </c>
      <c r="K82" s="40">
        <f>Baseline!B$33 * (C82 * Baseline!B$57*Baseline!B$58/Baseline!B$73 + Baseline!B$67*Baseline!B$59/Baseline!B$74 + Baseline!B$55*Baseline!B$68/Baseline!B$75 + Baseline!B$56*Baseline!B$60/Baseline!B$76)</f>
        <v>1.3929242344981694E-8</v>
      </c>
      <c r="L82" s="1">
        <f>Baseline!B$33 * (C82 * Baseline!B$57*Baseline!B$61/Baseline!B$73 + Baseline!B$67*Baseline!B$62/Baseline!B$74 + Baseline!B$55*Baseline!B$63/Baseline!B$75 + Baseline!B$56*Baseline!B$69/Baseline!B$76)</f>
        <v>1.46294233537518E-8</v>
      </c>
      <c r="M82" s="40">
        <f>Baseline!B$33 * (C82 * Baseline!B$58*Baseline!B$66/Baseline!B$73 + Baseline!B$59*Baseline!B$52/Baseline!B$74 + Baseline!B$68*Baseline!B$53/Baseline!B$75 + Baseline!B$60*Baseline!B$54/Baseline!B$76)</f>
        <v>1.0825264144293413E-7</v>
      </c>
      <c r="N82" s="1">
        <f>Baseline!B$33 * (C82 * Baseline!B$58*Baseline!B$57/Baseline!B$73 + Baseline!B$59*Baseline!B$67/Baseline!B$74 + Baseline!B$68*Baseline!B$55/Baseline!B$75 + Baseline!B$60*Baseline!B$56/Baseline!B$76)</f>
        <v>1.3929242344981694E-8</v>
      </c>
      <c r="O82" s="1">
        <f>Baseline!B$33 * (C82 * Baseline!B$58*Baseline!B$58/Baseline!B$73 + Baseline!B$59*Baseline!B$59/Baseline!B$74 + Baseline!B$68*Baseline!B$68/Baseline!B$75 + Baseline!B$60*Baseline!B$60/Baseline!B$76)</f>
        <v>1.3250168725259075E-6</v>
      </c>
      <c r="P82" s="40">
        <f>Baseline!B$33 * (C82 * Baseline!B$58*Baseline!B$61/Baseline!B$73 + Baseline!B$59*Baseline!B$62/Baseline!B$74 + Baseline!B$68*Baseline!B$63/Baseline!B$75 + Baseline!B$60*Baseline!B$69/Baseline!B$76)</f>
        <v>1.6489817395083928E-9</v>
      </c>
      <c r="Q82" s="40">
        <f>Baseline!B$33 * (C82 * Baseline!B$61*Baseline!B$66/Baseline!B$73 + Baseline!B$62*Baseline!B$52/Baseline!B$74 + Baseline!B$63*Baseline!B$53/Baseline!B$75 + Baseline!B$69*Baseline!B$54/Baseline!B$76)</f>
        <v>1.7146991424472879E-9</v>
      </c>
      <c r="R82" s="40">
        <f>Baseline!B$33 * (C82 * Baseline!B$61*Baseline!B$57/Baseline!B$73 + Baseline!B$62*Baseline!B$67/Baseline!B$74 + Baseline!B$63*Baseline!B$55/Baseline!B$75 + Baseline!B$69*Baseline!B$56/Baseline!B$76)</f>
        <v>1.46294233537518E-8</v>
      </c>
      <c r="S82" s="40">
        <f>Baseline!B$33 * (C82 * Baseline!B$61*Baseline!B$58/Baseline!B$73 + Baseline!B$62*Baseline!B$59/Baseline!B$74 + Baseline!B$63*Baseline!B$68/Baseline!B$75 + Baseline!B$69*Baseline!B$60/Baseline!B$76)</f>
        <v>1.6489817395083928E-9</v>
      </c>
      <c r="T82" s="40">
        <f>Baseline!B$33 * (C82 * Baseline!B$61*Baseline!B$61/Baseline!B$73 + Baseline!B$62*Baseline!B$62/Baseline!B$74 + Baseline!B$63*Baseline!B$63/Baseline!B$75 + Baseline!B$69*Baseline!B$69/Baseline!B$76)</f>
        <v>9.8551804137713024E-8</v>
      </c>
      <c r="U82" s="40"/>
      <c r="V82" s="40">
        <f>E82 * ( Baseline!B$87 * Baseline!B$7 )</f>
        <v>0.20872526142420167</v>
      </c>
      <c r="W82" s="40">
        <f>F82 * ( Baseline!D$87 * Baseline!B$11 )</f>
        <v>7.2484439956609342E-4</v>
      </c>
      <c r="X82" s="40">
        <f>G82 * ( Baseline!F$87 * Baseline!B$16 )</f>
        <v>3.7601305937525736E-3</v>
      </c>
      <c r="Y82" s="40">
        <f>H82 * ( Baseline!H$87 * Baseline!B$18 )</f>
        <v>6.0301419208060069E-4</v>
      </c>
      <c r="Z82" s="48">
        <f t="shared" si="0"/>
        <v>0.21381325060960096</v>
      </c>
      <c r="AA82" s="40">
        <f>I82 * ( Baseline!B$87 * Baseline!B$7 )</f>
        <v>4.0783460270899918E-4</v>
      </c>
      <c r="AB82" s="1">
        <f>J82 * ( Baseline!D$87 * Baseline!B$11 )</f>
        <v>3.311091254601789E-2</v>
      </c>
      <c r="AC82" s="1">
        <f>K82 * ( Baseline!F$87 * Baseline!B$16 )</f>
        <v>4.8382902801286039E-4</v>
      </c>
      <c r="AD82" s="1">
        <f>L82 * ( Baseline!F$87 * Baseline!B$16 )</f>
        <v>5.081496542548435E-4</v>
      </c>
      <c r="AE82" s="48">
        <f t="shared" si="1"/>
        <v>3.4510725830994592E-2</v>
      </c>
      <c r="AF82" s="48">
        <f>M82 * ( Baseline!B$87 * Baseline!B$7 )</f>
        <v>1.1235541655362133E-3</v>
      </c>
      <c r="AG82" s="48">
        <f>N82 * ( Baseline!D$87 * Baseline!B$11 )</f>
        <v>2.5694710175575957E-4</v>
      </c>
      <c r="AH82" s="48">
        <f>O82 * ( Baseline!F$87 * Baseline!B$16 )</f>
        <v>4.6024156207305364E-2</v>
      </c>
      <c r="AI82" s="48">
        <f>P82 * ( Baseline!H$87 * Baseline!B$18 )</f>
        <v>5.7990312515472956E-4</v>
      </c>
      <c r="AJ82" s="48">
        <f t="shared" si="2"/>
        <v>4.7984560599752063E-2</v>
      </c>
      <c r="AK82" s="48">
        <f>Q82 * ( Baseline!B$87 * Baseline!B$7 )</f>
        <v>1.7796862399460401E-5</v>
      </c>
      <c r="AL82" s="48">
        <f>R82 * ( Baseline!D$87 * Baseline!B$11 )</f>
        <v>2.6986305773183745E-4</v>
      </c>
      <c r="AM82" s="48">
        <f>S82 * ( Baseline!F$87 * Baseline!B$16 )</f>
        <v>5.7277001324105397E-5</v>
      </c>
      <c r="AN82" s="48">
        <f>T82 * ( Baseline!H$87 * Baseline!B$18 )</f>
        <v>3.4658054628388273E-2</v>
      </c>
      <c r="AO82" s="48">
        <f t="shared" si="3"/>
        <v>3.5002991549843675E-2</v>
      </c>
      <c r="AP82" s="48"/>
      <c r="AQ82" s="48">
        <f>V82 * ( (1-Baseline!B$88-Baseline!B$87) + (1-B82)*Baseline!B$88 )</f>
        <v>0.11684633746719739</v>
      </c>
      <c r="AR82" s="48">
        <f>W82 * ( (1-Baseline!B$88-Baseline!B$87) + (1-B82)*Baseline!B$88 )</f>
        <v>4.057746184865355E-4</v>
      </c>
      <c r="AS82" s="48">
        <f>X82 * ( (1-Baseline!B$88-Baseline!B$87) + (1-B82)*Baseline!B$88 )</f>
        <v>2.1049559851091556E-3</v>
      </c>
      <c r="AT82" s="48">
        <f>Y82 * ( (1-Baseline!B$88-Baseline!B$87) + (1-B82)*Baseline!B$88 )</f>
        <v>3.3757293824708762E-4</v>
      </c>
      <c r="AU82" s="48">
        <f t="shared" si="4"/>
        <v>0.11969464100904016</v>
      </c>
      <c r="AV82" s="48">
        <f>AA82 * ( (1-Baseline!D$88-Baseline!D$87) + (1-B82)*Baseline!D$88 )</f>
        <v>3.1835217690701274E-4</v>
      </c>
      <c r="AW82" s="48">
        <f>AB82 * ( (1-Baseline!D$88-Baseline!D$87) + (1-B82)*Baseline!D$88 )</f>
        <v>2.5846093044546666E-2</v>
      </c>
      <c r="AX82" s="48">
        <f>AC82 * ( (1-Baseline!D$88-Baseline!D$87) + (1-B82)*Baseline!D$88 )</f>
        <v>3.7767277051918335E-4</v>
      </c>
      <c r="AY82" s="48">
        <f>AD82 * ( (1-Baseline!D$88-Baseline!D$87) + (1-B82)*Baseline!D$88 )</f>
        <v>3.9665724181330166E-4</v>
      </c>
      <c r="AZ82" s="48">
        <f t="shared" si="5"/>
        <v>2.6938775233786162E-2</v>
      </c>
      <c r="BA82" s="48">
        <f>AF82 * ( (1-Baseline!F$88-Baseline!F$87) + (1-Baseline!B$36)*Baseline!F$88 )</f>
        <v>8.085455312531563E-4</v>
      </c>
      <c r="BB82" s="48">
        <f>AG82 * ( (1-Baseline!F$88-Baseline!F$87) + (1-Baseline!B$36)*Baseline!F$88 )</f>
        <v>1.8490735673070078E-4</v>
      </c>
      <c r="BC82" s="48">
        <f>AH82 * ( (1-Baseline!F$88-Baseline!F$87) + (1-Baseline!B$36)*Baseline!F$88 )</f>
        <v>3.3120455579775575E-2</v>
      </c>
      <c r="BD82" s="48">
        <f>AI82 * ( (1-Baseline!F$88-Baseline!F$87) + (1-Baseline!B$36)*Baseline!F$88 )</f>
        <v>4.1731684576134837E-4</v>
      </c>
      <c r="BE82" s="48">
        <f t="shared" si="6"/>
        <v>3.4531225313520784E-2</v>
      </c>
      <c r="BF82" s="48">
        <f>AK82 * ( (1-Baseline!H$88-Baseline!H$87) + (1-Baseline!B$36)*Baseline!H$88 )</f>
        <v>1.4100810016340463E-5</v>
      </c>
      <c r="BG82" s="48">
        <f>AL82 * ( (1-Baseline!H$88-Baseline!H$87) + (1-Baseline!B$36)*Baseline!H$88 )</f>
        <v>2.1381789790208942E-4</v>
      </c>
      <c r="BH82" s="48">
        <f>AM82 * ( (1-Baseline!H$88-Baseline!H$87) + (1-Baseline!B$36)*Baseline!H$88 )</f>
        <v>4.5381713689115182E-5</v>
      </c>
      <c r="BI82" s="48">
        <f>AN82 * ( (1-Baseline!H$88-Baseline!H$87) + (1-Baseline!B$36)*Baseline!H$88 )</f>
        <v>2.7460269843164593E-2</v>
      </c>
      <c r="BJ82" s="48">
        <f t="shared" si="7"/>
        <v>2.7733570264772137E-2</v>
      </c>
      <c r="BK82" s="48"/>
      <c r="BL82" s="48">
        <f t="shared" si="18"/>
        <v>0.97620358340330649</v>
      </c>
      <c r="BM82" s="48">
        <f t="shared" si="19"/>
        <v>3.3900817535840099E-3</v>
      </c>
      <c r="BN82" s="48">
        <f t="shared" si="20"/>
        <v>1.7586050364194455E-2</v>
      </c>
      <c r="BO82" s="48">
        <f t="shared" si="21"/>
        <v>2.8202844789149062E-3</v>
      </c>
      <c r="BP82" s="48">
        <f t="shared" si="8"/>
        <v>0.99999999999999989</v>
      </c>
      <c r="BQ82" s="48">
        <f t="shared" si="22"/>
        <v>1.1817618809475079E-2</v>
      </c>
      <c r="BR82" s="48">
        <f t="shared" si="23"/>
        <v>0.95943831225596798</v>
      </c>
      <c r="BS82" s="48">
        <f t="shared" si="24"/>
        <v>1.4019671170703874E-2</v>
      </c>
      <c r="BT82" s="48">
        <f t="shared" si="25"/>
        <v>1.472439776385308E-2</v>
      </c>
      <c r="BU82" s="48">
        <f t="shared" si="9"/>
        <v>1</v>
      </c>
      <c r="BV82" s="48">
        <f t="shared" si="26"/>
        <v>2.3414909952140288E-2</v>
      </c>
      <c r="BW82" s="48">
        <f t="shared" si="27"/>
        <v>5.3547870094925332E-3</v>
      </c>
      <c r="BX82" s="48">
        <f t="shared" si="28"/>
        <v>0.95914510067521952</v>
      </c>
      <c r="BY82" s="48">
        <f t="shared" si="29"/>
        <v>1.2085202363147739E-2</v>
      </c>
      <c r="BZ82" s="48">
        <f t="shared" si="10"/>
        <v>1</v>
      </c>
      <c r="CA82" s="48">
        <f t="shared" si="30"/>
        <v>5.0843832516766368E-4</v>
      </c>
      <c r="CB82" s="48">
        <f t="shared" si="31"/>
        <v>7.7097141067944712E-3</v>
      </c>
      <c r="CC82" s="48">
        <f t="shared" si="32"/>
        <v>1.6363458889662019E-3</v>
      </c>
      <c r="CD82" s="48">
        <f t="shared" si="33"/>
        <v>0.99014550167907167</v>
      </c>
      <c r="CE82" s="48">
        <f t="shared" si="11"/>
        <v>1</v>
      </c>
      <c r="CF82" s="48"/>
      <c r="CG82" s="48">
        <f t="shared" si="34"/>
        <v>0.97620358340330649</v>
      </c>
      <c r="CH82" s="48">
        <f t="shared" si="35"/>
        <v>3.3900817535840099E-3</v>
      </c>
      <c r="CI82" s="48">
        <f t="shared" si="36"/>
        <v>1.7586050364194455E-2</v>
      </c>
      <c r="CJ82" s="48">
        <f t="shared" si="37"/>
        <v>2.8202844789149062E-3</v>
      </c>
      <c r="CK82" s="48">
        <f t="shared" si="12"/>
        <v>0.99999999999999989</v>
      </c>
      <c r="CL82" s="48">
        <f t="shared" si="38"/>
        <v>1.1817618809475079E-2</v>
      </c>
      <c r="CM82" s="48">
        <f t="shared" si="39"/>
        <v>0.95943831225596798</v>
      </c>
      <c r="CN82" s="48">
        <f t="shared" si="40"/>
        <v>1.4019671170703874E-2</v>
      </c>
      <c r="CO82" s="48">
        <f t="shared" si="41"/>
        <v>1.472439776385308E-2</v>
      </c>
      <c r="CP82" s="48">
        <f t="shared" si="13"/>
        <v>1</v>
      </c>
      <c r="CQ82" s="48">
        <f t="shared" si="42"/>
        <v>2.3414909952140288E-2</v>
      </c>
      <c r="CR82" s="48">
        <f t="shared" si="43"/>
        <v>5.3547870094925332E-3</v>
      </c>
      <c r="CS82" s="48">
        <f t="shared" si="44"/>
        <v>0.95914510067521952</v>
      </c>
      <c r="CT82" s="48">
        <f t="shared" si="45"/>
        <v>1.2085202363147739E-2</v>
      </c>
      <c r="CU82" s="48">
        <f t="shared" si="14"/>
        <v>1</v>
      </c>
      <c r="CV82" s="48">
        <f t="shared" si="46"/>
        <v>5.0843832516766368E-4</v>
      </c>
      <c r="CW82" s="48">
        <f t="shared" si="47"/>
        <v>7.7097141067944712E-3</v>
      </c>
      <c r="CX82" s="48">
        <f t="shared" si="48"/>
        <v>1.6363458889662019E-3</v>
      </c>
      <c r="CY82" s="48">
        <f t="shared" si="49"/>
        <v>0.99014550167907167</v>
      </c>
      <c r="CZ82" s="48">
        <f t="shared" si="15"/>
        <v>1</v>
      </c>
      <c r="DA82" s="48"/>
      <c r="DB82" s="48">
        <f>(AQ82*Baseline!B$7 + AV82*Baseline!B$11 + BA82*Baseline!B$16 + BF82*Baseline!B$18)</f>
        <v>60707.665856243584</v>
      </c>
      <c r="DC82" s="48">
        <f>(AR82*Baseline!B$7 + AW82*Baseline!B$11 + BB82*Baseline!B$16 + BG82*Baseline!B$18)</f>
        <v>66035.513710807689</v>
      </c>
      <c r="DD82" s="48">
        <f>(AS82*Baseline!B$7 + AX82*Baseline!B$11 + BC82*Baseline!B$16 + BH82*Baseline!B$18)</f>
        <v>114868.72808359722</v>
      </c>
      <c r="DE82" s="48">
        <f>(AT82*Baseline!B$7 + AY82*Baseline!B$11 + BD82*Baseline!B$16 + BI82*Baseline!B$18)</f>
        <v>1259840.6301718093</v>
      </c>
      <c r="DF82" s="48">
        <f t="shared" si="16"/>
        <v>1501452.537822458</v>
      </c>
      <c r="DG82" s="48"/>
      <c r="DH82" s="48">
        <f t="shared" si="50"/>
        <v>4.0432623960453204E-2</v>
      </c>
      <c r="DI82" s="48">
        <f t="shared" si="51"/>
        <v>4.3981086346277953E-2</v>
      </c>
      <c r="DJ82" s="48">
        <f t="shared" si="52"/>
        <v>7.6505067719416703E-2</v>
      </c>
      <c r="DK82" s="48">
        <f t="shared" si="53"/>
        <v>0.83908122197385204</v>
      </c>
      <c r="DL82" s="48">
        <f t="shared" si="17"/>
        <v>0.99999999999999989</v>
      </c>
      <c r="DM82" s="48"/>
      <c r="DN82" s="48">
        <f>DH82 / (Baseline!B$7/Baseline!B$17)</f>
        <v>4.3159166694888258</v>
      </c>
      <c r="DO82" s="48">
        <f>DI82 / (Baseline!B$11/Baseline!B$17)</f>
        <v>1.0617244749048818</v>
      </c>
      <c r="DP82" s="48">
        <f>DJ82 / (Baseline!B$16/Baseline!B$17)</f>
        <v>1.1822344997364704</v>
      </c>
      <c r="DQ82" s="48">
        <f>DK82 / (Baseline!B$18/Baseline!B$17)</f>
        <v>0.94865539734148063</v>
      </c>
      <c r="DR82" s="71"/>
      <c r="DS82" s="48">
        <f>(AU82*Baseline!B$34)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3.0483727401356023E-2</v>
      </c>
      <c r="DT82" s="48">
        <f>(AZ82*Baseline!B$34) + (Baseline!D$88*(1-Baseline!D$89)*Baseline!B$35) + (Baseline!D$88*Baseline!D$89*((1-Baseline!D$90)*Baseline!B$40 + Baseline!D$90*Baseline!B$41))</f>
        <v>1.0454384285067928E-2</v>
      </c>
      <c r="DU82" s="48">
        <f>(BE82*Baseline!B$34) + (Baseline!F$88*(1-Baseline!F$89)*Baseline!B$35) + (Baseline!F$88*Baseline!F$89*((1-Baseline!F$90)*Baseline!B$40 + Baseline!F$90*Baseline!B$41))</f>
        <v>1.291032379702812E-2</v>
      </c>
      <c r="DV82" s="48">
        <f>(BJ82*Baseline!B$34) + (Baseline!H$88*(1-Baseline!H$89)*Baseline!B$35) + (Baseline!H$88*Baseline!H$89*((1-Baseline!H$90)*Baseline!B$40 + Baseline!H$90*Baseline!B$41))</f>
        <v>9.3050355397158203E-3</v>
      </c>
      <c r="DW82" s="48">
        <f>( DS82*Baseline!B$7 + DT82*Baseline!B$11 + DU82*Baseline!B$16 + DV82*Baseline!B$18 ) / Baseline!B$17</f>
        <v>9.7843602112839944E-3</v>
      </c>
    </row>
    <row r="83" spans="1:127">
      <c r="A83" s="7" t="s">
        <v>227</v>
      </c>
      <c r="B83" s="1">
        <f>MIN( MAX( NORMINV( MCrands!B83, (B$5+B$4)/2, (B$5-B$4)/3.29 ), 0 ), 1 )</f>
        <v>0.54490794902778295</v>
      </c>
      <c r="C83" s="1">
        <f>MAX( NORMINV( MCrands!C83, (C$5+C$4)/2, (C$5-C$4)/3.29 ), 0 )</f>
        <v>2.2005993101837422</v>
      </c>
      <c r="D83" s="40"/>
      <c r="E83" s="40">
        <f>Baseline!B$33 * (C83 * Baseline!B$66*Baseline!B$66/Baseline!B$73 + Baseline!B$52*Baseline!B$52/Baseline!B$74 + Baseline!B$53*Baseline!B$53/Baseline!B$75 + Baseline!B$54*Baseline!B$54/Baseline!B$76)</f>
        <v>1.8423214098056524E-5</v>
      </c>
      <c r="F83" s="40">
        <f>Baseline!B$33 * (C83 * Baseline!B$66*Baseline!B$57/Baseline!B$73 + Baseline!B$52*Baseline!B$67/Baseline!B$74 + Baseline!B$53*Baseline!B$55/Baseline!B$75 + Baseline!B$54*Baseline!B$56/Baseline!B$76)</f>
        <v>3.9068582172712933E-8</v>
      </c>
      <c r="G83" s="1">
        <f>Baseline!B$33 * (C83 * Baseline!B$66*Baseline!B$58/Baseline!B$73 + Baseline!B$52*Baseline!B$59/Baseline!B$74 + Baseline!B$53*Baseline!B$68/Baseline!B$75 + Baseline!B$54*Baseline!B$60/Baseline!B$76)</f>
        <v>1.0769797371657044E-7</v>
      </c>
      <c r="H83" s="40">
        <f>Baseline!B$33 * (C83 * Baseline!B$66*Baseline!B$61/Baseline!B$73 + Baseline!B$52*Baseline!B$62/Baseline!B$74 + Baseline!B$53*Baseline!B$63/Baseline!B$75 + Baseline!B$54*Baseline!B$69/Baseline!B$76)</f>
        <v>1.6592323698109204E-9</v>
      </c>
      <c r="I83" s="40">
        <f>Baseline!B$33 * (C83 * Baseline!B$57*Baseline!B$66/Baseline!B$73 + Baseline!B$67*Baseline!B$52/Baseline!B$74 + Baseline!B$55*Baseline!B$53/Baseline!B$75 + Baseline!B$56*Baseline!B$54/Baseline!B$76)</f>
        <v>3.9068582172712933E-8</v>
      </c>
      <c r="J83" s="1">
        <f>Baseline!B$33 * (C83 * Baseline!B$57*Baseline!B$57/Baseline!B$73 + Baseline!B$67*Baseline!B$67/Baseline!B$74 + Baseline!B$55*Baseline!B$55/Baseline!B$75 + Baseline!B$56*Baseline!B$56/Baseline!B$76)</f>
        <v>1.7949605744228546E-6</v>
      </c>
      <c r="K83" s="40">
        <f>Baseline!B$33 * (C83 * Baseline!B$57*Baseline!B$58/Baseline!B$73 + Baseline!B$67*Baseline!B$59/Baseline!B$74 + Baseline!B$55*Baseline!B$68/Baseline!B$75 + Baseline!B$56*Baseline!B$60/Baseline!B$76)</f>
        <v>1.3929168166750151E-8</v>
      </c>
      <c r="L83" s="1">
        <f>Baseline!B$33 * (C83 * Baseline!B$57*Baseline!B$61/Baseline!B$73 + Baseline!B$67*Baseline!B$62/Baseline!B$74 + Baseline!B$55*Baseline!B$63/Baseline!B$75 + Baseline!B$56*Baseline!B$69/Baseline!B$76)</f>
        <v>1.4629415935928646E-8</v>
      </c>
      <c r="M83" s="40">
        <f>Baseline!B$33 * (C83 * Baseline!B$58*Baseline!B$66/Baseline!B$73 + Baseline!B$59*Baseline!B$52/Baseline!B$74 + Baseline!B$68*Baseline!B$53/Baseline!B$75 + Baseline!B$60*Baseline!B$54/Baseline!B$76)</f>
        <v>1.0769797371657044E-7</v>
      </c>
      <c r="N83" s="1">
        <f>Baseline!B$33 * (C83 * Baseline!B$58*Baseline!B$57/Baseline!B$73 + Baseline!B$59*Baseline!B$67/Baseline!B$74 + Baseline!B$68*Baseline!B$55/Baseline!B$75 + Baseline!B$60*Baseline!B$56/Baseline!B$76)</f>
        <v>1.3929168166750151E-8</v>
      </c>
      <c r="O83" s="1">
        <f>Baseline!B$33 * (C83 * Baseline!B$58*Baseline!B$58/Baseline!B$73 + Baseline!B$59*Baseline!B$59/Baseline!B$74 + Baseline!B$68*Baseline!B$68/Baseline!B$75 + Baseline!B$60*Baseline!B$60/Baseline!B$76)</f>
        <v>1.3250166901710884E-6</v>
      </c>
      <c r="P83" s="40">
        <f>Baseline!B$33 * (C83 * Baseline!B$58*Baseline!B$61/Baseline!B$73 + Baseline!B$59*Baseline!B$62/Baseline!B$74 + Baseline!B$68*Baseline!B$63/Baseline!B$75 + Baseline!B$60*Baseline!B$69/Baseline!B$76)</f>
        <v>1.6489635040264716E-9</v>
      </c>
      <c r="Q83" s="40">
        <f>Baseline!B$33 * (C83 * Baseline!B$61*Baseline!B$66/Baseline!B$73 + Baseline!B$62*Baseline!B$52/Baseline!B$74 + Baseline!B$63*Baseline!B$53/Baseline!B$75 + Baseline!B$69*Baseline!B$54/Baseline!B$76)</f>
        <v>1.6592323698109204E-9</v>
      </c>
      <c r="R83" s="40">
        <f>Baseline!B$33 * (C83 * Baseline!B$61*Baseline!B$57/Baseline!B$73 + Baseline!B$62*Baseline!B$67/Baseline!B$74 + Baseline!B$63*Baseline!B$55/Baseline!B$75 + Baseline!B$69*Baseline!B$56/Baseline!B$76)</f>
        <v>1.4629415935928646E-8</v>
      </c>
      <c r="S83" s="40">
        <f>Baseline!B$33 * (C83 * Baseline!B$61*Baseline!B$58/Baseline!B$73 + Baseline!B$62*Baseline!B$59/Baseline!B$74 + Baseline!B$63*Baseline!B$68/Baseline!B$75 + Baseline!B$69*Baseline!B$60/Baseline!B$76)</f>
        <v>1.6489635040264716E-9</v>
      </c>
      <c r="T83" s="40">
        <f>Baseline!B$33 * (C83 * Baseline!B$61*Baseline!B$61/Baseline!B$73 + Baseline!B$62*Baseline!B$62/Baseline!B$74 + Baseline!B$63*Baseline!B$63/Baseline!B$75 + Baseline!B$69*Baseline!B$69/Baseline!B$76)</f>
        <v>9.8551802314164829E-8</v>
      </c>
      <c r="U83" s="40"/>
      <c r="V83" s="40">
        <f>E83 * ( Baseline!B$87 * Baseline!B$7 )</f>
        <v>0.19121453912372866</v>
      </c>
      <c r="W83" s="40">
        <f>F83 * ( Baseline!D$87 * Baseline!B$11 )</f>
        <v>7.2068233938093042E-4</v>
      </c>
      <c r="X83" s="40">
        <f>G83 * ( Baseline!F$87 * Baseline!B$16 )</f>
        <v>3.7408643378952816E-3</v>
      </c>
      <c r="Y83" s="40">
        <f>H83 * ( Baseline!H$87 * Baseline!B$18 )</f>
        <v>5.8350799985092464E-4</v>
      </c>
      <c r="Z83" s="48">
        <f t="shared" si="0"/>
        <v>0.19625959380085581</v>
      </c>
      <c r="AA83" s="40">
        <f>I83 * ( Baseline!B$87 * Baseline!B$7 )</f>
        <v>4.0549281437058754E-4</v>
      </c>
      <c r="AB83" s="1">
        <f>J83 * ( Baseline!D$87 * Baseline!B$11 )</f>
        <v>3.3110911989406702E-2</v>
      </c>
      <c r="AC83" s="1">
        <f>K83 * ( Baseline!F$87 * Baseline!B$16 )</f>
        <v>4.8382645144905465E-4</v>
      </c>
      <c r="AD83" s="1">
        <f>L83 * ( Baseline!F$87 * Baseline!B$16 )</f>
        <v>5.08149396598463E-4</v>
      </c>
      <c r="AE83" s="48">
        <f t="shared" si="1"/>
        <v>3.4508380651824801E-2</v>
      </c>
      <c r="AF83" s="48">
        <f>M83 * ( Baseline!B$87 * Baseline!B$7 )</f>
        <v>1.1177972692042845E-3</v>
      </c>
      <c r="AG83" s="48">
        <f>N83 * ( Baseline!D$87 * Baseline!B$11 )</f>
        <v>2.5694573341991357E-4</v>
      </c>
      <c r="AH83" s="48">
        <f>O83 * ( Baseline!F$87 * Baseline!B$16 )</f>
        <v>4.6024149873252679E-2</v>
      </c>
      <c r="AI83" s="48">
        <f>P83 * ( Baseline!H$87 * Baseline!B$18 )</f>
        <v>5.7989671221958213E-4</v>
      </c>
      <c r="AJ83" s="48">
        <f t="shared" si="2"/>
        <v>4.7978789588096461E-2</v>
      </c>
      <c r="AK83" s="48">
        <f>Q83 * ( Baseline!B$87 * Baseline!B$7 )</f>
        <v>1.7221172766267543E-5</v>
      </c>
      <c r="AL83" s="48">
        <f>R83 * ( Baseline!D$87 * Baseline!B$11 )</f>
        <v>2.6986292089825284E-4</v>
      </c>
      <c r="AM83" s="48">
        <f>S83 * ( Baseline!F$87 * Baseline!B$16 )</f>
        <v>5.7276367918836482E-5</v>
      </c>
      <c r="AN83" s="48">
        <f>T83 * ( Baseline!H$87 * Baseline!B$18 )</f>
        <v>3.4658053987094754E-2</v>
      </c>
      <c r="AO83" s="48">
        <f t="shared" si="3"/>
        <v>3.5002414448678111E-2</v>
      </c>
      <c r="AP83" s="48"/>
      <c r="AQ83" s="48">
        <f>V83 * ( (1-Baseline!B$88-Baseline!B$87) + (1-B83)*Baseline!B$88 )</f>
        <v>9.4389601105479518E-2</v>
      </c>
      <c r="AR83" s="48">
        <f>W83 * ( (1-Baseline!B$88-Baseline!B$87) + (1-B83)*Baseline!B$88 )</f>
        <v>3.5575181076535786E-4</v>
      </c>
      <c r="AS83" s="48">
        <f>X83 * ( (1-Baseline!B$88-Baseline!B$87) + (1-B83)*Baseline!B$88 )</f>
        <v>1.8466100656455355E-3</v>
      </c>
      <c r="AT83" s="48">
        <f>Y83 * ( (1-Baseline!B$88-Baseline!B$87) + (1-B83)*Baseline!B$88 )</f>
        <v>2.8803817743245144E-4</v>
      </c>
      <c r="AU83" s="48">
        <f t="shared" si="4"/>
        <v>9.6880001159322854E-2</v>
      </c>
      <c r="AV83" s="48">
        <f>AA83 * ( (1-Baseline!D$88-Baseline!D$87) + (1-B83)*Baseline!D$88 )</f>
        <v>3.0301652387326467E-4</v>
      </c>
      <c r="AW83" s="48">
        <f>AB83 * ( (1-Baseline!D$88-Baseline!D$87) + (1-B83)*Baseline!D$88 )</f>
        <v>2.4743110352959626E-2</v>
      </c>
      <c r="AX83" s="48">
        <f>AC83 * ( (1-Baseline!D$88-Baseline!D$87) + (1-B83)*Baseline!D$88 )</f>
        <v>3.6155365589793685E-4</v>
      </c>
      <c r="AY83" s="48">
        <f>AD83 * ( (1-Baseline!D$88-Baseline!D$87) + (1-B83)*Baseline!D$88 )</f>
        <v>3.7972969756460372E-4</v>
      </c>
      <c r="AZ83" s="48">
        <f t="shared" si="5"/>
        <v>2.5787410230295429E-2</v>
      </c>
      <c r="BA83" s="48">
        <f>AF83 * ( (1-Baseline!F$88-Baseline!F$87) + (1-Baseline!B$36)*Baseline!F$88 )</f>
        <v>8.0440268443201775E-4</v>
      </c>
      <c r="BB83" s="48">
        <f>AG83 * ( (1-Baseline!F$88-Baseline!F$87) + (1-Baseline!B$36)*Baseline!F$88 )</f>
        <v>1.8490637203243926E-4</v>
      </c>
      <c r="BC83" s="48">
        <f>AH83 * ( (1-Baseline!F$88-Baseline!F$87) + (1-Baseline!B$36)*Baseline!F$88 )</f>
        <v>3.3120451021588573E-2</v>
      </c>
      <c r="BD83" s="48">
        <f>AI83 * ( (1-Baseline!F$88-Baseline!F$87) + (1-Baseline!B$36)*Baseline!F$88 )</f>
        <v>4.1731223080800235E-4</v>
      </c>
      <c r="BE83" s="48">
        <f t="shared" si="6"/>
        <v>3.4527072308861033E-2</v>
      </c>
      <c r="BF83" s="48">
        <f>AK83 * ( (1-Baseline!H$88-Baseline!H$87) + (1-Baseline!B$36)*Baseline!H$88 )</f>
        <v>1.3644679606169099E-5</v>
      </c>
      <c r="BG83" s="48">
        <f>AL83 * ( (1-Baseline!H$88-Baseline!H$87) + (1-Baseline!B$36)*Baseline!H$88 )</f>
        <v>2.1381778948610365E-4</v>
      </c>
      <c r="BH83" s="48">
        <f>AM83 * ( (1-Baseline!H$88-Baseline!H$87) + (1-Baseline!B$36)*Baseline!H$88 )</f>
        <v>4.5381211829452516E-5</v>
      </c>
      <c r="BI83" s="48">
        <f>AN83 * ( (1-Baseline!H$88-Baseline!H$87) + (1-Baseline!B$36)*Baseline!H$88 )</f>
        <v>2.7460269335054913E-2</v>
      </c>
      <c r="BJ83" s="48">
        <f t="shared" si="7"/>
        <v>2.773311301597664E-2</v>
      </c>
      <c r="BK83" s="48"/>
      <c r="BL83" s="48">
        <f t="shared" si="18"/>
        <v>0.97429397167586951</v>
      </c>
      <c r="BM83" s="48">
        <f t="shared" si="19"/>
        <v>3.6720871852624196E-3</v>
      </c>
      <c r="BN83" s="48">
        <f t="shared" si="20"/>
        <v>1.9060797311601128E-2</v>
      </c>
      <c r="BO83" s="48">
        <f t="shared" si="21"/>
        <v>2.9731438272669053E-3</v>
      </c>
      <c r="BP83" s="48">
        <f t="shared" si="8"/>
        <v>1</v>
      </c>
      <c r="BQ83" s="48">
        <f t="shared" si="22"/>
        <v>1.1750560493169509E-2</v>
      </c>
      <c r="BR83" s="48">
        <f t="shared" si="23"/>
        <v>0.95950349926535305</v>
      </c>
      <c r="BS83" s="48">
        <f t="shared" si="24"/>
        <v>1.4020549278468387E-2</v>
      </c>
      <c r="BT83" s="48">
        <f t="shared" si="25"/>
        <v>1.4725390963009215E-2</v>
      </c>
      <c r="BU83" s="48">
        <f t="shared" si="9"/>
        <v>1.0000000000000002</v>
      </c>
      <c r="BV83" s="48">
        <f t="shared" si="26"/>
        <v>2.3297737996325153E-2</v>
      </c>
      <c r="BW83" s="48">
        <f t="shared" si="27"/>
        <v>5.3554025773851913E-3</v>
      </c>
      <c r="BX83" s="48">
        <f t="shared" si="28"/>
        <v>0.9592603370859375</v>
      </c>
      <c r="BY83" s="48">
        <f t="shared" si="29"/>
        <v>1.2086522340352132E-2</v>
      </c>
      <c r="BZ83" s="48">
        <f t="shared" si="10"/>
        <v>1</v>
      </c>
      <c r="CA83" s="48">
        <f t="shared" si="30"/>
        <v>4.9199956738749811E-4</v>
      </c>
      <c r="CB83" s="48">
        <f t="shared" si="31"/>
        <v>7.7098373111928109E-3</v>
      </c>
      <c r="CC83" s="48">
        <f t="shared" si="32"/>
        <v>1.6363547721205719E-3</v>
      </c>
      <c r="CD83" s="48">
        <f t="shared" si="33"/>
        <v>0.99016180834929912</v>
      </c>
      <c r="CE83" s="48">
        <f t="shared" si="11"/>
        <v>1</v>
      </c>
      <c r="CF83" s="48"/>
      <c r="CG83" s="48">
        <f t="shared" si="34"/>
        <v>0.97429397167586951</v>
      </c>
      <c r="CH83" s="48">
        <f t="shared" si="35"/>
        <v>3.6720871852624196E-3</v>
      </c>
      <c r="CI83" s="48">
        <f t="shared" si="36"/>
        <v>1.9060797311601128E-2</v>
      </c>
      <c r="CJ83" s="48">
        <f t="shared" si="37"/>
        <v>2.9731438272669053E-3</v>
      </c>
      <c r="CK83" s="48">
        <f t="shared" si="12"/>
        <v>1</v>
      </c>
      <c r="CL83" s="48">
        <f t="shared" si="38"/>
        <v>1.1750560493169509E-2</v>
      </c>
      <c r="CM83" s="48">
        <f t="shared" si="39"/>
        <v>0.95950349926535305</v>
      </c>
      <c r="CN83" s="48">
        <f t="shared" si="40"/>
        <v>1.4020549278468387E-2</v>
      </c>
      <c r="CO83" s="48">
        <f t="shared" si="41"/>
        <v>1.4725390963009215E-2</v>
      </c>
      <c r="CP83" s="48">
        <f t="shared" si="13"/>
        <v>1.0000000000000002</v>
      </c>
      <c r="CQ83" s="48">
        <f t="shared" si="42"/>
        <v>2.3297737996325153E-2</v>
      </c>
      <c r="CR83" s="48">
        <f t="shared" si="43"/>
        <v>5.3554025773851913E-3</v>
      </c>
      <c r="CS83" s="48">
        <f t="shared" si="44"/>
        <v>0.9592603370859375</v>
      </c>
      <c r="CT83" s="48">
        <f t="shared" si="45"/>
        <v>1.2086522340352132E-2</v>
      </c>
      <c r="CU83" s="48">
        <f t="shared" si="14"/>
        <v>1</v>
      </c>
      <c r="CV83" s="48">
        <f t="shared" si="46"/>
        <v>4.9199956738749811E-4</v>
      </c>
      <c r="CW83" s="48">
        <f t="shared" si="47"/>
        <v>7.7098373111928109E-3</v>
      </c>
      <c r="CX83" s="48">
        <f t="shared" si="48"/>
        <v>1.6363547721205719E-3</v>
      </c>
      <c r="CY83" s="48">
        <f t="shared" si="49"/>
        <v>0.99016180834929912</v>
      </c>
      <c r="CZ83" s="48">
        <f t="shared" si="15"/>
        <v>1</v>
      </c>
      <c r="DA83" s="48"/>
      <c r="DB83" s="48">
        <f>(AQ83*Baseline!B$7 + AV83*Baseline!B$11 + BA83*Baseline!B$16 + BF83*Baseline!B$18)</f>
        <v>49748.494677078415</v>
      </c>
      <c r="DC83" s="48">
        <f>(AR83*Baseline!B$7 + AW83*Baseline!B$11 + BB83*Baseline!B$16 + BG83*Baseline!B$18)</f>
        <v>63645.838442506436</v>
      </c>
      <c r="DD83" s="48">
        <f>(AS83*Baseline!B$7 + AX83*Baseline!B$11 + BC83*Baseline!B$16 + BH83*Baseline!B$18)</f>
        <v>114708.82374956393</v>
      </c>
      <c r="DE83" s="48">
        <f>(AT83*Baseline!B$7 + AY83*Baseline!B$11 + BD83*Baseline!B$16 + BI83*Baseline!B$18)</f>
        <v>1259780.2650523584</v>
      </c>
      <c r="DF83" s="48">
        <f t="shared" si="16"/>
        <v>1487883.4219215072</v>
      </c>
      <c r="DG83" s="48"/>
      <c r="DH83" s="48">
        <f t="shared" si="50"/>
        <v>3.3435747682994801E-2</v>
      </c>
      <c r="DI83" s="48">
        <f t="shared" si="51"/>
        <v>4.277609220237958E-2</v>
      </c>
      <c r="DJ83" s="48">
        <f t="shared" si="52"/>
        <v>7.7095303341322766E-2</v>
      </c>
      <c r="DK83" s="48">
        <f t="shared" si="53"/>
        <v>0.84669285677330286</v>
      </c>
      <c r="DL83" s="48">
        <f t="shared" si="17"/>
        <v>1</v>
      </c>
      <c r="DM83" s="48"/>
      <c r="DN83" s="48">
        <f>DH83 / (Baseline!B$7/Baseline!B$17)</f>
        <v>3.5690461475615329</v>
      </c>
      <c r="DO83" s="48">
        <f>DI83 / (Baseline!B$11/Baseline!B$17)</f>
        <v>1.032635339529256</v>
      </c>
      <c r="DP83" s="48">
        <f>DJ83 / (Baseline!B$16/Baseline!B$17)</f>
        <v>1.1913554238267534</v>
      </c>
      <c r="DQ83" s="48">
        <f>DK83 / (Baseline!B$18/Baseline!B$17)</f>
        <v>0.95726102245379696</v>
      </c>
      <c r="DR83" s="71"/>
      <c r="DS83" s="48">
        <f>(AU83*Baseline!B$34)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2.7061531423898427E-2</v>
      </c>
      <c r="DT83" s="48">
        <f>(AZ83*Baseline!B$34) + (Baseline!D$88*(1-Baseline!D$89)*Baseline!B$35) + (Baseline!D$88*Baseline!D$89*((1-Baseline!D$90)*Baseline!B$40 + Baseline!D$90*Baseline!B$41))</f>
        <v>1.0281679534544317E-2</v>
      </c>
      <c r="DU83" s="48">
        <f>(BE83*Baseline!B$34) + (Baseline!F$88*(1-Baseline!F$89)*Baseline!B$35) + (Baseline!F$88*Baseline!F$89*((1-Baseline!F$90)*Baseline!B$40 + Baseline!F$90*Baseline!B$41))</f>
        <v>1.2909700846329157E-2</v>
      </c>
      <c r="DV83" s="48">
        <f>(BJ83*Baseline!B$34) + (Baseline!H$88*(1-Baseline!H$89)*Baseline!B$35) + (Baseline!H$88*Baseline!H$89*((1-Baseline!H$90)*Baseline!B$40 + Baseline!H$90*Baseline!B$41))</f>
        <v>9.3049669523964963E-3</v>
      </c>
      <c r="DW83" s="48">
        <f>( DS83*Baseline!B$7 + DT83*Baseline!B$11 + DU83*Baseline!B$16 + DV83*Baseline!B$18 ) / Baseline!B$17</f>
        <v>9.745045060257182E-3</v>
      </c>
    </row>
    <row r="84" spans="1:127">
      <c r="A84" s="7" t="s">
        <v>232</v>
      </c>
      <c r="B84" s="1">
        <f>MIN( MAX( NORMINV( MCrands!B84, (B$5+B$4)/2, (B$5-B$4)/3.29 ), 0 ), 1 )</f>
        <v>0.76208367364822127</v>
      </c>
      <c r="C84" s="1">
        <f>MAX( NORMINV( MCrands!C84, (C$5+C$4)/2, (C$5-C$4)/3.29 ), 0 )</f>
        <v>2.4493970897997723</v>
      </c>
      <c r="D84" s="40"/>
      <c r="E84" s="40">
        <f>Baseline!B$33 * (C84 * Baseline!B$66*Baseline!B$66/Baseline!B$73 + Baseline!B$52*Baseline!B$52/Baseline!B$74 + Baseline!B$53*Baseline!B$53/Baseline!B$75 + Baseline!B$54*Baseline!B$54/Baseline!B$76)</f>
        <v>2.0505164549476747E-5</v>
      </c>
      <c r="F84" s="40">
        <f>Baseline!B$33 * (C84 * Baseline!B$66*Baseline!B$57/Baseline!B$73 + Baseline!B$52*Baseline!B$67/Baseline!B$74 + Baseline!B$53*Baseline!B$55/Baseline!B$75 + Baseline!B$54*Baseline!B$56/Baseline!B$76)</f>
        <v>3.9347010852274319E-8</v>
      </c>
      <c r="G84" s="1">
        <f>Baseline!B$33 * (C84 * Baseline!B$66*Baseline!B$58/Baseline!B$73 + Baseline!B$52*Baseline!B$59/Baseline!B$74 + Baseline!B$53*Baseline!B$68/Baseline!B$75 + Baseline!B$54*Baseline!B$60/Baseline!B$76)</f>
        <v>1.0838244422049216E-7</v>
      </c>
      <c r="H84" s="40">
        <f>Baseline!B$33 * (C84 * Baseline!B$66*Baseline!B$61/Baseline!B$73 + Baseline!B$52*Baseline!B$62/Baseline!B$74 + Baseline!B$53*Baseline!B$63/Baseline!B$75 + Baseline!B$54*Baseline!B$69/Baseline!B$76)</f>
        <v>1.727679420203093E-9</v>
      </c>
      <c r="I84" s="40">
        <f>Baseline!B$33 * (C84 * Baseline!B$57*Baseline!B$66/Baseline!B$73 + Baseline!B$67*Baseline!B$52/Baseline!B$74 + Baseline!B$55*Baseline!B$53/Baseline!B$75 + Baseline!B$56*Baseline!B$54/Baseline!B$76)</f>
        <v>3.9347010852274319E-8</v>
      </c>
      <c r="J84" s="1">
        <f>Baseline!B$33 * (C84 * Baseline!B$57*Baseline!B$57/Baseline!B$73 + Baseline!B$67*Baseline!B$67/Baseline!B$74 + Baseline!B$55*Baseline!B$55/Baseline!B$75 + Baseline!B$56*Baseline!B$56/Baseline!B$76)</f>
        <v>1.7949606116583851E-6</v>
      </c>
      <c r="K84" s="40">
        <f>Baseline!B$33 * (C84 * Baseline!B$57*Baseline!B$58/Baseline!B$73 + Baseline!B$67*Baseline!B$59/Baseline!B$74 + Baseline!B$55*Baseline!B$68/Baseline!B$75 + Baseline!B$56*Baseline!B$60/Baseline!B$76)</f>
        <v>1.3929259704096045E-8</v>
      </c>
      <c r="L84" s="1">
        <f>Baseline!B$33 * (C84 * Baseline!B$57*Baseline!B$61/Baseline!B$73 + Baseline!B$67*Baseline!B$62/Baseline!B$74 + Baseline!B$55*Baseline!B$63/Baseline!B$75 + Baseline!B$56*Baseline!B$69/Baseline!B$76)</f>
        <v>1.4629425089663235E-8</v>
      </c>
      <c r="M84" s="40">
        <f>Baseline!B$33 * (C84 * Baseline!B$58*Baseline!B$66/Baseline!B$73 + Baseline!B$59*Baseline!B$52/Baseline!B$74 + Baseline!B$68*Baseline!B$53/Baseline!B$75 + Baseline!B$60*Baseline!B$54/Baseline!B$76)</f>
        <v>1.0838244422049216E-7</v>
      </c>
      <c r="N84" s="1">
        <f>Baseline!B$33 * (C84 * Baseline!B$58*Baseline!B$57/Baseline!B$73 + Baseline!B$59*Baseline!B$67/Baseline!B$74 + Baseline!B$68*Baseline!B$55/Baseline!B$75 + Baseline!B$60*Baseline!B$56/Baseline!B$76)</f>
        <v>1.3929259704096045E-8</v>
      </c>
      <c r="O84" s="1">
        <f>Baseline!B$33 * (C84 * Baseline!B$58*Baseline!B$58/Baseline!B$73 + Baseline!B$59*Baseline!B$59/Baseline!B$74 + Baseline!B$68*Baseline!B$68/Baseline!B$75 + Baseline!B$60*Baseline!B$60/Baseline!B$76)</f>
        <v>1.3250169152003971E-6</v>
      </c>
      <c r="P84" s="40">
        <f>Baseline!B$33 * (C84 * Baseline!B$58*Baseline!B$61/Baseline!B$73 + Baseline!B$59*Baseline!B$62/Baseline!B$74 + Baseline!B$68*Baseline!B$63/Baseline!B$75 + Baseline!B$60*Baseline!B$69/Baseline!B$76)</f>
        <v>1.6489860069573372E-9</v>
      </c>
      <c r="Q84" s="40">
        <f>Baseline!B$33 * (C84 * Baseline!B$61*Baseline!B$66/Baseline!B$73 + Baseline!B$62*Baseline!B$52/Baseline!B$74 + Baseline!B$63*Baseline!B$53/Baseline!B$75 + Baseline!B$69*Baseline!B$54/Baseline!B$76)</f>
        <v>1.727679420203093E-9</v>
      </c>
      <c r="R84" s="40">
        <f>Baseline!B$33 * (C84 * Baseline!B$61*Baseline!B$57/Baseline!B$73 + Baseline!B$62*Baseline!B$67/Baseline!B$74 + Baseline!B$63*Baseline!B$55/Baseline!B$75 + Baseline!B$69*Baseline!B$56/Baseline!B$76)</f>
        <v>1.4629425089663235E-8</v>
      </c>
      <c r="S84" s="40">
        <f>Baseline!B$33 * (C84 * Baseline!B$61*Baseline!B$58/Baseline!B$73 + Baseline!B$62*Baseline!B$59/Baseline!B$74 + Baseline!B$63*Baseline!B$68/Baseline!B$75 + Baseline!B$69*Baseline!B$60/Baseline!B$76)</f>
        <v>1.6489860069573372E-9</v>
      </c>
      <c r="T84" s="40">
        <f>Baseline!B$33 * (C84 * Baseline!B$61*Baseline!B$61/Baseline!B$73 + Baseline!B$62*Baseline!B$62/Baseline!B$74 + Baseline!B$63*Baseline!B$63/Baseline!B$75 + Baseline!B$69*Baseline!B$69/Baseline!B$76)</f>
        <v>9.855180456445791E-8</v>
      </c>
      <c r="U84" s="40"/>
      <c r="V84" s="40">
        <f>E84 * ( Baseline!B$87 * Baseline!B$7 )</f>
        <v>0.21282310285901915</v>
      </c>
      <c r="W84" s="40">
        <f>F84 * ( Baseline!D$87 * Baseline!B$11 )</f>
        <v>7.2581840066029762E-4</v>
      </c>
      <c r="X84" s="40">
        <f>G84 * ( Baseline!F$87 * Baseline!B$16 )</f>
        <v>3.7646392633660288E-3</v>
      </c>
      <c r="Y84" s="40">
        <f>H84 * ( Baseline!H$87 * Baseline!B$18 )</f>
        <v>6.0757901136005007E-4</v>
      </c>
      <c r="Z84" s="48">
        <f t="shared" si="0"/>
        <v>0.21792113953440553</v>
      </c>
      <c r="AA84" s="40">
        <f>I84 * ( Baseline!B$87 * Baseline!B$7 )</f>
        <v>4.0838262563575517E-4</v>
      </c>
      <c r="AB84" s="1">
        <f>J84 * ( Baseline!D$87 * Baseline!B$11 )</f>
        <v>3.3110912676275479E-2</v>
      </c>
      <c r="AC84" s="1">
        <f>K84 * ( Baseline!F$87 * Baseline!B$16 )</f>
        <v>4.8382963097770337E-4</v>
      </c>
      <c r="AD84" s="1">
        <f>L84 * ( Baseline!F$87 * Baseline!B$16 )</f>
        <v>5.0814971455132778E-4</v>
      </c>
      <c r="AE84" s="48">
        <f t="shared" si="1"/>
        <v>3.451127464744027E-2</v>
      </c>
      <c r="AF84" s="48">
        <f>M84 * ( Baseline!B$87 * Baseline!B$7 )</f>
        <v>1.1249013885644881E-3</v>
      </c>
      <c r="AG84" s="48">
        <f>N84 * ( Baseline!D$87 * Baseline!B$11 )</f>
        <v>2.569474219723235E-4</v>
      </c>
      <c r="AH84" s="48">
        <f>O84 * ( Baseline!F$87 * Baseline!B$16 )</f>
        <v>4.6024157689593941E-2</v>
      </c>
      <c r="AI84" s="48">
        <f>P84 * ( Baseline!H$87 * Baseline!B$18 )</f>
        <v>5.7990462590329459E-4</v>
      </c>
      <c r="AJ84" s="48">
        <f t="shared" si="2"/>
        <v>4.7985911126034043E-2</v>
      </c>
      <c r="AK84" s="48">
        <f>Q84 * ( Baseline!B$87 * Baseline!B$7 )</f>
        <v>1.7931584702287901E-5</v>
      </c>
      <c r="AL84" s="48">
        <f>R84 * ( Baseline!D$87 * Baseline!B$11 )</f>
        <v>2.6986308975349382E-4</v>
      </c>
      <c r="AM84" s="48">
        <f>S84 * ( Baseline!F$87 * Baseline!B$16 )</f>
        <v>5.7277149552962625E-5</v>
      </c>
      <c r="AN84" s="48">
        <f>T84 * ( Baseline!H$87 * Baseline!B$18 )</f>
        <v>3.4658054778463121E-2</v>
      </c>
      <c r="AO84" s="48">
        <f t="shared" si="3"/>
        <v>3.5003126602471867E-2</v>
      </c>
      <c r="AP84" s="48"/>
      <c r="AQ84" s="48">
        <f>V84 * ( (1-Baseline!B$88-Baseline!B$87) + (1-B84)*Baseline!B$88 )</f>
        <v>6.3920467720863156E-2</v>
      </c>
      <c r="AR84" s="48">
        <f>W84 * ( (1-Baseline!B$88-Baseline!B$87) + (1-B84)*Baseline!B$88 )</f>
        <v>2.1799631255892544E-4</v>
      </c>
      <c r="AS84" s="48">
        <f>X84 * ( (1-Baseline!B$88-Baseline!B$87) + (1-B84)*Baseline!B$88 )</f>
        <v>1.1306925765201738E-3</v>
      </c>
      <c r="AT84" s="48">
        <f>Y84 * ( (1-Baseline!B$88-Baseline!B$87) + (1-B84)*Baseline!B$88 )</f>
        <v>1.8248364045909401E-4</v>
      </c>
      <c r="AU84" s="48">
        <f t="shared" si="4"/>
        <v>6.5451640250401344E-2</v>
      </c>
      <c r="AV84" s="48">
        <f>AA84 * ( (1-Baseline!D$88-Baseline!D$87) + (1-B84)*Baseline!D$88 )</f>
        <v>2.6544254588691267E-4</v>
      </c>
      <c r="AW84" s="48">
        <f>AB84 * ( (1-Baseline!D$88-Baseline!D$87) + (1-B84)*Baseline!D$88 )</f>
        <v>2.1521593735157926E-2</v>
      </c>
      <c r="AX84" s="48">
        <f>AC84 * ( (1-Baseline!D$88-Baseline!D$87) + (1-B84)*Baseline!D$88 )</f>
        <v>3.144819611811681E-4</v>
      </c>
      <c r="AY84" s="48">
        <f>AD84 * ( (1-Baseline!D$88-Baseline!D$87) + (1-B84)*Baseline!D$88 )</f>
        <v>3.3028964861624328E-4</v>
      </c>
      <c r="AZ84" s="48">
        <f t="shared" si="5"/>
        <v>2.2431807890842252E-2</v>
      </c>
      <c r="BA84" s="48">
        <f>AF84 * ( (1-Baseline!F$88-Baseline!F$87) + (1-Baseline!B$36)*Baseline!F$88 )</f>
        <v>8.0951503605543979E-4</v>
      </c>
      <c r="BB84" s="48">
        <f>AG84 * ( (1-Baseline!F$88-Baseline!F$87) + (1-Baseline!B$36)*Baseline!F$88 )</f>
        <v>1.8490758716878711E-4</v>
      </c>
      <c r="BC84" s="48">
        <f>AH84 * ( (1-Baseline!F$88-Baseline!F$87) + (1-Baseline!B$36)*Baseline!F$88 )</f>
        <v>3.3120456646477871E-2</v>
      </c>
      <c r="BD84" s="48">
        <f>AI84 * ( (1-Baseline!F$88-Baseline!F$87) + (1-Baseline!B$36)*Baseline!F$88 )</f>
        <v>4.173179257480397E-4</v>
      </c>
      <c r="BE84" s="48">
        <f t="shared" si="6"/>
        <v>3.4532197195450136E-2</v>
      </c>
      <c r="BF84" s="48">
        <f>AK84 * ( (1-Baseline!H$88-Baseline!H$87) + (1-Baseline!B$36)*Baseline!H$88 )</f>
        <v>1.4207553191316747E-5</v>
      </c>
      <c r="BG84" s="48">
        <f>AL84 * ( (1-Baseline!H$88-Baseline!H$87) + (1-Baseline!B$36)*Baseline!H$88 )</f>
        <v>2.138179232734882E-4</v>
      </c>
      <c r="BH84" s="48">
        <f>AM84 * ( (1-Baseline!H$88-Baseline!H$87) + (1-Baseline!B$36)*Baseline!H$88 )</f>
        <v>4.538183113380334E-5</v>
      </c>
      <c r="BI84" s="48">
        <f>AN84 * ( (1-Baseline!H$88-Baseline!H$87) + (1-Baseline!B$36)*Baseline!H$88 )</f>
        <v>2.7460269962071897E-2</v>
      </c>
      <c r="BJ84" s="48">
        <f t="shared" si="7"/>
        <v>2.7733677269670506E-2</v>
      </c>
      <c r="BK84" s="48"/>
      <c r="BL84" s="48">
        <f t="shared" si="18"/>
        <v>0.97660604801223749</v>
      </c>
      <c r="BM84" s="48">
        <f t="shared" si="19"/>
        <v>3.3306470506304642E-3</v>
      </c>
      <c r="BN84" s="48">
        <f t="shared" si="20"/>
        <v>1.7275236681532059E-2</v>
      </c>
      <c r="BO84" s="48">
        <f t="shared" si="21"/>
        <v>2.7880682555999807E-3</v>
      </c>
      <c r="BP84" s="48">
        <f t="shared" si="8"/>
        <v>1</v>
      </c>
      <c r="BQ84" s="48">
        <f t="shared" si="22"/>
        <v>1.1833310412544998E-2</v>
      </c>
      <c r="BR84" s="48">
        <f t="shared" si="23"/>
        <v>0.95942305853751897</v>
      </c>
      <c r="BS84" s="48">
        <f t="shared" si="24"/>
        <v>1.4019465694049334E-2</v>
      </c>
      <c r="BT84" s="48">
        <f t="shared" si="25"/>
        <v>1.4724165355886606E-2</v>
      </c>
      <c r="BU84" s="48">
        <f t="shared" si="9"/>
        <v>0.99999999999999989</v>
      </c>
      <c r="BV84" s="48">
        <f t="shared" si="26"/>
        <v>2.344232634470474E-2</v>
      </c>
      <c r="BW84" s="48">
        <f t="shared" si="27"/>
        <v>5.3546429762989433E-3</v>
      </c>
      <c r="BX84" s="48">
        <f t="shared" si="28"/>
        <v>0.95911813716972893</v>
      </c>
      <c r="BY84" s="48">
        <f t="shared" si="29"/>
        <v>1.2084893509267473E-2</v>
      </c>
      <c r="BZ84" s="48">
        <f t="shared" si="10"/>
        <v>1.0000000000000002</v>
      </c>
      <c r="CA84" s="48">
        <f t="shared" si="30"/>
        <v>5.122852282864811E-4</v>
      </c>
      <c r="CB84" s="48">
        <f t="shared" si="31"/>
        <v>7.7096852752130008E-3</v>
      </c>
      <c r="CC84" s="48">
        <f t="shared" si="32"/>
        <v>1.6363438101817396E-3</v>
      </c>
      <c r="CD84" s="48">
        <f t="shared" si="33"/>
        <v>0.99014168568631877</v>
      </c>
      <c r="CE84" s="48">
        <f t="shared" si="11"/>
        <v>1</v>
      </c>
      <c r="CF84" s="48"/>
      <c r="CG84" s="48">
        <f t="shared" si="34"/>
        <v>0.97660604801223749</v>
      </c>
      <c r="CH84" s="48">
        <f t="shared" si="35"/>
        <v>3.3306470506304642E-3</v>
      </c>
      <c r="CI84" s="48">
        <f t="shared" si="36"/>
        <v>1.7275236681532059E-2</v>
      </c>
      <c r="CJ84" s="48">
        <f t="shared" si="37"/>
        <v>2.7880682555999807E-3</v>
      </c>
      <c r="CK84" s="48">
        <f t="shared" si="12"/>
        <v>1</v>
      </c>
      <c r="CL84" s="48">
        <f t="shared" si="38"/>
        <v>1.1833310412544998E-2</v>
      </c>
      <c r="CM84" s="48">
        <f t="shared" si="39"/>
        <v>0.95942305853751897</v>
      </c>
      <c r="CN84" s="48">
        <f t="shared" si="40"/>
        <v>1.4019465694049334E-2</v>
      </c>
      <c r="CO84" s="48">
        <f t="shared" si="41"/>
        <v>1.4724165355886606E-2</v>
      </c>
      <c r="CP84" s="48">
        <f t="shared" si="13"/>
        <v>0.99999999999999989</v>
      </c>
      <c r="CQ84" s="48">
        <f t="shared" si="42"/>
        <v>2.344232634470474E-2</v>
      </c>
      <c r="CR84" s="48">
        <f t="shared" si="43"/>
        <v>5.3546429762989433E-3</v>
      </c>
      <c r="CS84" s="48">
        <f t="shared" si="44"/>
        <v>0.95911813716972893</v>
      </c>
      <c r="CT84" s="48">
        <f t="shared" si="45"/>
        <v>1.2084893509267473E-2</v>
      </c>
      <c r="CU84" s="48">
        <f t="shared" si="14"/>
        <v>1.0000000000000002</v>
      </c>
      <c r="CV84" s="48">
        <f t="shared" si="46"/>
        <v>5.122852282864811E-4</v>
      </c>
      <c r="CW84" s="48">
        <f t="shared" si="47"/>
        <v>7.7096852752130008E-3</v>
      </c>
      <c r="CX84" s="48">
        <f t="shared" si="48"/>
        <v>1.6363438101817396E-3</v>
      </c>
      <c r="CY84" s="48">
        <f t="shared" si="49"/>
        <v>0.99014168568631877</v>
      </c>
      <c r="CZ84" s="48">
        <f t="shared" si="15"/>
        <v>1</v>
      </c>
      <c r="DA84" s="48"/>
      <c r="DB84" s="48">
        <f>(AQ84*Baseline!B$7 + AV84*Baseline!B$11 + BA84*Baseline!B$16 + BF84*Baseline!B$18)</f>
        <v>34933.287350806968</v>
      </c>
      <c r="DC84" s="48">
        <f>(AR84*Baseline!B$7 + AW84*Baseline!B$11 + BB84*Baseline!B$16 + BG84*Baseline!B$18)</f>
        <v>56670.320874274366</v>
      </c>
      <c r="DD84" s="48">
        <f>(AS84*Baseline!B$7 + AX84*Baseline!B$11 + BC84*Baseline!B$16 + BH84*Baseline!B$18)</f>
        <v>114260.70317904596</v>
      </c>
      <c r="DE84" s="48">
        <f>(AT84*Baseline!B$7 + AY84*Baseline!B$11 + BD84*Baseline!B$16 + BI84*Baseline!B$18)</f>
        <v>1259623.0920379444</v>
      </c>
      <c r="DF84" s="48">
        <f t="shared" si="16"/>
        <v>1465487.4034420718</v>
      </c>
      <c r="DG84" s="48"/>
      <c r="DH84" s="48">
        <f t="shared" si="50"/>
        <v>2.3837316696654787E-2</v>
      </c>
      <c r="DI84" s="48">
        <f t="shared" si="51"/>
        <v>3.8669947446269164E-2</v>
      </c>
      <c r="DJ84" s="48">
        <f t="shared" si="52"/>
        <v>7.7967714298106894E-2</v>
      </c>
      <c r="DK84" s="48">
        <f t="shared" si="53"/>
        <v>0.85952502155896904</v>
      </c>
      <c r="DL84" s="48">
        <f t="shared" si="17"/>
        <v>0.99999999999999989</v>
      </c>
      <c r="DM84" s="48"/>
      <c r="DN84" s="48">
        <f>DH84 / (Baseline!B$7/Baseline!B$17)</f>
        <v>2.5444767717178731</v>
      </c>
      <c r="DO84" s="48">
        <f>DI84 / (Baseline!B$11/Baseline!B$17)</f>
        <v>0.93351103980777572</v>
      </c>
      <c r="DP84" s="48">
        <f>DJ84 / (Baseline!B$16/Baseline!B$17)</f>
        <v>1.2048368095937845</v>
      </c>
      <c r="DQ84" s="48">
        <f>DK84 / (Baseline!B$18/Baseline!B$17)</f>
        <v>0.97176891759517681</v>
      </c>
      <c r="DR84" s="71"/>
      <c r="DS84" s="48">
        <f>(AU84*Baseline!B$34)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2.23472772875602E-2</v>
      </c>
      <c r="DT84" s="48">
        <f>(AZ84*Baseline!B$34) + (Baseline!D$88*(1-Baseline!D$89)*Baseline!B$35) + (Baseline!D$88*Baseline!D$89*((1-Baseline!D$90)*Baseline!B$40 + Baseline!D$90*Baseline!B$41))</f>
        <v>9.7783391836263403E-3</v>
      </c>
      <c r="DU84" s="48">
        <f>(BE84*Baseline!B$34) + (Baseline!F$88*(1-Baseline!F$89)*Baseline!B$35) + (Baseline!F$88*Baseline!F$89*((1-Baseline!F$90)*Baseline!B$40 + Baseline!F$90*Baseline!B$41))</f>
        <v>1.2910469579317524E-2</v>
      </c>
      <c r="DV84" s="48">
        <f>(BJ84*Baseline!B$34) + (Baseline!H$88*(1-Baseline!H$89)*Baseline!B$35) + (Baseline!H$88*Baseline!H$89*((1-Baseline!H$90)*Baseline!B$40 + Baseline!H$90*Baseline!B$41))</f>
        <v>9.3050515904505773E-3</v>
      </c>
      <c r="DW84" s="48">
        <f>( DS84*Baseline!B$7 + DT84*Baseline!B$11 + DU84*Baseline!B$16 + DV84*Baseline!B$18 ) / Baseline!B$17</f>
        <v>9.680154845202231E-3</v>
      </c>
    </row>
    <row r="85" spans="1:127">
      <c r="A85" s="7" t="s">
        <v>237</v>
      </c>
      <c r="B85" s="1">
        <f>MIN( MAX( NORMINV( MCrands!B85, (B$5+B$4)/2, (B$5-B$4)/3.29 ), 0 ), 1 )</f>
        <v>0.40686081178457867</v>
      </c>
      <c r="C85" s="1">
        <f>MAX( NORMINV( MCrands!C85, (C$5+C$4)/2, (C$5-C$4)/3.29 ), 0 )</f>
        <v>2.5141316790983099</v>
      </c>
      <c r="D85" s="40"/>
      <c r="E85" s="40">
        <f>Baseline!B$33 * (C85 * Baseline!B$66*Baseline!B$66/Baseline!B$73 + Baseline!B$52*Baseline!B$52/Baseline!B$74 + Baseline!B$53*Baseline!B$53/Baseline!B$75 + Baseline!B$54*Baseline!B$54/Baseline!B$76)</f>
        <v>2.104686635895668E-5</v>
      </c>
      <c r="F85" s="40">
        <f>Baseline!B$33 * (C85 * Baseline!B$66*Baseline!B$57/Baseline!B$73 + Baseline!B$52*Baseline!B$67/Baseline!B$74 + Baseline!B$53*Baseline!B$55/Baseline!B$75 + Baseline!B$54*Baseline!B$56/Baseline!B$76)</f>
        <v>3.9419455092926932E-8</v>
      </c>
      <c r="G85" s="1">
        <f>Baseline!B$33 * (C85 * Baseline!B$66*Baseline!B$58/Baseline!B$73 + Baseline!B$52*Baseline!B$59/Baseline!B$74 + Baseline!B$53*Baseline!B$68/Baseline!B$75 + Baseline!B$54*Baseline!B$60/Baseline!B$76)</f>
        <v>1.0856053631209652E-7</v>
      </c>
      <c r="H85" s="40">
        <f>Baseline!B$33 * (C85 * Baseline!B$66*Baseline!B$61/Baseline!B$73 + Baseline!B$52*Baseline!B$62/Baseline!B$74 + Baseline!B$53*Baseline!B$63/Baseline!B$75 + Baseline!B$54*Baseline!B$69/Baseline!B$76)</f>
        <v>1.7454886293635276E-9</v>
      </c>
      <c r="I85" s="40">
        <f>Baseline!B$33 * (C85 * Baseline!B$57*Baseline!B$66/Baseline!B$73 + Baseline!B$67*Baseline!B$52/Baseline!B$74 + Baseline!B$55*Baseline!B$53/Baseline!B$75 + Baseline!B$56*Baseline!B$54/Baseline!B$76)</f>
        <v>3.9419455092926932E-8</v>
      </c>
      <c r="J85" s="1">
        <f>Baseline!B$33 * (C85 * Baseline!B$57*Baseline!B$57/Baseline!B$73 + Baseline!B$67*Baseline!B$67/Baseline!B$74 + Baseline!B$55*Baseline!B$55/Baseline!B$75 + Baseline!B$56*Baseline!B$56/Baseline!B$76)</f>
        <v>1.7949606213466821E-6</v>
      </c>
      <c r="K85" s="40">
        <f>Baseline!B$33 * (C85 * Baseline!B$57*Baseline!B$58/Baseline!B$73 + Baseline!B$67*Baseline!B$59/Baseline!B$74 + Baseline!B$55*Baseline!B$68/Baseline!B$75 + Baseline!B$56*Baseline!B$60/Baseline!B$76)</f>
        <v>1.3929283521159447E-8</v>
      </c>
      <c r="L85" s="1">
        <f>Baseline!B$33 * (C85 * Baseline!B$57*Baseline!B$61/Baseline!B$73 + Baseline!B$67*Baseline!B$62/Baseline!B$74 + Baseline!B$55*Baseline!B$63/Baseline!B$75 + Baseline!B$56*Baseline!B$69/Baseline!B$76)</f>
        <v>1.4629427471369575E-8</v>
      </c>
      <c r="M85" s="40">
        <f>Baseline!B$33 * (C85 * Baseline!B$58*Baseline!B$66/Baseline!B$73 + Baseline!B$59*Baseline!B$52/Baseline!B$74 + Baseline!B$68*Baseline!B$53/Baseline!B$75 + Baseline!B$60*Baseline!B$54/Baseline!B$76)</f>
        <v>1.0856053631209652E-7</v>
      </c>
      <c r="N85" s="1">
        <f>Baseline!B$33 * (C85 * Baseline!B$58*Baseline!B$57/Baseline!B$73 + Baseline!B$59*Baseline!B$67/Baseline!B$74 + Baseline!B$68*Baseline!B$55/Baseline!B$75 + Baseline!B$60*Baseline!B$56/Baseline!B$76)</f>
        <v>1.3929283521159447E-8</v>
      </c>
      <c r="O85" s="1">
        <f>Baseline!B$33 * (C85 * Baseline!B$58*Baseline!B$58/Baseline!B$73 + Baseline!B$59*Baseline!B$59/Baseline!B$74 + Baseline!B$68*Baseline!B$68/Baseline!B$75 + Baseline!B$60*Baseline!B$60/Baseline!B$76)</f>
        <v>1.3250169737506777E-6</v>
      </c>
      <c r="P85" s="40">
        <f>Baseline!B$33 * (C85 * Baseline!B$58*Baseline!B$61/Baseline!B$73 + Baseline!B$59*Baseline!B$62/Baseline!B$74 + Baseline!B$68*Baseline!B$63/Baseline!B$75 + Baseline!B$60*Baseline!B$69/Baseline!B$76)</f>
        <v>1.6489918619854241E-9</v>
      </c>
      <c r="Q85" s="40">
        <f>Baseline!B$33 * (C85 * Baseline!B$61*Baseline!B$66/Baseline!B$73 + Baseline!B$62*Baseline!B$52/Baseline!B$74 + Baseline!B$63*Baseline!B$53/Baseline!B$75 + Baseline!B$69*Baseline!B$54/Baseline!B$76)</f>
        <v>1.7454886293635276E-9</v>
      </c>
      <c r="R85" s="40">
        <f>Baseline!B$33 * (C85 * Baseline!B$61*Baseline!B$57/Baseline!B$73 + Baseline!B$62*Baseline!B$67/Baseline!B$74 + Baseline!B$63*Baseline!B$55/Baseline!B$75 + Baseline!B$69*Baseline!B$56/Baseline!B$76)</f>
        <v>1.4629427471369575E-8</v>
      </c>
      <c r="S85" s="40">
        <f>Baseline!B$33 * (C85 * Baseline!B$61*Baseline!B$58/Baseline!B$73 + Baseline!B$62*Baseline!B$59/Baseline!B$74 + Baseline!B$63*Baseline!B$68/Baseline!B$75 + Baseline!B$69*Baseline!B$60/Baseline!B$76)</f>
        <v>1.6489918619854241E-9</v>
      </c>
      <c r="T85" s="40">
        <f>Baseline!B$33 * (C85 * Baseline!B$61*Baseline!B$61/Baseline!B$73 + Baseline!B$62*Baseline!B$62/Baseline!B$74 + Baseline!B$63*Baseline!B$63/Baseline!B$75 + Baseline!B$69*Baseline!B$69/Baseline!B$76)</f>
        <v>9.8551805149960727E-8</v>
      </c>
      <c r="U85" s="40"/>
      <c r="V85" s="40">
        <f>E85 * ( Baseline!B$87 * Baseline!B$7 )</f>
        <v>0.21844542593961139</v>
      </c>
      <c r="W85" s="40">
        <f>F85 * ( Baseline!D$87 * Baseline!B$11 )</f>
        <v>7.2715475027742464E-4</v>
      </c>
      <c r="X85" s="40">
        <f>G85 * ( Baseline!F$87 * Baseline!B$16 )</f>
        <v>3.7708252511924776E-3</v>
      </c>
      <c r="Y85" s="40">
        <f>H85 * ( Baseline!H$87 * Baseline!B$18 )</f>
        <v>6.1384203768789119E-4</v>
      </c>
      <c r="Z85" s="48">
        <f t="shared" si="0"/>
        <v>0.22355724797876919</v>
      </c>
      <c r="AA85" s="40">
        <f>I85 * ( Baseline!B$87 * Baseline!B$7 )</f>
        <v>4.0913452440948862E-4</v>
      </c>
      <c r="AB85" s="1">
        <f>J85 * ( Baseline!D$87 * Baseline!B$11 )</f>
        <v>3.3110912854991577E-2</v>
      </c>
      <c r="AC85" s="1">
        <f>K85 * ( Baseline!F$87 * Baseline!B$16 )</f>
        <v>4.8383045825792079E-4</v>
      </c>
      <c r="AD85" s="1">
        <f>L85 * ( Baseline!F$87 * Baseline!B$16 )</f>
        <v>5.0814979727934959E-4</v>
      </c>
      <c r="AE85" s="48">
        <f t="shared" si="1"/>
        <v>3.4512027634938339E-2</v>
      </c>
      <c r="AF85" s="48">
        <f>M85 * ( Baseline!B$87 * Baseline!B$7 )</f>
        <v>1.1267498063832497E-3</v>
      </c>
      <c r="AG85" s="48">
        <f>N85 * ( Baseline!D$87 * Baseline!B$11 )</f>
        <v>2.5694786131606252E-4</v>
      </c>
      <c r="AH85" s="48">
        <f>O85 * ( Baseline!F$87 * Baseline!B$16 )</f>
        <v>4.6024159723324472E-2</v>
      </c>
      <c r="AI85" s="48">
        <f>P85 * ( Baseline!H$87 * Baseline!B$18 )</f>
        <v>5.7990668496132056E-4</v>
      </c>
      <c r="AJ85" s="48">
        <f t="shared" si="2"/>
        <v>4.7987764075985102E-2</v>
      </c>
      <c r="AK85" s="48">
        <f>Q85 * ( Baseline!B$87 * Baseline!B$7 )</f>
        <v>1.8116426484164052E-5</v>
      </c>
      <c r="AL85" s="48">
        <f>R85 * ( Baseline!D$87 * Baseline!B$11 )</f>
        <v>2.698631336878677E-4</v>
      </c>
      <c r="AM85" s="48">
        <f>S85 * ( Baseline!F$87 * Baseline!B$16 )</f>
        <v>5.7277352926016097E-5</v>
      </c>
      <c r="AN85" s="48">
        <f>T85 * ( Baseline!H$87 * Baseline!B$18 )</f>
        <v>3.4658054984368927E-2</v>
      </c>
      <c r="AO85" s="48">
        <f t="shared" si="3"/>
        <v>3.5003311897466978E-2</v>
      </c>
      <c r="AP85" s="48"/>
      <c r="AQ85" s="48">
        <f>V85 * ( (1-Baseline!B$88-Baseline!B$87) + (1-B85)*Baseline!B$88 )</f>
        <v>0.13467026766221138</v>
      </c>
      <c r="AR85" s="48">
        <f>W85 * ( (1-Baseline!B$88-Baseline!B$87) + (1-B85)*Baseline!B$88 )</f>
        <v>4.4828645154959963E-4</v>
      </c>
      <c r="AS85" s="48">
        <f>X85 * ( (1-Baseline!B$88-Baseline!B$87) + (1-B85)*Baseline!B$88 )</f>
        <v>2.324690680526775E-3</v>
      </c>
      <c r="AT85" s="48">
        <f>Y85 * ( (1-Baseline!B$88-Baseline!B$87) + (1-B85)*Baseline!B$88 )</f>
        <v>3.784298579939065E-4</v>
      </c>
      <c r="AU85" s="48">
        <f t="shared" si="4"/>
        <v>0.13782167465228165</v>
      </c>
      <c r="AV85" s="48">
        <f>AA85 * ( (1-Baseline!D$88-Baseline!D$87) + (1-B85)*Baseline!D$88 )</f>
        <v>3.3104087236513472E-4</v>
      </c>
      <c r="AW85" s="48">
        <f>AB85 * ( (1-Baseline!D$88-Baseline!D$87) + (1-B85)*Baseline!D$88 )</f>
        <v>2.6790859295344659E-2</v>
      </c>
      <c r="AX85" s="48">
        <f>AC85 * ( (1-Baseline!D$88-Baseline!D$87) + (1-B85)*Baseline!D$88 )</f>
        <v>3.9147920163838022E-4</v>
      </c>
      <c r="AY85" s="48">
        <f>AD85 * ( (1-Baseline!D$88-Baseline!D$87) + (1-B85)*Baseline!D$88 )</f>
        <v>4.1115658089796962E-4</v>
      </c>
      <c r="AZ85" s="48">
        <f t="shared" si="5"/>
        <v>2.7924535950246143E-2</v>
      </c>
      <c r="BA85" s="48">
        <f>AF85 * ( (1-Baseline!F$88-Baseline!F$87) + (1-Baseline!B$36)*Baseline!F$88 )</f>
        <v>8.1084521666719084E-4</v>
      </c>
      <c r="BB85" s="48">
        <f>AG85 * ( (1-Baseline!F$88-Baseline!F$87) + (1-Baseline!B$36)*Baseline!F$88 )</f>
        <v>1.8490790333460072E-4</v>
      </c>
      <c r="BC85" s="48">
        <f>AH85 * ( (1-Baseline!F$88-Baseline!F$87) + (1-Baseline!B$36)*Baseline!F$88 )</f>
        <v>3.312045811001544E-2</v>
      </c>
      <c r="BD85" s="48">
        <f>AI85 * ( (1-Baseline!F$88-Baseline!F$87) + (1-Baseline!B$36)*Baseline!F$88 )</f>
        <v>4.1731940751208509E-4</v>
      </c>
      <c r="BE85" s="48">
        <f t="shared" si="6"/>
        <v>3.4533530637529314E-2</v>
      </c>
      <c r="BF85" s="48">
        <f>AK85 * ( (1-Baseline!H$88-Baseline!H$87) + (1-Baseline!B$36)*Baseline!H$88 )</f>
        <v>1.435400703193286E-5</v>
      </c>
      <c r="BG85" s="48">
        <f>AL85 * ( (1-Baseline!H$88-Baseline!H$87) + (1-Baseline!B$36)*Baseline!H$88 )</f>
        <v>2.1381795808357132E-4</v>
      </c>
      <c r="BH85" s="48">
        <f>AM85 * ( (1-Baseline!H$88-Baseline!H$87) + (1-Baseline!B$36)*Baseline!H$88 )</f>
        <v>4.5381992270341067E-5</v>
      </c>
      <c r="BI85" s="48">
        <f>AN85 * ( (1-Baseline!H$88-Baseline!H$87) + (1-Baseline!B$36)*Baseline!H$88 )</f>
        <v>2.7460270125215184E-2</v>
      </c>
      <c r="BJ85" s="48">
        <f t="shared" si="7"/>
        <v>2.7733824082601027E-2</v>
      </c>
      <c r="BK85" s="48"/>
      <c r="BL85" s="48">
        <f t="shared" si="18"/>
        <v>0.97713416994807856</v>
      </c>
      <c r="BM85" s="48">
        <f t="shared" si="19"/>
        <v>3.2526556703117099E-3</v>
      </c>
      <c r="BN85" s="48">
        <f t="shared" si="20"/>
        <v>1.6867380884696637E-2</v>
      </c>
      <c r="BO85" s="48">
        <f t="shared" si="21"/>
        <v>2.7457934969130886E-3</v>
      </c>
      <c r="BP85" s="48">
        <f t="shared" si="8"/>
        <v>1</v>
      </c>
      <c r="BQ85" s="48">
        <f t="shared" si="22"/>
        <v>1.1854838803944983E-2</v>
      </c>
      <c r="BR85" s="48">
        <f t="shared" si="23"/>
        <v>0.95940213091020077</v>
      </c>
      <c r="BS85" s="48">
        <f t="shared" si="24"/>
        <v>1.4019183786469672E-2</v>
      </c>
      <c r="BT85" s="48">
        <f t="shared" si="25"/>
        <v>1.4723846499384546E-2</v>
      </c>
      <c r="BU85" s="48">
        <f t="shared" si="9"/>
        <v>1</v>
      </c>
      <c r="BV85" s="48">
        <f t="shared" si="26"/>
        <v>2.3479939690441175E-2</v>
      </c>
      <c r="BW85" s="48">
        <f t="shared" si="27"/>
        <v>5.3544453729747529E-3</v>
      </c>
      <c r="BX85" s="48">
        <f t="shared" si="28"/>
        <v>0.95908114515293097</v>
      </c>
      <c r="BY85" s="48">
        <f t="shared" si="29"/>
        <v>1.2084469783653202E-2</v>
      </c>
      <c r="BZ85" s="48">
        <f t="shared" si="10"/>
        <v>1.0000000000000002</v>
      </c>
      <c r="CA85" s="48">
        <f t="shared" si="30"/>
        <v>5.1756321051080461E-4</v>
      </c>
      <c r="CB85" s="48">
        <f t="shared" si="31"/>
        <v>7.7096457180497943E-3</v>
      </c>
      <c r="CC85" s="48">
        <f t="shared" si="32"/>
        <v>1.6363409580726269E-3</v>
      </c>
      <c r="CD85" s="48">
        <f t="shared" si="33"/>
        <v>0.99013645011336671</v>
      </c>
      <c r="CE85" s="48">
        <f t="shared" si="11"/>
        <v>0.99999999999999989</v>
      </c>
      <c r="CF85" s="48"/>
      <c r="CG85" s="48">
        <f t="shared" si="34"/>
        <v>0.97713416994807856</v>
      </c>
      <c r="CH85" s="48">
        <f t="shared" si="35"/>
        <v>3.2526556703117099E-3</v>
      </c>
      <c r="CI85" s="48">
        <f t="shared" si="36"/>
        <v>1.6867380884696637E-2</v>
      </c>
      <c r="CJ85" s="48">
        <f t="shared" si="37"/>
        <v>2.7457934969130886E-3</v>
      </c>
      <c r="CK85" s="48">
        <f t="shared" si="12"/>
        <v>1</v>
      </c>
      <c r="CL85" s="48">
        <f t="shared" si="38"/>
        <v>1.1854838803944983E-2</v>
      </c>
      <c r="CM85" s="48">
        <f t="shared" si="39"/>
        <v>0.95940213091020077</v>
      </c>
      <c r="CN85" s="48">
        <f t="shared" si="40"/>
        <v>1.4019183786469672E-2</v>
      </c>
      <c r="CO85" s="48">
        <f t="shared" si="41"/>
        <v>1.4723846499384546E-2</v>
      </c>
      <c r="CP85" s="48">
        <f t="shared" si="13"/>
        <v>1</v>
      </c>
      <c r="CQ85" s="48">
        <f t="shared" si="42"/>
        <v>2.3479939690441175E-2</v>
      </c>
      <c r="CR85" s="48">
        <f t="shared" si="43"/>
        <v>5.3544453729747529E-3</v>
      </c>
      <c r="CS85" s="48">
        <f t="shared" si="44"/>
        <v>0.95908114515293097</v>
      </c>
      <c r="CT85" s="48">
        <f t="shared" si="45"/>
        <v>1.2084469783653202E-2</v>
      </c>
      <c r="CU85" s="48">
        <f t="shared" si="14"/>
        <v>1.0000000000000002</v>
      </c>
      <c r="CV85" s="48">
        <f t="shared" si="46"/>
        <v>5.1756321051080461E-4</v>
      </c>
      <c r="CW85" s="48">
        <f t="shared" si="47"/>
        <v>7.7096457180497943E-3</v>
      </c>
      <c r="CX85" s="48">
        <f t="shared" si="48"/>
        <v>1.6363409580726269E-3</v>
      </c>
      <c r="CY85" s="48">
        <f t="shared" si="49"/>
        <v>0.99013645011336671</v>
      </c>
      <c r="CZ85" s="48">
        <f t="shared" si="15"/>
        <v>0.99999999999999989</v>
      </c>
      <c r="DA85" s="48"/>
      <c r="DB85" s="48">
        <f>(AQ85*Baseline!B$7 + AV85*Baseline!B$11 + BA85*Baseline!B$16 + BF85*Baseline!B$18)</f>
        <v>69398.782074454866</v>
      </c>
      <c r="DC85" s="48">
        <f>(AR85*Baseline!B$7 + AW85*Baseline!B$11 + BB85*Baseline!B$16 + BG85*Baseline!B$18)</f>
        <v>68082.238779043197</v>
      </c>
      <c r="DD85" s="48">
        <f>(AS85*Baseline!B$7 + AX85*Baseline!B$11 + BC85*Baseline!B$16 + BH85*Baseline!B$18)</f>
        <v>115004.92928120312</v>
      </c>
      <c r="DE85" s="48">
        <f>(AT85*Baseline!B$7 + AY85*Baseline!B$11 + BD85*Baseline!B$16 + BI85*Baseline!B$18)</f>
        <v>1259891.5618911963</v>
      </c>
      <c r="DF85" s="48">
        <f t="shared" si="16"/>
        <v>1512377.5120258974</v>
      </c>
      <c r="DG85" s="48"/>
      <c r="DH85" s="48">
        <f t="shared" si="50"/>
        <v>4.5887208400429133E-2</v>
      </c>
      <c r="DI85" s="48">
        <f t="shared" si="51"/>
        <v>4.5016696054838844E-2</v>
      </c>
      <c r="DJ85" s="48">
        <f t="shared" si="52"/>
        <v>7.6042475087551964E-2</v>
      </c>
      <c r="DK85" s="48">
        <f t="shared" si="53"/>
        <v>0.83305362045718012</v>
      </c>
      <c r="DL85" s="48">
        <f t="shared" si="17"/>
        <v>1</v>
      </c>
      <c r="DM85" s="48"/>
      <c r="DN85" s="48">
        <f>DH85 / (Baseline!B$7/Baseline!B$17)</f>
        <v>4.8981576819111767</v>
      </c>
      <c r="DO85" s="48">
        <f>DI85 / (Baseline!B$11/Baseline!B$17)</f>
        <v>1.0867245889396107</v>
      </c>
      <c r="DP85" s="48">
        <f>DJ85 / (Baseline!B$16/Baseline!B$17)</f>
        <v>1.1750860455880456</v>
      </c>
      <c r="DQ85" s="48">
        <f>DK85 / (Baseline!B$18/Baseline!B$17)</f>
        <v>0.94184066169722058</v>
      </c>
      <c r="DR85" s="71"/>
      <c r="DS85" s="48">
        <f>(AU85*Baseline!B$34)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3.320278244784225E-2</v>
      </c>
      <c r="DT85" s="48">
        <f>(AZ85*Baseline!B$34) + (Baseline!D$88*(1-Baseline!D$89)*Baseline!B$35) + (Baseline!D$88*Baseline!D$89*((1-Baseline!D$90)*Baseline!B$40 + Baseline!D$90*Baseline!B$41))</f>
        <v>1.0602248392536925E-2</v>
      </c>
      <c r="DU85" s="48">
        <f>(BE85*Baseline!B$34) + (Baseline!F$88*(1-Baseline!F$89)*Baseline!B$35) + (Baseline!F$88*Baseline!F$89*((1-Baseline!F$90)*Baseline!B$40 + Baseline!F$90*Baseline!B$41))</f>
        <v>1.29106695956294E-2</v>
      </c>
      <c r="DV85" s="48">
        <f>(BJ85*Baseline!B$34) + (Baseline!H$88*(1-Baseline!H$89)*Baseline!B$35) + (Baseline!H$88*Baseline!H$89*((1-Baseline!H$90)*Baseline!B$40 + Baseline!H$90*Baseline!B$41))</f>
        <v>9.3050736123901547E-3</v>
      </c>
      <c r="DW85" s="48">
        <f>( DS85*Baseline!B$7 + DT85*Baseline!B$11 + DU85*Baseline!B$16 + DV85*Baseline!B$18 ) / Baseline!B$17</f>
        <v>9.8160142272057053E-3</v>
      </c>
    </row>
    <row r="86" spans="1:127">
      <c r="A86" s="7" t="s">
        <v>242</v>
      </c>
      <c r="B86" s="1">
        <f>MIN( MAX( NORMINV( MCrands!B86, (B$5+B$4)/2, (B$5-B$4)/3.29 ), 0 ), 1 )</f>
        <v>0.44843003107153145</v>
      </c>
      <c r="C86" s="1">
        <f>MAX( NORMINV( MCrands!C86, (C$5+C$4)/2, (C$5-C$4)/3.29 ), 0 )</f>
        <v>2.6240041847994915</v>
      </c>
      <c r="D86" s="40"/>
      <c r="E86" s="40">
        <f>Baseline!B$33 * (C86 * Baseline!B$66*Baseline!B$66/Baseline!B$73 + Baseline!B$52*Baseline!B$52/Baseline!B$74 + Baseline!B$53*Baseline!B$53/Baseline!B$75 + Baseline!B$54*Baseline!B$54/Baseline!B$76)</f>
        <v>2.1966284181721313E-5</v>
      </c>
      <c r="F86" s="40">
        <f>Baseline!B$33 * (C86 * Baseline!B$66*Baseline!B$57/Baseline!B$73 + Baseline!B$52*Baseline!B$67/Baseline!B$74 + Baseline!B$53*Baseline!B$55/Baseline!B$75 + Baseline!B$54*Baseline!B$56/Baseline!B$76)</f>
        <v>3.954241300971257E-8</v>
      </c>
      <c r="G86" s="1">
        <f>Baseline!B$33 * (C86 * Baseline!B$66*Baseline!B$58/Baseline!B$73 + Baseline!B$52*Baseline!B$59/Baseline!B$74 + Baseline!B$53*Baseline!B$68/Baseline!B$75 + Baseline!B$54*Baseline!B$60/Baseline!B$76)</f>
        <v>1.0886280785752789E-7</v>
      </c>
      <c r="H86" s="40">
        <f>Baseline!B$33 * (C86 * Baseline!B$66*Baseline!B$61/Baseline!B$73 + Baseline!B$52*Baseline!B$62/Baseline!B$74 + Baseline!B$53*Baseline!B$63/Baseline!B$75 + Baseline!B$54*Baseline!B$69/Baseline!B$76)</f>
        <v>1.7757157839066646E-9</v>
      </c>
      <c r="I86" s="40">
        <f>Baseline!B$33 * (C86 * Baseline!B$57*Baseline!B$66/Baseline!B$73 + Baseline!B$67*Baseline!B$52/Baseline!B$74 + Baseline!B$55*Baseline!B$53/Baseline!B$75 + Baseline!B$56*Baseline!B$54/Baseline!B$76)</f>
        <v>3.954241300971257E-8</v>
      </c>
      <c r="J86" s="1">
        <f>Baseline!B$33 * (C86 * Baseline!B$57*Baseline!B$57/Baseline!B$73 + Baseline!B$67*Baseline!B$67/Baseline!B$74 + Baseline!B$55*Baseline!B$55/Baseline!B$75 + Baseline!B$56*Baseline!B$56/Baseline!B$76)</f>
        <v>1.7949606377904022E-6</v>
      </c>
      <c r="K86" s="40">
        <f>Baseline!B$33 * (C86 * Baseline!B$57*Baseline!B$58/Baseline!B$73 + Baseline!B$67*Baseline!B$59/Baseline!B$74 + Baseline!B$55*Baseline!B$68/Baseline!B$75 + Baseline!B$56*Baseline!B$60/Baseline!B$76)</f>
        <v>1.3929323945304609E-8</v>
      </c>
      <c r="L86" s="1">
        <f>Baseline!B$33 * (C86 * Baseline!B$57*Baseline!B$61/Baseline!B$73 + Baseline!B$67*Baseline!B$62/Baseline!B$74 + Baseline!B$55*Baseline!B$63/Baseline!B$75 + Baseline!B$56*Baseline!B$69/Baseline!B$76)</f>
        <v>1.4629431513784091E-8</v>
      </c>
      <c r="M86" s="40">
        <f>Baseline!B$33 * (C86 * Baseline!B$58*Baseline!B$66/Baseline!B$73 + Baseline!B$59*Baseline!B$52/Baseline!B$74 + Baseline!B$68*Baseline!B$53/Baseline!B$75 + Baseline!B$60*Baseline!B$54/Baseline!B$76)</f>
        <v>1.0886280785752789E-7</v>
      </c>
      <c r="N86" s="1">
        <f>Baseline!B$33 * (C86 * Baseline!B$58*Baseline!B$57/Baseline!B$73 + Baseline!B$59*Baseline!B$67/Baseline!B$74 + Baseline!B$68*Baseline!B$55/Baseline!B$75 + Baseline!B$60*Baseline!B$56/Baseline!B$76)</f>
        <v>1.3929323945304609E-8</v>
      </c>
      <c r="O86" s="1">
        <f>Baseline!B$33 * (C86 * Baseline!B$58*Baseline!B$58/Baseline!B$73 + Baseline!B$59*Baseline!B$59/Baseline!B$74 + Baseline!B$68*Baseline!B$68/Baseline!B$75 + Baseline!B$60*Baseline!B$60/Baseline!B$76)</f>
        <v>1.3250170731267013E-6</v>
      </c>
      <c r="P86" s="40">
        <f>Baseline!B$33 * (C86 * Baseline!B$58*Baseline!B$61/Baseline!B$73 + Baseline!B$59*Baseline!B$62/Baseline!B$74 + Baseline!B$68*Baseline!B$63/Baseline!B$75 + Baseline!B$60*Baseline!B$69/Baseline!B$76)</f>
        <v>1.6490017995877759E-9</v>
      </c>
      <c r="Q86" s="40">
        <f>Baseline!B$33 * (C86 * Baseline!B$61*Baseline!B$66/Baseline!B$73 + Baseline!B$62*Baseline!B$52/Baseline!B$74 + Baseline!B$63*Baseline!B$53/Baseline!B$75 + Baseline!B$69*Baseline!B$54/Baseline!B$76)</f>
        <v>1.7757157839066646E-9</v>
      </c>
      <c r="R86" s="40">
        <f>Baseline!B$33 * (C86 * Baseline!B$61*Baseline!B$57/Baseline!B$73 + Baseline!B$62*Baseline!B$67/Baseline!B$74 + Baseline!B$63*Baseline!B$55/Baseline!B$75 + Baseline!B$69*Baseline!B$56/Baseline!B$76)</f>
        <v>1.4629431513784091E-8</v>
      </c>
      <c r="S86" s="40">
        <f>Baseline!B$33 * (C86 * Baseline!B$61*Baseline!B$58/Baseline!B$73 + Baseline!B$62*Baseline!B$59/Baseline!B$74 + Baseline!B$63*Baseline!B$68/Baseline!B$75 + Baseline!B$69*Baseline!B$60/Baseline!B$76)</f>
        <v>1.6490017995877759E-9</v>
      </c>
      <c r="T86" s="40">
        <f>Baseline!B$33 * (C86 * Baseline!B$61*Baseline!B$61/Baseline!B$73 + Baseline!B$62*Baseline!B$62/Baseline!B$74 + Baseline!B$63*Baseline!B$63/Baseline!B$75 + Baseline!B$69*Baseline!B$69/Baseline!B$76)</f>
        <v>9.8551806143720956E-8</v>
      </c>
      <c r="U86" s="40"/>
      <c r="V86" s="40">
        <f>E86 * ( Baseline!B$87 * Baseline!B$7 )</f>
        <v>0.2279880635220855</v>
      </c>
      <c r="W86" s="40">
        <f>F86 * ( Baseline!D$87 * Baseline!B$11 )</f>
        <v>7.2942290525481129E-4</v>
      </c>
      <c r="X86" s="40">
        <f>G86 * ( Baseline!F$87 * Baseline!B$16 )</f>
        <v>3.7813245837763992E-3</v>
      </c>
      <c r="Y86" s="40">
        <f>H86 * ( Baseline!H$87 * Baseline!B$18 )</f>
        <v>6.2447212591999366E-4</v>
      </c>
      <c r="Z86" s="48">
        <f t="shared" si="0"/>
        <v>0.2331232831370367</v>
      </c>
      <c r="AA86" s="40">
        <f>I86 * ( Baseline!B$87 * Baseline!B$7 )</f>
        <v>4.1041070462780678E-4</v>
      </c>
      <c r="AB86" s="1">
        <f>J86 * ( Baseline!D$87 * Baseline!B$11 )</f>
        <v>3.3110913158322236E-2</v>
      </c>
      <c r="AC86" s="1">
        <f>K86 * ( Baseline!F$87 * Baseline!B$16 )</f>
        <v>4.8383186238130222E-4</v>
      </c>
      <c r="AD86" s="1">
        <f>L86 * ( Baseline!F$87 * Baseline!B$16 )</f>
        <v>5.081499376916877E-4</v>
      </c>
      <c r="AE86" s="48">
        <f t="shared" si="1"/>
        <v>3.4513305663023033E-2</v>
      </c>
      <c r="AF86" s="48">
        <f>M86 * ( Baseline!B$87 * Baseline!B$7 )</f>
        <v>1.1298870827532819E-3</v>
      </c>
      <c r="AG86" s="48">
        <f>N86 * ( Baseline!D$87 * Baseline!B$11 )</f>
        <v>2.5694860700392429E-4</v>
      </c>
      <c r="AH86" s="48">
        <f>O86 * ( Baseline!F$87 * Baseline!B$16 )</f>
        <v>4.6024163175127787E-2</v>
      </c>
      <c r="AI86" s="48">
        <f>P86 * ( Baseline!H$87 * Baseline!B$18 )</f>
        <v>5.7991017975239211E-4</v>
      </c>
      <c r="AJ86" s="48">
        <f t="shared" si="2"/>
        <v>4.7990909044637382E-2</v>
      </c>
      <c r="AK86" s="48">
        <f>Q86 * ( Baseline!B$87 * Baseline!B$7 )</f>
        <v>1.8430154121167273E-5</v>
      </c>
      <c r="AL86" s="48">
        <f>R86 * ( Baseline!D$87 * Baseline!B$11 )</f>
        <v>2.6986320825665391E-4</v>
      </c>
      <c r="AM86" s="48">
        <f>S86 * ( Baseline!F$87 * Baseline!B$16 )</f>
        <v>5.7277698106347348E-5</v>
      </c>
      <c r="AN86" s="48">
        <f>T86 * ( Baseline!H$87 * Baseline!B$18 )</f>
        <v>3.4658055333848033E-2</v>
      </c>
      <c r="AO86" s="48">
        <f t="shared" si="3"/>
        <v>3.5003626394332202E-2</v>
      </c>
      <c r="AP86" s="48"/>
      <c r="AQ86" s="48">
        <f>V86 * ( (1-Baseline!B$88-Baseline!B$87) + (1-B86)*Baseline!B$88 )</f>
        <v>0.13211846093857196</v>
      </c>
      <c r="AR86" s="48">
        <f>W86 * ( (1-Baseline!B$88-Baseline!B$87) + (1-B86)*Baseline!B$88 )</f>
        <v>4.2269858398210372E-4</v>
      </c>
      <c r="AS86" s="48">
        <f>X86 * ( (1-Baseline!B$88-Baseline!B$87) + (1-B86)*Baseline!B$88 )</f>
        <v>2.1912672821545712E-3</v>
      </c>
      <c r="AT86" s="48">
        <f>Y86 * ( (1-Baseline!B$88-Baseline!B$87) + (1-B86)*Baseline!B$88 )</f>
        <v>3.6187989362695462E-4</v>
      </c>
      <c r="AU86" s="48">
        <f t="shared" si="4"/>
        <v>0.13509430669833561</v>
      </c>
      <c r="AV86" s="48">
        <f>AA86 * ( (1-Baseline!D$88-Baseline!D$87) + (1-B86)*Baseline!D$88 )</f>
        <v>3.2443037861818548E-4</v>
      </c>
      <c r="AW86" s="48">
        <f>AB86 * ( (1-Baseline!D$88-Baseline!D$87) + (1-B86)*Baseline!D$88 )</f>
        <v>2.6174234665955452E-2</v>
      </c>
      <c r="AX86" s="48">
        <f>AC86 * ( (1-Baseline!D$88-Baseline!D$87) + (1-B86)*Baseline!D$88 )</f>
        <v>3.8246993202153539E-4</v>
      </c>
      <c r="AY86" s="48">
        <f>AD86 * ( (1-Baseline!D$88-Baseline!D$87) + (1-B86)*Baseline!D$88 )</f>
        <v>4.016934130156989E-4</v>
      </c>
      <c r="AZ86" s="48">
        <f t="shared" si="5"/>
        <v>2.7282828389610873E-2</v>
      </c>
      <c r="BA86" s="48">
        <f>AF86 * ( (1-Baseline!F$88-Baseline!F$87) + (1-Baseline!B$36)*Baseline!F$88 )</f>
        <v>8.1310290113590982E-4</v>
      </c>
      <c r="BB86" s="48">
        <f>AG86 * ( (1-Baseline!F$88-Baseline!F$87) + (1-Baseline!B$36)*Baseline!F$88 )</f>
        <v>1.8490843995544806E-4</v>
      </c>
      <c r="BC86" s="48">
        <f>AH86 * ( (1-Baseline!F$88-Baseline!F$87) + (1-Baseline!B$36)*Baseline!F$88 )</f>
        <v>3.3120460594043562E-2</v>
      </c>
      <c r="BD86" s="48">
        <f>AI86 * ( (1-Baseline!F$88-Baseline!F$87) + (1-Baseline!B$36)*Baseline!F$88 )</f>
        <v>4.1732192247557348E-4</v>
      </c>
      <c r="BE86" s="48">
        <f t="shared" si="6"/>
        <v>3.4535793857610492E-2</v>
      </c>
      <c r="BF86" s="48">
        <f>AK86 * ( (1-Baseline!H$88-Baseline!H$87) + (1-Baseline!B$36)*Baseline!H$88 )</f>
        <v>1.4602579713283252E-5</v>
      </c>
      <c r="BG86" s="48">
        <f>AL86 * ( (1-Baseline!H$88-Baseline!H$87) + (1-Baseline!B$36)*Baseline!H$88 )</f>
        <v>2.1381801716591201E-4</v>
      </c>
      <c r="BH86" s="48">
        <f>AM86 * ( (1-Baseline!H$88-Baseline!H$87) + (1-Baseline!B$36)*Baseline!H$88 )</f>
        <v>4.5382265763621125E-5</v>
      </c>
      <c r="BI86" s="48">
        <f>AN86 * ( (1-Baseline!H$88-Baseline!H$87) + (1-Baseline!B$36)*Baseline!H$88 )</f>
        <v>2.7460270402114469E-2</v>
      </c>
      <c r="BJ86" s="48">
        <f t="shared" si="7"/>
        <v>2.7734073264757284E-2</v>
      </c>
      <c r="BK86" s="48"/>
      <c r="BL86" s="48">
        <f t="shared" si="18"/>
        <v>0.97797208607459185</v>
      </c>
      <c r="BM86" s="48">
        <f t="shared" si="19"/>
        <v>3.1289148618674659E-3</v>
      </c>
      <c r="BN86" s="48">
        <f t="shared" si="20"/>
        <v>1.6220278527707702E-2</v>
      </c>
      <c r="BO86" s="48">
        <f t="shared" si="21"/>
        <v>2.6787205358330111E-3</v>
      </c>
      <c r="BP86" s="48">
        <f t="shared" si="8"/>
        <v>1</v>
      </c>
      <c r="BQ86" s="48">
        <f t="shared" si="22"/>
        <v>1.1891376289333937E-2</v>
      </c>
      <c r="BR86" s="48">
        <f t="shared" si="23"/>
        <v>0.9593666130276447</v>
      </c>
      <c r="BS86" s="48">
        <f t="shared" si="24"/>
        <v>1.4018705339479302E-2</v>
      </c>
      <c r="BT86" s="48">
        <f t="shared" si="25"/>
        <v>1.4723305343542067E-2</v>
      </c>
      <c r="BU86" s="48">
        <f t="shared" si="9"/>
        <v>1</v>
      </c>
      <c r="BV86" s="48">
        <f t="shared" si="26"/>
        <v>2.3543773294695241E-2</v>
      </c>
      <c r="BW86" s="48">
        <f t="shared" si="27"/>
        <v>5.3541100203984638E-3</v>
      </c>
      <c r="BX86" s="48">
        <f t="shared" si="28"/>
        <v>0.95901836600593915</v>
      </c>
      <c r="BY86" s="48">
        <f t="shared" si="29"/>
        <v>1.2083750678967243E-2</v>
      </c>
      <c r="BZ86" s="48">
        <f t="shared" si="10"/>
        <v>1</v>
      </c>
      <c r="CA86" s="48">
        <f t="shared" si="30"/>
        <v>5.2652127849677573E-4</v>
      </c>
      <c r="CB86" s="48">
        <f t="shared" si="31"/>
        <v>7.7095785795596953E-3</v>
      </c>
      <c r="CC86" s="48">
        <f t="shared" si="32"/>
        <v>1.6363361173235974E-3</v>
      </c>
      <c r="CD86" s="48">
        <f t="shared" si="33"/>
        <v>0.99012756402461988</v>
      </c>
      <c r="CE86" s="48">
        <f t="shared" si="11"/>
        <v>1</v>
      </c>
      <c r="CF86" s="48"/>
      <c r="CG86" s="48">
        <f t="shared" si="34"/>
        <v>0.97797208607459185</v>
      </c>
      <c r="CH86" s="48">
        <f t="shared" si="35"/>
        <v>3.1289148618674659E-3</v>
      </c>
      <c r="CI86" s="48">
        <f t="shared" si="36"/>
        <v>1.6220278527707702E-2</v>
      </c>
      <c r="CJ86" s="48">
        <f t="shared" si="37"/>
        <v>2.6787205358330111E-3</v>
      </c>
      <c r="CK86" s="48">
        <f t="shared" si="12"/>
        <v>1</v>
      </c>
      <c r="CL86" s="48">
        <f t="shared" si="38"/>
        <v>1.1891376289333937E-2</v>
      </c>
      <c r="CM86" s="48">
        <f t="shared" si="39"/>
        <v>0.9593666130276447</v>
      </c>
      <c r="CN86" s="48">
        <f t="shared" si="40"/>
        <v>1.4018705339479302E-2</v>
      </c>
      <c r="CO86" s="48">
        <f t="shared" si="41"/>
        <v>1.4723305343542067E-2</v>
      </c>
      <c r="CP86" s="48">
        <f t="shared" si="13"/>
        <v>1</v>
      </c>
      <c r="CQ86" s="48">
        <f t="shared" si="42"/>
        <v>2.3543773294695241E-2</v>
      </c>
      <c r="CR86" s="48">
        <f t="shared" si="43"/>
        <v>5.3541100203984638E-3</v>
      </c>
      <c r="CS86" s="48">
        <f t="shared" si="44"/>
        <v>0.95901836600593915</v>
      </c>
      <c r="CT86" s="48">
        <f t="shared" si="45"/>
        <v>1.2083750678967243E-2</v>
      </c>
      <c r="CU86" s="48">
        <f t="shared" si="14"/>
        <v>1</v>
      </c>
      <c r="CV86" s="48">
        <f t="shared" si="46"/>
        <v>5.2652127849677573E-4</v>
      </c>
      <c r="CW86" s="48">
        <f t="shared" si="47"/>
        <v>7.7095785795596953E-3</v>
      </c>
      <c r="CX86" s="48">
        <f t="shared" si="48"/>
        <v>1.6363361173235974E-3</v>
      </c>
      <c r="CY86" s="48">
        <f t="shared" si="49"/>
        <v>0.99012756402461988</v>
      </c>
      <c r="CZ86" s="48">
        <f t="shared" si="15"/>
        <v>1</v>
      </c>
      <c r="DA86" s="48"/>
      <c r="DB86" s="48">
        <f>(AQ86*Baseline!B$7 + AV86*Baseline!B$11 + BA86*Baseline!B$16 + BF86*Baseline!B$18)</f>
        <v>68165.925270527354</v>
      </c>
      <c r="DC86" s="48">
        <f>(AR86*Baseline!B$7 + AW86*Baseline!B$11 + BB86*Baseline!B$16 + BG86*Baseline!B$18)</f>
        <v>66747.448351028201</v>
      </c>
      <c r="DD86" s="48">
        <f>(AS86*Baseline!B$7 + AX86*Baseline!B$11 + BC86*Baseline!B$16 + BH86*Baseline!B$18)</f>
        <v>114920.91891324535</v>
      </c>
      <c r="DE86" s="48">
        <f>(AT86*Baseline!B$7 + AY86*Baseline!B$11 + BD86*Baseline!B$16 + BI86*Baseline!B$18)</f>
        <v>1259863.2619889935</v>
      </c>
      <c r="DF86" s="48">
        <f t="shared" si="16"/>
        <v>1509697.5545237944</v>
      </c>
      <c r="DG86" s="48"/>
      <c r="DH86" s="48">
        <f t="shared" si="50"/>
        <v>4.5152040596653814E-2</v>
      </c>
      <c r="DI86" s="48">
        <f t="shared" si="51"/>
        <v>4.4212463715676102E-2</v>
      </c>
      <c r="DJ86" s="48">
        <f t="shared" si="52"/>
        <v>7.612181563710288E-2</v>
      </c>
      <c r="DK86" s="48">
        <f t="shared" si="53"/>
        <v>0.83451368005056714</v>
      </c>
      <c r="DL86" s="48">
        <f t="shared" si="17"/>
        <v>1</v>
      </c>
      <c r="DM86" s="48"/>
      <c r="DN86" s="48">
        <f>DH86 / (Baseline!B$7/Baseline!B$17)</f>
        <v>4.8196833542917572</v>
      </c>
      <c r="DO86" s="48">
        <f>DI86 / (Baseline!B$11/Baseline!B$17)</f>
        <v>1.067310035345453</v>
      </c>
      <c r="DP86" s="48">
        <f>DJ86 / (Baseline!B$16/Baseline!B$17)</f>
        <v>1.1763120968510958</v>
      </c>
      <c r="DQ86" s="48">
        <f>DK86 / (Baseline!B$18/Baseline!B$17)</f>
        <v>0.94349138796475462</v>
      </c>
      <c r="DR86" s="71"/>
      <c r="DS86" s="48">
        <f>(AU86*Baseline!B$34)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3.2793677254750339E-2</v>
      </c>
      <c r="DT86" s="48">
        <f>(AZ86*Baseline!B$34) + (Baseline!D$88*(1-Baseline!D$89)*Baseline!B$35) + (Baseline!D$88*Baseline!D$89*((1-Baseline!D$90)*Baseline!B$40 + Baseline!D$90*Baseline!B$41))</f>
        <v>1.0505992258441635E-2</v>
      </c>
      <c r="DU86" s="48">
        <f>(BE86*Baseline!B$34) + (Baseline!F$88*(1-Baseline!F$89)*Baseline!B$35) + (Baseline!F$88*Baseline!F$89*((1-Baseline!F$90)*Baseline!B$40 + Baseline!F$90*Baseline!B$41))</f>
        <v>1.2911009078641577E-2</v>
      </c>
      <c r="DV86" s="48">
        <f>(BJ86*Baseline!B$34) + (Baseline!H$88*(1-Baseline!H$89)*Baseline!B$35) + (Baseline!H$88*Baseline!H$89*((1-Baseline!H$90)*Baseline!B$40 + Baseline!H$90*Baseline!B$41))</f>
        <v>9.3051109897135942E-3</v>
      </c>
      <c r="DW86" s="48">
        <f>( DS86*Baseline!B$7 + DT86*Baseline!B$11 + DU86*Baseline!B$16 + DV86*Baseline!B$18 ) / Baseline!B$17</f>
        <v>9.8082493194025962E-3</v>
      </c>
    </row>
    <row r="87" spans="1:127">
      <c r="A87" s="7" t="s">
        <v>247</v>
      </c>
      <c r="B87" s="1">
        <f>MIN( MAX( NORMINV( MCrands!B87, (B$5+B$4)/2, (B$5-B$4)/3.29 ), 0 ), 1 )</f>
        <v>0.5507891962698841</v>
      </c>
      <c r="C87" s="1">
        <f>MAX( NORMINV( MCrands!C87, (C$5+C$4)/2, (C$5-C$4)/3.29 ), 0 )</f>
        <v>2.6693318449001997</v>
      </c>
      <c r="D87" s="40"/>
      <c r="E87" s="40">
        <f>Baseline!B$33 * (C87 * Baseline!B$66*Baseline!B$66/Baseline!B$73 + Baseline!B$52*Baseline!B$52/Baseline!B$74 + Baseline!B$53*Baseline!B$53/Baseline!B$75 + Baseline!B$54*Baseline!B$54/Baseline!B$76)</f>
        <v>2.2345587978379523E-5</v>
      </c>
      <c r="F87" s="40">
        <f>Baseline!B$33 * (C87 * Baseline!B$66*Baseline!B$57/Baseline!B$73 + Baseline!B$52*Baseline!B$67/Baseline!B$74 + Baseline!B$53*Baseline!B$55/Baseline!B$75 + Baseline!B$54*Baseline!B$56/Baseline!B$76)</f>
        <v>3.9593139027319827E-8</v>
      </c>
      <c r="G87" s="1">
        <f>Baseline!B$33 * (C87 * Baseline!B$66*Baseline!B$58/Baseline!B$73 + Baseline!B$52*Baseline!B$59/Baseline!B$74 + Baseline!B$53*Baseline!B$68/Baseline!B$75 + Baseline!B$54*Baseline!B$60/Baseline!B$76)</f>
        <v>1.0898750931747904E-7</v>
      </c>
      <c r="H87" s="40">
        <f>Baseline!B$33 * (C87 * Baseline!B$66*Baseline!B$61/Baseline!B$73 + Baseline!B$52*Baseline!B$62/Baseline!B$74 + Baseline!B$53*Baseline!B$63/Baseline!B$75 + Baseline!B$54*Baseline!B$69/Baseline!B$76)</f>
        <v>1.7881859299017798E-9</v>
      </c>
      <c r="I87" s="40">
        <f>Baseline!B$33 * (C87 * Baseline!B$57*Baseline!B$66/Baseline!B$73 + Baseline!B$67*Baseline!B$52/Baseline!B$74 + Baseline!B$55*Baseline!B$53/Baseline!B$75 + Baseline!B$56*Baseline!B$54/Baseline!B$76)</f>
        <v>3.9593139027319827E-8</v>
      </c>
      <c r="J87" s="1">
        <f>Baseline!B$33 * (C87 * Baseline!B$57*Baseline!B$57/Baseline!B$73 + Baseline!B$67*Baseline!B$67/Baseline!B$74 + Baseline!B$55*Baseline!B$55/Baseline!B$75 + Baseline!B$56*Baseline!B$56/Baseline!B$76)</f>
        <v>1.7949606445742226E-6</v>
      </c>
      <c r="K87" s="40">
        <f>Baseline!B$33 * (C87 * Baseline!B$57*Baseline!B$58/Baseline!B$73 + Baseline!B$67*Baseline!B$59/Baseline!B$74 + Baseline!B$55*Baseline!B$68/Baseline!B$75 + Baseline!B$56*Baseline!B$60/Baseline!B$76)</f>
        <v>1.3929340622196612E-8</v>
      </c>
      <c r="L87" s="1">
        <f>Baseline!B$33 * (C87 * Baseline!B$57*Baseline!B$61/Baseline!B$73 + Baseline!B$67*Baseline!B$62/Baseline!B$74 + Baseline!B$55*Baseline!B$63/Baseline!B$75 + Baseline!B$56*Baseline!B$69/Baseline!B$76)</f>
        <v>1.4629433181473291E-8</v>
      </c>
      <c r="M87" s="40">
        <f>Baseline!B$33 * (C87 * Baseline!B$58*Baseline!B$66/Baseline!B$73 + Baseline!B$59*Baseline!B$52/Baseline!B$74 + Baseline!B$68*Baseline!B$53/Baseline!B$75 + Baseline!B$60*Baseline!B$54/Baseline!B$76)</f>
        <v>1.0898750931747904E-7</v>
      </c>
      <c r="N87" s="1">
        <f>Baseline!B$33 * (C87 * Baseline!B$58*Baseline!B$57/Baseline!B$73 + Baseline!B$59*Baseline!B$67/Baseline!B$74 + Baseline!B$68*Baseline!B$55/Baseline!B$75 + Baseline!B$60*Baseline!B$56/Baseline!B$76)</f>
        <v>1.3929340622196612E-8</v>
      </c>
      <c r="O87" s="1">
        <f>Baseline!B$33 * (C87 * Baseline!B$58*Baseline!B$58/Baseline!B$73 + Baseline!B$59*Baseline!B$59/Baseline!B$74 + Baseline!B$68*Baseline!B$68/Baseline!B$75 + Baseline!B$60*Baseline!B$60/Baseline!B$76)</f>
        <v>1.3250171141240609E-6</v>
      </c>
      <c r="P87" s="40">
        <f>Baseline!B$33 * (C87 * Baseline!B$58*Baseline!B$61/Baseline!B$73 + Baseline!B$59*Baseline!B$62/Baseline!B$74 + Baseline!B$68*Baseline!B$63/Baseline!B$75 + Baseline!B$60*Baseline!B$69/Baseline!B$76)</f>
        <v>1.6490058993237267E-9</v>
      </c>
      <c r="Q87" s="40">
        <f>Baseline!B$33 * (C87 * Baseline!B$61*Baseline!B$66/Baseline!B$73 + Baseline!B$62*Baseline!B$52/Baseline!B$74 + Baseline!B$63*Baseline!B$53/Baseline!B$75 + Baseline!B$69*Baseline!B$54/Baseline!B$76)</f>
        <v>1.7881859299017798E-9</v>
      </c>
      <c r="R87" s="40">
        <f>Baseline!B$33 * (C87 * Baseline!B$61*Baseline!B$57/Baseline!B$73 + Baseline!B$62*Baseline!B$67/Baseline!B$74 + Baseline!B$63*Baseline!B$55/Baseline!B$75 + Baseline!B$69*Baseline!B$56/Baseline!B$76)</f>
        <v>1.4629433181473291E-8</v>
      </c>
      <c r="S87" s="40">
        <f>Baseline!B$33 * (C87 * Baseline!B$61*Baseline!B$58/Baseline!B$73 + Baseline!B$62*Baseline!B$59/Baseline!B$74 + Baseline!B$63*Baseline!B$68/Baseline!B$75 + Baseline!B$69*Baseline!B$60/Baseline!B$76)</f>
        <v>1.6490058993237267E-9</v>
      </c>
      <c r="T87" s="40">
        <f>Baseline!B$33 * (C87 * Baseline!B$61*Baseline!B$61/Baseline!B$73 + Baseline!B$62*Baseline!B$62/Baseline!B$74 + Baseline!B$63*Baseline!B$63/Baseline!B$75 + Baseline!B$69*Baseline!B$69/Baseline!B$76)</f>
        <v>9.8551806553694564E-8</v>
      </c>
      <c r="U87" s="40"/>
      <c r="V87" s="40">
        <f>E87 * ( Baseline!B$87 * Baseline!B$7 )</f>
        <v>0.23192485762760107</v>
      </c>
      <c r="W87" s="40">
        <f>F87 * ( Baseline!D$87 * Baseline!B$11 )</f>
        <v>7.303586275923936E-4</v>
      </c>
      <c r="X87" s="40">
        <f>G87 * ( Baseline!F$87 * Baseline!B$16 )</f>
        <v>3.7856560602964905E-3</v>
      </c>
      <c r="Y87" s="40">
        <f>H87 * ( Baseline!H$87 * Baseline!B$18 )</f>
        <v>6.2885754539459562E-4</v>
      </c>
      <c r="Z87" s="48">
        <f t="shared" si="0"/>
        <v>0.23706972986088454</v>
      </c>
      <c r="AA87" s="40">
        <f>I87 * ( Baseline!B$87 * Baseline!B$7 )</f>
        <v>4.109371899645525E-4</v>
      </c>
      <c r="AB87" s="1">
        <f>J87 * ( Baseline!D$87 * Baseline!B$11 )</f>
        <v>3.3110913283460622E-2</v>
      </c>
      <c r="AC87" s="1">
        <f>K87 * ( Baseline!F$87 * Baseline!B$16 )</f>
        <v>4.8383244164930893E-4</v>
      </c>
      <c r="AD87" s="1">
        <f>L87 * ( Baseline!F$87 * Baseline!B$16 )</f>
        <v>5.0814999561848832E-4</v>
      </c>
      <c r="AE87" s="48">
        <f t="shared" si="1"/>
        <v>3.4513832910692974E-2</v>
      </c>
      <c r="AF87" s="48">
        <f>M87 * ( Baseline!B$87 * Baseline!B$7 )</f>
        <v>1.1311813592061149E-3</v>
      </c>
      <c r="AG87" s="48">
        <f>N87 * ( Baseline!D$87 * Baseline!B$11 )</f>
        <v>2.5694891463580834E-4</v>
      </c>
      <c r="AH87" s="48">
        <f>O87 * ( Baseline!F$87 * Baseline!B$16 )</f>
        <v>4.6024164599161636E-2</v>
      </c>
      <c r="AI87" s="48">
        <f>P87 * ( Baseline!H$87 * Baseline!B$18 )</f>
        <v>5.7991162152074721E-4</v>
      </c>
      <c r="AJ87" s="48">
        <f t="shared" si="2"/>
        <v>4.7992206494524306E-2</v>
      </c>
      <c r="AK87" s="48">
        <f>Q87 * ( Baseline!B$87 * Baseline!B$7 )</f>
        <v>1.8559581766450572E-5</v>
      </c>
      <c r="AL87" s="48">
        <f>R87 * ( Baseline!D$87 * Baseline!B$11 )</f>
        <v>2.6986323901984229E-4</v>
      </c>
      <c r="AM87" s="48">
        <f>S87 * ( Baseline!F$87 * Baseline!B$16 )</f>
        <v>5.727784050973233E-5</v>
      </c>
      <c r="AN87" s="48">
        <f>T87 * ( Baseline!H$87 * Baseline!B$18 )</f>
        <v>3.4658055478024877E-2</v>
      </c>
      <c r="AO87" s="48">
        <f t="shared" si="3"/>
        <v>3.5003756139320899E-2</v>
      </c>
      <c r="AP87" s="48"/>
      <c r="AQ87" s="48">
        <f>V87 * ( (1-Baseline!B$88-Baseline!B$87) + (1-B87)*Baseline!B$88 )</f>
        <v>0.11327154739870522</v>
      </c>
      <c r="AR87" s="48">
        <f>W87 * ( (1-Baseline!B$88-Baseline!B$87) + (1-B87)*Baseline!B$88 )</f>
        <v>3.5670541204436924E-4</v>
      </c>
      <c r="AS87" s="48">
        <f>X87 * ( (1-Baseline!B$88-Baseline!B$87) + (1-B87)*Baseline!B$88 )</f>
        <v>1.8489053922697671E-3</v>
      </c>
      <c r="AT87" s="48">
        <f>Y87 * ( (1-Baseline!B$88-Baseline!B$87) + (1-B87)*Baseline!B$88 )</f>
        <v>3.0713252554658536E-4</v>
      </c>
      <c r="AU87" s="48">
        <f t="shared" si="4"/>
        <v>0.11578429072856594</v>
      </c>
      <c r="AV87" s="48">
        <f>AA87 * ( (1-Baseline!D$88-Baseline!D$87) + (1-B87)*Baseline!D$88 )</f>
        <v>3.0600225810041809E-4</v>
      </c>
      <c r="AW87" s="48">
        <f>AB87 * ( (1-Baseline!D$88-Baseline!D$87) + (1-B87)*Baseline!D$88 )</f>
        <v>2.4655870726570328E-2</v>
      </c>
      <c r="AX87" s="48">
        <f>AC87 * ( (1-Baseline!D$88-Baseline!D$87) + (1-B87)*Baseline!D$88 )</f>
        <v>3.6028333113315554E-4</v>
      </c>
      <c r="AY87" s="48">
        <f>AD87 * ( (1-Baseline!D$88-Baseline!D$87) + (1-B87)*Baseline!D$88 )</f>
        <v>3.7839127221945526E-4</v>
      </c>
      <c r="AZ87" s="48">
        <f t="shared" si="5"/>
        <v>2.5700547588023356E-2</v>
      </c>
      <c r="BA87" s="48">
        <f>AF87 * ( (1-Baseline!F$88-Baseline!F$87) + (1-Baseline!B$36)*Baseline!F$88 )</f>
        <v>8.1403430388821499E-4</v>
      </c>
      <c r="BB87" s="48">
        <f>AG87 * ( (1-Baseline!F$88-Baseline!F$87) + (1-Baseline!B$36)*Baseline!F$88 )</f>
        <v>1.8490866133719604E-4</v>
      </c>
      <c r="BC87" s="48">
        <f>AH87 * ( (1-Baseline!F$88-Baseline!F$87) + (1-Baseline!B$36)*Baseline!F$88 )</f>
        <v>3.3120461618823892E-2</v>
      </c>
      <c r="BD87" s="48">
        <f>AI87 * ( (1-Baseline!F$88-Baseline!F$87) + (1-Baseline!B$36)*Baseline!F$88 )</f>
        <v>4.1732296001821838E-4</v>
      </c>
      <c r="BE87" s="48">
        <f t="shared" si="6"/>
        <v>3.4536727544067516E-2</v>
      </c>
      <c r="BF87" s="48">
        <f>AK87 * ( (1-Baseline!H$88-Baseline!H$87) + (1-Baseline!B$36)*Baseline!H$88 )</f>
        <v>1.4705127825194115E-5</v>
      </c>
      <c r="BG87" s="48">
        <f>AL87 * ( (1-Baseline!H$88-Baseline!H$87) + (1-Baseline!B$36)*Baseline!H$88 )</f>
        <v>2.1381804154020143E-4</v>
      </c>
      <c r="BH87" s="48">
        <f>AM87 * ( (1-Baseline!H$88-Baseline!H$87) + (1-Baseline!B$36)*Baseline!H$88 )</f>
        <v>4.5382378592671116E-5</v>
      </c>
      <c r="BI87" s="48">
        <f>AN87 * ( (1-Baseline!H$88-Baseline!H$87) + (1-Baseline!B$36)*Baseline!H$88 )</f>
        <v>2.7460270516348667E-2</v>
      </c>
      <c r="BJ87" s="48">
        <f t="shared" si="7"/>
        <v>2.7734176064306733E-2</v>
      </c>
      <c r="BK87" s="48"/>
      <c r="BL87" s="48">
        <f t="shared" si="18"/>
        <v>0.97829806345878678</v>
      </c>
      <c r="BM87" s="48">
        <f t="shared" si="19"/>
        <v>3.0807755508093634E-3</v>
      </c>
      <c r="BN87" s="48">
        <f t="shared" si="20"/>
        <v>1.5968534078635684E-2</v>
      </c>
      <c r="BO87" s="48">
        <f t="shared" si="21"/>
        <v>2.6526269117681835E-3</v>
      </c>
      <c r="BP87" s="48">
        <f t="shared" si="8"/>
        <v>0.99999999999999989</v>
      </c>
      <c r="BQ87" s="48">
        <f t="shared" si="22"/>
        <v>1.1906448959983149E-2</v>
      </c>
      <c r="BR87" s="48">
        <f t="shared" si="23"/>
        <v>0.9593519609698955</v>
      </c>
      <c r="BS87" s="48">
        <f t="shared" si="24"/>
        <v>1.4018507967552031E-2</v>
      </c>
      <c r="BT87" s="48">
        <f t="shared" si="25"/>
        <v>1.4723082102569222E-2</v>
      </c>
      <c r="BU87" s="48">
        <f t="shared" si="9"/>
        <v>0.99999999999999989</v>
      </c>
      <c r="BV87" s="48">
        <f t="shared" si="26"/>
        <v>2.3570105269804121E-2</v>
      </c>
      <c r="BW87" s="48">
        <f t="shared" si="27"/>
        <v>5.3539716842384618E-3</v>
      </c>
      <c r="BX87" s="48">
        <f t="shared" si="28"/>
        <v>0.95899246900458279</v>
      </c>
      <c r="BY87" s="48">
        <f t="shared" si="29"/>
        <v>1.2083454041374666E-2</v>
      </c>
      <c r="BZ87" s="48">
        <f t="shared" si="10"/>
        <v>1</v>
      </c>
      <c r="CA87" s="48">
        <f t="shared" si="30"/>
        <v>5.3021686280124573E-4</v>
      </c>
      <c r="CB87" s="48">
        <f t="shared" si="31"/>
        <v>7.7095508820750761E-3</v>
      </c>
      <c r="CC87" s="48">
        <f t="shared" si="32"/>
        <v>1.6363341203085974E-3</v>
      </c>
      <c r="CD87" s="48">
        <f t="shared" si="33"/>
        <v>0.99012389813481516</v>
      </c>
      <c r="CE87" s="48">
        <f t="shared" si="11"/>
        <v>1</v>
      </c>
      <c r="CF87" s="48"/>
      <c r="CG87" s="48">
        <f t="shared" si="34"/>
        <v>0.97829806345878678</v>
      </c>
      <c r="CH87" s="48">
        <f t="shared" si="35"/>
        <v>3.0807755508093634E-3</v>
      </c>
      <c r="CI87" s="48">
        <f t="shared" si="36"/>
        <v>1.5968534078635684E-2</v>
      </c>
      <c r="CJ87" s="48">
        <f t="shared" si="37"/>
        <v>2.6526269117681835E-3</v>
      </c>
      <c r="CK87" s="48">
        <f t="shared" si="12"/>
        <v>0.99999999999999989</v>
      </c>
      <c r="CL87" s="48">
        <f t="shared" si="38"/>
        <v>1.1906448959983149E-2</v>
      </c>
      <c r="CM87" s="48">
        <f t="shared" si="39"/>
        <v>0.9593519609698955</v>
      </c>
      <c r="CN87" s="48">
        <f t="shared" si="40"/>
        <v>1.4018507967552031E-2</v>
      </c>
      <c r="CO87" s="48">
        <f t="shared" si="41"/>
        <v>1.4723082102569222E-2</v>
      </c>
      <c r="CP87" s="48">
        <f t="shared" si="13"/>
        <v>0.99999999999999989</v>
      </c>
      <c r="CQ87" s="48">
        <f t="shared" si="42"/>
        <v>2.3570105269804121E-2</v>
      </c>
      <c r="CR87" s="48">
        <f t="shared" si="43"/>
        <v>5.3539716842384618E-3</v>
      </c>
      <c r="CS87" s="48">
        <f t="shared" si="44"/>
        <v>0.95899246900458279</v>
      </c>
      <c r="CT87" s="48">
        <f t="shared" si="45"/>
        <v>1.2083454041374666E-2</v>
      </c>
      <c r="CU87" s="48">
        <f t="shared" si="14"/>
        <v>1</v>
      </c>
      <c r="CV87" s="48">
        <f t="shared" si="46"/>
        <v>5.3021686280124573E-4</v>
      </c>
      <c r="CW87" s="48">
        <f t="shared" si="47"/>
        <v>7.7095508820750761E-3</v>
      </c>
      <c r="CX87" s="48">
        <f t="shared" si="48"/>
        <v>1.6363341203085974E-3</v>
      </c>
      <c r="CY87" s="48">
        <f t="shared" si="49"/>
        <v>0.99012389813481516</v>
      </c>
      <c r="CZ87" s="48">
        <f t="shared" si="15"/>
        <v>1</v>
      </c>
      <c r="DA87" s="48"/>
      <c r="DB87" s="48">
        <f>(AQ87*Baseline!B$7 + AV87*Baseline!B$11 + BA87*Baseline!B$16 + BF87*Baseline!B$18)</f>
        <v>58993.468242033523</v>
      </c>
      <c r="DC87" s="48">
        <f>(AR87*Baseline!B$7 + AW87*Baseline!B$11 + BB87*Baseline!B$16 + BG87*Baseline!B$18)</f>
        <v>63459.23006076381</v>
      </c>
      <c r="DD87" s="48">
        <f>(AS87*Baseline!B$7 + AX87*Baseline!B$11 + BC87*Baseline!B$16 + BH87*Baseline!B$18)</f>
        <v>114707.30163271273</v>
      </c>
      <c r="DE87" s="48">
        <f>(AT87*Baseline!B$7 + AY87*Baseline!B$11 + BD87*Baseline!B$16 + BI87*Baseline!B$18)</f>
        <v>1259786.7455230637</v>
      </c>
      <c r="DF87" s="48">
        <f t="shared" si="16"/>
        <v>1496946.7454585738</v>
      </c>
      <c r="DG87" s="48"/>
      <c r="DH87" s="48">
        <f t="shared" si="50"/>
        <v>3.9409196366542415E-2</v>
      </c>
      <c r="DI87" s="48">
        <f t="shared" si="51"/>
        <v>4.2392443320569663E-2</v>
      </c>
      <c r="DJ87" s="48">
        <f t="shared" si="52"/>
        <v>7.6627509950311132E-2</v>
      </c>
      <c r="DK87" s="48">
        <f t="shared" si="53"/>
        <v>0.84157085036257673</v>
      </c>
      <c r="DL87" s="48">
        <f t="shared" si="17"/>
        <v>1</v>
      </c>
      <c r="DM87" s="48"/>
      <c r="DN87" s="48">
        <f>DH87 / (Baseline!B$7/Baseline!B$17)</f>
        <v>4.2066725052492089</v>
      </c>
      <c r="DO87" s="48">
        <f>DI87 / (Baseline!B$11/Baseline!B$17)</f>
        <v>1.0233738718979102</v>
      </c>
      <c r="DP87" s="48">
        <f>DJ87 / (Baseline!B$16/Baseline!B$17)</f>
        <v>1.1841266022324644</v>
      </c>
      <c r="DQ87" s="48">
        <f>DK87 / (Baseline!B$18/Baseline!B$17)</f>
        <v>0.95147014202469782</v>
      </c>
      <c r="DR87" s="71"/>
      <c r="DS87" s="48">
        <f>(AU87*Baseline!B$34)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2.9897174859284892E-2</v>
      </c>
      <c r="DT87" s="48">
        <f>(AZ87*Baseline!B$34) + (Baseline!D$88*(1-Baseline!D$89)*Baseline!B$35) + (Baseline!D$88*Baseline!D$89*((1-Baseline!D$90)*Baseline!B$40 + Baseline!D$90*Baseline!B$41))</f>
        <v>1.0268650138203507E-2</v>
      </c>
      <c r="DU87" s="48">
        <f>(BE87*Baseline!B$34) + (Baseline!F$88*(1-Baseline!F$89)*Baseline!B$35) + (Baseline!F$88*Baseline!F$89*((1-Baseline!F$90)*Baseline!B$40 + Baseline!F$90*Baseline!B$41))</f>
        <v>1.2911149131610129E-2</v>
      </c>
      <c r="DV87" s="48">
        <f>(BJ87*Baseline!B$34) + (Baseline!H$88*(1-Baseline!H$89)*Baseline!B$35) + (Baseline!H$88*Baseline!H$89*((1-Baseline!H$90)*Baseline!B$40 + Baseline!H$90*Baseline!B$41))</f>
        <v>9.3051264096460119E-3</v>
      </c>
      <c r="DW87" s="48">
        <f>( DS87*Baseline!B$7 + DT87*Baseline!B$11 + DU87*Baseline!B$16 + DV87*Baseline!B$18 ) / Baseline!B$17</f>
        <v>9.7713051302769013E-3</v>
      </c>
    </row>
    <row r="88" spans="1:127">
      <c r="A88" s="7" t="s">
        <v>252</v>
      </c>
      <c r="B88" s="1">
        <f>MIN( MAX( NORMINV( MCrands!B88, (B$5+B$4)/2, (B$5-B$4)/3.29 ), 0 ), 1 )</f>
        <v>0.49741036205787781</v>
      </c>
      <c r="C88" s="1">
        <f>MAX( NORMINV( MCrands!C88, (C$5+C$4)/2, (C$5-C$4)/3.29 ), 0 )</f>
        <v>2.4745829276371651</v>
      </c>
      <c r="D88" s="40"/>
      <c r="E88" s="40">
        <f>Baseline!B$33 * (C88 * Baseline!B$66*Baseline!B$66/Baseline!B$73 + Baseline!B$52*Baseline!B$52/Baseline!B$74 + Baseline!B$53*Baseline!B$53/Baseline!B$75 + Baseline!B$54*Baseline!B$54/Baseline!B$76)</f>
        <v>2.0715920716737888E-5</v>
      </c>
      <c r="F88" s="40">
        <f>Baseline!B$33 * (C88 * Baseline!B$66*Baseline!B$57/Baseline!B$73 + Baseline!B$52*Baseline!B$67/Baseline!B$74 + Baseline!B$53*Baseline!B$55/Baseline!B$75 + Baseline!B$54*Baseline!B$56/Baseline!B$76)</f>
        <v>3.9375196230711112E-8</v>
      </c>
      <c r="G88" s="1">
        <f>Baseline!B$33 * (C88 * Baseline!B$66*Baseline!B$58/Baseline!B$73 + Baseline!B$52*Baseline!B$59/Baseline!B$74 + Baseline!B$53*Baseline!B$68/Baseline!B$75 + Baseline!B$54*Baseline!B$60/Baseline!B$76)</f>
        <v>1.0845173327581596E-7</v>
      </c>
      <c r="H88" s="40">
        <f>Baseline!B$33 * (C88 * Baseline!B$66*Baseline!B$61/Baseline!B$73 + Baseline!B$52*Baseline!B$62/Baseline!B$74 + Baseline!B$53*Baseline!B$63/Baseline!B$75 + Baseline!B$54*Baseline!B$69/Baseline!B$76)</f>
        <v>1.7346083257354721E-9</v>
      </c>
      <c r="I88" s="40">
        <f>Baseline!B$33 * (C88 * Baseline!B$57*Baseline!B$66/Baseline!B$73 + Baseline!B$67*Baseline!B$52/Baseline!B$74 + Baseline!B$55*Baseline!B$53/Baseline!B$75 + Baseline!B$56*Baseline!B$54/Baseline!B$76)</f>
        <v>3.9375196230711112E-8</v>
      </c>
      <c r="J88" s="1">
        <f>Baseline!B$33 * (C88 * Baseline!B$57*Baseline!B$57/Baseline!B$73 + Baseline!B$67*Baseline!B$67/Baseline!B$74 + Baseline!B$55*Baseline!B$55/Baseline!B$75 + Baseline!B$56*Baseline!B$56/Baseline!B$76)</f>
        <v>1.7949606154277435E-6</v>
      </c>
      <c r="K88" s="40">
        <f>Baseline!B$33 * (C88 * Baseline!B$57*Baseline!B$58/Baseline!B$73 + Baseline!B$67*Baseline!B$59/Baseline!B$74 + Baseline!B$55*Baseline!B$68/Baseline!B$75 + Baseline!B$56*Baseline!B$60/Baseline!B$76)</f>
        <v>1.3929268970435772E-8</v>
      </c>
      <c r="L88" s="1">
        <f>Baseline!B$33 * (C88 * Baseline!B$57*Baseline!B$61/Baseline!B$73 + Baseline!B$67*Baseline!B$62/Baseline!B$74 + Baseline!B$55*Baseline!B$63/Baseline!B$75 + Baseline!B$56*Baseline!B$69/Baseline!B$76)</f>
        <v>1.4629426016297207E-8</v>
      </c>
      <c r="M88" s="40">
        <f>Baseline!B$33 * (C88 * Baseline!B$58*Baseline!B$66/Baseline!B$73 + Baseline!B$59*Baseline!B$52/Baseline!B$74 + Baseline!B$68*Baseline!B$53/Baseline!B$75 + Baseline!B$60*Baseline!B$54/Baseline!B$76)</f>
        <v>1.0845173327581596E-7</v>
      </c>
      <c r="N88" s="1">
        <f>Baseline!B$33 * (C88 * Baseline!B$58*Baseline!B$57/Baseline!B$73 + Baseline!B$59*Baseline!B$67/Baseline!B$74 + Baseline!B$68*Baseline!B$55/Baseline!B$75 + Baseline!B$60*Baseline!B$56/Baseline!B$76)</f>
        <v>1.3929268970435772E-8</v>
      </c>
      <c r="O88" s="1">
        <f>Baseline!B$33 * (C88 * Baseline!B$58*Baseline!B$58/Baseline!B$73 + Baseline!B$59*Baseline!B$59/Baseline!B$74 + Baseline!B$68*Baseline!B$68/Baseline!B$75 + Baseline!B$60*Baseline!B$60/Baseline!B$76)</f>
        <v>1.3250169379801488E-6</v>
      </c>
      <c r="P88" s="40">
        <f>Baseline!B$33 * (C88 * Baseline!B$58*Baseline!B$61/Baseline!B$73 + Baseline!B$59*Baseline!B$62/Baseline!B$74 + Baseline!B$68*Baseline!B$63/Baseline!B$75 + Baseline!B$60*Baseline!B$69/Baseline!B$76)</f>
        <v>1.6489882849325207E-9</v>
      </c>
      <c r="Q88" s="40">
        <f>Baseline!B$33 * (C88 * Baseline!B$61*Baseline!B$66/Baseline!B$73 + Baseline!B$62*Baseline!B$52/Baseline!B$74 + Baseline!B$63*Baseline!B$53/Baseline!B$75 + Baseline!B$69*Baseline!B$54/Baseline!B$76)</f>
        <v>1.7346083257354721E-9</v>
      </c>
      <c r="R88" s="40">
        <f>Baseline!B$33 * (C88 * Baseline!B$61*Baseline!B$57/Baseline!B$73 + Baseline!B$62*Baseline!B$67/Baseline!B$74 + Baseline!B$63*Baseline!B$55/Baseline!B$75 + Baseline!B$69*Baseline!B$56/Baseline!B$76)</f>
        <v>1.4629426016297207E-8</v>
      </c>
      <c r="S88" s="40">
        <f>Baseline!B$33 * (C88 * Baseline!B$61*Baseline!B$58/Baseline!B$73 + Baseline!B$62*Baseline!B$59/Baseline!B$74 + Baseline!B$63*Baseline!B$68/Baseline!B$75 + Baseline!B$69*Baseline!B$60/Baseline!B$76)</f>
        <v>1.6489882849325207E-9</v>
      </c>
      <c r="T88" s="40">
        <f>Baseline!B$33 * (C88 * Baseline!B$61*Baseline!B$61/Baseline!B$73 + Baseline!B$62*Baseline!B$62/Baseline!B$74 + Baseline!B$63*Baseline!B$63/Baseline!B$75 + Baseline!B$69*Baseline!B$69/Baseline!B$76)</f>
        <v>9.8551804792255444E-8</v>
      </c>
      <c r="U88" s="40"/>
      <c r="V88" s="40">
        <f>E88 * ( Baseline!B$87 * Baseline!B$7 )</f>
        <v>0.21501054111902254</v>
      </c>
      <c r="W88" s="40">
        <f>F88 * ( Baseline!D$87 * Baseline!B$11 )</f>
        <v>7.2633832494058928E-4</v>
      </c>
      <c r="X88" s="40">
        <f>G88 * ( Baseline!F$87 * Baseline!B$16 )</f>
        <v>3.767046002760675E-3</v>
      </c>
      <c r="Y88" s="40">
        <f>H88 * ( Baseline!H$87 * Baseline!B$18 )</f>
        <v>6.1001572359030583E-4</v>
      </c>
      <c r="Z88" s="48">
        <f t="shared" si="0"/>
        <v>0.22011394117031413</v>
      </c>
      <c r="AA88" s="40">
        <f>I88 * ( Baseline!B$87 * Baseline!B$7 )</f>
        <v>4.0867516167855065E-4</v>
      </c>
      <c r="AB88" s="1">
        <f>J88 * ( Baseline!D$87 * Baseline!B$11 )</f>
        <v>3.3110912745807311E-2</v>
      </c>
      <c r="AC88" s="1">
        <f>K88 * ( Baseline!F$87 * Baseline!B$16 )</f>
        <v>4.838299528418818E-4</v>
      </c>
      <c r="AD88" s="1">
        <f>L88 * ( Baseline!F$87 * Baseline!B$16 )</f>
        <v>5.0814974673774559E-4</v>
      </c>
      <c r="AE88" s="48">
        <f t="shared" si="1"/>
        <v>3.4511567607065488E-2</v>
      </c>
      <c r="AF88" s="48">
        <f>M88 * ( Baseline!B$87 * Baseline!B$7 )</f>
        <v>1.1256205396696938E-3</v>
      </c>
      <c r="AG88" s="48">
        <f>N88 * ( Baseline!D$87 * Baseline!B$11 )</f>
        <v>2.5694759290474596E-4</v>
      </c>
      <c r="AH88" s="48">
        <f>O88 * ( Baseline!F$87 * Baseline!B$16 )</f>
        <v>4.6024158480843375E-2</v>
      </c>
      <c r="AI88" s="48">
        <f>P88 * ( Baseline!H$87 * Baseline!B$18 )</f>
        <v>5.7990542700672482E-4</v>
      </c>
      <c r="AJ88" s="48">
        <f t="shared" si="2"/>
        <v>4.798663204042454E-2</v>
      </c>
      <c r="AK88" s="48">
        <f>Q88 * ( Baseline!B$87 * Baseline!B$7 )</f>
        <v>1.8003499812808464E-5</v>
      </c>
      <c r="AL88" s="48">
        <f>R88 * ( Baseline!D$87 * Baseline!B$11 )</f>
        <v>2.6986310684673606E-4</v>
      </c>
      <c r="AM88" s="48">
        <f>S88 * ( Baseline!F$87 * Baseline!B$16 )</f>
        <v>5.7277228677906507E-5</v>
      </c>
      <c r="AN88" s="48">
        <f>T88 * ( Baseline!H$87 * Baseline!B$18 )</f>
        <v>3.465805485857347E-2</v>
      </c>
      <c r="AO88" s="48">
        <f t="shared" si="3"/>
        <v>3.5003198693910921E-2</v>
      </c>
      <c r="AP88" s="48"/>
      <c r="AQ88" s="48">
        <f>V88 * ( (1-Baseline!B$88-Baseline!B$87) + (1-B88)*Baseline!B$88 )</f>
        <v>0.11522517625627229</v>
      </c>
      <c r="AR88" s="48">
        <f>W88 * ( (1-Baseline!B$88-Baseline!B$87) + (1-B88)*Baseline!B$88 )</f>
        <v>3.8924817861202287E-4</v>
      </c>
      <c r="AS88" s="48">
        <f>X88 * ( (1-Baseline!B$88-Baseline!B$87) + (1-B88)*Baseline!B$88 )</f>
        <v>2.0187779509531333E-3</v>
      </c>
      <c r="AT88" s="48">
        <f>Y88 * ( (1-Baseline!B$88-Baseline!B$87) + (1-B88)*Baseline!B$88 )</f>
        <v>3.2691034078594674E-4</v>
      </c>
      <c r="AU88" s="48">
        <f t="shared" si="4"/>
        <v>0.11796011272662339</v>
      </c>
      <c r="AV88" s="48">
        <f>AA88 * ( (1-Baseline!D$88-Baseline!D$87) + (1-B88)*Baseline!D$88 )</f>
        <v>3.1409079286756023E-4</v>
      </c>
      <c r="AW88" s="48">
        <f>AB88 * ( (1-Baseline!D$88-Baseline!D$87) + (1-B88)*Baseline!D$88 )</f>
        <v>2.5447675347295425E-2</v>
      </c>
      <c r="AX88" s="48">
        <f>AC88 * ( (1-Baseline!D$88-Baseline!D$87) + (1-B88)*Baseline!D$88 )</f>
        <v>3.7185165077566521E-4</v>
      </c>
      <c r="AY88" s="48">
        <f>AD88 * ( (1-Baseline!D$88-Baseline!D$87) + (1-B88)*Baseline!D$88 )</f>
        <v>3.9054283649821663E-4</v>
      </c>
      <c r="AZ88" s="48">
        <f t="shared" si="5"/>
        <v>2.6524160627436864E-2</v>
      </c>
      <c r="BA88" s="48">
        <f>AF88 * ( (1-Baseline!F$88-Baseline!F$87) + (1-Baseline!B$36)*Baseline!F$88 )</f>
        <v>8.1003256020358114E-4</v>
      </c>
      <c r="BB88" s="48">
        <f>AG88 * ( (1-Baseline!F$88-Baseline!F$87) + (1-Baseline!B$36)*Baseline!F$88 )</f>
        <v>1.8490771017722817E-4</v>
      </c>
      <c r="BC88" s="48">
        <f>AH88 * ( (1-Baseline!F$88-Baseline!F$87) + (1-Baseline!B$36)*Baseline!F$88 )</f>
        <v>3.312045721588628E-2</v>
      </c>
      <c r="BD88" s="48">
        <f>AI88 * ( (1-Baseline!F$88-Baseline!F$87) + (1-Baseline!B$36)*Baseline!F$88 )</f>
        <v>4.1731850224770341E-4</v>
      </c>
      <c r="BE88" s="48">
        <f t="shared" si="6"/>
        <v>3.4532715988514789E-2</v>
      </c>
      <c r="BF88" s="48">
        <f>AK88 * ( (1-Baseline!H$88-Baseline!H$87) + (1-Baseline!B$36)*Baseline!H$88 )</f>
        <v>1.4264532971684401E-5</v>
      </c>
      <c r="BG88" s="48">
        <f>AL88 * ( (1-Baseline!H$88-Baseline!H$87) + (1-Baseline!B$36)*Baseline!H$88 )</f>
        <v>2.138179368168059E-4</v>
      </c>
      <c r="BH88" s="48">
        <f>AM88 * ( (1-Baseline!H$88-Baseline!H$87) + (1-Baseline!B$36)*Baseline!H$88 )</f>
        <v>4.5381893826078878E-5</v>
      </c>
      <c r="BI88" s="48">
        <f>AN88 * ( (1-Baseline!H$88-Baseline!H$87) + (1-Baseline!B$36)*Baseline!H$88 )</f>
        <v>2.7460270025544929E-2</v>
      </c>
      <c r="BJ88" s="48">
        <f t="shared" si="7"/>
        <v>2.7733734389159499E-2</v>
      </c>
      <c r="BK88" s="48"/>
      <c r="BL88" s="48">
        <f t="shared" si="18"/>
        <v>0.97681473502242722</v>
      </c>
      <c r="BM88" s="48">
        <f t="shared" si="19"/>
        <v>3.2998288117451944E-3</v>
      </c>
      <c r="BN88" s="48">
        <f t="shared" si="20"/>
        <v>1.7114072751284331E-2</v>
      </c>
      <c r="BO88" s="48">
        <f t="shared" si="21"/>
        <v>2.7713634145431227E-3</v>
      </c>
      <c r="BP88" s="48">
        <f t="shared" si="8"/>
        <v>0.99999999999999978</v>
      </c>
      <c r="BQ88" s="48">
        <f t="shared" si="22"/>
        <v>1.1841686426173332E-2</v>
      </c>
      <c r="BR88" s="48">
        <f t="shared" si="23"/>
        <v>0.95941491626212239</v>
      </c>
      <c r="BS88" s="48">
        <f t="shared" si="24"/>
        <v>1.4019356012759856E-2</v>
      </c>
      <c r="BT88" s="48">
        <f t="shared" si="25"/>
        <v>1.4724041298944446E-2</v>
      </c>
      <c r="BU88" s="48">
        <f t="shared" si="9"/>
        <v>1</v>
      </c>
      <c r="BV88" s="48">
        <f t="shared" si="26"/>
        <v>2.3456960653572372E-2</v>
      </c>
      <c r="BW88" s="48">
        <f t="shared" si="27"/>
        <v>5.3545660943299812E-3</v>
      </c>
      <c r="BX88" s="48">
        <f t="shared" si="28"/>
        <v>0.9591037446027062</v>
      </c>
      <c r="BY88" s="48">
        <f t="shared" si="29"/>
        <v>1.2084728649391464E-2</v>
      </c>
      <c r="BZ88" s="48">
        <f t="shared" si="10"/>
        <v>1</v>
      </c>
      <c r="CA88" s="48">
        <f t="shared" si="30"/>
        <v>5.1433870287804053E-4</v>
      </c>
      <c r="CB88" s="48">
        <f t="shared" si="31"/>
        <v>7.7096698849319981E-3</v>
      </c>
      <c r="CC88" s="48">
        <f t="shared" si="32"/>
        <v>1.6363427005278328E-3</v>
      </c>
      <c r="CD88" s="48">
        <f t="shared" si="33"/>
        <v>0.99013964871166216</v>
      </c>
      <c r="CE88" s="48">
        <f t="shared" si="11"/>
        <v>1</v>
      </c>
      <c r="CF88" s="48"/>
      <c r="CG88" s="48">
        <f t="shared" si="34"/>
        <v>0.97681473502242722</v>
      </c>
      <c r="CH88" s="48">
        <f t="shared" si="35"/>
        <v>3.2998288117451944E-3</v>
      </c>
      <c r="CI88" s="48">
        <f t="shared" si="36"/>
        <v>1.7114072751284331E-2</v>
      </c>
      <c r="CJ88" s="48">
        <f t="shared" si="37"/>
        <v>2.7713634145431227E-3</v>
      </c>
      <c r="CK88" s="48">
        <f t="shared" si="12"/>
        <v>0.99999999999999978</v>
      </c>
      <c r="CL88" s="48">
        <f t="shared" si="38"/>
        <v>1.1841686426173332E-2</v>
      </c>
      <c r="CM88" s="48">
        <f t="shared" si="39"/>
        <v>0.95941491626212239</v>
      </c>
      <c r="CN88" s="48">
        <f t="shared" si="40"/>
        <v>1.4019356012759856E-2</v>
      </c>
      <c r="CO88" s="48">
        <f t="shared" si="41"/>
        <v>1.4724041298944446E-2</v>
      </c>
      <c r="CP88" s="48">
        <f t="shared" si="13"/>
        <v>1</v>
      </c>
      <c r="CQ88" s="48">
        <f t="shared" si="42"/>
        <v>2.3456960653572372E-2</v>
      </c>
      <c r="CR88" s="48">
        <f t="shared" si="43"/>
        <v>5.3545660943299812E-3</v>
      </c>
      <c r="CS88" s="48">
        <f t="shared" si="44"/>
        <v>0.9591037446027062</v>
      </c>
      <c r="CT88" s="48">
        <f t="shared" si="45"/>
        <v>1.2084728649391464E-2</v>
      </c>
      <c r="CU88" s="48">
        <f t="shared" si="14"/>
        <v>1</v>
      </c>
      <c r="CV88" s="48">
        <f t="shared" si="46"/>
        <v>5.1433870287804053E-4</v>
      </c>
      <c r="CW88" s="48">
        <f t="shared" si="47"/>
        <v>7.7096698849319981E-3</v>
      </c>
      <c r="CX88" s="48">
        <f t="shared" si="48"/>
        <v>1.6363427005278328E-3</v>
      </c>
      <c r="CY88" s="48">
        <f t="shared" si="49"/>
        <v>0.99013964871166216</v>
      </c>
      <c r="CZ88" s="48">
        <f t="shared" si="15"/>
        <v>1</v>
      </c>
      <c r="DA88" s="48"/>
      <c r="DB88" s="48">
        <f>(AQ88*Baseline!B$7 + AV88*Baseline!B$11 + BA88*Baseline!B$16 + BF88*Baseline!B$18)</f>
        <v>59924.742738000125</v>
      </c>
      <c r="DC88" s="48">
        <f>(AR88*Baseline!B$7 + AW88*Baseline!B$11 + BB88*Baseline!B$16 + BG88*Baseline!B$18)</f>
        <v>65173.073087207245</v>
      </c>
      <c r="DD88" s="48">
        <f>(AS88*Baseline!B$7 + AX88*Baseline!B$11 + BC88*Baseline!B$16 + BH88*Baseline!B$18)</f>
        <v>114814.4617613014</v>
      </c>
      <c r="DE88" s="48">
        <f>(AT88*Baseline!B$7 + AY88*Baseline!B$11 + BD88*Baseline!B$16 + BI88*Baseline!B$18)</f>
        <v>1259822.3600405531</v>
      </c>
      <c r="DF88" s="48">
        <f t="shared" si="16"/>
        <v>1499734.6376270619</v>
      </c>
      <c r="DG88" s="48"/>
      <c r="DH88" s="48">
        <f t="shared" si="50"/>
        <v>3.9956897196703658E-2</v>
      </c>
      <c r="DI88" s="48">
        <f t="shared" si="51"/>
        <v>4.3456403187650983E-2</v>
      </c>
      <c r="DJ88" s="48">
        <f t="shared" si="52"/>
        <v>7.6556517987052208E-2</v>
      </c>
      <c r="DK88" s="48">
        <f t="shared" si="53"/>
        <v>0.84003018162859311</v>
      </c>
      <c r="DL88" s="48">
        <f t="shared" si="17"/>
        <v>1</v>
      </c>
      <c r="DM88" s="48"/>
      <c r="DN88" s="48">
        <f>DH88 / (Baseline!B$7/Baseline!B$17)</f>
        <v>4.2651359664655235</v>
      </c>
      <c r="DO88" s="48">
        <f>DI88 / (Baseline!B$11/Baseline!B$17)</f>
        <v>1.0490583723284546</v>
      </c>
      <c r="DP88" s="48">
        <f>DJ88 / (Baseline!B$16/Baseline!B$17)</f>
        <v>1.1830295618576157</v>
      </c>
      <c r="DQ88" s="48">
        <f>DK88 / (Baseline!B$18/Baseline!B$17)</f>
        <v>0.94972828000737042</v>
      </c>
      <c r="DR88" s="71"/>
      <c r="DS88" s="48">
        <f>(AU88*Baseline!B$34)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3.0223548158993509E-2</v>
      </c>
      <c r="DT88" s="48">
        <f>(AZ88*Baseline!B$34) + (Baseline!D$88*(1-Baseline!D$89)*Baseline!B$35) + (Baseline!D$88*Baseline!D$89*((1-Baseline!D$90)*Baseline!B$40 + Baseline!D$90*Baseline!B$41))</f>
        <v>1.0392192094115533E-2</v>
      </c>
      <c r="DU88" s="48">
        <f>(BE88*Baseline!B$34) + (Baseline!F$88*(1-Baseline!F$89)*Baseline!B$35) + (Baseline!F$88*Baseline!F$89*((1-Baseline!F$90)*Baseline!B$40 + Baseline!F$90*Baseline!B$41))</f>
        <v>1.2910547398277222E-2</v>
      </c>
      <c r="DV88" s="48">
        <f>(BJ88*Baseline!B$34) + (Baseline!H$88*(1-Baseline!H$89)*Baseline!B$35) + (Baseline!H$88*Baseline!H$89*((1-Baseline!H$90)*Baseline!B$40 + Baseline!H$90*Baseline!B$41))</f>
        <v>9.3050601583739255E-3</v>
      </c>
      <c r="DW88" s="48">
        <f>( DS88*Baseline!B$7 + DT88*Baseline!B$11 + DU88*Baseline!B$16 + DV88*Baseline!B$18 ) / Baseline!B$17</f>
        <v>9.7793827679395658E-3</v>
      </c>
    </row>
    <row r="89" spans="1:127">
      <c r="A89" s="7" t="s">
        <v>257</v>
      </c>
      <c r="B89" s="1">
        <f>MIN( MAX( NORMINV( MCrands!B89, (B$5+B$4)/2, (B$5-B$4)/3.29 ), 0 ), 1 )</f>
        <v>0.49397002972452964</v>
      </c>
      <c r="C89" s="1">
        <f>MAX( NORMINV( MCrands!C89, (C$5+C$4)/2, (C$5-C$4)/3.29 ), 0 )</f>
        <v>2.5706827213718944</v>
      </c>
      <c r="D89" s="40"/>
      <c r="E89" s="40">
        <f>Baseline!B$33 * (C89 * Baseline!B$66*Baseline!B$66/Baseline!B$73 + Baseline!B$52*Baseline!B$52/Baseline!B$74 + Baseline!B$53*Baseline!B$53/Baseline!B$75 + Baseline!B$54*Baseline!B$54/Baseline!B$76)</f>
        <v>2.1520087897233577E-5</v>
      </c>
      <c r="F89" s="40">
        <f>Baseline!B$33 * (C89 * Baseline!B$66*Baseline!B$57/Baseline!B$73 + Baseline!B$52*Baseline!B$67/Baseline!B$74 + Baseline!B$53*Baseline!B$55/Baseline!B$75 + Baseline!B$54*Baseline!B$56/Baseline!B$76)</f>
        <v>3.9482741156220395E-8</v>
      </c>
      <c r="G89" s="1">
        <f>Baseline!B$33 * (C89 * Baseline!B$66*Baseline!B$58/Baseline!B$73 + Baseline!B$52*Baseline!B$59/Baseline!B$74 + Baseline!B$53*Baseline!B$68/Baseline!B$75 + Baseline!B$54*Baseline!B$60/Baseline!B$76)</f>
        <v>1.0871611455102629E-7</v>
      </c>
      <c r="H89" s="40">
        <f>Baseline!B$33 * (C89 * Baseline!B$66*Baseline!B$61/Baseline!B$73 + Baseline!B$52*Baseline!B$62/Baseline!B$74 + Baseline!B$53*Baseline!B$63/Baseline!B$75 + Baseline!B$54*Baseline!B$69/Baseline!B$76)</f>
        <v>1.7610464532565047E-9</v>
      </c>
      <c r="I89" s="40">
        <f>Baseline!B$33 * (C89 * Baseline!B$57*Baseline!B$66/Baseline!B$73 + Baseline!B$67*Baseline!B$52/Baseline!B$74 + Baseline!B$55*Baseline!B$53/Baseline!B$75 + Baseline!B$56*Baseline!B$54/Baseline!B$76)</f>
        <v>3.9482741156220395E-8</v>
      </c>
      <c r="J89" s="1">
        <f>Baseline!B$33 * (C89 * Baseline!B$57*Baseline!B$57/Baseline!B$73 + Baseline!B$67*Baseline!B$67/Baseline!B$74 + Baseline!B$55*Baseline!B$55/Baseline!B$75 + Baseline!B$56*Baseline!B$56/Baseline!B$76)</f>
        <v>1.7949606298102143E-6</v>
      </c>
      <c r="K89" s="40">
        <f>Baseline!B$33 * (C89 * Baseline!B$57*Baseline!B$58/Baseline!B$73 + Baseline!B$67*Baseline!B$59/Baseline!B$74 + Baseline!B$55*Baseline!B$68/Baseline!B$75 + Baseline!B$56*Baseline!B$60/Baseline!B$76)</f>
        <v>1.3929304327343191E-8</v>
      </c>
      <c r="L89" s="1">
        <f>Baseline!B$33 * (C89 * Baseline!B$57*Baseline!B$61/Baseline!B$73 + Baseline!B$67*Baseline!B$62/Baseline!B$74 + Baseline!B$55*Baseline!B$63/Baseline!B$75 + Baseline!B$56*Baseline!B$69/Baseline!B$76)</f>
        <v>1.462942955198795E-8</v>
      </c>
      <c r="M89" s="40">
        <f>Baseline!B$33 * (C89 * Baseline!B$58*Baseline!B$66/Baseline!B$73 + Baseline!B$59*Baseline!B$52/Baseline!B$74 + Baseline!B$68*Baseline!B$53/Baseline!B$75 + Baseline!B$60*Baseline!B$54/Baseline!B$76)</f>
        <v>1.0871611455102629E-7</v>
      </c>
      <c r="N89" s="1">
        <f>Baseline!B$33 * (C89 * Baseline!B$58*Baseline!B$57/Baseline!B$73 + Baseline!B$59*Baseline!B$67/Baseline!B$74 + Baseline!B$68*Baseline!B$55/Baseline!B$75 + Baseline!B$60*Baseline!B$56/Baseline!B$76)</f>
        <v>1.3929304327343191E-8</v>
      </c>
      <c r="O89" s="1">
        <f>Baseline!B$33 * (C89 * Baseline!B$58*Baseline!B$58/Baseline!B$73 + Baseline!B$59*Baseline!B$59/Baseline!B$74 + Baseline!B$68*Baseline!B$68/Baseline!B$75 + Baseline!B$60*Baseline!B$60/Baseline!B$76)</f>
        <v>1.3250170248992129E-6</v>
      </c>
      <c r="P89" s="40">
        <f>Baseline!B$33 * (C89 * Baseline!B$58*Baseline!B$61/Baseline!B$73 + Baseline!B$59*Baseline!B$62/Baseline!B$74 + Baseline!B$68*Baseline!B$63/Baseline!B$75 + Baseline!B$60*Baseline!B$69/Baseline!B$76)</f>
        <v>1.6489969768389274E-9</v>
      </c>
      <c r="Q89" s="40">
        <f>Baseline!B$33 * (C89 * Baseline!B$61*Baseline!B$66/Baseline!B$73 + Baseline!B$62*Baseline!B$52/Baseline!B$74 + Baseline!B$63*Baseline!B$53/Baseline!B$75 + Baseline!B$69*Baseline!B$54/Baseline!B$76)</f>
        <v>1.7610464532565045E-9</v>
      </c>
      <c r="R89" s="40">
        <f>Baseline!B$33 * (C89 * Baseline!B$61*Baseline!B$57/Baseline!B$73 + Baseline!B$62*Baseline!B$67/Baseline!B$74 + Baseline!B$63*Baseline!B$55/Baseline!B$75 + Baseline!B$69*Baseline!B$56/Baseline!B$76)</f>
        <v>1.462942955198795E-8</v>
      </c>
      <c r="S89" s="40">
        <f>Baseline!B$33 * (C89 * Baseline!B$61*Baseline!B$58/Baseline!B$73 + Baseline!B$62*Baseline!B$59/Baseline!B$74 + Baseline!B$63*Baseline!B$68/Baseline!B$75 + Baseline!B$69*Baseline!B$60/Baseline!B$76)</f>
        <v>1.6489969768389274E-9</v>
      </c>
      <c r="T89" s="40">
        <f>Baseline!B$33 * (C89 * Baseline!B$61*Baseline!B$61/Baseline!B$73 + Baseline!B$62*Baseline!B$62/Baseline!B$74 + Baseline!B$63*Baseline!B$63/Baseline!B$75 + Baseline!B$69*Baseline!B$69/Baseline!B$76)</f>
        <v>9.8551805661446072E-8</v>
      </c>
      <c r="U89" s="40"/>
      <c r="V89" s="40">
        <f>E89 * ( Baseline!B$87 * Baseline!B$7 )</f>
        <v>0.2233569922853873</v>
      </c>
      <c r="W89" s="40">
        <f>F89 * ( Baseline!D$87 * Baseline!B$11 )</f>
        <v>7.2832216269958297E-4</v>
      </c>
      <c r="X89" s="40">
        <f>G89 * ( Baseline!F$87 * Baseline!B$16 )</f>
        <v>3.7762292255262625E-3</v>
      </c>
      <c r="Y89" s="40">
        <f>H89 * ( Baseline!H$87 * Baseline!B$18 )</f>
        <v>6.193133115534429E-4</v>
      </c>
      <c r="Z89" s="48">
        <f t="shared" si="0"/>
        <v>0.22848085698516657</v>
      </c>
      <c r="AA89" s="40">
        <f>I89 * ( Baseline!B$87 * Baseline!B$7 )</f>
        <v>4.0979137046041149E-4</v>
      </c>
      <c r="AB89" s="1">
        <f>J89 * ( Baseline!D$87 * Baseline!B$11 )</f>
        <v>3.3110913011114934E-2</v>
      </c>
      <c r="AC89" s="1">
        <f>K89 * ( Baseline!F$87 * Baseline!B$16 )</f>
        <v>4.8383118095592608E-4</v>
      </c>
      <c r="AD89" s="1">
        <f>L89 * ( Baseline!F$87 * Baseline!B$16 )</f>
        <v>5.0814986954915008E-4</v>
      </c>
      <c r="AE89" s="48">
        <f t="shared" si="1"/>
        <v>3.4512685432080421E-2</v>
      </c>
      <c r="AF89" s="48">
        <f>M89 * ( Baseline!B$87 * Baseline!B$7 )</f>
        <v>1.1283645529251019E-3</v>
      </c>
      <c r="AG89" s="48">
        <f>N89 * ( Baseline!D$87 * Baseline!B$11 )</f>
        <v>2.5694824511932182E-4</v>
      </c>
      <c r="AH89" s="48">
        <f>O89 * ( Baseline!F$87 * Baseline!B$16 )</f>
        <v>4.602416149995707E-2</v>
      </c>
      <c r="AI89" s="48">
        <f>P89 * ( Baseline!H$87 * Baseline!B$18 )</f>
        <v>5.7990848371958475E-4</v>
      </c>
      <c r="AJ89" s="48">
        <f t="shared" si="2"/>
        <v>4.7989382781721074E-2</v>
      </c>
      <c r="AK89" s="48">
        <f>Q89 * ( Baseline!B$87 * Baseline!B$7 )</f>
        <v>1.8277901138349262E-5</v>
      </c>
      <c r="AL89" s="48">
        <f>R89 * ( Baseline!D$87 * Baseline!B$11 )</f>
        <v>2.6986317206819364E-4</v>
      </c>
      <c r="AM89" s="48">
        <f>S89 * ( Baseline!F$87 * Baseline!B$16 )</f>
        <v>5.7277530589275709E-5</v>
      </c>
      <c r="AN89" s="48">
        <f>T89 * ( Baseline!H$87 * Baseline!B$18 )</f>
        <v>3.4658055164244757E-2</v>
      </c>
      <c r="AO89" s="48">
        <f t="shared" si="3"/>
        <v>3.5003473768040576E-2</v>
      </c>
      <c r="AP89" s="48"/>
      <c r="AQ89" s="48">
        <f>V89 * ( (1-Baseline!B$88-Baseline!B$87) + (1-B89)*Baseline!B$88 )</f>
        <v>0.12038197514510908</v>
      </c>
      <c r="AR89" s="48">
        <f>W89 * ( (1-Baseline!B$88-Baseline!B$87) + (1-B89)*Baseline!B$88 )</f>
        <v>3.9254137329941731E-4</v>
      </c>
      <c r="AS89" s="48">
        <f>X89 * ( (1-Baseline!B$88-Baseline!B$87) + (1-B89)*Baseline!B$88 )</f>
        <v>2.035261704225938E-3</v>
      </c>
      <c r="AT89" s="48">
        <f>Y89 * ( (1-Baseline!B$88-Baseline!B$87) + (1-B89)*Baseline!B$88 )</f>
        <v>3.3378923541020172E-4</v>
      </c>
      <c r="AU89" s="48">
        <f t="shared" si="4"/>
        <v>0.12314356745804464</v>
      </c>
      <c r="AV89" s="48">
        <f>AA89 * ( (1-Baseline!D$88-Baseline!D$87) + (1-B89)*Baseline!D$88 )</f>
        <v>3.1558026336792023E-4</v>
      </c>
      <c r="AW89" s="48">
        <f>AB89 * ( (1-Baseline!D$88-Baseline!D$87) + (1-B89)*Baseline!D$88 )</f>
        <v>2.5498708371189099E-2</v>
      </c>
      <c r="AX89" s="48">
        <f>AC89 * ( (1-Baseline!D$88-Baseline!D$87) + (1-B89)*Baseline!D$88 )</f>
        <v>3.7259830859818859E-4</v>
      </c>
      <c r="AY89" s="48">
        <f>AD89 * ( (1-Baseline!D$88-Baseline!D$87) + (1-B89)*Baseline!D$88 )</f>
        <v>3.9132612646899825E-4</v>
      </c>
      <c r="AZ89" s="48">
        <f t="shared" si="5"/>
        <v>2.6578213069624206E-2</v>
      </c>
      <c r="BA89" s="48">
        <f>AF89 * ( (1-Baseline!F$88-Baseline!F$87) + (1-Baseline!B$36)*Baseline!F$88 )</f>
        <v>8.1200723995059705E-4</v>
      </c>
      <c r="BB89" s="48">
        <f>AG89 * ( (1-Baseline!F$88-Baseline!F$87) + (1-Baseline!B$36)*Baseline!F$88 )</f>
        <v>1.8490817953170782E-4</v>
      </c>
      <c r="BC89" s="48">
        <f>AH89 * ( (1-Baseline!F$88-Baseline!F$87) + (1-Baseline!B$36)*Baseline!F$88 )</f>
        <v>3.312045938853711E-2</v>
      </c>
      <c r="BD89" s="48">
        <f>AI89 * ( (1-Baseline!F$88-Baseline!F$87) + (1-Baseline!B$36)*Baseline!F$88 )</f>
        <v>4.1732070195609226E-4</v>
      </c>
      <c r="BE89" s="48">
        <f t="shared" si="6"/>
        <v>3.4534695509975503E-2</v>
      </c>
      <c r="BF89" s="48">
        <f>AK89 * ( (1-Baseline!H$88-Baseline!H$87) + (1-Baseline!B$36)*Baseline!H$88 )</f>
        <v>1.4481946629936885E-5</v>
      </c>
      <c r="BG89" s="48">
        <f>AL89 * ( (1-Baseline!H$88-Baseline!H$87) + (1-Baseline!B$36)*Baseline!H$88 )</f>
        <v>2.1381798849307116E-4</v>
      </c>
      <c r="BH89" s="48">
        <f>AM89 * ( (1-Baseline!H$88-Baseline!H$87) + (1-Baseline!B$36)*Baseline!H$88 )</f>
        <v>4.5382133036494927E-5</v>
      </c>
      <c r="BI89" s="48">
        <f>AN89 * ( (1-Baseline!H$88-Baseline!H$87) + (1-Baseline!B$36)*Baseline!H$88 )</f>
        <v>2.7460270267734403E-2</v>
      </c>
      <c r="BJ89" s="48">
        <f t="shared" si="7"/>
        <v>2.7733952335893906E-2</v>
      </c>
      <c r="BK89" s="48"/>
      <c r="BL89" s="48">
        <f t="shared" si="18"/>
        <v>0.9775742057020036</v>
      </c>
      <c r="BM89" s="48">
        <f t="shared" si="19"/>
        <v>3.1876725792693746E-3</v>
      </c>
      <c r="BN89" s="48">
        <f t="shared" si="20"/>
        <v>1.6527551915526222E-2</v>
      </c>
      <c r="BO89" s="48">
        <f t="shared" si="21"/>
        <v>2.710569803200843E-3</v>
      </c>
      <c r="BP89" s="48">
        <f t="shared" si="8"/>
        <v>1</v>
      </c>
      <c r="BQ89" s="48">
        <f t="shared" si="22"/>
        <v>1.1873644873762849E-2</v>
      </c>
      <c r="BR89" s="48">
        <f t="shared" si="23"/>
        <v>0.9593838496362701</v>
      </c>
      <c r="BS89" s="48">
        <f t="shared" si="24"/>
        <v>1.4018937526843177E-2</v>
      </c>
      <c r="BT89" s="48">
        <f t="shared" si="25"/>
        <v>1.4723567963123838E-2</v>
      </c>
      <c r="BU89" s="48">
        <f t="shared" si="9"/>
        <v>0.99999999999999989</v>
      </c>
      <c r="BV89" s="48">
        <f t="shared" si="26"/>
        <v>2.3512795696028217E-2</v>
      </c>
      <c r="BW89" s="48">
        <f t="shared" si="27"/>
        <v>5.3542727625409715E-3</v>
      </c>
      <c r="BX89" s="48">
        <f t="shared" si="28"/>
        <v>0.95904883189052914</v>
      </c>
      <c r="BY89" s="48">
        <f t="shared" si="29"/>
        <v>1.2084099650901722E-2</v>
      </c>
      <c r="BZ89" s="48">
        <f t="shared" si="10"/>
        <v>1</v>
      </c>
      <c r="CA89" s="48">
        <f t="shared" si="30"/>
        <v>5.2217392077918967E-4</v>
      </c>
      <c r="CB89" s="48">
        <f t="shared" si="31"/>
        <v>7.709611161923831E-3</v>
      </c>
      <c r="CC89" s="48">
        <f t="shared" si="32"/>
        <v>1.6363384665430592E-3</v>
      </c>
      <c r="CD89" s="48">
        <f t="shared" si="33"/>
        <v>0.99013187645075396</v>
      </c>
      <c r="CE89" s="48">
        <f t="shared" si="11"/>
        <v>1</v>
      </c>
      <c r="CF89" s="48"/>
      <c r="CG89" s="48">
        <f t="shared" si="34"/>
        <v>0.9775742057020036</v>
      </c>
      <c r="CH89" s="48">
        <f t="shared" si="35"/>
        <v>3.1876725792693746E-3</v>
      </c>
      <c r="CI89" s="48">
        <f t="shared" si="36"/>
        <v>1.6527551915526222E-2</v>
      </c>
      <c r="CJ89" s="48">
        <f t="shared" si="37"/>
        <v>2.710569803200843E-3</v>
      </c>
      <c r="CK89" s="48">
        <f t="shared" si="12"/>
        <v>1</v>
      </c>
      <c r="CL89" s="48">
        <f t="shared" si="38"/>
        <v>1.1873644873762849E-2</v>
      </c>
      <c r="CM89" s="48">
        <f t="shared" si="39"/>
        <v>0.9593838496362701</v>
      </c>
      <c r="CN89" s="48">
        <f t="shared" si="40"/>
        <v>1.4018937526843177E-2</v>
      </c>
      <c r="CO89" s="48">
        <f t="shared" si="41"/>
        <v>1.4723567963123838E-2</v>
      </c>
      <c r="CP89" s="48">
        <f t="shared" si="13"/>
        <v>0.99999999999999989</v>
      </c>
      <c r="CQ89" s="48">
        <f t="shared" si="42"/>
        <v>2.3512795696028217E-2</v>
      </c>
      <c r="CR89" s="48">
        <f t="shared" si="43"/>
        <v>5.3542727625409715E-3</v>
      </c>
      <c r="CS89" s="48">
        <f t="shared" si="44"/>
        <v>0.95904883189052914</v>
      </c>
      <c r="CT89" s="48">
        <f t="shared" si="45"/>
        <v>1.2084099650901722E-2</v>
      </c>
      <c r="CU89" s="48">
        <f t="shared" si="14"/>
        <v>1</v>
      </c>
      <c r="CV89" s="48">
        <f t="shared" si="46"/>
        <v>5.2217392077918967E-4</v>
      </c>
      <c r="CW89" s="48">
        <f t="shared" si="47"/>
        <v>7.709611161923831E-3</v>
      </c>
      <c r="CX89" s="48">
        <f t="shared" si="48"/>
        <v>1.6363384665430592E-3</v>
      </c>
      <c r="CY89" s="48">
        <f t="shared" si="49"/>
        <v>0.99013187645075396</v>
      </c>
      <c r="CZ89" s="48">
        <f t="shared" si="15"/>
        <v>1</v>
      </c>
      <c r="DA89" s="48"/>
      <c r="DB89" s="48">
        <f>(AQ89*Baseline!B$7 + AV89*Baseline!B$11 + BA89*Baseline!B$16 + BF89*Baseline!B$18)</f>
        <v>62445.555550167985</v>
      </c>
      <c r="DC89" s="48">
        <f>(AR89*Baseline!B$7 + AW89*Baseline!B$11 + BB89*Baseline!B$16 + BG89*Baseline!B$18)</f>
        <v>65284.117300878948</v>
      </c>
      <c r="DD89" s="48">
        <f>(AS89*Baseline!B$7 + AX89*Baseline!B$11 + BC89*Baseline!B$16 + BH89*Baseline!B$18)</f>
        <v>114824.07586209185</v>
      </c>
      <c r="DE89" s="48">
        <f>(AT89*Baseline!B$7 + AY89*Baseline!B$11 + BD89*Baseline!B$16 + BI89*Baseline!B$18)</f>
        <v>1259827.3945715805</v>
      </c>
      <c r="DF89" s="48">
        <f t="shared" si="16"/>
        <v>1502381.1432847192</v>
      </c>
      <c r="DG89" s="48"/>
      <c r="DH89" s="48">
        <f t="shared" si="50"/>
        <v>4.1564389854920995E-2</v>
      </c>
      <c r="DI89" s="48">
        <f t="shared" si="51"/>
        <v>4.3453765106599734E-2</v>
      </c>
      <c r="DJ89" s="48">
        <f t="shared" si="52"/>
        <v>7.6428059800489195E-2</v>
      </c>
      <c r="DK89" s="48">
        <f t="shared" si="53"/>
        <v>0.83855378523799007</v>
      </c>
      <c r="DL89" s="48">
        <f t="shared" si="17"/>
        <v>1</v>
      </c>
      <c r="DM89" s="48"/>
      <c r="DN89" s="48">
        <f>DH89 / (Baseline!B$7/Baseline!B$17)</f>
        <v>4.4367252347372759</v>
      </c>
      <c r="DO89" s="48">
        <f>DI89 / (Baseline!B$11/Baseline!B$17)</f>
        <v>1.0489946877892224</v>
      </c>
      <c r="DP89" s="48">
        <f>DJ89 / (Baseline!B$16/Baseline!B$17)</f>
        <v>1.1810444946659187</v>
      </c>
      <c r="DQ89" s="48">
        <f>DK89 / (Baseline!B$18/Baseline!B$17)</f>
        <v>0.94805908354833601</v>
      </c>
      <c r="DR89" s="71"/>
      <c r="DS89" s="48">
        <f>(AU89*Baseline!B$34)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3.1001066368706694E-2</v>
      </c>
      <c r="DT89" s="48">
        <f>(AZ89*Baseline!B$34) + (Baseline!D$88*(1-Baseline!D$89)*Baseline!B$35) + (Baseline!D$88*Baseline!D$89*((1-Baseline!D$90)*Baseline!B$40 + Baseline!D$90*Baseline!B$41))</f>
        <v>1.0400299960443633E-2</v>
      </c>
      <c r="DU89" s="48">
        <f>(BE89*Baseline!B$34) + (Baseline!F$88*(1-Baseline!F$89)*Baseline!B$35) + (Baseline!F$88*Baseline!F$89*((1-Baseline!F$90)*Baseline!B$40 + Baseline!F$90*Baseline!B$41))</f>
        <v>1.2910844326496328E-2</v>
      </c>
      <c r="DV89" s="48">
        <f>(BJ89*Baseline!B$34) + (Baseline!H$88*(1-Baseline!H$89)*Baseline!B$35) + (Baseline!H$88*Baseline!H$89*((1-Baseline!H$90)*Baseline!B$40 + Baseline!H$90*Baseline!B$41))</f>
        <v>9.305092850384087E-3</v>
      </c>
      <c r="DW89" s="48">
        <f>( DS89*Baseline!B$7 + DT89*Baseline!B$11 + DU89*Baseline!B$16 + DV89*Baseline!B$18 ) / Baseline!B$17</f>
        <v>9.787050752381855E-3</v>
      </c>
    </row>
    <row r="90" spans="1:127">
      <c r="A90" s="7" t="s">
        <v>261</v>
      </c>
      <c r="B90" s="1">
        <f>MIN( MAX( NORMINV( MCrands!B90, (B$5+B$4)/2, (B$5-B$4)/3.29 ), 0 ), 1 )</f>
        <v>0.43589441636026627</v>
      </c>
      <c r="C90" s="1">
        <f>MAX( NORMINV( MCrands!C90, (C$5+C$4)/2, (C$5-C$4)/3.29 ), 0 )</f>
        <v>2.2948333106610708</v>
      </c>
      <c r="D90" s="40"/>
      <c r="E90" s="40">
        <f>Baseline!B$33 * (C90 * Baseline!B$66*Baseline!B$66/Baseline!B$73 + Baseline!B$52*Baseline!B$52/Baseline!B$74 + Baseline!B$53*Baseline!B$53/Baseline!B$75 + Baseline!B$54*Baseline!B$54/Baseline!B$76)</f>
        <v>1.9211768240845457E-5</v>
      </c>
      <c r="F90" s="40">
        <f>Baseline!B$33 * (C90 * Baseline!B$66*Baseline!B$57/Baseline!B$73 + Baseline!B$52*Baseline!B$67/Baseline!B$74 + Baseline!B$53*Baseline!B$55/Baseline!B$75 + Baseline!B$54*Baseline!B$56/Baseline!B$76)</f>
        <v>3.9174039095854219E-8</v>
      </c>
      <c r="G90" s="1">
        <f>Baseline!B$33 * (C90 * Baseline!B$66*Baseline!B$58/Baseline!B$73 + Baseline!B$52*Baseline!B$59/Baseline!B$74 + Baseline!B$53*Baseline!B$68/Baseline!B$75 + Baseline!B$54*Baseline!B$60/Baseline!B$76)</f>
        <v>1.0795722198595941E-7</v>
      </c>
      <c r="H90" s="40">
        <f>Baseline!B$33 * (C90 * Baseline!B$66*Baseline!B$61/Baseline!B$73 + Baseline!B$52*Baseline!B$62/Baseline!B$74 + Baseline!B$53*Baseline!B$63/Baseline!B$75 + Baseline!B$54*Baseline!B$69/Baseline!B$76)</f>
        <v>1.6851571967498187E-9</v>
      </c>
      <c r="I90" s="40">
        <f>Baseline!B$33 * (C90 * Baseline!B$57*Baseline!B$66/Baseline!B$73 + Baseline!B$67*Baseline!B$52/Baseline!B$74 + Baseline!B$55*Baseline!B$53/Baseline!B$75 + Baseline!B$56*Baseline!B$54/Baseline!B$76)</f>
        <v>3.9174039095854219E-8</v>
      </c>
      <c r="J90" s="1">
        <f>Baseline!B$33 * (C90 * Baseline!B$57*Baseline!B$57/Baseline!B$73 + Baseline!B$67*Baseline!B$67/Baseline!B$74 + Baseline!B$55*Baseline!B$55/Baseline!B$75 + Baseline!B$56*Baseline!B$56/Baseline!B$76)</f>
        <v>1.7949605885260874E-6</v>
      </c>
      <c r="K90" s="40">
        <f>Baseline!B$33 * (C90 * Baseline!B$57*Baseline!B$58/Baseline!B$73 + Baseline!B$67*Baseline!B$59/Baseline!B$74 + Baseline!B$55*Baseline!B$68/Baseline!B$75 + Baseline!B$56*Baseline!B$60/Baseline!B$76)</f>
        <v>1.3929202837197409E-8</v>
      </c>
      <c r="L90" s="1">
        <f>Baseline!B$33 * (C90 * Baseline!B$57*Baseline!B$61/Baseline!B$73 + Baseline!B$67*Baseline!B$62/Baseline!B$74 + Baseline!B$55*Baseline!B$63/Baseline!B$75 + Baseline!B$56*Baseline!B$69/Baseline!B$76)</f>
        <v>1.4629419402973371E-8</v>
      </c>
      <c r="M90" s="40">
        <f>Baseline!B$33 * (C90 * Baseline!B$58*Baseline!B$66/Baseline!B$73 + Baseline!B$59*Baseline!B$52/Baseline!B$74 + Baseline!B$68*Baseline!B$53/Baseline!B$75 + Baseline!B$60*Baseline!B$54/Baseline!B$76)</f>
        <v>1.0795722198595941E-7</v>
      </c>
      <c r="N90" s="1">
        <f>Baseline!B$33 * (C90 * Baseline!B$58*Baseline!B$57/Baseline!B$73 + Baseline!B$59*Baseline!B$67/Baseline!B$74 + Baseline!B$68*Baseline!B$55/Baseline!B$75 + Baseline!B$60*Baseline!B$56/Baseline!B$76)</f>
        <v>1.3929202837197409E-8</v>
      </c>
      <c r="O90" s="1">
        <f>Baseline!B$33 * (C90 * Baseline!B$58*Baseline!B$58/Baseline!B$73 + Baseline!B$59*Baseline!B$59/Baseline!B$74 + Baseline!B$68*Baseline!B$68/Baseline!B$75 + Baseline!B$60*Baseline!B$60/Baseline!B$76)</f>
        <v>1.3250167754026045E-6</v>
      </c>
      <c r="P90" s="40">
        <f>Baseline!B$33 * (C90 * Baseline!B$58*Baseline!B$61/Baseline!B$73 + Baseline!B$59*Baseline!B$62/Baseline!B$74 + Baseline!B$68*Baseline!B$63/Baseline!B$75 + Baseline!B$60*Baseline!B$69/Baseline!B$76)</f>
        <v>1.6489720271780898E-9</v>
      </c>
      <c r="Q90" s="40">
        <f>Baseline!B$33 * (C90 * Baseline!B$61*Baseline!B$66/Baseline!B$73 + Baseline!B$62*Baseline!B$52/Baseline!B$74 + Baseline!B$63*Baseline!B$53/Baseline!B$75 + Baseline!B$69*Baseline!B$54/Baseline!B$76)</f>
        <v>1.6851571967498187E-9</v>
      </c>
      <c r="R90" s="40">
        <f>Baseline!B$33 * (C90 * Baseline!B$61*Baseline!B$57/Baseline!B$73 + Baseline!B$62*Baseline!B$67/Baseline!B$74 + Baseline!B$63*Baseline!B$55/Baseline!B$75 + Baseline!B$69*Baseline!B$56/Baseline!B$76)</f>
        <v>1.4629419402973371E-8</v>
      </c>
      <c r="S90" s="40">
        <f>Baseline!B$33 * (C90 * Baseline!B$61*Baseline!B$58/Baseline!B$73 + Baseline!B$62*Baseline!B$59/Baseline!B$74 + Baseline!B$63*Baseline!B$68/Baseline!B$75 + Baseline!B$69*Baseline!B$60/Baseline!B$76)</f>
        <v>1.6489720271780898E-9</v>
      </c>
      <c r="T90" s="40">
        <f>Baseline!B$33 * (C90 * Baseline!B$61*Baseline!B$61/Baseline!B$73 + Baseline!B$62*Baseline!B$62/Baseline!B$74 + Baseline!B$63*Baseline!B$63/Baseline!B$75 + Baseline!B$69*Baseline!B$69/Baseline!B$76)</f>
        <v>9.8551803166479993E-8</v>
      </c>
      <c r="U90" s="40"/>
      <c r="V90" s="40">
        <f>E90 * ( Baseline!B$87 * Baseline!B$7 )</f>
        <v>0.19939894257173499</v>
      </c>
      <c r="W90" s="40">
        <f>F90 * ( Baseline!D$87 * Baseline!B$11 )</f>
        <v>7.226276606044495E-4</v>
      </c>
      <c r="X90" s="40">
        <f>G90 * ( Baseline!F$87 * Baseline!B$16 )</f>
        <v>3.7498692668846657E-3</v>
      </c>
      <c r="Y90" s="40">
        <f>H90 * ( Baseline!H$87 * Baseline!B$18 )</f>
        <v>5.9262507361879102E-4</v>
      </c>
      <c r="Z90" s="48">
        <f t="shared" si="0"/>
        <v>0.20446406457284289</v>
      </c>
      <c r="AA90" s="40">
        <f>I90 * ( Baseline!B$87 * Baseline!B$7 )</f>
        <v>4.0658735177587094E-4</v>
      </c>
      <c r="AB90" s="1">
        <f>J90 * ( Baseline!D$87 * Baseline!B$11 )</f>
        <v>3.3110912249563335E-2</v>
      </c>
      <c r="AC90" s="1">
        <f>K90 * ( Baseline!F$87 * Baseline!B$16 )</f>
        <v>4.8382765571906318E-4</v>
      </c>
      <c r="AD90" s="1">
        <f>L90 * ( Baseline!F$87 * Baseline!B$16 )</f>
        <v>5.0814951702546384E-4</v>
      </c>
      <c r="AE90" s="48">
        <f t="shared" si="1"/>
        <v>3.4509476774083732E-2</v>
      </c>
      <c r="AF90" s="48">
        <f>M90 * ( Baseline!B$87 * Baseline!B$7 )</f>
        <v>1.1204880069922726E-3</v>
      </c>
      <c r="AG90" s="48">
        <f>N90 * ( Baseline!D$87 * Baseline!B$11 )</f>
        <v>2.5694637297163641E-4</v>
      </c>
      <c r="AH90" s="48">
        <f>O90 * ( Baseline!F$87 * Baseline!B$16 )</f>
        <v>4.6024152833749783E-2</v>
      </c>
      <c r="AI90" s="48">
        <f>P90 * ( Baseline!H$87 * Baseline!B$18 )</f>
        <v>5.7989970958586049E-4</v>
      </c>
      <c r="AJ90" s="48">
        <f t="shared" si="2"/>
        <v>4.7981486923299552E-2</v>
      </c>
      <c r="AK90" s="48">
        <f>Q90 * ( Baseline!B$87 * Baseline!B$7 )</f>
        <v>1.7490246545066369E-5</v>
      </c>
      <c r="AL90" s="48">
        <f>R90 * ( Baseline!D$87 * Baseline!B$11 )</f>
        <v>2.698629848534251E-4</v>
      </c>
      <c r="AM90" s="48">
        <f>S90 * ( Baseline!F$87 * Baseline!B$16 )</f>
        <v>5.7276663968546931E-5</v>
      </c>
      <c r="AN90" s="48">
        <f>T90 * ( Baseline!H$87 * Baseline!B$18 )</f>
        <v>3.4658054286831386E-2</v>
      </c>
      <c r="AO90" s="48">
        <f t="shared" si="3"/>
        <v>3.5002684182198422E-2</v>
      </c>
      <c r="AP90" s="48"/>
      <c r="AQ90" s="48">
        <f>V90 * ( (1-Baseline!B$88-Baseline!B$87) + (1-B90)*Baseline!B$88 )</f>
        <v>0.11777577693200686</v>
      </c>
      <c r="AR90" s="48">
        <f>W90 * ( (1-Baseline!B$88-Baseline!B$87) + (1-B90)*Baseline!B$88 )</f>
        <v>4.2682289616269889E-4</v>
      </c>
      <c r="AS90" s="48">
        <f>X90 * ( (1-Baseline!B$88-Baseline!B$87) + (1-B90)*Baseline!B$88 )</f>
        <v>2.214875167364102E-3</v>
      </c>
      <c r="AT90" s="48">
        <f>Y90 * ( (1-Baseline!B$88-Baseline!B$87) + (1-B90)*Baseline!B$88 )</f>
        <v>3.5003635212223363E-4</v>
      </c>
      <c r="AU90" s="48">
        <f t="shared" si="4"/>
        <v>0.12076751134765588</v>
      </c>
      <c r="AV90" s="48">
        <f>AA90 * ( (1-Baseline!D$88-Baseline!D$87) + (1-B90)*Baseline!D$88 )</f>
        <v>3.2369138794282492E-4</v>
      </c>
      <c r="AW90" s="48">
        <f>AB90 * ( (1-Baseline!D$88-Baseline!D$87) + (1-B90)*Baseline!D$88 )</f>
        <v>2.6360183353717117E-2</v>
      </c>
      <c r="AX90" s="48">
        <f>AC90 * ( (1-Baseline!D$88-Baseline!D$87) + (1-B90)*Baseline!D$88 )</f>
        <v>3.8518376117896972E-4</v>
      </c>
      <c r="AY90" s="48">
        <f>AD90 * ( (1-Baseline!D$88-Baseline!D$87) + (1-B90)*Baseline!D$88 )</f>
        <v>4.0454682549770815E-4</v>
      </c>
      <c r="AZ90" s="48">
        <f t="shared" si="5"/>
        <v>2.747360532833662E-2</v>
      </c>
      <c r="BA90" s="48">
        <f>AF90 * ( (1-Baseline!F$88-Baseline!F$87) + (1-Baseline!B$36)*Baseline!F$88 )</f>
        <v>8.0633902544786321E-4</v>
      </c>
      <c r="BB90" s="48">
        <f>AG90 * ( (1-Baseline!F$88-Baseline!F$87) + (1-Baseline!B$36)*Baseline!F$88 )</f>
        <v>1.8490683227432466E-4</v>
      </c>
      <c r="BC90" s="48">
        <f>AH90 * ( (1-Baseline!F$88-Baseline!F$87) + (1-Baseline!B$36)*Baseline!F$88 )</f>
        <v>3.3120453152057028E-2</v>
      </c>
      <c r="BD90" s="48">
        <f>AI90 * ( (1-Baseline!F$88-Baseline!F$87) + (1-Baseline!B$36)*Baseline!F$88 )</f>
        <v>4.1731438780869196E-4</v>
      </c>
      <c r="BE90" s="48">
        <f t="shared" si="6"/>
        <v>3.4529013397587904E-2</v>
      </c>
      <c r="BF90" s="48">
        <f>AK90 * ( (1-Baseline!H$88-Baseline!H$87) + (1-Baseline!B$36)*Baseline!H$88 )</f>
        <v>1.3857872142586984E-5</v>
      </c>
      <c r="BG90" s="48">
        <f>AL90 * ( (1-Baseline!H$88-Baseline!H$87) + (1-Baseline!B$36)*Baseline!H$88 )</f>
        <v>2.1381784015906576E-4</v>
      </c>
      <c r="BH90" s="48">
        <f>AM90 * ( (1-Baseline!H$88-Baseline!H$87) + (1-Baseline!B$36)*Baseline!H$88 )</f>
        <v>4.5381446395559099E-5</v>
      </c>
      <c r="BI90" s="48">
        <f>AN90 * ( (1-Baseline!H$88-Baseline!H$87) + (1-Baseline!B$36)*Baseline!H$88 )</f>
        <v>2.7460269572542242E-2</v>
      </c>
      <c r="BJ90" s="48">
        <f t="shared" si="7"/>
        <v>2.7733326731239454E-2</v>
      </c>
      <c r="BK90" s="48"/>
      <c r="BL90" s="48">
        <f t="shared" si="18"/>
        <v>0.97522732411834945</v>
      </c>
      <c r="BM90" s="48">
        <f t="shared" si="19"/>
        <v>3.5342526429479461E-3</v>
      </c>
      <c r="BN90" s="48">
        <f t="shared" si="20"/>
        <v>1.8339991796204991E-2</v>
      </c>
      <c r="BO90" s="48">
        <f t="shared" si="21"/>
        <v>2.8984314424976175E-3</v>
      </c>
      <c r="BP90" s="48">
        <f t="shared" si="8"/>
        <v>1</v>
      </c>
      <c r="BQ90" s="48">
        <f t="shared" si="22"/>
        <v>1.1781904270458657E-2</v>
      </c>
      <c r="BR90" s="48">
        <f t="shared" si="23"/>
        <v>0.95947303015701746</v>
      </c>
      <c r="BS90" s="48">
        <f t="shared" si="24"/>
        <v>1.4020138841467827E-2</v>
      </c>
      <c r="BT90" s="48">
        <f t="shared" si="25"/>
        <v>1.4724926731056062E-2</v>
      </c>
      <c r="BU90" s="48">
        <f t="shared" si="9"/>
        <v>1</v>
      </c>
      <c r="BV90" s="48">
        <f t="shared" si="26"/>
        <v>2.3352506953013365E-2</v>
      </c>
      <c r="BW90" s="48">
        <f t="shared" si="27"/>
        <v>5.3551148463234603E-3</v>
      </c>
      <c r="BX90" s="48">
        <f t="shared" si="28"/>
        <v>0.95920647284902505</v>
      </c>
      <c r="BY90" s="48">
        <f t="shared" si="29"/>
        <v>1.2085905351638119E-2</v>
      </c>
      <c r="BZ90" s="48">
        <f t="shared" si="10"/>
        <v>1</v>
      </c>
      <c r="CA90" s="48">
        <f t="shared" si="30"/>
        <v>4.9968300870941536E-4</v>
      </c>
      <c r="CB90" s="48">
        <f t="shared" si="31"/>
        <v>7.7097797257123313E-3</v>
      </c>
      <c r="CC90" s="48">
        <f t="shared" si="32"/>
        <v>1.6363506201526269E-3</v>
      </c>
      <c r="CD90" s="48">
        <f t="shared" si="33"/>
        <v>0.99015418664542565</v>
      </c>
      <c r="CE90" s="48">
        <f t="shared" si="11"/>
        <v>1</v>
      </c>
      <c r="CF90" s="48"/>
      <c r="CG90" s="48">
        <f t="shared" si="34"/>
        <v>0.97522732411834945</v>
      </c>
      <c r="CH90" s="48">
        <f t="shared" si="35"/>
        <v>3.5342526429479461E-3</v>
      </c>
      <c r="CI90" s="48">
        <f t="shared" si="36"/>
        <v>1.8339991796204991E-2</v>
      </c>
      <c r="CJ90" s="48">
        <f t="shared" si="37"/>
        <v>2.8984314424976175E-3</v>
      </c>
      <c r="CK90" s="48">
        <f t="shared" si="12"/>
        <v>1</v>
      </c>
      <c r="CL90" s="48">
        <f t="shared" si="38"/>
        <v>1.1781904270458657E-2</v>
      </c>
      <c r="CM90" s="48">
        <f t="shared" si="39"/>
        <v>0.95947303015701746</v>
      </c>
      <c r="CN90" s="48">
        <f t="shared" si="40"/>
        <v>1.4020138841467827E-2</v>
      </c>
      <c r="CO90" s="48">
        <f t="shared" si="41"/>
        <v>1.4724926731056062E-2</v>
      </c>
      <c r="CP90" s="48">
        <f t="shared" si="13"/>
        <v>1</v>
      </c>
      <c r="CQ90" s="48">
        <f t="shared" si="42"/>
        <v>2.3352506953013365E-2</v>
      </c>
      <c r="CR90" s="48">
        <f t="shared" si="43"/>
        <v>5.3551148463234603E-3</v>
      </c>
      <c r="CS90" s="48">
        <f t="shared" si="44"/>
        <v>0.95920647284902505</v>
      </c>
      <c r="CT90" s="48">
        <f t="shared" si="45"/>
        <v>1.2085905351638119E-2</v>
      </c>
      <c r="CU90" s="48">
        <f t="shared" si="14"/>
        <v>1</v>
      </c>
      <c r="CV90" s="48">
        <f t="shared" si="46"/>
        <v>4.9968300870941536E-4</v>
      </c>
      <c r="CW90" s="48">
        <f t="shared" si="47"/>
        <v>7.7097797257123313E-3</v>
      </c>
      <c r="CX90" s="48">
        <f t="shared" si="48"/>
        <v>1.6363506201526269E-3</v>
      </c>
      <c r="CY90" s="48">
        <f t="shared" si="49"/>
        <v>0.99015418664542565</v>
      </c>
      <c r="CZ90" s="48">
        <f t="shared" si="15"/>
        <v>1</v>
      </c>
      <c r="DA90" s="48"/>
      <c r="DB90" s="48">
        <f>(AQ90*Baseline!B$7 + AV90*Baseline!B$11 + BA90*Baseline!B$16 + BF90*Baseline!B$18)</f>
        <v>61151.37768589957</v>
      </c>
      <c r="DC90" s="48">
        <f>(AR90*Baseline!B$7 + AW90*Baseline!B$11 + BB90*Baseline!B$16 + BG90*Baseline!B$18)</f>
        <v>67148.212153244676</v>
      </c>
      <c r="DD90" s="48">
        <f>(AS90*Baseline!B$7 + AX90*Baseline!B$11 + BC90*Baseline!B$16 + BH90*Baseline!B$18)</f>
        <v>114938.12623914584</v>
      </c>
      <c r="DE90" s="48">
        <f>(AT90*Baseline!B$7 + AY90*Baseline!B$11 + BD90*Baseline!B$16 + BI90*Baseline!B$18)</f>
        <v>1259863.5739391609</v>
      </c>
      <c r="DF90" s="48">
        <f t="shared" si="16"/>
        <v>1503101.2900174509</v>
      </c>
      <c r="DG90" s="48"/>
      <c r="DH90" s="48">
        <f t="shared" si="50"/>
        <v>4.0683470962352516E-2</v>
      </c>
      <c r="DI90" s="48">
        <f t="shared" si="51"/>
        <v>4.4673111918136325E-2</v>
      </c>
      <c r="DJ90" s="48">
        <f t="shared" si="52"/>
        <v>7.6467319270154724E-2</v>
      </c>
      <c r="DK90" s="48">
        <f t="shared" si="53"/>
        <v>0.83817609784935654</v>
      </c>
      <c r="DL90" s="48">
        <f t="shared" si="17"/>
        <v>1</v>
      </c>
      <c r="DM90" s="48"/>
      <c r="DN90" s="48">
        <f>DH90 / (Baseline!B$7/Baseline!B$17)</f>
        <v>4.3426929370406784</v>
      </c>
      <c r="DO90" s="48">
        <f>DI90 / (Baseline!B$11/Baseline!B$17)</f>
        <v>1.0784303034311991</v>
      </c>
      <c r="DP90" s="48">
        <f>DJ90 / (Baseline!B$16/Baseline!B$17)</f>
        <v>1.1816511721170146</v>
      </c>
      <c r="DQ90" s="48">
        <f>DK90 / (Baseline!B$18/Baseline!B$17)</f>
        <v>0.94763207461242849</v>
      </c>
      <c r="DR90" s="71"/>
      <c r="DS90" s="48">
        <f>(AU90*Baseline!B$34)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3.0644657952148383E-2</v>
      </c>
      <c r="DT90" s="48">
        <f>(AZ90*Baseline!B$34) + (Baseline!D$88*(1-Baseline!D$89)*Baseline!B$35) + (Baseline!D$88*Baseline!D$89*((1-Baseline!D$90)*Baseline!B$40 + Baseline!D$90*Baseline!B$41))</f>
        <v>1.0534608799250497E-2</v>
      </c>
      <c r="DU90" s="48">
        <f>(BE90*Baseline!B$34) + (Baseline!F$88*(1-Baseline!F$89)*Baseline!B$35) + (Baseline!F$88*Baseline!F$89*((1-Baseline!F$90)*Baseline!B$40 + Baseline!F$90*Baseline!B$41))</f>
        <v>1.2909992009638188E-2</v>
      </c>
      <c r="DV90" s="48">
        <f>(BJ90*Baseline!B$34) + (Baseline!H$88*(1-Baseline!H$89)*Baseline!B$35) + (Baseline!H$88*Baseline!H$89*((1-Baseline!H$90)*Baseline!B$40 + Baseline!H$90*Baseline!B$41))</f>
        <v>9.30499900968592E-3</v>
      </c>
      <c r="DW90" s="48">
        <f>( DS90*Baseline!B$7 + DT90*Baseline!B$11 + DU90*Baseline!B$16 + DV90*Baseline!B$18 ) / Baseline!B$17</f>
        <v>9.7891373052394984E-3</v>
      </c>
    </row>
    <row r="91" spans="1:127">
      <c r="A91" s="7" t="s">
        <v>265</v>
      </c>
      <c r="B91" s="1">
        <f>MIN( MAX( NORMINV( MCrands!B91, (B$5+B$4)/2, (B$5-B$4)/3.29 ), 0 ), 1 )</f>
        <v>0.46667099192463141</v>
      </c>
      <c r="C91" s="1">
        <f>MAX( NORMINV( MCrands!C91, (C$5+C$4)/2, (C$5-C$4)/3.29 ), 0 )</f>
        <v>2.6370249757568232</v>
      </c>
      <c r="D91" s="40"/>
      <c r="E91" s="40">
        <f>Baseline!B$33 * (C91 * Baseline!B$66*Baseline!B$66/Baseline!B$73 + Baseline!B$52*Baseline!B$52/Baseline!B$74 + Baseline!B$53*Baseline!B$53/Baseline!B$75 + Baseline!B$54*Baseline!B$54/Baseline!B$76)</f>
        <v>2.2075242716854954E-5</v>
      </c>
      <c r="F91" s="40">
        <f>Baseline!B$33 * (C91 * Baseline!B$66*Baseline!B$57/Baseline!B$73 + Baseline!B$52*Baseline!B$67/Baseline!B$74 + Baseline!B$53*Baseline!B$55/Baseline!B$75 + Baseline!B$54*Baseline!B$56/Baseline!B$76)</f>
        <v>3.9556984528954787E-8</v>
      </c>
      <c r="G91" s="1">
        <f>Baseline!B$33 * (C91 * Baseline!B$66*Baseline!B$58/Baseline!B$73 + Baseline!B$52*Baseline!B$59/Baseline!B$74 + Baseline!B$53*Baseline!B$68/Baseline!B$75 + Baseline!B$54*Baseline!B$60/Baseline!B$76)</f>
        <v>1.0889862950899832E-7</v>
      </c>
      <c r="H91" s="40">
        <f>Baseline!B$33 * (C91 * Baseline!B$66*Baseline!B$61/Baseline!B$73 + Baseline!B$52*Baseline!B$62/Baseline!B$74 + Baseline!B$53*Baseline!B$63/Baseline!B$75 + Baseline!B$54*Baseline!B$69/Baseline!B$76)</f>
        <v>1.7792979490537083E-9</v>
      </c>
      <c r="I91" s="40">
        <f>Baseline!B$33 * (C91 * Baseline!B$57*Baseline!B$66/Baseline!B$73 + Baseline!B$67*Baseline!B$52/Baseline!B$74 + Baseline!B$55*Baseline!B$53/Baseline!B$75 + Baseline!B$56*Baseline!B$54/Baseline!B$76)</f>
        <v>3.9556984528954787E-8</v>
      </c>
      <c r="J91" s="1">
        <f>Baseline!B$33 * (C91 * Baseline!B$57*Baseline!B$57/Baseline!B$73 + Baseline!B$67*Baseline!B$67/Baseline!B$74 + Baseline!B$55*Baseline!B$55/Baseline!B$75 + Baseline!B$56*Baseline!B$56/Baseline!B$76)</f>
        <v>1.7949606397391176E-6</v>
      </c>
      <c r="K91" s="40">
        <f>Baseline!B$33 * (C91 * Baseline!B$57*Baseline!B$58/Baseline!B$73 + Baseline!B$67*Baseline!B$59/Baseline!B$74 + Baseline!B$55*Baseline!B$68/Baseline!B$75 + Baseline!B$56*Baseline!B$60/Baseline!B$76)</f>
        <v>1.392932873589658E-8</v>
      </c>
      <c r="L91" s="1">
        <f>Baseline!B$33 * (C91 * Baseline!B$57*Baseline!B$61/Baseline!B$73 + Baseline!B$67*Baseline!B$62/Baseline!B$74 + Baseline!B$55*Baseline!B$63/Baseline!B$75 + Baseline!B$56*Baseline!B$69/Baseline!B$76)</f>
        <v>1.4629431992843288E-8</v>
      </c>
      <c r="M91" s="40">
        <f>Baseline!B$33 * (C91 * Baseline!B$58*Baseline!B$66/Baseline!B$73 + Baseline!B$59*Baseline!B$52/Baseline!B$74 + Baseline!B$68*Baseline!B$53/Baseline!B$75 + Baseline!B$60*Baseline!B$54/Baseline!B$76)</f>
        <v>1.0889862950899832E-7</v>
      </c>
      <c r="N91" s="1">
        <f>Baseline!B$33 * (C91 * Baseline!B$58*Baseline!B$57/Baseline!B$73 + Baseline!B$59*Baseline!B$67/Baseline!B$74 + Baseline!B$68*Baseline!B$55/Baseline!B$75 + Baseline!B$60*Baseline!B$56/Baseline!B$76)</f>
        <v>1.392932873589658E-8</v>
      </c>
      <c r="O91" s="1">
        <f>Baseline!B$33 * (C91 * Baseline!B$58*Baseline!B$58/Baseline!B$73 + Baseline!B$59*Baseline!B$59/Baseline!B$74 + Baseline!B$68*Baseline!B$68/Baseline!B$75 + Baseline!B$60*Baseline!B$60/Baseline!B$76)</f>
        <v>1.3250170849035732E-6</v>
      </c>
      <c r="P91" s="40">
        <f>Baseline!B$33 * (C91 * Baseline!B$58*Baseline!B$61/Baseline!B$73 + Baseline!B$59*Baseline!B$62/Baseline!B$74 + Baseline!B$68*Baseline!B$63/Baseline!B$75 + Baseline!B$60*Baseline!B$69/Baseline!B$76)</f>
        <v>1.6490029772749691E-9</v>
      </c>
      <c r="Q91" s="40">
        <f>Baseline!B$33 * (C91 * Baseline!B$61*Baseline!B$66/Baseline!B$73 + Baseline!B$62*Baseline!B$52/Baseline!B$74 + Baseline!B$63*Baseline!B$53/Baseline!B$75 + Baseline!B$69*Baseline!B$54/Baseline!B$76)</f>
        <v>1.7792979490537083E-9</v>
      </c>
      <c r="R91" s="40">
        <f>Baseline!B$33 * (C91 * Baseline!B$61*Baseline!B$57/Baseline!B$73 + Baseline!B$62*Baseline!B$67/Baseline!B$74 + Baseline!B$63*Baseline!B$55/Baseline!B$75 + Baseline!B$69*Baseline!B$56/Baseline!B$76)</f>
        <v>1.4629431992843288E-8</v>
      </c>
      <c r="S91" s="40">
        <f>Baseline!B$33 * (C91 * Baseline!B$61*Baseline!B$58/Baseline!B$73 + Baseline!B$62*Baseline!B$59/Baseline!B$74 + Baseline!B$63*Baseline!B$68/Baseline!B$75 + Baseline!B$69*Baseline!B$60/Baseline!B$76)</f>
        <v>1.6490029772749691E-9</v>
      </c>
      <c r="T91" s="40">
        <f>Baseline!B$33 * (C91 * Baseline!B$61*Baseline!B$61/Baseline!B$73 + Baseline!B$62*Baseline!B$62/Baseline!B$74 + Baseline!B$63*Baseline!B$63/Baseline!B$75 + Baseline!B$69*Baseline!B$69/Baseline!B$76)</f>
        <v>9.8551806261489678E-8</v>
      </c>
      <c r="U91" s="40"/>
      <c r="V91" s="40">
        <f>E91 * ( Baseline!B$87 * Baseline!B$7 )</f>
        <v>0.22911894415823755</v>
      </c>
      <c r="W91" s="40">
        <f>F91 * ( Baseline!D$87 * Baseline!B$11 )</f>
        <v>7.2969170017880901E-4</v>
      </c>
      <c r="X91" s="40">
        <f>G91 * ( Baseline!F$87 * Baseline!B$16 )</f>
        <v>3.7825688405983791E-3</v>
      </c>
      <c r="Y91" s="40">
        <f>H91 * ( Baseline!H$87 * Baseline!B$18 )</f>
        <v>6.257318783561912E-4</v>
      </c>
      <c r="Z91" s="48">
        <f t="shared" si="0"/>
        <v>0.23425693657737093</v>
      </c>
      <c r="AA91" s="40">
        <f>I91 * ( Baseline!B$87 * Baseline!B$7 )</f>
        <v>4.1056194242602176E-4</v>
      </c>
      <c r="AB91" s="1">
        <f>J91 * ( Baseline!D$87 * Baseline!B$11 )</f>
        <v>3.3110913194269398E-2</v>
      </c>
      <c r="AC91" s="1">
        <f>K91 * ( Baseline!F$87 * Baseline!B$16 )</f>
        <v>4.8383202878141216E-4</v>
      </c>
      <c r="AD91" s="1">
        <f>L91 * ( Baseline!F$87 * Baseline!B$16 )</f>
        <v>5.0814995433169868E-4</v>
      </c>
      <c r="AE91" s="48">
        <f t="shared" si="1"/>
        <v>3.4513457119808529E-2</v>
      </c>
      <c r="AF91" s="48">
        <f>M91 * ( Baseline!B$87 * Baseline!B$7 )</f>
        <v>1.1302588756738935E-3</v>
      </c>
      <c r="AG91" s="48">
        <f>N91 * ( Baseline!D$87 * Baseline!B$11 )</f>
        <v>2.5694869537403749E-4</v>
      </c>
      <c r="AH91" s="48">
        <f>O91 * ( Baseline!F$87 * Baseline!B$16 )</f>
        <v>4.602416358419472E-2</v>
      </c>
      <c r="AI91" s="48">
        <f>P91 * ( Baseline!H$87 * Baseline!B$18 )</f>
        <v>5.7991059391373026E-4</v>
      </c>
      <c r="AJ91" s="48">
        <f t="shared" si="2"/>
        <v>4.7991281749156386E-2</v>
      </c>
      <c r="AK91" s="48">
        <f>Q91 * ( Baseline!B$87 * Baseline!B$7 )</f>
        <v>1.8467333413228437E-5</v>
      </c>
      <c r="AL91" s="48">
        <f>R91 * ( Baseline!D$87 * Baseline!B$11 )</f>
        <v>2.6986321709366522E-4</v>
      </c>
      <c r="AM91" s="48">
        <f>S91 * ( Baseline!F$87 * Baseline!B$16 )</f>
        <v>5.7277739013041037E-5</v>
      </c>
      <c r="AN91" s="48">
        <f>T91 * ( Baseline!H$87 * Baseline!B$18 )</f>
        <v>3.4658055375264167E-2</v>
      </c>
      <c r="AO91" s="48">
        <f t="shared" si="3"/>
        <v>3.50036636647841E-2</v>
      </c>
      <c r="AP91" s="48"/>
      <c r="AQ91" s="48">
        <f>V91 * ( (1-Baseline!B$88-Baseline!B$87) + (1-B91)*Baseline!B$88 )</f>
        <v>0.12905418195749768</v>
      </c>
      <c r="AR91" s="48">
        <f>W91 * ( (1-Baseline!B$88-Baseline!B$87) + (1-B91)*Baseline!B$88 )</f>
        <v>4.1100820272074458E-4</v>
      </c>
      <c r="AS91" s="48">
        <f>X91 * ( (1-Baseline!B$88-Baseline!B$87) + (1-B91)*Baseline!B$88 )</f>
        <v>2.1305803813595021E-3</v>
      </c>
      <c r="AT91" s="48">
        <f>Y91 * ( (1-Baseline!B$88-Baseline!B$87) + (1-B91)*Baseline!B$88 )</f>
        <v>3.524515006066702E-4</v>
      </c>
      <c r="AU91" s="48">
        <f t="shared" si="4"/>
        <v>0.13194822204218459</v>
      </c>
      <c r="AV91" s="48">
        <f>AA91 * ( (1-Baseline!D$88-Baseline!D$87) + (1-B91)*Baseline!D$88 )</f>
        <v>3.2119484050658221E-4</v>
      </c>
      <c r="AW91" s="48">
        <f>AB91 * ( (1-Baseline!D$88-Baseline!D$87) + (1-B91)*Baseline!D$88 )</f>
        <v>2.5903653951990339E-2</v>
      </c>
      <c r="AX91" s="48">
        <f>AC91 * ( (1-Baseline!D$88-Baseline!D$87) + (1-B91)*Baseline!D$88 )</f>
        <v>3.7851621218989079E-4</v>
      </c>
      <c r="AY91" s="48">
        <f>AD91 * ( (1-Baseline!D$88-Baseline!D$87) + (1-B91)*Baseline!D$88 )</f>
        <v>3.9754084991549447E-4</v>
      </c>
      <c r="AZ91" s="48">
        <f t="shared" si="5"/>
        <v>2.7000905854602304E-2</v>
      </c>
      <c r="BA91" s="48">
        <f>AF91 * ( (1-Baseline!F$88-Baseline!F$87) + (1-Baseline!B$36)*Baseline!F$88 )</f>
        <v>8.1337045521895541E-4</v>
      </c>
      <c r="BB91" s="48">
        <f>AG91 * ( (1-Baseline!F$88-Baseline!F$87) + (1-Baseline!B$36)*Baseline!F$88 )</f>
        <v>1.8490850354940935E-4</v>
      </c>
      <c r="BC91" s="48">
        <f>AH91 * ( (1-Baseline!F$88-Baseline!F$87) + (1-Baseline!B$36)*Baseline!F$88 )</f>
        <v>3.3120460888421216E-2</v>
      </c>
      <c r="BD91" s="48">
        <f>AI91 * ( (1-Baseline!F$88-Baseline!F$87) + (1-Baseline!B$36)*Baseline!F$88 )</f>
        <v>4.1732222051932554E-4</v>
      </c>
      <c r="BE91" s="48">
        <f t="shared" si="6"/>
        <v>3.45360620677089E-2</v>
      </c>
      <c r="BF91" s="48">
        <f>AK91 * ( (1-Baseline!H$88-Baseline!H$87) + (1-Baseline!B$36)*Baseline!H$88 )</f>
        <v>1.4632037609969153E-5</v>
      </c>
      <c r="BG91" s="48">
        <f>AL91 * ( (1-Baseline!H$88-Baseline!H$87) + (1-Baseline!B$36)*Baseline!H$88 )</f>
        <v>2.138180241676528E-4</v>
      </c>
      <c r="BH91" s="48">
        <f>AM91 * ( (1-Baseline!H$88-Baseline!H$87) + (1-Baseline!B$36)*Baseline!H$88 )</f>
        <v>4.5382298174812667E-5</v>
      </c>
      <c r="BI91" s="48">
        <f>AN91 * ( (1-Baseline!H$88-Baseline!H$87) + (1-Baseline!B$36)*Baseline!H$88 )</f>
        <v>2.7460270434929303E-2</v>
      </c>
      <c r="BJ91" s="48">
        <f t="shared" si="7"/>
        <v>2.7734102794881737E-2</v>
      </c>
      <c r="BK91" s="48"/>
      <c r="BL91" s="48">
        <f t="shared" si="18"/>
        <v>0.97806685046683184</v>
      </c>
      <c r="BM91" s="48">
        <f t="shared" si="19"/>
        <v>3.1149203555720737E-3</v>
      </c>
      <c r="BN91" s="48">
        <f t="shared" si="20"/>
        <v>1.6147094279742123E-2</v>
      </c>
      <c r="BO91" s="48">
        <f t="shared" si="21"/>
        <v>2.6711348978540194E-3</v>
      </c>
      <c r="BP91" s="48">
        <f t="shared" si="8"/>
        <v>1</v>
      </c>
      <c r="BQ91" s="48">
        <f t="shared" si="22"/>
        <v>1.189570610098011E-2</v>
      </c>
      <c r="BR91" s="48">
        <f t="shared" si="23"/>
        <v>0.95936240404227258</v>
      </c>
      <c r="BS91" s="48">
        <f t="shared" si="24"/>
        <v>1.4018648641944459E-2</v>
      </c>
      <c r="BT91" s="48">
        <f t="shared" si="25"/>
        <v>1.4723241214802934E-2</v>
      </c>
      <c r="BU91" s="48">
        <f t="shared" si="9"/>
        <v>1</v>
      </c>
      <c r="BV91" s="48">
        <f t="shared" si="26"/>
        <v>2.3551337544631464E-2</v>
      </c>
      <c r="BW91" s="48">
        <f t="shared" si="27"/>
        <v>5.3540702812871687E-3</v>
      </c>
      <c r="BX91" s="48">
        <f t="shared" si="28"/>
        <v>0.95901092670865695</v>
      </c>
      <c r="BY91" s="48">
        <f t="shared" si="29"/>
        <v>1.2083665465424337E-2</v>
      </c>
      <c r="BZ91" s="48">
        <f t="shared" si="10"/>
        <v>1</v>
      </c>
      <c r="CA91" s="48">
        <f t="shared" si="30"/>
        <v>5.2758287218396922E-4</v>
      </c>
      <c r="CB91" s="48">
        <f t="shared" si="31"/>
        <v>7.7095706231792155E-3</v>
      </c>
      <c r="CC91" s="48">
        <f t="shared" si="32"/>
        <v>1.636335543660993E-3</v>
      </c>
      <c r="CD91" s="48">
        <f t="shared" si="33"/>
        <v>0.99012651096097581</v>
      </c>
      <c r="CE91" s="48">
        <f t="shared" si="11"/>
        <v>1</v>
      </c>
      <c r="CF91" s="48"/>
      <c r="CG91" s="48">
        <f t="shared" si="34"/>
        <v>0.97806685046683184</v>
      </c>
      <c r="CH91" s="48">
        <f t="shared" si="35"/>
        <v>3.1149203555720737E-3</v>
      </c>
      <c r="CI91" s="48">
        <f t="shared" si="36"/>
        <v>1.6147094279742123E-2</v>
      </c>
      <c r="CJ91" s="48">
        <f t="shared" si="37"/>
        <v>2.6711348978540194E-3</v>
      </c>
      <c r="CK91" s="48">
        <f t="shared" si="12"/>
        <v>1</v>
      </c>
      <c r="CL91" s="48">
        <f t="shared" si="38"/>
        <v>1.189570610098011E-2</v>
      </c>
      <c r="CM91" s="48">
        <f t="shared" si="39"/>
        <v>0.95936240404227258</v>
      </c>
      <c r="CN91" s="48">
        <f t="shared" si="40"/>
        <v>1.4018648641944459E-2</v>
      </c>
      <c r="CO91" s="48">
        <f t="shared" si="41"/>
        <v>1.4723241214802934E-2</v>
      </c>
      <c r="CP91" s="48">
        <f t="shared" si="13"/>
        <v>1</v>
      </c>
      <c r="CQ91" s="48">
        <f t="shared" si="42"/>
        <v>2.3551337544631464E-2</v>
      </c>
      <c r="CR91" s="48">
        <f t="shared" si="43"/>
        <v>5.3540702812871687E-3</v>
      </c>
      <c r="CS91" s="48">
        <f t="shared" si="44"/>
        <v>0.95901092670865695</v>
      </c>
      <c r="CT91" s="48">
        <f t="shared" si="45"/>
        <v>1.2083665465424337E-2</v>
      </c>
      <c r="CU91" s="48">
        <f t="shared" si="14"/>
        <v>1</v>
      </c>
      <c r="CV91" s="48">
        <f t="shared" si="46"/>
        <v>5.2758287218396922E-4</v>
      </c>
      <c r="CW91" s="48">
        <f t="shared" si="47"/>
        <v>7.7095706231792155E-3</v>
      </c>
      <c r="CX91" s="48">
        <f t="shared" si="48"/>
        <v>1.636335543660993E-3</v>
      </c>
      <c r="CY91" s="48">
        <f t="shared" si="49"/>
        <v>0.99012651096097581</v>
      </c>
      <c r="CZ91" s="48">
        <f t="shared" si="15"/>
        <v>1</v>
      </c>
      <c r="DA91" s="48"/>
      <c r="DB91" s="48">
        <f>(AQ91*Baseline!B$7 + AV91*Baseline!B$11 + BA91*Baseline!B$16 + BF91*Baseline!B$18)</f>
        <v>66675.056436647297</v>
      </c>
      <c r="DC91" s="48">
        <f>(AR91*Baseline!B$7 + AW91*Baseline!B$11 + BB91*Baseline!B$16 + BG91*Baseline!B$18)</f>
        <v>66161.504097326993</v>
      </c>
      <c r="DD91" s="48">
        <f>(AS91*Baseline!B$7 + AX91*Baseline!B$11 + BC91*Baseline!B$16 + BH91*Baseline!B$18)</f>
        <v>114883.0092710359</v>
      </c>
      <c r="DE91" s="48">
        <f>(AT91*Baseline!B$7 + AY91*Baseline!B$11 + BD91*Baseline!B$16 + BI91*Baseline!B$18)</f>
        <v>1259849.7863236933</v>
      </c>
      <c r="DF91" s="48">
        <f t="shared" si="16"/>
        <v>1507569.3561287036</v>
      </c>
      <c r="DG91" s="48"/>
      <c r="DH91" s="48">
        <f t="shared" si="50"/>
        <v>4.4226858396659491E-2</v>
      </c>
      <c r="DI91" s="48">
        <f t="shared" si="51"/>
        <v>4.3886209167333781E-2</v>
      </c>
      <c r="DJ91" s="48">
        <f t="shared" si="52"/>
        <v>7.6204128721510153E-2</v>
      </c>
      <c r="DK91" s="48">
        <f t="shared" si="53"/>
        <v>0.83568280371449655</v>
      </c>
      <c r="DL91" s="48">
        <f t="shared" si="17"/>
        <v>1</v>
      </c>
      <c r="DM91" s="48"/>
      <c r="DN91" s="48">
        <f>DH91 / (Baseline!B$7/Baseline!B$17)</f>
        <v>4.7209262396613694</v>
      </c>
      <c r="DO91" s="48">
        <f>DI91 / (Baseline!B$11/Baseline!B$17)</f>
        <v>1.0594340943944538</v>
      </c>
      <c r="DP91" s="48">
        <f>DJ91 / (Baseline!B$16/Baseline!B$17)</f>
        <v>1.1775840827608777</v>
      </c>
      <c r="DQ91" s="48">
        <f>DK91 / (Baseline!B$18/Baseline!B$17)</f>
        <v>0.94481318547958548</v>
      </c>
      <c r="DR91" s="71"/>
      <c r="DS91" s="48">
        <f>(AU91*Baseline!B$34)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3.2321764556327688E-2</v>
      </c>
      <c r="DT91" s="48">
        <f>(AZ91*Baseline!B$34) + (Baseline!D$88*(1-Baseline!D$89)*Baseline!B$35) + (Baseline!D$88*Baseline!D$89*((1-Baseline!D$90)*Baseline!B$40 + Baseline!D$90*Baseline!B$41))</f>
        <v>1.0463703878190348E-2</v>
      </c>
      <c r="DU91" s="48">
        <f>(BE91*Baseline!B$34) + (Baseline!F$88*(1-Baseline!F$89)*Baseline!B$35) + (Baseline!F$88*Baseline!F$89*((1-Baseline!F$90)*Baseline!B$40 + Baseline!F$90*Baseline!B$41))</f>
        <v>1.2911049310156339E-2</v>
      </c>
      <c r="DV91" s="48">
        <f>(BJ91*Baseline!B$34) + (Baseline!H$88*(1-Baseline!H$89)*Baseline!B$35) + (Baseline!H$88*Baseline!H$89*((1-Baseline!H$90)*Baseline!B$40 + Baseline!H$90*Baseline!B$41))</f>
        <v>9.3051154192322627E-3</v>
      </c>
      <c r="DW91" s="48">
        <f>( DS91*Baseline!B$7 + DT91*Baseline!B$11 + DU91*Baseline!B$16 + DV91*Baseline!B$18 ) / Baseline!B$17</f>
        <v>9.8020830782171876E-3</v>
      </c>
    </row>
    <row r="92" spans="1:127">
      <c r="A92" s="7" t="s">
        <v>270</v>
      </c>
      <c r="B92" s="1">
        <f>MIN( MAX( NORMINV( MCrands!B92, (B$5+B$4)/2, (B$5-B$4)/3.29 ), 0 ), 1 )</f>
        <v>0.48357167648259602</v>
      </c>
      <c r="C92" s="1">
        <f>MAX( NORMINV( MCrands!C92, (C$5+C$4)/2, (C$5-C$4)/3.29 ), 0 )</f>
        <v>2.6021381240697785</v>
      </c>
      <c r="D92" s="40"/>
      <c r="E92" s="40">
        <f>Baseline!B$33 * (C92 * Baseline!B$66*Baseline!B$66/Baseline!B$73 + Baseline!B$52*Baseline!B$52/Baseline!B$74 + Baseline!B$53*Baseline!B$53/Baseline!B$75 + Baseline!B$54*Baseline!B$54/Baseline!B$76)</f>
        <v>2.1783308051157507E-5</v>
      </c>
      <c r="F92" s="40">
        <f>Baseline!B$33 * (C92 * Baseline!B$66*Baseline!B$57/Baseline!B$73 + Baseline!B$52*Baseline!B$67/Baseline!B$74 + Baseline!B$53*Baseline!B$55/Baseline!B$75 + Baseline!B$54*Baseline!B$56/Baseline!B$76)</f>
        <v>3.9517942781619787E-8</v>
      </c>
      <c r="G92" s="1">
        <f>Baseline!B$33 * (C92 * Baseline!B$66*Baseline!B$58/Baseline!B$73 + Baseline!B$52*Baseline!B$59/Baseline!B$74 + Baseline!B$53*Baseline!B$68/Baseline!B$75 + Baseline!B$54*Baseline!B$60/Baseline!B$76)</f>
        <v>1.0880265188013312E-7</v>
      </c>
      <c r="H92" s="40">
        <f>Baseline!B$33 * (C92 * Baseline!B$66*Baseline!B$61/Baseline!B$73 + Baseline!B$52*Baseline!B$62/Baseline!B$74 + Baseline!B$53*Baseline!B$63/Baseline!B$75 + Baseline!B$54*Baseline!B$69/Baseline!B$76)</f>
        <v>1.7697001861671879E-9</v>
      </c>
      <c r="I92" s="40">
        <f>Baseline!B$33 * (C92 * Baseline!B$57*Baseline!B$66/Baseline!B$73 + Baseline!B$67*Baseline!B$52/Baseline!B$74 + Baseline!B$55*Baseline!B$53/Baseline!B$75 + Baseline!B$56*Baseline!B$54/Baseline!B$76)</f>
        <v>3.9517942781619787E-8</v>
      </c>
      <c r="J92" s="1">
        <f>Baseline!B$33 * (C92 * Baseline!B$57*Baseline!B$57/Baseline!B$73 + Baseline!B$67*Baseline!B$67/Baseline!B$74 + Baseline!B$55*Baseline!B$55/Baseline!B$75 + Baseline!B$56*Baseline!B$56/Baseline!B$76)</f>
        <v>1.7949606345178875E-6</v>
      </c>
      <c r="K92" s="40">
        <f>Baseline!B$33 * (C92 * Baseline!B$57*Baseline!B$58/Baseline!B$73 + Baseline!B$67*Baseline!B$59/Baseline!B$74 + Baseline!B$55*Baseline!B$68/Baseline!B$75 + Baseline!B$56*Baseline!B$60/Baseline!B$76)</f>
        <v>1.3929315900372828E-8</v>
      </c>
      <c r="L92" s="1">
        <f>Baseline!B$33 * (C92 * Baseline!B$57*Baseline!B$61/Baseline!B$73 + Baseline!B$67*Baseline!B$62/Baseline!B$74 + Baseline!B$55*Baseline!B$63/Baseline!B$75 + Baseline!B$56*Baseline!B$69/Baseline!B$76)</f>
        <v>1.4629430709290912E-8</v>
      </c>
      <c r="M92" s="40">
        <f>Baseline!B$33 * (C92 * Baseline!B$58*Baseline!B$66/Baseline!B$73 + Baseline!B$59*Baseline!B$52/Baseline!B$74 + Baseline!B$68*Baseline!B$53/Baseline!B$75 + Baseline!B$60*Baseline!B$54/Baseline!B$76)</f>
        <v>1.0880265188013312E-7</v>
      </c>
      <c r="N92" s="1">
        <f>Baseline!B$33 * (C92 * Baseline!B$58*Baseline!B$57/Baseline!B$73 + Baseline!B$59*Baseline!B$67/Baseline!B$74 + Baseline!B$68*Baseline!B$55/Baseline!B$75 + Baseline!B$60*Baseline!B$56/Baseline!B$76)</f>
        <v>1.3929315900372828E-8</v>
      </c>
      <c r="O92" s="1">
        <f>Baseline!B$33 * (C92 * Baseline!B$58*Baseline!B$58/Baseline!B$73 + Baseline!B$59*Baseline!B$59/Baseline!B$74 + Baseline!B$68*Baseline!B$68/Baseline!B$75 + Baseline!B$60*Baseline!B$60/Baseline!B$76)</f>
        <v>1.3250170533495774E-6</v>
      </c>
      <c r="P92" s="40">
        <f>Baseline!B$33 * (C92 * Baseline!B$58*Baseline!B$61/Baseline!B$73 + Baseline!B$59*Baseline!B$62/Baseline!B$74 + Baseline!B$68*Baseline!B$63/Baseline!B$75 + Baseline!B$60*Baseline!B$69/Baseline!B$76)</f>
        <v>1.6489998218753798E-9</v>
      </c>
      <c r="Q92" s="40">
        <f>Baseline!B$33 * (C92 * Baseline!B$61*Baseline!B$66/Baseline!B$73 + Baseline!B$62*Baseline!B$52/Baseline!B$74 + Baseline!B$63*Baseline!B$53/Baseline!B$75 + Baseline!B$69*Baseline!B$54/Baseline!B$76)</f>
        <v>1.7697001861671879E-9</v>
      </c>
      <c r="R92" s="40">
        <f>Baseline!B$33 * (C92 * Baseline!B$61*Baseline!B$57/Baseline!B$73 + Baseline!B$62*Baseline!B$67/Baseline!B$74 + Baseline!B$63*Baseline!B$55/Baseline!B$75 + Baseline!B$69*Baseline!B$56/Baseline!B$76)</f>
        <v>1.4629430709290912E-8</v>
      </c>
      <c r="S92" s="40">
        <f>Baseline!B$33 * (C92 * Baseline!B$61*Baseline!B$58/Baseline!B$73 + Baseline!B$62*Baseline!B$59/Baseline!B$74 + Baseline!B$63*Baseline!B$68/Baseline!B$75 + Baseline!B$69*Baseline!B$60/Baseline!B$76)</f>
        <v>1.6489998218753798E-9</v>
      </c>
      <c r="T92" s="40">
        <f>Baseline!B$33 * (C92 * Baseline!B$61*Baseline!B$61/Baseline!B$73 + Baseline!B$62*Baseline!B$62/Baseline!B$74 + Baseline!B$63*Baseline!B$63/Baseline!B$75 + Baseline!B$69*Baseline!B$69/Baseline!B$76)</f>
        <v>9.8551805945949735E-8</v>
      </c>
      <c r="U92" s="40"/>
      <c r="V92" s="40">
        <f>E92 * ( Baseline!B$87 * Baseline!B$7 )</f>
        <v>0.22608895426296377</v>
      </c>
      <c r="W92" s="40">
        <f>F92 * ( Baseline!D$87 * Baseline!B$11 )</f>
        <v>7.2897151285082975E-4</v>
      </c>
      <c r="X92" s="40">
        <f>G92 * ( Baseline!F$87 * Baseline!B$16 )</f>
        <v>3.7792350797422793E-3</v>
      </c>
      <c r="Y92" s="40">
        <f>H92 * ( Baseline!H$87 * Baseline!B$18 )</f>
        <v>6.223565998075964E-4</v>
      </c>
      <c r="Z92" s="48">
        <f t="shared" si="0"/>
        <v>0.23121951745536448</v>
      </c>
      <c r="AA92" s="40">
        <f>I92 * ( Baseline!B$87 * Baseline!B$7 )</f>
        <v>4.1015672813043177E-4</v>
      </c>
      <c r="AB92" s="1">
        <f>J92 * ( Baseline!D$87 * Baseline!B$11 )</f>
        <v>3.3110913097955476E-2</v>
      </c>
      <c r="AC92" s="1">
        <f>K92 * ( Baseline!F$87 * Baseline!B$16 )</f>
        <v>4.8383158294244784E-4</v>
      </c>
      <c r="AD92" s="1">
        <f>L92 * ( Baseline!F$87 * Baseline!B$16 )</f>
        <v>5.0814990974780221E-4</v>
      </c>
      <c r="AE92" s="48">
        <f t="shared" si="1"/>
        <v>3.4513051318776161E-2</v>
      </c>
      <c r="AF92" s="48">
        <f>M92 * ( Baseline!B$87 * Baseline!B$7 )</f>
        <v>1.1292627238639016E-3</v>
      </c>
      <c r="AG92" s="48">
        <f>N92 * ( Baseline!D$87 * Baseline!B$11 )</f>
        <v>2.5694845860232041E-4</v>
      </c>
      <c r="AH92" s="48">
        <f>O92 * ( Baseline!F$87 * Baseline!B$16 )</f>
        <v>4.6024162488173932E-2</v>
      </c>
      <c r="AI92" s="48">
        <f>P92 * ( Baseline!H$87 * Baseline!B$18 )</f>
        <v>5.7990948424341726E-4</v>
      </c>
      <c r="AJ92" s="48">
        <f t="shared" si="2"/>
        <v>4.7990283154883573E-2</v>
      </c>
      <c r="AK92" s="48">
        <f>Q92 * ( Baseline!B$87 * Baseline!B$7 )</f>
        <v>1.8367718232229244E-5</v>
      </c>
      <c r="AL92" s="48">
        <f>R92 * ( Baseline!D$87 * Baseline!B$11 )</f>
        <v>2.698631934164935E-4</v>
      </c>
      <c r="AM92" s="48">
        <f>S92 * ( Baseline!F$87 * Baseline!B$16 )</f>
        <v>5.7277629410962295E-5</v>
      </c>
      <c r="AN92" s="48">
        <f>T92 * ( Baseline!H$87 * Baseline!B$18 )</f>
        <v>3.465805526429714E-2</v>
      </c>
      <c r="AO92" s="48">
        <f t="shared" si="3"/>
        <v>3.5003563805356824E-2</v>
      </c>
      <c r="AP92" s="48"/>
      <c r="AQ92" s="48">
        <f>V92 * ( (1-Baseline!B$88-Baseline!B$87) + (1-B92)*Baseline!B$88 )</f>
        <v>0.1239467596057832</v>
      </c>
      <c r="AR92" s="48">
        <f>W92 * ( (1-Baseline!B$88-Baseline!B$87) + (1-B92)*Baseline!B$88 )</f>
        <v>3.9963764332199826E-4</v>
      </c>
      <c r="AS92" s="48">
        <f>X92 * ( (1-Baseline!B$88-Baseline!B$87) + (1-B92)*Baseline!B$88 )</f>
        <v>2.0718568204695924E-3</v>
      </c>
      <c r="AT92" s="48">
        <f>Y92 * ( (1-Baseline!B$88-Baseline!B$87) + (1-B92)*Baseline!B$88 )</f>
        <v>3.4118908691003276E-4</v>
      </c>
      <c r="AU92" s="48">
        <f t="shared" si="4"/>
        <v>0.12675944315648482</v>
      </c>
      <c r="AV92" s="48">
        <f>AA92 * ( (1-Baseline!D$88-Baseline!D$87) + (1-B92)*Baseline!D$88 )</f>
        <v>3.1777232488183814E-4</v>
      </c>
      <c r="AW92" s="48">
        <f>AB92 * ( (1-Baseline!D$88-Baseline!D$87) + (1-B92)*Baseline!D$88 )</f>
        <v>2.565295437687385E-2</v>
      </c>
      <c r="AX92" s="48">
        <f>AC92 * ( (1-Baseline!D$88-Baseline!D$87) + (1-B92)*Baseline!D$88 )</f>
        <v>3.7485252933358896E-4</v>
      </c>
      <c r="AY92" s="48">
        <f>AD92 * ( (1-Baseline!D$88-Baseline!D$87) + (1-B92)*Baseline!D$88 )</f>
        <v>3.9369335459908688E-4</v>
      </c>
      <c r="AZ92" s="48">
        <f t="shared" si="5"/>
        <v>2.6739272585688364E-2</v>
      </c>
      <c r="BA92" s="48">
        <f>AF92 * ( (1-Baseline!F$88-Baseline!F$87) + (1-Baseline!B$36)*Baseline!F$88 )</f>
        <v>8.1265359249962726E-4</v>
      </c>
      <c r="BB92" s="48">
        <f>AG92 * ( (1-Baseline!F$88-Baseline!F$87) + (1-Baseline!B$36)*Baseline!F$88 )</f>
        <v>1.8490833316090504E-4</v>
      </c>
      <c r="BC92" s="48">
        <f>AH92 * ( (1-Baseline!F$88-Baseline!F$87) + (1-Baseline!B$36)*Baseline!F$88 )</f>
        <v>3.3120460099689587E-2</v>
      </c>
      <c r="BD92" s="48">
        <f>AI92 * ( (1-Baseline!F$88-Baseline!F$87) + (1-Baseline!B$36)*Baseline!F$88 )</f>
        <v>4.1732142196505888E-4</v>
      </c>
      <c r="BE92" s="48">
        <f t="shared" si="6"/>
        <v>3.4535343447315181E-2</v>
      </c>
      <c r="BF92" s="48">
        <f>AK92 * ( (1-Baseline!H$88-Baseline!H$87) + (1-Baseline!B$36)*Baseline!H$88 )</f>
        <v>1.4553110509759873E-5</v>
      </c>
      <c r="BG92" s="48">
        <f>AL92 * ( (1-Baseline!H$88-Baseline!H$87) + (1-Baseline!B$36)*Baseline!H$88 )</f>
        <v>2.1381800540775612E-4</v>
      </c>
      <c r="BH92" s="48">
        <f>AM92 * ( (1-Baseline!H$88-Baseline!H$87) + (1-Baseline!B$36)*Baseline!H$88 )</f>
        <v>4.5382211334893643E-5</v>
      </c>
      <c r="BI92" s="48">
        <f>AN92 * ( (1-Baseline!H$88-Baseline!H$87) + (1-Baseline!B$36)*Baseline!H$88 )</f>
        <v>2.7460270347007907E-2</v>
      </c>
      <c r="BJ92" s="48">
        <f t="shared" si="7"/>
        <v>2.7734023674260318E-2</v>
      </c>
      <c r="BK92" s="48"/>
      <c r="BL92" s="48">
        <f t="shared" si="18"/>
        <v>0.97781085589631878</v>
      </c>
      <c r="BM92" s="48">
        <f t="shared" si="19"/>
        <v>3.1527248256261638E-3</v>
      </c>
      <c r="BN92" s="48">
        <f t="shared" si="20"/>
        <v>1.6344792694551996E-2</v>
      </c>
      <c r="BO92" s="48">
        <f t="shared" si="21"/>
        <v>2.6916265835030062E-3</v>
      </c>
      <c r="BP92" s="48">
        <f t="shared" si="8"/>
        <v>0.99999999999999989</v>
      </c>
      <c r="BQ92" s="48">
        <f t="shared" si="22"/>
        <v>1.1884105069182738E-2</v>
      </c>
      <c r="BR92" s="48">
        <f t="shared" si="23"/>
        <v>0.95937368133956102</v>
      </c>
      <c r="BS92" s="48">
        <f t="shared" si="24"/>
        <v>1.4018800553842326E-2</v>
      </c>
      <c r="BT92" s="48">
        <f t="shared" si="25"/>
        <v>1.4723413037413851E-2</v>
      </c>
      <c r="BU92" s="48">
        <f t="shared" si="9"/>
        <v>0.99999999999999989</v>
      </c>
      <c r="BV92" s="48">
        <f t="shared" si="26"/>
        <v>2.3531070242268113E-2</v>
      </c>
      <c r="BW92" s="48">
        <f t="shared" si="27"/>
        <v>5.3541767564289295E-3</v>
      </c>
      <c r="BX92" s="48">
        <f t="shared" si="28"/>
        <v>0.9590308592186424</v>
      </c>
      <c r="BY92" s="48">
        <f t="shared" si="29"/>
        <v>1.2083893782660556E-2</v>
      </c>
      <c r="BZ92" s="48">
        <f t="shared" si="10"/>
        <v>0.99999999999999989</v>
      </c>
      <c r="CA92" s="48">
        <f t="shared" si="30"/>
        <v>5.2473851903669054E-4</v>
      </c>
      <c r="CB92" s="48">
        <f t="shared" si="31"/>
        <v>7.7095919408981597E-3</v>
      </c>
      <c r="CC92" s="48">
        <f t="shared" si="32"/>
        <v>1.6363370806888162E-3</v>
      </c>
      <c r="CD92" s="48">
        <f t="shared" si="33"/>
        <v>0.9901293324593764</v>
      </c>
      <c r="CE92" s="48">
        <f t="shared" si="11"/>
        <v>1</v>
      </c>
      <c r="CF92" s="48"/>
      <c r="CG92" s="48">
        <f t="shared" si="34"/>
        <v>0.97781085589631878</v>
      </c>
      <c r="CH92" s="48">
        <f t="shared" si="35"/>
        <v>3.1527248256261638E-3</v>
      </c>
      <c r="CI92" s="48">
        <f t="shared" si="36"/>
        <v>1.6344792694551996E-2</v>
      </c>
      <c r="CJ92" s="48">
        <f t="shared" si="37"/>
        <v>2.6916265835030062E-3</v>
      </c>
      <c r="CK92" s="48">
        <f t="shared" si="12"/>
        <v>0.99999999999999989</v>
      </c>
      <c r="CL92" s="48">
        <f t="shared" si="38"/>
        <v>1.1884105069182738E-2</v>
      </c>
      <c r="CM92" s="48">
        <f t="shared" si="39"/>
        <v>0.95937368133956102</v>
      </c>
      <c r="CN92" s="48">
        <f t="shared" si="40"/>
        <v>1.4018800553842326E-2</v>
      </c>
      <c r="CO92" s="48">
        <f t="shared" si="41"/>
        <v>1.4723413037413851E-2</v>
      </c>
      <c r="CP92" s="48">
        <f t="shared" si="13"/>
        <v>0.99999999999999989</v>
      </c>
      <c r="CQ92" s="48">
        <f t="shared" si="42"/>
        <v>2.3531070242268113E-2</v>
      </c>
      <c r="CR92" s="48">
        <f t="shared" si="43"/>
        <v>5.3541767564289295E-3</v>
      </c>
      <c r="CS92" s="48">
        <f t="shared" si="44"/>
        <v>0.9590308592186424</v>
      </c>
      <c r="CT92" s="48">
        <f t="shared" si="45"/>
        <v>1.2083893782660556E-2</v>
      </c>
      <c r="CU92" s="48">
        <f t="shared" si="14"/>
        <v>0.99999999999999989</v>
      </c>
      <c r="CV92" s="48">
        <f t="shared" si="46"/>
        <v>5.2473851903669054E-4</v>
      </c>
      <c r="CW92" s="48">
        <f t="shared" si="47"/>
        <v>7.7095919408981597E-3</v>
      </c>
      <c r="CX92" s="48">
        <f t="shared" si="48"/>
        <v>1.6363370806888162E-3</v>
      </c>
      <c r="CY92" s="48">
        <f t="shared" si="49"/>
        <v>0.9901293324593764</v>
      </c>
      <c r="CZ92" s="48">
        <f t="shared" si="15"/>
        <v>1</v>
      </c>
      <c r="DA92" s="48"/>
      <c r="DB92" s="48">
        <f>(AQ92*Baseline!B$7 + AV92*Baseline!B$11 + BA92*Baseline!B$16 + BF92*Baseline!B$18)</f>
        <v>64184.601063855902</v>
      </c>
      <c r="DC92" s="48">
        <f>(AR92*Baseline!B$7 + AW92*Baseline!B$11 + BB92*Baseline!B$16 + BG92*Baseline!B$18)</f>
        <v>65618.34916953939</v>
      </c>
      <c r="DD92" s="48">
        <f>(AS92*Baseline!B$7 + AX92*Baseline!B$11 + BC92*Baseline!B$16 + BH92*Baseline!B$18)</f>
        <v>114846.66475940851</v>
      </c>
      <c r="DE92" s="48">
        <f>(AT92*Baseline!B$7 + AY92*Baseline!B$11 + BD92*Baseline!B$16 + BI92*Baseline!B$18)</f>
        <v>1259836.0661902786</v>
      </c>
      <c r="DF92" s="48">
        <f t="shared" si="16"/>
        <v>1504485.6811830825</v>
      </c>
      <c r="DG92" s="48"/>
      <c r="DH92" s="48">
        <f t="shared" si="50"/>
        <v>4.2662154825815993E-2</v>
      </c>
      <c r="DI92" s="48">
        <f t="shared" si="51"/>
        <v>4.3615137046661076E-2</v>
      </c>
      <c r="DJ92" s="48">
        <f t="shared" si="52"/>
        <v>7.6336163378501895E-2</v>
      </c>
      <c r="DK92" s="48">
        <f t="shared" si="53"/>
        <v>0.83738654474902097</v>
      </c>
      <c r="DL92" s="48">
        <f t="shared" si="17"/>
        <v>1</v>
      </c>
      <c r="DM92" s="48"/>
      <c r="DN92" s="48">
        <f>DH92 / (Baseline!B$7/Baseline!B$17)</f>
        <v>4.5539044250292715</v>
      </c>
      <c r="DO92" s="48">
        <f>DI92 / (Baseline!B$11/Baseline!B$17)</f>
        <v>1.0528902836591618</v>
      </c>
      <c r="DP92" s="48">
        <f>DJ92 / (Baseline!B$16/Baseline!B$17)</f>
        <v>1.1796244172290333</v>
      </c>
      <c r="DQ92" s="48">
        <f>DK92 / (Baseline!B$18/Baseline!B$17)</f>
        <v>0.94673941512904858</v>
      </c>
      <c r="DR92" s="71"/>
      <c r="DS92" s="48">
        <f>(AU92*Baseline!B$34)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3.1543447723472721E-2</v>
      </c>
      <c r="DT92" s="48">
        <f>(AZ92*Baseline!B$34) + (Baseline!D$88*(1-Baseline!D$89)*Baseline!B$35) + (Baseline!D$88*Baseline!D$89*((1-Baseline!D$90)*Baseline!B$40 + Baseline!D$90*Baseline!B$41))</f>
        <v>1.0424458887853257E-2</v>
      </c>
      <c r="DU92" s="48">
        <f>(BE92*Baseline!B$34) + (Baseline!F$88*(1-Baseline!F$89)*Baseline!B$35) + (Baseline!F$88*Baseline!F$89*((1-Baseline!F$90)*Baseline!B$40 + Baseline!F$90*Baseline!B$41))</f>
        <v>1.291094151709728E-2</v>
      </c>
      <c r="DV92" s="48">
        <f>(BJ92*Baseline!B$34) + (Baseline!H$88*(1-Baseline!H$89)*Baseline!B$35) + (Baseline!H$88*Baseline!H$89*((1-Baseline!H$90)*Baseline!B$40 + Baseline!H$90*Baseline!B$41))</f>
        <v>9.3051035511390497E-3</v>
      </c>
      <c r="DW92" s="48">
        <f>( DS92*Baseline!B$7 + DT92*Baseline!B$11 + DU92*Baseline!B$16 + DV92*Baseline!B$18 ) / Baseline!B$17</f>
        <v>9.7931484396534332E-3</v>
      </c>
    </row>
    <row r="93" spans="1:127">
      <c r="A93" s="7" t="s">
        <v>274</v>
      </c>
      <c r="B93" s="1">
        <f>MIN( MAX( NORMINV( MCrands!B93, (B$5+B$4)/2, (B$5-B$4)/3.29 ), 0 ), 1 )</f>
        <v>0.48612059624221593</v>
      </c>
      <c r="C93" s="1">
        <f>MAX( NORMINV( MCrands!C93, (C$5+C$4)/2, (C$5-C$4)/3.29 ), 0 )</f>
        <v>2.3942030629686384</v>
      </c>
      <c r="D93" s="40"/>
      <c r="E93" s="40">
        <f>Baseline!B$33 * (C93 * Baseline!B$66*Baseline!B$66/Baseline!B$73 + Baseline!B$52*Baseline!B$52/Baseline!B$74 + Baseline!B$53*Baseline!B$53/Baseline!B$75 + Baseline!B$54*Baseline!B$54/Baseline!B$76)</f>
        <v>2.0043298574410084E-5</v>
      </c>
      <c r="F93" s="40">
        <f>Baseline!B$33 * (C93 * Baseline!B$66*Baseline!B$57/Baseline!B$73 + Baseline!B$52*Baseline!B$67/Baseline!B$74 + Baseline!B$53*Baseline!B$55/Baseline!B$75 + Baseline!B$54*Baseline!B$56/Baseline!B$76)</f>
        <v>3.9285243419968516E-8</v>
      </c>
      <c r="G93" s="1">
        <f>Baseline!B$33 * (C93 * Baseline!B$66*Baseline!B$58/Baseline!B$73 + Baseline!B$52*Baseline!B$59/Baseline!B$74 + Baseline!B$53*Baseline!B$68/Baseline!B$75 + Baseline!B$54*Baseline!B$60/Baseline!B$76)</f>
        <v>1.0823059928274039E-7</v>
      </c>
      <c r="H93" s="40">
        <f>Baseline!B$33 * (C93 * Baseline!B$66*Baseline!B$61/Baseline!B$73 + Baseline!B$52*Baseline!B$62/Baseline!B$74 + Baseline!B$53*Baseline!B$63/Baseline!B$75 + Baseline!B$54*Baseline!B$69/Baseline!B$76)</f>
        <v>1.7124949264279158E-9</v>
      </c>
      <c r="I93" s="40">
        <f>Baseline!B$33 * (C93 * Baseline!B$57*Baseline!B$66/Baseline!B$73 + Baseline!B$67*Baseline!B$52/Baseline!B$74 + Baseline!B$55*Baseline!B$53/Baseline!B$75 + Baseline!B$56*Baseline!B$54/Baseline!B$76)</f>
        <v>3.9285243419968516E-8</v>
      </c>
      <c r="J93" s="1">
        <f>Baseline!B$33 * (C93 * Baseline!B$57*Baseline!B$57/Baseline!B$73 + Baseline!B$67*Baseline!B$67/Baseline!B$74 + Baseline!B$55*Baseline!B$55/Baseline!B$75 + Baseline!B$56*Baseline!B$56/Baseline!B$76)</f>
        <v>1.7949606033979461E-6</v>
      </c>
      <c r="K93" s="40">
        <f>Baseline!B$33 * (C93 * Baseline!B$57*Baseline!B$58/Baseline!B$73 + Baseline!B$67*Baseline!B$59/Baseline!B$74 + Baseline!B$55*Baseline!B$68/Baseline!B$75 + Baseline!B$56*Baseline!B$60/Baseline!B$76)</f>
        <v>1.3929239397183608E-8</v>
      </c>
      <c r="L93" s="1">
        <f>Baseline!B$33 * (C93 * Baseline!B$57*Baseline!B$61/Baseline!B$73 + Baseline!B$67*Baseline!B$62/Baseline!B$74 + Baseline!B$55*Baseline!B$63/Baseline!B$75 + Baseline!B$56*Baseline!B$69/Baseline!B$76)</f>
        <v>1.4629423058971991E-8</v>
      </c>
      <c r="M93" s="40">
        <f>Baseline!B$33 * (C93 * Baseline!B$58*Baseline!B$66/Baseline!B$73 + Baseline!B$59*Baseline!B$52/Baseline!B$74 + Baseline!B$68*Baseline!B$53/Baseline!B$75 + Baseline!B$60*Baseline!B$54/Baseline!B$76)</f>
        <v>1.0823059928274039E-7</v>
      </c>
      <c r="N93" s="1">
        <f>Baseline!B$33 * (C93 * Baseline!B$58*Baseline!B$57/Baseline!B$73 + Baseline!B$59*Baseline!B$67/Baseline!B$74 + Baseline!B$68*Baseline!B$55/Baseline!B$75 + Baseline!B$60*Baseline!B$56/Baseline!B$76)</f>
        <v>1.3929239397183608E-8</v>
      </c>
      <c r="O93" s="1">
        <f>Baseline!B$33 * (C93 * Baseline!B$58*Baseline!B$58/Baseline!B$73 + Baseline!B$59*Baseline!B$59/Baseline!B$74 + Baseline!B$68*Baseline!B$68/Baseline!B$75 + Baseline!B$60*Baseline!B$60/Baseline!B$76)</f>
        <v>1.3250168652792372E-6</v>
      </c>
      <c r="P93" s="40">
        <f>Baseline!B$33 * (C93 * Baseline!B$58*Baseline!B$61/Baseline!B$73 + Baseline!B$59*Baseline!B$62/Baseline!B$74 + Baseline!B$68*Baseline!B$63/Baseline!B$75 + Baseline!B$60*Baseline!B$69/Baseline!B$76)</f>
        <v>1.6489810148413632E-9</v>
      </c>
      <c r="Q93" s="40">
        <f>Baseline!B$33 * (C93 * Baseline!B$61*Baseline!B$66/Baseline!B$73 + Baseline!B$62*Baseline!B$52/Baseline!B$74 + Baseline!B$63*Baseline!B$53/Baseline!B$75 + Baseline!B$69*Baseline!B$54/Baseline!B$76)</f>
        <v>1.7124949264279158E-9</v>
      </c>
      <c r="R93" s="40">
        <f>Baseline!B$33 * (C93 * Baseline!B$61*Baseline!B$57/Baseline!B$73 + Baseline!B$62*Baseline!B$67/Baseline!B$74 + Baseline!B$63*Baseline!B$55/Baseline!B$75 + Baseline!B$69*Baseline!B$56/Baseline!B$76)</f>
        <v>1.4629423058971991E-8</v>
      </c>
      <c r="S93" s="40">
        <f>Baseline!B$33 * (C93 * Baseline!B$61*Baseline!B$58/Baseline!B$73 + Baseline!B$62*Baseline!B$59/Baseline!B$74 + Baseline!B$63*Baseline!B$68/Baseline!B$75 + Baseline!B$69*Baseline!B$60/Baseline!B$76)</f>
        <v>1.6489810148413632E-9</v>
      </c>
      <c r="T93" s="40">
        <f>Baseline!B$33 * (C93 * Baseline!B$61*Baseline!B$61/Baseline!B$73 + Baseline!B$62*Baseline!B$62/Baseline!B$74 + Baseline!B$63*Baseline!B$63/Baseline!B$75 + Baseline!B$69*Baseline!B$69/Baseline!B$76)</f>
        <v>9.8551804065246324E-8</v>
      </c>
      <c r="U93" s="40"/>
      <c r="V93" s="40">
        <f>E93 * ( Baseline!B$87 * Baseline!B$7 )</f>
        <v>0.20802939590380226</v>
      </c>
      <c r="W93" s="40">
        <f>F93 * ( Baseline!D$87 * Baseline!B$11 )</f>
        <v>7.2467900180996536E-4</v>
      </c>
      <c r="X93" s="40">
        <f>G93 * ( Baseline!F$87 * Baseline!B$16 )</f>
        <v>3.7593649643897042E-3</v>
      </c>
      <c r="Y93" s="40">
        <f>H93 * ( Baseline!H$87 * Baseline!B$18 )</f>
        <v>6.0223902779131576E-4</v>
      </c>
      <c r="Z93" s="48">
        <f t="shared" si="0"/>
        <v>0.21311567889779326</v>
      </c>
      <c r="AA93" s="40">
        <f>I93 * ( Baseline!B$87 * Baseline!B$7 )</f>
        <v>4.0774154145585323E-4</v>
      </c>
      <c r="AB93" s="1">
        <f>J93 * ( Baseline!D$87 * Baseline!B$11 )</f>
        <v>3.31109125238985E-2</v>
      </c>
      <c r="AC93" s="1">
        <f>K93 * ( Baseline!F$87 * Baseline!B$16 )</f>
        <v>4.838289256217721E-4</v>
      </c>
      <c r="AD93" s="1">
        <f>L93 * ( Baseline!F$87 * Baseline!B$16 )</f>
        <v>5.0814964401573468E-4</v>
      </c>
      <c r="AE93" s="48">
        <f t="shared" si="1"/>
        <v>3.4510632634991864E-2</v>
      </c>
      <c r="AF93" s="48">
        <f>M93 * ( Baseline!B$87 * Baseline!B$7 )</f>
        <v>1.1233253899555625E-3</v>
      </c>
      <c r="AG93" s="48">
        <f>N93 * ( Baseline!D$87 * Baseline!B$11 )</f>
        <v>2.5694704737892011E-4</v>
      </c>
      <c r="AH93" s="48">
        <f>O93 * ( Baseline!F$87 * Baseline!B$16 )</f>
        <v>4.6024155955593941E-2</v>
      </c>
      <c r="AI93" s="48">
        <f>P93 * ( Baseline!H$87 * Baseline!B$18 )</f>
        <v>5.7990287030856293E-4</v>
      </c>
      <c r="AJ93" s="48">
        <f t="shared" si="2"/>
        <v>4.7984331263236986E-2</v>
      </c>
      <c r="AK93" s="48">
        <f>Q93 * ( Baseline!B$87 * Baseline!B$7 )</f>
        <v>1.7773984841395339E-5</v>
      </c>
      <c r="AL93" s="48">
        <f>R93 * ( Baseline!D$87 * Baseline!B$11 )</f>
        <v>2.6986305229415351E-4</v>
      </c>
      <c r="AM93" s="48">
        <f>S93 * ( Baseline!F$87 * Baseline!B$16 )</f>
        <v>5.7276976152962856E-5</v>
      </c>
      <c r="AN93" s="48">
        <f>T93 * ( Baseline!H$87 * Baseline!B$18 )</f>
        <v>3.4658054602903651E-2</v>
      </c>
      <c r="AO93" s="48">
        <f t="shared" si="3"/>
        <v>3.5002968616192162E-2</v>
      </c>
      <c r="AP93" s="48"/>
      <c r="AQ93" s="48">
        <f>V93 * ( (1-Baseline!B$88-Baseline!B$87) + (1-B93)*Baseline!B$88 )</f>
        <v>0.11357420399578962</v>
      </c>
      <c r="AR93" s="48">
        <f>W93 * ( (1-Baseline!B$88-Baseline!B$87) + (1-B93)*Baseline!B$88 )</f>
        <v>3.95640435456006E-4</v>
      </c>
      <c r="AS93" s="48">
        <f>X93 * ( (1-Baseline!B$88-Baseline!B$87) + (1-B93)*Baseline!B$88 )</f>
        <v>2.0524353373484786E-3</v>
      </c>
      <c r="AT93" s="48">
        <f>Y93 * ( (1-Baseline!B$88-Baseline!B$87) + (1-B93)*Baseline!B$88 )</f>
        <v>3.2879400480606184E-4</v>
      </c>
      <c r="AU93" s="48">
        <f t="shared" si="4"/>
        <v>0.11635107377340016</v>
      </c>
      <c r="AV93" s="48">
        <f>AA93 * ( (1-Baseline!D$88-Baseline!D$87) + (1-B93)*Baseline!D$88 )</f>
        <v>3.1543553237499926E-4</v>
      </c>
      <c r="AW93" s="48">
        <f>AB93 * ( (1-Baseline!D$88-Baseline!D$87) + (1-B93)*Baseline!D$88 )</f>
        <v>2.5615144049600792E-2</v>
      </c>
      <c r="AX93" s="48">
        <f>AC93 * ( (1-Baseline!D$88-Baseline!D$87) + (1-B93)*Baseline!D$88 )</f>
        <v>3.7429797853562986E-4</v>
      </c>
      <c r="AY93" s="48">
        <f>AD93 * ( (1-Baseline!D$88-Baseline!D$87) + (1-B93)*Baseline!D$88 )</f>
        <v>3.9311288448548793E-4</v>
      </c>
      <c r="AZ93" s="48">
        <f t="shared" si="5"/>
        <v>2.6697990444996909E-2</v>
      </c>
      <c r="BA93" s="48">
        <f>AF93 * ( (1-Baseline!F$88-Baseline!F$87) + (1-Baseline!B$36)*Baseline!F$88 )</f>
        <v>8.0838089702450137E-4</v>
      </c>
      <c r="BB93" s="48">
        <f>AG93 * ( (1-Baseline!F$88-Baseline!F$87) + (1-Baseline!B$36)*Baseline!F$88 )</f>
        <v>1.8490731759938705E-4</v>
      </c>
      <c r="BC93" s="48">
        <f>AH93 * ( (1-Baseline!F$88-Baseline!F$87) + (1-Baseline!B$36)*Baseline!F$88 )</f>
        <v>3.3120455398635978E-2</v>
      </c>
      <c r="BD93" s="48">
        <f>AI93 * ( (1-Baseline!F$88-Baseline!F$87) + (1-Baseline!B$36)*Baseline!F$88 )</f>
        <v>4.1731666236589178E-4</v>
      </c>
      <c r="BE93" s="48">
        <f t="shared" si="6"/>
        <v>3.4531060275625761E-2</v>
      </c>
      <c r="BF93" s="48">
        <f>AK93 * ( (1-Baseline!H$88-Baseline!H$87) + (1-Baseline!B$36)*Baseline!H$88 )</f>
        <v>1.4082683669534354E-5</v>
      </c>
      <c r="BG93" s="48">
        <f>AL93 * ( (1-Baseline!H$88-Baseline!H$87) + (1-Baseline!B$36)*Baseline!H$88 )</f>
        <v>2.1381789359370369E-4</v>
      </c>
      <c r="BH93" s="48">
        <f>AM93 * ( (1-Baseline!H$88-Baseline!H$87) + (1-Baseline!B$36)*Baseline!H$88 )</f>
        <v>4.5381693745515527E-5</v>
      </c>
      <c r="BI93" s="48">
        <f>AN93 * ( (1-Baseline!H$88-Baseline!H$87) + (1-Baseline!B$36)*Baseline!H$88 )</f>
        <v>2.746026982297262E-2</v>
      </c>
      <c r="BJ93" s="48">
        <f t="shared" si="7"/>
        <v>2.7733552093981373E-2</v>
      </c>
      <c r="BK93" s="48"/>
      <c r="BL93" s="48">
        <f t="shared" si="18"/>
        <v>0.97613369874850786</v>
      </c>
      <c r="BM93" s="48">
        <f t="shared" si="19"/>
        <v>3.4004020987940045E-3</v>
      </c>
      <c r="BN93" s="48">
        <f t="shared" si="20"/>
        <v>1.7640020592725292E-2</v>
      </c>
      <c r="BO93" s="48">
        <f t="shared" si="21"/>
        <v>2.8258785599727726E-3</v>
      </c>
      <c r="BP93" s="48">
        <f t="shared" si="8"/>
        <v>0.99999999999999989</v>
      </c>
      <c r="BQ93" s="48">
        <f t="shared" si="22"/>
        <v>1.1814954126411058E-2</v>
      </c>
      <c r="BR93" s="48">
        <f t="shared" si="23"/>
        <v>0.95944090257927861</v>
      </c>
      <c r="BS93" s="48">
        <f t="shared" si="24"/>
        <v>1.4019706063898593E-2</v>
      </c>
      <c r="BT93" s="48">
        <f t="shared" si="25"/>
        <v>1.4724437230411684E-2</v>
      </c>
      <c r="BU93" s="48">
        <f t="shared" si="9"/>
        <v>1</v>
      </c>
      <c r="BV93" s="48">
        <f t="shared" si="26"/>
        <v>2.3410254147194796E-2</v>
      </c>
      <c r="BW93" s="48">
        <f t="shared" si="27"/>
        <v>5.3548114689633934E-3</v>
      </c>
      <c r="BX93" s="48">
        <f t="shared" si="28"/>
        <v>0.95914967957165587</v>
      </c>
      <c r="BY93" s="48">
        <f t="shared" si="29"/>
        <v>1.2085254812186022E-2</v>
      </c>
      <c r="BZ93" s="48">
        <f t="shared" si="10"/>
        <v>1</v>
      </c>
      <c r="CA93" s="48">
        <f t="shared" si="30"/>
        <v>5.0778506921190679E-4</v>
      </c>
      <c r="CB93" s="48">
        <f t="shared" si="31"/>
        <v>7.7097190027852801E-3</v>
      </c>
      <c r="CC93" s="48">
        <f t="shared" si="32"/>
        <v>1.6363462419717986E-3</v>
      </c>
      <c r="CD93" s="48">
        <f t="shared" si="33"/>
        <v>0.99014614968603099</v>
      </c>
      <c r="CE93" s="48">
        <f t="shared" si="11"/>
        <v>1</v>
      </c>
      <c r="CF93" s="48"/>
      <c r="CG93" s="48">
        <f t="shared" si="34"/>
        <v>0.97613369874850786</v>
      </c>
      <c r="CH93" s="48">
        <f t="shared" si="35"/>
        <v>3.4004020987940045E-3</v>
      </c>
      <c r="CI93" s="48">
        <f t="shared" si="36"/>
        <v>1.7640020592725292E-2</v>
      </c>
      <c r="CJ93" s="48">
        <f t="shared" si="37"/>
        <v>2.8258785599727726E-3</v>
      </c>
      <c r="CK93" s="48">
        <f t="shared" si="12"/>
        <v>0.99999999999999989</v>
      </c>
      <c r="CL93" s="48">
        <f t="shared" si="38"/>
        <v>1.1814954126411058E-2</v>
      </c>
      <c r="CM93" s="48">
        <f t="shared" si="39"/>
        <v>0.95944090257927861</v>
      </c>
      <c r="CN93" s="48">
        <f t="shared" si="40"/>
        <v>1.4019706063898593E-2</v>
      </c>
      <c r="CO93" s="48">
        <f t="shared" si="41"/>
        <v>1.4724437230411684E-2</v>
      </c>
      <c r="CP93" s="48">
        <f t="shared" si="13"/>
        <v>1</v>
      </c>
      <c r="CQ93" s="48">
        <f t="shared" si="42"/>
        <v>2.3410254147194796E-2</v>
      </c>
      <c r="CR93" s="48">
        <f t="shared" si="43"/>
        <v>5.3548114689633934E-3</v>
      </c>
      <c r="CS93" s="48">
        <f t="shared" si="44"/>
        <v>0.95914967957165587</v>
      </c>
      <c r="CT93" s="48">
        <f t="shared" si="45"/>
        <v>1.2085254812186022E-2</v>
      </c>
      <c r="CU93" s="48">
        <f t="shared" si="14"/>
        <v>1</v>
      </c>
      <c r="CV93" s="48">
        <f t="shared" si="46"/>
        <v>5.0778506921190679E-4</v>
      </c>
      <c r="CW93" s="48">
        <f t="shared" si="47"/>
        <v>7.7097190027852801E-3</v>
      </c>
      <c r="CX93" s="48">
        <f t="shared" si="48"/>
        <v>1.6363462419717986E-3</v>
      </c>
      <c r="CY93" s="48">
        <f t="shared" si="49"/>
        <v>0.99014614968603099</v>
      </c>
      <c r="CZ93" s="48">
        <f t="shared" si="15"/>
        <v>1</v>
      </c>
      <c r="DA93" s="48"/>
      <c r="DB93" s="48">
        <f>(AQ93*Baseline!B$7 + AV93*Baseline!B$11 + BA93*Baseline!B$16 + BF93*Baseline!B$18)</f>
        <v>59113.04464475526</v>
      </c>
      <c r="DC93" s="48">
        <f>(AR93*Baseline!B$7 + AW93*Baseline!B$11 + BB93*Baseline!B$16 + BG93*Baseline!B$18)</f>
        <v>65535.315712748896</v>
      </c>
      <c r="DD93" s="48">
        <f>(AS93*Baseline!B$7 + AX93*Baseline!B$11 + BC93*Baseline!B$16 + BH93*Baseline!B$18)</f>
        <v>114836.01662570004</v>
      </c>
      <c r="DE93" s="48">
        <f>(AT93*Baseline!B$7 + AY93*Baseline!B$11 + BD93*Baseline!B$16 + BI93*Baseline!B$18)</f>
        <v>1259828.7697843893</v>
      </c>
      <c r="DF93" s="48">
        <f t="shared" si="16"/>
        <v>1499313.1467675935</v>
      </c>
      <c r="DG93" s="48"/>
      <c r="DH93" s="48">
        <f t="shared" si="50"/>
        <v>3.9426750023634854E-2</v>
      </c>
      <c r="DI93" s="48">
        <f t="shared" si="51"/>
        <v>4.3710225481606774E-2</v>
      </c>
      <c r="DJ93" s="48">
        <f t="shared" si="52"/>
        <v>7.6592416249585932E-2</v>
      </c>
      <c r="DK93" s="48">
        <f t="shared" si="53"/>
        <v>0.84027060824517252</v>
      </c>
      <c r="DL93" s="48">
        <f t="shared" si="17"/>
        <v>1</v>
      </c>
      <c r="DM93" s="48"/>
      <c r="DN93" s="48">
        <f>DH93 / (Baseline!B$7/Baseline!B$17)</f>
        <v>4.208546242687814</v>
      </c>
      <c r="DO93" s="48">
        <f>DI93 / (Baseline!B$11/Baseline!B$17)</f>
        <v>1.0551857639905791</v>
      </c>
      <c r="DP93" s="48">
        <f>DJ93 / (Baseline!B$16/Baseline!B$17)</f>
        <v>1.183584298500731</v>
      </c>
      <c r="DQ93" s="48">
        <f>DK93 / (Baseline!B$18/Baseline!B$17)</f>
        <v>0.95000010352279374</v>
      </c>
      <c r="DR93" s="71"/>
      <c r="DS93" s="48">
        <f>(AU93*Baseline!B$34)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2.9982192316010025E-2</v>
      </c>
      <c r="DT93" s="48">
        <f>(AZ93*Baseline!B$34) + (Baseline!D$88*(1-Baseline!D$89)*Baseline!B$35) + (Baseline!D$88*Baseline!D$89*((1-Baseline!D$90)*Baseline!B$40 + Baseline!D$90*Baseline!B$41))</f>
        <v>1.0418266566749539E-2</v>
      </c>
      <c r="DU93" s="48">
        <f>(BE93*Baseline!B$34) + (Baseline!F$88*(1-Baseline!F$89)*Baseline!B$35) + (Baseline!F$88*Baseline!F$89*((1-Baseline!F$90)*Baseline!B$40 + Baseline!F$90*Baseline!B$41))</f>
        <v>1.2910299041343866E-2</v>
      </c>
      <c r="DV93" s="48">
        <f>(BJ93*Baseline!B$34) + (Baseline!H$88*(1-Baseline!H$89)*Baseline!B$35) + (Baseline!H$88*Baseline!H$89*((1-Baseline!H$90)*Baseline!B$40 + Baseline!H$90*Baseline!B$41))</f>
        <v>9.3050328140972076E-3</v>
      </c>
      <c r="DW93" s="48">
        <f>( DS93*Baseline!B$7 + DT93*Baseline!B$11 + DU93*Baseline!B$16 + DV93*Baseline!B$18 ) / Baseline!B$17</f>
        <v>9.7781615404906024E-3</v>
      </c>
    </row>
    <row r="94" spans="1:127">
      <c r="A94" s="7" t="s">
        <v>278</v>
      </c>
      <c r="B94" s="1">
        <f>MIN( MAX( NORMINV( MCrands!B94, (B$5+B$4)/2, (B$5-B$4)/3.29 ), 0 ), 1 )</f>
        <v>0.64776352469286669</v>
      </c>
      <c r="C94" s="1">
        <f>MAX( NORMINV( MCrands!C94, (C$5+C$4)/2, (C$5-C$4)/3.29 ), 0 )</f>
        <v>2.57300787921747</v>
      </c>
      <c r="D94" s="40"/>
      <c r="E94" s="40">
        <f>Baseline!B$33 * (C94 * Baseline!B$66*Baseline!B$66/Baseline!B$73 + Baseline!B$52*Baseline!B$52/Baseline!B$74 + Baseline!B$53*Baseline!B$53/Baseline!B$75 + Baseline!B$54*Baseline!B$54/Baseline!B$76)</f>
        <v>2.1539544917443682E-5</v>
      </c>
      <c r="F94" s="40">
        <f>Baseline!B$33 * (C94 * Baseline!B$66*Baseline!B$57/Baseline!B$73 + Baseline!B$52*Baseline!B$67/Baseline!B$74 + Baseline!B$53*Baseline!B$55/Baseline!B$75 + Baseline!B$54*Baseline!B$56/Baseline!B$76)</f>
        <v>3.9485343231808512E-8</v>
      </c>
      <c r="G94" s="1">
        <f>Baseline!B$33 * (C94 * Baseline!B$66*Baseline!B$58/Baseline!B$73 + Baseline!B$52*Baseline!B$59/Baseline!B$74 + Baseline!B$53*Baseline!B$68/Baseline!B$75 + Baseline!B$54*Baseline!B$60/Baseline!B$76)</f>
        <v>1.087225113201804E-7</v>
      </c>
      <c r="H94" s="40">
        <f>Baseline!B$33 * (C94 * Baseline!B$66*Baseline!B$61/Baseline!B$73 + Baseline!B$52*Baseline!B$62/Baseline!B$74 + Baseline!B$53*Baseline!B$63/Baseline!B$75 + Baseline!B$54*Baseline!B$69/Baseline!B$76)</f>
        <v>1.7616861301719155E-9</v>
      </c>
      <c r="I94" s="40">
        <f>Baseline!B$33 * (C94 * Baseline!B$57*Baseline!B$66/Baseline!B$73 + Baseline!B$67*Baseline!B$52/Baseline!B$74 + Baseline!B$55*Baseline!B$53/Baseline!B$75 + Baseline!B$56*Baseline!B$54/Baseline!B$76)</f>
        <v>3.9485343231808512E-8</v>
      </c>
      <c r="J94" s="1">
        <f>Baseline!B$33 * (C94 * Baseline!B$57*Baseline!B$57/Baseline!B$73 + Baseline!B$67*Baseline!B$67/Baseline!B$74 + Baseline!B$55*Baseline!B$55/Baseline!B$75 + Baseline!B$56*Baseline!B$56/Baseline!B$76)</f>
        <v>1.7949606301582019E-6</v>
      </c>
      <c r="K94" s="40">
        <f>Baseline!B$33 * (C94 * Baseline!B$57*Baseline!B$58/Baseline!B$73 + Baseline!B$67*Baseline!B$59/Baseline!B$74 + Baseline!B$55*Baseline!B$68/Baseline!B$75 + Baseline!B$56*Baseline!B$60/Baseline!B$76)</f>
        <v>1.392930518281215E-8</v>
      </c>
      <c r="L94" s="1">
        <f>Baseline!B$33 * (C94 * Baseline!B$57*Baseline!B$61/Baseline!B$73 + Baseline!B$67*Baseline!B$62/Baseline!B$74 + Baseline!B$55*Baseline!B$63/Baseline!B$75 + Baseline!B$56*Baseline!B$69/Baseline!B$76)</f>
        <v>1.4629429637534845E-8</v>
      </c>
      <c r="M94" s="40">
        <f>Baseline!B$33 * (C94 * Baseline!B$58*Baseline!B$66/Baseline!B$73 + Baseline!B$59*Baseline!B$52/Baseline!B$74 + Baseline!B$68*Baseline!B$53/Baseline!B$75 + Baseline!B$60*Baseline!B$54/Baseline!B$76)</f>
        <v>1.087225113201804E-7</v>
      </c>
      <c r="N94" s="1">
        <f>Baseline!B$33 * (C94 * Baseline!B$58*Baseline!B$57/Baseline!B$73 + Baseline!B$59*Baseline!B$67/Baseline!B$74 + Baseline!B$68*Baseline!B$55/Baseline!B$75 + Baseline!B$60*Baseline!B$56/Baseline!B$76)</f>
        <v>1.392930518281215E-8</v>
      </c>
      <c r="O94" s="1">
        <f>Baseline!B$33 * (C94 * Baseline!B$58*Baseline!B$58/Baseline!B$73 + Baseline!B$59*Baseline!B$59/Baseline!B$74 + Baseline!B$68*Baseline!B$68/Baseline!B$75 + Baseline!B$60*Baseline!B$60/Baseline!B$76)</f>
        <v>1.3250170270022407E-6</v>
      </c>
      <c r="P94" s="40">
        <f>Baseline!B$33 * (C94 * Baseline!B$58*Baseline!B$61/Baseline!B$73 + Baseline!B$59*Baseline!B$62/Baseline!B$74 + Baseline!B$68*Baseline!B$63/Baseline!B$75 + Baseline!B$60*Baseline!B$69/Baseline!B$76)</f>
        <v>1.6489971871417135E-9</v>
      </c>
      <c r="Q94" s="40">
        <f>Baseline!B$33 * (C94 * Baseline!B$61*Baseline!B$66/Baseline!B$73 + Baseline!B$62*Baseline!B$52/Baseline!B$74 + Baseline!B$63*Baseline!B$53/Baseline!B$75 + Baseline!B$69*Baseline!B$54/Baseline!B$76)</f>
        <v>1.7616861301719155E-9</v>
      </c>
      <c r="R94" s="40">
        <f>Baseline!B$33 * (C94 * Baseline!B$61*Baseline!B$57/Baseline!B$73 + Baseline!B$62*Baseline!B$67/Baseline!B$74 + Baseline!B$63*Baseline!B$55/Baseline!B$75 + Baseline!B$69*Baseline!B$56/Baseline!B$76)</f>
        <v>1.4629429637534845E-8</v>
      </c>
      <c r="S94" s="40">
        <f>Baseline!B$33 * (C94 * Baseline!B$61*Baseline!B$58/Baseline!B$73 + Baseline!B$62*Baseline!B$59/Baseline!B$74 + Baseline!B$63*Baseline!B$68/Baseline!B$75 + Baseline!B$69*Baseline!B$60/Baseline!B$76)</f>
        <v>1.6489971871417135E-9</v>
      </c>
      <c r="T94" s="40">
        <f>Baseline!B$33 * (C94 * Baseline!B$61*Baseline!B$61/Baseline!B$73 + Baseline!B$62*Baseline!B$62/Baseline!B$74 + Baseline!B$63*Baseline!B$63/Baseline!B$75 + Baseline!B$69*Baseline!B$69/Baseline!B$76)</f>
        <v>9.8551805682476351E-8</v>
      </c>
      <c r="U94" s="40"/>
      <c r="V94" s="40">
        <f>E94 * ( Baseline!B$87 * Baseline!B$7 )</f>
        <v>0.22355893669814797</v>
      </c>
      <c r="W94" s="40">
        <f>F94 * ( Baseline!D$87 * Baseline!B$11 )</f>
        <v>7.2837016213590246E-4</v>
      </c>
      <c r="X94" s="40">
        <f>G94 * ( Baseline!F$87 * Baseline!B$16 )</f>
        <v>3.7764514158310615E-3</v>
      </c>
      <c r="Y94" s="40">
        <f>H94 * ( Baseline!H$87 * Baseline!B$18 )</f>
        <v>6.1953826895196854E-4</v>
      </c>
      <c r="Z94" s="48">
        <f t="shared" si="0"/>
        <v>0.22868329654506689</v>
      </c>
      <c r="AA94" s="40">
        <f>I94 * ( Baseline!B$87 * Baseline!B$7 )</f>
        <v>4.0981837740294055E-4</v>
      </c>
      <c r="AB94" s="1">
        <f>J94 * ( Baseline!D$87 * Baseline!B$11 )</f>
        <v>3.3110913017534119E-2</v>
      </c>
      <c r="AC94" s="1">
        <f>K94 * ( Baseline!F$87 * Baseline!B$16 )</f>
        <v>4.8383121067044354E-4</v>
      </c>
      <c r="AD94" s="1">
        <f>L94 * ( Baseline!F$87 * Baseline!B$16 )</f>
        <v>5.0814987252060183E-4</v>
      </c>
      <c r="AE94" s="48">
        <f t="shared" si="1"/>
        <v>3.4512712478128107E-2</v>
      </c>
      <c r="AF94" s="48">
        <f>M94 * ( Baseline!B$87 * Baseline!B$7 )</f>
        <v>1.1284309449921524E-3</v>
      </c>
      <c r="AG94" s="48">
        <f>N94 * ( Baseline!D$87 * Baseline!B$11 )</f>
        <v>2.569482608998118E-4</v>
      </c>
      <c r="AH94" s="48">
        <f>O94 * ( Baseline!F$87 * Baseline!B$16 )</f>
        <v>4.6024161573005255E-2</v>
      </c>
      <c r="AI94" s="48">
        <f>P94 * ( Baseline!H$87 * Baseline!B$18 )</f>
        <v>5.7990855767749453E-4</v>
      </c>
      <c r="AJ94" s="48">
        <f t="shared" si="2"/>
        <v>4.7989449336574709E-2</v>
      </c>
      <c r="AK94" s="48">
        <f>Q94 * ( Baseline!B$87 * Baseline!B$7 )</f>
        <v>1.8284540345054311E-5</v>
      </c>
      <c r="AL94" s="48">
        <f>R94 * ( Baseline!D$87 * Baseline!B$11 )</f>
        <v>2.6986317364624264E-4</v>
      </c>
      <c r="AM94" s="48">
        <f>S94 * ( Baseline!F$87 * Baseline!B$16 )</f>
        <v>5.7277537894094595E-5</v>
      </c>
      <c r="AN94" s="48">
        <f>T94 * ( Baseline!H$87 * Baseline!B$18 )</f>
        <v>3.4658055171640542E-2</v>
      </c>
      <c r="AO94" s="48">
        <f t="shared" si="3"/>
        <v>3.5003480423525933E-2</v>
      </c>
      <c r="AP94" s="48"/>
      <c r="AQ94" s="48">
        <f>V94 * ( (1-Baseline!B$88-Baseline!B$87) + (1-B94)*Baseline!B$88 )</f>
        <v>8.9890916369965795E-2</v>
      </c>
      <c r="AR94" s="48">
        <f>W94 * ( (1-Baseline!B$88-Baseline!B$87) + (1-B94)*Baseline!B$88 )</f>
        <v>2.9287069574561653E-4</v>
      </c>
      <c r="AS94" s="48">
        <f>X94 * ( (1-Baseline!B$88-Baseline!B$87) + (1-B94)*Baseline!B$88 )</f>
        <v>1.518475098376692E-3</v>
      </c>
      <c r="AT94" s="48">
        <f>Y94 * ( (1-Baseline!B$88-Baseline!B$87) + (1-B94)*Baseline!B$88 )</f>
        <v>2.4911042942358093E-4</v>
      </c>
      <c r="AU94" s="48">
        <f t="shared" si="4"/>
        <v>9.1951372593511674E-2</v>
      </c>
      <c r="AV94" s="48">
        <f>AA94 * ( (1-Baseline!D$88-Baseline!D$87) + (1-B94)*Baseline!D$88 )</f>
        <v>2.8736478595743419E-4</v>
      </c>
      <c r="AW94" s="48">
        <f>AB94 * ( (1-Baseline!D$88-Baseline!D$87) + (1-B94)*Baseline!D$88 )</f>
        <v>2.321738349665E-2</v>
      </c>
      <c r="AX94" s="48">
        <f>AC94 * ( (1-Baseline!D$88-Baseline!D$87) + (1-B94)*Baseline!D$88 )</f>
        <v>3.3926260987836472E-4</v>
      </c>
      <c r="AY94" s="48">
        <f>AD94 * ( (1-Baseline!D$88-Baseline!D$87) + (1-B94)*Baseline!D$88 )</f>
        <v>3.5631486385884182E-4</v>
      </c>
      <c r="AZ94" s="48">
        <f t="shared" si="5"/>
        <v>2.4200325756344641E-2</v>
      </c>
      <c r="BA94" s="48">
        <f>AF94 * ( (1-Baseline!F$88-Baseline!F$87) + (1-Baseline!B$36)*Baseline!F$88 )</f>
        <v>8.1205501780659268E-4</v>
      </c>
      <c r="BB94" s="48">
        <f>AG94 * ( (1-Baseline!F$88-Baseline!F$87) + (1-Baseline!B$36)*Baseline!F$88 )</f>
        <v>1.8490819088785339E-4</v>
      </c>
      <c r="BC94" s="48">
        <f>AH94 * ( (1-Baseline!F$88-Baseline!F$87) + (1-Baseline!B$36)*Baseline!F$88 )</f>
        <v>3.3120459441104921E-2</v>
      </c>
      <c r="BD94" s="48">
        <f>AI94 * ( (1-Baseline!F$88-Baseline!F$87) + (1-Baseline!B$36)*Baseline!F$88 )</f>
        <v>4.1732075517857077E-4</v>
      </c>
      <c r="BE94" s="48">
        <f t="shared" si="6"/>
        <v>3.453474340497794E-2</v>
      </c>
      <c r="BF94" s="48">
        <f>AK94 * ( (1-Baseline!H$88-Baseline!H$87) + (1-Baseline!B$36)*Baseline!H$88 )</f>
        <v>1.448720700619343E-5</v>
      </c>
      <c r="BG94" s="48">
        <f>AL94 * ( (1-Baseline!H$88-Baseline!H$87) + (1-Baseline!B$36)*Baseline!H$88 )</f>
        <v>2.1381798974339094E-4</v>
      </c>
      <c r="BH94" s="48">
        <f>AM94 * ( (1-Baseline!H$88-Baseline!H$87) + (1-Baseline!B$36)*Baseline!H$88 )</f>
        <v>4.5382138824249026E-5</v>
      </c>
      <c r="BI94" s="48">
        <f>AN94 * ( (1-Baseline!H$88-Baseline!H$87) + (1-Baseline!B$36)*Baseline!H$88 )</f>
        <v>2.7460270273594233E-2</v>
      </c>
      <c r="BJ94" s="48">
        <f t="shared" si="7"/>
        <v>2.7733957609168067E-2</v>
      </c>
      <c r="BK94" s="48"/>
      <c r="BL94" s="48">
        <f t="shared" si="18"/>
        <v>0.9775918926990409</v>
      </c>
      <c r="BM94" s="48">
        <f t="shared" si="19"/>
        <v>3.185060619380925E-3</v>
      </c>
      <c r="BN94" s="48">
        <f t="shared" si="20"/>
        <v>1.6513892675527494E-2</v>
      </c>
      <c r="BO94" s="48">
        <f t="shared" si="21"/>
        <v>2.7091540060507893E-3</v>
      </c>
      <c r="BP94" s="48">
        <f t="shared" si="8"/>
        <v>1.0000000000000002</v>
      </c>
      <c r="BQ94" s="48">
        <f t="shared" si="22"/>
        <v>1.1874418090512489E-2</v>
      </c>
      <c r="BR94" s="48">
        <f t="shared" si="23"/>
        <v>0.95938309799664812</v>
      </c>
      <c r="BS94" s="48">
        <f t="shared" si="24"/>
        <v>1.4018927401810681E-2</v>
      </c>
      <c r="BT94" s="48">
        <f t="shared" si="25"/>
        <v>1.4723556511028621E-2</v>
      </c>
      <c r="BU94" s="48">
        <f t="shared" si="9"/>
        <v>0.99999999999999989</v>
      </c>
      <c r="BV94" s="48">
        <f t="shared" si="26"/>
        <v>2.3514146559129808E-2</v>
      </c>
      <c r="BW94" s="48">
        <f t="shared" si="27"/>
        <v>5.3542656657237595E-3</v>
      </c>
      <c r="BX94" s="48">
        <f t="shared" si="28"/>
        <v>0.95904750334212252</v>
      </c>
      <c r="BY94" s="48">
        <f t="shared" si="29"/>
        <v>1.2084084433023962E-2</v>
      </c>
      <c r="BZ94" s="48">
        <f t="shared" si="10"/>
        <v>1</v>
      </c>
      <c r="CA94" s="48">
        <f t="shared" si="30"/>
        <v>5.2236349425313785E-4</v>
      </c>
      <c r="CB94" s="48">
        <f t="shared" si="31"/>
        <v>7.7096097411178252E-3</v>
      </c>
      <c r="CC94" s="48">
        <f t="shared" si="32"/>
        <v>1.6363383641015939E-3</v>
      </c>
      <c r="CD94" s="48">
        <f t="shared" si="33"/>
        <v>0.99013168840052745</v>
      </c>
      <c r="CE94" s="48">
        <f t="shared" si="11"/>
        <v>1</v>
      </c>
      <c r="CF94" s="48"/>
      <c r="CG94" s="48">
        <f t="shared" si="34"/>
        <v>0.9775918926990409</v>
      </c>
      <c r="CH94" s="48">
        <f t="shared" si="35"/>
        <v>3.185060619380925E-3</v>
      </c>
      <c r="CI94" s="48">
        <f t="shared" si="36"/>
        <v>1.6513892675527494E-2</v>
      </c>
      <c r="CJ94" s="48">
        <f t="shared" si="37"/>
        <v>2.7091540060507893E-3</v>
      </c>
      <c r="CK94" s="48">
        <f t="shared" si="12"/>
        <v>1.0000000000000002</v>
      </c>
      <c r="CL94" s="48">
        <f t="shared" si="38"/>
        <v>1.1874418090512489E-2</v>
      </c>
      <c r="CM94" s="48">
        <f t="shared" si="39"/>
        <v>0.95938309799664812</v>
      </c>
      <c r="CN94" s="48">
        <f t="shared" si="40"/>
        <v>1.4018927401810681E-2</v>
      </c>
      <c r="CO94" s="48">
        <f t="shared" si="41"/>
        <v>1.4723556511028621E-2</v>
      </c>
      <c r="CP94" s="48">
        <f t="shared" si="13"/>
        <v>0.99999999999999989</v>
      </c>
      <c r="CQ94" s="48">
        <f t="shared" si="42"/>
        <v>2.3514146559129808E-2</v>
      </c>
      <c r="CR94" s="48">
        <f t="shared" si="43"/>
        <v>5.3542656657237595E-3</v>
      </c>
      <c r="CS94" s="48">
        <f t="shared" si="44"/>
        <v>0.95904750334212252</v>
      </c>
      <c r="CT94" s="48">
        <f t="shared" si="45"/>
        <v>1.2084084433023962E-2</v>
      </c>
      <c r="CU94" s="48">
        <f t="shared" si="14"/>
        <v>1</v>
      </c>
      <c r="CV94" s="48">
        <f t="shared" si="46"/>
        <v>5.2236349425313785E-4</v>
      </c>
      <c r="CW94" s="48">
        <f t="shared" si="47"/>
        <v>7.7096097411178252E-3</v>
      </c>
      <c r="CX94" s="48">
        <f t="shared" si="48"/>
        <v>1.6363383641015939E-3</v>
      </c>
      <c r="CY94" s="48">
        <f t="shared" si="49"/>
        <v>0.99013168840052745</v>
      </c>
      <c r="CZ94" s="48">
        <f t="shared" si="15"/>
        <v>1</v>
      </c>
      <c r="DA94" s="48"/>
      <c r="DB94" s="48">
        <f>(AQ94*Baseline!B$7 + AV94*Baseline!B$11 + BA94*Baseline!B$16 + BF94*Baseline!B$18)</f>
        <v>47597.283371097554</v>
      </c>
      <c r="DC94" s="48">
        <f>(AR94*Baseline!B$7 + AW94*Baseline!B$11 + BB94*Baseline!B$16 + BG94*Baseline!B$18)</f>
        <v>60343.352732571446</v>
      </c>
      <c r="DD94" s="48">
        <f>(AS94*Baseline!B$7 + AX94*Baseline!B$11 + BC94*Baseline!B$16 + BH94*Baseline!B$18)</f>
        <v>114501.94459336072</v>
      </c>
      <c r="DE94" s="48">
        <f>(AT94*Baseline!B$7 + AY94*Baseline!B$11 + BD94*Baseline!B$16 + BI94*Baseline!B$18)</f>
        <v>1259711.2422540332</v>
      </c>
      <c r="DF94" s="48">
        <f t="shared" si="16"/>
        <v>1482153.822951063</v>
      </c>
      <c r="DG94" s="48"/>
      <c r="DH94" s="48">
        <f t="shared" si="50"/>
        <v>3.2113592148167398E-2</v>
      </c>
      <c r="DI94" s="48">
        <f t="shared" si="51"/>
        <v>4.0713286163796394E-2</v>
      </c>
      <c r="DJ94" s="48">
        <f t="shared" si="52"/>
        <v>7.7253752492018699E-2</v>
      </c>
      <c r="DK94" s="48">
        <f t="shared" si="53"/>
        <v>0.8499193691960174</v>
      </c>
      <c r="DL94" s="48">
        <f t="shared" si="17"/>
        <v>0.99999999999999989</v>
      </c>
      <c r="DM94" s="48"/>
      <c r="DN94" s="48">
        <f>DH94 / (Baseline!B$7/Baseline!B$17)</f>
        <v>3.4279147404582049</v>
      </c>
      <c r="DO94" s="48">
        <f>DI94 / (Baseline!B$11/Baseline!B$17)</f>
        <v>0.98283821444458441</v>
      </c>
      <c r="DP94" s="48">
        <f>DJ94 / (Baseline!B$16/Baseline!B$17)</f>
        <v>1.1938039420490192</v>
      </c>
      <c r="DQ94" s="48">
        <f>DK94 / (Baseline!B$18/Baseline!B$17)</f>
        <v>0.96090887959115145</v>
      </c>
      <c r="DR94" s="71"/>
      <c r="DS94" s="48">
        <f>(AU94*Baseline!B$34)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2.632223713902675E-2</v>
      </c>
      <c r="DT94" s="48">
        <f>(AZ94*Baseline!B$34) + (Baseline!D$88*(1-Baseline!D$89)*Baseline!B$35) + (Baseline!D$88*Baseline!D$89*((1-Baseline!D$90)*Baseline!B$40 + Baseline!D$90*Baseline!B$41))</f>
        <v>1.0043616863451699E-2</v>
      </c>
      <c r="DU94" s="48">
        <f>(BE94*Baseline!B$34) + (Baseline!F$88*(1-Baseline!F$89)*Baseline!B$35) + (Baseline!F$88*Baseline!F$89*((1-Baseline!F$90)*Baseline!B$40 + Baseline!F$90*Baseline!B$41))</f>
        <v>1.2910851510746694E-2</v>
      </c>
      <c r="DV94" s="48">
        <f>(BJ94*Baseline!B$34) + (Baseline!H$88*(1-Baseline!H$89)*Baseline!B$35) + (Baseline!H$88*Baseline!H$89*((1-Baseline!H$90)*Baseline!B$40 + Baseline!H$90*Baseline!B$41))</f>
        <v>9.3050936413752103E-3</v>
      </c>
      <c r="DW94" s="48">
        <f>( DS94*Baseline!B$7 + DT94*Baseline!B$11 + DU94*Baseline!B$16 + DV94*Baseline!B$18 ) / Baseline!B$17</f>
        <v>9.7284441224738828E-3</v>
      </c>
    </row>
    <row r="95" spans="1:127">
      <c r="A95" s="7" t="s">
        <v>286</v>
      </c>
      <c r="B95" s="1">
        <f>MIN( MAX( NORMINV( MCrands!B95, (B$5+B$4)/2, (B$5-B$4)/3.29 ), 0 ), 1 )</f>
        <v>0.36480045075195167</v>
      </c>
      <c r="C95" s="1">
        <f>MAX( NORMINV( MCrands!C95, (C$5+C$4)/2, (C$5-C$4)/3.29 ), 0 )</f>
        <v>2.7841836086274565</v>
      </c>
      <c r="D95" s="40"/>
      <c r="E95" s="40">
        <f>Baseline!B$33 * (C95 * Baseline!B$66*Baseline!B$66/Baseline!B$73 + Baseline!B$52*Baseline!B$52/Baseline!B$74 + Baseline!B$53*Baseline!B$53/Baseline!B$75 + Baseline!B$54*Baseline!B$54/Baseline!B$76)</f>
        <v>2.3306672445079336E-5</v>
      </c>
      <c r="F95" s="40">
        <f>Baseline!B$33 * (C95 * Baseline!B$66*Baseline!B$57/Baseline!B$73 + Baseline!B$52*Baseline!B$67/Baseline!B$74 + Baseline!B$53*Baseline!B$55/Baseline!B$75 + Baseline!B$54*Baseline!B$56/Baseline!B$76)</f>
        <v>3.9721669213438155E-8</v>
      </c>
      <c r="G95" s="1">
        <f>Baseline!B$33 * (C95 * Baseline!B$66*Baseline!B$58/Baseline!B$73 + Baseline!B$52*Baseline!B$59/Baseline!B$74 + Baseline!B$53*Baseline!B$68/Baseline!B$75 + Baseline!B$54*Baseline!B$60/Baseline!B$76)</f>
        <v>1.0930347935835328E-7</v>
      </c>
      <c r="H95" s="40">
        <f>Baseline!B$33 * (C95 * Baseline!B$66*Baseline!B$61/Baseline!B$73 + Baseline!B$52*Baseline!B$62/Baseline!B$74 + Baseline!B$53*Baseline!B$63/Baseline!B$75 + Baseline!B$54*Baseline!B$69/Baseline!B$76)</f>
        <v>1.8197829339892029E-9</v>
      </c>
      <c r="I95" s="40">
        <f>Baseline!B$33 * (C95 * Baseline!B$57*Baseline!B$66/Baseline!B$73 + Baseline!B$67*Baseline!B$52/Baseline!B$74 + Baseline!B$55*Baseline!B$53/Baseline!B$75 + Baseline!B$56*Baseline!B$54/Baseline!B$76)</f>
        <v>3.9721669213438155E-8</v>
      </c>
      <c r="J95" s="1">
        <f>Baseline!B$33 * (C95 * Baseline!B$57*Baseline!B$57/Baseline!B$73 + Baseline!B$67*Baseline!B$67/Baseline!B$74 + Baseline!B$55*Baseline!B$55/Baseline!B$75 + Baseline!B$56*Baseline!B$56/Baseline!B$76)</f>
        <v>1.7949606617631476E-6</v>
      </c>
      <c r="K95" s="40">
        <f>Baseline!B$33 * (C95 * Baseline!B$57*Baseline!B$58/Baseline!B$73 + Baseline!B$67*Baseline!B$59/Baseline!B$74 + Baseline!B$55*Baseline!B$68/Baseline!B$75 + Baseline!B$56*Baseline!B$60/Baseline!B$76)</f>
        <v>1.3929382878303714E-8</v>
      </c>
      <c r="L95" s="1">
        <f>Baseline!B$33 * (C95 * Baseline!B$57*Baseline!B$61/Baseline!B$73 + Baseline!B$67*Baseline!B$62/Baseline!B$74 + Baseline!B$55*Baseline!B$63/Baseline!B$75 + Baseline!B$56*Baseline!B$69/Baseline!B$76)</f>
        <v>1.4629437407084002E-8</v>
      </c>
      <c r="M95" s="40">
        <f>Baseline!B$33 * (C95 * Baseline!B$58*Baseline!B$66/Baseline!B$73 + Baseline!B$59*Baseline!B$52/Baseline!B$74 + Baseline!B$68*Baseline!B$53/Baseline!B$75 + Baseline!B$60*Baseline!B$54/Baseline!B$76)</f>
        <v>1.0930347935835328E-7</v>
      </c>
      <c r="N95" s="1">
        <f>Baseline!B$33 * (C95 * Baseline!B$58*Baseline!B$57/Baseline!B$73 + Baseline!B$59*Baseline!B$67/Baseline!B$74 + Baseline!B$68*Baseline!B$55/Baseline!B$75 + Baseline!B$60*Baseline!B$56/Baseline!B$76)</f>
        <v>1.3929382878303714E-8</v>
      </c>
      <c r="O95" s="1">
        <f>Baseline!B$33 * (C95 * Baseline!B$58*Baseline!B$58/Baseline!B$73 + Baseline!B$59*Baseline!B$59/Baseline!B$74 + Baseline!B$68*Baseline!B$68/Baseline!B$75 + Baseline!B$60*Baseline!B$60/Baseline!B$76)</f>
        <v>1.3250172180036575E-6</v>
      </c>
      <c r="P95" s="40">
        <f>Baseline!B$33 * (C95 * Baseline!B$58*Baseline!B$61/Baseline!B$73 + Baseline!B$59*Baseline!B$62/Baseline!B$74 + Baseline!B$68*Baseline!B$63/Baseline!B$75 + Baseline!B$60*Baseline!B$69/Baseline!B$76)</f>
        <v>1.6490162872833897E-9</v>
      </c>
      <c r="Q95" s="40">
        <f>Baseline!B$33 * (C95 * Baseline!B$61*Baseline!B$66/Baseline!B$73 + Baseline!B$62*Baseline!B$52/Baseline!B$74 + Baseline!B$63*Baseline!B$53/Baseline!B$75 + Baseline!B$69*Baseline!B$54/Baseline!B$76)</f>
        <v>1.8197829339892029E-9</v>
      </c>
      <c r="R95" s="40">
        <f>Baseline!B$33 * (C95 * Baseline!B$61*Baseline!B$57/Baseline!B$73 + Baseline!B$62*Baseline!B$67/Baseline!B$74 + Baseline!B$63*Baseline!B$55/Baseline!B$75 + Baseline!B$69*Baseline!B$56/Baseline!B$76)</f>
        <v>1.4629437407084002E-8</v>
      </c>
      <c r="S95" s="40">
        <f>Baseline!B$33 * (C95 * Baseline!B$61*Baseline!B$58/Baseline!B$73 + Baseline!B$62*Baseline!B$59/Baseline!B$74 + Baseline!B$63*Baseline!B$68/Baseline!B$75 + Baseline!B$69*Baseline!B$60/Baseline!B$76)</f>
        <v>1.6490162872833897E-9</v>
      </c>
      <c r="T95" s="40">
        <f>Baseline!B$33 * (C95 * Baseline!B$61*Baseline!B$61/Baseline!B$73 + Baseline!B$62*Baseline!B$62/Baseline!B$74 + Baseline!B$63*Baseline!B$63/Baseline!B$75 + Baseline!B$69*Baseline!B$69/Baseline!B$76)</f>
        <v>9.855180759249053E-8</v>
      </c>
      <c r="U95" s="40"/>
      <c r="V95" s="40">
        <f>E95 * ( Baseline!B$87 * Baseline!B$7 )</f>
        <v>0.24189995330747843</v>
      </c>
      <c r="W95" s="40">
        <f>F95 * ( Baseline!D$87 * Baseline!B$11 )</f>
        <v>7.3272957196921613E-4</v>
      </c>
      <c r="X95" s="40">
        <f>G95 * ( Baseline!F$87 * Baseline!B$16 )</f>
        <v>3.7966312069678703E-3</v>
      </c>
      <c r="Y95" s="40">
        <f>H95 * ( Baseline!H$87 * Baseline!B$18 )</f>
        <v>6.3996937336504125E-4</v>
      </c>
      <c r="Z95" s="48">
        <f t="shared" si="0"/>
        <v>0.24706928345978058</v>
      </c>
      <c r="AA95" s="40">
        <f>I95 * ( Baseline!B$87 * Baseline!B$7 )</f>
        <v>4.122712047662746E-4</v>
      </c>
      <c r="AB95" s="1">
        <f>J95 * ( Baseline!D$87 * Baseline!B$11 )</f>
        <v>3.3110913600537771E-2</v>
      </c>
      <c r="AC95" s="1">
        <f>K95 * ( Baseline!F$87 * Baseline!B$16 )</f>
        <v>4.8383390940546687E-4</v>
      </c>
      <c r="AD95" s="1">
        <f>L95 * ( Baseline!F$87 * Baseline!B$16 )</f>
        <v>5.0815014239410418E-4</v>
      </c>
      <c r="AE95" s="48">
        <f t="shared" si="1"/>
        <v>3.4515168857103609E-2</v>
      </c>
      <c r="AF95" s="48">
        <f>M95 * ( Baseline!B$87 * Baseline!B$7 )</f>
        <v>1.1344608122603487E-3</v>
      </c>
      <c r="AG95" s="48">
        <f>N95 * ( Baseline!D$87 * Baseline!B$11 )</f>
        <v>2.5694969411713136E-4</v>
      </c>
      <c r="AH95" s="48">
        <f>O95 * ( Baseline!F$87 * Baseline!B$16 )</f>
        <v>4.6024168207395522E-2</v>
      </c>
      <c r="AI95" s="48">
        <f>P95 * ( Baseline!H$87 * Baseline!B$18 )</f>
        <v>5.799152746905358E-4</v>
      </c>
      <c r="AJ95" s="48">
        <f t="shared" si="2"/>
        <v>4.7995493988463533E-2</v>
      </c>
      <c r="AK95" s="48">
        <f>Q95 * ( Baseline!B$87 * Baseline!B$7 )</f>
        <v>1.8887527071873936E-5</v>
      </c>
      <c r="AL95" s="48">
        <f>R95 * ( Baseline!D$87 * Baseline!B$11 )</f>
        <v>2.6986331696797461E-4</v>
      </c>
      <c r="AM95" s="48">
        <f>S95 * ( Baseline!F$87 * Baseline!B$16 )</f>
        <v>5.7278201333121164E-5</v>
      </c>
      <c r="AN95" s="48">
        <f>T95 * ( Baseline!H$87 * Baseline!B$18 )</f>
        <v>3.4658055843341855E-2</v>
      </c>
      <c r="AO95" s="48">
        <f t="shared" si="3"/>
        <v>3.5004084888714822E-2</v>
      </c>
      <c r="AP95" s="48"/>
      <c r="AQ95" s="48">
        <f>V95 * ( (1-Baseline!B$88-Baseline!B$87) + (1-B95)*Baseline!B$88 )</f>
        <v>0.15818505562363305</v>
      </c>
      <c r="AR95" s="48">
        <f>W95 * ( (1-Baseline!B$88-Baseline!B$87) + (1-B95)*Baseline!B$88 )</f>
        <v>4.7915208959012226E-4</v>
      </c>
      <c r="AS95" s="48">
        <f>X95 * ( (1-Baseline!B$88-Baseline!B$87) + (1-B95)*Baseline!B$88 )</f>
        <v>2.4827219288184412E-3</v>
      </c>
      <c r="AT95" s="48">
        <f>Y95 * ( (1-Baseline!B$88-Baseline!B$87) + (1-B95)*Baseline!B$88 )</f>
        <v>4.1849363564982946E-4</v>
      </c>
      <c r="AU95" s="48">
        <f t="shared" si="4"/>
        <v>0.16156542327769144</v>
      </c>
      <c r="AV95" s="48">
        <f>AA95 * ( (1-Baseline!D$88-Baseline!D$87) + (1-B95)*Baseline!D$88 )</f>
        <v>3.4134728161516438E-4</v>
      </c>
      <c r="AW95" s="48">
        <f>AB95 * ( (1-Baseline!D$88-Baseline!D$87) + (1-B95)*Baseline!D$88 )</f>
        <v>2.7414770225695658E-2</v>
      </c>
      <c r="AX95" s="48">
        <f>AC95 * ( (1-Baseline!D$88-Baseline!D$87) + (1-B95)*Baseline!D$88 )</f>
        <v>4.0059889659871823E-4</v>
      </c>
      <c r="AY95" s="48">
        <f>AD95 * ( (1-Baseline!D$88-Baseline!D$87) + (1-B95)*Baseline!D$88 )</f>
        <v>4.2073195448351022E-4</v>
      </c>
      <c r="AZ95" s="48">
        <f t="shared" si="5"/>
        <v>2.857744835839305E-2</v>
      </c>
      <c r="BA95" s="48">
        <f>AF95 * ( (1-Baseline!F$88-Baseline!F$87) + (1-Baseline!B$36)*Baseline!F$88 )</f>
        <v>8.1639430324853936E-4</v>
      </c>
      <c r="BB95" s="48">
        <f>AG95 * ( (1-Baseline!F$88-Baseline!F$87) + (1-Baseline!B$36)*Baseline!F$88 )</f>
        <v>1.849092222768995E-4</v>
      </c>
      <c r="BC95" s="48">
        <f>AH95 * ( (1-Baseline!F$88-Baseline!F$87) + (1-Baseline!B$36)*Baseline!F$88 )</f>
        <v>3.3120464215424458E-2</v>
      </c>
      <c r="BD95" s="48">
        <f>AI95 * ( (1-Baseline!F$88-Baseline!F$87) + (1-Baseline!B$36)*Baseline!F$88 )</f>
        <v>4.1732558895609968E-4</v>
      </c>
      <c r="BE95" s="48">
        <f t="shared" si="6"/>
        <v>3.4539093329905998E-2</v>
      </c>
      <c r="BF95" s="48">
        <f>AK95 * ( (1-Baseline!H$88-Baseline!H$87) + (1-Baseline!B$36)*Baseline!H$88 )</f>
        <v>1.4964965449587156E-5</v>
      </c>
      <c r="BG95" s="48">
        <f>AL95 * ( (1-Baseline!H$88-Baseline!H$87) + (1-Baseline!B$36)*Baseline!H$88 )</f>
        <v>2.1381810330006564E-4</v>
      </c>
      <c r="BH95" s="48">
        <f>AM95 * ( (1-Baseline!H$88-Baseline!H$87) + (1-Baseline!B$36)*Baseline!H$88 )</f>
        <v>4.5382664480258557E-5</v>
      </c>
      <c r="BI95" s="48">
        <f>AN95 * ( (1-Baseline!H$88-Baseline!H$87) + (1-Baseline!B$36)*Baseline!H$88 )</f>
        <v>2.7460270805796615E-2</v>
      </c>
      <c r="BJ95" s="48">
        <f t="shared" si="7"/>
        <v>2.7734436539026526E-2</v>
      </c>
      <c r="BK95" s="48"/>
      <c r="BL95" s="48">
        <f t="shared" si="18"/>
        <v>0.97907740662896436</v>
      </c>
      <c r="BM95" s="48">
        <f t="shared" si="19"/>
        <v>2.9656846116546667E-3</v>
      </c>
      <c r="BN95" s="48">
        <f t="shared" si="20"/>
        <v>1.5366666199061968E-2</v>
      </c>
      <c r="BO95" s="48">
        <f t="shared" si="21"/>
        <v>2.5902425603189939E-3</v>
      </c>
      <c r="BP95" s="48">
        <f t="shared" si="8"/>
        <v>1</v>
      </c>
      <c r="BQ95" s="48">
        <f t="shared" si="22"/>
        <v>1.1944638210321969E-2</v>
      </c>
      <c r="BR95" s="48">
        <f t="shared" si="23"/>
        <v>0.95931483741598944</v>
      </c>
      <c r="BS95" s="48">
        <f t="shared" si="24"/>
        <v>1.4018007891214138E-2</v>
      </c>
      <c r="BT95" s="48">
        <f t="shared" si="25"/>
        <v>1.4722516482474666E-2</v>
      </c>
      <c r="BU95" s="48">
        <f t="shared" si="9"/>
        <v>1.0000000000000002</v>
      </c>
      <c r="BV95" s="48">
        <f t="shared" si="26"/>
        <v>2.3636819167504226E-2</v>
      </c>
      <c r="BW95" s="48">
        <f t="shared" si="27"/>
        <v>5.3536211999170849E-3</v>
      </c>
      <c r="BX95" s="48">
        <f t="shared" si="28"/>
        <v>0.95892685714325909</v>
      </c>
      <c r="BY95" s="48">
        <f t="shared" si="29"/>
        <v>1.2082702489319674E-2</v>
      </c>
      <c r="BZ95" s="48">
        <f t="shared" si="10"/>
        <v>1</v>
      </c>
      <c r="CA95" s="48">
        <f t="shared" si="30"/>
        <v>5.3958065556980754E-4</v>
      </c>
      <c r="CB95" s="48">
        <f t="shared" si="31"/>
        <v>7.7094807027787053E-3</v>
      </c>
      <c r="CC95" s="48">
        <f t="shared" si="32"/>
        <v>1.6363290603145415E-3</v>
      </c>
      <c r="CD95" s="48">
        <f t="shared" si="33"/>
        <v>0.99011460958133701</v>
      </c>
      <c r="CE95" s="48">
        <f t="shared" si="11"/>
        <v>1</v>
      </c>
      <c r="CF95" s="48"/>
      <c r="CG95" s="48">
        <f t="shared" si="34"/>
        <v>0.97907740662896436</v>
      </c>
      <c r="CH95" s="48">
        <f t="shared" si="35"/>
        <v>2.9656846116546667E-3</v>
      </c>
      <c r="CI95" s="48">
        <f t="shared" si="36"/>
        <v>1.5366666199061968E-2</v>
      </c>
      <c r="CJ95" s="48">
        <f t="shared" si="37"/>
        <v>2.5902425603189939E-3</v>
      </c>
      <c r="CK95" s="48">
        <f t="shared" si="12"/>
        <v>1</v>
      </c>
      <c r="CL95" s="48">
        <f t="shared" si="38"/>
        <v>1.1944638210321969E-2</v>
      </c>
      <c r="CM95" s="48">
        <f t="shared" si="39"/>
        <v>0.95931483741598944</v>
      </c>
      <c r="CN95" s="48">
        <f t="shared" si="40"/>
        <v>1.4018007891214138E-2</v>
      </c>
      <c r="CO95" s="48">
        <f t="shared" si="41"/>
        <v>1.4722516482474666E-2</v>
      </c>
      <c r="CP95" s="48">
        <f t="shared" si="13"/>
        <v>1.0000000000000002</v>
      </c>
      <c r="CQ95" s="48">
        <f t="shared" si="42"/>
        <v>2.3636819167504226E-2</v>
      </c>
      <c r="CR95" s="48">
        <f t="shared" si="43"/>
        <v>5.3536211999170849E-3</v>
      </c>
      <c r="CS95" s="48">
        <f t="shared" si="44"/>
        <v>0.95892685714325909</v>
      </c>
      <c r="CT95" s="48">
        <f t="shared" si="45"/>
        <v>1.2082702489319674E-2</v>
      </c>
      <c r="CU95" s="48">
        <f t="shared" si="14"/>
        <v>1</v>
      </c>
      <c r="CV95" s="48">
        <f t="shared" si="46"/>
        <v>5.3958065556980754E-4</v>
      </c>
      <c r="CW95" s="48">
        <f t="shared" si="47"/>
        <v>7.7094807027787053E-3</v>
      </c>
      <c r="CX95" s="48">
        <f t="shared" si="48"/>
        <v>1.6363290603145415E-3</v>
      </c>
      <c r="CY95" s="48">
        <f t="shared" si="49"/>
        <v>0.99011460958133701</v>
      </c>
      <c r="CZ95" s="48">
        <f t="shared" si="15"/>
        <v>1</v>
      </c>
      <c r="DA95" s="48"/>
      <c r="DB95" s="48">
        <f>(AQ95*Baseline!B$7 + AV95*Baseline!B$11 + BA95*Baseline!B$16 + BF95*Baseline!B$18)</f>
        <v>80872.123665787585</v>
      </c>
      <c r="DC95" s="48">
        <f>(AR95*Baseline!B$7 + AW95*Baseline!B$11 + BB95*Baseline!B$16 + BG95*Baseline!B$18)</f>
        <v>69435.230363109877</v>
      </c>
      <c r="DD95" s="48">
        <f>(AS95*Baseline!B$7 + AX95*Baseline!B$11 + BC95*Baseline!B$16 + BH95*Baseline!B$18)</f>
        <v>115101.18335025142</v>
      </c>
      <c r="DE95" s="48">
        <f>(AT95*Baseline!B$7 + AY95*Baseline!B$11 + BD95*Baseline!B$16 + BI95*Baseline!B$18)</f>
        <v>1259931.5796024748</v>
      </c>
      <c r="DF95" s="48">
        <f t="shared" si="16"/>
        <v>1525340.1169816237</v>
      </c>
      <c r="DG95" s="48"/>
      <c r="DH95" s="48">
        <f t="shared" si="50"/>
        <v>5.3019076050932895E-2</v>
      </c>
      <c r="DI95" s="48">
        <f t="shared" si="51"/>
        <v>4.5521146130024968E-2</v>
      </c>
      <c r="DJ95" s="48">
        <f t="shared" si="52"/>
        <v>7.5459356289675344E-2</v>
      </c>
      <c r="DK95" s="48">
        <f t="shared" si="53"/>
        <v>0.82600042152936681</v>
      </c>
      <c r="DL95" s="48">
        <f t="shared" si="17"/>
        <v>1</v>
      </c>
      <c r="DM95" s="48"/>
      <c r="DN95" s="48">
        <f>DH95 / (Baseline!B$7/Baseline!B$17)</f>
        <v>5.6594376450296595</v>
      </c>
      <c r="DO95" s="48">
        <f>DI95 / (Baseline!B$11/Baseline!B$17)</f>
        <v>1.0989022551976895</v>
      </c>
      <c r="DP95" s="48">
        <f>DJ95 / (Baseline!B$16/Baseline!B$17)</f>
        <v>1.1660750979365395</v>
      </c>
      <c r="DQ95" s="48">
        <f>DK95 / (Baseline!B$18/Baseline!B$17)</f>
        <v>0.93386639763771362</v>
      </c>
      <c r="DR95" s="71"/>
      <c r="DS95" s="48">
        <f>(AU95*Baseline!B$34)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3.6764344741653715E-2</v>
      </c>
      <c r="DT95" s="48">
        <f>(AZ95*Baseline!B$34) + (Baseline!D$88*(1-Baseline!D$89)*Baseline!B$35) + (Baseline!D$88*Baseline!D$89*((1-Baseline!D$90)*Baseline!B$40 + Baseline!D$90*Baseline!B$41))</f>
        <v>1.0700185253758959E-2</v>
      </c>
      <c r="DU95" s="48">
        <f>(BE95*Baseline!B$34) + (Baseline!F$88*(1-Baseline!F$89)*Baseline!B$35) + (Baseline!F$88*Baseline!F$89*((1-Baseline!F$90)*Baseline!B$40 + Baseline!F$90*Baseline!B$41))</f>
        <v>1.2911503999485902E-2</v>
      </c>
      <c r="DV95" s="48">
        <f>(BJ95*Baseline!B$34) + (Baseline!H$88*(1-Baseline!H$89)*Baseline!B$35) + (Baseline!H$88*Baseline!H$89*((1-Baseline!H$90)*Baseline!B$40 + Baseline!H$90*Baseline!B$41))</f>
        <v>9.3051654808539788E-3</v>
      </c>
      <c r="DW95" s="48">
        <f>( DS95*Baseline!B$7 + DT95*Baseline!B$11 + DU95*Baseline!B$16 + DV95*Baseline!B$18 ) / Baseline!B$17</f>
        <v>9.8535720736605062E-3</v>
      </c>
    </row>
    <row r="96" spans="1:127">
      <c r="A96" s="7" t="s">
        <v>289</v>
      </c>
      <c r="B96" s="1">
        <f>MIN( MAX( NORMINV( MCrands!B96, (B$5+B$4)/2, (B$5-B$4)/3.29 ), 0 ), 1 )</f>
        <v>0.56941750537548208</v>
      </c>
      <c r="C96" s="1">
        <f>MAX( NORMINV( MCrands!C96, (C$5+C$4)/2, (C$5-C$4)/3.29 ), 0 )</f>
        <v>2.8156851293400611</v>
      </c>
      <c r="D96" s="40"/>
      <c r="E96" s="40">
        <f>Baseline!B$33 * (C96 * Baseline!B$66*Baseline!B$66/Baseline!B$73 + Baseline!B$52*Baseline!B$52/Baseline!B$74 + Baseline!B$53*Baseline!B$53/Baseline!B$75 + Baseline!B$54*Baseline!B$54/Baseline!B$76)</f>
        <v>2.3570278516521166E-5</v>
      </c>
      <c r="F96" s="40">
        <f>Baseline!B$33 * (C96 * Baseline!B$66*Baseline!B$57/Baseline!B$73 + Baseline!B$52*Baseline!B$67/Baseline!B$74 + Baseline!B$53*Baseline!B$55/Baseline!B$75 + Baseline!B$54*Baseline!B$56/Baseline!B$76)</f>
        <v>3.9756922449338093E-8</v>
      </c>
      <c r="G96" s="1">
        <f>Baseline!B$33 * (C96 * Baseline!B$66*Baseline!B$58/Baseline!B$73 + Baseline!B$52*Baseline!B$59/Baseline!B$74 + Baseline!B$53*Baseline!B$68/Baseline!B$75 + Baseline!B$54*Baseline!B$60/Baseline!B$76)</f>
        <v>1.0939014356327396E-7</v>
      </c>
      <c r="H96" s="40">
        <f>Baseline!B$33 * (C96 * Baseline!B$66*Baseline!B$61/Baseline!B$73 + Baseline!B$52*Baseline!B$62/Baseline!B$74 + Baseline!B$53*Baseline!B$63/Baseline!B$75 + Baseline!B$54*Baseline!B$69/Baseline!B$76)</f>
        <v>1.8284493544812723E-9</v>
      </c>
      <c r="I96" s="40">
        <f>Baseline!B$33 * (C96 * Baseline!B$57*Baseline!B$66/Baseline!B$73 + Baseline!B$67*Baseline!B$52/Baseline!B$74 + Baseline!B$55*Baseline!B$53/Baseline!B$75 + Baseline!B$56*Baseline!B$54/Baseline!B$76)</f>
        <v>3.9756922449338093E-8</v>
      </c>
      <c r="J96" s="1">
        <f>Baseline!B$33 * (C96 * Baseline!B$57*Baseline!B$57/Baseline!B$73 + Baseline!B$67*Baseline!B$67/Baseline!B$74 + Baseline!B$55*Baseline!B$55/Baseline!B$75 + Baseline!B$56*Baseline!B$56/Baseline!B$76)</f>
        <v>1.7949606664777228E-6</v>
      </c>
      <c r="K96" s="40">
        <f>Baseline!B$33 * (C96 * Baseline!B$57*Baseline!B$58/Baseline!B$73 + Baseline!B$67*Baseline!B$59/Baseline!B$74 + Baseline!B$55*Baseline!B$68/Baseline!B$75 + Baseline!B$56*Baseline!B$60/Baseline!B$76)</f>
        <v>1.392939446830103E-8</v>
      </c>
      <c r="L96" s="1">
        <f>Baseline!B$33 * (C96 * Baseline!B$57*Baseline!B$61/Baseline!B$73 + Baseline!B$67*Baseline!B$62/Baseline!B$74 + Baseline!B$55*Baseline!B$63/Baseline!B$75 + Baseline!B$56*Baseline!B$69/Baseline!B$76)</f>
        <v>1.4629438566083733E-8</v>
      </c>
      <c r="M96" s="40">
        <f>Baseline!B$33 * (C96 * Baseline!B$58*Baseline!B$66/Baseline!B$73 + Baseline!B$59*Baseline!B$52/Baseline!B$74 + Baseline!B$68*Baseline!B$53/Baseline!B$75 + Baseline!B$60*Baseline!B$54/Baseline!B$76)</f>
        <v>1.0939014356327396E-7</v>
      </c>
      <c r="N96" s="1">
        <f>Baseline!B$33 * (C96 * Baseline!B$58*Baseline!B$57/Baseline!B$73 + Baseline!B$59*Baseline!B$67/Baseline!B$74 + Baseline!B$68*Baseline!B$55/Baseline!B$75 + Baseline!B$60*Baseline!B$56/Baseline!B$76)</f>
        <v>1.392939446830103E-8</v>
      </c>
      <c r="O96" s="1">
        <f>Baseline!B$33 * (C96 * Baseline!B$58*Baseline!B$58/Baseline!B$73 + Baseline!B$59*Baseline!B$59/Baseline!B$74 + Baseline!B$68*Baseline!B$68/Baseline!B$75 + Baseline!B$60*Baseline!B$60/Baseline!B$76)</f>
        <v>1.3250172464957342E-6</v>
      </c>
      <c r="P96" s="40">
        <f>Baseline!B$33 * (C96 * Baseline!B$58*Baseline!B$61/Baseline!B$73 + Baseline!B$59*Baseline!B$62/Baseline!B$74 + Baseline!B$68*Baseline!B$63/Baseline!B$75 + Baseline!B$60*Baseline!B$69/Baseline!B$76)</f>
        <v>1.6490191364910629E-9</v>
      </c>
      <c r="Q96" s="40">
        <f>Baseline!B$33 * (C96 * Baseline!B$61*Baseline!B$66/Baseline!B$73 + Baseline!B$62*Baseline!B$52/Baseline!B$74 + Baseline!B$63*Baseline!B$53/Baseline!B$75 + Baseline!B$69*Baseline!B$54/Baseline!B$76)</f>
        <v>1.8284493544812723E-9</v>
      </c>
      <c r="R96" s="40">
        <f>Baseline!B$33 * (C96 * Baseline!B$61*Baseline!B$57/Baseline!B$73 + Baseline!B$62*Baseline!B$67/Baseline!B$74 + Baseline!B$63*Baseline!B$55/Baseline!B$75 + Baseline!B$69*Baseline!B$56/Baseline!B$76)</f>
        <v>1.4629438566083733E-8</v>
      </c>
      <c r="S96" s="40">
        <f>Baseline!B$33 * (C96 * Baseline!B$61*Baseline!B$58/Baseline!B$73 + Baseline!B$62*Baseline!B$59/Baseline!B$74 + Baseline!B$63*Baseline!B$68/Baseline!B$75 + Baseline!B$69*Baseline!B$60/Baseline!B$76)</f>
        <v>1.6490191364910629E-9</v>
      </c>
      <c r="T96" s="40">
        <f>Baseline!B$33 * (C96 * Baseline!B$61*Baseline!B$61/Baseline!B$73 + Baseline!B$62*Baseline!B$62/Baseline!B$74 + Baseline!B$63*Baseline!B$63/Baseline!B$75 + Baseline!B$69*Baseline!B$69/Baseline!B$76)</f>
        <v>9.855180787741129E-8</v>
      </c>
      <c r="U96" s="40"/>
      <c r="V96" s="40">
        <f>E96 * ( Baseline!B$87 * Baseline!B$7 )</f>
        <v>0.24463592072297319</v>
      </c>
      <c r="W96" s="40">
        <f>F96 * ( Baseline!D$87 * Baseline!B$11 )</f>
        <v>7.3337987415849953E-4</v>
      </c>
      <c r="X96" s="40">
        <f>G96 * ( Baseline!F$87 * Baseline!B$16 )</f>
        <v>3.79964146818609E-3</v>
      </c>
      <c r="Y96" s="40">
        <f>H96 * ( Baseline!H$87 * Baseline!B$18 )</f>
        <v>6.4301712350492716E-4</v>
      </c>
      <c r="Z96" s="48">
        <f t="shared" si="0"/>
        <v>0.24981195918882271</v>
      </c>
      <c r="AA96" s="40">
        <f>I96 * ( Baseline!B$87 * Baseline!B$7 )</f>
        <v>4.1263709810168009E-4</v>
      </c>
      <c r="AB96" s="1">
        <f>J96 * ( Baseline!D$87 * Baseline!B$11 )</f>
        <v>3.3110913687505635E-2</v>
      </c>
      <c r="AC96" s="1">
        <f>K96 * ( Baseline!F$87 * Baseline!B$16 )</f>
        <v>4.8383431198135697E-4</v>
      </c>
      <c r="AD96" s="1">
        <f>L96 * ( Baseline!F$87 * Baseline!B$16 )</f>
        <v>5.0815018265169311E-4</v>
      </c>
      <c r="AE96" s="48">
        <f t="shared" si="1"/>
        <v>3.4515535280240366E-2</v>
      </c>
      <c r="AF96" s="48">
        <f>M96 * ( Baseline!B$87 * Baseline!B$7 )</f>
        <v>1.1353603000432205E-3</v>
      </c>
      <c r="AG96" s="48">
        <f>N96 * ( Baseline!D$87 * Baseline!B$11 )</f>
        <v>2.5694990791312583E-4</v>
      </c>
      <c r="AH96" s="48">
        <f>O96 * ( Baseline!F$87 * Baseline!B$16 )</f>
        <v>4.6024169197061253E-2</v>
      </c>
      <c r="AI96" s="48">
        <f>P96 * ( Baseline!H$87 * Baseline!B$18 )</f>
        <v>5.7991627668127607E-4</v>
      </c>
      <c r="AJ96" s="48">
        <f t="shared" si="2"/>
        <v>4.7996395681698875E-2</v>
      </c>
      <c r="AK96" s="48">
        <f>Q96 * ( Baseline!B$87 * Baseline!B$7 )</f>
        <v>1.8977475850161125E-5</v>
      </c>
      <c r="AL96" s="48">
        <f>R96 * ( Baseline!D$87 * Baseline!B$11 )</f>
        <v>2.6986333834757404E-4</v>
      </c>
      <c r="AM96" s="48">
        <f>S96 * ( Baseline!F$87 * Baseline!B$16 )</f>
        <v>5.7278300299694145E-5</v>
      </c>
      <c r="AN96" s="48">
        <f>T96 * ( Baseline!H$87 * Baseline!B$18 )</f>
        <v>3.4658055943540926E-2</v>
      </c>
      <c r="AO96" s="48">
        <f t="shared" si="3"/>
        <v>3.5004175058038357E-2</v>
      </c>
      <c r="AP96" s="48"/>
      <c r="AQ96" s="48">
        <f>V96 * ( (1-Baseline!B$88-Baseline!B$87) + (1-B96)*Baseline!B$88 )</f>
        <v>0.11542373364355603</v>
      </c>
      <c r="AR96" s="48">
        <f>W96 * ( (1-Baseline!B$88-Baseline!B$87) + (1-B96)*Baseline!B$88 )</f>
        <v>3.4602213364354087E-4</v>
      </c>
      <c r="AS96" s="48">
        <f>X96 * ( (1-Baseline!B$88-Baseline!B$87) + (1-B96)*Baseline!B$88 )</f>
        <v>1.7927408349060836E-3</v>
      </c>
      <c r="AT96" s="48">
        <f>Y96 * ( (1-Baseline!B$88-Baseline!B$87) + (1-B96)*Baseline!B$88 )</f>
        <v>3.0338732338381621E-4</v>
      </c>
      <c r="AU96" s="48">
        <f t="shared" si="4"/>
        <v>0.11786588393548948</v>
      </c>
      <c r="AV96" s="48">
        <f>AA96 * ( (1-Baseline!D$88-Baseline!D$87) + (1-B96)*Baseline!D$88 )</f>
        <v>3.0382443025080499E-4</v>
      </c>
      <c r="AW96" s="48">
        <f>AB96 * ( (1-Baseline!D$88-Baseline!D$87) + (1-B96)*Baseline!D$88 )</f>
        <v>2.4379544477387407E-2</v>
      </c>
      <c r="AX96" s="48">
        <f>AC96 * ( (1-Baseline!D$88-Baseline!D$87) + (1-B96)*Baseline!D$88 )</f>
        <v>3.5624689309273595E-4</v>
      </c>
      <c r="AY96" s="48">
        <f>AD96 * ( (1-Baseline!D$88-Baseline!D$87) + (1-B96)*Baseline!D$88 )</f>
        <v>3.7415065304658931E-4</v>
      </c>
      <c r="AZ96" s="48">
        <f t="shared" si="5"/>
        <v>2.5413766453777537E-2</v>
      </c>
      <c r="BA96" s="48">
        <f>AF96 * ( (1-Baseline!F$88-Baseline!F$87) + (1-Baseline!B$36)*Baseline!F$88 )</f>
        <v>8.1704160344070291E-4</v>
      </c>
      <c r="BB96" s="48">
        <f>AG96 * ( (1-Baseline!F$88-Baseline!F$87) + (1-Baseline!B$36)*Baseline!F$88 )</f>
        <v>1.8490937613133859E-4</v>
      </c>
      <c r="BC96" s="48">
        <f>AH96 * ( (1-Baseline!F$88-Baseline!F$87) + (1-Baseline!B$36)*Baseline!F$88 )</f>
        <v>3.3120464927619588E-2</v>
      </c>
      <c r="BD96" s="48">
        <f>AI96 * ( (1-Baseline!F$88-Baseline!F$87) + (1-Baseline!B$36)*Baseline!F$88 )</f>
        <v>4.1732631002070007E-4</v>
      </c>
      <c r="BE96" s="48">
        <f t="shared" si="6"/>
        <v>3.453974221721233E-2</v>
      </c>
      <c r="BF96" s="48">
        <f>AK96 * ( (1-Baseline!H$88-Baseline!H$87) + (1-Baseline!B$36)*Baseline!H$88 )</f>
        <v>1.5036233665599661E-5</v>
      </c>
      <c r="BG96" s="48">
        <f>AL96 * ( (1-Baseline!H$88-Baseline!H$87) + (1-Baseline!B$36)*Baseline!H$88 )</f>
        <v>2.1381812023954985E-4</v>
      </c>
      <c r="BH96" s="48">
        <f>AM96 * ( (1-Baseline!H$88-Baseline!H$87) + (1-Baseline!B$36)*Baseline!H$88 )</f>
        <v>4.5382742893453663E-5</v>
      </c>
      <c r="BI96" s="48">
        <f>AN96 * ( (1-Baseline!H$88-Baseline!H$87) + (1-Baseline!B$36)*Baseline!H$88 )</f>
        <v>2.7460270885186343E-2</v>
      </c>
      <c r="BJ96" s="48">
        <f t="shared" si="7"/>
        <v>2.7734507981984947E-2</v>
      </c>
      <c r="BK96" s="48"/>
      <c r="BL96" s="48">
        <f t="shared" si="18"/>
        <v>0.97928026151087044</v>
      </c>
      <c r="BM96" s="48">
        <f t="shared" si="19"/>
        <v>2.9357276430635871E-3</v>
      </c>
      <c r="BN96" s="48">
        <f t="shared" si="20"/>
        <v>1.5210006280420288E-2</v>
      </c>
      <c r="BO96" s="48">
        <f t="shared" si="21"/>
        <v>2.5740045656457008E-3</v>
      </c>
      <c r="BP96" s="48">
        <f t="shared" si="8"/>
        <v>1</v>
      </c>
      <c r="BQ96" s="48">
        <f t="shared" si="22"/>
        <v>1.1955112234284505E-2</v>
      </c>
      <c r="BR96" s="48">
        <f t="shared" si="23"/>
        <v>0.95930465567663215</v>
      </c>
      <c r="BS96" s="48">
        <f t="shared" si="24"/>
        <v>1.4017870737132824E-2</v>
      </c>
      <c r="BT96" s="48">
        <f t="shared" si="25"/>
        <v>1.4722361351950453E-2</v>
      </c>
      <c r="BU96" s="48">
        <f t="shared" si="9"/>
        <v>0.99999999999999989</v>
      </c>
      <c r="BV96" s="48">
        <f t="shared" si="26"/>
        <v>2.3655115846045408E-2</v>
      </c>
      <c r="BW96" s="48">
        <f t="shared" si="27"/>
        <v>5.3535250775320481E-3</v>
      </c>
      <c r="BX96" s="48">
        <f t="shared" si="28"/>
        <v>0.95890886270467102</v>
      </c>
      <c r="BY96" s="48">
        <f t="shared" si="29"/>
        <v>1.2082496371751501E-2</v>
      </c>
      <c r="BZ96" s="48">
        <f t="shared" si="10"/>
        <v>1</v>
      </c>
      <c r="CA96" s="48">
        <f t="shared" si="30"/>
        <v>5.4214892419820473E-4</v>
      </c>
      <c r="CB96" s="48">
        <f t="shared" si="31"/>
        <v>7.7094614542445169E-3</v>
      </c>
      <c r="CC96" s="48">
        <f t="shared" si="32"/>
        <v>1.6363276724769081E-3</v>
      </c>
      <c r="CD96" s="48">
        <f t="shared" si="33"/>
        <v>0.9901120619490803</v>
      </c>
      <c r="CE96" s="48">
        <f t="shared" si="11"/>
        <v>0.99999999999999989</v>
      </c>
      <c r="CF96" s="48"/>
      <c r="CG96" s="48">
        <f t="shared" si="34"/>
        <v>0.97928026151087044</v>
      </c>
      <c r="CH96" s="48">
        <f t="shared" si="35"/>
        <v>2.9357276430635871E-3</v>
      </c>
      <c r="CI96" s="48">
        <f t="shared" si="36"/>
        <v>1.5210006280420288E-2</v>
      </c>
      <c r="CJ96" s="48">
        <f t="shared" si="37"/>
        <v>2.5740045656457008E-3</v>
      </c>
      <c r="CK96" s="48">
        <f t="shared" si="12"/>
        <v>1</v>
      </c>
      <c r="CL96" s="48">
        <f t="shared" si="38"/>
        <v>1.1955112234284505E-2</v>
      </c>
      <c r="CM96" s="48">
        <f t="shared" si="39"/>
        <v>0.95930465567663215</v>
      </c>
      <c r="CN96" s="48">
        <f t="shared" si="40"/>
        <v>1.4017870737132824E-2</v>
      </c>
      <c r="CO96" s="48">
        <f t="shared" si="41"/>
        <v>1.4722361351950453E-2</v>
      </c>
      <c r="CP96" s="48">
        <f t="shared" si="13"/>
        <v>0.99999999999999989</v>
      </c>
      <c r="CQ96" s="48">
        <f t="shared" si="42"/>
        <v>2.3655115846045408E-2</v>
      </c>
      <c r="CR96" s="48">
        <f t="shared" si="43"/>
        <v>5.3535250775320481E-3</v>
      </c>
      <c r="CS96" s="48">
        <f t="shared" si="44"/>
        <v>0.95890886270467102</v>
      </c>
      <c r="CT96" s="48">
        <f t="shared" si="45"/>
        <v>1.2082496371751501E-2</v>
      </c>
      <c r="CU96" s="48">
        <f t="shared" si="14"/>
        <v>1</v>
      </c>
      <c r="CV96" s="48">
        <f t="shared" si="46"/>
        <v>5.4214892419820473E-4</v>
      </c>
      <c r="CW96" s="48">
        <f t="shared" si="47"/>
        <v>7.7094614542445169E-3</v>
      </c>
      <c r="CX96" s="48">
        <f t="shared" si="48"/>
        <v>1.6363276724769081E-3</v>
      </c>
      <c r="CY96" s="48">
        <f t="shared" si="49"/>
        <v>0.9901120619490803</v>
      </c>
      <c r="CZ96" s="48">
        <f t="shared" si="15"/>
        <v>0.99999999999999989</v>
      </c>
      <c r="DA96" s="48"/>
      <c r="DB96" s="48">
        <f>(AQ96*Baseline!B$7 + AV96*Baseline!B$11 + BA96*Baseline!B$16 + BF96*Baseline!B$18)</f>
        <v>60057.84473286225</v>
      </c>
      <c r="DC96" s="48">
        <f>(AR96*Baseline!B$7 + AW96*Baseline!B$11 + BB96*Baseline!B$16 + BG96*Baseline!B$18)</f>
        <v>62861.458106152742</v>
      </c>
      <c r="DD96" s="48">
        <f>(AS96*Baseline!B$7 + AX96*Baseline!B$11 + BC96*Baseline!B$16 + BH96*Baseline!B$18)</f>
        <v>114671.43322977035</v>
      </c>
      <c r="DE96" s="48">
        <f>(AT96*Baseline!B$7 + AY96*Baseline!B$11 + BD96*Baseline!B$16 + BI96*Baseline!B$18)</f>
        <v>1259775.8629757282</v>
      </c>
      <c r="DF96" s="48">
        <f t="shared" si="16"/>
        <v>1497366.5990445137</v>
      </c>
      <c r="DG96" s="48"/>
      <c r="DH96" s="48">
        <f t="shared" si="50"/>
        <v>4.0108978503451215E-2</v>
      </c>
      <c r="DI96" s="48">
        <f t="shared" si="51"/>
        <v>4.1981341206799548E-2</v>
      </c>
      <c r="DJ96" s="48">
        <f t="shared" si="52"/>
        <v>7.6582069683498663E-2</v>
      </c>
      <c r="DK96" s="48">
        <f t="shared" si="53"/>
        <v>0.8413276106062505</v>
      </c>
      <c r="DL96" s="48">
        <f t="shared" si="17"/>
        <v>1</v>
      </c>
      <c r="DM96" s="48"/>
      <c r="DN96" s="48">
        <f>DH96 / (Baseline!B$7/Baseline!B$17)</f>
        <v>4.2813696456734673</v>
      </c>
      <c r="DO96" s="48">
        <f>DI96 / (Baseline!B$11/Baseline!B$17)</f>
        <v>1.0134496701072058</v>
      </c>
      <c r="DP96" s="48">
        <f>DJ96 / (Baseline!B$16/Baseline!B$17)</f>
        <v>1.1834244127866624</v>
      </c>
      <c r="DQ96" s="48">
        <f>DK96 / (Baseline!B$18/Baseline!B$17)</f>
        <v>0.95119513800644062</v>
      </c>
      <c r="DR96" s="71"/>
      <c r="DS96" s="48">
        <f>(AU96*Baseline!B$34)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3.0209413840323423E-2</v>
      </c>
      <c r="DT96" s="48">
        <f>(AZ96*Baseline!B$34) + (Baseline!D$88*(1-Baseline!D$89)*Baseline!B$35) + (Baseline!D$88*Baseline!D$89*((1-Baseline!D$90)*Baseline!B$40 + Baseline!D$90*Baseline!B$41))</f>
        <v>1.0225632968066634E-2</v>
      </c>
      <c r="DU96" s="48">
        <f>(BE96*Baseline!B$34) + (Baseline!F$88*(1-Baseline!F$89)*Baseline!B$35) + (Baseline!F$88*Baseline!F$89*((1-Baseline!F$90)*Baseline!B$40 + Baseline!F$90*Baseline!B$41))</f>
        <v>1.2911601332581853E-2</v>
      </c>
      <c r="DV96" s="48">
        <f>(BJ96*Baseline!B$34) + (Baseline!H$88*(1-Baseline!H$89)*Baseline!B$35) + (Baseline!H$88*Baseline!H$89*((1-Baseline!H$90)*Baseline!B$40 + Baseline!H$90*Baseline!B$41))</f>
        <v>9.3051761972977425E-3</v>
      </c>
      <c r="DW96" s="48">
        <f>( DS96*Baseline!B$7 + DT96*Baseline!B$11 + DU96*Baseline!B$16 + DV96*Baseline!B$18 ) / Baseline!B$17</f>
        <v>9.7725216138901914E-3</v>
      </c>
    </row>
    <row r="97" spans="1:127">
      <c r="A97" s="7" t="s">
        <v>292</v>
      </c>
      <c r="B97" s="1">
        <f>MIN( MAX( NORMINV( MCrands!B97, (B$5+B$4)/2, (B$5-B$4)/3.29 ), 0 ), 1 )</f>
        <v>0.73850650347340241</v>
      </c>
      <c r="C97" s="1">
        <f>MAX( NORMINV( MCrands!C97, (C$5+C$4)/2, (C$5-C$4)/3.29 ), 0 )</f>
        <v>2.2563278419790325</v>
      </c>
      <c r="D97" s="40"/>
      <c r="E97" s="40">
        <f>Baseline!B$33 * (C97 * Baseline!B$66*Baseline!B$66/Baseline!B$73 + Baseline!B$52*Baseline!B$52/Baseline!B$74 + Baseline!B$53*Baseline!B$53/Baseline!B$75 + Baseline!B$54*Baseline!B$54/Baseline!B$76)</f>
        <v>1.8889552833503647E-5</v>
      </c>
      <c r="F97" s="40">
        <f>Baseline!B$33 * (C97 * Baseline!B$66*Baseline!B$57/Baseline!B$73 + Baseline!B$52*Baseline!B$67/Baseline!B$74 + Baseline!B$53*Baseline!B$55/Baseline!B$75 + Baseline!B$54*Baseline!B$56/Baseline!B$76)</f>
        <v>3.9130947767557084E-8</v>
      </c>
      <c r="G97" s="1">
        <f>Baseline!B$33 * (C97 * Baseline!B$66*Baseline!B$58/Baseline!B$73 + Baseline!B$52*Baseline!B$59/Baseline!B$74 + Baseline!B$53*Baseline!B$68/Baseline!B$75 + Baseline!B$54*Baseline!B$60/Baseline!B$76)</f>
        <v>1.0785128913722898E-7</v>
      </c>
      <c r="H97" s="40">
        <f>Baseline!B$33 * (C97 * Baseline!B$66*Baseline!B$61/Baseline!B$73 + Baseline!B$52*Baseline!B$62/Baseline!B$74 + Baseline!B$53*Baseline!B$63/Baseline!B$75 + Baseline!B$54*Baseline!B$69/Baseline!B$76)</f>
        <v>1.6745639118767732E-9</v>
      </c>
      <c r="I97" s="40">
        <f>Baseline!B$33 * (C97 * Baseline!B$57*Baseline!B$66/Baseline!B$73 + Baseline!B$67*Baseline!B$52/Baseline!B$74 + Baseline!B$55*Baseline!B$53/Baseline!B$75 + Baseline!B$56*Baseline!B$54/Baseline!B$76)</f>
        <v>3.9130947767557084E-8</v>
      </c>
      <c r="J97" s="1">
        <f>Baseline!B$33 * (C97 * Baseline!B$57*Baseline!B$57/Baseline!B$73 + Baseline!B$67*Baseline!B$67/Baseline!B$74 + Baseline!B$55*Baseline!B$55/Baseline!B$75 + Baseline!B$56*Baseline!B$56/Baseline!B$76)</f>
        <v>1.7949605827632886E-6</v>
      </c>
      <c r="K97" s="40">
        <f>Baseline!B$33 * (C97 * Baseline!B$57*Baseline!B$58/Baseline!B$73 + Baseline!B$67*Baseline!B$59/Baseline!B$74 + Baseline!B$55*Baseline!B$68/Baseline!B$75 + Baseline!B$56*Baseline!B$60/Baseline!B$76)</f>
        <v>1.3929188670316939E-8</v>
      </c>
      <c r="L97" s="1">
        <f>Baseline!B$33 * (C97 * Baseline!B$57*Baseline!B$61/Baseline!B$73 + Baseline!B$67*Baseline!B$62/Baseline!B$74 + Baseline!B$55*Baseline!B$63/Baseline!B$75 + Baseline!B$56*Baseline!B$69/Baseline!B$76)</f>
        <v>1.4629417986285325E-8</v>
      </c>
      <c r="M97" s="40">
        <f>Baseline!B$33 * (C97 * Baseline!B$58*Baseline!B$66/Baseline!B$73 + Baseline!B$59*Baseline!B$52/Baseline!B$74 + Baseline!B$68*Baseline!B$53/Baseline!B$75 + Baseline!B$60*Baseline!B$54/Baseline!B$76)</f>
        <v>1.0785128913722898E-7</v>
      </c>
      <c r="N97" s="1">
        <f>Baseline!B$33 * (C97 * Baseline!B$58*Baseline!B$57/Baseline!B$73 + Baseline!B$59*Baseline!B$67/Baseline!B$74 + Baseline!B$68*Baseline!B$55/Baseline!B$75 + Baseline!B$60*Baseline!B$56/Baseline!B$76)</f>
        <v>1.3929188670316939E-8</v>
      </c>
      <c r="O97" s="1">
        <f>Baseline!B$33 * (C97 * Baseline!B$58*Baseline!B$58/Baseline!B$73 + Baseline!B$59*Baseline!B$59/Baseline!B$74 + Baseline!B$68*Baseline!B$68/Baseline!B$75 + Baseline!B$60*Baseline!B$60/Baseline!B$76)</f>
        <v>1.3250167405756901E-6</v>
      </c>
      <c r="P97" s="40">
        <f>Baseline!B$33 * (C97 * Baseline!B$58*Baseline!B$61/Baseline!B$73 + Baseline!B$59*Baseline!B$62/Baseline!B$74 + Baseline!B$68*Baseline!B$63/Baseline!B$75 + Baseline!B$60*Baseline!B$69/Baseline!B$76)</f>
        <v>1.6489685444866405E-9</v>
      </c>
      <c r="Q97" s="40">
        <f>Baseline!B$33 * (C97 * Baseline!B$61*Baseline!B$66/Baseline!B$73 + Baseline!B$62*Baseline!B$52/Baseline!B$74 + Baseline!B$63*Baseline!B$53/Baseline!B$75 + Baseline!B$69*Baseline!B$54/Baseline!B$76)</f>
        <v>1.6745639118767737E-9</v>
      </c>
      <c r="R97" s="40">
        <f>Baseline!B$33 * (C97 * Baseline!B$61*Baseline!B$57/Baseline!B$73 + Baseline!B$62*Baseline!B$67/Baseline!B$74 + Baseline!B$63*Baseline!B$55/Baseline!B$75 + Baseline!B$69*Baseline!B$56/Baseline!B$76)</f>
        <v>1.4629417986285325E-8</v>
      </c>
      <c r="S97" s="40">
        <f>Baseline!B$33 * (C97 * Baseline!B$61*Baseline!B$58/Baseline!B$73 + Baseline!B$62*Baseline!B$59/Baseline!B$74 + Baseline!B$63*Baseline!B$68/Baseline!B$75 + Baseline!B$69*Baseline!B$60/Baseline!B$76)</f>
        <v>1.6489685444866405E-9</v>
      </c>
      <c r="T97" s="40">
        <f>Baseline!B$33 * (C97 * Baseline!B$61*Baseline!B$61/Baseline!B$73 + Baseline!B$62*Baseline!B$62/Baseline!B$74 + Baseline!B$63*Baseline!B$63/Baseline!B$75 + Baseline!B$69*Baseline!B$69/Baseline!B$76)</f>
        <v>9.8551802818210842E-8</v>
      </c>
      <c r="U97" s="40"/>
      <c r="V97" s="40">
        <f>E97 * ( Baseline!B$87 * Baseline!B$7 )</f>
        <v>0.19605466885893436</v>
      </c>
      <c r="W97" s="40">
        <f>F97 * ( Baseline!D$87 * Baseline!B$11 )</f>
        <v>7.2183277229376241E-4</v>
      </c>
      <c r="X97" s="40">
        <f>G97 * ( Baseline!F$87 * Baseline!B$16 )</f>
        <v>3.7461897137570439E-3</v>
      </c>
      <c r="Y97" s="40">
        <f>H97 * ( Baseline!H$87 * Baseline!B$18 )</f>
        <v>5.8889969640183967E-4</v>
      </c>
      <c r="Z97" s="48">
        <f t="shared" si="0"/>
        <v>0.20111159104138698</v>
      </c>
      <c r="AA97" s="40">
        <f>I97 * ( Baseline!B$87 * Baseline!B$7 )</f>
        <v>4.0614010687947498E-4</v>
      </c>
      <c r="AB97" s="1">
        <f>J97 * ( Baseline!D$87 * Baseline!B$11 )</f>
        <v>3.3110912143259313E-2</v>
      </c>
      <c r="AC97" s="1">
        <f>K97 * ( Baseline!F$87 * Baseline!B$16 )</f>
        <v>4.8382716363572957E-4</v>
      </c>
      <c r="AD97" s="1">
        <f>L97 * ( Baseline!F$87 * Baseline!B$16 )</f>
        <v>5.0814946781713047E-4</v>
      </c>
      <c r="AE97" s="48">
        <f t="shared" si="1"/>
        <v>3.4509028881591651E-2</v>
      </c>
      <c r="AF97" s="48">
        <f>M97 * ( Baseline!B$87 * Baseline!B$7 )</f>
        <v>1.1193885299552995E-3</v>
      </c>
      <c r="AG97" s="48">
        <f>N97 * ( Baseline!D$87 * Baseline!B$11 )</f>
        <v>2.5694611164092023E-4</v>
      </c>
      <c r="AH97" s="48">
        <f>O97 * ( Baseline!F$87 * Baseline!B$16 )</f>
        <v>4.6024151624044926E-2</v>
      </c>
      <c r="AI97" s="48">
        <f>P97 * ( Baseline!H$87 * Baseline!B$18 )</f>
        <v>5.7989848481568437E-4</v>
      </c>
      <c r="AJ97" s="48">
        <f t="shared" si="2"/>
        <v>4.798038475045683E-2</v>
      </c>
      <c r="AK97" s="48">
        <f>Q97 * ( Baseline!B$87 * Baseline!B$7 )</f>
        <v>1.7380298841369033E-5</v>
      </c>
      <c r="AL97" s="48">
        <f>R97 * ( Baseline!D$87 * Baseline!B$11 )</f>
        <v>2.6986295872035348E-4</v>
      </c>
      <c r="AM97" s="48">
        <f>S97 * ( Baseline!F$87 * Baseline!B$16 )</f>
        <v>5.7276542998060739E-5</v>
      </c>
      <c r="AN97" s="48">
        <f>T97 * ( Baseline!H$87 * Baseline!B$18 )</f>
        <v>3.4658054164354364E-2</v>
      </c>
      <c r="AO97" s="48">
        <f t="shared" si="3"/>
        <v>3.5002573964914151E-2</v>
      </c>
      <c r="AP97" s="48"/>
      <c r="AQ97" s="48">
        <f>V97 * ( (1-Baseline!B$88-Baseline!B$87) + (1-B97)*Baseline!B$88 )</f>
        <v>6.2998092235456993E-2</v>
      </c>
      <c r="AR97" s="48">
        <f>W97 * ( (1-Baseline!B$88-Baseline!B$87) + (1-B97)*Baseline!B$88 )</f>
        <v>2.3194595585100642E-4</v>
      </c>
      <c r="AS97" s="48">
        <f>X97 * ( (1-Baseline!B$88-Baseline!B$87) + (1-B97)*Baseline!B$88 )</f>
        <v>1.2037601883819237E-3</v>
      </c>
      <c r="AT97" s="48">
        <f>Y97 * ( (1-Baseline!B$88-Baseline!B$87) + (1-B97)*Baseline!B$88 )</f>
        <v>1.8923067533805924E-4</v>
      </c>
      <c r="AU97" s="48">
        <f t="shared" si="4"/>
        <v>6.4623029055027981E-2</v>
      </c>
      <c r="AV97" s="48">
        <f>AA97 * ( (1-Baseline!D$88-Baseline!D$87) + (1-B97)*Baseline!D$88 )</f>
        <v>2.6827482674330049E-4</v>
      </c>
      <c r="AW97" s="48">
        <f>AB97 * ( (1-Baseline!D$88-Baseline!D$87) + (1-B97)*Baseline!D$88 )</f>
        <v>2.1871329790095265E-2</v>
      </c>
      <c r="AX97" s="48">
        <f>AC97 * ( (1-Baseline!D$88-Baseline!D$87) + (1-B97)*Baseline!D$88 )</f>
        <v>3.1959081681287024E-4</v>
      </c>
      <c r="AY97" s="48">
        <f>AD97 * ( (1-Baseline!D$88-Baseline!D$87) + (1-B97)*Baseline!D$88 )</f>
        <v>3.3565685370441899E-4</v>
      </c>
      <c r="AZ97" s="48">
        <f t="shared" si="5"/>
        <v>2.2794852287355855E-2</v>
      </c>
      <c r="BA97" s="48">
        <f>AF97 * ( (1-Baseline!F$88-Baseline!F$87) + (1-Baseline!B$36)*Baseline!F$88 )</f>
        <v>8.0554780658879217E-4</v>
      </c>
      <c r="BB97" s="48">
        <f>AG97 * ( (1-Baseline!F$88-Baseline!F$87) + (1-Baseline!B$36)*Baseline!F$88 )</f>
        <v>1.8490664421237871E-4</v>
      </c>
      <c r="BC97" s="48">
        <f>AH97 * ( (1-Baseline!F$88-Baseline!F$87) + (1-Baseline!B$36)*Baseline!F$88 )</f>
        <v>3.3120452281514702E-2</v>
      </c>
      <c r="BD97" s="48">
        <f>AI97 * ( (1-Baseline!F$88-Baseline!F$87) + (1-Baseline!B$36)*Baseline!F$88 )</f>
        <v>4.1731350642488059E-4</v>
      </c>
      <c r="BE97" s="48">
        <f t="shared" si="6"/>
        <v>3.4528220238740755E-2</v>
      </c>
      <c r="BF97" s="48">
        <f>AK97 * ( (1-Baseline!H$88-Baseline!H$87) + (1-Baseline!B$36)*Baseline!H$88 )</f>
        <v>1.377075837799351E-5</v>
      </c>
      <c r="BG97" s="48">
        <f>AL97 * ( (1-Baseline!H$88-Baseline!H$87) + (1-Baseline!B$36)*Baseline!H$88 )</f>
        <v>2.1381781945331045E-4</v>
      </c>
      <c r="BH97" s="48">
        <f>AM97 * ( (1-Baseline!H$88-Baseline!H$87) + (1-Baseline!B$36)*Baseline!H$88 )</f>
        <v>4.5381350548223476E-5</v>
      </c>
      <c r="BI97" s="48">
        <f>AN97 * ( (1-Baseline!H$88-Baseline!H$87) + (1-Baseline!B$36)*Baseline!H$88 )</f>
        <v>2.7460269475501248E-2</v>
      </c>
      <c r="BJ97" s="48">
        <f t="shared" si="7"/>
        <v>2.7733239403880776E-2</v>
      </c>
      <c r="BK97" s="48"/>
      <c r="BL97" s="48">
        <f t="shared" si="18"/>
        <v>0.97485514307620413</v>
      </c>
      <c r="BM97" s="48">
        <f t="shared" si="19"/>
        <v>3.5892151643572628E-3</v>
      </c>
      <c r="BN97" s="48">
        <f t="shared" si="20"/>
        <v>1.862741821273798E-2</v>
      </c>
      <c r="BO97" s="48">
        <f t="shared" si="21"/>
        <v>2.9282235467007435E-3</v>
      </c>
      <c r="BP97" s="48">
        <f t="shared" si="8"/>
        <v>1</v>
      </c>
      <c r="BQ97" s="48">
        <f t="shared" si="22"/>
        <v>1.1769096959321408E-2</v>
      </c>
      <c r="BR97" s="48">
        <f t="shared" si="23"/>
        <v>0.95948548007161849</v>
      </c>
      <c r="BS97" s="48">
        <f t="shared" si="24"/>
        <v>1.4020306549217914E-2</v>
      </c>
      <c r="BT97" s="48">
        <f t="shared" si="25"/>
        <v>1.47251164198421E-2</v>
      </c>
      <c r="BU97" s="48">
        <f t="shared" si="9"/>
        <v>0.99999999999999989</v>
      </c>
      <c r="BV97" s="48">
        <f t="shared" si="26"/>
        <v>2.3330128255060346E-2</v>
      </c>
      <c r="BW97" s="48">
        <f t="shared" si="27"/>
        <v>5.3552324137724596E-3</v>
      </c>
      <c r="BX97" s="48">
        <f t="shared" si="28"/>
        <v>0.95922848187678866</v>
      </c>
      <c r="BY97" s="48">
        <f t="shared" si="29"/>
        <v>1.2086157454378542E-2</v>
      </c>
      <c r="BZ97" s="48">
        <f t="shared" si="10"/>
        <v>1</v>
      </c>
      <c r="CA97" s="48">
        <f t="shared" si="30"/>
        <v>4.965434501699984E-4</v>
      </c>
      <c r="CB97" s="48">
        <f t="shared" si="31"/>
        <v>7.7098032559222212E-3</v>
      </c>
      <c r="CC97" s="48">
        <f t="shared" si="32"/>
        <v>1.6363523167031531E-3</v>
      </c>
      <c r="CD97" s="48">
        <f t="shared" si="33"/>
        <v>0.99015730097720456</v>
      </c>
      <c r="CE97" s="48">
        <f t="shared" si="11"/>
        <v>0.99999999999999989</v>
      </c>
      <c r="CF97" s="48"/>
      <c r="CG97" s="48">
        <f t="shared" si="34"/>
        <v>0.97485514307620413</v>
      </c>
      <c r="CH97" s="48">
        <f t="shared" si="35"/>
        <v>3.5892151643572628E-3</v>
      </c>
      <c r="CI97" s="48">
        <f t="shared" si="36"/>
        <v>1.862741821273798E-2</v>
      </c>
      <c r="CJ97" s="48">
        <f t="shared" si="37"/>
        <v>2.9282235467007435E-3</v>
      </c>
      <c r="CK97" s="48">
        <f t="shared" si="12"/>
        <v>1</v>
      </c>
      <c r="CL97" s="48">
        <f t="shared" si="38"/>
        <v>1.1769096959321408E-2</v>
      </c>
      <c r="CM97" s="48">
        <f t="shared" si="39"/>
        <v>0.95948548007161849</v>
      </c>
      <c r="CN97" s="48">
        <f t="shared" si="40"/>
        <v>1.4020306549217914E-2</v>
      </c>
      <c r="CO97" s="48">
        <f t="shared" si="41"/>
        <v>1.47251164198421E-2</v>
      </c>
      <c r="CP97" s="48">
        <f t="shared" si="13"/>
        <v>0.99999999999999989</v>
      </c>
      <c r="CQ97" s="48">
        <f t="shared" si="42"/>
        <v>2.3330128255060346E-2</v>
      </c>
      <c r="CR97" s="48">
        <f t="shared" si="43"/>
        <v>5.3552324137724596E-3</v>
      </c>
      <c r="CS97" s="48">
        <f t="shared" si="44"/>
        <v>0.95922848187678866</v>
      </c>
      <c r="CT97" s="48">
        <f t="shared" si="45"/>
        <v>1.2086157454378542E-2</v>
      </c>
      <c r="CU97" s="48">
        <f t="shared" si="14"/>
        <v>1</v>
      </c>
      <c r="CV97" s="48">
        <f t="shared" si="46"/>
        <v>4.965434501699984E-4</v>
      </c>
      <c r="CW97" s="48">
        <f t="shared" si="47"/>
        <v>7.7098032559222212E-3</v>
      </c>
      <c r="CX97" s="48">
        <f t="shared" si="48"/>
        <v>1.6363523167031531E-3</v>
      </c>
      <c r="CY97" s="48">
        <f t="shared" si="49"/>
        <v>0.99015730097720456</v>
      </c>
      <c r="CZ97" s="48">
        <f t="shared" si="15"/>
        <v>0.99999999999999989</v>
      </c>
      <c r="DA97" s="48"/>
      <c r="DB97" s="48">
        <f>(AQ97*Baseline!B$7 + AV97*Baseline!B$11 + BA97*Baseline!B$16 + BF97*Baseline!B$18)</f>
        <v>34458.717056211157</v>
      </c>
      <c r="DC97" s="48">
        <f>(AR97*Baseline!B$7 + AW97*Baseline!B$11 + BB97*Baseline!B$16 + BG97*Baseline!B$18)</f>
        <v>57427.106393737326</v>
      </c>
      <c r="DD97" s="48">
        <f>(AS97*Baseline!B$7 + AX97*Baseline!B$11 + BC97*Baseline!B$16 + BH97*Baseline!B$18)</f>
        <v>114307.06055771747</v>
      </c>
      <c r="DE97" s="48">
        <f>(AT97*Baseline!B$7 + AY97*Baseline!B$11 + BD97*Baseline!B$16 + BI97*Baseline!B$18)</f>
        <v>1259637.8375249619</v>
      </c>
      <c r="DF97" s="48">
        <f t="shared" si="16"/>
        <v>1465830.7215326279</v>
      </c>
      <c r="DG97" s="48"/>
      <c r="DH97" s="48">
        <f t="shared" si="50"/>
        <v>2.3507978479385513E-2</v>
      </c>
      <c r="DI97" s="48">
        <f t="shared" si="51"/>
        <v>3.9177174792525353E-2</v>
      </c>
      <c r="DJ97" s="48">
        <f t="shared" si="52"/>
        <v>7.7981078496022718E-2</v>
      </c>
      <c r="DK97" s="48">
        <f t="shared" si="53"/>
        <v>0.85933376823206642</v>
      </c>
      <c r="DL97" s="48">
        <f t="shared" si="17"/>
        <v>1</v>
      </c>
      <c r="DM97" s="48"/>
      <c r="DN97" s="48">
        <f>DH97 / (Baseline!B$7/Baseline!B$17)</f>
        <v>2.5093220831870857</v>
      </c>
      <c r="DO97" s="48">
        <f>DI97 / (Baseline!B$11/Baseline!B$17)</f>
        <v>0.94575575071876083</v>
      </c>
      <c r="DP97" s="48">
        <f>DJ97 / (Baseline!B$16/Baseline!B$17)</f>
        <v>1.205043326839091</v>
      </c>
      <c r="DQ97" s="48">
        <f>DK97 / (Baseline!B$18/Baseline!B$17)</f>
        <v>0.97155268882485712</v>
      </c>
      <c r="DR97" s="71"/>
      <c r="DS97" s="48">
        <f>(AU97*Baseline!B$34)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2.2222985608254194E-2</v>
      </c>
      <c r="DT97" s="48">
        <f>(AZ97*Baseline!B$34) + (Baseline!D$88*(1-Baseline!D$89)*Baseline!B$35) + (Baseline!D$88*Baseline!D$89*((1-Baseline!D$90)*Baseline!B$40 + Baseline!D$90*Baseline!B$41))</f>
        <v>9.8327958431033823E-3</v>
      </c>
      <c r="DU97" s="48">
        <f>(BE97*Baseline!B$34) + (Baseline!F$88*(1-Baseline!F$89)*Baseline!B$35) + (Baseline!F$88*Baseline!F$89*((1-Baseline!F$90)*Baseline!B$40 + Baseline!F$90*Baseline!B$41))</f>
        <v>1.2909873035811117E-2</v>
      </c>
      <c r="DV97" s="48">
        <f>(BJ97*Baseline!B$34) + (Baseline!H$88*(1-Baseline!H$89)*Baseline!B$35) + (Baseline!H$88*Baseline!H$89*((1-Baseline!H$90)*Baseline!B$40 + Baseline!H$90*Baseline!B$41))</f>
        <v>9.3049859105821184E-3</v>
      </c>
      <c r="DW97" s="48">
        <f>( DS97*Baseline!B$7 + DT97*Baseline!B$11 + DU97*Baseline!B$16 + DV97*Baseline!B$18 ) / Baseline!B$17</f>
        <v>9.6811495749015725E-3</v>
      </c>
    </row>
    <row r="98" spans="1:127">
      <c r="A98" s="7" t="s">
        <v>297</v>
      </c>
      <c r="B98" s="1">
        <f>MIN( MAX( NORMINV( MCrands!B98, (B$5+B$4)/2, (B$5-B$4)/3.29 ), 0 ), 1 )</f>
        <v>0.46993182482543427</v>
      </c>
      <c r="C98" s="1">
        <f>MAX( NORMINV( MCrands!C98, (C$5+C$4)/2, (C$5-C$4)/3.29 ), 0 )</f>
        <v>2.6693179199992052</v>
      </c>
      <c r="D98" s="40"/>
      <c r="E98" s="40">
        <f>Baseline!B$33 * (C98 * Baseline!B$66*Baseline!B$66/Baseline!B$73 + Baseline!B$52*Baseline!B$52/Baseline!B$74 + Baseline!B$53*Baseline!B$53/Baseline!B$75 + Baseline!B$54*Baseline!B$54/Baseline!B$76)</f>
        <v>2.2345471454212963E-5</v>
      </c>
      <c r="F98" s="40">
        <f>Baseline!B$33 * (C98 * Baseline!B$66*Baseline!B$57/Baseline!B$73 + Baseline!B$52*Baseline!B$67/Baseline!B$74 + Baseline!B$53*Baseline!B$55/Baseline!B$75 + Baseline!B$54*Baseline!B$56/Baseline!B$76)</f>
        <v>3.9593123444014365E-8</v>
      </c>
      <c r="G98" s="1">
        <f>Baseline!B$33 * (C98 * Baseline!B$66*Baseline!B$58/Baseline!B$73 + Baseline!B$52*Baseline!B$59/Baseline!B$74 + Baseline!B$53*Baseline!B$68/Baseline!B$75 + Baseline!B$54*Baseline!B$60/Baseline!B$76)</f>
        <v>1.0898747100851978E-7</v>
      </c>
      <c r="H98" s="40">
        <f>Baseline!B$33 * (C98 * Baseline!B$66*Baseline!B$61/Baseline!B$73 + Baseline!B$52*Baseline!B$62/Baseline!B$74 + Baseline!B$53*Baseline!B$63/Baseline!B$75 + Baseline!B$54*Baseline!B$69/Baseline!B$76)</f>
        <v>1.7881820990058548E-9</v>
      </c>
      <c r="I98" s="40">
        <f>Baseline!B$33 * (C98 * Baseline!B$57*Baseline!B$66/Baseline!B$73 + Baseline!B$67*Baseline!B$52/Baseline!B$74 + Baseline!B$55*Baseline!B$53/Baseline!B$75 + Baseline!B$56*Baseline!B$54/Baseline!B$76)</f>
        <v>3.9593123444014365E-8</v>
      </c>
      <c r="J98" s="1">
        <f>Baseline!B$33 * (C98 * Baseline!B$57*Baseline!B$57/Baseline!B$73 + Baseline!B$67*Baseline!B$67/Baseline!B$74 + Baseline!B$55*Baseline!B$55/Baseline!B$75 + Baseline!B$56*Baseline!B$56/Baseline!B$76)</f>
        <v>1.7949606445721387E-6</v>
      </c>
      <c r="K98" s="40">
        <f>Baseline!B$33 * (C98 * Baseline!B$57*Baseline!B$58/Baseline!B$73 + Baseline!B$67*Baseline!B$59/Baseline!B$74 + Baseline!B$55*Baseline!B$68/Baseline!B$75 + Baseline!B$56*Baseline!B$60/Baseline!B$76)</f>
        <v>1.3929340617073378E-8</v>
      </c>
      <c r="L98" s="1">
        <f>Baseline!B$33 * (C98 * Baseline!B$57*Baseline!B$61/Baseline!B$73 + Baseline!B$67*Baseline!B$62/Baseline!B$74 + Baseline!B$55*Baseline!B$63/Baseline!B$75 + Baseline!B$56*Baseline!B$69/Baseline!B$76)</f>
        <v>1.4629433180960968E-8</v>
      </c>
      <c r="M98" s="40">
        <f>Baseline!B$33 * (C98 * Baseline!B$58*Baseline!B$66/Baseline!B$73 + Baseline!B$59*Baseline!B$52/Baseline!B$74 + Baseline!B$68*Baseline!B$53/Baseline!B$75 + Baseline!B$60*Baseline!B$54/Baseline!B$76)</f>
        <v>1.0898747100851978E-7</v>
      </c>
      <c r="N98" s="1">
        <f>Baseline!B$33 * (C98 * Baseline!B$58*Baseline!B$57/Baseline!B$73 + Baseline!B$59*Baseline!B$67/Baseline!B$74 + Baseline!B$68*Baseline!B$55/Baseline!B$75 + Baseline!B$60*Baseline!B$56/Baseline!B$76)</f>
        <v>1.3929340617073378E-8</v>
      </c>
      <c r="O98" s="1">
        <f>Baseline!B$33 * (C98 * Baseline!B$58*Baseline!B$58/Baseline!B$73 + Baseline!B$59*Baseline!B$59/Baseline!B$74 + Baseline!B$68*Baseline!B$68/Baseline!B$75 + Baseline!B$60*Baseline!B$60/Baseline!B$76)</f>
        <v>1.3250171141114662E-6</v>
      </c>
      <c r="P98" s="40">
        <f>Baseline!B$33 * (C98 * Baseline!B$58*Baseline!B$61/Baseline!B$73 + Baseline!B$59*Baseline!B$62/Baseline!B$74 + Baseline!B$68*Baseline!B$63/Baseline!B$75 + Baseline!B$60*Baseline!B$69/Baseline!B$76)</f>
        <v>1.6490058980642657E-9</v>
      </c>
      <c r="Q98" s="40">
        <f>Baseline!B$33 * (C98 * Baseline!B$61*Baseline!B$66/Baseline!B$73 + Baseline!B$62*Baseline!B$52/Baseline!B$74 + Baseline!B$63*Baseline!B$53/Baseline!B$75 + Baseline!B$69*Baseline!B$54/Baseline!B$76)</f>
        <v>1.7881820990058548E-9</v>
      </c>
      <c r="R98" s="40">
        <f>Baseline!B$33 * (C98 * Baseline!B$61*Baseline!B$57/Baseline!B$73 + Baseline!B$62*Baseline!B$67/Baseline!B$74 + Baseline!B$63*Baseline!B$55/Baseline!B$75 + Baseline!B$69*Baseline!B$56/Baseline!B$76)</f>
        <v>1.4629433180960968E-8</v>
      </c>
      <c r="S98" s="40">
        <f>Baseline!B$33 * (C98 * Baseline!B$61*Baseline!B$58/Baseline!B$73 + Baseline!B$62*Baseline!B$59/Baseline!B$74 + Baseline!B$63*Baseline!B$68/Baseline!B$75 + Baseline!B$69*Baseline!B$60/Baseline!B$76)</f>
        <v>1.6490058980642657E-9</v>
      </c>
      <c r="T98" s="40">
        <f>Baseline!B$33 * (C98 * Baseline!B$61*Baseline!B$61/Baseline!B$73 + Baseline!B$62*Baseline!B$62/Baseline!B$74 + Baseline!B$63*Baseline!B$63/Baseline!B$75 + Baseline!B$69*Baseline!B$69/Baseline!B$76)</f>
        <v>9.8551806553568621E-8</v>
      </c>
      <c r="U98" s="40"/>
      <c r="V98" s="40">
        <f>E98 * ( Baseline!B$87 * Baseline!B$7 )</f>
        <v>0.23192364822327635</v>
      </c>
      <c r="W98" s="40">
        <f>F98 * ( Baseline!D$87 * Baseline!B$11 )</f>
        <v>7.3035834013345825E-4</v>
      </c>
      <c r="X98" s="40">
        <f>G98 * ( Baseline!F$87 * Baseline!B$16 )</f>
        <v>3.7856547296436049E-3</v>
      </c>
      <c r="Y98" s="40">
        <f>H98 * ( Baseline!H$87 * Baseline!B$18 )</f>
        <v>6.2885619817014437E-4</v>
      </c>
      <c r="Z98" s="48">
        <f t="shared" si="0"/>
        <v>0.23706851749122357</v>
      </c>
      <c r="AA98" s="40">
        <f>I98 * ( Baseline!B$87 * Baseline!B$7 )</f>
        <v>4.1093702822542509E-4</v>
      </c>
      <c r="AB98" s="1">
        <f>J98 * ( Baseline!D$87 * Baseline!B$11 )</f>
        <v>3.3110913283422187E-2</v>
      </c>
      <c r="AC98" s="1">
        <f>K98 * ( Baseline!F$87 * Baseline!B$16 )</f>
        <v>4.838324414713546E-4</v>
      </c>
      <c r="AD98" s="1">
        <f>L98 * ( Baseline!F$87 * Baseline!B$16 )</f>
        <v>5.0814999560069298E-4</v>
      </c>
      <c r="AE98" s="48">
        <f t="shared" si="1"/>
        <v>3.4513832748719657E-2</v>
      </c>
      <c r="AF98" s="48">
        <f>M98 * ( Baseline!B$87 * Baseline!B$7 )</f>
        <v>1.1311809615974268E-3</v>
      </c>
      <c r="AG98" s="48">
        <f>N98 * ( Baseline!D$87 * Baseline!B$11 )</f>
        <v>2.5694891454130212E-4</v>
      </c>
      <c r="AH98" s="48">
        <f>O98 * ( Baseline!F$87 * Baseline!B$16 )</f>
        <v>4.602416459872416E-2</v>
      </c>
      <c r="AI98" s="48">
        <f>P98 * ( Baseline!H$87 * Baseline!B$18 )</f>
        <v>5.7991162107782818E-4</v>
      </c>
      <c r="AJ98" s="48">
        <f t="shared" si="2"/>
        <v>4.7992206095940716E-2</v>
      </c>
      <c r="AK98" s="48">
        <f>Q98 * ( Baseline!B$87 * Baseline!B$7 )</f>
        <v>1.8559542005581767E-5</v>
      </c>
      <c r="AL98" s="48">
        <f>R98 * ( Baseline!D$87 * Baseline!B$11 )</f>
        <v>2.6986323901039168E-4</v>
      </c>
      <c r="AM98" s="48">
        <f>S98 * ( Baseline!F$87 * Baseline!B$16 )</f>
        <v>5.727784046598524E-5</v>
      </c>
      <c r="AN98" s="48">
        <f>T98 * ( Baseline!H$87 * Baseline!B$18 )</f>
        <v>3.4658055477980586E-2</v>
      </c>
      <c r="AO98" s="48">
        <f t="shared" si="3"/>
        <v>3.5003756099462546E-2</v>
      </c>
      <c r="AP98" s="48"/>
      <c r="AQ98" s="48">
        <f>V98 * ( (1-Baseline!B$88-Baseline!B$87) + (1-B98)*Baseline!B$88 )</f>
        <v>0.12996089227683291</v>
      </c>
      <c r="AR98" s="48">
        <f>W98 * ( (1-Baseline!B$88-Baseline!B$87) + (1-B98)*Baseline!B$88 )</f>
        <v>4.0926409313030409E-4</v>
      </c>
      <c r="AS98" s="48">
        <f>X98 * ( (1-Baseline!B$88-Baseline!B$87) + (1-B98)*Baseline!B$88 )</f>
        <v>2.1213320430474268E-3</v>
      </c>
      <c r="AT98" s="48">
        <f>Y98 * ( (1-Baseline!B$88-Baseline!B$87) + (1-B98)*Baseline!B$88 )</f>
        <v>3.5238628425389933E-4</v>
      </c>
      <c r="AU98" s="48">
        <f t="shared" si="4"/>
        <v>0.13284387469726455</v>
      </c>
      <c r="AV98" s="48">
        <f>AA98 * ( (1-Baseline!D$88-Baseline!D$87) + (1-B98)*Baseline!D$88 )</f>
        <v>3.2088796265552415E-4</v>
      </c>
      <c r="AW98" s="48">
        <f>AB98 * ( (1-Baseline!D$88-Baseline!D$87) + (1-B98)*Baseline!D$88 )</f>
        <v>2.5855283840113447E-2</v>
      </c>
      <c r="AX98" s="48">
        <f>AC98 * ( (1-Baseline!D$88-Baseline!D$87) + (1-B98)*Baseline!D$88 )</f>
        <v>3.7780972690838489E-4</v>
      </c>
      <c r="AY98" s="48">
        <f>AD98 * ( (1-Baseline!D$88-Baseline!D$87) + (1-B98)*Baseline!D$88 )</f>
        <v>3.9679854968501784E-4</v>
      </c>
      <c r="AZ98" s="48">
        <f t="shared" si="5"/>
        <v>2.6950780079362371E-2</v>
      </c>
      <c r="BA98" s="48">
        <f>AF98 * ( (1-Baseline!F$88-Baseline!F$87) + (1-Baseline!B$36)*Baseline!F$88 )</f>
        <v>8.1403401775627946E-4</v>
      </c>
      <c r="BB98" s="48">
        <f>AG98 * ( (1-Baseline!F$88-Baseline!F$87) + (1-Baseline!B$36)*Baseline!F$88 )</f>
        <v>1.8490866126918634E-4</v>
      </c>
      <c r="BC98" s="48">
        <f>AH98 * ( (1-Baseline!F$88-Baseline!F$87) + (1-Baseline!B$36)*Baseline!F$88 )</f>
        <v>3.3120461618509067E-2</v>
      </c>
      <c r="BD98" s="48">
        <f>AI98 * ( (1-Baseline!F$88-Baseline!F$87) + (1-Baseline!B$36)*Baseline!F$88 )</f>
        <v>4.1732295969947969E-4</v>
      </c>
      <c r="BE98" s="48">
        <f t="shared" si="6"/>
        <v>3.4536727257234008E-2</v>
      </c>
      <c r="BF98" s="48">
        <f>AK98 * ( (1-Baseline!H$88-Baseline!H$87) + (1-Baseline!B$36)*Baseline!H$88 )</f>
        <v>1.4705096321862544E-5</v>
      </c>
      <c r="BG98" s="48">
        <f>AL98 * ( (1-Baseline!H$88-Baseline!H$87) + (1-Baseline!B$36)*Baseline!H$88 )</f>
        <v>2.1381804153271353E-4</v>
      </c>
      <c r="BH98" s="48">
        <f>AM98 * ( (1-Baseline!H$88-Baseline!H$87) + (1-Baseline!B$36)*Baseline!H$88 )</f>
        <v>4.5382378558009423E-5</v>
      </c>
      <c r="BI98" s="48">
        <f>AN98 * ( (1-Baseline!H$88-Baseline!H$87) + (1-Baseline!B$36)*Baseline!H$88 )</f>
        <v>2.7460270516313574E-2</v>
      </c>
      <c r="BJ98" s="48">
        <f t="shared" si="7"/>
        <v>2.7734176032726158E-2</v>
      </c>
      <c r="BK98" s="48"/>
      <c r="BL98" s="48">
        <f t="shared" si="18"/>
        <v>0.97829796498331889</v>
      </c>
      <c r="BM98" s="48">
        <f t="shared" si="19"/>
        <v>3.080790093355591E-3</v>
      </c>
      <c r="BN98" s="48">
        <f t="shared" si="20"/>
        <v>1.5968610128857589E-2</v>
      </c>
      <c r="BO98" s="48">
        <f t="shared" si="21"/>
        <v>2.6526347944679117E-3</v>
      </c>
      <c r="BP98" s="48">
        <f t="shared" si="8"/>
        <v>1</v>
      </c>
      <c r="BQ98" s="48">
        <f t="shared" si="22"/>
        <v>1.1906444329648361E-2</v>
      </c>
      <c r="BR98" s="48">
        <f t="shared" si="23"/>
        <v>0.95935196547101786</v>
      </c>
      <c r="BS98" s="48">
        <f t="shared" si="24"/>
        <v>1.4018508028184818E-2</v>
      </c>
      <c r="BT98" s="48">
        <f t="shared" si="25"/>
        <v>1.4723082171149003E-2</v>
      </c>
      <c r="BU98" s="48">
        <f t="shared" si="9"/>
        <v>1</v>
      </c>
      <c r="BV98" s="48">
        <f t="shared" si="26"/>
        <v>2.3570097180698357E-2</v>
      </c>
      <c r="BW98" s="48">
        <f t="shared" si="27"/>
        <v>5.3539717267349256E-3</v>
      </c>
      <c r="BX98" s="48">
        <f t="shared" si="28"/>
        <v>0.95899247696006584</v>
      </c>
      <c r="BY98" s="48">
        <f t="shared" si="29"/>
        <v>1.2083454132500868E-2</v>
      </c>
      <c r="BZ98" s="48">
        <f t="shared" si="10"/>
        <v>1</v>
      </c>
      <c r="CA98" s="48">
        <f t="shared" si="30"/>
        <v>5.3021572750207606E-4</v>
      </c>
      <c r="CB98" s="48">
        <f t="shared" si="31"/>
        <v>7.7095508905838592E-3</v>
      </c>
      <c r="CC98" s="48">
        <f t="shared" si="32"/>
        <v>1.6363341209220885E-3</v>
      </c>
      <c r="CD98" s="48">
        <f t="shared" si="33"/>
        <v>0.99012389926099187</v>
      </c>
      <c r="CE98" s="48">
        <f t="shared" si="11"/>
        <v>0.99999999999999989</v>
      </c>
      <c r="CF98" s="48"/>
      <c r="CG98" s="48">
        <f t="shared" si="34"/>
        <v>0.97829796498331889</v>
      </c>
      <c r="CH98" s="48">
        <f t="shared" si="35"/>
        <v>3.080790093355591E-3</v>
      </c>
      <c r="CI98" s="48">
        <f t="shared" si="36"/>
        <v>1.5968610128857589E-2</v>
      </c>
      <c r="CJ98" s="48">
        <f t="shared" si="37"/>
        <v>2.6526347944679117E-3</v>
      </c>
      <c r="CK98" s="48">
        <f t="shared" si="12"/>
        <v>1</v>
      </c>
      <c r="CL98" s="48">
        <f t="shared" si="38"/>
        <v>1.1906444329648361E-2</v>
      </c>
      <c r="CM98" s="48">
        <f t="shared" si="39"/>
        <v>0.95935196547101786</v>
      </c>
      <c r="CN98" s="48">
        <f t="shared" si="40"/>
        <v>1.4018508028184818E-2</v>
      </c>
      <c r="CO98" s="48">
        <f t="shared" si="41"/>
        <v>1.4723082171149003E-2</v>
      </c>
      <c r="CP98" s="48">
        <f t="shared" si="13"/>
        <v>1</v>
      </c>
      <c r="CQ98" s="48">
        <f t="shared" si="42"/>
        <v>2.3570097180698357E-2</v>
      </c>
      <c r="CR98" s="48">
        <f t="shared" si="43"/>
        <v>5.3539717267349256E-3</v>
      </c>
      <c r="CS98" s="48">
        <f t="shared" si="44"/>
        <v>0.95899247696006584</v>
      </c>
      <c r="CT98" s="48">
        <f t="shared" si="45"/>
        <v>1.2083454132500868E-2</v>
      </c>
      <c r="CU98" s="48">
        <f t="shared" si="14"/>
        <v>1</v>
      </c>
      <c r="CV98" s="48">
        <f t="shared" si="46"/>
        <v>5.3021572750207606E-4</v>
      </c>
      <c r="CW98" s="48">
        <f t="shared" si="47"/>
        <v>7.7095508905838592E-3</v>
      </c>
      <c r="CX98" s="48">
        <f t="shared" si="48"/>
        <v>1.6363341209220885E-3</v>
      </c>
      <c r="CY98" s="48">
        <f t="shared" si="49"/>
        <v>0.99012389926099187</v>
      </c>
      <c r="CZ98" s="48">
        <f t="shared" si="15"/>
        <v>0.99999999999999989</v>
      </c>
      <c r="DA98" s="48"/>
      <c r="DB98" s="48">
        <f>(AQ98*Baseline!B$7 + AV98*Baseline!B$11 + BA98*Baseline!B$16 + BF98*Baseline!B$18)</f>
        <v>67119.721304012317</v>
      </c>
      <c r="DC98" s="48">
        <f>(AR98*Baseline!B$7 + AW98*Baseline!B$11 + BB98*Baseline!B$16 + BG98*Baseline!B$18)</f>
        <v>66056.927210821115</v>
      </c>
      <c r="DD98" s="48">
        <f>(AS98*Baseline!B$7 + AX98*Baseline!B$11 + BC98*Baseline!B$16 + BH98*Baseline!B$18)</f>
        <v>114877.01485786332</v>
      </c>
      <c r="DE98" s="48">
        <f>(AT98*Baseline!B$7 + AY98*Baseline!B$11 + BD98*Baseline!B$16 + BI98*Baseline!B$18)</f>
        <v>1259848.1689938798</v>
      </c>
      <c r="DF98" s="48">
        <f t="shared" si="16"/>
        <v>1507901.8323665764</v>
      </c>
      <c r="DG98" s="48"/>
      <c r="DH98" s="48">
        <f t="shared" si="50"/>
        <v>4.4511996645478752E-2</v>
      </c>
      <c r="DI98" s="48">
        <f t="shared" si="51"/>
        <v>4.3807180144577497E-2</v>
      </c>
      <c r="DJ98" s="48">
        <f t="shared" si="52"/>
        <v>7.6183351191748072E-2</v>
      </c>
      <c r="DK98" s="48">
        <f t="shared" si="53"/>
        <v>0.8354974720181958</v>
      </c>
      <c r="DL98" s="48">
        <f t="shared" si="17"/>
        <v>1</v>
      </c>
      <c r="DM98" s="48"/>
      <c r="DN98" s="48">
        <f>DH98 / (Baseline!B$7/Baseline!B$17)</f>
        <v>4.7513628722774364</v>
      </c>
      <c r="DO98" s="48">
        <f>DI98 / (Baseline!B$11/Baseline!B$17)</f>
        <v>1.0575262959597465</v>
      </c>
      <c r="DP98" s="48">
        <f>DJ98 / (Baseline!B$16/Baseline!B$17)</f>
        <v>1.1772630071349581</v>
      </c>
      <c r="DQ98" s="48">
        <f>DK98 / (Baseline!B$18/Baseline!B$17)</f>
        <v>0.94460365163543558</v>
      </c>
      <c r="DR98" s="71"/>
      <c r="DS98" s="48">
        <f>(AU98*Baseline!B$34)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3.2456112454589681E-2</v>
      </c>
      <c r="DT98" s="48">
        <f>(AZ98*Baseline!B$34) + (Baseline!D$88*(1-Baseline!D$89)*Baseline!B$35) + (Baseline!D$88*Baseline!D$89*((1-Baseline!D$90)*Baseline!B$40 + Baseline!D$90*Baseline!B$41))</f>
        <v>1.0456185011904359E-2</v>
      </c>
      <c r="DU98" s="48">
        <f>(BE98*Baseline!B$34) + (Baseline!F$88*(1-Baseline!F$89)*Baseline!B$35) + (Baseline!F$88*Baseline!F$89*((1-Baseline!F$90)*Baseline!B$40 + Baseline!F$90*Baseline!B$41))</f>
        <v>1.2911149088585105E-2</v>
      </c>
      <c r="DV98" s="48">
        <f>(BJ98*Baseline!B$34) + (Baseline!H$88*(1-Baseline!H$89)*Baseline!B$35) + (Baseline!H$88*Baseline!H$89*((1-Baseline!H$90)*Baseline!B$40 + Baseline!H$90*Baseline!B$41))</f>
        <v>9.3051264049089245E-3</v>
      </c>
      <c r="DW98" s="48">
        <f>( DS98*Baseline!B$7 + DT98*Baseline!B$11 + DU98*Baseline!B$16 + DV98*Baseline!B$18 ) / Baseline!B$17</f>
        <v>9.803046394736864E-3</v>
      </c>
    </row>
    <row r="99" spans="1:127">
      <c r="A99" s="7" t="s">
        <v>299</v>
      </c>
      <c r="B99" s="1">
        <f>MIN( MAX( NORMINV( MCrands!B99, (B$5+B$4)/2, (B$5-B$4)/3.29 ), 0 ), 1 )</f>
        <v>0.43183219172752202</v>
      </c>
      <c r="C99" s="1">
        <f>MAX( NORMINV( MCrands!C99, (C$5+C$4)/2, (C$5-C$4)/3.29 ), 0 )</f>
        <v>2.8159378031904554</v>
      </c>
      <c r="D99" s="40"/>
      <c r="E99" s="40">
        <f>Baseline!B$33 * (C99 * Baseline!B$66*Baseline!B$66/Baseline!B$73 + Baseline!B$52*Baseline!B$52/Baseline!B$74 + Baseline!B$53*Baseline!B$53/Baseline!B$75 + Baseline!B$54*Baseline!B$54/Baseline!B$76)</f>
        <v>2.3572392902098488E-5</v>
      </c>
      <c r="F99" s="40">
        <f>Baseline!B$33 * (C99 * Baseline!B$66*Baseline!B$57/Baseline!B$73 + Baseline!B$52*Baseline!B$67/Baseline!B$74 + Baseline!B$53*Baseline!B$55/Baseline!B$75 + Baseline!B$54*Baseline!B$56/Baseline!B$76)</f>
        <v>3.9757205215714204E-8</v>
      </c>
      <c r="G99" s="1">
        <f>Baseline!B$33 * (C99 * Baseline!B$66*Baseline!B$58/Baseline!B$73 + Baseline!B$52*Baseline!B$59/Baseline!B$74 + Baseline!B$53*Baseline!B$68/Baseline!B$75 + Baseline!B$54*Baseline!B$60/Baseline!B$76)</f>
        <v>1.0939083869728189E-7</v>
      </c>
      <c r="H99" s="40">
        <f>Baseline!B$33 * (C99 * Baseline!B$66*Baseline!B$61/Baseline!B$73 + Baseline!B$52*Baseline!B$62/Baseline!B$74 + Baseline!B$53*Baseline!B$63/Baseline!B$75 + Baseline!B$54*Baseline!B$69/Baseline!B$76)</f>
        <v>1.828518867882065E-9</v>
      </c>
      <c r="I99" s="40">
        <f>Baseline!B$33 * (C99 * Baseline!B$57*Baseline!B$66/Baseline!B$73 + Baseline!B$67*Baseline!B$52/Baseline!B$74 + Baseline!B$55*Baseline!B$53/Baseline!B$75 + Baseline!B$56*Baseline!B$54/Baseline!B$76)</f>
        <v>3.9757205215714204E-8</v>
      </c>
      <c r="J99" s="1">
        <f>Baseline!B$33 * (C99 * Baseline!B$57*Baseline!B$57/Baseline!B$73 + Baseline!B$67*Baseline!B$67/Baseline!B$74 + Baseline!B$55*Baseline!B$55/Baseline!B$75 + Baseline!B$56*Baseline!B$56/Baseline!B$76)</f>
        <v>1.7949606665155384E-6</v>
      </c>
      <c r="K99" s="40">
        <f>Baseline!B$33 * (C99 * Baseline!B$57*Baseline!B$58/Baseline!B$73 + Baseline!B$67*Baseline!B$59/Baseline!B$74 + Baseline!B$55*Baseline!B$68/Baseline!B$75 + Baseline!B$56*Baseline!B$60/Baseline!B$76)</f>
        <v>1.3929394561264456E-8</v>
      </c>
      <c r="L99" s="1">
        <f>Baseline!B$33 * (C99 * Baseline!B$57*Baseline!B$61/Baseline!B$73 + Baseline!B$67*Baseline!B$62/Baseline!B$74 + Baseline!B$55*Baseline!B$63/Baseline!B$75 + Baseline!B$56*Baseline!B$69/Baseline!B$76)</f>
        <v>1.4629438575380075E-8</v>
      </c>
      <c r="M99" s="40">
        <f>Baseline!B$33 * (C99 * Baseline!B$58*Baseline!B$66/Baseline!B$73 + Baseline!B$59*Baseline!B$52/Baseline!B$74 + Baseline!B$68*Baseline!B$53/Baseline!B$75 + Baseline!B$60*Baseline!B$54/Baseline!B$76)</f>
        <v>1.0939083869728189E-7</v>
      </c>
      <c r="N99" s="1">
        <f>Baseline!B$33 * (C99 * Baseline!B$58*Baseline!B$57/Baseline!B$73 + Baseline!B$59*Baseline!B$67/Baseline!B$74 + Baseline!B$68*Baseline!B$55/Baseline!B$75 + Baseline!B$60*Baseline!B$56/Baseline!B$76)</f>
        <v>1.3929394561264456E-8</v>
      </c>
      <c r="O99" s="1">
        <f>Baseline!B$33 * (C99 * Baseline!B$58*Baseline!B$58/Baseline!B$73 + Baseline!B$59*Baseline!B$59/Baseline!B$74 + Baseline!B$68*Baseline!B$68/Baseline!B$75 + Baseline!B$60*Baseline!B$60/Baseline!B$76)</f>
        <v>1.3250172467242692E-6</v>
      </c>
      <c r="P99" s="40">
        <f>Baseline!B$33 * (C99 * Baseline!B$58*Baseline!B$61/Baseline!B$73 + Baseline!B$59*Baseline!B$62/Baseline!B$74 + Baseline!B$68*Baseline!B$63/Baseline!B$75 + Baseline!B$60*Baseline!B$69/Baseline!B$76)</f>
        <v>1.6490191593445716E-9</v>
      </c>
      <c r="Q99" s="40">
        <f>Baseline!B$33 * (C99 * Baseline!B$61*Baseline!B$66/Baseline!B$73 + Baseline!B$62*Baseline!B$52/Baseline!B$74 + Baseline!B$63*Baseline!B$53/Baseline!B$75 + Baseline!B$69*Baseline!B$54/Baseline!B$76)</f>
        <v>1.828518867882065E-9</v>
      </c>
      <c r="R99" s="40">
        <f>Baseline!B$33 * (C99 * Baseline!B$61*Baseline!B$57/Baseline!B$73 + Baseline!B$62*Baseline!B$67/Baseline!B$74 + Baseline!B$63*Baseline!B$55/Baseline!B$75 + Baseline!B$69*Baseline!B$56/Baseline!B$76)</f>
        <v>1.4629438575380075E-8</v>
      </c>
      <c r="S99" s="40">
        <f>Baseline!B$33 * (C99 * Baseline!B$61*Baseline!B$58/Baseline!B$73 + Baseline!B$62*Baseline!B$59/Baseline!B$74 + Baseline!B$63*Baseline!B$68/Baseline!B$75 + Baseline!B$69*Baseline!B$60/Baseline!B$76)</f>
        <v>1.6490191593445716E-9</v>
      </c>
      <c r="T99" s="40">
        <f>Baseline!B$33 * (C99 * Baseline!B$61*Baseline!B$61/Baseline!B$73 + Baseline!B$62*Baseline!B$62/Baseline!B$74 + Baseline!B$63*Baseline!B$63/Baseline!B$75 + Baseline!B$69*Baseline!B$69/Baseline!B$76)</f>
        <v>9.8551807879696638E-8</v>
      </c>
      <c r="U99" s="40"/>
      <c r="V99" s="40">
        <f>E99 * ( Baseline!B$87 * Baseline!B$7 )</f>
        <v>0.24465786593088021</v>
      </c>
      <c r="W99" s="40">
        <f>F99 * ( Baseline!D$87 * Baseline!B$11 )</f>
        <v>7.3338509023551332E-4</v>
      </c>
      <c r="X99" s="40">
        <f>G99 * ( Baseline!F$87 * Baseline!B$16 )</f>
        <v>3.7996656135059186E-3</v>
      </c>
      <c r="Y99" s="40">
        <f>H99 * ( Baseline!H$87 * Baseline!B$18 )</f>
        <v>6.4304156952357848E-4</v>
      </c>
      <c r="Z99" s="48">
        <f t="shared" si="0"/>
        <v>0.24983395820414522</v>
      </c>
      <c r="AA99" s="40">
        <f>I99 * ( Baseline!B$87 * Baseline!B$7 )</f>
        <v>4.1264003293389772E-4</v>
      </c>
      <c r="AB99" s="1">
        <f>J99 * ( Baseline!D$87 * Baseline!B$11 )</f>
        <v>3.3110913688203208E-2</v>
      </c>
      <c r="AC99" s="1">
        <f>K99 * ( Baseline!F$87 * Baseline!B$16 )</f>
        <v>4.838343152104202E-4</v>
      </c>
      <c r="AD99" s="1">
        <f>L99 * ( Baseline!F$87 * Baseline!B$16 )</f>
        <v>5.0815018297459941E-4</v>
      </c>
      <c r="AE99" s="48">
        <f t="shared" si="1"/>
        <v>3.4515538219322128E-2</v>
      </c>
      <c r="AF99" s="48">
        <f>M99 * ( Baseline!B$87 * Baseline!B$7 )</f>
        <v>1.1353675148390887E-3</v>
      </c>
      <c r="AG99" s="48">
        <f>N99 * ( Baseline!D$87 * Baseline!B$11 )</f>
        <v>2.5694990962798456E-4</v>
      </c>
      <c r="AH99" s="48">
        <f>O99 * ( Baseline!F$87 * Baseline!B$16 )</f>
        <v>4.6024169204999361E-2</v>
      </c>
      <c r="AI99" s="48">
        <f>P99 * ( Baseline!H$87 * Baseline!B$18 )</f>
        <v>5.7991628471824863E-4</v>
      </c>
      <c r="AJ99" s="48">
        <f t="shared" si="2"/>
        <v>4.799640291418468E-2</v>
      </c>
      <c r="AK99" s="48">
        <f>Q99 * ( Baseline!B$87 * Baseline!B$7 )</f>
        <v>1.8978197329747954E-5</v>
      </c>
      <c r="AL99" s="48">
        <f>R99 * ( Baseline!D$87 * Baseline!B$11 )</f>
        <v>2.6986333851905991E-4</v>
      </c>
      <c r="AM99" s="48">
        <f>S99 * ( Baseline!F$87 * Baseline!B$16 )</f>
        <v>5.7278301093505512E-5</v>
      </c>
      <c r="AN99" s="48">
        <f>T99 * ( Baseline!H$87 * Baseline!B$18 )</f>
        <v>3.4658055944344623E-2</v>
      </c>
      <c r="AO99" s="48">
        <f t="shared" si="3"/>
        <v>3.5004175781286936E-2</v>
      </c>
      <c r="AP99" s="48"/>
      <c r="AQ99" s="48">
        <f>V99 * ( (1-Baseline!B$88-Baseline!B$87) + (1-B99)*Baseline!B$88 )</f>
        <v>0.14539267080316326</v>
      </c>
      <c r="AR99" s="48">
        <f>W99 * ( (1-Baseline!B$88-Baseline!B$87) + (1-B99)*Baseline!B$88 )</f>
        <v>4.3582828040642082E-4</v>
      </c>
      <c r="AS99" s="48">
        <f>X99 * ( (1-Baseline!B$88-Baseline!B$87) + (1-B99)*Baseline!B$88 )</f>
        <v>2.2580248119332472E-3</v>
      </c>
      <c r="AT99" s="48">
        <f>Y99 * ( (1-Baseline!B$88-Baseline!B$87) + (1-B99)*Baseline!B$88 )</f>
        <v>3.8213989513382127E-4</v>
      </c>
      <c r="AU99" s="48">
        <f t="shared" si="4"/>
        <v>0.14846866379063675</v>
      </c>
      <c r="AV99" s="48">
        <f>AA99 * ( (1-Baseline!D$88-Baseline!D$87) + (1-B99)*Baseline!D$88 )</f>
        <v>3.2926098850888331E-4</v>
      </c>
      <c r="AW99" s="48">
        <f>AB99 * ( (1-Baseline!D$88-Baseline!D$87) + (1-B99)*Baseline!D$88 )</f>
        <v>2.642044227724399E-2</v>
      </c>
      <c r="AX99" s="48">
        <f>AC99 * ( (1-Baseline!D$88-Baseline!D$87) + (1-B99)*Baseline!D$88 )</f>
        <v>3.8606958168361155E-4</v>
      </c>
      <c r="AY99" s="48">
        <f>AD99 * ( (1-Baseline!D$88-Baseline!D$87) + (1-B99)*Baseline!D$88 )</f>
        <v>4.054721263169082E-4</v>
      </c>
      <c r="AZ99" s="48">
        <f t="shared" si="5"/>
        <v>2.7541244973753393E-2</v>
      </c>
      <c r="BA99" s="48">
        <f>AF99 * ( (1-Baseline!F$88-Baseline!F$87) + (1-Baseline!B$36)*Baseline!F$88 )</f>
        <v>8.1704679543868311E-4</v>
      </c>
      <c r="BB99" s="48">
        <f>AG99 * ( (1-Baseline!F$88-Baseline!F$87) + (1-Baseline!B$36)*Baseline!F$88 )</f>
        <v>1.849093773654058E-4</v>
      </c>
      <c r="BC99" s="48">
        <f>AH99 * ( (1-Baseline!F$88-Baseline!F$87) + (1-Baseline!B$36)*Baseline!F$88 )</f>
        <v>3.3120464933332101E-2</v>
      </c>
      <c r="BD99" s="48">
        <f>AI99 * ( (1-Baseline!F$88-Baseline!F$87) + (1-Baseline!B$36)*Baseline!F$88 )</f>
        <v>4.1732631580436273E-4</v>
      </c>
      <c r="BE99" s="48">
        <f t="shared" si="6"/>
        <v>3.4539747421940555E-2</v>
      </c>
      <c r="BF99" s="48">
        <f>AK99 * ( (1-Baseline!H$88-Baseline!H$87) + (1-Baseline!B$36)*Baseline!H$88 )</f>
        <v>1.5036805308305897E-5</v>
      </c>
      <c r="BG99" s="48">
        <f>AL99 * ( (1-Baseline!H$88-Baseline!H$87) + (1-Baseline!B$36)*Baseline!H$88 )</f>
        <v>2.1381812037542152E-4</v>
      </c>
      <c r="BH99" s="48">
        <f>AM99 * ( (1-Baseline!H$88-Baseline!H$87) + (1-Baseline!B$36)*Baseline!H$88 )</f>
        <v>4.5382743522406282E-5</v>
      </c>
      <c r="BI99" s="48">
        <f>AN99 * ( (1-Baseline!H$88-Baseline!H$87) + (1-Baseline!B$36)*Baseline!H$88 )</f>
        <v>2.7460270885823129E-2</v>
      </c>
      <c r="BJ99" s="48">
        <f t="shared" si="7"/>
        <v>2.7734508555029264E-2</v>
      </c>
      <c r="BK99" s="48"/>
      <c r="BL99" s="48">
        <f t="shared" si="18"/>
        <v>0.97928187060529415</v>
      </c>
      <c r="BM99" s="48">
        <f t="shared" si="19"/>
        <v>2.9354900170786512E-3</v>
      </c>
      <c r="BN99" s="48">
        <f t="shared" si="20"/>
        <v>1.5208763615717612E-2</v>
      </c>
      <c r="BO99" s="48">
        <f t="shared" si="21"/>
        <v>2.5738757619095721E-3</v>
      </c>
      <c r="BP99" s="48">
        <f t="shared" si="8"/>
        <v>1</v>
      </c>
      <c r="BQ99" s="48">
        <f t="shared" si="22"/>
        <v>1.1955196245582457E-2</v>
      </c>
      <c r="BR99" s="48">
        <f t="shared" si="23"/>
        <v>0.95930457400972535</v>
      </c>
      <c r="BS99" s="48">
        <f t="shared" si="24"/>
        <v>1.4017869637031043E-2</v>
      </c>
      <c r="BT99" s="48">
        <f t="shared" si="25"/>
        <v>1.4722360107661078E-2</v>
      </c>
      <c r="BU99" s="48">
        <f t="shared" si="9"/>
        <v>0.99999999999999989</v>
      </c>
      <c r="BV99" s="48">
        <f t="shared" si="26"/>
        <v>2.365526260101351E-2</v>
      </c>
      <c r="BW99" s="48">
        <f t="shared" si="27"/>
        <v>5.3535243065485332E-3</v>
      </c>
      <c r="BX99" s="48">
        <f t="shared" si="28"/>
        <v>0.95890871837392522</v>
      </c>
      <c r="BY99" s="48">
        <f t="shared" si="29"/>
        <v>1.2082494718512797E-2</v>
      </c>
      <c r="BZ99" s="48">
        <f t="shared" si="10"/>
        <v>1</v>
      </c>
      <c r="CA99" s="48">
        <f t="shared" si="30"/>
        <v>5.4216952423983677E-4</v>
      </c>
      <c r="CB99" s="48">
        <f t="shared" si="31"/>
        <v>7.7094612998523321E-3</v>
      </c>
      <c r="CC99" s="48">
        <f t="shared" si="32"/>
        <v>1.636327661345085E-3</v>
      </c>
      <c r="CD99" s="48">
        <f t="shared" si="33"/>
        <v>0.99011204151456278</v>
      </c>
      <c r="CE99" s="48">
        <f t="shared" si="11"/>
        <v>1</v>
      </c>
      <c r="CF99" s="48"/>
      <c r="CG99" s="48">
        <f t="shared" si="34"/>
        <v>0.97928187060529415</v>
      </c>
      <c r="CH99" s="48">
        <f t="shared" si="35"/>
        <v>2.9354900170786512E-3</v>
      </c>
      <c r="CI99" s="48">
        <f t="shared" si="36"/>
        <v>1.5208763615717612E-2</v>
      </c>
      <c r="CJ99" s="48">
        <f t="shared" si="37"/>
        <v>2.5738757619095721E-3</v>
      </c>
      <c r="CK99" s="48">
        <f t="shared" si="12"/>
        <v>1</v>
      </c>
      <c r="CL99" s="48">
        <f t="shared" si="38"/>
        <v>1.1955196245582457E-2</v>
      </c>
      <c r="CM99" s="48">
        <f t="shared" si="39"/>
        <v>0.95930457400972535</v>
      </c>
      <c r="CN99" s="48">
        <f t="shared" si="40"/>
        <v>1.4017869637031043E-2</v>
      </c>
      <c r="CO99" s="48">
        <f t="shared" si="41"/>
        <v>1.4722360107661078E-2</v>
      </c>
      <c r="CP99" s="48">
        <f t="shared" si="13"/>
        <v>0.99999999999999989</v>
      </c>
      <c r="CQ99" s="48">
        <f t="shared" si="42"/>
        <v>2.365526260101351E-2</v>
      </c>
      <c r="CR99" s="48">
        <f t="shared" si="43"/>
        <v>5.3535243065485332E-3</v>
      </c>
      <c r="CS99" s="48">
        <f t="shared" si="44"/>
        <v>0.95890871837392522</v>
      </c>
      <c r="CT99" s="48">
        <f t="shared" si="45"/>
        <v>1.2082494718512797E-2</v>
      </c>
      <c r="CU99" s="48">
        <f t="shared" si="14"/>
        <v>1</v>
      </c>
      <c r="CV99" s="48">
        <f t="shared" si="46"/>
        <v>5.4216952423983677E-4</v>
      </c>
      <c r="CW99" s="48">
        <f t="shared" si="47"/>
        <v>7.7094612998523321E-3</v>
      </c>
      <c r="CX99" s="48">
        <f t="shared" si="48"/>
        <v>1.636327661345085E-3</v>
      </c>
      <c r="CY99" s="48">
        <f t="shared" si="49"/>
        <v>0.99011204151456278</v>
      </c>
      <c r="CZ99" s="48">
        <f t="shared" si="15"/>
        <v>1</v>
      </c>
      <c r="DA99" s="48"/>
      <c r="DB99" s="48">
        <f>(AQ99*Baseline!B$7 + AV99*Baseline!B$11 + BA99*Baseline!B$16 + BF99*Baseline!B$18)</f>
        <v>74647.372898196045</v>
      </c>
      <c r="DC99" s="48">
        <f>(AR99*Baseline!B$7 + AW99*Baseline!B$11 + BB99*Baseline!B$16 + BG99*Baseline!B$18)</f>
        <v>67281.829637962408</v>
      </c>
      <c r="DD99" s="48">
        <f>(AS99*Baseline!B$7 + AX99*Baseline!B$11 + BC99*Baseline!B$16 + BH99*Baseline!B$18)</f>
        <v>114961.05237267511</v>
      </c>
      <c r="DE99" s="48">
        <f>(AT99*Baseline!B$7 + AY99*Baseline!B$11 + BD99*Baseline!B$16 + BI99*Baseline!B$18)</f>
        <v>1259881.2286123498</v>
      </c>
      <c r="DF99" s="48">
        <f t="shared" si="16"/>
        <v>1516771.4835211835</v>
      </c>
      <c r="DG99" s="48"/>
      <c r="DH99" s="48">
        <f t="shared" si="50"/>
        <v>4.9214646839814156E-2</v>
      </c>
      <c r="DI99" s="48">
        <f t="shared" si="51"/>
        <v>4.4358580293036437E-2</v>
      </c>
      <c r="DJ99" s="48">
        <f t="shared" si="52"/>
        <v>7.57932579967769E-2</v>
      </c>
      <c r="DK99" s="48">
        <f t="shared" si="53"/>
        <v>0.8306335148703724</v>
      </c>
      <c r="DL99" s="48">
        <f t="shared" si="17"/>
        <v>0.99999999999999989</v>
      </c>
      <c r="DM99" s="48"/>
      <c r="DN99" s="48">
        <f>DH99 / (Baseline!B$7/Baseline!B$17)</f>
        <v>5.2533398496895041</v>
      </c>
      <c r="DO99" s="48">
        <f>DI99 / (Baseline!B$11/Baseline!B$17)</f>
        <v>1.0708373594581719</v>
      </c>
      <c r="DP99" s="48">
        <f>DJ99 / (Baseline!B$16/Baseline!B$17)</f>
        <v>1.1712348883847239</v>
      </c>
      <c r="DQ99" s="48">
        <f>DK99 / (Baseline!B$18/Baseline!B$17)</f>
        <v>0.93910451867919342</v>
      </c>
      <c r="DR99" s="71"/>
      <c r="DS99" s="48">
        <f>(AU99*Baseline!B$34)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3.4799830818595515E-2</v>
      </c>
      <c r="DT99" s="48">
        <f>(AZ99*Baseline!B$34) + (Baseline!D$88*(1-Baseline!D$89)*Baseline!B$35) + (Baseline!D$88*Baseline!D$89*((1-Baseline!D$90)*Baseline!B$40 + Baseline!D$90*Baseline!B$41))</f>
        <v>1.0544754746063012E-2</v>
      </c>
      <c r="DU99" s="48">
        <f>(BE99*Baseline!B$34) + (Baseline!F$88*(1-Baseline!F$89)*Baseline!B$35) + (Baseline!F$88*Baseline!F$89*((1-Baseline!F$90)*Baseline!B$40 + Baseline!F$90*Baseline!B$41))</f>
        <v>1.2911602113291086E-2</v>
      </c>
      <c r="DV99" s="48">
        <f>(BJ99*Baseline!B$34) + (Baseline!H$88*(1-Baseline!H$89)*Baseline!B$35) + (Baseline!H$88*Baseline!H$89*((1-Baseline!H$90)*Baseline!B$40 + Baseline!H$90*Baseline!B$41))</f>
        <v>9.3051762832543905E-3</v>
      </c>
      <c r="DW99" s="48">
        <f>( DS99*Baseline!B$7 + DT99*Baseline!B$11 + DU99*Baseline!B$16 + DV99*Baseline!B$18 ) / Baseline!B$17</f>
        <v>9.8287453184724982E-3</v>
      </c>
    </row>
    <row r="100" spans="1:127">
      <c r="A100" s="7" t="s">
        <v>300</v>
      </c>
      <c r="B100" s="1">
        <f>MIN( MAX( NORMINV( MCrands!B100, (B$5+B$4)/2, (B$5-B$4)/3.29 ), 0 ), 1 )</f>
        <v>0.35964731521555371</v>
      </c>
      <c r="C100" s="1">
        <f>MAX( NORMINV( MCrands!C100, (C$5+C$4)/2, (C$5-C$4)/3.29 ), 0 )</f>
        <v>2.7360505338217664</v>
      </c>
      <c r="D100" s="40"/>
      <c r="E100" s="40">
        <f>Baseline!B$33 * (C100 * Baseline!B$66*Baseline!B$66/Baseline!B$73 + Baseline!B$52*Baseline!B$52/Baseline!B$74 + Baseline!B$53*Baseline!B$53/Baseline!B$75 + Baseline!B$54*Baseline!B$54/Baseline!B$76)</f>
        <v>2.2903892818289237E-5</v>
      </c>
      <c r="F100" s="40">
        <f>Baseline!B$33 * (C100 * Baseline!B$66*Baseline!B$57/Baseline!B$73 + Baseline!B$52*Baseline!B$67/Baseline!B$74 + Baseline!B$53*Baseline!B$55/Baseline!B$75 + Baseline!B$54*Baseline!B$56/Baseline!B$76)</f>
        <v>3.9667803666558835E-8</v>
      </c>
      <c r="G100" s="1">
        <f>Baseline!B$33 * (C100 * Baseline!B$66*Baseline!B$58/Baseline!B$73 + Baseline!B$52*Baseline!B$59/Baseline!B$74 + Baseline!B$53*Baseline!B$68/Baseline!B$75 + Baseline!B$54*Baseline!B$60/Baseline!B$76)</f>
        <v>1.091710598889416E-7</v>
      </c>
      <c r="H100" s="40">
        <f>Baseline!B$33 * (C100 * Baseline!B$66*Baseline!B$61/Baseline!B$73 + Baseline!B$52*Baseline!B$62/Baseline!B$74 + Baseline!B$53*Baseline!B$63/Baseline!B$75 + Baseline!B$54*Baseline!B$69/Baseline!B$76)</f>
        <v>1.8065409870480372E-9</v>
      </c>
      <c r="I100" s="40">
        <f>Baseline!B$33 * (C100 * Baseline!B$57*Baseline!B$66/Baseline!B$73 + Baseline!B$67*Baseline!B$52/Baseline!B$74 + Baseline!B$55*Baseline!B$53/Baseline!B$75 + Baseline!B$56*Baseline!B$54/Baseline!B$76)</f>
        <v>3.9667803666558835E-8</v>
      </c>
      <c r="J100" s="1">
        <f>Baseline!B$33 * (C100 * Baseline!B$57*Baseline!B$57/Baseline!B$73 + Baseline!B$67*Baseline!B$67/Baseline!B$74 + Baseline!B$55*Baseline!B$55/Baseline!B$75 + Baseline!B$56*Baseline!B$56/Baseline!B$76)</f>
        <v>1.7949606545594637E-6</v>
      </c>
      <c r="K100" s="40">
        <f>Baseline!B$33 * (C100 * Baseline!B$57*Baseline!B$58/Baseline!B$73 + Baseline!B$67*Baseline!B$59/Baseline!B$74 + Baseline!B$55*Baseline!B$68/Baseline!B$75 + Baseline!B$56*Baseline!B$60/Baseline!B$76)</f>
        <v>1.3929365169247293E-8</v>
      </c>
      <c r="L100" s="1">
        <f>Baseline!B$33 * (C100 * Baseline!B$57*Baseline!B$61/Baseline!B$73 + Baseline!B$67*Baseline!B$62/Baseline!B$74 + Baseline!B$55*Baseline!B$63/Baseline!B$75 + Baseline!B$56*Baseline!B$69/Baseline!B$76)</f>
        <v>1.462943563617836E-8</v>
      </c>
      <c r="M100" s="40">
        <f>Baseline!B$33 * (C100 * Baseline!B$58*Baseline!B$66/Baseline!B$73 + Baseline!B$59*Baseline!B$52/Baseline!B$74 + Baseline!B$68*Baseline!B$53/Baseline!B$75 + Baseline!B$60*Baseline!B$54/Baseline!B$76)</f>
        <v>1.091710598889416E-7</v>
      </c>
      <c r="N100" s="1">
        <f>Baseline!B$33 * (C100 * Baseline!B$58*Baseline!B$57/Baseline!B$73 + Baseline!B$59*Baseline!B$67/Baseline!B$74 + Baseline!B$68*Baseline!B$55/Baseline!B$75 + Baseline!B$60*Baseline!B$56/Baseline!B$76)</f>
        <v>1.3929365169247293E-8</v>
      </c>
      <c r="O100" s="1">
        <f>Baseline!B$33 * (C100 * Baseline!B$58*Baseline!B$58/Baseline!B$73 + Baseline!B$59*Baseline!B$59/Baseline!B$74 + Baseline!B$68*Baseline!B$68/Baseline!B$75 + Baseline!B$60*Baseline!B$60/Baseline!B$76)</f>
        <v>1.3250171744688938E-6</v>
      </c>
      <c r="P100" s="40">
        <f>Baseline!B$33 * (C100 * Baseline!B$58*Baseline!B$61/Baseline!B$73 + Baseline!B$59*Baseline!B$62/Baseline!B$74 + Baseline!B$68*Baseline!B$63/Baseline!B$75 + Baseline!B$60*Baseline!B$69/Baseline!B$76)</f>
        <v>1.6490119338070189E-9</v>
      </c>
      <c r="Q100" s="40">
        <f>Baseline!B$33 * (C100 * Baseline!B$61*Baseline!B$66/Baseline!B$73 + Baseline!B$62*Baseline!B$52/Baseline!B$74 + Baseline!B$63*Baseline!B$53/Baseline!B$75 + Baseline!B$69*Baseline!B$54/Baseline!B$76)</f>
        <v>1.8065409870480372E-9</v>
      </c>
      <c r="R100" s="40">
        <f>Baseline!B$33 * (C100 * Baseline!B$61*Baseline!B$57/Baseline!B$73 + Baseline!B$62*Baseline!B$67/Baseline!B$74 + Baseline!B$63*Baseline!B$55/Baseline!B$75 + Baseline!B$69*Baseline!B$56/Baseline!B$76)</f>
        <v>1.462943563617836E-8</v>
      </c>
      <c r="S100" s="40">
        <f>Baseline!B$33 * (C100 * Baseline!B$61*Baseline!B$58/Baseline!B$73 + Baseline!B$62*Baseline!B$59/Baseline!B$74 + Baseline!B$63*Baseline!B$68/Baseline!B$75 + Baseline!B$69*Baseline!B$60/Baseline!B$76)</f>
        <v>1.6490119338070189E-9</v>
      </c>
      <c r="T100" s="40">
        <f>Baseline!B$33 * (C100 * Baseline!B$61*Baseline!B$61/Baseline!B$73 + Baseline!B$62*Baseline!B$62/Baseline!B$74 + Baseline!B$63*Baseline!B$63/Baseline!B$75 + Baseline!B$69*Baseline!B$69/Baseline!B$76)</f>
        <v>9.8551807157142885E-8</v>
      </c>
      <c r="U100" s="40"/>
      <c r="V100" s="40">
        <f>E100 * ( Baseline!B$87 * Baseline!B$7 )</f>
        <v>0.237719503561024</v>
      </c>
      <c r="W100" s="40">
        <f>F100 * ( Baseline!D$87 * Baseline!B$11 )</f>
        <v>7.317359360045065E-4</v>
      </c>
      <c r="X100" s="40">
        <f>G100 * ( Baseline!F$87 * Baseline!B$16 )</f>
        <v>3.7920316471649271E-3</v>
      </c>
      <c r="Y100" s="40">
        <f>H100 * ( Baseline!H$87 * Baseline!B$18 )</f>
        <v>6.3531253197600043E-4</v>
      </c>
      <c r="Z100" s="48">
        <f t="shared" si="0"/>
        <v>0.24287858367616944</v>
      </c>
      <c r="AA100" s="40">
        <f>I100 * ( Baseline!B$87 * Baseline!B$7 )</f>
        <v>4.1171213425521416E-4</v>
      </c>
      <c r="AB100" s="1">
        <f>J100 * ( Baseline!D$87 * Baseline!B$11 )</f>
        <v>3.3110913467654331E-2</v>
      </c>
      <c r="AC100" s="1">
        <f>K100 * ( Baseline!F$87 * Baseline!B$16 )</f>
        <v>4.8383329428546657E-4</v>
      </c>
      <c r="AD100" s="1">
        <f>L100 * ( Baseline!F$87 * Baseline!B$16 )</f>
        <v>5.0815008088210415E-4</v>
      </c>
      <c r="AE100" s="48">
        <f t="shared" si="1"/>
        <v>3.4514608977077116E-2</v>
      </c>
      <c r="AF100" s="48">
        <f>M100 * ( Baseline!B$87 * Baseline!B$7 )</f>
        <v>1.1330864305873249E-3</v>
      </c>
      <c r="AG100" s="48">
        <f>N100 * ( Baseline!D$87 * Baseline!B$11 )</f>
        <v>2.5694936744532761E-4</v>
      </c>
      <c r="AH100" s="48">
        <f>O100 * ( Baseline!F$87 * Baseline!B$16 )</f>
        <v>4.6024166695225521E-2</v>
      </c>
      <c r="AI100" s="48">
        <f>P100 * ( Baseline!H$87 * Baseline!B$18 )</f>
        <v>5.7991374368840745E-4</v>
      </c>
      <c r="AJ100" s="48">
        <f t="shared" si="2"/>
        <v>4.7994116236946584E-2</v>
      </c>
      <c r="AK100" s="48">
        <f>Q100 * ( Baseline!B$87 * Baseline!B$7 )</f>
        <v>1.8750088904571576E-5</v>
      </c>
      <c r="AL100" s="48">
        <f>R100 * ( Baseline!D$87 * Baseline!B$11 )</f>
        <v>2.6986328430079424E-4</v>
      </c>
      <c r="AM100" s="48">
        <f>S100 * ( Baseline!F$87 * Baseline!B$16 )</f>
        <v>5.7278050116121068E-5</v>
      </c>
      <c r="AN100" s="48">
        <f>T100 * ( Baseline!H$87 * Baseline!B$18 )</f>
        <v>3.4658055690241635E-2</v>
      </c>
      <c r="AO100" s="48">
        <f t="shared" si="3"/>
        <v>3.5003947113563125E-2</v>
      </c>
      <c r="AP100" s="48"/>
      <c r="AQ100" s="48">
        <f>V100 * ( (1-Baseline!B$88-Baseline!B$87) + (1-B100)*Baseline!B$88 )</f>
        <v>0.15654159489003219</v>
      </c>
      <c r="AR100" s="48">
        <f>W100 * ( (1-Baseline!B$88-Baseline!B$87) + (1-B100)*Baseline!B$88 )</f>
        <v>4.8185827727463283E-4</v>
      </c>
      <c r="AS100" s="48">
        <f>X100 * ( (1-Baseline!B$88-Baseline!B$87) + (1-B100)*Baseline!B$88 )</f>
        <v>2.4971055089229987E-3</v>
      </c>
      <c r="AT100" s="48">
        <f>Y100 * ( (1-Baseline!B$88-Baseline!B$87) + (1-B100)*Baseline!B$88 )</f>
        <v>4.1836212645302592E-4</v>
      </c>
      <c r="AU100" s="48">
        <f t="shared" si="4"/>
        <v>0.15993892080268282</v>
      </c>
      <c r="AV100" s="48">
        <f>AA100 * ( (1-Baseline!D$88-Baseline!D$87) + (1-B100)*Baseline!D$88 )</f>
        <v>3.4183486981170861E-4</v>
      </c>
      <c r="AW100" s="48">
        <f>AB100 * ( (1-Baseline!D$88-Baseline!D$87) + (1-B100)*Baseline!D$88 )</f>
        <v>2.7491210126797529E-2</v>
      </c>
      <c r="AX100" s="48">
        <f>AC100 * ( (1-Baseline!D$88-Baseline!D$87) + (1-B100)*Baseline!D$88 )</f>
        <v>4.0171536712619481E-4</v>
      </c>
      <c r="AY100" s="48">
        <f>AD100 * ( (1-Baseline!D$88-Baseline!D$87) + (1-B100)*Baseline!D$88 )</f>
        <v>4.2190502122890343E-4</v>
      </c>
      <c r="AZ100" s="48">
        <f t="shared" si="5"/>
        <v>2.8656665384964336E-2</v>
      </c>
      <c r="BA100" s="48">
        <f>AF100 * ( (1-Baseline!F$88-Baseline!F$87) + (1-Baseline!B$36)*Baseline!F$88 )</f>
        <v>8.1540525421641783E-4</v>
      </c>
      <c r="BB100" s="48">
        <f>AG100 * ( (1-Baseline!F$88-Baseline!F$87) + (1-Baseline!B$36)*Baseline!F$88 )</f>
        <v>1.84908987193416E-4</v>
      </c>
      <c r="BC100" s="48">
        <f>AH100 * ( (1-Baseline!F$88-Baseline!F$87) + (1-Baseline!B$36)*Baseline!F$88 )</f>
        <v>3.3120463127218537E-2</v>
      </c>
      <c r="BD100" s="48">
        <f>AI100 * ( (1-Baseline!F$88-Baseline!F$87) + (1-Baseline!B$36)*Baseline!F$88 )</f>
        <v>4.1732448719797603E-4</v>
      </c>
      <c r="BE100" s="48">
        <f t="shared" si="6"/>
        <v>3.4538101855826342E-2</v>
      </c>
      <c r="BF100" s="48">
        <f>AK100 * ( (1-Baseline!H$88-Baseline!H$87) + (1-Baseline!B$36)*Baseline!H$88 )</f>
        <v>1.4856070440870149E-5</v>
      </c>
      <c r="BG100" s="48">
        <f>AL100 * ( (1-Baseline!H$88-Baseline!H$87) + (1-Baseline!B$36)*Baseline!H$88 )</f>
        <v>2.1381807741720527E-4</v>
      </c>
      <c r="BH100" s="48">
        <f>AM100 * ( (1-Baseline!H$88-Baseline!H$87) + (1-Baseline!B$36)*Baseline!H$88 )</f>
        <v>4.5382544668005041E-5</v>
      </c>
      <c r="BI100" s="48">
        <f>AN100 * ( (1-Baseline!H$88-Baseline!H$87) + (1-Baseline!B$36)*Baseline!H$88 )</f>
        <v>2.746027068449225E-2</v>
      </c>
      <c r="BJ100" s="48">
        <f t="shared" si="7"/>
        <v>2.7734327377018329E-2</v>
      </c>
      <c r="BK100" s="48"/>
      <c r="BL100" s="48">
        <f t="shared" si="18"/>
        <v>0.97875860424966887</v>
      </c>
      <c r="BM100" s="48">
        <f t="shared" si="19"/>
        <v>3.0127643406391551E-3</v>
      </c>
      <c r="BN100" s="48">
        <f t="shared" si="20"/>
        <v>1.5612869565399192E-2</v>
      </c>
      <c r="BO100" s="48">
        <f t="shared" si="21"/>
        <v>2.6157618442928013E-3</v>
      </c>
      <c r="BP100" s="48">
        <f t="shared" si="8"/>
        <v>1</v>
      </c>
      <c r="BQ100" s="48">
        <f t="shared" si="22"/>
        <v>1.1928633887425839E-2</v>
      </c>
      <c r="BR100" s="48">
        <f t="shared" si="23"/>
        <v>0.95933039512760965</v>
      </c>
      <c r="BS100" s="48">
        <f t="shared" si="24"/>
        <v>1.4018217462837389E-2</v>
      </c>
      <c r="BT100" s="48">
        <f t="shared" si="25"/>
        <v>1.472275352212717E-2</v>
      </c>
      <c r="BU100" s="48">
        <f t="shared" si="9"/>
        <v>1</v>
      </c>
      <c r="BV100" s="48">
        <f t="shared" si="26"/>
        <v>2.3608861240267159E-2</v>
      </c>
      <c r="BW100" s="48">
        <f t="shared" si="27"/>
        <v>5.3537680780862918E-3</v>
      </c>
      <c r="BX100" s="48">
        <f t="shared" si="28"/>
        <v>0.95895435323789613</v>
      </c>
      <c r="BY100" s="48">
        <f t="shared" si="29"/>
        <v>1.2083017443750349E-2</v>
      </c>
      <c r="BZ100" s="48">
        <f t="shared" si="10"/>
        <v>1</v>
      </c>
      <c r="CA100" s="48">
        <f t="shared" si="30"/>
        <v>5.3565641736746884E-4</v>
      </c>
      <c r="CB100" s="48">
        <f t="shared" si="31"/>
        <v>7.7095101139673817E-3</v>
      </c>
      <c r="CC100" s="48">
        <f t="shared" si="32"/>
        <v>1.6363311808892348E-3</v>
      </c>
      <c r="CD100" s="48">
        <f t="shared" si="33"/>
        <v>0.99011850228777587</v>
      </c>
      <c r="CE100" s="48">
        <f t="shared" si="11"/>
        <v>1</v>
      </c>
      <c r="CF100" s="48"/>
      <c r="CG100" s="48">
        <f t="shared" si="34"/>
        <v>0.97875860424966887</v>
      </c>
      <c r="CH100" s="48">
        <f t="shared" si="35"/>
        <v>3.0127643406391551E-3</v>
      </c>
      <c r="CI100" s="48">
        <f t="shared" si="36"/>
        <v>1.5612869565399192E-2</v>
      </c>
      <c r="CJ100" s="48">
        <f t="shared" si="37"/>
        <v>2.6157618442928013E-3</v>
      </c>
      <c r="CK100" s="48">
        <f t="shared" si="12"/>
        <v>1</v>
      </c>
      <c r="CL100" s="48">
        <f t="shared" si="38"/>
        <v>1.1928633887425839E-2</v>
      </c>
      <c r="CM100" s="48">
        <f t="shared" si="39"/>
        <v>0.95933039512760965</v>
      </c>
      <c r="CN100" s="48">
        <f t="shared" si="40"/>
        <v>1.4018217462837389E-2</v>
      </c>
      <c r="CO100" s="48">
        <f t="shared" si="41"/>
        <v>1.472275352212717E-2</v>
      </c>
      <c r="CP100" s="48">
        <f t="shared" si="13"/>
        <v>1</v>
      </c>
      <c r="CQ100" s="48">
        <f t="shared" si="42"/>
        <v>2.3608861240267159E-2</v>
      </c>
      <c r="CR100" s="48">
        <f t="shared" si="43"/>
        <v>5.3537680780862918E-3</v>
      </c>
      <c r="CS100" s="48">
        <f t="shared" si="44"/>
        <v>0.95895435323789613</v>
      </c>
      <c r="CT100" s="48">
        <f t="shared" si="45"/>
        <v>1.2083017443750349E-2</v>
      </c>
      <c r="CU100" s="48">
        <f t="shared" si="14"/>
        <v>1</v>
      </c>
      <c r="CV100" s="48">
        <f t="shared" si="46"/>
        <v>5.3565641736746884E-4</v>
      </c>
      <c r="CW100" s="48">
        <f t="shared" si="47"/>
        <v>7.7095101139673817E-3</v>
      </c>
      <c r="CX100" s="48">
        <f t="shared" si="48"/>
        <v>1.6363311808892348E-3</v>
      </c>
      <c r="CY100" s="48">
        <f t="shared" si="49"/>
        <v>0.99011850228777587</v>
      </c>
      <c r="CZ100" s="48">
        <f t="shared" si="15"/>
        <v>1</v>
      </c>
      <c r="DA100" s="48"/>
      <c r="DB100" s="48">
        <f>(AQ100*Baseline!B$7 + AV100*Baseline!B$11 + BA100*Baseline!B$16 + BF100*Baseline!B$18)</f>
        <v>80067.790975724012</v>
      </c>
      <c r="DC100" s="48">
        <f>(AR100*Baseline!B$7 + AW100*Baseline!B$11 + BB100*Baseline!B$16 + BG100*Baseline!B$18)</f>
        <v>69600.470387032852</v>
      </c>
      <c r="DD100" s="48">
        <f>(AS100*Baseline!B$7 + AX100*Baseline!B$11 + BC100*Baseline!B$16 + BH100*Baseline!B$18)</f>
        <v>115110.54458594027</v>
      </c>
      <c r="DE100" s="48">
        <f>(AT100*Baseline!B$7 + AY100*Baseline!B$11 + BD100*Baseline!B$16 + BI100*Baseline!B$18)</f>
        <v>1259934.0222797708</v>
      </c>
      <c r="DF100" s="48">
        <f t="shared" si="16"/>
        <v>1524712.8282284681</v>
      </c>
      <c r="DG100" s="48"/>
      <c r="DH100" s="48">
        <f t="shared" si="50"/>
        <v>5.2513358249076388E-2</v>
      </c>
      <c r="DI100" s="48">
        <f t="shared" si="51"/>
        <v>4.5648248705233353E-2</v>
      </c>
      <c r="DJ100" s="48">
        <f t="shared" si="52"/>
        <v>7.5496541023849589E-2</v>
      </c>
      <c r="DK100" s="48">
        <f t="shared" si="53"/>
        <v>0.82634185202184063</v>
      </c>
      <c r="DL100" s="48">
        <f t="shared" si="17"/>
        <v>1</v>
      </c>
      <c r="DM100" s="48"/>
      <c r="DN100" s="48">
        <f>DH100 / (Baseline!B$7/Baseline!B$17)</f>
        <v>5.6054555959490813</v>
      </c>
      <c r="DO100" s="48">
        <f>DI100 / (Baseline!B$11/Baseline!B$17)</f>
        <v>1.1019705721978583</v>
      </c>
      <c r="DP100" s="48">
        <f>DJ100 / (Baseline!B$16/Baseline!B$17)</f>
        <v>1.1666497144543047</v>
      </c>
      <c r="DQ100" s="48">
        <f>DK100 / (Baseline!B$18/Baseline!B$17)</f>
        <v>0.93425241495167555</v>
      </c>
      <c r="DR100" s="71"/>
      <c r="DS100" s="48">
        <f>(AU100*Baseline!B$34)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3.6520369370402428E-2</v>
      </c>
      <c r="DT100" s="48">
        <f>(AZ100*Baseline!B$34) + (Baseline!D$88*(1-Baseline!D$89)*Baseline!B$35) + (Baseline!D$88*Baseline!D$89*((1-Baseline!D$90)*Baseline!B$40 + Baseline!D$90*Baseline!B$41))</f>
        <v>1.0712067807744655E-2</v>
      </c>
      <c r="DU100" s="48">
        <f>(BE100*Baseline!B$34) + (Baseline!F$88*(1-Baseline!F$89)*Baseline!B$35) + (Baseline!F$88*Baseline!F$89*((1-Baseline!F$90)*Baseline!B$40 + Baseline!F$90*Baseline!B$41))</f>
        <v>1.2911355278373955E-2</v>
      </c>
      <c r="DV100" s="48">
        <f>(BJ100*Baseline!B$34) + (Baseline!H$88*(1-Baseline!H$89)*Baseline!B$35) + (Baseline!H$88*Baseline!H$89*((1-Baseline!H$90)*Baseline!B$40 + Baseline!H$90*Baseline!B$41))</f>
        <v>9.3051491065527514E-3</v>
      </c>
      <c r="DW100" s="48">
        <f>( DS100*Baseline!B$7 + DT100*Baseline!B$11 + DU100*Baseline!B$16 + DV100*Baseline!B$18 ) / Baseline!B$17</f>
        <v>9.8517545674760374E-3</v>
      </c>
    </row>
    <row r="101" spans="1:127">
      <c r="A101" s="7" t="s">
        <v>301</v>
      </c>
      <c r="B101" s="1">
        <f>MIN( MAX( NORMINV( MCrands!B101, (B$5+B$4)/2, (B$5-B$4)/3.29 ), 0 ), 1 )</f>
        <v>0.44421057187235619</v>
      </c>
      <c r="C101" s="1">
        <f>MAX( NORMINV( MCrands!C101, (C$5+C$4)/2, (C$5-C$4)/3.29 ), 0 )</f>
        <v>2.4656077954885056</v>
      </c>
      <c r="D101" s="40"/>
      <c r="E101" s="40">
        <f>Baseline!B$33 * (C101 * Baseline!B$66*Baseline!B$66/Baseline!B$73 + Baseline!B$52*Baseline!B$52/Baseline!B$74 + Baseline!B$53*Baseline!B$53/Baseline!B$75 + Baseline!B$54*Baseline!B$54/Baseline!B$76)</f>
        <v>2.0640816427393768E-5</v>
      </c>
      <c r="F101" s="40">
        <f>Baseline!B$33 * (C101 * Baseline!B$66*Baseline!B$57/Baseline!B$73 + Baseline!B$52*Baseline!B$67/Baseline!B$74 + Baseline!B$53*Baseline!B$55/Baseline!B$75 + Baseline!B$54*Baseline!B$56/Baseline!B$76)</f>
        <v>3.9365152193353161E-8</v>
      </c>
      <c r="G101" s="1">
        <f>Baseline!B$33 * (C101 * Baseline!B$66*Baseline!B$58/Baseline!B$73 + Baseline!B$52*Baseline!B$59/Baseline!B$74 + Baseline!B$53*Baseline!B$68/Baseline!B$75 + Baseline!B$54*Baseline!B$60/Baseline!B$76)</f>
        <v>1.0842704168397765E-7</v>
      </c>
      <c r="H101" s="40">
        <f>Baseline!B$33 * (C101 * Baseline!B$66*Baseline!B$61/Baseline!B$73 + Baseline!B$52*Baseline!B$62/Baseline!B$74 + Baseline!B$53*Baseline!B$63/Baseline!B$75 + Baseline!B$54*Baseline!B$69/Baseline!B$76)</f>
        <v>1.732139166551641E-9</v>
      </c>
      <c r="I101" s="40">
        <f>Baseline!B$33 * (C101 * Baseline!B$57*Baseline!B$66/Baseline!B$73 + Baseline!B$67*Baseline!B$52/Baseline!B$74 + Baseline!B$55*Baseline!B$53/Baseline!B$75 + Baseline!B$56*Baseline!B$54/Baseline!B$76)</f>
        <v>3.9365152193353161E-8</v>
      </c>
      <c r="J101" s="1">
        <f>Baseline!B$33 * (C101 * Baseline!B$57*Baseline!B$57/Baseline!B$73 + Baseline!B$67*Baseline!B$67/Baseline!B$74 + Baseline!B$55*Baseline!B$55/Baseline!B$75 + Baseline!B$56*Baseline!B$56/Baseline!B$76)</f>
        <v>1.7949606140845089E-6</v>
      </c>
      <c r="K101" s="40">
        <f>Baseline!B$33 * (C101 * Baseline!B$57*Baseline!B$58/Baseline!B$73 + Baseline!B$67*Baseline!B$59/Baseline!B$74 + Baseline!B$55*Baseline!B$68/Baseline!B$75 + Baseline!B$56*Baseline!B$60/Baseline!B$76)</f>
        <v>1.3929265668317173E-8</v>
      </c>
      <c r="L101" s="1">
        <f>Baseline!B$33 * (C101 * Baseline!B$57*Baseline!B$61/Baseline!B$73 + Baseline!B$67*Baseline!B$62/Baseline!B$74 + Baseline!B$55*Baseline!B$63/Baseline!B$75 + Baseline!B$56*Baseline!B$69/Baseline!B$76)</f>
        <v>1.4629425686085346E-8</v>
      </c>
      <c r="M101" s="40">
        <f>Baseline!B$33 * (C101 * Baseline!B$58*Baseline!B$66/Baseline!B$73 + Baseline!B$59*Baseline!B$52/Baseline!B$74 + Baseline!B$68*Baseline!B$53/Baseline!B$75 + Baseline!B$60*Baseline!B$54/Baseline!B$76)</f>
        <v>1.0842704168397765E-7</v>
      </c>
      <c r="N101" s="1">
        <f>Baseline!B$33 * (C101 * Baseline!B$58*Baseline!B$57/Baseline!B$73 + Baseline!B$59*Baseline!B$67/Baseline!B$74 + Baseline!B$68*Baseline!B$55/Baseline!B$75 + Baseline!B$60*Baseline!B$56/Baseline!B$76)</f>
        <v>1.3929265668317173E-8</v>
      </c>
      <c r="O101" s="1">
        <f>Baseline!B$33 * (C101 * Baseline!B$58*Baseline!B$58/Baseline!B$73 + Baseline!B$59*Baseline!B$59/Baseline!B$74 + Baseline!B$68*Baseline!B$68/Baseline!B$75 + Baseline!B$60*Baseline!B$60/Baseline!B$76)</f>
        <v>1.3250169298624406E-6</v>
      </c>
      <c r="P101" s="40">
        <f>Baseline!B$33 * (C101 * Baseline!B$58*Baseline!B$61/Baseline!B$73 + Baseline!B$59*Baseline!B$62/Baseline!B$74 + Baseline!B$68*Baseline!B$63/Baseline!B$75 + Baseline!B$60*Baseline!B$69/Baseline!B$76)</f>
        <v>1.6489874731616981E-9</v>
      </c>
      <c r="Q101" s="40">
        <f>Baseline!B$33 * (C101 * Baseline!B$61*Baseline!B$66/Baseline!B$73 + Baseline!B$62*Baseline!B$52/Baseline!B$74 + Baseline!B$63*Baseline!B$53/Baseline!B$75 + Baseline!B$69*Baseline!B$54/Baseline!B$76)</f>
        <v>1.732139166551641E-9</v>
      </c>
      <c r="R101" s="40">
        <f>Baseline!B$33 * (C101 * Baseline!B$61*Baseline!B$57/Baseline!B$73 + Baseline!B$62*Baseline!B$67/Baseline!B$74 + Baseline!B$63*Baseline!B$55/Baseline!B$75 + Baseline!B$69*Baseline!B$56/Baseline!B$76)</f>
        <v>1.4629425686085346E-8</v>
      </c>
      <c r="S101" s="40">
        <f>Baseline!B$33 * (C101 * Baseline!B$61*Baseline!B$58/Baseline!B$73 + Baseline!B$62*Baseline!B$59/Baseline!B$74 + Baseline!B$63*Baseline!B$68/Baseline!B$75 + Baseline!B$69*Baseline!B$60/Baseline!B$76)</f>
        <v>1.6489874731616981E-9</v>
      </c>
      <c r="T101" s="40">
        <f>Baseline!B$33 * (C101 * Baseline!B$61*Baseline!B$61/Baseline!B$73 + Baseline!B$62*Baseline!B$62/Baseline!B$74 + Baseline!B$63*Baseline!B$63/Baseline!B$75 + Baseline!B$69*Baseline!B$69/Baseline!B$76)</f>
        <v>9.8551804711078361E-8</v>
      </c>
      <c r="U101" s="40"/>
      <c r="V101" s="40">
        <f>E101 * ( Baseline!B$87 * Baseline!B$7 )</f>
        <v>0.21423103369991991</v>
      </c>
      <c r="W101" s="40">
        <f>F101 * ( Baseline!D$87 * Baseline!B$11 )</f>
        <v>7.2615304664438811E-4</v>
      </c>
      <c r="X101" s="40">
        <f>G101 * ( Baseline!F$87 * Baseline!B$16 )</f>
        <v>3.766188345999213E-3</v>
      </c>
      <c r="Y101" s="40">
        <f>H101 * ( Baseline!H$87 * Baseline!B$18 )</f>
        <v>6.0914738581984936E-4</v>
      </c>
      <c r="Z101" s="48">
        <f t="shared" si="0"/>
        <v>0.21933252247838336</v>
      </c>
      <c r="AA101" s="40">
        <f>I101 * ( Baseline!B$87 * Baseline!B$7 )</f>
        <v>4.0857091461481246E-4</v>
      </c>
      <c r="AB101" s="1">
        <f>J101 * ( Baseline!D$87 * Baseline!B$11 )</f>
        <v>3.3110912721029201E-2</v>
      </c>
      <c r="AC101" s="1">
        <f>K101 * ( Baseline!F$87 * Baseline!B$16 )</f>
        <v>4.8382983814355203E-4</v>
      </c>
      <c r="AD101" s="1">
        <f>L101 * ( Baseline!F$87 * Baseline!B$16 )</f>
        <v>5.0814973526791258E-4</v>
      </c>
      <c r="AE101" s="48">
        <f t="shared" si="1"/>
        <v>3.451146320905548E-2</v>
      </c>
      <c r="AF101" s="48">
        <f>M101 * ( Baseline!B$87 * Baseline!B$7 )</f>
        <v>1.125364265638004E-3</v>
      </c>
      <c r="AG101" s="48">
        <f>N101 * ( Baseline!D$87 * Baseline!B$11 )</f>
        <v>2.5694753199189925E-4</v>
      </c>
      <c r="AH101" s="48">
        <f>O101 * ( Baseline!F$87 * Baseline!B$16 )</f>
        <v>4.6024158198876647E-2</v>
      </c>
      <c r="AI101" s="48">
        <f>P101 * ( Baseline!H$87 * Baseline!B$18 )</f>
        <v>5.799051415284654E-4</v>
      </c>
      <c r="AJ101" s="48">
        <f t="shared" si="2"/>
        <v>4.7986375138035019E-2</v>
      </c>
      <c r="AK101" s="48">
        <f>Q101 * ( Baseline!B$87 * Baseline!B$7 )</f>
        <v>1.7977872409639482E-5</v>
      </c>
      <c r="AL101" s="48">
        <f>R101 * ( Baseline!D$87 * Baseline!B$11 )</f>
        <v>2.6986310075545136E-4</v>
      </c>
      <c r="AM101" s="48">
        <f>S101 * ( Baseline!F$87 * Baseline!B$16 )</f>
        <v>5.7277200481233761E-5</v>
      </c>
      <c r="AN101" s="48">
        <f>T101 * ( Baseline!H$87 * Baseline!B$18 )</f>
        <v>3.4658054830025646E-2</v>
      </c>
      <c r="AO101" s="48">
        <f t="shared" si="3"/>
        <v>3.5003173003671971E-2</v>
      </c>
      <c r="AP101" s="48"/>
      <c r="AQ101" s="48">
        <f>V101 * ( (1-Baseline!B$88-Baseline!B$87) + (1-B101)*Baseline!B$88 )</f>
        <v>0.12495080548528542</v>
      </c>
      <c r="AR101" s="48">
        <f>W101 * ( (1-Baseline!B$88-Baseline!B$87) + (1-B101)*Baseline!B$88 )</f>
        <v>4.2353064594228418E-4</v>
      </c>
      <c r="AS101" s="48">
        <f>X101 * ( (1-Baseline!B$88-Baseline!B$87) + (1-B101)*Baseline!B$88 )</f>
        <v>2.1966391111246011E-3</v>
      </c>
      <c r="AT101" s="48">
        <f>Y101 * ( (1-Baseline!B$88-Baseline!B$87) + (1-B101)*Baseline!B$88 )</f>
        <v>3.5528679110077301E-4</v>
      </c>
      <c r="AU101" s="48">
        <f t="shared" si="4"/>
        <v>0.12792626203345309</v>
      </c>
      <c r="AV101" s="48">
        <f>AA101 * ( (1-Baseline!D$88-Baseline!D$87) + (1-B101)*Baseline!D$88 )</f>
        <v>3.2374835024076874E-4</v>
      </c>
      <c r="AW101" s="48">
        <f>AB101 * ( (1-Baseline!D$88-Baseline!D$87) + (1-B101)*Baseline!D$88 )</f>
        <v>2.623682446535722E-2</v>
      </c>
      <c r="AX101" s="48">
        <f>AC101 * ( (1-Baseline!D$88-Baseline!D$87) + (1-B101)*Baseline!D$88 )</f>
        <v>3.8338292397516221E-4</v>
      </c>
      <c r="AY101" s="48">
        <f>AD101 * ( (1-Baseline!D$88-Baseline!D$87) + (1-B101)*Baseline!D$88 )</f>
        <v>4.0265381744896675E-4</v>
      </c>
      <c r="AZ101" s="48">
        <f t="shared" si="5"/>
        <v>2.7346609557022117E-2</v>
      </c>
      <c r="BA101" s="48">
        <f>AF101 * ( (1-Baseline!F$88-Baseline!F$87) + (1-Baseline!B$36)*Baseline!F$88 )</f>
        <v>8.0984813720960821E-4</v>
      </c>
      <c r="BB101" s="48">
        <f>AG101 * ( (1-Baseline!F$88-Baseline!F$87) + (1-Baseline!B$36)*Baseline!F$88 )</f>
        <v>1.8490766634239445E-4</v>
      </c>
      <c r="BC101" s="48">
        <f>AH101 * ( (1-Baseline!F$88-Baseline!F$87) + (1-Baseline!B$36)*Baseline!F$88 )</f>
        <v>3.3120457012974003E-2</v>
      </c>
      <c r="BD101" s="48">
        <f>AI101 * ( (1-Baseline!F$88-Baseline!F$87) + (1-Baseline!B$36)*Baseline!F$88 )</f>
        <v>4.1731829680841266E-4</v>
      </c>
      <c r="BE101" s="48">
        <f t="shared" si="6"/>
        <v>3.4532531113334416E-2</v>
      </c>
      <c r="BF101" s="48">
        <f>AK101 * ( (1-Baseline!H$88-Baseline!H$87) + (1-Baseline!B$36)*Baseline!H$88 )</f>
        <v>1.4244227867605552E-5</v>
      </c>
      <c r="BG101" s="48">
        <f>AL101 * ( (1-Baseline!H$88-Baseline!H$87) + (1-Baseline!B$36)*Baseline!H$88 )</f>
        <v>2.1381793199055921E-4</v>
      </c>
      <c r="BH101" s="48">
        <f>AM101 * ( (1-Baseline!H$88-Baseline!H$87) + (1-Baseline!B$36)*Baseline!H$88 )</f>
        <v>4.5381871485291129E-5</v>
      </c>
      <c r="BI101" s="48">
        <f>AN101 * ( (1-Baseline!H$88-Baseline!H$87) + (1-Baseline!B$36)*Baseline!H$88 )</f>
        <v>2.7460270002925918E-2</v>
      </c>
      <c r="BJ101" s="48">
        <f t="shared" si="7"/>
        <v>2.7733714034269375E-2</v>
      </c>
      <c r="BK101" s="48"/>
      <c r="BL101" s="48">
        <f t="shared" si="18"/>
        <v>0.97674084663405891</v>
      </c>
      <c r="BM101" s="48">
        <f t="shared" si="19"/>
        <v>3.3107404156898584E-3</v>
      </c>
      <c r="BN101" s="48">
        <f t="shared" si="20"/>
        <v>1.7171134966408801E-2</v>
      </c>
      <c r="BO101" s="48">
        <f t="shared" si="21"/>
        <v>2.7772779838424774E-3</v>
      </c>
      <c r="BP101" s="48">
        <f t="shared" si="8"/>
        <v>1</v>
      </c>
      <c r="BQ101" s="48">
        <f t="shared" si="22"/>
        <v>1.1838701597201689E-2</v>
      </c>
      <c r="BR101" s="48">
        <f t="shared" si="23"/>
        <v>0.95941781779745616</v>
      </c>
      <c r="BS101" s="48">
        <f t="shared" si="24"/>
        <v>1.4019395098165518E-2</v>
      </c>
      <c r="BT101" s="48">
        <f t="shared" si="25"/>
        <v>1.4724085507176609E-2</v>
      </c>
      <c r="BU101" s="48">
        <f t="shared" si="9"/>
        <v>1</v>
      </c>
      <c r="BV101" s="48">
        <f t="shared" si="26"/>
        <v>2.3451745675743204E-2</v>
      </c>
      <c r="BW101" s="48">
        <f t="shared" si="27"/>
        <v>5.3545934914395561E-3</v>
      </c>
      <c r="BX101" s="48">
        <f t="shared" si="28"/>
        <v>0.95910887343513729</v>
      </c>
      <c r="BY101" s="48">
        <f t="shared" si="29"/>
        <v>1.2084787397679894E-2</v>
      </c>
      <c r="BZ101" s="48">
        <f t="shared" si="10"/>
        <v>1</v>
      </c>
      <c r="CA101" s="48">
        <f t="shared" si="30"/>
        <v>5.1360693522708729E-4</v>
      </c>
      <c r="CB101" s="48">
        <f t="shared" si="31"/>
        <v>7.7096753693484208E-3</v>
      </c>
      <c r="CC101" s="48">
        <f t="shared" si="32"/>
        <v>1.6363430959594764E-3</v>
      </c>
      <c r="CD101" s="48">
        <f t="shared" si="33"/>
        <v>0.99014037459946502</v>
      </c>
      <c r="CE101" s="48">
        <f t="shared" si="11"/>
        <v>1</v>
      </c>
      <c r="CF101" s="48"/>
      <c r="CG101" s="48">
        <f t="shared" si="34"/>
        <v>0.97674084663405891</v>
      </c>
      <c r="CH101" s="48">
        <f t="shared" si="35"/>
        <v>3.3107404156898584E-3</v>
      </c>
      <c r="CI101" s="48">
        <f t="shared" si="36"/>
        <v>1.7171134966408801E-2</v>
      </c>
      <c r="CJ101" s="48">
        <f t="shared" si="37"/>
        <v>2.7772779838424774E-3</v>
      </c>
      <c r="CK101" s="48">
        <f t="shared" si="12"/>
        <v>1</v>
      </c>
      <c r="CL101" s="48">
        <f t="shared" si="38"/>
        <v>1.1838701597201689E-2</v>
      </c>
      <c r="CM101" s="48">
        <f t="shared" si="39"/>
        <v>0.95941781779745616</v>
      </c>
      <c r="CN101" s="48">
        <f t="shared" si="40"/>
        <v>1.4019395098165518E-2</v>
      </c>
      <c r="CO101" s="48">
        <f t="shared" si="41"/>
        <v>1.4724085507176609E-2</v>
      </c>
      <c r="CP101" s="48">
        <f t="shared" si="13"/>
        <v>1</v>
      </c>
      <c r="CQ101" s="48">
        <f t="shared" si="42"/>
        <v>2.3451745675743204E-2</v>
      </c>
      <c r="CR101" s="48">
        <f t="shared" si="43"/>
        <v>5.3545934914395561E-3</v>
      </c>
      <c r="CS101" s="48">
        <f t="shared" si="44"/>
        <v>0.95910887343513729</v>
      </c>
      <c r="CT101" s="48">
        <f t="shared" si="45"/>
        <v>1.2084787397679894E-2</v>
      </c>
      <c r="CU101" s="48">
        <f t="shared" si="14"/>
        <v>1</v>
      </c>
      <c r="CV101" s="48">
        <f t="shared" si="46"/>
        <v>5.1360693522708729E-4</v>
      </c>
      <c r="CW101" s="48">
        <f t="shared" si="47"/>
        <v>7.7096753693484208E-3</v>
      </c>
      <c r="CX101" s="48">
        <f t="shared" si="48"/>
        <v>1.6363430959594764E-3</v>
      </c>
      <c r="CY101" s="48">
        <f t="shared" si="49"/>
        <v>0.99014037459946502</v>
      </c>
      <c r="CZ101" s="48">
        <f t="shared" si="15"/>
        <v>1</v>
      </c>
      <c r="DA101" s="48"/>
      <c r="DB101" s="48">
        <f>(AQ101*Baseline!B$7 + AV101*Baseline!B$11 + BA101*Baseline!B$16 + BF101*Baseline!B$18)</f>
        <v>64660.836428011527</v>
      </c>
      <c r="DC101" s="48">
        <f>(AR101*Baseline!B$7 + AW101*Baseline!B$11 + BB101*Baseline!B$16 + BG101*Baseline!B$18)</f>
        <v>66882.072613745535</v>
      </c>
      <c r="DD101" s="48">
        <f>(AS101*Baseline!B$7 + AX101*Baseline!B$11 + BC101*Baseline!B$16 + BH101*Baseline!B$18)</f>
        <v>114925.45215925205</v>
      </c>
      <c r="DE101" s="48">
        <f>(AT101*Baseline!B$7 + AY101*Baseline!B$11 + BD101*Baseline!B$16 + BI101*Baseline!B$18)</f>
        <v>1259862.093547594</v>
      </c>
      <c r="DF101" s="48">
        <f t="shared" si="16"/>
        <v>1506330.454748603</v>
      </c>
      <c r="DG101" s="48"/>
      <c r="DH101" s="48">
        <f t="shared" si="50"/>
        <v>4.2926063284568598E-2</v>
      </c>
      <c r="DI101" s="48">
        <f t="shared" si="51"/>
        <v>4.4400664145708806E-2</v>
      </c>
      <c r="DJ101" s="48">
        <f t="shared" si="52"/>
        <v>7.6294980159869616E-2</v>
      </c>
      <c r="DK101" s="48">
        <f t="shared" si="53"/>
        <v>0.83637829240985306</v>
      </c>
      <c r="DL101" s="48">
        <f t="shared" si="17"/>
        <v>1</v>
      </c>
      <c r="DM101" s="48"/>
      <c r="DN101" s="48">
        <f>DH101 / (Baseline!B$7/Baseline!B$17)</f>
        <v>4.5820749171908366</v>
      </c>
      <c r="DO101" s="48">
        <f>DI101 / (Baseline!B$11/Baseline!B$17)</f>
        <v>1.0718532838041228</v>
      </c>
      <c r="DP101" s="48">
        <f>DJ101 / (Baseline!B$16/Baseline!B$17)</f>
        <v>1.1789880120427019</v>
      </c>
      <c r="DQ101" s="48">
        <f>DK101 / (Baseline!B$18/Baseline!B$17)</f>
        <v>0.94559949684892808</v>
      </c>
      <c r="DR101" s="71"/>
      <c r="DS101" s="48">
        <f>(AU101*Baseline!B$34)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3.1718470555017961E-2</v>
      </c>
      <c r="DT101" s="48">
        <f>(AZ101*Baseline!B$34) + (Baseline!D$88*(1-Baseline!D$89)*Baseline!B$35) + (Baseline!D$88*Baseline!D$89*((1-Baseline!D$90)*Baseline!B$40 + Baseline!D$90*Baseline!B$41))</f>
        <v>1.0515559433553321E-2</v>
      </c>
      <c r="DU101" s="48">
        <f>(BE101*Baseline!B$34) + (Baseline!F$88*(1-Baseline!F$89)*Baseline!B$35) + (Baseline!F$88*Baseline!F$89*((1-Baseline!F$90)*Baseline!B$40 + Baseline!F$90*Baseline!B$41))</f>
        <v>1.2910519667000166E-2</v>
      </c>
      <c r="DV101" s="48">
        <f>(BJ101*Baseline!B$34) + (Baseline!H$88*(1-Baseline!H$89)*Baseline!B$35) + (Baseline!H$88*Baseline!H$89*((1-Baseline!H$90)*Baseline!B$40 + Baseline!H$90*Baseline!B$41))</f>
        <v>9.3050571051404071E-3</v>
      </c>
      <c r="DW101" s="48">
        <f>( DS101*Baseline!B$7 + DT101*Baseline!B$11 + DU101*Baseline!B$16 + DV101*Baseline!B$18 ) / Baseline!B$17</f>
        <v>9.7984934858501155E-3</v>
      </c>
    </row>
    <row r="102" spans="1:127">
      <c r="A102" s="7" t="s">
        <v>303</v>
      </c>
      <c r="B102" s="1">
        <f>MIN( MAX( NORMINV( MCrands!B102, (B$5+B$4)/2, (B$5-B$4)/3.29 ), 0 ), 1 )</f>
        <v>0.52401687031354061</v>
      </c>
      <c r="C102" s="1">
        <f>MAX( NORMINV( MCrands!C102, (C$5+C$4)/2, (C$5-C$4)/3.29 ), 0 )</f>
        <v>3.0628664450664869</v>
      </c>
      <c r="D102" s="40"/>
      <c r="E102" s="40">
        <f>Baseline!B$33 * (C102 * Baseline!B$66*Baseline!B$66/Baseline!B$73 + Baseline!B$52*Baseline!B$52/Baseline!B$74 + Baseline!B$53*Baseline!B$53/Baseline!B$75 + Baseline!B$54*Baseline!B$54/Baseline!B$76)</f>
        <v>2.5638702329038657E-5</v>
      </c>
      <c r="F102" s="40">
        <f>Baseline!B$33 * (C102 * Baseline!B$66*Baseline!B$57/Baseline!B$73 + Baseline!B$52*Baseline!B$67/Baseline!B$74 + Baseline!B$53*Baseline!B$55/Baseline!B$75 + Baseline!B$54*Baseline!B$56/Baseline!B$76)</f>
        <v>4.0033542150109405E-8</v>
      </c>
      <c r="G102" s="1">
        <f>Baseline!B$33 * (C102 * Baseline!B$66*Baseline!B$58/Baseline!B$73 + Baseline!B$52*Baseline!B$59/Baseline!B$74 + Baseline!B$53*Baseline!B$68/Baseline!B$75 + Baseline!B$54*Baseline!B$60/Baseline!B$76)</f>
        <v>1.1007016699433677E-7</v>
      </c>
      <c r="H102" s="40">
        <f>Baseline!B$33 * (C102 * Baseline!B$66*Baseline!B$61/Baseline!B$73 + Baseline!B$52*Baseline!B$62/Baseline!B$74 + Baseline!B$53*Baseline!B$63/Baseline!B$75 + Baseline!B$54*Baseline!B$69/Baseline!B$76)</f>
        <v>1.8964516975875535E-9</v>
      </c>
      <c r="I102" s="40">
        <f>Baseline!B$33 * (C102 * Baseline!B$57*Baseline!B$66/Baseline!B$73 + Baseline!B$67*Baseline!B$52/Baseline!B$74 + Baseline!B$55*Baseline!B$53/Baseline!B$75 + Baseline!B$56*Baseline!B$54/Baseline!B$76)</f>
        <v>4.0033542150109405E-8</v>
      </c>
      <c r="J102" s="1">
        <f>Baseline!B$33 * (C102 * Baseline!B$57*Baseline!B$57/Baseline!B$73 + Baseline!B$67*Baseline!B$67/Baseline!B$74 + Baseline!B$55*Baseline!B$55/Baseline!B$75 + Baseline!B$56*Baseline!B$56/Baseline!B$76)</f>
        <v>1.7949607034713302E-6</v>
      </c>
      <c r="K102" s="40">
        <f>Baseline!B$33 * (C102 * Baseline!B$57*Baseline!B$58/Baseline!B$73 + Baseline!B$67*Baseline!B$59/Baseline!B$74 + Baseline!B$55*Baseline!B$68/Baseline!B$75 + Baseline!B$56*Baseline!B$60/Baseline!B$76)</f>
        <v>1.3929485410919693E-8</v>
      </c>
      <c r="L102" s="1">
        <f>Baseline!B$33 * (C102 * Baseline!B$57*Baseline!B$61/Baseline!B$73 + Baseline!B$67*Baseline!B$62/Baseline!B$74 + Baseline!B$55*Baseline!B$63/Baseline!B$75 + Baseline!B$56*Baseline!B$69/Baseline!B$76)</f>
        <v>1.46294476603456E-8</v>
      </c>
      <c r="M102" s="40">
        <f>Baseline!B$33 * (C102 * Baseline!B$58*Baseline!B$66/Baseline!B$73 + Baseline!B$59*Baseline!B$52/Baseline!B$74 + Baseline!B$68*Baseline!B$53/Baseline!B$75 + Baseline!B$60*Baseline!B$54/Baseline!B$76)</f>
        <v>1.1007016699433677E-7</v>
      </c>
      <c r="N102" s="1">
        <f>Baseline!B$33 * (C102 * Baseline!B$58*Baseline!B$57/Baseline!B$73 + Baseline!B$59*Baseline!B$67/Baseline!B$74 + Baseline!B$68*Baseline!B$55/Baseline!B$75 + Baseline!B$60*Baseline!B$56/Baseline!B$76)</f>
        <v>1.3929485410919693E-8</v>
      </c>
      <c r="O102" s="1">
        <f>Baseline!B$33 * (C102 * Baseline!B$58*Baseline!B$58/Baseline!B$73 + Baseline!B$59*Baseline!B$59/Baseline!B$74 + Baseline!B$68*Baseline!B$68/Baseline!B$75 + Baseline!B$60*Baseline!B$60/Baseline!B$76)</f>
        <v>1.3250174700630051E-6</v>
      </c>
      <c r="P102" s="40">
        <f>Baseline!B$33 * (C102 * Baseline!B$58*Baseline!B$61/Baseline!B$73 + Baseline!B$59*Baseline!B$62/Baseline!B$74 + Baseline!B$68*Baseline!B$63/Baseline!B$75 + Baseline!B$60*Baseline!B$69/Baseline!B$76)</f>
        <v>1.6490414932181513E-9</v>
      </c>
      <c r="Q102" s="40">
        <f>Baseline!B$33 * (C102 * Baseline!B$61*Baseline!B$66/Baseline!B$73 + Baseline!B$62*Baseline!B$52/Baseline!B$74 + Baseline!B$63*Baseline!B$53/Baseline!B$75 + Baseline!B$69*Baseline!B$54/Baseline!B$76)</f>
        <v>1.8964516975875535E-9</v>
      </c>
      <c r="R102" s="40">
        <f>Baseline!B$33 * (C102 * Baseline!B$61*Baseline!B$57/Baseline!B$73 + Baseline!B$62*Baseline!B$67/Baseline!B$74 + Baseline!B$63*Baseline!B$55/Baseline!B$75 + Baseline!B$69*Baseline!B$56/Baseline!B$76)</f>
        <v>1.46294476603456E-8</v>
      </c>
      <c r="S102" s="40">
        <f>Baseline!B$33 * (C102 * Baseline!B$61*Baseline!B$58/Baseline!B$73 + Baseline!B$62*Baseline!B$59/Baseline!B$74 + Baseline!B$63*Baseline!B$68/Baseline!B$75 + Baseline!B$69*Baseline!B$60/Baseline!B$76)</f>
        <v>1.6490414932181513E-9</v>
      </c>
      <c r="T102" s="40">
        <f>Baseline!B$33 * (C102 * Baseline!B$61*Baseline!B$61/Baseline!B$73 + Baseline!B$62*Baseline!B$62/Baseline!B$74 + Baseline!B$63*Baseline!B$63/Baseline!B$75 + Baseline!B$69*Baseline!B$69/Baseline!B$76)</f>
        <v>9.8551810113084001E-8</v>
      </c>
      <c r="U102" s="40"/>
      <c r="V102" s="40">
        <f>E102 * ( Baseline!B$87 * Baseline!B$7 )</f>
        <v>0.26610409147309222</v>
      </c>
      <c r="W102" s="40">
        <f>F102 * ( Baseline!D$87 * Baseline!B$11 )</f>
        <v>7.3848256593752085E-4</v>
      </c>
      <c r="X102" s="40">
        <f>G102 * ( Baseline!F$87 * Baseline!B$16 )</f>
        <v>3.8232619256042652E-3</v>
      </c>
      <c r="Y102" s="40">
        <f>H102 * ( Baseline!H$87 * Baseline!B$18 )</f>
        <v>6.6693174326107633E-4</v>
      </c>
      <c r="Z102" s="48">
        <f t="shared" si="0"/>
        <v>0.27133276770789511</v>
      </c>
      <c r="AA102" s="40">
        <f>I102 * ( Baseline!B$87 * Baseline!B$7 )</f>
        <v>4.155081339759855E-4</v>
      </c>
      <c r="AB102" s="1">
        <f>J102 * ( Baseline!D$87 * Baseline!B$11 )</f>
        <v>3.3110914369911759E-2</v>
      </c>
      <c r="AC102" s="1">
        <f>K102 * ( Baseline!F$87 * Baseline!B$16 )</f>
        <v>4.838374708522922E-4</v>
      </c>
      <c r="AD102" s="1">
        <f>L102 * ( Baseline!F$87 * Baseline!B$16 )</f>
        <v>5.0815049853878671E-4</v>
      </c>
      <c r="AE102" s="48">
        <f t="shared" si="1"/>
        <v>3.4518410473278825E-2</v>
      </c>
      <c r="AF102" s="48">
        <f>M102 * ( Baseline!B$87 * Baseline!B$7 )</f>
        <v>1.1424182632342214E-3</v>
      </c>
      <c r="AG102" s="48">
        <f>N102 * ( Baseline!D$87 * Baseline!B$11 )</f>
        <v>2.5695158549484298E-4</v>
      </c>
      <c r="AH102" s="48">
        <f>O102 * ( Baseline!F$87 * Baseline!B$16 )</f>
        <v>4.6024176962618971E-2</v>
      </c>
      <c r="AI102" s="48">
        <f>P102 * ( Baseline!H$87 * Baseline!B$18 )</f>
        <v>5.7992413894899933E-4</v>
      </c>
      <c r="AJ102" s="48">
        <f t="shared" si="2"/>
        <v>4.8003470950297035E-2</v>
      </c>
      <c r="AK102" s="48">
        <f>Q102 * ( Baseline!B$87 * Baseline!B$7 )</f>
        <v>1.9683272169261217E-5</v>
      </c>
      <c r="AL102" s="48">
        <f>R102 * ( Baseline!D$87 * Baseline!B$11 )</f>
        <v>2.6986350610574576E-4</v>
      </c>
      <c r="AM102" s="48">
        <f>S102 * ( Baseline!F$87 * Baseline!B$16 )</f>
        <v>5.7279076855465722E-5</v>
      </c>
      <c r="AN102" s="48">
        <f>T102 * ( Baseline!H$87 * Baseline!B$18 )</f>
        <v>3.4658056729767697E-2</v>
      </c>
      <c r="AO102" s="48">
        <f t="shared" si="3"/>
        <v>3.5004882584898173E-2</v>
      </c>
      <c r="AP102" s="48"/>
      <c r="AQ102" s="48">
        <f>V102 * ( (1-Baseline!B$88-Baseline!B$87) + (1-B102)*Baseline!B$88 )</f>
        <v>0.1363051643752595</v>
      </c>
      <c r="AR102" s="48">
        <f>W102 * ( (1-Baseline!B$88-Baseline!B$87) + (1-B102)*Baseline!B$88 )</f>
        <v>3.7826922157097151E-4</v>
      </c>
      <c r="AS102" s="48">
        <f>X102 * ( (1-Baseline!B$88-Baseline!B$87) + (1-B102)*Baseline!B$88 )</f>
        <v>1.9583702841031135E-3</v>
      </c>
      <c r="AT102" s="48">
        <f>Y102 * ( (1-Baseline!B$88-Baseline!B$87) + (1-B102)*Baseline!B$88 )</f>
        <v>3.4161910246867285E-4</v>
      </c>
      <c r="AU102" s="48">
        <f t="shared" si="4"/>
        <v>0.13898342298340224</v>
      </c>
      <c r="AV102" s="48">
        <f>AA102 * ( (1-Baseline!D$88-Baseline!D$87) + (1-B102)*Baseline!D$88 )</f>
        <v>3.1438959337452762E-4</v>
      </c>
      <c r="AW102" s="48">
        <f>AB102 * ( (1-Baseline!D$88-Baseline!D$87) + (1-B102)*Baseline!D$88 )</f>
        <v>2.5053003909706849E-2</v>
      </c>
      <c r="AX102" s="48">
        <f>AC102 * ( (1-Baseline!D$88-Baseline!D$87) + (1-B102)*Baseline!D$88 )</f>
        <v>3.6609022371004529E-4</v>
      </c>
      <c r="AY102" s="48">
        <f>AD102 * ( (1-Baseline!D$88-Baseline!D$87) + (1-B102)*Baseline!D$88 )</f>
        <v>3.8448640482668841E-4</v>
      </c>
      <c r="AZ102" s="48">
        <f t="shared" si="5"/>
        <v>2.6117970131618113E-2</v>
      </c>
      <c r="BA102" s="48">
        <f>AF102 * ( (1-Baseline!F$88-Baseline!F$87) + (1-Baseline!B$36)*Baseline!F$88 )</f>
        <v>8.2212073960776931E-4</v>
      </c>
      <c r="BB102" s="48">
        <f>AG102 * ( (1-Baseline!F$88-Baseline!F$87) + (1-Baseline!B$36)*Baseline!F$88 )</f>
        <v>1.8491058337282486E-4</v>
      </c>
      <c r="BC102" s="48">
        <f>AH102 * ( (1-Baseline!F$88-Baseline!F$87) + (1-Baseline!B$36)*Baseline!F$88 )</f>
        <v>3.3120470515963417E-2</v>
      </c>
      <c r="BD102" s="48">
        <f>AI102 * ( (1-Baseline!F$88-Baseline!F$87) + (1-Baseline!B$36)*Baseline!F$88 )</f>
        <v>4.1733196796014634E-4</v>
      </c>
      <c r="BE102" s="48">
        <f t="shared" si="6"/>
        <v>3.4544833806904159E-2</v>
      </c>
      <c r="BF102" s="48">
        <f>AK102 * ( (1-Baseline!H$88-Baseline!H$87) + (1-Baseline!B$36)*Baseline!H$88 )</f>
        <v>1.5595450205149045E-5</v>
      </c>
      <c r="BG102" s="48">
        <f>AL102 * ( (1-Baseline!H$88-Baseline!H$87) + (1-Baseline!B$36)*Baseline!H$88 )</f>
        <v>2.1381825315770447E-4</v>
      </c>
      <c r="BH102" s="48">
        <f>AM102 * ( (1-Baseline!H$88-Baseline!H$87) + (1-Baseline!B$36)*Baseline!H$88 )</f>
        <v>4.5383358174122593E-5</v>
      </c>
      <c r="BI102" s="48">
        <f>AN102 * ( (1-Baseline!H$88-Baseline!H$87) + (1-Baseline!B$36)*Baseline!H$88 )</f>
        <v>2.746027150812954E-2</v>
      </c>
      <c r="BJ102" s="48">
        <f t="shared" si="7"/>
        <v>2.7735068569666517E-2</v>
      </c>
      <c r="BK102" s="48"/>
      <c r="BL102" s="48">
        <f t="shared" si="18"/>
        <v>0.98072965429508374</v>
      </c>
      <c r="BM102" s="48">
        <f t="shared" si="19"/>
        <v>2.7216858921092E-3</v>
      </c>
      <c r="BN102" s="48">
        <f t="shared" si="20"/>
        <v>1.4090675291088397E-2</v>
      </c>
      <c r="BO102" s="48">
        <f t="shared" si="21"/>
        <v>2.4579845217186065E-3</v>
      </c>
      <c r="BP102" s="48">
        <f t="shared" si="8"/>
        <v>1</v>
      </c>
      <c r="BQ102" s="48">
        <f t="shared" si="22"/>
        <v>1.2037290485830339E-2</v>
      </c>
      <c r="BR102" s="48">
        <f t="shared" si="23"/>
        <v>0.95922477066385692</v>
      </c>
      <c r="BS102" s="48">
        <f t="shared" si="24"/>
        <v>1.4016794638525938E-2</v>
      </c>
      <c r="BT102" s="48">
        <f t="shared" si="25"/>
        <v>1.4721144211786722E-2</v>
      </c>
      <c r="BU102" s="48">
        <f t="shared" si="9"/>
        <v>0.99999999999999989</v>
      </c>
      <c r="BV102" s="48">
        <f t="shared" si="26"/>
        <v>2.379865956811926E-2</v>
      </c>
      <c r="BW102" s="48">
        <f t="shared" si="27"/>
        <v>5.3527709644348755E-3</v>
      </c>
      <c r="BX102" s="48">
        <f t="shared" si="28"/>
        <v>0.95876769015875052</v>
      </c>
      <c r="BY102" s="48">
        <f t="shared" si="29"/>
        <v>1.2080879308695299E-2</v>
      </c>
      <c r="BZ102" s="48">
        <f t="shared" si="10"/>
        <v>0.99999999999999989</v>
      </c>
      <c r="CA102" s="48">
        <f t="shared" si="30"/>
        <v>5.623007625157122E-4</v>
      </c>
      <c r="CB102" s="48">
        <f t="shared" si="31"/>
        <v>7.7093104212316499E-3</v>
      </c>
      <c r="CC102" s="48">
        <f t="shared" si="32"/>
        <v>1.6363167828529468E-3</v>
      </c>
      <c r="CD102" s="48">
        <f t="shared" si="33"/>
        <v>0.99009207203339966</v>
      </c>
      <c r="CE102" s="48">
        <f t="shared" si="11"/>
        <v>1</v>
      </c>
      <c r="CF102" s="48"/>
      <c r="CG102" s="48">
        <f t="shared" si="34"/>
        <v>0.98072965429508374</v>
      </c>
      <c r="CH102" s="48">
        <f t="shared" si="35"/>
        <v>2.7216858921092E-3</v>
      </c>
      <c r="CI102" s="48">
        <f t="shared" si="36"/>
        <v>1.4090675291088397E-2</v>
      </c>
      <c r="CJ102" s="48">
        <f t="shared" si="37"/>
        <v>2.4579845217186065E-3</v>
      </c>
      <c r="CK102" s="48">
        <f t="shared" si="12"/>
        <v>1</v>
      </c>
      <c r="CL102" s="48">
        <f t="shared" si="38"/>
        <v>1.2037290485830339E-2</v>
      </c>
      <c r="CM102" s="48">
        <f t="shared" si="39"/>
        <v>0.95922477066385692</v>
      </c>
      <c r="CN102" s="48">
        <f t="shared" si="40"/>
        <v>1.4016794638525938E-2</v>
      </c>
      <c r="CO102" s="48">
        <f t="shared" si="41"/>
        <v>1.4721144211786722E-2</v>
      </c>
      <c r="CP102" s="48">
        <f t="shared" si="13"/>
        <v>0.99999999999999989</v>
      </c>
      <c r="CQ102" s="48">
        <f t="shared" si="42"/>
        <v>2.379865956811926E-2</v>
      </c>
      <c r="CR102" s="48">
        <f t="shared" si="43"/>
        <v>5.3527709644348755E-3</v>
      </c>
      <c r="CS102" s="48">
        <f t="shared" si="44"/>
        <v>0.95876769015875052</v>
      </c>
      <c r="CT102" s="48">
        <f t="shared" si="45"/>
        <v>1.2080879308695299E-2</v>
      </c>
      <c r="CU102" s="48">
        <f t="shared" si="14"/>
        <v>0.99999999999999989</v>
      </c>
      <c r="CV102" s="48">
        <f t="shared" si="46"/>
        <v>5.623007625157122E-4</v>
      </c>
      <c r="CW102" s="48">
        <f t="shared" si="47"/>
        <v>7.7093104212316499E-3</v>
      </c>
      <c r="CX102" s="48">
        <f t="shared" si="48"/>
        <v>1.6363167828529468E-3</v>
      </c>
      <c r="CY102" s="48">
        <f t="shared" si="49"/>
        <v>0.99009207203339966</v>
      </c>
      <c r="CZ102" s="48">
        <f t="shared" si="15"/>
        <v>1</v>
      </c>
      <c r="DA102" s="48"/>
      <c r="DB102" s="48">
        <f>(AQ102*Baseline!B$7 + AV102*Baseline!B$11 + BA102*Baseline!B$16 + BF102*Baseline!B$18)</f>
        <v>70250.619253438272</v>
      </c>
      <c r="DC102" s="48">
        <f>(AR102*Baseline!B$7 + AW102*Baseline!B$11 + BB102*Baseline!B$16 + BG102*Baseline!B$18)</f>
        <v>64321.378194135046</v>
      </c>
      <c r="DD102" s="48">
        <f>(AS102*Baseline!B$7 + AX102*Baseline!B$11 + BC102*Baseline!B$16 + BH102*Baseline!B$18)</f>
        <v>114772.91996289711</v>
      </c>
      <c r="DE102" s="48">
        <f>(AT102*Baseline!B$7 + AY102*Baseline!B$11 + BD102*Baseline!B$16 + BI102*Baseline!B$18)</f>
        <v>1259816.6184466567</v>
      </c>
      <c r="DF102" s="48">
        <f t="shared" si="16"/>
        <v>1509161.535857127</v>
      </c>
      <c r="DG102" s="48"/>
      <c r="DH102" s="48">
        <f t="shared" si="50"/>
        <v>4.6549436613847632E-2</v>
      </c>
      <c r="DI102" s="48">
        <f t="shared" si="51"/>
        <v>4.2620605326787485E-2</v>
      </c>
      <c r="DJ102" s="48">
        <f t="shared" si="52"/>
        <v>7.6050785310872587E-2</v>
      </c>
      <c r="DK102" s="48">
        <f t="shared" si="53"/>
        <v>0.83477917274849234</v>
      </c>
      <c r="DL102" s="48">
        <f t="shared" si="17"/>
        <v>1</v>
      </c>
      <c r="DM102" s="48"/>
      <c r="DN102" s="48">
        <f>DH102 / (Baseline!B$7/Baseline!B$17)</f>
        <v>4.9688461880070021</v>
      </c>
      <c r="DO102" s="48">
        <f>DI102 / (Baseline!B$11/Baseline!B$17)</f>
        <v>1.0288818119323511</v>
      </c>
      <c r="DP102" s="48">
        <f>DJ102 / (Baseline!B$16/Baseline!B$17)</f>
        <v>1.1752144636524042</v>
      </c>
      <c r="DQ102" s="48">
        <f>DK102 / (Baseline!B$18/Baseline!B$17)</f>
        <v>0.94379155089802702</v>
      </c>
      <c r="DR102" s="71"/>
      <c r="DS102" s="48">
        <f>(AU102*Baseline!B$34)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3.3377044697510336E-2</v>
      </c>
      <c r="DT102" s="48">
        <f>(AZ102*Baseline!B$34) + (Baseline!D$88*(1-Baseline!D$89)*Baseline!B$35) + (Baseline!D$88*Baseline!D$89*((1-Baseline!D$90)*Baseline!B$40 + Baseline!D$90*Baseline!B$41))</f>
        <v>1.033126351974272E-2</v>
      </c>
      <c r="DU102" s="48">
        <f>(BE102*Baseline!B$34) + (Baseline!F$88*(1-Baseline!F$89)*Baseline!B$35) + (Baseline!F$88*Baseline!F$89*((1-Baseline!F$90)*Baseline!B$40 + Baseline!F$90*Baseline!B$41))</f>
        <v>1.2912365071035627E-2</v>
      </c>
      <c r="DV102" s="48">
        <f>(BJ102*Baseline!B$34) + (Baseline!H$88*(1-Baseline!H$89)*Baseline!B$35) + (Baseline!H$88*Baseline!H$89*((1-Baseline!H$90)*Baseline!B$40 + Baseline!H$90*Baseline!B$41))</f>
        <v>9.3052602854499789E-3</v>
      </c>
      <c r="DW102" s="48">
        <f>( DS102*Baseline!B$7 + DT102*Baseline!B$11 + DU102*Baseline!B$16 + DV102*Baseline!B$18 ) / Baseline!B$17</f>
        <v>9.8066962591305002E-3</v>
      </c>
    </row>
    <row r="103" spans="1:127">
      <c r="A103" s="7" t="s">
        <v>304</v>
      </c>
      <c r="B103" s="1">
        <f>MIN( MAX( NORMINV( MCrands!B103, (B$5+B$4)/2, (B$5-B$4)/3.29 ), 0 ), 1 )</f>
        <v>0.19427640130143486</v>
      </c>
      <c r="C103" s="1">
        <f>MAX( NORMINV( MCrands!C103, (C$5+C$4)/2, (C$5-C$4)/3.29 ), 0 )</f>
        <v>2.5655047986788544</v>
      </c>
      <c r="D103" s="40"/>
      <c r="E103" s="40">
        <f>Baseline!B$33 * (C103 * Baseline!B$66*Baseline!B$66/Baseline!B$73 + Baseline!B$52*Baseline!B$52/Baseline!B$74 + Baseline!B$53*Baseline!B$53/Baseline!B$75 + Baseline!B$54*Baseline!B$54/Baseline!B$76)</f>
        <v>2.1476758818875925E-5</v>
      </c>
      <c r="F103" s="40">
        <f>Baseline!B$33 * (C103 * Baseline!B$66*Baseline!B$57/Baseline!B$73 + Baseline!B$52*Baseline!B$67/Baseline!B$74 + Baseline!B$53*Baseline!B$55/Baseline!B$75 + Baseline!B$54*Baseline!B$56/Baseline!B$76)</f>
        <v>3.9476946561990021E-8</v>
      </c>
      <c r="G103" s="1">
        <f>Baseline!B$33 * (C103 * Baseline!B$66*Baseline!B$58/Baseline!B$73 + Baseline!B$52*Baseline!B$59/Baseline!B$74 + Baseline!B$53*Baseline!B$68/Baseline!B$75 + Baseline!B$54*Baseline!B$60/Baseline!B$76)</f>
        <v>1.0870186950687662E-7</v>
      </c>
      <c r="H103" s="40">
        <f>Baseline!B$33 * (C103 * Baseline!B$66*Baseline!B$61/Baseline!B$73 + Baseline!B$52*Baseline!B$62/Baseline!B$74 + Baseline!B$53*Baseline!B$63/Baseline!B$75 + Baseline!B$54*Baseline!B$69/Baseline!B$76)</f>
        <v>1.7596219488415366E-9</v>
      </c>
      <c r="I103" s="40">
        <f>Baseline!B$33 * (C103 * Baseline!B$57*Baseline!B$66/Baseline!B$73 + Baseline!B$67*Baseline!B$52/Baseline!B$74 + Baseline!B$55*Baseline!B$53/Baseline!B$75 + Baseline!B$56*Baseline!B$54/Baseline!B$76)</f>
        <v>3.9476946561990021E-8</v>
      </c>
      <c r="J103" s="1">
        <f>Baseline!B$33 * (C103 * Baseline!B$57*Baseline!B$57/Baseline!B$73 + Baseline!B$67*Baseline!B$67/Baseline!B$74 + Baseline!B$55*Baseline!B$55/Baseline!B$75 + Baseline!B$56*Baseline!B$56/Baseline!B$76)</f>
        <v>1.7949606290352772E-6</v>
      </c>
      <c r="K103" s="40">
        <f>Baseline!B$33 * (C103 * Baseline!B$57*Baseline!B$58/Baseline!B$73 + Baseline!B$67*Baseline!B$59/Baseline!B$74 + Baseline!B$55*Baseline!B$68/Baseline!B$75 + Baseline!B$56*Baseline!B$60/Baseline!B$76)</f>
        <v>1.3929302422288807E-8</v>
      </c>
      <c r="L103" s="1">
        <f>Baseline!B$33 * (C103 * Baseline!B$57*Baseline!B$61/Baseline!B$73 + Baseline!B$67*Baseline!B$62/Baseline!B$74 + Baseline!B$55*Baseline!B$63/Baseline!B$75 + Baseline!B$56*Baseline!B$69/Baseline!B$76)</f>
        <v>1.462942936148251E-8</v>
      </c>
      <c r="M103" s="40">
        <f>Baseline!B$33 * (C103 * Baseline!B$58*Baseline!B$66/Baseline!B$73 + Baseline!B$59*Baseline!B$52/Baseline!B$74 + Baseline!B$68*Baseline!B$53/Baseline!B$75 + Baseline!B$60*Baseline!B$54/Baseline!B$76)</f>
        <v>1.0870186950687662E-7</v>
      </c>
      <c r="N103" s="1">
        <f>Baseline!B$33 * (C103 * Baseline!B$58*Baseline!B$57/Baseline!B$73 + Baseline!B$59*Baseline!B$67/Baseline!B$74 + Baseline!B$68*Baseline!B$55/Baseline!B$75 + Baseline!B$60*Baseline!B$56/Baseline!B$76)</f>
        <v>1.3929302422288807E-8</v>
      </c>
      <c r="O103" s="1">
        <f>Baseline!B$33 * (C103 * Baseline!B$58*Baseline!B$58/Baseline!B$73 + Baseline!B$59*Baseline!B$59/Baseline!B$74 + Baseline!B$68*Baseline!B$68/Baseline!B$75 + Baseline!B$60*Baseline!B$60/Baseline!B$76)</f>
        <v>1.3250170202159542E-6</v>
      </c>
      <c r="P103" s="40">
        <f>Baseline!B$33 * (C103 * Baseline!B$58*Baseline!B$61/Baseline!B$73 + Baseline!B$59*Baseline!B$62/Baseline!B$74 + Baseline!B$68*Baseline!B$63/Baseline!B$75 + Baseline!B$60*Baseline!B$69/Baseline!B$76)</f>
        <v>1.6489965085130582E-9</v>
      </c>
      <c r="Q103" s="40">
        <f>Baseline!B$33 * (C103 * Baseline!B$61*Baseline!B$66/Baseline!B$73 + Baseline!B$62*Baseline!B$52/Baseline!B$74 + Baseline!B$63*Baseline!B$53/Baseline!B$75 + Baseline!B$69*Baseline!B$54/Baseline!B$76)</f>
        <v>1.7596219488415366E-9</v>
      </c>
      <c r="R103" s="40">
        <f>Baseline!B$33 * (C103 * Baseline!B$61*Baseline!B$57/Baseline!B$73 + Baseline!B$62*Baseline!B$67/Baseline!B$74 + Baseline!B$63*Baseline!B$55/Baseline!B$75 + Baseline!B$69*Baseline!B$56/Baseline!B$76)</f>
        <v>1.462942936148251E-8</v>
      </c>
      <c r="S103" s="40">
        <f>Baseline!B$33 * (C103 * Baseline!B$61*Baseline!B$58/Baseline!B$73 + Baseline!B$62*Baseline!B$59/Baseline!B$74 + Baseline!B$63*Baseline!B$68/Baseline!B$75 + Baseline!B$69*Baseline!B$60/Baseline!B$76)</f>
        <v>1.6489965085130582E-9</v>
      </c>
      <c r="T103" s="40">
        <f>Baseline!B$33 * (C103 * Baseline!B$61*Baseline!B$61/Baseline!B$73 + Baseline!B$62*Baseline!B$62/Baseline!B$74 + Baseline!B$63*Baseline!B$63/Baseline!B$75 + Baseline!B$69*Baseline!B$69/Baseline!B$76)</f>
        <v>9.8551805614613488E-8</v>
      </c>
      <c r="U103" s="40"/>
      <c r="V103" s="40">
        <f>E103 * ( Baseline!B$87 * Baseline!B$7 )</f>
        <v>0.22290727978111322</v>
      </c>
      <c r="W103" s="40">
        <f>F103 * ( Baseline!D$87 * Baseline!B$11 )</f>
        <v>7.2821527216264858E-4</v>
      </c>
      <c r="X103" s="40">
        <f>G103 * ( Baseline!F$87 * Baseline!B$16 )</f>
        <v>3.775734427195223E-3</v>
      </c>
      <c r="Y103" s="40">
        <f>H103 * ( Baseline!H$87 * Baseline!B$18 )</f>
        <v>6.1881235114724523E-4</v>
      </c>
      <c r="Z103" s="48">
        <f t="shared" si="0"/>
        <v>0.22803004183161835</v>
      </c>
      <c r="AA103" s="40">
        <f>I103 * ( Baseline!B$87 * Baseline!B$7 )</f>
        <v>4.0973122836689444E-4</v>
      </c>
      <c r="AB103" s="1">
        <f>J103 * ( Baseline!D$87 * Baseline!B$11 )</f>
        <v>3.311091299681998E-2</v>
      </c>
      <c r="AC103" s="1">
        <f>K103 * ( Baseline!F$87 * Baseline!B$16 )</f>
        <v>4.8383111478430039E-4</v>
      </c>
      <c r="AD103" s="1">
        <f>L103 * ( Baseline!F$87 * Baseline!B$16 )</f>
        <v>5.0814986293198743E-4</v>
      </c>
      <c r="AE103" s="48">
        <f t="shared" si="1"/>
        <v>3.4512625202903158E-2</v>
      </c>
      <c r="AF103" s="48">
        <f>M103 * ( Baseline!B$87 * Baseline!B$7 )</f>
        <v>1.1282167036118724E-3</v>
      </c>
      <c r="AG103" s="48">
        <f>N103 * ( Baseline!D$87 * Baseline!B$11 )</f>
        <v>2.5694820997755385E-4</v>
      </c>
      <c r="AH103" s="48">
        <f>O103 * ( Baseline!F$87 * Baseline!B$16 )</f>
        <v>4.6024161337285152E-2</v>
      </c>
      <c r="AI103" s="48">
        <f>P103 * ( Baseline!H$87 * Baseline!B$18 )</f>
        <v>5.7990831902180265E-4</v>
      </c>
      <c r="AJ103" s="48">
        <f t="shared" si="2"/>
        <v>4.7989234569896386E-2</v>
      </c>
      <c r="AK103" s="48">
        <f>Q103 * ( Baseline!B$87 * Baseline!B$7 )</f>
        <v>1.8263116207026309E-5</v>
      </c>
      <c r="AL103" s="48">
        <f>R103 * ( Baseline!D$87 * Baseline!B$11 )</f>
        <v>2.6986316855401684E-4</v>
      </c>
      <c r="AM103" s="48">
        <f>S103 * ( Baseline!F$87 * Baseline!B$16 )</f>
        <v>5.72775143220844E-5</v>
      </c>
      <c r="AN103" s="48">
        <f>T103 * ( Baseline!H$87 * Baseline!B$18 )</f>
        <v>3.465805514777498E-2</v>
      </c>
      <c r="AO103" s="48">
        <f t="shared" si="3"/>
        <v>3.5003458946858107E-2</v>
      </c>
      <c r="AP103" s="48"/>
      <c r="AQ103" s="48">
        <f>V103 * ( (1-Baseline!B$88-Baseline!B$87) + (1-B103)*Baseline!B$88 )</f>
        <v>0.17959505850940496</v>
      </c>
      <c r="AR103" s="48">
        <f>W103 * ( (1-Baseline!B$88-Baseline!B$87) + (1-B103)*Baseline!B$88 )</f>
        <v>5.8671867755919903E-4</v>
      </c>
      <c r="AS103" s="48">
        <f>X103 * ( (1-Baseline!B$88-Baseline!B$87) + (1-B103)*Baseline!B$88 )</f>
        <v>3.0420865843142192E-3</v>
      </c>
      <c r="AT103" s="48">
        <f>Y103 * ( (1-Baseline!B$88-Baseline!B$87) + (1-B103)*Baseline!B$88 )</f>
        <v>4.9857340020372193E-4</v>
      </c>
      <c r="AU103" s="48">
        <f t="shared" si="4"/>
        <v>0.18372243717148209</v>
      </c>
      <c r="AV103" s="48">
        <f>AA103 * ( (1-Baseline!D$88-Baseline!D$87) + (1-B103)*Baseline!D$88 )</f>
        <v>3.705455876034982E-4</v>
      </c>
      <c r="AW103" s="48">
        <f>AB103 * ( (1-Baseline!D$88-Baseline!D$87) + (1-B103)*Baseline!D$88 )</f>
        <v>2.9944270446255999E-2</v>
      </c>
      <c r="AX103" s="48">
        <f>AC103 * ( (1-Baseline!D$88-Baseline!D$87) + (1-B103)*Baseline!D$88 )</f>
        <v>4.3755875148492778E-4</v>
      </c>
      <c r="AY103" s="48">
        <f>AD103 * ( (1-Baseline!D$88-Baseline!D$87) + (1-B103)*Baseline!D$88 )</f>
        <v>4.5955171711286642E-4</v>
      </c>
      <c r="AZ103" s="48">
        <f t="shared" si="5"/>
        <v>3.1211926502457292E-2</v>
      </c>
      <c r="BA103" s="48">
        <f>AF103 * ( (1-Baseline!F$88-Baseline!F$87) + (1-Baseline!B$36)*Baseline!F$88 )</f>
        <v>8.1190084285361899E-4</v>
      </c>
      <c r="BB103" s="48">
        <f>AG103 * ( (1-Baseline!F$88-Baseline!F$87) + (1-Baseline!B$36)*Baseline!F$88 )</f>
        <v>1.8490815424256705E-4</v>
      </c>
      <c r="BC103" s="48">
        <f>AH103 * ( (1-Baseline!F$88-Baseline!F$87) + (1-Baseline!B$36)*Baseline!F$88 )</f>
        <v>3.3120459271473189E-2</v>
      </c>
      <c r="BD103" s="48">
        <f>AI103 * ( (1-Baseline!F$88-Baseline!F$87) + (1-Baseline!B$36)*Baseline!F$88 )</f>
        <v>4.1732058343429789E-4</v>
      </c>
      <c r="BE103" s="48">
        <f t="shared" si="6"/>
        <v>3.4534588852003674E-2</v>
      </c>
      <c r="BF103" s="48">
        <f>AK103 * ( (1-Baseline!H$88-Baseline!H$87) + (1-Baseline!B$36)*Baseline!H$88 )</f>
        <v>1.4470232233151084E-5</v>
      </c>
      <c r="BG103" s="48">
        <f>AL103 * ( (1-Baseline!H$88-Baseline!H$87) + (1-Baseline!B$36)*Baseline!H$88 )</f>
        <v>2.138179857087186E-4</v>
      </c>
      <c r="BH103" s="48">
        <f>AM103 * ( (1-Baseline!H$88-Baseline!H$87) + (1-Baseline!B$36)*Baseline!H$88 )</f>
        <v>4.5382120147673908E-5</v>
      </c>
      <c r="BI103" s="48">
        <f>AN103 * ( (1-Baseline!H$88-Baseline!H$87) + (1-Baseline!B$36)*Baseline!H$88 )</f>
        <v>2.746027025468507E-2</v>
      </c>
      <c r="BJ103" s="48">
        <f t="shared" si="7"/>
        <v>2.7733940592774613E-2</v>
      </c>
      <c r="BK103" s="48"/>
      <c r="BL103" s="48">
        <f t="shared" si="18"/>
        <v>0.97753470547408017</v>
      </c>
      <c r="BM103" s="48">
        <f t="shared" si="19"/>
        <v>3.1935058482354547E-3</v>
      </c>
      <c r="BN103" s="48">
        <f t="shared" si="20"/>
        <v>1.6558056986119819E-2</v>
      </c>
      <c r="BO103" s="48">
        <f t="shared" si="21"/>
        <v>2.7137316915645171E-3</v>
      </c>
      <c r="BP103" s="48">
        <f t="shared" si="8"/>
        <v>0.99999999999999989</v>
      </c>
      <c r="BQ103" s="48">
        <f t="shared" si="22"/>
        <v>1.1871922983489195E-2</v>
      </c>
      <c r="BR103" s="48">
        <f t="shared" si="23"/>
        <v>0.95938552347605055</v>
      </c>
      <c r="BS103" s="48">
        <f t="shared" si="24"/>
        <v>1.4018960074459973E-2</v>
      </c>
      <c r="BT103" s="48">
        <f t="shared" si="25"/>
        <v>1.4723593466000452E-2</v>
      </c>
      <c r="BU103" s="48">
        <f t="shared" si="9"/>
        <v>1.0000000000000002</v>
      </c>
      <c r="BV103" s="48">
        <f t="shared" si="26"/>
        <v>2.3509787428858096E-2</v>
      </c>
      <c r="BW103" s="48">
        <f t="shared" si="27"/>
        <v>5.354288566601504E-3</v>
      </c>
      <c r="BX103" s="48">
        <f t="shared" si="28"/>
        <v>0.9590517904646072</v>
      </c>
      <c r="BY103" s="48">
        <f t="shared" si="29"/>
        <v>1.2084133539933116E-2</v>
      </c>
      <c r="BZ103" s="48">
        <f t="shared" si="10"/>
        <v>0.99999999999999989</v>
      </c>
      <c r="CA103" s="48">
        <f t="shared" si="30"/>
        <v>5.2175175701216225E-4</v>
      </c>
      <c r="CB103" s="48">
        <f t="shared" si="31"/>
        <v>7.7096143259361982E-3</v>
      </c>
      <c r="CC103" s="48">
        <f t="shared" si="32"/>
        <v>1.6363386946713619E-3</v>
      </c>
      <c r="CD103" s="48">
        <f t="shared" si="33"/>
        <v>0.99013229522238033</v>
      </c>
      <c r="CE103" s="48">
        <f t="shared" si="11"/>
        <v>1</v>
      </c>
      <c r="CF103" s="48"/>
      <c r="CG103" s="48">
        <f t="shared" si="34"/>
        <v>0.97753470547408017</v>
      </c>
      <c r="CH103" s="48">
        <f t="shared" si="35"/>
        <v>3.1935058482354547E-3</v>
      </c>
      <c r="CI103" s="48">
        <f t="shared" si="36"/>
        <v>1.6558056986119819E-2</v>
      </c>
      <c r="CJ103" s="48">
        <f t="shared" si="37"/>
        <v>2.7137316915645171E-3</v>
      </c>
      <c r="CK103" s="48">
        <f t="shared" si="12"/>
        <v>0.99999999999999989</v>
      </c>
      <c r="CL103" s="48">
        <f t="shared" si="38"/>
        <v>1.1871922983489195E-2</v>
      </c>
      <c r="CM103" s="48">
        <f t="shared" si="39"/>
        <v>0.95938552347605055</v>
      </c>
      <c r="CN103" s="48">
        <f t="shared" si="40"/>
        <v>1.4018960074459973E-2</v>
      </c>
      <c r="CO103" s="48">
        <f t="shared" si="41"/>
        <v>1.4723593466000452E-2</v>
      </c>
      <c r="CP103" s="48">
        <f t="shared" si="13"/>
        <v>1.0000000000000002</v>
      </c>
      <c r="CQ103" s="48">
        <f t="shared" si="42"/>
        <v>2.3509787428858096E-2</v>
      </c>
      <c r="CR103" s="48">
        <f t="shared" si="43"/>
        <v>5.354288566601504E-3</v>
      </c>
      <c r="CS103" s="48">
        <f t="shared" si="44"/>
        <v>0.9590517904646072</v>
      </c>
      <c r="CT103" s="48">
        <f t="shared" si="45"/>
        <v>1.2084133539933116E-2</v>
      </c>
      <c r="CU103" s="48">
        <f t="shared" si="14"/>
        <v>0.99999999999999989</v>
      </c>
      <c r="CV103" s="48">
        <f t="shared" si="46"/>
        <v>5.2175175701216225E-4</v>
      </c>
      <c r="CW103" s="48">
        <f t="shared" si="47"/>
        <v>7.7096143259361982E-3</v>
      </c>
      <c r="CX103" s="48">
        <f t="shared" si="48"/>
        <v>1.6363386946713619E-3</v>
      </c>
      <c r="CY103" s="48">
        <f t="shared" si="49"/>
        <v>0.99013229522238033</v>
      </c>
      <c r="CZ103" s="48">
        <f t="shared" si="15"/>
        <v>1</v>
      </c>
      <c r="DA103" s="48"/>
      <c r="DB103" s="48">
        <f>(AQ103*Baseline!B$7 + AV103*Baseline!B$11 + BA103*Baseline!B$16 + BF103*Baseline!B$18)</f>
        <v>91280.884225524089</v>
      </c>
      <c r="DC103" s="48">
        <f>(AR103*Baseline!B$7 + AW103*Baseline!B$11 + BB103*Baseline!B$16 + BG103*Baseline!B$18)</f>
        <v>74912.041011556765</v>
      </c>
      <c r="DD103" s="48">
        <f>(AS103*Baseline!B$7 + AX103*Baseline!B$11 + BC103*Baseline!B$16 + BH103*Baseline!B$18)</f>
        <v>115451.6961241932</v>
      </c>
      <c r="DE103" s="48">
        <f>(AT103*Baseline!B$7 + AY103*Baseline!B$11 + BD103*Baseline!B$16 + BI103*Baseline!B$18)</f>
        <v>1260053.6273602128</v>
      </c>
      <c r="DF103" s="48">
        <f t="shared" si="16"/>
        <v>1541698.2487214869</v>
      </c>
      <c r="DG103" s="48"/>
      <c r="DH103" s="48">
        <f t="shared" si="50"/>
        <v>5.9208009285359381E-2</v>
      </c>
      <c r="DI103" s="48">
        <f t="shared" si="51"/>
        <v>4.8590598759310058E-2</v>
      </c>
      <c r="DJ103" s="48">
        <f t="shared" si="52"/>
        <v>7.4886052585151477E-2</v>
      </c>
      <c r="DK103" s="48">
        <f t="shared" si="53"/>
        <v>0.81731533937017908</v>
      </c>
      <c r="DL103" s="48">
        <f t="shared" si="17"/>
        <v>1</v>
      </c>
      <c r="DM103" s="48"/>
      <c r="DN103" s="48">
        <f>DH103 / (Baseline!B$7/Baseline!B$17)</f>
        <v>6.3200655612128971</v>
      </c>
      <c r="DO103" s="48">
        <f>DI103 / (Baseline!B$11/Baseline!B$17)</f>
        <v>1.1730003107894635</v>
      </c>
      <c r="DP103" s="48">
        <f>DJ103 / (Baseline!B$16/Baseline!B$17)</f>
        <v>1.1572158231392069</v>
      </c>
      <c r="DQ103" s="48">
        <f>DK103 / (Baseline!B$18/Baseline!B$17)</f>
        <v>0.9240471455189665</v>
      </c>
      <c r="DR103" s="71"/>
      <c r="DS103" s="48">
        <f>(AU103*Baseline!B$34)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4.0087896825722322E-2</v>
      </c>
      <c r="DT103" s="48">
        <f>(AZ103*Baseline!B$34) + (Baseline!D$88*(1-Baseline!D$89)*Baseline!B$35) + (Baseline!D$88*Baseline!D$89*((1-Baseline!D$90)*Baseline!B$40 + Baseline!D$90*Baseline!B$41))</f>
        <v>1.1095356975368596E-2</v>
      </c>
      <c r="DU103" s="48">
        <f>(BE103*Baseline!B$34) + (Baseline!F$88*(1-Baseline!F$89)*Baseline!B$35) + (Baseline!F$88*Baseline!F$89*((1-Baseline!F$90)*Baseline!B$40 + Baseline!F$90*Baseline!B$41))</f>
        <v>1.2910828327800553E-2</v>
      </c>
      <c r="DV103" s="48">
        <f>(BJ103*Baseline!B$34) + (Baseline!H$88*(1-Baseline!H$89)*Baseline!B$35) + (Baseline!H$88*Baseline!H$89*((1-Baseline!H$90)*Baseline!B$40 + Baseline!H$90*Baseline!B$41))</f>
        <v>9.3050910889161918E-3</v>
      </c>
      <c r="DW103" s="48">
        <f>( DS103*Baseline!B$7 + DT103*Baseline!B$11 + DU103*Baseline!B$16 + DV103*Baseline!B$18 ) / Baseline!B$17</f>
        <v>9.9009681180722217E-3</v>
      </c>
    </row>
    <row r="104" spans="1:127">
      <c r="A104" s="7" t="s">
        <v>306</v>
      </c>
      <c r="B104" s="1">
        <f>MIN( MAX( NORMINV( MCrands!B104, (B$5+B$4)/2, (B$5-B$4)/3.29 ), 0 ), 1 )</f>
        <v>0.43158842506360368</v>
      </c>
      <c r="C104" s="1">
        <f>MAX( NORMINV( MCrands!C104, (C$5+C$4)/2, (C$5-C$4)/3.29 ), 0 )</f>
        <v>2.6434316135621239</v>
      </c>
      <c r="D104" s="40"/>
      <c r="E104" s="40">
        <f>Baseline!B$33 * (C104 * Baseline!B$66*Baseline!B$66/Baseline!B$73 + Baseline!B$52*Baseline!B$52/Baseline!B$74 + Baseline!B$53*Baseline!B$53/Baseline!B$75 + Baseline!B$54*Baseline!B$54/Baseline!B$76)</f>
        <v>2.2128853735777296E-5</v>
      </c>
      <c r="F104" s="40">
        <f>Baseline!B$33 * (C104 * Baseline!B$66*Baseline!B$57/Baseline!B$73 + Baseline!B$52*Baseline!B$67/Baseline!B$74 + Baseline!B$53*Baseline!B$55/Baseline!B$75 + Baseline!B$54*Baseline!B$56/Baseline!B$76)</f>
        <v>3.9564154173745468E-8</v>
      </c>
      <c r="G104" s="1">
        <f>Baseline!B$33 * (C104 * Baseline!B$66*Baseline!B$58/Baseline!B$73 + Baseline!B$52*Baseline!B$59/Baseline!B$74 + Baseline!B$53*Baseline!B$68/Baseline!B$75 + Baseline!B$54*Baseline!B$60/Baseline!B$76)</f>
        <v>1.0891625488577542E-7</v>
      </c>
      <c r="H104" s="40">
        <f>Baseline!B$33 * (C104 * Baseline!B$66*Baseline!B$61/Baseline!B$73 + Baseline!B$52*Baseline!B$62/Baseline!B$74 + Baseline!B$53*Baseline!B$63/Baseline!B$75 + Baseline!B$54*Baseline!B$69/Baseline!B$76)</f>
        <v>1.7810604867314181E-9</v>
      </c>
      <c r="I104" s="40">
        <f>Baseline!B$33 * (C104 * Baseline!B$57*Baseline!B$66/Baseline!B$73 + Baseline!B$67*Baseline!B$52/Baseline!B$74 + Baseline!B$55*Baseline!B$53/Baseline!B$75 + Baseline!B$56*Baseline!B$54/Baseline!B$76)</f>
        <v>3.9564154173745468E-8</v>
      </c>
      <c r="J104" s="1">
        <f>Baseline!B$33 * (C104 * Baseline!B$57*Baseline!B$57/Baseline!B$73 + Baseline!B$67*Baseline!B$67/Baseline!B$74 + Baseline!B$55*Baseline!B$55/Baseline!B$75 + Baseline!B$56*Baseline!B$56/Baseline!B$76)</f>
        <v>1.7949606406979468E-6</v>
      </c>
      <c r="K104" s="40">
        <f>Baseline!B$33 * (C104 * Baseline!B$57*Baseline!B$58/Baseline!B$73 + Baseline!B$67*Baseline!B$59/Baseline!B$74 + Baseline!B$55*Baseline!B$68/Baseline!B$75 + Baseline!B$56*Baseline!B$60/Baseline!B$76)</f>
        <v>1.3929331093018184E-8</v>
      </c>
      <c r="L104" s="1">
        <f>Baseline!B$33 * (C104 * Baseline!B$57*Baseline!B$61/Baseline!B$73 + Baseline!B$67*Baseline!B$62/Baseline!B$74 + Baseline!B$55*Baseline!B$63/Baseline!B$75 + Baseline!B$56*Baseline!B$69/Baseline!B$76)</f>
        <v>1.4629432228555448E-8</v>
      </c>
      <c r="M104" s="40">
        <f>Baseline!B$33 * (C104 * Baseline!B$58*Baseline!B$66/Baseline!B$73 + Baseline!B$59*Baseline!B$52/Baseline!B$74 + Baseline!B$68*Baseline!B$53/Baseline!B$75 + Baseline!B$60*Baseline!B$54/Baseline!B$76)</f>
        <v>1.0891625488577542E-7</v>
      </c>
      <c r="N104" s="1">
        <f>Baseline!B$33 * (C104 * Baseline!B$58*Baseline!B$57/Baseline!B$73 + Baseline!B$59*Baseline!B$67/Baseline!B$74 + Baseline!B$68*Baseline!B$55/Baseline!B$75 + Baseline!B$60*Baseline!B$56/Baseline!B$76)</f>
        <v>1.3929331093018184E-8</v>
      </c>
      <c r="O104" s="1">
        <f>Baseline!B$33 * (C104 * Baseline!B$58*Baseline!B$58/Baseline!B$73 + Baseline!B$59*Baseline!B$59/Baseline!B$74 + Baseline!B$68*Baseline!B$68/Baseline!B$75 + Baseline!B$60*Baseline!B$60/Baseline!B$76)</f>
        <v>1.3250170906981639E-6</v>
      </c>
      <c r="P104" s="40">
        <f>Baseline!B$33 * (C104 * Baseline!B$58*Baseline!B$61/Baseline!B$73 + Baseline!B$59*Baseline!B$62/Baseline!B$74 + Baseline!B$68*Baseline!B$63/Baseline!B$75 + Baseline!B$60*Baseline!B$69/Baseline!B$76)</f>
        <v>1.6490035567340295E-9</v>
      </c>
      <c r="Q104" s="40">
        <f>Baseline!B$33 * (C104 * Baseline!B$61*Baseline!B$66/Baseline!B$73 + Baseline!B$62*Baseline!B$52/Baseline!B$74 + Baseline!B$63*Baseline!B$53/Baseline!B$75 + Baseline!B$69*Baseline!B$54/Baseline!B$76)</f>
        <v>1.7810604867314181E-9</v>
      </c>
      <c r="R104" s="40">
        <f>Baseline!B$33 * (C104 * Baseline!B$61*Baseline!B$57/Baseline!B$73 + Baseline!B$62*Baseline!B$67/Baseline!B$74 + Baseline!B$63*Baseline!B$55/Baseline!B$75 + Baseline!B$69*Baseline!B$56/Baseline!B$76)</f>
        <v>1.4629432228555448E-8</v>
      </c>
      <c r="S104" s="40">
        <f>Baseline!B$33 * (C104 * Baseline!B$61*Baseline!B$58/Baseline!B$73 + Baseline!B$62*Baseline!B$59/Baseline!B$74 + Baseline!B$63*Baseline!B$68/Baseline!B$75 + Baseline!B$69*Baseline!B$60/Baseline!B$76)</f>
        <v>1.6490035567340295E-9</v>
      </c>
      <c r="T104" s="40">
        <f>Baseline!B$33 * (C104 * Baseline!B$61*Baseline!B$61/Baseline!B$73 + Baseline!B$62*Baseline!B$62/Baseline!B$74 + Baseline!B$63*Baseline!B$63/Baseline!B$75 + Baseline!B$69*Baseline!B$69/Baseline!B$76)</f>
        <v>9.8551806319435599E-8</v>
      </c>
      <c r="U104" s="40"/>
      <c r="V104" s="40">
        <f>E104 * ( Baseline!B$87 * Baseline!B$7 )</f>
        <v>0.22967537292363255</v>
      </c>
      <c r="W104" s="40">
        <f>F104 * ( Baseline!D$87 * Baseline!B$11 )</f>
        <v>7.2982395571747781E-4</v>
      </c>
      <c r="X104" s="40">
        <f>G104 * ( Baseline!F$87 * Baseline!B$16 )</f>
        <v>3.783181054005485E-3</v>
      </c>
      <c r="Y104" s="40">
        <f>H104 * ( Baseline!H$87 * Baseline!B$18 )</f>
        <v>6.2635171609181804E-4</v>
      </c>
      <c r="Z104" s="48">
        <f t="shared" si="0"/>
        <v>0.23481472964944733</v>
      </c>
      <c r="AA104" s="40">
        <f>I104 * ( Baseline!B$87 * Baseline!B$7 )</f>
        <v>4.106363561693042E-4</v>
      </c>
      <c r="AB104" s="1">
        <f>J104 * ( Baseline!D$87 * Baseline!B$11 )</f>
        <v>3.3110913211956534E-2</v>
      </c>
      <c r="AC104" s="1">
        <f>K104 * ( Baseline!F$87 * Baseline!B$16 )</f>
        <v>4.8383211065548869E-4</v>
      </c>
      <c r="AD104" s="1">
        <f>L104 * ( Baseline!F$87 * Baseline!B$16 )</f>
        <v>5.0814996251910636E-4</v>
      </c>
      <c r="AE104" s="48">
        <f t="shared" si="1"/>
        <v>3.4513531641300429E-2</v>
      </c>
      <c r="AF104" s="48">
        <f>M104 * ( Baseline!B$87 * Baseline!B$7 )</f>
        <v>1.130441809459463E-3</v>
      </c>
      <c r="AG104" s="48">
        <f>N104 * ( Baseline!D$87 * Baseline!B$11 )</f>
        <v>2.5694873885490668E-4</v>
      </c>
      <c r="AH104" s="48">
        <f>O104 * ( Baseline!F$87 * Baseline!B$16 )</f>
        <v>4.6024163785468496E-2</v>
      </c>
      <c r="AI104" s="48">
        <f>P104 * ( Baseline!H$87 * Baseline!B$18 )</f>
        <v>5.7991079769410695E-4</v>
      </c>
      <c r="AJ104" s="48">
        <f t="shared" si="2"/>
        <v>4.7991465131476972E-2</v>
      </c>
      <c r="AK104" s="48">
        <f>Q104 * ( Baseline!B$87 * Baseline!B$7 )</f>
        <v>1.8485626791785388E-5</v>
      </c>
      <c r="AL104" s="48">
        <f>R104 * ( Baseline!D$87 * Baseline!B$11 )</f>
        <v>2.698632214417521E-4</v>
      </c>
      <c r="AM104" s="48">
        <f>S104 * ( Baseline!F$87 * Baseline!B$16 )</f>
        <v>5.7277759140418178E-5</v>
      </c>
      <c r="AN104" s="48">
        <f>T104 * ( Baseline!H$87 * Baseline!B$18 )</f>
        <v>3.4658055395642214E-2</v>
      </c>
      <c r="AO104" s="48">
        <f t="shared" si="3"/>
        <v>3.5003682003016172E-2</v>
      </c>
      <c r="AP104" s="48"/>
      <c r="AQ104" s="48">
        <f>V104 * ( (1-Baseline!B$88-Baseline!B$87) + (1-B104)*Baseline!B$88 )</f>
        <v>0.13653886303942109</v>
      </c>
      <c r="AR104" s="48">
        <f>W104 * ( (1-Baseline!B$88-Baseline!B$87) + (1-B104)*Baseline!B$88 )</f>
        <v>4.3387034432172575E-4</v>
      </c>
      <c r="AS104" s="48">
        <f>X104 * ( (1-Baseline!B$88-Baseline!B$87) + (1-B104)*Baseline!B$88 )</f>
        <v>2.2490493134322319E-3</v>
      </c>
      <c r="AT104" s="48">
        <f>Y104 * ( (1-Baseline!B$88-Baseline!B$87) + (1-B104)*Baseline!B$88 )</f>
        <v>3.7235751525873479E-4</v>
      </c>
      <c r="AU104" s="48">
        <f t="shared" si="4"/>
        <v>0.13959414021243377</v>
      </c>
      <c r="AV104" s="48">
        <f>AA104 * ( (1-Baseline!D$88-Baseline!D$87) + (1-B104)*Baseline!D$88 )</f>
        <v>3.2770702407970904E-4</v>
      </c>
      <c r="AW104" s="48">
        <f>AB104 * ( (1-Baseline!D$88-Baseline!D$87) + (1-B104)*Baseline!D$88 )</f>
        <v>2.6424057856139004E-2</v>
      </c>
      <c r="AX104" s="48">
        <f>AC104 * ( (1-Baseline!D$88-Baseline!D$87) + (1-B104)*Baseline!D$88 )</f>
        <v>3.8612066066488965E-4</v>
      </c>
      <c r="AY104" s="48">
        <f>AD104 * ( (1-Baseline!D$88-Baseline!D$87) + (1-B104)*Baseline!D$88 )</f>
        <v>4.0552744417665377E-4</v>
      </c>
      <c r="AZ104" s="48">
        <f t="shared" si="5"/>
        <v>2.7543412985060259E-2</v>
      </c>
      <c r="BA104" s="48">
        <f>AF104 * ( (1-Baseline!F$88-Baseline!F$87) + (1-Baseline!B$36)*Baseline!F$88 )</f>
        <v>8.1350210022493232E-4</v>
      </c>
      <c r="BB104" s="48">
        <f>AG104 * ( (1-Baseline!F$88-Baseline!F$87) + (1-Baseline!B$36)*Baseline!F$88 )</f>
        <v>1.8490853483963421E-4</v>
      </c>
      <c r="BC104" s="48">
        <f>AH104 * ( (1-Baseline!F$88-Baseline!F$87) + (1-Baseline!B$36)*Baseline!F$88 )</f>
        <v>3.312046103326427E-2</v>
      </c>
      <c r="BD104" s="48">
        <f>AI104 * ( (1-Baseline!F$88-Baseline!F$87) + (1-Baseline!B$36)*Baseline!F$88 )</f>
        <v>4.1732236716620562E-4</v>
      </c>
      <c r="BE104" s="48">
        <f t="shared" si="6"/>
        <v>3.4536194035495044E-2</v>
      </c>
      <c r="BF104" s="48">
        <f>AK104 * ( (1-Baseline!H$88-Baseline!H$87) + (1-Baseline!B$36)*Baseline!H$88 )</f>
        <v>1.4646531819667397E-5</v>
      </c>
      <c r="BG104" s="48">
        <f>AL104 * ( (1-Baseline!H$88-Baseline!H$87) + (1-Baseline!B$36)*Baseline!H$88 )</f>
        <v>2.13818027612729E-4</v>
      </c>
      <c r="BH104" s="48">
        <f>AM104 * ( (1-Baseline!H$88-Baseline!H$87) + (1-Baseline!B$36)*Baseline!H$88 )</f>
        <v>4.5382314122136126E-5</v>
      </c>
      <c r="BI104" s="48">
        <f>AN104 * ( (1-Baseline!H$88-Baseline!H$87) + (1-Baseline!B$36)*Baseline!H$88 )</f>
        <v>2.7460270451075235E-2</v>
      </c>
      <c r="BJ104" s="48">
        <f t="shared" si="7"/>
        <v>2.7734117324629767E-2</v>
      </c>
      <c r="BK104" s="48"/>
      <c r="BL104" s="48">
        <f t="shared" si="18"/>
        <v>0.97811314165219843</v>
      </c>
      <c r="BM104" s="48">
        <f t="shared" si="19"/>
        <v>3.1080842194483498E-3</v>
      </c>
      <c r="BN104" s="48">
        <f t="shared" si="20"/>
        <v>1.6111344716974781E-2</v>
      </c>
      <c r="BO104" s="48">
        <f t="shared" si="21"/>
        <v>2.6674294113784624E-3</v>
      </c>
      <c r="BP104" s="48">
        <f t="shared" si="8"/>
        <v>0.99999999999999989</v>
      </c>
      <c r="BQ104" s="48">
        <f t="shared" si="22"/>
        <v>1.1897836490251217E-2</v>
      </c>
      <c r="BR104" s="48">
        <f t="shared" si="23"/>
        <v>0.95936033310293112</v>
      </c>
      <c r="BS104" s="48">
        <f t="shared" si="24"/>
        <v>1.4018620745160535E-2</v>
      </c>
      <c r="BT104" s="48">
        <f t="shared" si="25"/>
        <v>1.4723209661657211E-2</v>
      </c>
      <c r="BU104" s="48">
        <f t="shared" si="9"/>
        <v>1.0000000000000002</v>
      </c>
      <c r="BV104" s="48">
        <f t="shared" si="26"/>
        <v>2.3555059349876381E-2</v>
      </c>
      <c r="BW104" s="48">
        <f t="shared" si="27"/>
        <v>5.3540507286237733E-3</v>
      </c>
      <c r="BX104" s="48">
        <f t="shared" si="28"/>
        <v>0.95900726638332723</v>
      </c>
      <c r="BY104" s="48">
        <f t="shared" si="29"/>
        <v>1.2083623538172645E-2</v>
      </c>
      <c r="BZ104" s="48">
        <f t="shared" si="10"/>
        <v>1</v>
      </c>
      <c r="CA104" s="48">
        <f t="shared" si="30"/>
        <v>5.2810520876611015E-4</v>
      </c>
      <c r="CB104" s="48">
        <f t="shared" si="31"/>
        <v>7.7095667083965256E-3</v>
      </c>
      <c r="CC104" s="48">
        <f t="shared" si="32"/>
        <v>1.636335261401435E-3</v>
      </c>
      <c r="CD104" s="48">
        <f t="shared" si="33"/>
        <v>0.99012599282143587</v>
      </c>
      <c r="CE104" s="48">
        <f t="shared" si="11"/>
        <v>1</v>
      </c>
      <c r="CF104" s="48"/>
      <c r="CG104" s="48">
        <f t="shared" si="34"/>
        <v>0.97811314165219843</v>
      </c>
      <c r="CH104" s="48">
        <f t="shared" si="35"/>
        <v>3.1080842194483498E-3</v>
      </c>
      <c r="CI104" s="48">
        <f t="shared" si="36"/>
        <v>1.6111344716974781E-2</v>
      </c>
      <c r="CJ104" s="48">
        <f t="shared" si="37"/>
        <v>2.6674294113784624E-3</v>
      </c>
      <c r="CK104" s="48">
        <f t="shared" si="12"/>
        <v>0.99999999999999989</v>
      </c>
      <c r="CL104" s="48">
        <f t="shared" si="38"/>
        <v>1.1897836490251217E-2</v>
      </c>
      <c r="CM104" s="48">
        <f t="shared" si="39"/>
        <v>0.95936033310293112</v>
      </c>
      <c r="CN104" s="48">
        <f t="shared" si="40"/>
        <v>1.4018620745160535E-2</v>
      </c>
      <c r="CO104" s="48">
        <f t="shared" si="41"/>
        <v>1.4723209661657211E-2</v>
      </c>
      <c r="CP104" s="48">
        <f t="shared" si="13"/>
        <v>1.0000000000000002</v>
      </c>
      <c r="CQ104" s="48">
        <f t="shared" si="42"/>
        <v>2.3555059349876381E-2</v>
      </c>
      <c r="CR104" s="48">
        <f t="shared" si="43"/>
        <v>5.3540507286237733E-3</v>
      </c>
      <c r="CS104" s="48">
        <f t="shared" si="44"/>
        <v>0.95900726638332723</v>
      </c>
      <c r="CT104" s="48">
        <f t="shared" si="45"/>
        <v>1.2083623538172645E-2</v>
      </c>
      <c r="CU104" s="48">
        <f t="shared" si="14"/>
        <v>1</v>
      </c>
      <c r="CV104" s="48">
        <f t="shared" si="46"/>
        <v>5.2810520876611015E-4</v>
      </c>
      <c r="CW104" s="48">
        <f t="shared" si="47"/>
        <v>7.7095667083965256E-3</v>
      </c>
      <c r="CX104" s="48">
        <f t="shared" si="48"/>
        <v>1.636335261401435E-3</v>
      </c>
      <c r="CY104" s="48">
        <f t="shared" si="49"/>
        <v>0.99012599282143587</v>
      </c>
      <c r="CZ104" s="48">
        <f t="shared" si="15"/>
        <v>1</v>
      </c>
      <c r="DA104" s="48"/>
      <c r="DB104" s="48">
        <f>(AQ104*Baseline!B$7 + AV104*Baseline!B$11 + BA104*Baseline!B$16 + BF104*Baseline!B$18)</f>
        <v>70320.197228182573</v>
      </c>
      <c r="DC104" s="48">
        <f>(AR104*Baseline!B$7 + AW104*Baseline!B$11 + BB104*Baseline!B$16 + BG104*Baseline!B$18)</f>
        <v>67288.626772842152</v>
      </c>
      <c r="DD104" s="48">
        <f>(AS104*Baseline!B$7 + AX104*Baseline!B$11 + BC104*Baseline!B$16 + BH104*Baseline!B$18)</f>
        <v>114956.77606897874</v>
      </c>
      <c r="DE104" s="48">
        <f>(AT104*Baseline!B$7 + AY104*Baseline!B$11 + BD104*Baseline!B$16 + BI104*Baseline!B$18)</f>
        <v>1259876.5696540989</v>
      </c>
      <c r="DF104" s="48">
        <f t="shared" si="16"/>
        <v>1512442.1697241024</v>
      </c>
      <c r="DG104" s="48"/>
      <c r="DH104" s="48">
        <f t="shared" si="50"/>
        <v>4.6494470093365811E-2</v>
      </c>
      <c r="DI104" s="48">
        <f t="shared" si="51"/>
        <v>4.4490049351848505E-2</v>
      </c>
      <c r="DJ104" s="48">
        <f t="shared" si="52"/>
        <v>7.6007386179895386E-2</v>
      </c>
      <c r="DK104" s="48">
        <f t="shared" si="53"/>
        <v>0.83300809437489032</v>
      </c>
      <c r="DL104" s="48">
        <f t="shared" si="17"/>
        <v>1</v>
      </c>
      <c r="DM104" s="48"/>
      <c r="DN104" s="48">
        <f>DH104 / (Baseline!B$7/Baseline!B$17)</f>
        <v>4.9629788734779394</v>
      </c>
      <c r="DO104" s="48">
        <f>DI104 / (Baseline!B$11/Baseline!B$17)</f>
        <v>1.0740110854624478</v>
      </c>
      <c r="DP104" s="48">
        <f>DJ104 / (Baseline!B$16/Baseline!B$17)</f>
        <v>1.1745438159237074</v>
      </c>
      <c r="DQ104" s="48">
        <f>DK104 / (Baseline!B$18/Baseline!B$17)</f>
        <v>0.94178919044205123</v>
      </c>
      <c r="DR104" s="71"/>
      <c r="DS104" s="48">
        <f>(AU104*Baseline!B$34)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3.3468652281865068E-2</v>
      </c>
      <c r="DT104" s="48">
        <f>(AZ104*Baseline!B$34) + (Baseline!D$88*(1-Baseline!D$89)*Baseline!B$35) + (Baseline!D$88*Baseline!D$89*((1-Baseline!D$90)*Baseline!B$40 + Baseline!D$90*Baseline!B$41))</f>
        <v>1.0545079947759042E-2</v>
      </c>
      <c r="DU104" s="48">
        <f>(BE104*Baseline!B$34) + (Baseline!F$88*(1-Baseline!F$89)*Baseline!B$35) + (Baseline!F$88*Baseline!F$89*((1-Baseline!F$90)*Baseline!B$40 + Baseline!F$90*Baseline!B$41))</f>
        <v>1.291106910532426E-2</v>
      </c>
      <c r="DV104" s="48">
        <f>(BJ104*Baseline!B$34) + (Baseline!H$88*(1-Baseline!H$89)*Baseline!B$35) + (Baseline!H$88*Baseline!H$89*((1-Baseline!H$90)*Baseline!B$40 + Baseline!H$90*Baseline!B$41))</f>
        <v>9.3051175986944672E-3</v>
      </c>
      <c r="DW104" s="48">
        <f>( DS104*Baseline!B$7 + DT104*Baseline!B$11 + DU104*Baseline!B$16 + DV104*Baseline!B$18 ) / Baseline!B$17</f>
        <v>9.8162015663948287E-3</v>
      </c>
    </row>
    <row r="105" spans="1:127">
      <c r="A105" s="7" t="s">
        <v>308</v>
      </c>
      <c r="B105" s="1">
        <f>MIN( MAX( NORMINV( MCrands!B105, (B$5+B$4)/2, (B$5-B$4)/3.29 ), 0 ), 1 )</f>
        <v>0.37342206717816295</v>
      </c>
      <c r="C105" s="1">
        <f>MAX( NORMINV( MCrands!C105, (C$5+C$4)/2, (C$5-C$4)/3.29 ), 0 )</f>
        <v>2.4328886675475978</v>
      </c>
      <c r="D105" s="40"/>
      <c r="E105" s="40">
        <f>Baseline!B$33 * (C105 * Baseline!B$66*Baseline!B$66/Baseline!B$73 + Baseline!B$52*Baseline!B$52/Baseline!B$74 + Baseline!B$53*Baseline!B$53/Baseline!B$75 + Baseline!B$54*Baseline!B$54/Baseline!B$76)</f>
        <v>2.0367021366634871E-5</v>
      </c>
      <c r="F105" s="40">
        <f>Baseline!B$33 * (C105 * Baseline!B$66*Baseline!B$57/Baseline!B$73 + Baseline!B$52*Baseline!B$67/Baseline!B$74 + Baseline!B$53*Baseline!B$55/Baseline!B$75 + Baseline!B$54*Baseline!B$56/Baseline!B$76)</f>
        <v>3.9328536337684969E-8</v>
      </c>
      <c r="G105" s="1">
        <f>Baseline!B$33 * (C105 * Baseline!B$66*Baseline!B$58/Baseline!B$73 + Baseline!B$52*Baseline!B$59/Baseline!B$74 + Baseline!B$53*Baseline!B$68/Baseline!B$75 + Baseline!B$54*Baseline!B$60/Baseline!B$76)</f>
        <v>1.0833702770546001E-7</v>
      </c>
      <c r="H105" s="40">
        <f>Baseline!B$33 * (C105 * Baseline!B$66*Baseline!B$61/Baseline!B$73 + Baseline!B$52*Baseline!B$62/Baseline!B$74 + Baseline!B$53*Baseline!B$63/Baseline!B$75 + Baseline!B$54*Baseline!B$69/Baseline!B$76)</f>
        <v>1.7231377686998775E-9</v>
      </c>
      <c r="I105" s="40">
        <f>Baseline!B$33 * (C105 * Baseline!B$57*Baseline!B$66/Baseline!B$73 + Baseline!B$67*Baseline!B$52/Baseline!B$74 + Baseline!B$55*Baseline!B$53/Baseline!B$75 + Baseline!B$56*Baseline!B$54/Baseline!B$76)</f>
        <v>3.9328536337684969E-8</v>
      </c>
      <c r="J105" s="1">
        <f>Baseline!B$33 * (C105 * Baseline!B$57*Baseline!B$57/Baseline!B$73 + Baseline!B$67*Baseline!B$67/Baseline!B$74 + Baseline!B$55*Baseline!B$55/Baseline!B$75 + Baseline!B$56*Baseline!B$56/Baseline!B$76)</f>
        <v>1.7949606091877043E-6</v>
      </c>
      <c r="K105" s="40">
        <f>Baseline!B$33 * (C105 * Baseline!B$57*Baseline!B$58/Baseline!B$73 + Baseline!B$67*Baseline!B$59/Baseline!B$74 + Baseline!B$55*Baseline!B$68/Baseline!B$75 + Baseline!B$56*Baseline!B$60/Baseline!B$76)</f>
        <v>1.3929253630339436E-8</v>
      </c>
      <c r="L105" s="1">
        <f>Baseline!B$33 * (C105 * Baseline!B$57*Baseline!B$61/Baseline!B$73 + Baseline!B$67*Baseline!B$62/Baseline!B$74 + Baseline!B$55*Baseline!B$63/Baseline!B$75 + Baseline!B$56*Baseline!B$69/Baseline!B$76)</f>
        <v>1.4629424482287574E-8</v>
      </c>
      <c r="M105" s="40">
        <f>Baseline!B$33 * (C105 * Baseline!B$58*Baseline!B$66/Baseline!B$73 + Baseline!B$59*Baseline!B$52/Baseline!B$74 + Baseline!B$68*Baseline!B$53/Baseline!B$75 + Baseline!B$60*Baseline!B$54/Baseline!B$76)</f>
        <v>1.0833702770546001E-7</v>
      </c>
      <c r="N105" s="1">
        <f>Baseline!B$33 * (C105 * Baseline!B$58*Baseline!B$57/Baseline!B$73 + Baseline!B$59*Baseline!B$67/Baseline!B$74 + Baseline!B$68*Baseline!B$55/Baseline!B$75 + Baseline!B$60*Baseline!B$56/Baseline!B$76)</f>
        <v>1.3929253630339436E-8</v>
      </c>
      <c r="O105" s="1">
        <f>Baseline!B$33 * (C105 * Baseline!B$58*Baseline!B$58/Baseline!B$73 + Baseline!B$59*Baseline!B$59/Baseline!B$74 + Baseline!B$68*Baseline!B$68/Baseline!B$75 + Baseline!B$60*Baseline!B$60/Baseline!B$76)</f>
        <v>1.3250169002690786E-6</v>
      </c>
      <c r="P105" s="40">
        <f>Baseline!B$33 * (C105 * Baseline!B$58*Baseline!B$61/Baseline!B$73 + Baseline!B$59*Baseline!B$62/Baseline!B$74 + Baseline!B$68*Baseline!B$63/Baseline!B$75 + Baseline!B$60*Baseline!B$69/Baseline!B$76)</f>
        <v>1.6489845138255046E-9</v>
      </c>
      <c r="Q105" s="40">
        <f>Baseline!B$33 * (C105 * Baseline!B$61*Baseline!B$66/Baseline!B$73 + Baseline!B$62*Baseline!B$52/Baseline!B$74 + Baseline!B$63*Baseline!B$53/Baseline!B$75 + Baseline!B$69*Baseline!B$54/Baseline!B$76)</f>
        <v>1.7231377686998775E-9</v>
      </c>
      <c r="R105" s="40">
        <f>Baseline!B$33 * (C105 * Baseline!B$61*Baseline!B$57/Baseline!B$73 + Baseline!B$62*Baseline!B$67/Baseline!B$74 + Baseline!B$63*Baseline!B$55/Baseline!B$75 + Baseline!B$69*Baseline!B$56/Baseline!B$76)</f>
        <v>1.4629424482287574E-8</v>
      </c>
      <c r="S105" s="40">
        <f>Baseline!B$33 * (C105 * Baseline!B$61*Baseline!B$58/Baseline!B$73 + Baseline!B$62*Baseline!B$59/Baseline!B$74 + Baseline!B$63*Baseline!B$68/Baseline!B$75 + Baseline!B$69*Baseline!B$60/Baseline!B$76)</f>
        <v>1.6489845138255046E-9</v>
      </c>
      <c r="T105" s="40">
        <f>Baseline!B$33 * (C105 * Baseline!B$61*Baseline!B$61/Baseline!B$73 + Baseline!B$62*Baseline!B$62/Baseline!B$74 + Baseline!B$63*Baseline!B$63/Baseline!B$75 + Baseline!B$69*Baseline!B$69/Baseline!B$76)</f>
        <v>9.8551804415144729E-8</v>
      </c>
      <c r="U105" s="40"/>
      <c r="V105" s="40">
        <f>E105 * ( Baseline!B$87 * Baseline!B$7 )</f>
        <v>0.21138931476430334</v>
      </c>
      <c r="W105" s="40">
        <f>F105 * ( Baseline!D$87 * Baseline!B$11 )</f>
        <v>7.2547760875916534E-4</v>
      </c>
      <c r="X105" s="40">
        <f>G105 * ( Baseline!F$87 * Baseline!B$16 )</f>
        <v>3.7630617311658187E-3</v>
      </c>
      <c r="Y105" s="40">
        <f>H105 * ( Baseline!H$87 * Baseline!B$18 )</f>
        <v>6.0598183303055351E-4</v>
      </c>
      <c r="Z105" s="48">
        <f t="shared" si="0"/>
        <v>0.21648383593725887</v>
      </c>
      <c r="AA105" s="40">
        <f>I105 * ( Baseline!B$87 * Baseline!B$7 )</f>
        <v>4.081908786488323E-4</v>
      </c>
      <c r="AB105" s="1">
        <f>J105 * ( Baseline!D$87 * Baseline!B$11 )</f>
        <v>3.3110912630699832E-2</v>
      </c>
      <c r="AC105" s="1">
        <f>K105 * ( Baseline!F$87 * Baseline!B$16 )</f>
        <v>4.8382942000716503E-4</v>
      </c>
      <c r="AD105" s="1">
        <f>L105 * ( Baseline!F$87 * Baseline!B$16 )</f>
        <v>5.0814969345427399E-4</v>
      </c>
      <c r="AE105" s="48">
        <f t="shared" si="1"/>
        <v>3.4511082622810101E-2</v>
      </c>
      <c r="AF105" s="48">
        <f>M105 * ( Baseline!B$87 * Baseline!B$7 )</f>
        <v>1.1244300105549695E-3</v>
      </c>
      <c r="AG105" s="48">
        <f>N105 * ( Baseline!D$87 * Baseline!B$11 )</f>
        <v>2.5694730993219101E-4</v>
      </c>
      <c r="AH105" s="48">
        <f>O105 * ( Baseline!F$87 * Baseline!B$16 )</f>
        <v>4.6024157170958029E-2</v>
      </c>
      <c r="AI105" s="48">
        <f>P105 * ( Baseline!H$87 * Baseline!B$18 )</f>
        <v>5.7990410080844656E-4</v>
      </c>
      <c r="AJ105" s="48">
        <f t="shared" si="2"/>
        <v>4.7985438592253633E-2</v>
      </c>
      <c r="AK105" s="48">
        <f>Q105 * ( Baseline!B$87 * Baseline!B$7 )</f>
        <v>1.788444690133603E-5</v>
      </c>
      <c r="AL105" s="48">
        <f>R105 * ( Baseline!D$87 * Baseline!B$11 )</f>
        <v>2.6986307854948057E-4</v>
      </c>
      <c r="AM105" s="48">
        <f>S105 * ( Baseline!F$87 * Baseline!B$16 )</f>
        <v>5.727709768937196E-5</v>
      </c>
      <c r="AN105" s="48">
        <f>T105 * ( Baseline!H$87 * Baseline!B$18 )</f>
        <v>3.4658054725953638E-2</v>
      </c>
      <c r="AO105" s="48">
        <f t="shared" si="3"/>
        <v>3.500307934909383E-2</v>
      </c>
      <c r="AP105" s="48"/>
      <c r="AQ105" s="48">
        <f>V105 * ( (1-Baseline!B$88-Baseline!B$87) + (1-B105)*Baseline!B$88 )</f>
        <v>0.13661126636853851</v>
      </c>
      <c r="AR105" s="48">
        <f>W105 * ( (1-Baseline!B$88-Baseline!B$87) + (1-B105)*Baseline!B$88 )</f>
        <v>4.6884306789637617E-4</v>
      </c>
      <c r="AS105" s="48">
        <f>X105 * ( (1-Baseline!B$88-Baseline!B$87) + (1-B105)*Baseline!B$88 )</f>
        <v>2.4318950515107014E-3</v>
      </c>
      <c r="AT105" s="48">
        <f>Y105 * ( (1-Baseline!B$88-Baseline!B$87) + (1-B105)*Baseline!B$88 )</f>
        <v>3.9161840180491301E-4</v>
      </c>
      <c r="AU105" s="48">
        <f t="shared" si="4"/>
        <v>0.1399036228897505</v>
      </c>
      <c r="AV105" s="48">
        <f>AA105 * ( (1-Baseline!D$88-Baseline!D$87) + (1-B105)*Baseline!D$88 )</f>
        <v>3.3639227218172017E-4</v>
      </c>
      <c r="AW105" s="48">
        <f>AB105 * ( (1-Baseline!D$88-Baseline!D$87) + (1-B105)*Baseline!D$88 )</f>
        <v>2.728687904717686E-2</v>
      </c>
      <c r="AX105" s="48">
        <f>AC105 * ( (1-Baseline!D$88-Baseline!D$87) + (1-B105)*Baseline!D$88 )</f>
        <v>3.9872639605108349E-4</v>
      </c>
      <c r="AY105" s="48">
        <f>AD105 * ( (1-Baseline!D$88-Baseline!D$87) + (1-B105)*Baseline!D$88 )</f>
        <v>4.1876886263444882E-4</v>
      </c>
      <c r="AZ105" s="48">
        <f t="shared" si="5"/>
        <v>2.8440766578044112E-2</v>
      </c>
      <c r="BA105" s="48">
        <f>AF105 * ( (1-Baseline!F$88-Baseline!F$87) + (1-Baseline!B$36)*Baseline!F$88 )</f>
        <v>8.0917581735569385E-4</v>
      </c>
      <c r="BB105" s="48">
        <f>AG105 * ( (1-Baseline!F$88-Baseline!F$87) + (1-Baseline!B$36)*Baseline!F$88 )</f>
        <v>1.8490750654112249E-4</v>
      </c>
      <c r="BC105" s="48">
        <f>AH105 * ( (1-Baseline!F$88-Baseline!F$87) + (1-Baseline!B$36)*Baseline!F$88 )</f>
        <v>3.3120456273250873E-2</v>
      </c>
      <c r="BD105" s="48">
        <f>AI105 * ( (1-Baseline!F$88-Baseline!F$87) + (1-Baseline!B$36)*Baseline!F$88 )</f>
        <v>4.1731754787298407E-4</v>
      </c>
      <c r="BE105" s="48">
        <f t="shared" si="6"/>
        <v>3.4531857145020675E-2</v>
      </c>
      <c r="BF105" s="48">
        <f>AK105 * ( (1-Baseline!H$88-Baseline!H$87) + (1-Baseline!B$36)*Baseline!H$88 )</f>
        <v>1.4170204968866561E-5</v>
      </c>
      <c r="BG105" s="48">
        <f>AL105 * ( (1-Baseline!H$88-Baseline!H$87) + (1-Baseline!B$36)*Baseline!H$88 )</f>
        <v>2.1381791439632444E-4</v>
      </c>
      <c r="BH105" s="48">
        <f>AM105 * ( (1-Baseline!H$88-Baseline!H$87) + (1-Baseline!B$36)*Baseline!H$88 )</f>
        <v>4.5381790041243185E-5</v>
      </c>
      <c r="BI105" s="48">
        <f>AN105 * ( (1-Baseline!H$88-Baseline!H$87) + (1-Baseline!B$36)*Baseline!H$88 )</f>
        <v>2.7460269920467583E-2</v>
      </c>
      <c r="BJ105" s="48">
        <f t="shared" si="7"/>
        <v>2.7733639829874018E-2</v>
      </c>
      <c r="BK105" s="48"/>
      <c r="BL105" s="48">
        <f t="shared" si="18"/>
        <v>0.97646696737934735</v>
      </c>
      <c r="BM105" s="48">
        <f t="shared" si="19"/>
        <v>3.3511860394483334E-3</v>
      </c>
      <c r="BN105" s="48">
        <f t="shared" si="20"/>
        <v>1.738264529023047E-2</v>
      </c>
      <c r="BO105" s="48">
        <f t="shared" si="21"/>
        <v>2.7992012909738837E-3</v>
      </c>
      <c r="BP105" s="48">
        <f t="shared" si="8"/>
        <v>1</v>
      </c>
      <c r="BQ105" s="48">
        <f t="shared" si="22"/>
        <v>1.1827820155924014E-2</v>
      </c>
      <c r="BR105" s="48">
        <f t="shared" si="23"/>
        <v>0.95942839558487725</v>
      </c>
      <c r="BS105" s="48">
        <f t="shared" si="24"/>
        <v>1.4019537587249668E-2</v>
      </c>
      <c r="BT105" s="48">
        <f t="shared" si="25"/>
        <v>1.4724246671949156E-2</v>
      </c>
      <c r="BU105" s="48">
        <f t="shared" si="9"/>
        <v>1</v>
      </c>
      <c r="BV105" s="48">
        <f t="shared" si="26"/>
        <v>2.3432733836395277E-2</v>
      </c>
      <c r="BW105" s="48">
        <f t="shared" si="27"/>
        <v>5.3546933709525462E-3</v>
      </c>
      <c r="BX105" s="48">
        <f t="shared" si="28"/>
        <v>0.95912757122090331</v>
      </c>
      <c r="BY105" s="48">
        <f t="shared" si="29"/>
        <v>1.2085001571748922E-2</v>
      </c>
      <c r="BZ105" s="48">
        <f t="shared" si="10"/>
        <v>1</v>
      </c>
      <c r="CA105" s="48">
        <f t="shared" si="30"/>
        <v>5.1093924402965496E-4</v>
      </c>
      <c r="CB105" s="48">
        <f t="shared" si="31"/>
        <v>7.7096953630300209E-3</v>
      </c>
      <c r="CC105" s="48">
        <f t="shared" si="32"/>
        <v>1.636344537522947E-3</v>
      </c>
      <c r="CD105" s="48">
        <f t="shared" si="33"/>
        <v>0.99014302085541728</v>
      </c>
      <c r="CE105" s="48">
        <f t="shared" si="11"/>
        <v>0.99999999999999989</v>
      </c>
      <c r="CF105" s="48"/>
      <c r="CG105" s="48">
        <f t="shared" si="34"/>
        <v>0.97646696737934735</v>
      </c>
      <c r="CH105" s="48">
        <f t="shared" si="35"/>
        <v>3.3511860394483334E-3</v>
      </c>
      <c r="CI105" s="48">
        <f t="shared" si="36"/>
        <v>1.738264529023047E-2</v>
      </c>
      <c r="CJ105" s="48">
        <f t="shared" si="37"/>
        <v>2.7992012909738837E-3</v>
      </c>
      <c r="CK105" s="48">
        <f t="shared" si="12"/>
        <v>1</v>
      </c>
      <c r="CL105" s="48">
        <f t="shared" si="38"/>
        <v>1.1827820155924014E-2</v>
      </c>
      <c r="CM105" s="48">
        <f t="shared" si="39"/>
        <v>0.95942839558487725</v>
      </c>
      <c r="CN105" s="48">
        <f t="shared" si="40"/>
        <v>1.4019537587249668E-2</v>
      </c>
      <c r="CO105" s="48">
        <f t="shared" si="41"/>
        <v>1.4724246671949156E-2</v>
      </c>
      <c r="CP105" s="48">
        <f t="shared" si="13"/>
        <v>1</v>
      </c>
      <c r="CQ105" s="48">
        <f t="shared" si="42"/>
        <v>2.3432733836395277E-2</v>
      </c>
      <c r="CR105" s="48">
        <f t="shared" si="43"/>
        <v>5.3546933709525462E-3</v>
      </c>
      <c r="CS105" s="48">
        <f t="shared" si="44"/>
        <v>0.95912757122090331</v>
      </c>
      <c r="CT105" s="48">
        <f t="shared" si="45"/>
        <v>1.2085001571748922E-2</v>
      </c>
      <c r="CU105" s="48">
        <f t="shared" si="14"/>
        <v>1</v>
      </c>
      <c r="CV105" s="48">
        <f t="shared" si="46"/>
        <v>5.1093924402965496E-4</v>
      </c>
      <c r="CW105" s="48">
        <f t="shared" si="47"/>
        <v>7.7096953630300209E-3</v>
      </c>
      <c r="CX105" s="48">
        <f t="shared" si="48"/>
        <v>1.636344537522947E-3</v>
      </c>
      <c r="CY105" s="48">
        <f t="shared" si="49"/>
        <v>0.99014302085541728</v>
      </c>
      <c r="CZ105" s="48">
        <f t="shared" si="15"/>
        <v>0.99999999999999989</v>
      </c>
      <c r="DA105" s="48"/>
      <c r="DB105" s="48">
        <f>(AQ105*Baseline!B$7 + AV105*Baseline!B$11 + BA105*Baseline!B$16 + BF105*Baseline!B$18)</f>
        <v>70337.63356157612</v>
      </c>
      <c r="DC105" s="48">
        <f>(AR105*Baseline!B$7 + AW105*Baseline!B$11 + BB105*Baseline!B$16 + BG105*Baseline!B$18)</f>
        <v>69155.946551033907</v>
      </c>
      <c r="DD105" s="48">
        <f>(AS105*Baseline!B$7 + AX105*Baseline!B$11 + BC105*Baseline!B$16 + BH105*Baseline!B$18)</f>
        <v>115072.44998715117</v>
      </c>
      <c r="DE105" s="48">
        <f>(AT105*Baseline!B$7 + AY105*Baseline!B$11 + BD105*Baseline!B$16 + BI105*Baseline!B$18)</f>
        <v>1259914.2676784878</v>
      </c>
      <c r="DF105" s="48">
        <f t="shared" si="16"/>
        <v>1514480.297778249</v>
      </c>
      <c r="DG105" s="48"/>
      <c r="DH105" s="48">
        <f t="shared" si="50"/>
        <v>4.6443412743474986E-2</v>
      </c>
      <c r="DI105" s="48">
        <f t="shared" si="51"/>
        <v>4.5663153659038065E-2</v>
      </c>
      <c r="DJ105" s="48">
        <f t="shared" si="52"/>
        <v>7.5981477049231402E-2</v>
      </c>
      <c r="DK105" s="48">
        <f t="shared" si="53"/>
        <v>0.83191195654825556</v>
      </c>
      <c r="DL105" s="48">
        <f t="shared" si="17"/>
        <v>1</v>
      </c>
      <c r="DM105" s="48"/>
      <c r="DN105" s="48">
        <f>DH105 / (Baseline!B$7/Baseline!B$17)</f>
        <v>4.957528837197601</v>
      </c>
      <c r="DO105" s="48">
        <f>DI105 / (Baseline!B$11/Baseline!B$17)</f>
        <v>1.1023303849166073</v>
      </c>
      <c r="DP105" s="48">
        <f>DJ105 / (Baseline!B$16/Baseline!B$17)</f>
        <v>1.1741434415558094</v>
      </c>
      <c r="DQ105" s="48">
        <f>DK105 / (Baseline!B$18/Baseline!B$17)</f>
        <v>0.94054990985962905</v>
      </c>
      <c r="DR105" s="71"/>
      <c r="DS105" s="48">
        <f>(AU105*Baseline!B$34)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3.3515074683462577E-2</v>
      </c>
      <c r="DT105" s="48">
        <f>(AZ105*Baseline!B$34) + (Baseline!D$88*(1-Baseline!D$89)*Baseline!B$35) + (Baseline!D$88*Baseline!D$89*((1-Baseline!D$90)*Baseline!B$40 + Baseline!D$90*Baseline!B$41))</f>
        <v>1.0679682986706619E-2</v>
      </c>
      <c r="DU105" s="48">
        <f>(BE105*Baseline!B$34) + (Baseline!F$88*(1-Baseline!F$89)*Baseline!B$35) + (Baseline!F$88*Baseline!F$89*((1-Baseline!F$90)*Baseline!B$40 + Baseline!F$90*Baseline!B$41))</f>
        <v>1.2910418571753103E-2</v>
      </c>
      <c r="DV105" s="48">
        <f>(BJ105*Baseline!B$34) + (Baseline!H$88*(1-Baseline!H$89)*Baseline!B$35) + (Baseline!H$88*Baseline!H$89*((1-Baseline!H$90)*Baseline!B$40 + Baseline!H$90*Baseline!B$41))</f>
        <v>9.3050459744811048E-3</v>
      </c>
      <c r="DW105" s="48">
        <f>( DS105*Baseline!B$7 + DT105*Baseline!B$11 + DU105*Baseline!B$16 + DV105*Baseline!B$18 ) / Baseline!B$17</f>
        <v>9.8221068378101274E-3</v>
      </c>
    </row>
    <row r="106" spans="1:127">
      <c r="A106" s="7" t="s">
        <v>310</v>
      </c>
      <c r="B106" s="1">
        <f>MIN( MAX( NORMINV( MCrands!B106, (B$5+B$4)/2, (B$5-B$4)/3.29 ), 0 ), 1 )</f>
        <v>0.65771026849230518</v>
      </c>
      <c r="C106" s="1">
        <f>MAX( NORMINV( MCrands!C106, (C$5+C$4)/2, (C$5-C$4)/3.29 ), 0 )</f>
        <v>2.5771128220926438</v>
      </c>
      <c r="D106" s="40"/>
      <c r="E106" s="40">
        <f>Baseline!B$33 * (C106 * Baseline!B$66*Baseline!B$66/Baseline!B$73 + Baseline!B$52*Baseline!B$52/Baseline!B$74 + Baseline!B$53*Baseline!B$53/Baseline!B$75 + Baseline!B$54*Baseline!B$54/Baseline!B$76)</f>
        <v>2.1573895254835009E-5</v>
      </c>
      <c r="F106" s="40">
        <f>Baseline!B$33 * (C106 * Baseline!B$66*Baseline!B$57/Baseline!B$73 + Baseline!B$52*Baseline!B$67/Baseline!B$74 + Baseline!B$53*Baseline!B$55/Baseline!B$75 + Baseline!B$54*Baseline!B$56/Baseline!B$76)</f>
        <v>3.9489937058273413E-8</v>
      </c>
      <c r="G106" s="1">
        <f>Baseline!B$33 * (C106 * Baseline!B$66*Baseline!B$58/Baseline!B$73 + Baseline!B$52*Baseline!B$59/Baseline!B$74 + Baseline!B$53*Baseline!B$68/Baseline!B$75 + Baseline!B$54*Baseline!B$60/Baseline!B$76)</f>
        <v>1.0873380447690662E-7</v>
      </c>
      <c r="H106" s="40">
        <f>Baseline!B$33 * (C106 * Baseline!B$66*Baseline!B$61/Baseline!B$73 + Baseline!B$52*Baseline!B$62/Baseline!B$74 + Baseline!B$53*Baseline!B$63/Baseline!B$75 + Baseline!B$54*Baseline!B$69/Baseline!B$76)</f>
        <v>1.762815445844538E-9</v>
      </c>
      <c r="I106" s="40">
        <f>Baseline!B$33 * (C106 * Baseline!B$57*Baseline!B$66/Baseline!B$73 + Baseline!B$67*Baseline!B$52/Baseline!B$74 + Baseline!B$55*Baseline!B$53/Baseline!B$75 + Baseline!B$56*Baseline!B$54/Baseline!B$76)</f>
        <v>3.9489937058273413E-8</v>
      </c>
      <c r="J106" s="1">
        <f>Baseline!B$33 * (C106 * Baseline!B$57*Baseline!B$57/Baseline!B$73 + Baseline!B$67*Baseline!B$67/Baseline!B$74 + Baseline!B$55*Baseline!B$55/Baseline!B$75 + Baseline!B$56*Baseline!B$56/Baseline!B$76)</f>
        <v>1.7949606307725551E-6</v>
      </c>
      <c r="K106" s="40">
        <f>Baseline!B$33 * (C106 * Baseline!B$57*Baseline!B$58/Baseline!B$73 + Baseline!B$67*Baseline!B$59/Baseline!B$74 + Baseline!B$55*Baseline!B$68/Baseline!B$75 + Baseline!B$56*Baseline!B$60/Baseline!B$76)</f>
        <v>1.3929306693097234E-8</v>
      </c>
      <c r="L106" s="1">
        <f>Baseline!B$33 * (C106 * Baseline!B$57*Baseline!B$61/Baseline!B$73 + Baseline!B$67*Baseline!B$62/Baseline!B$74 + Baseline!B$55*Baseline!B$63/Baseline!B$75 + Baseline!B$56*Baseline!B$69/Baseline!B$76)</f>
        <v>1.4629429788563354E-8</v>
      </c>
      <c r="M106" s="40">
        <f>Baseline!B$33 * (C106 * Baseline!B$58*Baseline!B$66/Baseline!B$73 + Baseline!B$59*Baseline!B$52/Baseline!B$74 + Baseline!B$68*Baseline!B$53/Baseline!B$75 + Baseline!B$60*Baseline!B$54/Baseline!B$76)</f>
        <v>1.0873380447690662E-7</v>
      </c>
      <c r="N106" s="1">
        <f>Baseline!B$33 * (C106 * Baseline!B$58*Baseline!B$57/Baseline!B$73 + Baseline!B$59*Baseline!B$67/Baseline!B$74 + Baseline!B$68*Baseline!B$55/Baseline!B$75 + Baseline!B$60*Baseline!B$56/Baseline!B$76)</f>
        <v>1.3929306693097234E-8</v>
      </c>
      <c r="O106" s="1">
        <f>Baseline!B$33 * (C106 * Baseline!B$58*Baseline!B$58/Baseline!B$73 + Baseline!B$59*Baseline!B$59/Baseline!B$74 + Baseline!B$68*Baseline!B$68/Baseline!B$75 + Baseline!B$60*Baseline!B$60/Baseline!B$76)</f>
        <v>1.3250170307150247E-6</v>
      </c>
      <c r="P106" s="40">
        <f>Baseline!B$33 * (C106 * Baseline!B$58*Baseline!B$61/Baseline!B$73 + Baseline!B$59*Baseline!B$62/Baseline!B$74 + Baseline!B$68*Baseline!B$63/Baseline!B$75 + Baseline!B$60*Baseline!B$69/Baseline!B$76)</f>
        <v>1.6489975584201304E-9</v>
      </c>
      <c r="Q106" s="40">
        <f>Baseline!B$33 * (C106 * Baseline!B$61*Baseline!B$66/Baseline!B$73 + Baseline!B$62*Baseline!B$52/Baseline!B$74 + Baseline!B$63*Baseline!B$53/Baseline!B$75 + Baseline!B$69*Baseline!B$54/Baseline!B$76)</f>
        <v>1.762815445844538E-9</v>
      </c>
      <c r="R106" s="40">
        <f>Baseline!B$33 * (C106 * Baseline!B$61*Baseline!B$57/Baseline!B$73 + Baseline!B$62*Baseline!B$67/Baseline!B$74 + Baseline!B$63*Baseline!B$55/Baseline!B$75 + Baseline!B$69*Baseline!B$56/Baseline!B$76)</f>
        <v>1.4629429788563354E-8</v>
      </c>
      <c r="S106" s="40">
        <f>Baseline!B$33 * (C106 * Baseline!B$61*Baseline!B$58/Baseline!B$73 + Baseline!B$62*Baseline!B$59/Baseline!B$74 + Baseline!B$63*Baseline!B$68/Baseline!B$75 + Baseline!B$69*Baseline!B$60/Baseline!B$76)</f>
        <v>1.6489975584201304E-9</v>
      </c>
      <c r="T106" s="40">
        <f>Baseline!B$33 * (C106 * Baseline!B$61*Baseline!B$61/Baseline!B$73 + Baseline!B$62*Baseline!B$62/Baseline!B$74 + Baseline!B$63*Baseline!B$63/Baseline!B$75 + Baseline!B$69*Baseline!B$69/Baseline!B$76)</f>
        <v>9.8551805719604201E-8</v>
      </c>
      <c r="U106" s="40"/>
      <c r="V106" s="40">
        <f>E106 * ( Baseline!B$87 * Baseline!B$7 )</f>
        <v>0.22391545884993255</v>
      </c>
      <c r="W106" s="40">
        <f>F106 * ( Baseline!D$87 * Baseline!B$11 )</f>
        <v>7.2845490259535394E-4</v>
      </c>
      <c r="X106" s="40">
        <f>G106 * ( Baseline!F$87 * Baseline!B$16 )</f>
        <v>3.7768436810316172E-3</v>
      </c>
      <c r="Y106" s="40">
        <f>H106 * ( Baseline!H$87 * Baseline!B$18 )</f>
        <v>6.1993541930976156E-4</v>
      </c>
      <c r="Z106" s="48">
        <f t="shared" si="0"/>
        <v>0.22904069285286929</v>
      </c>
      <c r="AA106" s="40">
        <f>I106 * ( Baseline!B$87 * Baseline!B$7 )</f>
        <v>4.0986605672781976E-4</v>
      </c>
      <c r="AB106" s="1">
        <f>J106 * ( Baseline!D$87 * Baseline!B$11 )</f>
        <v>3.3110913028866845E-2</v>
      </c>
      <c r="AC106" s="1">
        <f>K106 * ( Baseline!F$87 * Baseline!B$16 )</f>
        <v>4.8383126312984847E-4</v>
      </c>
      <c r="AD106" s="1">
        <f>L106 * ( Baseline!F$87 * Baseline!B$16 )</f>
        <v>5.0814987776654234E-4</v>
      </c>
      <c r="AE106" s="48">
        <f t="shared" si="1"/>
        <v>3.4512760226491052E-2</v>
      </c>
      <c r="AF106" s="48">
        <f>M106 * ( Baseline!B$87 * Baseline!B$7 )</f>
        <v>1.1285481566658138E-3</v>
      </c>
      <c r="AG106" s="48">
        <f>N106 * ( Baseline!D$87 * Baseline!B$11 )</f>
        <v>2.5694828875943017E-4</v>
      </c>
      <c r="AH106" s="48">
        <f>O106 * ( Baseline!F$87 * Baseline!B$16 )</f>
        <v>4.6024161701967957E-2</v>
      </c>
      <c r="AI106" s="48">
        <f>P106 * ( Baseline!H$87 * Baseline!B$18 )</f>
        <v>5.7990868824626268E-4</v>
      </c>
      <c r="AJ106" s="48">
        <f t="shared" si="2"/>
        <v>4.7989566835639465E-2</v>
      </c>
      <c r="AK106" s="48">
        <f>Q106 * ( Baseline!B$87 * Baseline!B$7 )</f>
        <v>1.8296261512420458E-5</v>
      </c>
      <c r="AL106" s="48">
        <f>R106 * ( Baseline!D$87 * Baseline!B$11 )</f>
        <v>2.6986317643220447E-4</v>
      </c>
      <c r="AM106" s="48">
        <f>S106 * ( Baseline!F$87 * Baseline!B$16 )</f>
        <v>5.7277550790364985E-5</v>
      </c>
      <c r="AN106" s="48">
        <f>T106 * ( Baseline!H$87 * Baseline!B$18 )</f>
        <v>3.4658055184697424E-2</v>
      </c>
      <c r="AO106" s="48">
        <f t="shared" si="3"/>
        <v>3.5003492173432411E-2</v>
      </c>
      <c r="AP106" s="48"/>
      <c r="AQ106" s="48">
        <f>V106 * ( (1-Baseline!B$88-Baseline!B$87) + (1-B106)*Baseline!B$88 )</f>
        <v>8.8052036092351488E-2</v>
      </c>
      <c r="AR106" s="48">
        <f>W106 * ( (1-Baseline!B$88-Baseline!B$87) + (1-B106)*Baseline!B$88 )</f>
        <v>2.8645604776204495E-4</v>
      </c>
      <c r="AS106" s="48">
        <f>X106 * ( (1-Baseline!B$88-Baseline!B$87) + (1-B106)*Baseline!B$88 )</f>
        <v>1.485197930618294E-3</v>
      </c>
      <c r="AT106" s="48">
        <f>Y106 * ( (1-Baseline!B$88-Baseline!B$87) + (1-B106)*Baseline!B$88 )</f>
        <v>2.4378207827345199E-4</v>
      </c>
      <c r="AU106" s="48">
        <f t="shared" si="4"/>
        <v>9.006747214900529E-2</v>
      </c>
      <c r="AV106" s="48">
        <f>AA106 * ( (1-Baseline!D$88-Baseline!D$87) + (1-B106)*Baseline!D$88 )</f>
        <v>2.8557179768535086E-4</v>
      </c>
      <c r="AW106" s="48">
        <f>AB106 * ( (1-Baseline!D$88-Baseline!D$87) + (1-B106)*Baseline!D$88 )</f>
        <v>2.3069836600145603E-2</v>
      </c>
      <c r="AX106" s="48">
        <f>AC106 * ( (1-Baseline!D$88-Baseline!D$87) + (1-B106)*Baseline!D$88 )</f>
        <v>3.3710662622672021E-4</v>
      </c>
      <c r="AY106" s="48">
        <f>AD106 * ( (1-Baseline!D$88-Baseline!D$87) + (1-B106)*Baseline!D$88 )</f>
        <v>3.5405047991995188E-4</v>
      </c>
      <c r="AZ106" s="48">
        <f t="shared" si="5"/>
        <v>2.4046565503977626E-2</v>
      </c>
      <c r="BA106" s="48">
        <f>AF106 * ( (1-Baseline!F$88-Baseline!F$87) + (1-Baseline!B$36)*Baseline!F$88 )</f>
        <v>8.1213936707773304E-4</v>
      </c>
      <c r="BB106" s="48">
        <f>AG106 * ( (1-Baseline!F$88-Baseline!F$87) + (1-Baseline!B$36)*Baseline!F$88 )</f>
        <v>1.8490821093652626E-4</v>
      </c>
      <c r="BC106" s="48">
        <f>AH106 * ( (1-Baseline!F$88-Baseline!F$87) + (1-Baseline!B$36)*Baseline!F$88 )</f>
        <v>3.3120459533910608E-2</v>
      </c>
      <c r="BD106" s="48">
        <f>AI106 * ( (1-Baseline!F$88-Baseline!F$87) + (1-Baseline!B$36)*Baseline!F$88 )</f>
        <v>4.1732084914003454E-4</v>
      </c>
      <c r="BE106" s="48">
        <f t="shared" si="6"/>
        <v>3.4534827961064905E-2</v>
      </c>
      <c r="BF106" s="48">
        <f>AK106 * ( (1-Baseline!H$88-Baseline!H$87) + (1-Baseline!B$36)*Baseline!H$88 )</f>
        <v>1.4496493921520976E-5</v>
      </c>
      <c r="BG106" s="48">
        <f>AL106 * ( (1-Baseline!H$88-Baseline!H$87) + (1-Baseline!B$36)*Baseline!H$88 )</f>
        <v>2.1381799195076422E-4</v>
      </c>
      <c r="BH106" s="48">
        <f>AM106 * ( (1-Baseline!H$88-Baseline!H$87) + (1-Baseline!B$36)*Baseline!H$88 )</f>
        <v>4.5382149042221978E-5</v>
      </c>
      <c r="BI106" s="48">
        <f>AN106 * ( (1-Baseline!H$88-Baseline!H$87) + (1-Baseline!B$36)*Baseline!H$88 )</f>
        <v>2.7460270283939461E-2</v>
      </c>
      <c r="BJ106" s="48">
        <f t="shared" si="7"/>
        <v>2.7733966918853967E-2</v>
      </c>
      <c r="BK106" s="48"/>
      <c r="BL106" s="48">
        <f t="shared" si="18"/>
        <v>0.97762304183113402</v>
      </c>
      <c r="BM106" s="48">
        <f t="shared" si="19"/>
        <v>3.1804606138844389E-3</v>
      </c>
      <c r="BN106" s="48">
        <f t="shared" si="20"/>
        <v>1.6489836954247158E-2</v>
      </c>
      <c r="BO106" s="48">
        <f t="shared" si="21"/>
        <v>2.7066606007343616E-3</v>
      </c>
      <c r="BP106" s="48">
        <f t="shared" si="8"/>
        <v>0.99999999999999989</v>
      </c>
      <c r="BQ106" s="48">
        <f t="shared" si="22"/>
        <v>1.1875783160722618E-2</v>
      </c>
      <c r="BR106" s="48">
        <f t="shared" si="23"/>
        <v>0.9593817710196304</v>
      </c>
      <c r="BS106" s="48">
        <f t="shared" si="24"/>
        <v>1.4018909526641476E-2</v>
      </c>
      <c r="BT106" s="48">
        <f t="shared" si="25"/>
        <v>1.4723536293005634E-2</v>
      </c>
      <c r="BU106" s="48">
        <f t="shared" si="9"/>
        <v>1</v>
      </c>
      <c r="BV106" s="48">
        <f t="shared" si="26"/>
        <v>2.3516531427153813E-2</v>
      </c>
      <c r="BW106" s="48">
        <f t="shared" si="27"/>
        <v>5.3542531367173638E-3</v>
      </c>
      <c r="BX106" s="48">
        <f t="shared" si="28"/>
        <v>0.95904515786935796</v>
      </c>
      <c r="BY106" s="48">
        <f t="shared" si="29"/>
        <v>1.2084057566770811E-2</v>
      </c>
      <c r="BZ106" s="48">
        <f t="shared" si="10"/>
        <v>0.99999999999999989</v>
      </c>
      <c r="CA106" s="48">
        <f t="shared" si="30"/>
        <v>5.226981759924882E-4</v>
      </c>
      <c r="CB106" s="48">
        <f t="shared" si="31"/>
        <v>7.7096072327614831E-3</v>
      </c>
      <c r="CC106" s="48">
        <f t="shared" si="32"/>
        <v>1.6363381832467147E-3</v>
      </c>
      <c r="CD106" s="48">
        <f t="shared" si="33"/>
        <v>0.99013135640799943</v>
      </c>
      <c r="CE106" s="48">
        <f t="shared" si="11"/>
        <v>1.0000000000000002</v>
      </c>
      <c r="CF106" s="48"/>
      <c r="CG106" s="48">
        <f t="shared" si="34"/>
        <v>0.97762304183113402</v>
      </c>
      <c r="CH106" s="48">
        <f t="shared" si="35"/>
        <v>3.1804606138844389E-3</v>
      </c>
      <c r="CI106" s="48">
        <f t="shared" si="36"/>
        <v>1.6489836954247158E-2</v>
      </c>
      <c r="CJ106" s="48">
        <f t="shared" si="37"/>
        <v>2.7066606007343616E-3</v>
      </c>
      <c r="CK106" s="48">
        <f t="shared" si="12"/>
        <v>0.99999999999999989</v>
      </c>
      <c r="CL106" s="48">
        <f t="shared" si="38"/>
        <v>1.1875783160722618E-2</v>
      </c>
      <c r="CM106" s="48">
        <f t="shared" si="39"/>
        <v>0.9593817710196304</v>
      </c>
      <c r="CN106" s="48">
        <f t="shared" si="40"/>
        <v>1.4018909526641476E-2</v>
      </c>
      <c r="CO106" s="48">
        <f t="shared" si="41"/>
        <v>1.4723536293005634E-2</v>
      </c>
      <c r="CP106" s="48">
        <f t="shared" si="13"/>
        <v>1</v>
      </c>
      <c r="CQ106" s="48">
        <f t="shared" si="42"/>
        <v>2.3516531427153813E-2</v>
      </c>
      <c r="CR106" s="48">
        <f t="shared" si="43"/>
        <v>5.3542531367173638E-3</v>
      </c>
      <c r="CS106" s="48">
        <f t="shared" si="44"/>
        <v>0.95904515786935796</v>
      </c>
      <c r="CT106" s="48">
        <f t="shared" si="45"/>
        <v>1.2084057566770811E-2</v>
      </c>
      <c r="CU106" s="48">
        <f t="shared" si="14"/>
        <v>0.99999999999999989</v>
      </c>
      <c r="CV106" s="48">
        <f t="shared" si="46"/>
        <v>5.226981759924882E-4</v>
      </c>
      <c r="CW106" s="48">
        <f t="shared" si="47"/>
        <v>7.7096072327614831E-3</v>
      </c>
      <c r="CX106" s="48">
        <f t="shared" si="48"/>
        <v>1.6363381832467147E-3</v>
      </c>
      <c r="CY106" s="48">
        <f t="shared" si="49"/>
        <v>0.99013135640799943</v>
      </c>
      <c r="CZ106" s="48">
        <f t="shared" si="15"/>
        <v>1.0000000000000002</v>
      </c>
      <c r="DA106" s="48"/>
      <c r="DB106" s="48">
        <f>(AQ106*Baseline!B$7 + AV106*Baseline!B$11 + BA106*Baseline!B$16 + BF106*Baseline!B$18)</f>
        <v>46702.289117799417</v>
      </c>
      <c r="DC106" s="48">
        <f>(AR106*Baseline!B$7 + AW106*Baseline!B$11 + BB106*Baseline!B$16 + BG106*Baseline!B$18)</f>
        <v>60023.819509457608</v>
      </c>
      <c r="DD106" s="48">
        <f>(AS106*Baseline!B$7 + AX106*Baseline!B$11 + BC106*Baseline!B$16 + BH106*Baseline!B$18)</f>
        <v>114481.18232243982</v>
      </c>
      <c r="DE106" s="48">
        <f>(AT106*Baseline!B$7 + AY106*Baseline!B$11 + BD106*Baseline!B$16 + BI106*Baseline!B$18)</f>
        <v>1259703.8026985968</v>
      </c>
      <c r="DF106" s="48">
        <f t="shared" si="16"/>
        <v>1480911.0936482938</v>
      </c>
      <c r="DG106" s="48"/>
      <c r="DH106" s="48">
        <f t="shared" si="50"/>
        <v>3.1536186958223224E-2</v>
      </c>
      <c r="DI106" s="48">
        <f t="shared" si="51"/>
        <v>4.0531683344734844E-2</v>
      </c>
      <c r="DJ106" s="48">
        <f t="shared" si="52"/>
        <v>7.7304561234942254E-2</v>
      </c>
      <c r="DK106" s="48">
        <f t="shared" si="53"/>
        <v>0.85062756846209964</v>
      </c>
      <c r="DL106" s="48">
        <f t="shared" si="17"/>
        <v>1</v>
      </c>
      <c r="DM106" s="48"/>
      <c r="DN106" s="48">
        <f>DH106 / (Baseline!B$7/Baseline!B$17)</f>
        <v>3.3662805342101301</v>
      </c>
      <c r="DO106" s="48">
        <f>DI106 / (Baseline!B$11/Baseline!B$17)</f>
        <v>0.97845423547254862</v>
      </c>
      <c r="DP106" s="48">
        <f>DJ106 / (Baseline!B$16/Baseline!B$17)</f>
        <v>1.1945890906746341</v>
      </c>
      <c r="DQ106" s="48">
        <f>DK106 / (Baseline!B$18/Baseline!B$17)</f>
        <v>0.96170956138281616</v>
      </c>
      <c r="DR106" s="71"/>
      <c r="DS106" s="48">
        <f>(AU106*Baseline!B$34)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2.6039652072350792E-2</v>
      </c>
      <c r="DT106" s="48">
        <f>(AZ106*Baseline!B$34) + (Baseline!D$88*(1-Baseline!D$89)*Baseline!B$35) + (Baseline!D$88*Baseline!D$89*((1-Baseline!D$90)*Baseline!B$40 + Baseline!D$90*Baseline!B$41))</f>
        <v>1.0020552825596647E-2</v>
      </c>
      <c r="DU106" s="48">
        <f>(BE106*Baseline!B$34) + (Baseline!F$88*(1-Baseline!F$89)*Baseline!B$35) + (Baseline!F$88*Baseline!F$89*((1-Baseline!F$90)*Baseline!B$40 + Baseline!F$90*Baseline!B$41))</f>
        <v>1.2910864194159738E-2</v>
      </c>
      <c r="DV106" s="48">
        <f>(BJ106*Baseline!B$34) + (Baseline!H$88*(1-Baseline!H$89)*Baseline!B$35) + (Baseline!H$88*Baseline!H$89*((1-Baseline!H$90)*Baseline!B$40 + Baseline!H$90*Baseline!B$41))</f>
        <v>9.3050950378280959E-3</v>
      </c>
      <c r="DW106" s="48">
        <f>( DS106*Baseline!B$7 + DT106*Baseline!B$11 + DU106*Baseline!B$16 + DV106*Baseline!B$18 ) / Baseline!B$17</f>
        <v>9.7248434390851887E-3</v>
      </c>
    </row>
    <row r="107" spans="1:127">
      <c r="A107" s="7" t="s">
        <v>311</v>
      </c>
      <c r="B107" s="1">
        <f>MIN( MAX( NORMINV( MCrands!B107, (B$5+B$4)/2, (B$5-B$4)/3.29 ), 0 ), 1 )</f>
        <v>0.48579189300251813</v>
      </c>
      <c r="C107" s="1">
        <f>MAX( NORMINV( MCrands!C107, (C$5+C$4)/2, (C$5-C$4)/3.29 ), 0 )</f>
        <v>2.3207974492273737</v>
      </c>
      <c r="D107" s="40"/>
      <c r="E107" s="40">
        <f>Baseline!B$33 * (C107 * Baseline!B$66*Baseline!B$66/Baseline!B$73 + Baseline!B$52*Baseline!B$52/Baseline!B$74 + Baseline!B$53*Baseline!B$53/Baseline!B$75 + Baseline!B$54*Baseline!B$54/Baseline!B$76)</f>
        <v>1.9429037261864357E-5</v>
      </c>
      <c r="F107" s="40">
        <f>Baseline!B$33 * (C107 * Baseline!B$66*Baseline!B$57/Baseline!B$73 + Baseline!B$52*Baseline!B$67/Baseline!B$74 + Baseline!B$53*Baseline!B$55/Baseline!B$75 + Baseline!B$54*Baseline!B$56/Baseline!B$76)</f>
        <v>3.9203095467772493E-8</v>
      </c>
      <c r="G107" s="1">
        <f>Baseline!B$33 * (C107 * Baseline!B$66*Baseline!B$58/Baseline!B$73 + Baseline!B$52*Baseline!B$59/Baseline!B$74 + Baseline!B$53*Baseline!B$68/Baseline!B$75 + Baseline!B$54*Baseline!B$60/Baseline!B$76)</f>
        <v>1.0802865223359185E-7</v>
      </c>
      <c r="H107" s="40">
        <f>Baseline!B$33 * (C107 * Baseline!B$66*Baseline!B$61/Baseline!B$73 + Baseline!B$52*Baseline!B$62/Baseline!B$74 + Baseline!B$53*Baseline!B$63/Baseline!B$75 + Baseline!B$54*Baseline!B$69/Baseline!B$76)</f>
        <v>1.6923002215130612E-9</v>
      </c>
      <c r="I107" s="40">
        <f>Baseline!B$33 * (C107 * Baseline!B$57*Baseline!B$66/Baseline!B$73 + Baseline!B$67*Baseline!B$52/Baseline!B$74 + Baseline!B$55*Baseline!B$53/Baseline!B$75 + Baseline!B$56*Baseline!B$54/Baseline!B$76)</f>
        <v>3.9203095467772493E-8</v>
      </c>
      <c r="J107" s="1">
        <f>Baseline!B$33 * (C107 * Baseline!B$57*Baseline!B$57/Baseline!B$73 + Baseline!B$67*Baseline!B$67/Baseline!B$74 + Baseline!B$55*Baseline!B$55/Baseline!B$75 + Baseline!B$56*Baseline!B$56/Baseline!B$76)</f>
        <v>1.794960592411928E-6</v>
      </c>
      <c r="K107" s="40">
        <f>Baseline!B$33 * (C107 * Baseline!B$57*Baseline!B$58/Baseline!B$73 + Baseline!B$67*Baseline!B$59/Baseline!B$74 + Baseline!B$55*Baseline!B$68/Baseline!B$75 + Baseline!B$56*Baseline!B$60/Baseline!B$76)</f>
        <v>1.3929212389888501E-8</v>
      </c>
      <c r="L107" s="1">
        <f>Baseline!B$33 * (C107 * Baseline!B$57*Baseline!B$61/Baseline!B$73 + Baseline!B$67*Baseline!B$62/Baseline!B$74 + Baseline!B$55*Baseline!B$63/Baseline!B$75 + Baseline!B$56*Baseline!B$69/Baseline!B$76)</f>
        <v>1.462942035824248E-8</v>
      </c>
      <c r="M107" s="40">
        <f>Baseline!B$33 * (C107 * Baseline!B$58*Baseline!B$66/Baseline!B$73 + Baseline!B$59*Baseline!B$52/Baseline!B$74 + Baseline!B$68*Baseline!B$53/Baseline!B$75 + Baseline!B$60*Baseline!B$54/Baseline!B$76)</f>
        <v>1.0802865223359185E-7</v>
      </c>
      <c r="N107" s="1">
        <f>Baseline!B$33 * (C107 * Baseline!B$58*Baseline!B$57/Baseline!B$73 + Baseline!B$59*Baseline!B$67/Baseline!B$74 + Baseline!B$68*Baseline!B$55/Baseline!B$75 + Baseline!B$60*Baseline!B$56/Baseline!B$76)</f>
        <v>1.3929212389888501E-8</v>
      </c>
      <c r="O107" s="1">
        <f>Baseline!B$33 * (C107 * Baseline!B$58*Baseline!B$58/Baseline!B$73 + Baseline!B$59*Baseline!B$59/Baseline!B$74 + Baseline!B$68*Baseline!B$68/Baseline!B$75 + Baseline!B$60*Baseline!B$60/Baseline!B$76)</f>
        <v>1.3250167988863035E-6</v>
      </c>
      <c r="P107" s="40">
        <f>Baseline!B$33 * (C107 * Baseline!B$58*Baseline!B$61/Baseline!B$73 + Baseline!B$59*Baseline!B$62/Baseline!B$74 + Baseline!B$68*Baseline!B$63/Baseline!B$75 + Baseline!B$60*Baseline!B$69/Baseline!B$76)</f>
        <v>1.6489743755479831E-9</v>
      </c>
      <c r="Q107" s="40">
        <f>Baseline!B$33 * (C107 * Baseline!B$61*Baseline!B$66/Baseline!B$73 + Baseline!B$62*Baseline!B$52/Baseline!B$74 + Baseline!B$63*Baseline!B$53/Baseline!B$75 + Baseline!B$69*Baseline!B$54/Baseline!B$76)</f>
        <v>1.6923002215130612E-9</v>
      </c>
      <c r="R107" s="40">
        <f>Baseline!B$33 * (C107 * Baseline!B$61*Baseline!B$57/Baseline!B$73 + Baseline!B$62*Baseline!B$67/Baseline!B$74 + Baseline!B$63*Baseline!B$55/Baseline!B$75 + Baseline!B$69*Baseline!B$56/Baseline!B$76)</f>
        <v>1.462942035824248E-8</v>
      </c>
      <c r="S107" s="40">
        <f>Baseline!B$33 * (C107 * Baseline!B$61*Baseline!B$58/Baseline!B$73 + Baseline!B$62*Baseline!B$59/Baseline!B$74 + Baseline!B$63*Baseline!B$68/Baseline!B$75 + Baseline!B$69*Baseline!B$60/Baseline!B$76)</f>
        <v>1.6489743755479831E-9</v>
      </c>
      <c r="T107" s="40">
        <f>Baseline!B$33 * (C107 * Baseline!B$61*Baseline!B$61/Baseline!B$73 + Baseline!B$62*Baseline!B$62/Baseline!B$74 + Baseline!B$63*Baseline!B$63/Baseline!B$75 + Baseline!B$69*Baseline!B$69/Baseline!B$76)</f>
        <v>9.8551803401316979E-8</v>
      </c>
      <c r="U107" s="40"/>
      <c r="V107" s="40">
        <f>E107 * ( Baseline!B$87 * Baseline!B$7 )</f>
        <v>0.20165397774089017</v>
      </c>
      <c r="W107" s="40">
        <f>F107 * ( Baseline!D$87 * Baseline!B$11 )</f>
        <v>7.2316365174933958E-4</v>
      </c>
      <c r="X107" s="40">
        <f>G107 * ( Baseline!F$87 * Baseline!B$16 )</f>
        <v>3.7523503801015069E-3</v>
      </c>
      <c r="Y107" s="40">
        <f>H107 * ( Baseline!H$87 * Baseline!B$18 )</f>
        <v>5.9513708590129024E-4</v>
      </c>
      <c r="Z107" s="48">
        <f t="shared" si="0"/>
        <v>0.20672462885864229</v>
      </c>
      <c r="AA107" s="40">
        <f>I107 * ( Baseline!B$87 * Baseline!B$7 )</f>
        <v>4.0688892786001072E-4</v>
      </c>
      <c r="AB107" s="1">
        <f>J107 * ( Baseline!D$87 * Baseline!B$11 )</f>
        <v>3.3110912321243864E-2</v>
      </c>
      <c r="AC107" s="1">
        <f>K107 * ( Baseline!F$87 * Baseline!B$16 )</f>
        <v>4.8382798752959042E-4</v>
      </c>
      <c r="AD107" s="1">
        <f>L107 * ( Baseline!F$87 * Baseline!B$16 )</f>
        <v>5.0814955020651647E-4</v>
      </c>
      <c r="AE107" s="48">
        <f t="shared" si="1"/>
        <v>3.4509778786839987E-2</v>
      </c>
      <c r="AF107" s="48">
        <f>M107 * ( Baseline!B$87 * Baseline!B$7 )</f>
        <v>1.1212293815324498E-3</v>
      </c>
      <c r="AG107" s="48">
        <f>N107 * ( Baseline!D$87 * Baseline!B$11 )</f>
        <v>2.569465491862667E-4</v>
      </c>
      <c r="AH107" s="48">
        <f>O107 * ( Baseline!F$87 * Baseline!B$16 )</f>
        <v>4.6024153649450665E-2</v>
      </c>
      <c r="AI107" s="48">
        <f>P107 * ( Baseline!H$87 * Baseline!B$18 )</f>
        <v>5.7990053544524234E-4</v>
      </c>
      <c r="AJ107" s="48">
        <f t="shared" si="2"/>
        <v>4.798223011561463E-2</v>
      </c>
      <c r="AK107" s="48">
        <f>Q107 * ( Baseline!B$87 * Baseline!B$7 )</f>
        <v>1.7564383999084063E-5</v>
      </c>
      <c r="AL107" s="48">
        <f>R107 * ( Baseline!D$87 * Baseline!B$11 )</f>
        <v>2.6986300247488815E-4</v>
      </c>
      <c r="AM107" s="48">
        <f>S107 * ( Baseline!F$87 * Baseline!B$16 )</f>
        <v>5.7276745538634861E-5</v>
      </c>
      <c r="AN107" s="48">
        <f>T107 * ( Baseline!H$87 * Baseline!B$18 )</f>
        <v>3.4658054369417317E-2</v>
      </c>
      <c r="AO107" s="48">
        <f t="shared" si="3"/>
        <v>3.5002758501429927E-2</v>
      </c>
      <c r="AP107" s="48"/>
      <c r="AQ107" s="48">
        <f>V107 * ( (1-Baseline!B$88-Baseline!B$87) + (1-B107)*Baseline!B$88 )</f>
        <v>0.11015252047260624</v>
      </c>
      <c r="AR107" s="48">
        <f>W107 * ( (1-Baseline!B$88-Baseline!B$87) + (1-B107)*Baseline!B$88 )</f>
        <v>3.9502468459471003E-4</v>
      </c>
      <c r="AS107" s="48">
        <f>X107 * ( (1-Baseline!B$88-Baseline!B$87) + (1-B107)*Baseline!B$88 )</f>
        <v>2.0497034409885104E-3</v>
      </c>
      <c r="AT107" s="48">
        <f>Y107 * ( (1-Baseline!B$88-Baseline!B$87) + (1-B107)*Baseline!B$88 )</f>
        <v>3.2509078557817146E-4</v>
      </c>
      <c r="AU107" s="48">
        <f t="shared" si="4"/>
        <v>0.11292233938376763</v>
      </c>
      <c r="AV107" s="48">
        <f>AA107 * ( (1-Baseline!D$88-Baseline!D$87) + (1-B107)*Baseline!D$88 )</f>
        <v>3.1483585461504796E-4</v>
      </c>
      <c r="AW107" s="48">
        <f>AB107 * ( (1-Baseline!D$88-Baseline!D$87) + (1-B107)*Baseline!D$88 )</f>
        <v>2.5620019774362752E-2</v>
      </c>
      <c r="AX107" s="48">
        <f>AC107 * ( (1-Baseline!D$88-Baseline!D$87) + (1-B107)*Baseline!D$88 )</f>
        <v>3.7436850086263579E-4</v>
      </c>
      <c r="AY107" s="48">
        <f>AD107 * ( (1-Baseline!D$88-Baseline!D$87) + (1-B107)*Baseline!D$88 )</f>
        <v>3.9318764153386572E-4</v>
      </c>
      <c r="AZ107" s="48">
        <f t="shared" si="5"/>
        <v>2.6702411771374304E-2</v>
      </c>
      <c r="BA107" s="48">
        <f>AF107 * ( (1-Baseline!F$88-Baseline!F$87) + (1-Baseline!B$36)*Baseline!F$88 )</f>
        <v>8.0687254229096E-4</v>
      </c>
      <c r="BB107" s="48">
        <f>AG107 * ( (1-Baseline!F$88-Baseline!F$87) + (1-Baseline!B$36)*Baseline!F$88 )</f>
        <v>1.8490695908401149E-4</v>
      </c>
      <c r="BC107" s="48">
        <f>AH107 * ( (1-Baseline!F$88-Baseline!F$87) + (1-Baseline!B$36)*Baseline!F$88 )</f>
        <v>3.3120453739061487E-2</v>
      </c>
      <c r="BD107" s="48">
        <f>AI107 * ( (1-Baseline!F$88-Baseline!F$87) + (1-Baseline!B$36)*Baseline!F$88 )</f>
        <v>4.1731498212353068E-4</v>
      </c>
      <c r="BE107" s="48">
        <f t="shared" si="6"/>
        <v>3.4529548222559991E-2</v>
      </c>
      <c r="BF107" s="48">
        <f>AK107 * ( (1-Baseline!H$88-Baseline!H$87) + (1-Baseline!B$36)*Baseline!H$88 )</f>
        <v>1.3916612730154284E-5</v>
      </c>
      <c r="BG107" s="48">
        <f>AL107 * ( (1-Baseline!H$88-Baseline!H$87) + (1-Baseline!B$36)*Baseline!H$88 )</f>
        <v>2.1381785412090336E-4</v>
      </c>
      <c r="BH107" s="48">
        <f>AM107 * ( (1-Baseline!H$88-Baseline!H$87) + (1-Baseline!B$36)*Baseline!H$88 )</f>
        <v>4.5381511025171165E-5</v>
      </c>
      <c r="BI107" s="48">
        <f>AN107 * ( (1-Baseline!H$88-Baseline!H$87) + (1-Baseline!B$36)*Baseline!H$88 )</f>
        <v>2.7460269637976726E-2</v>
      </c>
      <c r="BJ107" s="48">
        <f t="shared" si="7"/>
        <v>2.7733385615852955E-2</v>
      </c>
      <c r="BK107" s="48"/>
      <c r="BL107" s="48">
        <f t="shared" si="18"/>
        <v>0.97547147069147999</v>
      </c>
      <c r="BM107" s="48">
        <f t="shared" si="19"/>
        <v>3.498197847745741E-3</v>
      </c>
      <c r="BN107" s="48">
        <f t="shared" si="20"/>
        <v>1.8151443303194188E-2</v>
      </c>
      <c r="BO107" s="48">
        <f t="shared" si="21"/>
        <v>2.8788881575801174E-3</v>
      </c>
      <c r="BP107" s="48">
        <f t="shared" si="8"/>
        <v>1</v>
      </c>
      <c r="BQ107" s="48">
        <f t="shared" si="22"/>
        <v>1.1790540019780549E-2</v>
      </c>
      <c r="BR107" s="48">
        <f t="shared" si="23"/>
        <v>0.95946463539402438</v>
      </c>
      <c r="BS107" s="48">
        <f t="shared" si="24"/>
        <v>1.4020025759020343E-2</v>
      </c>
      <c r="BT107" s="48">
        <f t="shared" si="25"/>
        <v>1.4724798827174604E-2</v>
      </c>
      <c r="BU107" s="48">
        <f t="shared" si="9"/>
        <v>0.99999999999999989</v>
      </c>
      <c r="BV107" s="48">
        <f t="shared" si="26"/>
        <v>2.3367596271178181E-2</v>
      </c>
      <c r="BW107" s="48">
        <f t="shared" si="27"/>
        <v>5.3550355739436506E-3</v>
      </c>
      <c r="BX107" s="48">
        <f t="shared" si="28"/>
        <v>0.95919163278893205</v>
      </c>
      <c r="BY107" s="48">
        <f t="shared" si="29"/>
        <v>1.2085735365945987E-2</v>
      </c>
      <c r="BZ107" s="48">
        <f t="shared" si="10"/>
        <v>0.99999999999999989</v>
      </c>
      <c r="CA107" s="48">
        <f t="shared" si="30"/>
        <v>5.0179999380238916E-4</v>
      </c>
      <c r="CB107" s="48">
        <f t="shared" si="31"/>
        <v>7.7097638594359284E-3</v>
      </c>
      <c r="CC107" s="48">
        <f t="shared" si="32"/>
        <v>1.6363494761789988E-3</v>
      </c>
      <c r="CD107" s="48">
        <f t="shared" si="33"/>
        <v>0.99015208667058263</v>
      </c>
      <c r="CE107" s="48">
        <f t="shared" si="11"/>
        <v>1</v>
      </c>
      <c r="CF107" s="48"/>
      <c r="CG107" s="48">
        <f t="shared" si="34"/>
        <v>0.97547147069147999</v>
      </c>
      <c r="CH107" s="48">
        <f t="shared" si="35"/>
        <v>3.498197847745741E-3</v>
      </c>
      <c r="CI107" s="48">
        <f t="shared" si="36"/>
        <v>1.8151443303194188E-2</v>
      </c>
      <c r="CJ107" s="48">
        <f t="shared" si="37"/>
        <v>2.8788881575801174E-3</v>
      </c>
      <c r="CK107" s="48">
        <f t="shared" si="12"/>
        <v>1</v>
      </c>
      <c r="CL107" s="48">
        <f t="shared" si="38"/>
        <v>1.1790540019780549E-2</v>
      </c>
      <c r="CM107" s="48">
        <f t="shared" si="39"/>
        <v>0.95946463539402438</v>
      </c>
      <c r="CN107" s="48">
        <f t="shared" si="40"/>
        <v>1.4020025759020343E-2</v>
      </c>
      <c r="CO107" s="48">
        <f t="shared" si="41"/>
        <v>1.4724798827174604E-2</v>
      </c>
      <c r="CP107" s="48">
        <f t="shared" si="13"/>
        <v>0.99999999999999989</v>
      </c>
      <c r="CQ107" s="48">
        <f t="shared" si="42"/>
        <v>2.3367596271178181E-2</v>
      </c>
      <c r="CR107" s="48">
        <f t="shared" si="43"/>
        <v>5.3550355739436506E-3</v>
      </c>
      <c r="CS107" s="48">
        <f t="shared" si="44"/>
        <v>0.95919163278893205</v>
      </c>
      <c r="CT107" s="48">
        <f t="shared" si="45"/>
        <v>1.2085735365945987E-2</v>
      </c>
      <c r="CU107" s="48">
        <f t="shared" si="14"/>
        <v>0.99999999999999989</v>
      </c>
      <c r="CV107" s="48">
        <f t="shared" si="46"/>
        <v>5.0179999380238916E-4</v>
      </c>
      <c r="CW107" s="48">
        <f t="shared" si="47"/>
        <v>7.7097638594359284E-3</v>
      </c>
      <c r="CX107" s="48">
        <f t="shared" si="48"/>
        <v>1.6363494761789988E-3</v>
      </c>
      <c r="CY107" s="48">
        <f t="shared" si="49"/>
        <v>0.99015208667058263</v>
      </c>
      <c r="CZ107" s="48">
        <f t="shared" si="15"/>
        <v>1</v>
      </c>
      <c r="DA107" s="48"/>
      <c r="DB107" s="48">
        <f>(AQ107*Baseline!B$7 + AV107*Baseline!B$11 + BA107*Baseline!B$16 + BF107*Baseline!B$18)</f>
        <v>57439.584295899651</v>
      </c>
      <c r="DC107" s="48">
        <f>(AR107*Baseline!B$7 + AW107*Baseline!B$11 + BB107*Baseline!B$16 + BG107*Baseline!B$18)</f>
        <v>65545.470320035965</v>
      </c>
      <c r="DD107" s="48">
        <f>(AS107*Baseline!B$7 + AX107*Baseline!B$11 + BC107*Baseline!B$16 + BH107*Baseline!B$18)</f>
        <v>114834.8289681004</v>
      </c>
      <c r="DE107" s="48">
        <f>(AT107*Baseline!B$7 + AY107*Baseline!B$11 + BD107*Baseline!B$16 + BI107*Baseline!B$18)</f>
        <v>1259827.1199433468</v>
      </c>
      <c r="DF107" s="48">
        <f t="shared" si="16"/>
        <v>1497647.0035273829</v>
      </c>
      <c r="DG107" s="48"/>
      <c r="DH107" s="48">
        <f t="shared" si="50"/>
        <v>3.8353219524102249E-2</v>
      </c>
      <c r="DI107" s="48">
        <f t="shared" si="51"/>
        <v>4.3765633801328231E-2</v>
      </c>
      <c r="DJ107" s="48">
        <f t="shared" si="52"/>
        <v>7.6676832856896082E-2</v>
      </c>
      <c r="DK107" s="48">
        <f t="shared" si="53"/>
        <v>0.84120431381767347</v>
      </c>
      <c r="DL107" s="48">
        <f t="shared" si="17"/>
        <v>1</v>
      </c>
      <c r="DM107" s="48"/>
      <c r="DN107" s="48">
        <f>DH107 / (Baseline!B$7/Baseline!B$17)</f>
        <v>4.0939539228158912</v>
      </c>
      <c r="DO107" s="48">
        <f>DI107 / (Baseline!B$11/Baseline!B$17)</f>
        <v>1.0565233473485356</v>
      </c>
      <c r="DP107" s="48">
        <f>DJ107 / (Baseline!B$16/Baseline!B$17)</f>
        <v>1.1848887901963501</v>
      </c>
      <c r="DQ107" s="48">
        <f>DK107 / (Baseline!B$18/Baseline!B$17)</f>
        <v>0.95105574010204785</v>
      </c>
      <c r="DR107" s="71"/>
      <c r="DS107" s="48">
        <f>(AU107*Baseline!B$34)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2.9467882157565142E-2</v>
      </c>
      <c r="DT107" s="48">
        <f>(AZ107*Baseline!B$34) + (Baseline!D$88*(1-Baseline!D$89)*Baseline!B$35) + (Baseline!D$88*Baseline!D$89*((1-Baseline!D$90)*Baseline!B$40 + Baseline!D$90*Baseline!B$41))</f>
        <v>1.0418929765706148E-2</v>
      </c>
      <c r="DU107" s="48">
        <f>(BE107*Baseline!B$34) + (Baseline!F$88*(1-Baseline!F$89)*Baseline!B$35) + (Baseline!F$88*Baseline!F$89*((1-Baseline!F$90)*Baseline!B$40 + Baseline!F$90*Baseline!B$41))</f>
        <v>1.2910072233384001E-2</v>
      </c>
      <c r="DV107" s="48">
        <f>(BJ107*Baseline!B$34) + (Baseline!H$88*(1-Baseline!H$89)*Baseline!B$35) + (Baseline!H$88*Baseline!H$89*((1-Baseline!H$90)*Baseline!B$40 + Baseline!H$90*Baseline!B$41))</f>
        <v>9.305007842377944E-3</v>
      </c>
      <c r="DW107" s="48">
        <f>( DS107*Baseline!B$7 + DT107*Baseline!B$11 + DU107*Baseline!B$16 + DV107*Baseline!B$18 ) / Baseline!B$17</f>
        <v>9.7733340577275864E-3</v>
      </c>
    </row>
    <row r="108" spans="1:127">
      <c r="A108" s="7" t="s">
        <v>315</v>
      </c>
      <c r="B108" s="1">
        <f>MIN( MAX( NORMINV( MCrands!B108, (B$5+B$4)/2, (B$5-B$4)/3.29 ), 0 ), 1 )</f>
        <v>0.47995603953409327</v>
      </c>
      <c r="C108" s="1">
        <f>MAX( NORMINV( MCrands!C108, (C$5+C$4)/2, (C$5-C$4)/3.29 ), 0 )</f>
        <v>1.9917712872842219</v>
      </c>
      <c r="D108" s="40"/>
      <c r="E108" s="40">
        <f>Baseline!B$33 * (C108 * Baseline!B$66*Baseline!B$66/Baseline!B$73 + Baseline!B$52*Baseline!B$52/Baseline!B$74 + Baseline!B$53*Baseline!B$53/Baseline!B$75 + Baseline!B$54*Baseline!B$54/Baseline!B$76)</f>
        <v>1.6675732278822329E-5</v>
      </c>
      <c r="F108" s="40">
        <f>Baseline!B$33 * (C108 * Baseline!B$66*Baseline!B$57/Baseline!B$73 + Baseline!B$52*Baseline!B$67/Baseline!B$74 + Baseline!B$53*Baseline!B$55/Baseline!B$75 + Baseline!B$54*Baseline!B$56/Baseline!B$76)</f>
        <v>3.8834883500799306E-8</v>
      </c>
      <c r="G108" s="1">
        <f>Baseline!B$33 * (C108 * Baseline!B$66*Baseline!B$58/Baseline!B$73 + Baseline!B$52*Baseline!B$59/Baseline!B$74 + Baseline!B$53*Baseline!B$68/Baseline!B$75 + Baseline!B$54*Baseline!B$60/Baseline!B$76)</f>
        <v>1.0712346448144943E-7</v>
      </c>
      <c r="H108" s="40">
        <f>Baseline!B$33 * (C108 * Baseline!B$66*Baseline!B$61/Baseline!B$73 + Baseline!B$52*Baseline!B$62/Baseline!B$74 + Baseline!B$53*Baseline!B$63/Baseline!B$75 + Baseline!B$54*Baseline!B$69/Baseline!B$76)</f>
        <v>1.6017814462988187E-9</v>
      </c>
      <c r="I108" s="40">
        <f>Baseline!B$33 * (C108 * Baseline!B$57*Baseline!B$66/Baseline!B$73 + Baseline!B$67*Baseline!B$52/Baseline!B$74 + Baseline!B$55*Baseline!B$53/Baseline!B$75 + Baseline!B$56*Baseline!B$54/Baseline!B$76)</f>
        <v>3.8834883500799306E-8</v>
      </c>
      <c r="J108" s="1">
        <f>Baseline!B$33 * (C108 * Baseline!B$57*Baseline!B$57/Baseline!B$73 + Baseline!B$67*Baseline!B$67/Baseline!B$74 + Baseline!B$55*Baseline!B$55/Baseline!B$75 + Baseline!B$56*Baseline!B$56/Baseline!B$76)</f>
        <v>1.7949605431692707E-6</v>
      </c>
      <c r="K108" s="40">
        <f>Baseline!B$33 * (C108 * Baseline!B$57*Baseline!B$58/Baseline!B$73 + Baseline!B$67*Baseline!B$59/Baseline!B$74 + Baseline!B$55*Baseline!B$68/Baseline!B$75 + Baseline!B$56*Baseline!B$60/Baseline!B$76)</f>
        <v>1.3929091335023622E-8</v>
      </c>
      <c r="L108" s="1">
        <f>Baseline!B$33 * (C108 * Baseline!B$57*Baseline!B$61/Baseline!B$73 + Baseline!B$67*Baseline!B$62/Baseline!B$74 + Baseline!B$55*Baseline!B$63/Baseline!B$75 + Baseline!B$56*Baseline!B$69/Baseline!B$76)</f>
        <v>1.4629408252755992E-8</v>
      </c>
      <c r="M108" s="40">
        <f>Baseline!B$33 * (C108 * Baseline!B$58*Baseline!B$66/Baseline!B$73 + Baseline!B$59*Baseline!B$52/Baseline!B$74 + Baseline!B$68*Baseline!B$53/Baseline!B$75 + Baseline!B$60*Baseline!B$54/Baseline!B$76)</f>
        <v>1.0712346448144943E-7</v>
      </c>
      <c r="N108" s="1">
        <f>Baseline!B$33 * (C108 * Baseline!B$58*Baseline!B$57/Baseline!B$73 + Baseline!B$59*Baseline!B$67/Baseline!B$74 + Baseline!B$68*Baseline!B$55/Baseline!B$75 + Baseline!B$60*Baseline!B$56/Baseline!B$76)</f>
        <v>1.3929091335023622E-8</v>
      </c>
      <c r="O108" s="1">
        <f>Baseline!B$33 * (C108 * Baseline!B$58*Baseline!B$58/Baseline!B$73 + Baseline!B$59*Baseline!B$59/Baseline!B$74 + Baseline!B$68*Baseline!B$68/Baseline!B$75 + Baseline!B$60*Baseline!B$60/Baseline!B$76)</f>
        <v>1.325016501293094E-6</v>
      </c>
      <c r="P108" s="40">
        <f>Baseline!B$33 * (C108 * Baseline!B$58*Baseline!B$61/Baseline!B$73 + Baseline!B$59*Baseline!B$62/Baseline!B$74 + Baseline!B$68*Baseline!B$63/Baseline!B$75 + Baseline!B$60*Baseline!B$69/Baseline!B$76)</f>
        <v>1.6489446162270334E-9</v>
      </c>
      <c r="Q108" s="40">
        <f>Baseline!B$33 * (C108 * Baseline!B$61*Baseline!B$66/Baseline!B$73 + Baseline!B$62*Baseline!B$52/Baseline!B$74 + Baseline!B$63*Baseline!B$53/Baseline!B$75 + Baseline!B$69*Baseline!B$54/Baseline!B$76)</f>
        <v>1.6017814462988187E-9</v>
      </c>
      <c r="R108" s="40">
        <f>Baseline!B$33 * (C108 * Baseline!B$61*Baseline!B$57/Baseline!B$73 + Baseline!B$62*Baseline!B$67/Baseline!B$74 + Baseline!B$63*Baseline!B$55/Baseline!B$75 + Baseline!B$69*Baseline!B$56/Baseline!B$76)</f>
        <v>1.4629408252755992E-8</v>
      </c>
      <c r="S108" s="40">
        <f>Baseline!B$33 * (C108 * Baseline!B$61*Baseline!B$58/Baseline!B$73 + Baseline!B$62*Baseline!B$59/Baseline!B$74 + Baseline!B$63*Baseline!B$68/Baseline!B$75 + Baseline!B$69*Baseline!B$60/Baseline!B$76)</f>
        <v>1.6489446162270334E-9</v>
      </c>
      <c r="T108" s="40">
        <f>Baseline!B$33 * (C108 * Baseline!B$61*Baseline!B$61/Baseline!B$73 + Baseline!B$62*Baseline!B$62/Baseline!B$74 + Baseline!B$63*Baseline!B$63/Baseline!B$75 + Baseline!B$69*Baseline!B$69/Baseline!B$76)</f>
        <v>9.8551800425384893E-8</v>
      </c>
      <c r="U108" s="40"/>
      <c r="V108" s="40">
        <f>E108 * ( Baseline!B$87 * Baseline!B$7 )</f>
        <v>0.17307742532189696</v>
      </c>
      <c r="W108" s="40">
        <f>F108 * ( Baseline!D$87 * Baseline!B$11 )</f>
        <v>7.1637139446769119E-4</v>
      </c>
      <c r="X108" s="40">
        <f>G108 * ( Baseline!F$87 * Baseline!B$16 )</f>
        <v>3.7209088917964377E-3</v>
      </c>
      <c r="Y108" s="40">
        <f>H108 * ( Baseline!H$87 * Baseline!B$18 )</f>
        <v>5.6330403440396615E-4</v>
      </c>
      <c r="Z108" s="48">
        <f t="shared" si="0"/>
        <v>0.17807800964256507</v>
      </c>
      <c r="AA108" s="40">
        <f>I108 * ( Baseline!B$87 * Baseline!B$7 )</f>
        <v>4.0306725585479602E-4</v>
      </c>
      <c r="AB108" s="1">
        <f>J108 * ( Baseline!D$87 * Baseline!B$11 )</f>
        <v>3.3110911412884476E-2</v>
      </c>
      <c r="AC108" s="1">
        <f>K108 * ( Baseline!F$87 * Baseline!B$16 )</f>
        <v>4.8382378271671114E-4</v>
      </c>
      <c r="AD108" s="1">
        <f>L108 * ( Baseline!F$87 * Baseline!B$16 )</f>
        <v>5.0814912972522855E-4</v>
      </c>
      <c r="AE108" s="48">
        <f t="shared" si="1"/>
        <v>3.4505951581181214E-2</v>
      </c>
      <c r="AF108" s="48">
        <f>M108 * ( Baseline!B$87 * Baseline!B$7 )</f>
        <v>1.1118344378529637E-3</v>
      </c>
      <c r="AG108" s="48">
        <f>N108 * ( Baseline!D$87 * Baseline!B$11 )</f>
        <v>2.5694431613611842E-4</v>
      </c>
      <c r="AH108" s="48">
        <f>O108 * ( Baseline!F$87 * Baseline!B$16 )</f>
        <v>4.6024143312619004E-2</v>
      </c>
      <c r="AI108" s="48">
        <f>P108 * ( Baseline!H$87 * Baseline!B$18 )</f>
        <v>5.7989006988167196E-4</v>
      </c>
      <c r="AJ108" s="48">
        <f t="shared" si="2"/>
        <v>4.7972812136489754E-2</v>
      </c>
      <c r="AK108" s="48">
        <f>Q108 * ( Baseline!B$87 * Baseline!B$7 )</f>
        <v>1.6624889631135441E-5</v>
      </c>
      <c r="AL108" s="48">
        <f>R108 * ( Baseline!D$87 * Baseline!B$11 )</f>
        <v>2.6986277916987331E-4</v>
      </c>
      <c r="AM108" s="48">
        <f>S108 * ( Baseline!F$87 * Baseline!B$16 )</f>
        <v>5.7275711855468699E-5</v>
      </c>
      <c r="AN108" s="48">
        <f>T108 * ( Baseline!H$87 * Baseline!B$18 )</f>
        <v>3.4658053322860968E-2</v>
      </c>
      <c r="AO108" s="48">
        <f t="shared" si="3"/>
        <v>3.5001816703517444E-2</v>
      </c>
      <c r="AP108" s="48"/>
      <c r="AQ108" s="48">
        <f>V108 * ( (1-Baseline!B$88-Baseline!B$87) + (1-B108)*Baseline!B$88 )</f>
        <v>9.544166394468101E-2</v>
      </c>
      <c r="AR108" s="48">
        <f>W108 * ( (1-Baseline!B$88-Baseline!B$87) + (1-B108)*Baseline!B$88 )</f>
        <v>3.9503521480751901E-4</v>
      </c>
      <c r="AS108" s="48">
        <f>X108 * ( (1-Baseline!B$88-Baseline!B$87) + (1-B108)*Baseline!B$88 )</f>
        <v>2.0518547428073027E-3</v>
      </c>
      <c r="AT108" s="48">
        <f>Y108 * ( (1-Baseline!B$88-Baseline!B$87) + (1-B108)*Baseline!B$88 )</f>
        <v>3.1062788373628853E-4</v>
      </c>
      <c r="AU108" s="48">
        <f t="shared" si="4"/>
        <v>9.8199181786032125E-2</v>
      </c>
      <c r="AV108" s="48">
        <f>AA108 * ( (1-Baseline!D$88-Baseline!D$87) + (1-B108)*Baseline!D$88 )</f>
        <v>3.1293258797073295E-4</v>
      </c>
      <c r="AW108" s="48">
        <f>AB108 * ( (1-Baseline!D$88-Baseline!D$87) + (1-B108)*Baseline!D$88 )</f>
        <v>2.5706586302898085E-2</v>
      </c>
      <c r="AX108" s="48">
        <f>AC108 * ( (1-Baseline!D$88-Baseline!D$87) + (1-B108)*Baseline!D$88 )</f>
        <v>3.756301863971629E-4</v>
      </c>
      <c r="AY108" s="48">
        <f>AD108 * ( (1-Baseline!D$88-Baseline!D$87) + (1-B108)*Baseline!D$88 )</f>
        <v>3.9451585295054766E-4</v>
      </c>
      <c r="AZ108" s="48">
        <f t="shared" si="5"/>
        <v>2.678966493021653E-2</v>
      </c>
      <c r="BA108" s="48">
        <f>AF108 * ( (1-Baseline!F$88-Baseline!F$87) + (1-Baseline!B$36)*Baseline!F$88 )</f>
        <v>8.0011164018100396E-4</v>
      </c>
      <c r="BB108" s="48">
        <f>AG108 * ( (1-Baseline!F$88-Baseline!F$87) + (1-Baseline!B$36)*Baseline!F$88 )</f>
        <v>1.8490535210966718E-4</v>
      </c>
      <c r="BC108" s="48">
        <f>AH108 * ( (1-Baseline!F$88-Baseline!F$87) + (1-Baseline!B$36)*Baseline!F$88 )</f>
        <v>3.3120446300346641E-2</v>
      </c>
      <c r="BD108" s="48">
        <f>AI108 * ( (1-Baseline!F$88-Baseline!F$87) + (1-Baseline!B$36)*Baseline!F$88 )</f>
        <v>4.1730745076908737E-4</v>
      </c>
      <c r="BE108" s="48">
        <f t="shared" si="6"/>
        <v>3.45227707434064E-2</v>
      </c>
      <c r="BF108" s="48">
        <f>AK108 * ( (1-Baseline!H$88-Baseline!H$87) + (1-Baseline!B$36)*Baseline!H$88 )</f>
        <v>1.3172232552541231E-5</v>
      </c>
      <c r="BG108" s="48">
        <f>AL108 * ( (1-Baseline!H$88-Baseline!H$87) + (1-Baseline!B$36)*Baseline!H$88 )</f>
        <v>2.1381767719187399E-4</v>
      </c>
      <c r="BH108" s="48">
        <f>AM108 * ( (1-Baseline!H$88-Baseline!H$87) + (1-Baseline!B$36)*Baseline!H$88 )</f>
        <v>4.5380692017324957E-5</v>
      </c>
      <c r="BI108" s="48">
        <f>AN108 * ( (1-Baseline!H$88-Baseline!H$87) + (1-Baseline!B$36)*Baseline!H$88 )</f>
        <v>2.74602688087692E-2</v>
      </c>
      <c r="BJ108" s="48">
        <f t="shared" si="7"/>
        <v>2.7732639410530939E-2</v>
      </c>
      <c r="BK108" s="48"/>
      <c r="BL108" s="48">
        <f t="shared" si="18"/>
        <v>0.97191913627794257</v>
      </c>
      <c r="BM108" s="48">
        <f t="shared" si="19"/>
        <v>4.0227953799886846E-3</v>
      </c>
      <c r="BN108" s="48">
        <f t="shared" si="20"/>
        <v>2.0894825246895888E-2</v>
      </c>
      <c r="BO108" s="48">
        <f t="shared" si="21"/>
        <v>3.1632430951728388E-3</v>
      </c>
      <c r="BP108" s="48">
        <f t="shared" si="8"/>
        <v>1</v>
      </c>
      <c r="BQ108" s="48">
        <f t="shared" si="22"/>
        <v>1.1681093764549882E-2</v>
      </c>
      <c r="BR108" s="48">
        <f t="shared" si="23"/>
        <v>0.95957102747870426</v>
      </c>
      <c r="BS108" s="48">
        <f t="shared" si="24"/>
        <v>1.4021458923641972E-2</v>
      </c>
      <c r="BT108" s="48">
        <f t="shared" si="25"/>
        <v>1.4726419833103861E-2</v>
      </c>
      <c r="BU108" s="48">
        <f t="shared" si="9"/>
        <v>0.99999999999999989</v>
      </c>
      <c r="BV108" s="48">
        <f t="shared" si="26"/>
        <v>2.3176344857366919E-2</v>
      </c>
      <c r="BW108" s="48">
        <f t="shared" si="27"/>
        <v>5.3560403214444425E-3</v>
      </c>
      <c r="BX108" s="48">
        <f t="shared" si="28"/>
        <v>0.95937972495073875</v>
      </c>
      <c r="BY108" s="48">
        <f t="shared" si="29"/>
        <v>1.208788987044993E-2</v>
      </c>
      <c r="BZ108" s="48">
        <f t="shared" si="10"/>
        <v>1</v>
      </c>
      <c r="CA108" s="48">
        <f t="shared" si="30"/>
        <v>4.7497219278520343E-4</v>
      </c>
      <c r="CB108" s="48">
        <f t="shared" si="31"/>
        <v>7.709964927127738E-3</v>
      </c>
      <c r="CC108" s="48">
        <f t="shared" si="32"/>
        <v>1.6363639733509283E-3</v>
      </c>
      <c r="CD108" s="48">
        <f t="shared" si="33"/>
        <v>0.99017869890673615</v>
      </c>
      <c r="CE108" s="48">
        <f t="shared" si="11"/>
        <v>1</v>
      </c>
      <c r="CF108" s="48"/>
      <c r="CG108" s="48">
        <f t="shared" si="34"/>
        <v>0.97191913627794257</v>
      </c>
      <c r="CH108" s="48">
        <f t="shared" si="35"/>
        <v>4.0227953799886846E-3</v>
      </c>
      <c r="CI108" s="48">
        <f t="shared" si="36"/>
        <v>2.0894825246895888E-2</v>
      </c>
      <c r="CJ108" s="48">
        <f t="shared" si="37"/>
        <v>3.1632430951728388E-3</v>
      </c>
      <c r="CK108" s="48">
        <f t="shared" si="12"/>
        <v>1</v>
      </c>
      <c r="CL108" s="48">
        <f t="shared" si="38"/>
        <v>1.1681093764549882E-2</v>
      </c>
      <c r="CM108" s="48">
        <f t="shared" si="39"/>
        <v>0.95957102747870426</v>
      </c>
      <c r="CN108" s="48">
        <f t="shared" si="40"/>
        <v>1.4021458923641972E-2</v>
      </c>
      <c r="CO108" s="48">
        <f t="shared" si="41"/>
        <v>1.4726419833103861E-2</v>
      </c>
      <c r="CP108" s="48">
        <f t="shared" si="13"/>
        <v>0.99999999999999989</v>
      </c>
      <c r="CQ108" s="48">
        <f t="shared" si="42"/>
        <v>2.3176344857366919E-2</v>
      </c>
      <c r="CR108" s="48">
        <f t="shared" si="43"/>
        <v>5.3560403214444425E-3</v>
      </c>
      <c r="CS108" s="48">
        <f t="shared" si="44"/>
        <v>0.95937972495073875</v>
      </c>
      <c r="CT108" s="48">
        <f t="shared" si="45"/>
        <v>1.208788987044993E-2</v>
      </c>
      <c r="CU108" s="48">
        <f t="shared" si="14"/>
        <v>1</v>
      </c>
      <c r="CV108" s="48">
        <f t="shared" si="46"/>
        <v>4.7497219278520343E-4</v>
      </c>
      <c r="CW108" s="48">
        <f t="shared" si="47"/>
        <v>7.709964927127738E-3</v>
      </c>
      <c r="CX108" s="48">
        <f t="shared" si="48"/>
        <v>1.6363639733509283E-3</v>
      </c>
      <c r="CY108" s="48">
        <f t="shared" si="49"/>
        <v>0.99017869890673615</v>
      </c>
      <c r="CZ108" s="48">
        <f t="shared" si="15"/>
        <v>1</v>
      </c>
      <c r="DA108" s="48"/>
      <c r="DB108" s="48">
        <f>(AQ108*Baseline!B$7 + AV108*Baseline!B$11 + BA108*Baseline!B$16 + BF108*Baseline!B$18)</f>
        <v>50244.001139373897</v>
      </c>
      <c r="DC108" s="48">
        <f>(AR108*Baseline!B$7 + AW108*Baseline!B$11 + BB108*Baseline!B$16 + BG108*Baseline!B$18)</f>
        <v>65731.108536831729</v>
      </c>
      <c r="DD108" s="48">
        <f>(AS108*Baseline!B$7 + AX108*Baseline!B$11 + BC108*Baseline!B$16 + BH108*Baseline!B$18)</f>
        <v>114838.51567809662</v>
      </c>
      <c r="DE108" s="48">
        <f>(AT108*Baseline!B$7 + AY108*Baseline!B$11 + BD108*Baseline!B$16 + BI108*Baseline!B$18)</f>
        <v>1259822.8906555022</v>
      </c>
      <c r="DF108" s="48">
        <f t="shared" si="16"/>
        <v>1490636.5160098043</v>
      </c>
      <c r="DG108" s="48"/>
      <c r="DH108" s="48">
        <f t="shared" si="50"/>
        <v>3.3706407027964846E-2</v>
      </c>
      <c r="DI108" s="48">
        <f t="shared" si="51"/>
        <v>4.4096000487619476E-2</v>
      </c>
      <c r="DJ108" s="48">
        <f t="shared" si="52"/>
        <v>7.7039918480932543E-2</v>
      </c>
      <c r="DK108" s="48">
        <f t="shared" si="53"/>
        <v>0.84515767400348318</v>
      </c>
      <c r="DL108" s="48">
        <f t="shared" si="17"/>
        <v>1</v>
      </c>
      <c r="DM108" s="48"/>
      <c r="DN108" s="48">
        <f>DH108 / (Baseline!B$7/Baseline!B$17)</f>
        <v>3.597937252424074</v>
      </c>
      <c r="DO108" s="48">
        <f>DI108 / (Baseline!B$11/Baseline!B$17)</f>
        <v>1.0644985572777992</v>
      </c>
      <c r="DP108" s="48">
        <f>DJ108 / (Baseline!B$16/Baseline!B$17)</f>
        <v>1.190499560356943</v>
      </c>
      <c r="DQ108" s="48">
        <f>DK108 / (Baseline!B$18/Baseline!B$17)</f>
        <v>0.95552536280326972</v>
      </c>
      <c r="DR108" s="71"/>
      <c r="DS108" s="48">
        <f>(AU108*Baseline!B$34)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2.7259408517904819E-2</v>
      </c>
      <c r="DT108" s="48">
        <f>(AZ108*Baseline!B$34) + (Baseline!D$88*(1-Baseline!D$89)*Baseline!B$35) + (Baseline!D$88*Baseline!D$89*((1-Baseline!D$90)*Baseline!B$40 + Baseline!D$90*Baseline!B$41))</f>
        <v>1.0432017739532482E-2</v>
      </c>
      <c r="DU108" s="48">
        <f>(BE108*Baseline!B$34) + (Baseline!F$88*(1-Baseline!F$89)*Baseline!B$35) + (Baseline!F$88*Baseline!F$89*((1-Baseline!F$90)*Baseline!B$40 + Baseline!F$90*Baseline!B$41))</f>
        <v>1.2909055611510963E-2</v>
      </c>
      <c r="DV108" s="48">
        <f>(BJ108*Baseline!B$34) + (Baseline!H$88*(1-Baseline!H$89)*Baseline!B$35) + (Baseline!H$88*Baseline!H$89*((1-Baseline!H$90)*Baseline!B$40 + Baseline!H$90*Baseline!B$41))</f>
        <v>9.3048959115796422E-3</v>
      </c>
      <c r="DW108" s="48">
        <f>( DS108*Baseline!B$7 + DT108*Baseline!B$11 + DU108*Baseline!B$16 + DV108*Baseline!B$18 ) / Baseline!B$17</f>
        <v>9.7530218739761126E-3</v>
      </c>
    </row>
    <row r="109" spans="1:127">
      <c r="A109" s="7" t="s">
        <v>319</v>
      </c>
      <c r="B109" s="1">
        <f>MIN( MAX( NORMINV( MCrands!B109, (B$5+B$4)/2, (B$5-B$4)/3.29 ), 0 ), 1 )</f>
        <v>0.44220730173721362</v>
      </c>
      <c r="C109" s="1">
        <f>MAX( NORMINV( MCrands!C109, (C$5+C$4)/2, (C$5-C$4)/3.29 ), 0 )</f>
        <v>2.6412358108782752</v>
      </c>
      <c r="D109" s="40"/>
      <c r="E109" s="40">
        <f>Baseline!B$33 * (C109 * Baseline!B$66*Baseline!B$66/Baseline!B$73 + Baseline!B$52*Baseline!B$52/Baseline!B$74 + Baseline!B$53*Baseline!B$53/Baseline!B$75 + Baseline!B$54*Baseline!B$54/Baseline!B$76)</f>
        <v>2.2110479165088104E-5</v>
      </c>
      <c r="F109" s="40">
        <f>Baseline!B$33 * (C109 * Baseline!B$66*Baseline!B$57/Baseline!B$73 + Baseline!B$52*Baseline!B$67/Baseline!B$74 + Baseline!B$53*Baseline!B$55/Baseline!B$75 + Baseline!B$54*Baseline!B$56/Baseline!B$76)</f>
        <v>3.9561696859042805E-8</v>
      </c>
      <c r="G109" s="1">
        <f>Baseline!B$33 * (C109 * Baseline!B$66*Baseline!B$58/Baseline!B$73 + Baseline!B$52*Baseline!B$59/Baseline!B$74 + Baseline!B$53*Baseline!B$68/Baseline!B$75 + Baseline!B$54*Baseline!B$60/Baseline!B$76)</f>
        <v>1.0891021398713136E-7</v>
      </c>
      <c r="H109" s="40">
        <f>Baseline!B$33 * (C109 * Baseline!B$66*Baseline!B$61/Baseline!B$73 + Baseline!B$52*Baseline!B$62/Baseline!B$74 + Baseline!B$53*Baseline!B$63/Baseline!B$75 + Baseline!B$54*Baseline!B$69/Baseline!B$76)</f>
        <v>1.7804563968670127E-9</v>
      </c>
      <c r="I109" s="40">
        <f>Baseline!B$33 * (C109 * Baseline!B$57*Baseline!B$66/Baseline!B$73 + Baseline!B$67*Baseline!B$52/Baseline!B$74 + Baseline!B$55*Baseline!B$53/Baseline!B$75 + Baseline!B$56*Baseline!B$54/Baseline!B$76)</f>
        <v>3.9561696859042805E-8</v>
      </c>
      <c r="J109" s="1">
        <f>Baseline!B$33 * (C109 * Baseline!B$57*Baseline!B$57/Baseline!B$73 + Baseline!B$67*Baseline!B$67/Baseline!B$74 + Baseline!B$55*Baseline!B$55/Baseline!B$75 + Baseline!B$56*Baseline!B$56/Baseline!B$76)</f>
        <v>1.7949606403693188E-6</v>
      </c>
      <c r="K109" s="40">
        <f>Baseline!B$33 * (C109 * Baseline!B$57*Baseline!B$58/Baseline!B$73 + Baseline!B$67*Baseline!B$59/Baseline!B$74 + Baseline!B$55*Baseline!B$68/Baseline!B$75 + Baseline!B$56*Baseline!B$60/Baseline!B$76)</f>
        <v>1.3929330285141397E-8</v>
      </c>
      <c r="L109" s="1">
        <f>Baseline!B$33 * (C109 * Baseline!B$57*Baseline!B$61/Baseline!B$73 + Baseline!B$67*Baseline!B$62/Baseline!B$74 + Baseline!B$55*Baseline!B$63/Baseline!B$75 + Baseline!B$56*Baseline!B$69/Baseline!B$76)</f>
        <v>1.4629432147767772E-8</v>
      </c>
      <c r="M109" s="40">
        <f>Baseline!B$33 * (C109 * Baseline!B$58*Baseline!B$66/Baseline!B$73 + Baseline!B$59*Baseline!B$52/Baseline!B$74 + Baseline!B$68*Baseline!B$53/Baseline!B$75 + Baseline!B$60*Baseline!B$54/Baseline!B$76)</f>
        <v>1.0891021398713136E-7</v>
      </c>
      <c r="N109" s="1">
        <f>Baseline!B$33 * (C109 * Baseline!B$58*Baseline!B$57/Baseline!B$73 + Baseline!B$59*Baseline!B$67/Baseline!B$74 + Baseline!B$68*Baseline!B$55/Baseline!B$75 + Baseline!B$60*Baseline!B$56/Baseline!B$76)</f>
        <v>1.3929330285141397E-8</v>
      </c>
      <c r="O109" s="1">
        <f>Baseline!B$33 * (C109 * Baseline!B$58*Baseline!B$58/Baseline!B$73 + Baseline!B$59*Baseline!B$59/Baseline!B$74 + Baseline!B$68*Baseline!B$68/Baseline!B$75 + Baseline!B$60*Baseline!B$60/Baseline!B$76)</f>
        <v>1.3250170887121334E-6</v>
      </c>
      <c r="P109" s="40">
        <f>Baseline!B$33 * (C109 * Baseline!B$58*Baseline!B$61/Baseline!B$73 + Baseline!B$59*Baseline!B$62/Baseline!B$74 + Baseline!B$68*Baseline!B$63/Baseline!B$75 + Baseline!B$60*Baseline!B$69/Baseline!B$76)</f>
        <v>1.6490033581309871E-9</v>
      </c>
      <c r="Q109" s="40">
        <f>Baseline!B$33 * (C109 * Baseline!B$61*Baseline!B$66/Baseline!B$73 + Baseline!B$62*Baseline!B$52/Baseline!B$74 + Baseline!B$63*Baseline!B$53/Baseline!B$75 + Baseline!B$69*Baseline!B$54/Baseline!B$76)</f>
        <v>1.7804563968670127E-9</v>
      </c>
      <c r="R109" s="40">
        <f>Baseline!B$33 * (C109 * Baseline!B$61*Baseline!B$57/Baseline!B$73 + Baseline!B$62*Baseline!B$67/Baseline!B$74 + Baseline!B$63*Baseline!B$55/Baseline!B$75 + Baseline!B$69*Baseline!B$56/Baseline!B$76)</f>
        <v>1.4629432147767772E-8</v>
      </c>
      <c r="S109" s="40">
        <f>Baseline!B$33 * (C109 * Baseline!B$61*Baseline!B$58/Baseline!B$73 + Baseline!B$62*Baseline!B$59/Baseline!B$74 + Baseline!B$63*Baseline!B$68/Baseline!B$75 + Baseline!B$69*Baseline!B$60/Baseline!B$76)</f>
        <v>1.6490033581309871E-9</v>
      </c>
      <c r="T109" s="40">
        <f>Baseline!B$33 * (C109 * Baseline!B$61*Baseline!B$61/Baseline!B$73 + Baseline!B$62*Baseline!B$62/Baseline!B$74 + Baseline!B$63*Baseline!B$63/Baseline!B$75 + Baseline!B$69*Baseline!B$69/Baseline!B$76)</f>
        <v>9.8551806299575283E-8</v>
      </c>
      <c r="U109" s="40"/>
      <c r="V109" s="40">
        <f>E109 * ( Baseline!B$87 * Baseline!B$7 )</f>
        <v>0.22948466325444944</v>
      </c>
      <c r="W109" s="40">
        <f>F109 * ( Baseline!D$87 * Baseline!B$11 )</f>
        <v>7.2977862662668353E-4</v>
      </c>
      <c r="X109" s="40">
        <f>G109 * ( Baseline!F$87 * Baseline!B$16 )</f>
        <v>3.7829712247809733E-3</v>
      </c>
      <c r="Y109" s="40">
        <f>H109 * ( Baseline!H$87 * Baseline!B$18 )</f>
        <v>6.2613927371489553E-4</v>
      </c>
      <c r="Z109" s="48">
        <f t="shared" si="0"/>
        <v>0.23462355237957197</v>
      </c>
      <c r="AA109" s="40">
        <f>I109 * ( Baseline!B$87 * Baseline!B$7 )</f>
        <v>4.1061085170000528E-4</v>
      </c>
      <c r="AB109" s="1">
        <f>J109 * ( Baseline!D$87 * Baseline!B$11 )</f>
        <v>3.3110913205894467E-2</v>
      </c>
      <c r="AC109" s="1">
        <f>K109 * ( Baseline!F$87 * Baseline!B$16 )</f>
        <v>4.8383208259407439E-4</v>
      </c>
      <c r="AD109" s="1">
        <f>L109 * ( Baseline!F$87 * Baseline!B$16 )</f>
        <v>5.0814995971296497E-4</v>
      </c>
      <c r="AE109" s="48">
        <f t="shared" si="1"/>
        <v>3.4513506099901517E-2</v>
      </c>
      <c r="AF109" s="48">
        <f>M109 * ( Baseline!B$87 * Baseline!B$7 )</f>
        <v>1.1303791109724363E-3</v>
      </c>
      <c r="AG109" s="48">
        <f>N109 * ( Baseline!D$87 * Baseline!B$11 )</f>
        <v>2.5694872395233022E-4</v>
      </c>
      <c r="AH109" s="48">
        <f>O109 * ( Baseline!F$87 * Baseline!B$16 )</f>
        <v>4.6024163716484177E-2</v>
      </c>
      <c r="AI109" s="48">
        <f>P109 * ( Baseline!H$87 * Baseline!B$18 )</f>
        <v>5.7991072785068651E-4</v>
      </c>
      <c r="AJ109" s="48">
        <f t="shared" si="2"/>
        <v>4.7991402279259632E-2</v>
      </c>
      <c r="AK109" s="48">
        <f>Q109 * ( Baseline!B$87 * Baseline!B$7 )</f>
        <v>1.8479356943082724E-5</v>
      </c>
      <c r="AL109" s="48">
        <f>R109 * ( Baseline!D$87 * Baseline!B$11 )</f>
        <v>2.6986321995149453E-4</v>
      </c>
      <c r="AM109" s="48">
        <f>S109 * ( Baseline!F$87 * Baseline!B$16 )</f>
        <v>5.7277752241987201E-5</v>
      </c>
      <c r="AN109" s="48">
        <f>T109 * ( Baseline!H$87 * Baseline!B$18 )</f>
        <v>3.4658055388657863E-2</v>
      </c>
      <c r="AO109" s="48">
        <f t="shared" si="3"/>
        <v>3.5003675717794426E-2</v>
      </c>
      <c r="AP109" s="48"/>
      <c r="AQ109" s="48">
        <f>V109 * ( (1-Baseline!B$88-Baseline!B$87) + (1-B109)*Baseline!B$88 )</f>
        <v>0.13425667504304159</v>
      </c>
      <c r="AR109" s="48">
        <f>W109 * ( (1-Baseline!B$88-Baseline!B$87) + (1-B109)*Baseline!B$88 )</f>
        <v>4.2694640477886552E-4</v>
      </c>
      <c r="AS109" s="48">
        <f>X109 * ( (1-Baseline!B$88-Baseline!B$87) + (1-B109)*Baseline!B$88 )</f>
        <v>2.2131724674753347E-3</v>
      </c>
      <c r="AT109" s="48">
        <f>Y109 * ( (1-Baseline!B$88-Baseline!B$87) + (1-B109)*Baseline!B$88 )</f>
        <v>3.6631370397776204E-4</v>
      </c>
      <c r="AU109" s="48">
        <f t="shared" si="4"/>
        <v>0.13726310761927354</v>
      </c>
      <c r="AV109" s="48">
        <f>AA109 * ( (1-Baseline!D$88-Baseline!D$87) + (1-B109)*Baseline!D$88 )</f>
        <v>3.2573328907418574E-4</v>
      </c>
      <c r="AW109" s="48">
        <f>AB109 * ( (1-Baseline!D$88-Baseline!D$87) + (1-B109)*Baseline!D$88 )</f>
        <v>2.6266540735961165E-2</v>
      </c>
      <c r="AX109" s="48">
        <f>AC109 * ( (1-Baseline!D$88-Baseline!D$87) + (1-B109)*Baseline!D$88 )</f>
        <v>3.8381892482988879E-4</v>
      </c>
      <c r="AY109" s="48">
        <f>AD109 * ( (1-Baseline!D$88-Baseline!D$87) + (1-B109)*Baseline!D$88 )</f>
        <v>4.0311004211147819E-4</v>
      </c>
      <c r="AZ109" s="48">
        <f t="shared" si="5"/>
        <v>2.7379202991976718E-2</v>
      </c>
      <c r="BA109" s="48">
        <f>AF109 * ( (1-Baseline!F$88-Baseline!F$87) + (1-Baseline!B$36)*Baseline!F$88 )</f>
        <v>8.134569803873163E-4</v>
      </c>
      <c r="BB109" s="48">
        <f>AG109 * ( (1-Baseline!F$88-Baseline!F$87) + (1-Baseline!B$36)*Baseline!F$88 )</f>
        <v>1.849085241152633E-4</v>
      </c>
      <c r="BC109" s="48">
        <f>AH109 * ( (1-Baseline!F$88-Baseline!F$87) + (1-Baseline!B$36)*Baseline!F$88 )</f>
        <v>3.3120460983620946E-2</v>
      </c>
      <c r="BD109" s="48">
        <f>AI109 * ( (1-Baseline!F$88-Baseline!F$87) + (1-Baseline!B$36)*Baseline!F$88 )</f>
        <v>4.1732231690464524E-4</v>
      </c>
      <c r="BE109" s="48">
        <f t="shared" si="6"/>
        <v>3.4536148805028172E-2</v>
      </c>
      <c r="BF109" s="48">
        <f>AK109 * ( (1-Baseline!H$88-Baseline!H$87) + (1-Baseline!B$36)*Baseline!H$88 )</f>
        <v>1.4641564093143303E-5</v>
      </c>
      <c r="BG109" s="48">
        <f>AL109 * ( (1-Baseline!H$88-Baseline!H$87) + (1-Baseline!B$36)*Baseline!H$88 )</f>
        <v>2.1381802643196814E-4</v>
      </c>
      <c r="BH109" s="48">
        <f>AM109 * ( (1-Baseline!H$88-Baseline!H$87) + (1-Baseline!B$36)*Baseline!H$88 )</f>
        <v>4.5382308656371295E-5</v>
      </c>
      <c r="BI109" s="48">
        <f>AN109 * ( (1-Baseline!H$88-Baseline!H$87) + (1-Baseline!B$36)*Baseline!H$88 )</f>
        <v>2.7460270445541394E-2</v>
      </c>
      <c r="BJ109" s="48">
        <f t="shared" si="7"/>
        <v>2.7734112344722877E-2</v>
      </c>
      <c r="BK109" s="48"/>
      <c r="BL109" s="48">
        <f t="shared" si="18"/>
        <v>0.97809730066311129</v>
      </c>
      <c r="BM109" s="48">
        <f t="shared" si="19"/>
        <v>3.1104235667101907E-3</v>
      </c>
      <c r="BN109" s="48">
        <f t="shared" si="20"/>
        <v>1.612357832968497E-2</v>
      </c>
      <c r="BO109" s="48">
        <f t="shared" si="21"/>
        <v>2.668697440493667E-3</v>
      </c>
      <c r="BP109" s="48">
        <f t="shared" si="8"/>
        <v>1</v>
      </c>
      <c r="BQ109" s="48">
        <f t="shared" si="22"/>
        <v>1.1897106324447777E-2</v>
      </c>
      <c r="BR109" s="48">
        <f t="shared" si="23"/>
        <v>0.95936104289297186</v>
      </c>
      <c r="BS109" s="48">
        <f t="shared" si="24"/>
        <v>1.401863030645429E-2</v>
      </c>
      <c r="BT109" s="48">
        <f t="shared" si="25"/>
        <v>1.4723220476125865E-2</v>
      </c>
      <c r="BU109" s="48">
        <f t="shared" si="9"/>
        <v>0.99999999999999978</v>
      </c>
      <c r="BV109" s="48">
        <f t="shared" si="26"/>
        <v>2.3553783746405561E-2</v>
      </c>
      <c r="BW109" s="48">
        <f t="shared" si="27"/>
        <v>5.3540574300612867E-3</v>
      </c>
      <c r="BX109" s="48">
        <f t="shared" si="28"/>
        <v>0.95900852091530497</v>
      </c>
      <c r="BY109" s="48">
        <f t="shared" si="29"/>
        <v>1.2083637908228109E-2</v>
      </c>
      <c r="BZ109" s="48">
        <f t="shared" si="10"/>
        <v>0.99999999999999989</v>
      </c>
      <c r="CA109" s="48">
        <f t="shared" si="30"/>
        <v>5.2792618386898662E-4</v>
      </c>
      <c r="CB109" s="48">
        <f t="shared" si="31"/>
        <v>7.7095680501435794E-3</v>
      </c>
      <c r="CC109" s="48">
        <f t="shared" si="32"/>
        <v>1.6363353581426751E-3</v>
      </c>
      <c r="CD109" s="48">
        <f t="shared" si="33"/>
        <v>0.99012617040784479</v>
      </c>
      <c r="CE109" s="48">
        <f t="shared" si="11"/>
        <v>1</v>
      </c>
      <c r="CF109" s="48"/>
      <c r="CG109" s="48">
        <f t="shared" si="34"/>
        <v>0.97809730066311129</v>
      </c>
      <c r="CH109" s="48">
        <f t="shared" si="35"/>
        <v>3.1104235667101907E-3</v>
      </c>
      <c r="CI109" s="48">
        <f t="shared" si="36"/>
        <v>1.612357832968497E-2</v>
      </c>
      <c r="CJ109" s="48">
        <f t="shared" si="37"/>
        <v>2.668697440493667E-3</v>
      </c>
      <c r="CK109" s="48">
        <f t="shared" si="12"/>
        <v>1</v>
      </c>
      <c r="CL109" s="48">
        <f t="shared" si="38"/>
        <v>1.1897106324447777E-2</v>
      </c>
      <c r="CM109" s="48">
        <f t="shared" si="39"/>
        <v>0.95936104289297186</v>
      </c>
      <c r="CN109" s="48">
        <f t="shared" si="40"/>
        <v>1.401863030645429E-2</v>
      </c>
      <c r="CO109" s="48">
        <f t="shared" si="41"/>
        <v>1.4723220476125865E-2</v>
      </c>
      <c r="CP109" s="48">
        <f t="shared" si="13"/>
        <v>0.99999999999999978</v>
      </c>
      <c r="CQ109" s="48">
        <f t="shared" si="42"/>
        <v>2.3553783746405561E-2</v>
      </c>
      <c r="CR109" s="48">
        <f t="shared" si="43"/>
        <v>5.3540574300612867E-3</v>
      </c>
      <c r="CS109" s="48">
        <f t="shared" si="44"/>
        <v>0.95900852091530497</v>
      </c>
      <c r="CT109" s="48">
        <f t="shared" si="45"/>
        <v>1.2083637908228109E-2</v>
      </c>
      <c r="CU109" s="48">
        <f t="shared" si="14"/>
        <v>0.99999999999999989</v>
      </c>
      <c r="CV109" s="48">
        <f t="shared" si="46"/>
        <v>5.2792618386898662E-4</v>
      </c>
      <c r="CW109" s="48">
        <f t="shared" si="47"/>
        <v>7.7095680501435794E-3</v>
      </c>
      <c r="CX109" s="48">
        <f t="shared" si="48"/>
        <v>1.6363353581426751E-3</v>
      </c>
      <c r="CY109" s="48">
        <f t="shared" si="49"/>
        <v>0.99012617040784479</v>
      </c>
      <c r="CZ109" s="48">
        <f t="shared" si="15"/>
        <v>1</v>
      </c>
      <c r="DA109" s="48"/>
      <c r="DB109" s="48">
        <f>(AQ109*Baseline!B$7 + AV109*Baseline!B$11 + BA109*Baseline!B$16 + BF109*Baseline!B$18)</f>
        <v>69208.724632357495</v>
      </c>
      <c r="DC109" s="48">
        <f>(AR109*Baseline!B$7 + AW109*Baseline!B$11 + BB109*Baseline!B$16 + BG109*Baseline!B$18)</f>
        <v>66947.464602021311</v>
      </c>
      <c r="DD109" s="48">
        <f>(AS109*Baseline!B$7 + AX109*Baseline!B$11 + BC109*Baseline!B$16 + BH109*Baseline!B$18)</f>
        <v>114934.43918530134</v>
      </c>
      <c r="DE109" s="48">
        <f>(AT109*Baseline!B$7 + AY109*Baseline!B$11 + BD109*Baseline!B$16 + BI109*Baseline!B$18)</f>
        <v>1259868.4537345741</v>
      </c>
      <c r="DF109" s="48">
        <f t="shared" si="16"/>
        <v>1510959.0821542542</v>
      </c>
      <c r="DG109" s="48"/>
      <c r="DH109" s="48">
        <f t="shared" si="50"/>
        <v>4.5804499572339813E-2</v>
      </c>
      <c r="DI109" s="48">
        <f t="shared" si="51"/>
        <v>4.4307926927161241E-2</v>
      </c>
      <c r="DJ109" s="48">
        <f t="shared" si="52"/>
        <v>7.6067208267104919E-2</v>
      </c>
      <c r="DK109" s="48">
        <f t="shared" si="53"/>
        <v>0.83382036523339409</v>
      </c>
      <c r="DL109" s="48">
        <f t="shared" si="17"/>
        <v>1</v>
      </c>
      <c r="DM109" s="48"/>
      <c r="DN109" s="48">
        <f>DH109 / (Baseline!B$7/Baseline!B$17)</f>
        <v>4.8893290585150364</v>
      </c>
      <c r="DO109" s="48">
        <f>DI109 / (Baseline!B$11/Baseline!B$17)</f>
        <v>1.0696145629619105</v>
      </c>
      <c r="DP109" s="48">
        <f>DJ109 / (Baseline!B$16/Baseline!B$17)</f>
        <v>1.1754682479574745</v>
      </c>
      <c r="DQ109" s="48">
        <f>DK109 / (Baseline!B$18/Baseline!B$17)</f>
        <v>0.94270753435661303</v>
      </c>
      <c r="DR109" s="71"/>
      <c r="DS109" s="48">
        <f>(AU109*Baseline!B$34)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3.3118997392891029E-2</v>
      </c>
      <c r="DT109" s="48">
        <f>(AZ109*Baseline!B$34) + (Baseline!D$88*(1-Baseline!D$89)*Baseline!B$35) + (Baseline!D$88*Baseline!D$89*((1-Baseline!D$90)*Baseline!B$40 + Baseline!D$90*Baseline!B$41))</f>
        <v>1.052044844879651E-2</v>
      </c>
      <c r="DU109" s="48">
        <f>(BE109*Baseline!B$34) + (Baseline!F$88*(1-Baseline!F$89)*Baseline!B$35) + (Baseline!F$88*Baseline!F$89*((1-Baseline!F$90)*Baseline!B$40 + Baseline!F$90*Baseline!B$41))</f>
        <v>1.291106232075423E-2</v>
      </c>
      <c r="DV109" s="48">
        <f>(BJ109*Baseline!B$34) + (Baseline!H$88*(1-Baseline!H$89)*Baseline!B$35) + (Baseline!H$88*Baseline!H$89*((1-Baseline!H$90)*Baseline!B$40 + Baseline!H$90*Baseline!B$41))</f>
        <v>9.3051168517084316E-3</v>
      </c>
      <c r="DW109" s="48">
        <f>( DS109*Baseline!B$7 + DT109*Baseline!B$11 + DU109*Baseline!B$16 + DV109*Baseline!B$18 ) / Baseline!B$17</f>
        <v>9.8119044690584811E-3</v>
      </c>
    </row>
    <row r="110" spans="1:127">
      <c r="A110" s="7" t="s">
        <v>323</v>
      </c>
      <c r="B110" s="1">
        <f>MIN( MAX( NORMINV( MCrands!B110, (B$5+B$4)/2, (B$5-B$4)/3.29 ), 0 ), 1 )</f>
        <v>0.53940681248640054</v>
      </c>
      <c r="C110" s="1">
        <f>MAX( NORMINV( MCrands!C110, (C$5+C$4)/2, (C$5-C$4)/3.29 ), 0 )</f>
        <v>2.8177002852732786</v>
      </c>
      <c r="D110" s="40"/>
      <c r="E110" s="40">
        <f>Baseline!B$33 * (C110 * Baseline!B$66*Baseline!B$66/Baseline!B$73 + Baseline!B$52*Baseline!B$52/Baseline!B$74 + Baseline!B$53*Baseline!B$53/Baseline!B$75 + Baseline!B$54*Baseline!B$54/Baseline!B$76)</f>
        <v>2.3587141427481701E-5</v>
      </c>
      <c r="F110" s="40">
        <f>Baseline!B$33 * (C110 * Baseline!B$66*Baseline!B$57/Baseline!B$73 + Baseline!B$52*Baseline!B$67/Baseline!B$74 + Baseline!B$53*Baseline!B$55/Baseline!B$75 + Baseline!B$54*Baseline!B$56/Baseline!B$76)</f>
        <v>3.9759177602926938E-8</v>
      </c>
      <c r="G110" s="1">
        <f>Baseline!B$33 * (C110 * Baseline!B$66*Baseline!B$58/Baseline!B$73 + Baseline!B$52*Baseline!B$59/Baseline!B$74 + Baseline!B$53*Baseline!B$68/Baseline!B$75 + Baseline!B$54*Baseline!B$60/Baseline!B$76)</f>
        <v>1.0939568748251318E-7</v>
      </c>
      <c r="H110" s="40">
        <f>Baseline!B$33 * (C110 * Baseline!B$66*Baseline!B$61/Baseline!B$73 + Baseline!B$52*Baseline!B$62/Baseline!B$74 + Baseline!B$53*Baseline!B$63/Baseline!B$75 + Baseline!B$54*Baseline!B$69/Baseline!B$76)</f>
        <v>1.829003746405195E-9</v>
      </c>
      <c r="I110" s="40">
        <f>Baseline!B$33 * (C110 * Baseline!B$57*Baseline!B$66/Baseline!B$73 + Baseline!B$67*Baseline!B$52/Baseline!B$74 + Baseline!B$55*Baseline!B$53/Baseline!B$75 + Baseline!B$56*Baseline!B$54/Baseline!B$76)</f>
        <v>3.9759177602926938E-8</v>
      </c>
      <c r="J110" s="1">
        <f>Baseline!B$33 * (C110 * Baseline!B$57*Baseline!B$57/Baseline!B$73 + Baseline!B$67*Baseline!B$67/Baseline!B$74 + Baseline!B$55*Baseline!B$55/Baseline!B$75 + Baseline!B$56*Baseline!B$56/Baseline!B$76)</f>
        <v>1.7949606667793148E-6</v>
      </c>
      <c r="K110" s="40">
        <f>Baseline!B$33 * (C110 * Baseline!B$57*Baseline!B$58/Baseline!B$73 + Baseline!B$67*Baseline!B$59/Baseline!B$74 + Baseline!B$55*Baseline!B$68/Baseline!B$75 + Baseline!B$56*Baseline!B$60/Baseline!B$76)</f>
        <v>1.3929395209714502E-8</v>
      </c>
      <c r="L110" s="1">
        <f>Baseline!B$33 * (C110 * Baseline!B$57*Baseline!B$61/Baseline!B$73 + Baseline!B$67*Baseline!B$62/Baseline!B$74 + Baseline!B$55*Baseline!B$63/Baseline!B$75 + Baseline!B$56*Baseline!B$69/Baseline!B$76)</f>
        <v>1.4629438640225081E-8</v>
      </c>
      <c r="M110" s="40">
        <f>Baseline!B$33 * (C110 * Baseline!B$58*Baseline!B$66/Baseline!B$73 + Baseline!B$59*Baseline!B$52/Baseline!B$74 + Baseline!B$68*Baseline!B$53/Baseline!B$75 + Baseline!B$60*Baseline!B$54/Baseline!B$76)</f>
        <v>1.0939568748251318E-7</v>
      </c>
      <c r="N110" s="1">
        <f>Baseline!B$33 * (C110 * Baseline!B$58*Baseline!B$57/Baseline!B$73 + Baseline!B$59*Baseline!B$67/Baseline!B$74 + Baseline!B$68*Baseline!B$55/Baseline!B$75 + Baseline!B$60*Baseline!B$56/Baseline!B$76)</f>
        <v>1.3929395209714502E-8</v>
      </c>
      <c r="O110" s="1">
        <f>Baseline!B$33 * (C110 * Baseline!B$58*Baseline!B$58/Baseline!B$73 + Baseline!B$59*Baseline!B$59/Baseline!B$74 + Baseline!B$68*Baseline!B$68/Baseline!B$75 + Baseline!B$60*Baseline!B$60/Baseline!B$76)</f>
        <v>1.3250172483183757E-6</v>
      </c>
      <c r="P110" s="40">
        <f>Baseline!B$33 * (C110 * Baseline!B$58*Baseline!B$61/Baseline!B$73 + Baseline!B$59*Baseline!B$62/Baseline!B$74 + Baseline!B$68*Baseline!B$63/Baseline!B$75 + Baseline!B$60*Baseline!B$69/Baseline!B$76)</f>
        <v>1.6490193187552084E-9</v>
      </c>
      <c r="Q110" s="40">
        <f>Baseline!B$33 * (C110 * Baseline!B$61*Baseline!B$66/Baseline!B$73 + Baseline!B$62*Baseline!B$52/Baseline!B$74 + Baseline!B$63*Baseline!B$53/Baseline!B$75 + Baseline!B$69*Baseline!B$54/Baseline!B$76)</f>
        <v>1.829003746405195E-9</v>
      </c>
      <c r="R110" s="40">
        <f>Baseline!B$33 * (C110 * Baseline!B$61*Baseline!B$57/Baseline!B$73 + Baseline!B$62*Baseline!B$67/Baseline!B$74 + Baseline!B$63*Baseline!B$55/Baseline!B$75 + Baseline!B$69*Baseline!B$56/Baseline!B$76)</f>
        <v>1.4629438640225081E-8</v>
      </c>
      <c r="S110" s="40">
        <f>Baseline!B$33 * (C110 * Baseline!B$61*Baseline!B$58/Baseline!B$73 + Baseline!B$62*Baseline!B$59/Baseline!B$74 + Baseline!B$63*Baseline!B$68/Baseline!B$75 + Baseline!B$69*Baseline!B$60/Baseline!B$76)</f>
        <v>1.6490193187552084E-9</v>
      </c>
      <c r="T110" s="40">
        <f>Baseline!B$33 * (C110 * Baseline!B$61*Baseline!B$61/Baseline!B$73 + Baseline!B$62*Baseline!B$62/Baseline!B$74 + Baseline!B$63*Baseline!B$63/Baseline!B$75 + Baseline!B$69*Baseline!B$69/Baseline!B$76)</f>
        <v>9.8551807895637705E-8</v>
      </c>
      <c r="U110" s="40"/>
      <c r="V110" s="40">
        <f>E110 * ( Baseline!B$87 * Baseline!B$7 )</f>
        <v>0.24481094087583258</v>
      </c>
      <c r="W110" s="40">
        <f>F110 * ( Baseline!D$87 * Baseline!B$11 )</f>
        <v>7.3342147406496366E-4</v>
      </c>
      <c r="X110" s="40">
        <f>G110 * ( Baseline!F$87 * Baseline!B$16 )</f>
        <v>3.799834034945319E-3</v>
      </c>
      <c r="Y110" s="40">
        <f>H110 * ( Baseline!H$87 * Baseline!B$18 )</f>
        <v>6.4321208843482326E-4</v>
      </c>
      <c r="Z110" s="48">
        <f t="shared" si="0"/>
        <v>0.24998740847327769</v>
      </c>
      <c r="AA110" s="40">
        <f>I110 * ( Baseline!B$87 * Baseline!B$7 )</f>
        <v>4.1266050434077869E-4</v>
      </c>
      <c r="AB110" s="1">
        <f>J110 * ( Baseline!D$87 * Baseline!B$11 )</f>
        <v>3.3110913693068983E-2</v>
      </c>
      <c r="AC110" s="1">
        <f>K110 * ( Baseline!F$87 * Baseline!B$16 )</f>
        <v>4.8383433773418338E-4</v>
      </c>
      <c r="AD110" s="1">
        <f>L110 * ( Baseline!F$87 * Baseline!B$16 )</f>
        <v>5.0815018522697587E-4</v>
      </c>
      <c r="AE110" s="48">
        <f t="shared" si="1"/>
        <v>3.4515558720370924E-2</v>
      </c>
      <c r="AF110" s="48">
        <f>M110 * ( Baseline!B$87 * Baseline!B$7 )</f>
        <v>1.1354178403810043E-3</v>
      </c>
      <c r="AG110" s="48">
        <f>N110 * ( Baseline!D$87 * Baseline!B$11 )</f>
        <v>2.5694992158968041E-4</v>
      </c>
      <c r="AH110" s="48">
        <f>O110 * ( Baseline!F$87 * Baseline!B$16 )</f>
        <v>4.6024169260370285E-2</v>
      </c>
      <c r="AI110" s="48">
        <f>P110 * ( Baseline!H$87 * Baseline!B$18 )</f>
        <v>5.7991634077873995E-4</v>
      </c>
      <c r="AJ110" s="48">
        <f t="shared" si="2"/>
        <v>4.7996453363119709E-2</v>
      </c>
      <c r="AK110" s="48">
        <f>Q110 * ( Baseline!B$87 * Baseline!B$7 )</f>
        <v>1.8983229883939519E-5</v>
      </c>
      <c r="AL110" s="48">
        <f>R110 * ( Baseline!D$87 * Baseline!B$11 )</f>
        <v>2.6986333971522949E-4</v>
      </c>
      <c r="AM110" s="48">
        <f>S110 * ( Baseline!F$87 * Baseline!B$16 )</f>
        <v>5.7278306630597299E-5</v>
      </c>
      <c r="AN110" s="48">
        <f>T110 * ( Baseline!H$87 * Baseline!B$18 )</f>
        <v>3.4658055949950674E-2</v>
      </c>
      <c r="AO110" s="48">
        <f t="shared" si="3"/>
        <v>3.5004180826180439E-2</v>
      </c>
      <c r="AP110" s="48"/>
      <c r="AQ110" s="48">
        <f>V110 * ( (1-Baseline!B$88-Baseline!B$87) + (1-B110)*Baseline!B$88 )</f>
        <v>0.12204509328221949</v>
      </c>
      <c r="AR110" s="48">
        <f>W110 * ( (1-Baseline!B$88-Baseline!B$87) + (1-B110)*Baseline!B$88 )</f>
        <v>3.6563109433430463E-4</v>
      </c>
      <c r="AS110" s="48">
        <f>X110 * ( (1-Baseline!B$88-Baseline!B$87) + (1-B110)*Baseline!B$88 )</f>
        <v>1.8943234219546878E-3</v>
      </c>
      <c r="AT110" s="48">
        <f>Y110 * ( (1-Baseline!B$88-Baseline!B$87) + (1-B110)*Baseline!B$88 )</f>
        <v>3.2065919542825761E-4</v>
      </c>
      <c r="AU110" s="48">
        <f t="shared" si="4"/>
        <v>0.12462570699393674</v>
      </c>
      <c r="AV110" s="48">
        <f>AA110 * ( (1-Baseline!D$88-Baseline!D$87) + (1-B110)*Baseline!D$88 )</f>
        <v>3.0938979824274158E-4</v>
      </c>
      <c r="AW110" s="48">
        <f>AB110 * ( (1-Baseline!D$88-Baseline!D$87) + (1-B110)*Baseline!D$88 )</f>
        <v>2.4824713776513269E-2</v>
      </c>
      <c r="AX110" s="48">
        <f>AC110 * ( (1-Baseline!D$88-Baseline!D$87) + (1-B110)*Baseline!D$88 )</f>
        <v>3.6275196332060739E-4</v>
      </c>
      <c r="AY110" s="48">
        <f>AD110 * ( (1-Baseline!D$88-Baseline!D$87) + (1-B110)*Baseline!D$88 )</f>
        <v>3.8098262768213715E-4</v>
      </c>
      <c r="AZ110" s="48">
        <f t="shared" si="5"/>
        <v>2.5877838165758758E-2</v>
      </c>
      <c r="BA110" s="48">
        <f>AF110 * ( (1-Baseline!F$88-Baseline!F$87) + (1-Baseline!B$36)*Baseline!F$88 )</f>
        <v>8.1708301130906287E-4</v>
      </c>
      <c r="BB110" s="48">
        <f>AG110 * ( (1-Baseline!F$88-Baseline!F$87) + (1-Baseline!B$36)*Baseline!F$88 )</f>
        <v>1.8490938597342491E-4</v>
      </c>
      <c r="BC110" s="48">
        <f>AH110 * ( (1-Baseline!F$88-Baseline!F$87) + (1-Baseline!B$36)*Baseline!F$88 )</f>
        <v>3.312046497317879E-2</v>
      </c>
      <c r="BD110" s="48">
        <f>AI110 * ( (1-Baseline!F$88-Baseline!F$87) + (1-Baseline!B$36)*Baseline!F$88 )</f>
        <v>4.1732635614728623E-4</v>
      </c>
      <c r="BE110" s="48">
        <f t="shared" si="6"/>
        <v>3.4539783726608562E-2</v>
      </c>
      <c r="BF110" s="48">
        <f>AK110 * ( (1-Baseline!H$88-Baseline!H$87) + (1-Baseline!B$36)*Baseline!H$88 )</f>
        <v>1.5040792701642957E-5</v>
      </c>
      <c r="BG110" s="48">
        <f>AL110 * ( (1-Baseline!H$88-Baseline!H$87) + (1-Baseline!B$36)*Baseline!H$88 )</f>
        <v>2.1381812132317059E-4</v>
      </c>
      <c r="BH110" s="48">
        <f>AM110 * ( (1-Baseline!H$88-Baseline!H$87) + (1-Baseline!B$36)*Baseline!H$88 )</f>
        <v>4.5382747909554845E-5</v>
      </c>
      <c r="BI110" s="48">
        <f>AN110 * ( (1-Baseline!H$88-Baseline!H$87) + (1-Baseline!B$36)*Baseline!H$88 )</f>
        <v>2.7460270890264916E-2</v>
      </c>
      <c r="BJ110" s="48">
        <f t="shared" si="7"/>
        <v>2.7734512552199286E-2</v>
      </c>
      <c r="BK110" s="48"/>
      <c r="BL110" s="48">
        <f t="shared" si="18"/>
        <v>0.97929308668361015</v>
      </c>
      <c r="BM110" s="48">
        <f t="shared" si="19"/>
        <v>2.9338336620396721E-3</v>
      </c>
      <c r="BN110" s="48">
        <f t="shared" si="20"/>
        <v>1.5200101709728716E-2</v>
      </c>
      <c r="BO110" s="48">
        <f t="shared" si="21"/>
        <v>2.5729779446214754E-3</v>
      </c>
      <c r="BP110" s="48">
        <f t="shared" si="8"/>
        <v>1</v>
      </c>
      <c r="BQ110" s="48">
        <f t="shared" si="22"/>
        <v>1.195578225124394E-2</v>
      </c>
      <c r="BR110" s="48">
        <f t="shared" si="23"/>
        <v>0.95930400435694163</v>
      </c>
      <c r="BS110" s="48">
        <f t="shared" si="24"/>
        <v>1.4017861963469436E-2</v>
      </c>
      <c r="BT110" s="48">
        <f t="shared" si="25"/>
        <v>1.472235142834492E-2</v>
      </c>
      <c r="BU110" s="48">
        <f t="shared" si="9"/>
        <v>0.99999999999999989</v>
      </c>
      <c r="BV110" s="48">
        <f t="shared" si="26"/>
        <v>2.3656286263298257E-2</v>
      </c>
      <c r="BW110" s="48">
        <f t="shared" si="27"/>
        <v>5.3535189286948387E-3</v>
      </c>
      <c r="BX110" s="48">
        <f t="shared" si="28"/>
        <v>0.95890771162135657</v>
      </c>
      <c r="BY110" s="48">
        <f t="shared" si="29"/>
        <v>1.2082483186650316E-2</v>
      </c>
      <c r="BZ110" s="48">
        <f t="shared" si="10"/>
        <v>1</v>
      </c>
      <c r="CA110" s="48">
        <f t="shared" si="30"/>
        <v>5.4231321618992208E-4</v>
      </c>
      <c r="CB110" s="48">
        <f t="shared" si="31"/>
        <v>7.7094602229169275E-3</v>
      </c>
      <c r="CC110" s="48">
        <f t="shared" si="32"/>
        <v>1.6363275836970173E-3</v>
      </c>
      <c r="CD110" s="48">
        <f t="shared" si="33"/>
        <v>0.9901118989771962</v>
      </c>
      <c r="CE110" s="48">
        <f t="shared" si="11"/>
        <v>1</v>
      </c>
      <c r="CF110" s="48"/>
      <c r="CG110" s="48">
        <f t="shared" si="34"/>
        <v>0.97929308668361015</v>
      </c>
      <c r="CH110" s="48">
        <f t="shared" si="35"/>
        <v>2.9338336620396721E-3</v>
      </c>
      <c r="CI110" s="48">
        <f t="shared" si="36"/>
        <v>1.5200101709728716E-2</v>
      </c>
      <c r="CJ110" s="48">
        <f t="shared" si="37"/>
        <v>2.5729779446214754E-3</v>
      </c>
      <c r="CK110" s="48">
        <f t="shared" si="12"/>
        <v>1</v>
      </c>
      <c r="CL110" s="48">
        <f t="shared" si="38"/>
        <v>1.195578225124394E-2</v>
      </c>
      <c r="CM110" s="48">
        <f t="shared" si="39"/>
        <v>0.95930400435694163</v>
      </c>
      <c r="CN110" s="48">
        <f t="shared" si="40"/>
        <v>1.4017861963469436E-2</v>
      </c>
      <c r="CO110" s="48">
        <f t="shared" si="41"/>
        <v>1.472235142834492E-2</v>
      </c>
      <c r="CP110" s="48">
        <f t="shared" si="13"/>
        <v>0.99999999999999989</v>
      </c>
      <c r="CQ110" s="48">
        <f t="shared" si="42"/>
        <v>2.3656286263298257E-2</v>
      </c>
      <c r="CR110" s="48">
        <f t="shared" si="43"/>
        <v>5.3535189286948387E-3</v>
      </c>
      <c r="CS110" s="48">
        <f t="shared" si="44"/>
        <v>0.95890771162135657</v>
      </c>
      <c r="CT110" s="48">
        <f t="shared" si="45"/>
        <v>1.2082483186650316E-2</v>
      </c>
      <c r="CU110" s="48">
        <f t="shared" si="14"/>
        <v>1</v>
      </c>
      <c r="CV110" s="48">
        <f t="shared" si="46"/>
        <v>5.4231321618992208E-4</v>
      </c>
      <c r="CW110" s="48">
        <f t="shared" si="47"/>
        <v>7.7094602229169275E-3</v>
      </c>
      <c r="CX110" s="48">
        <f t="shared" si="48"/>
        <v>1.6363275836970173E-3</v>
      </c>
      <c r="CY110" s="48">
        <f t="shared" si="49"/>
        <v>0.9901118989771962</v>
      </c>
      <c r="CZ110" s="48">
        <f t="shared" si="15"/>
        <v>1</v>
      </c>
      <c r="DA110" s="48"/>
      <c r="DB110" s="48">
        <f>(AQ110*Baseline!B$7 + AV110*Baseline!B$11 + BA110*Baseline!B$16 + BF110*Baseline!B$18)</f>
        <v>63281.486876009709</v>
      </c>
      <c r="DC110" s="48">
        <f>(AR110*Baseline!B$7 + AW110*Baseline!B$11 + BB110*Baseline!B$16 + BG110*Baseline!B$18)</f>
        <v>63825.658135798061</v>
      </c>
      <c r="DD110" s="48">
        <f>(AS110*Baseline!B$7 + AX110*Baseline!B$11 + BC110*Baseline!B$16 + BH110*Baseline!B$18)</f>
        <v>114734.65164118975</v>
      </c>
      <c r="DE110" s="48">
        <f>(AT110*Baseline!B$7 + AY110*Baseline!B$11 + BD110*Baseline!B$16 + BI110*Baseline!B$18)</f>
        <v>1259798.8917592871</v>
      </c>
      <c r="DF110" s="48">
        <f t="shared" si="16"/>
        <v>1501640.6884122845</v>
      </c>
      <c r="DG110" s="48"/>
      <c r="DH110" s="48">
        <f t="shared" si="50"/>
        <v>4.2141563800404562E-2</v>
      </c>
      <c r="DI110" s="48">
        <f t="shared" si="51"/>
        <v>4.250394826693344E-2</v>
      </c>
      <c r="DJ110" s="48">
        <f t="shared" si="52"/>
        <v>7.6406195254672446E-2</v>
      </c>
      <c r="DK110" s="48">
        <f t="shared" si="53"/>
        <v>0.83894829267798965</v>
      </c>
      <c r="DL110" s="48">
        <f t="shared" si="17"/>
        <v>1</v>
      </c>
      <c r="DM110" s="48"/>
      <c r="DN110" s="48">
        <f>DH110 / (Baseline!B$7/Baseline!B$17)</f>
        <v>4.4983347571601495</v>
      </c>
      <c r="DO110" s="48">
        <f>DI110 / (Baseline!B$11/Baseline!B$17)</f>
        <v>1.0260656546723346</v>
      </c>
      <c r="DP110" s="48">
        <f>DJ110 / (Baseline!B$16/Baseline!B$17)</f>
        <v>1.1807066213569186</v>
      </c>
      <c r="DQ110" s="48">
        <f>DK110 / (Baseline!B$18/Baseline!B$17)</f>
        <v>0.94850510903722329</v>
      </c>
      <c r="DR110" s="71"/>
      <c r="DS110" s="48">
        <f>(AU110*Baseline!B$34)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3.1223387299090511E-2</v>
      </c>
      <c r="DT110" s="48">
        <f>(AZ110*Baseline!B$34) + (Baseline!D$88*(1-Baseline!D$89)*Baseline!B$35) + (Baseline!D$88*Baseline!D$89*((1-Baseline!D$90)*Baseline!B$40 + Baseline!D$90*Baseline!B$41))</f>
        <v>1.0295243724863817E-2</v>
      </c>
      <c r="DU110" s="48">
        <f>(BE110*Baseline!B$34) + (Baseline!F$88*(1-Baseline!F$89)*Baseline!B$35) + (Baseline!F$88*Baseline!F$89*((1-Baseline!F$90)*Baseline!B$40 + Baseline!F$90*Baseline!B$41))</f>
        <v>1.2911607558991288E-2</v>
      </c>
      <c r="DV110" s="48">
        <f>(BJ110*Baseline!B$34) + (Baseline!H$88*(1-Baseline!H$89)*Baseline!B$35) + (Baseline!H$88*Baseline!H$89*((1-Baseline!H$90)*Baseline!B$40 + Baseline!H$90*Baseline!B$41))</f>
        <v>9.3051768828298943E-3</v>
      </c>
      <c r="DW110" s="48">
        <f>( DS110*Baseline!B$7 + DT110*Baseline!B$11 + DU110*Baseline!B$16 + DV110*Baseline!B$18 ) / Baseline!B$17</f>
        <v>9.7849053587282971E-3</v>
      </c>
    </row>
    <row r="111" spans="1:127">
      <c r="A111" s="7" t="s">
        <v>328</v>
      </c>
      <c r="B111" s="1">
        <f>MIN( MAX( NORMINV( MCrands!B111, (B$5+B$4)/2, (B$5-B$4)/3.29 ), 0 ), 1 )</f>
        <v>0.53806742376288708</v>
      </c>
      <c r="C111" s="1">
        <f>MAX( NORMINV( MCrands!C111, (C$5+C$4)/2, (C$5-C$4)/3.29 ), 0 )</f>
        <v>2.0957150032521632</v>
      </c>
      <c r="D111" s="40"/>
      <c r="E111" s="40">
        <f>Baseline!B$33 * (C111 * Baseline!B$66*Baseline!B$66/Baseline!B$73 + Baseline!B$52*Baseline!B$52/Baseline!B$74 + Baseline!B$53*Baseline!B$53/Baseline!B$75 + Baseline!B$54*Baseline!B$54/Baseline!B$76)</f>
        <v>1.7545537735750963E-5</v>
      </c>
      <c r="F111" s="40">
        <f>Baseline!B$33 * (C111 * Baseline!B$66*Baseline!B$57/Baseline!B$73 + Baseline!B$52*Baseline!B$67/Baseline!B$74 + Baseline!B$53*Baseline!B$55/Baseline!B$75 + Baseline!B$54*Baseline!B$56/Baseline!B$76)</f>
        <v>3.8951206530813163E-8</v>
      </c>
      <c r="G111" s="1">
        <f>Baseline!B$33 * (C111 * Baseline!B$66*Baseline!B$58/Baseline!B$73 + Baseline!B$52*Baseline!B$59/Baseline!B$74 + Baseline!B$53*Baseline!B$68/Baseline!B$75 + Baseline!B$54*Baseline!B$60/Baseline!B$76)</f>
        <v>1.0740942526356682E-7</v>
      </c>
      <c r="H111" s="40">
        <f>Baseline!B$33 * (C111 * Baseline!B$66*Baseline!B$61/Baseline!B$73 + Baseline!B$52*Baseline!B$62/Baseline!B$74 + Baseline!B$53*Baseline!B$63/Baseline!B$75 + Baseline!B$54*Baseline!B$69/Baseline!B$76)</f>
        <v>1.6303775245105592E-9</v>
      </c>
      <c r="I111" s="40">
        <f>Baseline!B$33 * (C111 * Baseline!B$57*Baseline!B$66/Baseline!B$73 + Baseline!B$67*Baseline!B$52/Baseline!B$74 + Baseline!B$55*Baseline!B$53/Baseline!B$75 + Baseline!B$56*Baseline!B$54/Baseline!B$76)</f>
        <v>3.8951206530813163E-8</v>
      </c>
      <c r="J111" s="1">
        <f>Baseline!B$33 * (C111 * Baseline!B$57*Baseline!B$57/Baseline!B$73 + Baseline!B$67*Baseline!B$67/Baseline!B$74 + Baseline!B$55*Baseline!B$55/Baseline!B$75 + Baseline!B$56*Baseline!B$56/Baseline!B$76)</f>
        <v>1.7949605587256775E-6</v>
      </c>
      <c r="K111" s="40">
        <f>Baseline!B$33 * (C111 * Baseline!B$57*Baseline!B$58/Baseline!B$73 + Baseline!B$67*Baseline!B$59/Baseline!B$74 + Baseline!B$55*Baseline!B$68/Baseline!B$75 + Baseline!B$56*Baseline!B$60/Baseline!B$76)</f>
        <v>1.3929129577856402E-8</v>
      </c>
      <c r="L111" s="1">
        <f>Baseline!B$33 * (C111 * Baseline!B$57*Baseline!B$61/Baseline!B$73 + Baseline!B$67*Baseline!B$62/Baseline!B$74 + Baseline!B$55*Baseline!B$63/Baseline!B$75 + Baseline!B$56*Baseline!B$69/Baseline!B$76)</f>
        <v>1.462941207703927E-8</v>
      </c>
      <c r="M111" s="40">
        <f>Baseline!B$33 * (C111 * Baseline!B$58*Baseline!B$66/Baseline!B$73 + Baseline!B$59*Baseline!B$52/Baseline!B$74 + Baseline!B$68*Baseline!B$53/Baseline!B$75 + Baseline!B$60*Baseline!B$54/Baseline!B$76)</f>
        <v>1.0740942526356682E-7</v>
      </c>
      <c r="N111" s="1">
        <f>Baseline!B$33 * (C111 * Baseline!B$58*Baseline!B$57/Baseline!B$73 + Baseline!B$59*Baseline!B$67/Baseline!B$74 + Baseline!B$68*Baseline!B$55/Baseline!B$75 + Baseline!B$60*Baseline!B$56/Baseline!B$76)</f>
        <v>1.3929129577856402E-8</v>
      </c>
      <c r="O111" s="1">
        <f>Baseline!B$33 * (C111 * Baseline!B$58*Baseline!B$58/Baseline!B$73 + Baseline!B$59*Baseline!B$59/Baseline!B$74 + Baseline!B$68*Baseline!B$68/Baseline!B$75 + Baseline!B$60*Baseline!B$60/Baseline!B$76)</f>
        <v>1.3250165953067246E-6</v>
      </c>
      <c r="P111" s="40">
        <f>Baseline!B$33 * (C111 * Baseline!B$58*Baseline!B$61/Baseline!B$73 + Baseline!B$59*Baseline!B$62/Baseline!B$74 + Baseline!B$68*Baseline!B$63/Baseline!B$75 + Baseline!B$60*Baseline!B$69/Baseline!B$76)</f>
        <v>1.6489540175900919E-9</v>
      </c>
      <c r="Q111" s="40">
        <f>Baseline!B$33 * (C111 * Baseline!B$61*Baseline!B$66/Baseline!B$73 + Baseline!B$62*Baseline!B$52/Baseline!B$74 + Baseline!B$63*Baseline!B$53/Baseline!B$75 + Baseline!B$69*Baseline!B$54/Baseline!B$76)</f>
        <v>1.6303775245105592E-9</v>
      </c>
      <c r="R111" s="40">
        <f>Baseline!B$33 * (C111 * Baseline!B$61*Baseline!B$57/Baseline!B$73 + Baseline!B$62*Baseline!B$67/Baseline!B$74 + Baseline!B$63*Baseline!B$55/Baseline!B$75 + Baseline!B$69*Baseline!B$56/Baseline!B$76)</f>
        <v>1.462941207703927E-8</v>
      </c>
      <c r="S111" s="40">
        <f>Baseline!B$33 * (C111 * Baseline!B$61*Baseline!B$58/Baseline!B$73 + Baseline!B$62*Baseline!B$59/Baseline!B$74 + Baseline!B$63*Baseline!B$68/Baseline!B$75 + Baseline!B$69*Baseline!B$60/Baseline!B$76)</f>
        <v>1.6489540175900919E-9</v>
      </c>
      <c r="T111" s="40">
        <f>Baseline!B$33 * (C111 * Baseline!B$61*Baseline!B$61/Baseline!B$73 + Baseline!B$62*Baseline!B$62/Baseline!B$74 + Baseline!B$63*Baseline!B$63/Baseline!B$75 + Baseline!B$69*Baseline!B$69/Baseline!B$76)</f>
        <v>9.85518013655212E-8</v>
      </c>
      <c r="U111" s="40"/>
      <c r="V111" s="40">
        <f>E111 * ( Baseline!B$87 * Baseline!B$7 )</f>
        <v>0.18210513615935925</v>
      </c>
      <c r="W111" s="40">
        <f>F111 * ( Baseline!D$87 * Baseline!B$11 )</f>
        <v>7.1851715837137375E-4</v>
      </c>
      <c r="X111" s="40">
        <f>G111 * ( Baseline!F$87 * Baseline!B$16 )</f>
        <v>3.7308416737694286E-3</v>
      </c>
      <c r="Y111" s="40">
        <f>H111 * ( Baseline!H$87 * Baseline!B$18 )</f>
        <v>5.7336051636786055E-4</v>
      </c>
      <c r="Z111" s="48">
        <f t="shared" si="0"/>
        <v>0.18712785550786792</v>
      </c>
      <c r="AA111" s="40">
        <f>I111 * ( Baseline!B$87 * Baseline!B$7 )</f>
        <v>4.042745725833098E-4</v>
      </c>
      <c r="AB111" s="1">
        <f>J111 * ( Baseline!D$87 * Baseline!B$11 )</f>
        <v>3.3110911699847222E-2</v>
      </c>
      <c r="AC111" s="1">
        <f>K111 * ( Baseline!F$87 * Baseline!B$16 )</f>
        <v>4.8382511107270882E-4</v>
      </c>
      <c r="AD111" s="1">
        <f>L111 * ( Baseline!F$87 * Baseline!B$16 )</f>
        <v>5.0814926256082839E-4</v>
      </c>
      <c r="AE111" s="48">
        <f t="shared" si="1"/>
        <v>3.4507160646064065E-2</v>
      </c>
      <c r="AF111" s="48">
        <f>M111 * ( Baseline!B$87 * Baseline!B$7 )</f>
        <v>1.11480242481056E-3</v>
      </c>
      <c r="AG111" s="48">
        <f>N111 * ( Baseline!D$87 * Baseline!B$11 )</f>
        <v>2.5694502158619259E-4</v>
      </c>
      <c r="AH111" s="48">
        <f>O111 * ( Baseline!F$87 * Baseline!B$16 )</f>
        <v>4.6024146578160827E-2</v>
      </c>
      <c r="AI111" s="48">
        <f>P111 * ( Baseline!H$87 * Baseline!B$18 )</f>
        <v>5.7989337609161212E-4</v>
      </c>
      <c r="AJ111" s="48">
        <f t="shared" si="2"/>
        <v>4.7975787400649193E-2</v>
      </c>
      <c r="AK111" s="48">
        <f>Q111 * ( Baseline!B$87 * Baseline!B$7 )</f>
        <v>1.6921688326895095E-5</v>
      </c>
      <c r="AL111" s="48">
        <f>R111 * ( Baseline!D$87 * Baseline!B$11 )</f>
        <v>2.698628497148807E-4</v>
      </c>
      <c r="AM111" s="48">
        <f>S111 * ( Baseline!F$87 * Baseline!B$16 )</f>
        <v>5.7276038409651475E-5</v>
      </c>
      <c r="AN111" s="48">
        <f>T111 * ( Baseline!H$87 * Baseline!B$18 )</f>
        <v>3.4658053653481964E-2</v>
      </c>
      <c r="AO111" s="48">
        <f t="shared" si="3"/>
        <v>3.5002114229933393E-2</v>
      </c>
      <c r="AP111" s="48"/>
      <c r="AQ111" s="48">
        <f>V111 * ( (1-Baseline!B$88-Baseline!B$87) + (1-B111)*Baseline!B$88 )</f>
        <v>9.1001577339690942E-2</v>
      </c>
      <c r="AR111" s="48">
        <f>W111 * ( (1-Baseline!B$88-Baseline!B$87) + (1-B111)*Baseline!B$88 )</f>
        <v>3.5905738924468567E-4</v>
      </c>
      <c r="AS111" s="48">
        <f>X111 * ( (1-Baseline!B$88-Baseline!B$87) + (1-B111)*Baseline!B$88 )</f>
        <v>1.8643761745443857E-3</v>
      </c>
      <c r="AT111" s="48">
        <f>Y111 * ( (1-Baseline!B$88-Baseline!B$87) + (1-B111)*Baseline!B$88 )</f>
        <v>2.8651971314041044E-4</v>
      </c>
      <c r="AU111" s="48">
        <f t="shared" si="4"/>
        <v>9.3511530616620417E-2</v>
      </c>
      <c r="AV111" s="48">
        <f>AA111 * ( (1-Baseline!D$88-Baseline!D$87) + (1-B111)*Baseline!D$88 )</f>
        <v>3.0334507838206798E-4</v>
      </c>
      <c r="AW111" s="48">
        <f>AB111 * ( (1-Baseline!D$88-Baseline!D$87) + (1-B111)*Baseline!D$88 )</f>
        <v>2.4844580357133616E-2</v>
      </c>
      <c r="AX111" s="48">
        <f>AC111 * ( (1-Baseline!D$88-Baseline!D$87) + (1-B111)*Baseline!D$88 )</f>
        <v>3.6303536307943088E-4</v>
      </c>
      <c r="AY111" s="48">
        <f>AD111 * ( (1-Baseline!D$88-Baseline!D$87) + (1-B111)*Baseline!D$88 )</f>
        <v>3.8128684892626928E-4</v>
      </c>
      <c r="AZ111" s="48">
        <f t="shared" si="5"/>
        <v>2.5892247647521384E-2</v>
      </c>
      <c r="BA111" s="48">
        <f>AF111 * ( (1-Baseline!F$88-Baseline!F$87) + (1-Baseline!B$36)*Baseline!F$88 )</f>
        <v>8.0224749857127299E-4</v>
      </c>
      <c r="BB111" s="48">
        <f>AG111 * ( (1-Baseline!F$88-Baseline!F$87) + (1-Baseline!B$36)*Baseline!F$88 )</f>
        <v>1.8490585977411496E-4</v>
      </c>
      <c r="BC111" s="48">
        <f>AH111 * ( (1-Baseline!F$88-Baseline!F$87) + (1-Baseline!B$36)*Baseline!F$88 )</f>
        <v>3.3120448650335033E-2</v>
      </c>
      <c r="BD111" s="48">
        <f>AI111 * ( (1-Baseline!F$88-Baseline!F$87) + (1-Baseline!B$36)*Baseline!F$88 )</f>
        <v>4.1730983002355904E-4</v>
      </c>
      <c r="BE111" s="48">
        <f t="shared" si="6"/>
        <v>3.452491183870398E-2</v>
      </c>
      <c r="BF111" s="48">
        <f>AK111 * ( (1-Baseline!H$88-Baseline!H$87) + (1-Baseline!B$36)*Baseline!H$88 )</f>
        <v>1.340739209516552E-5</v>
      </c>
      <c r="BG111" s="48">
        <f>AL111 * ( (1-Baseline!H$88-Baseline!H$87) + (1-Baseline!B$36)*Baseline!H$88 )</f>
        <v>2.1381773308609426E-4</v>
      </c>
      <c r="BH111" s="48">
        <f>AM111 * ( (1-Baseline!H$88-Baseline!H$87) + (1-Baseline!B$36)*Baseline!H$88 )</f>
        <v>4.5380950752735054E-5</v>
      </c>
      <c r="BI111" s="48">
        <f>AN111 * ( (1-Baseline!H$88-Baseline!H$87) + (1-Baseline!B$36)*Baseline!H$88 )</f>
        <v>2.7460269070726826E-2</v>
      </c>
      <c r="BJ111" s="48">
        <f t="shared" si="7"/>
        <v>2.7732875146660819E-2</v>
      </c>
      <c r="BK111" s="48"/>
      <c r="BL111" s="48">
        <f t="shared" si="18"/>
        <v>0.97315889002801359</v>
      </c>
      <c r="BM111" s="48">
        <f t="shared" si="19"/>
        <v>3.8397124598115386E-3</v>
      </c>
      <c r="BN111" s="48">
        <f t="shared" si="20"/>
        <v>1.9937393412882684E-2</v>
      </c>
      <c r="BO111" s="48">
        <f t="shared" si="21"/>
        <v>3.0640040992921721E-3</v>
      </c>
      <c r="BP111" s="48">
        <f t="shared" si="8"/>
        <v>1</v>
      </c>
      <c r="BQ111" s="48">
        <f t="shared" si="22"/>
        <v>1.1715671907344308E-2</v>
      </c>
      <c r="BR111" s="48">
        <f t="shared" si="23"/>
        <v>0.95953741426198447</v>
      </c>
      <c r="BS111" s="48">
        <f t="shared" si="24"/>
        <v>1.4021006133632573E-2</v>
      </c>
      <c r="BT111" s="48">
        <f t="shared" si="25"/>
        <v>1.4725907697038777E-2</v>
      </c>
      <c r="BU111" s="48">
        <f t="shared" si="9"/>
        <v>1.0000000000000002</v>
      </c>
      <c r="BV111" s="48">
        <f t="shared" si="26"/>
        <v>2.3236771822018599E-2</v>
      </c>
      <c r="BW111" s="48">
        <f t="shared" si="27"/>
        <v>5.3557228657953341E-3</v>
      </c>
      <c r="BX111" s="48">
        <f t="shared" si="28"/>
        <v>0.95932029616960579</v>
      </c>
      <c r="BY111" s="48">
        <f t="shared" si="29"/>
        <v>1.2087209142580225E-2</v>
      </c>
      <c r="BZ111" s="48">
        <f t="shared" si="10"/>
        <v>0.99999999999999989</v>
      </c>
      <c r="CA111" s="48">
        <f t="shared" si="30"/>
        <v>4.8344760592844042E-4</v>
      </c>
      <c r="CB111" s="48">
        <f t="shared" si="31"/>
        <v>7.7099014060155596E-3</v>
      </c>
      <c r="CC111" s="48">
        <f t="shared" si="32"/>
        <v>1.6363593934182893E-3</v>
      </c>
      <c r="CD111" s="48">
        <f t="shared" si="33"/>
        <v>0.99017029159463765</v>
      </c>
      <c r="CE111" s="48">
        <f t="shared" si="11"/>
        <v>0.99999999999999989</v>
      </c>
      <c r="CF111" s="48"/>
      <c r="CG111" s="48">
        <f t="shared" si="34"/>
        <v>0.97315889002801359</v>
      </c>
      <c r="CH111" s="48">
        <f t="shared" si="35"/>
        <v>3.8397124598115386E-3</v>
      </c>
      <c r="CI111" s="48">
        <f t="shared" si="36"/>
        <v>1.9937393412882684E-2</v>
      </c>
      <c r="CJ111" s="48">
        <f t="shared" si="37"/>
        <v>3.0640040992921721E-3</v>
      </c>
      <c r="CK111" s="48">
        <f t="shared" si="12"/>
        <v>1</v>
      </c>
      <c r="CL111" s="48">
        <f t="shared" si="38"/>
        <v>1.1715671907344308E-2</v>
      </c>
      <c r="CM111" s="48">
        <f t="shared" si="39"/>
        <v>0.95953741426198447</v>
      </c>
      <c r="CN111" s="48">
        <f t="shared" si="40"/>
        <v>1.4021006133632573E-2</v>
      </c>
      <c r="CO111" s="48">
        <f t="shared" si="41"/>
        <v>1.4725907697038777E-2</v>
      </c>
      <c r="CP111" s="48">
        <f t="shared" si="13"/>
        <v>1.0000000000000002</v>
      </c>
      <c r="CQ111" s="48">
        <f t="shared" si="42"/>
        <v>2.3236771822018599E-2</v>
      </c>
      <c r="CR111" s="48">
        <f t="shared" si="43"/>
        <v>5.3557228657953341E-3</v>
      </c>
      <c r="CS111" s="48">
        <f t="shared" si="44"/>
        <v>0.95932029616960579</v>
      </c>
      <c r="CT111" s="48">
        <f t="shared" si="45"/>
        <v>1.2087209142580225E-2</v>
      </c>
      <c r="CU111" s="48">
        <f t="shared" si="14"/>
        <v>0.99999999999999989</v>
      </c>
      <c r="CV111" s="48">
        <f t="shared" si="46"/>
        <v>4.8344760592844042E-4</v>
      </c>
      <c r="CW111" s="48">
        <f t="shared" si="47"/>
        <v>7.7099014060155596E-3</v>
      </c>
      <c r="CX111" s="48">
        <f t="shared" si="48"/>
        <v>1.6363593934182893E-3</v>
      </c>
      <c r="CY111" s="48">
        <f t="shared" si="49"/>
        <v>0.99017029159463765</v>
      </c>
      <c r="CZ111" s="48">
        <f t="shared" si="15"/>
        <v>0.99999999999999989</v>
      </c>
      <c r="DA111" s="48"/>
      <c r="DB111" s="48">
        <f>(AQ111*Baseline!B$7 + AV111*Baseline!B$11 + BA111*Baseline!B$16 + BF111*Baseline!B$18)</f>
        <v>48087.921882682756</v>
      </c>
      <c r="DC111" s="48">
        <f>(AR111*Baseline!B$7 + AW111*Baseline!B$11 + BB111*Baseline!B$16 + BG111*Baseline!B$18)</f>
        <v>63865.045252635085</v>
      </c>
      <c r="DD111" s="48">
        <f>(AS111*Baseline!B$7 + AX111*Baseline!B$11 + BC111*Baseline!B$16 + BH111*Baseline!B$18)</f>
        <v>114720.59801437694</v>
      </c>
      <c r="DE111" s="48">
        <f>(AT111*Baseline!B$7 + AY111*Baseline!B$11 + BD111*Baseline!B$16 + BI111*Baseline!B$18)</f>
        <v>1259782.8478454752</v>
      </c>
      <c r="DF111" s="48">
        <f t="shared" si="16"/>
        <v>1486456.4129951699</v>
      </c>
      <c r="DG111" s="48"/>
      <c r="DH111" s="48">
        <f t="shared" si="50"/>
        <v>3.2350711034834098E-2</v>
      </c>
      <c r="DI111" s="48">
        <f t="shared" si="51"/>
        <v>4.2964626943852814E-2</v>
      </c>
      <c r="DJ111" s="48">
        <f t="shared" si="52"/>
        <v>7.7177236420419487E-2</v>
      </c>
      <c r="DK111" s="48">
        <f t="shared" si="53"/>
        <v>0.84750742560089365</v>
      </c>
      <c r="DL111" s="48">
        <f t="shared" si="17"/>
        <v>1</v>
      </c>
      <c r="DM111" s="48"/>
      <c r="DN111" s="48">
        <f>DH111 / (Baseline!B$7/Baseline!B$17)</f>
        <v>3.4532256220031772</v>
      </c>
      <c r="DO111" s="48">
        <f>DI111 / (Baseline!B$11/Baseline!B$17)</f>
        <v>1.0371866584261105</v>
      </c>
      <c r="DP111" s="48">
        <f>DJ111 / (Baseline!B$16/Baseline!B$17)</f>
        <v>1.1926215375060856</v>
      </c>
      <c r="DQ111" s="48">
        <f>DK111 / (Baseline!B$18/Baseline!B$17)</f>
        <v>0.95818196442528136</v>
      </c>
      <c r="DR111" s="71"/>
      <c r="DS111" s="48">
        <f>(AU111*Baseline!B$34)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2.6556260842493063E-2</v>
      </c>
      <c r="DT111" s="48">
        <f>(AZ111*Baseline!B$34) + (Baseline!D$88*(1-Baseline!D$89)*Baseline!B$35) + (Baseline!D$88*Baseline!D$89*((1-Baseline!D$90)*Baseline!B$40 + Baseline!D$90*Baseline!B$41))</f>
        <v>1.0297405147128211E-2</v>
      </c>
      <c r="DU111" s="48">
        <f>(BE111*Baseline!B$34) + (Baseline!F$88*(1-Baseline!F$89)*Baseline!B$35) + (Baseline!F$88*Baseline!F$89*((1-Baseline!F$90)*Baseline!B$40 + Baseline!F$90*Baseline!B$41))</f>
        <v>1.2909376775805601E-2</v>
      </c>
      <c r="DV111" s="48">
        <f>(BJ111*Baseline!B$34) + (Baseline!H$88*(1-Baseline!H$89)*Baseline!B$35) + (Baseline!H$88*Baseline!H$89*((1-Baseline!H$90)*Baseline!B$40 + Baseline!H$90*Baseline!B$41))</f>
        <v>9.3049312719991235E-3</v>
      </c>
      <c r="DW111" s="48">
        <f>( DS111*Baseline!B$7 + DT111*Baseline!B$11 + DU111*Baseline!B$16 + DV111*Baseline!B$18 ) / Baseline!B$17</f>
        <v>9.740910445160289E-3</v>
      </c>
    </row>
    <row r="112" spans="1:127">
      <c r="A112" s="7" t="s">
        <v>332</v>
      </c>
      <c r="B112" s="1">
        <f>MIN( MAX( NORMINV( MCrands!B112, (B$5+B$4)/2, (B$5-B$4)/3.29 ), 0 ), 1 )</f>
        <v>0.71053579575195924</v>
      </c>
      <c r="C112" s="1">
        <f>MAX( NORMINV( MCrands!C112, (C$5+C$4)/2, (C$5-C$4)/3.29 ), 0 )</f>
        <v>2.5359698754936986</v>
      </c>
      <c r="D112" s="40"/>
      <c r="E112" s="40">
        <f>Baseline!B$33 * (C112 * Baseline!B$66*Baseline!B$66/Baseline!B$73 + Baseline!B$52*Baseline!B$52/Baseline!B$74 + Baseline!B$53*Baseline!B$53/Baseline!B$75 + Baseline!B$54*Baseline!B$54/Baseline!B$76)</f>
        <v>2.1229609319580166E-5</v>
      </c>
      <c r="F112" s="40">
        <f>Baseline!B$33 * (C112 * Baseline!B$66*Baseline!B$57/Baseline!B$73 + Baseline!B$52*Baseline!B$67/Baseline!B$74 + Baseline!B$53*Baseline!B$55/Baseline!B$75 + Baseline!B$54*Baseline!B$56/Baseline!B$76)</f>
        <v>3.9443894138145725E-8</v>
      </c>
      <c r="G112" s="1">
        <f>Baseline!B$33 * (C112 * Baseline!B$66*Baseline!B$58/Baseline!B$73 + Baseline!B$52*Baseline!B$59/Baseline!B$74 + Baseline!B$53*Baseline!B$68/Baseline!B$75 + Baseline!B$54*Baseline!B$60/Baseline!B$76)</f>
        <v>1.0862061563159269E-7</v>
      </c>
      <c r="H112" s="40">
        <f>Baseline!B$33 * (C112 * Baseline!B$66*Baseline!B$61/Baseline!B$73 + Baseline!B$52*Baseline!B$62/Baseline!B$74 + Baseline!B$53*Baseline!B$63/Baseline!B$75 + Baseline!B$54*Baseline!B$69/Baseline!B$76)</f>
        <v>1.7514965613131463E-9</v>
      </c>
      <c r="I112" s="40">
        <f>Baseline!B$33 * (C112 * Baseline!B$57*Baseline!B$66/Baseline!B$73 + Baseline!B$67*Baseline!B$52/Baseline!B$74 + Baseline!B$55*Baseline!B$53/Baseline!B$75 + Baseline!B$56*Baseline!B$54/Baseline!B$76)</f>
        <v>3.9443894138145725E-8</v>
      </c>
      <c r="J112" s="1">
        <f>Baseline!B$33 * (C112 * Baseline!B$57*Baseline!B$57/Baseline!B$73 + Baseline!B$67*Baseline!B$67/Baseline!B$74 + Baseline!B$55*Baseline!B$55/Baseline!B$75 + Baseline!B$56*Baseline!B$56/Baseline!B$76)</f>
        <v>1.7949606246150265E-6</v>
      </c>
      <c r="K112" s="40">
        <f>Baseline!B$33 * (C112 * Baseline!B$57*Baseline!B$58/Baseline!B$73 + Baseline!B$67*Baseline!B$59/Baseline!B$74 + Baseline!B$55*Baseline!B$68/Baseline!B$75 + Baseline!B$56*Baseline!B$60/Baseline!B$76)</f>
        <v>1.3929291555839422E-8</v>
      </c>
      <c r="L112" s="1">
        <f>Baseline!B$33 * (C112 * Baseline!B$57*Baseline!B$61/Baseline!B$73 + Baseline!B$67*Baseline!B$62/Baseline!B$74 + Baseline!B$55*Baseline!B$63/Baseline!B$75 + Baseline!B$56*Baseline!B$69/Baseline!B$76)</f>
        <v>1.4629428274837572E-8</v>
      </c>
      <c r="M112" s="40">
        <f>Baseline!B$33 * (C112 * Baseline!B$58*Baseline!B$66/Baseline!B$73 + Baseline!B$59*Baseline!B$52/Baseline!B$74 + Baseline!B$68*Baseline!B$53/Baseline!B$75 + Baseline!B$60*Baseline!B$54/Baseline!B$76)</f>
        <v>1.0862061563159269E-7</v>
      </c>
      <c r="N112" s="1">
        <f>Baseline!B$33 * (C112 * Baseline!B$58*Baseline!B$57/Baseline!B$73 + Baseline!B$59*Baseline!B$67/Baseline!B$74 + Baseline!B$68*Baseline!B$55/Baseline!B$75 + Baseline!B$60*Baseline!B$56/Baseline!B$76)</f>
        <v>1.3929291555839422E-8</v>
      </c>
      <c r="O112" s="1">
        <f>Baseline!B$33 * (C112 * Baseline!B$58*Baseline!B$58/Baseline!B$73 + Baseline!B$59*Baseline!B$59/Baseline!B$74 + Baseline!B$68*Baseline!B$68/Baseline!B$75 + Baseline!B$60*Baseline!B$60/Baseline!B$76)</f>
        <v>1.3250169935025992E-6</v>
      </c>
      <c r="P112" s="40">
        <f>Baseline!B$33 * (C112 * Baseline!B$58*Baseline!B$61/Baseline!B$73 + Baseline!B$59*Baseline!B$62/Baseline!B$74 + Baseline!B$68*Baseline!B$63/Baseline!B$75 + Baseline!B$60*Baseline!B$69/Baseline!B$76)</f>
        <v>1.6489938371775841E-9</v>
      </c>
      <c r="Q112" s="40">
        <f>Baseline!B$33 * (C112 * Baseline!B$61*Baseline!B$66/Baseline!B$73 + Baseline!B$62*Baseline!B$52/Baseline!B$74 + Baseline!B$63*Baseline!B$53/Baseline!B$75 + Baseline!B$69*Baseline!B$54/Baseline!B$76)</f>
        <v>1.7514965613131463E-9</v>
      </c>
      <c r="R112" s="40">
        <f>Baseline!B$33 * (C112 * Baseline!B$61*Baseline!B$57/Baseline!B$73 + Baseline!B$62*Baseline!B$67/Baseline!B$74 + Baseline!B$63*Baseline!B$55/Baseline!B$75 + Baseline!B$69*Baseline!B$56/Baseline!B$76)</f>
        <v>1.4629428274837572E-8</v>
      </c>
      <c r="S112" s="40">
        <f>Baseline!B$33 * (C112 * Baseline!B$61*Baseline!B$58/Baseline!B$73 + Baseline!B$62*Baseline!B$59/Baseline!B$74 + Baseline!B$63*Baseline!B$68/Baseline!B$75 + Baseline!B$69*Baseline!B$60/Baseline!B$76)</f>
        <v>1.6489938371775841E-9</v>
      </c>
      <c r="T112" s="40">
        <f>Baseline!B$33 * (C112 * Baseline!B$61*Baseline!B$61/Baseline!B$73 + Baseline!B$62*Baseline!B$62/Baseline!B$74 + Baseline!B$63*Baseline!B$63/Baseline!B$75 + Baseline!B$69*Baseline!B$69/Baseline!B$76)</f>
        <v>9.8551805347479943E-8</v>
      </c>
      <c r="U112" s="40"/>
      <c r="V112" s="40">
        <f>E112 * ( Baseline!B$87 * Baseline!B$7 )</f>
        <v>0.22034211512792254</v>
      </c>
      <c r="W112" s="40">
        <f>F112 * ( Baseline!D$87 * Baseline!B$11 )</f>
        <v>7.276055674635373E-4</v>
      </c>
      <c r="X112" s="40">
        <f>G112 * ( Baseline!F$87 * Baseline!B$16 )</f>
        <v>3.7729120925321276E-3</v>
      </c>
      <c r="Y112" s="40">
        <f>H112 * ( Baseline!H$87 * Baseline!B$18 )</f>
        <v>6.1595486794539269E-4</v>
      </c>
      <c r="Z112" s="48">
        <f t="shared" si="0"/>
        <v>0.2254585876558636</v>
      </c>
      <c r="AA112" s="40">
        <f>I112 * ( Baseline!B$87 * Baseline!B$7 )</f>
        <v>4.0938817725981447E-4</v>
      </c>
      <c r="AB112" s="1">
        <f>J112 * ( Baseline!D$87 * Baseline!B$11 )</f>
        <v>3.3110912915281406E-2</v>
      </c>
      <c r="AC112" s="1">
        <f>K112 * ( Baseline!F$87 * Baseline!B$16 )</f>
        <v>4.8383073734068111E-4</v>
      </c>
      <c r="AD112" s="1">
        <f>L112 * ( Baseline!F$87 * Baseline!B$16 )</f>
        <v>5.0814982518762554E-4</v>
      </c>
      <c r="AE112" s="48">
        <f t="shared" si="1"/>
        <v>3.4512281655069525E-2</v>
      </c>
      <c r="AF112" s="48">
        <f>M112 * ( Baseline!B$87 * Baseline!B$7 )</f>
        <v>1.1273733696403007E-3</v>
      </c>
      <c r="AG112" s="48">
        <f>N112 * ( Baseline!D$87 * Baseline!B$11 )</f>
        <v>2.5694800952855547E-4</v>
      </c>
      <c r="AH112" s="48">
        <f>O112 * ( Baseline!F$87 * Baseline!B$16 )</f>
        <v>4.6024160409402916E-2</v>
      </c>
      <c r="AI112" s="48">
        <f>P112 * ( Baseline!H$87 * Baseline!B$18 )</f>
        <v>5.7990737958399526E-4</v>
      </c>
      <c r="AJ112" s="48">
        <f t="shared" si="2"/>
        <v>4.7988389168155766E-2</v>
      </c>
      <c r="AK112" s="48">
        <f>Q112 * ( Baseline!B$87 * Baseline!B$7 )</f>
        <v>1.8178782809869147E-5</v>
      </c>
      <c r="AL112" s="48">
        <f>R112 * ( Baseline!D$87 * Baseline!B$11 )</f>
        <v>2.6986314850911702E-4</v>
      </c>
      <c r="AM112" s="48">
        <f>S112 * ( Baseline!F$87 * Baseline!B$16 )</f>
        <v>5.7277421533861325E-5</v>
      </c>
      <c r="AN112" s="48">
        <f>T112 * ( Baseline!H$87 * Baseline!B$18 )</f>
        <v>3.4658055053831197E-2</v>
      </c>
      <c r="AO112" s="48">
        <f t="shared" si="3"/>
        <v>3.5003374406684044E-2</v>
      </c>
      <c r="AP112" s="48"/>
      <c r="AQ112" s="48">
        <f>V112 * ( (1-Baseline!B$88-Baseline!B$87) + (1-B112)*Baseline!B$88 )</f>
        <v>7.6287539366206455E-2</v>
      </c>
      <c r="AR112" s="48">
        <f>W112 * ( (1-Baseline!B$88-Baseline!B$87) + (1-B112)*Baseline!B$88 )</f>
        <v>2.5191388554439594E-4</v>
      </c>
      <c r="AS112" s="48">
        <f>X112 * ( (1-Baseline!B$88-Baseline!B$87) + (1-B112)*Baseline!B$88 )</f>
        <v>1.3062694783390807E-3</v>
      </c>
      <c r="AT112" s="48">
        <f>Y112 * ( (1-Baseline!B$88-Baseline!B$87) + (1-B112)*Baseline!B$88 )</f>
        <v>2.1325782957520471E-4</v>
      </c>
      <c r="AU112" s="48">
        <f t="shared" si="4"/>
        <v>7.8058980559665134E-2</v>
      </c>
      <c r="AV112" s="48">
        <f>AA112 * ( (1-Baseline!D$88-Baseline!D$87) + (1-B112)*Baseline!D$88 )</f>
        <v>2.7555032438756206E-4</v>
      </c>
      <c r="AW112" s="48">
        <f>AB112 * ( (1-Baseline!D$88-Baseline!D$87) + (1-B112)*Baseline!D$88 )</f>
        <v>2.2286239079112001E-2</v>
      </c>
      <c r="AX112" s="48">
        <f>AC112 * ( (1-Baseline!D$88-Baseline!D$87) + (1-B112)*Baseline!D$88 )</f>
        <v>3.256560009017746E-4</v>
      </c>
      <c r="AY112" s="48">
        <f>AD112 * ( (1-Baseline!D$88-Baseline!D$87) + (1-B112)*Baseline!D$88 )</f>
        <v>3.4202465275168464E-4</v>
      </c>
      <c r="AZ112" s="48">
        <f t="shared" si="5"/>
        <v>2.3229470057153024E-2</v>
      </c>
      <c r="BA112" s="48">
        <f>AF112 * ( (1-Baseline!F$88-Baseline!F$87) + (1-Baseline!B$36)*Baseline!F$88 )</f>
        <v>8.112939527409889E-4</v>
      </c>
      <c r="BB112" s="48">
        <f>AG112 * ( (1-Baseline!F$88-Baseline!F$87) + (1-Baseline!B$36)*Baseline!F$88 )</f>
        <v>1.8490800999305343E-4</v>
      </c>
      <c r="BC112" s="48">
        <f>AH112 * ( (1-Baseline!F$88-Baseline!F$87) + (1-Baseline!B$36)*Baseline!F$88 )</f>
        <v>3.3120458603739439E-2</v>
      </c>
      <c r="BD112" s="48">
        <f>AI112 * ( (1-Baseline!F$88-Baseline!F$87) + (1-Baseline!B$36)*Baseline!F$88 )</f>
        <v>4.1731990738478968E-4</v>
      </c>
      <c r="BE112" s="48">
        <f t="shared" si="6"/>
        <v>3.4533980473858271E-2</v>
      </c>
      <c r="BF112" s="48">
        <f>AK112 * ( (1-Baseline!H$88-Baseline!H$87) + (1-Baseline!B$36)*Baseline!H$88 )</f>
        <v>1.4403413195915521E-5</v>
      </c>
      <c r="BG112" s="48">
        <f>AL112 * ( (1-Baseline!H$88-Baseline!H$87) + (1-Baseline!B$36)*Baseline!H$88 )</f>
        <v>2.1381796982674356E-4</v>
      </c>
      <c r="BH112" s="48">
        <f>AM112 * ( (1-Baseline!H$88-Baseline!H$87) + (1-Baseline!B$36)*Baseline!H$88 )</f>
        <v>4.5382046629708999E-5</v>
      </c>
      <c r="BI112" s="48">
        <f>AN112 * ( (1-Baseline!H$88-Baseline!H$87) + (1-Baseline!B$36)*Baseline!H$88 )</f>
        <v>2.7460270180251531E-2</v>
      </c>
      <c r="BJ112" s="48">
        <f t="shared" si="7"/>
        <v>2.7733873609903897E-2</v>
      </c>
      <c r="BK112" s="48"/>
      <c r="BL112" s="48">
        <f t="shared" si="18"/>
        <v>0.97730637550275634</v>
      </c>
      <c r="BM112" s="48">
        <f t="shared" si="19"/>
        <v>3.2272248976124292E-3</v>
      </c>
      <c r="BN112" s="48">
        <f t="shared" si="20"/>
        <v>1.6734390700127336E-2</v>
      </c>
      <c r="BO112" s="48">
        <f t="shared" si="21"/>
        <v>2.73200889950387E-3</v>
      </c>
      <c r="BP112" s="48">
        <f t="shared" si="8"/>
        <v>1</v>
      </c>
      <c r="BQ112" s="48">
        <f t="shared" si="22"/>
        <v>1.1862101189119128E-2</v>
      </c>
      <c r="BR112" s="48">
        <f t="shared" si="23"/>
        <v>0.95939507118671563</v>
      </c>
      <c r="BS112" s="48">
        <f t="shared" si="24"/>
        <v>1.4019088687797927E-2</v>
      </c>
      <c r="BT112" s="48">
        <f t="shared" si="25"/>
        <v>1.47237389363674E-2</v>
      </c>
      <c r="BU112" s="48">
        <f t="shared" si="9"/>
        <v>1</v>
      </c>
      <c r="BV112" s="48">
        <f t="shared" si="26"/>
        <v>2.3492627887339159E-2</v>
      </c>
      <c r="BW112" s="48">
        <f t="shared" si="27"/>
        <v>5.3543787149884486E-3</v>
      </c>
      <c r="BX112" s="48">
        <f t="shared" si="28"/>
        <v>0.95906866655036049</v>
      </c>
      <c r="BY112" s="48">
        <f t="shared" si="29"/>
        <v>1.2084326847311878E-2</v>
      </c>
      <c r="BZ112" s="48">
        <f t="shared" si="10"/>
        <v>1</v>
      </c>
      <c r="CA112" s="48">
        <f t="shared" si="30"/>
        <v>5.1934372379817842E-4</v>
      </c>
      <c r="CB112" s="48">
        <f t="shared" si="31"/>
        <v>7.7096323735458341E-3</v>
      </c>
      <c r="CC112" s="48">
        <f t="shared" si="32"/>
        <v>1.636339995921192E-3</v>
      </c>
      <c r="CD112" s="48">
        <f t="shared" si="33"/>
        <v>0.99013468390673476</v>
      </c>
      <c r="CE112" s="48">
        <f t="shared" si="11"/>
        <v>1</v>
      </c>
      <c r="CF112" s="48"/>
      <c r="CG112" s="48">
        <f t="shared" si="34"/>
        <v>0.97730637550275634</v>
      </c>
      <c r="CH112" s="48">
        <f t="shared" si="35"/>
        <v>3.2272248976124292E-3</v>
      </c>
      <c r="CI112" s="48">
        <f t="shared" si="36"/>
        <v>1.6734390700127336E-2</v>
      </c>
      <c r="CJ112" s="48">
        <f t="shared" si="37"/>
        <v>2.73200889950387E-3</v>
      </c>
      <c r="CK112" s="48">
        <f t="shared" si="12"/>
        <v>1</v>
      </c>
      <c r="CL112" s="48">
        <f t="shared" si="38"/>
        <v>1.1862101189119128E-2</v>
      </c>
      <c r="CM112" s="48">
        <f t="shared" si="39"/>
        <v>0.95939507118671563</v>
      </c>
      <c r="CN112" s="48">
        <f t="shared" si="40"/>
        <v>1.4019088687797927E-2</v>
      </c>
      <c r="CO112" s="48">
        <f t="shared" si="41"/>
        <v>1.47237389363674E-2</v>
      </c>
      <c r="CP112" s="48">
        <f t="shared" si="13"/>
        <v>1</v>
      </c>
      <c r="CQ112" s="48">
        <f t="shared" si="42"/>
        <v>2.3492627887339159E-2</v>
      </c>
      <c r="CR112" s="48">
        <f t="shared" si="43"/>
        <v>5.3543787149884486E-3</v>
      </c>
      <c r="CS112" s="48">
        <f t="shared" si="44"/>
        <v>0.95906866655036049</v>
      </c>
      <c r="CT112" s="48">
        <f t="shared" si="45"/>
        <v>1.2084326847311878E-2</v>
      </c>
      <c r="CU112" s="48">
        <f t="shared" si="14"/>
        <v>1</v>
      </c>
      <c r="CV112" s="48">
        <f t="shared" si="46"/>
        <v>5.1934372379817842E-4</v>
      </c>
      <c r="CW112" s="48">
        <f t="shared" si="47"/>
        <v>7.7096323735458341E-3</v>
      </c>
      <c r="CX112" s="48">
        <f t="shared" si="48"/>
        <v>1.636339995921192E-3</v>
      </c>
      <c r="CY112" s="48">
        <f t="shared" si="49"/>
        <v>0.99013468390673476</v>
      </c>
      <c r="CZ112" s="48">
        <f t="shared" si="15"/>
        <v>1</v>
      </c>
      <c r="DA112" s="48"/>
      <c r="DB112" s="48">
        <f>(AQ112*Baseline!B$7 + AV112*Baseline!B$11 + BA112*Baseline!B$16 + BF112*Baseline!B$18)</f>
        <v>40967.922073936243</v>
      </c>
      <c r="DC112" s="48">
        <f>(AR112*Baseline!B$7 + AW112*Baseline!B$11 + BB112*Baseline!B$16 + BG112*Baseline!B$18)</f>
        <v>58326.597676383579</v>
      </c>
      <c r="DD112" s="48">
        <f>(AS112*Baseline!B$7 + AX112*Baseline!B$11 + BC112*Baseline!B$16 + BH112*Baseline!B$18)</f>
        <v>114369.83773293861</v>
      </c>
      <c r="DE112" s="48">
        <f>(AT112*Baseline!B$7 + AY112*Baseline!B$11 + BD112*Baseline!B$16 + BI112*Baseline!B$18)</f>
        <v>1259663.2004992075</v>
      </c>
      <c r="DF112" s="48">
        <f t="shared" si="16"/>
        <v>1473327.557982466</v>
      </c>
      <c r="DG112" s="48"/>
      <c r="DH112" s="48">
        <f t="shared" si="50"/>
        <v>2.7806390949502487E-2</v>
      </c>
      <c r="DI112" s="48">
        <f t="shared" si="51"/>
        <v>3.9588343651329246E-2</v>
      </c>
      <c r="DJ112" s="48">
        <f t="shared" si="52"/>
        <v>7.7626890987876118E-2</v>
      </c>
      <c r="DK112" s="48">
        <f t="shared" si="53"/>
        <v>0.8549783744112921</v>
      </c>
      <c r="DL112" s="48">
        <f t="shared" si="17"/>
        <v>1</v>
      </c>
      <c r="DM112" s="48"/>
      <c r="DN112" s="48">
        <f>DH112 / (Baseline!B$7/Baseline!B$17)</f>
        <v>2.9681493423395371</v>
      </c>
      <c r="DO112" s="48">
        <f>DI112 / (Baseline!B$11/Baseline!B$17)</f>
        <v>0.95568156376652669</v>
      </c>
      <c r="DP112" s="48">
        <f>DJ112 / (Baseline!B$16/Baseline!B$17)</f>
        <v>1.1995700594597023</v>
      </c>
      <c r="DQ112" s="48">
        <f>DK112 / (Baseline!B$18/Baseline!B$17)</f>
        <v>0.96662853160691142</v>
      </c>
      <c r="DR112" s="71"/>
      <c r="DS112" s="48">
        <f>(AU112*Baseline!B$34)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2.4238378333949772E-2</v>
      </c>
      <c r="DT112" s="48">
        <f>(AZ112*Baseline!B$34) + (Baseline!D$88*(1-Baseline!D$89)*Baseline!B$35) + (Baseline!D$88*Baseline!D$89*((1-Baseline!D$90)*Baseline!B$40 + Baseline!D$90*Baseline!B$41))</f>
        <v>9.897988508572958E-3</v>
      </c>
      <c r="DU112" s="48">
        <f>(BE112*Baseline!B$34) + (Baseline!F$88*(1-Baseline!F$89)*Baseline!B$35) + (Baseline!F$88*Baseline!F$89*((1-Baseline!F$90)*Baseline!B$40 + Baseline!F$90*Baseline!B$41))</f>
        <v>1.2910737071078744E-2</v>
      </c>
      <c r="DV112" s="48">
        <f>(BJ112*Baseline!B$34) + (Baseline!H$88*(1-Baseline!H$89)*Baseline!B$35) + (Baseline!H$88*Baseline!H$89*((1-Baseline!H$90)*Baseline!B$40 + Baseline!H$90*Baseline!B$41))</f>
        <v>9.3050810414855856E-3</v>
      </c>
      <c r="DW112" s="48">
        <f>( DS112*Baseline!B$7 + DT112*Baseline!B$11 + DU112*Baseline!B$16 + DV112*Baseline!B$18 ) / Baseline!B$17</f>
        <v>9.7028709058563783E-3</v>
      </c>
    </row>
    <row r="113" spans="1:127">
      <c r="A113" s="7" t="s">
        <v>337</v>
      </c>
      <c r="B113" s="1">
        <f>MIN( MAX( NORMINV( MCrands!B113, (B$5+B$4)/2, (B$5-B$4)/3.29 ), 0 ), 1 )</f>
        <v>0.41121199970366817</v>
      </c>
      <c r="C113" s="1">
        <f>MAX( NORMINV( MCrands!C113, (C$5+C$4)/2, (C$5-C$4)/3.29 ), 0 )</f>
        <v>2.4706504809036374</v>
      </c>
      <c r="D113" s="40"/>
      <c r="E113" s="40">
        <f>Baseline!B$33 * (C113 * Baseline!B$66*Baseline!B$66/Baseline!B$73 + Baseline!B$52*Baseline!B$52/Baseline!B$74 + Baseline!B$53*Baseline!B$53/Baseline!B$75 + Baseline!B$54*Baseline!B$54/Baseline!B$76)</f>
        <v>2.0683013834430944E-5</v>
      </c>
      <c r="F113" s="40">
        <f>Baseline!B$33 * (C113 * Baseline!B$66*Baseline!B$57/Baseline!B$73 + Baseline!B$52*Baseline!B$67/Baseline!B$74 + Baseline!B$53*Baseline!B$55/Baseline!B$75 + Baseline!B$54*Baseline!B$56/Baseline!B$76)</f>
        <v>3.9370795444043523E-8</v>
      </c>
      <c r="G113" s="1">
        <f>Baseline!B$33 * (C113 * Baseline!B$66*Baseline!B$58/Baseline!B$73 + Baseline!B$52*Baseline!B$59/Baseline!B$74 + Baseline!B$53*Baseline!B$68/Baseline!B$75 + Baseline!B$54*Baseline!B$60/Baseline!B$76)</f>
        <v>1.0844091467525812E-7</v>
      </c>
      <c r="H113" s="40">
        <f>Baseline!B$33 * (C113 * Baseline!B$66*Baseline!B$61/Baseline!B$73 + Baseline!B$52*Baseline!B$62/Baseline!B$74 + Baseline!B$53*Baseline!B$63/Baseline!B$75 + Baseline!B$54*Baseline!B$69/Baseline!B$76)</f>
        <v>1.7335264656796883E-9</v>
      </c>
      <c r="I113" s="40">
        <f>Baseline!B$33 * (C113 * Baseline!B$57*Baseline!B$66/Baseline!B$73 + Baseline!B$67*Baseline!B$52/Baseline!B$74 + Baseline!B$55*Baseline!B$53/Baseline!B$75 + Baseline!B$56*Baseline!B$54/Baseline!B$76)</f>
        <v>3.9370795444043523E-8</v>
      </c>
      <c r="J113" s="1">
        <f>Baseline!B$33 * (C113 * Baseline!B$57*Baseline!B$57/Baseline!B$73 + Baseline!B$67*Baseline!B$67/Baseline!B$74 + Baseline!B$55*Baseline!B$55/Baseline!B$75 + Baseline!B$56*Baseline!B$56/Baseline!B$76)</f>
        <v>1.7949606148392066E-6</v>
      </c>
      <c r="K113" s="40">
        <f>Baseline!B$33 * (C113 * Baseline!B$57*Baseline!B$58/Baseline!B$73 + Baseline!B$67*Baseline!B$59/Baseline!B$74 + Baseline!B$55*Baseline!B$68/Baseline!B$75 + Baseline!B$56*Baseline!B$60/Baseline!B$76)</f>
        <v>1.3929267523615237E-8</v>
      </c>
      <c r="L113" s="1">
        <f>Baseline!B$33 * (C113 * Baseline!B$57*Baseline!B$61/Baseline!B$73 + Baseline!B$67*Baseline!B$62/Baseline!B$74 + Baseline!B$55*Baseline!B$63/Baseline!B$75 + Baseline!B$56*Baseline!B$69/Baseline!B$76)</f>
        <v>1.4629425871615155E-8</v>
      </c>
      <c r="M113" s="40">
        <f>Baseline!B$33 * (C113 * Baseline!B$58*Baseline!B$66/Baseline!B$73 + Baseline!B$59*Baseline!B$52/Baseline!B$74 + Baseline!B$68*Baseline!B$53/Baseline!B$75 + Baseline!B$60*Baseline!B$54/Baseline!B$76)</f>
        <v>1.0844091467525812E-7</v>
      </c>
      <c r="N113" s="1">
        <f>Baseline!B$33 * (C113 * Baseline!B$58*Baseline!B$57/Baseline!B$73 + Baseline!B$59*Baseline!B$67/Baseline!B$74 + Baseline!B$68*Baseline!B$55/Baseline!B$75 + Baseline!B$60*Baseline!B$56/Baseline!B$76)</f>
        <v>1.3929267523615237E-8</v>
      </c>
      <c r="O113" s="1">
        <f>Baseline!B$33 * (C113 * Baseline!B$58*Baseline!B$58/Baseline!B$73 + Baseline!B$59*Baseline!B$59/Baseline!B$74 + Baseline!B$68*Baseline!B$68/Baseline!B$75 + Baseline!B$60*Baseline!B$60/Baseline!B$76)</f>
        <v>1.3250169344233816E-6</v>
      </c>
      <c r="P113" s="40">
        <f>Baseline!B$33 * (C113 * Baseline!B$58*Baseline!B$61/Baseline!B$73 + Baseline!B$59*Baseline!B$62/Baseline!B$74 + Baseline!B$68*Baseline!B$63/Baseline!B$75 + Baseline!B$60*Baseline!B$69/Baseline!B$76)</f>
        <v>1.6489879292558057E-9</v>
      </c>
      <c r="Q113" s="40">
        <f>Baseline!B$33 * (C113 * Baseline!B$61*Baseline!B$66/Baseline!B$73 + Baseline!B$62*Baseline!B$52/Baseline!B$74 + Baseline!B$63*Baseline!B$53/Baseline!B$75 + Baseline!B$69*Baseline!B$54/Baseline!B$76)</f>
        <v>1.7335264656796879E-9</v>
      </c>
      <c r="R113" s="40">
        <f>Baseline!B$33 * (C113 * Baseline!B$61*Baseline!B$57/Baseline!B$73 + Baseline!B$62*Baseline!B$67/Baseline!B$74 + Baseline!B$63*Baseline!B$55/Baseline!B$75 + Baseline!B$69*Baseline!B$56/Baseline!B$76)</f>
        <v>1.4629425871615155E-8</v>
      </c>
      <c r="S113" s="40">
        <f>Baseline!B$33 * (C113 * Baseline!B$61*Baseline!B$58/Baseline!B$73 + Baseline!B$62*Baseline!B$59/Baseline!B$74 + Baseline!B$63*Baseline!B$68/Baseline!B$75 + Baseline!B$69*Baseline!B$60/Baseline!B$76)</f>
        <v>1.6489879292558057E-9</v>
      </c>
      <c r="T113" s="40">
        <f>Baseline!B$33 * (C113 * Baseline!B$61*Baseline!B$61/Baseline!B$73 + Baseline!B$62*Baseline!B$62/Baseline!B$74 + Baseline!B$63*Baseline!B$63/Baseline!B$75 + Baseline!B$69*Baseline!B$69/Baseline!B$76)</f>
        <v>9.8551804756687763E-8</v>
      </c>
      <c r="U113" s="40"/>
      <c r="V113" s="40">
        <f>E113 * ( Baseline!B$87 * Baseline!B$7 )</f>
        <v>0.21466900058755878</v>
      </c>
      <c r="W113" s="40">
        <f>F113 * ( Baseline!D$87 * Baseline!B$11 )</f>
        <v>7.2625714540823017E-4</v>
      </c>
      <c r="X113" s="40">
        <f>G113 * ( Baseline!F$87 * Baseline!B$16 )</f>
        <v>3.7666702211594425E-3</v>
      </c>
      <c r="Y113" s="40">
        <f>H113 * ( Baseline!H$87 * Baseline!B$18 )</f>
        <v>6.0963526211380936E-4</v>
      </c>
      <c r="Z113" s="48">
        <f t="shared" si="0"/>
        <v>0.21977156321624025</v>
      </c>
      <c r="AA113" s="40">
        <f>I113 * ( Baseline!B$87 * Baseline!B$7 )</f>
        <v>4.0862948591372775E-4</v>
      </c>
      <c r="AB113" s="1">
        <f>J113 * ( Baseline!D$87 * Baseline!B$11 )</f>
        <v>3.3110912734950808E-2</v>
      </c>
      <c r="AC113" s="1">
        <f>K113 * ( Baseline!F$87 * Baseline!B$16 )</f>
        <v>4.838299025869034E-4</v>
      </c>
      <c r="AD113" s="1">
        <f>L113 * ( Baseline!F$87 * Baseline!B$16 )</f>
        <v>5.0814974171224788E-4</v>
      </c>
      <c r="AE113" s="48">
        <f t="shared" si="1"/>
        <v>3.4511521865163687E-2</v>
      </c>
      <c r="AF113" s="48">
        <f>M113 * ( Baseline!B$87 * Baseline!B$7 )</f>
        <v>1.1255082534145041E-3</v>
      </c>
      <c r="AG113" s="48">
        <f>N113 * ( Baseline!D$87 * Baseline!B$11 )</f>
        <v>2.5694756621583246E-4</v>
      </c>
      <c r="AH113" s="48">
        <f>O113 * ( Baseline!F$87 * Baseline!B$16 )</f>
        <v>4.6024158357299887E-2</v>
      </c>
      <c r="AI113" s="48">
        <f>P113 * ( Baseline!H$87 * Baseline!B$18 )</f>
        <v>5.799053019246614E-4</v>
      </c>
      <c r="AJ113" s="48">
        <f t="shared" si="2"/>
        <v>4.7986519478854885E-2</v>
      </c>
      <c r="AK113" s="48">
        <f>Q113 * ( Baseline!B$87 * Baseline!B$7 )</f>
        <v>1.7992271187289479E-5</v>
      </c>
      <c r="AL113" s="48">
        <f>R113 * ( Baseline!D$87 * Baseline!B$11 )</f>
        <v>2.6986310417784475E-4</v>
      </c>
      <c r="AM113" s="48">
        <f>S113 * ( Baseline!F$87 * Baseline!B$16 )</f>
        <v>5.7277216323557646E-5</v>
      </c>
      <c r="AN113" s="48">
        <f>T113 * ( Baseline!H$87 * Baseline!B$18 )</f>
        <v>3.465805484606526E-2</v>
      </c>
      <c r="AO113" s="48">
        <f t="shared" si="3"/>
        <v>3.5003187437753949E-2</v>
      </c>
      <c r="AP113" s="48"/>
      <c r="AQ113" s="48">
        <f>V113 * ( (1-Baseline!B$88-Baseline!B$87) + (1-B113)*Baseline!B$88 )</f>
        <v>0.13151080655964684</v>
      </c>
      <c r="AR113" s="48">
        <f>W113 * ( (1-Baseline!B$88-Baseline!B$87) + (1-B113)*Baseline!B$88 )</f>
        <v>4.449206112709616E-4</v>
      </c>
      <c r="AS113" s="48">
        <f>X113 * ( (1-Baseline!B$88-Baseline!B$87) + (1-B113)*Baseline!B$88 )</f>
        <v>2.3075424838847939E-3</v>
      </c>
      <c r="AT113" s="48">
        <f>Y113 * ( (1-Baseline!B$88-Baseline!B$87) + (1-B113)*Baseline!B$88 )</f>
        <v>3.7347555915549026E-4</v>
      </c>
      <c r="AU113" s="48">
        <f t="shared" si="4"/>
        <v>0.13463674521395808</v>
      </c>
      <c r="AV113" s="48">
        <f>AA113 * ( (1-Baseline!D$88-Baseline!D$87) + (1-B113)*Baseline!D$88 )</f>
        <v>3.2983567860556351E-4</v>
      </c>
      <c r="AW113" s="48">
        <f>AB113 * ( (1-Baseline!D$88-Baseline!D$87) + (1-B113)*Baseline!D$88 )</f>
        <v>2.6726315030256614E-2</v>
      </c>
      <c r="AX113" s="48">
        <f>AC113 * ( (1-Baseline!D$88-Baseline!D$87) + (1-B113)*Baseline!D$88 )</f>
        <v>3.9053560682869408E-4</v>
      </c>
      <c r="AY113" s="48">
        <f>AD113 * ( (1-Baseline!D$88-Baseline!D$87) + (1-B113)*Baseline!D$88 )</f>
        <v>4.1016598328953442E-4</v>
      </c>
      <c r="AZ113" s="48">
        <f t="shared" si="5"/>
        <v>2.7856852298980408E-2</v>
      </c>
      <c r="BA113" s="48">
        <f>AF113 * ( (1-Baseline!F$88-Baseline!F$87) + (1-Baseline!B$36)*Baseline!F$88 )</f>
        <v>8.0995175542118649E-4</v>
      </c>
      <c r="BB113" s="48">
        <f>AG113 * ( (1-Baseline!F$88-Baseline!F$87) + (1-Baseline!B$36)*Baseline!F$88 )</f>
        <v>1.8490769097103196E-4</v>
      </c>
      <c r="BC113" s="48">
        <f>AH113 * ( (1-Baseline!F$88-Baseline!F$87) + (1-Baseline!B$36)*Baseline!F$88 )</f>
        <v>3.3120457126980432E-2</v>
      </c>
      <c r="BD113" s="48">
        <f>AI113 * ( (1-Baseline!F$88-Baseline!F$87) + (1-Baseline!B$36)*Baseline!F$88 )</f>
        <v>4.1731841223464797E-4</v>
      </c>
      <c r="BE113" s="48">
        <f t="shared" si="6"/>
        <v>3.4532634985607297E-2</v>
      </c>
      <c r="BF113" s="48">
        <f>AK113 * ( (1-Baseline!H$88-Baseline!H$87) + (1-Baseline!B$36)*Baseline!H$88 )</f>
        <v>1.4255636307113198E-5</v>
      </c>
      <c r="BG113" s="48">
        <f>AL113 * ( (1-Baseline!H$88-Baseline!H$87) + (1-Baseline!B$36)*Baseline!H$88 )</f>
        <v>2.1381793470218993E-4</v>
      </c>
      <c r="BH113" s="48">
        <f>AM113 * ( (1-Baseline!H$88-Baseline!H$87) + (1-Baseline!B$36)*Baseline!H$88 )</f>
        <v>4.5381884037481191E-5</v>
      </c>
      <c r="BI113" s="48">
        <f>AN113 * ( (1-Baseline!H$88-Baseline!H$87) + (1-Baseline!B$36)*Baseline!H$88 )</f>
        <v>2.7460270015634423E-2</v>
      </c>
      <c r="BJ113" s="48">
        <f t="shared" si="7"/>
        <v>2.7733725470681207E-2</v>
      </c>
      <c r="BK113" s="48"/>
      <c r="BL113" s="48">
        <f t="shared" si="18"/>
        <v>0.97678242556039474</v>
      </c>
      <c r="BM113" s="48">
        <f t="shared" si="19"/>
        <v>3.3046001711042232E-3</v>
      </c>
      <c r="BN113" s="48">
        <f t="shared" si="20"/>
        <v>1.7139024567310812E-2</v>
      </c>
      <c r="BO113" s="48">
        <f t="shared" si="21"/>
        <v>2.7739497011902755E-3</v>
      </c>
      <c r="BP113" s="48">
        <f t="shared" si="8"/>
        <v>1</v>
      </c>
      <c r="BQ113" s="48">
        <f t="shared" si="22"/>
        <v>1.1840378628048938E-2</v>
      </c>
      <c r="BR113" s="48">
        <f t="shared" si="23"/>
        <v>0.95941618756527025</v>
      </c>
      <c r="BS113" s="48">
        <f t="shared" si="24"/>
        <v>1.4019373137968937E-2</v>
      </c>
      <c r="BT113" s="48">
        <f t="shared" si="25"/>
        <v>1.4724060668711915E-2</v>
      </c>
      <c r="BU113" s="48">
        <f t="shared" si="9"/>
        <v>1.0000000000000002</v>
      </c>
      <c r="BV113" s="48">
        <f t="shared" si="26"/>
        <v>2.3454675722219362E-2</v>
      </c>
      <c r="BW113" s="48">
        <f t="shared" si="27"/>
        <v>5.3545780983147908E-3</v>
      </c>
      <c r="BX113" s="48">
        <f t="shared" si="28"/>
        <v>0.95910599178963774</v>
      </c>
      <c r="BY113" s="48">
        <f t="shared" si="29"/>
        <v>1.2084754389828062E-2</v>
      </c>
      <c r="BZ113" s="48">
        <f t="shared" si="10"/>
        <v>0.99999999999999989</v>
      </c>
      <c r="CA113" s="48">
        <f t="shared" si="30"/>
        <v>5.1401807961875114E-4</v>
      </c>
      <c r="CB113" s="48">
        <f t="shared" si="31"/>
        <v>7.709672287923533E-3</v>
      </c>
      <c r="CC113" s="48">
        <f t="shared" si="32"/>
        <v>1.6363428737858096E-3</v>
      </c>
      <c r="CD113" s="48">
        <f t="shared" si="33"/>
        <v>0.990139966758672</v>
      </c>
      <c r="CE113" s="48">
        <f t="shared" si="11"/>
        <v>1</v>
      </c>
      <c r="CF113" s="48"/>
      <c r="CG113" s="48">
        <f t="shared" si="34"/>
        <v>0.97678242556039474</v>
      </c>
      <c r="CH113" s="48">
        <f t="shared" si="35"/>
        <v>3.3046001711042232E-3</v>
      </c>
      <c r="CI113" s="48">
        <f t="shared" si="36"/>
        <v>1.7139024567310812E-2</v>
      </c>
      <c r="CJ113" s="48">
        <f t="shared" si="37"/>
        <v>2.7739497011902755E-3</v>
      </c>
      <c r="CK113" s="48">
        <f t="shared" si="12"/>
        <v>1</v>
      </c>
      <c r="CL113" s="48">
        <f t="shared" si="38"/>
        <v>1.1840378628048938E-2</v>
      </c>
      <c r="CM113" s="48">
        <f t="shared" si="39"/>
        <v>0.95941618756527025</v>
      </c>
      <c r="CN113" s="48">
        <f t="shared" si="40"/>
        <v>1.4019373137968937E-2</v>
      </c>
      <c r="CO113" s="48">
        <f t="shared" si="41"/>
        <v>1.4724060668711915E-2</v>
      </c>
      <c r="CP113" s="48">
        <f t="shared" si="13"/>
        <v>1.0000000000000002</v>
      </c>
      <c r="CQ113" s="48">
        <f t="shared" si="42"/>
        <v>2.3454675722219362E-2</v>
      </c>
      <c r="CR113" s="48">
        <f t="shared" si="43"/>
        <v>5.3545780983147908E-3</v>
      </c>
      <c r="CS113" s="48">
        <f t="shared" si="44"/>
        <v>0.95910599178963774</v>
      </c>
      <c r="CT113" s="48">
        <f t="shared" si="45"/>
        <v>1.2084754389828062E-2</v>
      </c>
      <c r="CU113" s="48">
        <f t="shared" si="14"/>
        <v>0.99999999999999989</v>
      </c>
      <c r="CV113" s="48">
        <f t="shared" si="46"/>
        <v>5.1401807961875114E-4</v>
      </c>
      <c r="CW113" s="48">
        <f t="shared" si="47"/>
        <v>7.709672287923533E-3</v>
      </c>
      <c r="CX113" s="48">
        <f t="shared" si="48"/>
        <v>1.6363428737858096E-3</v>
      </c>
      <c r="CY113" s="48">
        <f t="shared" si="49"/>
        <v>0.990139966758672</v>
      </c>
      <c r="CZ113" s="48">
        <f t="shared" si="15"/>
        <v>1</v>
      </c>
      <c r="DA113" s="48"/>
      <c r="DB113" s="48">
        <f>(AQ113*Baseline!B$7 + AV113*Baseline!B$11 + BA113*Baseline!B$16 + BF113*Baseline!B$18)</f>
        <v>67856.361095921442</v>
      </c>
      <c r="DC113" s="48">
        <f>(AR113*Baseline!B$7 + AW113*Baseline!B$11 + BB113*Baseline!B$16 + BG113*Baseline!B$18)</f>
        <v>67942.185902525598</v>
      </c>
      <c r="DD113" s="48">
        <f>(AS113*Baseline!B$7 + AX113*Baseline!B$11 + BC113*Baseline!B$16 + BH113*Baseline!B$18)</f>
        <v>114994.58056638324</v>
      </c>
      <c r="DE113" s="48">
        <f>(AT113*Baseline!B$7 + AY113*Baseline!B$11 + BD113*Baseline!B$16 + BI113*Baseline!B$18)</f>
        <v>1259887.0263140353</v>
      </c>
      <c r="DF113" s="48">
        <f t="shared" si="16"/>
        <v>1510680.1538788655</v>
      </c>
      <c r="DG113" s="48"/>
      <c r="DH113" s="48">
        <f t="shared" si="50"/>
        <v>4.4917755040133088E-2</v>
      </c>
      <c r="DI113" s="48">
        <f t="shared" si="51"/>
        <v>4.4974567070385683E-2</v>
      </c>
      <c r="DJ113" s="48">
        <f t="shared" si="52"/>
        <v>7.61210639268146E-2</v>
      </c>
      <c r="DK113" s="48">
        <f t="shared" si="53"/>
        <v>0.83398661396266671</v>
      </c>
      <c r="DL113" s="48">
        <f t="shared" si="17"/>
        <v>1</v>
      </c>
      <c r="DM113" s="48"/>
      <c r="DN113" s="48">
        <f>DH113 / (Baseline!B$7/Baseline!B$17)</f>
        <v>4.7946749121041501</v>
      </c>
      <c r="DO113" s="48">
        <f>DI113 / (Baseline!B$11/Baseline!B$17)</f>
        <v>1.0857075750908702</v>
      </c>
      <c r="DP113" s="48">
        <f>DJ113 / (Baseline!B$16/Baseline!B$17)</f>
        <v>1.1763004806554229</v>
      </c>
      <c r="DQ113" s="48">
        <f>DK113 / (Baseline!B$18/Baseline!B$17)</f>
        <v>0.94289549322185207</v>
      </c>
      <c r="DR113" s="71"/>
      <c r="DS113" s="48">
        <f>(AU113*Baseline!B$34)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3.2725043032093712E-2</v>
      </c>
      <c r="DT113" s="48">
        <f>(AZ113*Baseline!B$34) + (Baseline!D$88*(1-Baseline!D$89)*Baseline!B$35) + (Baseline!D$88*Baseline!D$89*((1-Baseline!D$90)*Baseline!B$40 + Baseline!D$90*Baseline!B$41))</f>
        <v>1.0592095844847063E-2</v>
      </c>
      <c r="DU113" s="48">
        <f>(BE113*Baseline!B$34) + (Baseline!F$88*(1-Baseline!F$89)*Baseline!B$35) + (Baseline!F$88*Baseline!F$89*((1-Baseline!F$90)*Baseline!B$40 + Baseline!F$90*Baseline!B$41))</f>
        <v>1.2910535247841097E-2</v>
      </c>
      <c r="DV113" s="48">
        <f>(BJ113*Baseline!B$34) + (Baseline!H$88*(1-Baseline!H$89)*Baseline!B$35) + (Baseline!H$88*Baseline!H$89*((1-Baseline!H$90)*Baseline!B$40 + Baseline!H$90*Baseline!B$41))</f>
        <v>9.3050588206021814E-3</v>
      </c>
      <c r="DW113" s="48">
        <f>( DS113*Baseline!B$7 + DT113*Baseline!B$11 + DU113*Baseline!B$16 + DV113*Baseline!B$18 ) / Baseline!B$17</f>
        <v>9.8110963023840536E-3</v>
      </c>
    </row>
    <row r="114" spans="1:127">
      <c r="A114" s="7" t="s">
        <v>338</v>
      </c>
      <c r="B114" s="1">
        <f>MIN( MAX( NORMINV( MCrands!B114, (B$5+B$4)/2, (B$5-B$4)/3.29 ), 0 ), 1 )</f>
        <v>0.62232860044547689</v>
      </c>
      <c r="C114" s="1">
        <f>MAX( NORMINV( MCrands!C114, (C$5+C$4)/2, (C$5-C$4)/3.29 ), 0 )</f>
        <v>2.8789454564794426</v>
      </c>
      <c r="D114" s="40"/>
      <c r="E114" s="40">
        <f>Baseline!B$33 * (C114 * Baseline!B$66*Baseline!B$66/Baseline!B$73 + Baseline!B$52*Baseline!B$52/Baseline!B$74 + Baseline!B$53*Baseline!B$53/Baseline!B$75 + Baseline!B$54*Baseline!B$54/Baseline!B$76)</f>
        <v>2.4099643637255307E-5</v>
      </c>
      <c r="F114" s="40">
        <f>Baseline!B$33 * (C114 * Baseline!B$66*Baseline!B$57/Baseline!B$73 + Baseline!B$52*Baseline!B$67/Baseline!B$74 + Baseline!B$53*Baseline!B$55/Baseline!B$75 + Baseline!B$54*Baseline!B$56/Baseline!B$76)</f>
        <v>3.9827716848633872E-8</v>
      </c>
      <c r="G114" s="1">
        <f>Baseline!B$33 * (C114 * Baseline!B$66*Baseline!B$58/Baseline!B$73 + Baseline!B$52*Baseline!B$59/Baseline!B$74 + Baseline!B$53*Baseline!B$68/Baseline!B$75 + Baseline!B$54*Baseline!B$60/Baseline!B$76)</f>
        <v>1.0956417979487606E-7</v>
      </c>
      <c r="H114" s="40">
        <f>Baseline!B$33 * (C114 * Baseline!B$66*Baseline!B$61/Baseline!B$73 + Baseline!B$52*Baseline!B$62/Baseline!B$74 + Baseline!B$53*Baseline!B$63/Baseline!B$75 + Baseline!B$54*Baseline!B$69/Baseline!B$76)</f>
        <v>1.8458529776414831E-9</v>
      </c>
      <c r="I114" s="40">
        <f>Baseline!B$33 * (C114 * Baseline!B$57*Baseline!B$66/Baseline!B$73 + Baseline!B$67*Baseline!B$52/Baseline!B$74 + Baseline!B$55*Baseline!B$53/Baseline!B$75 + Baseline!B$56*Baseline!B$54/Baseline!B$76)</f>
        <v>3.9827716848633872E-8</v>
      </c>
      <c r="J114" s="1">
        <f>Baseline!B$33 * (C114 * Baseline!B$57*Baseline!B$57/Baseline!B$73 + Baseline!B$67*Baseline!B$67/Baseline!B$74 + Baseline!B$55*Baseline!B$55/Baseline!B$75 + Baseline!B$56*Baseline!B$56/Baseline!B$76)</f>
        <v>1.7949606759453791E-6</v>
      </c>
      <c r="K114" s="40">
        <f>Baseline!B$33 * (C114 * Baseline!B$57*Baseline!B$58/Baseline!B$73 + Baseline!B$67*Baseline!B$59/Baseline!B$74 + Baseline!B$55*Baseline!B$68/Baseline!B$75 + Baseline!B$56*Baseline!B$60/Baseline!B$76)</f>
        <v>1.3929417742955876E-8</v>
      </c>
      <c r="L114" s="1">
        <f>Baseline!B$33 * (C114 * Baseline!B$57*Baseline!B$61/Baseline!B$73 + Baseline!B$67*Baseline!B$62/Baseline!B$74 + Baseline!B$55*Baseline!B$63/Baseline!B$75 + Baseline!B$56*Baseline!B$69/Baseline!B$76)</f>
        <v>1.4629440893549219E-8</v>
      </c>
      <c r="M114" s="40">
        <f>Baseline!B$33 * (C114 * Baseline!B$58*Baseline!B$66/Baseline!B$73 + Baseline!B$59*Baseline!B$52/Baseline!B$74 + Baseline!B$68*Baseline!B$53/Baseline!B$75 + Baseline!B$60*Baseline!B$54/Baseline!B$76)</f>
        <v>1.0956417979487606E-7</v>
      </c>
      <c r="N114" s="1">
        <f>Baseline!B$33 * (C114 * Baseline!B$58*Baseline!B$57/Baseline!B$73 + Baseline!B$59*Baseline!B$67/Baseline!B$74 + Baseline!B$68*Baseline!B$55/Baseline!B$75 + Baseline!B$60*Baseline!B$56/Baseline!B$76)</f>
        <v>1.3929417742955876E-8</v>
      </c>
      <c r="O114" s="1">
        <f>Baseline!B$33 * (C114 * Baseline!B$58*Baseline!B$58/Baseline!B$73 + Baseline!B$59*Baseline!B$59/Baseline!B$74 + Baseline!B$68*Baseline!B$68/Baseline!B$75 + Baseline!B$60*Baseline!B$60/Baseline!B$76)</f>
        <v>1.3250173037125942E-6</v>
      </c>
      <c r="P114" s="40">
        <f>Baseline!B$33 * (C114 * Baseline!B$58*Baseline!B$61/Baseline!B$73 + Baseline!B$59*Baseline!B$62/Baseline!B$74 + Baseline!B$68*Baseline!B$63/Baseline!B$75 + Baseline!B$60*Baseline!B$69/Baseline!B$76)</f>
        <v>1.6490248581770456E-9</v>
      </c>
      <c r="Q114" s="40">
        <f>Baseline!B$33 * (C114 * Baseline!B$61*Baseline!B$66/Baseline!B$73 + Baseline!B$62*Baseline!B$52/Baseline!B$74 + Baseline!B$63*Baseline!B$53/Baseline!B$75 + Baseline!B$69*Baseline!B$54/Baseline!B$76)</f>
        <v>1.8458529776414831E-9</v>
      </c>
      <c r="R114" s="40">
        <f>Baseline!B$33 * (C114 * Baseline!B$61*Baseline!B$57/Baseline!B$73 + Baseline!B$62*Baseline!B$67/Baseline!B$74 + Baseline!B$63*Baseline!B$55/Baseline!B$75 + Baseline!B$69*Baseline!B$56/Baseline!B$76)</f>
        <v>1.4629440893549219E-8</v>
      </c>
      <c r="S114" s="40">
        <f>Baseline!B$33 * (C114 * Baseline!B$61*Baseline!B$58/Baseline!B$73 + Baseline!B$62*Baseline!B$59/Baseline!B$74 + Baseline!B$63*Baseline!B$68/Baseline!B$75 + Baseline!B$69*Baseline!B$60/Baseline!B$76)</f>
        <v>1.6490248581770456E-9</v>
      </c>
      <c r="T114" s="40">
        <f>Baseline!B$33 * (C114 * Baseline!B$61*Baseline!B$61/Baseline!B$73 + Baseline!B$62*Baseline!B$62/Baseline!B$74 + Baseline!B$63*Baseline!B$63/Baseline!B$75 + Baseline!B$69*Baseline!B$69/Baseline!B$76)</f>
        <v>9.8551808449579889E-8</v>
      </c>
      <c r="U114" s="40"/>
      <c r="V114" s="40">
        <f>E114 * ( Baseline!B$87 * Baseline!B$7 )</f>
        <v>0.25013020131107283</v>
      </c>
      <c r="W114" s="40">
        <f>F114 * ( Baseline!D$87 * Baseline!B$11 )</f>
        <v>7.3468578981917036E-4</v>
      </c>
      <c r="X114" s="40">
        <f>G114 * ( Baseline!F$87 * Baseline!B$16 )</f>
        <v>3.8056865766485327E-3</v>
      </c>
      <c r="Y114" s="40">
        <f>H114 * ( Baseline!H$87 * Baseline!B$18 )</f>
        <v>6.4913751599795155E-4</v>
      </c>
      <c r="Z114" s="48">
        <f t="shared" si="0"/>
        <v>0.25531971119353847</v>
      </c>
      <c r="AA114" s="40">
        <f>I114 * ( Baseline!B$87 * Baseline!B$7 )</f>
        <v>4.1337187317197098E-4</v>
      </c>
      <c r="AB114" s="1">
        <f>J114 * ( Baseline!D$87 * Baseline!B$11 )</f>
        <v>3.3110913862151668E-2</v>
      </c>
      <c r="AC114" s="1">
        <f>K114 * ( Baseline!F$87 * Baseline!B$16 )</f>
        <v>4.8383512042113802E-4</v>
      </c>
      <c r="AD114" s="1">
        <f>L114 * ( Baseline!F$87 * Baseline!B$16 )</f>
        <v>5.0815026349567132E-4</v>
      </c>
      <c r="AE114" s="48">
        <f t="shared" si="1"/>
        <v>3.4516271119240445E-2</v>
      </c>
      <c r="AF114" s="48">
        <f>M114 * ( Baseline!B$87 * Baseline!B$7 )</f>
        <v>1.1371666220910187E-3</v>
      </c>
      <c r="AG114" s="48">
        <f>N114 * ( Baseline!D$87 * Baseline!B$11 )</f>
        <v>2.5695033725127355E-4</v>
      </c>
      <c r="AH114" s="48">
        <f>O114 * ( Baseline!F$87 * Baseline!B$16 )</f>
        <v>4.6024171184475722E-2</v>
      </c>
      <c r="AI114" s="48">
        <f>P114 * ( Baseline!H$87 * Baseline!B$18 )</f>
        <v>5.7991828884642195E-4</v>
      </c>
      <c r="AJ114" s="48">
        <f t="shared" si="2"/>
        <v>4.7998206432664441E-2</v>
      </c>
      <c r="AK114" s="48">
        <f>Q114 * ( Baseline!B$87 * Baseline!B$7 )</f>
        <v>1.9158108054940953E-5</v>
      </c>
      <c r="AL114" s="48">
        <f>R114 * ( Baseline!D$87 * Baseline!B$11 )</f>
        <v>2.6986338128138885E-4</v>
      </c>
      <c r="AM114" s="48">
        <f>S114 * ( Baseline!F$87 * Baseline!B$16 )</f>
        <v>5.727849904114031E-5</v>
      </c>
      <c r="AN114" s="48">
        <f>T114 * ( Baseline!H$87 * Baseline!B$18 )</f>
        <v>3.4658056144757442E-2</v>
      </c>
      <c r="AO114" s="48">
        <f t="shared" si="3"/>
        <v>3.5004356133134913E-2</v>
      </c>
      <c r="AP114" s="48"/>
      <c r="AQ114" s="48">
        <f>V114 * ( (1-Baseline!B$88-Baseline!B$87) + (1-B114)*Baseline!B$88 )</f>
        <v>0.10623718648416772</v>
      </c>
      <c r="AR114" s="48">
        <f>W114 * ( (1-Baseline!B$88-Baseline!B$87) + (1-B114)*Baseline!B$88 )</f>
        <v>3.1204129229968385E-4</v>
      </c>
      <c r="AS114" s="48">
        <f>X114 * ( (1-Baseline!B$88-Baseline!B$87) + (1-B114)*Baseline!B$88 )</f>
        <v>1.6163799190362148E-3</v>
      </c>
      <c r="AT114" s="48">
        <f>Y114 * ( (1-Baseline!B$88-Baseline!B$87) + (1-B114)*Baseline!B$88 )</f>
        <v>2.7570658392897925E-4</v>
      </c>
      <c r="AU114" s="48">
        <f t="shared" si="4"/>
        <v>0.10844131427943259</v>
      </c>
      <c r="AV114" s="48">
        <f>AA114 * ( (1-Baseline!D$88-Baseline!D$87) + (1-B114)*Baseline!D$88 )</f>
        <v>2.945668072636972E-4</v>
      </c>
      <c r="AW114" s="48">
        <f>AB114 * ( (1-Baseline!D$88-Baseline!D$87) + (1-B114)*Baseline!D$88 )</f>
        <v>2.3594677855354976E-2</v>
      </c>
      <c r="AX114" s="48">
        <f>AC114 * ( (1-Baseline!D$88-Baseline!D$87) + (1-B114)*Baseline!D$88 )</f>
        <v>3.4477857811387465E-4</v>
      </c>
      <c r="AY114" s="48">
        <f>AD114 * ( (1-Baseline!D$88-Baseline!D$87) + (1-B114)*Baseline!D$88 )</f>
        <v>3.6210543204001383E-4</v>
      </c>
      <c r="AZ114" s="48">
        <f t="shared" si="5"/>
        <v>2.4596128672772558E-2</v>
      </c>
      <c r="BA114" s="48">
        <f>AF114 * ( (1-Baseline!F$88-Baseline!F$87) + (1-Baseline!B$36)*Baseline!F$88 )</f>
        <v>8.1834149058860402E-4</v>
      </c>
      <c r="BB114" s="48">
        <f>AG114 * ( (1-Baseline!F$88-Baseline!F$87) + (1-Baseline!B$36)*Baseline!F$88 )</f>
        <v>1.8490968509680849E-4</v>
      </c>
      <c r="BC114" s="48">
        <f>AH114 * ( (1-Baseline!F$88-Baseline!F$87) + (1-Baseline!B$36)*Baseline!F$88 )</f>
        <v>3.3120466357826638E-2</v>
      </c>
      <c r="BD114" s="48">
        <f>AI114 * ( (1-Baseline!F$88-Baseline!F$87) + (1-Baseline!B$36)*Baseline!F$88 )</f>
        <v>4.1732775803912837E-4</v>
      </c>
      <c r="BE114" s="48">
        <f t="shared" si="6"/>
        <v>3.4541045291551178E-2</v>
      </c>
      <c r="BF114" s="48">
        <f>AK114 * ( (1-Baseline!H$88-Baseline!H$87) + (1-Baseline!B$36)*Baseline!H$88 )</f>
        <v>1.5179352174090815E-5</v>
      </c>
      <c r="BG114" s="48">
        <f>AL114 * ( (1-Baseline!H$88-Baseline!H$87) + (1-Baseline!B$36)*Baseline!H$88 )</f>
        <v>2.1381815425687E-4</v>
      </c>
      <c r="BH114" s="48">
        <f>AM114 * ( (1-Baseline!H$88-Baseline!H$87) + (1-Baseline!B$36)*Baseline!H$88 )</f>
        <v>4.5382900360276284E-5</v>
      </c>
      <c r="BI114" s="48">
        <f>AN114 * ( (1-Baseline!H$88-Baseline!H$87) + (1-Baseline!B$36)*Baseline!H$88 )</f>
        <v>2.7460271044614213E-2</v>
      </c>
      <c r="BJ114" s="48">
        <f t="shared" si="7"/>
        <v>2.773465145140545E-2</v>
      </c>
      <c r="BK114" s="48"/>
      <c r="BL114" s="48">
        <f t="shared" si="18"/>
        <v>0.9796744643873897</v>
      </c>
      <c r="BM114" s="48">
        <f t="shared" si="19"/>
        <v>2.8775130066720973E-3</v>
      </c>
      <c r="BN114" s="48">
        <f t="shared" si="20"/>
        <v>1.4905572933864597E-2</v>
      </c>
      <c r="BO114" s="48">
        <f t="shared" si="21"/>
        <v>2.5424496720736524E-3</v>
      </c>
      <c r="BP114" s="48">
        <f t="shared" si="8"/>
        <v>1</v>
      </c>
      <c r="BQ114" s="48">
        <f t="shared" si="22"/>
        <v>1.1976145156118693E-2</v>
      </c>
      <c r="BR114" s="48">
        <f t="shared" si="23"/>
        <v>0.95928420969247208</v>
      </c>
      <c r="BS114" s="48">
        <f t="shared" si="24"/>
        <v>1.4017595317572797E-2</v>
      </c>
      <c r="BT114" s="48">
        <f t="shared" si="25"/>
        <v>1.4722049833836556E-2</v>
      </c>
      <c r="BU114" s="48">
        <f t="shared" si="9"/>
        <v>1.0000000000000002</v>
      </c>
      <c r="BV114" s="48">
        <f t="shared" si="26"/>
        <v>2.3691856563147273E-2</v>
      </c>
      <c r="BW114" s="48">
        <f t="shared" si="27"/>
        <v>5.3533320585997975E-3</v>
      </c>
      <c r="BX114" s="48">
        <f t="shared" si="28"/>
        <v>0.95887272890169251</v>
      </c>
      <c r="BY114" s="48">
        <f t="shared" si="29"/>
        <v>1.2082082476560363E-2</v>
      </c>
      <c r="BZ114" s="48">
        <f t="shared" si="10"/>
        <v>1</v>
      </c>
      <c r="CA114" s="48">
        <f t="shared" si="30"/>
        <v>5.4730639758307118E-4</v>
      </c>
      <c r="CB114" s="48">
        <f t="shared" si="31"/>
        <v>7.7094228002650735E-3</v>
      </c>
      <c r="CC114" s="48">
        <f t="shared" si="32"/>
        <v>1.6363248854882044E-3</v>
      </c>
      <c r="CD114" s="48">
        <f t="shared" si="33"/>
        <v>0.99010694591666359</v>
      </c>
      <c r="CE114" s="48">
        <f t="shared" si="11"/>
        <v>1</v>
      </c>
      <c r="CF114" s="48"/>
      <c r="CG114" s="48">
        <f t="shared" si="34"/>
        <v>0.9796744643873897</v>
      </c>
      <c r="CH114" s="48">
        <f t="shared" si="35"/>
        <v>2.8775130066720973E-3</v>
      </c>
      <c r="CI114" s="48">
        <f t="shared" si="36"/>
        <v>1.4905572933864597E-2</v>
      </c>
      <c r="CJ114" s="48">
        <f t="shared" si="37"/>
        <v>2.5424496720736524E-3</v>
      </c>
      <c r="CK114" s="48">
        <f t="shared" si="12"/>
        <v>1</v>
      </c>
      <c r="CL114" s="48">
        <f t="shared" si="38"/>
        <v>1.1976145156118693E-2</v>
      </c>
      <c r="CM114" s="48">
        <f t="shared" si="39"/>
        <v>0.95928420969247208</v>
      </c>
      <c r="CN114" s="48">
        <f t="shared" si="40"/>
        <v>1.4017595317572797E-2</v>
      </c>
      <c r="CO114" s="48">
        <f t="shared" si="41"/>
        <v>1.4722049833836556E-2</v>
      </c>
      <c r="CP114" s="48">
        <f t="shared" si="13"/>
        <v>1.0000000000000002</v>
      </c>
      <c r="CQ114" s="48">
        <f t="shared" si="42"/>
        <v>2.3691856563147273E-2</v>
      </c>
      <c r="CR114" s="48">
        <f t="shared" si="43"/>
        <v>5.3533320585997975E-3</v>
      </c>
      <c r="CS114" s="48">
        <f t="shared" si="44"/>
        <v>0.95887272890169251</v>
      </c>
      <c r="CT114" s="48">
        <f t="shared" si="45"/>
        <v>1.2082082476560363E-2</v>
      </c>
      <c r="CU114" s="48">
        <f t="shared" si="14"/>
        <v>1</v>
      </c>
      <c r="CV114" s="48">
        <f t="shared" si="46"/>
        <v>5.4730639758307118E-4</v>
      </c>
      <c r="CW114" s="48">
        <f t="shared" si="47"/>
        <v>7.7094228002650735E-3</v>
      </c>
      <c r="CX114" s="48">
        <f t="shared" si="48"/>
        <v>1.6363248854882044E-3</v>
      </c>
      <c r="CY114" s="48">
        <f t="shared" si="49"/>
        <v>0.99010694591666359</v>
      </c>
      <c r="CZ114" s="48">
        <f t="shared" si="15"/>
        <v>1</v>
      </c>
      <c r="DA114" s="48"/>
      <c r="DB114" s="48">
        <f>(AQ114*Baseline!B$7 + AV114*Baseline!B$11 + BA114*Baseline!B$16 + BF114*Baseline!B$18)</f>
        <v>55593.424270363961</v>
      </c>
      <c r="DC114" s="48">
        <f>(AR114*Baseline!B$7 + AW114*Baseline!B$11 + BB114*Baseline!B$16 + BG114*Baseline!B$18)</f>
        <v>61161.791137128712</v>
      </c>
      <c r="DD114" s="48">
        <f>(AS114*Baseline!B$7 + AX114*Baseline!B$11 + BC114*Baseline!B$16 + BH114*Baseline!B$18)</f>
        <v>114561.31576681197</v>
      </c>
      <c r="DE114" s="48">
        <f>(AT114*Baseline!B$7 + AY114*Baseline!B$11 + BD114*Baseline!B$16 + BI114*Baseline!B$18)</f>
        <v>1259736.6183416711</v>
      </c>
      <c r="DF114" s="48">
        <f t="shared" si="16"/>
        <v>1491053.1495159757</v>
      </c>
      <c r="DG114" s="48"/>
      <c r="DH114" s="48">
        <f t="shared" si="50"/>
        <v>3.7284669757352812E-2</v>
      </c>
      <c r="DI114" s="48">
        <f t="shared" si="51"/>
        <v>4.1019189126144155E-2</v>
      </c>
      <c r="DJ114" s="48">
        <f t="shared" si="52"/>
        <v>7.683248300303766E-2</v>
      </c>
      <c r="DK114" s="48">
        <f t="shared" si="53"/>
        <v>0.84486365811346531</v>
      </c>
      <c r="DL114" s="48">
        <f t="shared" si="17"/>
        <v>1</v>
      </c>
      <c r="DM114" s="48"/>
      <c r="DN114" s="48">
        <f>DH114 / (Baseline!B$7/Baseline!B$17)</f>
        <v>3.9798932634086994</v>
      </c>
      <c r="DO114" s="48">
        <f>DI114 / (Baseline!B$11/Baseline!B$17)</f>
        <v>0.99022285836887003</v>
      </c>
      <c r="DP114" s="48">
        <f>DJ114 / (Baseline!B$16/Baseline!B$17)</f>
        <v>1.1872940553394709</v>
      </c>
      <c r="DQ114" s="48">
        <f>DK114 / (Baseline!B$18/Baseline!B$17)</f>
        <v>0.9551929518832476</v>
      </c>
      <c r="DR114" s="71"/>
      <c r="DS114" s="48">
        <f>(AU114*Baseline!B$34)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2.8795728391914886E-2</v>
      </c>
      <c r="DT114" s="48">
        <f>(AZ114*Baseline!B$34) + (Baseline!D$88*(1-Baseline!D$89)*Baseline!B$35) + (Baseline!D$88*Baseline!D$89*((1-Baseline!D$90)*Baseline!B$40 + Baseline!D$90*Baseline!B$41))</f>
        <v>1.0102987300915887E-2</v>
      </c>
      <c r="DU114" s="48">
        <f>(BE114*Baseline!B$34) + (Baseline!F$88*(1-Baseline!F$89)*Baseline!B$35) + (Baseline!F$88*Baseline!F$89*((1-Baseline!F$90)*Baseline!B$40 + Baseline!F$90*Baseline!B$41))</f>
        <v>1.291179679373268E-2</v>
      </c>
      <c r="DV114" s="48">
        <f>(BJ114*Baseline!B$34) + (Baseline!H$88*(1-Baseline!H$89)*Baseline!B$35) + (Baseline!H$88*Baseline!H$89*((1-Baseline!H$90)*Baseline!B$40 + Baseline!H$90*Baseline!B$41))</f>
        <v>9.305197717710819E-3</v>
      </c>
      <c r="DW114" s="48">
        <f>( DS114*Baseline!B$7 + DT114*Baseline!B$11 + DU114*Baseline!B$16 + DV114*Baseline!B$18 ) / Baseline!B$17</f>
        <v>9.7542290277315598E-3</v>
      </c>
    </row>
    <row r="115" spans="1:127">
      <c r="A115" s="7" t="s">
        <v>340</v>
      </c>
      <c r="B115" s="1">
        <f>MIN( MAX( NORMINV( MCrands!B115, (B$5+B$4)/2, (B$5-B$4)/3.29 ), 0 ), 1 )</f>
        <v>0.63754988517835021</v>
      </c>
      <c r="C115" s="1">
        <f>MAX( NORMINV( MCrands!C115, (C$5+C$4)/2, (C$5-C$4)/3.29 ), 0 )</f>
        <v>2.3397906417866641</v>
      </c>
      <c r="D115" s="40"/>
      <c r="E115" s="40">
        <f>Baseline!B$33 * (C115 * Baseline!B$66*Baseline!B$66/Baseline!B$73 + Baseline!B$52*Baseline!B$52/Baseline!B$74 + Baseline!B$53*Baseline!B$53/Baseline!B$75 + Baseline!B$54*Baseline!B$54/Baseline!B$76)</f>
        <v>1.9587973108815049E-5</v>
      </c>
      <c r="F115" s="40">
        <f>Baseline!B$33 * (C115 * Baseline!B$66*Baseline!B$57/Baseline!B$73 + Baseline!B$52*Baseline!B$67/Baseline!B$74 + Baseline!B$53*Baseline!B$55/Baseline!B$75 + Baseline!B$54*Baseline!B$56/Baseline!B$76)</f>
        <v>3.9224350679668276E-8</v>
      </c>
      <c r="G115" s="1">
        <f>Baseline!B$33 * (C115 * Baseline!B$66*Baseline!B$58/Baseline!B$73 + Baseline!B$52*Baseline!B$59/Baseline!B$74 + Baseline!B$53*Baseline!B$68/Baseline!B$75 + Baseline!B$54*Baseline!B$60/Baseline!B$76)</f>
        <v>1.0808090462950231E-7</v>
      </c>
      <c r="H115" s="40">
        <f>Baseline!B$33 * (C115 * Baseline!B$66*Baseline!B$61/Baseline!B$73 + Baseline!B$52*Baseline!B$62/Baseline!B$74 + Baseline!B$53*Baseline!B$63/Baseline!B$75 + Baseline!B$54*Baseline!B$69/Baseline!B$76)</f>
        <v>1.6975254611041071E-9</v>
      </c>
      <c r="I115" s="40">
        <f>Baseline!B$33 * (C115 * Baseline!B$57*Baseline!B$66/Baseline!B$73 + Baseline!B$67*Baseline!B$52/Baseline!B$74 + Baseline!B$55*Baseline!B$53/Baseline!B$75 + Baseline!B$56*Baseline!B$54/Baseline!B$76)</f>
        <v>3.9224350679668276E-8</v>
      </c>
      <c r="J115" s="1">
        <f>Baseline!B$33 * (C115 * Baseline!B$57*Baseline!B$57/Baseline!B$73 + Baseline!B$67*Baseline!B$67/Baseline!B$74 + Baseline!B$55*Baseline!B$55/Baseline!B$75 + Baseline!B$56*Baseline!B$56/Baseline!B$76)</f>
        <v>1.7949605952544837E-6</v>
      </c>
      <c r="K115" s="40">
        <f>Baseline!B$33 * (C115 * Baseline!B$57*Baseline!B$58/Baseline!B$73 + Baseline!B$67*Baseline!B$59/Baseline!B$74 + Baseline!B$55*Baseline!B$68/Baseline!B$75 + Baseline!B$56*Baseline!B$60/Baseline!B$76)</f>
        <v>1.3929219377838472E-8</v>
      </c>
      <c r="L115" s="1">
        <f>Baseline!B$33 * (C115 * Baseline!B$57*Baseline!B$61/Baseline!B$73 + Baseline!B$67*Baseline!B$62/Baseline!B$74 + Baseline!B$55*Baseline!B$63/Baseline!B$75 + Baseline!B$56*Baseline!B$69/Baseline!B$76)</f>
        <v>1.4629421057037478E-8</v>
      </c>
      <c r="M115" s="40">
        <f>Baseline!B$33 * (C115 * Baseline!B$58*Baseline!B$66/Baseline!B$73 + Baseline!B$59*Baseline!B$52/Baseline!B$74 + Baseline!B$68*Baseline!B$53/Baseline!B$75 + Baseline!B$60*Baseline!B$54/Baseline!B$76)</f>
        <v>1.0808090462950231E-7</v>
      </c>
      <c r="N115" s="1">
        <f>Baseline!B$33 * (C115 * Baseline!B$58*Baseline!B$57/Baseline!B$73 + Baseline!B$59*Baseline!B$67/Baseline!B$74 + Baseline!B$68*Baseline!B$55/Baseline!B$75 + Baseline!B$60*Baseline!B$56/Baseline!B$76)</f>
        <v>1.3929219377838472E-8</v>
      </c>
      <c r="O115" s="1">
        <f>Baseline!B$33 * (C115 * Baseline!B$58*Baseline!B$58/Baseline!B$73 + Baseline!B$59*Baseline!B$59/Baseline!B$74 + Baseline!B$68*Baseline!B$68/Baseline!B$75 + Baseline!B$60*Baseline!B$60/Baseline!B$76)</f>
        <v>1.3250168160650138E-6</v>
      </c>
      <c r="P115" s="40">
        <f>Baseline!B$33 * (C115 * Baseline!B$58*Baseline!B$61/Baseline!B$73 + Baseline!B$59*Baseline!B$62/Baseline!B$74 + Baseline!B$68*Baseline!B$63/Baseline!B$75 + Baseline!B$60*Baseline!B$69/Baseline!B$76)</f>
        <v>1.6489760934190179E-9</v>
      </c>
      <c r="Q115" s="40">
        <f>Baseline!B$33 * (C115 * Baseline!B$61*Baseline!B$66/Baseline!B$73 + Baseline!B$62*Baseline!B$52/Baseline!B$74 + Baseline!B$63*Baseline!B$53/Baseline!B$75 + Baseline!B$69*Baseline!B$54/Baseline!B$76)</f>
        <v>1.6975254611041073E-9</v>
      </c>
      <c r="R115" s="40">
        <f>Baseline!B$33 * (C115 * Baseline!B$61*Baseline!B$57/Baseline!B$73 + Baseline!B$62*Baseline!B$67/Baseline!B$74 + Baseline!B$63*Baseline!B$55/Baseline!B$75 + Baseline!B$69*Baseline!B$56/Baseline!B$76)</f>
        <v>1.4629421057037478E-8</v>
      </c>
      <c r="S115" s="40">
        <f>Baseline!B$33 * (C115 * Baseline!B$61*Baseline!B$58/Baseline!B$73 + Baseline!B$62*Baseline!B$59/Baseline!B$74 + Baseline!B$63*Baseline!B$68/Baseline!B$75 + Baseline!B$69*Baseline!B$60/Baseline!B$76)</f>
        <v>1.6489760934190179E-9</v>
      </c>
      <c r="T115" s="40">
        <f>Baseline!B$33 * (C115 * Baseline!B$61*Baseline!B$61/Baseline!B$73 + Baseline!B$62*Baseline!B$62/Baseline!B$74 + Baseline!B$63*Baseline!B$63/Baseline!B$75 + Baseline!B$69*Baseline!B$69/Baseline!B$76)</f>
        <v>9.8551803573104088E-8</v>
      </c>
      <c r="U115" s="40"/>
      <c r="V115" s="40">
        <f>E115 * ( Baseline!B$87 * Baseline!B$7 )</f>
        <v>0.20330357289639139</v>
      </c>
      <c r="W115" s="40">
        <f>F115 * ( Baseline!D$87 * Baseline!B$11 )</f>
        <v>7.2355573804940986E-4</v>
      </c>
      <c r="X115" s="40">
        <f>G115 * ( Baseline!F$87 * Baseline!B$16 )</f>
        <v>3.7541653550512252E-3</v>
      </c>
      <c r="Y115" s="40">
        <f>H115 * ( Baseline!H$87 * Baseline!B$18 )</f>
        <v>5.9697466402355197E-4</v>
      </c>
      <c r="Z115" s="48">
        <f t="shared" si="0"/>
        <v>0.20837826865351558</v>
      </c>
      <c r="AA115" s="40">
        <f>I115 * ( Baseline!B$87 * Baseline!B$7 )</f>
        <v>4.0710953570427706E-4</v>
      </c>
      <c r="AB115" s="1">
        <f>J115 * ( Baseline!D$87 * Baseline!B$11 )</f>
        <v>3.3110912373679344E-2</v>
      </c>
      <c r="AC115" s="1">
        <f>K115 * ( Baseline!F$87 * Baseline!B$16 )</f>
        <v>4.8382823025442485E-4</v>
      </c>
      <c r="AD115" s="1">
        <f>L115 * ( Baseline!F$87 * Baseline!B$16 )</f>
        <v>5.0814957447900002E-4</v>
      </c>
      <c r="AE115" s="48">
        <f t="shared" si="1"/>
        <v>3.4509999714117043E-2</v>
      </c>
      <c r="AF115" s="48">
        <f>M115 * ( Baseline!B$87 * Baseline!B$7 )</f>
        <v>1.1217717091496044E-3</v>
      </c>
      <c r="AG115" s="48">
        <f>N115 * ( Baseline!D$87 * Baseline!B$11 )</f>
        <v>2.5694667809015448E-4</v>
      </c>
      <c r="AH115" s="48">
        <f>O115 * ( Baseline!F$87 * Baseline!B$16 )</f>
        <v>4.6024154246149217E-2</v>
      </c>
      <c r="AI115" s="48">
        <f>P115 * ( Baseline!H$87 * Baseline!B$18 )</f>
        <v>5.7990113957490476E-4</v>
      </c>
      <c r="AJ115" s="48">
        <f t="shared" si="2"/>
        <v>4.7982773772963887E-2</v>
      </c>
      <c r="AK115" s="48">
        <f>Q115 * ( Baseline!B$87 * Baseline!B$7 )</f>
        <v>1.761861676079953E-5</v>
      </c>
      <c r="AL115" s="48">
        <f>R115 * ( Baseline!D$87 * Baseline!B$11 )</f>
        <v>2.6986301536527694E-4</v>
      </c>
      <c r="AM115" s="48">
        <f>S115 * ( Baseline!F$87 * Baseline!B$16 )</f>
        <v>5.7276805208490012E-5</v>
      </c>
      <c r="AN115" s="48">
        <f>T115 * ( Baseline!H$87 * Baseline!B$18 )</f>
        <v>3.465805442983029E-2</v>
      </c>
      <c r="AO115" s="48">
        <f t="shared" si="3"/>
        <v>3.5002812867164855E-2</v>
      </c>
      <c r="AP115" s="48"/>
      <c r="AQ115" s="48">
        <f>V115 * ( (1-Baseline!B$88-Baseline!B$87) + (1-B115)*Baseline!B$88 )</f>
        <v>8.3594485531174628E-2</v>
      </c>
      <c r="AR115" s="48">
        <f>W115 * ( (1-Baseline!B$88-Baseline!B$87) + (1-B115)*Baseline!B$88 )</f>
        <v>2.9751208409010391E-4</v>
      </c>
      <c r="AS115" s="48">
        <f>X115 * ( (1-Baseline!B$88-Baseline!B$87) + (1-B115)*Baseline!B$88 )</f>
        <v>1.5436399714155594E-3</v>
      </c>
      <c r="AT115" s="48">
        <f>Y115 * ( (1-Baseline!B$88-Baseline!B$87) + (1-B115)*Baseline!B$88 )</f>
        <v>2.4546440184613415E-4</v>
      </c>
      <c r="AU115" s="48">
        <f t="shared" si="4"/>
        <v>8.5681101988526437E-2</v>
      </c>
      <c r="AV115" s="48">
        <f>AA115 * ( (1-Baseline!D$88-Baseline!D$87) + (1-B115)*Baseline!D$88 )</f>
        <v>2.8732816061297669E-4</v>
      </c>
      <c r="AW115" s="48">
        <f>AB115 * ( (1-Baseline!D$88-Baseline!D$87) + (1-B115)*Baseline!D$88 )</f>
        <v>2.3368888994674524E-2</v>
      </c>
      <c r="AX115" s="48">
        <f>AC115 * ( (1-Baseline!D$88-Baseline!D$87) + (1-B115)*Baseline!D$88 )</f>
        <v>3.4147437792421902E-4</v>
      </c>
      <c r="AY115" s="48">
        <f>AD115 * ( (1-Baseline!D$88-Baseline!D$87) + (1-B115)*Baseline!D$88 )</f>
        <v>3.5863980021675517E-4</v>
      </c>
      <c r="AZ115" s="48">
        <f t="shared" si="5"/>
        <v>2.4356331333428474E-2</v>
      </c>
      <c r="BA115" s="48">
        <f>AF115 * ( (1-Baseline!F$88-Baseline!F$87) + (1-Baseline!B$36)*Baseline!F$88 )</f>
        <v>8.0726281859874814E-4</v>
      </c>
      <c r="BB115" s="48">
        <f>AG115 * ( (1-Baseline!F$88-Baseline!F$87) + (1-Baseline!B$36)*Baseline!F$88 )</f>
        <v>1.8490705184737405E-4</v>
      </c>
      <c r="BC115" s="48">
        <f>AH115 * ( (1-Baseline!F$88-Baseline!F$87) + (1-Baseline!B$36)*Baseline!F$88 )</f>
        <v>3.3120454168464854E-2</v>
      </c>
      <c r="BD115" s="48">
        <f>AI115 * ( (1-Baseline!F$88-Baseline!F$87) + (1-Baseline!B$36)*Baseline!F$88 )</f>
        <v>4.1731541687456788E-4</v>
      </c>
      <c r="BE115" s="48">
        <f t="shared" si="6"/>
        <v>3.4529939455785544E-2</v>
      </c>
      <c r="BF115" s="48">
        <f>AK115 * ( (1-Baseline!H$88-Baseline!H$87) + (1-Baseline!B$36)*Baseline!H$88 )</f>
        <v>1.3959582431916682E-5</v>
      </c>
      <c r="BG115" s="48">
        <f>AL115 * ( (1-Baseline!H$88-Baseline!H$87) + (1-Baseline!B$36)*Baseline!H$88 )</f>
        <v>2.138178643342162E-4</v>
      </c>
      <c r="BH115" s="48">
        <f>AM115 * ( (1-Baseline!H$88-Baseline!H$87) + (1-Baseline!B$36)*Baseline!H$88 )</f>
        <v>4.5381558302790803E-5</v>
      </c>
      <c r="BI115" s="48">
        <f>AN115 * ( (1-Baseline!H$88-Baseline!H$87) + (1-Baseline!B$36)*Baseline!H$88 )</f>
        <v>2.7460269685843131E-2</v>
      </c>
      <c r="BJ115" s="48">
        <f t="shared" si="7"/>
        <v>2.7733428690912054E-2</v>
      </c>
      <c r="BK115" s="48"/>
      <c r="BL115" s="48">
        <f t="shared" si="18"/>
        <v>0.97564671311497353</v>
      </c>
      <c r="BM115" s="48">
        <f t="shared" si="19"/>
        <v>3.4723185998464848E-3</v>
      </c>
      <c r="BN115" s="48">
        <f t="shared" si="20"/>
        <v>1.8016107818294266E-2</v>
      </c>
      <c r="BO115" s="48">
        <f t="shared" si="21"/>
        <v>2.8648604668857361E-3</v>
      </c>
      <c r="BP115" s="48">
        <f t="shared" si="8"/>
        <v>1</v>
      </c>
      <c r="BQ115" s="48">
        <f t="shared" si="22"/>
        <v>1.1796857116105402E-2</v>
      </c>
      <c r="BR115" s="48">
        <f t="shared" si="23"/>
        <v>0.9594584945804745</v>
      </c>
      <c r="BS115" s="48">
        <f t="shared" si="24"/>
        <v>1.4019943038611638E-2</v>
      </c>
      <c r="BT115" s="48">
        <f t="shared" si="25"/>
        <v>1.4724705264808529E-2</v>
      </c>
      <c r="BU115" s="48">
        <f t="shared" si="9"/>
        <v>1.0000000000000002</v>
      </c>
      <c r="BV115" s="48">
        <f t="shared" si="26"/>
        <v>2.3378634058493546E-2</v>
      </c>
      <c r="BW115" s="48">
        <f t="shared" si="27"/>
        <v>5.3549775864548347E-3</v>
      </c>
      <c r="BX115" s="48">
        <f t="shared" si="28"/>
        <v>0.95918077733308815</v>
      </c>
      <c r="BY115" s="48">
        <f t="shared" si="29"/>
        <v>1.2085611021963318E-2</v>
      </c>
      <c r="BZ115" s="48">
        <f t="shared" si="10"/>
        <v>0.99999999999999989</v>
      </c>
      <c r="CA115" s="48">
        <f t="shared" si="30"/>
        <v>5.0334859737307151E-4</v>
      </c>
      <c r="CB115" s="48">
        <f t="shared" si="31"/>
        <v>7.7097522530375773E-3</v>
      </c>
      <c r="CC115" s="48">
        <f t="shared" si="32"/>
        <v>1.6363486393466324E-3</v>
      </c>
      <c r="CD115" s="48">
        <f t="shared" si="33"/>
        <v>0.99015055051024281</v>
      </c>
      <c r="CE115" s="48">
        <f t="shared" si="11"/>
        <v>1</v>
      </c>
      <c r="CF115" s="48"/>
      <c r="CG115" s="48">
        <f t="shared" si="34"/>
        <v>0.97564671311497353</v>
      </c>
      <c r="CH115" s="48">
        <f t="shared" si="35"/>
        <v>3.4723185998464848E-3</v>
      </c>
      <c r="CI115" s="48">
        <f t="shared" si="36"/>
        <v>1.8016107818294266E-2</v>
      </c>
      <c r="CJ115" s="48">
        <f t="shared" si="37"/>
        <v>2.8648604668857361E-3</v>
      </c>
      <c r="CK115" s="48">
        <f t="shared" si="12"/>
        <v>1</v>
      </c>
      <c r="CL115" s="48">
        <f t="shared" si="38"/>
        <v>1.1796857116105402E-2</v>
      </c>
      <c r="CM115" s="48">
        <f t="shared" si="39"/>
        <v>0.9594584945804745</v>
      </c>
      <c r="CN115" s="48">
        <f t="shared" si="40"/>
        <v>1.4019943038611638E-2</v>
      </c>
      <c r="CO115" s="48">
        <f t="shared" si="41"/>
        <v>1.4724705264808529E-2</v>
      </c>
      <c r="CP115" s="48">
        <f t="shared" si="13"/>
        <v>1.0000000000000002</v>
      </c>
      <c r="CQ115" s="48">
        <f t="shared" si="42"/>
        <v>2.3378634058493546E-2</v>
      </c>
      <c r="CR115" s="48">
        <f t="shared" si="43"/>
        <v>5.3549775864548347E-3</v>
      </c>
      <c r="CS115" s="48">
        <f t="shared" si="44"/>
        <v>0.95918077733308815</v>
      </c>
      <c r="CT115" s="48">
        <f t="shared" si="45"/>
        <v>1.2085611021963318E-2</v>
      </c>
      <c r="CU115" s="48">
        <f t="shared" si="14"/>
        <v>0.99999999999999989</v>
      </c>
      <c r="CV115" s="48">
        <f t="shared" si="46"/>
        <v>5.0334859737307151E-4</v>
      </c>
      <c r="CW115" s="48">
        <f t="shared" si="47"/>
        <v>7.7097522530375773E-3</v>
      </c>
      <c r="CX115" s="48">
        <f t="shared" si="48"/>
        <v>1.6363486393466324E-3</v>
      </c>
      <c r="CY115" s="48">
        <f t="shared" si="49"/>
        <v>0.99015055051024281</v>
      </c>
      <c r="CZ115" s="48">
        <f t="shared" si="15"/>
        <v>1</v>
      </c>
      <c r="DA115" s="48"/>
      <c r="DB115" s="48">
        <f>(AQ115*Baseline!B$7 + AV115*Baseline!B$11 + BA115*Baseline!B$16 + BF115*Baseline!B$18)</f>
        <v>44503.220731592963</v>
      </c>
      <c r="DC115" s="48">
        <f>(AR115*Baseline!B$7 + AW115*Baseline!B$11 + BB115*Baseline!B$16 + BG115*Baseline!B$18)</f>
        <v>60670.505969138547</v>
      </c>
      <c r="DD115" s="48">
        <f>(AS115*Baseline!B$7 + AX115*Baseline!B$11 + BC115*Baseline!B$16 + BH115*Baseline!B$18)</f>
        <v>114518.84856589707</v>
      </c>
      <c r="DE115" s="48">
        <f>(AT115*Baseline!B$7 + AY115*Baseline!B$11 + BD115*Baseline!B$16 + BI115*Baseline!B$18)</f>
        <v>1259714.4150842892</v>
      </c>
      <c r="DF115" s="48">
        <f t="shared" si="16"/>
        <v>1479406.9903509177</v>
      </c>
      <c r="DG115" s="48"/>
      <c r="DH115" s="48">
        <f t="shared" si="50"/>
        <v>3.0081796978015312E-2</v>
      </c>
      <c r="DI115" s="48">
        <f t="shared" si="51"/>
        <v>4.1010017097963966E-2</v>
      </c>
      <c r="DJ115" s="48">
        <f t="shared" si="52"/>
        <v>7.7408616636814073E-2</v>
      </c>
      <c r="DK115" s="48">
        <f t="shared" si="53"/>
        <v>0.85149956928720671</v>
      </c>
      <c r="DL115" s="48">
        <f t="shared" si="17"/>
        <v>1</v>
      </c>
      <c r="DM115" s="48"/>
      <c r="DN115" s="48">
        <f>DH115 / (Baseline!B$7/Baseline!B$17)</f>
        <v>3.2110339698106403</v>
      </c>
      <c r="DO115" s="48">
        <f>DI115 / (Baseline!B$11/Baseline!B$17)</f>
        <v>0.9900014412186261</v>
      </c>
      <c r="DP115" s="48">
        <f>DJ115 / (Baseline!B$16/Baseline!B$17)</f>
        <v>1.196197061095992</v>
      </c>
      <c r="DQ115" s="48">
        <f>DK115 / (Baseline!B$18/Baseline!B$17)</f>
        <v>0.96269543529771329</v>
      </c>
      <c r="DR115" s="71"/>
      <c r="DS115" s="48">
        <f>(AU115*Baseline!B$34)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2.5381696548278963E-2</v>
      </c>
      <c r="DT115" s="48">
        <f>(AZ115*Baseline!B$34) + (Baseline!D$88*(1-Baseline!D$89)*Baseline!B$35) + (Baseline!D$88*Baseline!D$89*((1-Baseline!D$90)*Baseline!B$40 + Baseline!D$90*Baseline!B$41))</f>
        <v>1.0067017700014273E-2</v>
      </c>
      <c r="DU115" s="48">
        <f>(BE115*Baseline!B$34) + (Baseline!F$88*(1-Baseline!F$89)*Baseline!B$35) + (Baseline!F$88*Baseline!F$89*((1-Baseline!F$90)*Baseline!B$40 + Baseline!F$90*Baseline!B$41))</f>
        <v>1.2910130918367835E-2</v>
      </c>
      <c r="DV115" s="48">
        <f>(BJ115*Baseline!B$34) + (Baseline!H$88*(1-Baseline!H$89)*Baseline!B$35) + (Baseline!H$88*Baseline!H$89*((1-Baseline!H$90)*Baseline!B$40 + Baseline!H$90*Baseline!B$41))</f>
        <v>9.3050143036368087E-3</v>
      </c>
      <c r="DW115" s="48">
        <f>( DS115*Baseline!B$7 + DT115*Baseline!B$11 + DU115*Baseline!B$16 + DV115*Baseline!B$18 ) / Baseline!B$17</f>
        <v>9.720485450788241E-3</v>
      </c>
    </row>
    <row r="116" spans="1:127">
      <c r="A116" s="7" t="s">
        <v>341</v>
      </c>
      <c r="B116" s="1">
        <f>MIN( MAX( NORMINV( MCrands!B116, (B$5+B$4)/2, (B$5-B$4)/3.29 ), 0 ), 1 )</f>
        <v>0.55279826250004216</v>
      </c>
      <c r="C116" s="1">
        <f>MAX( NORMINV( MCrands!C116, (C$5+C$4)/2, (C$5-C$4)/3.29 ), 0 )</f>
        <v>1.8750557355507615</v>
      </c>
      <c r="D116" s="40"/>
      <c r="E116" s="40">
        <f>Baseline!B$33 * (C116 * Baseline!B$66*Baseline!B$66/Baseline!B$73 + Baseline!B$52*Baseline!B$52/Baseline!B$74 + Baseline!B$53*Baseline!B$53/Baseline!B$75 + Baseline!B$54*Baseline!B$54/Baseline!B$76)</f>
        <v>1.5699051554443464E-5</v>
      </c>
      <c r="F116" s="40">
        <f>Baseline!B$33 * (C116 * Baseline!B$66*Baseline!B$57/Baseline!B$73 + Baseline!B$52*Baseline!B$67/Baseline!B$74 + Baseline!B$53*Baseline!B$55/Baseline!B$75 + Baseline!B$54*Baseline!B$56/Baseline!B$76)</f>
        <v>3.8704267556382203E-8</v>
      </c>
      <c r="G116" s="1">
        <f>Baseline!B$33 * (C116 * Baseline!B$66*Baseline!B$58/Baseline!B$73 + Baseline!B$52*Baseline!B$59/Baseline!B$74 + Baseline!B$53*Baseline!B$68/Baseline!B$75 + Baseline!B$54*Baseline!B$60/Baseline!B$76)</f>
        <v>1.0680236695142406E-7</v>
      </c>
      <c r="H116" s="40">
        <f>Baseline!B$33 * (C116 * Baseline!B$66*Baseline!B$61/Baseline!B$73 + Baseline!B$52*Baseline!B$62/Baseline!B$74 + Baseline!B$53*Baseline!B$63/Baseline!B$75 + Baseline!B$54*Baseline!B$69/Baseline!B$76)</f>
        <v>1.5696716932962818E-9</v>
      </c>
      <c r="I116" s="40">
        <f>Baseline!B$33 * (C116 * Baseline!B$57*Baseline!B$66/Baseline!B$73 + Baseline!B$67*Baseline!B$52/Baseline!B$74 + Baseline!B$55*Baseline!B$53/Baseline!B$75 + Baseline!B$56*Baseline!B$54/Baseline!B$76)</f>
        <v>3.8704267556382203E-8</v>
      </c>
      <c r="J116" s="1">
        <f>Baseline!B$33 * (C116 * Baseline!B$57*Baseline!B$57/Baseline!B$73 + Baseline!B$67*Baseline!B$67/Baseline!B$74 + Baseline!B$55*Baseline!B$55/Baseline!B$75 + Baseline!B$56*Baseline!B$56/Baseline!B$76)</f>
        <v>1.7949605257014081E-6</v>
      </c>
      <c r="K116" s="40">
        <f>Baseline!B$33 * (C116 * Baseline!B$57*Baseline!B$58/Baseline!B$73 + Baseline!B$67*Baseline!B$59/Baseline!B$74 + Baseline!B$55*Baseline!B$68/Baseline!B$75 + Baseline!B$56*Baseline!B$60/Baseline!B$76)</f>
        <v>1.3929048393194129E-8</v>
      </c>
      <c r="L116" s="1">
        <f>Baseline!B$33 * (C116 * Baseline!B$57*Baseline!B$61/Baseline!B$73 + Baseline!B$67*Baseline!B$62/Baseline!B$74 + Baseline!B$55*Baseline!B$63/Baseline!B$75 + Baseline!B$56*Baseline!B$69/Baseline!B$76)</f>
        <v>1.4629403958573043E-8</v>
      </c>
      <c r="M116" s="40">
        <f>Baseline!B$33 * (C116 * Baseline!B$58*Baseline!B$66/Baseline!B$73 + Baseline!B$59*Baseline!B$52/Baseline!B$74 + Baseline!B$68*Baseline!B$53/Baseline!B$75 + Baseline!B$60*Baseline!B$54/Baseline!B$76)</f>
        <v>1.0680236695142406E-7</v>
      </c>
      <c r="N116" s="1">
        <f>Baseline!B$33 * (C116 * Baseline!B$58*Baseline!B$57/Baseline!B$73 + Baseline!B$59*Baseline!B$67/Baseline!B$74 + Baseline!B$68*Baseline!B$55/Baseline!B$75 + Baseline!B$60*Baseline!B$56/Baseline!B$76)</f>
        <v>1.3929048393194129E-8</v>
      </c>
      <c r="O116" s="1">
        <f>Baseline!B$33 * (C116 * Baseline!B$58*Baseline!B$58/Baseline!B$73 + Baseline!B$59*Baseline!B$59/Baseline!B$74 + Baseline!B$68*Baseline!B$68/Baseline!B$75 + Baseline!B$60*Baseline!B$60/Baseline!B$76)</f>
        <v>1.3250163957277632E-6</v>
      </c>
      <c r="P116" s="40">
        <f>Baseline!B$33 * (C116 * Baseline!B$58*Baseline!B$61/Baseline!B$73 + Baseline!B$59*Baseline!B$62/Baseline!B$74 + Baseline!B$68*Baseline!B$63/Baseline!B$75 + Baseline!B$60*Baseline!B$69/Baseline!B$76)</f>
        <v>1.6489340596939501E-9</v>
      </c>
      <c r="Q116" s="40">
        <f>Baseline!B$33 * (C116 * Baseline!B$61*Baseline!B$66/Baseline!B$73 + Baseline!B$62*Baseline!B$52/Baseline!B$74 + Baseline!B$63*Baseline!B$53/Baseline!B$75 + Baseline!B$69*Baseline!B$54/Baseline!B$76)</f>
        <v>1.5696716932962818E-9</v>
      </c>
      <c r="R116" s="40">
        <f>Baseline!B$33 * (C116 * Baseline!B$61*Baseline!B$57/Baseline!B$73 + Baseline!B$62*Baseline!B$67/Baseline!B$74 + Baseline!B$63*Baseline!B$55/Baseline!B$75 + Baseline!B$69*Baseline!B$56/Baseline!B$76)</f>
        <v>1.4629403958573043E-8</v>
      </c>
      <c r="S116" s="40">
        <f>Baseline!B$33 * (C116 * Baseline!B$61*Baseline!B$58/Baseline!B$73 + Baseline!B$62*Baseline!B$59/Baseline!B$74 + Baseline!B$63*Baseline!B$68/Baseline!B$75 + Baseline!B$69*Baseline!B$60/Baseline!B$76)</f>
        <v>1.6489340596939501E-9</v>
      </c>
      <c r="T116" s="40">
        <f>Baseline!B$33 * (C116 * Baseline!B$61*Baseline!B$61/Baseline!B$73 + Baseline!B$62*Baseline!B$62/Baseline!B$74 + Baseline!B$63*Baseline!B$63/Baseline!B$75 + Baseline!B$69*Baseline!B$69/Baseline!B$76)</f>
        <v>9.8551799369731582E-8</v>
      </c>
      <c r="U116" s="40"/>
      <c r="V116" s="40">
        <f>E116 * ( Baseline!B$87 * Baseline!B$7 )</f>
        <v>0.16294045608356872</v>
      </c>
      <c r="W116" s="40">
        <f>F116 * ( Baseline!D$87 * Baseline!B$11 )</f>
        <v>7.1396197495083159E-4</v>
      </c>
      <c r="X116" s="40">
        <f>G116 * ( Baseline!F$87 * Baseline!B$16 )</f>
        <v>3.7097556429691266E-3</v>
      </c>
      <c r="Y116" s="40">
        <f>H116 * ( Baseline!H$87 * Baseline!B$18 )</f>
        <v>5.5201188624490346E-4</v>
      </c>
      <c r="Z116" s="48">
        <f t="shared" si="0"/>
        <v>0.16791618558773358</v>
      </c>
      <c r="AA116" s="40">
        <f>I116 * ( Baseline!B$87 * Baseline!B$7 )</f>
        <v>4.0171159296769092E-4</v>
      </c>
      <c r="AB116" s="1">
        <f>J116 * ( Baseline!D$87 * Baseline!B$11 )</f>
        <v>3.3110911090661881E-2</v>
      </c>
      <c r="AC116" s="1">
        <f>K116 * ( Baseline!F$87 * Baseline!B$16 )</f>
        <v>4.8382229114214378E-4</v>
      </c>
      <c r="AD116" s="1">
        <f>L116 * ( Baseline!F$87 * Baseline!B$16 )</f>
        <v>5.0814898056777188E-4</v>
      </c>
      <c r="AE116" s="48">
        <f t="shared" si="1"/>
        <v>3.4504593955339488E-2</v>
      </c>
      <c r="AF116" s="48">
        <f>M116 * ( Baseline!B$87 * Baseline!B$7 )</f>
        <v>1.1085017665888304E-3</v>
      </c>
      <c r="AG116" s="48">
        <f>N116 * ( Baseline!D$87 * Baseline!B$11 )</f>
        <v>2.5694352400555171E-4</v>
      </c>
      <c r="AH116" s="48">
        <f>O116 * ( Baseline!F$87 * Baseline!B$16 )</f>
        <v>4.6024139645831526E-2</v>
      </c>
      <c r="AI116" s="48">
        <f>P116 * ( Baseline!H$87 * Baseline!B$18 )</f>
        <v>5.7988635742908432E-4</v>
      </c>
      <c r="AJ116" s="48">
        <f t="shared" si="2"/>
        <v>4.7969471293854989E-2</v>
      </c>
      <c r="AK116" s="48">
        <f>Q116 * ( Baseline!B$87 * Baseline!B$7 )</f>
        <v>1.6291622504722107E-5</v>
      </c>
      <c r="AL116" s="48">
        <f>R116 * ( Baseline!D$87 * Baseline!B$11 )</f>
        <v>2.6986269995681663E-4</v>
      </c>
      <c r="AM116" s="48">
        <f>S116 * ( Baseline!F$87 * Baseline!B$16 )</f>
        <v>5.7275345176720902E-5</v>
      </c>
      <c r="AN116" s="48">
        <f>T116 * ( Baseline!H$87 * Baseline!B$18 )</f>
        <v>3.4658052951615705E-2</v>
      </c>
      <c r="AO116" s="48">
        <f t="shared" si="3"/>
        <v>3.5001482619253961E-2</v>
      </c>
      <c r="AP116" s="48"/>
      <c r="AQ116" s="48">
        <f>V116 * ( (1-Baseline!B$88-Baseline!B$87) + (1-B116)*Baseline!B$88 )</f>
        <v>7.9288381420954859E-2</v>
      </c>
      <c r="AR116" s="48">
        <f>W116 * ( (1-Baseline!B$88-Baseline!B$87) + (1-B116)*Baseline!B$88 )</f>
        <v>3.4742071275979647E-4</v>
      </c>
      <c r="AS116" s="48">
        <f>X116 * ( (1-Baseline!B$88-Baseline!B$87) + (1-B116)*Baseline!B$88 )</f>
        <v>1.8052025105871638E-3</v>
      </c>
      <c r="AT116" s="48">
        <f>Y116 * ( (1-Baseline!B$88-Baseline!B$87) + (1-B116)*Baseline!B$88 )</f>
        <v>2.6861425355921987E-4</v>
      </c>
      <c r="AU116" s="48">
        <f t="shared" si="4"/>
        <v>8.1709618897861033E-2</v>
      </c>
      <c r="AV116" s="48">
        <f>AA116 * ( (1-Baseline!D$88-Baseline!D$87) + (1-B116)*Baseline!D$88 )</f>
        <v>2.9877089969245868E-4</v>
      </c>
      <c r="AW116" s="48">
        <f>AB116 * ( (1-Baseline!D$88-Baseline!D$87) + (1-B116)*Baseline!D$88 )</f>
        <v>2.4626067231745798E-2</v>
      </c>
      <c r="AX116" s="48">
        <f>AC116 * ( (1-Baseline!D$88-Baseline!D$87) + (1-B116)*Baseline!D$88 )</f>
        <v>3.5984030271048488E-4</v>
      </c>
      <c r="AY116" s="48">
        <f>AD116 * ( (1-Baseline!D$88-Baseline!D$87) + (1-B116)*Baseline!D$88 )</f>
        <v>3.7793315094655381E-4</v>
      </c>
      <c r="AZ116" s="48">
        <f t="shared" si="5"/>
        <v>2.5662611585095297E-2</v>
      </c>
      <c r="BA116" s="48">
        <f>AF116 * ( (1-Baseline!F$88-Baseline!F$87) + (1-Baseline!B$36)*Baseline!F$88 )</f>
        <v>7.9771334329385322E-4</v>
      </c>
      <c r="BB116" s="48">
        <f>AG116 * ( (1-Baseline!F$88-Baseline!F$87) + (1-Baseline!B$36)*Baseline!F$88 )</f>
        <v>1.849047820671632E-4</v>
      </c>
      <c r="BC116" s="48">
        <f>AH116 * ( (1-Baseline!F$88-Baseline!F$87) + (1-Baseline!B$36)*Baseline!F$88 )</f>
        <v>3.3120443661609038E-2</v>
      </c>
      <c r="BD116" s="48">
        <f>AI116 * ( (1-Baseline!F$88-Baseline!F$87) + (1-Baseline!B$36)*Baseline!F$88 )</f>
        <v>4.1730477916940685E-4</v>
      </c>
      <c r="BE116" s="48">
        <f t="shared" si="6"/>
        <v>3.4520366566139465E-2</v>
      </c>
      <c r="BF116" s="48">
        <f>AK116 * ( (1-Baseline!H$88-Baseline!H$87) + (1-Baseline!B$36)*Baseline!H$88 )</f>
        <v>1.2908178342941419E-5</v>
      </c>
      <c r="BG116" s="48">
        <f>AL116 * ( (1-Baseline!H$88-Baseline!H$87) + (1-Baseline!B$36)*Baseline!H$88 )</f>
        <v>2.1381761442978493E-4</v>
      </c>
      <c r="BH116" s="48">
        <f>AM116 * ( (1-Baseline!H$88-Baseline!H$87) + (1-Baseline!B$36)*Baseline!H$88 )</f>
        <v>4.5380401490419499E-5</v>
      </c>
      <c r="BI116" s="48">
        <f>AN116 * ( (1-Baseline!H$88-Baseline!H$87) + (1-Baseline!B$36)*Baseline!H$88 )</f>
        <v>2.7460268514624152E-2</v>
      </c>
      <c r="BJ116" s="48">
        <f t="shared" si="7"/>
        <v>2.7732374708887297E-2</v>
      </c>
      <c r="BK116" s="48"/>
      <c r="BL116" s="48">
        <f t="shared" si="18"/>
        <v>0.97036777909914396</v>
      </c>
      <c r="BM116" s="48">
        <f t="shared" si="19"/>
        <v>4.251894910855974E-3</v>
      </c>
      <c r="BN116" s="48">
        <f t="shared" si="20"/>
        <v>2.2092900871850958E-2</v>
      </c>
      <c r="BO116" s="48">
        <f t="shared" si="21"/>
        <v>3.287425118149113E-3</v>
      </c>
      <c r="BP116" s="48">
        <f t="shared" si="8"/>
        <v>1</v>
      </c>
      <c r="BQ116" s="48">
        <f t="shared" si="22"/>
        <v>1.1642264026860898E-2</v>
      </c>
      <c r="BR116" s="48">
        <f t="shared" si="23"/>
        <v>0.95960877364673525</v>
      </c>
      <c r="BS116" s="48">
        <f t="shared" si="24"/>
        <v>1.4021967386962212E-2</v>
      </c>
      <c r="BT116" s="48">
        <f t="shared" si="25"/>
        <v>1.4726994939441601E-2</v>
      </c>
      <c r="BU116" s="48">
        <f t="shared" si="9"/>
        <v>1</v>
      </c>
      <c r="BV116" s="48">
        <f t="shared" si="26"/>
        <v>2.3108484139803983E-2</v>
      </c>
      <c r="BW116" s="48">
        <f t="shared" si="27"/>
        <v>5.3563968306331285E-3</v>
      </c>
      <c r="BX116" s="48">
        <f t="shared" si="28"/>
        <v>0.95944646468778849</v>
      </c>
      <c r="BY116" s="48">
        <f t="shared" si="29"/>
        <v>1.2088654341774438E-2</v>
      </c>
      <c r="BZ116" s="48">
        <f t="shared" si="10"/>
        <v>1</v>
      </c>
      <c r="CA116" s="48">
        <f t="shared" si="30"/>
        <v>4.6545521176752239E-4</v>
      </c>
      <c r="CB116" s="48">
        <f t="shared" si="31"/>
        <v>7.710036254531912E-3</v>
      </c>
      <c r="CC116" s="48">
        <f t="shared" si="32"/>
        <v>1.63636911612465E-3</v>
      </c>
      <c r="CD116" s="48">
        <f t="shared" si="33"/>
        <v>0.990188139417576</v>
      </c>
      <c r="CE116" s="48">
        <f t="shared" si="11"/>
        <v>1</v>
      </c>
      <c r="CF116" s="48"/>
      <c r="CG116" s="48">
        <f t="shared" si="34"/>
        <v>0.97036777909914396</v>
      </c>
      <c r="CH116" s="48">
        <f t="shared" si="35"/>
        <v>4.251894910855974E-3</v>
      </c>
      <c r="CI116" s="48">
        <f t="shared" si="36"/>
        <v>2.2092900871850958E-2</v>
      </c>
      <c r="CJ116" s="48">
        <f t="shared" si="37"/>
        <v>3.287425118149113E-3</v>
      </c>
      <c r="CK116" s="48">
        <f t="shared" si="12"/>
        <v>1</v>
      </c>
      <c r="CL116" s="48">
        <f t="shared" si="38"/>
        <v>1.1642264026860898E-2</v>
      </c>
      <c r="CM116" s="48">
        <f t="shared" si="39"/>
        <v>0.95960877364673525</v>
      </c>
      <c r="CN116" s="48">
        <f t="shared" si="40"/>
        <v>1.4021967386962212E-2</v>
      </c>
      <c r="CO116" s="48">
        <f t="shared" si="41"/>
        <v>1.4726994939441601E-2</v>
      </c>
      <c r="CP116" s="48">
        <f t="shared" si="13"/>
        <v>1</v>
      </c>
      <c r="CQ116" s="48">
        <f t="shared" si="42"/>
        <v>2.3108484139803983E-2</v>
      </c>
      <c r="CR116" s="48">
        <f t="shared" si="43"/>
        <v>5.3563968306331285E-3</v>
      </c>
      <c r="CS116" s="48">
        <f t="shared" si="44"/>
        <v>0.95944646468778849</v>
      </c>
      <c r="CT116" s="48">
        <f t="shared" si="45"/>
        <v>1.2088654341774438E-2</v>
      </c>
      <c r="CU116" s="48">
        <f t="shared" si="14"/>
        <v>1</v>
      </c>
      <c r="CV116" s="48">
        <f t="shared" si="46"/>
        <v>4.6545521176752239E-4</v>
      </c>
      <c r="CW116" s="48">
        <f t="shared" si="47"/>
        <v>7.710036254531912E-3</v>
      </c>
      <c r="CX116" s="48">
        <f t="shared" si="48"/>
        <v>1.63636911612465E-3</v>
      </c>
      <c r="CY116" s="48">
        <f t="shared" si="49"/>
        <v>0.990188139417576</v>
      </c>
      <c r="CZ116" s="48">
        <f t="shared" si="15"/>
        <v>1</v>
      </c>
      <c r="DA116" s="48"/>
      <c r="DB116" s="48">
        <f>(AQ116*Baseline!B$7 + AV116*Baseline!B$11 + BA116*Baseline!B$16 + BF116*Baseline!B$18)</f>
        <v>42359.162602148615</v>
      </c>
      <c r="DC116" s="48">
        <f>(AR116*Baseline!B$7 + AW116*Baseline!B$11 + BB116*Baseline!B$16 + BG116*Baseline!B$18)</f>
        <v>63390.779223544698</v>
      </c>
      <c r="DD116" s="48">
        <f>(AS116*Baseline!B$7 + AX116*Baseline!B$11 + BC116*Baseline!B$16 + BH116*Baseline!B$18)</f>
        <v>114685.00494351366</v>
      </c>
      <c r="DE116" s="48">
        <f>(AT116*Baseline!B$7 + AY116*Baseline!B$11 + BD116*Baseline!B$16 + BI116*Baseline!B$18)</f>
        <v>1259766.9291254447</v>
      </c>
      <c r="DF116" s="48">
        <f t="shared" si="16"/>
        <v>1480201.8758946517</v>
      </c>
      <c r="DG116" s="48"/>
      <c r="DH116" s="48">
        <f t="shared" si="50"/>
        <v>2.8617152357374383E-2</v>
      </c>
      <c r="DI116" s="48">
        <f t="shared" si="51"/>
        <v>4.2825766036291874E-2</v>
      </c>
      <c r="DJ116" s="48">
        <f t="shared" si="52"/>
        <v>7.7479299824692274E-2</v>
      </c>
      <c r="DK116" s="48">
        <f t="shared" si="53"/>
        <v>0.8510777817816414</v>
      </c>
      <c r="DL116" s="48">
        <f t="shared" si="17"/>
        <v>1</v>
      </c>
      <c r="DM116" s="48"/>
      <c r="DN116" s="48">
        <f>DH116 / (Baseline!B$7/Baseline!B$17)</f>
        <v>3.0546927899929734</v>
      </c>
      <c r="DO116" s="48">
        <f>DI116 / (Baseline!B$11/Baseline!B$17)</f>
        <v>1.0338344896551035</v>
      </c>
      <c r="DP116" s="48">
        <f>DJ116 / (Baseline!B$16/Baseline!B$17)</f>
        <v>1.1972893299580685</v>
      </c>
      <c r="DQ116" s="48">
        <f>DK116 / (Baseline!B$18/Baseline!B$17)</f>
        <v>0.96221856728636102</v>
      </c>
      <c r="DR116" s="71"/>
      <c r="DS116" s="48">
        <f>(AU116*Baseline!B$34)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2.4785974084679155E-2</v>
      </c>
      <c r="DT116" s="48">
        <f>(AZ116*Baseline!B$34) + (Baseline!D$88*(1-Baseline!D$89)*Baseline!B$35) + (Baseline!D$88*Baseline!D$89*((1-Baseline!D$90)*Baseline!B$40 + Baseline!D$90*Baseline!B$41))</f>
        <v>1.0262959737764298E-2</v>
      </c>
      <c r="DU116" s="48">
        <f>(BE116*Baseline!B$34) + (Baseline!F$88*(1-Baseline!F$89)*Baseline!B$35) + (Baseline!F$88*Baseline!F$89*((1-Baseline!F$90)*Baseline!B$40 + Baseline!F$90*Baseline!B$41))</f>
        <v>1.2908694984920923E-2</v>
      </c>
      <c r="DV116" s="48">
        <f>(BJ116*Baseline!B$34) + (Baseline!H$88*(1-Baseline!H$89)*Baseline!B$35) + (Baseline!H$88*Baseline!H$89*((1-Baseline!H$90)*Baseline!B$40 + Baseline!H$90*Baseline!B$41))</f>
        <v>9.3048562063330967E-3</v>
      </c>
      <c r="DW116" s="48">
        <f>( DS116*Baseline!B$7 + DT116*Baseline!B$11 + DU116*Baseline!B$16 + DV116*Baseline!B$18 ) / Baseline!B$17</f>
        <v>9.7227885518472237E-3</v>
      </c>
    </row>
    <row r="117" spans="1:127">
      <c r="A117" s="7" t="s">
        <v>342</v>
      </c>
      <c r="B117" s="1">
        <f>MIN( MAX( NORMINV( MCrands!B117, (B$5+B$4)/2, (B$5-B$4)/3.29 ), 0 ), 1 )</f>
        <v>0.48258893974754591</v>
      </c>
      <c r="C117" s="1">
        <f>MAX( NORMINV( MCrands!C117, (C$5+C$4)/2, (C$5-C$4)/3.29 ), 0 )</f>
        <v>2.020855091474099</v>
      </c>
      <c r="D117" s="40"/>
      <c r="E117" s="40">
        <f>Baseline!B$33 * (C117 * Baseline!B$66*Baseline!B$66/Baseline!B$73 + Baseline!B$52*Baseline!B$52/Baseline!B$74 + Baseline!B$53*Baseline!B$53/Baseline!B$75 + Baseline!B$54*Baseline!B$54/Baseline!B$76)</f>
        <v>1.6919106795088433E-5</v>
      </c>
      <c r="F117" s="40">
        <f>Baseline!B$33 * (C117 * Baseline!B$66*Baseline!B$57/Baseline!B$73 + Baseline!B$52*Baseline!B$67/Baseline!B$74 + Baseline!B$53*Baseline!B$55/Baseline!B$75 + Baseline!B$54*Baseline!B$56/Baseline!B$76)</f>
        <v>3.8867431079036156E-8</v>
      </c>
      <c r="G117" s="1">
        <f>Baseline!B$33 * (C117 * Baseline!B$66*Baseline!B$58/Baseline!B$73 + Baseline!B$52*Baseline!B$59/Baseline!B$74 + Baseline!B$53*Baseline!B$68/Baseline!B$75 + Baseline!B$54*Baseline!B$60/Baseline!B$76)</f>
        <v>1.0720347727794836E-7</v>
      </c>
      <c r="H117" s="40">
        <f>Baseline!B$33 * (C117 * Baseline!B$66*Baseline!B$61/Baseline!B$73 + Baseline!B$52*Baseline!B$62/Baseline!B$74 + Baseline!B$53*Baseline!B$63/Baseline!B$75 + Baseline!B$54*Baseline!B$69/Baseline!B$76)</f>
        <v>1.6097827259487131E-9</v>
      </c>
      <c r="I117" s="40">
        <f>Baseline!B$33 * (C117 * Baseline!B$57*Baseline!B$66/Baseline!B$73 + Baseline!B$67*Baseline!B$52/Baseline!B$74 + Baseline!B$55*Baseline!B$53/Baseline!B$75 + Baseline!B$56*Baseline!B$54/Baseline!B$76)</f>
        <v>3.8867431079036156E-8</v>
      </c>
      <c r="J117" s="1">
        <f>Baseline!B$33 * (C117 * Baseline!B$57*Baseline!B$57/Baseline!B$73 + Baseline!B$67*Baseline!B$67/Baseline!B$74 + Baseline!B$55*Baseline!B$55/Baseline!B$75 + Baseline!B$56*Baseline!B$56/Baseline!B$76)</f>
        <v>1.7949605475220062E-6</v>
      </c>
      <c r="K117" s="40">
        <f>Baseline!B$33 * (C117 * Baseline!B$57*Baseline!B$58/Baseline!B$73 + Baseline!B$67*Baseline!B$59/Baseline!B$74 + Baseline!B$55*Baseline!B$68/Baseline!B$75 + Baseline!B$56*Baseline!B$60/Baseline!B$76)</f>
        <v>1.392910203549791E-8</v>
      </c>
      <c r="L117" s="1">
        <f>Baseline!B$33 * (C117 * Baseline!B$57*Baseline!B$61/Baseline!B$73 + Baseline!B$67*Baseline!B$62/Baseline!B$74 + Baseline!B$55*Baseline!B$63/Baseline!B$75 + Baseline!B$56*Baseline!B$69/Baseline!B$76)</f>
        <v>1.4629409322803422E-8</v>
      </c>
      <c r="M117" s="40">
        <f>Baseline!B$33 * (C117 * Baseline!B$58*Baseline!B$66/Baseline!B$73 + Baseline!B$59*Baseline!B$52/Baseline!B$74 + Baseline!B$68*Baseline!B$53/Baseline!B$75 + Baseline!B$60*Baseline!B$54/Baseline!B$76)</f>
        <v>1.0720347727794836E-7</v>
      </c>
      <c r="N117" s="1">
        <f>Baseline!B$33 * (C117 * Baseline!B$58*Baseline!B$57/Baseline!B$73 + Baseline!B$59*Baseline!B$67/Baseline!B$74 + Baseline!B$68*Baseline!B$55/Baseline!B$75 + Baseline!B$60*Baseline!B$56/Baseline!B$76)</f>
        <v>1.392910203549791E-8</v>
      </c>
      <c r="O117" s="1">
        <f>Baseline!B$33 * (C117 * Baseline!B$58*Baseline!B$58/Baseline!B$73 + Baseline!B$59*Baseline!B$59/Baseline!B$74 + Baseline!B$68*Baseline!B$68/Baseline!B$75 + Baseline!B$60*Baseline!B$60/Baseline!B$76)</f>
        <v>1.3250165275984266E-6</v>
      </c>
      <c r="P117" s="40">
        <f>Baseline!B$33 * (C117 * Baseline!B$58*Baseline!B$61/Baseline!B$73 + Baseline!B$59*Baseline!B$62/Baseline!B$74 + Baseline!B$68*Baseline!B$63/Baseline!B$75 + Baseline!B$60*Baseline!B$69/Baseline!B$76)</f>
        <v>1.6489472467602962E-9</v>
      </c>
      <c r="Q117" s="40">
        <f>Baseline!B$33 * (C117 * Baseline!B$61*Baseline!B$66/Baseline!B$73 + Baseline!B$62*Baseline!B$52/Baseline!B$74 + Baseline!B$63*Baseline!B$53/Baseline!B$75 + Baseline!B$69*Baseline!B$54/Baseline!B$76)</f>
        <v>1.6097827259487131E-9</v>
      </c>
      <c r="R117" s="40">
        <f>Baseline!B$33 * (C117 * Baseline!B$61*Baseline!B$57/Baseline!B$73 + Baseline!B$62*Baseline!B$67/Baseline!B$74 + Baseline!B$63*Baseline!B$55/Baseline!B$75 + Baseline!B$69*Baseline!B$56/Baseline!B$76)</f>
        <v>1.4629409322803422E-8</v>
      </c>
      <c r="S117" s="40">
        <f>Baseline!B$33 * (C117 * Baseline!B$61*Baseline!B$58/Baseline!B$73 + Baseline!B$62*Baseline!B$59/Baseline!B$74 + Baseline!B$63*Baseline!B$68/Baseline!B$75 + Baseline!B$69*Baseline!B$60/Baseline!B$76)</f>
        <v>1.6489472467602962E-9</v>
      </c>
      <c r="T117" s="40">
        <f>Baseline!B$33 * (C117 * Baseline!B$61*Baseline!B$61/Baseline!B$73 + Baseline!B$62*Baseline!B$62/Baseline!B$74 + Baseline!B$63*Baseline!B$63/Baseline!B$75 + Baseline!B$69*Baseline!B$69/Baseline!B$76)</f>
        <v>9.8551800688438228E-8</v>
      </c>
      <c r="U117" s="40"/>
      <c r="V117" s="40">
        <f>E117 * ( Baseline!B$87 * Baseline!B$7 )</f>
        <v>0.17560340942622285</v>
      </c>
      <c r="W117" s="40">
        <f>F117 * ( Baseline!D$87 * Baseline!B$11 )</f>
        <v>7.1697178648399778E-4</v>
      </c>
      <c r="X117" s="40">
        <f>G117 * ( Baseline!F$87 * Baseline!B$16 )</f>
        <v>3.7236881178734841E-3</v>
      </c>
      <c r="Y117" s="40">
        <f>H117 * ( Baseline!H$87 * Baseline!B$18 )</f>
        <v>5.6611787215792096E-4</v>
      </c>
      <c r="Z117" s="48">
        <f t="shared" si="0"/>
        <v>0.18061018720273828</v>
      </c>
      <c r="AA117" s="40">
        <f>I117 * ( Baseline!B$87 * Baseline!B$7 )</f>
        <v>4.0340506716931624E-4</v>
      </c>
      <c r="AB117" s="1">
        <f>J117 * ( Baseline!D$87 * Baseline!B$11 )</f>
        <v>3.311091149317763E-2</v>
      </c>
      <c r="AC117" s="1">
        <f>K117 * ( Baseline!F$87 * Baseline!B$16 )</f>
        <v>4.8382415439522354E-4</v>
      </c>
      <c r="AD117" s="1">
        <f>L117 * ( Baseline!F$87 * Baseline!B$16 )</f>
        <v>5.0814916689307982E-4</v>
      </c>
      <c r="AE117" s="48">
        <f t="shared" si="1"/>
        <v>3.4506289881635253E-2</v>
      </c>
      <c r="AF117" s="48">
        <f>M117 * ( Baseline!B$87 * Baseline!B$7 )</f>
        <v>1.1126648906678261E-3</v>
      </c>
      <c r="AG117" s="48">
        <f>N117 * ( Baseline!D$87 * Baseline!B$11 )</f>
        <v>2.5694451352344127E-4</v>
      </c>
      <c r="AH117" s="48">
        <f>O117 * ( Baseline!F$87 * Baseline!B$16 )</f>
        <v>4.6024144226328674E-2</v>
      </c>
      <c r="AI117" s="48">
        <f>P117 * ( Baseline!H$87 * Baseline!B$18 )</f>
        <v>5.798909949704242E-4</v>
      </c>
      <c r="AJ117" s="48">
        <f t="shared" si="2"/>
        <v>4.7973644625490364E-2</v>
      </c>
      <c r="AK117" s="48">
        <f>Q117 * ( Baseline!B$87 * Baseline!B$7 )</f>
        <v>1.6707934912621693E-5</v>
      </c>
      <c r="AL117" s="48">
        <f>R117 * ( Baseline!D$87 * Baseline!B$11 )</f>
        <v>2.6986279890860561E-4</v>
      </c>
      <c r="AM117" s="48">
        <f>S117 * ( Baseline!F$87 * Baseline!B$16 )</f>
        <v>5.7275803226436348E-5</v>
      </c>
      <c r="AN117" s="48">
        <f>T117 * ( Baseline!H$87 * Baseline!B$18 )</f>
        <v>3.4658053415369844E-2</v>
      </c>
      <c r="AO117" s="48">
        <f t="shared" si="3"/>
        <v>3.5001899952417509E-2</v>
      </c>
      <c r="AP117" s="48"/>
      <c r="AQ117" s="48">
        <f>V117 * ( (1-Baseline!B$88-Baseline!B$87) + (1-B117)*Baseline!B$88 )</f>
        <v>9.6423102242262637E-2</v>
      </c>
      <c r="AR117" s="48">
        <f>W117 * ( (1-Baseline!B$88-Baseline!B$87) + (1-B117)*Baseline!B$88 )</f>
        <v>3.9368622795452767E-4</v>
      </c>
      <c r="AS117" s="48">
        <f>X117 * ( (1-Baseline!B$88-Baseline!B$87) + (1-B117)*Baseline!B$88 )</f>
        <v>2.0446616684789529E-3</v>
      </c>
      <c r="AT117" s="48">
        <f>Y117 * ( (1-Baseline!B$88-Baseline!B$87) + (1-B117)*Baseline!B$88 )</f>
        <v>3.1085297060356467E-4</v>
      </c>
      <c r="AU117" s="48">
        <f t="shared" si="4"/>
        <v>9.9172303109299698E-2</v>
      </c>
      <c r="AV117" s="48">
        <f>AA117 * ( (1-Baseline!D$88-Baseline!D$87) + (1-B117)*Baseline!D$88 )</f>
        <v>3.1271902514654819E-4</v>
      </c>
      <c r="AW117" s="48">
        <f>AB117 * ( (1-Baseline!D$88-Baseline!D$87) + (1-B117)*Baseline!D$88 )</f>
        <v>2.5667530744015708E-2</v>
      </c>
      <c r="AX117" s="48">
        <f>AC117 * ( (1-Baseline!D$88-Baseline!D$87) + (1-B117)*Baseline!D$88 )</f>
        <v>3.7505978535793555E-4</v>
      </c>
      <c r="AY117" s="48">
        <f>AD117 * ( (1-Baseline!D$88-Baseline!D$87) + (1-B117)*Baseline!D$88 )</f>
        <v>3.9391649989646278E-4</v>
      </c>
      <c r="AZ117" s="48">
        <f t="shared" si="5"/>
        <v>2.6749226054416653E-2</v>
      </c>
      <c r="BA117" s="48">
        <f>AF117 * ( (1-Baseline!F$88-Baseline!F$87) + (1-Baseline!B$36)*Baseline!F$88 )</f>
        <v>8.0070926060106908E-4</v>
      </c>
      <c r="BB117" s="48">
        <f>AG117 * ( (1-Baseline!F$88-Baseline!F$87) + (1-Baseline!B$36)*Baseline!F$88 )</f>
        <v>1.8490549415590111E-4</v>
      </c>
      <c r="BC117" s="48">
        <f>AH117 * ( (1-Baseline!F$88-Baseline!F$87) + (1-Baseline!B$36)*Baseline!F$88 )</f>
        <v>3.3120446957881355E-2</v>
      </c>
      <c r="BD117" s="48">
        <f>AI117 * ( (1-Baseline!F$88-Baseline!F$87) + (1-Baseline!B$36)*Baseline!F$88 )</f>
        <v>4.1730811649255635E-4</v>
      </c>
      <c r="BE117" s="48">
        <f t="shared" si="6"/>
        <v>3.452336982913088E-2</v>
      </c>
      <c r="BF117" s="48">
        <f>AK117 * ( (1-Baseline!H$88-Baseline!H$87) + (1-Baseline!B$36)*Baseline!H$88 )</f>
        <v>1.3238030989968418E-5</v>
      </c>
      <c r="BG117" s="48">
        <f>AL117 * ( (1-Baseline!H$88-Baseline!H$87) + (1-Baseline!B$36)*Baseline!H$88 )</f>
        <v>2.1381769283126639E-4</v>
      </c>
      <c r="BH117" s="48">
        <f>AM117 * ( (1-Baseline!H$88-Baseline!H$87) + (1-Baseline!B$36)*Baseline!H$88 )</f>
        <v>4.5380764412370041E-5</v>
      </c>
      <c r="BI117" s="48">
        <f>AN117 * ( (1-Baseline!H$88-Baseline!H$87) + (1-Baseline!B$36)*Baseline!H$88 )</f>
        <v>2.7460268882065833E-2</v>
      </c>
      <c r="BJ117" s="48">
        <f t="shared" si="7"/>
        <v>2.7732705370299437E-2</v>
      </c>
      <c r="BK117" s="48"/>
      <c r="BL117" s="48">
        <f t="shared" si="18"/>
        <v>0.97227854168106687</v>
      </c>
      <c r="BM117" s="48">
        <f t="shared" si="19"/>
        <v>3.96971952462008E-3</v>
      </c>
      <c r="BN117" s="48">
        <f t="shared" si="20"/>
        <v>2.0617265147361678E-2</v>
      </c>
      <c r="BO117" s="48">
        <f t="shared" si="21"/>
        <v>3.1344736469512829E-3</v>
      </c>
      <c r="BP117" s="48">
        <f t="shared" si="8"/>
        <v>1</v>
      </c>
      <c r="BQ117" s="48">
        <f t="shared" si="22"/>
        <v>1.1690769090304729E-2</v>
      </c>
      <c r="BR117" s="48">
        <f t="shared" si="23"/>
        <v>0.95956162214935015</v>
      </c>
      <c r="BS117" s="48">
        <f t="shared" si="24"/>
        <v>1.4021332228264904E-2</v>
      </c>
      <c r="BT117" s="48">
        <f t="shared" si="25"/>
        <v>1.4726276532080146E-2</v>
      </c>
      <c r="BU117" s="48">
        <f t="shared" si="9"/>
        <v>1</v>
      </c>
      <c r="BV117" s="48">
        <f t="shared" si="26"/>
        <v>2.3193253282170305E-2</v>
      </c>
      <c r="BW117" s="48">
        <f t="shared" si="27"/>
        <v>5.3559514923099284E-3</v>
      </c>
      <c r="BX117" s="48">
        <f t="shared" si="28"/>
        <v>0.95936309583354351</v>
      </c>
      <c r="BY117" s="48">
        <f t="shared" si="29"/>
        <v>1.2087699391976242E-2</v>
      </c>
      <c r="BZ117" s="48">
        <f t="shared" si="10"/>
        <v>1</v>
      </c>
      <c r="CA117" s="48">
        <f t="shared" si="30"/>
        <v>4.7734365663963652E-4</v>
      </c>
      <c r="CB117" s="48">
        <f t="shared" si="31"/>
        <v>7.7099471535963509E-3</v>
      </c>
      <c r="CC117" s="48">
        <f t="shared" si="32"/>
        <v>1.6363626918624006E-3</v>
      </c>
      <c r="CD117" s="48">
        <f t="shared" si="33"/>
        <v>0.99017634649790154</v>
      </c>
      <c r="CE117" s="48">
        <f t="shared" si="11"/>
        <v>0.99999999999999989</v>
      </c>
      <c r="CF117" s="48"/>
      <c r="CG117" s="48">
        <f t="shared" si="34"/>
        <v>0.97227854168106687</v>
      </c>
      <c r="CH117" s="48">
        <f t="shared" si="35"/>
        <v>3.96971952462008E-3</v>
      </c>
      <c r="CI117" s="48">
        <f t="shared" si="36"/>
        <v>2.0617265147361678E-2</v>
      </c>
      <c r="CJ117" s="48">
        <f t="shared" si="37"/>
        <v>3.1344736469512829E-3</v>
      </c>
      <c r="CK117" s="48">
        <f t="shared" si="12"/>
        <v>1</v>
      </c>
      <c r="CL117" s="48">
        <f t="shared" si="38"/>
        <v>1.1690769090304729E-2</v>
      </c>
      <c r="CM117" s="48">
        <f t="shared" si="39"/>
        <v>0.95956162214935015</v>
      </c>
      <c r="CN117" s="48">
        <f t="shared" si="40"/>
        <v>1.4021332228264904E-2</v>
      </c>
      <c r="CO117" s="48">
        <f t="shared" si="41"/>
        <v>1.4726276532080146E-2</v>
      </c>
      <c r="CP117" s="48">
        <f t="shared" si="13"/>
        <v>1</v>
      </c>
      <c r="CQ117" s="48">
        <f t="shared" si="42"/>
        <v>2.3193253282170305E-2</v>
      </c>
      <c r="CR117" s="48">
        <f t="shared" si="43"/>
        <v>5.3559514923099284E-3</v>
      </c>
      <c r="CS117" s="48">
        <f t="shared" si="44"/>
        <v>0.95936309583354351</v>
      </c>
      <c r="CT117" s="48">
        <f t="shared" si="45"/>
        <v>1.2087699391976242E-2</v>
      </c>
      <c r="CU117" s="48">
        <f t="shared" si="14"/>
        <v>1</v>
      </c>
      <c r="CV117" s="48">
        <f t="shared" si="46"/>
        <v>4.7734365663963652E-4</v>
      </c>
      <c r="CW117" s="48">
        <f t="shared" si="47"/>
        <v>7.7099471535963509E-3</v>
      </c>
      <c r="CX117" s="48">
        <f t="shared" si="48"/>
        <v>1.6363626918624006E-3</v>
      </c>
      <c r="CY117" s="48">
        <f t="shared" si="49"/>
        <v>0.99017634649790154</v>
      </c>
      <c r="CZ117" s="48">
        <f t="shared" si="15"/>
        <v>0.99999999999999989</v>
      </c>
      <c r="DA117" s="48"/>
      <c r="DB117" s="48">
        <f>(AQ117*Baseline!B$7 + AV117*Baseline!B$11 + BA117*Baseline!B$16 + BF117*Baseline!B$18)</f>
        <v>50724.555822788549</v>
      </c>
      <c r="DC117" s="48">
        <f>(AR117*Baseline!B$7 + AW117*Baseline!B$11 + BB117*Baseline!B$16 + BG117*Baseline!B$18)</f>
        <v>65646.698715207007</v>
      </c>
      <c r="DD117" s="48">
        <f>(AS117*Baseline!B$7 + AX117*Baseline!B$11 + BC117*Baseline!B$16 + BH117*Baseline!B$18)</f>
        <v>114833.80929911151</v>
      </c>
      <c r="DE117" s="48">
        <f>(AT117*Baseline!B$7 + AY117*Baseline!B$11 + BD117*Baseline!B$16 + BI117*Baseline!B$18)</f>
        <v>1259821.7200642561</v>
      </c>
      <c r="DF117" s="48">
        <f t="shared" si="16"/>
        <v>1491026.7839013631</v>
      </c>
      <c r="DG117" s="48"/>
      <c r="DH117" s="48">
        <f t="shared" si="50"/>
        <v>3.4019882386059248E-2</v>
      </c>
      <c r="DI117" s="48">
        <f t="shared" si="51"/>
        <v>4.4027846732195106E-2</v>
      </c>
      <c r="DJ117" s="48">
        <f t="shared" si="52"/>
        <v>7.7016597246255897E-2</v>
      </c>
      <c r="DK117" s="48">
        <f t="shared" si="53"/>
        <v>0.84493567363548983</v>
      </c>
      <c r="DL117" s="48">
        <f t="shared" si="17"/>
        <v>1</v>
      </c>
      <c r="DM117" s="48"/>
      <c r="DN117" s="48">
        <f>DH117 / (Baseline!B$7/Baseline!B$17)</f>
        <v>3.6313986850730382</v>
      </c>
      <c r="DO117" s="48">
        <f>DI117 / (Baseline!B$11/Baseline!B$17)</f>
        <v>1.0628532930016734</v>
      </c>
      <c r="DP117" s="48">
        <f>DJ117 / (Baseline!B$16/Baseline!B$17)</f>
        <v>1.1901391768028458</v>
      </c>
      <c r="DQ117" s="48">
        <f>DK117 / (Baseline!B$18/Baseline!B$17)</f>
        <v>0.95527437178858199</v>
      </c>
      <c r="DR117" s="71"/>
      <c r="DS117" s="48">
        <f>(AU117*Baseline!B$34)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2.7405376716394956E-2</v>
      </c>
      <c r="DT117" s="48">
        <f>(AZ117*Baseline!B$34) + (Baseline!D$88*(1-Baseline!D$89)*Baseline!B$35) + (Baseline!D$88*Baseline!D$89*((1-Baseline!D$90)*Baseline!B$40 + Baseline!D$90*Baseline!B$41))</f>
        <v>1.0425951908162501E-2</v>
      </c>
      <c r="DU117" s="48">
        <f>(BE117*Baseline!B$34) + (Baseline!F$88*(1-Baseline!F$89)*Baseline!B$35) + (Baseline!F$88*Baseline!F$89*((1-Baseline!F$90)*Baseline!B$40 + Baseline!F$90*Baseline!B$41))</f>
        <v>1.2909145474369634E-2</v>
      </c>
      <c r="DV117" s="48">
        <f>(BJ117*Baseline!B$34) + (Baseline!H$88*(1-Baseline!H$89)*Baseline!B$35) + (Baseline!H$88*Baseline!H$89*((1-Baseline!H$90)*Baseline!B$40 + Baseline!H$90*Baseline!B$41))</f>
        <v>9.3049058055449177E-3</v>
      </c>
      <c r="DW117" s="48">
        <f>( DS117*Baseline!B$7 + DT117*Baseline!B$11 + DU117*Baseline!B$16 + DV117*Baseline!B$18 ) / Baseline!B$17</f>
        <v>9.7541526360102448E-3</v>
      </c>
    </row>
    <row r="118" spans="1:127">
      <c r="A118" s="7" t="s">
        <v>343</v>
      </c>
      <c r="B118" s="1">
        <f>MIN( MAX( NORMINV( MCrands!B118, (B$5+B$4)/2, (B$5-B$4)/3.29 ), 0 ), 1 )</f>
        <v>0.41091267761420308</v>
      </c>
      <c r="C118" s="1">
        <f>MAX( NORMINV( MCrands!C118, (C$5+C$4)/2, (C$5-C$4)/3.29 ), 0 )</f>
        <v>2.8990581716845583</v>
      </c>
      <c r="D118" s="40"/>
      <c r="E118" s="40">
        <f>Baseline!B$33 * (C118 * Baseline!B$66*Baseline!B$66/Baseline!B$73 + Baseline!B$52*Baseline!B$52/Baseline!B$74 + Baseline!B$53*Baseline!B$53/Baseline!B$75 + Baseline!B$54*Baseline!B$54/Baseline!B$76)</f>
        <v>2.4267947697545554E-5</v>
      </c>
      <c r="F118" s="40">
        <f>Baseline!B$33 * (C118 * Baseline!B$66*Baseline!B$57/Baseline!B$73 + Baseline!B$52*Baseline!B$67/Baseline!B$74 + Baseline!B$53*Baseline!B$55/Baseline!B$75 + Baseline!B$54*Baseline!B$56/Baseline!B$76)</f>
        <v>3.9850224914202608E-8</v>
      </c>
      <c r="G118" s="1">
        <f>Baseline!B$33 * (C118 * Baseline!B$66*Baseline!B$58/Baseline!B$73 + Baseline!B$52*Baseline!B$59/Baseline!B$74 + Baseline!B$53*Baseline!B$68/Baseline!B$75 + Baseline!B$54*Baseline!B$60/Baseline!B$76)</f>
        <v>1.0961951212273256E-7</v>
      </c>
      <c r="H118" s="40">
        <f>Baseline!B$33 * (C118 * Baseline!B$66*Baseline!B$61/Baseline!B$73 + Baseline!B$52*Baseline!B$62/Baseline!B$74 + Baseline!B$53*Baseline!B$63/Baseline!B$75 + Baseline!B$54*Baseline!B$69/Baseline!B$76)</f>
        <v>1.8513862104271317E-9</v>
      </c>
      <c r="I118" s="40">
        <f>Baseline!B$33 * (C118 * Baseline!B$57*Baseline!B$66/Baseline!B$73 + Baseline!B$67*Baseline!B$52/Baseline!B$74 + Baseline!B$55*Baseline!B$53/Baseline!B$75 + Baseline!B$56*Baseline!B$54/Baseline!B$76)</f>
        <v>3.9850224914202608E-8</v>
      </c>
      <c r="J118" s="1">
        <f>Baseline!B$33 * (C118 * Baseline!B$57*Baseline!B$57/Baseline!B$73 + Baseline!B$67*Baseline!B$67/Baseline!B$74 + Baseline!B$55*Baseline!B$55/Baseline!B$75 + Baseline!B$56*Baseline!B$56/Baseline!B$76)</f>
        <v>1.7949606789554848E-6</v>
      </c>
      <c r="K118" s="40">
        <f>Baseline!B$33 * (C118 * Baseline!B$57*Baseline!B$58/Baseline!B$73 + Baseline!B$67*Baseline!B$59/Baseline!B$74 + Baseline!B$55*Baseline!B$68/Baseline!B$75 + Baseline!B$56*Baseline!B$60/Baseline!B$76)</f>
        <v>1.3929425142799117E-8</v>
      </c>
      <c r="L118" s="1">
        <f>Baseline!B$33 * (C118 * Baseline!B$57*Baseline!B$61/Baseline!B$73 + Baseline!B$67*Baseline!B$62/Baseline!B$74 + Baseline!B$55*Baseline!B$63/Baseline!B$75 + Baseline!B$56*Baseline!B$69/Baseline!B$76)</f>
        <v>1.4629441633533543E-8</v>
      </c>
      <c r="M118" s="40">
        <f>Baseline!B$33 * (C118 * Baseline!B$58*Baseline!B$66/Baseline!B$73 + Baseline!B$59*Baseline!B$52/Baseline!B$74 + Baseline!B$68*Baseline!B$53/Baseline!B$75 + Baseline!B$60*Baseline!B$54/Baseline!B$76)</f>
        <v>1.0961951212273256E-7</v>
      </c>
      <c r="N118" s="1">
        <f>Baseline!B$33 * (C118 * Baseline!B$58*Baseline!B$57/Baseline!B$73 + Baseline!B$59*Baseline!B$67/Baseline!B$74 + Baseline!B$68*Baseline!B$55/Baseline!B$75 + Baseline!B$60*Baseline!B$56/Baseline!B$76)</f>
        <v>1.3929425142799117E-8</v>
      </c>
      <c r="O118" s="1">
        <f>Baseline!B$33 * (C118 * Baseline!B$58*Baseline!B$58/Baseline!B$73 + Baseline!B$59*Baseline!B$59/Baseline!B$74 + Baseline!B$68*Baseline!B$68/Baseline!B$75 + Baseline!B$60*Baseline!B$60/Baseline!B$76)</f>
        <v>1.3250173219038753E-6</v>
      </c>
      <c r="P118" s="40">
        <f>Baseline!B$33 * (C118 * Baseline!B$58*Baseline!B$61/Baseline!B$73 + Baseline!B$59*Baseline!B$62/Baseline!B$74 + Baseline!B$68*Baseline!B$63/Baseline!B$75 + Baseline!B$60*Baseline!B$69/Baseline!B$76)</f>
        <v>1.6490266773051766E-9</v>
      </c>
      <c r="Q118" s="40">
        <f>Baseline!B$33 * (C118 * Baseline!B$61*Baseline!B$66/Baseline!B$73 + Baseline!B$62*Baseline!B$52/Baseline!B$74 + Baseline!B$63*Baseline!B$53/Baseline!B$75 + Baseline!B$69*Baseline!B$54/Baseline!B$76)</f>
        <v>1.8513862104271317E-9</v>
      </c>
      <c r="R118" s="40">
        <f>Baseline!B$33 * (C118 * Baseline!B$61*Baseline!B$57/Baseline!B$73 + Baseline!B$62*Baseline!B$67/Baseline!B$74 + Baseline!B$63*Baseline!B$55/Baseline!B$75 + Baseline!B$69*Baseline!B$56/Baseline!B$76)</f>
        <v>1.4629441633533543E-8</v>
      </c>
      <c r="S118" s="40">
        <f>Baseline!B$33 * (C118 * Baseline!B$61*Baseline!B$58/Baseline!B$73 + Baseline!B$62*Baseline!B$59/Baseline!B$74 + Baseline!B$63*Baseline!B$68/Baseline!B$75 + Baseline!B$69*Baseline!B$60/Baseline!B$76)</f>
        <v>1.6490266773051766E-9</v>
      </c>
      <c r="T118" s="40">
        <f>Baseline!B$33 * (C118 * Baseline!B$61*Baseline!B$61/Baseline!B$73 + Baseline!B$62*Baseline!B$62/Baseline!B$74 + Baseline!B$63*Baseline!B$63/Baseline!B$75 + Baseline!B$69*Baseline!B$69/Baseline!B$76)</f>
        <v>9.8551808631492695E-8</v>
      </c>
      <c r="U118" s="40"/>
      <c r="V118" s="40">
        <f>E118 * ( Baseline!B$87 * Baseline!B$7 )</f>
        <v>0.25187702915282528</v>
      </c>
      <c r="W118" s="40">
        <f>F118 * ( Baseline!D$87 * Baseline!B$11 )</f>
        <v>7.3510098700439979E-4</v>
      </c>
      <c r="X118" s="40">
        <f>G118 * ( Baseline!F$87 * Baseline!B$16 )</f>
        <v>3.807608532325766E-3</v>
      </c>
      <c r="Y118" s="40">
        <f>H118 * ( Baseline!H$87 * Baseline!B$18 )</f>
        <v>6.5108340715473462E-4</v>
      </c>
      <c r="Z118" s="48">
        <f t="shared" si="0"/>
        <v>0.2570708220793102</v>
      </c>
      <c r="AA118" s="40">
        <f>I118 * ( Baseline!B$87 * Baseline!B$7 )</f>
        <v>4.136054843845089E-4</v>
      </c>
      <c r="AB118" s="1">
        <f>J118 * ( Baseline!D$87 * Baseline!B$11 )</f>
        <v>3.311091391767787E-2</v>
      </c>
      <c r="AC118" s="1">
        <f>K118 * ( Baseline!F$87 * Baseline!B$16 )</f>
        <v>4.8383537745299047E-4</v>
      </c>
      <c r="AD118" s="1">
        <f>L118 * ( Baseline!F$87 * Baseline!B$16 )</f>
        <v>5.0815028919885656E-4</v>
      </c>
      <c r="AE118" s="48">
        <f t="shared" si="1"/>
        <v>3.4516505068714225E-2</v>
      </c>
      <c r="AF118" s="48">
        <f>M118 * ( Baseline!B$87 * Baseline!B$7 )</f>
        <v>1.1377409163218413E-3</v>
      </c>
      <c r="AG118" s="48">
        <f>N118 * ( Baseline!D$87 * Baseline!B$11 )</f>
        <v>2.5695047375318993E-4</v>
      </c>
      <c r="AH118" s="48">
        <f>O118 * ( Baseline!F$87 * Baseline!B$16 )</f>
        <v>4.6024171816345681E-2</v>
      </c>
      <c r="AI118" s="48">
        <f>P118 * ( Baseline!H$87 * Baseline!B$18 )</f>
        <v>5.799189285855185E-4</v>
      </c>
      <c r="AJ118" s="48">
        <f t="shared" si="2"/>
        <v>4.7998782135006232E-2</v>
      </c>
      <c r="AK118" s="48">
        <f>Q118 * ( Baseline!B$87 * Baseline!B$7 )</f>
        <v>1.92155374780232E-5</v>
      </c>
      <c r="AL118" s="48">
        <f>R118 * ( Baseline!D$87 * Baseline!B$11 )</f>
        <v>2.6986339493158045E-4</v>
      </c>
      <c r="AM118" s="48">
        <f>S118 * ( Baseline!F$87 * Baseline!B$16 )</f>
        <v>5.7278562228137394E-5</v>
      </c>
      <c r="AN118" s="48">
        <f>T118 * ( Baseline!H$87 * Baseline!B$18 )</f>
        <v>3.4658056208731344E-2</v>
      </c>
      <c r="AO118" s="48">
        <f t="shared" si="3"/>
        <v>3.5004413703369083E-2</v>
      </c>
      <c r="AP118" s="48"/>
      <c r="AQ118" s="48">
        <f>V118 * ( (1-Baseline!B$88-Baseline!B$87) + (1-B118)*Baseline!B$88 )</f>
        <v>0.15437233734291347</v>
      </c>
      <c r="AR118" s="48">
        <f>W118 * ( (1-Baseline!B$88-Baseline!B$87) + (1-B118)*Baseline!B$88 )</f>
        <v>4.5053436563323451E-4</v>
      </c>
      <c r="AS118" s="48">
        <f>X118 * ( (1-Baseline!B$88-Baseline!B$87) + (1-B118)*Baseline!B$88 )</f>
        <v>2.3336365003150412E-3</v>
      </c>
      <c r="AT118" s="48">
        <f>Y118 * ( (1-Baseline!B$88-Baseline!B$87) + (1-B118)*Baseline!B$88 )</f>
        <v>3.9904102293774723E-4</v>
      </c>
      <c r="AU118" s="48">
        <f t="shared" si="4"/>
        <v>0.15755554923179951</v>
      </c>
      <c r="AV118" s="48">
        <f>AA118 * ( (1-Baseline!D$88-Baseline!D$87) + (1-B118)*Baseline!D$88 )</f>
        <v>3.3390764524519472E-4</v>
      </c>
      <c r="AW118" s="48">
        <f>AB118 * ( (1-Baseline!D$88-Baseline!D$87) + (1-B118)*Baseline!D$88 )</f>
        <v>2.6730756035841026E-2</v>
      </c>
      <c r="AX118" s="48">
        <f>AC118 * ( (1-Baseline!D$88-Baseline!D$87) + (1-B118)*Baseline!D$88 )</f>
        <v>3.9060490653807905E-4</v>
      </c>
      <c r="AY118" s="48">
        <f>AD118 * ( (1-Baseline!D$88-Baseline!D$87) + (1-B118)*Baseline!D$88 )</f>
        <v>4.1023456627890369E-4</v>
      </c>
      <c r="AZ118" s="48">
        <f t="shared" si="5"/>
        <v>2.7865503153903206E-2</v>
      </c>
      <c r="BA118" s="48">
        <f>AF118 * ( (1-Baseline!F$88-Baseline!F$87) + (1-Baseline!B$36)*Baseline!F$88 )</f>
        <v>8.1875477109451928E-4</v>
      </c>
      <c r="BB118" s="48">
        <f>AG118 * ( (1-Baseline!F$88-Baseline!F$87) + (1-Baseline!B$36)*Baseline!F$88 )</f>
        <v>1.8490978332795559E-4</v>
      </c>
      <c r="BC118" s="48">
        <f>AH118 * ( (1-Baseline!F$88-Baseline!F$87) + (1-Baseline!B$36)*Baseline!F$88 )</f>
        <v>3.3120466812540481E-2</v>
      </c>
      <c r="BD118" s="48">
        <f>AI118 * ( (1-Baseline!F$88-Baseline!F$87) + (1-Baseline!B$36)*Baseline!F$88 )</f>
        <v>4.1732821841585388E-4</v>
      </c>
      <c r="BE118" s="48">
        <f t="shared" si="6"/>
        <v>3.4541459585378811E-2</v>
      </c>
      <c r="BF118" s="48">
        <f>AK118 * ( (1-Baseline!H$88-Baseline!H$87) + (1-Baseline!B$36)*Baseline!H$88 )</f>
        <v>1.5224854654587341E-5</v>
      </c>
      <c r="BG118" s="48">
        <f>AL118 * ( (1-Baseline!H$88-Baseline!H$87) + (1-Baseline!B$36)*Baseline!H$88 )</f>
        <v>2.1381816507218981E-4</v>
      </c>
      <c r="BH118" s="48">
        <f>AM118 * ( (1-Baseline!H$88-Baseline!H$87) + (1-Baseline!B$36)*Baseline!H$88 )</f>
        <v>4.5382950424597815E-5</v>
      </c>
      <c r="BI118" s="48">
        <f>AN118 * ( (1-Baseline!H$88-Baseline!H$87) + (1-Baseline!B$36)*Baseline!H$88 )</f>
        <v>2.7460271095302014E-2</v>
      </c>
      <c r="BJ118" s="48">
        <f t="shared" si="7"/>
        <v>2.7734697065453388E-2</v>
      </c>
      <c r="BK118" s="48"/>
      <c r="BL118" s="48">
        <f t="shared" si="18"/>
        <v>0.97979625659390257</v>
      </c>
      <c r="BM118" s="48">
        <f t="shared" si="19"/>
        <v>2.8595271180858095E-3</v>
      </c>
      <c r="BN118" s="48">
        <f t="shared" si="20"/>
        <v>1.4811515758684826E-2</v>
      </c>
      <c r="BO118" s="48">
        <f t="shared" si="21"/>
        <v>2.5327005293267614E-3</v>
      </c>
      <c r="BP118" s="48">
        <f t="shared" si="8"/>
        <v>0.99999999999999989</v>
      </c>
      <c r="BQ118" s="48">
        <f t="shared" si="22"/>
        <v>1.1982832084567017E-2</v>
      </c>
      <c r="BR118" s="48">
        <f t="shared" si="23"/>
        <v>0.95927770936720991</v>
      </c>
      <c r="BS118" s="48">
        <f t="shared" si="24"/>
        <v>1.4017507754327627E-2</v>
      </c>
      <c r="BT118" s="48">
        <f t="shared" si="25"/>
        <v>1.4721950793895532E-2</v>
      </c>
      <c r="BU118" s="48">
        <f t="shared" si="9"/>
        <v>1</v>
      </c>
      <c r="BV118" s="48">
        <f t="shared" si="26"/>
        <v>2.3703537167291372E-2</v>
      </c>
      <c r="BW118" s="48">
        <f t="shared" si="27"/>
        <v>5.3532706940452156E-3</v>
      </c>
      <c r="BX118" s="48">
        <f t="shared" si="28"/>
        <v>0.95886124124760996</v>
      </c>
      <c r="BY118" s="48">
        <f t="shared" si="29"/>
        <v>1.208195089105344E-2</v>
      </c>
      <c r="BZ118" s="48">
        <f t="shared" si="10"/>
        <v>1</v>
      </c>
      <c r="CA118" s="48">
        <f t="shared" si="30"/>
        <v>5.4894613121812569E-4</v>
      </c>
      <c r="CB118" s="48">
        <f t="shared" si="31"/>
        <v>7.7094105108695713E-3</v>
      </c>
      <c r="CC118" s="48">
        <f t="shared" si="32"/>
        <v>1.6363239994110937E-3</v>
      </c>
      <c r="CD118" s="48">
        <f t="shared" si="33"/>
        <v>0.99010531935850121</v>
      </c>
      <c r="CE118" s="48">
        <f t="shared" si="11"/>
        <v>1</v>
      </c>
      <c r="CF118" s="48"/>
      <c r="CG118" s="48">
        <f t="shared" si="34"/>
        <v>0.97979625659390257</v>
      </c>
      <c r="CH118" s="48">
        <f t="shared" si="35"/>
        <v>2.8595271180858095E-3</v>
      </c>
      <c r="CI118" s="48">
        <f t="shared" si="36"/>
        <v>1.4811515758684826E-2</v>
      </c>
      <c r="CJ118" s="48">
        <f t="shared" si="37"/>
        <v>2.5327005293267614E-3</v>
      </c>
      <c r="CK118" s="48">
        <f t="shared" si="12"/>
        <v>0.99999999999999989</v>
      </c>
      <c r="CL118" s="48">
        <f t="shared" si="38"/>
        <v>1.1982832084567017E-2</v>
      </c>
      <c r="CM118" s="48">
        <f t="shared" si="39"/>
        <v>0.95927770936720991</v>
      </c>
      <c r="CN118" s="48">
        <f t="shared" si="40"/>
        <v>1.4017507754327627E-2</v>
      </c>
      <c r="CO118" s="48">
        <f t="shared" si="41"/>
        <v>1.4721950793895532E-2</v>
      </c>
      <c r="CP118" s="48">
        <f t="shared" si="13"/>
        <v>1</v>
      </c>
      <c r="CQ118" s="48">
        <f t="shared" si="42"/>
        <v>2.3703537167291372E-2</v>
      </c>
      <c r="CR118" s="48">
        <f t="shared" si="43"/>
        <v>5.3532706940452156E-3</v>
      </c>
      <c r="CS118" s="48">
        <f t="shared" si="44"/>
        <v>0.95886124124760996</v>
      </c>
      <c r="CT118" s="48">
        <f t="shared" si="45"/>
        <v>1.208195089105344E-2</v>
      </c>
      <c r="CU118" s="48">
        <f t="shared" si="14"/>
        <v>1</v>
      </c>
      <c r="CV118" s="48">
        <f t="shared" si="46"/>
        <v>5.4894613121812569E-4</v>
      </c>
      <c r="CW118" s="48">
        <f t="shared" si="47"/>
        <v>7.7094105108695713E-3</v>
      </c>
      <c r="CX118" s="48">
        <f t="shared" si="48"/>
        <v>1.6363239994110937E-3</v>
      </c>
      <c r="CY118" s="48">
        <f t="shared" si="49"/>
        <v>0.99010531935850121</v>
      </c>
      <c r="CZ118" s="48">
        <f t="shared" si="15"/>
        <v>1</v>
      </c>
      <c r="DA118" s="48"/>
      <c r="DB118" s="48">
        <f>(AQ118*Baseline!B$7 + AV118*Baseline!B$11 + BA118*Baseline!B$16 + BF118*Baseline!B$18)</f>
        <v>79026.809152242306</v>
      </c>
      <c r="DC118" s="48">
        <f>(AR118*Baseline!B$7 + AW118*Baseline!B$11 + BB118*Baseline!B$16 + BG118*Baseline!B$18)</f>
        <v>67954.450108304896</v>
      </c>
      <c r="DD118" s="48">
        <f>(AS118*Baseline!B$7 + AX118*Baseline!B$11 + BC118*Baseline!B$16 + BH118*Baseline!B$18)</f>
        <v>115007.46606052353</v>
      </c>
      <c r="DE118" s="48">
        <f>(AT118*Baseline!B$7 + AY118*Baseline!B$11 + BD118*Baseline!B$16 + BI118*Baseline!B$18)</f>
        <v>1259899.6549353241</v>
      </c>
      <c r="DF118" s="48">
        <f t="shared" si="16"/>
        <v>1521888.3802563949</v>
      </c>
      <c r="DG118" s="48"/>
      <c r="DH118" s="48">
        <f t="shared" si="50"/>
        <v>5.1926810255906244E-2</v>
      </c>
      <c r="DI118" s="48">
        <f t="shared" si="51"/>
        <v>4.4651402159241474E-2</v>
      </c>
      <c r="DJ118" s="48">
        <f t="shared" si="52"/>
        <v>7.5568923156603671E-2</v>
      </c>
      <c r="DK118" s="48">
        <f t="shared" si="53"/>
        <v>0.82785286442824857</v>
      </c>
      <c r="DL118" s="48">
        <f t="shared" si="17"/>
        <v>1</v>
      </c>
      <c r="DM118" s="48"/>
      <c r="DN118" s="48">
        <f>DH118 / (Baseline!B$7/Baseline!B$17)</f>
        <v>5.542845455591773</v>
      </c>
      <c r="DO118" s="48">
        <f>DI118 / (Baseline!B$11/Baseline!B$17)</f>
        <v>1.0779062194606153</v>
      </c>
      <c r="DP118" s="48">
        <f>DJ118 / (Baseline!B$16/Baseline!B$17)</f>
        <v>1.1677682371490392</v>
      </c>
      <c r="DQ118" s="48">
        <f>DK118 / (Baseline!B$18/Baseline!B$17)</f>
        <v>0.93596074787255401</v>
      </c>
      <c r="DR118" s="71"/>
      <c r="DS118" s="48">
        <f>(AU118*Baseline!B$34)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3.6162863634769934E-2</v>
      </c>
      <c r="DT118" s="48">
        <f>(AZ118*Baseline!B$34) + (Baseline!D$88*(1-Baseline!D$89)*Baseline!B$35) + (Baseline!D$88*Baseline!D$89*((1-Baseline!D$90)*Baseline!B$40 + Baseline!D$90*Baseline!B$41))</f>
        <v>1.0593393473085484E-2</v>
      </c>
      <c r="DU118" s="48">
        <f>(BE118*Baseline!B$34) + (Baseline!F$88*(1-Baseline!F$89)*Baseline!B$35) + (Baseline!F$88*Baseline!F$89*((1-Baseline!F$90)*Baseline!B$40 + Baseline!F$90*Baseline!B$41))</f>
        <v>1.2911858937806824E-2</v>
      </c>
      <c r="DV118" s="48">
        <f>(BJ118*Baseline!B$34) + (Baseline!H$88*(1-Baseline!H$89)*Baseline!B$35) + (Baseline!H$88*Baseline!H$89*((1-Baseline!H$90)*Baseline!B$40 + Baseline!H$90*Baseline!B$41))</f>
        <v>9.3052045598180089E-3</v>
      </c>
      <c r="DW118" s="48">
        <f>( DS118*Baseline!B$7 + DT118*Baseline!B$11 + DU118*Baseline!B$16 + DV118*Baseline!B$18 ) / Baseline!B$17</f>
        <v>9.8435710130425711E-3</v>
      </c>
    </row>
    <row r="119" spans="1:127">
      <c r="A119" s="7" t="s">
        <v>344</v>
      </c>
      <c r="B119" s="1">
        <f>MIN( MAX( NORMINV( MCrands!B119, (B$5+B$4)/2, (B$5-B$4)/3.29 ), 0 ), 1 )</f>
        <v>0.53200629101567365</v>
      </c>
      <c r="C119" s="1">
        <f>MAX( NORMINV( MCrands!C119, (C$5+C$4)/2, (C$5-C$4)/3.29 ), 0 )</f>
        <v>2.8446665234428901</v>
      </c>
      <c r="D119" s="40"/>
      <c r="E119" s="40">
        <f>Baseline!B$33 * (C119 * Baseline!B$66*Baseline!B$66/Baseline!B$73 + Baseline!B$52*Baseline!B$52/Baseline!B$74 + Baseline!B$53*Baseline!B$53/Baseline!B$75 + Baseline!B$54*Baseline!B$54/Baseline!B$76)</f>
        <v>2.3812796060802674E-5</v>
      </c>
      <c r="F119" s="40">
        <f>Baseline!B$33 * (C119 * Baseline!B$66*Baseline!B$57/Baseline!B$73 + Baseline!B$52*Baseline!B$67/Baseline!B$74 + Baseline!B$53*Baseline!B$55/Baseline!B$75 + Baseline!B$54*Baseline!B$56/Baseline!B$76)</f>
        <v>3.9789355420823416E-8</v>
      </c>
      <c r="G119" s="1">
        <f>Baseline!B$33 * (C119 * Baseline!B$66*Baseline!B$58/Baseline!B$73 + Baseline!B$52*Baseline!B$59/Baseline!B$74 + Baseline!B$53*Baseline!B$68/Baseline!B$75 + Baseline!B$54*Baseline!B$60/Baseline!B$76)</f>
        <v>1.0946987461817538E-7</v>
      </c>
      <c r="H119" s="40">
        <f>Baseline!B$33 * (C119 * Baseline!B$66*Baseline!B$61/Baseline!B$73 + Baseline!B$52*Baseline!B$62/Baseline!B$74 + Baseline!B$53*Baseline!B$63/Baseline!B$75 + Baseline!B$54*Baseline!B$69/Baseline!B$76)</f>
        <v>1.8364224599714144E-9</v>
      </c>
      <c r="I119" s="40">
        <f>Baseline!B$33 * (C119 * Baseline!B$57*Baseline!B$66/Baseline!B$73 + Baseline!B$67*Baseline!B$52/Baseline!B$74 + Baseline!B$55*Baseline!B$53/Baseline!B$75 + Baseline!B$56*Baseline!B$54/Baseline!B$76)</f>
        <v>3.9789355420823422E-8</v>
      </c>
      <c r="J119" s="1">
        <f>Baseline!B$33 * (C119 * Baseline!B$57*Baseline!B$57/Baseline!B$73 + Baseline!B$67*Baseline!B$67/Baseline!B$74 + Baseline!B$55*Baseline!B$55/Baseline!B$75 + Baseline!B$56*Baseline!B$56/Baseline!B$76)</f>
        <v>1.7949606708151312E-6</v>
      </c>
      <c r="K119" s="40">
        <f>Baseline!B$33 * (C119 * Baseline!B$57*Baseline!B$58/Baseline!B$73 + Baseline!B$67*Baseline!B$59/Baseline!B$74 + Baseline!B$55*Baseline!B$68/Baseline!B$75 + Baseline!B$56*Baseline!B$60/Baseline!B$76)</f>
        <v>1.3929405131096739E-8</v>
      </c>
      <c r="L119" s="1">
        <f>Baseline!B$33 * (C119 * Baseline!B$57*Baseline!B$61/Baseline!B$73 + Baseline!B$67*Baseline!B$62/Baseline!B$74 + Baseline!B$55*Baseline!B$63/Baseline!B$75 + Baseline!B$56*Baseline!B$69/Baseline!B$76)</f>
        <v>1.4629439632363304E-8</v>
      </c>
      <c r="M119" s="40">
        <f>Baseline!B$33 * (C119 * Baseline!B$58*Baseline!B$66/Baseline!B$73 + Baseline!B$59*Baseline!B$52/Baseline!B$74 + Baseline!B$68*Baseline!B$53/Baseline!B$75 + Baseline!B$60*Baseline!B$54/Baseline!B$76)</f>
        <v>1.0946987461817538E-7</v>
      </c>
      <c r="N119" s="1">
        <f>Baseline!B$33 * (C119 * Baseline!B$58*Baseline!B$57/Baseline!B$73 + Baseline!B$59*Baseline!B$67/Baseline!B$74 + Baseline!B$68*Baseline!B$55/Baseline!B$75 + Baseline!B$60*Baseline!B$56/Baseline!B$76)</f>
        <v>1.3929405131096739E-8</v>
      </c>
      <c r="O119" s="1">
        <f>Baseline!B$33 * (C119 * Baseline!B$58*Baseline!B$58/Baseline!B$73 + Baseline!B$59*Baseline!B$59/Baseline!B$74 + Baseline!B$68*Baseline!B$68/Baseline!B$75 + Baseline!B$60*Baseline!B$60/Baseline!B$76)</f>
        <v>1.3250172727084404E-6</v>
      </c>
      <c r="P119" s="40">
        <f>Baseline!B$33 * (C119 * Baseline!B$58*Baseline!B$61/Baseline!B$73 + Baseline!B$59*Baseline!B$62/Baseline!B$74 + Baseline!B$68*Baseline!B$63/Baseline!B$75 + Baseline!B$60*Baseline!B$69/Baseline!B$76)</f>
        <v>1.6490217577616744E-9</v>
      </c>
      <c r="Q119" s="40">
        <f>Baseline!B$33 * (C119 * Baseline!B$61*Baseline!B$66/Baseline!B$73 + Baseline!B$62*Baseline!B$52/Baseline!B$74 + Baseline!B$63*Baseline!B$53/Baseline!B$75 + Baseline!B$69*Baseline!B$54/Baseline!B$76)</f>
        <v>1.8364224599714147E-9</v>
      </c>
      <c r="R119" s="40">
        <f>Baseline!B$33 * (C119 * Baseline!B$61*Baseline!B$57/Baseline!B$73 + Baseline!B$62*Baseline!B$67/Baseline!B$74 + Baseline!B$63*Baseline!B$55/Baseline!B$75 + Baseline!B$69*Baseline!B$56/Baseline!B$76)</f>
        <v>1.4629439632363304E-8</v>
      </c>
      <c r="S119" s="40">
        <f>Baseline!B$33 * (C119 * Baseline!B$61*Baseline!B$58/Baseline!B$73 + Baseline!B$62*Baseline!B$59/Baseline!B$74 + Baseline!B$63*Baseline!B$68/Baseline!B$75 + Baseline!B$69*Baseline!B$60/Baseline!B$76)</f>
        <v>1.6490217577616744E-9</v>
      </c>
      <c r="T119" s="40">
        <f>Baseline!B$33 * (C119 * Baseline!B$61*Baseline!B$61/Baseline!B$73 + Baseline!B$62*Baseline!B$62/Baseline!B$74 + Baseline!B$63*Baseline!B$63/Baseline!B$75 + Baseline!B$69*Baseline!B$69/Baseline!B$76)</f>
        <v>9.8551808139538355E-8</v>
      </c>
      <c r="U119" s="40"/>
      <c r="V119" s="40">
        <f>E119 * ( Baseline!B$87 * Baseline!B$7 )</f>
        <v>0.24715301031507095</v>
      </c>
      <c r="W119" s="40">
        <f>F119 * ( Baseline!D$87 * Baseline!B$11 )</f>
        <v>7.3397815207039787E-4</v>
      </c>
      <c r="X119" s="40">
        <f>G119 * ( Baseline!F$87 * Baseline!B$16 )</f>
        <v>3.8024109080335698E-3</v>
      </c>
      <c r="Y119" s="40">
        <f>H119 * ( Baseline!H$87 * Baseline!B$18 )</f>
        <v>6.4582105315444535E-4</v>
      </c>
      <c r="Z119" s="48">
        <f t="shared" si="0"/>
        <v>0.2523352204283294</v>
      </c>
      <c r="AA119" s="40">
        <f>I119 * ( Baseline!B$87 * Baseline!B$7 )</f>
        <v>4.1297371991272629E-4</v>
      </c>
      <c r="AB119" s="1">
        <f>J119 * ( Baseline!D$87 * Baseline!B$11 )</f>
        <v>3.3110913767516056E-2</v>
      </c>
      <c r="AC119" s="1">
        <f>K119 * ( Baseline!F$87 * Baseline!B$16 )</f>
        <v>4.8383468235111261E-4</v>
      </c>
      <c r="AD119" s="1">
        <f>L119 * ( Baseline!F$87 * Baseline!B$16 )</f>
        <v>5.081502196886687E-4</v>
      </c>
      <c r="AE119" s="48">
        <f t="shared" si="1"/>
        <v>3.4515872389468565E-2</v>
      </c>
      <c r="AF119" s="48">
        <f>M119 * ( Baseline!B$87 * Baseline!B$7 )</f>
        <v>1.1361878286620423E-3</v>
      </c>
      <c r="AG119" s="48">
        <f>N119 * ( Baseline!D$87 * Baseline!B$11 )</f>
        <v>2.5695010460540717E-4</v>
      </c>
      <c r="AH119" s="48">
        <f>O119 * ( Baseline!F$87 * Baseline!B$16 )</f>
        <v>4.6024170107553566E-2</v>
      </c>
      <c r="AI119" s="48">
        <f>P119 * ( Baseline!H$87 * Baseline!B$18 )</f>
        <v>5.7991719851259959E-4</v>
      </c>
      <c r="AJ119" s="48">
        <f t="shared" si="2"/>
        <v>4.799722523933362E-2</v>
      </c>
      <c r="AK119" s="48">
        <f>Q119 * ( Baseline!B$87 * Baseline!B$7 )</f>
        <v>1.9060228712043313E-5</v>
      </c>
      <c r="AL119" s="48">
        <f>R119 * ( Baseline!D$87 * Baseline!B$11 )</f>
        <v>2.6986335801680215E-4</v>
      </c>
      <c r="AM119" s="48">
        <f>S119 * ( Baseline!F$87 * Baseline!B$16 )</f>
        <v>5.7278391348925735E-5</v>
      </c>
      <c r="AN119" s="48">
        <f>T119 * ( Baseline!H$87 * Baseline!B$18 )</f>
        <v>3.4658056035724055E-2</v>
      </c>
      <c r="AO119" s="48">
        <f t="shared" si="3"/>
        <v>3.5004258013801824E-2</v>
      </c>
      <c r="AP119" s="48"/>
      <c r="AQ119" s="48">
        <f>V119 * ( (1-Baseline!B$88-Baseline!B$87) + (1-B119)*Baseline!B$88 )</f>
        <v>0.12484054475966773</v>
      </c>
      <c r="AR119" s="48">
        <f>W119 * ( (1-Baseline!B$88-Baseline!B$87) + (1-B119)*Baseline!B$88 )</f>
        <v>3.7074293462722703E-4</v>
      </c>
      <c r="AS119" s="48">
        <f>X119 * ( (1-Baseline!B$88-Baseline!B$87) + (1-B119)*Baseline!B$88 )</f>
        <v>1.9206525081522248E-3</v>
      </c>
      <c r="AT119" s="48">
        <f>Y119 * ( (1-Baseline!B$88-Baseline!B$87) + (1-B119)*Baseline!B$88 )</f>
        <v>3.262135144147461E-4</v>
      </c>
      <c r="AU119" s="48">
        <f t="shared" si="4"/>
        <v>0.12745815371686195</v>
      </c>
      <c r="AV119" s="48">
        <f>AA119 * ( (1-Baseline!D$88-Baseline!D$87) + (1-B119)*Baseline!D$88 )</f>
        <v>3.1099381673958858E-4</v>
      </c>
      <c r="AW119" s="48">
        <f>AB119 * ( (1-Baseline!D$88-Baseline!D$87) + (1-B119)*Baseline!D$88 )</f>
        <v>2.4934490868986373E-2</v>
      </c>
      <c r="AX119" s="48">
        <f>AC119 * ( (1-Baseline!D$88-Baseline!D$87) + (1-B119)*Baseline!D$88 )</f>
        <v>3.6435634346698308E-4</v>
      </c>
      <c r="AY119" s="48">
        <f>AD119 * ( (1-Baseline!D$88-Baseline!D$87) + (1-B119)*Baseline!D$88 )</f>
        <v>3.8266739184138963E-4</v>
      </c>
      <c r="AZ119" s="48">
        <f t="shared" si="5"/>
        <v>2.5992508421034333E-2</v>
      </c>
      <c r="BA119" s="48">
        <f>AF119 * ( (1-Baseline!F$88-Baseline!F$87) + (1-Baseline!B$36)*Baseline!F$88 )</f>
        <v>8.1763711951572291E-4</v>
      </c>
      <c r="BB119" s="48">
        <f>AG119 * ( (1-Baseline!F$88-Baseline!F$87) + (1-Baseline!B$36)*Baseline!F$88 )</f>
        <v>1.8490951767739837E-4</v>
      </c>
      <c r="BC119" s="48">
        <f>AH119 * ( (1-Baseline!F$88-Baseline!F$87) + (1-Baseline!B$36)*Baseline!F$88 )</f>
        <v>3.3120465582838987E-2</v>
      </c>
      <c r="BD119" s="48">
        <f>AI119 * ( (1-Baseline!F$88-Baseline!F$87) + (1-Baseline!B$36)*Baseline!F$88 )</f>
        <v>4.173269734000191E-4</v>
      </c>
      <c r="BE119" s="48">
        <f t="shared" si="6"/>
        <v>3.4540339193432128E-2</v>
      </c>
      <c r="BF119" s="48">
        <f>AK119 * ( (1-Baseline!H$88-Baseline!H$87) + (1-Baseline!B$36)*Baseline!H$88 )</f>
        <v>1.5101800413126156E-5</v>
      </c>
      <c r="BG119" s="48">
        <f>AL119 * ( (1-Baseline!H$88-Baseline!H$87) + (1-Baseline!B$36)*Baseline!H$88 )</f>
        <v>2.1381813582387266E-4</v>
      </c>
      <c r="BH119" s="48">
        <f>AM119 * ( (1-Baseline!H$88-Baseline!H$87) + (1-Baseline!B$36)*Baseline!H$88 )</f>
        <v>4.5382815033580834E-5</v>
      </c>
      <c r="BI119" s="48">
        <f>AN119 * ( (1-Baseline!H$88-Baseline!H$87) + (1-Baseline!B$36)*Baseline!H$88 )</f>
        <v>2.746027095822488E-2</v>
      </c>
      <c r="BJ119" s="48">
        <f t="shared" si="7"/>
        <v>2.7734573709495461E-2</v>
      </c>
      <c r="BK119" s="48"/>
      <c r="BL119" s="48">
        <f t="shared" si="18"/>
        <v>0.97946299329732156</v>
      </c>
      <c r="BM119" s="48">
        <f t="shared" si="19"/>
        <v>2.908742389685031E-3</v>
      </c>
      <c r="BN119" s="48">
        <f t="shared" si="20"/>
        <v>1.5068886941660869E-2</v>
      </c>
      <c r="BO119" s="48">
        <f t="shared" si="21"/>
        <v>2.5593773713324234E-3</v>
      </c>
      <c r="BP119" s="48">
        <f t="shared" si="8"/>
        <v>0.99999999999999989</v>
      </c>
      <c r="BQ119" s="48">
        <f t="shared" si="22"/>
        <v>1.1964748138271952E-2</v>
      </c>
      <c r="BR119" s="48">
        <f t="shared" si="23"/>
        <v>0.95929528866895486</v>
      </c>
      <c r="BS119" s="48">
        <f t="shared" si="24"/>
        <v>1.4017744557971525E-2</v>
      </c>
      <c r="BT119" s="48">
        <f t="shared" si="25"/>
        <v>1.4722218634801616E-2</v>
      </c>
      <c r="BU119" s="48">
        <f t="shared" si="9"/>
        <v>1</v>
      </c>
      <c r="BV119" s="48">
        <f t="shared" si="26"/>
        <v>2.3671948180265613E-2</v>
      </c>
      <c r="BW119" s="48">
        <f t="shared" si="27"/>
        <v>5.3534366481426746E-3</v>
      </c>
      <c r="BX119" s="48">
        <f t="shared" si="28"/>
        <v>0.9588923084211306</v>
      </c>
      <c r="BY119" s="48">
        <f t="shared" si="29"/>
        <v>1.208230675046104E-2</v>
      </c>
      <c r="BZ119" s="48">
        <f t="shared" si="10"/>
        <v>1</v>
      </c>
      <c r="CA119" s="48">
        <f t="shared" si="30"/>
        <v>5.4451171924650016E-4</v>
      </c>
      <c r="CB119" s="48">
        <f t="shared" si="31"/>
        <v>7.7094437456836752E-3</v>
      </c>
      <c r="CC119" s="48">
        <f t="shared" si="32"/>
        <v>1.6363263956728192E-3</v>
      </c>
      <c r="CD119" s="48">
        <f t="shared" si="33"/>
        <v>0.99010971813939708</v>
      </c>
      <c r="CE119" s="48">
        <f t="shared" si="11"/>
        <v>1</v>
      </c>
      <c r="CF119" s="48"/>
      <c r="CG119" s="48">
        <f t="shared" si="34"/>
        <v>0.97946299329732156</v>
      </c>
      <c r="CH119" s="48">
        <f t="shared" si="35"/>
        <v>2.908742389685031E-3</v>
      </c>
      <c r="CI119" s="48">
        <f t="shared" si="36"/>
        <v>1.5068886941660869E-2</v>
      </c>
      <c r="CJ119" s="48">
        <f t="shared" si="37"/>
        <v>2.5593773713324234E-3</v>
      </c>
      <c r="CK119" s="48">
        <f t="shared" si="12"/>
        <v>0.99999999999999989</v>
      </c>
      <c r="CL119" s="48">
        <f t="shared" si="38"/>
        <v>1.1964748138271952E-2</v>
      </c>
      <c r="CM119" s="48">
        <f t="shared" si="39"/>
        <v>0.95929528866895486</v>
      </c>
      <c r="CN119" s="48">
        <f t="shared" si="40"/>
        <v>1.4017744557971525E-2</v>
      </c>
      <c r="CO119" s="48">
        <f t="shared" si="41"/>
        <v>1.4722218634801616E-2</v>
      </c>
      <c r="CP119" s="48">
        <f t="shared" si="13"/>
        <v>1</v>
      </c>
      <c r="CQ119" s="48">
        <f t="shared" si="42"/>
        <v>2.3671948180265613E-2</v>
      </c>
      <c r="CR119" s="48">
        <f t="shared" si="43"/>
        <v>5.3534366481426746E-3</v>
      </c>
      <c r="CS119" s="48">
        <f t="shared" si="44"/>
        <v>0.9588923084211306</v>
      </c>
      <c r="CT119" s="48">
        <f t="shared" si="45"/>
        <v>1.208230675046104E-2</v>
      </c>
      <c r="CU119" s="48">
        <f t="shared" si="14"/>
        <v>1</v>
      </c>
      <c r="CV119" s="48">
        <f t="shared" si="46"/>
        <v>5.4451171924650016E-4</v>
      </c>
      <c r="CW119" s="48">
        <f t="shared" si="47"/>
        <v>7.7094437456836752E-3</v>
      </c>
      <c r="CX119" s="48">
        <f t="shared" si="48"/>
        <v>1.6363263956728192E-3</v>
      </c>
      <c r="CY119" s="48">
        <f t="shared" si="49"/>
        <v>0.99010971813939708</v>
      </c>
      <c r="CZ119" s="48">
        <f t="shared" si="15"/>
        <v>1</v>
      </c>
      <c r="DA119" s="48"/>
      <c r="DB119" s="48">
        <f>(AQ119*Baseline!B$7 + AV119*Baseline!B$11 + BA119*Baseline!B$16 + BF119*Baseline!B$18)</f>
        <v>64645.370707519563</v>
      </c>
      <c r="DC119" s="48">
        <f>(AR119*Baseline!B$7 + AW119*Baseline!B$11 + BB119*Baseline!B$16 + BG119*Baseline!B$18)</f>
        <v>64063.561386344008</v>
      </c>
      <c r="DD119" s="48">
        <f>(AS119*Baseline!B$7 + AX119*Baseline!B$11 + BC119*Baseline!B$16 + BH119*Baseline!B$18)</f>
        <v>114750.86704399739</v>
      </c>
      <c r="DE119" s="48">
        <f>(AT119*Baseline!B$7 + AY119*Baseline!B$11 + BD119*Baseline!B$16 + BI119*Baseline!B$18)</f>
        <v>1259805.2038515683</v>
      </c>
      <c r="DF119" s="48">
        <f t="shared" si="16"/>
        <v>1503265.0029894293</v>
      </c>
      <c r="DG119" s="48"/>
      <c r="DH119" s="48">
        <f t="shared" si="50"/>
        <v>4.3003309848206543E-2</v>
      </c>
      <c r="DI119" s="48">
        <f t="shared" si="51"/>
        <v>4.2616279404460063E-2</v>
      </c>
      <c r="DJ119" s="48">
        <f t="shared" si="52"/>
        <v>7.6334423282522393E-2</v>
      </c>
      <c r="DK119" s="48">
        <f t="shared" si="53"/>
        <v>0.83804598746481096</v>
      </c>
      <c r="DL119" s="48">
        <f t="shared" si="17"/>
        <v>1</v>
      </c>
      <c r="DM119" s="48"/>
      <c r="DN119" s="48">
        <f>DH119 / (Baseline!B$7/Baseline!B$17)</f>
        <v>4.590320479783851</v>
      </c>
      <c r="DO119" s="48">
        <f>DI119 / (Baseline!B$11/Baseline!B$17)</f>
        <v>1.0287773820968669</v>
      </c>
      <c r="DP119" s="48">
        <f>DJ119 / (Baseline!B$16/Baseline!B$17)</f>
        <v>1.1795975274874626</v>
      </c>
      <c r="DQ119" s="48">
        <f>DK119 / (Baseline!B$18/Baseline!B$17)</f>
        <v>0.94748497333627435</v>
      </c>
      <c r="DR119" s="71"/>
      <c r="DS119" s="48">
        <f>(AU119*Baseline!B$34)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3.1648254307529294E-2</v>
      </c>
      <c r="DT119" s="48">
        <f>(AZ119*Baseline!B$34) + (Baseline!D$88*(1-Baseline!D$89)*Baseline!B$35) + (Baseline!D$88*Baseline!D$89*((1-Baseline!D$90)*Baseline!B$40 + Baseline!D$90*Baseline!B$41))</f>
        <v>1.0312444263155154E-2</v>
      </c>
      <c r="DU119" s="48">
        <f>(BE119*Baseline!B$34) + (Baseline!F$88*(1-Baseline!F$89)*Baseline!B$35) + (Baseline!F$88*Baseline!F$89*((1-Baseline!F$90)*Baseline!B$40 + Baseline!F$90*Baseline!B$41))</f>
        <v>1.2911690879014823E-2</v>
      </c>
      <c r="DV119" s="48">
        <f>(BJ119*Baseline!B$34) + (Baseline!H$88*(1-Baseline!H$89)*Baseline!B$35) + (Baseline!H$88*Baseline!H$89*((1-Baseline!H$90)*Baseline!B$40 + Baseline!H$90*Baseline!B$41))</f>
        <v>9.3051860564243201E-3</v>
      </c>
      <c r="DW119" s="48">
        <f>( DS119*Baseline!B$7 + DT119*Baseline!B$11 + DU119*Baseline!B$16 + DV119*Baseline!B$18 ) / Baseline!B$17</f>
        <v>9.7896116471395418E-3</v>
      </c>
    </row>
    <row r="120" spans="1:127">
      <c r="A120" s="7" t="s">
        <v>345</v>
      </c>
      <c r="B120" s="1">
        <f>MIN( MAX( NORMINV( MCrands!B120, (B$5+B$4)/2, (B$5-B$4)/3.29 ), 0 ), 1 )</f>
        <v>9.2789291230342796E-2</v>
      </c>
      <c r="C120" s="1">
        <f>MAX( NORMINV( MCrands!C120, (C$5+C$4)/2, (C$5-C$4)/3.29 ), 0 )</f>
        <v>2.543247697802578</v>
      </c>
      <c r="D120" s="40"/>
      <c r="E120" s="40">
        <f>Baseline!B$33 * (C120 * Baseline!B$66*Baseline!B$66/Baseline!B$73 + Baseline!B$52*Baseline!B$52/Baseline!B$74 + Baseline!B$53*Baseline!B$53/Baseline!B$75 + Baseline!B$54*Baseline!B$54/Baseline!B$76)</f>
        <v>2.1290510447655794E-5</v>
      </c>
      <c r="F120" s="40">
        <f>Baseline!B$33 * (C120 * Baseline!B$66*Baseline!B$57/Baseline!B$73 + Baseline!B$52*Baseline!B$67/Baseline!B$74 + Baseline!B$53*Baseline!B$55/Baseline!B$75 + Baseline!B$54*Baseline!B$56/Baseline!B$76)</f>
        <v>3.9452038722308286E-8</v>
      </c>
      <c r="G120" s="1">
        <f>Baseline!B$33 * (C120 * Baseline!B$66*Baseline!B$58/Baseline!B$73 + Baseline!B$52*Baseline!B$59/Baseline!B$74 + Baseline!B$53*Baseline!B$68/Baseline!B$75 + Baseline!B$54*Baseline!B$60/Baseline!B$76)</f>
        <v>1.0864063773432568E-7</v>
      </c>
      <c r="H120" s="40">
        <f>Baseline!B$33 * (C120 * Baseline!B$66*Baseline!B$61/Baseline!B$73 + Baseline!B$52*Baseline!B$62/Baseline!B$74 + Baseline!B$53*Baseline!B$63/Baseline!B$75 + Baseline!B$54*Baseline!B$69/Baseline!B$76)</f>
        <v>1.7534987715864452E-9</v>
      </c>
      <c r="I120" s="40">
        <f>Baseline!B$33 * (C120 * Baseline!B$57*Baseline!B$66/Baseline!B$73 + Baseline!B$67*Baseline!B$52/Baseline!B$74 + Baseline!B$55*Baseline!B$53/Baseline!B$75 + Baseline!B$56*Baseline!B$54/Baseline!B$76)</f>
        <v>3.9452038722308286E-8</v>
      </c>
      <c r="J120" s="1">
        <f>Baseline!B$33 * (C120 * Baseline!B$57*Baseline!B$57/Baseline!B$73 + Baseline!B$67*Baseline!B$67/Baseline!B$74 + Baseline!B$55*Baseline!B$55/Baseline!B$75 + Baseline!B$56*Baseline!B$56/Baseline!B$76)</f>
        <v>1.7949606257042388E-6</v>
      </c>
      <c r="K120" s="40">
        <f>Baseline!B$33 * (C120 * Baseline!B$57*Baseline!B$58/Baseline!B$73 + Baseline!B$67*Baseline!B$59/Baseline!B$74 + Baseline!B$55*Baseline!B$68/Baseline!B$75 + Baseline!B$56*Baseline!B$60/Baseline!B$76)</f>
        <v>1.3929294233486059E-8</v>
      </c>
      <c r="L120" s="1">
        <f>Baseline!B$33 * (C120 * Baseline!B$57*Baseline!B$61/Baseline!B$73 + Baseline!B$67*Baseline!B$62/Baseline!B$74 + Baseline!B$55*Baseline!B$63/Baseline!B$75 + Baseline!B$56*Baseline!B$69/Baseline!B$76)</f>
        <v>1.4629428542602236E-8</v>
      </c>
      <c r="M120" s="40">
        <f>Baseline!B$33 * (C120 * Baseline!B$58*Baseline!B$66/Baseline!B$73 + Baseline!B$59*Baseline!B$52/Baseline!B$74 + Baseline!B$68*Baseline!B$53/Baseline!B$75 + Baseline!B$60*Baseline!B$54/Baseline!B$76)</f>
        <v>1.0864063773432568E-7</v>
      </c>
      <c r="N120" s="1">
        <f>Baseline!B$33 * (C120 * Baseline!B$58*Baseline!B$57/Baseline!B$73 + Baseline!B$59*Baseline!B$67/Baseline!B$74 + Baseline!B$68*Baseline!B$55/Baseline!B$75 + Baseline!B$60*Baseline!B$56/Baseline!B$76)</f>
        <v>1.3929294233486059E-8</v>
      </c>
      <c r="O120" s="1">
        <f>Baseline!B$33 * (C120 * Baseline!B$58*Baseline!B$58/Baseline!B$73 + Baseline!B$59*Baseline!B$59/Baseline!B$74 + Baseline!B$68*Baseline!B$68/Baseline!B$75 + Baseline!B$60*Baseline!B$60/Baseline!B$76)</f>
        <v>1.3250170000851474E-6</v>
      </c>
      <c r="P120" s="40">
        <f>Baseline!B$33 * (C120 * Baseline!B$58*Baseline!B$61/Baseline!B$73 + Baseline!B$59*Baseline!B$62/Baseline!B$74 + Baseline!B$68*Baseline!B$63/Baseline!B$75 + Baseline!B$60*Baseline!B$69/Baseline!B$76)</f>
        <v>1.6489944954323826E-9</v>
      </c>
      <c r="Q120" s="40">
        <f>Baseline!B$33 * (C120 * Baseline!B$61*Baseline!B$66/Baseline!B$73 + Baseline!B$62*Baseline!B$52/Baseline!B$74 + Baseline!B$63*Baseline!B$53/Baseline!B$75 + Baseline!B$69*Baseline!B$54/Baseline!B$76)</f>
        <v>1.7534987715864452E-9</v>
      </c>
      <c r="R120" s="40">
        <f>Baseline!B$33 * (C120 * Baseline!B$61*Baseline!B$57/Baseline!B$73 + Baseline!B$62*Baseline!B$67/Baseline!B$74 + Baseline!B$63*Baseline!B$55/Baseline!B$75 + Baseline!B$69*Baseline!B$56/Baseline!B$76)</f>
        <v>1.4629428542602236E-8</v>
      </c>
      <c r="S120" s="40">
        <f>Baseline!B$33 * (C120 * Baseline!B$61*Baseline!B$58/Baseline!B$73 + Baseline!B$62*Baseline!B$59/Baseline!B$74 + Baseline!B$63*Baseline!B$68/Baseline!B$75 + Baseline!B$69*Baseline!B$60/Baseline!B$76)</f>
        <v>1.6489944954323826E-9</v>
      </c>
      <c r="T120" s="40">
        <f>Baseline!B$33 * (C120 * Baseline!B$61*Baseline!B$61/Baseline!B$73 + Baseline!B$62*Baseline!B$62/Baseline!B$74 + Baseline!B$63*Baseline!B$63/Baseline!B$75 + Baseline!B$69*Baseline!B$69/Baseline!B$76)</f>
        <v>9.8551805413305427E-8</v>
      </c>
      <c r="U120" s="40"/>
      <c r="V120" s="40">
        <f>E120 * ( Baseline!B$87 * Baseline!B$7 )</f>
        <v>0.2209742079362195</v>
      </c>
      <c r="W120" s="40">
        <f>F120 * ( Baseline!D$87 * Baseline!B$11 )</f>
        <v>7.2775580731461789E-4</v>
      </c>
      <c r="X120" s="40">
        <f>G120 * ( Baseline!F$87 * Baseline!B$16 )</f>
        <v>3.7736075556638726E-3</v>
      </c>
      <c r="Y120" s="40">
        <f>H120 * ( Baseline!H$87 * Baseline!B$18 )</f>
        <v>6.1665899217362642E-4</v>
      </c>
      <c r="Z120" s="48">
        <f t="shared" si="0"/>
        <v>0.2260922302913716</v>
      </c>
      <c r="AA120" s="40">
        <f>I120 * ( Baseline!B$87 * Baseline!B$7 )</f>
        <v>4.0947270989883771E-4</v>
      </c>
      <c r="AB120" s="1">
        <f>J120 * ( Baseline!D$87 * Baseline!B$11 )</f>
        <v>3.3110912935373667E-2</v>
      </c>
      <c r="AC120" s="1">
        <f>K120 * ( Baseline!F$87 * Baseline!B$16 )</f>
        <v>4.8383083034812103E-4</v>
      </c>
      <c r="AD120" s="1">
        <f>L120 * ( Baseline!F$87 * Baseline!B$16 )</f>
        <v>5.0814983448836952E-4</v>
      </c>
      <c r="AE120" s="48">
        <f t="shared" si="1"/>
        <v>3.451236631010899E-2</v>
      </c>
      <c r="AF120" s="48">
        <f>M120 * ( Baseline!B$87 * Baseline!B$7 )</f>
        <v>1.1275811790445662E-3</v>
      </c>
      <c r="AG120" s="48">
        <f>N120 * ( Baseline!D$87 * Baseline!B$11 )</f>
        <v>2.5694805892202037E-4</v>
      </c>
      <c r="AH120" s="48">
        <f>O120 * ( Baseline!F$87 * Baseline!B$16 )</f>
        <v>4.6024160638046215E-2</v>
      </c>
      <c r="AI120" s="48">
        <f>P120 * ( Baseline!H$87 * Baseline!B$18 )</f>
        <v>5.799076110747423E-4</v>
      </c>
      <c r="AJ120" s="48">
        <f t="shared" si="2"/>
        <v>4.7988597487087545E-2</v>
      </c>
      <c r="AK120" s="48">
        <f>Q120 * ( Baseline!B$87 * Baseline!B$7 )</f>
        <v>1.8199563750295716E-5</v>
      </c>
      <c r="AL120" s="48">
        <f>R120 * ( Baseline!D$87 * Baseline!B$11 )</f>
        <v>2.6986315344846348E-4</v>
      </c>
      <c r="AM120" s="48">
        <f>S120 * ( Baseline!F$87 * Baseline!B$16 )</f>
        <v>5.7277444398190299E-5</v>
      </c>
      <c r="AN120" s="48">
        <f>T120 * ( Baseline!H$87 * Baseline!B$18 )</f>
        <v>3.4658055076980276E-2</v>
      </c>
      <c r="AO120" s="48">
        <f t="shared" si="3"/>
        <v>3.5003395238577227E-2</v>
      </c>
      <c r="AP120" s="48"/>
      <c r="AQ120" s="48">
        <f>V120 * ( (1-Baseline!B$88-Baseline!B$87) + (1-B120)*Baseline!B$88 )</f>
        <v>0.19799676416660092</v>
      </c>
      <c r="AR120" s="48">
        <f>W120 * ( (1-Baseline!B$88-Baseline!B$87) + (1-B120)*Baseline!B$88 )</f>
        <v>6.5208196149903967E-4</v>
      </c>
      <c r="AS120" s="48">
        <f>X120 * ( (1-Baseline!B$88-Baseline!B$87) + (1-B120)*Baseline!B$88 )</f>
        <v>3.3812185242530161E-3</v>
      </c>
      <c r="AT120" s="48">
        <f>Y120 * ( (1-Baseline!B$88-Baseline!B$87) + (1-B120)*Baseline!B$88 )</f>
        <v>5.525372675161095E-4</v>
      </c>
      <c r="AU120" s="48">
        <f t="shared" si="4"/>
        <v>0.2025826019198691</v>
      </c>
      <c r="AV120" s="48">
        <f>AA120 * ( (1-Baseline!D$88-Baseline!D$87) + (1-B120)*Baseline!D$88 )</f>
        <v>3.889289716640748E-4</v>
      </c>
      <c r="AW120" s="48">
        <f>AB120 * ( (1-Baseline!D$88-Baseline!D$87) + (1-B120)*Baseline!D$88 )</f>
        <v>3.1449698618486975E-2</v>
      </c>
      <c r="AX120" s="48">
        <f>AC120 * ( (1-Baseline!D$88-Baseline!D$87) + (1-B120)*Baseline!D$88 )</f>
        <v>4.5955645579691975E-4</v>
      </c>
      <c r="AY120" s="48">
        <f>AD120 * ( (1-Baseline!D$88-Baseline!D$87) + (1-B120)*Baseline!D$88 )</f>
        <v>4.8265534625655004E-4</v>
      </c>
      <c r="AZ120" s="48">
        <f t="shared" si="5"/>
        <v>3.2780839392204518E-2</v>
      </c>
      <c r="BA120" s="48">
        <f>AF120 * ( (1-Baseline!F$88-Baseline!F$87) + (1-Baseline!B$36)*Baseline!F$88 )</f>
        <v>8.1144349903819934E-4</v>
      </c>
      <c r="BB120" s="48">
        <f>AG120 * ( (1-Baseline!F$88-Baseline!F$87) + (1-Baseline!B$36)*Baseline!F$88 )</f>
        <v>1.8490804553817139E-4</v>
      </c>
      <c r="BC120" s="48">
        <f>AH120 * ( (1-Baseline!F$88-Baseline!F$87) + (1-Baseline!B$36)*Baseline!F$88 )</f>
        <v>3.3120458768278474E-2</v>
      </c>
      <c r="BD120" s="48">
        <f>AI120 * ( (1-Baseline!F$88-Baseline!F$87) + (1-Baseline!B$36)*Baseline!F$88 )</f>
        <v>4.1732007397293899E-4</v>
      </c>
      <c r="BE120" s="48">
        <f t="shared" si="6"/>
        <v>3.4534130386827781E-2</v>
      </c>
      <c r="BF120" s="48">
        <f>AK120 * ( (1-Baseline!H$88-Baseline!H$87) + (1-Baseline!B$36)*Baseline!H$88 )</f>
        <v>1.44198783506343E-5</v>
      </c>
      <c r="BG120" s="48">
        <f>AL120 * ( (1-Baseline!H$88-Baseline!H$87) + (1-Baseline!B$36)*Baseline!H$88 )</f>
        <v>2.1381797374028655E-4</v>
      </c>
      <c r="BH120" s="48">
        <f>AM120 * ( (1-Baseline!H$88-Baseline!H$87) + (1-Baseline!B$36)*Baseline!H$88 )</f>
        <v>4.538206474557413E-5</v>
      </c>
      <c r="BI120" s="48">
        <f>AN120 * ( (1-Baseline!H$88-Baseline!H$87) + (1-Baseline!B$36)*Baseline!H$88 )</f>
        <v>2.7460270198593009E-2</v>
      </c>
      <c r="BJ120" s="48">
        <f t="shared" si="7"/>
        <v>2.7733890115429503E-2</v>
      </c>
      <c r="BK120" s="48"/>
      <c r="BL120" s="48">
        <f t="shared" si="18"/>
        <v>0.97736312146350024</v>
      </c>
      <c r="BM120" s="48">
        <f t="shared" si="19"/>
        <v>3.2188448332644511E-3</v>
      </c>
      <c r="BN120" s="48">
        <f t="shared" si="20"/>
        <v>1.6690567167216296E-2</v>
      </c>
      <c r="BO120" s="48">
        <f t="shared" si="21"/>
        <v>2.7274665360190404E-3</v>
      </c>
      <c r="BP120" s="48">
        <f t="shared" si="8"/>
        <v>1</v>
      </c>
      <c r="BQ120" s="48">
        <f t="shared" si="22"/>
        <v>1.1864521436158361E-2</v>
      </c>
      <c r="BR120" s="48">
        <f t="shared" si="23"/>
        <v>0.95939271847827989</v>
      </c>
      <c r="BS120" s="48">
        <f t="shared" si="24"/>
        <v>1.4019056995416815E-2</v>
      </c>
      <c r="BT120" s="48">
        <f t="shared" si="25"/>
        <v>1.4723703090145047E-2</v>
      </c>
      <c r="BU120" s="48">
        <f t="shared" si="9"/>
        <v>1.0000000000000002</v>
      </c>
      <c r="BV120" s="48">
        <f t="shared" si="26"/>
        <v>2.3496856296914455E-2</v>
      </c>
      <c r="BW120" s="48">
        <f t="shared" si="27"/>
        <v>5.354356500857485E-3</v>
      </c>
      <c r="BX120" s="48">
        <f t="shared" si="28"/>
        <v>0.9590645079892175</v>
      </c>
      <c r="BY120" s="48">
        <f t="shared" si="29"/>
        <v>1.208427921301055E-2</v>
      </c>
      <c r="BZ120" s="48">
        <f t="shared" si="10"/>
        <v>1</v>
      </c>
      <c r="CA120" s="48">
        <f t="shared" si="30"/>
        <v>5.1993709828005439E-4</v>
      </c>
      <c r="CB120" s="48">
        <f t="shared" si="31"/>
        <v>7.7096279263517671E-3</v>
      </c>
      <c r="CC120" s="48">
        <f t="shared" si="32"/>
        <v>1.6363396752742674E-3</v>
      </c>
      <c r="CD120" s="48">
        <f t="shared" si="33"/>
        <v>0.99013409530009389</v>
      </c>
      <c r="CE120" s="48">
        <f t="shared" si="11"/>
        <v>1</v>
      </c>
      <c r="CF120" s="48"/>
      <c r="CG120" s="48">
        <f t="shared" si="34"/>
        <v>0.97736312146350024</v>
      </c>
      <c r="CH120" s="48">
        <f t="shared" si="35"/>
        <v>3.2188448332644511E-3</v>
      </c>
      <c r="CI120" s="48">
        <f t="shared" si="36"/>
        <v>1.6690567167216296E-2</v>
      </c>
      <c r="CJ120" s="48">
        <f t="shared" si="37"/>
        <v>2.7274665360190404E-3</v>
      </c>
      <c r="CK120" s="48">
        <f t="shared" si="12"/>
        <v>1</v>
      </c>
      <c r="CL120" s="48">
        <f t="shared" si="38"/>
        <v>1.1864521436158361E-2</v>
      </c>
      <c r="CM120" s="48">
        <f t="shared" si="39"/>
        <v>0.95939271847827989</v>
      </c>
      <c r="CN120" s="48">
        <f t="shared" si="40"/>
        <v>1.4019056995416815E-2</v>
      </c>
      <c r="CO120" s="48">
        <f t="shared" si="41"/>
        <v>1.4723703090145047E-2</v>
      </c>
      <c r="CP120" s="48">
        <f t="shared" si="13"/>
        <v>1.0000000000000002</v>
      </c>
      <c r="CQ120" s="48">
        <f t="shared" si="42"/>
        <v>2.3496856296914455E-2</v>
      </c>
      <c r="CR120" s="48">
        <f t="shared" si="43"/>
        <v>5.354356500857485E-3</v>
      </c>
      <c r="CS120" s="48">
        <f t="shared" si="44"/>
        <v>0.9590645079892175</v>
      </c>
      <c r="CT120" s="48">
        <f t="shared" si="45"/>
        <v>1.208427921301055E-2</v>
      </c>
      <c r="CU120" s="48">
        <f t="shared" si="14"/>
        <v>1</v>
      </c>
      <c r="CV120" s="48">
        <f t="shared" si="46"/>
        <v>5.1993709828005439E-4</v>
      </c>
      <c r="CW120" s="48">
        <f t="shared" si="47"/>
        <v>7.7096279263517671E-3</v>
      </c>
      <c r="CX120" s="48">
        <f t="shared" si="48"/>
        <v>1.6363396752742674E-3</v>
      </c>
      <c r="CY120" s="48">
        <f t="shared" si="49"/>
        <v>0.99013409530009389</v>
      </c>
      <c r="CZ120" s="48">
        <f t="shared" si="15"/>
        <v>1</v>
      </c>
      <c r="DA120" s="48"/>
      <c r="DB120" s="48">
        <f>(AQ120*Baseline!B$7 + AV120*Baseline!B$11 + BA120*Baseline!B$16 + BF120*Baseline!B$18)</f>
        <v>100241.29769503859</v>
      </c>
      <c r="DC120" s="48">
        <f>(AR120*Baseline!B$7 + AW120*Baseline!B$11 + BB120*Baseline!B$16 + BG120*Baseline!B$18)</f>
        <v>78172.213300513555</v>
      </c>
      <c r="DD120" s="48">
        <f>(AS120*Baseline!B$7 + AX120*Baseline!B$11 + BC120*Baseline!B$16 + BH120*Baseline!B$18)</f>
        <v>115663.34615713137</v>
      </c>
      <c r="DE120" s="48">
        <f>(AT120*Baseline!B$7 + AY120*Baseline!B$11 + BD120*Baseline!B$16 + BI120*Baseline!B$18)</f>
        <v>1260129.3425408604</v>
      </c>
      <c r="DF120" s="48">
        <f t="shared" si="16"/>
        <v>1554206.1996935438</v>
      </c>
      <c r="DG120" s="48"/>
      <c r="DH120" s="48">
        <f t="shared" si="50"/>
        <v>6.449678151766737E-2</v>
      </c>
      <c r="DI120" s="48">
        <f t="shared" si="51"/>
        <v>5.0297195646193817E-2</v>
      </c>
      <c r="DJ120" s="48">
        <f t="shared" si="52"/>
        <v>7.4419562976867359E-2</v>
      </c>
      <c r="DK120" s="48">
        <f t="shared" si="53"/>
        <v>0.81078645985927156</v>
      </c>
      <c r="DL120" s="48">
        <f t="shared" si="17"/>
        <v>1</v>
      </c>
      <c r="DM120" s="48"/>
      <c r="DN120" s="48">
        <f>DH120 / (Baseline!B$7/Baseline!B$17)</f>
        <v>6.8846072110665775</v>
      </c>
      <c r="DO120" s="48">
        <f>DI120 / (Baseline!B$11/Baseline!B$17)</f>
        <v>1.2141983764610338</v>
      </c>
      <c r="DP120" s="48">
        <f>DJ120 / (Baseline!B$16/Baseline!B$17)</f>
        <v>1.1500071489281773</v>
      </c>
      <c r="DQ120" s="48">
        <f>DK120 / (Baseline!B$18/Baseline!B$17)</f>
        <v>0.91666567084832062</v>
      </c>
      <c r="DR120" s="71"/>
      <c r="DS120" s="48">
        <f>(AU120*Baseline!B$34)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4.2916921537980365E-2</v>
      </c>
      <c r="DT120" s="48">
        <f>(AZ120*Baseline!B$34) + (Baseline!D$88*(1-Baseline!D$89)*Baseline!B$35) + (Baseline!D$88*Baseline!D$89*((1-Baseline!D$90)*Baseline!B$40 + Baseline!D$90*Baseline!B$41))</f>
        <v>1.133069390883068E-2</v>
      </c>
      <c r="DU120" s="48">
        <f>(BE120*Baseline!B$34) + (Baseline!F$88*(1-Baseline!F$89)*Baseline!B$35) + (Baseline!F$88*Baseline!F$89*((1-Baseline!F$90)*Baseline!B$40 + Baseline!F$90*Baseline!B$41))</f>
        <v>1.2910759558024169E-2</v>
      </c>
      <c r="DV120" s="48">
        <f>(BJ120*Baseline!B$34) + (Baseline!H$88*(1-Baseline!H$89)*Baseline!B$35) + (Baseline!H$88*Baseline!H$89*((1-Baseline!H$90)*Baseline!B$40 + Baseline!H$90*Baseline!B$41))</f>
        <v>9.3050835173144261E-3</v>
      </c>
      <c r="DW120" s="48">
        <f>( DS120*Baseline!B$7 + DT120*Baseline!B$11 + DU120*Baseline!B$16 + DV120*Baseline!B$18 ) / Baseline!B$17</f>
        <v>9.9372086502551565E-3</v>
      </c>
    </row>
    <row r="121" spans="1:127">
      <c r="A121" s="7" t="s">
        <v>346</v>
      </c>
      <c r="B121" s="1">
        <f>MIN( MAX( NORMINV( MCrands!B121, (B$5+B$4)/2, (B$5-B$4)/3.29 ), 0 ), 1 )</f>
        <v>0.52306086782280559</v>
      </c>
      <c r="C121" s="1">
        <f>MAX( NORMINV( MCrands!C121, (C$5+C$4)/2, (C$5-C$4)/3.29 ), 0 )</f>
        <v>2.7563679744392329</v>
      </c>
      <c r="D121" s="40"/>
      <c r="E121" s="40">
        <f>Baseline!B$33 * (C121 * Baseline!B$66*Baseline!B$66/Baseline!B$73 + Baseline!B$52*Baseline!B$52/Baseline!B$74 + Baseline!B$53*Baseline!B$53/Baseline!B$75 + Baseline!B$54*Baseline!B$54/Baseline!B$76)</f>
        <v>2.307391002957834E-5</v>
      </c>
      <c r="F121" s="40">
        <f>Baseline!B$33 * (C121 * Baseline!B$66*Baseline!B$57/Baseline!B$73 + Baseline!B$52*Baseline!B$67/Baseline!B$74 + Baseline!B$53*Baseline!B$55/Baseline!B$75 + Baseline!B$54*Baseline!B$56/Baseline!B$76)</f>
        <v>3.9690540839583121E-8</v>
      </c>
      <c r="G121" s="1">
        <f>Baseline!B$33 * (C121 * Baseline!B$66*Baseline!B$58/Baseline!B$73 + Baseline!B$52*Baseline!B$59/Baseline!B$74 + Baseline!B$53*Baseline!B$68/Baseline!B$75 + Baseline!B$54*Baseline!B$60/Baseline!B$76)</f>
        <v>1.0922695543929299E-7</v>
      </c>
      <c r="H121" s="40">
        <f>Baseline!B$33 * (C121 * Baseline!B$66*Baseline!B$61/Baseline!B$73 + Baseline!B$52*Baseline!B$62/Baseline!B$74 + Baseline!B$53*Baseline!B$63/Baseline!B$75 + Baseline!B$54*Baseline!B$69/Baseline!B$76)</f>
        <v>1.8121305420831743E-9</v>
      </c>
      <c r="I121" s="40">
        <f>Baseline!B$33 * (C121 * Baseline!B$57*Baseline!B$66/Baseline!B$73 + Baseline!B$67*Baseline!B$52/Baseline!B$74 + Baseline!B$55*Baseline!B$53/Baseline!B$75 + Baseline!B$56*Baseline!B$54/Baseline!B$76)</f>
        <v>3.9690540839583121E-8</v>
      </c>
      <c r="J121" s="1">
        <f>Baseline!B$33 * (C121 * Baseline!B$57*Baseline!B$57/Baseline!B$73 + Baseline!B$67*Baseline!B$67/Baseline!B$74 + Baseline!B$55*Baseline!B$55/Baseline!B$75 + Baseline!B$56*Baseline!B$56/Baseline!B$76)</f>
        <v>1.7949606576002089E-6</v>
      </c>
      <c r="K121" s="40">
        <f>Baseline!B$33 * (C121 * Baseline!B$57*Baseline!B$58/Baseline!B$73 + Baseline!B$67*Baseline!B$59/Baseline!B$74 + Baseline!B$55*Baseline!B$68/Baseline!B$75 + Baseline!B$56*Baseline!B$60/Baseline!B$76)</f>
        <v>1.3929372644412834E-8</v>
      </c>
      <c r="L121" s="1">
        <f>Baseline!B$33 * (C121 * Baseline!B$57*Baseline!B$61/Baseline!B$73 + Baseline!B$67*Baseline!B$62/Baseline!B$74 + Baseline!B$55*Baseline!B$63/Baseline!B$75 + Baseline!B$56*Baseline!B$69/Baseline!B$76)</f>
        <v>1.4629436383694914E-8</v>
      </c>
      <c r="M121" s="40">
        <f>Baseline!B$33 * (C121 * Baseline!B$58*Baseline!B$66/Baseline!B$73 + Baseline!B$59*Baseline!B$52/Baseline!B$74 + Baseline!B$68*Baseline!B$53/Baseline!B$75 + Baseline!B$60*Baseline!B$54/Baseline!B$76)</f>
        <v>1.0922695543929299E-7</v>
      </c>
      <c r="N121" s="1">
        <f>Baseline!B$33 * (C121 * Baseline!B$58*Baseline!B$57/Baseline!B$73 + Baseline!B$59*Baseline!B$67/Baseline!B$74 + Baseline!B$68*Baseline!B$55/Baseline!B$75 + Baseline!B$60*Baseline!B$56/Baseline!B$76)</f>
        <v>1.3929372644412834E-8</v>
      </c>
      <c r="O121" s="1">
        <f>Baseline!B$33 * (C121 * Baseline!B$58*Baseline!B$58/Baseline!B$73 + Baseline!B$59*Baseline!B$59/Baseline!B$74 + Baseline!B$68*Baseline!B$68/Baseline!B$75 + Baseline!B$60*Baseline!B$60/Baseline!B$76)</f>
        <v>1.3250171928453424E-6</v>
      </c>
      <c r="P121" s="40">
        <f>Baseline!B$33 * (C121 * Baseline!B$58*Baseline!B$61/Baseline!B$73 + Baseline!B$59*Baseline!B$62/Baseline!B$74 + Baseline!B$68*Baseline!B$63/Baseline!B$75 + Baseline!B$60*Baseline!B$69/Baseline!B$76)</f>
        <v>1.6490137714518816E-9</v>
      </c>
      <c r="Q121" s="40">
        <f>Baseline!B$33 * (C121 * Baseline!B$61*Baseline!B$66/Baseline!B$73 + Baseline!B$62*Baseline!B$52/Baseline!B$74 + Baseline!B$63*Baseline!B$53/Baseline!B$75 + Baseline!B$69*Baseline!B$54/Baseline!B$76)</f>
        <v>1.8121305420831743E-9</v>
      </c>
      <c r="R121" s="40">
        <f>Baseline!B$33 * (C121 * Baseline!B$61*Baseline!B$57/Baseline!B$73 + Baseline!B$62*Baseline!B$67/Baseline!B$74 + Baseline!B$63*Baseline!B$55/Baseline!B$75 + Baseline!B$69*Baseline!B$56/Baseline!B$76)</f>
        <v>1.4629436383694914E-8</v>
      </c>
      <c r="S121" s="40">
        <f>Baseline!B$33 * (C121 * Baseline!B$61*Baseline!B$58/Baseline!B$73 + Baseline!B$62*Baseline!B$59/Baseline!B$74 + Baseline!B$63*Baseline!B$68/Baseline!B$75 + Baseline!B$69*Baseline!B$60/Baseline!B$76)</f>
        <v>1.6490137714518816E-9</v>
      </c>
      <c r="T121" s="40">
        <f>Baseline!B$33 * (C121 * Baseline!B$61*Baseline!B$61/Baseline!B$73 + Baseline!B$62*Baseline!B$62/Baseline!B$74 + Baseline!B$63*Baseline!B$63/Baseline!B$75 + Baseline!B$69*Baseline!B$69/Baseline!B$76)</f>
        <v>9.8551807340907371E-8</v>
      </c>
      <c r="U121" s="40"/>
      <c r="V121" s="40">
        <f>E121 * ( Baseline!B$87 * Baseline!B$7 )</f>
        <v>0.23948411219699359</v>
      </c>
      <c r="W121" s="40">
        <f>F121 * ( Baseline!D$87 * Baseline!B$11 )</f>
        <v>7.3215535944233718E-4</v>
      </c>
      <c r="X121" s="40">
        <f>G121 * ( Baseline!F$87 * Baseline!B$16 )</f>
        <v>3.7939731662459345E-3</v>
      </c>
      <c r="Y121" s="40">
        <f>H121 * ( Baseline!H$87 * Baseline!B$18 )</f>
        <v>6.3727823017352371E-4</v>
      </c>
      <c r="Z121" s="48">
        <f t="shared" si="0"/>
        <v>0.24464751895285539</v>
      </c>
      <c r="AA121" s="40">
        <f>I121 * ( Baseline!B$87 * Baseline!B$7 )</f>
        <v>4.1194812337403319E-4</v>
      </c>
      <c r="AB121" s="1">
        <f>J121 * ( Baseline!D$87 * Baseline!B$11 )</f>
        <v>3.3110913523745726E-2</v>
      </c>
      <c r="AC121" s="1">
        <f>K121 * ( Baseline!F$87 * Baseline!B$16 )</f>
        <v>4.8383355393362176E-4</v>
      </c>
      <c r="AD121" s="1">
        <f>L121 * ( Baseline!F$87 * Baseline!B$16 )</f>
        <v>5.0815010684691962E-4</v>
      </c>
      <c r="AE121" s="48">
        <f t="shared" si="1"/>
        <v>3.4514845307900305E-2</v>
      </c>
      <c r="AF121" s="48">
        <f>M121 * ( Baseline!B$87 * Baseline!B$7 )</f>
        <v>1.1336665705044219E-3</v>
      </c>
      <c r="AG121" s="48">
        <f>N121 * ( Baseline!D$87 * Baseline!B$11 )</f>
        <v>2.5694950533668398E-4</v>
      </c>
      <c r="AH121" s="48">
        <f>O121 * ( Baseline!F$87 * Baseline!B$16 )</f>
        <v>4.6024167333527238E-2</v>
      </c>
      <c r="AI121" s="48">
        <f>P121 * ( Baseline!H$87 * Baseline!B$18 )</f>
        <v>5.7991438993934726E-4</v>
      </c>
      <c r="AJ121" s="48">
        <f t="shared" si="2"/>
        <v>4.7994697799307692E-2</v>
      </c>
      <c r="AK121" s="48">
        <f>Q121 * ( Baseline!B$87 * Baseline!B$7 )</f>
        <v>1.8808102896281265E-5</v>
      </c>
      <c r="AL121" s="48">
        <f>R121 * ( Baseline!D$87 * Baseline!B$11 )</f>
        <v>2.6986329808992987E-4</v>
      </c>
      <c r="AM121" s="48">
        <f>S121 * ( Baseline!F$87 * Baseline!B$16 )</f>
        <v>5.7278113946292569E-5</v>
      </c>
      <c r="AN121" s="48">
        <f>T121 * ( Baseline!H$87 * Baseline!B$18 )</f>
        <v>3.4658055754866732E-2</v>
      </c>
      <c r="AO121" s="48">
        <f t="shared" si="3"/>
        <v>3.5004005269799236E-2</v>
      </c>
      <c r="AP121" s="48"/>
      <c r="AQ121" s="48">
        <f>V121 * ( (1-Baseline!B$88-Baseline!B$87) + (1-B121)*Baseline!B$88 )</f>
        <v>0.12287350907155301</v>
      </c>
      <c r="AR121" s="48">
        <f>W121 * ( (1-Baseline!B$88-Baseline!B$87) + (1-B121)*Baseline!B$88 )</f>
        <v>3.7565121700525709E-4</v>
      </c>
      <c r="AS121" s="48">
        <f>X121 * ( (1-Baseline!B$88-Baseline!B$87) + (1-B121)*Baseline!B$88 )</f>
        <v>1.9465959223068693E-3</v>
      </c>
      <c r="AT121" s="48">
        <f>Y121 * ( (1-Baseline!B$88-Baseline!B$87) + (1-B121)*Baseline!B$88 )</f>
        <v>3.2697205538177124E-4</v>
      </c>
      <c r="AU121" s="48">
        <f t="shared" si="4"/>
        <v>0.12552272826624689</v>
      </c>
      <c r="AV121" s="48">
        <f>AA121 * ( (1-Baseline!D$88-Baseline!D$87) + (1-B121)*Baseline!D$88 )</f>
        <v>3.1187238397233997E-4</v>
      </c>
      <c r="AW121" s="48">
        <f>AB121 * ( (1-Baseline!D$88-Baseline!D$87) + (1-B121)*Baseline!D$88 )</f>
        <v>2.5067184313342806E-2</v>
      </c>
      <c r="AX121" s="48">
        <f>AC121 * ( (1-Baseline!D$88-Baseline!D$87) + (1-B121)*Baseline!D$88 )</f>
        <v>3.6629448066227032E-4</v>
      </c>
      <c r="AY121" s="48">
        <f>AD121 * ( (1-Baseline!D$88-Baseline!D$87) + (1-B121)*Baseline!D$88 )</f>
        <v>3.8470374361738779E-4</v>
      </c>
      <c r="AZ121" s="48">
        <f t="shared" si="5"/>
        <v>2.6130054921594804E-2</v>
      </c>
      <c r="BA121" s="48">
        <f>AF121 * ( (1-Baseline!F$88-Baseline!F$87) + (1-Baseline!B$36)*Baseline!F$88 )</f>
        <v>8.1582274146523818E-4</v>
      </c>
      <c r="BB121" s="48">
        <f>AG121 * ( (1-Baseline!F$88-Baseline!F$87) + (1-Baseline!B$36)*Baseline!F$88 )</f>
        <v>1.8490908642444857E-4</v>
      </c>
      <c r="BC121" s="48">
        <f>AH121 * ( (1-Baseline!F$88-Baseline!F$87) + (1-Baseline!B$36)*Baseline!F$88 )</f>
        <v>3.3120463586560879E-2</v>
      </c>
      <c r="BD121" s="48">
        <f>AI121 * ( (1-Baseline!F$88-Baseline!F$87) + (1-Baseline!B$36)*Baseline!F$88 )</f>
        <v>4.1732495226083237E-4</v>
      </c>
      <c r="BE121" s="48">
        <f t="shared" si="6"/>
        <v>3.4538520366711394E-2</v>
      </c>
      <c r="BF121" s="48">
        <f>AK121 * ( (1-Baseline!H$88-Baseline!H$87) + (1-Baseline!B$36)*Baseline!H$88 )</f>
        <v>1.490203608678157E-5</v>
      </c>
      <c r="BG121" s="48">
        <f>AL121 * ( (1-Baseline!H$88-Baseline!H$87) + (1-Baseline!B$36)*Baseline!H$88 )</f>
        <v>2.138180883426132E-4</v>
      </c>
      <c r="BH121" s="48">
        <f>AM121 * ( (1-Baseline!H$88-Baseline!H$87) + (1-Baseline!B$36)*Baseline!H$88 )</f>
        <v>4.5382595241926523E-5</v>
      </c>
      <c r="BI121" s="48">
        <f>AN121 * ( (1-Baseline!H$88-Baseline!H$87) + (1-Baseline!B$36)*Baseline!H$88 )</f>
        <v>2.7460270735696006E-2</v>
      </c>
      <c r="BJ121" s="48">
        <f t="shared" si="7"/>
        <v>2.7734373455367327E-2</v>
      </c>
      <c r="BK121" s="48"/>
      <c r="BL121" s="48">
        <f t="shared" si="18"/>
        <v>0.97889450594895744</v>
      </c>
      <c r="BM121" s="48">
        <f t="shared" si="19"/>
        <v>2.992694806700356E-3</v>
      </c>
      <c r="BN121" s="48">
        <f t="shared" si="20"/>
        <v>1.5507915970229191E-2</v>
      </c>
      <c r="BO121" s="48">
        <f t="shared" si="21"/>
        <v>2.604883274112949E-3</v>
      </c>
      <c r="BP121" s="48">
        <f t="shared" si="8"/>
        <v>0.99999999999999989</v>
      </c>
      <c r="BQ121" s="48">
        <f t="shared" si="22"/>
        <v>1.1935389531638434E-2</v>
      </c>
      <c r="BR121" s="48">
        <f t="shared" si="23"/>
        <v>0.95932382800414218</v>
      </c>
      <c r="BS121" s="48">
        <f t="shared" si="24"/>
        <v>1.401812899978069E-2</v>
      </c>
      <c r="BT121" s="48">
        <f t="shared" si="25"/>
        <v>1.4722653464438566E-2</v>
      </c>
      <c r="BU121" s="48">
        <f t="shared" si="9"/>
        <v>0.99999999999999989</v>
      </c>
      <c r="BV121" s="48">
        <f t="shared" si="26"/>
        <v>2.3620662749975159E-2</v>
      </c>
      <c r="BW121" s="48">
        <f t="shared" si="27"/>
        <v>5.3537060783491464E-3</v>
      </c>
      <c r="BX121" s="48">
        <f t="shared" si="28"/>
        <v>0.95894274667546964</v>
      </c>
      <c r="BY121" s="48">
        <f t="shared" si="29"/>
        <v>1.2082884496206002E-2</v>
      </c>
      <c r="BZ121" s="48">
        <f t="shared" si="10"/>
        <v>0.99999999999999989</v>
      </c>
      <c r="CA121" s="48">
        <f t="shared" si="30"/>
        <v>5.3731288037796418E-4</v>
      </c>
      <c r="CB121" s="48">
        <f t="shared" si="31"/>
        <v>7.7094976991893722E-3</v>
      </c>
      <c r="CC121" s="48">
        <f t="shared" si="32"/>
        <v>1.6363302857719255E-3</v>
      </c>
      <c r="CD121" s="48">
        <f t="shared" si="33"/>
        <v>0.99011685913466074</v>
      </c>
      <c r="CE121" s="48">
        <f t="shared" si="11"/>
        <v>1</v>
      </c>
      <c r="CF121" s="48"/>
      <c r="CG121" s="48">
        <f t="shared" si="34"/>
        <v>0.97889450594895744</v>
      </c>
      <c r="CH121" s="48">
        <f t="shared" si="35"/>
        <v>2.992694806700356E-3</v>
      </c>
      <c r="CI121" s="48">
        <f t="shared" si="36"/>
        <v>1.5507915970229191E-2</v>
      </c>
      <c r="CJ121" s="48">
        <f t="shared" si="37"/>
        <v>2.604883274112949E-3</v>
      </c>
      <c r="CK121" s="48">
        <f t="shared" si="12"/>
        <v>0.99999999999999989</v>
      </c>
      <c r="CL121" s="48">
        <f t="shared" si="38"/>
        <v>1.1935389531638434E-2</v>
      </c>
      <c r="CM121" s="48">
        <f t="shared" si="39"/>
        <v>0.95932382800414218</v>
      </c>
      <c r="CN121" s="48">
        <f t="shared" si="40"/>
        <v>1.401812899978069E-2</v>
      </c>
      <c r="CO121" s="48">
        <f t="shared" si="41"/>
        <v>1.4722653464438566E-2</v>
      </c>
      <c r="CP121" s="48">
        <f t="shared" si="13"/>
        <v>0.99999999999999989</v>
      </c>
      <c r="CQ121" s="48">
        <f t="shared" si="42"/>
        <v>2.3620662749975159E-2</v>
      </c>
      <c r="CR121" s="48">
        <f t="shared" si="43"/>
        <v>5.3537060783491464E-3</v>
      </c>
      <c r="CS121" s="48">
        <f t="shared" si="44"/>
        <v>0.95894274667546964</v>
      </c>
      <c r="CT121" s="48">
        <f t="shared" si="45"/>
        <v>1.2082884496206002E-2</v>
      </c>
      <c r="CU121" s="48">
        <f t="shared" si="14"/>
        <v>0.99999999999999989</v>
      </c>
      <c r="CV121" s="48">
        <f t="shared" si="46"/>
        <v>5.3731288037796418E-4</v>
      </c>
      <c r="CW121" s="48">
        <f t="shared" si="47"/>
        <v>7.7094976991893722E-3</v>
      </c>
      <c r="CX121" s="48">
        <f t="shared" si="48"/>
        <v>1.6363302857719255E-3</v>
      </c>
      <c r="CY121" s="48">
        <f t="shared" si="49"/>
        <v>0.99011685913466074</v>
      </c>
      <c r="CZ121" s="48">
        <f t="shared" si="15"/>
        <v>1</v>
      </c>
      <c r="DA121" s="48"/>
      <c r="DB121" s="48">
        <f>(AQ121*Baseline!B$7 + AV121*Baseline!B$11 + BA121*Baseline!B$16 + BF121*Baseline!B$18)</f>
        <v>63678.016650945232</v>
      </c>
      <c r="DC121" s="48">
        <f>(AR121*Baseline!B$7 + AW121*Baseline!B$11 + BB121*Baseline!B$16 + BG121*Baseline!B$18)</f>
        <v>64350.506541180788</v>
      </c>
      <c r="DD121" s="48">
        <f>(AS121*Baseline!B$7 + AX121*Baseline!B$11 + BC121*Baseline!B$16 + BH121*Baseline!B$18)</f>
        <v>114767.58928738695</v>
      </c>
      <c r="DE121" s="48">
        <f>(AT121*Baseline!B$7 + AY121*Baseline!B$11 + BD121*Baseline!B$16 + BI121*Baseline!B$18)</f>
        <v>1259809.9218493048</v>
      </c>
      <c r="DF121" s="48">
        <f t="shared" si="16"/>
        <v>1502606.0343288179</v>
      </c>
      <c r="DG121" s="48"/>
      <c r="DH121" s="48">
        <f t="shared" si="50"/>
        <v>4.2378384750324023E-2</v>
      </c>
      <c r="DI121" s="48">
        <f t="shared" si="51"/>
        <v>4.2825933791703949E-2</v>
      </c>
      <c r="DJ121" s="48">
        <f t="shared" si="52"/>
        <v>7.6379028611216232E-2</v>
      </c>
      <c r="DK121" s="48">
        <f t="shared" si="53"/>
        <v>0.83841665284675571</v>
      </c>
      <c r="DL121" s="48">
        <f t="shared" si="17"/>
        <v>0.99999999999999989</v>
      </c>
      <c r="DM121" s="48"/>
      <c r="DN121" s="48">
        <f>DH121 / (Baseline!B$7/Baseline!B$17)</f>
        <v>4.5236138359169793</v>
      </c>
      <c r="DO121" s="48">
        <f>DI121 / (Baseline!B$11/Baseline!B$17)</f>
        <v>1.0338385393510432</v>
      </c>
      <c r="DP121" s="48">
        <f>DJ121 / (Baseline!B$16/Baseline!B$17)</f>
        <v>1.1802868146160925</v>
      </c>
      <c r="DQ121" s="48">
        <f>DK121 / (Baseline!B$18/Baseline!B$17)</f>
        <v>0.94790404327370226</v>
      </c>
      <c r="DR121" s="71"/>
      <c r="DS121" s="48">
        <f>(AU121*Baseline!B$34)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3.1357940489937036E-2</v>
      </c>
      <c r="DT121" s="48">
        <f>(AZ121*Baseline!B$34) + (Baseline!D$88*(1-Baseline!D$89)*Baseline!B$35) + (Baseline!D$88*Baseline!D$89*((1-Baseline!D$90)*Baseline!B$40 + Baseline!D$90*Baseline!B$41))</f>
        <v>1.0333076238239224E-2</v>
      </c>
      <c r="DU121" s="48">
        <f>(BE121*Baseline!B$34) + (Baseline!F$88*(1-Baseline!F$89)*Baseline!B$35) + (Baseline!F$88*Baseline!F$89*((1-Baseline!F$90)*Baseline!B$40 + Baseline!F$90*Baseline!B$41))</f>
        <v>1.2911418055006712E-2</v>
      </c>
      <c r="DV121" s="48">
        <f>(BJ121*Baseline!B$34) + (Baseline!H$88*(1-Baseline!H$89)*Baseline!B$35) + (Baseline!H$88*Baseline!H$89*((1-Baseline!H$90)*Baseline!B$40 + Baseline!H$90*Baseline!B$41))</f>
        <v>9.3051560183050989E-3</v>
      </c>
      <c r="DW121" s="48">
        <f>( DS121*Baseline!B$7 + DT121*Baseline!B$11 + DU121*Baseline!B$16 + DV121*Baseline!B$18 ) / Baseline!B$17</f>
        <v>9.7877023516037831E-3</v>
      </c>
    </row>
    <row r="122" spans="1:127">
      <c r="A122" s="7" t="s">
        <v>347</v>
      </c>
      <c r="B122" s="1">
        <f>MIN( MAX( NORMINV( MCrands!B122, (B$5+B$4)/2, (B$5-B$4)/3.29 ), 0 ), 1 )</f>
        <v>0.45491665275535387</v>
      </c>
      <c r="C122" s="1">
        <f>MAX( NORMINV( MCrands!C122, (C$5+C$4)/2, (C$5-C$4)/3.29 ), 0 )</f>
        <v>3.0895357380390891</v>
      </c>
      <c r="D122" s="40"/>
      <c r="E122" s="40">
        <f>Baseline!B$33 * (C122 * Baseline!B$66*Baseline!B$66/Baseline!B$73 + Baseline!B$52*Baseline!B$52/Baseline!B$74 + Baseline!B$53*Baseline!B$53/Baseline!B$75 + Baseline!B$54*Baseline!B$54/Baseline!B$76)</f>
        <v>2.5861872112262034E-5</v>
      </c>
      <c r="F122" s="40">
        <f>Baseline!B$33 * (C122 * Baseline!B$66*Baseline!B$57/Baseline!B$73 + Baseline!B$52*Baseline!B$67/Baseline!B$74 + Baseline!B$53*Baseline!B$55/Baseline!B$75 + Baseline!B$54*Baseline!B$56/Baseline!B$76)</f>
        <v>4.006338765772872E-8</v>
      </c>
      <c r="G122" s="1">
        <f>Baseline!B$33 * (C122 * Baseline!B$66*Baseline!B$58/Baseline!B$73 + Baseline!B$52*Baseline!B$59/Baseline!B$74 + Baseline!B$53*Baseline!B$68/Baseline!B$75 + Baseline!B$54*Baseline!B$60/Baseline!B$76)</f>
        <v>1.1014353720056757E-7</v>
      </c>
      <c r="H122" s="40">
        <f>Baseline!B$33 * (C122 * Baseline!B$66*Baseline!B$61/Baseline!B$73 + Baseline!B$52*Baseline!B$62/Baseline!B$74 + Baseline!B$53*Baseline!B$63/Baseline!B$75 + Baseline!B$54*Baseline!B$69/Baseline!B$76)</f>
        <v>1.9037887182106336E-9</v>
      </c>
      <c r="I122" s="40">
        <f>Baseline!B$33 * (C122 * Baseline!B$57*Baseline!B$66/Baseline!B$73 + Baseline!B$67*Baseline!B$52/Baseline!B$74 + Baseline!B$55*Baseline!B$53/Baseline!B$75 + Baseline!B$56*Baseline!B$54/Baseline!B$76)</f>
        <v>4.006338765772872E-8</v>
      </c>
      <c r="J122" s="1">
        <f>Baseline!B$33 * (C122 * Baseline!B$57*Baseline!B$57/Baseline!B$73 + Baseline!B$67*Baseline!B$67/Baseline!B$74 + Baseline!B$55*Baseline!B$55/Baseline!B$75 + Baseline!B$56*Baseline!B$56/Baseline!B$76)</f>
        <v>1.7949607074627056E-6</v>
      </c>
      <c r="K122" s="40">
        <f>Baseline!B$33 * (C122 * Baseline!B$57*Baseline!B$58/Baseline!B$73 + Baseline!B$67*Baseline!B$59/Baseline!B$74 + Baseline!B$55*Baseline!B$68/Baseline!B$75 + Baseline!B$56*Baseline!B$60/Baseline!B$76)</f>
        <v>1.3929495223050249E-8</v>
      </c>
      <c r="L122" s="1">
        <f>Baseline!B$33 * (C122 * Baseline!B$57*Baseline!B$61/Baseline!B$73 + Baseline!B$67*Baseline!B$62/Baseline!B$74 + Baseline!B$55*Baseline!B$63/Baseline!B$75 + Baseline!B$56*Baseline!B$69/Baseline!B$76)</f>
        <v>1.4629448641558655E-8</v>
      </c>
      <c r="M122" s="40">
        <f>Baseline!B$33 * (C122 * Baseline!B$58*Baseline!B$66/Baseline!B$73 + Baseline!B$59*Baseline!B$52/Baseline!B$74 + Baseline!B$68*Baseline!B$53/Baseline!B$75 + Baseline!B$60*Baseline!B$54/Baseline!B$76)</f>
        <v>1.1014353720056757E-7</v>
      </c>
      <c r="N122" s="1">
        <f>Baseline!B$33 * (C122 * Baseline!B$58*Baseline!B$57/Baseline!B$73 + Baseline!B$59*Baseline!B$67/Baseline!B$74 + Baseline!B$68*Baseline!B$55/Baseline!B$75 + Baseline!B$60*Baseline!B$56/Baseline!B$76)</f>
        <v>1.3929495223050249E-8</v>
      </c>
      <c r="O122" s="1">
        <f>Baseline!B$33 * (C122 * Baseline!B$58*Baseline!B$58/Baseline!B$73 + Baseline!B$59*Baseline!B$59/Baseline!B$74 + Baseline!B$68*Baseline!B$68/Baseline!B$75 + Baseline!B$60*Baseline!B$60/Baseline!B$76)</f>
        <v>1.3250174941844928E-6</v>
      </c>
      <c r="P122" s="40">
        <f>Baseline!B$33 * (C122 * Baseline!B$58*Baseline!B$61/Baseline!B$73 + Baseline!B$59*Baseline!B$62/Baseline!B$74 + Baseline!B$68*Baseline!B$63/Baseline!B$75 + Baseline!B$60*Baseline!B$69/Baseline!B$76)</f>
        <v>1.649043905366913E-9</v>
      </c>
      <c r="Q122" s="40">
        <f>Baseline!B$33 * (C122 * Baseline!B$61*Baseline!B$66/Baseline!B$73 + Baseline!B$62*Baseline!B$52/Baseline!B$74 + Baseline!B$63*Baseline!B$53/Baseline!B$75 + Baseline!B$69*Baseline!B$54/Baseline!B$76)</f>
        <v>1.9037887182106336E-9</v>
      </c>
      <c r="R122" s="40">
        <f>Baseline!B$33 * (C122 * Baseline!B$61*Baseline!B$57/Baseline!B$73 + Baseline!B$62*Baseline!B$67/Baseline!B$74 + Baseline!B$63*Baseline!B$55/Baseline!B$75 + Baseline!B$69*Baseline!B$56/Baseline!B$76)</f>
        <v>1.4629448641558655E-8</v>
      </c>
      <c r="S122" s="40">
        <f>Baseline!B$33 * (C122 * Baseline!B$61*Baseline!B$58/Baseline!B$73 + Baseline!B$62*Baseline!B$59/Baseline!B$74 + Baseline!B$63*Baseline!B$68/Baseline!B$75 + Baseline!B$69*Baseline!B$60/Baseline!B$76)</f>
        <v>1.649043905366913E-9</v>
      </c>
      <c r="T122" s="40">
        <f>Baseline!B$33 * (C122 * Baseline!B$61*Baseline!B$61/Baseline!B$73 + Baseline!B$62*Baseline!B$62/Baseline!B$74 + Baseline!B$63*Baseline!B$63/Baseline!B$75 + Baseline!B$69*Baseline!B$69/Baseline!B$76)</f>
        <v>9.8551810354298867E-8</v>
      </c>
      <c r="U122" s="40"/>
      <c r="V122" s="40">
        <f>E122 * ( Baseline!B$87 * Baseline!B$7 )</f>
        <v>0.26842037065316765</v>
      </c>
      <c r="W122" s="40">
        <f>F122 * ( Baseline!D$87 * Baseline!B$11 )</f>
        <v>7.3903311394962973E-4</v>
      </c>
      <c r="X122" s="40">
        <f>G122 * ( Baseline!F$87 * Baseline!B$16 )</f>
        <v>3.8258104228366752E-3</v>
      </c>
      <c r="Y122" s="40">
        <f>H122 * ( Baseline!H$87 * Baseline!B$18 )</f>
        <v>6.6951197874016489E-4</v>
      </c>
      <c r="Z122" s="48">
        <f t="shared" si="0"/>
        <v>0.27365472616869413</v>
      </c>
      <c r="AA122" s="40">
        <f>I122 * ( Baseline!B$87 * Baseline!B$7 )</f>
        <v>4.1581790049956637E-4</v>
      </c>
      <c r="AB122" s="1">
        <f>J122 * ( Baseline!D$87 * Baseline!B$11 )</f>
        <v>3.3110914443539044E-2</v>
      </c>
      <c r="AC122" s="1">
        <f>K122 * ( Baseline!F$87 * Baseline!B$16 )</f>
        <v>4.8383781167438947E-4</v>
      </c>
      <c r="AD122" s="1">
        <f>L122 * ( Baseline!F$87 * Baseline!B$16 )</f>
        <v>5.0815053262099643E-4</v>
      </c>
      <c r="AE122" s="48">
        <f t="shared" si="1"/>
        <v>3.4518720688333997E-2</v>
      </c>
      <c r="AF122" s="48">
        <f>M122 * ( Baseline!B$87 * Baseline!B$7 )</f>
        <v>1.1431797726046908E-3</v>
      </c>
      <c r="AG122" s="48">
        <f>N122 * ( Baseline!D$87 * Baseline!B$11 )</f>
        <v>2.5695176649524819E-4</v>
      </c>
      <c r="AH122" s="48">
        <f>O122 * ( Baseline!F$87 * Baseline!B$16 )</f>
        <v>4.6024177800473298E-2</v>
      </c>
      <c r="AI122" s="48">
        <f>P122 * ( Baseline!H$87 * Baseline!B$18 )</f>
        <v>5.7992498723771692E-4</v>
      </c>
      <c r="AJ122" s="48">
        <f t="shared" si="2"/>
        <v>4.8004234326810953E-2</v>
      </c>
      <c r="AK122" s="48">
        <f>Q122 * ( Baseline!B$87 * Baseline!B$7 )</f>
        <v>1.9759423106308167E-5</v>
      </c>
      <c r="AL122" s="48">
        <f>R122 * ( Baseline!D$87 * Baseline!B$11 )</f>
        <v>2.6986352420578627E-4</v>
      </c>
      <c r="AM122" s="48">
        <f>S122 * ( Baseline!F$87 * Baseline!B$16 )</f>
        <v>5.7279160640897975E-5</v>
      </c>
      <c r="AN122" s="48">
        <f>T122 * ( Baseline!H$87 * Baseline!B$18 )</f>
        <v>3.4658056814596563E-2</v>
      </c>
      <c r="AO122" s="48">
        <f t="shared" si="3"/>
        <v>3.5004958922549553E-2</v>
      </c>
      <c r="AP122" s="48"/>
      <c r="AQ122" s="48">
        <f>V122 * ( (1-Baseline!B$88-Baseline!B$87) + (1-B122)*Baseline!B$88 )</f>
        <v>0.15399925679267737</v>
      </c>
      <c r="AR122" s="48">
        <f>W122 * ( (1-Baseline!B$88-Baseline!B$87) + (1-B122)*Baseline!B$88 )</f>
        <v>4.2400116658984258E-4</v>
      </c>
      <c r="AS122" s="48">
        <f>X122 * ( (1-Baseline!B$88-Baseline!B$87) + (1-B122)*Baseline!B$88 )</f>
        <v>2.1949599440342399E-3</v>
      </c>
      <c r="AT122" s="48">
        <f>Y122 * ( (1-Baseline!B$88-Baseline!B$87) + (1-B122)*Baseline!B$88 )</f>
        <v>3.8411521036532578E-4</v>
      </c>
      <c r="AU122" s="48">
        <f t="shared" si="4"/>
        <v>0.15700233311366676</v>
      </c>
      <c r="AV122" s="48">
        <f>AA122 * ( (1-Baseline!D$88-Baseline!D$87) + (1-B122)*Baseline!D$88 )</f>
        <v>3.2749640686857164E-4</v>
      </c>
      <c r="AW122" s="48">
        <f>AB122 * ( (1-Baseline!D$88-Baseline!D$87) + (1-B122)*Baseline!D$88 )</f>
        <v>2.6078015148852489E-2</v>
      </c>
      <c r="AX122" s="48">
        <f>AC122 * ( (1-Baseline!D$88-Baseline!D$87) + (1-B122)*Baseline!D$88 )</f>
        <v>3.8106859911549298E-4</v>
      </c>
      <c r="AY122" s="48">
        <f>AD122 * ( (1-Baseline!D$88-Baseline!D$87) + (1-B122)*Baseline!D$88 )</f>
        <v>4.0021719455028796E-4</v>
      </c>
      <c r="AZ122" s="48">
        <f t="shared" si="5"/>
        <v>2.7186797349386838E-2</v>
      </c>
      <c r="BA122" s="48">
        <f>AF122 * ( (1-Baseline!F$88-Baseline!F$87) + (1-Baseline!B$36)*Baseline!F$88 )</f>
        <v>8.2266874611905882E-4</v>
      </c>
      <c r="BB122" s="48">
        <f>AG122 * ( (1-Baseline!F$88-Baseline!F$87) + (1-Baseline!B$36)*Baseline!F$88 )</f>
        <v>1.8491071362650846E-4</v>
      </c>
      <c r="BC122" s="48">
        <f>AH122 * ( (1-Baseline!F$88-Baseline!F$87) + (1-Baseline!B$36)*Baseline!F$88 )</f>
        <v>3.31204711189102E-2</v>
      </c>
      <c r="BD122" s="48">
        <f>AI122 * ( (1-Baseline!F$88-Baseline!F$87) + (1-Baseline!B$36)*Baseline!F$88 )</f>
        <v>4.1733257841585273E-4</v>
      </c>
      <c r="BE122" s="48">
        <f t="shared" si="6"/>
        <v>3.4545383157071619E-2</v>
      </c>
      <c r="BF122" s="48">
        <f>AK122 * ( (1-Baseline!H$88-Baseline!H$87) + (1-Baseline!B$36)*Baseline!H$88 )</f>
        <v>1.5655786115590085E-5</v>
      </c>
      <c r="BG122" s="48">
        <f>AL122 * ( (1-Baseline!H$88-Baseline!H$87) + (1-Baseline!B$36)*Baseline!H$88 )</f>
        <v>2.1381826749872855E-4</v>
      </c>
      <c r="BH122" s="48">
        <f>AM122 * ( (1-Baseline!H$88-Baseline!H$87) + (1-Baseline!B$36)*Baseline!H$88 )</f>
        <v>4.5383424558996279E-5</v>
      </c>
      <c r="BI122" s="48">
        <f>AN122 * ( (1-Baseline!H$88-Baseline!H$87) + (1-Baseline!B$36)*Baseline!H$88 )</f>
        <v>2.7460271575341148E-2</v>
      </c>
      <c r="BJ122" s="48">
        <f t="shared" si="7"/>
        <v>2.7735129053514461E-2</v>
      </c>
      <c r="BK122" s="48"/>
      <c r="BL122" s="48">
        <f t="shared" si="18"/>
        <v>0.98087240959142152</v>
      </c>
      <c r="BM122" s="48">
        <f t="shared" si="19"/>
        <v>2.7006042405935049E-3</v>
      </c>
      <c r="BN122" s="48">
        <f t="shared" si="20"/>
        <v>1.3980428828692179E-2</v>
      </c>
      <c r="BO122" s="48">
        <f t="shared" si="21"/>
        <v>2.4465573392927443E-3</v>
      </c>
      <c r="BP122" s="48">
        <f t="shared" si="8"/>
        <v>1</v>
      </c>
      <c r="BQ122" s="48">
        <f t="shared" si="22"/>
        <v>1.2046156178670227E-2</v>
      </c>
      <c r="BR122" s="48">
        <f t="shared" si="23"/>
        <v>0.95921615237407287</v>
      </c>
      <c r="BS122" s="48">
        <f t="shared" si="24"/>
        <v>1.4016678545039709E-2</v>
      </c>
      <c r="BT122" s="48">
        <f t="shared" si="25"/>
        <v>1.4721012902217197E-2</v>
      </c>
      <c r="BU122" s="48">
        <f t="shared" si="9"/>
        <v>1</v>
      </c>
      <c r="BV122" s="48">
        <f t="shared" si="26"/>
        <v>2.381414449446204E-2</v>
      </c>
      <c r="BW122" s="48">
        <f t="shared" si="27"/>
        <v>5.3526896137105449E-3</v>
      </c>
      <c r="BX122" s="48">
        <f t="shared" si="28"/>
        <v>0.95875246102546896</v>
      </c>
      <c r="BY122" s="48">
        <f t="shared" si="29"/>
        <v>1.208070486635846E-2</v>
      </c>
      <c r="BZ122" s="48">
        <f t="shared" si="10"/>
        <v>1</v>
      </c>
      <c r="CA122" s="48">
        <f t="shared" si="30"/>
        <v>5.6447496910443475E-4</v>
      </c>
      <c r="CB122" s="48">
        <f t="shared" si="31"/>
        <v>7.7092941260943782E-3</v>
      </c>
      <c r="CC122" s="48">
        <f t="shared" si="32"/>
        <v>1.6363156079580424E-3</v>
      </c>
      <c r="CD122" s="48">
        <f t="shared" si="33"/>
        <v>0.9900899152968432</v>
      </c>
      <c r="CE122" s="48">
        <f t="shared" si="11"/>
        <v>1</v>
      </c>
      <c r="CF122" s="48"/>
      <c r="CG122" s="48">
        <f t="shared" si="34"/>
        <v>0.98087240959142152</v>
      </c>
      <c r="CH122" s="48">
        <f t="shared" si="35"/>
        <v>2.7006042405935049E-3</v>
      </c>
      <c r="CI122" s="48">
        <f t="shared" si="36"/>
        <v>1.3980428828692179E-2</v>
      </c>
      <c r="CJ122" s="48">
        <f t="shared" si="37"/>
        <v>2.4465573392927443E-3</v>
      </c>
      <c r="CK122" s="48">
        <f t="shared" si="12"/>
        <v>1</v>
      </c>
      <c r="CL122" s="48">
        <f t="shared" si="38"/>
        <v>1.2046156178670227E-2</v>
      </c>
      <c r="CM122" s="48">
        <f t="shared" si="39"/>
        <v>0.95921615237407287</v>
      </c>
      <c r="CN122" s="48">
        <f t="shared" si="40"/>
        <v>1.4016678545039709E-2</v>
      </c>
      <c r="CO122" s="48">
        <f t="shared" si="41"/>
        <v>1.4721012902217197E-2</v>
      </c>
      <c r="CP122" s="48">
        <f t="shared" si="13"/>
        <v>1</v>
      </c>
      <c r="CQ122" s="48">
        <f t="shared" si="42"/>
        <v>2.381414449446204E-2</v>
      </c>
      <c r="CR122" s="48">
        <f t="shared" si="43"/>
        <v>5.3526896137105449E-3</v>
      </c>
      <c r="CS122" s="48">
        <f t="shared" si="44"/>
        <v>0.95875246102546896</v>
      </c>
      <c r="CT122" s="48">
        <f t="shared" si="45"/>
        <v>1.208070486635846E-2</v>
      </c>
      <c r="CU122" s="48">
        <f t="shared" si="14"/>
        <v>1</v>
      </c>
      <c r="CV122" s="48">
        <f t="shared" si="46"/>
        <v>5.6447496910443475E-4</v>
      </c>
      <c r="CW122" s="48">
        <f t="shared" si="47"/>
        <v>7.7092941260943782E-3</v>
      </c>
      <c r="CX122" s="48">
        <f t="shared" si="48"/>
        <v>1.6363156079580424E-3</v>
      </c>
      <c r="CY122" s="48">
        <f t="shared" si="49"/>
        <v>0.9900899152968432</v>
      </c>
      <c r="CZ122" s="48">
        <f t="shared" si="15"/>
        <v>1</v>
      </c>
      <c r="DA122" s="48"/>
      <c r="DB122" s="48">
        <f>(AQ122*Baseline!B$7 + AV122*Baseline!B$11 + BA122*Baseline!B$16 + BF122*Baseline!B$18)</f>
        <v>78864.961101699082</v>
      </c>
      <c r="DC122" s="48">
        <f>(AR122*Baseline!B$7 + AW122*Baseline!B$11 + BB122*Baseline!B$16 + BG122*Baseline!B$18)</f>
        <v>66541.751233485731</v>
      </c>
      <c r="DD122" s="48">
        <f>(AS122*Baseline!B$7 + AX122*Baseline!B$11 + BC122*Baseline!B$16 + BH122*Baseline!B$18)</f>
        <v>114919.79294265677</v>
      </c>
      <c r="DE122" s="48">
        <f>(AT122*Baseline!B$7 + AY122*Baseline!B$11 + BD122*Baseline!B$16 + BI122*Baseline!B$18)</f>
        <v>1259870.9697098285</v>
      </c>
      <c r="DF122" s="48">
        <f t="shared" si="16"/>
        <v>1520197.4749876701</v>
      </c>
      <c r="DG122" s="48"/>
      <c r="DH122" s="48">
        <f t="shared" si="50"/>
        <v>5.1878102943394726E-2</v>
      </c>
      <c r="DI122" s="48">
        <f t="shared" si="51"/>
        <v>4.3771781185220973E-2</v>
      </c>
      <c r="DJ122" s="48">
        <f t="shared" si="52"/>
        <v>7.5595305763541579E-2</v>
      </c>
      <c r="DK122" s="48">
        <f t="shared" si="53"/>
        <v>0.82875481010784269</v>
      </c>
      <c r="DL122" s="48">
        <f t="shared" si="17"/>
        <v>1</v>
      </c>
      <c r="DM122" s="48"/>
      <c r="DN122" s="48">
        <f>DH122 / (Baseline!B$7/Baseline!B$17)</f>
        <v>5.5376462703447284</v>
      </c>
      <c r="DO122" s="48">
        <f>DI122 / (Baseline!B$11/Baseline!B$17)</f>
        <v>1.0566717481380061</v>
      </c>
      <c r="DP122" s="48">
        <f>DJ122 / (Baseline!B$16/Baseline!B$17)</f>
        <v>1.1681759281562465</v>
      </c>
      <c r="DQ122" s="48">
        <f>DK122 / (Baseline!B$18/Baseline!B$17)</f>
        <v>0.93698047708904508</v>
      </c>
      <c r="DR122" s="71"/>
      <c r="DS122" s="48">
        <f>(AU122*Baseline!B$34)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3.6079881217050018E-2</v>
      </c>
      <c r="DT122" s="48">
        <f>(AZ122*Baseline!B$34) + (Baseline!D$88*(1-Baseline!D$89)*Baseline!B$35) + (Baseline!D$88*Baseline!D$89*((1-Baseline!D$90)*Baseline!B$40 + Baseline!D$90*Baseline!B$41))</f>
        <v>1.049158760240803E-2</v>
      </c>
      <c r="DU122" s="48">
        <f>(BE122*Baseline!B$34) + (Baseline!F$88*(1-Baseline!F$89)*Baseline!B$35) + (Baseline!F$88*Baseline!F$89*((1-Baseline!F$90)*Baseline!B$40 + Baseline!F$90*Baseline!B$41))</f>
        <v>1.2912447473560747E-2</v>
      </c>
      <c r="DV122" s="48">
        <f>(BJ122*Baseline!B$34) + (Baseline!H$88*(1-Baseline!H$89)*Baseline!B$35) + (Baseline!H$88*Baseline!H$89*((1-Baseline!H$90)*Baseline!B$40 + Baseline!H$90*Baseline!B$41))</f>
        <v>9.3052693580271701E-3</v>
      </c>
      <c r="DW122" s="48">
        <f>( DS122*Baseline!B$7 + DT122*Baseline!B$11 + DU122*Baseline!B$16 + DV122*Baseline!B$18 ) / Baseline!B$17</f>
        <v>9.8386717847879675E-3</v>
      </c>
    </row>
    <row r="123" spans="1:127">
      <c r="A123" s="7" t="s">
        <v>348</v>
      </c>
      <c r="B123" s="1">
        <f>MIN( MAX( NORMINV( MCrands!B123, (B$5+B$4)/2, (B$5-B$4)/3.29 ), 0 ), 1 )</f>
        <v>0.5962543131528889</v>
      </c>
      <c r="C123" s="1">
        <f>MAX( NORMINV( MCrands!C123, (C$5+C$4)/2, (C$5-C$4)/3.29 ), 0 )</f>
        <v>2.4462548561384994</v>
      </c>
      <c r="D123" s="40"/>
      <c r="E123" s="40">
        <f>Baseline!B$33 * (C123 * Baseline!B$66*Baseline!B$66/Baseline!B$73 + Baseline!B$52*Baseline!B$52/Baseline!B$74 + Baseline!B$53*Baseline!B$53/Baseline!B$75 + Baseline!B$54*Baseline!B$54/Baseline!B$76)</f>
        <v>2.0478870203925709E-5</v>
      </c>
      <c r="F123" s="40">
        <f>Baseline!B$33 * (C123 * Baseline!B$66*Baseline!B$57/Baseline!B$73 + Baseline!B$52*Baseline!B$67/Baseline!B$74 + Baseline!B$53*Baseline!B$55/Baseline!B$75 + Baseline!B$54*Baseline!B$56/Baseline!B$76)</f>
        <v>3.9343494390147798E-8</v>
      </c>
      <c r="G123" s="1">
        <f>Baseline!B$33 * (C123 * Baseline!B$66*Baseline!B$58/Baseline!B$73 + Baseline!B$52*Baseline!B$59/Baseline!B$74 + Baseline!B$53*Baseline!B$68/Baseline!B$75 + Baseline!B$54*Baseline!B$60/Baseline!B$76)</f>
        <v>1.0837379958443115E-7</v>
      </c>
      <c r="H123" s="40">
        <f>Baseline!B$33 * (C123 * Baseline!B$66*Baseline!B$61/Baseline!B$73 + Baseline!B$52*Baseline!B$62/Baseline!B$74 + Baseline!B$53*Baseline!B$63/Baseline!B$75 + Baseline!B$54*Baseline!B$69/Baseline!B$76)</f>
        <v>1.7268149565969907E-9</v>
      </c>
      <c r="I123" s="40">
        <f>Baseline!B$33 * (C123 * Baseline!B$57*Baseline!B$66/Baseline!B$73 + Baseline!B$67*Baseline!B$52/Baseline!B$74 + Baseline!B$55*Baseline!B$53/Baseline!B$75 + Baseline!B$56*Baseline!B$54/Baseline!B$76)</f>
        <v>3.9343494390147798E-8</v>
      </c>
      <c r="J123" s="1">
        <f>Baseline!B$33 * (C123 * Baseline!B$57*Baseline!B$57/Baseline!B$73 + Baseline!B$67*Baseline!B$67/Baseline!B$74 + Baseline!B$55*Baseline!B$55/Baseline!B$75 + Baseline!B$56*Baseline!B$56/Baseline!B$76)</f>
        <v>1.7949606111881128E-6</v>
      </c>
      <c r="K123" s="40">
        <f>Baseline!B$33 * (C123 * Baseline!B$57*Baseline!B$58/Baseline!B$73 + Baseline!B$67*Baseline!B$59/Baseline!B$74 + Baseline!B$55*Baseline!B$68/Baseline!B$75 + Baseline!B$56*Baseline!B$60/Baseline!B$76)</f>
        <v>1.3929258548009645E-8</v>
      </c>
      <c r="L123" s="1">
        <f>Baseline!B$33 * (C123 * Baseline!B$57*Baseline!B$61/Baseline!B$73 + Baseline!B$67*Baseline!B$62/Baseline!B$74 + Baseline!B$55*Baseline!B$63/Baseline!B$75 + Baseline!B$56*Baseline!B$69/Baseline!B$76)</f>
        <v>1.4629424974054593E-8</v>
      </c>
      <c r="M123" s="40">
        <f>Baseline!B$33 * (C123 * Baseline!B$58*Baseline!B$66/Baseline!B$73 + Baseline!B$59*Baseline!B$52/Baseline!B$74 + Baseline!B$68*Baseline!B$53/Baseline!B$75 + Baseline!B$60*Baseline!B$54/Baseline!B$76)</f>
        <v>1.0837379958443115E-7</v>
      </c>
      <c r="N123" s="1">
        <f>Baseline!B$33 * (C123 * Baseline!B$58*Baseline!B$57/Baseline!B$73 + Baseline!B$59*Baseline!B$67/Baseline!B$74 + Baseline!B$68*Baseline!B$55/Baseline!B$75 + Baseline!B$60*Baseline!B$56/Baseline!B$76)</f>
        <v>1.3929258548009645E-8</v>
      </c>
      <c r="O123" s="1">
        <f>Baseline!B$33 * (C123 * Baseline!B$58*Baseline!B$58/Baseline!B$73 + Baseline!B$59*Baseline!B$59/Baseline!B$74 + Baseline!B$68*Baseline!B$68/Baseline!B$75 + Baseline!B$60*Baseline!B$60/Baseline!B$76)</f>
        <v>1.3250169123583512E-6</v>
      </c>
      <c r="P123" s="40">
        <f>Baseline!B$33 * (C123 * Baseline!B$58*Baseline!B$61/Baseline!B$73 + Baseline!B$59*Baseline!B$62/Baseline!B$74 + Baseline!B$68*Baseline!B$63/Baseline!B$75 + Baseline!B$60*Baseline!B$69/Baseline!B$76)</f>
        <v>1.6489857227527637E-9</v>
      </c>
      <c r="Q123" s="40">
        <f>Baseline!B$33 * (C123 * Baseline!B$61*Baseline!B$66/Baseline!B$73 + Baseline!B$62*Baseline!B$52/Baseline!B$74 + Baseline!B$63*Baseline!B$53/Baseline!B$75 + Baseline!B$69*Baseline!B$54/Baseline!B$76)</f>
        <v>1.7268149565969907E-9</v>
      </c>
      <c r="R123" s="40">
        <f>Baseline!B$33 * (C123 * Baseline!B$61*Baseline!B$57/Baseline!B$73 + Baseline!B$62*Baseline!B$67/Baseline!B$74 + Baseline!B$63*Baseline!B$55/Baseline!B$75 + Baseline!B$69*Baseline!B$56/Baseline!B$76)</f>
        <v>1.4629424974054593E-8</v>
      </c>
      <c r="S123" s="40">
        <f>Baseline!B$33 * (C123 * Baseline!B$61*Baseline!B$58/Baseline!B$73 + Baseline!B$62*Baseline!B$59/Baseline!B$74 + Baseline!B$63*Baseline!B$68/Baseline!B$75 + Baseline!B$69*Baseline!B$60/Baseline!B$76)</f>
        <v>1.6489857227527637E-9</v>
      </c>
      <c r="T123" s="40">
        <f>Baseline!B$33 * (C123 * Baseline!B$61*Baseline!B$61/Baseline!B$73 + Baseline!B$62*Baseline!B$62/Baseline!B$74 + Baseline!B$63*Baseline!B$63/Baseline!B$75 + Baseline!B$69*Baseline!B$69/Baseline!B$76)</f>
        <v>9.8551804536037467E-8</v>
      </c>
      <c r="U123" s="40"/>
      <c r="V123" s="40">
        <f>E123 * ( Baseline!B$87 * Baseline!B$7 )</f>
        <v>0.21255019384654494</v>
      </c>
      <c r="W123" s="40">
        <f>F123 * ( Baseline!D$87 * Baseline!B$11 )</f>
        <v>7.2575353390520313E-4</v>
      </c>
      <c r="X123" s="40">
        <f>G123 * ( Baseline!F$87 * Baseline!B$16 )</f>
        <v>3.7643389939214073E-3</v>
      </c>
      <c r="Y123" s="40">
        <f>H123 * ( Baseline!H$87 * Baseline!B$18 )</f>
        <v>6.0727500244670051E-4</v>
      </c>
      <c r="Z123" s="48">
        <f t="shared" si="0"/>
        <v>0.21764756137681823</v>
      </c>
      <c r="AA123" s="40">
        <f>I123 * ( Baseline!B$87 * Baseline!B$7 )</f>
        <v>4.0834612827534398E-4</v>
      </c>
      <c r="AB123" s="1">
        <f>J123 * ( Baseline!D$87 * Baseline!B$11 )</f>
        <v>3.3110912667600557E-2</v>
      </c>
      <c r="AC123" s="1">
        <f>K123 * ( Baseline!F$87 * Baseline!B$16 )</f>
        <v>4.8382959082130829E-4</v>
      </c>
      <c r="AD123" s="1">
        <f>L123 * ( Baseline!F$87 * Baseline!B$16 )</f>
        <v>5.0814971053568829E-4</v>
      </c>
      <c r="AE123" s="48">
        <f t="shared" si="1"/>
        <v>3.4511238097232895E-2</v>
      </c>
      <c r="AF123" s="48">
        <f>M123 * ( Baseline!B$87 * Baseline!B$7 )</f>
        <v>1.1248116658868108E-3</v>
      </c>
      <c r="AG123" s="48">
        <f>N123 * ( Baseline!D$87 * Baseline!B$11 )</f>
        <v>2.5694740064646511E-4</v>
      </c>
      <c r="AH123" s="48">
        <f>O123 * ( Baseline!F$87 * Baseline!B$16 )</f>
        <v>4.6024157590876136E-2</v>
      </c>
      <c r="AI123" s="48">
        <f>P123 * ( Baseline!H$87 * Baseline!B$18 )</f>
        <v>5.7990452595608696E-4</v>
      </c>
      <c r="AJ123" s="48">
        <f t="shared" si="2"/>
        <v>4.7985821183365501E-2</v>
      </c>
      <c r="AK123" s="48">
        <f>Q123 * ( Baseline!B$87 * Baseline!B$7 )</f>
        <v>1.7922612434520166E-5</v>
      </c>
      <c r="AL123" s="48">
        <f>R123 * ( Baseline!D$87 * Baseline!B$11 )</f>
        <v>2.6986308762090794E-4</v>
      </c>
      <c r="AM123" s="48">
        <f>S123 * ( Baseline!F$87 * Baseline!B$16 )</f>
        <v>5.7277139681182156E-5</v>
      </c>
      <c r="AN123" s="48">
        <f>T123 * ( Baseline!H$87 * Baseline!B$18 )</f>
        <v>3.4658054768468408E-2</v>
      </c>
      <c r="AO123" s="48">
        <f t="shared" si="3"/>
        <v>3.5003117608205014E-2</v>
      </c>
      <c r="AP123" s="48"/>
      <c r="AQ123" s="48">
        <f>V123 * ( (1-Baseline!B$88-Baseline!B$87) + (1-B123)*Baseline!B$88 )</f>
        <v>9.5208386538417192E-2</v>
      </c>
      <c r="AR123" s="48">
        <f>W123 * ( (1-Baseline!B$88-Baseline!B$87) + (1-B123)*Baseline!B$88 )</f>
        <v>3.2508943763916517E-4</v>
      </c>
      <c r="AS123" s="48">
        <f>X123 * ( (1-Baseline!B$88-Baseline!B$87) + (1-B123)*Baseline!B$88 )</f>
        <v>1.6861741478987205E-3</v>
      </c>
      <c r="AT123" s="48">
        <f>Y123 * ( (1-Baseline!B$88-Baseline!B$87) + (1-B123)*Baseline!B$88 )</f>
        <v>2.7201891525823016E-4</v>
      </c>
      <c r="AU123" s="48">
        <f t="shared" si="4"/>
        <v>9.7491669039213302E-2</v>
      </c>
      <c r="AV123" s="48">
        <f>AA123 * ( (1-Baseline!D$88-Baseline!D$87) + (1-B123)*Baseline!D$88 )</f>
        <v>2.9575549138930216E-4</v>
      </c>
      <c r="AW123" s="48">
        <f>AB123 * ( (1-Baseline!D$88-Baseline!D$87) + (1-B123)*Baseline!D$88 )</f>
        <v>2.398145486946144E-2</v>
      </c>
      <c r="AX123" s="48">
        <f>AC123 * ( (1-Baseline!D$88-Baseline!D$87) + (1-B123)*Baseline!D$88 )</f>
        <v>3.5042638701242502E-4</v>
      </c>
      <c r="AY123" s="48">
        <f>AD123 * ( (1-Baseline!D$88-Baseline!D$87) + (1-B123)*Baseline!D$88 )</f>
        <v>3.6804087741337983E-4</v>
      </c>
      <c r="AZ123" s="48">
        <f t="shared" si="5"/>
        <v>2.4995677625276547E-2</v>
      </c>
      <c r="BA123" s="48">
        <f>AF123 * ( (1-Baseline!F$88-Baseline!F$87) + (1-Baseline!B$36)*Baseline!F$88 )</f>
        <v>8.0945046874545746E-4</v>
      </c>
      <c r="BB123" s="48">
        <f>AG123 * ( (1-Baseline!F$88-Baseline!F$87) + (1-Baseline!B$36)*Baseline!F$88 )</f>
        <v>1.8490757182201698E-4</v>
      </c>
      <c r="BC123" s="48">
        <f>AH123 * ( (1-Baseline!F$88-Baseline!F$87) + (1-Baseline!B$36)*Baseline!F$88 )</f>
        <v>3.3120456575437378E-2</v>
      </c>
      <c r="BD123" s="48">
        <f>AI123 * ( (1-Baseline!F$88-Baseline!F$87) + (1-Baseline!B$36)*Baseline!F$88 )</f>
        <v>4.173178538228308E-4</v>
      </c>
      <c r="BE123" s="48">
        <f t="shared" si="6"/>
        <v>3.4532132469827684E-2</v>
      </c>
      <c r="BF123" s="48">
        <f>AK123 * ( (1-Baseline!H$88-Baseline!H$87) + (1-Baseline!B$36)*Baseline!H$88 )</f>
        <v>1.4200444284119017E-5</v>
      </c>
      <c r="BG123" s="48">
        <f>AL123 * ( (1-Baseline!H$88-Baseline!H$87) + (1-Baseline!B$36)*Baseline!H$88 )</f>
        <v>2.1381792158379776E-4</v>
      </c>
      <c r="BH123" s="48">
        <f>AM123 * ( (1-Baseline!H$88-Baseline!H$87) + (1-Baseline!B$36)*Baseline!H$88 )</f>
        <v>4.5381823312194243E-5</v>
      </c>
      <c r="BI123" s="48">
        <f>AN123 * ( (1-Baseline!H$88-Baseline!H$87) + (1-Baseline!B$36)*Baseline!H$88 )</f>
        <v>2.7460269954152884E-2</v>
      </c>
      <c r="BJ123" s="48">
        <f t="shared" si="7"/>
        <v>2.7733670143332997E-2</v>
      </c>
      <c r="BK123" s="48"/>
      <c r="BL123" s="48">
        <f t="shared" si="18"/>
        <v>0.97657971677684874</v>
      </c>
      <c r="BM123" s="48">
        <f t="shared" si="19"/>
        <v>3.3345355643507042E-3</v>
      </c>
      <c r="BN123" s="48">
        <f t="shared" si="20"/>
        <v>1.729557165772292E-2</v>
      </c>
      <c r="BO123" s="48">
        <f t="shared" si="21"/>
        <v>2.790176001077776E-3</v>
      </c>
      <c r="BP123" s="48">
        <f t="shared" si="8"/>
        <v>1</v>
      </c>
      <c r="BQ123" s="48">
        <f t="shared" si="22"/>
        <v>1.1832265394966665E-2</v>
      </c>
      <c r="BR123" s="48">
        <f t="shared" si="23"/>
        <v>0.95942407439318689</v>
      </c>
      <c r="BS123" s="48">
        <f t="shared" si="24"/>
        <v>1.4019479378229021E-2</v>
      </c>
      <c r="BT123" s="48">
        <f t="shared" si="25"/>
        <v>1.4724180833617546E-2</v>
      </c>
      <c r="BU123" s="48">
        <f t="shared" si="9"/>
        <v>1</v>
      </c>
      <c r="BV123" s="48">
        <f t="shared" si="26"/>
        <v>2.3440500509278182E-2</v>
      </c>
      <c r="BW123" s="48">
        <f t="shared" si="27"/>
        <v>5.3546525684036242E-3</v>
      </c>
      <c r="BX123" s="48">
        <f t="shared" si="28"/>
        <v>0.95911993284446728</v>
      </c>
      <c r="BY123" s="48">
        <f t="shared" si="29"/>
        <v>1.2084914077850843E-2</v>
      </c>
      <c r="BZ123" s="48">
        <f t="shared" si="10"/>
        <v>0.99999999999999989</v>
      </c>
      <c r="CA123" s="48">
        <f t="shared" si="30"/>
        <v>5.1202903224594376E-4</v>
      </c>
      <c r="CB123" s="48">
        <f t="shared" si="31"/>
        <v>7.709687195338562E-3</v>
      </c>
      <c r="CC123" s="48">
        <f t="shared" si="32"/>
        <v>1.63634394862462E-3</v>
      </c>
      <c r="CD123" s="48">
        <f t="shared" si="33"/>
        <v>0.99014193982379095</v>
      </c>
      <c r="CE123" s="48">
        <f t="shared" si="11"/>
        <v>1</v>
      </c>
      <c r="CF123" s="48"/>
      <c r="CG123" s="48">
        <f t="shared" si="34"/>
        <v>0.97657971677684874</v>
      </c>
      <c r="CH123" s="48">
        <f t="shared" si="35"/>
        <v>3.3345355643507042E-3</v>
      </c>
      <c r="CI123" s="48">
        <f t="shared" si="36"/>
        <v>1.729557165772292E-2</v>
      </c>
      <c r="CJ123" s="48">
        <f t="shared" si="37"/>
        <v>2.790176001077776E-3</v>
      </c>
      <c r="CK123" s="48">
        <f t="shared" si="12"/>
        <v>1</v>
      </c>
      <c r="CL123" s="48">
        <f t="shared" si="38"/>
        <v>1.1832265394966665E-2</v>
      </c>
      <c r="CM123" s="48">
        <f t="shared" si="39"/>
        <v>0.95942407439318689</v>
      </c>
      <c r="CN123" s="48">
        <f t="shared" si="40"/>
        <v>1.4019479378229021E-2</v>
      </c>
      <c r="CO123" s="48">
        <f t="shared" si="41"/>
        <v>1.4724180833617546E-2</v>
      </c>
      <c r="CP123" s="48">
        <f t="shared" si="13"/>
        <v>1</v>
      </c>
      <c r="CQ123" s="48">
        <f t="shared" si="42"/>
        <v>2.3440500509278182E-2</v>
      </c>
      <c r="CR123" s="48">
        <f t="shared" si="43"/>
        <v>5.3546525684036242E-3</v>
      </c>
      <c r="CS123" s="48">
        <f t="shared" si="44"/>
        <v>0.95911993284446728</v>
      </c>
      <c r="CT123" s="48">
        <f t="shared" si="45"/>
        <v>1.2084914077850843E-2</v>
      </c>
      <c r="CU123" s="48">
        <f t="shared" si="14"/>
        <v>0.99999999999999989</v>
      </c>
      <c r="CV123" s="48">
        <f t="shared" si="46"/>
        <v>5.1202903224594376E-4</v>
      </c>
      <c r="CW123" s="48">
        <f t="shared" si="47"/>
        <v>7.709687195338562E-3</v>
      </c>
      <c r="CX123" s="48">
        <f t="shared" si="48"/>
        <v>1.63634394862462E-3</v>
      </c>
      <c r="CY123" s="48">
        <f t="shared" si="49"/>
        <v>0.99014193982379095</v>
      </c>
      <c r="CZ123" s="48">
        <f t="shared" si="15"/>
        <v>1</v>
      </c>
      <c r="DA123" s="48"/>
      <c r="DB123" s="48">
        <f>(AQ123*Baseline!B$7 + AV123*Baseline!B$11 + BA123*Baseline!B$16 + BF123*Baseline!B$18)</f>
        <v>50172.393890431915</v>
      </c>
      <c r="DC123" s="48">
        <f>(AR123*Baseline!B$7 + AW123*Baseline!B$11 + BB123*Baseline!B$16 + BG123*Baseline!B$18)</f>
        <v>61997.56594616652</v>
      </c>
      <c r="DD123" s="48">
        <f>(AS123*Baseline!B$7 + AX123*Baseline!B$11 + BC123*Baseline!B$16 + BH123*Baseline!B$18)</f>
        <v>114607.19590720168</v>
      </c>
      <c r="DE123" s="48">
        <f>(AT123*Baseline!B$7 + AY123*Baseline!B$11 + BD123*Baseline!B$16 + BI123*Baseline!B$18)</f>
        <v>1259747.4755913625</v>
      </c>
      <c r="DF123" s="48">
        <f t="shared" si="16"/>
        <v>1486524.6313351626</v>
      </c>
      <c r="DG123" s="48"/>
      <c r="DH123" s="48">
        <f t="shared" si="50"/>
        <v>3.3751471608895044E-2</v>
      </c>
      <c r="DI123" s="48">
        <f t="shared" si="51"/>
        <v>4.1706383223856655E-2</v>
      </c>
      <c r="DJ123" s="48">
        <f t="shared" si="52"/>
        <v>7.7097407934817813E-2</v>
      </c>
      <c r="DK123" s="48">
        <f t="shared" si="53"/>
        <v>0.84744473723243052</v>
      </c>
      <c r="DL123" s="48">
        <f t="shared" si="17"/>
        <v>1</v>
      </c>
      <c r="DM123" s="48"/>
      <c r="DN123" s="48">
        <f>DH123 / (Baseline!B$7/Baseline!B$17)</f>
        <v>3.6027476000342218</v>
      </c>
      <c r="DO123" s="48">
        <f>DI123 / (Baseline!B$11/Baseline!B$17)</f>
        <v>1.0068120527968354</v>
      </c>
      <c r="DP123" s="48">
        <f>DJ123 / (Baseline!B$16/Baseline!B$17)</f>
        <v>1.1913879461564754</v>
      </c>
      <c r="DQ123" s="48">
        <f>DK123 / (Baseline!B$18/Baseline!B$17)</f>
        <v>0.95811108969046943</v>
      </c>
      <c r="DR123" s="71"/>
      <c r="DS123" s="48">
        <f>(AU123*Baseline!B$34)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2.7153281605881995E-2</v>
      </c>
      <c r="DT123" s="48">
        <f>(AZ123*Baseline!B$34) + (Baseline!D$88*(1-Baseline!D$89)*Baseline!B$35) + (Baseline!D$88*Baseline!D$89*((1-Baseline!D$90)*Baseline!B$40 + Baseline!D$90*Baseline!B$41))</f>
        <v>1.0162919643791485E-2</v>
      </c>
      <c r="DU123" s="48">
        <f>(BE123*Baseline!B$34) + (Baseline!F$88*(1-Baseline!F$89)*Baseline!B$35) + (Baseline!F$88*Baseline!F$89*((1-Baseline!F$90)*Baseline!B$40 + Baseline!F$90*Baseline!B$41))</f>
        <v>1.2910459870474155E-2</v>
      </c>
      <c r="DV123" s="48">
        <f>(BJ123*Baseline!B$34) + (Baseline!H$88*(1-Baseline!H$89)*Baseline!B$35) + (Baseline!H$88*Baseline!H$89*((1-Baseline!H$90)*Baseline!B$40 + Baseline!H$90*Baseline!B$41))</f>
        <v>9.3050505214999496E-3</v>
      </c>
      <c r="DW123" s="48">
        <f>( DS123*Baseline!B$7 + DT123*Baseline!B$11 + DU123*Baseline!B$16 + DV123*Baseline!B$18 ) / Baseline!B$17</f>
        <v>9.7411081009515146E-3</v>
      </c>
    </row>
    <row r="124" spans="1:127">
      <c r="A124" s="7" t="s">
        <v>349</v>
      </c>
      <c r="B124" s="1">
        <f>MIN( MAX( NORMINV( MCrands!B124, (B$5+B$4)/2, (B$5-B$4)/3.29 ), 0 ), 1 )</f>
        <v>0.55263498900225361</v>
      </c>
      <c r="C124" s="1">
        <f>MAX( NORMINV( MCrands!C124, (C$5+C$4)/2, (C$5-C$4)/3.29 ), 0 )</f>
        <v>2.9609958161006822</v>
      </c>
      <c r="D124" s="40"/>
      <c r="E124" s="40">
        <f>Baseline!B$33 * (C124 * Baseline!B$66*Baseline!B$66/Baseline!B$73 + Baseline!B$52*Baseline!B$52/Baseline!B$74 + Baseline!B$53*Baseline!B$53/Baseline!B$75 + Baseline!B$54*Baseline!B$54/Baseline!B$76)</f>
        <v>2.4786244552730781E-5</v>
      </c>
      <c r="F124" s="40">
        <f>Baseline!B$33 * (C124 * Baseline!B$66*Baseline!B$57/Baseline!B$73 + Baseline!B$52*Baseline!B$67/Baseline!B$74 + Baseline!B$53*Baseline!B$55/Baseline!B$75 + Baseline!B$54*Baseline!B$56/Baseline!B$76)</f>
        <v>3.9919539104130424E-8</v>
      </c>
      <c r="G124" s="1">
        <f>Baseline!B$33 * (C124 * Baseline!B$66*Baseline!B$58/Baseline!B$73 + Baseline!B$52*Baseline!B$59/Baseline!B$74 + Baseline!B$53*Baseline!B$68/Baseline!B$75 + Baseline!B$54*Baseline!B$60/Baseline!B$76)</f>
        <v>1.0978990950630508E-7</v>
      </c>
      <c r="H124" s="40">
        <f>Baseline!B$33 * (C124 * Baseline!B$66*Baseline!B$61/Baseline!B$73 + Baseline!B$52*Baseline!B$62/Baseline!B$74 + Baseline!B$53*Baseline!B$63/Baseline!B$75 + Baseline!B$54*Baseline!B$69/Baseline!B$76)</f>
        <v>1.8684259487843856E-9</v>
      </c>
      <c r="I124" s="40">
        <f>Baseline!B$33 * (C124 * Baseline!B$57*Baseline!B$66/Baseline!B$73 + Baseline!B$67*Baseline!B$52/Baseline!B$74 + Baseline!B$55*Baseline!B$53/Baseline!B$75 + Baseline!B$56*Baseline!B$54/Baseline!B$76)</f>
        <v>3.9919539104130424E-8</v>
      </c>
      <c r="J124" s="1">
        <f>Baseline!B$33 * (C124 * Baseline!B$57*Baseline!B$57/Baseline!B$73 + Baseline!B$67*Baseline!B$67/Baseline!B$74 + Baseline!B$55*Baseline!B$55/Baseline!B$75 + Baseline!B$56*Baseline!B$56/Baseline!B$76)</f>
        <v>1.7949606882251857E-6</v>
      </c>
      <c r="K124" s="40">
        <f>Baseline!B$33 * (C124 * Baseline!B$57*Baseline!B$58/Baseline!B$73 + Baseline!B$67*Baseline!B$59/Baseline!B$74 + Baseline!B$55*Baseline!B$68/Baseline!B$75 + Baseline!B$56*Baseline!B$60/Baseline!B$76)</f>
        <v>1.3929447930814307E-8</v>
      </c>
      <c r="L124" s="1">
        <f>Baseline!B$33 * (C124 * Baseline!B$57*Baseline!B$61/Baseline!B$73 + Baseline!B$67*Baseline!B$62/Baseline!B$74 + Baseline!B$55*Baseline!B$63/Baseline!B$75 + Baseline!B$56*Baseline!B$69/Baseline!B$76)</f>
        <v>1.462944391233506E-8</v>
      </c>
      <c r="M124" s="40">
        <f>Baseline!B$33 * (C124 * Baseline!B$58*Baseline!B$66/Baseline!B$73 + Baseline!B$59*Baseline!B$52/Baseline!B$74 + Baseline!B$68*Baseline!B$53/Baseline!B$75 + Baseline!B$60*Baseline!B$54/Baseline!B$76)</f>
        <v>1.0978990950630508E-7</v>
      </c>
      <c r="N124" s="1">
        <f>Baseline!B$33 * (C124 * Baseline!B$58*Baseline!B$57/Baseline!B$73 + Baseline!B$59*Baseline!B$67/Baseline!B$74 + Baseline!B$68*Baseline!B$55/Baseline!B$75 + Baseline!B$60*Baseline!B$56/Baseline!B$76)</f>
        <v>1.3929447930814307E-8</v>
      </c>
      <c r="O124" s="1">
        <f>Baseline!B$33 * (C124 * Baseline!B$58*Baseline!B$58/Baseline!B$73 + Baseline!B$59*Baseline!B$59/Baseline!B$74 + Baseline!B$68*Baseline!B$68/Baseline!B$75 + Baseline!B$60*Baseline!B$60/Baseline!B$76)</f>
        <v>1.3250173779244126E-6</v>
      </c>
      <c r="P124" s="40">
        <f>Baseline!B$33 * (C124 * Baseline!B$58*Baseline!B$61/Baseline!B$73 + Baseline!B$59*Baseline!B$62/Baseline!B$74 + Baseline!B$68*Baseline!B$63/Baseline!B$75 + Baseline!B$60*Baseline!B$69/Baseline!B$76)</f>
        <v>1.6490322793589105E-9</v>
      </c>
      <c r="Q124" s="40">
        <f>Baseline!B$33 * (C124 * Baseline!B$61*Baseline!B$66/Baseline!B$73 + Baseline!B$62*Baseline!B$52/Baseline!B$74 + Baseline!B$63*Baseline!B$53/Baseline!B$75 + Baseline!B$69*Baseline!B$54/Baseline!B$76)</f>
        <v>1.8684259487843856E-9</v>
      </c>
      <c r="R124" s="40">
        <f>Baseline!B$33 * (C124 * Baseline!B$61*Baseline!B$57/Baseline!B$73 + Baseline!B$62*Baseline!B$67/Baseline!B$74 + Baseline!B$63*Baseline!B$55/Baseline!B$75 + Baseline!B$69*Baseline!B$56/Baseline!B$76)</f>
        <v>1.462944391233506E-8</v>
      </c>
      <c r="S124" s="40">
        <f>Baseline!B$33 * (C124 * Baseline!B$61*Baseline!B$58/Baseline!B$73 + Baseline!B$62*Baseline!B$59/Baseline!B$74 + Baseline!B$63*Baseline!B$68/Baseline!B$75 + Baseline!B$69*Baseline!B$60/Baseline!B$76)</f>
        <v>1.6490322793589105E-9</v>
      </c>
      <c r="T124" s="40">
        <f>Baseline!B$33 * (C124 * Baseline!B$61*Baseline!B$61/Baseline!B$73 + Baseline!B$62*Baseline!B$62/Baseline!B$74 + Baseline!B$63*Baseline!B$63/Baseline!B$75 + Baseline!B$69*Baseline!B$69/Baseline!B$76)</f>
        <v>9.8551809191698078E-8</v>
      </c>
      <c r="U124" s="40"/>
      <c r="V124" s="40">
        <f>E124 * ( Baseline!B$87 * Baseline!B$7 )</f>
        <v>0.25725643221279276</v>
      </c>
      <c r="W124" s="40">
        <f>F124 * ( Baseline!D$87 * Baseline!B$11 )</f>
        <v>7.3637959784132853E-4</v>
      </c>
      <c r="X124" s="40">
        <f>G124 * ( Baseline!F$87 * Baseline!B$16 )</f>
        <v>3.8135272462391278E-3</v>
      </c>
      <c r="Y124" s="40">
        <f>H124 * ( Baseline!H$87 * Baseline!B$18 )</f>
        <v>6.5707583101755828E-4</v>
      </c>
      <c r="Z124" s="48">
        <f t="shared" si="0"/>
        <v>0.26246341488789077</v>
      </c>
      <c r="AA124" s="40">
        <f>I124 * ( Baseline!B$87 * Baseline!B$7 )</f>
        <v>4.1432489636176968E-4</v>
      </c>
      <c r="AB124" s="1">
        <f>J124 * ( Baseline!D$87 * Baseline!B$11 )</f>
        <v>3.311091408867229E-2</v>
      </c>
      <c r="AC124" s="1">
        <f>K124 * ( Baseline!F$87 * Baseline!B$16 )</f>
        <v>4.8383616898945499E-4</v>
      </c>
      <c r="AD124" s="1">
        <f>L124 * ( Baseline!F$87 * Baseline!B$16 )</f>
        <v>5.0815036835250298E-4</v>
      </c>
      <c r="AE124" s="48">
        <f t="shared" si="1"/>
        <v>3.4517225522376016E-2</v>
      </c>
      <c r="AF124" s="48">
        <f>M124 * ( Baseline!B$87 * Baseline!B$7 )</f>
        <v>1.1395094707659405E-3</v>
      </c>
      <c r="AG124" s="48">
        <f>N124 * ( Baseline!D$87 * Baseline!B$11 )</f>
        <v>2.5695089411449266E-4</v>
      </c>
      <c r="AH124" s="48">
        <f>O124 * ( Baseline!F$87 * Baseline!B$16 )</f>
        <v>4.6024173762206161E-2</v>
      </c>
      <c r="AI124" s="48">
        <f>P124 * ( Baseline!H$87 * Baseline!B$18 )</f>
        <v>5.799208986791768E-4</v>
      </c>
      <c r="AJ124" s="48">
        <f t="shared" si="2"/>
        <v>4.8000555025765772E-2</v>
      </c>
      <c r="AK124" s="48">
        <f>Q124 * ( Baseline!B$87 * Baseline!B$7 )</f>
        <v>1.9392392922433139E-5</v>
      </c>
      <c r="AL124" s="48">
        <f>R124 * ( Baseline!D$87 * Baseline!B$11 )</f>
        <v>2.6986343696771073E-4</v>
      </c>
      <c r="AM124" s="48">
        <f>S124 * ( Baseline!F$87 * Baseline!B$16 )</f>
        <v>5.7278756814184919E-5</v>
      </c>
      <c r="AN124" s="48">
        <f>T124 * ( Baseline!H$87 * Baseline!B$18 )</f>
        <v>3.4658056405740718E-2</v>
      </c>
      <c r="AO124" s="48">
        <f t="shared" si="3"/>
        <v>3.5004590992445045E-2</v>
      </c>
      <c r="AP124" s="48"/>
      <c r="AQ124" s="48">
        <f>V124 * ( (1-Baseline!B$88-Baseline!B$87) + (1-B124)*Baseline!B$88 )</f>
        <v>0.12522081859129761</v>
      </c>
      <c r="AR124" s="48">
        <f>W124 * ( (1-Baseline!B$88-Baseline!B$87) + (1-B124)*Baseline!B$88 )</f>
        <v>3.5843634789799547E-4</v>
      </c>
      <c r="AS124" s="48">
        <f>X124 * ( (1-Baseline!B$88-Baseline!B$87) + (1-B124)*Baseline!B$88 )</f>
        <v>1.8562529200408225E-3</v>
      </c>
      <c r="AT124" s="48">
        <f>Y124 * ( (1-Baseline!B$88-Baseline!B$87) + (1-B124)*Baseline!B$88 )</f>
        <v>3.1983485399703142E-4</v>
      </c>
      <c r="AU124" s="48">
        <f t="shared" si="4"/>
        <v>0.12775534271323347</v>
      </c>
      <c r="AV124" s="48">
        <f>AA124 * ( (1-Baseline!D$88-Baseline!D$87) + (1-B124)*Baseline!D$88 )</f>
        <v>3.0818228465740187E-4</v>
      </c>
      <c r="AW124" s="48">
        <f>AB124 * ( (1-Baseline!D$88-Baseline!D$87) + (1-B124)*Baseline!D$88 )</f>
        <v>2.4628491409872073E-2</v>
      </c>
      <c r="AX124" s="48">
        <f>AC124 * ( (1-Baseline!D$88-Baseline!D$87) + (1-B124)*Baseline!D$88 )</f>
        <v>3.5988601522236109E-4</v>
      </c>
      <c r="AY124" s="48">
        <f>AD124 * ( (1-Baseline!D$88-Baseline!D$87) + (1-B124)*Baseline!D$88 )</f>
        <v>3.7797135253884458E-4</v>
      </c>
      <c r="AZ124" s="48">
        <f t="shared" si="5"/>
        <v>2.567453106229068E-2</v>
      </c>
      <c r="BA124" s="48">
        <f>AF124 * ( (1-Baseline!F$88-Baseline!F$87) + (1-Baseline!B$36)*Baseline!F$88 )</f>
        <v>8.2002747946623535E-4</v>
      </c>
      <c r="BB124" s="48">
        <f>AG124 * ( (1-Baseline!F$88-Baseline!F$87) + (1-Baseline!B$36)*Baseline!F$88 )</f>
        <v>1.849100858334006E-4</v>
      </c>
      <c r="BC124" s="48">
        <f>AH124 * ( (1-Baseline!F$88-Baseline!F$87) + (1-Baseline!B$36)*Baseline!F$88 )</f>
        <v>3.3120468212843944E-2</v>
      </c>
      <c r="BD124" s="48">
        <f>AI124 * ( (1-Baseline!F$88-Baseline!F$87) + (1-Baseline!B$36)*Baseline!F$88 )</f>
        <v>4.1732963615829339E-4</v>
      </c>
      <c r="BE124" s="48">
        <f t="shared" si="6"/>
        <v>3.4542735414301876E-2</v>
      </c>
      <c r="BF124" s="48">
        <f>AK124 * ( (1-Baseline!H$88-Baseline!H$87) + (1-Baseline!B$36)*Baseline!H$88 )</f>
        <v>1.5364980760302223E-5</v>
      </c>
      <c r="BG124" s="48">
        <f>AL124 * ( (1-Baseline!H$88-Baseline!H$87) + (1-Baseline!B$36)*Baseline!H$88 )</f>
        <v>2.1381819837825654E-4</v>
      </c>
      <c r="BH124" s="48">
        <f>AM124 * ( (1-Baseline!H$88-Baseline!H$87) + (1-Baseline!B$36)*Baseline!H$88 )</f>
        <v>4.5383104599014992E-5</v>
      </c>
      <c r="BI124" s="48">
        <f>AN124 * ( (1-Baseline!H$88-Baseline!H$87) + (1-Baseline!B$36)*Baseline!H$88 )</f>
        <v>2.7460271251396481E-2</v>
      </c>
      <c r="BJ124" s="48">
        <f t="shared" si="7"/>
        <v>2.7734837535134053E-2</v>
      </c>
      <c r="BK124" s="48"/>
      <c r="BL124" s="48">
        <f t="shared" si="18"/>
        <v>0.98016111054059807</v>
      </c>
      <c r="BM124" s="48">
        <f t="shared" si="19"/>
        <v>2.8056466390024965E-3</v>
      </c>
      <c r="BN124" s="48">
        <f t="shared" si="20"/>
        <v>1.4529747880740051E-2</v>
      </c>
      <c r="BO124" s="48">
        <f t="shared" si="21"/>
        <v>2.503494939659393E-3</v>
      </c>
      <c r="BP124" s="48">
        <f t="shared" si="8"/>
        <v>1</v>
      </c>
      <c r="BQ124" s="48">
        <f t="shared" si="22"/>
        <v>1.200342409018885E-2</v>
      </c>
      <c r="BR124" s="48">
        <f t="shared" si="23"/>
        <v>0.95925769199520172</v>
      </c>
      <c r="BS124" s="48">
        <f t="shared" si="24"/>
        <v>1.4017238108428066E-2</v>
      </c>
      <c r="BT124" s="48">
        <f t="shared" si="25"/>
        <v>1.4721645806181356E-2</v>
      </c>
      <c r="BU124" s="48">
        <f t="shared" si="9"/>
        <v>1</v>
      </c>
      <c r="BV124" s="48">
        <f t="shared" si="26"/>
        <v>2.3739506140174293E-2</v>
      </c>
      <c r="BW124" s="48">
        <f t="shared" si="27"/>
        <v>5.3530817295043024E-3</v>
      </c>
      <c r="BX124" s="48">
        <f t="shared" si="28"/>
        <v>0.95882586644052914</v>
      </c>
      <c r="BY124" s="48">
        <f t="shared" si="29"/>
        <v>1.2081545689792262E-2</v>
      </c>
      <c r="BZ124" s="48">
        <f t="shared" si="10"/>
        <v>1</v>
      </c>
      <c r="CA124" s="48">
        <f t="shared" si="30"/>
        <v>5.5399570092444592E-4</v>
      </c>
      <c r="CB124" s="48">
        <f t="shared" si="31"/>
        <v>7.7093726656013405E-3</v>
      </c>
      <c r="CC124" s="48">
        <f t="shared" si="32"/>
        <v>1.6363212707312378E-3</v>
      </c>
      <c r="CD124" s="48">
        <f t="shared" si="33"/>
        <v>0.99010031036274304</v>
      </c>
      <c r="CE124" s="48">
        <f t="shared" si="11"/>
        <v>1</v>
      </c>
      <c r="CF124" s="48"/>
      <c r="CG124" s="48">
        <f t="shared" si="34"/>
        <v>0.98016111054059807</v>
      </c>
      <c r="CH124" s="48">
        <f t="shared" si="35"/>
        <v>2.8056466390024965E-3</v>
      </c>
      <c r="CI124" s="48">
        <f t="shared" si="36"/>
        <v>1.4529747880740051E-2</v>
      </c>
      <c r="CJ124" s="48">
        <f t="shared" si="37"/>
        <v>2.503494939659393E-3</v>
      </c>
      <c r="CK124" s="48">
        <f t="shared" si="12"/>
        <v>1</v>
      </c>
      <c r="CL124" s="48">
        <f t="shared" si="38"/>
        <v>1.200342409018885E-2</v>
      </c>
      <c r="CM124" s="48">
        <f t="shared" si="39"/>
        <v>0.95925769199520172</v>
      </c>
      <c r="CN124" s="48">
        <f t="shared" si="40"/>
        <v>1.4017238108428066E-2</v>
      </c>
      <c r="CO124" s="48">
        <f t="shared" si="41"/>
        <v>1.4721645806181356E-2</v>
      </c>
      <c r="CP124" s="48">
        <f t="shared" si="13"/>
        <v>1</v>
      </c>
      <c r="CQ124" s="48">
        <f t="shared" si="42"/>
        <v>2.3739506140174293E-2</v>
      </c>
      <c r="CR124" s="48">
        <f t="shared" si="43"/>
        <v>5.3530817295043024E-3</v>
      </c>
      <c r="CS124" s="48">
        <f t="shared" si="44"/>
        <v>0.95882586644052914</v>
      </c>
      <c r="CT124" s="48">
        <f t="shared" si="45"/>
        <v>1.2081545689792262E-2</v>
      </c>
      <c r="CU124" s="48">
        <f t="shared" si="14"/>
        <v>1</v>
      </c>
      <c r="CV124" s="48">
        <f t="shared" si="46"/>
        <v>5.5399570092444592E-4</v>
      </c>
      <c r="CW124" s="48">
        <f t="shared" si="47"/>
        <v>7.7093726656013405E-3</v>
      </c>
      <c r="CX124" s="48">
        <f t="shared" si="48"/>
        <v>1.6363212707312378E-3</v>
      </c>
      <c r="CY124" s="48">
        <f t="shared" si="49"/>
        <v>0.99010031036274304</v>
      </c>
      <c r="CZ124" s="48">
        <f t="shared" si="15"/>
        <v>1</v>
      </c>
      <c r="DA124" s="48"/>
      <c r="DB124" s="48">
        <f>(AQ124*Baseline!B$7 + AV124*Baseline!B$11 + BA124*Baseline!B$16 + BF124*Baseline!B$18)</f>
        <v>64843.833436342036</v>
      </c>
      <c r="DC124" s="48">
        <f>(AR124*Baseline!B$7 + AW124*Baseline!B$11 + BB124*Baseline!B$16 + BG124*Baseline!B$18)</f>
        <v>63401.365095585774</v>
      </c>
      <c r="DD124" s="48">
        <f>(AS124*Baseline!B$7 + AX124*Baseline!B$11 + BC124*Baseline!B$16 + BH124*Baseline!B$18)</f>
        <v>114710.06845389887</v>
      </c>
      <c r="DE124" s="48">
        <f>(AT124*Baseline!B$7 + AY124*Baseline!B$11 + BD124*Baseline!B$16 + BI124*Baseline!B$18)</f>
        <v>1259792.0616367082</v>
      </c>
      <c r="DF124" s="48">
        <f t="shared" si="16"/>
        <v>1502747.3286225349</v>
      </c>
      <c r="DG124" s="48"/>
      <c r="DH124" s="48">
        <f t="shared" si="50"/>
        <v>4.3150190455357465E-2</v>
      </c>
      <c r="DI124" s="48">
        <f t="shared" si="51"/>
        <v>4.2190302979078623E-2</v>
      </c>
      <c r="DJ124" s="48">
        <f t="shared" si="52"/>
        <v>7.6333570034721479E-2</v>
      </c>
      <c r="DK124" s="48">
        <f t="shared" si="53"/>
        <v>0.83832593653084242</v>
      </c>
      <c r="DL124" s="48">
        <f t="shared" si="17"/>
        <v>1</v>
      </c>
      <c r="DM124" s="48"/>
      <c r="DN124" s="48">
        <f>DH124 / (Baseline!B$7/Baseline!B$17)</f>
        <v>4.6059990185165178</v>
      </c>
      <c r="DO124" s="48">
        <f>DI124 / (Baseline!B$11/Baseline!B$17)</f>
        <v>1.0184941073046279</v>
      </c>
      <c r="DP124" s="48">
        <f>DJ124 / (Baseline!B$16/Baseline!B$17)</f>
        <v>1.1795843422303662</v>
      </c>
      <c r="DQ124" s="48">
        <f>DK124 / (Baseline!B$18/Baseline!B$17)</f>
        <v>0.94780148046993029</v>
      </c>
      <c r="DR124" s="71"/>
      <c r="DS124" s="48">
        <f>(AU124*Baseline!B$34)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3.1692832656985019E-2</v>
      </c>
      <c r="DT124" s="48">
        <f>(AZ124*Baseline!B$34) + (Baseline!D$88*(1-Baseline!D$89)*Baseline!B$35) + (Baseline!D$88*Baseline!D$89*((1-Baseline!D$90)*Baseline!B$40 + Baseline!D$90*Baseline!B$41))</f>
        <v>1.0264747659343605E-2</v>
      </c>
      <c r="DU124" s="48">
        <f>(BE124*Baseline!B$34) + (Baseline!F$88*(1-Baseline!F$89)*Baseline!B$35) + (Baseline!F$88*Baseline!F$89*((1-Baseline!F$90)*Baseline!B$40 + Baseline!F$90*Baseline!B$41))</f>
        <v>1.2912050312145283E-2</v>
      </c>
      <c r="DV124" s="48">
        <f>(BJ124*Baseline!B$34) + (Baseline!H$88*(1-Baseline!H$89)*Baseline!B$35) + (Baseline!H$88*Baseline!H$89*((1-Baseline!H$90)*Baseline!B$40 + Baseline!H$90*Baseline!B$41))</f>
        <v>9.305225630270109E-3</v>
      </c>
      <c r="DW124" s="48">
        <f>( DS124*Baseline!B$7 + DT124*Baseline!B$11 + DU124*Baseline!B$16 + DV124*Baseline!B$18 ) / Baseline!B$17</f>
        <v>9.788111737634329E-3</v>
      </c>
    </row>
    <row r="125" spans="1:127">
      <c r="A125" s="7" t="s">
        <v>350</v>
      </c>
      <c r="B125" s="1">
        <f>MIN( MAX( NORMINV( MCrands!B125, (B$5+B$4)/2, (B$5-B$4)/3.29 ), 0 ), 1 )</f>
        <v>0.65578428623248841</v>
      </c>
      <c r="C125" s="1">
        <f>MAX( NORMINV( MCrands!C125, (C$5+C$4)/2, (C$5-C$4)/3.29 ), 0 )</f>
        <v>2.0334815513712976</v>
      </c>
      <c r="D125" s="40"/>
      <c r="E125" s="40">
        <f>Baseline!B$33 * (C125 * Baseline!B$66*Baseline!B$66/Baseline!B$73 + Baseline!B$52*Baseline!B$52/Baseline!B$74 + Baseline!B$53*Baseline!B$53/Baseline!B$75 + Baseline!B$54*Baseline!B$54/Baseline!B$76)</f>
        <v>1.7024765551060382E-5</v>
      </c>
      <c r="F125" s="40">
        <f>Baseline!B$33 * (C125 * Baseline!B$66*Baseline!B$57/Baseline!B$73 + Baseline!B$52*Baseline!B$67/Baseline!B$74 + Baseline!B$53*Baseline!B$55/Baseline!B$75 + Baseline!B$54*Baseline!B$56/Baseline!B$76)</f>
        <v>3.8881561303840161E-8</v>
      </c>
      <c r="G125" s="1">
        <f>Baseline!B$33 * (C125 * Baseline!B$66*Baseline!B$58/Baseline!B$73 + Baseline!B$52*Baseline!B$59/Baseline!B$74 + Baseline!B$53*Baseline!B$68/Baseline!B$75 + Baseline!B$54*Baseline!B$60/Baseline!B$76)</f>
        <v>1.0723821408059155E-7</v>
      </c>
      <c r="H125" s="40">
        <f>Baseline!B$33 * (C125 * Baseline!B$66*Baseline!B$61/Baseline!B$73 + Baseline!B$52*Baseline!B$62/Baseline!B$74 + Baseline!B$53*Baseline!B$63/Baseline!B$75 + Baseline!B$54*Baseline!B$69/Baseline!B$76)</f>
        <v>1.6132564062130307E-9</v>
      </c>
      <c r="I125" s="40">
        <f>Baseline!B$33 * (C125 * Baseline!B$57*Baseline!B$66/Baseline!B$73 + Baseline!B$67*Baseline!B$52/Baseline!B$74 + Baseline!B$55*Baseline!B$53/Baseline!B$75 + Baseline!B$56*Baseline!B$54/Baseline!B$76)</f>
        <v>3.8881561303840161E-8</v>
      </c>
      <c r="J125" s="1">
        <f>Baseline!B$33 * (C125 * Baseline!B$57*Baseline!B$57/Baseline!B$73 + Baseline!B$67*Baseline!B$67/Baseline!B$74 + Baseline!B$55*Baseline!B$55/Baseline!B$75 + Baseline!B$56*Baseline!B$56/Baseline!B$76)</f>
        <v>1.7949605494117053E-6</v>
      </c>
      <c r="K125" s="40">
        <f>Baseline!B$33 * (C125 * Baseline!B$57*Baseline!B$58/Baseline!B$73 + Baseline!B$67*Baseline!B$59/Baseline!B$74 + Baseline!B$55*Baseline!B$68/Baseline!B$75 + Baseline!B$56*Baseline!B$60/Baseline!B$76)</f>
        <v>1.3929106681008128E-8</v>
      </c>
      <c r="L125" s="1">
        <f>Baseline!B$33 * (C125 * Baseline!B$57*Baseline!B$61/Baseline!B$73 + Baseline!B$67*Baseline!B$62/Baseline!B$74 + Baseline!B$55*Baseline!B$63/Baseline!B$75 + Baseline!B$56*Baseline!B$69/Baseline!B$76)</f>
        <v>1.4629409787354443E-8</v>
      </c>
      <c r="M125" s="40">
        <f>Baseline!B$33 * (C125 * Baseline!B$58*Baseline!B$66/Baseline!B$73 + Baseline!B$59*Baseline!B$52/Baseline!B$74 + Baseline!B$68*Baseline!B$53/Baseline!B$75 + Baseline!B$60*Baseline!B$54/Baseline!B$76)</f>
        <v>1.0723821408059155E-7</v>
      </c>
      <c r="N125" s="1">
        <f>Baseline!B$33 * (C125 * Baseline!B$58*Baseline!B$57/Baseline!B$73 + Baseline!B$59*Baseline!B$67/Baseline!B$74 + Baseline!B$68*Baseline!B$55/Baseline!B$75 + Baseline!B$60*Baseline!B$56/Baseline!B$76)</f>
        <v>1.3929106681008128E-8</v>
      </c>
      <c r="O125" s="1">
        <f>Baseline!B$33 * (C125 * Baseline!B$58*Baseline!B$58/Baseline!B$73 + Baseline!B$59*Baseline!B$59/Baseline!B$74 + Baseline!B$68*Baseline!B$68/Baseline!B$75 + Baseline!B$60*Baseline!B$60/Baseline!B$76)</f>
        <v>1.3250165390186392E-6</v>
      </c>
      <c r="P125" s="40">
        <f>Baseline!B$33 * (C125 * Baseline!B$58*Baseline!B$61/Baseline!B$73 + Baseline!B$59*Baseline!B$62/Baseline!B$74 + Baseline!B$68*Baseline!B$63/Baseline!B$75 + Baseline!B$60*Baseline!B$69/Baseline!B$76)</f>
        <v>1.6489483887815576E-9</v>
      </c>
      <c r="Q125" s="40">
        <f>Baseline!B$33 * (C125 * Baseline!B$61*Baseline!B$66/Baseline!B$73 + Baseline!B$62*Baseline!B$52/Baseline!B$74 + Baseline!B$63*Baseline!B$53/Baseline!B$75 + Baseline!B$69*Baseline!B$54/Baseline!B$76)</f>
        <v>1.6132564062130307E-9</v>
      </c>
      <c r="R125" s="40">
        <f>Baseline!B$33 * (C125 * Baseline!B$61*Baseline!B$57/Baseline!B$73 + Baseline!B$62*Baseline!B$67/Baseline!B$74 + Baseline!B$63*Baseline!B$55/Baseline!B$75 + Baseline!B$69*Baseline!B$56/Baseline!B$76)</f>
        <v>1.4629409787354443E-8</v>
      </c>
      <c r="S125" s="40">
        <f>Baseline!B$33 * (C125 * Baseline!B$61*Baseline!B$58/Baseline!B$73 + Baseline!B$62*Baseline!B$59/Baseline!B$74 + Baseline!B$63*Baseline!B$68/Baseline!B$75 + Baseline!B$69*Baseline!B$60/Baseline!B$76)</f>
        <v>1.6489483887815576E-9</v>
      </c>
      <c r="T125" s="40">
        <f>Baseline!B$33 * (C125 * Baseline!B$61*Baseline!B$61/Baseline!B$73 + Baseline!B$62*Baseline!B$62/Baseline!B$74 + Baseline!B$63*Baseline!B$63/Baseline!B$75 + Baseline!B$69*Baseline!B$69/Baseline!B$76)</f>
        <v>9.8551800802640345E-8</v>
      </c>
      <c r="U125" s="40"/>
      <c r="V125" s="40">
        <f>E125 * ( Baseline!B$87 * Baseline!B$7 )</f>
        <v>0.17670004165445571</v>
      </c>
      <c r="W125" s="40">
        <f>F125 * ( Baseline!D$87 * Baseline!B$11 )</f>
        <v>7.1723244102791519E-4</v>
      </c>
      <c r="X125" s="40">
        <f>G125 * ( Baseline!F$87 * Baseline!B$16 )</f>
        <v>3.7248946927210518E-3</v>
      </c>
      <c r="Y125" s="40">
        <f>H125 * ( Baseline!H$87 * Baseline!B$18 )</f>
        <v>5.6733947333930616E-4</v>
      </c>
      <c r="Z125" s="48">
        <f t="shared" si="0"/>
        <v>0.181709508261544</v>
      </c>
      <c r="AA125" s="40">
        <f>I125 * ( Baseline!B$87 * Baseline!B$7 )</f>
        <v>4.0355172477255701E-4</v>
      </c>
      <c r="AB125" s="1">
        <f>J125 * ( Baseline!D$87 * Baseline!B$11 )</f>
        <v>3.3110911528036142E-2</v>
      </c>
      <c r="AC125" s="1">
        <f>K125 * ( Baseline!F$87 * Baseline!B$16 )</f>
        <v>4.8382431575595214E-4</v>
      </c>
      <c r="AD125" s="1">
        <f>L125 * ( Baseline!F$87 * Baseline!B$16 )</f>
        <v>5.0814918302915266E-4</v>
      </c>
      <c r="AE125" s="48">
        <f t="shared" si="1"/>
        <v>3.4506436751593803E-2</v>
      </c>
      <c r="AF125" s="48">
        <f>M125 * ( Baseline!B$87 * Baseline!B$7 )</f>
        <v>1.1130254239424596E-3</v>
      </c>
      <c r="AG125" s="48">
        <f>N125 * ( Baseline!D$87 * Baseline!B$11 )</f>
        <v>2.5694459921728999E-4</v>
      </c>
      <c r="AH125" s="48">
        <f>O125 * ( Baseline!F$87 * Baseline!B$16 )</f>
        <v>4.6024144623007135E-2</v>
      </c>
      <c r="AI125" s="48">
        <f>P125 * ( Baseline!H$87 * Baseline!B$18 )</f>
        <v>5.7989139658900049E-4</v>
      </c>
      <c r="AJ125" s="48">
        <f t="shared" si="2"/>
        <v>4.7974006042755889E-2</v>
      </c>
      <c r="AK125" s="48">
        <f>Q125 * ( Baseline!B$87 * Baseline!B$7 )</f>
        <v>1.6743988240085046E-5</v>
      </c>
      <c r="AL125" s="48">
        <f>R125 * ( Baseline!D$87 * Baseline!B$11 )</f>
        <v>2.6986280747799045E-4</v>
      </c>
      <c r="AM125" s="48">
        <f>S125 * ( Baseline!F$87 * Baseline!B$16 )</f>
        <v>5.7275842894282112E-5</v>
      </c>
      <c r="AN125" s="48">
        <f>T125 * ( Baseline!H$87 * Baseline!B$18 )</f>
        <v>3.4658053455531697E-2</v>
      </c>
      <c r="AO125" s="48">
        <f t="shared" si="3"/>
        <v>3.5001936094144051E-2</v>
      </c>
      <c r="AP125" s="48"/>
      <c r="AQ125" s="48">
        <f>V125 * ( (1-Baseline!B$88-Baseline!B$87) + (1-B125)*Baseline!B$88 )</f>
        <v>6.9788032245730144E-2</v>
      </c>
      <c r="AR125" s="48">
        <f>W125 * ( (1-Baseline!B$88-Baseline!B$87) + (1-B125)*Baseline!B$88 )</f>
        <v>2.8327237647189152E-4</v>
      </c>
      <c r="AS125" s="48">
        <f>X125 * ( (1-Baseline!B$88-Baseline!B$87) + (1-B125)*Baseline!B$88 )</f>
        <v>1.4711545537488605E-3</v>
      </c>
      <c r="AT125" s="48">
        <f>Y125 * ( (1-Baseline!B$88-Baseline!B$87) + (1-B125)*Baseline!B$88 )</f>
        <v>2.2407185130779881E-4</v>
      </c>
      <c r="AU125" s="48">
        <f t="shared" si="4"/>
        <v>7.176653102725869E-2</v>
      </c>
      <c r="AV125" s="48">
        <f>AA125 * ( (1-Baseline!D$88-Baseline!D$87) + (1-B125)*Baseline!D$88 )</f>
        <v>2.8152052411179167E-4</v>
      </c>
      <c r="AW125" s="48">
        <f>AB125 * ( (1-Baseline!D$88-Baseline!D$87) + (1-B125)*Baseline!D$88 )</f>
        <v>2.3098404975088312E-2</v>
      </c>
      <c r="AX125" s="48">
        <f>AC125 * ( (1-Baseline!D$88-Baseline!D$87) + (1-B125)*Baseline!D$88 )</f>
        <v>3.3751924868221294E-4</v>
      </c>
      <c r="AY125" s="48">
        <f>AD125 * ( (1-Baseline!D$88-Baseline!D$87) + (1-B125)*Baseline!D$88 )</f>
        <v>3.544884473334161E-4</v>
      </c>
      <c r="AZ125" s="48">
        <f t="shared" si="5"/>
        <v>2.4071933195215733E-2</v>
      </c>
      <c r="BA125" s="48">
        <f>AF125 * ( (1-Baseline!F$88-Baseline!F$87) + (1-Baseline!B$36)*Baseline!F$88 )</f>
        <v>8.0096871188256016E-4</v>
      </c>
      <c r="BB125" s="48">
        <f>AG125 * ( (1-Baseline!F$88-Baseline!F$87) + (1-Baseline!B$36)*Baseline!F$88 )</f>
        <v>1.8490555582393684E-4</v>
      </c>
      <c r="BC125" s="48">
        <f>AH125 * ( (1-Baseline!F$88-Baseline!F$87) + (1-Baseline!B$36)*Baseline!F$88 )</f>
        <v>3.312044724334387E-2</v>
      </c>
      <c r="BD125" s="48">
        <f>AI125 * ( (1-Baseline!F$88-Baseline!F$87) + (1-Baseline!B$36)*Baseline!F$88 )</f>
        <v>4.1730840551013564E-4</v>
      </c>
      <c r="BE125" s="48">
        <f t="shared" si="6"/>
        <v>3.4523629916560501E-2</v>
      </c>
      <c r="BF125" s="48">
        <f>AK125 * ( (1-Baseline!H$88-Baseline!H$87) + (1-Baseline!B$36)*Baseline!H$88 )</f>
        <v>1.3266596762384183E-5</v>
      </c>
      <c r="BG125" s="48">
        <f>AL125 * ( (1-Baseline!H$88-Baseline!H$87) + (1-Baseline!B$36)*Baseline!H$88 )</f>
        <v>2.1381769962096136E-4</v>
      </c>
      <c r="BH125" s="48">
        <f>AM125 * ( (1-Baseline!H$88-Baseline!H$87) + (1-Baseline!B$36)*Baseline!H$88 )</f>
        <v>4.5380795841997598E-5</v>
      </c>
      <c r="BI125" s="48">
        <f>AN125 * ( (1-Baseline!H$88-Baseline!H$87) + (1-Baseline!B$36)*Baseline!H$88 )</f>
        <v>2.7460268913886872E-2</v>
      </c>
      <c r="BJ125" s="48">
        <f t="shared" si="7"/>
        <v>2.7732734006112213E-2</v>
      </c>
      <c r="BK125" s="48"/>
      <c r="BL125" s="48">
        <f t="shared" si="18"/>
        <v>0.97243145581640178</v>
      </c>
      <c r="BM125" s="48">
        <f t="shared" si="19"/>
        <v>3.9471376478305417E-3</v>
      </c>
      <c r="BN125" s="48">
        <f t="shared" si="20"/>
        <v>2.0499173259330029E-2</v>
      </c>
      <c r="BO125" s="48">
        <f t="shared" si="21"/>
        <v>3.1222332764376027E-3</v>
      </c>
      <c r="BP125" s="48">
        <f t="shared" si="8"/>
        <v>0.99999999999999989</v>
      </c>
      <c r="BQ125" s="48">
        <f t="shared" si="22"/>
        <v>1.1694969482872426E-2</v>
      </c>
      <c r="BR125" s="48">
        <f t="shared" si="23"/>
        <v>0.95955753897153107</v>
      </c>
      <c r="BS125" s="48">
        <f t="shared" si="24"/>
        <v>1.4021277225432584E-2</v>
      </c>
      <c r="BT125" s="48">
        <f t="shared" si="25"/>
        <v>1.4726214320163961E-2</v>
      </c>
      <c r="BU125" s="48">
        <f t="shared" si="9"/>
        <v>1</v>
      </c>
      <c r="BV125" s="48">
        <f t="shared" si="26"/>
        <v>2.3200593732999857E-2</v>
      </c>
      <c r="BW125" s="48">
        <f t="shared" si="27"/>
        <v>5.3559129289368328E-3</v>
      </c>
      <c r="BX125" s="48">
        <f t="shared" si="28"/>
        <v>0.95935587663846589</v>
      </c>
      <c r="BY125" s="48">
        <f t="shared" si="29"/>
        <v>1.2087616699597355E-2</v>
      </c>
      <c r="BZ125" s="48">
        <f t="shared" si="10"/>
        <v>0.99999999999999989</v>
      </c>
      <c r="CA125" s="48">
        <f t="shared" si="30"/>
        <v>4.7837320184372244E-4</v>
      </c>
      <c r="CB125" s="48">
        <f t="shared" si="31"/>
        <v>7.7099394374112772E-3</v>
      </c>
      <c r="CC125" s="48">
        <f t="shared" si="32"/>
        <v>1.636362135518114E-3</v>
      </c>
      <c r="CD125" s="48">
        <f t="shared" si="33"/>
        <v>0.990175325225227</v>
      </c>
      <c r="CE125" s="48">
        <f t="shared" si="11"/>
        <v>1.0000000000000002</v>
      </c>
      <c r="CF125" s="48"/>
      <c r="CG125" s="48">
        <f t="shared" si="34"/>
        <v>0.97243145581640178</v>
      </c>
      <c r="CH125" s="48">
        <f t="shared" si="35"/>
        <v>3.9471376478305417E-3</v>
      </c>
      <c r="CI125" s="48">
        <f t="shared" si="36"/>
        <v>2.0499173259330029E-2</v>
      </c>
      <c r="CJ125" s="48">
        <f t="shared" si="37"/>
        <v>3.1222332764376027E-3</v>
      </c>
      <c r="CK125" s="48">
        <f t="shared" si="12"/>
        <v>0.99999999999999989</v>
      </c>
      <c r="CL125" s="48">
        <f t="shared" si="38"/>
        <v>1.1694969482872426E-2</v>
      </c>
      <c r="CM125" s="48">
        <f t="shared" si="39"/>
        <v>0.95955753897153107</v>
      </c>
      <c r="CN125" s="48">
        <f t="shared" si="40"/>
        <v>1.4021277225432584E-2</v>
      </c>
      <c r="CO125" s="48">
        <f t="shared" si="41"/>
        <v>1.4726214320163961E-2</v>
      </c>
      <c r="CP125" s="48">
        <f t="shared" si="13"/>
        <v>1</v>
      </c>
      <c r="CQ125" s="48">
        <f t="shared" si="42"/>
        <v>2.3200593732999857E-2</v>
      </c>
      <c r="CR125" s="48">
        <f t="shared" si="43"/>
        <v>5.3559129289368328E-3</v>
      </c>
      <c r="CS125" s="48">
        <f t="shared" si="44"/>
        <v>0.95935587663846589</v>
      </c>
      <c r="CT125" s="48">
        <f t="shared" si="45"/>
        <v>1.2087616699597355E-2</v>
      </c>
      <c r="CU125" s="48">
        <f t="shared" si="14"/>
        <v>0.99999999999999989</v>
      </c>
      <c r="CV125" s="48">
        <f t="shared" si="46"/>
        <v>4.7837320184372244E-4</v>
      </c>
      <c r="CW125" s="48">
        <f t="shared" si="47"/>
        <v>7.7099394374112772E-3</v>
      </c>
      <c r="CX125" s="48">
        <f t="shared" si="48"/>
        <v>1.636362135518114E-3</v>
      </c>
      <c r="CY125" s="48">
        <f t="shared" si="49"/>
        <v>0.990175325225227</v>
      </c>
      <c r="CZ125" s="48">
        <f t="shared" si="15"/>
        <v>1.0000000000000002</v>
      </c>
      <c r="DA125" s="48"/>
      <c r="DB125" s="48">
        <f>(AQ125*Baseline!B$7 + AV125*Baseline!B$11 + BA125*Baseline!B$16 + BF125*Baseline!B$18)</f>
        <v>37741.817265399521</v>
      </c>
      <c r="DC125" s="48">
        <f>(AR125*Baseline!B$7 + AW125*Baseline!B$11 + BB125*Baseline!B$16 + BG125*Baseline!B$18)</f>
        <v>60083.519570486911</v>
      </c>
      <c r="DD125" s="48">
        <f>(AS125*Baseline!B$7 + AX125*Baseline!B$11 + BC125*Baseline!B$16 + BH125*Baseline!B$18)</f>
        <v>114475.15303591931</v>
      </c>
      <c r="DE125" s="48">
        <f>(AT125*Baseline!B$7 + AY125*Baseline!B$11 + BD125*Baseline!B$16 + BI125*Baseline!B$18)</f>
        <v>1259695.0780589366</v>
      </c>
      <c r="DF125" s="48">
        <f t="shared" si="16"/>
        <v>1471995.5679307424</v>
      </c>
      <c r="DG125" s="48"/>
      <c r="DH125" s="48">
        <f t="shared" si="50"/>
        <v>2.5639898711417371E-2</v>
      </c>
      <c r="DI125" s="48">
        <f t="shared" si="51"/>
        <v>4.0817731302648763E-2</v>
      </c>
      <c r="DJ125" s="48">
        <f t="shared" si="52"/>
        <v>7.7768680510935745E-2</v>
      </c>
      <c r="DK125" s="48">
        <f t="shared" si="53"/>
        <v>0.8557736894749981</v>
      </c>
      <c r="DL125" s="48">
        <f t="shared" si="17"/>
        <v>1</v>
      </c>
      <c r="DM125" s="48"/>
      <c r="DN125" s="48">
        <f>DH125 / (Baseline!B$7/Baseline!B$17)</f>
        <v>2.7368905456357853</v>
      </c>
      <c r="DO125" s="48">
        <f>DI125 / (Baseline!B$11/Baseline!B$17)</f>
        <v>0.98535957008667352</v>
      </c>
      <c r="DP125" s="48">
        <f>DJ125 / (Baseline!B$16/Baseline!B$17)</f>
        <v>1.2017611360884695</v>
      </c>
      <c r="DQ125" s="48">
        <f>DK125 / (Baseline!B$18/Baseline!B$17)</f>
        <v>0.96752770549856026</v>
      </c>
      <c r="DR125" s="71"/>
      <c r="DS125" s="48">
        <f>(AU125*Baseline!B$34)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2.3294510904088805E-2</v>
      </c>
      <c r="DT125" s="48">
        <f>(AZ125*Baseline!B$34) + (Baseline!D$88*(1-Baseline!D$89)*Baseline!B$35) + (Baseline!D$88*Baseline!D$89*((1-Baseline!D$90)*Baseline!B$40 + Baseline!D$90*Baseline!B$41))</f>
        <v>1.0024357979282363E-2</v>
      </c>
      <c r="DU125" s="48">
        <f>(BE125*Baseline!B$34) + (Baseline!F$88*(1-Baseline!F$89)*Baseline!B$35) + (Baseline!F$88*Baseline!F$89*((1-Baseline!F$90)*Baseline!B$40 + Baseline!F$90*Baseline!B$41))</f>
        <v>1.2909184487484078E-2</v>
      </c>
      <c r="DV125" s="48">
        <f>(BJ125*Baseline!B$34) + (Baseline!H$88*(1-Baseline!H$89)*Baseline!B$35) + (Baseline!H$88*Baseline!H$89*((1-Baseline!H$90)*Baseline!B$40 + Baseline!H$90*Baseline!B$41))</f>
        <v>9.3049101009168335E-3</v>
      </c>
      <c r="DW125" s="48">
        <f>( DS125*Baseline!B$7 + DT125*Baseline!B$11 + DU125*Baseline!B$16 + DV125*Baseline!B$18 ) / Baseline!B$17</f>
        <v>9.6990115984090849E-3</v>
      </c>
    </row>
    <row r="126" spans="1:127">
      <c r="A126" s="7" t="s">
        <v>351</v>
      </c>
      <c r="B126" s="1">
        <f>MIN( MAX( NORMINV( MCrands!B126, (B$5+B$4)/2, (B$5-B$4)/3.29 ), 0 ), 1 )</f>
        <v>0.52909126283397367</v>
      </c>
      <c r="C126" s="1">
        <f>MAX( NORMINV( MCrands!C126, (C$5+C$4)/2, (C$5-C$4)/3.29 ), 0 )</f>
        <v>2.6558353324717818</v>
      </c>
      <c r="D126" s="40"/>
      <c r="E126" s="40">
        <f>Baseline!B$33 * (C126 * Baseline!B$66*Baseline!B$66/Baseline!B$73 + Baseline!B$52*Baseline!B$52/Baseline!B$74 + Baseline!B$53*Baseline!B$53/Baseline!B$75 + Baseline!B$54*Baseline!B$54/Baseline!B$76)</f>
        <v>2.2232648585647368E-5</v>
      </c>
      <c r="F126" s="40">
        <f>Baseline!B$33 * (C126 * Baseline!B$66*Baseline!B$57/Baseline!B$73 + Baseline!B$52*Baseline!B$67/Baseline!B$74 + Baseline!B$53*Baseline!B$55/Baseline!B$75 + Baseline!B$54*Baseline!B$56/Baseline!B$76)</f>
        <v>3.9578035129930037E-8</v>
      </c>
      <c r="G126" s="1">
        <f>Baseline!B$33 * (C126 * Baseline!B$66*Baseline!B$58/Baseline!B$73 + Baseline!B$52*Baseline!B$59/Baseline!B$74 + Baseline!B$53*Baseline!B$68/Baseline!B$75 + Baseline!B$54*Baseline!B$60/Baseline!B$76)</f>
        <v>1.0895037890306248E-7</v>
      </c>
      <c r="H126" s="40">
        <f>Baseline!B$33 * (C126 * Baseline!B$66*Baseline!B$61/Baseline!B$73 + Baseline!B$52*Baseline!B$62/Baseline!B$74 + Baseline!B$53*Baseline!B$63/Baseline!B$75 + Baseline!B$54*Baseline!B$69/Baseline!B$76)</f>
        <v>1.7844728884601233E-9</v>
      </c>
      <c r="I126" s="40">
        <f>Baseline!B$33 * (C126 * Baseline!B$57*Baseline!B$66/Baseline!B$73 + Baseline!B$67*Baseline!B$52/Baseline!B$74 + Baseline!B$55*Baseline!B$53/Baseline!B$75 + Baseline!B$56*Baseline!B$54/Baseline!B$76)</f>
        <v>3.9578035129930037E-8</v>
      </c>
      <c r="J126" s="1">
        <f>Baseline!B$33 * (C126 * Baseline!B$57*Baseline!B$57/Baseline!B$73 + Baseline!B$67*Baseline!B$67/Baseline!B$74 + Baseline!B$55*Baseline!B$55/Baseline!B$75 + Baseline!B$56*Baseline!B$56/Baseline!B$76)</f>
        <v>1.7949606425543099E-6</v>
      </c>
      <c r="K126" s="40">
        <f>Baseline!B$33 * (C126 * Baseline!B$57*Baseline!B$58/Baseline!B$73 + Baseline!B$67*Baseline!B$59/Baseline!B$74 + Baseline!B$55*Baseline!B$68/Baseline!B$75 + Baseline!B$56*Baseline!B$60/Baseline!B$76)</f>
        <v>1.3929335656577832E-8</v>
      </c>
      <c r="L126" s="1">
        <f>Baseline!B$33 * (C126 * Baseline!B$57*Baseline!B$61/Baseline!B$73 + Baseline!B$67*Baseline!B$62/Baseline!B$74 + Baseline!B$55*Baseline!B$63/Baseline!B$75 + Baseline!B$56*Baseline!B$69/Baseline!B$76)</f>
        <v>1.4629432684911414E-8</v>
      </c>
      <c r="M126" s="40">
        <f>Baseline!B$33 * (C126 * Baseline!B$58*Baseline!B$66/Baseline!B$73 + Baseline!B$59*Baseline!B$52/Baseline!B$74 + Baseline!B$68*Baseline!B$53/Baseline!B$75 + Baseline!B$60*Baseline!B$54/Baseline!B$76)</f>
        <v>1.0895037890306246E-7</v>
      </c>
      <c r="N126" s="1">
        <f>Baseline!B$33 * (C126 * Baseline!B$58*Baseline!B$57/Baseline!B$73 + Baseline!B$59*Baseline!B$67/Baseline!B$74 + Baseline!B$68*Baseline!B$55/Baseline!B$75 + Baseline!B$60*Baseline!B$56/Baseline!B$76)</f>
        <v>1.3929335656577832E-8</v>
      </c>
      <c r="O126" s="1">
        <f>Baseline!B$33 * (C126 * Baseline!B$58*Baseline!B$58/Baseline!B$73 + Baseline!B$59*Baseline!B$59/Baseline!B$74 + Baseline!B$68*Baseline!B$68/Baseline!B$75 + Baseline!B$60*Baseline!B$60/Baseline!B$76)</f>
        <v>1.3250171019169145E-6</v>
      </c>
      <c r="P126" s="40">
        <f>Baseline!B$33 * (C126 * Baseline!B$58*Baseline!B$61/Baseline!B$73 + Baseline!B$59*Baseline!B$62/Baseline!B$74 + Baseline!B$68*Baseline!B$63/Baseline!B$75 + Baseline!B$60*Baseline!B$69/Baseline!B$76)</f>
        <v>1.6490046786091102E-9</v>
      </c>
      <c r="Q126" s="40">
        <f>Baseline!B$33 * (C126 * Baseline!B$61*Baseline!B$66/Baseline!B$73 + Baseline!B$62*Baseline!B$52/Baseline!B$74 + Baseline!B$63*Baseline!B$53/Baseline!B$75 + Baseline!B$69*Baseline!B$54/Baseline!B$76)</f>
        <v>1.7844728884601233E-9</v>
      </c>
      <c r="R126" s="40">
        <f>Baseline!B$33 * (C126 * Baseline!B$61*Baseline!B$57/Baseline!B$73 + Baseline!B$62*Baseline!B$67/Baseline!B$74 + Baseline!B$63*Baseline!B$55/Baseline!B$75 + Baseline!B$69*Baseline!B$56/Baseline!B$76)</f>
        <v>1.4629432684911414E-8</v>
      </c>
      <c r="S126" s="40">
        <f>Baseline!B$33 * (C126 * Baseline!B$61*Baseline!B$58/Baseline!B$73 + Baseline!B$62*Baseline!B$59/Baseline!B$74 + Baseline!B$63*Baseline!B$68/Baseline!B$75 + Baseline!B$69*Baseline!B$60/Baseline!B$76)</f>
        <v>1.6490046786091102E-9</v>
      </c>
      <c r="T126" s="40">
        <f>Baseline!B$33 * (C126 * Baseline!B$61*Baseline!B$61/Baseline!B$73 + Baseline!B$62*Baseline!B$62/Baseline!B$74 + Baseline!B$63*Baseline!B$63/Baseline!B$75 + Baseline!B$69*Baseline!B$69/Baseline!B$76)</f>
        <v>9.8551806431623087E-8</v>
      </c>
      <c r="U126" s="40"/>
      <c r="V126" s="40">
        <f>E126 * ( Baseline!B$87 * Baseline!B$7 )</f>
        <v>0.23075265967043404</v>
      </c>
      <c r="W126" s="40">
        <f>F126 * ( Baseline!D$87 * Baseline!B$11 )</f>
        <v>7.3008001210395524E-4</v>
      </c>
      <c r="X126" s="40">
        <f>G126 * ( Baseline!F$87 * Baseline!B$16 )</f>
        <v>3.7843663438946974E-3</v>
      </c>
      <c r="Y126" s="40">
        <f>H126 * ( Baseline!H$87 * Baseline!B$18 )</f>
        <v>6.2755176723813908E-4</v>
      </c>
      <c r="Z126" s="48">
        <f t="shared" si="0"/>
        <v>0.23589465779367083</v>
      </c>
      <c r="AA126" s="40">
        <f>I126 * ( Baseline!B$87 * Baseline!B$7 )</f>
        <v>4.1078042661354383E-4</v>
      </c>
      <c r="AB126" s="1">
        <f>J126 * ( Baseline!D$87 * Baseline!B$11 )</f>
        <v>3.3110913246200115E-2</v>
      </c>
      <c r="AC126" s="1">
        <f>K126 * ( Baseline!F$87 * Baseline!B$16 )</f>
        <v>4.8383226916968308E-4</v>
      </c>
      <c r="AD126" s="1">
        <f>L126 * ( Baseline!F$87 * Baseline!B$16 )</f>
        <v>5.0814997837052582E-4</v>
      </c>
      <c r="AE126" s="48">
        <f t="shared" si="1"/>
        <v>3.4513675920353863E-2</v>
      </c>
      <c r="AF126" s="48">
        <f>M126 * ( Baseline!B$87 * Baseline!B$7 )</f>
        <v>1.1307959826348853E-3</v>
      </c>
      <c r="AG126" s="48">
        <f>N126 * ( Baseline!D$87 * Baseline!B$11 )</f>
        <v>2.569488230370464E-4</v>
      </c>
      <c r="AH126" s="48">
        <f>O126 * ( Baseline!F$87 * Baseline!B$16 )</f>
        <v>4.6024164175149214E-2</v>
      </c>
      <c r="AI126" s="48">
        <f>P126 * ( Baseline!H$87 * Baseline!B$18 )</f>
        <v>5.7991119222780606E-4</v>
      </c>
      <c r="AJ126" s="48">
        <f t="shared" si="2"/>
        <v>4.7991820173048955E-2</v>
      </c>
      <c r="AK126" s="48">
        <f>Q126 * ( Baseline!B$87 * Baseline!B$7 )</f>
        <v>1.8521044109327618E-5</v>
      </c>
      <c r="AL126" s="48">
        <f>R126 * ( Baseline!D$87 * Baseline!B$11 )</f>
        <v>2.6986322985996609E-4</v>
      </c>
      <c r="AM126" s="48">
        <f>S126 * ( Baseline!F$87 * Baseline!B$16 )</f>
        <v>5.7277798108490985E-5</v>
      </c>
      <c r="AN126" s="48">
        <f>T126 * ( Baseline!H$87 * Baseline!B$18 )</f>
        <v>3.4658055435095578E-2</v>
      </c>
      <c r="AO126" s="48">
        <f t="shared" si="3"/>
        <v>3.5003717507173362E-2</v>
      </c>
      <c r="AP126" s="48"/>
      <c r="AQ126" s="48">
        <f>V126 * ( (1-Baseline!B$88-Baseline!B$87) + (1-B126)*Baseline!B$88 )</f>
        <v>0.11715515041796475</v>
      </c>
      <c r="AR126" s="48">
        <f>W126 * ( (1-Baseline!B$88-Baseline!B$87) + (1-B126)*Baseline!B$88 )</f>
        <v>3.7066802938413781E-4</v>
      </c>
      <c r="AS126" s="48">
        <f>X126 * ( (1-Baseline!B$88-Baseline!B$87) + (1-B126)*Baseline!B$88 )</f>
        <v>1.9213560046886572E-3</v>
      </c>
      <c r="AT126" s="48">
        <f>Y126 * ( (1-Baseline!B$88-Baseline!B$87) + (1-B126)*Baseline!B$88 )</f>
        <v>3.1861353966991307E-4</v>
      </c>
      <c r="AU126" s="48">
        <f t="shared" si="4"/>
        <v>0.11976578799170745</v>
      </c>
      <c r="AV126" s="48">
        <f>AA126 * ( (1-Baseline!D$88-Baseline!D$87) + (1-B126)*Baseline!D$88 )</f>
        <v>3.0987858776631639E-4</v>
      </c>
      <c r="AW126" s="48">
        <f>AB126 * ( (1-Baseline!D$88-Baseline!D$87) + (1-B126)*Baseline!D$88 )</f>
        <v>2.4977731098269462E-2</v>
      </c>
      <c r="AX126" s="48">
        <f>AC126 * ( (1-Baseline!D$88-Baseline!D$87) + (1-B126)*Baseline!D$88 )</f>
        <v>3.6498637854311616E-4</v>
      </c>
      <c r="AY126" s="48">
        <f>AD126 * ( (1-Baseline!D$88-Baseline!D$87) + (1-B126)*Baseline!D$88 )</f>
        <v>3.8333081974980106E-4</v>
      </c>
      <c r="AZ126" s="48">
        <f t="shared" si="5"/>
        <v>2.6035926884328695E-2</v>
      </c>
      <c r="BA126" s="48">
        <f>AF126 * ( (1-Baseline!F$88-Baseline!F$87) + (1-Baseline!B$36)*Baseline!F$88 )</f>
        <v>8.1375697457550787E-4</v>
      </c>
      <c r="BB126" s="48">
        <f>AG126 * ( (1-Baseline!F$88-Baseline!F$87) + (1-Baseline!B$36)*Baseline!F$88 )</f>
        <v>1.8490859541979578E-4</v>
      </c>
      <c r="BC126" s="48">
        <f>AH126 * ( (1-Baseline!F$88-Baseline!F$87) + (1-Baseline!B$36)*Baseline!F$88 )</f>
        <v>3.312046131369098E-2</v>
      </c>
      <c r="BD126" s="48">
        <f>AI126 * ( (1-Baseline!F$88-Baseline!F$87) + (1-Baseline!B$36)*Baseline!F$88 )</f>
        <v>4.1732265108528055E-4</v>
      </c>
      <c r="BE126" s="48">
        <f t="shared" si="6"/>
        <v>3.4536449534771564E-2</v>
      </c>
      <c r="BF126" s="48">
        <f>AK126 * ( (1-Baseline!H$88-Baseline!H$87) + (1-Baseline!B$36)*Baseline!H$88 )</f>
        <v>1.4674593668702457E-5</v>
      </c>
      <c r="BG126" s="48">
        <f>AL126 * ( (1-Baseline!H$88-Baseline!H$87) + (1-Baseline!B$36)*Baseline!H$88 )</f>
        <v>2.1381803428264831E-4</v>
      </c>
      <c r="BH126" s="48">
        <f>AM126 * ( (1-Baseline!H$88-Baseline!H$87) + (1-Baseline!B$36)*Baseline!H$88 )</f>
        <v>4.5382344997319572E-5</v>
      </c>
      <c r="BI126" s="48">
        <f>AN126 * ( (1-Baseline!H$88-Baseline!H$87) + (1-Baseline!B$36)*Baseline!H$88 )</f>
        <v>2.7460270482334924E-2</v>
      </c>
      <c r="BJ126" s="48">
        <f t="shared" si="7"/>
        <v>2.7734145455283594E-2</v>
      </c>
      <c r="BK126" s="48"/>
      <c r="BL126" s="48">
        <f t="shared" si="18"/>
        <v>0.97820214255240012</v>
      </c>
      <c r="BM126" s="48">
        <f t="shared" si="19"/>
        <v>3.0949408474630733E-3</v>
      </c>
      <c r="BN126" s="48">
        <f t="shared" si="20"/>
        <v>1.604261147450298E-2</v>
      </c>
      <c r="BO126" s="48">
        <f t="shared" si="21"/>
        <v>2.6603051256338228E-3</v>
      </c>
      <c r="BP126" s="48">
        <f t="shared" si="8"/>
        <v>1</v>
      </c>
      <c r="BQ126" s="48">
        <f t="shared" si="22"/>
        <v>1.1901961053394864E-2</v>
      </c>
      <c r="BR126" s="48">
        <f t="shared" si="23"/>
        <v>0.95935632363846546</v>
      </c>
      <c r="BS126" s="48">
        <f t="shared" si="24"/>
        <v>1.4018566735290897E-2</v>
      </c>
      <c r="BT126" s="48">
        <f t="shared" si="25"/>
        <v>1.4723148572848854E-2</v>
      </c>
      <c r="BU126" s="48">
        <f t="shared" si="9"/>
        <v>1.0000000000000002</v>
      </c>
      <c r="BV126" s="48">
        <f t="shared" si="26"/>
        <v>2.3562264955933325E-2</v>
      </c>
      <c r="BW126" s="48">
        <f t="shared" si="27"/>
        <v>5.3540128736634714E-3</v>
      </c>
      <c r="BX126" s="48">
        <f t="shared" si="28"/>
        <v>0.95900017980554264</v>
      </c>
      <c r="BY126" s="48">
        <f t="shared" si="29"/>
        <v>1.2083542364860547E-2</v>
      </c>
      <c r="BZ126" s="48">
        <f t="shared" si="10"/>
        <v>1</v>
      </c>
      <c r="CA126" s="48">
        <f t="shared" si="30"/>
        <v>5.2911648899954913E-4</v>
      </c>
      <c r="CB126" s="48">
        <f t="shared" si="31"/>
        <v>7.7095591291028625E-3</v>
      </c>
      <c r="CC126" s="48">
        <f t="shared" si="32"/>
        <v>1.6363347149271491E-3</v>
      </c>
      <c r="CD126" s="48">
        <f t="shared" si="33"/>
        <v>0.99012498966697049</v>
      </c>
      <c r="CE126" s="48">
        <f t="shared" si="11"/>
        <v>1</v>
      </c>
      <c r="CF126" s="48"/>
      <c r="CG126" s="48">
        <f t="shared" si="34"/>
        <v>0.97820214255240012</v>
      </c>
      <c r="CH126" s="48">
        <f t="shared" si="35"/>
        <v>3.0949408474630733E-3</v>
      </c>
      <c r="CI126" s="48">
        <f t="shared" si="36"/>
        <v>1.604261147450298E-2</v>
      </c>
      <c r="CJ126" s="48">
        <f t="shared" si="37"/>
        <v>2.6603051256338228E-3</v>
      </c>
      <c r="CK126" s="48">
        <f t="shared" si="12"/>
        <v>1</v>
      </c>
      <c r="CL126" s="48">
        <f t="shared" si="38"/>
        <v>1.1901961053394864E-2</v>
      </c>
      <c r="CM126" s="48">
        <f t="shared" si="39"/>
        <v>0.95935632363846546</v>
      </c>
      <c r="CN126" s="48">
        <f t="shared" si="40"/>
        <v>1.4018566735290897E-2</v>
      </c>
      <c r="CO126" s="48">
        <f t="shared" si="41"/>
        <v>1.4723148572848854E-2</v>
      </c>
      <c r="CP126" s="48">
        <f t="shared" si="13"/>
        <v>1.0000000000000002</v>
      </c>
      <c r="CQ126" s="48">
        <f t="shared" si="42"/>
        <v>2.3562264955933325E-2</v>
      </c>
      <c r="CR126" s="48">
        <f t="shared" si="43"/>
        <v>5.3540128736634714E-3</v>
      </c>
      <c r="CS126" s="48">
        <f t="shared" si="44"/>
        <v>0.95900017980554264</v>
      </c>
      <c r="CT126" s="48">
        <f t="shared" si="45"/>
        <v>1.2083542364860547E-2</v>
      </c>
      <c r="CU126" s="48">
        <f t="shared" si="14"/>
        <v>1</v>
      </c>
      <c r="CV126" s="48">
        <f t="shared" si="46"/>
        <v>5.2911648899954913E-4</v>
      </c>
      <c r="CW126" s="48">
        <f t="shared" si="47"/>
        <v>7.7095591291028625E-3</v>
      </c>
      <c r="CX126" s="48">
        <f t="shared" si="48"/>
        <v>1.6363347149271491E-3</v>
      </c>
      <c r="CY126" s="48">
        <f t="shared" si="49"/>
        <v>0.99012498966697049</v>
      </c>
      <c r="CZ126" s="48">
        <f t="shared" si="15"/>
        <v>1</v>
      </c>
      <c r="DA126" s="48"/>
      <c r="DB126" s="48">
        <f>(AQ126*Baseline!B$7 + AV126*Baseline!B$11 + BA126*Baseline!B$16 + BF126*Baseline!B$18)</f>
        <v>60883.00141483295</v>
      </c>
      <c r="DC126" s="48">
        <f>(AR126*Baseline!B$7 + AW126*Baseline!B$11 + BB126*Baseline!B$16 + BG126*Baseline!B$18)</f>
        <v>64156.248324577362</v>
      </c>
      <c r="DD126" s="48">
        <f>(AS126*Baseline!B$7 + AX126*Baseline!B$11 + BC126*Baseline!B$16 + BH126*Baseline!B$18)</f>
        <v>114752.5235582593</v>
      </c>
      <c r="DE126" s="48">
        <f>(AT126*Baseline!B$7 + AY126*Baseline!B$11 + BD126*Baseline!B$16 + BI126*Baseline!B$18)</f>
        <v>1259802.9043488267</v>
      </c>
      <c r="DF126" s="48">
        <f t="shared" si="16"/>
        <v>1499594.6776464963</v>
      </c>
      <c r="DG126" s="48"/>
      <c r="DH126" s="48">
        <f t="shared" si="50"/>
        <v>4.0599638237169756E-2</v>
      </c>
      <c r="DI126" s="48">
        <f t="shared" si="51"/>
        <v>4.278239265643826E-2</v>
      </c>
      <c r="DJ126" s="48">
        <f t="shared" si="52"/>
        <v>7.652235985416736E-2</v>
      </c>
      <c r="DK126" s="48">
        <f t="shared" si="53"/>
        <v>0.8400956092522246</v>
      </c>
      <c r="DL126" s="48">
        <f t="shared" si="17"/>
        <v>1</v>
      </c>
      <c r="DM126" s="48"/>
      <c r="DN126" s="48">
        <f>DH126 / (Baseline!B$7/Baseline!B$17)</f>
        <v>4.3337443450220441</v>
      </c>
      <c r="DO126" s="48">
        <f>DI126 / (Baseline!B$11/Baseline!B$17)</f>
        <v>1.0327874355057958</v>
      </c>
      <c r="DP126" s="48">
        <f>DJ126 / (Baseline!B$16/Baseline!B$17)</f>
        <v>1.1825017154763648</v>
      </c>
      <c r="DQ126" s="48">
        <f>DK126 / (Baseline!B$18/Baseline!B$17)</f>
        <v>0.94980225171197763</v>
      </c>
      <c r="DR126" s="71"/>
      <c r="DS126" s="48">
        <f>(AU126*Baseline!B$34)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3.0494399448756117E-2</v>
      </c>
      <c r="DT126" s="48">
        <f>(AZ126*Baseline!B$34) + (Baseline!D$88*(1-Baseline!D$89)*Baseline!B$35) + (Baseline!D$88*Baseline!D$89*((1-Baseline!D$90)*Baseline!B$40 + Baseline!D$90*Baseline!B$41))</f>
        <v>1.0318957032649307E-2</v>
      </c>
      <c r="DU126" s="48">
        <f>(BE126*Baseline!B$34) + (Baseline!F$88*(1-Baseline!F$89)*Baseline!B$35) + (Baseline!F$88*Baseline!F$89*((1-Baseline!F$90)*Baseline!B$40 + Baseline!F$90*Baseline!B$41))</f>
        <v>1.2911107430215738E-2</v>
      </c>
      <c r="DV126" s="48">
        <f>(BJ126*Baseline!B$34) + (Baseline!H$88*(1-Baseline!H$89)*Baseline!B$35) + (Baseline!H$88*Baseline!H$89*((1-Baseline!H$90)*Baseline!B$40 + Baseline!H$90*Baseline!B$41))</f>
        <v>9.3051218182925409E-3</v>
      </c>
      <c r="DW126" s="48">
        <f>( DS126*Baseline!B$7 + DT126*Baseline!B$11 + DU126*Baseline!B$16 + DV126*Baseline!B$18 ) / Baseline!B$17</f>
        <v>9.7789772479474155E-3</v>
      </c>
    </row>
    <row r="127" spans="1:127">
      <c r="A127" s="7" t="s">
        <v>353</v>
      </c>
      <c r="B127" s="1">
        <f>MIN( MAX( NORMINV( MCrands!B127, (B$5+B$4)/2, (B$5-B$4)/3.29 ), 0 ), 1 )</f>
        <v>0.3975581044488688</v>
      </c>
      <c r="C127" s="1">
        <f>MAX( NORMINV( MCrands!C127, (C$5+C$4)/2, (C$5-C$4)/3.29 ), 0 )</f>
        <v>2.7094615879917106</v>
      </c>
      <c r="D127" s="40"/>
      <c r="E127" s="40">
        <f>Baseline!B$33 * (C127 * Baseline!B$66*Baseline!B$66/Baseline!B$73 + Baseline!B$52*Baseline!B$52/Baseline!B$74 + Baseline!B$53*Baseline!B$53/Baseline!B$75 + Baseline!B$54*Baseline!B$54/Baseline!B$76)</f>
        <v>2.2681395383388077E-5</v>
      </c>
      <c r="F127" s="40">
        <f>Baseline!B$33 * (C127 * Baseline!B$66*Baseline!B$57/Baseline!B$73 + Baseline!B$52*Baseline!B$67/Baseline!B$74 + Baseline!B$53*Baseline!B$55/Baseline!B$75 + Baseline!B$54*Baseline!B$56/Baseline!B$76)</f>
        <v>3.9638048075131064E-8</v>
      </c>
      <c r="G127" s="1">
        <f>Baseline!B$33 * (C127 * Baseline!B$66*Baseline!B$58/Baseline!B$73 + Baseline!B$52*Baseline!B$59/Baseline!B$74 + Baseline!B$53*Baseline!B$68/Baseline!B$75 + Baseline!B$54*Baseline!B$60/Baseline!B$76)</f>
        <v>1.0909791072668168E-7</v>
      </c>
      <c r="H127" s="40">
        <f>Baseline!B$33 * (C127 * Baseline!B$66*Baseline!B$61/Baseline!B$73 + Baseline!B$52*Baseline!B$62/Baseline!B$74 + Baseline!B$53*Baseline!B$63/Baseline!B$75 + Baseline!B$54*Baseline!B$69/Baseline!B$76)</f>
        <v>1.7992260708220435E-9</v>
      </c>
      <c r="I127" s="40">
        <f>Baseline!B$33 * (C127 * Baseline!B$57*Baseline!B$66/Baseline!B$73 + Baseline!B$67*Baseline!B$52/Baseline!B$74 + Baseline!B$55*Baseline!B$53/Baseline!B$75 + Baseline!B$56*Baseline!B$54/Baseline!B$76)</f>
        <v>3.9638048075131064E-8</v>
      </c>
      <c r="J127" s="1">
        <f>Baseline!B$33 * (C127 * Baseline!B$57*Baseline!B$57/Baseline!B$73 + Baseline!B$67*Baseline!B$67/Baseline!B$74 + Baseline!B$55*Baseline!B$55/Baseline!B$75 + Baseline!B$56*Baseline!B$56/Baseline!B$76)</f>
        <v>1.7949606505801133E-6</v>
      </c>
      <c r="K127" s="40">
        <f>Baseline!B$33 * (C127 * Baseline!B$57*Baseline!B$58/Baseline!B$73 + Baseline!B$67*Baseline!B$59/Baseline!B$74 + Baseline!B$55*Baseline!B$68/Baseline!B$75 + Baseline!B$56*Baseline!B$60/Baseline!B$76)</f>
        <v>1.3929355386677948E-8</v>
      </c>
      <c r="L127" s="1">
        <f>Baseline!B$33 * (C127 * Baseline!B$57*Baseline!B$61/Baseline!B$73 + Baseline!B$67*Baseline!B$62/Baseline!B$74 + Baseline!B$55*Baseline!B$63/Baseline!B$75 + Baseline!B$56*Baseline!B$69/Baseline!B$76)</f>
        <v>1.4629434657921424E-8</v>
      </c>
      <c r="M127" s="40">
        <f>Baseline!B$33 * (C127 * Baseline!B$58*Baseline!B$66/Baseline!B$73 + Baseline!B$59*Baseline!B$52/Baseline!B$74 + Baseline!B$68*Baseline!B$53/Baseline!B$75 + Baseline!B$60*Baseline!B$54/Baseline!B$76)</f>
        <v>1.0909791072668168E-7</v>
      </c>
      <c r="N127" s="1">
        <f>Baseline!B$33 * (C127 * Baseline!B$58*Baseline!B$57/Baseline!B$73 + Baseline!B$59*Baseline!B$67/Baseline!B$74 + Baseline!B$68*Baseline!B$55/Baseline!B$75 + Baseline!B$60*Baseline!B$56/Baseline!B$76)</f>
        <v>1.3929355386677948E-8</v>
      </c>
      <c r="O127" s="1">
        <f>Baseline!B$33 * (C127 * Baseline!B$58*Baseline!B$58/Baseline!B$73 + Baseline!B$59*Baseline!B$59/Baseline!B$74 + Baseline!B$68*Baseline!B$68/Baseline!B$75 + Baseline!B$60*Baseline!B$60/Baseline!B$76)</f>
        <v>1.3250171504200775E-6</v>
      </c>
      <c r="P127" s="40">
        <f>Baseline!B$33 * (C127 * Baseline!B$58*Baseline!B$61/Baseline!B$73 + Baseline!B$59*Baseline!B$62/Baseline!B$74 + Baseline!B$68*Baseline!B$63/Baseline!B$75 + Baseline!B$60*Baseline!B$69/Baseline!B$76)</f>
        <v>1.6490095289253888E-9</v>
      </c>
      <c r="Q127" s="40">
        <f>Baseline!B$33 * (C127 * Baseline!B$61*Baseline!B$66/Baseline!B$73 + Baseline!B$62*Baseline!B$52/Baseline!B$74 + Baseline!B$63*Baseline!B$53/Baseline!B$75 + Baseline!B$69*Baseline!B$54/Baseline!B$76)</f>
        <v>1.7992260708220435E-9</v>
      </c>
      <c r="R127" s="40">
        <f>Baseline!B$33 * (C127 * Baseline!B$61*Baseline!B$57/Baseline!B$73 + Baseline!B$62*Baseline!B$67/Baseline!B$74 + Baseline!B$63*Baseline!B$55/Baseline!B$75 + Baseline!B$69*Baseline!B$56/Baseline!B$76)</f>
        <v>1.4629434657921424E-8</v>
      </c>
      <c r="S127" s="40">
        <f>Baseline!B$33 * (C127 * Baseline!B$61*Baseline!B$58/Baseline!B$73 + Baseline!B$62*Baseline!B$59/Baseline!B$74 + Baseline!B$63*Baseline!B$68/Baseline!B$75 + Baseline!B$69*Baseline!B$60/Baseline!B$76)</f>
        <v>1.6490095289253888E-9</v>
      </c>
      <c r="T127" s="40">
        <f>Baseline!B$33 * (C127 * Baseline!B$61*Baseline!B$61/Baseline!B$73 + Baseline!B$62*Baseline!B$62/Baseline!B$74 + Baseline!B$63*Baseline!B$63/Baseline!B$75 + Baseline!B$69*Baseline!B$69/Baseline!B$76)</f>
        <v>9.8551806916654733E-8</v>
      </c>
      <c r="U127" s="40"/>
      <c r="V127" s="40">
        <f>E127 * ( Baseline!B$87 * Baseline!B$7 )</f>
        <v>0.23541020268418486</v>
      </c>
      <c r="W127" s="40">
        <f>F127 * ( Baseline!D$87 * Baseline!B$11 )</f>
        <v>7.3118704664002865E-4</v>
      </c>
      <c r="X127" s="40">
        <f>G127 * ( Baseline!F$87 * Baseline!B$16 )</f>
        <v>3.7894908278439882E-3</v>
      </c>
      <c r="Y127" s="40">
        <f>H127 * ( Baseline!H$87 * Baseline!B$18 )</f>
        <v>6.3274007002686844E-4</v>
      </c>
      <c r="Z127" s="48">
        <f t="shared" si="0"/>
        <v>0.24056362062869574</v>
      </c>
      <c r="AA127" s="40">
        <f>I127 * ( Baseline!B$87 * Baseline!B$7 )</f>
        <v>4.1140330097178533E-4</v>
      </c>
      <c r="AB127" s="1">
        <f>J127 * ( Baseline!D$87 * Baseline!B$11 )</f>
        <v>3.3110913394248861E-2</v>
      </c>
      <c r="AC127" s="1">
        <f>K127 * ( Baseline!F$87 * Baseline!B$16 )</f>
        <v>4.8383295449017116E-4</v>
      </c>
      <c r="AD127" s="1">
        <f>L127 * ( Baseline!F$87 * Baseline!B$16 )</f>
        <v>5.0815004690257456E-4</v>
      </c>
      <c r="AE127" s="48">
        <f t="shared" si="1"/>
        <v>3.4514299696613397E-2</v>
      </c>
      <c r="AF127" s="48">
        <f>M127 * ( Baseline!B$87 * Baseline!B$7 )</f>
        <v>1.1323272154322292E-3</v>
      </c>
      <c r="AG127" s="48">
        <f>N127 * ( Baseline!D$87 * Baseline!B$11 )</f>
        <v>2.5694918699022606E-4</v>
      </c>
      <c r="AH127" s="48">
        <f>O127 * ( Baseline!F$87 * Baseline!B$16 )</f>
        <v>4.6024165859895425E-2</v>
      </c>
      <c r="AI127" s="48">
        <f>P127 * ( Baseline!H$87 * Baseline!B$18 )</f>
        <v>5.7991289795534715E-4</v>
      </c>
      <c r="AJ127" s="48">
        <f t="shared" si="2"/>
        <v>4.7993355160273227E-2</v>
      </c>
      <c r="AK127" s="48">
        <f>Q127 * ( Baseline!B$87 * Baseline!B$7 )</f>
        <v>1.867416738906199E-5</v>
      </c>
      <c r="AL127" s="48">
        <f>R127 * ( Baseline!D$87 * Baseline!B$11 )</f>
        <v>2.6986326625528406E-4</v>
      </c>
      <c r="AM127" s="48">
        <f>S127 * ( Baseline!F$87 * Baseline!B$16 )</f>
        <v>5.7277966583110962E-5</v>
      </c>
      <c r="AN127" s="48">
        <f>T127 * ( Baseline!H$87 * Baseline!B$18 )</f>
        <v>3.4658055605668335E-2</v>
      </c>
      <c r="AO127" s="48">
        <f t="shared" si="3"/>
        <v>3.500387100589579E-2</v>
      </c>
      <c r="AP127" s="48"/>
      <c r="AQ127" s="48">
        <f>V127 * ( (1-Baseline!B$88-Baseline!B$87) + (1-B127)*Baseline!B$88 )</f>
        <v>0.14707800613387012</v>
      </c>
      <c r="AR127" s="48">
        <f>W127 * ( (1-Baseline!B$88-Baseline!B$87) + (1-B127)*Baseline!B$88 )</f>
        <v>4.568261345707311E-4</v>
      </c>
      <c r="AS127" s="48">
        <f>X127 * ( (1-Baseline!B$88-Baseline!B$87) + (1-B127)*Baseline!B$88 )</f>
        <v>2.36757264072194E-3</v>
      </c>
      <c r="AT127" s="48">
        <f>Y127 * ( (1-Baseline!B$88-Baseline!B$87) + (1-B127)*Baseline!B$88 )</f>
        <v>3.9531909339292706E-4</v>
      </c>
      <c r="AU127" s="48">
        <f t="shared" si="4"/>
        <v>0.15029772400255573</v>
      </c>
      <c r="AV127" s="48">
        <f>AA127 * ( (1-Baseline!D$88-Baseline!D$87) + (1-B127)*Baseline!D$88 )</f>
        <v>3.345911653468854E-4</v>
      </c>
      <c r="AW127" s="48">
        <f>AB127 * ( (1-Baseline!D$88-Baseline!D$87) + (1-B127)*Baseline!D$88 )</f>
        <v>2.6928853201013358E-2</v>
      </c>
      <c r="AX127" s="48">
        <f>AC127 * ( (1-Baseline!D$88-Baseline!D$87) + (1-B127)*Baseline!D$88 )</f>
        <v>3.934976498576888E-4</v>
      </c>
      <c r="AY127" s="48">
        <f>AD127 * ( (1-Baseline!D$88-Baseline!D$87) + (1-B127)*Baseline!D$88 )</f>
        <v>4.1327455555799564E-4</v>
      </c>
      <c r="AZ127" s="48">
        <f t="shared" si="5"/>
        <v>2.8070216571775927E-2</v>
      </c>
      <c r="BA127" s="48">
        <f>AF127 * ( (1-Baseline!F$88-Baseline!F$87) + (1-Baseline!B$36)*Baseline!F$88 )</f>
        <v>8.1485889869592596E-4</v>
      </c>
      <c r="BB127" s="48">
        <f>AG127 * ( (1-Baseline!F$88-Baseline!F$87) + (1-Baseline!B$36)*Baseline!F$88 )</f>
        <v>1.8490885733215038E-4</v>
      </c>
      <c r="BC127" s="48">
        <f>AH127 * ( (1-Baseline!F$88-Baseline!F$87) + (1-Baseline!B$36)*Baseline!F$88 )</f>
        <v>3.3120462526088267E-2</v>
      </c>
      <c r="BD127" s="48">
        <f>AI127 * ( (1-Baseline!F$88-Baseline!F$87) + (1-Baseline!B$36)*Baseline!F$88 )</f>
        <v>4.1732387858140239E-4</v>
      </c>
      <c r="BE127" s="48">
        <f t="shared" si="6"/>
        <v>3.4537554160697745E-2</v>
      </c>
      <c r="BF127" s="48">
        <f>AK127 * ( (1-Baseline!H$88-Baseline!H$87) + (1-Baseline!B$36)*Baseline!H$88 )</f>
        <v>1.4795916305701594E-5</v>
      </c>
      <c r="BG127" s="48">
        <f>AL127 * ( (1-Baseline!H$88-Baseline!H$87) + (1-Baseline!B$36)*Baseline!H$88 )</f>
        <v>2.1381806311938665E-4</v>
      </c>
      <c r="BH127" s="48">
        <f>AM127 * ( (1-Baseline!H$88-Baseline!H$87) + (1-Baseline!B$36)*Baseline!H$88 )</f>
        <v>4.5382478483130471E-5</v>
      </c>
      <c r="BI127" s="48">
        <f>AN127 * ( (1-Baseline!H$88-Baseline!H$87) + (1-Baseline!B$36)*Baseline!H$88 )</f>
        <v>2.7460270617483132E-2</v>
      </c>
      <c r="BJ127" s="48">
        <f t="shared" si="7"/>
        <v>2.7734267075391353E-2</v>
      </c>
      <c r="BK127" s="48"/>
      <c r="BL127" s="48">
        <f t="shared" si="18"/>
        <v>0.97857773369455114</v>
      </c>
      <c r="BM127" s="48">
        <f t="shared" si="19"/>
        <v>3.0394747332498731E-3</v>
      </c>
      <c r="BN127" s="48">
        <f t="shared" si="20"/>
        <v>1.5752551520219166E-2</v>
      </c>
      <c r="BO127" s="48">
        <f t="shared" si="21"/>
        <v>2.6302400519797953E-3</v>
      </c>
      <c r="BP127" s="48">
        <f t="shared" si="8"/>
        <v>0.99999999999999989</v>
      </c>
      <c r="BQ127" s="48">
        <f t="shared" si="22"/>
        <v>1.191979279858177E-2</v>
      </c>
      <c r="BR127" s="48">
        <f t="shared" si="23"/>
        <v>0.95933898949998864</v>
      </c>
      <c r="BS127" s="48">
        <f t="shared" si="24"/>
        <v>1.4018333234141955E-2</v>
      </c>
      <c r="BT127" s="48">
        <f t="shared" si="25"/>
        <v>1.4722884467287485E-2</v>
      </c>
      <c r="BU127" s="48">
        <f t="shared" si="9"/>
        <v>0.99999999999999989</v>
      </c>
      <c r="BV127" s="48">
        <f t="shared" si="26"/>
        <v>2.3593416456316425E-2</v>
      </c>
      <c r="BW127" s="48">
        <f t="shared" si="27"/>
        <v>5.3538492179208428E-3</v>
      </c>
      <c r="BX127" s="48">
        <f t="shared" si="28"/>
        <v>0.95896954289189162</v>
      </c>
      <c r="BY127" s="48">
        <f t="shared" si="29"/>
        <v>1.2083191433871108E-2</v>
      </c>
      <c r="BZ127" s="48">
        <f t="shared" si="10"/>
        <v>1</v>
      </c>
      <c r="CA127" s="48">
        <f t="shared" si="30"/>
        <v>5.334886357545042E-4</v>
      </c>
      <c r="CB127" s="48">
        <f t="shared" si="31"/>
        <v>7.7095263609510594E-3</v>
      </c>
      <c r="CC127" s="48">
        <f t="shared" si="32"/>
        <v>1.6363323523122197E-3</v>
      </c>
      <c r="CD127" s="48">
        <f t="shared" si="33"/>
        <v>0.99012065265098226</v>
      </c>
      <c r="CE127" s="48">
        <f t="shared" si="11"/>
        <v>1</v>
      </c>
      <c r="CF127" s="48"/>
      <c r="CG127" s="48">
        <f t="shared" si="34"/>
        <v>0.97857773369455114</v>
      </c>
      <c r="CH127" s="48">
        <f t="shared" si="35"/>
        <v>3.0394747332498731E-3</v>
      </c>
      <c r="CI127" s="48">
        <f t="shared" si="36"/>
        <v>1.5752551520219166E-2</v>
      </c>
      <c r="CJ127" s="48">
        <f t="shared" si="37"/>
        <v>2.6302400519797953E-3</v>
      </c>
      <c r="CK127" s="48">
        <f t="shared" si="12"/>
        <v>0.99999999999999989</v>
      </c>
      <c r="CL127" s="48">
        <f t="shared" si="38"/>
        <v>1.191979279858177E-2</v>
      </c>
      <c r="CM127" s="48">
        <f t="shared" si="39"/>
        <v>0.95933898949998864</v>
      </c>
      <c r="CN127" s="48">
        <f t="shared" si="40"/>
        <v>1.4018333234141955E-2</v>
      </c>
      <c r="CO127" s="48">
        <f t="shared" si="41"/>
        <v>1.4722884467287485E-2</v>
      </c>
      <c r="CP127" s="48">
        <f t="shared" si="13"/>
        <v>0.99999999999999989</v>
      </c>
      <c r="CQ127" s="48">
        <f t="shared" si="42"/>
        <v>2.3593416456316425E-2</v>
      </c>
      <c r="CR127" s="48">
        <f t="shared" si="43"/>
        <v>5.3538492179208428E-3</v>
      </c>
      <c r="CS127" s="48">
        <f t="shared" si="44"/>
        <v>0.95896954289189162</v>
      </c>
      <c r="CT127" s="48">
        <f t="shared" si="45"/>
        <v>1.2083191433871108E-2</v>
      </c>
      <c r="CU127" s="48">
        <f t="shared" si="14"/>
        <v>1</v>
      </c>
      <c r="CV127" s="48">
        <f t="shared" si="46"/>
        <v>5.334886357545042E-4</v>
      </c>
      <c r="CW127" s="48">
        <f t="shared" si="47"/>
        <v>7.7095263609510594E-3</v>
      </c>
      <c r="CX127" s="48">
        <f t="shared" si="48"/>
        <v>1.6363323523122197E-3</v>
      </c>
      <c r="CY127" s="48">
        <f t="shared" si="49"/>
        <v>0.99012065265098226</v>
      </c>
      <c r="CZ127" s="48">
        <f t="shared" si="15"/>
        <v>1</v>
      </c>
      <c r="DA127" s="48"/>
      <c r="DB127" s="48">
        <f>(AQ127*Baseline!B$7 + AV127*Baseline!B$11 + BA127*Baseline!B$16 + BF127*Baseline!B$18)</f>
        <v>75457.831011864211</v>
      </c>
      <c r="DC127" s="48">
        <f>(AR127*Baseline!B$7 + AW127*Baseline!B$11 + BB127*Baseline!B$16 + BG127*Baseline!B$18)</f>
        <v>68382.323913434622</v>
      </c>
      <c r="DD127" s="48">
        <f>(AS127*Baseline!B$7 + AX127*Baseline!B$11 + BC127*Baseline!B$16 + BH127*Baseline!B$18)</f>
        <v>115030.09276186368</v>
      </c>
      <c r="DE127" s="48">
        <f>(AT127*Baseline!B$7 + AY127*Baseline!B$11 + BD127*Baseline!B$16 + BI127*Baseline!B$18)</f>
        <v>1259904.3328016768</v>
      </c>
      <c r="DF127" s="48">
        <f t="shared" si="16"/>
        <v>1518774.5804888392</v>
      </c>
      <c r="DG127" s="48"/>
      <c r="DH127" s="48">
        <f t="shared" si="50"/>
        <v>4.9683364457928335E-2</v>
      </c>
      <c r="DI127" s="48">
        <f t="shared" si="51"/>
        <v>4.502466975146819E-2</v>
      </c>
      <c r="DJ127" s="48">
        <f t="shared" si="52"/>
        <v>7.5738752965459566E-2</v>
      </c>
      <c r="DK127" s="48">
        <f t="shared" si="53"/>
        <v>0.82955321282514405</v>
      </c>
      <c r="DL127" s="48">
        <f t="shared" si="17"/>
        <v>1.0000000000000002</v>
      </c>
      <c r="DM127" s="48"/>
      <c r="DN127" s="48">
        <f>DH127 / (Baseline!B$7/Baseline!B$17)</f>
        <v>5.3033723725176216</v>
      </c>
      <c r="DO127" s="48">
        <f>DI127 / (Baseline!B$11/Baseline!B$17)</f>
        <v>1.0869170777926642</v>
      </c>
      <c r="DP127" s="48">
        <f>DJ127 / (Baseline!B$16/Baseline!B$17)</f>
        <v>1.1703926209329927</v>
      </c>
      <c r="DQ127" s="48">
        <f>DK127 / (Baseline!B$18/Baseline!B$17)</f>
        <v>0.93788314184566823</v>
      </c>
      <c r="DR127" s="71"/>
      <c r="DS127" s="48">
        <f>(AU127*Baseline!B$34)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3.5074189850383367E-2</v>
      </c>
      <c r="DT127" s="48">
        <f>(AZ127*Baseline!B$34) + (Baseline!D$88*(1-Baseline!D$89)*Baseline!B$35) + (Baseline!D$88*Baseline!D$89*((1-Baseline!D$90)*Baseline!B$40 + Baseline!D$90*Baseline!B$41))</f>
        <v>1.0624100485766393E-2</v>
      </c>
      <c r="DU127" s="48">
        <f>(BE127*Baseline!B$34) + (Baseline!F$88*(1-Baseline!F$89)*Baseline!B$35) + (Baseline!F$88*Baseline!F$89*((1-Baseline!F$90)*Baseline!B$40 + Baseline!F$90*Baseline!B$41))</f>
        <v>1.2911273124104665E-2</v>
      </c>
      <c r="DV127" s="48">
        <f>(BJ127*Baseline!B$34) + (Baseline!H$88*(1-Baseline!H$89)*Baseline!B$35) + (Baseline!H$88*Baseline!H$89*((1-Baseline!H$90)*Baseline!B$40 + Baseline!H$90*Baseline!B$41))</f>
        <v>9.3051400613087046E-3</v>
      </c>
      <c r="DW127" s="48">
        <f>( DS127*Baseline!B$7 + DT127*Baseline!B$11 + DU127*Baseline!B$16 + DV127*Baseline!B$18 ) / Baseline!B$17</f>
        <v>9.8345490908317013E-3</v>
      </c>
    </row>
    <row r="128" spans="1:127">
      <c r="A128" s="7" t="s">
        <v>354</v>
      </c>
      <c r="B128" s="1">
        <f>MIN( MAX( NORMINV( MCrands!B128, (B$5+B$4)/2, (B$5-B$4)/3.29 ), 0 ), 1 )</f>
        <v>0.49395224802801541</v>
      </c>
      <c r="C128" s="1">
        <f>MAX( NORMINV( MCrands!C128, (C$5+C$4)/2, (C$5-C$4)/3.29 ), 0 )</f>
        <v>2.9474533134786576</v>
      </c>
      <c r="D128" s="40"/>
      <c r="E128" s="40">
        <f>Baseline!B$33 * (C128 * Baseline!B$66*Baseline!B$66/Baseline!B$73 + Baseline!B$52*Baseline!B$52/Baseline!B$74 + Baseline!B$53*Baseline!B$53/Baseline!B$75 + Baseline!B$54*Baseline!B$54/Baseline!B$76)</f>
        <v>2.4672920312093278E-5</v>
      </c>
      <c r="F128" s="40">
        <f>Baseline!B$33 * (C128 * Baseline!B$66*Baseline!B$57/Baseline!B$73 + Baseline!B$52*Baseline!B$67/Baseline!B$74 + Baseline!B$53*Baseline!B$55/Baseline!B$75 + Baseline!B$54*Baseline!B$56/Baseline!B$76)</f>
        <v>3.990438373928422E-8</v>
      </c>
      <c r="G128" s="1">
        <f>Baseline!B$33 * (C128 * Baseline!B$66*Baseline!B$58/Baseline!B$73 + Baseline!B$52*Baseline!B$59/Baseline!B$74 + Baseline!B$53*Baseline!B$68/Baseline!B$75 + Baseline!B$54*Baseline!B$60/Baseline!B$76)</f>
        <v>1.0975265256772484E-7</v>
      </c>
      <c r="H128" s="40">
        <f>Baseline!B$33 * (C128 * Baseline!B$66*Baseline!B$61/Baseline!B$73 + Baseline!B$52*Baseline!B$62/Baseline!B$74 + Baseline!B$53*Baseline!B$63/Baseline!B$75 + Baseline!B$54*Baseline!B$69/Baseline!B$76)</f>
        <v>1.8647002549263602E-9</v>
      </c>
      <c r="I128" s="40">
        <f>Baseline!B$33 * (C128 * Baseline!B$57*Baseline!B$66/Baseline!B$73 + Baseline!B$67*Baseline!B$52/Baseline!B$74 + Baseline!B$55*Baseline!B$53/Baseline!B$75 + Baseline!B$56*Baseline!B$54/Baseline!B$76)</f>
        <v>3.990438373928422E-8</v>
      </c>
      <c r="J128" s="1">
        <f>Baseline!B$33 * (C128 * Baseline!B$57*Baseline!B$57/Baseline!B$73 + Baseline!B$67*Baseline!B$67/Baseline!B$74 + Baseline!B$55*Baseline!B$55/Baseline!B$75 + Baseline!B$56*Baseline!B$56/Baseline!B$76)</f>
        <v>1.79496068619839E-6</v>
      </c>
      <c r="K128" s="40">
        <f>Baseline!B$33 * (C128 * Baseline!B$57*Baseline!B$58/Baseline!B$73 + Baseline!B$67*Baseline!B$59/Baseline!B$74 + Baseline!B$55*Baseline!B$68/Baseline!B$75 + Baseline!B$56*Baseline!B$60/Baseline!B$76)</f>
        <v>1.3929442948274877E-8</v>
      </c>
      <c r="L128" s="1">
        <f>Baseline!B$33 * (C128 * Baseline!B$57*Baseline!B$61/Baseline!B$73 + Baseline!B$67*Baseline!B$62/Baseline!B$74 + Baseline!B$55*Baseline!B$63/Baseline!B$75 + Baseline!B$56*Baseline!B$69/Baseline!B$76)</f>
        <v>1.4629443414081118E-8</v>
      </c>
      <c r="M128" s="40">
        <f>Baseline!B$33 * (C128 * Baseline!B$58*Baseline!B$66/Baseline!B$73 + Baseline!B$59*Baseline!B$52/Baseline!B$74 + Baseline!B$68*Baseline!B$53/Baseline!B$75 + Baseline!B$60*Baseline!B$54/Baseline!B$76)</f>
        <v>1.0975265256772484E-7</v>
      </c>
      <c r="N128" s="1">
        <f>Baseline!B$33 * (C128 * Baseline!B$58*Baseline!B$57/Baseline!B$73 + Baseline!B$59*Baseline!B$67/Baseline!B$74 + Baseline!B$68*Baseline!B$55/Baseline!B$75 + Baseline!B$60*Baseline!B$56/Baseline!B$76)</f>
        <v>1.3929442948274877E-8</v>
      </c>
      <c r="O128" s="1">
        <f>Baseline!B$33 * (C128 * Baseline!B$58*Baseline!B$58/Baseline!B$73 + Baseline!B$59*Baseline!B$59/Baseline!B$74 + Baseline!B$68*Baseline!B$68/Baseline!B$75 + Baseline!B$60*Baseline!B$60/Baseline!B$76)</f>
        <v>1.3250173656756699E-6</v>
      </c>
      <c r="P128" s="40">
        <f>Baseline!B$33 * (C128 * Baseline!B$58*Baseline!B$61/Baseline!B$73 + Baseline!B$59*Baseline!B$62/Baseline!B$74 + Baseline!B$68*Baseline!B$63/Baseline!B$75 + Baseline!B$60*Baseline!B$69/Baseline!B$76)</f>
        <v>1.6490310544846341E-9</v>
      </c>
      <c r="Q128" s="40">
        <f>Baseline!B$33 * (C128 * Baseline!B$61*Baseline!B$66/Baseline!B$73 + Baseline!B$62*Baseline!B$52/Baseline!B$74 + Baseline!B$63*Baseline!B$53/Baseline!B$75 + Baseline!B$69*Baseline!B$54/Baseline!B$76)</f>
        <v>1.8647002549263602E-9</v>
      </c>
      <c r="R128" s="40">
        <f>Baseline!B$33 * (C128 * Baseline!B$61*Baseline!B$57/Baseline!B$73 + Baseline!B$62*Baseline!B$67/Baseline!B$74 + Baseline!B$63*Baseline!B$55/Baseline!B$75 + Baseline!B$69*Baseline!B$56/Baseline!B$76)</f>
        <v>1.4629443414081118E-8</v>
      </c>
      <c r="S128" s="40">
        <f>Baseline!B$33 * (C128 * Baseline!B$61*Baseline!B$58/Baseline!B$73 + Baseline!B$62*Baseline!B$59/Baseline!B$74 + Baseline!B$63*Baseline!B$68/Baseline!B$75 + Baseline!B$69*Baseline!B$60/Baseline!B$76)</f>
        <v>1.6490310544846341E-9</v>
      </c>
      <c r="T128" s="40">
        <f>Baseline!B$33 * (C128 * Baseline!B$61*Baseline!B$61/Baseline!B$73 + Baseline!B$62*Baseline!B$62/Baseline!B$74 + Baseline!B$63*Baseline!B$63/Baseline!B$75 + Baseline!B$69*Baseline!B$69/Baseline!B$76)</f>
        <v>9.8551809069210642E-8</v>
      </c>
      <c r="U128" s="40"/>
      <c r="V128" s="40">
        <f>E128 * ( Baseline!B$87 * Baseline!B$7 )</f>
        <v>0.25608023991921613</v>
      </c>
      <c r="W128" s="40">
        <f>F128 * ( Baseline!D$87 * Baseline!B$11 )</f>
        <v>7.3610003295353069E-4</v>
      </c>
      <c r="X128" s="40">
        <f>G128 * ( Baseline!F$87 * Baseline!B$16 )</f>
        <v>3.8122331350496194E-3</v>
      </c>
      <c r="Y128" s="40">
        <f>H128 * ( Baseline!H$87 * Baseline!B$18 )</f>
        <v>6.5576560334197295E-4</v>
      </c>
      <c r="Z128" s="48">
        <f t="shared" si="0"/>
        <v>0.26128433869056128</v>
      </c>
      <c r="AA128" s="40">
        <f>I128 * ( Baseline!B$87 * Baseline!B$7 )</f>
        <v>4.1416759883003093E-4</v>
      </c>
      <c r="AB128" s="1">
        <f>J128 * ( Baseline!D$87 * Baseline!B$11 )</f>
        <v>3.3110914051284815E-2</v>
      </c>
      <c r="AC128" s="1">
        <f>K128 * ( Baseline!F$87 * Baseline!B$16 )</f>
        <v>4.8383599592209431E-4</v>
      </c>
      <c r="AD128" s="1">
        <f>L128 * ( Baseline!F$87 * Baseline!B$16 )</f>
        <v>5.0815035104576686E-4</v>
      </c>
      <c r="AE128" s="48">
        <f t="shared" si="1"/>
        <v>3.4517067997082714E-2</v>
      </c>
      <c r="AF128" s="48">
        <f>M128 * ( Baseline!B$87 * Baseline!B$7 )</f>
        <v>1.139122781000416E-3</v>
      </c>
      <c r="AG128" s="48">
        <f>N128 * ( Baseline!D$87 * Baseline!B$11 )</f>
        <v>2.569508022036023E-4</v>
      </c>
      <c r="AH128" s="48">
        <f>O128 * ( Baseline!F$87 * Baseline!B$16 )</f>
        <v>4.6024173336748901E-2</v>
      </c>
      <c r="AI128" s="48">
        <f>P128 * ( Baseline!H$87 * Baseline!B$18 )</f>
        <v>5.7992046792339344E-4</v>
      </c>
      <c r="AJ128" s="48">
        <f t="shared" si="2"/>
        <v>4.8000167387876311E-2</v>
      </c>
      <c r="AK128" s="48">
        <f>Q128 * ( Baseline!B$87 * Baseline!B$7 )</f>
        <v>1.9353723945880693E-5</v>
      </c>
      <c r="AL128" s="48">
        <f>R128 * ( Baseline!D$87 * Baseline!B$11 )</f>
        <v>2.698634277766217E-4</v>
      </c>
      <c r="AM128" s="48">
        <f>S128 * ( Baseline!F$87 * Baseline!B$16 )</f>
        <v>5.7278714268458747E-5</v>
      </c>
      <c r="AN128" s="48">
        <f>T128 * ( Baseline!H$87 * Baseline!B$18 )</f>
        <v>3.4658056362665134E-2</v>
      </c>
      <c r="AO128" s="48">
        <f t="shared" si="3"/>
        <v>3.5004552228656095E-2</v>
      </c>
      <c r="AP128" s="48"/>
      <c r="AQ128" s="48">
        <f>V128 * ( (1-Baseline!B$88-Baseline!B$87) + (1-B128)*Baseline!B$88 )</f>
        <v>0.1380227677214961</v>
      </c>
      <c r="AR128" s="48">
        <f>W128 * ( (1-Baseline!B$88-Baseline!B$87) + (1-B128)*Baseline!B$88 )</f>
        <v>3.9674503546303062E-4</v>
      </c>
      <c r="AS128" s="48">
        <f>X128 * ( (1-Baseline!B$88-Baseline!B$87) + (1-B128)*Baseline!B$88 )</f>
        <v>2.0547269428720203E-3</v>
      </c>
      <c r="AT128" s="48">
        <f>Y128 * ( (1-Baseline!B$88-Baseline!B$87) + (1-B128)*Baseline!B$88 )</f>
        <v>3.5344618381476299E-4</v>
      </c>
      <c r="AU128" s="48">
        <f t="shared" si="4"/>
        <v>0.14082768588364591</v>
      </c>
      <c r="AV128" s="48">
        <f>AA128 * ( (1-Baseline!D$88-Baseline!D$87) + (1-B128)*Baseline!D$88 )</f>
        <v>3.1895369541883289E-4</v>
      </c>
      <c r="AW128" s="48">
        <f>AB128 * ( (1-Baseline!D$88-Baseline!D$87) + (1-B128)*Baseline!D$88 )</f>
        <v>2.5498972940388533E-2</v>
      </c>
      <c r="AX128" s="48">
        <f>AC128 * ( (1-Baseline!D$88-Baseline!D$87) + (1-B128)*Baseline!D$88 )</f>
        <v>3.7260587093712952E-4</v>
      </c>
      <c r="AY128" s="48">
        <f>AD128 * ( (1-Baseline!D$88-Baseline!D$87) + (1-B128)*Baseline!D$88 )</f>
        <v>3.9133054529680539E-4</v>
      </c>
      <c r="AZ128" s="48">
        <f t="shared" si="5"/>
        <v>2.6581863052041303E-2</v>
      </c>
      <c r="BA128" s="48">
        <f>AF128 * ( (1-Baseline!F$88-Baseline!F$87) + (1-Baseline!B$36)*Baseline!F$88 )</f>
        <v>8.1974920513689146E-4</v>
      </c>
      <c r="BB128" s="48">
        <f>AG128 * ( (1-Baseline!F$88-Baseline!F$87) + (1-Baseline!B$36)*Baseline!F$88 )</f>
        <v>1.8491001969138274E-4</v>
      </c>
      <c r="BC128" s="48">
        <f>AH128 * ( (1-Baseline!F$88-Baseline!F$87) + (1-Baseline!B$36)*Baseline!F$88 )</f>
        <v>3.3120467906671287E-2</v>
      </c>
      <c r="BD128" s="48">
        <f>AI128 * ( (1-Baseline!F$88-Baseline!F$87) + (1-Baseline!B$36)*Baseline!F$88 )</f>
        <v>4.1732932617264751E-4</v>
      </c>
      <c r="BE128" s="48">
        <f t="shared" si="6"/>
        <v>3.4542456457672205E-2</v>
      </c>
      <c r="BF128" s="48">
        <f>AK128 * ( (1-Baseline!H$88-Baseline!H$87) + (1-Baseline!B$36)*Baseline!H$88 )</f>
        <v>1.5334342556800189E-5</v>
      </c>
      <c r="BG128" s="48">
        <f>AL128 * ( (1-Baseline!H$88-Baseline!H$87) + (1-Baseline!B$36)*Baseline!H$88 )</f>
        <v>2.1381819109597287E-4</v>
      </c>
      <c r="BH128" s="48">
        <f>AM128 * ( (1-Baseline!H$88-Baseline!H$87) + (1-Baseline!B$36)*Baseline!H$88 )</f>
        <v>4.5383070889185231E-5</v>
      </c>
      <c r="BI128" s="48">
        <f>AN128 * ( (1-Baseline!H$88-Baseline!H$87) + (1-Baseline!B$36)*Baseline!H$88 )</f>
        <v>2.7460271217266834E-2</v>
      </c>
      <c r="BJ128" s="48">
        <f t="shared" si="7"/>
        <v>2.7734806821808792E-2</v>
      </c>
      <c r="BK128" s="48"/>
      <c r="BL128" s="48">
        <f t="shared" si="18"/>
        <v>0.98008262264234536</v>
      </c>
      <c r="BM128" s="48">
        <f t="shared" si="19"/>
        <v>2.8172374840471897E-3</v>
      </c>
      <c r="BN128" s="48">
        <f t="shared" si="20"/>
        <v>1.4590362186095059E-2</v>
      </c>
      <c r="BO128" s="48">
        <f t="shared" si="21"/>
        <v>2.5097776875122827E-3</v>
      </c>
      <c r="BP128" s="48">
        <f t="shared" si="8"/>
        <v>0.99999999999999989</v>
      </c>
      <c r="BQ128" s="48">
        <f t="shared" si="22"/>
        <v>1.1998921775888821E-2</v>
      </c>
      <c r="BR128" s="48">
        <f t="shared" si="23"/>
        <v>0.95926206866942632</v>
      </c>
      <c r="BS128" s="48">
        <f t="shared" si="24"/>
        <v>1.4017297064831426E-2</v>
      </c>
      <c r="BT128" s="48">
        <f t="shared" si="25"/>
        <v>1.472171248985326E-2</v>
      </c>
      <c r="BU128" s="48">
        <f t="shared" si="9"/>
        <v>0.99999999999999978</v>
      </c>
      <c r="BV128" s="48">
        <f t="shared" si="26"/>
        <v>2.373164184606846E-2</v>
      </c>
      <c r="BW128" s="48">
        <f t="shared" si="27"/>
        <v>5.3531230449105037E-3</v>
      </c>
      <c r="BX128" s="48">
        <f t="shared" si="28"/>
        <v>0.95883360082559843</v>
      </c>
      <c r="BY128" s="48">
        <f t="shared" si="29"/>
        <v>1.2081634283422675E-2</v>
      </c>
      <c r="BZ128" s="48">
        <f t="shared" si="10"/>
        <v>1</v>
      </c>
      <c r="CA128" s="48">
        <f t="shared" si="30"/>
        <v>5.528916301930861E-4</v>
      </c>
      <c r="CB128" s="48">
        <f t="shared" si="31"/>
        <v>7.7093809403366957E-3</v>
      </c>
      <c r="CC128" s="48">
        <f t="shared" si="32"/>
        <v>1.6363218673475317E-3</v>
      </c>
      <c r="CD128" s="48">
        <f t="shared" si="33"/>
        <v>0.99010140556212267</v>
      </c>
      <c r="CE128" s="48">
        <f t="shared" si="11"/>
        <v>1</v>
      </c>
      <c r="CF128" s="48"/>
      <c r="CG128" s="48">
        <f t="shared" si="34"/>
        <v>0.98008262264234536</v>
      </c>
      <c r="CH128" s="48">
        <f t="shared" si="35"/>
        <v>2.8172374840471897E-3</v>
      </c>
      <c r="CI128" s="48">
        <f t="shared" si="36"/>
        <v>1.4590362186095059E-2</v>
      </c>
      <c r="CJ128" s="48">
        <f t="shared" si="37"/>
        <v>2.5097776875122827E-3</v>
      </c>
      <c r="CK128" s="48">
        <f t="shared" si="12"/>
        <v>0.99999999999999989</v>
      </c>
      <c r="CL128" s="48">
        <f t="shared" si="38"/>
        <v>1.1998921775888821E-2</v>
      </c>
      <c r="CM128" s="48">
        <f t="shared" si="39"/>
        <v>0.95926206866942632</v>
      </c>
      <c r="CN128" s="48">
        <f t="shared" si="40"/>
        <v>1.4017297064831426E-2</v>
      </c>
      <c r="CO128" s="48">
        <f t="shared" si="41"/>
        <v>1.472171248985326E-2</v>
      </c>
      <c r="CP128" s="48">
        <f t="shared" si="13"/>
        <v>0.99999999999999978</v>
      </c>
      <c r="CQ128" s="48">
        <f t="shared" si="42"/>
        <v>2.373164184606846E-2</v>
      </c>
      <c r="CR128" s="48">
        <f t="shared" si="43"/>
        <v>5.3531230449105037E-3</v>
      </c>
      <c r="CS128" s="48">
        <f t="shared" si="44"/>
        <v>0.95883360082559843</v>
      </c>
      <c r="CT128" s="48">
        <f t="shared" si="45"/>
        <v>1.2081634283422675E-2</v>
      </c>
      <c r="CU128" s="48">
        <f t="shared" si="14"/>
        <v>1</v>
      </c>
      <c r="CV128" s="48">
        <f t="shared" si="46"/>
        <v>5.528916301930861E-4</v>
      </c>
      <c r="CW128" s="48">
        <f t="shared" si="47"/>
        <v>7.7093809403366957E-3</v>
      </c>
      <c r="CX128" s="48">
        <f t="shared" si="48"/>
        <v>1.6363218673475317E-3</v>
      </c>
      <c r="CY128" s="48">
        <f t="shared" si="49"/>
        <v>0.99010140556212267</v>
      </c>
      <c r="CZ128" s="48">
        <f t="shared" si="15"/>
        <v>1</v>
      </c>
      <c r="DA128" s="48"/>
      <c r="DB128" s="48">
        <f>(AQ128*Baseline!B$7 + AV128*Baseline!B$11 + BA128*Baseline!B$16 + BF128*Baseline!B$18)</f>
        <v>71073.543416307817</v>
      </c>
      <c r="DC128" s="48">
        <f>(AR128*Baseline!B$7 + AW128*Baseline!B$11 + BB128*Baseline!B$16 + BG128*Baseline!B$18)</f>
        <v>65286.738902199962</v>
      </c>
      <c r="DD128" s="48">
        <f>(AS128*Baseline!B$7 + AX128*Baseline!B$11 + BC128*Baseline!B$16 + BH128*Baseline!B$18)</f>
        <v>114833.60420308735</v>
      </c>
      <c r="DE128" s="48">
        <f>(AT128*Baseline!B$7 + AY128*Baseline!B$11 + BD128*Baseline!B$16 + BI128*Baseline!B$18)</f>
        <v>1259837.0100406006</v>
      </c>
      <c r="DF128" s="48">
        <f t="shared" si="16"/>
        <v>1511030.8965621956</v>
      </c>
      <c r="DG128" s="48"/>
      <c r="DH128" s="48">
        <f t="shared" si="50"/>
        <v>4.7036459398685997E-2</v>
      </c>
      <c r="DI128" s="48">
        <f t="shared" si="51"/>
        <v>4.3206753118507586E-2</v>
      </c>
      <c r="DJ128" s="48">
        <f t="shared" si="52"/>
        <v>7.5996860464170313E-2</v>
      </c>
      <c r="DK128" s="48">
        <f t="shared" si="53"/>
        <v>0.8337599270186361</v>
      </c>
      <c r="DL128" s="48">
        <f t="shared" si="17"/>
        <v>1</v>
      </c>
      <c r="DM128" s="48"/>
      <c r="DN128" s="48">
        <f>DH128 / (Baseline!B$7/Baseline!B$17)</f>
        <v>5.0208326669839947</v>
      </c>
      <c r="DO128" s="48">
        <f>DI128 / (Baseline!B$11/Baseline!B$17)</f>
        <v>1.0430317001702378</v>
      </c>
      <c r="DP128" s="48">
        <f>DJ128 / (Baseline!B$16/Baseline!B$17)</f>
        <v>1.1743811618063325</v>
      </c>
      <c r="DQ128" s="48">
        <f>DK128 / (Baseline!B$18/Baseline!B$17)</f>
        <v>0.94263920361921316</v>
      </c>
      <c r="DR128" s="71"/>
      <c r="DS128" s="48">
        <f>(AU128*Baseline!B$34)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3.3653684132546886E-2</v>
      </c>
      <c r="DT128" s="48">
        <f>(AZ128*Baseline!B$34) + (Baseline!D$88*(1-Baseline!D$89)*Baseline!B$35) + (Baseline!D$88*Baseline!D$89*((1-Baseline!D$90)*Baseline!B$40 + Baseline!D$90*Baseline!B$41))</f>
        <v>1.0400847457806199E-2</v>
      </c>
      <c r="DU128" s="48">
        <f>(BE128*Baseline!B$34) + (Baseline!F$88*(1-Baseline!F$89)*Baseline!B$35) + (Baseline!F$88*Baseline!F$89*((1-Baseline!F$90)*Baseline!B$40 + Baseline!F$90*Baseline!B$41))</f>
        <v>1.2912008468650833E-2</v>
      </c>
      <c r="DV128" s="48">
        <f>(BJ128*Baseline!B$34) + (Baseline!H$88*(1-Baseline!H$89)*Baseline!B$35) + (Baseline!H$88*Baseline!H$89*((1-Baseline!H$90)*Baseline!B$40 + Baseline!H$90*Baseline!B$41))</f>
        <v>9.3052210232713196E-3</v>
      </c>
      <c r="DW128" s="48">
        <f>( DS128*Baseline!B$7 + DT128*Baseline!B$11 + DU128*Baseline!B$16 + DV128*Baseline!B$18 ) / Baseline!B$17</f>
        <v>9.8121125440955512E-3</v>
      </c>
    </row>
    <row r="129" spans="1:127">
      <c r="A129" s="7" t="s">
        <v>355</v>
      </c>
      <c r="B129" s="1">
        <f>MIN( MAX( NORMINV( MCrands!B129, (B$5+B$4)/2, (B$5-B$4)/3.29 ), 0 ), 1 )</f>
        <v>0.32940000469600877</v>
      </c>
      <c r="C129" s="1">
        <f>MAX( NORMINV( MCrands!C129, (C$5+C$4)/2, (C$5-C$4)/3.29 ), 0 )</f>
        <v>2.1709619181009137</v>
      </c>
      <c r="D129" s="40"/>
      <c r="E129" s="40">
        <f>Baseline!B$33 * (C129 * Baseline!B$66*Baseline!B$66/Baseline!B$73 + Baseline!B$52*Baseline!B$52/Baseline!B$74 + Baseline!B$53*Baseline!B$53/Baseline!B$75 + Baseline!B$54*Baseline!B$54/Baseline!B$76)</f>
        <v>1.8175207134646364E-5</v>
      </c>
      <c r="F129" s="40">
        <f>Baseline!B$33 * (C129 * Baseline!B$66*Baseline!B$57/Baseline!B$73 + Baseline!B$52*Baseline!B$67/Baseline!B$74 + Baseline!B$53*Baseline!B$55/Baseline!B$75 + Baseline!B$54*Baseline!B$56/Baseline!B$76)</f>
        <v>3.9035415076302351E-8</v>
      </c>
      <c r="G129" s="1">
        <f>Baseline!B$33 * (C129 * Baseline!B$66*Baseline!B$58/Baseline!B$73 + Baseline!B$52*Baseline!B$59/Baseline!B$74 + Baseline!B$53*Baseline!B$68/Baseline!B$75 + Baseline!B$54*Baseline!B$60/Baseline!B$76)</f>
        <v>1.0761643793789442E-7</v>
      </c>
      <c r="H129" s="40">
        <f>Baseline!B$33 * (C129 * Baseline!B$66*Baseline!B$61/Baseline!B$73 + Baseline!B$52*Baseline!B$62/Baseline!B$74 + Baseline!B$53*Baseline!B$63/Baseline!B$75 + Baseline!B$54*Baseline!B$69/Baseline!B$76)</f>
        <v>1.6510787919433176E-9</v>
      </c>
      <c r="I129" s="40">
        <f>Baseline!B$33 * (C129 * Baseline!B$57*Baseline!B$66/Baseline!B$73 + Baseline!B$67*Baseline!B$52/Baseline!B$74 + Baseline!B$55*Baseline!B$53/Baseline!B$75 + Baseline!B$56*Baseline!B$54/Baseline!B$76)</f>
        <v>3.9035415076302351E-8</v>
      </c>
      <c r="J129" s="1">
        <f>Baseline!B$33 * (C129 * Baseline!B$57*Baseline!B$57/Baseline!B$73 + Baseline!B$67*Baseline!B$67/Baseline!B$74 + Baseline!B$55*Baseline!B$55/Baseline!B$75 + Baseline!B$56*Baseline!B$56/Baseline!B$76)</f>
        <v>1.7949605699872683E-6</v>
      </c>
      <c r="K129" s="40">
        <f>Baseline!B$33 * (C129 * Baseline!B$57*Baseline!B$58/Baseline!B$73 + Baseline!B$67*Baseline!B$59/Baseline!B$74 + Baseline!B$55*Baseline!B$68/Baseline!B$75 + Baseline!B$56*Baseline!B$60/Baseline!B$76)</f>
        <v>1.3929157262600543E-8</v>
      </c>
      <c r="L129" s="1">
        <f>Baseline!B$33 * (C129 * Baseline!B$57*Baseline!B$61/Baseline!B$73 + Baseline!B$67*Baseline!B$62/Baseline!B$74 + Baseline!B$55*Baseline!B$63/Baseline!B$75 + Baseline!B$56*Baseline!B$69/Baseline!B$76)</f>
        <v>1.4629414845513684E-8</v>
      </c>
      <c r="M129" s="40">
        <f>Baseline!B$33 * (C129 * Baseline!B$58*Baseline!B$66/Baseline!B$73 + Baseline!B$59*Baseline!B$52/Baseline!B$74 + Baseline!B$68*Baseline!B$53/Baseline!B$75 + Baseline!B$60*Baseline!B$54/Baseline!B$76)</f>
        <v>1.0761643793789442E-7</v>
      </c>
      <c r="N129" s="1">
        <f>Baseline!B$33 * (C129 * Baseline!B$58*Baseline!B$57/Baseline!B$73 + Baseline!B$59*Baseline!B$67/Baseline!B$74 + Baseline!B$68*Baseline!B$55/Baseline!B$75 + Baseline!B$60*Baseline!B$56/Baseline!B$76)</f>
        <v>1.3929157262600543E-8</v>
      </c>
      <c r="O129" s="1">
        <f>Baseline!B$33 * (C129 * Baseline!B$58*Baseline!B$58/Baseline!B$73 + Baseline!B$59*Baseline!B$59/Baseline!B$74 + Baseline!B$68*Baseline!B$68/Baseline!B$75 + Baseline!B$60*Baseline!B$60/Baseline!B$76)</f>
        <v>1.3250166633650538E-6</v>
      </c>
      <c r="P129" s="40">
        <f>Baseline!B$33 * (C129 * Baseline!B$58*Baseline!B$61/Baseline!B$73 + Baseline!B$59*Baseline!B$62/Baseline!B$74 + Baseline!B$68*Baseline!B$63/Baseline!B$75 + Baseline!B$60*Baseline!B$69/Baseline!B$76)</f>
        <v>1.648960823423027E-9</v>
      </c>
      <c r="Q129" s="40">
        <f>Baseline!B$33 * (C129 * Baseline!B$61*Baseline!B$66/Baseline!B$73 + Baseline!B$62*Baseline!B$52/Baseline!B$74 + Baseline!B$63*Baseline!B$53/Baseline!B$75 + Baseline!B$69*Baseline!B$54/Baseline!B$76)</f>
        <v>1.6510787919433176E-9</v>
      </c>
      <c r="R129" s="40">
        <f>Baseline!B$33 * (C129 * Baseline!B$61*Baseline!B$57/Baseline!B$73 + Baseline!B$62*Baseline!B$67/Baseline!B$74 + Baseline!B$63*Baseline!B$55/Baseline!B$75 + Baseline!B$69*Baseline!B$56/Baseline!B$76)</f>
        <v>1.4629414845513684E-8</v>
      </c>
      <c r="S129" s="40">
        <f>Baseline!B$33 * (C129 * Baseline!B$61*Baseline!B$58/Baseline!B$73 + Baseline!B$62*Baseline!B$59/Baseline!B$74 + Baseline!B$63*Baseline!B$68/Baseline!B$75 + Baseline!B$69*Baseline!B$60/Baseline!B$76)</f>
        <v>1.648960823423027E-9</v>
      </c>
      <c r="T129" s="40">
        <f>Baseline!B$33 * (C129 * Baseline!B$61*Baseline!B$61/Baseline!B$73 + Baseline!B$62*Baseline!B$62/Baseline!B$74 + Baseline!B$63*Baseline!B$63/Baseline!B$75 + Baseline!B$69*Baseline!B$69/Baseline!B$76)</f>
        <v>9.8551802046104484E-8</v>
      </c>
      <c r="U129" s="40"/>
      <c r="V129" s="40">
        <f>E129 * ( Baseline!B$87 * Baseline!B$7 )</f>
        <v>0.18864047485049462</v>
      </c>
      <c r="W129" s="40">
        <f>F129 * ( Baseline!D$87 * Baseline!B$11 )</f>
        <v>7.2007051936335263E-4</v>
      </c>
      <c r="X129" s="40">
        <f>G129 * ( Baseline!F$87 * Baseline!B$16 )</f>
        <v>3.7380322113827217E-3</v>
      </c>
      <c r="Y129" s="40">
        <f>H129 * ( Baseline!H$87 * Baseline!B$18 )</f>
        <v>5.8064060285474876E-4</v>
      </c>
      <c r="Z129" s="48">
        <f t="shared" si="0"/>
        <v>0.19367921818409545</v>
      </c>
      <c r="AA129" s="40">
        <f>I129 * ( Baseline!B$87 * Baseline!B$7 )</f>
        <v>4.0514857307694211E-4</v>
      </c>
      <c r="AB129" s="1">
        <f>J129 * ( Baseline!D$87 * Baseline!B$11 )</f>
        <v>3.3110911907585236E-2</v>
      </c>
      <c r="AC129" s="1">
        <f>K129 * ( Baseline!F$87 * Baseline!B$16 )</f>
        <v>4.8382607269592689E-4</v>
      </c>
      <c r="AD129" s="1">
        <f>L129 * ( Baseline!F$87 * Baseline!B$16 )</f>
        <v>5.0814935872315009E-4</v>
      </c>
      <c r="AE129" s="48">
        <f t="shared" si="1"/>
        <v>3.450803591208125E-2</v>
      </c>
      <c r="AF129" s="48">
        <f>M129 * ( Baseline!B$87 * Baseline!B$7 )</f>
        <v>1.1169510093574063E-3</v>
      </c>
      <c r="AG129" s="48">
        <f>N129 * ( Baseline!D$87 * Baseline!B$11 )</f>
        <v>2.5694553227547447E-4</v>
      </c>
      <c r="AH129" s="48">
        <f>O129 * ( Baseline!F$87 * Baseline!B$16 )</f>
        <v>4.602414894215124E-2</v>
      </c>
      <c r="AI129" s="48">
        <f>P129 * ( Baseline!H$87 * Baseline!B$18 )</f>
        <v>5.7989576952247545E-4</v>
      </c>
      <c r="AJ129" s="48">
        <f t="shared" si="2"/>
        <v>4.7977941253306601E-2</v>
      </c>
      <c r="AK129" s="48">
        <f>Q129 * ( Baseline!B$87 * Baseline!B$7 )</f>
        <v>1.7136546781579693E-5</v>
      </c>
      <c r="AL129" s="48">
        <f>R129 * ( Baseline!D$87 * Baseline!B$11 )</f>
        <v>2.6986290078380887E-4</v>
      </c>
      <c r="AM129" s="48">
        <f>S129 * ( Baseline!F$87 * Baseline!B$16 )</f>
        <v>5.7276274808692585E-5</v>
      </c>
      <c r="AN129" s="48">
        <f>T129 * ( Baseline!H$87 * Baseline!B$18 )</f>
        <v>3.4658053892825044E-2</v>
      </c>
      <c r="AO129" s="48">
        <f t="shared" si="3"/>
        <v>3.5002329615199126E-2</v>
      </c>
      <c r="AP129" s="48"/>
      <c r="AQ129" s="48">
        <f>V129 * ( (1-Baseline!B$88-Baseline!B$87) + (1-B129)*Baseline!B$88 )</f>
        <v>0.1293005944502609</v>
      </c>
      <c r="AR129" s="48">
        <f>W129 * ( (1-Baseline!B$88-Baseline!B$87) + (1-B129)*Baseline!B$88 )</f>
        <v>4.935608133598031E-4</v>
      </c>
      <c r="AS129" s="48">
        <f>X129 * ( (1-Baseline!B$88-Baseline!B$87) + (1-B129)*Baseline!B$88 )</f>
        <v>2.5621743551539938E-3</v>
      </c>
      <c r="AT129" s="48">
        <f>Y129 * ( (1-Baseline!B$88-Baseline!B$87) + (1-B129)*Baseline!B$88 )</f>
        <v>3.9799080855038477E-4</v>
      </c>
      <c r="AU129" s="48">
        <f t="shared" si="4"/>
        <v>0.13275432042732507</v>
      </c>
      <c r="AV129" s="48">
        <f>AA129 * ( (1-Baseline!D$88-Baseline!D$87) + (1-B129)*Baseline!D$88 )</f>
        <v>3.41875385151155E-4</v>
      </c>
      <c r="AW129" s="48">
        <f>AB129 * ( (1-Baseline!D$88-Baseline!D$87) + (1-B129)*Baseline!D$88 )</f>
        <v>2.7939888014765175E-2</v>
      </c>
      <c r="AX129" s="48">
        <f>AC129 * ( (1-Baseline!D$88-Baseline!D$87) + (1-B129)*Baseline!D$88 )</f>
        <v>4.0826559919212132E-4</v>
      </c>
      <c r="AY129" s="48">
        <f>AD129 * ( (1-Baseline!D$88-Baseline!D$87) + (1-B129)*Baseline!D$88 )</f>
        <v>4.2879024948410061E-4</v>
      </c>
      <c r="AZ129" s="48">
        <f t="shared" si="5"/>
        <v>2.9118819248592553E-2</v>
      </c>
      <c r="BA129" s="48">
        <f>AF129 * ( (1-Baseline!F$88-Baseline!F$87) + (1-Baseline!B$36)*Baseline!F$88 )</f>
        <v>8.0379368876588907E-4</v>
      </c>
      <c r="BB129" s="48">
        <f>AG129 * ( (1-Baseline!F$88-Baseline!F$87) + (1-Baseline!B$36)*Baseline!F$88 )</f>
        <v>1.8490622728246426E-4</v>
      </c>
      <c r="BC129" s="48">
        <f>AH129 * ( (1-Baseline!F$88-Baseline!F$87) + (1-Baseline!B$36)*Baseline!F$88 )</f>
        <v>3.3120450351538183E-2</v>
      </c>
      <c r="BD129" s="48">
        <f>AI129 * ( (1-Baseline!F$88-Baseline!F$87) + (1-Baseline!B$36)*Baseline!F$88 )</f>
        <v>4.1731155241299807E-4</v>
      </c>
      <c r="BE129" s="48">
        <f t="shared" si="6"/>
        <v>3.4526461819999535E-2</v>
      </c>
      <c r="BF129" s="48">
        <f>AK129 * ( (1-Baseline!H$88-Baseline!H$87) + (1-Baseline!B$36)*Baseline!H$88 )</f>
        <v>1.3577628745981221E-5</v>
      </c>
      <c r="BG129" s="48">
        <f>AL129 * ( (1-Baseline!H$88-Baseline!H$87) + (1-Baseline!B$36)*Baseline!H$88 )</f>
        <v>2.1381777354902742E-4</v>
      </c>
      <c r="BH129" s="48">
        <f>AM129 * ( (1-Baseline!H$88-Baseline!H$87) + (1-Baseline!B$36)*Baseline!H$88 )</f>
        <v>4.5381138056423306E-5</v>
      </c>
      <c r="BI129" s="48">
        <f>AN129 * ( (1-Baseline!H$88-Baseline!H$87) + (1-Baseline!B$36)*Baseline!H$88 )</f>
        <v>2.7460269260363136E-2</v>
      </c>
      <c r="BJ129" s="48">
        <f t="shared" si="7"/>
        <v>2.7733045800714569E-2</v>
      </c>
      <c r="BK129" s="48"/>
      <c r="BL129" s="48">
        <f t="shared" si="18"/>
        <v>0.97398407851475621</v>
      </c>
      <c r="BM129" s="48">
        <f t="shared" si="19"/>
        <v>3.7178512290302265E-3</v>
      </c>
      <c r="BN129" s="48">
        <f t="shared" si="20"/>
        <v>1.9300120304232421E-2</v>
      </c>
      <c r="BO129" s="48">
        <f t="shared" si="21"/>
        <v>2.9979499519811144E-3</v>
      </c>
      <c r="BP129" s="48">
        <f t="shared" si="8"/>
        <v>1</v>
      </c>
      <c r="BQ129" s="48">
        <f t="shared" si="22"/>
        <v>1.1740702197863998E-2</v>
      </c>
      <c r="BR129" s="48">
        <f t="shared" si="23"/>
        <v>0.95951308245837075</v>
      </c>
      <c r="BS129" s="48">
        <f t="shared" si="24"/>
        <v>1.4020678369774721E-2</v>
      </c>
      <c r="BT129" s="48">
        <f t="shared" si="25"/>
        <v>1.4725536973990663E-2</v>
      </c>
      <c r="BU129" s="48">
        <f t="shared" si="9"/>
        <v>1.0000000000000002</v>
      </c>
      <c r="BV129" s="48">
        <f t="shared" si="26"/>
        <v>2.3280511422119992E-2</v>
      </c>
      <c r="BW129" s="48">
        <f t="shared" si="27"/>
        <v>5.3554930779312251E-3</v>
      </c>
      <c r="BX129" s="48">
        <f t="shared" si="28"/>
        <v>0.9592772790970745</v>
      </c>
      <c r="BY129" s="48">
        <f t="shared" si="29"/>
        <v>1.2086716402874197E-2</v>
      </c>
      <c r="BZ129" s="48">
        <f t="shared" si="10"/>
        <v>0.99999999999999989</v>
      </c>
      <c r="CA129" s="48">
        <f t="shared" si="30"/>
        <v>4.895830354714007E-4</v>
      </c>
      <c r="CB129" s="48">
        <f t="shared" si="31"/>
        <v>7.7098554224981014E-3</v>
      </c>
      <c r="CC129" s="48">
        <f t="shared" si="32"/>
        <v>1.6363560779629194E-3</v>
      </c>
      <c r="CD129" s="48">
        <f t="shared" si="33"/>
        <v>0.99016420546406758</v>
      </c>
      <c r="CE129" s="48">
        <f t="shared" si="11"/>
        <v>1</v>
      </c>
      <c r="CF129" s="48"/>
      <c r="CG129" s="48">
        <f t="shared" si="34"/>
        <v>0.97398407851475621</v>
      </c>
      <c r="CH129" s="48">
        <f t="shared" si="35"/>
        <v>3.7178512290302265E-3</v>
      </c>
      <c r="CI129" s="48">
        <f t="shared" si="36"/>
        <v>1.9300120304232421E-2</v>
      </c>
      <c r="CJ129" s="48">
        <f t="shared" si="37"/>
        <v>2.9979499519811144E-3</v>
      </c>
      <c r="CK129" s="48">
        <f t="shared" si="12"/>
        <v>1</v>
      </c>
      <c r="CL129" s="48">
        <f t="shared" si="38"/>
        <v>1.1740702197863998E-2</v>
      </c>
      <c r="CM129" s="48">
        <f t="shared" si="39"/>
        <v>0.95951308245837075</v>
      </c>
      <c r="CN129" s="48">
        <f t="shared" si="40"/>
        <v>1.4020678369774721E-2</v>
      </c>
      <c r="CO129" s="48">
        <f t="shared" si="41"/>
        <v>1.4725536973990663E-2</v>
      </c>
      <c r="CP129" s="48">
        <f t="shared" si="13"/>
        <v>1.0000000000000002</v>
      </c>
      <c r="CQ129" s="48">
        <f t="shared" si="42"/>
        <v>2.3280511422119992E-2</v>
      </c>
      <c r="CR129" s="48">
        <f t="shared" si="43"/>
        <v>5.3554930779312251E-3</v>
      </c>
      <c r="CS129" s="48">
        <f t="shared" si="44"/>
        <v>0.9592772790970745</v>
      </c>
      <c r="CT129" s="48">
        <f t="shared" si="45"/>
        <v>1.2086716402874197E-2</v>
      </c>
      <c r="CU129" s="48">
        <f t="shared" si="14"/>
        <v>0.99999999999999989</v>
      </c>
      <c r="CV129" s="48">
        <f t="shared" si="46"/>
        <v>4.895830354714007E-4</v>
      </c>
      <c r="CW129" s="48">
        <f t="shared" si="47"/>
        <v>7.7098554224981014E-3</v>
      </c>
      <c r="CX129" s="48">
        <f t="shared" si="48"/>
        <v>1.6363560779629194E-3</v>
      </c>
      <c r="CY129" s="48">
        <f t="shared" si="49"/>
        <v>0.99016420546406758</v>
      </c>
      <c r="CZ129" s="48">
        <f t="shared" si="15"/>
        <v>1</v>
      </c>
      <c r="DA129" s="48"/>
      <c r="DB129" s="48">
        <f>(AQ129*Baseline!B$7 + AV129*Baseline!B$11 + BA129*Baseline!B$16 + BF129*Baseline!B$18)</f>
        <v>66758.550810894129</v>
      </c>
      <c r="DC129" s="48">
        <f>(AR129*Baseline!B$7 + AW129*Baseline!B$11 + BB129*Baseline!B$16 + BG129*Baseline!B$18)</f>
        <v>70568.336915788837</v>
      </c>
      <c r="DD129" s="48">
        <f>(AS129*Baseline!B$7 + AX129*Baseline!B$11 + BC129*Baseline!B$16 + BH129*Baseline!B$18)</f>
        <v>115156.04309189152</v>
      </c>
      <c r="DE129" s="48">
        <f>(AT129*Baseline!B$7 + AY129*Baseline!B$11 + BD129*Baseline!B$16 + BI129*Baseline!B$18)</f>
        <v>1259938.7993883621</v>
      </c>
      <c r="DF129" s="48">
        <f t="shared" si="16"/>
        <v>1512421.7302069366</v>
      </c>
      <c r="DG129" s="48"/>
      <c r="DH129" s="48">
        <f t="shared" si="50"/>
        <v>4.4140169026637768E-2</v>
      </c>
      <c r="DI129" s="48">
        <f t="shared" si="51"/>
        <v>4.6659166227486927E-2</v>
      </c>
      <c r="DJ129" s="48">
        <f t="shared" si="52"/>
        <v>7.6140166986449834E-2</v>
      </c>
      <c r="DK129" s="48">
        <f t="shared" si="53"/>
        <v>0.83306049775942548</v>
      </c>
      <c r="DL129" s="48">
        <f t="shared" si="17"/>
        <v>1</v>
      </c>
      <c r="DM129" s="48"/>
      <c r="DN129" s="48">
        <f>DH129 / (Baseline!B$7/Baseline!B$17)</f>
        <v>4.7116727195952421</v>
      </c>
      <c r="DO129" s="48">
        <f>DI129 / (Baseline!B$11/Baseline!B$17)</f>
        <v>1.1263746050367982</v>
      </c>
      <c r="DP129" s="48">
        <f>DJ129 / (Baseline!B$16/Baseline!B$17)</f>
        <v>1.1765956806575211</v>
      </c>
      <c r="DQ129" s="48">
        <f>DK129 / (Baseline!B$18/Baseline!B$17)</f>
        <v>0.94184843709455202</v>
      </c>
      <c r="DR129" s="71"/>
      <c r="DS129" s="48">
        <f>(AU129*Baseline!B$34)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3.2442679314098763E-2</v>
      </c>
      <c r="DT129" s="48">
        <f>(AZ129*Baseline!B$34) + (Baseline!D$88*(1-Baseline!D$89)*Baseline!B$35) + (Baseline!D$88*Baseline!D$89*((1-Baseline!D$90)*Baseline!B$40 + Baseline!D$90*Baseline!B$41))</f>
        <v>1.0781390887288887E-2</v>
      </c>
      <c r="DU129" s="48">
        <f>(BE129*Baseline!B$34) + (Baseline!F$88*(1-Baseline!F$89)*Baseline!B$35) + (Baseline!F$88*Baseline!F$89*((1-Baseline!F$90)*Baseline!B$40 + Baseline!F$90*Baseline!B$41))</f>
        <v>1.2909609272999934E-2</v>
      </c>
      <c r="DV129" s="48">
        <f>(BJ129*Baseline!B$34) + (Baseline!H$88*(1-Baseline!H$89)*Baseline!B$35) + (Baseline!H$88*Baseline!H$89*((1-Baseline!H$90)*Baseline!B$40 + Baseline!H$90*Baseline!B$41))</f>
        <v>9.3049568701071873E-3</v>
      </c>
      <c r="DW129" s="48">
        <f>( DS129*Baseline!B$7 + DT129*Baseline!B$11 + DU129*Baseline!B$16 + DV129*Baseline!B$18 ) / Baseline!B$17</f>
        <v>9.8161423449459034E-3</v>
      </c>
    </row>
    <row r="130" spans="1:127">
      <c r="A130" s="7" t="s">
        <v>356</v>
      </c>
      <c r="B130" s="1">
        <f>MIN( MAX( NORMINV( MCrands!B130, (B$5+B$4)/2, (B$5-B$4)/3.29 ), 0 ), 1 )</f>
        <v>0.34819222588641763</v>
      </c>
      <c r="C130" s="1">
        <f>MAX( NORMINV( MCrands!C130, (C$5+C$4)/2, (C$5-C$4)/3.29 ), 0 )</f>
        <v>2.6039385477000927</v>
      </c>
      <c r="D130" s="40"/>
      <c r="E130" s="40">
        <f>Baseline!B$33 * (C130 * Baseline!B$66*Baseline!B$66/Baseline!B$73 + Baseline!B$52*Baseline!B$52/Baseline!B$74 + Baseline!B$53*Baseline!B$53/Baseline!B$75 + Baseline!B$54*Baseline!B$54/Baseline!B$76)</f>
        <v>2.1798374073031435E-5</v>
      </c>
      <c r="F130" s="40">
        <f>Baseline!B$33 * (C130 * Baseline!B$66*Baseline!B$57/Baseline!B$73 + Baseline!B$52*Baseline!B$67/Baseline!B$74 + Baseline!B$53*Baseline!B$55/Baseline!B$75 + Baseline!B$54*Baseline!B$56/Baseline!B$76)</f>
        <v>3.9519957629078686E-8</v>
      </c>
      <c r="G130" s="1">
        <f>Baseline!B$33 * (C130 * Baseline!B$66*Baseline!B$58/Baseline!B$73 + Baseline!B$52*Baseline!B$59/Baseline!B$74 + Baseline!B$53*Baseline!B$68/Baseline!B$75 + Baseline!B$54*Baseline!B$60/Baseline!B$76)</f>
        <v>1.0880760504680291E-7</v>
      </c>
      <c r="H130" s="40">
        <f>Baseline!B$33 * (C130 * Baseline!B$66*Baseline!B$61/Baseline!B$73 + Baseline!B$52*Baseline!B$62/Baseline!B$74 + Baseline!B$53*Baseline!B$63/Baseline!B$75 + Baseline!B$54*Baseline!B$69/Baseline!B$76)</f>
        <v>1.7701955028341677E-9</v>
      </c>
      <c r="I130" s="40">
        <f>Baseline!B$33 * (C130 * Baseline!B$57*Baseline!B$66/Baseline!B$73 + Baseline!B$67*Baseline!B$52/Baseline!B$74 + Baseline!B$55*Baseline!B$53/Baseline!B$75 + Baseline!B$56*Baseline!B$54/Baseline!B$76)</f>
        <v>3.9519957629078686E-8</v>
      </c>
      <c r="J130" s="1">
        <f>Baseline!B$33 * (C130 * Baseline!B$57*Baseline!B$57/Baseline!B$73 + Baseline!B$67*Baseline!B$67/Baseline!B$74 + Baseline!B$55*Baseline!B$55/Baseline!B$75 + Baseline!B$56*Baseline!B$56/Baseline!B$76)</f>
        <v>1.7949606347873422E-6</v>
      </c>
      <c r="K130" s="40">
        <f>Baseline!B$33 * (C130 * Baseline!B$57*Baseline!B$58/Baseline!B$73 + Baseline!B$67*Baseline!B$59/Baseline!B$74 + Baseline!B$55*Baseline!B$68/Baseline!B$75 + Baseline!B$56*Baseline!B$60/Baseline!B$76)</f>
        <v>1.3929316562782277E-8</v>
      </c>
      <c r="L130" s="1">
        <f>Baseline!B$33 * (C130 * Baseline!B$57*Baseline!B$61/Baseline!B$73 + Baseline!B$67*Baseline!B$62/Baseline!B$74 + Baseline!B$55*Baseline!B$63/Baseline!B$75 + Baseline!B$56*Baseline!B$69/Baseline!B$76)</f>
        <v>1.4629430775531857E-8</v>
      </c>
      <c r="M130" s="40">
        <f>Baseline!B$33 * (C130 * Baseline!B$58*Baseline!B$66/Baseline!B$73 + Baseline!B$59*Baseline!B$52/Baseline!B$74 + Baseline!B$68*Baseline!B$53/Baseline!B$75 + Baseline!B$60*Baseline!B$54/Baseline!B$76)</f>
        <v>1.0880760504680291E-7</v>
      </c>
      <c r="N130" s="1">
        <f>Baseline!B$33 * (C130 * Baseline!B$58*Baseline!B$57/Baseline!B$73 + Baseline!B$59*Baseline!B$67/Baseline!B$74 + Baseline!B$68*Baseline!B$55/Baseline!B$75 + Baseline!B$60*Baseline!B$56/Baseline!B$76)</f>
        <v>1.3929316562782277E-8</v>
      </c>
      <c r="O130" s="1">
        <f>Baseline!B$33 * (C130 * Baseline!B$58*Baseline!B$58/Baseline!B$73 + Baseline!B$59*Baseline!B$59/Baseline!B$74 + Baseline!B$68*Baseline!B$68/Baseline!B$75 + Baseline!B$60*Baseline!B$60/Baseline!B$76)</f>
        <v>1.3250170549780008E-6</v>
      </c>
      <c r="P130" s="40">
        <f>Baseline!B$33 * (C130 * Baseline!B$58*Baseline!B$61/Baseline!B$73 + Baseline!B$59*Baseline!B$62/Baseline!B$74 + Baseline!B$68*Baseline!B$63/Baseline!B$75 + Baseline!B$60*Baseline!B$69/Baseline!B$76)</f>
        <v>1.6489999847177031E-9</v>
      </c>
      <c r="Q130" s="40">
        <f>Baseline!B$33 * (C130 * Baseline!B$61*Baseline!B$66/Baseline!B$73 + Baseline!B$62*Baseline!B$52/Baseline!B$74 + Baseline!B$63*Baseline!B$53/Baseline!B$75 + Baseline!B$69*Baseline!B$54/Baseline!B$76)</f>
        <v>1.7701955028341677E-9</v>
      </c>
      <c r="R130" s="40">
        <f>Baseline!B$33 * (C130 * Baseline!B$61*Baseline!B$57/Baseline!B$73 + Baseline!B$62*Baseline!B$67/Baseline!B$74 + Baseline!B$63*Baseline!B$55/Baseline!B$75 + Baseline!B$69*Baseline!B$56/Baseline!B$76)</f>
        <v>1.4629430775531857E-8</v>
      </c>
      <c r="S130" s="40">
        <f>Baseline!B$33 * (C130 * Baseline!B$61*Baseline!B$58/Baseline!B$73 + Baseline!B$62*Baseline!B$59/Baseline!B$74 + Baseline!B$63*Baseline!B$68/Baseline!B$75 + Baseline!B$69*Baseline!B$60/Baseline!B$76)</f>
        <v>1.6489999847177031E-9</v>
      </c>
      <c r="T130" s="40">
        <f>Baseline!B$33 * (C130 * Baseline!B$61*Baseline!B$61/Baseline!B$73 + Baseline!B$62*Baseline!B$62/Baseline!B$74 + Baseline!B$63*Baseline!B$63/Baseline!B$75 + Baseline!B$69*Baseline!B$69/Baseline!B$76)</f>
        <v>9.8551805962233943E-8</v>
      </c>
      <c r="U130" s="40"/>
      <c r="V130" s="40">
        <f>E130 * ( Baseline!B$87 * Baseline!B$7 )</f>
        <v>0.22624532450399326</v>
      </c>
      <c r="W130" s="40">
        <f>F130 * ( Baseline!D$87 * Baseline!B$11 )</f>
        <v>7.2900867992727384E-4</v>
      </c>
      <c r="X130" s="40">
        <f>G130 * ( Baseline!F$87 * Baseline!B$16 )</f>
        <v>3.7794071268469299E-3</v>
      </c>
      <c r="Y130" s="40">
        <f>H130 * ( Baseline!H$87 * Baseline!B$18 )</f>
        <v>6.225307895370766E-4</v>
      </c>
      <c r="Z130" s="48">
        <f t="shared" si="0"/>
        <v>0.23137627110030456</v>
      </c>
      <c r="AA130" s="40">
        <f>I130 * ( Baseline!B$87 * Baseline!B$7 )</f>
        <v>4.101776402322077E-4</v>
      </c>
      <c r="AB130" s="1">
        <f>J130 * ( Baseline!D$87 * Baseline!B$11 )</f>
        <v>3.3110913102926E-2</v>
      </c>
      <c r="AC130" s="1">
        <f>K130 * ( Baseline!F$87 * Baseline!B$16 )</f>
        <v>4.8383160595108764E-4</v>
      </c>
      <c r="AD130" s="1">
        <f>L130 * ( Baseline!F$87 * Baseline!B$16 )</f>
        <v>5.0814991204866614E-4</v>
      </c>
      <c r="AE130" s="48">
        <f t="shared" si="1"/>
        <v>3.4513072261157955E-2</v>
      </c>
      <c r="AF130" s="48">
        <f>M130 * ( Baseline!B$87 * Baseline!B$7 )</f>
        <v>1.1293141327807675E-3</v>
      </c>
      <c r="AG130" s="48">
        <f>N130 * ( Baseline!D$87 * Baseline!B$11 )</f>
        <v>2.5694847082151969E-4</v>
      </c>
      <c r="AH130" s="48">
        <f>O130 * ( Baseline!F$87 * Baseline!B$16 )</f>
        <v>4.6024162544736846E-2</v>
      </c>
      <c r="AI130" s="48">
        <f>P130 * ( Baseline!H$87 * Baseline!B$18 )</f>
        <v>5.7990954151074172E-4</v>
      </c>
      <c r="AJ130" s="48">
        <f t="shared" si="2"/>
        <v>4.7990334689849874E-2</v>
      </c>
      <c r="AK130" s="48">
        <f>Q130 * ( Baseline!B$87 * Baseline!B$7 )</f>
        <v>1.8372859123915827E-5</v>
      </c>
      <c r="AL130" s="48">
        <f>R130 * ( Baseline!D$87 * Baseline!B$11 )</f>
        <v>2.6986319463841342E-4</v>
      </c>
      <c r="AM130" s="48">
        <f>S130 * ( Baseline!F$87 * Baseline!B$16 )</f>
        <v>5.727763506725293E-5</v>
      </c>
      <c r="AN130" s="48">
        <f>T130 * ( Baseline!H$87 * Baseline!B$18 )</f>
        <v>3.4658055270023864E-2</v>
      </c>
      <c r="AO130" s="48">
        <f t="shared" si="3"/>
        <v>3.5003568958853447E-2</v>
      </c>
      <c r="AP130" s="48"/>
      <c r="AQ130" s="48">
        <f>V130 * ( (1-Baseline!B$88-Baseline!B$87) + (1-B130)*Baseline!B$88 )</f>
        <v>0.15129226636906595</v>
      </c>
      <c r="AR130" s="48">
        <f>W130 * ( (1-Baseline!B$88-Baseline!B$87) + (1-B130)*Baseline!B$88 )</f>
        <v>4.8749460626741734E-4</v>
      </c>
      <c r="AS130" s="48">
        <f>X130 * ( (1-Baseline!B$88-Baseline!B$87) + (1-B130)*Baseline!B$88 )</f>
        <v>2.5273232541076431E-3</v>
      </c>
      <c r="AT130" s="48">
        <f>Y130 * ( (1-Baseline!B$88-Baseline!B$87) + (1-B130)*Baseline!B$88 )</f>
        <v>4.1629189129133127E-4</v>
      </c>
      <c r="AU130" s="48">
        <f t="shared" si="4"/>
        <v>0.15472337612073236</v>
      </c>
      <c r="AV130" s="48">
        <f>AA130 * ( (1-Baseline!D$88-Baseline!D$87) + (1-B130)*Baseline!D$88 )</f>
        <v>3.4266579807052809E-4</v>
      </c>
      <c r="AW130" s="48">
        <f>AB130 * ( (1-Baseline!D$88-Baseline!D$87) + (1-B130)*Baseline!D$88 )</f>
        <v>2.7661131057350949E-2</v>
      </c>
      <c r="AX130" s="48">
        <f>AC130 * ( (1-Baseline!D$88-Baseline!D$87) + (1-B130)*Baseline!D$88 )</f>
        <v>4.0419693109336013E-4</v>
      </c>
      <c r="AY130" s="48">
        <f>AD130 * ( (1-Baseline!D$88-Baseline!D$87) + (1-B130)*Baseline!D$88 )</f>
        <v>4.2451264543101315E-4</v>
      </c>
      <c r="AZ130" s="48">
        <f t="shared" si="5"/>
        <v>2.8832506431945851E-2</v>
      </c>
      <c r="BA130" s="48">
        <f>AF130 * ( (1-Baseline!F$88-Baseline!F$87) + (1-Baseline!B$36)*Baseline!F$88 )</f>
        <v>8.1269058800128929E-4</v>
      </c>
      <c r="BB130" s="48">
        <f>AG130 * ( (1-Baseline!F$88-Baseline!F$87) + (1-Baseline!B$36)*Baseline!F$88 )</f>
        <v>1.8490834195423187E-4</v>
      </c>
      <c r="BC130" s="48">
        <f>AH130 * ( (1-Baseline!F$88-Baseline!F$87) + (1-Baseline!B$36)*Baseline!F$88 )</f>
        <v>3.3120460140394069E-2</v>
      </c>
      <c r="BD130" s="48">
        <f>AI130 * ( (1-Baseline!F$88-Baseline!F$87) + (1-Baseline!B$36)*Baseline!F$88 )</f>
        <v>4.1732146317645814E-4</v>
      </c>
      <c r="BE130" s="48">
        <f t="shared" si="6"/>
        <v>3.4535380533526054E-2</v>
      </c>
      <c r="BF130" s="48">
        <f>AK130 * ( (1-Baseline!H$88-Baseline!H$87) + (1-Baseline!B$36)*Baseline!H$88 )</f>
        <v>1.4557183741060986E-5</v>
      </c>
      <c r="BG130" s="48">
        <f>AL130 * ( (1-Baseline!H$88-Baseline!H$87) + (1-Baseline!B$36)*Baseline!H$88 )</f>
        <v>2.138180063759077E-4</v>
      </c>
      <c r="BH130" s="48">
        <f>AM130 * ( (1-Baseline!H$88-Baseline!H$87) + (1-Baseline!B$36)*Baseline!H$88 )</f>
        <v>4.5382215816485837E-5</v>
      </c>
      <c r="BI130" s="48">
        <f>AN130 * ( (1-Baseline!H$88-Baseline!H$87) + (1-Baseline!B$36)*Baseline!H$88 )</f>
        <v>2.7460270351545305E-2</v>
      </c>
      <c r="BJ130" s="48">
        <f t="shared" si="7"/>
        <v>2.7734027757478758E-2</v>
      </c>
      <c r="BK130" s="48"/>
      <c r="BL130" s="48">
        <f t="shared" si="18"/>
        <v>0.97782423162102494</v>
      </c>
      <c r="BM130" s="48">
        <f t="shared" si="19"/>
        <v>3.1507495408258147E-3</v>
      </c>
      <c r="BN130" s="48">
        <f t="shared" si="20"/>
        <v>1.6334462945893483E-2</v>
      </c>
      <c r="BO130" s="48">
        <f t="shared" si="21"/>
        <v>2.6905558922556997E-3</v>
      </c>
      <c r="BP130" s="48">
        <f t="shared" si="8"/>
        <v>1</v>
      </c>
      <c r="BQ130" s="48">
        <f t="shared" si="22"/>
        <v>1.1884703776251003E-2</v>
      </c>
      <c r="BR130" s="48">
        <f t="shared" si="23"/>
        <v>0.95937309933981196</v>
      </c>
      <c r="BS130" s="48">
        <f t="shared" si="24"/>
        <v>1.4018792713959755E-2</v>
      </c>
      <c r="BT130" s="48">
        <f t="shared" si="25"/>
        <v>1.4723404169977451E-2</v>
      </c>
      <c r="BU130" s="48">
        <f t="shared" si="9"/>
        <v>1.0000000000000002</v>
      </c>
      <c r="BV130" s="48">
        <f t="shared" si="26"/>
        <v>2.3532116207966799E-2</v>
      </c>
      <c r="BW130" s="48">
        <f t="shared" si="27"/>
        <v>5.3541712614032927E-3</v>
      </c>
      <c r="BX130" s="48">
        <f t="shared" si="28"/>
        <v>0.95902983053108648</v>
      </c>
      <c r="BY130" s="48">
        <f t="shared" si="29"/>
        <v>1.2083881999543434E-2</v>
      </c>
      <c r="BZ130" s="48">
        <f t="shared" si="10"/>
        <v>1</v>
      </c>
      <c r="CA130" s="48">
        <f t="shared" si="30"/>
        <v>5.2488530942410613E-4</v>
      </c>
      <c r="CB130" s="48">
        <f t="shared" si="31"/>
        <v>7.7095908407407406E-3</v>
      </c>
      <c r="CC130" s="48">
        <f t="shared" si="32"/>
        <v>1.6363370013664194E-3</v>
      </c>
      <c r="CD130" s="48">
        <f t="shared" si="33"/>
        <v>0.99012918684846873</v>
      </c>
      <c r="CE130" s="48">
        <f t="shared" si="11"/>
        <v>1</v>
      </c>
      <c r="CF130" s="48"/>
      <c r="CG130" s="48">
        <f t="shared" si="34"/>
        <v>0.97782423162102494</v>
      </c>
      <c r="CH130" s="48">
        <f t="shared" si="35"/>
        <v>3.1507495408258147E-3</v>
      </c>
      <c r="CI130" s="48">
        <f t="shared" si="36"/>
        <v>1.6334462945893483E-2</v>
      </c>
      <c r="CJ130" s="48">
        <f t="shared" si="37"/>
        <v>2.6905558922556997E-3</v>
      </c>
      <c r="CK130" s="48">
        <f t="shared" si="12"/>
        <v>1</v>
      </c>
      <c r="CL130" s="48">
        <f t="shared" si="38"/>
        <v>1.1884703776251003E-2</v>
      </c>
      <c r="CM130" s="48">
        <f t="shared" si="39"/>
        <v>0.95937309933981196</v>
      </c>
      <c r="CN130" s="48">
        <f t="shared" si="40"/>
        <v>1.4018792713959755E-2</v>
      </c>
      <c r="CO130" s="48">
        <f t="shared" si="41"/>
        <v>1.4723404169977451E-2</v>
      </c>
      <c r="CP130" s="48">
        <f t="shared" si="13"/>
        <v>1.0000000000000002</v>
      </c>
      <c r="CQ130" s="48">
        <f t="shared" si="42"/>
        <v>2.3532116207966799E-2</v>
      </c>
      <c r="CR130" s="48">
        <f t="shared" si="43"/>
        <v>5.3541712614032927E-3</v>
      </c>
      <c r="CS130" s="48">
        <f t="shared" si="44"/>
        <v>0.95902983053108648</v>
      </c>
      <c r="CT130" s="48">
        <f t="shared" si="45"/>
        <v>1.2083881999543434E-2</v>
      </c>
      <c r="CU130" s="48">
        <f t="shared" si="14"/>
        <v>1</v>
      </c>
      <c r="CV130" s="48">
        <f t="shared" si="46"/>
        <v>5.2488530942410613E-4</v>
      </c>
      <c r="CW130" s="48">
        <f t="shared" si="47"/>
        <v>7.7095908407407406E-3</v>
      </c>
      <c r="CX130" s="48">
        <f t="shared" si="48"/>
        <v>1.6363370013664194E-3</v>
      </c>
      <c r="CY130" s="48">
        <f t="shared" si="49"/>
        <v>0.99012918684846873</v>
      </c>
      <c r="CZ130" s="48">
        <f t="shared" si="15"/>
        <v>1</v>
      </c>
      <c r="DA130" s="48"/>
      <c r="DB130" s="48">
        <f>(AQ130*Baseline!B$7 + AV130*Baseline!B$11 + BA130*Baseline!B$16 + BF130*Baseline!B$18)</f>
        <v>77500.867700093484</v>
      </c>
      <c r="DC130" s="48">
        <f>(AR130*Baseline!B$7 + AW130*Baseline!B$11 + BB130*Baseline!B$16 + BG130*Baseline!B$18)</f>
        <v>69967.603203183578</v>
      </c>
      <c r="DD130" s="48">
        <f>(AS130*Baseline!B$7 + AX130*Baseline!B$11 + BC130*Baseline!B$16 + BH130*Baseline!B$18)</f>
        <v>115130.49697547799</v>
      </c>
      <c r="DE130" s="48">
        <f>(AT130*Baseline!B$7 + AY130*Baseline!B$11 + BD130*Baseline!B$16 + BI130*Baseline!B$18)</f>
        <v>1259938.5850296714</v>
      </c>
      <c r="DF130" s="48">
        <f t="shared" si="16"/>
        <v>1522537.5529084266</v>
      </c>
      <c r="DG130" s="48"/>
      <c r="DH130" s="48">
        <f t="shared" si="50"/>
        <v>5.0902434263146737E-2</v>
      </c>
      <c r="DI130" s="48">
        <f t="shared" si="51"/>
        <v>4.5954599326320719E-2</v>
      </c>
      <c r="DJ130" s="48">
        <f t="shared" si="52"/>
        <v>7.5617508911717812E-2</v>
      </c>
      <c r="DK130" s="48">
        <f t="shared" si="53"/>
        <v>0.82752545749881468</v>
      </c>
      <c r="DL130" s="48">
        <f t="shared" si="17"/>
        <v>1</v>
      </c>
      <c r="DM130" s="48"/>
      <c r="DN130" s="48">
        <f>DH130 / (Baseline!B$7/Baseline!B$17)</f>
        <v>5.4335000560129778</v>
      </c>
      <c r="DO130" s="48">
        <f>DI130 / (Baseline!B$11/Baseline!B$17)</f>
        <v>1.1093660228183793</v>
      </c>
      <c r="DP130" s="48">
        <f>DJ130 / (Baseline!B$16/Baseline!B$17)</f>
        <v>1.1685190338949796</v>
      </c>
      <c r="DQ130" s="48">
        <f>DK130 / (Baseline!B$18/Baseline!B$17)</f>
        <v>0.93559058543463902</v>
      </c>
      <c r="DR130" s="71"/>
      <c r="DS130" s="48">
        <f>(AU130*Baseline!B$34)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3.5738037668109859E-2</v>
      </c>
      <c r="DT130" s="48">
        <f>(AZ130*Baseline!B$34) + (Baseline!D$88*(1-Baseline!D$89)*Baseline!B$35) + (Baseline!D$88*Baseline!D$89*((1-Baseline!D$90)*Baseline!B$40 + Baseline!D$90*Baseline!B$41))</f>
        <v>1.073844396479188E-2</v>
      </c>
      <c r="DU130" s="48">
        <f>(BE130*Baseline!B$34) + (Baseline!F$88*(1-Baseline!F$89)*Baseline!B$35) + (Baseline!F$88*Baseline!F$89*((1-Baseline!F$90)*Baseline!B$40 + Baseline!F$90*Baseline!B$41))</f>
        <v>1.2910947080028911E-2</v>
      </c>
      <c r="DV130" s="48">
        <f>(BJ130*Baseline!B$34) + (Baseline!H$88*(1-Baseline!H$89)*Baseline!B$35) + (Baseline!H$88*Baseline!H$89*((1-Baseline!H$90)*Baseline!B$40 + Baseline!H$90*Baseline!B$41))</f>
        <v>9.3051041636218156E-3</v>
      </c>
      <c r="DW130" s="48">
        <f>( DS130*Baseline!B$7 + DT130*Baseline!B$11 + DU130*Baseline!B$16 + DV130*Baseline!B$18 ) / Baseline!B$17</f>
        <v>9.8454519256269604E-3</v>
      </c>
    </row>
    <row r="131" spans="1:127">
      <c r="A131" s="7" t="s">
        <v>358</v>
      </c>
      <c r="B131" s="1">
        <f>MIN( MAX( NORMINV( MCrands!B131, (B$5+B$4)/2, (B$5-B$4)/3.29 ), 0 ), 1 )</f>
        <v>0.54137341906681302</v>
      </c>
      <c r="C131" s="1">
        <f>MAX( NORMINV( MCrands!C131, (C$5+C$4)/2, (C$5-C$4)/3.29 ), 0 )</f>
        <v>2.3572655024848954</v>
      </c>
      <c r="D131" s="40"/>
      <c r="E131" s="40">
        <f>Baseline!B$33 * (C131 * Baseline!B$66*Baseline!B$66/Baseline!B$73 + Baseline!B$52*Baseline!B$52/Baseline!B$74 + Baseline!B$53*Baseline!B$53/Baseline!B$75 + Baseline!B$54*Baseline!B$54/Baseline!B$76)</f>
        <v>1.9734203489871249E-5</v>
      </c>
      <c r="F131" s="40">
        <f>Baseline!B$33 * (C131 * Baseline!B$66*Baseline!B$57/Baseline!B$73 + Baseline!B$52*Baseline!B$67/Baseline!B$74 + Baseline!B$53*Baseline!B$55/Baseline!B$75 + Baseline!B$54*Baseline!B$56/Baseline!B$76)</f>
        <v>3.924390673196599E-8</v>
      </c>
      <c r="G131" s="1">
        <f>Baseline!B$33 * (C131 * Baseline!B$66*Baseline!B$58/Baseline!B$73 + Baseline!B$52*Baseline!B$59/Baseline!B$74 + Baseline!B$53*Baseline!B$68/Baseline!B$75 + Baseline!B$54*Baseline!B$60/Baseline!B$76)</f>
        <v>1.0812897992473421E-7</v>
      </c>
      <c r="H131" s="40">
        <f>Baseline!B$33 * (C131 * Baseline!B$66*Baseline!B$61/Baseline!B$73 + Baseline!B$52*Baseline!B$62/Baseline!B$74 + Baseline!B$53*Baseline!B$63/Baseline!B$75 + Baseline!B$54*Baseline!B$69/Baseline!B$76)</f>
        <v>1.7023329906272965E-9</v>
      </c>
      <c r="I131" s="40">
        <f>Baseline!B$33 * (C131 * Baseline!B$57*Baseline!B$66/Baseline!B$73 + Baseline!B$67*Baseline!B$52/Baseline!B$74 + Baseline!B$55*Baseline!B$53/Baseline!B$75 + Baseline!B$56*Baseline!B$54/Baseline!B$76)</f>
        <v>3.924390673196599E-8</v>
      </c>
      <c r="J131" s="1">
        <f>Baseline!B$33 * (C131 * Baseline!B$57*Baseline!B$57/Baseline!B$73 + Baseline!B$67*Baseline!B$67/Baseline!B$74 + Baseline!B$55*Baseline!B$55/Baseline!B$75 + Baseline!B$56*Baseline!B$56/Baseline!B$76)</f>
        <v>1.7949605978698034E-6</v>
      </c>
      <c r="K131" s="40">
        <f>Baseline!B$33 * (C131 * Baseline!B$57*Baseline!B$58/Baseline!B$73 + Baseline!B$67*Baseline!B$59/Baseline!B$74 + Baseline!B$55*Baseline!B$68/Baseline!B$75 + Baseline!B$56*Baseline!B$60/Baseline!B$76)</f>
        <v>1.392922580716582E-8</v>
      </c>
      <c r="L131" s="1">
        <f>Baseline!B$33 * (C131 * Baseline!B$57*Baseline!B$61/Baseline!B$73 + Baseline!B$67*Baseline!B$62/Baseline!B$74 + Baseline!B$55*Baseline!B$63/Baseline!B$75 + Baseline!B$56*Baseline!B$69/Baseline!B$76)</f>
        <v>1.4629421699970213E-8</v>
      </c>
      <c r="M131" s="40">
        <f>Baseline!B$33 * (C131 * Baseline!B$58*Baseline!B$66/Baseline!B$73 + Baseline!B$59*Baseline!B$52/Baseline!B$74 + Baseline!B$68*Baseline!B$53/Baseline!B$75 + Baseline!B$60*Baseline!B$54/Baseline!B$76)</f>
        <v>1.0812897992473421E-7</v>
      </c>
      <c r="N131" s="1">
        <f>Baseline!B$33 * (C131 * Baseline!B$58*Baseline!B$57/Baseline!B$73 + Baseline!B$59*Baseline!B$67/Baseline!B$74 + Baseline!B$68*Baseline!B$55/Baseline!B$75 + Baseline!B$60*Baseline!B$56/Baseline!B$76)</f>
        <v>1.392922580716582E-8</v>
      </c>
      <c r="O131" s="1">
        <f>Baseline!B$33 * (C131 * Baseline!B$58*Baseline!B$58/Baseline!B$73 + Baseline!B$59*Baseline!B$59/Baseline!B$74 + Baseline!B$68*Baseline!B$68/Baseline!B$75 + Baseline!B$60*Baseline!B$60/Baseline!B$76)</f>
        <v>1.3250168318704436E-6</v>
      </c>
      <c r="P131" s="40">
        <f>Baseline!B$33 * (C131 * Baseline!B$58*Baseline!B$61/Baseline!B$73 + Baseline!B$59*Baseline!B$62/Baseline!B$74 + Baseline!B$68*Baseline!B$63/Baseline!B$75 + Baseline!B$60*Baseline!B$69/Baseline!B$76)</f>
        <v>1.6489776739619904E-9</v>
      </c>
      <c r="Q131" s="40">
        <f>Baseline!B$33 * (C131 * Baseline!B$61*Baseline!B$66/Baseline!B$73 + Baseline!B$62*Baseline!B$52/Baseline!B$74 + Baseline!B$63*Baseline!B$53/Baseline!B$75 + Baseline!B$69*Baseline!B$54/Baseline!B$76)</f>
        <v>1.7023329906272965E-9</v>
      </c>
      <c r="R131" s="40">
        <f>Baseline!B$33 * (C131 * Baseline!B$61*Baseline!B$57/Baseline!B$73 + Baseline!B$62*Baseline!B$67/Baseline!B$74 + Baseline!B$63*Baseline!B$55/Baseline!B$75 + Baseline!B$69*Baseline!B$56/Baseline!B$76)</f>
        <v>1.4629421699970213E-8</v>
      </c>
      <c r="S131" s="40">
        <f>Baseline!B$33 * (C131 * Baseline!B$61*Baseline!B$58/Baseline!B$73 + Baseline!B$62*Baseline!B$59/Baseline!B$74 + Baseline!B$63*Baseline!B$68/Baseline!B$75 + Baseline!B$69*Baseline!B$60/Baseline!B$76)</f>
        <v>1.6489776739619904E-9</v>
      </c>
      <c r="T131" s="40">
        <f>Baseline!B$33 * (C131 * Baseline!B$61*Baseline!B$61/Baseline!B$73 + Baseline!B$62*Baseline!B$62/Baseline!B$74 + Baseline!B$63*Baseline!B$63/Baseline!B$75 + Baseline!B$69*Baseline!B$69/Baseline!B$76)</f>
        <v>9.8551803731158385E-8</v>
      </c>
      <c r="U131" s="40"/>
      <c r="V131" s="40">
        <f>E131 * ( Baseline!B$87 * Baseline!B$7 )</f>
        <v>0.20482129802137369</v>
      </c>
      <c r="W131" s="40">
        <f>F131 * ( Baseline!D$87 * Baseline!B$11 )</f>
        <v>7.2391648063936795E-4</v>
      </c>
      <c r="X131" s="40">
        <f>G131 * ( Baseline!F$87 * Baseline!B$16 )</f>
        <v>3.7558352393699417E-3</v>
      </c>
      <c r="Y131" s="40">
        <f>H131 * ( Baseline!H$87 * Baseline!B$18 )</f>
        <v>5.9866534459809991E-4</v>
      </c>
      <c r="Z131" s="48">
        <f t="shared" si="0"/>
        <v>0.20989971508598113</v>
      </c>
      <c r="AA131" s="40">
        <f>I131 * ( Baseline!B$87 * Baseline!B$7 )</f>
        <v>4.0731250797107499E-4</v>
      </c>
      <c r="AB131" s="1">
        <f>J131 * ( Baseline!D$87 * Baseline!B$11 )</f>
        <v>3.3110912421923086E-2</v>
      </c>
      <c r="AC131" s="1">
        <f>K131 * ( Baseline!F$87 * Baseline!B$16 )</f>
        <v>4.8382845357563105E-4</v>
      </c>
      <c r="AD131" s="1">
        <f>L131 * ( Baseline!F$87 * Baseline!B$16 )</f>
        <v>5.0814959681112065E-4</v>
      </c>
      <c r="AE131" s="48">
        <f t="shared" si="1"/>
        <v>3.4510202980280916E-2</v>
      </c>
      <c r="AF131" s="48">
        <f>M131 * ( Baseline!B$87 * Baseline!B$7 )</f>
        <v>1.1222706826388164E-3</v>
      </c>
      <c r="AG131" s="48">
        <f>N131 * ( Baseline!D$87 * Baseline!B$11 )</f>
        <v>2.5694679668935661E-4</v>
      </c>
      <c r="AH131" s="48">
        <f>O131 * ( Baseline!F$87 * Baseline!B$16 )</f>
        <v>4.6024154795147182E-2</v>
      </c>
      <c r="AI131" s="48">
        <f>P131 * ( Baseline!H$87 * Baseline!B$18 )</f>
        <v>5.7990169540993153E-4</v>
      </c>
      <c r="AJ131" s="48">
        <f t="shared" si="2"/>
        <v>4.798327396988529E-2</v>
      </c>
      <c r="AK131" s="48">
        <f>Q131 * ( Baseline!B$87 * Baseline!B$7 )</f>
        <v>1.7668514109720711E-5</v>
      </c>
      <c r="AL131" s="48">
        <f>R131 * ( Baseline!D$87 * Baseline!B$11 )</f>
        <v>2.6986302722519715E-4</v>
      </c>
      <c r="AM131" s="48">
        <f>S131 * ( Baseline!F$87 * Baseline!B$16 )</f>
        <v>5.7276860108286512E-5</v>
      </c>
      <c r="AN131" s="48">
        <f>T131 * ( Baseline!H$87 * Baseline!B$18 )</f>
        <v>3.4658054485413793E-2</v>
      </c>
      <c r="AO131" s="48">
        <f t="shared" si="3"/>
        <v>3.5002862886857E-2</v>
      </c>
      <c r="AP131" s="48"/>
      <c r="AQ131" s="48">
        <f>V131 * ( (1-Baseline!B$88-Baseline!B$87) + (1-B131)*Baseline!B$88 )</f>
        <v>0.10175064454101128</v>
      </c>
      <c r="AR131" s="48">
        <f>W131 * ( (1-Baseline!B$88-Baseline!B$87) + (1-B131)*Baseline!B$88 )</f>
        <v>3.5962553313781691E-4</v>
      </c>
      <c r="AS131" s="48">
        <f>X131 * ( (1-Baseline!B$88-Baseline!B$87) + (1-B131)*Baseline!B$88 )</f>
        <v>1.8658150304069238E-3</v>
      </c>
      <c r="AT131" s="48">
        <f>Y131 * ( (1-Baseline!B$88-Baseline!B$87) + (1-B131)*Baseline!B$88 )</f>
        <v>2.9740356723482276E-4</v>
      </c>
      <c r="AU131" s="48">
        <f t="shared" si="4"/>
        <v>0.10427348867179083</v>
      </c>
      <c r="AV131" s="48">
        <f>AA131 * ( (1-Baseline!D$88-Baseline!D$87) + (1-B131)*Baseline!D$88 )</f>
        <v>3.0502131075160819E-4</v>
      </c>
      <c r="AW131" s="48">
        <f>AB131 * ( (1-Baseline!D$88-Baseline!D$87) + (1-B131)*Baseline!D$88 )</f>
        <v>2.4795540793541987E-2</v>
      </c>
      <c r="AX131" s="48">
        <f>AC131 * ( (1-Baseline!D$88-Baseline!D$87) + (1-B131)*Baseline!D$88 )</f>
        <v>3.6232127960834128E-4</v>
      </c>
      <c r="AY131" s="48">
        <f>AD131 * ( (1-Baseline!D$88-Baseline!D$87) + (1-B131)*Baseline!D$88 )</f>
        <v>3.8053448652805967E-4</v>
      </c>
      <c r="AZ131" s="48">
        <f t="shared" si="5"/>
        <v>2.5843417870429996E-2</v>
      </c>
      <c r="BA131" s="48">
        <f>AF131 * ( (1-Baseline!F$88-Baseline!F$87) + (1-Baseline!B$36)*Baseline!F$88 )</f>
        <v>8.076218958887368E-4</v>
      </c>
      <c r="BB131" s="48">
        <f>AG131 * ( (1-Baseline!F$88-Baseline!F$87) + (1-Baseline!B$36)*Baseline!F$88 )</f>
        <v>1.8490713719515508E-4</v>
      </c>
      <c r="BC131" s="48">
        <f>AH131 * ( (1-Baseline!F$88-Baseline!F$87) + (1-Baseline!B$36)*Baseline!F$88 )</f>
        <v>3.312045456354136E-2</v>
      </c>
      <c r="BD131" s="48">
        <f>AI131 * ( (1-Baseline!F$88-Baseline!F$87) + (1-Baseline!B$36)*Baseline!F$88 )</f>
        <v>4.1731581687123989E-4</v>
      </c>
      <c r="BE131" s="48">
        <f t="shared" si="6"/>
        <v>3.4530299413496487E-2</v>
      </c>
      <c r="BF131" s="48">
        <f>AK131 * ( (1-Baseline!H$88-Baseline!H$87) + (1-Baseline!B$36)*Baseline!H$88 )</f>
        <v>1.3999117099413912E-5</v>
      </c>
      <c r="BG131" s="48">
        <f>AL131 * ( (1-Baseline!H$88-Baseline!H$87) + (1-Baseline!B$36)*Baseline!H$88 )</f>
        <v>2.138178737310682E-4</v>
      </c>
      <c r="BH131" s="48">
        <f>AM131 * ( (1-Baseline!H$88-Baseline!H$87) + (1-Baseline!B$36)*Baseline!H$88 )</f>
        <v>4.5381601800997562E-5</v>
      </c>
      <c r="BI131" s="48">
        <f>AN131 * ( (1-Baseline!H$88-Baseline!H$87) + (1-Baseline!B$36)*Baseline!H$88 )</f>
        <v>2.7460269729883052E-2</v>
      </c>
      <c r="BJ131" s="48">
        <f t="shared" si="7"/>
        <v>2.7733468322514533E-2</v>
      </c>
      <c r="BK131" s="48"/>
      <c r="BL131" s="48">
        <f t="shared" si="18"/>
        <v>0.97580550758476658</v>
      </c>
      <c r="BM131" s="48">
        <f t="shared" si="19"/>
        <v>3.4488683338270865E-3</v>
      </c>
      <c r="BN131" s="48">
        <f t="shared" si="20"/>
        <v>1.7893474690194033E-2</v>
      </c>
      <c r="BO131" s="48">
        <f t="shared" si="21"/>
        <v>2.8521493912122219E-3</v>
      </c>
      <c r="BP131" s="48">
        <f t="shared" si="8"/>
        <v>0.99999999999999989</v>
      </c>
      <c r="BQ131" s="48">
        <f t="shared" si="22"/>
        <v>1.1802669146971196E-2</v>
      </c>
      <c r="BR131" s="48">
        <f t="shared" si="23"/>
        <v>0.95945284473819581</v>
      </c>
      <c r="BS131" s="48">
        <f t="shared" si="24"/>
        <v>1.4019866931877798E-2</v>
      </c>
      <c r="BT131" s="48">
        <f t="shared" si="25"/>
        <v>1.4724619182955159E-2</v>
      </c>
      <c r="BU131" s="48">
        <f t="shared" si="9"/>
        <v>1</v>
      </c>
      <c r="BV131" s="48">
        <f t="shared" si="26"/>
        <v>2.3388789254838321E-2</v>
      </c>
      <c r="BW131" s="48">
        <f t="shared" si="27"/>
        <v>5.3549242356955174E-3</v>
      </c>
      <c r="BX131" s="48">
        <f t="shared" si="28"/>
        <v>0.95917078988883364</v>
      </c>
      <c r="BY131" s="48">
        <f t="shared" si="29"/>
        <v>1.2085496620632489E-2</v>
      </c>
      <c r="BZ131" s="48">
        <f t="shared" si="10"/>
        <v>1</v>
      </c>
      <c r="CA131" s="48">
        <f t="shared" si="30"/>
        <v>5.0477340001680118E-4</v>
      </c>
      <c r="CB131" s="48">
        <f t="shared" si="31"/>
        <v>7.7097415744963619E-3</v>
      </c>
      <c r="CC131" s="48">
        <f t="shared" si="32"/>
        <v>1.6363478694136483E-3</v>
      </c>
      <c r="CD131" s="48">
        <f t="shared" si="33"/>
        <v>0.99014913715607311</v>
      </c>
      <c r="CE131" s="48">
        <f t="shared" si="11"/>
        <v>0.99999999999999989</v>
      </c>
      <c r="CF131" s="48"/>
      <c r="CG131" s="48">
        <f t="shared" si="34"/>
        <v>0.97580550758476658</v>
      </c>
      <c r="CH131" s="48">
        <f t="shared" si="35"/>
        <v>3.4488683338270865E-3</v>
      </c>
      <c r="CI131" s="48">
        <f t="shared" si="36"/>
        <v>1.7893474690194033E-2</v>
      </c>
      <c r="CJ131" s="48">
        <f t="shared" si="37"/>
        <v>2.8521493912122219E-3</v>
      </c>
      <c r="CK131" s="48">
        <f t="shared" si="12"/>
        <v>0.99999999999999989</v>
      </c>
      <c r="CL131" s="48">
        <f t="shared" si="38"/>
        <v>1.1802669146971196E-2</v>
      </c>
      <c r="CM131" s="48">
        <f t="shared" si="39"/>
        <v>0.95945284473819581</v>
      </c>
      <c r="CN131" s="48">
        <f t="shared" si="40"/>
        <v>1.4019866931877798E-2</v>
      </c>
      <c r="CO131" s="48">
        <f t="shared" si="41"/>
        <v>1.4724619182955159E-2</v>
      </c>
      <c r="CP131" s="48">
        <f t="shared" si="13"/>
        <v>1</v>
      </c>
      <c r="CQ131" s="48">
        <f t="shared" si="42"/>
        <v>2.3388789254838321E-2</v>
      </c>
      <c r="CR131" s="48">
        <f t="shared" si="43"/>
        <v>5.3549242356955174E-3</v>
      </c>
      <c r="CS131" s="48">
        <f t="shared" si="44"/>
        <v>0.95917078988883364</v>
      </c>
      <c r="CT131" s="48">
        <f t="shared" si="45"/>
        <v>1.2085496620632489E-2</v>
      </c>
      <c r="CU131" s="48">
        <f t="shared" si="14"/>
        <v>1</v>
      </c>
      <c r="CV131" s="48">
        <f t="shared" si="46"/>
        <v>5.0477340001680118E-4</v>
      </c>
      <c r="CW131" s="48">
        <f t="shared" si="47"/>
        <v>7.7097415744963619E-3</v>
      </c>
      <c r="CX131" s="48">
        <f t="shared" si="48"/>
        <v>1.6363478694136483E-3</v>
      </c>
      <c r="CY131" s="48">
        <f t="shared" si="49"/>
        <v>0.99014913715607311</v>
      </c>
      <c r="CZ131" s="48">
        <f t="shared" si="15"/>
        <v>0.99999999999999989</v>
      </c>
      <c r="DA131" s="48"/>
      <c r="DB131" s="48">
        <f>(AQ131*Baseline!B$7 + AV131*Baseline!B$11 + BA131*Baseline!B$16 + BF131*Baseline!B$18)</f>
        <v>53349.915069097275</v>
      </c>
      <c r="DC131" s="48">
        <f>(AR131*Baseline!B$7 + AW131*Baseline!B$11 + BB131*Baseline!B$16 + BG131*Baseline!B$18)</f>
        <v>63760.163530015896</v>
      </c>
      <c r="DD131" s="48">
        <f>(AS131*Baseline!B$7 + AX131*Baseline!B$11 + BC131*Baseline!B$16 + BH131*Baseline!B$18)</f>
        <v>114719.81409130192</v>
      </c>
      <c r="DE131" s="48">
        <f>(AT131*Baseline!B$7 + AY131*Baseline!B$11 + BD131*Baseline!B$16 + BI131*Baseline!B$18)</f>
        <v>1259786.563273299</v>
      </c>
      <c r="DF131" s="48">
        <f t="shared" si="16"/>
        <v>1491616.455963714</v>
      </c>
      <c r="DG131" s="48"/>
      <c r="DH131" s="48">
        <f t="shared" si="50"/>
        <v>3.5766510121148128E-2</v>
      </c>
      <c r="DI131" s="48">
        <f t="shared" si="51"/>
        <v>4.2745682561420445E-2</v>
      </c>
      <c r="DJ131" s="48">
        <f t="shared" si="52"/>
        <v>7.6909726781730178E-2</v>
      </c>
      <c r="DK131" s="48">
        <f t="shared" si="53"/>
        <v>0.84457808053570127</v>
      </c>
      <c r="DL131" s="48">
        <f t="shared" si="17"/>
        <v>1</v>
      </c>
      <c r="DM131" s="48"/>
      <c r="DN131" s="48">
        <f>DH131 / (Baseline!B$7/Baseline!B$17)</f>
        <v>3.8178397076649619</v>
      </c>
      <c r="DO131" s="48">
        <f>DI131 / (Baseline!B$11/Baseline!B$17)</f>
        <v>1.031901236241648</v>
      </c>
      <c r="DP131" s="48">
        <f>DJ131 / (Baseline!B$16/Baseline!B$17)</f>
        <v>1.188487705156176</v>
      </c>
      <c r="DQ131" s="48">
        <f>DK131 / (Baseline!B$18/Baseline!B$17)</f>
        <v>0.95487008122018091</v>
      </c>
      <c r="DR131" s="71"/>
      <c r="DS131" s="48">
        <f>(AU131*Baseline!B$34)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2.8170554550768622E-2</v>
      </c>
      <c r="DT131" s="48">
        <f>(AZ131*Baseline!B$34) + (Baseline!D$88*(1-Baseline!D$89)*Baseline!B$35) + (Baseline!D$88*Baseline!D$89*((1-Baseline!D$90)*Baseline!B$40 + Baseline!D$90*Baseline!B$41))</f>
        <v>1.0290080680564502E-2</v>
      </c>
      <c r="DU131" s="48">
        <f>(BE131*Baseline!B$34) + (Baseline!F$88*(1-Baseline!F$89)*Baseline!B$35) + (Baseline!F$88*Baseline!F$89*((1-Baseline!F$90)*Baseline!B$40 + Baseline!F$90*Baseline!B$41))</f>
        <v>1.2910184912024475E-2</v>
      </c>
      <c r="DV131" s="48">
        <f>(BJ131*Baseline!B$34) + (Baseline!H$88*(1-Baseline!H$89)*Baseline!B$35) + (Baseline!H$88*Baseline!H$89*((1-Baseline!H$90)*Baseline!B$40 + Baseline!H$90*Baseline!B$41))</f>
        <v>9.3050202483771806E-3</v>
      </c>
      <c r="DW131" s="48">
        <f>( DS131*Baseline!B$7 + DT131*Baseline!B$11 + DU131*Baseline!B$16 + DV131*Baseline!B$18 ) / Baseline!B$17</f>
        <v>9.7558611516097016E-3</v>
      </c>
    </row>
    <row r="132" spans="1:127">
      <c r="A132" s="7" t="s">
        <v>359</v>
      </c>
      <c r="B132" s="1">
        <f>MIN( MAX( NORMINV( MCrands!B132, (B$5+B$4)/2, (B$5-B$4)/3.29 ), 0 ), 1 )</f>
        <v>0.44940250701502099</v>
      </c>
      <c r="C132" s="1">
        <f>MAX( NORMINV( MCrands!C132, (C$5+C$4)/2, (C$5-C$4)/3.29 ), 0 )</f>
        <v>2.3026009661628968</v>
      </c>
      <c r="D132" s="40"/>
      <c r="E132" s="40">
        <f>Baseline!B$33 * (C132 * Baseline!B$66*Baseline!B$66/Baseline!B$73 + Baseline!B$52*Baseline!B$52/Baseline!B$74 + Baseline!B$53*Baseline!B$53/Baseline!B$75 + Baseline!B$54*Baseline!B$54/Baseline!B$76)</f>
        <v>1.9276768314011147E-5</v>
      </c>
      <c r="F132" s="40">
        <f>Baseline!B$33 * (C132 * Baseline!B$66*Baseline!B$57/Baseline!B$73 + Baseline!B$52*Baseline!B$67/Baseline!B$74 + Baseline!B$53*Baseline!B$55/Baseline!B$75 + Baseline!B$54*Baseline!B$56/Baseline!B$76)</f>
        <v>3.918273185054037E-8</v>
      </c>
      <c r="G132" s="1">
        <f>Baseline!B$33 * (C132 * Baseline!B$66*Baseline!B$58/Baseline!B$73 + Baseline!B$52*Baseline!B$59/Baseline!B$74 + Baseline!B$53*Baseline!B$68/Baseline!B$75 + Baseline!B$54*Baseline!B$60/Baseline!B$76)</f>
        <v>1.0797859167456287E-7</v>
      </c>
      <c r="H132" s="40">
        <f>Baseline!B$33 * (C132 * Baseline!B$66*Baseline!B$61/Baseline!B$73 + Baseline!B$52*Baseline!B$62/Baseline!B$74 + Baseline!B$53*Baseline!B$63/Baseline!B$75 + Baseline!B$54*Baseline!B$69/Baseline!B$76)</f>
        <v>1.6872941656101641E-9</v>
      </c>
      <c r="I132" s="40">
        <f>Baseline!B$33 * (C132 * Baseline!B$57*Baseline!B$66/Baseline!B$73 + Baseline!B$67*Baseline!B$52/Baseline!B$74 + Baseline!B$55*Baseline!B$53/Baseline!B$75 + Baseline!B$56*Baseline!B$54/Baseline!B$76)</f>
        <v>3.918273185054037E-8</v>
      </c>
      <c r="J132" s="1">
        <f>Baseline!B$33 * (C132 * Baseline!B$57*Baseline!B$57/Baseline!B$73 + Baseline!B$67*Baseline!B$67/Baseline!B$74 + Baseline!B$55*Baseline!B$55/Baseline!B$75 + Baseline!B$56*Baseline!B$56/Baseline!B$76)</f>
        <v>1.7949605896886088E-6</v>
      </c>
      <c r="K132" s="40">
        <f>Baseline!B$33 * (C132 * Baseline!B$57*Baseline!B$58/Baseline!B$73 + Baseline!B$67*Baseline!B$59/Baseline!B$74 + Baseline!B$55*Baseline!B$68/Baseline!B$75 + Baseline!B$56*Baseline!B$60/Baseline!B$76)</f>
        <v>1.3929205695062823E-8</v>
      </c>
      <c r="L132" s="1">
        <f>Baseline!B$33 * (C132 * Baseline!B$57*Baseline!B$61/Baseline!B$73 + Baseline!B$67*Baseline!B$62/Baseline!B$74 + Baseline!B$55*Baseline!B$63/Baseline!B$75 + Baseline!B$56*Baseline!B$69/Baseline!B$76)</f>
        <v>1.4629419688759912E-8</v>
      </c>
      <c r="M132" s="40">
        <f>Baseline!B$33 * (C132 * Baseline!B$58*Baseline!B$66/Baseline!B$73 + Baseline!B$59*Baseline!B$52/Baseline!B$74 + Baseline!B$68*Baseline!B$53/Baseline!B$75 + Baseline!B$60*Baseline!B$54/Baseline!B$76)</f>
        <v>1.0797859167456287E-7</v>
      </c>
      <c r="N132" s="1">
        <f>Baseline!B$33 * (C132 * Baseline!B$58*Baseline!B$57/Baseline!B$73 + Baseline!B$59*Baseline!B$67/Baseline!B$74 + Baseline!B$68*Baseline!B$55/Baseline!B$75 + Baseline!B$60*Baseline!B$56/Baseline!B$76)</f>
        <v>1.3929205695062823E-8</v>
      </c>
      <c r="O132" s="1">
        <f>Baseline!B$33 * (C132 * Baseline!B$58*Baseline!B$58/Baseline!B$73 + Baseline!B$59*Baseline!B$59/Baseline!B$74 + Baseline!B$68*Baseline!B$68/Baseline!B$75 + Baseline!B$60*Baseline!B$60/Baseline!B$76)</f>
        <v>1.3250167824281903E-6</v>
      </c>
      <c r="P132" s="40">
        <f>Baseline!B$33 * (C132 * Baseline!B$58*Baseline!B$61/Baseline!B$73 + Baseline!B$59*Baseline!B$62/Baseline!B$74 + Baseline!B$68*Baseline!B$63/Baseline!B$75 + Baseline!B$60*Baseline!B$69/Baseline!B$76)</f>
        <v>1.6489727297366698E-9</v>
      </c>
      <c r="Q132" s="40">
        <f>Baseline!B$33 * (C132 * Baseline!B$61*Baseline!B$66/Baseline!B$73 + Baseline!B$62*Baseline!B$52/Baseline!B$74 + Baseline!B$63*Baseline!B$53/Baseline!B$75 + Baseline!B$69*Baseline!B$54/Baseline!B$76)</f>
        <v>1.6872941656101639E-9</v>
      </c>
      <c r="R132" s="40">
        <f>Baseline!B$33 * (C132 * Baseline!B$61*Baseline!B$57/Baseline!B$73 + Baseline!B$62*Baseline!B$67/Baseline!B$74 + Baseline!B$63*Baseline!B$55/Baseline!B$75 + Baseline!B$69*Baseline!B$56/Baseline!B$76)</f>
        <v>1.4629419688759912E-8</v>
      </c>
      <c r="S132" s="40">
        <f>Baseline!B$33 * (C132 * Baseline!B$61*Baseline!B$58/Baseline!B$73 + Baseline!B$62*Baseline!B$59/Baseline!B$74 + Baseline!B$63*Baseline!B$68/Baseline!B$75 + Baseline!B$69*Baseline!B$60/Baseline!B$76)</f>
        <v>1.6489727297366698E-9</v>
      </c>
      <c r="T132" s="40">
        <f>Baseline!B$33 * (C132 * Baseline!B$61*Baseline!B$61/Baseline!B$73 + Baseline!B$62*Baseline!B$62/Baseline!B$74 + Baseline!B$63*Baseline!B$63/Baseline!B$75 + Baseline!B$69*Baseline!B$69/Baseline!B$76)</f>
        <v>9.8551803236735857E-8</v>
      </c>
      <c r="U132" s="40"/>
      <c r="V132" s="40">
        <f>E132 * ( Baseline!B$87 * Baseline!B$7 )</f>
        <v>0.20007357833112169</v>
      </c>
      <c r="W132" s="40">
        <f>F132 * ( Baseline!D$87 * Baseline!B$11 )</f>
        <v>7.2278801233554603E-4</v>
      </c>
      <c r="X132" s="40">
        <f>G132 * ( Baseline!F$87 * Baseline!B$16 )</f>
        <v>3.7506115381015686E-3</v>
      </c>
      <c r="Y132" s="40">
        <f>H132 * ( Baseline!H$87 * Baseline!B$18 )</f>
        <v>5.9337658886652331E-4</v>
      </c>
      <c r="Z132" s="48">
        <f t="shared" si="0"/>
        <v>0.20514035447042533</v>
      </c>
      <c r="AA132" s="40">
        <f>I132 * ( Baseline!B$87 * Baseline!B$7 )</f>
        <v>4.0667757387675849E-4</v>
      </c>
      <c r="AB132" s="1">
        <f>J132 * ( Baseline!D$87 * Baseline!B$11 )</f>
        <v>3.3110912271007896E-2</v>
      </c>
      <c r="AC132" s="1">
        <f>K132 * ( Baseline!F$87 * Baseline!B$16 )</f>
        <v>4.8382775498636085E-4</v>
      </c>
      <c r="AD132" s="1">
        <f>L132 * ( Baseline!F$87 * Baseline!B$16 )</f>
        <v>5.0814952695219353E-4</v>
      </c>
      <c r="AE132" s="48">
        <f t="shared" si="1"/>
        <v>3.4509567126823217E-2</v>
      </c>
      <c r="AF132" s="48">
        <f>M132 * ( Baseline!B$87 * Baseline!B$7 )</f>
        <v>1.1207098029902881E-3</v>
      </c>
      <c r="AG132" s="48">
        <f>N132 * ( Baseline!D$87 * Baseline!B$11 )</f>
        <v>2.5694642568952424E-4</v>
      </c>
      <c r="AH132" s="48">
        <f>O132 * ( Baseline!F$87 * Baseline!B$16 )</f>
        <v>4.602415307778189E-2</v>
      </c>
      <c r="AI132" s="48">
        <f>P132 * ( Baseline!H$87 * Baseline!B$18 )</f>
        <v>5.7989995665707196E-4</v>
      </c>
      <c r="AJ132" s="48">
        <f t="shared" si="2"/>
        <v>4.7981709263118774E-2</v>
      </c>
      <c r="AK132" s="48">
        <f>Q132 * ( Baseline!B$87 * Baseline!B$7 )</f>
        <v>1.7512426144867892E-5</v>
      </c>
      <c r="AL132" s="48">
        <f>R132 * ( Baseline!D$87 * Baseline!B$11 )</f>
        <v>2.6986299012521386E-4</v>
      </c>
      <c r="AM132" s="48">
        <f>S132 * ( Baseline!F$87 * Baseline!B$16 )</f>
        <v>5.727668837175757E-5</v>
      </c>
      <c r="AN132" s="48">
        <f>T132 * ( Baseline!H$87 * Baseline!B$18 )</f>
        <v>3.4658054311538504E-2</v>
      </c>
      <c r="AO132" s="48">
        <f t="shared" si="3"/>
        <v>3.5002706416180342E-2</v>
      </c>
      <c r="AP132" s="48"/>
      <c r="AQ132" s="48">
        <f>V132 * ( (1-Baseline!B$88-Baseline!B$87) + (1-B132)*Baseline!B$88 )</f>
        <v>0.11576892851120538</v>
      </c>
      <c r="AR132" s="48">
        <f>W132 * ( (1-Baseline!B$88-Baseline!B$87) + (1-B132)*Baseline!B$88 )</f>
        <v>4.1822810601380687E-4</v>
      </c>
      <c r="AS132" s="48">
        <f>X132 * ( (1-Baseline!B$88-Baseline!B$87) + (1-B132)*Baseline!B$88 )</f>
        <v>2.1702229882107401E-3</v>
      </c>
      <c r="AT132" s="48">
        <f>Y132 * ( (1-Baseline!B$88-Baseline!B$87) + (1-B132)*Baseline!B$88 )</f>
        <v>3.4334654515461282E-4</v>
      </c>
      <c r="AU132" s="48">
        <f t="shared" si="4"/>
        <v>0.11870072615058452</v>
      </c>
      <c r="AV132" s="48">
        <f>AA132 * ( (1-Baseline!D$88-Baseline!D$87) + (1-B132)*Baseline!D$88 )</f>
        <v>3.213021553386434E-4</v>
      </c>
      <c r="AW132" s="48">
        <f>AB132 * ( (1-Baseline!D$88-Baseline!D$87) + (1-B132)*Baseline!D$88 )</f>
        <v>2.6159808559120468E-2</v>
      </c>
      <c r="AX132" s="48">
        <f>AC132 * ( (1-Baseline!D$88-Baseline!D$87) + (1-B132)*Baseline!D$88 )</f>
        <v>3.8225589625673486E-4</v>
      </c>
      <c r="AY132" s="48">
        <f>AD132 * ( (1-Baseline!D$88-Baseline!D$87) + (1-B132)*Baseline!D$88 )</f>
        <v>4.014717032159974E-4</v>
      </c>
      <c r="AZ132" s="48">
        <f t="shared" si="5"/>
        <v>2.7264838313931842E-2</v>
      </c>
      <c r="BA132" s="48">
        <f>AF132 * ( (1-Baseline!F$88-Baseline!F$87) + (1-Baseline!B$36)*Baseline!F$88 )</f>
        <v>8.0649863694550708E-4</v>
      </c>
      <c r="BB132" s="48">
        <f>AG132 * ( (1-Baseline!F$88-Baseline!F$87) + (1-Baseline!B$36)*Baseline!F$88 )</f>
        <v>1.8490687021180372E-4</v>
      </c>
      <c r="BC132" s="48">
        <f>AH132 * ( (1-Baseline!F$88-Baseline!F$87) + (1-Baseline!B$36)*Baseline!F$88 )</f>
        <v>3.3120453327670336E-2</v>
      </c>
      <c r="BD132" s="48">
        <f>AI132 * ( (1-Baseline!F$88-Baseline!F$87) + (1-Baseline!B$36)*Baseline!F$88 )</f>
        <v>4.1731456560904203E-4</v>
      </c>
      <c r="BE132" s="48">
        <f t="shared" si="6"/>
        <v>3.4529173400436687E-2</v>
      </c>
      <c r="BF132" s="48">
        <f>AK132 * ( (1-Baseline!H$88-Baseline!H$87) + (1-Baseline!B$36)*Baseline!H$88 )</f>
        <v>1.3875445483101727E-5</v>
      </c>
      <c r="BG132" s="48">
        <f>AL132 * ( (1-Baseline!H$88-Baseline!H$87) + (1-Baseline!B$36)*Baseline!H$88 )</f>
        <v>2.1381784433600941E-4</v>
      </c>
      <c r="BH132" s="48">
        <f>AM132 * ( (1-Baseline!H$88-Baseline!H$87) + (1-Baseline!B$36)*Baseline!H$88 )</f>
        <v>4.5381465730710953E-5</v>
      </c>
      <c r="BI132" s="48">
        <f>AN132 * ( (1-Baseline!H$88-Baseline!H$87) + (1-Baseline!B$36)*Baseline!H$88 )</f>
        <v>2.7460269592118183E-2</v>
      </c>
      <c r="BJ132" s="48">
        <f t="shared" si="7"/>
        <v>2.7733344347668006E-2</v>
      </c>
      <c r="BK132" s="48"/>
      <c r="BL132" s="48">
        <f t="shared" si="18"/>
        <v>0.97530092919853018</v>
      </c>
      <c r="BM132" s="48">
        <f t="shared" si="19"/>
        <v>3.523382877062099E-3</v>
      </c>
      <c r="BN132" s="48">
        <f t="shared" si="20"/>
        <v>1.8283148373141211E-2</v>
      </c>
      <c r="BO132" s="48">
        <f t="shared" si="21"/>
        <v>2.8925395512664439E-3</v>
      </c>
      <c r="BP132" s="48">
        <f t="shared" si="8"/>
        <v>1</v>
      </c>
      <c r="BQ132" s="48">
        <f t="shared" si="22"/>
        <v>1.178448783151095E-2</v>
      </c>
      <c r="BR132" s="48">
        <f t="shared" si="23"/>
        <v>0.95947051869195454</v>
      </c>
      <c r="BS132" s="48">
        <f t="shared" si="24"/>
        <v>1.4020105010540585E-2</v>
      </c>
      <c r="BT132" s="48">
        <f t="shared" si="25"/>
        <v>1.4724888465993671E-2</v>
      </c>
      <c r="BU132" s="48">
        <f t="shared" si="9"/>
        <v>0.99999999999999978</v>
      </c>
      <c r="BV132" s="48">
        <f t="shared" si="26"/>
        <v>2.3357021252507226E-2</v>
      </c>
      <c r="BW132" s="48">
        <f t="shared" si="27"/>
        <v>5.3550911302575575E-3</v>
      </c>
      <c r="BX132" s="48">
        <f t="shared" si="28"/>
        <v>0.95920203312053409</v>
      </c>
      <c r="BY132" s="48">
        <f t="shared" si="29"/>
        <v>1.2085854496701165E-2</v>
      </c>
      <c r="BZ132" s="48">
        <f t="shared" si="10"/>
        <v>1</v>
      </c>
      <c r="CA132" s="48">
        <f t="shared" si="30"/>
        <v>5.0031634516045892E-4</v>
      </c>
      <c r="CB132" s="48">
        <f t="shared" si="31"/>
        <v>7.7097749790132532E-3</v>
      </c>
      <c r="CC132" s="48">
        <f t="shared" si="32"/>
        <v>1.6363502779111064E-3</v>
      </c>
      <c r="CD132" s="48">
        <f t="shared" si="33"/>
        <v>0.99015355839791519</v>
      </c>
      <c r="CE132" s="48">
        <f t="shared" si="11"/>
        <v>1</v>
      </c>
      <c r="CF132" s="48"/>
      <c r="CG132" s="48">
        <f t="shared" si="34"/>
        <v>0.97530092919853018</v>
      </c>
      <c r="CH132" s="48">
        <f t="shared" si="35"/>
        <v>3.523382877062099E-3</v>
      </c>
      <c r="CI132" s="48">
        <f t="shared" si="36"/>
        <v>1.8283148373141211E-2</v>
      </c>
      <c r="CJ132" s="48">
        <f t="shared" si="37"/>
        <v>2.8925395512664439E-3</v>
      </c>
      <c r="CK132" s="48">
        <f t="shared" si="12"/>
        <v>1</v>
      </c>
      <c r="CL132" s="48">
        <f t="shared" si="38"/>
        <v>1.178448783151095E-2</v>
      </c>
      <c r="CM132" s="48">
        <f t="shared" si="39"/>
        <v>0.95947051869195454</v>
      </c>
      <c r="CN132" s="48">
        <f t="shared" si="40"/>
        <v>1.4020105010540585E-2</v>
      </c>
      <c r="CO132" s="48">
        <f t="shared" si="41"/>
        <v>1.4724888465993671E-2</v>
      </c>
      <c r="CP132" s="48">
        <f t="shared" si="13"/>
        <v>0.99999999999999978</v>
      </c>
      <c r="CQ132" s="48">
        <f t="shared" si="42"/>
        <v>2.3357021252507226E-2</v>
      </c>
      <c r="CR132" s="48">
        <f t="shared" si="43"/>
        <v>5.3550911302575575E-3</v>
      </c>
      <c r="CS132" s="48">
        <f t="shared" si="44"/>
        <v>0.95920203312053409</v>
      </c>
      <c r="CT132" s="48">
        <f t="shared" si="45"/>
        <v>1.2085854496701165E-2</v>
      </c>
      <c r="CU132" s="48">
        <f t="shared" si="14"/>
        <v>1</v>
      </c>
      <c r="CV132" s="48">
        <f t="shared" si="46"/>
        <v>5.0031634516045892E-4</v>
      </c>
      <c r="CW132" s="48">
        <f t="shared" si="47"/>
        <v>7.7097749790132532E-3</v>
      </c>
      <c r="CX132" s="48">
        <f t="shared" si="48"/>
        <v>1.6363502779111064E-3</v>
      </c>
      <c r="CY132" s="48">
        <f t="shared" si="49"/>
        <v>0.99015355839791519</v>
      </c>
      <c r="CZ132" s="48">
        <f t="shared" si="15"/>
        <v>1</v>
      </c>
      <c r="DA132" s="48"/>
      <c r="DB132" s="48">
        <f>(AQ132*Baseline!B$7 + AV132*Baseline!B$11 + BA132*Baseline!B$16 + BF132*Baseline!B$18)</f>
        <v>60174.271789917926</v>
      </c>
      <c r="DC132" s="48">
        <f>(AR132*Baseline!B$7 + AW132*Baseline!B$11 + BB132*Baseline!B$16 + BG132*Baseline!B$18)</f>
        <v>66714.329431134451</v>
      </c>
      <c r="DD132" s="48">
        <f>(AS132*Baseline!B$7 + AX132*Baseline!B$11 + BC132*Baseline!B$16 + BH132*Baseline!B$18)</f>
        <v>114910.19244153635</v>
      </c>
      <c r="DE132" s="48">
        <f>(AT132*Baseline!B$7 + AY132*Baseline!B$11 + BD132*Baseline!B$16 + BI132*Baseline!B$18)</f>
        <v>1259853.7361090553</v>
      </c>
      <c r="DF132" s="48">
        <f t="shared" si="16"/>
        <v>1501652.5297716442</v>
      </c>
      <c r="DG132" s="48"/>
      <c r="DH132" s="48">
        <f t="shared" si="50"/>
        <v>4.0072034373403682E-2</v>
      </c>
      <c r="DI132" s="48">
        <f t="shared" si="51"/>
        <v>4.4427274691355982E-2</v>
      </c>
      <c r="DJ132" s="48">
        <f t="shared" si="52"/>
        <v>7.6522491164457807E-2</v>
      </c>
      <c r="DK132" s="48">
        <f t="shared" si="53"/>
        <v>0.83897819977078247</v>
      </c>
      <c r="DL132" s="48">
        <f t="shared" si="17"/>
        <v>1</v>
      </c>
      <c r="DM132" s="48"/>
      <c r="DN132" s="48">
        <f>DH132 / (Baseline!B$7/Baseline!B$17)</f>
        <v>4.2774261027842435</v>
      </c>
      <c r="DO132" s="48">
        <f>DI132 / (Baseline!B$11/Baseline!B$17)</f>
        <v>1.0724956751125532</v>
      </c>
      <c r="DP132" s="48">
        <f>DJ132 / (Baseline!B$16/Baseline!B$17)</f>
        <v>1.1825037446171809</v>
      </c>
      <c r="DQ132" s="48">
        <f>DK132 / (Baseline!B$18/Baseline!B$17)</f>
        <v>0.94853892164588816</v>
      </c>
      <c r="DR132" s="71"/>
      <c r="DS132" s="48">
        <f>(AU132*Baseline!B$34)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3.0334640172587676E-2</v>
      </c>
      <c r="DT132" s="48">
        <f>(AZ132*Baseline!B$34) + (Baseline!D$88*(1-Baseline!D$89)*Baseline!B$35) + (Baseline!D$88*Baseline!D$89*((1-Baseline!D$90)*Baseline!B$40 + Baseline!D$90*Baseline!B$41))</f>
        <v>1.0503293747089779E-2</v>
      </c>
      <c r="DU132" s="48">
        <f>(BE132*Baseline!B$34) + (Baseline!F$88*(1-Baseline!F$89)*Baseline!B$35) + (Baseline!F$88*Baseline!F$89*((1-Baseline!F$90)*Baseline!B$40 + Baseline!F$90*Baseline!B$41))</f>
        <v>1.2910016010065506E-2</v>
      </c>
      <c r="DV132" s="48">
        <f>(BJ132*Baseline!B$34) + (Baseline!H$88*(1-Baseline!H$89)*Baseline!B$35) + (Baseline!H$88*Baseline!H$89*((1-Baseline!H$90)*Baseline!B$40 + Baseline!H$90*Baseline!B$41))</f>
        <v>9.3050016521502021E-3</v>
      </c>
      <c r="DW132" s="48">
        <f>( DS132*Baseline!B$7 + DT132*Baseline!B$11 + DU132*Baseline!B$16 + DV132*Baseline!B$18 ) / Baseline!B$17</f>
        <v>9.7849396678782036E-3</v>
      </c>
    </row>
    <row r="133" spans="1:127">
      <c r="A133" s="7" t="s">
        <v>360</v>
      </c>
      <c r="B133" s="1">
        <f>MIN( MAX( NORMINV( MCrands!B133, (B$5+B$4)/2, (B$5-B$4)/3.29 ), 0 ), 1 )</f>
        <v>0.65706788957552686</v>
      </c>
      <c r="C133" s="1">
        <f>MAX( NORMINV( MCrands!C133, (C$5+C$4)/2, (C$5-C$4)/3.29 ), 0 )</f>
        <v>2.1222892473611408</v>
      </c>
      <c r="D133" s="40"/>
      <c r="E133" s="40">
        <f>Baseline!B$33 * (C133 * Baseline!B$66*Baseline!B$66/Baseline!B$73 + Baseline!B$52*Baseline!B$52/Baseline!B$74 + Baseline!B$53*Baseline!B$53/Baseline!B$75 + Baseline!B$54*Baseline!B$54/Baseline!B$76)</f>
        <v>1.7767912146021917E-5</v>
      </c>
      <c r="F133" s="40">
        <f>Baseline!B$33 * (C133 * Baseline!B$66*Baseline!B$57/Baseline!B$73 + Baseline!B$52*Baseline!B$67/Baseline!B$74 + Baseline!B$53*Baseline!B$55/Baseline!B$75 + Baseline!B$54*Baseline!B$56/Baseline!B$76)</f>
        <v>3.8980945669598983E-8</v>
      </c>
      <c r="G133" s="1">
        <f>Baseline!B$33 * (C133 * Baseline!B$66*Baseline!B$58/Baseline!B$73 + Baseline!B$52*Baseline!B$59/Baseline!B$74 + Baseline!B$53*Baseline!B$68/Baseline!B$75 + Baseline!B$54*Baseline!B$60/Baseline!B$76)</f>
        <v>1.0748253397974862E-7</v>
      </c>
      <c r="H133" s="40">
        <f>Baseline!B$33 * (C133 * Baseline!B$66*Baseline!B$61/Baseline!B$73 + Baseline!B$52*Baseline!B$62/Baseline!B$74 + Baseline!B$53*Baseline!B$63/Baseline!B$75 + Baseline!B$54*Baseline!B$69/Baseline!B$76)</f>
        <v>1.6376883961287396E-9</v>
      </c>
      <c r="I133" s="40">
        <f>Baseline!B$33 * (C133 * Baseline!B$57*Baseline!B$66/Baseline!B$73 + Baseline!B$67*Baseline!B$52/Baseline!B$74 + Baseline!B$55*Baseline!B$53/Baseline!B$75 + Baseline!B$56*Baseline!B$54/Baseline!B$76)</f>
        <v>3.8980945669598983E-8</v>
      </c>
      <c r="J133" s="1">
        <f>Baseline!B$33 * (C133 * Baseline!B$57*Baseline!B$57/Baseline!B$73 + Baseline!B$67*Baseline!B$67/Baseline!B$74 + Baseline!B$55*Baseline!B$55/Baseline!B$75 + Baseline!B$56*Baseline!B$56/Baseline!B$76)</f>
        <v>1.7949605627028273E-6</v>
      </c>
      <c r="K133" s="40">
        <f>Baseline!B$33 * (C133 * Baseline!B$57*Baseline!B$58/Baseline!B$73 + Baseline!B$67*Baseline!B$59/Baseline!B$74 + Baseline!B$55*Baseline!B$68/Baseline!B$75 + Baseline!B$56*Baseline!B$60/Baseline!B$76)</f>
        <v>1.3929139355016706E-8</v>
      </c>
      <c r="L133" s="1">
        <f>Baseline!B$33 * (C133 * Baseline!B$57*Baseline!B$61/Baseline!B$73 + Baseline!B$67*Baseline!B$62/Baseline!B$74 + Baseline!B$55*Baseline!B$63/Baseline!B$75 + Baseline!B$56*Baseline!B$69/Baseline!B$76)</f>
        <v>1.4629413054755301E-8</v>
      </c>
      <c r="M133" s="40">
        <f>Baseline!B$33 * (C133 * Baseline!B$58*Baseline!B$66/Baseline!B$73 + Baseline!B$59*Baseline!B$52/Baseline!B$74 + Baseline!B$68*Baseline!B$53/Baseline!B$75 + Baseline!B$60*Baseline!B$54/Baseline!B$76)</f>
        <v>1.0748253397974862E-7</v>
      </c>
      <c r="N133" s="1">
        <f>Baseline!B$33 * (C133 * Baseline!B$58*Baseline!B$57/Baseline!B$73 + Baseline!B$59*Baseline!B$67/Baseline!B$74 + Baseline!B$68*Baseline!B$55/Baseline!B$75 + Baseline!B$60*Baseline!B$56/Baseline!B$76)</f>
        <v>1.3929139355016706E-8</v>
      </c>
      <c r="O133" s="1">
        <f>Baseline!B$33 * (C133 * Baseline!B$58*Baseline!B$58/Baseline!B$73 + Baseline!B$59*Baseline!B$59/Baseline!B$74 + Baseline!B$68*Baseline!B$68/Baseline!B$75 + Baseline!B$60*Baseline!B$60/Baseline!B$76)</f>
        <v>1.3250166193422435E-6</v>
      </c>
      <c r="P133" s="40">
        <f>Baseline!B$33 * (C133 * Baseline!B$58*Baseline!B$61/Baseline!B$73 + Baseline!B$59*Baseline!B$62/Baseline!B$74 + Baseline!B$68*Baseline!B$63/Baseline!B$75 + Baseline!B$60*Baseline!B$69/Baseline!B$76)</f>
        <v>1.6489564211420004E-9</v>
      </c>
      <c r="Q133" s="40">
        <f>Baseline!B$33 * (C133 * Baseline!B$61*Baseline!B$66/Baseline!B$73 + Baseline!B$62*Baseline!B$52/Baseline!B$74 + Baseline!B$63*Baseline!B$53/Baseline!B$75 + Baseline!B$69*Baseline!B$54/Baseline!B$76)</f>
        <v>1.6376883961287394E-9</v>
      </c>
      <c r="R133" s="40">
        <f>Baseline!B$33 * (C133 * Baseline!B$61*Baseline!B$57/Baseline!B$73 + Baseline!B$62*Baseline!B$67/Baseline!B$74 + Baseline!B$63*Baseline!B$55/Baseline!B$75 + Baseline!B$69*Baseline!B$56/Baseline!B$76)</f>
        <v>1.4629413054755301E-8</v>
      </c>
      <c r="S133" s="40">
        <f>Baseline!B$33 * (C133 * Baseline!B$61*Baseline!B$58/Baseline!B$73 + Baseline!B$62*Baseline!B$59/Baseline!B$74 + Baseline!B$63*Baseline!B$68/Baseline!B$75 + Baseline!B$69*Baseline!B$60/Baseline!B$76)</f>
        <v>1.6489564211420004E-9</v>
      </c>
      <c r="T133" s="40">
        <f>Baseline!B$33 * (C133 * Baseline!B$61*Baseline!B$61/Baseline!B$73 + Baseline!B$62*Baseline!B$62/Baseline!B$74 + Baseline!B$63*Baseline!B$63/Baseline!B$75 + Baseline!B$69*Baseline!B$69/Baseline!B$76)</f>
        <v>9.8551801605876381E-8</v>
      </c>
      <c r="U133" s="40"/>
      <c r="V133" s="40">
        <f>E133 * ( Baseline!B$87 * Baseline!B$7 )</f>
        <v>0.18441316016356146</v>
      </c>
      <c r="W133" s="40">
        <f>F133 * ( Baseline!D$87 * Baseline!B$11 )</f>
        <v>7.1906574424061744E-4</v>
      </c>
      <c r="X133" s="40">
        <f>G133 * ( Baseline!F$87 * Baseline!B$16 )</f>
        <v>3.7333810882051502E-3</v>
      </c>
      <c r="Y133" s="40">
        <f>H133 * ( Baseline!H$87 * Baseline!B$18 )</f>
        <v>5.7593155593574071E-4</v>
      </c>
      <c r="Z133" s="48">
        <f t="shared" si="0"/>
        <v>0.18944153855194296</v>
      </c>
      <c r="AA133" s="40">
        <f>I133 * ( Baseline!B$87 * Baseline!B$7 )</f>
        <v>4.0458323510476782E-4</v>
      </c>
      <c r="AB133" s="1">
        <f>J133 * ( Baseline!D$87 * Baseline!B$11 )</f>
        <v>3.3110911773212098E-2</v>
      </c>
      <c r="AC133" s="1">
        <f>K133 * ( Baseline!F$87 * Baseline!B$16 )</f>
        <v>4.8382545068012246E-4</v>
      </c>
      <c r="AD133" s="1">
        <f>L133 * ( Baseline!F$87 * Baseline!B$16 )</f>
        <v>5.0814929652156973E-4</v>
      </c>
      <c r="AE133" s="48">
        <f t="shared" si="1"/>
        <v>3.4507469755518563E-2</v>
      </c>
      <c r="AF133" s="48">
        <f>M133 * ( Baseline!B$87 * Baseline!B$7 )</f>
        <v>1.1155612201758109E-3</v>
      </c>
      <c r="AG133" s="48">
        <f>N133 * ( Baseline!D$87 * Baseline!B$11 )</f>
        <v>2.5694520194151572E-4</v>
      </c>
      <c r="AH133" s="48">
        <f>O133 * ( Baseline!F$87 * Baseline!B$16 )</f>
        <v>4.602414741302905E-2</v>
      </c>
      <c r="AI133" s="48">
        <f>P133 * ( Baseline!H$87 * Baseline!B$18 )</f>
        <v>5.7989422135704463E-4</v>
      </c>
      <c r="AJ133" s="48">
        <f t="shared" si="2"/>
        <v>4.7976548056503421E-2</v>
      </c>
      <c r="AK133" s="48">
        <f>Q133 * ( Baseline!B$87 * Baseline!B$7 )</f>
        <v>1.6997567863420186E-5</v>
      </c>
      <c r="AL133" s="48">
        <f>R133 * ( Baseline!D$87 * Baseline!B$11 )</f>
        <v>2.6986286775041303E-4</v>
      </c>
      <c r="AM133" s="48">
        <f>S133 * ( Baseline!F$87 * Baseline!B$16 )</f>
        <v>5.7276121896474006E-5</v>
      </c>
      <c r="AN133" s="48">
        <f>T133 * ( Baseline!H$87 * Baseline!B$18 )</f>
        <v>3.4658053738008503E-2</v>
      </c>
      <c r="AO133" s="48">
        <f t="shared" si="3"/>
        <v>3.5002190295518813E-2</v>
      </c>
      <c r="AP133" s="48"/>
      <c r="AQ133" s="48">
        <f>V133 * ( (1-Baseline!B$88-Baseline!B$87) + (1-B133)*Baseline!B$88 )</f>
        <v>7.2623668832885041E-2</v>
      </c>
      <c r="AR133" s="48">
        <f>W133 * ( (1-Baseline!B$88-Baseline!B$87) + (1-B133)*Baseline!B$88 )</f>
        <v>2.8317497749339636E-4</v>
      </c>
      <c r="AS133" s="48">
        <f>X133 * ( (1-Baseline!B$88-Baseline!B$87) + (1-B133)*Baseline!B$88 )</f>
        <v>1.4702412318963135E-3</v>
      </c>
      <c r="AT133" s="48">
        <f>Y133 * ( (1-Baseline!B$88-Baseline!B$87) + (1-B133)*Baseline!B$88 )</f>
        <v>2.2680736315992033E-4</v>
      </c>
      <c r="AU133" s="48">
        <f t="shared" si="4"/>
        <v>7.4603892405434677E-2</v>
      </c>
      <c r="AV133" s="48">
        <f>AA133 * ( (1-Baseline!D$88-Baseline!D$87) + (1-B133)*Baseline!D$88 )</f>
        <v>2.8200745565301843E-4</v>
      </c>
      <c r="AW133" s="48">
        <f>AB133 * ( (1-Baseline!D$88-Baseline!D$87) + (1-B133)*Baseline!D$88 )</f>
        <v>2.3079364574009453E-2</v>
      </c>
      <c r="AX133" s="48">
        <f>AC133 * ( (1-Baseline!D$88-Baseline!D$87) + (1-B133)*Baseline!D$88 )</f>
        <v>3.372418145085626E-4</v>
      </c>
      <c r="AY133" s="48">
        <f>AD133 * ( (1-Baseline!D$88-Baseline!D$87) + (1-B133)*Baseline!D$88 )</f>
        <v>3.5419631306969678E-4</v>
      </c>
      <c r="AZ133" s="48">
        <f t="shared" si="5"/>
        <v>2.4052810157240732E-2</v>
      </c>
      <c r="BA133" s="48">
        <f>AF133 * ( (1-Baseline!F$88-Baseline!F$87) + (1-Baseline!B$36)*Baseline!F$88 )</f>
        <v>8.027935519975592E-4</v>
      </c>
      <c r="BB133" s="48">
        <f>AG133 * ( (1-Baseline!F$88-Baseline!F$87) + (1-Baseline!B$36)*Baseline!F$88 )</f>
        <v>1.8490598956357685E-4</v>
      </c>
      <c r="BC133" s="48">
        <f>AH133 * ( (1-Baseline!F$88-Baseline!F$87) + (1-Baseline!B$36)*Baseline!F$88 )</f>
        <v>3.3120449251132923E-2</v>
      </c>
      <c r="BD133" s="48">
        <f>AI133 * ( (1-Baseline!F$88-Baseline!F$87) + (1-Baseline!B$36)*Baseline!F$88 )</f>
        <v>4.1731043830361275E-4</v>
      </c>
      <c r="BE133" s="48">
        <f t="shared" si="6"/>
        <v>3.4525459230997674E-2</v>
      </c>
      <c r="BF133" s="48">
        <f>AK133 * ( (1-Baseline!H$88-Baseline!H$87) + (1-Baseline!B$36)*Baseline!H$88 )</f>
        <v>1.3467512969545081E-5</v>
      </c>
      <c r="BG133" s="48">
        <f>AL133 * ( (1-Baseline!H$88-Baseline!H$87) + (1-Baseline!B$36)*Baseline!H$88 )</f>
        <v>2.1381774737600724E-4</v>
      </c>
      <c r="BH133" s="48">
        <f>AM133 * ( (1-Baseline!H$88-Baseline!H$87) + (1-Baseline!B$36)*Baseline!H$88 )</f>
        <v>4.5381016901014277E-5</v>
      </c>
      <c r="BI133" s="48">
        <f>AN133 * ( (1-Baseline!H$88-Baseline!H$87) + (1-Baseline!B$36)*Baseline!H$88 )</f>
        <v>2.7460269137698893E-2</v>
      </c>
      <c r="BJ133" s="48">
        <f t="shared" si="7"/>
        <v>2.773293541494546E-2</v>
      </c>
      <c r="BK133" s="48"/>
      <c r="BL133" s="48">
        <f t="shared" si="18"/>
        <v>0.97345683303240926</v>
      </c>
      <c r="BM133" s="48">
        <f t="shared" si="19"/>
        <v>3.7957131774637529E-3</v>
      </c>
      <c r="BN133" s="48">
        <f t="shared" si="20"/>
        <v>1.9707299237234049E-2</v>
      </c>
      <c r="BO133" s="48">
        <f t="shared" si="21"/>
        <v>3.0401545528929816E-3</v>
      </c>
      <c r="BP133" s="48">
        <f t="shared" si="8"/>
        <v>1</v>
      </c>
      <c r="BQ133" s="48">
        <f t="shared" si="22"/>
        <v>1.1724511764298956E-2</v>
      </c>
      <c r="BR133" s="48">
        <f t="shared" si="23"/>
        <v>0.95952882108711779</v>
      </c>
      <c r="BS133" s="48">
        <f t="shared" si="24"/>
        <v>1.4020890378459211E-2</v>
      </c>
      <c r="BT133" s="48">
        <f t="shared" si="25"/>
        <v>1.4725776770123941E-2</v>
      </c>
      <c r="BU133" s="48">
        <f t="shared" si="9"/>
        <v>1</v>
      </c>
      <c r="BV133" s="48">
        <f t="shared" si="26"/>
        <v>2.3252219373139996E-2</v>
      </c>
      <c r="BW133" s="48">
        <f t="shared" si="27"/>
        <v>5.3556417114233321E-3</v>
      </c>
      <c r="BX133" s="48">
        <f t="shared" si="28"/>
        <v>0.95930510379415024</v>
      </c>
      <c r="BY133" s="48">
        <f t="shared" si="29"/>
        <v>1.2087035121286463E-2</v>
      </c>
      <c r="BZ133" s="48">
        <f t="shared" si="10"/>
        <v>1</v>
      </c>
      <c r="CA133" s="48">
        <f t="shared" si="30"/>
        <v>4.8561440641034157E-4</v>
      </c>
      <c r="CB133" s="48">
        <f t="shared" si="31"/>
        <v>7.7098851663852152E-3</v>
      </c>
      <c r="CC133" s="48">
        <f t="shared" si="32"/>
        <v>1.6363582225254866E-3</v>
      </c>
      <c r="CD133" s="48">
        <f t="shared" si="33"/>
        <v>0.99016814220467886</v>
      </c>
      <c r="CE133" s="48">
        <f t="shared" si="11"/>
        <v>0.99999999999999989</v>
      </c>
      <c r="CF133" s="48"/>
      <c r="CG133" s="48">
        <f t="shared" si="34"/>
        <v>0.97345683303240926</v>
      </c>
      <c r="CH133" s="48">
        <f t="shared" si="35"/>
        <v>3.7957131774637529E-3</v>
      </c>
      <c r="CI133" s="48">
        <f t="shared" si="36"/>
        <v>1.9707299237234049E-2</v>
      </c>
      <c r="CJ133" s="48">
        <f t="shared" si="37"/>
        <v>3.0401545528929816E-3</v>
      </c>
      <c r="CK133" s="48">
        <f t="shared" si="12"/>
        <v>1</v>
      </c>
      <c r="CL133" s="48">
        <f t="shared" si="38"/>
        <v>1.1724511764298956E-2</v>
      </c>
      <c r="CM133" s="48">
        <f t="shared" si="39"/>
        <v>0.95952882108711779</v>
      </c>
      <c r="CN133" s="48">
        <f t="shared" si="40"/>
        <v>1.4020890378459211E-2</v>
      </c>
      <c r="CO133" s="48">
        <f t="shared" si="41"/>
        <v>1.4725776770123941E-2</v>
      </c>
      <c r="CP133" s="48">
        <f t="shared" si="13"/>
        <v>1</v>
      </c>
      <c r="CQ133" s="48">
        <f t="shared" si="42"/>
        <v>2.3252219373139996E-2</v>
      </c>
      <c r="CR133" s="48">
        <f t="shared" si="43"/>
        <v>5.3556417114233321E-3</v>
      </c>
      <c r="CS133" s="48">
        <f t="shared" si="44"/>
        <v>0.95930510379415024</v>
      </c>
      <c r="CT133" s="48">
        <f t="shared" si="45"/>
        <v>1.2087035121286463E-2</v>
      </c>
      <c r="CU133" s="48">
        <f t="shared" si="14"/>
        <v>1</v>
      </c>
      <c r="CV133" s="48">
        <f t="shared" si="46"/>
        <v>4.8561440641034157E-4</v>
      </c>
      <c r="CW133" s="48">
        <f t="shared" si="47"/>
        <v>7.7098851663852152E-3</v>
      </c>
      <c r="CX133" s="48">
        <f t="shared" si="48"/>
        <v>1.6363582225254866E-3</v>
      </c>
      <c r="CY133" s="48">
        <f t="shared" si="49"/>
        <v>0.99016814220467886</v>
      </c>
      <c r="CZ133" s="48">
        <f t="shared" si="15"/>
        <v>0.99999999999999989</v>
      </c>
      <c r="DA133" s="48"/>
      <c r="DB133" s="48">
        <f>(AQ133*Baseline!B$7 + AV133*Baseline!B$11 + BA133*Baseline!B$16 + BF133*Baseline!B$18)</f>
        <v>39133.4589393325</v>
      </c>
      <c r="DC133" s="48">
        <f>(AR133*Baseline!B$7 + AW133*Baseline!B$11 + BB133*Baseline!B$16 + BG133*Baseline!B$18)</f>
        <v>60042.642803539798</v>
      </c>
      <c r="DD133" s="48">
        <f>(AS133*Baseline!B$7 + AX133*Baseline!B$11 + BC133*Baseline!B$16 + BH133*Baseline!B$18)</f>
        <v>114474.13195120156</v>
      </c>
      <c r="DE133" s="48">
        <f>(AT133*Baseline!B$7 + AY133*Baseline!B$11 + BD133*Baseline!B$16 + BI133*Baseline!B$18)</f>
        <v>1259695.7953432605</v>
      </c>
      <c r="DF133" s="48">
        <f t="shared" si="16"/>
        <v>1473346.0290373345</v>
      </c>
      <c r="DG133" s="48"/>
      <c r="DH133" s="48">
        <f t="shared" si="50"/>
        <v>2.6560942350319295E-2</v>
      </c>
      <c r="DI133" s="48">
        <f t="shared" si="51"/>
        <v>4.0752573815107711E-2</v>
      </c>
      <c r="DJ133" s="48">
        <f t="shared" si="52"/>
        <v>7.7696705115496534E-2</v>
      </c>
      <c r="DK133" s="48">
        <f t="shared" si="53"/>
        <v>0.85498977871907644</v>
      </c>
      <c r="DL133" s="48">
        <f t="shared" si="17"/>
        <v>1</v>
      </c>
      <c r="DM133" s="48"/>
      <c r="DN133" s="48">
        <f>DH133 / (Baseline!B$7/Baseline!B$17)</f>
        <v>2.8352058960901982</v>
      </c>
      <c r="DO133" s="48">
        <f>DI133 / (Baseline!B$11/Baseline!B$17)</f>
        <v>0.98378663715134373</v>
      </c>
      <c r="DP133" s="48">
        <f>DJ133 / (Baseline!B$16/Baseline!B$17)</f>
        <v>1.2006488987144373</v>
      </c>
      <c r="DQ133" s="48">
        <f>DK133 / (Baseline!B$18/Baseline!B$17)</f>
        <v>0.96664142518365848</v>
      </c>
      <c r="DR133" s="71"/>
      <c r="DS133" s="48">
        <f>(AU133*Baseline!B$34)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2.3720115110815201E-2</v>
      </c>
      <c r="DT133" s="48">
        <f>(AZ133*Baseline!B$34) + (Baseline!D$88*(1-Baseline!D$89)*Baseline!B$35) + (Baseline!D$88*Baseline!D$89*((1-Baseline!D$90)*Baseline!B$40 + Baseline!D$90*Baseline!B$41))</f>
        <v>1.0021489523586113E-2</v>
      </c>
      <c r="DU133" s="48">
        <f>(BE133*Baseline!B$34) + (Baseline!F$88*(1-Baseline!F$89)*Baseline!B$35) + (Baseline!F$88*Baseline!F$89*((1-Baseline!F$90)*Baseline!B$40 + Baseline!F$90*Baseline!B$41))</f>
        <v>1.2909458884649654E-2</v>
      </c>
      <c r="DV133" s="48">
        <f>(BJ133*Baseline!B$34) + (Baseline!H$88*(1-Baseline!H$89)*Baseline!B$35) + (Baseline!H$88*Baseline!H$89*((1-Baseline!H$90)*Baseline!B$40 + Baseline!H$90*Baseline!B$41))</f>
        <v>9.3049403122418203E-3</v>
      </c>
      <c r="DW133" s="48">
        <f>( DS133*Baseline!B$7 + DT133*Baseline!B$11 + DU133*Baseline!B$16 + DV133*Baseline!B$18 ) / Baseline!B$17</f>
        <v>9.7029244238834248E-3</v>
      </c>
    </row>
    <row r="134" spans="1:127">
      <c r="A134" s="7" t="s">
        <v>362</v>
      </c>
      <c r="B134" s="1">
        <f>MIN( MAX( NORMINV( MCrands!B134, (B$5+B$4)/2, (B$5-B$4)/3.29 ), 0 ), 1 )</f>
        <v>0.47081833650499805</v>
      </c>
      <c r="C134" s="1">
        <f>MAX( NORMINV( MCrands!C134, (C$5+C$4)/2, (C$5-C$4)/3.29 ), 0 )</f>
        <v>1.8424231854147024</v>
      </c>
      <c r="D134" s="40"/>
      <c r="E134" s="40">
        <f>Baseline!B$33 * (C134 * Baseline!B$66*Baseline!B$66/Baseline!B$73 + Baseline!B$52*Baseline!B$52/Baseline!B$74 + Baseline!B$53*Baseline!B$53/Baseline!B$75 + Baseline!B$54*Baseline!B$54/Baseline!B$76)</f>
        <v>1.5425980980455175E-5</v>
      </c>
      <c r="F134" s="40">
        <f>Baseline!B$33 * (C134 * Baseline!B$66*Baseline!B$57/Baseline!B$73 + Baseline!B$52*Baseline!B$67/Baseline!B$74 + Baseline!B$53*Baseline!B$55/Baseline!B$75 + Baseline!B$54*Baseline!B$56/Baseline!B$76)</f>
        <v>3.8667748589616801E-8</v>
      </c>
      <c r="G134" s="1">
        <f>Baseline!B$33 * (C134 * Baseline!B$66*Baseline!B$58/Baseline!B$73 + Baseline!B$52*Baseline!B$59/Baseline!B$74 + Baseline!B$53*Baseline!B$68/Baseline!B$75 + Baseline!B$54*Baseline!B$60/Baseline!B$76)</f>
        <v>1.0671259115812577E-7</v>
      </c>
      <c r="H134" s="40">
        <f>Baseline!B$33 * (C134 * Baseline!B$66*Baseline!B$61/Baseline!B$73 + Baseline!B$52*Baseline!B$62/Baseline!B$74 + Baseline!B$53*Baseline!B$63/Baseline!B$75 + Baseline!B$54*Baseline!B$69/Baseline!B$76)</f>
        <v>1.5606941139664537E-9</v>
      </c>
      <c r="I134" s="40">
        <f>Baseline!B$33 * (C134 * Baseline!B$57*Baseline!B$66/Baseline!B$73 + Baseline!B$67*Baseline!B$52/Baseline!B$74 + Baseline!B$55*Baseline!B$53/Baseline!B$75 + Baseline!B$56*Baseline!B$54/Baseline!B$76)</f>
        <v>3.8667748589616801E-8</v>
      </c>
      <c r="J134" s="1">
        <f>Baseline!B$33 * (C134 * Baseline!B$57*Baseline!B$57/Baseline!B$73 + Baseline!B$67*Baseline!B$67/Baseline!B$74 + Baseline!B$55*Baseline!B$55/Baseline!B$75 + Baseline!B$56*Baseline!B$56/Baseline!B$76)</f>
        <v>1.794960520817561E-6</v>
      </c>
      <c r="K134" s="40">
        <f>Baseline!B$33 * (C134 * Baseline!B$57*Baseline!B$58/Baseline!B$73 + Baseline!B$67*Baseline!B$59/Baseline!B$74 + Baseline!B$55*Baseline!B$68/Baseline!B$75 + Baseline!B$56*Baseline!B$60/Baseline!B$76)</f>
        <v>1.3929036387069984E-8</v>
      </c>
      <c r="L134" s="1">
        <f>Baseline!B$33 * (C134 * Baseline!B$57*Baseline!B$61/Baseline!B$73 + Baseline!B$67*Baseline!B$62/Baseline!B$74 + Baseline!B$55*Baseline!B$63/Baseline!B$75 + Baseline!B$56*Baseline!B$69/Baseline!B$76)</f>
        <v>1.4629402757960627E-8</v>
      </c>
      <c r="M134" s="40">
        <f>Baseline!B$33 * (C134 * Baseline!B$58*Baseline!B$66/Baseline!B$73 + Baseline!B$59*Baseline!B$52/Baseline!B$74 + Baseline!B$68*Baseline!B$53/Baseline!B$75 + Baseline!B$60*Baseline!B$54/Baseline!B$76)</f>
        <v>1.0671259115812577E-7</v>
      </c>
      <c r="N134" s="1">
        <f>Baseline!B$33 * (C134 * Baseline!B$58*Baseline!B$57/Baseline!B$73 + Baseline!B$59*Baseline!B$67/Baseline!B$74 + Baseline!B$68*Baseline!B$55/Baseline!B$75 + Baseline!B$60*Baseline!B$56/Baseline!B$76)</f>
        <v>1.3929036387069984E-8</v>
      </c>
      <c r="O134" s="1">
        <f>Baseline!B$33 * (C134 * Baseline!B$58*Baseline!B$58/Baseline!B$73 + Baseline!B$59*Baseline!B$59/Baseline!B$74 + Baseline!B$68*Baseline!B$68/Baseline!B$75 + Baseline!B$60*Baseline!B$60/Baseline!B$76)</f>
        <v>1.3250163662127079E-6</v>
      </c>
      <c r="P134" s="40">
        <f>Baseline!B$33 * (C134 * Baseline!B$58*Baseline!B$61/Baseline!B$73 + Baseline!B$59*Baseline!B$62/Baseline!B$74 + Baseline!B$68*Baseline!B$63/Baseline!B$75 + Baseline!B$60*Baseline!B$69/Baseline!B$76)</f>
        <v>1.6489311081884308E-9</v>
      </c>
      <c r="Q134" s="40">
        <f>Baseline!B$33 * (C134 * Baseline!B$61*Baseline!B$66/Baseline!B$73 + Baseline!B$62*Baseline!B$52/Baseline!B$74 + Baseline!B$63*Baseline!B$53/Baseline!B$75 + Baseline!B$69*Baseline!B$54/Baseline!B$76)</f>
        <v>1.5606941139664537E-9</v>
      </c>
      <c r="R134" s="40">
        <f>Baseline!B$33 * (C134 * Baseline!B$61*Baseline!B$57/Baseline!B$73 + Baseline!B$62*Baseline!B$67/Baseline!B$74 + Baseline!B$63*Baseline!B$55/Baseline!B$75 + Baseline!B$69*Baseline!B$56/Baseline!B$76)</f>
        <v>1.4629402757960627E-8</v>
      </c>
      <c r="S134" s="40">
        <f>Baseline!B$33 * (C134 * Baseline!B$61*Baseline!B$58/Baseline!B$73 + Baseline!B$62*Baseline!B$59/Baseline!B$74 + Baseline!B$63*Baseline!B$68/Baseline!B$75 + Baseline!B$69*Baseline!B$60/Baseline!B$76)</f>
        <v>1.6489311081884308E-9</v>
      </c>
      <c r="T134" s="40">
        <f>Baseline!B$33 * (C134 * Baseline!B$61*Baseline!B$61/Baseline!B$73 + Baseline!B$62*Baseline!B$62/Baseline!B$74 + Baseline!B$63*Baseline!B$63/Baseline!B$75 + Baseline!B$69*Baseline!B$69/Baseline!B$76)</f>
        <v>9.8551799074581033E-8</v>
      </c>
      <c r="U134" s="40"/>
      <c r="V134" s="40">
        <f>E134 * ( Baseline!B$87 * Baseline!B$7 )</f>
        <v>0.16010625659614425</v>
      </c>
      <c r="W134" s="40">
        <f>F134 * ( Baseline!D$87 * Baseline!B$11 )</f>
        <v>7.1328832433602512E-4</v>
      </c>
      <c r="X134" s="40">
        <f>G134 * ( Baseline!F$87 * Baseline!B$16 )</f>
        <v>3.7066373014445252E-3</v>
      </c>
      <c r="Y134" s="40">
        <f>H134 * ( Baseline!H$87 * Baseline!B$18 )</f>
        <v>5.4885470979779258E-4</v>
      </c>
      <c r="Z134" s="48">
        <f t="shared" si="0"/>
        <v>0.1650750369317226</v>
      </c>
      <c r="AA134" s="40">
        <f>I134 * ( Baseline!B$87 * Baseline!B$7 )</f>
        <v>4.0133256261163275E-4</v>
      </c>
      <c r="AB134" s="1">
        <f>J134 * ( Baseline!D$87 * Baseline!B$11 )</f>
        <v>3.3110911000571522E-2</v>
      </c>
      <c r="AC134" s="1">
        <f>K134 * ( Baseline!F$87 * Baseline!B$16 )</f>
        <v>4.8382187411218395E-4</v>
      </c>
      <c r="AD134" s="1">
        <f>L134 * ( Baseline!F$87 * Baseline!B$16 )</f>
        <v>5.0814893886477579E-4</v>
      </c>
      <c r="AE134" s="48">
        <f t="shared" si="1"/>
        <v>3.4504214376160115E-2</v>
      </c>
      <c r="AF134" s="48">
        <f>M134 * ( Baseline!B$87 * Baseline!B$7 )</f>
        <v>1.1075699836301874E-3</v>
      </c>
      <c r="AG134" s="48">
        <f>N134 * ( Baseline!D$87 * Baseline!B$11 )</f>
        <v>2.5694330253343389E-4</v>
      </c>
      <c r="AH134" s="48">
        <f>O134 * ( Baseline!F$87 * Baseline!B$16 )</f>
        <v>4.6024138620632871E-2</v>
      </c>
      <c r="AI134" s="48">
        <f>P134 * ( Baseline!H$87 * Baseline!B$18 )</f>
        <v>5.7988531946290582E-4</v>
      </c>
      <c r="AJ134" s="48">
        <f t="shared" si="2"/>
        <v>4.7968537226259392E-2</v>
      </c>
      <c r="AK134" s="48">
        <f>Q134 * ( Baseline!B$87 * Baseline!B$7 )</f>
        <v>1.6198444208857824E-5</v>
      </c>
      <c r="AL134" s="48">
        <f>R134 * ( Baseline!D$87 * Baseline!B$11 )</f>
        <v>2.6986267780960483E-4</v>
      </c>
      <c r="AM134" s="48">
        <f>S134 * ( Baseline!F$87 * Baseline!B$16 )</f>
        <v>5.7275242656855773E-5</v>
      </c>
      <c r="AN134" s="48">
        <f>T134 * ( Baseline!H$87 * Baseline!B$18 )</f>
        <v>3.4658052847819087E-2</v>
      </c>
      <c r="AO134" s="48">
        <f t="shared" si="3"/>
        <v>3.5001389212494405E-2</v>
      </c>
      <c r="AP134" s="48"/>
      <c r="AQ134" s="48">
        <f>V134 * ( (1-Baseline!B$88-Baseline!B$87) + (1-B134)*Baseline!B$88 )</f>
        <v>8.9590927063758041E-2</v>
      </c>
      <c r="AR134" s="48">
        <f>W134 * ( (1-Baseline!B$88-Baseline!B$87) + (1-B134)*Baseline!B$88 )</f>
        <v>3.9913594633726507E-4</v>
      </c>
      <c r="AS134" s="48">
        <f>X134 * ( (1-Baseline!B$88-Baseline!B$87) + (1-B134)*Baseline!B$88 )</f>
        <v>2.0741292638124095E-3</v>
      </c>
      <c r="AT134" s="48">
        <f>Y134 * ( (1-Baseline!B$88-Baseline!B$87) + (1-B134)*Baseline!B$88 )</f>
        <v>3.0712355231768195E-4</v>
      </c>
      <c r="AU134" s="48">
        <f t="shared" si="4"/>
        <v>9.2371315826225403E-2</v>
      </c>
      <c r="AV134" s="48">
        <f>AA134 * ( (1-Baseline!D$88-Baseline!D$87) + (1-B134)*Baseline!D$88 )</f>
        <v>3.132287416187571E-4</v>
      </c>
      <c r="AW134" s="48">
        <f>AB134 * ( (1-Baseline!D$88-Baseline!D$87) + (1-B134)*Baseline!D$88 )</f>
        <v>2.5842131819729559E-2</v>
      </c>
      <c r="AX134" s="48">
        <f>AC134 * ( (1-Baseline!D$88-Baseline!D$87) + (1-B134)*Baseline!D$88 )</f>
        <v>3.7760932182928598E-4</v>
      </c>
      <c r="AY134" s="48">
        <f>AD134 * ( (1-Baseline!D$88-Baseline!D$87) + (1-B134)*Baseline!D$88 )</f>
        <v>3.9659590948653054E-4</v>
      </c>
      <c r="AZ134" s="48">
        <f t="shared" si="5"/>
        <v>2.6929565792664135E-2</v>
      </c>
      <c r="BA134" s="48">
        <f>AF134 * ( (1-Baseline!F$88-Baseline!F$87) + (1-Baseline!B$36)*Baseline!F$88 )</f>
        <v>7.970428024597591E-4</v>
      </c>
      <c r="BB134" s="48">
        <f>AG134 * ( (1-Baseline!F$88-Baseline!F$87) + (1-Baseline!B$36)*Baseline!F$88 )</f>
        <v>1.8490462268874012E-4</v>
      </c>
      <c r="BC134" s="48">
        <f>AH134 * ( (1-Baseline!F$88-Baseline!F$87) + (1-Baseline!B$36)*Baseline!F$88 )</f>
        <v>3.312044292384328E-2</v>
      </c>
      <c r="BD134" s="48">
        <f>AI134 * ( (1-Baseline!F$88-Baseline!F$87) + (1-Baseline!B$36)*Baseline!F$88 )</f>
        <v>4.1730403221572988E-4</v>
      </c>
      <c r="BE134" s="48">
        <f t="shared" si="6"/>
        <v>3.4519694381207507E-2</v>
      </c>
      <c r="BF134" s="48">
        <f>AK134 * ( (1-Baseline!H$88-Baseline!H$87) + (1-Baseline!B$36)*Baseline!H$88 )</f>
        <v>1.2834351315562229E-5</v>
      </c>
      <c r="BG134" s="48">
        <f>AL134 * ( (1-Baseline!H$88-Baseline!H$87) + (1-Baseline!B$36)*Baseline!H$88 )</f>
        <v>2.1381759688210607E-4</v>
      </c>
      <c r="BH134" s="48">
        <f>AM134 * ( (1-Baseline!H$88-Baseline!H$87) + (1-Baseline!B$36)*Baseline!H$88 )</f>
        <v>4.5380320261879959E-5</v>
      </c>
      <c r="BI134" s="48">
        <f>AN134 * ( (1-Baseline!H$88-Baseline!H$87) + (1-Baseline!B$36)*Baseline!H$88 )</f>
        <v>2.7460268432384017E-2</v>
      </c>
      <c r="BJ134" s="48">
        <f t="shared" si="7"/>
        <v>2.7732300700843565E-2</v>
      </c>
      <c r="BK134" s="48"/>
      <c r="BL134" s="48">
        <f t="shared" si="18"/>
        <v>0.96989986839964482</v>
      </c>
      <c r="BM134" s="48">
        <f t="shared" si="19"/>
        <v>4.3209944858655482E-3</v>
      </c>
      <c r="BN134" s="48">
        <f t="shared" si="20"/>
        <v>2.2454256987249038E-2</v>
      </c>
      <c r="BO134" s="48">
        <f t="shared" si="21"/>
        <v>3.3248801272406001E-3</v>
      </c>
      <c r="BP134" s="48">
        <f t="shared" si="8"/>
        <v>1</v>
      </c>
      <c r="BQ134" s="48">
        <f t="shared" si="22"/>
        <v>1.16314070575948E-2</v>
      </c>
      <c r="BR134" s="48">
        <f t="shared" si="23"/>
        <v>0.95961932764505242</v>
      </c>
      <c r="BS134" s="48">
        <f t="shared" si="24"/>
        <v>1.4022109555592995E-2</v>
      </c>
      <c r="BT134" s="48">
        <f t="shared" si="25"/>
        <v>1.4727155741759751E-2</v>
      </c>
      <c r="BU134" s="48">
        <f t="shared" si="9"/>
        <v>1</v>
      </c>
      <c r="BV134" s="48">
        <f t="shared" si="26"/>
        <v>2.3089509242401308E-2</v>
      </c>
      <c r="BW134" s="48">
        <f t="shared" si="27"/>
        <v>5.3564965160700284E-3</v>
      </c>
      <c r="BX134" s="48">
        <f t="shared" si="28"/>
        <v>0.95946512614184742</v>
      </c>
      <c r="BY134" s="48">
        <f t="shared" si="29"/>
        <v>1.2088868099681379E-2</v>
      </c>
      <c r="BZ134" s="48">
        <f t="shared" si="10"/>
        <v>1.0000000000000002</v>
      </c>
      <c r="CA134" s="48">
        <f t="shared" si="30"/>
        <v>4.6279432254864571E-4</v>
      </c>
      <c r="CB134" s="48">
        <f t="shared" si="31"/>
        <v>7.7100561972343737E-3</v>
      </c>
      <c r="CC134" s="48">
        <f t="shared" si="32"/>
        <v>1.6363705540124761E-3</v>
      </c>
      <c r="CD134" s="48">
        <f t="shared" si="33"/>
        <v>0.99019077892620455</v>
      </c>
      <c r="CE134" s="48">
        <f t="shared" si="11"/>
        <v>1</v>
      </c>
      <c r="CF134" s="48"/>
      <c r="CG134" s="48">
        <f t="shared" si="34"/>
        <v>0.96989986839964482</v>
      </c>
      <c r="CH134" s="48">
        <f t="shared" si="35"/>
        <v>4.3209944858655482E-3</v>
      </c>
      <c r="CI134" s="48">
        <f t="shared" si="36"/>
        <v>2.2454256987249038E-2</v>
      </c>
      <c r="CJ134" s="48">
        <f t="shared" si="37"/>
        <v>3.3248801272406001E-3</v>
      </c>
      <c r="CK134" s="48">
        <f t="shared" si="12"/>
        <v>1</v>
      </c>
      <c r="CL134" s="48">
        <f t="shared" si="38"/>
        <v>1.16314070575948E-2</v>
      </c>
      <c r="CM134" s="48">
        <f t="shared" si="39"/>
        <v>0.95961932764505242</v>
      </c>
      <c r="CN134" s="48">
        <f t="shared" si="40"/>
        <v>1.4022109555592995E-2</v>
      </c>
      <c r="CO134" s="48">
        <f t="shared" si="41"/>
        <v>1.4727155741759751E-2</v>
      </c>
      <c r="CP134" s="48">
        <f t="shared" si="13"/>
        <v>1</v>
      </c>
      <c r="CQ134" s="48">
        <f t="shared" si="42"/>
        <v>2.3089509242401308E-2</v>
      </c>
      <c r="CR134" s="48">
        <f t="shared" si="43"/>
        <v>5.3564965160700284E-3</v>
      </c>
      <c r="CS134" s="48">
        <f t="shared" si="44"/>
        <v>0.95946512614184742</v>
      </c>
      <c r="CT134" s="48">
        <f t="shared" si="45"/>
        <v>1.2088868099681379E-2</v>
      </c>
      <c r="CU134" s="48">
        <f t="shared" si="14"/>
        <v>1.0000000000000002</v>
      </c>
      <c r="CV134" s="48">
        <f t="shared" si="46"/>
        <v>4.6279432254864571E-4</v>
      </c>
      <c r="CW134" s="48">
        <f t="shared" si="47"/>
        <v>7.7100561972343737E-3</v>
      </c>
      <c r="CX134" s="48">
        <f t="shared" si="48"/>
        <v>1.6363705540124761E-3</v>
      </c>
      <c r="CY134" s="48">
        <f t="shared" si="49"/>
        <v>0.99019077892620455</v>
      </c>
      <c r="CZ134" s="48">
        <f t="shared" si="15"/>
        <v>1</v>
      </c>
      <c r="DA134" s="48"/>
      <c r="DB134" s="48">
        <f>(AQ134*Baseline!B$7 + AV134*Baseline!B$11 + BA134*Baseline!B$16 + BF134*Baseline!B$18)</f>
        <v>47381.275822619056</v>
      </c>
      <c r="DC134" s="48">
        <f>(AR134*Baseline!B$7 + AW134*Baseline!B$11 + BB134*Baseline!B$16 + BG134*Baseline!B$18)</f>
        <v>66023.775950778159</v>
      </c>
      <c r="DD134" s="48">
        <f>(AS134*Baseline!B$7 + AX134*Baseline!B$11 + BC134*Baseline!B$16 + BH134*Baseline!B$18)</f>
        <v>114853.53484867864</v>
      </c>
      <c r="DE134" s="48">
        <f>(AT134*Baseline!B$7 + AY134*Baseline!B$11 + BD134*Baseline!B$16 + BI134*Baseline!B$18)</f>
        <v>1259825.6231605408</v>
      </c>
      <c r="DF134" s="48">
        <f t="shared" si="16"/>
        <v>1488084.2097826167</v>
      </c>
      <c r="DG134" s="48"/>
      <c r="DH134" s="48">
        <f t="shared" si="50"/>
        <v>3.1840453323230031E-2</v>
      </c>
      <c r="DI134" s="48">
        <f t="shared" si="51"/>
        <v>4.4368306253597764E-2</v>
      </c>
      <c r="DJ134" s="48">
        <f t="shared" si="52"/>
        <v>7.7182147417219585E-2</v>
      </c>
      <c r="DK134" s="48">
        <f t="shared" si="53"/>
        <v>0.84660909300595255</v>
      </c>
      <c r="DL134" s="48">
        <f t="shared" si="17"/>
        <v>1</v>
      </c>
      <c r="DM134" s="48"/>
      <c r="DN134" s="48">
        <f>DH134 / (Baseline!B$7/Baseline!B$17)</f>
        <v>3.3987589674174843</v>
      </c>
      <c r="DO134" s="48">
        <f>DI134 / (Baseline!B$11/Baseline!B$17)</f>
        <v>1.0710721488012231</v>
      </c>
      <c r="DP134" s="48">
        <f>DJ134 / (Baseline!B$16/Baseline!B$17)</f>
        <v>1.1926974272480104</v>
      </c>
      <c r="DQ134" s="48">
        <f>DK134 / (Baseline!B$18/Baseline!B$17)</f>
        <v>0.95716632011996139</v>
      </c>
      <c r="DR134" s="71"/>
      <c r="DS134" s="48">
        <f>(AU134*Baseline!B$34)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2.6385228623933808E-2</v>
      </c>
      <c r="DT134" s="48">
        <f>(AZ134*Baseline!B$34) + (Baseline!D$88*(1-Baseline!D$89)*Baseline!B$35) + (Baseline!D$88*Baseline!D$89*((1-Baseline!D$90)*Baseline!B$40 + Baseline!D$90*Baseline!B$41))</f>
        <v>1.0453002868899624E-2</v>
      </c>
      <c r="DU134" s="48">
        <f>(BE134*Baseline!B$34) + (Baseline!F$88*(1-Baseline!F$89)*Baseline!B$35) + (Baseline!F$88*Baseline!F$89*((1-Baseline!F$90)*Baseline!B$40 + Baseline!F$90*Baseline!B$41))</f>
        <v>1.2908594157181128E-2</v>
      </c>
      <c r="DV134" s="48">
        <f>(BJ134*Baseline!B$34) + (Baseline!H$88*(1-Baseline!H$89)*Baseline!B$35) + (Baseline!H$88*Baseline!H$89*((1-Baseline!H$90)*Baseline!B$40 + Baseline!H$90*Baseline!B$41))</f>
        <v>9.304845105126535E-3</v>
      </c>
      <c r="DW134" s="48">
        <f>( DS134*Baseline!B$7 + DT134*Baseline!B$11 + DU134*Baseline!B$16 + DV134*Baseline!B$18 ) / Baseline!B$17</f>
        <v>9.745626822926283E-3</v>
      </c>
    </row>
    <row r="135" spans="1:127">
      <c r="A135" s="7" t="s">
        <v>363</v>
      </c>
      <c r="B135" s="1">
        <f>MIN( MAX( NORMINV( MCrands!B135, (B$5+B$4)/2, (B$5-B$4)/3.29 ), 0 ), 1 )</f>
        <v>0.47410095200417873</v>
      </c>
      <c r="C135" s="1">
        <f>MAX( NORMINV( MCrands!C135, (C$5+C$4)/2, (C$5-C$4)/3.29 ), 0 )</f>
        <v>2.5375034208211553</v>
      </c>
      <c r="D135" s="40"/>
      <c r="E135" s="40">
        <f>Baseline!B$33 * (C135 * Baseline!B$66*Baseline!B$66/Baseline!B$73 + Baseline!B$52*Baseline!B$52/Baseline!B$74 + Baseline!B$53*Baseline!B$53/Baseline!B$75 + Baseline!B$54*Baseline!B$54/Baseline!B$76)</f>
        <v>2.1242442092411576E-5</v>
      </c>
      <c r="F135" s="40">
        <f>Baseline!B$33 * (C135 * Baseline!B$66*Baseline!B$57/Baseline!B$73 + Baseline!B$52*Baseline!B$67/Baseline!B$74 + Baseline!B$53*Baseline!B$55/Baseline!B$75 + Baseline!B$54*Baseline!B$56/Baseline!B$76)</f>
        <v>3.9445610323078036E-8</v>
      </c>
      <c r="G135" s="1">
        <f>Baseline!B$33 * (C135 * Baseline!B$66*Baseline!B$58/Baseline!B$73 + Baseline!B$52*Baseline!B$59/Baseline!B$74 + Baseline!B$53*Baseline!B$68/Baseline!B$75 + Baseline!B$54*Baseline!B$60/Baseline!B$76)</f>
        <v>1.0862483458621798E-7</v>
      </c>
      <c r="H135" s="40">
        <f>Baseline!B$33 * (C135 * Baseline!B$66*Baseline!B$61/Baseline!B$73 + Baseline!B$52*Baseline!B$62/Baseline!B$74 + Baseline!B$53*Baseline!B$63/Baseline!B$75 + Baseline!B$54*Baseline!B$69/Baseline!B$76)</f>
        <v>1.7519184567756744E-9</v>
      </c>
      <c r="I135" s="40">
        <f>Baseline!B$33 * (C135 * Baseline!B$57*Baseline!B$66/Baseline!B$73 + Baseline!B$67*Baseline!B$52/Baseline!B$74 + Baseline!B$55*Baseline!B$53/Baseline!B$75 + Baseline!B$56*Baseline!B$54/Baseline!B$76)</f>
        <v>3.9445610323078036E-8</v>
      </c>
      <c r="J135" s="1">
        <f>Baseline!B$33 * (C135 * Baseline!B$57*Baseline!B$57/Baseline!B$73 + Baseline!B$67*Baseline!B$67/Baseline!B$74 + Baseline!B$55*Baseline!B$55/Baseline!B$75 + Baseline!B$56*Baseline!B$56/Baseline!B$76)</f>
        <v>1.7949606248445398E-6</v>
      </c>
      <c r="K135" s="40">
        <f>Baseline!B$33 * (C135 * Baseline!B$57*Baseline!B$58/Baseline!B$73 + Baseline!B$67*Baseline!B$59/Baseline!B$74 + Baseline!B$55*Baseline!B$68/Baseline!B$75 + Baseline!B$56*Baseline!B$60/Baseline!B$76)</f>
        <v>1.3929292120059364E-8</v>
      </c>
      <c r="L135" s="1">
        <f>Baseline!B$33 * (C135 * Baseline!B$57*Baseline!B$61/Baseline!B$73 + Baseline!B$67*Baseline!B$62/Baseline!B$74 + Baseline!B$55*Baseline!B$63/Baseline!B$75 + Baseline!B$56*Baseline!B$69/Baseline!B$76)</f>
        <v>1.4629428331259566E-8</v>
      </c>
      <c r="M135" s="40">
        <f>Baseline!B$33 * (C135 * Baseline!B$58*Baseline!B$66/Baseline!B$73 + Baseline!B$59*Baseline!B$52/Baseline!B$74 + Baseline!B$68*Baseline!B$53/Baseline!B$75 + Baseline!B$60*Baseline!B$54/Baseline!B$76)</f>
        <v>1.0862483458621798E-7</v>
      </c>
      <c r="N135" s="1">
        <f>Baseline!B$33 * (C135 * Baseline!B$58*Baseline!B$57/Baseline!B$73 + Baseline!B$59*Baseline!B$67/Baseline!B$74 + Baseline!B$68*Baseline!B$55/Baseline!B$75 + Baseline!B$60*Baseline!B$56/Baseline!B$76)</f>
        <v>1.3929292120059364E-8</v>
      </c>
      <c r="O135" s="1">
        <f>Baseline!B$33 * (C135 * Baseline!B$58*Baseline!B$58/Baseline!B$73 + Baseline!B$59*Baseline!B$59/Baseline!B$74 + Baseline!B$68*Baseline!B$68/Baseline!B$75 + Baseline!B$60*Baseline!B$60/Baseline!B$76)</f>
        <v>1.3250169948896402E-6</v>
      </c>
      <c r="P135" s="40">
        <f>Baseline!B$33 * (C135 * Baseline!B$58*Baseline!B$61/Baseline!B$73 + Baseline!B$59*Baseline!B$62/Baseline!B$74 + Baseline!B$68*Baseline!B$63/Baseline!B$75 + Baseline!B$60*Baseline!B$69/Baseline!B$76)</f>
        <v>1.6489939758816535E-9</v>
      </c>
      <c r="Q135" s="40">
        <f>Baseline!B$33 * (C135 * Baseline!B$61*Baseline!B$66/Baseline!B$73 + Baseline!B$62*Baseline!B$52/Baseline!B$74 + Baseline!B$63*Baseline!B$53/Baseline!B$75 + Baseline!B$69*Baseline!B$54/Baseline!B$76)</f>
        <v>1.7519184567756746E-9</v>
      </c>
      <c r="R135" s="40">
        <f>Baseline!B$33 * (C135 * Baseline!B$61*Baseline!B$57/Baseline!B$73 + Baseline!B$62*Baseline!B$67/Baseline!B$74 + Baseline!B$63*Baseline!B$55/Baseline!B$75 + Baseline!B$69*Baseline!B$56/Baseline!B$76)</f>
        <v>1.4629428331259566E-8</v>
      </c>
      <c r="S135" s="40">
        <f>Baseline!B$33 * (C135 * Baseline!B$61*Baseline!B$58/Baseline!B$73 + Baseline!B$62*Baseline!B$59/Baseline!B$74 + Baseline!B$63*Baseline!B$68/Baseline!B$75 + Baseline!B$69*Baseline!B$60/Baseline!B$76)</f>
        <v>1.6489939758816535E-9</v>
      </c>
      <c r="T135" s="40">
        <f>Baseline!B$33 * (C135 * Baseline!B$61*Baseline!B$61/Baseline!B$73 + Baseline!B$62*Baseline!B$62/Baseline!B$74 + Baseline!B$63*Baseline!B$63/Baseline!B$75 + Baseline!B$69*Baseline!B$69/Baseline!B$76)</f>
        <v>9.8551805361350345E-8</v>
      </c>
      <c r="U135" s="40"/>
      <c r="V135" s="40">
        <f>E135 * ( Baseline!B$87 * Baseline!B$7 )</f>
        <v>0.22047530647713975</v>
      </c>
      <c r="W135" s="40">
        <f>F135 * ( Baseline!D$87 * Baseline!B$11 )</f>
        <v>7.2763722523310674E-4</v>
      </c>
      <c r="X135" s="40">
        <f>G135 * ( Baseline!F$87 * Baseline!B$16 )</f>
        <v>3.7730586369503398E-3</v>
      </c>
      <c r="Y135" s="40">
        <f>H135 * ( Baseline!H$87 * Baseline!B$18 )</f>
        <v>6.1610323738536094E-4</v>
      </c>
      <c r="Z135" s="48">
        <f t="shared" si="0"/>
        <v>0.22559210557670858</v>
      </c>
      <c r="AA135" s="40">
        <f>I135 * ( Baseline!B$87 * Baseline!B$7 )</f>
        <v>4.0940598954322693E-4</v>
      </c>
      <c r="AB135" s="1">
        <f>J135 * ( Baseline!D$87 * Baseline!B$11 )</f>
        <v>3.3110912919515144E-2</v>
      </c>
      <c r="AC135" s="1">
        <f>K135 * ( Baseline!F$87 * Baseline!B$16 )</f>
        <v>4.8383075693873102E-4</v>
      </c>
      <c r="AD135" s="1">
        <f>L135 * ( Baseline!F$87 * Baseline!B$16 )</f>
        <v>5.0814982714743058E-4</v>
      </c>
      <c r="AE135" s="48">
        <f t="shared" si="1"/>
        <v>3.4512299493144535E-2</v>
      </c>
      <c r="AF135" s="48">
        <f>M135 * ( Baseline!B$87 * Baseline!B$7 )</f>
        <v>1.1274171581703565E-3</v>
      </c>
      <c r="AG135" s="48">
        <f>N135 * ( Baseline!D$87 * Baseline!B$11 )</f>
        <v>2.5694801993649262E-4</v>
      </c>
      <c r="AH135" s="48">
        <f>O135 * ( Baseline!F$87 * Baseline!B$16 )</f>
        <v>4.6024160457581467E-2</v>
      </c>
      <c r="AI135" s="48">
        <f>P135 * ( Baseline!H$87 * Baseline!B$18 )</f>
        <v>5.7990742836253625E-4</v>
      </c>
      <c r="AJ135" s="48">
        <f t="shared" si="2"/>
        <v>4.7988433064050852E-2</v>
      </c>
      <c r="AK135" s="48">
        <f>Q135 * ( Baseline!B$87 * Baseline!B$7 )</f>
        <v>1.8183161662874726E-5</v>
      </c>
      <c r="AL135" s="48">
        <f>R135 * ( Baseline!D$87 * Baseline!B$11 )</f>
        <v>2.6986314954991072E-4</v>
      </c>
      <c r="AM135" s="48">
        <f>S135 * ( Baseline!F$87 * Baseline!B$16 )</f>
        <v>5.7277426351715259E-5</v>
      </c>
      <c r="AN135" s="48">
        <f>T135 * ( Baseline!H$87 * Baseline!B$18 )</f>
        <v>3.4658055058709052E-2</v>
      </c>
      <c r="AO135" s="48">
        <f t="shared" si="3"/>
        <v>3.5003378796273556E-2</v>
      </c>
      <c r="AP135" s="48"/>
      <c r="AQ135" s="48">
        <f>V135 * ( (1-Baseline!B$88-Baseline!B$87) + (1-B135)*Baseline!B$88 )</f>
        <v>0.12272761302066866</v>
      </c>
      <c r="AR135" s="48">
        <f>W135 * ( (1-Baseline!B$88-Baseline!B$87) + (1-B135)*Baseline!B$88 )</f>
        <v>4.0503937254805967E-4</v>
      </c>
      <c r="AS135" s="48">
        <f>X135 * ( (1-Baseline!B$88-Baseline!B$87) + (1-B135)*Baseline!B$88 )</f>
        <v>2.1002736664658891E-3</v>
      </c>
      <c r="AT135" s="48">
        <f>Y135 * ( (1-Baseline!B$88-Baseline!B$87) + (1-B135)*Baseline!B$88 )</f>
        <v>3.429539611795562E-4</v>
      </c>
      <c r="AU135" s="48">
        <f t="shared" si="4"/>
        <v>0.12557588002086217</v>
      </c>
      <c r="AV135" s="48">
        <f>AA135 * ( (1-Baseline!D$88-Baseline!D$87) + (1-B135)*Baseline!D$88 )</f>
        <v>3.1892774629297364E-4</v>
      </c>
      <c r="AW135" s="48">
        <f>AB135 * ( (1-Baseline!D$88-Baseline!D$87) + (1-B135)*Baseline!D$88 )</f>
        <v>2.5793440020029063E-2</v>
      </c>
      <c r="AX135" s="48">
        <f>AC135 * ( (1-Baseline!D$88-Baseline!D$87) + (1-B135)*Baseline!D$88 )</f>
        <v>3.7690472743169426E-4</v>
      </c>
      <c r="AY135" s="48">
        <f>AD135 * ( (1-Baseline!D$88-Baseline!D$87) + (1-B135)*Baseline!D$88 )</f>
        <v>3.9584931166275185E-4</v>
      </c>
      <c r="AZ135" s="48">
        <f t="shared" si="5"/>
        <v>2.6885121805416481E-2</v>
      </c>
      <c r="BA135" s="48">
        <f>AF135 * ( (1-Baseline!F$88-Baseline!F$87) + (1-Baseline!B$36)*Baseline!F$88 )</f>
        <v>8.1132546436845005E-4</v>
      </c>
      <c r="BB135" s="48">
        <f>AG135 * ( (1-Baseline!F$88-Baseline!F$87) + (1-Baseline!B$36)*Baseline!F$88 )</f>
        <v>1.8490801748293807E-4</v>
      </c>
      <c r="BC135" s="48">
        <f>AH135 * ( (1-Baseline!F$88-Baseline!F$87) + (1-Baseline!B$36)*Baseline!F$88 )</f>
        <v>3.3120458638410268E-2</v>
      </c>
      <c r="BD135" s="48">
        <f>AI135 * ( (1-Baseline!F$88-Baseline!F$87) + (1-Baseline!B$36)*Baseline!F$88 )</f>
        <v>4.1731994248738873E-4</v>
      </c>
      <c r="BE135" s="48">
        <f t="shared" si="6"/>
        <v>3.4534012062749045E-2</v>
      </c>
      <c r="BF135" s="48">
        <f>AK135 * ( (1-Baseline!H$88-Baseline!H$87) + (1-Baseline!B$36)*Baseline!H$88 )</f>
        <v>1.44068826487289E-5</v>
      </c>
      <c r="BG135" s="48">
        <f>AL135 * ( (1-Baseline!H$88-Baseline!H$87) + (1-Baseline!B$36)*Baseline!H$88 )</f>
        <v>2.1381797065138524E-4</v>
      </c>
      <c r="BH135" s="48">
        <f>AM135 * ( (1-Baseline!H$88-Baseline!H$87) + (1-Baseline!B$36)*Baseline!H$88 )</f>
        <v>4.5382050446991026E-5</v>
      </c>
      <c r="BI135" s="48">
        <f>AN135 * ( (1-Baseline!H$88-Baseline!H$87) + (1-Baseline!B$36)*Baseline!H$88 )</f>
        <v>2.7460270184116353E-2</v>
      </c>
      <c r="BJ135" s="48">
        <f t="shared" si="7"/>
        <v>2.7733877087863457E-2</v>
      </c>
      <c r="BK135" s="48"/>
      <c r="BL135" s="48">
        <f t="shared" si="18"/>
        <v>0.97731835922853716</v>
      </c>
      <c r="BM135" s="48">
        <f t="shared" si="19"/>
        <v>3.2254551788191304E-3</v>
      </c>
      <c r="BN135" s="48">
        <f t="shared" si="20"/>
        <v>1.6725135958569164E-2</v>
      </c>
      <c r="BO135" s="48">
        <f t="shared" si="21"/>
        <v>2.731049634074478E-3</v>
      </c>
      <c r="BP135" s="48">
        <f t="shared" si="8"/>
        <v>0.99999999999999989</v>
      </c>
      <c r="BQ135" s="48">
        <f t="shared" si="22"/>
        <v>1.1862611172128668E-2</v>
      </c>
      <c r="BR135" s="48">
        <f t="shared" si="23"/>
        <v>0.95939457543512097</v>
      </c>
      <c r="BS135" s="48">
        <f t="shared" si="24"/>
        <v>1.4019082009729266E-2</v>
      </c>
      <c r="BT135" s="48">
        <f t="shared" si="25"/>
        <v>1.4723731383020961E-2</v>
      </c>
      <c r="BU135" s="48">
        <f t="shared" si="9"/>
        <v>0.99999999999999989</v>
      </c>
      <c r="BV135" s="48">
        <f t="shared" si="26"/>
        <v>2.3493518879134406E-2</v>
      </c>
      <c r="BW135" s="48">
        <f t="shared" si="27"/>
        <v>5.3543740341248569E-3</v>
      </c>
      <c r="BX135" s="48">
        <f t="shared" si="28"/>
        <v>0.95906779027671851</v>
      </c>
      <c r="BY135" s="48">
        <f t="shared" si="29"/>
        <v>1.2084316810022229E-2</v>
      </c>
      <c r="BZ135" s="48">
        <f t="shared" si="10"/>
        <v>1</v>
      </c>
      <c r="CA135" s="48">
        <f t="shared" si="30"/>
        <v>5.1946875667929792E-4</v>
      </c>
      <c r="CB135" s="48">
        <f t="shared" si="31"/>
        <v>7.7096314364555069E-3</v>
      </c>
      <c r="CC135" s="48">
        <f t="shared" si="32"/>
        <v>1.6363399283560874E-3</v>
      </c>
      <c r="CD135" s="48">
        <f t="shared" si="33"/>
        <v>0.99013455987850896</v>
      </c>
      <c r="CE135" s="48">
        <f t="shared" si="11"/>
        <v>0.99999999999999989</v>
      </c>
      <c r="CF135" s="48"/>
      <c r="CG135" s="48">
        <f t="shared" si="34"/>
        <v>0.97731835922853716</v>
      </c>
      <c r="CH135" s="48">
        <f t="shared" si="35"/>
        <v>3.2254551788191304E-3</v>
      </c>
      <c r="CI135" s="48">
        <f t="shared" si="36"/>
        <v>1.6725135958569164E-2</v>
      </c>
      <c r="CJ135" s="48">
        <f t="shared" si="37"/>
        <v>2.731049634074478E-3</v>
      </c>
      <c r="CK135" s="48">
        <f t="shared" si="12"/>
        <v>0.99999999999999989</v>
      </c>
      <c r="CL135" s="48">
        <f t="shared" si="38"/>
        <v>1.1862611172128668E-2</v>
      </c>
      <c r="CM135" s="48">
        <f t="shared" si="39"/>
        <v>0.95939457543512097</v>
      </c>
      <c r="CN135" s="48">
        <f t="shared" si="40"/>
        <v>1.4019082009729266E-2</v>
      </c>
      <c r="CO135" s="48">
        <f t="shared" si="41"/>
        <v>1.4723731383020961E-2</v>
      </c>
      <c r="CP135" s="48">
        <f t="shared" si="13"/>
        <v>0.99999999999999989</v>
      </c>
      <c r="CQ135" s="48">
        <f t="shared" si="42"/>
        <v>2.3493518879134406E-2</v>
      </c>
      <c r="CR135" s="48">
        <f t="shared" si="43"/>
        <v>5.3543740341248569E-3</v>
      </c>
      <c r="CS135" s="48">
        <f t="shared" si="44"/>
        <v>0.95906779027671851</v>
      </c>
      <c r="CT135" s="48">
        <f t="shared" si="45"/>
        <v>1.2084316810022229E-2</v>
      </c>
      <c r="CU135" s="48">
        <f t="shared" si="14"/>
        <v>1</v>
      </c>
      <c r="CV135" s="48">
        <f t="shared" si="46"/>
        <v>5.1946875667929792E-4</v>
      </c>
      <c r="CW135" s="48">
        <f t="shared" si="47"/>
        <v>7.7096314364555069E-3</v>
      </c>
      <c r="CX135" s="48">
        <f t="shared" si="48"/>
        <v>1.6363399283560874E-3</v>
      </c>
      <c r="CY135" s="48">
        <f t="shared" si="49"/>
        <v>0.99013455987850896</v>
      </c>
      <c r="CZ135" s="48">
        <f t="shared" si="15"/>
        <v>0.99999999999999989</v>
      </c>
      <c r="DA135" s="48"/>
      <c r="DB135" s="48">
        <f>(AQ135*Baseline!B$7 + AV135*Baseline!B$11 + BA135*Baseline!B$16 + BF135*Baseline!B$18)</f>
        <v>63584.647459021959</v>
      </c>
      <c r="DC135" s="48">
        <f>(AR135*Baseline!B$7 + AW135*Baseline!B$11 + BB135*Baseline!B$16 + BG135*Baseline!B$18)</f>
        <v>65922.245407081355</v>
      </c>
      <c r="DD135" s="48">
        <f>(AS135*Baseline!B$7 + AX135*Baseline!B$11 + BC135*Baseline!B$16 + BH135*Baseline!B$18)</f>
        <v>114864.83571660508</v>
      </c>
      <c r="DE135" s="48">
        <f>(AT135*Baseline!B$7 + AY135*Baseline!B$11 + BD135*Baseline!B$16 + BI135*Baseline!B$18)</f>
        <v>1259841.5333051756</v>
      </c>
      <c r="DF135" s="48">
        <f t="shared" si="16"/>
        <v>1504213.261887884</v>
      </c>
      <c r="DG135" s="48"/>
      <c r="DH135" s="48">
        <f t="shared" si="50"/>
        <v>4.2271032352965129E-2</v>
      </c>
      <c r="DI135" s="48">
        <f t="shared" si="51"/>
        <v>4.3825065951316446E-2</v>
      </c>
      <c r="DJ135" s="48">
        <f t="shared" si="52"/>
        <v>7.6362068216605378E-2</v>
      </c>
      <c r="DK135" s="48">
        <f t="shared" si="53"/>
        <v>0.83754183347911304</v>
      </c>
      <c r="DL135" s="48">
        <f t="shared" si="17"/>
        <v>1</v>
      </c>
      <c r="DM135" s="48"/>
      <c r="DN135" s="48">
        <f>DH135 / (Baseline!B$7/Baseline!B$17)</f>
        <v>4.5121546735899436</v>
      </c>
      <c r="DO135" s="48">
        <f>DI135 / (Baseline!B$11/Baseline!B$17)</f>
        <v>1.0579580678950427</v>
      </c>
      <c r="DP135" s="48">
        <f>DJ135 / (Baseline!B$16/Baseline!B$17)</f>
        <v>1.1800247252638991</v>
      </c>
      <c r="DQ135" s="48">
        <f>DK135 / (Baseline!B$18/Baseline!B$17)</f>
        <v>0.94691498274764163</v>
      </c>
      <c r="DR135" s="71"/>
      <c r="DS135" s="48">
        <f>(AU135*Baseline!B$34)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3.1365913253129325E-2</v>
      </c>
      <c r="DT135" s="48">
        <f>(AZ135*Baseline!B$34) + (Baseline!D$88*(1-Baseline!D$89)*Baseline!B$35) + (Baseline!D$88*Baseline!D$89*((1-Baseline!D$90)*Baseline!B$40 + Baseline!D$90*Baseline!B$41))</f>
        <v>1.0446336270812475E-2</v>
      </c>
      <c r="DU135" s="48">
        <f>(BE135*Baseline!B$34) + (Baseline!F$88*(1-Baseline!F$89)*Baseline!B$35) + (Baseline!F$88*Baseline!F$89*((1-Baseline!F$90)*Baseline!B$40 + Baseline!F$90*Baseline!B$41))</f>
        <v>1.291074180941236E-2</v>
      </c>
      <c r="DV135" s="48">
        <f>(BJ135*Baseline!B$34) + (Baseline!H$88*(1-Baseline!H$89)*Baseline!B$35) + (Baseline!H$88*Baseline!H$89*((1-Baseline!H$90)*Baseline!B$40 + Baseline!H$90*Baseline!B$41))</f>
        <v>9.3050815631795201E-3</v>
      </c>
      <c r="DW135" s="48">
        <f>( DS135*Baseline!B$7 + DT135*Baseline!B$11 + DU135*Baseline!B$16 + DV135*Baseline!B$18 ) / Baseline!B$17</f>
        <v>9.7923591320956283E-3</v>
      </c>
    </row>
    <row r="136" spans="1:127">
      <c r="A136" s="7" t="s">
        <v>365</v>
      </c>
      <c r="B136" s="1">
        <f>MIN( MAX( NORMINV( MCrands!B136, (B$5+B$4)/2, (B$5-B$4)/3.29 ), 0 ), 1 )</f>
        <v>0.538944171328258</v>
      </c>
      <c r="C136" s="1">
        <f>MAX( NORMINV( MCrands!C136, (C$5+C$4)/2, (C$5-C$4)/3.29 ), 0 )</f>
        <v>2.241625867347528</v>
      </c>
      <c r="D136" s="40"/>
      <c r="E136" s="40">
        <f>Baseline!B$33 * (C136 * Baseline!B$66*Baseline!B$66/Baseline!B$73 + Baseline!B$52*Baseline!B$52/Baseline!B$74 + Baseline!B$53*Baseline!B$53/Baseline!B$75 + Baseline!B$54*Baseline!B$54/Baseline!B$76)</f>
        <v>1.8766526081544413E-5</v>
      </c>
      <c r="F136" s="40">
        <f>Baseline!B$33 * (C136 * Baseline!B$66*Baseline!B$57/Baseline!B$73 + Baseline!B$52*Baseline!B$67/Baseline!B$74 + Baseline!B$53*Baseline!B$55/Baseline!B$75 + Baseline!B$54*Baseline!B$56/Baseline!B$76)</f>
        <v>3.9114494841852071E-8</v>
      </c>
      <c r="G136" s="1">
        <f>Baseline!B$33 * (C136 * Baseline!B$66*Baseline!B$58/Baseline!B$73 + Baseline!B$52*Baseline!B$59/Baseline!B$74 + Baseline!B$53*Baseline!B$68/Baseline!B$75 + Baseline!B$54*Baseline!B$60/Baseline!B$76)</f>
        <v>1.0781084236153749E-7</v>
      </c>
      <c r="H136" s="40">
        <f>Baseline!B$33 * (C136 * Baseline!B$66*Baseline!B$61/Baseline!B$73 + Baseline!B$52*Baseline!B$62/Baseline!B$74 + Baseline!B$53*Baseline!B$63/Baseline!B$75 + Baseline!B$54*Baseline!B$69/Baseline!B$76)</f>
        <v>1.6705192343076245E-9</v>
      </c>
      <c r="I136" s="40">
        <f>Baseline!B$33 * (C136 * Baseline!B$57*Baseline!B$66/Baseline!B$73 + Baseline!B$67*Baseline!B$52/Baseline!B$74 + Baseline!B$55*Baseline!B$53/Baseline!B$75 + Baseline!B$56*Baseline!B$54/Baseline!B$76)</f>
        <v>3.9114494841852071E-8</v>
      </c>
      <c r="J136" s="1">
        <f>Baseline!B$33 * (C136 * Baseline!B$57*Baseline!B$57/Baseline!B$73 + Baseline!B$67*Baseline!B$67/Baseline!B$74 + Baseline!B$55*Baseline!B$55/Baseline!B$75 + Baseline!B$56*Baseline!B$56/Baseline!B$76)</f>
        <v>1.7949605805629641E-6</v>
      </c>
      <c r="K136" s="40">
        <f>Baseline!B$33 * (C136 * Baseline!B$57*Baseline!B$58/Baseline!B$73 + Baseline!B$67*Baseline!B$59/Baseline!B$74 + Baseline!B$55*Baseline!B$68/Baseline!B$75 + Baseline!B$56*Baseline!B$60/Baseline!B$76)</f>
        <v>1.3929183261186119E-8</v>
      </c>
      <c r="L136" s="1">
        <f>Baseline!B$33 * (C136 * Baseline!B$57*Baseline!B$61/Baseline!B$73 + Baseline!B$67*Baseline!B$62/Baseline!B$74 + Baseline!B$55*Baseline!B$63/Baseline!B$75 + Baseline!B$56*Baseline!B$69/Baseline!B$76)</f>
        <v>1.4629417445372242E-8</v>
      </c>
      <c r="M136" s="40">
        <f>Baseline!B$33 * (C136 * Baseline!B$58*Baseline!B$66/Baseline!B$73 + Baseline!B$59*Baseline!B$52/Baseline!B$74 + Baseline!B$68*Baseline!B$53/Baseline!B$75 + Baseline!B$60*Baseline!B$54/Baseline!B$76)</f>
        <v>1.0781084236153749E-7</v>
      </c>
      <c r="N136" s="1">
        <f>Baseline!B$33 * (C136 * Baseline!B$58*Baseline!B$57/Baseline!B$73 + Baseline!B$59*Baseline!B$67/Baseline!B$74 + Baseline!B$68*Baseline!B$55/Baseline!B$75 + Baseline!B$60*Baseline!B$56/Baseline!B$76)</f>
        <v>1.3929183261186119E-8</v>
      </c>
      <c r="O136" s="1">
        <f>Baseline!B$33 * (C136 * Baseline!B$58*Baseline!B$58/Baseline!B$73 + Baseline!B$59*Baseline!B$59/Baseline!B$74 + Baseline!B$68*Baseline!B$68/Baseline!B$75 + Baseline!B$60*Baseline!B$60/Baseline!B$76)</f>
        <v>1.3250167272782434E-6</v>
      </c>
      <c r="P136" s="40">
        <f>Baseline!B$33 * (C136 * Baseline!B$58*Baseline!B$61/Baseline!B$73 + Baseline!B$59*Baseline!B$62/Baseline!B$74 + Baseline!B$68*Baseline!B$63/Baseline!B$75 + Baseline!B$60*Baseline!B$69/Baseline!B$76)</f>
        <v>1.6489672147419811E-9</v>
      </c>
      <c r="Q136" s="40">
        <f>Baseline!B$33 * (C136 * Baseline!B$61*Baseline!B$66/Baseline!B$73 + Baseline!B$62*Baseline!B$52/Baseline!B$74 + Baseline!B$63*Baseline!B$53/Baseline!B$75 + Baseline!B$69*Baseline!B$54/Baseline!B$76)</f>
        <v>1.6705192343076247E-9</v>
      </c>
      <c r="R136" s="40">
        <f>Baseline!B$33 * (C136 * Baseline!B$61*Baseline!B$57/Baseline!B$73 + Baseline!B$62*Baseline!B$67/Baseline!B$74 + Baseline!B$63*Baseline!B$55/Baseline!B$75 + Baseline!B$69*Baseline!B$56/Baseline!B$76)</f>
        <v>1.4629417445372242E-8</v>
      </c>
      <c r="S136" s="40">
        <f>Baseline!B$33 * (C136 * Baseline!B$61*Baseline!B$58/Baseline!B$73 + Baseline!B$62*Baseline!B$59/Baseline!B$74 + Baseline!B$63*Baseline!B$68/Baseline!B$75 + Baseline!B$69*Baseline!B$60/Baseline!B$76)</f>
        <v>1.6489672147419811E-9</v>
      </c>
      <c r="T136" s="40">
        <f>Baseline!B$33 * (C136 * Baseline!B$61*Baseline!B$61/Baseline!B$73 + Baseline!B$62*Baseline!B$62/Baseline!B$74 + Baseline!B$63*Baseline!B$63/Baseline!B$75 + Baseline!B$69*Baseline!B$69/Baseline!B$76)</f>
        <v>9.8551802685236384E-8</v>
      </c>
      <c r="U136" s="40"/>
      <c r="V136" s="40">
        <f>E136 * ( Baseline!B$87 * Baseline!B$7 )</f>
        <v>0.19477777420034945</v>
      </c>
      <c r="W136" s="40">
        <f>F136 * ( Baseline!D$87 * Baseline!B$11 )</f>
        <v>7.2152927182542366E-4</v>
      </c>
      <c r="X136" s="40">
        <f>G136 * ( Baseline!F$87 * Baseline!B$16 )</f>
        <v>3.744784804309394E-3</v>
      </c>
      <c r="Y136" s="40">
        <f>H136 * ( Baseline!H$87 * Baseline!B$18 )</f>
        <v>5.8747729061868535E-4</v>
      </c>
      <c r="Z136" s="48">
        <f t="shared" si="0"/>
        <v>0.19983156556710296</v>
      </c>
      <c r="AA136" s="40">
        <f>I136 * ( Baseline!B$87 * Baseline!B$7 )</f>
        <v>4.0596934196358267E-4</v>
      </c>
      <c r="AB136" s="1">
        <f>J136 * ( Baseline!D$87 * Baseline!B$11 )</f>
        <v>3.3110912102670816E-2</v>
      </c>
      <c r="AC136" s="1">
        <f>K136 * ( Baseline!F$87 * Baseline!B$16 )</f>
        <v>4.8382697575081508E-4</v>
      </c>
      <c r="AD136" s="1">
        <f>L136 * ( Baseline!F$87 * Baseline!B$16 )</f>
        <v>5.0814944902863898E-4</v>
      </c>
      <c r="AE136" s="48">
        <f t="shared" si="1"/>
        <v>3.450885786941385E-2</v>
      </c>
      <c r="AF136" s="48">
        <f>M136 * ( Baseline!B$87 * Baseline!B$7 )</f>
        <v>1.1189687328703975E-3</v>
      </c>
      <c r="AG136" s="48">
        <f>N136 * ( Baseline!D$87 * Baseline!B$11 )</f>
        <v>2.5694601186087098E-4</v>
      </c>
      <c r="AH136" s="48">
        <f>O136 * ( Baseline!F$87 * Baseline!B$16 )</f>
        <v>4.6024151162161173E-2</v>
      </c>
      <c r="AI136" s="48">
        <f>P136 * ( Baseline!H$87 * Baseline!B$18 )</f>
        <v>5.7989801717977E-4</v>
      </c>
      <c r="AJ136" s="48">
        <f t="shared" si="2"/>
        <v>4.7979963924072208E-2</v>
      </c>
      <c r="AK136" s="48">
        <f>Q136 * ( Baseline!B$87 * Baseline!B$7 )</f>
        <v>1.7338319132878837E-5</v>
      </c>
      <c r="AL136" s="48">
        <f>R136 * ( Baseline!D$87 * Baseline!B$11 )</f>
        <v>2.6986294874234857E-4</v>
      </c>
      <c r="AM136" s="48">
        <f>S136 * ( Baseline!F$87 * Baseline!B$16 )</f>
        <v>5.7276496809685945E-5</v>
      </c>
      <c r="AN136" s="48">
        <f>T136 * ( Baseline!H$87 * Baseline!B$18 )</f>
        <v>3.4658054117590778E-2</v>
      </c>
      <c r="AO136" s="48">
        <f t="shared" si="3"/>
        <v>3.5002531882275693E-2</v>
      </c>
      <c r="AP136" s="48"/>
      <c r="AQ136" s="48">
        <f>V136 * ( (1-Baseline!B$88-Baseline!B$87) + (1-B136)*Baseline!B$88 )</f>
        <v>9.7182361794944758E-2</v>
      </c>
      <c r="AR136" s="48">
        <f>W136 * ( (1-Baseline!B$88-Baseline!B$87) + (1-B136)*Baseline!B$88 )</f>
        <v>3.5999958941955896E-4</v>
      </c>
      <c r="AS136" s="48">
        <f>X136 * ( (1-Baseline!B$88-Baseline!B$87) + (1-B136)*Baseline!B$88 )</f>
        <v>1.8684217600837233E-3</v>
      </c>
      <c r="AT136" s="48">
        <f>Y136 * ( (1-Baseline!B$88-Baseline!B$87) + (1-B136)*Baseline!B$88 )</f>
        <v>2.9311573580512022E-4</v>
      </c>
      <c r="AU136" s="48">
        <f t="shared" si="4"/>
        <v>9.9703898880253161E-2</v>
      </c>
      <c r="AV136" s="48">
        <f>AA136 * ( (1-Baseline!D$88-Baseline!D$87) + (1-B136)*Baseline!D$88 )</f>
        <v>3.0445728092776863E-4</v>
      </c>
      <c r="AW136" s="48">
        <f>AB136 * ( (1-Baseline!D$88-Baseline!D$87) + (1-B136)*Baseline!D$88 )</f>
        <v>2.4831575259005152E-2</v>
      </c>
      <c r="AX136" s="48">
        <f>AC136 * ( (1-Baseline!D$88-Baseline!D$87) + (1-B136)*Baseline!D$88 )</f>
        <v>3.6284672326269529E-4</v>
      </c>
      <c r="AY136" s="48">
        <f>AD136 * ( (1-Baseline!D$88-Baseline!D$87) + (1-B136)*Baseline!D$88 )</f>
        <v>3.8108739642236667E-4</v>
      </c>
      <c r="AZ136" s="48">
        <f t="shared" si="5"/>
        <v>2.5879966659617983E-2</v>
      </c>
      <c r="BA136" s="48">
        <f>AF136 * ( (1-Baseline!F$88-Baseline!F$87) + (1-Baseline!B$36)*Baseline!F$88 )</f>
        <v>8.0524570717298999E-4</v>
      </c>
      <c r="BB136" s="48">
        <f>AG136 * ( (1-Baseline!F$88-Baseline!F$87) + (1-Baseline!B$36)*Baseline!F$88 )</f>
        <v>1.8490657240746231E-4</v>
      </c>
      <c r="BC136" s="48">
        <f>AH136 * ( (1-Baseline!F$88-Baseline!F$87) + (1-Baseline!B$36)*Baseline!F$88 )</f>
        <v>3.3120451949128368E-2</v>
      </c>
      <c r="BD136" s="48">
        <f>AI136 * ( (1-Baseline!F$88-Baseline!F$87) + (1-Baseline!B$36)*Baseline!F$88 )</f>
        <v>4.173131698991123E-4</v>
      </c>
      <c r="BE136" s="48">
        <f t="shared" si="6"/>
        <v>3.452791739860793E-2</v>
      </c>
      <c r="BF136" s="48">
        <f>AK136 * ( (1-Baseline!H$88-Baseline!H$87) + (1-Baseline!B$36)*Baseline!H$88 )</f>
        <v>1.3737497015362559E-5</v>
      </c>
      <c r="BG136" s="48">
        <f>AL136 * ( (1-Baseline!H$88-Baseline!H$87) + (1-Baseline!B$36)*Baseline!H$88 )</f>
        <v>2.138178115475376E-4</v>
      </c>
      <c r="BH136" s="48">
        <f>AM136 * ( (1-Baseline!H$88-Baseline!H$87) + (1-Baseline!B$36)*Baseline!H$88 )</f>
        <v>4.5381313952250364E-5</v>
      </c>
      <c r="BI136" s="48">
        <f>AN136 * ( (1-Baseline!H$88-Baseline!H$87) + (1-Baseline!B$36)*Baseline!H$88 )</f>
        <v>2.7460269438449522E-2</v>
      </c>
      <c r="BJ136" s="48">
        <f t="shared" si="7"/>
        <v>2.7733206060964674E-2</v>
      </c>
      <c r="BK136" s="48"/>
      <c r="BL136" s="48">
        <f t="shared" si="18"/>
        <v>0.97470974441694769</v>
      </c>
      <c r="BM136" s="48">
        <f t="shared" si="19"/>
        <v>3.6106871793642422E-3</v>
      </c>
      <c r="BN136" s="48">
        <f t="shared" si="20"/>
        <v>1.8739706080378497E-2</v>
      </c>
      <c r="BO136" s="48">
        <f t="shared" si="21"/>
        <v>2.9398623233095368E-3</v>
      </c>
      <c r="BP136" s="48">
        <f t="shared" si="8"/>
        <v>0.99999999999999989</v>
      </c>
      <c r="BQ136" s="48">
        <f t="shared" si="22"/>
        <v>1.1764206845089603E-2</v>
      </c>
      <c r="BR136" s="48">
        <f t="shared" si="23"/>
        <v>0.95949023372396014</v>
      </c>
      <c r="BS136" s="48">
        <f t="shared" si="24"/>
        <v>1.4020370583740595E-2</v>
      </c>
      <c r="BT136" s="48">
        <f t="shared" si="25"/>
        <v>1.4725188847209742E-2</v>
      </c>
      <c r="BU136" s="48">
        <f t="shared" si="9"/>
        <v>1</v>
      </c>
      <c r="BV136" s="48">
        <f t="shared" si="26"/>
        <v>2.3321583455984958E-2</v>
      </c>
      <c r="BW136" s="48">
        <f t="shared" si="27"/>
        <v>5.3552773042406902E-3</v>
      </c>
      <c r="BX136" s="48">
        <f t="shared" si="28"/>
        <v>0.95923688552567299</v>
      </c>
      <c r="BY136" s="48">
        <f t="shared" si="29"/>
        <v>1.2086253714101422E-2</v>
      </c>
      <c r="BZ136" s="48">
        <f t="shared" si="10"/>
        <v>1</v>
      </c>
      <c r="CA136" s="48">
        <f t="shared" si="30"/>
        <v>4.9534471366794125E-4</v>
      </c>
      <c r="CB136" s="48">
        <f t="shared" si="31"/>
        <v>7.7098122401539661E-3</v>
      </c>
      <c r="CC136" s="48">
        <f t="shared" si="32"/>
        <v>1.6363529644748119E-3</v>
      </c>
      <c r="CD136" s="48">
        <f t="shared" si="33"/>
        <v>0.9901584900817032</v>
      </c>
      <c r="CE136" s="48">
        <f t="shared" si="11"/>
        <v>0.99999999999999989</v>
      </c>
      <c r="CF136" s="48"/>
      <c r="CG136" s="48">
        <f t="shared" si="34"/>
        <v>0.97470974441694769</v>
      </c>
      <c r="CH136" s="48">
        <f t="shared" si="35"/>
        <v>3.6106871793642422E-3</v>
      </c>
      <c r="CI136" s="48">
        <f t="shared" si="36"/>
        <v>1.8739706080378497E-2</v>
      </c>
      <c r="CJ136" s="48">
        <f t="shared" si="37"/>
        <v>2.9398623233095368E-3</v>
      </c>
      <c r="CK136" s="48">
        <f t="shared" si="12"/>
        <v>0.99999999999999989</v>
      </c>
      <c r="CL136" s="48">
        <f t="shared" si="38"/>
        <v>1.1764206845089603E-2</v>
      </c>
      <c r="CM136" s="48">
        <f t="shared" si="39"/>
        <v>0.95949023372396014</v>
      </c>
      <c r="CN136" s="48">
        <f t="shared" si="40"/>
        <v>1.4020370583740595E-2</v>
      </c>
      <c r="CO136" s="48">
        <f t="shared" si="41"/>
        <v>1.4725188847209742E-2</v>
      </c>
      <c r="CP136" s="48">
        <f t="shared" si="13"/>
        <v>1</v>
      </c>
      <c r="CQ136" s="48">
        <f t="shared" si="42"/>
        <v>2.3321583455984958E-2</v>
      </c>
      <c r="CR136" s="48">
        <f t="shared" si="43"/>
        <v>5.3552773042406902E-3</v>
      </c>
      <c r="CS136" s="48">
        <f t="shared" si="44"/>
        <v>0.95923688552567299</v>
      </c>
      <c r="CT136" s="48">
        <f t="shared" si="45"/>
        <v>1.2086253714101422E-2</v>
      </c>
      <c r="CU136" s="48">
        <f t="shared" si="14"/>
        <v>1</v>
      </c>
      <c r="CV136" s="48">
        <f t="shared" si="46"/>
        <v>4.9534471366794125E-4</v>
      </c>
      <c r="CW136" s="48">
        <f t="shared" si="47"/>
        <v>7.7098122401539661E-3</v>
      </c>
      <c r="CX136" s="48">
        <f t="shared" si="48"/>
        <v>1.6363529644748119E-3</v>
      </c>
      <c r="CY136" s="48">
        <f t="shared" si="49"/>
        <v>0.9901584900817032</v>
      </c>
      <c r="CZ136" s="48">
        <f t="shared" si="15"/>
        <v>0.99999999999999989</v>
      </c>
      <c r="DA136" s="48"/>
      <c r="DB136" s="48">
        <f>(AQ136*Baseline!B$7 + AV136*Baseline!B$11 + BA136*Baseline!B$16 + BF136*Baseline!B$18)</f>
        <v>51113.147864035876</v>
      </c>
      <c r="DC136" s="48">
        <f>(AR136*Baseline!B$7 + AW136*Baseline!B$11 + BB136*Baseline!B$16 + BG136*Baseline!B$18)</f>
        <v>63837.618064778748</v>
      </c>
      <c r="DD136" s="48">
        <f>(AS136*Baseline!B$7 + AX136*Baseline!B$11 + BC136*Baseline!B$16 + BH136*Baseline!B$18)</f>
        <v>114722.18325787662</v>
      </c>
      <c r="DE136" s="48">
        <f>(AT136*Baseline!B$7 + AY136*Baseline!B$11 + BD136*Baseline!B$16 + BI136*Baseline!B$18)</f>
        <v>1259785.6472073423</v>
      </c>
      <c r="DF136" s="48">
        <f t="shared" si="16"/>
        <v>1489458.5963940336</v>
      </c>
      <c r="DG136" s="48"/>
      <c r="DH136" s="48">
        <f t="shared" si="50"/>
        <v>3.4316595296962508E-2</v>
      </c>
      <c r="DI136" s="48">
        <f t="shared" si="51"/>
        <v>4.2859612358026648E-2</v>
      </c>
      <c r="DJ136" s="48">
        <f t="shared" si="52"/>
        <v>7.7022740702976253E-2</v>
      </c>
      <c r="DK136" s="48">
        <f t="shared" si="53"/>
        <v>0.84580105164203456</v>
      </c>
      <c r="DL136" s="48">
        <f t="shared" si="17"/>
        <v>1</v>
      </c>
      <c r="DM136" s="48"/>
      <c r="DN136" s="48">
        <f>DH136 / (Baseline!B$7/Baseline!B$17)</f>
        <v>3.6630708367363205</v>
      </c>
      <c r="DO136" s="48">
        <f>DI136 / (Baseline!B$11/Baseline!B$17)</f>
        <v>1.0346515560615215</v>
      </c>
      <c r="DP136" s="48">
        <f>DJ136 / (Baseline!B$16/Baseline!B$17)</f>
        <v>1.1902341117751156</v>
      </c>
      <c r="DQ136" s="48">
        <f>DK136 / (Baseline!B$18/Baseline!B$17)</f>
        <v>0.95625275802241771</v>
      </c>
      <c r="DR136" s="71"/>
      <c r="DS136" s="48">
        <f>(AU136*Baseline!B$34)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2.7485116082037974E-2</v>
      </c>
      <c r="DT136" s="48">
        <f>(AZ136*Baseline!B$34) + (Baseline!D$88*(1-Baseline!D$89)*Baseline!B$35) + (Baseline!D$88*Baseline!D$89*((1-Baseline!D$90)*Baseline!B$40 + Baseline!D$90*Baseline!B$41))</f>
        <v>1.0295562998942701E-2</v>
      </c>
      <c r="DU136" s="48">
        <f>(BE136*Baseline!B$34) + (Baseline!F$88*(1-Baseline!F$89)*Baseline!B$35) + (Baseline!F$88*Baseline!F$89*((1-Baseline!F$90)*Baseline!B$40 + Baseline!F$90*Baseline!B$41))</f>
        <v>1.2909827609791192E-2</v>
      </c>
      <c r="DV136" s="48">
        <f>(BJ136*Baseline!B$34) + (Baseline!H$88*(1-Baseline!H$89)*Baseline!B$35) + (Baseline!H$88*Baseline!H$89*((1-Baseline!H$90)*Baseline!B$40 + Baseline!H$90*Baseline!B$41))</f>
        <v>9.3049809091447014E-3</v>
      </c>
      <c r="DW136" s="48">
        <f>( DS136*Baseline!B$7 + DT136*Baseline!B$11 + DU136*Baseline!B$16 + DV136*Baseline!B$18 ) / Baseline!B$17</f>
        <v>9.7496089701488084E-3</v>
      </c>
    </row>
    <row r="137" spans="1:127">
      <c r="A137" s="7" t="s">
        <v>366</v>
      </c>
      <c r="B137" s="1">
        <f>MIN( MAX( NORMINV( MCrands!B137, (B$5+B$4)/2, (B$5-B$4)/3.29 ), 0 ), 1 )</f>
        <v>0.2824942577358871</v>
      </c>
      <c r="C137" s="1">
        <f>MAX( NORMINV( MCrands!C137, (C$5+C$4)/2, (C$5-C$4)/3.29 ), 0 )</f>
        <v>3.0846623836568097</v>
      </c>
      <c r="D137" s="40"/>
      <c r="E137" s="40">
        <f>Baseline!B$33 * (C137 * Baseline!B$66*Baseline!B$66/Baseline!B$73 + Baseline!B$52*Baseline!B$52/Baseline!B$74 + Baseline!B$53*Baseline!B$53/Baseline!B$75 + Baseline!B$54*Baseline!B$54/Baseline!B$76)</f>
        <v>2.58210916745436E-5</v>
      </c>
      <c r="F137" s="40">
        <f>Baseline!B$33 * (C137 * Baseline!B$66*Baseline!B$57/Baseline!B$73 + Baseline!B$52*Baseline!B$67/Baseline!B$74 + Baseline!B$53*Baseline!B$55/Baseline!B$75 + Baseline!B$54*Baseline!B$56/Baseline!B$76)</f>
        <v>4.0057933904774061E-8</v>
      </c>
      <c r="G137" s="1">
        <f>Baseline!B$33 * (C137 * Baseline!B$66*Baseline!B$58/Baseline!B$73 + Baseline!B$52*Baseline!B$59/Baseline!B$74 + Baseline!B$53*Baseline!B$68/Baseline!B$75 + Baseline!B$54*Baseline!B$60/Baseline!B$76)</f>
        <v>1.1013013005788739E-7</v>
      </c>
      <c r="H137" s="40">
        <f>Baseline!B$33 * (C137 * Baseline!B$66*Baseline!B$61/Baseline!B$73 + Baseline!B$52*Baseline!B$62/Baseline!B$74 + Baseline!B$53*Baseline!B$63/Baseline!B$75 + Baseline!B$54*Baseline!B$69/Baseline!B$76)</f>
        <v>1.9024480039426141E-9</v>
      </c>
      <c r="I137" s="40">
        <f>Baseline!B$33 * (C137 * Baseline!B$57*Baseline!B$66/Baseline!B$73 + Baseline!B$67*Baseline!B$52/Baseline!B$74 + Baseline!B$55*Baseline!B$53/Baseline!B$75 + Baseline!B$56*Baseline!B$54/Baseline!B$76)</f>
        <v>4.0057933904774061E-8</v>
      </c>
      <c r="J137" s="1">
        <f>Baseline!B$33 * (C137 * Baseline!B$57*Baseline!B$57/Baseline!B$73 + Baseline!B$67*Baseline!B$67/Baseline!B$74 + Baseline!B$55*Baseline!B$55/Baseline!B$75 + Baseline!B$56*Baseline!B$56/Baseline!B$76)</f>
        <v>1.7949607067333503E-6</v>
      </c>
      <c r="K137" s="40">
        <f>Baseline!B$33 * (C137 * Baseline!B$57*Baseline!B$58/Baseline!B$73 + Baseline!B$67*Baseline!B$59/Baseline!B$74 + Baseline!B$55*Baseline!B$68/Baseline!B$75 + Baseline!B$56*Baseline!B$60/Baseline!B$76)</f>
        <v>1.3929493430052233E-8</v>
      </c>
      <c r="L137" s="1">
        <f>Baseline!B$33 * (C137 * Baseline!B$57*Baseline!B$61/Baseline!B$73 + Baseline!B$67*Baseline!B$62/Baseline!B$74 + Baseline!B$55*Baseline!B$63/Baseline!B$75 + Baseline!B$56*Baseline!B$69/Baseline!B$76)</f>
        <v>1.4629448462258854E-8</v>
      </c>
      <c r="M137" s="40">
        <f>Baseline!B$33 * (C137 * Baseline!B$58*Baseline!B$66/Baseline!B$73 + Baseline!B$59*Baseline!B$52/Baseline!B$74 + Baseline!B$68*Baseline!B$53/Baseline!B$75 + Baseline!B$60*Baseline!B$54/Baseline!B$76)</f>
        <v>1.1013013005788739E-7</v>
      </c>
      <c r="N137" s="1">
        <f>Baseline!B$33 * (C137 * Baseline!B$58*Baseline!B$57/Baseline!B$73 + Baseline!B$59*Baseline!B$67/Baseline!B$74 + Baseline!B$68*Baseline!B$55/Baseline!B$75 + Baseline!B$60*Baseline!B$56/Baseline!B$76)</f>
        <v>1.3929493430052233E-8</v>
      </c>
      <c r="O137" s="1">
        <f>Baseline!B$33 * (C137 * Baseline!B$58*Baseline!B$58/Baseline!B$73 + Baseline!B$59*Baseline!B$59/Baseline!B$74 + Baseline!B$68*Baseline!B$68/Baseline!B$75 + Baseline!B$60*Baseline!B$60/Baseline!B$76)</f>
        <v>1.325017489776706E-6</v>
      </c>
      <c r="P137" s="40">
        <f>Baseline!B$33 * (C137 * Baseline!B$58*Baseline!B$61/Baseline!B$73 + Baseline!B$59*Baseline!B$62/Baseline!B$74 + Baseline!B$68*Baseline!B$63/Baseline!B$75 + Baseline!B$60*Baseline!B$69/Baseline!B$76)</f>
        <v>1.6490434645882334E-9</v>
      </c>
      <c r="Q137" s="40">
        <f>Baseline!B$33 * (C137 * Baseline!B$61*Baseline!B$66/Baseline!B$73 + Baseline!B$62*Baseline!B$52/Baseline!B$74 + Baseline!B$63*Baseline!B$53/Baseline!B$75 + Baseline!B$69*Baseline!B$54/Baseline!B$76)</f>
        <v>1.9024480039426141E-9</v>
      </c>
      <c r="R137" s="40">
        <f>Baseline!B$33 * (C137 * Baseline!B$61*Baseline!B$57/Baseline!B$73 + Baseline!B$62*Baseline!B$67/Baseline!B$74 + Baseline!B$63*Baseline!B$55/Baseline!B$75 + Baseline!B$69*Baseline!B$56/Baseline!B$76)</f>
        <v>1.4629448462258854E-8</v>
      </c>
      <c r="S137" s="40">
        <f>Baseline!B$33 * (C137 * Baseline!B$61*Baseline!B$58/Baseline!B$73 + Baseline!B$62*Baseline!B$59/Baseline!B$74 + Baseline!B$63*Baseline!B$68/Baseline!B$75 + Baseline!B$69*Baseline!B$60/Baseline!B$76)</f>
        <v>1.6490434645882334E-9</v>
      </c>
      <c r="T137" s="40">
        <f>Baseline!B$33 * (C137 * Baseline!B$61*Baseline!B$61/Baseline!B$73 + Baseline!B$62*Baseline!B$62/Baseline!B$74 + Baseline!B$63*Baseline!B$63/Baseline!B$75 + Baseline!B$69*Baseline!B$69/Baseline!B$76)</f>
        <v>9.8551810310221006E-8</v>
      </c>
      <c r="U137" s="40"/>
      <c r="V137" s="40">
        <f>E137 * ( Baseline!B$87 * Baseline!B$7 )</f>
        <v>0.26799711049008801</v>
      </c>
      <c r="W137" s="40">
        <f>F137 * ( Baseline!D$87 * Baseline!B$11 )</f>
        <v>7.3893251077390167E-4</v>
      </c>
      <c r="X137" s="40">
        <f>G137 * ( Baseline!F$87 * Baseline!B$16 )</f>
        <v>3.8253447288203943E-3</v>
      </c>
      <c r="Y137" s="40">
        <f>H137 * ( Baseline!H$87 * Baseline!B$18 )</f>
        <v>6.6904048510543507E-4</v>
      </c>
      <c r="Z137" s="48">
        <f t="shared" si="0"/>
        <v>0.27323042821478771</v>
      </c>
      <c r="AA137" s="40">
        <f>I137 * ( Baseline!B$87 * Baseline!B$7 )</f>
        <v>4.1576129599764995E-4</v>
      </c>
      <c r="AB137" s="1">
        <f>J137 * ( Baseline!D$87 * Baseline!B$11 )</f>
        <v>3.3110914430084924E-2</v>
      </c>
      <c r="AC137" s="1">
        <f>K137 * ( Baseline!F$87 * Baseline!B$16 )</f>
        <v>4.8383774939501591E-4</v>
      </c>
      <c r="AD137" s="1">
        <f>L137 * ( Baseline!F$87 * Baseline!B$16 )</f>
        <v>5.081505263930591E-4</v>
      </c>
      <c r="AE137" s="48">
        <f t="shared" si="1"/>
        <v>3.4518664001870654E-2</v>
      </c>
      <c r="AF137" s="48">
        <f>M137 * ( Baseline!B$87 * Baseline!B$7 )</f>
        <v>1.1430406198708132E-3</v>
      </c>
      <c r="AG137" s="48">
        <f>N137 * ( Baseline!D$87 * Baseline!B$11 )</f>
        <v>2.5695173342053871E-4</v>
      </c>
      <c r="AH137" s="48">
        <f>O137 * ( Baseline!F$87 * Baseline!B$16 )</f>
        <v>4.6024177647369831E-2</v>
      </c>
      <c r="AI137" s="48">
        <f>P137 * ( Baseline!H$87 * Baseline!B$18 )</f>
        <v>5.7992483222755054E-4</v>
      </c>
      <c r="AJ137" s="48">
        <f t="shared" si="2"/>
        <v>4.8004094832888734E-2</v>
      </c>
      <c r="AK137" s="48">
        <f>Q137 * ( Baseline!B$87 * Baseline!B$7 )</f>
        <v>1.9745507832920391E-5</v>
      </c>
      <c r="AL137" s="48">
        <f>R137 * ( Baseline!D$87 * Baseline!B$11 )</f>
        <v>2.6986352089831533E-4</v>
      </c>
      <c r="AM137" s="48">
        <f>S137 * ( Baseline!F$87 * Baseline!B$16 )</f>
        <v>5.7279145330551953E-5</v>
      </c>
      <c r="AN137" s="48">
        <f>T137 * ( Baseline!H$87 * Baseline!B$18 )</f>
        <v>3.4658056799095553E-2</v>
      </c>
      <c r="AO137" s="48">
        <f t="shared" si="3"/>
        <v>3.5004944973157343E-2</v>
      </c>
      <c r="AP137" s="48"/>
      <c r="AQ137" s="48">
        <f>V137 * ( (1-Baseline!B$88-Baseline!B$87) + (1-B137)*Baseline!B$88 )</f>
        <v>0.19488216845069878</v>
      </c>
      <c r="AR137" s="48">
        <f>W137 * ( (1-Baseline!B$88-Baseline!B$87) + (1-B137)*Baseline!B$88 )</f>
        <v>5.3733702492163023E-4</v>
      </c>
      <c r="AS137" s="48">
        <f>X137 * ( (1-Baseline!B$88-Baseline!B$87) + (1-B137)*Baseline!B$88 )</f>
        <v>2.781714603044353E-3</v>
      </c>
      <c r="AT137" s="48">
        <f>Y137 * ( (1-Baseline!B$88-Baseline!B$87) + (1-B137)*Baseline!B$88 )</f>
        <v>4.8651293396492399E-4</v>
      </c>
      <c r="AU137" s="48">
        <f t="shared" si="4"/>
        <v>0.19868773301262968</v>
      </c>
      <c r="AV137" s="48">
        <f>AA137 * ( (1-Baseline!D$88-Baseline!D$87) + (1-B137)*Baseline!D$88 )</f>
        <v>3.5956740357273793E-4</v>
      </c>
      <c r="AW137" s="48">
        <f>AB137 * ( (1-Baseline!D$88-Baseline!D$87) + (1-B137)*Baseline!D$88 )</f>
        <v>2.8635675437215381E-2</v>
      </c>
      <c r="AX137" s="48">
        <f>AC137 * ( (1-Baseline!D$88-Baseline!D$87) + (1-B137)*Baseline!D$88 )</f>
        <v>4.1844270973560339E-4</v>
      </c>
      <c r="AY137" s="48">
        <f>AD137 * ( (1-Baseline!D$88-Baseline!D$87) + (1-B137)*Baseline!D$88 )</f>
        <v>4.3946939543960121E-4</v>
      </c>
      <c r="AZ137" s="48">
        <f t="shared" si="5"/>
        <v>2.9853154945963328E-2</v>
      </c>
      <c r="BA137" s="48">
        <f>AF137 * ( (1-Baseline!F$88-Baseline!F$87) + (1-Baseline!B$36)*Baseline!F$88 )</f>
        <v>8.2256860735887313E-4</v>
      </c>
      <c r="BB137" s="48">
        <f>AG137 * ( (1-Baseline!F$88-Baseline!F$87) + (1-Baseline!B$36)*Baseline!F$88 )</f>
        <v>1.8491068982488912E-4</v>
      </c>
      <c r="BC137" s="48">
        <f>AH137 * ( (1-Baseline!F$88-Baseline!F$87) + (1-Baseline!B$36)*Baseline!F$88 )</f>
        <v>3.3120471008732048E-2</v>
      </c>
      <c r="BD137" s="48">
        <f>AI137 * ( (1-Baseline!F$88-Baseline!F$87) + (1-Baseline!B$36)*Baseline!F$88 )</f>
        <v>4.1733246686557666E-4</v>
      </c>
      <c r="BE137" s="48">
        <f t="shared" si="6"/>
        <v>3.4545282772781384E-2</v>
      </c>
      <c r="BF137" s="48">
        <f>AK137 * ( (1-Baseline!H$88-Baseline!H$87) + (1-Baseline!B$36)*Baseline!H$88 )</f>
        <v>1.5644760766179482E-5</v>
      </c>
      <c r="BG137" s="48">
        <f>AL137 * ( (1-Baseline!H$88-Baseline!H$87) + (1-Baseline!B$36)*Baseline!H$88 )</f>
        <v>2.1381826487815319E-4</v>
      </c>
      <c r="BH137" s="48">
        <f>AM137 * ( (1-Baseline!H$88-Baseline!H$87) + (1-Baseline!B$36)*Baseline!H$88 )</f>
        <v>4.5383412428302917E-5</v>
      </c>
      <c r="BI137" s="48">
        <f>AN137 * ( (1-Baseline!H$88-Baseline!H$87) + (1-Baseline!B$36)*Baseline!H$88 )</f>
        <v>2.7460271563059385E-2</v>
      </c>
      <c r="BJ137" s="48">
        <f t="shared" si="7"/>
        <v>2.7735118001132021E-2</v>
      </c>
      <c r="BK137" s="48"/>
      <c r="BL137" s="48">
        <f t="shared" si="18"/>
        <v>0.98084650469242107</v>
      </c>
      <c r="BM137" s="48">
        <f t="shared" si="19"/>
        <v>2.7044297943017658E-3</v>
      </c>
      <c r="BN137" s="48">
        <f t="shared" si="20"/>
        <v>1.4000434555602544E-2</v>
      </c>
      <c r="BO137" s="48">
        <f t="shared" si="21"/>
        <v>2.4486309576746672E-3</v>
      </c>
      <c r="BP137" s="48">
        <f t="shared" si="8"/>
        <v>1</v>
      </c>
      <c r="BQ137" s="48">
        <f t="shared" si="22"/>
        <v>1.2044536137757788E-2</v>
      </c>
      <c r="BR137" s="48">
        <f t="shared" si="23"/>
        <v>0.95921772720666598</v>
      </c>
      <c r="BS137" s="48">
        <f t="shared" si="24"/>
        <v>1.4016699758970843E-2</v>
      </c>
      <c r="BT137" s="48">
        <f t="shared" si="25"/>
        <v>1.4721036896605302E-2</v>
      </c>
      <c r="BU137" s="48">
        <f t="shared" si="9"/>
        <v>0.99999999999999989</v>
      </c>
      <c r="BV137" s="48">
        <f t="shared" si="26"/>
        <v>2.3811314927402592E-2</v>
      </c>
      <c r="BW137" s="48">
        <f t="shared" si="27"/>
        <v>5.3527044789623869E-3</v>
      </c>
      <c r="BX137" s="48">
        <f t="shared" si="28"/>
        <v>0.95875524385135547</v>
      </c>
      <c r="BY137" s="48">
        <f t="shared" si="29"/>
        <v>1.2080736742279543E-2</v>
      </c>
      <c r="BZ137" s="48">
        <f t="shared" si="10"/>
        <v>0.99999999999999989</v>
      </c>
      <c r="CA137" s="48">
        <f t="shared" si="30"/>
        <v>5.6407767097082237E-4</v>
      </c>
      <c r="CB137" s="48">
        <f t="shared" si="31"/>
        <v>7.7092971037450095E-3</v>
      </c>
      <c r="CC137" s="48">
        <f t="shared" si="32"/>
        <v>1.6363158226494862E-3</v>
      </c>
      <c r="CD137" s="48">
        <f t="shared" si="33"/>
        <v>0.99009030940263465</v>
      </c>
      <c r="CE137" s="48">
        <f t="shared" si="11"/>
        <v>1</v>
      </c>
      <c r="CF137" s="48"/>
      <c r="CG137" s="48">
        <f t="shared" si="34"/>
        <v>0.98084650469242107</v>
      </c>
      <c r="CH137" s="48">
        <f t="shared" si="35"/>
        <v>2.7044297943017658E-3</v>
      </c>
      <c r="CI137" s="48">
        <f t="shared" si="36"/>
        <v>1.4000434555602544E-2</v>
      </c>
      <c r="CJ137" s="48">
        <f t="shared" si="37"/>
        <v>2.4486309576746672E-3</v>
      </c>
      <c r="CK137" s="48">
        <f t="shared" si="12"/>
        <v>1</v>
      </c>
      <c r="CL137" s="48">
        <f t="shared" si="38"/>
        <v>1.2044536137757788E-2</v>
      </c>
      <c r="CM137" s="48">
        <f t="shared" si="39"/>
        <v>0.95921772720666598</v>
      </c>
      <c r="CN137" s="48">
        <f t="shared" si="40"/>
        <v>1.4016699758970843E-2</v>
      </c>
      <c r="CO137" s="48">
        <f t="shared" si="41"/>
        <v>1.4721036896605302E-2</v>
      </c>
      <c r="CP137" s="48">
        <f t="shared" si="13"/>
        <v>0.99999999999999989</v>
      </c>
      <c r="CQ137" s="48">
        <f t="shared" si="42"/>
        <v>2.3811314927402592E-2</v>
      </c>
      <c r="CR137" s="48">
        <f t="shared" si="43"/>
        <v>5.3527044789623869E-3</v>
      </c>
      <c r="CS137" s="48">
        <f t="shared" si="44"/>
        <v>0.95875524385135547</v>
      </c>
      <c r="CT137" s="48">
        <f t="shared" si="45"/>
        <v>1.2080736742279543E-2</v>
      </c>
      <c r="CU137" s="48">
        <f t="shared" si="14"/>
        <v>0.99999999999999989</v>
      </c>
      <c r="CV137" s="48">
        <f t="shared" si="46"/>
        <v>5.6407767097082237E-4</v>
      </c>
      <c r="CW137" s="48">
        <f t="shared" si="47"/>
        <v>7.7092971037450095E-3</v>
      </c>
      <c r="CX137" s="48">
        <f t="shared" si="48"/>
        <v>1.6363158226494862E-3</v>
      </c>
      <c r="CY137" s="48">
        <f t="shared" si="49"/>
        <v>0.99009030940263465</v>
      </c>
      <c r="CZ137" s="48">
        <f t="shared" si="15"/>
        <v>1</v>
      </c>
      <c r="DA137" s="48"/>
      <c r="DB137" s="48">
        <f>(AQ137*Baseline!B$7 + AV137*Baseline!B$11 + BA137*Baseline!B$16 + BF137*Baseline!B$18)</f>
        <v>98761.110896486207</v>
      </c>
      <c r="DC137" s="48">
        <f>(AR137*Baseline!B$7 + AW137*Baseline!B$11 + BB137*Baseline!B$16 + BG137*Baseline!B$18)</f>
        <v>72081.759527088216</v>
      </c>
      <c r="DD137" s="48">
        <f>(AS137*Baseline!B$7 + AX137*Baseline!B$11 + BC137*Baseline!B$16 + BH137*Baseline!B$18)</f>
        <v>115284.51882611139</v>
      </c>
      <c r="DE137" s="48">
        <f>(AT137*Baseline!B$7 + AY137*Baseline!B$11 + BD137*Baseline!B$16 + BI137*Baseline!B$18)</f>
        <v>1260004.8101340937</v>
      </c>
      <c r="DF137" s="48">
        <f t="shared" si="16"/>
        <v>1546132.1993837794</v>
      </c>
      <c r="DG137" s="48"/>
      <c r="DH137" s="48">
        <f t="shared" si="50"/>
        <v>6.3876239648749347E-2</v>
      </c>
      <c r="DI137" s="48">
        <f t="shared" si="51"/>
        <v>4.6620696183558463E-2</v>
      </c>
      <c r="DJ137" s="48">
        <f t="shared" si="52"/>
        <v>7.4563170518057095E-2</v>
      </c>
      <c r="DK137" s="48">
        <f t="shared" si="53"/>
        <v>0.81493989364963515</v>
      </c>
      <c r="DL137" s="48">
        <f t="shared" si="17"/>
        <v>1</v>
      </c>
      <c r="DM137" s="48"/>
      <c r="DN137" s="48">
        <f>DH137 / (Baseline!B$7/Baseline!B$17)</f>
        <v>6.8183684480617677</v>
      </c>
      <c r="DO137" s="48">
        <f>DI137 / (Baseline!B$11/Baseline!B$17)</f>
        <v>1.1254459197635893</v>
      </c>
      <c r="DP137" s="48">
        <f>DJ137 / (Baseline!B$16/Baseline!B$17)</f>
        <v>1.1522263194312281</v>
      </c>
      <c r="DQ137" s="48">
        <f>DK137 / (Baseline!B$18/Baseline!B$17)</f>
        <v>0.92136149442241999</v>
      </c>
      <c r="DR137" s="71"/>
      <c r="DS137" s="48">
        <f>(AU137*Baseline!B$34)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4.2332691201894451E-2</v>
      </c>
      <c r="DT137" s="48">
        <f>(AZ137*Baseline!B$34) + (Baseline!D$88*(1-Baseline!D$89)*Baseline!B$35) + (Baseline!D$88*Baseline!D$89*((1-Baseline!D$90)*Baseline!B$40 + Baseline!D$90*Baseline!B$41))</f>
        <v>1.0891541241894502E-2</v>
      </c>
      <c r="DU137" s="48">
        <f>(BE137*Baseline!B$34) + (Baseline!F$88*(1-Baseline!F$89)*Baseline!B$35) + (Baseline!F$88*Baseline!F$89*((1-Baseline!F$90)*Baseline!B$40 + Baseline!F$90*Baseline!B$41))</f>
        <v>1.291243241591721E-2</v>
      </c>
      <c r="DV137" s="48">
        <f>(BJ137*Baseline!B$34) + (Baseline!H$88*(1-Baseline!H$89)*Baseline!B$35) + (Baseline!H$88*Baseline!H$89*((1-Baseline!H$90)*Baseline!B$40 + Baseline!H$90*Baseline!B$41))</f>
        <v>9.3052677001698031E-3</v>
      </c>
      <c r="DW137" s="48">
        <f>( DS137*Baseline!B$7 + DT137*Baseline!B$11 + DU137*Baseline!B$16 + DV137*Baseline!B$18 ) / Baseline!B$17</f>
        <v>9.9138150449616345E-3</v>
      </c>
    </row>
    <row r="138" spans="1:127">
      <c r="A138" s="7" t="s">
        <v>367</v>
      </c>
      <c r="B138" s="1">
        <f>MIN( MAX( NORMINV( MCrands!B138, (B$5+B$4)/2, (B$5-B$4)/3.29 ), 0 ), 1 )</f>
        <v>0.48241115632490994</v>
      </c>
      <c r="C138" s="1">
        <f>MAX( NORMINV( MCrands!C138, (C$5+C$4)/2, (C$5-C$4)/3.29 ), 0 )</f>
        <v>2.3621201795337057</v>
      </c>
      <c r="D138" s="40"/>
      <c r="E138" s="40">
        <f>Baseline!B$33 * (C138 * Baseline!B$66*Baseline!B$66/Baseline!B$73 + Baseline!B$52*Baseline!B$52/Baseline!B$74 + Baseline!B$53*Baseline!B$53/Baseline!B$75 + Baseline!B$54*Baseline!B$54/Baseline!B$76)</f>
        <v>1.9774827634865099E-5</v>
      </c>
      <c r="F138" s="40">
        <f>Baseline!B$33 * (C138 * Baseline!B$66*Baseline!B$57/Baseline!B$73 + Baseline!B$52*Baseline!B$67/Baseline!B$74 + Baseline!B$53*Baseline!B$55/Baseline!B$75 + Baseline!B$54*Baseline!B$56/Baseline!B$76)</f>
        <v>3.9249339583185501E-8</v>
      </c>
      <c r="G138" s="1">
        <f>Baseline!B$33 * (C138 * Baseline!B$66*Baseline!B$58/Baseline!B$73 + Baseline!B$52*Baseline!B$59/Baseline!B$74 + Baseline!B$53*Baseline!B$68/Baseline!B$75 + Baseline!B$54*Baseline!B$60/Baseline!B$76)</f>
        <v>1.0814233568398215E-7</v>
      </c>
      <c r="H138" s="40">
        <f>Baseline!B$33 * (C138 * Baseline!B$66*Baseline!B$61/Baseline!B$73 + Baseline!B$52*Baseline!B$62/Baseline!B$74 + Baseline!B$53*Baseline!B$63/Baseline!B$75 + Baseline!B$54*Baseline!B$69/Baseline!B$76)</f>
        <v>1.7036685665520918E-9</v>
      </c>
      <c r="I138" s="40">
        <f>Baseline!B$33 * (C138 * Baseline!B$57*Baseline!B$66/Baseline!B$73 + Baseline!B$67*Baseline!B$52/Baseline!B$74 + Baseline!B$55*Baseline!B$53/Baseline!B$75 + Baseline!B$56*Baseline!B$54/Baseline!B$76)</f>
        <v>3.9249339583185501E-8</v>
      </c>
      <c r="J138" s="1">
        <f>Baseline!B$33 * (C138 * Baseline!B$57*Baseline!B$57/Baseline!B$73 + Baseline!B$67*Baseline!B$67/Baseline!B$74 + Baseline!B$55*Baseline!B$55/Baseline!B$75 + Baseline!B$56*Baseline!B$56/Baseline!B$76)</f>
        <v>1.7949605985963633E-6</v>
      </c>
      <c r="K138" s="40">
        <f>Baseline!B$33 * (C138 * Baseline!B$57*Baseline!B$58/Baseline!B$73 + Baseline!B$67*Baseline!B$59/Baseline!B$74 + Baseline!B$55*Baseline!B$68/Baseline!B$75 + Baseline!B$56*Baseline!B$60/Baseline!B$76)</f>
        <v>1.3929227593292098E-8</v>
      </c>
      <c r="L138" s="1">
        <f>Baseline!B$33 * (C138 * Baseline!B$57*Baseline!B$61/Baseline!B$73 + Baseline!B$67*Baseline!B$62/Baseline!B$74 + Baseline!B$55*Baseline!B$63/Baseline!B$75 + Baseline!B$56*Baseline!B$69/Baseline!B$76)</f>
        <v>1.462942187858284E-8</v>
      </c>
      <c r="M138" s="40">
        <f>Baseline!B$33 * (C138 * Baseline!B$58*Baseline!B$66/Baseline!B$73 + Baseline!B$59*Baseline!B$52/Baseline!B$74 + Baseline!B$68*Baseline!B$53/Baseline!B$75 + Baseline!B$60*Baseline!B$54/Baseline!B$76)</f>
        <v>1.0814233568398215E-7</v>
      </c>
      <c r="N138" s="1">
        <f>Baseline!B$33 * (C138 * Baseline!B$58*Baseline!B$57/Baseline!B$73 + Baseline!B$59*Baseline!B$67/Baseline!B$74 + Baseline!B$68*Baseline!B$55/Baseline!B$75 + Baseline!B$60*Baseline!B$56/Baseline!B$76)</f>
        <v>1.3929227593292098E-8</v>
      </c>
      <c r="O138" s="1">
        <f>Baseline!B$33 * (C138 * Baseline!B$58*Baseline!B$58/Baseline!B$73 + Baseline!B$59*Baseline!B$59/Baseline!B$74 + Baseline!B$68*Baseline!B$68/Baseline!B$75 + Baseline!B$60*Baseline!B$60/Baseline!B$76)</f>
        <v>1.3250168362613373E-6</v>
      </c>
      <c r="P138" s="40">
        <f>Baseline!B$33 * (C138 * Baseline!B$58*Baseline!B$61/Baseline!B$73 + Baseline!B$59*Baseline!B$62/Baseline!B$74 + Baseline!B$68*Baseline!B$63/Baseline!B$75 + Baseline!B$60*Baseline!B$69/Baseline!B$76)</f>
        <v>1.648978113051367E-9</v>
      </c>
      <c r="Q138" s="40">
        <f>Baseline!B$33 * (C138 * Baseline!B$61*Baseline!B$66/Baseline!B$73 + Baseline!B$62*Baseline!B$52/Baseline!B$74 + Baseline!B$63*Baseline!B$53/Baseline!B$75 + Baseline!B$69*Baseline!B$54/Baseline!B$76)</f>
        <v>1.7036685665520918E-9</v>
      </c>
      <c r="R138" s="40">
        <f>Baseline!B$33 * (C138 * Baseline!B$61*Baseline!B$57/Baseline!B$73 + Baseline!B$62*Baseline!B$67/Baseline!B$74 + Baseline!B$63*Baseline!B$55/Baseline!B$75 + Baseline!B$69*Baseline!B$56/Baseline!B$76)</f>
        <v>1.462942187858284E-8</v>
      </c>
      <c r="S138" s="40">
        <f>Baseline!B$33 * (C138 * Baseline!B$61*Baseline!B$58/Baseline!B$73 + Baseline!B$62*Baseline!B$59/Baseline!B$74 + Baseline!B$63*Baseline!B$68/Baseline!B$75 + Baseline!B$69*Baseline!B$60/Baseline!B$76)</f>
        <v>1.648978113051367E-9</v>
      </c>
      <c r="T138" s="40">
        <f>Baseline!B$33 * (C138 * Baseline!B$61*Baseline!B$61/Baseline!B$73 + Baseline!B$62*Baseline!B$62/Baseline!B$74 + Baseline!B$63*Baseline!B$63/Baseline!B$75 + Baseline!B$69*Baseline!B$69/Baseline!B$76)</f>
        <v>9.8551803775067316E-8</v>
      </c>
      <c r="U138" s="40"/>
      <c r="V138" s="40">
        <f>E138 * ( Baseline!B$87 * Baseline!B$7 )</f>
        <v>0.20524293602226484</v>
      </c>
      <c r="W138" s="40">
        <f>F138 * ( Baseline!D$87 * Baseline!B$11 )</f>
        <v>7.2401669824923855E-4</v>
      </c>
      <c r="X138" s="40">
        <f>G138 * ( Baseline!F$87 * Baseline!B$16 )</f>
        <v>3.7562991485945258E-3</v>
      </c>
      <c r="Y138" s="40">
        <f>H138 * ( Baseline!H$87 * Baseline!B$18 )</f>
        <v>5.9913503121385419E-4</v>
      </c>
      <c r="Z138" s="48">
        <f t="shared" si="0"/>
        <v>0.21032238690032246</v>
      </c>
      <c r="AA138" s="40">
        <f>I138 * ( Baseline!B$87 * Baseline!B$7 )</f>
        <v>4.0736889553388231E-4</v>
      </c>
      <c r="AB138" s="1">
        <f>J138 * ( Baseline!D$87 * Baseline!B$11 )</f>
        <v>3.3110912435325643E-2</v>
      </c>
      <c r="AC138" s="1">
        <f>K138 * ( Baseline!F$87 * Baseline!B$16 )</f>
        <v>4.8382851561631636E-4</v>
      </c>
      <c r="AD138" s="1">
        <f>L138 * ( Baseline!F$87 * Baseline!B$16 )</f>
        <v>5.0814960301518905E-4</v>
      </c>
      <c r="AE138" s="48">
        <f t="shared" si="1"/>
        <v>3.4510259449491029E-2</v>
      </c>
      <c r="AF138" s="48">
        <f>M138 * ( Baseline!B$87 * Baseline!B$7 )</f>
        <v>1.1224093020640506E-3</v>
      </c>
      <c r="AG138" s="48">
        <f>N138 * ( Baseline!D$87 * Baseline!B$11 )</f>
        <v>2.5694682963730593E-4</v>
      </c>
      <c r="AH138" s="48">
        <f>O138 * ( Baseline!F$87 * Baseline!B$16 )</f>
        <v>4.6024154947663862E-2</v>
      </c>
      <c r="AI138" s="48">
        <f>P138 * ( Baseline!H$87 * Baseline!B$18 )</f>
        <v>5.7990184982601486E-4</v>
      </c>
      <c r="AJ138" s="48">
        <f t="shared" si="2"/>
        <v>4.7983412929191234E-2</v>
      </c>
      <c r="AK138" s="48">
        <f>Q138 * ( Baseline!B$87 * Baseline!B$7 )</f>
        <v>1.7682376052244162E-5</v>
      </c>
      <c r="AL138" s="48">
        <f>R138 * ( Baseline!D$87 * Baseline!B$11 )</f>
        <v>2.6986303051999204E-4</v>
      </c>
      <c r="AM138" s="48">
        <f>S138 * ( Baseline!F$87 * Baseline!B$16 )</f>
        <v>5.7276875359954978E-5</v>
      </c>
      <c r="AN138" s="48">
        <f>T138 * ( Baseline!H$87 * Baseline!B$18 )</f>
        <v>3.4658054500855399E-2</v>
      </c>
      <c r="AO138" s="48">
        <f t="shared" si="3"/>
        <v>3.5002876782787594E-2</v>
      </c>
      <c r="AP138" s="48"/>
      <c r="AQ138" s="48">
        <f>V138 * ( (1-Baseline!B$88-Baseline!B$87) + (1-B138)*Baseline!B$88 )</f>
        <v>0.1127305181277103</v>
      </c>
      <c r="AR138" s="48">
        <f>W138 * ( (1-Baseline!B$88-Baseline!B$87) + (1-B138)*Baseline!B$88 )</f>
        <v>3.9766911889185168E-4</v>
      </c>
      <c r="AS138" s="48">
        <f>X138 * ( (1-Baseline!B$88-Baseline!B$87) + (1-B138)*Baseline!B$88 )</f>
        <v>2.0631625987741764E-3</v>
      </c>
      <c r="AT138" s="48">
        <f>Y138 * ( (1-Baseline!B$88-Baseline!B$87) + (1-B138)*Baseline!B$88 )</f>
        <v>3.290773548955313E-4</v>
      </c>
      <c r="AU138" s="48">
        <f t="shared" si="4"/>
        <v>0.11552042720027186</v>
      </c>
      <c r="AV138" s="48">
        <f>AA138 * ( (1-Baseline!D$88-Baseline!D$87) + (1-B138)*Baseline!D$88 )</f>
        <v>3.1582422486656296E-4</v>
      </c>
      <c r="AW138" s="48">
        <f>AB138 * ( (1-Baseline!D$88-Baseline!D$87) + (1-B138)*Baseline!D$88 )</f>
        <v>2.5670168658327514E-2</v>
      </c>
      <c r="AX138" s="48">
        <f>AC138 * ( (1-Baseline!D$88-Baseline!D$87) + (1-B138)*Baseline!D$88 )</f>
        <v>3.7510170164710958E-4</v>
      </c>
      <c r="AY138" s="48">
        <f>AD138 * ( (1-Baseline!D$88-Baseline!D$87) + (1-B138)*Baseline!D$88 )</f>
        <v>3.9395731055557622E-4</v>
      </c>
      <c r="AZ138" s="48">
        <f t="shared" si="5"/>
        <v>2.6755051895396762E-2</v>
      </c>
      <c r="BA138" s="48">
        <f>AF138 * ( (1-Baseline!F$88-Baseline!F$87) + (1-Baseline!B$36)*Baseline!F$88 )</f>
        <v>8.0772165086295691E-4</v>
      </c>
      <c r="BB138" s="48">
        <f>AG138 * ( (1-Baseline!F$88-Baseline!F$87) + (1-Baseline!B$36)*Baseline!F$88 )</f>
        <v>1.8490716090555374E-4</v>
      </c>
      <c r="BC138" s="48">
        <f>AH138 * ( (1-Baseline!F$88-Baseline!F$87) + (1-Baseline!B$36)*Baseline!F$88 )</f>
        <v>3.3120454673297245E-2</v>
      </c>
      <c r="BD138" s="48">
        <f>AI138 * ( (1-Baseline!F$88-Baseline!F$87) + (1-Baseline!B$36)*Baseline!F$88 )</f>
        <v>4.1731592799399477E-4</v>
      </c>
      <c r="BE138" s="48">
        <f t="shared" si="6"/>
        <v>3.4530399413059749E-2</v>
      </c>
      <c r="BF138" s="48">
        <f>AK138 * ( (1-Baseline!H$88-Baseline!H$87) + (1-Baseline!B$36)*Baseline!H$88 )</f>
        <v>1.4010100193714092E-5</v>
      </c>
      <c r="BG138" s="48">
        <f>AL138 * ( (1-Baseline!H$88-Baseline!H$87) + (1-Baseline!B$36)*Baseline!H$88 )</f>
        <v>2.1381787634160008E-4</v>
      </c>
      <c r="BH138" s="48">
        <f>AM138 * ( (1-Baseline!H$88-Baseline!H$87) + (1-Baseline!B$36)*Baseline!H$88 )</f>
        <v>4.5381613885199522E-5</v>
      </c>
      <c r="BI138" s="48">
        <f>AN138 * ( (1-Baseline!H$88-Baseline!H$87) + (1-Baseline!B$36)*Baseline!H$88 )</f>
        <v>2.7460269742117748E-2</v>
      </c>
      <c r="BJ138" s="48">
        <f t="shared" si="7"/>
        <v>2.7733479332538263E-2</v>
      </c>
      <c r="BK138" s="48"/>
      <c r="BL138" s="48">
        <f t="shared" si="18"/>
        <v>0.97584921437552485</v>
      </c>
      <c r="BM138" s="48">
        <f t="shared" si="19"/>
        <v>3.442413852940771E-3</v>
      </c>
      <c r="BN138" s="48">
        <f t="shared" si="20"/>
        <v>1.7859720992871475E-2</v>
      </c>
      <c r="BO138" s="48">
        <f t="shared" si="21"/>
        <v>2.8486507786629517E-3</v>
      </c>
      <c r="BP138" s="48">
        <f t="shared" si="8"/>
        <v>1</v>
      </c>
      <c r="BQ138" s="48">
        <f t="shared" si="22"/>
        <v>1.1804283770456857E-2</v>
      </c>
      <c r="BR138" s="48">
        <f t="shared" si="23"/>
        <v>0.95945127517185258</v>
      </c>
      <c r="BS138" s="48">
        <f t="shared" si="24"/>
        <v>1.4019845788886182E-2</v>
      </c>
      <c r="BT138" s="48">
        <f t="shared" si="25"/>
        <v>1.4724595268804432E-2</v>
      </c>
      <c r="BU138" s="48">
        <f t="shared" si="9"/>
        <v>1</v>
      </c>
      <c r="BV138" s="48">
        <f t="shared" si="26"/>
        <v>2.3391610424218504E-2</v>
      </c>
      <c r="BW138" s="48">
        <f t="shared" si="27"/>
        <v>5.3549094145612453E-3</v>
      </c>
      <c r="BX138" s="48">
        <f t="shared" si="28"/>
        <v>0.95916801532190643</v>
      </c>
      <c r="BY138" s="48">
        <f t="shared" si="29"/>
        <v>1.2085464839313779E-2</v>
      </c>
      <c r="BZ138" s="48">
        <f t="shared" si="10"/>
        <v>1</v>
      </c>
      <c r="CA138" s="48">
        <f t="shared" si="30"/>
        <v>5.0516922257485251E-4</v>
      </c>
      <c r="CB138" s="48">
        <f t="shared" si="31"/>
        <v>7.7097386079047992E-3</v>
      </c>
      <c r="CC138" s="48">
        <f t="shared" si="32"/>
        <v>1.6363476555195731E-3</v>
      </c>
      <c r="CD138" s="48">
        <f t="shared" si="33"/>
        <v>0.9901487445140007</v>
      </c>
      <c r="CE138" s="48">
        <f t="shared" si="11"/>
        <v>0.99999999999999989</v>
      </c>
      <c r="CF138" s="48"/>
      <c r="CG138" s="48">
        <f t="shared" si="34"/>
        <v>0.97584921437552485</v>
      </c>
      <c r="CH138" s="48">
        <f t="shared" si="35"/>
        <v>3.442413852940771E-3</v>
      </c>
      <c r="CI138" s="48">
        <f t="shared" si="36"/>
        <v>1.7859720992871475E-2</v>
      </c>
      <c r="CJ138" s="48">
        <f t="shared" si="37"/>
        <v>2.8486507786629517E-3</v>
      </c>
      <c r="CK138" s="48">
        <f t="shared" si="12"/>
        <v>1</v>
      </c>
      <c r="CL138" s="48">
        <f t="shared" si="38"/>
        <v>1.1804283770456857E-2</v>
      </c>
      <c r="CM138" s="48">
        <f t="shared" si="39"/>
        <v>0.95945127517185258</v>
      </c>
      <c r="CN138" s="48">
        <f t="shared" si="40"/>
        <v>1.4019845788886182E-2</v>
      </c>
      <c r="CO138" s="48">
        <f t="shared" si="41"/>
        <v>1.4724595268804432E-2</v>
      </c>
      <c r="CP138" s="48">
        <f t="shared" si="13"/>
        <v>1</v>
      </c>
      <c r="CQ138" s="48">
        <f t="shared" si="42"/>
        <v>2.3391610424218504E-2</v>
      </c>
      <c r="CR138" s="48">
        <f t="shared" si="43"/>
        <v>5.3549094145612453E-3</v>
      </c>
      <c r="CS138" s="48">
        <f t="shared" si="44"/>
        <v>0.95916801532190643</v>
      </c>
      <c r="CT138" s="48">
        <f t="shared" si="45"/>
        <v>1.2085464839313779E-2</v>
      </c>
      <c r="CU138" s="48">
        <f t="shared" si="14"/>
        <v>1</v>
      </c>
      <c r="CV138" s="48">
        <f t="shared" si="46"/>
        <v>5.0516922257485251E-4</v>
      </c>
      <c r="CW138" s="48">
        <f t="shared" si="47"/>
        <v>7.7097386079047992E-3</v>
      </c>
      <c r="CX138" s="48">
        <f t="shared" si="48"/>
        <v>1.6363476555195731E-3</v>
      </c>
      <c r="CY138" s="48">
        <f t="shared" si="49"/>
        <v>0.9901487445140007</v>
      </c>
      <c r="CZ138" s="48">
        <f t="shared" si="15"/>
        <v>0.99999999999999989</v>
      </c>
      <c r="DA138" s="48"/>
      <c r="DB138" s="48">
        <f>(AQ138*Baseline!B$7 + AV138*Baseline!B$11 + BA138*Baseline!B$16 + BF138*Baseline!B$18)</f>
        <v>58699.158314290486</v>
      </c>
      <c r="DC138" s="48">
        <f>(AR138*Baseline!B$7 + AW138*Baseline!B$11 + BB138*Baseline!B$16 + BG138*Baseline!B$18)</f>
        <v>65654.301554016594</v>
      </c>
      <c r="DD138" s="48">
        <f>(AS138*Baseline!B$7 + AX138*Baseline!B$11 + BC138*Baseline!B$16 + BH138*Baseline!B$18)</f>
        <v>114842.9368882135</v>
      </c>
      <c r="DE138" s="48">
        <f>(AT138*Baseline!B$7 + AY138*Baseline!B$11 + BD138*Baseline!B$16 + BI138*Baseline!B$18)</f>
        <v>1259830.711963793</v>
      </c>
      <c r="DF138" s="48">
        <f t="shared" si="16"/>
        <v>1499027.1087203135</v>
      </c>
      <c r="DG138" s="48"/>
      <c r="DH138" s="48">
        <f t="shared" si="50"/>
        <v>3.9158169970922453E-2</v>
      </c>
      <c r="DI138" s="48">
        <f t="shared" si="51"/>
        <v>4.3797941459553874E-2</v>
      </c>
      <c r="DJ138" s="48">
        <f t="shared" si="52"/>
        <v>7.6611647794850343E-2</v>
      </c>
      <c r="DK138" s="48">
        <f t="shared" si="53"/>
        <v>0.84043224077467338</v>
      </c>
      <c r="DL138" s="48">
        <f t="shared" si="17"/>
        <v>1</v>
      </c>
      <c r="DM138" s="48"/>
      <c r="DN138" s="48">
        <f>DH138 / (Baseline!B$7/Baseline!B$17)</f>
        <v>4.1798770885976069</v>
      </c>
      <c r="DO138" s="48">
        <f>DI138 / (Baseline!B$11/Baseline!B$17)</f>
        <v>1.0573032696813984</v>
      </c>
      <c r="DP138" s="48">
        <f>DJ138 / (Baseline!B$16/Baseline!B$17)</f>
        <v>1.1838814839940921</v>
      </c>
      <c r="DQ138" s="48">
        <f>DK138 / (Baseline!B$18/Baseline!B$17)</f>
        <v>0.95018284336666281</v>
      </c>
      <c r="DR138" s="71"/>
      <c r="DS138" s="48">
        <f>(AU138*Baseline!B$34)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2.985759533004078E-2</v>
      </c>
      <c r="DT138" s="48">
        <f>(AZ138*Baseline!B$34) + (Baseline!D$88*(1-Baseline!D$89)*Baseline!B$35) + (Baseline!D$88*Baseline!D$89*((1-Baseline!D$90)*Baseline!B$40 + Baseline!D$90*Baseline!B$41))</f>
        <v>1.0426825784309517E-2</v>
      </c>
      <c r="DU138" s="48">
        <f>(BE138*Baseline!B$34) + (Baseline!F$88*(1-Baseline!F$89)*Baseline!B$35) + (Baseline!F$88*Baseline!F$89*((1-Baseline!F$90)*Baseline!B$40 + Baseline!F$90*Baseline!B$41))</f>
        <v>1.2910199911958966E-2</v>
      </c>
      <c r="DV138" s="48">
        <f>(BJ138*Baseline!B$34) + (Baseline!H$88*(1-Baseline!H$89)*Baseline!B$35) + (Baseline!H$88*Baseline!H$89*((1-Baseline!H$90)*Baseline!B$40 + Baseline!H$90*Baseline!B$41))</f>
        <v>9.3050218998807395E-3</v>
      </c>
      <c r="DW138" s="48">
        <f>( DS138*Baseline!B$7 + DT138*Baseline!B$11 + DU138*Baseline!B$16 + DV138*Baseline!B$18 ) / Baseline!B$17</f>
        <v>9.7773327739659188E-3</v>
      </c>
    </row>
    <row r="139" spans="1:127">
      <c r="A139" s="7" t="s">
        <v>368</v>
      </c>
      <c r="B139" s="1">
        <f>MIN( MAX( NORMINV( MCrands!B139, (B$5+B$4)/2, (B$5-B$4)/3.29 ), 0 ), 1 )</f>
        <v>0.7618848841031971</v>
      </c>
      <c r="C139" s="1">
        <f>MAX( NORMINV( MCrands!C139, (C$5+C$4)/2, (C$5-C$4)/3.29 ), 0 )</f>
        <v>2.7194617958272151</v>
      </c>
      <c r="D139" s="40"/>
      <c r="E139" s="40">
        <f>Baseline!B$33 * (C139 * Baseline!B$66*Baseline!B$66/Baseline!B$73 + Baseline!B$52*Baseline!B$52/Baseline!B$74 + Baseline!B$53*Baseline!B$53/Baseline!B$75 + Baseline!B$54*Baseline!B$54/Baseline!B$76)</f>
        <v>2.2765077549883114E-5</v>
      </c>
      <c r="F139" s="40">
        <f>Baseline!B$33 * (C139 * Baseline!B$66*Baseline!B$57/Baseline!B$73 + Baseline!B$52*Baseline!B$67/Baseline!B$74 + Baseline!B$53*Baseline!B$55/Baseline!B$75 + Baseline!B$54*Baseline!B$56/Baseline!B$76)</f>
        <v>3.9649239270917764E-8</v>
      </c>
      <c r="G139" s="1">
        <f>Baseline!B$33 * (C139 * Baseline!B$66*Baseline!B$58/Baseline!B$73 + Baseline!B$52*Baseline!B$59/Baseline!B$74 + Baseline!B$53*Baseline!B$68/Baseline!B$75 + Baseline!B$54*Baseline!B$60/Baseline!B$76)</f>
        <v>1.0912542241632397E-7</v>
      </c>
      <c r="H139" s="40">
        <f>Baseline!B$33 * (C139 * Baseline!B$66*Baseline!B$61/Baseline!B$73 + Baseline!B$52*Baseline!B$62/Baseline!B$74 + Baseline!B$53*Baseline!B$63/Baseline!B$75 + Baseline!B$54*Baseline!B$69/Baseline!B$76)</f>
        <v>1.8019772397862734E-9</v>
      </c>
      <c r="I139" s="40">
        <f>Baseline!B$33 * (C139 * Baseline!B$57*Baseline!B$66/Baseline!B$73 + Baseline!B$67*Baseline!B$52/Baseline!B$74 + Baseline!B$55*Baseline!B$53/Baseline!B$75 + Baseline!B$56*Baseline!B$54/Baseline!B$76)</f>
        <v>3.9649239270917764E-8</v>
      </c>
      <c r="J139" s="1">
        <f>Baseline!B$33 * (C139 * Baseline!B$57*Baseline!B$57/Baseline!B$73 + Baseline!B$67*Baseline!B$67/Baseline!B$74 + Baseline!B$55*Baseline!B$55/Baseline!B$75 + Baseline!B$56*Baseline!B$56/Baseline!B$76)</f>
        <v>1.7949606520767627E-6</v>
      </c>
      <c r="K139" s="40">
        <f>Baseline!B$33 * (C139 * Baseline!B$57*Baseline!B$58/Baseline!B$73 + Baseline!B$67*Baseline!B$59/Baseline!B$74 + Baseline!B$55*Baseline!B$68/Baseline!B$75 + Baseline!B$56*Baseline!B$60/Baseline!B$76)</f>
        <v>1.3929359065941024E-8</v>
      </c>
      <c r="L139" s="1">
        <f>Baseline!B$33 * (C139 * Baseline!B$57*Baseline!B$61/Baseline!B$73 + Baseline!B$67*Baseline!B$62/Baseline!B$74 + Baseline!B$55*Baseline!B$63/Baseline!B$75 + Baseline!B$56*Baseline!B$69/Baseline!B$76)</f>
        <v>1.4629435025847733E-8</v>
      </c>
      <c r="M139" s="40">
        <f>Baseline!B$33 * (C139 * Baseline!B$58*Baseline!B$66/Baseline!B$73 + Baseline!B$59*Baseline!B$52/Baseline!B$74 + Baseline!B$68*Baseline!B$53/Baseline!B$75 + Baseline!B$60*Baseline!B$54/Baseline!B$76)</f>
        <v>1.0912542241632397E-7</v>
      </c>
      <c r="N139" s="1">
        <f>Baseline!B$33 * (C139 * Baseline!B$58*Baseline!B$57/Baseline!B$73 + Baseline!B$59*Baseline!B$67/Baseline!B$74 + Baseline!B$68*Baseline!B$55/Baseline!B$75 + Baseline!B$60*Baseline!B$56/Baseline!B$76)</f>
        <v>1.3929359065941024E-8</v>
      </c>
      <c r="O139" s="1">
        <f>Baseline!B$33 * (C139 * Baseline!B$58*Baseline!B$58/Baseline!B$73 + Baseline!B$59*Baseline!B$59/Baseline!B$74 + Baseline!B$68*Baseline!B$68/Baseline!B$75 + Baseline!B$60*Baseline!B$60/Baseline!B$76)</f>
        <v>1.3250171594649325E-6</v>
      </c>
      <c r="P139" s="40">
        <f>Baseline!B$33 * (C139 * Baseline!B$58*Baseline!B$61/Baseline!B$73 + Baseline!B$59*Baseline!B$62/Baseline!B$74 + Baseline!B$68*Baseline!B$63/Baseline!B$75 + Baseline!B$60*Baseline!B$69/Baseline!B$76)</f>
        <v>1.6490104334108947E-9</v>
      </c>
      <c r="Q139" s="40">
        <f>Baseline!B$33 * (C139 * Baseline!B$61*Baseline!B$66/Baseline!B$73 + Baseline!B$62*Baseline!B$52/Baseline!B$74 + Baseline!B$63*Baseline!B$53/Baseline!B$75 + Baseline!B$69*Baseline!B$54/Baseline!B$76)</f>
        <v>1.8019772397862734E-9</v>
      </c>
      <c r="R139" s="40">
        <f>Baseline!B$33 * (C139 * Baseline!B$61*Baseline!B$57/Baseline!B$73 + Baseline!B$62*Baseline!B$67/Baseline!B$74 + Baseline!B$63*Baseline!B$55/Baseline!B$75 + Baseline!B$69*Baseline!B$56/Baseline!B$76)</f>
        <v>1.4629435025847733E-8</v>
      </c>
      <c r="S139" s="40">
        <f>Baseline!B$33 * (C139 * Baseline!B$61*Baseline!B$58/Baseline!B$73 + Baseline!B$62*Baseline!B$59/Baseline!B$74 + Baseline!B$63*Baseline!B$68/Baseline!B$75 + Baseline!B$69*Baseline!B$60/Baseline!B$76)</f>
        <v>1.6490104334108947E-9</v>
      </c>
      <c r="T139" s="40">
        <f>Baseline!B$33 * (C139 * Baseline!B$61*Baseline!B$61/Baseline!B$73 + Baseline!B$62*Baseline!B$62/Baseline!B$74 + Baseline!B$63*Baseline!B$63/Baseline!B$75 + Baseline!B$69*Baseline!B$69/Baseline!B$76)</f>
        <v>9.855180700710328E-8</v>
      </c>
      <c r="U139" s="40"/>
      <c r="V139" s="40">
        <f>E139 * ( Baseline!B$87 * Baseline!B$7 )</f>
        <v>0.23627873989023684</v>
      </c>
      <c r="W139" s="40">
        <f>F139 * ( Baseline!D$87 * Baseline!B$11 )</f>
        <v>7.313934861039532E-4</v>
      </c>
      <c r="X139" s="40">
        <f>G139 * ( Baseline!F$87 * Baseline!B$16 )</f>
        <v>3.7904464400538235E-3</v>
      </c>
      <c r="Y139" s="40">
        <f>H139 * ( Baseline!H$87 * Baseline!B$18 )</f>
        <v>6.3370758315449188E-4</v>
      </c>
      <c r="Z139" s="48">
        <f t="shared" si="0"/>
        <v>0.24143428739954911</v>
      </c>
      <c r="AA139" s="40">
        <f>I139 * ( Baseline!B$87 * Baseline!B$7 )</f>
        <v>4.1151945439285548E-4</v>
      </c>
      <c r="AB139" s="1">
        <f>J139 * ( Baseline!D$87 * Baseline!B$11 )</f>
        <v>3.3110913421856951E-2</v>
      </c>
      <c r="AC139" s="1">
        <f>K139 * ( Baseline!F$87 * Baseline!B$16 )</f>
        <v>4.8383308228852758E-4</v>
      </c>
      <c r="AD139" s="1">
        <f>L139 * ( Baseline!F$87 * Baseline!B$16 )</f>
        <v>5.0815005968241024E-4</v>
      </c>
      <c r="AE139" s="48">
        <f t="shared" si="1"/>
        <v>3.4514416018220744E-2</v>
      </c>
      <c r="AF139" s="48">
        <f>M139 * ( Baseline!B$87 * Baseline!B$7 )</f>
        <v>1.1326127592590266E-3</v>
      </c>
      <c r="AG139" s="48">
        <f>N139 * ( Baseline!D$87 * Baseline!B$11 )</f>
        <v>2.5694925486010445E-4</v>
      </c>
      <c r="AH139" s="48">
        <f>O139 * ( Baseline!F$87 * Baseline!B$16 )</f>
        <v>4.6024166174066378E-2</v>
      </c>
      <c r="AI139" s="48">
        <f>P139 * ( Baseline!H$87 * Baseline!B$18 )</f>
        <v>5.7991321603890079E-4</v>
      </c>
      <c r="AJ139" s="48">
        <f t="shared" si="2"/>
        <v>4.7993641404224414E-2</v>
      </c>
      <c r="AK139" s="48">
        <f>Q139 * ( Baseline!B$87 * Baseline!B$7 )</f>
        <v>1.8702721771741731E-5</v>
      </c>
      <c r="AL139" s="48">
        <f>R139 * ( Baseline!D$87 * Baseline!B$11 )</f>
        <v>2.6986327304227191E-4</v>
      </c>
      <c r="AM139" s="48">
        <f>S139 * ( Baseline!F$87 * Baseline!B$16 )</f>
        <v>5.7277998000206904E-5</v>
      </c>
      <c r="AN139" s="48">
        <f>T139 * ( Baseline!H$87 * Baseline!B$18 )</f>
        <v>3.465805563747669E-2</v>
      </c>
      <c r="AO139" s="48">
        <f t="shared" si="3"/>
        <v>3.5003899630290908E-2</v>
      </c>
      <c r="AP139" s="48"/>
      <c r="AQ139" s="48">
        <f>V139 * ( (1-Baseline!B$88-Baseline!B$87) + (1-B139)*Baseline!B$88 )</f>
        <v>7.1007066538568697E-2</v>
      </c>
      <c r="AR139" s="48">
        <f>W139 * ( (1-Baseline!B$88-Baseline!B$87) + (1-B139)*Baseline!B$88 )</f>
        <v>2.1980016466054071E-4</v>
      </c>
      <c r="AS139" s="48">
        <f>X139 * ( (1-Baseline!B$88-Baseline!B$87) + (1-B139)*Baseline!B$88 )</f>
        <v>1.1391142626916645E-3</v>
      </c>
      <c r="AT139" s="48">
        <f>Y139 * ( (1-Baseline!B$88-Baseline!B$87) + (1-B139)*Baseline!B$88 )</f>
        <v>1.9044335746817604E-4</v>
      </c>
      <c r="AU139" s="48">
        <f t="shared" si="4"/>
        <v>7.2556424323389088E-2</v>
      </c>
      <c r="AV139" s="48">
        <f>AA139 * ( (1-Baseline!D$88-Baseline!D$87) + (1-B139)*Baseline!D$88 )</f>
        <v>2.6751808624024228E-4</v>
      </c>
      <c r="AW139" s="48">
        <f>AB139 * ( (1-Baseline!D$88-Baseline!D$87) + (1-B139)*Baseline!D$88 )</f>
        <v>2.1524543002104313E-2</v>
      </c>
      <c r="AX139" s="48">
        <f>AC139 * ( (1-Baseline!D$88-Baseline!D$87) + (1-B139)*Baseline!D$88 )</f>
        <v>3.1452729355045455E-4</v>
      </c>
      <c r="AY139" s="48">
        <f>AD139 * ( (1-Baseline!D$88-Baseline!D$87) + (1-B139)*Baseline!D$88 )</f>
        <v>3.3033512763002771E-4</v>
      </c>
      <c r="AZ139" s="48">
        <f t="shared" si="5"/>
        <v>2.2436923509525038E-2</v>
      </c>
      <c r="BA139" s="48">
        <f>AF139 * ( (1-Baseline!F$88-Baseline!F$87) + (1-Baseline!B$36)*Baseline!F$88 )</f>
        <v>8.1506438517109185E-4</v>
      </c>
      <c r="BB139" s="48">
        <f>AG139 * ( (1-Baseline!F$88-Baseline!F$87) + (1-Baseline!B$36)*Baseline!F$88 )</f>
        <v>1.8490890617348671E-4</v>
      </c>
      <c r="BC139" s="48">
        <f>AH139 * ( (1-Baseline!F$88-Baseline!F$87) + (1-Baseline!B$36)*Baseline!F$88 )</f>
        <v>3.3120462752175735E-2</v>
      </c>
      <c r="BD139" s="48">
        <f>AI139 * ( (1-Baseline!F$88-Baseline!F$87) + (1-Baseline!B$36)*Baseline!F$88 )</f>
        <v>4.1732410748450627E-4</v>
      </c>
      <c r="BE139" s="48">
        <f t="shared" si="6"/>
        <v>3.453776015100482E-2</v>
      </c>
      <c r="BF139" s="48">
        <f>AK139 * ( (1-Baseline!H$88-Baseline!H$87) + (1-Baseline!B$36)*Baseline!H$88 )</f>
        <v>1.4818540514186406E-5</v>
      </c>
      <c r="BG139" s="48">
        <f>AL139 * ( (1-Baseline!H$88-Baseline!H$87) + (1-Baseline!B$36)*Baseline!H$88 )</f>
        <v>2.1381806849685286E-4</v>
      </c>
      <c r="BH139" s="48">
        <f>AM139 * ( (1-Baseline!H$88-Baseline!H$87) + (1-Baseline!B$36)*Baseline!H$88 )</f>
        <v>4.5382503375523929E-5</v>
      </c>
      <c r="BI139" s="48">
        <f>AN139 * ( (1-Baseline!H$88-Baseline!H$87) + (1-Baseline!B$36)*Baseline!H$88 )</f>
        <v>2.7460270642685528E-2</v>
      </c>
      <c r="BJ139" s="48">
        <f t="shared" si="7"/>
        <v>2.773428975507209E-2</v>
      </c>
      <c r="BK139" s="48"/>
      <c r="BL139" s="48">
        <f t="shared" si="18"/>
        <v>0.97864616676926108</v>
      </c>
      <c r="BM139" s="48">
        <f t="shared" si="19"/>
        <v>3.029368752805071E-3</v>
      </c>
      <c r="BN139" s="48">
        <f t="shared" si="20"/>
        <v>1.5699702311880091E-2</v>
      </c>
      <c r="BO139" s="48">
        <f t="shared" si="21"/>
        <v>2.6247621660537819E-3</v>
      </c>
      <c r="BP139" s="48">
        <f t="shared" si="8"/>
        <v>1</v>
      </c>
      <c r="BQ139" s="48">
        <f t="shared" si="22"/>
        <v>1.1923117985702189E-2</v>
      </c>
      <c r="BR139" s="48">
        <f t="shared" si="23"/>
        <v>0.95933575710442676</v>
      </c>
      <c r="BS139" s="48">
        <f t="shared" si="24"/>
        <v>1.4018289691852353E-2</v>
      </c>
      <c r="BT139" s="48">
        <f t="shared" si="25"/>
        <v>1.4722835218018733E-2</v>
      </c>
      <c r="BU139" s="48">
        <f t="shared" si="9"/>
        <v>1</v>
      </c>
      <c r="BV139" s="48">
        <f t="shared" si="26"/>
        <v>2.3599225358202008E-2</v>
      </c>
      <c r="BW139" s="48">
        <f t="shared" si="27"/>
        <v>5.3538187006057789E-3</v>
      </c>
      <c r="BX139" s="48">
        <f t="shared" si="28"/>
        <v>0.95896382994634199</v>
      </c>
      <c r="BY139" s="48">
        <f t="shared" si="29"/>
        <v>1.2083125994850157E-2</v>
      </c>
      <c r="BZ139" s="48">
        <f t="shared" si="10"/>
        <v>1</v>
      </c>
      <c r="CA139" s="48">
        <f t="shared" si="30"/>
        <v>5.3430394811088936E-4</v>
      </c>
      <c r="CB139" s="48">
        <f t="shared" si="31"/>
        <v>7.7095202503878607E-3</v>
      </c>
      <c r="CC139" s="48">
        <f t="shared" si="32"/>
        <v>1.6363319117347979E-3</v>
      </c>
      <c r="CD139" s="48">
        <f t="shared" si="33"/>
        <v>0.99011984388976648</v>
      </c>
      <c r="CE139" s="48">
        <f t="shared" si="11"/>
        <v>1</v>
      </c>
      <c r="CF139" s="48"/>
      <c r="CG139" s="48">
        <f t="shared" si="34"/>
        <v>0.97864616676926108</v>
      </c>
      <c r="CH139" s="48">
        <f t="shared" si="35"/>
        <v>3.029368752805071E-3</v>
      </c>
      <c r="CI139" s="48">
        <f t="shared" si="36"/>
        <v>1.5699702311880091E-2</v>
      </c>
      <c r="CJ139" s="48">
        <f t="shared" si="37"/>
        <v>2.6247621660537819E-3</v>
      </c>
      <c r="CK139" s="48">
        <f t="shared" si="12"/>
        <v>1</v>
      </c>
      <c r="CL139" s="48">
        <f t="shared" si="38"/>
        <v>1.1923117985702189E-2</v>
      </c>
      <c r="CM139" s="48">
        <f t="shared" si="39"/>
        <v>0.95933575710442676</v>
      </c>
      <c r="CN139" s="48">
        <f t="shared" si="40"/>
        <v>1.4018289691852353E-2</v>
      </c>
      <c r="CO139" s="48">
        <f t="shared" si="41"/>
        <v>1.4722835218018733E-2</v>
      </c>
      <c r="CP139" s="48">
        <f t="shared" si="13"/>
        <v>1</v>
      </c>
      <c r="CQ139" s="48">
        <f t="shared" si="42"/>
        <v>2.3599225358202008E-2</v>
      </c>
      <c r="CR139" s="48">
        <f t="shared" si="43"/>
        <v>5.3538187006057789E-3</v>
      </c>
      <c r="CS139" s="48">
        <f t="shared" si="44"/>
        <v>0.95896382994634199</v>
      </c>
      <c r="CT139" s="48">
        <f t="shared" si="45"/>
        <v>1.2083125994850157E-2</v>
      </c>
      <c r="CU139" s="48">
        <f t="shared" si="14"/>
        <v>1</v>
      </c>
      <c r="CV139" s="48">
        <f t="shared" si="46"/>
        <v>5.3430394811088936E-4</v>
      </c>
      <c r="CW139" s="48">
        <f t="shared" si="47"/>
        <v>7.7095202503878607E-3</v>
      </c>
      <c r="CX139" s="48">
        <f t="shared" si="48"/>
        <v>1.6363319117347979E-3</v>
      </c>
      <c r="CY139" s="48">
        <f t="shared" si="49"/>
        <v>0.99011984388976648</v>
      </c>
      <c r="CZ139" s="48">
        <f t="shared" si="15"/>
        <v>1</v>
      </c>
      <c r="DA139" s="48"/>
      <c r="DB139" s="48">
        <f>(AQ139*Baseline!B$7 + AV139*Baseline!B$11 + BA139*Baseline!B$16 + BF139*Baseline!B$18)</f>
        <v>38421.307867754665</v>
      </c>
      <c r="DC139" s="48">
        <f>(AR139*Baseline!B$7 + AW139*Baseline!B$11 + BB139*Baseline!B$16 + BG139*Baseline!B$18)</f>
        <v>56677.531673583311</v>
      </c>
      <c r="DD139" s="48">
        <f>(AS139*Baseline!B$7 + AX139*Baseline!B$11 + BC139*Baseline!B$16 + BH139*Baseline!B$18)</f>
        <v>114264.93615229787</v>
      </c>
      <c r="DE139" s="48">
        <f>(AT139*Baseline!B$7 + AY139*Baseline!B$11 + BD139*Baseline!B$16 + BI139*Baseline!B$18)</f>
        <v>1259627.1019087399</v>
      </c>
      <c r="DF139" s="48">
        <f t="shared" si="16"/>
        <v>1468990.8776023758</v>
      </c>
      <c r="DG139" s="48"/>
      <c r="DH139" s="48">
        <f t="shared" si="50"/>
        <v>2.6154898885733236E-2</v>
      </c>
      <c r="DI139" s="48">
        <f t="shared" si="51"/>
        <v>3.8582630115504842E-2</v>
      </c>
      <c r="DJ139" s="48">
        <f t="shared" si="52"/>
        <v>7.7784646517884595E-2</v>
      </c>
      <c r="DK139" s="48">
        <f t="shared" si="53"/>
        <v>0.85747782448087728</v>
      </c>
      <c r="DL139" s="48">
        <f t="shared" si="17"/>
        <v>1</v>
      </c>
      <c r="DM139" s="48"/>
      <c r="DN139" s="48">
        <f>DH139 / (Baseline!B$7/Baseline!B$17)</f>
        <v>2.7918634269232694</v>
      </c>
      <c r="DO139" s="48">
        <f>DI139 / (Baseline!B$11/Baseline!B$17)</f>
        <v>0.93140315765075177</v>
      </c>
      <c r="DP139" s="48">
        <f>DJ139 / (Baseline!B$16/Baseline!B$17)</f>
        <v>1.2020078591461785</v>
      </c>
      <c r="DQ139" s="48">
        <f>DK139 / (Baseline!B$18/Baseline!B$17)</f>
        <v>0.9694543805674205</v>
      </c>
      <c r="DR139" s="71"/>
      <c r="DS139" s="48">
        <f>(AU139*Baseline!B$34)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2.3412994898508361E-2</v>
      </c>
      <c r="DT139" s="48">
        <f>(AZ139*Baseline!B$34) + (Baseline!D$88*(1-Baseline!D$89)*Baseline!B$35) + (Baseline!D$88*Baseline!D$89*((1-Baseline!D$90)*Baseline!B$40 + Baseline!D$90*Baseline!B$41))</f>
        <v>9.7791065264287592E-3</v>
      </c>
      <c r="DU139" s="48">
        <f>(BE139*Baseline!B$34) + (Baseline!F$88*(1-Baseline!F$89)*Baseline!B$35) + (Baseline!F$88*Baseline!F$89*((1-Baseline!F$90)*Baseline!B$40 + Baseline!F$90*Baseline!B$41))</f>
        <v>1.2911304022650727E-2</v>
      </c>
      <c r="DV139" s="48">
        <f>(BJ139*Baseline!B$34) + (Baseline!H$88*(1-Baseline!H$89)*Baseline!B$35) + (Baseline!H$88*Baseline!H$89*((1-Baseline!H$90)*Baseline!B$40 + Baseline!H$90*Baseline!B$41))</f>
        <v>9.3051434632608135E-3</v>
      </c>
      <c r="DW139" s="48">
        <f>( DS139*Baseline!B$7 + DT139*Baseline!B$11 + DU139*Baseline!B$16 + DV139*Baseline!B$18 ) / Baseline!B$17</f>
        <v>9.6903058098440197E-3</v>
      </c>
    </row>
    <row r="140" spans="1:127">
      <c r="A140" s="7" t="s">
        <v>369</v>
      </c>
      <c r="B140" s="1">
        <f>MIN( MAX( NORMINV( MCrands!B140, (B$5+B$4)/2, (B$5-B$4)/3.29 ), 0 ), 1 )</f>
        <v>0.497510096453674</v>
      </c>
      <c r="C140" s="1">
        <f>MAX( NORMINV( MCrands!C140, (C$5+C$4)/2, (C$5-C$4)/3.29 ), 0 )</f>
        <v>2.152900491210116</v>
      </c>
      <c r="D140" s="40"/>
      <c r="E140" s="40">
        <f>Baseline!B$33 * (C140 * Baseline!B$66*Baseline!B$66/Baseline!B$73 + Baseline!B$52*Baseline!B$52/Baseline!B$74 + Baseline!B$53*Baseline!B$53/Baseline!B$75 + Baseline!B$54*Baseline!B$54/Baseline!B$76)</f>
        <v>1.80240683426257E-5</v>
      </c>
      <c r="F140" s="40">
        <f>Baseline!B$33 * (C140 * Baseline!B$66*Baseline!B$57/Baseline!B$73 + Baseline!B$52*Baseline!B$67/Baseline!B$74 + Baseline!B$53*Baseline!B$55/Baseline!B$75 + Baseline!B$54*Baseline!B$56/Baseline!B$76)</f>
        <v>3.9015202599937171E-8</v>
      </c>
      <c r="G140" s="1">
        <f>Baseline!B$33 * (C140 * Baseline!B$66*Baseline!B$58/Baseline!B$73 + Baseline!B$52*Baseline!B$59/Baseline!B$74 + Baseline!B$53*Baseline!B$68/Baseline!B$75 + Baseline!B$54*Baseline!B$60/Baseline!B$76)</f>
        <v>1.0756674893349667E-7</v>
      </c>
      <c r="H140" s="40">
        <f>Baseline!B$33 * (C140 * Baseline!B$66*Baseline!B$61/Baseline!B$73 + Baseline!B$52*Baseline!B$62/Baseline!B$74 + Baseline!B$53*Baseline!B$63/Baseline!B$75 + Baseline!B$54*Baseline!B$69/Baseline!B$76)</f>
        <v>1.6461098915035434E-9</v>
      </c>
      <c r="I140" s="40">
        <f>Baseline!B$33 * (C140 * Baseline!B$57*Baseline!B$66/Baseline!B$73 + Baseline!B$67*Baseline!B$52/Baseline!B$74 + Baseline!B$55*Baseline!B$53/Baseline!B$75 + Baseline!B$56*Baseline!B$54/Baseline!B$76)</f>
        <v>3.9015202599937171E-8</v>
      </c>
      <c r="J140" s="1">
        <f>Baseline!B$33 * (C140 * Baseline!B$57*Baseline!B$57/Baseline!B$73 + Baseline!B$67*Baseline!B$67/Baseline!B$74 + Baseline!B$55*Baseline!B$55/Baseline!B$75 + Baseline!B$56*Baseline!B$56/Baseline!B$76)</f>
        <v>1.7949605672841622E-6</v>
      </c>
      <c r="K140" s="40">
        <f>Baseline!B$33 * (C140 * Baseline!B$57*Baseline!B$58/Baseline!B$73 + Baseline!B$67*Baseline!B$59/Baseline!B$74 + Baseline!B$55*Baseline!B$68/Baseline!B$75 + Baseline!B$56*Baseline!B$60/Baseline!B$76)</f>
        <v>1.3929150617464549E-8</v>
      </c>
      <c r="L140" s="1">
        <f>Baseline!B$33 * (C140 * Baseline!B$57*Baseline!B$61/Baseline!B$73 + Baseline!B$67*Baseline!B$62/Baseline!B$74 + Baseline!B$55*Baseline!B$63/Baseline!B$75 + Baseline!B$56*Baseline!B$69/Baseline!B$76)</f>
        <v>1.4629414181000086E-8</v>
      </c>
      <c r="M140" s="40">
        <f>Baseline!B$33 * (C140 * Baseline!B$58*Baseline!B$66/Baseline!B$73 + Baseline!B$59*Baseline!B$52/Baseline!B$74 + Baseline!B$68*Baseline!B$53/Baseline!B$75 + Baseline!B$60*Baseline!B$54/Baseline!B$76)</f>
        <v>1.0756674893349667E-7</v>
      </c>
      <c r="N140" s="1">
        <f>Baseline!B$33 * (C140 * Baseline!B$58*Baseline!B$57/Baseline!B$73 + Baseline!B$59*Baseline!B$67/Baseline!B$74 + Baseline!B$68*Baseline!B$55/Baseline!B$75 + Baseline!B$60*Baseline!B$56/Baseline!B$76)</f>
        <v>1.3929150617464549E-8</v>
      </c>
      <c r="O140" s="1">
        <f>Baseline!B$33 * (C140 * Baseline!B$58*Baseline!B$58/Baseline!B$73 + Baseline!B$59*Baseline!B$59/Baseline!B$74 + Baseline!B$68*Baseline!B$68/Baseline!B$75 + Baseline!B$60*Baseline!B$60/Baseline!B$76)</f>
        <v>1.3250166470290945E-6</v>
      </c>
      <c r="P140" s="40">
        <f>Baseline!B$33 * (C140 * Baseline!B$58*Baseline!B$61/Baseline!B$73 + Baseline!B$59*Baseline!B$62/Baseline!B$74 + Baseline!B$68*Baseline!B$63/Baseline!B$75 + Baseline!B$60*Baseline!B$69/Baseline!B$76)</f>
        <v>1.648959189827095E-9</v>
      </c>
      <c r="Q140" s="40">
        <f>Baseline!B$33 * (C140 * Baseline!B$61*Baseline!B$66/Baseline!B$73 + Baseline!B$62*Baseline!B$52/Baseline!B$74 + Baseline!B$63*Baseline!B$53/Baseline!B$75 + Baseline!B$69*Baseline!B$54/Baseline!B$76)</f>
        <v>1.6461098915035434E-9</v>
      </c>
      <c r="R140" s="40">
        <f>Baseline!B$33 * (C140 * Baseline!B$61*Baseline!B$57/Baseline!B$73 + Baseline!B$62*Baseline!B$67/Baseline!B$74 + Baseline!B$63*Baseline!B$55/Baseline!B$75 + Baseline!B$69*Baseline!B$56/Baseline!B$76)</f>
        <v>1.4629414181000086E-8</v>
      </c>
      <c r="S140" s="40">
        <f>Baseline!B$33 * (C140 * Baseline!B$61*Baseline!B$58/Baseline!B$73 + Baseline!B$62*Baseline!B$59/Baseline!B$74 + Baseline!B$63*Baseline!B$68/Baseline!B$75 + Baseline!B$69*Baseline!B$60/Baseline!B$76)</f>
        <v>1.648959189827095E-9</v>
      </c>
      <c r="T140" s="40">
        <f>Baseline!B$33 * (C140 * Baseline!B$61*Baseline!B$61/Baseline!B$73 + Baseline!B$62*Baseline!B$62/Baseline!B$74 + Baseline!B$63*Baseline!B$63/Baseline!B$75 + Baseline!B$69*Baseline!B$69/Baseline!B$76)</f>
        <v>9.8551801882744889E-8</v>
      </c>
      <c r="U140" s="40"/>
      <c r="V140" s="40">
        <f>E140 * ( Baseline!B$87 * Baseline!B$7 )</f>
        <v>0.18707180532811213</v>
      </c>
      <c r="W140" s="40">
        <f>F140 * ( Baseline!D$87 * Baseline!B$11 )</f>
        <v>7.1969766798402328E-4</v>
      </c>
      <c r="X140" s="40">
        <f>G140 * ( Baseline!F$87 * Baseline!B$16 )</f>
        <v>3.7363062752474121E-3</v>
      </c>
      <c r="Y140" s="40">
        <f>H140 * ( Baseline!H$87 * Baseline!B$18 )</f>
        <v>5.7889317241051179E-4</v>
      </c>
      <c r="Z140" s="48">
        <f t="shared" si="0"/>
        <v>0.19210670244375405</v>
      </c>
      <c r="AA140" s="40">
        <f>I140 * ( Baseline!B$87 * Baseline!B$7 )</f>
        <v>4.0493878778474789E-4</v>
      </c>
      <c r="AB140" s="1">
        <f>J140 * ( Baseline!D$87 * Baseline!B$11 )</f>
        <v>3.3110911857722129E-2</v>
      </c>
      <c r="AC140" s="1">
        <f>K140 * ( Baseline!F$87 * Baseline!B$16 )</f>
        <v>4.8382584187865702E-4</v>
      </c>
      <c r="AD140" s="1">
        <f>L140 * ( Baseline!F$87 * Baseline!B$16 )</f>
        <v>5.0814933564142324E-4</v>
      </c>
      <c r="AE140" s="48">
        <f t="shared" si="1"/>
        <v>3.4507825823026958E-2</v>
      </c>
      <c r="AF140" s="48">
        <f>M140 * ( Baseline!B$87 * Baseline!B$7 )</f>
        <v>1.1164352871807619E-3</v>
      </c>
      <c r="AG140" s="48">
        <f>N140 * ( Baseline!D$87 * Baseline!B$11 )</f>
        <v>2.5694540969533751E-4</v>
      </c>
      <c r="AH140" s="48">
        <f>O140 * ( Baseline!F$87 * Baseline!B$16 )</f>
        <v>4.6024148374725446E-2</v>
      </c>
      <c r="AI140" s="48">
        <f>P140 * ( Baseline!H$87 * Baseline!B$18 )</f>
        <v>5.7989519503013059E-4</v>
      </c>
      <c r="AJ140" s="48">
        <f t="shared" si="2"/>
        <v>4.7977424266631673E-2</v>
      </c>
      <c r="AK140" s="48">
        <f>Q140 * ( Baseline!B$87 * Baseline!B$7 )</f>
        <v>1.7084974563915277E-5</v>
      </c>
      <c r="AL140" s="48">
        <f>R140 * ( Baseline!D$87 * Baseline!B$11 )</f>
        <v>2.698628885257952E-4</v>
      </c>
      <c r="AM140" s="48">
        <f>S140 * ( Baseline!F$87 * Baseline!B$16 )</f>
        <v>5.7276218066113749E-5</v>
      </c>
      <c r="AN140" s="48">
        <f>T140 * ( Baseline!H$87 * Baseline!B$18 )</f>
        <v>3.4658053835375811E-2</v>
      </c>
      <c r="AO140" s="48">
        <f t="shared" si="3"/>
        <v>3.5002277916531634E-2</v>
      </c>
      <c r="AP140" s="48"/>
      <c r="AQ140" s="48">
        <f>V140 * ( (1-Baseline!B$88-Baseline!B$87) + (1-B140)*Baseline!B$88 )</f>
        <v>0.10023606909191923</v>
      </c>
      <c r="AR140" s="48">
        <f>W140 * ( (1-Baseline!B$88-Baseline!B$87) + (1-B140)*Baseline!B$88 )</f>
        <v>3.8562553585673318E-4</v>
      </c>
      <c r="AS140" s="48">
        <f>X140 * ( (1-Baseline!B$88-Baseline!B$87) + (1-B140)*Baseline!B$88 )</f>
        <v>2.0019727360699783E-3</v>
      </c>
      <c r="AT140" s="48">
        <f>Y140 * ( (1-Baseline!B$88-Baseline!B$87) + (1-B140)*Baseline!B$88 )</f>
        <v>3.1018023226325568E-4</v>
      </c>
      <c r="AU140" s="48">
        <f t="shared" si="4"/>
        <v>0.1029338475961092</v>
      </c>
      <c r="AV140" s="48">
        <f>AA140 * ( (1-Baseline!D$88-Baseline!D$87) + (1-B140)*Baseline!D$88 )</f>
        <v>3.1120107766259515E-4</v>
      </c>
      <c r="AW140" s="48">
        <f>AB140 * ( (1-Baseline!D$88-Baseline!D$87) + (1-B140)*Baseline!D$88 )</f>
        <v>2.5446195235788761E-2</v>
      </c>
      <c r="AX140" s="48">
        <f>AC140 * ( (1-Baseline!D$88-Baseline!D$87) + (1-B140)*Baseline!D$88 )</f>
        <v>3.7182687343274943E-4</v>
      </c>
      <c r="AY140" s="48">
        <f>AD140 * ( (1-Baseline!D$88-Baseline!D$87) + (1-B140)*Baseline!D$88 )</f>
        <v>3.9051981592141998E-4</v>
      </c>
      <c r="AZ140" s="48">
        <f t="shared" si="5"/>
        <v>2.6519743002805525E-2</v>
      </c>
      <c r="BA140" s="48">
        <f>AF140 * ( (1-Baseline!F$88-Baseline!F$87) + (1-Baseline!B$36)*Baseline!F$88 )</f>
        <v>8.0342255858446604E-4</v>
      </c>
      <c r="BB140" s="48">
        <f>AG140 * ( (1-Baseline!F$88-Baseline!F$87) + (1-Baseline!B$36)*Baseline!F$88 )</f>
        <v>1.8490613906987514E-4</v>
      </c>
      <c r="BC140" s="48">
        <f>AH140 * ( (1-Baseline!F$88-Baseline!F$87) + (1-Baseline!B$36)*Baseline!F$88 )</f>
        <v>3.3120449943200424E-2</v>
      </c>
      <c r="BD140" s="48">
        <f>AI140 * ( (1-Baseline!F$88-Baseline!F$87) + (1-Baseline!B$36)*Baseline!F$88 )</f>
        <v>4.1731113898992294E-4</v>
      </c>
      <c r="BE140" s="48">
        <f t="shared" si="6"/>
        <v>3.4526089779844685E-2</v>
      </c>
      <c r="BF140" s="48">
        <f>AK140 * ( (1-Baseline!H$88-Baseline!H$87) + (1-Baseline!B$36)*Baseline!H$88 )</f>
        <v>1.353676704648135E-5</v>
      </c>
      <c r="BG140" s="48">
        <f>AL140 * ( (1-Baseline!H$88-Baseline!H$87) + (1-Baseline!B$36)*Baseline!H$88 )</f>
        <v>2.1381776383675802E-4</v>
      </c>
      <c r="BH140" s="48">
        <f>AM140 * ( (1-Baseline!H$88-Baseline!H$87) + (1-Baseline!B$36)*Baseline!H$88 )</f>
        <v>4.538109309814324E-5</v>
      </c>
      <c r="BI140" s="48">
        <f>AN140 * ( (1-Baseline!H$88-Baseline!H$87) + (1-Baseline!B$36)*Baseline!H$88 )</f>
        <v>2.746026921484496E-2</v>
      </c>
      <c r="BJ140" s="48">
        <f t="shared" si="7"/>
        <v>2.7733004838826344E-2</v>
      </c>
      <c r="BK140" s="48"/>
      <c r="BL140" s="48">
        <f t="shared" si="18"/>
        <v>0.97379114288260682</v>
      </c>
      <c r="BM140" s="48">
        <f t="shared" si="19"/>
        <v>3.7463433541301866E-3</v>
      </c>
      <c r="BN140" s="48">
        <f t="shared" si="20"/>
        <v>1.9449119826214008E-2</v>
      </c>
      <c r="BO140" s="48">
        <f t="shared" si="21"/>
        <v>3.0133939370491406E-3</v>
      </c>
      <c r="BP140" s="48">
        <f t="shared" si="8"/>
        <v>1.0000000000000002</v>
      </c>
      <c r="BQ140" s="48">
        <f t="shared" si="22"/>
        <v>1.1734694323005815E-2</v>
      </c>
      <c r="BR140" s="48">
        <f t="shared" si="23"/>
        <v>0.95951892267948469</v>
      </c>
      <c r="BS140" s="48">
        <f t="shared" si="24"/>
        <v>1.4020757041024637E-2</v>
      </c>
      <c r="BT140" s="48">
        <f t="shared" si="25"/>
        <v>1.472562595648483E-2</v>
      </c>
      <c r="BU140" s="48">
        <f t="shared" si="9"/>
        <v>1</v>
      </c>
      <c r="BV140" s="48">
        <f t="shared" si="26"/>
        <v>2.3270013016460395E-2</v>
      </c>
      <c r="BW140" s="48">
        <f t="shared" si="27"/>
        <v>5.3555482317553926E-3</v>
      </c>
      <c r="BX140" s="48">
        <f t="shared" si="28"/>
        <v>0.95928760408122349</v>
      </c>
      <c r="BY140" s="48">
        <f t="shared" si="29"/>
        <v>1.2086834670560837E-2</v>
      </c>
      <c r="BZ140" s="48">
        <f t="shared" si="10"/>
        <v>1.0000000000000002</v>
      </c>
      <c r="CA140" s="48">
        <f t="shared" si="30"/>
        <v>4.8811036255003322E-4</v>
      </c>
      <c r="CB140" s="48">
        <f t="shared" si="31"/>
        <v>7.709866459815134E-3</v>
      </c>
      <c r="CC140" s="48">
        <f t="shared" si="32"/>
        <v>1.6363568737639814E-3</v>
      </c>
      <c r="CD140" s="48">
        <f t="shared" si="33"/>
        <v>0.99016566630387093</v>
      </c>
      <c r="CE140" s="48">
        <f t="shared" si="11"/>
        <v>1</v>
      </c>
      <c r="CF140" s="48"/>
      <c r="CG140" s="48">
        <f t="shared" si="34"/>
        <v>0.97379114288260682</v>
      </c>
      <c r="CH140" s="48">
        <f t="shared" si="35"/>
        <v>3.7463433541301866E-3</v>
      </c>
      <c r="CI140" s="48">
        <f t="shared" si="36"/>
        <v>1.9449119826214008E-2</v>
      </c>
      <c r="CJ140" s="48">
        <f t="shared" si="37"/>
        <v>3.0133939370491406E-3</v>
      </c>
      <c r="CK140" s="48">
        <f t="shared" si="12"/>
        <v>1.0000000000000002</v>
      </c>
      <c r="CL140" s="48">
        <f t="shared" si="38"/>
        <v>1.1734694323005815E-2</v>
      </c>
      <c r="CM140" s="48">
        <f t="shared" si="39"/>
        <v>0.95951892267948469</v>
      </c>
      <c r="CN140" s="48">
        <f t="shared" si="40"/>
        <v>1.4020757041024637E-2</v>
      </c>
      <c r="CO140" s="48">
        <f t="shared" si="41"/>
        <v>1.472562595648483E-2</v>
      </c>
      <c r="CP140" s="48">
        <f t="shared" si="13"/>
        <v>1</v>
      </c>
      <c r="CQ140" s="48">
        <f t="shared" si="42"/>
        <v>2.3270013016460395E-2</v>
      </c>
      <c r="CR140" s="48">
        <f t="shared" si="43"/>
        <v>5.3555482317553926E-3</v>
      </c>
      <c r="CS140" s="48">
        <f t="shared" si="44"/>
        <v>0.95928760408122349</v>
      </c>
      <c r="CT140" s="48">
        <f t="shared" si="45"/>
        <v>1.2086834670560837E-2</v>
      </c>
      <c r="CU140" s="48">
        <f t="shared" si="14"/>
        <v>1.0000000000000002</v>
      </c>
      <c r="CV140" s="48">
        <f t="shared" si="46"/>
        <v>4.8811036255003322E-4</v>
      </c>
      <c r="CW140" s="48">
        <f t="shared" si="47"/>
        <v>7.709866459815134E-3</v>
      </c>
      <c r="CX140" s="48">
        <f t="shared" si="48"/>
        <v>1.6363568737639814E-3</v>
      </c>
      <c r="CY140" s="48">
        <f t="shared" si="49"/>
        <v>0.99016566630387093</v>
      </c>
      <c r="CZ140" s="48">
        <f t="shared" si="15"/>
        <v>1</v>
      </c>
      <c r="DA140" s="48"/>
      <c r="DB140" s="48">
        <f>(AQ140*Baseline!B$7 + AV140*Baseline!B$11 + BA140*Baseline!B$16 + BF140*Baseline!B$18)</f>
        <v>52593.358856090832</v>
      </c>
      <c r="DC140" s="48">
        <f>(AR140*Baseline!B$7 + AW140*Baseline!B$11 + BB140*Baseline!B$16 + BG140*Baseline!B$18)</f>
        <v>65168.128742013192</v>
      </c>
      <c r="DD140" s="48">
        <f>(AS140*Baseline!B$7 + AX140*Baseline!B$11 + BC140*Baseline!B$16 + BH140*Baseline!B$18)</f>
        <v>114806.19706486822</v>
      </c>
      <c r="DE140" s="48">
        <f>(AT140*Baseline!B$7 + AY140*Baseline!B$11 + BD140*Baseline!B$16 + BI140*Baseline!B$18)</f>
        <v>1259814.1347781238</v>
      </c>
      <c r="DF140" s="48">
        <f t="shared" si="16"/>
        <v>1492381.8194410959</v>
      </c>
      <c r="DG140" s="48"/>
      <c r="DH140" s="48">
        <f t="shared" si="50"/>
        <v>3.5241221898419599E-2</v>
      </c>
      <c r="DI140" s="48">
        <f t="shared" si="51"/>
        <v>4.3667195548133232E-2</v>
      </c>
      <c r="DJ140" s="48">
        <f t="shared" si="52"/>
        <v>7.6928166484809962E-2</v>
      </c>
      <c r="DK140" s="48">
        <f t="shared" si="53"/>
        <v>0.84416341606863732</v>
      </c>
      <c r="DL140" s="48">
        <f t="shared" si="17"/>
        <v>1</v>
      </c>
      <c r="DM140" s="48"/>
      <c r="DN140" s="48">
        <f>DH140 / (Baseline!B$7/Baseline!B$17)</f>
        <v>3.7617686448772081</v>
      </c>
      <c r="DO140" s="48">
        <f>DI140 / (Baseline!B$11/Baseline!B$17)</f>
        <v>1.054147000801269</v>
      </c>
      <c r="DP140" s="48">
        <f>DJ140 / (Baseline!B$16/Baseline!B$17)</f>
        <v>1.1887726542947843</v>
      </c>
      <c r="DQ140" s="48">
        <f>DK140 / (Baseline!B$18/Baseline!B$17)</f>
        <v>0.95440126643269152</v>
      </c>
      <c r="DR140" s="71"/>
      <c r="DS140" s="48">
        <f>(AU140*Baseline!B$34)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2.7969608389416381E-2</v>
      </c>
      <c r="DT140" s="48">
        <f>(AZ140*Baseline!B$34) + (Baseline!D$88*(1-Baseline!D$89)*Baseline!B$35) + (Baseline!D$88*Baseline!D$89*((1-Baseline!D$90)*Baseline!B$40 + Baseline!D$90*Baseline!B$41))</f>
        <v>1.0391529450420833E-2</v>
      </c>
      <c r="DU140" s="48">
        <f>(BE140*Baseline!B$34) + (Baseline!F$88*(1-Baseline!F$89)*Baseline!B$35) + (Baseline!F$88*Baseline!F$89*((1-Baseline!F$90)*Baseline!B$40 + Baseline!F$90*Baseline!B$41))</f>
        <v>1.2909553466976705E-2</v>
      </c>
      <c r="DV140" s="48">
        <f>(BJ140*Baseline!B$34) + (Baseline!H$88*(1-Baseline!H$89)*Baseline!B$35) + (Baseline!H$88*Baseline!H$89*((1-Baseline!H$90)*Baseline!B$40 + Baseline!H$90*Baseline!B$41))</f>
        <v>9.3049507258239524E-3</v>
      </c>
      <c r="DW140" s="48">
        <f>( DS140*Baseline!B$7 + DT140*Baseline!B$11 + DU140*Baseline!B$16 + DV140*Baseline!B$18 ) / Baseline!B$17</f>
        <v>9.7580787154453522E-3</v>
      </c>
    </row>
    <row r="141" spans="1:127">
      <c r="A141" s="7" t="s">
        <v>371</v>
      </c>
      <c r="B141" s="1">
        <f>MIN( MAX( NORMINV( MCrands!B141, (B$5+B$4)/2, (B$5-B$4)/3.29 ), 0 ), 1 )</f>
        <v>0.37005507307708174</v>
      </c>
      <c r="C141" s="1">
        <f>MAX( NORMINV( MCrands!C141, (C$5+C$4)/2, (C$5-C$4)/3.29 ), 0 )</f>
        <v>2.6709414909274045</v>
      </c>
      <c r="D141" s="40"/>
      <c r="E141" s="40">
        <f>Baseline!B$33 * (C141 * Baseline!B$66*Baseline!B$66/Baseline!B$73 + Baseline!B$52*Baseline!B$52/Baseline!B$74 + Baseline!B$53*Baseline!B$53/Baseline!B$75 + Baseline!B$54*Baseline!B$54/Baseline!B$76)</f>
        <v>2.2359057565118349E-5</v>
      </c>
      <c r="F141" s="40">
        <f>Baseline!B$33 * (C141 * Baseline!B$66*Baseline!B$57/Baseline!B$73 + Baseline!B$52*Baseline!B$67/Baseline!B$74 + Baseline!B$53*Baseline!B$55/Baseline!B$75 + Baseline!B$54*Baseline!B$56/Baseline!B$76)</f>
        <v>3.959494037626517E-8</v>
      </c>
      <c r="G141" s="1">
        <f>Baseline!B$33 * (C141 * Baseline!B$66*Baseline!B$58/Baseline!B$73 + Baseline!B$52*Baseline!B$59/Baseline!B$74 + Baseline!B$53*Baseline!B$68/Baseline!B$75 + Baseline!B$54*Baseline!B$60/Baseline!B$76)</f>
        <v>1.0899193763363635E-7</v>
      </c>
      <c r="H141" s="40">
        <f>Baseline!B$33 * (C141 * Baseline!B$66*Baseline!B$61/Baseline!B$73 + Baseline!B$52*Baseline!B$62/Baseline!B$74 + Baseline!B$53*Baseline!B$63/Baseline!B$75 + Baseline!B$54*Baseline!B$69/Baseline!B$76)</f>
        <v>1.7886287615175109E-9</v>
      </c>
      <c r="I141" s="40">
        <f>Baseline!B$33 * (C141 * Baseline!B$57*Baseline!B$66/Baseline!B$73 + Baseline!B$67*Baseline!B$52/Baseline!B$74 + Baseline!B$55*Baseline!B$53/Baseline!B$75 + Baseline!B$56*Baseline!B$54/Baseline!B$76)</f>
        <v>3.959494037626517E-8</v>
      </c>
      <c r="J141" s="1">
        <f>Baseline!B$33 * (C141 * Baseline!B$57*Baseline!B$57/Baseline!B$73 + Baseline!B$67*Baseline!B$67/Baseline!B$74 + Baseline!B$55*Baseline!B$55/Baseline!B$75 + Baseline!B$56*Baseline!B$56/Baseline!B$76)</f>
        <v>1.7949606448151251E-6</v>
      </c>
      <c r="K141" s="40">
        <f>Baseline!B$33 * (C141 * Baseline!B$57*Baseline!B$58/Baseline!B$73 + Baseline!B$67*Baseline!B$59/Baseline!B$74 + Baseline!B$55*Baseline!B$68/Baseline!B$75 + Baseline!B$56*Baseline!B$60/Baseline!B$76)</f>
        <v>1.3929341214415424E-8</v>
      </c>
      <c r="L141" s="1">
        <f>Baseline!B$33 * (C141 * Baseline!B$57*Baseline!B$61/Baseline!B$73 + Baseline!B$67*Baseline!B$62/Baseline!B$74 + Baseline!B$55*Baseline!B$63/Baseline!B$75 + Baseline!B$56*Baseline!B$69/Baseline!B$76)</f>
        <v>1.4629433240695172E-8</v>
      </c>
      <c r="M141" s="40">
        <f>Baseline!B$33 * (C141 * Baseline!B$58*Baseline!B$66/Baseline!B$73 + Baseline!B$59*Baseline!B$52/Baseline!B$74 + Baseline!B$68*Baseline!B$53/Baseline!B$75 + Baseline!B$60*Baseline!B$54/Baseline!B$76)</f>
        <v>1.0899193763363635E-7</v>
      </c>
      <c r="N141" s="1">
        <f>Baseline!B$33 * (C141 * Baseline!B$58*Baseline!B$57/Baseline!B$73 + Baseline!B$59*Baseline!B$67/Baseline!B$74 + Baseline!B$68*Baseline!B$55/Baseline!B$75 + Baseline!B$60*Baseline!B$56/Baseline!B$76)</f>
        <v>1.3929341214415424E-8</v>
      </c>
      <c r="O141" s="1">
        <f>Baseline!B$33 * (C141 * Baseline!B$58*Baseline!B$58/Baseline!B$73 + Baseline!B$59*Baseline!B$59/Baseline!B$74 + Baseline!B$68*Baseline!B$68/Baseline!B$75 + Baseline!B$60*Baseline!B$60/Baseline!B$76)</f>
        <v>1.3250171155799321E-6</v>
      </c>
      <c r="P141" s="40">
        <f>Baseline!B$33 * (C141 * Baseline!B$58*Baseline!B$61/Baseline!B$73 + Baseline!B$59*Baseline!B$62/Baseline!B$74 + Baseline!B$68*Baseline!B$63/Baseline!B$75 + Baseline!B$60*Baseline!B$69/Baseline!B$76)</f>
        <v>1.649006044910851E-9</v>
      </c>
      <c r="Q141" s="40">
        <f>Baseline!B$33 * (C141 * Baseline!B$61*Baseline!B$66/Baseline!B$73 + Baseline!B$62*Baseline!B$52/Baseline!B$74 + Baseline!B$63*Baseline!B$53/Baseline!B$75 + Baseline!B$69*Baseline!B$54/Baseline!B$76)</f>
        <v>1.7886287615175109E-9</v>
      </c>
      <c r="R141" s="40">
        <f>Baseline!B$33 * (C141 * Baseline!B$61*Baseline!B$57/Baseline!B$73 + Baseline!B$62*Baseline!B$67/Baseline!B$74 + Baseline!B$63*Baseline!B$55/Baseline!B$75 + Baseline!B$69*Baseline!B$56/Baseline!B$76)</f>
        <v>1.4629433240695172E-8</v>
      </c>
      <c r="S141" s="40">
        <f>Baseline!B$33 * (C141 * Baseline!B$61*Baseline!B$58/Baseline!B$73 + Baseline!B$62*Baseline!B$59/Baseline!B$74 + Baseline!B$63*Baseline!B$68/Baseline!B$75 + Baseline!B$69*Baseline!B$60/Baseline!B$76)</f>
        <v>1.649006044910851E-9</v>
      </c>
      <c r="T141" s="40">
        <f>Baseline!B$33 * (C141 * Baseline!B$61*Baseline!B$61/Baseline!B$73 + Baseline!B$62*Baseline!B$62/Baseline!B$74 + Baseline!B$63*Baseline!B$63/Baseline!B$75 + Baseline!B$69*Baseline!B$69/Baseline!B$76)</f>
        <v>9.8551806568253274E-8</v>
      </c>
      <c r="U141" s="40"/>
      <c r="V141" s="40">
        <f>E141 * ( Baseline!B$87 * Baseline!B$7 )</f>
        <v>0.23206465846836336</v>
      </c>
      <c r="W141" s="40">
        <f>F141 * ( Baseline!D$87 * Baseline!B$11 )</f>
        <v>7.3039185634807843E-4</v>
      </c>
      <c r="X141" s="40">
        <f>G141 * ( Baseline!F$87 * Baseline!B$16 )</f>
        <v>3.7858098768393474E-3</v>
      </c>
      <c r="Y141" s="40">
        <f>H141 * ( Baseline!H$87 * Baseline!B$18 )</f>
        <v>6.2901327752414385E-4</v>
      </c>
      <c r="Z141" s="48">
        <f t="shared" si="0"/>
        <v>0.23720987347907493</v>
      </c>
      <c r="AA141" s="40">
        <f>I141 * ( Baseline!B$87 * Baseline!B$7 )</f>
        <v>4.109558861652562E-4</v>
      </c>
      <c r="AB141" s="1">
        <f>J141 * ( Baseline!D$87 * Baseline!B$11 )</f>
        <v>3.3110913287904456E-2</v>
      </c>
      <c r="AC141" s="1">
        <f>K141 * ( Baseline!F$87 * Baseline!B$16 )</f>
        <v>4.8383246221989312E-4</v>
      </c>
      <c r="AD141" s="1">
        <f>L141 * ( Baseline!F$87 * Baseline!B$16 )</f>
        <v>5.0814999767554673E-4</v>
      </c>
      <c r="AE141" s="48">
        <f t="shared" si="1"/>
        <v>3.4513851633965149E-2</v>
      </c>
      <c r="AF141" s="48">
        <f>M141 * ( Baseline!B$87 * Baseline!B$7 )</f>
        <v>1.1312273206995117E-3</v>
      </c>
      <c r="AG141" s="48">
        <f>N141 * ( Baseline!D$87 * Baseline!B$11 )</f>
        <v>2.5694892556022932E-4</v>
      </c>
      <c r="AH141" s="48">
        <f>O141 * ( Baseline!F$87 * Baseline!B$16 )</f>
        <v>4.6024164649730984E-2</v>
      </c>
      <c r="AI141" s="48">
        <f>P141 * ( Baseline!H$87 * Baseline!B$18 )</f>
        <v>5.7991167271987602E-4</v>
      </c>
      <c r="AJ141" s="48">
        <f t="shared" si="2"/>
        <v>4.7992252568710599E-2</v>
      </c>
      <c r="AK141" s="48">
        <f>Q141 * ( Baseline!B$87 * Baseline!B$7 )</f>
        <v>1.8564177915790245E-5</v>
      </c>
      <c r="AL141" s="48">
        <f>R141 * ( Baseline!D$87 * Baseline!B$11 )</f>
        <v>2.698632401122844E-4</v>
      </c>
      <c r="AM141" s="48">
        <f>S141 * ( Baseline!F$87 * Baseline!B$16 )</f>
        <v>5.7277845566667595E-5</v>
      </c>
      <c r="AN141" s="48">
        <f>T141 * ( Baseline!H$87 * Baseline!B$18 )</f>
        <v>3.4658055483144788E-2</v>
      </c>
      <c r="AO141" s="48">
        <f t="shared" si="3"/>
        <v>3.5003760746739533E-2</v>
      </c>
      <c r="AP141" s="48"/>
      <c r="AQ141" s="48">
        <f>V141 * ( (1-Baseline!B$88-Baseline!B$87) + (1-B141)*Baseline!B$88 )</f>
        <v>0.15066820808531517</v>
      </c>
      <c r="AR141" s="48">
        <f>W141 * ( (1-Baseline!B$88-Baseline!B$87) + (1-B141)*Baseline!B$88 )</f>
        <v>4.7420763214177326E-4</v>
      </c>
      <c r="AS141" s="48">
        <f>X141 * ( (1-Baseline!B$88-Baseline!B$87) + (1-B141)*Baseline!B$88 )</f>
        <v>2.457940791414532E-3</v>
      </c>
      <c r="AT141" s="48">
        <f>Y141 * ( (1-Baseline!B$88-Baseline!B$87) + (1-B141)*Baseline!B$88 )</f>
        <v>4.0838748998634709E-4</v>
      </c>
      <c r="AU141" s="48">
        <f t="shared" si="4"/>
        <v>0.15400874399885781</v>
      </c>
      <c r="AV141" s="48">
        <f>AA141 * ( (1-Baseline!D$88-Baseline!D$87) + (1-B141)*Baseline!D$88 )</f>
        <v>3.3929082091693649E-4</v>
      </c>
      <c r="AW141" s="48">
        <f>AB141 * ( (1-Baseline!D$88-Baseline!D$87) + (1-B141)*Baseline!D$88 )</f>
        <v>2.7336824532658049E-2</v>
      </c>
      <c r="AX141" s="48">
        <f>AC141 * ( (1-Baseline!D$88-Baseline!D$87) + (1-B141)*Baseline!D$88 )</f>
        <v>3.9945872250345908E-4</v>
      </c>
      <c r="AY141" s="48">
        <f>AD141 * ( (1-Baseline!D$88-Baseline!D$87) + (1-B141)*Baseline!D$88 )</f>
        <v>4.1953561358881416E-4</v>
      </c>
      <c r="AZ141" s="48">
        <f t="shared" si="5"/>
        <v>2.8495109689667258E-2</v>
      </c>
      <c r="BA141" s="48">
        <f>AF141 * ( (1-Baseline!F$88-Baseline!F$87) + (1-Baseline!B$36)*Baseline!F$88 )</f>
        <v>8.1406737924963107E-4</v>
      </c>
      <c r="BB141" s="48">
        <f>AG141 * ( (1-Baseline!F$88-Baseline!F$87) + (1-Baseline!B$36)*Baseline!F$88 )</f>
        <v>1.8490866919875897E-4</v>
      </c>
      <c r="BC141" s="48">
        <f>AH141 * ( (1-Baseline!F$88-Baseline!F$87) + (1-Baseline!B$36)*Baseline!F$88 )</f>
        <v>3.3120461655215212E-2</v>
      </c>
      <c r="BD141" s="48">
        <f>AI141 * ( (1-Baseline!F$88-Baseline!F$87) + (1-Baseline!B$36)*Baseline!F$88 )</f>
        <v>4.1732299686274987E-4</v>
      </c>
      <c r="BE141" s="48">
        <f t="shared" si="6"/>
        <v>3.4536760700526352E-2</v>
      </c>
      <c r="BF141" s="48">
        <f>AK141 * ( (1-Baseline!H$88-Baseline!H$87) + (1-Baseline!B$36)*Baseline!H$88 )</f>
        <v>1.4708769446238926E-5</v>
      </c>
      <c r="BG141" s="48">
        <f>AL141 * ( (1-Baseline!H$88-Baseline!H$87) + (1-Baseline!B$36)*Baseline!H$88 )</f>
        <v>2.1381804240576516E-4</v>
      </c>
      <c r="BH141" s="48">
        <f>AM141 * ( (1-Baseline!H$88-Baseline!H$87) + (1-Baseline!B$36)*Baseline!H$88 )</f>
        <v>4.5382382599382067E-5</v>
      </c>
      <c r="BI141" s="48">
        <f>AN141 * ( (1-Baseline!H$88-Baseline!H$87) + (1-Baseline!B$36)*Baseline!H$88 )</f>
        <v>2.7460270520405276E-2</v>
      </c>
      <c r="BJ141" s="48">
        <f t="shared" si="7"/>
        <v>2.7734179714856661E-2</v>
      </c>
      <c r="BK141" s="48"/>
      <c r="BL141" s="48">
        <f t="shared" si="18"/>
        <v>0.9783094399265575</v>
      </c>
      <c r="BM141" s="48">
        <f t="shared" si="19"/>
        <v>3.0790955099620197E-3</v>
      </c>
      <c r="BN141" s="48">
        <f t="shared" si="20"/>
        <v>1.5959748307750377E-2</v>
      </c>
      <c r="BO141" s="48">
        <f t="shared" si="21"/>
        <v>2.6517162557301022E-3</v>
      </c>
      <c r="BP141" s="48">
        <f t="shared" si="8"/>
        <v>1</v>
      </c>
      <c r="BQ141" s="48">
        <f t="shared" si="22"/>
        <v>1.190698420227413E-2</v>
      </c>
      <c r="BR141" s="48">
        <f t="shared" si="23"/>
        <v>0.95935144066389688</v>
      </c>
      <c r="BS141" s="48">
        <f t="shared" si="24"/>
        <v>1.4018500958720951E-2</v>
      </c>
      <c r="BT141" s="48">
        <f t="shared" si="25"/>
        <v>1.4723074175108156E-2</v>
      </c>
      <c r="BU141" s="48">
        <f t="shared" si="9"/>
        <v>1</v>
      </c>
      <c r="BV141" s="48">
        <f t="shared" si="26"/>
        <v>2.3571040327393083E-2</v>
      </c>
      <c r="BW141" s="48">
        <f t="shared" si="27"/>
        <v>5.3539667718733369E-3</v>
      </c>
      <c r="BX141" s="48">
        <f t="shared" si="28"/>
        <v>0.95899154939306297</v>
      </c>
      <c r="BY141" s="48">
        <f t="shared" si="29"/>
        <v>1.2083443507670648E-2</v>
      </c>
      <c r="BZ141" s="48">
        <f t="shared" si="10"/>
        <v>1</v>
      </c>
      <c r="CA141" s="48">
        <f t="shared" si="30"/>
        <v>5.3034809745462644E-4</v>
      </c>
      <c r="CB141" s="48">
        <f t="shared" si="31"/>
        <v>7.7095498985040095E-3</v>
      </c>
      <c r="CC141" s="48">
        <f t="shared" si="32"/>
        <v>1.6363340493921873E-3</v>
      </c>
      <c r="CD141" s="48">
        <f t="shared" si="33"/>
        <v>0.99012376795464907</v>
      </c>
      <c r="CE141" s="48">
        <f t="shared" si="11"/>
        <v>0.99999999999999989</v>
      </c>
      <c r="CF141" s="48"/>
      <c r="CG141" s="48">
        <f t="shared" si="34"/>
        <v>0.9783094399265575</v>
      </c>
      <c r="CH141" s="48">
        <f t="shared" si="35"/>
        <v>3.0790955099620197E-3</v>
      </c>
      <c r="CI141" s="48">
        <f t="shared" si="36"/>
        <v>1.5959748307750377E-2</v>
      </c>
      <c r="CJ141" s="48">
        <f t="shared" si="37"/>
        <v>2.6517162557301022E-3</v>
      </c>
      <c r="CK141" s="48">
        <f t="shared" si="12"/>
        <v>1</v>
      </c>
      <c r="CL141" s="48">
        <f t="shared" si="38"/>
        <v>1.190698420227413E-2</v>
      </c>
      <c r="CM141" s="48">
        <f t="shared" si="39"/>
        <v>0.95935144066389688</v>
      </c>
      <c r="CN141" s="48">
        <f t="shared" si="40"/>
        <v>1.4018500958720951E-2</v>
      </c>
      <c r="CO141" s="48">
        <f t="shared" si="41"/>
        <v>1.4723074175108156E-2</v>
      </c>
      <c r="CP141" s="48">
        <f t="shared" si="13"/>
        <v>1</v>
      </c>
      <c r="CQ141" s="48">
        <f t="shared" si="42"/>
        <v>2.3571040327393083E-2</v>
      </c>
      <c r="CR141" s="48">
        <f t="shared" si="43"/>
        <v>5.3539667718733369E-3</v>
      </c>
      <c r="CS141" s="48">
        <f t="shared" si="44"/>
        <v>0.95899154939306297</v>
      </c>
      <c r="CT141" s="48">
        <f t="shared" si="45"/>
        <v>1.2083443507670648E-2</v>
      </c>
      <c r="CU141" s="48">
        <f t="shared" si="14"/>
        <v>1</v>
      </c>
      <c r="CV141" s="48">
        <f t="shared" si="46"/>
        <v>5.3034809745462644E-4</v>
      </c>
      <c r="CW141" s="48">
        <f t="shared" si="47"/>
        <v>7.7095498985040095E-3</v>
      </c>
      <c r="CX141" s="48">
        <f t="shared" si="48"/>
        <v>1.6363340493921873E-3</v>
      </c>
      <c r="CY141" s="48">
        <f t="shared" si="49"/>
        <v>0.99012376795464907</v>
      </c>
      <c r="CZ141" s="48">
        <f t="shared" si="15"/>
        <v>0.99999999999999989</v>
      </c>
      <c r="DA141" s="48"/>
      <c r="DB141" s="48">
        <f>(AQ141*Baseline!B$7 + AV141*Baseline!B$11 + BA141*Baseline!B$16 + BF141*Baseline!B$18)</f>
        <v>77202.515357126031</v>
      </c>
      <c r="DC141" s="48">
        <f>(AR141*Baseline!B$7 + AW141*Baseline!B$11 + BB141*Baseline!B$16 + BG141*Baseline!B$18)</f>
        <v>69265.668912144291</v>
      </c>
      <c r="DD141" s="48">
        <f>(AS141*Baseline!B$7 + AX141*Baseline!B$11 + BC141*Baseline!B$16 + BH141*Baseline!B$18)</f>
        <v>115086.69784895108</v>
      </c>
      <c r="DE141" s="48">
        <f>(AT141*Baseline!B$7 + AY141*Baseline!B$11 + BD141*Baseline!B$16 + BI141*Baseline!B$18)</f>
        <v>1259924.0907518696</v>
      </c>
      <c r="DF141" s="48">
        <f t="shared" si="16"/>
        <v>1521478.972870091</v>
      </c>
      <c r="DG141" s="48"/>
      <c r="DH141" s="48">
        <f t="shared" si="50"/>
        <v>5.0741756365842224E-2</v>
      </c>
      <c r="DI141" s="48">
        <f t="shared" si="51"/>
        <v>4.5525222594093931E-2</v>
      </c>
      <c r="DJ141" s="48">
        <f t="shared" si="52"/>
        <v>7.5641333137751857E-2</v>
      </c>
      <c r="DK141" s="48">
        <f t="shared" si="53"/>
        <v>0.82809168790231202</v>
      </c>
      <c r="DL141" s="48">
        <f t="shared" si="17"/>
        <v>1</v>
      </c>
      <c r="DM141" s="48"/>
      <c r="DN141" s="48">
        <f>DH141 / (Baseline!B$7/Baseline!B$17)</f>
        <v>5.4163487473056016</v>
      </c>
      <c r="DO141" s="48">
        <f>DI141 / (Baseline!B$11/Baseline!B$17)</f>
        <v>1.0990006629914171</v>
      </c>
      <c r="DP141" s="48">
        <f>DJ141 / (Baseline!B$16/Baseline!B$17)</f>
        <v>1.1688871901856226</v>
      </c>
      <c r="DQ141" s="48">
        <f>DK141 / (Baseline!B$18/Baseline!B$17)</f>
        <v>0.93623075889383411</v>
      </c>
      <c r="DR141" s="71"/>
      <c r="DS141" s="48">
        <f>(AU141*Baseline!B$34)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3.5630842849828676E-2</v>
      </c>
      <c r="DT141" s="48">
        <f>(AZ141*Baseline!B$34) + (Baseline!D$88*(1-Baseline!D$89)*Baseline!B$35) + (Baseline!D$88*Baseline!D$89*((1-Baseline!D$90)*Baseline!B$40 + Baseline!D$90*Baseline!B$41))</f>
        <v>1.0687834453450092E-2</v>
      </c>
      <c r="DU141" s="48">
        <f>(BE141*Baseline!B$34) + (Baseline!F$88*(1-Baseline!F$89)*Baseline!B$35) + (Baseline!F$88*Baseline!F$89*((1-Baseline!F$90)*Baseline!B$40 + Baseline!F$90*Baseline!B$41))</f>
        <v>1.2911154105078955E-2</v>
      </c>
      <c r="DV141" s="48">
        <f>(BJ141*Baseline!B$34) + (Baseline!H$88*(1-Baseline!H$89)*Baseline!B$35) + (Baseline!H$88*Baseline!H$89*((1-Baseline!H$90)*Baseline!B$40 + Baseline!H$90*Baseline!B$41))</f>
        <v>9.3051269572285E-3</v>
      </c>
      <c r="DW141" s="48">
        <f>( DS141*Baseline!B$7 + DT141*Baseline!B$11 + DU141*Baseline!B$16 + DV141*Baseline!B$18 ) / Baseline!B$17</f>
        <v>9.8423847962439606E-3</v>
      </c>
    </row>
    <row r="142" spans="1:127">
      <c r="A142" s="7" t="s">
        <v>372</v>
      </c>
      <c r="B142" s="1">
        <f>MIN( MAX( NORMINV( MCrands!B142, (B$5+B$4)/2, (B$5-B$4)/3.29 ), 0 ), 1 )</f>
        <v>0.43006131699148697</v>
      </c>
      <c r="C142" s="1">
        <f>MAX( NORMINV( MCrands!C142, (C$5+C$4)/2, (C$5-C$4)/3.29 ), 0 )</f>
        <v>2.6431466709976217</v>
      </c>
      <c r="D142" s="40"/>
      <c r="E142" s="40">
        <f>Baseline!B$33 * (C142 * Baseline!B$66*Baseline!B$66/Baseline!B$73 + Baseline!B$52*Baseline!B$52/Baseline!B$74 + Baseline!B$53*Baseline!B$53/Baseline!B$75 + Baseline!B$54*Baseline!B$54/Baseline!B$76)</f>
        <v>2.2126469324221418E-5</v>
      </c>
      <c r="F142" s="40">
        <f>Baseline!B$33 * (C142 * Baseline!B$66*Baseline!B$57/Baseline!B$73 + Baseline!B$52*Baseline!B$67/Baseline!B$74 + Baseline!B$53*Baseline!B$55/Baseline!B$75 + Baseline!B$54*Baseline!B$56/Baseline!B$76)</f>
        <v>3.9563835295570162E-8</v>
      </c>
      <c r="G142" s="1">
        <f>Baseline!B$33 * (C142 * Baseline!B$66*Baseline!B$58/Baseline!B$73 + Baseline!B$52*Baseline!B$59/Baseline!B$74 + Baseline!B$53*Baseline!B$68/Baseline!B$75 + Baseline!B$54*Baseline!B$60/Baseline!B$76)</f>
        <v>1.089154709769278E-7</v>
      </c>
      <c r="H142" s="40">
        <f>Baseline!B$33 * (C142 * Baseline!B$66*Baseline!B$61/Baseline!B$73 + Baseline!B$52*Baseline!B$62/Baseline!B$74 + Baseline!B$53*Baseline!B$63/Baseline!B$75 + Baseline!B$54*Baseline!B$69/Baseline!B$76)</f>
        <v>1.7809820958466544E-9</v>
      </c>
      <c r="I142" s="40">
        <f>Baseline!B$33 * (C142 * Baseline!B$57*Baseline!B$66/Baseline!B$73 + Baseline!B$67*Baseline!B$52/Baseline!B$74 + Baseline!B$55*Baseline!B$53/Baseline!B$75 + Baseline!B$56*Baseline!B$54/Baseline!B$76)</f>
        <v>3.9563835295570162E-8</v>
      </c>
      <c r="J142" s="1">
        <f>Baseline!B$33 * (C142 * Baseline!B$57*Baseline!B$57/Baseline!B$73 + Baseline!B$67*Baseline!B$67/Baseline!B$74 + Baseline!B$55*Baseline!B$55/Baseline!B$75 + Baseline!B$56*Baseline!B$56/Baseline!B$76)</f>
        <v>1.7949606406553017E-6</v>
      </c>
      <c r="K142" s="40">
        <f>Baseline!B$33 * (C142 * Baseline!B$57*Baseline!B$58/Baseline!B$73 + Baseline!B$67*Baseline!B$59/Baseline!B$74 + Baseline!B$55*Baseline!B$68/Baseline!B$75 + Baseline!B$56*Baseline!B$60/Baseline!B$76)</f>
        <v>1.3929330988182494E-8</v>
      </c>
      <c r="L142" s="1">
        <f>Baseline!B$33 * (C142 * Baseline!B$57*Baseline!B$61/Baseline!B$73 + Baseline!B$67*Baseline!B$62/Baseline!B$74 + Baseline!B$55*Baseline!B$63/Baseline!B$75 + Baseline!B$56*Baseline!B$69/Baseline!B$76)</f>
        <v>1.462943221807188E-8</v>
      </c>
      <c r="M142" s="40">
        <f>Baseline!B$33 * (C142 * Baseline!B$58*Baseline!B$66/Baseline!B$73 + Baseline!B$59*Baseline!B$52/Baseline!B$74 + Baseline!B$68*Baseline!B$53/Baseline!B$75 + Baseline!B$60*Baseline!B$54/Baseline!B$76)</f>
        <v>1.089154709769278E-7</v>
      </c>
      <c r="N142" s="1">
        <f>Baseline!B$33 * (C142 * Baseline!B$58*Baseline!B$57/Baseline!B$73 + Baseline!B$59*Baseline!B$67/Baseline!B$74 + Baseline!B$68*Baseline!B$55/Baseline!B$75 + Baseline!B$60*Baseline!B$56/Baseline!B$76)</f>
        <v>1.3929330988182494E-8</v>
      </c>
      <c r="O142" s="1">
        <f>Baseline!B$33 * (C142 * Baseline!B$58*Baseline!B$58/Baseline!B$73 + Baseline!B$59*Baseline!B$59/Baseline!B$74 + Baseline!B$68*Baseline!B$68/Baseline!B$75 + Baseline!B$60*Baseline!B$60/Baseline!B$76)</f>
        <v>1.3250170904404429E-6</v>
      </c>
      <c r="P142" s="40">
        <f>Baseline!B$33 * (C142 * Baseline!B$58*Baseline!B$61/Baseline!B$73 + Baseline!B$59*Baseline!B$62/Baseline!B$74 + Baseline!B$68*Baseline!B$63/Baseline!B$75 + Baseline!B$60*Baseline!B$69/Baseline!B$76)</f>
        <v>1.6490035309619232E-9</v>
      </c>
      <c r="Q142" s="40">
        <f>Baseline!B$33 * (C142 * Baseline!B$61*Baseline!B$66/Baseline!B$73 + Baseline!B$62*Baseline!B$52/Baseline!B$74 + Baseline!B$63*Baseline!B$53/Baseline!B$75 + Baseline!B$69*Baseline!B$54/Baseline!B$76)</f>
        <v>1.7809820958466544E-9</v>
      </c>
      <c r="R142" s="40">
        <f>Baseline!B$33 * (C142 * Baseline!B$61*Baseline!B$57/Baseline!B$73 + Baseline!B$62*Baseline!B$67/Baseline!B$74 + Baseline!B$63*Baseline!B$55/Baseline!B$75 + Baseline!B$69*Baseline!B$56/Baseline!B$76)</f>
        <v>1.462943221807188E-8</v>
      </c>
      <c r="S142" s="40">
        <f>Baseline!B$33 * (C142 * Baseline!B$61*Baseline!B$58/Baseline!B$73 + Baseline!B$62*Baseline!B$59/Baseline!B$74 + Baseline!B$63*Baseline!B$68/Baseline!B$75 + Baseline!B$69*Baseline!B$60/Baseline!B$76)</f>
        <v>1.6490035309619232E-9</v>
      </c>
      <c r="T142" s="40">
        <f>Baseline!B$33 * (C142 * Baseline!B$61*Baseline!B$61/Baseline!B$73 + Baseline!B$62*Baseline!B$62/Baseline!B$74 + Baseline!B$63*Baseline!B$63/Baseline!B$75 + Baseline!B$69*Baseline!B$69/Baseline!B$76)</f>
        <v>9.8551806316858382E-8</v>
      </c>
      <c r="U142" s="40"/>
      <c r="V142" s="40">
        <f>E142 * ( Baseline!B$87 * Baseline!B$7 )</f>
        <v>0.2296506251160941</v>
      </c>
      <c r="W142" s="40">
        <f>F142 * ( Baseline!D$87 * Baseline!B$11 )</f>
        <v>7.2981807350070479E-4</v>
      </c>
      <c r="X142" s="40">
        <f>G142 * ( Baseline!F$87 * Baseline!B$16 )</f>
        <v>3.7831538251120243E-3</v>
      </c>
      <c r="Y142" s="40">
        <f>H142 * ( Baseline!H$87 * Baseline!B$18 )</f>
        <v>6.263241480976015E-4</v>
      </c>
      <c r="Z142" s="48">
        <f t="shared" si="0"/>
        <v>0.23478992116280442</v>
      </c>
      <c r="AA142" s="40">
        <f>I142 * ( Baseline!B$87 * Baseline!B$7 )</f>
        <v>4.106330465327227E-4</v>
      </c>
      <c r="AB142" s="1">
        <f>J142 * ( Baseline!D$87 * Baseline!B$11 )</f>
        <v>3.3110913211169872E-2</v>
      </c>
      <c r="AC142" s="1">
        <f>K142 * ( Baseline!F$87 * Baseline!B$16 )</f>
        <v>4.8383210701404515E-4</v>
      </c>
      <c r="AD142" s="1">
        <f>L142 * ( Baseline!F$87 * Baseline!B$16 )</f>
        <v>5.0814996215496199E-4</v>
      </c>
      <c r="AE142" s="48">
        <f t="shared" si="1"/>
        <v>3.4513528326871601E-2</v>
      </c>
      <c r="AF142" s="48">
        <f>M142 * ( Baseline!B$87 * Baseline!B$7 )</f>
        <v>1.1304336732695336E-3</v>
      </c>
      <c r="AG142" s="48">
        <f>N142 * ( Baseline!D$87 * Baseline!B$11 )</f>
        <v>2.5694873692104508E-4</v>
      </c>
      <c r="AH142" s="48">
        <f>O142 * ( Baseline!F$87 * Baseline!B$16 )</f>
        <v>4.6024163776516615E-2</v>
      </c>
      <c r="AI142" s="48">
        <f>P142 * ( Baseline!H$87 * Baseline!B$18 )</f>
        <v>5.79910788630741E-4</v>
      </c>
      <c r="AJ142" s="48">
        <f t="shared" si="2"/>
        <v>4.799145697533793E-2</v>
      </c>
      <c r="AK142" s="48">
        <f>Q142 * ( Baseline!B$87 * Baseline!B$7 )</f>
        <v>1.8484813172792426E-5</v>
      </c>
      <c r="AL142" s="48">
        <f>R142 * ( Baseline!D$87 * Baseline!B$11 )</f>
        <v>2.69863221248366E-4</v>
      </c>
      <c r="AM142" s="48">
        <f>S142 * ( Baseline!F$87 * Baseline!B$16 )</f>
        <v>5.7277758245229998E-5</v>
      </c>
      <c r="AN142" s="48">
        <f>T142 * ( Baseline!H$87 * Baseline!B$18 )</f>
        <v>3.4658055394735876E-2</v>
      </c>
      <c r="AO142" s="48">
        <f t="shared" si="3"/>
        <v>3.5003681187402262E-2</v>
      </c>
      <c r="AP142" s="48"/>
      <c r="AQ142" s="48">
        <f>V142 * ( (1-Baseline!B$88-Baseline!B$87) + (1-B142)*Baseline!B$88 )</f>
        <v>0.13683627498465203</v>
      </c>
      <c r="AR142" s="48">
        <f>W142 * ( (1-Baseline!B$88-Baseline!B$87) + (1-B142)*Baseline!B$88 )</f>
        <v>4.3485876227781616E-4</v>
      </c>
      <c r="AS142" s="48">
        <f>X142 * ( (1-Baseline!B$88-Baseline!B$87) + (1-B142)*Baseline!B$88 )</f>
        <v>2.2541749096505648E-3</v>
      </c>
      <c r="AT142" s="48">
        <f>Y142 * ( (1-Baseline!B$88-Baseline!B$87) + (1-B142)*Baseline!B$88 )</f>
        <v>3.7319238001327405E-4</v>
      </c>
      <c r="AU142" s="48">
        <f t="shared" si="4"/>
        <v>0.13989850103659368</v>
      </c>
      <c r="AV142" s="48">
        <f>AA142 * ( (1-Baseline!D$88-Baseline!D$87) + (1-B142)*Baseline!D$88 )</f>
        <v>3.2798531514081084E-4</v>
      </c>
      <c r="AW142" s="48">
        <f>AB142 * ( (1-Baseline!D$88-Baseline!D$87) + (1-B142)*Baseline!D$88 )</f>
        <v>2.6446710501903503E-2</v>
      </c>
      <c r="AX142" s="48">
        <f>AC142 * ( (1-Baseline!D$88-Baseline!D$87) + (1-B142)*Baseline!D$88 )</f>
        <v>3.8645166879329175E-4</v>
      </c>
      <c r="AY142" s="48">
        <f>AD142 * ( (1-Baseline!D$88-Baseline!D$87) + (1-B142)*Baseline!D$88 )</f>
        <v>4.0587509184530516E-4</v>
      </c>
      <c r="AZ142" s="48">
        <f t="shared" si="5"/>
        <v>2.7567022577682912E-2</v>
      </c>
      <c r="BA142" s="48">
        <f>AF142 * ( (1-Baseline!F$88-Baseline!F$87) + (1-Baseline!B$36)*Baseline!F$88 )</f>
        <v>8.1349624516230108E-4</v>
      </c>
      <c r="BB142" s="48">
        <f>AG142 * ( (1-Baseline!F$88-Baseline!F$87) + (1-Baseline!B$36)*Baseline!F$88 )</f>
        <v>1.8490853344796553E-4</v>
      </c>
      <c r="BC142" s="48">
        <f>AH142 * ( (1-Baseline!F$88-Baseline!F$87) + (1-Baseline!B$36)*Baseline!F$88 )</f>
        <v>3.3120461026822208E-2</v>
      </c>
      <c r="BD142" s="48">
        <f>AI142 * ( (1-Baseline!F$88-Baseline!F$87) + (1-Baseline!B$36)*Baseline!F$88 )</f>
        <v>4.1732236064391743E-4</v>
      </c>
      <c r="BE142" s="48">
        <f t="shared" si="6"/>
        <v>3.4536188166076391E-2</v>
      </c>
      <c r="BF142" s="48">
        <f>AK142 * ( (1-Baseline!H$88-Baseline!H$87) + (1-Baseline!B$36)*Baseline!H$88 )</f>
        <v>1.4645887173066893E-5</v>
      </c>
      <c r="BG142" s="48">
        <f>AL142 * ( (1-Baseline!H$88-Baseline!H$87) + (1-Baseline!B$36)*Baseline!H$88 )</f>
        <v>2.1381802745950532E-4</v>
      </c>
      <c r="BH142" s="48">
        <f>AM142 * ( (1-Baseline!H$88-Baseline!H$87) + (1-Baseline!B$36)*Baseline!H$88 )</f>
        <v>4.5382313412860626E-5</v>
      </c>
      <c r="BI142" s="48">
        <f>AN142 * ( (1-Baseline!H$88-Baseline!H$87) + (1-Baseline!B$36)*Baseline!H$88 )</f>
        <v>2.7460270450357125E-2</v>
      </c>
      <c r="BJ142" s="48">
        <f t="shared" si="7"/>
        <v>2.7734116678402559E-2</v>
      </c>
      <c r="BK142" s="48"/>
      <c r="BL142" s="48">
        <f t="shared" si="18"/>
        <v>0.97811108747233355</v>
      </c>
      <c r="BM142" s="48">
        <f t="shared" si="19"/>
        <v>3.1083875742461942E-3</v>
      </c>
      <c r="BN142" s="48">
        <f t="shared" si="20"/>
        <v>1.611293111039791E-2</v>
      </c>
      <c r="BO142" s="48">
        <f t="shared" si="21"/>
        <v>2.6675938430223561E-3</v>
      </c>
      <c r="BP142" s="48">
        <f t="shared" si="8"/>
        <v>1</v>
      </c>
      <c r="BQ142" s="48">
        <f t="shared" si="22"/>
        <v>1.1897741738940417E-2</v>
      </c>
      <c r="BR142" s="48">
        <f t="shared" si="23"/>
        <v>0.95936042521014353</v>
      </c>
      <c r="BS142" s="48">
        <f t="shared" si="24"/>
        <v>1.4018621985899435E-2</v>
      </c>
      <c r="BT142" s="48">
        <f t="shared" si="25"/>
        <v>1.4723211065016662E-2</v>
      </c>
      <c r="BU142" s="48">
        <f t="shared" si="9"/>
        <v>1</v>
      </c>
      <c r="BV142" s="48">
        <f t="shared" si="26"/>
        <v>2.3554893818923773E-2</v>
      </c>
      <c r="BW142" s="48">
        <f t="shared" si="27"/>
        <v>5.3540515982477268E-3</v>
      </c>
      <c r="BX142" s="48">
        <f t="shared" si="28"/>
        <v>0.95900742917990012</v>
      </c>
      <c r="BY142" s="48">
        <f t="shared" si="29"/>
        <v>1.2083625402928446E-2</v>
      </c>
      <c r="BZ142" s="48">
        <f t="shared" si="10"/>
        <v>1</v>
      </c>
      <c r="CA142" s="48">
        <f t="shared" si="30"/>
        <v>5.2808197725915361E-4</v>
      </c>
      <c r="CB142" s="48">
        <f t="shared" si="31"/>
        <v>7.7095668825108918E-3</v>
      </c>
      <c r="CC142" s="48">
        <f t="shared" si="32"/>
        <v>1.6363352739552468E-3</v>
      </c>
      <c r="CD142" s="48">
        <f t="shared" si="33"/>
        <v>0.9901260158662748</v>
      </c>
      <c r="CE142" s="48">
        <f t="shared" si="11"/>
        <v>1</v>
      </c>
      <c r="CF142" s="48"/>
      <c r="CG142" s="48">
        <f t="shared" si="34"/>
        <v>0.97811108747233355</v>
      </c>
      <c r="CH142" s="48">
        <f t="shared" si="35"/>
        <v>3.1083875742461942E-3</v>
      </c>
      <c r="CI142" s="48">
        <f t="shared" si="36"/>
        <v>1.611293111039791E-2</v>
      </c>
      <c r="CJ142" s="48">
        <f t="shared" si="37"/>
        <v>2.6675938430223561E-3</v>
      </c>
      <c r="CK142" s="48">
        <f t="shared" si="12"/>
        <v>1</v>
      </c>
      <c r="CL142" s="48">
        <f t="shared" si="38"/>
        <v>1.1897741738940417E-2</v>
      </c>
      <c r="CM142" s="48">
        <f t="shared" si="39"/>
        <v>0.95936042521014353</v>
      </c>
      <c r="CN142" s="48">
        <f t="shared" si="40"/>
        <v>1.4018621985899435E-2</v>
      </c>
      <c r="CO142" s="48">
        <f t="shared" si="41"/>
        <v>1.4723211065016662E-2</v>
      </c>
      <c r="CP142" s="48">
        <f t="shared" si="13"/>
        <v>1</v>
      </c>
      <c r="CQ142" s="48">
        <f t="shared" si="42"/>
        <v>2.3554893818923773E-2</v>
      </c>
      <c r="CR142" s="48">
        <f t="shared" si="43"/>
        <v>5.3540515982477268E-3</v>
      </c>
      <c r="CS142" s="48">
        <f t="shared" si="44"/>
        <v>0.95900742917990012</v>
      </c>
      <c r="CT142" s="48">
        <f t="shared" si="45"/>
        <v>1.2083625402928446E-2</v>
      </c>
      <c r="CU142" s="48">
        <f t="shared" si="14"/>
        <v>1</v>
      </c>
      <c r="CV142" s="48">
        <f t="shared" si="46"/>
        <v>5.2808197725915361E-4</v>
      </c>
      <c r="CW142" s="48">
        <f t="shared" si="47"/>
        <v>7.7095668825108918E-3</v>
      </c>
      <c r="CX142" s="48">
        <f t="shared" si="48"/>
        <v>1.6363352739552468E-3</v>
      </c>
      <c r="CY142" s="48">
        <f t="shared" si="49"/>
        <v>0.9901260158662748</v>
      </c>
      <c r="CZ142" s="48">
        <f t="shared" si="15"/>
        <v>1</v>
      </c>
      <c r="DA142" s="48"/>
      <c r="DB142" s="48">
        <f>(AQ142*Baseline!B$7 + AV142*Baseline!B$11 + BA142*Baseline!B$16 + BF142*Baseline!B$18)</f>
        <v>70464.989697361671</v>
      </c>
      <c r="DC142" s="48">
        <f>(AR142*Baseline!B$7 + AW142*Baseline!B$11 + BB142*Baseline!B$16 + BG142*Baseline!B$18)</f>
        <v>67337.685965957106</v>
      </c>
      <c r="DD142" s="48">
        <f>(AS142*Baseline!B$7 + AX142*Baseline!B$11 + BC142*Baseline!B$16 + BH142*Baseline!B$18)</f>
        <v>114959.97179388998</v>
      </c>
      <c r="DE142" s="48">
        <f>(AT142*Baseline!B$7 + AY142*Baseline!B$11 + BD142*Baseline!B$16 + BI142*Baseline!B$18)</f>
        <v>1259877.7200579694</v>
      </c>
      <c r="DF142" s="48">
        <f t="shared" si="16"/>
        <v>1512640.3675151782</v>
      </c>
      <c r="DG142" s="48"/>
      <c r="DH142" s="48">
        <f t="shared" si="50"/>
        <v>4.6584099704488818E-2</v>
      </c>
      <c r="DI142" s="48">
        <f t="shared" si="51"/>
        <v>4.4516652743158677E-2</v>
      </c>
      <c r="DJ142" s="48">
        <f t="shared" si="52"/>
        <v>7.5999539786668069E-2</v>
      </c>
      <c r="DK142" s="48">
        <f t="shared" si="53"/>
        <v>0.83289970776568445</v>
      </c>
      <c r="DL142" s="48">
        <f t="shared" si="17"/>
        <v>1</v>
      </c>
      <c r="DM142" s="48"/>
      <c r="DN142" s="48">
        <f>DH142 / (Baseline!B$7/Baseline!B$17)</f>
        <v>4.9725462449427233</v>
      </c>
      <c r="DO142" s="48">
        <f>DI142 / (Baseline!B$11/Baseline!B$17)</f>
        <v>1.0746533040617587</v>
      </c>
      <c r="DP142" s="48">
        <f>DJ142 / (Baseline!B$16/Baseline!B$17)</f>
        <v>1.1744225654360161</v>
      </c>
      <c r="DQ142" s="48">
        <f>DK142 / (Baseline!B$18/Baseline!B$17)</f>
        <v>0.94166664981174031</v>
      </c>
      <c r="DR142" s="71"/>
      <c r="DS142" s="48">
        <f>(AU142*Baseline!B$34)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3.3514306405489053E-2</v>
      </c>
      <c r="DT142" s="48">
        <f>(AZ142*Baseline!B$34) + (Baseline!D$88*(1-Baseline!D$89)*Baseline!B$35) + (Baseline!D$88*Baseline!D$89*((1-Baseline!D$90)*Baseline!B$40 + Baseline!D$90*Baseline!B$41))</f>
        <v>1.054862138665244E-2</v>
      </c>
      <c r="DU142" s="48">
        <f>(BE142*Baseline!B$34) + (Baseline!F$88*(1-Baseline!F$89)*Baseline!B$35) + (Baseline!F$88*Baseline!F$89*((1-Baseline!F$90)*Baseline!B$40 + Baseline!F$90*Baseline!B$41))</f>
        <v>1.2911068224911462E-2</v>
      </c>
      <c r="DV142" s="48">
        <f>(BJ142*Baseline!B$34) + (Baseline!H$88*(1-Baseline!H$89)*Baseline!B$35) + (Baseline!H$88*Baseline!H$89*((1-Baseline!H$90)*Baseline!B$40 + Baseline!H$90*Baseline!B$41))</f>
        <v>9.3051175017603849E-3</v>
      </c>
      <c r="DW142" s="48">
        <f>( DS142*Baseline!B$7 + DT142*Baseline!B$11 + DU142*Baseline!B$16 + DV142*Baseline!B$18 ) / Baseline!B$17</f>
        <v>9.8167758245960406E-3</v>
      </c>
    </row>
    <row r="143" spans="1:127">
      <c r="A143" s="7" t="s">
        <v>373</v>
      </c>
      <c r="B143" s="1">
        <f>MIN( MAX( NORMINV( MCrands!B143, (B$5+B$4)/2, (B$5-B$4)/3.29 ), 0 ), 1 )</f>
        <v>0.47018524568219139</v>
      </c>
      <c r="C143" s="1">
        <f>MAX( NORMINV( MCrands!C143, (C$5+C$4)/2, (C$5-C$4)/3.29 ), 0 )</f>
        <v>1.8657091883851238</v>
      </c>
      <c r="D143" s="40"/>
      <c r="E143" s="40">
        <f>Baseline!B$33 * (C143 * Baseline!B$66*Baseline!B$66/Baseline!B$73 + Baseline!B$52*Baseline!B$52/Baseline!B$74 + Baseline!B$53*Baseline!B$53/Baseline!B$75 + Baseline!B$54*Baseline!B$54/Baseline!B$76)</f>
        <v>1.5620839248366009E-5</v>
      </c>
      <c r="F143" s="40">
        <f>Baseline!B$33 * (C143 * Baseline!B$66*Baseline!B$57/Baseline!B$73 + Baseline!B$52*Baseline!B$67/Baseline!B$74 + Baseline!B$53*Baseline!B$55/Baseline!B$75 + Baseline!B$54*Baseline!B$56/Baseline!B$76)</f>
        <v>3.86938078698456E-8</v>
      </c>
      <c r="G143" s="1">
        <f>Baseline!B$33 * (C143 * Baseline!B$66*Baseline!B$58/Baseline!B$73 + Baseline!B$52*Baseline!B$59/Baseline!B$74 + Baseline!B$53*Baseline!B$68/Baseline!B$75 + Baseline!B$54*Baseline!B$60/Baseline!B$76)</f>
        <v>1.067766535553549E-7</v>
      </c>
      <c r="H143" s="40">
        <f>Baseline!B$33 * (C143 * Baseline!B$66*Baseline!B$61/Baseline!B$73 + Baseline!B$52*Baseline!B$62/Baseline!B$74 + Baseline!B$53*Baseline!B$63/Baseline!B$75 + Baseline!B$54*Baseline!B$69/Baseline!B$76)</f>
        <v>1.5671003536893666E-9</v>
      </c>
      <c r="I143" s="40">
        <f>Baseline!B$33 * (C143 * Baseline!B$57*Baseline!B$66/Baseline!B$73 + Baseline!B$67*Baseline!B$52/Baseline!B$74 + Baseline!B$55*Baseline!B$53/Baseline!B$75 + Baseline!B$56*Baseline!B$54/Baseline!B$76)</f>
        <v>3.86938078698456E-8</v>
      </c>
      <c r="J143" s="1">
        <f>Baseline!B$33 * (C143 * Baseline!B$57*Baseline!B$57/Baseline!B$73 + Baseline!B$67*Baseline!B$67/Baseline!B$74 + Baseline!B$55*Baseline!B$55/Baseline!B$75 + Baseline!B$56*Baseline!B$56/Baseline!B$76)</f>
        <v>1.7949605243025868E-6</v>
      </c>
      <c r="K143" s="40">
        <f>Baseline!B$33 * (C143 * Baseline!B$57*Baseline!B$58/Baseline!B$73 + Baseline!B$67*Baseline!B$59/Baseline!B$74 + Baseline!B$55*Baseline!B$68/Baseline!B$75 + Baseline!B$56*Baseline!B$60/Baseline!B$76)</f>
        <v>1.3929044954425013E-8</v>
      </c>
      <c r="L143" s="1">
        <f>Baseline!B$33 * (C143 * Baseline!B$57*Baseline!B$61/Baseline!B$73 + Baseline!B$67*Baseline!B$62/Baseline!B$74 + Baseline!B$55*Baseline!B$63/Baseline!B$75 + Baseline!B$56*Baseline!B$69/Baseline!B$76)</f>
        <v>1.462940361469613E-8</v>
      </c>
      <c r="M143" s="40">
        <f>Baseline!B$33 * (C143 * Baseline!B$58*Baseline!B$66/Baseline!B$73 + Baseline!B$59*Baseline!B$52/Baseline!B$74 + Baseline!B$68*Baseline!B$53/Baseline!B$75 + Baseline!B$60*Baseline!B$54/Baseline!B$76)</f>
        <v>1.067766535553549E-7</v>
      </c>
      <c r="N143" s="1">
        <f>Baseline!B$33 * (C143 * Baseline!B$58*Baseline!B$57/Baseline!B$73 + Baseline!B$59*Baseline!B$67/Baseline!B$74 + Baseline!B$68*Baseline!B$55/Baseline!B$75 + Baseline!B$60*Baseline!B$56/Baseline!B$76)</f>
        <v>1.3929044954425013E-8</v>
      </c>
      <c r="O143" s="1">
        <f>Baseline!B$33 * (C143 * Baseline!B$58*Baseline!B$58/Baseline!B$73 + Baseline!B$59*Baseline!B$59/Baseline!B$74 + Baseline!B$68*Baseline!B$68/Baseline!B$75 + Baseline!B$60*Baseline!B$60/Baseline!B$76)</f>
        <v>1.3250163872741224E-6</v>
      </c>
      <c r="P143" s="40">
        <f>Baseline!B$33 * (C143 * Baseline!B$58*Baseline!B$61/Baseline!B$73 + Baseline!B$59*Baseline!B$62/Baseline!B$74 + Baseline!B$68*Baseline!B$63/Baseline!B$75 + Baseline!B$60*Baseline!B$69/Baseline!B$76)</f>
        <v>1.6489332143298755E-9</v>
      </c>
      <c r="Q143" s="40">
        <f>Baseline!B$33 * (C143 * Baseline!B$61*Baseline!B$66/Baseline!B$73 + Baseline!B$62*Baseline!B$52/Baseline!B$74 + Baseline!B$63*Baseline!B$53/Baseline!B$75 + Baseline!B$69*Baseline!B$54/Baseline!B$76)</f>
        <v>1.5671003536893666E-9</v>
      </c>
      <c r="R143" s="40">
        <f>Baseline!B$33 * (C143 * Baseline!B$61*Baseline!B$57/Baseline!B$73 + Baseline!B$62*Baseline!B$67/Baseline!B$74 + Baseline!B$63*Baseline!B$55/Baseline!B$75 + Baseline!B$69*Baseline!B$56/Baseline!B$76)</f>
        <v>1.462940361469613E-8</v>
      </c>
      <c r="S143" s="40">
        <f>Baseline!B$33 * (C143 * Baseline!B$61*Baseline!B$58/Baseline!B$73 + Baseline!B$62*Baseline!B$59/Baseline!B$74 + Baseline!B$63*Baseline!B$68/Baseline!B$75 + Baseline!B$69*Baseline!B$60/Baseline!B$76)</f>
        <v>1.6489332143298755E-9</v>
      </c>
      <c r="T143" s="40">
        <f>Baseline!B$33 * (C143 * Baseline!B$61*Baseline!B$61/Baseline!B$73 + Baseline!B$62*Baseline!B$62/Baseline!B$74 + Baseline!B$63*Baseline!B$63/Baseline!B$75 + Baseline!B$69*Baseline!B$69/Baseline!B$76)</f>
        <v>9.8551799285195166E-8</v>
      </c>
      <c r="U143" s="40"/>
      <c r="V143" s="40">
        <f>E143 * ( Baseline!B$87 * Baseline!B$7 )</f>
        <v>0.16212869055879081</v>
      </c>
      <c r="W143" s="40">
        <f>F143 * ( Baseline!D$87 * Baseline!B$11 )</f>
        <v>7.137690293422843E-4</v>
      </c>
      <c r="X143" s="40">
        <f>G143 * ( Baseline!F$87 * Baseline!B$16 )</f>
        <v>3.7088624940728025E-3</v>
      </c>
      <c r="Y143" s="40">
        <f>H143 * ( Baseline!H$87 * Baseline!B$18 )</f>
        <v>5.5110761433081377E-4</v>
      </c>
      <c r="Z143" s="48">
        <f t="shared" si="0"/>
        <v>0.16710242969653669</v>
      </c>
      <c r="AA143" s="40">
        <f>I143 * ( Baseline!B$87 * Baseline!B$7 )</f>
        <v>4.0160303188112745E-4</v>
      </c>
      <c r="AB143" s="1">
        <f>J143 * ( Baseline!D$87 * Baseline!B$11 )</f>
        <v>3.3110911064858389E-2</v>
      </c>
      <c r="AC143" s="1">
        <f>K143 * ( Baseline!F$87 * Baseline!B$16 )</f>
        <v>4.838221716972897E-4</v>
      </c>
      <c r="AD143" s="1">
        <f>L143 * ( Baseline!F$87 * Baseline!B$16 )</f>
        <v>5.0814896862328644E-4</v>
      </c>
      <c r="AE143" s="48">
        <f t="shared" si="1"/>
        <v>3.4504485237060095E-2</v>
      </c>
      <c r="AF143" s="48">
        <f>M143 * ( Baseline!B$87 * Baseline!B$7 )</f>
        <v>1.1082348872510285E-3</v>
      </c>
      <c r="AG143" s="48">
        <f>N143 * ( Baseline!D$87 * Baseline!B$11 )</f>
        <v>2.5694346057196819E-4</v>
      </c>
      <c r="AH143" s="48">
        <f>O143 * ( Baseline!F$87 * Baseline!B$16 )</f>
        <v>4.6024139352196257E-2</v>
      </c>
      <c r="AI143" s="48">
        <f>P143 * ( Baseline!H$87 * Baseline!B$18 )</f>
        <v>5.7988606013696946E-4</v>
      </c>
      <c r="AJ143" s="48">
        <f t="shared" si="2"/>
        <v>4.7969203760156218E-2</v>
      </c>
      <c r="AK143" s="48">
        <f>Q143 * ( Baseline!B$87 * Baseline!B$7 )</f>
        <v>1.6264934570941935E-5</v>
      </c>
      <c r="AL143" s="48">
        <f>R143 * ( Baseline!D$87 * Baseline!B$11 )</f>
        <v>2.6986269361345828E-4</v>
      </c>
      <c r="AM143" s="48">
        <f>S143 * ( Baseline!F$87 * Baseline!B$16 )</f>
        <v>5.727531581319427E-5</v>
      </c>
      <c r="AN143" s="48">
        <f>T143 * ( Baseline!H$87 * Baseline!B$18 )</f>
        <v>3.4658052921886492E-2</v>
      </c>
      <c r="AO143" s="48">
        <f t="shared" si="3"/>
        <v>3.5001455865884087E-2</v>
      </c>
      <c r="AP143" s="48"/>
      <c r="AQ143" s="48">
        <f>V143 * ( (1-Baseline!B$88-Baseline!B$87) + (1-B143)*Baseline!B$88 )</f>
        <v>9.0813975380592535E-2</v>
      </c>
      <c r="AR143" s="48">
        <f>W143 * ( (1-Baseline!B$88-Baseline!B$87) + (1-B143)*Baseline!B$88 )</f>
        <v>3.9980710899909883E-4</v>
      </c>
      <c r="AS143" s="48">
        <f>X143 * ( (1-Baseline!B$88-Baseline!B$87) + (1-B143)*Baseline!B$88 )</f>
        <v>2.0774641802500386E-3</v>
      </c>
      <c r="AT143" s="48">
        <f>Y143 * ( (1-Baseline!B$88-Baseline!B$87) + (1-B143)*Baseline!B$88 )</f>
        <v>3.0869473593723496E-4</v>
      </c>
      <c r="AU143" s="48">
        <f t="shared" si="4"/>
        <v>9.3599941405778916E-2</v>
      </c>
      <c r="AV143" s="48">
        <f>AA143 * ( (1-Baseline!D$88-Baseline!D$87) + (1-B143)*Baseline!D$88 )</f>
        <v>3.1355373978723884E-4</v>
      </c>
      <c r="AW143" s="48">
        <f>AB143 * ( (1-Baseline!D$88-Baseline!D$87) + (1-B143)*Baseline!D$88 )</f>
        <v>2.5851522941744254E-2</v>
      </c>
      <c r="AX143" s="48">
        <f>AC143 * ( (1-Baseline!D$88-Baseline!D$87) + (1-B143)*Baseline!D$88 )</f>
        <v>3.7774677799885857E-4</v>
      </c>
      <c r="AY143" s="48">
        <f>AD143 * ( (1-Baseline!D$88-Baseline!D$87) + (1-B143)*Baseline!D$88 )</f>
        <v>3.9674005630520553E-4</v>
      </c>
      <c r="AZ143" s="48">
        <f t="shared" si="5"/>
        <v>2.6939563515835558E-2</v>
      </c>
      <c r="BA143" s="48">
        <f>AF143 * ( (1-Baseline!F$88-Baseline!F$87) + (1-Baseline!B$36)*Baseline!F$88 )</f>
        <v>7.9752128838223219E-4</v>
      </c>
      <c r="BB143" s="48">
        <f>AG143 * ( (1-Baseline!F$88-Baseline!F$87) + (1-Baseline!B$36)*Baseline!F$88 )</f>
        <v>1.8490473641832663E-4</v>
      </c>
      <c r="BC143" s="48">
        <f>AH143 * ( (1-Baseline!F$88-Baseline!F$87) + (1-Baseline!B$36)*Baseline!F$88 )</f>
        <v>3.31204434502997E-2</v>
      </c>
      <c r="BD143" s="48">
        <f>AI143 * ( (1-Baseline!F$88-Baseline!F$87) + (1-Baseline!B$36)*Baseline!F$88 )</f>
        <v>4.1730456522848762E-4</v>
      </c>
      <c r="BE143" s="48">
        <f t="shared" si="6"/>
        <v>3.4520174040328748E-2</v>
      </c>
      <c r="BF143" s="48">
        <f>AK143 * ( (1-Baseline!H$88-Baseline!H$87) + (1-Baseline!B$36)*Baseline!H$88 )</f>
        <v>1.2887032959248712E-5</v>
      </c>
      <c r="BG143" s="48">
        <f>AL143 * ( (1-Baseline!H$88-Baseline!H$87) + (1-Baseline!B$36)*Baseline!H$88 )</f>
        <v>2.1381760940381524E-4</v>
      </c>
      <c r="BH143" s="48">
        <f>AM143 * ( (1-Baseline!H$88-Baseline!H$87) + (1-Baseline!B$36)*Baseline!H$88 )</f>
        <v>4.5380378225110081E-5</v>
      </c>
      <c r="BI143" s="48">
        <f>AN143 * ( (1-Baseline!H$88-Baseline!H$87) + (1-Baseline!B$36)*Baseline!H$88 )</f>
        <v>2.7460268491069102E-2</v>
      </c>
      <c r="BJ143" s="48">
        <f t="shared" si="7"/>
        <v>2.7732353511657277E-2</v>
      </c>
      <c r="BK143" s="48"/>
      <c r="BL143" s="48">
        <f t="shared" si="18"/>
        <v>0.97023538708097579</v>
      </c>
      <c r="BM143" s="48">
        <f t="shared" si="19"/>
        <v>4.2714461461662257E-3</v>
      </c>
      <c r="BN143" s="48">
        <f t="shared" si="20"/>
        <v>2.2195144025183921E-2</v>
      </c>
      <c r="BO143" s="48">
        <f t="shared" si="21"/>
        <v>3.2980227476742418E-3</v>
      </c>
      <c r="BP143" s="48">
        <f t="shared" si="8"/>
        <v>1.0000000000000002</v>
      </c>
      <c r="BQ143" s="48">
        <f t="shared" si="22"/>
        <v>1.1639154420706422E-2</v>
      </c>
      <c r="BR143" s="48">
        <f t="shared" si="23"/>
        <v>0.95961179647726158</v>
      </c>
      <c r="BS143" s="48">
        <f t="shared" si="24"/>
        <v>1.4022008106286215E-2</v>
      </c>
      <c r="BT143" s="48">
        <f t="shared" si="25"/>
        <v>1.4727040995745703E-2</v>
      </c>
      <c r="BU143" s="48">
        <f t="shared" si="9"/>
        <v>0.99999999999999989</v>
      </c>
      <c r="BV143" s="48">
        <f t="shared" si="26"/>
        <v>2.3103049464655516E-2</v>
      </c>
      <c r="BW143" s="48">
        <f t="shared" si="27"/>
        <v>5.3564253819319892E-3</v>
      </c>
      <c r="BX143" s="48">
        <f t="shared" si="28"/>
        <v>0.9594518095883936</v>
      </c>
      <c r="BY143" s="48">
        <f t="shared" si="29"/>
        <v>1.2088715565019021E-2</v>
      </c>
      <c r="BZ143" s="48">
        <f t="shared" si="10"/>
        <v>1.0000000000000002</v>
      </c>
      <c r="CA143" s="48">
        <f t="shared" si="30"/>
        <v>4.6469308686086292E-4</v>
      </c>
      <c r="CB143" s="48">
        <f t="shared" si="31"/>
        <v>7.7100419664684122E-3</v>
      </c>
      <c r="CC143" s="48">
        <f t="shared" si="32"/>
        <v>1.6363695279607072E-3</v>
      </c>
      <c r="CD143" s="48">
        <f t="shared" si="33"/>
        <v>0.99018889541871002</v>
      </c>
      <c r="CE143" s="48">
        <f t="shared" si="11"/>
        <v>1</v>
      </c>
      <c r="CF143" s="48"/>
      <c r="CG143" s="48">
        <f t="shared" si="34"/>
        <v>0.97023538708097579</v>
      </c>
      <c r="CH143" s="48">
        <f t="shared" si="35"/>
        <v>4.2714461461662257E-3</v>
      </c>
      <c r="CI143" s="48">
        <f t="shared" si="36"/>
        <v>2.2195144025183921E-2</v>
      </c>
      <c r="CJ143" s="48">
        <f t="shared" si="37"/>
        <v>3.2980227476742418E-3</v>
      </c>
      <c r="CK143" s="48">
        <f t="shared" si="12"/>
        <v>1.0000000000000002</v>
      </c>
      <c r="CL143" s="48">
        <f t="shared" si="38"/>
        <v>1.1639154420706422E-2</v>
      </c>
      <c r="CM143" s="48">
        <f t="shared" si="39"/>
        <v>0.95961179647726158</v>
      </c>
      <c r="CN143" s="48">
        <f t="shared" si="40"/>
        <v>1.4022008106286215E-2</v>
      </c>
      <c r="CO143" s="48">
        <f t="shared" si="41"/>
        <v>1.4727040995745703E-2</v>
      </c>
      <c r="CP143" s="48">
        <f t="shared" si="13"/>
        <v>0.99999999999999989</v>
      </c>
      <c r="CQ143" s="48">
        <f t="shared" si="42"/>
        <v>2.3103049464655516E-2</v>
      </c>
      <c r="CR143" s="48">
        <f t="shared" si="43"/>
        <v>5.3564253819319892E-3</v>
      </c>
      <c r="CS143" s="48">
        <f t="shared" si="44"/>
        <v>0.9594518095883936</v>
      </c>
      <c r="CT143" s="48">
        <f t="shared" si="45"/>
        <v>1.2088715565019021E-2</v>
      </c>
      <c r="CU143" s="48">
        <f t="shared" si="14"/>
        <v>1.0000000000000002</v>
      </c>
      <c r="CV143" s="48">
        <f t="shared" si="46"/>
        <v>4.6469308686086292E-4</v>
      </c>
      <c r="CW143" s="48">
        <f t="shared" si="47"/>
        <v>7.7100419664684122E-3</v>
      </c>
      <c r="CX143" s="48">
        <f t="shared" si="48"/>
        <v>1.6363695279607072E-3</v>
      </c>
      <c r="CY143" s="48">
        <f t="shared" si="49"/>
        <v>0.99018889541871002</v>
      </c>
      <c r="CZ143" s="48">
        <f t="shared" si="15"/>
        <v>1</v>
      </c>
      <c r="DA143" s="48"/>
      <c r="DB143" s="48">
        <f>(AQ143*Baseline!B$7 + AV143*Baseline!B$11 + BA143*Baseline!B$16 + BF143*Baseline!B$18)</f>
        <v>47979.166586611231</v>
      </c>
      <c r="DC143" s="48">
        <f>(AR143*Baseline!B$7 + AW143*Baseline!B$11 + BB143*Baseline!B$16 + BG143*Baseline!B$18)</f>
        <v>66044.242187345255</v>
      </c>
      <c r="DD143" s="48">
        <f>(AS143*Baseline!B$7 + AX143*Baseline!B$11 + BC143*Baseline!B$16 + BH143*Baseline!B$18)</f>
        <v>114855.45148324181</v>
      </c>
      <c r="DE143" s="48">
        <f>(AT143*Baseline!B$7 + AY143*Baseline!B$11 + BD143*Baseline!B$16 + BI143*Baseline!B$18)</f>
        <v>1259826.6987881649</v>
      </c>
      <c r="DF143" s="48">
        <f t="shared" si="16"/>
        <v>1488705.5590453632</v>
      </c>
      <c r="DG143" s="48"/>
      <c r="DH143" s="48">
        <f t="shared" si="50"/>
        <v>3.2228781772923591E-2</v>
      </c>
      <c r="DI143" s="48">
        <f t="shared" si="51"/>
        <v>4.4363535681089493E-2</v>
      </c>
      <c r="DJ143" s="48">
        <f t="shared" si="52"/>
        <v>7.7151220928397143E-2</v>
      </c>
      <c r="DK143" s="48">
        <f t="shared" si="53"/>
        <v>0.84625646161758972</v>
      </c>
      <c r="DL143" s="48">
        <f t="shared" si="17"/>
        <v>1</v>
      </c>
      <c r="DM143" s="48"/>
      <c r="DN143" s="48">
        <f>DH143 / (Baseline!B$7/Baseline!B$17)</f>
        <v>3.4402104752619533</v>
      </c>
      <c r="DO143" s="48">
        <f>DI143 / (Baseline!B$11/Baseline!B$17)</f>
        <v>1.070956984897552</v>
      </c>
      <c r="DP143" s="48">
        <f>DJ143 / (Baseline!B$16/Baseline!B$17)</f>
        <v>1.1922195195337697</v>
      </c>
      <c r="DQ143" s="48">
        <f>DK143 / (Baseline!B$18/Baseline!B$17)</f>
        <v>0.9567676392043577</v>
      </c>
      <c r="DR143" s="71"/>
      <c r="DS143" s="48">
        <f>(AU143*Baseline!B$34)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2.6569522460866839E-2</v>
      </c>
      <c r="DT143" s="48">
        <f>(AZ143*Baseline!B$34) + (Baseline!D$88*(1-Baseline!D$89)*Baseline!B$35) + (Baseline!D$88*Baseline!D$89*((1-Baseline!D$90)*Baseline!B$40 + Baseline!D$90*Baseline!B$41))</f>
        <v>1.0454502527375337E-2</v>
      </c>
      <c r="DU143" s="48">
        <f>(BE143*Baseline!B$34) + (Baseline!F$88*(1-Baseline!F$89)*Baseline!B$35) + (Baseline!F$88*Baseline!F$89*((1-Baseline!F$90)*Baseline!B$40 + Baseline!F$90*Baseline!B$41))</f>
        <v>1.2908666106049314E-2</v>
      </c>
      <c r="DV143" s="48">
        <f>(BJ143*Baseline!B$34) + (Baseline!H$88*(1-Baseline!H$89)*Baseline!B$35) + (Baseline!H$88*Baseline!H$89*((1-Baseline!H$90)*Baseline!B$40 + Baseline!H$90*Baseline!B$41))</f>
        <v>9.3048530267485913E-3</v>
      </c>
      <c r="DW143" s="48">
        <f>( DS143*Baseline!B$7 + DT143*Baseline!B$11 + DU143*Baseline!B$16 + DV143*Baseline!B$18 ) / Baseline!B$17</f>
        <v>9.7474271200335954E-3</v>
      </c>
    </row>
    <row r="144" spans="1:127">
      <c r="A144" s="7" t="s">
        <v>374</v>
      </c>
      <c r="B144" s="1">
        <f>MIN( MAX( NORMINV( MCrands!B144, (B$5+B$4)/2, (B$5-B$4)/3.29 ), 0 ), 1 )</f>
        <v>0.59041579869866767</v>
      </c>
      <c r="C144" s="1">
        <f>MAX( NORMINV( MCrands!C144, (C$5+C$4)/2, (C$5-C$4)/3.29 ), 0 )</f>
        <v>2.5152388077005141</v>
      </c>
      <c r="D144" s="40"/>
      <c r="E144" s="40">
        <f>Baseline!B$33 * (C144 * Baseline!B$66*Baseline!B$66/Baseline!B$73 + Baseline!B$52*Baseline!B$52/Baseline!B$74 + Baseline!B$53*Baseline!B$53/Baseline!B$75 + Baseline!B$54*Baseline!B$54/Baseline!B$76)</f>
        <v>2.1056130858409594E-5</v>
      </c>
      <c r="F144" s="40">
        <f>Baseline!B$33 * (C144 * Baseline!B$66*Baseline!B$57/Baseline!B$73 + Baseline!B$52*Baseline!B$67/Baseline!B$74 + Baseline!B$53*Baseline!B$55/Baseline!B$75 + Baseline!B$54*Baseline!B$56/Baseline!B$76)</f>
        <v>3.9420694076471287E-8</v>
      </c>
      <c r="G144" s="1">
        <f>Baseline!B$33 * (C144 * Baseline!B$66*Baseline!B$58/Baseline!B$73 + Baseline!B$52*Baseline!B$59/Baseline!B$74 + Baseline!B$53*Baseline!B$68/Baseline!B$75 + Baseline!B$54*Baseline!B$60/Baseline!B$76)</f>
        <v>1.0856358214664305E-7</v>
      </c>
      <c r="H144" s="40">
        <f>Baseline!B$33 * (C144 * Baseline!B$66*Baseline!B$61/Baseline!B$73 + Baseline!B$52*Baseline!B$62/Baseline!B$74 + Baseline!B$53*Baseline!B$63/Baseline!B$75 + Baseline!B$54*Baseline!B$69/Baseline!B$76)</f>
        <v>1.7457932128181819E-9</v>
      </c>
      <c r="I144" s="40">
        <f>Baseline!B$33 * (C144 * Baseline!B$57*Baseline!B$66/Baseline!B$73 + Baseline!B$67*Baseline!B$52/Baseline!B$74 + Baseline!B$55*Baseline!B$53/Baseline!B$75 + Baseline!B$56*Baseline!B$54/Baseline!B$76)</f>
        <v>3.9420694076471287E-8</v>
      </c>
      <c r="J144" s="1">
        <f>Baseline!B$33 * (C144 * Baseline!B$57*Baseline!B$57/Baseline!B$73 + Baseline!B$67*Baseline!B$67/Baseline!B$74 + Baseline!B$55*Baseline!B$55/Baseline!B$75 + Baseline!B$56*Baseline!B$56/Baseline!B$76)</f>
        <v>1.794960621512377E-6</v>
      </c>
      <c r="K144" s="40">
        <f>Baseline!B$33 * (C144 * Baseline!B$57*Baseline!B$58/Baseline!B$73 + Baseline!B$67*Baseline!B$59/Baseline!B$74 + Baseline!B$55*Baseline!B$68/Baseline!B$75 + Baseline!B$56*Baseline!B$60/Baseline!B$76)</f>
        <v>1.3929283928492721E-8</v>
      </c>
      <c r="L144" s="1">
        <f>Baseline!B$33 * (C144 * Baseline!B$57*Baseline!B$61/Baseline!B$73 + Baseline!B$67*Baseline!B$62/Baseline!B$74 + Baseline!B$55*Baseline!B$63/Baseline!B$75 + Baseline!B$56*Baseline!B$69/Baseline!B$76)</f>
        <v>1.4629427512102902E-8</v>
      </c>
      <c r="M144" s="40">
        <f>Baseline!B$33 * (C144 * Baseline!B$58*Baseline!B$66/Baseline!B$73 + Baseline!B$59*Baseline!B$52/Baseline!B$74 + Baseline!B$68*Baseline!B$53/Baseline!B$75 + Baseline!B$60*Baseline!B$54/Baseline!B$76)</f>
        <v>1.0856358214664305E-7</v>
      </c>
      <c r="N144" s="1">
        <f>Baseline!B$33 * (C144 * Baseline!B$58*Baseline!B$57/Baseline!B$73 + Baseline!B$59*Baseline!B$67/Baseline!B$74 + Baseline!B$68*Baseline!B$55/Baseline!B$75 + Baseline!B$60*Baseline!B$56/Baseline!B$76)</f>
        <v>1.3929283928492721E-8</v>
      </c>
      <c r="O144" s="1">
        <f>Baseline!B$33 * (C144 * Baseline!B$58*Baseline!B$58/Baseline!B$73 + Baseline!B$59*Baseline!B$59/Baseline!B$74 + Baseline!B$68*Baseline!B$68/Baseline!B$75 + Baseline!B$60*Baseline!B$60/Baseline!B$76)</f>
        <v>1.3250169747520388E-6</v>
      </c>
      <c r="P144" s="40">
        <f>Baseline!B$33 * (C144 * Baseline!B$58*Baseline!B$61/Baseline!B$73 + Baseline!B$59*Baseline!B$62/Baseline!B$74 + Baseline!B$68*Baseline!B$63/Baseline!B$75 + Baseline!B$60*Baseline!B$69/Baseline!B$76)</f>
        <v>1.6489919621215203E-9</v>
      </c>
      <c r="Q144" s="40">
        <f>Baseline!B$33 * (C144 * Baseline!B$61*Baseline!B$66/Baseline!B$73 + Baseline!B$62*Baseline!B$52/Baseline!B$74 + Baseline!B$63*Baseline!B$53/Baseline!B$75 + Baseline!B$69*Baseline!B$54/Baseline!B$76)</f>
        <v>1.7457932128181815E-9</v>
      </c>
      <c r="R144" s="40">
        <f>Baseline!B$33 * (C144 * Baseline!B$61*Baseline!B$57/Baseline!B$73 + Baseline!B$62*Baseline!B$67/Baseline!B$74 + Baseline!B$63*Baseline!B$55/Baseline!B$75 + Baseline!B$69*Baseline!B$56/Baseline!B$76)</f>
        <v>1.4629427512102902E-8</v>
      </c>
      <c r="S144" s="40">
        <f>Baseline!B$33 * (C144 * Baseline!B$61*Baseline!B$58/Baseline!B$73 + Baseline!B$62*Baseline!B$59/Baseline!B$74 + Baseline!B$63*Baseline!B$68/Baseline!B$75 + Baseline!B$69*Baseline!B$60/Baseline!B$76)</f>
        <v>1.6489919621215203E-9</v>
      </c>
      <c r="T144" s="40">
        <f>Baseline!B$33 * (C144 * Baseline!B$61*Baseline!B$61/Baseline!B$73 + Baseline!B$62*Baseline!B$62/Baseline!B$74 + Baseline!B$63*Baseline!B$63/Baseline!B$75 + Baseline!B$69*Baseline!B$69/Baseline!B$76)</f>
        <v>9.8551805159974337E-8</v>
      </c>
      <c r="U144" s="40"/>
      <c r="V144" s="40">
        <f>E144 * ( Baseline!B$87 * Baseline!B$7 )</f>
        <v>0.21854158217943317</v>
      </c>
      <c r="W144" s="40">
        <f>F144 * ( Baseline!D$87 * Baseline!B$11 )</f>
        <v>7.2717760530592937E-4</v>
      </c>
      <c r="X144" s="40">
        <f>G144 * ( Baseline!F$87 * Baseline!B$16 )</f>
        <v>3.7709310475546659E-3</v>
      </c>
      <c r="Y144" s="40">
        <f>H144 * ( Baseline!H$87 * Baseline!B$18 )</f>
        <v>6.1394915160734368E-4</v>
      </c>
      <c r="Z144" s="48">
        <f t="shared" si="0"/>
        <v>0.22365363998390111</v>
      </c>
      <c r="AA144" s="40">
        <f>I144 * ( Baseline!B$87 * Baseline!B$7 )</f>
        <v>4.0914738381969549E-4</v>
      </c>
      <c r="AB144" s="1">
        <f>J144 * ( Baseline!D$87 * Baseline!B$11 )</f>
        <v>3.3110912858048083E-2</v>
      </c>
      <c r="AC144" s="1">
        <f>K144 * ( Baseline!F$87 * Baseline!B$16 )</f>
        <v>4.8383047240654838E-4</v>
      </c>
      <c r="AD144" s="1">
        <f>L144 * ( Baseline!F$87 * Baseline!B$16 )</f>
        <v>5.0814979869421228E-4</v>
      </c>
      <c r="AE144" s="48">
        <f t="shared" si="1"/>
        <v>3.4512040512968543E-2</v>
      </c>
      <c r="AF144" s="48">
        <f>M144 * ( Baseline!B$87 * Baseline!B$7 )</f>
        <v>1.1267814191000083E-3</v>
      </c>
      <c r="AG144" s="48">
        <f>N144 * ( Baseline!D$87 * Baseline!B$11 )</f>
        <v>2.569478688299747E-4</v>
      </c>
      <c r="AH144" s="48">
        <f>O144 * ( Baseline!F$87 * Baseline!B$16 )</f>
        <v>4.6024159758106517E-2</v>
      </c>
      <c r="AI144" s="48">
        <f>P144 * ( Baseline!H$87 * Baseline!B$18 )</f>
        <v>5.799067201765287E-4</v>
      </c>
      <c r="AJ144" s="48">
        <f t="shared" si="2"/>
        <v>4.798779576621303E-2</v>
      </c>
      <c r="AK144" s="48">
        <f>Q144 * ( Baseline!B$87 * Baseline!B$7 )</f>
        <v>1.8119587755839906E-5</v>
      </c>
      <c r="AL144" s="48">
        <f>R144 * ( Baseline!D$87 * Baseline!B$11 )</f>
        <v>2.6986313443925895E-4</v>
      </c>
      <c r="AM144" s="48">
        <f>S144 * ( Baseline!F$87 * Baseline!B$16 )</f>
        <v>5.727735640422036E-5</v>
      </c>
      <c r="AN144" s="48">
        <f>T144 * ( Baseline!H$87 * Baseline!B$18 )</f>
        <v>3.4658054987890451E-2</v>
      </c>
      <c r="AO144" s="48">
        <f t="shared" si="3"/>
        <v>3.5003315066489772E-2</v>
      </c>
      <c r="AP144" s="48"/>
      <c r="AQ144" s="48">
        <f>V144 * ( (1-Baseline!B$88-Baseline!B$87) + (1-B144)*Baseline!B$88 )</f>
        <v>9.9027733836500209E-2</v>
      </c>
      <c r="AR144" s="48">
        <f>W144 * ( (1-Baseline!B$88-Baseline!B$87) + (1-B144)*Baseline!B$88 )</f>
        <v>3.2950594404947099E-4</v>
      </c>
      <c r="AS144" s="48">
        <f>X144 * ( (1-Baseline!B$88-Baseline!B$87) + (1-B144)*Baseline!B$88 )</f>
        <v>1.7087217561481596E-3</v>
      </c>
      <c r="AT144" s="48">
        <f>Y144 * ( (1-Baseline!B$88-Baseline!B$87) + (1-B144)*Baseline!B$88 )</f>
        <v>2.7819874171405542E-4</v>
      </c>
      <c r="AU144" s="48">
        <f t="shared" si="4"/>
        <v>0.10134416027841189</v>
      </c>
      <c r="AV144" s="48">
        <f>AA144 * ( (1-Baseline!D$88-Baseline!D$87) + (1-B144)*Baseline!D$88 )</f>
        <v>2.9740601011031965E-4</v>
      </c>
      <c r="AW144" s="48">
        <f>AB144 * ( (1-Baseline!D$88-Baseline!D$87) + (1-B144)*Baseline!D$88 )</f>
        <v>2.4068061714802851E-2</v>
      </c>
      <c r="AX144" s="48">
        <f>AC144 * ( (1-Baseline!D$88-Baseline!D$87) + (1-B144)*Baseline!D$88 )</f>
        <v>3.5169255886439787E-4</v>
      </c>
      <c r="AY144" s="48">
        <f>AD144 * ( (1-Baseline!D$88-Baseline!D$87) + (1-B144)*Baseline!D$88 )</f>
        <v>3.6937008555969864E-4</v>
      </c>
      <c r="AZ144" s="48">
        <f t="shared" si="5"/>
        <v>2.5086530369337265E-2</v>
      </c>
      <c r="BA144" s="48">
        <f>AF144 * ( (1-Baseline!F$88-Baseline!F$87) + (1-Baseline!B$36)*Baseline!F$88 )</f>
        <v>8.1086796618977722E-4</v>
      </c>
      <c r="BB144" s="48">
        <f>AG144 * ( (1-Baseline!F$88-Baseline!F$87) + (1-Baseline!B$36)*Baseline!F$88 )</f>
        <v>1.8490790874185235E-4</v>
      </c>
      <c r="BC144" s="48">
        <f>AH144 * ( (1-Baseline!F$88-Baseline!F$87) + (1-Baseline!B$36)*Baseline!F$88 )</f>
        <v>3.3120458135045709E-2</v>
      </c>
      <c r="BD144" s="48">
        <f>AI144 * ( (1-Baseline!F$88-Baseline!F$87) + (1-Baseline!B$36)*Baseline!F$88 )</f>
        <v>4.1731943285407575E-4</v>
      </c>
      <c r="BE144" s="48">
        <f t="shared" si="6"/>
        <v>3.4533553442831419E-2</v>
      </c>
      <c r="BF144" s="48">
        <f>AK144 * ( (1-Baseline!H$88-Baseline!H$87) + (1-Baseline!B$36)*Baseline!H$88 )</f>
        <v>1.4356511770707073E-5</v>
      </c>
      <c r="BG144" s="48">
        <f>AL144 * ( (1-Baseline!H$88-Baseline!H$87) + (1-Baseline!B$36)*Baseline!H$88 )</f>
        <v>2.1381795867891361E-4</v>
      </c>
      <c r="BH144" s="48">
        <f>AM144 * ( (1-Baseline!H$88-Baseline!H$87) + (1-Baseline!B$36)*Baseline!H$88 )</f>
        <v>4.5381995026191871E-5</v>
      </c>
      <c r="BI144" s="48">
        <f>AN144 * ( (1-Baseline!H$88-Baseline!H$87) + (1-Baseline!B$36)*Baseline!H$88 )</f>
        <v>2.7460270128005358E-2</v>
      </c>
      <c r="BJ144" s="48">
        <f t="shared" si="7"/>
        <v>2.773382659348117E-2</v>
      </c>
      <c r="BK144" s="48"/>
      <c r="BL144" s="48">
        <f t="shared" si="18"/>
        <v>0.97714297068969724</v>
      </c>
      <c r="BM144" s="48">
        <f t="shared" si="19"/>
        <v>3.2513560045714998E-3</v>
      </c>
      <c r="BN144" s="48">
        <f t="shared" si="20"/>
        <v>1.6860584284816928E-2</v>
      </c>
      <c r="BO144" s="48">
        <f t="shared" si="21"/>
        <v>2.745089020914377E-3</v>
      </c>
      <c r="BP144" s="48">
        <f t="shared" si="8"/>
        <v>1</v>
      </c>
      <c r="BQ144" s="48">
        <f t="shared" si="22"/>
        <v>1.1855206986847118E-2</v>
      </c>
      <c r="BR144" s="48">
        <f t="shared" si="23"/>
        <v>0.95940177300168739</v>
      </c>
      <c r="BS144" s="48">
        <f t="shared" si="24"/>
        <v>1.4019178965229253E-2</v>
      </c>
      <c r="BT144" s="48">
        <f t="shared" si="25"/>
        <v>1.4723841046236183E-2</v>
      </c>
      <c r="BU144" s="48">
        <f t="shared" si="9"/>
        <v>1</v>
      </c>
      <c r="BV144" s="48">
        <f t="shared" si="26"/>
        <v>2.3480582950495633E-2</v>
      </c>
      <c r="BW144" s="48">
        <f t="shared" si="27"/>
        <v>5.3544419935804815E-3</v>
      </c>
      <c r="BX144" s="48">
        <f t="shared" si="28"/>
        <v>0.95908051251878801</v>
      </c>
      <c r="BY144" s="48">
        <f t="shared" si="29"/>
        <v>1.2084462537135871E-2</v>
      </c>
      <c r="BZ144" s="48">
        <f t="shared" si="10"/>
        <v>1</v>
      </c>
      <c r="CA144" s="48">
        <f t="shared" si="30"/>
        <v>5.1765347714698574E-4</v>
      </c>
      <c r="CB144" s="48">
        <f t="shared" si="31"/>
        <v>7.7096450415238219E-3</v>
      </c>
      <c r="CC144" s="48">
        <f t="shared" si="32"/>
        <v>1.6363409092944605E-3</v>
      </c>
      <c r="CD144" s="48">
        <f t="shared" si="33"/>
        <v>0.99013636057203469</v>
      </c>
      <c r="CE144" s="48">
        <f t="shared" si="11"/>
        <v>1</v>
      </c>
      <c r="CF144" s="48"/>
      <c r="CG144" s="48">
        <f t="shared" si="34"/>
        <v>0.97714297068969724</v>
      </c>
      <c r="CH144" s="48">
        <f t="shared" si="35"/>
        <v>3.2513560045714998E-3</v>
      </c>
      <c r="CI144" s="48">
        <f t="shared" si="36"/>
        <v>1.6860584284816928E-2</v>
      </c>
      <c r="CJ144" s="48">
        <f t="shared" si="37"/>
        <v>2.745089020914377E-3</v>
      </c>
      <c r="CK144" s="48">
        <f t="shared" si="12"/>
        <v>1</v>
      </c>
      <c r="CL144" s="48">
        <f t="shared" si="38"/>
        <v>1.1855206986847118E-2</v>
      </c>
      <c r="CM144" s="48">
        <f t="shared" si="39"/>
        <v>0.95940177300168739</v>
      </c>
      <c r="CN144" s="48">
        <f t="shared" si="40"/>
        <v>1.4019178965229253E-2</v>
      </c>
      <c r="CO144" s="48">
        <f t="shared" si="41"/>
        <v>1.4723841046236183E-2</v>
      </c>
      <c r="CP144" s="48">
        <f t="shared" si="13"/>
        <v>1</v>
      </c>
      <c r="CQ144" s="48">
        <f t="shared" si="42"/>
        <v>2.3480582950495633E-2</v>
      </c>
      <c r="CR144" s="48">
        <f t="shared" si="43"/>
        <v>5.3544419935804815E-3</v>
      </c>
      <c r="CS144" s="48">
        <f t="shared" si="44"/>
        <v>0.95908051251878801</v>
      </c>
      <c r="CT144" s="48">
        <f t="shared" si="45"/>
        <v>1.2084462537135871E-2</v>
      </c>
      <c r="CU144" s="48">
        <f t="shared" si="14"/>
        <v>1</v>
      </c>
      <c r="CV144" s="48">
        <f t="shared" si="46"/>
        <v>5.1765347714698574E-4</v>
      </c>
      <c r="CW144" s="48">
        <f t="shared" si="47"/>
        <v>7.7096450415238219E-3</v>
      </c>
      <c r="CX144" s="48">
        <f t="shared" si="48"/>
        <v>1.6363409092944605E-3</v>
      </c>
      <c r="CY144" s="48">
        <f t="shared" si="49"/>
        <v>0.99013636057203469</v>
      </c>
      <c r="CZ144" s="48">
        <f t="shared" si="15"/>
        <v>1</v>
      </c>
      <c r="DA144" s="48"/>
      <c r="DB144" s="48">
        <f>(AQ144*Baseline!B$7 + AV144*Baseline!B$11 + BA144*Baseline!B$16 + BF144*Baseline!B$18)</f>
        <v>52040.212299852341</v>
      </c>
      <c r="DC144" s="48">
        <f>(AR144*Baseline!B$7 + AW144*Baseline!B$11 + BB144*Baseline!B$16 + BG144*Baseline!B$18)</f>
        <v>62185.443835740909</v>
      </c>
      <c r="DD144" s="48">
        <f>(AS144*Baseline!B$7 + AX144*Baseline!B$11 + BC144*Baseline!B$16 + BH144*Baseline!B$18)</f>
        <v>114620.85995902079</v>
      </c>
      <c r="DE144" s="48">
        <f>(AT144*Baseline!B$7 + AY144*Baseline!B$11 + BD144*Baseline!B$16 + BI144*Baseline!B$18)</f>
        <v>1259753.336616742</v>
      </c>
      <c r="DF144" s="48">
        <f t="shared" si="16"/>
        <v>1488599.852711356</v>
      </c>
      <c r="DG144" s="48"/>
      <c r="DH144" s="48">
        <f t="shared" si="50"/>
        <v>3.4959167975910782E-2</v>
      </c>
      <c r="DI144" s="48">
        <f t="shared" si="51"/>
        <v>4.1774452498080997E-2</v>
      </c>
      <c r="DJ144" s="48">
        <f t="shared" si="52"/>
        <v>7.6999107416441559E-2</v>
      </c>
      <c r="DK144" s="48">
        <f t="shared" si="53"/>
        <v>0.84626727210956665</v>
      </c>
      <c r="DL144" s="48">
        <f t="shared" si="17"/>
        <v>1</v>
      </c>
      <c r="DM144" s="48"/>
      <c r="DN144" s="48">
        <f>DH144 / (Baseline!B$7/Baseline!B$17)</f>
        <v>3.7316612438081811</v>
      </c>
      <c r="DO144" s="48">
        <f>DI144 / (Baseline!B$11/Baseline!B$17)</f>
        <v>1.0084552776563576</v>
      </c>
      <c r="DP144" s="48">
        <f>DJ144 / (Baseline!B$16/Baseline!B$17)</f>
        <v>1.1898689060767695</v>
      </c>
      <c r="DQ144" s="48">
        <f>DK144 / (Baseline!B$18/Baseline!B$17)</f>
        <v>0.95677986141991112</v>
      </c>
      <c r="DR144" s="71"/>
      <c r="DS144" s="48">
        <f>(AU144*Baseline!B$34)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2.7731155291761785E-2</v>
      </c>
      <c r="DT144" s="48">
        <f>(AZ144*Baseline!B$34) + (Baseline!D$88*(1-Baseline!D$89)*Baseline!B$35) + (Baseline!D$88*Baseline!D$89*((1-Baseline!D$90)*Baseline!B$40 + Baseline!D$90*Baseline!B$41))</f>
        <v>1.0176547555400593E-2</v>
      </c>
      <c r="DU144" s="48">
        <f>(BE144*Baseline!B$34) + (Baseline!F$88*(1-Baseline!F$89)*Baseline!B$35) + (Baseline!F$88*Baseline!F$89*((1-Baseline!F$90)*Baseline!B$40 + Baseline!F$90*Baseline!B$41))</f>
        <v>1.2910673016424717E-2</v>
      </c>
      <c r="DV144" s="48">
        <f>(BJ144*Baseline!B$34) + (Baseline!H$88*(1-Baseline!H$89)*Baseline!B$35) + (Baseline!H$88*Baseline!H$89*((1-Baseline!H$90)*Baseline!B$40 + Baseline!H$90*Baseline!B$41))</f>
        <v>9.3050739890221772E-3</v>
      </c>
      <c r="DW144" s="48">
        <f>( DS144*Baseline!B$7 + DT144*Baseline!B$11 + DU144*Baseline!B$16 + DV144*Baseline!B$18 ) / Baseline!B$17</f>
        <v>9.7471208465433924E-3</v>
      </c>
    </row>
    <row r="145" spans="1:127">
      <c r="A145" s="7" t="s">
        <v>375</v>
      </c>
      <c r="B145" s="1">
        <f>MIN( MAX( NORMINV( MCrands!B145, (B$5+B$4)/2, (B$5-B$4)/3.29 ), 0 ), 1 )</f>
        <v>0.62331936138240873</v>
      </c>
      <c r="C145" s="1">
        <f>MAX( NORMINV( MCrands!C145, (C$5+C$4)/2, (C$5-C$4)/3.29 ), 0 )</f>
        <v>1.8847973730535994</v>
      </c>
      <c r="D145" s="40"/>
      <c r="E145" s="40">
        <f>Baseline!B$33 * (C145 * Baseline!B$66*Baseline!B$66/Baseline!B$73 + Baseline!B$52*Baseline!B$52/Baseline!B$74 + Baseline!B$53*Baseline!B$53/Baseline!B$75 + Baseline!B$54*Baseline!B$54/Baseline!B$76)</f>
        <v>1.5780569993345554E-5</v>
      </c>
      <c r="F145" s="40">
        <f>Baseline!B$33 * (C145 * Baseline!B$66*Baseline!B$57/Baseline!B$73 + Baseline!B$52*Baseline!B$67/Baseline!B$74 + Baseline!B$53*Baseline!B$55/Baseline!B$75 + Baseline!B$54*Baseline!B$56/Baseline!B$76)</f>
        <v>3.8715169387061185E-8</v>
      </c>
      <c r="G145" s="1">
        <f>Baseline!B$33 * (C145 * Baseline!B$66*Baseline!B$58/Baseline!B$73 + Baseline!B$52*Baseline!B$59/Baseline!B$74 + Baseline!B$53*Baseline!B$68/Baseline!B$75 + Baseline!B$54*Baseline!B$60/Baseline!B$76)</f>
        <v>1.0682916728517654E-7</v>
      </c>
      <c r="H145" s="40">
        <f>Baseline!B$33 * (C145 * Baseline!B$66*Baseline!B$61/Baseline!B$73 + Baseline!B$52*Baseline!B$62/Baseline!B$74 + Baseline!B$53*Baseline!B$63/Baseline!B$75 + Baseline!B$54*Baseline!B$69/Baseline!B$76)</f>
        <v>1.5723517266715314E-9</v>
      </c>
      <c r="I145" s="40">
        <f>Baseline!B$33 * (C145 * Baseline!B$57*Baseline!B$66/Baseline!B$73 + Baseline!B$67*Baseline!B$52/Baseline!B$74 + Baseline!B$55*Baseline!B$53/Baseline!B$75 + Baseline!B$56*Baseline!B$54/Baseline!B$76)</f>
        <v>3.8715169387061185E-8</v>
      </c>
      <c r="J145" s="1">
        <f>Baseline!B$33 * (C145 * Baseline!B$57*Baseline!B$57/Baseline!B$73 + Baseline!B$67*Baseline!B$67/Baseline!B$74 + Baseline!B$55*Baseline!B$55/Baseline!B$75 + Baseline!B$56*Baseline!B$56/Baseline!B$76)</f>
        <v>1.7949605271593593E-6</v>
      </c>
      <c r="K145" s="40">
        <f>Baseline!B$33 * (C145 * Baseline!B$57*Baseline!B$58/Baseline!B$73 + Baseline!B$67*Baseline!B$59/Baseline!B$74 + Baseline!B$55*Baseline!B$68/Baseline!B$75 + Baseline!B$56*Baseline!B$60/Baseline!B$76)</f>
        <v>1.3929051977324354E-8</v>
      </c>
      <c r="L145" s="1">
        <f>Baseline!B$33 * (C145 * Baseline!B$57*Baseline!B$61/Baseline!B$73 + Baseline!B$67*Baseline!B$62/Baseline!B$74 + Baseline!B$55*Baseline!B$63/Baseline!B$75 + Baseline!B$56*Baseline!B$69/Baseline!B$76)</f>
        <v>1.4629404316986064E-8</v>
      </c>
      <c r="M145" s="40">
        <f>Baseline!B$33 * (C145 * Baseline!B$58*Baseline!B$66/Baseline!B$73 + Baseline!B$59*Baseline!B$52/Baseline!B$74 + Baseline!B$68*Baseline!B$53/Baseline!B$75 + Baseline!B$60*Baseline!B$54/Baseline!B$76)</f>
        <v>1.0682916728517654E-7</v>
      </c>
      <c r="N145" s="1">
        <f>Baseline!B$33 * (C145 * Baseline!B$58*Baseline!B$57/Baseline!B$73 + Baseline!B$59*Baseline!B$67/Baseline!B$74 + Baseline!B$68*Baseline!B$55/Baseline!B$75 + Baseline!B$60*Baseline!B$56/Baseline!B$76)</f>
        <v>1.3929051977324354E-8</v>
      </c>
      <c r="O145" s="1">
        <f>Baseline!B$33 * (C145 * Baseline!B$58*Baseline!B$58/Baseline!B$73 + Baseline!B$59*Baseline!B$59/Baseline!B$74 + Baseline!B$68*Baseline!B$68/Baseline!B$75 + Baseline!B$60*Baseline!B$60/Baseline!B$76)</f>
        <v>1.32501640453875E-6</v>
      </c>
      <c r="P145" s="40">
        <f>Baseline!B$33 * (C145 * Baseline!B$58*Baseline!B$61/Baseline!B$73 + Baseline!B$59*Baseline!B$62/Baseline!B$74 + Baseline!B$68*Baseline!B$63/Baseline!B$75 + Baseline!B$60*Baseline!B$69/Baseline!B$76)</f>
        <v>1.64893494079263E-9</v>
      </c>
      <c r="Q145" s="40">
        <f>Baseline!B$33 * (C145 * Baseline!B$61*Baseline!B$66/Baseline!B$73 + Baseline!B$62*Baseline!B$52/Baseline!B$74 + Baseline!B$63*Baseline!B$53/Baseline!B$75 + Baseline!B$69*Baseline!B$54/Baseline!B$76)</f>
        <v>1.5723517266715314E-9</v>
      </c>
      <c r="R145" s="40">
        <f>Baseline!B$33 * (C145 * Baseline!B$61*Baseline!B$57/Baseline!B$73 + Baseline!B$62*Baseline!B$67/Baseline!B$74 + Baseline!B$63*Baseline!B$55/Baseline!B$75 + Baseline!B$69*Baseline!B$56/Baseline!B$76)</f>
        <v>1.4629404316986064E-8</v>
      </c>
      <c r="S145" s="40">
        <f>Baseline!B$33 * (C145 * Baseline!B$61*Baseline!B$58/Baseline!B$73 + Baseline!B$62*Baseline!B$59/Baseline!B$74 + Baseline!B$63*Baseline!B$68/Baseline!B$75 + Baseline!B$69*Baseline!B$60/Baseline!B$76)</f>
        <v>1.64893494079263E-9</v>
      </c>
      <c r="T145" s="40">
        <f>Baseline!B$33 * (C145 * Baseline!B$61*Baseline!B$61/Baseline!B$73 + Baseline!B$62*Baseline!B$62/Baseline!B$74 + Baseline!B$63*Baseline!B$63/Baseline!B$75 + Baseline!B$69*Baseline!B$69/Baseline!B$76)</f>
        <v>9.8551799457841445E-8</v>
      </c>
      <c r="U145" s="40"/>
      <c r="V145" s="40">
        <f>E145 * ( Baseline!B$87 * Baseline!B$7 )</f>
        <v>0.16378653596093351</v>
      </c>
      <c r="W145" s="40">
        <f>F145 * ( Baseline!D$87 * Baseline!B$11 )</f>
        <v>7.1416307661360833E-4</v>
      </c>
      <c r="X145" s="40">
        <f>G145 * ( Baseline!F$87 * Baseline!B$16 )</f>
        <v>3.7106865463957983E-3</v>
      </c>
      <c r="Y145" s="40">
        <f>H145 * ( Baseline!H$87 * Baseline!B$18 )</f>
        <v>5.529543828733316E-4</v>
      </c>
      <c r="Z145" s="48">
        <f t="shared" si="0"/>
        <v>0.16876433996681628</v>
      </c>
      <c r="AA145" s="40">
        <f>I145 * ( Baseline!B$87 * Baseline!B$7 )</f>
        <v>4.0182474306830806E-4</v>
      </c>
      <c r="AB145" s="1">
        <f>J145 * ( Baseline!D$87 * Baseline!B$11 )</f>
        <v>3.3110911117556117E-2</v>
      </c>
      <c r="AC145" s="1">
        <f>K145 * ( Baseline!F$87 * Baseline!B$16 )</f>
        <v>4.8382241563608248E-4</v>
      </c>
      <c r="AD145" s="1">
        <f>L145 * ( Baseline!F$87 * Baseline!B$16 )</f>
        <v>5.0814899301716572E-4</v>
      </c>
      <c r="AE145" s="48">
        <f t="shared" si="1"/>
        <v>3.4504707269277679E-2</v>
      </c>
      <c r="AF145" s="48">
        <f>M145 * ( Baseline!B$87 * Baseline!B$7 )</f>
        <v>1.1087799272528473E-3</v>
      </c>
      <c r="AG145" s="48">
        <f>N145 * ( Baseline!D$87 * Baseline!B$11 )</f>
        <v>2.5694359012055288E-4</v>
      </c>
      <c r="AH145" s="48">
        <f>O145 * ( Baseline!F$87 * Baseline!B$16 )</f>
        <v>4.6024139951879123E-2</v>
      </c>
      <c r="AI145" s="48">
        <f>P145 * ( Baseline!H$87 * Baseline!B$18 )</f>
        <v>5.7988666728811175E-4</v>
      </c>
      <c r="AJ145" s="48">
        <f t="shared" si="2"/>
        <v>4.7969750136540631E-2</v>
      </c>
      <c r="AK145" s="48">
        <f>Q145 * ( Baseline!B$87 * Baseline!B$7 )</f>
        <v>1.6319438571123825E-5</v>
      </c>
      <c r="AL145" s="48">
        <f>R145 * ( Baseline!D$87 * Baseline!B$11 )</f>
        <v>2.6986270656831671E-4</v>
      </c>
      <c r="AM145" s="48">
        <f>S145 * ( Baseline!F$87 * Baseline!B$16 )</f>
        <v>5.7275375781480826E-5</v>
      </c>
      <c r="AN145" s="48">
        <f>T145 * ( Baseline!H$87 * Baseline!B$18 )</f>
        <v>3.4658052982601606E-2</v>
      </c>
      <c r="AO145" s="48">
        <f t="shared" si="3"/>
        <v>3.5001510503522529E-2</v>
      </c>
      <c r="AP145" s="48"/>
      <c r="AQ145" s="48">
        <f>V145 * ( (1-Baseline!B$88-Baseline!B$87) + (1-B145)*Baseline!B$88 )</f>
        <v>6.9420230182966197E-2</v>
      </c>
      <c r="AR145" s="48">
        <f>W145 * ( (1-Baseline!B$88-Baseline!B$87) + (1-B145)*Baseline!B$88 )</f>
        <v>3.0269499794853251E-4</v>
      </c>
      <c r="AS145" s="48">
        <f>X145 * ( (1-Baseline!B$88-Baseline!B$87) + (1-B145)*Baseline!B$88 )</f>
        <v>1.5727587904360732E-3</v>
      </c>
      <c r="AT145" s="48">
        <f>Y145 * ( (1-Baseline!B$88-Baseline!B$87) + (1-B145)*Baseline!B$88 )</f>
        <v>2.3436737528231632E-4</v>
      </c>
      <c r="AU145" s="48">
        <f t="shared" si="4"/>
        <v>7.1530051346633122E-2</v>
      </c>
      <c r="AV145" s="48">
        <f>AA145 * ( (1-Baseline!D$88-Baseline!D$87) + (1-B145)*Baseline!D$88 )</f>
        <v>2.8616002363616099E-4</v>
      </c>
      <c r="AW145" s="48">
        <f>AB145 * ( (1-Baseline!D$88-Baseline!D$87) + (1-B145)*Baseline!D$88 )</f>
        <v>2.3579979260769365E-2</v>
      </c>
      <c r="AX145" s="48">
        <f>AC145 * ( (1-Baseline!D$88-Baseline!D$87) + (1-B145)*Baseline!D$88 )</f>
        <v>3.4455477489247094E-4</v>
      </c>
      <c r="AY145" s="48">
        <f>AD145 * ( (1-Baseline!D$88-Baseline!D$87) + (1-B145)*Baseline!D$88 )</f>
        <v>3.6187897923390018E-4</v>
      </c>
      <c r="AZ145" s="48">
        <f t="shared" si="5"/>
        <v>2.4572573038531897E-2</v>
      </c>
      <c r="BA145" s="48">
        <f>AF145 * ( (1-Baseline!F$88-Baseline!F$87) + (1-Baseline!B$36)*Baseline!F$88 )</f>
        <v>7.9791351660882107E-4</v>
      </c>
      <c r="BB145" s="48">
        <f>AG145 * ( (1-Baseline!F$88-Baseline!F$87) + (1-Baseline!B$36)*Baseline!F$88 )</f>
        <v>1.8490482964563372E-4</v>
      </c>
      <c r="BC145" s="48">
        <f>AH145 * ( (1-Baseline!F$88-Baseline!F$87) + (1-Baseline!B$36)*Baseline!F$88 )</f>
        <v>3.3120443881850682E-2</v>
      </c>
      <c r="BD145" s="48">
        <f>AI145 * ( (1-Baseline!F$88-Baseline!F$87) + (1-Baseline!B$36)*Baseline!F$88 )</f>
        <v>4.1730500215387845E-4</v>
      </c>
      <c r="BE145" s="48">
        <f t="shared" si="6"/>
        <v>3.4520567230259015E-2</v>
      </c>
      <c r="BF145" s="48">
        <f>AK145 * ( (1-Baseline!H$88-Baseline!H$87) + (1-Baseline!B$36)*Baseline!H$88 )</f>
        <v>1.2930217568672828E-5</v>
      </c>
      <c r="BG145" s="48">
        <f>AL145 * ( (1-Baseline!H$88-Baseline!H$87) + (1-Baseline!B$36)*Baseline!H$88 )</f>
        <v>2.1381761966820866E-4</v>
      </c>
      <c r="BH145" s="48">
        <f>AM145 * ( (1-Baseline!H$88-Baseline!H$87) + (1-Baseline!B$36)*Baseline!H$88 )</f>
        <v>4.5380425739182883E-5</v>
      </c>
      <c r="BI145" s="48">
        <f>AN145 * ( (1-Baseline!H$88-Baseline!H$87) + (1-Baseline!B$36)*Baseline!H$88 )</f>
        <v>2.7460268539174902E-2</v>
      </c>
      <c r="BJ145" s="48">
        <f t="shared" si="7"/>
        <v>2.7732396802150967E-2</v>
      </c>
      <c r="BK145" s="48"/>
      <c r="BL145" s="48">
        <f t="shared" si="18"/>
        <v>0.97050440865136833</v>
      </c>
      <c r="BM145" s="48">
        <f t="shared" si="19"/>
        <v>4.2317178898932826E-3</v>
      </c>
      <c r="BN145" s="48">
        <f t="shared" si="20"/>
        <v>2.1987385173463905E-2</v>
      </c>
      <c r="BO145" s="48">
        <f t="shared" si="21"/>
        <v>3.2764882852743516E-3</v>
      </c>
      <c r="BP145" s="48">
        <f t="shared" si="8"/>
        <v>0.99999999999999989</v>
      </c>
      <c r="BQ145" s="48">
        <f t="shared" si="22"/>
        <v>1.1645505059133917E-2</v>
      </c>
      <c r="BR145" s="48">
        <f t="shared" si="23"/>
        <v>0.95960562305762354</v>
      </c>
      <c r="BS145" s="48">
        <f t="shared" si="24"/>
        <v>1.4021924946654121E-2</v>
      </c>
      <c r="BT145" s="48">
        <f t="shared" si="25"/>
        <v>1.4726946936588322E-2</v>
      </c>
      <c r="BU145" s="48">
        <f t="shared" si="9"/>
        <v>0.99999999999999978</v>
      </c>
      <c r="BV145" s="48">
        <f t="shared" si="26"/>
        <v>2.311414848100786E-2</v>
      </c>
      <c r="BW145" s="48">
        <f t="shared" si="27"/>
        <v>5.3563670727738034E-3</v>
      </c>
      <c r="BX145" s="48">
        <f t="shared" si="28"/>
        <v>0.95944089391494547</v>
      </c>
      <c r="BY145" s="48">
        <f t="shared" si="29"/>
        <v>1.2088590531272895E-2</v>
      </c>
      <c r="BZ145" s="48">
        <f t="shared" si="10"/>
        <v>1</v>
      </c>
      <c r="CA145" s="48">
        <f t="shared" si="30"/>
        <v>4.6624955141525814E-4</v>
      </c>
      <c r="CB145" s="48">
        <f t="shared" si="31"/>
        <v>7.7100303011539435E-3</v>
      </c>
      <c r="CC145" s="48">
        <f t="shared" si="32"/>
        <v>1.6363686868804325E-3</v>
      </c>
      <c r="CD145" s="48">
        <f t="shared" si="33"/>
        <v>0.99018735146055037</v>
      </c>
      <c r="CE145" s="48">
        <f t="shared" si="11"/>
        <v>1</v>
      </c>
      <c r="CF145" s="48"/>
      <c r="CG145" s="48">
        <f t="shared" si="34"/>
        <v>0.97050440865136833</v>
      </c>
      <c r="CH145" s="48">
        <f t="shared" si="35"/>
        <v>4.2317178898932826E-3</v>
      </c>
      <c r="CI145" s="48">
        <f t="shared" si="36"/>
        <v>2.1987385173463905E-2</v>
      </c>
      <c r="CJ145" s="48">
        <f t="shared" si="37"/>
        <v>3.2764882852743516E-3</v>
      </c>
      <c r="CK145" s="48">
        <f t="shared" si="12"/>
        <v>0.99999999999999989</v>
      </c>
      <c r="CL145" s="48">
        <f t="shared" si="38"/>
        <v>1.1645505059133917E-2</v>
      </c>
      <c r="CM145" s="48">
        <f t="shared" si="39"/>
        <v>0.95960562305762354</v>
      </c>
      <c r="CN145" s="48">
        <f t="shared" si="40"/>
        <v>1.4021924946654121E-2</v>
      </c>
      <c r="CO145" s="48">
        <f t="shared" si="41"/>
        <v>1.4726946936588322E-2</v>
      </c>
      <c r="CP145" s="48">
        <f t="shared" si="13"/>
        <v>0.99999999999999978</v>
      </c>
      <c r="CQ145" s="48">
        <f t="shared" si="42"/>
        <v>2.311414848100786E-2</v>
      </c>
      <c r="CR145" s="48">
        <f t="shared" si="43"/>
        <v>5.3563670727738034E-3</v>
      </c>
      <c r="CS145" s="48">
        <f t="shared" si="44"/>
        <v>0.95944089391494547</v>
      </c>
      <c r="CT145" s="48">
        <f t="shared" si="45"/>
        <v>1.2088590531272895E-2</v>
      </c>
      <c r="CU145" s="48">
        <f t="shared" si="14"/>
        <v>1</v>
      </c>
      <c r="CV145" s="48">
        <f t="shared" si="46"/>
        <v>4.6624955141525814E-4</v>
      </c>
      <c r="CW145" s="48">
        <f t="shared" si="47"/>
        <v>7.7100303011539435E-3</v>
      </c>
      <c r="CX145" s="48">
        <f t="shared" si="48"/>
        <v>1.6363686868804325E-3</v>
      </c>
      <c r="CY145" s="48">
        <f t="shared" si="49"/>
        <v>0.99018735146055037</v>
      </c>
      <c r="CZ145" s="48">
        <f t="shared" si="15"/>
        <v>1</v>
      </c>
      <c r="DA145" s="48"/>
      <c r="DB145" s="48">
        <f>(AQ145*Baseline!B$7 + AV145*Baseline!B$11 + BA145*Baseline!B$16 + BF145*Baseline!B$18)</f>
        <v>37547.744359802397</v>
      </c>
      <c r="DC145" s="48">
        <f>(AR145*Baseline!B$7 + AW145*Baseline!B$11 + BB145*Baseline!B$16 + BG145*Baseline!B$18)</f>
        <v>61125.695508620454</v>
      </c>
      <c r="DD145" s="48">
        <f>(AS145*Baseline!B$7 + AX145*Baseline!B$11 + BC145*Baseline!B$16 + BH145*Baseline!B$18)</f>
        <v>114539.49094763817</v>
      </c>
      <c r="DE145" s="48">
        <f>(AT145*Baseline!B$7 + AY145*Baseline!B$11 + BD145*Baseline!B$16 + BI145*Baseline!B$18)</f>
        <v>1259715.8922225565</v>
      </c>
      <c r="DF145" s="48">
        <f t="shared" si="16"/>
        <v>1472928.8230386176</v>
      </c>
      <c r="DG145" s="48"/>
      <c r="DH145" s="48">
        <f t="shared" si="50"/>
        <v>2.5491893275835474E-2</v>
      </c>
      <c r="DI145" s="48">
        <f t="shared" si="51"/>
        <v>4.1499422478894515E-2</v>
      </c>
      <c r="DJ145" s="48">
        <f t="shared" si="52"/>
        <v>7.7763086142442303E-2</v>
      </c>
      <c r="DK145" s="48">
        <f t="shared" si="53"/>
        <v>0.85524559810282763</v>
      </c>
      <c r="DL145" s="48">
        <f t="shared" si="17"/>
        <v>1</v>
      </c>
      <c r="DM145" s="48"/>
      <c r="DN145" s="48">
        <f>DH145 / (Baseline!B$7/Baseline!B$17)</f>
        <v>2.7210919388664681</v>
      </c>
      <c r="DO145" s="48">
        <f>DI145 / (Baseline!B$11/Baseline!B$17)</f>
        <v>1.0018159213565885</v>
      </c>
      <c r="DP145" s="48">
        <f>DJ145 / (Baseline!B$16/Baseline!B$17)</f>
        <v>1.2016746861886871</v>
      </c>
      <c r="DQ145" s="48">
        <f>DK145 / (Baseline!B$18/Baseline!B$17)</f>
        <v>0.96693065158127622</v>
      </c>
      <c r="DR145" s="71"/>
      <c r="DS145" s="48">
        <f>(AU145*Baseline!B$34)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2.3259038951994968E-2</v>
      </c>
      <c r="DT145" s="48">
        <f>(AZ145*Baseline!B$34) + (Baseline!D$88*(1-Baseline!D$89)*Baseline!B$35) + (Baseline!D$88*Baseline!D$89*((1-Baseline!D$90)*Baseline!B$40 + Baseline!D$90*Baseline!B$41))</f>
        <v>1.0099453955779786E-2</v>
      </c>
      <c r="DU145" s="48">
        <f>(BE145*Baseline!B$34) + (Baseline!F$88*(1-Baseline!F$89)*Baseline!B$35) + (Baseline!F$88*Baseline!F$89*((1-Baseline!F$90)*Baseline!B$40 + Baseline!F$90*Baseline!B$41))</f>
        <v>1.2908725084538854E-2</v>
      </c>
      <c r="DV145" s="48">
        <f>(BJ145*Baseline!B$34) + (Baseline!H$88*(1-Baseline!H$89)*Baseline!B$35) + (Baseline!H$88*Baseline!H$89*((1-Baseline!H$90)*Baseline!B$40 + Baseline!H$90*Baseline!B$41))</f>
        <v>9.3048595203226447E-3</v>
      </c>
      <c r="DW145" s="48">
        <f>( DS145*Baseline!B$7 + DT145*Baseline!B$11 + DU145*Baseline!B$16 + DV145*Baseline!B$18 ) / Baseline!B$17</f>
        <v>9.701715611388299E-3</v>
      </c>
    </row>
    <row r="146" spans="1:127">
      <c r="A146" s="7" t="s">
        <v>376</v>
      </c>
      <c r="B146" s="1">
        <f>MIN( MAX( NORMINV( MCrands!B146, (B$5+B$4)/2, (B$5-B$4)/3.29 ), 0 ), 1 )</f>
        <v>0.58304595933390768</v>
      </c>
      <c r="C146" s="1">
        <f>MAX( NORMINV( MCrands!C146, (C$5+C$4)/2, (C$5-C$4)/3.29 ), 0 )</f>
        <v>2.1722076304301003</v>
      </c>
      <c r="D146" s="40"/>
      <c r="E146" s="40">
        <f>Baseline!B$33 * (C146 * Baseline!B$66*Baseline!B$66/Baseline!B$73 + Baseline!B$52*Baseline!B$52/Baseline!B$74 + Baseline!B$53*Baseline!B$53/Baseline!B$75 + Baseline!B$54*Baseline!B$54/Baseline!B$76)</f>
        <v>1.8185631308648607E-5</v>
      </c>
      <c r="F146" s="40">
        <f>Baseline!B$33 * (C146 * Baseline!B$66*Baseline!B$57/Baseline!B$73 + Baseline!B$52*Baseline!B$67/Baseline!B$74 + Baseline!B$53*Baseline!B$55/Baseline!B$75 + Baseline!B$54*Baseline!B$56/Baseline!B$76)</f>
        <v>3.9036809148385564E-8</v>
      </c>
      <c r="G146" s="1">
        <f>Baseline!B$33 * (C146 * Baseline!B$66*Baseline!B$58/Baseline!B$73 + Baseline!B$52*Baseline!B$59/Baseline!B$74 + Baseline!B$53*Baseline!B$68/Baseline!B$75 + Baseline!B$54*Baseline!B$60/Baseline!B$76)</f>
        <v>1.0761986503176565E-7</v>
      </c>
      <c r="H146" s="40">
        <f>Baseline!B$33 * (C146 * Baseline!B$66*Baseline!B$61/Baseline!B$73 + Baseline!B$52*Baseline!B$62/Baseline!B$74 + Baseline!B$53*Baseline!B$63/Baseline!B$75 + Baseline!B$54*Baseline!B$69/Baseline!B$76)</f>
        <v>1.6514215013304416E-9</v>
      </c>
      <c r="I146" s="40">
        <f>Baseline!B$33 * (C146 * Baseline!B$57*Baseline!B$66/Baseline!B$73 + Baseline!B$67*Baseline!B$52/Baseline!B$74 + Baseline!B$55*Baseline!B$53/Baseline!B$75 + Baseline!B$56*Baseline!B$54/Baseline!B$76)</f>
        <v>3.9036809148385564E-8</v>
      </c>
      <c r="J146" s="1">
        <f>Baseline!B$33 * (C146 * Baseline!B$57*Baseline!B$57/Baseline!B$73 + Baseline!B$67*Baseline!B$67/Baseline!B$74 + Baseline!B$55*Baseline!B$55/Baseline!B$75 + Baseline!B$56*Baseline!B$56/Baseline!B$76)</f>
        <v>1.7949605701737039E-6</v>
      </c>
      <c r="K146" s="40">
        <f>Baseline!B$33 * (C146 * Baseline!B$57*Baseline!B$58/Baseline!B$73 + Baseline!B$67*Baseline!B$59/Baseline!B$74 + Baseline!B$55*Baseline!B$68/Baseline!B$75 + Baseline!B$56*Baseline!B$60/Baseline!B$76)</f>
        <v>1.3929157720921356E-8</v>
      </c>
      <c r="L146" s="1">
        <f>Baseline!B$33 * (C146 * Baseline!B$57*Baseline!B$61/Baseline!B$73 + Baseline!B$67*Baseline!B$62/Baseline!B$74 + Baseline!B$55*Baseline!B$63/Baseline!B$75 + Baseline!B$56*Baseline!B$69/Baseline!B$76)</f>
        <v>1.4629414891345767E-8</v>
      </c>
      <c r="M146" s="40">
        <f>Baseline!B$33 * (C146 * Baseline!B$58*Baseline!B$66/Baseline!B$73 + Baseline!B$59*Baseline!B$52/Baseline!B$74 + Baseline!B$68*Baseline!B$53/Baseline!B$75 + Baseline!B$60*Baseline!B$54/Baseline!B$76)</f>
        <v>1.0761986503176565E-7</v>
      </c>
      <c r="N146" s="1">
        <f>Baseline!B$33 * (C146 * Baseline!B$58*Baseline!B$57/Baseline!B$73 + Baseline!B$59*Baseline!B$67/Baseline!B$74 + Baseline!B$68*Baseline!B$55/Baseline!B$75 + Baseline!B$60*Baseline!B$56/Baseline!B$76)</f>
        <v>1.3929157720921356E-8</v>
      </c>
      <c r="O146" s="1">
        <f>Baseline!B$33 * (C146 * Baseline!B$58*Baseline!B$58/Baseline!B$73 + Baseline!B$59*Baseline!B$59/Baseline!B$74 + Baseline!B$68*Baseline!B$68/Baseline!B$75 + Baseline!B$60*Baseline!B$60/Baseline!B$76)</f>
        <v>1.3250166644917591E-6</v>
      </c>
      <c r="P146" s="40">
        <f>Baseline!B$33 * (C146 * Baseline!B$58*Baseline!B$61/Baseline!B$73 + Baseline!B$59*Baseline!B$62/Baseline!B$74 + Baseline!B$68*Baseline!B$63/Baseline!B$75 + Baseline!B$60*Baseline!B$69/Baseline!B$76)</f>
        <v>1.6489609360935601E-9</v>
      </c>
      <c r="Q146" s="40">
        <f>Baseline!B$33 * (C146 * Baseline!B$61*Baseline!B$66/Baseline!B$73 + Baseline!B$62*Baseline!B$52/Baseline!B$74 + Baseline!B$63*Baseline!B$53/Baseline!B$75 + Baseline!B$69*Baseline!B$54/Baseline!B$76)</f>
        <v>1.6514215013304416E-9</v>
      </c>
      <c r="R146" s="40">
        <f>Baseline!B$33 * (C146 * Baseline!B$61*Baseline!B$57/Baseline!B$73 + Baseline!B$62*Baseline!B$67/Baseline!B$74 + Baseline!B$63*Baseline!B$55/Baseline!B$75 + Baseline!B$69*Baseline!B$56/Baseline!B$76)</f>
        <v>1.4629414891345767E-8</v>
      </c>
      <c r="S146" s="40">
        <f>Baseline!B$33 * (C146 * Baseline!B$61*Baseline!B$58/Baseline!B$73 + Baseline!B$62*Baseline!B$59/Baseline!B$74 + Baseline!B$63*Baseline!B$68/Baseline!B$75 + Baseline!B$69*Baseline!B$60/Baseline!B$76)</f>
        <v>1.6489609360935601E-9</v>
      </c>
      <c r="T146" s="40">
        <f>Baseline!B$33 * (C146 * Baseline!B$61*Baseline!B$61/Baseline!B$73 + Baseline!B$62*Baseline!B$62/Baseline!B$74 + Baseline!B$63*Baseline!B$63/Baseline!B$75 + Baseline!B$69*Baseline!B$69/Baseline!B$76)</f>
        <v>9.8551802057371544E-8</v>
      </c>
      <c r="U146" s="40"/>
      <c r="V146" s="40">
        <f>E146 * ( Baseline!B$87 * Baseline!B$7 )</f>
        <v>0.1887486673524639</v>
      </c>
      <c r="W146" s="40">
        <f>F146 * ( Baseline!D$87 * Baseline!B$11 )</f>
        <v>7.2009623524742932E-4</v>
      </c>
      <c r="X146" s="40">
        <f>G146 * ( Baseline!F$87 * Baseline!B$16 )</f>
        <v>3.7381512506998332E-3</v>
      </c>
      <c r="Y146" s="40">
        <f>H146 * ( Baseline!H$87 * Baseline!B$18 )</f>
        <v>5.8076112465305096E-4</v>
      </c>
      <c r="Z146" s="48">
        <f t="shared" si="0"/>
        <v>0.19378767596306423</v>
      </c>
      <c r="AA146" s="40">
        <f>I146 * ( Baseline!B$87 * Baseline!B$7 )</f>
        <v>4.0516304215109376E-4</v>
      </c>
      <c r="AB146" s="1">
        <f>J146 * ( Baseline!D$87 * Baseline!B$11 )</f>
        <v>3.3110911911024339E-2</v>
      </c>
      <c r="AC146" s="1">
        <f>K146 * ( Baseline!F$87 * Baseline!B$16 )</f>
        <v>4.8382608861559487E-4</v>
      </c>
      <c r="AD146" s="1">
        <f>L146 * ( Baseline!F$87 * Baseline!B$16 )</f>
        <v>5.0814936031511699E-4</v>
      </c>
      <c r="AE146" s="48">
        <f t="shared" si="1"/>
        <v>3.4508050402106145E-2</v>
      </c>
      <c r="AF146" s="48">
        <f>M146 * ( Baseline!B$87 * Baseline!B$7 )</f>
        <v>1.1169865791646957E-3</v>
      </c>
      <c r="AG146" s="48">
        <f>N146 * ( Baseline!D$87 * Baseline!B$11 )</f>
        <v>2.5694554072993317E-4</v>
      </c>
      <c r="AH146" s="48">
        <f>O146 * ( Baseline!F$87 * Baseline!B$16 )</f>
        <v>4.602414898128708E-2</v>
      </c>
      <c r="AI146" s="48">
        <f>P146 * ( Baseline!H$87 * Baseline!B$18 )</f>
        <v>5.7989580914571243E-4</v>
      </c>
      <c r="AJ146" s="48">
        <f t="shared" si="2"/>
        <v>4.7977976910327423E-2</v>
      </c>
      <c r="AK146" s="48">
        <f>Q146 * ( Baseline!B$87 * Baseline!B$7 )</f>
        <v>1.7140103762308653E-5</v>
      </c>
      <c r="AL146" s="48">
        <f>R146 * ( Baseline!D$87 * Baseline!B$11 )</f>
        <v>2.6986290162925482E-4</v>
      </c>
      <c r="AM146" s="48">
        <f>S146 * ( Baseline!F$87 * Baseline!B$16 )</f>
        <v>5.7276278722277631E-5</v>
      </c>
      <c r="AN146" s="48">
        <f>T146 * ( Baseline!H$87 * Baseline!B$18 )</f>
        <v>3.4658053896787368E-2</v>
      </c>
      <c r="AO146" s="48">
        <f t="shared" si="3"/>
        <v>3.5002333180901207E-2</v>
      </c>
      <c r="AP146" s="48"/>
      <c r="AQ146" s="48">
        <f>V146 * ( (1-Baseline!B$88-Baseline!B$87) + (1-B146)*Baseline!B$88 )</f>
        <v>8.6765704302853769E-2</v>
      </c>
      <c r="AR146" s="48">
        <f>W146 * ( (1-Baseline!B$88-Baseline!B$87) + (1-B146)*Baseline!B$88 )</f>
        <v>3.3102038755274463E-4</v>
      </c>
      <c r="AS146" s="48">
        <f>X146 * ( (1-Baseline!B$88-Baseline!B$87) + (1-B146)*Baseline!B$88 )</f>
        <v>1.7183873698662741E-3</v>
      </c>
      <c r="AT146" s="48">
        <f>Y146 * ( (1-Baseline!B$88-Baseline!B$87) + (1-B146)*Baseline!B$88 )</f>
        <v>2.6696955649568795E-4</v>
      </c>
      <c r="AU146" s="48">
        <f t="shared" si="4"/>
        <v>8.9082081616768477E-2</v>
      </c>
      <c r="AV146" s="48">
        <f>AA146 * ( (1-Baseline!D$88-Baseline!D$87) + (1-B146)*Baseline!D$88 )</f>
        <v>2.9584754550798916E-4</v>
      </c>
      <c r="AW146" s="48">
        <f>AB146 * ( (1-Baseline!D$88-Baseline!D$87) + (1-B146)*Baseline!D$88 )</f>
        <v>2.4177382928116976E-2</v>
      </c>
      <c r="AX146" s="48">
        <f>AC146 * ( (1-Baseline!D$88-Baseline!D$87) + (1-B146)*Baseline!D$88 )</f>
        <v>3.5328681512929096E-4</v>
      </c>
      <c r="AY146" s="48">
        <f>AD146 * ( (1-Baseline!D$88-Baseline!D$87) + (1-B146)*Baseline!D$88 )</f>
        <v>3.7104751756854266E-4</v>
      </c>
      <c r="AZ146" s="48">
        <f t="shared" si="5"/>
        <v>2.5197564806322799E-2</v>
      </c>
      <c r="BA146" s="48">
        <f>AF146 * ( (1-Baseline!F$88-Baseline!F$87) + (1-Baseline!B$36)*Baseline!F$88 )</f>
        <v>8.0381928593744841E-4</v>
      </c>
      <c r="BB146" s="48">
        <f>AG146 * ( (1-Baseline!F$88-Baseline!F$87) + (1-Baseline!B$36)*Baseline!F$88 )</f>
        <v>1.8490623336656328E-4</v>
      </c>
      <c r="BC146" s="48">
        <f>AH146 * ( (1-Baseline!F$88-Baseline!F$87) + (1-Baseline!B$36)*Baseline!F$88 )</f>
        <v>3.3120450379701585E-2</v>
      </c>
      <c r="BD146" s="48">
        <f>AI146 * ( (1-Baseline!F$88-Baseline!F$87) + (1-Baseline!B$36)*Baseline!F$88 )</f>
        <v>4.1731158092714733E-4</v>
      </c>
      <c r="BE146" s="48">
        <f t="shared" si="6"/>
        <v>3.4526487479932748E-2</v>
      </c>
      <c r="BF146" s="48">
        <f>AK146 * ( (1-Baseline!H$88-Baseline!H$87) + (1-Baseline!B$36)*Baseline!H$88 )</f>
        <v>1.3580447012952391E-5</v>
      </c>
      <c r="BG146" s="48">
        <f>AL146 * ( (1-Baseline!H$88-Baseline!H$87) + (1-Baseline!B$36)*Baseline!H$88 )</f>
        <v>2.1381777421889116E-4</v>
      </c>
      <c r="BH146" s="48">
        <f>AM146 * ( (1-Baseline!H$88-Baseline!H$87) + (1-Baseline!B$36)*Baseline!H$88 )</f>
        <v>4.5381141157235008E-5</v>
      </c>
      <c r="BI146" s="48">
        <f>AN146 * ( (1-Baseline!H$88-Baseline!H$87) + (1-Baseline!B$36)*Baseline!H$88 )</f>
        <v>2.7460269263502566E-2</v>
      </c>
      <c r="BJ146" s="48">
        <f t="shared" si="7"/>
        <v>2.7733048625891644E-2</v>
      </c>
      <c r="BK146" s="48"/>
      <c r="BL146" s="48">
        <f t="shared" si="18"/>
        <v>0.97399727002474212</v>
      </c>
      <c r="BM146" s="48">
        <f t="shared" si="19"/>
        <v>3.7159031484782297E-3</v>
      </c>
      <c r="BN146" s="48">
        <f t="shared" si="20"/>
        <v>1.928993282014653E-2</v>
      </c>
      <c r="BO146" s="48">
        <f t="shared" si="21"/>
        <v>2.9968940066330304E-3</v>
      </c>
      <c r="BP146" s="48">
        <f t="shared" si="8"/>
        <v>1</v>
      </c>
      <c r="BQ146" s="48">
        <f t="shared" si="22"/>
        <v>1.1741116563524124E-2</v>
      </c>
      <c r="BR146" s="48">
        <f t="shared" si="23"/>
        <v>0.95951267965585985</v>
      </c>
      <c r="BS146" s="48">
        <f t="shared" si="24"/>
        <v>1.4020672943785468E-2</v>
      </c>
      <c r="BT146" s="48">
        <f t="shared" si="25"/>
        <v>1.4725530836830553E-2</v>
      </c>
      <c r="BU146" s="48">
        <f t="shared" si="9"/>
        <v>1</v>
      </c>
      <c r="BV146" s="48">
        <f t="shared" si="26"/>
        <v>2.3281235497953242E-2</v>
      </c>
      <c r="BW146" s="48">
        <f t="shared" si="27"/>
        <v>5.3554892739677978E-3</v>
      </c>
      <c r="BX146" s="48">
        <f t="shared" si="28"/>
        <v>0.95927656698213604</v>
      </c>
      <c r="BY146" s="48">
        <f t="shared" si="29"/>
        <v>1.2086708245942898E-2</v>
      </c>
      <c r="BZ146" s="48">
        <f t="shared" si="10"/>
        <v>1</v>
      </c>
      <c r="CA146" s="48">
        <f t="shared" si="30"/>
        <v>4.8968460684389566E-4</v>
      </c>
      <c r="CB146" s="48">
        <f t="shared" si="31"/>
        <v>7.7098546612459464E-3</v>
      </c>
      <c r="CC146" s="48">
        <f t="shared" si="32"/>
        <v>1.6363560230759147E-3</v>
      </c>
      <c r="CD146" s="48">
        <f t="shared" si="33"/>
        <v>0.99016410470883431</v>
      </c>
      <c r="CE146" s="48">
        <f t="shared" si="11"/>
        <v>1</v>
      </c>
      <c r="CF146" s="48"/>
      <c r="CG146" s="48">
        <f t="shared" si="34"/>
        <v>0.97399727002474212</v>
      </c>
      <c r="CH146" s="48">
        <f t="shared" si="35"/>
        <v>3.7159031484782297E-3</v>
      </c>
      <c r="CI146" s="48">
        <f t="shared" si="36"/>
        <v>1.928993282014653E-2</v>
      </c>
      <c r="CJ146" s="48">
        <f t="shared" si="37"/>
        <v>2.9968940066330304E-3</v>
      </c>
      <c r="CK146" s="48">
        <f t="shared" si="12"/>
        <v>1</v>
      </c>
      <c r="CL146" s="48">
        <f t="shared" si="38"/>
        <v>1.1741116563524124E-2</v>
      </c>
      <c r="CM146" s="48">
        <f t="shared" si="39"/>
        <v>0.95951267965585985</v>
      </c>
      <c r="CN146" s="48">
        <f t="shared" si="40"/>
        <v>1.4020672943785468E-2</v>
      </c>
      <c r="CO146" s="48">
        <f t="shared" si="41"/>
        <v>1.4725530836830553E-2</v>
      </c>
      <c r="CP146" s="48">
        <f t="shared" si="13"/>
        <v>1</v>
      </c>
      <c r="CQ146" s="48">
        <f t="shared" si="42"/>
        <v>2.3281235497953242E-2</v>
      </c>
      <c r="CR146" s="48">
        <f t="shared" si="43"/>
        <v>5.3554892739677978E-3</v>
      </c>
      <c r="CS146" s="48">
        <f t="shared" si="44"/>
        <v>0.95927656698213604</v>
      </c>
      <c r="CT146" s="48">
        <f t="shared" si="45"/>
        <v>1.2086708245942898E-2</v>
      </c>
      <c r="CU146" s="48">
        <f t="shared" si="14"/>
        <v>1</v>
      </c>
      <c r="CV146" s="48">
        <f t="shared" si="46"/>
        <v>4.8968460684389566E-4</v>
      </c>
      <c r="CW146" s="48">
        <f t="shared" si="47"/>
        <v>7.7098546612459464E-3</v>
      </c>
      <c r="CX146" s="48">
        <f t="shared" si="48"/>
        <v>1.6363560230759147E-3</v>
      </c>
      <c r="CY146" s="48">
        <f t="shared" si="49"/>
        <v>0.99016410470883431</v>
      </c>
      <c r="CZ146" s="48">
        <f t="shared" si="15"/>
        <v>1</v>
      </c>
      <c r="DA146" s="48"/>
      <c r="DB146" s="48">
        <f>(AQ146*Baseline!B$7 + AV146*Baseline!B$11 + BA146*Baseline!B$16 + BF146*Baseline!B$18)</f>
        <v>46030.634707916048</v>
      </c>
      <c r="DC146" s="48">
        <f>(AR146*Baseline!B$7 + AW146*Baseline!B$11 + BB146*Baseline!B$16 + BG146*Baseline!B$18)</f>
        <v>62420.609526737171</v>
      </c>
      <c r="DD146" s="48">
        <f>(AS146*Baseline!B$7 + AX146*Baseline!B$11 + BC146*Baseline!B$16 + BH146*Baseline!B$18)</f>
        <v>114628.90166909136</v>
      </c>
      <c r="DE146" s="48">
        <f>(AT146*Baseline!B$7 + AY146*Baseline!B$11 + BD146*Baseline!B$16 + BI146*Baseline!B$18)</f>
        <v>1259751.4219136997</v>
      </c>
      <c r="DF146" s="48">
        <f t="shared" si="16"/>
        <v>1482831.5678174442</v>
      </c>
      <c r="DG146" s="48"/>
      <c r="DH146" s="48">
        <f t="shared" si="50"/>
        <v>3.10423892415966E-2</v>
      </c>
      <c r="DI146" s="48">
        <f t="shared" si="51"/>
        <v>4.2095549407956734E-2</v>
      </c>
      <c r="DJ146" s="48">
        <f t="shared" si="52"/>
        <v>7.7304060796204777E-2</v>
      </c>
      <c r="DK146" s="48">
        <f t="shared" si="53"/>
        <v>0.84955800055424191</v>
      </c>
      <c r="DL146" s="48">
        <f t="shared" si="17"/>
        <v>1</v>
      </c>
      <c r="DM146" s="48"/>
      <c r="DN146" s="48">
        <f>DH146 / (Baseline!B$7/Baseline!B$17)</f>
        <v>3.3135708758256319</v>
      </c>
      <c r="DO146" s="48">
        <f>DI146 / (Baseline!B$11/Baseline!B$17)</f>
        <v>1.0162067107461918</v>
      </c>
      <c r="DP146" s="48">
        <f>DJ146 / (Baseline!B$16/Baseline!B$17)</f>
        <v>1.1945813573837805</v>
      </c>
      <c r="DQ146" s="48">
        <f>DK146 / (Baseline!B$18/Baseline!B$17)</f>
        <v>0.96050032043922118</v>
      </c>
      <c r="DR146" s="71"/>
      <c r="DS146" s="48">
        <f>(AU146*Baseline!B$34)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2.5891843492515273E-2</v>
      </c>
      <c r="DT146" s="48">
        <f>(AZ146*Baseline!B$34) + (Baseline!D$88*(1-Baseline!D$89)*Baseline!B$35) + (Baseline!D$88*Baseline!D$89*((1-Baseline!D$90)*Baseline!B$40 + Baseline!D$90*Baseline!B$41))</f>
        <v>1.0193202720948423E-2</v>
      </c>
      <c r="DU146" s="48">
        <f>(BE146*Baseline!B$34) + (Baseline!F$88*(1-Baseline!F$89)*Baseline!B$35) + (Baseline!F$88*Baseline!F$89*((1-Baseline!F$90)*Baseline!B$40 + Baseline!F$90*Baseline!B$41))</f>
        <v>1.2909613121989915E-2</v>
      </c>
      <c r="DV146" s="48">
        <f>(BJ146*Baseline!B$34) + (Baseline!H$88*(1-Baseline!H$89)*Baseline!B$35) + (Baseline!H$88*Baseline!H$89*((1-Baseline!H$90)*Baseline!B$40 + Baseline!H$90*Baseline!B$41))</f>
        <v>9.3049572938837463E-3</v>
      </c>
      <c r="DW146" s="48">
        <f>( DS146*Baseline!B$7 + DT146*Baseline!B$11 + DU146*Baseline!B$16 + DV146*Baseline!B$18 ) / Baseline!B$17</f>
        <v>9.7304078201807878E-3</v>
      </c>
    </row>
    <row r="147" spans="1:127">
      <c r="A147" s="7" t="s">
        <v>377</v>
      </c>
      <c r="B147" s="1">
        <f>MIN( MAX( NORMINV( MCrands!B147, (B$5+B$4)/2, (B$5-B$4)/3.29 ), 0 ), 1 )</f>
        <v>0.21883763247367466</v>
      </c>
      <c r="C147" s="1">
        <f>MAX( NORMINV( MCrands!C147, (C$5+C$4)/2, (C$5-C$4)/3.29 ), 0 )</f>
        <v>2.3195366771510595</v>
      </c>
      <c r="D147" s="40"/>
      <c r="E147" s="40">
        <f>Baseline!B$33 * (C147 * Baseline!B$66*Baseline!B$66/Baseline!B$73 + Baseline!B$52*Baseline!B$52/Baseline!B$74 + Baseline!B$53*Baseline!B$53/Baseline!B$75 + Baseline!B$54*Baseline!B$54/Baseline!B$76)</f>
        <v>1.9418487067254618E-5</v>
      </c>
      <c r="F147" s="40">
        <f>Baseline!B$33 * (C147 * Baseline!B$66*Baseline!B$57/Baseline!B$73 + Baseline!B$52*Baseline!B$67/Baseline!B$74 + Baseline!B$53*Baseline!B$55/Baseline!B$75 + Baseline!B$54*Baseline!B$56/Baseline!B$76)</f>
        <v>3.9201684542381687E-8</v>
      </c>
      <c r="G147" s="1">
        <f>Baseline!B$33 * (C147 * Baseline!B$66*Baseline!B$58/Baseline!B$73 + Baseline!B$52*Baseline!B$59/Baseline!B$74 + Baseline!B$53*Baseline!B$68/Baseline!B$75 + Baseline!B$54*Baseline!B$60/Baseline!B$76)</f>
        <v>1.0802518370867279E-7</v>
      </c>
      <c r="H147" s="40">
        <f>Baseline!B$33 * (C147 * Baseline!B$66*Baseline!B$61/Baseline!B$73 + Baseline!B$52*Baseline!B$62/Baseline!B$74 + Baseline!B$53*Baseline!B$63/Baseline!B$75 + Baseline!B$54*Baseline!B$69/Baseline!B$76)</f>
        <v>1.6919533690211548E-9</v>
      </c>
      <c r="I147" s="40">
        <f>Baseline!B$33 * (C147 * Baseline!B$57*Baseline!B$66/Baseline!B$73 + Baseline!B$67*Baseline!B$52/Baseline!B$74 + Baseline!B$55*Baseline!B$53/Baseline!B$75 + Baseline!B$56*Baseline!B$54/Baseline!B$76)</f>
        <v>3.9201684542381687E-8</v>
      </c>
      <c r="J147" s="1">
        <f>Baseline!B$33 * (C147 * Baseline!B$57*Baseline!B$57/Baseline!B$73 + Baseline!B$67*Baseline!B$67/Baseline!B$74 + Baseline!B$55*Baseline!B$55/Baseline!B$75 + Baseline!B$56*Baseline!B$56/Baseline!B$76)</f>
        <v>1.7949605922232384E-6</v>
      </c>
      <c r="K147" s="40">
        <f>Baseline!B$33 * (C147 * Baseline!B$57*Baseline!B$58/Baseline!B$73 + Baseline!B$67*Baseline!B$59/Baseline!B$74 + Baseline!B$55*Baseline!B$68/Baseline!B$75 + Baseline!B$56*Baseline!B$60/Baseline!B$76)</f>
        <v>1.3929211926026929E-8</v>
      </c>
      <c r="L147" s="1">
        <f>Baseline!B$33 * (C147 * Baseline!B$57*Baseline!B$61/Baseline!B$73 + Baseline!B$67*Baseline!B$62/Baseline!B$74 + Baseline!B$55*Baseline!B$63/Baseline!B$75 + Baseline!B$56*Baseline!B$69/Baseline!B$76)</f>
        <v>1.4629420311856322E-8</v>
      </c>
      <c r="M147" s="40">
        <f>Baseline!B$33 * (C147 * Baseline!B$58*Baseline!B$66/Baseline!B$73 + Baseline!B$59*Baseline!B$52/Baseline!B$74 + Baseline!B$68*Baseline!B$53/Baseline!B$75 + Baseline!B$60*Baseline!B$54/Baseline!B$76)</f>
        <v>1.0802518370867279E-7</v>
      </c>
      <c r="N147" s="1">
        <f>Baseline!B$33 * (C147 * Baseline!B$58*Baseline!B$57/Baseline!B$73 + Baseline!B$59*Baseline!B$67/Baseline!B$74 + Baseline!B$68*Baseline!B$55/Baseline!B$75 + Baseline!B$60*Baseline!B$56/Baseline!B$76)</f>
        <v>1.3929211926026929E-8</v>
      </c>
      <c r="O147" s="1">
        <f>Baseline!B$33 * (C147 * Baseline!B$58*Baseline!B$58/Baseline!B$73 + Baseline!B$59*Baseline!B$59/Baseline!B$74 + Baseline!B$68*Baseline!B$68/Baseline!B$75 + Baseline!B$60*Baseline!B$60/Baseline!B$76)</f>
        <v>1.3250167977459769E-6</v>
      </c>
      <c r="P147" s="40">
        <f>Baseline!B$33 * (C147 * Baseline!B$58*Baseline!B$61/Baseline!B$73 + Baseline!B$59*Baseline!B$62/Baseline!B$74 + Baseline!B$68*Baseline!B$63/Baseline!B$75 + Baseline!B$60*Baseline!B$69/Baseline!B$76)</f>
        <v>1.6489742615153462E-9</v>
      </c>
      <c r="Q147" s="40">
        <f>Baseline!B$33 * (C147 * Baseline!B$61*Baseline!B$66/Baseline!B$73 + Baseline!B$62*Baseline!B$52/Baseline!B$74 + Baseline!B$63*Baseline!B$53/Baseline!B$75 + Baseline!B$69*Baseline!B$54/Baseline!B$76)</f>
        <v>1.6919533690211548E-9</v>
      </c>
      <c r="R147" s="40">
        <f>Baseline!B$33 * (C147 * Baseline!B$61*Baseline!B$57/Baseline!B$73 + Baseline!B$62*Baseline!B$67/Baseline!B$74 + Baseline!B$63*Baseline!B$55/Baseline!B$75 + Baseline!B$69*Baseline!B$56/Baseline!B$76)</f>
        <v>1.4629420311856322E-8</v>
      </c>
      <c r="S147" s="40">
        <f>Baseline!B$33 * (C147 * Baseline!B$61*Baseline!B$58/Baseline!B$73 + Baseline!B$62*Baseline!B$59/Baseline!B$74 + Baseline!B$63*Baseline!B$68/Baseline!B$75 + Baseline!B$69*Baseline!B$60/Baseline!B$76)</f>
        <v>1.6489742615153462E-9</v>
      </c>
      <c r="T147" s="40">
        <f>Baseline!B$33 * (C147 * Baseline!B$61*Baseline!B$61/Baseline!B$73 + Baseline!B$62*Baseline!B$62/Baseline!B$74 + Baseline!B$63*Baseline!B$63/Baseline!B$75 + Baseline!B$69*Baseline!B$69/Baseline!B$76)</f>
        <v>9.8551803389913718E-8</v>
      </c>
      <c r="U147" s="40"/>
      <c r="V147" s="40">
        <f>E147 * ( Baseline!B$87 * Baseline!B$7 )</f>
        <v>0.20154447727103567</v>
      </c>
      <c r="W147" s="40">
        <f>F147 * ( Baseline!D$87 * Baseline!B$11 )</f>
        <v>7.2313762497911176E-4</v>
      </c>
      <c r="X147" s="40">
        <f>G147 * ( Baseline!F$87 * Baseline!B$16 )</f>
        <v>3.7522299016864817E-3</v>
      </c>
      <c r="Y147" s="40">
        <f>H147 * ( Baseline!H$87 * Baseline!B$18 )</f>
        <v>5.950151070829656E-4</v>
      </c>
      <c r="Z147" s="48">
        <f t="shared" si="0"/>
        <v>0.2066148599047842</v>
      </c>
      <c r="AA147" s="40">
        <f>I147 * ( Baseline!B$87 * Baseline!B$7 )</f>
        <v>4.0687428386537955E-4</v>
      </c>
      <c r="AB147" s="1">
        <f>J147 * ( Baseline!D$87 * Baseline!B$11 )</f>
        <v>3.3110912317763183E-2</v>
      </c>
      <c r="AC147" s="1">
        <f>K147 * ( Baseline!F$87 * Baseline!B$16 )</f>
        <v>4.8382797141746539E-4</v>
      </c>
      <c r="AD147" s="1">
        <f>L147 * ( Baseline!F$87 * Baseline!B$16 )</f>
        <v>5.0814954859530401E-4</v>
      </c>
      <c r="AE147" s="48">
        <f t="shared" si="1"/>
        <v>3.4509764121641334E-2</v>
      </c>
      <c r="AF147" s="48">
        <f>M147 * ( Baseline!B$87 * Baseline!B$7 )</f>
        <v>1.1211933817123149E-3</v>
      </c>
      <c r="AG147" s="48">
        <f>N147 * ( Baseline!D$87 * Baseline!B$11 )</f>
        <v>2.5694654062959982E-4</v>
      </c>
      <c r="AH147" s="48">
        <f>O147 * ( Baseline!F$87 * Baseline!B$16 )</f>
        <v>4.6024153609841682E-2</v>
      </c>
      <c r="AI147" s="48">
        <f>P147 * ( Baseline!H$87 * Baseline!B$18 )</f>
        <v>5.7990049534298955E-4</v>
      </c>
      <c r="AJ147" s="48">
        <f t="shared" si="2"/>
        <v>4.7982194027526584E-2</v>
      </c>
      <c r="AK147" s="48">
        <f>Q147 * ( Baseline!B$87 * Baseline!B$7 )</f>
        <v>1.7560784017070566E-5</v>
      </c>
      <c r="AL147" s="48">
        <f>R147 * ( Baseline!D$87 * Baseline!B$11 )</f>
        <v>2.6986300161922143E-4</v>
      </c>
      <c r="AM147" s="48">
        <f>S147 * ( Baseline!F$87 * Baseline!B$16 )</f>
        <v>5.7276741577737455E-5</v>
      </c>
      <c r="AN147" s="48">
        <f>T147 * ( Baseline!H$87 * Baseline!B$18 )</f>
        <v>3.4658054365407094E-2</v>
      </c>
      <c r="AO147" s="48">
        <f t="shared" si="3"/>
        <v>3.5002754892621127E-2</v>
      </c>
      <c r="AP147" s="48"/>
      <c r="AQ147" s="48">
        <f>V147 * ( (1-Baseline!B$88-Baseline!B$87) + (1-B147)*Baseline!B$88 )</f>
        <v>0.15797751600015286</v>
      </c>
      <c r="AR147" s="48">
        <f>W147 * ( (1-Baseline!B$88-Baseline!B$87) + (1-B147)*Baseline!B$88 )</f>
        <v>5.66820223839831E-4</v>
      </c>
      <c r="AS147" s="48">
        <f>X147 * ( (1-Baseline!B$88-Baseline!B$87) + (1-B147)*Baseline!B$88 )</f>
        <v>2.9411272755084121E-3</v>
      </c>
      <c r="AT147" s="48">
        <f>Y147 * ( (1-Baseline!B$88-Baseline!B$87) + (1-B147)*Baseline!B$88 )</f>
        <v>4.6639337317649557E-4</v>
      </c>
      <c r="AU147" s="48">
        <f t="shared" si="4"/>
        <v>0.1619518568726776</v>
      </c>
      <c r="AV147" s="48">
        <f>AA147 * ( (1-Baseline!D$88-Baseline!D$87) + (1-B147)*Baseline!D$88 )</f>
        <v>3.6348486058728949E-4</v>
      </c>
      <c r="AW147" s="48">
        <f>AB147 * ( (1-Baseline!D$88-Baseline!D$87) + (1-B147)*Baseline!D$88 )</f>
        <v>2.957993617439381E-2</v>
      </c>
      <c r="AX147" s="48">
        <f>AC147 * ( (1-Baseline!D$88-Baseline!D$87) + (1-B147)*Baseline!D$88 )</f>
        <v>4.3223214076880753E-4</v>
      </c>
      <c r="AY147" s="48">
        <f>AD147 * ( (1-Baseline!D$88-Baseline!D$87) + (1-B147)*Baseline!D$88 )</f>
        <v>4.5396004405569773E-4</v>
      </c>
      <c r="AZ147" s="48">
        <f t="shared" si="5"/>
        <v>3.0829613219805603E-2</v>
      </c>
      <c r="BA147" s="48">
        <f>AF147 * ( (1-Baseline!F$88-Baseline!F$87) + (1-Baseline!B$36)*Baseline!F$88 )</f>
        <v>8.0684663566839667E-4</v>
      </c>
      <c r="BB147" s="48">
        <f>AG147 * ( (1-Baseline!F$88-Baseline!F$87) + (1-Baseline!B$36)*Baseline!F$88 )</f>
        <v>1.849069529263602E-4</v>
      </c>
      <c r="BC147" s="48">
        <f>AH147 * ( (1-Baseline!F$88-Baseline!F$87) + (1-Baseline!B$36)*Baseline!F$88 )</f>
        <v>3.3120453710557593E-2</v>
      </c>
      <c r="BD147" s="48">
        <f>AI147 * ( (1-Baseline!F$88-Baseline!F$87) + (1-Baseline!B$36)*Baseline!F$88 )</f>
        <v>4.1731495326466627E-4</v>
      </c>
      <c r="BE147" s="48">
        <f t="shared" si="6"/>
        <v>3.4529522252417011E-2</v>
      </c>
      <c r="BF147" s="48">
        <f>AK147 * ( (1-Baseline!H$88-Baseline!H$87) + (1-Baseline!B$36)*Baseline!H$88 )</f>
        <v>1.3913760392405349E-5</v>
      </c>
      <c r="BG147" s="48">
        <f>AL147 * ( (1-Baseline!H$88-Baseline!H$87) + (1-Baseline!B$36)*Baseline!H$88 )</f>
        <v>2.138178534429415E-4</v>
      </c>
      <c r="BH147" s="48">
        <f>AM147 * ( (1-Baseline!H$88-Baseline!H$87) + (1-Baseline!B$36)*Baseline!H$88 )</f>
        <v>4.5381507886872937E-5</v>
      </c>
      <c r="BI147" s="48">
        <f>AN147 * ( (1-Baseline!H$88-Baseline!H$87) + (1-Baseline!B$36)*Baseline!H$88 )</f>
        <v>2.7460269634799347E-2</v>
      </c>
      <c r="BJ147" s="48">
        <f t="shared" si="7"/>
        <v>2.7733382756521568E-2</v>
      </c>
      <c r="BK147" s="48"/>
      <c r="BL147" s="48">
        <f t="shared" si="18"/>
        <v>0.97545973878120307</v>
      </c>
      <c r="BM147" s="48">
        <f t="shared" si="19"/>
        <v>3.4999303792203544E-3</v>
      </c>
      <c r="BN147" s="48">
        <f t="shared" si="20"/>
        <v>1.8160503573729638E-2</v>
      </c>
      <c r="BO147" s="48">
        <f t="shared" si="21"/>
        <v>2.8798272658470481E-3</v>
      </c>
      <c r="BP147" s="48">
        <f t="shared" si="8"/>
        <v>1.0000000000000002</v>
      </c>
      <c r="BQ147" s="48">
        <f t="shared" si="22"/>
        <v>1.1790120686748642E-2</v>
      </c>
      <c r="BR147" s="48">
        <f t="shared" si="23"/>
        <v>0.95946504302528912</v>
      </c>
      <c r="BS147" s="48">
        <f t="shared" si="24"/>
        <v>1.4020031250055784E-2</v>
      </c>
      <c r="BT147" s="48">
        <f t="shared" si="25"/>
        <v>1.4724805037906347E-2</v>
      </c>
      <c r="BU147" s="48">
        <f t="shared" si="9"/>
        <v>0.99999999999999989</v>
      </c>
      <c r="BV147" s="48">
        <f t="shared" si="26"/>
        <v>2.3366863571705473E-2</v>
      </c>
      <c r="BW147" s="48">
        <f t="shared" si="27"/>
        <v>5.3550394232117415E-3</v>
      </c>
      <c r="BX147" s="48">
        <f t="shared" si="28"/>
        <v>0.95919235338505771</v>
      </c>
      <c r="BY147" s="48">
        <f t="shared" si="29"/>
        <v>1.2085743620025177E-2</v>
      </c>
      <c r="BZ147" s="48">
        <f t="shared" si="10"/>
        <v>1</v>
      </c>
      <c r="CA147" s="48">
        <f t="shared" si="30"/>
        <v>5.0169719700469994E-4</v>
      </c>
      <c r="CB147" s="48">
        <f t="shared" si="31"/>
        <v>7.7097646298723418E-3</v>
      </c>
      <c r="CC147" s="48">
        <f t="shared" si="32"/>
        <v>1.6363495317281975E-3</v>
      </c>
      <c r="CD147" s="48">
        <f t="shared" si="33"/>
        <v>0.99015218864139465</v>
      </c>
      <c r="CE147" s="48">
        <f t="shared" si="11"/>
        <v>0.99999999999999989</v>
      </c>
      <c r="CF147" s="48"/>
      <c r="CG147" s="48">
        <f t="shared" si="34"/>
        <v>0.97545973878120307</v>
      </c>
      <c r="CH147" s="48">
        <f t="shared" si="35"/>
        <v>3.4999303792203544E-3</v>
      </c>
      <c r="CI147" s="48">
        <f t="shared" si="36"/>
        <v>1.8160503573729638E-2</v>
      </c>
      <c r="CJ147" s="48">
        <f t="shared" si="37"/>
        <v>2.8798272658470481E-3</v>
      </c>
      <c r="CK147" s="48">
        <f t="shared" si="12"/>
        <v>1.0000000000000002</v>
      </c>
      <c r="CL147" s="48">
        <f t="shared" si="38"/>
        <v>1.1790120686748642E-2</v>
      </c>
      <c r="CM147" s="48">
        <f t="shared" si="39"/>
        <v>0.95946504302528912</v>
      </c>
      <c r="CN147" s="48">
        <f t="shared" si="40"/>
        <v>1.4020031250055784E-2</v>
      </c>
      <c r="CO147" s="48">
        <f t="shared" si="41"/>
        <v>1.4724805037906347E-2</v>
      </c>
      <c r="CP147" s="48">
        <f t="shared" si="13"/>
        <v>0.99999999999999989</v>
      </c>
      <c r="CQ147" s="48">
        <f t="shared" si="42"/>
        <v>2.3366863571705473E-2</v>
      </c>
      <c r="CR147" s="48">
        <f t="shared" si="43"/>
        <v>5.3550394232117415E-3</v>
      </c>
      <c r="CS147" s="48">
        <f t="shared" si="44"/>
        <v>0.95919235338505771</v>
      </c>
      <c r="CT147" s="48">
        <f t="shared" si="45"/>
        <v>1.2085743620025177E-2</v>
      </c>
      <c r="CU147" s="48">
        <f t="shared" si="14"/>
        <v>1</v>
      </c>
      <c r="CV147" s="48">
        <f t="shared" si="46"/>
        <v>5.0169719700469994E-4</v>
      </c>
      <c r="CW147" s="48">
        <f t="shared" si="47"/>
        <v>7.7097646298723418E-3</v>
      </c>
      <c r="CX147" s="48">
        <f t="shared" si="48"/>
        <v>1.6363495317281975E-3</v>
      </c>
      <c r="CY147" s="48">
        <f t="shared" si="49"/>
        <v>0.99015218864139465</v>
      </c>
      <c r="CZ147" s="48">
        <f t="shared" si="15"/>
        <v>0.99999999999999989</v>
      </c>
      <c r="DA147" s="48"/>
      <c r="DB147" s="48">
        <f>(AQ147*Baseline!B$7 + AV147*Baseline!B$11 + BA147*Baseline!B$16 + BF147*Baseline!B$18)</f>
        <v>80738.820144132696</v>
      </c>
      <c r="DC147" s="48">
        <f>(AR147*Baseline!B$7 + AW147*Baseline!B$11 + BB147*Baseline!B$16 + BG147*Baseline!B$18)</f>
        <v>74121.045660248317</v>
      </c>
      <c r="DD147" s="48">
        <f>(AS147*Baseline!B$7 + AX147*Baseline!B$11 + BC147*Baseline!B$16 + BH147*Baseline!B$18)</f>
        <v>115391.26098905918</v>
      </c>
      <c r="DE147" s="48">
        <f>(AT147*Baseline!B$7 + AY147*Baseline!B$11 + BD147*Baseline!B$16 + BI147*Baseline!B$18)</f>
        <v>1260025.9811550723</v>
      </c>
      <c r="DF147" s="48">
        <f t="shared" si="16"/>
        <v>1530277.1079485125</v>
      </c>
      <c r="DG147" s="48"/>
      <c r="DH147" s="48">
        <f t="shared" si="50"/>
        <v>5.2760914820434747E-2</v>
      </c>
      <c r="DI147" s="48">
        <f t="shared" si="51"/>
        <v>4.8436355268762332E-2</v>
      </c>
      <c r="DJ147" s="48">
        <f t="shared" si="52"/>
        <v>7.5405467669677526E-2</v>
      </c>
      <c r="DK147" s="48">
        <f t="shared" si="53"/>
        <v>0.82339726224112542</v>
      </c>
      <c r="DL147" s="48">
        <f t="shared" si="17"/>
        <v>1</v>
      </c>
      <c r="DM147" s="48"/>
      <c r="DN147" s="48">
        <f>DH147 / (Baseline!B$7/Baseline!B$17)</f>
        <v>5.6318806316828995</v>
      </c>
      <c r="DO147" s="48">
        <f>DI147 / (Baseline!B$11/Baseline!B$17)</f>
        <v>1.1692767991026463</v>
      </c>
      <c r="DP147" s="48">
        <f>DJ147 / (Baseline!B$16/Baseline!B$17)</f>
        <v>1.1652423559025311</v>
      </c>
      <c r="DQ147" s="48">
        <f>DK147 / (Baseline!B$18/Baseline!B$17)</f>
        <v>0.93092329624984016</v>
      </c>
      <c r="DR147" s="71"/>
      <c r="DS147" s="48">
        <f>(AU147*Baseline!B$34)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3.6822309780901646E-2</v>
      </c>
      <c r="DT147" s="48">
        <f>(AZ147*Baseline!B$34) + (Baseline!D$88*(1-Baseline!D$89)*Baseline!B$35) + (Baseline!D$88*Baseline!D$89*((1-Baseline!D$90)*Baseline!B$40 + Baseline!D$90*Baseline!B$41))</f>
        <v>1.1038009982970843E-2</v>
      </c>
      <c r="DU147" s="48">
        <f>(BE147*Baseline!B$34) + (Baseline!F$88*(1-Baseline!F$89)*Baseline!B$35) + (Baseline!F$88*Baseline!F$89*((1-Baseline!F$90)*Baseline!B$40 + Baseline!F$90*Baseline!B$41))</f>
        <v>1.2910068337862554E-2</v>
      </c>
      <c r="DV147" s="48">
        <f>(BJ147*Baseline!B$34) + (Baseline!H$88*(1-Baseline!H$89)*Baseline!B$35) + (Baseline!H$88*Baseline!H$89*((1-Baseline!H$90)*Baseline!B$40 + Baseline!H$90*Baseline!B$41))</f>
        <v>9.3050074134782366E-3</v>
      </c>
      <c r="DW147" s="48">
        <f>( DS147*Baseline!B$7 + DT147*Baseline!B$11 + DU147*Baseline!B$16 + DV147*Baseline!B$18 ) / Baseline!B$17</f>
        <v>9.8678765093288337E-3</v>
      </c>
    </row>
    <row r="148" spans="1:127">
      <c r="A148" s="7" t="s">
        <v>378</v>
      </c>
      <c r="B148" s="1">
        <f>MIN( MAX( NORMINV( MCrands!B148, (B$5+B$4)/2, (B$5-B$4)/3.29 ), 0 ), 1 )</f>
        <v>0.50498090903653325</v>
      </c>
      <c r="C148" s="1">
        <f>MAX( NORMINV( MCrands!C148, (C$5+C$4)/2, (C$5-C$4)/3.29 ), 0 )</f>
        <v>2.2023523335140598</v>
      </c>
      <c r="D148" s="40"/>
      <c r="E148" s="40">
        <f>Baseline!B$33 * (C148 * Baseline!B$66*Baseline!B$66/Baseline!B$73 + Baseline!B$52*Baseline!B$52/Baseline!B$74 + Baseline!B$53*Baseline!B$53/Baseline!B$75 + Baseline!B$54*Baseline!B$54/Baseline!B$76)</f>
        <v>1.8437883472194578E-5</v>
      </c>
      <c r="F148" s="40">
        <f>Baseline!B$33 * (C148 * Baseline!B$66*Baseline!B$57/Baseline!B$73 + Baseline!B$52*Baseline!B$67/Baseline!B$74 + Baseline!B$53*Baseline!B$55/Baseline!B$75 + Baseline!B$54*Baseline!B$56/Baseline!B$76)</f>
        <v>3.9070543974670552E-8</v>
      </c>
      <c r="G148" s="1">
        <f>Baseline!B$33 * (C148 * Baseline!B$66*Baseline!B$58/Baseline!B$73 + Baseline!B$52*Baseline!B$59/Baseline!B$74 + Baseline!B$53*Baseline!B$68/Baseline!B$75 + Baseline!B$54*Baseline!B$60/Baseline!B$76)</f>
        <v>1.0770279647971623E-7</v>
      </c>
      <c r="H148" s="40">
        <f>Baseline!B$33 * (C148 * Baseline!B$66*Baseline!B$61/Baseline!B$73 + Baseline!B$52*Baseline!B$62/Baseline!B$74 + Baseline!B$53*Baseline!B$63/Baseline!B$75 + Baseline!B$54*Baseline!B$69/Baseline!B$76)</f>
        <v>1.6597146461255004E-9</v>
      </c>
      <c r="I148" s="40">
        <f>Baseline!B$33 * (C148 * Baseline!B$57*Baseline!B$66/Baseline!B$73 + Baseline!B$67*Baseline!B$52/Baseline!B$74 + Baseline!B$55*Baseline!B$53/Baseline!B$75 + Baseline!B$56*Baseline!B$54/Baseline!B$76)</f>
        <v>3.9070543974670552E-8</v>
      </c>
      <c r="J148" s="1">
        <f>Baseline!B$33 * (C148 * Baseline!B$57*Baseline!B$57/Baseline!B$73 + Baseline!B$67*Baseline!B$67/Baseline!B$74 + Baseline!B$55*Baseline!B$55/Baseline!B$75 + Baseline!B$56*Baseline!B$56/Baseline!B$76)</f>
        <v>1.7949605746852154E-6</v>
      </c>
      <c r="K148" s="40">
        <f>Baseline!B$33 * (C148 * Baseline!B$57*Baseline!B$58/Baseline!B$73 + Baseline!B$67*Baseline!B$59/Baseline!B$74 + Baseline!B$55*Baseline!B$68/Baseline!B$75 + Baseline!B$56*Baseline!B$60/Baseline!B$76)</f>
        <v>1.3929168811720146E-8</v>
      </c>
      <c r="L148" s="1">
        <f>Baseline!B$33 * (C148 * Baseline!B$57*Baseline!B$61/Baseline!B$73 + Baseline!B$67*Baseline!B$62/Baseline!B$74 + Baseline!B$55*Baseline!B$63/Baseline!B$75 + Baseline!B$56*Baseline!B$69/Baseline!B$76)</f>
        <v>1.4629416000425644E-8</v>
      </c>
      <c r="M148" s="40">
        <f>Baseline!B$33 * (C148 * Baseline!B$58*Baseline!B$66/Baseline!B$73 + Baseline!B$59*Baseline!B$52/Baseline!B$74 + Baseline!B$68*Baseline!B$53/Baseline!B$75 + Baseline!B$60*Baseline!B$54/Baseline!B$76)</f>
        <v>1.0770279647971623E-7</v>
      </c>
      <c r="N148" s="1">
        <f>Baseline!B$33 * (C148 * Baseline!B$58*Baseline!B$57/Baseline!B$73 + Baseline!B$59*Baseline!B$67/Baseline!B$74 + Baseline!B$68*Baseline!B$55/Baseline!B$75 + Baseline!B$60*Baseline!B$56/Baseline!B$76)</f>
        <v>1.3929168811720146E-8</v>
      </c>
      <c r="O148" s="1">
        <f>Baseline!B$33 * (C148 * Baseline!B$58*Baseline!B$58/Baseline!B$73 + Baseline!B$59*Baseline!B$59/Baseline!B$74 + Baseline!B$68*Baseline!B$68/Baseline!B$75 + Baseline!B$60*Baseline!B$60/Baseline!B$76)</f>
        <v>1.3250166917566396E-6</v>
      </c>
      <c r="P148" s="40">
        <f>Baseline!B$33 * (C148 * Baseline!B$58*Baseline!B$61/Baseline!B$73 + Baseline!B$59*Baseline!B$62/Baseline!B$74 + Baseline!B$68*Baseline!B$63/Baseline!B$75 + Baseline!B$60*Baseline!B$69/Baseline!B$76)</f>
        <v>1.6489636625815958E-9</v>
      </c>
      <c r="Q148" s="40">
        <f>Baseline!B$33 * (C148 * Baseline!B$61*Baseline!B$66/Baseline!B$73 + Baseline!B$62*Baseline!B$52/Baseline!B$74 + Baseline!B$63*Baseline!B$53/Baseline!B$75 + Baseline!B$69*Baseline!B$54/Baseline!B$76)</f>
        <v>1.6597146461255006E-9</v>
      </c>
      <c r="R148" s="40">
        <f>Baseline!B$33 * (C148 * Baseline!B$61*Baseline!B$57/Baseline!B$73 + Baseline!B$62*Baseline!B$67/Baseline!B$74 + Baseline!B$63*Baseline!B$55/Baseline!B$75 + Baseline!B$69*Baseline!B$56/Baseline!B$76)</f>
        <v>1.4629416000425644E-8</v>
      </c>
      <c r="S148" s="40">
        <f>Baseline!B$33 * (C148 * Baseline!B$61*Baseline!B$58/Baseline!B$73 + Baseline!B$62*Baseline!B$59/Baseline!B$74 + Baseline!B$63*Baseline!B$68/Baseline!B$75 + Baseline!B$69*Baseline!B$60/Baseline!B$76)</f>
        <v>1.6489636625815958E-9</v>
      </c>
      <c r="T148" s="40">
        <f>Baseline!B$33 * (C148 * Baseline!B$61*Baseline!B$61/Baseline!B$73 + Baseline!B$62*Baseline!B$62/Baseline!B$74 + Baseline!B$63*Baseline!B$63/Baseline!B$75 + Baseline!B$69*Baseline!B$69/Baseline!B$76)</f>
        <v>9.8551802330020333E-8</v>
      </c>
      <c r="U148" s="40"/>
      <c r="V148" s="40">
        <f>E148 * ( Baseline!B$87 * Baseline!B$7 )</f>
        <v>0.19136679255790753</v>
      </c>
      <c r="W148" s="40">
        <f>F148 * ( Baseline!D$87 * Baseline!B$11 )</f>
        <v>7.2071852794845944E-4</v>
      </c>
      <c r="X148" s="40">
        <f>G148 * ( Baseline!F$87 * Baseline!B$16 )</f>
        <v>3.7410318554635291E-3</v>
      </c>
      <c r="Y148" s="40">
        <f>H148 * ( Baseline!H$87 * Baseline!B$18 )</f>
        <v>5.8367760363446707E-4</v>
      </c>
      <c r="Z148" s="48">
        <f t="shared" si="0"/>
        <v>0.19641222054495402</v>
      </c>
      <c r="AA148" s="40">
        <f>I148 * ( Baseline!B$87 * Baseline!B$7 )</f>
        <v>4.0551317591310567E-4</v>
      </c>
      <c r="AB148" s="1">
        <f>J148 * ( Baseline!D$87 * Baseline!B$11 )</f>
        <v>3.3110911994246366E-2</v>
      </c>
      <c r="AC148" s="1">
        <f>K148 * ( Baseline!F$87 * Baseline!B$16 )</f>
        <v>4.8382647385193905E-4</v>
      </c>
      <c r="AD148" s="1">
        <f>L148 * ( Baseline!F$87 * Baseline!B$16 )</f>
        <v>5.0814939883875136E-4</v>
      </c>
      <c r="AE148" s="48">
        <f t="shared" si="1"/>
        <v>3.4508401042850162E-2</v>
      </c>
      <c r="AF148" s="48">
        <f>M148 * ( Baseline!B$87 * Baseline!B$7 )</f>
        <v>1.1178473246629748E-3</v>
      </c>
      <c r="AG148" s="48">
        <f>N148 * ( Baseline!D$87 * Baseline!B$11 )</f>
        <v>2.569457453174143E-4</v>
      </c>
      <c r="AH148" s="48">
        <f>O148 * ( Baseline!F$87 * Baseline!B$16 )</f>
        <v>4.6024149928326437E-2</v>
      </c>
      <c r="AI148" s="48">
        <f>P148 * ( Baseline!H$87 * Baseline!B$18 )</f>
        <v>5.7989676797921233E-4</v>
      </c>
      <c r="AJ148" s="48">
        <f t="shared" si="2"/>
        <v>4.7978839766286037E-2</v>
      </c>
      <c r="AK148" s="48">
        <f>Q148 * ( Baseline!B$87 * Baseline!B$7 )</f>
        <v>1.7226178312136572E-5</v>
      </c>
      <c r="AL148" s="48">
        <f>R148 * ( Baseline!D$87 * Baseline!B$11 )</f>
        <v>2.698629220880029E-4</v>
      </c>
      <c r="AM148" s="48">
        <f>S148 * ( Baseline!F$87 * Baseline!B$16 )</f>
        <v>5.7276373426212239E-5</v>
      </c>
      <c r="AN148" s="48">
        <f>T148 * ( Baseline!H$87 * Baseline!B$18 )</f>
        <v>3.4658053992670718E-2</v>
      </c>
      <c r="AO148" s="48">
        <f t="shared" si="3"/>
        <v>3.500241946649707E-2</v>
      </c>
      <c r="AP148" s="48"/>
      <c r="AQ148" s="48">
        <f>V148 * ( (1-Baseline!B$88-Baseline!B$87) + (1-B148)*Baseline!B$88 )</f>
        <v>0.10126498978705324</v>
      </c>
      <c r="AR148" s="48">
        <f>W148 * ( (1-Baseline!B$88-Baseline!B$87) + (1-B148)*Baseline!B$88 )</f>
        <v>3.8138045476179464E-4</v>
      </c>
      <c r="AS148" s="48">
        <f>X148 * ( (1-Baseline!B$88-Baseline!B$87) + (1-B148)*Baseline!B$88 )</f>
        <v>1.9796305700317341E-3</v>
      </c>
      <c r="AT148" s="48">
        <f>Y148 * ( (1-Baseline!B$88-Baseline!B$87) + (1-B148)*Baseline!B$88 )</f>
        <v>3.088629212045268E-4</v>
      </c>
      <c r="AU148" s="48">
        <f t="shared" si="4"/>
        <v>0.1039348637330513</v>
      </c>
      <c r="AV148" s="48">
        <f>AA148 * ( (1-Baseline!D$88-Baseline!D$87) + (1-B148)*Baseline!D$88 )</f>
        <v>3.1028528111406799E-4</v>
      </c>
      <c r="AW148" s="48">
        <f>AB148 * ( (1-Baseline!D$88-Baseline!D$87) + (1-B148)*Baseline!D$88 )</f>
        <v>2.5335375633464989E-2</v>
      </c>
      <c r="AX148" s="48">
        <f>AC148 * ( (1-Baseline!D$88-Baseline!D$87) + (1-B148)*Baseline!D$88 )</f>
        <v>3.7020802865785589E-4</v>
      </c>
      <c r="AY148" s="48">
        <f>AD148 * ( (1-Baseline!D$88-Baseline!D$87) + (1-B148)*Baseline!D$88 )</f>
        <v>3.8881912705202162E-4</v>
      </c>
      <c r="AZ148" s="48">
        <f t="shared" si="5"/>
        <v>2.640468807028893E-2</v>
      </c>
      <c r="BA148" s="48">
        <f>AF148 * ( (1-Baseline!F$88-Baseline!F$87) + (1-Baseline!B$36)*Baseline!F$88 )</f>
        <v>8.0443870594186593E-4</v>
      </c>
      <c r="BB148" s="48">
        <f>AG148 * ( (1-Baseline!F$88-Baseline!F$87) + (1-Baseline!B$36)*Baseline!F$88 )</f>
        <v>1.8490638059426149E-4</v>
      </c>
      <c r="BC148" s="48">
        <f>AH148 * ( (1-Baseline!F$88-Baseline!F$87) + (1-Baseline!B$36)*Baseline!F$88 )</f>
        <v>3.3120451061221412E-2</v>
      </c>
      <c r="BD148" s="48">
        <f>AI148 * ( (1-Baseline!F$88-Baseline!F$87) + (1-Baseline!B$36)*Baseline!F$88 )</f>
        <v>4.1731227093441654E-4</v>
      </c>
      <c r="BE148" s="48">
        <f t="shared" si="6"/>
        <v>3.4527108418691957E-2</v>
      </c>
      <c r="BF148" s="48">
        <f>AK148 * ( (1-Baseline!H$88-Baseline!H$87) + (1-Baseline!B$36)*Baseline!H$88 )</f>
        <v>1.3648645600272048E-5</v>
      </c>
      <c r="BG148" s="48">
        <f>AL148 * ( (1-Baseline!H$88-Baseline!H$87) + (1-Baseline!B$36)*Baseline!H$88 )</f>
        <v>2.1381779042876643E-4</v>
      </c>
      <c r="BH148" s="48">
        <f>AM148 * ( (1-Baseline!H$88-Baseline!H$87) + (1-Baseline!B$36)*Baseline!H$88 )</f>
        <v>4.5381216193056477E-5</v>
      </c>
      <c r="BI148" s="48">
        <f>AN148 * ( (1-Baseline!H$88-Baseline!H$87) + (1-Baseline!B$36)*Baseline!H$88 )</f>
        <v>2.7460269339472859E-2</v>
      </c>
      <c r="BJ148" s="48">
        <f t="shared" si="7"/>
        <v>2.7733116991694954E-2</v>
      </c>
      <c r="BK148" s="48"/>
      <c r="BL148" s="48">
        <f t="shared" si="18"/>
        <v>0.9743120465058247</v>
      </c>
      <c r="BM148" s="48">
        <f t="shared" si="19"/>
        <v>3.6694179514329371E-3</v>
      </c>
      <c r="BN148" s="48">
        <f t="shared" si="20"/>
        <v>1.9046838557620689E-2</v>
      </c>
      <c r="BO148" s="48">
        <f t="shared" si="21"/>
        <v>2.971696985121541E-3</v>
      </c>
      <c r="BP148" s="48">
        <f t="shared" si="8"/>
        <v>0.99999999999999989</v>
      </c>
      <c r="BQ148" s="48">
        <f t="shared" si="22"/>
        <v>1.1751143595716511E-2</v>
      </c>
      <c r="BR148" s="48">
        <f t="shared" si="23"/>
        <v>0.95950293243467033</v>
      </c>
      <c r="BS148" s="48">
        <f t="shared" si="24"/>
        <v>1.4020541642922156E-2</v>
      </c>
      <c r="BT148" s="48">
        <f t="shared" si="25"/>
        <v>1.472538232669101E-2</v>
      </c>
      <c r="BU148" s="48">
        <f t="shared" si="9"/>
        <v>0.99999999999999989</v>
      </c>
      <c r="BV148" s="48">
        <f t="shared" si="26"/>
        <v>2.3298756912593543E-2</v>
      </c>
      <c r="BW148" s="48">
        <f t="shared" si="27"/>
        <v>5.3553972244648976E-3</v>
      </c>
      <c r="BX148" s="48">
        <f t="shared" si="28"/>
        <v>0.95925933500098659</v>
      </c>
      <c r="BY148" s="48">
        <f t="shared" si="29"/>
        <v>1.2086510861954952E-2</v>
      </c>
      <c r="BZ148" s="48">
        <f t="shared" si="10"/>
        <v>1</v>
      </c>
      <c r="CA148" s="48">
        <f t="shared" si="30"/>
        <v>4.9214250256685217E-4</v>
      </c>
      <c r="CB148" s="48">
        <f t="shared" si="31"/>
        <v>7.7098362399292139E-3</v>
      </c>
      <c r="CC148" s="48">
        <f t="shared" si="32"/>
        <v>1.6363546948814471E-3</v>
      </c>
      <c r="CD148" s="48">
        <f t="shared" si="33"/>
        <v>0.9901616665626225</v>
      </c>
      <c r="CE148" s="48">
        <f t="shared" si="11"/>
        <v>1</v>
      </c>
      <c r="CF148" s="48"/>
      <c r="CG148" s="48">
        <f t="shared" si="34"/>
        <v>0.9743120465058247</v>
      </c>
      <c r="CH148" s="48">
        <f t="shared" si="35"/>
        <v>3.6694179514329371E-3</v>
      </c>
      <c r="CI148" s="48">
        <f t="shared" si="36"/>
        <v>1.9046838557620689E-2</v>
      </c>
      <c r="CJ148" s="48">
        <f t="shared" si="37"/>
        <v>2.971696985121541E-3</v>
      </c>
      <c r="CK148" s="48">
        <f t="shared" si="12"/>
        <v>0.99999999999999989</v>
      </c>
      <c r="CL148" s="48">
        <f t="shared" si="38"/>
        <v>1.1751143595716511E-2</v>
      </c>
      <c r="CM148" s="48">
        <f t="shared" si="39"/>
        <v>0.95950293243467033</v>
      </c>
      <c r="CN148" s="48">
        <f t="shared" si="40"/>
        <v>1.4020541642922156E-2</v>
      </c>
      <c r="CO148" s="48">
        <f t="shared" si="41"/>
        <v>1.472538232669101E-2</v>
      </c>
      <c r="CP148" s="48">
        <f t="shared" si="13"/>
        <v>0.99999999999999989</v>
      </c>
      <c r="CQ148" s="48">
        <f t="shared" si="42"/>
        <v>2.3298756912593543E-2</v>
      </c>
      <c r="CR148" s="48">
        <f t="shared" si="43"/>
        <v>5.3553972244648976E-3</v>
      </c>
      <c r="CS148" s="48">
        <f t="shared" si="44"/>
        <v>0.95925933500098659</v>
      </c>
      <c r="CT148" s="48">
        <f t="shared" si="45"/>
        <v>1.2086510861954952E-2</v>
      </c>
      <c r="CU148" s="48">
        <f t="shared" si="14"/>
        <v>1</v>
      </c>
      <c r="CV148" s="48">
        <f t="shared" si="46"/>
        <v>4.9214250256685217E-4</v>
      </c>
      <c r="CW148" s="48">
        <f t="shared" si="47"/>
        <v>7.7098362399292139E-3</v>
      </c>
      <c r="CX148" s="48">
        <f t="shared" si="48"/>
        <v>1.6363546948814471E-3</v>
      </c>
      <c r="CY148" s="48">
        <f t="shared" si="49"/>
        <v>0.9901616665626225</v>
      </c>
      <c r="CZ148" s="48">
        <f t="shared" si="15"/>
        <v>1</v>
      </c>
      <c r="DA148" s="48"/>
      <c r="DB148" s="48">
        <f>(AQ148*Baseline!B$7 + AV148*Baseline!B$11 + BA148*Baseline!B$16 + BF148*Baseline!B$18)</f>
        <v>53098.948715065773</v>
      </c>
      <c r="DC148" s="48">
        <f>(AR148*Baseline!B$7 + AW148*Baseline!B$11 + BB148*Baseline!B$16 + BG148*Baseline!B$18)</f>
        <v>64928.41328306264</v>
      </c>
      <c r="DD148" s="48">
        <f>(AS148*Baseline!B$7 + AX148*Baseline!B$11 + BC148*Baseline!B$16 + BH148*Baseline!B$18)</f>
        <v>114791.89879650155</v>
      </c>
      <c r="DE148" s="48">
        <f>(AT148*Baseline!B$7 + AY148*Baseline!B$11 + BD148*Baseline!B$16 + BI148*Baseline!B$18)</f>
        <v>1259809.8581621849</v>
      </c>
      <c r="DF148" s="48">
        <f t="shared" si="16"/>
        <v>1492629.118956815</v>
      </c>
      <c r="DG148" s="48"/>
      <c r="DH148" s="48">
        <f t="shared" si="50"/>
        <v>3.5574107486376891E-2</v>
      </c>
      <c r="DI148" s="48">
        <f t="shared" si="51"/>
        <v>4.3499361266943877E-2</v>
      </c>
      <c r="DJ148" s="48">
        <f t="shared" si="52"/>
        <v>7.6905841738320491E-2</v>
      </c>
      <c r="DK148" s="48">
        <f t="shared" si="53"/>
        <v>0.84402068950835873</v>
      </c>
      <c r="DL148" s="48">
        <f t="shared" si="17"/>
        <v>1</v>
      </c>
      <c r="DM148" s="48"/>
      <c r="DN148" s="48">
        <f>DH148 / (Baseline!B$7/Baseline!B$17)</f>
        <v>3.797301991896751</v>
      </c>
      <c r="DO148" s="48">
        <f>DI148 / (Baseline!B$11/Baseline!B$17)</f>
        <v>1.0500954009234527</v>
      </c>
      <c r="DP148" s="48">
        <f>DJ148 / (Baseline!B$16/Baseline!B$17)</f>
        <v>1.1884276694946332</v>
      </c>
      <c r="DQ148" s="48">
        <f>DK148 / (Baseline!B$18/Baseline!B$17)</f>
        <v>0.95423990145608806</v>
      </c>
      <c r="DR148" s="71"/>
      <c r="DS148" s="48">
        <f>(AU148*Baseline!B$34)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2.8119760809957695E-2</v>
      </c>
      <c r="DT148" s="48">
        <f>(AZ148*Baseline!B$34) + (Baseline!D$88*(1-Baseline!D$89)*Baseline!B$35) + (Baseline!D$88*Baseline!D$89*((1-Baseline!D$90)*Baseline!B$40 + Baseline!D$90*Baseline!B$41))</f>
        <v>1.0374271210543342E-2</v>
      </c>
      <c r="DU148" s="48">
        <f>(BE148*Baseline!B$34) + (Baseline!F$88*(1-Baseline!F$89)*Baseline!B$35) + (Baseline!F$88*Baseline!F$89*((1-Baseline!F$90)*Baseline!B$40 + Baseline!F$90*Baseline!B$41))</f>
        <v>1.2909706262803796E-2</v>
      </c>
      <c r="DV148" s="48">
        <f>(BJ148*Baseline!B$34) + (Baseline!H$88*(1-Baseline!H$89)*Baseline!B$35) + (Baseline!H$88*Baseline!H$89*((1-Baseline!H$90)*Baseline!B$40 + Baseline!H$90*Baseline!B$41))</f>
        <v>9.3049675487542442E-3</v>
      </c>
      <c r="DW148" s="48">
        <f>( DS148*Baseline!B$7 + DT148*Baseline!B$11 + DU148*Baseline!B$16 + DV148*Baseline!B$18 ) / Baseline!B$17</f>
        <v>9.7587952409640601E-3</v>
      </c>
    </row>
    <row r="149" spans="1:127">
      <c r="A149" s="7" t="s">
        <v>379</v>
      </c>
      <c r="B149" s="1">
        <f>MIN( MAX( NORMINV( MCrands!B149, (B$5+B$4)/2, (B$5-B$4)/3.29 ), 0 ), 1 )</f>
        <v>0.47130372181041286</v>
      </c>
      <c r="C149" s="1">
        <f>MAX( NORMINV( MCrands!C149, (C$5+C$4)/2, (C$5-C$4)/3.29 ), 0 )</f>
        <v>2.8203458747604788</v>
      </c>
      <c r="D149" s="40"/>
      <c r="E149" s="40">
        <f>Baseline!B$33 * (C149 * Baseline!B$66*Baseline!B$66/Baseline!B$73 + Baseline!B$52*Baseline!B$52/Baseline!B$74 + Baseline!B$53*Baseline!B$53/Baseline!B$75 + Baseline!B$54*Baseline!B$54/Baseline!B$76)</f>
        <v>2.3609279833361568E-5</v>
      </c>
      <c r="F149" s="40">
        <f>Baseline!B$33 * (C149 * Baseline!B$66*Baseline!B$57/Baseline!B$73 + Baseline!B$52*Baseline!B$67/Baseline!B$74 + Baseline!B$53*Baseline!B$55/Baseline!B$75 + Baseline!B$54*Baseline!B$56/Baseline!B$76)</f>
        <v>3.9762138272385963E-8</v>
      </c>
      <c r="G149" s="1">
        <f>Baseline!B$33 * (C149 * Baseline!B$66*Baseline!B$58/Baseline!B$73 + Baseline!B$52*Baseline!B$59/Baseline!B$74 + Baseline!B$53*Baseline!B$68/Baseline!B$75 + Baseline!B$54*Baseline!B$60/Baseline!B$76)</f>
        <v>1.094029657949333E-7</v>
      </c>
      <c r="H149" s="40">
        <f>Baseline!B$33 * (C149 * Baseline!B$66*Baseline!B$61/Baseline!B$73 + Baseline!B$52*Baseline!B$62/Baseline!B$74 + Baseline!B$53*Baseline!B$63/Baseline!B$75 + Baseline!B$54*Baseline!B$69/Baseline!B$76)</f>
        <v>1.8297315776472056E-9</v>
      </c>
      <c r="I149" s="40">
        <f>Baseline!B$33 * (C149 * Baseline!B$57*Baseline!B$66/Baseline!B$73 + Baseline!B$67*Baseline!B$52/Baseline!B$74 + Baseline!B$55*Baseline!B$53/Baseline!B$75 + Baseline!B$56*Baseline!B$54/Baseline!B$76)</f>
        <v>3.9762138272385963E-8</v>
      </c>
      <c r="J149" s="1">
        <f>Baseline!B$33 * (C149 * Baseline!B$57*Baseline!B$57/Baseline!B$73 + Baseline!B$67*Baseline!B$67/Baseline!B$74 + Baseline!B$55*Baseline!B$55/Baseline!B$75 + Baseline!B$56*Baseline!B$56/Baseline!B$76)</f>
        <v>1.7949606671752584E-6</v>
      </c>
      <c r="K149" s="40">
        <f>Baseline!B$33 * (C149 * Baseline!B$57*Baseline!B$58/Baseline!B$73 + Baseline!B$67*Baseline!B$59/Baseline!B$74 + Baseline!B$55*Baseline!B$68/Baseline!B$75 + Baseline!B$56*Baseline!B$60/Baseline!B$76)</f>
        <v>1.3929396183076244E-8</v>
      </c>
      <c r="L149" s="1">
        <f>Baseline!B$33 * (C149 * Baseline!B$57*Baseline!B$61/Baseline!B$73 + Baseline!B$67*Baseline!B$62/Baseline!B$74 + Baseline!B$55*Baseline!B$63/Baseline!B$75 + Baseline!B$56*Baseline!B$69/Baseline!B$76)</f>
        <v>1.4629438737561255E-8</v>
      </c>
      <c r="M149" s="40">
        <f>Baseline!B$33 * (C149 * Baseline!B$58*Baseline!B$66/Baseline!B$73 + Baseline!B$59*Baseline!B$52/Baseline!B$74 + Baseline!B$68*Baseline!B$53/Baseline!B$75 + Baseline!B$60*Baseline!B$54/Baseline!B$76)</f>
        <v>1.094029657949333E-7</v>
      </c>
      <c r="N149" s="1">
        <f>Baseline!B$33 * (C149 * Baseline!B$58*Baseline!B$57/Baseline!B$73 + Baseline!B$59*Baseline!B$67/Baseline!B$74 + Baseline!B$68*Baseline!B$55/Baseline!B$75 + Baseline!B$60*Baseline!B$56/Baseline!B$76)</f>
        <v>1.3929396183076244E-8</v>
      </c>
      <c r="O149" s="1">
        <f>Baseline!B$33 * (C149 * Baseline!B$58*Baseline!B$58/Baseline!B$73 + Baseline!B$59*Baseline!B$59/Baseline!B$74 + Baseline!B$68*Baseline!B$68/Baseline!B$75 + Baseline!B$60*Baseline!B$60/Baseline!B$76)</f>
        <v>1.3250172507112232E-6</v>
      </c>
      <c r="P149" s="40">
        <f>Baseline!B$33 * (C149 * Baseline!B$58*Baseline!B$61/Baseline!B$73 + Baseline!B$59*Baseline!B$62/Baseline!B$74 + Baseline!B$68*Baseline!B$63/Baseline!B$75 + Baseline!B$60*Baseline!B$69/Baseline!B$76)</f>
        <v>1.6490195580399695E-9</v>
      </c>
      <c r="Q149" s="40">
        <f>Baseline!B$33 * (C149 * Baseline!B$61*Baseline!B$66/Baseline!B$73 + Baseline!B$62*Baseline!B$52/Baseline!B$74 + Baseline!B$63*Baseline!B$53/Baseline!B$75 + Baseline!B$69*Baseline!B$54/Baseline!B$76)</f>
        <v>1.8297315776472056E-9</v>
      </c>
      <c r="R149" s="40">
        <f>Baseline!B$33 * (C149 * Baseline!B$61*Baseline!B$57/Baseline!B$73 + Baseline!B$62*Baseline!B$67/Baseline!B$74 + Baseline!B$63*Baseline!B$55/Baseline!B$75 + Baseline!B$69*Baseline!B$56/Baseline!B$76)</f>
        <v>1.4629438737561255E-8</v>
      </c>
      <c r="S149" s="40">
        <f>Baseline!B$33 * (C149 * Baseline!B$61*Baseline!B$58/Baseline!B$73 + Baseline!B$62*Baseline!B$59/Baseline!B$74 + Baseline!B$63*Baseline!B$68/Baseline!B$75 + Baseline!B$69*Baseline!B$60/Baseline!B$76)</f>
        <v>1.6490195580399695E-9</v>
      </c>
      <c r="T149" s="40">
        <f>Baseline!B$33 * (C149 * Baseline!B$61*Baseline!B$61/Baseline!B$73 + Baseline!B$62*Baseline!B$62/Baseline!B$74 + Baseline!B$63*Baseline!B$63/Baseline!B$75 + Baseline!B$69*Baseline!B$69/Baseline!B$76)</f>
        <v>9.8551807919566175E-8</v>
      </c>
      <c r="U149" s="40"/>
      <c r="V149" s="40">
        <f>E149 * ( Baseline!B$87 * Baseline!B$7 )</f>
        <v>0.24504071539045971</v>
      </c>
      <c r="W149" s="40">
        <f>F149 * ( Baseline!D$87 * Baseline!B$11 )</f>
        <v>7.334760883374354E-4</v>
      </c>
      <c r="X149" s="40">
        <f>G149 * ( Baseline!F$87 * Baseline!B$16 )</f>
        <v>3.8000868454526378E-3</v>
      </c>
      <c r="Y149" s="40">
        <f>H149 * ( Baseline!H$87 * Baseline!B$18 )</f>
        <v>6.434680473710047E-4</v>
      </c>
      <c r="Z149" s="48">
        <f t="shared" si="0"/>
        <v>0.25021774637162081</v>
      </c>
      <c r="AA149" s="40">
        <f>I149 * ( Baseline!B$87 * Baseline!B$7 )</f>
        <v>4.1269123312909391E-4</v>
      </c>
      <c r="AB149" s="1">
        <f>J149 * ( Baseline!D$87 * Baseline!B$11 )</f>
        <v>3.3110913700372793E-2</v>
      </c>
      <c r="AC149" s="1">
        <f>K149 * ( Baseline!F$87 * Baseline!B$16 )</f>
        <v>4.8383437154367955E-4</v>
      </c>
      <c r="AD149" s="1">
        <f>L149 * ( Baseline!F$87 * Baseline!B$16 )</f>
        <v>5.0815018860792547E-4</v>
      </c>
      <c r="AE149" s="48">
        <f t="shared" si="1"/>
        <v>3.4515589493653492E-2</v>
      </c>
      <c r="AF149" s="48">
        <f>M149 * ( Baseline!B$87 * Baseline!B$7 )</f>
        <v>1.1354933819856126E-3</v>
      </c>
      <c r="AG149" s="48">
        <f>N149 * ( Baseline!D$87 * Baseline!B$11 )</f>
        <v>2.5694993954489091E-4</v>
      </c>
      <c r="AH149" s="48">
        <f>O149 * ( Baseline!F$87 * Baseline!B$16 )</f>
        <v>4.6024169343485292E-2</v>
      </c>
      <c r="AI149" s="48">
        <f>P149 * ( Baseline!H$87 * Baseline!B$18 )</f>
        <v>5.7991642492884155E-4</v>
      </c>
      <c r="AJ149" s="48">
        <f t="shared" si="2"/>
        <v>4.7996529089944638E-2</v>
      </c>
      <c r="AK149" s="48">
        <f>Q149 * ( Baseline!B$87 * Baseline!B$7 )</f>
        <v>1.8990784044400346E-5</v>
      </c>
      <c r="AL149" s="48">
        <f>R149 * ( Baseline!D$87 * Baseline!B$11 )</f>
        <v>2.6986334151075057E-4</v>
      </c>
      <c r="AM149" s="48">
        <f>S149 * ( Baseline!F$87 * Baseline!B$16 )</f>
        <v>5.7278314942098425E-5</v>
      </c>
      <c r="AN149" s="48">
        <f>T149 * ( Baseline!H$87 * Baseline!B$18 )</f>
        <v>3.4658055958365679E-2</v>
      </c>
      <c r="AO149" s="48">
        <f t="shared" si="3"/>
        <v>3.5004188398862927E-2</v>
      </c>
      <c r="AP149" s="48"/>
      <c r="AQ149" s="48">
        <f>V149 * ( (1-Baseline!B$88-Baseline!B$87) + (1-B149)*Baseline!B$88 )</f>
        <v>0.13701198904994116</v>
      </c>
      <c r="AR149" s="48">
        <f>W149 * ( (1-Baseline!B$88-Baseline!B$87) + (1-B149)*Baseline!B$88 )</f>
        <v>4.1011559088679925E-4</v>
      </c>
      <c r="AS149" s="48">
        <f>X149 * ( (1-Baseline!B$88-Baseline!B$87) + (1-B149)*Baseline!B$88 )</f>
        <v>2.12477937157644E-3</v>
      </c>
      <c r="AT149" s="48">
        <f>Y149 * ( (1-Baseline!B$88-Baseline!B$87) + (1-B149)*Baseline!B$88 )</f>
        <v>3.5978852298035536E-4</v>
      </c>
      <c r="AU149" s="48">
        <f t="shared" si="4"/>
        <v>0.13990667253538475</v>
      </c>
      <c r="AV149" s="48">
        <f>AA149 * ( (1-Baseline!D$88-Baseline!D$87) + (1-B149)*Baseline!D$88 )</f>
        <v>3.220041226869534E-4</v>
      </c>
      <c r="AW149" s="48">
        <f>AB149 * ( (1-Baseline!D$88-Baseline!D$87) + (1-B149)*Baseline!D$88 )</f>
        <v>2.5834933872018635E-2</v>
      </c>
      <c r="AX149" s="48">
        <f>AC149 * ( (1-Baseline!D$88-Baseline!D$87) + (1-B149)*Baseline!D$88 )</f>
        <v>3.775138646717539E-4</v>
      </c>
      <c r="AY149" s="48">
        <f>AD149 * ( (1-Baseline!D$88-Baseline!D$87) + (1-B149)*Baseline!D$88 )</f>
        <v>3.9648638628754436E-4</v>
      </c>
      <c r="AZ149" s="48">
        <f t="shared" si="5"/>
        <v>2.6930938245664889E-2</v>
      </c>
      <c r="BA149" s="48">
        <f>AF149 * ( (1-Baseline!F$88-Baseline!F$87) + (1-Baseline!B$36)*Baseline!F$88 )</f>
        <v>8.171373734650704E-4</v>
      </c>
      <c r="BB149" s="48">
        <f>AG149 * ( (1-Baseline!F$88-Baseline!F$87) + (1-Baseline!B$36)*Baseline!F$88 )</f>
        <v>1.8490939889456896E-4</v>
      </c>
      <c r="BC149" s="48">
        <f>AH149 * ( (1-Baseline!F$88-Baseline!F$87) + (1-Baseline!B$36)*Baseline!F$88 )</f>
        <v>3.3120465032991007E-2</v>
      </c>
      <c r="BD149" s="48">
        <f>AI149 * ( (1-Baseline!F$88-Baseline!F$87) + (1-Baseline!B$36)*Baseline!F$88 )</f>
        <v>4.1732641670439211E-4</v>
      </c>
      <c r="BE149" s="48">
        <f t="shared" si="6"/>
        <v>3.4539838222055037E-2</v>
      </c>
      <c r="BF149" s="48">
        <f>AK149 * ( (1-Baseline!H$88-Baseline!H$87) + (1-Baseline!B$36)*Baseline!H$88 )</f>
        <v>1.5046778014059281E-5</v>
      </c>
      <c r="BG149" s="48">
        <f>AL149 * ( (1-Baseline!H$88-Baseline!H$87) + (1-Baseline!B$36)*Baseline!H$88 )</f>
        <v>2.1381812274579788E-4</v>
      </c>
      <c r="BH149" s="48">
        <f>AM149 * ( (1-Baseline!H$88-Baseline!H$87) + (1-Baseline!B$36)*Baseline!H$88 )</f>
        <v>4.5382754494923421E-5</v>
      </c>
      <c r="BI149" s="48">
        <f>AN149 * ( (1-Baseline!H$88-Baseline!H$87) + (1-Baseline!B$36)*Baseline!H$88 )</f>
        <v>2.7460270896932291E-2</v>
      </c>
      <c r="BJ149" s="48">
        <f t="shared" si="7"/>
        <v>2.773451855218707E-2</v>
      </c>
      <c r="BK149" s="48"/>
      <c r="BL149" s="48">
        <f t="shared" si="18"/>
        <v>0.97930989685490888</v>
      </c>
      <c r="BM149" s="48">
        <f t="shared" si="19"/>
        <v>2.9313511890083298E-3</v>
      </c>
      <c r="BN149" s="48">
        <f t="shared" si="20"/>
        <v>1.5187119621039141E-2</v>
      </c>
      <c r="BO149" s="48">
        <f t="shared" si="21"/>
        <v>2.5716323350436247E-3</v>
      </c>
      <c r="BP149" s="48">
        <f t="shared" si="8"/>
        <v>1</v>
      </c>
      <c r="BQ149" s="48">
        <f t="shared" si="22"/>
        <v>1.1956661878974338E-2</v>
      </c>
      <c r="BR149" s="48">
        <f t="shared" si="23"/>
        <v>0.95930314927580818</v>
      </c>
      <c r="BS149" s="48">
        <f t="shared" si="24"/>
        <v>1.40178504450183E-2</v>
      </c>
      <c r="BT149" s="48">
        <f t="shared" si="25"/>
        <v>1.472233840019916E-2</v>
      </c>
      <c r="BU149" s="48">
        <f t="shared" si="9"/>
        <v>1</v>
      </c>
      <c r="BV149" s="48">
        <f t="shared" si="26"/>
        <v>2.365782283668301E-2</v>
      </c>
      <c r="BW149" s="48">
        <f t="shared" si="27"/>
        <v>5.3535108562406944E-3</v>
      </c>
      <c r="BX149" s="48">
        <f t="shared" si="28"/>
        <v>0.95890620043038577</v>
      </c>
      <c r="BY149" s="48">
        <f t="shared" si="29"/>
        <v>1.2082465876690552E-2</v>
      </c>
      <c r="BZ149" s="48">
        <f t="shared" si="10"/>
        <v>1</v>
      </c>
      <c r="CA149" s="48">
        <f t="shared" si="30"/>
        <v>5.4252890619847197E-4</v>
      </c>
      <c r="CB149" s="48">
        <f t="shared" si="31"/>
        <v>7.7094586063739959E-3</v>
      </c>
      <c r="CC149" s="48">
        <f t="shared" si="32"/>
        <v>1.6363274671427333E-3</v>
      </c>
      <c r="CD149" s="48">
        <f t="shared" si="33"/>
        <v>0.99011168502028479</v>
      </c>
      <c r="CE149" s="48">
        <f t="shared" si="11"/>
        <v>1</v>
      </c>
      <c r="CF149" s="48"/>
      <c r="CG149" s="48">
        <f t="shared" si="34"/>
        <v>0.97930989685490888</v>
      </c>
      <c r="CH149" s="48">
        <f t="shared" si="35"/>
        <v>2.9313511890083298E-3</v>
      </c>
      <c r="CI149" s="48">
        <f t="shared" si="36"/>
        <v>1.5187119621039141E-2</v>
      </c>
      <c r="CJ149" s="48">
        <f t="shared" si="37"/>
        <v>2.5716323350436247E-3</v>
      </c>
      <c r="CK149" s="48">
        <f t="shared" si="12"/>
        <v>1</v>
      </c>
      <c r="CL149" s="48">
        <f t="shared" si="38"/>
        <v>1.1956661878974338E-2</v>
      </c>
      <c r="CM149" s="48">
        <f t="shared" si="39"/>
        <v>0.95930314927580818</v>
      </c>
      <c r="CN149" s="48">
        <f t="shared" si="40"/>
        <v>1.40178504450183E-2</v>
      </c>
      <c r="CO149" s="48">
        <f t="shared" si="41"/>
        <v>1.472233840019916E-2</v>
      </c>
      <c r="CP149" s="48">
        <f t="shared" si="13"/>
        <v>1</v>
      </c>
      <c r="CQ149" s="48">
        <f t="shared" si="42"/>
        <v>2.365782283668301E-2</v>
      </c>
      <c r="CR149" s="48">
        <f t="shared" si="43"/>
        <v>5.3535108562406944E-3</v>
      </c>
      <c r="CS149" s="48">
        <f t="shared" si="44"/>
        <v>0.95890620043038577</v>
      </c>
      <c r="CT149" s="48">
        <f t="shared" si="45"/>
        <v>1.2082465876690552E-2</v>
      </c>
      <c r="CU149" s="48">
        <f t="shared" si="14"/>
        <v>1</v>
      </c>
      <c r="CV149" s="48">
        <f t="shared" si="46"/>
        <v>5.4252890619847197E-4</v>
      </c>
      <c r="CW149" s="48">
        <f t="shared" si="47"/>
        <v>7.7094586063739959E-3</v>
      </c>
      <c r="CX149" s="48">
        <f t="shared" si="48"/>
        <v>1.6363274671427333E-3</v>
      </c>
      <c r="CY149" s="48">
        <f t="shared" si="49"/>
        <v>0.99011168502028479</v>
      </c>
      <c r="CZ149" s="48">
        <f t="shared" si="15"/>
        <v>1</v>
      </c>
      <c r="DA149" s="48"/>
      <c r="DB149" s="48">
        <f>(AQ149*Baseline!B$7 + AV149*Baseline!B$11 + BA149*Baseline!B$16 + BF149*Baseline!B$18)</f>
        <v>70567.939619189841</v>
      </c>
      <c r="DC149" s="48">
        <f>(AR149*Baseline!B$7 + AW149*Baseline!B$11 + BB149*Baseline!B$16 + BG149*Baseline!B$18)</f>
        <v>66013.704771753997</v>
      </c>
      <c r="DD149" s="48">
        <f>(AS149*Baseline!B$7 + AX149*Baseline!B$11 + BC149*Baseline!B$16 + BH149*Baseline!B$18)</f>
        <v>114878.08097327819</v>
      </c>
      <c r="DE149" s="48">
        <f>(AT149*Baseline!B$7 + AY149*Baseline!B$11 + BD149*Baseline!B$16 + BI149*Baseline!B$18)</f>
        <v>1259851.1186388645</v>
      </c>
      <c r="DF149" s="48">
        <f t="shared" si="16"/>
        <v>1511310.8440030864</v>
      </c>
      <c r="DG149" s="48"/>
      <c r="DH149" s="48">
        <f t="shared" si="50"/>
        <v>4.6693200078067938E-2</v>
      </c>
      <c r="DI149" s="48">
        <f t="shared" si="51"/>
        <v>4.3679766497870233E-2</v>
      </c>
      <c r="DJ149" s="48">
        <f t="shared" si="52"/>
        <v>7.6012212463846776E-2</v>
      </c>
      <c r="DK149" s="48">
        <f t="shared" si="53"/>
        <v>0.83361482096021511</v>
      </c>
      <c r="DL149" s="48">
        <f t="shared" si="17"/>
        <v>1</v>
      </c>
      <c r="DM149" s="48"/>
      <c r="DN149" s="48">
        <f>DH149 / (Baseline!B$7/Baseline!B$17)</f>
        <v>4.9841919922342699</v>
      </c>
      <c r="DO149" s="48">
        <f>DI149 / (Baseline!B$11/Baseline!B$17)</f>
        <v>1.0544504695447077</v>
      </c>
      <c r="DP149" s="48">
        <f>DJ149 / (Baseline!B$16/Baseline!B$17)</f>
        <v>1.1746183965961117</v>
      </c>
      <c r="DQ149" s="48">
        <f>DK149 / (Baseline!B$18/Baseline!B$17)</f>
        <v>0.94247514840989244</v>
      </c>
      <c r="DR149" s="71"/>
      <c r="DS149" s="48">
        <f>(AU149*Baseline!B$34)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3.351553213030771E-2</v>
      </c>
      <c r="DT149" s="48">
        <f>(AZ149*Baseline!B$34) + (Baseline!D$88*(1-Baseline!D$89)*Baseline!B$35) + (Baseline!D$88*Baseline!D$89*((1-Baseline!D$90)*Baseline!B$40 + Baseline!D$90*Baseline!B$41))</f>
        <v>1.0453208736849736E-2</v>
      </c>
      <c r="DU149" s="48">
        <f>(BE149*Baseline!B$34) + (Baseline!F$88*(1-Baseline!F$89)*Baseline!B$35) + (Baseline!F$88*Baseline!F$89*((1-Baseline!F$90)*Baseline!B$40 + Baseline!F$90*Baseline!B$41))</f>
        <v>1.2911615733308259E-2</v>
      </c>
      <c r="DV149" s="48">
        <f>(BJ149*Baseline!B$34) + (Baseline!H$88*(1-Baseline!H$89)*Baseline!B$35) + (Baseline!H$88*Baseline!H$89*((1-Baseline!H$90)*Baseline!B$40 + Baseline!H$90*Baseline!B$41))</f>
        <v>9.3051777828280606E-3</v>
      </c>
      <c r="DW149" s="48">
        <f>( DS149*Baseline!B$7 + DT149*Baseline!B$11 + DU149*Baseline!B$16 + DV149*Baseline!B$18 ) / Baseline!B$17</f>
        <v>9.8129236636996971E-3</v>
      </c>
    </row>
    <row r="150" spans="1:127">
      <c r="A150" s="7" t="s">
        <v>380</v>
      </c>
      <c r="B150" s="1">
        <f>MIN( MAX( NORMINV( MCrands!B150, (B$5+B$4)/2, (B$5-B$4)/3.29 ), 0 ), 1 )</f>
        <v>0.55429966303790768</v>
      </c>
      <c r="C150" s="1">
        <f>MAX( NORMINV( MCrands!C150, (C$5+C$4)/2, (C$5-C$4)/3.29 ), 0 )</f>
        <v>2.3647946150256609</v>
      </c>
      <c r="D150" s="40"/>
      <c r="E150" s="40">
        <f>Baseline!B$33 * (C150 * Baseline!B$66*Baseline!B$66/Baseline!B$73 + Baseline!B$52*Baseline!B$52/Baseline!B$74 + Baseline!B$53*Baseline!B$53/Baseline!B$75 + Baseline!B$54*Baseline!B$54/Baseline!B$76)</f>
        <v>1.9797207425345397E-5</v>
      </c>
      <c r="F150" s="40">
        <f>Baseline!B$33 * (C150 * Baseline!B$66*Baseline!B$57/Baseline!B$73 + Baseline!B$52*Baseline!B$67/Baseline!B$74 + Baseline!B$53*Baseline!B$55/Baseline!B$75 + Baseline!B$54*Baseline!B$56/Baseline!B$76)</f>
        <v>3.9252332534102289E-8</v>
      </c>
      <c r="G150" s="1">
        <f>Baseline!B$33 * (C150 * Baseline!B$66*Baseline!B$58/Baseline!B$73 + Baseline!B$52*Baseline!B$59/Baseline!B$74 + Baseline!B$53*Baseline!B$68/Baseline!B$75 + Baseline!B$54*Baseline!B$60/Baseline!B$76)</f>
        <v>1.0814969335498593E-7</v>
      </c>
      <c r="H150" s="40">
        <f>Baseline!B$33 * (C150 * Baseline!B$66*Baseline!B$61/Baseline!B$73 + Baseline!B$52*Baseline!B$62/Baseline!B$74 + Baseline!B$53*Baseline!B$63/Baseline!B$75 + Baseline!B$54*Baseline!B$69/Baseline!B$76)</f>
        <v>1.7044043336524694E-9</v>
      </c>
      <c r="I150" s="40">
        <f>Baseline!B$33 * (C150 * Baseline!B$57*Baseline!B$66/Baseline!B$73 + Baseline!B$67*Baseline!B$52/Baseline!B$74 + Baseline!B$55*Baseline!B$53/Baseline!B$75 + Baseline!B$56*Baseline!B$54/Baseline!B$76)</f>
        <v>3.9252332534102289E-8</v>
      </c>
      <c r="J150" s="1">
        <f>Baseline!B$33 * (C150 * Baseline!B$57*Baseline!B$57/Baseline!B$73 + Baseline!B$67*Baseline!B$67/Baseline!B$74 + Baseline!B$55*Baseline!B$55/Baseline!B$75 + Baseline!B$56*Baseline!B$56/Baseline!B$76)</f>
        <v>1.794960598996624E-6</v>
      </c>
      <c r="K150" s="40">
        <f>Baseline!B$33 * (C150 * Baseline!B$57*Baseline!B$58/Baseline!B$73 + Baseline!B$67*Baseline!B$59/Baseline!B$74 + Baseline!B$55*Baseline!B$68/Baseline!B$75 + Baseline!B$56*Baseline!B$60/Baseline!B$76)</f>
        <v>1.3929228577266822E-8</v>
      </c>
      <c r="L150" s="1">
        <f>Baseline!B$33 * (C150 * Baseline!B$57*Baseline!B$61/Baseline!B$73 + Baseline!B$67*Baseline!B$62/Baseline!B$74 + Baseline!B$55*Baseline!B$63/Baseline!B$75 + Baseline!B$56*Baseline!B$69/Baseline!B$76)</f>
        <v>1.4629421976980312E-8</v>
      </c>
      <c r="M150" s="40">
        <f>Baseline!B$33 * (C150 * Baseline!B$58*Baseline!B$66/Baseline!B$73 + Baseline!B$59*Baseline!B$52/Baseline!B$74 + Baseline!B$68*Baseline!B$53/Baseline!B$75 + Baseline!B$60*Baseline!B$54/Baseline!B$76)</f>
        <v>1.0814969335498593E-7</v>
      </c>
      <c r="N150" s="1">
        <f>Baseline!B$33 * (C150 * Baseline!B$58*Baseline!B$57/Baseline!B$73 + Baseline!B$59*Baseline!B$67/Baseline!B$74 + Baseline!B$68*Baseline!B$55/Baseline!B$75 + Baseline!B$60*Baseline!B$56/Baseline!B$76)</f>
        <v>1.3929228577266822E-8</v>
      </c>
      <c r="O150" s="1">
        <f>Baseline!B$33 * (C150 * Baseline!B$58*Baseline!B$58/Baseline!B$73 + Baseline!B$59*Baseline!B$59/Baseline!B$74 + Baseline!B$68*Baseline!B$68/Baseline!B$75 + Baseline!B$60*Baseline!B$60/Baseline!B$76)</f>
        <v>1.3250168386802751E-6</v>
      </c>
      <c r="P150" s="40">
        <f>Baseline!B$33 * (C150 * Baseline!B$58*Baseline!B$61/Baseline!B$73 + Baseline!B$59*Baseline!B$62/Baseline!B$74 + Baseline!B$68*Baseline!B$63/Baseline!B$75 + Baseline!B$60*Baseline!B$69/Baseline!B$76)</f>
        <v>1.6489783549451538E-9</v>
      </c>
      <c r="Q150" s="40">
        <f>Baseline!B$33 * (C150 * Baseline!B$61*Baseline!B$66/Baseline!B$73 + Baseline!B$62*Baseline!B$52/Baseline!B$74 + Baseline!B$63*Baseline!B$53/Baseline!B$75 + Baseline!B$69*Baseline!B$54/Baseline!B$76)</f>
        <v>1.7044043336524694E-9</v>
      </c>
      <c r="R150" s="40">
        <f>Baseline!B$33 * (C150 * Baseline!B$61*Baseline!B$57/Baseline!B$73 + Baseline!B$62*Baseline!B$67/Baseline!B$74 + Baseline!B$63*Baseline!B$55/Baseline!B$75 + Baseline!B$69*Baseline!B$56/Baseline!B$76)</f>
        <v>1.4629421976980312E-8</v>
      </c>
      <c r="S150" s="40">
        <f>Baseline!B$33 * (C150 * Baseline!B$61*Baseline!B$58/Baseline!B$73 + Baseline!B$62*Baseline!B$59/Baseline!B$74 + Baseline!B$63*Baseline!B$68/Baseline!B$75 + Baseline!B$69*Baseline!B$60/Baseline!B$76)</f>
        <v>1.6489783549451538E-9</v>
      </c>
      <c r="T150" s="40">
        <f>Baseline!B$33 * (C150 * Baseline!B$61*Baseline!B$61/Baseline!B$73 + Baseline!B$62*Baseline!B$62/Baseline!B$74 + Baseline!B$63*Baseline!B$63/Baseline!B$75 + Baseline!B$69*Baseline!B$69/Baseline!B$76)</f>
        <v>9.8551803799256697E-8</v>
      </c>
      <c r="U150" s="40"/>
      <c r="V150" s="40">
        <f>E150 * ( Baseline!B$87 * Baseline!B$7 )</f>
        <v>0.20547521586765988</v>
      </c>
      <c r="W150" s="40">
        <f>F150 * ( Baseline!D$87 * Baseline!B$11 )</f>
        <v>7.2407190800470979E-4</v>
      </c>
      <c r="X150" s="40">
        <f>G150 * ( Baseline!F$87 * Baseline!B$16 )</f>
        <v>3.7565547156039893E-3</v>
      </c>
      <c r="Y150" s="40">
        <f>H150 * ( Baseline!H$87 * Baseline!B$18 )</f>
        <v>5.9939378098086021E-4</v>
      </c>
      <c r="Z150" s="48">
        <f t="shared" si="0"/>
        <v>0.21055523627224945</v>
      </c>
      <c r="AA150" s="40">
        <f>I150 * ( Baseline!B$87 * Baseline!B$7 )</f>
        <v>4.0739995937144765E-4</v>
      </c>
      <c r="AB150" s="1">
        <f>J150 * ( Baseline!D$87 * Baseline!B$11 )</f>
        <v>3.3110912442709091E-2</v>
      </c>
      <c r="AC150" s="1">
        <f>K150 * ( Baseline!F$87 * Baseline!B$16 )</f>
        <v>4.8382854979445199E-4</v>
      </c>
      <c r="AD150" s="1">
        <f>L150 * ( Baseline!F$87 * Baseline!B$16 )</f>
        <v>5.0814960643300261E-4</v>
      </c>
      <c r="AE150" s="48">
        <f t="shared" si="1"/>
        <v>3.4510290558307989E-2</v>
      </c>
      <c r="AF150" s="48">
        <f>M150 * ( Baseline!B$87 * Baseline!B$7 )</f>
        <v>1.122485667331399E-3</v>
      </c>
      <c r="AG150" s="48">
        <f>N150 * ( Baseline!D$87 * Baseline!B$11 )</f>
        <v>2.569468477882898E-4</v>
      </c>
      <c r="AH150" s="48">
        <f>O150 * ( Baseline!F$87 * Baseline!B$16 )</f>
        <v>4.602415503168511E-2</v>
      </c>
      <c r="AI150" s="48">
        <f>P150 * ( Baseline!H$87 * Baseline!B$18 )</f>
        <v>5.7990193489364152E-4</v>
      </c>
      <c r="AJ150" s="48">
        <f t="shared" si="2"/>
        <v>4.7983489481698442E-2</v>
      </c>
      <c r="AK150" s="48">
        <f>Q150 * ( Baseline!B$87 * Baseline!B$7 )</f>
        <v>1.7690012578978981E-5</v>
      </c>
      <c r="AL150" s="48">
        <f>R150 * ( Baseline!D$87 * Baseline!B$11 )</f>
        <v>2.698630323350904E-4</v>
      </c>
      <c r="AM150" s="48">
        <f>S150 * ( Baseline!F$87 * Baseline!B$16 )</f>
        <v>5.7276883762080009E-5</v>
      </c>
      <c r="AN150" s="48">
        <f>T150 * ( Baseline!H$87 * Baseline!B$18 )</f>
        <v>3.4658054509362157E-2</v>
      </c>
      <c r="AO150" s="48">
        <f t="shared" si="3"/>
        <v>3.5002884438038305E-2</v>
      </c>
      <c r="AP150" s="48"/>
      <c r="AQ150" s="48">
        <f>V150 * ( (1-Baseline!B$88-Baseline!B$87) + (1-B150)*Baseline!B$88 )</f>
        <v>9.9711636050996102E-2</v>
      </c>
      <c r="AR150" s="48">
        <f>W150 * ( (1-Baseline!B$88-Baseline!B$87) + (1-B150)*Baseline!B$88 )</f>
        <v>3.5137276415962823E-4</v>
      </c>
      <c r="AS150" s="48">
        <f>X150 * ( (1-Baseline!B$88-Baseline!B$87) + (1-B150)*Baseline!B$88 )</f>
        <v>1.8229557030820123E-3</v>
      </c>
      <c r="AT150" s="48">
        <f>Y150 * ( (1-Baseline!B$88-Baseline!B$87) + (1-B150)*Baseline!B$88 )</f>
        <v>2.908697980338794E-4</v>
      </c>
      <c r="AU150" s="48">
        <f t="shared" si="4"/>
        <v>0.10217683431627161</v>
      </c>
      <c r="AV150" s="48">
        <f>AA150 * ( (1-Baseline!D$88-Baseline!D$87) + (1-B150)*Baseline!D$88 )</f>
        <v>3.0272756411075787E-4</v>
      </c>
      <c r="AW150" s="48">
        <f>AB150 * ( (1-Baseline!D$88-Baseline!D$87) + (1-B150)*Baseline!D$88 )</f>
        <v>2.4603796929019536E-2</v>
      </c>
      <c r="AX150" s="48">
        <f>AC150 * ( (1-Baseline!D$88-Baseline!D$87) + (1-B150)*Baseline!D$88 )</f>
        <v>3.5951952119114546E-4</v>
      </c>
      <c r="AY150" s="48">
        <f>AD150 * ( (1-Baseline!D$88-Baseline!D$87) + (1-B150)*Baseline!D$88 )</f>
        <v>3.7759182106114939E-4</v>
      </c>
      <c r="AZ150" s="48">
        <f t="shared" si="5"/>
        <v>2.5643635835382587E-2</v>
      </c>
      <c r="BA150" s="48">
        <f>AF150 * ( (1-Baseline!F$88-Baseline!F$87) + (1-Baseline!B$36)*Baseline!F$88 )</f>
        <v>8.077766057530294E-4</v>
      </c>
      <c r="BB150" s="48">
        <f>AG150 * ( (1-Baseline!F$88-Baseline!F$87) + (1-Baseline!B$36)*Baseline!F$88 )</f>
        <v>1.8490717396758258E-4</v>
      </c>
      <c r="BC150" s="48">
        <f>AH150 * ( (1-Baseline!F$88-Baseline!F$87) + (1-Baseline!B$36)*Baseline!F$88 )</f>
        <v>3.3120454733761621E-2</v>
      </c>
      <c r="BD150" s="48">
        <f>AI150 * ( (1-Baseline!F$88-Baseline!F$87) + (1-Baseline!B$36)*Baseline!F$88 )</f>
        <v>4.1731598921138107E-4</v>
      </c>
      <c r="BE150" s="48">
        <f t="shared" si="6"/>
        <v>3.4530454502693611E-2</v>
      </c>
      <c r="BF150" s="48">
        <f>AK150 * ( (1-Baseline!H$88-Baseline!H$87) + (1-Baseline!B$36)*Baseline!H$88 )</f>
        <v>1.4016150766576625E-5</v>
      </c>
      <c r="BG150" s="48">
        <f>AL150 * ( (1-Baseline!H$88-Baseline!H$87) + (1-Baseline!B$36)*Baseline!H$88 )</f>
        <v>2.138178777797388E-4</v>
      </c>
      <c r="BH150" s="48">
        <f>AM150 * ( (1-Baseline!H$88-Baseline!H$87) + (1-Baseline!B$36)*Baseline!H$88 )</f>
        <v>4.5381620542371229E-5</v>
      </c>
      <c r="BI150" s="48">
        <f>AN150 * ( (1-Baseline!H$88-Baseline!H$87) + (1-Baseline!B$36)*Baseline!H$88 )</f>
        <v>2.7460269748857822E-2</v>
      </c>
      <c r="BJ150" s="48">
        <f t="shared" si="7"/>
        <v>2.7733485397946508E-2</v>
      </c>
      <c r="BK150" s="48"/>
      <c r="BL150" s="48">
        <f t="shared" si="18"/>
        <v>0.97587321742964839</v>
      </c>
      <c r="BM150" s="48">
        <f t="shared" si="19"/>
        <v>3.4388691576802181E-3</v>
      </c>
      <c r="BN150" s="48">
        <f t="shared" si="20"/>
        <v>1.7841184014757708E-2</v>
      </c>
      <c r="BO150" s="48">
        <f t="shared" si="21"/>
        <v>2.8467293979136175E-3</v>
      </c>
      <c r="BP150" s="48">
        <f t="shared" si="8"/>
        <v>1</v>
      </c>
      <c r="BQ150" s="48">
        <f t="shared" si="22"/>
        <v>1.1805173262250914E-2</v>
      </c>
      <c r="BR150" s="48">
        <f t="shared" si="23"/>
        <v>0.9594504105019187</v>
      </c>
      <c r="BS150" s="48">
        <f t="shared" si="24"/>
        <v>1.40198341412682E-2</v>
      </c>
      <c r="BT150" s="48">
        <f t="shared" si="25"/>
        <v>1.4724582094562254E-2</v>
      </c>
      <c r="BU150" s="48">
        <f t="shared" si="9"/>
        <v>1</v>
      </c>
      <c r="BV150" s="48">
        <f t="shared" si="26"/>
        <v>2.3393164595908147E-2</v>
      </c>
      <c r="BW150" s="48">
        <f t="shared" si="27"/>
        <v>5.3549012496536506E-3</v>
      </c>
      <c r="BX150" s="48">
        <f t="shared" si="28"/>
        <v>0.95916648682333427</v>
      </c>
      <c r="BY150" s="48">
        <f t="shared" si="29"/>
        <v>1.2085447331103838E-2</v>
      </c>
      <c r="BZ150" s="48">
        <f t="shared" si="10"/>
        <v>0.99999999999999989</v>
      </c>
      <c r="CA150" s="48">
        <f t="shared" si="30"/>
        <v>5.0538728059093627E-4</v>
      </c>
      <c r="CB150" s="48">
        <f t="shared" si="31"/>
        <v>7.7097369736142396E-3</v>
      </c>
      <c r="CC150" s="48">
        <f t="shared" si="32"/>
        <v>1.6363475376856692E-3</v>
      </c>
      <c r="CD150" s="48">
        <f t="shared" si="33"/>
        <v>0.99014852820810917</v>
      </c>
      <c r="CE150" s="48">
        <f t="shared" si="11"/>
        <v>1</v>
      </c>
      <c r="CF150" s="48"/>
      <c r="CG150" s="48">
        <f t="shared" si="34"/>
        <v>0.97587321742964839</v>
      </c>
      <c r="CH150" s="48">
        <f t="shared" si="35"/>
        <v>3.4388691576802181E-3</v>
      </c>
      <c r="CI150" s="48">
        <f t="shared" si="36"/>
        <v>1.7841184014757708E-2</v>
      </c>
      <c r="CJ150" s="48">
        <f t="shared" si="37"/>
        <v>2.8467293979136175E-3</v>
      </c>
      <c r="CK150" s="48">
        <f t="shared" si="12"/>
        <v>1</v>
      </c>
      <c r="CL150" s="48">
        <f t="shared" si="38"/>
        <v>1.1805173262250914E-2</v>
      </c>
      <c r="CM150" s="48">
        <f t="shared" si="39"/>
        <v>0.9594504105019187</v>
      </c>
      <c r="CN150" s="48">
        <f t="shared" si="40"/>
        <v>1.40198341412682E-2</v>
      </c>
      <c r="CO150" s="48">
        <f t="shared" si="41"/>
        <v>1.4724582094562254E-2</v>
      </c>
      <c r="CP150" s="48">
        <f t="shared" si="13"/>
        <v>1</v>
      </c>
      <c r="CQ150" s="48">
        <f t="shared" si="42"/>
        <v>2.3393164595908147E-2</v>
      </c>
      <c r="CR150" s="48">
        <f t="shared" si="43"/>
        <v>5.3549012496536506E-3</v>
      </c>
      <c r="CS150" s="48">
        <f t="shared" si="44"/>
        <v>0.95916648682333427</v>
      </c>
      <c r="CT150" s="48">
        <f t="shared" si="45"/>
        <v>1.2085447331103838E-2</v>
      </c>
      <c r="CU150" s="48">
        <f t="shared" si="14"/>
        <v>0.99999999999999989</v>
      </c>
      <c r="CV150" s="48">
        <f t="shared" si="46"/>
        <v>5.0538728059093627E-4</v>
      </c>
      <c r="CW150" s="48">
        <f t="shared" si="47"/>
        <v>7.7097369736142396E-3</v>
      </c>
      <c r="CX150" s="48">
        <f t="shared" si="48"/>
        <v>1.6363475376856692E-3</v>
      </c>
      <c r="CY150" s="48">
        <f t="shared" si="49"/>
        <v>0.99014852820810917</v>
      </c>
      <c r="CZ150" s="48">
        <f t="shared" si="15"/>
        <v>1</v>
      </c>
      <c r="DA150" s="48"/>
      <c r="DB150" s="48">
        <f>(AQ150*Baseline!B$7 + AV150*Baseline!B$11 + BA150*Baseline!B$16 + BF150*Baseline!B$18)</f>
        <v>52357.375180865405</v>
      </c>
      <c r="DC150" s="48">
        <f>(AR150*Baseline!B$7 + AW150*Baseline!B$11 + BB150*Baseline!B$16 + BG150*Baseline!B$18)</f>
        <v>63344.956174010949</v>
      </c>
      <c r="DD150" s="48">
        <f>(AS150*Baseline!B$7 + AX150*Baseline!B$11 + BC150*Baseline!B$16 + BH150*Baseline!B$18)</f>
        <v>114693.02022378173</v>
      </c>
      <c r="DE150" s="48">
        <f>(AT150*Baseline!B$7 + AY150*Baseline!B$11 + BD150*Baseline!B$16 + BI150*Baseline!B$18)</f>
        <v>1259777.0851364811</v>
      </c>
      <c r="DF150" s="48">
        <f t="shared" si="16"/>
        <v>1490172.4367151391</v>
      </c>
      <c r="DG150" s="48"/>
      <c r="DH150" s="48">
        <f t="shared" si="50"/>
        <v>3.5135111810468966E-2</v>
      </c>
      <c r="DI150" s="48">
        <f t="shared" si="51"/>
        <v>4.2508473927786082E-2</v>
      </c>
      <c r="DJ150" s="48">
        <f t="shared" si="52"/>
        <v>7.6966274102214127E-2</v>
      </c>
      <c r="DK150" s="48">
        <f t="shared" si="53"/>
        <v>0.84539014015953085</v>
      </c>
      <c r="DL150" s="48">
        <f t="shared" si="17"/>
        <v>1</v>
      </c>
      <c r="DM150" s="48"/>
      <c r="DN150" s="48">
        <f>DH150 / (Baseline!B$7/Baseline!B$17)</f>
        <v>3.7504420909084377</v>
      </c>
      <c r="DO150" s="48">
        <f>DI150 / (Baseline!B$11/Baseline!B$17)</f>
        <v>1.0261749062914178</v>
      </c>
      <c r="DP150" s="48">
        <f>DJ150 / (Baseline!B$16/Baseline!B$17)</f>
        <v>1.1893615321474671</v>
      </c>
      <c r="DQ150" s="48">
        <f>DK150 / (Baseline!B$18/Baseline!B$17)</f>
        <v>0.95578818631529527</v>
      </c>
      <c r="DR150" s="71"/>
      <c r="DS150" s="48">
        <f>(AU150*Baseline!B$34)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2.7856056397440741E-2</v>
      </c>
      <c r="DT150" s="48">
        <f>(AZ150*Baseline!B$34) + (Baseline!D$88*(1-Baseline!D$89)*Baseline!B$35) + (Baseline!D$88*Baseline!D$89*((1-Baseline!D$90)*Baseline!B$40 + Baseline!D$90*Baseline!B$41))</f>
        <v>1.0260113375307391E-2</v>
      </c>
      <c r="DU150" s="48">
        <f>(BE150*Baseline!B$34) + (Baseline!F$88*(1-Baseline!F$89)*Baseline!B$35) + (Baseline!F$88*Baseline!F$89*((1-Baseline!F$90)*Baseline!B$40 + Baseline!F$90*Baseline!B$41))</f>
        <v>1.2910208175404045E-2</v>
      </c>
      <c r="DV150" s="48">
        <f>(BJ150*Baseline!B$34) + (Baseline!H$88*(1-Baseline!H$89)*Baseline!B$35) + (Baseline!H$88*Baseline!H$89*((1-Baseline!H$90)*Baseline!B$40 + Baseline!H$90*Baseline!B$41))</f>
        <v>9.3050228096919763E-3</v>
      </c>
      <c r="DW150" s="48">
        <f>( DS150*Baseline!B$7 + DT150*Baseline!B$11 + DU150*Baseline!B$16 + DV150*Baseline!B$18 ) / Baseline!B$17</f>
        <v>9.751677250811908E-3</v>
      </c>
    </row>
    <row r="151" spans="1:127">
      <c r="A151" s="7" t="s">
        <v>381</v>
      </c>
      <c r="B151" s="1">
        <f>MIN( MAX( NORMINV( MCrands!B151, (B$5+B$4)/2, (B$5-B$4)/3.29 ), 0 ), 1 )</f>
        <v>0.53786200428780406</v>
      </c>
      <c r="C151" s="1">
        <f>MAX( NORMINV( MCrands!C151, (C$5+C$4)/2, (C$5-C$4)/3.29 ), 0 )</f>
        <v>2.6243999953489507</v>
      </c>
      <c r="D151" s="40"/>
      <c r="E151" s="40">
        <f>Baseline!B$33 * (C151 * Baseline!B$66*Baseline!B$66/Baseline!B$73 + Baseline!B$52*Baseline!B$52/Baseline!B$74 + Baseline!B$53*Baseline!B$53/Baseline!B$75 + Baseline!B$54*Baseline!B$54/Baseline!B$76)</f>
        <v>2.1969596341312912E-5</v>
      </c>
      <c r="F151" s="40">
        <f>Baseline!B$33 * (C151 * Baseline!B$66*Baseline!B$57/Baseline!B$73 + Baseline!B$52*Baseline!B$67/Baseline!B$74 + Baseline!B$53*Baseline!B$55/Baseline!B$75 + Baseline!B$54*Baseline!B$56/Baseline!B$76)</f>
        <v>3.9542855959841843E-8</v>
      </c>
      <c r="G151" s="1">
        <f>Baseline!B$33 * (C151 * Baseline!B$66*Baseline!B$58/Baseline!B$73 + Baseline!B$52*Baseline!B$59/Baseline!B$74 + Baseline!B$53*Baseline!B$68/Baseline!B$75 + Baseline!B$54*Baseline!B$60/Baseline!B$76)</f>
        <v>1.0886389677659567E-7</v>
      </c>
      <c r="H151" s="40">
        <f>Baseline!B$33 * (C151 * Baseline!B$66*Baseline!B$61/Baseline!B$73 + Baseline!B$52*Baseline!B$62/Baseline!B$74 + Baseline!B$53*Baseline!B$63/Baseline!B$75 + Baseline!B$54*Baseline!B$69/Baseline!B$76)</f>
        <v>1.7758246758134428E-9</v>
      </c>
      <c r="I151" s="40">
        <f>Baseline!B$33 * (C151 * Baseline!B$57*Baseline!B$66/Baseline!B$73 + Baseline!B$67*Baseline!B$52/Baseline!B$74 + Baseline!B$55*Baseline!B$53/Baseline!B$75 + Baseline!B$56*Baseline!B$54/Baseline!B$76)</f>
        <v>3.9542855959841843E-8</v>
      </c>
      <c r="J151" s="1">
        <f>Baseline!B$33 * (C151 * Baseline!B$57*Baseline!B$57/Baseline!B$73 + Baseline!B$67*Baseline!B$67/Baseline!B$74 + Baseline!B$55*Baseline!B$55/Baseline!B$75 + Baseline!B$56*Baseline!B$56/Baseline!B$76)</f>
        <v>1.7949606378496399E-6</v>
      </c>
      <c r="K151" s="40">
        <f>Baseline!B$33 * (C151 * Baseline!B$57*Baseline!B$58/Baseline!B$73 + Baseline!B$67*Baseline!B$59/Baseline!B$74 + Baseline!B$55*Baseline!B$68/Baseline!B$75 + Baseline!B$56*Baseline!B$60/Baseline!B$76)</f>
        <v>1.3929324090930693E-8</v>
      </c>
      <c r="L151" s="1">
        <f>Baseline!B$33 * (C151 * Baseline!B$57*Baseline!B$61/Baseline!B$73 + Baseline!B$67*Baseline!B$62/Baseline!B$74 + Baseline!B$55*Baseline!B$63/Baseline!B$75 + Baseline!B$56*Baseline!B$69/Baseline!B$76)</f>
        <v>1.4629431528346699E-8</v>
      </c>
      <c r="M151" s="40">
        <f>Baseline!B$33 * (C151 * Baseline!B$58*Baseline!B$66/Baseline!B$73 + Baseline!B$59*Baseline!B$52/Baseline!B$74 + Baseline!B$68*Baseline!B$53/Baseline!B$75 + Baseline!B$60*Baseline!B$54/Baseline!B$76)</f>
        <v>1.0886389677659567E-7</v>
      </c>
      <c r="N151" s="1">
        <f>Baseline!B$33 * (C151 * Baseline!B$58*Baseline!B$57/Baseline!B$73 + Baseline!B$59*Baseline!B$67/Baseline!B$74 + Baseline!B$68*Baseline!B$55/Baseline!B$75 + Baseline!B$60*Baseline!B$56/Baseline!B$76)</f>
        <v>1.3929324090930693E-8</v>
      </c>
      <c r="O151" s="1">
        <f>Baseline!B$33 * (C151 * Baseline!B$58*Baseline!B$58/Baseline!B$73 + Baseline!B$59*Baseline!B$59/Baseline!B$74 + Baseline!B$68*Baseline!B$68/Baseline!B$75 + Baseline!B$60*Baseline!B$60/Baseline!B$76)</f>
        <v>1.3250170734846987E-6</v>
      </c>
      <c r="P151" s="40">
        <f>Baseline!B$33 * (C151 * Baseline!B$58*Baseline!B$61/Baseline!B$73 + Baseline!B$59*Baseline!B$62/Baseline!B$74 + Baseline!B$68*Baseline!B$63/Baseline!B$75 + Baseline!B$60*Baseline!B$69/Baseline!B$76)</f>
        <v>1.6490018353875223E-9</v>
      </c>
      <c r="Q151" s="40">
        <f>Baseline!B$33 * (C151 * Baseline!B$61*Baseline!B$66/Baseline!B$73 + Baseline!B$62*Baseline!B$52/Baseline!B$74 + Baseline!B$63*Baseline!B$53/Baseline!B$75 + Baseline!B$69*Baseline!B$54/Baseline!B$76)</f>
        <v>1.7758246758134428E-9</v>
      </c>
      <c r="R151" s="40">
        <f>Baseline!B$33 * (C151 * Baseline!B$61*Baseline!B$57/Baseline!B$73 + Baseline!B$62*Baseline!B$67/Baseline!B$74 + Baseline!B$63*Baseline!B$55/Baseline!B$75 + Baseline!B$69*Baseline!B$56/Baseline!B$76)</f>
        <v>1.4629431528346699E-8</v>
      </c>
      <c r="S151" s="40">
        <f>Baseline!B$33 * (C151 * Baseline!B$61*Baseline!B$58/Baseline!B$73 + Baseline!B$62*Baseline!B$59/Baseline!B$74 + Baseline!B$63*Baseline!B$68/Baseline!B$75 + Baseline!B$69*Baseline!B$60/Baseline!B$76)</f>
        <v>1.6490018353875223E-9</v>
      </c>
      <c r="T151" s="40">
        <f>Baseline!B$33 * (C151 * Baseline!B$61*Baseline!B$61/Baseline!B$73 + Baseline!B$62*Baseline!B$62/Baseline!B$74 + Baseline!B$63*Baseline!B$63/Baseline!B$75 + Baseline!B$69*Baseline!B$69/Baseline!B$76)</f>
        <v>9.8551806147300928E-8</v>
      </c>
      <c r="U151" s="40"/>
      <c r="V151" s="40">
        <f>E151 * ( Baseline!B$87 * Baseline!B$7 )</f>
        <v>0.2280224404264867</v>
      </c>
      <c r="W151" s="40">
        <f>F151 * ( Baseline!D$87 * Baseline!B$11 )</f>
        <v>7.2943107617675523E-4</v>
      </c>
      <c r="X151" s="40">
        <f>G151 * ( Baseline!F$87 * Baseline!B$16 )</f>
        <v>3.7813624071296801E-3</v>
      </c>
      <c r="Y151" s="40">
        <f>H151 * ( Baseline!H$87 * Baseline!B$18 )</f>
        <v>6.2451042031436556E-4</v>
      </c>
      <c r="Z151" s="48">
        <f t="shared" si="0"/>
        <v>0.2331577443301075</v>
      </c>
      <c r="AA151" s="40">
        <f>I151 * ( Baseline!B$87 * Baseline!B$7 )</f>
        <v>4.1041530200719851E-4</v>
      </c>
      <c r="AB151" s="1">
        <f>J151 * ( Baseline!D$87 * Baseline!B$11 )</f>
        <v>3.3110913159414966E-2</v>
      </c>
      <c r="AC151" s="1">
        <f>K151 * ( Baseline!F$87 * Baseline!B$16 )</f>
        <v>4.838318674395908E-4</v>
      </c>
      <c r="AD151" s="1">
        <f>L151 * ( Baseline!F$87 * Baseline!B$16 )</f>
        <v>5.0814993819751648E-4</v>
      </c>
      <c r="AE151" s="48">
        <f t="shared" si="1"/>
        <v>3.4513310267059276E-2</v>
      </c>
      <c r="AF151" s="48">
        <f>M151 * ( Baseline!B$87 * Baseline!B$7 )</f>
        <v>1.1298983846442865E-3</v>
      </c>
      <c r="AG151" s="48">
        <f>N151 * ( Baseline!D$87 * Baseline!B$11 )</f>
        <v>2.5694860969022979E-4</v>
      </c>
      <c r="AH151" s="48">
        <f>O151 * ( Baseline!F$87 * Baseline!B$16 )</f>
        <v>4.6024163187562743E-2</v>
      </c>
      <c r="AI151" s="48">
        <f>P151 * ( Baseline!H$87 * Baseline!B$18 )</f>
        <v>5.7991019234221312E-4</v>
      </c>
      <c r="AJ151" s="48">
        <f t="shared" si="2"/>
        <v>4.7990920374239472E-2</v>
      </c>
      <c r="AK151" s="48">
        <f>Q151 * ( Baseline!B$87 * Baseline!B$7 )</f>
        <v>1.8431284310267722E-5</v>
      </c>
      <c r="AL151" s="48">
        <f>R151 * ( Baseline!D$87 * Baseline!B$11 )</f>
        <v>2.698632085252844E-4</v>
      </c>
      <c r="AM151" s="48">
        <f>S151 * ( Baseline!F$87 * Baseline!B$16 )</f>
        <v>5.7277699349843302E-5</v>
      </c>
      <c r="AN151" s="48">
        <f>T151 * ( Baseline!H$87 * Baseline!B$18 )</f>
        <v>3.4658055335107019E-2</v>
      </c>
      <c r="AO151" s="48">
        <f t="shared" si="3"/>
        <v>3.5003627527292414E-2</v>
      </c>
      <c r="AP151" s="48"/>
      <c r="AQ151" s="48">
        <f>V151 * ( (1-Baseline!B$88-Baseline!B$87) + (1-B151)*Baseline!B$88 )</f>
        <v>0.11398906012231586</v>
      </c>
      <c r="AR151" s="48">
        <f>W151 * ( (1-Baseline!B$88-Baseline!B$87) + (1-B151)*Baseline!B$88 )</f>
        <v>3.6464464919277952E-4</v>
      </c>
      <c r="AS151" s="48">
        <f>X151 * ( (1-Baseline!B$88-Baseline!B$87) + (1-B151)*Baseline!B$88 )</f>
        <v>1.8903137163358856E-3</v>
      </c>
      <c r="AT151" s="48">
        <f>Y151 * ( (1-Baseline!B$88-Baseline!B$87) + (1-B151)*Baseline!B$88 )</f>
        <v>3.1219451785131393E-4</v>
      </c>
      <c r="AU151" s="48">
        <f t="shared" si="4"/>
        <v>0.11655621300569584</v>
      </c>
      <c r="AV151" s="48">
        <f>AA151 * ( (1-Baseline!D$88-Baseline!D$87) + (1-B151)*Baseline!D$88 )</f>
        <v>3.0799050872172003E-4</v>
      </c>
      <c r="AW151" s="48">
        <f>AB151 * ( (1-Baseline!D$88-Baseline!D$87) + (1-B151)*Baseline!D$88 )</f>
        <v>2.4847628580939324E-2</v>
      </c>
      <c r="AX151" s="48">
        <f>AC151 * ( (1-Baseline!D$88-Baseline!D$87) + (1-B151)*Baseline!D$88 )</f>
        <v>3.6308495872282493E-4</v>
      </c>
      <c r="AY151" s="48">
        <f>AD151 * ( (1-Baseline!D$88-Baseline!D$87) + (1-B151)*Baseline!D$88 )</f>
        <v>3.8133411987065403E-4</v>
      </c>
      <c r="AZ151" s="48">
        <f t="shared" si="5"/>
        <v>2.5900038168254525E-2</v>
      </c>
      <c r="BA151" s="48">
        <f>AF151 * ( (1-Baseline!F$88-Baseline!F$87) + (1-Baseline!B$36)*Baseline!F$88 )</f>
        <v>8.1311103433833723E-4</v>
      </c>
      <c r="BB151" s="48">
        <f>AG151 * ( (1-Baseline!F$88-Baseline!F$87) + (1-Baseline!B$36)*Baseline!F$88 )</f>
        <v>1.8490844188859945E-4</v>
      </c>
      <c r="BC151" s="48">
        <f>AH151 * ( (1-Baseline!F$88-Baseline!F$87) + (1-Baseline!B$36)*Baseline!F$88 )</f>
        <v>3.3120460602992154E-2</v>
      </c>
      <c r="BD151" s="48">
        <f>AI151 * ( (1-Baseline!F$88-Baseline!F$87) + (1-Baseline!B$36)*Baseline!F$88 )</f>
        <v>4.1732193153561152E-4</v>
      </c>
      <c r="BE151" s="48">
        <f t="shared" si="6"/>
        <v>3.45358020107547E-2</v>
      </c>
      <c r="BF151" s="48">
        <f>AK151 * ( (1-Baseline!H$88-Baseline!H$87) + (1-Baseline!B$36)*Baseline!H$88 )</f>
        <v>1.4603475184711319E-5</v>
      </c>
      <c r="BG151" s="48">
        <f>AL151 * ( (1-Baseline!H$88-Baseline!H$87) + (1-Baseline!B$36)*Baseline!H$88 )</f>
        <v>2.1381801737875331E-4</v>
      </c>
      <c r="BH151" s="48">
        <f>AM151 * ( (1-Baseline!H$88-Baseline!H$87) + (1-Baseline!B$36)*Baseline!H$88 )</f>
        <v>4.538226674886784E-5</v>
      </c>
      <c r="BI151" s="48">
        <f>AN151 * ( (1-Baseline!H$88-Baseline!H$87) + (1-Baseline!B$36)*Baseline!H$88 )</f>
        <v>2.746027040311199E-2</v>
      </c>
      <c r="BJ151" s="48">
        <f t="shared" si="7"/>
        <v>2.7734074162424321E-2</v>
      </c>
      <c r="BK151" s="48"/>
      <c r="BL151" s="48">
        <f t="shared" si="18"/>
        <v>0.97797498033627328</v>
      </c>
      <c r="BM151" s="48">
        <f t="shared" si="19"/>
        <v>3.1284874464389142E-3</v>
      </c>
      <c r="BN151" s="48">
        <f t="shared" si="20"/>
        <v>1.6218043359417574E-2</v>
      </c>
      <c r="BO151" s="48">
        <f t="shared" si="21"/>
        <v>2.6784888578703023E-3</v>
      </c>
      <c r="BP151" s="48">
        <f t="shared" si="8"/>
        <v>1</v>
      </c>
      <c r="BQ151" s="48">
        <f t="shared" si="22"/>
        <v>1.1891507909020056E-2</v>
      </c>
      <c r="BR151" s="48">
        <f t="shared" si="23"/>
        <v>0.95936648508089339</v>
      </c>
      <c r="BS151" s="48">
        <f t="shared" si="24"/>
        <v>1.4018703615960509E-2</v>
      </c>
      <c r="BT151" s="48">
        <f t="shared" si="25"/>
        <v>1.4723303394125968E-2</v>
      </c>
      <c r="BU151" s="48">
        <f t="shared" si="9"/>
        <v>0.99999999999999989</v>
      </c>
      <c r="BV151" s="48">
        <f t="shared" si="26"/>
        <v>2.3544003237137175E-2</v>
      </c>
      <c r="BW151" s="48">
        <f t="shared" si="27"/>
        <v>5.3541088123859873E-3</v>
      </c>
      <c r="BX151" s="48">
        <f t="shared" si="28"/>
        <v>0.95901813986188011</v>
      </c>
      <c r="BY151" s="48">
        <f t="shared" si="29"/>
        <v>1.208374808859671E-2</v>
      </c>
      <c r="BZ151" s="48">
        <f t="shared" si="10"/>
        <v>1</v>
      </c>
      <c r="CA151" s="48">
        <f t="shared" si="30"/>
        <v>5.2655354922562822E-4</v>
      </c>
      <c r="CB151" s="48">
        <f t="shared" si="31"/>
        <v>7.7095783376986112E-3</v>
      </c>
      <c r="CC151" s="48">
        <f t="shared" si="32"/>
        <v>1.636336099885183E-3</v>
      </c>
      <c r="CD151" s="48">
        <f t="shared" si="33"/>
        <v>0.99012753201319059</v>
      </c>
      <c r="CE151" s="48">
        <f t="shared" si="11"/>
        <v>1</v>
      </c>
      <c r="CF151" s="48"/>
      <c r="CG151" s="48">
        <f t="shared" si="34"/>
        <v>0.97797498033627328</v>
      </c>
      <c r="CH151" s="48">
        <f t="shared" si="35"/>
        <v>3.1284874464389142E-3</v>
      </c>
      <c r="CI151" s="48">
        <f t="shared" si="36"/>
        <v>1.6218043359417574E-2</v>
      </c>
      <c r="CJ151" s="48">
        <f t="shared" si="37"/>
        <v>2.6784888578703023E-3</v>
      </c>
      <c r="CK151" s="48">
        <f t="shared" si="12"/>
        <v>1</v>
      </c>
      <c r="CL151" s="48">
        <f t="shared" si="38"/>
        <v>1.1891507909020056E-2</v>
      </c>
      <c r="CM151" s="48">
        <f t="shared" si="39"/>
        <v>0.95936648508089339</v>
      </c>
      <c r="CN151" s="48">
        <f t="shared" si="40"/>
        <v>1.4018703615960509E-2</v>
      </c>
      <c r="CO151" s="48">
        <f t="shared" si="41"/>
        <v>1.4723303394125968E-2</v>
      </c>
      <c r="CP151" s="48">
        <f t="shared" si="13"/>
        <v>0.99999999999999989</v>
      </c>
      <c r="CQ151" s="48">
        <f t="shared" si="42"/>
        <v>2.3544003237137175E-2</v>
      </c>
      <c r="CR151" s="48">
        <f t="shared" si="43"/>
        <v>5.3541088123859873E-3</v>
      </c>
      <c r="CS151" s="48">
        <f t="shared" si="44"/>
        <v>0.95901813986188011</v>
      </c>
      <c r="CT151" s="48">
        <f t="shared" si="45"/>
        <v>1.208374808859671E-2</v>
      </c>
      <c r="CU151" s="48">
        <f t="shared" si="14"/>
        <v>1</v>
      </c>
      <c r="CV151" s="48">
        <f t="shared" si="46"/>
        <v>5.2655354922562822E-4</v>
      </c>
      <c r="CW151" s="48">
        <f t="shared" si="47"/>
        <v>7.7095783376986112E-3</v>
      </c>
      <c r="CX151" s="48">
        <f t="shared" si="48"/>
        <v>1.636336099885183E-3</v>
      </c>
      <c r="CY151" s="48">
        <f t="shared" si="49"/>
        <v>0.99012753201319059</v>
      </c>
      <c r="CZ151" s="48">
        <f t="shared" si="15"/>
        <v>1</v>
      </c>
      <c r="DA151" s="48"/>
      <c r="DB151" s="48">
        <f>(AQ151*Baseline!B$7 + AV151*Baseline!B$11 + BA151*Baseline!B$16 + BF151*Baseline!B$18)</f>
        <v>59337.977938038021</v>
      </c>
      <c r="DC151" s="48">
        <f>(AR151*Baseline!B$7 + AW151*Baseline!B$11 + BB151*Baseline!B$16 + BG151*Baseline!B$18)</f>
        <v>63874.313822832315</v>
      </c>
      <c r="DD151" s="48">
        <f>(AS151*Baseline!B$7 + AX151*Baseline!B$11 + BC151*Baseline!B$16 + BH151*Baseline!B$18)</f>
        <v>114733.38438689038</v>
      </c>
      <c r="DE151" s="48">
        <f>(AT151*Baseline!B$7 + AY151*Baseline!B$11 + BD151*Baseline!B$16 + BI151*Baseline!B$18)</f>
        <v>1259795.5030542212</v>
      </c>
      <c r="DF151" s="48">
        <f t="shared" si="16"/>
        <v>1497741.179201982</v>
      </c>
      <c r="DG151" s="48"/>
      <c r="DH151" s="48">
        <f t="shared" si="50"/>
        <v>3.9618312404052447E-2</v>
      </c>
      <c r="DI151" s="48">
        <f t="shared" si="51"/>
        <v>4.264709731548242E-2</v>
      </c>
      <c r="DJ151" s="48">
        <f t="shared" si="52"/>
        <v>7.6604279818240681E-2</v>
      </c>
      <c r="DK151" s="48">
        <f t="shared" si="53"/>
        <v>0.84113031046222442</v>
      </c>
      <c r="DL151" s="48">
        <f t="shared" si="17"/>
        <v>1</v>
      </c>
      <c r="DM151" s="48"/>
      <c r="DN151" s="48">
        <f>DH151 / (Baseline!B$7/Baseline!B$17)</f>
        <v>4.2289942668303953</v>
      </c>
      <c r="DO151" s="48">
        <f>DI151 / (Baseline!B$11/Baseline!B$17)</f>
        <v>1.0295213412192099</v>
      </c>
      <c r="DP151" s="48">
        <f>DJ151 / (Baseline!B$16/Baseline!B$17)</f>
        <v>1.183767626488951</v>
      </c>
      <c r="DQ151" s="48">
        <f>DK151 / (Baseline!B$18/Baseline!B$17)</f>
        <v>0.95097207277553686</v>
      </c>
      <c r="DR151" s="71"/>
      <c r="DS151" s="48">
        <f>(AU151*Baseline!B$34)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3.0012963200854375E-2</v>
      </c>
      <c r="DT151" s="48">
        <f>(AZ151*Baseline!B$34) + (Baseline!D$88*(1-Baseline!D$89)*Baseline!B$35) + (Baseline!D$88*Baseline!D$89*((1-Baseline!D$90)*Baseline!B$40 + Baseline!D$90*Baseline!B$41))</f>
        <v>1.0298573725238182E-2</v>
      </c>
      <c r="DU151" s="48">
        <f>(BE151*Baseline!B$34) + (Baseline!F$88*(1-Baseline!F$89)*Baseline!B$35) + (Baseline!F$88*Baseline!F$89*((1-Baseline!F$90)*Baseline!B$40 + Baseline!F$90*Baseline!B$41))</f>
        <v>1.2911010301613207E-2</v>
      </c>
      <c r="DV151" s="48">
        <f>(BJ151*Baseline!B$34) + (Baseline!H$88*(1-Baseline!H$89)*Baseline!B$35) + (Baseline!H$88*Baseline!H$89*((1-Baseline!H$90)*Baseline!B$40 + Baseline!H$90*Baseline!B$41))</f>
        <v>9.3051111243636492E-3</v>
      </c>
      <c r="DW151" s="48">
        <f>( DS151*Baseline!B$7 + DT151*Baseline!B$11 + DU151*Baseline!B$16 + DV151*Baseline!B$18 ) / Baseline!B$17</f>
        <v>9.7736069222897973E-3</v>
      </c>
    </row>
    <row r="152" spans="1:127">
      <c r="A152" s="7" t="s">
        <v>382</v>
      </c>
      <c r="B152" s="1">
        <f>MIN( MAX( NORMINV( MCrands!B152, (B$5+B$4)/2, (B$5-B$4)/3.29 ), 0 ), 1 )</f>
        <v>0.46497388554468783</v>
      </c>
      <c r="C152" s="1">
        <f>MAX( NORMINV( MCrands!C152, (C$5+C$4)/2, (C$5-C$4)/3.29 ), 0 )</f>
        <v>2.5858137919678512</v>
      </c>
      <c r="D152" s="40"/>
      <c r="E152" s="40">
        <f>Baseline!B$33 * (C152 * Baseline!B$66*Baseline!B$66/Baseline!B$73 + Baseline!B$52*Baseline!B$52/Baseline!B$74 + Baseline!B$53*Baseline!B$53/Baseline!B$75 + Baseline!B$54*Baseline!B$54/Baseline!B$76)</f>
        <v>2.1646705342559417E-5</v>
      </c>
      <c r="F152" s="40">
        <f>Baseline!B$33 * (C152 * Baseline!B$66*Baseline!B$57/Baseline!B$73 + Baseline!B$52*Baseline!B$67/Baseline!B$74 + Baseline!B$53*Baseline!B$55/Baseline!B$75 + Baseline!B$54*Baseline!B$56/Baseline!B$76)</f>
        <v>3.9499674281640108E-8</v>
      </c>
      <c r="G152" s="1">
        <f>Baseline!B$33 * (C152 * Baseline!B$66*Baseline!B$58/Baseline!B$73 + Baseline!B$52*Baseline!B$59/Baseline!B$74 + Baseline!B$53*Baseline!B$68/Baseline!B$75 + Baseline!B$54*Baseline!B$60/Baseline!B$76)</f>
        <v>1.0875774181768306E-7</v>
      </c>
      <c r="H152" s="40">
        <f>Baseline!B$33 * (C152 * Baseline!B$66*Baseline!B$61/Baseline!B$73 + Baseline!B$52*Baseline!B$62/Baseline!B$74 + Baseline!B$53*Baseline!B$63/Baseline!B$75 + Baseline!B$54*Baseline!B$69/Baseline!B$76)</f>
        <v>1.7652091799221822E-9</v>
      </c>
      <c r="I152" s="40">
        <f>Baseline!B$33 * (C152 * Baseline!B$57*Baseline!B$66/Baseline!B$73 + Baseline!B$67*Baseline!B$52/Baseline!B$74 + Baseline!B$55*Baseline!B$53/Baseline!B$75 + Baseline!B$56*Baseline!B$54/Baseline!B$76)</f>
        <v>3.9499674281640108E-8</v>
      </c>
      <c r="J152" s="1">
        <f>Baseline!B$33 * (C152 * Baseline!B$57*Baseline!B$57/Baseline!B$73 + Baseline!B$67*Baseline!B$67/Baseline!B$74 + Baseline!B$55*Baseline!B$55/Baseline!B$75 + Baseline!B$56*Baseline!B$56/Baseline!B$76)</f>
        <v>1.794960632074758E-6</v>
      </c>
      <c r="K152" s="40">
        <f>Baseline!B$33 * (C152 * Baseline!B$57*Baseline!B$58/Baseline!B$73 + Baseline!B$67*Baseline!B$59/Baseline!B$74 + Baseline!B$55*Baseline!B$68/Baseline!B$75 + Baseline!B$56*Baseline!B$60/Baseline!B$76)</f>
        <v>1.3929309894346422E-8</v>
      </c>
      <c r="L152" s="1">
        <f>Baseline!B$33 * (C152 * Baseline!B$57*Baseline!B$61/Baseline!B$73 + Baseline!B$67*Baseline!B$62/Baseline!B$74 + Baseline!B$55*Baseline!B$63/Baseline!B$75 + Baseline!B$56*Baseline!B$69/Baseline!B$76)</f>
        <v>1.4629430108688273E-8</v>
      </c>
      <c r="M152" s="40">
        <f>Baseline!B$33 * (C152 * Baseline!B$58*Baseline!B$66/Baseline!B$73 + Baseline!B$59*Baseline!B$52/Baseline!B$74 + Baseline!B$68*Baseline!B$53/Baseline!B$75 + Baseline!B$60*Baseline!B$54/Baseline!B$76)</f>
        <v>1.0875774181768306E-7</v>
      </c>
      <c r="N152" s="1">
        <f>Baseline!B$33 * (C152 * Baseline!B$58*Baseline!B$57/Baseline!B$73 + Baseline!B$59*Baseline!B$67/Baseline!B$74 + Baseline!B$68*Baseline!B$55/Baseline!B$75 + Baseline!B$60*Baseline!B$56/Baseline!B$76)</f>
        <v>1.3929309894346422E-8</v>
      </c>
      <c r="O152" s="1">
        <f>Baseline!B$33 * (C152 * Baseline!B$58*Baseline!B$58/Baseline!B$73 + Baseline!B$59*Baseline!B$59/Baseline!B$74 + Baseline!B$68*Baseline!B$68/Baseline!B$75 + Baseline!B$60*Baseline!B$60/Baseline!B$76)</f>
        <v>1.3250170385847625E-6</v>
      </c>
      <c r="P152" s="40">
        <f>Baseline!B$33 * (C152 * Baseline!B$58*Baseline!B$61/Baseline!B$73 + Baseline!B$59*Baseline!B$62/Baseline!B$74 + Baseline!B$68*Baseline!B$63/Baseline!B$75 + Baseline!B$60*Baseline!B$69/Baseline!B$76)</f>
        <v>1.6489983453938883E-9</v>
      </c>
      <c r="Q152" s="40">
        <f>Baseline!B$33 * (C152 * Baseline!B$61*Baseline!B$66/Baseline!B$73 + Baseline!B$62*Baseline!B$52/Baseline!B$74 + Baseline!B$63*Baseline!B$53/Baseline!B$75 + Baseline!B$69*Baseline!B$54/Baseline!B$76)</f>
        <v>1.7652091799221824E-9</v>
      </c>
      <c r="R152" s="40">
        <f>Baseline!B$33 * (C152 * Baseline!B$61*Baseline!B$57/Baseline!B$73 + Baseline!B$62*Baseline!B$67/Baseline!B$74 + Baseline!B$63*Baseline!B$55/Baseline!B$75 + Baseline!B$69*Baseline!B$56/Baseline!B$76)</f>
        <v>1.4629430108688273E-8</v>
      </c>
      <c r="S152" s="40">
        <f>Baseline!B$33 * (C152 * Baseline!B$61*Baseline!B$58/Baseline!B$73 + Baseline!B$62*Baseline!B$59/Baseline!B$74 + Baseline!B$63*Baseline!B$68/Baseline!B$75 + Baseline!B$69*Baseline!B$60/Baseline!B$76)</f>
        <v>1.6489983453938883E-9</v>
      </c>
      <c r="T152" s="40">
        <f>Baseline!B$33 * (C152 * Baseline!B$61*Baseline!B$61/Baseline!B$73 + Baseline!B$62*Baseline!B$62/Baseline!B$74 + Baseline!B$63*Baseline!B$63/Baseline!B$75 + Baseline!B$69*Baseline!B$69/Baseline!B$76)</f>
        <v>9.8551805798301582E-8</v>
      </c>
      <c r="U152" s="40"/>
      <c r="V152" s="40">
        <f>E152 * ( Baseline!B$87 * Baseline!B$7 )</f>
        <v>0.22467115475042418</v>
      </c>
      <c r="W152" s="40">
        <f>F152 * ( Baseline!D$87 * Baseline!B$11 )</f>
        <v>7.2863452121790762E-4</v>
      </c>
      <c r="X152" s="40">
        <f>G152 * ( Baseline!F$87 * Baseline!B$16 )</f>
        <v>3.7776751390559836E-3</v>
      </c>
      <c r="Y152" s="40">
        <f>H152 * ( Baseline!H$87 * Baseline!B$18 )</f>
        <v>6.2077723207163555E-4</v>
      </c>
      <c r="Z152" s="48">
        <f t="shared" si="0"/>
        <v>0.22979824164276971</v>
      </c>
      <c r="AA152" s="40">
        <f>I152 * ( Baseline!B$87 * Baseline!B$7 )</f>
        <v>4.0996711936914268E-4</v>
      </c>
      <c r="AB152" s="1">
        <f>J152 * ( Baseline!D$87 * Baseline!B$11 )</f>
        <v>3.3110913052888054E-2</v>
      </c>
      <c r="AC152" s="1">
        <f>K152 * ( Baseline!F$87 * Baseline!B$16 )</f>
        <v>4.8383137432450249E-4</v>
      </c>
      <c r="AD152" s="1">
        <f>L152 * ( Baseline!F$87 * Baseline!B$16 )</f>
        <v>5.0814988888600772E-4</v>
      </c>
      <c r="AE152" s="48">
        <f t="shared" si="1"/>
        <v>3.4512861435467709E-2</v>
      </c>
      <c r="AF152" s="48">
        <f>M152 * ( Baseline!B$87 * Baseline!B$7 )</f>
        <v>1.1287966023257325E-3</v>
      </c>
      <c r="AG152" s="48">
        <f>N152 * ( Baseline!D$87 * Baseline!B$11 )</f>
        <v>2.5694834781157962E-4</v>
      </c>
      <c r="AH152" s="48">
        <f>O152 * ( Baseline!F$87 * Baseline!B$16 )</f>
        <v>4.6024161975321484E-2</v>
      </c>
      <c r="AI152" s="48">
        <f>P152 * ( Baseline!H$87 * Baseline!B$18 )</f>
        <v>5.7990896500405243E-4</v>
      </c>
      <c r="AJ152" s="48">
        <f t="shared" si="2"/>
        <v>4.7989815890462847E-2</v>
      </c>
      <c r="AK152" s="48">
        <f>Q152 * ( Baseline!B$87 * Baseline!B$7 )</f>
        <v>1.832110607841233E-5</v>
      </c>
      <c r="AL152" s="48">
        <f>R152 * ( Baseline!D$87 * Baseline!B$11 )</f>
        <v>2.6986318233741943E-4</v>
      </c>
      <c r="AM152" s="48">
        <f>S152 * ( Baseline!F$87 * Baseline!B$16 )</f>
        <v>5.7277578125717398E-5</v>
      </c>
      <c r="AN152" s="48">
        <f>T152 * ( Baseline!H$87 * Baseline!B$18 )</f>
        <v>3.4658055212373202E-2</v>
      </c>
      <c r="AO152" s="48">
        <f t="shared" si="3"/>
        <v>3.5003517078914755E-2</v>
      </c>
      <c r="AP152" s="48"/>
      <c r="AQ152" s="48">
        <f>V152 * ( (1-Baseline!B$88-Baseline!B$87) + (1-B152)*Baseline!B$88 )</f>
        <v>0.12688825642200136</v>
      </c>
      <c r="AR152" s="48">
        <f>W152 * ( (1-Baseline!B$88-Baseline!B$87) + (1-B152)*Baseline!B$88 )</f>
        <v>4.1151328068315582E-4</v>
      </c>
      <c r="AS152" s="48">
        <f>X152 * ( (1-Baseline!B$88-Baseline!B$87) + (1-B152)*Baseline!B$88 )</f>
        <v>2.133529834998323E-3</v>
      </c>
      <c r="AT152" s="48">
        <f>Y152 * ( (1-Baseline!B$88-Baseline!B$87) + (1-B152)*Baseline!B$88 )</f>
        <v>3.5059836983322051E-4</v>
      </c>
      <c r="AU152" s="48">
        <f t="shared" si="4"/>
        <v>0.12978389790751604</v>
      </c>
      <c r="AV152" s="48">
        <f>AA152 * ( (1-Baseline!D$88-Baseline!D$87) + (1-B152)*Baseline!D$88 )</f>
        <v>3.2104119220666941E-4</v>
      </c>
      <c r="AW152" s="48">
        <f>AB152 * ( (1-Baseline!D$88-Baseline!D$87) + (1-B152)*Baseline!D$88 )</f>
        <v>2.5928828189704444E-2</v>
      </c>
      <c r="AX152" s="48">
        <f>AC152 * ( (1-Baseline!D$88-Baseline!D$87) + (1-B152)*Baseline!D$88 )</f>
        <v>3.7888355895260843E-4</v>
      </c>
      <c r="AY152" s="48">
        <f>AD152 * ( (1-Baseline!D$88-Baseline!D$87) + (1-B152)*Baseline!D$88 )</f>
        <v>3.9792714693482191E-4</v>
      </c>
      <c r="AZ152" s="48">
        <f t="shared" si="5"/>
        <v>2.7026680087798544E-2</v>
      </c>
      <c r="BA152" s="48">
        <f>AF152 * ( (1-Baseline!F$88-Baseline!F$87) + (1-Baseline!B$36)*Baseline!F$88 )</f>
        <v>8.1231815652487165E-4</v>
      </c>
      <c r="BB152" s="48">
        <f>AG152 * ( (1-Baseline!F$88-Baseline!F$87) + (1-Baseline!B$36)*Baseline!F$88 )</f>
        <v>1.8490825343234267E-4</v>
      </c>
      <c r="BC152" s="48">
        <f>AH152 * ( (1-Baseline!F$88-Baseline!F$87) + (1-Baseline!B$36)*Baseline!F$88 )</f>
        <v>3.3120459730624552E-2</v>
      </c>
      <c r="BD152" s="48">
        <f>AI152 * ( (1-Baseline!F$88-Baseline!F$87) + (1-Baseline!B$36)*Baseline!F$88 )</f>
        <v>4.173210483037963E-4</v>
      </c>
      <c r="BE152" s="48">
        <f t="shared" si="6"/>
        <v>3.4535007188885559E-2</v>
      </c>
      <c r="BF152" s="48">
        <f>AK152 * ( (1-Baseline!H$88-Baseline!H$87) + (1-Baseline!B$36)*Baseline!H$88 )</f>
        <v>1.4516178768047655E-5</v>
      </c>
      <c r="BG152" s="48">
        <f>AL152 * ( (1-Baseline!H$88-Baseline!H$87) + (1-Baseline!B$36)*Baseline!H$88 )</f>
        <v>2.1381799662958413E-4</v>
      </c>
      <c r="BH152" s="48">
        <f>AM152 * ( (1-Baseline!H$88-Baseline!H$87) + (1-Baseline!B$36)*Baseline!H$88 )</f>
        <v>4.5382170700568406E-5</v>
      </c>
      <c r="BI152" s="48">
        <f>AN152 * ( (1-Baseline!H$88-Baseline!H$87) + (1-Baseline!B$36)*Baseline!H$88 )</f>
        <v>2.7460270305867531E-2</v>
      </c>
      <c r="BJ152" s="48">
        <f t="shared" si="7"/>
        <v>2.773398665196573E-2</v>
      </c>
      <c r="BK152" s="48"/>
      <c r="BL152" s="48">
        <f t="shared" si="18"/>
        <v>0.9776887461988687</v>
      </c>
      <c r="BM152" s="48">
        <f t="shared" si="19"/>
        <v>3.1707576002717995E-3</v>
      </c>
      <c r="BN152" s="48">
        <f t="shared" si="20"/>
        <v>1.6439095060303055E-2</v>
      </c>
      <c r="BO152" s="48">
        <f t="shared" si="21"/>
        <v>2.7014011405564098E-3</v>
      </c>
      <c r="BP152" s="48">
        <f t="shared" si="8"/>
        <v>0.99999999999999989</v>
      </c>
      <c r="BQ152" s="48">
        <f t="shared" si="22"/>
        <v>1.1878676595265822E-2</v>
      </c>
      <c r="BR152" s="48">
        <f t="shared" si="23"/>
        <v>0.95937895832830244</v>
      </c>
      <c r="BS152" s="48">
        <f t="shared" si="24"/>
        <v>1.4018871638017393E-2</v>
      </c>
      <c r="BT152" s="48">
        <f t="shared" si="25"/>
        <v>1.4723493438414212E-2</v>
      </c>
      <c r="BU152" s="48">
        <f t="shared" si="9"/>
        <v>0.99999999999999989</v>
      </c>
      <c r="BV152" s="48">
        <f t="shared" si="26"/>
        <v>2.352158643205092E-2</v>
      </c>
      <c r="BW152" s="48">
        <f t="shared" si="27"/>
        <v>5.3542265800324458E-3</v>
      </c>
      <c r="BX152" s="48">
        <f t="shared" si="28"/>
        <v>0.95904018636729127</v>
      </c>
      <c r="BY152" s="48">
        <f t="shared" si="29"/>
        <v>1.2084000620625415E-2</v>
      </c>
      <c r="BZ152" s="48">
        <f t="shared" si="10"/>
        <v>1</v>
      </c>
      <c r="CA152" s="48">
        <f t="shared" si="30"/>
        <v>5.2340757750450476E-4</v>
      </c>
      <c r="CB152" s="48">
        <f t="shared" si="31"/>
        <v>7.7096019159737031E-3</v>
      </c>
      <c r="CC152" s="48">
        <f t="shared" si="32"/>
        <v>1.6363377999012558E-3</v>
      </c>
      <c r="CD152" s="48">
        <f t="shared" si="33"/>
        <v>0.99013065270662048</v>
      </c>
      <c r="CE152" s="48">
        <f t="shared" si="11"/>
        <v>1</v>
      </c>
      <c r="CF152" s="48"/>
      <c r="CG152" s="48">
        <f t="shared" si="34"/>
        <v>0.9776887461988687</v>
      </c>
      <c r="CH152" s="48">
        <f t="shared" si="35"/>
        <v>3.1707576002717995E-3</v>
      </c>
      <c r="CI152" s="48">
        <f t="shared" si="36"/>
        <v>1.6439095060303055E-2</v>
      </c>
      <c r="CJ152" s="48">
        <f t="shared" si="37"/>
        <v>2.7014011405564098E-3</v>
      </c>
      <c r="CK152" s="48">
        <f t="shared" si="12"/>
        <v>0.99999999999999989</v>
      </c>
      <c r="CL152" s="48">
        <f t="shared" si="38"/>
        <v>1.1878676595265822E-2</v>
      </c>
      <c r="CM152" s="48">
        <f t="shared" si="39"/>
        <v>0.95937895832830244</v>
      </c>
      <c r="CN152" s="48">
        <f t="shared" si="40"/>
        <v>1.4018871638017393E-2</v>
      </c>
      <c r="CO152" s="48">
        <f t="shared" si="41"/>
        <v>1.4723493438414212E-2</v>
      </c>
      <c r="CP152" s="48">
        <f t="shared" si="13"/>
        <v>0.99999999999999989</v>
      </c>
      <c r="CQ152" s="48">
        <f t="shared" si="42"/>
        <v>2.352158643205092E-2</v>
      </c>
      <c r="CR152" s="48">
        <f t="shared" si="43"/>
        <v>5.3542265800324458E-3</v>
      </c>
      <c r="CS152" s="48">
        <f t="shared" si="44"/>
        <v>0.95904018636729127</v>
      </c>
      <c r="CT152" s="48">
        <f t="shared" si="45"/>
        <v>1.2084000620625415E-2</v>
      </c>
      <c r="CU152" s="48">
        <f t="shared" si="14"/>
        <v>1</v>
      </c>
      <c r="CV152" s="48">
        <f t="shared" si="46"/>
        <v>5.2340757750450476E-4</v>
      </c>
      <c r="CW152" s="48">
        <f t="shared" si="47"/>
        <v>7.7096019159737031E-3</v>
      </c>
      <c r="CX152" s="48">
        <f t="shared" si="48"/>
        <v>1.6363377999012558E-3</v>
      </c>
      <c r="CY152" s="48">
        <f t="shared" si="49"/>
        <v>0.99013065270662048</v>
      </c>
      <c r="CZ152" s="48">
        <f t="shared" si="15"/>
        <v>1</v>
      </c>
      <c r="DA152" s="48"/>
      <c r="DB152" s="48">
        <f>(AQ152*Baseline!B$7 + AV152*Baseline!B$11 + BA152*Baseline!B$16 + BF152*Baseline!B$18)</f>
        <v>65615.422373381065</v>
      </c>
      <c r="DC152" s="48">
        <f>(AR152*Baseline!B$7 + AW152*Baseline!B$11 + BB152*Baseline!B$16 + BG152*Baseline!B$18)</f>
        <v>66215.734473395161</v>
      </c>
      <c r="DD152" s="48">
        <f>(AS152*Baseline!B$7 + AX152*Baseline!B$11 + BC152*Baseline!B$16 + BH152*Baseline!B$18)</f>
        <v>114885.21783503162</v>
      </c>
      <c r="DE152" s="48">
        <f>(AT152*Baseline!B$7 + AY152*Baseline!B$11 + BD152*Baseline!B$16 + BI152*Baseline!B$18)</f>
        <v>1259849.7061530976</v>
      </c>
      <c r="DF152" s="48">
        <f t="shared" si="16"/>
        <v>1506566.0808349054</v>
      </c>
      <c r="DG152" s="48"/>
      <c r="DH152" s="48">
        <f t="shared" si="50"/>
        <v>4.3552966715551207E-2</v>
      </c>
      <c r="DI152" s="48">
        <f t="shared" si="51"/>
        <v>4.3951430551721883E-2</v>
      </c>
      <c r="DJ152" s="48">
        <f t="shared" si="52"/>
        <v>7.6256341687557974E-2</v>
      </c>
      <c r="DK152" s="48">
        <f t="shared" si="53"/>
        <v>0.83623926104516899</v>
      </c>
      <c r="DL152" s="48">
        <f t="shared" si="17"/>
        <v>1</v>
      </c>
      <c r="DM152" s="48"/>
      <c r="DN152" s="48">
        <f>DH152 / (Baseline!B$7/Baseline!B$17)</f>
        <v>4.6489927351040139</v>
      </c>
      <c r="DO152" s="48">
        <f>DI152 / (Baseline!B$11/Baseline!B$17)</f>
        <v>1.0610085698302543</v>
      </c>
      <c r="DP152" s="48">
        <f>DJ152 / (Baseline!B$16/Baseline!B$17)</f>
        <v>1.1783909308774194</v>
      </c>
      <c r="DQ152" s="48">
        <f>DK152 / (Baseline!B$18/Baseline!B$17)</f>
        <v>0.94544230961716402</v>
      </c>
      <c r="DR152" s="71"/>
      <c r="DS152" s="48">
        <f>(AU152*Baseline!B$34)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3.1997115936127404E-2</v>
      </c>
      <c r="DT152" s="48">
        <f>(AZ152*Baseline!B$34) + (Baseline!D$88*(1-Baseline!D$89)*Baseline!B$35) + (Baseline!D$88*Baseline!D$89*((1-Baseline!D$90)*Baseline!B$40 + Baseline!D$90*Baseline!B$41))</f>
        <v>1.0467570013169784E-2</v>
      </c>
      <c r="DU152" s="48">
        <f>(BE152*Baseline!B$34) + (Baseline!F$88*(1-Baseline!F$89)*Baseline!B$35) + (Baseline!F$88*Baseline!F$89*((1-Baseline!F$90)*Baseline!B$40 + Baseline!F$90*Baseline!B$41))</f>
        <v>1.2910891078332837E-2</v>
      </c>
      <c r="DV152" s="48">
        <f>(BJ152*Baseline!B$34) + (Baseline!H$88*(1-Baseline!H$89)*Baseline!B$35) + (Baseline!H$88*Baseline!H$89*((1-Baseline!H$90)*Baseline!B$40 + Baseline!H$90*Baseline!B$41))</f>
        <v>9.3050979977948606E-3</v>
      </c>
      <c r="DW152" s="48">
        <f>( DS152*Baseline!B$7 + DT152*Baseline!B$11 + DU152*Baseline!B$16 + DV152*Baseline!B$18 ) / Baseline!B$17</f>
        <v>9.799176188779065E-3</v>
      </c>
    </row>
    <row r="153" spans="1:127">
      <c r="A153" s="7" t="s">
        <v>383</v>
      </c>
      <c r="B153" s="1">
        <f>MIN( MAX( NORMINV( MCrands!B153, (B$5+B$4)/2, (B$5-B$4)/3.29 ), 0 ), 1 )</f>
        <v>0.36598319544640795</v>
      </c>
      <c r="C153" s="1">
        <f>MAX( NORMINV( MCrands!C153, (C$5+C$4)/2, (C$5-C$4)/3.29 ), 0 )</f>
        <v>2.1136575108922067</v>
      </c>
      <c r="D153" s="40"/>
      <c r="E153" s="40">
        <f>Baseline!B$33 * (C153 * Baseline!B$66*Baseline!B$66/Baseline!B$73 + Baseline!B$52*Baseline!B$52/Baseline!B$74 + Baseline!B$53*Baseline!B$53/Baseline!B$75 + Baseline!B$54*Baseline!B$54/Baseline!B$76)</f>
        <v>1.7695681406399675E-5</v>
      </c>
      <c r="F153" s="40">
        <f>Baseline!B$33 * (C153 * Baseline!B$66*Baseline!B$57/Baseline!B$73 + Baseline!B$52*Baseline!B$67/Baseline!B$74 + Baseline!B$53*Baseline!B$55/Baseline!B$75 + Baseline!B$54*Baseline!B$56/Baseline!B$76)</f>
        <v>3.8971285925082468E-8</v>
      </c>
      <c r="G153" s="1">
        <f>Baseline!B$33 * (C153 * Baseline!B$66*Baseline!B$58/Baseline!B$73 + Baseline!B$52*Baseline!B$59/Baseline!B$74 + Baseline!B$53*Baseline!B$68/Baseline!B$75 + Baseline!B$54*Baseline!B$60/Baseline!B$76)</f>
        <v>1.0745878710781221E-7</v>
      </c>
      <c r="H153" s="40">
        <f>Baseline!B$33 * (C153 * Baseline!B$66*Baseline!B$61/Baseline!B$73 + Baseline!B$52*Baseline!B$62/Baseline!B$74 + Baseline!B$53*Baseline!B$63/Baseline!B$75 + Baseline!B$54*Baseline!B$69/Baseline!B$76)</f>
        <v>1.6353137089350962E-9</v>
      </c>
      <c r="I153" s="40">
        <f>Baseline!B$33 * (C153 * Baseline!B$57*Baseline!B$66/Baseline!B$73 + Baseline!B$67*Baseline!B$52/Baseline!B$74 + Baseline!B$55*Baseline!B$53/Baseline!B$75 + Baseline!B$56*Baseline!B$54/Baseline!B$76)</f>
        <v>3.8971285925082468E-8</v>
      </c>
      <c r="J153" s="1">
        <f>Baseline!B$33 * (C153 * Baseline!B$57*Baseline!B$57/Baseline!B$73 + Baseline!B$67*Baseline!B$67/Baseline!B$74 + Baseline!B$55*Baseline!B$55/Baseline!B$75 + Baseline!B$56*Baseline!B$56/Baseline!B$76)</f>
        <v>1.7949605614109858E-6</v>
      </c>
      <c r="K153" s="40">
        <f>Baseline!B$33 * (C153 * Baseline!B$57*Baseline!B$58/Baseline!B$73 + Baseline!B$67*Baseline!B$59/Baseline!B$74 + Baseline!B$55*Baseline!B$68/Baseline!B$75 + Baseline!B$56*Baseline!B$60/Baseline!B$76)</f>
        <v>1.3929136179239786E-8</v>
      </c>
      <c r="L153" s="1">
        <f>Baseline!B$33 * (C153 * Baseline!B$57*Baseline!B$61/Baseline!B$73 + Baseline!B$67*Baseline!B$62/Baseline!B$74 + Baseline!B$55*Baseline!B$63/Baseline!B$75 + Baseline!B$56*Baseline!B$69/Baseline!B$76)</f>
        <v>1.4629412737177609E-8</v>
      </c>
      <c r="M153" s="40">
        <f>Baseline!B$33 * (C153 * Baseline!B$58*Baseline!B$66/Baseline!B$73 + Baseline!B$59*Baseline!B$52/Baseline!B$74 + Baseline!B$68*Baseline!B$53/Baseline!B$75 + Baseline!B$60*Baseline!B$54/Baseline!B$76)</f>
        <v>1.0745878710781221E-7</v>
      </c>
      <c r="N153" s="1">
        <f>Baseline!B$33 * (C153 * Baseline!B$58*Baseline!B$57/Baseline!B$73 + Baseline!B$59*Baseline!B$67/Baseline!B$74 + Baseline!B$68*Baseline!B$55/Baseline!B$75 + Baseline!B$60*Baseline!B$56/Baseline!B$76)</f>
        <v>1.3929136179239786E-8</v>
      </c>
      <c r="O153" s="1">
        <f>Baseline!B$33 * (C153 * Baseline!B$58*Baseline!B$58/Baseline!B$73 + Baseline!B$59*Baseline!B$59/Baseline!B$74 + Baseline!B$68*Baseline!B$68/Baseline!B$75 + Baseline!B$60*Baseline!B$60/Baseline!B$76)</f>
        <v>1.3250166115351254E-6</v>
      </c>
      <c r="P153" s="40">
        <f>Baseline!B$33 * (C153 * Baseline!B$58*Baseline!B$61/Baseline!B$73 + Baseline!B$59*Baseline!B$62/Baseline!B$74 + Baseline!B$68*Baseline!B$63/Baseline!B$75 + Baseline!B$60*Baseline!B$69/Baseline!B$76)</f>
        <v>1.6489556404301735E-9</v>
      </c>
      <c r="Q153" s="40">
        <f>Baseline!B$33 * (C153 * Baseline!B$61*Baseline!B$66/Baseline!B$73 + Baseline!B$62*Baseline!B$52/Baseline!B$74 + Baseline!B$63*Baseline!B$53/Baseline!B$75 + Baseline!B$69*Baseline!B$54/Baseline!B$76)</f>
        <v>1.6353137089350962E-9</v>
      </c>
      <c r="R153" s="40">
        <f>Baseline!B$33 * (C153 * Baseline!B$61*Baseline!B$57/Baseline!B$73 + Baseline!B$62*Baseline!B$67/Baseline!B$74 + Baseline!B$63*Baseline!B$55/Baseline!B$75 + Baseline!B$69*Baseline!B$56/Baseline!B$76)</f>
        <v>1.4629412737177609E-8</v>
      </c>
      <c r="S153" s="40">
        <f>Baseline!B$33 * (C153 * Baseline!B$61*Baseline!B$58/Baseline!B$73 + Baseline!B$62*Baseline!B$59/Baseline!B$74 + Baseline!B$63*Baseline!B$68/Baseline!B$75 + Baseline!B$69*Baseline!B$60/Baseline!B$76)</f>
        <v>1.6489556404301735E-9</v>
      </c>
      <c r="T153" s="40">
        <f>Baseline!B$33 * (C153 * Baseline!B$61*Baseline!B$61/Baseline!B$73 + Baseline!B$62*Baseline!B$62/Baseline!B$74 + Baseline!B$63*Baseline!B$63/Baseline!B$75 + Baseline!B$69*Baseline!B$69/Baseline!B$76)</f>
        <v>9.8551801527805196E-8</v>
      </c>
      <c r="U153" s="40"/>
      <c r="V153" s="40">
        <f>E153 * ( Baseline!B$87 * Baseline!B$7 )</f>
        <v>0.18366347731702223</v>
      </c>
      <c r="W153" s="40">
        <f>F153 * ( Baseline!D$87 * Baseline!B$11 )</f>
        <v>7.1888755483908741E-4</v>
      </c>
      <c r="X153" s="40">
        <f>G153 * ( Baseline!F$87 * Baseline!B$16 )</f>
        <v>3.7325562460721194E-3</v>
      </c>
      <c r="Y153" s="40">
        <f>H153 * ( Baseline!H$87 * Baseline!B$18 )</f>
        <v>5.7509644145759648E-4</v>
      </c>
      <c r="Z153" s="48">
        <f t="shared" si="0"/>
        <v>0.18869001755939105</v>
      </c>
      <c r="AA153" s="40">
        <f>I153 * ( Baseline!B$87 * Baseline!B$7 )</f>
        <v>4.0448297661643091E-4</v>
      </c>
      <c r="AB153" s="1">
        <f>J153 * ( Baseline!D$87 * Baseline!B$11 )</f>
        <v>3.3110911749382022E-2</v>
      </c>
      <c r="AC153" s="1">
        <f>K153 * ( Baseline!F$87 * Baseline!B$16 )</f>
        <v>4.8382534037024182E-4</v>
      </c>
      <c r="AD153" s="1">
        <f>L153 * ( Baseline!F$87 * Baseline!B$16 )</f>
        <v>5.0814928549058164E-4</v>
      </c>
      <c r="AE153" s="48">
        <f t="shared" si="1"/>
        <v>3.4507369351859274E-2</v>
      </c>
      <c r="AF153" s="48">
        <f>M153 * ( Baseline!B$87 * Baseline!B$7 )</f>
        <v>1.115314751391983E-3</v>
      </c>
      <c r="AG153" s="48">
        <f>N153 * ( Baseline!D$87 * Baseline!B$11 )</f>
        <v>2.5694514335924284E-4</v>
      </c>
      <c r="AH153" s="48">
        <f>O153 * ( Baseline!F$87 * Baseline!B$16 )</f>
        <v>4.6024147141850595E-2</v>
      </c>
      <c r="AI153" s="48">
        <f>P153 * ( Baseline!H$87 * Baseline!B$18 )</f>
        <v>5.798939468014099E-4</v>
      </c>
      <c r="AJ153" s="48">
        <f t="shared" si="2"/>
        <v>4.7976300983403233E-2</v>
      </c>
      <c r="AK153" s="48">
        <f>Q153 * ( Baseline!B$87 * Baseline!B$7 )</f>
        <v>1.6972920985037362E-5</v>
      </c>
      <c r="AL153" s="48">
        <f>R153 * ( Baseline!D$87 * Baseline!B$11 )</f>
        <v>2.6986286189218577E-4</v>
      </c>
      <c r="AM153" s="48">
        <f>S153 * ( Baseline!F$87 * Baseline!B$16 )</f>
        <v>5.7276094778628324E-5</v>
      </c>
      <c r="AN153" s="48">
        <f>T153 * ( Baseline!H$87 * Baseline!B$18 )</f>
        <v>3.4658053710552937E-2</v>
      </c>
      <c r="AO153" s="48">
        <f t="shared" si="3"/>
        <v>3.5002165588208789E-2</v>
      </c>
      <c r="AP153" s="48"/>
      <c r="AQ153" s="48">
        <f>V153 * ( (1-Baseline!B$88-Baseline!B$87) + (1-B153)*Baseline!B$88 )</f>
        <v>0.1199092846818364</v>
      </c>
      <c r="AR153" s="48">
        <f>W153 * ( (1-Baseline!B$88-Baseline!B$87) + (1-B153)*Baseline!B$88 )</f>
        <v>4.6934368077239998E-4</v>
      </c>
      <c r="AS153" s="48">
        <f>X153 * ( (1-Baseline!B$88-Baseline!B$87) + (1-B153)*Baseline!B$88 )</f>
        <v>2.4368924951185546E-3</v>
      </c>
      <c r="AT153" s="48">
        <f>Y153 * ( (1-Baseline!B$88-Baseline!B$87) + (1-B153)*Baseline!B$88 )</f>
        <v>3.7546606394269074E-4</v>
      </c>
      <c r="AU153" s="48">
        <f t="shared" si="4"/>
        <v>0.12319098692167003</v>
      </c>
      <c r="AV153" s="48">
        <f>AA153 * ( (1-Baseline!D$88-Baseline!D$87) + (1-B153)*Baseline!D$88 )</f>
        <v>3.3468455626074832E-4</v>
      </c>
      <c r="AW153" s="48">
        <f>AB153 * ( (1-Baseline!D$88-Baseline!D$87) + (1-B153)*Baseline!D$88 )</f>
        <v>2.7397224226668623E-2</v>
      </c>
      <c r="AX153" s="48">
        <f>AC153 * ( (1-Baseline!D$88-Baseline!D$87) + (1-B153)*Baseline!D$88 )</f>
        <v>4.0033543736273531E-4</v>
      </c>
      <c r="AY153" s="48">
        <f>AD153 * ( (1-Baseline!D$88-Baseline!D$87) + (1-B153)*Baseline!D$88 )</f>
        <v>4.2046199212459777E-4</v>
      </c>
      <c r="AZ153" s="48">
        <f t="shared" si="5"/>
        <v>2.8552706212416703E-2</v>
      </c>
      <c r="BA153" s="48">
        <f>AF153 * ( (1-Baseline!F$88-Baseline!F$87) + (1-Baseline!B$36)*Baseline!F$88 )</f>
        <v>8.0261618517371558E-4</v>
      </c>
      <c r="BB153" s="48">
        <f>AG153 * ( (1-Baseline!F$88-Baseline!F$87) + (1-Baseline!B$36)*Baseline!F$88 )</f>
        <v>1.8490594740589865E-4</v>
      </c>
      <c r="BC153" s="48">
        <f>AH153 * ( (1-Baseline!F$88-Baseline!F$87) + (1-Baseline!B$36)*Baseline!F$88 )</f>
        <v>3.3120449055984227E-2</v>
      </c>
      <c r="BD153" s="48">
        <f>AI153 * ( (1-Baseline!F$88-Baseline!F$87) + (1-Baseline!B$36)*Baseline!F$88 )</f>
        <v>4.1731024072459222E-4</v>
      </c>
      <c r="BE153" s="48">
        <f t="shared" si="6"/>
        <v>3.4525281429288429E-2</v>
      </c>
      <c r="BF153" s="48">
        <f>AK153 * ( (1-Baseline!H$88-Baseline!H$87) + (1-Baseline!B$36)*Baseline!H$88 )</f>
        <v>1.3447984754864801E-5</v>
      </c>
      <c r="BG153" s="48">
        <f>AL153 * ( (1-Baseline!H$88-Baseline!H$87) + (1-Baseline!B$36)*Baseline!H$88 )</f>
        <v>2.138177427344166E-4</v>
      </c>
      <c r="BH153" s="48">
        <f>AM153 * ( (1-Baseline!H$88-Baseline!H$87) + (1-Baseline!B$36)*Baseline!H$88 )</f>
        <v>4.5380995415002787E-5</v>
      </c>
      <c r="BI153" s="48">
        <f>AN153 * ( (1-Baseline!H$88-Baseline!H$87) + (1-Baseline!B$36)*Baseline!H$88 )</f>
        <v>2.7460269115945301E-2</v>
      </c>
      <c r="BJ153" s="48">
        <f t="shared" si="7"/>
        <v>2.7732915838849584E-2</v>
      </c>
      <c r="BK153" s="48"/>
      <c r="BL153" s="48">
        <f t="shared" si="18"/>
        <v>0.97336085762572633</v>
      </c>
      <c r="BM153" s="48">
        <f t="shared" si="19"/>
        <v>3.8098865225491552E-3</v>
      </c>
      <c r="BN153" s="48">
        <f t="shared" si="20"/>
        <v>1.9781418722361825E-2</v>
      </c>
      <c r="BO153" s="48">
        <f t="shared" si="21"/>
        <v>3.0478371293626186E-3</v>
      </c>
      <c r="BP153" s="48">
        <f t="shared" si="8"/>
        <v>1</v>
      </c>
      <c r="BQ153" s="48">
        <f t="shared" si="22"/>
        <v>1.1721640455754915E-2</v>
      </c>
      <c r="BR153" s="48">
        <f t="shared" si="23"/>
        <v>0.95953161226988715</v>
      </c>
      <c r="BS153" s="48">
        <f t="shared" si="24"/>
        <v>1.4020927977350238E-2</v>
      </c>
      <c r="BT153" s="48">
        <f t="shared" si="25"/>
        <v>1.4725819297007708E-2</v>
      </c>
      <c r="BU153" s="48">
        <f t="shared" si="9"/>
        <v>1</v>
      </c>
      <c r="BV153" s="48">
        <f t="shared" si="26"/>
        <v>2.3247201816951484E-2</v>
      </c>
      <c r="BW153" s="48">
        <f t="shared" si="27"/>
        <v>5.3556680713698545E-3</v>
      </c>
      <c r="BX153" s="48">
        <f t="shared" si="28"/>
        <v>0.95931003846611773</v>
      </c>
      <c r="BY153" s="48">
        <f t="shared" si="29"/>
        <v>1.2087091645560931E-2</v>
      </c>
      <c r="BZ153" s="48">
        <f t="shared" si="10"/>
        <v>1</v>
      </c>
      <c r="CA153" s="48">
        <f t="shared" si="30"/>
        <v>4.8491059623908086E-4</v>
      </c>
      <c r="CB153" s="48">
        <f t="shared" si="31"/>
        <v>7.7098904412672888E-3</v>
      </c>
      <c r="CC153" s="48">
        <f t="shared" si="32"/>
        <v>1.6363586028495041E-3</v>
      </c>
      <c r="CD153" s="48">
        <f t="shared" si="33"/>
        <v>0.99016884035964414</v>
      </c>
      <c r="CE153" s="48">
        <f t="shared" si="11"/>
        <v>1</v>
      </c>
      <c r="CF153" s="48"/>
      <c r="CG153" s="48">
        <f t="shared" si="34"/>
        <v>0.97336085762572633</v>
      </c>
      <c r="CH153" s="48">
        <f t="shared" si="35"/>
        <v>3.8098865225491552E-3</v>
      </c>
      <c r="CI153" s="48">
        <f t="shared" si="36"/>
        <v>1.9781418722361825E-2</v>
      </c>
      <c r="CJ153" s="48">
        <f t="shared" si="37"/>
        <v>3.0478371293626186E-3</v>
      </c>
      <c r="CK153" s="48">
        <f t="shared" si="12"/>
        <v>1</v>
      </c>
      <c r="CL153" s="48">
        <f t="shared" si="38"/>
        <v>1.1721640455754915E-2</v>
      </c>
      <c r="CM153" s="48">
        <f t="shared" si="39"/>
        <v>0.95953161226988715</v>
      </c>
      <c r="CN153" s="48">
        <f t="shared" si="40"/>
        <v>1.4020927977350238E-2</v>
      </c>
      <c r="CO153" s="48">
        <f t="shared" si="41"/>
        <v>1.4725819297007708E-2</v>
      </c>
      <c r="CP153" s="48">
        <f t="shared" si="13"/>
        <v>1</v>
      </c>
      <c r="CQ153" s="48">
        <f t="shared" si="42"/>
        <v>2.3247201816951484E-2</v>
      </c>
      <c r="CR153" s="48">
        <f t="shared" si="43"/>
        <v>5.3556680713698545E-3</v>
      </c>
      <c r="CS153" s="48">
        <f t="shared" si="44"/>
        <v>0.95931003846611773</v>
      </c>
      <c r="CT153" s="48">
        <f t="shared" si="45"/>
        <v>1.2087091645560931E-2</v>
      </c>
      <c r="CU153" s="48">
        <f t="shared" si="14"/>
        <v>1</v>
      </c>
      <c r="CV153" s="48">
        <f t="shared" si="46"/>
        <v>4.8491059623908086E-4</v>
      </c>
      <c r="CW153" s="48">
        <f t="shared" si="47"/>
        <v>7.7098904412672888E-3</v>
      </c>
      <c r="CX153" s="48">
        <f t="shared" si="48"/>
        <v>1.6363586028495041E-3</v>
      </c>
      <c r="CY153" s="48">
        <f t="shared" si="49"/>
        <v>0.99016884035964414</v>
      </c>
      <c r="CZ153" s="48">
        <f t="shared" si="15"/>
        <v>1</v>
      </c>
      <c r="DA153" s="48"/>
      <c r="DB153" s="48">
        <f>(AQ153*Baseline!B$7 + AV153*Baseline!B$11 + BA153*Baseline!B$16 + BF153*Baseline!B$18)</f>
        <v>62178.463087445823</v>
      </c>
      <c r="DC153" s="48">
        <f>(AR153*Baseline!B$7 + AW153*Baseline!B$11 + BB153*Baseline!B$16 + BG153*Baseline!B$18)</f>
        <v>69392.817460400489</v>
      </c>
      <c r="DD153" s="48">
        <f>(AS153*Baseline!B$7 + AX153*Baseline!B$11 + BC153*Baseline!B$16 + BH153*Baseline!B$18)</f>
        <v>115078.26385748354</v>
      </c>
      <c r="DE153" s="48">
        <f>(AT153*Baseline!B$7 + AY153*Baseline!B$11 + BD153*Baseline!B$16 + BI153*Baseline!B$18)</f>
        <v>1259910.0034821781</v>
      </c>
      <c r="DF153" s="48">
        <f t="shared" si="16"/>
        <v>1506559.5478875078</v>
      </c>
      <c r="DG153" s="48"/>
      <c r="DH153" s="48">
        <f t="shared" si="50"/>
        <v>4.1271825713515425E-2</v>
      </c>
      <c r="DI153" s="48">
        <f t="shared" si="51"/>
        <v>4.6060454469060208E-2</v>
      </c>
      <c r="DJ153" s="48">
        <f t="shared" si="52"/>
        <v>7.6384809361731407E-2</v>
      </c>
      <c r="DK153" s="48">
        <f t="shared" si="53"/>
        <v>0.83628291045569303</v>
      </c>
      <c r="DL153" s="48">
        <f t="shared" si="17"/>
        <v>1</v>
      </c>
      <c r="DM153" s="48"/>
      <c r="DN153" s="48">
        <f>DH153 / (Baseline!B$7/Baseline!B$17)</f>
        <v>4.4054959369300892</v>
      </c>
      <c r="DO153" s="48">
        <f>DI153 / (Baseline!B$11/Baseline!B$17)</f>
        <v>1.1119214166291684</v>
      </c>
      <c r="DP153" s="48">
        <f>DJ153 / (Baseline!B$16/Baseline!B$17)</f>
        <v>1.1803761446813696</v>
      </c>
      <c r="DQ153" s="48">
        <f>DK153 / (Baseline!B$18/Baseline!B$17)</f>
        <v>0.9454916591292255</v>
      </c>
      <c r="DR153" s="71"/>
      <c r="DS153" s="48">
        <f>(AU153*Baseline!B$34)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3.1008179288250504E-2</v>
      </c>
      <c r="DT153" s="48">
        <f>(AZ153*Baseline!B$34) + (Baseline!D$88*(1-Baseline!D$89)*Baseline!B$35) + (Baseline!D$88*Baseline!D$89*((1-Baseline!D$90)*Baseline!B$40 + Baseline!D$90*Baseline!B$41))</f>
        <v>1.0696473931862509E-2</v>
      </c>
      <c r="DU153" s="48">
        <f>(BE153*Baseline!B$34) + (Baseline!F$88*(1-Baseline!F$89)*Baseline!B$35) + (Baseline!F$88*Baseline!F$89*((1-Baseline!F$90)*Baseline!B$40 + Baseline!F$90*Baseline!B$41))</f>
        <v>1.2909432214393267E-2</v>
      </c>
      <c r="DV153" s="48">
        <f>(BJ153*Baseline!B$34) + (Baseline!H$88*(1-Baseline!H$89)*Baseline!B$35) + (Baseline!H$88*Baseline!H$89*((1-Baseline!H$90)*Baseline!B$40 + Baseline!H$90*Baseline!B$41))</f>
        <v>9.3049373758274379E-3</v>
      </c>
      <c r="DW153" s="48">
        <f>( DS153*Baseline!B$7 + DT153*Baseline!B$11 + DU153*Baseline!B$16 + DV153*Baseline!B$18 ) / Baseline!B$17</f>
        <v>9.7991572602198675E-3</v>
      </c>
    </row>
    <row r="154" spans="1:127">
      <c r="A154" s="7" t="s">
        <v>384</v>
      </c>
      <c r="B154" s="1">
        <f>MIN( MAX( NORMINV( MCrands!B154, (B$5+B$4)/2, (B$5-B$4)/3.29 ), 0 ), 1 )</f>
        <v>0.50838154647565115</v>
      </c>
      <c r="C154" s="1">
        <f>MAX( NORMINV( MCrands!C154, (C$5+C$4)/2, (C$5-C$4)/3.29 ), 0 )</f>
        <v>1.9563550236756488</v>
      </c>
      <c r="D154" s="40"/>
      <c r="E154" s="40">
        <f>Baseline!B$33 * (C154 * Baseline!B$66*Baseline!B$66/Baseline!B$73 + Baseline!B$52*Baseline!B$52/Baseline!B$74 + Baseline!B$53*Baseline!B$53/Baseline!B$75 + Baseline!B$54*Baseline!B$54/Baseline!B$76)</f>
        <v>1.6379367471542775E-5</v>
      </c>
      <c r="F154" s="40">
        <f>Baseline!B$33 * (C154 * Baseline!B$66*Baseline!B$57/Baseline!B$73 + Baseline!B$52*Baseline!B$67/Baseline!B$74 + Baseline!B$53*Baseline!B$55/Baseline!B$75 + Baseline!B$54*Baseline!B$56/Baseline!B$76)</f>
        <v>3.8795249290531223E-8</v>
      </c>
      <c r="G154" s="1">
        <f>Baseline!B$33 * (C154 * Baseline!B$66*Baseline!B$58/Baseline!B$73 + Baseline!B$52*Baseline!B$59/Baseline!B$74 + Baseline!B$53*Baseline!B$68/Baseline!B$75 + Baseline!B$54*Baseline!B$60/Baseline!B$76)</f>
        <v>1.0702603038120707E-7</v>
      </c>
      <c r="H154" s="40">
        <f>Baseline!B$33 * (C154 * Baseline!B$66*Baseline!B$61/Baseline!B$73 + Baseline!B$52*Baseline!B$62/Baseline!B$74 + Baseline!B$53*Baseline!B$63/Baseline!B$75 + Baseline!B$54*Baseline!B$69/Baseline!B$76)</f>
        <v>1.5920380362745828E-9</v>
      </c>
      <c r="I154" s="40">
        <f>Baseline!B$33 * (C154 * Baseline!B$57*Baseline!B$66/Baseline!B$73 + Baseline!B$67*Baseline!B$52/Baseline!B$74 + Baseline!B$55*Baseline!B$53/Baseline!B$75 + Baseline!B$56*Baseline!B$54/Baseline!B$76)</f>
        <v>3.8795249290531223E-8</v>
      </c>
      <c r="J154" s="1">
        <f>Baseline!B$33 * (C154 * Baseline!B$57*Baseline!B$57/Baseline!B$73 + Baseline!B$67*Baseline!B$67/Baseline!B$74 + Baseline!B$55*Baseline!B$55/Baseline!B$75 + Baseline!B$56*Baseline!B$56/Baseline!B$76)</f>
        <v>1.7949605378688081E-6</v>
      </c>
      <c r="K154" s="40">
        <f>Baseline!B$33 * (C154 * Baseline!B$57*Baseline!B$58/Baseline!B$73 + Baseline!B$67*Baseline!B$59/Baseline!B$74 + Baseline!B$55*Baseline!B$68/Baseline!B$75 + Baseline!B$56*Baseline!B$60/Baseline!B$76)</f>
        <v>1.3929078304719344E-8</v>
      </c>
      <c r="L154" s="1">
        <f>Baseline!B$33 * (C154 * Baseline!B$57*Baseline!B$61/Baseline!B$73 + Baseline!B$67*Baseline!B$62/Baseline!B$74 + Baseline!B$55*Baseline!B$63/Baseline!B$75 + Baseline!B$56*Baseline!B$69/Baseline!B$76)</f>
        <v>1.4629406949725564E-8</v>
      </c>
      <c r="M154" s="40">
        <f>Baseline!B$33 * (C154 * Baseline!B$58*Baseline!B$66/Baseline!B$73 + Baseline!B$59*Baseline!B$52/Baseline!B$74 + Baseline!B$68*Baseline!B$53/Baseline!B$75 + Baseline!B$60*Baseline!B$54/Baseline!B$76)</f>
        <v>1.0702603038120707E-7</v>
      </c>
      <c r="N154" s="1">
        <f>Baseline!B$33 * (C154 * Baseline!B$58*Baseline!B$57/Baseline!B$73 + Baseline!B$59*Baseline!B$67/Baseline!B$74 + Baseline!B$68*Baseline!B$55/Baseline!B$75 + Baseline!B$60*Baseline!B$56/Baseline!B$76)</f>
        <v>1.3929078304719344E-8</v>
      </c>
      <c r="O154" s="1">
        <f>Baseline!B$33 * (C154 * Baseline!B$58*Baseline!B$58/Baseline!B$73 + Baseline!B$59*Baseline!B$59/Baseline!B$74 + Baseline!B$68*Baseline!B$68/Baseline!B$75 + Baseline!B$60*Baseline!B$60/Baseline!B$76)</f>
        <v>1.3250164692602625E-6</v>
      </c>
      <c r="P154" s="40">
        <f>Baseline!B$33 * (C154 * Baseline!B$58*Baseline!B$61/Baseline!B$73 + Baseline!B$59*Baseline!B$62/Baseline!B$74 + Baseline!B$68*Baseline!B$63/Baseline!B$75 + Baseline!B$60*Baseline!B$69/Baseline!B$76)</f>
        <v>1.6489414129438981E-9</v>
      </c>
      <c r="Q154" s="40">
        <f>Baseline!B$33 * (C154 * Baseline!B$61*Baseline!B$66/Baseline!B$73 + Baseline!B$62*Baseline!B$52/Baseline!B$74 + Baseline!B$63*Baseline!B$53/Baseline!B$75 + Baseline!B$69*Baseline!B$54/Baseline!B$76)</f>
        <v>1.5920380362745828E-9</v>
      </c>
      <c r="R154" s="40">
        <f>Baseline!B$33 * (C154 * Baseline!B$61*Baseline!B$57/Baseline!B$73 + Baseline!B$62*Baseline!B$67/Baseline!B$74 + Baseline!B$63*Baseline!B$55/Baseline!B$75 + Baseline!B$69*Baseline!B$56/Baseline!B$76)</f>
        <v>1.4629406949725564E-8</v>
      </c>
      <c r="S154" s="40">
        <f>Baseline!B$33 * (C154 * Baseline!B$61*Baseline!B$58/Baseline!B$73 + Baseline!B$62*Baseline!B$59/Baseline!B$74 + Baseline!B$63*Baseline!B$68/Baseline!B$75 + Baseline!B$69*Baseline!B$60/Baseline!B$76)</f>
        <v>1.6489414129438981E-9</v>
      </c>
      <c r="T154" s="40">
        <f>Baseline!B$33 * (C154 * Baseline!B$61*Baseline!B$61/Baseline!B$73 + Baseline!B$62*Baseline!B$62/Baseline!B$74 + Baseline!B$63*Baseline!B$63/Baseline!B$75 + Baseline!B$69*Baseline!B$69/Baseline!B$76)</f>
        <v>9.8551800105056567E-8</v>
      </c>
      <c r="U154" s="40"/>
      <c r="V154" s="40">
        <f>E154 * ( Baseline!B$87 * Baseline!B$7 )</f>
        <v>0.17000145498714248</v>
      </c>
      <c r="W154" s="40">
        <f>F154 * ( Baseline!D$87 * Baseline!B$11 )</f>
        <v>7.1564027821552606E-4</v>
      </c>
      <c r="X154" s="40">
        <f>G154 * ( Baseline!F$87 * Baseline!B$16 )</f>
        <v>3.7175245407421575E-3</v>
      </c>
      <c r="Y154" s="40">
        <f>H154 * ( Baseline!H$87 * Baseline!B$18 )</f>
        <v>5.5987753562150978E-4</v>
      </c>
      <c r="Z154" s="48">
        <f t="shared" si="0"/>
        <v>0.17499449734172165</v>
      </c>
      <c r="AA154" s="40">
        <f>I154 * ( Baseline!B$87 * Baseline!B$7 )</f>
        <v>4.0265589238642357E-4</v>
      </c>
      <c r="AB154" s="1">
        <f>J154 * ( Baseline!D$87 * Baseline!B$11 )</f>
        <v>3.3110911315108987E-2</v>
      </c>
      <c r="AC154" s="1">
        <f>K154 * ( Baseline!F$87 * Baseline!B$16 )</f>
        <v>4.8382333011209004E-4</v>
      </c>
      <c r="AD154" s="1">
        <f>L154 * ( Baseline!F$87 * Baseline!B$16 )</f>
        <v>5.0814908446476651E-4</v>
      </c>
      <c r="AE154" s="48">
        <f t="shared" si="1"/>
        <v>3.450553962207227E-2</v>
      </c>
      <c r="AF154" s="48">
        <f>M154 * ( Baseline!B$87 * Baseline!B$7 )</f>
        <v>1.1108231693265482E-3</v>
      </c>
      <c r="AG154" s="48">
        <f>N154 * ( Baseline!D$87 * Baseline!B$11 )</f>
        <v>2.5694407577136374E-4</v>
      </c>
      <c r="AH154" s="48">
        <f>O154 * ( Baseline!F$87 * Baseline!B$16 )</f>
        <v>4.6024142199965964E-2</v>
      </c>
      <c r="AI154" s="48">
        <f>P154 * ( Baseline!H$87 * Baseline!B$18 )</f>
        <v>5.7988894337198641E-4</v>
      </c>
      <c r="AJ154" s="48">
        <f t="shared" si="2"/>
        <v>4.7971798388435863E-2</v>
      </c>
      <c r="AK154" s="48">
        <f>Q154 * ( Baseline!B$87 * Baseline!B$7 )</f>
        <v>1.6523762778493896E-5</v>
      </c>
      <c r="AL154" s="48">
        <f>R154 * ( Baseline!D$87 * Baseline!B$11 )</f>
        <v>2.6986275513339781E-4</v>
      </c>
      <c r="AM154" s="48">
        <f>S154 * ( Baseline!F$87 * Baseline!B$16 )</f>
        <v>5.7275600590166009E-5</v>
      </c>
      <c r="AN154" s="48">
        <f>T154 * ( Baseline!H$87 * Baseline!B$18 )</f>
        <v>3.4658053210209996E-2</v>
      </c>
      <c r="AO154" s="48">
        <f t="shared" si="3"/>
        <v>3.5001715328712053E-2</v>
      </c>
      <c r="AP154" s="48"/>
      <c r="AQ154" s="48">
        <f>V154 * ( (1-Baseline!B$88-Baseline!B$87) + (1-B154)*Baseline!B$88 )</f>
        <v>8.9444637545785508E-2</v>
      </c>
      <c r="AR154" s="48">
        <f>W154 * ( (1-Baseline!B$88-Baseline!B$87) + (1-B154)*Baseline!B$88 )</f>
        <v>3.7652727915178159E-4</v>
      </c>
      <c r="AS154" s="48">
        <f>X154 * ( (1-Baseline!B$88-Baseline!B$87) + (1-B154)*Baseline!B$88 )</f>
        <v>1.9559399367457975E-3</v>
      </c>
      <c r="AT154" s="48">
        <f>Y154 * ( (1-Baseline!B$88-Baseline!B$87) + (1-B154)*Baseline!B$88 )</f>
        <v>2.9457420377655621E-4</v>
      </c>
      <c r="AU154" s="48">
        <f t="shared" si="4"/>
        <v>9.2071678965459647E-2</v>
      </c>
      <c r="AV154" s="48">
        <f>AA154 * ( (1-Baseline!D$88-Baseline!D$87) + (1-B154)*Baseline!D$88 )</f>
        <v>3.0748554174198588E-4</v>
      </c>
      <c r="AW154" s="48">
        <f>AB154 * ( (1-Baseline!D$88-Baseline!D$87) + (1-B154)*Baseline!D$88 )</f>
        <v>2.5284931118123175E-2</v>
      </c>
      <c r="AX154" s="48">
        <f>AC154 * ( (1-Baseline!D$88-Baseline!D$87) + (1-B154)*Baseline!D$88 )</f>
        <v>3.6946852530884196E-4</v>
      </c>
      <c r="AY154" s="48">
        <f>AD154 * ( (1-Baseline!D$88-Baseline!D$87) + (1-B154)*Baseline!D$88 )</f>
        <v>3.8804472870446221E-4</v>
      </c>
      <c r="AZ154" s="48">
        <f t="shared" si="5"/>
        <v>2.6349929913878464E-2</v>
      </c>
      <c r="BA154" s="48">
        <f>AF154 * ( (1-Baseline!F$88-Baseline!F$87) + (1-Baseline!B$36)*Baseline!F$88 )</f>
        <v>7.9938389898880254E-4</v>
      </c>
      <c r="BB154" s="48">
        <f>AG154 * ( (1-Baseline!F$88-Baseline!F$87) + (1-Baseline!B$36)*Baseline!F$88 )</f>
        <v>1.8490517913549804E-4</v>
      </c>
      <c r="BC154" s="48">
        <f>AH154 * ( (1-Baseline!F$88-Baseline!F$87) + (1-Baseline!B$36)*Baseline!F$88 )</f>
        <v>3.3120445499645906E-2</v>
      </c>
      <c r="BD154" s="48">
        <f>AI154 * ( (1-Baseline!F$88-Baseline!F$87) + (1-Baseline!B$36)*Baseline!F$88 )</f>
        <v>4.1730664009666935E-4</v>
      </c>
      <c r="BE154" s="48">
        <f t="shared" si="6"/>
        <v>3.4522041217866874E-2</v>
      </c>
      <c r="BF154" s="48">
        <f>AK154 * ( (1-Baseline!H$88-Baseline!H$87) + (1-Baseline!B$36)*Baseline!H$88 )</f>
        <v>1.3092107724656282E-5</v>
      </c>
      <c r="BG154" s="48">
        <f>AL154 * ( (1-Baseline!H$88-Baseline!H$87) + (1-Baseline!B$36)*Baseline!H$88 )</f>
        <v>2.1381765814729373E-4</v>
      </c>
      <c r="BH154" s="48">
        <f>AM154 * ( (1-Baseline!H$88-Baseline!H$87) + (1-Baseline!B$36)*Baseline!H$88 )</f>
        <v>4.5380603859600326E-5</v>
      </c>
      <c r="BI154" s="48">
        <f>AN154 * ( (1-Baseline!H$88-Baseline!H$87) + (1-Baseline!B$36)*Baseline!H$88 )</f>
        <v>2.746026871951358E-2</v>
      </c>
      <c r="BJ154" s="48">
        <f t="shared" si="7"/>
        <v>2.7732559089245129E-2</v>
      </c>
      <c r="BK154" s="48"/>
      <c r="BL154" s="48">
        <f t="shared" si="18"/>
        <v>0.97146743223114618</v>
      </c>
      <c r="BM154" s="48">
        <f t="shared" si="19"/>
        <v>4.0895016076880107E-3</v>
      </c>
      <c r="BN154" s="48">
        <f t="shared" si="20"/>
        <v>2.1243665356418247E-2</v>
      </c>
      <c r="BO154" s="48">
        <f t="shared" si="21"/>
        <v>3.1994008047476217E-3</v>
      </c>
      <c r="BP154" s="48">
        <f t="shared" si="8"/>
        <v>1</v>
      </c>
      <c r="BQ154" s="48">
        <f t="shared" si="22"/>
        <v>1.1669311559725771E-2</v>
      </c>
      <c r="BR154" s="48">
        <f t="shared" si="23"/>
        <v>0.9595824808932657</v>
      </c>
      <c r="BS154" s="48">
        <f t="shared" si="24"/>
        <v>1.4021613207944188E-2</v>
      </c>
      <c r="BT154" s="48">
        <f t="shared" si="25"/>
        <v>1.4726594339064245E-2</v>
      </c>
      <c r="BU154" s="48">
        <f t="shared" si="9"/>
        <v>0.99999999999999978</v>
      </c>
      <c r="BV154" s="48">
        <f t="shared" si="26"/>
        <v>2.3155754143966478E-2</v>
      </c>
      <c r="BW154" s="48">
        <f t="shared" si="27"/>
        <v>5.3561484956399499E-3</v>
      </c>
      <c r="BX154" s="48">
        <f t="shared" si="28"/>
        <v>0.95939997552938516</v>
      </c>
      <c r="BY154" s="48">
        <f t="shared" si="29"/>
        <v>1.2088121831008427E-2</v>
      </c>
      <c r="BZ154" s="48">
        <f t="shared" si="10"/>
        <v>1</v>
      </c>
      <c r="CA154" s="48">
        <f t="shared" si="30"/>
        <v>4.7208437138906116E-4</v>
      </c>
      <c r="CB154" s="48">
        <f t="shared" si="31"/>
        <v>7.7099865706303904E-3</v>
      </c>
      <c r="CC154" s="48">
        <f t="shared" si="32"/>
        <v>1.6363655338680672E-3</v>
      </c>
      <c r="CD154" s="48">
        <f t="shared" si="33"/>
        <v>0.99018156352411246</v>
      </c>
      <c r="CE154" s="48">
        <f t="shared" si="11"/>
        <v>1</v>
      </c>
      <c r="CF154" s="48"/>
      <c r="CG154" s="48">
        <f t="shared" si="34"/>
        <v>0.97146743223114618</v>
      </c>
      <c r="CH154" s="48">
        <f t="shared" si="35"/>
        <v>4.0895016076880107E-3</v>
      </c>
      <c r="CI154" s="48">
        <f t="shared" si="36"/>
        <v>2.1243665356418247E-2</v>
      </c>
      <c r="CJ154" s="48">
        <f t="shared" si="37"/>
        <v>3.1994008047476217E-3</v>
      </c>
      <c r="CK154" s="48">
        <f t="shared" si="12"/>
        <v>1</v>
      </c>
      <c r="CL154" s="48">
        <f t="shared" si="38"/>
        <v>1.1669311559725771E-2</v>
      </c>
      <c r="CM154" s="48">
        <f t="shared" si="39"/>
        <v>0.9595824808932657</v>
      </c>
      <c r="CN154" s="48">
        <f t="shared" si="40"/>
        <v>1.4021613207944188E-2</v>
      </c>
      <c r="CO154" s="48">
        <f t="shared" si="41"/>
        <v>1.4726594339064245E-2</v>
      </c>
      <c r="CP154" s="48">
        <f t="shared" si="13"/>
        <v>0.99999999999999978</v>
      </c>
      <c r="CQ154" s="48">
        <f t="shared" si="42"/>
        <v>2.3155754143966478E-2</v>
      </c>
      <c r="CR154" s="48">
        <f t="shared" si="43"/>
        <v>5.3561484956399499E-3</v>
      </c>
      <c r="CS154" s="48">
        <f t="shared" si="44"/>
        <v>0.95939997552938516</v>
      </c>
      <c r="CT154" s="48">
        <f t="shared" si="45"/>
        <v>1.2088121831008427E-2</v>
      </c>
      <c r="CU154" s="48">
        <f t="shared" si="14"/>
        <v>1</v>
      </c>
      <c r="CV154" s="48">
        <f t="shared" si="46"/>
        <v>4.7208437138906116E-4</v>
      </c>
      <c r="CW154" s="48">
        <f t="shared" si="47"/>
        <v>7.7099865706303904E-3</v>
      </c>
      <c r="CX154" s="48">
        <f t="shared" si="48"/>
        <v>1.6363655338680672E-3</v>
      </c>
      <c r="CY154" s="48">
        <f t="shared" si="49"/>
        <v>0.99018156352411246</v>
      </c>
      <c r="CZ154" s="48">
        <f t="shared" si="15"/>
        <v>1</v>
      </c>
      <c r="DA154" s="48"/>
      <c r="DB154" s="48">
        <f>(AQ154*Baseline!B$7 + AV154*Baseline!B$11 + BA154*Baseline!B$16 + BF154*Baseline!B$18)</f>
        <v>47317.654798616131</v>
      </c>
      <c r="DC154" s="48">
        <f>(AR154*Baseline!B$7 + AW154*Baseline!B$11 + BB154*Baseline!B$16 + BG154*Baseline!B$18)</f>
        <v>64817.868423345717</v>
      </c>
      <c r="DD154" s="48">
        <f>(AS154*Baseline!B$7 + AX154*Baseline!B$11 + BC154*Baseline!B$16 + BH154*Baseline!B$18)</f>
        <v>114778.77626290947</v>
      </c>
      <c r="DE154" s="48">
        <f>(AT154*Baseline!B$7 + AY154*Baseline!B$11 + BD154*Baseline!B$16 + BI154*Baseline!B$18)</f>
        <v>1259801.2201423412</v>
      </c>
      <c r="DF154" s="48">
        <f t="shared" si="16"/>
        <v>1486715.5196272125</v>
      </c>
      <c r="DG154" s="48"/>
      <c r="DH154" s="48">
        <f t="shared" si="50"/>
        <v>3.1826973065082975E-2</v>
      </c>
      <c r="DI154" s="48">
        <f t="shared" si="51"/>
        <v>4.3598030401672622E-2</v>
      </c>
      <c r="DJ154" s="48">
        <f t="shared" si="52"/>
        <v>7.72029179406762E-2</v>
      </c>
      <c r="DK154" s="48">
        <f t="shared" si="53"/>
        <v>0.84737207859256825</v>
      </c>
      <c r="DL154" s="48">
        <f t="shared" si="17"/>
        <v>1</v>
      </c>
      <c r="DM154" s="48"/>
      <c r="DN154" s="48">
        <f>DH154 / (Baseline!B$7/Baseline!B$17)</f>
        <v>3.3973200385242519</v>
      </c>
      <c r="DO154" s="48">
        <f>DI154 / (Baseline!B$11/Baseline!B$17)</f>
        <v>1.05247732106145</v>
      </c>
      <c r="DP154" s="48">
        <f>DJ154 / (Baseline!B$16/Baseline!B$17)</f>
        <v>1.193018394605337</v>
      </c>
      <c r="DQ154" s="48">
        <f>DK154 / (Baseline!B$18/Baseline!B$17)</f>
        <v>0.95802894268364369</v>
      </c>
      <c r="DR154" s="71"/>
      <c r="DS154" s="48">
        <f>(AU154*Baseline!B$34)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2.6340283094818947E-2</v>
      </c>
      <c r="DT154" s="48">
        <f>(AZ154*Baseline!B$34) + (Baseline!D$88*(1-Baseline!D$89)*Baseline!B$35) + (Baseline!D$88*Baseline!D$89*((1-Baseline!D$90)*Baseline!B$40 + Baseline!D$90*Baseline!B$41))</f>
        <v>1.0366057487081772E-2</v>
      </c>
      <c r="DU154" s="48">
        <f>(BE154*Baseline!B$34) + (Baseline!F$88*(1-Baseline!F$89)*Baseline!B$35) + (Baseline!F$88*Baseline!F$89*((1-Baseline!F$90)*Baseline!B$40 + Baseline!F$90*Baseline!B$41))</f>
        <v>1.2908946182680034E-2</v>
      </c>
      <c r="DV154" s="48">
        <f>(BJ154*Baseline!B$34) + (Baseline!H$88*(1-Baseline!H$89)*Baseline!B$35) + (Baseline!H$88*Baseline!H$89*((1-Baseline!H$90)*Baseline!B$40 + Baseline!H$90*Baseline!B$41))</f>
        <v>9.30488386338677E-3</v>
      </c>
      <c r="DW154" s="48">
        <f>( DS154*Baseline!B$7 + DT154*Baseline!B$11 + DU154*Baseline!B$16 + DV154*Baseline!B$18 ) / Baseline!B$17</f>
        <v>9.7416611806131481E-3</v>
      </c>
    </row>
    <row r="155" spans="1:127">
      <c r="A155" s="7" t="s">
        <v>385</v>
      </c>
      <c r="B155" s="1">
        <f>MIN( MAX( NORMINV( MCrands!B155, (B$5+B$4)/2, (B$5-B$4)/3.29 ), 0 ), 1 )</f>
        <v>0.72282677106804893</v>
      </c>
      <c r="C155" s="1">
        <f>MAX( NORMINV( MCrands!C155, (C$5+C$4)/2, (C$5-C$4)/3.29 ), 0 )</f>
        <v>2.6521563685873097</v>
      </c>
      <c r="D155" s="40"/>
      <c r="E155" s="40">
        <f>Baseline!B$33 * (C155 * Baseline!B$66*Baseline!B$66/Baseline!B$73 + Baseline!B$52*Baseline!B$52/Baseline!B$74 + Baseline!B$53*Baseline!B$53/Baseline!B$75 + Baseline!B$54*Baseline!B$54/Baseline!B$76)</f>
        <v>2.2201862858653115E-5</v>
      </c>
      <c r="F155" s="40">
        <f>Baseline!B$33 * (C155 * Baseline!B$66*Baseline!B$57/Baseline!B$73 + Baseline!B$52*Baseline!B$67/Baseline!B$74 + Baseline!B$53*Baseline!B$55/Baseline!B$75 + Baseline!B$54*Baseline!B$56/Baseline!B$76)</f>
        <v>3.9573918014985966E-8</v>
      </c>
      <c r="G155" s="1">
        <f>Baseline!B$33 * (C155 * Baseline!B$66*Baseline!B$58/Baseline!B$73 + Baseline!B$52*Baseline!B$59/Baseline!B$74 + Baseline!B$53*Baseline!B$68/Baseline!B$75 + Baseline!B$54*Baseline!B$60/Baseline!B$76)</f>
        <v>1.0894025766215831E-7</v>
      </c>
      <c r="H155" s="40">
        <f>Baseline!B$33 * (C155 * Baseline!B$66*Baseline!B$61/Baseline!B$73 + Baseline!B$52*Baseline!B$62/Baseline!B$74 + Baseline!B$53*Baseline!B$63/Baseline!B$75 + Baseline!B$54*Baseline!B$69/Baseline!B$76)</f>
        <v>1.7834607643697071E-9</v>
      </c>
      <c r="I155" s="40">
        <f>Baseline!B$33 * (C155 * Baseline!B$57*Baseline!B$66/Baseline!B$73 + Baseline!B$67*Baseline!B$52/Baseline!B$74 + Baseline!B$55*Baseline!B$53/Baseline!B$75 + Baseline!B$56*Baseline!B$54/Baseline!B$76)</f>
        <v>3.9573918014985966E-8</v>
      </c>
      <c r="J155" s="1">
        <f>Baseline!B$33 * (C155 * Baseline!B$57*Baseline!B$57/Baseline!B$73 + Baseline!B$67*Baseline!B$67/Baseline!B$74 + Baseline!B$55*Baseline!B$55/Baseline!B$75 + Baseline!B$56*Baseline!B$56/Baseline!B$76)</f>
        <v>1.7949606420037093E-6</v>
      </c>
      <c r="K155" s="40">
        <f>Baseline!B$33 * (C155 * Baseline!B$57*Baseline!B$58/Baseline!B$73 + Baseline!B$67*Baseline!B$59/Baseline!B$74 + Baseline!B$55*Baseline!B$68/Baseline!B$75 + Baseline!B$56*Baseline!B$60/Baseline!B$76)</f>
        <v>1.3929334303018366E-8</v>
      </c>
      <c r="L155" s="1">
        <f>Baseline!B$33 * (C155 * Baseline!B$57*Baseline!B$61/Baseline!B$73 + Baseline!B$67*Baseline!B$62/Baseline!B$74 + Baseline!B$55*Baseline!B$63/Baseline!B$75 + Baseline!B$56*Baseline!B$69/Baseline!B$76)</f>
        <v>1.4629432549555466E-8</v>
      </c>
      <c r="M155" s="40">
        <f>Baseline!B$33 * (C155 * Baseline!B$58*Baseline!B$66/Baseline!B$73 + Baseline!B$59*Baseline!B$52/Baseline!B$74 + Baseline!B$68*Baseline!B$53/Baseline!B$75 + Baseline!B$60*Baseline!B$54/Baseline!B$76)</f>
        <v>1.0894025766215831E-7</v>
      </c>
      <c r="N155" s="1">
        <f>Baseline!B$33 * (C155 * Baseline!B$58*Baseline!B$57/Baseline!B$73 + Baseline!B$59*Baseline!B$67/Baseline!B$74 + Baseline!B$68*Baseline!B$55/Baseline!B$75 + Baseline!B$60*Baseline!B$56/Baseline!B$76)</f>
        <v>1.3929334303018366E-8</v>
      </c>
      <c r="O155" s="1">
        <f>Baseline!B$33 * (C155 * Baseline!B$58*Baseline!B$58/Baseline!B$73 + Baseline!B$59*Baseline!B$59/Baseline!B$74 + Baseline!B$68*Baseline!B$68/Baseline!B$75 + Baseline!B$60*Baseline!B$60/Baseline!B$76)</f>
        <v>1.3250170985894142E-6</v>
      </c>
      <c r="P155" s="40">
        <f>Baseline!B$33 * (C155 * Baseline!B$58*Baseline!B$61/Baseline!B$73 + Baseline!B$59*Baseline!B$62/Baseline!B$74 + Baseline!B$68*Baseline!B$63/Baseline!B$75 + Baseline!B$60*Baseline!B$69/Baseline!B$76)</f>
        <v>1.6490043458590751E-9</v>
      </c>
      <c r="Q155" s="40">
        <f>Baseline!B$33 * (C155 * Baseline!B$61*Baseline!B$66/Baseline!B$73 + Baseline!B$62*Baseline!B$52/Baseline!B$74 + Baseline!B$63*Baseline!B$53/Baseline!B$75 + Baseline!B$69*Baseline!B$54/Baseline!B$76)</f>
        <v>1.7834607643697071E-9</v>
      </c>
      <c r="R155" s="40">
        <f>Baseline!B$33 * (C155 * Baseline!B$61*Baseline!B$57/Baseline!B$73 + Baseline!B$62*Baseline!B$67/Baseline!B$74 + Baseline!B$63*Baseline!B$55/Baseline!B$75 + Baseline!B$69*Baseline!B$56/Baseline!B$76)</f>
        <v>1.4629432549555466E-8</v>
      </c>
      <c r="S155" s="40">
        <f>Baseline!B$33 * (C155 * Baseline!B$61*Baseline!B$58/Baseline!B$73 + Baseline!B$62*Baseline!B$59/Baseline!B$74 + Baseline!B$63*Baseline!B$68/Baseline!B$75 + Baseline!B$69*Baseline!B$60/Baseline!B$76)</f>
        <v>1.6490043458590751E-9</v>
      </c>
      <c r="T155" s="40">
        <f>Baseline!B$33 * (C155 * Baseline!B$61*Baseline!B$61/Baseline!B$73 + Baseline!B$62*Baseline!B$62/Baseline!B$74 + Baseline!B$63*Baseline!B$63/Baseline!B$75 + Baseline!B$69*Baseline!B$69/Baseline!B$76)</f>
        <v>9.8551806398348086E-8</v>
      </c>
      <c r="U155" s="40"/>
      <c r="V155" s="40">
        <f>E155 * ( Baseline!B$87 * Baseline!B$7 )</f>
        <v>0.23043313460996068</v>
      </c>
      <c r="W155" s="40">
        <f>F155 * ( Baseline!D$87 * Baseline!B$11 )</f>
        <v>7.3000406534918757E-4</v>
      </c>
      <c r="X155" s="40">
        <f>G155 * ( Baseline!F$87 * Baseline!B$16 )</f>
        <v>3.7840147849205856E-3</v>
      </c>
      <c r="Y155" s="40">
        <f>H155 * ( Baseline!H$87 * Baseline!B$18 )</f>
        <v>6.2719583005034973E-4</v>
      </c>
      <c r="Z155" s="48">
        <f t="shared" si="0"/>
        <v>0.23557434929028079</v>
      </c>
      <c r="AA155" s="40">
        <f>I155 * ( Baseline!B$87 * Baseline!B$7 )</f>
        <v>4.1073769507753936E-4</v>
      </c>
      <c r="AB155" s="1">
        <f>J155 * ( Baseline!D$87 * Baseline!B$11 )</f>
        <v>3.3110913236043406E-2</v>
      </c>
      <c r="AC155" s="1">
        <f>K155 * ( Baseline!F$87 * Baseline!B$16 )</f>
        <v>4.8383222215410648E-4</v>
      </c>
      <c r="AD155" s="1">
        <f>L155 * ( Baseline!F$87 * Baseline!B$16 )</f>
        <v>5.081499736689681E-4</v>
      </c>
      <c r="AE155" s="48">
        <f t="shared" si="1"/>
        <v>3.451363312694402E-2</v>
      </c>
      <c r="AF155" s="48">
        <f>M155 * ( Baseline!B$87 * Baseline!B$7 )</f>
        <v>1.130690934275541E-3</v>
      </c>
      <c r="AG155" s="48">
        <f>N155 * ( Baseline!D$87 * Baseline!B$11 )</f>
        <v>2.5694879806848218E-4</v>
      </c>
      <c r="AH155" s="48">
        <f>O155 * ( Baseline!F$87 * Baseline!B$16 )</f>
        <v>4.6024164059569259E-2</v>
      </c>
      <c r="AI155" s="48">
        <f>P155 * ( Baseline!H$87 * Baseline!B$18 )</f>
        <v>5.7991107520844755E-4</v>
      </c>
      <c r="AJ155" s="48">
        <f t="shared" si="2"/>
        <v>4.7991714867121726E-2</v>
      </c>
      <c r="AK155" s="48">
        <f>Q155 * ( Baseline!B$87 * Baseline!B$7 )</f>
        <v>1.8510539273393191E-5</v>
      </c>
      <c r="AL155" s="48">
        <f>R155 * ( Baseline!D$87 * Baseline!B$11 )</f>
        <v>2.6986322736310969E-4</v>
      </c>
      <c r="AM155" s="48">
        <f>S155 * ( Baseline!F$87 * Baseline!B$16 )</f>
        <v>5.7277786550495072E-5</v>
      </c>
      <c r="AN155" s="48">
        <f>T155 * ( Baseline!H$87 * Baseline!B$18 )</f>
        <v>3.465805542339364E-2</v>
      </c>
      <c r="AO155" s="48">
        <f t="shared" si="3"/>
        <v>3.5003706976580638E-2</v>
      </c>
      <c r="AP155" s="48"/>
      <c r="AQ155" s="48">
        <f>V155 * ( (1-Baseline!B$88-Baseline!B$87) + (1-B155)*Baseline!B$88 )</f>
        <v>7.726058314219332E-2</v>
      </c>
      <c r="AR155" s="48">
        <f>W155 * ( (1-Baseline!B$88-Baseline!B$87) + (1-B155)*Baseline!B$88 )</f>
        <v>2.4475880988433194E-4</v>
      </c>
      <c r="AS155" s="48">
        <f>X155 * ( (1-Baseline!B$88-Baseline!B$87) + (1-B155)*Baseline!B$88 )</f>
        <v>1.2687202706177499E-3</v>
      </c>
      <c r="AT155" s="48">
        <f>Y155 * ( (1-Baseline!B$88-Baseline!B$87) + (1-B155)*Baseline!B$88 )</f>
        <v>2.1028883565752345E-4</v>
      </c>
      <c r="AU155" s="48">
        <f t="shared" si="4"/>
        <v>7.8984351058352928E-2</v>
      </c>
      <c r="AV155" s="48">
        <f>AA155 * ( (1-Baseline!D$88-Baseline!D$87) + (1-B155)*Baseline!D$88 )</f>
        <v>2.7419698727336429E-4</v>
      </c>
      <c r="AW155" s="48">
        <f>AB155 * ( (1-Baseline!D$88-Baseline!D$87) + (1-B155)*Baseline!D$88 )</f>
        <v>2.210391878806969E-2</v>
      </c>
      <c r="AX155" s="48">
        <f>AC155 * ( (1-Baseline!D$88-Baseline!D$87) + (1-B155)*Baseline!D$88 )</f>
        <v>3.2299284738253309E-4</v>
      </c>
      <c r="AY155" s="48">
        <f>AD155 * ( (1-Baseline!D$88-Baseline!D$87) + (1-B155)*Baseline!D$88 )</f>
        <v>3.3922669755637359E-4</v>
      </c>
      <c r="AZ155" s="48">
        <f t="shared" si="5"/>
        <v>2.3040335320281963E-2</v>
      </c>
      <c r="BA155" s="48">
        <f>AF155 * ( (1-Baseline!F$88-Baseline!F$87) + (1-Baseline!B$36)*Baseline!F$88 )</f>
        <v>8.1368137841457617E-4</v>
      </c>
      <c r="BB155" s="48">
        <f>AG155 * ( (1-Baseline!F$88-Baseline!F$87) + (1-Baseline!B$36)*Baseline!F$88 )</f>
        <v>1.8490857745161797E-4</v>
      </c>
      <c r="BC155" s="48">
        <f>AH155 * ( (1-Baseline!F$88-Baseline!F$87) + (1-Baseline!B$36)*Baseline!F$88 )</f>
        <v>3.312046123051595E-2</v>
      </c>
      <c r="BD155" s="48">
        <f>AI155 * ( (1-Baseline!F$88-Baseline!F$87) + (1-Baseline!B$36)*Baseline!F$88 )</f>
        <v>4.1732256687440557E-4</v>
      </c>
      <c r="BE155" s="48">
        <f t="shared" si="6"/>
        <v>3.453637375325655E-2</v>
      </c>
      <c r="BF155" s="48">
        <f>AK155 * ( (1-Baseline!H$88-Baseline!H$87) + (1-Baseline!B$36)*Baseline!H$88 )</f>
        <v>1.4666270477094891E-5</v>
      </c>
      <c r="BG155" s="48">
        <f>AL155 * ( (1-Baseline!H$88-Baseline!H$87) + (1-Baseline!B$36)*Baseline!H$88 )</f>
        <v>2.1381803230433906E-4</v>
      </c>
      <c r="BH155" s="48">
        <f>AM155 * ( (1-Baseline!H$88-Baseline!H$87) + (1-Baseline!B$36)*Baseline!H$88 )</f>
        <v>4.5382335839688253E-5</v>
      </c>
      <c r="BI155" s="48">
        <f>AN155 * ( (1-Baseline!H$88-Baseline!H$87) + (1-Baseline!B$36)*Baseline!H$88 )</f>
        <v>2.7460270473063247E-2</v>
      </c>
      <c r="BJ155" s="48">
        <f t="shared" si="7"/>
        <v>2.7734137111684369E-2</v>
      </c>
      <c r="BK155" s="48"/>
      <c r="BL155" s="48">
        <f t="shared" si="18"/>
        <v>0.97817582985664975</v>
      </c>
      <c r="BM155" s="48">
        <f t="shared" si="19"/>
        <v>3.0988266233080313E-3</v>
      </c>
      <c r="BN155" s="48">
        <f t="shared" si="20"/>
        <v>1.6062932132979491E-2</v>
      </c>
      <c r="BO155" s="48">
        <f t="shared" si="21"/>
        <v>2.6624113870627863E-3</v>
      </c>
      <c r="BP155" s="48">
        <f t="shared" si="8"/>
        <v>1</v>
      </c>
      <c r="BQ155" s="48">
        <f t="shared" si="22"/>
        <v>1.1900737704628541E-2</v>
      </c>
      <c r="BR155" s="48">
        <f t="shared" si="23"/>
        <v>0.95935751284887072</v>
      </c>
      <c r="BS155" s="48">
        <f t="shared" si="24"/>
        <v>1.401858275466194E-2</v>
      </c>
      <c r="BT155" s="48">
        <f t="shared" si="25"/>
        <v>1.4723166691838849E-2</v>
      </c>
      <c r="BU155" s="48">
        <f t="shared" si="9"/>
        <v>1</v>
      </c>
      <c r="BV155" s="48">
        <f t="shared" si="26"/>
        <v>2.3560127772182554E-2</v>
      </c>
      <c r="BW155" s="48">
        <f t="shared" si="27"/>
        <v>5.3540241014499203E-3</v>
      </c>
      <c r="BX155" s="48">
        <f t="shared" si="28"/>
        <v>0.95900228168549151</v>
      </c>
      <c r="BY155" s="48">
        <f t="shared" si="29"/>
        <v>1.2083566440876117E-2</v>
      </c>
      <c r="BZ155" s="48">
        <f t="shared" si="10"/>
        <v>1</v>
      </c>
      <c r="CA155" s="48">
        <f t="shared" si="30"/>
        <v>5.2881654179592278E-4</v>
      </c>
      <c r="CB155" s="48">
        <f t="shared" si="31"/>
        <v>7.7095613771325051E-3</v>
      </c>
      <c r="CC155" s="48">
        <f t="shared" si="32"/>
        <v>1.6363348770122258E-3</v>
      </c>
      <c r="CD155" s="48">
        <f t="shared" si="33"/>
        <v>0.99012528720405935</v>
      </c>
      <c r="CE155" s="48">
        <f t="shared" si="11"/>
        <v>1</v>
      </c>
      <c r="CF155" s="48"/>
      <c r="CG155" s="48">
        <f t="shared" si="34"/>
        <v>0.97817582985664975</v>
      </c>
      <c r="CH155" s="48">
        <f t="shared" si="35"/>
        <v>3.0988266233080313E-3</v>
      </c>
      <c r="CI155" s="48">
        <f t="shared" si="36"/>
        <v>1.6062932132979491E-2</v>
      </c>
      <c r="CJ155" s="48">
        <f t="shared" si="37"/>
        <v>2.6624113870627863E-3</v>
      </c>
      <c r="CK155" s="48">
        <f t="shared" si="12"/>
        <v>1</v>
      </c>
      <c r="CL155" s="48">
        <f t="shared" si="38"/>
        <v>1.1900737704628541E-2</v>
      </c>
      <c r="CM155" s="48">
        <f t="shared" si="39"/>
        <v>0.95935751284887072</v>
      </c>
      <c r="CN155" s="48">
        <f t="shared" si="40"/>
        <v>1.401858275466194E-2</v>
      </c>
      <c r="CO155" s="48">
        <f t="shared" si="41"/>
        <v>1.4723166691838849E-2</v>
      </c>
      <c r="CP155" s="48">
        <f t="shared" si="13"/>
        <v>1</v>
      </c>
      <c r="CQ155" s="48">
        <f t="shared" si="42"/>
        <v>2.3560127772182554E-2</v>
      </c>
      <c r="CR155" s="48">
        <f t="shared" si="43"/>
        <v>5.3540241014499203E-3</v>
      </c>
      <c r="CS155" s="48">
        <f t="shared" si="44"/>
        <v>0.95900228168549151</v>
      </c>
      <c r="CT155" s="48">
        <f t="shared" si="45"/>
        <v>1.2083566440876117E-2</v>
      </c>
      <c r="CU155" s="48">
        <f t="shared" si="14"/>
        <v>1</v>
      </c>
      <c r="CV155" s="48">
        <f t="shared" si="46"/>
        <v>5.2881654179592278E-4</v>
      </c>
      <c r="CW155" s="48">
        <f t="shared" si="47"/>
        <v>7.7095613771325051E-3</v>
      </c>
      <c r="CX155" s="48">
        <f t="shared" si="48"/>
        <v>1.6363348770122258E-3</v>
      </c>
      <c r="CY155" s="48">
        <f t="shared" si="49"/>
        <v>0.99012528720405935</v>
      </c>
      <c r="CZ155" s="48">
        <f t="shared" si="15"/>
        <v>1</v>
      </c>
      <c r="DA155" s="48"/>
      <c r="DB155" s="48">
        <f>(AQ155*Baseline!B$7 + AV155*Baseline!B$11 + BA155*Baseline!B$16 + BF155*Baseline!B$18)</f>
        <v>41456.980779782418</v>
      </c>
      <c r="DC155" s="48">
        <f>(AR155*Baseline!B$7 + AW155*Baseline!B$11 + BB155*Baseline!B$16 + BG155*Baseline!B$18)</f>
        <v>57932.136517246588</v>
      </c>
      <c r="DD155" s="48">
        <f>(AS155*Baseline!B$7 + AX155*Baseline!B$11 + BC155*Baseline!B$16 + BH155*Baseline!B$18)</f>
        <v>114345.93713402281</v>
      </c>
      <c r="DE155" s="48">
        <f>(AT155*Baseline!B$7 + AY155*Baseline!B$11 + BD155*Baseline!B$16 + BI155*Baseline!B$18)</f>
        <v>1259655.7824890343</v>
      </c>
      <c r="DF155" s="48">
        <f t="shared" si="16"/>
        <v>1473390.8369200863</v>
      </c>
      <c r="DG155" s="48"/>
      <c r="DH155" s="48">
        <f t="shared" si="50"/>
        <v>2.8137124068480249E-2</v>
      </c>
      <c r="DI155" s="48">
        <f t="shared" si="51"/>
        <v>3.9318920048631134E-2</v>
      </c>
      <c r="DJ155" s="48">
        <f t="shared" si="52"/>
        <v>7.7607335588598281E-2</v>
      </c>
      <c r="DK155" s="48">
        <f t="shared" si="53"/>
        <v>0.85493662029429029</v>
      </c>
      <c r="DL155" s="48">
        <f t="shared" si="17"/>
        <v>1</v>
      </c>
      <c r="DM155" s="48"/>
      <c r="DN155" s="48">
        <f>DH155 / (Baseline!B$7/Baseline!B$17)</f>
        <v>3.0034529274529915</v>
      </c>
      <c r="DO155" s="48">
        <f>DI155 / (Baseline!B$11/Baseline!B$17)</f>
        <v>0.9491775490441654</v>
      </c>
      <c r="DP155" s="48">
        <f>DJ155 / (Baseline!B$16/Baseline!B$17)</f>
        <v>1.1992678694431249</v>
      </c>
      <c r="DQ155" s="48">
        <f>DK155 / (Baseline!B$18/Baseline!B$17)</f>
        <v>0.9665813248914974</v>
      </c>
      <c r="DR155" s="71"/>
      <c r="DS155" s="48">
        <f>(AU155*Baseline!B$34)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2.4377183908752941E-2</v>
      </c>
      <c r="DT155" s="48">
        <f>(AZ155*Baseline!B$34) + (Baseline!D$88*(1-Baseline!D$89)*Baseline!B$35) + (Baseline!D$88*Baseline!D$89*((1-Baseline!D$90)*Baseline!B$40 + Baseline!D$90*Baseline!B$41))</f>
        <v>9.8696182980422976E-3</v>
      </c>
      <c r="DU155" s="48">
        <f>(BE155*Baseline!B$34) + (Baseline!F$88*(1-Baseline!F$89)*Baseline!B$35) + (Baseline!F$88*Baseline!F$89*((1-Baseline!F$90)*Baseline!B$40 + Baseline!F$90*Baseline!B$41))</f>
        <v>1.2911096062988486E-2</v>
      </c>
      <c r="DV155" s="48">
        <f>(BJ155*Baseline!B$34) + (Baseline!H$88*(1-Baseline!H$89)*Baseline!B$35) + (Baseline!H$88*Baseline!H$89*((1-Baseline!H$90)*Baseline!B$40 + Baseline!H$90*Baseline!B$41))</f>
        <v>9.3051205667526553E-3</v>
      </c>
      <c r="DW155" s="48">
        <f>( DS155*Baseline!B$7 + DT155*Baseline!B$11 + DU155*Baseline!B$16 + DV155*Baseline!B$18 ) / Baseline!B$17</f>
        <v>9.7030542502251262E-3</v>
      </c>
    </row>
    <row r="156" spans="1:127">
      <c r="A156" s="7" t="s">
        <v>386</v>
      </c>
      <c r="B156" s="1">
        <f>MIN( MAX( NORMINV( MCrands!B156, (B$5+B$4)/2, (B$5-B$4)/3.29 ), 0 ), 1 )</f>
        <v>0.4650015814670459</v>
      </c>
      <c r="C156" s="1">
        <f>MAX( NORMINV( MCrands!C156, (C$5+C$4)/2, (C$5-C$4)/3.29 ), 0 )</f>
        <v>2.1814402755903748</v>
      </c>
      <c r="D156" s="40"/>
      <c r="E156" s="40">
        <f>Baseline!B$33 * (C156 * Baseline!B$66*Baseline!B$66/Baseline!B$73 + Baseline!B$52*Baseline!B$52/Baseline!B$74 + Baseline!B$53*Baseline!B$53/Baseline!B$75 + Baseline!B$54*Baseline!B$54/Baseline!B$76)</f>
        <v>1.8262890477877937E-5</v>
      </c>
      <c r="F156" s="40">
        <f>Baseline!B$33 * (C156 * Baseline!B$66*Baseline!B$57/Baseline!B$73 + Baseline!B$52*Baseline!B$67/Baseline!B$74 + Baseline!B$53*Baseline!B$55/Baseline!B$75 + Baseline!B$54*Baseline!B$56/Baseline!B$76)</f>
        <v>3.9047141367607138E-8</v>
      </c>
      <c r="G156" s="1">
        <f>Baseline!B$33 * (C156 * Baseline!B$66*Baseline!B$58/Baseline!B$73 + Baseline!B$52*Baseline!B$59/Baseline!B$74 + Baseline!B$53*Baseline!B$68/Baseline!B$75 + Baseline!B$54*Baseline!B$60/Baseline!B$76)</f>
        <v>1.0764526507068535E-7</v>
      </c>
      <c r="H156" s="40">
        <f>Baseline!B$33 * (C156 * Baseline!B$66*Baseline!B$61/Baseline!B$73 + Baseline!B$52*Baseline!B$62/Baseline!B$74 + Baseline!B$53*Baseline!B$63/Baseline!B$75 + Baseline!B$54*Baseline!B$69/Baseline!B$76)</f>
        <v>1.6539615052224122E-9</v>
      </c>
      <c r="I156" s="40">
        <f>Baseline!B$33 * (C156 * Baseline!B$57*Baseline!B$66/Baseline!B$73 + Baseline!B$67*Baseline!B$52/Baseline!B$74 + Baseline!B$55*Baseline!B$53/Baseline!B$75 + Baseline!B$56*Baseline!B$54/Baseline!B$76)</f>
        <v>3.9047141367607138E-8</v>
      </c>
      <c r="J156" s="1">
        <f>Baseline!B$33 * (C156 * Baseline!B$57*Baseline!B$57/Baseline!B$73 + Baseline!B$67*Baseline!B$67/Baseline!B$74 + Baseline!B$55*Baseline!B$55/Baseline!B$75 + Baseline!B$56*Baseline!B$56/Baseline!B$76)</f>
        <v>1.7949605715554785E-6</v>
      </c>
      <c r="K156" s="40">
        <f>Baseline!B$33 * (C156 * Baseline!B$57*Baseline!B$58/Baseline!B$73 + Baseline!B$67*Baseline!B$59/Baseline!B$74 + Baseline!B$55*Baseline!B$68/Baseline!B$75 + Baseline!B$56*Baseline!B$60/Baseline!B$76)</f>
        <v>1.3929161117783801E-8</v>
      </c>
      <c r="L156" s="1">
        <f>Baseline!B$33 * (C156 * Baseline!B$57*Baseline!B$61/Baseline!B$73 + Baseline!B$67*Baseline!B$62/Baseline!B$74 + Baseline!B$55*Baseline!B$63/Baseline!B$75 + Baseline!B$56*Baseline!B$69/Baseline!B$76)</f>
        <v>1.462941523103201E-8</v>
      </c>
      <c r="M156" s="40">
        <f>Baseline!B$33 * (C156 * Baseline!B$58*Baseline!B$66/Baseline!B$73 + Baseline!B$59*Baseline!B$52/Baseline!B$74 + Baseline!B$68*Baseline!B$53/Baseline!B$75 + Baseline!B$60*Baseline!B$54/Baseline!B$76)</f>
        <v>1.0764526507068535E-7</v>
      </c>
      <c r="N156" s="1">
        <f>Baseline!B$33 * (C156 * Baseline!B$58*Baseline!B$57/Baseline!B$73 + Baseline!B$59*Baseline!B$67/Baseline!B$74 + Baseline!B$68*Baseline!B$55/Baseline!B$75 + Baseline!B$60*Baseline!B$56/Baseline!B$76)</f>
        <v>1.3929161117783801E-8</v>
      </c>
      <c r="O156" s="1">
        <f>Baseline!B$33 * (C156 * Baseline!B$58*Baseline!B$58/Baseline!B$73 + Baseline!B$59*Baseline!B$59/Baseline!B$74 + Baseline!B$68*Baseline!B$68/Baseline!B$75 + Baseline!B$60*Baseline!B$60/Baseline!B$76)</f>
        <v>1.3250166728423795E-6</v>
      </c>
      <c r="P156" s="40">
        <f>Baseline!B$33 * (C156 * Baseline!B$58*Baseline!B$61/Baseline!B$73 + Baseline!B$59*Baseline!B$62/Baseline!B$74 + Baseline!B$68*Baseline!B$63/Baseline!B$75 + Baseline!B$60*Baseline!B$69/Baseline!B$76)</f>
        <v>1.6489617711555774E-9</v>
      </c>
      <c r="Q156" s="40">
        <f>Baseline!B$33 * (C156 * Baseline!B$61*Baseline!B$66/Baseline!B$73 + Baseline!B$62*Baseline!B$52/Baseline!B$74 + Baseline!B$63*Baseline!B$53/Baseline!B$75 + Baseline!B$69*Baseline!B$54/Baseline!B$76)</f>
        <v>1.6539615052224122E-9</v>
      </c>
      <c r="R156" s="40">
        <f>Baseline!B$33 * (C156 * Baseline!B$61*Baseline!B$57/Baseline!B$73 + Baseline!B$62*Baseline!B$67/Baseline!B$74 + Baseline!B$63*Baseline!B$55/Baseline!B$75 + Baseline!B$69*Baseline!B$56/Baseline!B$76)</f>
        <v>1.462941523103201E-8</v>
      </c>
      <c r="S156" s="40">
        <f>Baseline!B$33 * (C156 * Baseline!B$61*Baseline!B$58/Baseline!B$73 + Baseline!B$62*Baseline!B$59/Baseline!B$74 + Baseline!B$63*Baseline!B$68/Baseline!B$75 + Baseline!B$69*Baseline!B$60/Baseline!B$76)</f>
        <v>1.6489617711555774E-9</v>
      </c>
      <c r="T156" s="40">
        <f>Baseline!B$33 * (C156 * Baseline!B$61*Baseline!B$61/Baseline!B$73 + Baseline!B$62*Baseline!B$62/Baseline!B$74 + Baseline!B$63*Baseline!B$63/Baseline!B$75 + Baseline!B$69*Baseline!B$69/Baseline!B$76)</f>
        <v>9.8551802140877743E-8</v>
      </c>
      <c r="U156" s="40"/>
      <c r="V156" s="40">
        <f>E156 * ( Baseline!B$87 * Baseline!B$7 )</f>
        <v>0.1895505402698951</v>
      </c>
      <c r="W156" s="40">
        <f>F156 * ( Baseline!D$87 * Baseline!B$11 )</f>
        <v>7.2028682951795302E-4</v>
      </c>
      <c r="X156" s="40">
        <f>G156 * ( Baseline!F$87 * Baseline!B$16 )</f>
        <v>3.7390335152076683E-3</v>
      </c>
      <c r="Y156" s="40">
        <f>H156 * ( Baseline!H$87 * Baseline!B$18 )</f>
        <v>5.8165437662762896E-4</v>
      </c>
      <c r="Z156" s="48">
        <f t="shared" si="0"/>
        <v>0.19459151499124833</v>
      </c>
      <c r="AA156" s="40">
        <f>I156 * ( Baseline!B$87 * Baseline!B$7 )</f>
        <v>4.0527028025439451E-4</v>
      </c>
      <c r="AB156" s="1">
        <f>J156 * ( Baseline!D$87 * Baseline!B$11 )</f>
        <v>3.3110911936513374E-2</v>
      </c>
      <c r="AC156" s="1">
        <f>K156 * ( Baseline!F$87 * Baseline!B$16 )</f>
        <v>4.8382620660483033E-4</v>
      </c>
      <c r="AD156" s="1">
        <f>L156 * ( Baseline!F$87 * Baseline!B$16 )</f>
        <v>5.0814937211404048E-4</v>
      </c>
      <c r="AE156" s="48">
        <f t="shared" si="1"/>
        <v>3.4508157795486639E-2</v>
      </c>
      <c r="AF156" s="48">
        <f>M156 * ( Baseline!B$87 * Baseline!B$7 )</f>
        <v>1.1172502061686433E-3</v>
      </c>
      <c r="AG156" s="48">
        <f>N156 * ( Baseline!D$87 * Baseline!B$11 )</f>
        <v>2.5694560339048131E-4</v>
      </c>
      <c r="AH156" s="48">
        <f>O156 * ( Baseline!F$87 * Baseline!B$16 )</f>
        <v>4.6024149271343961E-2</v>
      </c>
      <c r="AI156" s="48">
        <f>P156 * ( Baseline!H$87 * Baseline!B$18 )</f>
        <v>5.7989610281486707E-4</v>
      </c>
      <c r="AJ156" s="48">
        <f t="shared" si="2"/>
        <v>4.7978241183717948E-2</v>
      </c>
      <c r="AK156" s="48">
        <f>Q156 * ( Baseline!B$87 * Baseline!B$7 )</f>
        <v>1.7166466462703416E-5</v>
      </c>
      <c r="AL156" s="48">
        <f>R156 * ( Baseline!D$87 * Baseline!B$11 )</f>
        <v>2.698629078953096E-4</v>
      </c>
      <c r="AM156" s="48">
        <f>S156 * ( Baseline!F$87 * Baseline!B$16 )</f>
        <v>5.727630772796467E-5</v>
      </c>
      <c r="AN156" s="48">
        <f>T156 * ( Baseline!H$87 * Baseline!B$18 )</f>
        <v>3.4658053926154286E-2</v>
      </c>
      <c r="AO156" s="48">
        <f t="shared" si="3"/>
        <v>3.5002359608240267E-2</v>
      </c>
      <c r="AP156" s="48"/>
      <c r="AQ156" s="48">
        <f>V156 * ( (1-Baseline!B$88-Baseline!B$87) + (1-B156)*Baseline!B$88 )</f>
        <v>0.10704840082396291</v>
      </c>
      <c r="AR156" s="48">
        <f>W156 * ( (1-Baseline!B$88-Baseline!B$87) + (1-B156)*Baseline!B$88 )</f>
        <v>4.0678097316246682E-4</v>
      </c>
      <c r="AS156" s="48">
        <f>X156 * ( (1-Baseline!B$88-Baseline!B$87) + (1-B156)*Baseline!B$88 )</f>
        <v>2.1116139150026548E-3</v>
      </c>
      <c r="AT156" s="48">
        <f>Y156 * ( (1-Baseline!B$88-Baseline!B$87) + (1-B156)*Baseline!B$88 )</f>
        <v>3.2848849051861991E-4</v>
      </c>
      <c r="AU156" s="48">
        <f t="shared" si="4"/>
        <v>0.10989528420264665</v>
      </c>
      <c r="AV156" s="48">
        <f>AA156 * ( (1-Baseline!D$88-Baseline!D$87) + (1-B156)*Baseline!D$88 )</f>
        <v>3.1735811549628919E-4</v>
      </c>
      <c r="AW156" s="48">
        <f>AB156 * ( (1-Baseline!D$88-Baseline!D$87) + (1-B156)*Baseline!D$88 )</f>
        <v>2.5928416482796188E-2</v>
      </c>
      <c r="AX156" s="48">
        <f>AC156 * ( (1-Baseline!D$88-Baseline!D$87) + (1-B156)*Baseline!D$88 )</f>
        <v>3.7887350895664961E-4</v>
      </c>
      <c r="AY156" s="48">
        <f>AD156 * ( (1-Baseline!D$88-Baseline!D$87) + (1-B156)*Baseline!D$88 )</f>
        <v>3.9792043725364151E-4</v>
      </c>
      <c r="AZ156" s="48">
        <f t="shared" si="5"/>
        <v>2.702256854450277E-2</v>
      </c>
      <c r="BA156" s="48">
        <f>AF156 * ( (1-Baseline!F$88-Baseline!F$87) + (1-Baseline!B$36)*Baseline!F$88 )</f>
        <v>8.0400900036555324E-4</v>
      </c>
      <c r="BB156" s="48">
        <f>AG156 * ( (1-Baseline!F$88-Baseline!F$87) + (1-Baseline!B$36)*Baseline!F$88 )</f>
        <v>1.8490627845909886E-4</v>
      </c>
      <c r="BC156" s="48">
        <f>AH156 * ( (1-Baseline!F$88-Baseline!F$87) + (1-Baseline!B$36)*Baseline!F$88 )</f>
        <v>3.3120450588435803E-2</v>
      </c>
      <c r="BD156" s="48">
        <f>AI156 * ( (1-Baseline!F$88-Baseline!F$87) + (1-Baseline!B$36)*Baseline!F$88 )</f>
        <v>4.1731179226086847E-4</v>
      </c>
      <c r="BE156" s="48">
        <f t="shared" si="6"/>
        <v>3.4526677659521325E-2</v>
      </c>
      <c r="BF156" s="48">
        <f>AK156 * ( (1-Baseline!H$88-Baseline!H$87) + (1-Baseline!B$36)*Baseline!H$88 )</f>
        <v>1.3601334707729169E-5</v>
      </c>
      <c r="BG156" s="48">
        <f>AL156 * ( (1-Baseline!H$88-Baseline!H$87) + (1-Baseline!B$36)*Baseline!H$88 )</f>
        <v>2.1381777918361169E-4</v>
      </c>
      <c r="BH156" s="48">
        <f>AM156 * ( (1-Baseline!H$88-Baseline!H$87) + (1-Baseline!B$36)*Baseline!H$88 )</f>
        <v>4.5381164139020963E-5</v>
      </c>
      <c r="BI156" s="48">
        <f>AN156 * ( (1-Baseline!H$88-Baseline!H$87) + (1-Baseline!B$36)*Baseline!H$88 )</f>
        <v>2.7460269286770561E-2</v>
      </c>
      <c r="BJ156" s="48">
        <f t="shared" si="7"/>
        <v>2.7733069564800924E-2</v>
      </c>
      <c r="BK156" s="48"/>
      <c r="BL156" s="48">
        <f t="shared" si="18"/>
        <v>0.97409458104285818</v>
      </c>
      <c r="BM156" s="48">
        <f t="shared" si="19"/>
        <v>3.7015325645126285E-3</v>
      </c>
      <c r="BN156" s="48">
        <f t="shared" si="20"/>
        <v>1.921478187461478E-2</v>
      </c>
      <c r="BO156" s="48">
        <f t="shared" si="21"/>
        <v>2.9891045180145117E-3</v>
      </c>
      <c r="BP156" s="48">
        <f t="shared" si="8"/>
        <v>1.0000000000000002</v>
      </c>
      <c r="BQ156" s="48">
        <f t="shared" si="22"/>
        <v>1.1744187639810789E-2</v>
      </c>
      <c r="BR156" s="48">
        <f t="shared" si="23"/>
        <v>0.95950969427999966</v>
      </c>
      <c r="BS156" s="48">
        <f t="shared" si="24"/>
        <v>1.4020632728998084E-2</v>
      </c>
      <c r="BT156" s="48">
        <f t="shared" si="25"/>
        <v>1.472548535119142E-2</v>
      </c>
      <c r="BU156" s="48">
        <f t="shared" si="9"/>
        <v>1</v>
      </c>
      <c r="BV156" s="48">
        <f t="shared" si="26"/>
        <v>2.3286601980478539E-2</v>
      </c>
      <c r="BW156" s="48">
        <f t="shared" si="27"/>
        <v>5.355461080921808E-3</v>
      </c>
      <c r="BX156" s="48">
        <f t="shared" si="28"/>
        <v>0.95927128914769111</v>
      </c>
      <c r="BY156" s="48">
        <f t="shared" si="29"/>
        <v>1.2086647790908652E-2</v>
      </c>
      <c r="BZ156" s="48">
        <f t="shared" si="10"/>
        <v>1.0000000000000002</v>
      </c>
      <c r="CA156" s="48">
        <f t="shared" si="30"/>
        <v>4.9043740635880103E-4</v>
      </c>
      <c r="CB156" s="48">
        <f t="shared" si="31"/>
        <v>7.7098490192009338E-3</v>
      </c>
      <c r="CC156" s="48">
        <f t="shared" si="32"/>
        <v>1.6363556162790997E-3</v>
      </c>
      <c r="CD156" s="48">
        <f t="shared" si="33"/>
        <v>0.99016335795816102</v>
      </c>
      <c r="CE156" s="48">
        <f t="shared" si="11"/>
        <v>0.99999999999999989</v>
      </c>
      <c r="CF156" s="48"/>
      <c r="CG156" s="48">
        <f t="shared" si="34"/>
        <v>0.97409458104285818</v>
      </c>
      <c r="CH156" s="48">
        <f t="shared" si="35"/>
        <v>3.7015325645126285E-3</v>
      </c>
      <c r="CI156" s="48">
        <f t="shared" si="36"/>
        <v>1.921478187461478E-2</v>
      </c>
      <c r="CJ156" s="48">
        <f t="shared" si="37"/>
        <v>2.9891045180145117E-3</v>
      </c>
      <c r="CK156" s="48">
        <f t="shared" si="12"/>
        <v>1.0000000000000002</v>
      </c>
      <c r="CL156" s="48">
        <f t="shared" si="38"/>
        <v>1.1744187639810789E-2</v>
      </c>
      <c r="CM156" s="48">
        <f t="shared" si="39"/>
        <v>0.95950969427999966</v>
      </c>
      <c r="CN156" s="48">
        <f t="shared" si="40"/>
        <v>1.4020632728998084E-2</v>
      </c>
      <c r="CO156" s="48">
        <f t="shared" si="41"/>
        <v>1.472548535119142E-2</v>
      </c>
      <c r="CP156" s="48">
        <f t="shared" si="13"/>
        <v>1</v>
      </c>
      <c r="CQ156" s="48">
        <f t="shared" si="42"/>
        <v>2.3286601980478539E-2</v>
      </c>
      <c r="CR156" s="48">
        <f t="shared" si="43"/>
        <v>5.355461080921808E-3</v>
      </c>
      <c r="CS156" s="48">
        <f t="shared" si="44"/>
        <v>0.95927128914769111</v>
      </c>
      <c r="CT156" s="48">
        <f t="shared" si="45"/>
        <v>1.2086647790908652E-2</v>
      </c>
      <c r="CU156" s="48">
        <f t="shared" si="14"/>
        <v>1.0000000000000002</v>
      </c>
      <c r="CV156" s="48">
        <f t="shared" si="46"/>
        <v>4.9043740635880103E-4</v>
      </c>
      <c r="CW156" s="48">
        <f t="shared" si="47"/>
        <v>7.7098490192009338E-3</v>
      </c>
      <c r="CX156" s="48">
        <f t="shared" si="48"/>
        <v>1.6363556162790997E-3</v>
      </c>
      <c r="CY156" s="48">
        <f t="shared" si="49"/>
        <v>0.99016335795816102</v>
      </c>
      <c r="CZ156" s="48">
        <f t="shared" si="15"/>
        <v>0.99999999999999989</v>
      </c>
      <c r="DA156" s="48"/>
      <c r="DB156" s="48">
        <f>(AQ156*Baseline!B$7 + AV156*Baseline!B$11 + BA156*Baseline!B$16 + BF156*Baseline!B$18)</f>
        <v>55915.465143532754</v>
      </c>
      <c r="DC156" s="48">
        <f>(AR156*Baseline!B$7 + AW156*Baseline!B$11 + BB156*Baseline!B$16 + BG156*Baseline!B$18)</f>
        <v>66212.539802986576</v>
      </c>
      <c r="DD156" s="48">
        <f>(AS156*Baseline!B$7 + AX156*Baseline!B$11 + BC156*Baseline!B$16 + BH156*Baseline!B$18)</f>
        <v>114874.49034173077</v>
      </c>
      <c r="DE156" s="48">
        <f>(AT156*Baseline!B$7 + AY156*Baseline!B$11 + BD156*Baseline!B$16 + BI156*Baseline!B$18)</f>
        <v>1259838.890797572</v>
      </c>
      <c r="DF156" s="48">
        <f t="shared" si="16"/>
        <v>1496841.386085822</v>
      </c>
      <c r="DG156" s="48"/>
      <c r="DH156" s="48">
        <f t="shared" si="50"/>
        <v>3.7355638121250354E-2</v>
      </c>
      <c r="DI156" s="48">
        <f t="shared" si="51"/>
        <v>4.4234840390223053E-2</v>
      </c>
      <c r="DJ156" s="48">
        <f t="shared" si="52"/>
        <v>7.6744597931062544E-2</v>
      </c>
      <c r="DK156" s="48">
        <f t="shared" si="53"/>
        <v>0.84166492355746414</v>
      </c>
      <c r="DL156" s="48">
        <f t="shared" si="17"/>
        <v>1</v>
      </c>
      <c r="DM156" s="48"/>
      <c r="DN156" s="48">
        <f>DH156 / (Baseline!B$7/Baseline!B$17)</f>
        <v>3.9874686694731523</v>
      </c>
      <c r="DO156" s="48">
        <f>DI156 / (Baseline!B$11/Baseline!B$17)</f>
        <v>1.0678502189790819</v>
      </c>
      <c r="DP156" s="48">
        <f>DJ156 / (Baseline!B$16/Baseline!B$17)</f>
        <v>1.1859359653828438</v>
      </c>
      <c r="DQ156" s="48">
        <f>DK156 / (Baseline!B$18/Baseline!B$17)</f>
        <v>0.95157650007650252</v>
      </c>
      <c r="DR156" s="71"/>
      <c r="DS156" s="48">
        <f>(AU156*Baseline!B$34)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2.9013823880396996E-2</v>
      </c>
      <c r="DT156" s="48">
        <f>(AZ156*Baseline!B$34) + (Baseline!D$88*(1-Baseline!D$89)*Baseline!B$35) + (Baseline!D$88*Baseline!D$89*((1-Baseline!D$90)*Baseline!B$40 + Baseline!D$90*Baseline!B$41))</f>
        <v>1.0466953281675418E-2</v>
      </c>
      <c r="DU156" s="48">
        <f>(BE156*Baseline!B$34) + (Baseline!F$88*(1-Baseline!F$89)*Baseline!B$35) + (Baseline!F$88*Baseline!F$89*((1-Baseline!F$90)*Baseline!B$40 + Baseline!F$90*Baseline!B$41))</f>
        <v>1.2909641648928202E-2</v>
      </c>
      <c r="DV156" s="48">
        <f>(BJ156*Baseline!B$34) + (Baseline!H$88*(1-Baseline!H$89)*Baseline!B$35) + (Baseline!H$88*Baseline!H$89*((1-Baseline!H$90)*Baseline!B$40 + Baseline!H$90*Baseline!B$41))</f>
        <v>9.3049604347201394E-3</v>
      </c>
      <c r="DW156" s="48">
        <f>( DS156*Baseline!B$7 + DT156*Baseline!B$11 + DU156*Baseline!B$16 + DV156*Baseline!B$18 ) / Baseline!B$17</f>
        <v>9.7709998620721002E-3</v>
      </c>
    </row>
    <row r="157" spans="1:127">
      <c r="A157" s="7" t="s">
        <v>387</v>
      </c>
      <c r="B157" s="1">
        <f>MIN( MAX( NORMINV( MCrands!B157, (B$5+B$4)/2, (B$5-B$4)/3.29 ), 0 ), 1 )</f>
        <v>0.61305810474965761</v>
      </c>
      <c r="C157" s="1">
        <f>MAX( NORMINV( MCrands!C157, (C$5+C$4)/2, (C$5-C$4)/3.29 ), 0 )</f>
        <v>3.0882166522008667</v>
      </c>
      <c r="D157" s="40"/>
      <c r="E157" s="40">
        <f>Baseline!B$33 * (C157 * Baseline!B$66*Baseline!B$66/Baseline!B$73 + Baseline!B$52*Baseline!B$52/Baseline!B$74 + Baseline!B$53*Baseline!B$53/Baseline!B$75 + Baseline!B$54*Baseline!B$54/Baseline!B$76)</f>
        <v>2.5850833945600796E-5</v>
      </c>
      <c r="F157" s="40">
        <f>Baseline!B$33 * (C157 * Baseline!B$66*Baseline!B$57/Baseline!B$73 + Baseline!B$52*Baseline!B$67/Baseline!B$74 + Baseline!B$53*Baseline!B$55/Baseline!B$75 + Baseline!B$54*Baseline!B$56/Baseline!B$76)</f>
        <v>4.0061911473621569E-8</v>
      </c>
      <c r="G157" s="1">
        <f>Baseline!B$33 * (C157 * Baseline!B$66*Baseline!B$58/Baseline!B$73 + Baseline!B$52*Baseline!B$59/Baseline!B$74 + Baseline!B$53*Baseline!B$68/Baseline!B$75 + Baseline!B$54*Baseline!B$60/Baseline!B$76)</f>
        <v>1.1013990824797082E-7</v>
      </c>
      <c r="H157" s="40">
        <f>Baseline!B$33 * (C157 * Baseline!B$66*Baseline!B$61/Baseline!B$73 + Baseline!B$52*Baseline!B$62/Baseline!B$74 + Baseline!B$53*Baseline!B$63/Baseline!B$75 + Baseline!B$54*Baseline!B$69/Baseline!B$76)</f>
        <v>1.903425822950958E-9</v>
      </c>
      <c r="I157" s="40">
        <f>Baseline!B$33 * (C157 * Baseline!B$57*Baseline!B$66/Baseline!B$73 + Baseline!B$67*Baseline!B$52/Baseline!B$74 + Baseline!B$55*Baseline!B$53/Baseline!B$75 + Baseline!B$56*Baseline!B$54/Baseline!B$76)</f>
        <v>4.0061911473621569E-8</v>
      </c>
      <c r="J157" s="1">
        <f>Baseline!B$33 * (C157 * Baseline!B$57*Baseline!B$57/Baseline!B$73 + Baseline!B$67*Baseline!B$67/Baseline!B$74 + Baseline!B$55*Baseline!B$55/Baseline!B$75 + Baseline!B$56*Baseline!B$56/Baseline!B$76)</f>
        <v>1.7949607072652887E-6</v>
      </c>
      <c r="K157" s="40">
        <f>Baseline!B$33 * (C157 * Baseline!B$57*Baseline!B$58/Baseline!B$73 + Baseline!B$67*Baseline!B$59/Baseline!B$74 + Baseline!B$55*Baseline!B$68/Baseline!B$75 + Baseline!B$56*Baseline!B$60/Baseline!B$76)</f>
        <v>1.3929494737733955E-8</v>
      </c>
      <c r="L157" s="1">
        <f>Baseline!B$33 * (C157 * Baseline!B$57*Baseline!B$61/Baseline!B$73 + Baseline!B$67*Baseline!B$62/Baseline!B$74 + Baseline!B$55*Baseline!B$63/Baseline!B$75 + Baseline!B$56*Baseline!B$69/Baseline!B$76)</f>
        <v>1.4629448593027025E-8</v>
      </c>
      <c r="M157" s="40">
        <f>Baseline!B$33 * (C157 * Baseline!B$58*Baseline!B$66/Baseline!B$73 + Baseline!B$59*Baseline!B$52/Baseline!B$74 + Baseline!B$68*Baseline!B$53/Baseline!B$75 + Baseline!B$60*Baseline!B$54/Baseline!B$76)</f>
        <v>1.1013990824797082E-7</v>
      </c>
      <c r="N157" s="1">
        <f>Baseline!B$33 * (C157 * Baseline!B$58*Baseline!B$57/Baseline!B$73 + Baseline!B$59*Baseline!B$67/Baseline!B$74 + Baseline!B$68*Baseline!B$55/Baseline!B$75 + Baseline!B$60*Baseline!B$56/Baseline!B$76)</f>
        <v>1.3929494737733955E-8</v>
      </c>
      <c r="O157" s="1">
        <f>Baseline!B$33 * (C157 * Baseline!B$58*Baseline!B$58/Baseline!B$73 + Baseline!B$59*Baseline!B$59/Baseline!B$74 + Baseline!B$68*Baseline!B$68/Baseline!B$75 + Baseline!B$60*Baseline!B$60/Baseline!B$76)</f>
        <v>1.3250174929914236E-6</v>
      </c>
      <c r="P157" s="40">
        <f>Baseline!B$33 * (C157 * Baseline!B$58*Baseline!B$61/Baseline!B$73 + Baseline!B$59*Baseline!B$62/Baseline!B$74 + Baseline!B$68*Baseline!B$63/Baseline!B$75 + Baseline!B$60*Baseline!B$69/Baseline!B$76)</f>
        <v>1.6490437860599903E-9</v>
      </c>
      <c r="Q157" s="40">
        <f>Baseline!B$33 * (C157 * Baseline!B$61*Baseline!B$66/Baseline!B$73 + Baseline!B$62*Baseline!B$52/Baseline!B$74 + Baseline!B$63*Baseline!B$53/Baseline!B$75 + Baseline!B$69*Baseline!B$54/Baseline!B$76)</f>
        <v>1.903425822950958E-9</v>
      </c>
      <c r="R157" s="40">
        <f>Baseline!B$33 * (C157 * Baseline!B$61*Baseline!B$57/Baseline!B$73 + Baseline!B$62*Baseline!B$67/Baseline!B$74 + Baseline!B$63*Baseline!B$55/Baseline!B$75 + Baseline!B$69*Baseline!B$56/Baseline!B$76)</f>
        <v>1.4629448593027025E-8</v>
      </c>
      <c r="S157" s="40">
        <f>Baseline!B$33 * (C157 * Baseline!B$61*Baseline!B$58/Baseline!B$73 + Baseline!B$62*Baseline!B$59/Baseline!B$74 + Baseline!B$63*Baseline!B$68/Baseline!B$75 + Baseline!B$69*Baseline!B$60/Baseline!B$76)</f>
        <v>1.6490437860599903E-9</v>
      </c>
      <c r="T157" s="40">
        <f>Baseline!B$33 * (C157 * Baseline!B$61*Baseline!B$61/Baseline!B$73 + Baseline!B$62*Baseline!B$62/Baseline!B$74 + Baseline!B$63*Baseline!B$63/Baseline!B$75 + Baseline!B$69*Baseline!B$69/Baseline!B$76)</f>
        <v>9.8551810342368183E-8</v>
      </c>
      <c r="U157" s="40"/>
      <c r="V157" s="40">
        <f>E157 * ( Baseline!B$87 * Baseline!B$7 )</f>
        <v>0.26830580552139066</v>
      </c>
      <c r="W157" s="40">
        <f>F157 * ( Baseline!D$87 * Baseline!B$11 )</f>
        <v>7.3900588337824646E-4</v>
      </c>
      <c r="X157" s="40">
        <f>G157 * ( Baseline!F$87 * Baseline!B$16 )</f>
        <v>3.8256843720031763E-3</v>
      </c>
      <c r="Y157" s="40">
        <f>H157 * ( Baseline!H$87 * Baseline!B$18 )</f>
        <v>6.6938435810608057E-4</v>
      </c>
      <c r="Z157" s="48">
        <f t="shared" si="0"/>
        <v>0.27353988013487818</v>
      </c>
      <c r="AA157" s="40">
        <f>I157 * ( Baseline!B$87 * Baseline!B$7 )</f>
        <v>4.1580257918471825E-4</v>
      </c>
      <c r="AB157" s="1">
        <f>J157 * ( Baseline!D$87 * Baseline!B$11 )</f>
        <v>3.3110914439897374E-2</v>
      </c>
      <c r="AC157" s="1">
        <f>K157 * ( Baseline!F$87 * Baseline!B$16 )</f>
        <v>4.8383779481703964E-4</v>
      </c>
      <c r="AD157" s="1">
        <f>L157 * ( Baseline!F$87 * Baseline!B$16 )</f>
        <v>5.0815053093526143E-4</v>
      </c>
      <c r="AE157" s="48">
        <f t="shared" si="1"/>
        <v>3.4518705344834394E-2</v>
      </c>
      <c r="AF157" s="48">
        <f>M157 * ( Baseline!B$87 * Baseline!B$7 )</f>
        <v>1.1431421077056892E-3</v>
      </c>
      <c r="AG157" s="48">
        <f>N157 * ( Baseline!D$87 * Baseline!B$11 )</f>
        <v>2.5695175754281472E-4</v>
      </c>
      <c r="AH157" s="48">
        <f>O157 * ( Baseline!F$87 * Baseline!B$16 )</f>
        <v>4.6024177759032309E-2</v>
      </c>
      <c r="AI157" s="48">
        <f>P157 * ( Baseline!H$87 * Baseline!B$18 )</f>
        <v>5.7992494528063784E-4</v>
      </c>
      <c r="AJ157" s="48">
        <f t="shared" si="2"/>
        <v>4.8004196569561453E-2</v>
      </c>
      <c r="AK157" s="48">
        <f>Q157 * ( Baseline!B$87 * Baseline!B$7 )</f>
        <v>1.9755656616407994E-5</v>
      </c>
      <c r="AL157" s="48">
        <f>R157 * ( Baseline!D$87 * Baseline!B$11 )</f>
        <v>2.6986352331054292E-4</v>
      </c>
      <c r="AM157" s="48">
        <f>S157 * ( Baseline!F$87 * Baseline!B$16 )</f>
        <v>5.7279156496799465E-5</v>
      </c>
      <c r="AN157" s="48">
        <f>T157 * ( Baseline!H$87 * Baseline!B$18 )</f>
        <v>3.4658056810400864E-2</v>
      </c>
      <c r="AO157" s="48">
        <f t="shared" si="3"/>
        <v>3.5004955146824612E-2</v>
      </c>
      <c r="AP157" s="48"/>
      <c r="AQ157" s="48">
        <f>V157 * ( (1-Baseline!B$88-Baseline!B$87) + (1-B157)*Baseline!B$88 )</f>
        <v>0.11617058800584905</v>
      </c>
      <c r="AR157" s="48">
        <f>W157 * ( (1-Baseline!B$88-Baseline!B$87) + (1-B157)*Baseline!B$88 )</f>
        <v>3.1997350130013626E-4</v>
      </c>
      <c r="AS157" s="48">
        <f>X157 * ( (1-Baseline!B$88-Baseline!B$87) + (1-B157)*Baseline!B$88 )</f>
        <v>1.6564382651234285E-3</v>
      </c>
      <c r="AT157" s="48">
        <f>Y157 * ( (1-Baseline!B$88-Baseline!B$87) + (1-B157)*Baseline!B$88 )</f>
        <v>2.8982889256528433E-4</v>
      </c>
      <c r="AU157" s="48">
        <f t="shared" si="4"/>
        <v>0.1184368286648379</v>
      </c>
      <c r="AV157" s="48">
        <f>AA157 * ( (1-Baseline!D$88-Baseline!D$87) + (1-B157)*Baseline!D$88 )</f>
        <v>2.9802582048664168E-4</v>
      </c>
      <c r="AW157" s="48">
        <f>AB157 * ( (1-Baseline!D$88-Baseline!D$87) + (1-B157)*Baseline!D$88 )</f>
        <v>2.3732193923284055E-2</v>
      </c>
      <c r="AX157" s="48">
        <f>AC157 * ( (1-Baseline!D$88-Baseline!D$87) + (1-B157)*Baseline!D$88 )</f>
        <v>3.467899503305803E-4</v>
      </c>
      <c r="AY157" s="48">
        <f>AD157 * ( (1-Baseline!D$88-Baseline!D$87) + (1-B157)*Baseline!D$88 )</f>
        <v>3.6421606429099744E-4</v>
      </c>
      <c r="AZ157" s="48">
        <f t="shared" si="5"/>
        <v>2.4741225758392275E-2</v>
      </c>
      <c r="BA157" s="48">
        <f>AF157 * ( (1-Baseline!F$88-Baseline!F$87) + (1-Baseline!B$36)*Baseline!F$88 )</f>
        <v>8.2264164125246057E-4</v>
      </c>
      <c r="BB157" s="48">
        <f>AG157 * ( (1-Baseline!F$88-Baseline!F$87) + (1-Baseline!B$36)*Baseline!F$88 )</f>
        <v>1.8491070718405086E-4</v>
      </c>
      <c r="BC157" s="48">
        <f>AH157 * ( (1-Baseline!F$88-Baseline!F$87) + (1-Baseline!B$36)*Baseline!F$88 )</f>
        <v>3.3120471089087944E-2</v>
      </c>
      <c r="BD157" s="48">
        <f>AI157 * ( (1-Baseline!F$88-Baseline!F$87) + (1-Baseline!B$36)*Baseline!F$88 )</f>
        <v>4.1733254822219601E-4</v>
      </c>
      <c r="BE157" s="48">
        <f t="shared" si="6"/>
        <v>3.4545355985746651E-2</v>
      </c>
      <c r="BF157" s="48">
        <f>AK157 * ( (1-Baseline!H$88-Baseline!H$87) + (1-Baseline!B$36)*Baseline!H$88 )</f>
        <v>1.5652801850312381E-5</v>
      </c>
      <c r="BG157" s="48">
        <f>AL157 * ( (1-Baseline!H$88-Baseline!H$87) + (1-Baseline!B$36)*Baseline!H$88 )</f>
        <v>2.1381826678940934E-4</v>
      </c>
      <c r="BH157" s="48">
        <f>AM157 * ( (1-Baseline!H$88-Baseline!H$87) + (1-Baseline!B$36)*Baseline!H$88 )</f>
        <v>4.5383421275544148E-5</v>
      </c>
      <c r="BI157" s="48">
        <f>AN157 * ( (1-Baseline!H$88-Baseline!H$87) + (1-Baseline!B$36)*Baseline!H$88 )</f>
        <v>2.746027157201681E-2</v>
      </c>
      <c r="BJ157" s="48">
        <f t="shared" si="7"/>
        <v>2.7735126061932076E-2</v>
      </c>
      <c r="BK157" s="48"/>
      <c r="BL157" s="48">
        <f t="shared" si="18"/>
        <v>0.98086540576494119</v>
      </c>
      <c r="BM157" s="48">
        <f t="shared" si="19"/>
        <v>2.7016385435785612E-3</v>
      </c>
      <c r="BN157" s="48">
        <f t="shared" si="20"/>
        <v>1.3985837714474364E-2</v>
      </c>
      <c r="BO157" s="48">
        <f t="shared" si="21"/>
        <v>2.4471179770058308E-3</v>
      </c>
      <c r="BP157" s="48">
        <f t="shared" si="8"/>
        <v>0.99999999999999989</v>
      </c>
      <c r="BQ157" s="48">
        <f t="shared" si="22"/>
        <v>1.2045717677732711E-2</v>
      </c>
      <c r="BR157" s="48">
        <f t="shared" si="23"/>
        <v>0.95921657863834997</v>
      </c>
      <c r="BS157" s="48">
        <f t="shared" si="24"/>
        <v>1.4016684287072902E-2</v>
      </c>
      <c r="BT157" s="48">
        <f t="shared" si="25"/>
        <v>1.4721019396844339E-2</v>
      </c>
      <c r="BU157" s="48">
        <f t="shared" si="9"/>
        <v>0.99999999999999989</v>
      </c>
      <c r="BV157" s="48">
        <f t="shared" si="26"/>
        <v>2.3813378608455532E-2</v>
      </c>
      <c r="BW157" s="48">
        <f t="shared" si="27"/>
        <v>5.3526936373255113E-3</v>
      </c>
      <c r="BX157" s="48">
        <f t="shared" si="28"/>
        <v>0.95875321425992499</v>
      </c>
      <c r="BY157" s="48">
        <f t="shared" si="29"/>
        <v>1.2080713494293897E-2</v>
      </c>
      <c r="BZ157" s="48">
        <f t="shared" si="10"/>
        <v>0.99999999999999989</v>
      </c>
      <c r="CA157" s="48">
        <f t="shared" si="30"/>
        <v>5.6436743122637825E-4</v>
      </c>
      <c r="CB157" s="48">
        <f t="shared" si="31"/>
        <v>7.7092949320640087E-3</v>
      </c>
      <c r="CC157" s="48">
        <f t="shared" si="32"/>
        <v>1.6363156660692195E-3</v>
      </c>
      <c r="CD157" s="48">
        <f t="shared" si="33"/>
        <v>0.99009002197064044</v>
      </c>
      <c r="CE157" s="48">
        <f t="shared" si="11"/>
        <v>1</v>
      </c>
      <c r="CF157" s="48"/>
      <c r="CG157" s="48">
        <f t="shared" si="34"/>
        <v>0.98086540576494119</v>
      </c>
      <c r="CH157" s="48">
        <f t="shared" si="35"/>
        <v>2.7016385435785612E-3</v>
      </c>
      <c r="CI157" s="48">
        <f t="shared" si="36"/>
        <v>1.3985837714474364E-2</v>
      </c>
      <c r="CJ157" s="48">
        <f t="shared" si="37"/>
        <v>2.4471179770058308E-3</v>
      </c>
      <c r="CK157" s="48">
        <f t="shared" si="12"/>
        <v>0.99999999999999989</v>
      </c>
      <c r="CL157" s="48">
        <f t="shared" si="38"/>
        <v>1.2045717677732711E-2</v>
      </c>
      <c r="CM157" s="48">
        <f t="shared" si="39"/>
        <v>0.95921657863834997</v>
      </c>
      <c r="CN157" s="48">
        <f t="shared" si="40"/>
        <v>1.4016684287072902E-2</v>
      </c>
      <c r="CO157" s="48">
        <f t="shared" si="41"/>
        <v>1.4721019396844339E-2</v>
      </c>
      <c r="CP157" s="48">
        <f t="shared" si="13"/>
        <v>0.99999999999999989</v>
      </c>
      <c r="CQ157" s="48">
        <f t="shared" si="42"/>
        <v>2.3813378608455532E-2</v>
      </c>
      <c r="CR157" s="48">
        <f t="shared" si="43"/>
        <v>5.3526936373255113E-3</v>
      </c>
      <c r="CS157" s="48">
        <f t="shared" si="44"/>
        <v>0.95875321425992499</v>
      </c>
      <c r="CT157" s="48">
        <f t="shared" si="45"/>
        <v>1.2080713494293897E-2</v>
      </c>
      <c r="CU157" s="48">
        <f t="shared" si="14"/>
        <v>0.99999999999999989</v>
      </c>
      <c r="CV157" s="48">
        <f t="shared" si="46"/>
        <v>5.6436743122637825E-4</v>
      </c>
      <c r="CW157" s="48">
        <f t="shared" si="47"/>
        <v>7.7092949320640087E-3</v>
      </c>
      <c r="CX157" s="48">
        <f t="shared" si="48"/>
        <v>1.6363156660692195E-3</v>
      </c>
      <c r="CY157" s="48">
        <f t="shared" si="49"/>
        <v>0.99009002197064044</v>
      </c>
      <c r="CZ157" s="48">
        <f t="shared" si="15"/>
        <v>1</v>
      </c>
      <c r="DA157" s="48"/>
      <c r="DB157" s="48">
        <f>(AQ157*Baseline!B$7 + AV157*Baseline!B$11 + BA157*Baseline!B$16 + BF157*Baseline!B$18)</f>
        <v>60454.628017784395</v>
      </c>
      <c r="DC157" s="48">
        <f>(AR157*Baseline!B$7 + AW157*Baseline!B$11 + BB157*Baseline!B$16 + BG157*Baseline!B$18)</f>
        <v>61460.55746917877</v>
      </c>
      <c r="DD157" s="48">
        <f>(AS157*Baseline!B$7 + AX157*Baseline!B$11 + BC157*Baseline!B$16 + BH157*Baseline!B$18)</f>
        <v>114585.09726475658</v>
      </c>
      <c r="DE157" s="48">
        <f>(AT157*Baseline!B$7 + AY157*Baseline!B$11 + BD157*Baseline!B$16 + BI157*Baseline!B$18)</f>
        <v>1259748.0342244147</v>
      </c>
      <c r="DF157" s="48">
        <f t="shared" si="16"/>
        <v>1496248.3169761344</v>
      </c>
      <c r="DG157" s="48"/>
      <c r="DH157" s="48">
        <f t="shared" si="50"/>
        <v>4.0404141031858326E-2</v>
      </c>
      <c r="DI157" s="48">
        <f t="shared" si="51"/>
        <v>4.1076442173307443E-2</v>
      </c>
      <c r="DJ157" s="48">
        <f t="shared" si="52"/>
        <v>7.6581604780902313E-2</v>
      </c>
      <c r="DK157" s="48">
        <f t="shared" si="53"/>
        <v>0.84193781201393192</v>
      </c>
      <c r="DL157" s="48">
        <f t="shared" si="17"/>
        <v>1</v>
      </c>
      <c r="DM157" s="48"/>
      <c r="DN157" s="48">
        <f>DH157 / (Baseline!B$7/Baseline!B$17)</f>
        <v>4.3128763042026463</v>
      </c>
      <c r="DO157" s="48">
        <f>DI157 / (Baseline!B$11/Baseline!B$17)</f>
        <v>0.99160497433020733</v>
      </c>
      <c r="DP157" s="48">
        <f>DJ157 / (Baseline!B$16/Baseline!B$17)</f>
        <v>1.1834172286365818</v>
      </c>
      <c r="DQ157" s="48">
        <f>DK157 / (Baseline!B$18/Baseline!B$17)</f>
        <v>0.95188502456772084</v>
      </c>
      <c r="DR157" s="71"/>
      <c r="DS157" s="48">
        <f>(AU157*Baseline!B$34)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3.0295055549725683E-2</v>
      </c>
      <c r="DT157" s="48">
        <f>(AZ157*Baseline!B$34) + (Baseline!D$88*(1-Baseline!D$89)*Baseline!B$35) + (Baseline!D$88*Baseline!D$89*((1-Baseline!D$90)*Baseline!B$40 + Baseline!D$90*Baseline!B$41))</f>
        <v>1.0124751863758844E-2</v>
      </c>
      <c r="DU157" s="48">
        <f>(BE157*Baseline!B$34) + (Baseline!F$88*(1-Baseline!F$89)*Baseline!B$35) + (Baseline!F$88*Baseline!F$89*((1-Baseline!F$90)*Baseline!B$40 + Baseline!F$90*Baseline!B$41))</f>
        <v>1.2912443397861999E-2</v>
      </c>
      <c r="DV157" s="48">
        <f>(BJ157*Baseline!B$34) + (Baseline!H$88*(1-Baseline!H$89)*Baseline!B$35) + (Baseline!H$88*Baseline!H$89*((1-Baseline!H$90)*Baseline!B$40 + Baseline!H$90*Baseline!B$41))</f>
        <v>9.3052689092898121E-3</v>
      </c>
      <c r="DW157" s="48">
        <f>( DS157*Baseline!B$7 + DT157*Baseline!B$11 + DU157*Baseline!B$16 + DV157*Baseline!B$18 ) / Baseline!B$17</f>
        <v>9.7692815038690362E-3</v>
      </c>
    </row>
    <row r="158" spans="1:127">
      <c r="A158" s="7" t="s">
        <v>388</v>
      </c>
      <c r="B158" s="1">
        <f>MIN( MAX( NORMINV( MCrands!B158, (B$5+B$4)/2, (B$5-B$4)/3.29 ), 0 ), 1 )</f>
        <v>0.56447282963688739</v>
      </c>
      <c r="C158" s="1">
        <f>MAX( NORMINV( MCrands!C158, (C$5+C$4)/2, (C$5-C$4)/3.29 ), 0 )</f>
        <v>2.6479531727154484</v>
      </c>
      <c r="D158" s="40"/>
      <c r="E158" s="40">
        <f>Baseline!B$33 * (C158 * Baseline!B$66*Baseline!B$66/Baseline!B$73 + Baseline!B$52*Baseline!B$52/Baseline!B$74 + Baseline!B$53*Baseline!B$53/Baseline!B$75 + Baseline!B$54*Baseline!B$54/Baseline!B$76)</f>
        <v>2.2166690335986977E-5</v>
      </c>
      <c r="F158" s="40">
        <f>Baseline!B$33 * (C158 * Baseline!B$66*Baseline!B$57/Baseline!B$73 + Baseline!B$52*Baseline!B$67/Baseline!B$74 + Baseline!B$53*Baseline!B$55/Baseline!B$75 + Baseline!B$54*Baseline!B$56/Baseline!B$76)</f>
        <v>3.9569214233954057E-8</v>
      </c>
      <c r="G158" s="1">
        <f>Baseline!B$33 * (C158 * Baseline!B$66*Baseline!B$58/Baseline!B$73 + Baseline!B$52*Baseline!B$59/Baseline!B$74 + Baseline!B$53*Baseline!B$68/Baseline!B$75 + Baseline!B$54*Baseline!B$60/Baseline!B$76)</f>
        <v>1.0892869420045484E-7</v>
      </c>
      <c r="H158" s="40">
        <f>Baseline!B$33 * (C158 * Baseline!B$66*Baseline!B$61/Baseline!B$73 + Baseline!B$52*Baseline!B$62/Baseline!B$74 + Baseline!B$53*Baseline!B$63/Baseline!B$75 + Baseline!B$54*Baseline!B$69/Baseline!B$76)</f>
        <v>1.7823044181993616E-9</v>
      </c>
      <c r="I158" s="40">
        <f>Baseline!B$33 * (C158 * Baseline!B$57*Baseline!B$66/Baseline!B$73 + Baseline!B$67*Baseline!B$52/Baseline!B$74 + Baseline!B$55*Baseline!B$53/Baseline!B$75 + Baseline!B$56*Baseline!B$54/Baseline!B$76)</f>
        <v>3.9569214233954057E-8</v>
      </c>
      <c r="J158" s="1">
        <f>Baseline!B$33 * (C158 * Baseline!B$57*Baseline!B$57/Baseline!B$73 + Baseline!B$67*Baseline!B$67/Baseline!B$74 + Baseline!B$55*Baseline!B$55/Baseline!B$75 + Baseline!B$56*Baseline!B$56/Baseline!B$76)</f>
        <v>1.7949606413746516E-6</v>
      </c>
      <c r="K158" s="40">
        <f>Baseline!B$33 * (C158 * Baseline!B$57*Baseline!B$58/Baseline!B$73 + Baseline!B$67*Baseline!B$59/Baseline!B$74 + Baseline!B$55*Baseline!B$68/Baseline!B$75 + Baseline!B$56*Baseline!B$60/Baseline!B$76)</f>
        <v>1.3929332756584169E-8</v>
      </c>
      <c r="L158" s="1">
        <f>Baseline!B$33 * (C158 * Baseline!B$57*Baseline!B$61/Baseline!B$73 + Baseline!B$67*Baseline!B$62/Baseline!B$74 + Baseline!B$55*Baseline!B$63/Baseline!B$75 + Baseline!B$56*Baseline!B$69/Baseline!B$76)</f>
        <v>1.4629432394912047E-8</v>
      </c>
      <c r="M158" s="40">
        <f>Baseline!B$33 * (C158 * Baseline!B$58*Baseline!B$66/Baseline!B$73 + Baseline!B$59*Baseline!B$52/Baseline!B$74 + Baseline!B$68*Baseline!B$53/Baseline!B$75 + Baseline!B$60*Baseline!B$54/Baseline!B$76)</f>
        <v>1.0892869420045484E-7</v>
      </c>
      <c r="N158" s="1">
        <f>Baseline!B$33 * (C158 * Baseline!B$58*Baseline!B$57/Baseline!B$73 + Baseline!B$59*Baseline!B$67/Baseline!B$74 + Baseline!B$68*Baseline!B$55/Baseline!B$75 + Baseline!B$60*Baseline!B$56/Baseline!B$76)</f>
        <v>1.3929332756584169E-8</v>
      </c>
      <c r="O158" s="1">
        <f>Baseline!B$33 * (C158 * Baseline!B$58*Baseline!B$58/Baseline!B$73 + Baseline!B$59*Baseline!B$59/Baseline!B$74 + Baseline!B$68*Baseline!B$68/Baseline!B$75 + Baseline!B$60*Baseline!B$60/Baseline!B$76)</f>
        <v>1.3250170947877637E-6</v>
      </c>
      <c r="P158" s="40">
        <f>Baseline!B$33 * (C158 * Baseline!B$58*Baseline!B$61/Baseline!B$73 + Baseline!B$59*Baseline!B$62/Baseline!B$74 + Baseline!B$68*Baseline!B$63/Baseline!B$75 + Baseline!B$60*Baseline!B$69/Baseline!B$76)</f>
        <v>1.6490039656940016E-9</v>
      </c>
      <c r="Q158" s="40">
        <f>Baseline!B$33 * (C158 * Baseline!B$61*Baseline!B$66/Baseline!B$73 + Baseline!B$62*Baseline!B$52/Baseline!B$74 + Baseline!B$63*Baseline!B$53/Baseline!B$75 + Baseline!B$69*Baseline!B$54/Baseline!B$76)</f>
        <v>1.7823044181993616E-9</v>
      </c>
      <c r="R158" s="40">
        <f>Baseline!B$33 * (C158 * Baseline!B$61*Baseline!B$57/Baseline!B$73 + Baseline!B$62*Baseline!B$67/Baseline!B$74 + Baseline!B$63*Baseline!B$55/Baseline!B$75 + Baseline!B$69*Baseline!B$56/Baseline!B$76)</f>
        <v>1.4629432394912047E-8</v>
      </c>
      <c r="S158" s="40">
        <f>Baseline!B$33 * (C158 * Baseline!B$61*Baseline!B$58/Baseline!B$73 + Baseline!B$62*Baseline!B$59/Baseline!B$74 + Baseline!B$63*Baseline!B$68/Baseline!B$75 + Baseline!B$69*Baseline!B$60/Baseline!B$76)</f>
        <v>1.6490039656940016E-9</v>
      </c>
      <c r="T158" s="40">
        <f>Baseline!B$33 * (C158 * Baseline!B$61*Baseline!B$61/Baseline!B$73 + Baseline!B$62*Baseline!B$62/Baseline!B$74 + Baseline!B$63*Baseline!B$63/Baseline!B$75 + Baseline!B$69*Baseline!B$69/Baseline!B$76)</f>
        <v>9.8551806360331593E-8</v>
      </c>
      <c r="U158" s="40"/>
      <c r="V158" s="40">
        <f>E158 * ( Baseline!B$87 * Baseline!B$7 )</f>
        <v>0.23006807899720882</v>
      </c>
      <c r="W158" s="40">
        <f>F158 * ( Baseline!D$87 * Baseline!B$11 )</f>
        <v>7.2991729660229455E-4</v>
      </c>
      <c r="X158" s="40">
        <f>G158 * ( Baseline!F$87 * Baseline!B$16 )</f>
        <v>3.7836131307388372E-3</v>
      </c>
      <c r="Y158" s="40">
        <f>H158 * ( Baseline!H$87 * Baseline!B$18 )</f>
        <v>6.2678917378371094E-4</v>
      </c>
      <c r="Z158" s="48">
        <f t="shared" si="0"/>
        <v>0.23520839859833365</v>
      </c>
      <c r="AA158" s="40">
        <f>I158 * ( Baseline!B$87 * Baseline!B$7 )</f>
        <v>4.1068887453420914E-4</v>
      </c>
      <c r="AB158" s="1">
        <f>J158 * ( Baseline!D$87 * Baseline!B$11 )</f>
        <v>3.3110913224439431E-2</v>
      </c>
      <c r="AC158" s="1">
        <f>K158 * ( Baseline!F$87 * Baseline!B$16 )</f>
        <v>4.8383216843907043E-4</v>
      </c>
      <c r="AD158" s="1">
        <f>L158 * ( Baseline!F$87 * Baseline!B$16 )</f>
        <v>5.0814996829746451E-4</v>
      </c>
      <c r="AE158" s="48">
        <f t="shared" si="1"/>
        <v>3.4513584235710174E-2</v>
      </c>
      <c r="AF158" s="48">
        <f>M158 * ( Baseline!B$87 * Baseline!B$7 )</f>
        <v>1.1305709171065207E-3</v>
      </c>
      <c r="AG158" s="48">
        <f>N158 * ( Baseline!D$87 * Baseline!B$11 )</f>
        <v>2.5694876954203579E-4</v>
      </c>
      <c r="AH158" s="48">
        <f>O158 * ( Baseline!F$87 * Baseline!B$16 )</f>
        <v>4.6024163927519804E-2</v>
      </c>
      <c r="AI158" s="48">
        <f>P158 * ( Baseline!H$87 * Baseline!B$18 )</f>
        <v>5.7991094151447814E-4</v>
      </c>
      <c r="AJ158" s="48">
        <f t="shared" si="2"/>
        <v>4.7991594555682839E-2</v>
      </c>
      <c r="AK158" s="48">
        <f>Q158 * ( Baseline!B$87 * Baseline!B$7 )</f>
        <v>1.8498537556491174E-5</v>
      </c>
      <c r="AL158" s="48">
        <f>R158 * ( Baseline!D$87 * Baseline!B$11 )</f>
        <v>2.6986322451046503E-4</v>
      </c>
      <c r="AM158" s="48">
        <f>S158 * ( Baseline!F$87 * Baseline!B$16 )</f>
        <v>5.7277773345548719E-5</v>
      </c>
      <c r="AN158" s="48">
        <f>T158 * ( Baseline!H$87 * Baseline!B$18 )</f>
        <v>3.4658055410024251E-2</v>
      </c>
      <c r="AO158" s="48">
        <f t="shared" si="3"/>
        <v>3.5003694945436759E-2</v>
      </c>
      <c r="AP158" s="48"/>
      <c r="AQ158" s="48">
        <f>V158 * ( (1-Baseline!B$88-Baseline!B$87) + (1-B158)*Baseline!B$88 )</f>
        <v>0.10956283229766567</v>
      </c>
      <c r="AR158" s="48">
        <f>W158 * ( (1-Baseline!B$88-Baseline!B$87) + (1-B158)*Baseline!B$88 )</f>
        <v>3.4760061764054151E-4</v>
      </c>
      <c r="AS158" s="48">
        <f>X158 * ( (1-Baseline!B$88-Baseline!B$87) + (1-B158)*Baseline!B$88 )</f>
        <v>1.8018291486991301E-3</v>
      </c>
      <c r="AT158" s="48">
        <f>Y158 * ( (1-Baseline!B$88-Baseline!B$87) + (1-B158)*Baseline!B$88 )</f>
        <v>2.9848902738954184E-4</v>
      </c>
      <c r="AU158" s="48">
        <f t="shared" si="4"/>
        <v>0.11201075109139488</v>
      </c>
      <c r="AV158" s="48">
        <f>AA158 * ( (1-Baseline!D$88-Baseline!D$87) + (1-B158)*Baseline!D$88 )</f>
        <v>3.03299718534312E-4</v>
      </c>
      <c r="AW158" s="48">
        <f>AB158 * ( (1-Baseline!D$88-Baseline!D$87) + (1-B158)*Baseline!D$88 )</f>
        <v>2.4452891919160072E-2</v>
      </c>
      <c r="AX158" s="48">
        <f>AC158 * ( (1-Baseline!D$88-Baseline!D$87) + (1-B158)*Baseline!D$88 )</f>
        <v>3.573171069507323E-4</v>
      </c>
      <c r="AY158" s="48">
        <f>AD158 * ( (1-Baseline!D$88-Baseline!D$87) + (1-B158)*Baseline!D$88 )</f>
        <v>3.752761565129826E-4</v>
      </c>
      <c r="AZ158" s="48">
        <f t="shared" si="5"/>
        <v>2.54887849011581E-2</v>
      </c>
      <c r="BA158" s="48">
        <f>AF158 * ( (1-Baseline!F$88-Baseline!F$87) + (1-Baseline!B$36)*Baseline!F$88 )</f>
        <v>8.135950102191998E-4</v>
      </c>
      <c r="BB158" s="48">
        <f>AG158 * ( (1-Baseline!F$88-Baseline!F$87) + (1-Baseline!B$36)*Baseline!F$88 )</f>
        <v>1.8490855692307432E-4</v>
      </c>
      <c r="BC158" s="48">
        <f>AH158 * ( (1-Baseline!F$88-Baseline!F$87) + (1-Baseline!B$36)*Baseline!F$88 )</f>
        <v>3.3120461135488936E-2</v>
      </c>
      <c r="BD158" s="48">
        <f>AI158 * ( (1-Baseline!F$88-Baseline!F$87) + (1-Baseline!B$36)*Baseline!F$88 )</f>
        <v>4.1732247066394697E-4</v>
      </c>
      <c r="BE158" s="48">
        <f t="shared" si="6"/>
        <v>3.4536287173295162E-2</v>
      </c>
      <c r="BF158" s="48">
        <f>AK158 * ( (1-Baseline!H$88-Baseline!H$87) + (1-Baseline!B$36)*Baseline!H$88 )</f>
        <v>1.4656761276759084E-5</v>
      </c>
      <c r="BG158" s="48">
        <f>AL158 * ( (1-Baseline!H$88-Baseline!H$87) + (1-Baseline!B$36)*Baseline!H$88 )</f>
        <v>2.1381803004413163E-4</v>
      </c>
      <c r="BH158" s="48">
        <f>AM158 * ( (1-Baseline!H$88-Baseline!H$87) + (1-Baseline!B$36)*Baseline!H$88 )</f>
        <v>4.5382325377145156E-5</v>
      </c>
      <c r="BI158" s="48">
        <f>AN158 * ( (1-Baseline!H$88-Baseline!H$87) + (1-Baseline!B$36)*Baseline!H$88 )</f>
        <v>2.7460270462470411E-2</v>
      </c>
      <c r="BJ158" s="48">
        <f t="shared" si="7"/>
        <v>2.7734127579168447E-2</v>
      </c>
      <c r="BK158" s="48"/>
      <c r="BL158" s="48">
        <f t="shared" si="18"/>
        <v>0.97814568003626878</v>
      </c>
      <c r="BM158" s="48">
        <f t="shared" si="19"/>
        <v>3.1032790536054682E-3</v>
      </c>
      <c r="BN158" s="48">
        <f t="shared" si="20"/>
        <v>1.6086216109995839E-2</v>
      </c>
      <c r="BO158" s="48">
        <f t="shared" si="21"/>
        <v>2.6648248001300387E-3</v>
      </c>
      <c r="BP158" s="48">
        <f t="shared" si="8"/>
        <v>1.0000000000000002</v>
      </c>
      <c r="BQ158" s="48">
        <f t="shared" si="22"/>
        <v>1.1899340031722397E-2</v>
      </c>
      <c r="BR158" s="48">
        <f t="shared" si="23"/>
        <v>0.95935887151878474</v>
      </c>
      <c r="BS158" s="48">
        <f t="shared" si="24"/>
        <v>1.4018601056753293E-2</v>
      </c>
      <c r="BT158" s="48">
        <f t="shared" si="25"/>
        <v>1.4723187392739609E-2</v>
      </c>
      <c r="BU158" s="48">
        <f t="shared" si="9"/>
        <v>1.0000000000000002</v>
      </c>
      <c r="BV158" s="48">
        <f t="shared" si="26"/>
        <v>2.3557686040099415E-2</v>
      </c>
      <c r="BW158" s="48">
        <f t="shared" si="27"/>
        <v>5.3540369291940866E-3</v>
      </c>
      <c r="BX158" s="48">
        <f t="shared" si="28"/>
        <v>0.95900468308298659</v>
      </c>
      <c r="BY158" s="48">
        <f t="shared" si="29"/>
        <v>1.2083593947719936E-2</v>
      </c>
      <c r="BZ158" s="48">
        <f t="shared" si="10"/>
        <v>1</v>
      </c>
      <c r="CA158" s="48">
        <f t="shared" si="30"/>
        <v>5.2847385355535813E-4</v>
      </c>
      <c r="CB158" s="48">
        <f t="shared" si="31"/>
        <v>7.7095639454955777E-3</v>
      </c>
      <c r="CC158" s="48">
        <f t="shared" si="32"/>
        <v>1.6363350621936474E-3</v>
      </c>
      <c r="CD158" s="48">
        <f t="shared" si="33"/>
        <v>0.99012562713875529</v>
      </c>
      <c r="CE158" s="48">
        <f t="shared" si="11"/>
        <v>0.99999999999999989</v>
      </c>
      <c r="CF158" s="48"/>
      <c r="CG158" s="48">
        <f t="shared" si="34"/>
        <v>0.97814568003626878</v>
      </c>
      <c r="CH158" s="48">
        <f t="shared" si="35"/>
        <v>3.1032790536054682E-3</v>
      </c>
      <c r="CI158" s="48">
        <f t="shared" si="36"/>
        <v>1.6086216109995839E-2</v>
      </c>
      <c r="CJ158" s="48">
        <f t="shared" si="37"/>
        <v>2.6648248001300387E-3</v>
      </c>
      <c r="CK158" s="48">
        <f t="shared" si="12"/>
        <v>1.0000000000000002</v>
      </c>
      <c r="CL158" s="48">
        <f t="shared" si="38"/>
        <v>1.1899340031722397E-2</v>
      </c>
      <c r="CM158" s="48">
        <f t="shared" si="39"/>
        <v>0.95935887151878474</v>
      </c>
      <c r="CN158" s="48">
        <f t="shared" si="40"/>
        <v>1.4018601056753293E-2</v>
      </c>
      <c r="CO158" s="48">
        <f t="shared" si="41"/>
        <v>1.4723187392739609E-2</v>
      </c>
      <c r="CP158" s="48">
        <f t="shared" si="13"/>
        <v>1.0000000000000002</v>
      </c>
      <c r="CQ158" s="48">
        <f t="shared" si="42"/>
        <v>2.3557686040099415E-2</v>
      </c>
      <c r="CR158" s="48">
        <f t="shared" si="43"/>
        <v>5.3540369291940866E-3</v>
      </c>
      <c r="CS158" s="48">
        <f t="shared" si="44"/>
        <v>0.95900468308298659</v>
      </c>
      <c r="CT158" s="48">
        <f t="shared" si="45"/>
        <v>1.2083593947719936E-2</v>
      </c>
      <c r="CU158" s="48">
        <f t="shared" si="14"/>
        <v>1</v>
      </c>
      <c r="CV158" s="48">
        <f t="shared" si="46"/>
        <v>5.2847385355535813E-4</v>
      </c>
      <c r="CW158" s="48">
        <f t="shared" si="47"/>
        <v>7.7095639454955777E-3</v>
      </c>
      <c r="CX158" s="48">
        <f t="shared" si="48"/>
        <v>1.6363350621936474E-3</v>
      </c>
      <c r="CY158" s="48">
        <f t="shared" si="49"/>
        <v>0.99012562713875529</v>
      </c>
      <c r="CZ158" s="48">
        <f t="shared" si="15"/>
        <v>0.99999999999999989</v>
      </c>
      <c r="DA158" s="48"/>
      <c r="DB158" s="48">
        <f>(AQ158*Baseline!B$7 + AV158*Baseline!B$11 + BA158*Baseline!B$16 + BF158*Baseline!B$18)</f>
        <v>57185.259215015743</v>
      </c>
      <c r="DC158" s="48">
        <f>(AR158*Baseline!B$7 + AW158*Baseline!B$11 + BB158*Baseline!B$16 + BG158*Baseline!B$18)</f>
        <v>63019.514345909483</v>
      </c>
      <c r="DD158" s="48">
        <f>(AS158*Baseline!B$7 + AX158*Baseline!B$11 + BC158*Baseline!B$16 + BH158*Baseline!B$18)</f>
        <v>114678.10437059937</v>
      </c>
      <c r="DE158" s="48">
        <f>(AT158*Baseline!B$7 + AY158*Baseline!B$11 + BD158*Baseline!B$16 + BI158*Baseline!B$18)</f>
        <v>1259775.8687860495</v>
      </c>
      <c r="DF158" s="48">
        <f t="shared" si="16"/>
        <v>1494658.7467175741</v>
      </c>
      <c r="DG158" s="48"/>
      <c r="DH158" s="48">
        <f t="shared" si="50"/>
        <v>3.8259742794534549E-2</v>
      </c>
      <c r="DI158" s="48">
        <f t="shared" si="51"/>
        <v>4.216314559046129E-2</v>
      </c>
      <c r="DJ158" s="48">
        <f t="shared" si="52"/>
        <v>7.6725275667401935E-2</v>
      </c>
      <c r="DK158" s="48">
        <f t="shared" si="53"/>
        <v>0.84285183594760227</v>
      </c>
      <c r="DL158" s="48">
        <f t="shared" si="17"/>
        <v>1</v>
      </c>
      <c r="DM158" s="48"/>
      <c r="DN158" s="48">
        <f>DH158 / (Baseline!B$7/Baseline!B$17)</f>
        <v>4.0839758967608635</v>
      </c>
      <c r="DO158" s="48">
        <f>DI158 / (Baseline!B$11/Baseline!B$17)</f>
        <v>1.0178385149451643</v>
      </c>
      <c r="DP158" s="48">
        <f>DJ158 / (Baseline!B$16/Baseline!B$17)</f>
        <v>1.1856373780161042</v>
      </c>
      <c r="DQ158" s="48">
        <f>DK158 / (Baseline!B$18/Baseline!B$17)</f>
        <v>0.95291840931673943</v>
      </c>
      <c r="DR158" s="71"/>
      <c r="DS158" s="48">
        <f>(AU158*Baseline!B$34)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2.933114391370923E-2</v>
      </c>
      <c r="DT158" s="48">
        <f>(AZ158*Baseline!B$34) + (Baseline!D$88*(1-Baseline!D$89)*Baseline!B$35) + (Baseline!D$88*Baseline!D$89*((1-Baseline!D$90)*Baseline!B$40 + Baseline!D$90*Baseline!B$41))</f>
        <v>1.0236885735173718E-2</v>
      </c>
      <c r="DU158" s="48">
        <f>(BE158*Baseline!B$34) + (Baseline!F$88*(1-Baseline!F$89)*Baseline!B$35) + (Baseline!F$88*Baseline!F$89*((1-Baseline!F$90)*Baseline!B$40 + Baseline!F$90*Baseline!B$41))</f>
        <v>1.2911083075994277E-2</v>
      </c>
      <c r="DV158" s="48">
        <f>(BJ158*Baseline!B$34) + (Baseline!H$88*(1-Baseline!H$89)*Baseline!B$35) + (Baseline!H$88*Baseline!H$89*((1-Baseline!H$90)*Baseline!B$40 + Baseline!H$90*Baseline!B$41))</f>
        <v>9.3051191368752686E-3</v>
      </c>
      <c r="DW158" s="48">
        <f>( DS158*Baseline!B$7 + DT158*Baseline!B$11 + DU158*Baseline!B$16 + DV158*Baseline!B$18 ) / Baseline!B$17</f>
        <v>9.7646758836326709E-3</v>
      </c>
    </row>
    <row r="159" spans="1:127">
      <c r="A159" s="7" t="s">
        <v>389</v>
      </c>
      <c r="B159" s="1">
        <f>MIN( MAX( NORMINV( MCrands!B159, (B$5+B$4)/2, (B$5-B$4)/3.29 ), 0 ), 1 )</f>
        <v>0.42665179615256571</v>
      </c>
      <c r="C159" s="1">
        <f>MAX( NORMINV( MCrands!C159, (C$5+C$4)/2, (C$5-C$4)/3.29 ), 0 )</f>
        <v>2.7320019535633819</v>
      </c>
      <c r="D159" s="40"/>
      <c r="E159" s="40">
        <f>Baseline!B$33 * (C159 * Baseline!B$66*Baseline!B$66/Baseline!B$73 + Baseline!B$52*Baseline!B$52/Baseline!B$74 + Baseline!B$53*Baseline!B$53/Baseline!B$75 + Baseline!B$54*Baseline!B$54/Baseline!B$76)</f>
        <v>2.2870014125683688E-5</v>
      </c>
      <c r="F159" s="40">
        <f>Baseline!B$33 * (C159 * Baseline!B$66*Baseline!B$57/Baseline!B$73 + Baseline!B$52*Baseline!B$67/Baseline!B$74 + Baseline!B$53*Baseline!B$55/Baseline!B$75 + Baseline!B$54*Baseline!B$56/Baseline!B$76)</f>
        <v>3.9663272915290962E-8</v>
      </c>
      <c r="G159" s="1">
        <f>Baseline!B$33 * (C159 * Baseline!B$66*Baseline!B$58/Baseline!B$73 + Baseline!B$52*Baseline!B$59/Baseline!B$74 + Baseline!B$53*Baseline!B$68/Baseline!B$75 + Baseline!B$54*Baseline!B$60/Baseline!B$76)</f>
        <v>1.0915992179207475E-7</v>
      </c>
      <c r="H159" s="40">
        <f>Baseline!B$33 * (C159 * Baseline!B$66*Baseline!B$61/Baseline!B$73 + Baseline!B$52*Baseline!B$62/Baseline!B$74 + Baseline!B$53*Baseline!B$63/Baseline!B$75 + Baseline!B$54*Baseline!B$69/Baseline!B$76)</f>
        <v>1.8054271773613508E-9</v>
      </c>
      <c r="I159" s="40">
        <f>Baseline!B$33 * (C159 * Baseline!B$57*Baseline!B$66/Baseline!B$73 + Baseline!B$67*Baseline!B$52/Baseline!B$74 + Baseline!B$55*Baseline!B$53/Baseline!B$75 + Baseline!B$56*Baseline!B$54/Baseline!B$76)</f>
        <v>3.9663272915290962E-8</v>
      </c>
      <c r="J159" s="1">
        <f>Baseline!B$33 * (C159 * Baseline!B$57*Baseline!B$57/Baseline!B$73 + Baseline!B$67*Baseline!B$67/Baseline!B$74 + Baseline!B$55*Baseline!B$55/Baseline!B$75 + Baseline!B$56*Baseline!B$56/Baseline!B$76)</f>
        <v>1.7949606539535457E-6</v>
      </c>
      <c r="K159" s="40">
        <f>Baseline!B$33 * (C159 * Baseline!B$57*Baseline!B$58/Baseline!B$73 + Baseline!B$67*Baseline!B$59/Baseline!B$74 + Baseline!B$55*Baseline!B$68/Baseline!B$75 + Baseline!B$56*Baseline!B$60/Baseline!B$76)</f>
        <v>1.3929363679699064E-8</v>
      </c>
      <c r="L159" s="1">
        <f>Baseline!B$33 * (C159 * Baseline!B$57*Baseline!B$61/Baseline!B$73 + Baseline!B$67*Baseline!B$62/Baseline!B$74 + Baseline!B$55*Baseline!B$63/Baseline!B$75 + Baseline!B$56*Baseline!B$69/Baseline!B$76)</f>
        <v>1.4629435487223537E-8</v>
      </c>
      <c r="M159" s="40">
        <f>Baseline!B$33 * (C159 * Baseline!B$58*Baseline!B$66/Baseline!B$73 + Baseline!B$59*Baseline!B$52/Baseline!B$74 + Baseline!B$68*Baseline!B$53/Baseline!B$75 + Baseline!B$60*Baseline!B$54/Baseline!B$76)</f>
        <v>1.0915992179207475E-7</v>
      </c>
      <c r="N159" s="1">
        <f>Baseline!B$33 * (C159 * Baseline!B$58*Baseline!B$57/Baseline!B$73 + Baseline!B$59*Baseline!B$67/Baseline!B$74 + Baseline!B$68*Baseline!B$55/Baseline!B$75 + Baseline!B$60*Baseline!B$56/Baseline!B$76)</f>
        <v>1.3929363679699064E-8</v>
      </c>
      <c r="O159" s="1">
        <f>Baseline!B$33 * (C159 * Baseline!B$58*Baseline!B$58/Baseline!B$73 + Baseline!B$59*Baseline!B$59/Baseline!B$74 + Baseline!B$68*Baseline!B$68/Baseline!B$75 + Baseline!B$60*Baseline!B$60/Baseline!B$76)</f>
        <v>1.3250171708070876E-6</v>
      </c>
      <c r="P159" s="40">
        <f>Baseline!B$33 * (C159 * Baseline!B$58*Baseline!B$61/Baseline!B$73 + Baseline!B$59*Baseline!B$62/Baseline!B$74 + Baseline!B$68*Baseline!B$63/Baseline!B$75 + Baseline!B$60*Baseline!B$69/Baseline!B$76)</f>
        <v>1.6490115676264131E-9</v>
      </c>
      <c r="Q159" s="40">
        <f>Baseline!B$33 * (C159 * Baseline!B$61*Baseline!B$66/Baseline!B$73 + Baseline!B$62*Baseline!B$52/Baseline!B$74 + Baseline!B$63*Baseline!B$53/Baseline!B$75 + Baseline!B$69*Baseline!B$54/Baseline!B$76)</f>
        <v>1.8054271773613508E-9</v>
      </c>
      <c r="R159" s="40">
        <f>Baseline!B$33 * (C159 * Baseline!B$61*Baseline!B$57/Baseline!B$73 + Baseline!B$62*Baseline!B$67/Baseline!B$74 + Baseline!B$63*Baseline!B$55/Baseline!B$75 + Baseline!B$69*Baseline!B$56/Baseline!B$76)</f>
        <v>1.4629435487223537E-8</v>
      </c>
      <c r="S159" s="40">
        <f>Baseline!B$33 * (C159 * Baseline!B$61*Baseline!B$58/Baseline!B$73 + Baseline!B$62*Baseline!B$59/Baseline!B$74 + Baseline!B$63*Baseline!B$68/Baseline!B$75 + Baseline!B$69*Baseline!B$60/Baseline!B$76)</f>
        <v>1.6490115676264131E-9</v>
      </c>
      <c r="T159" s="40">
        <f>Baseline!B$33 * (C159 * Baseline!B$61*Baseline!B$61/Baseline!B$73 + Baseline!B$62*Baseline!B$62/Baseline!B$74 + Baseline!B$63*Baseline!B$63/Baseline!B$75 + Baseline!B$69*Baseline!B$69/Baseline!B$76)</f>
        <v>9.8551807120524817E-8</v>
      </c>
      <c r="U159" s="40"/>
      <c r="V159" s="40">
        <f>E159 * ( Baseline!B$87 * Baseline!B$7 )</f>
        <v>0.23736787661047101</v>
      </c>
      <c r="W159" s="40">
        <f>F159 * ( Baseline!D$87 * Baseline!B$11 )</f>
        <v>7.3165235906771237E-4</v>
      </c>
      <c r="X159" s="40">
        <f>G159 * ( Baseline!F$87 * Baseline!B$16 )</f>
        <v>3.7916447679329102E-3</v>
      </c>
      <c r="Y159" s="40">
        <f>H159 * ( Baseline!H$87 * Baseline!B$18 )</f>
        <v>6.3492083466203889E-4</v>
      </c>
      <c r="Z159" s="48">
        <f t="shared" si="0"/>
        <v>0.2425260945721337</v>
      </c>
      <c r="AA159" s="40">
        <f>I159 * ( Baseline!B$87 * Baseline!B$7 )</f>
        <v>4.1166510958780489E-4</v>
      </c>
      <c r="AB159" s="1">
        <f>J159 * ( Baseline!D$87 * Baseline!B$11 )</f>
        <v>3.3110913456477209E-2</v>
      </c>
      <c r="AC159" s="1">
        <f>K159 * ( Baseline!F$87 * Baseline!B$16 )</f>
        <v>4.8383324254635157E-4</v>
      </c>
      <c r="AD159" s="1">
        <f>L159 * ( Baseline!F$87 * Baseline!B$16 )</f>
        <v>5.0815007570819261E-4</v>
      </c>
      <c r="AE159" s="48">
        <f t="shared" si="1"/>
        <v>3.4514561884319561E-2</v>
      </c>
      <c r="AF159" s="48">
        <f>M159 * ( Baseline!B$87 * Baseline!B$7 )</f>
        <v>1.1329708282799438E-3</v>
      </c>
      <c r="AG159" s="48">
        <f>N159 * ( Baseline!D$87 * Baseline!B$11 )</f>
        <v>2.5694933996823365E-4</v>
      </c>
      <c r="AH159" s="48">
        <f>O159 * ( Baseline!F$87 * Baseline!B$16 )</f>
        <v>4.6024166568033528E-2</v>
      </c>
      <c r="AI159" s="48">
        <f>P159 * ( Baseline!H$87 * Baseline!B$18 )</f>
        <v>5.7991361491240435E-4</v>
      </c>
      <c r="AJ159" s="48">
        <f t="shared" si="2"/>
        <v>4.799400035119411E-2</v>
      </c>
      <c r="AK159" s="48">
        <f>Q159 * ( Baseline!B$87 * Baseline!B$7 )</f>
        <v>1.873852867383346E-5</v>
      </c>
      <c r="AL159" s="48">
        <f>R159 * ( Baseline!D$87 * Baseline!B$11 )</f>
        <v>2.6986328155308484E-4</v>
      </c>
      <c r="AM159" s="48">
        <f>S159 * ( Baseline!F$87 * Baseline!B$16 )</f>
        <v>5.7278037396921981E-5</v>
      </c>
      <c r="AN159" s="48">
        <f>T159 * ( Baseline!H$87 * Baseline!B$18 )</f>
        <v>3.4658055677364033E-2</v>
      </c>
      <c r="AO159" s="48">
        <f t="shared" si="3"/>
        <v>3.5003935524987873E-2</v>
      </c>
      <c r="AP159" s="48"/>
      <c r="AQ159" s="48">
        <f>V159 * ( (1-Baseline!B$88-Baseline!B$87) + (1-B159)*Baseline!B$88 )</f>
        <v>0.14215485054575447</v>
      </c>
      <c r="AR159" s="48">
        <f>W159 * ( (1-Baseline!B$88-Baseline!B$87) + (1-B159)*Baseline!B$88 )</f>
        <v>4.3817189267526704E-4</v>
      </c>
      <c r="AS159" s="48">
        <f>X159 * ( (1-Baseline!B$88-Baseline!B$87) + (1-B159)*Baseline!B$88 )</f>
        <v>2.2707398448553076E-3</v>
      </c>
      <c r="AT159" s="48">
        <f>Y159 * ( (1-Baseline!B$88-Baseline!B$87) + (1-B159)*Baseline!B$88 )</f>
        <v>3.8024132687458314E-4</v>
      </c>
      <c r="AU159" s="48">
        <f t="shared" si="4"/>
        <v>0.14524400361015963</v>
      </c>
      <c r="AV159" s="48">
        <f>AA159 * ( (1-Baseline!D$88-Baseline!D$87) + (1-B159)*Baseline!D$88 )</f>
        <v>3.2943846000947147E-4</v>
      </c>
      <c r="AW159" s="48">
        <f>AB159 * ( (1-Baseline!D$88-Baseline!D$87) + (1-B159)*Baseline!D$88 )</f>
        <v>2.6497286470380719E-2</v>
      </c>
      <c r="AX159" s="48">
        <f>AC159 * ( (1-Baseline!D$88-Baseline!D$87) + (1-B159)*Baseline!D$88 )</f>
        <v>3.8719161428438188E-4</v>
      </c>
      <c r="AY159" s="48">
        <f>AD159 * ( (1-Baseline!D$88-Baseline!D$87) + (1-B159)*Baseline!D$88 )</f>
        <v>4.0665136416982972E-4</v>
      </c>
      <c r="AZ159" s="48">
        <f t="shared" si="5"/>
        <v>2.7620567908844405E-2</v>
      </c>
      <c r="BA159" s="48">
        <f>AF159 * ( (1-Baseline!F$88-Baseline!F$87) + (1-Baseline!B$36)*Baseline!F$88 )</f>
        <v>8.1532206309675259E-4</v>
      </c>
      <c r="BB159" s="48">
        <f>AG159 * ( (1-Baseline!F$88-Baseline!F$87) + (1-Baseline!B$36)*Baseline!F$88 )</f>
        <v>1.8490896742001995E-4</v>
      </c>
      <c r="BC159" s="48">
        <f>AH159 * ( (1-Baseline!F$88-Baseline!F$87) + (1-Baseline!B$36)*Baseline!F$88 )</f>
        <v>3.3120463035687109E-2</v>
      </c>
      <c r="BD159" s="48">
        <f>AI159 * ( (1-Baseline!F$88-Baseline!F$87) + (1-Baseline!B$36)*Baseline!F$88 )</f>
        <v>4.173243945266434E-4</v>
      </c>
      <c r="BE159" s="48">
        <f t="shared" si="6"/>
        <v>3.4538018460730527E-2</v>
      </c>
      <c r="BF159" s="48">
        <f>AK159 * ( (1-Baseline!H$88-Baseline!H$87) + (1-Baseline!B$36)*Baseline!H$88 )</f>
        <v>1.4846911038851724E-5</v>
      </c>
      <c r="BG159" s="48">
        <f>AL159 * ( (1-Baseline!H$88-Baseline!H$87) + (1-Baseline!B$36)*Baseline!H$88 )</f>
        <v>2.1381807524014016E-4</v>
      </c>
      <c r="BH159" s="48">
        <f>AM159 * ( (1-Baseline!H$88-Baseline!H$87) + (1-Baseline!B$36)*Baseline!H$88 )</f>
        <v>4.5382534590329219E-5</v>
      </c>
      <c r="BI159" s="48">
        <f>AN159 * ( (1-Baseline!H$88-Baseline!H$87) + (1-Baseline!B$36)*Baseline!H$88 )</f>
        <v>2.7460270674289067E-2</v>
      </c>
      <c r="BJ159" s="48">
        <f t="shared" si="7"/>
        <v>2.773431819515839E-2</v>
      </c>
      <c r="BK159" s="48"/>
      <c r="BL159" s="48">
        <f t="shared" si="18"/>
        <v>0.97873128674766796</v>
      </c>
      <c r="BM159" s="48">
        <f t="shared" si="19"/>
        <v>3.0167985030992183E-3</v>
      </c>
      <c r="BN159" s="48">
        <f t="shared" si="20"/>
        <v>1.563396621143864E-2</v>
      </c>
      <c r="BO159" s="48">
        <f t="shared" si="21"/>
        <v>2.6179485377941323E-3</v>
      </c>
      <c r="BP159" s="48">
        <f t="shared" si="8"/>
        <v>1</v>
      </c>
      <c r="BQ159" s="48">
        <f t="shared" si="22"/>
        <v>1.1927287704463952E-2</v>
      </c>
      <c r="BR159" s="48">
        <f t="shared" si="23"/>
        <v>0.95933170374444043</v>
      </c>
      <c r="BS159" s="48">
        <f t="shared" si="24"/>
        <v>1.4018235090683961E-2</v>
      </c>
      <c r="BT159" s="48">
        <f t="shared" si="25"/>
        <v>1.4722773460411565E-2</v>
      </c>
      <c r="BU159" s="48">
        <f t="shared" si="9"/>
        <v>1</v>
      </c>
      <c r="BV159" s="48">
        <f t="shared" si="26"/>
        <v>2.3606509563476201E-2</v>
      </c>
      <c r="BW159" s="48">
        <f t="shared" si="27"/>
        <v>5.3537804327211218E-3</v>
      </c>
      <c r="BX159" s="48">
        <f t="shared" si="28"/>
        <v>0.95895666606770835</v>
      </c>
      <c r="BY159" s="48">
        <f t="shared" si="29"/>
        <v>1.2083043936094313E-2</v>
      </c>
      <c r="BZ159" s="48">
        <f t="shared" si="10"/>
        <v>1</v>
      </c>
      <c r="CA159" s="48">
        <f t="shared" si="30"/>
        <v>5.3532633953278744E-4</v>
      </c>
      <c r="CB159" s="48">
        <f t="shared" si="31"/>
        <v>7.7095125878186045E-3</v>
      </c>
      <c r="CC159" s="48">
        <f t="shared" si="32"/>
        <v>1.6363313592562625E-3</v>
      </c>
      <c r="CD159" s="48">
        <f t="shared" si="33"/>
        <v>0.99011882971339238</v>
      </c>
      <c r="CE159" s="48">
        <f t="shared" si="11"/>
        <v>1</v>
      </c>
      <c r="CF159" s="48"/>
      <c r="CG159" s="48">
        <f t="shared" si="34"/>
        <v>0.97873128674766796</v>
      </c>
      <c r="CH159" s="48">
        <f t="shared" si="35"/>
        <v>3.0167985030992183E-3</v>
      </c>
      <c r="CI159" s="48">
        <f t="shared" si="36"/>
        <v>1.563396621143864E-2</v>
      </c>
      <c r="CJ159" s="48">
        <f t="shared" si="37"/>
        <v>2.6179485377941323E-3</v>
      </c>
      <c r="CK159" s="48">
        <f t="shared" si="12"/>
        <v>1</v>
      </c>
      <c r="CL159" s="48">
        <f t="shared" si="38"/>
        <v>1.1927287704463952E-2</v>
      </c>
      <c r="CM159" s="48">
        <f t="shared" si="39"/>
        <v>0.95933170374444043</v>
      </c>
      <c r="CN159" s="48">
        <f t="shared" si="40"/>
        <v>1.4018235090683961E-2</v>
      </c>
      <c r="CO159" s="48">
        <f t="shared" si="41"/>
        <v>1.4722773460411565E-2</v>
      </c>
      <c r="CP159" s="48">
        <f t="shared" si="13"/>
        <v>1</v>
      </c>
      <c r="CQ159" s="48">
        <f t="shared" si="42"/>
        <v>2.3606509563476201E-2</v>
      </c>
      <c r="CR159" s="48">
        <f t="shared" si="43"/>
        <v>5.3537804327211218E-3</v>
      </c>
      <c r="CS159" s="48">
        <f t="shared" si="44"/>
        <v>0.95895666606770835</v>
      </c>
      <c r="CT159" s="48">
        <f t="shared" si="45"/>
        <v>1.2083043936094313E-2</v>
      </c>
      <c r="CU159" s="48">
        <f t="shared" si="14"/>
        <v>1</v>
      </c>
      <c r="CV159" s="48">
        <f t="shared" si="46"/>
        <v>5.3532633953278744E-4</v>
      </c>
      <c r="CW159" s="48">
        <f t="shared" si="47"/>
        <v>7.7095125878186045E-3</v>
      </c>
      <c r="CX159" s="48">
        <f t="shared" si="48"/>
        <v>1.6363313592562625E-3</v>
      </c>
      <c r="CY159" s="48">
        <f t="shared" si="49"/>
        <v>0.99011882971339238</v>
      </c>
      <c r="CZ159" s="48">
        <f t="shared" si="15"/>
        <v>1</v>
      </c>
      <c r="DA159" s="48"/>
      <c r="DB159" s="48">
        <f>(AQ159*Baseline!B$7 + AV159*Baseline!B$11 + BA159*Baseline!B$16 + BF159*Baseline!B$18)</f>
        <v>73062.937075972601</v>
      </c>
      <c r="DC159" s="48">
        <f>(AR159*Baseline!B$7 + AW159*Baseline!B$11 + BB159*Baseline!B$16 + BG159*Baseline!B$18)</f>
        <v>67447.759371504653</v>
      </c>
      <c r="DD159" s="48">
        <f>(AS159*Baseline!B$7 + AX159*Baseline!B$11 + BC159*Baseline!B$16 + BH159*Baseline!B$18)</f>
        <v>114969.60949850285</v>
      </c>
      <c r="DE159" s="48">
        <f>(AT159*Baseline!B$7 + AY159*Baseline!B$11 + BD159*Baseline!B$16 + BI159*Baseline!B$18)</f>
        <v>1259882.8206230358</v>
      </c>
      <c r="DF159" s="48">
        <f t="shared" si="16"/>
        <v>1515363.1265690159</v>
      </c>
      <c r="DG159" s="48"/>
      <c r="DH159" s="48">
        <f t="shared" si="50"/>
        <v>4.82148046200628E-2</v>
      </c>
      <c r="DI159" s="48">
        <f t="shared" si="51"/>
        <v>4.4509304858311664E-2</v>
      </c>
      <c r="DJ159" s="48">
        <f t="shared" si="52"/>
        <v>7.5869346087897332E-2</v>
      </c>
      <c r="DK159" s="48">
        <f t="shared" si="53"/>
        <v>0.83140654443372819</v>
      </c>
      <c r="DL159" s="48">
        <f t="shared" si="17"/>
        <v>1</v>
      </c>
      <c r="DM159" s="48"/>
      <c r="DN159" s="48">
        <f>DH159 / (Baseline!B$7/Baseline!B$17)</f>
        <v>5.146613269012863</v>
      </c>
      <c r="DO159" s="48">
        <f>DI159 / (Baseline!B$11/Baseline!B$17)</f>
        <v>1.0744759226046607</v>
      </c>
      <c r="DP159" s="48">
        <f>DJ159 / (Baseline!B$16/Baseline!B$17)</f>
        <v>1.1724106793358748</v>
      </c>
      <c r="DQ159" s="48">
        <f>DK159 / (Baseline!B$18/Baseline!B$17)</f>
        <v>0.93997849684528434</v>
      </c>
      <c r="DR159" s="71"/>
      <c r="DS159" s="48">
        <f>(AU159*Baseline!B$34)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3.4316131791523943E-2</v>
      </c>
      <c r="DT159" s="48">
        <f>(AZ159*Baseline!B$34) + (Baseline!D$88*(1-Baseline!D$89)*Baseline!B$35) + (Baseline!D$88*Baseline!D$89*((1-Baseline!D$90)*Baseline!B$40 + Baseline!D$90*Baseline!B$41))</f>
        <v>1.0556653186326663E-2</v>
      </c>
      <c r="DU159" s="48">
        <f>(BE159*Baseline!B$34) + (Baseline!F$88*(1-Baseline!F$89)*Baseline!B$35) + (Baseline!F$88*Baseline!F$89*((1-Baseline!F$90)*Baseline!B$40 + Baseline!F$90*Baseline!B$41))</f>
        <v>1.2911342769109581E-2</v>
      </c>
      <c r="DV159" s="48">
        <f>(BJ159*Baseline!B$34) + (Baseline!H$88*(1-Baseline!H$89)*Baseline!B$35) + (Baseline!H$88*Baseline!H$89*((1-Baseline!H$90)*Baseline!B$40 + Baseline!H$90*Baseline!B$41))</f>
        <v>9.3051477292737592E-3</v>
      </c>
      <c r="DW159" s="48">
        <f>( DS159*Baseline!B$7 + DT159*Baseline!B$11 + DU159*Baseline!B$16 + DV159*Baseline!B$18 ) / Baseline!B$17</f>
        <v>9.8246647455981634E-3</v>
      </c>
    </row>
    <row r="160" spans="1:127">
      <c r="A160" s="7" t="s">
        <v>390</v>
      </c>
      <c r="B160" s="1">
        <f>MIN( MAX( NORMINV( MCrands!B160, (B$5+B$4)/2, (B$5-B$4)/3.29 ), 0 ), 1 )</f>
        <v>0.55832557058210053</v>
      </c>
      <c r="C160" s="1">
        <f>MAX( NORMINV( MCrands!C160, (C$5+C$4)/2, (C$5-C$4)/3.29 ), 0 )</f>
        <v>2.737825137111916</v>
      </c>
      <c r="D160" s="40"/>
      <c r="E160" s="40">
        <f>Baseline!B$33 * (C160 * Baseline!B$66*Baseline!B$66/Baseline!B$73 + Baseline!B$52*Baseline!B$52/Baseline!B$74 + Baseline!B$53*Baseline!B$53/Baseline!B$75 + Baseline!B$54*Baseline!B$54/Baseline!B$76)</f>
        <v>2.2918742774453319E-5</v>
      </c>
      <c r="F160" s="40">
        <f>Baseline!B$33 * (C160 * Baseline!B$66*Baseline!B$57/Baseline!B$73 + Baseline!B$52*Baseline!B$67/Baseline!B$74 + Baseline!B$53*Baseline!B$55/Baseline!B$75 + Baseline!B$54*Baseline!B$56/Baseline!B$76)</f>
        <v>3.9669789618570082E-8</v>
      </c>
      <c r="G160" s="1">
        <f>Baseline!B$33 * (C160 * Baseline!B$66*Baseline!B$58/Baseline!B$73 + Baseline!B$52*Baseline!B$59/Baseline!B$74 + Baseline!B$53*Baseline!B$68/Baseline!B$75 + Baseline!B$54*Baseline!B$60/Baseline!B$76)</f>
        <v>1.0917594202096925E-7</v>
      </c>
      <c r="H160" s="40">
        <f>Baseline!B$33 * (C160 * Baseline!B$66*Baseline!B$61/Baseline!B$73 + Baseline!B$52*Baseline!B$62/Baseline!B$74 + Baseline!B$53*Baseline!B$63/Baseline!B$75 + Baseline!B$54*Baseline!B$69/Baseline!B$76)</f>
        <v>1.8070292002508014E-9</v>
      </c>
      <c r="I160" s="40">
        <f>Baseline!B$33 * (C160 * Baseline!B$57*Baseline!B$66/Baseline!B$73 + Baseline!B$67*Baseline!B$52/Baseline!B$74 + Baseline!B$55*Baseline!B$53/Baseline!B$75 + Baseline!B$56*Baseline!B$54/Baseline!B$76)</f>
        <v>3.9669789618570082E-8</v>
      </c>
      <c r="J160" s="1">
        <f>Baseline!B$33 * (C160 * Baseline!B$57*Baseline!B$57/Baseline!B$73 + Baseline!B$67*Baseline!B$67/Baseline!B$74 + Baseline!B$55*Baseline!B$55/Baseline!B$75 + Baseline!B$56*Baseline!B$56/Baseline!B$76)</f>
        <v>1.7949606548250539E-6</v>
      </c>
      <c r="K160" s="40">
        <f>Baseline!B$33 * (C160 * Baseline!B$57*Baseline!B$58/Baseline!B$73 + Baseline!B$67*Baseline!B$59/Baseline!B$74 + Baseline!B$55*Baseline!B$68/Baseline!B$75 + Baseline!B$56*Baseline!B$60/Baseline!B$76)</f>
        <v>1.3929365822156955E-8</v>
      </c>
      <c r="L160" s="1">
        <f>Baseline!B$33 * (C160 * Baseline!B$57*Baseline!B$61/Baseline!B$73 + Baseline!B$67*Baseline!B$62/Baseline!B$74 + Baseline!B$55*Baseline!B$63/Baseline!B$75 + Baseline!B$56*Baseline!B$69/Baseline!B$76)</f>
        <v>1.4629435701469326E-8</v>
      </c>
      <c r="M160" s="40">
        <f>Baseline!B$33 * (C160 * Baseline!B$58*Baseline!B$66/Baseline!B$73 + Baseline!B$59*Baseline!B$52/Baseline!B$74 + Baseline!B$68*Baseline!B$53/Baseline!B$75 + Baseline!B$60*Baseline!B$54/Baseline!B$76)</f>
        <v>1.0917594202096925E-7</v>
      </c>
      <c r="N160" s="1">
        <f>Baseline!B$33 * (C160 * Baseline!B$58*Baseline!B$57/Baseline!B$73 + Baseline!B$59*Baseline!B$67/Baseline!B$74 + Baseline!B$68*Baseline!B$55/Baseline!B$75 + Baseline!B$60*Baseline!B$56/Baseline!B$76)</f>
        <v>1.3929365822156955E-8</v>
      </c>
      <c r="O160" s="1">
        <f>Baseline!B$33 * (C160 * Baseline!B$58*Baseline!B$58/Baseline!B$73 + Baseline!B$59*Baseline!B$59/Baseline!B$74 + Baseline!B$68*Baseline!B$68/Baseline!B$75 + Baseline!B$60*Baseline!B$60/Baseline!B$76)</f>
        <v>1.3250171760739634E-6</v>
      </c>
      <c r="P160" s="40">
        <f>Baseline!B$33 * (C160 * Baseline!B$58*Baseline!B$61/Baseline!B$73 + Baseline!B$59*Baseline!B$62/Baseline!B$74 + Baseline!B$68*Baseline!B$63/Baseline!B$75 + Baseline!B$60*Baseline!B$69/Baseline!B$76)</f>
        <v>1.6490120943139786E-9</v>
      </c>
      <c r="Q160" s="40">
        <f>Baseline!B$33 * (C160 * Baseline!B$61*Baseline!B$66/Baseline!B$73 + Baseline!B$62*Baseline!B$52/Baseline!B$74 + Baseline!B$63*Baseline!B$53/Baseline!B$75 + Baseline!B$69*Baseline!B$54/Baseline!B$76)</f>
        <v>1.8070292002508014E-9</v>
      </c>
      <c r="R160" s="40">
        <f>Baseline!B$33 * (C160 * Baseline!B$61*Baseline!B$57/Baseline!B$73 + Baseline!B$62*Baseline!B$67/Baseline!B$74 + Baseline!B$63*Baseline!B$55/Baseline!B$75 + Baseline!B$69*Baseline!B$56/Baseline!B$76)</f>
        <v>1.4629435701469326E-8</v>
      </c>
      <c r="S160" s="40">
        <f>Baseline!B$33 * (C160 * Baseline!B$61*Baseline!B$58/Baseline!B$73 + Baseline!B$62*Baseline!B$59/Baseline!B$74 + Baseline!B$63*Baseline!B$68/Baseline!B$75 + Baseline!B$69*Baseline!B$60/Baseline!B$76)</f>
        <v>1.6490120943139786E-9</v>
      </c>
      <c r="T160" s="40">
        <f>Baseline!B$33 * (C160 * Baseline!B$61*Baseline!B$61/Baseline!B$73 + Baseline!B$62*Baseline!B$62/Baseline!B$74 + Baseline!B$63*Baseline!B$63/Baseline!B$75 + Baseline!B$69*Baseline!B$69/Baseline!B$76)</f>
        <v>9.855180717319359E-8</v>
      </c>
      <c r="U160" s="40"/>
      <c r="V160" s="40">
        <f>E160 * ( Baseline!B$87 * Baseline!B$7 )</f>
        <v>0.23787363125605099</v>
      </c>
      <c r="W160" s="40">
        <f>F160 * ( Baseline!D$87 * Baseline!B$11 )</f>
        <v>7.3177257005831056E-4</v>
      </c>
      <c r="X160" s="40">
        <f>G160 * ( Baseline!F$87 * Baseline!B$16 )</f>
        <v>3.7922012268976268E-3</v>
      </c>
      <c r="Y160" s="40">
        <f>H160 * ( Baseline!H$87 * Baseline!B$18 )</f>
        <v>6.354842236055931E-4</v>
      </c>
      <c r="Z160" s="48">
        <f t="shared" si="0"/>
        <v>0.24303308927661252</v>
      </c>
      <c r="AA160" s="40">
        <f>I160 * ( Baseline!B$87 * Baseline!B$7 )</f>
        <v>4.117327464511389E-4</v>
      </c>
      <c r="AB160" s="1">
        <f>J160 * ( Baseline!D$87 * Baseline!B$11 )</f>
        <v>3.3110913472553564E-2</v>
      </c>
      <c r="AC160" s="1">
        <f>K160 * ( Baseline!F$87 * Baseline!B$16 )</f>
        <v>4.8383331696413346E-4</v>
      </c>
      <c r="AD160" s="1">
        <f>L160 * ( Baseline!F$87 * Baseline!B$16 )</f>
        <v>5.0815008314997081E-4</v>
      </c>
      <c r="AE160" s="48">
        <f t="shared" si="1"/>
        <v>3.451462961911881E-2</v>
      </c>
      <c r="AF160" s="48">
        <f>M160 * ( Baseline!B$87 * Baseline!B$7 )</f>
        <v>1.1331371022356399E-3</v>
      </c>
      <c r="AG160" s="48">
        <f>N160 * ( Baseline!D$87 * Baseline!B$11 )</f>
        <v>2.5694937948928811E-4</v>
      </c>
      <c r="AH160" s="48">
        <f>O160 * ( Baseline!F$87 * Baseline!B$16 )</f>
        <v>4.6024166750977244E-2</v>
      </c>
      <c r="AI160" s="48">
        <f>P160 * ( Baseline!H$87 * Baseline!B$18 )</f>
        <v>5.7991380013444637E-4</v>
      </c>
      <c r="AJ160" s="48">
        <f t="shared" si="2"/>
        <v>4.799416703283662E-2</v>
      </c>
      <c r="AK160" s="48">
        <f>Q160 * ( Baseline!B$87 * Baseline!B$7 )</f>
        <v>1.8755156069403067E-5</v>
      </c>
      <c r="AL160" s="48">
        <f>R160 * ( Baseline!D$87 * Baseline!B$11 )</f>
        <v>2.6986328550519025E-4</v>
      </c>
      <c r="AM160" s="48">
        <f>S160 * ( Baseline!F$87 * Baseline!B$16 )</f>
        <v>5.7278055691293383E-5</v>
      </c>
      <c r="AN160" s="48">
        <f>T160 * ( Baseline!H$87 * Baseline!B$18 )</f>
        <v>3.4658055695886245E-2</v>
      </c>
      <c r="AO160" s="48">
        <f t="shared" si="3"/>
        <v>3.5003952193152131E-2</v>
      </c>
      <c r="AP160" s="48"/>
      <c r="AQ160" s="48">
        <f>V160 * ( (1-Baseline!B$88-Baseline!B$87) + (1-B160)*Baseline!B$88 )</f>
        <v>0.11458140704842246</v>
      </c>
      <c r="AR160" s="48">
        <f>W160 * ( (1-Baseline!B$88-Baseline!B$87) + (1-B160)*Baseline!B$88 )</f>
        <v>3.5248770649348135E-4</v>
      </c>
      <c r="AS160" s="48">
        <f>X160 * ( (1-Baseline!B$88-Baseline!B$87) + (1-B160)*Baseline!B$88 )</f>
        <v>1.826666327386932E-3</v>
      </c>
      <c r="AT160" s="48">
        <f>Y160 * ( (1-Baseline!B$88-Baseline!B$87) + (1-B160)*Baseline!B$88 )</f>
        <v>3.0610654957137425E-4</v>
      </c>
      <c r="AU160" s="48">
        <f t="shared" si="4"/>
        <v>0.11706666763187425</v>
      </c>
      <c r="AV160" s="48">
        <f>AA160 * ( (1-Baseline!D$88-Baseline!D$87) + (1-B160)*Baseline!D$88 )</f>
        <v>3.0520453363509374E-4</v>
      </c>
      <c r="AW160" s="48">
        <f>AB160 * ( (1-Baseline!D$88-Baseline!D$87) + (1-B160)*Baseline!D$88 )</f>
        <v>2.4544078632866052E-2</v>
      </c>
      <c r="AX160" s="48">
        <f>AC160 * ( (1-Baseline!D$88-Baseline!D$87) + (1-B160)*Baseline!D$88 )</f>
        <v>3.586504185881725E-4</v>
      </c>
      <c r="AY160" s="48">
        <f>AD160 * ( (1-Baseline!D$88-Baseline!D$87) + (1-B160)*Baseline!D$88 )</f>
        <v>3.7667567246275793E-4</v>
      </c>
      <c r="AZ160" s="48">
        <f t="shared" si="5"/>
        <v>2.5584609257552078E-2</v>
      </c>
      <c r="BA160" s="48">
        <f>AF160 * ( (1-Baseline!F$88-Baseline!F$87) + (1-Baseline!B$36)*Baseline!F$88 )</f>
        <v>8.1544171915603808E-4</v>
      </c>
      <c r="BB160" s="48">
        <f>AG160 * ( (1-Baseline!F$88-Baseline!F$87) + (1-Baseline!B$36)*Baseline!F$88 )</f>
        <v>1.849089958606354E-4</v>
      </c>
      <c r="BC160" s="48">
        <f>AH160 * ( (1-Baseline!F$88-Baseline!F$87) + (1-Baseline!B$36)*Baseline!F$88 )</f>
        <v>3.3120463167339256E-2</v>
      </c>
      <c r="BD160" s="48">
        <f>AI160 * ( (1-Baseline!F$88-Baseline!F$87) + (1-Baseline!B$36)*Baseline!F$88 )</f>
        <v>4.1732452781835196E-4</v>
      </c>
      <c r="BE160" s="48">
        <f t="shared" si="6"/>
        <v>3.4538138410174286E-2</v>
      </c>
      <c r="BF160" s="48">
        <f>AK160 * ( (1-Baseline!H$88-Baseline!H$87) + (1-Baseline!B$36)*Baseline!H$88 )</f>
        <v>1.4860085256909436E-5</v>
      </c>
      <c r="BG160" s="48">
        <f>AL160 * ( (1-Baseline!H$88-Baseline!H$87) + (1-Baseline!B$36)*Baseline!H$88 )</f>
        <v>2.1381807837147232E-4</v>
      </c>
      <c r="BH160" s="48">
        <f>AM160 * ( (1-Baseline!H$88-Baseline!H$87) + (1-Baseline!B$36)*Baseline!H$88 )</f>
        <v>4.5382549085325568E-5</v>
      </c>
      <c r="BI160" s="48">
        <f>AN160 * ( (1-Baseline!H$88-Baseline!H$87) + (1-Baseline!B$36)*Baseline!H$88 )</f>
        <v>2.7460270688964585E-2</v>
      </c>
      <c r="BJ160" s="48">
        <f t="shared" si="7"/>
        <v>2.7734331401678292E-2</v>
      </c>
      <c r="BK160" s="48"/>
      <c r="BL160" s="48">
        <f t="shared" si="18"/>
        <v>0.97877055327766826</v>
      </c>
      <c r="BM160" s="48">
        <f t="shared" si="19"/>
        <v>3.0109997459046834E-3</v>
      </c>
      <c r="BN160" s="48">
        <f t="shared" si="20"/>
        <v>1.560364162009834E-2</v>
      </c>
      <c r="BO160" s="48">
        <f t="shared" si="21"/>
        <v>2.6148053563286818E-3</v>
      </c>
      <c r="BP160" s="48">
        <f t="shared" si="8"/>
        <v>0.99999999999999989</v>
      </c>
      <c r="BQ160" s="48">
        <f t="shared" si="22"/>
        <v>1.1929223955023013E-2</v>
      </c>
      <c r="BR160" s="48">
        <f t="shared" si="23"/>
        <v>0.95932982152624113</v>
      </c>
      <c r="BS160" s="48">
        <f t="shared" si="24"/>
        <v>1.4018209736085998E-2</v>
      </c>
      <c r="BT160" s="48">
        <f t="shared" si="25"/>
        <v>1.4722744782649774E-2</v>
      </c>
      <c r="BU160" s="48">
        <f t="shared" si="9"/>
        <v>1</v>
      </c>
      <c r="BV160" s="48">
        <f t="shared" si="26"/>
        <v>2.3609892040846771E-2</v>
      </c>
      <c r="BW160" s="48">
        <f t="shared" si="27"/>
        <v>5.3537626627312577E-3</v>
      </c>
      <c r="BX160" s="48">
        <f t="shared" si="28"/>
        <v>0.95895333946494909</v>
      </c>
      <c r="BY160" s="48">
        <f t="shared" si="29"/>
        <v>1.2083005831472839E-2</v>
      </c>
      <c r="BZ160" s="48">
        <f t="shared" si="10"/>
        <v>0.99999999999999989</v>
      </c>
      <c r="CA160" s="48">
        <f t="shared" si="30"/>
        <v>5.358010994276287E-4</v>
      </c>
      <c r="CB160" s="48">
        <f t="shared" si="31"/>
        <v>7.7095090296113462E-3</v>
      </c>
      <c r="CC160" s="48">
        <f t="shared" si="32"/>
        <v>1.6363311027061329E-3</v>
      </c>
      <c r="CD160" s="48">
        <f t="shared" si="33"/>
        <v>0.99011835876825494</v>
      </c>
      <c r="CE160" s="48">
        <f t="shared" si="11"/>
        <v>1</v>
      </c>
      <c r="CF160" s="48"/>
      <c r="CG160" s="48">
        <f t="shared" si="34"/>
        <v>0.97877055327766826</v>
      </c>
      <c r="CH160" s="48">
        <f t="shared" si="35"/>
        <v>3.0109997459046834E-3</v>
      </c>
      <c r="CI160" s="48">
        <f t="shared" si="36"/>
        <v>1.560364162009834E-2</v>
      </c>
      <c r="CJ160" s="48">
        <f t="shared" si="37"/>
        <v>2.6148053563286818E-3</v>
      </c>
      <c r="CK160" s="48">
        <f t="shared" si="12"/>
        <v>0.99999999999999989</v>
      </c>
      <c r="CL160" s="48">
        <f t="shared" si="38"/>
        <v>1.1929223955023013E-2</v>
      </c>
      <c r="CM160" s="48">
        <f t="shared" si="39"/>
        <v>0.95932982152624113</v>
      </c>
      <c r="CN160" s="48">
        <f t="shared" si="40"/>
        <v>1.4018209736085998E-2</v>
      </c>
      <c r="CO160" s="48">
        <f t="shared" si="41"/>
        <v>1.4722744782649774E-2</v>
      </c>
      <c r="CP160" s="48">
        <f t="shared" si="13"/>
        <v>1</v>
      </c>
      <c r="CQ160" s="48">
        <f t="shared" si="42"/>
        <v>2.3609892040846771E-2</v>
      </c>
      <c r="CR160" s="48">
        <f t="shared" si="43"/>
        <v>5.3537626627312577E-3</v>
      </c>
      <c r="CS160" s="48">
        <f t="shared" si="44"/>
        <v>0.95895333946494909</v>
      </c>
      <c r="CT160" s="48">
        <f t="shared" si="45"/>
        <v>1.2083005831472839E-2</v>
      </c>
      <c r="CU160" s="48">
        <f t="shared" si="14"/>
        <v>0.99999999999999989</v>
      </c>
      <c r="CV160" s="48">
        <f t="shared" si="46"/>
        <v>5.358010994276287E-4</v>
      </c>
      <c r="CW160" s="48">
        <f t="shared" si="47"/>
        <v>7.7095090296113462E-3</v>
      </c>
      <c r="CX160" s="48">
        <f t="shared" si="48"/>
        <v>1.6363311027061329E-3</v>
      </c>
      <c r="CY160" s="48">
        <f t="shared" si="49"/>
        <v>0.99011835876825494</v>
      </c>
      <c r="CZ160" s="48">
        <f t="shared" si="15"/>
        <v>1</v>
      </c>
      <c r="DA160" s="48"/>
      <c r="DB160" s="48">
        <f>(AQ160*Baseline!B$7 + AV160*Baseline!B$11 + BA160*Baseline!B$16 + BF160*Baseline!B$18)</f>
        <v>59638.850144752985</v>
      </c>
      <c r="DC160" s="48">
        <f>(AR160*Baseline!B$7 + AW160*Baseline!B$11 + BB160*Baseline!B$16 + BG160*Baseline!B$18)</f>
        <v>63217.443099100776</v>
      </c>
      <c r="DD160" s="48">
        <f>(AS160*Baseline!B$7 + AX160*Baseline!B$11 + BC160*Baseline!B$16 + BH160*Baseline!B$18)</f>
        <v>114693.026811933</v>
      </c>
      <c r="DE160" s="48">
        <f>(AT160*Baseline!B$7 + AY160*Baseline!B$11 + BD160*Baseline!B$16 + BI160*Baseline!B$18)</f>
        <v>1259782.581885047</v>
      </c>
      <c r="DF160" s="48">
        <f t="shared" si="16"/>
        <v>1497331.9019408338</v>
      </c>
      <c r="DG160" s="48"/>
      <c r="DH160" s="48">
        <f t="shared" si="50"/>
        <v>3.9830080470101129E-2</v>
      </c>
      <c r="DI160" s="48">
        <f t="shared" si="51"/>
        <v>4.2220060239923196E-2</v>
      </c>
      <c r="DJ160" s="48">
        <f t="shared" si="52"/>
        <v>7.6598265663924275E-2</v>
      </c>
      <c r="DK160" s="48">
        <f t="shared" si="53"/>
        <v>0.84135159362605139</v>
      </c>
      <c r="DL160" s="48">
        <f t="shared" si="17"/>
        <v>1</v>
      </c>
      <c r="DM160" s="48"/>
      <c r="DN160" s="48">
        <f>DH160 / (Baseline!B$7/Baseline!B$17)</f>
        <v>4.2515991150148427</v>
      </c>
      <c r="DO160" s="48">
        <f>DI160 / (Baseline!B$11/Baseline!B$17)</f>
        <v>1.0192124618240241</v>
      </c>
      <c r="DP160" s="48">
        <f>DJ160 / (Baseline!B$16/Baseline!B$17)</f>
        <v>1.1836746896295827</v>
      </c>
      <c r="DQ160" s="48">
        <f>DK160 / (Baseline!B$18/Baseline!B$17)</f>
        <v>0.95122225292759821</v>
      </c>
      <c r="DR160" s="71"/>
      <c r="DS160" s="48">
        <f>(AU160*Baseline!B$34)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3.0089531394781138E-2</v>
      </c>
      <c r="DT160" s="48">
        <f>(AZ160*Baseline!B$34) + (Baseline!D$88*(1-Baseline!D$89)*Baseline!B$35) + (Baseline!D$88*Baseline!D$89*((1-Baseline!D$90)*Baseline!B$40 + Baseline!D$90*Baseline!B$41))</f>
        <v>1.0251259388632816E-2</v>
      </c>
      <c r="DU160" s="48">
        <f>(BE160*Baseline!B$34) + (Baseline!F$88*(1-Baseline!F$89)*Baseline!B$35) + (Baseline!F$88*Baseline!F$89*((1-Baseline!F$90)*Baseline!B$40 + Baseline!F$90*Baseline!B$41))</f>
        <v>1.2911360761526146E-2</v>
      </c>
      <c r="DV160" s="48">
        <f>(BJ160*Baseline!B$34) + (Baseline!H$88*(1-Baseline!H$89)*Baseline!B$35) + (Baseline!H$88*Baseline!H$89*((1-Baseline!H$90)*Baseline!B$40 + Baseline!H$90*Baseline!B$41))</f>
        <v>9.305149710251745E-3</v>
      </c>
      <c r="DW160" s="48">
        <f>( DS160*Baseline!B$7 + DT160*Baseline!B$11 + DU160*Baseline!B$16 + DV160*Baseline!B$18 ) / Baseline!B$17</f>
        <v>9.7724210825157597E-3</v>
      </c>
    </row>
    <row r="161" spans="1:127">
      <c r="A161" s="7" t="s">
        <v>391</v>
      </c>
      <c r="B161" s="1">
        <f>MIN( MAX( NORMINV( MCrands!B161, (B$5+B$4)/2, (B$5-B$4)/3.29 ), 0 ), 1 )</f>
        <v>0.59573926118814235</v>
      </c>
      <c r="C161" s="1">
        <f>MAX( NORMINV( MCrands!C161, (C$5+C$4)/2, (C$5-C$4)/3.29 ), 0 )</f>
        <v>2.9259130343324955</v>
      </c>
      <c r="D161" s="40"/>
      <c r="E161" s="40">
        <f>Baseline!B$33 * (C161 * Baseline!B$66*Baseline!B$66/Baseline!B$73 + Baseline!B$52*Baseline!B$52/Baseline!B$74 + Baseline!B$53*Baseline!B$53/Baseline!B$75 + Baseline!B$54*Baseline!B$54/Baseline!B$76)</f>
        <v>2.4492670335741876E-5</v>
      </c>
      <c r="F161" s="40">
        <f>Baseline!B$33 * (C161 * Baseline!B$66*Baseline!B$57/Baseline!B$73 + Baseline!B$52*Baseline!B$67/Baseline!B$74 + Baseline!B$53*Baseline!B$55/Baseline!B$75 + Baseline!B$54*Baseline!B$56/Baseline!B$76)</f>
        <v>3.9880278092162664E-8</v>
      </c>
      <c r="G161" s="1">
        <f>Baseline!B$33 * (C161 * Baseline!B$66*Baseline!B$58/Baseline!B$73 + Baseline!B$52*Baseline!B$59/Baseline!B$74 + Baseline!B$53*Baseline!B$68/Baseline!B$75 + Baseline!B$54*Baseline!B$60/Baseline!B$76)</f>
        <v>1.0969339285188436E-7</v>
      </c>
      <c r="H161" s="40">
        <f>Baseline!B$33 * (C161 * Baseline!B$66*Baseline!B$61/Baseline!B$73 + Baseline!B$52*Baseline!B$62/Baseline!B$74 + Baseline!B$53*Baseline!B$63/Baseline!B$75 + Baseline!B$54*Baseline!B$69/Baseline!B$76)</f>
        <v>1.858774283342312E-9</v>
      </c>
      <c r="I161" s="40">
        <f>Baseline!B$33 * (C161 * Baseline!B$57*Baseline!B$66/Baseline!B$73 + Baseline!B$67*Baseline!B$52/Baseline!B$74 + Baseline!B$55*Baseline!B$53/Baseline!B$75 + Baseline!B$56*Baseline!B$54/Baseline!B$76)</f>
        <v>3.9880278092162664E-8</v>
      </c>
      <c r="J161" s="1">
        <f>Baseline!B$33 * (C161 * Baseline!B$57*Baseline!B$57/Baseline!B$73 + Baseline!B$67*Baseline!B$67/Baseline!B$74 + Baseline!B$55*Baseline!B$55/Baseline!B$75 + Baseline!B$56*Baseline!B$56/Baseline!B$76)</f>
        <v>1.7949606829746324E-6</v>
      </c>
      <c r="K161" s="40">
        <f>Baseline!B$33 * (C161 * Baseline!B$57*Baseline!B$58/Baseline!B$73 + Baseline!B$67*Baseline!B$59/Baseline!B$74 + Baseline!B$55*Baseline!B$68/Baseline!B$75 + Baseline!B$56*Baseline!B$60/Baseline!B$76)</f>
        <v>1.3929435023204223E-8</v>
      </c>
      <c r="L161" s="1">
        <f>Baseline!B$33 * (C161 * Baseline!B$57*Baseline!B$61/Baseline!B$73 + Baseline!B$67*Baseline!B$62/Baseline!B$74 + Baseline!B$55*Baseline!B$63/Baseline!B$75 + Baseline!B$56*Baseline!B$69/Baseline!B$76)</f>
        <v>1.4629442621574054E-8</v>
      </c>
      <c r="M161" s="40">
        <f>Baseline!B$33 * (C161 * Baseline!B$58*Baseline!B$66/Baseline!B$73 + Baseline!B$59*Baseline!B$52/Baseline!B$74 + Baseline!B$68*Baseline!B$53/Baseline!B$75 + Baseline!B$60*Baseline!B$54/Baseline!B$76)</f>
        <v>1.0969339285188436E-7</v>
      </c>
      <c r="N161" s="1">
        <f>Baseline!B$33 * (C161 * Baseline!B$58*Baseline!B$57/Baseline!B$73 + Baseline!B$59*Baseline!B$67/Baseline!B$74 + Baseline!B$68*Baseline!B$55/Baseline!B$75 + Baseline!B$60*Baseline!B$56/Baseline!B$76)</f>
        <v>1.3929435023204223E-8</v>
      </c>
      <c r="O161" s="1">
        <f>Baseline!B$33 * (C161 * Baseline!B$58*Baseline!B$58/Baseline!B$73 + Baseline!B$59*Baseline!B$59/Baseline!B$74 + Baseline!B$68*Baseline!B$68/Baseline!B$75 + Baseline!B$60*Baseline!B$60/Baseline!B$76)</f>
        <v>1.3250173461932047E-6</v>
      </c>
      <c r="P161" s="40">
        <f>Baseline!B$33 * (C161 * Baseline!B$58*Baseline!B$61/Baseline!B$73 + Baseline!B$59*Baseline!B$62/Baseline!B$74 + Baseline!B$68*Baseline!B$63/Baseline!B$75 + Baseline!B$60*Baseline!B$69/Baseline!B$76)</f>
        <v>1.6490291062380976E-9</v>
      </c>
      <c r="Q161" s="40">
        <f>Baseline!B$33 * (C161 * Baseline!B$61*Baseline!B$66/Baseline!B$73 + Baseline!B$62*Baseline!B$52/Baseline!B$74 + Baseline!B$63*Baseline!B$53/Baseline!B$75 + Baseline!B$69*Baseline!B$54/Baseline!B$76)</f>
        <v>1.858774283342312E-9</v>
      </c>
      <c r="R161" s="40">
        <f>Baseline!B$33 * (C161 * Baseline!B$61*Baseline!B$57/Baseline!B$73 + Baseline!B$62*Baseline!B$67/Baseline!B$74 + Baseline!B$63*Baseline!B$55/Baseline!B$75 + Baseline!B$69*Baseline!B$56/Baseline!B$76)</f>
        <v>1.4629442621574054E-8</v>
      </c>
      <c r="S161" s="40">
        <f>Baseline!B$33 * (C161 * Baseline!B$61*Baseline!B$58/Baseline!B$73 + Baseline!B$62*Baseline!B$59/Baseline!B$74 + Baseline!B$63*Baseline!B$68/Baseline!B$75 + Baseline!B$69*Baseline!B$60/Baseline!B$76)</f>
        <v>1.6490291062380976E-9</v>
      </c>
      <c r="T161" s="40">
        <f>Baseline!B$33 * (C161 * Baseline!B$61*Baseline!B$61/Baseline!B$73 + Baseline!B$62*Baseline!B$62/Baseline!B$74 + Baseline!B$63*Baseline!B$63/Baseline!B$75 + Baseline!B$69*Baseline!B$69/Baseline!B$76)</f>
        <v>9.8551808874385997E-8</v>
      </c>
      <c r="U161" s="40"/>
      <c r="V161" s="40">
        <f>E161 * ( Baseline!B$87 * Baseline!B$7 )</f>
        <v>0.25420942541466496</v>
      </c>
      <c r="W161" s="40">
        <f>F161 * ( Baseline!D$87 * Baseline!B$11 )</f>
        <v>7.3565536582732036E-4</v>
      </c>
      <c r="X161" s="40">
        <f>G161 * ( Baseline!F$87 * Baseline!B$16 )</f>
        <v>3.8101747624543761E-3</v>
      </c>
      <c r="Y161" s="40">
        <f>H161 * ( Baseline!H$87 * Baseline!B$18 )</f>
        <v>6.5368159637037835E-4</v>
      </c>
      <c r="Z161" s="48">
        <f t="shared" si="0"/>
        <v>0.25940893713931701</v>
      </c>
      <c r="AA161" s="40">
        <f>I161 * ( Baseline!B$87 * Baseline!B$7 )</f>
        <v>4.139174063185563E-4</v>
      </c>
      <c r="AB161" s="1">
        <f>J161 * ( Baseline!D$87 * Baseline!B$11 )</f>
        <v>3.311091399181746E-2</v>
      </c>
      <c r="AC161" s="1">
        <f>K161 * ( Baseline!F$87 * Baseline!B$16 )</f>
        <v>4.8383572064658852E-4</v>
      </c>
      <c r="AD161" s="1">
        <f>L161 * ( Baseline!F$87 * Baseline!B$16 )</f>
        <v>5.0815032351821641E-4</v>
      </c>
      <c r="AE161" s="48">
        <f t="shared" si="1"/>
        <v>3.4516817442300819E-2</v>
      </c>
      <c r="AF161" s="48">
        <f>M161 * ( Baseline!B$87 * Baseline!B$7 )</f>
        <v>1.1385077244097078E-3</v>
      </c>
      <c r="AG161" s="48">
        <f>N161 * ( Baseline!D$87 * Baseline!B$11 )</f>
        <v>2.5695065601302817E-4</v>
      </c>
      <c r="AH161" s="48">
        <f>O161 * ( Baseline!F$87 * Baseline!B$16 )</f>
        <v>4.6024172660029949E-2</v>
      </c>
      <c r="AI161" s="48">
        <f>P161 * ( Baseline!H$87 * Baseline!B$18 )</f>
        <v>5.7991978277677962E-4</v>
      </c>
      <c r="AJ161" s="48">
        <f t="shared" si="2"/>
        <v>4.7999550823229466E-2</v>
      </c>
      <c r="AK161" s="48">
        <f>Q161 * ( Baseline!B$87 * Baseline!B$7 )</f>
        <v>1.9292218286809856E-5</v>
      </c>
      <c r="AL161" s="48">
        <f>R161 * ( Baseline!D$87 * Baseline!B$11 )</f>
        <v>2.6986341315756427E-4</v>
      </c>
      <c r="AM161" s="48">
        <f>S161 * ( Baseline!F$87 * Baseline!B$16 )</f>
        <v>5.7278646596563553E-5</v>
      </c>
      <c r="AN161" s="48">
        <f>T161 * ( Baseline!H$87 * Baseline!B$18 )</f>
        <v>3.4658056294150474E-2</v>
      </c>
      <c r="AO161" s="48">
        <f t="shared" si="3"/>
        <v>3.5004490572191412E-2</v>
      </c>
      <c r="AP161" s="48"/>
      <c r="AQ161" s="48">
        <f>V161 * ( (1-Baseline!B$88-Baseline!B$87) + (1-B161)*Baseline!B$88 )</f>
        <v>0.11398548730839186</v>
      </c>
      <c r="AR161" s="48">
        <f>W161 * ( (1-Baseline!B$88-Baseline!B$87) + (1-B161)*Baseline!B$88 )</f>
        <v>3.2986202312553192E-4</v>
      </c>
      <c r="AS161" s="48">
        <f>X161 * ( (1-Baseline!B$88-Baseline!B$87) + (1-B161)*Baseline!B$88 )</f>
        <v>1.7084521013336269E-3</v>
      </c>
      <c r="AT161" s="48">
        <f>Y161 * ( (1-Baseline!B$88-Baseline!B$87) + (1-B161)*Baseline!B$88 )</f>
        <v>2.931056359742148E-4</v>
      </c>
      <c r="AU161" s="48">
        <f t="shared" si="4"/>
        <v>0.11631690706882523</v>
      </c>
      <c r="AV161" s="48">
        <f>AA161 * ( (1-Baseline!D$88-Baseline!D$87) + (1-B161)*Baseline!D$88 )</f>
        <v>2.9988614563112486E-4</v>
      </c>
      <c r="AW161" s="48">
        <f>AB161 * ( (1-Baseline!D$88-Baseline!D$87) + (1-B161)*Baseline!D$88 )</f>
        <v>2.3989095949465685E-2</v>
      </c>
      <c r="AX161" s="48">
        <f>AC161 * ( (1-Baseline!D$88-Baseline!D$87) + (1-B161)*Baseline!D$88 )</f>
        <v>3.5054246854188971E-4</v>
      </c>
      <c r="AY161" s="48">
        <f>AD161 * ( (1-Baseline!D$88-Baseline!D$87) + (1-B161)*Baseline!D$88 )</f>
        <v>3.6815857365468663E-4</v>
      </c>
      <c r="AZ161" s="48">
        <f t="shared" si="5"/>
        <v>2.5007683137293384E-2</v>
      </c>
      <c r="BA161" s="48">
        <f>AF161 * ( (1-Baseline!F$88-Baseline!F$87) + (1-Baseline!B$36)*Baseline!F$88 )</f>
        <v>8.193065907324069E-4</v>
      </c>
      <c r="BB161" s="48">
        <f>AG161 * ( (1-Baseline!F$88-Baseline!F$87) + (1-Baseline!B$36)*Baseline!F$88 )</f>
        <v>1.849099144879675E-4</v>
      </c>
      <c r="BC161" s="48">
        <f>AH161 * ( (1-Baseline!F$88-Baseline!F$87) + (1-Baseline!B$36)*Baseline!F$88 )</f>
        <v>3.3120467419682678E-2</v>
      </c>
      <c r="BD161" s="48">
        <f>AI161 * ( (1-Baseline!F$88-Baseline!F$87) + (1-Baseline!B$36)*Baseline!F$88 )</f>
        <v>4.1732883311921951E-4</v>
      </c>
      <c r="BE161" s="48">
        <f t="shared" si="6"/>
        <v>3.4542012758022274E-2</v>
      </c>
      <c r="BF161" s="48">
        <f>AK161 * ( (1-Baseline!H$88-Baseline!H$87) + (1-Baseline!B$36)*Baseline!H$88 )</f>
        <v>1.5285610393005184E-5</v>
      </c>
      <c r="BG161" s="48">
        <f>AL161 * ( (1-Baseline!H$88-Baseline!H$87) + (1-Baseline!B$36)*Baseline!H$88 )</f>
        <v>2.1381817951300131E-4</v>
      </c>
      <c r="BH161" s="48">
        <f>AM161 * ( (1-Baseline!H$88-Baseline!H$87) + (1-Baseline!B$36)*Baseline!H$88 )</f>
        <v>4.538301727138923E-5</v>
      </c>
      <c r="BI161" s="48">
        <f>AN161 * ( (1-Baseline!H$88-Baseline!H$87) + (1-Baseline!B$36)*Baseline!H$88 )</f>
        <v>2.74602711629813E-2</v>
      </c>
      <c r="BJ161" s="48">
        <f t="shared" si="7"/>
        <v>2.7734757970158695E-2</v>
      </c>
      <c r="BK161" s="48"/>
      <c r="BL161" s="48">
        <f t="shared" si="18"/>
        <v>0.97995631229212576</v>
      </c>
      <c r="BM161" s="48">
        <f t="shared" si="19"/>
        <v>2.8358905978333065E-3</v>
      </c>
      <c r="BN161" s="48">
        <f t="shared" si="20"/>
        <v>1.4687908614374764E-2</v>
      </c>
      <c r="BO161" s="48">
        <f t="shared" si="21"/>
        <v>2.5198884956662655E-3</v>
      </c>
      <c r="BP161" s="48">
        <f t="shared" si="8"/>
        <v>1</v>
      </c>
      <c r="BQ161" s="48">
        <f t="shared" si="22"/>
        <v>1.1991760451567444E-2</v>
      </c>
      <c r="BR161" s="48">
        <f t="shared" si="23"/>
        <v>0.95926903015222931</v>
      </c>
      <c r="BS161" s="48">
        <f t="shared" si="24"/>
        <v>1.4017390840142793E-2</v>
      </c>
      <c r="BT161" s="48">
        <f t="shared" si="25"/>
        <v>1.4721818556060485E-2</v>
      </c>
      <c r="BU161" s="48">
        <f t="shared" si="9"/>
        <v>1</v>
      </c>
      <c r="BV161" s="48">
        <f t="shared" si="26"/>
        <v>2.3719132885275353E-2</v>
      </c>
      <c r="BW161" s="48">
        <f t="shared" si="27"/>
        <v>5.3531887612722501E-3</v>
      </c>
      <c r="BX161" s="48">
        <f t="shared" si="28"/>
        <v>0.9588459031528368</v>
      </c>
      <c r="BY161" s="48">
        <f t="shared" si="29"/>
        <v>1.2081775200615553E-2</v>
      </c>
      <c r="BZ161" s="48">
        <f t="shared" si="10"/>
        <v>1</v>
      </c>
      <c r="CA161" s="48">
        <f t="shared" si="30"/>
        <v>5.511355249413673E-4</v>
      </c>
      <c r="CB161" s="48">
        <f t="shared" si="31"/>
        <v>7.709394101908503E-3</v>
      </c>
      <c r="CC161" s="48">
        <f t="shared" si="32"/>
        <v>1.6363228163093846E-3</v>
      </c>
      <c r="CD161" s="48">
        <f t="shared" si="33"/>
        <v>0.99010314755684081</v>
      </c>
      <c r="CE161" s="48">
        <f t="shared" si="11"/>
        <v>1</v>
      </c>
      <c r="CF161" s="48"/>
      <c r="CG161" s="48">
        <f t="shared" si="34"/>
        <v>0.97995631229212576</v>
      </c>
      <c r="CH161" s="48">
        <f t="shared" si="35"/>
        <v>2.8358905978333065E-3</v>
      </c>
      <c r="CI161" s="48">
        <f t="shared" si="36"/>
        <v>1.4687908614374764E-2</v>
      </c>
      <c r="CJ161" s="48">
        <f t="shared" si="37"/>
        <v>2.5198884956662655E-3</v>
      </c>
      <c r="CK161" s="48">
        <f t="shared" si="12"/>
        <v>1</v>
      </c>
      <c r="CL161" s="48">
        <f t="shared" si="38"/>
        <v>1.1991760451567444E-2</v>
      </c>
      <c r="CM161" s="48">
        <f t="shared" si="39"/>
        <v>0.95926903015222931</v>
      </c>
      <c r="CN161" s="48">
        <f t="shared" si="40"/>
        <v>1.4017390840142793E-2</v>
      </c>
      <c r="CO161" s="48">
        <f t="shared" si="41"/>
        <v>1.4721818556060485E-2</v>
      </c>
      <c r="CP161" s="48">
        <f t="shared" si="13"/>
        <v>1</v>
      </c>
      <c r="CQ161" s="48">
        <f t="shared" si="42"/>
        <v>2.3719132885275353E-2</v>
      </c>
      <c r="CR161" s="48">
        <f t="shared" si="43"/>
        <v>5.3531887612722501E-3</v>
      </c>
      <c r="CS161" s="48">
        <f t="shared" si="44"/>
        <v>0.9588459031528368</v>
      </c>
      <c r="CT161" s="48">
        <f t="shared" si="45"/>
        <v>1.2081775200615553E-2</v>
      </c>
      <c r="CU161" s="48">
        <f t="shared" si="14"/>
        <v>1</v>
      </c>
      <c r="CV161" s="48">
        <f t="shared" si="46"/>
        <v>5.511355249413673E-4</v>
      </c>
      <c r="CW161" s="48">
        <f t="shared" si="47"/>
        <v>7.709394101908503E-3</v>
      </c>
      <c r="CX161" s="48">
        <f t="shared" si="48"/>
        <v>1.6363228163093846E-3</v>
      </c>
      <c r="CY161" s="48">
        <f t="shared" si="49"/>
        <v>0.99010314755684081</v>
      </c>
      <c r="CZ161" s="48">
        <f t="shared" si="15"/>
        <v>1</v>
      </c>
      <c r="DA161" s="48"/>
      <c r="DB161" s="48">
        <f>(AQ161*Baseline!B$7 + AV161*Baseline!B$11 + BA161*Baseline!B$16 + BF161*Baseline!B$18)</f>
        <v>59370.856697887451</v>
      </c>
      <c r="DC161" s="48">
        <f>(AR161*Baseline!B$7 + AW161*Baseline!B$11 + BB161*Baseline!B$16 + BG161*Baseline!B$18)</f>
        <v>62016.287017979572</v>
      </c>
      <c r="DD161" s="48">
        <f>(AS161*Baseline!B$7 + AX161*Baseline!B$11 + BC161*Baseline!B$16 + BH161*Baseline!B$18)</f>
        <v>114618.34066037391</v>
      </c>
      <c r="DE161" s="48">
        <f>(AT161*Baseline!B$7 + AY161*Baseline!B$11 + BD161*Baseline!B$16 + BI161*Baseline!B$18)</f>
        <v>1259758.0471928234</v>
      </c>
      <c r="DF161" s="48">
        <f t="shared" si="16"/>
        <v>1495763.5315690644</v>
      </c>
      <c r="DG161" s="48"/>
      <c r="DH161" s="48">
        <f t="shared" si="50"/>
        <v>3.9692675643460226E-2</v>
      </c>
      <c r="DI161" s="48">
        <f t="shared" si="51"/>
        <v>4.1461290978878282E-2</v>
      </c>
      <c r="DJ161" s="48">
        <f t="shared" si="52"/>
        <v>7.662865034564563E-2</v>
      </c>
      <c r="DK161" s="48">
        <f t="shared" si="53"/>
        <v>0.84221738303201588</v>
      </c>
      <c r="DL161" s="48">
        <f t="shared" si="17"/>
        <v>1</v>
      </c>
      <c r="DM161" s="48"/>
      <c r="DN161" s="48">
        <f>DH161 / (Baseline!B$7/Baseline!B$17)</f>
        <v>4.2369320535263846</v>
      </c>
      <c r="DO161" s="48">
        <f>DI161 / (Baseline!B$11/Baseline!B$17)</f>
        <v>1.0008954086954569</v>
      </c>
      <c r="DP161" s="48">
        <f>DJ161 / (Baseline!B$16/Baseline!B$17)</f>
        <v>1.184144224786734</v>
      </c>
      <c r="DQ161" s="48">
        <f>DK161 / (Baseline!B$18/Baseline!B$17)</f>
        <v>0.95220110428479721</v>
      </c>
      <c r="DR161" s="71"/>
      <c r="DS161" s="48">
        <f>(AU161*Baseline!B$34)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2.9977067310323784E-2</v>
      </c>
      <c r="DT161" s="48">
        <f>(AZ161*Baseline!B$34) + (Baseline!D$88*(1-Baseline!D$89)*Baseline!B$35) + (Baseline!D$88*Baseline!D$89*((1-Baseline!D$90)*Baseline!B$40 + Baseline!D$90*Baseline!B$41))</f>
        <v>1.016472047059401E-2</v>
      </c>
      <c r="DU161" s="48">
        <f>(BE161*Baseline!B$34) + (Baseline!F$88*(1-Baseline!F$89)*Baseline!B$35) + (Baseline!F$88*Baseline!F$89*((1-Baseline!F$90)*Baseline!B$40 + Baseline!F$90*Baseline!B$41))</f>
        <v>1.2911941913703344E-2</v>
      </c>
      <c r="DV161" s="48">
        <f>(BJ161*Baseline!B$34) + (Baseline!H$88*(1-Baseline!H$89)*Baseline!B$35) + (Baseline!H$88*Baseline!H$89*((1-Baseline!H$90)*Baseline!B$40 + Baseline!H$90*Baseline!B$41))</f>
        <v>9.3052136955238049E-3</v>
      </c>
      <c r="DW161" s="48">
        <f>( DS161*Baseline!B$7 + DT161*Baseline!B$11 + DU161*Baseline!B$16 + DV161*Baseline!B$18 ) / Baseline!B$17</f>
        <v>9.7678768868229675E-3</v>
      </c>
    </row>
    <row r="162" spans="1:127">
      <c r="A162" s="7" t="s">
        <v>392</v>
      </c>
      <c r="B162" s="1">
        <f>MIN( MAX( NORMINV( MCrands!B162, (B$5+B$4)/2, (B$5-B$4)/3.29 ), 0 ), 1 )</f>
        <v>0.54096453933578614</v>
      </c>
      <c r="C162" s="1">
        <f>MAX( NORMINV( MCrands!C162, (C$5+C$4)/2, (C$5-C$4)/3.29 ), 0 )</f>
        <v>2.7513286062733289</v>
      </c>
      <c r="D162" s="40"/>
      <c r="E162" s="40">
        <f>Baseline!B$33 * (C162 * Baseline!B$66*Baseline!B$66/Baseline!B$73 + Baseline!B$52*Baseline!B$52/Baseline!B$74 + Baseline!B$53*Baseline!B$53/Baseline!B$75 + Baseline!B$54*Baseline!B$54/Baseline!B$76)</f>
        <v>2.3031740381424453E-5</v>
      </c>
      <c r="F162" s="40">
        <f>Baseline!B$33 * (C162 * Baseline!B$66*Baseline!B$57/Baseline!B$73 + Baseline!B$52*Baseline!B$67/Baseline!B$74 + Baseline!B$53*Baseline!B$55/Baseline!B$75 + Baseline!B$54*Baseline!B$56/Baseline!B$76)</f>
        <v>3.9684901301214166E-8</v>
      </c>
      <c r="G162" s="1">
        <f>Baseline!B$33 * (C162 * Baseline!B$66*Baseline!B$58/Baseline!B$73 + Baseline!B$52*Baseline!B$59/Baseline!B$74 + Baseline!B$53*Baseline!B$68/Baseline!B$75 + Baseline!B$54*Baseline!B$60/Baseline!B$76)</f>
        <v>1.0921309157413596E-7</v>
      </c>
      <c r="H162" s="40">
        <f>Baseline!B$33 * (C162 * Baseline!B$66*Baseline!B$61/Baseline!B$73 + Baseline!B$52*Baseline!B$62/Baseline!B$74 + Baseline!B$53*Baseline!B$63/Baseline!B$75 + Baseline!B$54*Baseline!B$69/Baseline!B$76)</f>
        <v>1.8107441555674723E-9</v>
      </c>
      <c r="I162" s="40">
        <f>Baseline!B$33 * (C162 * Baseline!B$57*Baseline!B$66/Baseline!B$73 + Baseline!B$67*Baseline!B$52/Baseline!B$74 + Baseline!B$55*Baseline!B$53/Baseline!B$75 + Baseline!B$56*Baseline!B$54/Baseline!B$76)</f>
        <v>3.9684901301214166E-8</v>
      </c>
      <c r="J162" s="1">
        <f>Baseline!B$33 * (C162 * Baseline!B$57*Baseline!B$57/Baseline!B$73 + Baseline!B$67*Baseline!B$67/Baseline!B$74 + Baseline!B$55*Baseline!B$55/Baseline!B$75 + Baseline!B$56*Baseline!B$56/Baseline!B$76)</f>
        <v>1.7949606568460078E-6</v>
      </c>
      <c r="K162" s="40">
        <f>Baseline!B$33 * (C162 * Baseline!B$57*Baseline!B$58/Baseline!B$73 + Baseline!B$67*Baseline!B$59/Baseline!B$74 + Baseline!B$55*Baseline!B$68/Baseline!B$75 + Baseline!B$56*Baseline!B$60/Baseline!B$76)</f>
        <v>1.3929370790335247E-8</v>
      </c>
      <c r="L162" s="1">
        <f>Baseline!B$33 * (C162 * Baseline!B$57*Baseline!B$61/Baseline!B$73 + Baseline!B$67*Baseline!B$62/Baseline!B$74 + Baseline!B$55*Baseline!B$63/Baseline!B$75 + Baseline!B$56*Baseline!B$69/Baseline!B$76)</f>
        <v>1.4629436198287154E-8</v>
      </c>
      <c r="M162" s="40">
        <f>Baseline!B$33 * (C162 * Baseline!B$58*Baseline!B$66/Baseline!B$73 + Baseline!B$59*Baseline!B$52/Baseline!B$74 + Baseline!B$68*Baseline!B$53/Baseline!B$75 + Baseline!B$60*Baseline!B$54/Baseline!B$76)</f>
        <v>1.0921309157413596E-7</v>
      </c>
      <c r="N162" s="1">
        <f>Baseline!B$33 * (C162 * Baseline!B$58*Baseline!B$57/Baseline!B$73 + Baseline!B$59*Baseline!B$67/Baseline!B$74 + Baseline!B$68*Baseline!B$55/Baseline!B$75 + Baseline!B$60*Baseline!B$56/Baseline!B$76)</f>
        <v>1.3929370790335247E-8</v>
      </c>
      <c r="O162" s="1">
        <f>Baseline!B$33 * (C162 * Baseline!B$58*Baseline!B$58/Baseline!B$73 + Baseline!B$59*Baseline!B$59/Baseline!B$74 + Baseline!B$68*Baseline!B$68/Baseline!B$75 + Baseline!B$60*Baseline!B$60/Baseline!B$76)</f>
        <v>1.3250171882874016E-6</v>
      </c>
      <c r="P162" s="40">
        <f>Baseline!B$33 * (C162 * Baseline!B$58*Baseline!B$61/Baseline!B$73 + Baseline!B$59*Baseline!B$62/Baseline!B$74 + Baseline!B$68*Baseline!B$63/Baseline!B$75 + Baseline!B$60*Baseline!B$69/Baseline!B$76)</f>
        <v>1.6490133156578082E-9</v>
      </c>
      <c r="Q162" s="40">
        <f>Baseline!B$33 * (C162 * Baseline!B$61*Baseline!B$66/Baseline!B$73 + Baseline!B$62*Baseline!B$52/Baseline!B$74 + Baseline!B$63*Baseline!B$53/Baseline!B$75 + Baseline!B$69*Baseline!B$54/Baseline!B$76)</f>
        <v>1.8107441555674721E-9</v>
      </c>
      <c r="R162" s="40">
        <f>Baseline!B$33 * (C162 * Baseline!B$61*Baseline!B$57/Baseline!B$73 + Baseline!B$62*Baseline!B$67/Baseline!B$74 + Baseline!B$63*Baseline!B$55/Baseline!B$75 + Baseline!B$69*Baseline!B$56/Baseline!B$76)</f>
        <v>1.4629436198287154E-8</v>
      </c>
      <c r="S162" s="40">
        <f>Baseline!B$33 * (C162 * Baseline!B$61*Baseline!B$58/Baseline!B$73 + Baseline!B$62*Baseline!B$59/Baseline!B$74 + Baseline!B$63*Baseline!B$68/Baseline!B$75 + Baseline!B$69*Baseline!B$60/Baseline!B$76)</f>
        <v>1.6490133156578082E-9</v>
      </c>
      <c r="T162" s="40">
        <f>Baseline!B$33 * (C162 * Baseline!B$61*Baseline!B$61/Baseline!B$73 + Baseline!B$62*Baseline!B$62/Baseline!B$74 + Baseline!B$63*Baseline!B$63/Baseline!B$75 + Baseline!B$69*Baseline!B$69/Baseline!B$76)</f>
        <v>9.8551807295327972E-8</v>
      </c>
      <c r="U162" s="40"/>
      <c r="V162" s="40">
        <f>E162 * ( Baseline!B$87 * Baseline!B$7 )</f>
        <v>0.23904643341880441</v>
      </c>
      <c r="W162" s="40">
        <f>F162 * ( Baseline!D$87 * Baseline!B$11 )</f>
        <v>7.3205132915818709E-4</v>
      </c>
      <c r="X162" s="40">
        <f>G162 * ( Baseline!F$87 * Baseline!B$16 )</f>
        <v>3.7934916080795034E-3</v>
      </c>
      <c r="Y162" s="40">
        <f>H162 * ( Baseline!H$87 * Baseline!B$18 )</f>
        <v>6.3679067482111103E-4</v>
      </c>
      <c r="Z162" s="48">
        <f t="shared" si="0"/>
        <v>0.24420876703086322</v>
      </c>
      <c r="AA162" s="40">
        <f>I162 * ( Baseline!B$87 * Baseline!B$7 )</f>
        <v>4.1188959060530183E-4</v>
      </c>
      <c r="AB162" s="1">
        <f>J162 * ( Baseline!D$87 * Baseline!B$11 )</f>
        <v>3.3110913509833285E-2</v>
      </c>
      <c r="AC162" s="1">
        <f>K162 * ( Baseline!F$87 * Baseline!B$16 )</f>
        <v>4.8383348953266335E-4</v>
      </c>
      <c r="AD162" s="1">
        <f>L162 * ( Baseline!F$87 * Baseline!B$16 )</f>
        <v>5.0815010040682377E-4</v>
      </c>
      <c r="AE162" s="48">
        <f t="shared" si="1"/>
        <v>3.4514786690378066E-2</v>
      </c>
      <c r="AF162" s="48">
        <f>M162 * ( Baseline!B$87 * Baseline!B$7 )</f>
        <v>1.1335226774479572E-3</v>
      </c>
      <c r="AG162" s="48">
        <f>N162 * ( Baseline!D$87 * Baseline!B$11 )</f>
        <v>2.569494711352644E-4</v>
      </c>
      <c r="AH162" s="48">
        <f>O162 * ( Baseline!F$87 * Baseline!B$16 )</f>
        <v>4.6024167175208214E-2</v>
      </c>
      <c r="AI162" s="48">
        <f>P162 * ( Baseline!H$87 * Baseline!B$18 )</f>
        <v>5.7991422964866527E-4</v>
      </c>
      <c r="AJ162" s="48">
        <f t="shared" si="2"/>
        <v>4.7994553553440095E-2</v>
      </c>
      <c r="AK162" s="48">
        <f>Q162 * ( Baseline!B$87 * Baseline!B$7 )</f>
        <v>1.8793713590634792E-5</v>
      </c>
      <c r="AL162" s="48">
        <f>R162 * ( Baseline!D$87 * Baseline!B$11 )</f>
        <v>2.6986329466978788E-4</v>
      </c>
      <c r="AM162" s="48">
        <f>S162 * ( Baseline!F$87 * Baseline!B$16 )</f>
        <v>5.7278098114390299E-5</v>
      </c>
      <c r="AN162" s="48">
        <f>T162 * ( Baseline!H$87 * Baseline!B$18 )</f>
        <v>3.4658055738837665E-2</v>
      </c>
      <c r="AO162" s="48">
        <f t="shared" si="3"/>
        <v>3.5003990845212475E-2</v>
      </c>
      <c r="AP162" s="48"/>
      <c r="AQ162" s="48">
        <f>V162 * ( (1-Baseline!B$88-Baseline!B$87) + (1-B162)*Baseline!B$88 )</f>
        <v>0.11883991682014507</v>
      </c>
      <c r="AR162" s="48">
        <f>W162 * ( (1-Baseline!B$88-Baseline!B$87) + (1-B162)*Baseline!B$88 )</f>
        <v>3.6393313977129619E-4</v>
      </c>
      <c r="AS162" s="48">
        <f>X162 * ( (1-Baseline!B$88-Baseline!B$87) + (1-B162)*Baseline!B$88 )</f>
        <v>1.8859023358539816E-3</v>
      </c>
      <c r="AT162" s="48">
        <f>Y162 * ( (1-Baseline!B$88-Baseline!B$87) + (1-B162)*Baseline!B$88 )</f>
        <v>3.1657510946838443E-4</v>
      </c>
      <c r="AU162" s="48">
        <f t="shared" si="4"/>
        <v>0.12140632740523873</v>
      </c>
      <c r="AV162" s="48">
        <f>AA162 * ( (1-Baseline!D$88-Baseline!D$87) + (1-B162)*Baseline!D$88 )</f>
        <v>3.0852436824047806E-4</v>
      </c>
      <c r="AW162" s="48">
        <f>AB162 * ( (1-Baseline!D$88-Baseline!D$87) + (1-B162)*Baseline!D$88 )</f>
        <v>2.4801606803109461E-2</v>
      </c>
      <c r="AX162" s="48">
        <f>AC162 * ( (1-Baseline!D$88-Baseline!D$87) + (1-B162)*Baseline!D$88 )</f>
        <v>3.6241367855954131E-4</v>
      </c>
      <c r="AY162" s="48">
        <f>AD162 * ( (1-Baseline!D$88-Baseline!D$87) + (1-B162)*Baseline!D$88 )</f>
        <v>3.8062794563211951E-4</v>
      </c>
      <c r="AZ162" s="48">
        <f t="shared" si="5"/>
        <v>2.5853172795541599E-2</v>
      </c>
      <c r="BA162" s="48">
        <f>AF162 * ( (1-Baseline!F$88-Baseline!F$87) + (1-Baseline!B$36)*Baseline!F$88 )</f>
        <v>8.1571919141722844E-4</v>
      </c>
      <c r="BB162" s="48">
        <f>AG162 * ( (1-Baseline!F$88-Baseline!F$87) + (1-Baseline!B$36)*Baseline!F$88 )</f>
        <v>1.8490906181201259E-4</v>
      </c>
      <c r="BC162" s="48">
        <f>AH162 * ( (1-Baseline!F$88-Baseline!F$87) + (1-Baseline!B$36)*Baseline!F$88 )</f>
        <v>3.3120463472629438E-2</v>
      </c>
      <c r="BD162" s="48">
        <f>AI162 * ( (1-Baseline!F$88-Baseline!F$87) + (1-Baseline!B$36)*Baseline!F$88 )</f>
        <v>4.173248369105283E-4</v>
      </c>
      <c r="BE162" s="48">
        <f t="shared" si="6"/>
        <v>3.4538416562769209E-2</v>
      </c>
      <c r="BF162" s="48">
        <f>AK162 * ( (1-Baseline!H$88-Baseline!H$87) + (1-Baseline!B$36)*Baseline!H$88 )</f>
        <v>1.4890635152131756E-5</v>
      </c>
      <c r="BG162" s="48">
        <f>AL162 * ( (1-Baseline!H$88-Baseline!H$87) + (1-Baseline!B$36)*Baseline!H$88 )</f>
        <v>2.1381808563276632E-4</v>
      </c>
      <c r="BH162" s="48">
        <f>AM162 * ( (1-Baseline!H$88-Baseline!H$87) + (1-Baseline!B$36)*Baseline!H$88 )</f>
        <v>4.5382582697993718E-5</v>
      </c>
      <c r="BI162" s="48">
        <f>AN162 * ( (1-Baseline!H$88-Baseline!H$87) + (1-Baseline!B$36)*Baseline!H$88 )</f>
        <v>2.7460270722995856E-2</v>
      </c>
      <c r="BJ162" s="48">
        <f t="shared" si="7"/>
        <v>2.7734362026478748E-2</v>
      </c>
      <c r="BK162" s="48"/>
      <c r="BL162" s="48">
        <f t="shared" si="18"/>
        <v>0.97886098163131718</v>
      </c>
      <c r="BM162" s="48">
        <f t="shared" si="19"/>
        <v>2.9976455721004891E-3</v>
      </c>
      <c r="BN162" s="48">
        <f t="shared" si="20"/>
        <v>1.553380598985654E-2</v>
      </c>
      <c r="BO162" s="48">
        <f t="shared" si="21"/>
        <v>2.6075668067257925E-3</v>
      </c>
      <c r="BP162" s="48">
        <f t="shared" si="8"/>
        <v>1</v>
      </c>
      <c r="BQ162" s="48">
        <f t="shared" si="22"/>
        <v>1.1933713926736427E-2</v>
      </c>
      <c r="BR162" s="48">
        <f t="shared" si="23"/>
        <v>0.95932545685017523</v>
      </c>
      <c r="BS162" s="48">
        <f t="shared" si="24"/>
        <v>1.4018150941304965E-2</v>
      </c>
      <c r="BT162" s="48">
        <f t="shared" si="25"/>
        <v>1.4722678281783627E-2</v>
      </c>
      <c r="BU162" s="48">
        <f t="shared" si="9"/>
        <v>1.0000000000000002</v>
      </c>
      <c r="BV162" s="48">
        <f t="shared" si="26"/>
        <v>2.3617735628810949E-2</v>
      </c>
      <c r="BW162" s="48">
        <f t="shared" si="27"/>
        <v>5.3537214561056607E-3</v>
      </c>
      <c r="BX162" s="48">
        <f t="shared" si="28"/>
        <v>0.95894562544398021</v>
      </c>
      <c r="BY162" s="48">
        <f t="shared" si="29"/>
        <v>1.208291747110332E-2</v>
      </c>
      <c r="BZ162" s="48">
        <f t="shared" si="10"/>
        <v>1</v>
      </c>
      <c r="CA162" s="48">
        <f t="shared" si="30"/>
        <v>5.369020256501759E-4</v>
      </c>
      <c r="CB162" s="48">
        <f t="shared" si="31"/>
        <v>7.7095007784433048E-3</v>
      </c>
      <c r="CC162" s="48">
        <f t="shared" si="32"/>
        <v>1.6363305077890646E-3</v>
      </c>
      <c r="CD162" s="48">
        <f t="shared" si="33"/>
        <v>0.9901172666881175</v>
      </c>
      <c r="CE162" s="48">
        <f t="shared" si="11"/>
        <v>1</v>
      </c>
      <c r="CF162" s="48"/>
      <c r="CG162" s="48">
        <f t="shared" si="34"/>
        <v>0.97886098163131718</v>
      </c>
      <c r="CH162" s="48">
        <f t="shared" si="35"/>
        <v>2.9976455721004891E-3</v>
      </c>
      <c r="CI162" s="48">
        <f t="shared" si="36"/>
        <v>1.553380598985654E-2</v>
      </c>
      <c r="CJ162" s="48">
        <f t="shared" si="37"/>
        <v>2.6075668067257925E-3</v>
      </c>
      <c r="CK162" s="48">
        <f t="shared" si="12"/>
        <v>1</v>
      </c>
      <c r="CL162" s="48">
        <f t="shared" si="38"/>
        <v>1.1933713926736427E-2</v>
      </c>
      <c r="CM162" s="48">
        <f t="shared" si="39"/>
        <v>0.95932545685017523</v>
      </c>
      <c r="CN162" s="48">
        <f t="shared" si="40"/>
        <v>1.4018150941304965E-2</v>
      </c>
      <c r="CO162" s="48">
        <f t="shared" si="41"/>
        <v>1.4722678281783627E-2</v>
      </c>
      <c r="CP162" s="48">
        <f t="shared" si="13"/>
        <v>1.0000000000000002</v>
      </c>
      <c r="CQ162" s="48">
        <f t="shared" si="42"/>
        <v>2.3617735628810949E-2</v>
      </c>
      <c r="CR162" s="48">
        <f t="shared" si="43"/>
        <v>5.3537214561056607E-3</v>
      </c>
      <c r="CS162" s="48">
        <f t="shared" si="44"/>
        <v>0.95894562544398021</v>
      </c>
      <c r="CT162" s="48">
        <f t="shared" si="45"/>
        <v>1.208291747110332E-2</v>
      </c>
      <c r="CU162" s="48">
        <f t="shared" si="14"/>
        <v>1</v>
      </c>
      <c r="CV162" s="48">
        <f t="shared" si="46"/>
        <v>5.369020256501759E-4</v>
      </c>
      <c r="CW162" s="48">
        <f t="shared" si="47"/>
        <v>7.7095007784433048E-3</v>
      </c>
      <c r="CX162" s="48">
        <f t="shared" si="48"/>
        <v>1.6363305077890646E-3</v>
      </c>
      <c r="CY162" s="48">
        <f t="shared" si="49"/>
        <v>0.9901172666881175</v>
      </c>
      <c r="CZ162" s="48">
        <f t="shared" si="15"/>
        <v>1</v>
      </c>
      <c r="DA162" s="48"/>
      <c r="DB162" s="48">
        <f>(AQ162*Baseline!B$7 + AV162*Baseline!B$11 + BA162*Baseline!B$16 + BF162*Baseline!B$18)</f>
        <v>61713.675438046426</v>
      </c>
      <c r="DC162" s="48">
        <f>(AR162*Baseline!B$7 + AW162*Baseline!B$11 + BB162*Baseline!B$16 + BG162*Baseline!B$18)</f>
        <v>63775.277755298921</v>
      </c>
      <c r="DD162" s="48">
        <f>(AS162*Baseline!B$7 + AX162*Baseline!B$11 + BC162*Baseline!B$16 + BH162*Baseline!B$18)</f>
        <v>114729.8293521958</v>
      </c>
      <c r="DE162" s="48">
        <f>(AT162*Baseline!B$7 + AY162*Baseline!B$11 + BD162*Baseline!B$16 + BI162*Baseline!B$18)</f>
        <v>1259796.1375936687</v>
      </c>
      <c r="DF162" s="48">
        <f t="shared" si="16"/>
        <v>1500014.9201392098</v>
      </c>
      <c r="DG162" s="48"/>
      <c r="DH162" s="48">
        <f t="shared" si="50"/>
        <v>4.114204106204427E-2</v>
      </c>
      <c r="DI162" s="48">
        <f t="shared" si="51"/>
        <v>4.2516428936173661E-2</v>
      </c>
      <c r="DJ162" s="48">
        <f t="shared" si="52"/>
        <v>7.6485792115686568E-2</v>
      </c>
      <c r="DK162" s="48">
        <f t="shared" si="53"/>
        <v>0.83985573788609547</v>
      </c>
      <c r="DL162" s="48">
        <f t="shared" si="17"/>
        <v>1</v>
      </c>
      <c r="DM162" s="48"/>
      <c r="DN162" s="48">
        <f>DH162 / (Baseline!B$7/Baseline!B$17)</f>
        <v>4.3916422790206733</v>
      </c>
      <c r="DO162" s="48">
        <f>DI162 / (Baseline!B$11/Baseline!B$17)</f>
        <v>1.0263669440013703</v>
      </c>
      <c r="DP162" s="48">
        <f>DJ162 / (Baseline!B$16/Baseline!B$17)</f>
        <v>1.1819366334066661</v>
      </c>
      <c r="DQ162" s="48">
        <f>DK162 / (Baseline!B$18/Baseline!B$17)</f>
        <v>0.94953105595620702</v>
      </c>
      <c r="DR162" s="71"/>
      <c r="DS162" s="48">
        <f>(AU162*Baseline!B$34)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3.0740480360785808E-2</v>
      </c>
      <c r="DT162" s="48">
        <f>(AZ162*Baseline!B$34) + (Baseline!D$88*(1-Baseline!D$89)*Baseline!B$35) + (Baseline!D$88*Baseline!D$89*((1-Baseline!D$90)*Baseline!B$40 + Baseline!D$90*Baseline!B$41))</f>
        <v>1.0291543919331243E-2</v>
      </c>
      <c r="DU162" s="48">
        <f>(BE162*Baseline!B$34) + (Baseline!F$88*(1-Baseline!F$89)*Baseline!B$35) + (Baseline!F$88*Baseline!F$89*((1-Baseline!F$90)*Baseline!B$40 + Baseline!F$90*Baseline!B$41))</f>
        <v>1.2911402484415385E-2</v>
      </c>
      <c r="DV162" s="48">
        <f>(BJ162*Baseline!B$34) + (Baseline!H$88*(1-Baseline!H$89)*Baseline!B$35) + (Baseline!H$88*Baseline!H$89*((1-Baseline!H$90)*Baseline!B$40 + Baseline!H$90*Baseline!B$41))</f>
        <v>9.3051543039718125E-3</v>
      </c>
      <c r="DW162" s="48">
        <f>( DS162*Baseline!B$7 + DT162*Baseline!B$11 + DU162*Baseline!B$16 + DV162*Baseline!B$18 ) / Baseline!B$17</f>
        <v>9.7801948583790387E-3</v>
      </c>
    </row>
    <row r="163" spans="1:127">
      <c r="A163" s="7" t="s">
        <v>393</v>
      </c>
      <c r="B163" s="1">
        <f>MIN( MAX( NORMINV( MCrands!B163, (B$5+B$4)/2, (B$5-B$4)/3.29 ), 0 ), 1 )</f>
        <v>0.39618880066867912</v>
      </c>
      <c r="C163" s="1">
        <f>MAX( NORMINV( MCrands!C163, (C$5+C$4)/2, (C$5-C$4)/3.29 ), 0 )</f>
        <v>2.3770147860604576</v>
      </c>
      <c r="D163" s="40"/>
      <c r="E163" s="40">
        <f>Baseline!B$33 * (C163 * Baseline!B$66*Baseline!B$66/Baseline!B$73 + Baseline!B$52*Baseline!B$52/Baseline!B$74 + Baseline!B$53*Baseline!B$53/Baseline!B$75 + Baseline!B$54*Baseline!B$54/Baseline!B$76)</f>
        <v>1.9899466338755284E-5</v>
      </c>
      <c r="F163" s="40">
        <f>Baseline!B$33 * (C163 * Baseline!B$66*Baseline!B$57/Baseline!B$73 + Baseline!B$52*Baseline!B$67/Baseline!B$74 + Baseline!B$53*Baseline!B$55/Baseline!B$75 + Baseline!B$54*Baseline!B$56/Baseline!B$76)</f>
        <v>3.9266008082535577E-8</v>
      </c>
      <c r="G163" s="1">
        <f>Baseline!B$33 * (C163 * Baseline!B$66*Baseline!B$58/Baseline!B$73 + Baseline!B$52*Baseline!B$59/Baseline!B$74 + Baseline!B$53*Baseline!B$68/Baseline!B$75 + Baseline!B$54*Baseline!B$60/Baseline!B$76)</f>
        <v>1.0818331241155109E-7</v>
      </c>
      <c r="H163" s="40">
        <f>Baseline!B$33 * (C163 * Baseline!B$66*Baseline!B$61/Baseline!B$73 + Baseline!B$52*Baseline!B$62/Baseline!B$74 + Baseline!B$53*Baseline!B$63/Baseline!B$75 + Baseline!B$54*Baseline!B$69/Baseline!B$76)</f>
        <v>1.7077662393089851E-9</v>
      </c>
      <c r="I163" s="40">
        <f>Baseline!B$33 * (C163 * Baseline!B$57*Baseline!B$66/Baseline!B$73 + Baseline!B$67*Baseline!B$52/Baseline!B$74 + Baseline!B$55*Baseline!B$53/Baseline!B$75 + Baseline!B$56*Baseline!B$54/Baseline!B$76)</f>
        <v>3.9266008082535577E-8</v>
      </c>
      <c r="J163" s="1">
        <f>Baseline!B$33 * (C163 * Baseline!B$57*Baseline!B$57/Baseline!B$73 + Baseline!B$67*Baseline!B$67/Baseline!B$74 + Baseline!B$55*Baseline!B$55/Baseline!B$75 + Baseline!B$56*Baseline!B$56/Baseline!B$76)</f>
        <v>1.7949606008255172E-6</v>
      </c>
      <c r="K163" s="40">
        <f>Baseline!B$33 * (C163 * Baseline!B$57*Baseline!B$58/Baseline!B$73 + Baseline!B$67*Baseline!B$59/Baseline!B$74 + Baseline!B$55*Baseline!B$68/Baseline!B$75 + Baseline!B$56*Baseline!B$60/Baseline!B$76)</f>
        <v>1.3929233073295786E-8</v>
      </c>
      <c r="L163" s="1">
        <f>Baseline!B$33 * (C163 * Baseline!B$57*Baseline!B$61/Baseline!B$73 + Baseline!B$67*Baseline!B$62/Baseline!B$74 + Baseline!B$55*Baseline!B$63/Baseline!B$75 + Baseline!B$56*Baseline!B$69/Baseline!B$76)</f>
        <v>1.462942242658321E-8</v>
      </c>
      <c r="M163" s="40">
        <f>Baseline!B$33 * (C163 * Baseline!B$58*Baseline!B$66/Baseline!B$73 + Baseline!B$59*Baseline!B$52/Baseline!B$74 + Baseline!B$68*Baseline!B$53/Baseline!B$75 + Baseline!B$60*Baseline!B$54/Baseline!B$76)</f>
        <v>1.0818331241155109E-7</v>
      </c>
      <c r="N163" s="1">
        <f>Baseline!B$33 * (C163 * Baseline!B$58*Baseline!B$57/Baseline!B$73 + Baseline!B$59*Baseline!B$67/Baseline!B$74 + Baseline!B$68*Baseline!B$55/Baseline!B$75 + Baseline!B$60*Baseline!B$56/Baseline!B$76)</f>
        <v>1.3929233073295786E-8</v>
      </c>
      <c r="O163" s="1">
        <f>Baseline!B$33 * (C163 * Baseline!B$58*Baseline!B$58/Baseline!B$73 + Baseline!B$59*Baseline!B$59/Baseline!B$74 + Baseline!B$68*Baseline!B$68/Baseline!B$75 + Baseline!B$60*Baseline!B$60/Baseline!B$76)</f>
        <v>1.3250168497330128E-6</v>
      </c>
      <c r="P163" s="40">
        <f>Baseline!B$33 * (C163 * Baseline!B$58*Baseline!B$61/Baseline!B$73 + Baseline!B$59*Baseline!B$62/Baseline!B$74 + Baseline!B$68*Baseline!B$63/Baseline!B$75 + Baseline!B$60*Baseline!B$69/Baseline!B$76)</f>
        <v>1.6489794602189403E-9</v>
      </c>
      <c r="Q163" s="40">
        <f>Baseline!B$33 * (C163 * Baseline!B$61*Baseline!B$66/Baseline!B$73 + Baseline!B$62*Baseline!B$52/Baseline!B$74 + Baseline!B$63*Baseline!B$53/Baseline!B$75 + Baseline!B$69*Baseline!B$54/Baseline!B$76)</f>
        <v>1.7077662393089851E-9</v>
      </c>
      <c r="R163" s="40">
        <f>Baseline!B$33 * (C163 * Baseline!B$61*Baseline!B$57/Baseline!B$73 + Baseline!B$62*Baseline!B$67/Baseline!B$74 + Baseline!B$63*Baseline!B$55/Baseline!B$75 + Baseline!B$69*Baseline!B$56/Baseline!B$76)</f>
        <v>1.462942242658321E-8</v>
      </c>
      <c r="S163" s="40">
        <f>Baseline!B$33 * (C163 * Baseline!B$61*Baseline!B$58/Baseline!B$73 + Baseline!B$62*Baseline!B$59/Baseline!B$74 + Baseline!B$63*Baseline!B$68/Baseline!B$75 + Baseline!B$69*Baseline!B$60/Baseline!B$76)</f>
        <v>1.6489794602189403E-9</v>
      </c>
      <c r="T163" s="40">
        <f>Baseline!B$33 * (C163 * Baseline!B$61*Baseline!B$61/Baseline!B$73 + Baseline!B$62*Baseline!B$62/Baseline!B$74 + Baseline!B$63*Baseline!B$63/Baseline!B$75 + Baseline!B$69*Baseline!B$69/Baseline!B$76)</f>
        <v>9.8551803909784081E-8</v>
      </c>
      <c r="U163" s="40"/>
      <c r="V163" s="40">
        <f>E163 * ( Baseline!B$87 * Baseline!B$7 )</f>
        <v>0.20653656112994109</v>
      </c>
      <c r="W163" s="40">
        <f>F163 * ( Baseline!D$87 * Baseline!B$11 )</f>
        <v>7.2432417531744842E-4</v>
      </c>
      <c r="X163" s="40">
        <f>G163 * ( Baseline!F$87 * Baseline!B$16 )</f>
        <v>3.7577224657987076E-3</v>
      </c>
      <c r="Y163" s="40">
        <f>H163 * ( Baseline!H$87 * Baseline!B$18 )</f>
        <v>6.0057607399841061E-4</v>
      </c>
      <c r="Z163" s="48">
        <f t="shared" si="0"/>
        <v>0.21161918384505565</v>
      </c>
      <c r="AA163" s="40">
        <f>I163 * ( Baseline!B$87 * Baseline!B$7 )</f>
        <v>4.0754189788863674E-4</v>
      </c>
      <c r="AB163" s="1">
        <f>J163 * ( Baseline!D$87 * Baseline!B$11 )</f>
        <v>3.3110912476445944E-2</v>
      </c>
      <c r="AC163" s="1">
        <f>K163 * ( Baseline!F$87 * Baseline!B$16 )</f>
        <v>4.838287059629836E-4</v>
      </c>
      <c r="AD163" s="1">
        <f>L163 * ( Baseline!F$87 * Baseline!B$16 )</f>
        <v>5.0814962204985591E-4</v>
      </c>
      <c r="AE163" s="48">
        <f t="shared" si="1"/>
        <v>3.4510432702347417E-2</v>
      </c>
      <c r="AF163" s="48">
        <f>M163 * ( Baseline!B$87 * Baseline!B$7 )</f>
        <v>1.1228345995194888E-3</v>
      </c>
      <c r="AG163" s="48">
        <f>N163 * ( Baseline!D$87 * Baseline!B$11 )</f>
        <v>2.569469307247183E-4</v>
      </c>
      <c r="AH163" s="48">
        <f>O163 * ( Baseline!F$87 * Baseline!B$16 )</f>
        <v>4.6024155415599413E-2</v>
      </c>
      <c r="AI163" s="48">
        <f>P163 * ( Baseline!H$87 * Baseline!B$18 )</f>
        <v>5.7990232358910579E-4</v>
      </c>
      <c r="AJ163" s="48">
        <f t="shared" si="2"/>
        <v>4.7983839269432726E-2</v>
      </c>
      <c r="AK163" s="48">
        <f>Q163 * ( Baseline!B$87 * Baseline!B$7 )</f>
        <v>1.7724905797787957E-5</v>
      </c>
      <c r="AL163" s="48">
        <f>R163 * ( Baseline!D$87 * Baseline!B$11 )</f>
        <v>2.698630406287333E-4</v>
      </c>
      <c r="AM163" s="48">
        <f>S163 * ( Baseline!F$87 * Baseline!B$16 )</f>
        <v>5.7276922153510682E-5</v>
      </c>
      <c r="AN163" s="48">
        <f>T163 * ( Baseline!H$87 * Baseline!B$18 )</f>
        <v>3.4658054548231711E-2</v>
      </c>
      <c r="AO163" s="48">
        <f t="shared" si="3"/>
        <v>3.5002919416811745E-2</v>
      </c>
      <c r="AP163" s="48"/>
      <c r="AQ163" s="48">
        <f>V163 * ( (1-Baseline!B$88-Baseline!B$87) + (1-B163)*Baseline!B$88 )</f>
        <v>0.12929022824276917</v>
      </c>
      <c r="AR163" s="48">
        <f>W163 * ( (1-Baseline!B$88-Baseline!B$87) + (1-B163)*Baseline!B$88 )</f>
        <v>4.5342111554588359E-4</v>
      </c>
      <c r="AS163" s="48">
        <f>X163 * ( (1-Baseline!B$88-Baseline!B$87) + (1-B163)*Baseline!B$88 )</f>
        <v>2.3523040793268332E-3</v>
      </c>
      <c r="AT163" s="48">
        <f>Y163 * ( (1-Baseline!B$88-Baseline!B$87) + (1-B163)*Baseline!B$88 )</f>
        <v>3.7595579813856124E-4</v>
      </c>
      <c r="AU163" s="48">
        <f t="shared" si="4"/>
        <v>0.13247190923578045</v>
      </c>
      <c r="AV163" s="48">
        <f>AA163 * ( (1-Baseline!D$88-Baseline!D$87) + (1-B163)*Baseline!D$88 )</f>
        <v>3.3170072148521997E-4</v>
      </c>
      <c r="AW163" s="48">
        <f>AB163 * ( (1-Baseline!D$88-Baseline!D$87) + (1-B163)*Baseline!D$88 )</f>
        <v>2.6949164280704801E-2</v>
      </c>
      <c r="AX163" s="48">
        <f>AC163 * ( (1-Baseline!D$88-Baseline!D$87) + (1-B163)*Baseline!D$88 )</f>
        <v>3.9379099836021246E-4</v>
      </c>
      <c r="AY163" s="48">
        <f>AD163 * ( (1-Baseline!D$88-Baseline!D$87) + (1-B163)*Baseline!D$88 )</f>
        <v>4.1358593344539347E-4</v>
      </c>
      <c r="AZ163" s="48">
        <f t="shared" si="5"/>
        <v>2.8088241933995627E-2</v>
      </c>
      <c r="BA163" s="48">
        <f>AF163 * ( (1-Baseline!F$88-Baseline!F$87) + (1-Baseline!B$36)*Baseline!F$88 )</f>
        <v>8.0802770852140887E-4</v>
      </c>
      <c r="BB163" s="48">
        <f>AG163 * ( (1-Baseline!F$88-Baseline!F$87) + (1-Baseline!B$36)*Baseline!F$88 )</f>
        <v>1.8490723365129051E-4</v>
      </c>
      <c r="BC163" s="48">
        <f>AH163 * ( (1-Baseline!F$88-Baseline!F$87) + (1-Baseline!B$36)*Baseline!F$88 )</f>
        <v>3.3120455010038637E-2</v>
      </c>
      <c r="BD163" s="48">
        <f>AI163 * ( (1-Baseline!F$88-Baseline!F$87) + (1-Baseline!B$36)*Baseline!F$88 )</f>
        <v>4.1731626892907539E-4</v>
      </c>
      <c r="BE163" s="48">
        <f t="shared" si="6"/>
        <v>3.4530706221140413E-2</v>
      </c>
      <c r="BF163" s="48">
        <f>AK163 * ( (1-Baseline!H$88-Baseline!H$87) + (1-Baseline!B$36)*Baseline!H$88 )</f>
        <v>1.4043797361703353E-5</v>
      </c>
      <c r="BG163" s="48">
        <f>AL163 * ( (1-Baseline!H$88-Baseline!H$87) + (1-Baseline!B$36)*Baseline!H$88 )</f>
        <v>2.1381788435095796E-4</v>
      </c>
      <c r="BH163" s="48">
        <f>AM163 * ( (1-Baseline!H$88-Baseline!H$87) + (1-Baseline!B$36)*Baseline!H$88 )</f>
        <v>4.5381650960669576E-5</v>
      </c>
      <c r="BI163" s="48">
        <f>AN163 * ( (1-Baseline!H$88-Baseline!H$87) + (1-Baseline!B$36)*Baseline!H$88 )</f>
        <v>2.7460269779654947E-2</v>
      </c>
      <c r="BJ163" s="48">
        <f t="shared" si="7"/>
        <v>2.7733513112328276E-2</v>
      </c>
      <c r="BK163" s="48"/>
      <c r="BL163" s="48">
        <f t="shared" si="18"/>
        <v>0.97598222135269186</v>
      </c>
      <c r="BM163" s="48">
        <f t="shared" si="19"/>
        <v>3.4227718024268895E-3</v>
      </c>
      <c r="BN163" s="48">
        <f t="shared" si="20"/>
        <v>1.7757002921578485E-2</v>
      </c>
      <c r="BO163" s="48">
        <f t="shared" si="21"/>
        <v>2.8380039233028291E-3</v>
      </c>
      <c r="BP163" s="48">
        <f t="shared" si="8"/>
        <v>1</v>
      </c>
      <c r="BQ163" s="48">
        <f t="shared" si="22"/>
        <v>1.1809237554442936E-2</v>
      </c>
      <c r="BR163" s="48">
        <f t="shared" si="23"/>
        <v>0.95944645962650377</v>
      </c>
      <c r="BS163" s="48">
        <f t="shared" si="24"/>
        <v>1.4019780920627905E-2</v>
      </c>
      <c r="BT163" s="48">
        <f t="shared" si="25"/>
        <v>1.4724521898425554E-2</v>
      </c>
      <c r="BU163" s="48">
        <f t="shared" si="9"/>
        <v>1.0000000000000002</v>
      </c>
      <c r="BV163" s="48">
        <f t="shared" si="26"/>
        <v>2.3400265935676623E-2</v>
      </c>
      <c r="BW163" s="48">
        <f t="shared" si="27"/>
        <v>5.3548639424607671E-3</v>
      </c>
      <c r="BX163" s="48">
        <f t="shared" si="28"/>
        <v>0.95915950278947992</v>
      </c>
      <c r="BY163" s="48">
        <f t="shared" si="29"/>
        <v>1.2085367332382729E-2</v>
      </c>
      <c r="BZ163" s="48">
        <f t="shared" si="10"/>
        <v>1</v>
      </c>
      <c r="CA163" s="48">
        <f t="shared" si="30"/>
        <v>5.0638364151062111E-4</v>
      </c>
      <c r="CB163" s="48">
        <f t="shared" si="31"/>
        <v>7.7097295061371168E-3</v>
      </c>
      <c r="CC163" s="48">
        <f t="shared" si="32"/>
        <v>1.6363469992734616E-3</v>
      </c>
      <c r="CD163" s="48">
        <f t="shared" si="33"/>
        <v>0.99014753985307868</v>
      </c>
      <c r="CE163" s="48">
        <f t="shared" si="11"/>
        <v>0.99999999999999989</v>
      </c>
      <c r="CF163" s="48"/>
      <c r="CG163" s="48">
        <f t="shared" si="34"/>
        <v>0.97598222135269186</v>
      </c>
      <c r="CH163" s="48">
        <f t="shared" si="35"/>
        <v>3.4227718024268895E-3</v>
      </c>
      <c r="CI163" s="48">
        <f t="shared" si="36"/>
        <v>1.7757002921578485E-2</v>
      </c>
      <c r="CJ163" s="48">
        <f t="shared" si="37"/>
        <v>2.8380039233028291E-3</v>
      </c>
      <c r="CK163" s="48">
        <f t="shared" si="12"/>
        <v>1</v>
      </c>
      <c r="CL163" s="48">
        <f t="shared" si="38"/>
        <v>1.1809237554442936E-2</v>
      </c>
      <c r="CM163" s="48">
        <f t="shared" si="39"/>
        <v>0.95944645962650377</v>
      </c>
      <c r="CN163" s="48">
        <f t="shared" si="40"/>
        <v>1.4019780920627905E-2</v>
      </c>
      <c r="CO163" s="48">
        <f t="shared" si="41"/>
        <v>1.4724521898425554E-2</v>
      </c>
      <c r="CP163" s="48">
        <f t="shared" si="13"/>
        <v>1.0000000000000002</v>
      </c>
      <c r="CQ163" s="48">
        <f t="shared" si="42"/>
        <v>2.3400265935676623E-2</v>
      </c>
      <c r="CR163" s="48">
        <f t="shared" si="43"/>
        <v>5.3548639424607671E-3</v>
      </c>
      <c r="CS163" s="48">
        <f t="shared" si="44"/>
        <v>0.95915950278947992</v>
      </c>
      <c r="CT163" s="48">
        <f t="shared" si="45"/>
        <v>1.2085367332382729E-2</v>
      </c>
      <c r="CU163" s="48">
        <f t="shared" si="14"/>
        <v>1</v>
      </c>
      <c r="CV163" s="48">
        <f t="shared" si="46"/>
        <v>5.0638364151062111E-4</v>
      </c>
      <c r="CW163" s="48">
        <f t="shared" si="47"/>
        <v>7.7097295061371168E-3</v>
      </c>
      <c r="CX163" s="48">
        <f t="shared" si="48"/>
        <v>1.6363469992734616E-3</v>
      </c>
      <c r="CY163" s="48">
        <f t="shared" si="49"/>
        <v>0.99014753985307868</v>
      </c>
      <c r="CZ163" s="48">
        <f t="shared" si="15"/>
        <v>0.99999999999999989</v>
      </c>
      <c r="DA163" s="48"/>
      <c r="DB163" s="48">
        <f>(AQ163*Baseline!B$7 + AV163*Baseline!B$11 + BA163*Baseline!B$16 + BF163*Baseline!B$18)</f>
        <v>66767.234096549451</v>
      </c>
      <c r="DC163" s="48">
        <f>(AR163*Baseline!B$7 + AW163*Baseline!B$11 + BB163*Baseline!B$16 + BG163*Baseline!B$18)</f>
        <v>68424.217060812574</v>
      </c>
      <c r="DD163" s="48">
        <f>(AS163*Baseline!B$7 + AX163*Baseline!B$11 + BC163*Baseline!B$16 + BH163*Baseline!B$18)</f>
        <v>115023.25353816849</v>
      </c>
      <c r="DE163" s="48">
        <f>(AT163*Baseline!B$7 + AY163*Baseline!B$11 + BD163*Baseline!B$16 + BI163*Baseline!B$18)</f>
        <v>1259895.5455115549</v>
      </c>
      <c r="DF163" s="48">
        <f t="shared" si="16"/>
        <v>1510110.2502070854</v>
      </c>
      <c r="DG163" s="48"/>
      <c r="DH163" s="48">
        <f t="shared" si="50"/>
        <v>4.4213483146275899E-2</v>
      </c>
      <c r="DI163" s="48">
        <f t="shared" si="51"/>
        <v>4.5310742743074145E-2</v>
      </c>
      <c r="DJ163" s="48">
        <f t="shared" si="52"/>
        <v>7.6168778751349475E-2</v>
      </c>
      <c r="DK163" s="48">
        <f t="shared" si="53"/>
        <v>0.83430699535930053</v>
      </c>
      <c r="DL163" s="48">
        <f t="shared" si="17"/>
        <v>1</v>
      </c>
      <c r="DM163" s="48"/>
      <c r="DN163" s="48">
        <f>DH163 / (Baseline!B$7/Baseline!B$17)</f>
        <v>4.7194985196562174</v>
      </c>
      <c r="DO163" s="48">
        <f>DI163 / (Baseline!B$11/Baseline!B$17)</f>
        <v>1.0938230167320966</v>
      </c>
      <c r="DP163" s="48">
        <f>DJ163 / (Baseline!B$16/Baseline!B$17)</f>
        <v>1.1770378188919026</v>
      </c>
      <c r="DQ163" s="48">
        <f>DK163 / (Baseline!B$18/Baseline!B$17)</f>
        <v>0.94325771267470737</v>
      </c>
      <c r="DR163" s="71"/>
      <c r="DS163" s="48">
        <f>(AU163*Baseline!B$34)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3.2400317635367069E-2</v>
      </c>
      <c r="DT163" s="48">
        <f>(AZ163*Baseline!B$34) + (Baseline!D$88*(1-Baseline!D$89)*Baseline!B$35) + (Baseline!D$88*Baseline!D$89*((1-Baseline!D$90)*Baseline!B$40 + Baseline!D$90*Baseline!B$41))</f>
        <v>1.0626804290099347E-2</v>
      </c>
      <c r="DU163" s="48">
        <f>(BE163*Baseline!B$34) + (Baseline!F$88*(1-Baseline!F$89)*Baseline!B$35) + (Baseline!F$88*Baseline!F$89*((1-Baseline!F$90)*Baseline!B$40 + Baseline!F$90*Baseline!B$41))</f>
        <v>1.2910245933171065E-2</v>
      </c>
      <c r="DV163" s="48">
        <f>(BJ163*Baseline!B$34) + (Baseline!H$88*(1-Baseline!H$89)*Baseline!B$35) + (Baseline!H$88*Baseline!H$89*((1-Baseline!H$90)*Baseline!B$40 + Baseline!H$90*Baseline!B$41))</f>
        <v>9.3050269668492423E-3</v>
      </c>
      <c r="DW163" s="48">
        <f>( DS163*Baseline!B$7 + DT163*Baseline!B$11 + DU163*Baseline!B$16 + DV163*Baseline!B$18 ) / Baseline!B$17</f>
        <v>9.8094450637115933E-3</v>
      </c>
    </row>
    <row r="164" spans="1:127">
      <c r="A164" s="7" t="s">
        <v>394</v>
      </c>
      <c r="B164" s="1">
        <f>MIN( MAX( NORMINV( MCrands!B164, (B$5+B$4)/2, (B$5-B$4)/3.29 ), 0 ), 1 )</f>
        <v>0.50032610268876354</v>
      </c>
      <c r="C164" s="1">
        <f>MAX( NORMINV( MCrands!C164, (C$5+C$4)/2, (C$5-C$4)/3.29 ), 0 )</f>
        <v>1.9928966225361404</v>
      </c>
      <c r="D164" s="40"/>
      <c r="E164" s="40">
        <f>Baseline!B$33 * (C164 * Baseline!B$66*Baseline!B$66/Baseline!B$73 + Baseline!B$52*Baseline!B$52/Baseline!B$74 + Baseline!B$53*Baseline!B$53/Baseline!B$75 + Baseline!B$54*Baseline!B$54/Baseline!B$76)</f>
        <v>1.668514913229806E-5</v>
      </c>
      <c r="F164" s="40">
        <f>Baseline!B$33 * (C164 * Baseline!B$66*Baseline!B$57/Baseline!B$73 + Baseline!B$52*Baseline!B$67/Baseline!B$74 + Baseline!B$53*Baseline!B$55/Baseline!B$75 + Baseline!B$54*Baseline!B$56/Baseline!B$76)</f>
        <v>3.8836142859338348E-8</v>
      </c>
      <c r="G164" s="1">
        <f>Baseline!B$33 * (C164 * Baseline!B$66*Baseline!B$58/Baseline!B$73 + Baseline!B$52*Baseline!B$59/Baseline!B$74 + Baseline!B$53*Baseline!B$68/Baseline!B$75 + Baseline!B$54*Baseline!B$60/Baseline!B$76)</f>
        <v>1.0712656040452457E-7</v>
      </c>
      <c r="H164" s="40">
        <f>Baseline!B$33 * (C164 * Baseline!B$66*Baseline!B$61/Baseline!B$73 + Baseline!B$52*Baseline!B$62/Baseline!B$74 + Baseline!B$53*Baseline!B$63/Baseline!B$75 + Baseline!B$54*Baseline!B$69/Baseline!B$76)</f>
        <v>1.6020910386063345E-9</v>
      </c>
      <c r="I164" s="40">
        <f>Baseline!B$33 * (C164 * Baseline!B$57*Baseline!B$66/Baseline!B$73 + Baseline!B$67*Baseline!B$52/Baseline!B$74 + Baseline!B$55*Baseline!B$53/Baseline!B$75 + Baseline!B$56*Baseline!B$54/Baseline!B$76)</f>
        <v>3.8836142859338348E-8</v>
      </c>
      <c r="J164" s="1">
        <f>Baseline!B$33 * (C164 * Baseline!B$57*Baseline!B$57/Baseline!B$73 + Baseline!B$67*Baseline!B$67/Baseline!B$74 + Baseline!B$55*Baseline!B$55/Baseline!B$75 + Baseline!B$56*Baseline!B$56/Baseline!B$76)</f>
        <v>1.7949605433376905E-6</v>
      </c>
      <c r="K164" s="40">
        <f>Baseline!B$33 * (C164 * Baseline!B$57*Baseline!B$58/Baseline!B$73 + Baseline!B$67*Baseline!B$59/Baseline!B$74 + Baseline!B$55*Baseline!B$68/Baseline!B$75 + Baseline!B$56*Baseline!B$60/Baseline!B$76)</f>
        <v>1.3929091749055461E-8</v>
      </c>
      <c r="L164" s="1">
        <f>Baseline!B$33 * (C164 * Baseline!B$57*Baseline!B$61/Baseline!B$73 + Baseline!B$67*Baseline!B$62/Baseline!B$74 + Baseline!B$55*Baseline!B$63/Baseline!B$75 + Baseline!B$56*Baseline!B$69/Baseline!B$76)</f>
        <v>1.4629408294159176E-8</v>
      </c>
      <c r="M164" s="40">
        <f>Baseline!B$33 * (C164 * Baseline!B$58*Baseline!B$66/Baseline!B$73 + Baseline!B$59*Baseline!B$52/Baseline!B$74 + Baseline!B$68*Baseline!B$53/Baseline!B$75 + Baseline!B$60*Baseline!B$54/Baseline!B$76)</f>
        <v>1.0712656040452457E-7</v>
      </c>
      <c r="N164" s="1">
        <f>Baseline!B$33 * (C164 * Baseline!B$58*Baseline!B$57/Baseline!B$73 + Baseline!B$59*Baseline!B$67/Baseline!B$74 + Baseline!B$68*Baseline!B$55/Baseline!B$75 + Baseline!B$60*Baseline!B$56/Baseline!B$76)</f>
        <v>1.3929091749055461E-8</v>
      </c>
      <c r="O164" s="1">
        <f>Baseline!B$33 * (C164 * Baseline!B$58*Baseline!B$58/Baseline!B$73 + Baseline!B$59*Baseline!B$59/Baseline!B$74 + Baseline!B$68*Baseline!B$68/Baseline!B$75 + Baseline!B$60*Baseline!B$60/Baseline!B$76)</f>
        <v>1.325016502310922E-6</v>
      </c>
      <c r="P164" s="40">
        <f>Baseline!B$33 * (C164 * Baseline!B$58*Baseline!B$61/Baseline!B$73 + Baseline!B$59*Baseline!B$62/Baseline!B$74 + Baseline!B$68*Baseline!B$63/Baseline!B$75 + Baseline!B$60*Baseline!B$69/Baseline!B$76)</f>
        <v>1.6489447180098603E-9</v>
      </c>
      <c r="Q164" s="40">
        <f>Baseline!B$33 * (C164 * Baseline!B$61*Baseline!B$66/Baseline!B$73 + Baseline!B$62*Baseline!B$52/Baseline!B$74 + Baseline!B$63*Baseline!B$53/Baseline!B$75 + Baseline!B$69*Baseline!B$54/Baseline!B$76)</f>
        <v>1.6020910386063345E-9</v>
      </c>
      <c r="R164" s="40">
        <f>Baseline!B$33 * (C164 * Baseline!B$61*Baseline!B$57/Baseline!B$73 + Baseline!B$62*Baseline!B$67/Baseline!B$74 + Baseline!B$63*Baseline!B$55/Baseline!B$75 + Baseline!B$69*Baseline!B$56/Baseline!B$76)</f>
        <v>1.4629408294159176E-8</v>
      </c>
      <c r="S164" s="40">
        <f>Baseline!B$33 * (C164 * Baseline!B$61*Baseline!B$58/Baseline!B$73 + Baseline!B$62*Baseline!B$59/Baseline!B$74 + Baseline!B$63*Baseline!B$68/Baseline!B$75 + Baseline!B$69*Baseline!B$60/Baseline!B$76)</f>
        <v>1.6489447180098603E-9</v>
      </c>
      <c r="T164" s="40">
        <f>Baseline!B$33 * (C164 * Baseline!B$61*Baseline!B$61/Baseline!B$73 + Baseline!B$62*Baseline!B$62/Baseline!B$74 + Baseline!B$63*Baseline!B$63/Baseline!B$75 + Baseline!B$69*Baseline!B$69/Baseline!B$76)</f>
        <v>9.8551800435563172E-8</v>
      </c>
      <c r="U164" s="40"/>
      <c r="V164" s="40">
        <f>E164 * ( Baseline!B$87 * Baseline!B$7 )</f>
        <v>0.17317516284412157</v>
      </c>
      <c r="W164" s="40">
        <f>F164 * ( Baseline!D$87 * Baseline!B$11 )</f>
        <v>7.1639462534548511E-4</v>
      </c>
      <c r="X164" s="40">
        <f>G164 * ( Baseline!F$87 * Baseline!B$16 )</f>
        <v>3.7210164279721431E-3</v>
      </c>
      <c r="Y164" s="40">
        <f>H164 * ( Baseline!H$87 * Baseline!B$18 )</f>
        <v>5.6341290980406965E-4</v>
      </c>
      <c r="Z164" s="48">
        <f t="shared" si="0"/>
        <v>0.17817598680724328</v>
      </c>
      <c r="AA164" s="40">
        <f>I164 * ( Baseline!B$87 * Baseline!B$7 )</f>
        <v>4.0308032673707272E-4</v>
      </c>
      <c r="AB164" s="1">
        <f>J164 * ( Baseline!D$87 * Baseline!B$11 )</f>
        <v>3.3110911415991248E-2</v>
      </c>
      <c r="AC164" s="1">
        <f>K164 * ( Baseline!F$87 * Baseline!B$16 )</f>
        <v>4.8382379709801181E-4</v>
      </c>
      <c r="AD164" s="1">
        <f>L164 * ( Baseline!F$87 * Baseline!B$16 )</f>
        <v>5.0814913116335866E-4</v>
      </c>
      <c r="AE164" s="48">
        <f t="shared" si="1"/>
        <v>3.4505964670989694E-2</v>
      </c>
      <c r="AF164" s="48">
        <f>M164 * ( Baseline!B$87 * Baseline!B$7 )</f>
        <v>1.1118665704385605E-3</v>
      </c>
      <c r="AG164" s="48">
        <f>N164 * ( Baseline!D$87 * Baseline!B$11 )</f>
        <v>2.5694432377359636E-4</v>
      </c>
      <c r="AH164" s="48">
        <f>O164 * ( Baseline!F$87 * Baseline!B$16 )</f>
        <v>4.6024143347973022E-2</v>
      </c>
      <c r="AI164" s="48">
        <f>P164 * ( Baseline!H$87 * Baseline!B$18 )</f>
        <v>5.7989010567599162E-4</v>
      </c>
      <c r="AJ164" s="48">
        <f t="shared" si="2"/>
        <v>4.7972844347861164E-2</v>
      </c>
      <c r="AK164" s="48">
        <f>Q164 * ( Baseline!B$87 * Baseline!B$7 )</f>
        <v>1.6628102889695147E-5</v>
      </c>
      <c r="AL164" s="48">
        <f>R164 * ( Baseline!D$87 * Baseline!B$11 )</f>
        <v>2.698627799336211E-4</v>
      </c>
      <c r="AM164" s="48">
        <f>S164 * ( Baseline!F$87 * Baseline!B$16 )</f>
        <v>5.7275715390871775E-5</v>
      </c>
      <c r="AN164" s="48">
        <f>T164 * ( Baseline!H$87 * Baseline!B$18 )</f>
        <v>3.4658053326440397E-2</v>
      </c>
      <c r="AO164" s="48">
        <f t="shared" si="3"/>
        <v>3.5001819924654586E-2</v>
      </c>
      <c r="AP164" s="48"/>
      <c r="AQ164" s="48">
        <f>V164 * ( (1-Baseline!B$88-Baseline!B$87) + (1-B164)*Baseline!B$88 )</f>
        <v>9.235600602487809E-2</v>
      </c>
      <c r="AR164" s="48">
        <f>W164 * ( (1-Baseline!B$88-Baseline!B$87) + (1-B164)*Baseline!B$88 )</f>
        <v>3.820602518742994E-4</v>
      </c>
      <c r="AS164" s="48">
        <f>X164 * ( (1-Baseline!B$88-Baseline!B$87) + (1-B164)*Baseline!B$88 )</f>
        <v>1.984454410184671E-3</v>
      </c>
      <c r="AT164" s="48">
        <f>Y164 * ( (1-Baseline!B$88-Baseline!B$87) + (1-B164)*Baseline!B$88 )</f>
        <v>3.0047360855780516E-4</v>
      </c>
      <c r="AU164" s="48">
        <f t="shared" si="4"/>
        <v>9.5022994295494878E-2</v>
      </c>
      <c r="AV164" s="48">
        <f>AA164 * ( (1-Baseline!D$88-Baseline!D$87) + (1-B164)*Baseline!D$88 )</f>
        <v>3.09264310190412E-4</v>
      </c>
      <c r="AW164" s="48">
        <f>AB164 * ( (1-Baseline!D$88-Baseline!D$87) + (1-B164)*Baseline!D$88 )</f>
        <v>2.5404423137529823E-2</v>
      </c>
      <c r="AX164" s="48">
        <f>AC164 * ( (1-Baseline!D$88-Baseline!D$87) + (1-B164)*Baseline!D$88 )</f>
        <v>3.7121492401891648E-4</v>
      </c>
      <c r="AY164" s="48">
        <f>AD164 * ( (1-Baseline!D$88-Baseline!D$87) + (1-B164)*Baseline!D$88 )</f>
        <v>3.8987859267466317E-4</v>
      </c>
      <c r="AZ164" s="48">
        <f t="shared" si="5"/>
        <v>2.6474780964413813E-2</v>
      </c>
      <c r="BA164" s="48">
        <f>AF164 * ( (1-Baseline!F$88-Baseline!F$87) + (1-Baseline!B$36)*Baseline!F$88 )</f>
        <v>8.0013476381784229E-4</v>
      </c>
      <c r="BB164" s="48">
        <f>AG164 * ( (1-Baseline!F$88-Baseline!F$87) + (1-Baseline!B$36)*Baseline!F$88 )</f>
        <v>1.8490535760584071E-4</v>
      </c>
      <c r="BC164" s="48">
        <f>AH164 * ( (1-Baseline!F$88-Baseline!F$87) + (1-Baseline!B$36)*Baseline!F$88 )</f>
        <v>3.3120446325788526E-2</v>
      </c>
      <c r="BD164" s="48">
        <f>AI164 * ( (1-Baseline!F$88-Baseline!F$87) + (1-Baseline!B$36)*Baseline!F$88 )</f>
        <v>4.1730747652782524E-4</v>
      </c>
      <c r="BE164" s="48">
        <f t="shared" si="6"/>
        <v>3.4522793923740032E-2</v>
      </c>
      <c r="BF164" s="48">
        <f>AK164 * ( (1-Baseline!H$88-Baseline!H$87) + (1-Baseline!B$36)*Baseline!H$88 )</f>
        <v>1.3174778481563258E-5</v>
      </c>
      <c r="BG164" s="48">
        <f>AL164 * ( (1-Baseline!H$88-Baseline!H$87) + (1-Baseline!B$36)*Baseline!H$88 )</f>
        <v>2.1381767779700666E-4</v>
      </c>
      <c r="BH164" s="48">
        <f>AM164 * ( (1-Baseline!H$88-Baseline!H$87) + (1-Baseline!B$36)*Baseline!H$88 )</f>
        <v>4.5380694818495521E-5</v>
      </c>
      <c r="BI164" s="48">
        <f>AN164 * ( (1-Baseline!H$88-Baseline!H$87) + (1-Baseline!B$36)*Baseline!H$88 )</f>
        <v>2.7460268811605251E-2</v>
      </c>
      <c r="BJ164" s="48">
        <f t="shared" si="7"/>
        <v>2.7732641962702316E-2</v>
      </c>
      <c r="BK164" s="48"/>
      <c r="BL164" s="48">
        <f t="shared" si="18"/>
        <v>0.97193323268341558</v>
      </c>
      <c r="BM164" s="48">
        <f t="shared" si="19"/>
        <v>4.0207136673277117E-3</v>
      </c>
      <c r="BN164" s="48">
        <f t="shared" si="20"/>
        <v>2.0883938933912924E-2</v>
      </c>
      <c r="BO164" s="48">
        <f t="shared" si="21"/>
        <v>3.1621147153437041E-3</v>
      </c>
      <c r="BP164" s="48">
        <f t="shared" si="8"/>
        <v>0.99999999999999989</v>
      </c>
      <c r="BQ164" s="48">
        <f t="shared" si="22"/>
        <v>1.1681468133999328E-2</v>
      </c>
      <c r="BR164" s="48">
        <f t="shared" si="23"/>
        <v>0.95957066355628329</v>
      </c>
      <c r="BS164" s="48">
        <f t="shared" si="24"/>
        <v>1.402145402139064E-2</v>
      </c>
      <c r="BT164" s="48">
        <f t="shared" si="25"/>
        <v>1.4726414288326691E-2</v>
      </c>
      <c r="BU164" s="48">
        <f t="shared" si="9"/>
        <v>0.99999999999999989</v>
      </c>
      <c r="BV164" s="48">
        <f t="shared" si="26"/>
        <v>2.3176999103413226E-2</v>
      </c>
      <c r="BW164" s="48">
        <f t="shared" si="27"/>
        <v>5.3560368843347944E-3</v>
      </c>
      <c r="BX164" s="48">
        <f t="shared" si="28"/>
        <v>0.95937908151207996</v>
      </c>
      <c r="BY164" s="48">
        <f t="shared" si="29"/>
        <v>1.2087882500172113E-2</v>
      </c>
      <c r="BZ164" s="48">
        <f t="shared" si="10"/>
        <v>1</v>
      </c>
      <c r="CA164" s="48">
        <f t="shared" si="30"/>
        <v>4.7506395168848471E-4</v>
      </c>
      <c r="CB164" s="48">
        <f t="shared" si="31"/>
        <v>7.7099642394175948E-3</v>
      </c>
      <c r="CC164" s="48">
        <f t="shared" si="32"/>
        <v>1.6363639237663725E-3</v>
      </c>
      <c r="CD164" s="48">
        <f t="shared" si="33"/>
        <v>0.99017860788512757</v>
      </c>
      <c r="CE164" s="48">
        <f t="shared" si="11"/>
        <v>1</v>
      </c>
      <c r="CF164" s="48"/>
      <c r="CG164" s="48">
        <f t="shared" si="34"/>
        <v>0.97193323268341558</v>
      </c>
      <c r="CH164" s="48">
        <f t="shared" si="35"/>
        <v>4.0207136673277117E-3</v>
      </c>
      <c r="CI164" s="48">
        <f t="shared" si="36"/>
        <v>2.0883938933912924E-2</v>
      </c>
      <c r="CJ164" s="48">
        <f t="shared" si="37"/>
        <v>3.1621147153437041E-3</v>
      </c>
      <c r="CK164" s="48">
        <f t="shared" si="12"/>
        <v>0.99999999999999989</v>
      </c>
      <c r="CL164" s="48">
        <f t="shared" si="38"/>
        <v>1.1681468133999328E-2</v>
      </c>
      <c r="CM164" s="48">
        <f t="shared" si="39"/>
        <v>0.95957066355628329</v>
      </c>
      <c r="CN164" s="48">
        <f t="shared" si="40"/>
        <v>1.402145402139064E-2</v>
      </c>
      <c r="CO164" s="48">
        <f t="shared" si="41"/>
        <v>1.4726414288326691E-2</v>
      </c>
      <c r="CP164" s="48">
        <f t="shared" si="13"/>
        <v>0.99999999999999989</v>
      </c>
      <c r="CQ164" s="48">
        <f t="shared" si="42"/>
        <v>2.3176999103413226E-2</v>
      </c>
      <c r="CR164" s="48">
        <f t="shared" si="43"/>
        <v>5.3560368843347944E-3</v>
      </c>
      <c r="CS164" s="48">
        <f t="shared" si="44"/>
        <v>0.95937908151207996</v>
      </c>
      <c r="CT164" s="48">
        <f t="shared" si="45"/>
        <v>1.2087882500172113E-2</v>
      </c>
      <c r="CU164" s="48">
        <f t="shared" si="14"/>
        <v>1</v>
      </c>
      <c r="CV164" s="48">
        <f t="shared" si="46"/>
        <v>4.7506395168848471E-4</v>
      </c>
      <c r="CW164" s="48">
        <f t="shared" si="47"/>
        <v>7.7099642394175948E-3</v>
      </c>
      <c r="CX164" s="48">
        <f t="shared" si="48"/>
        <v>1.6363639237663725E-3</v>
      </c>
      <c r="CY164" s="48">
        <f t="shared" si="49"/>
        <v>0.99017860788512757</v>
      </c>
      <c r="CZ164" s="48">
        <f t="shared" si="15"/>
        <v>1</v>
      </c>
      <c r="DA164" s="48"/>
      <c r="DB164" s="48">
        <f>(AQ164*Baseline!B$7 + AV164*Baseline!B$11 + BA164*Baseline!B$16 + BF164*Baseline!B$18)</f>
        <v>48739.784277226878</v>
      </c>
      <c r="DC164" s="48">
        <f>(AR164*Baseline!B$7 + AW164*Baseline!B$11 + BB164*Baseline!B$16 + BG164*Baseline!B$18)</f>
        <v>65076.810500988693</v>
      </c>
      <c r="DD164" s="48">
        <f>(AS164*Baseline!B$7 + AX164*Baseline!B$11 + BC164*Baseline!B$16 + BH164*Baseline!B$18)</f>
        <v>114796.35796168339</v>
      </c>
      <c r="DE164" s="48">
        <f>(AT164*Baseline!B$7 + AY164*Baseline!B$11 + BD164*Baseline!B$16 + BI164*Baseline!B$18)</f>
        <v>1259808.021193129</v>
      </c>
      <c r="DF164" s="48">
        <f t="shared" si="16"/>
        <v>1488420.9739330281</v>
      </c>
      <c r="DG164" s="48"/>
      <c r="DH164" s="48">
        <f t="shared" si="50"/>
        <v>3.2745967122752961E-2</v>
      </c>
      <c r="DI164" s="48">
        <f t="shared" si="51"/>
        <v>4.3722046141978679E-2</v>
      </c>
      <c r="DJ164" s="48">
        <f t="shared" si="52"/>
        <v>7.7126270035246552E-2</v>
      </c>
      <c r="DK164" s="48">
        <f t="shared" si="53"/>
        <v>0.84640571670002174</v>
      </c>
      <c r="DL164" s="48">
        <f t="shared" si="17"/>
        <v>1</v>
      </c>
      <c r="DM164" s="48"/>
      <c r="DN164" s="48">
        <f>DH164 / (Baseline!B$7/Baseline!B$17)</f>
        <v>3.4954166096629065</v>
      </c>
      <c r="DO164" s="48">
        <f>DI164 / (Baseline!B$11/Baseline!B$17)</f>
        <v>1.0554711203896361</v>
      </c>
      <c r="DP164" s="48">
        <f>DJ164 / (Baseline!B$16/Baseline!B$17)</f>
        <v>1.1918339528313122</v>
      </c>
      <c r="DQ164" s="48">
        <f>DK164 / (Baseline!B$18/Baseline!B$17)</f>
        <v>0.95693638525160762</v>
      </c>
      <c r="DR164" s="71"/>
      <c r="DS164" s="48">
        <f>(AU164*Baseline!B$34)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2.6782980394324231E-2</v>
      </c>
      <c r="DT164" s="48">
        <f>(AZ164*Baseline!B$34) + (Baseline!D$88*(1-Baseline!D$89)*Baseline!B$35) + (Baseline!D$88*Baseline!D$89*((1-Baseline!D$90)*Baseline!B$40 + Baseline!D$90*Baseline!B$41))</f>
        <v>1.0384785144662075E-2</v>
      </c>
      <c r="DU164" s="48">
        <f>(BE164*Baseline!B$34) + (Baseline!F$88*(1-Baseline!F$89)*Baseline!B$35) + (Baseline!F$88*Baseline!F$89*((1-Baseline!F$90)*Baseline!B$40 + Baseline!F$90*Baseline!B$41))</f>
        <v>1.2909059088561008E-2</v>
      </c>
      <c r="DV164" s="48">
        <f>(BJ164*Baseline!B$34) + (Baseline!H$88*(1-Baseline!H$89)*Baseline!B$35) + (Baseline!H$88*Baseline!H$89*((1-Baseline!H$90)*Baseline!B$40 + Baseline!H$90*Baseline!B$41))</f>
        <v>9.3048962944053473E-3</v>
      </c>
      <c r="DW164" s="48">
        <f>( DS164*Baseline!B$7 + DT164*Baseline!B$11 + DU164*Baseline!B$16 + DV164*Baseline!B$18 ) / Baseline!B$17</f>
        <v>9.7466025632420468E-3</v>
      </c>
    </row>
    <row r="165" spans="1:127">
      <c r="A165" s="7" t="s">
        <v>395</v>
      </c>
      <c r="B165" s="1">
        <f>MIN( MAX( NORMINV( MCrands!B165, (B$5+B$4)/2, (B$5-B$4)/3.29 ), 0 ), 1 )</f>
        <v>0.42474602454010391</v>
      </c>
      <c r="C165" s="1">
        <f>MAX( NORMINV( MCrands!C165, (C$5+C$4)/2, (C$5-C$4)/3.29 ), 0 )</f>
        <v>2.2216005689636726</v>
      </c>
      <c r="D165" s="40"/>
      <c r="E165" s="40">
        <f>Baseline!B$33 * (C165 * Baseline!B$66*Baseline!B$66/Baseline!B$73 + Baseline!B$52*Baseline!B$52/Baseline!B$74 + Baseline!B$53*Baseline!B$53/Baseline!B$75 + Baseline!B$54*Baseline!B$54/Baseline!B$76)</f>
        <v>1.8598953528949948E-5</v>
      </c>
      <c r="F165" s="40">
        <f>Baseline!B$33 * (C165 * Baseline!B$66*Baseline!B$57/Baseline!B$73 + Baseline!B$52*Baseline!B$67/Baseline!B$74 + Baseline!B$53*Baseline!B$55/Baseline!B$75 + Baseline!B$54*Baseline!B$56/Baseline!B$76)</f>
        <v>3.9092084604126295E-8</v>
      </c>
      <c r="G165" s="1">
        <f>Baseline!B$33 * (C165 * Baseline!B$66*Baseline!B$58/Baseline!B$73 + Baseline!B$52*Baseline!B$59/Baseline!B$74 + Baseline!B$53*Baseline!B$68/Baseline!B$75 + Baseline!B$54*Baseline!B$60/Baseline!B$76)</f>
        <v>1.0775575052712829E-7</v>
      </c>
      <c r="H165" s="40">
        <f>Baseline!B$33 * (C165 * Baseline!B$66*Baseline!B$61/Baseline!B$73 + Baseline!B$52*Baseline!B$62/Baseline!B$74 + Baseline!B$53*Baseline!B$63/Baseline!B$75 + Baseline!B$54*Baseline!B$69/Baseline!B$76)</f>
        <v>1.6650100508667056E-9</v>
      </c>
      <c r="I165" s="40">
        <f>Baseline!B$33 * (C165 * Baseline!B$57*Baseline!B$66/Baseline!B$73 + Baseline!B$67*Baseline!B$52/Baseline!B$74 + Baseline!B$55*Baseline!B$53/Baseline!B$75 + Baseline!B$56*Baseline!B$54/Baseline!B$76)</f>
        <v>3.9092084604126295E-8</v>
      </c>
      <c r="J165" s="1">
        <f>Baseline!B$33 * (C165 * Baseline!B$57*Baseline!B$57/Baseline!B$73 + Baseline!B$67*Baseline!B$67/Baseline!B$74 + Baseline!B$55*Baseline!B$55/Baseline!B$75 + Baseline!B$56*Baseline!B$56/Baseline!B$76)</f>
        <v>1.7949605775659413E-6</v>
      </c>
      <c r="K165" s="40">
        <f>Baseline!B$33 * (C165 * Baseline!B$57*Baseline!B$58/Baseline!B$73 + Baseline!B$67*Baseline!B$59/Baseline!B$74 + Baseline!B$55*Baseline!B$68/Baseline!B$75 + Baseline!B$56*Baseline!B$60/Baseline!B$76)</f>
        <v>1.3929175893505158E-8</v>
      </c>
      <c r="L165" s="1">
        <f>Baseline!B$33 * (C165 * Baseline!B$57*Baseline!B$61/Baseline!B$73 + Baseline!B$67*Baseline!B$62/Baseline!B$74 + Baseline!B$55*Baseline!B$63/Baseline!B$75 + Baseline!B$56*Baseline!B$69/Baseline!B$76)</f>
        <v>1.4629416708604146E-8</v>
      </c>
      <c r="M165" s="40">
        <f>Baseline!B$33 * (C165 * Baseline!B$58*Baseline!B$66/Baseline!B$73 + Baseline!B$59*Baseline!B$52/Baseline!B$74 + Baseline!B$68*Baseline!B$53/Baseline!B$75 + Baseline!B$60*Baseline!B$54/Baseline!B$76)</f>
        <v>1.0775575052712829E-7</v>
      </c>
      <c r="N165" s="1">
        <f>Baseline!B$33 * (C165 * Baseline!B$58*Baseline!B$57/Baseline!B$73 + Baseline!B$59*Baseline!B$67/Baseline!B$74 + Baseline!B$68*Baseline!B$55/Baseline!B$75 + Baseline!B$60*Baseline!B$56/Baseline!B$76)</f>
        <v>1.3929175893505158E-8</v>
      </c>
      <c r="O165" s="1">
        <f>Baseline!B$33 * (C165 * Baseline!B$58*Baseline!B$58/Baseline!B$73 + Baseline!B$59*Baseline!B$59/Baseline!B$74 + Baseline!B$68*Baseline!B$68/Baseline!B$75 + Baseline!B$60*Baseline!B$60/Baseline!B$76)</f>
        <v>1.3250167091660277E-6</v>
      </c>
      <c r="P165" s="40">
        <f>Baseline!B$33 * (C165 * Baseline!B$58*Baseline!B$61/Baseline!B$73 + Baseline!B$59*Baseline!B$62/Baseline!B$74 + Baseline!B$68*Baseline!B$63/Baseline!B$75 + Baseline!B$60*Baseline!B$69/Baseline!B$76)</f>
        <v>1.6489654035204107E-9</v>
      </c>
      <c r="Q165" s="40">
        <f>Baseline!B$33 * (C165 * Baseline!B$61*Baseline!B$66/Baseline!B$73 + Baseline!B$62*Baseline!B$52/Baseline!B$74 + Baseline!B$63*Baseline!B$53/Baseline!B$75 + Baseline!B$69*Baseline!B$54/Baseline!B$76)</f>
        <v>1.6650100508667054E-9</v>
      </c>
      <c r="R165" s="40">
        <f>Baseline!B$33 * (C165 * Baseline!B$61*Baseline!B$57/Baseline!B$73 + Baseline!B$62*Baseline!B$67/Baseline!B$74 + Baseline!B$63*Baseline!B$55/Baseline!B$75 + Baseline!B$69*Baseline!B$56/Baseline!B$76)</f>
        <v>1.4629416708604146E-8</v>
      </c>
      <c r="S165" s="40">
        <f>Baseline!B$33 * (C165 * Baseline!B$61*Baseline!B$58/Baseline!B$73 + Baseline!B$62*Baseline!B$59/Baseline!B$74 + Baseline!B$63*Baseline!B$68/Baseline!B$75 + Baseline!B$69*Baseline!B$60/Baseline!B$76)</f>
        <v>1.6489654035204107E-9</v>
      </c>
      <c r="T165" s="40">
        <f>Baseline!B$33 * (C165 * Baseline!B$61*Baseline!B$61/Baseline!B$73 + Baseline!B$62*Baseline!B$62/Baseline!B$74 + Baseline!B$63*Baseline!B$63/Baseline!B$75 + Baseline!B$69*Baseline!B$69/Baseline!B$76)</f>
        <v>9.855180250411423E-8</v>
      </c>
      <c r="U165" s="40"/>
      <c r="V165" s="40">
        <f>E165 * ( Baseline!B$87 * Baseline!B$7 )</f>
        <v>0.19303853867697152</v>
      </c>
      <c r="W165" s="40">
        <f>F165 * ( Baseline!D$87 * Baseline!B$11 )</f>
        <v>7.2111587923086014E-4</v>
      </c>
      <c r="X165" s="40">
        <f>G165 * ( Baseline!F$87 * Baseline!B$16 )</f>
        <v>3.7428712021167197E-3</v>
      </c>
      <c r="Y165" s="40">
        <f>H165 * ( Baseline!H$87 * Baseline!B$18 )</f>
        <v>5.8553985697833958E-4</v>
      </c>
      <c r="Z165" s="48">
        <f t="shared" si="0"/>
        <v>0.19808806561529743</v>
      </c>
      <c r="AA165" s="40">
        <f>I165 * ( Baseline!B$87 * Baseline!B$7 )</f>
        <v>4.0573674610622684E-4</v>
      </c>
      <c r="AB165" s="1">
        <f>J165 * ( Baseline!D$87 * Baseline!B$11 )</f>
        <v>3.3110912047385949E-2</v>
      </c>
      <c r="AC165" s="1">
        <f>K165 * ( Baseline!F$87 * Baseline!B$16 )</f>
        <v>4.8382671983611208E-4</v>
      </c>
      <c r="AD165" s="1">
        <f>L165 * ( Baseline!F$87 * Baseline!B$16 )</f>
        <v>5.0814942343716863E-4</v>
      </c>
      <c r="AE165" s="48">
        <f t="shared" si="1"/>
        <v>3.4508624936765459E-2</v>
      </c>
      <c r="AF165" s="48">
        <f>M165 * ( Baseline!B$87 * Baseline!B$7 )</f>
        <v>1.1183969347210645E-3</v>
      </c>
      <c r="AG165" s="48">
        <f>N165 * ( Baseline!D$87 * Baseline!B$11 )</f>
        <v>2.5694587595223914E-4</v>
      </c>
      <c r="AH165" s="48">
        <f>O165 * ( Baseline!F$87 * Baseline!B$16 )</f>
        <v>4.6024150533037524E-2</v>
      </c>
      <c r="AI165" s="48">
        <f>P165 * ( Baseline!H$87 * Baseline!B$18 )</f>
        <v>5.7989738022120099E-4</v>
      </c>
      <c r="AJ165" s="48">
        <f t="shared" si="2"/>
        <v>4.7979390723932022E-2</v>
      </c>
      <c r="AK165" s="48">
        <f>Q165 * ( Baseline!B$87 * Baseline!B$7 )</f>
        <v>1.7281139317945536E-5</v>
      </c>
      <c r="AL165" s="48">
        <f>R165 * ( Baseline!D$87 * Baseline!B$11 )</f>
        <v>2.6986293515148538E-4</v>
      </c>
      <c r="AM165" s="48">
        <f>S165 * ( Baseline!F$87 * Baseline!B$16 )</f>
        <v>5.7276433897321425E-5</v>
      </c>
      <c r="AN165" s="48">
        <f>T165 * ( Baseline!H$87 * Baseline!B$18 )</f>
        <v>3.4658054053894917E-2</v>
      </c>
      <c r="AO165" s="48">
        <f t="shared" si="3"/>
        <v>3.5002474562261666E-2</v>
      </c>
      <c r="AP165" s="48"/>
      <c r="AQ165" s="48">
        <f>V165 * ( (1-Baseline!B$88-Baseline!B$87) + (1-B165)*Baseline!B$88 )</f>
        <v>0.11593432077067781</v>
      </c>
      <c r="AR165" s="48">
        <f>W165 * ( (1-Baseline!B$88-Baseline!B$87) + (1-B165)*Baseline!B$88 )</f>
        <v>4.3308491780223561E-4</v>
      </c>
      <c r="AS165" s="48">
        <f>X165 * ( (1-Baseline!B$88-Baseline!B$87) + (1-B165)*Baseline!B$88 )</f>
        <v>2.2478787579078242E-3</v>
      </c>
      <c r="AT165" s="48">
        <f>Y165 * ( (1-Baseline!B$88-Baseline!B$87) + (1-B165)*Baseline!B$88 )</f>
        <v>3.5166120748841872E-4</v>
      </c>
      <c r="AU165" s="48">
        <f t="shared" si="4"/>
        <v>0.11896694565387629</v>
      </c>
      <c r="AV165" s="48">
        <f>AA165 * ( (1-Baseline!D$88-Baseline!D$87) + (1-B165)*Baseline!D$88 )</f>
        <v>3.2504064958745063E-4</v>
      </c>
      <c r="AW165" s="48">
        <f>AB165 * ( (1-Baseline!D$88-Baseline!D$87) + (1-B165)*Baseline!D$88 )</f>
        <v>2.6525554965380307E-2</v>
      </c>
      <c r="AX165" s="48">
        <f>AC165 * ( (1-Baseline!D$88-Baseline!D$87) + (1-B165)*Baseline!D$88 )</f>
        <v>3.8759947875690286E-4</v>
      </c>
      <c r="AY165" s="48">
        <f>AD165 * ( (1-Baseline!D$88-Baseline!D$87) + (1-B165)*Baseline!D$88 )</f>
        <v>4.0708469288670856E-4</v>
      </c>
      <c r="AZ165" s="48">
        <f t="shared" si="5"/>
        <v>2.7645279786611372E-2</v>
      </c>
      <c r="BA165" s="48">
        <f>AF165 * ( (1-Baseline!F$88-Baseline!F$87) + (1-Baseline!B$36)*Baseline!F$88 )</f>
        <v>8.0483422292718912E-4</v>
      </c>
      <c r="BB165" s="48">
        <f>AG165 * ( (1-Baseline!F$88-Baseline!F$87) + (1-Baseline!B$36)*Baseline!F$88 )</f>
        <v>1.8490647460326178E-4</v>
      </c>
      <c r="BC165" s="48">
        <f>AH165 * ( (1-Baseline!F$88-Baseline!F$87) + (1-Baseline!B$36)*Baseline!F$88 )</f>
        <v>3.3120451496390861E-2</v>
      </c>
      <c r="BD165" s="48">
        <f>AI165 * ( (1-Baseline!F$88-Baseline!F$87) + (1-Baseline!B$36)*Baseline!F$88 )</f>
        <v>4.1731271152334337E-4</v>
      </c>
      <c r="BE165" s="48">
        <f t="shared" si="6"/>
        <v>3.4527504905444657E-2</v>
      </c>
      <c r="BF165" s="48">
        <f>AK165 * ( (1-Baseline!H$88-Baseline!H$87) + (1-Baseline!B$36)*Baseline!H$88 )</f>
        <v>1.3692192304394606E-5</v>
      </c>
      <c r="BG165" s="48">
        <f>AL165 * ( (1-Baseline!H$88-Baseline!H$87) + (1-Baseline!B$36)*Baseline!H$88 )</f>
        <v>2.1381780077922487E-4</v>
      </c>
      <c r="BH165" s="48">
        <f>AM165 * ( (1-Baseline!H$88-Baseline!H$87) + (1-Baseline!B$36)*Baseline!H$88 )</f>
        <v>4.5381264105525709E-5</v>
      </c>
      <c r="BI165" s="48">
        <f>AN165 * ( (1-Baseline!H$88-Baseline!H$87) + (1-Baseline!B$36)*Baseline!H$88 )</f>
        <v>2.7460269387982017E-2</v>
      </c>
      <c r="BJ165" s="48">
        <f t="shared" si="7"/>
        <v>2.7733160645171163E-2</v>
      </c>
      <c r="BK165" s="48"/>
      <c r="BL165" s="48">
        <f t="shared" si="18"/>
        <v>0.9745086766199611</v>
      </c>
      <c r="BM165" s="48">
        <f t="shared" si="19"/>
        <v>3.6403802368958653E-3</v>
      </c>
      <c r="BN165" s="48">
        <f t="shared" si="20"/>
        <v>1.889498587656295E-2</v>
      </c>
      <c r="BO165" s="48">
        <f t="shared" si="21"/>
        <v>2.9559572665801277E-3</v>
      </c>
      <c r="BP165" s="48">
        <f t="shared" si="8"/>
        <v>1</v>
      </c>
      <c r="BQ165" s="48">
        <f t="shared" si="22"/>
        <v>1.1757546029426262E-2</v>
      </c>
      <c r="BR165" s="48">
        <f t="shared" si="23"/>
        <v>0.95949670866513181</v>
      </c>
      <c r="BS165" s="48">
        <f t="shared" si="24"/>
        <v>1.4020457805046979E-2</v>
      </c>
      <c r="BT165" s="48">
        <f t="shared" si="25"/>
        <v>1.4725287500394913E-2</v>
      </c>
      <c r="BU165" s="48">
        <f t="shared" si="9"/>
        <v>1</v>
      </c>
      <c r="BV165" s="48">
        <f t="shared" si="26"/>
        <v>2.3309944495881443E-2</v>
      </c>
      <c r="BW165" s="48">
        <f t="shared" si="27"/>
        <v>5.3553384500165209E-3</v>
      </c>
      <c r="BX165" s="48">
        <f t="shared" si="28"/>
        <v>0.95924833222362638</v>
      </c>
      <c r="BY165" s="48">
        <f t="shared" si="29"/>
        <v>1.2086384830475751E-2</v>
      </c>
      <c r="BZ165" s="48">
        <f t="shared" si="10"/>
        <v>1.0000000000000002</v>
      </c>
      <c r="CA165" s="48">
        <f t="shared" si="30"/>
        <v>4.9371193134377421E-4</v>
      </c>
      <c r="CB165" s="48">
        <f t="shared" si="31"/>
        <v>7.709824477451126E-3</v>
      </c>
      <c r="CC165" s="48">
        <f t="shared" si="32"/>
        <v>1.6363538467955832E-3</v>
      </c>
      <c r="CD165" s="48">
        <f t="shared" si="33"/>
        <v>0.9901601097444096</v>
      </c>
      <c r="CE165" s="48">
        <f t="shared" si="11"/>
        <v>1</v>
      </c>
      <c r="CF165" s="48"/>
      <c r="CG165" s="48">
        <f t="shared" si="34"/>
        <v>0.9745086766199611</v>
      </c>
      <c r="CH165" s="48">
        <f t="shared" si="35"/>
        <v>3.6403802368958653E-3</v>
      </c>
      <c r="CI165" s="48">
        <f t="shared" si="36"/>
        <v>1.889498587656295E-2</v>
      </c>
      <c r="CJ165" s="48">
        <f t="shared" si="37"/>
        <v>2.9559572665801277E-3</v>
      </c>
      <c r="CK165" s="48">
        <f t="shared" si="12"/>
        <v>1</v>
      </c>
      <c r="CL165" s="48">
        <f t="shared" si="38"/>
        <v>1.1757546029426262E-2</v>
      </c>
      <c r="CM165" s="48">
        <f t="shared" si="39"/>
        <v>0.95949670866513181</v>
      </c>
      <c r="CN165" s="48">
        <f t="shared" si="40"/>
        <v>1.4020457805046979E-2</v>
      </c>
      <c r="CO165" s="48">
        <f t="shared" si="41"/>
        <v>1.4725287500394913E-2</v>
      </c>
      <c r="CP165" s="48">
        <f t="shared" si="13"/>
        <v>1</v>
      </c>
      <c r="CQ165" s="48">
        <f t="shared" si="42"/>
        <v>2.3309944495881443E-2</v>
      </c>
      <c r="CR165" s="48">
        <f t="shared" si="43"/>
        <v>5.3553384500165209E-3</v>
      </c>
      <c r="CS165" s="48">
        <f t="shared" si="44"/>
        <v>0.95924833222362638</v>
      </c>
      <c r="CT165" s="48">
        <f t="shared" si="45"/>
        <v>1.2086384830475751E-2</v>
      </c>
      <c r="CU165" s="48">
        <f t="shared" si="14"/>
        <v>1.0000000000000002</v>
      </c>
      <c r="CV165" s="48">
        <f t="shared" si="46"/>
        <v>4.9371193134377421E-4</v>
      </c>
      <c r="CW165" s="48">
        <f t="shared" si="47"/>
        <v>7.709824477451126E-3</v>
      </c>
      <c r="CX165" s="48">
        <f t="shared" si="48"/>
        <v>1.6363538467955832E-3</v>
      </c>
      <c r="CY165" s="48">
        <f t="shared" si="49"/>
        <v>0.9901601097444096</v>
      </c>
      <c r="CZ165" s="48">
        <f t="shared" si="15"/>
        <v>1</v>
      </c>
      <c r="DA165" s="48"/>
      <c r="DB165" s="48">
        <f>(AQ165*Baseline!B$7 + AV165*Baseline!B$11 + BA165*Baseline!B$16 + BF165*Baseline!B$18)</f>
        <v>60248.537022769691</v>
      </c>
      <c r="DC165" s="48">
        <f>(AR165*Baseline!B$7 + AW165*Baseline!B$11 + BB165*Baseline!B$16 + BG165*Baseline!B$18)</f>
        <v>67505.894583517525</v>
      </c>
      <c r="DD165" s="48">
        <f>(AS165*Baseline!B$7 + AX165*Baseline!B$11 + BC165*Baseline!B$16 + BH165*Baseline!B$18)</f>
        <v>114959.29972334857</v>
      </c>
      <c r="DE165" s="48">
        <f>(AT165*Baseline!B$7 + AY165*Baseline!B$11 + BD165*Baseline!B$16 + BI165*Baseline!B$18)</f>
        <v>1259869.7905206364</v>
      </c>
      <c r="DF165" s="48">
        <f t="shared" si="16"/>
        <v>1502583.5218502721</v>
      </c>
      <c r="DG165" s="48"/>
      <c r="DH165" s="48">
        <f t="shared" si="50"/>
        <v>4.0096631000305402E-2</v>
      </c>
      <c r="DI165" s="48">
        <f t="shared" si="51"/>
        <v>4.4926550572304415E-2</v>
      </c>
      <c r="DJ165" s="48">
        <f t="shared" si="52"/>
        <v>7.6507760168824684E-2</v>
      </c>
      <c r="DK165" s="48">
        <f t="shared" si="53"/>
        <v>0.83846905825856555</v>
      </c>
      <c r="DL165" s="48">
        <f t="shared" si="17"/>
        <v>1</v>
      </c>
      <c r="DM165" s="48"/>
      <c r="DN165" s="48">
        <f>DH165 / (Baseline!B$7/Baseline!B$17)</f>
        <v>4.2800516309261258</v>
      </c>
      <c r="DO165" s="48">
        <f>DI165 / (Baseline!B$11/Baseline!B$17)</f>
        <v>1.0845484338452285</v>
      </c>
      <c r="DP165" s="48">
        <f>DJ165 / (Baseline!B$16/Baseline!B$17)</f>
        <v>1.1822761062165874</v>
      </c>
      <c r="DQ165" s="48">
        <f>DK165 / (Baseline!B$18/Baseline!B$17)</f>
        <v>0.94796329221821607</v>
      </c>
      <c r="DR165" s="71"/>
      <c r="DS165" s="48">
        <f>(AU165*Baseline!B$34)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3.0374573098081444E-2</v>
      </c>
      <c r="DT165" s="48">
        <f>(AZ165*Baseline!B$34) + (Baseline!D$88*(1-Baseline!D$89)*Baseline!B$35) + (Baseline!D$88*Baseline!D$89*((1-Baseline!D$90)*Baseline!B$40 + Baseline!D$90*Baseline!B$41))</f>
        <v>1.0560359967991709E-2</v>
      </c>
      <c r="DU165" s="48">
        <f>(BE165*Baseline!B$34) + (Baseline!F$88*(1-Baseline!F$89)*Baseline!B$35) + (Baseline!F$88*Baseline!F$89*((1-Baseline!F$90)*Baseline!B$40 + Baseline!F$90*Baseline!B$41))</f>
        <v>1.2909765735816701E-2</v>
      </c>
      <c r="DV165" s="48">
        <f>(BJ165*Baseline!B$34) + (Baseline!H$88*(1-Baseline!H$89)*Baseline!B$35) + (Baseline!H$88*Baseline!H$89*((1-Baseline!H$90)*Baseline!B$40 + Baseline!H$90*Baseline!B$41))</f>
        <v>9.3049740967756749E-3</v>
      </c>
      <c r="DW165" s="48">
        <f>( DS165*Baseline!B$7 + DT165*Baseline!B$11 + DU165*Baseline!B$16 + DV165*Baseline!B$18 ) / Baseline!B$17</f>
        <v>9.7876371239573774E-3</v>
      </c>
    </row>
    <row r="166" spans="1:127">
      <c r="A166" s="7" t="s">
        <v>396</v>
      </c>
      <c r="B166" s="1">
        <f>MIN( MAX( NORMINV( MCrands!B166, (B$5+B$4)/2, (B$5-B$4)/3.29 ), 0 ), 1 )</f>
        <v>0.49765288690564941</v>
      </c>
      <c r="C166" s="1">
        <f>MAX( NORMINV( MCrands!C166, (C$5+C$4)/2, (C$5-C$4)/3.29 ), 0 )</f>
        <v>2.8153233563324194</v>
      </c>
      <c r="D166" s="40"/>
      <c r="E166" s="40">
        <f>Baseline!B$33 * (C166 * Baseline!B$66*Baseline!B$66/Baseline!B$73 + Baseline!B$52*Baseline!B$52/Baseline!B$74 + Baseline!B$53*Baseline!B$53/Baseline!B$75 + Baseline!B$54*Baseline!B$54/Baseline!B$76)</f>
        <v>2.3567251184533988E-5</v>
      </c>
      <c r="F166" s="40">
        <f>Baseline!B$33 * (C166 * Baseline!B$66*Baseline!B$57/Baseline!B$73 + Baseline!B$52*Baseline!B$67/Baseline!B$74 + Baseline!B$53*Baseline!B$55/Baseline!B$75 + Baseline!B$54*Baseline!B$56/Baseline!B$76)</f>
        <v>3.9756517590496616E-8</v>
      </c>
      <c r="G166" s="1">
        <f>Baseline!B$33 * (C166 * Baseline!B$66*Baseline!B$58/Baseline!B$73 + Baseline!B$52*Baseline!B$59/Baseline!B$74 + Baseline!B$53*Baseline!B$68/Baseline!B$75 + Baseline!B$54*Baseline!B$60/Baseline!B$76)</f>
        <v>1.0938914828528865E-7</v>
      </c>
      <c r="H166" s="40">
        <f>Baseline!B$33 * (C166 * Baseline!B$66*Baseline!B$61/Baseline!B$73 + Baseline!B$52*Baseline!B$62/Baseline!B$74 + Baseline!B$53*Baseline!B$63/Baseline!B$75 + Baseline!B$54*Baseline!B$69/Baseline!B$76)</f>
        <v>1.8283498266827413E-9</v>
      </c>
      <c r="I166" s="40">
        <f>Baseline!B$33 * (C166 * Baseline!B$57*Baseline!B$66/Baseline!B$73 + Baseline!B$67*Baseline!B$52/Baseline!B$74 + Baseline!B$55*Baseline!B$53/Baseline!B$75 + Baseline!B$56*Baseline!B$54/Baseline!B$76)</f>
        <v>3.9756517590496616E-8</v>
      </c>
      <c r="J166" s="1">
        <f>Baseline!B$33 * (C166 * Baseline!B$57*Baseline!B$57/Baseline!B$73 + Baseline!B$67*Baseline!B$67/Baseline!B$74 + Baseline!B$55*Baseline!B$55/Baseline!B$75 + Baseline!B$56*Baseline!B$56/Baseline!B$76)</f>
        <v>1.7949606664235792E-6</v>
      </c>
      <c r="K166" s="40">
        <f>Baseline!B$33 * (C166 * Baseline!B$57*Baseline!B$58/Baseline!B$73 + Baseline!B$67*Baseline!B$59/Baseline!B$74 + Baseline!B$55*Baseline!B$68/Baseline!B$75 + Baseline!B$56*Baseline!B$60/Baseline!B$76)</f>
        <v>1.3929394335197989E-8</v>
      </c>
      <c r="L166" s="1">
        <f>Baseline!B$33 * (C166 * Baseline!B$57*Baseline!B$61/Baseline!B$73 + Baseline!B$67*Baseline!B$62/Baseline!B$74 + Baseline!B$55*Baseline!B$63/Baseline!B$75 + Baseline!B$56*Baseline!B$69/Baseline!B$76)</f>
        <v>1.4629438552773429E-8</v>
      </c>
      <c r="M166" s="40">
        <f>Baseline!B$33 * (C166 * Baseline!B$58*Baseline!B$66/Baseline!B$73 + Baseline!B$59*Baseline!B$52/Baseline!B$74 + Baseline!B$68*Baseline!B$53/Baseline!B$75 + Baseline!B$60*Baseline!B$54/Baseline!B$76)</f>
        <v>1.0938914828528865E-7</v>
      </c>
      <c r="N166" s="1">
        <f>Baseline!B$33 * (C166 * Baseline!B$58*Baseline!B$57/Baseline!B$73 + Baseline!B$59*Baseline!B$67/Baseline!B$74 + Baseline!B$68*Baseline!B$55/Baseline!B$75 + Baseline!B$60*Baseline!B$56/Baseline!B$76)</f>
        <v>1.3929394335197989E-8</v>
      </c>
      <c r="O166" s="1">
        <f>Baseline!B$33 * (C166 * Baseline!B$58*Baseline!B$58/Baseline!B$73 + Baseline!B$59*Baseline!B$59/Baseline!B$74 + Baseline!B$68*Baseline!B$68/Baseline!B$75 + Baseline!B$60*Baseline!B$60/Baseline!B$76)</f>
        <v>1.3250172461685224E-6</v>
      </c>
      <c r="P166" s="40">
        <f>Baseline!B$33 * (C166 * Baseline!B$58*Baseline!B$61/Baseline!B$73 + Baseline!B$59*Baseline!B$62/Baseline!B$74 + Baseline!B$68*Baseline!B$63/Baseline!B$75 + Baseline!B$60*Baseline!B$69/Baseline!B$76)</f>
        <v>1.6490191037698991E-9</v>
      </c>
      <c r="Q166" s="40">
        <f>Baseline!B$33 * (C166 * Baseline!B$61*Baseline!B$66/Baseline!B$73 + Baseline!B$62*Baseline!B$52/Baseline!B$74 + Baseline!B$63*Baseline!B$53/Baseline!B$75 + Baseline!B$69*Baseline!B$54/Baseline!B$76)</f>
        <v>1.8283498266827413E-9</v>
      </c>
      <c r="R166" s="40">
        <f>Baseline!B$33 * (C166 * Baseline!B$61*Baseline!B$57/Baseline!B$73 + Baseline!B$62*Baseline!B$67/Baseline!B$74 + Baseline!B$63*Baseline!B$55/Baseline!B$75 + Baseline!B$69*Baseline!B$56/Baseline!B$76)</f>
        <v>1.4629438552773429E-8</v>
      </c>
      <c r="S166" s="40">
        <f>Baseline!B$33 * (C166 * Baseline!B$61*Baseline!B$58/Baseline!B$73 + Baseline!B$62*Baseline!B$59/Baseline!B$74 + Baseline!B$63*Baseline!B$68/Baseline!B$75 + Baseline!B$69*Baseline!B$60/Baseline!B$76)</f>
        <v>1.6490191037698991E-9</v>
      </c>
      <c r="T166" s="40">
        <f>Baseline!B$33 * (C166 * Baseline!B$61*Baseline!B$61/Baseline!B$73 + Baseline!B$62*Baseline!B$62/Baseline!B$74 + Baseline!B$63*Baseline!B$63/Baseline!B$75 + Baseline!B$69*Baseline!B$69/Baseline!B$76)</f>
        <v>9.8551807874139175E-8</v>
      </c>
      <c r="U166" s="40"/>
      <c r="V166" s="40">
        <f>E166 * ( Baseline!B$87 * Baseline!B$7 )</f>
        <v>0.24460450004427825</v>
      </c>
      <c r="W166" s="40">
        <f>F166 * ( Baseline!D$87 * Baseline!B$11 )</f>
        <v>7.3337240589114072E-4</v>
      </c>
      <c r="X166" s="40">
        <f>G166 * ( Baseline!F$87 * Baseline!B$16 )</f>
        <v>3.7996068974342637E-3</v>
      </c>
      <c r="Y166" s="40">
        <f>H166 * ( Baseline!H$87 * Baseline!B$18 )</f>
        <v>6.4298212221896678E-4</v>
      </c>
      <c r="Z166" s="48">
        <f t="shared" si="0"/>
        <v>0.24978046146982263</v>
      </c>
      <c r="AA166" s="40">
        <f>I166 * ( Baseline!B$87 * Baseline!B$7 )</f>
        <v>4.1263289607176439E-4</v>
      </c>
      <c r="AB166" s="1">
        <f>J166 * ( Baseline!D$87 * Baseline!B$11 )</f>
        <v>3.3110913686506871E-2</v>
      </c>
      <c r="AC166" s="1">
        <f>K166 * ( Baseline!F$87 * Baseline!B$16 )</f>
        <v>4.8383430735805349E-4</v>
      </c>
      <c r="AD166" s="1">
        <f>L166 * ( Baseline!F$87 * Baseline!B$16 )</f>
        <v>5.0815018218936284E-4</v>
      </c>
      <c r="AE166" s="48">
        <f t="shared" si="1"/>
        <v>3.4515531072126043E-2</v>
      </c>
      <c r="AF166" s="48">
        <f>M166 * ( Baseline!B$87 * Baseline!B$7 )</f>
        <v>1.1353499700530109E-3</v>
      </c>
      <c r="AG166" s="48">
        <f>N166 * ( Baseline!D$87 * Baseline!B$11 )</f>
        <v>2.5694990545782788E-4</v>
      </c>
      <c r="AH166" s="48">
        <f>O166 * ( Baseline!F$87 * Baseline!B$16 )</f>
        <v>4.6024169185695622E-2</v>
      </c>
      <c r="AI166" s="48">
        <f>P166 * ( Baseline!H$87 * Baseline!B$18 )</f>
        <v>5.7991626517411095E-4</v>
      </c>
      <c r="AJ166" s="48">
        <f t="shared" si="2"/>
        <v>4.7996385326380571E-2</v>
      </c>
      <c r="AK166" s="48">
        <f>Q166 * ( Baseline!B$87 * Baseline!B$7 )</f>
        <v>1.8976442851140171E-5</v>
      </c>
      <c r="AL166" s="48">
        <f>R166 * ( Baseline!D$87 * Baseline!B$11 )</f>
        <v>2.6986333810204426E-4</v>
      </c>
      <c r="AM166" s="48">
        <f>S166 * ( Baseline!F$87 * Baseline!B$16 )</f>
        <v>5.7278299163132048E-5</v>
      </c>
      <c r="AN166" s="48">
        <f>T166 * ( Baseline!H$87 * Baseline!B$18 )</f>
        <v>3.4658055942390208E-2</v>
      </c>
      <c r="AO166" s="48">
        <f t="shared" si="3"/>
        <v>3.5004174022506523E-2</v>
      </c>
      <c r="AP166" s="48"/>
      <c r="AQ166" s="48">
        <f>V166 * ( (1-Baseline!B$88-Baseline!B$87) + (1-B166)*Baseline!B$88 )</f>
        <v>0.13103192306186887</v>
      </c>
      <c r="AR166" s="48">
        <f>W166 * ( (1-Baseline!B$88-Baseline!B$87) + (1-B166)*Baseline!B$88 )</f>
        <v>3.9285947988295592E-4</v>
      </c>
      <c r="AS166" s="48">
        <f>X166 * ( (1-Baseline!B$88-Baseline!B$87) + (1-B166)*Baseline!B$88 )</f>
        <v>2.0354073557920173E-3</v>
      </c>
      <c r="AT166" s="48">
        <f>Y166 * ( (1-Baseline!B$88-Baseline!B$87) + (1-B166)*Baseline!B$88 )</f>
        <v>3.4443840548109989E-4</v>
      </c>
      <c r="AU166" s="48">
        <f t="shared" si="4"/>
        <v>0.13380462830302495</v>
      </c>
      <c r="AV166" s="48">
        <f>AA166 * ( (1-Baseline!D$88-Baseline!D$87) + (1-B166)*Baseline!D$88 )</f>
        <v>3.1708771047377966E-4</v>
      </c>
      <c r="AW166" s="48">
        <f>AB166 * ( (1-Baseline!D$88-Baseline!D$87) + (1-B166)*Baseline!D$88 )</f>
        <v>2.5444078532031098E-2</v>
      </c>
      <c r="AX166" s="48">
        <f>AC166 * ( (1-Baseline!D$88-Baseline!D$87) + (1-B166)*Baseline!D$88 )</f>
        <v>3.7180242833123519E-4</v>
      </c>
      <c r="AY166" s="48">
        <f>AD166 * ( (1-Baseline!D$88-Baseline!D$87) + (1-B166)*Baseline!D$88 )</f>
        <v>3.904879600758635E-4</v>
      </c>
      <c r="AZ166" s="48">
        <f t="shared" si="5"/>
        <v>2.652345663091198E-2</v>
      </c>
      <c r="BA166" s="48">
        <f>AF166 * ( (1-Baseline!F$88-Baseline!F$87) + (1-Baseline!B$36)*Baseline!F$88 )</f>
        <v>8.1703416964918837E-4</v>
      </c>
      <c r="BB166" s="48">
        <f>AG166 * ( (1-Baseline!F$88-Baseline!F$87) + (1-Baseline!B$36)*Baseline!F$88 )</f>
        <v>1.8490937436442762E-4</v>
      </c>
      <c r="BC166" s="48">
        <f>AH166 * ( (1-Baseline!F$88-Baseline!F$87) + (1-Baseline!B$36)*Baseline!F$88 )</f>
        <v>3.3120464919440512E-2</v>
      </c>
      <c r="BD166" s="48">
        <f>AI166 * ( (1-Baseline!F$88-Baseline!F$87) + (1-Baseline!B$36)*Baseline!F$88 )</f>
        <v>4.1732630173977583E-4</v>
      </c>
      <c r="BE166" s="48">
        <f t="shared" si="6"/>
        <v>3.4539734765193904E-2</v>
      </c>
      <c r="BF166" s="48">
        <f>AK166 * ( (1-Baseline!H$88-Baseline!H$87) + (1-Baseline!B$36)*Baseline!H$88 )</f>
        <v>1.5035415199815378E-5</v>
      </c>
      <c r="BG166" s="48">
        <f>AL166 * ( (1-Baseline!H$88-Baseline!H$87) + (1-Baseline!B$36)*Baseline!H$88 )</f>
        <v>2.138181200450117E-4</v>
      </c>
      <c r="BH166" s="48">
        <f>AM166 * ( (1-Baseline!H$88-Baseline!H$87) + (1-Baseline!B$36)*Baseline!H$88 )</f>
        <v>4.5382741992932781E-5</v>
      </c>
      <c r="BI166" s="48">
        <f>AN166 * ( (1-Baseline!H$88-Baseline!H$87) + (1-Baseline!B$36)*Baseline!H$88 )</f>
        <v>2.7460270884274607E-2</v>
      </c>
      <c r="BJ166" s="48">
        <f t="shared" si="7"/>
        <v>2.7734507161512368E-2</v>
      </c>
      <c r="BK166" s="48"/>
      <c r="BL166" s="48">
        <f t="shared" si="18"/>
        <v>0.9792779571505047</v>
      </c>
      <c r="BM166" s="48">
        <f t="shared" si="19"/>
        <v>2.9360679437280307E-3</v>
      </c>
      <c r="BN166" s="48">
        <f t="shared" si="20"/>
        <v>1.5211785882192852E-2</v>
      </c>
      <c r="BO166" s="48">
        <f t="shared" si="21"/>
        <v>2.5741890235744039E-3</v>
      </c>
      <c r="BP166" s="48">
        <f t="shared" si="8"/>
        <v>1</v>
      </c>
      <c r="BQ166" s="48">
        <f t="shared" si="22"/>
        <v>1.195499194868241E-2</v>
      </c>
      <c r="BR166" s="48">
        <f t="shared" si="23"/>
        <v>0.95930477260558478</v>
      </c>
      <c r="BS166" s="48">
        <f t="shared" si="24"/>
        <v>1.4017872312235318E-2</v>
      </c>
      <c r="BT166" s="48">
        <f t="shared" si="25"/>
        <v>1.4722363133497701E-2</v>
      </c>
      <c r="BU166" s="48">
        <f t="shared" si="9"/>
        <v>1.0000000000000002</v>
      </c>
      <c r="BV166" s="48">
        <f t="shared" si="26"/>
        <v>2.3654905725348049E-2</v>
      </c>
      <c r="BW166" s="48">
        <f t="shared" si="27"/>
        <v>5.3535261814101403E-3</v>
      </c>
      <c r="BX166" s="48">
        <f t="shared" si="28"/>
        <v>0.95890906935441766</v>
      </c>
      <c r="BY166" s="48">
        <f t="shared" si="29"/>
        <v>1.2082498738824145E-2</v>
      </c>
      <c r="BZ166" s="48">
        <f t="shared" si="10"/>
        <v>1</v>
      </c>
      <c r="CA166" s="48">
        <f t="shared" si="30"/>
        <v>5.4211942949829205E-4</v>
      </c>
      <c r="CB166" s="48">
        <f t="shared" si="31"/>
        <v>7.7094616752999539E-3</v>
      </c>
      <c r="CC166" s="48">
        <f t="shared" si="32"/>
        <v>1.6363276884152158E-3</v>
      </c>
      <c r="CD166" s="48">
        <f t="shared" si="33"/>
        <v>0.99011209120678656</v>
      </c>
      <c r="CE166" s="48">
        <f t="shared" si="11"/>
        <v>1</v>
      </c>
      <c r="CF166" s="48"/>
      <c r="CG166" s="48">
        <f t="shared" si="34"/>
        <v>0.9792779571505047</v>
      </c>
      <c r="CH166" s="48">
        <f t="shared" si="35"/>
        <v>2.9360679437280307E-3</v>
      </c>
      <c r="CI166" s="48">
        <f t="shared" si="36"/>
        <v>1.5211785882192852E-2</v>
      </c>
      <c r="CJ166" s="48">
        <f t="shared" si="37"/>
        <v>2.5741890235744039E-3</v>
      </c>
      <c r="CK166" s="48">
        <f t="shared" si="12"/>
        <v>1</v>
      </c>
      <c r="CL166" s="48">
        <f t="shared" si="38"/>
        <v>1.195499194868241E-2</v>
      </c>
      <c r="CM166" s="48">
        <f t="shared" si="39"/>
        <v>0.95930477260558478</v>
      </c>
      <c r="CN166" s="48">
        <f t="shared" si="40"/>
        <v>1.4017872312235318E-2</v>
      </c>
      <c r="CO166" s="48">
        <f t="shared" si="41"/>
        <v>1.4722363133497701E-2</v>
      </c>
      <c r="CP166" s="48">
        <f t="shared" si="13"/>
        <v>1.0000000000000002</v>
      </c>
      <c r="CQ166" s="48">
        <f t="shared" si="42"/>
        <v>2.3654905725348049E-2</v>
      </c>
      <c r="CR166" s="48">
        <f t="shared" si="43"/>
        <v>5.3535261814101403E-3</v>
      </c>
      <c r="CS166" s="48">
        <f t="shared" si="44"/>
        <v>0.95890906935441766</v>
      </c>
      <c r="CT166" s="48">
        <f t="shared" si="45"/>
        <v>1.2082498738824145E-2</v>
      </c>
      <c r="CU166" s="48">
        <f t="shared" si="14"/>
        <v>1</v>
      </c>
      <c r="CV166" s="48">
        <f t="shared" si="46"/>
        <v>5.4211942949829205E-4</v>
      </c>
      <c r="CW166" s="48">
        <f t="shared" si="47"/>
        <v>7.7094616752999539E-3</v>
      </c>
      <c r="CX166" s="48">
        <f t="shared" si="48"/>
        <v>1.6363276884152158E-3</v>
      </c>
      <c r="CY166" s="48">
        <f t="shared" si="49"/>
        <v>0.99011209120678656</v>
      </c>
      <c r="CZ166" s="48">
        <f t="shared" si="15"/>
        <v>1</v>
      </c>
      <c r="DA166" s="48"/>
      <c r="DB166" s="48">
        <f>(AQ166*Baseline!B$7 + AV166*Baseline!B$11 + BA166*Baseline!B$16 + BF166*Baseline!B$18)</f>
        <v>67656.198038569157</v>
      </c>
      <c r="DC166" s="48">
        <f>(AR166*Baseline!B$7 + AW166*Baseline!B$11 + BB166*Baseline!B$16 + BG166*Baseline!B$18)</f>
        <v>65167.12496927366</v>
      </c>
      <c r="DD166" s="48">
        <f>(AS166*Baseline!B$7 + AX166*Baseline!B$11 + BC166*Baseline!B$16 + BH166*Baseline!B$18)</f>
        <v>114822.48610908087</v>
      </c>
      <c r="DE166" s="48">
        <f>(AT166*Baseline!B$7 + AY166*Baseline!B$11 + BD166*Baseline!B$16 + BI166*Baseline!B$18)</f>
        <v>1259830.8089181921</v>
      </c>
      <c r="DF166" s="48">
        <f t="shared" si="16"/>
        <v>1507476.6180351158</v>
      </c>
      <c r="DG166" s="48"/>
      <c r="DH166" s="48">
        <f t="shared" si="50"/>
        <v>4.488042947342958E-2</v>
      </c>
      <c r="DI166" s="48">
        <f t="shared" si="51"/>
        <v>4.3229277449234459E-2</v>
      </c>
      <c r="DJ166" s="48">
        <f t="shared" si="52"/>
        <v>7.6168668047895488E-2</v>
      </c>
      <c r="DK166" s="48">
        <f t="shared" si="53"/>
        <v>0.83572162502944047</v>
      </c>
      <c r="DL166" s="48">
        <f t="shared" si="17"/>
        <v>1</v>
      </c>
      <c r="DM166" s="48"/>
      <c r="DN166" s="48">
        <f>DH166 / (Baseline!B$7/Baseline!B$17)</f>
        <v>4.7906906533607314</v>
      </c>
      <c r="DO166" s="48">
        <f>DI166 / (Baseline!B$11/Baseline!B$17)</f>
        <v>1.0435754482947222</v>
      </c>
      <c r="DP166" s="48">
        <f>DJ166 / (Baseline!B$16/Baseline!B$17)</f>
        <v>1.1770361081889853</v>
      </c>
      <c r="DQ166" s="48">
        <f>DK166 / (Baseline!B$18/Baseline!B$17)</f>
        <v>0.94485707640335892</v>
      </c>
      <c r="DR166" s="71"/>
      <c r="DS166" s="48">
        <f>(AU166*Baseline!B$34)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3.2600225495453744E-2</v>
      </c>
      <c r="DT166" s="48">
        <f>(AZ166*Baseline!B$34) + (Baseline!D$88*(1-Baseline!D$89)*Baseline!B$35) + (Baseline!D$88*Baseline!D$89*((1-Baseline!D$90)*Baseline!B$40 + Baseline!D$90*Baseline!B$41))</f>
        <v>1.03920864946368E-2</v>
      </c>
      <c r="DU166" s="48">
        <f>(BE166*Baseline!B$34) + (Baseline!F$88*(1-Baseline!F$89)*Baseline!B$35) + (Baseline!F$88*Baseline!F$89*((1-Baseline!F$90)*Baseline!B$40 + Baseline!F$90*Baseline!B$41))</f>
        <v>1.2911600214779089E-2</v>
      </c>
      <c r="DV166" s="48">
        <f>(BJ166*Baseline!B$34) + (Baseline!H$88*(1-Baseline!H$89)*Baseline!B$35) + (Baseline!H$88*Baseline!H$89*((1-Baseline!H$90)*Baseline!B$40 + Baseline!H$90*Baseline!B$41))</f>
        <v>9.3051760742268556E-3</v>
      </c>
      <c r="DW166" s="48">
        <f>( DS166*Baseline!B$7 + DT166*Baseline!B$11 + DU166*Baseline!B$16 + DV166*Baseline!B$18 ) / Baseline!B$17</f>
        <v>9.8018143789016278E-3</v>
      </c>
    </row>
    <row r="167" spans="1:127">
      <c r="A167" s="7" t="s">
        <v>397</v>
      </c>
      <c r="B167" s="1">
        <f>MIN( MAX( NORMINV( MCrands!B167, (B$5+B$4)/2, (B$5-B$4)/3.29 ), 0 ), 1 )</f>
        <v>0.49913275787436789</v>
      </c>
      <c r="C167" s="1">
        <f>MAX( NORMINV( MCrands!C167, (C$5+C$4)/2, (C$5-C$4)/3.29 ), 0 )</f>
        <v>2.4000728898734689</v>
      </c>
      <c r="D167" s="40"/>
      <c r="E167" s="40">
        <f>Baseline!B$33 * (C167 * Baseline!B$66*Baseline!B$66/Baseline!B$73 + Baseline!B$52*Baseline!B$52/Baseline!B$74 + Baseline!B$53*Baseline!B$53/Baseline!B$75 + Baseline!B$54*Baseline!B$54/Baseline!B$76)</f>
        <v>2.0092417536778356E-5</v>
      </c>
      <c r="F167" s="40">
        <f>Baseline!B$33 * (C167 * Baseline!B$66*Baseline!B$57/Baseline!B$73 + Baseline!B$52*Baseline!B$67/Baseline!B$74 + Baseline!B$53*Baseline!B$55/Baseline!B$75 + Baseline!B$54*Baseline!B$56/Baseline!B$76)</f>
        <v>3.9291812321656015E-8</v>
      </c>
      <c r="G167" s="1">
        <f>Baseline!B$33 * (C167 * Baseline!B$66*Baseline!B$58/Baseline!B$73 + Baseline!B$52*Baseline!B$59/Baseline!B$74 + Baseline!B$53*Baseline!B$68/Baseline!B$75 + Baseline!B$54*Baseline!B$60/Baseline!B$76)</f>
        <v>1.0824674783272217E-7</v>
      </c>
      <c r="H167" s="40">
        <f>Baseline!B$33 * (C167 * Baseline!B$66*Baseline!B$61/Baseline!B$73 + Baseline!B$52*Baseline!B$62/Baseline!B$74 + Baseline!B$53*Baseline!B$63/Baseline!B$75 + Baseline!B$54*Baseline!B$69/Baseline!B$76)</f>
        <v>1.7141097814260925E-9</v>
      </c>
      <c r="I167" s="40">
        <f>Baseline!B$33 * (C167 * Baseline!B$57*Baseline!B$66/Baseline!B$73 + Baseline!B$67*Baseline!B$52/Baseline!B$74 + Baseline!B$55*Baseline!B$53/Baseline!B$75 + Baseline!B$56*Baseline!B$54/Baseline!B$76)</f>
        <v>3.9291812321656015E-8</v>
      </c>
      <c r="J167" s="1">
        <f>Baseline!B$33 * (C167 * Baseline!B$57*Baseline!B$57/Baseline!B$73 + Baseline!B$67*Baseline!B$67/Baseline!B$74 + Baseline!B$55*Baseline!B$55/Baseline!B$75 + Baseline!B$56*Baseline!B$56/Baseline!B$76)</f>
        <v>1.7949606042764353E-6</v>
      </c>
      <c r="K167" s="40">
        <f>Baseline!B$33 * (C167 * Baseline!B$57*Baseline!B$58/Baseline!B$73 + Baseline!B$67*Baseline!B$59/Baseline!B$74 + Baseline!B$55*Baseline!B$68/Baseline!B$75 + Baseline!B$56*Baseline!B$60/Baseline!B$76)</f>
        <v>1.3929241556802461E-8</v>
      </c>
      <c r="L167" s="1">
        <f>Baseline!B$33 * (C167 * Baseline!B$57*Baseline!B$61/Baseline!B$73 + Baseline!B$67*Baseline!B$62/Baseline!B$74 + Baseline!B$55*Baseline!B$63/Baseline!B$75 + Baseline!B$56*Baseline!B$69/Baseline!B$76)</f>
        <v>1.4629423274933876E-8</v>
      </c>
      <c r="M167" s="40">
        <f>Baseline!B$33 * (C167 * Baseline!B$58*Baseline!B$66/Baseline!B$73 + Baseline!B$59*Baseline!B$52/Baseline!B$74 + Baseline!B$68*Baseline!B$53/Baseline!B$75 + Baseline!B$60*Baseline!B$54/Baseline!B$76)</f>
        <v>1.0824674783272217E-7</v>
      </c>
      <c r="N167" s="1">
        <f>Baseline!B$33 * (C167 * Baseline!B$58*Baseline!B$57/Baseline!B$73 + Baseline!B$59*Baseline!B$67/Baseline!B$74 + Baseline!B$68*Baseline!B$55/Baseline!B$75 + Baseline!B$60*Baseline!B$56/Baseline!B$76)</f>
        <v>1.3929241556802461E-8</v>
      </c>
      <c r="O167" s="1">
        <f>Baseline!B$33 * (C167 * Baseline!B$58*Baseline!B$58/Baseline!B$73 + Baseline!B$59*Baseline!B$59/Baseline!B$74 + Baseline!B$68*Baseline!B$68/Baseline!B$75 + Baseline!B$60*Baseline!B$60/Baseline!B$76)</f>
        <v>1.3250168705883002E-6</v>
      </c>
      <c r="P167" s="40">
        <f>Baseline!B$33 * (C167 * Baseline!B$58*Baseline!B$61/Baseline!B$73 + Baseline!B$59*Baseline!B$62/Baseline!B$74 + Baseline!B$68*Baseline!B$63/Baseline!B$75 + Baseline!B$60*Baseline!B$69/Baseline!B$76)</f>
        <v>1.6489815457476648E-9</v>
      </c>
      <c r="Q167" s="40">
        <f>Baseline!B$33 * (C167 * Baseline!B$61*Baseline!B$66/Baseline!B$73 + Baseline!B$62*Baseline!B$52/Baseline!B$74 + Baseline!B$63*Baseline!B$53/Baseline!B$75 + Baseline!B$69*Baseline!B$54/Baseline!B$76)</f>
        <v>1.7141097814260925E-9</v>
      </c>
      <c r="R167" s="40">
        <f>Baseline!B$33 * (C167 * Baseline!B$61*Baseline!B$57/Baseline!B$73 + Baseline!B$62*Baseline!B$67/Baseline!B$74 + Baseline!B$63*Baseline!B$55/Baseline!B$75 + Baseline!B$69*Baseline!B$56/Baseline!B$76)</f>
        <v>1.4629423274933876E-8</v>
      </c>
      <c r="S167" s="40">
        <f>Baseline!B$33 * (C167 * Baseline!B$61*Baseline!B$58/Baseline!B$73 + Baseline!B$62*Baseline!B$59/Baseline!B$74 + Baseline!B$63*Baseline!B$68/Baseline!B$75 + Baseline!B$69*Baseline!B$60/Baseline!B$76)</f>
        <v>1.6489815457476648E-9</v>
      </c>
      <c r="T167" s="40">
        <f>Baseline!B$33 * (C167 * Baseline!B$61*Baseline!B$61/Baseline!B$73 + Baseline!B$62*Baseline!B$62/Baseline!B$74 + Baseline!B$63*Baseline!B$63/Baseline!B$75 + Baseline!B$69*Baseline!B$69/Baseline!B$76)</f>
        <v>9.8551804118336947E-8</v>
      </c>
      <c r="U167" s="40"/>
      <c r="V167" s="40">
        <f>E167 * ( Baseline!B$87 * Baseline!B$7 )</f>
        <v>0.20853920161422254</v>
      </c>
      <c r="W167" s="40">
        <f>F167 * ( Baseline!D$87 * Baseline!B$11 )</f>
        <v>7.248001756834984E-4</v>
      </c>
      <c r="X167" s="40">
        <f>G167 * ( Baseline!F$87 * Baseline!B$16 )</f>
        <v>3.7599258805578631E-3</v>
      </c>
      <c r="Y167" s="40">
        <f>H167 * ( Baseline!H$87 * Baseline!B$18 )</f>
        <v>6.0280692944703301E-4</v>
      </c>
      <c r="Z167" s="48">
        <f t="shared" si="0"/>
        <v>0.21362673459991094</v>
      </c>
      <c r="AA167" s="40">
        <f>I167 * ( Baseline!B$87 * Baseline!B$7 )</f>
        <v>4.078097200864678E-4</v>
      </c>
      <c r="AB167" s="1">
        <f>J167 * ( Baseline!D$87 * Baseline!B$11 )</f>
        <v>3.3110912540103635E-2</v>
      </c>
      <c r="AC167" s="1">
        <f>K167 * ( Baseline!F$87 * Baseline!B$16 )</f>
        <v>4.8382900063563604E-4</v>
      </c>
      <c r="AD167" s="1">
        <f>L167 * ( Baseline!F$87 * Baseline!B$16 )</f>
        <v>5.0814965151712102E-4</v>
      </c>
      <c r="AE167" s="48">
        <f t="shared" si="1"/>
        <v>3.4510700912342859E-2</v>
      </c>
      <c r="AF167" s="48">
        <f>M167 * ( Baseline!B$87 * Baseline!B$7 )</f>
        <v>1.1234929957558233E-3</v>
      </c>
      <c r="AG167" s="48">
        <f>N167 * ( Baseline!D$87 * Baseline!B$11 )</f>
        <v>2.5694708721653596E-4</v>
      </c>
      <c r="AH167" s="48">
        <f>O167 * ( Baseline!F$87 * Baseline!B$16 )</f>
        <v>4.602415614000302E-2</v>
      </c>
      <c r="AI167" s="48">
        <f>P167 * ( Baseline!H$87 * Baseline!B$18 )</f>
        <v>5.7990305701422266E-4</v>
      </c>
      <c r="AJ167" s="48">
        <f t="shared" si="2"/>
        <v>4.7984499279989601E-2</v>
      </c>
      <c r="AK167" s="48">
        <f>Q167 * ( Baseline!B$87 * Baseline!B$7 )</f>
        <v>1.7790745421421414E-5</v>
      </c>
      <c r="AL167" s="48">
        <f>R167 * ( Baseline!D$87 * Baseline!B$11 )</f>
        <v>2.6986305627791507E-4</v>
      </c>
      <c r="AM167" s="48">
        <f>S167 * ( Baseline!F$87 * Baseline!B$16 )</f>
        <v>5.7276994593871087E-5</v>
      </c>
      <c r="AN167" s="48">
        <f>T167 * ( Baseline!H$87 * Baseline!B$18 )</f>
        <v>3.4658054621574216E-2</v>
      </c>
      <c r="AO167" s="48">
        <f t="shared" si="3"/>
        <v>3.5002985417867422E-2</v>
      </c>
      <c r="AP167" s="48"/>
      <c r="AQ167" s="48">
        <f>V167 * ( (1-Baseline!B$88-Baseline!B$87) + (1-B167)*Baseline!B$88 )</f>
        <v>0.11143747802398128</v>
      </c>
      <c r="AR167" s="48">
        <f>W167 * ( (1-Baseline!B$88-Baseline!B$87) + (1-B167)*Baseline!B$88 )</f>
        <v>3.8731280749278104E-4</v>
      </c>
      <c r="AS167" s="48">
        <f>X167 * ( (1-Baseline!B$88-Baseline!B$87) + (1-B167)*Baseline!B$88 )</f>
        <v>2.0091985317061338E-3</v>
      </c>
      <c r="AT167" s="48">
        <f>Y167 * ( (1-Baseline!B$88-Baseline!B$87) + (1-B167)*Baseline!B$88 )</f>
        <v>3.2212305136386391E-4</v>
      </c>
      <c r="AU167" s="48">
        <f t="shared" si="4"/>
        <v>0.11415611241454406</v>
      </c>
      <c r="AV167" s="48">
        <f>AA167 * ( (1-Baseline!D$88-Baseline!D$87) + (1-B167)*Baseline!D$88 )</f>
        <v>3.1311097075509183E-4</v>
      </c>
      <c r="AW167" s="48">
        <f>AB167 * ( (1-Baseline!D$88-Baseline!D$87) + (1-B167)*Baseline!D$88 )</f>
        <v>2.5422125705636924E-2</v>
      </c>
      <c r="AX167" s="48">
        <f>AC167 * ( (1-Baseline!D$88-Baseline!D$87) + (1-B167)*Baseline!D$88 )</f>
        <v>3.7147758036853339E-4</v>
      </c>
      <c r="AY167" s="48">
        <f>AD167 * ( (1-Baseline!D$88-Baseline!D$87) + (1-B167)*Baseline!D$88 )</f>
        <v>3.9015065810999285E-4</v>
      </c>
      <c r="AZ167" s="48">
        <f t="shared" si="5"/>
        <v>2.6496864914870542E-2</v>
      </c>
      <c r="BA167" s="48">
        <f>AF167 * ( (1-Baseline!F$88-Baseline!F$87) + (1-Baseline!B$36)*Baseline!F$88 )</f>
        <v>8.0850151152175474E-4</v>
      </c>
      <c r="BB167" s="48">
        <f>AG167 * ( (1-Baseline!F$88-Baseline!F$87) + (1-Baseline!B$36)*Baseline!F$88 )</f>
        <v>1.8490734626781021E-4</v>
      </c>
      <c r="BC167" s="48">
        <f>AH167 * ( (1-Baseline!F$88-Baseline!F$87) + (1-Baseline!B$36)*Baseline!F$88 )</f>
        <v>3.3120455531342657E-2</v>
      </c>
      <c r="BD167" s="48">
        <f>AI167 * ( (1-Baseline!F$88-Baseline!F$87) + (1-Baseline!B$36)*Baseline!F$88 )</f>
        <v>4.173167967252591E-4</v>
      </c>
      <c r="BE167" s="48">
        <f t="shared" si="6"/>
        <v>3.4531181185857476E-2</v>
      </c>
      <c r="BF167" s="48">
        <f>AK167 * ( (1-Baseline!H$88-Baseline!H$87) + (1-Baseline!B$36)*Baseline!H$88 )</f>
        <v>1.4095963412300613E-5</v>
      </c>
      <c r="BG167" s="48">
        <f>AL167 * ( (1-Baseline!H$88-Baseline!H$87) + (1-Baseline!B$36)*Baseline!H$88 )</f>
        <v>2.1381789675011765E-4</v>
      </c>
      <c r="BH167" s="48">
        <f>AM167 * ( (1-Baseline!H$88-Baseline!H$87) + (1-Baseline!B$36)*Baseline!H$88 )</f>
        <v>4.5381708356615936E-5</v>
      </c>
      <c r="BI167" s="48">
        <f>AN167 * ( (1-Baseline!H$88-Baseline!H$87) + (1-Baseline!B$36)*Baseline!H$88 )</f>
        <v>2.7460269837765679E-2</v>
      </c>
      <c r="BJ167" s="48">
        <f t="shared" si="7"/>
        <v>2.7733565406284712E-2</v>
      </c>
      <c r="BK167" s="48"/>
      <c r="BL167" s="48">
        <f t="shared" si="18"/>
        <v>0.9761849424173592</v>
      </c>
      <c r="BM167" s="48">
        <f t="shared" si="19"/>
        <v>3.3928345955431768E-3</v>
      </c>
      <c r="BN167" s="48">
        <f t="shared" si="20"/>
        <v>1.7600446346753413E-2</v>
      </c>
      <c r="BO167" s="48">
        <f t="shared" si="21"/>
        <v>2.8217766403441733E-3</v>
      </c>
      <c r="BP167" s="48">
        <f t="shared" si="8"/>
        <v>1</v>
      </c>
      <c r="BQ167" s="48">
        <f t="shared" si="22"/>
        <v>1.1816906330656803E-2</v>
      </c>
      <c r="BR167" s="48">
        <f t="shared" si="23"/>
        <v>0.95943900485259093</v>
      </c>
      <c r="BS167" s="48">
        <f t="shared" si="24"/>
        <v>1.4019680500392071E-2</v>
      </c>
      <c r="BT167" s="48">
        <f t="shared" si="25"/>
        <v>1.4724408316360208E-2</v>
      </c>
      <c r="BU167" s="48">
        <f t="shared" si="9"/>
        <v>1</v>
      </c>
      <c r="BV167" s="48">
        <f t="shared" si="26"/>
        <v>2.3413665092142374E-2</v>
      </c>
      <c r="BW167" s="48">
        <f t="shared" si="27"/>
        <v>5.3547935494178958E-3</v>
      </c>
      <c r="BX167" s="48">
        <f t="shared" si="28"/>
        <v>0.95914632497157104</v>
      </c>
      <c r="BY167" s="48">
        <f t="shared" si="29"/>
        <v>1.2085216386868762E-2</v>
      </c>
      <c r="BZ167" s="48">
        <f t="shared" si="10"/>
        <v>1</v>
      </c>
      <c r="CA167" s="48">
        <f t="shared" si="30"/>
        <v>5.0826365834326956E-4</v>
      </c>
      <c r="CB167" s="48">
        <f t="shared" si="31"/>
        <v>7.7097154158788503E-3</v>
      </c>
      <c r="CC167" s="48">
        <f t="shared" si="32"/>
        <v>1.6363459833524316E-3</v>
      </c>
      <c r="CD167" s="48">
        <f t="shared" si="33"/>
        <v>0.99014567494242556</v>
      </c>
      <c r="CE167" s="48">
        <f t="shared" si="11"/>
        <v>1</v>
      </c>
      <c r="CF167" s="48"/>
      <c r="CG167" s="48">
        <f t="shared" si="34"/>
        <v>0.9761849424173592</v>
      </c>
      <c r="CH167" s="48">
        <f t="shared" si="35"/>
        <v>3.3928345955431768E-3</v>
      </c>
      <c r="CI167" s="48">
        <f t="shared" si="36"/>
        <v>1.7600446346753413E-2</v>
      </c>
      <c r="CJ167" s="48">
        <f t="shared" si="37"/>
        <v>2.8217766403441733E-3</v>
      </c>
      <c r="CK167" s="48">
        <f t="shared" si="12"/>
        <v>1</v>
      </c>
      <c r="CL167" s="48">
        <f t="shared" si="38"/>
        <v>1.1816906330656803E-2</v>
      </c>
      <c r="CM167" s="48">
        <f t="shared" si="39"/>
        <v>0.95943900485259093</v>
      </c>
      <c r="CN167" s="48">
        <f t="shared" si="40"/>
        <v>1.4019680500392071E-2</v>
      </c>
      <c r="CO167" s="48">
        <f t="shared" si="41"/>
        <v>1.4724408316360208E-2</v>
      </c>
      <c r="CP167" s="48">
        <f t="shared" si="13"/>
        <v>1</v>
      </c>
      <c r="CQ167" s="48">
        <f t="shared" si="42"/>
        <v>2.3413665092142374E-2</v>
      </c>
      <c r="CR167" s="48">
        <f t="shared" si="43"/>
        <v>5.3547935494178958E-3</v>
      </c>
      <c r="CS167" s="48">
        <f t="shared" si="44"/>
        <v>0.95914632497157104</v>
      </c>
      <c r="CT167" s="48">
        <f t="shared" si="45"/>
        <v>1.2085216386868762E-2</v>
      </c>
      <c r="CU167" s="48">
        <f t="shared" si="14"/>
        <v>1</v>
      </c>
      <c r="CV167" s="48">
        <f t="shared" si="46"/>
        <v>5.0826365834326956E-4</v>
      </c>
      <c r="CW167" s="48">
        <f t="shared" si="47"/>
        <v>7.7097154158788503E-3</v>
      </c>
      <c r="CX167" s="48">
        <f t="shared" si="48"/>
        <v>1.6363459833524316E-3</v>
      </c>
      <c r="CY167" s="48">
        <f t="shared" si="49"/>
        <v>0.99014567494242556</v>
      </c>
      <c r="CZ167" s="48">
        <f t="shared" si="15"/>
        <v>1</v>
      </c>
      <c r="DA167" s="48"/>
      <c r="DB167" s="48">
        <f>(AQ167*Baseline!B$7 + AV167*Baseline!B$11 + BA167*Baseline!B$16 + BF167*Baseline!B$18)</f>
        <v>58072.759572248091</v>
      </c>
      <c r="DC167" s="48">
        <f>(AR167*Baseline!B$7 + AW167*Baseline!B$11 + BB167*Baseline!B$16 + BG167*Baseline!B$18)</f>
        <v>65117.338792145078</v>
      </c>
      <c r="DD167" s="48">
        <f>(AS167*Baseline!B$7 + AX167*Baseline!B$11 + BC167*Baseline!B$16 + BH167*Baseline!B$18)</f>
        <v>114808.99939243945</v>
      </c>
      <c r="DE167" s="48">
        <f>(AT167*Baseline!B$7 + AY167*Baseline!B$11 + BD167*Baseline!B$16 + BI167*Baseline!B$18)</f>
        <v>1259819.182845063</v>
      </c>
      <c r="DF167" s="48">
        <f t="shared" si="16"/>
        <v>1497818.2806018956</v>
      </c>
      <c r="DG167" s="48"/>
      <c r="DH167" s="48">
        <f t="shared" si="50"/>
        <v>3.877156549919504E-2</v>
      </c>
      <c r="DI167" s="48">
        <f t="shared" si="51"/>
        <v>4.3474792393358816E-2</v>
      </c>
      <c r="DJ167" s="48">
        <f t="shared" si="52"/>
        <v>7.6650819982183455E-2</v>
      </c>
      <c r="DK167" s="48">
        <f t="shared" si="53"/>
        <v>0.84110282212526266</v>
      </c>
      <c r="DL167" s="48">
        <f t="shared" si="17"/>
        <v>1</v>
      </c>
      <c r="DM167" s="48"/>
      <c r="DN167" s="48">
        <f>DH167 / (Baseline!B$7/Baseline!B$17)</f>
        <v>4.1386096040618696</v>
      </c>
      <c r="DO167" s="48">
        <f>DI167 / (Baseline!B$11/Baseline!B$17)</f>
        <v>1.0495022965557996</v>
      </c>
      <c r="DP167" s="48">
        <f>DJ167 / (Baseline!B$16/Baseline!B$17)</f>
        <v>1.1844868126693793</v>
      </c>
      <c r="DQ167" s="48">
        <f>DK167 / (Baseline!B$18/Baseline!B$17)</f>
        <v>0.95094099478387195</v>
      </c>
      <c r="DR167" s="71"/>
      <c r="DS167" s="48">
        <f>(AU167*Baseline!B$34)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2.9652948112181606E-2</v>
      </c>
      <c r="DT167" s="48">
        <f>(AZ167*Baseline!B$34) + (Baseline!D$88*(1-Baseline!D$89)*Baseline!B$35) + (Baseline!D$88*Baseline!D$89*((1-Baseline!D$90)*Baseline!B$40 + Baseline!D$90*Baseline!B$41))</f>
        <v>1.0388097737230585E-2</v>
      </c>
      <c r="DU167" s="48">
        <f>(BE167*Baseline!B$34) + (Baseline!F$88*(1-Baseline!F$89)*Baseline!B$35) + (Baseline!F$88*Baseline!F$89*((1-Baseline!F$90)*Baseline!B$40 + Baseline!F$90*Baseline!B$41))</f>
        <v>1.2910317177878624E-2</v>
      </c>
      <c r="DV167" s="48">
        <f>(BJ167*Baseline!B$34) + (Baseline!H$88*(1-Baseline!H$89)*Baseline!B$35) + (Baseline!H$88*Baseline!H$89*((1-Baseline!H$90)*Baseline!B$40 + Baseline!H$90*Baseline!B$41))</f>
        <v>9.305034810942709E-3</v>
      </c>
      <c r="DW167" s="48">
        <f>( DS167*Baseline!B$7 + DT167*Baseline!B$11 + DU167*Baseline!B$16 + DV167*Baseline!B$18 ) / Baseline!B$17</f>
        <v>9.7738303158553131E-3</v>
      </c>
    </row>
    <row r="168" spans="1:127">
      <c r="A168" s="7" t="s">
        <v>398</v>
      </c>
      <c r="B168" s="1">
        <f>MIN( MAX( NORMINV( MCrands!B168, (B$5+B$4)/2, (B$5-B$4)/3.29 ), 0 ), 1 )</f>
        <v>0.44090572286614643</v>
      </c>
      <c r="C168" s="1">
        <f>MAX( NORMINV( MCrands!C168, (C$5+C$4)/2, (C$5-C$4)/3.29 ), 0 )</f>
        <v>2.5767767306069009</v>
      </c>
      <c r="D168" s="40"/>
      <c r="E168" s="40">
        <f>Baseline!B$33 * (C168 * Baseline!B$66*Baseline!B$66/Baseline!B$73 + Baseline!B$52*Baseline!B$52/Baseline!B$74 + Baseline!B$53*Baseline!B$53/Baseline!B$75 + Baseline!B$54*Baseline!B$54/Baseline!B$76)</f>
        <v>2.157108282692049E-5</v>
      </c>
      <c r="F168" s="40">
        <f>Baseline!B$33 * (C168 * Baseline!B$66*Baseline!B$57/Baseline!B$73 + Baseline!B$52*Baseline!B$67/Baseline!B$74 + Baseline!B$53*Baseline!B$55/Baseline!B$75 + Baseline!B$54*Baseline!B$56/Baseline!B$76)</f>
        <v>3.9489560939528578E-8</v>
      </c>
      <c r="G168" s="1">
        <f>Baseline!B$33 * (C168 * Baseline!B$66*Baseline!B$58/Baseline!B$73 + Baseline!B$52*Baseline!B$59/Baseline!B$74 + Baseline!B$53*Baseline!B$68/Baseline!B$75 + Baseline!B$54*Baseline!B$60/Baseline!B$76)</f>
        <v>1.0873287985165889E-7</v>
      </c>
      <c r="H168" s="40">
        <f>Baseline!B$33 * (C168 * Baseline!B$66*Baseline!B$61/Baseline!B$73 + Baseline!B$52*Baseline!B$62/Baseline!B$74 + Baseline!B$53*Baseline!B$63/Baseline!B$75 + Baseline!B$54*Baseline!B$69/Baseline!B$76)</f>
        <v>1.7627229833197659E-9</v>
      </c>
      <c r="I168" s="40">
        <f>Baseline!B$33 * (C168 * Baseline!B$57*Baseline!B$66/Baseline!B$73 + Baseline!B$67*Baseline!B$52/Baseline!B$74 + Baseline!B$55*Baseline!B$53/Baseline!B$75 + Baseline!B$56*Baseline!B$54/Baseline!B$76)</f>
        <v>3.9489560939528578E-8</v>
      </c>
      <c r="J168" s="1">
        <f>Baseline!B$33 * (C168 * Baseline!B$57*Baseline!B$57/Baseline!B$73 + Baseline!B$67*Baseline!B$67/Baseline!B$74 + Baseline!B$55*Baseline!B$55/Baseline!B$75 + Baseline!B$56*Baseline!B$56/Baseline!B$76)</f>
        <v>1.7949606307222551E-6</v>
      </c>
      <c r="K168" s="40">
        <f>Baseline!B$33 * (C168 * Baseline!B$57*Baseline!B$58/Baseline!B$73 + Baseline!B$67*Baseline!B$59/Baseline!B$74 + Baseline!B$55*Baseline!B$68/Baseline!B$75 + Baseline!B$56*Baseline!B$60/Baseline!B$76)</f>
        <v>1.392930656944291E-8</v>
      </c>
      <c r="L168" s="1">
        <f>Baseline!B$33 * (C168 * Baseline!B$57*Baseline!B$61/Baseline!B$73 + Baseline!B$67*Baseline!B$62/Baseline!B$74 + Baseline!B$55*Baseline!B$63/Baseline!B$75 + Baseline!B$56*Baseline!B$69/Baseline!B$76)</f>
        <v>1.4629429776197922E-8</v>
      </c>
      <c r="M168" s="40">
        <f>Baseline!B$33 * (C168 * Baseline!B$58*Baseline!B$66/Baseline!B$73 + Baseline!B$59*Baseline!B$52/Baseline!B$74 + Baseline!B$68*Baseline!B$53/Baseline!B$75 + Baseline!B$60*Baseline!B$54/Baseline!B$76)</f>
        <v>1.0873287985165889E-7</v>
      </c>
      <c r="N168" s="1">
        <f>Baseline!B$33 * (C168 * Baseline!B$58*Baseline!B$57/Baseline!B$73 + Baseline!B$59*Baseline!B$67/Baseline!B$74 + Baseline!B$68*Baseline!B$55/Baseline!B$75 + Baseline!B$60*Baseline!B$56/Baseline!B$76)</f>
        <v>1.392930656944291E-8</v>
      </c>
      <c r="O168" s="1">
        <f>Baseline!B$33 * (C168 * Baseline!B$58*Baseline!B$58/Baseline!B$73 + Baseline!B$59*Baseline!B$59/Baseline!B$74 + Baseline!B$68*Baseline!B$68/Baseline!B$75 + Baseline!B$60*Baseline!B$60/Baseline!B$76)</f>
        <v>1.3250170304110413E-6</v>
      </c>
      <c r="P168" s="40">
        <f>Baseline!B$33 * (C168 * Baseline!B$58*Baseline!B$61/Baseline!B$73 + Baseline!B$59*Baseline!B$62/Baseline!B$74 + Baseline!B$68*Baseline!B$63/Baseline!B$75 + Baseline!B$60*Baseline!B$69/Baseline!B$76)</f>
        <v>1.6489975280217746E-9</v>
      </c>
      <c r="Q168" s="40">
        <f>Baseline!B$33 * (C168 * Baseline!B$61*Baseline!B$66/Baseline!B$73 + Baseline!B$62*Baseline!B$52/Baseline!B$74 + Baseline!B$63*Baseline!B$53/Baseline!B$75 + Baseline!B$69*Baseline!B$54/Baseline!B$76)</f>
        <v>1.7627229833197659E-9</v>
      </c>
      <c r="R168" s="40">
        <f>Baseline!B$33 * (C168 * Baseline!B$61*Baseline!B$57/Baseline!B$73 + Baseline!B$62*Baseline!B$67/Baseline!B$74 + Baseline!B$63*Baseline!B$55/Baseline!B$75 + Baseline!B$69*Baseline!B$56/Baseline!B$76)</f>
        <v>1.4629429776197922E-8</v>
      </c>
      <c r="S168" s="40">
        <f>Baseline!B$33 * (C168 * Baseline!B$61*Baseline!B$58/Baseline!B$73 + Baseline!B$62*Baseline!B$59/Baseline!B$74 + Baseline!B$63*Baseline!B$68/Baseline!B$75 + Baseline!B$69*Baseline!B$60/Baseline!B$76)</f>
        <v>1.6489975280217746E-9</v>
      </c>
      <c r="T168" s="40">
        <f>Baseline!B$33 * (C168 * Baseline!B$61*Baseline!B$61/Baseline!B$73 + Baseline!B$62*Baseline!B$62/Baseline!B$74 + Baseline!B$63*Baseline!B$63/Baseline!B$75 + Baseline!B$69*Baseline!B$69/Baseline!B$76)</f>
        <v>9.8551805716564372E-8</v>
      </c>
      <c r="U168" s="40"/>
      <c r="V168" s="40">
        <f>E168 * ( Baseline!B$87 * Baseline!B$7 )</f>
        <v>0.22388626866060776</v>
      </c>
      <c r="W168" s="40">
        <f>F168 * ( Baseline!D$87 * Baseline!B$11 )</f>
        <v>7.2844796448493789E-4</v>
      </c>
      <c r="X168" s="40">
        <f>G168 * ( Baseline!F$87 * Baseline!B$16 )</f>
        <v>3.7768115643863755E-3</v>
      </c>
      <c r="Y168" s="40">
        <f>H168 * ( Baseline!H$87 * Baseline!B$18 )</f>
        <v>6.1990290269311847E-4</v>
      </c>
      <c r="Z168" s="48">
        <f t="shared" si="0"/>
        <v>0.22901143109217217</v>
      </c>
      <c r="AA168" s="40">
        <f>I168 * ( Baseline!B$87 * Baseline!B$7 )</f>
        <v>4.0986215299136712E-4</v>
      </c>
      <c r="AB168" s="1">
        <f>J168 * ( Baseline!D$87 * Baseline!B$11 )</f>
        <v>3.3110913027938983E-2</v>
      </c>
      <c r="AC168" s="1">
        <f>K168 * ( Baseline!F$87 * Baseline!B$16 )</f>
        <v>4.8383125883474394E-4</v>
      </c>
      <c r="AD168" s="1">
        <f>L168 * ( Baseline!F$87 * Baseline!B$16 )</f>
        <v>5.0814987733703186E-4</v>
      </c>
      <c r="AE168" s="48">
        <f t="shared" si="1"/>
        <v>3.4512756317102121E-2</v>
      </c>
      <c r="AF168" s="48">
        <f>M168 * ( Baseline!B$87 * Baseline!B$7 )</f>
        <v>1.1285385599803677E-3</v>
      </c>
      <c r="AG168" s="48">
        <f>N168 * ( Baseline!D$87 * Baseline!B$11 )</f>
        <v>2.5694828647842882E-4</v>
      </c>
      <c r="AH168" s="48">
        <f>O168 * ( Baseline!F$87 * Baseline!B$16 )</f>
        <v>4.602416169140916E-2</v>
      </c>
      <c r="AI168" s="48">
        <f>P168 * ( Baseline!H$87 * Baseline!B$18 )</f>
        <v>5.7990867755596746E-4</v>
      </c>
      <c r="AJ168" s="48">
        <f t="shared" si="2"/>
        <v>4.7989557215423924E-2</v>
      </c>
      <c r="AK168" s="48">
        <f>Q168 * ( Baseline!B$87 * Baseline!B$7 )</f>
        <v>1.8295301843875849E-5</v>
      </c>
      <c r="AL168" s="48">
        <f>R168 * ( Baseline!D$87 * Baseline!B$11 )</f>
        <v>2.6986317620410438E-4</v>
      </c>
      <c r="AM168" s="48">
        <f>S168 * ( Baseline!F$87 * Baseline!B$16 )</f>
        <v>5.7277549734485093E-5</v>
      </c>
      <c r="AN168" s="48">
        <f>T168 * ( Baseline!H$87 * Baseline!B$18 )</f>
        <v>3.4658055183628397E-2</v>
      </c>
      <c r="AO168" s="48">
        <f t="shared" si="3"/>
        <v>3.5003491211410866E-2</v>
      </c>
      <c r="AP168" s="48"/>
      <c r="AQ168" s="48">
        <f>V168 * ( (1-Baseline!B$88-Baseline!B$87) + (1-B168)*Baseline!B$88 )</f>
        <v>0.13124076647125829</v>
      </c>
      <c r="AR168" s="48">
        <f>W168 * ( (1-Baseline!B$88-Baseline!B$87) + (1-B168)*Baseline!B$88 )</f>
        <v>4.2701175809203227E-4</v>
      </c>
      <c r="AS168" s="48">
        <f>X168 * ( (1-Baseline!B$88-Baseline!B$87) + (1-B168)*Baseline!B$88 )</f>
        <v>2.2139439256052607E-3</v>
      </c>
      <c r="AT168" s="48">
        <f>Y168 * ( (1-Baseline!B$88-Baseline!B$87) + (1-B168)*Baseline!B$88 )</f>
        <v>3.6338330427281446E-4</v>
      </c>
      <c r="AU168" s="48">
        <f t="shared" si="4"/>
        <v>0.13424510545922841</v>
      </c>
      <c r="AV168" s="48">
        <f>AA168 * ( (1-Baseline!D$88-Baseline!D$87) + (1-B168)*Baseline!D$88 )</f>
        <v>3.2537834785581666E-4</v>
      </c>
      <c r="AW168" s="48">
        <f>AB168 * ( (1-Baseline!D$88-Baseline!D$87) + (1-B168)*Baseline!D$88 )</f>
        <v>2.6285847811020856E-2</v>
      </c>
      <c r="AX168" s="48">
        <f>AC168 * ( (1-Baseline!D$88-Baseline!D$87) + (1-B168)*Baseline!D$88 )</f>
        <v>3.841003969057979E-4</v>
      </c>
      <c r="AY168" s="48">
        <f>AD168 * ( (1-Baseline!D$88-Baseline!D$87) + (1-B168)*Baseline!D$88 )</f>
        <v>4.0340628268388051E-4</v>
      </c>
      <c r="AZ168" s="48">
        <f t="shared" si="5"/>
        <v>2.7398732838466354E-2</v>
      </c>
      <c r="BA168" s="48">
        <f>AF168 * ( (1-Baseline!F$88-Baseline!F$87) + (1-Baseline!B$36)*Baseline!F$88 )</f>
        <v>8.1213246099579202E-4</v>
      </c>
      <c r="BB168" s="48">
        <f>AG168 * ( (1-Baseline!F$88-Baseline!F$87) + (1-Baseline!B$36)*Baseline!F$88 )</f>
        <v>1.8490820929504471E-4</v>
      </c>
      <c r="BC168" s="48">
        <f>AH168 * ( (1-Baseline!F$88-Baseline!F$87) + (1-Baseline!B$36)*Baseline!F$88 )</f>
        <v>3.3120459526312158E-2</v>
      </c>
      <c r="BD168" s="48">
        <f>AI168 * ( (1-Baseline!F$88-Baseline!F$87) + (1-Baseline!B$36)*Baseline!F$88 )</f>
        <v>4.17320841446956E-4</v>
      </c>
      <c r="BE168" s="48">
        <f t="shared" si="6"/>
        <v>3.4534821038049945E-2</v>
      </c>
      <c r="BF168" s="48">
        <f>AK168 * ( (1-Baseline!H$88-Baseline!H$87) + (1-Baseline!B$36)*Baseline!H$88 )</f>
        <v>1.449573355693971E-5</v>
      </c>
      <c r="BG168" s="48">
        <f>AL168 * ( (1-Baseline!H$88-Baseline!H$87) + (1-Baseline!B$36)*Baseline!H$88 )</f>
        <v>2.1381799177003596E-4</v>
      </c>
      <c r="BH168" s="48">
        <f>AM168 * ( (1-Baseline!H$88-Baseline!H$87) + (1-Baseline!B$36)*Baseline!H$88 )</f>
        <v>4.5382148205627221E-5</v>
      </c>
      <c r="BI168" s="48">
        <f>AN168 * ( (1-Baseline!H$88-Baseline!H$87) + (1-Baseline!B$36)*Baseline!H$88 )</f>
        <v>2.7460270283092447E-2</v>
      </c>
      <c r="BJ168" s="48">
        <f t="shared" si="7"/>
        <v>2.7733966156625049E-2</v>
      </c>
      <c r="BK168" s="48"/>
      <c r="BL168" s="48">
        <f t="shared" si="18"/>
        <v>0.97762049515553817</v>
      </c>
      <c r="BM168" s="48">
        <f t="shared" si="19"/>
        <v>3.1808366988971535E-3</v>
      </c>
      <c r="BN168" s="48">
        <f t="shared" si="20"/>
        <v>1.649180369021095E-2</v>
      </c>
      <c r="BO168" s="48">
        <f t="shared" si="21"/>
        <v>2.7068644553538503E-3</v>
      </c>
      <c r="BP168" s="48">
        <f t="shared" si="8"/>
        <v>1.0000000000000002</v>
      </c>
      <c r="BQ168" s="48">
        <f t="shared" si="22"/>
        <v>1.1875671395977954E-2</v>
      </c>
      <c r="BR168" s="48">
        <f t="shared" si="23"/>
        <v>0.95938187966550559</v>
      </c>
      <c r="BS168" s="48">
        <f t="shared" si="24"/>
        <v>1.4018910990165999E-2</v>
      </c>
      <c r="BT168" s="48">
        <f t="shared" si="25"/>
        <v>1.4723537948350655E-2</v>
      </c>
      <c r="BU168" s="48">
        <f t="shared" si="9"/>
        <v>1.0000000000000002</v>
      </c>
      <c r="BV168" s="48">
        <f t="shared" si="26"/>
        <v>2.3516336166937036E-2</v>
      </c>
      <c r="BW168" s="48">
        <f t="shared" si="27"/>
        <v>5.3542541625252842E-3</v>
      </c>
      <c r="BX168" s="48">
        <f t="shared" si="28"/>
        <v>0.95904534990410195</v>
      </c>
      <c r="BY168" s="48">
        <f t="shared" si="29"/>
        <v>1.2084059766435683E-2</v>
      </c>
      <c r="BZ168" s="48">
        <f t="shared" si="10"/>
        <v>0.99999999999999989</v>
      </c>
      <c r="CA168" s="48">
        <f t="shared" si="30"/>
        <v>5.2267077399158755E-4</v>
      </c>
      <c r="CB168" s="48">
        <f t="shared" si="31"/>
        <v>7.7096074381326598E-3</v>
      </c>
      <c r="CC168" s="48">
        <f t="shared" si="32"/>
        <v>1.6363381980541718E-3</v>
      </c>
      <c r="CD168" s="48">
        <f t="shared" si="33"/>
        <v>0.99013138358982145</v>
      </c>
      <c r="CE168" s="48">
        <f t="shared" si="11"/>
        <v>0.99999999999999989</v>
      </c>
      <c r="CF168" s="48"/>
      <c r="CG168" s="48">
        <f t="shared" si="34"/>
        <v>0.97762049515553817</v>
      </c>
      <c r="CH168" s="48">
        <f t="shared" si="35"/>
        <v>3.1808366988971535E-3</v>
      </c>
      <c r="CI168" s="48">
        <f t="shared" si="36"/>
        <v>1.649180369021095E-2</v>
      </c>
      <c r="CJ168" s="48">
        <f t="shared" si="37"/>
        <v>2.7068644553538503E-3</v>
      </c>
      <c r="CK168" s="48">
        <f t="shared" si="12"/>
        <v>1.0000000000000002</v>
      </c>
      <c r="CL168" s="48">
        <f t="shared" si="38"/>
        <v>1.1875671395977954E-2</v>
      </c>
      <c r="CM168" s="48">
        <f t="shared" si="39"/>
        <v>0.95938187966550559</v>
      </c>
      <c r="CN168" s="48">
        <f t="shared" si="40"/>
        <v>1.4018910990165999E-2</v>
      </c>
      <c r="CO168" s="48">
        <f t="shared" si="41"/>
        <v>1.4723537948350655E-2</v>
      </c>
      <c r="CP168" s="48">
        <f t="shared" si="13"/>
        <v>1.0000000000000002</v>
      </c>
      <c r="CQ168" s="48">
        <f t="shared" si="42"/>
        <v>2.3516336166937036E-2</v>
      </c>
      <c r="CR168" s="48">
        <f t="shared" si="43"/>
        <v>5.3542541625252842E-3</v>
      </c>
      <c r="CS168" s="48">
        <f t="shared" si="44"/>
        <v>0.95904534990410195</v>
      </c>
      <c r="CT168" s="48">
        <f t="shared" si="45"/>
        <v>1.2084059766435683E-2</v>
      </c>
      <c r="CU168" s="48">
        <f t="shared" si="14"/>
        <v>0.99999999999999989</v>
      </c>
      <c r="CV168" s="48">
        <f t="shared" si="46"/>
        <v>5.2267077399158755E-4</v>
      </c>
      <c r="CW168" s="48">
        <f t="shared" si="47"/>
        <v>7.7096074381326598E-3</v>
      </c>
      <c r="CX168" s="48">
        <f t="shared" si="48"/>
        <v>1.6363381980541718E-3</v>
      </c>
      <c r="CY168" s="48">
        <f t="shared" si="49"/>
        <v>0.99013138358982145</v>
      </c>
      <c r="CZ168" s="48">
        <f t="shared" si="15"/>
        <v>0.99999999999999989</v>
      </c>
      <c r="DA168" s="48"/>
      <c r="DB168" s="48">
        <f>(AQ168*Baseline!B$7 + AV168*Baseline!B$11 + BA168*Baseline!B$16 + BF168*Baseline!B$18)</f>
        <v>67734.132693562206</v>
      </c>
      <c r="DC168" s="48">
        <f>(AR168*Baseline!B$7 + AW168*Baseline!B$11 + BB168*Baseline!B$16 + BG168*Baseline!B$18)</f>
        <v>66988.898721520047</v>
      </c>
      <c r="DD168" s="48">
        <f>(AS168*Baseline!B$7 + AX168*Baseline!B$11 + BC168*Baseline!B$16 + BH168*Baseline!B$18)</f>
        <v>114935.40474512881</v>
      </c>
      <c r="DE168" s="48">
        <f>(AT168*Baseline!B$7 + AY168*Baseline!B$11 + BD168*Baseline!B$16 + BI168*Baseline!B$18)</f>
        <v>1259867.6554128886</v>
      </c>
      <c r="DF168" s="48">
        <f t="shared" si="16"/>
        <v>1509526.0915730996</v>
      </c>
      <c r="DG168" s="48"/>
      <c r="DH168" s="48">
        <f t="shared" si="50"/>
        <v>4.4871124170484167E-2</v>
      </c>
      <c r="DI168" s="48">
        <f t="shared" si="51"/>
        <v>4.4377436796544482E-2</v>
      </c>
      <c r="DJ168" s="48">
        <f t="shared" si="52"/>
        <v>7.614005838438534E-2</v>
      </c>
      <c r="DK168" s="48">
        <f t="shared" si="53"/>
        <v>0.83461138064858609</v>
      </c>
      <c r="DL168" s="48">
        <f t="shared" si="17"/>
        <v>1</v>
      </c>
      <c r="DM168" s="48"/>
      <c r="DN168" s="48">
        <f>DH168 / (Baseline!B$7/Baseline!B$17)</f>
        <v>4.7896973734752599</v>
      </c>
      <c r="DO168" s="48">
        <f>DI168 / (Baseline!B$11/Baseline!B$17)</f>
        <v>1.0712925644780751</v>
      </c>
      <c r="DP168" s="48">
        <f>DJ168 / (Baseline!B$16/Baseline!B$17)</f>
        <v>1.176594002427422</v>
      </c>
      <c r="DQ168" s="48">
        <f>DK168 / (Baseline!B$18/Baseline!B$17)</f>
        <v>0.94360184711603456</v>
      </c>
      <c r="DR168" s="71"/>
      <c r="DS168" s="48">
        <f>(AU168*Baseline!B$34)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3.2666297068884263E-2</v>
      </c>
      <c r="DT168" s="48">
        <f>(AZ168*Baseline!B$34) + (Baseline!D$88*(1-Baseline!D$89)*Baseline!B$35) + (Baseline!D$88*Baseline!D$89*((1-Baseline!D$90)*Baseline!B$40 + Baseline!D$90*Baseline!B$41))</f>
        <v>1.0523377925769956E-2</v>
      </c>
      <c r="DU168" s="48">
        <f>(BE168*Baseline!B$34) + (Baseline!F$88*(1-Baseline!F$89)*Baseline!B$35) + (Baseline!F$88*Baseline!F$89*((1-Baseline!F$90)*Baseline!B$40 + Baseline!F$90*Baseline!B$41))</f>
        <v>1.2910863155707494E-2</v>
      </c>
      <c r="DV168" s="48">
        <f>(BJ168*Baseline!B$34) + (Baseline!H$88*(1-Baseline!H$89)*Baseline!B$35) + (Baseline!H$88*Baseline!H$89*((1-Baseline!H$90)*Baseline!B$40 + Baseline!H$90*Baseline!B$41))</f>
        <v>9.305094923493757E-3</v>
      </c>
      <c r="DW168" s="48">
        <f>( DS168*Baseline!B$7 + DT168*Baseline!B$11 + DU168*Baseline!B$16 + DV168*Baseline!B$18 ) / Baseline!B$17</f>
        <v>9.8077525227172925E-3</v>
      </c>
    </row>
    <row r="169" spans="1:127">
      <c r="A169" s="7" t="s">
        <v>399</v>
      </c>
      <c r="B169" s="1">
        <f>MIN( MAX( NORMINV( MCrands!B169, (B$5+B$4)/2, (B$5-B$4)/3.29 ), 0 ), 1 )</f>
        <v>0.44446338620097292</v>
      </c>
      <c r="C169" s="1">
        <f>MAX( NORMINV( MCrands!C169, (C$5+C$4)/2, (C$5-C$4)/3.29 ), 0 )</f>
        <v>2.330811381029513</v>
      </c>
      <c r="D169" s="40"/>
      <c r="E169" s="40">
        <f>Baseline!B$33 * (C169 * Baseline!B$66*Baseline!B$66/Baseline!B$73 + Baseline!B$52*Baseline!B$52/Baseline!B$74 + Baseline!B$53*Baseline!B$53/Baseline!B$75 + Baseline!B$54*Baseline!B$54/Baseline!B$76)</f>
        <v>1.9512834271098651E-5</v>
      </c>
      <c r="F169" s="40">
        <f>Baseline!B$33 * (C169 * Baseline!B$66*Baseline!B$57/Baseline!B$73 + Baseline!B$52*Baseline!B$67/Baseline!B$74 + Baseline!B$53*Baseline!B$55/Baseline!B$75 + Baseline!B$54*Baseline!B$56/Baseline!B$76)</f>
        <v>3.9214302021999742E-8</v>
      </c>
      <c r="G169" s="1">
        <f>Baseline!B$33 * (C169 * Baseline!B$66*Baseline!B$58/Baseline!B$73 + Baseline!B$52*Baseline!B$59/Baseline!B$74 + Baseline!B$53*Baseline!B$68/Baseline!B$75 + Baseline!B$54*Baseline!B$60/Baseline!B$76)</f>
        <v>1.0805620167940052E-7</v>
      </c>
      <c r="H169" s="40">
        <f>Baseline!B$33 * (C169 * Baseline!B$66*Baseline!B$61/Baseline!B$73 + Baseline!B$52*Baseline!B$62/Baseline!B$74 + Baseline!B$53*Baseline!B$63/Baseline!B$75 + Baseline!B$54*Baseline!B$69/Baseline!B$76)</f>
        <v>1.6950551660939278E-9</v>
      </c>
      <c r="I169" s="40">
        <f>Baseline!B$33 * (C169 * Baseline!B$57*Baseline!B$66/Baseline!B$73 + Baseline!B$67*Baseline!B$52/Baseline!B$74 + Baseline!B$55*Baseline!B$53/Baseline!B$75 + Baseline!B$56*Baseline!B$54/Baseline!B$76)</f>
        <v>3.9214302021999742E-8</v>
      </c>
      <c r="J169" s="1">
        <f>Baseline!B$33 * (C169 * Baseline!B$57*Baseline!B$57/Baseline!B$73 + Baseline!B$67*Baseline!B$67/Baseline!B$74 + Baseline!B$55*Baseline!B$55/Baseline!B$75 + Baseline!B$56*Baseline!B$56/Baseline!B$76)</f>
        <v>1.7949605939106312E-6</v>
      </c>
      <c r="K169" s="40">
        <f>Baseline!B$33 * (C169 * Baseline!B$57*Baseline!B$58/Baseline!B$73 + Baseline!B$67*Baseline!B$59/Baseline!B$74 + Baseline!B$55*Baseline!B$68/Baseline!B$75 + Baseline!B$56*Baseline!B$60/Baseline!B$76)</f>
        <v>1.392921607420088E-8</v>
      </c>
      <c r="L169" s="1">
        <f>Baseline!B$33 * (C169 * Baseline!B$57*Baseline!B$61/Baseline!B$73 + Baseline!B$67*Baseline!B$62/Baseline!B$74 + Baseline!B$55*Baseline!B$63/Baseline!B$75 + Baseline!B$56*Baseline!B$69/Baseline!B$76)</f>
        <v>1.4629420726673718E-8</v>
      </c>
      <c r="M169" s="40">
        <f>Baseline!B$33 * (C169 * Baseline!B$58*Baseline!B$66/Baseline!B$73 + Baseline!B$59*Baseline!B$52/Baseline!B$74 + Baseline!B$68*Baseline!B$53/Baseline!B$75 + Baseline!B$60*Baseline!B$54/Baseline!B$76)</f>
        <v>1.0805620167940052E-7</v>
      </c>
      <c r="N169" s="1">
        <f>Baseline!B$33 * (C169 * Baseline!B$58*Baseline!B$57/Baseline!B$73 + Baseline!B$59*Baseline!B$67/Baseline!B$74 + Baseline!B$68*Baseline!B$55/Baseline!B$75 + Baseline!B$60*Baseline!B$56/Baseline!B$76)</f>
        <v>1.392921607420088E-8</v>
      </c>
      <c r="O169" s="1">
        <f>Baseline!B$33 * (C169 * Baseline!B$58*Baseline!B$58/Baseline!B$73 + Baseline!B$59*Baseline!B$59/Baseline!B$74 + Baseline!B$68*Baseline!B$68/Baseline!B$75 + Baseline!B$60*Baseline!B$60/Baseline!B$76)</f>
        <v>1.3250168079435713E-6</v>
      </c>
      <c r="P169" s="40">
        <f>Baseline!B$33 * (C169 * Baseline!B$58*Baseline!B$61/Baseline!B$73 + Baseline!B$59*Baseline!B$62/Baseline!B$74 + Baseline!B$68*Baseline!B$63/Baseline!B$75 + Baseline!B$60*Baseline!B$69/Baseline!B$76)</f>
        <v>1.6489752812747762E-9</v>
      </c>
      <c r="Q169" s="40">
        <f>Baseline!B$33 * (C169 * Baseline!B$61*Baseline!B$66/Baseline!B$73 + Baseline!B$62*Baseline!B$52/Baseline!B$74 + Baseline!B$63*Baseline!B$53/Baseline!B$75 + Baseline!B$69*Baseline!B$54/Baseline!B$76)</f>
        <v>1.6950551660939278E-9</v>
      </c>
      <c r="R169" s="40">
        <f>Baseline!B$33 * (C169 * Baseline!B$61*Baseline!B$57/Baseline!B$73 + Baseline!B$62*Baseline!B$67/Baseline!B$74 + Baseline!B$63*Baseline!B$55/Baseline!B$75 + Baseline!B$69*Baseline!B$56/Baseline!B$76)</f>
        <v>1.4629420726673718E-8</v>
      </c>
      <c r="S169" s="40">
        <f>Baseline!B$33 * (C169 * Baseline!B$61*Baseline!B$58/Baseline!B$73 + Baseline!B$62*Baseline!B$59/Baseline!B$74 + Baseline!B$63*Baseline!B$68/Baseline!B$75 + Baseline!B$69*Baseline!B$60/Baseline!B$76)</f>
        <v>1.6489752812747762E-9</v>
      </c>
      <c r="T169" s="40">
        <f>Baseline!B$33 * (C169 * Baseline!B$61*Baseline!B$61/Baseline!B$73 + Baseline!B$62*Baseline!B$62/Baseline!B$74 + Baseline!B$63*Baseline!B$63/Baseline!B$75 + Baseline!B$69*Baseline!B$69/Baseline!B$76)</f>
        <v>9.8551803491889669E-8</v>
      </c>
      <c r="U169" s="40"/>
      <c r="V169" s="40">
        <f>E169 * ( Baseline!B$87 * Baseline!B$7 )</f>
        <v>0.2025237068997329</v>
      </c>
      <c r="W169" s="40">
        <f>F169 * ( Baseline!D$87 * Baseline!B$11 )</f>
        <v>7.2337037452420742E-4</v>
      </c>
      <c r="X169" s="40">
        <f>G169 * ( Baseline!F$87 * Baseline!B$16 )</f>
        <v>3.7533073037630945E-3</v>
      </c>
      <c r="Y169" s="40">
        <f>H169 * ( Baseline!H$87 * Baseline!B$18 )</f>
        <v>5.9610592681310585E-4</v>
      </c>
      <c r="Z169" s="48">
        <f t="shared" si="0"/>
        <v>0.20759649050483331</v>
      </c>
      <c r="AA169" s="40">
        <f>I169 * ( Baseline!B$87 * Baseline!B$7 )</f>
        <v>4.0700524068633533E-4</v>
      </c>
      <c r="AB169" s="1">
        <f>J169 * ( Baseline!D$87 * Baseline!B$11 )</f>
        <v>3.311091234888984E-2</v>
      </c>
      <c r="AC169" s="1">
        <f>K169 * ( Baseline!F$87 * Baseline!B$16 )</f>
        <v>4.8382811550333319E-4</v>
      </c>
      <c r="AD169" s="1">
        <f>L169 * ( Baseline!F$87 * Baseline!B$16 )</f>
        <v>5.0814956300389074E-4</v>
      </c>
      <c r="AE169" s="48">
        <f t="shared" si="1"/>
        <v>3.4509895268083401E-2</v>
      </c>
      <c r="AF169" s="48">
        <f>M169 * ( Baseline!B$87 * Baseline!B$7 )</f>
        <v>1.121515317230498E-3</v>
      </c>
      <c r="AG169" s="48">
        <f>N169 * ( Baseline!D$87 * Baseline!B$11 )</f>
        <v>2.5694661714928754E-4</v>
      </c>
      <c r="AH169" s="48">
        <f>O169 * ( Baseline!F$87 * Baseline!B$16 )</f>
        <v>4.6024153964052773E-2</v>
      </c>
      <c r="AI169" s="48">
        <f>P169 * ( Baseline!H$87 * Baseline!B$18 )</f>
        <v>5.7990085396532375E-4</v>
      </c>
      <c r="AJ169" s="48">
        <f t="shared" si="2"/>
        <v>4.7982516752397883E-2</v>
      </c>
      <c r="AK169" s="48">
        <f>Q169 * ( Baseline!B$87 * Baseline!B$7 )</f>
        <v>1.7592977568888875E-5</v>
      </c>
      <c r="AL169" s="48">
        <f>R169 * ( Baseline!D$87 * Baseline!B$11 )</f>
        <v>2.6986300927119022E-4</v>
      </c>
      <c r="AM169" s="48">
        <f>S169 * ( Baseline!F$87 * Baseline!B$16 )</f>
        <v>5.7276776998846637E-5</v>
      </c>
      <c r="AN169" s="48">
        <f>T169 * ( Baseline!H$87 * Baseline!B$18 )</f>
        <v>3.4658054401269331E-2</v>
      </c>
      <c r="AO169" s="48">
        <f t="shared" si="3"/>
        <v>3.5002787165108254E-2</v>
      </c>
      <c r="AP169" s="48"/>
      <c r="AQ169" s="48">
        <f>V169 * ( (1-Baseline!B$88-Baseline!B$87) + (1-B169)*Baseline!B$88 )</f>
        <v>0.11807690799845913</v>
      </c>
      <c r="AR169" s="48">
        <f>W169 * ( (1-Baseline!B$88-Baseline!B$87) + (1-B169)*Baseline!B$88 )</f>
        <v>4.2174488344612858E-4</v>
      </c>
      <c r="AS169" s="48">
        <f>X169 * ( (1-Baseline!B$88-Baseline!B$87) + (1-B169)*Baseline!B$88 )</f>
        <v>2.1882816978843482E-3</v>
      </c>
      <c r="AT169" s="48">
        <f>Y169 * ( (1-Baseline!B$88-Baseline!B$87) + (1-B169)*Baseline!B$88 )</f>
        <v>3.4754619967772342E-4</v>
      </c>
      <c r="AU169" s="48">
        <f t="shared" si="4"/>
        <v>0.12103448077946732</v>
      </c>
      <c r="AV169" s="48">
        <f>AA169 * ( (1-Baseline!D$88-Baseline!D$87) + (1-B169)*Baseline!D$88 )</f>
        <v>3.2246162489835595E-4</v>
      </c>
      <c r="AW169" s="48">
        <f>AB169 * ( (1-Baseline!D$88-Baseline!D$87) + (1-B169)*Baseline!D$88 )</f>
        <v>2.6233074001419176E-2</v>
      </c>
      <c r="AX169" s="48">
        <f>AC169 * ( (1-Baseline!D$88-Baseline!D$87) + (1-B169)*Baseline!D$88 )</f>
        <v>3.8332676020000025E-4</v>
      </c>
      <c r="AY169" s="48">
        <f>AD169 * ( (1-Baseline!D$88-Baseline!D$87) + (1-B169)*Baseline!D$88 )</f>
        <v>4.0259612751253072E-4</v>
      </c>
      <c r="AZ169" s="48">
        <f t="shared" si="5"/>
        <v>2.7341458514030061E-2</v>
      </c>
      <c r="BA169" s="48">
        <f>AF169 * ( (1-Baseline!F$88-Baseline!F$87) + (1-Baseline!B$36)*Baseline!F$88 )</f>
        <v>8.0707831076921779E-4</v>
      </c>
      <c r="BB169" s="48">
        <f>AG169 * ( (1-Baseline!F$88-Baseline!F$87) + (1-Baseline!B$36)*Baseline!F$88 )</f>
        <v>1.849070079923761E-4</v>
      </c>
      <c r="BC169" s="48">
        <f>AH169 * ( (1-Baseline!F$88-Baseline!F$87) + (1-Baseline!B$36)*Baseline!F$88 )</f>
        <v>3.3120453965459228E-2</v>
      </c>
      <c r="BD169" s="48">
        <f>AI169 * ( (1-Baseline!F$88-Baseline!F$87) + (1-Baseline!B$36)*Baseline!F$88 )</f>
        <v>4.173152113407739E-4</v>
      </c>
      <c r="BE169" s="48">
        <f t="shared" si="6"/>
        <v>3.4529754495561595E-2</v>
      </c>
      <c r="BF169" s="48">
        <f>AK169 * ( (1-Baseline!H$88-Baseline!H$87) + (1-Baseline!B$36)*Baseline!H$88 )</f>
        <v>1.3939267987382033E-5</v>
      </c>
      <c r="BG169" s="48">
        <f>AL169 * ( (1-Baseline!H$88-Baseline!H$87) + (1-Baseline!B$36)*Baseline!H$88 )</f>
        <v>2.1381785950574941E-4</v>
      </c>
      <c r="BH169" s="48">
        <f>AM169 * ( (1-Baseline!H$88-Baseline!H$87) + (1-Baseline!B$36)*Baseline!H$88 )</f>
        <v>4.538153595172616E-5</v>
      </c>
      <c r="BI169" s="48">
        <f>AN169 * ( (1-Baseline!H$88-Baseline!H$87) + (1-Baseline!B$36)*Baseline!H$88 )</f>
        <v>2.7460269663213712E-2</v>
      </c>
      <c r="BJ169" s="48">
        <f t="shared" si="7"/>
        <v>2.7733408326658569E-2</v>
      </c>
      <c r="BK169" s="48"/>
      <c r="BL169" s="48">
        <f t="shared" si="18"/>
        <v>0.97556421309067209</v>
      </c>
      <c r="BM169" s="48">
        <f t="shared" si="19"/>
        <v>3.484501943000649E-3</v>
      </c>
      <c r="BN169" s="48">
        <f t="shared" si="20"/>
        <v>1.8079820591551422E-2</v>
      </c>
      <c r="BO169" s="48">
        <f t="shared" si="21"/>
        <v>2.8714643747757727E-3</v>
      </c>
      <c r="BP169" s="48">
        <f t="shared" si="8"/>
        <v>1</v>
      </c>
      <c r="BQ169" s="48">
        <f t="shared" si="22"/>
        <v>1.1793870642741578E-2</v>
      </c>
      <c r="BR169" s="48">
        <f t="shared" si="23"/>
        <v>0.95946139771431249</v>
      </c>
      <c r="BS169" s="48">
        <f t="shared" si="24"/>
        <v>1.40199821455501E-2</v>
      </c>
      <c r="BT169" s="48">
        <f t="shared" si="25"/>
        <v>1.4724749497395741E-2</v>
      </c>
      <c r="BU169" s="48">
        <f t="shared" si="9"/>
        <v>1</v>
      </c>
      <c r="BV169" s="48">
        <f t="shared" si="26"/>
        <v>2.3373415842645462E-2</v>
      </c>
      <c r="BW169" s="48">
        <f t="shared" si="27"/>
        <v>5.3550050005754827E-3</v>
      </c>
      <c r="BX169" s="48">
        <f t="shared" si="28"/>
        <v>0.95918590935004999</v>
      </c>
      <c r="BY169" s="48">
        <f t="shared" si="29"/>
        <v>1.2085669806729005E-2</v>
      </c>
      <c r="BZ169" s="48">
        <f t="shared" si="10"/>
        <v>0.99999999999999989</v>
      </c>
      <c r="CA169" s="48">
        <f t="shared" si="30"/>
        <v>5.0261647696518415E-4</v>
      </c>
      <c r="CB169" s="48">
        <f t="shared" si="31"/>
        <v>7.7097577400978261E-3</v>
      </c>
      <c r="CC169" s="48">
        <f t="shared" si="32"/>
        <v>1.6363490349688985E-3</v>
      </c>
      <c r="CD169" s="48">
        <f t="shared" si="33"/>
        <v>0.99015127674796821</v>
      </c>
      <c r="CE169" s="48">
        <f t="shared" si="11"/>
        <v>1.0000000000000002</v>
      </c>
      <c r="CF169" s="48"/>
      <c r="CG169" s="48">
        <f t="shared" si="34"/>
        <v>0.97556421309067209</v>
      </c>
      <c r="CH169" s="48">
        <f t="shared" si="35"/>
        <v>3.484501943000649E-3</v>
      </c>
      <c r="CI169" s="48">
        <f t="shared" si="36"/>
        <v>1.8079820591551422E-2</v>
      </c>
      <c r="CJ169" s="48">
        <f t="shared" si="37"/>
        <v>2.8714643747757727E-3</v>
      </c>
      <c r="CK169" s="48">
        <f t="shared" si="12"/>
        <v>1</v>
      </c>
      <c r="CL169" s="48">
        <f t="shared" si="38"/>
        <v>1.1793870642741578E-2</v>
      </c>
      <c r="CM169" s="48">
        <f t="shared" si="39"/>
        <v>0.95946139771431249</v>
      </c>
      <c r="CN169" s="48">
        <f t="shared" si="40"/>
        <v>1.40199821455501E-2</v>
      </c>
      <c r="CO169" s="48">
        <f t="shared" si="41"/>
        <v>1.4724749497395741E-2</v>
      </c>
      <c r="CP169" s="48">
        <f t="shared" si="13"/>
        <v>1</v>
      </c>
      <c r="CQ169" s="48">
        <f t="shared" si="42"/>
        <v>2.3373415842645462E-2</v>
      </c>
      <c r="CR169" s="48">
        <f t="shared" si="43"/>
        <v>5.3550050005754827E-3</v>
      </c>
      <c r="CS169" s="48">
        <f t="shared" si="44"/>
        <v>0.95918590935004999</v>
      </c>
      <c r="CT169" s="48">
        <f t="shared" si="45"/>
        <v>1.2085669806729005E-2</v>
      </c>
      <c r="CU169" s="48">
        <f t="shared" si="14"/>
        <v>0.99999999999999989</v>
      </c>
      <c r="CV169" s="48">
        <f t="shared" si="46"/>
        <v>5.0261647696518415E-4</v>
      </c>
      <c r="CW169" s="48">
        <f t="shared" si="47"/>
        <v>7.7097577400978261E-3</v>
      </c>
      <c r="CX169" s="48">
        <f t="shared" si="48"/>
        <v>1.6363490349688985E-3</v>
      </c>
      <c r="CY169" s="48">
        <f t="shared" si="49"/>
        <v>0.99015127674796821</v>
      </c>
      <c r="CZ169" s="48">
        <f t="shared" si="15"/>
        <v>1.0000000000000002</v>
      </c>
      <c r="DA169" s="48"/>
      <c r="DB169" s="48">
        <f>(AQ169*Baseline!B$7 + AV169*Baseline!B$11 + BA169*Baseline!B$16 + BF169*Baseline!B$18)</f>
        <v>61300.992888315777</v>
      </c>
      <c r="DC169" s="48">
        <f>(AR169*Baseline!B$7 + AW169*Baseline!B$11 + BB169*Baseline!B$16 + BG169*Baseline!B$18)</f>
        <v>66873.157921758466</v>
      </c>
      <c r="DD169" s="48">
        <f>(AS169*Baseline!B$7 + AX169*Baseline!B$11 + BC169*Baseline!B$16 + BH169*Baseline!B$18)</f>
        <v>114921.25279347259</v>
      </c>
      <c r="DE169" s="48">
        <f>(AT169*Baseline!B$7 + AY169*Baseline!B$11 + BD169*Baseline!B$16 + BI169*Baseline!B$18)</f>
        <v>1259858.189748968</v>
      </c>
      <c r="DF169" s="48">
        <f t="shared" si="16"/>
        <v>1502953.5933525148</v>
      </c>
      <c r="DG169" s="48"/>
      <c r="DH169" s="48">
        <f t="shared" si="50"/>
        <v>4.0787016418502117E-2</v>
      </c>
      <c r="DI169" s="48">
        <f t="shared" si="51"/>
        <v>4.4494492855624387E-2</v>
      </c>
      <c r="DJ169" s="48">
        <f t="shared" si="52"/>
        <v>7.6463606928226721E-2</v>
      </c>
      <c r="DK169" s="48">
        <f t="shared" si="53"/>
        <v>0.83825488379764679</v>
      </c>
      <c r="DL169" s="48">
        <f t="shared" si="17"/>
        <v>1</v>
      </c>
      <c r="DM169" s="48"/>
      <c r="DN169" s="48">
        <f>DH169 / (Baseline!B$7/Baseline!B$17)</f>
        <v>4.3537457334330911</v>
      </c>
      <c r="DO169" s="48">
        <f>DI169 / (Baseline!B$11/Baseline!B$17)</f>
        <v>1.0741183537703756</v>
      </c>
      <c r="DP169" s="48">
        <f>DJ169 / (Baseline!B$16/Baseline!B$17)</f>
        <v>1.1815938052152795</v>
      </c>
      <c r="DQ169" s="48">
        <f>DK169 / (Baseline!B$18/Baseline!B$17)</f>
        <v>0.94772114908236416</v>
      </c>
      <c r="DR169" s="71"/>
      <c r="DS169" s="48">
        <f>(AU169*Baseline!B$34)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3.0684703366920099E-2</v>
      </c>
      <c r="DT169" s="48">
        <f>(AZ169*Baseline!B$34) + (Baseline!D$88*(1-Baseline!D$89)*Baseline!B$35) + (Baseline!D$88*Baseline!D$89*((1-Baseline!D$90)*Baseline!B$40 + Baseline!D$90*Baseline!B$41))</f>
        <v>1.0514786777104511E-2</v>
      </c>
      <c r="DU169" s="48">
        <f>(BE169*Baseline!B$34) + (Baseline!F$88*(1-Baseline!F$89)*Baseline!B$35) + (Baseline!F$88*Baseline!F$89*((1-Baseline!F$90)*Baseline!B$40 + Baseline!F$90*Baseline!B$41))</f>
        <v>1.2910103174334242E-2</v>
      </c>
      <c r="DV169" s="48">
        <f>(BJ169*Baseline!B$34) + (Baseline!H$88*(1-Baseline!H$89)*Baseline!B$35) + (Baseline!H$88*Baseline!H$89*((1-Baseline!H$90)*Baseline!B$40 + Baseline!H$90*Baseline!B$41))</f>
        <v>9.3050112489987853E-3</v>
      </c>
      <c r="DW169" s="48">
        <f>( DS169*Baseline!B$7 + DT169*Baseline!B$11 + DU169*Baseline!B$16 + DV169*Baseline!B$18 ) / Baseline!B$17</f>
        <v>9.7887093689811213E-3</v>
      </c>
    </row>
    <row r="170" spans="1:127">
      <c r="A170" s="7" t="s">
        <v>400</v>
      </c>
      <c r="B170" s="1">
        <f>MIN( MAX( NORMINV( MCrands!B170, (B$5+B$4)/2, (B$5-B$4)/3.29 ), 0 ), 1 )</f>
        <v>0.43033186913589777</v>
      </c>
      <c r="C170" s="1">
        <f>MAX( NORMINV( MCrands!C170, (C$5+C$4)/2, (C$5-C$4)/3.29 ), 0 )</f>
        <v>2.2678082900379919</v>
      </c>
      <c r="D170" s="40"/>
      <c r="E170" s="40">
        <f>Baseline!B$33 * (C170 * Baseline!B$66*Baseline!B$66/Baseline!B$73 + Baseline!B$52*Baseline!B$52/Baseline!B$74 + Baseline!B$53*Baseline!B$53/Baseline!B$75 + Baseline!B$54*Baseline!B$54/Baseline!B$76)</f>
        <v>1.8985621713441978E-5</v>
      </c>
      <c r="F170" s="40">
        <f>Baseline!B$33 * (C170 * Baseline!B$66*Baseline!B$57/Baseline!B$73 + Baseline!B$52*Baseline!B$67/Baseline!B$74 + Baseline!B$53*Baseline!B$55/Baseline!B$75 + Baseline!B$54*Baseline!B$56/Baseline!B$76)</f>
        <v>3.9143795494730385E-8</v>
      </c>
      <c r="G170" s="1">
        <f>Baseline!B$33 * (C170 * Baseline!B$66*Baseline!B$58/Baseline!B$73 + Baseline!B$52*Baseline!B$59/Baseline!B$74 + Baseline!B$53*Baseline!B$68/Baseline!B$75 + Baseline!B$54*Baseline!B$60/Baseline!B$76)</f>
        <v>1.0788287313319666E-7</v>
      </c>
      <c r="H170" s="40">
        <f>Baseline!B$33 * (C170 * Baseline!B$66*Baseline!B$61/Baseline!B$73 + Baseline!B$52*Baseline!B$62/Baseline!B$74 + Baseline!B$53*Baseline!B$63/Baseline!B$75 + Baseline!B$54*Baseline!B$69/Baseline!B$76)</f>
        <v>1.6777223114735427E-9</v>
      </c>
      <c r="I170" s="40">
        <f>Baseline!B$33 * (C170 * Baseline!B$57*Baseline!B$66/Baseline!B$73 + Baseline!B$67*Baseline!B$52/Baseline!B$74 + Baseline!B$55*Baseline!B$53/Baseline!B$75 + Baseline!B$56*Baseline!B$54/Baseline!B$76)</f>
        <v>3.9143795494730385E-8</v>
      </c>
      <c r="J170" s="1">
        <f>Baseline!B$33 * (C170 * Baseline!B$57*Baseline!B$57/Baseline!B$73 + Baseline!B$67*Baseline!B$67/Baseline!B$74 + Baseline!B$55*Baseline!B$55/Baseline!B$75 + Baseline!B$56*Baseline!B$56/Baseline!B$76)</f>
        <v>1.7949605844814736E-6</v>
      </c>
      <c r="K170" s="40">
        <f>Baseline!B$33 * (C170 * Baseline!B$57*Baseline!B$58/Baseline!B$73 + Baseline!B$67*Baseline!B$59/Baseline!B$74 + Baseline!B$55*Baseline!B$68/Baseline!B$75 + Baseline!B$56*Baseline!B$60/Baseline!B$76)</f>
        <v>1.3929192894188013E-8</v>
      </c>
      <c r="L170" s="1">
        <f>Baseline!B$33 * (C170 * Baseline!B$57*Baseline!B$61/Baseline!B$73 + Baseline!B$67*Baseline!B$62/Baseline!B$74 + Baseline!B$55*Baseline!B$63/Baseline!B$75 + Baseline!B$56*Baseline!B$69/Baseline!B$76)</f>
        <v>1.4629418408672432E-8</v>
      </c>
      <c r="M170" s="40">
        <f>Baseline!B$33 * (C170 * Baseline!B$58*Baseline!B$66/Baseline!B$73 + Baseline!B$59*Baseline!B$52/Baseline!B$74 + Baseline!B$68*Baseline!B$53/Baseline!B$75 + Baseline!B$60*Baseline!B$54/Baseline!B$76)</f>
        <v>1.0788287313319666E-7</v>
      </c>
      <c r="N170" s="1">
        <f>Baseline!B$33 * (C170 * Baseline!B$58*Baseline!B$57/Baseline!B$73 + Baseline!B$59*Baseline!B$67/Baseline!B$74 + Baseline!B$68*Baseline!B$55/Baseline!B$75 + Baseline!B$60*Baseline!B$56/Baseline!B$76)</f>
        <v>1.3929192894188013E-8</v>
      </c>
      <c r="O170" s="1">
        <f>Baseline!B$33 * (C170 * Baseline!B$58*Baseline!B$58/Baseline!B$73 + Baseline!B$59*Baseline!B$59/Baseline!B$74 + Baseline!B$68*Baseline!B$68/Baseline!B$75 + Baseline!B$60*Baseline!B$60/Baseline!B$76)</f>
        <v>1.3250167509593732E-6</v>
      </c>
      <c r="P170" s="40">
        <f>Baseline!B$33 * (C170 * Baseline!B$58*Baseline!B$61/Baseline!B$73 + Baseline!B$59*Baseline!B$62/Baseline!B$74 + Baseline!B$68*Baseline!B$63/Baseline!B$75 + Baseline!B$60*Baseline!B$69/Baseline!B$76)</f>
        <v>1.6489695828549466E-9</v>
      </c>
      <c r="Q170" s="40">
        <f>Baseline!B$33 * (C170 * Baseline!B$61*Baseline!B$66/Baseline!B$73 + Baseline!B$62*Baseline!B$52/Baseline!B$74 + Baseline!B$63*Baseline!B$53/Baseline!B$75 + Baseline!B$69*Baseline!B$54/Baseline!B$76)</f>
        <v>1.6777223114735427E-9</v>
      </c>
      <c r="R170" s="40">
        <f>Baseline!B$33 * (C170 * Baseline!B$61*Baseline!B$57/Baseline!B$73 + Baseline!B$62*Baseline!B$67/Baseline!B$74 + Baseline!B$63*Baseline!B$55/Baseline!B$75 + Baseline!B$69*Baseline!B$56/Baseline!B$76)</f>
        <v>1.4629418408672432E-8</v>
      </c>
      <c r="S170" s="40">
        <f>Baseline!B$33 * (C170 * Baseline!B$61*Baseline!B$58/Baseline!B$73 + Baseline!B$62*Baseline!B$59/Baseline!B$74 + Baseline!B$63*Baseline!B$68/Baseline!B$75 + Baseline!B$69*Baseline!B$60/Baseline!B$76)</f>
        <v>1.6489695828549466E-9</v>
      </c>
      <c r="T170" s="40">
        <f>Baseline!B$33 * (C170 * Baseline!B$61*Baseline!B$61/Baseline!B$73 + Baseline!B$62*Baseline!B$62/Baseline!B$74 + Baseline!B$63*Baseline!B$63/Baseline!B$75 + Baseline!B$69*Baseline!B$69/Baseline!B$76)</f>
        <v>9.8551802922047685E-8</v>
      </c>
      <c r="U170" s="40"/>
      <c r="V170" s="40">
        <f>E170 * ( Baseline!B$87 * Baseline!B$7 )</f>
        <v>0.19705176776381428</v>
      </c>
      <c r="W170" s="40">
        <f>F170 * ( Baseline!D$87 * Baseline!B$11 )</f>
        <v>7.2206976912241743E-4</v>
      </c>
      <c r="X170" s="40">
        <f>G170 * ( Baseline!F$87 * Baseline!B$16 )</f>
        <v>3.7472867765901354E-3</v>
      </c>
      <c r="Y170" s="40">
        <f>H170 * ( Baseline!H$87 * Baseline!B$18 )</f>
        <v>5.9001042173782801E-4</v>
      </c>
      <c r="Z170" s="48">
        <f t="shared" si="0"/>
        <v>0.20211113473126469</v>
      </c>
      <c r="AA170" s="40">
        <f>I170 * ( Baseline!B$87 * Baseline!B$7 )</f>
        <v>4.0627345343980666E-4</v>
      </c>
      <c r="AB170" s="1">
        <f>J170 * ( Baseline!D$87 * Baseline!B$11 )</f>
        <v>3.3110912174953981E-2</v>
      </c>
      <c r="AC170" s="1">
        <f>K170 * ( Baseline!F$87 * Baseline!B$16 )</f>
        <v>4.8382731035091954E-4</v>
      </c>
      <c r="AD170" s="1">
        <f>L170 * ( Baseline!F$87 * Baseline!B$16 )</f>
        <v>5.0814948248864946E-4</v>
      </c>
      <c r="AE170" s="48">
        <f t="shared" si="1"/>
        <v>3.4509162421233357E-2</v>
      </c>
      <c r="AF170" s="48">
        <f>M170 * ( Baseline!B$87 * Baseline!B$7 )</f>
        <v>1.1197163402494482E-3</v>
      </c>
      <c r="AG170" s="48">
        <f>N170 * ( Baseline!D$87 * Baseline!B$11 )</f>
        <v>2.5694618955696217E-4</v>
      </c>
      <c r="AH170" s="48">
        <f>O170 * ( Baseline!F$87 * Baseline!B$16 )</f>
        <v>4.602415198471977E-2</v>
      </c>
      <c r="AI170" s="48">
        <f>P170 * ( Baseline!H$87 * Baseline!B$18 )</f>
        <v>5.7989884998226656E-4</v>
      </c>
      <c r="AJ170" s="48">
        <f t="shared" si="2"/>
        <v>4.7980713364508445E-2</v>
      </c>
      <c r="AK170" s="48">
        <f>Q170 * ( Baseline!B$87 * Baseline!B$7 )</f>
        <v>1.74130798707839E-5</v>
      </c>
      <c r="AL170" s="48">
        <f>R170 * ( Baseline!D$87 * Baseline!B$11 )</f>
        <v>2.6986296651195771E-4</v>
      </c>
      <c r="AM170" s="48">
        <f>S170 * ( Baseline!F$87 * Baseline!B$16 )</f>
        <v>5.7276579065544943E-5</v>
      </c>
      <c r="AN170" s="48">
        <f>T170 * ( Baseline!H$87 * Baseline!B$18 )</f>
        <v>3.4658054200871029E-2</v>
      </c>
      <c r="AO170" s="48">
        <f t="shared" si="3"/>
        <v>3.5002606826319317E-2</v>
      </c>
      <c r="AP170" s="48"/>
      <c r="AQ170" s="48">
        <f>V170 * ( (1-Baseline!B$88-Baseline!B$87) + (1-B170)*Baseline!B$88 )</f>
        <v>0.11736494650455047</v>
      </c>
      <c r="AR170" s="48">
        <f>W170 * ( (1-Baseline!B$88-Baseline!B$87) + (1-B170)*Baseline!B$88 )</f>
        <v>4.3006810234344907E-4</v>
      </c>
      <c r="AS170" s="48">
        <f>X170 * ( (1-Baseline!B$88-Baseline!B$87) + (1-B170)*Baseline!B$88 )</f>
        <v>2.2319013783162495E-3</v>
      </c>
      <c r="AT170" s="48">
        <f>Y170 * ( (1-Baseline!B$88-Baseline!B$87) + (1-B170)*Baseline!B$88 )</f>
        <v>3.5141294275211054E-4</v>
      </c>
      <c r="AU170" s="48">
        <f t="shared" si="4"/>
        <v>0.12037832892796227</v>
      </c>
      <c r="AV170" s="48">
        <f>AA170 * ( (1-Baseline!D$88-Baseline!D$87) + (1-B170)*Baseline!D$88 )</f>
        <v>3.2445392996232529E-4</v>
      </c>
      <c r="AW170" s="48">
        <f>AB170 * ( (1-Baseline!D$88-Baseline!D$87) + (1-B170)*Baseline!D$88 )</f>
        <v>2.6442696387970858E-2</v>
      </c>
      <c r="AX170" s="48">
        <f>AC170 * ( (1-Baseline!D$88-Baseline!D$87) + (1-B170)*Baseline!D$88 )</f>
        <v>3.8638919411877233E-4</v>
      </c>
      <c r="AY170" s="48">
        <f>AD170 * ( (1-Baseline!D$88-Baseline!D$87) + (1-B170)*Baseline!D$88 )</f>
        <v>4.058131172633738E-4</v>
      </c>
      <c r="AZ170" s="48">
        <f t="shared" si="5"/>
        <v>2.7559352629315331E-2</v>
      </c>
      <c r="BA170" s="48">
        <f>AF170 * ( (1-Baseline!F$88-Baseline!F$87) + (1-Baseline!B$36)*Baseline!F$88 )</f>
        <v>8.0578370936639095E-4</v>
      </c>
      <c r="BB170" s="48">
        <f>AG170 * ( (1-Baseline!F$88-Baseline!F$87) + (1-Baseline!B$36)*Baseline!F$88 )</f>
        <v>1.8490670028325582E-4</v>
      </c>
      <c r="BC170" s="48">
        <f>AH170 * ( (1-Baseline!F$88-Baseline!F$87) + (1-Baseline!B$36)*Baseline!F$88 )</f>
        <v>3.3120452541067859E-2</v>
      </c>
      <c r="BD170" s="48">
        <f>AI170 * ( (1-Baseline!F$88-Baseline!F$87) + (1-Baseline!B$36)*Baseline!F$88 )</f>
        <v>4.173137692104385E-4</v>
      </c>
      <c r="BE170" s="48">
        <f t="shared" si="6"/>
        <v>3.452845671992795E-2</v>
      </c>
      <c r="BF170" s="48">
        <f>AK170 * ( (1-Baseline!H$88-Baseline!H$87) + (1-Baseline!B$36)*Baseline!H$88 )</f>
        <v>1.3796731443219498E-5</v>
      </c>
      <c r="BG170" s="48">
        <f>AL170 * ( (1-Baseline!H$88-Baseline!H$87) + (1-Baseline!B$36)*Baseline!H$88 )</f>
        <v>2.1381782562675432E-4</v>
      </c>
      <c r="BH170" s="48">
        <f>AM170 * ( (1-Baseline!H$88-Baseline!H$87) + (1-Baseline!B$36)*Baseline!H$88 )</f>
        <v>4.5381379125212566E-5</v>
      </c>
      <c r="BI170" s="48">
        <f>AN170 * ( (1-Baseline!H$88-Baseline!H$87) + (1-Baseline!B$36)*Baseline!H$88 )</f>
        <v>2.7460269504434129E-2</v>
      </c>
      <c r="BJ170" s="48">
        <f t="shared" si="7"/>
        <v>2.7733265440629314E-2</v>
      </c>
      <c r="BK170" s="48"/>
      <c r="BL170" s="48">
        <f t="shared" si="18"/>
        <v>0.97496740110742763</v>
      </c>
      <c r="BM170" s="48">
        <f t="shared" si="19"/>
        <v>3.5726372526803693E-3</v>
      </c>
      <c r="BN170" s="48">
        <f t="shared" si="20"/>
        <v>1.8540724050521425E-2</v>
      </c>
      <c r="BO170" s="48">
        <f t="shared" si="21"/>
        <v>2.9192375893704729E-3</v>
      </c>
      <c r="BP170" s="48">
        <f t="shared" si="8"/>
        <v>1</v>
      </c>
      <c r="BQ170" s="48">
        <f t="shared" si="22"/>
        <v>1.1772915508080491E-2</v>
      </c>
      <c r="BR170" s="48">
        <f t="shared" si="23"/>
        <v>0.95948176808200258</v>
      </c>
      <c r="BS170" s="48">
        <f t="shared" si="24"/>
        <v>1.4020256546511324E-2</v>
      </c>
      <c r="BT170" s="48">
        <f t="shared" si="25"/>
        <v>1.4725059863405639E-2</v>
      </c>
      <c r="BU170" s="48">
        <f t="shared" si="9"/>
        <v>1</v>
      </c>
      <c r="BV170" s="48">
        <f t="shared" si="26"/>
        <v>2.3336800596168449E-2</v>
      </c>
      <c r="BW170" s="48">
        <f t="shared" si="27"/>
        <v>5.3551973603424259E-3</v>
      </c>
      <c r="BX170" s="48">
        <f t="shared" si="28"/>
        <v>0.95922191975503324</v>
      </c>
      <c r="BY170" s="48">
        <f t="shared" si="29"/>
        <v>1.2086082288455936E-2</v>
      </c>
      <c r="BZ170" s="48">
        <f t="shared" si="10"/>
        <v>1</v>
      </c>
      <c r="CA170" s="48">
        <f t="shared" si="30"/>
        <v>4.9747951508830426E-4</v>
      </c>
      <c r="CB170" s="48">
        <f t="shared" si="31"/>
        <v>7.7097962403486226E-3</v>
      </c>
      <c r="CC170" s="48">
        <f t="shared" si="32"/>
        <v>1.6363518108736199E-3</v>
      </c>
      <c r="CD170" s="48">
        <f t="shared" si="33"/>
        <v>0.99015637243368937</v>
      </c>
      <c r="CE170" s="48">
        <f t="shared" si="11"/>
        <v>0.99999999999999989</v>
      </c>
      <c r="CF170" s="48"/>
      <c r="CG170" s="48">
        <f t="shared" si="34"/>
        <v>0.97496740110742763</v>
      </c>
      <c r="CH170" s="48">
        <f t="shared" si="35"/>
        <v>3.5726372526803693E-3</v>
      </c>
      <c r="CI170" s="48">
        <f t="shared" si="36"/>
        <v>1.8540724050521425E-2</v>
      </c>
      <c r="CJ170" s="48">
        <f t="shared" si="37"/>
        <v>2.9192375893704729E-3</v>
      </c>
      <c r="CK170" s="48">
        <f t="shared" si="12"/>
        <v>1</v>
      </c>
      <c r="CL170" s="48">
        <f t="shared" si="38"/>
        <v>1.1772915508080491E-2</v>
      </c>
      <c r="CM170" s="48">
        <f t="shared" si="39"/>
        <v>0.95948176808200258</v>
      </c>
      <c r="CN170" s="48">
        <f t="shared" si="40"/>
        <v>1.4020256546511324E-2</v>
      </c>
      <c r="CO170" s="48">
        <f t="shared" si="41"/>
        <v>1.4725059863405639E-2</v>
      </c>
      <c r="CP170" s="48">
        <f t="shared" si="13"/>
        <v>1</v>
      </c>
      <c r="CQ170" s="48">
        <f t="shared" si="42"/>
        <v>2.3336800596168449E-2</v>
      </c>
      <c r="CR170" s="48">
        <f t="shared" si="43"/>
        <v>5.3551973603424259E-3</v>
      </c>
      <c r="CS170" s="48">
        <f t="shared" si="44"/>
        <v>0.95922191975503324</v>
      </c>
      <c r="CT170" s="48">
        <f t="shared" si="45"/>
        <v>1.2086082288455936E-2</v>
      </c>
      <c r="CU170" s="48">
        <f t="shared" si="14"/>
        <v>1</v>
      </c>
      <c r="CV170" s="48">
        <f t="shared" si="46"/>
        <v>4.9747951508830426E-4</v>
      </c>
      <c r="CW170" s="48">
        <f t="shared" si="47"/>
        <v>7.7097962403486226E-3</v>
      </c>
      <c r="CX170" s="48">
        <f t="shared" si="48"/>
        <v>1.6363518108736199E-3</v>
      </c>
      <c r="CY170" s="48">
        <f t="shared" si="49"/>
        <v>0.99015637243368937</v>
      </c>
      <c r="CZ170" s="48">
        <f t="shared" si="15"/>
        <v>0.99999999999999989</v>
      </c>
      <c r="DA170" s="48"/>
      <c r="DB170" s="48">
        <f>(AQ170*Baseline!B$7 + AV170*Baseline!B$11 + BA170*Baseline!B$16 + BF170*Baseline!B$18)</f>
        <v>60949.10014422347</v>
      </c>
      <c r="DC170" s="48">
        <f>(AR170*Baseline!B$7 + AW170*Baseline!B$11 + BB170*Baseline!B$16 + BG170*Baseline!B$18)</f>
        <v>67326.738628261781</v>
      </c>
      <c r="DD170" s="48">
        <f>(AS170*Baseline!B$7 + AX170*Baseline!B$11 + BC170*Baseline!B$16 + BH170*Baseline!B$18)</f>
        <v>114948.96394019655</v>
      </c>
      <c r="DE170" s="48">
        <f>(AT170*Baseline!B$7 + AY170*Baseline!B$11 + BD170*Baseline!B$16 + BI170*Baseline!B$18)</f>
        <v>1259866.9520255399</v>
      </c>
      <c r="DF170" s="48">
        <f t="shared" si="16"/>
        <v>1503091.7547382219</v>
      </c>
      <c r="DG170" s="48"/>
      <c r="DH170" s="48">
        <f t="shared" si="50"/>
        <v>4.0549154735293157E-2</v>
      </c>
      <c r="DI170" s="48">
        <f t="shared" si="51"/>
        <v>4.4792168153425467E-2</v>
      </c>
      <c r="DJ170" s="48">
        <f t="shared" si="52"/>
        <v>7.6475014634230384E-2</v>
      </c>
      <c r="DK170" s="48">
        <f t="shared" si="53"/>
        <v>0.83818366247705089</v>
      </c>
      <c r="DL170" s="48">
        <f t="shared" si="17"/>
        <v>0.99999999999999989</v>
      </c>
      <c r="DM170" s="48"/>
      <c r="DN170" s="48">
        <f>DH170 / (Baseline!B$7/Baseline!B$17)</f>
        <v>4.3283555632428428</v>
      </c>
      <c r="DO170" s="48">
        <f>DI170 / (Baseline!B$11/Baseline!B$17)</f>
        <v>1.0813043779345275</v>
      </c>
      <c r="DP170" s="48">
        <f>DJ170 / (Baseline!B$16/Baseline!B$17)</f>
        <v>1.1817700887478926</v>
      </c>
      <c r="DQ170" s="48">
        <f>DK170 / (Baseline!B$18/Baseline!B$17)</f>
        <v>0.9476406270918587</v>
      </c>
      <c r="DR170" s="71"/>
      <c r="DS170" s="48">
        <f>(AU170*Baseline!B$34)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3.058628058919434E-2</v>
      </c>
      <c r="DT170" s="48">
        <f>(AZ170*Baseline!B$34) + (Baseline!D$88*(1-Baseline!D$89)*Baseline!B$35) + (Baseline!D$88*Baseline!D$89*((1-Baseline!D$90)*Baseline!B$40 + Baseline!D$90*Baseline!B$41))</f>
        <v>1.0547470894397303E-2</v>
      </c>
      <c r="DU170" s="48">
        <f>(BE170*Baseline!B$34) + (Baseline!F$88*(1-Baseline!F$89)*Baseline!B$35) + (Baseline!F$88*Baseline!F$89*((1-Baseline!F$90)*Baseline!B$40 + Baseline!F$90*Baseline!B$41))</f>
        <v>1.2909908507989195E-2</v>
      </c>
      <c r="DV170" s="48">
        <f>(BJ170*Baseline!B$34) + (Baseline!H$88*(1-Baseline!H$89)*Baseline!B$35) + (Baseline!H$88*Baseline!H$89*((1-Baseline!H$90)*Baseline!B$40 + Baseline!H$90*Baseline!B$41))</f>
        <v>9.3049898160943983E-3</v>
      </c>
      <c r="DW170" s="48">
        <f>( DS170*Baseline!B$7 + DT170*Baseline!B$11 + DU170*Baseline!B$16 + DV170*Baseline!B$18 ) / Baseline!B$17</f>
        <v>9.7891096777252429E-3</v>
      </c>
    </row>
    <row r="171" spans="1:127">
      <c r="A171" s="7" t="s">
        <v>401</v>
      </c>
      <c r="B171" s="1">
        <f>MIN( MAX( NORMINV( MCrands!B171, (B$5+B$4)/2, (B$5-B$4)/3.29 ), 0 ), 1 )</f>
        <v>0.37684195870337622</v>
      </c>
      <c r="C171" s="1">
        <f>MAX( NORMINV( MCrands!C171, (C$5+C$4)/2, (C$5-C$4)/3.29 ), 0 )</f>
        <v>2.3165920905086268</v>
      </c>
      <c r="D171" s="40"/>
      <c r="E171" s="40">
        <f>Baseline!B$33 * (C171 * Baseline!B$66*Baseline!B$66/Baseline!B$73 + Baseline!B$52*Baseline!B$52/Baseline!B$74 + Baseline!B$53*Baseline!B$53/Baseline!B$75 + Baseline!B$54*Baseline!B$54/Baseline!B$76)</f>
        <v>1.9393846640403061E-5</v>
      </c>
      <c r="F171" s="40">
        <f>Baseline!B$33 * (C171 * Baseline!B$66*Baseline!B$57/Baseline!B$73 + Baseline!B$52*Baseline!B$67/Baseline!B$74 + Baseline!B$53*Baseline!B$55/Baseline!B$75 + Baseline!B$54*Baseline!B$56/Baseline!B$76)</f>
        <v>3.9198389266306589E-8</v>
      </c>
      <c r="G171" s="1">
        <f>Baseline!B$33 * (C171 * Baseline!B$66*Baseline!B$58/Baseline!B$73 + Baseline!B$52*Baseline!B$59/Baseline!B$74 + Baseline!B$53*Baseline!B$68/Baseline!B$75 + Baseline!B$54*Baseline!B$60/Baseline!B$76)</f>
        <v>1.0801708282165483E-7</v>
      </c>
      <c r="H171" s="40">
        <f>Baseline!B$33 * (C171 * Baseline!B$66*Baseline!B$61/Baseline!B$73 + Baseline!B$52*Baseline!B$62/Baseline!B$74 + Baseline!B$53*Baseline!B$63/Baseline!B$75 + Baseline!B$54*Baseline!B$69/Baseline!B$76)</f>
        <v>1.6911432803193599E-9</v>
      </c>
      <c r="I171" s="40">
        <f>Baseline!B$33 * (C171 * Baseline!B$57*Baseline!B$66/Baseline!B$73 + Baseline!B$67*Baseline!B$52/Baseline!B$74 + Baseline!B$55*Baseline!B$53/Baseline!B$75 + Baseline!B$56*Baseline!B$54/Baseline!B$76)</f>
        <v>3.9198389266306589E-8</v>
      </c>
      <c r="J171" s="1">
        <f>Baseline!B$33 * (C171 * Baseline!B$57*Baseline!B$57/Baseline!B$73 + Baseline!B$67*Baseline!B$67/Baseline!B$74 + Baseline!B$55*Baseline!B$55/Baseline!B$75 + Baseline!B$56*Baseline!B$56/Baseline!B$76)</f>
        <v>1.7949605917825461E-6</v>
      </c>
      <c r="K171" s="40">
        <f>Baseline!B$33 * (C171 * Baseline!B$57*Baseline!B$58/Baseline!B$73 + Baseline!B$67*Baseline!B$59/Baseline!B$74 + Baseline!B$55*Baseline!B$68/Baseline!B$75 + Baseline!B$56*Baseline!B$60/Baseline!B$76)</f>
        <v>1.3929210842658556E-8</v>
      </c>
      <c r="L171" s="1">
        <f>Baseline!B$33 * (C171 * Baseline!B$57*Baseline!B$61/Baseline!B$73 + Baseline!B$67*Baseline!B$62/Baseline!B$74 + Baseline!B$55*Baseline!B$63/Baseline!B$75 + Baseline!B$56*Baseline!B$69/Baseline!B$76)</f>
        <v>1.4629420203519485E-8</v>
      </c>
      <c r="M171" s="40">
        <f>Baseline!B$33 * (C171 * Baseline!B$58*Baseline!B$66/Baseline!B$73 + Baseline!B$59*Baseline!B$52/Baseline!B$74 + Baseline!B$68*Baseline!B$53/Baseline!B$75 + Baseline!B$60*Baseline!B$54/Baseline!B$76)</f>
        <v>1.0801708282165483E-7</v>
      </c>
      <c r="N171" s="1">
        <f>Baseline!B$33 * (C171 * Baseline!B$58*Baseline!B$57/Baseline!B$73 + Baseline!B$59*Baseline!B$67/Baseline!B$74 + Baseline!B$68*Baseline!B$55/Baseline!B$75 + Baseline!B$60*Baseline!B$56/Baseline!B$76)</f>
        <v>1.3929210842658556E-8</v>
      </c>
      <c r="O171" s="1">
        <f>Baseline!B$33 * (C171 * Baseline!B$58*Baseline!B$58/Baseline!B$73 + Baseline!B$59*Baseline!B$59/Baseline!B$74 + Baseline!B$68*Baseline!B$68/Baseline!B$75 + Baseline!B$60*Baseline!B$60/Baseline!B$76)</f>
        <v>1.3250167950826963E-6</v>
      </c>
      <c r="P171" s="40">
        <f>Baseline!B$33 * (C171 * Baseline!B$58*Baseline!B$61/Baseline!B$73 + Baseline!B$59*Baseline!B$62/Baseline!B$74 + Baseline!B$68*Baseline!B$63/Baseline!B$75 + Baseline!B$60*Baseline!B$69/Baseline!B$76)</f>
        <v>1.6489739951872876E-9</v>
      </c>
      <c r="Q171" s="40">
        <f>Baseline!B$33 * (C171 * Baseline!B$61*Baseline!B$66/Baseline!B$73 + Baseline!B$62*Baseline!B$52/Baseline!B$74 + Baseline!B$63*Baseline!B$53/Baseline!B$75 + Baseline!B$69*Baseline!B$54/Baseline!B$76)</f>
        <v>1.6911432803193599E-9</v>
      </c>
      <c r="R171" s="40">
        <f>Baseline!B$33 * (C171 * Baseline!B$61*Baseline!B$57/Baseline!B$73 + Baseline!B$62*Baseline!B$67/Baseline!B$74 + Baseline!B$63*Baseline!B$55/Baseline!B$75 + Baseline!B$69*Baseline!B$56/Baseline!B$76)</f>
        <v>1.4629420203519485E-8</v>
      </c>
      <c r="S171" s="40">
        <f>Baseline!B$33 * (C171 * Baseline!B$61*Baseline!B$58/Baseline!B$73 + Baseline!B$62*Baseline!B$59/Baseline!B$74 + Baseline!B$63*Baseline!B$68/Baseline!B$75 + Baseline!B$69*Baseline!B$60/Baseline!B$76)</f>
        <v>1.6489739951872876E-9</v>
      </c>
      <c r="T171" s="40">
        <f>Baseline!B$33 * (C171 * Baseline!B$61*Baseline!B$61/Baseline!B$73 + Baseline!B$62*Baseline!B$62/Baseline!B$74 + Baseline!B$63*Baseline!B$63/Baseline!B$75 + Baseline!B$69*Baseline!B$69/Baseline!B$76)</f>
        <v>9.8551803363280925E-8</v>
      </c>
      <c r="U171" s="40"/>
      <c r="V171" s="40">
        <f>E171 * ( Baseline!B$87 * Baseline!B$7 )</f>
        <v>0.20128873428074337</v>
      </c>
      <c r="W171" s="40">
        <f>F171 * ( Baseline!D$87 * Baseline!B$11 )</f>
        <v>7.2307683835367935E-4</v>
      </c>
      <c r="X171" s="40">
        <f>G171 * ( Baseline!F$87 * Baseline!B$16 )</f>
        <v>3.7519485192397651E-3</v>
      </c>
      <c r="Y171" s="40">
        <f>H171 * ( Baseline!H$87 * Baseline!B$18 )</f>
        <v>5.9473022038072497E-4</v>
      </c>
      <c r="Z171" s="48">
        <f t="shared" si="0"/>
        <v>0.20635848985871755</v>
      </c>
      <c r="AA171" s="40">
        <f>I171 * ( Baseline!B$87 * Baseline!B$7 )</f>
        <v>4.0684008219499609E-4</v>
      </c>
      <c r="AB171" s="1">
        <f>J171 * ( Baseline!D$87 * Baseline!B$11 )</f>
        <v>3.3110912309633915E-2</v>
      </c>
      <c r="AC171" s="1">
        <f>K171 * ( Baseline!F$87 * Baseline!B$16 )</f>
        <v>4.8382793378691426E-4</v>
      </c>
      <c r="AD171" s="1">
        <f>L171 * ( Baseline!F$87 * Baseline!B$16 )</f>
        <v>5.0814954483224882E-4</v>
      </c>
      <c r="AE171" s="48">
        <f t="shared" si="1"/>
        <v>3.4509729870448078E-2</v>
      </c>
      <c r="AF171" s="48">
        <f>M171 * ( Baseline!B$87 * Baseline!B$7 )</f>
        <v>1.1211093026059556E-3</v>
      </c>
      <c r="AG171" s="48">
        <f>N171 * ( Baseline!D$87 * Baseline!B$11 )</f>
        <v>2.5694652064514145E-4</v>
      </c>
      <c r="AH171" s="48">
        <f>O171 * ( Baseline!F$87 * Baseline!B$16 )</f>
        <v>4.6024153517333244E-2</v>
      </c>
      <c r="AI171" s="48">
        <f>P171 * ( Baseline!H$87 * Baseline!B$18 )</f>
        <v>5.7990040168247792E-4</v>
      </c>
      <c r="AJ171" s="48">
        <f t="shared" si="2"/>
        <v>4.7982109742266819E-2</v>
      </c>
      <c r="AK171" s="48">
        <f>Q171 * ( Baseline!B$87 * Baseline!B$7 )</f>
        <v>1.7552376106434636E-5</v>
      </c>
      <c r="AL171" s="48">
        <f>R171 * ( Baseline!D$87 * Baseline!B$11 )</f>
        <v>2.6986299962077559E-4</v>
      </c>
      <c r="AM171" s="48">
        <f>S171 * ( Baseline!F$87 * Baseline!B$16 )</f>
        <v>5.7276732326893617E-5</v>
      </c>
      <c r="AN171" s="48">
        <f>T171 * ( Baseline!H$87 * Baseline!B$18 )</f>
        <v>3.4658054356041051E-2</v>
      </c>
      <c r="AO171" s="48">
        <f t="shared" si="3"/>
        <v>3.5002746464095152E-2</v>
      </c>
      <c r="AP171" s="48"/>
      <c r="AQ171" s="48">
        <f>V171 * ( (1-Baseline!B$88-Baseline!B$87) + (1-B171)*Baseline!B$88 )</f>
        <v>0.12947105897389735</v>
      </c>
      <c r="AR171" s="48">
        <f>W171 * ( (1-Baseline!B$88-Baseline!B$87) + (1-B171)*Baseline!B$88 )</f>
        <v>4.6509072808107246E-4</v>
      </c>
      <c r="AS171" s="48">
        <f>X171 * ( (1-Baseline!B$88-Baseline!B$87) + (1-B171)*Baseline!B$88 )</f>
        <v>2.4132932711673888E-3</v>
      </c>
      <c r="AT171" s="48">
        <f>Y171 * ( (1-Baseline!B$88-Baseline!B$87) + (1-B171)*Baseline!B$88 )</f>
        <v>3.8253681564253436E-4</v>
      </c>
      <c r="AU171" s="48">
        <f t="shared" si="4"/>
        <v>0.13273197978878834</v>
      </c>
      <c r="AV171" s="48">
        <f>AA171 * ( (1-Baseline!D$88-Baseline!D$87) + (1-B171)*Baseline!D$88 )</f>
        <v>3.3465574931686219E-4</v>
      </c>
      <c r="AW171" s="48">
        <f>AB171 * ( (1-Baseline!D$88-Baseline!D$87) + (1-B171)*Baseline!D$88 )</f>
        <v>2.7236149176261625E-2</v>
      </c>
      <c r="AX171" s="48">
        <f>AC171 * ( (1-Baseline!D$88-Baseline!D$87) + (1-B171)*Baseline!D$88 )</f>
        <v>3.9798389295448935E-4</v>
      </c>
      <c r="AY171" s="48">
        <f>AD171 * ( (1-Baseline!D$88-Baseline!D$87) + (1-B171)*Baseline!D$88 )</f>
        <v>4.1799019844203117E-4</v>
      </c>
      <c r="AZ171" s="48">
        <f t="shared" si="5"/>
        <v>2.8386779016975006E-2</v>
      </c>
      <c r="BA171" s="48">
        <f>AF171 * ( (1-Baseline!F$88-Baseline!F$87) + (1-Baseline!B$36)*Baseline!F$88 )</f>
        <v>8.0678612965292911E-4</v>
      </c>
      <c r="BB171" s="48">
        <f>AG171 * ( (1-Baseline!F$88-Baseline!F$87) + (1-Baseline!B$36)*Baseline!F$88 )</f>
        <v>1.8490693854490445E-4</v>
      </c>
      <c r="BC171" s="48">
        <f>AH171 * ( (1-Baseline!F$88-Baseline!F$87) + (1-Baseline!B$36)*Baseline!F$88 )</f>
        <v>3.312045364398556E-2</v>
      </c>
      <c r="BD171" s="48">
        <f>AI171 * ( (1-Baseline!F$88-Baseline!F$87) + (1-Baseline!B$36)*Baseline!F$88 )</f>
        <v>4.1731488586356497E-4</v>
      </c>
      <c r="BE171" s="48">
        <f t="shared" si="6"/>
        <v>3.4529461598046957E-2</v>
      </c>
      <c r="BF171" s="48">
        <f>AK171 * ( (1-Baseline!H$88-Baseline!H$87) + (1-Baseline!B$36)*Baseline!H$88 )</f>
        <v>1.3907098636650289E-5</v>
      </c>
      <c r="BG171" s="48">
        <f>AL171 * ( (1-Baseline!H$88-Baseline!H$87) + (1-Baseline!B$36)*Baseline!H$88 )</f>
        <v>2.1381785185953288E-4</v>
      </c>
      <c r="BH171" s="48">
        <f>AM171 * ( (1-Baseline!H$88-Baseline!H$87) + (1-Baseline!B$36)*Baseline!H$88 )</f>
        <v>4.5381500557244347E-5</v>
      </c>
      <c r="BI171" s="48">
        <f>AN171 * ( (1-Baseline!H$88-Baseline!H$87) + (1-Baseline!B$36)*Baseline!H$88 )</f>
        <v>2.7460269627378443E-2</v>
      </c>
      <c r="BJ171" s="48">
        <f t="shared" si="7"/>
        <v>2.7733376078431869E-2</v>
      </c>
      <c r="BK171" s="48"/>
      <c r="BL171" s="48">
        <f t="shared" si="18"/>
        <v>0.97543228979120189</v>
      </c>
      <c r="BM171" s="48">
        <f t="shared" si="19"/>
        <v>3.5039839594132077E-3</v>
      </c>
      <c r="BN171" s="48">
        <f t="shared" si="20"/>
        <v>1.8181701764771203E-2</v>
      </c>
      <c r="BO171" s="48">
        <f t="shared" si="21"/>
        <v>2.8820244846136664E-3</v>
      </c>
      <c r="BP171" s="48">
        <f t="shared" si="8"/>
        <v>1</v>
      </c>
      <c r="BQ171" s="48">
        <f t="shared" si="22"/>
        <v>1.1789141315284182E-2</v>
      </c>
      <c r="BR171" s="48">
        <f t="shared" si="23"/>
        <v>0.95946599506674146</v>
      </c>
      <c r="BS171" s="48">
        <f t="shared" si="24"/>
        <v>1.4020044074620054E-2</v>
      </c>
      <c r="BT171" s="48">
        <f t="shared" si="25"/>
        <v>1.4724819543354223E-2</v>
      </c>
      <c r="BU171" s="48">
        <f t="shared" si="9"/>
        <v>1</v>
      </c>
      <c r="BV171" s="48">
        <f t="shared" si="26"/>
        <v>2.33651523167266E-2</v>
      </c>
      <c r="BW171" s="48">
        <f t="shared" si="27"/>
        <v>5.3550484133631287E-3</v>
      </c>
      <c r="BX171" s="48">
        <f t="shared" si="28"/>
        <v>0.95919403637208478</v>
      </c>
      <c r="BY171" s="48">
        <f t="shared" si="29"/>
        <v>1.2085762897825461E-2</v>
      </c>
      <c r="BZ171" s="48">
        <f t="shared" si="10"/>
        <v>1</v>
      </c>
      <c r="CA171" s="48">
        <f t="shared" si="30"/>
        <v>5.0145711064242845E-4</v>
      </c>
      <c r="CB171" s="48">
        <f t="shared" si="31"/>
        <v>7.7097664292598749E-3</v>
      </c>
      <c r="CC171" s="48">
        <f t="shared" si="32"/>
        <v>1.6363496614657511E-3</v>
      </c>
      <c r="CD171" s="48">
        <f t="shared" si="33"/>
        <v>0.99015242679863202</v>
      </c>
      <c r="CE171" s="48">
        <f t="shared" si="11"/>
        <v>1</v>
      </c>
      <c r="CF171" s="48"/>
      <c r="CG171" s="48">
        <f t="shared" si="34"/>
        <v>0.97543228979120189</v>
      </c>
      <c r="CH171" s="48">
        <f t="shared" si="35"/>
        <v>3.5039839594132077E-3</v>
      </c>
      <c r="CI171" s="48">
        <f t="shared" si="36"/>
        <v>1.8181701764771203E-2</v>
      </c>
      <c r="CJ171" s="48">
        <f t="shared" si="37"/>
        <v>2.8820244846136664E-3</v>
      </c>
      <c r="CK171" s="48">
        <f t="shared" si="12"/>
        <v>1</v>
      </c>
      <c r="CL171" s="48">
        <f t="shared" si="38"/>
        <v>1.1789141315284182E-2</v>
      </c>
      <c r="CM171" s="48">
        <f t="shared" si="39"/>
        <v>0.95946599506674146</v>
      </c>
      <c r="CN171" s="48">
        <f t="shared" si="40"/>
        <v>1.4020044074620054E-2</v>
      </c>
      <c r="CO171" s="48">
        <f t="shared" si="41"/>
        <v>1.4724819543354223E-2</v>
      </c>
      <c r="CP171" s="48">
        <f t="shared" si="13"/>
        <v>1</v>
      </c>
      <c r="CQ171" s="48">
        <f t="shared" si="42"/>
        <v>2.33651523167266E-2</v>
      </c>
      <c r="CR171" s="48">
        <f t="shared" si="43"/>
        <v>5.3550484133631287E-3</v>
      </c>
      <c r="CS171" s="48">
        <f t="shared" si="44"/>
        <v>0.95919403637208478</v>
      </c>
      <c r="CT171" s="48">
        <f t="shared" si="45"/>
        <v>1.2085762897825461E-2</v>
      </c>
      <c r="CU171" s="48">
        <f t="shared" si="14"/>
        <v>1</v>
      </c>
      <c r="CV171" s="48">
        <f t="shared" si="46"/>
        <v>5.0145711064242845E-4</v>
      </c>
      <c r="CW171" s="48">
        <f t="shared" si="47"/>
        <v>7.7097664292598749E-3</v>
      </c>
      <c r="CX171" s="48">
        <f t="shared" si="48"/>
        <v>1.6363496614657511E-3</v>
      </c>
      <c r="CY171" s="48">
        <f t="shared" si="49"/>
        <v>0.99015242679863202</v>
      </c>
      <c r="CZ171" s="48">
        <f t="shared" si="15"/>
        <v>1</v>
      </c>
      <c r="DA171" s="48"/>
      <c r="DB171" s="48">
        <f>(AQ171*Baseline!B$7 + AV171*Baseline!B$11 + BA171*Baseline!B$16 + BF171*Baseline!B$18)</f>
        <v>66850.855146627335</v>
      </c>
      <c r="DC171" s="48">
        <f>(AR171*Baseline!B$7 + AW171*Baseline!B$11 + BB171*Baseline!B$16 + BG171*Baseline!B$18)</f>
        <v>69045.328952126772</v>
      </c>
      <c r="DD171" s="48">
        <f>(AS171*Baseline!B$7 + AX171*Baseline!B$11 + BC171*Baseline!B$16 + BH171*Baseline!B$18)</f>
        <v>115061.81372145197</v>
      </c>
      <c r="DE171" s="48">
        <f>(AT171*Baseline!B$7 + AY171*Baseline!B$11 + BD171*Baseline!B$16 + BI171*Baseline!B$18)</f>
        <v>1259908.1708827624</v>
      </c>
      <c r="DF171" s="48">
        <f t="shared" si="16"/>
        <v>1510866.1687029684</v>
      </c>
      <c r="DG171" s="48"/>
      <c r="DH171" s="48">
        <f t="shared" si="50"/>
        <v>4.4246708630729825E-2</v>
      </c>
      <c r="DI171" s="48">
        <f t="shared" si="51"/>
        <v>4.5699169378714752E-2</v>
      </c>
      <c r="DJ171" s="48">
        <f t="shared" si="52"/>
        <v>7.6156191795749159E-2</v>
      </c>
      <c r="DK171" s="48">
        <f t="shared" si="53"/>
        <v>0.83389793019480629</v>
      </c>
      <c r="DL171" s="48">
        <f t="shared" si="17"/>
        <v>1</v>
      </c>
      <c r="DM171" s="48"/>
      <c r="DN171" s="48">
        <f>DH171 / (Baseline!B$7/Baseline!B$17)</f>
        <v>4.7230451215870444</v>
      </c>
      <c r="DO171" s="48">
        <f>DI171 / (Baseline!B$11/Baseline!B$17)</f>
        <v>1.1031998216276742</v>
      </c>
      <c r="DP171" s="48">
        <f>DJ171 / (Baseline!B$16/Baseline!B$17)</f>
        <v>1.1768433123892494</v>
      </c>
      <c r="DQ171" s="48">
        <f>DK171 / (Baseline!B$18/Baseline!B$17)</f>
        <v>0.9427952283930916</v>
      </c>
      <c r="DR171" s="71"/>
      <c r="DS171" s="48">
        <f>(AU171*Baseline!B$34)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3.2439328218318249E-2</v>
      </c>
      <c r="DT171" s="48">
        <f>(AZ171*Baseline!B$34) + (Baseline!D$88*(1-Baseline!D$89)*Baseline!B$35) + (Baseline!D$88*Baseline!D$89*((1-Baseline!D$90)*Baseline!B$40 + Baseline!D$90*Baseline!B$41))</f>
        <v>1.0671584852546254E-2</v>
      </c>
      <c r="DU171" s="48">
        <f>(BE171*Baseline!B$34) + (Baseline!F$88*(1-Baseline!F$89)*Baseline!B$35) + (Baseline!F$88*Baseline!F$89*((1-Baseline!F$90)*Baseline!B$40 + Baseline!F$90*Baseline!B$41))</f>
        <v>1.2910059239707047E-2</v>
      </c>
      <c r="DV171" s="48">
        <f>(BJ171*Baseline!B$34) + (Baseline!H$88*(1-Baseline!H$89)*Baseline!B$35) + (Baseline!H$88*Baseline!H$89*((1-Baseline!H$90)*Baseline!B$40 + Baseline!H$90*Baseline!B$41))</f>
        <v>9.3050064117647813E-3</v>
      </c>
      <c r="DW171" s="48">
        <f>( DS171*Baseline!B$7 + DT171*Baseline!B$11 + DU171*Baseline!B$16 + DV171*Baseline!B$18 ) / Baseline!B$17</f>
        <v>9.811635261661596E-3</v>
      </c>
    </row>
    <row r="172" spans="1:127">
      <c r="A172" s="7" t="s">
        <v>402</v>
      </c>
      <c r="B172" s="1">
        <f>MIN( MAX( NORMINV( MCrands!B172, (B$5+B$4)/2, (B$5-B$4)/3.29 ), 0 ), 1 )</f>
        <v>0.62668605761054064</v>
      </c>
      <c r="C172" s="1">
        <f>MAX( NORMINV( MCrands!C172, (C$5+C$4)/2, (C$5-C$4)/3.29 ), 0 )</f>
        <v>2.9391318546497334</v>
      </c>
      <c r="D172" s="40"/>
      <c r="E172" s="40">
        <f>Baseline!B$33 * (C172 * Baseline!B$66*Baseline!B$66/Baseline!B$73 + Baseline!B$52*Baseline!B$52/Baseline!B$74 + Baseline!B$53*Baseline!B$53/Baseline!B$75 + Baseline!B$54*Baseline!B$54/Baseline!B$76)</f>
        <v>2.4603285989021376E-5</v>
      </c>
      <c r="F172" s="40">
        <f>Baseline!B$33 * (C172 * Baseline!B$66*Baseline!B$57/Baseline!B$73 + Baseline!B$52*Baseline!B$67/Baseline!B$74 + Baseline!B$53*Baseline!B$55/Baseline!B$75 + Baseline!B$54*Baseline!B$56/Baseline!B$76)</f>
        <v>3.9895071225332774E-8</v>
      </c>
      <c r="G172" s="1">
        <f>Baseline!B$33 * (C172 * Baseline!B$66*Baseline!B$58/Baseline!B$73 + Baseline!B$52*Baseline!B$59/Baseline!B$74 + Baseline!B$53*Baseline!B$68/Baseline!B$75 + Baseline!B$54*Baseline!B$60/Baseline!B$76)</f>
        <v>1.0972975930426088E-7</v>
      </c>
      <c r="H172" s="40">
        <f>Baseline!B$33 * (C172 * Baseline!B$66*Baseline!B$61/Baseline!B$73 + Baseline!B$52*Baseline!B$62/Baseline!B$74 + Baseline!B$53*Baseline!B$63/Baseline!B$75 + Baseline!B$54*Baseline!B$69/Baseline!B$76)</f>
        <v>1.8624109285799643E-9</v>
      </c>
      <c r="I172" s="40">
        <f>Baseline!B$33 * (C172 * Baseline!B$57*Baseline!B$66/Baseline!B$73 + Baseline!B$67*Baseline!B$52/Baseline!B$74 + Baseline!B$55*Baseline!B$53/Baseline!B$75 + Baseline!B$56*Baseline!B$54/Baseline!B$76)</f>
        <v>3.9895071225332774E-8</v>
      </c>
      <c r="J172" s="1">
        <f>Baseline!B$33 * (C172 * Baseline!B$57*Baseline!B$57/Baseline!B$73 + Baseline!B$67*Baseline!B$67/Baseline!B$74 + Baseline!B$55*Baseline!B$55/Baseline!B$75 + Baseline!B$56*Baseline!B$56/Baseline!B$76)</f>
        <v>1.7949606849529852E-6</v>
      </c>
      <c r="K172" s="40">
        <f>Baseline!B$33 * (C172 * Baseline!B$57*Baseline!B$58/Baseline!B$73 + Baseline!B$67*Baseline!B$59/Baseline!B$74 + Baseline!B$55*Baseline!B$68/Baseline!B$75 + Baseline!B$56*Baseline!B$60/Baseline!B$76)</f>
        <v>1.3929439886654891E-8</v>
      </c>
      <c r="L172" s="1">
        <f>Baseline!B$33 * (C172 * Baseline!B$57*Baseline!B$61/Baseline!B$73 + Baseline!B$67*Baseline!B$62/Baseline!B$74 + Baseline!B$55*Baseline!B$63/Baseline!B$75 + Baseline!B$56*Baseline!B$69/Baseline!B$76)</f>
        <v>1.462944310791912E-8</v>
      </c>
      <c r="M172" s="40">
        <f>Baseline!B$33 * (C172 * Baseline!B$58*Baseline!B$66/Baseline!B$73 + Baseline!B$59*Baseline!B$52/Baseline!B$74 + Baseline!B$68*Baseline!B$53/Baseline!B$75 + Baseline!B$60*Baseline!B$54/Baseline!B$76)</f>
        <v>1.0972975930426088E-7</v>
      </c>
      <c r="N172" s="1">
        <f>Baseline!B$33 * (C172 * Baseline!B$58*Baseline!B$57/Baseline!B$73 + Baseline!B$59*Baseline!B$67/Baseline!B$74 + Baseline!B$68*Baseline!B$55/Baseline!B$75 + Baseline!B$60*Baseline!B$56/Baseline!B$76)</f>
        <v>1.3929439886654891E-8</v>
      </c>
      <c r="O172" s="1">
        <f>Baseline!B$33 * (C172 * Baseline!B$58*Baseline!B$58/Baseline!B$73 + Baseline!B$59*Baseline!B$59/Baseline!B$74 + Baseline!B$68*Baseline!B$68/Baseline!B$75 + Baseline!B$60*Baseline!B$60/Baseline!B$76)</f>
        <v>1.3250173581491874E-6</v>
      </c>
      <c r="P172" s="40">
        <f>Baseline!B$33 * (C172 * Baseline!B$58*Baseline!B$61/Baseline!B$73 + Baseline!B$59*Baseline!B$62/Baseline!B$74 + Baseline!B$68*Baseline!B$63/Baseline!B$75 + Baseline!B$60*Baseline!B$69/Baseline!B$76)</f>
        <v>1.649030301836387E-9</v>
      </c>
      <c r="Q172" s="40">
        <f>Baseline!B$33 * (C172 * Baseline!B$61*Baseline!B$66/Baseline!B$73 + Baseline!B$62*Baseline!B$52/Baseline!B$74 + Baseline!B$63*Baseline!B$53/Baseline!B$75 + Baseline!B$69*Baseline!B$54/Baseline!B$76)</f>
        <v>1.8624109285799643E-9</v>
      </c>
      <c r="R172" s="40">
        <f>Baseline!B$33 * (C172 * Baseline!B$61*Baseline!B$57/Baseline!B$73 + Baseline!B$62*Baseline!B$67/Baseline!B$74 + Baseline!B$63*Baseline!B$55/Baseline!B$75 + Baseline!B$69*Baseline!B$56/Baseline!B$76)</f>
        <v>1.462944310791912E-8</v>
      </c>
      <c r="S172" s="40">
        <f>Baseline!B$33 * (C172 * Baseline!B$61*Baseline!B$58/Baseline!B$73 + Baseline!B$62*Baseline!B$59/Baseline!B$74 + Baseline!B$63*Baseline!B$68/Baseline!B$75 + Baseline!B$69*Baseline!B$60/Baseline!B$76)</f>
        <v>1.649030301836387E-9</v>
      </c>
      <c r="T172" s="40">
        <f>Baseline!B$33 * (C172 * Baseline!B$61*Baseline!B$61/Baseline!B$73 + Baseline!B$62*Baseline!B$62/Baseline!B$74 + Baseline!B$63*Baseline!B$63/Baseline!B$75 + Baseline!B$69*Baseline!B$69/Baseline!B$76)</f>
        <v>9.8551808993945822E-8</v>
      </c>
      <c r="U172" s="40"/>
      <c r="V172" s="40">
        <f>E172 * ( Baseline!B$87 * Baseline!B$7 )</f>
        <v>0.25535750528005285</v>
      </c>
      <c r="W172" s="40">
        <f>F172 * ( Baseline!D$87 * Baseline!B$11 )</f>
        <v>7.3592824877384447E-4</v>
      </c>
      <c r="X172" s="40">
        <f>G172 * ( Baseline!F$87 * Baseline!B$16 )</f>
        <v>3.8114379428104807E-3</v>
      </c>
      <c r="Y172" s="40">
        <f>H172 * ( Baseline!H$87 * Baseline!B$18 )</f>
        <v>6.5496050800891619E-4</v>
      </c>
      <c r="Z172" s="48">
        <f t="shared" si="0"/>
        <v>0.26055983197964605</v>
      </c>
      <c r="AA172" s="40">
        <f>I172 * ( Baseline!B$87 * Baseline!B$7 )</f>
        <v>4.1407094424772889E-4</v>
      </c>
      <c r="AB172" s="1">
        <f>J172 * ( Baseline!D$87 * Baseline!B$11 )</f>
        <v>3.3110914028311331E-2</v>
      </c>
      <c r="AC172" s="1">
        <f>K172 * ( Baseline!F$87 * Baseline!B$16 )</f>
        <v>4.8383588957742854E-4</v>
      </c>
      <c r="AD172" s="1">
        <f>L172 * ( Baseline!F$87 * Baseline!B$16 )</f>
        <v>5.0815034041130035E-4</v>
      </c>
      <c r="AE172" s="48">
        <f t="shared" si="1"/>
        <v>3.4516971202547791E-2</v>
      </c>
      <c r="AF172" s="48">
        <f>M172 * ( Baseline!B$87 * Baseline!B$7 )</f>
        <v>1.1388851718189237E-3</v>
      </c>
      <c r="AG172" s="48">
        <f>N172 * ( Baseline!D$87 * Baseline!B$11 )</f>
        <v>2.5695074572713628E-4</v>
      </c>
      <c r="AH172" s="48">
        <f>O172 * ( Baseline!F$87 * Baseline!B$16 )</f>
        <v>4.602417307531826E-2</v>
      </c>
      <c r="AI172" s="48">
        <f>P172 * ( Baseline!H$87 * Baseline!B$18 )</f>
        <v>5.7992020323697504E-4</v>
      </c>
      <c r="AJ172" s="48">
        <f t="shared" si="2"/>
        <v>4.7999929196101292E-2</v>
      </c>
      <c r="AK172" s="48">
        <f>Q172 * ( Baseline!B$87 * Baseline!B$7 )</f>
        <v>1.932996302773145E-5</v>
      </c>
      <c r="AL172" s="48">
        <f>R172 * ( Baseline!D$87 * Baseline!B$11 )</f>
        <v>2.6986342212897513E-4</v>
      </c>
      <c r="AM172" s="48">
        <f>S172 * ( Baseline!F$87 * Baseline!B$16 )</f>
        <v>5.7278688125395054E-5</v>
      </c>
      <c r="AN172" s="48">
        <f>T172 * ( Baseline!H$87 * Baseline!B$18 )</f>
        <v>3.4658056336196494E-2</v>
      </c>
      <c r="AO172" s="48">
        <f t="shared" si="3"/>
        <v>3.5004528409478597E-2</v>
      </c>
      <c r="AP172" s="48"/>
      <c r="AQ172" s="48">
        <f>V172 * ( (1-Baseline!B$88-Baseline!B$87) + (1-B172)*Baseline!B$88 )</f>
        <v>0.10746705511101468</v>
      </c>
      <c r="AR172" s="48">
        <f>W172 * ( (1-Baseline!B$88-Baseline!B$87) + (1-B172)*Baseline!B$88 )</f>
        <v>3.0971496836168847E-4</v>
      </c>
      <c r="AS172" s="48">
        <f>X172 * ( (1-Baseline!B$88-Baseline!B$87) + (1-B172)*Baseline!B$88 )</f>
        <v>1.604041404629991E-3</v>
      </c>
      <c r="AT172" s="48">
        <f>Y172 * ( (1-Baseline!B$88-Baseline!B$87) + (1-B172)*Baseline!B$88 )</f>
        <v>2.7563974253483824E-4</v>
      </c>
      <c r="AU172" s="48">
        <f t="shared" si="4"/>
        <v>0.10965645122654119</v>
      </c>
      <c r="AV172" s="48">
        <f>AA172 * ( (1-Baseline!D$88-Baseline!D$87) + (1-B172)*Baseline!D$88 )</f>
        <v>2.9425663715917358E-4</v>
      </c>
      <c r="AW172" s="48">
        <f>AB172 * ( (1-Baseline!D$88-Baseline!D$87) + (1-B172)*Baseline!D$88 )</f>
        <v>2.3530040807230188E-2</v>
      </c>
      <c r="AX172" s="48">
        <f>AC172 * ( (1-Baseline!D$88-Baseline!D$87) + (1-B172)*Baseline!D$88 )</f>
        <v>3.4383461042558345E-4</v>
      </c>
      <c r="AY172" s="48">
        <f>AD172 * ( (1-Baseline!D$88-Baseline!D$87) + (1-B172)*Baseline!D$88 )</f>
        <v>3.6111350583261471E-4</v>
      </c>
      <c r="AZ172" s="48">
        <f t="shared" si="5"/>
        <v>2.4529245560647558E-2</v>
      </c>
      <c r="BA172" s="48">
        <f>AF172 * ( (1-Baseline!F$88-Baseline!F$87) + (1-Baseline!B$36)*Baseline!F$88 )</f>
        <v>8.1957821396639577E-4</v>
      </c>
      <c r="BB172" s="48">
        <f>AG172 * ( (1-Baseline!F$88-Baseline!F$87) + (1-Baseline!B$36)*Baseline!F$88 )</f>
        <v>1.8490997904911056E-4</v>
      </c>
      <c r="BC172" s="48">
        <f>AH172 * ( (1-Baseline!F$88-Baseline!F$87) + (1-Baseline!B$36)*Baseline!F$88 )</f>
        <v>3.3120467718537432E-2</v>
      </c>
      <c r="BD172" s="48">
        <f>AI172 * ( (1-Baseline!F$88-Baseline!F$87) + (1-Baseline!B$36)*Baseline!F$88 )</f>
        <v>4.1732913569583085E-4</v>
      </c>
      <c r="BE172" s="48">
        <f t="shared" si="6"/>
        <v>3.4542285047248766E-2</v>
      </c>
      <c r="BF172" s="48">
        <f>AK172 * ( (1-Baseline!H$88-Baseline!H$87) + (1-Baseline!B$36)*Baseline!H$88 )</f>
        <v>1.5315516306132181E-5</v>
      </c>
      <c r="BG172" s="48">
        <f>AL172 * ( (1-Baseline!H$88-Baseline!H$87) + (1-Baseline!B$36)*Baseline!H$88 )</f>
        <v>2.1381818662122954E-4</v>
      </c>
      <c r="BH172" s="48">
        <f>AM172 * ( (1-Baseline!H$88-Baseline!H$87) + (1-Baseline!B$36)*Baseline!H$88 )</f>
        <v>4.5383050175513005E-5</v>
      </c>
      <c r="BI172" s="48">
        <f>AN172 * ( (1-Baseline!H$88-Baseline!H$87) + (1-Baseline!B$36)*Baseline!H$88 )</f>
        <v>2.7460271196295204E-2</v>
      </c>
      <c r="BJ172" s="48">
        <f t="shared" si="7"/>
        <v>2.7734787949398078E-2</v>
      </c>
      <c r="BK172" s="48"/>
      <c r="BL172" s="48">
        <f t="shared" si="18"/>
        <v>0.98003404185492571</v>
      </c>
      <c r="BM172" s="48">
        <f t="shared" si="19"/>
        <v>2.8244117413743666E-3</v>
      </c>
      <c r="BN172" s="48">
        <f t="shared" si="20"/>
        <v>1.4627879953147252E-2</v>
      </c>
      <c r="BO172" s="48">
        <f t="shared" si="21"/>
        <v>2.5136664505528207E-3</v>
      </c>
      <c r="BP172" s="48">
        <f t="shared" si="8"/>
        <v>1.0000000000000002</v>
      </c>
      <c r="BQ172" s="48">
        <f t="shared" si="22"/>
        <v>1.1996155219353811E-2</v>
      </c>
      <c r="BR172" s="48">
        <f t="shared" si="23"/>
        <v>0.95926475802336109</v>
      </c>
      <c r="BS172" s="48">
        <f t="shared" si="24"/>
        <v>1.4017333292027525E-2</v>
      </c>
      <c r="BT172" s="48">
        <f t="shared" si="25"/>
        <v>1.4721753465257472E-2</v>
      </c>
      <c r="BU172" s="48">
        <f t="shared" si="9"/>
        <v>0.99999999999999989</v>
      </c>
      <c r="BV172" s="48">
        <f t="shared" si="26"/>
        <v>2.3726809411865293E-2</v>
      </c>
      <c r="BW172" s="48">
        <f t="shared" si="27"/>
        <v>5.353148432310743E-3</v>
      </c>
      <c r="BX172" s="48">
        <f t="shared" si="28"/>
        <v>0.95883835343358159</v>
      </c>
      <c r="BY172" s="48">
        <f t="shared" si="29"/>
        <v>1.208168872224249E-2</v>
      </c>
      <c r="BZ172" s="48">
        <f t="shared" si="10"/>
        <v>1.0000000000000002</v>
      </c>
      <c r="CA172" s="48">
        <f t="shared" si="30"/>
        <v>5.5221321086266215E-4</v>
      </c>
      <c r="CB172" s="48">
        <f t="shared" si="31"/>
        <v>7.7093860249207351E-3</v>
      </c>
      <c r="CC172" s="48">
        <f t="shared" si="32"/>
        <v>1.6363222339508797E-3</v>
      </c>
      <c r="CD172" s="48">
        <f t="shared" si="33"/>
        <v>0.99010207853026566</v>
      </c>
      <c r="CE172" s="48">
        <f t="shared" si="11"/>
        <v>0.99999999999999989</v>
      </c>
      <c r="CF172" s="48"/>
      <c r="CG172" s="48">
        <f t="shared" si="34"/>
        <v>0.98003404185492571</v>
      </c>
      <c r="CH172" s="48">
        <f t="shared" si="35"/>
        <v>2.8244117413743666E-3</v>
      </c>
      <c r="CI172" s="48">
        <f t="shared" si="36"/>
        <v>1.4627879953147252E-2</v>
      </c>
      <c r="CJ172" s="48">
        <f t="shared" si="37"/>
        <v>2.5136664505528207E-3</v>
      </c>
      <c r="CK172" s="48">
        <f t="shared" si="12"/>
        <v>1.0000000000000002</v>
      </c>
      <c r="CL172" s="48">
        <f t="shared" si="38"/>
        <v>1.1996155219353811E-2</v>
      </c>
      <c r="CM172" s="48">
        <f t="shared" si="39"/>
        <v>0.95926475802336109</v>
      </c>
      <c r="CN172" s="48">
        <f t="shared" si="40"/>
        <v>1.4017333292027525E-2</v>
      </c>
      <c r="CO172" s="48">
        <f t="shared" si="41"/>
        <v>1.4721753465257472E-2</v>
      </c>
      <c r="CP172" s="48">
        <f t="shared" si="13"/>
        <v>0.99999999999999989</v>
      </c>
      <c r="CQ172" s="48">
        <f t="shared" si="42"/>
        <v>2.3726809411865293E-2</v>
      </c>
      <c r="CR172" s="48">
        <f t="shared" si="43"/>
        <v>5.353148432310743E-3</v>
      </c>
      <c r="CS172" s="48">
        <f t="shared" si="44"/>
        <v>0.95883835343358159</v>
      </c>
      <c r="CT172" s="48">
        <f t="shared" si="45"/>
        <v>1.208168872224249E-2</v>
      </c>
      <c r="CU172" s="48">
        <f t="shared" si="14"/>
        <v>1.0000000000000002</v>
      </c>
      <c r="CV172" s="48">
        <f t="shared" si="46"/>
        <v>5.5221321086266215E-4</v>
      </c>
      <c r="CW172" s="48">
        <f t="shared" si="47"/>
        <v>7.7093860249207351E-3</v>
      </c>
      <c r="CX172" s="48">
        <f t="shared" si="48"/>
        <v>1.6363222339508797E-3</v>
      </c>
      <c r="CY172" s="48">
        <f t="shared" si="49"/>
        <v>0.99010207853026566</v>
      </c>
      <c r="CZ172" s="48">
        <f t="shared" si="15"/>
        <v>0.99999999999999989</v>
      </c>
      <c r="DA172" s="48"/>
      <c r="DB172" s="48">
        <f>(AQ172*Baseline!B$7 + AV172*Baseline!B$11 + BA172*Baseline!B$16 + BF172*Baseline!B$18)</f>
        <v>56199.623702855555</v>
      </c>
      <c r="DC172" s="48">
        <f>(AR172*Baseline!B$7 + AW172*Baseline!B$11 + BB172*Baseline!B$16 + BG172*Baseline!B$18)</f>
        <v>61022.047696701069</v>
      </c>
      <c r="DD172" s="48">
        <f>(AS172*Baseline!B$7 + AX172*Baseline!B$11 + BC172*Baseline!B$16 + BH172*Baseline!B$18)</f>
        <v>114553.31861644477</v>
      </c>
      <c r="DE172" s="48">
        <f>(AT172*Baseline!B$7 + AY172*Baseline!B$11 + BD172*Baseline!B$16 + BI172*Baseline!B$18)</f>
        <v>1259734.4702452871</v>
      </c>
      <c r="DF172" s="48">
        <f t="shared" si="16"/>
        <v>1491509.4602612886</v>
      </c>
      <c r="DG172" s="48"/>
      <c r="DH172" s="48">
        <f t="shared" si="50"/>
        <v>3.7679696441892015E-2</v>
      </c>
      <c r="DI172" s="48">
        <f t="shared" si="51"/>
        <v>4.0912947133443581E-2</v>
      </c>
      <c r="DJ172" s="48">
        <f t="shared" si="52"/>
        <v>7.6803615175445733E-2</v>
      </c>
      <c r="DK172" s="48">
        <f t="shared" si="53"/>
        <v>0.84460374124921855</v>
      </c>
      <c r="DL172" s="48">
        <f t="shared" si="17"/>
        <v>0.99999999999999989</v>
      </c>
      <c r="DM172" s="48"/>
      <c r="DN172" s="48">
        <f>DH172 / (Baseline!B$7/Baseline!B$17)</f>
        <v>4.0220597637665101</v>
      </c>
      <c r="DO172" s="48">
        <f>DI172 / (Baseline!B$11/Baseline!B$17)</f>
        <v>0.98765812581486356</v>
      </c>
      <c r="DP172" s="48">
        <f>DJ172 / (Baseline!B$16/Baseline!B$17)</f>
        <v>1.1868479601626547</v>
      </c>
      <c r="DQ172" s="48">
        <f>DK172 / (Baseline!B$18/Baseline!B$17)</f>
        <v>0.95489909292219532</v>
      </c>
      <c r="DR172" s="71"/>
      <c r="DS172" s="48">
        <f>(AU172*Baseline!B$34)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2.8977998933981178E-2</v>
      </c>
      <c r="DT172" s="48">
        <f>(AZ172*Baseline!B$34) + (Baseline!D$88*(1-Baseline!D$89)*Baseline!B$35) + (Baseline!D$88*Baseline!D$89*((1-Baseline!D$90)*Baseline!B$40 + Baseline!D$90*Baseline!B$41))</f>
        <v>1.0092954834097136E-2</v>
      </c>
      <c r="DU172" s="48">
        <f>(BE172*Baseline!B$34) + (Baseline!F$88*(1-Baseline!F$89)*Baseline!B$35) + (Baseline!F$88*Baseline!F$89*((1-Baseline!F$90)*Baseline!B$40 + Baseline!F$90*Baseline!B$41))</f>
        <v>1.2911982757087319E-2</v>
      </c>
      <c r="DV172" s="48">
        <f>(BJ172*Baseline!B$34) + (Baseline!H$88*(1-Baseline!H$89)*Baseline!B$35) + (Baseline!H$88*Baseline!H$89*((1-Baseline!H$90)*Baseline!B$40 + Baseline!H$90*Baseline!B$41))</f>
        <v>9.3052181924097137E-3</v>
      </c>
      <c r="DW172" s="48">
        <f>( DS172*Baseline!B$7 + DT172*Baseline!B$11 + DU172*Baseline!B$16 + DV172*Baseline!B$18 ) / Baseline!B$17</f>
        <v>9.7555511423039545E-3</v>
      </c>
    </row>
    <row r="173" spans="1:127">
      <c r="A173" s="7" t="s">
        <v>403</v>
      </c>
      <c r="B173" s="1">
        <f>MIN( MAX( NORMINV( MCrands!B173, (B$5+B$4)/2, (B$5-B$4)/3.29 ), 0 ), 1 )</f>
        <v>0.4697540338071034</v>
      </c>
      <c r="C173" s="1">
        <f>MAX( NORMINV( MCrands!C173, (C$5+C$4)/2, (C$5-C$4)/3.29 ), 0 )</f>
        <v>2.1373062274583532</v>
      </c>
      <c r="D173" s="40"/>
      <c r="E173" s="40">
        <f>Baseline!B$33 * (C173 * Baseline!B$66*Baseline!B$66/Baseline!B$73 + Baseline!B$52*Baseline!B$52/Baseline!B$74 + Baseline!B$53*Baseline!B$53/Baseline!B$75 + Baseline!B$54*Baseline!B$54/Baseline!B$76)</f>
        <v>1.7893574877178965E-5</v>
      </c>
      <c r="F173" s="40">
        <f>Baseline!B$33 * (C173 * Baseline!B$66*Baseline!B$57/Baseline!B$73 + Baseline!B$52*Baseline!B$67/Baseline!B$74 + Baseline!B$53*Baseline!B$55/Baseline!B$75 + Baseline!B$54*Baseline!B$56/Baseline!B$76)</f>
        <v>3.8997751116761407E-8</v>
      </c>
      <c r="G173" s="1">
        <f>Baseline!B$33 * (C173 * Baseline!B$66*Baseline!B$58/Baseline!B$73 + Baseline!B$52*Baseline!B$59/Baseline!B$74 + Baseline!B$53*Baseline!B$68/Baseline!B$75 + Baseline!B$54*Baseline!B$60/Baseline!B$76)</f>
        <v>1.075238473706896E-7</v>
      </c>
      <c r="H173" s="40">
        <f>Baseline!B$33 * (C173 * Baseline!B$66*Baseline!B$61/Baseline!B$73 + Baseline!B$52*Baseline!B$62/Baseline!B$74 + Baseline!B$53*Baseline!B$63/Baseline!B$75 + Baseline!B$54*Baseline!B$69/Baseline!B$76)</f>
        <v>1.6418197352228358E-9</v>
      </c>
      <c r="I173" s="40">
        <f>Baseline!B$33 * (C173 * Baseline!B$57*Baseline!B$66/Baseline!B$73 + Baseline!B$67*Baseline!B$52/Baseline!B$74 + Baseline!B$55*Baseline!B$53/Baseline!B$75 + Baseline!B$56*Baseline!B$54/Baseline!B$76)</f>
        <v>3.8997751116761407E-8</v>
      </c>
      <c r="J173" s="1">
        <f>Baseline!B$33 * (C173 * Baseline!B$57*Baseline!B$57/Baseline!B$73 + Baseline!B$67*Baseline!B$67/Baseline!B$74 + Baseline!B$55*Baseline!B$55/Baseline!B$75 + Baseline!B$56*Baseline!B$56/Baseline!B$76)</f>
        <v>1.7949605649502961E-6</v>
      </c>
      <c r="K173" s="40">
        <f>Baseline!B$33 * (C173 * Baseline!B$57*Baseline!B$58/Baseline!B$73 + Baseline!B$67*Baseline!B$59/Baseline!B$74 + Baseline!B$55*Baseline!B$68/Baseline!B$75 + Baseline!B$56*Baseline!B$60/Baseline!B$76)</f>
        <v>1.3929144880043915E-8</v>
      </c>
      <c r="L173" s="1">
        <f>Baseline!B$33 * (C173 * Baseline!B$57*Baseline!B$61/Baseline!B$73 + Baseline!B$67*Baseline!B$62/Baseline!B$74 + Baseline!B$55*Baseline!B$63/Baseline!B$75 + Baseline!B$56*Baseline!B$69/Baseline!B$76)</f>
        <v>1.4629413607258021E-8</v>
      </c>
      <c r="M173" s="40">
        <f>Baseline!B$33 * (C173 * Baseline!B$58*Baseline!B$66/Baseline!B$73 + Baseline!B$59*Baseline!B$52/Baseline!B$74 + Baseline!B$68*Baseline!B$53/Baseline!B$75 + Baseline!B$60*Baseline!B$54/Baseline!B$76)</f>
        <v>1.075238473706896E-7</v>
      </c>
      <c r="N173" s="1">
        <f>Baseline!B$33 * (C173 * Baseline!B$58*Baseline!B$57/Baseline!B$73 + Baseline!B$59*Baseline!B$67/Baseline!B$74 + Baseline!B$68*Baseline!B$55/Baseline!B$75 + Baseline!B$60*Baseline!B$56/Baseline!B$76)</f>
        <v>1.3929144880043915E-8</v>
      </c>
      <c r="O173" s="1">
        <f>Baseline!B$33 * (C173 * Baseline!B$58*Baseline!B$58/Baseline!B$73 + Baseline!B$59*Baseline!B$59/Baseline!B$74 + Baseline!B$68*Baseline!B$68/Baseline!B$75 + Baseline!B$60*Baseline!B$60/Baseline!B$76)</f>
        <v>1.3250166329246021E-6</v>
      </c>
      <c r="P173" s="40">
        <f>Baseline!B$33 * (C173 * Baseline!B$58*Baseline!B$61/Baseline!B$73 + Baseline!B$59*Baseline!B$62/Baseline!B$74 + Baseline!B$68*Baseline!B$63/Baseline!B$75 + Baseline!B$60*Baseline!B$69/Baseline!B$76)</f>
        <v>1.6489577793778552E-9</v>
      </c>
      <c r="Q173" s="40">
        <f>Baseline!B$33 * (C173 * Baseline!B$61*Baseline!B$66/Baseline!B$73 + Baseline!B$62*Baseline!B$52/Baseline!B$74 + Baseline!B$63*Baseline!B$53/Baseline!B$75 + Baseline!B$69*Baseline!B$54/Baseline!B$76)</f>
        <v>1.6418197352228358E-9</v>
      </c>
      <c r="R173" s="40">
        <f>Baseline!B$33 * (C173 * Baseline!B$61*Baseline!B$57/Baseline!B$73 + Baseline!B$62*Baseline!B$67/Baseline!B$74 + Baseline!B$63*Baseline!B$55/Baseline!B$75 + Baseline!B$69*Baseline!B$56/Baseline!B$76)</f>
        <v>1.4629413607258021E-8</v>
      </c>
      <c r="S173" s="40">
        <f>Baseline!B$33 * (C173 * Baseline!B$61*Baseline!B$58/Baseline!B$73 + Baseline!B$62*Baseline!B$59/Baseline!B$74 + Baseline!B$63*Baseline!B$68/Baseline!B$75 + Baseline!B$69*Baseline!B$60/Baseline!B$76)</f>
        <v>1.6489577793778552E-9</v>
      </c>
      <c r="T173" s="40">
        <f>Baseline!B$33 * (C173 * Baseline!B$61*Baseline!B$61/Baseline!B$73 + Baseline!B$62*Baseline!B$62/Baseline!B$74 + Baseline!B$63*Baseline!B$63/Baseline!B$75 + Baseline!B$69*Baseline!B$69/Baseline!B$76)</f>
        <v>9.8551801741699967E-8</v>
      </c>
      <c r="U173" s="40"/>
      <c r="V173" s="40">
        <f>E173 * ( Baseline!B$87 * Baseline!B$7 )</f>
        <v>0.18571741365024047</v>
      </c>
      <c r="W173" s="40">
        <f>F173 * ( Baseline!D$87 * Baseline!B$11 )</f>
        <v>7.1937574752975193E-4</v>
      </c>
      <c r="X173" s="40">
        <f>G173 * ( Baseline!F$87 * Baseline!B$16 )</f>
        <v>3.7348160993341002E-3</v>
      </c>
      <c r="Y173" s="40">
        <f>H173 * ( Baseline!H$87 * Baseline!B$18 )</f>
        <v>5.7738443827781835E-4</v>
      </c>
      <c r="Z173" s="48">
        <f t="shared" si="0"/>
        <v>0.19074898993538214</v>
      </c>
      <c r="AA173" s="40">
        <f>I173 * ( Baseline!B$87 * Baseline!B$7 )</f>
        <v>4.0475765884086663E-4</v>
      </c>
      <c r="AB173" s="1">
        <f>J173 * ( Baseline!D$87 * Baseline!B$11 )</f>
        <v>3.3110911814670248E-2</v>
      </c>
      <c r="AC173" s="1">
        <f>K173 * ( Baseline!F$87 * Baseline!B$16 )</f>
        <v>4.8382564259067138E-4</v>
      </c>
      <c r="AD173" s="1">
        <f>L173 * ( Baseline!F$87 * Baseline!B$16 )</f>
        <v>5.0814931571262461E-4</v>
      </c>
      <c r="AE173" s="48">
        <f t="shared" si="1"/>
        <v>3.4507644431814408E-2</v>
      </c>
      <c r="AF173" s="48">
        <f>M173 * ( Baseline!B$87 * Baseline!B$7 )</f>
        <v>1.1159900118603873E-3</v>
      </c>
      <c r="AG173" s="48">
        <f>N173 * ( Baseline!D$87 * Baseline!B$11 )</f>
        <v>2.5694530385945877E-4</v>
      </c>
      <c r="AH173" s="48">
        <f>O173 * ( Baseline!F$87 * Baseline!B$16 )</f>
        <v>4.6024147884809151E-2</v>
      </c>
      <c r="AI173" s="48">
        <f>P173 * ( Baseline!H$87 * Baseline!B$18 )</f>
        <v>5.7989469901255657E-4</v>
      </c>
      <c r="AJ173" s="48">
        <f t="shared" si="2"/>
        <v>4.7976977899541549E-2</v>
      </c>
      <c r="AK173" s="48">
        <f>Q173 * ( Baseline!B$87 * Baseline!B$7 )</f>
        <v>1.7040447031877813E-5</v>
      </c>
      <c r="AL173" s="48">
        <f>R173 * ( Baseline!D$87 * Baseline!B$11 )</f>
        <v>2.6986287794220732E-4</v>
      </c>
      <c r="AM173" s="48">
        <f>S173 * ( Baseline!F$87 * Baseline!B$16 )</f>
        <v>5.7276169074483918E-5</v>
      </c>
      <c r="AN173" s="48">
        <f>T173 * ( Baseline!H$87 * Baseline!B$18 )</f>
        <v>3.4658053785774051E-2</v>
      </c>
      <c r="AO173" s="48">
        <f t="shared" si="3"/>
        <v>3.5002233279822617E-2</v>
      </c>
      <c r="AP173" s="48"/>
      <c r="AQ173" s="48">
        <f>V173 * ( (1-Baseline!B$88-Baseline!B$87) + (1-B173)*Baseline!B$88 )</f>
        <v>0.10409812225084897</v>
      </c>
      <c r="AR173" s="48">
        <f>W173 * ( (1-Baseline!B$88-Baseline!B$87) + (1-B173)*Baseline!B$88 )</f>
        <v>4.0322370982227504E-4</v>
      </c>
      <c r="AS173" s="48">
        <f>X173 * ( (1-Baseline!B$88-Baseline!B$87) + (1-B173)*Baseline!B$88 )</f>
        <v>2.0934350487193348E-3</v>
      </c>
      <c r="AT173" s="48">
        <f>Y173 * ( (1-Baseline!B$88-Baseline!B$87) + (1-B173)*Baseline!B$88 )</f>
        <v>3.2363489594344926E-4</v>
      </c>
      <c r="AU173" s="48">
        <f t="shared" si="4"/>
        <v>0.10691841590533403</v>
      </c>
      <c r="AV173" s="48">
        <f>AA173 * ( (1-Baseline!D$88-Baseline!D$87) + (1-B173)*Baseline!D$88 )</f>
        <v>3.1609492411882324E-4</v>
      </c>
      <c r="AW173" s="48">
        <f>AB173 * ( (1-Baseline!D$88-Baseline!D$87) + (1-B173)*Baseline!D$88 )</f>
        <v>2.5857919989793442E-2</v>
      </c>
      <c r="AX173" s="48">
        <f>AC173 * ( (1-Baseline!D$88-Baseline!D$87) + (1-B173)*Baseline!D$88 )</f>
        <v>3.7784295476806922E-4</v>
      </c>
      <c r="AY173" s="48">
        <f>AD173 * ( (1-Baseline!D$88-Baseline!D$87) + (1-B173)*Baseline!D$88 )</f>
        <v>3.9683849306570941E-4</v>
      </c>
      <c r="AZ173" s="48">
        <f t="shared" si="5"/>
        <v>2.6948696361746044E-2</v>
      </c>
      <c r="BA173" s="48">
        <f>AF173 * ( (1-Baseline!F$88-Baseline!F$87) + (1-Baseline!B$36)*Baseline!F$88 )</f>
        <v>8.0310212421511431E-4</v>
      </c>
      <c r="BB173" s="48">
        <f>AG173 * ( (1-Baseline!F$88-Baseline!F$87) + (1-Baseline!B$36)*Baseline!F$88 )</f>
        <v>1.8490606290699004E-4</v>
      </c>
      <c r="BC173" s="48">
        <f>AH173 * ( (1-Baseline!F$88-Baseline!F$87) + (1-Baseline!B$36)*Baseline!F$88 )</f>
        <v>3.3120449590640984E-2</v>
      </c>
      <c r="BD173" s="48">
        <f>AI173 * ( (1-Baseline!F$88-Baseline!F$87) + (1-Baseline!B$36)*Baseline!F$88 )</f>
        <v>4.1731078203980412E-4</v>
      </c>
      <c r="BE173" s="48">
        <f t="shared" si="6"/>
        <v>3.452576855980289E-2</v>
      </c>
      <c r="BF173" s="48">
        <f>AK173 * ( (1-Baseline!H$88-Baseline!H$87) + (1-Baseline!B$36)*Baseline!H$88 )</f>
        <v>1.3501486992297427E-5</v>
      </c>
      <c r="BG173" s="48">
        <f>AL173 * ( (1-Baseline!H$88-Baseline!H$87) + (1-Baseline!B$36)*Baseline!H$88 )</f>
        <v>2.1381775545116968E-4</v>
      </c>
      <c r="BH173" s="48">
        <f>AM173 * ( (1-Baseline!H$88-Baseline!H$87) + (1-Baseline!B$36)*Baseline!H$88 )</f>
        <v>4.5381054281095093E-5</v>
      </c>
      <c r="BI173" s="48">
        <f>AN173 * ( (1-Baseline!H$88-Baseline!H$87) + (1-Baseline!B$36)*Baseline!H$88 )</f>
        <v>2.7460269175544495E-2</v>
      </c>
      <c r="BJ173" s="48">
        <f t="shared" si="7"/>
        <v>2.7732969472269057E-2</v>
      </c>
      <c r="BK173" s="48"/>
      <c r="BL173" s="48">
        <f t="shared" si="18"/>
        <v>0.97362200299542268</v>
      </c>
      <c r="BM173" s="48">
        <f t="shared" si="19"/>
        <v>3.7713213987316347E-3</v>
      </c>
      <c r="BN173" s="48">
        <f t="shared" si="20"/>
        <v>1.9579742469930252E-2</v>
      </c>
      <c r="BO173" s="48">
        <f t="shared" si="21"/>
        <v>3.0269331359154892E-3</v>
      </c>
      <c r="BP173" s="48">
        <f t="shared" si="8"/>
        <v>1</v>
      </c>
      <c r="BQ173" s="48">
        <f t="shared" si="22"/>
        <v>1.172950705576702E-2</v>
      </c>
      <c r="BR173" s="48">
        <f t="shared" si="23"/>
        <v>0.95952396519258099</v>
      </c>
      <c r="BS173" s="48">
        <f t="shared" si="24"/>
        <v>1.4020824966673388E-2</v>
      </c>
      <c r="BT173" s="48">
        <f t="shared" si="25"/>
        <v>1.4725702784978712E-2</v>
      </c>
      <c r="BU173" s="48">
        <f t="shared" si="9"/>
        <v>1</v>
      </c>
      <c r="BV173" s="48">
        <f t="shared" si="26"/>
        <v>2.3260948494862394E-2</v>
      </c>
      <c r="BW173" s="48">
        <f t="shared" si="27"/>
        <v>5.3555958526081745E-3</v>
      </c>
      <c r="BX173" s="48">
        <f t="shared" si="28"/>
        <v>0.95929651886741585</v>
      </c>
      <c r="BY173" s="48">
        <f t="shared" si="29"/>
        <v>1.2086936785113717E-2</v>
      </c>
      <c r="BZ173" s="48">
        <f t="shared" si="10"/>
        <v>1</v>
      </c>
      <c r="CA173" s="48">
        <f t="shared" si="30"/>
        <v>4.8683885098557261E-4</v>
      </c>
      <c r="CB173" s="48">
        <f t="shared" si="31"/>
        <v>7.7098759894778613E-3</v>
      </c>
      <c r="CC173" s="48">
        <f t="shared" si="32"/>
        <v>1.6363575608617331E-3</v>
      </c>
      <c r="CD173" s="48">
        <f t="shared" si="33"/>
        <v>0.99016692759867497</v>
      </c>
      <c r="CE173" s="48">
        <f t="shared" si="11"/>
        <v>1.0000000000000002</v>
      </c>
      <c r="CF173" s="48"/>
      <c r="CG173" s="48">
        <f t="shared" si="34"/>
        <v>0.97362200299542268</v>
      </c>
      <c r="CH173" s="48">
        <f t="shared" si="35"/>
        <v>3.7713213987316347E-3</v>
      </c>
      <c r="CI173" s="48">
        <f t="shared" si="36"/>
        <v>1.9579742469930252E-2</v>
      </c>
      <c r="CJ173" s="48">
        <f t="shared" si="37"/>
        <v>3.0269331359154892E-3</v>
      </c>
      <c r="CK173" s="48">
        <f t="shared" si="12"/>
        <v>1</v>
      </c>
      <c r="CL173" s="48">
        <f t="shared" si="38"/>
        <v>1.172950705576702E-2</v>
      </c>
      <c r="CM173" s="48">
        <f t="shared" si="39"/>
        <v>0.95952396519258099</v>
      </c>
      <c r="CN173" s="48">
        <f t="shared" si="40"/>
        <v>1.4020824966673388E-2</v>
      </c>
      <c r="CO173" s="48">
        <f t="shared" si="41"/>
        <v>1.4725702784978712E-2</v>
      </c>
      <c r="CP173" s="48">
        <f t="shared" si="13"/>
        <v>1</v>
      </c>
      <c r="CQ173" s="48">
        <f t="shared" si="42"/>
        <v>2.3260948494862394E-2</v>
      </c>
      <c r="CR173" s="48">
        <f t="shared" si="43"/>
        <v>5.3555958526081745E-3</v>
      </c>
      <c r="CS173" s="48">
        <f t="shared" si="44"/>
        <v>0.95929651886741585</v>
      </c>
      <c r="CT173" s="48">
        <f t="shared" si="45"/>
        <v>1.2086936785113717E-2</v>
      </c>
      <c r="CU173" s="48">
        <f t="shared" si="14"/>
        <v>1</v>
      </c>
      <c r="CV173" s="48">
        <f t="shared" si="46"/>
        <v>4.8683885098557261E-4</v>
      </c>
      <c r="CW173" s="48">
        <f t="shared" si="47"/>
        <v>7.7098759894778613E-3</v>
      </c>
      <c r="CX173" s="48">
        <f t="shared" si="48"/>
        <v>1.6363575608617331E-3</v>
      </c>
      <c r="CY173" s="48">
        <f t="shared" si="49"/>
        <v>0.99016692759867497</v>
      </c>
      <c r="CZ173" s="48">
        <f t="shared" si="15"/>
        <v>1.0000000000000002</v>
      </c>
      <c r="DA173" s="48"/>
      <c r="DB173" s="48">
        <f>(AQ173*Baseline!B$7 + AV173*Baseline!B$11 + BA173*Baseline!B$16 + BF173*Baseline!B$18)</f>
        <v>54474.260737675388</v>
      </c>
      <c r="DC173" s="48">
        <f>(AR173*Baseline!B$7 + AW173*Baseline!B$11 + BB173*Baseline!B$16 + BG173*Baseline!B$18)</f>
        <v>66059.629185343161</v>
      </c>
      <c r="DD173" s="48">
        <f>(AS173*Baseline!B$7 + AX173*Baseline!B$11 + BC173*Baseline!B$16 + BH173*Baseline!B$18)</f>
        <v>114863.45513918973</v>
      </c>
      <c r="DE173" s="48">
        <f>(AT173*Baseline!B$7 + AY173*Baseline!B$11 + BD173*Baseline!B$16 + BI173*Baseline!B$18)</f>
        <v>1259834.2080389024</v>
      </c>
      <c r="DF173" s="48">
        <f t="shared" si="16"/>
        <v>1495231.5531011107</v>
      </c>
      <c r="DG173" s="48"/>
      <c r="DH173" s="48">
        <f t="shared" si="50"/>
        <v>3.6431989831070481E-2</v>
      </c>
      <c r="DI173" s="48">
        <f t="shared" si="51"/>
        <v>4.4180200082278541E-2</v>
      </c>
      <c r="DJ173" s="48">
        <f t="shared" si="52"/>
        <v>7.6819844325089898E-2</v>
      </c>
      <c r="DK173" s="48">
        <f t="shared" si="53"/>
        <v>0.84256796576156101</v>
      </c>
      <c r="DL173" s="48">
        <f t="shared" si="17"/>
        <v>1</v>
      </c>
      <c r="DM173" s="48"/>
      <c r="DN173" s="48">
        <f>DH173 / (Baseline!B$7/Baseline!B$17)</f>
        <v>3.888875289626442</v>
      </c>
      <c r="DO173" s="48">
        <f>DI173 / (Baseline!B$11/Baseline!B$17)</f>
        <v>1.0665311757930116</v>
      </c>
      <c r="DP173" s="48">
        <f>DJ173 / (Baseline!B$16/Baseline!B$17)</f>
        <v>1.1870987495702412</v>
      </c>
      <c r="DQ173" s="48">
        <f>DK173 / (Baseline!B$18/Baseline!B$17)</f>
        <v>0.95259746901074749</v>
      </c>
      <c r="DR173" s="71"/>
      <c r="DS173" s="48">
        <f>(AU173*Baseline!B$34)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2.8567293635800104E-2</v>
      </c>
      <c r="DT173" s="48">
        <f>(AZ173*Baseline!B$34) + (Baseline!D$88*(1-Baseline!D$89)*Baseline!B$35) + (Baseline!D$88*Baseline!D$89*((1-Baseline!D$90)*Baseline!B$40 + Baseline!D$90*Baseline!B$41))</f>
        <v>1.0455872454261911E-2</v>
      </c>
      <c r="DU173" s="48">
        <f>(BE173*Baseline!B$34) + (Baseline!F$88*(1-Baseline!F$89)*Baseline!B$35) + (Baseline!F$88*Baseline!F$89*((1-Baseline!F$90)*Baseline!B$40 + Baseline!F$90*Baseline!B$41))</f>
        <v>1.2909505283970436E-2</v>
      </c>
      <c r="DV173" s="48">
        <f>(BJ173*Baseline!B$34) + (Baseline!H$88*(1-Baseline!H$89)*Baseline!B$35) + (Baseline!H$88*Baseline!H$89*((1-Baseline!H$90)*Baseline!B$40 + Baseline!H$90*Baseline!B$41))</f>
        <v>9.3049454208403593E-3</v>
      </c>
      <c r="DW173" s="48">
        <f>( DS173*Baseline!B$7 + DT173*Baseline!B$11 + DU173*Baseline!B$16 + DV173*Baseline!B$18 ) / Baseline!B$17</f>
        <v>9.7663355326210229E-3</v>
      </c>
    </row>
    <row r="174" spans="1:127">
      <c r="A174" s="7" t="s">
        <v>404</v>
      </c>
      <c r="B174" s="1">
        <f>MIN( MAX( NORMINV( MCrands!B174, (B$5+B$4)/2, (B$5-B$4)/3.29 ), 0 ), 1 )</f>
        <v>0.47749755582075715</v>
      </c>
      <c r="C174" s="1">
        <f>MAX( NORMINV( MCrands!C174, (C$5+C$4)/2, (C$5-C$4)/3.29 ), 0 )</f>
        <v>1.9303554801342506</v>
      </c>
      <c r="D174" s="40"/>
      <c r="E174" s="40">
        <f>Baseline!B$33 * (C174 * Baseline!B$66*Baseline!B$66/Baseline!B$73 + Baseline!B$52*Baseline!B$52/Baseline!B$74 + Baseline!B$53*Baseline!B$53/Baseline!B$75 + Baseline!B$54*Baseline!B$54/Baseline!B$76)</f>
        <v>1.6161802180179351E-5</v>
      </c>
      <c r="F174" s="40">
        <f>Baseline!B$33 * (C174 * Baseline!B$66*Baseline!B$57/Baseline!B$73 + Baseline!B$52*Baseline!B$67/Baseline!B$74 + Baseline!B$53*Baseline!B$55/Baseline!B$75 + Baseline!B$54*Baseline!B$56/Baseline!B$76)</f>
        <v>3.8766153297035618E-8</v>
      </c>
      <c r="G174" s="1">
        <f>Baseline!B$33 * (C174 * Baseline!B$66*Baseline!B$58/Baseline!B$73 + Baseline!B$52*Baseline!B$59/Baseline!B$74 + Baseline!B$53*Baseline!B$68/Baseline!B$75 + Baseline!B$54*Baseline!B$60/Baseline!B$76)</f>
        <v>1.0695450273053036E-7</v>
      </c>
      <c r="H174" s="40">
        <f>Baseline!B$33 * (C174 * Baseline!B$66*Baseline!B$61/Baseline!B$73 + Baseline!B$52*Baseline!B$62/Baseline!B$74 + Baseline!B$53*Baseline!B$63/Baseline!B$75 + Baseline!B$54*Baseline!B$69/Baseline!B$76)</f>
        <v>1.5848852712069121E-9</v>
      </c>
      <c r="I174" s="40">
        <f>Baseline!B$33 * (C174 * Baseline!B$57*Baseline!B$66/Baseline!B$73 + Baseline!B$67*Baseline!B$52/Baseline!B$74 + Baseline!B$55*Baseline!B$53/Baseline!B$75 + Baseline!B$56*Baseline!B$54/Baseline!B$76)</f>
        <v>3.8766153297035618E-8</v>
      </c>
      <c r="J174" s="1">
        <f>Baseline!B$33 * (C174 * Baseline!B$57*Baseline!B$57/Baseline!B$73 + Baseline!B$67*Baseline!B$67/Baseline!B$74 + Baseline!B$55*Baseline!B$55/Baseline!B$75 + Baseline!B$56*Baseline!B$56/Baseline!B$76)</f>
        <v>1.794960533977669E-6</v>
      </c>
      <c r="K174" s="40">
        <f>Baseline!B$33 * (C174 * Baseline!B$57*Baseline!B$58/Baseline!B$73 + Baseline!B$67*Baseline!B$59/Baseline!B$74 + Baseline!B$55*Baseline!B$68/Baseline!B$75 + Baseline!B$56*Baseline!B$60/Baseline!B$76)</f>
        <v>1.3929068739002101E-8</v>
      </c>
      <c r="L174" s="1">
        <f>Baseline!B$33 * (C174 * Baseline!B$57*Baseline!B$61/Baseline!B$73 + Baseline!B$67*Baseline!B$62/Baseline!B$74 + Baseline!B$55*Baseline!B$63/Baseline!B$75 + Baseline!B$56*Baseline!B$69/Baseline!B$76)</f>
        <v>1.462940599315384E-8</v>
      </c>
      <c r="M174" s="40">
        <f>Baseline!B$33 * (C174 * Baseline!B$58*Baseline!B$66/Baseline!B$73 + Baseline!B$59*Baseline!B$52/Baseline!B$74 + Baseline!B$68*Baseline!B$53/Baseline!B$75 + Baseline!B$60*Baseline!B$54/Baseline!B$76)</f>
        <v>1.0695450273053036E-7</v>
      </c>
      <c r="N174" s="1">
        <f>Baseline!B$33 * (C174 * Baseline!B$58*Baseline!B$57/Baseline!B$73 + Baseline!B$59*Baseline!B$67/Baseline!B$74 + Baseline!B$68*Baseline!B$55/Baseline!B$75 + Baseline!B$60*Baseline!B$56/Baseline!B$76)</f>
        <v>1.3929068739002101E-8</v>
      </c>
      <c r="O174" s="1">
        <f>Baseline!B$33 * (C174 * Baseline!B$58*Baseline!B$58/Baseline!B$73 + Baseline!B$59*Baseline!B$59/Baseline!B$74 + Baseline!B$68*Baseline!B$68/Baseline!B$75 + Baseline!B$60*Baseline!B$60/Baseline!B$76)</f>
        <v>1.3250164457445412E-6</v>
      </c>
      <c r="P174" s="40">
        <f>Baseline!B$33 * (C174 * Baseline!B$58*Baseline!B$61/Baseline!B$73 + Baseline!B$59*Baseline!B$62/Baseline!B$74 + Baseline!B$68*Baseline!B$63/Baseline!B$75 + Baseline!B$60*Baseline!B$69/Baseline!B$76)</f>
        <v>1.6489390613717428E-9</v>
      </c>
      <c r="Q174" s="40">
        <f>Baseline!B$33 * (C174 * Baseline!B$61*Baseline!B$66/Baseline!B$73 + Baseline!B$62*Baseline!B$52/Baseline!B$74 + Baseline!B$63*Baseline!B$53/Baseline!B$75 + Baseline!B$69*Baseline!B$54/Baseline!B$76)</f>
        <v>1.5848852712069121E-9</v>
      </c>
      <c r="R174" s="40">
        <f>Baseline!B$33 * (C174 * Baseline!B$61*Baseline!B$57/Baseline!B$73 + Baseline!B$62*Baseline!B$67/Baseline!B$74 + Baseline!B$63*Baseline!B$55/Baseline!B$75 + Baseline!B$69*Baseline!B$56/Baseline!B$76)</f>
        <v>1.462940599315384E-8</v>
      </c>
      <c r="S174" s="40">
        <f>Baseline!B$33 * (C174 * Baseline!B$61*Baseline!B$58/Baseline!B$73 + Baseline!B$62*Baseline!B$59/Baseline!B$74 + Baseline!B$63*Baseline!B$68/Baseline!B$75 + Baseline!B$69*Baseline!B$60/Baseline!B$76)</f>
        <v>1.6489390613717428E-9</v>
      </c>
      <c r="T174" s="40">
        <f>Baseline!B$33 * (C174 * Baseline!B$61*Baseline!B$61/Baseline!B$73 + Baseline!B$62*Baseline!B$62/Baseline!B$74 + Baseline!B$63*Baseline!B$63/Baseline!B$75 + Baseline!B$69*Baseline!B$69/Baseline!B$76)</f>
        <v>9.8551799869899363E-8</v>
      </c>
      <c r="U174" s="40"/>
      <c r="V174" s="40">
        <f>E174 * ( Baseline!B$87 * Baseline!B$7 )</f>
        <v>0.16774334482808148</v>
      </c>
      <c r="W174" s="40">
        <f>F174 * ( Baseline!D$87 * Baseline!B$11 )</f>
        <v>7.1510355618741852E-4</v>
      </c>
      <c r="X174" s="40">
        <f>G174 * ( Baseline!F$87 * Baseline!B$16 )</f>
        <v>3.7150400442529834E-3</v>
      </c>
      <c r="Y174" s="40">
        <f>H174 * ( Baseline!H$87 * Baseline!B$18 )</f>
        <v>5.5736209793238382E-4</v>
      </c>
      <c r="Z174" s="48">
        <f t="shared" si="0"/>
        <v>0.17273085052645429</v>
      </c>
      <c r="AA174" s="40">
        <f>I174 * ( Baseline!B$87 * Baseline!B$7 )</f>
        <v>4.0235390506993267E-4</v>
      </c>
      <c r="AB174" s="1">
        <f>J174 * ( Baseline!D$87 * Baseline!B$11 )</f>
        <v>3.3110911243330717E-2</v>
      </c>
      <c r="AC174" s="1">
        <f>K174 * ( Baseline!F$87 * Baseline!B$16 )</f>
        <v>4.8382299784910246E-4</v>
      </c>
      <c r="AD174" s="1">
        <f>L174 * ( Baseline!F$87 * Baseline!B$16 )</f>
        <v>5.0814905123846774E-4</v>
      </c>
      <c r="AE174" s="48">
        <f t="shared" si="1"/>
        <v>3.4505237197488214E-2</v>
      </c>
      <c r="AF174" s="48">
        <f>M174 * ( Baseline!B$87 * Baseline!B$7 )</f>
        <v>1.1100807838401745E-3</v>
      </c>
      <c r="AG174" s="48">
        <f>N174 * ( Baseline!D$87 * Baseline!B$11 )</f>
        <v>2.569438993164453E-4</v>
      </c>
      <c r="AH174" s="48">
        <f>O174 * ( Baseline!F$87 * Baseline!B$16 )</f>
        <v>4.6024141383152799E-2</v>
      </c>
      <c r="AI174" s="48">
        <f>P174 * ( Baseline!H$87 * Baseline!B$18 )</f>
        <v>5.7988811638645394E-4</v>
      </c>
      <c r="AJ174" s="48">
        <f t="shared" si="2"/>
        <v>4.7971054182695878E-2</v>
      </c>
      <c r="AK174" s="48">
        <f>Q174 * ( Baseline!B$87 * Baseline!B$7 )</f>
        <v>1.644952422985654E-5</v>
      </c>
      <c r="AL174" s="48">
        <f>R174 * ( Baseline!D$87 * Baseline!B$11 )</f>
        <v>2.6986273748790598E-4</v>
      </c>
      <c r="AM174" s="48">
        <f>S174 * ( Baseline!F$87 * Baseline!B$16 )</f>
        <v>5.7275518908848246E-5</v>
      </c>
      <c r="AN174" s="48">
        <f>T174 * ( Baseline!H$87 * Baseline!B$18 )</f>
        <v>3.4658053127511447E-2</v>
      </c>
      <c r="AO174" s="48">
        <f t="shared" si="3"/>
        <v>3.5001640908138058E-2</v>
      </c>
      <c r="AP174" s="48"/>
      <c r="AQ174" s="48">
        <f>V174 * ( (1-Baseline!B$88-Baseline!B$87) + (1-B174)*Baseline!B$88 )</f>
        <v>9.2867274175819983E-2</v>
      </c>
      <c r="AR174" s="48">
        <f>W174 * ( (1-Baseline!B$88-Baseline!B$87) + (1-B174)*Baseline!B$88 )</f>
        <v>3.9590076187298855E-4</v>
      </c>
      <c r="AS174" s="48">
        <f>X174 * ( (1-Baseline!B$88-Baseline!B$87) + (1-B174)*Baseline!B$88 )</f>
        <v>2.0567471258987067E-3</v>
      </c>
      <c r="AT174" s="48">
        <f>Y174 * ( (1-Baseline!B$88-Baseline!B$87) + (1-B174)*Baseline!B$88 )</f>
        <v>3.0857080390847075E-4</v>
      </c>
      <c r="AU174" s="48">
        <f t="shared" si="4"/>
        <v>9.5628492867500151E-2</v>
      </c>
      <c r="AV174" s="48">
        <f>AA174 * ( (1-Baseline!D$88-Baseline!D$87) + (1-B174)*Baseline!D$88 )</f>
        <v>3.1282191092195139E-4</v>
      </c>
      <c r="AW174" s="48">
        <f>AB174 * ( (1-Baseline!D$88-Baseline!D$87) + (1-B174)*Baseline!D$88 )</f>
        <v>2.5743054552199659E-2</v>
      </c>
      <c r="AX174" s="48">
        <f>AC174 * ( (1-Baseline!D$88-Baseline!D$87) + (1-B174)*Baseline!D$88 )</f>
        <v>3.7616246003338116E-4</v>
      </c>
      <c r="AY174" s="48">
        <f>AD174 * ( (1-Baseline!D$88-Baseline!D$87) + (1-B174)*Baseline!D$88 )</f>
        <v>3.9507546773770067E-4</v>
      </c>
      <c r="AZ174" s="48">
        <f t="shared" si="5"/>
        <v>2.6827114390892692E-2</v>
      </c>
      <c r="BA174" s="48">
        <f>AF174 * ( (1-Baseline!F$88-Baseline!F$87) + (1-Baseline!B$36)*Baseline!F$88 )</f>
        <v>7.9884965463647244E-4</v>
      </c>
      <c r="BB174" s="48">
        <f>AG174 * ( (1-Baseline!F$88-Baseline!F$87) + (1-Baseline!B$36)*Baseline!F$88 )</f>
        <v>1.8490505215289219E-4</v>
      </c>
      <c r="BC174" s="48">
        <f>AH174 * ( (1-Baseline!F$88-Baseline!F$87) + (1-Baseline!B$36)*Baseline!F$88 )</f>
        <v>3.3120444911841018E-2</v>
      </c>
      <c r="BD174" s="48">
        <f>AI174 * ( (1-Baseline!F$88-Baseline!F$87) + (1-Baseline!B$36)*Baseline!F$88 )</f>
        <v>4.1730604497141667E-4</v>
      </c>
      <c r="BE174" s="48">
        <f t="shared" si="6"/>
        <v>3.4521505663601799E-2</v>
      </c>
      <c r="BF174" s="48">
        <f>AK174 * ( (1-Baseline!H$88-Baseline!H$87) + (1-Baseline!B$36)*Baseline!H$88 )</f>
        <v>1.3033287037799933E-5</v>
      </c>
      <c r="BG174" s="48">
        <f>AL174 * ( (1-Baseline!H$88-Baseline!H$87) + (1-Baseline!B$36)*Baseline!H$88 )</f>
        <v>2.1381764416641765E-4</v>
      </c>
      <c r="BH174" s="48">
        <f>AM174 * ( (1-Baseline!H$88-Baseline!H$87) + (1-Baseline!B$36)*Baseline!H$88 )</f>
        <v>4.5380539141858635E-5</v>
      </c>
      <c r="BI174" s="48">
        <f>AN174 * ( (1-Baseline!H$88-Baseline!H$87) + (1-Baseline!B$36)*Baseline!H$88 )</f>
        <v>2.7460268653989865E-2</v>
      </c>
      <c r="BJ174" s="48">
        <f t="shared" si="7"/>
        <v>2.7732500124335941E-2</v>
      </c>
      <c r="BK174" s="48"/>
      <c r="BL174" s="48">
        <f t="shared" si="18"/>
        <v>0.97112556510217063</v>
      </c>
      <c r="BM174" s="48">
        <f t="shared" si="19"/>
        <v>4.1399874660948193E-3</v>
      </c>
      <c r="BN174" s="48">
        <f t="shared" si="20"/>
        <v>2.1507681071043026E-2</v>
      </c>
      <c r="BO174" s="48">
        <f t="shared" si="21"/>
        <v>3.2267663606914388E-3</v>
      </c>
      <c r="BP174" s="48">
        <f t="shared" si="8"/>
        <v>0.99999999999999989</v>
      </c>
      <c r="BQ174" s="48">
        <f t="shared" si="22"/>
        <v>1.1660661909584605E-2</v>
      </c>
      <c r="BR174" s="48">
        <f t="shared" si="23"/>
        <v>0.95959088916916657</v>
      </c>
      <c r="BS174" s="48">
        <f t="shared" si="24"/>
        <v>1.4021726472418571E-2</v>
      </c>
      <c r="BT174" s="48">
        <f t="shared" si="25"/>
        <v>1.4726722448830408E-2</v>
      </c>
      <c r="BU174" s="48">
        <f t="shared" si="9"/>
        <v>1.0000000000000002</v>
      </c>
      <c r="BV174" s="48">
        <f t="shared" si="26"/>
        <v>2.3140637677305887E-2</v>
      </c>
      <c r="BW174" s="48">
        <f t="shared" si="27"/>
        <v>5.3562279106455432E-3</v>
      </c>
      <c r="BX174" s="48">
        <f t="shared" si="28"/>
        <v>0.9594148422895119</v>
      </c>
      <c r="BY174" s="48">
        <f t="shared" si="29"/>
        <v>1.2088292122536495E-2</v>
      </c>
      <c r="BZ174" s="48">
        <f t="shared" si="10"/>
        <v>0.99999999999999978</v>
      </c>
      <c r="CA174" s="48">
        <f t="shared" si="30"/>
        <v>4.6996437318548524E-4</v>
      </c>
      <c r="CB174" s="48">
        <f t="shared" si="31"/>
        <v>7.7100024594893074E-3</v>
      </c>
      <c r="CC174" s="48">
        <f t="shared" si="32"/>
        <v>1.6363666794699159E-3</v>
      </c>
      <c r="CD174" s="48">
        <f t="shared" si="33"/>
        <v>0.99018366648785527</v>
      </c>
      <c r="CE174" s="48">
        <f t="shared" si="11"/>
        <v>1</v>
      </c>
      <c r="CF174" s="48"/>
      <c r="CG174" s="48">
        <f t="shared" si="34"/>
        <v>0.97112556510217063</v>
      </c>
      <c r="CH174" s="48">
        <f t="shared" si="35"/>
        <v>4.1399874660948193E-3</v>
      </c>
      <c r="CI174" s="48">
        <f t="shared" si="36"/>
        <v>2.1507681071043026E-2</v>
      </c>
      <c r="CJ174" s="48">
        <f t="shared" si="37"/>
        <v>3.2267663606914388E-3</v>
      </c>
      <c r="CK174" s="48">
        <f t="shared" si="12"/>
        <v>0.99999999999999989</v>
      </c>
      <c r="CL174" s="48">
        <f t="shared" si="38"/>
        <v>1.1660661909584605E-2</v>
      </c>
      <c r="CM174" s="48">
        <f t="shared" si="39"/>
        <v>0.95959088916916657</v>
      </c>
      <c r="CN174" s="48">
        <f t="shared" si="40"/>
        <v>1.4021726472418571E-2</v>
      </c>
      <c r="CO174" s="48">
        <f t="shared" si="41"/>
        <v>1.4726722448830408E-2</v>
      </c>
      <c r="CP174" s="48">
        <f t="shared" si="13"/>
        <v>1.0000000000000002</v>
      </c>
      <c r="CQ174" s="48">
        <f t="shared" si="42"/>
        <v>2.3140637677305887E-2</v>
      </c>
      <c r="CR174" s="48">
        <f t="shared" si="43"/>
        <v>5.3562279106455432E-3</v>
      </c>
      <c r="CS174" s="48">
        <f t="shared" si="44"/>
        <v>0.9594148422895119</v>
      </c>
      <c r="CT174" s="48">
        <f t="shared" si="45"/>
        <v>1.2088292122536495E-2</v>
      </c>
      <c r="CU174" s="48">
        <f t="shared" si="14"/>
        <v>0.99999999999999978</v>
      </c>
      <c r="CV174" s="48">
        <f t="shared" si="46"/>
        <v>4.6996437318548524E-4</v>
      </c>
      <c r="CW174" s="48">
        <f t="shared" si="47"/>
        <v>7.7100024594893074E-3</v>
      </c>
      <c r="CX174" s="48">
        <f t="shared" si="48"/>
        <v>1.6363666794699159E-3</v>
      </c>
      <c r="CY174" s="48">
        <f t="shared" si="49"/>
        <v>0.99018366648785527</v>
      </c>
      <c r="CZ174" s="48">
        <f t="shared" si="15"/>
        <v>1</v>
      </c>
      <c r="DA174" s="48"/>
      <c r="DB174" s="48">
        <f>(AQ174*Baseline!B$7 + AV174*Baseline!B$11 + BA174*Baseline!B$16 + BF174*Baseline!B$18)</f>
        <v>48984.594428717653</v>
      </c>
      <c r="DC174" s="48">
        <f>(AR174*Baseline!B$7 + AW174*Baseline!B$11 + BB174*Baseline!B$16 + BG174*Baseline!B$18)</f>
        <v>65809.733939896396</v>
      </c>
      <c r="DD174" s="48">
        <f>(AS174*Baseline!B$7 + AX174*Baseline!B$11 + BC174*Baseline!B$16 + BH174*Baseline!B$18)</f>
        <v>114842.0183214016</v>
      </c>
      <c r="DE174" s="48">
        <f>(AT174*Baseline!B$7 + AY174*Baseline!B$11 + BD174*Baseline!B$16 + BI174*Baseline!B$18)</f>
        <v>1259823.0812987548</v>
      </c>
      <c r="DF174" s="48">
        <f t="shared" si="16"/>
        <v>1489459.4279887704</v>
      </c>
      <c r="DG174" s="48"/>
      <c r="DH174" s="48">
        <f t="shared" si="50"/>
        <v>3.2887498315319647E-2</v>
      </c>
      <c r="DI174" s="48">
        <f t="shared" si="51"/>
        <v>4.418363649472469E-2</v>
      </c>
      <c r="DJ174" s="48">
        <f t="shared" si="52"/>
        <v>7.7103153106005545E-2</v>
      </c>
      <c r="DK174" s="48">
        <f t="shared" si="53"/>
        <v>0.84582571208395019</v>
      </c>
      <c r="DL174" s="48">
        <f t="shared" si="17"/>
        <v>1</v>
      </c>
      <c r="DM174" s="48"/>
      <c r="DN174" s="48">
        <f>DH174 / (Baseline!B$7/Baseline!B$17)</f>
        <v>3.5105241335735151</v>
      </c>
      <c r="DO174" s="48">
        <f>DI174 / (Baseline!B$11/Baseline!B$17)</f>
        <v>1.0666141324342191</v>
      </c>
      <c r="DP174" s="48">
        <f>DJ174 / (Baseline!B$16/Baseline!B$17)</f>
        <v>1.1914767264136203</v>
      </c>
      <c r="DQ174" s="48">
        <f>DK174 / (Baseline!B$18/Baseline!B$17)</f>
        <v>0.95628063882908032</v>
      </c>
      <c r="DR174" s="71"/>
      <c r="DS174" s="48">
        <f>(AU174*Baseline!B$34)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2.6873805180125023E-2</v>
      </c>
      <c r="DT174" s="48">
        <f>(AZ174*Baseline!B$34) + (Baseline!D$88*(1-Baseline!D$89)*Baseline!B$35) + (Baseline!D$88*Baseline!D$89*((1-Baseline!D$90)*Baseline!B$40 + Baseline!D$90*Baseline!B$41))</f>
        <v>1.0437635158633907E-2</v>
      </c>
      <c r="DU174" s="48">
        <f>(BE174*Baseline!B$34) + (Baseline!F$88*(1-Baseline!F$89)*Baseline!B$35) + (Baseline!F$88*Baseline!F$89*((1-Baseline!F$90)*Baseline!B$40 + Baseline!F$90*Baseline!B$41))</f>
        <v>1.2908865849540273E-2</v>
      </c>
      <c r="DV174" s="48">
        <f>(BJ174*Baseline!B$34) + (Baseline!H$88*(1-Baseline!H$89)*Baseline!B$35) + (Baseline!H$88*Baseline!H$89*((1-Baseline!H$90)*Baseline!B$40 + Baseline!H$90*Baseline!B$41))</f>
        <v>9.3048750186503909E-3</v>
      </c>
      <c r="DW174" s="48">
        <f>( DS174*Baseline!B$7 + DT174*Baseline!B$11 + DU174*Baseline!B$16 + DV174*Baseline!B$18 ) / Baseline!B$17</f>
        <v>9.7496113796110683E-3</v>
      </c>
    </row>
    <row r="175" spans="1:127">
      <c r="A175" s="7" t="s">
        <v>405</v>
      </c>
      <c r="B175" s="1">
        <f>MIN( MAX( NORMINV( MCrands!B175, (B$5+B$4)/2, (B$5-B$4)/3.29 ), 0 ), 1 )</f>
        <v>0.624625124288399</v>
      </c>
      <c r="C175" s="1">
        <f>MAX( NORMINV( MCrands!C175, (C$5+C$4)/2, (C$5-C$4)/3.29 ), 0 )</f>
        <v>2.3469527336954061</v>
      </c>
      <c r="D175" s="40"/>
      <c r="E175" s="40">
        <f>Baseline!B$33 * (C175 * Baseline!B$66*Baseline!B$66/Baseline!B$73 + Baseline!B$52*Baseline!B$52/Baseline!B$74 + Baseline!B$53*Baseline!B$53/Baseline!B$75 + Baseline!B$54*Baseline!B$54/Baseline!B$76)</f>
        <v>1.9647905799956952E-5</v>
      </c>
      <c r="F175" s="40">
        <f>Baseline!B$33 * (C175 * Baseline!B$66*Baseline!B$57/Baseline!B$73 + Baseline!B$52*Baseline!B$67/Baseline!B$74 + Baseline!B$53*Baseline!B$55/Baseline!B$75 + Baseline!B$54*Baseline!B$56/Baseline!B$76)</f>
        <v>3.9232365750365951E-8</v>
      </c>
      <c r="G175" s="1">
        <f>Baseline!B$33 * (C175 * Baseline!B$66*Baseline!B$58/Baseline!B$73 + Baseline!B$52*Baseline!B$59/Baseline!B$74 + Baseline!B$53*Baseline!B$68/Baseline!B$75 + Baseline!B$54*Baseline!B$60/Baseline!B$76)</f>
        <v>1.0810060834496745E-7</v>
      </c>
      <c r="H175" s="40">
        <f>Baseline!B$33 * (C175 * Baseline!B$66*Baseline!B$61/Baseline!B$73 + Baseline!B$52*Baseline!B$62/Baseline!B$74 + Baseline!B$53*Baseline!B$63/Baseline!B$75 + Baseline!B$54*Baseline!B$69/Baseline!B$76)</f>
        <v>1.69949583265062E-9</v>
      </c>
      <c r="I175" s="40">
        <f>Baseline!B$33 * (C175 * Baseline!B$57*Baseline!B$66/Baseline!B$73 + Baseline!B$67*Baseline!B$52/Baseline!B$74 + Baseline!B$55*Baseline!B$53/Baseline!B$75 + Baseline!B$56*Baseline!B$54/Baseline!B$76)</f>
        <v>3.9232365750365951E-8</v>
      </c>
      <c r="J175" s="1">
        <f>Baseline!B$33 * (C175 * Baseline!B$57*Baseline!B$57/Baseline!B$73 + Baseline!B$67*Baseline!B$67/Baseline!B$74 + Baseline!B$55*Baseline!B$55/Baseline!B$75 + Baseline!B$56*Baseline!B$56/Baseline!B$76)</f>
        <v>1.7949605963263755E-6</v>
      </c>
      <c r="K175" s="40">
        <f>Baseline!B$33 * (C175 * Baseline!B$57*Baseline!B$58/Baseline!B$73 + Baseline!B$67*Baseline!B$59/Baseline!B$74 + Baseline!B$55*Baseline!B$68/Baseline!B$75 + Baseline!B$56*Baseline!B$60/Baseline!B$76)</f>
        <v>1.3929222012905736E-8</v>
      </c>
      <c r="L175" s="1">
        <f>Baseline!B$33 * (C175 * Baseline!B$57*Baseline!B$61/Baseline!B$73 + Baseline!B$67*Baseline!B$62/Baseline!B$74 + Baseline!B$55*Baseline!B$63/Baseline!B$75 + Baseline!B$56*Baseline!B$69/Baseline!B$76)</f>
        <v>1.4629421320544204E-8</v>
      </c>
      <c r="M175" s="40">
        <f>Baseline!B$33 * (C175 * Baseline!B$58*Baseline!B$66/Baseline!B$73 + Baseline!B$59*Baseline!B$52/Baseline!B$74 + Baseline!B$68*Baseline!B$53/Baseline!B$75 + Baseline!B$60*Baseline!B$54/Baseline!B$76)</f>
        <v>1.0810060834496745E-7</v>
      </c>
      <c r="N175" s="1">
        <f>Baseline!B$33 * (C175 * Baseline!B$58*Baseline!B$57/Baseline!B$73 + Baseline!B$59*Baseline!B$67/Baseline!B$74 + Baseline!B$68*Baseline!B$55/Baseline!B$75 + Baseline!B$60*Baseline!B$56/Baseline!B$76)</f>
        <v>1.3929222012905736E-8</v>
      </c>
      <c r="O175" s="1">
        <f>Baseline!B$33 * (C175 * Baseline!B$58*Baseline!B$58/Baseline!B$73 + Baseline!B$59*Baseline!B$59/Baseline!B$74 + Baseline!B$68*Baseline!B$68/Baseline!B$75 + Baseline!B$60*Baseline!B$60/Baseline!B$76)</f>
        <v>1.3250168225428874E-6</v>
      </c>
      <c r="P175" s="40">
        <f>Baseline!B$33 * (C175 * Baseline!B$58*Baseline!B$61/Baseline!B$73 + Baseline!B$59*Baseline!B$62/Baseline!B$74 + Baseline!B$68*Baseline!B$63/Baseline!B$75 + Baseline!B$60*Baseline!B$69/Baseline!B$76)</f>
        <v>1.6489767412063867E-9</v>
      </c>
      <c r="Q175" s="40">
        <f>Baseline!B$33 * (C175 * Baseline!B$61*Baseline!B$66/Baseline!B$73 + Baseline!B$62*Baseline!B$52/Baseline!B$74 + Baseline!B$63*Baseline!B$53/Baseline!B$75 + Baseline!B$69*Baseline!B$54/Baseline!B$76)</f>
        <v>1.69949583265062E-9</v>
      </c>
      <c r="R175" s="40">
        <f>Baseline!B$33 * (C175 * Baseline!B$61*Baseline!B$57/Baseline!B$73 + Baseline!B$62*Baseline!B$67/Baseline!B$74 + Baseline!B$63*Baseline!B$55/Baseline!B$75 + Baseline!B$69*Baseline!B$56/Baseline!B$76)</f>
        <v>1.4629421320544204E-8</v>
      </c>
      <c r="S175" s="40">
        <f>Baseline!B$33 * (C175 * Baseline!B$61*Baseline!B$58/Baseline!B$73 + Baseline!B$62*Baseline!B$59/Baseline!B$74 + Baseline!B$63*Baseline!B$68/Baseline!B$75 + Baseline!B$69*Baseline!B$60/Baseline!B$76)</f>
        <v>1.6489767412063867E-9</v>
      </c>
      <c r="T175" s="40">
        <f>Baseline!B$33 * (C175 * Baseline!B$61*Baseline!B$61/Baseline!B$73 + Baseline!B$62*Baseline!B$62/Baseline!B$74 + Baseline!B$63*Baseline!B$63/Baseline!B$75 + Baseline!B$69*Baseline!B$69/Baseline!B$76)</f>
        <v>9.8551803637882826E-8</v>
      </c>
      <c r="U175" s="40"/>
      <c r="V175" s="40">
        <f>E175 * ( Baseline!B$87 * Baseline!B$7 )</f>
        <v>0.20392561429775322</v>
      </c>
      <c r="W175" s="40">
        <f>F175 * ( Baseline!D$87 * Baseline!B$11 )</f>
        <v>7.2370358881796782E-4</v>
      </c>
      <c r="X175" s="40">
        <f>G175 * ( Baseline!F$87 * Baseline!B$16 )</f>
        <v>3.7548497590744762E-3</v>
      </c>
      <c r="Y175" s="40">
        <f>H175 * ( Baseline!H$87 * Baseline!B$18 )</f>
        <v>5.9766759141635585E-4</v>
      </c>
      <c r="Z175" s="48">
        <f t="shared" si="0"/>
        <v>0.20900183523706201</v>
      </c>
      <c r="AA175" s="40">
        <f>I175 * ( Baseline!B$87 * Baseline!B$7 )</f>
        <v>4.0719272412304821E-4</v>
      </c>
      <c r="AB175" s="1">
        <f>J175 * ( Baseline!D$87 * Baseline!B$11 )</f>
        <v>3.3110912393452097E-2</v>
      </c>
      <c r="AC175" s="1">
        <f>K175 * ( Baseline!F$87 * Baseline!B$16 )</f>
        <v>4.8382832178288002E-4</v>
      </c>
      <c r="AD175" s="1">
        <f>L175 * ( Baseline!F$87 * Baseline!B$16 )</f>
        <v>5.0814958363184549E-4</v>
      </c>
      <c r="AE175" s="48">
        <f t="shared" si="1"/>
        <v>3.4510083022989864E-2</v>
      </c>
      <c r="AF175" s="48">
        <f>M175 * ( Baseline!B$87 * Baseline!B$7 )</f>
        <v>1.1219762140124172E-3</v>
      </c>
      <c r="AG175" s="48">
        <f>N175 * ( Baseline!D$87 * Baseline!B$11 )</f>
        <v>2.5694672669817492E-4</v>
      </c>
      <c r="AH175" s="48">
        <f>O175 * ( Baseline!F$87 * Baseline!B$16 )</f>
        <v>4.602415447115666E-2</v>
      </c>
      <c r="AI175" s="48">
        <f>P175 * ( Baseline!H$87 * Baseline!B$18 )</f>
        <v>5.7990136738453454E-4</v>
      </c>
      <c r="AJ175" s="48">
        <f t="shared" si="2"/>
        <v>4.7982978779251784E-2</v>
      </c>
      <c r="AK175" s="48">
        <f>Q175 * ( Baseline!B$87 * Baseline!B$7 )</f>
        <v>1.7639067247080786E-5</v>
      </c>
      <c r="AL175" s="48">
        <f>R175 * ( Baseline!D$87 * Baseline!B$11 )</f>
        <v>2.6986302022607896E-4</v>
      </c>
      <c r="AM175" s="48">
        <f>S175 * ( Baseline!F$87 * Baseline!B$16 )</f>
        <v>5.7276827709235223E-5</v>
      </c>
      <c r="AN175" s="48">
        <f>T175 * ( Baseline!H$87 * Baseline!B$18 )</f>
        <v>3.4658054452611255E-2</v>
      </c>
      <c r="AO175" s="48">
        <f t="shared" si="3"/>
        <v>3.5002833367793647E-2</v>
      </c>
      <c r="AP175" s="48"/>
      <c r="AQ175" s="48">
        <f>V175 * ( (1-Baseline!B$88-Baseline!B$87) + (1-B175)*Baseline!B$88 )</f>
        <v>8.6196020814854515E-2</v>
      </c>
      <c r="AR175" s="48">
        <f>W175 * ( (1-Baseline!B$88-Baseline!B$87) + (1-B175)*Baseline!B$88 )</f>
        <v>3.0589766675635191E-4</v>
      </c>
      <c r="AS175" s="48">
        <f>X175 * ( (1-Baseline!B$88-Baseline!B$87) + (1-B175)*Baseline!B$88 )</f>
        <v>1.5871135615032001E-3</v>
      </c>
      <c r="AT175" s="48">
        <f>Y175 * ( (1-Baseline!B$88-Baseline!B$87) + (1-B175)*Baseline!B$88 )</f>
        <v>2.5262431268133131E-4</v>
      </c>
      <c r="AU175" s="48">
        <f t="shared" si="4"/>
        <v>8.8341656355795412E-2</v>
      </c>
      <c r="AV175" s="48">
        <f>AA175 * ( (1-Baseline!D$88-Baseline!D$87) + (1-B175)*Baseline!D$88 )</f>
        <v>2.8974463813744993E-4</v>
      </c>
      <c r="AW175" s="48">
        <f>AB175 * ( (1-Baseline!D$88-Baseline!D$87) + (1-B175)*Baseline!D$88 )</f>
        <v>2.3560610888868662E-2</v>
      </c>
      <c r="AX175" s="48">
        <f>AC175 * ( (1-Baseline!D$88-Baseline!D$87) + (1-B175)*Baseline!D$88 )</f>
        <v>3.4427595020894262E-4</v>
      </c>
      <c r="AY175" s="48">
        <f>AD175 * ( (1-Baseline!D$88-Baseline!D$87) + (1-B175)*Baseline!D$88 )</f>
        <v>3.6158214159203117E-4</v>
      </c>
      <c r="AZ175" s="48">
        <f t="shared" si="5"/>
        <v>2.4556213618807089E-2</v>
      </c>
      <c r="BA175" s="48">
        <f>AF175 * ( (1-Baseline!F$88-Baseline!F$87) + (1-Baseline!B$36)*Baseline!F$88 )</f>
        <v>8.0740998684218385E-4</v>
      </c>
      <c r="BB175" s="48">
        <f>AG175 * ( (1-Baseline!F$88-Baseline!F$87) + (1-Baseline!B$36)*Baseline!F$88 )</f>
        <v>1.8490708682726104E-4</v>
      </c>
      <c r="BC175" s="48">
        <f>AH175 * ( (1-Baseline!F$88-Baseline!F$87) + (1-Baseline!B$36)*Baseline!F$88 )</f>
        <v>3.3120454330387412E-2</v>
      </c>
      <c r="BD175" s="48">
        <f>AI175 * ( (1-Baseline!F$88-Baseline!F$87) + (1-Baseline!B$36)*Baseline!F$88 )</f>
        <v>4.1731558081366737E-4</v>
      </c>
      <c r="BE175" s="48">
        <f t="shared" si="6"/>
        <v>3.4530086984870527E-2</v>
      </c>
      <c r="BF175" s="48">
        <f>AK175 * ( (1-Baseline!H$88-Baseline!H$87) + (1-Baseline!B$36)*Baseline!H$88 )</f>
        <v>1.3975785761207047E-5</v>
      </c>
      <c r="BG175" s="48">
        <f>AL175 * ( (1-Baseline!H$88-Baseline!H$87) + (1-Baseline!B$36)*Baseline!H$88 )</f>
        <v>2.1381786818552685E-4</v>
      </c>
      <c r="BH175" s="48">
        <f>AM175 * ( (1-Baseline!H$88-Baseline!H$87) + (1-Baseline!B$36)*Baseline!H$88 )</f>
        <v>4.5381576130581249E-5</v>
      </c>
      <c r="BI175" s="48">
        <f>AN175 * ( (1-Baseline!H$88-Baseline!H$87) + (1-Baseline!B$36)*Baseline!H$88 )</f>
        <v>2.7460269703892946E-2</v>
      </c>
      <c r="BJ175" s="48">
        <f t="shared" si="7"/>
        <v>2.7733444933970262E-2</v>
      </c>
      <c r="BK175" s="48"/>
      <c r="BL175" s="48">
        <f t="shared" si="18"/>
        <v>0.97571207480761568</v>
      </c>
      <c r="BM175" s="48">
        <f t="shared" si="19"/>
        <v>3.4626661914097605E-3</v>
      </c>
      <c r="BN175" s="48">
        <f t="shared" si="20"/>
        <v>1.7965630564035516E-2</v>
      </c>
      <c r="BO175" s="48">
        <f t="shared" si="21"/>
        <v>2.859628436939066E-3</v>
      </c>
      <c r="BP175" s="48">
        <f t="shared" si="8"/>
        <v>1</v>
      </c>
      <c r="BQ175" s="48">
        <f t="shared" si="22"/>
        <v>1.1799239191971381E-2</v>
      </c>
      <c r="BR175" s="48">
        <f t="shared" si="23"/>
        <v>0.95945617897802016</v>
      </c>
      <c r="BS175" s="48">
        <f t="shared" si="24"/>
        <v>1.4019911846070151E-2</v>
      </c>
      <c r="BT175" s="48">
        <f t="shared" si="25"/>
        <v>1.4724669983938531E-2</v>
      </c>
      <c r="BU175" s="48">
        <f t="shared" si="9"/>
        <v>1.0000000000000002</v>
      </c>
      <c r="BV175" s="48">
        <f t="shared" si="26"/>
        <v>2.3382796203089595E-2</v>
      </c>
      <c r="BW175" s="48">
        <f t="shared" si="27"/>
        <v>5.3549557204497838E-3</v>
      </c>
      <c r="BX175" s="48">
        <f t="shared" si="28"/>
        <v>0.95917668394230382</v>
      </c>
      <c r="BY175" s="48">
        <f t="shared" si="29"/>
        <v>1.2085564134156849E-2</v>
      </c>
      <c r="BZ175" s="48">
        <f t="shared" si="10"/>
        <v>1</v>
      </c>
      <c r="CA175" s="48">
        <f t="shared" si="30"/>
        <v>5.0393255488027477E-4</v>
      </c>
      <c r="CB175" s="48">
        <f t="shared" si="31"/>
        <v>7.7097478764213932E-3</v>
      </c>
      <c r="CC175" s="48">
        <f t="shared" si="32"/>
        <v>1.6363483237884404E-3</v>
      </c>
      <c r="CD175" s="48">
        <f t="shared" si="33"/>
        <v>0.99014997124491</v>
      </c>
      <c r="CE175" s="48">
        <f t="shared" si="11"/>
        <v>1</v>
      </c>
      <c r="CF175" s="48"/>
      <c r="CG175" s="48">
        <f t="shared" si="34"/>
        <v>0.97571207480761568</v>
      </c>
      <c r="CH175" s="48">
        <f t="shared" si="35"/>
        <v>3.4626661914097605E-3</v>
      </c>
      <c r="CI175" s="48">
        <f t="shared" si="36"/>
        <v>1.7965630564035516E-2</v>
      </c>
      <c r="CJ175" s="48">
        <f t="shared" si="37"/>
        <v>2.859628436939066E-3</v>
      </c>
      <c r="CK175" s="48">
        <f t="shared" si="12"/>
        <v>1</v>
      </c>
      <c r="CL175" s="48">
        <f t="shared" si="38"/>
        <v>1.1799239191971381E-2</v>
      </c>
      <c r="CM175" s="48">
        <f t="shared" si="39"/>
        <v>0.95945617897802016</v>
      </c>
      <c r="CN175" s="48">
        <f t="shared" si="40"/>
        <v>1.4019911846070151E-2</v>
      </c>
      <c r="CO175" s="48">
        <f t="shared" si="41"/>
        <v>1.4724669983938531E-2</v>
      </c>
      <c r="CP175" s="48">
        <f t="shared" si="13"/>
        <v>1.0000000000000002</v>
      </c>
      <c r="CQ175" s="48">
        <f t="shared" si="42"/>
        <v>2.3382796203089595E-2</v>
      </c>
      <c r="CR175" s="48">
        <f t="shared" si="43"/>
        <v>5.3549557204497838E-3</v>
      </c>
      <c r="CS175" s="48">
        <f t="shared" si="44"/>
        <v>0.95917668394230382</v>
      </c>
      <c r="CT175" s="48">
        <f t="shared" si="45"/>
        <v>1.2085564134156849E-2</v>
      </c>
      <c r="CU175" s="48">
        <f t="shared" si="14"/>
        <v>1</v>
      </c>
      <c r="CV175" s="48">
        <f t="shared" si="46"/>
        <v>5.0393255488027477E-4</v>
      </c>
      <c r="CW175" s="48">
        <f t="shared" si="47"/>
        <v>7.7097478764213932E-3</v>
      </c>
      <c r="CX175" s="48">
        <f t="shared" si="48"/>
        <v>1.6363483237884404E-3</v>
      </c>
      <c r="CY175" s="48">
        <f t="shared" si="49"/>
        <v>0.99014997124491</v>
      </c>
      <c r="CZ175" s="48">
        <f t="shared" si="15"/>
        <v>1</v>
      </c>
      <c r="DA175" s="48"/>
      <c r="DB175" s="48">
        <f>(AQ175*Baseline!B$7 + AV175*Baseline!B$11 + BA175*Baseline!B$16 + BF175*Baseline!B$18)</f>
        <v>45771.382615966337</v>
      </c>
      <c r="DC175" s="48">
        <f>(AR175*Baseline!B$7 + AW175*Baseline!B$11 + BB175*Baseline!B$16 + BG175*Baseline!B$18)</f>
        <v>61085.731225357216</v>
      </c>
      <c r="DD175" s="48">
        <f>(AS175*Baseline!B$7 + AX175*Baseline!B$11 + BC175*Baseline!B$16 + BH175*Baseline!B$18)</f>
        <v>114545.94273895948</v>
      </c>
      <c r="DE175" s="48">
        <f>(AT175*Baseline!B$7 + AY175*Baseline!B$11 + BD175*Baseline!B$16 + BI175*Baseline!B$18)</f>
        <v>1259724.1990267527</v>
      </c>
      <c r="DF175" s="48">
        <f t="shared" si="16"/>
        <v>1481127.2556070357</v>
      </c>
      <c r="DG175" s="48"/>
      <c r="DH175" s="48">
        <f t="shared" si="50"/>
        <v>3.0903072266540033E-2</v>
      </c>
      <c r="DI175" s="48">
        <f t="shared" si="51"/>
        <v>4.1242729815488682E-2</v>
      </c>
      <c r="DJ175" s="48">
        <f t="shared" si="52"/>
        <v>7.7337002816826261E-2</v>
      </c>
      <c r="DK175" s="48">
        <f t="shared" si="53"/>
        <v>0.8505171951011451</v>
      </c>
      <c r="DL175" s="48">
        <f t="shared" si="17"/>
        <v>1</v>
      </c>
      <c r="DM175" s="48"/>
      <c r="DN175" s="48">
        <f>DH175 / (Baseline!B$7/Baseline!B$17)</f>
        <v>3.2986997050706122</v>
      </c>
      <c r="DO175" s="48">
        <f>DI175 / (Baseline!B$11/Baseline!B$17)</f>
        <v>0.99561923760210558</v>
      </c>
      <c r="DP175" s="48">
        <f>DJ175 / (Baseline!B$16/Baseline!B$17)</f>
        <v>1.1950904111553891</v>
      </c>
      <c r="DQ175" s="48">
        <f>DK175 / (Baseline!B$18/Baseline!B$17)</f>
        <v>0.96158477455425873</v>
      </c>
      <c r="DR175" s="71"/>
      <c r="DS175" s="48">
        <f>(AU175*Baseline!B$34)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2.5780779703369311E-2</v>
      </c>
      <c r="DT175" s="48">
        <f>(AZ175*Baseline!B$34) + (Baseline!D$88*(1-Baseline!D$89)*Baseline!B$35) + (Baseline!D$88*Baseline!D$89*((1-Baseline!D$90)*Baseline!B$40 + Baseline!D$90*Baseline!B$41))</f>
        <v>1.0097000042821066E-2</v>
      </c>
      <c r="DU175" s="48">
        <f>(BE175*Baseline!B$34) + (Baseline!F$88*(1-Baseline!F$89)*Baseline!B$35) + (Baseline!F$88*Baseline!F$89*((1-Baseline!F$90)*Baseline!B$40 + Baseline!F$90*Baseline!B$41))</f>
        <v>1.2910153047730582E-2</v>
      </c>
      <c r="DV175" s="48">
        <f>(BJ175*Baseline!B$34) + (Baseline!H$88*(1-Baseline!H$89)*Baseline!B$35) + (Baseline!H$88*Baseline!H$89*((1-Baseline!H$90)*Baseline!B$40 + Baseline!H$90*Baseline!B$41))</f>
        <v>9.3050167400955397E-3</v>
      </c>
      <c r="DW175" s="48">
        <f>( DS175*Baseline!B$7 + DT175*Baseline!B$11 + DU175*Baseline!B$16 + DV175*Baseline!B$18 ) / Baseline!B$17</f>
        <v>9.7254697466586677E-3</v>
      </c>
    </row>
    <row r="176" spans="1:127">
      <c r="A176" s="7" t="s">
        <v>406</v>
      </c>
      <c r="B176" s="1">
        <f>MIN( MAX( NORMINV( MCrands!B176, (B$5+B$4)/2, (B$5-B$4)/3.29 ), 0 ), 1 )</f>
        <v>0.54130893187689955</v>
      </c>
      <c r="C176" s="1">
        <f>MAX( NORMINV( MCrands!C176, (C$5+C$4)/2, (C$5-C$4)/3.29 ), 0 )</f>
        <v>2.6136427320256366</v>
      </c>
      <c r="D176" s="40"/>
      <c r="E176" s="40">
        <f>Baseline!B$33 * (C176 * Baseline!B$66*Baseline!B$66/Baseline!B$73 + Baseline!B$52*Baseline!B$52/Baseline!B$74 + Baseline!B$53*Baseline!B$53/Baseline!B$75 + Baseline!B$54*Baseline!B$54/Baseline!B$76)</f>
        <v>2.1879579102145494E-5</v>
      </c>
      <c r="F176" s="40">
        <f>Baseline!B$33 * (C176 * Baseline!B$66*Baseline!B$57/Baseline!B$73 + Baseline!B$52*Baseline!B$67/Baseline!B$74 + Baseline!B$53*Baseline!B$55/Baseline!B$75 + Baseline!B$54*Baseline!B$56/Baseline!B$76)</f>
        <v>3.9530817546044795E-8</v>
      </c>
      <c r="G176" s="1">
        <f>Baseline!B$33 * (C176 * Baseline!B$66*Baseline!B$58/Baseline!B$73 + Baseline!B$52*Baseline!B$59/Baseline!B$74 + Baseline!B$53*Baseline!B$68/Baseline!B$75 + Baseline!B$54*Baseline!B$60/Baseline!B$76)</f>
        <v>1.0883430234267793E-7</v>
      </c>
      <c r="H176" s="40">
        <f>Baseline!B$33 * (C176 * Baseline!B$66*Baseline!B$61/Baseline!B$73 + Baseline!B$52*Baseline!B$62/Baseline!B$74 + Baseline!B$53*Baseline!B$63/Baseline!B$75 + Baseline!B$54*Baseline!B$69/Baseline!B$76)</f>
        <v>1.7728652324216688E-9</v>
      </c>
      <c r="I176" s="40">
        <f>Baseline!B$33 * (C176 * Baseline!B$57*Baseline!B$66/Baseline!B$73 + Baseline!B$67*Baseline!B$52/Baseline!B$74 + Baseline!B$55*Baseline!B$53/Baseline!B$75 + Baseline!B$56*Baseline!B$54/Baseline!B$76)</f>
        <v>3.9530817546044795E-8</v>
      </c>
      <c r="J176" s="1">
        <f>Baseline!B$33 * (C176 * Baseline!B$57*Baseline!B$57/Baseline!B$73 + Baseline!B$67*Baseline!B$67/Baseline!B$74 + Baseline!B$55*Baseline!B$55/Baseline!B$75 + Baseline!B$56*Baseline!B$56/Baseline!B$76)</f>
        <v>1.7949606362396882E-6</v>
      </c>
      <c r="K176" s="40">
        <f>Baseline!B$33 * (C176 * Baseline!B$57*Baseline!B$58/Baseline!B$73 + Baseline!B$67*Baseline!B$59/Baseline!B$74 + Baseline!B$55*Baseline!B$68/Baseline!B$75 + Baseline!B$56*Baseline!B$60/Baseline!B$76)</f>
        <v>1.392932013313278E-8</v>
      </c>
      <c r="L176" s="1">
        <f>Baseline!B$33 * (C176 * Baseline!B$57*Baseline!B$61/Baseline!B$73 + Baseline!B$67*Baseline!B$62/Baseline!B$74 + Baseline!B$55*Baseline!B$63/Baseline!B$75 + Baseline!B$56*Baseline!B$69/Baseline!B$76)</f>
        <v>1.4629431132566908E-8</v>
      </c>
      <c r="M176" s="40">
        <f>Baseline!B$33 * (C176 * Baseline!B$58*Baseline!B$66/Baseline!B$73 + Baseline!B$59*Baseline!B$52/Baseline!B$74 + Baseline!B$68*Baseline!B$53/Baseline!B$75 + Baseline!B$60*Baseline!B$54/Baseline!B$76)</f>
        <v>1.0883430234267793E-7</v>
      </c>
      <c r="N176" s="1">
        <f>Baseline!B$33 * (C176 * Baseline!B$58*Baseline!B$57/Baseline!B$73 + Baseline!B$59*Baseline!B$67/Baseline!B$74 + Baseline!B$68*Baseline!B$55/Baseline!B$75 + Baseline!B$60*Baseline!B$56/Baseline!B$76)</f>
        <v>1.392932013313278E-8</v>
      </c>
      <c r="O176" s="1">
        <f>Baseline!B$33 * (C176 * Baseline!B$58*Baseline!B$58/Baseline!B$73 + Baseline!B$59*Baseline!B$59/Baseline!B$74 + Baseline!B$68*Baseline!B$68/Baseline!B$75 + Baseline!B$60*Baseline!B$60/Baseline!B$76)</f>
        <v>1.3250170637551121E-6</v>
      </c>
      <c r="P176" s="40">
        <f>Baseline!B$33 * (C176 * Baseline!B$58*Baseline!B$61/Baseline!B$73 + Baseline!B$59*Baseline!B$62/Baseline!B$74 + Baseline!B$68*Baseline!B$63/Baseline!B$75 + Baseline!B$60*Baseline!B$69/Baseline!B$76)</f>
        <v>1.6490008624288679E-9</v>
      </c>
      <c r="Q176" s="40">
        <f>Baseline!B$33 * (C176 * Baseline!B$61*Baseline!B$66/Baseline!B$73 + Baseline!B$62*Baseline!B$52/Baseline!B$74 + Baseline!B$63*Baseline!B$53/Baseline!B$75 + Baseline!B$69*Baseline!B$54/Baseline!B$76)</f>
        <v>1.7728652324216688E-9</v>
      </c>
      <c r="R176" s="40">
        <f>Baseline!B$33 * (C176 * Baseline!B$61*Baseline!B$57/Baseline!B$73 + Baseline!B$62*Baseline!B$67/Baseline!B$74 + Baseline!B$63*Baseline!B$55/Baseline!B$75 + Baseline!B$69*Baseline!B$56/Baseline!B$76)</f>
        <v>1.4629431132566908E-8</v>
      </c>
      <c r="S176" s="40">
        <f>Baseline!B$33 * (C176 * Baseline!B$61*Baseline!B$58/Baseline!B$73 + Baseline!B$62*Baseline!B$59/Baseline!B$74 + Baseline!B$63*Baseline!B$68/Baseline!B$75 + Baseline!B$69*Baseline!B$60/Baseline!B$76)</f>
        <v>1.6490008624288679E-9</v>
      </c>
      <c r="T176" s="40">
        <f>Baseline!B$33 * (C176 * Baseline!B$61*Baseline!B$61/Baseline!B$73 + Baseline!B$62*Baseline!B$62/Baseline!B$74 + Baseline!B$63*Baseline!B$63/Baseline!B$75 + Baseline!B$69*Baseline!B$69/Baseline!B$76)</f>
        <v>9.8551806050005072E-8</v>
      </c>
      <c r="U176" s="40"/>
      <c r="V176" s="40">
        <f>E176 * ( Baseline!B$87 * Baseline!B$7 )</f>
        <v>0.2270881515011681</v>
      </c>
      <c r="W176" s="40">
        <f>F176 * ( Baseline!D$87 * Baseline!B$11 )</f>
        <v>7.292090084247355E-4</v>
      </c>
      <c r="X176" s="40">
        <f>G176 * ( Baseline!F$87 * Baseline!B$16 )</f>
        <v>3.7803344512766348E-3</v>
      </c>
      <c r="Y176" s="40">
        <f>H176 * ( Baseline!H$87 * Baseline!B$18 )</f>
        <v>6.2346966259674524E-4</v>
      </c>
      <c r="Z176" s="48">
        <f t="shared" si="0"/>
        <v>0.2322211646234662</v>
      </c>
      <c r="AA176" s="40">
        <f>I176 * ( Baseline!B$87 * Baseline!B$7 )</f>
        <v>4.1029035531039895E-4</v>
      </c>
      <c r="AB176" s="1">
        <f>J176 * ( Baseline!D$87 * Baseline!B$11 )</f>
        <v>3.311091312971684E-2</v>
      </c>
      <c r="AC176" s="1">
        <f>K176 * ( Baseline!F$87 * Baseline!B$16 )</f>
        <v>4.8383172996639088E-4</v>
      </c>
      <c r="AD176" s="1">
        <f>L176 * ( Baseline!F$87 * Baseline!B$16 )</f>
        <v>5.0814992445019657E-4</v>
      </c>
      <c r="AE176" s="48">
        <f t="shared" si="1"/>
        <v>3.4513185139443826E-2</v>
      </c>
      <c r="AF176" s="48">
        <f>M176 * ( Baseline!B$87 * Baseline!B$7 )</f>
        <v>1.1295912240146542E-3</v>
      </c>
      <c r="AG176" s="48">
        <f>N176 * ( Baseline!D$87 * Baseline!B$11 )</f>
        <v>2.5694853668233188E-4</v>
      </c>
      <c r="AH176" s="48">
        <f>O176 * ( Baseline!F$87 * Baseline!B$16 )</f>
        <v>4.6024162849607787E-2</v>
      </c>
      <c r="AI176" s="48">
        <f>P176 * ( Baseline!H$87 * Baseline!B$18 )</f>
        <v>5.7990985017846992E-4</v>
      </c>
      <c r="AJ176" s="48">
        <f t="shared" si="2"/>
        <v>4.7990612460483244E-2</v>
      </c>
      <c r="AK176" s="48">
        <f>Q176 * ( Baseline!B$87 * Baseline!B$7 )</f>
        <v>1.84005682473045E-5</v>
      </c>
      <c r="AL176" s="48">
        <f>R176 * ( Baseline!D$87 * Baseline!B$11 )</f>
        <v>2.6986320122449466E-4</v>
      </c>
      <c r="AM176" s="48">
        <f>S176 * ( Baseline!F$87 * Baseline!B$16 )</f>
        <v>5.7277665554348295E-5</v>
      </c>
      <c r="AN176" s="48">
        <f>T176 * ( Baseline!H$87 * Baseline!B$18 )</f>
        <v>3.4658055300890646E-2</v>
      </c>
      <c r="AO176" s="48">
        <f t="shared" si="3"/>
        <v>3.5003596735916791E-2</v>
      </c>
      <c r="AP176" s="48"/>
      <c r="AQ176" s="48">
        <f>V176 * ( (1-Baseline!B$88-Baseline!B$87) + (1-B176)*Baseline!B$88 )</f>
        <v>0.1128253532484559</v>
      </c>
      <c r="AR176" s="48">
        <f>W176 * ( (1-Baseline!B$88-Baseline!B$87) + (1-B176)*Baseline!B$88 )</f>
        <v>3.6229659462023425E-4</v>
      </c>
      <c r="AS176" s="48">
        <f>X176 * ( (1-Baseline!B$88-Baseline!B$87) + (1-B176)*Baseline!B$88 )</f>
        <v>1.8782026584966943E-3</v>
      </c>
      <c r="AT176" s="48">
        <f>Y176 * ( (1-Baseline!B$88-Baseline!B$87) + (1-B176)*Baseline!B$88 )</f>
        <v>3.097615813822482E-4</v>
      </c>
      <c r="AU176" s="48">
        <f t="shared" si="4"/>
        <v>0.11537561408295509</v>
      </c>
      <c r="AV176" s="48">
        <f>AA176 * ( (1-Baseline!D$88-Baseline!D$87) + (1-B176)*Baseline!D$88 )</f>
        <v>3.0726316416153642E-4</v>
      </c>
      <c r="AW176" s="48">
        <f>AB176 * ( (1-Baseline!D$88-Baseline!D$87) + (1-B176)*Baseline!D$88 )</f>
        <v>2.4796497906507575E-2</v>
      </c>
      <c r="AX176" s="48">
        <f>AC176 * ( (1-Baseline!D$88-Baseline!D$87) + (1-B176)*Baseline!D$88 )</f>
        <v>3.6233771120150769E-4</v>
      </c>
      <c r="AY176" s="48">
        <f>AD176 * ( (1-Baseline!D$88-Baseline!D$87) + (1-B176)*Baseline!D$88 )</f>
        <v>3.8054941246886228E-4</v>
      </c>
      <c r="AZ176" s="48">
        <f t="shared" si="5"/>
        <v>2.5846648194339482E-2</v>
      </c>
      <c r="BA176" s="48">
        <f>AF176 * ( (1-Baseline!F$88-Baseline!F$87) + (1-Baseline!B$36)*Baseline!F$88 )</f>
        <v>8.128899917201136E-4</v>
      </c>
      <c r="BB176" s="48">
        <f>AG176 * ( (1-Baseline!F$88-Baseline!F$87) + (1-Baseline!B$36)*Baseline!F$88 )</f>
        <v>1.8490838934977986E-4</v>
      </c>
      <c r="BC176" s="48">
        <f>AH176 * ( (1-Baseline!F$88-Baseline!F$87) + (1-Baseline!B$36)*Baseline!F$88 )</f>
        <v>3.3120460359788953E-2</v>
      </c>
      <c r="BD176" s="48">
        <f>AI176 * ( (1-Baseline!F$88-Baseline!F$87) + (1-Baseline!B$36)*Baseline!F$88 )</f>
        <v>4.173216853036327E-4</v>
      </c>
      <c r="BE176" s="48">
        <f t="shared" si="6"/>
        <v>3.4535580426162477E-2</v>
      </c>
      <c r="BF176" s="48">
        <f>AK176 * ( (1-Baseline!H$88-Baseline!H$87) + (1-Baseline!B$36)*Baseline!H$88 )</f>
        <v>1.4579138233704299E-5</v>
      </c>
      <c r="BG176" s="48">
        <f>AL176 * ( (1-Baseline!H$88-Baseline!H$87) + (1-Baseline!B$36)*Baseline!H$88 )</f>
        <v>2.1381801159419159E-4</v>
      </c>
      <c r="BH176" s="48">
        <f>AM176 * ( (1-Baseline!H$88-Baseline!H$87) + (1-Baseline!B$36)*Baseline!H$88 )</f>
        <v>4.5382239972021238E-5</v>
      </c>
      <c r="BI176" s="48">
        <f>AN176 * ( (1-Baseline!H$88-Baseline!H$87) + (1-Baseline!B$36)*Baseline!H$88 )</f>
        <v>2.7460270376001673E-2</v>
      </c>
      <c r="BJ176" s="48">
        <f t="shared" si="7"/>
        <v>2.7734049765801589E-2</v>
      </c>
      <c r="BK176" s="48"/>
      <c r="BL176" s="48">
        <f t="shared" si="18"/>
        <v>0.97789601507416002</v>
      </c>
      <c r="BM176" s="48">
        <f t="shared" si="19"/>
        <v>3.1401487870716159E-3</v>
      </c>
      <c r="BN176" s="48">
        <f t="shared" si="20"/>
        <v>1.6279026321335689E-2</v>
      </c>
      <c r="BO176" s="48">
        <f t="shared" si="21"/>
        <v>2.6848098174327342E-3</v>
      </c>
      <c r="BP176" s="48">
        <f t="shared" si="8"/>
        <v>1</v>
      </c>
      <c r="BQ176" s="48">
        <f t="shared" si="22"/>
        <v>1.1887930761901587E-2</v>
      </c>
      <c r="BR176" s="48">
        <f t="shared" si="23"/>
        <v>0.95936996240534222</v>
      </c>
      <c r="BS176" s="48">
        <f t="shared" si="24"/>
        <v>1.4018750457587808E-2</v>
      </c>
      <c r="BT176" s="48">
        <f t="shared" si="25"/>
        <v>1.4723356375168372E-2</v>
      </c>
      <c r="BU176" s="48">
        <f t="shared" si="9"/>
        <v>1</v>
      </c>
      <c r="BV176" s="48">
        <f t="shared" si="26"/>
        <v>2.3537753866858645E-2</v>
      </c>
      <c r="BW176" s="48">
        <f t="shared" si="27"/>
        <v>5.3541416437206382E-3</v>
      </c>
      <c r="BX176" s="48">
        <f t="shared" si="28"/>
        <v>0.95902428599979461</v>
      </c>
      <c r="BY176" s="48">
        <f t="shared" si="29"/>
        <v>1.2083818489626138E-2</v>
      </c>
      <c r="BZ176" s="48">
        <f t="shared" si="10"/>
        <v>1</v>
      </c>
      <c r="CA176" s="48">
        <f t="shared" si="30"/>
        <v>5.2567650079295668E-4</v>
      </c>
      <c r="CB176" s="48">
        <f t="shared" si="31"/>
        <v>7.7095849109583394E-3</v>
      </c>
      <c r="CC176" s="48">
        <f t="shared" si="32"/>
        <v>1.6363365738234648E-3</v>
      </c>
      <c r="CD176" s="48">
        <f t="shared" si="33"/>
        <v>0.99012840201442531</v>
      </c>
      <c r="CE176" s="48">
        <f t="shared" si="11"/>
        <v>1</v>
      </c>
      <c r="CF176" s="48"/>
      <c r="CG176" s="48">
        <f t="shared" si="34"/>
        <v>0.97789601507416002</v>
      </c>
      <c r="CH176" s="48">
        <f t="shared" si="35"/>
        <v>3.1401487870716159E-3</v>
      </c>
      <c r="CI176" s="48">
        <f t="shared" si="36"/>
        <v>1.6279026321335689E-2</v>
      </c>
      <c r="CJ176" s="48">
        <f t="shared" si="37"/>
        <v>2.6848098174327342E-3</v>
      </c>
      <c r="CK176" s="48">
        <f t="shared" si="12"/>
        <v>1</v>
      </c>
      <c r="CL176" s="48">
        <f t="shared" si="38"/>
        <v>1.1887930761901587E-2</v>
      </c>
      <c r="CM176" s="48">
        <f t="shared" si="39"/>
        <v>0.95936996240534222</v>
      </c>
      <c r="CN176" s="48">
        <f t="shared" si="40"/>
        <v>1.4018750457587808E-2</v>
      </c>
      <c r="CO176" s="48">
        <f t="shared" si="41"/>
        <v>1.4723356375168372E-2</v>
      </c>
      <c r="CP176" s="48">
        <f t="shared" si="13"/>
        <v>1</v>
      </c>
      <c r="CQ176" s="48">
        <f t="shared" si="42"/>
        <v>2.3537753866858645E-2</v>
      </c>
      <c r="CR176" s="48">
        <f t="shared" si="43"/>
        <v>5.3541416437206382E-3</v>
      </c>
      <c r="CS176" s="48">
        <f t="shared" si="44"/>
        <v>0.95902428599979461</v>
      </c>
      <c r="CT176" s="48">
        <f t="shared" si="45"/>
        <v>1.2083818489626138E-2</v>
      </c>
      <c r="CU176" s="48">
        <f t="shared" si="14"/>
        <v>1</v>
      </c>
      <c r="CV176" s="48">
        <f t="shared" si="46"/>
        <v>5.2567650079295668E-4</v>
      </c>
      <c r="CW176" s="48">
        <f t="shared" si="47"/>
        <v>7.7095849109583394E-3</v>
      </c>
      <c r="CX176" s="48">
        <f t="shared" si="48"/>
        <v>1.6363365738234648E-3</v>
      </c>
      <c r="CY176" s="48">
        <f t="shared" si="49"/>
        <v>0.99012840201442531</v>
      </c>
      <c r="CZ176" s="48">
        <f t="shared" si="15"/>
        <v>1</v>
      </c>
      <c r="DA176" s="48"/>
      <c r="DB176" s="48">
        <f>(AQ176*Baseline!B$7 + AV176*Baseline!B$11 + BA176*Baseline!B$16 + BF176*Baseline!B$18)</f>
        <v>58770.165330915319</v>
      </c>
      <c r="DC176" s="48">
        <f>(AR176*Baseline!B$7 + AW176*Baseline!B$11 + BB176*Baseline!B$16 + BG176*Baseline!B$18)</f>
        <v>63763.522083094489</v>
      </c>
      <c r="DD176" s="48">
        <f>(AS176*Baseline!B$7 + AX176*Baseline!B$11 + BC176*Baseline!B$16 + BH176*Baseline!B$18)</f>
        <v>114725.90597026696</v>
      </c>
      <c r="DE176" s="48">
        <f>(AT176*Baseline!B$7 + AY176*Baseline!B$11 + BD176*Baseline!B$16 + BI176*Baseline!B$18)</f>
        <v>1259792.6381663089</v>
      </c>
      <c r="DF176" s="48">
        <f t="shared" si="16"/>
        <v>1497052.2315505857</v>
      </c>
      <c r="DG176" s="48"/>
      <c r="DH176" s="48">
        <f t="shared" si="50"/>
        <v>3.9257257757829581E-2</v>
      </c>
      <c r="DI176" s="48">
        <f t="shared" si="51"/>
        <v>4.2592717033694161E-2</v>
      </c>
      <c r="DJ176" s="48">
        <f t="shared" si="52"/>
        <v>7.6634537895473795E-2</v>
      </c>
      <c r="DK176" s="48">
        <f t="shared" si="53"/>
        <v>0.84151548731300241</v>
      </c>
      <c r="DL176" s="48">
        <f t="shared" si="17"/>
        <v>1</v>
      </c>
      <c r="DM176" s="48"/>
      <c r="DN176" s="48">
        <f>DH176 / (Baseline!B$7/Baseline!B$17)</f>
        <v>4.1904540581179006</v>
      </c>
      <c r="DO176" s="48">
        <f>DI176 / (Baseline!B$11/Baseline!B$17)</f>
        <v>1.0282085751890069</v>
      </c>
      <c r="DP176" s="48">
        <f>DJ176 / (Baseline!B$16/Baseline!B$17)</f>
        <v>1.1842352052241514</v>
      </c>
      <c r="DQ176" s="48">
        <f>DK176 / (Baseline!B$18/Baseline!B$17)</f>
        <v>0.95140754920958459</v>
      </c>
      <c r="DR176" s="71"/>
      <c r="DS176" s="48">
        <f>(AU176*Baseline!B$34)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2.9835873362443262E-2</v>
      </c>
      <c r="DT176" s="48">
        <f>(AZ176*Baseline!B$34) + (Baseline!D$88*(1-Baseline!D$89)*Baseline!B$35) + (Baseline!D$88*Baseline!D$89*((1-Baseline!D$90)*Baseline!B$40 + Baseline!D$90*Baseline!B$41))</f>
        <v>1.0290565229150925E-2</v>
      </c>
      <c r="DU176" s="48">
        <f>(BE176*Baseline!B$34) + (Baseline!F$88*(1-Baseline!F$89)*Baseline!B$35) + (Baseline!F$88*Baseline!F$89*((1-Baseline!F$90)*Baseline!B$40 + Baseline!F$90*Baseline!B$41))</f>
        <v>1.2910977063924373E-2</v>
      </c>
      <c r="DV176" s="48">
        <f>(BJ176*Baseline!B$34) + (Baseline!H$88*(1-Baseline!H$89)*Baseline!B$35) + (Baseline!H$88*Baseline!H$89*((1-Baseline!H$90)*Baseline!B$40 + Baseline!H$90*Baseline!B$41))</f>
        <v>9.3051074648702395E-3</v>
      </c>
      <c r="DW176" s="48">
        <f>( DS176*Baseline!B$7 + DT176*Baseline!B$11 + DU176*Baseline!B$16 + DV176*Baseline!B$18 ) / Baseline!B$17</f>
        <v>9.7716107656380374E-3</v>
      </c>
    </row>
    <row r="177" spans="1:127">
      <c r="A177" s="7" t="s">
        <v>407</v>
      </c>
      <c r="B177" s="1">
        <f>MIN( MAX( NORMINV( MCrands!B177, (B$5+B$4)/2, (B$5-B$4)/3.29 ), 0 ), 1 )</f>
        <v>0.41523490453142531</v>
      </c>
      <c r="C177" s="1">
        <f>MAX( NORMINV( MCrands!C177, (C$5+C$4)/2, (C$5-C$4)/3.29 ), 0 )</f>
        <v>2.3225716673836811</v>
      </c>
      <c r="D177" s="40"/>
      <c r="E177" s="40">
        <f>Baseline!B$33 * (C177 * Baseline!B$66*Baseline!B$66/Baseline!B$73 + Baseline!B$52*Baseline!B$52/Baseline!B$74 + Baseline!B$53*Baseline!B$53/Baseline!B$75 + Baseline!B$54*Baseline!B$54/Baseline!B$76)</f>
        <v>1.9443883995211989E-5</v>
      </c>
      <c r="F177" s="40">
        <f>Baseline!B$33 * (C177 * Baseline!B$66*Baseline!B$57/Baseline!B$73 + Baseline!B$52*Baseline!B$67/Baseline!B$74 + Baseline!B$53*Baseline!B$55/Baseline!B$75 + Baseline!B$54*Baseline!B$56/Baseline!B$76)</f>
        <v>3.9205080988781871E-8</v>
      </c>
      <c r="G177" s="1">
        <f>Baseline!B$33 * (C177 * Baseline!B$66*Baseline!B$58/Baseline!B$73 + Baseline!B$52*Baseline!B$59/Baseline!B$74 + Baseline!B$53*Baseline!B$68/Baseline!B$75 + Baseline!B$54*Baseline!B$60/Baseline!B$76)</f>
        <v>1.0803353330607325E-7</v>
      </c>
      <c r="H177" s="40">
        <f>Baseline!B$33 * (C177 * Baseline!B$66*Baseline!B$61/Baseline!B$73 + Baseline!B$52*Baseline!B$62/Baseline!B$74 + Baseline!B$53*Baseline!B$63/Baseline!B$75 + Baseline!B$54*Baseline!B$69/Baseline!B$76)</f>
        <v>1.6927883287612004E-9</v>
      </c>
      <c r="I177" s="40">
        <f>Baseline!B$33 * (C177 * Baseline!B$57*Baseline!B$66/Baseline!B$73 + Baseline!B$67*Baseline!B$52/Baseline!B$74 + Baseline!B$55*Baseline!B$53/Baseline!B$75 + Baseline!B$56*Baseline!B$54/Baseline!B$76)</f>
        <v>3.9205080988781871E-8</v>
      </c>
      <c r="J177" s="1">
        <f>Baseline!B$33 * (C177 * Baseline!B$57*Baseline!B$57/Baseline!B$73 + Baseline!B$67*Baseline!B$67/Baseline!B$74 + Baseline!B$55*Baseline!B$55/Baseline!B$75 + Baseline!B$56*Baseline!B$56/Baseline!B$76)</f>
        <v>1.7949605926774605E-6</v>
      </c>
      <c r="K177" s="40">
        <f>Baseline!B$33 * (C177 * Baseline!B$57*Baseline!B$58/Baseline!B$73 + Baseline!B$67*Baseline!B$59/Baseline!B$74 + Baseline!B$55*Baseline!B$68/Baseline!B$75 + Baseline!B$56*Baseline!B$60/Baseline!B$76)</f>
        <v>1.3929213042656469E-8</v>
      </c>
      <c r="L177" s="1">
        <f>Baseline!B$33 * (C177 * Baseline!B$57*Baseline!B$61/Baseline!B$73 + Baseline!B$67*Baseline!B$62/Baseline!B$74 + Baseline!B$55*Baseline!B$63/Baseline!B$75 + Baseline!B$56*Baseline!B$69/Baseline!B$76)</f>
        <v>1.4629420423519277E-8</v>
      </c>
      <c r="M177" s="40">
        <f>Baseline!B$33 * (C177 * Baseline!B$58*Baseline!B$66/Baseline!B$73 + Baseline!B$59*Baseline!B$52/Baseline!B$74 + Baseline!B$68*Baseline!B$53/Baseline!B$75 + Baseline!B$60*Baseline!B$54/Baseline!B$76)</f>
        <v>1.0803353330607325E-7</v>
      </c>
      <c r="N177" s="1">
        <f>Baseline!B$33 * (C177 * Baseline!B$58*Baseline!B$57/Baseline!B$73 + Baseline!B$59*Baseline!B$67/Baseline!B$74 + Baseline!B$68*Baseline!B$55/Baseline!B$75 + Baseline!B$60*Baseline!B$56/Baseline!B$76)</f>
        <v>1.3929213042656469E-8</v>
      </c>
      <c r="O177" s="1">
        <f>Baseline!B$33 * (C177 * Baseline!B$58*Baseline!B$58/Baseline!B$73 + Baseline!B$59*Baseline!B$59/Baseline!B$74 + Baseline!B$68*Baseline!B$68/Baseline!B$75 + Baseline!B$60*Baseline!B$60/Baseline!B$76)</f>
        <v>1.3250168004910248E-6</v>
      </c>
      <c r="P177" s="40">
        <f>Baseline!B$33 * (C177 * Baseline!B$58*Baseline!B$61/Baseline!B$73 + Baseline!B$59*Baseline!B$62/Baseline!B$74 + Baseline!B$68*Baseline!B$63/Baseline!B$75 + Baseline!B$60*Baseline!B$69/Baseline!B$76)</f>
        <v>1.6489745360201085E-9</v>
      </c>
      <c r="Q177" s="40">
        <f>Baseline!B$33 * (C177 * Baseline!B$61*Baseline!B$66/Baseline!B$73 + Baseline!B$62*Baseline!B$52/Baseline!B$74 + Baseline!B$63*Baseline!B$53/Baseline!B$75 + Baseline!B$69*Baseline!B$54/Baseline!B$76)</f>
        <v>1.6927883287612004E-9</v>
      </c>
      <c r="R177" s="40">
        <f>Baseline!B$33 * (C177 * Baseline!B$61*Baseline!B$57/Baseline!B$73 + Baseline!B$62*Baseline!B$67/Baseline!B$74 + Baseline!B$63*Baseline!B$55/Baseline!B$75 + Baseline!B$69*Baseline!B$56/Baseline!B$76)</f>
        <v>1.4629420423519277E-8</v>
      </c>
      <c r="S177" s="40">
        <f>Baseline!B$33 * (C177 * Baseline!B$61*Baseline!B$58/Baseline!B$73 + Baseline!B$62*Baseline!B$59/Baseline!B$74 + Baseline!B$63*Baseline!B$68/Baseline!B$75 + Baseline!B$69*Baseline!B$60/Baseline!B$76)</f>
        <v>1.6489745360201085E-9</v>
      </c>
      <c r="T177" s="40">
        <f>Baseline!B$33 * (C177 * Baseline!B$61*Baseline!B$61/Baseline!B$73 + Baseline!B$62*Baseline!B$62/Baseline!B$74 + Baseline!B$63*Baseline!B$63/Baseline!B$75 + Baseline!B$69*Baseline!B$69/Baseline!B$76)</f>
        <v>9.855180341736419E-8</v>
      </c>
      <c r="U177" s="40"/>
      <c r="V177" s="40">
        <f>E177 * ( Baseline!B$87 * Baseline!B$7 )</f>
        <v>0.20180807198630524</v>
      </c>
      <c r="W177" s="40">
        <f>F177 * ( Baseline!D$87 * Baseline!B$11 )</f>
        <v>7.2320027785262645E-4</v>
      </c>
      <c r="X177" s="40">
        <f>G177 * ( Baseline!F$87 * Baseline!B$16 )</f>
        <v>3.7525199230311113E-3</v>
      </c>
      <c r="Y177" s="40">
        <f>H177 * ( Baseline!H$87 * Baseline!B$18 )</f>
        <v>5.9530874026945263E-4</v>
      </c>
      <c r="Z177" s="48">
        <f t="shared" si="0"/>
        <v>0.20687910092745843</v>
      </c>
      <c r="AA177" s="40">
        <f>I177 * ( Baseline!B$87 * Baseline!B$7 )</f>
        <v>4.0690953558256701E-4</v>
      </c>
      <c r="AB177" s="1">
        <f>J177 * ( Baseline!D$87 * Baseline!B$11 )</f>
        <v>3.3110912326142036E-2</v>
      </c>
      <c r="AC177" s="1">
        <f>K177 * ( Baseline!F$87 * Baseline!B$16 )</f>
        <v>4.8382801020333558E-4</v>
      </c>
      <c r="AD177" s="1">
        <f>L177 * ( Baseline!F$87 * Baseline!B$16 )</f>
        <v>5.0814955247389102E-4</v>
      </c>
      <c r="AE177" s="48">
        <f t="shared" si="1"/>
        <v>3.4509799424401834E-2</v>
      </c>
      <c r="AF177" s="48">
        <f>M177 * ( Baseline!B$87 * Baseline!B$7 )</f>
        <v>1.1212800421837343E-3</v>
      </c>
      <c r="AG177" s="48">
        <f>N177 * ( Baseline!D$87 * Baseline!B$11 )</f>
        <v>2.5694656122761346E-4</v>
      </c>
      <c r="AH177" s="48">
        <f>O177 * ( Baseline!F$87 * Baseline!B$16 )</f>
        <v>4.6024153705190286E-2</v>
      </c>
      <c r="AI177" s="48">
        <f>P177 * ( Baseline!H$87 * Baseline!B$18 )</f>
        <v>5.7990059187903098E-4</v>
      </c>
      <c r="AJ177" s="48">
        <f t="shared" si="2"/>
        <v>4.7982280900480664E-2</v>
      </c>
      <c r="AK177" s="48">
        <f>Q177 * ( Baseline!B$87 * Baseline!B$7 )</f>
        <v>1.7569450064212499E-5</v>
      </c>
      <c r="AL177" s="48">
        <f>R177 * ( Baseline!D$87 * Baseline!B$11 )</f>
        <v>2.6986300367902281E-4</v>
      </c>
      <c r="AM177" s="48">
        <f>S177 * ( Baseline!F$87 * Baseline!B$16 )</f>
        <v>5.7276751112597221E-5</v>
      </c>
      <c r="AN177" s="48">
        <f>T177 * ( Baseline!H$87 * Baseline!B$18 )</f>
        <v>3.4658054375060698E-2</v>
      </c>
      <c r="AO177" s="48">
        <f t="shared" si="3"/>
        <v>3.5002763579916531E-2</v>
      </c>
      <c r="AP177" s="48"/>
      <c r="AQ177" s="48">
        <f>V177 * ( (1-Baseline!B$88-Baseline!B$87) + (1-B177)*Baseline!B$88 )</f>
        <v>0.12290937684643334</v>
      </c>
      <c r="AR177" s="48">
        <f>W177 * ( (1-Baseline!B$88-Baseline!B$87) + (1-B177)*Baseline!B$88 )</f>
        <v>4.4045857339178058E-4</v>
      </c>
      <c r="AS177" s="48">
        <f>X177 * ( (1-Baseline!B$88-Baseline!B$87) + (1-B177)*Baseline!B$88 )</f>
        <v>2.2854382424052811E-3</v>
      </c>
      <c r="AT177" s="48">
        <f>Y177 * ( (1-Baseline!B$88-Baseline!B$87) + (1-B177)*Baseline!B$88 )</f>
        <v>3.6256739176775311E-4</v>
      </c>
      <c r="AU177" s="48">
        <f t="shared" si="4"/>
        <v>0.12599784105399817</v>
      </c>
      <c r="AV177" s="48">
        <f>AA177 * ( (1-Baseline!D$88-Baseline!D$87) + (1-B177)*Baseline!D$88 )</f>
        <v>3.2771401963337186E-4</v>
      </c>
      <c r="AW177" s="48">
        <f>AB177 * ( (1-Baseline!D$88-Baseline!D$87) + (1-B177)*Baseline!D$88 )</f>
        <v>2.6666640182302588E-2</v>
      </c>
      <c r="AX177" s="48">
        <f>AC177 * ( (1-Baseline!D$88-Baseline!D$87) + (1-B177)*Baseline!D$88 )</f>
        <v>3.8966209481413819E-4</v>
      </c>
      <c r="AY177" s="48">
        <f>AD177 * ( (1-Baseline!D$88-Baseline!D$87) + (1-B177)*Baseline!D$88 )</f>
        <v>4.0925001223601775E-4</v>
      </c>
      <c r="AZ177" s="48">
        <f t="shared" si="5"/>
        <v>2.7793266308986115E-2</v>
      </c>
      <c r="BA177" s="48">
        <f>AF177 * ( (1-Baseline!F$88-Baseline!F$87) + (1-Baseline!B$36)*Baseline!F$88 )</f>
        <v>8.0690899931676514E-4</v>
      </c>
      <c r="BB177" s="48">
        <f>AG177 * ( (1-Baseline!F$88-Baseline!F$87) + (1-Baseline!B$36)*Baseline!F$88 )</f>
        <v>1.8490696774934993E-4</v>
      </c>
      <c r="BC177" s="48">
        <f>AH177 * ( (1-Baseline!F$88-Baseline!F$87) + (1-Baseline!B$36)*Baseline!F$88 )</f>
        <v>3.3120453779173498E-2</v>
      </c>
      <c r="BD177" s="48">
        <f>AI177 * ( (1-Baseline!F$88-Baseline!F$87) + (1-Baseline!B$36)*Baseline!F$88 )</f>
        <v>4.1731502273509085E-4</v>
      </c>
      <c r="BE177" s="48">
        <f t="shared" si="6"/>
        <v>3.4529584768974705E-2</v>
      </c>
      <c r="BF177" s="48">
        <f>AK177 * ( (1-Baseline!H$88-Baseline!H$87) + (1-Baseline!B$36)*Baseline!H$88 )</f>
        <v>1.3920626674876846E-5</v>
      </c>
      <c r="BG177" s="48">
        <f>AL177 * ( (1-Baseline!H$88-Baseline!H$87) + (1-Baseline!B$36)*Baseline!H$88 )</f>
        <v>2.1381785507496333E-4</v>
      </c>
      <c r="BH177" s="48">
        <f>AM177 * ( (1-Baseline!H$88-Baseline!H$87) + (1-Baseline!B$36)*Baseline!H$88 )</f>
        <v>4.5381515441533027E-5</v>
      </c>
      <c r="BI177" s="48">
        <f>AN177 * ( (1-Baseline!H$88-Baseline!H$87) + (1-Baseline!B$36)*Baseline!H$88 )</f>
        <v>2.746026964244809E-2</v>
      </c>
      <c r="BJ177" s="48">
        <f t="shared" si="7"/>
        <v>2.7733389639639464E-2</v>
      </c>
      <c r="BK177" s="48"/>
      <c r="BL177" s="48">
        <f t="shared" si="18"/>
        <v>0.97548795930367405</v>
      </c>
      <c r="BM177" s="48">
        <f t="shared" si="19"/>
        <v>3.4957628615478881E-3</v>
      </c>
      <c r="BN177" s="48">
        <f t="shared" si="20"/>
        <v>1.8138709546823301E-2</v>
      </c>
      <c r="BO177" s="48">
        <f t="shared" si="21"/>
        <v>2.8775682879547894E-3</v>
      </c>
      <c r="BP177" s="48">
        <f t="shared" si="8"/>
        <v>1</v>
      </c>
      <c r="BQ177" s="48">
        <f t="shared" si="22"/>
        <v>1.1791130124472466E-2</v>
      </c>
      <c r="BR177" s="48">
        <f t="shared" si="23"/>
        <v>0.95946406175659638</v>
      </c>
      <c r="BS177" s="48">
        <f t="shared" si="24"/>
        <v>1.402001803178321E-2</v>
      </c>
      <c r="BT177" s="48">
        <f t="shared" si="25"/>
        <v>1.4724790087147801E-2</v>
      </c>
      <c r="BU177" s="48">
        <f t="shared" si="9"/>
        <v>0.99999999999999978</v>
      </c>
      <c r="BV177" s="48">
        <f t="shared" si="26"/>
        <v>2.3368627358698612E-2</v>
      </c>
      <c r="BW177" s="48">
        <f t="shared" si="27"/>
        <v>5.3550301570811634E-3</v>
      </c>
      <c r="BX177" s="48">
        <f t="shared" si="28"/>
        <v>0.95919061873378419</v>
      </c>
      <c r="BY177" s="48">
        <f t="shared" si="29"/>
        <v>1.2085723750436003E-2</v>
      </c>
      <c r="BZ177" s="48">
        <f t="shared" si="10"/>
        <v>1</v>
      </c>
      <c r="CA177" s="48">
        <f t="shared" si="30"/>
        <v>5.0194465428704863E-4</v>
      </c>
      <c r="CB177" s="48">
        <f t="shared" si="31"/>
        <v>7.7097627752415986E-3</v>
      </c>
      <c r="CC177" s="48">
        <f t="shared" si="32"/>
        <v>1.636349398007556E-3</v>
      </c>
      <c r="CD177" s="48">
        <f t="shared" si="33"/>
        <v>0.9901519431724638</v>
      </c>
      <c r="CE177" s="48">
        <f t="shared" si="11"/>
        <v>1</v>
      </c>
      <c r="CF177" s="48"/>
      <c r="CG177" s="48">
        <f t="shared" si="34"/>
        <v>0.97548795930367405</v>
      </c>
      <c r="CH177" s="48">
        <f t="shared" si="35"/>
        <v>3.4957628615478881E-3</v>
      </c>
      <c r="CI177" s="48">
        <f t="shared" si="36"/>
        <v>1.8138709546823301E-2</v>
      </c>
      <c r="CJ177" s="48">
        <f t="shared" si="37"/>
        <v>2.8775682879547894E-3</v>
      </c>
      <c r="CK177" s="48">
        <f t="shared" si="12"/>
        <v>1</v>
      </c>
      <c r="CL177" s="48">
        <f t="shared" si="38"/>
        <v>1.1791130124472466E-2</v>
      </c>
      <c r="CM177" s="48">
        <f t="shared" si="39"/>
        <v>0.95946406175659638</v>
      </c>
      <c r="CN177" s="48">
        <f t="shared" si="40"/>
        <v>1.402001803178321E-2</v>
      </c>
      <c r="CO177" s="48">
        <f t="shared" si="41"/>
        <v>1.4724790087147801E-2</v>
      </c>
      <c r="CP177" s="48">
        <f t="shared" si="13"/>
        <v>0.99999999999999978</v>
      </c>
      <c r="CQ177" s="48">
        <f t="shared" si="42"/>
        <v>2.3368627358698612E-2</v>
      </c>
      <c r="CR177" s="48">
        <f t="shared" si="43"/>
        <v>5.3550301570811634E-3</v>
      </c>
      <c r="CS177" s="48">
        <f t="shared" si="44"/>
        <v>0.95919061873378419</v>
      </c>
      <c r="CT177" s="48">
        <f t="shared" si="45"/>
        <v>1.2085723750436003E-2</v>
      </c>
      <c r="CU177" s="48">
        <f t="shared" si="14"/>
        <v>1</v>
      </c>
      <c r="CV177" s="48">
        <f t="shared" si="46"/>
        <v>5.0194465428704863E-4</v>
      </c>
      <c r="CW177" s="48">
        <f t="shared" si="47"/>
        <v>7.7097627752415986E-3</v>
      </c>
      <c r="CX177" s="48">
        <f t="shared" si="48"/>
        <v>1.636349398007556E-3</v>
      </c>
      <c r="CY177" s="48">
        <f t="shared" si="49"/>
        <v>0.9901519431724638</v>
      </c>
      <c r="CZ177" s="48">
        <f t="shared" si="15"/>
        <v>1</v>
      </c>
      <c r="DA177" s="48"/>
      <c r="DB177" s="48">
        <f>(AQ177*Baseline!B$7 + AV177*Baseline!B$11 + BA177*Baseline!B$16 + BF177*Baseline!B$18)</f>
        <v>63654.583497276013</v>
      </c>
      <c r="DC177" s="48">
        <f>(AR177*Baseline!B$7 + AW177*Baseline!B$11 + BB177*Baseline!B$16 + BG177*Baseline!B$18)</f>
        <v>67812.039811149269</v>
      </c>
      <c r="DD177" s="48">
        <f>(AS177*Baseline!B$7 + AX177*Baseline!B$11 + BC177*Baseline!B$16 + BH177*Baseline!B$18)</f>
        <v>114981.95862148226</v>
      </c>
      <c r="DE177" s="48">
        <f>(AT177*Baseline!B$7 + AY177*Baseline!B$11 + BD177*Baseline!B$16 + BI177*Baseline!B$18)</f>
        <v>1259879.7430594913</v>
      </c>
      <c r="DF177" s="48">
        <f t="shared" si="16"/>
        <v>1506328.3249893989</v>
      </c>
      <c r="DG177" s="48"/>
      <c r="DH177" s="48">
        <f t="shared" si="50"/>
        <v>4.2258106975266496E-2</v>
      </c>
      <c r="DI177" s="48">
        <f t="shared" si="51"/>
        <v>4.5018100427492463E-2</v>
      </c>
      <c r="DJ177" s="48">
        <f t="shared" si="52"/>
        <v>7.6332600744456872E-2</v>
      </c>
      <c r="DK177" s="48">
        <f t="shared" si="53"/>
        <v>0.8363911918527841</v>
      </c>
      <c r="DL177" s="48">
        <f t="shared" si="17"/>
        <v>1</v>
      </c>
      <c r="DM177" s="48"/>
      <c r="DN177" s="48">
        <f>DH177 / (Baseline!B$7/Baseline!B$17)</f>
        <v>4.5107749745349546</v>
      </c>
      <c r="DO177" s="48">
        <f>DI177 / (Baseline!B$11/Baseline!B$17)</f>
        <v>1.0867584911676387</v>
      </c>
      <c r="DP177" s="48">
        <f>DJ177 / (Baseline!B$16/Baseline!B$17)</f>
        <v>1.1795693637665174</v>
      </c>
      <c r="DQ177" s="48">
        <f>DK177 / (Baseline!B$18/Baseline!B$17)</f>
        <v>0.94561408080795228</v>
      </c>
      <c r="DR177" s="71"/>
      <c r="DS177" s="48">
        <f>(AU177*Baseline!B$34)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3.1429207408099728E-2</v>
      </c>
      <c r="DT177" s="48">
        <f>(AZ177*Baseline!B$34) + (Baseline!D$88*(1-Baseline!D$89)*Baseline!B$35) + (Baseline!D$88*Baseline!D$89*((1-Baseline!D$90)*Baseline!B$40 + Baseline!D$90*Baseline!B$41))</f>
        <v>1.058255794634792E-2</v>
      </c>
      <c r="DU177" s="48">
        <f>(BE177*Baseline!B$34) + (Baseline!F$88*(1-Baseline!F$89)*Baseline!B$35) + (Baseline!F$88*Baseline!F$89*((1-Baseline!F$90)*Baseline!B$40 + Baseline!F$90*Baseline!B$41))</f>
        <v>1.2910077715346208E-2</v>
      </c>
      <c r="DV177" s="48">
        <f>(BJ177*Baseline!B$34) + (Baseline!H$88*(1-Baseline!H$89)*Baseline!B$35) + (Baseline!H$88*Baseline!H$89*((1-Baseline!H$90)*Baseline!B$40 + Baseline!H$90*Baseline!B$41))</f>
        <v>9.3050084459459208E-3</v>
      </c>
      <c r="DW177" s="48">
        <f>( DS177*Baseline!B$7 + DT177*Baseline!B$11 + DU177*Baseline!B$16 + DV177*Baseline!B$18 ) / Baseline!B$17</f>
        <v>9.7984873150866424E-3</v>
      </c>
    </row>
    <row r="178" spans="1:127">
      <c r="A178" s="7" t="s">
        <v>408</v>
      </c>
      <c r="B178" s="1">
        <f>MIN( MAX( NORMINV( MCrands!B178, (B$5+B$4)/2, (B$5-B$4)/3.29 ), 0 ), 1 )</f>
        <v>0.41259750350644453</v>
      </c>
      <c r="C178" s="1">
        <f>MAX( NORMINV( MCrands!C178, (C$5+C$4)/2, (C$5-C$4)/3.29 ), 0 )</f>
        <v>2.0777213714976188</v>
      </c>
      <c r="D178" s="40"/>
      <c r="E178" s="40">
        <f>Baseline!B$33 * (C178 * Baseline!B$66*Baseline!B$66/Baseline!B$73 + Baseline!B$52*Baseline!B$52/Baseline!B$74 + Baseline!B$53*Baseline!B$53/Baseline!B$75 + Baseline!B$54*Baseline!B$54/Baseline!B$76)</f>
        <v>1.739496625632748E-5</v>
      </c>
      <c r="F178" s="40">
        <f>Baseline!B$33 * (C178 * Baseline!B$66*Baseline!B$57/Baseline!B$73 + Baseline!B$52*Baseline!B$67/Baseline!B$74 + Baseline!B$53*Baseline!B$55/Baseline!B$75 + Baseline!B$54*Baseline!B$56/Baseline!B$76)</f>
        <v>3.8931069923735465E-8</v>
      </c>
      <c r="G178" s="1">
        <f>Baseline!B$33 * (C178 * Baseline!B$66*Baseline!B$58/Baseline!B$73 + Baseline!B$52*Baseline!B$59/Baseline!B$74 + Baseline!B$53*Baseline!B$68/Baseline!B$75 + Baseline!B$54*Baseline!B$60/Baseline!B$76)</f>
        <v>1.0735992277116749E-7</v>
      </c>
      <c r="H178" s="40">
        <f>Baseline!B$33 * (C178 * Baseline!B$66*Baseline!B$61/Baseline!B$73 + Baseline!B$52*Baseline!B$62/Baseline!B$74 + Baseline!B$53*Baseline!B$63/Baseline!B$75 + Baseline!B$54*Baseline!B$69/Baseline!B$76)</f>
        <v>1.6254272752706252E-9</v>
      </c>
      <c r="I178" s="40">
        <f>Baseline!B$33 * (C178 * Baseline!B$57*Baseline!B$66/Baseline!B$73 + Baseline!B$67*Baseline!B$52/Baseline!B$74 + Baseline!B$55*Baseline!B$53/Baseline!B$75 + Baseline!B$56*Baseline!B$54/Baseline!B$76)</f>
        <v>3.8931069923735465E-8</v>
      </c>
      <c r="J178" s="1">
        <f>Baseline!B$33 * (C178 * Baseline!B$57*Baseline!B$57/Baseline!B$73 + Baseline!B$67*Baseline!B$67/Baseline!B$74 + Baseline!B$55*Baseline!B$55/Baseline!B$75 + Baseline!B$56*Baseline!B$56/Baseline!B$76)</f>
        <v>1.7949605560327177E-6</v>
      </c>
      <c r="K178" s="40">
        <f>Baseline!B$33 * (C178 * Baseline!B$57*Baseline!B$58/Baseline!B$73 + Baseline!B$67*Baseline!B$59/Baseline!B$74 + Baseline!B$55*Baseline!B$68/Baseline!B$75 + Baseline!B$56*Baseline!B$60/Baseline!B$76)</f>
        <v>1.3929122957663501E-8</v>
      </c>
      <c r="L178" s="1">
        <f>Baseline!B$33 * (C178 * Baseline!B$57*Baseline!B$61/Baseline!B$73 + Baseline!B$67*Baseline!B$62/Baseline!B$74 + Baseline!B$55*Baseline!B$63/Baseline!B$75 + Baseline!B$56*Baseline!B$69/Baseline!B$76)</f>
        <v>1.4629411415019981E-8</v>
      </c>
      <c r="M178" s="40">
        <f>Baseline!B$33 * (C178 * Baseline!B$58*Baseline!B$66/Baseline!B$73 + Baseline!B$59*Baseline!B$52/Baseline!B$74 + Baseline!B$68*Baseline!B$53/Baseline!B$75 + Baseline!B$60*Baseline!B$54/Baseline!B$76)</f>
        <v>1.0735992277116749E-7</v>
      </c>
      <c r="N178" s="1">
        <f>Baseline!B$33 * (C178 * Baseline!B$58*Baseline!B$57/Baseline!B$73 + Baseline!B$59*Baseline!B$67/Baseline!B$74 + Baseline!B$68*Baseline!B$55/Baseline!B$75 + Baseline!B$60*Baseline!B$56/Baseline!B$76)</f>
        <v>1.3929122957663501E-8</v>
      </c>
      <c r="O178" s="1">
        <f>Baseline!B$33 * (C178 * Baseline!B$58*Baseline!B$58/Baseline!B$73 + Baseline!B$59*Baseline!B$59/Baseline!B$74 + Baseline!B$68*Baseline!B$68/Baseline!B$75 + Baseline!B$60*Baseline!B$60/Baseline!B$76)</f>
        <v>1.3250165790320836E-6</v>
      </c>
      <c r="P178" s="40">
        <f>Baseline!B$33 * (C178 * Baseline!B$58*Baseline!B$61/Baseline!B$73 + Baseline!B$59*Baseline!B$62/Baseline!B$74 + Baseline!B$68*Baseline!B$63/Baseline!B$75 + Baseline!B$60*Baseline!B$69/Baseline!B$76)</f>
        <v>1.6489523901260043E-9</v>
      </c>
      <c r="Q178" s="40">
        <f>Baseline!B$33 * (C178 * Baseline!B$61*Baseline!B$66/Baseline!B$73 + Baseline!B$62*Baseline!B$52/Baseline!B$74 + Baseline!B$63*Baseline!B$53/Baseline!B$75 + Baseline!B$69*Baseline!B$54/Baseline!B$76)</f>
        <v>1.6254272752706252E-9</v>
      </c>
      <c r="R178" s="40">
        <f>Baseline!B$33 * (C178 * Baseline!B$61*Baseline!B$57/Baseline!B$73 + Baseline!B$62*Baseline!B$67/Baseline!B$74 + Baseline!B$63*Baseline!B$55/Baseline!B$75 + Baseline!B$69*Baseline!B$56/Baseline!B$76)</f>
        <v>1.4629411415019981E-8</v>
      </c>
      <c r="S178" s="40">
        <f>Baseline!B$33 * (C178 * Baseline!B$61*Baseline!B$58/Baseline!B$73 + Baseline!B$62*Baseline!B$59/Baseline!B$74 + Baseline!B$63*Baseline!B$68/Baseline!B$75 + Baseline!B$69*Baseline!B$60/Baseline!B$76)</f>
        <v>1.6489523901260043E-9</v>
      </c>
      <c r="T178" s="40">
        <f>Baseline!B$33 * (C178 * Baseline!B$61*Baseline!B$61/Baseline!B$73 + Baseline!B$62*Baseline!B$62/Baseline!B$74 + Baseline!B$63*Baseline!B$63/Baseline!B$75 + Baseline!B$69*Baseline!B$69/Baseline!B$76)</f>
        <v>9.8551801202774791E-8</v>
      </c>
      <c r="U178" s="40"/>
      <c r="V178" s="40">
        <f>E178 * ( Baseline!B$87 * Baseline!B$7 )</f>
        <v>0.1805423547744229</v>
      </c>
      <c r="W178" s="40">
        <f>F178 * ( Baseline!D$87 * Baseline!B$11 )</f>
        <v>7.1814570652211555E-4</v>
      </c>
      <c r="X178" s="40">
        <f>G178 * ( Baseline!F$87 * Baseline!B$16 )</f>
        <v>3.7291222160854712E-3</v>
      </c>
      <c r="Y178" s="40">
        <f>H178 * ( Baseline!H$87 * Baseline!B$18 )</f>
        <v>5.7161964505573289E-4</v>
      </c>
      <c r="Z178" s="48">
        <f t="shared" si="0"/>
        <v>0.18556124234208624</v>
      </c>
      <c r="AA178" s="40">
        <f>I178 * ( Baseline!B$87 * Baseline!B$7 )</f>
        <v>4.0406557473845041E-4</v>
      </c>
      <c r="AB178" s="1">
        <f>J178 * ( Baseline!D$87 * Baseline!B$11 )</f>
        <v>3.3110911650171285E-2</v>
      </c>
      <c r="AC178" s="1">
        <f>K178 * ( Baseline!F$87 * Baseline!B$16 )</f>
        <v>4.8382488112183158E-4</v>
      </c>
      <c r="AD178" s="1">
        <f>L178 * ( Baseline!F$87 * Baseline!B$16 )</f>
        <v>5.0814923956574067E-4</v>
      </c>
      <c r="AE178" s="48">
        <f t="shared" si="1"/>
        <v>3.4506951345597309E-2</v>
      </c>
      <c r="AF178" s="48">
        <f>M178 * ( Baseline!B$87 * Baseline!B$7 )</f>
        <v>1.1142886384419473E-3</v>
      </c>
      <c r="AG178" s="48">
        <f>N178 * ( Baseline!D$87 * Baseline!B$11 )</f>
        <v>2.5694489946617081E-4</v>
      </c>
      <c r="AH178" s="48">
        <f>O178 * ( Baseline!F$87 * Baseline!B$16 )</f>
        <v>4.6024146012864919E-2</v>
      </c>
      <c r="AI178" s="48">
        <f>P178 * ( Baseline!H$87 * Baseline!B$18 )</f>
        <v>5.7989280375567425E-4</v>
      </c>
      <c r="AJ178" s="48">
        <f t="shared" si="2"/>
        <v>4.7975272354528711E-2</v>
      </c>
      <c r="AK178" s="48">
        <f>Q178 * ( Baseline!B$87 * Baseline!B$7 )</f>
        <v>1.687030969003382E-5</v>
      </c>
      <c r="AL178" s="48">
        <f>R178 * ( Baseline!D$87 * Baseline!B$11 )</f>
        <v>2.6986283750287857E-4</v>
      </c>
      <c r="AM178" s="48">
        <f>S178 * ( Baseline!F$87 * Baseline!B$16 )</f>
        <v>5.7275981880060835E-5</v>
      </c>
      <c r="AN178" s="48">
        <f>T178 * ( Baseline!H$87 * Baseline!B$18 )</f>
        <v>3.4658053596248364E-2</v>
      </c>
      <c r="AO178" s="48">
        <f t="shared" si="3"/>
        <v>3.5002062725321338E-2</v>
      </c>
      <c r="AP178" s="48"/>
      <c r="AQ178" s="48">
        <f>V178 * ( (1-Baseline!B$88-Baseline!B$87) + (1-B178)*Baseline!B$88 )</f>
        <v>0.11038146925942972</v>
      </c>
      <c r="AR178" s="48">
        <f>W178 * ( (1-Baseline!B$88-Baseline!B$87) + (1-B178)*Baseline!B$88 )</f>
        <v>4.3906582656078421E-4</v>
      </c>
      <c r="AS178" s="48">
        <f>X178 * ( (1-Baseline!B$88-Baseline!B$87) + (1-B178)*Baseline!B$88 )</f>
        <v>2.279941400862958E-3</v>
      </c>
      <c r="AT178" s="48">
        <f>Y178 * ( (1-Baseline!B$88-Baseline!B$87) + (1-B178)*Baseline!B$88 )</f>
        <v>3.4948151838188073E-4</v>
      </c>
      <c r="AU178" s="48">
        <f t="shared" si="4"/>
        <v>0.11344995800523534</v>
      </c>
      <c r="AV178" s="48">
        <f>AA178 * ( (1-Baseline!D$88-Baseline!D$87) + (1-B178)*Baseline!D$88 )</f>
        <v>3.2590099586006852E-4</v>
      </c>
      <c r="AW178" s="48">
        <f>AB178 * ( (1-Baseline!D$88-Baseline!D$87) + (1-B178)*Baseline!D$88 )</f>
        <v>2.6705762022935134E-2</v>
      </c>
      <c r="AX178" s="48">
        <f>AC178 * ( (1-Baseline!D$88-Baseline!D$87) + (1-B178)*Baseline!D$88 )</f>
        <v>3.9023124076221789E-4</v>
      </c>
      <c r="AY178" s="48">
        <f>AD178 * ( (1-Baseline!D$88-Baseline!D$87) + (1-B178)*Baseline!D$88 )</f>
        <v>4.0985016683791378E-4</v>
      </c>
      <c r="AZ178" s="48">
        <f t="shared" si="5"/>
        <v>2.7831744426395334E-2</v>
      </c>
      <c r="BA178" s="48">
        <f>AF178 * ( (1-Baseline!F$88-Baseline!F$87) + (1-Baseline!B$36)*Baseline!F$88 )</f>
        <v>8.0187776145925545E-4</v>
      </c>
      <c r="BB178" s="48">
        <f>AG178 * ( (1-Baseline!F$88-Baseline!F$87) + (1-Baseline!B$36)*Baseline!F$88 )</f>
        <v>1.8490577189263945E-4</v>
      </c>
      <c r="BC178" s="48">
        <f>AH178 * ( (1-Baseline!F$88-Baseline!F$87) + (1-Baseline!B$36)*Baseline!F$88 )</f>
        <v>3.3120448243530012E-2</v>
      </c>
      <c r="BD178" s="48">
        <f>AI178 * ( (1-Baseline!F$88-Baseline!F$87) + (1-Baseline!B$36)*Baseline!F$88 )</f>
        <v>4.173094181523034E-4</v>
      </c>
      <c r="BE178" s="48">
        <f t="shared" si="6"/>
        <v>3.452454119503421E-2</v>
      </c>
      <c r="BF178" s="48">
        <f>AK178 * ( (1-Baseline!H$88-Baseline!H$87) + (1-Baseline!B$36)*Baseline!H$88 )</f>
        <v>1.3366683773607595E-5</v>
      </c>
      <c r="BG178" s="48">
        <f>AL178 * ( (1-Baseline!H$88-Baseline!H$87) + (1-Baseline!B$36)*Baseline!H$88 )</f>
        <v>2.1381772341028072E-4</v>
      </c>
      <c r="BH178" s="48">
        <f>AM178 * ( (1-Baseline!H$88-Baseline!H$87) + (1-Baseline!B$36)*Baseline!H$88 )</f>
        <v>4.5380905963209796E-5</v>
      </c>
      <c r="BI178" s="48">
        <f>AN178 * ( (1-Baseline!H$88-Baseline!H$87) + (1-Baseline!B$36)*Baseline!H$88 )</f>
        <v>2.74602690253795E-2</v>
      </c>
      <c r="BJ178" s="48">
        <f t="shared" si="7"/>
        <v>2.7732834338526597E-2</v>
      </c>
      <c r="BK178" s="48"/>
      <c r="BL178" s="48">
        <f t="shared" si="18"/>
        <v>0.97295293184979381</v>
      </c>
      <c r="BM178" s="48">
        <f t="shared" si="19"/>
        <v>3.8701277134057886E-3</v>
      </c>
      <c r="BN178" s="48">
        <f t="shared" si="20"/>
        <v>2.0096449932204875E-2</v>
      </c>
      <c r="BO178" s="48">
        <f t="shared" si="21"/>
        <v>3.0804905045954557E-3</v>
      </c>
      <c r="BP178" s="48">
        <f t="shared" si="8"/>
        <v>0.99999999999999989</v>
      </c>
      <c r="BQ178" s="48">
        <f t="shared" si="22"/>
        <v>1.1709686280066134E-2</v>
      </c>
      <c r="BR178" s="48">
        <f t="shared" si="23"/>
        <v>0.9595432328563519</v>
      </c>
      <c r="BS178" s="48">
        <f t="shared" si="24"/>
        <v>1.4021084513557356E-2</v>
      </c>
      <c r="BT178" s="48">
        <f t="shared" si="25"/>
        <v>1.4725996350024549E-2</v>
      </c>
      <c r="BU178" s="48">
        <f t="shared" si="9"/>
        <v>1</v>
      </c>
      <c r="BV178" s="48">
        <f t="shared" si="26"/>
        <v>2.3226311884329762E-2</v>
      </c>
      <c r="BW178" s="48">
        <f t="shared" si="27"/>
        <v>5.3557778175263668E-3</v>
      </c>
      <c r="BX178" s="48">
        <f t="shared" si="28"/>
        <v>0.95933058332123022</v>
      </c>
      <c r="BY178" s="48">
        <f t="shared" si="29"/>
        <v>1.2087326976913644E-2</v>
      </c>
      <c r="BZ178" s="48">
        <f t="shared" si="10"/>
        <v>1</v>
      </c>
      <c r="CA178" s="48">
        <f t="shared" si="30"/>
        <v>4.8198044276486109E-4</v>
      </c>
      <c r="CB178" s="48">
        <f t="shared" si="31"/>
        <v>7.7099124020383308E-3</v>
      </c>
      <c r="CC178" s="48">
        <f t="shared" si="32"/>
        <v>1.6363601862419955E-3</v>
      </c>
      <c r="CD178" s="48">
        <f t="shared" si="33"/>
        <v>0.99017174696895482</v>
      </c>
      <c r="CE178" s="48">
        <f t="shared" si="11"/>
        <v>1</v>
      </c>
      <c r="CF178" s="48"/>
      <c r="CG178" s="48">
        <f t="shared" si="34"/>
        <v>0.97295293184979381</v>
      </c>
      <c r="CH178" s="48">
        <f t="shared" si="35"/>
        <v>3.8701277134057886E-3</v>
      </c>
      <c r="CI178" s="48">
        <f t="shared" si="36"/>
        <v>2.0096449932204875E-2</v>
      </c>
      <c r="CJ178" s="48">
        <f t="shared" si="37"/>
        <v>3.0804905045954557E-3</v>
      </c>
      <c r="CK178" s="48">
        <f t="shared" si="12"/>
        <v>0.99999999999999989</v>
      </c>
      <c r="CL178" s="48">
        <f t="shared" si="38"/>
        <v>1.1709686280066134E-2</v>
      </c>
      <c r="CM178" s="48">
        <f t="shared" si="39"/>
        <v>0.9595432328563519</v>
      </c>
      <c r="CN178" s="48">
        <f t="shared" si="40"/>
        <v>1.4021084513557356E-2</v>
      </c>
      <c r="CO178" s="48">
        <f t="shared" si="41"/>
        <v>1.4725996350024549E-2</v>
      </c>
      <c r="CP178" s="48">
        <f t="shared" si="13"/>
        <v>1</v>
      </c>
      <c r="CQ178" s="48">
        <f t="shared" si="42"/>
        <v>2.3226311884329762E-2</v>
      </c>
      <c r="CR178" s="48">
        <f t="shared" si="43"/>
        <v>5.3557778175263668E-3</v>
      </c>
      <c r="CS178" s="48">
        <f t="shared" si="44"/>
        <v>0.95933058332123022</v>
      </c>
      <c r="CT178" s="48">
        <f t="shared" si="45"/>
        <v>1.2087326976913644E-2</v>
      </c>
      <c r="CU178" s="48">
        <f t="shared" si="14"/>
        <v>1</v>
      </c>
      <c r="CV178" s="48">
        <f t="shared" si="46"/>
        <v>4.8198044276486109E-4</v>
      </c>
      <c r="CW178" s="48">
        <f t="shared" si="47"/>
        <v>7.7099124020383308E-3</v>
      </c>
      <c r="CX178" s="48">
        <f t="shared" si="48"/>
        <v>1.6363601862419955E-3</v>
      </c>
      <c r="CY178" s="48">
        <f t="shared" si="49"/>
        <v>0.99017174696895482</v>
      </c>
      <c r="CZ178" s="48">
        <f t="shared" si="15"/>
        <v>1</v>
      </c>
      <c r="DA178" s="48"/>
      <c r="DB178" s="48">
        <f>(AQ178*Baseline!B$7 + AV178*Baseline!B$11 + BA178*Baseline!B$16 + BF178*Baseline!B$18)</f>
        <v>57532.439089969746</v>
      </c>
      <c r="DC178" s="48">
        <f>(AR178*Baseline!B$7 + AW178*Baseline!B$11 + BB178*Baseline!B$16 + BG178*Baseline!B$18)</f>
        <v>67895.253193371667</v>
      </c>
      <c r="DD178" s="48">
        <f>(AS178*Baseline!B$7 + AX178*Baseline!B$11 + BC178*Baseline!B$16 + BH178*Baseline!B$18)</f>
        <v>114980.46676358658</v>
      </c>
      <c r="DE178" s="48">
        <f>(AT178*Baseline!B$7 + AY178*Baseline!B$11 + BD178*Baseline!B$16 + BI178*Baseline!B$18)</f>
        <v>1259874.6364423598</v>
      </c>
      <c r="DF178" s="48">
        <f t="shared" si="16"/>
        <v>1500282.7954892877</v>
      </c>
      <c r="DG178" s="48"/>
      <c r="DH178" s="48">
        <f t="shared" si="50"/>
        <v>3.8347729683327253E-2</v>
      </c>
      <c r="DI178" s="48">
        <f t="shared" si="51"/>
        <v>4.5254970194621852E-2</v>
      </c>
      <c r="DJ178" s="48">
        <f t="shared" si="52"/>
        <v>7.6639195696493981E-2</v>
      </c>
      <c r="DK178" s="48">
        <f t="shared" si="53"/>
        <v>0.83975810442555698</v>
      </c>
      <c r="DL178" s="48">
        <f t="shared" si="17"/>
        <v>1</v>
      </c>
      <c r="DM178" s="48"/>
      <c r="DN178" s="48">
        <f>DH178 / (Baseline!B$7/Baseline!B$17)</f>
        <v>4.0933679184215972</v>
      </c>
      <c r="DO178" s="48">
        <f>DI178 / (Baseline!B$11/Baseline!B$17)</f>
        <v>1.0924766407182485</v>
      </c>
      <c r="DP178" s="48">
        <f>DJ178 / (Baseline!B$16/Baseline!B$17)</f>
        <v>1.184307182326102</v>
      </c>
      <c r="DQ178" s="48">
        <f>DK178 / (Baseline!B$18/Baseline!B$17)</f>
        <v>0.94942067270977581</v>
      </c>
      <c r="DR178" s="71"/>
      <c r="DS178" s="48">
        <f>(AU178*Baseline!B$34)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2.9547024950785299E-2</v>
      </c>
      <c r="DT178" s="48">
        <f>(AZ178*Baseline!B$34) + (Baseline!D$88*(1-Baseline!D$89)*Baseline!B$35) + (Baseline!D$88*Baseline!D$89*((1-Baseline!D$90)*Baseline!B$40 + Baseline!D$90*Baseline!B$41))</f>
        <v>1.0588329663959303E-2</v>
      </c>
      <c r="DU178" s="48">
        <f>(BE178*Baseline!B$34) + (Baseline!F$88*(1-Baseline!F$89)*Baseline!B$35) + (Baseline!F$88*Baseline!F$89*((1-Baseline!F$90)*Baseline!B$40 + Baseline!F$90*Baseline!B$41))</f>
        <v>1.2909321179255135E-2</v>
      </c>
      <c r="DV178" s="48">
        <f>(BJ178*Baseline!B$34) + (Baseline!H$88*(1-Baseline!H$89)*Baseline!B$35) + (Baseline!H$88*Baseline!H$89*((1-Baseline!H$90)*Baseline!B$40 + Baseline!H$90*Baseline!B$41))</f>
        <v>9.3049251507789903E-3</v>
      </c>
      <c r="DW178" s="48">
        <f>( DS178*Baseline!B$7 + DT178*Baseline!B$11 + DU178*Baseline!B$16 + DV178*Baseline!B$18 ) / Baseline!B$17</f>
        <v>9.7809710003120536E-3</v>
      </c>
    </row>
    <row r="179" spans="1:127">
      <c r="A179" s="7" t="s">
        <v>409</v>
      </c>
      <c r="B179" s="1">
        <f>MIN( MAX( NORMINV( MCrands!B179, (B$5+B$4)/2, (B$5-B$4)/3.29 ), 0 ), 1 )</f>
        <v>0.70351180547315351</v>
      </c>
      <c r="C179" s="1">
        <f>MAX( NORMINV( MCrands!C179, (C$5+C$4)/2, (C$5-C$4)/3.29 ), 0 )</f>
        <v>1.7031535389002168</v>
      </c>
      <c r="D179" s="40"/>
      <c r="E179" s="40">
        <f>Baseline!B$33 * (C179 * Baseline!B$66*Baseline!B$66/Baseline!B$73 + Baseline!B$52*Baseline!B$52/Baseline!B$74 + Baseline!B$53*Baseline!B$53/Baseline!B$75 + Baseline!B$54*Baseline!B$54/Baseline!B$76)</f>
        <v>1.4260566627170139E-5</v>
      </c>
      <c r="F179" s="40">
        <f>Baseline!B$33 * (C179 * Baseline!B$66*Baseline!B$57/Baseline!B$73 + Baseline!B$52*Baseline!B$67/Baseline!B$74 + Baseline!B$53*Baseline!B$55/Baseline!B$75 + Baseline!B$54*Baseline!B$56/Baseline!B$76)</f>
        <v>3.8511892440732147E-8</v>
      </c>
      <c r="G179" s="1">
        <f>Baseline!B$33 * (C179 * Baseline!B$66*Baseline!B$58/Baseline!B$73 + Baseline!B$52*Baseline!B$59/Baseline!B$74 + Baseline!B$53*Baseline!B$68/Baseline!B$75 + Baseline!B$54*Baseline!B$60/Baseline!B$76)</f>
        <v>1.0632944479211765E-7</v>
      </c>
      <c r="H179" s="40">
        <f>Baseline!B$33 * (C179 * Baseline!B$66*Baseline!B$61/Baseline!B$73 + Baseline!B$52*Baseline!B$62/Baseline!B$74 + Baseline!B$53*Baseline!B$63/Baseline!B$75 + Baseline!B$54*Baseline!B$69/Baseline!B$76)</f>
        <v>1.522379477365642E-9</v>
      </c>
      <c r="I179" s="40">
        <f>Baseline!B$33 * (C179 * Baseline!B$57*Baseline!B$66/Baseline!B$73 + Baseline!B$67*Baseline!B$52/Baseline!B$74 + Baseline!B$55*Baseline!B$53/Baseline!B$75 + Baseline!B$56*Baseline!B$54/Baseline!B$76)</f>
        <v>3.8511892440732147E-8</v>
      </c>
      <c r="J179" s="1">
        <f>Baseline!B$33 * (C179 * Baseline!B$57*Baseline!B$57/Baseline!B$73 + Baseline!B$67*Baseline!B$67/Baseline!B$74 + Baseline!B$55*Baseline!B$55/Baseline!B$75 + Baseline!B$56*Baseline!B$56/Baseline!B$76)</f>
        <v>1.7949604999742111E-6</v>
      </c>
      <c r="K179" s="40">
        <f>Baseline!B$33 * (C179 * Baseline!B$57*Baseline!B$58/Baseline!B$73 + Baseline!B$67*Baseline!B$59/Baseline!B$74 + Baseline!B$55*Baseline!B$68/Baseline!B$75 + Baseline!B$56*Baseline!B$60/Baseline!B$76)</f>
        <v>1.3928985147168143E-8</v>
      </c>
      <c r="L179" s="1">
        <f>Baseline!B$33 * (C179 * Baseline!B$57*Baseline!B$61/Baseline!B$73 + Baseline!B$67*Baseline!B$62/Baseline!B$74 + Baseline!B$55*Baseline!B$63/Baseline!B$75 + Baseline!B$56*Baseline!B$69/Baseline!B$76)</f>
        <v>1.4629397633970444E-8</v>
      </c>
      <c r="M179" s="40">
        <f>Baseline!B$33 * (C179 * Baseline!B$58*Baseline!B$66/Baseline!B$73 + Baseline!B$59*Baseline!B$52/Baseline!B$74 + Baseline!B$68*Baseline!B$53/Baseline!B$75 + Baseline!B$60*Baseline!B$54/Baseline!B$76)</f>
        <v>1.0632944479211765E-7</v>
      </c>
      <c r="N179" s="1">
        <f>Baseline!B$33 * (C179 * Baseline!B$58*Baseline!B$57/Baseline!B$73 + Baseline!B$59*Baseline!B$67/Baseline!B$74 + Baseline!B$68*Baseline!B$55/Baseline!B$75 + Baseline!B$60*Baseline!B$56/Baseline!B$76)</f>
        <v>1.3928985147168143E-8</v>
      </c>
      <c r="O179" s="1">
        <f>Baseline!B$33 * (C179 * Baseline!B$58*Baseline!B$58/Baseline!B$73 + Baseline!B$59*Baseline!B$59/Baseline!B$74 + Baseline!B$68*Baseline!B$68/Baseline!B$75 + Baseline!B$60*Baseline!B$60/Baseline!B$76)</f>
        <v>1.3250162402479493E-6</v>
      </c>
      <c r="P179" s="40">
        <f>Baseline!B$33 * (C179 * Baseline!B$58*Baseline!B$61/Baseline!B$73 + Baseline!B$59*Baseline!B$62/Baseline!B$74 + Baseline!B$68*Baseline!B$63/Baseline!B$75 + Baseline!B$60*Baseline!B$69/Baseline!B$76)</f>
        <v>1.648918511712562E-9</v>
      </c>
      <c r="Q179" s="40">
        <f>Baseline!B$33 * (C179 * Baseline!B$61*Baseline!B$66/Baseline!B$73 + Baseline!B$62*Baseline!B$52/Baseline!B$74 + Baseline!B$63*Baseline!B$53/Baseline!B$75 + Baseline!B$69*Baseline!B$54/Baseline!B$76)</f>
        <v>1.5223794773656417E-9</v>
      </c>
      <c r="R179" s="40">
        <f>Baseline!B$33 * (C179 * Baseline!B$61*Baseline!B$57/Baseline!B$73 + Baseline!B$62*Baseline!B$67/Baseline!B$74 + Baseline!B$63*Baseline!B$55/Baseline!B$75 + Baseline!B$69*Baseline!B$56/Baseline!B$76)</f>
        <v>1.4629397633970444E-8</v>
      </c>
      <c r="S179" s="40">
        <f>Baseline!B$33 * (C179 * Baseline!B$61*Baseline!B$58/Baseline!B$73 + Baseline!B$62*Baseline!B$59/Baseline!B$74 + Baseline!B$63*Baseline!B$68/Baseline!B$75 + Baseline!B$69*Baseline!B$60/Baseline!B$76)</f>
        <v>1.648918511712562E-9</v>
      </c>
      <c r="T179" s="40">
        <f>Baseline!B$33 * (C179 * Baseline!B$61*Baseline!B$61/Baseline!B$73 + Baseline!B$62*Baseline!B$62/Baseline!B$74 + Baseline!B$63*Baseline!B$63/Baseline!B$75 + Baseline!B$69*Baseline!B$69/Baseline!B$76)</f>
        <v>9.8551797814933429E-8</v>
      </c>
      <c r="U179" s="40"/>
      <c r="V179" s="40">
        <f>E179 * ( Baseline!B$87 * Baseline!B$7 )</f>
        <v>0.14801042102339887</v>
      </c>
      <c r="W179" s="40">
        <f>F179 * ( Baseline!D$87 * Baseline!B$11 )</f>
        <v>7.1041330897231054E-4</v>
      </c>
      <c r="X179" s="40">
        <f>G179 * ( Baseline!F$87 * Baseline!B$16 )</f>
        <v>3.6933288005755486E-3</v>
      </c>
      <c r="Y179" s="40">
        <f>H179 * ( Baseline!H$87 * Baseline!B$18 )</f>
        <v>5.353804687121378E-4</v>
      </c>
      <c r="Z179" s="48">
        <f t="shared" si="0"/>
        <v>0.15294954360165885</v>
      </c>
      <c r="AA179" s="40">
        <f>I179 * ( Baseline!B$87 * Baseline!B$7 )</f>
        <v>3.9971493164235892E-4</v>
      </c>
      <c r="AB179" s="1">
        <f>J179 * ( Baseline!D$87 * Baseline!B$11 )</f>
        <v>3.3110910616082678E-2</v>
      </c>
      <c r="AC179" s="1">
        <f>K179 * ( Baseline!F$87 * Baseline!B$16 )</f>
        <v>4.8382009430598277E-4</v>
      </c>
      <c r="AD179" s="1">
        <f>L179 * ( Baseline!F$87 * Baseline!B$16 )</f>
        <v>5.0814876088415574E-4</v>
      </c>
      <c r="AE179" s="48">
        <f t="shared" si="1"/>
        <v>3.4502594402915171E-2</v>
      </c>
      <c r="AF179" s="48">
        <f>M179 * ( Baseline!B$87 * Baseline!B$7 )</f>
        <v>1.103593307497389E-3</v>
      </c>
      <c r="AG179" s="48">
        <f>N179 * ( Baseline!D$87 * Baseline!B$11 )</f>
        <v>2.5694235733168157E-4</v>
      </c>
      <c r="AH179" s="48">
        <f>O179 * ( Baseline!F$87 * Baseline!B$16 )</f>
        <v>4.6024134245275961E-2</v>
      </c>
      <c r="AI179" s="48">
        <f>P179 * ( Baseline!H$87 * Baseline!B$18 )</f>
        <v>5.7988088961656657E-4</v>
      </c>
      <c r="AJ179" s="48">
        <f t="shared" si="2"/>
        <v>4.7964550799721596E-2</v>
      </c>
      <c r="AK179" s="48">
        <f>Q179 * ( Baseline!B$87 * Baseline!B$7 )</f>
        <v>1.5800776595577997E-5</v>
      </c>
      <c r="AL179" s="48">
        <f>R179 * ( Baseline!D$87 * Baseline!B$11 )</f>
        <v>2.6986258328942961E-4</v>
      </c>
      <c r="AM179" s="48">
        <f>S179 * ( Baseline!F$87 * Baseline!B$16 )</f>
        <v>5.7274805121164664E-5</v>
      </c>
      <c r="AN179" s="48">
        <f>T179 * ( Baseline!H$87 * Baseline!B$18 )</f>
        <v>3.4658052404834452E-2</v>
      </c>
      <c r="AO179" s="48">
        <f t="shared" si="3"/>
        <v>3.5000990569840622E-2</v>
      </c>
      <c r="AP179" s="48"/>
      <c r="AQ179" s="48">
        <f>V179 * ( (1-Baseline!B$88-Baseline!B$87) + (1-B179)*Baseline!B$88 )</f>
        <v>5.2169898128016617E-2</v>
      </c>
      <c r="AR179" s="48">
        <f>W179 * ( (1-Baseline!B$88-Baseline!B$87) + (1-B179)*Baseline!B$88 )</f>
        <v>2.5040257099203506E-4</v>
      </c>
      <c r="AS179" s="48">
        <f>X179 * ( (1-Baseline!B$88-Baseline!B$87) + (1-B179)*Baseline!B$88 )</f>
        <v>1.30180419694121E-3</v>
      </c>
      <c r="AT179" s="48">
        <f>Y179 * ( (1-Baseline!B$88-Baseline!B$87) + (1-B179)*Baseline!B$88 )</f>
        <v>1.887079593404201E-4</v>
      </c>
      <c r="AU179" s="48">
        <f t="shared" si="4"/>
        <v>5.3910812855290285E-2</v>
      </c>
      <c r="AV179" s="48">
        <f>AA179 * ( (1-Baseline!D$88-Baseline!D$87) + (1-B179)*Baseline!D$88 )</f>
        <v>2.7029727407738028E-4</v>
      </c>
      <c r="AW179" s="48">
        <f>AB179 * ( (1-Baseline!D$88-Baseline!D$87) + (1-B179)*Baseline!D$88 )</f>
        <v>2.2390429211572901E-2</v>
      </c>
      <c r="AX179" s="48">
        <f>AC179 * ( (1-Baseline!D$88-Baseline!D$87) + (1-B179)*Baseline!D$88 )</f>
        <v>3.2717129704771218E-4</v>
      </c>
      <c r="AY179" s="48">
        <f>AD179 * ( (1-Baseline!D$88-Baseline!D$87) + (1-B179)*Baseline!D$88 )</f>
        <v>3.4362295230862049E-4</v>
      </c>
      <c r="AZ179" s="48">
        <f t="shared" si="5"/>
        <v>2.3331520735006616E-2</v>
      </c>
      <c r="BA179" s="48">
        <f>AF179 * ( (1-Baseline!F$88-Baseline!F$87) + (1-Baseline!B$36)*Baseline!F$88 )</f>
        <v>7.9418105906096112E-4</v>
      </c>
      <c r="BB179" s="48">
        <f>AG179 * ( (1-Baseline!F$88-Baseline!F$87) + (1-Baseline!B$36)*Baseline!F$88 )</f>
        <v>1.8490394249131268E-4</v>
      </c>
      <c r="BC179" s="48">
        <f>AH179 * ( (1-Baseline!F$88-Baseline!F$87) + (1-Baseline!B$36)*Baseline!F$88 )</f>
        <v>3.3120439775196429E-2</v>
      </c>
      <c r="BD179" s="48">
        <f>AI179 * ( (1-Baseline!F$88-Baseline!F$87) + (1-Baseline!B$36)*Baseline!F$88 )</f>
        <v>4.1730084435654904E-4</v>
      </c>
      <c r="BE179" s="48">
        <f t="shared" si="6"/>
        <v>3.4516825621105258E-2</v>
      </c>
      <c r="BF179" s="48">
        <f>AK179 * ( (1-Baseline!H$88-Baseline!H$87) + (1-Baseline!B$36)*Baseline!H$88 )</f>
        <v>1.2519271312208356E-5</v>
      </c>
      <c r="BG179" s="48">
        <f>AL179 * ( (1-Baseline!H$88-Baseline!H$87) + (1-Baseline!B$36)*Baseline!H$88 )</f>
        <v>2.1381752199188086E-4</v>
      </c>
      <c r="BH179" s="48">
        <f>AM179 * ( (1-Baseline!H$88-Baseline!H$87) + (1-Baseline!B$36)*Baseline!H$88 )</f>
        <v>4.5379973593601179E-5</v>
      </c>
      <c r="BI179" s="48">
        <f>AN179 * ( (1-Baseline!H$88-Baseline!H$87) + (1-Baseline!B$36)*Baseline!H$88 )</f>
        <v>2.7460268081398429E-2</v>
      </c>
      <c r="BJ179" s="48">
        <f t="shared" si="7"/>
        <v>2.7731984848296119E-2</v>
      </c>
      <c r="BK179" s="48"/>
      <c r="BL179" s="48">
        <f t="shared" si="18"/>
        <v>0.9677075036515087</v>
      </c>
      <c r="BM179" s="48">
        <f t="shared" si="19"/>
        <v>4.644755991050931E-3</v>
      </c>
      <c r="BN179" s="48">
        <f t="shared" si="20"/>
        <v>2.4147367253310927E-2</v>
      </c>
      <c r="BO179" s="48">
        <f t="shared" si="21"/>
        <v>3.500373104129558E-3</v>
      </c>
      <c r="BP179" s="48">
        <f t="shared" si="8"/>
        <v>1.0000000000000002</v>
      </c>
      <c r="BQ179" s="48">
        <f t="shared" si="22"/>
        <v>1.1585068849448215E-2</v>
      </c>
      <c r="BR179" s="48">
        <f t="shared" si="23"/>
        <v>0.95966437275467875</v>
      </c>
      <c r="BS179" s="48">
        <f t="shared" si="24"/>
        <v>1.4022716339995122E-2</v>
      </c>
      <c r="BT179" s="48">
        <f t="shared" si="25"/>
        <v>1.4727842055878022E-2</v>
      </c>
      <c r="BU179" s="48">
        <f t="shared" si="9"/>
        <v>1</v>
      </c>
      <c r="BV179" s="48">
        <f t="shared" si="26"/>
        <v>2.3008519606604858E-2</v>
      </c>
      <c r="BW179" s="48">
        <f t="shared" si="27"/>
        <v>5.3569219985934481E-3</v>
      </c>
      <c r="BX179" s="48">
        <f t="shared" si="28"/>
        <v>0.95954477792259651</v>
      </c>
      <c r="BY179" s="48">
        <f t="shared" si="29"/>
        <v>1.208978047220516E-2</v>
      </c>
      <c r="BZ179" s="48">
        <f t="shared" si="10"/>
        <v>1</v>
      </c>
      <c r="CA179" s="48">
        <f t="shared" si="30"/>
        <v>4.5143798327791E-4</v>
      </c>
      <c r="CB179" s="48">
        <f t="shared" si="31"/>
        <v>7.7101413101708805E-3</v>
      </c>
      <c r="CC179" s="48">
        <f t="shared" si="32"/>
        <v>1.6363766907361978E-3</v>
      </c>
      <c r="CD179" s="48">
        <f t="shared" si="33"/>
        <v>0.99020204401581513</v>
      </c>
      <c r="CE179" s="48">
        <f t="shared" si="11"/>
        <v>1.0000000000000002</v>
      </c>
      <c r="CF179" s="48"/>
      <c r="CG179" s="48">
        <f t="shared" si="34"/>
        <v>0.9677075036515087</v>
      </c>
      <c r="CH179" s="48">
        <f t="shared" si="35"/>
        <v>4.644755991050931E-3</v>
      </c>
      <c r="CI179" s="48">
        <f t="shared" si="36"/>
        <v>2.4147367253310927E-2</v>
      </c>
      <c r="CJ179" s="48">
        <f t="shared" si="37"/>
        <v>3.500373104129558E-3</v>
      </c>
      <c r="CK179" s="48">
        <f t="shared" si="12"/>
        <v>1.0000000000000002</v>
      </c>
      <c r="CL179" s="48">
        <f t="shared" si="38"/>
        <v>1.1585068849448215E-2</v>
      </c>
      <c r="CM179" s="48">
        <f t="shared" si="39"/>
        <v>0.95966437275467875</v>
      </c>
      <c r="CN179" s="48">
        <f t="shared" si="40"/>
        <v>1.4022716339995122E-2</v>
      </c>
      <c r="CO179" s="48">
        <f t="shared" si="41"/>
        <v>1.4727842055878022E-2</v>
      </c>
      <c r="CP179" s="48">
        <f t="shared" si="13"/>
        <v>1</v>
      </c>
      <c r="CQ179" s="48">
        <f t="shared" si="42"/>
        <v>2.3008519606604858E-2</v>
      </c>
      <c r="CR179" s="48">
        <f t="shared" si="43"/>
        <v>5.3569219985934481E-3</v>
      </c>
      <c r="CS179" s="48">
        <f t="shared" si="44"/>
        <v>0.95954477792259651</v>
      </c>
      <c r="CT179" s="48">
        <f t="shared" si="45"/>
        <v>1.208978047220516E-2</v>
      </c>
      <c r="CU179" s="48">
        <f t="shared" si="14"/>
        <v>1</v>
      </c>
      <c r="CV179" s="48">
        <f t="shared" si="46"/>
        <v>4.5143798327791E-4</v>
      </c>
      <c r="CW179" s="48">
        <f t="shared" si="47"/>
        <v>7.7101413101708805E-3</v>
      </c>
      <c r="CX179" s="48">
        <f t="shared" si="48"/>
        <v>1.6363766907361978E-3</v>
      </c>
      <c r="CY179" s="48">
        <f t="shared" si="49"/>
        <v>0.99020204401581513</v>
      </c>
      <c r="CZ179" s="48">
        <f t="shared" si="15"/>
        <v>1.0000000000000002</v>
      </c>
      <c r="DA179" s="48"/>
      <c r="DB179" s="48">
        <f>(AQ179*Baseline!B$7 + AV179*Baseline!B$11 + BA179*Baseline!B$16 + BF179*Baseline!B$18)</f>
        <v>29115.992783766651</v>
      </c>
      <c r="DC179" s="48">
        <f>(AR179*Baseline!B$7 + AW179*Baseline!B$11 + BB179*Baseline!B$16 + BG179*Baseline!B$18)</f>
        <v>58549.27192052779</v>
      </c>
      <c r="DD179" s="48">
        <f>(AS179*Baseline!B$7 + AX179*Baseline!B$11 + BC179*Baseline!B$16 + BH179*Baseline!B$18)</f>
        <v>114370.76370066013</v>
      </c>
      <c r="DE179" s="48">
        <f>(AT179*Baseline!B$7 + AY179*Baseline!B$11 + BD179*Baseline!B$16 + BI179*Baseline!B$18)</f>
        <v>1259654.5614788886</v>
      </c>
      <c r="DF179" s="48">
        <f t="shared" si="16"/>
        <v>1461690.5898838432</v>
      </c>
      <c r="DG179" s="48"/>
      <c r="DH179" s="48">
        <f t="shared" si="50"/>
        <v>1.9919395380441237E-2</v>
      </c>
      <c r="DI179" s="48">
        <f t="shared" si="51"/>
        <v>4.0055858829316643E-2</v>
      </c>
      <c r="DJ179" s="48">
        <f t="shared" si="52"/>
        <v>7.8245536019869208E-2</v>
      </c>
      <c r="DK179" s="48">
        <f t="shared" si="53"/>
        <v>0.86177920977037292</v>
      </c>
      <c r="DL179" s="48">
        <f t="shared" si="17"/>
        <v>1</v>
      </c>
      <c r="DM179" s="48"/>
      <c r="DN179" s="48">
        <f>DH179 / (Baseline!B$7/Baseline!B$17)</f>
        <v>2.1262644406326925</v>
      </c>
      <c r="DO179" s="48">
        <f>DI179 / (Baseline!B$11/Baseline!B$17)</f>
        <v>0.96696760392821401</v>
      </c>
      <c r="DP179" s="48">
        <f>DJ179 / (Baseline!B$16/Baseline!B$17)</f>
        <v>1.2091299947909822</v>
      </c>
      <c r="DQ179" s="48">
        <f>DK179 / (Baseline!B$18/Baseline!B$17)</f>
        <v>0.97431747637276611</v>
      </c>
      <c r="DR179" s="71"/>
      <c r="DS179" s="48">
        <f>(AU179*Baseline!B$34)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2.0616153178293541E-2</v>
      </c>
      <c r="DT179" s="48">
        <f>(AZ179*Baseline!B$34) + (Baseline!D$88*(1-Baseline!D$89)*Baseline!B$35) + (Baseline!D$88*Baseline!D$89*((1-Baseline!D$90)*Baseline!B$40 + Baseline!D$90*Baseline!B$41))</f>
        <v>9.9132961102509961E-3</v>
      </c>
      <c r="DU179" s="48">
        <f>(BE179*Baseline!B$34) + (Baseline!F$88*(1-Baseline!F$89)*Baseline!B$35) + (Baseline!F$88*Baseline!F$89*((1-Baseline!F$90)*Baseline!B$40 + Baseline!F$90*Baseline!B$41))</f>
        <v>1.2908163843165791E-2</v>
      </c>
      <c r="DV179" s="48">
        <f>(BJ179*Baseline!B$34) + (Baseline!H$88*(1-Baseline!H$89)*Baseline!B$35) + (Baseline!H$88*Baseline!H$89*((1-Baseline!H$90)*Baseline!B$40 + Baseline!H$90*Baseline!B$41))</f>
        <v>9.3047977272444175E-3</v>
      </c>
      <c r="DW179" s="48">
        <f>( DS179*Baseline!B$7 + DT179*Baseline!B$11 + DU179*Baseline!B$16 + DV179*Baseline!B$18 ) / Baseline!B$17</f>
        <v>9.6691539591053002E-3</v>
      </c>
    </row>
    <row r="180" spans="1:127">
      <c r="A180" s="7" t="s">
        <v>410</v>
      </c>
      <c r="B180" s="1">
        <f>MIN( MAX( NORMINV( MCrands!B180, (B$5+B$4)/2, (B$5-B$4)/3.29 ), 0 ), 1 )</f>
        <v>0.26275403654761265</v>
      </c>
      <c r="C180" s="1">
        <f>MAX( NORMINV( MCrands!C180, (C$5+C$4)/2, (C$5-C$4)/3.29 ), 0 )</f>
        <v>2.239800206189388</v>
      </c>
      <c r="D180" s="40"/>
      <c r="E180" s="40">
        <f>Baseline!B$33 * (C180 * Baseline!B$66*Baseline!B$66/Baseline!B$73 + Baseline!B$52*Baseline!B$52/Baseline!B$74 + Baseline!B$53*Baseline!B$53/Baseline!B$75 + Baseline!B$54*Baseline!B$54/Baseline!B$76)</f>
        <v>1.8751248870959191E-5</v>
      </c>
      <c r="F180" s="40">
        <f>Baseline!B$33 * (C180 * Baseline!B$66*Baseline!B$57/Baseline!B$73 + Baseline!B$52*Baseline!B$67/Baseline!B$74 + Baseline!B$53*Baseline!B$55/Baseline!B$75 + Baseline!B$54*Baseline!B$56/Baseline!B$76)</f>
        <v>3.9112451751168658E-8</v>
      </c>
      <c r="G180" s="1">
        <f>Baseline!B$33 * (C180 * Baseline!B$66*Baseline!B$58/Baseline!B$73 + Baseline!B$52*Baseline!B$59/Baseline!B$74 + Baseline!B$53*Baseline!B$68/Baseline!B$75 + Baseline!B$54*Baseline!B$60/Baseline!B$76)</f>
        <v>1.0780581976360743E-7</v>
      </c>
      <c r="H180" s="40">
        <f>Baseline!B$33 * (C180 * Baseline!B$66*Baseline!B$61/Baseline!B$73 + Baseline!B$52*Baseline!B$62/Baseline!B$74 + Baseline!B$53*Baseline!B$63/Baseline!B$75 + Baseline!B$54*Baseline!B$69/Baseline!B$76)</f>
        <v>1.6700169745146187E-9</v>
      </c>
      <c r="I180" s="40">
        <f>Baseline!B$33 * (C180 * Baseline!B$57*Baseline!B$66/Baseline!B$73 + Baseline!B$67*Baseline!B$52/Baseline!B$74 + Baseline!B$55*Baseline!B$53/Baseline!B$75 + Baseline!B$56*Baseline!B$54/Baseline!B$76)</f>
        <v>3.9112451751168658E-8</v>
      </c>
      <c r="J180" s="1">
        <f>Baseline!B$33 * (C180 * Baseline!B$57*Baseline!B$57/Baseline!B$73 + Baseline!B$67*Baseline!B$67/Baseline!B$74 + Baseline!B$55*Baseline!B$55/Baseline!B$75 + Baseline!B$56*Baseline!B$56/Baseline!B$76)</f>
        <v>1.7949605802897324E-6</v>
      </c>
      <c r="K180" s="40">
        <f>Baseline!B$33 * (C180 * Baseline!B$57*Baseline!B$58/Baseline!B$73 + Baseline!B$67*Baseline!B$59/Baseline!B$74 + Baseline!B$55*Baseline!B$68/Baseline!B$75 + Baseline!B$56*Baseline!B$60/Baseline!B$76)</f>
        <v>1.3929182589491313E-8</v>
      </c>
      <c r="L180" s="1">
        <f>Baseline!B$33 * (C180 * Baseline!B$57*Baseline!B$61/Baseline!B$73 + Baseline!B$67*Baseline!B$62/Baseline!B$74 + Baseline!B$55*Baseline!B$63/Baseline!B$75 + Baseline!B$56*Baseline!B$69/Baseline!B$76)</f>
        <v>1.4629417378202761E-8</v>
      </c>
      <c r="M180" s="40">
        <f>Baseline!B$33 * (C180 * Baseline!B$58*Baseline!B$66/Baseline!B$73 + Baseline!B$59*Baseline!B$52/Baseline!B$74 + Baseline!B$68*Baseline!B$53/Baseline!B$75 + Baseline!B$60*Baseline!B$54/Baseline!B$76)</f>
        <v>1.0780581976360743E-7</v>
      </c>
      <c r="N180" s="1">
        <f>Baseline!B$33 * (C180 * Baseline!B$58*Baseline!B$57/Baseline!B$73 + Baseline!B$59*Baseline!B$67/Baseline!B$74 + Baseline!B$68*Baseline!B$55/Baseline!B$75 + Baseline!B$60*Baseline!B$56/Baseline!B$76)</f>
        <v>1.3929182589491313E-8</v>
      </c>
      <c r="O180" s="1">
        <f>Baseline!B$33 * (C180 * Baseline!B$58*Baseline!B$58/Baseline!B$73 + Baseline!B$59*Baseline!B$59/Baseline!B$74 + Baseline!B$68*Baseline!B$68/Baseline!B$75 + Baseline!B$60*Baseline!B$60/Baseline!B$76)</f>
        <v>1.3250167256269937E-6</v>
      </c>
      <c r="P180" s="40">
        <f>Baseline!B$33 * (C180 * Baseline!B$58*Baseline!B$61/Baseline!B$73 + Baseline!B$59*Baseline!B$62/Baseline!B$74 + Baseline!B$68*Baseline!B$63/Baseline!B$75 + Baseline!B$60*Baseline!B$69/Baseline!B$76)</f>
        <v>1.6489670496170073E-9</v>
      </c>
      <c r="Q180" s="40">
        <f>Baseline!B$33 * (C180 * Baseline!B$61*Baseline!B$66/Baseline!B$73 + Baseline!B$62*Baseline!B$52/Baseline!B$74 + Baseline!B$63*Baseline!B$53/Baseline!B$75 + Baseline!B$69*Baseline!B$54/Baseline!B$76)</f>
        <v>1.6700169745146187E-9</v>
      </c>
      <c r="R180" s="40">
        <f>Baseline!B$33 * (C180 * Baseline!B$61*Baseline!B$57/Baseline!B$73 + Baseline!B$62*Baseline!B$67/Baseline!B$74 + Baseline!B$63*Baseline!B$55/Baseline!B$75 + Baseline!B$69*Baseline!B$56/Baseline!B$76)</f>
        <v>1.4629417378202761E-8</v>
      </c>
      <c r="S180" s="40">
        <f>Baseline!B$33 * (C180 * Baseline!B$61*Baseline!B$58/Baseline!B$73 + Baseline!B$62*Baseline!B$59/Baseline!B$74 + Baseline!B$63*Baseline!B$68/Baseline!B$75 + Baseline!B$69*Baseline!B$60/Baseline!B$76)</f>
        <v>1.6489670496170073E-9</v>
      </c>
      <c r="T180" s="40">
        <f>Baseline!B$33 * (C180 * Baseline!B$61*Baseline!B$61/Baseline!B$73 + Baseline!B$62*Baseline!B$62/Baseline!B$74 + Baseline!B$63*Baseline!B$63/Baseline!B$75 + Baseline!B$69*Baseline!B$69/Baseline!B$76)</f>
        <v>9.8551802668723887E-8</v>
      </c>
      <c r="U180" s="40"/>
      <c r="V180" s="40">
        <f>E180 * ( Baseline!B$87 * Baseline!B$7 )</f>
        <v>0.19461921203168545</v>
      </c>
      <c r="W180" s="40">
        <f>F180 * ( Baseline!D$87 * Baseline!B$11 )</f>
        <v>7.2149158375763608E-4</v>
      </c>
      <c r="X180" s="40">
        <f>G180 * ( Baseline!F$87 * Baseline!B$16 )</f>
        <v>3.7446103455258924E-3</v>
      </c>
      <c r="Y180" s="40">
        <f>H180 * ( Baseline!H$87 * Baseline!B$18 )</f>
        <v>5.873006591760046E-4</v>
      </c>
      <c r="Z180" s="48">
        <f t="shared" si="0"/>
        <v>0.19967261462014499</v>
      </c>
      <c r="AA180" s="40">
        <f>I180 * ( Baseline!B$87 * Baseline!B$7 )</f>
        <v>4.059481367253795E-4</v>
      </c>
      <c r="AB180" s="1">
        <f>J180 * ( Baseline!D$87 * Baseline!B$11 )</f>
        <v>3.3110912097630625E-2</v>
      </c>
      <c r="AC180" s="1">
        <f>K180 * ( Baseline!F$87 * Baseline!B$16 )</f>
        <v>4.8382695241965055E-4</v>
      </c>
      <c r="AD180" s="1">
        <f>L180 * ( Baseline!F$87 * Baseline!B$16 )</f>
        <v>5.0814944669552253E-4</v>
      </c>
      <c r="AE180" s="48">
        <f t="shared" si="1"/>
        <v>3.4508836633471172E-2</v>
      </c>
      <c r="AF180" s="48">
        <f>M180 * ( Baseline!B$87 * Baseline!B$7 )</f>
        <v>1.1189166033264814E-3</v>
      </c>
      <c r="AG180" s="48">
        <f>N180 * ( Baseline!D$87 * Baseline!B$11 )</f>
        <v>2.5694599947038846E-4</v>
      </c>
      <c r="AH180" s="48">
        <f>O180 * ( Baseline!F$87 * Baseline!B$16 )</f>
        <v>4.6024151104805393E-2</v>
      </c>
      <c r="AI180" s="48">
        <f>P180 * ( Baseline!H$87 * Baseline!B$18 )</f>
        <v>5.7989795910969803E-4</v>
      </c>
      <c r="AJ180" s="48">
        <f t="shared" si="2"/>
        <v>4.7979911666711957E-2</v>
      </c>
      <c r="AK180" s="48">
        <f>Q180 * ( Baseline!B$87 * Baseline!B$7 )</f>
        <v>1.7333106178487228E-5</v>
      </c>
      <c r="AL180" s="48">
        <f>R180 * ( Baseline!D$87 * Baseline!B$11 )</f>
        <v>2.6986294750330032E-4</v>
      </c>
      <c r="AM180" s="48">
        <f>S180 * ( Baseline!F$87 * Baseline!B$16 )</f>
        <v>5.7276491074107971E-5</v>
      </c>
      <c r="AN180" s="48">
        <f>T180 * ( Baseline!H$87 * Baseline!B$18 )</f>
        <v>3.465805411178377E-2</v>
      </c>
      <c r="AO180" s="48">
        <f t="shared" si="3"/>
        <v>3.5002526656539669E-2</v>
      </c>
      <c r="AP180" s="48"/>
      <c r="AQ180" s="48">
        <f>V180 * ( (1-Baseline!B$88-Baseline!B$87) + (1-B180)*Baseline!B$88 )</f>
        <v>0.14494244553378086</v>
      </c>
      <c r="AR180" s="48">
        <f>W180 * ( (1-Baseline!B$88-Baseline!B$87) + (1-B180)*Baseline!B$88 )</f>
        <v>5.3733006875419324E-4</v>
      </c>
      <c r="AS180" s="48">
        <f>X180 * ( (1-Baseline!B$88-Baseline!B$87) + (1-B180)*Baseline!B$88 )</f>
        <v>2.7887944637410966E-3</v>
      </c>
      <c r="AT180" s="48">
        <f>Y180 * ( (1-Baseline!B$88-Baseline!B$87) + (1-B180)*Baseline!B$88 )</f>
        <v>4.373915242792818E-4</v>
      </c>
      <c r="AU180" s="48">
        <f t="shared" si="4"/>
        <v>0.14870596159055541</v>
      </c>
      <c r="AV180" s="48">
        <f>AA180 * ( (1-Baseline!D$88-Baseline!D$87) + (1-B180)*Baseline!D$88 )</f>
        <v>3.5467063205652058E-4</v>
      </c>
      <c r="AW180" s="48">
        <f>AB180 * ( (1-Baseline!D$88-Baseline!D$87) + (1-B180)*Baseline!D$88 )</f>
        <v>2.8928493714404965E-2</v>
      </c>
      <c r="AX180" s="48">
        <f>AC180 * ( (1-Baseline!D$88-Baseline!D$87) + (1-B180)*Baseline!D$88 )</f>
        <v>4.2271215334273846E-4</v>
      </c>
      <c r="AY180" s="48">
        <f>AD180 * ( (1-Baseline!D$88-Baseline!D$87) + (1-B180)*Baseline!D$88 )</f>
        <v>4.439623418214957E-4</v>
      </c>
      <c r="AZ180" s="48">
        <f t="shared" si="5"/>
        <v>3.0149838841625722E-2</v>
      </c>
      <c r="BA180" s="48">
        <f>AF180 * ( (1-Baseline!F$88-Baseline!F$87) + (1-Baseline!B$36)*Baseline!F$88 )</f>
        <v>8.0520819308504249E-4</v>
      </c>
      <c r="BB180" s="48">
        <f>AG180 * ( (1-Baseline!F$88-Baseline!F$87) + (1-Baseline!B$36)*Baseline!F$88 )</f>
        <v>1.849065634908746E-4</v>
      </c>
      <c r="BC180" s="48">
        <f>AH180 * ( (1-Baseline!F$88-Baseline!F$87) + (1-Baseline!B$36)*Baseline!F$88 )</f>
        <v>3.3120451907853315E-2</v>
      </c>
      <c r="BD180" s="48">
        <f>AI180 * ( (1-Baseline!F$88-Baseline!F$87) + (1-Baseline!B$36)*Baseline!F$88 )</f>
        <v>4.1731312811003023E-4</v>
      </c>
      <c r="BE180" s="48">
        <f t="shared" si="6"/>
        <v>3.4527879792539268E-2</v>
      </c>
      <c r="BF180" s="48">
        <f>AK180 * ( (1-Baseline!H$88-Baseline!H$87) + (1-Baseline!B$36)*Baseline!H$88 )</f>
        <v>1.3733366687338998E-5</v>
      </c>
      <c r="BG180" s="48">
        <f>AL180 * ( (1-Baseline!H$88-Baseline!H$87) + (1-Baseline!B$36)*Baseline!H$88 )</f>
        <v>2.138178105658149E-4</v>
      </c>
      <c r="BH180" s="48">
        <f>AM180 * ( (1-Baseline!H$88-Baseline!H$87) + (1-Baseline!B$36)*Baseline!H$88 )</f>
        <v>4.538130940783722E-5</v>
      </c>
      <c r="BI180" s="48">
        <f>AN180 * ( (1-Baseline!H$88-Baseline!H$87) + (1-Baseline!B$36)*Baseline!H$88 )</f>
        <v>2.7460269433848515E-2</v>
      </c>
      <c r="BJ180" s="48">
        <f t="shared" si="7"/>
        <v>2.7733201920509508E-2</v>
      </c>
      <c r="BK180" s="48"/>
      <c r="BL180" s="48">
        <f t="shared" si="18"/>
        <v>0.97469155898983406</v>
      </c>
      <c r="BM180" s="48">
        <f t="shared" si="19"/>
        <v>3.6133727458329415E-3</v>
      </c>
      <c r="BN180" s="48">
        <f t="shared" si="20"/>
        <v>1.875375024586921E-2</v>
      </c>
      <c r="BO180" s="48">
        <f t="shared" si="21"/>
        <v>2.9413180184637688E-3</v>
      </c>
      <c r="BP180" s="48">
        <f t="shared" si="8"/>
        <v>1</v>
      </c>
      <c r="BQ180" s="48">
        <f t="shared" si="22"/>
        <v>1.1763599597316996E-2</v>
      </c>
      <c r="BR180" s="48">
        <f t="shared" si="23"/>
        <v>0.95949082402607977</v>
      </c>
      <c r="BS180" s="48">
        <f t="shared" si="24"/>
        <v>1.4020378535461031E-2</v>
      </c>
      <c r="BT180" s="48">
        <f t="shared" si="25"/>
        <v>1.4725197841142314E-2</v>
      </c>
      <c r="BU180" s="48">
        <f t="shared" si="9"/>
        <v>1</v>
      </c>
      <c r="BV180" s="48">
        <f t="shared" si="26"/>
        <v>2.3320522369839541E-2</v>
      </c>
      <c r="BW180" s="48">
        <f t="shared" si="27"/>
        <v>5.3552828787022414E-3</v>
      </c>
      <c r="BX180" s="48">
        <f t="shared" si="28"/>
        <v>0.95923792908390337</v>
      </c>
      <c r="BY180" s="48">
        <f t="shared" si="29"/>
        <v>1.2086265667554911E-2</v>
      </c>
      <c r="BZ180" s="48">
        <f t="shared" si="10"/>
        <v>1</v>
      </c>
      <c r="CA180" s="48">
        <f t="shared" si="30"/>
        <v>4.9519585681820518E-4</v>
      </c>
      <c r="CB180" s="48">
        <f t="shared" si="31"/>
        <v>7.7098133557990077E-3</v>
      </c>
      <c r="CC180" s="48">
        <f t="shared" si="32"/>
        <v>1.6363530449138809E-3</v>
      </c>
      <c r="CD180" s="48">
        <f t="shared" si="33"/>
        <v>0.99015863774246882</v>
      </c>
      <c r="CE180" s="48">
        <f t="shared" si="11"/>
        <v>0.99999999999999989</v>
      </c>
      <c r="CF180" s="48"/>
      <c r="CG180" s="48">
        <f t="shared" si="34"/>
        <v>0.97469155898983406</v>
      </c>
      <c r="CH180" s="48">
        <f t="shared" si="35"/>
        <v>3.6133727458329415E-3</v>
      </c>
      <c r="CI180" s="48">
        <f t="shared" si="36"/>
        <v>1.875375024586921E-2</v>
      </c>
      <c r="CJ180" s="48">
        <f t="shared" si="37"/>
        <v>2.9413180184637688E-3</v>
      </c>
      <c r="CK180" s="48">
        <f t="shared" si="12"/>
        <v>1</v>
      </c>
      <c r="CL180" s="48">
        <f t="shared" si="38"/>
        <v>1.1763599597316996E-2</v>
      </c>
      <c r="CM180" s="48">
        <f t="shared" si="39"/>
        <v>0.95949082402607977</v>
      </c>
      <c r="CN180" s="48">
        <f t="shared" si="40"/>
        <v>1.4020378535461031E-2</v>
      </c>
      <c r="CO180" s="48">
        <f t="shared" si="41"/>
        <v>1.4725197841142314E-2</v>
      </c>
      <c r="CP180" s="48">
        <f t="shared" si="13"/>
        <v>1</v>
      </c>
      <c r="CQ180" s="48">
        <f t="shared" si="42"/>
        <v>2.3320522369839541E-2</v>
      </c>
      <c r="CR180" s="48">
        <f t="shared" si="43"/>
        <v>5.3552828787022414E-3</v>
      </c>
      <c r="CS180" s="48">
        <f t="shared" si="44"/>
        <v>0.95923792908390337</v>
      </c>
      <c r="CT180" s="48">
        <f t="shared" si="45"/>
        <v>1.2086265667554911E-2</v>
      </c>
      <c r="CU180" s="48">
        <f t="shared" si="14"/>
        <v>1</v>
      </c>
      <c r="CV180" s="48">
        <f t="shared" si="46"/>
        <v>4.9519585681820518E-4</v>
      </c>
      <c r="CW180" s="48">
        <f t="shared" si="47"/>
        <v>7.7098133557990077E-3</v>
      </c>
      <c r="CX180" s="48">
        <f t="shared" si="48"/>
        <v>1.6363530449138809E-3</v>
      </c>
      <c r="CY180" s="48">
        <f t="shared" si="49"/>
        <v>0.99015863774246882</v>
      </c>
      <c r="CZ180" s="48">
        <f t="shared" si="15"/>
        <v>0.99999999999999989</v>
      </c>
      <c r="DA180" s="48"/>
      <c r="DB180" s="48">
        <f>(AQ180*Baseline!B$7 + AV180*Baseline!B$11 + BA180*Baseline!B$16 + BF180*Baseline!B$18)</f>
        <v>74384.1589099751</v>
      </c>
      <c r="DC180" s="48">
        <f>(AR180*Baseline!B$7 + AW180*Baseline!B$11 + BB180*Baseline!B$16 + BG180*Baseline!B$18)</f>
        <v>72709.686133631389</v>
      </c>
      <c r="DD180" s="48">
        <f>(AS180*Baseline!B$7 + AX180*Baseline!B$11 + BC180*Baseline!B$16 + BH180*Baseline!B$18)</f>
        <v>115296.94832031865</v>
      </c>
      <c r="DE180" s="48">
        <f>(AT180*Baseline!B$7 + AY180*Baseline!B$11 + BD180*Baseline!B$16 + BI180*Baseline!B$18)</f>
        <v>1259990.4593297227</v>
      </c>
      <c r="DF180" s="48">
        <f t="shared" si="16"/>
        <v>1522381.2526936478</v>
      </c>
      <c r="DG180" s="48"/>
      <c r="DH180" s="48">
        <f t="shared" si="50"/>
        <v>4.8860401281454559E-2</v>
      </c>
      <c r="DI180" s="48">
        <f t="shared" si="51"/>
        <v>4.7760497579027221E-2</v>
      </c>
      <c r="DJ180" s="48">
        <f t="shared" si="52"/>
        <v>7.5734608604984002E-2</v>
      </c>
      <c r="DK180" s="48">
        <f t="shared" si="53"/>
        <v>0.82764449253453432</v>
      </c>
      <c r="DL180" s="48">
        <f t="shared" si="17"/>
        <v>1</v>
      </c>
      <c r="DM180" s="48"/>
      <c r="DN180" s="48">
        <f>DH180 / (Baseline!B$7/Baseline!B$17)</f>
        <v>5.2155264663208669</v>
      </c>
      <c r="DO180" s="48">
        <f>DI180 / (Baseline!B$11/Baseline!B$17)</f>
        <v>1.1529612709891583</v>
      </c>
      <c r="DP180" s="48">
        <f>DJ180 / (Baseline!B$16/Baseline!B$17)</f>
        <v>1.1703285780391084</v>
      </c>
      <c r="DQ180" s="48">
        <f>DK180 / (Baseline!B$18/Baseline!B$17)</f>
        <v>0.93572516505118986</v>
      </c>
      <c r="DR180" s="71"/>
      <c r="DS180" s="48">
        <f>(AU180*Baseline!B$34)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3.4835425488583316E-2</v>
      </c>
      <c r="DT180" s="48">
        <f>(AZ180*Baseline!B$34) + (Baseline!D$88*(1-Baseline!D$89)*Baseline!B$35) + (Baseline!D$88*Baseline!D$89*((1-Baseline!D$90)*Baseline!B$40 + Baseline!D$90*Baseline!B$41))</f>
        <v>1.0936043826243861E-2</v>
      </c>
      <c r="DU180" s="48">
        <f>(BE180*Baseline!B$34) + (Baseline!F$88*(1-Baseline!F$89)*Baseline!B$35) + (Baseline!F$88*Baseline!F$89*((1-Baseline!F$90)*Baseline!B$40 + Baseline!F$90*Baseline!B$41))</f>
        <v>1.2909821968880894E-2</v>
      </c>
      <c r="DV180" s="48">
        <f>(BJ180*Baseline!B$34) + (Baseline!H$88*(1-Baseline!H$89)*Baseline!B$35) + (Baseline!H$88*Baseline!H$89*((1-Baseline!H$90)*Baseline!B$40 + Baseline!H$90*Baseline!B$41))</f>
        <v>9.3049802880764282E-3</v>
      </c>
      <c r="DW180" s="48">
        <f>( DS180*Baseline!B$7 + DT180*Baseline!B$11 + DU180*Baseline!B$16 + DV180*Baseline!B$18 ) / Baseline!B$17</f>
        <v>9.8449990614466847E-3</v>
      </c>
    </row>
    <row r="181" spans="1:127">
      <c r="A181" s="7" t="s">
        <v>411</v>
      </c>
      <c r="B181" s="1">
        <f>MIN( MAX( NORMINV( MCrands!B181, (B$5+B$4)/2, (B$5-B$4)/3.29 ), 0 ), 1 )</f>
        <v>0.63381433921026575</v>
      </c>
      <c r="C181" s="1">
        <f>MAX( NORMINV( MCrands!C181, (C$5+C$4)/2, (C$5-C$4)/3.29 ), 0 )</f>
        <v>1.7607835542953296</v>
      </c>
      <c r="D181" s="40"/>
      <c r="E181" s="40">
        <f>Baseline!B$33 * (C181 * Baseline!B$66*Baseline!B$66/Baseline!B$73 + Baseline!B$52*Baseline!B$52/Baseline!B$74 + Baseline!B$53*Baseline!B$53/Baseline!B$75 + Baseline!B$54*Baseline!B$54/Baseline!B$76)</f>
        <v>1.4742817058634514E-5</v>
      </c>
      <c r="F181" s="40">
        <f>Baseline!B$33 * (C181 * Baseline!B$66*Baseline!B$57/Baseline!B$73 + Baseline!B$52*Baseline!B$67/Baseline!B$74 + Baseline!B$53*Baseline!B$55/Baseline!B$75 + Baseline!B$54*Baseline!B$56/Baseline!B$76)</f>
        <v>3.8576385978875155E-8</v>
      </c>
      <c r="G181" s="1">
        <f>Baseline!B$33 * (C181 * Baseline!B$66*Baseline!B$58/Baseline!B$73 + Baseline!B$52*Baseline!B$59/Baseline!B$74 + Baseline!B$53*Baseline!B$68/Baseline!B$75 + Baseline!B$54*Baseline!B$60/Baseline!B$76)</f>
        <v>1.0648799140671923E-7</v>
      </c>
      <c r="H181" s="40">
        <f>Baseline!B$33 * (C181 * Baseline!B$66*Baseline!B$61/Baseline!B$73 + Baseline!B$52*Baseline!B$62/Baseline!B$74 + Baseline!B$53*Baseline!B$63/Baseline!B$75 + Baseline!B$54*Baseline!B$69/Baseline!B$76)</f>
        <v>1.5382341388257991E-9</v>
      </c>
      <c r="I181" s="40">
        <f>Baseline!B$33 * (C181 * Baseline!B$57*Baseline!B$66/Baseline!B$73 + Baseline!B$67*Baseline!B$52/Baseline!B$74 + Baseline!B$55*Baseline!B$53/Baseline!B$75 + Baseline!B$56*Baseline!B$54/Baseline!B$76)</f>
        <v>3.8576385978875155E-8</v>
      </c>
      <c r="J181" s="1">
        <f>Baseline!B$33 * (C181 * Baseline!B$57*Baseline!B$57/Baseline!B$73 + Baseline!B$67*Baseline!B$67/Baseline!B$74 + Baseline!B$55*Baseline!B$55/Baseline!B$75 + Baseline!B$56*Baseline!B$56/Baseline!B$76)</f>
        <v>1.7949605085992244E-6</v>
      </c>
      <c r="K181" s="40">
        <f>Baseline!B$33 * (C181 * Baseline!B$57*Baseline!B$58/Baseline!B$73 + Baseline!B$67*Baseline!B$59/Baseline!B$74 + Baseline!B$55*Baseline!B$68/Baseline!B$75 + Baseline!B$56*Baseline!B$60/Baseline!B$76)</f>
        <v>1.3929006350326231E-8</v>
      </c>
      <c r="L181" s="1">
        <f>Baseline!B$33 * (C181 * Baseline!B$57*Baseline!B$61/Baseline!B$73 + Baseline!B$67*Baseline!B$62/Baseline!B$74 + Baseline!B$55*Baseline!B$63/Baseline!B$75 + Baseline!B$56*Baseline!B$69/Baseline!B$76)</f>
        <v>1.4629399754286254E-8</v>
      </c>
      <c r="M181" s="40">
        <f>Baseline!B$33 * (C181 * Baseline!B$58*Baseline!B$66/Baseline!B$73 + Baseline!B$59*Baseline!B$52/Baseline!B$74 + Baseline!B$68*Baseline!B$53/Baseline!B$75 + Baseline!B$60*Baseline!B$54/Baseline!B$76)</f>
        <v>1.0648799140671923E-7</v>
      </c>
      <c r="N181" s="1">
        <f>Baseline!B$33 * (C181 * Baseline!B$58*Baseline!B$57/Baseline!B$73 + Baseline!B$59*Baseline!B$67/Baseline!B$74 + Baseline!B$68*Baseline!B$55/Baseline!B$75 + Baseline!B$60*Baseline!B$56/Baseline!B$76)</f>
        <v>1.3929006350326231E-8</v>
      </c>
      <c r="O181" s="1">
        <f>Baseline!B$33 * (C181 * Baseline!B$58*Baseline!B$58/Baseline!B$73 + Baseline!B$59*Baseline!B$59/Baseline!B$74 + Baseline!B$68*Baseline!B$68/Baseline!B$75 + Baseline!B$60*Baseline!B$60/Baseline!B$76)</f>
        <v>1.3250162923723797E-6</v>
      </c>
      <c r="P181" s="40">
        <f>Baseline!B$33 * (C181 * Baseline!B$58*Baseline!B$61/Baseline!B$73 + Baseline!B$59*Baseline!B$62/Baseline!B$74 + Baseline!B$68*Baseline!B$63/Baseline!B$75 + Baseline!B$60*Baseline!B$69/Baseline!B$76)</f>
        <v>1.6489237241555918E-9</v>
      </c>
      <c r="Q181" s="40">
        <f>Baseline!B$33 * (C181 * Baseline!B$61*Baseline!B$66/Baseline!B$73 + Baseline!B$62*Baseline!B$52/Baseline!B$74 + Baseline!B$63*Baseline!B$53/Baseline!B$75 + Baseline!B$69*Baseline!B$54/Baseline!B$76)</f>
        <v>1.5382341388257991E-9</v>
      </c>
      <c r="R181" s="40">
        <f>Baseline!B$33 * (C181 * Baseline!B$61*Baseline!B$57/Baseline!B$73 + Baseline!B$62*Baseline!B$67/Baseline!B$74 + Baseline!B$63*Baseline!B$55/Baseline!B$75 + Baseline!B$69*Baseline!B$56/Baseline!B$76)</f>
        <v>1.4629399754286254E-8</v>
      </c>
      <c r="S181" s="40">
        <f>Baseline!B$33 * (C181 * Baseline!B$61*Baseline!B$58/Baseline!B$73 + Baseline!B$62*Baseline!B$59/Baseline!B$74 + Baseline!B$63*Baseline!B$68/Baseline!B$75 + Baseline!B$69*Baseline!B$60/Baseline!B$76)</f>
        <v>1.6489237241555918E-9</v>
      </c>
      <c r="T181" s="40">
        <f>Baseline!B$33 * (C181 * Baseline!B$61*Baseline!B$61/Baseline!B$73 + Baseline!B$62*Baseline!B$62/Baseline!B$74 + Baseline!B$63*Baseline!B$63/Baseline!B$75 + Baseline!B$69*Baseline!B$69/Baseline!B$76)</f>
        <v>9.8551798336177745E-8</v>
      </c>
      <c r="U181" s="40"/>
      <c r="V181" s="40">
        <f>E181 * ( Baseline!B$87 * Baseline!B$7 )</f>
        <v>0.15301569825156763</v>
      </c>
      <c r="W181" s="40">
        <f>F181 * ( Baseline!D$87 * Baseline!B$11 )</f>
        <v>7.1160299519481998E-4</v>
      </c>
      <c r="X181" s="40">
        <f>G181 * ( Baseline!F$87 * Baseline!B$16 )</f>
        <v>3.6988358807553295E-3</v>
      </c>
      <c r="Y181" s="40">
        <f>H181 * ( Baseline!H$87 * Baseline!B$18 )</f>
        <v>5.4095613247404008E-4</v>
      </c>
      <c r="Z181" s="48">
        <f t="shared" si="0"/>
        <v>0.15796709325999184</v>
      </c>
      <c r="AA181" s="40">
        <f>I181 * ( Baseline!B$87 * Baseline!B$7 )</f>
        <v>4.0038431007474522E-4</v>
      </c>
      <c r="AB181" s="1">
        <f>J181 * ( Baseline!D$87 * Baseline!B$11 )</f>
        <v>3.3110910775184813E-2</v>
      </c>
      <c r="AC181" s="1">
        <f>K181 * ( Baseline!F$87 * Baseline!B$16 )</f>
        <v>4.8382083079280053E-4</v>
      </c>
      <c r="AD181" s="1">
        <f>L181 * ( Baseline!F$87 * Baseline!B$16 )</f>
        <v>5.0814883453283752E-4</v>
      </c>
      <c r="AE181" s="48">
        <f t="shared" si="1"/>
        <v>3.4503264750585197E-2</v>
      </c>
      <c r="AF181" s="48">
        <f>M181 * ( Baseline!B$87 * Baseline!B$7 )</f>
        <v>1.1052388628103389E-3</v>
      </c>
      <c r="AG181" s="48">
        <f>N181 * ( Baseline!D$87 * Baseline!B$11 )</f>
        <v>2.5694274845776611E-4</v>
      </c>
      <c r="AH181" s="48">
        <f>O181 * ( Baseline!F$87 * Baseline!B$16 )</f>
        <v>4.6024136055806054E-2</v>
      </c>
      <c r="AI181" s="48">
        <f>P181 * ( Baseline!H$87 * Baseline!B$18 )</f>
        <v>5.7988272269447782E-4</v>
      </c>
      <c r="AJ181" s="48">
        <f t="shared" si="2"/>
        <v>4.7966200389768635E-2</v>
      </c>
      <c r="AK181" s="48">
        <f>Q181 * ( Baseline!B$87 * Baseline!B$7 )</f>
        <v>1.5965332126872971E-5</v>
      </c>
      <c r="AL181" s="48">
        <f>R181 * ( Baseline!D$87 * Baseline!B$11 )</f>
        <v>2.6986262240203806E-4</v>
      </c>
      <c r="AM181" s="48">
        <f>S181 * ( Baseline!F$87 * Baseline!B$16 )</f>
        <v>5.7274986174174028E-5</v>
      </c>
      <c r="AN181" s="48">
        <f>T181 * ( Baseline!H$87 * Baseline!B$18 )</f>
        <v>3.4658052588142245E-2</v>
      </c>
      <c r="AO181" s="48">
        <f t="shared" si="3"/>
        <v>3.5001155528845328E-2</v>
      </c>
      <c r="AP181" s="48"/>
      <c r="AQ181" s="48">
        <f>V181 * ( (1-Baseline!B$88-Baseline!B$87) + (1-B181)*Baseline!B$88 )</f>
        <v>6.3425808437241951E-2</v>
      </c>
      <c r="AR181" s="48">
        <f>W181 * ( (1-Baseline!B$88-Baseline!B$87) + (1-B181)*Baseline!B$88 )</f>
        <v>2.9496316895793963E-4</v>
      </c>
      <c r="AS181" s="48">
        <f>X181 * ( (1-Baseline!B$88-Baseline!B$87) + (1-B181)*Baseline!B$88 )</f>
        <v>1.5331868474559025E-3</v>
      </c>
      <c r="AT181" s="48">
        <f>Y181 * ( (1-Baseline!B$88-Baseline!B$87) + (1-B181)*Baseline!B$88 )</f>
        <v>2.2422915049435612E-4</v>
      </c>
      <c r="AU181" s="48">
        <f t="shared" si="4"/>
        <v>6.5478187604150154E-2</v>
      </c>
      <c r="AV181" s="48">
        <f>AA181 * ( (1-Baseline!D$88-Baseline!D$87) + (1-B181)*Baseline!D$88 )</f>
        <v>2.8325171041296439E-4</v>
      </c>
      <c r="AW181" s="48">
        <f>AB181 * ( (1-Baseline!D$88-Baseline!D$87) + (1-B181)*Baseline!D$88 )</f>
        <v>2.3424299789997504E-2</v>
      </c>
      <c r="AX181" s="48">
        <f>AC181 * ( (1-Baseline!D$88-Baseline!D$87) + (1-B181)*Baseline!D$88 )</f>
        <v>3.4227884162068802E-4</v>
      </c>
      <c r="AY181" s="48">
        <f>AD181 * ( (1-Baseline!D$88-Baseline!D$87) + (1-B181)*Baseline!D$88 )</f>
        <v>3.5948967755232593E-4</v>
      </c>
      <c r="AZ181" s="48">
        <f t="shared" si="5"/>
        <v>2.4409320019583479E-2</v>
      </c>
      <c r="BA181" s="48">
        <f>AF181 * ( (1-Baseline!F$88-Baseline!F$87) + (1-Baseline!B$36)*Baseline!F$88 )</f>
        <v>7.9536525332192987E-4</v>
      </c>
      <c r="BB181" s="48">
        <f>AG181 * ( (1-Baseline!F$88-Baseline!F$87) + (1-Baseline!B$36)*Baseline!F$88 )</f>
        <v>1.8490422395815915E-4</v>
      </c>
      <c r="BC181" s="48">
        <f>AH181 * ( (1-Baseline!F$88-Baseline!F$87) + (1-Baseline!B$36)*Baseline!F$88 )</f>
        <v>3.3120441078111823E-2</v>
      </c>
      <c r="BD181" s="48">
        <f>AI181 * ( (1-Baseline!F$88-Baseline!F$87) + (1-Baseline!B$36)*Baseline!F$88 )</f>
        <v>4.1730216349807249E-4</v>
      </c>
      <c r="BE181" s="48">
        <f t="shared" si="6"/>
        <v>3.4518012718889983E-2</v>
      </c>
      <c r="BF181" s="48">
        <f>AK181 * ( (1-Baseline!H$88-Baseline!H$87) + (1-Baseline!B$36)*Baseline!H$88 )</f>
        <v>1.2649651950763991E-5</v>
      </c>
      <c r="BG181" s="48">
        <f>AL181 * ( (1-Baseline!H$88-Baseline!H$87) + (1-Baseline!B$36)*Baseline!H$88 )</f>
        <v>2.1381755298158277E-4</v>
      </c>
      <c r="BH181" s="48">
        <f>AM181 * ( (1-Baseline!H$88-Baseline!H$87) + (1-Baseline!B$36)*Baseline!H$88 )</f>
        <v>4.5380117045521559E-5</v>
      </c>
      <c r="BI181" s="48">
        <f>AN181 * ( (1-Baseline!H$88-Baseline!H$87) + (1-Baseline!B$36)*Baseline!H$88 )</f>
        <v>2.7460268226636862E-2</v>
      </c>
      <c r="BJ181" s="48">
        <f t="shared" si="7"/>
        <v>2.7732115548614728E-2</v>
      </c>
      <c r="BK181" s="48"/>
      <c r="BL181" s="48">
        <f t="shared" si="18"/>
        <v>0.96865552877981431</v>
      </c>
      <c r="BM181" s="48">
        <f t="shared" si="19"/>
        <v>4.5047546328121678E-3</v>
      </c>
      <c r="BN181" s="48">
        <f t="shared" si="20"/>
        <v>2.34152303775544E-2</v>
      </c>
      <c r="BO181" s="48">
        <f t="shared" si="21"/>
        <v>3.4244862098190389E-3</v>
      </c>
      <c r="BP181" s="48">
        <f t="shared" si="8"/>
        <v>1</v>
      </c>
      <c r="BQ181" s="48">
        <f t="shared" si="22"/>
        <v>1.1604244206135724E-2</v>
      </c>
      <c r="BR181" s="48">
        <f t="shared" si="23"/>
        <v>0.95964573249907403</v>
      </c>
      <c r="BS181" s="48">
        <f t="shared" si="24"/>
        <v>1.4022465244672089E-2</v>
      </c>
      <c r="BT181" s="48">
        <f t="shared" si="25"/>
        <v>1.4727558050118113E-2</v>
      </c>
      <c r="BU181" s="48">
        <f t="shared" si="9"/>
        <v>1</v>
      </c>
      <c r="BV181" s="48">
        <f t="shared" si="26"/>
        <v>2.3042034887676664E-2</v>
      </c>
      <c r="BW181" s="48">
        <f t="shared" si="27"/>
        <v>5.3567459246276457E-3</v>
      </c>
      <c r="BX181" s="48">
        <f t="shared" si="28"/>
        <v>0.95951181627517801</v>
      </c>
      <c r="BY181" s="48">
        <f t="shared" si="29"/>
        <v>1.2089402912517725E-2</v>
      </c>
      <c r="BZ181" s="48">
        <f t="shared" si="10"/>
        <v>1</v>
      </c>
      <c r="CA181" s="48">
        <f t="shared" si="30"/>
        <v>4.5613728705943841E-4</v>
      </c>
      <c r="CB181" s="48">
        <f t="shared" si="31"/>
        <v>7.7101060900585843E-3</v>
      </c>
      <c r="CC181" s="48">
        <f t="shared" si="32"/>
        <v>1.6363741513325833E-3</v>
      </c>
      <c r="CD181" s="48">
        <f t="shared" si="33"/>
        <v>0.99019738247154943</v>
      </c>
      <c r="CE181" s="48">
        <f t="shared" si="11"/>
        <v>1</v>
      </c>
      <c r="CF181" s="48"/>
      <c r="CG181" s="48">
        <f t="shared" si="34"/>
        <v>0.96865552877981431</v>
      </c>
      <c r="CH181" s="48">
        <f t="shared" si="35"/>
        <v>4.5047546328121678E-3</v>
      </c>
      <c r="CI181" s="48">
        <f t="shared" si="36"/>
        <v>2.34152303775544E-2</v>
      </c>
      <c r="CJ181" s="48">
        <f t="shared" si="37"/>
        <v>3.4244862098190389E-3</v>
      </c>
      <c r="CK181" s="48">
        <f t="shared" si="12"/>
        <v>1</v>
      </c>
      <c r="CL181" s="48">
        <f t="shared" si="38"/>
        <v>1.1604244206135724E-2</v>
      </c>
      <c r="CM181" s="48">
        <f t="shared" si="39"/>
        <v>0.95964573249907403</v>
      </c>
      <c r="CN181" s="48">
        <f t="shared" si="40"/>
        <v>1.4022465244672089E-2</v>
      </c>
      <c r="CO181" s="48">
        <f t="shared" si="41"/>
        <v>1.4727558050118113E-2</v>
      </c>
      <c r="CP181" s="48">
        <f t="shared" si="13"/>
        <v>1</v>
      </c>
      <c r="CQ181" s="48">
        <f t="shared" si="42"/>
        <v>2.3042034887676664E-2</v>
      </c>
      <c r="CR181" s="48">
        <f t="shared" si="43"/>
        <v>5.3567459246276457E-3</v>
      </c>
      <c r="CS181" s="48">
        <f t="shared" si="44"/>
        <v>0.95951181627517801</v>
      </c>
      <c r="CT181" s="48">
        <f t="shared" si="45"/>
        <v>1.2089402912517725E-2</v>
      </c>
      <c r="CU181" s="48">
        <f t="shared" si="14"/>
        <v>1</v>
      </c>
      <c r="CV181" s="48">
        <f t="shared" si="46"/>
        <v>4.5613728705943841E-4</v>
      </c>
      <c r="CW181" s="48">
        <f t="shared" si="47"/>
        <v>7.7101060900585843E-3</v>
      </c>
      <c r="CX181" s="48">
        <f t="shared" si="48"/>
        <v>1.6363741513325833E-3</v>
      </c>
      <c r="CY181" s="48">
        <f t="shared" si="49"/>
        <v>0.99019738247154943</v>
      </c>
      <c r="CZ181" s="48">
        <f t="shared" si="15"/>
        <v>1</v>
      </c>
      <c r="DA181" s="48"/>
      <c r="DB181" s="48">
        <f>(AQ181*Baseline!B$7 + AV181*Baseline!B$11 + BA181*Baseline!B$16 + BF181*Baseline!B$18)</f>
        <v>34612.828283603383</v>
      </c>
      <c r="DC181" s="48">
        <f>(AR181*Baseline!B$7 + AW181*Baseline!B$11 + BB181*Baseline!B$16 + BG181*Baseline!B$18)</f>
        <v>60788.077456995205</v>
      </c>
      <c r="DD181" s="48">
        <f>(AS181*Baseline!B$7 + AX181*Baseline!B$11 + BC181*Baseline!B$16 + BH181*Baseline!B$18)</f>
        <v>114515.39416509851</v>
      </c>
      <c r="DE181" s="48">
        <f>(AT181*Baseline!B$7 + AY181*Baseline!B$11 + BD181*Baseline!B$16 + BI181*Baseline!B$18)</f>
        <v>1259705.8273756476</v>
      </c>
      <c r="DF181" s="48">
        <f t="shared" si="16"/>
        <v>1469622.1272813447</v>
      </c>
      <c r="DG181" s="48"/>
      <c r="DH181" s="48">
        <f t="shared" si="50"/>
        <v>2.3552195929190101E-2</v>
      </c>
      <c r="DI181" s="48">
        <f t="shared" si="51"/>
        <v>4.136306627979746E-2</v>
      </c>
      <c r="DJ181" s="48">
        <f t="shared" si="52"/>
        <v>7.7921658934831523E-2</v>
      </c>
      <c r="DK181" s="48">
        <f t="shared" si="53"/>
        <v>0.85716307885618093</v>
      </c>
      <c r="DL181" s="48">
        <f t="shared" si="17"/>
        <v>1</v>
      </c>
      <c r="DM181" s="48"/>
      <c r="DN181" s="48">
        <f>DH181 / (Baseline!B$7/Baseline!B$17)</f>
        <v>2.5140420051214267</v>
      </c>
      <c r="DO181" s="48">
        <f>DI181 / (Baseline!B$11/Baseline!B$17)</f>
        <v>0.99852421744671915</v>
      </c>
      <c r="DP181" s="48">
        <f>DJ181 / (Baseline!B$16/Baseline!B$17)</f>
        <v>1.204125115048768</v>
      </c>
      <c r="DQ181" s="48">
        <f>DK181 / (Baseline!B$18/Baseline!B$17)</f>
        <v>0.96909853285227865</v>
      </c>
      <c r="DR181" s="71"/>
      <c r="DS181" s="48">
        <f>(AU181*Baseline!B$34)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2.2351259390622522E-2</v>
      </c>
      <c r="DT181" s="48">
        <f>(AZ181*Baseline!B$34) + (Baseline!D$88*(1-Baseline!D$89)*Baseline!B$35) + (Baseline!D$88*Baseline!D$89*((1-Baseline!D$90)*Baseline!B$40 + Baseline!D$90*Baseline!B$41))</f>
        <v>1.0074966002937525E-2</v>
      </c>
      <c r="DU181" s="48">
        <f>(BE181*Baseline!B$34) + (Baseline!F$88*(1-Baseline!F$89)*Baseline!B$35) + (Baseline!F$88*Baseline!F$89*((1-Baseline!F$90)*Baseline!B$40 + Baseline!F$90*Baseline!B$41))</f>
        <v>1.29083419078335E-2</v>
      </c>
      <c r="DV181" s="48">
        <f>(BJ181*Baseline!B$34) + (Baseline!H$88*(1-Baseline!H$89)*Baseline!B$35) + (Baseline!H$88*Baseline!H$89*((1-Baseline!H$90)*Baseline!B$40 + Baseline!H$90*Baseline!B$41))</f>
        <v>9.3048173322922111E-3</v>
      </c>
      <c r="DW181" s="48">
        <f>( DS181*Baseline!B$7 + DT181*Baseline!B$11 + DU181*Baseline!B$16 + DV181*Baseline!B$18 ) / Baseline!B$17</f>
        <v>9.6921347924133691E-3</v>
      </c>
    </row>
    <row r="182" spans="1:127">
      <c r="A182" s="7" t="s">
        <v>412</v>
      </c>
      <c r="B182" s="1">
        <f>MIN( MAX( NORMINV( MCrands!B182, (B$5+B$4)/2, (B$5-B$4)/3.29 ), 0 ), 1 )</f>
        <v>0.64092408606822338</v>
      </c>
      <c r="C182" s="1">
        <f>MAX( NORMINV( MCrands!C182, (C$5+C$4)/2, (C$5-C$4)/3.29 ), 0 )</f>
        <v>2.3421170029324494</v>
      </c>
      <c r="D182" s="40"/>
      <c r="E182" s="40">
        <f>Baseline!B$33 * (C182 * Baseline!B$66*Baseline!B$66/Baseline!B$73 + Baseline!B$52*Baseline!B$52/Baseline!B$74 + Baseline!B$53*Baseline!B$53/Baseline!B$75 + Baseline!B$54*Baseline!B$54/Baseline!B$76)</f>
        <v>1.9607440198292735E-5</v>
      </c>
      <c r="F182" s="40">
        <f>Baseline!B$33 * (C182 * Baseline!B$66*Baseline!B$57/Baseline!B$73 + Baseline!B$52*Baseline!B$67/Baseline!B$74 + Baseline!B$53*Baseline!B$55/Baseline!B$75 + Baseline!B$54*Baseline!B$56/Baseline!B$76)</f>
        <v>3.9226954101865224E-8</v>
      </c>
      <c r="G182" s="1">
        <f>Baseline!B$33 * (C182 * Baseline!B$66*Baseline!B$58/Baseline!B$73 + Baseline!B$52*Baseline!B$59/Baseline!B$74 + Baseline!B$53*Baseline!B$68/Baseline!B$75 + Baseline!B$54*Baseline!B$60/Baseline!B$76)</f>
        <v>1.0808730470906982E-7</v>
      </c>
      <c r="H182" s="40">
        <f>Baseline!B$33 * (C182 * Baseline!B$66*Baseline!B$61/Baseline!B$73 + Baseline!B$52*Baseline!B$62/Baseline!B$74 + Baseline!B$53*Baseline!B$63/Baseline!B$75 + Baseline!B$54*Baseline!B$69/Baseline!B$76)</f>
        <v>1.698165469060857E-9</v>
      </c>
      <c r="I182" s="40">
        <f>Baseline!B$33 * (C182 * Baseline!B$57*Baseline!B$66/Baseline!B$73 + Baseline!B$67*Baseline!B$52/Baseline!B$74 + Baseline!B$55*Baseline!B$53/Baseline!B$75 + Baseline!B$56*Baseline!B$54/Baseline!B$76)</f>
        <v>3.9226954101865224E-8</v>
      </c>
      <c r="J182" s="1">
        <f>Baseline!B$33 * (C182 * Baseline!B$57*Baseline!B$57/Baseline!B$73 + Baseline!B$67*Baseline!B$67/Baseline!B$74 + Baseline!B$55*Baseline!B$55/Baseline!B$75 + Baseline!B$56*Baseline!B$56/Baseline!B$76)</f>
        <v>1.7949605956026513E-6</v>
      </c>
      <c r="K182" s="40">
        <f>Baseline!B$33 * (C182 * Baseline!B$57*Baseline!B$58/Baseline!B$73 + Baseline!B$67*Baseline!B$59/Baseline!B$74 + Baseline!B$55*Baseline!B$68/Baseline!B$75 + Baseline!B$56*Baseline!B$60/Baseline!B$76)</f>
        <v>1.3929220233750151E-8</v>
      </c>
      <c r="L182" s="1">
        <f>Baseline!B$33 * (C182 * Baseline!B$57*Baseline!B$61/Baseline!B$73 + Baseline!B$67*Baseline!B$62/Baseline!B$74 + Baseline!B$55*Baseline!B$63/Baseline!B$75 + Baseline!B$56*Baseline!B$69/Baseline!B$76)</f>
        <v>1.4629421142628645E-8</v>
      </c>
      <c r="M182" s="40">
        <f>Baseline!B$33 * (C182 * Baseline!B$58*Baseline!B$66/Baseline!B$73 + Baseline!B$59*Baseline!B$52/Baseline!B$74 + Baseline!B$68*Baseline!B$53/Baseline!B$75 + Baseline!B$60*Baseline!B$54/Baseline!B$76)</f>
        <v>1.0808730470906982E-7</v>
      </c>
      <c r="N182" s="1">
        <f>Baseline!B$33 * (C182 * Baseline!B$58*Baseline!B$57/Baseline!B$73 + Baseline!B$59*Baseline!B$67/Baseline!B$74 + Baseline!B$68*Baseline!B$55/Baseline!B$75 + Baseline!B$60*Baseline!B$56/Baseline!B$76)</f>
        <v>1.3929220233750151E-8</v>
      </c>
      <c r="O182" s="1">
        <f>Baseline!B$33 * (C182 * Baseline!B$58*Baseline!B$58/Baseline!B$73 + Baseline!B$59*Baseline!B$59/Baseline!B$74 + Baseline!B$68*Baseline!B$68/Baseline!B$75 + Baseline!B$60*Baseline!B$60/Baseline!B$76)</f>
        <v>1.3250168181691299E-6</v>
      </c>
      <c r="P182" s="40">
        <f>Baseline!B$33 * (C182 * Baseline!B$58*Baseline!B$61/Baseline!B$73 + Baseline!B$59*Baseline!B$62/Baseline!B$74 + Baseline!B$68*Baseline!B$63/Baseline!B$75 + Baseline!B$60*Baseline!B$69/Baseline!B$76)</f>
        <v>1.6489763038306384E-9</v>
      </c>
      <c r="Q182" s="40">
        <f>Baseline!B$33 * (C182 * Baseline!B$61*Baseline!B$66/Baseline!B$73 + Baseline!B$62*Baseline!B$52/Baseline!B$74 + Baseline!B$63*Baseline!B$53/Baseline!B$75 + Baseline!B$69*Baseline!B$54/Baseline!B$76)</f>
        <v>1.698165469060857E-9</v>
      </c>
      <c r="R182" s="40">
        <f>Baseline!B$33 * (C182 * Baseline!B$61*Baseline!B$57/Baseline!B$73 + Baseline!B$62*Baseline!B$67/Baseline!B$74 + Baseline!B$63*Baseline!B$55/Baseline!B$75 + Baseline!B$69*Baseline!B$56/Baseline!B$76)</f>
        <v>1.4629421142628645E-8</v>
      </c>
      <c r="S182" s="40">
        <f>Baseline!B$33 * (C182 * Baseline!B$61*Baseline!B$58/Baseline!B$73 + Baseline!B$62*Baseline!B$59/Baseline!B$74 + Baseline!B$63*Baseline!B$68/Baseline!B$75 + Baseline!B$69*Baseline!B$60/Baseline!B$76)</f>
        <v>1.6489763038306384E-9</v>
      </c>
      <c r="T182" s="40">
        <f>Baseline!B$33 * (C182 * Baseline!B$61*Baseline!B$61/Baseline!B$73 + Baseline!B$62*Baseline!B$62/Baseline!B$74 + Baseline!B$63*Baseline!B$63/Baseline!B$75 + Baseline!B$69*Baseline!B$69/Baseline!B$76)</f>
        <v>9.855180359414526E-8</v>
      </c>
      <c r="U182" s="40"/>
      <c r="V182" s="40">
        <f>E182 * ( Baseline!B$87 * Baseline!B$7 )</f>
        <v>0.2035056218180803</v>
      </c>
      <c r="W182" s="40">
        <f>F182 * ( Baseline!D$87 * Baseline!B$11 )</f>
        <v>7.2360376232607799E-4</v>
      </c>
      <c r="X182" s="40">
        <f>G182 * ( Baseline!F$87 * Baseline!B$16 )</f>
        <v>3.7543876603424726E-3</v>
      </c>
      <c r="Y182" s="40">
        <f>H182 * ( Baseline!H$87 * Baseline!B$18 )</f>
        <v>5.97199737840533E-4</v>
      </c>
      <c r="Z182" s="48">
        <f t="shared" si="0"/>
        <v>0.20858081297858938</v>
      </c>
      <c r="AA182" s="40">
        <f>I182 * ( Baseline!B$87 * Baseline!B$7 )</f>
        <v>4.0713655662325915E-4</v>
      </c>
      <c r="AB182" s="1">
        <f>J182 * ( Baseline!D$87 * Baseline!B$11 )</f>
        <v>3.3110912380101852E-2</v>
      </c>
      <c r="AC182" s="1">
        <f>K182 * ( Baseline!F$87 * Baseline!B$16 )</f>
        <v>4.838282599843201E-4</v>
      </c>
      <c r="AD182" s="1">
        <f>L182 * ( Baseline!F$87 * Baseline!B$16 )</f>
        <v>5.0814957745198949E-4</v>
      </c>
      <c r="AE182" s="48">
        <f t="shared" si="1"/>
        <v>3.4510026774161415E-2</v>
      </c>
      <c r="AF182" s="48">
        <f>M182 * ( Baseline!B$87 * Baseline!B$7 )</f>
        <v>1.1218381355754356E-3</v>
      </c>
      <c r="AG182" s="48">
        <f>N182 * ( Baseline!D$87 * Baseline!B$11 )</f>
        <v>2.5694669387881121E-4</v>
      </c>
      <c r="AH182" s="48">
        <f>O182 * ( Baseline!F$87 * Baseline!B$16 )</f>
        <v>4.6024154319235198E-2</v>
      </c>
      <c r="AI182" s="48">
        <f>P182 * ( Baseline!H$87 * Baseline!B$18 )</f>
        <v>5.7990121357108884E-4</v>
      </c>
      <c r="AJ182" s="48">
        <f t="shared" si="2"/>
        <v>4.798284036226054E-2</v>
      </c>
      <c r="AK182" s="48">
        <f>Q182 * ( Baseline!B$87 * Baseline!B$7 )</f>
        <v>1.7625259403382636E-5</v>
      </c>
      <c r="AL182" s="48">
        <f>R182 * ( Baseline!D$87 * Baseline!B$11 )</f>
        <v>2.6986301694414256E-4</v>
      </c>
      <c r="AM182" s="48">
        <f>S182 * ( Baseline!F$87 * Baseline!B$16 )</f>
        <v>5.7276812517089233E-5</v>
      </c>
      <c r="AN182" s="48">
        <f>T182 * ( Baseline!H$87 * Baseline!B$18 )</f>
        <v>3.4658054437229913E-2</v>
      </c>
      <c r="AO182" s="48">
        <f t="shared" si="3"/>
        <v>3.5002819526094527E-2</v>
      </c>
      <c r="AP182" s="48"/>
      <c r="AQ182" s="48">
        <f>V182 * ( (1-Baseline!B$88-Baseline!B$87) + (1-B182)*Baseline!B$88 )</f>
        <v>8.3066428851759619E-2</v>
      </c>
      <c r="AR182" s="48">
        <f>W182 * ( (1-Baseline!B$88-Baseline!B$87) + (1-B182)*Baseline!B$88 )</f>
        <v>2.9535882057281116E-4</v>
      </c>
      <c r="AS182" s="48">
        <f>X182 * ( (1-Baseline!B$88-Baseline!B$87) + (1-B182)*Baseline!B$88 )</f>
        <v>1.5324568072549187E-3</v>
      </c>
      <c r="AT182" s="48">
        <f>Y182 * ( (1-Baseline!B$88-Baseline!B$87) + (1-B182)*Baseline!B$88 )</f>
        <v>2.4376353385443831E-4</v>
      </c>
      <c r="AU182" s="48">
        <f t="shared" si="4"/>
        <v>8.513800801344179E-2</v>
      </c>
      <c r="AV182" s="48">
        <f>AA182 * ( (1-Baseline!D$88-Baseline!D$87) + (1-B182)*Baseline!D$88 )</f>
        <v>2.8673178661229931E-4</v>
      </c>
      <c r="AW182" s="48">
        <f>AB182 * ( (1-Baseline!D$88-Baseline!D$87) + (1-B182)*Baseline!D$88 )</f>
        <v>2.3318837153439558E-2</v>
      </c>
      <c r="AX182" s="48">
        <f>AC182 * ( (1-Baseline!D$88-Baseline!D$87) + (1-B182)*Baseline!D$88 )</f>
        <v>3.407430237889347E-4</v>
      </c>
      <c r="AY182" s="48">
        <f>AD182 * ( (1-Baseline!D$88-Baseline!D$87) + (1-B182)*Baseline!D$88 )</f>
        <v>3.5787166207214055E-4</v>
      </c>
      <c r="AZ182" s="48">
        <f t="shared" si="5"/>
        <v>2.4304183625912929E-2</v>
      </c>
      <c r="BA182" s="48">
        <f>AF182 * ( (1-Baseline!F$88-Baseline!F$87) + (1-Baseline!B$36)*Baseline!F$88 )</f>
        <v>8.0731062118042198E-4</v>
      </c>
      <c r="BB182" s="48">
        <f>AG182 * ( (1-Baseline!F$88-Baseline!F$87) + (1-Baseline!B$36)*Baseline!F$88 )</f>
        <v>1.8490706320939667E-4</v>
      </c>
      <c r="BC182" s="48">
        <f>AH182 * ( (1-Baseline!F$88-Baseline!F$87) + (1-Baseline!B$36)*Baseline!F$88 )</f>
        <v>3.3120454221059865E-2</v>
      </c>
      <c r="BD182" s="48">
        <f>AI182 * ( (1-Baseline!F$88-Baseline!F$87) + (1-Baseline!B$36)*Baseline!F$88 )</f>
        <v>4.1731547012458984E-4</v>
      </c>
      <c r="BE182" s="48">
        <f t="shared" si="6"/>
        <v>3.4529987375574271E-2</v>
      </c>
      <c r="BF182" s="48">
        <f>AK182 * ( (1-Baseline!H$88-Baseline!H$87) + (1-Baseline!B$36)*Baseline!H$88 )</f>
        <v>1.3964845530488129E-5</v>
      </c>
      <c r="BG182" s="48">
        <f>AL182 * ( (1-Baseline!H$88-Baseline!H$87) + (1-Baseline!B$36)*Baseline!H$88 )</f>
        <v>2.13817865585183E-4</v>
      </c>
      <c r="BH182" s="48">
        <f>AM182 * ( (1-Baseline!H$88-Baseline!H$87) + (1-Baseline!B$36)*Baseline!H$88 )</f>
        <v>4.5381564093540133E-5</v>
      </c>
      <c r="BI182" s="48">
        <f>AN182 * ( (1-Baseline!H$88-Baseline!H$87) + (1-Baseline!B$36)*Baseline!H$88 )</f>
        <v>2.7460269691706E-2</v>
      </c>
      <c r="BJ182" s="48">
        <f t="shared" si="7"/>
        <v>2.7733433966915213E-2</v>
      </c>
      <c r="BK182" s="48"/>
      <c r="BL182" s="48">
        <f t="shared" si="18"/>
        <v>0.97566798648430786</v>
      </c>
      <c r="BM182" s="48">
        <f t="shared" si="19"/>
        <v>3.4691770158185894E-3</v>
      </c>
      <c r="BN182" s="48">
        <f t="shared" si="20"/>
        <v>1.7999678909717629E-2</v>
      </c>
      <c r="BO182" s="48">
        <f t="shared" si="21"/>
        <v>2.8631575901558837E-3</v>
      </c>
      <c r="BP182" s="48">
        <f t="shared" si="8"/>
        <v>1</v>
      </c>
      <c r="BQ182" s="48">
        <f t="shared" si="22"/>
        <v>1.1797630853421802E-2</v>
      </c>
      <c r="BR182" s="48">
        <f t="shared" si="23"/>
        <v>0.95945774243481263</v>
      </c>
      <c r="BS182" s="48">
        <f t="shared" si="24"/>
        <v>1.4019932906762487E-2</v>
      </c>
      <c r="BT182" s="48">
        <f t="shared" si="25"/>
        <v>1.472469380500321E-2</v>
      </c>
      <c r="BU182" s="48">
        <f t="shared" si="9"/>
        <v>1.0000000000000002</v>
      </c>
      <c r="BV182" s="48">
        <f t="shared" si="26"/>
        <v>2.3379985993029786E-2</v>
      </c>
      <c r="BW182" s="48">
        <f t="shared" si="27"/>
        <v>5.354970484008798E-3</v>
      </c>
      <c r="BX182" s="48">
        <f t="shared" si="28"/>
        <v>0.95917944773094577</v>
      </c>
      <c r="BY182" s="48">
        <f t="shared" si="29"/>
        <v>1.2085595792015529E-2</v>
      </c>
      <c r="BZ182" s="48">
        <f t="shared" si="10"/>
        <v>0.99999999999999989</v>
      </c>
      <c r="CA182" s="48">
        <f t="shared" si="30"/>
        <v>5.0353827611638669E-4</v>
      </c>
      <c r="CB182" s="48">
        <f t="shared" si="31"/>
        <v>7.7097508314426001E-3</v>
      </c>
      <c r="CC182" s="48">
        <f t="shared" si="32"/>
        <v>1.6363485368482815E-3</v>
      </c>
      <c r="CD182" s="48">
        <f t="shared" si="33"/>
        <v>0.99015036235559273</v>
      </c>
      <c r="CE182" s="48">
        <f t="shared" si="11"/>
        <v>1</v>
      </c>
      <c r="CF182" s="48"/>
      <c r="CG182" s="48">
        <f t="shared" si="34"/>
        <v>0.97566798648430786</v>
      </c>
      <c r="CH182" s="48">
        <f t="shared" si="35"/>
        <v>3.4691770158185894E-3</v>
      </c>
      <c r="CI182" s="48">
        <f t="shared" si="36"/>
        <v>1.7999678909717629E-2</v>
      </c>
      <c r="CJ182" s="48">
        <f t="shared" si="37"/>
        <v>2.8631575901558837E-3</v>
      </c>
      <c r="CK182" s="48">
        <f t="shared" si="12"/>
        <v>1</v>
      </c>
      <c r="CL182" s="48">
        <f t="shared" si="38"/>
        <v>1.1797630853421802E-2</v>
      </c>
      <c r="CM182" s="48">
        <f t="shared" si="39"/>
        <v>0.95945774243481263</v>
      </c>
      <c r="CN182" s="48">
        <f t="shared" si="40"/>
        <v>1.4019932906762487E-2</v>
      </c>
      <c r="CO182" s="48">
        <f t="shared" si="41"/>
        <v>1.472469380500321E-2</v>
      </c>
      <c r="CP182" s="48">
        <f t="shared" si="13"/>
        <v>1.0000000000000002</v>
      </c>
      <c r="CQ182" s="48">
        <f t="shared" si="42"/>
        <v>2.3379985993029786E-2</v>
      </c>
      <c r="CR182" s="48">
        <f t="shared" si="43"/>
        <v>5.354970484008798E-3</v>
      </c>
      <c r="CS182" s="48">
        <f t="shared" si="44"/>
        <v>0.95917944773094577</v>
      </c>
      <c r="CT182" s="48">
        <f t="shared" si="45"/>
        <v>1.2085595792015529E-2</v>
      </c>
      <c r="CU182" s="48">
        <f t="shared" si="14"/>
        <v>0.99999999999999989</v>
      </c>
      <c r="CV182" s="48">
        <f t="shared" si="46"/>
        <v>5.0353827611638669E-4</v>
      </c>
      <c r="CW182" s="48">
        <f t="shared" si="47"/>
        <v>7.7097508314426001E-3</v>
      </c>
      <c r="CX182" s="48">
        <f t="shared" si="48"/>
        <v>1.6363485368482815E-3</v>
      </c>
      <c r="CY182" s="48">
        <f t="shared" si="49"/>
        <v>0.99015036235559273</v>
      </c>
      <c r="CZ182" s="48">
        <f t="shared" si="15"/>
        <v>1</v>
      </c>
      <c r="DA182" s="48"/>
      <c r="DB182" s="48">
        <f>(AQ182*Baseline!B$7 + AV182*Baseline!B$11 + BA182*Baseline!B$16 + BF182*Baseline!B$18)</f>
        <v>44246.235435137409</v>
      </c>
      <c r="DC182" s="48">
        <f>(AR182*Baseline!B$7 + AW182*Baseline!B$11 + BB182*Baseline!B$16 + BG182*Baseline!B$18)</f>
        <v>60562.122855352565</v>
      </c>
      <c r="DD182" s="48">
        <f>(AS182*Baseline!B$7 + AX182*Baseline!B$11 + BC182*Baseline!B$16 + BH182*Baseline!B$18)</f>
        <v>114511.85674420935</v>
      </c>
      <c r="DE182" s="48">
        <f>(AT182*Baseline!B$7 + AY182*Baseline!B$11 + BD182*Baseline!B$16 + BI182*Baseline!B$18)</f>
        <v>1259711.9432964458</v>
      </c>
      <c r="DF182" s="48">
        <f t="shared" si="16"/>
        <v>1479032.1583311451</v>
      </c>
      <c r="DG182" s="48"/>
      <c r="DH182" s="48">
        <f t="shared" si="50"/>
        <v>2.9915668287471397E-2</v>
      </c>
      <c r="DI182" s="48">
        <f t="shared" si="51"/>
        <v>4.0947130536828483E-2</v>
      </c>
      <c r="DJ182" s="48">
        <f t="shared" si="52"/>
        <v>7.7423507054382071E-2</v>
      </c>
      <c r="DK182" s="48">
        <f t="shared" si="53"/>
        <v>0.85171369412131803</v>
      </c>
      <c r="DL182" s="48">
        <f t="shared" si="17"/>
        <v>1</v>
      </c>
      <c r="DM182" s="48"/>
      <c r="DN182" s="48">
        <f>DH182 / (Baseline!B$7/Baseline!B$17)</f>
        <v>3.1933008247765677</v>
      </c>
      <c r="DO182" s="48">
        <f>DI182 / (Baseline!B$11/Baseline!B$17)</f>
        <v>0.98848332953365192</v>
      </c>
      <c r="DP182" s="48">
        <f>DJ182 / (Baseline!B$16/Baseline!B$17)</f>
        <v>1.1964271630472632</v>
      </c>
      <c r="DQ182" s="48">
        <f>DK182 / (Baseline!B$18/Baseline!B$17)</f>
        <v>0.96293752232607832</v>
      </c>
      <c r="DR182" s="71"/>
      <c r="DS182" s="48">
        <f>(AU182*Baseline!B$34)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2.5300232452016267E-2</v>
      </c>
      <c r="DT182" s="48">
        <f>(AZ182*Baseline!B$34) + (Baseline!D$88*(1-Baseline!D$89)*Baseline!B$35) + (Baseline!D$88*Baseline!D$89*((1-Baseline!D$90)*Baseline!B$40 + Baseline!D$90*Baseline!B$41))</f>
        <v>1.0059195543886942E-2</v>
      </c>
      <c r="DU182" s="48">
        <f>(BE182*Baseline!B$34) + (Baseline!F$88*(1-Baseline!F$89)*Baseline!B$35) + (Baseline!F$88*Baseline!F$89*((1-Baseline!F$90)*Baseline!B$40 + Baseline!F$90*Baseline!B$41))</f>
        <v>1.2910138106336143E-2</v>
      </c>
      <c r="DV182" s="48">
        <f>(BJ182*Baseline!B$34) + (Baseline!H$88*(1-Baseline!H$89)*Baseline!B$35) + (Baseline!H$88*Baseline!H$89*((1-Baseline!H$90)*Baseline!B$40 + Baseline!H$90*Baseline!B$41))</f>
        <v>9.3050150950372834E-3</v>
      </c>
      <c r="DW182" s="48">
        <f>( DS182*Baseline!B$7 + DT182*Baseline!B$11 + DU182*Baseline!B$16 + DV182*Baseline!B$18 ) / Baseline!B$17</f>
        <v>9.7193994126428956E-3</v>
      </c>
    </row>
    <row r="183" spans="1:127">
      <c r="A183" s="7" t="s">
        <v>413</v>
      </c>
      <c r="B183" s="1">
        <f>MIN( MAX( NORMINV( MCrands!B183, (B$5+B$4)/2, (B$5-B$4)/3.29 ), 0 ), 1 )</f>
        <v>0.50874682127153448</v>
      </c>
      <c r="C183" s="1">
        <f>MAX( NORMINV( MCrands!C183, (C$5+C$4)/2, (C$5-C$4)/3.29 ), 0 )</f>
        <v>2.3434471047356045</v>
      </c>
      <c r="D183" s="40"/>
      <c r="E183" s="40">
        <f>Baseline!B$33 * (C183 * Baseline!B$66*Baseline!B$66/Baseline!B$73 + Baseline!B$52*Baseline!B$52/Baseline!B$74 + Baseline!B$53*Baseline!B$53/Baseline!B$75 + Baseline!B$54*Baseline!B$54/Baseline!B$76)</f>
        <v>1.9618570547019268E-5</v>
      </c>
      <c r="F183" s="40">
        <f>Baseline!B$33 * (C183 * Baseline!B$66*Baseline!B$57/Baseline!B$73 + Baseline!B$52*Baseline!B$67/Baseline!B$74 + Baseline!B$53*Baseline!B$55/Baseline!B$75 + Baseline!B$54*Baseline!B$56/Baseline!B$76)</f>
        <v>3.9228442613898194E-8</v>
      </c>
      <c r="G183" s="1">
        <f>Baseline!B$33 * (C183 * Baseline!B$66*Baseline!B$58/Baseline!B$73 + Baseline!B$52*Baseline!B$59/Baseline!B$74 + Baseline!B$53*Baseline!B$68/Baseline!B$75 + Baseline!B$54*Baseline!B$60/Baseline!B$76)</f>
        <v>1.0809096396781753E-7</v>
      </c>
      <c r="H183" s="40">
        <f>Baseline!B$33 * (C183 * Baseline!B$66*Baseline!B$61/Baseline!B$73 + Baseline!B$52*Baseline!B$62/Baseline!B$74 + Baseline!B$53*Baseline!B$63/Baseline!B$75 + Baseline!B$54*Baseline!B$69/Baseline!B$76)</f>
        <v>1.6985313949356288E-9</v>
      </c>
      <c r="I183" s="40">
        <f>Baseline!B$33 * (C183 * Baseline!B$57*Baseline!B$66/Baseline!B$73 + Baseline!B$67*Baseline!B$52/Baseline!B$74 + Baseline!B$55*Baseline!B$53/Baseline!B$75 + Baseline!B$56*Baseline!B$54/Baseline!B$76)</f>
        <v>3.9228442613898194E-8</v>
      </c>
      <c r="J183" s="1">
        <f>Baseline!B$33 * (C183 * Baseline!B$57*Baseline!B$57/Baseline!B$73 + Baseline!B$67*Baseline!B$67/Baseline!B$74 + Baseline!B$55*Baseline!B$55/Baseline!B$75 + Baseline!B$56*Baseline!B$56/Baseline!B$76)</f>
        <v>1.7949605958017165E-6</v>
      </c>
      <c r="K183" s="40">
        <f>Baseline!B$33 * (C183 * Baseline!B$57*Baseline!B$58/Baseline!B$73 + Baseline!B$67*Baseline!B$59/Baseline!B$74 + Baseline!B$55*Baseline!B$68/Baseline!B$75 + Baseline!B$56*Baseline!B$60/Baseline!B$76)</f>
        <v>1.3929220723119426E-8</v>
      </c>
      <c r="L183" s="1">
        <f>Baseline!B$33 * (C183 * Baseline!B$57*Baseline!B$61/Baseline!B$73 + Baseline!B$67*Baseline!B$62/Baseline!B$74 + Baseline!B$55*Baseline!B$63/Baseline!B$75 + Baseline!B$56*Baseline!B$69/Baseline!B$76)</f>
        <v>1.4629421191565574E-8</v>
      </c>
      <c r="M183" s="40">
        <f>Baseline!B$33 * (C183 * Baseline!B$58*Baseline!B$66/Baseline!B$73 + Baseline!B$59*Baseline!B$52/Baseline!B$74 + Baseline!B$68*Baseline!B$53/Baseline!B$75 + Baseline!B$60*Baseline!B$54/Baseline!B$76)</f>
        <v>1.0809096396781753E-7</v>
      </c>
      <c r="N183" s="1">
        <f>Baseline!B$33 * (C183 * Baseline!B$58*Baseline!B$57/Baseline!B$73 + Baseline!B$59*Baseline!B$67/Baseline!B$74 + Baseline!B$68*Baseline!B$55/Baseline!B$75 + Baseline!B$60*Baseline!B$56/Baseline!B$76)</f>
        <v>1.3929220723119426E-8</v>
      </c>
      <c r="O183" s="1">
        <f>Baseline!B$33 * (C183 * Baseline!B$58*Baseline!B$58/Baseline!B$73 + Baseline!B$59*Baseline!B$59/Baseline!B$74 + Baseline!B$68*Baseline!B$68/Baseline!B$75 + Baseline!B$60*Baseline!B$60/Baseline!B$76)</f>
        <v>1.3250168193721627E-6</v>
      </c>
      <c r="P183" s="40">
        <f>Baseline!B$33 * (C183 * Baseline!B$58*Baseline!B$61/Baseline!B$73 + Baseline!B$59*Baseline!B$62/Baseline!B$74 + Baseline!B$68*Baseline!B$63/Baseline!B$75 + Baseline!B$60*Baseline!B$69/Baseline!B$76)</f>
        <v>1.6489764241339185E-9</v>
      </c>
      <c r="Q183" s="40">
        <f>Baseline!B$33 * (C183 * Baseline!B$61*Baseline!B$66/Baseline!B$73 + Baseline!B$62*Baseline!B$52/Baseline!B$74 + Baseline!B$63*Baseline!B$53/Baseline!B$75 + Baseline!B$69*Baseline!B$54/Baseline!B$76)</f>
        <v>1.6985313949356288E-9</v>
      </c>
      <c r="R183" s="40">
        <f>Baseline!B$33 * (C183 * Baseline!B$61*Baseline!B$57/Baseline!B$73 + Baseline!B$62*Baseline!B$67/Baseline!B$74 + Baseline!B$63*Baseline!B$55/Baseline!B$75 + Baseline!B$69*Baseline!B$56/Baseline!B$76)</f>
        <v>1.4629421191565574E-8</v>
      </c>
      <c r="S183" s="40">
        <f>Baseline!B$33 * (C183 * Baseline!B$61*Baseline!B$58/Baseline!B$73 + Baseline!B$62*Baseline!B$59/Baseline!B$74 + Baseline!B$63*Baseline!B$68/Baseline!B$75 + Baseline!B$69*Baseline!B$60/Baseline!B$76)</f>
        <v>1.6489764241339185E-9</v>
      </c>
      <c r="T183" s="40">
        <f>Baseline!B$33 * (C183 * Baseline!B$61*Baseline!B$61/Baseline!B$73 + Baseline!B$62*Baseline!B$62/Baseline!B$74 + Baseline!B$63*Baseline!B$63/Baseline!B$75 + Baseline!B$69*Baseline!B$69/Baseline!B$76)</f>
        <v>9.8551803606175577E-8</v>
      </c>
      <c r="U183" s="40"/>
      <c r="V183" s="40">
        <f>E183 * ( Baseline!B$87 * Baseline!B$7 )</f>
        <v>0.20362114370751297</v>
      </c>
      <c r="W183" s="40">
        <f>F183 * ( Baseline!D$87 * Baseline!B$11 )</f>
        <v>7.2363122030572448E-4</v>
      </c>
      <c r="X183" s="40">
        <f>G183 * ( Baseline!F$87 * Baseline!B$16 )</f>
        <v>3.7545147638531518E-3</v>
      </c>
      <c r="Y183" s="40">
        <f>H183 * ( Baseline!H$87 * Baseline!B$18 )</f>
        <v>5.9732842426153513E-4</v>
      </c>
      <c r="Z183" s="48">
        <f t="shared" si="0"/>
        <v>0.20869661811593337</v>
      </c>
      <c r="AA183" s="40">
        <f>I183 * ( Baseline!B$87 * Baseline!B$7 )</f>
        <v>4.0715200588964937E-4</v>
      </c>
      <c r="AB183" s="1">
        <f>J183 * ( Baseline!D$87 * Baseline!B$11 )</f>
        <v>3.3110912383773922E-2</v>
      </c>
      <c r="AC183" s="1">
        <f>K183 * ( Baseline!F$87 * Baseline!B$16 )</f>
        <v>4.838282769824493E-4</v>
      </c>
      <c r="AD183" s="1">
        <f>L183 * ( Baseline!F$87 * Baseline!B$16 )</f>
        <v>5.0814957915180242E-4</v>
      </c>
      <c r="AE183" s="48">
        <f t="shared" si="1"/>
        <v>3.4510042245797824E-2</v>
      </c>
      <c r="AF183" s="48">
        <f>M183 * ( Baseline!B$87 * Baseline!B$7 )</f>
        <v>1.121876115021978E-3</v>
      </c>
      <c r="AG183" s="48">
        <f>N183 * ( Baseline!D$87 * Baseline!B$11 )</f>
        <v>2.5694670290600833E-4</v>
      </c>
      <c r="AH183" s="48">
        <f>O183 * ( Baseline!F$87 * Baseline!B$16 )</f>
        <v>4.6024154361022272E-2</v>
      </c>
      <c r="AI183" s="48">
        <f>P183 * ( Baseline!H$87 * Baseline!B$18 )</f>
        <v>5.7990125587856049E-4</v>
      </c>
      <c r="AJ183" s="48">
        <f t="shared" si="2"/>
        <v>4.7982878434828818E-2</v>
      </c>
      <c r="AK183" s="48">
        <f>Q183 * ( Baseline!B$87 * Baseline!B$7 )</f>
        <v>1.7629057348036893E-5</v>
      </c>
      <c r="AL183" s="48">
        <f>R183 * ( Baseline!D$87 * Baseline!B$11 )</f>
        <v>2.6986301784686229E-4</v>
      </c>
      <c r="AM183" s="48">
        <f>S183 * ( Baseline!F$87 * Baseline!B$16 )</f>
        <v>5.7276816695795991E-5</v>
      </c>
      <c r="AN183" s="48">
        <f>T183 * ( Baseline!H$87 * Baseline!B$18 )</f>
        <v>3.4658054441460653E-2</v>
      </c>
      <c r="AO183" s="48">
        <f t="shared" si="3"/>
        <v>3.5002823333351349E-2</v>
      </c>
      <c r="AP183" s="48"/>
      <c r="AQ183" s="48">
        <f>V183 * ( (1-Baseline!B$88-Baseline!B$87) + (1-B183)*Baseline!B$88 )</f>
        <v>0.10706711868383652</v>
      </c>
      <c r="AR183" s="48">
        <f>W183 * ( (1-Baseline!B$88-Baseline!B$87) + (1-B183)*Baseline!B$88 )</f>
        <v>3.804963882291748E-4</v>
      </c>
      <c r="AS183" s="48">
        <f>X183 * ( (1-Baseline!B$88-Baseline!B$87) + (1-B183)*Baseline!B$88 )</f>
        <v>1.9741814160473643E-3</v>
      </c>
      <c r="AT183" s="48">
        <f>Y183 * ( (1-Baseline!B$88-Baseline!B$87) + (1-B183)*Baseline!B$88 )</f>
        <v>3.140844419649487E-4</v>
      </c>
      <c r="AU183" s="48">
        <f t="shared" si="4"/>
        <v>0.10973588093007801</v>
      </c>
      <c r="AV183" s="48">
        <f>AA183 * ( (1-Baseline!D$88-Baseline!D$87) + (1-B183)*Baseline!D$88 )</f>
        <v>3.1085234182652062E-4</v>
      </c>
      <c r="AW183" s="48">
        <f>AB183 * ( (1-Baseline!D$88-Baseline!D$87) + (1-B183)*Baseline!D$88 )</f>
        <v>2.527951356157257E-2</v>
      </c>
      <c r="AX183" s="48">
        <f>AC183 * ( (1-Baseline!D$88-Baseline!D$87) + (1-B183)*Baseline!D$88 )</f>
        <v>3.6939312779082217E-4</v>
      </c>
      <c r="AY183" s="48">
        <f>AD183 * ( (1-Baseline!D$88-Baseline!D$87) + (1-B183)*Baseline!D$88 )</f>
        <v>3.8796195129224179E-4</v>
      </c>
      <c r="AZ183" s="48">
        <f t="shared" si="5"/>
        <v>2.6347720982482156E-2</v>
      </c>
      <c r="BA183" s="48">
        <f>AF183 * ( (1-Baseline!F$88-Baseline!F$87) + (1-Baseline!B$36)*Baseline!F$88 )</f>
        <v>8.0733795240549614E-4</v>
      </c>
      <c r="BB183" s="48">
        <f>AG183 * ( (1-Baseline!F$88-Baseline!F$87) + (1-Baseline!B$36)*Baseline!F$88 )</f>
        <v>1.8490706970565661E-4</v>
      </c>
      <c r="BC183" s="48">
        <f>AH183 * ( (1-Baseline!F$88-Baseline!F$87) + (1-Baseline!B$36)*Baseline!F$88 )</f>
        <v>3.3120454251131179E-2</v>
      </c>
      <c r="BD183" s="48">
        <f>AI183 * ( (1-Baseline!F$88-Baseline!F$87) + (1-Baseline!B$36)*Baseline!F$88 )</f>
        <v>4.1731550057040026E-4</v>
      </c>
      <c r="BE183" s="48">
        <f t="shared" si="6"/>
        <v>3.4530014773812734E-2</v>
      </c>
      <c r="BF183" s="48">
        <f>AK183 * ( (1-Baseline!H$88-Baseline!H$87) + (1-Baseline!B$36)*Baseline!H$88 )</f>
        <v>1.396785471799659E-5</v>
      </c>
      <c r="BG183" s="48">
        <f>AL183 * ( (1-Baseline!H$88-Baseline!H$87) + (1-Baseline!B$36)*Baseline!H$88 )</f>
        <v>2.1381786630042592E-4</v>
      </c>
      <c r="BH183" s="48">
        <f>AM183 * ( (1-Baseline!H$88-Baseline!H$87) + (1-Baseline!B$36)*Baseline!H$88 )</f>
        <v>4.5381567404413078E-5</v>
      </c>
      <c r="BI183" s="48">
        <f>AN183 * ( (1-Baseline!H$88-Baseline!H$87) + (1-Baseline!B$36)*Baseline!H$88 )</f>
        <v>2.74602696950581E-2</v>
      </c>
      <c r="BJ183" s="48">
        <f t="shared" si="7"/>
        <v>2.7733436983480936E-2</v>
      </c>
      <c r="BK183" s="48"/>
      <c r="BL183" s="48">
        <f t="shared" si="18"/>
        <v>0.97568013102348927</v>
      </c>
      <c r="BM183" s="48">
        <f t="shared" si="19"/>
        <v>3.4673835486099683E-3</v>
      </c>
      <c r="BN183" s="48">
        <f t="shared" si="20"/>
        <v>1.7990299975860057E-2</v>
      </c>
      <c r="BO183" s="48">
        <f t="shared" si="21"/>
        <v>2.8621854520407817E-3</v>
      </c>
      <c r="BP183" s="48">
        <f t="shared" si="8"/>
        <v>1.0000000000000002</v>
      </c>
      <c r="BQ183" s="48">
        <f t="shared" si="22"/>
        <v>1.1798073238789702E-2</v>
      </c>
      <c r="BR183" s="48">
        <f t="shared" si="23"/>
        <v>0.95945731239450249</v>
      </c>
      <c r="BS183" s="48">
        <f t="shared" si="24"/>
        <v>1.4019927113863892E-2</v>
      </c>
      <c r="BT183" s="48">
        <f t="shared" si="25"/>
        <v>1.4724687252843862E-2</v>
      </c>
      <c r="BU183" s="48">
        <f t="shared" si="9"/>
        <v>0.99999999999999989</v>
      </c>
      <c r="BV183" s="48">
        <f t="shared" si="26"/>
        <v>2.3380758962714788E-2</v>
      </c>
      <c r="BW183" s="48">
        <f t="shared" si="27"/>
        <v>5.354966423179423E-3</v>
      </c>
      <c r="BX183" s="48">
        <f t="shared" si="28"/>
        <v>0.95917868752982549</v>
      </c>
      <c r="BY183" s="48">
        <f t="shared" si="29"/>
        <v>1.2085587084280333E-2</v>
      </c>
      <c r="BZ183" s="48">
        <f t="shared" si="10"/>
        <v>1</v>
      </c>
      <c r="CA183" s="48">
        <f t="shared" si="30"/>
        <v>5.0364672529828742E-4</v>
      </c>
      <c r="CB183" s="48">
        <f t="shared" si="31"/>
        <v>7.7097500186429739E-3</v>
      </c>
      <c r="CC183" s="48">
        <f t="shared" si="32"/>
        <v>1.6363484782446552E-3</v>
      </c>
      <c r="CD183" s="48">
        <f t="shared" si="33"/>
        <v>0.99015025477781404</v>
      </c>
      <c r="CE183" s="48">
        <f t="shared" si="11"/>
        <v>1</v>
      </c>
      <c r="CF183" s="48"/>
      <c r="CG183" s="48">
        <f t="shared" si="34"/>
        <v>0.97568013102348927</v>
      </c>
      <c r="CH183" s="48">
        <f t="shared" si="35"/>
        <v>3.4673835486099683E-3</v>
      </c>
      <c r="CI183" s="48">
        <f t="shared" si="36"/>
        <v>1.7990299975860057E-2</v>
      </c>
      <c r="CJ183" s="48">
        <f t="shared" si="37"/>
        <v>2.8621854520407817E-3</v>
      </c>
      <c r="CK183" s="48">
        <f t="shared" si="12"/>
        <v>1.0000000000000002</v>
      </c>
      <c r="CL183" s="48">
        <f t="shared" si="38"/>
        <v>1.1798073238789702E-2</v>
      </c>
      <c r="CM183" s="48">
        <f t="shared" si="39"/>
        <v>0.95945731239450249</v>
      </c>
      <c r="CN183" s="48">
        <f t="shared" si="40"/>
        <v>1.4019927113863892E-2</v>
      </c>
      <c r="CO183" s="48">
        <f t="shared" si="41"/>
        <v>1.4724687252843862E-2</v>
      </c>
      <c r="CP183" s="48">
        <f t="shared" si="13"/>
        <v>0.99999999999999989</v>
      </c>
      <c r="CQ183" s="48">
        <f t="shared" si="42"/>
        <v>2.3380758962714788E-2</v>
      </c>
      <c r="CR183" s="48">
        <f t="shared" si="43"/>
        <v>5.354966423179423E-3</v>
      </c>
      <c r="CS183" s="48">
        <f t="shared" si="44"/>
        <v>0.95917868752982549</v>
      </c>
      <c r="CT183" s="48">
        <f t="shared" si="45"/>
        <v>1.2085587084280333E-2</v>
      </c>
      <c r="CU183" s="48">
        <f t="shared" si="14"/>
        <v>1</v>
      </c>
      <c r="CV183" s="48">
        <f t="shared" si="46"/>
        <v>5.0364672529828742E-4</v>
      </c>
      <c r="CW183" s="48">
        <f t="shared" si="47"/>
        <v>7.7097500186429739E-3</v>
      </c>
      <c r="CX183" s="48">
        <f t="shared" si="48"/>
        <v>1.6363484782446552E-3</v>
      </c>
      <c r="CY183" s="48">
        <f t="shared" si="49"/>
        <v>0.99015025477781404</v>
      </c>
      <c r="CZ183" s="48">
        <f t="shared" si="15"/>
        <v>1</v>
      </c>
      <c r="DA183" s="48"/>
      <c r="DB183" s="48">
        <f>(AQ183*Baseline!B$7 + AV183*Baseline!B$11 + BA183*Baseline!B$16 + BF183*Baseline!B$18)</f>
        <v>55938.527194810027</v>
      </c>
      <c r="DC183" s="48">
        <f>(AR183*Baseline!B$7 + AW183*Baseline!B$11 + BB183*Baseline!B$16 + BG183*Baseline!B$18)</f>
        <v>64808.191063948441</v>
      </c>
      <c r="DD183" s="48">
        <f>(AS183*Baseline!B$7 + AX183*Baseline!B$11 + BC183*Baseline!B$16 + BH183*Baseline!B$18)</f>
        <v>114787.53512696353</v>
      </c>
      <c r="DE183" s="48">
        <f>(AT183*Baseline!B$7 + AY183*Baseline!B$11 + BD183*Baseline!B$16 + BI183*Baseline!B$18)</f>
        <v>1259810.5794424822</v>
      </c>
      <c r="DF183" s="48">
        <f t="shared" si="16"/>
        <v>1495344.8328282041</v>
      </c>
      <c r="DG183" s="48"/>
      <c r="DH183" s="48">
        <f t="shared" si="50"/>
        <v>3.7408446511304892E-2</v>
      </c>
      <c r="DI183" s="48">
        <f t="shared" si="51"/>
        <v>4.333996389406327E-2</v>
      </c>
      <c r="DJ183" s="48">
        <f t="shared" si="52"/>
        <v>7.6763253937796663E-2</v>
      </c>
      <c r="DK183" s="48">
        <f t="shared" si="53"/>
        <v>0.84248833565683523</v>
      </c>
      <c r="DL183" s="48">
        <f t="shared" si="17"/>
        <v>1</v>
      </c>
      <c r="DM183" s="48"/>
      <c r="DN183" s="48">
        <f>DH183 / (Baseline!B$7/Baseline!B$17)</f>
        <v>3.993105617773816</v>
      </c>
      <c r="DO183" s="48">
        <f>DI183 / (Baseline!B$11/Baseline!B$17)</f>
        <v>1.0462474720503361</v>
      </c>
      <c r="DP183" s="48">
        <f>DJ183 / (Baseline!B$16/Baseline!B$17)</f>
        <v>1.1862242570665957</v>
      </c>
      <c r="DQ183" s="48">
        <f>DK183 / (Baseline!B$18/Baseline!B$17)</f>
        <v>0.9525074401474376</v>
      </c>
      <c r="DR183" s="71"/>
      <c r="DS183" s="48">
        <f>(AU183*Baseline!B$34)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2.89899133895117E-2</v>
      </c>
      <c r="DT183" s="48">
        <f>(AZ183*Baseline!B$34) + (Baseline!D$88*(1-Baseline!D$89)*Baseline!B$35) + (Baseline!D$88*Baseline!D$89*((1-Baseline!D$90)*Baseline!B$40 + Baseline!D$90*Baseline!B$41))</f>
        <v>1.0365726147372327E-2</v>
      </c>
      <c r="DU183" s="48">
        <f>(BE183*Baseline!B$34) + (Baseline!F$88*(1-Baseline!F$89)*Baseline!B$35) + (Baseline!F$88*Baseline!F$89*((1-Baseline!F$90)*Baseline!B$40 + Baseline!F$90*Baseline!B$41))</f>
        <v>1.2910142216071913E-2</v>
      </c>
      <c r="DV183" s="48">
        <f>(BJ183*Baseline!B$34) + (Baseline!H$88*(1-Baseline!H$89)*Baseline!B$35) + (Baseline!H$88*Baseline!H$89*((1-Baseline!H$90)*Baseline!B$40 + Baseline!H$90*Baseline!B$41))</f>
        <v>9.305015547522142E-3</v>
      </c>
      <c r="DW183" s="48">
        <f>( DS183*Baseline!B$7 + DT183*Baseline!B$11 + DU183*Baseline!B$16 + DV183*Baseline!B$18 ) / Baseline!B$17</f>
        <v>9.7666637492573524E-3</v>
      </c>
    </row>
    <row r="184" spans="1:127">
      <c r="A184" s="7" t="s">
        <v>414</v>
      </c>
      <c r="B184" s="1">
        <f>MIN( MAX( NORMINV( MCrands!B184, (B$5+B$4)/2, (B$5-B$4)/3.29 ), 0 ), 1 )</f>
        <v>0.31807970884601089</v>
      </c>
      <c r="C184" s="1">
        <f>MAX( NORMINV( MCrands!C184, (C$5+C$4)/2, (C$5-C$4)/3.29 ), 0 )</f>
        <v>2.9031434640652556</v>
      </c>
      <c r="D184" s="40"/>
      <c r="E184" s="40">
        <f>Baseline!B$33 * (C184 * Baseline!B$66*Baseline!B$66/Baseline!B$73 + Baseline!B$52*Baseline!B$52/Baseline!B$74 + Baseline!B$53*Baseline!B$53/Baseline!B$75 + Baseline!B$54*Baseline!B$54/Baseline!B$76)</f>
        <v>2.4302133598759397E-5</v>
      </c>
      <c r="F184" s="40">
        <f>Baseline!B$33 * (C184 * Baseline!B$66*Baseline!B$57/Baseline!B$73 + Baseline!B$52*Baseline!B$67/Baseline!B$74 + Baseline!B$53*Baseline!B$55/Baseline!B$75 + Baseline!B$54*Baseline!B$56/Baseline!B$76)</f>
        <v>3.9854796749871462E-8</v>
      </c>
      <c r="G184" s="1">
        <f>Baseline!B$33 * (C184 * Baseline!B$66*Baseline!B$58/Baseline!B$73 + Baseline!B$52*Baseline!B$59/Baseline!B$74 + Baseline!B$53*Baseline!B$68/Baseline!B$75 + Baseline!B$54*Baseline!B$60/Baseline!B$76)</f>
        <v>1.0963075121875182E-7</v>
      </c>
      <c r="H184" s="40">
        <f>Baseline!B$33 * (C184 * Baseline!B$66*Baseline!B$61/Baseline!B$73 + Baseline!B$52*Baseline!B$62/Baseline!B$74 + Baseline!B$53*Baseline!B$63/Baseline!B$75 + Baseline!B$54*Baseline!B$69/Baseline!B$76)</f>
        <v>1.8525101200290578E-9</v>
      </c>
      <c r="I184" s="40">
        <f>Baseline!B$33 * (C184 * Baseline!B$57*Baseline!B$66/Baseline!B$73 + Baseline!B$67*Baseline!B$52/Baseline!B$74 + Baseline!B$55*Baseline!B$53/Baseline!B$75 + Baseline!B$56*Baseline!B$54/Baseline!B$76)</f>
        <v>3.9854796749871462E-8</v>
      </c>
      <c r="J184" s="1">
        <f>Baseline!B$33 * (C184 * Baseline!B$57*Baseline!B$57/Baseline!B$73 + Baseline!B$67*Baseline!B$67/Baseline!B$74 + Baseline!B$55*Baseline!B$55/Baseline!B$75 + Baseline!B$56*Baseline!B$56/Baseline!B$76)</f>
        <v>1.7949606795668971E-6</v>
      </c>
      <c r="K184" s="40">
        <f>Baseline!B$33 * (C184 * Baseline!B$57*Baseline!B$58/Baseline!B$73 + Baseline!B$67*Baseline!B$59/Baseline!B$74 + Baseline!B$55*Baseline!B$68/Baseline!B$75 + Baseline!B$56*Baseline!B$60/Baseline!B$76)</f>
        <v>1.3929426645854422E-8</v>
      </c>
      <c r="L184" s="1">
        <f>Baseline!B$33 * (C184 * Baseline!B$57*Baseline!B$61/Baseline!B$73 + Baseline!B$67*Baseline!B$62/Baseline!B$74 + Baseline!B$55*Baseline!B$63/Baseline!B$75 + Baseline!B$56*Baseline!B$69/Baseline!B$76)</f>
        <v>1.4629441783839073E-8</v>
      </c>
      <c r="M184" s="40">
        <f>Baseline!B$33 * (C184 * Baseline!B$58*Baseline!B$66/Baseline!B$73 + Baseline!B$59*Baseline!B$52/Baseline!B$74 + Baseline!B$68*Baseline!B$53/Baseline!B$75 + Baseline!B$60*Baseline!B$54/Baseline!B$76)</f>
        <v>1.0963075121875182E-7</v>
      </c>
      <c r="N184" s="1">
        <f>Baseline!B$33 * (C184 * Baseline!B$58*Baseline!B$57/Baseline!B$73 + Baseline!B$59*Baseline!B$67/Baseline!B$74 + Baseline!B$68*Baseline!B$55/Baseline!B$75 + Baseline!B$60*Baseline!B$56/Baseline!B$76)</f>
        <v>1.3929426645854422E-8</v>
      </c>
      <c r="O184" s="1">
        <f>Baseline!B$33 * (C184 * Baseline!B$58*Baseline!B$58/Baseline!B$73 + Baseline!B$59*Baseline!B$59/Baseline!B$74 + Baseline!B$68*Baseline!B$68/Baseline!B$75 + Baseline!B$60*Baseline!B$60/Baseline!B$76)</f>
        <v>1.3250173255988865E-6</v>
      </c>
      <c r="P184" s="40">
        <f>Baseline!B$33 * (C184 * Baseline!B$58*Baseline!B$61/Baseline!B$73 + Baseline!B$59*Baseline!B$62/Baseline!B$74 + Baseline!B$68*Baseline!B$63/Baseline!B$75 + Baseline!B$60*Baseline!B$69/Baseline!B$76)</f>
        <v>1.6490270468062717E-9</v>
      </c>
      <c r="Q184" s="40">
        <f>Baseline!B$33 * (C184 * Baseline!B$61*Baseline!B$66/Baseline!B$73 + Baseline!B$62*Baseline!B$52/Baseline!B$74 + Baseline!B$63*Baseline!B$53/Baseline!B$75 + Baseline!B$69*Baseline!B$54/Baseline!B$76)</f>
        <v>1.8525101200290578E-9</v>
      </c>
      <c r="R184" s="40">
        <f>Baseline!B$33 * (C184 * Baseline!B$61*Baseline!B$57/Baseline!B$73 + Baseline!B$62*Baseline!B$67/Baseline!B$74 + Baseline!B$63*Baseline!B$55/Baseline!B$75 + Baseline!B$69*Baseline!B$56/Baseline!B$76)</f>
        <v>1.4629441783839073E-8</v>
      </c>
      <c r="S184" s="40">
        <f>Baseline!B$33 * (C184 * Baseline!B$61*Baseline!B$58/Baseline!B$73 + Baseline!B$62*Baseline!B$59/Baseline!B$74 + Baseline!B$63*Baseline!B$68/Baseline!B$75 + Baseline!B$69*Baseline!B$60/Baseline!B$76)</f>
        <v>1.6490270468062717E-9</v>
      </c>
      <c r="T184" s="40">
        <f>Baseline!B$33 * (C184 * Baseline!B$61*Baseline!B$61/Baseline!B$73 + Baseline!B$62*Baseline!B$62/Baseline!B$74 + Baseline!B$63*Baseline!B$63/Baseline!B$75 + Baseline!B$69*Baseline!B$69/Baseline!B$76)</f>
        <v>9.8551808668442813E-8</v>
      </c>
      <c r="U184" s="40"/>
      <c r="V184" s="40">
        <f>E184 * ( Baseline!B$87 * Baseline!B$7 )</f>
        <v>0.25223184462152376</v>
      </c>
      <c r="W184" s="40">
        <f>F184 * ( Baseline!D$87 * Baseline!B$11 )</f>
        <v>7.3518532180852781E-4</v>
      </c>
      <c r="X184" s="40">
        <f>G184 * ( Baseline!F$87 * Baseline!B$16 )</f>
        <v>3.8079989197401039E-3</v>
      </c>
      <c r="Y184" s="40">
        <f>H184 * ( Baseline!H$87 * Baseline!B$18 )</f>
        <v>6.5147865634090376E-4</v>
      </c>
      <c r="Z184" s="48">
        <f t="shared" si="0"/>
        <v>0.25742650751941332</v>
      </c>
      <c r="AA184" s="40">
        <f>I184 * ( Baseline!B$87 * Baseline!B$7 )</f>
        <v>4.1365293546691593E-4</v>
      </c>
      <c r="AB184" s="1">
        <f>J184 * ( Baseline!D$87 * Baseline!B$11 )</f>
        <v>3.3110913928956341E-2</v>
      </c>
      <c r="AC184" s="1">
        <f>K184 * ( Baseline!F$87 * Baseline!B$16 )</f>
        <v>4.8383542966127065E-4</v>
      </c>
      <c r="AD184" s="1">
        <f>L184 * ( Baseline!F$87 * Baseline!B$16 )</f>
        <v>5.0815029441968456E-4</v>
      </c>
      <c r="AE184" s="48">
        <f t="shared" si="1"/>
        <v>3.451655258850421E-2</v>
      </c>
      <c r="AF184" s="48">
        <f>M184 * ( Baseline!B$87 * Baseline!B$7 )</f>
        <v>1.1378575668994251E-3</v>
      </c>
      <c r="AG184" s="48">
        <f>N184 * ( Baseline!D$87 * Baseline!B$11 )</f>
        <v>2.5695050147944346E-4</v>
      </c>
      <c r="AH184" s="48">
        <f>O184 * ( Baseline!F$87 * Baseline!B$16 )</f>
        <v>4.6024171944691043E-2</v>
      </c>
      <c r="AI184" s="48">
        <f>P184 * ( Baseline!H$87 * Baseline!B$18 )</f>
        <v>5.7991905852924962E-4</v>
      </c>
      <c r="AJ184" s="48">
        <f t="shared" si="2"/>
        <v>4.7998899071599162E-2</v>
      </c>
      <c r="AK184" s="48">
        <f>Q184 * ( Baseline!B$87 * Baseline!B$7 )</f>
        <v>1.922720253578159E-5</v>
      </c>
      <c r="AL184" s="48">
        <f>R184 * ( Baseline!D$87 * Baseline!B$11 )</f>
        <v>2.6986339770420579E-4</v>
      </c>
      <c r="AM184" s="48">
        <f>S184 * ( Baseline!F$87 * Baseline!B$16 )</f>
        <v>5.7278575062672919E-5</v>
      </c>
      <c r="AN184" s="48">
        <f>T184 * ( Baseline!H$87 * Baseline!B$18 )</f>
        <v>3.4658056221725721E-2</v>
      </c>
      <c r="AO184" s="48">
        <f t="shared" si="3"/>
        <v>3.5004425397028381E-2</v>
      </c>
      <c r="AP184" s="48"/>
      <c r="AQ184" s="48">
        <f>V184 * ( (1-Baseline!B$88-Baseline!B$87) + (1-B184)*Baseline!B$88 )</f>
        <v>0.17542953293459634</v>
      </c>
      <c r="AR184" s="48">
        <f>W184 * ( (1-Baseline!B$88-Baseline!B$87) + (1-B184)*Baseline!B$88 )</f>
        <v>5.113280514550669E-4</v>
      </c>
      <c r="AS184" s="48">
        <f>X184 * ( (1-Baseline!B$88-Baseline!B$87) + (1-B184)*Baseline!B$88 )</f>
        <v>2.6484977458252636E-3</v>
      </c>
      <c r="AT184" s="48">
        <f>Y184 * ( (1-Baseline!B$88-Baseline!B$87) + (1-B184)*Baseline!B$88 )</f>
        <v>4.5310930731301693E-4</v>
      </c>
      <c r="AU184" s="48">
        <f t="shared" si="4"/>
        <v>0.17904246803918969</v>
      </c>
      <c r="AV184" s="48">
        <f>AA184 * ( (1-Baseline!D$88-Baseline!D$87) + (1-B184)*Baseline!D$88 )</f>
        <v>3.5114943521328043E-4</v>
      </c>
      <c r="AW184" s="48">
        <f>AB184 * ( (1-Baseline!D$88-Baseline!D$87) + (1-B184)*Baseline!D$88 )</f>
        <v>2.8107811473462831E-2</v>
      </c>
      <c r="AX184" s="48">
        <f>AC184 * ( (1-Baseline!D$88-Baseline!D$87) + (1-B184)*Baseline!D$88 )</f>
        <v>4.1072726262646962E-4</v>
      </c>
      <c r="AY184" s="48">
        <f>AD184 * ( (1-Baseline!D$88-Baseline!D$87) + (1-B184)*Baseline!D$88 )</f>
        <v>4.3136811947803967E-4</v>
      </c>
      <c r="AZ184" s="48">
        <f t="shared" si="5"/>
        <v>2.9301056290780621E-2</v>
      </c>
      <c r="BA184" s="48">
        <f>AF184 * ( (1-Baseline!F$88-Baseline!F$87) + (1-Baseline!B$36)*Baseline!F$88 )</f>
        <v>8.1883871658296713E-4</v>
      </c>
      <c r="BB184" s="48">
        <f>AG184 * ( (1-Baseline!F$88-Baseline!F$87) + (1-Baseline!B$36)*Baseline!F$88 )</f>
        <v>1.8490980328065486E-4</v>
      </c>
      <c r="BC184" s="48">
        <f>AH184 * ( (1-Baseline!F$88-Baseline!F$87) + (1-Baseline!B$36)*Baseline!F$88 )</f>
        <v>3.3120466904901905E-2</v>
      </c>
      <c r="BD184" s="48">
        <f>AI184 * ( (1-Baseline!F$88-Baseline!F$87) + (1-Baseline!B$36)*Baseline!F$88 )</f>
        <v>4.1732831192752099E-4</v>
      </c>
      <c r="BE184" s="48">
        <f t="shared" si="6"/>
        <v>3.4541543736693048E-2</v>
      </c>
      <c r="BF184" s="48">
        <f>AK184 * ( (1-Baseline!H$88-Baseline!H$87) + (1-Baseline!B$36)*Baseline!H$88 )</f>
        <v>1.5234097113150468E-5</v>
      </c>
      <c r="BG184" s="48">
        <f>AL184 * ( (1-Baseline!H$88-Baseline!H$87) + (1-Baseline!B$36)*Baseline!H$88 )</f>
        <v>2.1381816726899632E-4</v>
      </c>
      <c r="BH184" s="48">
        <f>AM184 * ( (1-Baseline!H$88-Baseline!H$87) + (1-Baseline!B$36)*Baseline!H$88 )</f>
        <v>4.5382960593657E-5</v>
      </c>
      <c r="BI184" s="48">
        <f>AN184 * ( (1-Baseline!H$88-Baseline!H$87) + (1-Baseline!B$36)*Baseline!H$88 )</f>
        <v>2.7460271105597719E-2</v>
      </c>
      <c r="BJ184" s="48">
        <f t="shared" si="7"/>
        <v>2.7734706330573525E-2</v>
      </c>
      <c r="BK184" s="48"/>
      <c r="BL184" s="48">
        <f t="shared" si="18"/>
        <v>0.97982079255184007</v>
      </c>
      <c r="BM184" s="48">
        <f t="shared" si="19"/>
        <v>2.8559037252722905E-3</v>
      </c>
      <c r="BN184" s="48">
        <f t="shared" si="20"/>
        <v>1.4792567231845504E-2</v>
      </c>
      <c r="BO184" s="48">
        <f t="shared" si="21"/>
        <v>2.5307364910421037E-3</v>
      </c>
      <c r="BP184" s="48">
        <f t="shared" si="8"/>
        <v>1</v>
      </c>
      <c r="BQ184" s="48">
        <f t="shared" si="22"/>
        <v>1.1984190321622203E-2</v>
      </c>
      <c r="BR184" s="48">
        <f t="shared" si="23"/>
        <v>0.95927638903266321</v>
      </c>
      <c r="BS184" s="48">
        <f t="shared" si="24"/>
        <v>1.4017489968636462E-2</v>
      </c>
      <c r="BT184" s="48">
        <f t="shared" si="25"/>
        <v>1.4721930677078244E-2</v>
      </c>
      <c r="BU184" s="48">
        <f t="shared" si="9"/>
        <v>1.0000000000000002</v>
      </c>
      <c r="BV184" s="48">
        <f t="shared" si="26"/>
        <v>2.3705909696014108E-2</v>
      </c>
      <c r="BW184" s="48">
        <f t="shared" si="27"/>
        <v>5.3532582298638698E-3</v>
      </c>
      <c r="BX184" s="48">
        <f t="shared" si="28"/>
        <v>0.95885890791031581</v>
      </c>
      <c r="BY184" s="48">
        <f t="shared" si="29"/>
        <v>1.2081924163806216E-2</v>
      </c>
      <c r="BZ184" s="48">
        <f t="shared" si="10"/>
        <v>1</v>
      </c>
      <c r="CA184" s="48">
        <f t="shared" si="30"/>
        <v>5.4927919306493856E-4</v>
      </c>
      <c r="CB184" s="48">
        <f t="shared" si="31"/>
        <v>7.7094080146539188E-3</v>
      </c>
      <c r="CC184" s="48">
        <f t="shared" si="32"/>
        <v>1.6363238194315695E-3</v>
      </c>
      <c r="CD184" s="48">
        <f t="shared" si="33"/>
        <v>0.9901049889728496</v>
      </c>
      <c r="CE184" s="48">
        <f t="shared" si="11"/>
        <v>1</v>
      </c>
      <c r="CF184" s="48"/>
      <c r="CG184" s="48">
        <f t="shared" si="34"/>
        <v>0.97982079255184007</v>
      </c>
      <c r="CH184" s="48">
        <f t="shared" si="35"/>
        <v>2.8559037252722905E-3</v>
      </c>
      <c r="CI184" s="48">
        <f t="shared" si="36"/>
        <v>1.4792567231845504E-2</v>
      </c>
      <c r="CJ184" s="48">
        <f t="shared" si="37"/>
        <v>2.5307364910421037E-3</v>
      </c>
      <c r="CK184" s="48">
        <f t="shared" si="12"/>
        <v>1</v>
      </c>
      <c r="CL184" s="48">
        <f t="shared" si="38"/>
        <v>1.1984190321622203E-2</v>
      </c>
      <c r="CM184" s="48">
        <f t="shared" si="39"/>
        <v>0.95927638903266321</v>
      </c>
      <c r="CN184" s="48">
        <f t="shared" si="40"/>
        <v>1.4017489968636462E-2</v>
      </c>
      <c r="CO184" s="48">
        <f t="shared" si="41"/>
        <v>1.4721930677078244E-2</v>
      </c>
      <c r="CP184" s="48">
        <f t="shared" si="13"/>
        <v>1.0000000000000002</v>
      </c>
      <c r="CQ184" s="48">
        <f t="shared" si="42"/>
        <v>2.3705909696014108E-2</v>
      </c>
      <c r="CR184" s="48">
        <f t="shared" si="43"/>
        <v>5.3532582298638698E-3</v>
      </c>
      <c r="CS184" s="48">
        <f t="shared" si="44"/>
        <v>0.95885890791031581</v>
      </c>
      <c r="CT184" s="48">
        <f t="shared" si="45"/>
        <v>1.2081924163806216E-2</v>
      </c>
      <c r="CU184" s="48">
        <f t="shared" si="14"/>
        <v>1</v>
      </c>
      <c r="CV184" s="48">
        <f t="shared" si="46"/>
        <v>5.4927919306493856E-4</v>
      </c>
      <c r="CW184" s="48">
        <f t="shared" si="47"/>
        <v>7.7094080146539188E-3</v>
      </c>
      <c r="CX184" s="48">
        <f t="shared" si="48"/>
        <v>1.6363238194315695E-3</v>
      </c>
      <c r="CY184" s="48">
        <f t="shared" si="49"/>
        <v>0.9901049889728496</v>
      </c>
      <c r="CZ184" s="48">
        <f t="shared" si="15"/>
        <v>1</v>
      </c>
      <c r="DA184" s="48"/>
      <c r="DB184" s="48">
        <f>(AQ184*Baseline!B$7 + AV184*Baseline!B$11 + BA184*Baseline!B$16 + BF184*Baseline!B$18)</f>
        <v>89277.22941690711</v>
      </c>
      <c r="DC184" s="48">
        <f>(AR184*Baseline!B$7 + AW184*Baseline!B$11 + BB184*Baseline!B$16 + BG184*Baseline!B$18)</f>
        <v>70937.104960340977</v>
      </c>
      <c r="DD184" s="48">
        <f>(AS184*Baseline!B$7 + AX184*Baseline!B$11 + BC184*Baseline!B$16 + BH184*Baseline!B$18)</f>
        <v>115203.32801891259</v>
      </c>
      <c r="DE184" s="48">
        <f>(AT184*Baseline!B$7 + AY184*Baseline!B$11 + BD184*Baseline!B$16 + BI184*Baseline!B$18)</f>
        <v>1259971.2008840241</v>
      </c>
      <c r="DF184" s="48">
        <f t="shared" si="16"/>
        <v>1535388.8632801848</v>
      </c>
      <c r="DG184" s="48"/>
      <c r="DH184" s="48">
        <f t="shared" si="50"/>
        <v>5.8146331233754296E-2</v>
      </c>
      <c r="DI184" s="48">
        <f t="shared" si="51"/>
        <v>4.6201393442956117E-2</v>
      </c>
      <c r="DJ184" s="48">
        <f t="shared" si="52"/>
        <v>7.5032020079130776E-2</v>
      </c>
      <c r="DK184" s="48">
        <f t="shared" si="53"/>
        <v>0.82062025524415882</v>
      </c>
      <c r="DL184" s="48">
        <f t="shared" si="17"/>
        <v>1</v>
      </c>
      <c r="DM184" s="48"/>
      <c r="DN184" s="48">
        <f>DH184 / (Baseline!B$7/Baseline!B$17)</f>
        <v>6.2067384121998987</v>
      </c>
      <c r="DO184" s="48">
        <f>DI184 / (Baseline!B$11/Baseline!B$17)</f>
        <v>1.1153237509161189</v>
      </c>
      <c r="DP184" s="48">
        <f>DJ184 / (Baseline!B$16/Baseline!B$17)</f>
        <v>1.159471462044793</v>
      </c>
      <c r="DQ184" s="48">
        <f>DK184 / (Baseline!B$18/Baseline!B$17)</f>
        <v>0.92778364467960217</v>
      </c>
      <c r="DR184" s="71"/>
      <c r="DS184" s="48">
        <f>(AU184*Baseline!B$34)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3.9385901455878461E-2</v>
      </c>
      <c r="DT184" s="48">
        <f>(AZ184*Baseline!B$34) + (Baseline!D$88*(1-Baseline!D$89)*Baseline!B$35) + (Baseline!D$88*Baseline!D$89*((1-Baseline!D$90)*Baseline!B$40 + Baseline!D$90*Baseline!B$41))</f>
        <v>1.0808726443617096E-2</v>
      </c>
      <c r="DU184" s="48">
        <f>(BE184*Baseline!B$34) + (Baseline!F$88*(1-Baseline!F$89)*Baseline!B$35) + (Baseline!F$88*Baseline!F$89*((1-Baseline!F$90)*Baseline!B$40 + Baseline!F$90*Baseline!B$41))</f>
        <v>1.2911871560503961E-2</v>
      </c>
      <c r="DV184" s="48">
        <f>(BJ184*Baseline!B$34) + (Baseline!H$88*(1-Baseline!H$89)*Baseline!B$35) + (Baseline!H$88*Baseline!H$89*((1-Baseline!H$90)*Baseline!B$40 + Baseline!H$90*Baseline!B$41))</f>
        <v>9.30520594958603E-3</v>
      </c>
      <c r="DW184" s="48">
        <f>( DS184*Baseline!B$7 + DT184*Baseline!B$11 + DU184*Baseline!B$16 + DV184*Baseline!B$18 ) / Baseline!B$17</f>
        <v>9.8826873071983339E-3</v>
      </c>
    </row>
    <row r="185" spans="1:127">
      <c r="A185" s="7" t="s">
        <v>415</v>
      </c>
      <c r="B185" s="1">
        <f>MIN( MAX( NORMINV( MCrands!B185, (B$5+B$4)/2, (B$5-B$4)/3.29 ), 0 ), 1 )</f>
        <v>0.55928977033079419</v>
      </c>
      <c r="C185" s="1">
        <f>MAX( NORMINV( MCrands!C185, (C$5+C$4)/2, (C$5-C$4)/3.29 ), 0 )</f>
        <v>2.7425513740929</v>
      </c>
      <c r="D185" s="40"/>
      <c r="E185" s="40">
        <f>Baseline!B$33 * (C185 * Baseline!B$66*Baseline!B$66/Baseline!B$73 + Baseline!B$52*Baseline!B$52/Baseline!B$74 + Baseline!B$53*Baseline!B$53/Baseline!B$75 + Baseline!B$54*Baseline!B$54/Baseline!B$76)</f>
        <v>2.2958292127471118E-5</v>
      </c>
      <c r="F185" s="40">
        <f>Baseline!B$33 * (C185 * Baseline!B$66*Baseline!B$57/Baseline!B$73 + Baseline!B$52*Baseline!B$67/Baseline!B$74 + Baseline!B$53*Baseline!B$55/Baseline!B$75 + Baseline!B$54*Baseline!B$56/Baseline!B$76)</f>
        <v>3.9675078732982358E-8</v>
      </c>
      <c r="G185" s="1">
        <f>Baseline!B$33 * (C185 * Baseline!B$66*Baseline!B$58/Baseline!B$73 + Baseline!B$52*Baseline!B$59/Baseline!B$74 + Baseline!B$53*Baseline!B$68/Baseline!B$75 + Baseline!B$54*Baseline!B$60/Baseline!B$76)</f>
        <v>1.0918894442723276E-7</v>
      </c>
      <c r="H185" s="40">
        <f>Baseline!B$33 * (C185 * Baseline!B$66*Baseline!B$61/Baseline!B$73 + Baseline!B$52*Baseline!B$62/Baseline!B$74 + Baseline!B$53*Baseline!B$63/Baseline!B$75 + Baseline!B$54*Baseline!B$69/Baseline!B$76)</f>
        <v>1.808329440877153E-9</v>
      </c>
      <c r="I185" s="40">
        <f>Baseline!B$33 * (C185 * Baseline!B$57*Baseline!B$66/Baseline!B$73 + Baseline!B$67*Baseline!B$52/Baseline!B$74 + Baseline!B$55*Baseline!B$53/Baseline!B$75 + Baseline!B$56*Baseline!B$54/Baseline!B$76)</f>
        <v>3.9675078732982358E-8</v>
      </c>
      <c r="J185" s="1">
        <f>Baseline!B$33 * (C185 * Baseline!B$57*Baseline!B$57/Baseline!B$73 + Baseline!B$67*Baseline!B$67/Baseline!B$74 + Baseline!B$55*Baseline!B$55/Baseline!B$75 + Baseline!B$56*Baseline!B$56/Baseline!B$76)</f>
        <v>1.7949606555323912E-6</v>
      </c>
      <c r="K185" s="40">
        <f>Baseline!B$33 * (C185 * Baseline!B$57*Baseline!B$58/Baseline!B$73 + Baseline!B$67*Baseline!B$59/Baseline!B$74 + Baseline!B$55*Baseline!B$68/Baseline!B$75 + Baseline!B$56*Baseline!B$60/Baseline!B$76)</f>
        <v>1.3929367561027736E-8</v>
      </c>
      <c r="L185" s="1">
        <f>Baseline!B$33 * (C185 * Baseline!B$57*Baseline!B$61/Baseline!B$73 + Baseline!B$67*Baseline!B$62/Baseline!B$74 + Baseline!B$55*Baseline!B$63/Baseline!B$75 + Baseline!B$56*Baseline!B$69/Baseline!B$76)</f>
        <v>1.4629435875356405E-8</v>
      </c>
      <c r="M185" s="40">
        <f>Baseline!B$33 * (C185 * Baseline!B$58*Baseline!B$66/Baseline!B$73 + Baseline!B$59*Baseline!B$52/Baseline!B$74 + Baseline!B$68*Baseline!B$53/Baseline!B$75 + Baseline!B$60*Baseline!B$54/Baseline!B$76)</f>
        <v>1.0918894442723276E-7</v>
      </c>
      <c r="N185" s="1">
        <f>Baseline!B$33 * (C185 * Baseline!B$58*Baseline!B$57/Baseline!B$73 + Baseline!B$59*Baseline!B$67/Baseline!B$74 + Baseline!B$68*Baseline!B$55/Baseline!B$75 + Baseline!B$60*Baseline!B$56/Baseline!B$76)</f>
        <v>1.3929367561027736E-8</v>
      </c>
      <c r="O185" s="1">
        <f>Baseline!B$33 * (C185 * Baseline!B$58*Baseline!B$58/Baseline!B$73 + Baseline!B$59*Baseline!B$59/Baseline!B$74 + Baseline!B$68*Baseline!B$68/Baseline!B$75 + Baseline!B$60*Baseline!B$60/Baseline!B$76)</f>
        <v>1.3250171803486873E-6</v>
      </c>
      <c r="P185" s="40">
        <f>Baseline!B$33 * (C185 * Baseline!B$58*Baseline!B$61/Baseline!B$73 + Baseline!B$59*Baseline!B$62/Baseline!B$74 + Baseline!B$68*Baseline!B$63/Baseline!B$75 + Baseline!B$60*Baseline!B$69/Baseline!B$76)</f>
        <v>1.6490125217863788E-9</v>
      </c>
      <c r="Q185" s="40">
        <f>Baseline!B$33 * (C185 * Baseline!B$61*Baseline!B$66/Baseline!B$73 + Baseline!B$62*Baseline!B$52/Baseline!B$74 + Baseline!B$63*Baseline!B$53/Baseline!B$75 + Baseline!B$69*Baseline!B$54/Baseline!B$76)</f>
        <v>1.808329440877153E-9</v>
      </c>
      <c r="R185" s="40">
        <f>Baseline!B$33 * (C185 * Baseline!B$61*Baseline!B$57/Baseline!B$73 + Baseline!B$62*Baseline!B$67/Baseline!B$74 + Baseline!B$63*Baseline!B$55/Baseline!B$75 + Baseline!B$69*Baseline!B$56/Baseline!B$76)</f>
        <v>1.4629435875356405E-8</v>
      </c>
      <c r="S185" s="40">
        <f>Baseline!B$33 * (C185 * Baseline!B$61*Baseline!B$58/Baseline!B$73 + Baseline!B$62*Baseline!B$59/Baseline!B$74 + Baseline!B$63*Baseline!B$68/Baseline!B$75 + Baseline!B$69*Baseline!B$60/Baseline!B$76)</f>
        <v>1.6490125217863788E-9</v>
      </c>
      <c r="T185" s="40">
        <f>Baseline!B$33 * (C185 * Baseline!B$61*Baseline!B$61/Baseline!B$73 + Baseline!B$62*Baseline!B$62/Baseline!B$74 + Baseline!B$63*Baseline!B$63/Baseline!B$75 + Baseline!B$69*Baseline!B$69/Baseline!B$76)</f>
        <v>9.8551807215940829E-8</v>
      </c>
      <c r="U185" s="40"/>
      <c r="V185" s="40">
        <f>E185 * ( Baseline!B$87 * Baseline!B$7 )</f>
        <v>0.23828411399102273</v>
      </c>
      <c r="W185" s="40">
        <f>F185 * ( Baseline!D$87 * Baseline!B$11 )</f>
        <v>7.3187013621341286E-4</v>
      </c>
      <c r="X185" s="40">
        <f>G185 * ( Baseline!F$87 * Baseline!B$16 )</f>
        <v>3.7926528624875958E-3</v>
      </c>
      <c r="Y185" s="40">
        <f>H185 * ( Baseline!H$87 * Baseline!B$18 )</f>
        <v>6.3594148373444042E-4</v>
      </c>
      <c r="Z185" s="48">
        <f t="shared" si="0"/>
        <v>0.24344457847345818</v>
      </c>
      <c r="AA185" s="40">
        <f>I185 * ( Baseline!B$87 * Baseline!B$7 )</f>
        <v>4.1178764216962389E-4</v>
      </c>
      <c r="AB185" s="1">
        <f>J185 * ( Baseline!D$87 * Baseline!B$11 )</f>
        <v>3.311091348560153E-2</v>
      </c>
      <c r="AC185" s="1">
        <f>K185 * ( Baseline!F$87 * Baseline!B$16 )</f>
        <v>4.8383337736340997E-4</v>
      </c>
      <c r="AD185" s="1">
        <f>L185 * ( Baseline!F$87 * Baseline!B$16 )</f>
        <v>5.0815008918989849E-4</v>
      </c>
      <c r="AE185" s="48">
        <f t="shared" si="1"/>
        <v>3.4514684594324462E-2</v>
      </c>
      <c r="AF185" s="48">
        <f>M185 * ( Baseline!B$87 * Baseline!B$7 )</f>
        <v>1.1332720542102488E-3</v>
      </c>
      <c r="AG185" s="48">
        <f>N185 * ( Baseline!D$87 * Baseline!B$11 )</f>
        <v>2.5694941156553439E-4</v>
      </c>
      <c r="AH185" s="48">
        <f>O185 * ( Baseline!F$87 * Baseline!B$16 )</f>
        <v>4.6024166899458797E-2</v>
      </c>
      <c r="AI185" s="48">
        <f>P185 * ( Baseline!H$87 * Baseline!B$18 )</f>
        <v>5.7991395046514739E-4</v>
      </c>
      <c r="AJ185" s="48">
        <f t="shared" si="2"/>
        <v>4.7994302315699726E-2</v>
      </c>
      <c r="AK185" s="48">
        <f>Q185 * ( Baseline!B$87 * Baseline!B$7 )</f>
        <v>1.8768651266863969E-5</v>
      </c>
      <c r="AL185" s="48">
        <f>R185 * ( Baseline!D$87 * Baseline!B$11 )</f>
        <v>2.698632887128149E-4</v>
      </c>
      <c r="AM185" s="48">
        <f>S185 * ( Baseline!F$87 * Baseline!B$16 )</f>
        <v>5.7278070539448851E-5</v>
      </c>
      <c r="AN185" s="48">
        <f>T185 * ( Baseline!H$87 * Baseline!B$18 )</f>
        <v>3.4658055710919317E-2</v>
      </c>
      <c r="AO185" s="48">
        <f t="shared" si="3"/>
        <v>3.5003965721438442E-2</v>
      </c>
      <c r="AP185" s="48"/>
      <c r="AQ185" s="48">
        <f>V185 * ( (1-Baseline!B$88-Baseline!B$87) + (1-B185)*Baseline!B$88 )</f>
        <v>0.11457465197672571</v>
      </c>
      <c r="AR185" s="48">
        <f>W185 * ( (1-Baseline!B$88-Baseline!B$87) + (1-B185)*Baseline!B$88 )</f>
        <v>3.5190665774710345E-4</v>
      </c>
      <c r="AS185" s="48">
        <f>X185 * ( (1-Baseline!B$88-Baseline!B$87) + (1-B185)*Baseline!B$88 )</f>
        <v>1.8236292571498075E-3</v>
      </c>
      <c r="AT185" s="48">
        <f>Y185 * ( (1-Baseline!B$88-Baseline!B$87) + (1-B185)*Baseline!B$88 )</f>
        <v>3.057810819028463E-4</v>
      </c>
      <c r="AU185" s="48">
        <f t="shared" si="4"/>
        <v>0.11705596897352548</v>
      </c>
      <c r="AV185" s="48">
        <f>AA185 * ( (1-Baseline!D$88-Baseline!D$87) + (1-B185)*Baseline!D$88 )</f>
        <v>3.0506734970201719E-4</v>
      </c>
      <c r="AW185" s="48">
        <f>AB185 * ( (1-Baseline!D$88-Baseline!D$87) + (1-B185)*Baseline!D$88 )</f>
        <v>2.4529776003099194E-2</v>
      </c>
      <c r="AX185" s="48">
        <f>AC185 * ( (1-Baseline!D$88-Baseline!D$87) + (1-B185)*Baseline!D$88 )</f>
        <v>3.5844146597490946E-4</v>
      </c>
      <c r="AY185" s="48">
        <f>AD185 * ( (1-Baseline!D$88-Baseline!D$87) + (1-B185)*Baseline!D$88 )</f>
        <v>3.7645617567160991E-4</v>
      </c>
      <c r="AZ185" s="48">
        <f t="shared" si="5"/>
        <v>2.556974099444773E-2</v>
      </c>
      <c r="BA185" s="48">
        <f>AF185 * ( (1-Baseline!F$88-Baseline!F$87) + (1-Baseline!B$36)*Baseline!F$88 )</f>
        <v>8.1553883491542974E-4</v>
      </c>
      <c r="BB185" s="48">
        <f>AG185 * ( (1-Baseline!F$88-Baseline!F$87) + (1-Baseline!B$36)*Baseline!F$88 )</f>
        <v>1.8490901894372867E-4</v>
      </c>
      <c r="BC185" s="48">
        <f>AH185 * ( (1-Baseline!F$88-Baseline!F$87) + (1-Baseline!B$36)*Baseline!F$88 )</f>
        <v>3.3120463274191332E-2</v>
      </c>
      <c r="BD185" s="48">
        <f>AI185 * ( (1-Baseline!F$88-Baseline!F$87) + (1-Baseline!B$36)*Baseline!F$88 )</f>
        <v>4.1732463600113495E-4</v>
      </c>
      <c r="BE185" s="48">
        <f t="shared" si="6"/>
        <v>3.4538235764051628E-2</v>
      </c>
      <c r="BF185" s="48">
        <f>AK185 * ( (1-Baseline!H$88-Baseline!H$87) + (1-Baseline!B$36)*Baseline!H$88 )</f>
        <v>1.4870777771761658E-5</v>
      </c>
      <c r="BG185" s="48">
        <f>AL185 * ( (1-Baseline!H$88-Baseline!H$87) + (1-Baseline!B$36)*Baseline!H$88 )</f>
        <v>2.1381808091293749E-4</v>
      </c>
      <c r="BH185" s="48">
        <f>AM185 * ( (1-Baseline!H$88-Baseline!H$87) + (1-Baseline!B$36)*Baseline!H$88 )</f>
        <v>4.5382560849816106E-5</v>
      </c>
      <c r="BI185" s="48">
        <f>AN185 * ( (1-Baseline!H$88-Baseline!H$87) + (1-Baseline!B$36)*Baseline!H$88 )</f>
        <v>2.7460270700875589E-2</v>
      </c>
      <c r="BJ185" s="48">
        <f t="shared" si="7"/>
        <v>2.7734342120410104E-2</v>
      </c>
      <c r="BK185" s="48"/>
      <c r="BL185" s="48">
        <f t="shared" si="18"/>
        <v>0.97880230270563173</v>
      </c>
      <c r="BM185" s="48">
        <f t="shared" si="19"/>
        <v>3.0063110906090925E-3</v>
      </c>
      <c r="BN185" s="48">
        <f t="shared" si="20"/>
        <v>1.5579122304837418E-2</v>
      </c>
      <c r="BO185" s="48">
        <f t="shared" si="21"/>
        <v>2.6122638989217609E-3</v>
      </c>
      <c r="BP185" s="48">
        <f t="shared" si="8"/>
        <v>1</v>
      </c>
      <c r="BQ185" s="48">
        <f t="shared" si="22"/>
        <v>1.1930795457343903E-2</v>
      </c>
      <c r="BR185" s="48">
        <f t="shared" si="23"/>
        <v>0.95932829387773788</v>
      </c>
      <c r="BS185" s="48">
        <f t="shared" si="24"/>
        <v>1.4018189157752603E-2</v>
      </c>
      <c r="BT185" s="48">
        <f t="shared" si="25"/>
        <v>1.4722721507165616E-2</v>
      </c>
      <c r="BU185" s="48">
        <f t="shared" si="9"/>
        <v>0.99999999999999989</v>
      </c>
      <c r="BV185" s="48">
        <f t="shared" si="26"/>
        <v>2.3612637324233732E-2</v>
      </c>
      <c r="BW185" s="48">
        <f t="shared" si="27"/>
        <v>5.3537482402673036E-3</v>
      </c>
      <c r="BX185" s="48">
        <f t="shared" si="28"/>
        <v>0.95895063953046644</v>
      </c>
      <c r="BY185" s="48">
        <f t="shared" si="29"/>
        <v>1.2082974905032592E-2</v>
      </c>
      <c r="BZ185" s="48">
        <f t="shared" si="10"/>
        <v>1</v>
      </c>
      <c r="CA185" s="48">
        <f t="shared" si="30"/>
        <v>5.3618642573886898E-4</v>
      </c>
      <c r="CB185" s="48">
        <f t="shared" si="31"/>
        <v>7.7095061416865432E-3</v>
      </c>
      <c r="CC185" s="48">
        <f t="shared" si="32"/>
        <v>1.636330894484006E-3</v>
      </c>
      <c r="CD185" s="48">
        <f t="shared" si="33"/>
        <v>0.99011797653809064</v>
      </c>
      <c r="CE185" s="48">
        <f t="shared" si="11"/>
        <v>1</v>
      </c>
      <c r="CF185" s="48"/>
      <c r="CG185" s="48">
        <f t="shared" si="34"/>
        <v>0.97880230270563173</v>
      </c>
      <c r="CH185" s="48">
        <f t="shared" si="35"/>
        <v>3.0063110906090925E-3</v>
      </c>
      <c r="CI185" s="48">
        <f t="shared" si="36"/>
        <v>1.5579122304837418E-2</v>
      </c>
      <c r="CJ185" s="48">
        <f t="shared" si="37"/>
        <v>2.6122638989217609E-3</v>
      </c>
      <c r="CK185" s="48">
        <f t="shared" si="12"/>
        <v>1</v>
      </c>
      <c r="CL185" s="48">
        <f t="shared" si="38"/>
        <v>1.1930795457343903E-2</v>
      </c>
      <c r="CM185" s="48">
        <f t="shared" si="39"/>
        <v>0.95932829387773788</v>
      </c>
      <c r="CN185" s="48">
        <f t="shared" si="40"/>
        <v>1.4018189157752603E-2</v>
      </c>
      <c r="CO185" s="48">
        <f t="shared" si="41"/>
        <v>1.4722721507165616E-2</v>
      </c>
      <c r="CP185" s="48">
        <f t="shared" si="13"/>
        <v>0.99999999999999989</v>
      </c>
      <c r="CQ185" s="48">
        <f t="shared" si="42"/>
        <v>2.3612637324233732E-2</v>
      </c>
      <c r="CR185" s="48">
        <f t="shared" si="43"/>
        <v>5.3537482402673036E-3</v>
      </c>
      <c r="CS185" s="48">
        <f t="shared" si="44"/>
        <v>0.95895063953046644</v>
      </c>
      <c r="CT185" s="48">
        <f t="shared" si="45"/>
        <v>1.2082974905032592E-2</v>
      </c>
      <c r="CU185" s="48">
        <f t="shared" si="14"/>
        <v>1</v>
      </c>
      <c r="CV185" s="48">
        <f t="shared" si="46"/>
        <v>5.3618642573886898E-4</v>
      </c>
      <c r="CW185" s="48">
        <f t="shared" si="47"/>
        <v>7.7095061416865432E-3</v>
      </c>
      <c r="CX185" s="48">
        <f t="shared" si="48"/>
        <v>1.636330894484006E-3</v>
      </c>
      <c r="CY185" s="48">
        <f t="shared" si="49"/>
        <v>0.99011797653809064</v>
      </c>
      <c r="CZ185" s="48">
        <f t="shared" si="15"/>
        <v>1</v>
      </c>
      <c r="DA185" s="48"/>
      <c r="DB185" s="48">
        <f>(AQ185*Baseline!B$7 + AV185*Baseline!B$11 + BA185*Baseline!B$16 + BF185*Baseline!B$18)</f>
        <v>59636.094711853781</v>
      </c>
      <c r="DC185" s="48">
        <f>(AR185*Baseline!B$7 + AW185*Baseline!B$11 + BB185*Baseline!B$16 + BG185*Baseline!B$18)</f>
        <v>63186.488722290262</v>
      </c>
      <c r="DD185" s="48">
        <f>(AS185*Baseline!B$7 + AX185*Baseline!B$11 + BC185*Baseline!B$16 + BH185*Baseline!B$18)</f>
        <v>114691.1066193858</v>
      </c>
      <c r="DE185" s="48">
        <f>(AT185*Baseline!B$7 + AY185*Baseline!B$11 + BD185*Baseline!B$16 + BI185*Baseline!B$18)</f>
        <v>1259781.9542183538</v>
      </c>
      <c r="DF185" s="48">
        <f t="shared" si="16"/>
        <v>1497295.6442718836</v>
      </c>
      <c r="DG185" s="48"/>
      <c r="DH185" s="48">
        <f t="shared" si="50"/>
        <v>3.9829204699820035E-2</v>
      </c>
      <c r="DI185" s="48">
        <f t="shared" si="51"/>
        <v>4.2200409093567537E-2</v>
      </c>
      <c r="DJ185" s="48">
        <f t="shared" si="52"/>
        <v>7.6598838083950127E-2</v>
      </c>
      <c r="DK185" s="48">
        <f t="shared" si="53"/>
        <v>0.84137154812266235</v>
      </c>
      <c r="DL185" s="48">
        <f t="shared" si="17"/>
        <v>1</v>
      </c>
      <c r="DM185" s="48"/>
      <c r="DN185" s="48">
        <f>DH185 / (Baseline!B$7/Baseline!B$17)</f>
        <v>4.2515056322975573</v>
      </c>
      <c r="DO185" s="48">
        <f>DI185 / (Baseline!B$11/Baseline!B$17)</f>
        <v>1.0187380737454426</v>
      </c>
      <c r="DP185" s="48">
        <f>DJ185 / (Baseline!B$16/Baseline!B$17)</f>
        <v>1.1836835352488739</v>
      </c>
      <c r="DQ185" s="48">
        <f>DK185 / (Baseline!B$18/Baseline!B$17)</f>
        <v>0.95124481324764298</v>
      </c>
      <c r="DR185" s="71"/>
      <c r="DS185" s="48">
        <f>(AU185*Baseline!B$34)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3.0087926596028821E-2</v>
      </c>
      <c r="DT185" s="48">
        <f>(AZ185*Baseline!B$34) + (Baseline!D$88*(1-Baseline!D$89)*Baseline!B$35) + (Baseline!D$88*Baseline!D$89*((1-Baseline!D$90)*Baseline!B$40 + Baseline!D$90*Baseline!B$41))</f>
        <v>1.0249029149167163E-2</v>
      </c>
      <c r="DU185" s="48">
        <f>(BE185*Baseline!B$34) + (Baseline!F$88*(1-Baseline!F$89)*Baseline!B$35) + (Baseline!F$88*Baseline!F$89*((1-Baseline!F$90)*Baseline!B$40 + Baseline!F$90*Baseline!B$41))</f>
        <v>1.2911375364607746E-2</v>
      </c>
      <c r="DV185" s="48">
        <f>(BJ185*Baseline!B$34) + (Baseline!H$88*(1-Baseline!H$89)*Baseline!B$35) + (Baseline!H$88*Baseline!H$89*((1-Baseline!H$90)*Baseline!B$40 + Baseline!H$90*Baseline!B$41))</f>
        <v>9.3051513180615157E-3</v>
      </c>
      <c r="DW185" s="48">
        <f>( DS185*Baseline!B$7 + DT185*Baseline!B$11 + DU185*Baseline!B$16 + DV185*Baseline!B$18 ) / Baseline!B$17</f>
        <v>9.7723160295601318E-3</v>
      </c>
    </row>
    <row r="186" spans="1:127">
      <c r="A186" s="7" t="s">
        <v>416</v>
      </c>
      <c r="B186" s="1">
        <f>MIN( MAX( NORMINV( MCrands!B186, (B$5+B$4)/2, (B$5-B$4)/3.29 ), 0 ), 1 )</f>
        <v>0.55477949188977993</v>
      </c>
      <c r="C186" s="1">
        <f>MAX( NORMINV( MCrands!C186, (C$5+C$4)/2, (C$5-C$4)/3.29 ), 0 )</f>
        <v>2.3204617404438559</v>
      </c>
      <c r="D186" s="40"/>
      <c r="E186" s="40">
        <f>Baseline!B$33 * (C186 * Baseline!B$66*Baseline!B$66/Baseline!B$73 + Baseline!B$52*Baseline!B$52/Baseline!B$74 + Baseline!B$53*Baseline!B$53/Baseline!B$75 + Baseline!B$54*Baseline!B$54/Baseline!B$76)</f>
        <v>1.9426228036418416E-5</v>
      </c>
      <c r="F186" s="40">
        <f>Baseline!B$33 * (C186 * Baseline!B$66*Baseline!B$57/Baseline!B$73 + Baseline!B$52*Baseline!B$67/Baseline!B$74 + Baseline!B$53*Baseline!B$55/Baseline!B$75 + Baseline!B$54*Baseline!B$56/Baseline!B$76)</f>
        <v>3.9202719777308309E-8</v>
      </c>
      <c r="G186" s="1">
        <f>Baseline!B$33 * (C186 * Baseline!B$66*Baseline!B$58/Baseline!B$73 + Baseline!B$52*Baseline!B$59/Baseline!B$74 + Baseline!B$53*Baseline!B$68/Baseline!B$75 + Baseline!B$54*Baseline!B$60/Baseline!B$76)</f>
        <v>1.0802772866120073E-7</v>
      </c>
      <c r="H186" s="40">
        <f>Baseline!B$33 * (C186 * Baseline!B$66*Baseline!B$61/Baseline!B$73 + Baseline!B$52*Baseline!B$62/Baseline!B$74 + Baseline!B$53*Baseline!B$63/Baseline!B$75 + Baseline!B$54*Baseline!B$69/Baseline!B$76)</f>
        <v>1.6922078642739492E-9</v>
      </c>
      <c r="I186" s="40">
        <f>Baseline!B$33 * (C186 * Baseline!B$57*Baseline!B$66/Baseline!B$73 + Baseline!B$67*Baseline!B$52/Baseline!B$74 + Baseline!B$55*Baseline!B$53/Baseline!B$75 + Baseline!B$56*Baseline!B$54/Baseline!B$76)</f>
        <v>3.9202719777308309E-8</v>
      </c>
      <c r="J186" s="1">
        <f>Baseline!B$33 * (C186 * Baseline!B$57*Baseline!B$57/Baseline!B$73 + Baseline!B$67*Baseline!B$67/Baseline!B$74 + Baseline!B$55*Baseline!B$55/Baseline!B$75 + Baseline!B$56*Baseline!B$56/Baseline!B$76)</f>
        <v>1.7949605923616849E-6</v>
      </c>
      <c r="K186" s="40">
        <f>Baseline!B$33 * (C186 * Baseline!B$57*Baseline!B$58/Baseline!B$73 + Baseline!B$67*Baseline!B$59/Baseline!B$74 + Baseline!B$55*Baseline!B$68/Baseline!B$75 + Baseline!B$56*Baseline!B$60/Baseline!B$76)</f>
        <v>1.3929212266374974E-8</v>
      </c>
      <c r="L186" s="1">
        <f>Baseline!B$33 * (C186 * Baseline!B$57*Baseline!B$61/Baseline!B$73 + Baseline!B$67*Baseline!B$62/Baseline!B$74 + Baseline!B$55*Baseline!B$63/Baseline!B$75 + Baseline!B$56*Baseline!B$69/Baseline!B$76)</f>
        <v>1.4629420345891127E-8</v>
      </c>
      <c r="M186" s="40">
        <f>Baseline!B$33 * (C186 * Baseline!B$58*Baseline!B$66/Baseline!B$73 + Baseline!B$59*Baseline!B$52/Baseline!B$74 + Baseline!B$68*Baseline!B$53/Baseline!B$75 + Baseline!B$60*Baseline!B$54/Baseline!B$76)</f>
        <v>1.0802772866120073E-7</v>
      </c>
      <c r="N186" s="1">
        <f>Baseline!B$33 * (C186 * Baseline!B$58*Baseline!B$57/Baseline!B$73 + Baseline!B$59*Baseline!B$67/Baseline!B$74 + Baseline!B$68*Baseline!B$55/Baseline!B$75 + Baseline!B$60*Baseline!B$56/Baseline!B$76)</f>
        <v>1.3929212266374974E-8</v>
      </c>
      <c r="O186" s="1">
        <f>Baseline!B$33 * (C186 * Baseline!B$58*Baseline!B$58/Baseline!B$73 + Baseline!B$59*Baseline!B$59/Baseline!B$74 + Baseline!B$68*Baseline!B$68/Baseline!B$75 + Baseline!B$60*Baseline!B$60/Baseline!B$76)</f>
        <v>1.3250167985826659E-6</v>
      </c>
      <c r="P186" s="40">
        <f>Baseline!B$33 * (C186 * Baseline!B$58*Baseline!B$61/Baseline!B$73 + Baseline!B$59*Baseline!B$62/Baseline!B$74 + Baseline!B$68*Baseline!B$63/Baseline!B$75 + Baseline!B$60*Baseline!B$69/Baseline!B$76)</f>
        <v>1.6489743451842414E-9</v>
      </c>
      <c r="Q186" s="40">
        <f>Baseline!B$33 * (C186 * Baseline!B$61*Baseline!B$66/Baseline!B$73 + Baseline!B$62*Baseline!B$52/Baseline!B$74 + Baseline!B$63*Baseline!B$53/Baseline!B$75 + Baseline!B$69*Baseline!B$54/Baseline!B$76)</f>
        <v>1.6922078642739492E-9</v>
      </c>
      <c r="R186" s="40">
        <f>Baseline!B$33 * (C186 * Baseline!B$61*Baseline!B$57/Baseline!B$73 + Baseline!B$62*Baseline!B$67/Baseline!B$74 + Baseline!B$63*Baseline!B$55/Baseline!B$75 + Baseline!B$69*Baseline!B$56/Baseline!B$76)</f>
        <v>1.4629420345891127E-8</v>
      </c>
      <c r="S186" s="40">
        <f>Baseline!B$33 * (C186 * Baseline!B$61*Baseline!B$58/Baseline!B$73 + Baseline!B$62*Baseline!B$59/Baseline!B$74 + Baseline!B$63*Baseline!B$68/Baseline!B$75 + Baseline!B$69*Baseline!B$60/Baseline!B$76)</f>
        <v>1.6489743451842414E-9</v>
      </c>
      <c r="T186" s="40">
        <f>Baseline!B$33 * (C186 * Baseline!B$61*Baseline!B$61/Baseline!B$73 + Baseline!B$62*Baseline!B$62/Baseline!B$74 + Baseline!B$63*Baseline!B$63/Baseline!B$75 + Baseline!B$69*Baseline!B$69/Baseline!B$76)</f>
        <v>9.8551803398280617E-8</v>
      </c>
      <c r="U186" s="40"/>
      <c r="V186" s="40">
        <f>E186 * ( Baseline!B$87 * Baseline!B$7 )</f>
        <v>0.20162482078998673</v>
      </c>
      <c r="W186" s="40">
        <f>F186 * ( Baseline!D$87 * Baseline!B$11 )</f>
        <v>7.2315672153924358E-4</v>
      </c>
      <c r="X186" s="40">
        <f>G186 * ( Baseline!F$87 * Baseline!B$16 )</f>
        <v>3.7523183000269969E-3</v>
      </c>
      <c r="Y186" s="40">
        <f>H186 * ( Baseline!H$87 * Baseline!B$18 )</f>
        <v>5.9510460631082029E-4</v>
      </c>
      <c r="Z186" s="48">
        <f t="shared" si="0"/>
        <v>0.2066954004178638</v>
      </c>
      <c r="AA186" s="40">
        <f>I186 * ( Baseline!B$87 * Baseline!B$7 )</f>
        <v>4.0688502856868296E-4</v>
      </c>
      <c r="AB186" s="1">
        <f>J186 * ( Baseline!D$87 * Baseline!B$11 )</f>
        <v>3.311091232031705E-2</v>
      </c>
      <c r="AC186" s="1">
        <f>K186 * ( Baseline!F$87 * Baseline!B$16 )</f>
        <v>4.8382798323937646E-4</v>
      </c>
      <c r="AD186" s="1">
        <f>L186 * ( Baseline!F$87 * Baseline!B$16 )</f>
        <v>5.0814954977749507E-4</v>
      </c>
      <c r="AE186" s="48">
        <f t="shared" si="1"/>
        <v>3.4509774881902607E-2</v>
      </c>
      <c r="AF186" s="48">
        <f>M186 * ( Baseline!B$87 * Baseline!B$7 )</f>
        <v>1.1212197957746024E-3</v>
      </c>
      <c r="AG186" s="48">
        <f>N186 * ( Baseline!D$87 * Baseline!B$11 )</f>
        <v>2.5694654690786261E-4</v>
      </c>
      <c r="AH186" s="48">
        <f>O186 * ( Baseline!F$87 * Baseline!B$16 )</f>
        <v>4.6024153638903879E-2</v>
      </c>
      <c r="AI186" s="48">
        <f>P186 * ( Baseline!H$87 * Baseline!B$18 )</f>
        <v>5.7990052476712E-4</v>
      </c>
      <c r="AJ186" s="48">
        <f t="shared" si="2"/>
        <v>4.7982220506353465E-2</v>
      </c>
      <c r="AK186" s="48">
        <f>Q186 * ( Baseline!B$87 * Baseline!B$7 )</f>
        <v>1.7563425423299318E-5</v>
      </c>
      <c r="AL186" s="48">
        <f>R186 * ( Baseline!D$87 * Baseline!B$11 )</f>
        <v>2.6986300224704772E-4</v>
      </c>
      <c r="AM186" s="48">
        <f>S186 * ( Baseline!F$87 * Baseline!B$16 )</f>
        <v>5.7276744483957282E-5</v>
      </c>
      <c r="AN186" s="48">
        <f>T186 * ( Baseline!H$87 * Baseline!B$18 )</f>
        <v>3.4658054368349511E-2</v>
      </c>
      <c r="AO186" s="48">
        <f t="shared" si="3"/>
        <v>3.5002757540503818E-2</v>
      </c>
      <c r="AP186" s="48"/>
      <c r="AQ186" s="48">
        <f>V186 * ( (1-Baseline!B$88-Baseline!B$87) + (1-B186)*Baseline!B$88 )</f>
        <v>9.7757038714170283E-2</v>
      </c>
      <c r="AR186" s="48">
        <f>W186 * ( (1-Baseline!B$88-Baseline!B$87) + (1-B186)*Baseline!B$88 )</f>
        <v>3.5061982620462738E-4</v>
      </c>
      <c r="AS186" s="48">
        <f>X186 * ( (1-Baseline!B$88-Baseline!B$87) + (1-B186)*Baseline!B$88 )</f>
        <v>1.8192974648974659E-3</v>
      </c>
      <c r="AT186" s="48">
        <f>Y186 * ( (1-Baseline!B$88-Baseline!B$87) + (1-B186)*Baseline!B$88 )</f>
        <v>2.8853423804752664E-4</v>
      </c>
      <c r="AU186" s="48">
        <f t="shared" si="4"/>
        <v>0.10021549024331991</v>
      </c>
      <c r="AV186" s="48">
        <f>AA186 * ( (1-Baseline!D$88-Baseline!D$87) + (1-B186)*Baseline!D$88 )</f>
        <v>3.0225746801265874E-4</v>
      </c>
      <c r="AW186" s="48">
        <f>AB186 * ( (1-Baseline!D$88-Baseline!D$87) + (1-B186)*Baseline!D$88 )</f>
        <v>2.459667920624611E-2</v>
      </c>
      <c r="AX186" s="48">
        <f>AC186 * ( (1-Baseline!D$88-Baseline!D$87) + (1-B186)*Baseline!D$88 )</f>
        <v>3.5941509492753266E-4</v>
      </c>
      <c r="AY186" s="48">
        <f>AD186 * ( (1-Baseline!D$88-Baseline!D$87) + (1-B186)*Baseline!D$88 )</f>
        <v>3.7748254544487753E-4</v>
      </c>
      <c r="AZ186" s="48">
        <f t="shared" si="5"/>
        <v>2.5635834314631182E-2</v>
      </c>
      <c r="BA186" s="48">
        <f>AF186 * ( (1-Baseline!F$88-Baseline!F$87) + (1-Baseline!B$36)*Baseline!F$88 )</f>
        <v>8.0686564407286875E-4</v>
      </c>
      <c r="BB186" s="48">
        <f>AG186 * ( (1-Baseline!F$88-Baseline!F$87) + (1-Baseline!B$36)*Baseline!F$88 )</f>
        <v>1.84906957444399E-4</v>
      </c>
      <c r="BC186" s="48">
        <f>AH186 * ( (1-Baseline!F$88-Baseline!F$87) + (1-Baseline!B$36)*Baseline!F$88 )</f>
        <v>3.3120453731471676E-2</v>
      </c>
      <c r="BD186" s="48">
        <f>AI186 * ( (1-Baseline!F$88-Baseline!F$87) + (1-Baseline!B$36)*Baseline!F$88 )</f>
        <v>4.1731497443921211E-4</v>
      </c>
      <c r="BE186" s="48">
        <f t="shared" si="6"/>
        <v>3.4529541307428156E-2</v>
      </c>
      <c r="BF186" s="48">
        <f>AK186 * ( (1-Baseline!H$88-Baseline!H$87) + (1-Baseline!B$36)*Baseline!H$88 )</f>
        <v>1.3915853231388515E-5</v>
      </c>
      <c r="BG186" s="48">
        <f>AL186 * ( (1-Baseline!H$88-Baseline!H$87) + (1-Baseline!B$36)*Baseline!H$88 )</f>
        <v>2.1381785394038083E-4</v>
      </c>
      <c r="BH186" s="48">
        <f>AM186 * ( (1-Baseline!H$88-Baseline!H$87) + (1-Baseline!B$36)*Baseline!H$88 )</f>
        <v>4.5381510189529029E-5</v>
      </c>
      <c r="BI186" s="48">
        <f>AN186 * ( (1-Baseline!H$88-Baseline!H$87) + (1-Baseline!B$36)*Baseline!H$88 )</f>
        <v>2.7460269637130681E-2</v>
      </c>
      <c r="BJ186" s="48">
        <f t="shared" si="7"/>
        <v>2.773338485449198E-2</v>
      </c>
      <c r="BK186" s="48"/>
      <c r="BL186" s="48">
        <f t="shared" si="18"/>
        <v>0.97546834802503501</v>
      </c>
      <c r="BM186" s="48">
        <f t="shared" si="19"/>
        <v>3.4986589932687454E-3</v>
      </c>
      <c r="BN186" s="48">
        <f t="shared" si="20"/>
        <v>1.8153854862958528E-2</v>
      </c>
      <c r="BO186" s="48">
        <f t="shared" si="21"/>
        <v>2.8791381187376823E-3</v>
      </c>
      <c r="BP186" s="48">
        <f t="shared" si="8"/>
        <v>0.99999999999999989</v>
      </c>
      <c r="BQ186" s="48">
        <f t="shared" si="22"/>
        <v>1.1790428363010244E-2</v>
      </c>
      <c r="BR186" s="48">
        <f t="shared" si="23"/>
        <v>0.9594647439349383</v>
      </c>
      <c r="BS186" s="48">
        <f t="shared" si="24"/>
        <v>1.4020027221130974E-2</v>
      </c>
      <c r="BT186" s="48">
        <f t="shared" si="25"/>
        <v>1.4724800480920425E-2</v>
      </c>
      <c r="BU186" s="48">
        <f t="shared" si="9"/>
        <v>0.99999999999999989</v>
      </c>
      <c r="BV186" s="48">
        <f t="shared" si="26"/>
        <v>2.3367401173652196E-2</v>
      </c>
      <c r="BW186" s="48">
        <f t="shared" si="27"/>
        <v>5.3550365988968684E-3</v>
      </c>
      <c r="BX186" s="48">
        <f t="shared" si="28"/>
        <v>0.95919182466367281</v>
      </c>
      <c r="BY186" s="48">
        <f t="shared" si="29"/>
        <v>1.2085737563778102E-2</v>
      </c>
      <c r="BZ186" s="48">
        <f t="shared" si="10"/>
        <v>0.99999999999999989</v>
      </c>
      <c r="CA186" s="48">
        <f t="shared" si="30"/>
        <v>5.0177262185630977E-4</v>
      </c>
      <c r="CB186" s="48">
        <f t="shared" si="31"/>
        <v>7.7097640645818503E-3</v>
      </c>
      <c r="CC186" s="48">
        <f t="shared" si="32"/>
        <v>1.6363494909702151E-3</v>
      </c>
      <c r="CD186" s="48">
        <f t="shared" si="33"/>
        <v>0.99015211382259161</v>
      </c>
      <c r="CE186" s="48">
        <f t="shared" si="11"/>
        <v>1</v>
      </c>
      <c r="CF186" s="48"/>
      <c r="CG186" s="48">
        <f t="shared" si="34"/>
        <v>0.97546834802503501</v>
      </c>
      <c r="CH186" s="48">
        <f t="shared" si="35"/>
        <v>3.4986589932687454E-3</v>
      </c>
      <c r="CI186" s="48">
        <f t="shared" si="36"/>
        <v>1.8153854862958528E-2</v>
      </c>
      <c r="CJ186" s="48">
        <f t="shared" si="37"/>
        <v>2.8791381187376823E-3</v>
      </c>
      <c r="CK186" s="48">
        <f t="shared" si="12"/>
        <v>0.99999999999999989</v>
      </c>
      <c r="CL186" s="48">
        <f t="shared" si="38"/>
        <v>1.1790428363010244E-2</v>
      </c>
      <c r="CM186" s="48">
        <f t="shared" si="39"/>
        <v>0.9594647439349383</v>
      </c>
      <c r="CN186" s="48">
        <f t="shared" si="40"/>
        <v>1.4020027221130974E-2</v>
      </c>
      <c r="CO186" s="48">
        <f t="shared" si="41"/>
        <v>1.4724800480920425E-2</v>
      </c>
      <c r="CP186" s="48">
        <f t="shared" si="13"/>
        <v>0.99999999999999989</v>
      </c>
      <c r="CQ186" s="48">
        <f t="shared" si="42"/>
        <v>2.3367401173652196E-2</v>
      </c>
      <c r="CR186" s="48">
        <f t="shared" si="43"/>
        <v>5.3550365988968684E-3</v>
      </c>
      <c r="CS186" s="48">
        <f t="shared" si="44"/>
        <v>0.95919182466367281</v>
      </c>
      <c r="CT186" s="48">
        <f t="shared" si="45"/>
        <v>1.2085737563778102E-2</v>
      </c>
      <c r="CU186" s="48">
        <f t="shared" si="14"/>
        <v>0.99999999999999989</v>
      </c>
      <c r="CV186" s="48">
        <f t="shared" si="46"/>
        <v>5.0177262185630977E-4</v>
      </c>
      <c r="CW186" s="48">
        <f t="shared" si="47"/>
        <v>7.7097640645818503E-3</v>
      </c>
      <c r="CX186" s="48">
        <f t="shared" si="48"/>
        <v>1.6363494909702151E-3</v>
      </c>
      <c r="CY186" s="48">
        <f t="shared" si="49"/>
        <v>0.99015211382259161</v>
      </c>
      <c r="CZ186" s="48">
        <f t="shared" si="15"/>
        <v>1</v>
      </c>
      <c r="DA186" s="48"/>
      <c r="DB186" s="48">
        <f>(AQ186*Baseline!B$7 + AV186*Baseline!B$11 + BA186*Baseline!B$16 + BF186*Baseline!B$18)</f>
        <v>51400.742725347009</v>
      </c>
      <c r="DC186" s="48">
        <f>(AR186*Baseline!B$7 + AW186*Baseline!B$11 + BB186*Baseline!B$16 + BG186*Baseline!B$18)</f>
        <v>63329.324841240676</v>
      </c>
      <c r="DD186" s="48">
        <f>(AS186*Baseline!B$7 + AX186*Baseline!B$11 + BC186*Baseline!B$16 + BH186*Baseline!B$18)</f>
        <v>114691.01361949243</v>
      </c>
      <c r="DE186" s="48">
        <f>(AT186*Baseline!B$7 + AY186*Baseline!B$11 + BD186*Baseline!B$16 + BI186*Baseline!B$18)</f>
        <v>1259775.7095266713</v>
      </c>
      <c r="DF186" s="48">
        <f t="shared" si="16"/>
        <v>1489196.7907127514</v>
      </c>
      <c r="DG186" s="48"/>
      <c r="DH186" s="48">
        <f t="shared" si="50"/>
        <v>3.45157490574136E-2</v>
      </c>
      <c r="DI186" s="48">
        <f t="shared" si="51"/>
        <v>4.2525826832416375E-2</v>
      </c>
      <c r="DJ186" s="48">
        <f t="shared" si="52"/>
        <v>7.7015351050145384E-2</v>
      </c>
      <c r="DK186" s="48">
        <f t="shared" si="53"/>
        <v>0.8459430730600247</v>
      </c>
      <c r="DL186" s="48">
        <f t="shared" si="17"/>
        <v>1</v>
      </c>
      <c r="DM186" s="48"/>
      <c r="DN186" s="48">
        <f>DH186 / (Baseline!B$7/Baseline!B$17)</f>
        <v>3.6843291907665452</v>
      </c>
      <c r="DO186" s="48">
        <f>DI186 / (Baseline!B$11/Baseline!B$17)</f>
        <v>1.0265938137147499</v>
      </c>
      <c r="DP186" s="48">
        <f>DJ186 / (Baseline!B$16/Baseline!B$17)</f>
        <v>1.1901199193068497</v>
      </c>
      <c r="DQ186" s="48">
        <f>DK186 / (Baseline!B$18/Baseline!B$17)</f>
        <v>0.95641332577341265</v>
      </c>
      <c r="DR186" s="71"/>
      <c r="DS186" s="48">
        <f>(AU186*Baseline!B$34)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2.7561854786497985E-2</v>
      </c>
      <c r="DT186" s="48">
        <f>(AZ186*Baseline!B$34) + (Baseline!D$88*(1-Baseline!D$89)*Baseline!B$35) + (Baseline!D$88*Baseline!D$89*((1-Baseline!D$90)*Baseline!B$40 + Baseline!D$90*Baseline!B$41))</f>
        <v>1.025894314719468E-2</v>
      </c>
      <c r="DU186" s="48">
        <f>(BE186*Baseline!B$34) + (Baseline!F$88*(1-Baseline!F$89)*Baseline!B$35) + (Baseline!F$88*Baseline!F$89*((1-Baseline!F$90)*Baseline!B$40 + Baseline!F$90*Baseline!B$41))</f>
        <v>1.2910071196114226E-2</v>
      </c>
      <c r="DV186" s="48">
        <f>(BJ186*Baseline!B$34) + (Baseline!H$88*(1-Baseline!H$89)*Baseline!B$35) + (Baseline!H$88*Baseline!H$89*((1-Baseline!H$90)*Baseline!B$40 + Baseline!H$90*Baseline!B$41))</f>
        <v>9.3050077281737979E-3</v>
      </c>
      <c r="DW186" s="48">
        <f>( DS186*Baseline!B$7 + DT186*Baseline!B$11 + DU186*Baseline!B$16 + DV186*Baseline!B$18 ) / Baseline!B$17</f>
        <v>9.7488504144717537E-3</v>
      </c>
    </row>
    <row r="187" spans="1:127">
      <c r="A187" s="7" t="s">
        <v>418</v>
      </c>
      <c r="B187" s="1">
        <f>MIN( MAX( NORMINV( MCrands!B187, (B$5+B$4)/2, (B$5-B$4)/3.29 ), 0 ), 1 )</f>
        <v>0.66690034163632128</v>
      </c>
      <c r="C187" s="1">
        <f>MAX( NORMINV( MCrands!C187, (C$5+C$4)/2, (C$5-C$4)/3.29 ), 0 )</f>
        <v>2.3877782923190827</v>
      </c>
      <c r="D187" s="40"/>
      <c r="E187" s="40">
        <f>Baseline!B$33 * (C187 * Baseline!B$66*Baseline!B$66/Baseline!B$73 + Baseline!B$52*Baseline!B$52/Baseline!B$74 + Baseline!B$53*Baseline!B$53/Baseline!B$75 + Baseline!B$54*Baseline!B$54/Baseline!B$76)</f>
        <v>1.9989535819072161E-5</v>
      </c>
      <c r="F187" s="40">
        <f>Baseline!B$33 * (C187 * Baseline!B$66*Baseline!B$57/Baseline!B$73 + Baseline!B$52*Baseline!B$67/Baseline!B$74 + Baseline!B$53*Baseline!B$55/Baseline!B$75 + Baseline!B$54*Baseline!B$56/Baseline!B$76)</f>
        <v>3.9278053482778555E-8</v>
      </c>
      <c r="G187" s="1">
        <f>Baseline!B$33 * (C187 * Baseline!B$66*Baseline!B$58/Baseline!B$73 + Baseline!B$52*Baseline!B$59/Baseline!B$74 + Baseline!B$53*Baseline!B$68/Baseline!B$75 + Baseline!B$54*Baseline!B$60/Baseline!B$76)</f>
        <v>1.0821292402048174E-7</v>
      </c>
      <c r="H187" s="40">
        <f>Baseline!B$33 * (C187 * Baseline!B$66*Baseline!B$61/Baseline!B$73 + Baseline!B$52*Baseline!B$62/Baseline!B$74 + Baseline!B$53*Baseline!B$63/Baseline!B$75 + Baseline!B$54*Baseline!B$69/Baseline!B$76)</f>
        <v>1.7107274002020508E-9</v>
      </c>
      <c r="I187" s="40">
        <f>Baseline!B$33 * (C187 * Baseline!B$57*Baseline!B$66/Baseline!B$73 + Baseline!B$67*Baseline!B$52/Baseline!B$74 + Baseline!B$55*Baseline!B$53/Baseline!B$75 + Baseline!B$56*Baseline!B$54/Baseline!B$76)</f>
        <v>3.9278053482778555E-8</v>
      </c>
      <c r="J187" s="1">
        <f>Baseline!B$33 * (C187 * Baseline!B$57*Baseline!B$57/Baseline!B$73 + Baseline!B$67*Baseline!B$67/Baseline!B$74 + Baseline!B$55*Baseline!B$55/Baseline!B$75 + Baseline!B$56*Baseline!B$56/Baseline!B$76)</f>
        <v>1.7949606024364032E-6</v>
      </c>
      <c r="K187" s="40">
        <f>Baseline!B$33 * (C187 * Baseline!B$57*Baseline!B$58/Baseline!B$73 + Baseline!B$67*Baseline!B$59/Baseline!B$74 + Baseline!B$55*Baseline!B$68/Baseline!B$75 + Baseline!B$56*Baseline!B$60/Baseline!B$76)</f>
        <v>1.3929237033390593E-8</v>
      </c>
      <c r="L187" s="1">
        <f>Baseline!B$33 * (C187 * Baseline!B$57*Baseline!B$61/Baseline!B$73 + Baseline!B$67*Baseline!B$62/Baseline!B$74 + Baseline!B$55*Baseline!B$63/Baseline!B$75 + Baseline!B$56*Baseline!B$69/Baseline!B$76)</f>
        <v>1.462942282259269E-8</v>
      </c>
      <c r="M187" s="40">
        <f>Baseline!B$33 * (C187 * Baseline!B$58*Baseline!B$66/Baseline!B$73 + Baseline!B$59*Baseline!B$52/Baseline!B$74 + Baseline!B$68*Baseline!B$53/Baseline!B$75 + Baseline!B$60*Baseline!B$54/Baseline!B$76)</f>
        <v>1.0821292402048174E-7</v>
      </c>
      <c r="N187" s="1">
        <f>Baseline!B$33 * (C187 * Baseline!B$58*Baseline!B$57/Baseline!B$73 + Baseline!B$59*Baseline!B$67/Baseline!B$74 + Baseline!B$68*Baseline!B$55/Baseline!B$75 + Baseline!B$60*Baseline!B$56/Baseline!B$76)</f>
        <v>1.3929237033390593E-8</v>
      </c>
      <c r="O187" s="1">
        <f>Baseline!B$33 * (C187 * Baseline!B$58*Baseline!B$58/Baseline!B$73 + Baseline!B$59*Baseline!B$59/Baseline!B$74 + Baseline!B$68*Baseline!B$68/Baseline!B$75 + Baseline!B$60*Baseline!B$60/Baseline!B$76)</f>
        <v>1.325016859468246E-6</v>
      </c>
      <c r="P187" s="40">
        <f>Baseline!B$33 * (C187 * Baseline!B$58*Baseline!B$61/Baseline!B$73 + Baseline!B$59*Baseline!B$62/Baseline!B$74 + Baseline!B$68*Baseline!B$63/Baseline!B$75 + Baseline!B$60*Baseline!B$69/Baseline!B$76)</f>
        <v>1.6489804337422473E-9</v>
      </c>
      <c r="Q187" s="40">
        <f>Baseline!B$33 * (C187 * Baseline!B$61*Baseline!B$66/Baseline!B$73 + Baseline!B$62*Baseline!B$52/Baseline!B$74 + Baseline!B$63*Baseline!B$53/Baseline!B$75 + Baseline!B$69*Baseline!B$54/Baseline!B$76)</f>
        <v>1.710727400202051E-9</v>
      </c>
      <c r="R187" s="40">
        <f>Baseline!B$33 * (C187 * Baseline!B$61*Baseline!B$57/Baseline!B$73 + Baseline!B$62*Baseline!B$67/Baseline!B$74 + Baseline!B$63*Baseline!B$55/Baseline!B$75 + Baseline!B$69*Baseline!B$56/Baseline!B$76)</f>
        <v>1.462942282259269E-8</v>
      </c>
      <c r="S187" s="40">
        <f>Baseline!B$33 * (C187 * Baseline!B$61*Baseline!B$58/Baseline!B$73 + Baseline!B$62*Baseline!B$59/Baseline!B$74 + Baseline!B$63*Baseline!B$68/Baseline!B$75 + Baseline!B$69*Baseline!B$60/Baseline!B$76)</f>
        <v>1.6489804337422473E-9</v>
      </c>
      <c r="T187" s="40">
        <f>Baseline!B$33 * (C187 * Baseline!B$61*Baseline!B$61/Baseline!B$73 + Baseline!B$62*Baseline!B$62/Baseline!B$74 + Baseline!B$63*Baseline!B$63/Baseline!B$75 + Baseline!B$69*Baseline!B$69/Baseline!B$76)</f>
        <v>9.855180400713641E-8</v>
      </c>
      <c r="U187" s="40"/>
      <c r="V187" s="40">
        <f>E187 * ( Baseline!B$87 * Baseline!B$7 )</f>
        <v>0.20747139226614997</v>
      </c>
      <c r="W187" s="40">
        <f>F187 * ( Baseline!D$87 * Baseline!B$11 )</f>
        <v>7.2454637194561153E-4</v>
      </c>
      <c r="X187" s="40">
        <f>G187 * ( Baseline!F$87 * Baseline!B$16 )</f>
        <v>3.7587510182218744E-3</v>
      </c>
      <c r="Y187" s="40">
        <f>H187 * ( Baseline!H$87 * Baseline!B$18 )</f>
        <v>6.0161743571566443E-4</v>
      </c>
      <c r="Z187" s="48">
        <f t="shared" si="0"/>
        <v>0.2125563070920331</v>
      </c>
      <c r="AA187" s="40">
        <f>I187 * ( Baseline!B$87 * Baseline!B$7 )</f>
        <v>4.0766691709775863E-4</v>
      </c>
      <c r="AB187" s="1">
        <f>J187 * ( Baseline!D$87 * Baseline!B$11 )</f>
        <v>3.3110912506161307E-2</v>
      </c>
      <c r="AC187" s="1">
        <f>K187 * ( Baseline!F$87 * Baseline!B$16 )</f>
        <v>4.8382884351596558E-4</v>
      </c>
      <c r="AD187" s="1">
        <f>L187 * ( Baseline!F$87 * Baseline!B$16 )</f>
        <v>5.0814963580515403E-4</v>
      </c>
      <c r="AE187" s="48">
        <f t="shared" si="1"/>
        <v>3.4510557902580181E-2</v>
      </c>
      <c r="AF187" s="48">
        <f>M187 * ( Baseline!B$87 * Baseline!B$7 )</f>
        <v>1.12314193840858E-3</v>
      </c>
      <c r="AG187" s="48">
        <f>N187 * ( Baseline!D$87 * Baseline!B$11 )</f>
        <v>2.5694700377498607E-4</v>
      </c>
      <c r="AH187" s="48">
        <f>O187 * ( Baseline!F$87 * Baseline!B$16 )</f>
        <v>4.6024155753750497E-2</v>
      </c>
      <c r="AI187" s="48">
        <f>P187 * ( Baseline!H$87 * Baseline!B$18 )</f>
        <v>5.7990266595142224E-4</v>
      </c>
      <c r="AJ187" s="48">
        <f t="shared" si="2"/>
        <v>4.7984147361885485E-2</v>
      </c>
      <c r="AK187" s="48">
        <f>Q187 * ( Baseline!B$87 * Baseline!B$7 )</f>
        <v>1.7755639686697088E-5</v>
      </c>
      <c r="AL187" s="48">
        <f>R187 * ( Baseline!D$87 * Baseline!B$11 )</f>
        <v>2.6986304793376011E-4</v>
      </c>
      <c r="AM187" s="48">
        <f>S187 * ( Baseline!F$87 * Baseline!B$16 )</f>
        <v>5.7276955968618765E-5</v>
      </c>
      <c r="AN187" s="48">
        <f>T187 * ( Baseline!H$87 * Baseline!B$18 )</f>
        <v>3.4658054582467943E-2</v>
      </c>
      <c r="AO187" s="48">
        <f t="shared" si="3"/>
        <v>3.5002950226057018E-2</v>
      </c>
      <c r="AP187" s="48"/>
      <c r="AQ187" s="48">
        <f>V187 * ( (1-Baseline!B$88-Baseline!B$87) + (1-B187)*Baseline!B$88 )</f>
        <v>7.9888663751622166E-2</v>
      </c>
      <c r="AR187" s="48">
        <f>W187 * ( (1-Baseline!B$88-Baseline!B$87) + (1-B187)*Baseline!B$88 )</f>
        <v>2.7899288113209739E-4</v>
      </c>
      <c r="AS187" s="48">
        <f>X187 * ( (1-Baseline!B$88-Baseline!B$87) + (1-B187)*Baseline!B$88 )</f>
        <v>1.4473397654534718E-3</v>
      </c>
      <c r="AT187" s="48">
        <f>Y187 * ( (1-Baseline!B$88-Baseline!B$87) + (1-B187)*Baseline!B$88 )</f>
        <v>2.3165802525365088E-4</v>
      </c>
      <c r="AU187" s="48">
        <f t="shared" si="4"/>
        <v>8.1846654423461396E-2</v>
      </c>
      <c r="AV187" s="48">
        <f>AA187 * ( (1-Baseline!D$88-Baseline!D$87) + (1-B187)*Baseline!D$88 )</f>
        <v>2.8236113292737865E-4</v>
      </c>
      <c r="AW187" s="48">
        <f>AB187 * ( (1-Baseline!D$88-Baseline!D$87) + (1-B187)*Baseline!D$88 )</f>
        <v>2.2933513550860613E-2</v>
      </c>
      <c r="AX187" s="48">
        <f>AC187 * ( (1-Baseline!D$88-Baseline!D$87) + (1-B187)*Baseline!D$88 )</f>
        <v>3.3511294311221055E-4</v>
      </c>
      <c r="AY187" s="48">
        <f>AD187 * ( (1-Baseline!D$88-Baseline!D$87) + (1-B187)*Baseline!D$88 )</f>
        <v>3.5195818165488079E-4</v>
      </c>
      <c r="AZ187" s="48">
        <f t="shared" si="5"/>
        <v>2.3902945808555086E-2</v>
      </c>
      <c r="BA187" s="48">
        <f>AF187 * ( (1-Baseline!F$88-Baseline!F$87) + (1-Baseline!B$36)*Baseline!F$88 )</f>
        <v>8.0824887942084335E-4</v>
      </c>
      <c r="BB187" s="48">
        <f>AG187 * ( (1-Baseline!F$88-Baseline!F$87) + (1-Baseline!B$36)*Baseline!F$88 )</f>
        <v>1.8490728622060079E-4</v>
      </c>
      <c r="BC187" s="48">
        <f>AH187 * ( (1-Baseline!F$88-Baseline!F$87) + (1-Baseline!B$36)*Baseline!F$88 )</f>
        <v>3.3120455253382981E-2</v>
      </c>
      <c r="BD187" s="48">
        <f>AI187 * ( (1-Baseline!F$88-Baseline!F$87) + (1-Baseline!B$36)*Baseline!F$88 )</f>
        <v>4.173165153039539E-4</v>
      </c>
      <c r="BE187" s="48">
        <f t="shared" si="6"/>
        <v>3.4530927934328381E-2</v>
      </c>
      <c r="BF187" s="48">
        <f>AK187 * ( (1-Baseline!H$88-Baseline!H$87) + (1-Baseline!B$36)*Baseline!H$88 )</f>
        <v>1.4068148436563835E-5</v>
      </c>
      <c r="BG187" s="48">
        <f>AL187 * ( (1-Baseline!H$88-Baseline!H$87) + (1-Baseline!B$36)*Baseline!H$88 )</f>
        <v>2.138178901388768E-4</v>
      </c>
      <c r="BH187" s="48">
        <f>AM187 * ( (1-Baseline!H$88-Baseline!H$87) + (1-Baseline!B$36)*Baseline!H$88 )</f>
        <v>4.5381677753056014E-5</v>
      </c>
      <c r="BI187" s="48">
        <f>AN187 * ( (1-Baseline!H$88-Baseline!H$87) + (1-Baseline!B$36)*Baseline!H$88 )</f>
        <v>2.7460269806780999E-2</v>
      </c>
      <c r="BJ187" s="48">
        <f t="shared" si="7"/>
        <v>2.7733537523109496E-2</v>
      </c>
      <c r="BK187" s="48"/>
      <c r="BL187" s="48">
        <f t="shared" si="18"/>
        <v>0.97607732795394564</v>
      </c>
      <c r="BM187" s="48">
        <f t="shared" si="19"/>
        <v>3.408726759784624E-3</v>
      </c>
      <c r="BN187" s="48">
        <f t="shared" si="20"/>
        <v>1.7683554393868924E-2</v>
      </c>
      <c r="BO187" s="48">
        <f t="shared" si="21"/>
        <v>2.8303908924009239E-3</v>
      </c>
      <c r="BP187" s="48">
        <f t="shared" si="8"/>
        <v>1.0000000000000002</v>
      </c>
      <c r="BQ187" s="48">
        <f t="shared" si="22"/>
        <v>1.181281734849263E-2</v>
      </c>
      <c r="BR187" s="48">
        <f t="shared" si="23"/>
        <v>0.95944297972898807</v>
      </c>
      <c r="BS187" s="48">
        <f t="shared" si="24"/>
        <v>1.4019734044339866E-2</v>
      </c>
      <c r="BT187" s="48">
        <f t="shared" si="25"/>
        <v>1.4724468878179516E-2</v>
      </c>
      <c r="BU187" s="48">
        <f t="shared" si="9"/>
        <v>1</v>
      </c>
      <c r="BV187" s="48">
        <f t="shared" si="26"/>
        <v>2.3406520698140157E-2</v>
      </c>
      <c r="BW187" s="48">
        <f t="shared" si="27"/>
        <v>5.3548310827980419E-3</v>
      </c>
      <c r="BX187" s="48">
        <f t="shared" si="28"/>
        <v>0.95915335134845314</v>
      </c>
      <c r="BY187" s="48">
        <f t="shared" si="29"/>
        <v>1.2085296870608718E-2</v>
      </c>
      <c r="BZ187" s="48">
        <f t="shared" si="10"/>
        <v>1</v>
      </c>
      <c r="CA187" s="48">
        <f t="shared" si="30"/>
        <v>5.0726123289685941E-4</v>
      </c>
      <c r="CB187" s="48">
        <f t="shared" si="31"/>
        <v>7.7097229288080899E-3</v>
      </c>
      <c r="CC187" s="48">
        <f t="shared" si="32"/>
        <v>1.6363465250417793E-3</v>
      </c>
      <c r="CD187" s="48">
        <f t="shared" si="33"/>
        <v>0.99014666931325324</v>
      </c>
      <c r="CE187" s="48">
        <f t="shared" si="11"/>
        <v>1</v>
      </c>
      <c r="CF187" s="48"/>
      <c r="CG187" s="48">
        <f t="shared" si="34"/>
        <v>0.97607732795394564</v>
      </c>
      <c r="CH187" s="48">
        <f t="shared" si="35"/>
        <v>3.408726759784624E-3</v>
      </c>
      <c r="CI187" s="48">
        <f t="shared" si="36"/>
        <v>1.7683554393868924E-2</v>
      </c>
      <c r="CJ187" s="48">
        <f t="shared" si="37"/>
        <v>2.8303908924009239E-3</v>
      </c>
      <c r="CK187" s="48">
        <f t="shared" si="12"/>
        <v>1.0000000000000002</v>
      </c>
      <c r="CL187" s="48">
        <f t="shared" si="38"/>
        <v>1.181281734849263E-2</v>
      </c>
      <c r="CM187" s="48">
        <f t="shared" si="39"/>
        <v>0.95944297972898807</v>
      </c>
      <c r="CN187" s="48">
        <f t="shared" si="40"/>
        <v>1.4019734044339866E-2</v>
      </c>
      <c r="CO187" s="48">
        <f t="shared" si="41"/>
        <v>1.4724468878179516E-2</v>
      </c>
      <c r="CP187" s="48">
        <f t="shared" si="13"/>
        <v>1</v>
      </c>
      <c r="CQ187" s="48">
        <f t="shared" si="42"/>
        <v>2.3406520698140157E-2</v>
      </c>
      <c r="CR187" s="48">
        <f t="shared" si="43"/>
        <v>5.3548310827980419E-3</v>
      </c>
      <c r="CS187" s="48">
        <f t="shared" si="44"/>
        <v>0.95915335134845314</v>
      </c>
      <c r="CT187" s="48">
        <f t="shared" si="45"/>
        <v>1.2085296870608718E-2</v>
      </c>
      <c r="CU187" s="48">
        <f t="shared" si="14"/>
        <v>1</v>
      </c>
      <c r="CV187" s="48">
        <f t="shared" si="46"/>
        <v>5.0726123289685941E-4</v>
      </c>
      <c r="CW187" s="48">
        <f t="shared" si="47"/>
        <v>7.7097229288080899E-3</v>
      </c>
      <c r="CX187" s="48">
        <f t="shared" si="48"/>
        <v>1.6363465250417793E-3</v>
      </c>
      <c r="CY187" s="48">
        <f t="shared" si="49"/>
        <v>0.99014666931325324</v>
      </c>
      <c r="CZ187" s="48">
        <f t="shared" si="15"/>
        <v>1</v>
      </c>
      <c r="DA187" s="48"/>
      <c r="DB187" s="48">
        <f>(AQ187*Baseline!B$7 + AV187*Baseline!B$11 + BA187*Baseline!B$16 + BF187*Baseline!B$18)</f>
        <v>42703.519926466994</v>
      </c>
      <c r="DC187" s="48">
        <f>(AR187*Baseline!B$7 + AW187*Baseline!B$11 + BB187*Baseline!B$16 + BG187*Baseline!B$18)</f>
        <v>59727.839972982314</v>
      </c>
      <c r="DD187" s="48">
        <f>(AS187*Baseline!B$7 + AX187*Baseline!B$11 + BC187*Baseline!B$16 + BH187*Baseline!B$18)</f>
        <v>114458.50962994061</v>
      </c>
      <c r="DE187" s="48">
        <f>(AT187*Baseline!B$7 + AY187*Baseline!B$11 + BD187*Baseline!B$16 + BI187*Baseline!B$18)</f>
        <v>1259693.3991176193</v>
      </c>
      <c r="DF187" s="48">
        <f t="shared" si="16"/>
        <v>1476583.2686470093</v>
      </c>
      <c r="DG187" s="48"/>
      <c r="DH187" s="48">
        <f t="shared" si="50"/>
        <v>2.8920495601711751E-2</v>
      </c>
      <c r="DI187" s="48">
        <f t="shared" si="51"/>
        <v>4.045003166513652E-2</v>
      </c>
      <c r="DJ187" s="48">
        <f t="shared" si="52"/>
        <v>7.7515783945472136E-2</v>
      </c>
      <c r="DK187" s="48">
        <f t="shared" si="53"/>
        <v>0.85311368878767957</v>
      </c>
      <c r="DL187" s="48">
        <f t="shared" si="17"/>
        <v>1</v>
      </c>
      <c r="DM187" s="48"/>
      <c r="DN187" s="48">
        <f>DH187 / (Baseline!B$7/Baseline!B$17)</f>
        <v>3.0870726861405244</v>
      </c>
      <c r="DO187" s="48">
        <f>DI187 / (Baseline!B$11/Baseline!B$17)</f>
        <v>0.97648312484640176</v>
      </c>
      <c r="DP187" s="48">
        <f>DJ187 / (Baseline!B$16/Baseline!B$17)</f>
        <v>1.1978531198815894</v>
      </c>
      <c r="DQ187" s="48">
        <f>DK187 / (Baseline!B$18/Baseline!B$17)</f>
        <v>0.96452033989094876</v>
      </c>
      <c r="DR187" s="71"/>
      <c r="DS187" s="48">
        <f>(AU187*Baseline!B$34)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2.4806529413519209E-2</v>
      </c>
      <c r="DT187" s="48">
        <f>(AZ187*Baseline!B$34) + (Baseline!D$88*(1-Baseline!D$89)*Baseline!B$35) + (Baseline!D$88*Baseline!D$89*((1-Baseline!D$90)*Baseline!B$40 + Baseline!D$90*Baseline!B$41))</f>
        <v>9.9990098712832657E-3</v>
      </c>
      <c r="DU187" s="48">
        <f>(BE187*Baseline!B$34) + (Baseline!F$88*(1-Baseline!F$89)*Baseline!B$35) + (Baseline!F$88*Baseline!F$89*((1-Baseline!F$90)*Baseline!B$40 + Baseline!F$90*Baseline!B$41))</f>
        <v>1.2910279190149261E-2</v>
      </c>
      <c r="DV187" s="48">
        <f>(BJ187*Baseline!B$34) + (Baseline!H$88*(1-Baseline!H$89)*Baseline!B$35) + (Baseline!H$88*Baseline!H$89*((1-Baseline!H$90)*Baseline!B$40 + Baseline!H$90*Baseline!B$41))</f>
        <v>9.3050306284664253E-3</v>
      </c>
      <c r="DW187" s="48">
        <f>( DS187*Baseline!B$7 + DT187*Baseline!B$11 + DU187*Baseline!B$16 + DV187*Baseline!B$18 ) / Baseline!B$17</f>
        <v>9.7123040006438684E-3</v>
      </c>
    </row>
    <row r="188" spans="1:127">
      <c r="A188" s="7" t="s">
        <v>419</v>
      </c>
      <c r="B188" s="1">
        <f>MIN( MAX( NORMINV( MCrands!B188, (B$5+B$4)/2, (B$5-B$4)/3.29 ), 0 ), 1 )</f>
        <v>0.51294735197927832</v>
      </c>
      <c r="C188" s="1">
        <f>MAX( NORMINV( MCrands!C188, (C$5+C$4)/2, (C$5-C$4)/3.29 ), 0 )</f>
        <v>2.7065609710530421</v>
      </c>
      <c r="D188" s="40"/>
      <c r="E188" s="40">
        <f>Baseline!B$33 * (C188 * Baseline!B$66*Baseline!B$66/Baseline!B$73 + Baseline!B$52*Baseline!B$52/Baseline!B$74 + Baseline!B$53*Baseline!B$53/Baseline!B$75 + Baseline!B$54*Baseline!B$54/Baseline!B$76)</f>
        <v>2.2657122896896524E-5</v>
      </c>
      <c r="F188" s="40">
        <f>Baseline!B$33 * (C188 * Baseline!B$66*Baseline!B$57/Baseline!B$73 + Baseline!B$52*Baseline!B$67/Baseline!B$74 + Baseline!B$53*Baseline!B$55/Baseline!B$75 + Baseline!B$54*Baseline!B$56/Baseline!B$76)</f>
        <v>3.9634802005389638E-8</v>
      </c>
      <c r="G188" s="1">
        <f>Baseline!B$33 * (C188 * Baseline!B$66*Baseline!B$58/Baseline!B$73 + Baseline!B$52*Baseline!B$59/Baseline!B$74 + Baseline!B$53*Baseline!B$68/Baseline!B$75 + Baseline!B$54*Baseline!B$60/Baseline!B$76)</f>
        <v>1.0908993080523399E-7</v>
      </c>
      <c r="H188" s="40">
        <f>Baseline!B$33 * (C188 * Baseline!B$66*Baseline!B$61/Baseline!B$73 + Baseline!B$52*Baseline!B$62/Baseline!B$74 + Baseline!B$53*Baseline!B$63/Baseline!B$75 + Baseline!B$54*Baseline!B$69/Baseline!B$76)</f>
        <v>1.7984280786772748E-9</v>
      </c>
      <c r="I188" s="40">
        <f>Baseline!B$33 * (C188 * Baseline!B$57*Baseline!B$66/Baseline!B$73 + Baseline!B$67*Baseline!B$52/Baseline!B$74 + Baseline!B$55*Baseline!B$53/Baseline!B$75 + Baseline!B$56*Baseline!B$54/Baseline!B$76)</f>
        <v>3.9634802005389638E-8</v>
      </c>
      <c r="J188" s="1">
        <f>Baseline!B$33 * (C188 * Baseline!B$57*Baseline!B$57/Baseline!B$73 + Baseline!B$67*Baseline!B$67/Baseline!B$74 + Baseline!B$55*Baseline!B$55/Baseline!B$75 + Baseline!B$56*Baseline!B$56/Baseline!B$76)</f>
        <v>1.7949606501460017E-6</v>
      </c>
      <c r="K188" s="40">
        <f>Baseline!B$33 * (C188 * Baseline!B$57*Baseline!B$58/Baseline!B$73 + Baseline!B$67*Baseline!B$59/Baseline!B$74 + Baseline!B$55*Baseline!B$68/Baseline!B$75 + Baseline!B$56*Baseline!B$60/Baseline!B$76)</f>
        <v>1.3929354319486849E-8</v>
      </c>
      <c r="L188" s="1">
        <f>Baseline!B$33 * (C188 * Baseline!B$57*Baseline!B$61/Baseline!B$73 + Baseline!B$67*Baseline!B$62/Baseline!B$74 + Baseline!B$55*Baseline!B$63/Baseline!B$75 + Baseline!B$56*Baseline!B$69/Baseline!B$76)</f>
        <v>1.4629434551202316E-8</v>
      </c>
      <c r="M188" s="40">
        <f>Baseline!B$33 * (C188 * Baseline!B$58*Baseline!B$66/Baseline!B$73 + Baseline!B$59*Baseline!B$52/Baseline!B$74 + Baseline!B$68*Baseline!B$53/Baseline!B$75 + Baseline!B$60*Baseline!B$54/Baseline!B$76)</f>
        <v>1.0908993080523399E-7</v>
      </c>
      <c r="N188" s="1">
        <f>Baseline!B$33 * (C188 * Baseline!B$58*Baseline!B$57/Baseline!B$73 + Baseline!B$59*Baseline!B$67/Baseline!B$74 + Baseline!B$68*Baseline!B$55/Baseline!B$75 + Baseline!B$60*Baseline!B$56/Baseline!B$76)</f>
        <v>1.3929354319486849E-8</v>
      </c>
      <c r="O188" s="1">
        <f>Baseline!B$33 * (C188 * Baseline!B$58*Baseline!B$58/Baseline!B$73 + Baseline!B$59*Baseline!B$59/Baseline!B$74 + Baseline!B$68*Baseline!B$68/Baseline!B$75 + Baseline!B$60*Baseline!B$60/Baseline!B$76)</f>
        <v>1.3250171477965662E-6</v>
      </c>
      <c r="P188" s="40">
        <f>Baseline!B$33 * (C188 * Baseline!B$58*Baseline!B$61/Baseline!B$73 + Baseline!B$59*Baseline!B$62/Baseline!B$74 + Baseline!B$68*Baseline!B$63/Baseline!B$75 + Baseline!B$60*Baseline!B$69/Baseline!B$76)</f>
        <v>1.6490092665742434E-9</v>
      </c>
      <c r="Q188" s="40">
        <f>Baseline!B$33 * (C188 * Baseline!B$61*Baseline!B$66/Baseline!B$73 + Baseline!B$62*Baseline!B$52/Baseline!B$74 + Baseline!B$63*Baseline!B$53/Baseline!B$75 + Baseline!B$69*Baseline!B$54/Baseline!B$76)</f>
        <v>1.7984280786772748E-9</v>
      </c>
      <c r="R188" s="40">
        <f>Baseline!B$33 * (C188 * Baseline!B$61*Baseline!B$57/Baseline!B$73 + Baseline!B$62*Baseline!B$67/Baseline!B$74 + Baseline!B$63*Baseline!B$55/Baseline!B$75 + Baseline!B$69*Baseline!B$56/Baseline!B$76)</f>
        <v>1.4629434551202316E-8</v>
      </c>
      <c r="S188" s="40">
        <f>Baseline!B$33 * (C188 * Baseline!B$61*Baseline!B$58/Baseline!B$73 + Baseline!B$62*Baseline!B$59/Baseline!B$74 + Baseline!B$63*Baseline!B$68/Baseline!B$75 + Baseline!B$69*Baseline!B$60/Baseline!B$76)</f>
        <v>1.6490092665742434E-9</v>
      </c>
      <c r="T188" s="40">
        <f>Baseline!B$33 * (C188 * Baseline!B$61*Baseline!B$61/Baseline!B$73 + Baseline!B$62*Baseline!B$62/Baseline!B$74 + Baseline!B$63*Baseline!B$63/Baseline!B$75 + Baseline!B$69*Baseline!B$69/Baseline!B$76)</f>
        <v>9.8551806890419608E-8</v>
      </c>
      <c r="U188" s="40"/>
      <c r="V188" s="40">
        <f>E188 * ( Baseline!B$87 * Baseline!B$7 )</f>
        <v>0.23515827854688903</v>
      </c>
      <c r="W188" s="40">
        <f>F188 * ( Baseline!D$87 * Baseline!B$11 )</f>
        <v>7.3112716770393866E-4</v>
      </c>
      <c r="X188" s="40">
        <f>G188 * ( Baseline!F$87 * Baseline!B$16 )</f>
        <v>3.7892136471085231E-3</v>
      </c>
      <c r="Y188" s="40">
        <f>H188 * ( Baseline!H$87 * Baseline!B$18 )</f>
        <v>6.3245943736277472E-4</v>
      </c>
      <c r="Z188" s="48">
        <f t="shared" si="0"/>
        <v>0.24031107879906427</v>
      </c>
      <c r="AA188" s="40">
        <f>I188 * ( Baseline!B$87 * Baseline!B$7 )</f>
        <v>4.1136961001393907E-4</v>
      </c>
      <c r="AB188" s="1">
        <f>J188 * ( Baseline!D$87 * Baseline!B$11 )</f>
        <v>3.3110913386240982E-2</v>
      </c>
      <c r="AC188" s="1">
        <f>K188 * ( Baseline!F$87 * Baseline!B$16 )</f>
        <v>4.8383291742153383E-4</v>
      </c>
      <c r="AD188" s="1">
        <f>L188 * ( Baseline!F$87 * Baseline!B$16 )</f>
        <v>5.0815004319571086E-4</v>
      </c>
      <c r="AE188" s="48">
        <f t="shared" si="1"/>
        <v>3.451426595687216E-2</v>
      </c>
      <c r="AF188" s="48">
        <f>M188 * ( Baseline!B$87 * Baseline!B$7 )</f>
        <v>1.1322443918275237E-3</v>
      </c>
      <c r="AG188" s="48">
        <f>N188 * ( Baseline!D$87 * Baseline!B$11 )</f>
        <v>2.5694916730418339E-4</v>
      </c>
      <c r="AH188" s="48">
        <f>O188 * ( Baseline!F$87 * Baseline!B$16 )</f>
        <v>4.602416576876836E-2</v>
      </c>
      <c r="AI188" s="48">
        <f>P188 * ( Baseline!H$87 * Baseline!B$18 )</f>
        <v>5.7991280569341034E-4</v>
      </c>
      <c r="AJ188" s="48">
        <f t="shared" si="2"/>
        <v>4.799327213359348E-2</v>
      </c>
      <c r="AK188" s="48">
        <f>Q188 * ( Baseline!B$87 * Baseline!B$7 )</f>
        <v>1.8665885028591434E-5</v>
      </c>
      <c r="AL188" s="48">
        <f>R188 * ( Baseline!D$87 * Baseline!B$11 )</f>
        <v>2.698632642866798E-4</v>
      </c>
      <c r="AM188" s="48">
        <f>S188 * ( Baseline!F$87 * Baseline!B$16 )</f>
        <v>5.7277957470404293E-5</v>
      </c>
      <c r="AN188" s="48">
        <f>T188 * ( Baseline!H$87 * Baseline!B$18 )</f>
        <v>3.4658055596442139E-2</v>
      </c>
      <c r="AO188" s="48">
        <f t="shared" si="3"/>
        <v>3.5003862703227813E-2</v>
      </c>
      <c r="AP188" s="48"/>
      <c r="AQ188" s="48">
        <f>V188 * ( (1-Baseline!B$88-Baseline!B$87) + (1-B188)*Baseline!B$88 )</f>
        <v>0.12277069489978289</v>
      </c>
      <c r="AR188" s="48">
        <f>W188 * ( (1-Baseline!B$88-Baseline!B$87) + (1-B188)*Baseline!B$88 )</f>
        <v>3.8170457359095226E-4</v>
      </c>
      <c r="AS188" s="48">
        <f>X188 * ( (1-Baseline!B$88-Baseline!B$87) + (1-B188)*Baseline!B$88 )</f>
        <v>1.9782607503928268E-3</v>
      </c>
      <c r="AT188" s="48">
        <f>Y188 * ( (1-Baseline!B$88-Baseline!B$87) + (1-B188)*Baseline!B$88 )</f>
        <v>3.3019243507292114E-4</v>
      </c>
      <c r="AU188" s="48">
        <f t="shared" si="4"/>
        <v>0.12546085265883961</v>
      </c>
      <c r="AV188" s="48">
        <f>AA188 * ( (1-Baseline!D$88-Baseline!D$87) + (1-B188)*Baseline!D$88 )</f>
        <v>3.1329826661709667E-4</v>
      </c>
      <c r="AW188" s="48">
        <f>AB188 * ( (1-Baseline!D$88-Baseline!D$87) + (1-B188)*Baseline!D$88 )</f>
        <v>2.5217204959954671E-2</v>
      </c>
      <c r="AX188" s="48">
        <f>AC188 * ( (1-Baseline!D$88-Baseline!D$87) + (1-B188)*Baseline!D$88 )</f>
        <v>3.6848617562032125E-4</v>
      </c>
      <c r="AY188" s="48">
        <f>AD188 * ( (1-Baseline!D$88-Baseline!D$87) + (1-B188)*Baseline!D$88 )</f>
        <v>3.8700604964286134E-4</v>
      </c>
      <c r="AZ188" s="48">
        <f t="shared" si="5"/>
        <v>2.6285995451834951E-2</v>
      </c>
      <c r="BA188" s="48">
        <f>AF188 * ( (1-Baseline!F$88-Baseline!F$87) + (1-Baseline!B$36)*Baseline!F$88 )</f>
        <v>8.1479929617962461E-4</v>
      </c>
      <c r="BB188" s="48">
        <f>AG188 * ( (1-Baseline!F$88-Baseline!F$87) + (1-Baseline!B$36)*Baseline!F$88 )</f>
        <v>1.8490884316544411E-4</v>
      </c>
      <c r="BC188" s="48">
        <f>AH188 * ( (1-Baseline!F$88-Baseline!F$87) + (1-Baseline!B$36)*Baseline!F$88 )</f>
        <v>3.3120462460510314E-2</v>
      </c>
      <c r="BD188" s="48">
        <f>AI188 * ( (1-Baseline!F$88-Baseline!F$87) + (1-Baseline!B$36)*Baseline!F$88 )</f>
        <v>4.1732381218676033E-4</v>
      </c>
      <c r="BE188" s="48">
        <f t="shared" si="6"/>
        <v>3.4537494412042138E-2</v>
      </c>
      <c r="BF188" s="48">
        <f>AK188 * ( (1-Baseline!H$88-Baseline!H$87) + (1-Baseline!B$36)*Baseline!H$88 )</f>
        <v>1.4789354025853563E-5</v>
      </c>
      <c r="BG188" s="48">
        <f>AL188 * ( (1-Baseline!H$88-Baseline!H$87) + (1-Baseline!B$36)*Baseline!H$88 )</f>
        <v>2.1381806155962212E-4</v>
      </c>
      <c r="BH188" s="48">
        <f>AM188 * ( (1-Baseline!H$88-Baseline!H$87) + (1-Baseline!B$36)*Baseline!H$88 )</f>
        <v>4.5382471262950721E-5</v>
      </c>
      <c r="BI188" s="48">
        <f>AN188 * ( (1-Baseline!H$88-Baseline!H$87) + (1-Baseline!B$36)*Baseline!H$88 )</f>
        <v>2.7460270610173032E-2</v>
      </c>
      <c r="BJ188" s="48">
        <f t="shared" si="7"/>
        <v>2.7734260497021459E-2</v>
      </c>
      <c r="BK188" s="48"/>
      <c r="BL188" s="48">
        <f t="shared" si="18"/>
        <v>0.97855779151786948</v>
      </c>
      <c r="BM188" s="48">
        <f t="shared" si="19"/>
        <v>3.0424197309491066E-3</v>
      </c>
      <c r="BN188" s="48">
        <f t="shared" si="20"/>
        <v>1.5767952380909032E-2</v>
      </c>
      <c r="BO188" s="48">
        <f t="shared" si="21"/>
        <v>2.6318363702724028E-3</v>
      </c>
      <c r="BP188" s="48">
        <f t="shared" si="8"/>
        <v>1</v>
      </c>
      <c r="BQ188" s="48">
        <f t="shared" si="22"/>
        <v>1.1918828305025301E-2</v>
      </c>
      <c r="BR188" s="48">
        <f t="shared" si="23"/>
        <v>0.95933992707871119</v>
      </c>
      <c r="BS188" s="48">
        <f t="shared" si="24"/>
        <v>1.4018345863884656E-2</v>
      </c>
      <c r="BT188" s="48">
        <f t="shared" si="25"/>
        <v>1.4722898752379022E-2</v>
      </c>
      <c r="BU188" s="48">
        <f t="shared" si="9"/>
        <v>1.0000000000000002</v>
      </c>
      <c r="BV188" s="48">
        <f t="shared" si="26"/>
        <v>2.3591731538450268E-2</v>
      </c>
      <c r="BW188" s="48">
        <f t="shared" si="27"/>
        <v>5.3538580697090801E-3</v>
      </c>
      <c r="BX188" s="48">
        <f t="shared" si="28"/>
        <v>0.95897119997686464</v>
      </c>
      <c r="BY188" s="48">
        <f t="shared" si="29"/>
        <v>1.208321041497592E-2</v>
      </c>
      <c r="BZ188" s="48">
        <f t="shared" si="10"/>
        <v>1</v>
      </c>
      <c r="CA188" s="48">
        <f t="shared" si="30"/>
        <v>5.3325214953691942E-4</v>
      </c>
      <c r="CB188" s="48">
        <f t="shared" si="31"/>
        <v>7.7095281333564051E-3</v>
      </c>
      <c r="CC188" s="48">
        <f t="shared" si="32"/>
        <v>1.636332480104332E-3</v>
      </c>
      <c r="CD188" s="48">
        <f t="shared" si="33"/>
        <v>0.99012088723700242</v>
      </c>
      <c r="CE188" s="48">
        <f t="shared" si="11"/>
        <v>1</v>
      </c>
      <c r="CF188" s="48"/>
      <c r="CG188" s="48">
        <f t="shared" si="34"/>
        <v>0.97855779151786948</v>
      </c>
      <c r="CH188" s="48">
        <f t="shared" si="35"/>
        <v>3.0424197309491066E-3</v>
      </c>
      <c r="CI188" s="48">
        <f t="shared" si="36"/>
        <v>1.5767952380909032E-2</v>
      </c>
      <c r="CJ188" s="48">
        <f t="shared" si="37"/>
        <v>2.6318363702724028E-3</v>
      </c>
      <c r="CK188" s="48">
        <f t="shared" si="12"/>
        <v>1</v>
      </c>
      <c r="CL188" s="48">
        <f t="shared" si="38"/>
        <v>1.1918828305025301E-2</v>
      </c>
      <c r="CM188" s="48">
        <f t="shared" si="39"/>
        <v>0.95933992707871119</v>
      </c>
      <c r="CN188" s="48">
        <f t="shared" si="40"/>
        <v>1.4018345863884656E-2</v>
      </c>
      <c r="CO188" s="48">
        <f t="shared" si="41"/>
        <v>1.4722898752379022E-2</v>
      </c>
      <c r="CP188" s="48">
        <f t="shared" si="13"/>
        <v>1.0000000000000002</v>
      </c>
      <c r="CQ188" s="48">
        <f t="shared" si="42"/>
        <v>2.3591731538450268E-2</v>
      </c>
      <c r="CR188" s="48">
        <f t="shared" si="43"/>
        <v>5.3538580697090801E-3</v>
      </c>
      <c r="CS188" s="48">
        <f t="shared" si="44"/>
        <v>0.95897119997686464</v>
      </c>
      <c r="CT188" s="48">
        <f t="shared" si="45"/>
        <v>1.208321041497592E-2</v>
      </c>
      <c r="CU188" s="48">
        <f t="shared" si="14"/>
        <v>1</v>
      </c>
      <c r="CV188" s="48">
        <f t="shared" si="46"/>
        <v>5.3325214953691942E-4</v>
      </c>
      <c r="CW188" s="48">
        <f t="shared" si="47"/>
        <v>7.7095281333564051E-3</v>
      </c>
      <c r="CX188" s="48">
        <f t="shared" si="48"/>
        <v>1.636332480104332E-3</v>
      </c>
      <c r="CY188" s="48">
        <f t="shared" si="49"/>
        <v>0.99012088723700242</v>
      </c>
      <c r="CZ188" s="48">
        <f t="shared" si="15"/>
        <v>1</v>
      </c>
      <c r="DA188" s="48"/>
      <c r="DB188" s="48">
        <f>(AQ188*Baseline!B$7 + AV188*Baseline!B$11 + BA188*Baseline!B$16 + BF188*Baseline!B$18)</f>
        <v>63622.621120286196</v>
      </c>
      <c r="DC188" s="48">
        <f>(AR188*Baseline!B$7 + AW188*Baseline!B$11 + BB188*Baseline!B$16 + BG188*Baseline!B$18)</f>
        <v>64675.167755520015</v>
      </c>
      <c r="DD188" s="48">
        <f>(AS188*Baseline!B$7 + AX188*Baseline!B$11 + BC188*Baseline!B$16 + BH188*Baseline!B$18)</f>
        <v>114787.6374876159</v>
      </c>
      <c r="DE188" s="48">
        <f>(AT188*Baseline!B$7 + AY188*Baseline!B$11 + BD188*Baseline!B$16 + BI188*Baseline!B$18)</f>
        <v>1259816.4115857871</v>
      </c>
      <c r="DF188" s="48">
        <f t="shared" si="16"/>
        <v>1502901.8379492091</v>
      </c>
      <c r="DG188" s="48"/>
      <c r="DH188" s="48">
        <f t="shared" si="50"/>
        <v>4.2333184718905327E-2</v>
      </c>
      <c r="DI188" s="48">
        <f t="shared" si="51"/>
        <v>4.3033527621320088E-2</v>
      </c>
      <c r="DJ188" s="48">
        <f t="shared" si="52"/>
        <v>7.637733522519996E-2</v>
      </c>
      <c r="DK188" s="48">
        <f t="shared" si="53"/>
        <v>0.83825595243457462</v>
      </c>
      <c r="DL188" s="48">
        <f t="shared" si="17"/>
        <v>1</v>
      </c>
      <c r="DM188" s="48"/>
      <c r="DN188" s="48">
        <f>DH188 / (Baseline!B$7/Baseline!B$17)</f>
        <v>4.5187890298580857</v>
      </c>
      <c r="DO188" s="48">
        <f>DI188 / (Baseline!B$11/Baseline!B$17)</f>
        <v>1.0388499537578484</v>
      </c>
      <c r="DP188" s="48">
        <f>DJ188 / (Baseline!B$16/Baseline!B$17)</f>
        <v>1.1802606466846144</v>
      </c>
      <c r="DQ188" s="48">
        <f>DK188 / (Baseline!B$18/Baseline!B$17)</f>
        <v>0.9477223572707526</v>
      </c>
      <c r="DR188" s="71"/>
      <c r="DS188" s="48">
        <f>(AU188*Baseline!B$34)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3.1348659148825939E-2</v>
      </c>
      <c r="DT188" s="48">
        <f>(AZ188*Baseline!B$34) + (Baseline!D$88*(1-Baseline!D$89)*Baseline!B$35) + (Baseline!D$88*Baseline!D$89*((1-Baseline!D$90)*Baseline!B$40 + Baseline!D$90*Baseline!B$41))</f>
        <v>1.0356467317775245E-2</v>
      </c>
      <c r="DU188" s="48">
        <f>(BE188*Baseline!B$34) + (Baseline!F$88*(1-Baseline!F$89)*Baseline!B$35) + (Baseline!F$88*Baseline!F$89*((1-Baseline!F$90)*Baseline!B$40 + Baseline!F$90*Baseline!B$41))</f>
        <v>1.2911264161806324E-2</v>
      </c>
      <c r="DV188" s="48">
        <f>(BJ188*Baseline!B$34) + (Baseline!H$88*(1-Baseline!H$89)*Baseline!B$35) + (Baseline!H$88*Baseline!H$89*((1-Baseline!H$90)*Baseline!B$40 + Baseline!H$90*Baseline!B$41))</f>
        <v>9.30513907455322E-3</v>
      </c>
      <c r="DW188" s="48">
        <f>( DS188*Baseline!B$7 + DT188*Baseline!B$11 + DU188*Baseline!B$16 + DV188*Baseline!B$18 ) / Baseline!B$17</f>
        <v>9.7885594128961223E-3</v>
      </c>
    </row>
    <row r="189" spans="1:127">
      <c r="A189" s="7" t="s">
        <v>420</v>
      </c>
      <c r="B189" s="1">
        <f>MIN( MAX( NORMINV( MCrands!B189, (B$5+B$4)/2, (B$5-B$4)/3.29 ), 0 ), 1 )</f>
        <v>0.34761920644836275</v>
      </c>
      <c r="C189" s="1">
        <f>MAX( NORMINV( MCrands!C189, (C$5+C$4)/2, (C$5-C$4)/3.29 ), 0 )</f>
        <v>2.4075415210262765</v>
      </c>
      <c r="D189" s="40"/>
      <c r="E189" s="40">
        <f>Baseline!B$33 * (C189 * Baseline!B$66*Baseline!B$66/Baseline!B$73 + Baseline!B$52*Baseline!B$52/Baseline!B$74 + Baseline!B$53*Baseline!B$53/Baseline!B$75 + Baseline!B$54*Baseline!B$54/Baseline!B$76)</f>
        <v>2.0154915361413597E-5</v>
      </c>
      <c r="F189" s="40">
        <f>Baseline!B$33 * (C189 * Baseline!B$66*Baseline!B$57/Baseline!B$73 + Baseline!B$52*Baseline!B$67/Baseline!B$74 + Baseline!B$53*Baseline!B$55/Baseline!B$75 + Baseline!B$54*Baseline!B$56/Baseline!B$76)</f>
        <v>3.9300170439293623E-8</v>
      </c>
      <c r="G189" s="1">
        <f>Baseline!B$33 * (C189 * Baseline!B$66*Baseline!B$58/Baseline!B$73 + Baseline!B$52*Baseline!B$59/Baseline!B$74 + Baseline!B$53*Baseline!B$68/Baseline!B$75 + Baseline!B$54*Baseline!B$60/Baseline!B$76)</f>
        <v>1.0826729487191461E-7</v>
      </c>
      <c r="H189" s="40">
        <f>Baseline!B$33 * (C189 * Baseline!B$66*Baseline!B$61/Baseline!B$73 + Baseline!B$52*Baseline!B$62/Baseline!B$74 + Baseline!B$53*Baseline!B$63/Baseline!B$75 + Baseline!B$54*Baseline!B$69/Baseline!B$76)</f>
        <v>1.7161644853453386E-9</v>
      </c>
      <c r="I189" s="40">
        <f>Baseline!B$33 * (C189 * Baseline!B$57*Baseline!B$66/Baseline!B$73 + Baseline!B$67*Baseline!B$52/Baseline!B$74 + Baseline!B$55*Baseline!B$53/Baseline!B$75 + Baseline!B$56*Baseline!B$54/Baseline!B$76)</f>
        <v>3.9300170439293623E-8</v>
      </c>
      <c r="J189" s="1">
        <f>Baseline!B$33 * (C189 * Baseline!B$57*Baseline!B$57/Baseline!B$73 + Baseline!B$67*Baseline!B$67/Baseline!B$74 + Baseline!B$55*Baseline!B$55/Baseline!B$75 + Baseline!B$56*Baseline!B$56/Baseline!B$76)</f>
        <v>1.7949606053942042E-6</v>
      </c>
      <c r="K189" s="40">
        <f>Baseline!B$33 * (C189 * Baseline!B$57*Baseline!B$58/Baseline!B$73 + Baseline!B$67*Baseline!B$59/Baseline!B$74 + Baseline!B$55*Baseline!B$68/Baseline!B$75 + Baseline!B$56*Baseline!B$60/Baseline!B$76)</f>
        <v>1.3929244304651232E-8</v>
      </c>
      <c r="L189" s="1">
        <f>Baseline!B$33 * (C189 * Baseline!B$57*Baseline!B$61/Baseline!B$73 + Baseline!B$67*Baseline!B$62/Baseline!B$74 + Baseline!B$55*Baseline!B$63/Baseline!B$75 + Baseline!B$56*Baseline!B$69/Baseline!B$76)</f>
        <v>1.4629423549718754E-8</v>
      </c>
      <c r="M189" s="40">
        <f>Baseline!B$33 * (C189 * Baseline!B$58*Baseline!B$66/Baseline!B$73 + Baseline!B$59*Baseline!B$52/Baseline!B$74 + Baseline!B$68*Baseline!B$53/Baseline!B$75 + Baseline!B$60*Baseline!B$54/Baseline!B$76)</f>
        <v>1.0826729487191461E-7</v>
      </c>
      <c r="N189" s="1">
        <f>Baseline!B$33 * (C189 * Baseline!B$58*Baseline!B$57/Baseline!B$73 + Baseline!B$59*Baseline!B$67/Baseline!B$74 + Baseline!B$68*Baseline!B$55/Baseline!B$75 + Baseline!B$60*Baseline!B$56/Baseline!B$76)</f>
        <v>1.3929244304651232E-8</v>
      </c>
      <c r="O189" s="1">
        <f>Baseline!B$33 * (C189 * Baseline!B$58*Baseline!B$58/Baseline!B$73 + Baseline!B$59*Baseline!B$59/Baseline!B$74 + Baseline!B$68*Baseline!B$68/Baseline!B$75 + Baseline!B$60*Baseline!B$60/Baseline!B$76)</f>
        <v>1.3250168773434284E-6</v>
      </c>
      <c r="P189" s="40">
        <f>Baseline!B$33 * (C189 * Baseline!B$58*Baseline!B$61/Baseline!B$73 + Baseline!B$59*Baseline!B$62/Baseline!B$74 + Baseline!B$68*Baseline!B$63/Baseline!B$75 + Baseline!B$60*Baseline!B$69/Baseline!B$76)</f>
        <v>1.6489822212604878E-9</v>
      </c>
      <c r="Q189" s="40">
        <f>Baseline!B$33 * (C189 * Baseline!B$61*Baseline!B$66/Baseline!B$73 + Baseline!B$62*Baseline!B$52/Baseline!B$74 + Baseline!B$63*Baseline!B$53/Baseline!B$75 + Baseline!B$69*Baseline!B$54/Baseline!B$76)</f>
        <v>1.7161644853453386E-9</v>
      </c>
      <c r="R189" s="40">
        <f>Baseline!B$33 * (C189 * Baseline!B$61*Baseline!B$57/Baseline!B$73 + Baseline!B$62*Baseline!B$67/Baseline!B$74 + Baseline!B$63*Baseline!B$55/Baseline!B$75 + Baseline!B$69*Baseline!B$56/Baseline!B$76)</f>
        <v>1.4629423549718754E-8</v>
      </c>
      <c r="S189" s="40">
        <f>Baseline!B$33 * (C189 * Baseline!B$61*Baseline!B$58/Baseline!B$73 + Baseline!B$62*Baseline!B$59/Baseline!B$74 + Baseline!B$63*Baseline!B$68/Baseline!B$75 + Baseline!B$69*Baseline!B$60/Baseline!B$76)</f>
        <v>1.6489822212604878E-9</v>
      </c>
      <c r="T189" s="40">
        <f>Baseline!B$33 * (C189 * Baseline!B$61*Baseline!B$61/Baseline!B$73 + Baseline!B$62*Baseline!B$62/Baseline!B$74 + Baseline!B$63*Baseline!B$63/Baseline!B$75 + Baseline!B$69*Baseline!B$69/Baseline!B$76)</f>
        <v>9.8551804185888234E-8</v>
      </c>
      <c r="U189" s="40"/>
      <c r="V189" s="40">
        <f>E189 * ( Baseline!B$87 * Baseline!B$7 )</f>
        <v>0.20918786653611171</v>
      </c>
      <c r="W189" s="40">
        <f>F189 * ( Baseline!D$87 * Baseline!B$11 )</f>
        <v>7.2495435450025867E-4</v>
      </c>
      <c r="X189" s="40">
        <f>G189 * ( Baseline!F$87 * Baseline!B$16 )</f>
        <v>3.7606395772367498E-3</v>
      </c>
      <c r="Y189" s="40">
        <f>H189 * ( Baseline!H$87 * Baseline!B$18 )</f>
        <v>6.0352951429772626E-4</v>
      </c>
      <c r="Z189" s="48">
        <f t="shared" si="0"/>
        <v>0.21427698998214645</v>
      </c>
      <c r="AA189" s="40">
        <f>I189 * ( Baseline!B$87 * Baseline!B$7 )</f>
        <v>4.078964689894285E-4</v>
      </c>
      <c r="AB189" s="1">
        <f>J189 * ( Baseline!D$87 * Baseline!B$11 )</f>
        <v>3.3110912560722662E-2</v>
      </c>
      <c r="AC189" s="1">
        <f>K189 * ( Baseline!F$87 * Baseline!B$16 )</f>
        <v>4.8382909608153093E-4</v>
      </c>
      <c r="AD189" s="1">
        <f>L189 * ( Baseline!F$87 * Baseline!B$16 )</f>
        <v>5.0814966106171053E-4</v>
      </c>
      <c r="AE189" s="48">
        <f t="shared" si="1"/>
        <v>3.4510787786855332E-2</v>
      </c>
      <c r="AF189" s="48">
        <f>M189 * ( Baseline!B$87 * Baseline!B$7 )</f>
        <v>1.1237062534756018E-3</v>
      </c>
      <c r="AG189" s="48">
        <f>N189 * ( Baseline!D$87 * Baseline!B$11 )</f>
        <v>2.5694713790499124E-4</v>
      </c>
      <c r="AH189" s="48">
        <f>O189 * ( Baseline!F$87 * Baseline!B$16 )</f>
        <v>4.6024156374640843E-2</v>
      </c>
      <c r="AI189" s="48">
        <f>P189 * ( Baseline!H$87 * Baseline!B$18 )</f>
        <v>5.79903294574159E-4</v>
      </c>
      <c r="AJ189" s="48">
        <f t="shared" si="2"/>
        <v>4.7984713060595589E-2</v>
      </c>
      <c r="AK189" s="48">
        <f>Q189 * ( Baseline!B$87 * Baseline!B$7 )</f>
        <v>1.7812071193399271E-5</v>
      </c>
      <c r="AL189" s="48">
        <f>R189 * ( Baseline!D$87 * Baseline!B$11 )</f>
        <v>2.6986306134676059E-4</v>
      </c>
      <c r="AM189" s="48">
        <f>S189 * ( Baseline!F$87 * Baseline!B$16 )</f>
        <v>5.7277018057653572E-5</v>
      </c>
      <c r="AN189" s="48">
        <f>T189 * ( Baseline!H$87 * Baseline!B$18 )</f>
        <v>3.4658054645330214E-2</v>
      </c>
      <c r="AO189" s="48">
        <f t="shared" si="3"/>
        <v>3.5003006795928028E-2</v>
      </c>
      <c r="AP189" s="48"/>
      <c r="AQ189" s="48">
        <f>V189 * ( (1-Baseline!B$88-Baseline!B$87) + (1-B189)*Baseline!B$88 )</f>
        <v>0.13999247524635977</v>
      </c>
      <c r="AR189" s="48">
        <f>W189 * ( (1-Baseline!B$88-Baseline!B$87) + (1-B189)*Baseline!B$88 )</f>
        <v>4.8515316020778128E-4</v>
      </c>
      <c r="AS189" s="48">
        <f>X189 * ( (1-Baseline!B$88-Baseline!B$87) + (1-B189)*Baseline!B$88 )</f>
        <v>2.5166911047200462E-3</v>
      </c>
      <c r="AT189" s="48">
        <f>Y189 * ( (1-Baseline!B$88-Baseline!B$87) + (1-B189)*Baseline!B$88 )</f>
        <v>4.0389336145453108E-4</v>
      </c>
      <c r="AU189" s="48">
        <f t="shared" si="4"/>
        <v>0.14339821287274213</v>
      </c>
      <c r="AV189" s="48">
        <f>AA189 * ( (1-Baseline!D$88-Baseline!D$87) + (1-B189)*Baseline!D$88 )</f>
        <v>3.4086480092705799E-4</v>
      </c>
      <c r="AW189" s="48">
        <f>AB189 * ( (1-Baseline!D$88-Baseline!D$87) + (1-B189)*Baseline!D$88 )</f>
        <v>2.7669630596425836E-2</v>
      </c>
      <c r="AX189" s="48">
        <f>AC189 * ( (1-Baseline!D$88-Baseline!D$87) + (1-B189)*Baseline!D$88 )</f>
        <v>4.0431903940512835E-4</v>
      </c>
      <c r="AY189" s="48">
        <f>AD189 * ( (1-Baseline!D$88-Baseline!D$87) + (1-B189)*Baseline!D$88 )</f>
        <v>4.2464288423011836E-4</v>
      </c>
      <c r="AZ189" s="48">
        <f t="shared" si="5"/>
        <v>2.8839457320988141E-2</v>
      </c>
      <c r="BA189" s="48">
        <f>AF189 * ( (1-Baseline!F$88-Baseline!F$87) + (1-Baseline!B$36)*Baseline!F$88 )</f>
        <v>8.0865497860115433E-4</v>
      </c>
      <c r="BB189" s="48">
        <f>AG189 * ( (1-Baseline!F$88-Baseline!F$87) + (1-Baseline!B$36)*Baseline!F$88 )</f>
        <v>1.8490738274484466E-4</v>
      </c>
      <c r="BC189" s="48">
        <f>AH189 * ( (1-Baseline!F$88-Baseline!F$87) + (1-Baseline!B$36)*Baseline!F$88 )</f>
        <v>3.312045570019554E-2</v>
      </c>
      <c r="BD189" s="48">
        <f>AI189 * ( (1-Baseline!F$88-Baseline!F$87) + (1-Baseline!B$36)*Baseline!F$88 )</f>
        <v>4.1731696768099121E-4</v>
      </c>
      <c r="BE189" s="48">
        <f t="shared" si="6"/>
        <v>3.453133502922253E-2</v>
      </c>
      <c r="BF189" s="48">
        <f>AK189 * ( (1-Baseline!H$88-Baseline!H$87) + (1-Baseline!B$36)*Baseline!H$88 )</f>
        <v>1.4112860247954108E-5</v>
      </c>
      <c r="BG189" s="48">
        <f>AL189 * ( (1-Baseline!H$88-Baseline!H$87) + (1-Baseline!B$36)*Baseline!H$88 )</f>
        <v>2.1381790076626533E-4</v>
      </c>
      <c r="BH189" s="48">
        <f>AM189 * ( (1-Baseline!H$88-Baseline!H$87) + (1-Baseline!B$36)*Baseline!H$88 )</f>
        <v>4.5381726947440074E-5</v>
      </c>
      <c r="BI189" s="48">
        <f>AN189 * ( (1-Baseline!H$88-Baseline!H$87) + (1-Baseline!B$36)*Baseline!H$88 )</f>
        <v>2.7460269856588032E-2</v>
      </c>
      <c r="BJ189" s="48">
        <f t="shared" si="7"/>
        <v>2.7733582344549691E-2</v>
      </c>
      <c r="BK189" s="48"/>
      <c r="BL189" s="48">
        <f t="shared" si="18"/>
        <v>0.97624979029965486</v>
      </c>
      <c r="BM189" s="48">
        <f t="shared" si="19"/>
        <v>3.3832580649964415E-3</v>
      </c>
      <c r="BN189" s="48">
        <f t="shared" si="20"/>
        <v>1.755036589579724E-2</v>
      </c>
      <c r="BO189" s="48">
        <f t="shared" si="21"/>
        <v>2.8165857395514673E-3</v>
      </c>
      <c r="BP189" s="48">
        <f t="shared" si="8"/>
        <v>1</v>
      </c>
      <c r="BQ189" s="48">
        <f t="shared" si="22"/>
        <v>1.1819390258740788E-2</v>
      </c>
      <c r="BR189" s="48">
        <f t="shared" si="23"/>
        <v>0.95943659024017236</v>
      </c>
      <c r="BS189" s="48">
        <f t="shared" si="24"/>
        <v>1.4019647974127514E-2</v>
      </c>
      <c r="BT189" s="48">
        <f t="shared" si="25"/>
        <v>1.4724371526959391E-2</v>
      </c>
      <c r="BU189" s="48">
        <f t="shared" si="9"/>
        <v>1</v>
      </c>
      <c r="BV189" s="48">
        <f t="shared" si="26"/>
        <v>2.3418005064583254E-2</v>
      </c>
      <c r="BW189" s="48">
        <f t="shared" si="27"/>
        <v>5.3547707491866364E-3</v>
      </c>
      <c r="BX189" s="48">
        <f t="shared" si="28"/>
        <v>0.95914205669045194</v>
      </c>
      <c r="BY189" s="48">
        <f t="shared" si="29"/>
        <v>1.2085167495778315E-2</v>
      </c>
      <c r="BZ189" s="48">
        <f t="shared" si="10"/>
        <v>1.0000000000000002</v>
      </c>
      <c r="CA189" s="48">
        <f t="shared" si="30"/>
        <v>5.0887260335221785E-4</v>
      </c>
      <c r="CB189" s="48">
        <f t="shared" si="31"/>
        <v>7.7097108519875585E-3</v>
      </c>
      <c r="CC189" s="48">
        <f t="shared" si="32"/>
        <v>1.6363456542915257E-3</v>
      </c>
      <c r="CD189" s="48">
        <f t="shared" si="33"/>
        <v>0.99014507089036863</v>
      </c>
      <c r="CE189" s="48">
        <f t="shared" si="11"/>
        <v>0.99999999999999989</v>
      </c>
      <c r="CF189" s="48"/>
      <c r="CG189" s="48">
        <f t="shared" si="34"/>
        <v>0.97624979029965486</v>
      </c>
      <c r="CH189" s="48">
        <f t="shared" si="35"/>
        <v>3.3832580649964415E-3</v>
      </c>
      <c r="CI189" s="48">
        <f t="shared" si="36"/>
        <v>1.755036589579724E-2</v>
      </c>
      <c r="CJ189" s="48">
        <f t="shared" si="37"/>
        <v>2.8165857395514673E-3</v>
      </c>
      <c r="CK189" s="48">
        <f t="shared" si="12"/>
        <v>1</v>
      </c>
      <c r="CL189" s="48">
        <f t="shared" si="38"/>
        <v>1.1819390258740788E-2</v>
      </c>
      <c r="CM189" s="48">
        <f t="shared" si="39"/>
        <v>0.95943659024017236</v>
      </c>
      <c r="CN189" s="48">
        <f t="shared" si="40"/>
        <v>1.4019647974127514E-2</v>
      </c>
      <c r="CO189" s="48">
        <f t="shared" si="41"/>
        <v>1.4724371526959391E-2</v>
      </c>
      <c r="CP189" s="48">
        <f t="shared" si="13"/>
        <v>1</v>
      </c>
      <c r="CQ189" s="48">
        <f t="shared" si="42"/>
        <v>2.3418005064583254E-2</v>
      </c>
      <c r="CR189" s="48">
        <f t="shared" si="43"/>
        <v>5.3547707491866364E-3</v>
      </c>
      <c r="CS189" s="48">
        <f t="shared" si="44"/>
        <v>0.95914205669045194</v>
      </c>
      <c r="CT189" s="48">
        <f t="shared" si="45"/>
        <v>1.2085167495778315E-2</v>
      </c>
      <c r="CU189" s="48">
        <f t="shared" si="14"/>
        <v>1.0000000000000002</v>
      </c>
      <c r="CV189" s="48">
        <f t="shared" si="46"/>
        <v>5.0887260335221785E-4</v>
      </c>
      <c r="CW189" s="48">
        <f t="shared" si="47"/>
        <v>7.7097108519875585E-3</v>
      </c>
      <c r="CX189" s="48">
        <f t="shared" si="48"/>
        <v>1.6363456542915257E-3</v>
      </c>
      <c r="CY189" s="48">
        <f t="shared" si="49"/>
        <v>0.99014507089036863</v>
      </c>
      <c r="CZ189" s="48">
        <f t="shared" si="15"/>
        <v>0.99999999999999989</v>
      </c>
      <c r="DA189" s="48"/>
      <c r="DB189" s="48">
        <f>(AQ189*Baseline!B$7 + AV189*Baseline!B$11 + BA189*Baseline!B$16 + BF189*Baseline!B$18)</f>
        <v>71982.740676379399</v>
      </c>
      <c r="DC189" s="48">
        <f>(AR189*Baseline!B$7 + AW189*Baseline!B$11 + BB189*Baseline!B$16 + BG189*Baseline!B$18)</f>
        <v>69984.687272880459</v>
      </c>
      <c r="DD189" s="48">
        <f>(AS189*Baseline!B$7 + AX189*Baseline!B$11 + BC189*Baseline!B$16 + BH189*Baseline!B$18)</f>
        <v>115125.56498967222</v>
      </c>
      <c r="DE189" s="48">
        <f>(AT189*Baseline!B$7 + AY189*Baseline!B$11 + BD189*Baseline!B$16 + BI189*Baseline!B$18)</f>
        <v>1259932.8133215769</v>
      </c>
      <c r="DF189" s="48">
        <f t="shared" si="16"/>
        <v>1517025.806260509</v>
      </c>
      <c r="DG189" s="48"/>
      <c r="DH189" s="48">
        <f t="shared" si="50"/>
        <v>4.7449911780879928E-2</v>
      </c>
      <c r="DI189" s="48">
        <f t="shared" si="51"/>
        <v>4.6132825812234365E-2</v>
      </c>
      <c r="DJ189" s="48">
        <f t="shared" si="52"/>
        <v>7.588899576695958E-2</v>
      </c>
      <c r="DK189" s="48">
        <f t="shared" si="53"/>
        <v>0.83052826663992618</v>
      </c>
      <c r="DL189" s="48">
        <f t="shared" si="17"/>
        <v>1</v>
      </c>
      <c r="DM189" s="48"/>
      <c r="DN189" s="48">
        <f>DH189 / (Baseline!B$7/Baseline!B$17)</f>
        <v>5.0649659893747447</v>
      </c>
      <c r="DO189" s="48">
        <f>DI189 / (Baseline!B$11/Baseline!B$17)</f>
        <v>1.1136684954922227</v>
      </c>
      <c r="DP189" s="48">
        <f>DJ189 / (Baseline!B$16/Baseline!B$17)</f>
        <v>1.172714326260041</v>
      </c>
      <c r="DQ189" s="48">
        <f>DK189 / (Baseline!B$18/Baseline!B$17)</f>
        <v>0.93898552626313314</v>
      </c>
      <c r="DR189" s="71"/>
      <c r="DS189" s="48">
        <f>(AU189*Baseline!B$34)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3.4039263180911321E-2</v>
      </c>
      <c r="DT189" s="48">
        <f>(AZ189*Baseline!B$34) + (Baseline!D$88*(1-Baseline!D$89)*Baseline!B$35) + (Baseline!D$88*Baseline!D$89*((1-Baseline!D$90)*Baseline!B$40 + Baseline!D$90*Baseline!B$41))</f>
        <v>1.0739486598148225E-2</v>
      </c>
      <c r="DU189" s="48">
        <f>(BE189*Baseline!B$34) + (Baseline!F$88*(1-Baseline!F$89)*Baseline!B$35) + (Baseline!F$88*Baseline!F$89*((1-Baseline!F$90)*Baseline!B$40 + Baseline!F$90*Baseline!B$41))</f>
        <v>1.2910340254383382E-2</v>
      </c>
      <c r="DV189" s="48">
        <f>(BJ189*Baseline!B$34) + (Baseline!H$88*(1-Baseline!H$89)*Baseline!B$35) + (Baseline!H$88*Baseline!H$89*((1-Baseline!H$90)*Baseline!B$40 + Baseline!H$90*Baseline!B$41))</f>
        <v>9.3050373516824544E-3</v>
      </c>
      <c r="DW189" s="48">
        <f>( DS189*Baseline!B$7 + DT189*Baseline!B$11 + DU189*Baseline!B$16 + DV189*Baseline!B$18 ) / Baseline!B$17</f>
        <v>9.8294821930764963E-3</v>
      </c>
    </row>
    <row r="190" spans="1:127">
      <c r="A190" s="7" t="s">
        <v>421</v>
      </c>
      <c r="B190" s="1">
        <f>MIN( MAX( NORMINV( MCrands!B190, (B$5+B$4)/2, (B$5-B$4)/3.29 ), 0 ), 1 )</f>
        <v>0.64678679054475785</v>
      </c>
      <c r="C190" s="1">
        <f>MAX( NORMINV( MCrands!C190, (C$5+C$4)/2, (C$5-C$4)/3.29 ), 0 )</f>
        <v>2.7933227427238525</v>
      </c>
      <c r="D190" s="40"/>
      <c r="E190" s="40">
        <f>Baseline!B$33 * (C190 * Baseline!B$66*Baseline!B$66/Baseline!B$73 + Baseline!B$52*Baseline!B$52/Baseline!B$74 + Baseline!B$53*Baseline!B$53/Baseline!B$75 + Baseline!B$54*Baseline!B$54/Baseline!B$76)</f>
        <v>2.3383149109730232E-5</v>
      </c>
      <c r="F190" s="40">
        <f>Baseline!B$33 * (C190 * Baseline!B$66*Baseline!B$57/Baseline!B$73 + Baseline!B$52*Baseline!B$67/Baseline!B$74 + Baseline!B$53*Baseline!B$55/Baseline!B$75 + Baseline!B$54*Baseline!B$56/Baseline!B$76)</f>
        <v>3.9731896784772275E-8</v>
      </c>
      <c r="G190" s="1">
        <f>Baseline!B$33 * (C190 * Baseline!B$66*Baseline!B$58/Baseline!B$73 + Baseline!B$52*Baseline!B$59/Baseline!B$74 + Baseline!B$53*Baseline!B$68/Baseline!B$75 + Baseline!B$54*Baseline!B$60/Baseline!B$76)</f>
        <v>1.0932862213788298E-7</v>
      </c>
      <c r="H190" s="40">
        <f>Baseline!B$33 * (C190 * Baseline!B$66*Baseline!B$61/Baseline!B$73 + Baseline!B$52*Baseline!B$62/Baseline!B$74 + Baseline!B$53*Baseline!B$63/Baseline!B$75 + Baseline!B$54*Baseline!B$69/Baseline!B$76)</f>
        <v>1.8222972119421744E-9</v>
      </c>
      <c r="I190" s="40">
        <f>Baseline!B$33 * (C190 * Baseline!B$57*Baseline!B$66/Baseline!B$73 + Baseline!B$67*Baseline!B$52/Baseline!B$74 + Baseline!B$55*Baseline!B$53/Baseline!B$75 + Baseline!B$56*Baseline!B$54/Baseline!B$76)</f>
        <v>3.9731896784772275E-8</v>
      </c>
      <c r="J190" s="1">
        <f>Baseline!B$33 * (C190 * Baseline!B$57*Baseline!B$57/Baseline!B$73 + Baseline!B$67*Baseline!B$67/Baseline!B$74 + Baseline!B$55*Baseline!B$55/Baseline!B$75 + Baseline!B$56*Baseline!B$56/Baseline!B$76)</f>
        <v>1.794960663130927E-6</v>
      </c>
      <c r="K190" s="40">
        <f>Baseline!B$33 * (C190 * Baseline!B$57*Baseline!B$58/Baseline!B$73 + Baseline!B$67*Baseline!B$59/Baseline!B$74 + Baseline!B$55*Baseline!B$68/Baseline!B$75 + Baseline!B$56*Baseline!B$60/Baseline!B$76)</f>
        <v>1.3929386240761695E-8</v>
      </c>
      <c r="L190" s="1">
        <f>Baseline!B$33 * (C190 * Baseline!B$57*Baseline!B$61/Baseline!B$73 + Baseline!B$67*Baseline!B$62/Baseline!B$74 + Baseline!B$55*Baseline!B$63/Baseline!B$75 + Baseline!B$56*Baseline!B$69/Baseline!B$76)</f>
        <v>1.4629437743329799E-8</v>
      </c>
      <c r="M190" s="40">
        <f>Baseline!B$33 * (C190 * Baseline!B$58*Baseline!B$66/Baseline!B$73 + Baseline!B$59*Baseline!B$52/Baseline!B$74 + Baseline!B$68*Baseline!B$53/Baseline!B$75 + Baseline!B$60*Baseline!B$54/Baseline!B$76)</f>
        <v>1.0932862213788298E-7</v>
      </c>
      <c r="N190" s="1">
        <f>Baseline!B$33 * (C190 * Baseline!B$58*Baseline!B$57/Baseline!B$73 + Baseline!B$59*Baseline!B$67/Baseline!B$74 + Baseline!B$68*Baseline!B$55/Baseline!B$75 + Baseline!B$60*Baseline!B$56/Baseline!B$76)</f>
        <v>1.3929386240761695E-8</v>
      </c>
      <c r="O190" s="1">
        <f>Baseline!B$33 * (C190 * Baseline!B$58*Baseline!B$58/Baseline!B$73 + Baseline!B$59*Baseline!B$59/Baseline!B$74 + Baseline!B$68*Baseline!B$68/Baseline!B$75 + Baseline!B$60*Baseline!B$60/Baseline!B$76)</f>
        <v>1.3250172262697E-6</v>
      </c>
      <c r="P190" s="40">
        <f>Baseline!B$33 * (C190 * Baseline!B$58*Baseline!B$61/Baseline!B$73 + Baseline!B$59*Baseline!B$62/Baseline!B$74 + Baseline!B$68*Baseline!B$63/Baseline!B$75 + Baseline!B$60*Baseline!B$69/Baseline!B$76)</f>
        <v>1.6490171138876427E-9</v>
      </c>
      <c r="Q190" s="40">
        <f>Baseline!B$33 * (C190 * Baseline!B$61*Baseline!B$66/Baseline!B$73 + Baseline!B$62*Baseline!B$52/Baseline!B$74 + Baseline!B$63*Baseline!B$53/Baseline!B$75 + Baseline!B$69*Baseline!B$54/Baseline!B$76)</f>
        <v>1.8222972119421744E-9</v>
      </c>
      <c r="R190" s="40">
        <f>Baseline!B$33 * (C190 * Baseline!B$61*Baseline!B$57/Baseline!B$73 + Baseline!B$62*Baseline!B$67/Baseline!B$74 + Baseline!B$63*Baseline!B$55/Baseline!B$75 + Baseline!B$69*Baseline!B$56/Baseline!B$76)</f>
        <v>1.4629437743329799E-8</v>
      </c>
      <c r="S190" s="40">
        <f>Baseline!B$33 * (C190 * Baseline!B$61*Baseline!B$58/Baseline!B$73 + Baseline!B$62*Baseline!B$59/Baseline!B$74 + Baseline!B$63*Baseline!B$68/Baseline!B$75 + Baseline!B$69*Baseline!B$60/Baseline!B$76)</f>
        <v>1.6490171138876427E-9</v>
      </c>
      <c r="T190" s="40">
        <f>Baseline!B$33 * (C190 * Baseline!B$61*Baseline!B$61/Baseline!B$73 + Baseline!B$62*Baseline!B$62/Baseline!B$74 + Baseline!B$63*Baseline!B$63/Baseline!B$75 + Baseline!B$69*Baseline!B$69/Baseline!B$76)</f>
        <v>9.8551807675150953E-8</v>
      </c>
      <c r="U190" s="40"/>
      <c r="V190" s="40">
        <f>E190 * ( Baseline!B$87 * Baseline!B$7 )</f>
        <v>0.24269370460989009</v>
      </c>
      <c r="W190" s="40">
        <f>F190 * ( Baseline!D$87 * Baseline!B$11 )</f>
        <v>7.3291823584247038E-4</v>
      </c>
      <c r="X190" s="40">
        <f>G190 * ( Baseline!F$87 * Baseline!B$16 )</f>
        <v>3.7975045356299837E-3</v>
      </c>
      <c r="Y190" s="40">
        <f>H190 * ( Baseline!H$87 * Baseline!B$18 )</f>
        <v>6.4085357820946266E-4</v>
      </c>
      <c r="Z190" s="48">
        <f t="shared" si="0"/>
        <v>0.24786498095957202</v>
      </c>
      <c r="AA190" s="40">
        <f>I190 * ( Baseline!B$87 * Baseline!B$7 )</f>
        <v>4.1237735672915144E-4</v>
      </c>
      <c r="AB190" s="1">
        <f>J190 * ( Baseline!D$87 * Baseline!B$11 )</f>
        <v>3.3110913625768651E-2</v>
      </c>
      <c r="AC190" s="1">
        <f>K190 * ( Baseline!F$87 * Baseline!B$16 )</f>
        <v>4.8383402619967117E-4</v>
      </c>
      <c r="AD190" s="1">
        <f>L190 * ( Baseline!F$87 * Baseline!B$16 )</f>
        <v>5.0815015407352452E-4</v>
      </c>
      <c r="AE190" s="48">
        <f t="shared" si="1"/>
        <v>3.4515275162770996E-2</v>
      </c>
      <c r="AF190" s="48">
        <f>M190 * ( Baseline!B$87 * Baseline!B$7 )</f>
        <v>1.1347217691690874E-3</v>
      </c>
      <c r="AG190" s="48">
        <f>N190 * ( Baseline!D$87 * Baseline!B$11 )</f>
        <v>2.5694975614303422E-4</v>
      </c>
      <c r="AH190" s="48">
        <f>O190 * ( Baseline!F$87 * Baseline!B$16 )</f>
        <v>4.6024168494514607E-2</v>
      </c>
      <c r="AI190" s="48">
        <f>P190 * ( Baseline!H$87 * Baseline!B$18 )</f>
        <v>5.7991556538531915E-4</v>
      </c>
      <c r="AJ190" s="48">
        <f t="shared" si="2"/>
        <v>4.7995755585212053E-2</v>
      </c>
      <c r="AK190" s="48">
        <f>Q190 * ( Baseline!B$87 * Baseline!B$7 )</f>
        <v>1.8913622762747827E-5</v>
      </c>
      <c r="AL190" s="48">
        <f>R190 * ( Baseline!D$87 * Baseline!B$11 )</f>
        <v>2.6986332317056487E-4</v>
      </c>
      <c r="AM190" s="48">
        <f>S190 * ( Baseline!F$87 * Baseline!B$16 )</f>
        <v>5.7278230045029707E-5</v>
      </c>
      <c r="AN190" s="48">
        <f>T190 * ( Baseline!H$87 * Baseline!B$18 )</f>
        <v>3.4658055872411331E-2</v>
      </c>
      <c r="AO190" s="48">
        <f t="shared" si="3"/>
        <v>3.5004111048389672E-2</v>
      </c>
      <c r="AP190" s="48"/>
      <c r="AQ190" s="48">
        <f>V190 * ( (1-Baseline!B$88-Baseline!B$87) + (1-B190)*Baseline!B$88 )</f>
        <v>9.7795796093095425E-2</v>
      </c>
      <c r="AR190" s="48">
        <f>W190 * ( (1-Baseline!B$88-Baseline!B$87) + (1-B190)*Baseline!B$88 )</f>
        <v>2.9533655378731466E-4</v>
      </c>
      <c r="AS190" s="48">
        <f>X190 * ( (1-Baseline!B$88-Baseline!B$87) + (1-B190)*Baseline!B$88 )</f>
        <v>1.5302415026629441E-3</v>
      </c>
      <c r="AT190" s="48">
        <f>Y190 * ( (1-Baseline!B$88-Baseline!B$87) + (1-B190)*Baseline!B$88 )</f>
        <v>2.5823820177307225E-4</v>
      </c>
      <c r="AU190" s="48">
        <f t="shared" si="4"/>
        <v>9.9879612351318758E-2</v>
      </c>
      <c r="AV190" s="48">
        <f>AA190 * ( (1-Baseline!D$88-Baseline!D$87) + (1-B190)*Baseline!D$88 )</f>
        <v>2.8933958993813394E-4</v>
      </c>
      <c r="AW190" s="48">
        <f>AB190 * ( (1-Baseline!D$88-Baseline!D$87) + (1-B190)*Baseline!D$88 )</f>
        <v>2.3231872494030251E-2</v>
      </c>
      <c r="AX190" s="48">
        <f>AC190 * ( (1-Baseline!D$88-Baseline!D$87) + (1-B190)*Baseline!D$88 )</f>
        <v>3.3947629872092101E-4</v>
      </c>
      <c r="AY190" s="48">
        <f>AD190 * ( (1-Baseline!D$88-Baseline!D$87) + (1-B190)*Baseline!D$88 )</f>
        <v>3.5653741605216411E-4</v>
      </c>
      <c r="AZ190" s="48">
        <f t="shared" si="5"/>
        <v>2.4217225798741471E-2</v>
      </c>
      <c r="BA190" s="48">
        <f>AF190 * ( (1-Baseline!F$88-Baseline!F$87) + (1-Baseline!B$36)*Baseline!F$88 )</f>
        <v>8.1658209619068871E-4</v>
      </c>
      <c r="BB190" s="48">
        <f>AG190 * ( (1-Baseline!F$88-Baseline!F$87) + (1-Baseline!B$36)*Baseline!F$88 )</f>
        <v>1.8490926691272402E-4</v>
      </c>
      <c r="BC190" s="48">
        <f>AH190 * ( (1-Baseline!F$88-Baseline!F$87) + (1-Baseline!B$36)*Baseline!F$88 )</f>
        <v>3.312046442204454E-2</v>
      </c>
      <c r="BD190" s="48">
        <f>AI190 * ( (1-Baseline!F$88-Baseline!F$87) + (1-Baseline!B$36)*Baseline!F$88 )</f>
        <v>4.1732579814936802E-4</v>
      </c>
      <c r="BE190" s="48">
        <f t="shared" si="6"/>
        <v>3.4539281583297325E-2</v>
      </c>
      <c r="BF190" s="48">
        <f>AK190 * ( (1-Baseline!H$88-Baseline!H$87) + (1-Baseline!B$36)*Baseline!H$88 )</f>
        <v>1.4985641587380357E-5</v>
      </c>
      <c r="BG190" s="48">
        <f>AL190 * ( (1-Baseline!H$88-Baseline!H$87) + (1-Baseline!B$36)*Baseline!H$88 )</f>
        <v>2.1381810821450193E-4</v>
      </c>
      <c r="BH190" s="48">
        <f>AM190 * ( (1-Baseline!H$88-Baseline!H$87) + (1-Baseline!B$36)*Baseline!H$88 )</f>
        <v>4.5382687229277934E-5</v>
      </c>
      <c r="BI190" s="48">
        <f>AN190 * ( (1-Baseline!H$88-Baseline!H$87) + (1-Baseline!B$36)*Baseline!H$88 )</f>
        <v>2.7460270828828941E-2</v>
      </c>
      <c r="BJ190" s="48">
        <f t="shared" si="7"/>
        <v>2.7734457265860102E-2</v>
      </c>
      <c r="BK190" s="48"/>
      <c r="BL190" s="48">
        <f t="shared" si="18"/>
        <v>0.97913672060626677</v>
      </c>
      <c r="BM190" s="48">
        <f t="shared" si="19"/>
        <v>2.9569253107279924E-3</v>
      </c>
      <c r="BN190" s="48">
        <f t="shared" si="20"/>
        <v>1.5320859449077944E-2</v>
      </c>
      <c r="BO190" s="48">
        <f t="shared" si="21"/>
        <v>2.5854946339272872E-3</v>
      </c>
      <c r="BP190" s="48">
        <f t="shared" si="8"/>
        <v>1</v>
      </c>
      <c r="BQ190" s="48">
        <f t="shared" si="22"/>
        <v>1.1947676928096796E-2</v>
      </c>
      <c r="BR190" s="48">
        <f t="shared" si="23"/>
        <v>0.95931188349565522</v>
      </c>
      <c r="BS190" s="48">
        <f t="shared" si="24"/>
        <v>1.4017968100151382E-2</v>
      </c>
      <c r="BT190" s="48">
        <f t="shared" si="25"/>
        <v>1.4722471476096689E-2</v>
      </c>
      <c r="BU190" s="48">
        <f t="shared" si="9"/>
        <v>1.0000000000000002</v>
      </c>
      <c r="BV190" s="48">
        <f t="shared" si="26"/>
        <v>2.3642127420090159E-2</v>
      </c>
      <c r="BW190" s="48">
        <f t="shared" si="27"/>
        <v>5.3535933127845763E-3</v>
      </c>
      <c r="BX190" s="48">
        <f t="shared" si="28"/>
        <v>0.95892163657686202</v>
      </c>
      <c r="BY190" s="48">
        <f t="shared" si="29"/>
        <v>1.208264269026315E-2</v>
      </c>
      <c r="BZ190" s="48">
        <f t="shared" si="10"/>
        <v>0.99999999999999989</v>
      </c>
      <c r="CA190" s="48">
        <f t="shared" si="30"/>
        <v>5.4032575592625792E-4</v>
      </c>
      <c r="CB190" s="48">
        <f t="shared" si="31"/>
        <v>7.7094751184369715E-3</v>
      </c>
      <c r="CC190" s="48">
        <f t="shared" si="32"/>
        <v>1.6363286576781882E-3</v>
      </c>
      <c r="CD190" s="48">
        <f t="shared" si="33"/>
        <v>0.99011387046795862</v>
      </c>
      <c r="CE190" s="48">
        <f t="shared" si="11"/>
        <v>1</v>
      </c>
      <c r="CF190" s="48"/>
      <c r="CG190" s="48">
        <f t="shared" si="34"/>
        <v>0.97913672060626677</v>
      </c>
      <c r="CH190" s="48">
        <f t="shared" si="35"/>
        <v>2.9569253107279924E-3</v>
      </c>
      <c r="CI190" s="48">
        <f t="shared" si="36"/>
        <v>1.5320859449077944E-2</v>
      </c>
      <c r="CJ190" s="48">
        <f t="shared" si="37"/>
        <v>2.5854946339272872E-3</v>
      </c>
      <c r="CK190" s="48">
        <f t="shared" si="12"/>
        <v>1</v>
      </c>
      <c r="CL190" s="48">
        <f t="shared" si="38"/>
        <v>1.1947676928096796E-2</v>
      </c>
      <c r="CM190" s="48">
        <f t="shared" si="39"/>
        <v>0.95931188349565522</v>
      </c>
      <c r="CN190" s="48">
        <f t="shared" si="40"/>
        <v>1.4017968100151382E-2</v>
      </c>
      <c r="CO190" s="48">
        <f t="shared" si="41"/>
        <v>1.4722471476096689E-2</v>
      </c>
      <c r="CP190" s="48">
        <f t="shared" si="13"/>
        <v>1.0000000000000002</v>
      </c>
      <c r="CQ190" s="48">
        <f t="shared" si="42"/>
        <v>2.3642127420090159E-2</v>
      </c>
      <c r="CR190" s="48">
        <f t="shared" si="43"/>
        <v>5.3535933127845763E-3</v>
      </c>
      <c r="CS190" s="48">
        <f t="shared" si="44"/>
        <v>0.95892163657686202</v>
      </c>
      <c r="CT190" s="48">
        <f t="shared" si="45"/>
        <v>1.208264269026315E-2</v>
      </c>
      <c r="CU190" s="48">
        <f t="shared" si="14"/>
        <v>0.99999999999999989</v>
      </c>
      <c r="CV190" s="48">
        <f t="shared" si="46"/>
        <v>5.4032575592625792E-4</v>
      </c>
      <c r="CW190" s="48">
        <f t="shared" si="47"/>
        <v>7.7094751184369715E-3</v>
      </c>
      <c r="CX190" s="48">
        <f t="shared" si="48"/>
        <v>1.6363286576781882E-3</v>
      </c>
      <c r="CY190" s="48">
        <f t="shared" si="49"/>
        <v>0.99011387046795862</v>
      </c>
      <c r="CZ190" s="48">
        <f t="shared" si="15"/>
        <v>1</v>
      </c>
      <c r="DA190" s="48"/>
      <c r="DB190" s="48">
        <f>(AQ190*Baseline!B$7 + AV190*Baseline!B$11 + BA190*Baseline!B$16 + BF190*Baseline!B$18)</f>
        <v>51473.375409518238</v>
      </c>
      <c r="DC190" s="48">
        <f>(AR190*Baseline!B$7 + AW190*Baseline!B$11 + BB190*Baseline!B$16 + BG190*Baseline!B$18)</f>
        <v>60375.630140786081</v>
      </c>
      <c r="DD190" s="48">
        <f>(AS190*Baseline!B$7 + AX190*Baseline!B$11 + BC190*Baseline!B$16 + BH190*Baseline!B$18)</f>
        <v>114508.15136570948</v>
      </c>
      <c r="DE190" s="48">
        <f>(AT190*Baseline!B$7 + AY190*Baseline!B$11 + BD190*Baseline!B$16 + BI190*Baseline!B$18)</f>
        <v>1259716.1888183798</v>
      </c>
      <c r="DF190" s="48">
        <f t="shared" si="16"/>
        <v>1486073.3457343937</v>
      </c>
      <c r="DG190" s="48"/>
      <c r="DH190" s="48">
        <f t="shared" si="50"/>
        <v>3.4637170202444431E-2</v>
      </c>
      <c r="DI190" s="48">
        <f t="shared" si="51"/>
        <v>4.0627624682245685E-2</v>
      </c>
      <c r="DJ190" s="48">
        <f t="shared" si="52"/>
        <v>7.7054172120368247E-2</v>
      </c>
      <c r="DK190" s="48">
        <f t="shared" si="53"/>
        <v>0.84768103299494157</v>
      </c>
      <c r="DL190" s="48">
        <f t="shared" si="17"/>
        <v>1</v>
      </c>
      <c r="DM190" s="48"/>
      <c r="DN190" s="48">
        <f>DH190 / (Baseline!B$7/Baseline!B$17)</f>
        <v>3.6972900993729105</v>
      </c>
      <c r="DO190" s="48">
        <f>DI190 / (Baseline!B$11/Baseline!B$17)</f>
        <v>0.98077030528011011</v>
      </c>
      <c r="DP190" s="48">
        <f>DJ190 / (Baseline!B$16/Baseline!B$17)</f>
        <v>1.1907198221616839</v>
      </c>
      <c r="DQ190" s="48">
        <f>DK190 / (Baseline!B$18/Baseline!B$17)</f>
        <v>0.95837824291068774</v>
      </c>
      <c r="DR190" s="71"/>
      <c r="DS190" s="48">
        <f>(AU190*Baseline!B$34)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2.7511473102697814E-2</v>
      </c>
      <c r="DT190" s="48">
        <f>(AZ190*Baseline!B$34) + (Baseline!D$88*(1-Baseline!D$89)*Baseline!B$35) + (Baseline!D$88*Baseline!D$89*((1-Baseline!D$90)*Baseline!B$40 + Baseline!D$90*Baseline!B$41))</f>
        <v>1.0046151869811224E-2</v>
      </c>
      <c r="DU190" s="48">
        <f>(BE190*Baseline!B$34) + (Baseline!F$88*(1-Baseline!F$89)*Baseline!B$35) + (Baseline!F$88*Baseline!F$89*((1-Baseline!F$90)*Baseline!B$40 + Baseline!F$90*Baseline!B$41))</f>
        <v>1.2911532237494602E-2</v>
      </c>
      <c r="DV190" s="48">
        <f>(BJ190*Baseline!B$34) + (Baseline!H$88*(1-Baseline!H$89)*Baseline!B$35) + (Baseline!H$88*Baseline!H$89*((1-Baseline!H$90)*Baseline!B$40 + Baseline!H$90*Baseline!B$41))</f>
        <v>9.3051685898790162E-3</v>
      </c>
      <c r="DW190" s="48">
        <f>( DS190*Baseline!B$7 + DT190*Baseline!B$11 + DU190*Baseline!B$16 + DV190*Baseline!B$18 ) / Baseline!B$17</f>
        <v>9.7398005462309301E-3</v>
      </c>
    </row>
    <row r="191" spans="1:127">
      <c r="A191" s="7" t="s">
        <v>422</v>
      </c>
      <c r="B191" s="1">
        <f>MIN( MAX( NORMINV( MCrands!B191, (B$5+B$4)/2, (B$5-B$4)/3.29 ), 0 ), 1 )</f>
        <v>0.66136447783468155</v>
      </c>
      <c r="C191" s="1">
        <f>MAX( NORMINV( MCrands!C191, (C$5+C$4)/2, (C$5-C$4)/3.29 ), 0 )</f>
        <v>2.2532546562150513</v>
      </c>
      <c r="D191" s="40"/>
      <c r="E191" s="40">
        <f>Baseline!B$33 * (C191 * Baseline!B$66*Baseline!B$66/Baseline!B$73 + Baseline!B$52*Baseline!B$52/Baseline!B$74 + Baseline!B$53*Baseline!B$53/Baseline!B$75 + Baseline!B$54*Baseline!B$54/Baseline!B$76)</f>
        <v>1.8863836283707691E-5</v>
      </c>
      <c r="F191" s="40">
        <f>Baseline!B$33 * (C191 * Baseline!B$66*Baseline!B$57/Baseline!B$73 + Baseline!B$52*Baseline!B$67/Baseline!B$74 + Baseline!B$53*Baseline!B$55/Baseline!B$75 + Baseline!B$54*Baseline!B$56/Baseline!B$76)</f>
        <v>3.9127508576678321E-8</v>
      </c>
      <c r="G191" s="1">
        <f>Baseline!B$33 * (C191 * Baseline!B$66*Baseline!B$58/Baseline!B$73 + Baseline!B$52*Baseline!B$59/Baseline!B$74 + Baseline!B$53*Baseline!B$68/Baseline!B$75 + Baseline!B$54*Baseline!B$60/Baseline!B$76)</f>
        <v>1.0784283445965201E-7</v>
      </c>
      <c r="H191" s="40">
        <f>Baseline!B$33 * (C191 * Baseline!B$66*Baseline!B$61/Baseline!B$73 + Baseline!B$52*Baseline!B$62/Baseline!B$74 + Baseline!B$53*Baseline!B$63/Baseline!B$75 + Baseline!B$54*Baseline!B$69/Baseline!B$76)</f>
        <v>1.6737184441190773E-9</v>
      </c>
      <c r="I191" s="40">
        <f>Baseline!B$33 * (C191 * Baseline!B$57*Baseline!B$66/Baseline!B$73 + Baseline!B$67*Baseline!B$52/Baseline!B$74 + Baseline!B$55*Baseline!B$53/Baseline!B$75 + Baseline!B$56*Baseline!B$54/Baseline!B$76)</f>
        <v>3.9127508576678321E-8</v>
      </c>
      <c r="J191" s="1">
        <f>Baseline!B$33 * (C191 * Baseline!B$57*Baseline!B$57/Baseline!B$73 + Baseline!B$67*Baseline!B$67/Baseline!B$74 + Baseline!B$55*Baseline!B$55/Baseline!B$75 + Baseline!B$56*Baseline!B$56/Baseline!B$76)</f>
        <v>1.7949605823033499E-6</v>
      </c>
      <c r="K191" s="40">
        <f>Baseline!B$33 * (C191 * Baseline!B$57*Baseline!B$58/Baseline!B$73 + Baseline!B$67*Baseline!B$59/Baseline!B$74 + Baseline!B$55*Baseline!B$68/Baseline!B$75 + Baseline!B$56*Baseline!B$60/Baseline!B$76)</f>
        <v>1.3929187539634548E-8</v>
      </c>
      <c r="L191" s="1">
        <f>Baseline!B$33 * (C191 * Baseline!B$57*Baseline!B$61/Baseline!B$73 + Baseline!B$67*Baseline!B$62/Baseline!B$74 + Baseline!B$55*Baseline!B$63/Baseline!B$75 + Baseline!B$56*Baseline!B$69/Baseline!B$76)</f>
        <v>1.4629417873217085E-8</v>
      </c>
      <c r="M191" s="40">
        <f>Baseline!B$33 * (C191 * Baseline!B$58*Baseline!B$66/Baseline!B$73 + Baseline!B$59*Baseline!B$52/Baseline!B$74 + Baseline!B$68*Baseline!B$53/Baseline!B$75 + Baseline!B$60*Baseline!B$54/Baseline!B$76)</f>
        <v>1.0784283445965201E-7</v>
      </c>
      <c r="N191" s="1">
        <f>Baseline!B$33 * (C191 * Baseline!B$58*Baseline!B$57/Baseline!B$73 + Baseline!B$59*Baseline!B$67/Baseline!B$74 + Baseline!B$68*Baseline!B$55/Baseline!B$75 + Baseline!B$60*Baseline!B$56/Baseline!B$76)</f>
        <v>1.3929187539634548E-8</v>
      </c>
      <c r="O191" s="1">
        <f>Baseline!B$33 * (C191 * Baseline!B$58*Baseline!B$58/Baseline!B$73 + Baseline!B$59*Baseline!B$59/Baseline!B$74 + Baseline!B$68*Baseline!B$68/Baseline!B$75 + Baseline!B$60*Baseline!B$60/Baseline!B$76)</f>
        <v>1.3250167377960956E-6</v>
      </c>
      <c r="P191" s="40">
        <f>Baseline!B$33 * (C191 * Baseline!B$58*Baseline!B$61/Baseline!B$73 + Baseline!B$59*Baseline!B$62/Baseline!B$74 + Baseline!B$68*Baseline!B$63/Baseline!B$75 + Baseline!B$60*Baseline!B$69/Baseline!B$76)</f>
        <v>1.6489682665272194E-9</v>
      </c>
      <c r="Q191" s="40">
        <f>Baseline!B$33 * (C191 * Baseline!B$61*Baseline!B$66/Baseline!B$73 + Baseline!B$62*Baseline!B$52/Baseline!B$74 + Baseline!B$63*Baseline!B$53/Baseline!B$75 + Baseline!B$69*Baseline!B$54/Baseline!B$76)</f>
        <v>1.6737184441190773E-9</v>
      </c>
      <c r="R191" s="40">
        <f>Baseline!B$33 * (C191 * Baseline!B$61*Baseline!B$57/Baseline!B$73 + Baseline!B$62*Baseline!B$67/Baseline!B$74 + Baseline!B$63*Baseline!B$55/Baseline!B$75 + Baseline!B$69*Baseline!B$56/Baseline!B$76)</f>
        <v>1.4629417873217085E-8</v>
      </c>
      <c r="S191" s="40">
        <f>Baseline!B$33 * (C191 * Baseline!B$61*Baseline!B$58/Baseline!B$73 + Baseline!B$62*Baseline!B$59/Baseline!B$74 + Baseline!B$63*Baseline!B$68/Baseline!B$75 + Baseline!B$69*Baseline!B$60/Baseline!B$76)</f>
        <v>1.6489682665272194E-9</v>
      </c>
      <c r="T191" s="40">
        <f>Baseline!B$33 * (C191 * Baseline!B$61*Baseline!B$61/Baseline!B$73 + Baseline!B$62*Baseline!B$62/Baseline!B$74 + Baseline!B$63*Baseline!B$63/Baseline!B$75 + Baseline!B$69*Baseline!B$69/Baseline!B$76)</f>
        <v>9.85518027904149E-8</v>
      </c>
      <c r="U191" s="40"/>
      <c r="V191" s="40">
        <f>E191 * ( Baseline!B$87 * Baseline!B$7 )</f>
        <v>0.19578775678860214</v>
      </c>
      <c r="W191" s="40">
        <f>F191 * ( Baseline!D$87 * Baseline!B$11 )</f>
        <v>7.2176933093013348E-4</v>
      </c>
      <c r="X191" s="40">
        <f>G191 * ( Baseline!F$87 * Baseline!B$16 )</f>
        <v>3.7458960424766601E-3</v>
      </c>
      <c r="Y191" s="40">
        <f>H191 * ( Baseline!H$87 * Baseline!B$18 )</f>
        <v>5.8860236782435553E-4</v>
      </c>
      <c r="Z191" s="48">
        <f t="shared" si="0"/>
        <v>0.20084402452983327</v>
      </c>
      <c r="AA191" s="40">
        <f>I191 * ( Baseline!B$87 * Baseline!B$7 )</f>
        <v>4.061044115173443E-4</v>
      </c>
      <c r="AB191" s="1">
        <f>J191 * ( Baseline!D$87 * Baseline!B$11 )</f>
        <v>3.3110912134775017E-2</v>
      </c>
      <c r="AC191" s="1">
        <f>K191 * ( Baseline!F$87 * Baseline!B$16 )</f>
        <v>4.8382712436173688E-4</v>
      </c>
      <c r="AD191" s="1">
        <f>L191 * ( Baseline!F$87 * Baseline!B$16 )</f>
        <v>5.0814946388973116E-4</v>
      </c>
      <c r="AE191" s="48">
        <f t="shared" si="1"/>
        <v>3.4508993134543829E-2</v>
      </c>
      <c r="AF191" s="48">
        <f>M191 * ( Baseline!B$87 * Baseline!B$7 )</f>
        <v>1.1193007788567282E-3</v>
      </c>
      <c r="AG191" s="48">
        <f>N191 * ( Baseline!D$87 * Baseline!B$11 )</f>
        <v>2.5694609078367932E-4</v>
      </c>
      <c r="AH191" s="48">
        <f>O191 * ( Baseline!F$87 * Baseline!B$16 )</f>
        <v>4.6024151527496344E-2</v>
      </c>
      <c r="AI191" s="48">
        <f>P191 * ( Baseline!H$87 * Baseline!B$18 )</f>
        <v>5.7989838706473109E-4</v>
      </c>
      <c r="AJ191" s="48">
        <f t="shared" si="2"/>
        <v>4.798029678420148E-2</v>
      </c>
      <c r="AK191" s="48">
        <f>Q191 * ( Baseline!B$87 * Baseline!B$7 )</f>
        <v>1.7371523731511905E-5</v>
      </c>
      <c r="AL191" s="48">
        <f>R191 * ( Baseline!D$87 * Baseline!B$11 )</f>
        <v>2.6986295663462942E-4</v>
      </c>
      <c r="AM191" s="48">
        <f>S191 * ( Baseline!F$87 * Baseline!B$16 )</f>
        <v>5.7276533343204201E-5</v>
      </c>
      <c r="AN191" s="48">
        <f>T191 * ( Baseline!H$87 * Baseline!B$18 )</f>
        <v>3.4658054154579267E-2</v>
      </c>
      <c r="AO191" s="48">
        <f t="shared" si="3"/>
        <v>3.5002565168288612E-2</v>
      </c>
      <c r="AP191" s="48"/>
      <c r="AQ191" s="48">
        <f>V191 * ( (1-Baseline!B$88-Baseline!B$87) + (1-B191)*Baseline!B$88 )</f>
        <v>7.6354408687249492E-2</v>
      </c>
      <c r="AR191" s="48">
        <f>W191 * ( (1-Baseline!B$88-Baseline!B$87) + (1-B191)*Baseline!B$88 )</f>
        <v>2.8147965621397992E-4</v>
      </c>
      <c r="AS191" s="48">
        <f>X191 * ( (1-Baseline!B$88-Baseline!B$87) + (1-B191)*Baseline!B$88 )</f>
        <v>1.4608455708291967E-3</v>
      </c>
      <c r="AT191" s="48">
        <f>Y191 * ( (1-Baseline!B$88-Baseline!B$87) + (1-B191)*Baseline!B$88 )</f>
        <v>2.2954645624582759E-4</v>
      </c>
      <c r="AU191" s="48">
        <f t="shared" si="4"/>
        <v>7.8326280370538487E-2</v>
      </c>
      <c r="AV191" s="48">
        <f>AA191 * ( (1-Baseline!D$88-Baseline!D$87) + (1-B191)*Baseline!D$88 )</f>
        <v>2.8228606544408768E-4</v>
      </c>
      <c r="AW191" s="48">
        <f>AB191 * ( (1-Baseline!D$88-Baseline!D$87) + (1-B191)*Baseline!D$88 )</f>
        <v>2.301563057359535E-2</v>
      </c>
      <c r="AX191" s="48">
        <f>AC191 * ( (1-Baseline!D$88-Baseline!D$87) + (1-B191)*Baseline!D$88 )</f>
        <v>3.363116760561684E-4</v>
      </c>
      <c r="AY191" s="48">
        <f>AD191 * ( (1-Baseline!D$88-Baseline!D$87) + (1-B191)*Baseline!D$88 )</f>
        <v>3.532183072894996E-4</v>
      </c>
      <c r="AZ191" s="48">
        <f t="shared" si="5"/>
        <v>2.3987446622385104E-2</v>
      </c>
      <c r="BA191" s="48">
        <f>AF191 * ( (1-Baseline!F$88-Baseline!F$87) + (1-Baseline!B$36)*Baseline!F$88 )</f>
        <v>8.0548465809022508E-4</v>
      </c>
      <c r="BB191" s="48">
        <f>AG191 * ( (1-Baseline!F$88-Baseline!F$87) + (1-Baseline!B$36)*Baseline!F$88 )</f>
        <v>1.8490662920284074E-4</v>
      </c>
      <c r="BC191" s="48">
        <f>AH191 * ( (1-Baseline!F$88-Baseline!F$87) + (1-Baseline!B$36)*Baseline!F$88 )</f>
        <v>3.3120452212035252E-2</v>
      </c>
      <c r="BD191" s="48">
        <f>AI191 * ( (1-Baseline!F$88-Baseline!F$87) + (1-Baseline!B$36)*Baseline!F$88 )</f>
        <v>4.173134360801666E-4</v>
      </c>
      <c r="BE191" s="48">
        <f t="shared" si="6"/>
        <v>3.4528156935408484E-2</v>
      </c>
      <c r="BF191" s="48">
        <f>AK191 * ( (1-Baseline!H$88-Baseline!H$87) + (1-Baseline!B$36)*Baseline!H$88 )</f>
        <v>1.3763805682951511E-5</v>
      </c>
      <c r="BG191" s="48">
        <f>AL191 * ( (1-Baseline!H$88-Baseline!H$87) + (1-Baseline!B$36)*Baseline!H$88 )</f>
        <v>2.1381781780074955E-4</v>
      </c>
      <c r="BH191" s="48">
        <f>AM191 * ( (1-Baseline!H$88-Baseline!H$87) + (1-Baseline!B$36)*Baseline!H$88 )</f>
        <v>4.538134289848755E-5</v>
      </c>
      <c r="BI191" s="48">
        <f>AN191 * ( (1-Baseline!H$88-Baseline!H$87) + (1-Baseline!B$36)*Baseline!H$88 )</f>
        <v>2.7460269467756242E-2</v>
      </c>
      <c r="BJ191" s="48">
        <f t="shared" si="7"/>
        <v>2.773323243413843E-2</v>
      </c>
      <c r="BK191" s="48"/>
      <c r="BL191" s="48">
        <f t="shared" si="18"/>
        <v>0.97482490328966653</v>
      </c>
      <c r="BM191" s="48">
        <f t="shared" si="19"/>
        <v>3.5936808805726865E-3</v>
      </c>
      <c r="BN191" s="48">
        <f t="shared" si="20"/>
        <v>1.8650771668440883E-2</v>
      </c>
      <c r="BO191" s="48">
        <f t="shared" si="21"/>
        <v>2.9306441613199444E-3</v>
      </c>
      <c r="BP191" s="48">
        <f t="shared" si="8"/>
        <v>1</v>
      </c>
      <c r="BQ191" s="48">
        <f t="shared" si="22"/>
        <v>1.1768074772104259E-2</v>
      </c>
      <c r="BR191" s="48">
        <f t="shared" si="23"/>
        <v>0.95948647373402152</v>
      </c>
      <c r="BS191" s="48">
        <f t="shared" si="24"/>
        <v>1.4020319934441128E-2</v>
      </c>
      <c r="BT191" s="48">
        <f t="shared" si="25"/>
        <v>1.4725131559433089E-2</v>
      </c>
      <c r="BU191" s="48">
        <f t="shared" si="9"/>
        <v>1</v>
      </c>
      <c r="BV191" s="48">
        <f t="shared" si="26"/>
        <v>2.3328342129498487E-2</v>
      </c>
      <c r="BW191" s="48">
        <f t="shared" si="27"/>
        <v>5.3552417972596664E-3</v>
      </c>
      <c r="BX191" s="48">
        <f t="shared" si="28"/>
        <v>0.95923023849762357</v>
      </c>
      <c r="BY191" s="48">
        <f t="shared" si="29"/>
        <v>1.208617757561839E-2</v>
      </c>
      <c r="BZ191" s="48">
        <f t="shared" si="10"/>
        <v>1.0000000000000002</v>
      </c>
      <c r="CA191" s="48">
        <f t="shared" si="30"/>
        <v>4.9629287590756464E-4</v>
      </c>
      <c r="CB191" s="48">
        <f t="shared" si="31"/>
        <v>7.7098051339139582E-3</v>
      </c>
      <c r="CC191" s="48">
        <f t="shared" si="32"/>
        <v>1.6363524521081445E-3</v>
      </c>
      <c r="CD191" s="48">
        <f t="shared" si="33"/>
        <v>0.99015754953807034</v>
      </c>
      <c r="CE191" s="48">
        <f t="shared" si="11"/>
        <v>1</v>
      </c>
      <c r="CF191" s="48"/>
      <c r="CG191" s="48">
        <f t="shared" si="34"/>
        <v>0.97482490328966653</v>
      </c>
      <c r="CH191" s="48">
        <f t="shared" si="35"/>
        <v>3.5936808805726865E-3</v>
      </c>
      <c r="CI191" s="48">
        <f t="shared" si="36"/>
        <v>1.8650771668440883E-2</v>
      </c>
      <c r="CJ191" s="48">
        <f t="shared" si="37"/>
        <v>2.9306441613199444E-3</v>
      </c>
      <c r="CK191" s="48">
        <f t="shared" si="12"/>
        <v>1</v>
      </c>
      <c r="CL191" s="48">
        <f t="shared" si="38"/>
        <v>1.1768074772104259E-2</v>
      </c>
      <c r="CM191" s="48">
        <f t="shared" si="39"/>
        <v>0.95948647373402152</v>
      </c>
      <c r="CN191" s="48">
        <f t="shared" si="40"/>
        <v>1.4020319934441128E-2</v>
      </c>
      <c r="CO191" s="48">
        <f t="shared" si="41"/>
        <v>1.4725131559433089E-2</v>
      </c>
      <c r="CP191" s="48">
        <f t="shared" si="13"/>
        <v>1</v>
      </c>
      <c r="CQ191" s="48">
        <f t="shared" si="42"/>
        <v>2.3328342129498487E-2</v>
      </c>
      <c r="CR191" s="48">
        <f t="shared" si="43"/>
        <v>5.3552417972596664E-3</v>
      </c>
      <c r="CS191" s="48">
        <f t="shared" si="44"/>
        <v>0.95923023849762357</v>
      </c>
      <c r="CT191" s="48">
        <f t="shared" si="45"/>
        <v>1.208617757561839E-2</v>
      </c>
      <c r="CU191" s="48">
        <f t="shared" si="14"/>
        <v>1.0000000000000002</v>
      </c>
      <c r="CV191" s="48">
        <f t="shared" si="46"/>
        <v>4.9629287590756464E-4</v>
      </c>
      <c r="CW191" s="48">
        <f t="shared" si="47"/>
        <v>7.7098051339139582E-3</v>
      </c>
      <c r="CX191" s="48">
        <f t="shared" si="48"/>
        <v>1.6363524521081445E-3</v>
      </c>
      <c r="CY191" s="48">
        <f t="shared" si="49"/>
        <v>0.99015754953807034</v>
      </c>
      <c r="CZ191" s="48">
        <f t="shared" si="15"/>
        <v>1</v>
      </c>
      <c r="DA191" s="48"/>
      <c r="DB191" s="48">
        <f>(AQ191*Baseline!B$7 + AV191*Baseline!B$11 + BA191*Baseline!B$16 + BF191*Baseline!B$18)</f>
        <v>40966.048464283464</v>
      </c>
      <c r="DC191" s="48">
        <f>(AR191*Baseline!B$7 + AW191*Baseline!B$11 + BB191*Baseline!B$16 + BG191*Baseline!B$18)</f>
        <v>59905.144934914701</v>
      </c>
      <c r="DD191" s="48">
        <f>(AS191*Baseline!B$7 + AX191*Baseline!B$11 + BC191*Baseline!B$16 + BH191*Baseline!B$18)</f>
        <v>114467.60517072106</v>
      </c>
      <c r="DE191" s="48">
        <f>(AT191*Baseline!B$7 + AY191*Baseline!B$11 + BD191*Baseline!B$16 + BI191*Baseline!B$18)</f>
        <v>1259695.0515739156</v>
      </c>
      <c r="DF191" s="48">
        <f t="shared" si="16"/>
        <v>1475033.8501438349</v>
      </c>
      <c r="DG191" s="48"/>
      <c r="DH191" s="48">
        <f t="shared" si="50"/>
        <v>2.7772954810690441E-2</v>
      </c>
      <c r="DI191" s="48">
        <f t="shared" si="51"/>
        <v>4.0612725551398818E-2</v>
      </c>
      <c r="DJ191" s="48">
        <f t="shared" si="52"/>
        <v>7.7603375108685799E-2</v>
      </c>
      <c r="DK191" s="48">
        <f t="shared" si="53"/>
        <v>0.85401094452922488</v>
      </c>
      <c r="DL191" s="48">
        <f t="shared" si="17"/>
        <v>1</v>
      </c>
      <c r="DM191" s="48"/>
      <c r="DN191" s="48">
        <f>DH191 / (Baseline!B$7/Baseline!B$17)</f>
        <v>2.9645802544415223</v>
      </c>
      <c r="DO191" s="48">
        <f>DI191 / (Baseline!B$11/Baseline!B$17)</f>
        <v>0.98041063313035048</v>
      </c>
      <c r="DP191" s="48">
        <f>DJ191 / (Baseline!B$16/Baseline!B$17)</f>
        <v>1.1992066680596398</v>
      </c>
      <c r="DQ191" s="48">
        <f>DK191 / (Baseline!B$18/Baseline!B$17)</f>
        <v>0.96553476671843785</v>
      </c>
      <c r="DR191" s="71"/>
      <c r="DS191" s="48">
        <f>(AU191*Baseline!B$34)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2.4278473305580774E-2</v>
      </c>
      <c r="DT191" s="48">
        <f>(AZ191*Baseline!B$34) + (Baseline!D$88*(1-Baseline!D$89)*Baseline!B$35) + (Baseline!D$88*Baseline!D$89*((1-Baseline!D$90)*Baseline!B$40 + Baseline!D$90*Baseline!B$41))</f>
        <v>1.0011684993357769E-2</v>
      </c>
      <c r="DU191" s="48">
        <f>(BE191*Baseline!B$34) + (Baseline!F$88*(1-Baseline!F$89)*Baseline!B$35) + (Baseline!F$88*Baseline!F$89*((1-Baseline!F$90)*Baseline!B$40 + Baseline!F$90*Baseline!B$41))</f>
        <v>1.2909863540311275E-2</v>
      </c>
      <c r="DV191" s="48">
        <f>(BJ191*Baseline!B$34) + (Baseline!H$88*(1-Baseline!H$89)*Baseline!B$35) + (Baseline!H$88*Baseline!H$89*((1-Baseline!H$90)*Baseline!B$40 + Baseline!H$90*Baseline!B$41))</f>
        <v>9.3049848651207655E-3</v>
      </c>
      <c r="DW191" s="48">
        <f>( DS191*Baseline!B$7 + DT191*Baseline!B$11 + DU191*Baseline!B$16 + DV191*Baseline!B$18 ) / Baseline!B$17</f>
        <v>9.7078147160876236E-3</v>
      </c>
    </row>
    <row r="192" spans="1:127">
      <c r="A192" s="7" t="s">
        <v>423</v>
      </c>
      <c r="B192" s="1">
        <f>MIN( MAX( NORMINV( MCrands!B192, (B$5+B$4)/2, (B$5-B$4)/3.29 ), 0 ), 1 )</f>
        <v>0.29303601039566363</v>
      </c>
      <c r="C192" s="1">
        <f>MAX( NORMINV( MCrands!C192, (C$5+C$4)/2, (C$5-C$4)/3.29 ), 0 )</f>
        <v>2.3123989043183544</v>
      </c>
      <c r="D192" s="40"/>
      <c r="E192" s="40">
        <f>Baseline!B$33 * (C192 * Baseline!B$66*Baseline!B$66/Baseline!B$73 + Baseline!B$52*Baseline!B$52/Baseline!B$74 + Baseline!B$53*Baseline!B$53/Baseline!B$75 + Baseline!B$54*Baseline!B$54/Baseline!B$76)</f>
        <v>1.9358757879180193E-5</v>
      </c>
      <c r="F192" s="40">
        <f>Baseline!B$33 * (C192 * Baseline!B$66*Baseline!B$57/Baseline!B$73 + Baseline!B$52*Baseline!B$67/Baseline!B$74 + Baseline!B$53*Baseline!B$55/Baseline!B$75 + Baseline!B$54*Baseline!B$56/Baseline!B$76)</f>
        <v>3.9193696687072498E-8</v>
      </c>
      <c r="G192" s="1">
        <f>Baseline!B$33 * (C192 * Baseline!B$66*Baseline!B$58/Baseline!B$73 + Baseline!B$52*Baseline!B$59/Baseline!B$74 + Baseline!B$53*Baseline!B$68/Baseline!B$75 + Baseline!B$54*Baseline!B$60/Baseline!B$76)</f>
        <v>1.0800554689770438E-7</v>
      </c>
      <c r="H192" s="40">
        <f>Baseline!B$33 * (C192 * Baseline!B$66*Baseline!B$61/Baseline!B$73 + Baseline!B$52*Baseline!B$62/Baseline!B$74 + Baseline!B$53*Baseline!B$63/Baseline!B$75 + Baseline!B$54*Baseline!B$69/Baseline!B$76)</f>
        <v>1.6899896879243141E-9</v>
      </c>
      <c r="I192" s="40">
        <f>Baseline!B$33 * (C192 * Baseline!B$57*Baseline!B$66/Baseline!B$73 + Baseline!B$67*Baseline!B$52/Baseline!B$74 + Baseline!B$55*Baseline!B$53/Baseline!B$75 + Baseline!B$56*Baseline!B$54/Baseline!B$76)</f>
        <v>3.9193696687072498E-8</v>
      </c>
      <c r="J192" s="1">
        <f>Baseline!B$33 * (C192 * Baseline!B$57*Baseline!B$57/Baseline!B$73 + Baseline!B$67*Baseline!B$67/Baseline!B$74 + Baseline!B$55*Baseline!B$55/Baseline!B$75 + Baseline!B$56*Baseline!B$56/Baseline!B$76)</f>
        <v>1.7949605911549863E-6</v>
      </c>
      <c r="K192" s="40">
        <f>Baseline!B$33 * (C192 * Baseline!B$57*Baseline!B$58/Baseline!B$73 + Baseline!B$67*Baseline!B$59/Baseline!B$74 + Baseline!B$55*Baseline!B$68/Baseline!B$75 + Baseline!B$56*Baseline!B$60/Baseline!B$76)</f>
        <v>1.3929209299907107E-8</v>
      </c>
      <c r="L192" s="1">
        <f>Baseline!B$33 * (C192 * Baseline!B$57*Baseline!B$61/Baseline!B$73 + Baseline!B$67*Baseline!B$62/Baseline!B$74 + Baseline!B$55*Baseline!B$63/Baseline!B$75 + Baseline!B$56*Baseline!B$69/Baseline!B$76)</f>
        <v>1.4629420049244341E-8</v>
      </c>
      <c r="M192" s="40">
        <f>Baseline!B$33 * (C192 * Baseline!B$58*Baseline!B$66/Baseline!B$73 + Baseline!B$59*Baseline!B$52/Baseline!B$74 + Baseline!B$68*Baseline!B$53/Baseline!B$75 + Baseline!B$60*Baseline!B$54/Baseline!B$76)</f>
        <v>1.0800554689770438E-7</v>
      </c>
      <c r="N192" s="1">
        <f>Baseline!B$33 * (C192 * Baseline!B$58*Baseline!B$57/Baseline!B$73 + Baseline!B$59*Baseline!B$67/Baseline!B$74 + Baseline!B$68*Baseline!B$55/Baseline!B$75 + Baseline!B$60*Baseline!B$56/Baseline!B$76)</f>
        <v>1.3929209299907107E-8</v>
      </c>
      <c r="O192" s="1">
        <f>Baseline!B$33 * (C192 * Baseline!B$58*Baseline!B$58/Baseline!B$73 + Baseline!B$59*Baseline!B$59/Baseline!B$74 + Baseline!B$68*Baseline!B$68/Baseline!B$75 + Baseline!B$60*Baseline!B$60/Baseline!B$76)</f>
        <v>1.3250167912900991E-6</v>
      </c>
      <c r="P192" s="40">
        <f>Baseline!B$33 * (C192 * Baseline!B$58*Baseline!B$61/Baseline!B$73 + Baseline!B$59*Baseline!B$62/Baseline!B$74 + Baseline!B$68*Baseline!B$63/Baseline!B$75 + Baseline!B$60*Baseline!B$69/Baseline!B$76)</f>
        <v>1.6489736159275565E-9</v>
      </c>
      <c r="Q192" s="40">
        <f>Baseline!B$33 * (C192 * Baseline!B$61*Baseline!B$66/Baseline!B$73 + Baseline!B$62*Baseline!B$52/Baseline!B$74 + Baseline!B$63*Baseline!B$53/Baseline!B$75 + Baseline!B$69*Baseline!B$54/Baseline!B$76)</f>
        <v>1.6899896879243141E-9</v>
      </c>
      <c r="R192" s="40">
        <f>Baseline!B$33 * (C192 * Baseline!B$61*Baseline!B$57/Baseline!B$73 + Baseline!B$62*Baseline!B$67/Baseline!B$74 + Baseline!B$63*Baseline!B$55/Baseline!B$75 + Baseline!B$69*Baseline!B$56/Baseline!B$76)</f>
        <v>1.4629420049244341E-8</v>
      </c>
      <c r="S192" s="40">
        <f>Baseline!B$33 * (C192 * Baseline!B$61*Baseline!B$58/Baseline!B$73 + Baseline!B$62*Baseline!B$59/Baseline!B$74 + Baseline!B$63*Baseline!B$68/Baseline!B$75 + Baseline!B$69*Baseline!B$60/Baseline!B$76)</f>
        <v>1.6489736159275565E-9</v>
      </c>
      <c r="T192" s="40">
        <f>Baseline!B$33 * (C192 * Baseline!B$61*Baseline!B$61/Baseline!B$73 + Baseline!B$62*Baseline!B$62/Baseline!B$74 + Baseline!B$63*Baseline!B$63/Baseline!B$75 + Baseline!B$69*Baseline!B$69/Baseline!B$76)</f>
        <v>9.8551803325354945E-8</v>
      </c>
      <c r="U192" s="40"/>
      <c r="V192" s="40">
        <f>E192 * ( Baseline!B$87 * Baseline!B$7 )</f>
        <v>0.20092454802801121</v>
      </c>
      <c r="W192" s="40">
        <f>F192 * ( Baseline!D$87 * Baseline!B$11 )</f>
        <v>7.229902762418217E-4</v>
      </c>
      <c r="X192" s="40">
        <f>G192 * ( Baseline!F$87 * Baseline!B$16 )</f>
        <v>3.7515478215755312E-3</v>
      </c>
      <c r="Y192" s="40">
        <f>H192 * ( Baseline!H$87 * Baseline!B$18 )</f>
        <v>5.9432453254379283E-4</v>
      </c>
      <c r="Z192" s="48">
        <f t="shared" si="0"/>
        <v>0.20599341065837234</v>
      </c>
      <c r="AA192" s="40">
        <f>I192 * ( Baseline!B$87 * Baseline!B$7 )</f>
        <v>4.0679137791512545E-4</v>
      </c>
      <c r="AB192" s="1">
        <f>J192 * ( Baseline!D$87 * Baseline!B$11 )</f>
        <v>3.3110912298057571E-2</v>
      </c>
      <c r="AC192" s="1">
        <f>K192 * ( Baseline!F$87 * Baseline!B$16 )</f>
        <v>4.8382788019979764E-4</v>
      </c>
      <c r="AD192" s="1">
        <f>L192 * ( Baseline!F$87 * Baseline!B$16 )</f>
        <v>5.081495394735373E-4</v>
      </c>
      <c r="AE192" s="48">
        <f t="shared" si="1"/>
        <v>3.4509681095646033E-2</v>
      </c>
      <c r="AF192" s="48">
        <f>M192 * ( Baseline!B$87 * Baseline!B$7 )</f>
        <v>1.1209895712512737E-3</v>
      </c>
      <c r="AG192" s="48">
        <f>N192 * ( Baseline!D$87 * Baseline!B$11 )</f>
        <v>2.5694649218662926E-4</v>
      </c>
      <c r="AH192" s="48">
        <f>O192 * ( Baseline!F$87 * Baseline!B$16 )</f>
        <v>4.6024153385598253E-2</v>
      </c>
      <c r="AI192" s="48">
        <f>P192 * ( Baseline!H$87 * Baseline!B$18 )</f>
        <v>5.7990026830689347E-4</v>
      </c>
      <c r="AJ192" s="48">
        <f t="shared" si="2"/>
        <v>4.7981989717343049E-2</v>
      </c>
      <c r="AK192" s="48">
        <f>Q192 * ( Baseline!B$87 * Baseline!B$7 )</f>
        <v>1.7540402970966455E-5</v>
      </c>
      <c r="AL192" s="48">
        <f>R192 * ( Baseline!D$87 * Baseline!B$11 )</f>
        <v>2.6986299677492437E-4</v>
      </c>
      <c r="AM192" s="48">
        <f>S192 * ( Baseline!F$87 * Baseline!B$16 )</f>
        <v>5.7276719153394121E-5</v>
      </c>
      <c r="AN192" s="48">
        <f>T192 * ( Baseline!H$87 * Baseline!B$18 )</f>
        <v>3.4658054342703491E-2</v>
      </c>
      <c r="AO192" s="48">
        <f t="shared" si="3"/>
        <v>3.5002734461602777E-2</v>
      </c>
      <c r="AP192" s="48"/>
      <c r="AQ192" s="48">
        <f>V192 * ( (1-Baseline!B$88-Baseline!B$87) + (1-B192)*Baseline!B$88 )</f>
        <v>0.1442232288294463</v>
      </c>
      <c r="AR192" s="48">
        <f>W192 * ( (1-Baseline!B$88-Baseline!B$87) + (1-B192)*Baseline!B$88 )</f>
        <v>5.1896093869700831E-4</v>
      </c>
      <c r="AS192" s="48">
        <f>X192 * ( (1-Baseline!B$88-Baseline!B$87) + (1-B192)*Baseline!B$88 )</f>
        <v>2.692853338459512E-3</v>
      </c>
      <c r="AT192" s="48">
        <f>Y192 * ( (1-Baseline!B$88-Baseline!B$87) + (1-B192)*Baseline!B$88 )</f>
        <v>4.2660493153911394E-4</v>
      </c>
      <c r="AU192" s="48">
        <f t="shared" si="4"/>
        <v>0.14786164803814195</v>
      </c>
      <c r="AV192" s="48">
        <f>AA192 * ( (1-Baseline!D$88-Baseline!D$87) + (1-B192)*Baseline!D$88 )</f>
        <v>3.4988869514232458E-4</v>
      </c>
      <c r="AW192" s="48">
        <f>AB192 * ( (1-Baseline!D$88-Baseline!D$87) + (1-B192)*Baseline!D$88 )</f>
        <v>2.8479300515942791E-2</v>
      </c>
      <c r="AX192" s="48">
        <f>AC192 * ( (1-Baseline!D$88-Baseline!D$87) + (1-B192)*Baseline!D$88 )</f>
        <v>4.1614919800956208E-4</v>
      </c>
      <c r="AY192" s="48">
        <f>AD192 * ( (1-Baseline!D$88-Baseline!D$87) + (1-B192)*Baseline!D$88 )</f>
        <v>4.3706870144299156E-4</v>
      </c>
      <c r="AZ192" s="48">
        <f t="shared" si="5"/>
        <v>2.968240711053767E-2</v>
      </c>
      <c r="BA192" s="48">
        <f>AF192 * ( (1-Baseline!F$88-Baseline!F$87) + (1-Baseline!B$36)*Baseline!F$88 )</f>
        <v>8.0669996713869662E-4</v>
      </c>
      <c r="BB192" s="48">
        <f>AG192 * ( (1-Baseline!F$88-Baseline!F$87) + (1-Baseline!B$36)*Baseline!F$88 )</f>
        <v>1.849069180652484E-4</v>
      </c>
      <c r="BC192" s="48">
        <f>AH192 * ( (1-Baseline!F$88-Baseline!F$87) + (1-Baseline!B$36)*Baseline!F$88 )</f>
        <v>3.3120453549184845E-2</v>
      </c>
      <c r="BD192" s="48">
        <f>AI192 * ( (1-Baseline!F$88-Baseline!F$87) + (1-Baseline!B$36)*Baseline!F$88 )</f>
        <v>4.1731478988222637E-4</v>
      </c>
      <c r="BE192" s="48">
        <f t="shared" si="6"/>
        <v>3.4529375224271013E-2</v>
      </c>
      <c r="BF192" s="48">
        <f>AK192 * ( (1-Baseline!H$88-Baseline!H$87) + (1-Baseline!B$36)*Baseline!H$88 )</f>
        <v>1.389761208195614E-5</v>
      </c>
      <c r="BG192" s="48">
        <f>AL192 * ( (1-Baseline!H$88-Baseline!H$87) + (1-Baseline!B$36)*Baseline!H$88 )</f>
        <v>2.1381784960470805E-4</v>
      </c>
      <c r="BH192" s="48">
        <f>AM192 * ( (1-Baseline!H$88-Baseline!H$87) + (1-Baseline!B$36)*Baseline!H$88 )</f>
        <v>4.5381490119617225E-5</v>
      </c>
      <c r="BI192" s="48">
        <f>AN192 * ( (1-Baseline!H$88-Baseline!H$87) + (1-Baseline!B$36)*Baseline!H$88 )</f>
        <v>2.7460269616810827E-2</v>
      </c>
      <c r="BJ192" s="48">
        <f t="shared" si="7"/>
        <v>2.7733366568617107E-2</v>
      </c>
      <c r="BK192" s="48"/>
      <c r="BL192" s="48">
        <f t="shared" si="18"/>
        <v>0.97539308362262356</v>
      </c>
      <c r="BM192" s="48">
        <f t="shared" si="19"/>
        <v>3.5097738026235096E-3</v>
      </c>
      <c r="BN192" s="48">
        <f t="shared" si="20"/>
        <v>1.8211979740445423E-2</v>
      </c>
      <c r="BO192" s="48">
        <f t="shared" si="21"/>
        <v>2.8851628343075702E-3</v>
      </c>
      <c r="BP192" s="48">
        <f t="shared" si="8"/>
        <v>1</v>
      </c>
      <c r="BQ192" s="48">
        <f t="shared" si="22"/>
        <v>1.1787746655429074E-2</v>
      </c>
      <c r="BR192" s="48">
        <f t="shared" si="23"/>
        <v>0.95946735080768564</v>
      </c>
      <c r="BS192" s="48">
        <f t="shared" si="24"/>
        <v>1.4020062337256443E-2</v>
      </c>
      <c r="BT192" s="48">
        <f t="shared" si="25"/>
        <v>1.4724840199628757E-2</v>
      </c>
      <c r="BU192" s="48">
        <f t="shared" si="9"/>
        <v>0.99999999999999978</v>
      </c>
      <c r="BV192" s="48">
        <f t="shared" si="26"/>
        <v>2.3362715424160348E-2</v>
      </c>
      <c r="BW192" s="48">
        <f t="shared" si="27"/>
        <v>5.3550612156826874E-3</v>
      </c>
      <c r="BX192" s="48">
        <f t="shared" si="28"/>
        <v>0.95919643301000634</v>
      </c>
      <c r="BY192" s="48">
        <f t="shared" si="29"/>
        <v>1.2085790350150673E-2</v>
      </c>
      <c r="BZ192" s="48">
        <f t="shared" si="10"/>
        <v>1</v>
      </c>
      <c r="CA192" s="48">
        <f t="shared" si="30"/>
        <v>5.01115219732558E-4</v>
      </c>
      <c r="CB192" s="48">
        <f t="shared" si="31"/>
        <v>7.7097689916471547E-3</v>
      </c>
      <c r="CC192" s="48">
        <f t="shared" si="32"/>
        <v>1.6363498462163124E-3</v>
      </c>
      <c r="CD192" s="48">
        <f t="shared" si="33"/>
        <v>0.99015276594240398</v>
      </c>
      <c r="CE192" s="48">
        <f t="shared" si="11"/>
        <v>1</v>
      </c>
      <c r="CF192" s="48"/>
      <c r="CG192" s="48">
        <f t="shared" si="34"/>
        <v>0.97539308362262356</v>
      </c>
      <c r="CH192" s="48">
        <f t="shared" si="35"/>
        <v>3.5097738026235096E-3</v>
      </c>
      <c r="CI192" s="48">
        <f t="shared" si="36"/>
        <v>1.8211979740445423E-2</v>
      </c>
      <c r="CJ192" s="48">
        <f t="shared" si="37"/>
        <v>2.8851628343075702E-3</v>
      </c>
      <c r="CK192" s="48">
        <f t="shared" si="12"/>
        <v>1</v>
      </c>
      <c r="CL192" s="48">
        <f t="shared" si="38"/>
        <v>1.1787746655429074E-2</v>
      </c>
      <c r="CM192" s="48">
        <f t="shared" si="39"/>
        <v>0.95946735080768564</v>
      </c>
      <c r="CN192" s="48">
        <f t="shared" si="40"/>
        <v>1.4020062337256443E-2</v>
      </c>
      <c r="CO192" s="48">
        <f t="shared" si="41"/>
        <v>1.4724840199628757E-2</v>
      </c>
      <c r="CP192" s="48">
        <f t="shared" si="13"/>
        <v>0.99999999999999978</v>
      </c>
      <c r="CQ192" s="48">
        <f t="shared" si="42"/>
        <v>2.3362715424160348E-2</v>
      </c>
      <c r="CR192" s="48">
        <f t="shared" si="43"/>
        <v>5.3550612156826874E-3</v>
      </c>
      <c r="CS192" s="48">
        <f t="shared" si="44"/>
        <v>0.95919643301000634</v>
      </c>
      <c r="CT192" s="48">
        <f t="shared" si="45"/>
        <v>1.2085790350150673E-2</v>
      </c>
      <c r="CU192" s="48">
        <f t="shared" si="14"/>
        <v>1</v>
      </c>
      <c r="CV192" s="48">
        <f t="shared" si="46"/>
        <v>5.01115219732558E-4</v>
      </c>
      <c r="CW192" s="48">
        <f t="shared" si="47"/>
        <v>7.7097689916471547E-3</v>
      </c>
      <c r="CX192" s="48">
        <f t="shared" si="48"/>
        <v>1.6363498462163124E-3</v>
      </c>
      <c r="CY192" s="48">
        <f t="shared" si="49"/>
        <v>0.99015276594240398</v>
      </c>
      <c r="CZ192" s="48">
        <f t="shared" si="15"/>
        <v>1</v>
      </c>
      <c r="DA192" s="48"/>
      <c r="DB192" s="48">
        <f>(AQ192*Baseline!B$7 + AV192*Baseline!B$11 + BA192*Baseline!B$16 + BF192*Baseline!B$18)</f>
        <v>74037.602343596314</v>
      </c>
      <c r="DC192" s="48">
        <f>(AR192*Baseline!B$7 + AW192*Baseline!B$11 + BB192*Baseline!B$16 + BG192*Baseline!B$18)</f>
        <v>71737.461010533094</v>
      </c>
      <c r="DD192" s="48">
        <f>(AS192*Baseline!B$7 + AX192*Baseline!B$11 + BC192*Baseline!B$16 + BH192*Baseline!B$18)</f>
        <v>115236.35603615786</v>
      </c>
      <c r="DE192" s="48">
        <f>(AT192*Baseline!B$7 + AY192*Baseline!B$11 + BD192*Baseline!B$16 + BI192*Baseline!B$18)</f>
        <v>1259970.4579934415</v>
      </c>
      <c r="DF192" s="48">
        <f t="shared" si="16"/>
        <v>1520981.8773837287</v>
      </c>
      <c r="DG192" s="48"/>
      <c r="DH192" s="48">
        <f t="shared" si="50"/>
        <v>4.8677504607056769E-2</v>
      </c>
      <c r="DI192" s="48">
        <f t="shared" si="51"/>
        <v>4.7165230616639645E-2</v>
      </c>
      <c r="DJ192" s="48">
        <f t="shared" si="52"/>
        <v>7.5764450418290455E-2</v>
      </c>
      <c r="DK192" s="48">
        <f t="shared" si="53"/>
        <v>0.82839281435801315</v>
      </c>
      <c r="DL192" s="48">
        <f t="shared" si="17"/>
        <v>1</v>
      </c>
      <c r="DM192" s="48"/>
      <c r="DN192" s="48">
        <f>DH192 / (Baseline!B$7/Baseline!B$17)</f>
        <v>5.1960034492987814</v>
      </c>
      <c r="DO192" s="48">
        <f>DI192 / (Baseline!B$11/Baseline!B$17)</f>
        <v>1.1385912416066837</v>
      </c>
      <c r="DP192" s="48">
        <f>DJ192 / (Baseline!B$16/Baseline!B$17)</f>
        <v>1.1707897242386645</v>
      </c>
      <c r="DQ192" s="48">
        <f>DK192 / (Baseline!B$18/Baseline!B$17)</f>
        <v>0.93657120893609724</v>
      </c>
      <c r="DR192" s="71"/>
      <c r="DS192" s="48">
        <f>(AU192*Baseline!B$34)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3.470877845572129E-2</v>
      </c>
      <c r="DT192" s="48">
        <f>(AZ192*Baseline!B$34) + (Baseline!D$88*(1-Baseline!D$89)*Baseline!B$35) + (Baseline!D$88*Baseline!D$89*((1-Baseline!D$90)*Baseline!B$40 + Baseline!D$90*Baseline!B$41))</f>
        <v>1.0865929066580654E-2</v>
      </c>
      <c r="DU192" s="48">
        <f>(BE192*Baseline!B$34) + (Baseline!F$88*(1-Baseline!F$89)*Baseline!B$35) + (Baseline!F$88*Baseline!F$89*((1-Baseline!F$90)*Baseline!B$40 + Baseline!F$90*Baseline!B$41))</f>
        <v>1.2910046283640654E-2</v>
      </c>
      <c r="DV192" s="48">
        <f>(BJ192*Baseline!B$34) + (Baseline!H$88*(1-Baseline!H$89)*Baseline!B$35) + (Baseline!H$88*Baseline!H$89*((1-Baseline!H$90)*Baseline!B$40 + Baseline!H$90*Baseline!B$41))</f>
        <v>9.3050049852925667E-3</v>
      </c>
      <c r="DW192" s="48">
        <f>( DS192*Baseline!B$7 + DT192*Baseline!B$11 + DU192*Baseline!B$16 + DV192*Baseline!B$18 ) / Baseline!B$17</f>
        <v>9.8409445119790346E-3</v>
      </c>
    </row>
    <row r="193" spans="1:127">
      <c r="A193" s="7" t="s">
        <v>425</v>
      </c>
      <c r="B193" s="1">
        <f>MIN( MAX( NORMINV( MCrands!B193, (B$5+B$4)/2, (B$5-B$4)/3.29 ), 0 ), 1 )</f>
        <v>0.30189537198261307</v>
      </c>
      <c r="C193" s="1">
        <f>MAX( NORMINV( MCrands!C193, (C$5+C$4)/2, (C$5-C$4)/3.29 ), 0 )</f>
        <v>1.9355654745765283</v>
      </c>
      <c r="D193" s="40"/>
      <c r="E193" s="40">
        <f>Baseline!B$33 * (C193 * Baseline!B$66*Baseline!B$66/Baseline!B$73 + Baseline!B$52*Baseline!B$52/Baseline!B$74 + Baseline!B$53*Baseline!B$53/Baseline!B$75 + Baseline!B$54*Baseline!B$54/Baseline!B$76)</f>
        <v>1.6205399636305116E-5</v>
      </c>
      <c r="F193" s="40">
        <f>Baseline!B$33 * (C193 * Baseline!B$66*Baseline!B$57/Baseline!B$73 + Baseline!B$52*Baseline!B$67/Baseline!B$74 + Baseline!B$53*Baseline!B$55/Baseline!B$75 + Baseline!B$54*Baseline!B$56/Baseline!B$76)</f>
        <v>3.8771983782642537E-8</v>
      </c>
      <c r="G193" s="1">
        <f>Baseline!B$33 * (C193 * Baseline!B$66*Baseline!B$58/Baseline!B$73 + Baseline!B$52*Baseline!B$59/Baseline!B$74 + Baseline!B$53*Baseline!B$68/Baseline!B$75 + Baseline!B$54*Baseline!B$60/Baseline!B$76)</f>
        <v>1.0696883600764738E-7</v>
      </c>
      <c r="H193" s="40">
        <f>Baseline!B$33 * (C193 * Baseline!B$66*Baseline!B$61/Baseline!B$73 + Baseline!B$52*Baseline!B$62/Baseline!B$74 + Baseline!B$53*Baseline!B$63/Baseline!B$75 + Baseline!B$54*Baseline!B$69/Baseline!B$76)</f>
        <v>1.5863185989186139E-9</v>
      </c>
      <c r="I193" s="40">
        <f>Baseline!B$33 * (C193 * Baseline!B$57*Baseline!B$66/Baseline!B$73 + Baseline!B$67*Baseline!B$52/Baseline!B$74 + Baseline!B$55*Baseline!B$53/Baseline!B$75 + Baseline!B$56*Baseline!B$54/Baseline!B$76)</f>
        <v>3.8771983782642537E-8</v>
      </c>
      <c r="J193" s="1">
        <f>Baseline!B$33 * (C193 * Baseline!B$57*Baseline!B$57/Baseline!B$73 + Baseline!B$67*Baseline!B$67/Baseline!B$74 + Baseline!B$55*Baseline!B$55/Baseline!B$75 + Baseline!B$56*Baseline!B$56/Baseline!B$76)</f>
        <v>1.7949605347574062E-6</v>
      </c>
      <c r="K193" s="40">
        <f>Baseline!B$33 * (C193 * Baseline!B$57*Baseline!B$58/Baseline!B$73 + Baseline!B$67*Baseline!B$59/Baseline!B$74 + Baseline!B$55*Baseline!B$68/Baseline!B$75 + Baseline!B$56*Baseline!B$60/Baseline!B$76)</f>
        <v>1.392907065585628E-8</v>
      </c>
      <c r="L193" s="1">
        <f>Baseline!B$33 * (C193 * Baseline!B$57*Baseline!B$61/Baseline!B$73 + Baseline!B$67*Baseline!B$62/Baseline!B$74 + Baseline!B$55*Baseline!B$63/Baseline!B$75 + Baseline!B$56*Baseline!B$69/Baseline!B$76)</f>
        <v>1.4629406184839257E-8</v>
      </c>
      <c r="M193" s="40">
        <f>Baseline!B$33 * (C193 * Baseline!B$58*Baseline!B$66/Baseline!B$73 + Baseline!B$59*Baseline!B$52/Baseline!B$74 + Baseline!B$68*Baseline!B$53/Baseline!B$75 + Baseline!B$60*Baseline!B$54/Baseline!B$76)</f>
        <v>1.0696883600764738E-7</v>
      </c>
      <c r="N193" s="1">
        <f>Baseline!B$33 * (C193 * Baseline!B$58*Baseline!B$57/Baseline!B$73 + Baseline!B$59*Baseline!B$67/Baseline!B$74 + Baseline!B$68*Baseline!B$55/Baseline!B$75 + Baseline!B$60*Baseline!B$56/Baseline!B$76)</f>
        <v>1.392907065585628E-8</v>
      </c>
      <c r="O193" s="1">
        <f>Baseline!B$33 * (C193 * Baseline!B$58*Baseline!B$58/Baseline!B$73 + Baseline!B$59*Baseline!B$59/Baseline!B$74 + Baseline!B$68*Baseline!B$68/Baseline!B$75 + Baseline!B$60*Baseline!B$60/Baseline!B$76)</f>
        <v>1.3250164504568076E-6</v>
      </c>
      <c r="P193" s="40">
        <f>Baseline!B$33 * (C193 * Baseline!B$58*Baseline!B$61/Baseline!B$73 + Baseline!B$59*Baseline!B$62/Baseline!B$74 + Baseline!B$68*Baseline!B$63/Baseline!B$75 + Baseline!B$60*Baseline!B$69/Baseline!B$76)</f>
        <v>1.6489395325983952E-9</v>
      </c>
      <c r="Q193" s="40">
        <f>Baseline!B$33 * (C193 * Baseline!B$61*Baseline!B$66/Baseline!B$73 + Baseline!B$62*Baseline!B$52/Baseline!B$74 + Baseline!B$63*Baseline!B$53/Baseline!B$75 + Baseline!B$69*Baseline!B$54/Baseline!B$76)</f>
        <v>1.5863185989186139E-9</v>
      </c>
      <c r="R193" s="40">
        <f>Baseline!B$33 * (C193 * Baseline!B$61*Baseline!B$57/Baseline!B$73 + Baseline!B$62*Baseline!B$67/Baseline!B$74 + Baseline!B$63*Baseline!B$55/Baseline!B$75 + Baseline!B$69*Baseline!B$56/Baseline!B$76)</f>
        <v>1.4629406184839257E-8</v>
      </c>
      <c r="S193" s="40">
        <f>Baseline!B$33 * (C193 * Baseline!B$61*Baseline!B$58/Baseline!B$73 + Baseline!B$62*Baseline!B$59/Baseline!B$74 + Baseline!B$63*Baseline!B$68/Baseline!B$75 + Baseline!B$69*Baseline!B$60/Baseline!B$76)</f>
        <v>1.6489395325983952E-9</v>
      </c>
      <c r="T193" s="40">
        <f>Baseline!B$33 * (C193 * Baseline!B$61*Baseline!B$61/Baseline!B$73 + Baseline!B$62*Baseline!B$62/Baseline!B$74 + Baseline!B$63*Baseline!B$63/Baseline!B$75 + Baseline!B$69*Baseline!B$69/Baseline!B$76)</f>
        <v>9.8551799917022016E-8</v>
      </c>
      <c r="U193" s="40"/>
      <c r="V193" s="40">
        <f>E193 * ( Baseline!B$87 * Baseline!B$7 )</f>
        <v>0.1681958428252108</v>
      </c>
      <c r="W193" s="40">
        <f>F193 * ( Baseline!D$87 * Baseline!B$11 )</f>
        <v>7.1521110879806473E-4</v>
      </c>
      <c r="X193" s="40">
        <f>G193 * ( Baseline!F$87 * Baseline!B$16 )</f>
        <v>3.7155379073358428E-3</v>
      </c>
      <c r="Y193" s="40">
        <f>H193 * ( Baseline!H$87 * Baseline!B$18 )</f>
        <v>5.5786616125793318E-4</v>
      </c>
      <c r="Z193" s="48">
        <f t="shared" si="0"/>
        <v>0.17318445800260265</v>
      </c>
      <c r="AA193" s="40">
        <f>I193 * ( Baseline!B$87 * Baseline!B$7 )</f>
        <v>4.0241441968004687E-4</v>
      </c>
      <c r="AB193" s="1">
        <f>J193 * ( Baseline!D$87 * Baseline!B$11 )</f>
        <v>3.3110911257714211E-2</v>
      </c>
      <c r="AC193" s="1">
        <f>K193 * ( Baseline!F$87 * Baseline!B$16 )</f>
        <v>4.8382306443059137E-4</v>
      </c>
      <c r="AD193" s="1">
        <f>L193 * ( Baseline!F$87 * Baseline!B$16 )</f>
        <v>5.0814905789661659E-4</v>
      </c>
      <c r="AE193" s="48">
        <f t="shared" si="1"/>
        <v>3.4505297799721467E-2</v>
      </c>
      <c r="AF193" s="48">
        <f>M193 * ( Baseline!B$87 * Baseline!B$7 )</f>
        <v>1.1102295489233722E-3</v>
      </c>
      <c r="AG193" s="48">
        <f>N193 * ( Baseline!D$87 * Baseline!B$11 )</f>
        <v>2.5694393467587932E-4</v>
      </c>
      <c r="AH193" s="48">
        <f>O193 * ( Baseline!F$87 * Baseline!B$16 )</f>
        <v>4.6024141546832292E-2</v>
      </c>
      <c r="AI193" s="48">
        <f>P193 * ( Baseline!H$87 * Baseline!B$18 )</f>
        <v>5.7988828210436447E-4</v>
      </c>
      <c r="AJ193" s="48">
        <f t="shared" si="2"/>
        <v>4.7971203312535904E-2</v>
      </c>
      <c r="AK193" s="48">
        <f>Q193 * ( Baseline!B$87 * Baseline!B$7 )</f>
        <v>1.6464400738176292E-5</v>
      </c>
      <c r="AL193" s="48">
        <f>R193 * ( Baseline!D$87 * Baseline!B$11 )</f>
        <v>2.6986274102384938E-4</v>
      </c>
      <c r="AM193" s="48">
        <f>S193 * ( Baseline!F$87 * Baseline!B$16 )</f>
        <v>5.7275535276797594E-5</v>
      </c>
      <c r="AN193" s="48">
        <f>T193 * ( Baseline!H$87 * Baseline!B$18 )</f>
        <v>3.4658053144083233E-2</v>
      </c>
      <c r="AO193" s="48">
        <f t="shared" si="3"/>
        <v>3.5001655821122059E-2</v>
      </c>
      <c r="AP193" s="48"/>
      <c r="AQ193" s="48">
        <f>V193 * ( (1-Baseline!B$88-Baseline!B$87) + (1-B193)*Baseline!B$88 )</f>
        <v>0.11940443537202623</v>
      </c>
      <c r="AR193" s="48">
        <f>W193 * ( (1-Baseline!B$88-Baseline!B$87) + (1-B193)*Baseline!B$88 )</f>
        <v>5.0773774894413302E-4</v>
      </c>
      <c r="AS193" s="48">
        <f>X193 * ( (1-Baseline!B$88-Baseline!B$87) + (1-B193)*Baseline!B$88 )</f>
        <v>2.637709104319774E-3</v>
      </c>
      <c r="AT193" s="48">
        <f>Y193 * ( (1-Baseline!B$88-Baseline!B$87) + (1-B193)*Baseline!B$88 )</f>
        <v>3.9603650648717967E-4</v>
      </c>
      <c r="AU193" s="48">
        <f t="shared" si="4"/>
        <v>0.12294591873177732</v>
      </c>
      <c r="AV193" s="48">
        <f>AA193 * ( (1-Baseline!D$88-Baseline!D$87) + (1-B193)*Baseline!D$88 )</f>
        <v>3.4452681299535414E-4</v>
      </c>
      <c r="AW193" s="48">
        <f>AB193 * ( (1-Baseline!D$88-Baseline!D$87) + (1-B193)*Baseline!D$88 )</f>
        <v>2.8347882613307604E-2</v>
      </c>
      <c r="AX193" s="48">
        <f>AC193 * ( (1-Baseline!D$88-Baseline!D$87) + (1-B193)*Baseline!D$88 )</f>
        <v>4.1422476504308675E-4</v>
      </c>
      <c r="AY193" s="48">
        <f>AD193 * ( (1-Baseline!D$88-Baseline!D$87) + (1-B193)*Baseline!D$88 )</f>
        <v>4.3505144667258465E-4</v>
      </c>
      <c r="AZ193" s="48">
        <f t="shared" si="5"/>
        <v>2.9541685638018626E-2</v>
      </c>
      <c r="BA193" s="48">
        <f>AF193 * ( (1-Baseline!F$88-Baseline!F$87) + (1-Baseline!B$36)*Baseline!F$88 )</f>
        <v>7.9895671075082416E-4</v>
      </c>
      <c r="BB193" s="48">
        <f>AG193 * ( (1-Baseline!F$88-Baseline!F$87) + (1-Baseline!B$36)*Baseline!F$88 )</f>
        <v>1.8490507759867241E-4</v>
      </c>
      <c r="BC193" s="48">
        <f>AH193 * ( (1-Baseline!F$88-Baseline!F$87) + (1-Baseline!B$36)*Baseline!F$88 )</f>
        <v>3.3120445029630019E-2</v>
      </c>
      <c r="BD193" s="48">
        <f>AI193 * ( (1-Baseline!F$88-Baseline!F$87) + (1-Baseline!B$36)*Baseline!F$88 )</f>
        <v>4.1730616422732802E-4</v>
      </c>
      <c r="BE193" s="48">
        <f t="shared" si="6"/>
        <v>3.4521612982206844E-2</v>
      </c>
      <c r="BF193" s="48">
        <f>AK193 * ( (1-Baseline!H$88-Baseline!H$87) + (1-Baseline!B$36)*Baseline!H$88 )</f>
        <v>1.3045073992871839E-5</v>
      </c>
      <c r="BG193" s="48">
        <f>AL193 * ( (1-Baseline!H$88-Baseline!H$87) + (1-Baseline!B$36)*Baseline!H$88 )</f>
        <v>2.1381764696801631E-4</v>
      </c>
      <c r="BH193" s="48">
        <f>AM193 * ( (1-Baseline!H$88-Baseline!H$87) + (1-Baseline!B$36)*Baseline!H$88 )</f>
        <v>4.5380552110512266E-5</v>
      </c>
      <c r="BI193" s="48">
        <f>AN193 * ( (1-Baseline!H$88-Baseline!H$87) + (1-Baseline!B$36)*Baseline!H$88 )</f>
        <v>2.7460268667120025E-2</v>
      </c>
      <c r="BJ193" s="48">
        <f t="shared" si="7"/>
        <v>2.7732511940191426E-2</v>
      </c>
      <c r="BK193" s="48"/>
      <c r="BL193" s="48">
        <f t="shared" si="18"/>
        <v>0.97119478713663276</v>
      </c>
      <c r="BM193" s="48">
        <f t="shared" si="19"/>
        <v>4.1297649745643825E-3</v>
      </c>
      <c r="BN193" s="48">
        <f t="shared" si="20"/>
        <v>2.1454222568170665E-2</v>
      </c>
      <c r="BO193" s="48">
        <f t="shared" si="21"/>
        <v>3.2212253206321171E-3</v>
      </c>
      <c r="BP193" s="48">
        <f t="shared" si="8"/>
        <v>0.99999999999999989</v>
      </c>
      <c r="BQ193" s="48">
        <f t="shared" si="22"/>
        <v>1.1662395207129476E-2</v>
      </c>
      <c r="BR193" s="48">
        <f t="shared" si="23"/>
        <v>0.95958920424044236</v>
      </c>
      <c r="BS193" s="48">
        <f t="shared" si="24"/>
        <v>1.4021703775427113E-2</v>
      </c>
      <c r="BT193" s="48">
        <f t="shared" si="25"/>
        <v>1.4726696777000964E-2</v>
      </c>
      <c r="BU193" s="48">
        <f t="shared" si="9"/>
        <v>1</v>
      </c>
      <c r="BV193" s="48">
        <f t="shared" si="26"/>
        <v>2.3143666872188828E-2</v>
      </c>
      <c r="BW193" s="48">
        <f t="shared" si="27"/>
        <v>5.3562119966403757E-3</v>
      </c>
      <c r="BX193" s="48">
        <f t="shared" si="28"/>
        <v>0.95941186313342275</v>
      </c>
      <c r="BY193" s="48">
        <f t="shared" si="29"/>
        <v>1.2088257997748146E-2</v>
      </c>
      <c r="BZ193" s="48">
        <f t="shared" si="10"/>
        <v>1</v>
      </c>
      <c r="CA193" s="48">
        <f t="shared" si="30"/>
        <v>4.703891959374306E-4</v>
      </c>
      <c r="CB193" s="48">
        <f t="shared" si="31"/>
        <v>7.7099992755485106E-3</v>
      </c>
      <c r="CC193" s="48">
        <f t="shared" si="32"/>
        <v>1.6363664499047547E-3</v>
      </c>
      <c r="CD193" s="48">
        <f t="shared" si="33"/>
        <v>0.99018324507860922</v>
      </c>
      <c r="CE193" s="48">
        <f t="shared" si="11"/>
        <v>0.99999999999999989</v>
      </c>
      <c r="CF193" s="48"/>
      <c r="CG193" s="48">
        <f t="shared" si="34"/>
        <v>0.97119478713663276</v>
      </c>
      <c r="CH193" s="48">
        <f t="shared" si="35"/>
        <v>4.1297649745643825E-3</v>
      </c>
      <c r="CI193" s="48">
        <f t="shared" si="36"/>
        <v>2.1454222568170665E-2</v>
      </c>
      <c r="CJ193" s="48">
        <f t="shared" si="37"/>
        <v>3.2212253206321171E-3</v>
      </c>
      <c r="CK193" s="48">
        <f t="shared" si="12"/>
        <v>0.99999999999999989</v>
      </c>
      <c r="CL193" s="48">
        <f t="shared" si="38"/>
        <v>1.1662395207129476E-2</v>
      </c>
      <c r="CM193" s="48">
        <f t="shared" si="39"/>
        <v>0.95958920424044236</v>
      </c>
      <c r="CN193" s="48">
        <f t="shared" si="40"/>
        <v>1.4021703775427113E-2</v>
      </c>
      <c r="CO193" s="48">
        <f t="shared" si="41"/>
        <v>1.4726696777000964E-2</v>
      </c>
      <c r="CP193" s="48">
        <f t="shared" si="13"/>
        <v>1</v>
      </c>
      <c r="CQ193" s="48">
        <f t="shared" si="42"/>
        <v>2.3143666872188828E-2</v>
      </c>
      <c r="CR193" s="48">
        <f t="shared" si="43"/>
        <v>5.3562119966403757E-3</v>
      </c>
      <c r="CS193" s="48">
        <f t="shared" si="44"/>
        <v>0.95941186313342275</v>
      </c>
      <c r="CT193" s="48">
        <f t="shared" si="45"/>
        <v>1.2088257997748146E-2</v>
      </c>
      <c r="CU193" s="48">
        <f t="shared" si="14"/>
        <v>1</v>
      </c>
      <c r="CV193" s="48">
        <f t="shared" si="46"/>
        <v>4.703891959374306E-4</v>
      </c>
      <c r="CW193" s="48">
        <f t="shared" si="47"/>
        <v>7.7099992755485106E-3</v>
      </c>
      <c r="CX193" s="48">
        <f t="shared" si="48"/>
        <v>1.6363664499047547E-3</v>
      </c>
      <c r="CY193" s="48">
        <f t="shared" si="49"/>
        <v>0.99018324507860922</v>
      </c>
      <c r="CZ193" s="48">
        <f t="shared" si="15"/>
        <v>0.99999999999999989</v>
      </c>
      <c r="DA193" s="48"/>
      <c r="DB193" s="48">
        <f>(AQ193*Baseline!B$7 + AV193*Baseline!B$11 + BA193*Baseline!B$16 + BF193*Baseline!B$18)</f>
        <v>61924.008876053449</v>
      </c>
      <c r="DC193" s="48">
        <f>(AR193*Baseline!B$7 + AW193*Baseline!B$11 + BB193*Baseline!B$16 + BG193*Baseline!B$18)</f>
        <v>71450.169529922874</v>
      </c>
      <c r="DD193" s="48">
        <f>(AS193*Baseline!B$7 + AX193*Baseline!B$11 + BC193*Baseline!B$16 + BH193*Baseline!B$18)</f>
        <v>115205.41253785437</v>
      </c>
      <c r="DE193" s="48">
        <f>(AT193*Baseline!B$7 + AY193*Baseline!B$11 + BD193*Baseline!B$16 + BI193*Baseline!B$18)</f>
        <v>1259951.2338108048</v>
      </c>
      <c r="DF193" s="48">
        <f t="shared" si="16"/>
        <v>1508530.8247546356</v>
      </c>
      <c r="DG193" s="48"/>
      <c r="DH193" s="48">
        <f t="shared" si="50"/>
        <v>4.1049216800807149E-2</v>
      </c>
      <c r="DI193" s="48">
        <f t="shared" si="51"/>
        <v>4.7364076595215965E-2</v>
      </c>
      <c r="DJ193" s="48">
        <f t="shared" si="52"/>
        <v>7.6369279730556835E-2</v>
      </c>
      <c r="DK193" s="48">
        <f t="shared" si="53"/>
        <v>0.83521742687342004</v>
      </c>
      <c r="DL193" s="48">
        <f t="shared" si="17"/>
        <v>1</v>
      </c>
      <c r="DM193" s="48"/>
      <c r="DN193" s="48">
        <f>DH193 / (Baseline!B$7/Baseline!B$17)</f>
        <v>4.3817338996684425</v>
      </c>
      <c r="DO193" s="48">
        <f>DI193 / (Baseline!B$11/Baseline!B$17)</f>
        <v>1.143391478702436</v>
      </c>
      <c r="DP193" s="48">
        <f>DJ193 / (Baseline!B$16/Baseline!B$17)</f>
        <v>1.1801361649481303</v>
      </c>
      <c r="DQ193" s="48">
        <f>DK193 / (Baseline!B$18/Baseline!B$17)</f>
        <v>0.94428703587627716</v>
      </c>
      <c r="DR193" s="71"/>
      <c r="DS193" s="48">
        <f>(AU193*Baseline!B$34)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3.0971419059766598E-2</v>
      </c>
      <c r="DT193" s="48">
        <f>(AZ193*Baseline!B$34) + (Baseline!D$88*(1-Baseline!D$89)*Baseline!B$35) + (Baseline!D$88*Baseline!D$89*((1-Baseline!D$90)*Baseline!B$40 + Baseline!D$90*Baseline!B$41))</f>
        <v>1.0844820845702798E-2</v>
      </c>
      <c r="DU193" s="48">
        <f>(BE193*Baseline!B$34) + (Baseline!F$88*(1-Baseline!F$89)*Baseline!B$35) + (Baseline!F$88*Baseline!F$89*((1-Baseline!F$90)*Baseline!B$40 + Baseline!F$90*Baseline!B$41))</f>
        <v>1.290888194733103E-2</v>
      </c>
      <c r="DV193" s="48">
        <f>(BJ193*Baseline!B$34) + (Baseline!H$88*(1-Baseline!H$89)*Baseline!B$35) + (Baseline!H$88*Baseline!H$89*((1-Baseline!H$90)*Baseline!B$40 + Baseline!H$90*Baseline!B$41))</f>
        <v>9.3048767910287149E-3</v>
      </c>
      <c r="DW193" s="48">
        <f>( DS193*Baseline!B$7 + DT193*Baseline!B$11 + DU193*Baseline!B$16 + DV193*Baseline!B$18 ) / Baseline!B$17</f>
        <v>9.8048688370324256E-3</v>
      </c>
    </row>
    <row r="194" spans="1:127">
      <c r="A194" s="7" t="s">
        <v>426</v>
      </c>
      <c r="B194" s="1">
        <f>MIN( MAX( NORMINV( MCrands!B194, (B$5+B$4)/2, (B$5-B$4)/3.29 ), 0 ), 1 )</f>
        <v>0.43911412353426693</v>
      </c>
      <c r="C194" s="1">
        <f>MAX( NORMINV( MCrands!C194, (C$5+C$4)/2, (C$5-C$4)/3.29 ), 0 )</f>
        <v>2.7137708499059774</v>
      </c>
      <c r="D194" s="40"/>
      <c r="E194" s="40">
        <f>Baseline!B$33 * (C194 * Baseline!B$66*Baseline!B$66/Baseline!B$73 + Baseline!B$52*Baseline!B$52/Baseline!B$74 + Baseline!B$53*Baseline!B$53/Baseline!B$75 + Baseline!B$54*Baseline!B$54/Baseline!B$76)</f>
        <v>2.2717455471229461E-5</v>
      </c>
      <c r="F194" s="40">
        <f>Baseline!B$33 * (C194 * Baseline!B$66*Baseline!B$57/Baseline!B$73 + Baseline!B$52*Baseline!B$67/Baseline!B$74 + Baseline!B$53*Baseline!B$55/Baseline!B$75 + Baseline!B$54*Baseline!B$56/Baseline!B$76)</f>
        <v>3.9642870554280703E-8</v>
      </c>
      <c r="G194" s="1">
        <f>Baseline!B$33 * (C194 * Baseline!B$66*Baseline!B$58/Baseline!B$73 + Baseline!B$52*Baseline!B$59/Baseline!B$74 + Baseline!B$53*Baseline!B$68/Baseline!B$75 + Baseline!B$54*Baseline!B$60/Baseline!B$76)</f>
        <v>1.0910976598792451E-7</v>
      </c>
      <c r="H194" s="40">
        <f>Baseline!B$33 * (C194 * Baseline!B$66*Baseline!B$61/Baseline!B$73 + Baseline!B$52*Baseline!B$62/Baseline!B$74 + Baseline!B$53*Baseline!B$63/Baseline!B$75 + Baseline!B$54*Baseline!B$69/Baseline!B$76)</f>
        <v>1.8004115969463284E-9</v>
      </c>
      <c r="I194" s="40">
        <f>Baseline!B$33 * (C194 * Baseline!B$57*Baseline!B$66/Baseline!B$73 + Baseline!B$67*Baseline!B$52/Baseline!B$74 + Baseline!B$55*Baseline!B$53/Baseline!B$75 + Baseline!B$56*Baseline!B$54/Baseline!B$76)</f>
        <v>3.9642870554280703E-8</v>
      </c>
      <c r="J194" s="1">
        <f>Baseline!B$33 * (C194 * Baseline!B$57*Baseline!B$57/Baseline!B$73 + Baseline!B$67*Baseline!B$67/Baseline!B$74 + Baseline!B$55*Baseline!B$55/Baseline!B$75 + Baseline!B$56*Baseline!B$56/Baseline!B$76)</f>
        <v>1.7949606512250453E-6</v>
      </c>
      <c r="K194" s="40">
        <f>Baseline!B$33 * (C194 * Baseline!B$57*Baseline!B$58/Baseline!B$73 + Baseline!B$67*Baseline!B$59/Baseline!B$74 + Baseline!B$55*Baseline!B$68/Baseline!B$75 + Baseline!B$56*Baseline!B$60/Baseline!B$76)</f>
        <v>1.3929356972135822E-8</v>
      </c>
      <c r="L194" s="1">
        <f>Baseline!B$33 * (C194 * Baseline!B$57*Baseline!B$61/Baseline!B$73 + Baseline!B$67*Baseline!B$62/Baseline!B$74 + Baseline!B$55*Baseline!B$63/Baseline!B$75 + Baseline!B$56*Baseline!B$69/Baseline!B$76)</f>
        <v>1.4629434816467212E-8</v>
      </c>
      <c r="M194" s="40">
        <f>Baseline!B$33 * (C194 * Baseline!B$58*Baseline!B$66/Baseline!B$73 + Baseline!B$59*Baseline!B$52/Baseline!B$74 + Baseline!B$68*Baseline!B$53/Baseline!B$75 + Baseline!B$60*Baseline!B$54/Baseline!B$76)</f>
        <v>1.0910976598792451E-7</v>
      </c>
      <c r="N194" s="1">
        <f>Baseline!B$33 * (C194 * Baseline!B$58*Baseline!B$57/Baseline!B$73 + Baseline!B$59*Baseline!B$67/Baseline!B$74 + Baseline!B$68*Baseline!B$55/Baseline!B$75 + Baseline!B$60*Baseline!B$56/Baseline!B$76)</f>
        <v>1.3929356972135822E-8</v>
      </c>
      <c r="O194" s="1">
        <f>Baseline!B$33 * (C194 * Baseline!B$58*Baseline!B$58/Baseline!B$73 + Baseline!B$59*Baseline!B$59/Baseline!B$74 + Baseline!B$68*Baseline!B$68/Baseline!B$75 + Baseline!B$60*Baseline!B$60/Baseline!B$76)</f>
        <v>1.3250171543176613E-6</v>
      </c>
      <c r="P194" s="40">
        <f>Baseline!B$33 * (C194 * Baseline!B$58*Baseline!B$61/Baseline!B$73 + Baseline!B$59*Baseline!B$62/Baseline!B$74 + Baseline!B$68*Baseline!B$63/Baseline!B$75 + Baseline!B$60*Baseline!B$69/Baseline!B$76)</f>
        <v>1.6490099186837825E-9</v>
      </c>
      <c r="Q194" s="40">
        <f>Baseline!B$33 * (C194 * Baseline!B$61*Baseline!B$66/Baseline!B$73 + Baseline!B$62*Baseline!B$52/Baseline!B$74 + Baseline!B$63*Baseline!B$53/Baseline!B$75 + Baseline!B$69*Baseline!B$54/Baseline!B$76)</f>
        <v>1.8004115969463282E-9</v>
      </c>
      <c r="R194" s="40">
        <f>Baseline!B$33 * (C194 * Baseline!B$61*Baseline!B$57/Baseline!B$73 + Baseline!B$62*Baseline!B$67/Baseline!B$74 + Baseline!B$63*Baseline!B$55/Baseline!B$75 + Baseline!B$69*Baseline!B$56/Baseline!B$76)</f>
        <v>1.4629434816467212E-8</v>
      </c>
      <c r="S194" s="40">
        <f>Baseline!B$33 * (C194 * Baseline!B$61*Baseline!B$58/Baseline!B$73 + Baseline!B$62*Baseline!B$59/Baseline!B$74 + Baseline!B$63*Baseline!B$68/Baseline!B$75 + Baseline!B$69*Baseline!B$60/Baseline!B$76)</f>
        <v>1.6490099186837825E-9</v>
      </c>
      <c r="T194" s="40">
        <f>Baseline!B$33 * (C194 * Baseline!B$61*Baseline!B$61/Baseline!B$73 + Baseline!B$62*Baseline!B$62/Baseline!B$74 + Baseline!B$63*Baseline!B$63/Baseline!B$75 + Baseline!B$69*Baseline!B$69/Baseline!B$76)</f>
        <v>9.8551806955630557E-8</v>
      </c>
      <c r="U194" s="40"/>
      <c r="V194" s="40">
        <f>E194 * ( Baseline!B$87 * Baseline!B$7 )</f>
        <v>0.23578447033589056</v>
      </c>
      <c r="W194" s="40">
        <f>F194 * ( Baseline!D$87 * Baseline!B$11 )</f>
        <v>7.3127600496310815E-4</v>
      </c>
      <c r="X194" s="40">
        <f>G194 * ( Baseline!F$87 * Baseline!B$16 )</f>
        <v>3.7899026176155992E-3</v>
      </c>
      <c r="Y194" s="40">
        <f>H194 * ( Baseline!H$87 * Baseline!B$18 )</f>
        <v>6.331569881090726E-4</v>
      </c>
      <c r="Z194" s="48">
        <f t="shared" si="0"/>
        <v>0.24093880594657835</v>
      </c>
      <c r="AA194" s="40">
        <f>I194 * ( Baseline!B$87 * Baseline!B$7 )</f>
        <v>4.1145335348287941E-4</v>
      </c>
      <c r="AB194" s="1">
        <f>J194 * ( Baseline!D$87 * Baseline!B$11 )</f>
        <v>3.3110913406145664E-2</v>
      </c>
      <c r="AC194" s="1">
        <f>K194 * ( Baseline!F$87 * Baseline!B$16 )</f>
        <v>4.838330095606856E-4</v>
      </c>
      <c r="AD194" s="1">
        <f>L194 * ( Baseline!F$87 * Baseline!B$16 )</f>
        <v>5.0815005240962597E-4</v>
      </c>
      <c r="AE194" s="48">
        <f t="shared" si="1"/>
        <v>3.4514349821598858E-2</v>
      </c>
      <c r="AF194" s="48">
        <f>M194 * ( Baseline!B$87 * Baseline!B$7 )</f>
        <v>1.1324502611886685E-3</v>
      </c>
      <c r="AG194" s="48">
        <f>N194 * ( Baseline!D$87 * Baseline!B$11 )</f>
        <v>2.5694921623652648E-4</v>
      </c>
      <c r="AH194" s="48">
        <f>O194 * ( Baseline!F$87 * Baseline!B$16 )</f>
        <v>4.6024165995277096E-2</v>
      </c>
      <c r="AI194" s="48">
        <f>P194 * ( Baseline!H$87 * Baseline!B$18 )</f>
        <v>5.7991303502303269E-4</v>
      </c>
      <c r="AJ194" s="48">
        <f t="shared" si="2"/>
        <v>4.7993478507725326E-2</v>
      </c>
      <c r="AK194" s="48">
        <f>Q194 * ( Baseline!B$87 * Baseline!B$7 )</f>
        <v>1.8686471964705941E-5</v>
      </c>
      <c r="AL194" s="48">
        <f>R194 * ( Baseline!D$87 * Baseline!B$11 )</f>
        <v>2.698632691799141E-4</v>
      </c>
      <c r="AM194" s="48">
        <f>S194 * ( Baseline!F$87 * Baseline!B$16 )</f>
        <v>5.7277980121279094E-5</v>
      </c>
      <c r="AN194" s="48">
        <f>T194 * ( Baseline!H$87 * Baseline!B$18 )</f>
        <v>3.46580556193751E-2</v>
      </c>
      <c r="AO194" s="48">
        <f t="shared" si="3"/>
        <v>3.5003883340641001E-2</v>
      </c>
      <c r="AP194" s="48"/>
      <c r="AQ194" s="48">
        <f>V194 * ( (1-Baseline!B$88-Baseline!B$87) + (1-B194)*Baseline!B$88 )</f>
        <v>0.13859138364996551</v>
      </c>
      <c r="AR194" s="48">
        <f>W194 * ( (1-Baseline!B$88-Baseline!B$87) + (1-B194)*Baseline!B$88 )</f>
        <v>4.2983557489379386E-4</v>
      </c>
      <c r="AS194" s="48">
        <f>X194 * ( (1-Baseline!B$88-Baseline!B$87) + (1-B194)*Baseline!B$88 )</f>
        <v>2.2276609096677225E-3</v>
      </c>
      <c r="AT194" s="48">
        <f>Y194 * ( (1-Baseline!B$88-Baseline!B$87) + (1-B194)*Baseline!B$88 )</f>
        <v>3.7216235201866903E-4</v>
      </c>
      <c r="AU194" s="48">
        <f t="shared" si="4"/>
        <v>0.1416210424865457</v>
      </c>
      <c r="AV194" s="48">
        <f>AA194 * ( (1-Baseline!D$88-Baseline!D$87) + (1-B194)*Baseline!D$88 )</f>
        <v>3.2697180586449955E-4</v>
      </c>
      <c r="AW194" s="48">
        <f>AB194 * ( (1-Baseline!D$88-Baseline!D$87) + (1-B194)*Baseline!D$88 )</f>
        <v>2.6312424138939479E-2</v>
      </c>
      <c r="AX194" s="48">
        <f>AC194 * ( (1-Baseline!D$88-Baseline!D$87) + (1-B194)*Baseline!D$88 )</f>
        <v>3.8449012879292459E-4</v>
      </c>
      <c r="AY194" s="48">
        <f>AD194 * ( (1-Baseline!D$88-Baseline!D$87) + (1-B194)*Baseline!D$88 )</f>
        <v>4.0381428144910968E-4</v>
      </c>
      <c r="AZ194" s="48">
        <f t="shared" si="5"/>
        <v>2.7427700355046013E-2</v>
      </c>
      <c r="BA194" s="48">
        <f>AF194 * ( (1-Baseline!F$88-Baseline!F$87) + (1-Baseline!B$36)*Baseline!F$88 )</f>
        <v>8.1494744635972392E-4</v>
      </c>
      <c r="BB194" s="48">
        <f>AG194 * ( (1-Baseline!F$88-Baseline!F$87) + (1-Baseline!B$36)*Baseline!F$88 )</f>
        <v>1.8490887837872404E-4</v>
      </c>
      <c r="BC194" s="48">
        <f>AH194 * ( (1-Baseline!F$88-Baseline!F$87) + (1-Baseline!B$36)*Baseline!F$88 )</f>
        <v>3.3120462623513251E-2</v>
      </c>
      <c r="BD194" s="48">
        <f>AI194 * ( (1-Baseline!F$88-Baseline!F$87) + (1-Baseline!B$36)*Baseline!F$88 )</f>
        <v>4.1732397721969507E-4</v>
      </c>
      <c r="BE194" s="48">
        <f t="shared" si="6"/>
        <v>3.4537642925471394E-2</v>
      </c>
      <c r="BF194" s="48">
        <f>AK194 * ( (1-Baseline!H$88-Baseline!H$87) + (1-Baseline!B$36)*Baseline!H$88 )</f>
        <v>1.4805665467075809E-5</v>
      </c>
      <c r="BG194" s="48">
        <f>AL194 * ( (1-Baseline!H$88-Baseline!H$87) + (1-Baseline!B$36)*Baseline!H$88 )</f>
        <v>2.1381806543662951E-4</v>
      </c>
      <c r="BH194" s="48">
        <f>AM194 * ( (1-Baseline!H$88-Baseline!H$87) + (1-Baseline!B$36)*Baseline!H$88 )</f>
        <v>4.5382489209691847E-5</v>
      </c>
      <c r="BI194" s="48">
        <f>AN194 * ( (1-Baseline!H$88-Baseline!H$87) + (1-Baseline!B$36)*Baseline!H$88 )</f>
        <v>2.7460270628343275E-2</v>
      </c>
      <c r="BJ194" s="48">
        <f t="shared" si="7"/>
        <v>2.7734276848456672E-2</v>
      </c>
      <c r="BK194" s="48"/>
      <c r="BL194" s="48">
        <f t="shared" si="18"/>
        <v>0.97860728332890212</v>
      </c>
      <c r="BM194" s="48">
        <f t="shared" si="19"/>
        <v>3.0351109365307008E-3</v>
      </c>
      <c r="BN194" s="48">
        <f t="shared" si="20"/>
        <v>1.5729731052356536E-2</v>
      </c>
      <c r="BO194" s="48">
        <f t="shared" si="21"/>
        <v>2.6278746822106275E-3</v>
      </c>
      <c r="BP194" s="48">
        <f t="shared" si="8"/>
        <v>1</v>
      </c>
      <c r="BQ194" s="48">
        <f t="shared" si="22"/>
        <v>1.1921225681771196E-2</v>
      </c>
      <c r="BR194" s="48">
        <f t="shared" si="23"/>
        <v>0.95933759660235773</v>
      </c>
      <c r="BS194" s="48">
        <f t="shared" si="24"/>
        <v>1.4018314470982908E-2</v>
      </c>
      <c r="BT194" s="48">
        <f t="shared" si="25"/>
        <v>1.4722863244888041E-2</v>
      </c>
      <c r="BU194" s="48">
        <f t="shared" si="9"/>
        <v>0.99999999999999989</v>
      </c>
      <c r="BV194" s="48">
        <f t="shared" si="26"/>
        <v>2.3595919620753938E-2</v>
      </c>
      <c r="BW194" s="48">
        <f t="shared" si="27"/>
        <v>5.3538360674391695E-3</v>
      </c>
      <c r="BX194" s="48">
        <f t="shared" si="28"/>
        <v>0.95896708107683348</v>
      </c>
      <c r="BY194" s="48">
        <f t="shared" si="29"/>
        <v>1.2083163234973399E-2</v>
      </c>
      <c r="BZ194" s="48">
        <f t="shared" si="10"/>
        <v>1</v>
      </c>
      <c r="CA194" s="48">
        <f t="shared" si="30"/>
        <v>5.3383996806463327E-4</v>
      </c>
      <c r="CB194" s="48">
        <f t="shared" si="31"/>
        <v>7.709523727802833E-3</v>
      </c>
      <c r="CC194" s="48">
        <f t="shared" si="32"/>
        <v>1.6363321624597268E-3</v>
      </c>
      <c r="CD194" s="48">
        <f t="shared" si="33"/>
        <v>0.99012030414167274</v>
      </c>
      <c r="CE194" s="48">
        <f t="shared" si="11"/>
        <v>0.99999999999999989</v>
      </c>
      <c r="CF194" s="48"/>
      <c r="CG194" s="48">
        <f t="shared" si="34"/>
        <v>0.97860728332890212</v>
      </c>
      <c r="CH194" s="48">
        <f t="shared" si="35"/>
        <v>3.0351109365307008E-3</v>
      </c>
      <c r="CI194" s="48">
        <f t="shared" si="36"/>
        <v>1.5729731052356536E-2</v>
      </c>
      <c r="CJ194" s="48">
        <f t="shared" si="37"/>
        <v>2.6278746822106275E-3</v>
      </c>
      <c r="CK194" s="48">
        <f t="shared" si="12"/>
        <v>1</v>
      </c>
      <c r="CL194" s="48">
        <f t="shared" si="38"/>
        <v>1.1921225681771196E-2</v>
      </c>
      <c r="CM194" s="48">
        <f t="shared" si="39"/>
        <v>0.95933759660235773</v>
      </c>
      <c r="CN194" s="48">
        <f t="shared" si="40"/>
        <v>1.4018314470982908E-2</v>
      </c>
      <c r="CO194" s="48">
        <f t="shared" si="41"/>
        <v>1.4722863244888041E-2</v>
      </c>
      <c r="CP194" s="48">
        <f t="shared" si="13"/>
        <v>0.99999999999999989</v>
      </c>
      <c r="CQ194" s="48">
        <f t="shared" si="42"/>
        <v>2.3595919620753938E-2</v>
      </c>
      <c r="CR194" s="48">
        <f t="shared" si="43"/>
        <v>5.3538360674391695E-3</v>
      </c>
      <c r="CS194" s="48">
        <f t="shared" si="44"/>
        <v>0.95896708107683348</v>
      </c>
      <c r="CT194" s="48">
        <f t="shared" si="45"/>
        <v>1.2083163234973399E-2</v>
      </c>
      <c r="CU194" s="48">
        <f t="shared" si="14"/>
        <v>1</v>
      </c>
      <c r="CV194" s="48">
        <f t="shared" si="46"/>
        <v>5.3383996806463327E-4</v>
      </c>
      <c r="CW194" s="48">
        <f t="shared" si="47"/>
        <v>7.709523727802833E-3</v>
      </c>
      <c r="CX194" s="48">
        <f t="shared" si="48"/>
        <v>1.6363321624597268E-3</v>
      </c>
      <c r="CY194" s="48">
        <f t="shared" si="49"/>
        <v>0.99012030414167274</v>
      </c>
      <c r="CZ194" s="48">
        <f t="shared" si="15"/>
        <v>0.99999999999999989</v>
      </c>
      <c r="DA194" s="48"/>
      <c r="DB194" s="48">
        <f>(AQ194*Baseline!B$7 + AV194*Baseline!B$11 + BA194*Baseline!B$16 + BF194*Baseline!B$18)</f>
        <v>71326.22205286751</v>
      </c>
      <c r="DC194" s="48">
        <f>(AR194*Baseline!B$7 + AW194*Baseline!B$11 + BB194*Baseline!B$16 + BG194*Baseline!B$18)</f>
        <v>67047.268257822987</v>
      </c>
      <c r="DD194" s="48">
        <f>(AS194*Baseline!B$7 + AX194*Baseline!B$11 + BC194*Baseline!B$16 + BH194*Baseline!B$18)</f>
        <v>114942.91927454306</v>
      </c>
      <c r="DE194" s="48">
        <f>(AT194*Baseline!B$7 + AY194*Baseline!B$11 + BD194*Baseline!B$16 + BI194*Baseline!B$18)</f>
        <v>1259872.8145411809</v>
      </c>
      <c r="DF194" s="48">
        <f t="shared" si="16"/>
        <v>1513189.2241264144</v>
      </c>
      <c r="DG194" s="48"/>
      <c r="DH194" s="48">
        <f t="shared" si="50"/>
        <v>4.7136353415446204E-2</v>
      </c>
      <c r="DI194" s="48">
        <f t="shared" si="51"/>
        <v>4.4308581629326847E-2</v>
      </c>
      <c r="DJ194" s="48">
        <f t="shared" si="52"/>
        <v>7.5960704346742389E-2</v>
      </c>
      <c r="DK194" s="48">
        <f t="shared" si="53"/>
        <v>0.83259436060848457</v>
      </c>
      <c r="DL194" s="48">
        <f t="shared" si="17"/>
        <v>1</v>
      </c>
      <c r="DM194" s="48"/>
      <c r="DN194" s="48">
        <f>DH194 / (Baseline!B$7/Baseline!B$17)</f>
        <v>5.0314956962382738</v>
      </c>
      <c r="DO194" s="48">
        <f>DI194 / (Baseline!B$11/Baseline!B$17)</f>
        <v>1.0696303677855459</v>
      </c>
      <c r="DP194" s="48">
        <f>DJ194 / (Baseline!B$16/Baseline!B$17)</f>
        <v>1.1738224405258471</v>
      </c>
      <c r="DQ194" s="48">
        <f>DK194 / (Baseline!B$18/Baseline!B$17)</f>
        <v>0.94132142789382023</v>
      </c>
      <c r="DR194" s="71"/>
      <c r="DS194" s="48">
        <f>(AU194*Baseline!B$34)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3.3772687622981856E-2</v>
      </c>
      <c r="DT194" s="48">
        <f>(AZ194*Baseline!B$34) + (Baseline!D$88*(1-Baseline!D$89)*Baseline!B$35) + (Baseline!D$88*Baseline!D$89*((1-Baseline!D$90)*Baseline!B$40 + Baseline!D$90*Baseline!B$41))</f>
        <v>1.0527723053256905E-2</v>
      </c>
      <c r="DU194" s="48">
        <f>(BE194*Baseline!B$34) + (Baseline!F$88*(1-Baseline!F$89)*Baseline!B$35) + (Baseline!F$88*Baseline!F$89*((1-Baseline!F$90)*Baseline!B$40 + Baseline!F$90*Baseline!B$41))</f>
        <v>1.2911286438820712E-2</v>
      </c>
      <c r="DV194" s="48">
        <f>(BJ194*Baseline!B$34) + (Baseline!H$88*(1-Baseline!H$89)*Baseline!B$35) + (Baseline!H$88*Baseline!H$89*((1-Baseline!H$90)*Baseline!B$40 + Baseline!H$90*Baseline!B$41))</f>
        <v>9.3051415272685026E-3</v>
      </c>
      <c r="DW194" s="48">
        <f>( DS194*Baseline!B$7 + DT194*Baseline!B$11 + DU194*Baseline!B$16 + DV194*Baseline!B$18 ) / Baseline!B$17</f>
        <v>9.8183660815236353E-3</v>
      </c>
    </row>
    <row r="195" spans="1:127">
      <c r="A195" s="7" t="s">
        <v>427</v>
      </c>
      <c r="B195" s="1">
        <f>MIN( MAX( NORMINV( MCrands!B195, (B$5+B$4)/2, (B$5-B$4)/3.29 ), 0 ), 1 )</f>
        <v>0.55251354599828373</v>
      </c>
      <c r="C195" s="1">
        <f>MAX( NORMINV( MCrands!C195, (C$5+C$4)/2, (C$5-C$4)/3.29 ), 0 )</f>
        <v>2.7712585471729465</v>
      </c>
      <c r="D195" s="40"/>
      <c r="E195" s="40">
        <f>Baseline!B$33 * (C195 * Baseline!B$66*Baseline!B$66/Baseline!B$73 + Baseline!B$52*Baseline!B$52/Baseline!B$74 + Baseline!B$53*Baseline!B$53/Baseline!B$75 + Baseline!B$54*Baseline!B$54/Baseline!B$76)</f>
        <v>2.3198514978516011E-5</v>
      </c>
      <c r="F195" s="40">
        <f>Baseline!B$33 * (C195 * Baseline!B$66*Baseline!B$57/Baseline!B$73 + Baseline!B$52*Baseline!B$67/Baseline!B$74 + Baseline!B$53*Baseline!B$55/Baseline!B$75 + Baseline!B$54*Baseline!B$56/Baseline!B$76)</f>
        <v>3.970720482473025E-8</v>
      </c>
      <c r="G195" s="1">
        <f>Baseline!B$33 * (C195 * Baseline!B$66*Baseline!B$58/Baseline!B$73 + Baseline!B$52*Baseline!B$59/Baseline!B$74 + Baseline!B$53*Baseline!B$68/Baseline!B$75 + Baseline!B$54*Baseline!B$60/Baseline!B$76)</f>
        <v>1.0926792106944635E-7</v>
      </c>
      <c r="H195" s="40">
        <f>Baseline!B$33 * (C195 * Baseline!B$66*Baseline!B$61/Baseline!B$73 + Baseline!B$52*Baseline!B$62/Baseline!B$74 + Baseline!B$53*Baseline!B$63/Baseline!B$75 + Baseline!B$54*Baseline!B$69/Baseline!B$76)</f>
        <v>1.8162271050985107E-9</v>
      </c>
      <c r="I195" s="40">
        <f>Baseline!B$33 * (C195 * Baseline!B$57*Baseline!B$66/Baseline!B$73 + Baseline!B$67*Baseline!B$52/Baseline!B$74 + Baseline!B$55*Baseline!B$53/Baseline!B$75 + Baseline!B$56*Baseline!B$54/Baseline!B$76)</f>
        <v>3.970720482473025E-8</v>
      </c>
      <c r="J195" s="1">
        <f>Baseline!B$33 * (C195 * Baseline!B$57*Baseline!B$57/Baseline!B$73 + Baseline!B$67*Baseline!B$67/Baseline!B$74 + Baseline!B$55*Baseline!B$55/Baseline!B$75 + Baseline!B$56*Baseline!B$56/Baseline!B$76)</f>
        <v>1.7949606598287594E-6</v>
      </c>
      <c r="K195" s="40">
        <f>Baseline!B$33 * (C195 * Baseline!B$57*Baseline!B$58/Baseline!B$73 + Baseline!B$67*Baseline!B$59/Baseline!B$74 + Baseline!B$55*Baseline!B$68/Baseline!B$75 + Baseline!B$56*Baseline!B$60/Baseline!B$76)</f>
        <v>1.3929378122932413E-8</v>
      </c>
      <c r="L195" s="1">
        <f>Baseline!B$33 * (C195 * Baseline!B$57*Baseline!B$61/Baseline!B$73 + Baseline!B$67*Baseline!B$62/Baseline!B$74 + Baseline!B$55*Baseline!B$63/Baseline!B$75 + Baseline!B$56*Baseline!B$69/Baseline!B$76)</f>
        <v>1.4629436931546872E-8</v>
      </c>
      <c r="M195" s="40">
        <f>Baseline!B$33 * (C195 * Baseline!B$58*Baseline!B$66/Baseline!B$73 + Baseline!B$59*Baseline!B$52/Baseline!B$74 + Baseline!B$68*Baseline!B$53/Baseline!B$75 + Baseline!B$60*Baseline!B$54/Baseline!B$76)</f>
        <v>1.0926792106944635E-7</v>
      </c>
      <c r="N195" s="1">
        <f>Baseline!B$33 * (C195 * Baseline!B$58*Baseline!B$57/Baseline!B$73 + Baseline!B$59*Baseline!B$67/Baseline!B$74 + Baseline!B$68*Baseline!B$55/Baseline!B$75 + Baseline!B$60*Baseline!B$56/Baseline!B$76)</f>
        <v>1.3929378122932413E-8</v>
      </c>
      <c r="O195" s="1">
        <f>Baseline!B$33 * (C195 * Baseline!B$58*Baseline!B$58/Baseline!B$73 + Baseline!B$59*Baseline!B$59/Baseline!B$74 + Baseline!B$68*Baseline!B$68/Baseline!B$75 + Baseline!B$60*Baseline!B$60/Baseline!B$76)</f>
        <v>1.3250172063133698E-6</v>
      </c>
      <c r="P195" s="40">
        <f>Baseline!B$33 * (C195 * Baseline!B$58*Baseline!B$61/Baseline!B$73 + Baseline!B$59*Baseline!B$62/Baseline!B$74 + Baseline!B$68*Baseline!B$63/Baseline!B$75 + Baseline!B$60*Baseline!B$69/Baseline!B$76)</f>
        <v>1.6490151182546116E-9</v>
      </c>
      <c r="Q195" s="40">
        <f>Baseline!B$33 * (C195 * Baseline!B$61*Baseline!B$66/Baseline!B$73 + Baseline!B$62*Baseline!B$52/Baseline!B$74 + Baseline!B$63*Baseline!B$53/Baseline!B$75 + Baseline!B$69*Baseline!B$54/Baseline!B$76)</f>
        <v>1.8162271050985107E-9</v>
      </c>
      <c r="R195" s="40">
        <f>Baseline!B$33 * (C195 * Baseline!B$61*Baseline!B$57/Baseline!B$73 + Baseline!B$62*Baseline!B$67/Baseline!B$74 + Baseline!B$63*Baseline!B$55/Baseline!B$75 + Baseline!B$69*Baseline!B$56/Baseline!B$76)</f>
        <v>1.4629436931546872E-8</v>
      </c>
      <c r="S195" s="40">
        <f>Baseline!B$33 * (C195 * Baseline!B$61*Baseline!B$58/Baseline!B$73 + Baseline!B$62*Baseline!B$59/Baseline!B$74 + Baseline!B$63*Baseline!B$68/Baseline!B$75 + Baseline!B$69*Baseline!B$60/Baseline!B$76)</f>
        <v>1.6490151182546116E-9</v>
      </c>
      <c r="T195" s="40">
        <f>Baseline!B$33 * (C195 * Baseline!B$61*Baseline!B$61/Baseline!B$73 + Baseline!B$62*Baseline!B$62/Baseline!B$74 + Baseline!B$63*Baseline!B$63/Baseline!B$75 + Baseline!B$69*Baseline!B$69/Baseline!B$76)</f>
        <v>9.8551807475587648E-8</v>
      </c>
      <c r="U195" s="40"/>
      <c r="V195" s="40">
        <f>E195 * ( Baseline!B$87 * Baseline!B$7 )</f>
        <v>0.24077738696201767</v>
      </c>
      <c r="W195" s="40">
        <f>F195 * ( Baseline!D$87 * Baseline!B$11 )</f>
        <v>7.324627532388705E-4</v>
      </c>
      <c r="X195" s="40">
        <f>G195 * ( Baseline!F$87 * Baseline!B$16 )</f>
        <v>3.7953960979839395E-3</v>
      </c>
      <c r="Y195" s="40">
        <f>H195 * ( Baseline!H$87 * Baseline!B$18 )</f>
        <v>6.3871888269141945E-4</v>
      </c>
      <c r="Z195" s="48">
        <f t="shared" si="0"/>
        <v>0.24594396469593191</v>
      </c>
      <c r="AA195" s="40">
        <f>I195 * ( Baseline!B$87 * Baseline!B$7 )</f>
        <v>4.1212107887587528E-4</v>
      </c>
      <c r="AB195" s="1">
        <f>J195 * ( Baseline!D$87 * Baseline!B$11 )</f>
        <v>3.3110913564854898E-2</v>
      </c>
      <c r="AC195" s="1">
        <f>K195 * ( Baseline!F$87 * Baseline!B$16 )</f>
        <v>4.8383374422873883E-4</v>
      </c>
      <c r="AD195" s="1">
        <f>L195 * ( Baseline!F$87 * Baseline!B$16 )</f>
        <v>5.0815012587643142E-4</v>
      </c>
      <c r="AE195" s="48">
        <f t="shared" si="1"/>
        <v>3.4515018513835941E-2</v>
      </c>
      <c r="AF195" s="48">
        <f>M195 * ( Baseline!B$87 * Baseline!B$7 )</f>
        <v>1.1340917527797837E-3</v>
      </c>
      <c r="AG195" s="48">
        <f>N195 * ( Baseline!D$87 * Baseline!B$11 )</f>
        <v>2.5694960639671964E-4</v>
      </c>
      <c r="AH195" s="48">
        <f>O195 * ( Baseline!F$87 * Baseline!B$16 )</f>
        <v>4.6024167801336072E-2</v>
      </c>
      <c r="AI195" s="48">
        <f>P195 * ( Baseline!H$87 * Baseline!B$18 )</f>
        <v>5.7991486357413251E-4</v>
      </c>
      <c r="AJ195" s="48">
        <f t="shared" si="2"/>
        <v>4.7995124024086705E-2</v>
      </c>
      <c r="AK195" s="48">
        <f>Q195 * ( Baseline!B$87 * Baseline!B$7 )</f>
        <v>1.8850621123817443E-5</v>
      </c>
      <c r="AL195" s="48">
        <f>R195 * ( Baseline!D$87 * Baseline!B$11 )</f>
        <v>2.6986330819593342E-4</v>
      </c>
      <c r="AM195" s="48">
        <f>S195 * ( Baseline!F$87 * Baseline!B$16 )</f>
        <v>5.7278160727175522E-5</v>
      </c>
      <c r="AN195" s="48">
        <f>T195 * ( Baseline!H$87 * Baseline!B$18 )</f>
        <v>3.4658055802230213E-2</v>
      </c>
      <c r="AO195" s="48">
        <f t="shared" si="3"/>
        <v>3.5004047892277138E-2</v>
      </c>
      <c r="AP195" s="48"/>
      <c r="AQ195" s="48">
        <f>V195 * ( (1-Baseline!B$88-Baseline!B$87) + (1-B195)*Baseline!B$88 )</f>
        <v>0.11722558747976958</v>
      </c>
      <c r="AR195" s="48">
        <f>W195 * ( (1-Baseline!B$88-Baseline!B$87) + (1-B195)*Baseline!B$88 )</f>
        <v>3.5660897245728864E-4</v>
      </c>
      <c r="AS195" s="48">
        <f>X195 * ( (1-Baseline!B$88-Baseline!B$87) + (1-B195)*Baseline!B$88 )</f>
        <v>1.8478377181440945E-3</v>
      </c>
      <c r="AT195" s="48">
        <f>Y195 * ( (1-Baseline!B$88-Baseline!B$87) + (1-B195)*Baseline!B$88 )</f>
        <v>3.1096855565483389E-4</v>
      </c>
      <c r="AU195" s="48">
        <f t="shared" si="4"/>
        <v>0.11974100272602579</v>
      </c>
      <c r="AV195" s="48">
        <f>AA195 * ( (1-Baseline!D$88-Baseline!D$87) + (1-B195)*Baseline!D$88 )</f>
        <v>3.0656546775950053E-4</v>
      </c>
      <c r="AW195" s="48">
        <f>AB195 * ( (1-Baseline!D$88-Baseline!D$87) + (1-B195)*Baseline!D$88 )</f>
        <v>2.4630292468033069E-2</v>
      </c>
      <c r="AX195" s="48">
        <f>AC195 * ( (1-Baseline!D$88-Baseline!D$87) + (1-B195)*Baseline!D$88 )</f>
        <v>3.5991053532592461E-4</v>
      </c>
      <c r="AY195" s="48">
        <f>AD195 * ( (1-Baseline!D$88-Baseline!D$87) + (1-B195)*Baseline!D$88 )</f>
        <v>3.7799881883323E-4</v>
      </c>
      <c r="AZ195" s="48">
        <f t="shared" si="5"/>
        <v>2.5674767289951723E-2</v>
      </c>
      <c r="BA195" s="48">
        <f>AF195 * ( (1-Baseline!F$88-Baseline!F$87) + (1-Baseline!B$36)*Baseline!F$88 )</f>
        <v>8.1612871623642136E-4</v>
      </c>
      <c r="BB195" s="48">
        <f>AG195 * ( (1-Baseline!F$88-Baseline!F$87) + (1-Baseline!B$36)*Baseline!F$88 )</f>
        <v>1.8490915915048416E-4</v>
      </c>
      <c r="BC195" s="48">
        <f>AH195 * ( (1-Baseline!F$88-Baseline!F$87) + (1-Baseline!B$36)*Baseline!F$88 )</f>
        <v>3.312046392321108E-2</v>
      </c>
      <c r="BD195" s="48">
        <f>AI195 * ( (1-Baseline!F$88-Baseline!F$87) + (1-Baseline!B$36)*Baseline!F$88 )</f>
        <v>4.1732529310358016E-4</v>
      </c>
      <c r="BE195" s="48">
        <f t="shared" si="6"/>
        <v>3.4538827091701564E-2</v>
      </c>
      <c r="BF195" s="48">
        <f>AK195 * ( (1-Baseline!H$88-Baseline!H$87) + (1-Baseline!B$36)*Baseline!H$88 )</f>
        <v>1.4935724128823034E-5</v>
      </c>
      <c r="BG195" s="48">
        <f>AL195 * ( (1-Baseline!H$88-Baseline!H$87) + (1-Baseline!B$36)*Baseline!H$88 )</f>
        <v>2.1381809634980195E-4</v>
      </c>
      <c r="BH195" s="48">
        <f>AM195 * ( (1-Baseline!H$88-Baseline!H$87) + (1-Baseline!B$36)*Baseline!H$88 )</f>
        <v>4.5382632307355706E-5</v>
      </c>
      <c r="BI195" s="48">
        <f>AN195 * ( (1-Baseline!H$88-Baseline!H$87) + (1-Baseline!B$36)*Baseline!H$88 )</f>
        <v>2.746027077322304E-2</v>
      </c>
      <c r="BJ195" s="48">
        <f t="shared" si="7"/>
        <v>2.773440722600902E-2</v>
      </c>
      <c r="BK195" s="48"/>
      <c r="BL195" s="48">
        <f t="shared" si="18"/>
        <v>0.97899286636164529</v>
      </c>
      <c r="BM195" s="48">
        <f t="shared" si="19"/>
        <v>2.9781692514570818E-3</v>
      </c>
      <c r="BN195" s="48">
        <f t="shared" si="20"/>
        <v>1.5431954602652292E-2</v>
      </c>
      <c r="BO195" s="48">
        <f t="shared" si="21"/>
        <v>2.5970097842453149E-3</v>
      </c>
      <c r="BP195" s="48">
        <f t="shared" si="8"/>
        <v>1</v>
      </c>
      <c r="BQ195" s="48">
        <f t="shared" si="22"/>
        <v>1.1940340658101326E-2</v>
      </c>
      <c r="BR195" s="48">
        <f t="shared" si="23"/>
        <v>0.95931901504215666</v>
      </c>
      <c r="BS195" s="48">
        <f t="shared" si="24"/>
        <v>1.4018064166321851E-2</v>
      </c>
      <c r="BT195" s="48">
        <f t="shared" si="25"/>
        <v>1.4722580133420201E-2</v>
      </c>
      <c r="BU195" s="48">
        <f t="shared" si="9"/>
        <v>1</v>
      </c>
      <c r="BV195" s="48">
        <f t="shared" si="26"/>
        <v>2.3629311848650112E-2</v>
      </c>
      <c r="BW195" s="48">
        <f t="shared" si="27"/>
        <v>5.3536606399384986E-3</v>
      </c>
      <c r="BX195" s="48">
        <f t="shared" si="28"/>
        <v>0.95893424044989461</v>
      </c>
      <c r="BY195" s="48">
        <f t="shared" si="29"/>
        <v>1.2082787061516874E-2</v>
      </c>
      <c r="BZ195" s="48">
        <f t="shared" si="10"/>
        <v>1</v>
      </c>
      <c r="CA195" s="48">
        <f t="shared" si="30"/>
        <v>5.3852689214199168E-4</v>
      </c>
      <c r="CB195" s="48">
        <f t="shared" si="31"/>
        <v>7.709488600473339E-3</v>
      </c>
      <c r="CC195" s="48">
        <f t="shared" si="32"/>
        <v>1.6363296297458407E-3</v>
      </c>
      <c r="CD195" s="48">
        <f t="shared" si="33"/>
        <v>0.99011565487763886</v>
      </c>
      <c r="CE195" s="48">
        <f t="shared" si="11"/>
        <v>1</v>
      </c>
      <c r="CF195" s="48"/>
      <c r="CG195" s="48">
        <f t="shared" si="34"/>
        <v>0.97899286636164529</v>
      </c>
      <c r="CH195" s="48">
        <f t="shared" si="35"/>
        <v>2.9781692514570818E-3</v>
      </c>
      <c r="CI195" s="48">
        <f t="shared" si="36"/>
        <v>1.5431954602652292E-2</v>
      </c>
      <c r="CJ195" s="48">
        <f t="shared" si="37"/>
        <v>2.5970097842453149E-3</v>
      </c>
      <c r="CK195" s="48">
        <f t="shared" si="12"/>
        <v>1</v>
      </c>
      <c r="CL195" s="48">
        <f t="shared" si="38"/>
        <v>1.1940340658101326E-2</v>
      </c>
      <c r="CM195" s="48">
        <f t="shared" si="39"/>
        <v>0.95931901504215666</v>
      </c>
      <c r="CN195" s="48">
        <f t="shared" si="40"/>
        <v>1.4018064166321851E-2</v>
      </c>
      <c r="CO195" s="48">
        <f t="shared" si="41"/>
        <v>1.4722580133420201E-2</v>
      </c>
      <c r="CP195" s="48">
        <f t="shared" si="13"/>
        <v>1</v>
      </c>
      <c r="CQ195" s="48">
        <f t="shared" si="42"/>
        <v>2.3629311848650112E-2</v>
      </c>
      <c r="CR195" s="48">
        <f t="shared" si="43"/>
        <v>5.3536606399384986E-3</v>
      </c>
      <c r="CS195" s="48">
        <f t="shared" si="44"/>
        <v>0.95893424044989461</v>
      </c>
      <c r="CT195" s="48">
        <f t="shared" si="45"/>
        <v>1.2082787061516874E-2</v>
      </c>
      <c r="CU195" s="48">
        <f t="shared" si="14"/>
        <v>1</v>
      </c>
      <c r="CV195" s="48">
        <f t="shared" si="46"/>
        <v>5.3852689214199168E-4</v>
      </c>
      <c r="CW195" s="48">
        <f t="shared" si="47"/>
        <v>7.709488600473339E-3</v>
      </c>
      <c r="CX195" s="48">
        <f t="shared" si="48"/>
        <v>1.6363296297458407E-3</v>
      </c>
      <c r="CY195" s="48">
        <f t="shared" si="49"/>
        <v>0.99011565487763886</v>
      </c>
      <c r="CZ195" s="48">
        <f t="shared" si="15"/>
        <v>1</v>
      </c>
      <c r="DA195" s="48"/>
      <c r="DB195" s="48">
        <f>(AQ195*Baseline!B$7 + AV195*Baseline!B$11 + BA195*Baseline!B$16 + BF195*Baseline!B$18)</f>
        <v>60929.961387091549</v>
      </c>
      <c r="DC195" s="48">
        <f>(AR195*Baseline!B$7 + AW195*Baseline!B$11 + BB195*Baseline!B$16 + BG195*Baseline!B$18)</f>
        <v>63404.333508450392</v>
      </c>
      <c r="DD195" s="48">
        <f>(AS195*Baseline!B$7 + AX195*Baseline!B$11 + BC195*Baseline!B$16 + BH195*Baseline!B$18)</f>
        <v>114706.00366795955</v>
      </c>
      <c r="DE195" s="48">
        <f>(AT195*Baseline!B$7 + AY195*Baseline!B$11 + BD195*Baseline!B$16 + BI195*Baseline!B$18)</f>
        <v>1259787.7839389532</v>
      </c>
      <c r="DF195" s="48">
        <f t="shared" si="16"/>
        <v>1498828.0825024548</v>
      </c>
      <c r="DG195" s="48"/>
      <c r="DH195" s="48">
        <f t="shared" si="50"/>
        <v>4.0651734577432271E-2</v>
      </c>
      <c r="DI195" s="48">
        <f t="shared" si="51"/>
        <v>4.2302605781571717E-2</v>
      </c>
      <c r="DJ195" s="48">
        <f t="shared" si="52"/>
        <v>7.6530460702634778E-2</v>
      </c>
      <c r="DK195" s="48">
        <f t="shared" si="53"/>
        <v>0.84051519893836113</v>
      </c>
      <c r="DL195" s="48">
        <f t="shared" si="17"/>
        <v>0.99999999999999989</v>
      </c>
      <c r="DM195" s="48"/>
      <c r="DN195" s="48">
        <f>DH195 / (Baseline!B$7/Baseline!B$17)</f>
        <v>4.339305286690788</v>
      </c>
      <c r="DO195" s="48">
        <f>DI195 / (Baseline!B$11/Baseline!B$17)</f>
        <v>1.0212051507078888</v>
      </c>
      <c r="DP195" s="48">
        <f>DJ195 / (Baseline!B$16/Baseline!B$17)</f>
        <v>1.1826268980664965</v>
      </c>
      <c r="DQ195" s="48">
        <f>DK195 / (Baseline!B$18/Baseline!B$17)</f>
        <v>0.95027663489443748</v>
      </c>
      <c r="DR195" s="71"/>
      <c r="DS195" s="48">
        <f>(AU195*Baseline!B$34)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3.0490681658903868E-2</v>
      </c>
      <c r="DT195" s="48">
        <f>(AZ195*Baseline!B$34) + (Baseline!D$88*(1-Baseline!D$89)*Baseline!B$35) + (Baseline!D$88*Baseline!D$89*((1-Baseline!D$90)*Baseline!B$40 + Baseline!D$90*Baseline!B$41))</f>
        <v>1.0264783093492762E-2</v>
      </c>
      <c r="DU195" s="48">
        <f>(BE195*Baseline!B$34) + (Baseline!F$88*(1-Baseline!F$89)*Baseline!B$35) + (Baseline!F$88*Baseline!F$89*((1-Baseline!F$90)*Baseline!B$40 + Baseline!F$90*Baseline!B$41))</f>
        <v>1.2911464063755238E-2</v>
      </c>
      <c r="DV195" s="48">
        <f>(BJ195*Baseline!B$34) + (Baseline!H$88*(1-Baseline!H$89)*Baseline!B$35) + (Baseline!H$88*Baseline!H$89*((1-Baseline!H$90)*Baseline!B$40 + Baseline!H$90*Baseline!B$41))</f>
        <v>9.3051610839013539E-3</v>
      </c>
      <c r="DW195" s="48">
        <f>( DS195*Baseline!B$7 + DT195*Baseline!B$11 + DU195*Baseline!B$16 + DV195*Baseline!B$18 ) / Baseline!B$17</f>
        <v>9.7767561154812749E-3</v>
      </c>
    </row>
    <row r="196" spans="1:127">
      <c r="A196" s="7" t="s">
        <v>429</v>
      </c>
      <c r="B196" s="1">
        <f>MIN( MAX( NORMINV( MCrands!B196, (B$5+B$4)/2, (B$5-B$4)/3.29 ), 0 ), 1 )</f>
        <v>0.2440989774333322</v>
      </c>
      <c r="C196" s="1">
        <f>MAX( NORMINV( MCrands!C196, (C$5+C$4)/2, (C$5-C$4)/3.29 ), 0 )</f>
        <v>2.4646637982208368</v>
      </c>
      <c r="D196" s="40"/>
      <c r="E196" s="40">
        <f>Baseline!B$33 * (C196 * Baseline!B$66*Baseline!B$66/Baseline!B$73 + Baseline!B$52*Baseline!B$52/Baseline!B$74 + Baseline!B$53*Baseline!B$53/Baseline!B$75 + Baseline!B$54*Baseline!B$54/Baseline!B$76)</f>
        <v>2.0632917017919145E-5</v>
      </c>
      <c r="F196" s="40">
        <f>Baseline!B$33 * (C196 * Baseline!B$66*Baseline!B$57/Baseline!B$73 + Baseline!B$52*Baseline!B$67/Baseline!B$74 + Baseline!B$53*Baseline!B$55/Baseline!B$75 + Baseline!B$54*Baseline!B$56/Baseline!B$76)</f>
        <v>3.9364095769484938E-8</v>
      </c>
      <c r="G196" s="1">
        <f>Baseline!B$33 * (C196 * Baseline!B$66*Baseline!B$58/Baseline!B$73 + Baseline!B$52*Baseline!B$59/Baseline!B$74 + Baseline!B$53*Baseline!B$68/Baseline!B$75 + Baseline!B$54*Baseline!B$60/Baseline!B$76)</f>
        <v>1.0842444464196827E-7</v>
      </c>
      <c r="H196" s="40">
        <f>Baseline!B$33 * (C196 * Baseline!B$66*Baseline!B$61/Baseline!B$73 + Baseline!B$52*Baseline!B$62/Baseline!B$74 + Baseline!B$53*Baseline!B$63/Baseline!B$75 + Baseline!B$54*Baseline!B$69/Baseline!B$76)</f>
        <v>1.7318794623507035E-9</v>
      </c>
      <c r="I196" s="40">
        <f>Baseline!B$33 * (C196 * Baseline!B$57*Baseline!B$66/Baseline!B$73 + Baseline!B$67*Baseline!B$52/Baseline!B$74 + Baseline!B$55*Baseline!B$53/Baseline!B$75 + Baseline!B$56*Baseline!B$54/Baseline!B$76)</f>
        <v>3.9364095769484938E-8</v>
      </c>
      <c r="J196" s="1">
        <f>Baseline!B$33 * (C196 * Baseline!B$57*Baseline!B$57/Baseline!B$73 + Baseline!B$67*Baseline!B$67/Baseline!B$74 + Baseline!B$55*Baseline!B$55/Baseline!B$75 + Baseline!B$56*Baseline!B$56/Baseline!B$76)</f>
        <v>1.7949606139432287E-6</v>
      </c>
      <c r="K196" s="40">
        <f>Baseline!B$33 * (C196 * Baseline!B$57*Baseline!B$58/Baseline!B$73 + Baseline!B$67*Baseline!B$59/Baseline!B$74 + Baseline!B$55*Baseline!B$68/Baseline!B$75 + Baseline!B$56*Baseline!B$60/Baseline!B$76)</f>
        <v>1.3929265321002963E-8</v>
      </c>
      <c r="L196" s="1">
        <f>Baseline!B$33 * (C196 * Baseline!B$57*Baseline!B$61/Baseline!B$73 + Baseline!B$67*Baseline!B$62/Baseline!B$74 + Baseline!B$55*Baseline!B$63/Baseline!B$75 + Baseline!B$56*Baseline!B$69/Baseline!B$76)</f>
        <v>1.4629425651353927E-8</v>
      </c>
      <c r="M196" s="40">
        <f>Baseline!B$33 * (C196 * Baseline!B$58*Baseline!B$66/Baseline!B$73 + Baseline!B$59*Baseline!B$52/Baseline!B$74 + Baseline!B$68*Baseline!B$53/Baseline!B$75 + Baseline!B$60*Baseline!B$54/Baseline!B$76)</f>
        <v>1.0842444464196827E-7</v>
      </c>
      <c r="N196" s="1">
        <f>Baseline!B$33 * (C196 * Baseline!B$58*Baseline!B$57/Baseline!B$73 + Baseline!B$59*Baseline!B$67/Baseline!B$74 + Baseline!B$68*Baseline!B$55/Baseline!B$75 + Baseline!B$60*Baseline!B$56/Baseline!B$76)</f>
        <v>1.3929265321002963E-8</v>
      </c>
      <c r="O196" s="1">
        <f>Baseline!B$33 * (C196 * Baseline!B$58*Baseline!B$58/Baseline!B$73 + Baseline!B$59*Baseline!B$59/Baseline!B$74 + Baseline!B$68*Baseline!B$68/Baseline!B$75 + Baseline!B$60*Baseline!B$60/Baseline!B$76)</f>
        <v>1.3250169290086265E-6</v>
      </c>
      <c r="P196" s="40">
        <f>Baseline!B$33 * (C196 * Baseline!B$58*Baseline!B$61/Baseline!B$73 + Baseline!B$59*Baseline!B$62/Baseline!B$74 + Baseline!B$68*Baseline!B$63/Baseline!B$75 + Baseline!B$60*Baseline!B$69/Baseline!B$76)</f>
        <v>1.6489873877802878E-9</v>
      </c>
      <c r="Q196" s="40">
        <f>Baseline!B$33 * (C196 * Baseline!B$61*Baseline!B$66/Baseline!B$73 + Baseline!B$62*Baseline!B$52/Baseline!B$74 + Baseline!B$63*Baseline!B$53/Baseline!B$75 + Baseline!B$69*Baseline!B$54/Baseline!B$76)</f>
        <v>1.7318794623507035E-9</v>
      </c>
      <c r="R196" s="40">
        <f>Baseline!B$33 * (C196 * Baseline!B$61*Baseline!B$57/Baseline!B$73 + Baseline!B$62*Baseline!B$67/Baseline!B$74 + Baseline!B$63*Baseline!B$55/Baseline!B$75 + Baseline!B$69*Baseline!B$56/Baseline!B$76)</f>
        <v>1.4629425651353927E-8</v>
      </c>
      <c r="S196" s="40">
        <f>Baseline!B$33 * (C196 * Baseline!B$61*Baseline!B$58/Baseline!B$73 + Baseline!B$62*Baseline!B$59/Baseline!B$74 + Baseline!B$63*Baseline!B$68/Baseline!B$75 + Baseline!B$69*Baseline!B$60/Baseline!B$76)</f>
        <v>1.6489873877802878E-9</v>
      </c>
      <c r="T196" s="40">
        <f>Baseline!B$33 * (C196 * Baseline!B$61*Baseline!B$61/Baseline!B$73 + Baseline!B$62*Baseline!B$62/Baseline!B$74 + Baseline!B$63*Baseline!B$63/Baseline!B$75 + Baseline!B$69*Baseline!B$69/Baseline!B$76)</f>
        <v>9.8551804702540216E-8</v>
      </c>
      <c r="U196" s="40"/>
      <c r="V196" s="40">
        <f>E196 * ( Baseline!B$87 * Baseline!B$7 )</f>
        <v>0.2141490457289828</v>
      </c>
      <c r="W196" s="40">
        <f>F196 * ( Baseline!D$87 * Baseline!B$11 )</f>
        <v>7.2613355922041749E-4</v>
      </c>
      <c r="X196" s="40">
        <f>G196 * ( Baseline!F$87 * Baseline!B$16 )</f>
        <v>3.7660981383425447E-3</v>
      </c>
      <c r="Y196" s="40">
        <f>H196 * ( Baseline!H$87 * Baseline!B$18 )</f>
        <v>6.0905605474314238E-4</v>
      </c>
      <c r="Z196" s="48">
        <f t="shared" si="0"/>
        <v>0.21925033348128892</v>
      </c>
      <c r="AA196" s="40">
        <f>I196 * ( Baseline!B$87 * Baseline!B$7 )</f>
        <v>4.0855994999148415E-4</v>
      </c>
      <c r="AB196" s="1">
        <f>J196 * ( Baseline!D$87 * Baseline!B$11 )</f>
        <v>3.3110912718423063E-2</v>
      </c>
      <c r="AC196" s="1">
        <f>K196 * ( Baseline!F$87 * Baseline!B$16 )</f>
        <v>4.8382982607967284E-4</v>
      </c>
      <c r="AD196" s="1">
        <f>L196 * ( Baseline!F$87 * Baseline!B$16 )</f>
        <v>5.0814973406152473E-4</v>
      </c>
      <c r="AE196" s="48">
        <f t="shared" si="1"/>
        <v>3.4511452228555749E-2</v>
      </c>
      <c r="AF196" s="48">
        <f>M196 * ( Baseline!B$87 * Baseline!B$7 )</f>
        <v>1.1253373109389887E-3</v>
      </c>
      <c r="AG196" s="48">
        <f>N196 * ( Baseline!D$87 * Baseline!B$11 )</f>
        <v>2.5694752558513443E-4</v>
      </c>
      <c r="AH196" s="48">
        <f>O196 * ( Baseline!F$87 * Baseline!B$16 )</f>
        <v>4.6024158169219613E-2</v>
      </c>
      <c r="AI196" s="48">
        <f>P196 * ( Baseline!H$87 * Baseline!B$18 )</f>
        <v>5.7990511150208884E-4</v>
      </c>
      <c r="AJ196" s="48">
        <f t="shared" si="2"/>
        <v>4.7986348117245829E-2</v>
      </c>
      <c r="AK196" s="48">
        <f>Q196 * ( Baseline!B$87 * Baseline!B$7 )</f>
        <v>1.797517693973795E-5</v>
      </c>
      <c r="AL196" s="48">
        <f>R196 * ( Baseline!D$87 * Baseline!B$11 )</f>
        <v>2.6986310011477488E-4</v>
      </c>
      <c r="AM196" s="48">
        <f>S196 * ( Baseline!F$87 * Baseline!B$16 )</f>
        <v>5.7277197515530116E-5</v>
      </c>
      <c r="AN196" s="48">
        <f>T196 * ( Baseline!H$87 * Baseline!B$18 )</f>
        <v>3.4658054827023006E-2</v>
      </c>
      <c r="AO196" s="48">
        <f t="shared" si="3"/>
        <v>3.5003170301593049E-2</v>
      </c>
      <c r="AP196" s="48"/>
      <c r="AQ196" s="48">
        <f>V196 * ( (1-Baseline!B$88-Baseline!B$87) + (1-B196)*Baseline!B$88 )</f>
        <v>0.1630427850084985</v>
      </c>
      <c r="AR196" s="48">
        <f>W196 * ( (1-Baseline!B$88-Baseline!B$87) + (1-B196)*Baseline!B$88 )</f>
        <v>5.5284317228880098E-4</v>
      </c>
      <c r="AS196" s="48">
        <f>X196 * ( (1-Baseline!B$88-Baseline!B$87) + (1-B196)*Baseline!B$88 )</f>
        <v>2.8673260111921521E-3</v>
      </c>
      <c r="AT196" s="48">
        <f>Y196 * ( (1-Baseline!B$88-Baseline!B$87) + (1-B196)*Baseline!B$88 )</f>
        <v>4.6370599062712034E-4</v>
      </c>
      <c r="AU196" s="48">
        <f t="shared" si="4"/>
        <v>0.16692666018260657</v>
      </c>
      <c r="AV196" s="48">
        <f>AA196 * ( (1-Baseline!D$88-Baseline!D$87) + (1-B196)*Baseline!D$88 )</f>
        <v>3.6036705915175305E-4</v>
      </c>
      <c r="AW196" s="48">
        <f>AB196 * ( (1-Baseline!D$88-Baseline!D$87) + (1-B196)*Baseline!D$88 )</f>
        <v>2.9205217600054054E-2</v>
      </c>
      <c r="AX196" s="48">
        <f>AC196 * ( (1-Baseline!D$88-Baseline!D$87) + (1-B196)*Baseline!D$88 )</f>
        <v>4.2675825557025372E-4</v>
      </c>
      <c r="AY196" s="48">
        <f>AD196 * ( (1-Baseline!D$88-Baseline!D$87) + (1-B196)*Baseline!D$88 )</f>
        <v>4.4820943725960892E-4</v>
      </c>
      <c r="AZ196" s="48">
        <f t="shared" si="5"/>
        <v>3.0440552352035671E-2</v>
      </c>
      <c r="BA196" s="48">
        <f>AF196 * ( (1-Baseline!F$88-Baseline!F$87) + (1-Baseline!B$36)*Baseline!F$88 )</f>
        <v>8.0982873974564632E-4</v>
      </c>
      <c r="BB196" s="48">
        <f>AG196 * ( (1-Baseline!F$88-Baseline!F$87) + (1-Baseline!B$36)*Baseline!F$88 )</f>
        <v>1.8490766173188147E-4</v>
      </c>
      <c r="BC196" s="48">
        <f>AH196 * ( (1-Baseline!F$88-Baseline!F$87) + (1-Baseline!B$36)*Baseline!F$88 )</f>
        <v>3.3120456991631853E-2</v>
      </c>
      <c r="BD196" s="48">
        <f>AI196 * ( (1-Baseline!F$88-Baseline!F$87) + (1-Baseline!B$36)*Baseline!F$88 )</f>
        <v>4.1731827520047121E-4</v>
      </c>
      <c r="BE196" s="48">
        <f t="shared" si="6"/>
        <v>3.4532511668309854E-2</v>
      </c>
      <c r="BF196" s="48">
        <f>AK196 * ( (1-Baseline!H$88-Baseline!H$87) + (1-Baseline!B$36)*Baseline!H$88 )</f>
        <v>1.4242092192893172E-5</v>
      </c>
      <c r="BG196" s="48">
        <f>AL196 * ( (1-Baseline!H$88-Baseline!H$87) + (1-Baseline!B$36)*Baseline!H$88 )</f>
        <v>2.1381793148293841E-4</v>
      </c>
      <c r="BH196" s="48">
        <f>AM196 * ( (1-Baseline!H$88-Baseline!H$87) + (1-Baseline!B$36)*Baseline!H$88 )</f>
        <v>4.5381869135504816E-5</v>
      </c>
      <c r="BI196" s="48">
        <f>AN196 * ( (1-Baseline!H$88-Baseline!H$87) + (1-Baseline!B$36)*Baseline!H$88 )</f>
        <v>2.7460270000546867E-2</v>
      </c>
      <c r="BJ196" s="48">
        <f t="shared" si="7"/>
        <v>2.7733711893358205E-2</v>
      </c>
      <c r="BK196" s="48"/>
      <c r="BL196" s="48">
        <f t="shared" si="18"/>
        <v>0.97673304450074427</v>
      </c>
      <c r="BM196" s="48">
        <f t="shared" si="19"/>
        <v>3.3118926101081011E-3</v>
      </c>
      <c r="BN196" s="48">
        <f t="shared" si="20"/>
        <v>1.717716036524956E-2</v>
      </c>
      <c r="BO196" s="48">
        <f t="shared" si="21"/>
        <v>2.7779025238979624E-3</v>
      </c>
      <c r="BP196" s="48">
        <f t="shared" si="8"/>
        <v>0.99999999999999989</v>
      </c>
      <c r="BQ196" s="48">
        <f t="shared" si="22"/>
        <v>1.1838387654212653E-2</v>
      </c>
      <c r="BR196" s="48">
        <f t="shared" si="23"/>
        <v>0.95941812297965723</v>
      </c>
      <c r="BS196" s="48">
        <f t="shared" si="24"/>
        <v>1.401939920915117E-2</v>
      </c>
      <c r="BT196" s="48">
        <f t="shared" si="25"/>
        <v>1.4724090156978885E-2</v>
      </c>
      <c r="BU196" s="48">
        <f t="shared" si="9"/>
        <v>0.99999999999999989</v>
      </c>
      <c r="BV196" s="48">
        <f t="shared" si="26"/>
        <v>2.3451197165273625E-2</v>
      </c>
      <c r="BW196" s="48">
        <f t="shared" si="27"/>
        <v>5.3545963730628207E-3</v>
      </c>
      <c r="BX196" s="48">
        <f t="shared" si="28"/>
        <v>0.95910941288484874</v>
      </c>
      <c r="BY196" s="48">
        <f t="shared" si="29"/>
        <v>1.2084793576814747E-2</v>
      </c>
      <c r="BZ196" s="48">
        <f t="shared" si="10"/>
        <v>1</v>
      </c>
      <c r="CA196" s="48">
        <f t="shared" si="30"/>
        <v>5.1352996842459928E-4</v>
      </c>
      <c r="CB196" s="48">
        <f t="shared" si="31"/>
        <v>7.7096759461954502E-3</v>
      </c>
      <c r="CC196" s="48">
        <f t="shared" si="32"/>
        <v>1.636343137550696E-3</v>
      </c>
      <c r="CD196" s="48">
        <f t="shared" si="33"/>
        <v>0.99014045094782921</v>
      </c>
      <c r="CE196" s="48">
        <f t="shared" si="11"/>
        <v>1</v>
      </c>
      <c r="CF196" s="48"/>
      <c r="CG196" s="48">
        <f t="shared" si="34"/>
        <v>0.97673304450074427</v>
      </c>
      <c r="CH196" s="48">
        <f t="shared" si="35"/>
        <v>3.3118926101081011E-3</v>
      </c>
      <c r="CI196" s="48">
        <f t="shared" si="36"/>
        <v>1.717716036524956E-2</v>
      </c>
      <c r="CJ196" s="48">
        <f t="shared" si="37"/>
        <v>2.7779025238979624E-3</v>
      </c>
      <c r="CK196" s="48">
        <f t="shared" si="12"/>
        <v>0.99999999999999989</v>
      </c>
      <c r="CL196" s="48">
        <f t="shared" si="38"/>
        <v>1.1838387654212653E-2</v>
      </c>
      <c r="CM196" s="48">
        <f t="shared" si="39"/>
        <v>0.95941812297965723</v>
      </c>
      <c r="CN196" s="48">
        <f t="shared" si="40"/>
        <v>1.401939920915117E-2</v>
      </c>
      <c r="CO196" s="48">
        <f t="shared" si="41"/>
        <v>1.4724090156978885E-2</v>
      </c>
      <c r="CP196" s="48">
        <f t="shared" si="13"/>
        <v>0.99999999999999989</v>
      </c>
      <c r="CQ196" s="48">
        <f t="shared" si="42"/>
        <v>2.3451197165273625E-2</v>
      </c>
      <c r="CR196" s="48">
        <f t="shared" si="43"/>
        <v>5.3545963730628207E-3</v>
      </c>
      <c r="CS196" s="48">
        <f t="shared" si="44"/>
        <v>0.95910941288484874</v>
      </c>
      <c r="CT196" s="48">
        <f t="shared" si="45"/>
        <v>1.2084793576814747E-2</v>
      </c>
      <c r="CU196" s="48">
        <f t="shared" si="14"/>
        <v>1</v>
      </c>
      <c r="CV196" s="48">
        <f t="shared" si="46"/>
        <v>5.1352996842459928E-4</v>
      </c>
      <c r="CW196" s="48">
        <f t="shared" si="47"/>
        <v>7.7096759461954502E-3</v>
      </c>
      <c r="CX196" s="48">
        <f t="shared" si="48"/>
        <v>1.636343137550696E-3</v>
      </c>
      <c r="CY196" s="48">
        <f t="shared" si="49"/>
        <v>0.99014045094782921</v>
      </c>
      <c r="CZ196" s="48">
        <f t="shared" si="15"/>
        <v>1</v>
      </c>
      <c r="DA196" s="48"/>
      <c r="DB196" s="48">
        <f>(AQ196*Baseline!B$7 + AV196*Baseline!B$11 + BA196*Baseline!B$16 + BF196*Baseline!B$18)</f>
        <v>83213.814515962178</v>
      </c>
      <c r="DC196" s="48">
        <f>(AR196*Baseline!B$7 + AW196*Baseline!B$11 + BB196*Baseline!B$16 + BG196*Baseline!B$18)</f>
        <v>73310.66852091976</v>
      </c>
      <c r="DD196" s="48">
        <f>(AS196*Baseline!B$7 + AX196*Baseline!B$11 + BC196*Baseline!B$16 + BH196*Baseline!B$18)</f>
        <v>115343.75586755949</v>
      </c>
      <c r="DE196" s="48">
        <f>(AT196*Baseline!B$7 + AY196*Baseline!B$11 + BD196*Baseline!B$16 + BI196*Baseline!B$18)</f>
        <v>1260012.3731647222</v>
      </c>
      <c r="DF196" s="48">
        <f t="shared" si="16"/>
        <v>1531880.6120691637</v>
      </c>
      <c r="DG196" s="48"/>
      <c r="DH196" s="48">
        <f t="shared" si="50"/>
        <v>5.4321344535826731E-2</v>
      </c>
      <c r="DI196" s="48">
        <f t="shared" si="51"/>
        <v>4.7856646231651513E-2</v>
      </c>
      <c r="DJ196" s="48">
        <f t="shared" si="52"/>
        <v>7.5295525616556197E-2</v>
      </c>
      <c r="DK196" s="48">
        <f t="shared" si="53"/>
        <v>0.82252648361596559</v>
      </c>
      <c r="DL196" s="48">
        <f t="shared" si="17"/>
        <v>1</v>
      </c>
      <c r="DM196" s="48"/>
      <c r="DN196" s="48">
        <f>DH196 / (Baseline!B$7/Baseline!B$17)</f>
        <v>5.7984462403560624</v>
      </c>
      <c r="DO196" s="48">
        <f>DI196 / (Baseline!B$11/Baseline!B$17)</f>
        <v>1.1552823454827852</v>
      </c>
      <c r="DP196" s="48">
        <f>DJ196 / (Baseline!B$16/Baseline!B$17)</f>
        <v>1.1635434189295113</v>
      </c>
      <c r="DQ196" s="48">
        <f>DK196 / (Baseline!B$18/Baseline!B$17)</f>
        <v>0.92993880413988184</v>
      </c>
      <c r="DR196" s="71"/>
      <c r="DS196" s="48">
        <f>(AU196*Baseline!B$34)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3.7568530277390988E-2</v>
      </c>
      <c r="DT196" s="48">
        <f>(AZ196*Baseline!B$34) + (Baseline!D$88*(1-Baseline!D$89)*Baseline!B$35) + (Baseline!D$88*Baseline!D$89*((1-Baseline!D$90)*Baseline!B$40 + Baseline!D$90*Baseline!B$41))</f>
        <v>1.0979650852805355E-2</v>
      </c>
      <c r="DU196" s="48">
        <f>(BE196*Baseline!B$34) + (Baseline!F$88*(1-Baseline!F$89)*Baseline!B$35) + (Baseline!F$88*Baseline!F$89*((1-Baseline!F$90)*Baseline!B$40 + Baseline!F$90*Baseline!B$41))</f>
        <v>1.291051675024648E-2</v>
      </c>
      <c r="DV196" s="48">
        <f>(BJ196*Baseline!B$34) + (Baseline!H$88*(1-Baseline!H$89)*Baseline!B$35) + (Baseline!H$88*Baseline!H$89*((1-Baseline!H$90)*Baseline!B$40 + Baseline!H$90*Baseline!B$41))</f>
        <v>9.3050567840037325E-3</v>
      </c>
      <c r="DW196" s="48">
        <f>( DS196*Baseline!B$7 + DT196*Baseline!B$11 + DU196*Baseline!B$16 + DV196*Baseline!B$18 ) / Baseline!B$17</f>
        <v>9.8725225015316945E-3</v>
      </c>
    </row>
    <row r="197" spans="1:127">
      <c r="A197" s="7" t="s">
        <v>430</v>
      </c>
      <c r="B197" s="1">
        <f>MIN( MAX( NORMINV( MCrands!B197, (B$5+B$4)/2, (B$5-B$4)/3.29 ), 0 ), 1 )</f>
        <v>0.45628329796183548</v>
      </c>
      <c r="C197" s="1">
        <f>MAX( NORMINV( MCrands!C197, (C$5+C$4)/2, (C$5-C$4)/3.29 ), 0 )</f>
        <v>3.043415947194736</v>
      </c>
      <c r="D197" s="40"/>
      <c r="E197" s="40">
        <f>Baseline!B$33 * (C197 * Baseline!B$66*Baseline!B$66/Baseline!B$73 + Baseline!B$52*Baseline!B$52/Baseline!B$74 + Baseline!B$53*Baseline!B$53/Baseline!B$75 + Baseline!B$54*Baseline!B$54/Baseline!B$76)</f>
        <v>2.5475939731691784E-5</v>
      </c>
      <c r="F197" s="40">
        <f>Baseline!B$33 * (C197 * Baseline!B$66*Baseline!B$57/Baseline!B$73 + Baseline!B$52*Baseline!B$67/Baseline!B$74 + Baseline!B$53*Baseline!B$55/Baseline!B$75 + Baseline!B$54*Baseline!B$56/Baseline!B$76)</f>
        <v>4.0011775169521394E-8</v>
      </c>
      <c r="G197" s="1">
        <f>Baseline!B$33 * (C197 * Baseline!B$66*Baseline!B$58/Baseline!B$73 + Baseline!B$52*Baseline!B$59/Baseline!B$74 + Baseline!B$53*Baseline!B$68/Baseline!B$75 + Baseline!B$54*Baseline!B$60/Baseline!B$76)</f>
        <v>1.1001665650039123E-7</v>
      </c>
      <c r="H197" s="40">
        <f>Baseline!B$33 * (C197 * Baseline!B$66*Baseline!B$61/Baseline!B$73 + Baseline!B$52*Baseline!B$62/Baseline!B$74 + Baseline!B$53*Baseline!B$63/Baseline!B$75 + Baseline!B$54*Baseline!B$69/Baseline!B$76)</f>
        <v>1.891100648193E-9</v>
      </c>
      <c r="I197" s="40">
        <f>Baseline!B$33 * (C197 * Baseline!B$57*Baseline!B$66/Baseline!B$73 + Baseline!B$67*Baseline!B$52/Baseline!B$74 + Baseline!B$55*Baseline!B$53/Baseline!B$75 + Baseline!B$56*Baseline!B$54/Baseline!B$76)</f>
        <v>4.0011775169521394E-8</v>
      </c>
      <c r="J197" s="1">
        <f>Baseline!B$33 * (C197 * Baseline!B$57*Baseline!B$57/Baseline!B$73 + Baseline!B$67*Baseline!B$67/Baseline!B$74 + Baseline!B$55*Baseline!B$55/Baseline!B$75 + Baseline!B$56*Baseline!B$56/Baseline!B$76)</f>
        <v>1.7949607005603334E-6</v>
      </c>
      <c r="K197" s="40">
        <f>Baseline!B$33 * (C197 * Baseline!B$57*Baseline!B$58/Baseline!B$73 + Baseline!B$67*Baseline!B$59/Baseline!B$74 + Baseline!B$55*Baseline!B$68/Baseline!B$75 + Baseline!B$56*Baseline!B$60/Baseline!B$76)</f>
        <v>1.3929478254718564E-8</v>
      </c>
      <c r="L197" s="1">
        <f>Baseline!B$33 * (C197 * Baseline!B$57*Baseline!B$61/Baseline!B$73 + Baseline!B$67*Baseline!B$62/Baseline!B$74 + Baseline!B$55*Baseline!B$63/Baseline!B$75 + Baseline!B$56*Baseline!B$69/Baseline!B$76)</f>
        <v>1.4629446944725485E-8</v>
      </c>
      <c r="M197" s="40">
        <f>Baseline!B$33 * (C197 * Baseline!B$58*Baseline!B$66/Baseline!B$73 + Baseline!B$59*Baseline!B$52/Baseline!B$74 + Baseline!B$68*Baseline!B$53/Baseline!B$75 + Baseline!B$60*Baseline!B$54/Baseline!B$76)</f>
        <v>1.1001665650039123E-7</v>
      </c>
      <c r="N197" s="1">
        <f>Baseline!B$33 * (C197 * Baseline!B$58*Baseline!B$57/Baseline!B$73 + Baseline!B$59*Baseline!B$67/Baseline!B$74 + Baseline!B$68*Baseline!B$55/Baseline!B$75 + Baseline!B$60*Baseline!B$56/Baseline!B$76)</f>
        <v>1.3929478254718564E-8</v>
      </c>
      <c r="O197" s="1">
        <f>Baseline!B$33 * (C197 * Baseline!B$58*Baseline!B$58/Baseline!B$73 + Baseline!B$59*Baseline!B$59/Baseline!B$74 + Baseline!B$68*Baseline!B$68/Baseline!B$75 + Baseline!B$60*Baseline!B$60/Baseline!B$76)</f>
        <v>1.3250174524706774E-6</v>
      </c>
      <c r="P197" s="40">
        <f>Baseline!B$33 * (C197 * Baseline!B$58*Baseline!B$61/Baseline!B$73 + Baseline!B$59*Baseline!B$62/Baseline!B$74 + Baseline!B$68*Baseline!B$63/Baseline!B$75 + Baseline!B$60*Baseline!B$69/Baseline!B$76)</f>
        <v>1.6490397339853735E-9</v>
      </c>
      <c r="Q197" s="40">
        <f>Baseline!B$33 * (C197 * Baseline!B$61*Baseline!B$66/Baseline!B$73 + Baseline!B$62*Baseline!B$52/Baseline!B$74 + Baseline!B$63*Baseline!B$53/Baseline!B$75 + Baseline!B$69*Baseline!B$54/Baseline!B$76)</f>
        <v>1.891100648193E-9</v>
      </c>
      <c r="R197" s="40">
        <f>Baseline!B$33 * (C197 * Baseline!B$61*Baseline!B$57/Baseline!B$73 + Baseline!B$62*Baseline!B$67/Baseline!B$74 + Baseline!B$63*Baseline!B$55/Baseline!B$75 + Baseline!B$69*Baseline!B$56/Baseline!B$76)</f>
        <v>1.4629446944725485E-8</v>
      </c>
      <c r="S197" s="40">
        <f>Baseline!B$33 * (C197 * Baseline!B$61*Baseline!B$58/Baseline!B$73 + Baseline!B$62*Baseline!B$59/Baseline!B$74 + Baseline!B$63*Baseline!B$68/Baseline!B$75 + Baseline!B$69*Baseline!B$60/Baseline!B$76)</f>
        <v>1.6490397339853735E-9</v>
      </c>
      <c r="T197" s="40">
        <f>Baseline!B$33 * (C197 * Baseline!B$61*Baseline!B$61/Baseline!B$73 + Baseline!B$62*Baseline!B$62/Baseline!B$74 + Baseline!B$63*Baseline!B$63/Baseline!B$75 + Baseline!B$69*Baseline!B$69/Baseline!B$76)</f>
        <v>9.8551809937160724E-8</v>
      </c>
      <c r="U197" s="40"/>
      <c r="V197" s="40">
        <f>E197 * ( Baseline!B$87 * Baseline!B$7 )</f>
        <v>0.26441477847522904</v>
      </c>
      <c r="W197" s="40">
        <f>F197 * ( Baseline!D$87 * Baseline!B$11 )</f>
        <v>7.3808103924730009E-4</v>
      </c>
      <c r="X197" s="40">
        <f>G197 * ( Baseline!F$87 * Baseline!B$16 )</f>
        <v>3.8214032509087618E-3</v>
      </c>
      <c r="Y197" s="40">
        <f>H197 * ( Baseline!H$87 * Baseline!B$18 )</f>
        <v>6.6504992116904753E-4</v>
      </c>
      <c r="Z197" s="48">
        <f t="shared" si="0"/>
        <v>0.26963931268655411</v>
      </c>
      <c r="AA197" s="40">
        <f>I197 * ( Baseline!B$87 * Baseline!B$7 )</f>
        <v>4.1528221448446258E-4</v>
      </c>
      <c r="AB197" s="1">
        <f>J197 * ( Baseline!D$87 * Baseline!B$11 )</f>
        <v>3.3110914316213776E-2</v>
      </c>
      <c r="AC197" s="1">
        <f>K197 * ( Baseline!F$87 * Baseline!B$16 )</f>
        <v>4.8383722228329245E-4</v>
      </c>
      <c r="AD197" s="1">
        <f>L197 * ( Baseline!F$87 * Baseline!B$16 )</f>
        <v>5.0815047368188665E-4</v>
      </c>
      <c r="AE197" s="48">
        <f t="shared" si="1"/>
        <v>3.4518184226663411E-2</v>
      </c>
      <c r="AF197" s="48">
        <f>M197 * ( Baseline!B$87 * Baseline!B$7 )</f>
        <v>1.1418628778175606E-3</v>
      </c>
      <c r="AG197" s="48">
        <f>N197 * ( Baseline!D$87 * Baseline!B$11 )</f>
        <v>2.569514534872941E-4</v>
      </c>
      <c r="AH197" s="48">
        <f>O197 * ( Baseline!F$87 * Baseline!B$16 )</f>
        <v>4.6024176351553515E-2</v>
      </c>
      <c r="AI197" s="48">
        <f>P197 * ( Baseline!H$87 * Baseline!B$18 )</f>
        <v>5.7992352027350926E-4</v>
      </c>
      <c r="AJ197" s="48">
        <f t="shared" si="2"/>
        <v>4.800291420313188E-2</v>
      </c>
      <c r="AK197" s="48">
        <f>Q197 * ( Baseline!B$87 * Baseline!B$7 )</f>
        <v>1.9627733627595146E-5</v>
      </c>
      <c r="AL197" s="48">
        <f>R197 * ( Baseline!D$87 * Baseline!B$11 )</f>
        <v>2.6986349290499087E-4</v>
      </c>
      <c r="AM197" s="48">
        <f>S197 * ( Baseline!F$87 * Baseline!B$16 )</f>
        <v>5.7279015748919955E-5</v>
      </c>
      <c r="AN197" s="48">
        <f>T197 * ( Baseline!H$87 * Baseline!B$18 )</f>
        <v>3.4658056667900151E-2</v>
      </c>
      <c r="AO197" s="48">
        <f t="shared" si="3"/>
        <v>3.5004826910181655E-2</v>
      </c>
      <c r="AP197" s="48"/>
      <c r="AQ197" s="48">
        <f>V197 * ( (1-Baseline!B$88-Baseline!B$87) + (1-B197)*Baseline!B$88 )</f>
        <v>0.1513795402501113</v>
      </c>
      <c r="AR197" s="48">
        <f>W197 * ( (1-Baseline!B$88-Baseline!B$87) + (1-B197)*Baseline!B$88 )</f>
        <v>4.2255719983914512E-4</v>
      </c>
      <c r="AS197" s="48">
        <f>X197 * ( (1-Baseline!B$88-Baseline!B$87) + (1-B197)*Baseline!B$88 )</f>
        <v>2.1877834157709251E-3</v>
      </c>
      <c r="AT197" s="48">
        <f>Y197 * ( (1-Baseline!B$88-Baseline!B$87) + (1-B197)*Baseline!B$88 )</f>
        <v>3.8074631036318812E-4</v>
      </c>
      <c r="AU197" s="48">
        <f t="shared" si="4"/>
        <v>0.15437062717608455</v>
      </c>
      <c r="AV197" s="48">
        <f>AA197 * ( (1-Baseline!D$88-Baseline!D$87) + (1-B197)*Baseline!D$88 )</f>
        <v>3.2682024338073355E-4</v>
      </c>
      <c r="AW197" s="48">
        <f>AB197 * ( (1-Baseline!D$88-Baseline!D$87) + (1-B197)*Baseline!D$88 )</f>
        <v>2.6057742657766701E-2</v>
      </c>
      <c r="AX197" s="48">
        <f>AC197 * ( (1-Baseline!D$88-Baseline!D$87) + (1-B197)*Baseline!D$88 )</f>
        <v>3.8077190216196922E-4</v>
      </c>
      <c r="AY197" s="48">
        <f>AD197 * ( (1-Baseline!D$88-Baseline!D$87) + (1-B197)*Baseline!D$88 )</f>
        <v>3.9990602941885136E-4</v>
      </c>
      <c r="AZ197" s="48">
        <f t="shared" si="5"/>
        <v>2.7165240832728255E-2</v>
      </c>
      <c r="BA197" s="48">
        <f>AF197 * ( (1-Baseline!F$88-Baseline!F$87) + (1-Baseline!B$36)*Baseline!F$88 )</f>
        <v>8.2172106648960687E-4</v>
      </c>
      <c r="BB197" s="48">
        <f>AG197 * ( (1-Baseline!F$88-Baseline!F$87) + (1-Baseline!B$36)*Baseline!F$88 )</f>
        <v>1.8491048837596845E-4</v>
      </c>
      <c r="BC197" s="48">
        <f>AH197 * ( (1-Baseline!F$88-Baseline!F$87) + (1-Baseline!B$36)*Baseline!F$88 )</f>
        <v>3.312047007622116E-2</v>
      </c>
      <c r="BD197" s="48">
        <f>AI197 * ( (1-Baseline!F$88-Baseline!F$87) + (1-Baseline!B$36)*Baseline!F$88 )</f>
        <v>4.1733152274146606E-4</v>
      </c>
      <c r="BE197" s="48">
        <f t="shared" si="6"/>
        <v>3.4544433153828207E-2</v>
      </c>
      <c r="BF197" s="48">
        <f>AK197 * ( (1-Baseline!H$88-Baseline!H$87) + (1-Baseline!B$36)*Baseline!H$88 )</f>
        <v>1.5551445907816185E-5</v>
      </c>
      <c r="BG197" s="48">
        <f>AL197 * ( (1-Baseline!H$88-Baseline!H$87) + (1-Baseline!B$36)*Baseline!H$88 )</f>
        <v>2.1381824269848236E-4</v>
      </c>
      <c r="BH197" s="48">
        <f>AM197 * ( (1-Baseline!H$88-Baseline!H$87) + (1-Baseline!B$36)*Baseline!H$88 )</f>
        <v>4.5383309758184254E-5</v>
      </c>
      <c r="BI197" s="48">
        <f>AN197 * ( (1-Baseline!H$88-Baseline!H$87) + (1-Baseline!B$36)*Baseline!H$88 )</f>
        <v>2.7460271459110647E-2</v>
      </c>
      <c r="BJ197" s="48">
        <f t="shared" si="7"/>
        <v>2.7735024457475131E-2</v>
      </c>
      <c r="BK197" s="48"/>
      <c r="BL197" s="48">
        <f t="shared" si="18"/>
        <v>0.98062398928676098</v>
      </c>
      <c r="BM197" s="48">
        <f t="shared" si="19"/>
        <v>2.7372901669768476E-3</v>
      </c>
      <c r="BN197" s="48">
        <f t="shared" si="20"/>
        <v>1.4172277821190725E-2</v>
      </c>
      <c r="BO197" s="48">
        <f t="shared" si="21"/>
        <v>2.4664427250715619E-3</v>
      </c>
      <c r="BP197" s="48">
        <f t="shared" si="8"/>
        <v>1</v>
      </c>
      <c r="BQ197" s="48">
        <f t="shared" si="22"/>
        <v>1.2030824441909078E-2</v>
      </c>
      <c r="BR197" s="48">
        <f t="shared" si="23"/>
        <v>0.9592310562685219</v>
      </c>
      <c r="BS197" s="48">
        <f t="shared" si="24"/>
        <v>1.4016879309357027E-2</v>
      </c>
      <c r="BT197" s="48">
        <f t="shared" si="25"/>
        <v>1.4721239980212174E-2</v>
      </c>
      <c r="BU197" s="48">
        <f t="shared" si="9"/>
        <v>1.0000000000000002</v>
      </c>
      <c r="BV197" s="48">
        <f t="shared" si="26"/>
        <v>2.3787365762536587E-2</v>
      </c>
      <c r="BW197" s="48">
        <f t="shared" si="27"/>
        <v>5.3528302969266328E-3</v>
      </c>
      <c r="BX197" s="48">
        <f t="shared" si="28"/>
        <v>0.95877879740373628</v>
      </c>
      <c r="BY197" s="48">
        <f t="shared" si="29"/>
        <v>1.208100653680049E-2</v>
      </c>
      <c r="BZ197" s="48">
        <f t="shared" si="10"/>
        <v>1</v>
      </c>
      <c r="CA197" s="48">
        <f t="shared" si="30"/>
        <v>5.6071506018177562E-4</v>
      </c>
      <c r="CB197" s="48">
        <f t="shared" si="31"/>
        <v>7.7093223056759986E-3</v>
      </c>
      <c r="CC197" s="48">
        <f t="shared" si="32"/>
        <v>1.6363176397326945E-3</v>
      </c>
      <c r="CD197" s="48">
        <f t="shared" si="33"/>
        <v>0.99009364499440955</v>
      </c>
      <c r="CE197" s="48">
        <f t="shared" si="11"/>
        <v>1</v>
      </c>
      <c r="CF197" s="48"/>
      <c r="CG197" s="48">
        <f t="shared" si="34"/>
        <v>0.98062398928676098</v>
      </c>
      <c r="CH197" s="48">
        <f t="shared" si="35"/>
        <v>2.7372901669768476E-3</v>
      </c>
      <c r="CI197" s="48">
        <f t="shared" si="36"/>
        <v>1.4172277821190725E-2</v>
      </c>
      <c r="CJ197" s="48">
        <f t="shared" si="37"/>
        <v>2.4664427250715619E-3</v>
      </c>
      <c r="CK197" s="48">
        <f t="shared" si="12"/>
        <v>1</v>
      </c>
      <c r="CL197" s="48">
        <f t="shared" si="38"/>
        <v>1.2030824441909078E-2</v>
      </c>
      <c r="CM197" s="48">
        <f t="shared" si="39"/>
        <v>0.9592310562685219</v>
      </c>
      <c r="CN197" s="48">
        <f t="shared" si="40"/>
        <v>1.4016879309357027E-2</v>
      </c>
      <c r="CO197" s="48">
        <f t="shared" si="41"/>
        <v>1.4721239980212174E-2</v>
      </c>
      <c r="CP197" s="48">
        <f t="shared" si="13"/>
        <v>1.0000000000000002</v>
      </c>
      <c r="CQ197" s="48">
        <f t="shared" si="42"/>
        <v>2.3787365762536587E-2</v>
      </c>
      <c r="CR197" s="48">
        <f t="shared" si="43"/>
        <v>5.3528302969266328E-3</v>
      </c>
      <c r="CS197" s="48">
        <f t="shared" si="44"/>
        <v>0.95877879740373628</v>
      </c>
      <c r="CT197" s="48">
        <f t="shared" si="45"/>
        <v>1.208100653680049E-2</v>
      </c>
      <c r="CU197" s="48">
        <f t="shared" si="14"/>
        <v>1</v>
      </c>
      <c r="CV197" s="48">
        <f t="shared" si="46"/>
        <v>5.6071506018177562E-4</v>
      </c>
      <c r="CW197" s="48">
        <f t="shared" si="47"/>
        <v>7.7093223056759986E-3</v>
      </c>
      <c r="CX197" s="48">
        <f t="shared" si="48"/>
        <v>1.6363176397326945E-3</v>
      </c>
      <c r="CY197" s="48">
        <f t="shared" si="49"/>
        <v>0.99009364499440955</v>
      </c>
      <c r="CZ197" s="48">
        <f t="shared" si="15"/>
        <v>1</v>
      </c>
      <c r="DA197" s="48"/>
      <c r="DB197" s="48">
        <f>(AQ197*Baseline!B$7 + AV197*Baseline!B$11 + BA197*Baseline!B$16 + BF197*Baseline!B$18)</f>
        <v>77584.995779368692</v>
      </c>
      <c r="DC197" s="48">
        <f>(AR197*Baseline!B$7 + AW197*Baseline!B$11 + BB197*Baseline!B$16 + BG197*Baseline!B$18)</f>
        <v>66497.573567508021</v>
      </c>
      <c r="DD197" s="48">
        <f>(AS197*Baseline!B$7 + AX197*Baseline!B$11 + BC197*Baseline!B$16 + BH197*Baseline!B$18)</f>
        <v>114915.66729378136</v>
      </c>
      <c r="DE197" s="48">
        <f>(AT197*Baseline!B$7 + AY197*Baseline!B$11 + BD197*Baseline!B$16 + BI197*Baseline!B$18)</f>
        <v>1259868.6596239009</v>
      </c>
      <c r="DF197" s="48">
        <f t="shared" si="16"/>
        <v>1518866.8962645589</v>
      </c>
      <c r="DG197" s="48"/>
      <c r="DH197" s="48">
        <f t="shared" si="50"/>
        <v>5.1080839256012596E-2</v>
      </c>
      <c r="DI197" s="48">
        <f t="shared" si="51"/>
        <v>4.378104080815081E-2</v>
      </c>
      <c r="DJ197" s="48">
        <f t="shared" si="52"/>
        <v>7.5658813538171388E-2</v>
      </c>
      <c r="DK197" s="48">
        <f t="shared" si="53"/>
        <v>0.82947930639766521</v>
      </c>
      <c r="DL197" s="48">
        <f t="shared" si="17"/>
        <v>1</v>
      </c>
      <c r="DM197" s="48"/>
      <c r="DN197" s="48">
        <f>DH197 / (Baseline!B$7/Baseline!B$17)</f>
        <v>5.4525436155747542</v>
      </c>
      <c r="DO197" s="48">
        <f>DI197 / (Baseline!B$11/Baseline!B$17)</f>
        <v>1.0568952798674318</v>
      </c>
      <c r="DP197" s="48">
        <f>DJ197 / (Baseline!B$16/Baseline!B$17)</f>
        <v>1.1691573151990526</v>
      </c>
      <c r="DQ197" s="48">
        <f>DK197 / (Baseline!B$18/Baseline!B$17)</f>
        <v>0.93779958410478448</v>
      </c>
      <c r="DR197" s="71"/>
      <c r="DS197" s="48">
        <f>(AU197*Baseline!B$34)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3.5685125326412687E-2</v>
      </c>
      <c r="DT197" s="48">
        <f>(AZ197*Baseline!B$34) + (Baseline!D$88*(1-Baseline!D$89)*Baseline!B$35) + (Baseline!D$88*Baseline!D$89*((1-Baseline!D$90)*Baseline!B$40 + Baseline!D$90*Baseline!B$41))</f>
        <v>1.0488354124909241E-2</v>
      </c>
      <c r="DU197" s="48">
        <f>(BE197*Baseline!B$34) + (Baseline!F$88*(1-Baseline!F$89)*Baseline!B$35) + (Baseline!F$88*Baseline!F$89*((1-Baseline!F$90)*Baseline!B$40 + Baseline!F$90*Baseline!B$41))</f>
        <v>1.2912304973074233E-2</v>
      </c>
      <c r="DV197" s="48">
        <f>(BJ197*Baseline!B$34) + (Baseline!H$88*(1-Baseline!H$89)*Baseline!B$35) + (Baseline!H$88*Baseline!H$89*((1-Baseline!H$90)*Baseline!B$40 + Baseline!H$90*Baseline!B$41))</f>
        <v>9.3052536686212706E-3</v>
      </c>
      <c r="DW197" s="48">
        <f>( DS197*Baseline!B$7 + DT197*Baseline!B$11 + DU197*Baseline!B$16 + DV197*Baseline!B$18 ) / Baseline!B$17</f>
        <v>9.8348165665236367E-3</v>
      </c>
    </row>
    <row r="198" spans="1:127">
      <c r="A198" s="7" t="s">
        <v>431</v>
      </c>
      <c r="B198" s="1">
        <f>MIN( MAX( NORMINV( MCrands!B198, (B$5+B$4)/2, (B$5-B$4)/3.29 ), 0 ), 1 )</f>
        <v>0.43979045240961473</v>
      </c>
      <c r="C198" s="1">
        <f>MAX( NORMINV( MCrands!C198, (C$5+C$4)/2, (C$5-C$4)/3.29 ), 0 )</f>
        <v>2.1222414348747858</v>
      </c>
      <c r="D198" s="40"/>
      <c r="E198" s="40">
        <f>Baseline!B$33 * (C198 * Baseline!B$66*Baseline!B$66/Baseline!B$73 + Baseline!B$52*Baseline!B$52/Baseline!B$74 + Baseline!B$53*Baseline!B$53/Baseline!B$75 + Baseline!B$54*Baseline!B$54/Baseline!B$76)</f>
        <v>1.7767512049092981E-5</v>
      </c>
      <c r="F198" s="40">
        <f>Baseline!B$33 * (C198 * Baseline!B$66*Baseline!B$57/Baseline!B$73 + Baseline!B$52*Baseline!B$67/Baseline!B$74 + Baseline!B$53*Baseline!B$55/Baseline!B$75 + Baseline!B$54*Baseline!B$56/Baseline!B$76)</f>
        <v>3.898089216282146E-8</v>
      </c>
      <c r="G198" s="1">
        <f>Baseline!B$33 * (C198 * Baseline!B$66*Baseline!B$58/Baseline!B$73 + Baseline!B$52*Baseline!B$59/Baseline!B$74 + Baseline!B$53*Baseline!B$68/Baseline!B$75 + Baseline!B$54*Baseline!B$60/Baseline!B$76)</f>
        <v>1.0748240244225389E-7</v>
      </c>
      <c r="H198" s="40">
        <f>Baseline!B$33 * (C198 * Baseline!B$66*Baseline!B$61/Baseline!B$73 + Baseline!B$52*Baseline!B$62/Baseline!B$74 + Baseline!B$53*Baseline!B$63/Baseline!B$75 + Baseline!B$54*Baseline!B$69/Baseline!B$76)</f>
        <v>1.6376752423792648E-9</v>
      </c>
      <c r="I198" s="40">
        <f>Baseline!B$33 * (C198 * Baseline!B$57*Baseline!B$66/Baseline!B$73 + Baseline!B$67*Baseline!B$52/Baseline!B$74 + Baseline!B$55*Baseline!B$53/Baseline!B$75 + Baseline!B$56*Baseline!B$54/Baseline!B$76)</f>
        <v>3.898089216282146E-8</v>
      </c>
      <c r="J198" s="1">
        <f>Baseline!B$33 * (C198 * Baseline!B$57*Baseline!B$57/Baseline!B$73 + Baseline!B$67*Baseline!B$67/Baseline!B$74 + Baseline!B$55*Baseline!B$55/Baseline!B$75 + Baseline!B$56*Baseline!B$56/Baseline!B$76)</f>
        <v>1.7949605626956716E-6</v>
      </c>
      <c r="K198" s="40">
        <f>Baseline!B$33 * (C198 * Baseline!B$57*Baseline!B$58/Baseline!B$73 + Baseline!B$67*Baseline!B$59/Baseline!B$74 + Baseline!B$55*Baseline!B$68/Baseline!B$75 + Baseline!B$56*Baseline!B$60/Baseline!B$76)</f>
        <v>1.3929139337425601E-8</v>
      </c>
      <c r="L198" s="1">
        <f>Baseline!B$33 * (C198 * Baseline!B$57*Baseline!B$61/Baseline!B$73 + Baseline!B$67*Baseline!B$62/Baseline!B$74 + Baseline!B$55*Baseline!B$63/Baseline!B$75 + Baseline!B$56*Baseline!B$69/Baseline!B$76)</f>
        <v>1.462941305299619E-8</v>
      </c>
      <c r="M198" s="40">
        <f>Baseline!B$33 * (C198 * Baseline!B$58*Baseline!B$66/Baseline!B$73 + Baseline!B$59*Baseline!B$52/Baseline!B$74 + Baseline!B$68*Baseline!B$53/Baseline!B$75 + Baseline!B$60*Baseline!B$54/Baseline!B$76)</f>
        <v>1.0748240244225389E-7</v>
      </c>
      <c r="N198" s="1">
        <f>Baseline!B$33 * (C198 * Baseline!B$58*Baseline!B$57/Baseline!B$73 + Baseline!B$59*Baseline!B$67/Baseline!B$74 + Baseline!B$68*Baseline!B$55/Baseline!B$75 + Baseline!B$60*Baseline!B$56/Baseline!B$76)</f>
        <v>1.3929139337425601E-8</v>
      </c>
      <c r="O198" s="1">
        <f>Baseline!B$33 * (C198 * Baseline!B$58*Baseline!B$58/Baseline!B$73 + Baseline!B$59*Baseline!B$59/Baseline!B$74 + Baseline!B$68*Baseline!B$68/Baseline!B$75 + Baseline!B$60*Baseline!B$60/Baseline!B$76)</f>
        <v>1.3250166192989989E-6</v>
      </c>
      <c r="P198" s="40">
        <f>Baseline!B$33 * (C198 * Baseline!B$58*Baseline!B$61/Baseline!B$73 + Baseline!B$59*Baseline!B$62/Baseline!B$74 + Baseline!B$68*Baseline!B$63/Baseline!B$75 + Baseline!B$60*Baseline!B$69/Baseline!B$76)</f>
        <v>1.64895641681752E-9</v>
      </c>
      <c r="Q198" s="40">
        <f>Baseline!B$33 * (C198 * Baseline!B$61*Baseline!B$66/Baseline!B$73 + Baseline!B$62*Baseline!B$52/Baseline!B$74 + Baseline!B$63*Baseline!B$53/Baseline!B$75 + Baseline!B$69*Baseline!B$54/Baseline!B$76)</f>
        <v>1.6376752423792648E-9</v>
      </c>
      <c r="R198" s="40">
        <f>Baseline!B$33 * (C198 * Baseline!B$61*Baseline!B$57/Baseline!B$73 + Baseline!B$62*Baseline!B$67/Baseline!B$74 + Baseline!B$63*Baseline!B$55/Baseline!B$75 + Baseline!B$69*Baseline!B$56/Baseline!B$76)</f>
        <v>1.462941305299619E-8</v>
      </c>
      <c r="S198" s="40">
        <f>Baseline!B$33 * (C198 * Baseline!B$61*Baseline!B$58/Baseline!B$73 + Baseline!B$62*Baseline!B$59/Baseline!B$74 + Baseline!B$63*Baseline!B$68/Baseline!B$75 + Baseline!B$69*Baseline!B$60/Baseline!B$76)</f>
        <v>1.64895641681752E-9</v>
      </c>
      <c r="T198" s="40">
        <f>Baseline!B$33 * (C198 * Baseline!B$61*Baseline!B$61/Baseline!B$73 + Baseline!B$62*Baseline!B$62/Baseline!B$74 + Baseline!B$63*Baseline!B$63/Baseline!B$75 + Baseline!B$69*Baseline!B$69/Baseline!B$76)</f>
        <v>9.8551801605443931E-8</v>
      </c>
      <c r="U198" s="40"/>
      <c r="V198" s="40">
        <f>E198 * ( Baseline!B$87 * Baseline!B$7 )</f>
        <v>0.18440900755753606</v>
      </c>
      <c r="W198" s="40">
        <f>F198 * ( Baseline!D$87 * Baseline!B$11 )</f>
        <v>7.1906475722272609E-4</v>
      </c>
      <c r="X198" s="40">
        <f>G198 * ( Baseline!F$87 * Baseline!B$16 )</f>
        <v>3.7333765192805349E-3</v>
      </c>
      <c r="Y198" s="40">
        <f>H198 * ( Baseline!H$87 * Baseline!B$18 )</f>
        <v>5.7592693011106037E-4</v>
      </c>
      <c r="Z198" s="48">
        <f t="shared" si="0"/>
        <v>0.18943737576415037</v>
      </c>
      <c r="AA198" s="40">
        <f>I198 * ( Baseline!B$87 * Baseline!B$7 )</f>
        <v>4.0458267975792395E-4</v>
      </c>
      <c r="AB198" s="1">
        <f>J198 * ( Baseline!D$87 * Baseline!B$11 )</f>
        <v>3.31109117730801E-2</v>
      </c>
      <c r="AC198" s="1">
        <f>K198 * ( Baseline!F$87 * Baseline!B$16 )</f>
        <v>4.8382545006909951E-4</v>
      </c>
      <c r="AD198" s="1">
        <f>L198 * ( Baseline!F$87 * Baseline!B$16 )</f>
        <v>5.0814929646046745E-4</v>
      </c>
      <c r="AE198" s="48">
        <f t="shared" si="1"/>
        <v>3.4507469199367591E-2</v>
      </c>
      <c r="AF198" s="48">
        <f>M198 * ( Baseline!B$87 * Baseline!B$7 )</f>
        <v>1.115559854948153E-3</v>
      </c>
      <c r="AG198" s="48">
        <f>N198 * ( Baseline!D$87 * Baseline!B$11 )</f>
        <v>2.569452016170197E-4</v>
      </c>
      <c r="AH198" s="48">
        <f>O198 * ( Baseline!F$87 * Baseline!B$16 )</f>
        <v>4.6024147411526953E-2</v>
      </c>
      <c r="AI198" s="48">
        <f>P198 * ( Baseline!H$87 * Baseline!B$18 )</f>
        <v>5.7989421983623967E-4</v>
      </c>
      <c r="AJ198" s="48">
        <f t="shared" si="2"/>
        <v>4.7976546687928362E-2</v>
      </c>
      <c r="AK198" s="48">
        <f>Q198 * ( Baseline!B$87 * Baseline!B$7 )</f>
        <v>1.699743134065439E-5</v>
      </c>
      <c r="AL198" s="48">
        <f>R198 * ( Baseline!D$87 * Baseline!B$11 )</f>
        <v>2.6986286771796345E-4</v>
      </c>
      <c r="AM198" s="48">
        <f>S198 * ( Baseline!F$87 * Baseline!B$16 )</f>
        <v>5.7276121746264178E-5</v>
      </c>
      <c r="AN198" s="48">
        <f>T198 * ( Baseline!H$87 * Baseline!B$18 )</f>
        <v>3.4658053737856416E-2</v>
      </c>
      <c r="AO198" s="48">
        <f t="shared" si="3"/>
        <v>3.5002190158661295E-2</v>
      </c>
      <c r="AP198" s="48"/>
      <c r="AQ198" s="48">
        <f>V198 * ( (1-Baseline!B$88-Baseline!B$87) + (1-B198)*Baseline!B$88 )</f>
        <v>0.10828247922850298</v>
      </c>
      <c r="AR198" s="48">
        <f>W198 * ( (1-Baseline!B$88-Baseline!B$87) + (1-B198)*Baseline!B$88 )</f>
        <v>4.2222511616535438E-4</v>
      </c>
      <c r="AS198" s="48">
        <f>X198 * ( (1-Baseline!B$88-Baseline!B$87) + (1-B198)*Baseline!B$88 )</f>
        <v>2.1921882816653923E-3</v>
      </c>
      <c r="AT198" s="48">
        <f>Y198 * ( (1-Baseline!B$88-Baseline!B$87) + (1-B198)*Baseline!B$88 )</f>
        <v>3.3817651682458647E-4</v>
      </c>
      <c r="AU198" s="48">
        <f t="shared" si="4"/>
        <v>0.11123506914315832</v>
      </c>
      <c r="AV198" s="48">
        <f>AA198 * ( (1-Baseline!D$88-Baseline!D$87) + (1-B198)*Baseline!D$88 )</f>
        <v>3.2138926468372957E-4</v>
      </c>
      <c r="AW198" s="48">
        <f>AB198 * ( (1-Baseline!D$88-Baseline!D$87) + (1-B198)*Baseline!D$88 )</f>
        <v>2.6302390389339545E-2</v>
      </c>
      <c r="AX198" s="48">
        <f>AC198 * ( (1-Baseline!D$88-Baseline!D$87) + (1-B198)*Baseline!D$88 )</f>
        <v>3.8433752459700283E-4</v>
      </c>
      <c r="AY198" s="48">
        <f>AD198 * ( (1-Baseline!D$88-Baseline!D$87) + (1-B198)*Baseline!D$88 )</f>
        <v>4.0365971384810764E-4</v>
      </c>
      <c r="AZ198" s="48">
        <f t="shared" si="5"/>
        <v>2.7411776892468383E-2</v>
      </c>
      <c r="BA198" s="48">
        <f>AF198 * ( (1-Baseline!F$88-Baseline!F$87) + (1-Baseline!B$36)*Baseline!F$88 )</f>
        <v>8.0279256953604927E-4</v>
      </c>
      <c r="BB198" s="48">
        <f>AG198 * ( (1-Baseline!F$88-Baseline!F$87) + (1-Baseline!B$36)*Baseline!F$88 )</f>
        <v>1.8490598933005914E-4</v>
      </c>
      <c r="BC198" s="48">
        <f>AH198 * ( (1-Baseline!F$88-Baseline!F$87) + (1-Baseline!B$36)*Baseline!F$88 )</f>
        <v>3.3120449250051968E-2</v>
      </c>
      <c r="BD198" s="48">
        <f>AI198 * ( (1-Baseline!F$88-Baseline!F$87) + (1-Baseline!B$36)*Baseline!F$88 )</f>
        <v>4.1731043720919284E-4</v>
      </c>
      <c r="BE198" s="48">
        <f t="shared" si="6"/>
        <v>3.4525458246127266E-2</v>
      </c>
      <c r="BF198" s="48">
        <f>AK198 * ( (1-Baseline!H$88-Baseline!H$87) + (1-Baseline!B$36)*Baseline!H$88 )</f>
        <v>1.3467404799827285E-5</v>
      </c>
      <c r="BG198" s="48">
        <f>AL198 * ( (1-Baseline!H$88-Baseline!H$87) + (1-Baseline!B$36)*Baseline!H$88 )</f>
        <v>2.1381774735029679E-4</v>
      </c>
      <c r="BH198" s="48">
        <f>AM198 * ( (1-Baseline!H$88-Baseline!H$87) + (1-Baseline!B$36)*Baseline!H$88 )</f>
        <v>4.5381016782000029E-5</v>
      </c>
      <c r="BI198" s="48">
        <f>AN198 * ( (1-Baseline!H$88-Baseline!H$87) + (1-Baseline!B$36)*Baseline!H$88 )</f>
        <v>2.7460269137578392E-2</v>
      </c>
      <c r="BJ198" s="48">
        <f t="shared" si="7"/>
        <v>2.7732935306510515E-2</v>
      </c>
      <c r="BK198" s="48"/>
      <c r="BL198" s="48">
        <f t="shared" si="18"/>
        <v>0.97345630350752621</v>
      </c>
      <c r="BM198" s="48">
        <f t="shared" si="19"/>
        <v>3.7957913760268834E-3</v>
      </c>
      <c r="BN198" s="48">
        <f t="shared" si="20"/>
        <v>1.9707708176493061E-2</v>
      </c>
      <c r="BO198" s="48">
        <f t="shared" si="21"/>
        <v>3.0401969399538645E-3</v>
      </c>
      <c r="BP198" s="48">
        <f t="shared" si="8"/>
        <v>1</v>
      </c>
      <c r="BQ198" s="48">
        <f t="shared" si="22"/>
        <v>1.1724495859735163E-2</v>
      </c>
      <c r="BR198" s="48">
        <f t="shared" si="23"/>
        <v>0.95952883654785426</v>
      </c>
      <c r="BS198" s="48">
        <f t="shared" si="24"/>
        <v>1.4020890586724524E-2</v>
      </c>
      <c r="BT198" s="48">
        <f t="shared" si="25"/>
        <v>1.4725777005686067E-2</v>
      </c>
      <c r="BU198" s="48">
        <f t="shared" si="9"/>
        <v>1</v>
      </c>
      <c r="BV198" s="48">
        <f t="shared" si="26"/>
        <v>2.3252191580284059E-2</v>
      </c>
      <c r="BW198" s="48">
        <f t="shared" si="27"/>
        <v>5.3556418574342924E-3</v>
      </c>
      <c r="BX198" s="48">
        <f t="shared" si="28"/>
        <v>0.95930513112790039</v>
      </c>
      <c r="BY198" s="48">
        <f t="shared" si="29"/>
        <v>1.2087035434381315E-2</v>
      </c>
      <c r="BZ198" s="48">
        <f t="shared" si="10"/>
        <v>1</v>
      </c>
      <c r="CA198" s="48">
        <f t="shared" si="30"/>
        <v>4.8561050790269975E-4</v>
      </c>
      <c r="CB198" s="48">
        <f t="shared" si="31"/>
        <v>7.7098851956035634E-3</v>
      </c>
      <c r="CC198" s="48">
        <f t="shared" si="32"/>
        <v>1.6363582246321576E-3</v>
      </c>
      <c r="CD198" s="48">
        <f t="shared" si="33"/>
        <v>0.99016814607186165</v>
      </c>
      <c r="CE198" s="48">
        <f t="shared" si="11"/>
        <v>1</v>
      </c>
      <c r="CF198" s="48"/>
      <c r="CG198" s="48">
        <f t="shared" si="34"/>
        <v>0.97345630350752621</v>
      </c>
      <c r="CH198" s="48">
        <f t="shared" si="35"/>
        <v>3.7957913760268834E-3</v>
      </c>
      <c r="CI198" s="48">
        <f t="shared" si="36"/>
        <v>1.9707708176493061E-2</v>
      </c>
      <c r="CJ198" s="48">
        <f t="shared" si="37"/>
        <v>3.0401969399538645E-3</v>
      </c>
      <c r="CK198" s="48">
        <f t="shared" si="12"/>
        <v>1</v>
      </c>
      <c r="CL198" s="48">
        <f t="shared" si="38"/>
        <v>1.1724495859735163E-2</v>
      </c>
      <c r="CM198" s="48">
        <f t="shared" si="39"/>
        <v>0.95952883654785426</v>
      </c>
      <c r="CN198" s="48">
        <f t="shared" si="40"/>
        <v>1.4020890586724524E-2</v>
      </c>
      <c r="CO198" s="48">
        <f t="shared" si="41"/>
        <v>1.4725777005686067E-2</v>
      </c>
      <c r="CP198" s="48">
        <f t="shared" si="13"/>
        <v>1</v>
      </c>
      <c r="CQ198" s="48">
        <f t="shared" si="42"/>
        <v>2.3252191580284059E-2</v>
      </c>
      <c r="CR198" s="48">
        <f t="shared" si="43"/>
        <v>5.3556418574342924E-3</v>
      </c>
      <c r="CS198" s="48">
        <f t="shared" si="44"/>
        <v>0.95930513112790039</v>
      </c>
      <c r="CT198" s="48">
        <f t="shared" si="45"/>
        <v>1.2087035434381315E-2</v>
      </c>
      <c r="CU198" s="48">
        <f t="shared" si="14"/>
        <v>1</v>
      </c>
      <c r="CV198" s="48">
        <f t="shared" si="46"/>
        <v>4.8561050790269975E-4</v>
      </c>
      <c r="CW198" s="48">
        <f t="shared" si="47"/>
        <v>7.7098851956035634E-3</v>
      </c>
      <c r="CX198" s="48">
        <f t="shared" si="48"/>
        <v>1.6363582246321576E-3</v>
      </c>
      <c r="CY198" s="48">
        <f t="shared" si="49"/>
        <v>0.99016814607186165</v>
      </c>
      <c r="CZ198" s="48">
        <f t="shared" si="15"/>
        <v>1</v>
      </c>
      <c r="DA198" s="48"/>
      <c r="DB198" s="48">
        <f>(AQ198*Baseline!B$7 + AV198*Baseline!B$11 + BA198*Baseline!B$16 + BF198*Baseline!B$18)</f>
        <v>56512.430152678877</v>
      </c>
      <c r="DC198" s="48">
        <f>(AR198*Baseline!B$7 + AW198*Baseline!B$11 + BB198*Baseline!B$16 + BG198*Baseline!B$18)</f>
        <v>67022.035023205477</v>
      </c>
      <c r="DD198" s="48">
        <f>(AS198*Baseline!B$7 + AX198*Baseline!B$11 + BC198*Baseline!B$16 + BH198*Baseline!B$18)</f>
        <v>114925.2755547214</v>
      </c>
      <c r="DE198" s="48">
        <f>(AT198*Baseline!B$7 + AY198*Baseline!B$11 + BD198*Baseline!B$16 + BI198*Baseline!B$18)</f>
        <v>1259855.8863075965</v>
      </c>
      <c r="DF198" s="48">
        <f t="shared" si="16"/>
        <v>1498315.6270382022</v>
      </c>
      <c r="DG198" s="48"/>
      <c r="DH198" s="48">
        <f t="shared" si="50"/>
        <v>3.771730677626977E-2</v>
      </c>
      <c r="DI198" s="48">
        <f t="shared" si="51"/>
        <v>4.4731586465323991E-2</v>
      </c>
      <c r="DJ198" s="48">
        <f t="shared" si="52"/>
        <v>7.6702981321699296E-2</v>
      </c>
      <c r="DK198" s="48">
        <f t="shared" si="53"/>
        <v>0.84084812543670695</v>
      </c>
      <c r="DL198" s="48">
        <f t="shared" si="17"/>
        <v>1</v>
      </c>
      <c r="DM198" s="48"/>
      <c r="DN198" s="48">
        <f>DH198 / (Baseline!B$7/Baseline!B$17)</f>
        <v>4.0260744195861458</v>
      </c>
      <c r="DO198" s="48">
        <f>DI198 / (Baseline!B$11/Baseline!B$17)</f>
        <v>1.0798419069877669</v>
      </c>
      <c r="DP198" s="48">
        <f>DJ198 / (Baseline!B$16/Baseline!B$17)</f>
        <v>1.185292862999983</v>
      </c>
      <c r="DQ198" s="48">
        <f>DK198 / (Baseline!B$18/Baseline!B$17)</f>
        <v>0.95065303769228671</v>
      </c>
      <c r="DR198" s="71"/>
      <c r="DS198" s="48">
        <f>(AU198*Baseline!B$34)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2.9214791621473748E-2</v>
      </c>
      <c r="DT198" s="48">
        <f>(AZ198*Baseline!B$34) + (Baseline!D$88*(1-Baseline!D$89)*Baseline!B$35) + (Baseline!D$88*Baseline!D$89*((1-Baseline!D$90)*Baseline!B$40 + Baseline!D$90*Baseline!B$41))</f>
        <v>1.0525334533870261E-2</v>
      </c>
      <c r="DU198" s="48">
        <f>(BE198*Baseline!B$34) + (Baseline!F$88*(1-Baseline!F$89)*Baseline!B$35) + (Baseline!F$88*Baseline!F$89*((1-Baseline!F$90)*Baseline!B$40 + Baseline!F$90*Baseline!B$41))</f>
        <v>1.2909458736919094E-2</v>
      </c>
      <c r="DV198" s="48">
        <f>(BJ198*Baseline!B$34) + (Baseline!H$88*(1-Baseline!H$89)*Baseline!B$35) + (Baseline!H$88*Baseline!H$89*((1-Baseline!H$90)*Baseline!B$40 + Baseline!H$90*Baseline!B$41))</f>
        <v>9.3049402959765777E-3</v>
      </c>
      <c r="DW198" s="48">
        <f>( DS198*Baseline!B$7 + DT198*Baseline!B$11 + DU198*Baseline!B$16 + DV198*Baseline!B$18 ) / Baseline!B$17</f>
        <v>9.7752713272225063E-3</v>
      </c>
    </row>
    <row r="199" spans="1:127">
      <c r="A199" s="7" t="s">
        <v>433</v>
      </c>
      <c r="B199" s="1">
        <f>MIN( MAX( NORMINV( MCrands!B199, (B$5+B$4)/2, (B$5-B$4)/3.29 ), 0 ), 1 )</f>
        <v>0.59890170433140577</v>
      </c>
      <c r="C199" s="1">
        <f>MAX( NORMINV( MCrands!C199, (C$5+C$4)/2, (C$5-C$4)/3.29 ), 0 )</f>
        <v>2.0856110643852523</v>
      </c>
      <c r="D199" s="40"/>
      <c r="E199" s="40">
        <f>Baseline!B$33 * (C199 * Baseline!B$66*Baseline!B$66/Baseline!B$73 + Baseline!B$52*Baseline!B$52/Baseline!B$74 + Baseline!B$53*Baseline!B$53/Baseline!B$75 + Baseline!B$54*Baseline!B$54/Baseline!B$76)</f>
        <v>1.7460987543552496E-5</v>
      </c>
      <c r="F199" s="40">
        <f>Baseline!B$33 * (C199 * Baseline!B$66*Baseline!B$57/Baseline!B$73 + Baseline!B$52*Baseline!B$67/Baseline!B$74 + Baseline!B$53*Baseline!B$55/Baseline!B$75 + Baseline!B$54*Baseline!B$56/Baseline!B$76)</f>
        <v>3.893989925001096E-8</v>
      </c>
      <c r="G199" s="1">
        <f>Baseline!B$33 * (C199 * Baseline!B$66*Baseline!B$58/Baseline!B$73 + Baseline!B$52*Baseline!B$59/Baseline!B$74 + Baseline!B$53*Baseline!B$68/Baseline!B$75 + Baseline!B$54*Baseline!B$60/Baseline!B$76)</f>
        <v>1.073816281982614E-7</v>
      </c>
      <c r="H199" s="40">
        <f>Baseline!B$33 * (C199 * Baseline!B$66*Baseline!B$61/Baseline!B$73 + Baseline!B$52*Baseline!B$62/Baseline!B$74 + Baseline!B$53*Baseline!B$63/Baseline!B$75 + Baseline!B$54*Baseline!B$69/Baseline!B$76)</f>
        <v>1.627597817980018E-9</v>
      </c>
      <c r="I199" s="40">
        <f>Baseline!B$33 * (C199 * Baseline!B$57*Baseline!B$66/Baseline!B$73 + Baseline!B$67*Baseline!B$52/Baseline!B$74 + Baseline!B$55*Baseline!B$53/Baseline!B$75 + Baseline!B$56*Baseline!B$54/Baseline!B$76)</f>
        <v>3.893989925001096E-8</v>
      </c>
      <c r="J199" s="1">
        <f>Baseline!B$33 * (C199 * Baseline!B$57*Baseline!B$57/Baseline!B$73 + Baseline!B$67*Baseline!B$67/Baseline!B$74 + Baseline!B$55*Baseline!B$55/Baseline!B$75 + Baseline!B$56*Baseline!B$56/Baseline!B$76)</f>
        <v>1.7949605572135035E-6</v>
      </c>
      <c r="K199" s="40">
        <f>Baseline!B$33 * (C199 * Baseline!B$57*Baseline!B$58/Baseline!B$73 + Baseline!B$67*Baseline!B$59/Baseline!B$74 + Baseline!B$55*Baseline!B$68/Baseline!B$75 + Baseline!B$56*Baseline!B$60/Baseline!B$76)</f>
        <v>1.3929125860428744E-8</v>
      </c>
      <c r="L199" s="1">
        <f>Baseline!B$33 * (C199 * Baseline!B$57*Baseline!B$61/Baseline!B$73 + Baseline!B$67*Baseline!B$62/Baseline!B$74 + Baseline!B$55*Baseline!B$63/Baseline!B$75 + Baseline!B$56*Baseline!B$69/Baseline!B$76)</f>
        <v>1.4629411705296504E-8</v>
      </c>
      <c r="M199" s="40">
        <f>Baseline!B$33 * (C199 * Baseline!B$58*Baseline!B$66/Baseline!B$73 + Baseline!B$59*Baseline!B$52/Baseline!B$74 + Baseline!B$68*Baseline!B$53/Baseline!B$75 + Baseline!B$60*Baseline!B$54/Baseline!B$76)</f>
        <v>1.073816281982614E-7</v>
      </c>
      <c r="N199" s="1">
        <f>Baseline!B$33 * (C199 * Baseline!B$58*Baseline!B$57/Baseline!B$73 + Baseline!B$59*Baseline!B$67/Baseline!B$74 + Baseline!B$68*Baseline!B$55/Baseline!B$75 + Baseline!B$60*Baseline!B$56/Baseline!B$76)</f>
        <v>1.3929125860428744E-8</v>
      </c>
      <c r="O199" s="1">
        <f>Baseline!B$33 * (C199 * Baseline!B$58*Baseline!B$58/Baseline!B$73 + Baseline!B$59*Baseline!B$59/Baseline!B$74 + Baseline!B$68*Baseline!B$68/Baseline!B$75 + Baseline!B$60*Baseline!B$60/Baseline!B$76)</f>
        <v>1.3250165861680482E-6</v>
      </c>
      <c r="P199" s="40">
        <f>Baseline!B$33 * (C199 * Baseline!B$58*Baseline!B$61/Baseline!B$73 + Baseline!B$59*Baseline!B$62/Baseline!B$74 + Baseline!B$68*Baseline!B$63/Baseline!B$75 + Baseline!B$60*Baseline!B$69/Baseline!B$76)</f>
        <v>1.6489531037224597E-9</v>
      </c>
      <c r="Q199" s="40">
        <f>Baseline!B$33 * (C199 * Baseline!B$61*Baseline!B$66/Baseline!B$73 + Baseline!B$62*Baseline!B$52/Baseline!B$74 + Baseline!B$63*Baseline!B$53/Baseline!B$75 + Baseline!B$69*Baseline!B$54/Baseline!B$76)</f>
        <v>1.627597817980018E-9</v>
      </c>
      <c r="R199" s="40">
        <f>Baseline!B$33 * (C199 * Baseline!B$61*Baseline!B$57/Baseline!B$73 + Baseline!B$62*Baseline!B$67/Baseline!B$74 + Baseline!B$63*Baseline!B$55/Baseline!B$75 + Baseline!B$69*Baseline!B$56/Baseline!B$76)</f>
        <v>1.4629411705296504E-8</v>
      </c>
      <c r="S199" s="40">
        <f>Baseline!B$33 * (C199 * Baseline!B$61*Baseline!B$58/Baseline!B$73 + Baseline!B$62*Baseline!B$59/Baseline!B$74 + Baseline!B$63*Baseline!B$68/Baseline!B$75 + Baseline!B$69*Baseline!B$60/Baseline!B$76)</f>
        <v>1.6489531037224597E-9</v>
      </c>
      <c r="T199" s="40">
        <f>Baseline!B$33 * (C199 * Baseline!B$61*Baseline!B$61/Baseline!B$73 + Baseline!B$62*Baseline!B$62/Baseline!B$74 + Baseline!B$63*Baseline!B$63/Baseline!B$75 + Baseline!B$69*Baseline!B$69/Baseline!B$76)</f>
        <v>9.8551801274134432E-8</v>
      </c>
      <c r="U199" s="40"/>
      <c r="V199" s="40">
        <f>E199 * ( Baseline!B$87 * Baseline!B$7 )</f>
        <v>0.18122758971453137</v>
      </c>
      <c r="W199" s="40">
        <f>F199 * ( Baseline!D$87 * Baseline!B$11 )</f>
        <v>7.1830857753410287E-4</v>
      </c>
      <c r="X199" s="40">
        <f>G199 * ( Baseline!F$87 * Baseline!B$16 )</f>
        <v>3.7298761491015939E-3</v>
      </c>
      <c r="Y199" s="40">
        <f>H199 * ( Baseline!H$87 * Baseline!B$18 )</f>
        <v>5.723829673353561E-4</v>
      </c>
      <c r="Z199" s="48">
        <f t="shared" si="0"/>
        <v>0.18624815740850242</v>
      </c>
      <c r="AA199" s="40">
        <f>I199 * ( Baseline!B$87 * Baseline!B$7 )</f>
        <v>4.0415721431586376E-4</v>
      </c>
      <c r="AB199" s="1">
        <f>J199 * ( Baseline!D$87 * Baseline!B$11 )</f>
        <v>3.3110911671952757E-2</v>
      </c>
      <c r="AC199" s="1">
        <f>K199 * ( Baseline!F$87 * Baseline!B$16 )</f>
        <v>4.8382498194871445E-4</v>
      </c>
      <c r="AD199" s="1">
        <f>L199 * ( Baseline!F$87 * Baseline!B$16 )</f>
        <v>5.0814924964842894E-4</v>
      </c>
      <c r="AE199" s="48">
        <f t="shared" si="1"/>
        <v>3.4507043117865767E-2</v>
      </c>
      <c r="AF199" s="48">
        <f>M199 * ( Baseline!B$87 * Baseline!B$7 )</f>
        <v>1.1145139190697551E-3</v>
      </c>
      <c r="AG199" s="48">
        <f>N199 * ( Baseline!D$87 * Baseline!B$11 )</f>
        <v>2.5694495301230763E-4</v>
      </c>
      <c r="AH199" s="48">
        <f>O199 * ( Baseline!F$87 * Baseline!B$16 )</f>
        <v>4.6024146260731008E-2</v>
      </c>
      <c r="AI199" s="48">
        <f>P199 * ( Baseline!H$87 * Baseline!B$18 )</f>
        <v>5.7989305470861367E-4</v>
      </c>
      <c r="AJ199" s="48">
        <f t="shared" si="2"/>
        <v>4.7975498187521684E-2</v>
      </c>
      <c r="AK199" s="48">
        <f>Q199 * ( Baseline!B$87 * Baseline!B$7 )</f>
        <v>1.6892837752814606E-5</v>
      </c>
      <c r="AL199" s="48">
        <f>R199 * ( Baseline!D$87 * Baseline!B$11 )</f>
        <v>2.6986284285749219E-4</v>
      </c>
      <c r="AM199" s="48">
        <f>S199 * ( Baseline!F$87 * Baseline!B$16 )</f>
        <v>5.7276006666669534E-5</v>
      </c>
      <c r="AN199" s="48">
        <f>T199 * ( Baseline!H$87 * Baseline!B$18 )</f>
        <v>3.4658053621343658E-2</v>
      </c>
      <c r="AO199" s="48">
        <f t="shared" si="3"/>
        <v>3.5002085308620631E-2</v>
      </c>
      <c r="AP199" s="48"/>
      <c r="AQ199" s="48">
        <f>V199 * ( (1-Baseline!B$88-Baseline!B$87) + (1-B199)*Baseline!B$88 )</f>
        <v>8.0750933301444436E-2</v>
      </c>
      <c r="AR199" s="48">
        <f>W199 * ( (1-Baseline!B$88-Baseline!B$87) + (1-B199)*Baseline!B$88 )</f>
        <v>3.2006212809914574E-4</v>
      </c>
      <c r="AS199" s="48">
        <f>X199 * ( (1-Baseline!B$88-Baseline!B$87) + (1-B199)*Baseline!B$88 )</f>
        <v>1.6619488269594353E-3</v>
      </c>
      <c r="AT199" s="48">
        <f>Y199 * ( (1-Baseline!B$88-Baseline!B$87) + (1-B199)*Baseline!B$88 )</f>
        <v>2.5504096198038267E-4</v>
      </c>
      <c r="AU199" s="48">
        <f t="shared" si="4"/>
        <v>8.2987985218483412E-2</v>
      </c>
      <c r="AV199" s="48">
        <f>AA199 * ( (1-Baseline!D$88-Baseline!D$87) + (1-B199)*Baseline!D$88 )</f>
        <v>2.9224221649792583E-4</v>
      </c>
      <c r="AW199" s="48">
        <f>AB199 * ( (1-Baseline!D$88-Baseline!D$87) + (1-B199)*Baseline!D$88 )</f>
        <v>2.3942183572445271E-2</v>
      </c>
      <c r="AX199" s="48">
        <f>AC199 * ( (1-Baseline!D$88-Baseline!D$87) + (1-B199)*Baseline!D$88 )</f>
        <v>3.4984921736732027E-4</v>
      </c>
      <c r="AY199" s="48">
        <f>AD199 * ( (1-Baseline!D$88-Baseline!D$87) + (1-B199)*Baseline!D$88 )</f>
        <v>3.6743786271486523E-4</v>
      </c>
      <c r="AZ199" s="48">
        <f t="shared" si="5"/>
        <v>2.4951712869025384E-2</v>
      </c>
      <c r="BA199" s="48">
        <f>AF199 * ( (1-Baseline!F$88-Baseline!F$87) + (1-Baseline!B$36)*Baseline!F$88 )</f>
        <v>8.0203988060800605E-4</v>
      </c>
      <c r="BB199" s="48">
        <f>AG199 * ( (1-Baseline!F$88-Baseline!F$87) + (1-Baseline!B$36)*Baseline!F$88 )</f>
        <v>1.8490581042615299E-4</v>
      </c>
      <c r="BC199" s="48">
        <f>AH199 * ( (1-Baseline!F$88-Baseline!F$87) + (1-Baseline!B$36)*Baseline!F$88 )</f>
        <v>3.3120448421902378E-2</v>
      </c>
      <c r="BD199" s="48">
        <f>AI199 * ( (1-Baseline!F$88-Baseline!F$87) + (1-Baseline!B$36)*Baseline!F$88 )</f>
        <v>4.1730959874606909E-4</v>
      </c>
      <c r="BE199" s="48">
        <f t="shared" si="6"/>
        <v>3.4524703711682606E-2</v>
      </c>
      <c r="BF199" s="48">
        <f>AK199 * ( (1-Baseline!H$88-Baseline!H$87) + (1-Baseline!B$36)*Baseline!H$88 )</f>
        <v>1.3384533208310068E-5</v>
      </c>
      <c r="BG199" s="48">
        <f>AL199 * ( (1-Baseline!H$88-Baseline!H$87) + (1-Baseline!B$36)*Baseline!H$88 )</f>
        <v>2.1381772765284818E-4</v>
      </c>
      <c r="BH199" s="48">
        <f>AM199 * ( (1-Baseline!H$88-Baseline!H$87) + (1-Baseline!B$36)*Baseline!H$88 )</f>
        <v>4.5380925602135603E-5</v>
      </c>
      <c r="BI199" s="48">
        <f>AN199 * ( (1-Baseline!H$88-Baseline!H$87) + (1-Baseline!B$36)*Baseline!H$88 )</f>
        <v>2.7460269045263004E-2</v>
      </c>
      <c r="BJ199" s="48">
        <f t="shared" si="7"/>
        <v>2.7732852231726297E-2</v>
      </c>
      <c r="BK199" s="48"/>
      <c r="BL199" s="48">
        <f t="shared" si="18"/>
        <v>0.97304366516249974</v>
      </c>
      <c r="BM199" s="48">
        <f t="shared" si="19"/>
        <v>3.8567285042107554E-3</v>
      </c>
      <c r="BN199" s="48">
        <f t="shared" si="20"/>
        <v>2.0026378789459752E-2</v>
      </c>
      <c r="BO199" s="48">
        <f t="shared" si="21"/>
        <v>3.0732275438297907E-3</v>
      </c>
      <c r="BP199" s="48">
        <f t="shared" si="8"/>
        <v>1</v>
      </c>
      <c r="BQ199" s="48">
        <f t="shared" si="22"/>
        <v>1.1712310815371323E-2</v>
      </c>
      <c r="BR199" s="48">
        <f t="shared" si="23"/>
        <v>0.95954068156045014</v>
      </c>
      <c r="BS199" s="48">
        <f t="shared" si="24"/>
        <v>1.4021050146085037E-2</v>
      </c>
      <c r="BT199" s="48">
        <f t="shared" si="25"/>
        <v>1.4725957478093462E-2</v>
      </c>
      <c r="BU199" s="48">
        <f t="shared" si="9"/>
        <v>0.99999999999999989</v>
      </c>
      <c r="BV199" s="48">
        <f t="shared" si="26"/>
        <v>2.3230898295489459E-2</v>
      </c>
      <c r="BW199" s="48">
        <f t="shared" si="27"/>
        <v>5.3557537226187352E-3</v>
      </c>
      <c r="BX199" s="48">
        <f t="shared" si="28"/>
        <v>0.95932607267227465</v>
      </c>
      <c r="BY199" s="48">
        <f t="shared" si="29"/>
        <v>1.208727530961716E-2</v>
      </c>
      <c r="BZ199" s="48">
        <f t="shared" si="10"/>
        <v>1</v>
      </c>
      <c r="CA199" s="48">
        <f t="shared" si="30"/>
        <v>4.8262375238123555E-4</v>
      </c>
      <c r="CB199" s="48">
        <f t="shared" si="31"/>
        <v>7.7099075805928605E-3</v>
      </c>
      <c r="CC199" s="48">
        <f t="shared" si="32"/>
        <v>1.6363598386111892E-3</v>
      </c>
      <c r="CD199" s="48">
        <f t="shared" si="33"/>
        <v>0.99017110882841486</v>
      </c>
      <c r="CE199" s="48">
        <f t="shared" si="11"/>
        <v>1.0000000000000002</v>
      </c>
      <c r="CF199" s="48"/>
      <c r="CG199" s="48">
        <f t="shared" si="34"/>
        <v>0.97304366516249974</v>
      </c>
      <c r="CH199" s="48">
        <f t="shared" si="35"/>
        <v>3.8567285042107554E-3</v>
      </c>
      <c r="CI199" s="48">
        <f t="shared" si="36"/>
        <v>2.0026378789459752E-2</v>
      </c>
      <c r="CJ199" s="48">
        <f t="shared" si="37"/>
        <v>3.0732275438297907E-3</v>
      </c>
      <c r="CK199" s="48">
        <f t="shared" si="12"/>
        <v>1</v>
      </c>
      <c r="CL199" s="48">
        <f t="shared" si="38"/>
        <v>1.1712310815371323E-2</v>
      </c>
      <c r="CM199" s="48">
        <f t="shared" si="39"/>
        <v>0.95954068156045014</v>
      </c>
      <c r="CN199" s="48">
        <f t="shared" si="40"/>
        <v>1.4021050146085037E-2</v>
      </c>
      <c r="CO199" s="48">
        <f t="shared" si="41"/>
        <v>1.4725957478093462E-2</v>
      </c>
      <c r="CP199" s="48">
        <f t="shared" si="13"/>
        <v>0.99999999999999989</v>
      </c>
      <c r="CQ199" s="48">
        <f t="shared" si="42"/>
        <v>2.3230898295489459E-2</v>
      </c>
      <c r="CR199" s="48">
        <f t="shared" si="43"/>
        <v>5.3557537226187352E-3</v>
      </c>
      <c r="CS199" s="48">
        <f t="shared" si="44"/>
        <v>0.95932607267227465</v>
      </c>
      <c r="CT199" s="48">
        <f t="shared" si="45"/>
        <v>1.208727530961716E-2</v>
      </c>
      <c r="CU199" s="48">
        <f t="shared" si="14"/>
        <v>1</v>
      </c>
      <c r="CV199" s="48">
        <f t="shared" si="46"/>
        <v>4.8262375238123555E-4</v>
      </c>
      <c r="CW199" s="48">
        <f t="shared" si="47"/>
        <v>7.7099075805928605E-3</v>
      </c>
      <c r="CX199" s="48">
        <f t="shared" si="48"/>
        <v>1.6363598386111892E-3</v>
      </c>
      <c r="CY199" s="48">
        <f t="shared" si="49"/>
        <v>0.99017110882841486</v>
      </c>
      <c r="CZ199" s="48">
        <f t="shared" si="15"/>
        <v>1.0000000000000002</v>
      </c>
      <c r="DA199" s="48"/>
      <c r="DB199" s="48">
        <f>(AQ199*Baseline!B$7 + AV199*Baseline!B$11 + BA199*Baseline!B$16 + BF199*Baseline!B$18)</f>
        <v>43090.806550561792</v>
      </c>
      <c r="DC199" s="48">
        <f>(AR199*Baseline!B$7 + AW199*Baseline!B$11 + BB199*Baseline!B$16 + BG199*Baseline!B$18)</f>
        <v>61910.893502671155</v>
      </c>
      <c r="DD199" s="48">
        <f>(AS199*Baseline!B$7 + AX199*Baseline!B$11 + BC199*Baseline!B$16 + BH199*Baseline!B$18)</f>
        <v>114594.1404323075</v>
      </c>
      <c r="DE199" s="48">
        <f>(AT199*Baseline!B$7 + AY199*Baseline!B$11 + BD199*Baseline!B$16 + BI199*Baseline!B$18)</f>
        <v>1259737.8788115541</v>
      </c>
      <c r="DF199" s="48">
        <f t="shared" si="16"/>
        <v>1479333.7192970945</v>
      </c>
      <c r="DG199" s="48"/>
      <c r="DH199" s="48">
        <f t="shared" si="50"/>
        <v>2.9128523191532734E-2</v>
      </c>
      <c r="DI199" s="48">
        <f t="shared" si="51"/>
        <v>4.1850525473108337E-2</v>
      </c>
      <c r="DJ199" s="48">
        <f t="shared" si="52"/>
        <v>7.7463346462998836E-2</v>
      </c>
      <c r="DK199" s="48">
        <f t="shared" si="53"/>
        <v>0.8515576048723601</v>
      </c>
      <c r="DL199" s="48">
        <f t="shared" si="17"/>
        <v>1</v>
      </c>
      <c r="DM199" s="48"/>
      <c r="DN199" s="48">
        <f>DH199 / (Baseline!B$7/Baseline!B$17)</f>
        <v>3.1092782630899731</v>
      </c>
      <c r="DO199" s="48">
        <f>DI199 / (Baseline!B$11/Baseline!B$17)</f>
        <v>1.0102917156840461</v>
      </c>
      <c r="DP199" s="48">
        <f>DJ199 / (Baseline!B$16/Baseline!B$17)</f>
        <v>1.1970428023077704</v>
      </c>
      <c r="DQ199" s="48">
        <f>DK199 / (Baseline!B$18/Baseline!B$17)</f>
        <v>0.96276104965023579</v>
      </c>
      <c r="DR199" s="71"/>
      <c r="DS199" s="48">
        <f>(AU199*Baseline!B$34)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2.4977729032772511E-2</v>
      </c>
      <c r="DT199" s="48">
        <f>(AZ199*Baseline!B$34) + (Baseline!D$88*(1-Baseline!D$89)*Baseline!B$35) + (Baseline!D$88*Baseline!D$89*((1-Baseline!D$90)*Baseline!B$40 + Baseline!D$90*Baseline!B$41))</f>
        <v>1.0156324930353811E-2</v>
      </c>
      <c r="DU199" s="48">
        <f>(BE199*Baseline!B$34) + (Baseline!F$88*(1-Baseline!F$89)*Baseline!B$35) + (Baseline!F$88*Baseline!F$89*((1-Baseline!F$90)*Baseline!B$40 + Baseline!F$90*Baseline!B$41))</f>
        <v>1.2909345556752393E-2</v>
      </c>
      <c r="DV199" s="48">
        <f>(BJ199*Baseline!B$34) + (Baseline!H$88*(1-Baseline!H$89)*Baseline!B$35) + (Baseline!H$88*Baseline!H$89*((1-Baseline!H$90)*Baseline!B$40 + Baseline!H$90*Baseline!B$41))</f>
        <v>9.3049278347589453E-3</v>
      </c>
      <c r="DW199" s="48">
        <f>( DS199*Baseline!B$7 + DT199*Baseline!B$11 + DU199*Baseline!B$16 + DV199*Baseline!B$18 ) / Baseline!B$17</f>
        <v>9.72027315526597E-3</v>
      </c>
    </row>
    <row r="200" spans="1:127">
      <c r="A200" s="7" t="s">
        <v>434</v>
      </c>
      <c r="B200" s="1">
        <f>MIN( MAX( NORMINV( MCrands!B200, (B$5+B$4)/2, (B$5-B$4)/3.29 ), 0 ), 1 )</f>
        <v>0.23804702836817215</v>
      </c>
      <c r="C200" s="1">
        <f>MAX( NORMINV( MCrands!C200, (C$5+C$4)/2, (C$5-C$4)/3.29 ), 0 )</f>
        <v>2.5900326151326976</v>
      </c>
      <c r="D200" s="40"/>
      <c r="E200" s="40">
        <f>Baseline!B$33 * (C200 * Baseline!B$66*Baseline!B$66/Baseline!B$73 + Baseline!B$52*Baseline!B$52/Baseline!B$74 + Baseline!B$53*Baseline!B$53/Baseline!B$75 + Baseline!B$54*Baseline!B$54/Baseline!B$76)</f>
        <v>2.1682008635081033E-5</v>
      </c>
      <c r="F200" s="40">
        <f>Baseline!B$33 * (C200 * Baseline!B$66*Baseline!B$57/Baseline!B$73 + Baseline!B$52*Baseline!B$67/Baseline!B$74 + Baseline!B$53*Baseline!B$55/Baseline!B$75 + Baseline!B$54*Baseline!B$56/Baseline!B$76)</f>
        <v>3.9504395551118087E-8</v>
      </c>
      <c r="G200" s="1">
        <f>Baseline!B$33 * (C200 * Baseline!B$66*Baseline!B$58/Baseline!B$73 + Baseline!B$52*Baseline!B$59/Baseline!B$74 + Baseline!B$53*Baseline!B$68/Baseline!B$75 + Baseline!B$54*Baseline!B$60/Baseline!B$76)</f>
        <v>1.0876934827181642E-7</v>
      </c>
      <c r="H200" s="40">
        <f>Baseline!B$33 * (C200 * Baseline!B$66*Baseline!B$61/Baseline!B$73 + Baseline!B$52*Baseline!B$62/Baseline!B$74 + Baseline!B$53*Baseline!B$63/Baseline!B$75 + Baseline!B$54*Baseline!B$69/Baseline!B$76)</f>
        <v>1.7663698253355195E-9</v>
      </c>
      <c r="I200" s="40">
        <f>Baseline!B$33 * (C200 * Baseline!B$57*Baseline!B$66/Baseline!B$73 + Baseline!B$67*Baseline!B$52/Baseline!B$74 + Baseline!B$55*Baseline!B$53/Baseline!B$75 + Baseline!B$56*Baseline!B$54/Baseline!B$76)</f>
        <v>3.9504395551118087E-8</v>
      </c>
      <c r="J200" s="1">
        <f>Baseline!B$33 * (C200 * Baseline!B$57*Baseline!B$57/Baseline!B$73 + Baseline!B$67*Baseline!B$67/Baseline!B$74 + Baseline!B$55*Baseline!B$55/Baseline!B$75 + Baseline!B$56*Baseline!B$56/Baseline!B$76)</f>
        <v>1.7949606327061549E-6</v>
      </c>
      <c r="K200" s="40">
        <f>Baseline!B$33 * (C200 * Baseline!B$57*Baseline!B$58/Baseline!B$73 + Baseline!B$67*Baseline!B$59/Baseline!B$74 + Baseline!B$55*Baseline!B$68/Baseline!B$75 + Baseline!B$56*Baseline!B$60/Baseline!B$76)</f>
        <v>1.3929311446530188E-8</v>
      </c>
      <c r="L200" s="1">
        <f>Baseline!B$33 * (C200 * Baseline!B$57*Baseline!B$61/Baseline!B$73 + Baseline!B$67*Baseline!B$62/Baseline!B$74 + Baseline!B$55*Baseline!B$63/Baseline!B$75 + Baseline!B$56*Baseline!B$69/Baseline!B$76)</f>
        <v>1.4629430263906649E-8</v>
      </c>
      <c r="M200" s="40">
        <f>Baseline!B$33 * (C200 * Baseline!B$58*Baseline!B$66/Baseline!B$73 + Baseline!B$59*Baseline!B$52/Baseline!B$74 + Baseline!B$68*Baseline!B$53/Baseline!B$75 + Baseline!B$60*Baseline!B$54/Baseline!B$76)</f>
        <v>1.0876934827181642E-7</v>
      </c>
      <c r="N200" s="1">
        <f>Baseline!B$33 * (C200 * Baseline!B$58*Baseline!B$57/Baseline!B$73 + Baseline!B$59*Baseline!B$67/Baseline!B$74 + Baseline!B$68*Baseline!B$55/Baseline!B$75 + Baseline!B$60*Baseline!B$56/Baseline!B$76)</f>
        <v>1.3929311446530188E-8</v>
      </c>
      <c r="O200" s="1">
        <f>Baseline!B$33 * (C200 * Baseline!B$58*Baseline!B$58/Baseline!B$73 + Baseline!B$59*Baseline!B$59/Baseline!B$74 + Baseline!B$68*Baseline!B$68/Baseline!B$75 + Baseline!B$60*Baseline!B$60/Baseline!B$76)</f>
        <v>1.3250170424005477E-6</v>
      </c>
      <c r="P200" s="40">
        <f>Baseline!B$33 * (C200 * Baseline!B$58*Baseline!B$61/Baseline!B$73 + Baseline!B$59*Baseline!B$62/Baseline!B$74 + Baseline!B$68*Baseline!B$63/Baseline!B$75 + Baseline!B$60*Baseline!B$69/Baseline!B$76)</f>
        <v>1.6489987269723981E-9</v>
      </c>
      <c r="Q200" s="40">
        <f>Baseline!B$33 * (C200 * Baseline!B$61*Baseline!B$66/Baseline!B$73 + Baseline!B$62*Baseline!B$52/Baseline!B$74 + Baseline!B$63*Baseline!B$53/Baseline!B$75 + Baseline!B$69*Baseline!B$54/Baseline!B$76)</f>
        <v>1.7663698253355195E-9</v>
      </c>
      <c r="R200" s="40">
        <f>Baseline!B$33 * (C200 * Baseline!B$61*Baseline!B$57/Baseline!B$73 + Baseline!B$62*Baseline!B$67/Baseline!B$74 + Baseline!B$63*Baseline!B$55/Baseline!B$75 + Baseline!B$69*Baseline!B$56/Baseline!B$76)</f>
        <v>1.4629430263906649E-8</v>
      </c>
      <c r="S200" s="40">
        <f>Baseline!B$33 * (C200 * Baseline!B$61*Baseline!B$58/Baseline!B$73 + Baseline!B$62*Baseline!B$59/Baseline!B$74 + Baseline!B$63*Baseline!B$68/Baseline!B$75 + Baseline!B$69*Baseline!B$60/Baseline!B$76)</f>
        <v>1.6489987269723981E-9</v>
      </c>
      <c r="T200" s="40">
        <f>Baseline!B$33 * (C200 * Baseline!B$61*Baseline!B$61/Baseline!B$73 + Baseline!B$62*Baseline!B$62/Baseline!B$74 + Baseline!B$63*Baseline!B$63/Baseline!B$75 + Baseline!B$69*Baseline!B$69/Baseline!B$76)</f>
        <v>9.8551805836459424E-8</v>
      </c>
      <c r="U200" s="40"/>
      <c r="V200" s="40">
        <f>E200 * ( Baseline!B$87 * Baseline!B$7 )</f>
        <v>0.22503756762350605</v>
      </c>
      <c r="W200" s="40">
        <f>F200 * ( Baseline!D$87 * Baseline!B$11 )</f>
        <v>7.2872161256709437E-4</v>
      </c>
      <c r="X200" s="40">
        <f>G200 * ( Baseline!F$87 * Baseline!B$16 )</f>
        <v>3.7780782865698931E-3</v>
      </c>
      <c r="Y200" s="40">
        <f>H200 * ( Baseline!H$87 * Baseline!B$18 )</f>
        <v>6.2118540026796223E-4</v>
      </c>
      <c r="Z200" s="48">
        <f t="shared" si="0"/>
        <v>0.23016555292291099</v>
      </c>
      <c r="AA200" s="40">
        <f>I200 * ( Baseline!B$87 * Baseline!B$7 )</f>
        <v>4.1001612142505461E-4</v>
      </c>
      <c r="AB200" s="1">
        <f>J200 * ( Baseline!D$87 * Baseline!B$11 )</f>
        <v>3.3110913064535182E-2</v>
      </c>
      <c r="AC200" s="1">
        <f>K200 * ( Baseline!F$87 * Baseline!B$16 )</f>
        <v>4.8383142823924847E-4</v>
      </c>
      <c r="AD200" s="1">
        <f>L200 * ( Baseline!F$87 * Baseline!B$16 )</f>
        <v>5.0814989427748231E-4</v>
      </c>
      <c r="AE200" s="48">
        <f t="shared" si="1"/>
        <v>3.451291050847697E-2</v>
      </c>
      <c r="AF200" s="48">
        <f>M200 * ( Baseline!B$87 * Baseline!B$7 )</f>
        <v>1.1289170657131826E-3</v>
      </c>
      <c r="AG200" s="48">
        <f>N200 * ( Baseline!D$87 * Baseline!B$11 )</f>
        <v>2.5694837644408598E-4</v>
      </c>
      <c r="AH200" s="48">
        <f>O200 * ( Baseline!F$87 * Baseline!B$16 )</f>
        <v>4.6024162107861907E-2</v>
      </c>
      <c r="AI200" s="48">
        <f>P200 * ( Baseline!H$87 * Baseline!B$18 )</f>
        <v>5.7990909919508984E-4</v>
      </c>
      <c r="AJ200" s="48">
        <f t="shared" si="2"/>
        <v>4.798993664921427E-2</v>
      </c>
      <c r="AK200" s="48">
        <f>Q200 * ( Baseline!B$87 * Baseline!B$7 )</f>
        <v>1.8333152417157358E-5</v>
      </c>
      <c r="AL200" s="48">
        <f>R200 * ( Baseline!D$87 * Baseline!B$11 )</f>
        <v>2.6986318520067003E-4</v>
      </c>
      <c r="AM200" s="48">
        <f>S200 * ( Baseline!F$87 * Baseline!B$16 )</f>
        <v>5.7277591379759142E-5</v>
      </c>
      <c r="AN200" s="48">
        <f>T200 * ( Baseline!H$87 * Baseline!B$18 )</f>
        <v>3.4658055225792309E-2</v>
      </c>
      <c r="AO200" s="48">
        <f t="shared" si="3"/>
        <v>3.5003529154789895E-2</v>
      </c>
      <c r="AP200" s="48"/>
      <c r="AQ200" s="48">
        <f>V200 * ( (1-Baseline!B$88-Baseline!B$87) + (1-B200)*Baseline!B$88 )</f>
        <v>0.1725448870992233</v>
      </c>
      <c r="AR200" s="48">
        <f>W200 * ( (1-Baseline!B$88-Baseline!B$87) + (1-B200)*Baseline!B$88 )</f>
        <v>5.5873865726061781E-4</v>
      </c>
      <c r="AS200" s="48">
        <f>X200 * ( (1-Baseline!B$88-Baseline!B$87) + (1-B200)*Baseline!B$88 )</f>
        <v>2.8967967361736495E-3</v>
      </c>
      <c r="AT200" s="48">
        <f>Y200 * ( (1-Baseline!B$88-Baseline!B$87) + (1-B200)*Baseline!B$88 )</f>
        <v>4.7628654134868888E-4</v>
      </c>
      <c r="AU200" s="48">
        <f t="shared" si="4"/>
        <v>0.17647670903400625</v>
      </c>
      <c r="AV200" s="48">
        <f>AA200 * ( (1-Baseline!D$88-Baseline!D$87) + (1-B200)*Baseline!D$88 )</f>
        <v>3.6276312931385639E-4</v>
      </c>
      <c r="AW200" s="48">
        <f>AB200 * ( (1-Baseline!D$88-Baseline!D$87) + (1-B200)*Baseline!D$88 )</f>
        <v>2.9294990635936147E-2</v>
      </c>
      <c r="AX200" s="48">
        <f>AC200 * ( (1-Baseline!D$88-Baseline!D$87) + (1-B200)*Baseline!D$88 )</f>
        <v>4.2807146791798602E-4</v>
      </c>
      <c r="AY200" s="48">
        <f>AD200 * ( (1-Baseline!D$88-Baseline!D$87) + (1-B200)*Baseline!D$88 )</f>
        <v>4.4958731175720186E-4</v>
      </c>
      <c r="AZ200" s="48">
        <f t="shared" si="5"/>
        <v>3.0535412544925193E-2</v>
      </c>
      <c r="BA200" s="48">
        <f>AF200 * ( (1-Baseline!F$88-Baseline!F$87) + (1-Baseline!B$36)*Baseline!F$88 )</f>
        <v>8.1240484583330907E-4</v>
      </c>
      <c r="BB200" s="48">
        <f>AG200 * ( (1-Baseline!F$88-Baseline!F$87) + (1-Baseline!B$36)*Baseline!F$88 )</f>
        <v>1.849082740372105E-4</v>
      </c>
      <c r="BC200" s="48">
        <f>AH200 * ( (1-Baseline!F$88-Baseline!F$87) + (1-Baseline!B$36)*Baseline!F$88 )</f>
        <v>3.312045982600488E-2</v>
      </c>
      <c r="BD200" s="48">
        <f>AI200 * ( (1-Baseline!F$88-Baseline!F$87) + (1-Baseline!B$36)*Baseline!F$88 )</f>
        <v>4.173211448719609E-4</v>
      </c>
      <c r="BE200" s="48">
        <f t="shared" si="6"/>
        <v>3.4535094090747363E-2</v>
      </c>
      <c r="BF200" s="48">
        <f>AK200 * ( (1-Baseline!H$88-Baseline!H$87) + (1-Baseline!B$36)*Baseline!H$88 )</f>
        <v>1.4525723323162116E-5</v>
      </c>
      <c r="BG200" s="48">
        <f>AL200 * ( (1-Baseline!H$88-Baseline!H$87) + (1-Baseline!B$36)*Baseline!H$88 )</f>
        <v>2.1381799889819486E-4</v>
      </c>
      <c r="BH200" s="48">
        <f>AM200 * ( (1-Baseline!H$88-Baseline!H$87) + (1-Baseline!B$36)*Baseline!H$88 )</f>
        <v>4.538218120201076E-5</v>
      </c>
      <c r="BI200" s="48">
        <f>AN200 * ( (1-Baseline!H$88-Baseline!H$87) + (1-Baseline!B$36)*Baseline!H$88 )</f>
        <v>2.7460270316499759E-2</v>
      </c>
      <c r="BJ200" s="48">
        <f t="shared" si="7"/>
        <v>2.7733996219923125E-2</v>
      </c>
      <c r="BK200" s="48"/>
      <c r="BL200" s="48">
        <f t="shared" si="18"/>
        <v>0.97772044845858208</v>
      </c>
      <c r="BM200" s="48">
        <f t="shared" si="19"/>
        <v>3.1660759106344814E-3</v>
      </c>
      <c r="BN200" s="48">
        <f t="shared" si="20"/>
        <v>1.6414612171940773E-2</v>
      </c>
      <c r="BO200" s="48">
        <f t="shared" si="21"/>
        <v>2.6988634588426658E-3</v>
      </c>
      <c r="BP200" s="48">
        <f t="shared" si="8"/>
        <v>0.99999999999999989</v>
      </c>
      <c r="BQ200" s="48">
        <f t="shared" si="22"/>
        <v>1.188007952341045E-2</v>
      </c>
      <c r="BR200" s="48">
        <f t="shared" si="23"/>
        <v>0.95937759454980087</v>
      </c>
      <c r="BS200" s="48">
        <f t="shared" si="24"/>
        <v>1.4018853267110321E-2</v>
      </c>
      <c r="BT200" s="48">
        <f t="shared" si="25"/>
        <v>1.4723472659678235E-2</v>
      </c>
      <c r="BU200" s="48">
        <f t="shared" si="9"/>
        <v>0.99999999999999978</v>
      </c>
      <c r="BV200" s="48">
        <f t="shared" si="26"/>
        <v>2.3524037424034944E-2</v>
      </c>
      <c r="BW200" s="48">
        <f t="shared" si="27"/>
        <v>5.3542137036409893E-3</v>
      </c>
      <c r="BX200" s="48">
        <f t="shared" si="28"/>
        <v>0.95903777586285799</v>
      </c>
      <c r="BY200" s="48">
        <f t="shared" si="29"/>
        <v>1.2083973009466028E-2</v>
      </c>
      <c r="BZ200" s="48">
        <f t="shared" si="10"/>
        <v>1</v>
      </c>
      <c r="CA200" s="48">
        <f t="shared" si="30"/>
        <v>5.23751543339699E-4</v>
      </c>
      <c r="CB200" s="48">
        <f t="shared" si="31"/>
        <v>7.7095993380353724E-3</v>
      </c>
      <c r="CC200" s="48">
        <f t="shared" si="32"/>
        <v>1.6363376140294487E-3</v>
      </c>
      <c r="CD200" s="48">
        <f t="shared" si="33"/>
        <v>0.99013031150459552</v>
      </c>
      <c r="CE200" s="48">
        <f t="shared" si="11"/>
        <v>1</v>
      </c>
      <c r="CF200" s="48"/>
      <c r="CG200" s="48">
        <f t="shared" si="34"/>
        <v>0.97772044845858208</v>
      </c>
      <c r="CH200" s="48">
        <f t="shared" si="35"/>
        <v>3.1660759106344814E-3</v>
      </c>
      <c r="CI200" s="48">
        <f t="shared" si="36"/>
        <v>1.6414612171940773E-2</v>
      </c>
      <c r="CJ200" s="48">
        <f t="shared" si="37"/>
        <v>2.6988634588426658E-3</v>
      </c>
      <c r="CK200" s="48">
        <f t="shared" si="12"/>
        <v>0.99999999999999989</v>
      </c>
      <c r="CL200" s="48">
        <f t="shared" si="38"/>
        <v>1.188007952341045E-2</v>
      </c>
      <c r="CM200" s="48">
        <f t="shared" si="39"/>
        <v>0.95937759454980087</v>
      </c>
      <c r="CN200" s="48">
        <f t="shared" si="40"/>
        <v>1.4018853267110321E-2</v>
      </c>
      <c r="CO200" s="48">
        <f t="shared" si="41"/>
        <v>1.4723472659678235E-2</v>
      </c>
      <c r="CP200" s="48">
        <f t="shared" si="13"/>
        <v>0.99999999999999978</v>
      </c>
      <c r="CQ200" s="48">
        <f t="shared" si="42"/>
        <v>2.3524037424034944E-2</v>
      </c>
      <c r="CR200" s="48">
        <f t="shared" si="43"/>
        <v>5.3542137036409893E-3</v>
      </c>
      <c r="CS200" s="48">
        <f t="shared" si="44"/>
        <v>0.95903777586285799</v>
      </c>
      <c r="CT200" s="48">
        <f t="shared" si="45"/>
        <v>1.2083973009466028E-2</v>
      </c>
      <c r="CU200" s="48">
        <f t="shared" si="14"/>
        <v>1</v>
      </c>
      <c r="CV200" s="48">
        <f t="shared" si="46"/>
        <v>5.23751543339699E-4</v>
      </c>
      <c r="CW200" s="48">
        <f t="shared" si="47"/>
        <v>7.7095993380353724E-3</v>
      </c>
      <c r="CX200" s="48">
        <f t="shared" si="48"/>
        <v>1.6363376140294487E-3</v>
      </c>
      <c r="CY200" s="48">
        <f t="shared" si="49"/>
        <v>0.99013031150459552</v>
      </c>
      <c r="CZ200" s="48">
        <f t="shared" si="15"/>
        <v>1</v>
      </c>
      <c r="DA200" s="48"/>
      <c r="DB200" s="48">
        <f>(AQ200*Baseline!B$7 + AV200*Baseline!B$11 + BA200*Baseline!B$16 + BF200*Baseline!B$18)</f>
        <v>87849.090677565968</v>
      </c>
      <c r="DC200" s="48">
        <f>(AR200*Baseline!B$7 + AW200*Baseline!B$11 + BB200*Baseline!B$16 + BG200*Baseline!B$18)</f>
        <v>73506.05609266297</v>
      </c>
      <c r="DD200" s="48">
        <f>(AS200*Baseline!B$7 + AX200*Baseline!B$11 + BC200*Baseline!B$16 + BH200*Baseline!B$18)</f>
        <v>115360.88920943682</v>
      </c>
      <c r="DE200" s="48">
        <f>(AT200*Baseline!B$7 + AY200*Baseline!B$11 + BD200*Baseline!B$16 + BI200*Baseline!B$18)</f>
        <v>1260021.4537397732</v>
      </c>
      <c r="DF200" s="48">
        <f t="shared" si="16"/>
        <v>1536737.4897194391</v>
      </c>
      <c r="DG200" s="48"/>
      <c r="DH200" s="48">
        <f t="shared" si="50"/>
        <v>5.7165970938604815E-2</v>
      </c>
      <c r="DI200" s="48">
        <f t="shared" si="51"/>
        <v>4.7832539119015645E-2</v>
      </c>
      <c r="DJ200" s="48">
        <f t="shared" si="52"/>
        <v>7.5068702352343974E-2</v>
      </c>
      <c r="DK200" s="48">
        <f t="shared" si="53"/>
        <v>0.81993278759003552</v>
      </c>
      <c r="DL200" s="48">
        <f t="shared" si="17"/>
        <v>1</v>
      </c>
      <c r="DM200" s="48"/>
      <c r="DN200" s="48">
        <f>DH200 / (Baseline!B$7/Baseline!B$17)</f>
        <v>6.1020913988356638</v>
      </c>
      <c r="DO200" s="48">
        <f>DI200 / (Baseline!B$11/Baseline!B$17)</f>
        <v>1.1547003882454565</v>
      </c>
      <c r="DP200" s="48">
        <f>DJ200 / (Baseline!B$16/Baseline!B$17)</f>
        <v>1.160038314022239</v>
      </c>
      <c r="DQ200" s="48">
        <f>DK200 / (Baseline!B$18/Baseline!B$17)</f>
        <v>0.92700640180548854</v>
      </c>
      <c r="DR200" s="71"/>
      <c r="DS200" s="48">
        <f>(AU200*Baseline!B$34)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3.9001037605100944E-2</v>
      </c>
      <c r="DT200" s="48">
        <f>(AZ200*Baseline!B$34) + (Baseline!D$88*(1-Baseline!D$89)*Baseline!B$35) + (Baseline!D$88*Baseline!D$89*((1-Baseline!D$90)*Baseline!B$40 + Baseline!D$90*Baseline!B$41))</f>
        <v>1.0993879881738781E-2</v>
      </c>
      <c r="DU200" s="48">
        <f>(BE200*Baseline!B$34) + (Baseline!F$88*(1-Baseline!F$89)*Baseline!B$35) + (Baseline!F$88*Baseline!F$89*((1-Baseline!F$90)*Baseline!B$40 + Baseline!F$90*Baseline!B$41))</f>
        <v>1.2910904113612107E-2</v>
      </c>
      <c r="DV200" s="48">
        <f>(BJ200*Baseline!B$34) + (Baseline!H$88*(1-Baseline!H$89)*Baseline!B$35) + (Baseline!H$88*Baseline!H$89*((1-Baseline!H$90)*Baseline!B$40 + Baseline!H$90*Baseline!B$41))</f>
        <v>9.3050994329884687E-3</v>
      </c>
      <c r="DW200" s="48">
        <f>( DS200*Baseline!B$7 + DT200*Baseline!B$11 + DU200*Baseline!B$16 + DV200*Baseline!B$18 ) / Baseline!B$17</f>
        <v>9.8865948169082549E-3</v>
      </c>
    </row>
    <row r="201" spans="1:127">
      <c r="A201" s="7" t="s">
        <v>435</v>
      </c>
      <c r="B201" s="1">
        <f>MIN( MAX( NORMINV( MCrands!B201, (B$5+B$4)/2, (B$5-B$4)/3.29 ), 0 ), 1 )</f>
        <v>0.7244866790644191</v>
      </c>
      <c r="C201" s="1">
        <f>MAX( NORMINV( MCrands!C201, (C$5+C$4)/2, (C$5-C$4)/3.29 ), 0 )</f>
        <v>2.4829365112052271</v>
      </c>
      <c r="D201" s="40"/>
      <c r="E201" s="40">
        <f>Baseline!B$33 * (C201 * Baseline!B$66*Baseline!B$66/Baseline!B$73 + Baseline!B$52*Baseline!B$52/Baseline!B$74 + Baseline!B$53*Baseline!B$53/Baseline!B$75 + Baseline!B$54*Baseline!B$54/Baseline!B$76)</f>
        <v>2.0785823860999643E-5</v>
      </c>
      <c r="F201" s="40">
        <f>Baseline!B$33 * (C201 * Baseline!B$66*Baseline!B$57/Baseline!B$73 + Baseline!B$52*Baseline!B$67/Baseline!B$74 + Baseline!B$53*Baseline!B$55/Baseline!B$75 + Baseline!B$54*Baseline!B$56/Baseline!B$76)</f>
        <v>3.93845446953399E-8</v>
      </c>
      <c r="G201" s="1">
        <f>Baseline!B$33 * (C201 * Baseline!B$66*Baseline!B$58/Baseline!B$73 + Baseline!B$52*Baseline!B$59/Baseline!B$74 + Baseline!B$53*Baseline!B$68/Baseline!B$75 + Baseline!B$54*Baseline!B$60/Baseline!B$76)</f>
        <v>1.084747149180284E-7</v>
      </c>
      <c r="H201" s="40">
        <f>Baseline!B$33 * (C201 * Baseline!B$66*Baseline!B$61/Baseline!B$73 + Baseline!B$52*Baseline!B$62/Baseline!B$74 + Baseline!B$53*Baseline!B$63/Baseline!B$75 + Baseline!B$54*Baseline!B$69/Baseline!B$76)</f>
        <v>1.7369064899567155E-9</v>
      </c>
      <c r="I201" s="40">
        <f>Baseline!B$33 * (C201 * Baseline!B$57*Baseline!B$66/Baseline!B$73 + Baseline!B$67*Baseline!B$52/Baseline!B$74 + Baseline!B$55*Baseline!B$53/Baseline!B$75 + Baseline!B$56*Baseline!B$54/Baseline!B$76)</f>
        <v>3.93845446953399E-8</v>
      </c>
      <c r="J201" s="1">
        <f>Baseline!B$33 * (C201 * Baseline!B$57*Baseline!B$57/Baseline!B$73 + Baseline!B$67*Baseline!B$67/Baseline!B$74 + Baseline!B$55*Baseline!B$55/Baseline!B$75 + Baseline!B$56*Baseline!B$56/Baseline!B$76)</f>
        <v>1.7949606166779561E-6</v>
      </c>
      <c r="K201" s="40">
        <f>Baseline!B$33 * (C201 * Baseline!B$57*Baseline!B$58/Baseline!B$73 + Baseline!B$67*Baseline!B$59/Baseline!B$74 + Baseline!B$55*Baseline!B$68/Baseline!B$75 + Baseline!B$56*Baseline!B$60/Baseline!B$76)</f>
        <v>1.3929272043875054E-8</v>
      </c>
      <c r="L201" s="1">
        <f>Baseline!B$33 * (C201 * Baseline!B$57*Baseline!B$61/Baseline!B$73 + Baseline!B$67*Baseline!B$62/Baseline!B$74 + Baseline!B$55*Baseline!B$63/Baseline!B$75 + Baseline!B$56*Baseline!B$69/Baseline!B$76)</f>
        <v>1.4629426323641135E-8</v>
      </c>
      <c r="M201" s="40">
        <f>Baseline!B$33 * (C201 * Baseline!B$58*Baseline!B$66/Baseline!B$73 + Baseline!B$59*Baseline!B$52/Baseline!B$74 + Baseline!B$68*Baseline!B$53/Baseline!B$75 + Baseline!B$60*Baseline!B$54/Baseline!B$76)</f>
        <v>1.084747149180284E-7</v>
      </c>
      <c r="N201" s="1">
        <f>Baseline!B$33 * (C201 * Baseline!B$58*Baseline!B$57/Baseline!B$73 + Baseline!B$59*Baseline!B$67/Baseline!B$74 + Baseline!B$68*Baseline!B$55/Baseline!B$75 + Baseline!B$60*Baseline!B$56/Baseline!B$76)</f>
        <v>1.3929272043875054E-8</v>
      </c>
      <c r="O201" s="1">
        <f>Baseline!B$33 * (C201 * Baseline!B$58*Baseline!B$58/Baseline!B$73 + Baseline!B$59*Baseline!B$59/Baseline!B$74 + Baseline!B$68*Baseline!B$68/Baseline!B$75 + Baseline!B$60*Baseline!B$60/Baseline!B$76)</f>
        <v>1.3250169455356871E-6</v>
      </c>
      <c r="P201" s="40">
        <f>Baseline!B$33 * (C201 * Baseline!B$58*Baseline!B$61/Baseline!B$73 + Baseline!B$59*Baseline!B$62/Baseline!B$74 + Baseline!B$68*Baseline!B$63/Baseline!B$75 + Baseline!B$60*Baseline!B$69/Baseline!B$76)</f>
        <v>1.6489890404863435E-9</v>
      </c>
      <c r="Q201" s="40">
        <f>Baseline!B$33 * (C201 * Baseline!B$61*Baseline!B$66/Baseline!B$73 + Baseline!B$62*Baseline!B$52/Baseline!B$74 + Baseline!B$63*Baseline!B$53/Baseline!B$75 + Baseline!B$69*Baseline!B$54/Baseline!B$76)</f>
        <v>1.7369064899567153E-9</v>
      </c>
      <c r="R201" s="40">
        <f>Baseline!B$33 * (C201 * Baseline!B$61*Baseline!B$57/Baseline!B$73 + Baseline!B$62*Baseline!B$67/Baseline!B$74 + Baseline!B$63*Baseline!B$55/Baseline!B$75 + Baseline!B$69*Baseline!B$56/Baseline!B$76)</f>
        <v>1.4629426323641135E-8</v>
      </c>
      <c r="S201" s="40">
        <f>Baseline!B$33 * (C201 * Baseline!B$61*Baseline!B$58/Baseline!B$73 + Baseline!B$62*Baseline!B$59/Baseline!B$74 + Baseline!B$63*Baseline!B$68/Baseline!B$75 + Baseline!B$69*Baseline!B$60/Baseline!B$76)</f>
        <v>1.6489890404863435E-9</v>
      </c>
      <c r="T201" s="40">
        <f>Baseline!B$33 * (C201 * Baseline!B$61*Baseline!B$61/Baseline!B$73 + Baseline!B$62*Baseline!B$62/Baseline!B$74 + Baseline!B$63*Baseline!B$63/Baseline!B$75 + Baseline!B$69*Baseline!B$69/Baseline!B$76)</f>
        <v>9.8551804867810823E-8</v>
      </c>
      <c r="U201" s="40"/>
      <c r="V201" s="40">
        <f>E201 * ( Baseline!B$87 * Baseline!B$7 )</f>
        <v>0.21573606585331528</v>
      </c>
      <c r="W201" s="40">
        <f>F201 * ( Baseline!D$87 * Baseline!B$11 )</f>
        <v>7.265107722878851E-4</v>
      </c>
      <c r="X201" s="40">
        <f>G201 * ( Baseline!F$87 * Baseline!B$16 )</f>
        <v>3.7678442648153079E-3</v>
      </c>
      <c r="Y201" s="40">
        <f>H201 * ( Baseline!H$87 * Baseline!B$18 )</f>
        <v>6.1082392696945012E-4</v>
      </c>
      <c r="Z201" s="48">
        <f t="shared" si="0"/>
        <v>0.22084124481738793</v>
      </c>
      <c r="AA201" s="40">
        <f>I201 * ( Baseline!B$87 * Baseline!B$7 )</f>
        <v>4.0877218939293282E-4</v>
      </c>
      <c r="AB201" s="1">
        <f>J201 * ( Baseline!D$87 * Baseline!B$11 )</f>
        <v>3.3110912768869474E-2</v>
      </c>
      <c r="AC201" s="1">
        <f>K201 * ( Baseline!F$87 * Baseline!B$16 )</f>
        <v>4.838300595970881E-4</v>
      </c>
      <c r="AD201" s="1">
        <f>L201 * ( Baseline!F$87 * Baseline!B$16 )</f>
        <v>5.0814975741326628E-4</v>
      </c>
      <c r="AE201" s="48">
        <f t="shared" si="1"/>
        <v>3.451166477527276E-2</v>
      </c>
      <c r="AF201" s="48">
        <f>M201 * ( Baseline!B$87 * Baseline!B$7 )</f>
        <v>1.1258590661342167E-3</v>
      </c>
      <c r="AG201" s="48">
        <f>N201 * ( Baseline!D$87 * Baseline!B$11 )</f>
        <v>2.5694764959923773E-4</v>
      </c>
      <c r="AH201" s="48">
        <f>O201 * ( Baseline!F$87 * Baseline!B$16 )</f>
        <v>4.6024158743283264E-2</v>
      </c>
      <c r="AI201" s="48">
        <f>P201 * ( Baseline!H$87 * Baseline!B$18 )</f>
        <v>5.7990569271495714E-4</v>
      </c>
      <c r="AJ201" s="48">
        <f t="shared" si="2"/>
        <v>4.7986871151731676E-2</v>
      </c>
      <c r="AK201" s="48">
        <f>Q201 * ( Baseline!B$87 * Baseline!B$7 )</f>
        <v>1.8027352459260747E-5</v>
      </c>
      <c r="AL201" s="48">
        <f>R201 * ( Baseline!D$87 * Baseline!B$11 )</f>
        <v>2.6986311251618524E-4</v>
      </c>
      <c r="AM201" s="48">
        <f>S201 * ( Baseline!F$87 * Baseline!B$16 )</f>
        <v>5.7277254921894704E-5</v>
      </c>
      <c r="AN201" s="48">
        <f>T201 * ( Baseline!H$87 * Baseline!B$18 )</f>
        <v>3.4658054885144292E-2</v>
      </c>
      <c r="AO201" s="48">
        <f t="shared" si="3"/>
        <v>3.5003222605041635E-2</v>
      </c>
      <c r="AP201" s="48"/>
      <c r="AQ201" s="48">
        <f>V201 * ( (1-Baseline!B$88-Baseline!B$87) + (1-B201)*Baseline!B$88 )</f>
        <v>7.2014177789057152E-2</v>
      </c>
      <c r="AR201" s="48">
        <f>W201 * ( (1-Baseline!B$88-Baseline!B$87) + (1-B201)*Baseline!B$88 )</f>
        <v>2.4251427648067946E-4</v>
      </c>
      <c r="AS201" s="48">
        <f>X201 * ( (1-Baseline!B$88-Baseline!B$87) + (1-B201)*Baseline!B$88 )</f>
        <v>1.2577322465515757E-3</v>
      </c>
      <c r="AT201" s="48">
        <f>Y201 * ( (1-Baseline!B$88-Baseline!B$87) + (1-B201)*Baseline!B$88 )</f>
        <v>2.0389721440686995E-4</v>
      </c>
      <c r="AU201" s="48">
        <f t="shared" si="4"/>
        <v>7.3718321526496294E-2</v>
      </c>
      <c r="AV201" s="48">
        <f>AA201 * ( (1-Baseline!D$88-Baseline!D$87) + (1-B201)*Baseline!D$88 )</f>
        <v>2.7258089184639499E-4</v>
      </c>
      <c r="AW201" s="48">
        <f>AB201 * ( (1-Baseline!D$88-Baseline!D$87) + (1-B201)*Baseline!D$88 )</f>
        <v>2.2079295917342725E-2</v>
      </c>
      <c r="AX201" s="48">
        <f>AC201 * ( (1-Baseline!D$88-Baseline!D$87) + (1-B201)*Baseline!D$88 )</f>
        <v>3.2263160892361041E-4</v>
      </c>
      <c r="AY201" s="48">
        <f>AD201 * ( (1-Baseline!D$88-Baseline!D$87) + (1-B201)*Baseline!D$88 )</f>
        <v>3.388486733232544E-4</v>
      </c>
      <c r="AZ201" s="48">
        <f t="shared" si="5"/>
        <v>2.3013357091435982E-2</v>
      </c>
      <c r="BA201" s="48">
        <f>AF201 * ( (1-Baseline!F$88-Baseline!F$87) + (1-Baseline!B$36)*Baseline!F$88 )</f>
        <v>8.1020421148029868E-4</v>
      </c>
      <c r="BB201" s="48">
        <f>AG201 * ( (1-Baseline!F$88-Baseline!F$87) + (1-Baseline!B$36)*Baseline!F$88 )</f>
        <v>1.8490775097639866E-4</v>
      </c>
      <c r="BC201" s="48">
        <f>AH201 * ( (1-Baseline!F$88-Baseline!F$87) + (1-Baseline!B$36)*Baseline!F$88 )</f>
        <v>3.3120457404746423E-2</v>
      </c>
      <c r="BD201" s="48">
        <f>AI201 * ( (1-Baseline!F$88-Baseline!F$87) + (1-Baseline!B$36)*Baseline!F$88 )</f>
        <v>4.1731869345985005E-4</v>
      </c>
      <c r="BE201" s="48">
        <f t="shared" si="6"/>
        <v>3.4532888060662972E-2</v>
      </c>
      <c r="BF201" s="48">
        <f>AK201 * ( (1-Baseline!H$88-Baseline!H$87) + (1-Baseline!B$36)*Baseline!H$88 )</f>
        <v>1.4283431900521473E-5</v>
      </c>
      <c r="BG201" s="48">
        <f>AL201 * ( (1-Baseline!H$88-Baseline!H$87) + (1-Baseline!B$36)*Baseline!H$88 )</f>
        <v>2.1381794130882387E-4</v>
      </c>
      <c r="BH201" s="48">
        <f>AM201 * ( (1-Baseline!H$88-Baseline!H$87) + (1-Baseline!B$36)*Baseline!H$88 )</f>
        <v>4.5381914619715608E-5</v>
      </c>
      <c r="BI201" s="48">
        <f>AN201 * ( (1-Baseline!H$88-Baseline!H$87) + (1-Baseline!B$36)*Baseline!H$88 )</f>
        <v>2.7460270046597523E-2</v>
      </c>
      <c r="BJ201" s="48">
        <f t="shared" si="7"/>
        <v>2.7733753334426584E-2</v>
      </c>
      <c r="BK201" s="48"/>
      <c r="BL201" s="48">
        <f t="shared" si="18"/>
        <v>0.97688303664338572</v>
      </c>
      <c r="BM201" s="48">
        <f t="shared" si="19"/>
        <v>3.2897422439754484E-3</v>
      </c>
      <c r="BN201" s="48">
        <f t="shared" si="20"/>
        <v>1.7061325061497965E-2</v>
      </c>
      <c r="BO201" s="48">
        <f t="shared" si="21"/>
        <v>2.7658960511408822E-3</v>
      </c>
      <c r="BP201" s="48">
        <f t="shared" si="8"/>
        <v>1</v>
      </c>
      <c r="BQ201" s="48">
        <f t="shared" si="22"/>
        <v>1.1844464532635752E-2</v>
      </c>
      <c r="BR201" s="48">
        <f t="shared" si="23"/>
        <v>0.95941221568056867</v>
      </c>
      <c r="BS201" s="48">
        <f t="shared" si="24"/>
        <v>1.4019319634321065E-2</v>
      </c>
      <c r="BT201" s="48">
        <f t="shared" si="25"/>
        <v>1.4724000152474539E-2</v>
      </c>
      <c r="BU201" s="48">
        <f t="shared" si="9"/>
        <v>1</v>
      </c>
      <c r="BV201" s="48">
        <f t="shared" si="26"/>
        <v>2.3461814431999874E-2</v>
      </c>
      <c r="BW201" s="48">
        <f t="shared" si="27"/>
        <v>5.3545405947969457E-3</v>
      </c>
      <c r="BX201" s="48">
        <f t="shared" si="28"/>
        <v>0.95909897100308061</v>
      </c>
      <c r="BY201" s="48">
        <f t="shared" si="29"/>
        <v>1.2084673970122563E-2</v>
      </c>
      <c r="BZ201" s="48">
        <f t="shared" si="10"/>
        <v>1</v>
      </c>
      <c r="CA201" s="48">
        <f t="shared" si="30"/>
        <v>5.1501979296798242E-4</v>
      </c>
      <c r="CB201" s="48">
        <f t="shared" si="31"/>
        <v>7.7096647803312811E-3</v>
      </c>
      <c r="CC201" s="48">
        <f t="shared" si="32"/>
        <v>1.6363423324812631E-3</v>
      </c>
      <c r="CD201" s="48">
        <f t="shared" si="33"/>
        <v>0.99013897309421939</v>
      </c>
      <c r="CE201" s="48">
        <f t="shared" si="11"/>
        <v>0.99999999999999989</v>
      </c>
      <c r="CF201" s="48"/>
      <c r="CG201" s="48">
        <f t="shared" si="34"/>
        <v>0.97688303664338572</v>
      </c>
      <c r="CH201" s="48">
        <f t="shared" si="35"/>
        <v>3.2897422439754484E-3</v>
      </c>
      <c r="CI201" s="48">
        <f t="shared" si="36"/>
        <v>1.7061325061497965E-2</v>
      </c>
      <c r="CJ201" s="48">
        <f t="shared" si="37"/>
        <v>2.7658960511408822E-3</v>
      </c>
      <c r="CK201" s="48">
        <f t="shared" si="12"/>
        <v>1</v>
      </c>
      <c r="CL201" s="48">
        <f t="shared" si="38"/>
        <v>1.1844464532635752E-2</v>
      </c>
      <c r="CM201" s="48">
        <f t="shared" si="39"/>
        <v>0.95941221568056867</v>
      </c>
      <c r="CN201" s="48">
        <f t="shared" si="40"/>
        <v>1.4019319634321065E-2</v>
      </c>
      <c r="CO201" s="48">
        <f t="shared" si="41"/>
        <v>1.4724000152474539E-2</v>
      </c>
      <c r="CP201" s="48">
        <f t="shared" si="13"/>
        <v>1</v>
      </c>
      <c r="CQ201" s="48">
        <f t="shared" si="42"/>
        <v>2.3461814431999874E-2</v>
      </c>
      <c r="CR201" s="48">
        <f t="shared" si="43"/>
        <v>5.3545405947969457E-3</v>
      </c>
      <c r="CS201" s="48">
        <f t="shared" si="44"/>
        <v>0.95909897100308061</v>
      </c>
      <c r="CT201" s="48">
        <f t="shared" si="45"/>
        <v>1.2084673970122563E-2</v>
      </c>
      <c r="CU201" s="48">
        <f t="shared" si="14"/>
        <v>1</v>
      </c>
      <c r="CV201" s="48">
        <f t="shared" si="46"/>
        <v>5.1501979296798242E-4</v>
      </c>
      <c r="CW201" s="48">
        <f t="shared" si="47"/>
        <v>7.7096647803312811E-3</v>
      </c>
      <c r="CX201" s="48">
        <f t="shared" si="48"/>
        <v>1.6363423324812631E-3</v>
      </c>
      <c r="CY201" s="48">
        <f t="shared" si="49"/>
        <v>0.99013897309421939</v>
      </c>
      <c r="CZ201" s="48">
        <f t="shared" si="15"/>
        <v>0.99999999999999989</v>
      </c>
      <c r="DA201" s="48"/>
      <c r="DB201" s="48">
        <f>(AQ201*Baseline!B$7 + AV201*Baseline!B$11 + BA201*Baseline!B$16 + BF201*Baseline!B$18)</f>
        <v>38879.828718889956</v>
      </c>
      <c r="DC201" s="48">
        <f>(AR201*Baseline!B$7 + AW201*Baseline!B$11 + BB201*Baseline!B$16 + BG201*Baseline!B$18)</f>
        <v>57878.235907028917</v>
      </c>
      <c r="DD201" s="48">
        <f>(AS201*Baseline!B$7 + AX201*Baseline!B$11 + BC201*Baseline!B$16 + BH201*Baseline!B$18)</f>
        <v>114339.80114190761</v>
      </c>
      <c r="DE201" s="48">
        <f>(AT201*Baseline!B$7 + AY201*Baseline!B$11 + BD201*Baseline!B$16 + BI201*Baseline!B$18)</f>
        <v>1259651.8393544583</v>
      </c>
      <c r="DF201" s="48">
        <f t="shared" si="16"/>
        <v>1470749.7051222848</v>
      </c>
      <c r="DG201" s="48"/>
      <c r="DH201" s="48">
        <f t="shared" si="50"/>
        <v>2.6435380937681243E-2</v>
      </c>
      <c r="DI201" s="48">
        <f t="shared" si="51"/>
        <v>3.9352879490950947E-2</v>
      </c>
      <c r="DJ201" s="48">
        <f t="shared" si="52"/>
        <v>7.7742528687028273E-2</v>
      </c>
      <c r="DK201" s="48">
        <f t="shared" si="53"/>
        <v>0.85646921088433947</v>
      </c>
      <c r="DL201" s="48">
        <f t="shared" si="17"/>
        <v>1</v>
      </c>
      <c r="DM201" s="48"/>
      <c r="DN201" s="48">
        <f>DH201 / (Baseline!B$7/Baseline!B$17)</f>
        <v>2.821803041148625</v>
      </c>
      <c r="DO201" s="48">
        <f>DI201 / (Baseline!B$11/Baseline!B$17)</f>
        <v>0.9499973462356488</v>
      </c>
      <c r="DP201" s="48">
        <f>DJ201 / (Baseline!B$16/Baseline!B$17)</f>
        <v>1.2013570113765244</v>
      </c>
      <c r="DQ201" s="48">
        <f>DK201 / (Baseline!B$18/Baseline!B$17)</f>
        <v>0.96831405385395086</v>
      </c>
      <c r="DR201" s="71"/>
      <c r="DS201" s="48">
        <f>(AU201*Baseline!B$34)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2.3587279478974443E-2</v>
      </c>
      <c r="DT201" s="48">
        <f>(AZ201*Baseline!B$34) + (Baseline!D$88*(1-Baseline!D$89)*Baseline!B$35) + (Baseline!D$88*Baseline!D$89*((1-Baseline!D$90)*Baseline!B$40 + Baseline!D$90*Baseline!B$41))</f>
        <v>9.8655715637154008E-3</v>
      </c>
      <c r="DU201" s="48">
        <f>(BE201*Baseline!B$34) + (Baseline!F$88*(1-Baseline!F$89)*Baseline!B$35) + (Baseline!F$88*Baseline!F$89*((1-Baseline!F$90)*Baseline!B$40 + Baseline!F$90*Baseline!B$41))</f>
        <v>1.2910573209099448E-2</v>
      </c>
      <c r="DV201" s="48">
        <f>(BJ201*Baseline!B$34) + (Baseline!H$88*(1-Baseline!H$89)*Baseline!B$35) + (Baseline!H$88*Baseline!H$89*((1-Baseline!H$90)*Baseline!B$40 + Baseline!H$90*Baseline!B$41))</f>
        <v>9.3050630001639892E-3</v>
      </c>
      <c r="DW201" s="48">
        <f>( DS201*Baseline!B$7 + DT201*Baseline!B$11 + DU201*Baseline!B$16 + DV201*Baseline!B$18 ) / Baseline!B$17</f>
        <v>9.6954018360022529E-3</v>
      </c>
    </row>
    <row r="202" spans="1:127">
      <c r="A202" s="7" t="s">
        <v>437</v>
      </c>
      <c r="B202" s="1">
        <f>MIN( MAX( NORMINV( MCrands!B202, (B$5+B$4)/2, (B$5-B$4)/3.29 ), 0 ), 1 )</f>
        <v>0.39113819776234127</v>
      </c>
      <c r="C202" s="1">
        <f>MAX( NORMINV( MCrands!C202, (C$5+C$4)/2, (C$5-C$4)/3.29 ), 0 )</f>
        <v>2.6429492742513512</v>
      </c>
      <c r="D202" s="40"/>
      <c r="E202" s="40">
        <f>Baseline!B$33 * (C202 * Baseline!B$66*Baseline!B$66/Baseline!B$73 + Baseline!B$52*Baseline!B$52/Baseline!B$74 + Baseline!B$53*Baseline!B$53/Baseline!B$75 + Baseline!B$54*Baseline!B$54/Baseline!B$76)</f>
        <v>2.2124817499813497E-5</v>
      </c>
      <c r="F202" s="40">
        <f>Baseline!B$33 * (C202 * Baseline!B$66*Baseline!B$57/Baseline!B$73 + Baseline!B$52*Baseline!B$67/Baseline!B$74 + Baseline!B$53*Baseline!B$55/Baseline!B$75 + Baseline!B$54*Baseline!B$56/Baseline!B$76)</f>
        <v>3.9563614389597852E-8</v>
      </c>
      <c r="G202" s="1">
        <f>Baseline!B$33 * (C202 * Baseline!B$66*Baseline!B$58/Baseline!B$73 + Baseline!B$52*Baseline!B$59/Baseline!B$74 + Baseline!B$53*Baseline!B$68/Baseline!B$75 + Baseline!B$54*Baseline!B$60/Baseline!B$76)</f>
        <v>1.0891492791641254E-7</v>
      </c>
      <c r="H202" s="40">
        <f>Baseline!B$33 * (C202 * Baseline!B$66*Baseline!B$61/Baseline!B$73 + Baseline!B$52*Baseline!B$62/Baseline!B$74 + Baseline!B$53*Baseline!B$63/Baseline!B$75 + Baseline!B$54*Baseline!B$69/Baseline!B$76)</f>
        <v>1.7809277897951291E-9</v>
      </c>
      <c r="I202" s="40">
        <f>Baseline!B$33 * (C202 * Baseline!B$57*Baseline!B$66/Baseline!B$73 + Baseline!B$67*Baseline!B$52/Baseline!B$74 + Baseline!B$55*Baseline!B$53/Baseline!B$75 + Baseline!B$56*Baseline!B$54/Baseline!B$76)</f>
        <v>3.9563614389597852E-8</v>
      </c>
      <c r="J202" s="1">
        <f>Baseline!B$33 * (C202 * Baseline!B$57*Baseline!B$57/Baseline!B$73 + Baseline!B$67*Baseline!B$67/Baseline!B$74 + Baseline!B$55*Baseline!B$55/Baseline!B$75 + Baseline!B$56*Baseline!B$56/Baseline!B$76)</f>
        <v>1.7949606406257588E-6</v>
      </c>
      <c r="K202" s="40">
        <f>Baseline!B$33 * (C202 * Baseline!B$57*Baseline!B$58/Baseline!B$73 + Baseline!B$67*Baseline!B$59/Baseline!B$74 + Baseline!B$55*Baseline!B$68/Baseline!B$75 + Baseline!B$56*Baseline!B$60/Baseline!B$76)</f>
        <v>1.3929330915556549E-8</v>
      </c>
      <c r="L202" s="1">
        <f>Baseline!B$33 * (C202 * Baseline!B$57*Baseline!B$61/Baseline!B$73 + Baseline!B$67*Baseline!B$62/Baseline!B$74 + Baseline!B$55*Baseline!B$63/Baseline!B$75 + Baseline!B$56*Baseline!B$69/Baseline!B$76)</f>
        <v>1.4629432210809284E-8</v>
      </c>
      <c r="M202" s="40">
        <f>Baseline!B$33 * (C202 * Baseline!B$58*Baseline!B$66/Baseline!B$73 + Baseline!B$59*Baseline!B$52/Baseline!B$74 + Baseline!B$68*Baseline!B$53/Baseline!B$75 + Baseline!B$60*Baseline!B$54/Baseline!B$76)</f>
        <v>1.0891492791641254E-7</v>
      </c>
      <c r="N202" s="1">
        <f>Baseline!B$33 * (C202 * Baseline!B$58*Baseline!B$57/Baseline!B$73 + Baseline!B$59*Baseline!B$67/Baseline!B$74 + Baseline!B$68*Baseline!B$55/Baseline!B$75 + Baseline!B$60*Baseline!B$56/Baseline!B$76)</f>
        <v>1.3929330915556549E-8</v>
      </c>
      <c r="O202" s="1">
        <f>Baseline!B$33 * (C202 * Baseline!B$58*Baseline!B$58/Baseline!B$73 + Baseline!B$59*Baseline!B$59/Baseline!B$74 + Baseline!B$68*Baseline!B$68/Baseline!B$75 + Baseline!B$60*Baseline!B$60/Baseline!B$76)</f>
        <v>1.325017090261904E-6</v>
      </c>
      <c r="P202" s="40">
        <f>Baseline!B$33 * (C202 * Baseline!B$58*Baseline!B$61/Baseline!B$73 + Baseline!B$59*Baseline!B$62/Baseline!B$74 + Baseline!B$68*Baseline!B$63/Baseline!B$75 + Baseline!B$60*Baseline!B$69/Baseline!B$76)</f>
        <v>1.6490035131080446E-9</v>
      </c>
      <c r="Q202" s="40">
        <f>Baseline!B$33 * (C202 * Baseline!B$61*Baseline!B$66/Baseline!B$73 + Baseline!B$62*Baseline!B$52/Baseline!B$74 + Baseline!B$63*Baseline!B$53/Baseline!B$75 + Baseline!B$69*Baseline!B$54/Baseline!B$76)</f>
        <v>1.7809277897951291E-9</v>
      </c>
      <c r="R202" s="40">
        <f>Baseline!B$33 * (C202 * Baseline!B$61*Baseline!B$57/Baseline!B$73 + Baseline!B$62*Baseline!B$67/Baseline!B$74 + Baseline!B$63*Baseline!B$55/Baseline!B$75 + Baseline!B$69*Baseline!B$56/Baseline!B$76)</f>
        <v>1.4629432210809284E-8</v>
      </c>
      <c r="S202" s="40">
        <f>Baseline!B$33 * (C202 * Baseline!B$61*Baseline!B$58/Baseline!B$73 + Baseline!B$62*Baseline!B$59/Baseline!B$74 + Baseline!B$63*Baseline!B$68/Baseline!B$75 + Baseline!B$69*Baseline!B$60/Baseline!B$76)</f>
        <v>1.6490035131080446E-9</v>
      </c>
      <c r="T202" s="40">
        <f>Baseline!B$33 * (C202 * Baseline!B$61*Baseline!B$61/Baseline!B$73 + Baseline!B$62*Baseline!B$62/Baseline!B$74 + Baseline!B$63*Baseline!B$63/Baseline!B$75 + Baseline!B$69*Baseline!B$69/Baseline!B$76)</f>
        <v>9.8551806315072982E-8</v>
      </c>
      <c r="U202" s="40"/>
      <c r="V202" s="40">
        <f>E202 * ( Baseline!B$87 * Baseline!B$7 )</f>
        <v>0.22963348083056428</v>
      </c>
      <c r="W202" s="40">
        <f>F202 * ( Baseline!D$87 * Baseline!B$11 )</f>
        <v>7.2981399853754882E-4</v>
      </c>
      <c r="X202" s="40">
        <f>G202 * ( Baseline!F$87 * Baseline!B$16 )</f>
        <v>3.7831349620299744E-3</v>
      </c>
      <c r="Y202" s="40">
        <f>H202 * ( Baseline!H$87 * Baseline!B$18 )</f>
        <v>6.2630505010018893E-4</v>
      </c>
      <c r="Z202" s="48">
        <f t="shared" si="0"/>
        <v>0.23477273484123201</v>
      </c>
      <c r="AA202" s="40">
        <f>I202 * ( Baseline!B$87 * Baseline!B$7 )</f>
        <v>4.106307537496361E-4</v>
      </c>
      <c r="AB202" s="1">
        <f>J202 * ( Baseline!D$87 * Baseline!B$11 )</f>
        <v>3.3110913210624912E-2</v>
      </c>
      <c r="AC202" s="1">
        <f>K202 * ( Baseline!F$87 * Baseline!B$16 )</f>
        <v>4.8383210449139965E-4</v>
      </c>
      <c r="AD202" s="1">
        <f>L202 * ( Baseline!F$87 * Baseline!B$16 )</f>
        <v>5.0814996190269742E-4</v>
      </c>
      <c r="AE202" s="48">
        <f t="shared" si="1"/>
        <v>3.451352603076864E-2</v>
      </c>
      <c r="AF202" s="48">
        <f>M202 * ( Baseline!B$87 * Baseline!B$7 )</f>
        <v>1.1304280368444456E-3</v>
      </c>
      <c r="AG202" s="48">
        <f>N202 * ( Baseline!D$87 * Baseline!B$11 )</f>
        <v>2.5694873558134367E-4</v>
      </c>
      <c r="AH202" s="48">
        <f>O202 * ( Baseline!F$87 * Baseline!B$16 )</f>
        <v>4.602416377031511E-2</v>
      </c>
      <c r="AI202" s="48">
        <f>P202 * ( Baseline!H$87 * Baseline!B$18 )</f>
        <v>5.7991078235200566E-4</v>
      </c>
      <c r="AJ202" s="48">
        <f t="shared" si="2"/>
        <v>4.7991451325092901E-2</v>
      </c>
      <c r="AK202" s="48">
        <f>Q202 * ( Baseline!B$87 * Baseline!B$7 )</f>
        <v>1.8484249530283644E-5</v>
      </c>
      <c r="AL202" s="48">
        <f>R202 * ( Baseline!D$87 * Baseline!B$11 )</f>
        <v>2.698632211143958E-4</v>
      </c>
      <c r="AM202" s="48">
        <f>S202 * ( Baseline!F$87 * Baseline!B$16 )</f>
        <v>5.727775762507963E-5</v>
      </c>
      <c r="AN202" s="48">
        <f>T202 * ( Baseline!H$87 * Baseline!B$18 )</f>
        <v>3.4658055394107996E-2</v>
      </c>
      <c r="AO202" s="48">
        <f t="shared" si="3"/>
        <v>3.5003680622377756E-2</v>
      </c>
      <c r="AP202" s="48"/>
      <c r="AQ202" s="48">
        <f>V202 * ( (1-Baseline!B$88-Baseline!B$87) + (1-B202)*Baseline!B$88 )</f>
        <v>0.14478092534500575</v>
      </c>
      <c r="AR202" s="48">
        <f>W202 * ( (1-Baseline!B$88-Baseline!B$87) + (1-B202)*Baseline!B$88 )</f>
        <v>4.6013824140900798E-4</v>
      </c>
      <c r="AS202" s="48">
        <f>X202 * ( (1-Baseline!B$88-Baseline!B$87) + (1-B202)*Baseline!B$88 )</f>
        <v>2.3852174279058373E-3</v>
      </c>
      <c r="AT202" s="48">
        <f>Y202 * ( (1-Baseline!B$88-Baseline!B$87) + (1-B202)*Baseline!B$88 )</f>
        <v>3.9487719462242459E-4</v>
      </c>
      <c r="AU202" s="48">
        <f t="shared" si="4"/>
        <v>0.14802115820894302</v>
      </c>
      <c r="AV202" s="48">
        <f>AA202 * ( (1-Baseline!D$88-Baseline!D$87) + (1-B202)*Baseline!D$88 )</f>
        <v>3.3514388116877709E-4</v>
      </c>
      <c r="AW202" s="48">
        <f>AB202 * ( (1-Baseline!D$88-Baseline!D$87) + (1-B202)*Baseline!D$88 )</f>
        <v>2.702408395163023E-2</v>
      </c>
      <c r="AX202" s="48">
        <f>AC202 * ( (1-Baseline!D$88-Baseline!D$87) + (1-B202)*Baseline!D$88 )</f>
        <v>3.9488851687949995E-4</v>
      </c>
      <c r="AY202" s="48">
        <f>AD202 * ( (1-Baseline!D$88-Baseline!D$87) + (1-B202)*Baseline!D$88 )</f>
        <v>4.1473598577974782E-4</v>
      </c>
      <c r="AZ202" s="48">
        <f t="shared" si="5"/>
        <v>2.8168852335458256E-2</v>
      </c>
      <c r="BA202" s="48">
        <f>AF202 * ( (1-Baseline!F$88-Baseline!F$87) + (1-Baseline!B$36)*Baseline!F$88 )</f>
        <v>8.1349218901044214E-4</v>
      </c>
      <c r="BB202" s="48">
        <f>AG202 * ( (1-Baseline!F$88-Baseline!F$87) + (1-Baseline!B$36)*Baseline!F$88 )</f>
        <v>1.8490853248387352E-4</v>
      </c>
      <c r="BC202" s="48">
        <f>AH202 * ( (1-Baseline!F$88-Baseline!F$87) + (1-Baseline!B$36)*Baseline!F$88 )</f>
        <v>3.3120461022359403E-2</v>
      </c>
      <c r="BD202" s="48">
        <f>AI202 * ( (1-Baseline!F$88-Baseline!F$87) + (1-Baseline!B$36)*Baseline!F$88 )</f>
        <v>4.1732235612553859E-4</v>
      </c>
      <c r="BE202" s="48">
        <f t="shared" si="6"/>
        <v>3.4536184099979252E-2</v>
      </c>
      <c r="BF202" s="48">
        <f>AK202 * ( (1-Baseline!H$88-Baseline!H$87) + (1-Baseline!B$36)*Baseline!H$88 )</f>
        <v>1.4645440587834335E-5</v>
      </c>
      <c r="BG202" s="48">
        <f>AL202 * ( (1-Baseline!H$88-Baseline!H$87) + (1-Baseline!B$36)*Baseline!H$88 )</f>
        <v>2.1381802735335805E-4</v>
      </c>
      <c r="BH202" s="48">
        <f>AM202 * ( (1-Baseline!H$88-Baseline!H$87) + (1-Baseline!B$36)*Baseline!H$88 )</f>
        <v>4.5382312921503088E-5</v>
      </c>
      <c r="BI202" s="48">
        <f>AN202 * ( (1-Baseline!H$88-Baseline!H$87) + (1-Baseline!B$36)*Baseline!H$88 )</f>
        <v>2.7460270449859644E-2</v>
      </c>
      <c r="BJ202" s="48">
        <f t="shared" si="7"/>
        <v>2.773411623072234E-2</v>
      </c>
      <c r="BK202" s="48"/>
      <c r="BL202" s="48">
        <f t="shared" si="18"/>
        <v>0.9781096641646092</v>
      </c>
      <c r="BM202" s="48">
        <f t="shared" si="19"/>
        <v>3.1085977638378435E-3</v>
      </c>
      <c r="BN202" s="48">
        <f t="shared" si="20"/>
        <v>1.6114030296526412E-2</v>
      </c>
      <c r="BO202" s="48">
        <f t="shared" si="21"/>
        <v>2.6677077750264975E-3</v>
      </c>
      <c r="BP202" s="48">
        <f t="shared" si="8"/>
        <v>0.99999999999999989</v>
      </c>
      <c r="BQ202" s="48">
        <f t="shared" si="22"/>
        <v>1.1897676099033196E-2</v>
      </c>
      <c r="BR202" s="48">
        <f t="shared" si="23"/>
        <v>0.9593604890183256</v>
      </c>
      <c r="BS202" s="48">
        <f t="shared" si="24"/>
        <v>1.4018622845433575E-2</v>
      </c>
      <c r="BT202" s="48">
        <f t="shared" si="25"/>
        <v>1.4723212037207795E-2</v>
      </c>
      <c r="BU202" s="48">
        <f t="shared" si="9"/>
        <v>1.0000000000000002</v>
      </c>
      <c r="BV202" s="48">
        <f t="shared" si="26"/>
        <v>2.355477914570564E-2</v>
      </c>
      <c r="BW202" s="48">
        <f t="shared" si="27"/>
        <v>5.3540522006883954E-3</v>
      </c>
      <c r="BX202" s="48">
        <f t="shared" si="28"/>
        <v>0.95900754195884941</v>
      </c>
      <c r="BY202" s="48">
        <f t="shared" si="29"/>
        <v>1.2083626694756622E-2</v>
      </c>
      <c r="BZ202" s="48">
        <f t="shared" si="10"/>
        <v>1</v>
      </c>
      <c r="CA202" s="48">
        <f t="shared" si="30"/>
        <v>5.2806588340503584E-4</v>
      </c>
      <c r="CB202" s="48">
        <f t="shared" si="31"/>
        <v>7.709567003130322E-3</v>
      </c>
      <c r="CC202" s="48">
        <f t="shared" si="32"/>
        <v>1.6363352826520225E-3</v>
      </c>
      <c r="CD202" s="48">
        <f t="shared" si="33"/>
        <v>0.9901260318308126</v>
      </c>
      <c r="CE202" s="48">
        <f t="shared" si="11"/>
        <v>1</v>
      </c>
      <c r="CF202" s="48"/>
      <c r="CG202" s="48">
        <f t="shared" si="34"/>
        <v>0.9781096641646092</v>
      </c>
      <c r="CH202" s="48">
        <f t="shared" si="35"/>
        <v>3.1085977638378435E-3</v>
      </c>
      <c r="CI202" s="48">
        <f t="shared" si="36"/>
        <v>1.6114030296526412E-2</v>
      </c>
      <c r="CJ202" s="48">
        <f t="shared" si="37"/>
        <v>2.6677077750264975E-3</v>
      </c>
      <c r="CK202" s="48">
        <f t="shared" si="12"/>
        <v>0.99999999999999989</v>
      </c>
      <c r="CL202" s="48">
        <f t="shared" si="38"/>
        <v>1.1897676099033196E-2</v>
      </c>
      <c r="CM202" s="48">
        <f t="shared" si="39"/>
        <v>0.9593604890183256</v>
      </c>
      <c r="CN202" s="48">
        <f t="shared" si="40"/>
        <v>1.4018622845433575E-2</v>
      </c>
      <c r="CO202" s="48">
        <f t="shared" si="41"/>
        <v>1.4723212037207795E-2</v>
      </c>
      <c r="CP202" s="48">
        <f t="shared" si="13"/>
        <v>1.0000000000000002</v>
      </c>
      <c r="CQ202" s="48">
        <f t="shared" si="42"/>
        <v>2.355477914570564E-2</v>
      </c>
      <c r="CR202" s="48">
        <f t="shared" si="43"/>
        <v>5.3540522006883954E-3</v>
      </c>
      <c r="CS202" s="48">
        <f t="shared" si="44"/>
        <v>0.95900754195884941</v>
      </c>
      <c r="CT202" s="48">
        <f t="shared" si="45"/>
        <v>1.2083626694756622E-2</v>
      </c>
      <c r="CU202" s="48">
        <f t="shared" si="14"/>
        <v>1</v>
      </c>
      <c r="CV202" s="48">
        <f t="shared" si="46"/>
        <v>5.2806588340503584E-4</v>
      </c>
      <c r="CW202" s="48">
        <f t="shared" si="47"/>
        <v>7.709567003130322E-3</v>
      </c>
      <c r="CX202" s="48">
        <f t="shared" si="48"/>
        <v>1.6363352826520225E-3</v>
      </c>
      <c r="CY202" s="48">
        <f t="shared" si="49"/>
        <v>0.9901260318308126</v>
      </c>
      <c r="CZ202" s="48">
        <f t="shared" si="15"/>
        <v>1</v>
      </c>
      <c r="DA202" s="48"/>
      <c r="DB202" s="48">
        <f>(AQ202*Baseline!B$7 + AV202*Baseline!B$11 + BA202*Baseline!B$16 + BF202*Baseline!B$18)</f>
        <v>74333.463015161178</v>
      </c>
      <c r="DC202" s="48">
        <f>(AR202*Baseline!B$7 + AW202*Baseline!B$11 + BB202*Baseline!B$16 + BG202*Baseline!B$18)</f>
        <v>68588.155046350526</v>
      </c>
      <c r="DD202" s="48">
        <f>(AS202*Baseline!B$7 + AX202*Baseline!B$11 + BC202*Baseline!B$16 + BH202*Baseline!B$18)</f>
        <v>115041.62065410355</v>
      </c>
      <c r="DE202" s="48">
        <f>(AT202*Baseline!B$7 + AY202*Baseline!B$11 + BD202*Baseline!B$16 + BI202*Baseline!B$18)</f>
        <v>1259907.2398206682</v>
      </c>
      <c r="DF202" s="48">
        <f t="shared" si="16"/>
        <v>1517870.4785362836</v>
      </c>
      <c r="DG202" s="48"/>
      <c r="DH202" s="48">
        <f t="shared" si="50"/>
        <v>4.8972204194156668E-2</v>
      </c>
      <c r="DI202" s="48">
        <f t="shared" si="51"/>
        <v>4.5187093376037997E-2</v>
      </c>
      <c r="DJ202" s="48">
        <f t="shared" si="52"/>
        <v>7.5791460655484089E-2</v>
      </c>
      <c r="DK202" s="48">
        <f t="shared" si="53"/>
        <v>0.83004924177432116</v>
      </c>
      <c r="DL202" s="48">
        <f t="shared" si="17"/>
        <v>0.99999999999999989</v>
      </c>
      <c r="DM202" s="48"/>
      <c r="DN202" s="48">
        <f>DH202 / (Baseline!B$7/Baseline!B$17)</f>
        <v>5.2274606918883295</v>
      </c>
      <c r="DO202" s="48">
        <f>DI202 / (Baseline!B$11/Baseline!B$17)</f>
        <v>1.0908380618300018</v>
      </c>
      <c r="DP202" s="48">
        <f>DJ202 / (Baseline!B$16/Baseline!B$17)</f>
        <v>1.1712071140300635</v>
      </c>
      <c r="DQ202" s="48">
        <f>DK202 / (Baseline!B$18/Baseline!B$17)</f>
        <v>0.93844394636321837</v>
      </c>
      <c r="DR202" s="71"/>
      <c r="DS202" s="48">
        <f>(AU202*Baseline!B$34)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3.4732704981341456E-2</v>
      </c>
      <c r="DT202" s="48">
        <f>(AZ202*Baseline!B$34) + (Baseline!D$88*(1-Baseline!D$89)*Baseline!B$35) + (Baseline!D$88*Baseline!D$89*((1-Baseline!D$90)*Baseline!B$40 + Baseline!D$90*Baseline!B$41))</f>
        <v>1.0638895850318741E-2</v>
      </c>
      <c r="DU202" s="48">
        <f>(BE202*Baseline!B$34) + (Baseline!F$88*(1-Baseline!F$89)*Baseline!B$35) + (Baseline!F$88*Baseline!F$89*((1-Baseline!F$90)*Baseline!B$40 + Baseline!F$90*Baseline!B$41))</f>
        <v>1.291106761499689E-2</v>
      </c>
      <c r="DV202" s="48">
        <f>(BJ202*Baseline!B$34) + (Baseline!H$88*(1-Baseline!H$89)*Baseline!B$35) + (Baseline!H$88*Baseline!H$89*((1-Baseline!H$90)*Baseline!B$40 + Baseline!H$90*Baseline!B$41))</f>
        <v>9.3051174346083509E-3</v>
      </c>
      <c r="DW202" s="48">
        <f>( DS202*Baseline!B$7 + DT202*Baseline!B$11 + DU202*Baseline!B$16 + DV202*Baseline!B$18 ) / Baseline!B$17</f>
        <v>9.8319295461931355E-3</v>
      </c>
    </row>
    <row r="203" spans="1:127">
      <c r="A203" s="7" t="s">
        <v>438</v>
      </c>
      <c r="B203" s="1">
        <f>MIN( MAX( NORMINV( MCrands!B203, (B$5+B$4)/2, (B$5-B$4)/3.29 ), 0 ), 1 )</f>
        <v>0.41187128908479143</v>
      </c>
      <c r="C203" s="1">
        <f>MAX( NORMINV( MCrands!C203, (C$5+C$4)/2, (C$5-C$4)/3.29 ), 0 )</f>
        <v>3.0025418377727622</v>
      </c>
      <c r="D203" s="40"/>
      <c r="E203" s="40">
        <f>Baseline!B$33 * (C203 * Baseline!B$66*Baseline!B$66/Baseline!B$73 + Baseline!B$52*Baseline!B$52/Baseline!B$74 + Baseline!B$53*Baseline!B$53/Baseline!B$75 + Baseline!B$54*Baseline!B$54/Baseline!B$76)</f>
        <v>2.5133903437421758E-5</v>
      </c>
      <c r="F203" s="40">
        <f>Baseline!B$33 * (C203 * Baseline!B$66*Baseline!B$57/Baseline!B$73 + Baseline!B$52*Baseline!B$67/Baseline!B$74 + Baseline!B$53*Baseline!B$55/Baseline!B$75 + Baseline!B$54*Baseline!B$56/Baseline!B$76)</f>
        <v>3.9966033104089096E-8</v>
      </c>
      <c r="G203" s="1">
        <f>Baseline!B$33 * (C203 * Baseline!B$66*Baseline!B$58/Baseline!B$73 + Baseline!B$52*Baseline!B$59/Baseline!B$74 + Baseline!B$53*Baseline!B$68/Baseline!B$75 + Baseline!B$54*Baseline!B$60/Baseline!B$76)</f>
        <v>1.099042072562035E-7</v>
      </c>
      <c r="H203" s="40">
        <f>Baseline!B$33 * (C203 * Baseline!B$66*Baseline!B$61/Baseline!B$73 + Baseline!B$52*Baseline!B$62/Baseline!B$74 + Baseline!B$53*Baseline!B$63/Baseline!B$75 + Baseline!B$54*Baseline!B$69/Baseline!B$76)</f>
        <v>1.8798557237742263E-9</v>
      </c>
      <c r="I203" s="40">
        <f>Baseline!B$33 * (C203 * Baseline!B$57*Baseline!B$66/Baseline!B$73 + Baseline!B$67*Baseline!B$52/Baseline!B$74 + Baseline!B$55*Baseline!B$53/Baseline!B$75 + Baseline!B$56*Baseline!B$54/Baseline!B$76)</f>
        <v>3.9966033104089096E-8</v>
      </c>
      <c r="J203" s="1">
        <f>Baseline!B$33 * (C203 * Baseline!B$57*Baseline!B$57/Baseline!B$73 + Baseline!B$67*Baseline!B$67/Baseline!B$74 + Baseline!B$55*Baseline!B$55/Baseline!B$75 + Baseline!B$56*Baseline!B$56/Baseline!B$76)</f>
        <v>1.7949606944430394E-6</v>
      </c>
      <c r="K203" s="40">
        <f>Baseline!B$33 * (C203 * Baseline!B$57*Baseline!B$58/Baseline!B$73 + Baseline!B$67*Baseline!B$59/Baseline!B$74 + Baseline!B$55*Baseline!B$68/Baseline!B$75 + Baseline!B$56*Baseline!B$60/Baseline!B$76)</f>
        <v>1.3929463216370964E-8</v>
      </c>
      <c r="L203" s="1">
        <f>Baseline!B$33 * (C203 * Baseline!B$57*Baseline!B$61/Baseline!B$73 + Baseline!B$67*Baseline!B$62/Baseline!B$74 + Baseline!B$55*Baseline!B$63/Baseline!B$75 + Baseline!B$56*Baseline!B$69/Baseline!B$76)</f>
        <v>1.4629445440890725E-8</v>
      </c>
      <c r="M203" s="40">
        <f>Baseline!B$33 * (C203 * Baseline!B$58*Baseline!B$66/Baseline!B$73 + Baseline!B$59*Baseline!B$52/Baseline!B$74 + Baseline!B$68*Baseline!B$53/Baseline!B$75 + Baseline!B$60*Baseline!B$54/Baseline!B$76)</f>
        <v>1.099042072562035E-7</v>
      </c>
      <c r="N203" s="1">
        <f>Baseline!B$33 * (C203 * Baseline!B$58*Baseline!B$57/Baseline!B$73 + Baseline!B$59*Baseline!B$67/Baseline!B$74 + Baseline!B$68*Baseline!B$55/Baseline!B$75 + Baseline!B$60*Baseline!B$56/Baseline!B$76)</f>
        <v>1.3929463216370964E-8</v>
      </c>
      <c r="O203" s="1">
        <f>Baseline!B$33 * (C203 * Baseline!B$58*Baseline!B$58/Baseline!B$73 + Baseline!B$59*Baseline!B$59/Baseline!B$74 + Baseline!B$68*Baseline!B$68/Baseline!B$75 + Baseline!B$60*Baseline!B$60/Baseline!B$76)</f>
        <v>1.325017415501406E-6</v>
      </c>
      <c r="P203" s="40">
        <f>Baseline!B$33 * (C203 * Baseline!B$58*Baseline!B$61/Baseline!B$73 + Baseline!B$59*Baseline!B$62/Baseline!B$74 + Baseline!B$68*Baseline!B$63/Baseline!B$75 + Baseline!B$60*Baseline!B$69/Baseline!B$76)</f>
        <v>1.6490360370582548E-9</v>
      </c>
      <c r="Q203" s="40">
        <f>Baseline!B$33 * (C203 * Baseline!B$61*Baseline!B$66/Baseline!B$73 + Baseline!B$62*Baseline!B$52/Baseline!B$74 + Baseline!B$63*Baseline!B$53/Baseline!B$75 + Baseline!B$69*Baseline!B$54/Baseline!B$76)</f>
        <v>1.8798557237742263E-9</v>
      </c>
      <c r="R203" s="40">
        <f>Baseline!B$33 * (C203 * Baseline!B$61*Baseline!B$57/Baseline!B$73 + Baseline!B$62*Baseline!B$67/Baseline!B$74 + Baseline!B$63*Baseline!B$55/Baseline!B$75 + Baseline!B$69*Baseline!B$56/Baseline!B$76)</f>
        <v>1.4629445440890725E-8</v>
      </c>
      <c r="S203" s="40">
        <f>Baseline!B$33 * (C203 * Baseline!B$61*Baseline!B$58/Baseline!B$73 + Baseline!B$62*Baseline!B$59/Baseline!B$74 + Baseline!B$63*Baseline!B$68/Baseline!B$75 + Baseline!B$69*Baseline!B$60/Baseline!B$76)</f>
        <v>1.6490360370582548E-9</v>
      </c>
      <c r="T203" s="40">
        <f>Baseline!B$33 * (C203 * Baseline!B$61*Baseline!B$61/Baseline!B$73 + Baseline!B$62*Baseline!B$62/Baseline!B$74 + Baseline!B$63*Baseline!B$63/Baseline!B$75 + Baseline!B$69*Baseline!B$69/Baseline!B$76)</f>
        <v>9.8551809567468006E-8</v>
      </c>
      <c r="U203" s="40"/>
      <c r="V203" s="40">
        <f>E203 * ( Baseline!B$87 * Baseline!B$7 )</f>
        <v>0.2608647837770004</v>
      </c>
      <c r="W203" s="40">
        <f>F203 * ( Baseline!D$87 * Baseline!B$11 )</f>
        <v>7.3723725386040965E-4</v>
      </c>
      <c r="X203" s="40">
        <f>G203 * ( Baseline!F$87 * Baseline!B$16 )</f>
        <v>3.8174973522842231E-3</v>
      </c>
      <c r="Y203" s="40">
        <f>H203 * ( Baseline!H$87 * Baseline!B$18 )</f>
        <v>6.6109537961389381E-4</v>
      </c>
      <c r="Z203" s="48">
        <f t="shared" si="0"/>
        <v>0.26608061376275893</v>
      </c>
      <c r="AA203" s="40">
        <f>I203 * ( Baseline!B$87 * Baseline!B$7 )</f>
        <v>4.1480745758734074E-4</v>
      </c>
      <c r="AB203" s="1">
        <f>J203 * ( Baseline!D$87 * Baseline!B$11 )</f>
        <v>3.3110914203370527E-2</v>
      </c>
      <c r="AC203" s="1">
        <f>K203 * ( Baseline!F$87 * Baseline!B$16 )</f>
        <v>4.8383669992974857E-4</v>
      </c>
      <c r="AD203" s="1">
        <f>L203 * ( Baseline!F$87 * Baseline!B$16 )</f>
        <v>5.0815042144653226E-4</v>
      </c>
      <c r="AE203" s="48">
        <f t="shared" si="1"/>
        <v>3.4517708782334143E-2</v>
      </c>
      <c r="AF203" s="48">
        <f>M203 * ( Baseline!B$87 * Baseline!B$7 )</f>
        <v>1.1406957671121361E-3</v>
      </c>
      <c r="AG203" s="48">
        <f>N203 * ( Baseline!D$87 * Baseline!B$11 )</f>
        <v>2.5695117608097613E-4</v>
      </c>
      <c r="AH203" s="48">
        <f>O203 * ( Baseline!F$87 * Baseline!B$16 )</f>
        <v>4.6024175067434378E-2</v>
      </c>
      <c r="AI203" s="48">
        <f>P203 * ( Baseline!H$87 * Baseline!B$18 )</f>
        <v>5.7992222016233267E-4</v>
      </c>
      <c r="AJ203" s="48">
        <f t="shared" si="2"/>
        <v>4.8001744230789817E-2</v>
      </c>
      <c r="AK203" s="48">
        <f>Q203 * ( Baseline!B$87 * Baseline!B$7 )</f>
        <v>1.9511022557052695E-5</v>
      </c>
      <c r="AL203" s="48">
        <f>R203 * ( Baseline!D$87 * Baseline!B$11 )</f>
        <v>2.6986346516435903E-4</v>
      </c>
      <c r="AM203" s="48">
        <f>S203 * ( Baseline!F$87 * Baseline!B$16 )</f>
        <v>5.7278887337007077E-5</v>
      </c>
      <c r="AN203" s="48">
        <f>T203 * ( Baseline!H$87 * Baseline!B$18 )</f>
        <v>3.4658056537889032E-2</v>
      </c>
      <c r="AO203" s="48">
        <f t="shared" si="3"/>
        <v>3.5004709912947449E-2</v>
      </c>
      <c r="AP203" s="48"/>
      <c r="AQ203" s="48">
        <f>V203 * ( (1-Baseline!B$88-Baseline!B$87) + (1-B203)*Baseline!B$88 )</f>
        <v>0.15965826125793051</v>
      </c>
      <c r="AR203" s="48">
        <f>W203 * ( (1-Baseline!B$88-Baseline!B$87) + (1-B203)*Baseline!B$88 )</f>
        <v>4.5121467291094839E-4</v>
      </c>
      <c r="AS203" s="48">
        <f>X203 * ( (1-Baseline!B$88-Baseline!B$87) + (1-B203)*Baseline!B$88 )</f>
        <v>2.3364402844941986E-3</v>
      </c>
      <c r="AT203" s="48">
        <f>Y203 * ( (1-Baseline!B$88-Baseline!B$87) + (1-B203)*Baseline!B$88 )</f>
        <v>4.0461321496363566E-4</v>
      </c>
      <c r="AU203" s="48">
        <f t="shared" si="4"/>
        <v>0.16285052943029929</v>
      </c>
      <c r="AV203" s="48">
        <f>AA203 * ( (1-Baseline!D$88-Baseline!D$87) + (1-B203)*Baseline!D$88 )</f>
        <v>3.3469986729939711E-4</v>
      </c>
      <c r="AW203" s="48">
        <f>AB203 * ( (1-Baseline!D$88-Baseline!D$87) + (1-B203)*Baseline!D$88 )</f>
        <v>2.6716536521517086E-2</v>
      </c>
      <c r="AX203" s="48">
        <f>AC203 * ( (1-Baseline!D$88-Baseline!D$87) + (1-B203)*Baseline!D$88 )</f>
        <v>3.9039818667427741E-4</v>
      </c>
      <c r="AY203" s="48">
        <f>AD203 * ( (1-Baseline!D$88-Baseline!D$87) + (1-B203)*Baseline!D$88 )</f>
        <v>4.1001644381110459E-4</v>
      </c>
      <c r="AZ203" s="48">
        <f t="shared" si="5"/>
        <v>2.7851651019301864E-2</v>
      </c>
      <c r="BA203" s="48">
        <f>AF203 * ( (1-Baseline!F$88-Baseline!F$87) + (1-Baseline!B$36)*Baseline!F$88 )</f>
        <v>8.2088117627844082E-4</v>
      </c>
      <c r="BB203" s="48">
        <f>AG203 * ( (1-Baseline!F$88-Baseline!F$87) + (1-Baseline!B$36)*Baseline!F$88 )</f>
        <v>1.8491028874550503E-4</v>
      </c>
      <c r="BC203" s="48">
        <f>AH203 * ( (1-Baseline!F$88-Baseline!F$87) + (1-Baseline!B$36)*Baseline!F$88 )</f>
        <v>3.3120469152127942E-2</v>
      </c>
      <c r="BD203" s="48">
        <f>AI203 * ( (1-Baseline!F$88-Baseline!F$87) + (1-Baseline!B$36)*Baseline!F$88 )</f>
        <v>4.1733058713985983E-4</v>
      </c>
      <c r="BE203" s="48">
        <f t="shared" si="6"/>
        <v>3.4543591204291749E-2</v>
      </c>
      <c r="BF203" s="48">
        <f>AK203 * ( (1-Baseline!H$88-Baseline!H$87) + (1-Baseline!B$36)*Baseline!H$88 )</f>
        <v>1.545897339240399E-5</v>
      </c>
      <c r="BG203" s="48">
        <f>AL203 * ( (1-Baseline!H$88-Baseline!H$87) + (1-Baseline!B$36)*Baseline!H$88 )</f>
        <v>2.1381822071902493E-4</v>
      </c>
      <c r="BH203" s="48">
        <f>AM203 * ( (1-Baseline!H$88-Baseline!H$87) + (1-Baseline!B$36)*Baseline!H$88 )</f>
        <v>4.5383208014857444E-5</v>
      </c>
      <c r="BI203" s="48">
        <f>AN203 * ( (1-Baseline!H$88-Baseline!H$87) + (1-Baseline!B$36)*Baseline!H$88 )</f>
        <v>2.7460271356100234E-2</v>
      </c>
      <c r="BJ203" s="48">
        <f t="shared" si="7"/>
        <v>2.7734931758226521E-2</v>
      </c>
      <c r="BK203" s="48"/>
      <c r="BL203" s="48">
        <f t="shared" si="18"/>
        <v>0.98039755729664302</v>
      </c>
      <c r="BM203" s="48">
        <f t="shared" si="19"/>
        <v>2.7707289284808262E-3</v>
      </c>
      <c r="BN203" s="48">
        <f t="shared" si="20"/>
        <v>1.4347145770221182E-2</v>
      </c>
      <c r="BO203" s="48">
        <f t="shared" si="21"/>
        <v>2.4845680046549179E-3</v>
      </c>
      <c r="BP203" s="48">
        <f t="shared" si="8"/>
        <v>1</v>
      </c>
      <c r="BQ203" s="48">
        <f t="shared" si="22"/>
        <v>1.2017236144006046E-2</v>
      </c>
      <c r="BR203" s="48">
        <f t="shared" si="23"/>
        <v>0.95924426537593366</v>
      </c>
      <c r="BS203" s="48">
        <f t="shared" si="24"/>
        <v>1.4017057243885547E-2</v>
      </c>
      <c r="BT203" s="48">
        <f t="shared" si="25"/>
        <v>1.4721441236174955E-2</v>
      </c>
      <c r="BU203" s="48">
        <f t="shared" si="9"/>
        <v>1.0000000000000002</v>
      </c>
      <c r="BV203" s="48">
        <f t="shared" si="26"/>
        <v>2.3763631621962152E-2</v>
      </c>
      <c r="BW203" s="48">
        <f t="shared" si="27"/>
        <v>5.3529549852515488E-3</v>
      </c>
      <c r="BX203" s="48">
        <f t="shared" si="28"/>
        <v>0.95880213948377813</v>
      </c>
      <c r="BY203" s="48">
        <f t="shared" si="29"/>
        <v>1.2081273909008341E-2</v>
      </c>
      <c r="BZ203" s="48">
        <f t="shared" si="10"/>
        <v>1.0000000000000002</v>
      </c>
      <c r="CA203" s="48">
        <f t="shared" si="30"/>
        <v>5.5738278093360265E-4</v>
      </c>
      <c r="CB203" s="48">
        <f t="shared" si="31"/>
        <v>7.7093472802796364E-3</v>
      </c>
      <c r="CC203" s="48">
        <f t="shared" si="32"/>
        <v>1.6363194404253845E-3</v>
      </c>
      <c r="CD203" s="48">
        <f t="shared" si="33"/>
        <v>0.99009695049836144</v>
      </c>
      <c r="CE203" s="48">
        <f t="shared" si="11"/>
        <v>1</v>
      </c>
      <c r="CF203" s="48"/>
      <c r="CG203" s="48">
        <f t="shared" si="34"/>
        <v>0.98039755729664302</v>
      </c>
      <c r="CH203" s="48">
        <f t="shared" si="35"/>
        <v>2.7707289284808262E-3</v>
      </c>
      <c r="CI203" s="48">
        <f t="shared" si="36"/>
        <v>1.4347145770221182E-2</v>
      </c>
      <c r="CJ203" s="48">
        <f t="shared" si="37"/>
        <v>2.4845680046549179E-3</v>
      </c>
      <c r="CK203" s="48">
        <f t="shared" si="12"/>
        <v>1</v>
      </c>
      <c r="CL203" s="48">
        <f t="shared" si="38"/>
        <v>1.2017236144006046E-2</v>
      </c>
      <c r="CM203" s="48">
        <f t="shared" si="39"/>
        <v>0.95924426537593366</v>
      </c>
      <c r="CN203" s="48">
        <f t="shared" si="40"/>
        <v>1.4017057243885547E-2</v>
      </c>
      <c r="CO203" s="48">
        <f t="shared" si="41"/>
        <v>1.4721441236174955E-2</v>
      </c>
      <c r="CP203" s="48">
        <f t="shared" si="13"/>
        <v>1.0000000000000002</v>
      </c>
      <c r="CQ203" s="48">
        <f t="shared" si="42"/>
        <v>2.3763631621962152E-2</v>
      </c>
      <c r="CR203" s="48">
        <f t="shared" si="43"/>
        <v>5.3529549852515488E-3</v>
      </c>
      <c r="CS203" s="48">
        <f t="shared" si="44"/>
        <v>0.95880213948377813</v>
      </c>
      <c r="CT203" s="48">
        <f t="shared" si="45"/>
        <v>1.2081273909008341E-2</v>
      </c>
      <c r="CU203" s="48">
        <f t="shared" si="14"/>
        <v>1.0000000000000002</v>
      </c>
      <c r="CV203" s="48">
        <f t="shared" si="46"/>
        <v>5.5738278093360265E-4</v>
      </c>
      <c r="CW203" s="48">
        <f t="shared" si="47"/>
        <v>7.7093472802796364E-3</v>
      </c>
      <c r="CX203" s="48">
        <f t="shared" si="48"/>
        <v>1.6363194404253845E-3</v>
      </c>
      <c r="CY203" s="48">
        <f t="shared" si="49"/>
        <v>0.99009695049836144</v>
      </c>
      <c r="CZ203" s="48">
        <f t="shared" si="15"/>
        <v>1</v>
      </c>
      <c r="DA203" s="48"/>
      <c r="DB203" s="48">
        <f>(AQ203*Baseline!B$7 + AV203*Baseline!B$11 + BA203*Baseline!B$16 + BF203*Baseline!B$18)</f>
        <v>81610.025563429415</v>
      </c>
      <c r="DC203" s="48">
        <f>(AR203*Baseline!B$7 + AW203*Baseline!B$11 + BB203*Baseline!B$16 + BG203*Baseline!B$18)</f>
        <v>67924.289782371925</v>
      </c>
      <c r="DD203" s="48">
        <f>(AS203*Baseline!B$7 + AX203*Baseline!B$11 + BC203*Baseline!B$16 + BH203*Baseline!B$18)</f>
        <v>115008.40220727034</v>
      </c>
      <c r="DE203" s="48">
        <f>(AT203*Baseline!B$7 + AY203*Baseline!B$11 + BD203*Baseline!B$16 + BI203*Baseline!B$18)</f>
        <v>1259901.9095508845</v>
      </c>
      <c r="DF203" s="48">
        <f t="shared" si="16"/>
        <v>1524444.6271039562</v>
      </c>
      <c r="DG203" s="48"/>
      <c r="DH203" s="48">
        <f t="shared" si="50"/>
        <v>5.3534266914284055E-2</v>
      </c>
      <c r="DI203" s="48">
        <f t="shared" si="51"/>
        <v>4.4556744518435026E-2</v>
      </c>
      <c r="DJ203" s="48">
        <f t="shared" si="52"/>
        <v>7.5442820396668692E-2</v>
      </c>
      <c r="DK203" s="48">
        <f t="shared" si="53"/>
        <v>0.82646616817061225</v>
      </c>
      <c r="DL203" s="48">
        <f t="shared" si="17"/>
        <v>1</v>
      </c>
      <c r="DM203" s="48"/>
      <c r="DN203" s="48">
        <f>DH203 / (Baseline!B$7/Baseline!B$17)</f>
        <v>5.7144308811174387</v>
      </c>
      <c r="DO203" s="48">
        <f>DI203 / (Baseline!B$11/Baseline!B$17)</f>
        <v>1.0756211387059089</v>
      </c>
      <c r="DP203" s="48">
        <f>DJ203 / (Baseline!B$16/Baseline!B$17)</f>
        <v>1.1658195684170034</v>
      </c>
      <c r="DQ203" s="48">
        <f>DK203 / (Baseline!B$18/Baseline!B$17)</f>
        <v>0.93439296533275962</v>
      </c>
      <c r="DR203" s="71"/>
      <c r="DS203" s="48">
        <f>(AU203*Baseline!B$34)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3.6957110664544893E-2</v>
      </c>
      <c r="DT203" s="48">
        <f>(AZ203*Baseline!B$34) + (Baseline!D$88*(1-Baseline!D$89)*Baseline!B$35) + (Baseline!D$88*Baseline!D$89*((1-Baseline!D$90)*Baseline!B$40 + Baseline!D$90*Baseline!B$41))</f>
        <v>1.0591315652895283E-2</v>
      </c>
      <c r="DU203" s="48">
        <f>(BE203*Baseline!B$34) + (Baseline!F$88*(1-Baseline!F$89)*Baseline!B$35) + (Baseline!F$88*Baseline!F$89*((1-Baseline!F$90)*Baseline!B$40 + Baseline!F$90*Baseline!B$41))</f>
        <v>1.2912178680643765E-2</v>
      </c>
      <c r="DV203" s="48">
        <f>(BJ203*Baseline!B$34) + (Baseline!H$88*(1-Baseline!H$89)*Baseline!B$35) + (Baseline!H$88*Baseline!H$89*((1-Baseline!H$90)*Baseline!B$40 + Baseline!H$90*Baseline!B$41))</f>
        <v>9.3052397637339787E-3</v>
      </c>
      <c r="DW203" s="48">
        <f>( DS203*Baseline!B$7 + DT203*Baseline!B$11 + DU203*Baseline!B$16 + DV203*Baseline!B$18 ) / Baseline!B$17</f>
        <v>9.8509774816443064E-3</v>
      </c>
    </row>
    <row r="204" spans="1:127">
      <c r="A204" s="7" t="s">
        <v>439</v>
      </c>
      <c r="B204" s="1">
        <f>MIN( MAX( NORMINV( MCrands!B204, (B$5+B$4)/2, (B$5-B$4)/3.29 ), 0 ), 1 )</f>
        <v>0.55093311130939626</v>
      </c>
      <c r="C204" s="1">
        <f>MAX( NORMINV( MCrands!C204, (C$5+C$4)/2, (C$5-C$4)/3.29 ), 0 )</f>
        <v>2.4873777246080664</v>
      </c>
      <c r="D204" s="40"/>
      <c r="E204" s="40">
        <f>Baseline!B$33 * (C204 * Baseline!B$66*Baseline!B$66/Baseline!B$73 + Baseline!B$52*Baseline!B$52/Baseline!B$74 + Baseline!B$53*Baseline!B$53/Baseline!B$75 + Baseline!B$54*Baseline!B$54/Baseline!B$76)</f>
        <v>2.0822988124535931E-5</v>
      </c>
      <c r="F204" s="40">
        <f>Baseline!B$33 * (C204 * Baseline!B$66*Baseline!B$57/Baseline!B$73 + Baseline!B$52*Baseline!B$67/Baseline!B$74 + Baseline!B$53*Baseline!B$55/Baseline!B$75 + Baseline!B$54*Baseline!B$56/Baseline!B$76)</f>
        <v>3.9389514840914796E-8</v>
      </c>
      <c r="G204" s="1">
        <f>Baseline!B$33 * (C204 * Baseline!B$66*Baseline!B$58/Baseline!B$73 + Baseline!B$52*Baseline!B$59/Baseline!B$74 + Baseline!B$53*Baseline!B$68/Baseline!B$75 + Baseline!B$54*Baseline!B$60/Baseline!B$76)</f>
        <v>1.0848693319256669E-7</v>
      </c>
      <c r="H204" s="40">
        <f>Baseline!B$33 * (C204 * Baseline!B$66*Baseline!B$61/Baseline!B$73 + Baseline!B$52*Baseline!B$62/Baseline!B$74 + Baseline!B$53*Baseline!B$63/Baseline!B$75 + Baseline!B$54*Baseline!B$69/Baseline!B$76)</f>
        <v>1.7381283174105442E-9</v>
      </c>
      <c r="I204" s="40">
        <f>Baseline!B$33 * (C204 * Baseline!B$57*Baseline!B$66/Baseline!B$73 + Baseline!B$67*Baseline!B$52/Baseline!B$74 + Baseline!B$55*Baseline!B$53/Baseline!B$75 + Baseline!B$56*Baseline!B$54/Baseline!B$76)</f>
        <v>3.9389514840914796E-8</v>
      </c>
      <c r="J204" s="1">
        <f>Baseline!B$33 * (C204 * Baseline!B$57*Baseline!B$57/Baseline!B$73 + Baseline!B$67*Baseline!B$67/Baseline!B$74 + Baseline!B$55*Baseline!B$55/Baseline!B$75 + Baseline!B$56*Baseline!B$56/Baseline!B$76)</f>
        <v>1.7949606173426364E-6</v>
      </c>
      <c r="K204" s="40">
        <f>Baseline!B$33 * (C204 * Baseline!B$57*Baseline!B$58/Baseline!B$73 + Baseline!B$67*Baseline!B$59/Baseline!B$74 + Baseline!B$55*Baseline!B$68/Baseline!B$75 + Baseline!B$56*Baseline!B$60/Baseline!B$76)</f>
        <v>1.3929273677880341E-8</v>
      </c>
      <c r="L204" s="1">
        <f>Baseline!B$33 * (C204 * Baseline!B$57*Baseline!B$61/Baseline!B$73 + Baseline!B$67*Baseline!B$62/Baseline!B$74 + Baseline!B$55*Baseline!B$63/Baseline!B$75 + Baseline!B$56*Baseline!B$69/Baseline!B$76)</f>
        <v>1.4629426487041665E-8</v>
      </c>
      <c r="M204" s="40">
        <f>Baseline!B$33 * (C204 * Baseline!B$58*Baseline!B$66/Baseline!B$73 + Baseline!B$59*Baseline!B$52/Baseline!B$74 + Baseline!B$68*Baseline!B$53/Baseline!B$75 + Baseline!B$60*Baseline!B$54/Baseline!B$76)</f>
        <v>1.0848693319256669E-7</v>
      </c>
      <c r="N204" s="1">
        <f>Baseline!B$33 * (C204 * Baseline!B$58*Baseline!B$57/Baseline!B$73 + Baseline!B$59*Baseline!B$67/Baseline!B$74 + Baseline!B$68*Baseline!B$55/Baseline!B$75 + Baseline!B$60*Baseline!B$56/Baseline!B$76)</f>
        <v>1.3929273677880341E-8</v>
      </c>
      <c r="O204" s="1">
        <f>Baseline!B$33 * (C204 * Baseline!B$58*Baseline!B$58/Baseline!B$73 + Baseline!B$59*Baseline!B$59/Baseline!B$74 + Baseline!B$68*Baseline!B$68/Baseline!B$75 + Baseline!B$60*Baseline!B$60/Baseline!B$76)</f>
        <v>1.3250169495526168E-6</v>
      </c>
      <c r="P204" s="40">
        <f>Baseline!B$33 * (C204 * Baseline!B$58*Baseline!B$61/Baseline!B$73 + Baseline!B$59*Baseline!B$62/Baseline!B$74 + Baseline!B$68*Baseline!B$63/Baseline!B$75 + Baseline!B$60*Baseline!B$69/Baseline!B$76)</f>
        <v>1.6489894421793102E-9</v>
      </c>
      <c r="Q204" s="40">
        <f>Baseline!B$33 * (C204 * Baseline!B$61*Baseline!B$66/Baseline!B$73 + Baseline!B$62*Baseline!B$52/Baseline!B$74 + Baseline!B$63*Baseline!B$53/Baseline!B$75 + Baseline!B$69*Baseline!B$54/Baseline!B$76)</f>
        <v>1.7381283174105442E-9</v>
      </c>
      <c r="R204" s="40">
        <f>Baseline!B$33 * (C204 * Baseline!B$61*Baseline!B$57/Baseline!B$73 + Baseline!B$62*Baseline!B$67/Baseline!B$74 + Baseline!B$63*Baseline!B$55/Baseline!B$75 + Baseline!B$69*Baseline!B$56/Baseline!B$76)</f>
        <v>1.4629426487041665E-8</v>
      </c>
      <c r="S204" s="40">
        <f>Baseline!B$33 * (C204 * Baseline!B$61*Baseline!B$58/Baseline!B$73 + Baseline!B$62*Baseline!B$59/Baseline!B$74 + Baseline!B$63*Baseline!B$68/Baseline!B$75 + Baseline!B$69*Baseline!B$60/Baseline!B$76)</f>
        <v>1.6489894421793102E-9</v>
      </c>
      <c r="T204" s="40">
        <f>Baseline!B$33 * (C204 * Baseline!B$61*Baseline!B$61/Baseline!B$73 + Baseline!B$62*Baseline!B$62/Baseline!B$74 + Baseline!B$63*Baseline!B$63/Baseline!B$75 + Baseline!B$69*Baseline!B$69/Baseline!B$76)</f>
        <v>9.8551804907980116E-8</v>
      </c>
      <c r="U204" s="40"/>
      <c r="V204" s="40">
        <f>E204 * ( Baseline!B$87 * Baseline!B$7 )</f>
        <v>0.21612179374455842</v>
      </c>
      <c r="W204" s="40">
        <f>F204 * ( Baseline!D$87 * Baseline!B$11 )</f>
        <v>7.2660245455380781E-4</v>
      </c>
      <c r="X204" s="40">
        <f>G204 * ( Baseline!F$87 * Baseline!B$16 )</f>
        <v>3.768268663770215E-3</v>
      </c>
      <c r="Y204" s="40">
        <f>H204 * ( Baseline!H$87 * Baseline!B$18 )</f>
        <v>6.1125361126606714E-4</v>
      </c>
      <c r="Z204" s="48">
        <f t="shared" si="0"/>
        <v>0.22122791847414852</v>
      </c>
      <c r="AA204" s="40">
        <f>I204 * ( Baseline!B$87 * Baseline!B$7 )</f>
        <v>4.0882377453385469E-4</v>
      </c>
      <c r="AB204" s="1">
        <f>J204 * ( Baseline!D$87 * Baseline!B$11 )</f>
        <v>3.3110912781130562E-2</v>
      </c>
      <c r="AC204" s="1">
        <f>K204 * ( Baseline!F$87 * Baseline!B$16 )</f>
        <v>4.8383011635388582E-4</v>
      </c>
      <c r="AD204" s="1">
        <f>L204 * ( Baseline!F$87 * Baseline!B$16 )</f>
        <v>5.0814976308894604E-4</v>
      </c>
      <c r="AE204" s="48">
        <f t="shared" si="1"/>
        <v>3.4511716435107247E-2</v>
      </c>
      <c r="AF204" s="48">
        <f>M204 * ( Baseline!B$87 * Baseline!B$7 )</f>
        <v>1.1259858796056497E-3</v>
      </c>
      <c r="AG204" s="48">
        <f>N204 * ( Baseline!D$87 * Baseline!B$11 )</f>
        <v>2.5694767974107261E-4</v>
      </c>
      <c r="AH204" s="48">
        <f>O204 * ( Baseline!F$87 * Baseline!B$16 )</f>
        <v>4.602415888281039E-2</v>
      </c>
      <c r="AI204" s="48">
        <f>P204 * ( Baseline!H$87 * Baseline!B$18 )</f>
        <v>5.7990583397971539E-4</v>
      </c>
      <c r="AJ204" s="48">
        <f t="shared" si="2"/>
        <v>4.7986998276136832E-2</v>
      </c>
      <c r="AK204" s="48">
        <f>Q204 * ( Baseline!B$87 * Baseline!B$7 )</f>
        <v>1.804003380640404E-5</v>
      </c>
      <c r="AL204" s="48">
        <f>R204 * ( Baseline!D$87 * Baseline!B$11 )</f>
        <v>2.6986311553036876E-4</v>
      </c>
      <c r="AM204" s="48">
        <f>S204 * ( Baseline!F$87 * Baseline!B$16 )</f>
        <v>5.7277268874607482E-5</v>
      </c>
      <c r="AN204" s="48">
        <f>T204 * ( Baseline!H$87 * Baseline!B$18 )</f>
        <v>3.465805489927077E-2</v>
      </c>
      <c r="AO204" s="48">
        <f t="shared" si="3"/>
        <v>3.5003235317482152E-2</v>
      </c>
      <c r="AP204" s="48"/>
      <c r="AQ204" s="48">
        <f>V204 * ( (1-Baseline!B$88-Baseline!B$87) + (1-B204)*Baseline!B$88 )</f>
        <v>0.10552568685640798</v>
      </c>
      <c r="AR204" s="48">
        <f>W204 * ( (1-Baseline!B$88-Baseline!B$87) + (1-B204)*Baseline!B$88 )</f>
        <v>3.5477783966094388E-4</v>
      </c>
      <c r="AS204" s="48">
        <f>X204 * ( (1-Baseline!B$88-Baseline!B$87) + (1-B204)*Baseline!B$88 )</f>
        <v>1.8399307728947753E-3</v>
      </c>
      <c r="AT204" s="48">
        <f>Y204 * ( (1-Baseline!B$88-Baseline!B$87) + (1-B204)*Baseline!B$88 )</f>
        <v>2.9845651405498576E-4</v>
      </c>
      <c r="AU204" s="48">
        <f t="shared" si="4"/>
        <v>0.10801885198301868</v>
      </c>
      <c r="AV204" s="48">
        <f>AA204 * ( (1-Baseline!D$88-Baseline!D$87) + (1-B204)*Baseline!D$88 )</f>
        <v>3.0440215572645224E-4</v>
      </c>
      <c r="AW204" s="48">
        <f>AB204 * ( (1-Baseline!D$88-Baseline!D$87) + (1-B204)*Baseline!D$88 )</f>
        <v>2.4653735561584955E-2</v>
      </c>
      <c r="AX204" s="48">
        <f>AC204 * ( (1-Baseline!D$88-Baseline!D$87) + (1-B204)*Baseline!D$88 )</f>
        <v>3.6025040518113723E-4</v>
      </c>
      <c r="AY204" s="48">
        <f>AD204 * ( (1-Baseline!D$88-Baseline!D$87) + (1-B204)*Baseline!D$88 )</f>
        <v>3.7835833665136312E-4</v>
      </c>
      <c r="AZ204" s="48">
        <f t="shared" si="5"/>
        <v>2.5696746459143906E-2</v>
      </c>
      <c r="BA204" s="48">
        <f>AF204 * ( (1-Baseline!F$88-Baseline!F$87) + (1-Baseline!B$36)*Baseline!F$88 )</f>
        <v>8.1029547051237303E-4</v>
      </c>
      <c r="BB204" s="48">
        <f>AG204 * ( (1-Baseline!F$88-Baseline!F$87) + (1-Baseline!B$36)*Baseline!F$88 )</f>
        <v>1.8490777266742757E-4</v>
      </c>
      <c r="BC204" s="48">
        <f>AH204 * ( (1-Baseline!F$88-Baseline!F$87) + (1-Baseline!B$36)*Baseline!F$88 )</f>
        <v>3.3120457505154612E-2</v>
      </c>
      <c r="BD204" s="48">
        <f>AI204 * ( (1-Baseline!F$88-Baseline!F$87) + (1-Baseline!B$36)*Baseline!F$88 )</f>
        <v>4.173187951184906E-4</v>
      </c>
      <c r="BE204" s="48">
        <f t="shared" si="6"/>
        <v>3.4532979543452906E-2</v>
      </c>
      <c r="BF204" s="48">
        <f>AK204 * ( (1-Baseline!H$88-Baseline!H$87) + (1-Baseline!B$36)*Baseline!H$88 )</f>
        <v>1.4293479585490048E-5</v>
      </c>
      <c r="BG204" s="48">
        <f>AL204 * ( (1-Baseline!H$88-Baseline!H$87) + (1-Baseline!B$36)*Baseline!H$88 )</f>
        <v>2.1381794369702175E-4</v>
      </c>
      <c r="BH204" s="48">
        <f>AM204 * ( (1-Baseline!H$88-Baseline!H$87) + (1-Baseline!B$36)*Baseline!H$88 )</f>
        <v>4.5381925674728992E-5</v>
      </c>
      <c r="BI204" s="48">
        <f>AN204 * ( (1-Baseline!H$88-Baseline!H$87) + (1-Baseline!B$36)*Baseline!H$88 )</f>
        <v>2.7460270057790212E-2</v>
      </c>
      <c r="BJ204" s="48">
        <f t="shared" si="7"/>
        <v>2.7733763406747453E-2</v>
      </c>
      <c r="BK204" s="48"/>
      <c r="BL204" s="48">
        <f t="shared" si="18"/>
        <v>0.97691916660063516</v>
      </c>
      <c r="BM204" s="48">
        <f t="shared" si="19"/>
        <v>3.284406685943278E-3</v>
      </c>
      <c r="BN204" s="48">
        <f t="shared" si="20"/>
        <v>1.7033422769425703E-2</v>
      </c>
      <c r="BO204" s="48">
        <f t="shared" si="21"/>
        <v>2.7630039439958611E-3</v>
      </c>
      <c r="BP204" s="48">
        <f t="shared" si="8"/>
        <v>1</v>
      </c>
      <c r="BQ204" s="48">
        <f t="shared" si="22"/>
        <v>1.1845941516776497E-2</v>
      </c>
      <c r="BR204" s="48">
        <f t="shared" si="23"/>
        <v>0.95941077991265289</v>
      </c>
      <c r="BS204" s="48">
        <f t="shared" si="24"/>
        <v>1.4019300293673797E-2</v>
      </c>
      <c r="BT204" s="48">
        <f t="shared" si="25"/>
        <v>1.4723978276896935E-2</v>
      </c>
      <c r="BU204" s="48">
        <f t="shared" si="9"/>
        <v>1.0000000000000002</v>
      </c>
      <c r="BV204" s="48">
        <f t="shared" si="26"/>
        <v>2.3464394941443641E-2</v>
      </c>
      <c r="BW204" s="48">
        <f t="shared" si="27"/>
        <v>5.3545270379799642E-3</v>
      </c>
      <c r="BX204" s="48">
        <f t="shared" si="28"/>
        <v>0.95909643312066617</v>
      </c>
      <c r="BY204" s="48">
        <f t="shared" si="29"/>
        <v>1.2084644899910176E-2</v>
      </c>
      <c r="BZ204" s="48">
        <f t="shared" si="10"/>
        <v>0.99999999999999989</v>
      </c>
      <c r="CA204" s="48">
        <f t="shared" si="30"/>
        <v>5.1538189663839599E-4</v>
      </c>
      <c r="CB204" s="48">
        <f t="shared" si="31"/>
        <v>7.7096620664543905E-3</v>
      </c>
      <c r="CC204" s="48">
        <f t="shared" si="32"/>
        <v>1.6363421368081566E-3</v>
      </c>
      <c r="CD204" s="48">
        <f t="shared" si="33"/>
        <v>0.99013861390009894</v>
      </c>
      <c r="CE204" s="48">
        <f t="shared" si="11"/>
        <v>0.99999999999999989</v>
      </c>
      <c r="CF204" s="48"/>
      <c r="CG204" s="48">
        <f t="shared" si="34"/>
        <v>0.97691916660063516</v>
      </c>
      <c r="CH204" s="48">
        <f t="shared" si="35"/>
        <v>3.284406685943278E-3</v>
      </c>
      <c r="CI204" s="48">
        <f t="shared" si="36"/>
        <v>1.7033422769425703E-2</v>
      </c>
      <c r="CJ204" s="48">
        <f t="shared" si="37"/>
        <v>2.7630039439958611E-3</v>
      </c>
      <c r="CK204" s="48">
        <f t="shared" si="12"/>
        <v>1</v>
      </c>
      <c r="CL204" s="48">
        <f t="shared" si="38"/>
        <v>1.1845941516776497E-2</v>
      </c>
      <c r="CM204" s="48">
        <f t="shared" si="39"/>
        <v>0.95941077991265289</v>
      </c>
      <c r="CN204" s="48">
        <f t="shared" si="40"/>
        <v>1.4019300293673797E-2</v>
      </c>
      <c r="CO204" s="48">
        <f t="shared" si="41"/>
        <v>1.4723978276896935E-2</v>
      </c>
      <c r="CP204" s="48">
        <f t="shared" si="13"/>
        <v>1.0000000000000002</v>
      </c>
      <c r="CQ204" s="48">
        <f t="shared" si="42"/>
        <v>2.3464394941443641E-2</v>
      </c>
      <c r="CR204" s="48">
        <f t="shared" si="43"/>
        <v>5.3545270379799642E-3</v>
      </c>
      <c r="CS204" s="48">
        <f t="shared" si="44"/>
        <v>0.95909643312066617</v>
      </c>
      <c r="CT204" s="48">
        <f t="shared" si="45"/>
        <v>1.2084644899910176E-2</v>
      </c>
      <c r="CU204" s="48">
        <f t="shared" si="14"/>
        <v>0.99999999999999989</v>
      </c>
      <c r="CV204" s="48">
        <f t="shared" si="46"/>
        <v>5.1538189663839599E-4</v>
      </c>
      <c r="CW204" s="48">
        <f t="shared" si="47"/>
        <v>7.7096620664543905E-3</v>
      </c>
      <c r="CX204" s="48">
        <f t="shared" si="48"/>
        <v>1.6363421368081566E-3</v>
      </c>
      <c r="CY204" s="48">
        <f t="shared" si="49"/>
        <v>0.99013861390009894</v>
      </c>
      <c r="CZ204" s="48">
        <f t="shared" si="15"/>
        <v>0.99999999999999989</v>
      </c>
      <c r="DA204" s="48"/>
      <c r="DB204" s="48">
        <f>(AQ204*Baseline!B$7 + AV204*Baseline!B$11 + BA204*Baseline!B$16 + BF204*Baseline!B$18)</f>
        <v>55201.918862084436</v>
      </c>
      <c r="DC204" s="48">
        <f>(AR204*Baseline!B$7 + AW204*Baseline!B$11 + BB204*Baseline!B$16 + BG204*Baseline!B$18)</f>
        <v>63453.708754016196</v>
      </c>
      <c r="DD204" s="48">
        <f>(AS204*Baseline!B$7 + AX204*Baseline!B$11 + BC204*Baseline!B$16 + BH204*Baseline!B$18)</f>
        <v>114702.84380977791</v>
      </c>
      <c r="DE204" s="48">
        <f>(AT204*Baseline!B$7 + AY204*Baseline!B$11 + BD204*Baseline!B$16 + BI204*Baseline!B$18)</f>
        <v>1259782.4320744146</v>
      </c>
      <c r="DF204" s="48">
        <f t="shared" si="16"/>
        <v>1493140.9035002931</v>
      </c>
      <c r="DG204" s="48"/>
      <c r="DH204" s="48">
        <f t="shared" si="50"/>
        <v>3.6970334636655812E-2</v>
      </c>
      <c r="DI204" s="48">
        <f t="shared" si="51"/>
        <v>4.249679893254879E-2</v>
      </c>
      <c r="DJ204" s="48">
        <f t="shared" si="52"/>
        <v>7.6819838999042864E-2</v>
      </c>
      <c r="DK204" s="48">
        <f t="shared" si="53"/>
        <v>0.84371302743175247</v>
      </c>
      <c r="DL204" s="48">
        <f t="shared" si="17"/>
        <v>1</v>
      </c>
      <c r="DM204" s="48"/>
      <c r="DN204" s="48">
        <f>DH204 / (Baseline!B$7/Baseline!B$17)</f>
        <v>3.9463400567568412</v>
      </c>
      <c r="DO204" s="48">
        <f>DI204 / (Baseline!B$11/Baseline!B$17)</f>
        <v>1.0258930663184296</v>
      </c>
      <c r="DP204" s="48">
        <f>DJ204 / (Baseline!B$16/Baseline!B$17)</f>
        <v>1.1870986672667188</v>
      </c>
      <c r="DQ204" s="48">
        <f>DK204 / (Baseline!B$18/Baseline!B$17)</f>
        <v>0.95389206231741297</v>
      </c>
      <c r="DR204" s="71"/>
      <c r="DS204" s="48">
        <f>(AU204*Baseline!B$34)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2.8732359047452801E-2</v>
      </c>
      <c r="DT204" s="48">
        <f>(AZ204*Baseline!B$34) + (Baseline!D$88*(1-Baseline!D$89)*Baseline!B$35) + (Baseline!D$88*Baseline!D$89*((1-Baseline!D$90)*Baseline!B$40 + Baseline!D$90*Baseline!B$41))</f>
        <v>1.026807996887159E-2</v>
      </c>
      <c r="DU204" s="48">
        <f>(BE204*Baseline!B$34) + (Baseline!F$88*(1-Baseline!F$89)*Baseline!B$35) + (Baseline!F$88*Baseline!F$89*((1-Baseline!F$90)*Baseline!B$40 + Baseline!F$90*Baseline!B$41))</f>
        <v>1.2910586931517939E-2</v>
      </c>
      <c r="DV204" s="48">
        <f>(BJ204*Baseline!B$34) + (Baseline!H$88*(1-Baseline!H$89)*Baseline!B$35) + (Baseline!H$88*Baseline!H$89*((1-Baseline!H$90)*Baseline!B$40 + Baseline!H$90*Baseline!B$41))</f>
        <v>9.3050645110121198E-3</v>
      </c>
      <c r="DW204" s="48">
        <f>( DS204*Baseline!B$7 + DT204*Baseline!B$11 + DU204*Baseline!B$16 + DV204*Baseline!B$18 ) / Baseline!B$17</f>
        <v>9.7602780852972439E-3</v>
      </c>
    </row>
    <row r="205" spans="1:127">
      <c r="A205" s="7" t="s">
        <v>440</v>
      </c>
      <c r="B205" s="1">
        <f>MIN( MAX( NORMINV( MCrands!B205, (B$5+B$4)/2, (B$5-B$4)/3.29 ), 0 ), 1 )</f>
        <v>0.42670421431019045</v>
      </c>
      <c r="C205" s="1">
        <f>MAX( NORMINV( MCrands!C205, (C$5+C$4)/2, (C$5-C$4)/3.29 ), 0 )</f>
        <v>2.30161200780223</v>
      </c>
      <c r="D205" s="40"/>
      <c r="E205" s="40">
        <f>Baseline!B$33 * (C205 * Baseline!B$66*Baseline!B$66/Baseline!B$73 + Baseline!B$52*Baseline!B$52/Baseline!B$74 + Baseline!B$53*Baseline!B$53/Baseline!B$75 + Baseline!B$54*Baseline!B$54/Baseline!B$76)</f>
        <v>1.926849266818905E-5</v>
      </c>
      <c r="F205" s="40">
        <f>Baseline!B$33 * (C205 * Baseline!B$66*Baseline!B$57/Baseline!B$73 + Baseline!B$52*Baseline!B$67/Baseline!B$74 + Baseline!B$53*Baseline!B$55/Baseline!B$75 + Baseline!B$54*Baseline!B$56/Baseline!B$76)</f>
        <v>3.9181625110878442E-8</v>
      </c>
      <c r="G205" s="1">
        <f>Baseline!B$33 * (C205 * Baseline!B$66*Baseline!B$58/Baseline!B$73 + Baseline!B$52*Baseline!B$59/Baseline!B$74 + Baseline!B$53*Baseline!B$68/Baseline!B$75 + Baseline!B$54*Baseline!B$60/Baseline!B$76)</f>
        <v>1.0797587093956062E-7</v>
      </c>
      <c r="H205" s="40">
        <f>Baseline!B$33 * (C205 * Baseline!B$66*Baseline!B$61/Baseline!B$73 + Baseline!B$52*Baseline!B$62/Baseline!B$74 + Baseline!B$53*Baseline!B$63/Baseline!B$75 + Baseline!B$54*Baseline!B$69/Baseline!B$76)</f>
        <v>1.687022092109939E-9</v>
      </c>
      <c r="I205" s="40">
        <f>Baseline!B$33 * (C205 * Baseline!B$57*Baseline!B$66/Baseline!B$73 + Baseline!B$67*Baseline!B$52/Baseline!B$74 + Baseline!B$55*Baseline!B$53/Baseline!B$75 + Baseline!B$56*Baseline!B$54/Baseline!B$76)</f>
        <v>3.9181625110878442E-8</v>
      </c>
      <c r="J205" s="1">
        <f>Baseline!B$33 * (C205 * Baseline!B$57*Baseline!B$57/Baseline!B$73 + Baseline!B$67*Baseline!B$67/Baseline!B$74 + Baseline!B$55*Baseline!B$55/Baseline!B$75 + Baseline!B$56*Baseline!B$56/Baseline!B$76)</f>
        <v>1.7949605895405996E-6</v>
      </c>
      <c r="K205" s="40">
        <f>Baseline!B$33 * (C205 * Baseline!B$57*Baseline!B$58/Baseline!B$73 + Baseline!B$67*Baseline!B$59/Baseline!B$74 + Baseline!B$55*Baseline!B$68/Baseline!B$75 + Baseline!B$56*Baseline!B$60/Baseline!B$76)</f>
        <v>1.3929205331206586E-8</v>
      </c>
      <c r="L205" s="1">
        <f>Baseline!B$33 * (C205 * Baseline!B$57*Baseline!B$61/Baseline!B$73 + Baseline!B$67*Baseline!B$62/Baseline!B$74 + Baseline!B$55*Baseline!B$63/Baseline!B$75 + Baseline!B$56*Baseline!B$69/Baseline!B$76)</f>
        <v>1.462941965237429E-8</v>
      </c>
      <c r="M205" s="40">
        <f>Baseline!B$33 * (C205 * Baseline!B$58*Baseline!B$66/Baseline!B$73 + Baseline!B$59*Baseline!B$52/Baseline!B$74 + Baseline!B$68*Baseline!B$53/Baseline!B$75 + Baseline!B$60*Baseline!B$54/Baseline!B$76)</f>
        <v>1.0797587093956062E-7</v>
      </c>
      <c r="N205" s="1">
        <f>Baseline!B$33 * (C205 * Baseline!B$58*Baseline!B$57/Baseline!B$73 + Baseline!B$59*Baseline!B$67/Baseline!B$74 + Baseline!B$68*Baseline!B$55/Baseline!B$75 + Baseline!B$60*Baseline!B$56/Baseline!B$76)</f>
        <v>1.3929205331206586E-8</v>
      </c>
      <c r="O205" s="1">
        <f>Baseline!B$33 * (C205 * Baseline!B$58*Baseline!B$58/Baseline!B$73 + Baseline!B$59*Baseline!B$59/Baseline!B$74 + Baseline!B$68*Baseline!B$68/Baseline!B$75 + Baseline!B$60*Baseline!B$60/Baseline!B$76)</f>
        <v>1.3250167815337104E-6</v>
      </c>
      <c r="P205" s="40">
        <f>Baseline!B$33 * (C205 * Baseline!B$58*Baseline!B$61/Baseline!B$73 + Baseline!B$59*Baseline!B$62/Baseline!B$74 + Baseline!B$68*Baseline!B$63/Baseline!B$75 + Baseline!B$60*Baseline!B$69/Baseline!B$76)</f>
        <v>1.6489726402886785E-9</v>
      </c>
      <c r="Q205" s="40">
        <f>Baseline!B$33 * (C205 * Baseline!B$61*Baseline!B$66/Baseline!B$73 + Baseline!B$62*Baseline!B$52/Baseline!B$74 + Baseline!B$63*Baseline!B$53/Baseline!B$75 + Baseline!B$69*Baseline!B$54/Baseline!B$76)</f>
        <v>1.6870220921099393E-9</v>
      </c>
      <c r="R205" s="40">
        <f>Baseline!B$33 * (C205 * Baseline!B$61*Baseline!B$57/Baseline!B$73 + Baseline!B$62*Baseline!B$67/Baseline!B$74 + Baseline!B$63*Baseline!B$55/Baseline!B$75 + Baseline!B$69*Baseline!B$56/Baseline!B$76)</f>
        <v>1.462941965237429E-8</v>
      </c>
      <c r="S205" s="40">
        <f>Baseline!B$33 * (C205 * Baseline!B$61*Baseline!B$58/Baseline!B$73 + Baseline!B$62*Baseline!B$59/Baseline!B$74 + Baseline!B$63*Baseline!B$68/Baseline!B$75 + Baseline!B$69*Baseline!B$60/Baseline!B$76)</f>
        <v>1.6489726402886785E-9</v>
      </c>
      <c r="T205" s="40">
        <f>Baseline!B$33 * (C205 * Baseline!B$61*Baseline!B$61/Baseline!B$73 + Baseline!B$62*Baseline!B$62/Baseline!B$74 + Baseline!B$63*Baseline!B$63/Baseline!B$75 + Baseline!B$69*Baseline!B$69/Baseline!B$76)</f>
        <v>9.8551803227791056E-8</v>
      </c>
      <c r="U205" s="40"/>
      <c r="V205" s="40">
        <f>E205 * ( Baseline!B$87 * Baseline!B$7 )</f>
        <v>0.19998768540313416</v>
      </c>
      <c r="W205" s="40">
        <f>F205 * ( Baseline!D$87 * Baseline!B$11 )</f>
        <v>7.2276759675647228E-4</v>
      </c>
      <c r="X205" s="40">
        <f>G205 * ( Baseline!F$87 * Baseline!B$16 )</f>
        <v>3.7505170339972521E-3</v>
      </c>
      <c r="Y205" s="40">
        <f>H205 * ( Baseline!H$87 * Baseline!B$18 )</f>
        <v>5.9328090783545304E-4</v>
      </c>
      <c r="Z205" s="48">
        <f t="shared" si="0"/>
        <v>0.20505425094172333</v>
      </c>
      <c r="AA205" s="40">
        <f>I205 * ( Baseline!B$87 * Baseline!B$7 )</f>
        <v>4.0666608702580732E-4</v>
      </c>
      <c r="AB205" s="1">
        <f>J205 * ( Baseline!D$87 * Baseline!B$11 )</f>
        <v>3.3110912268277629E-2</v>
      </c>
      <c r="AC205" s="1">
        <f>K205 * ( Baseline!F$87 * Baseline!B$16 )</f>
        <v>4.8382774234789815E-4</v>
      </c>
      <c r="AD205" s="1">
        <f>L205 * ( Baseline!F$87 * Baseline!B$16 )</f>
        <v>5.0814952568834729E-4</v>
      </c>
      <c r="AE205" s="48">
        <f t="shared" si="1"/>
        <v>3.4509555623339683E-2</v>
      </c>
      <c r="AF205" s="48">
        <f>M205 * ( Baseline!B$87 * Baseline!B$7 )</f>
        <v>1.1206815644816998E-3</v>
      </c>
      <c r="AG205" s="48">
        <f>N205 * ( Baseline!D$87 * Baseline!B$11 )</f>
        <v>2.5694641897761533E-4</v>
      </c>
      <c r="AH205" s="48">
        <f>O205 * ( Baseline!F$87 * Baseline!B$16 )</f>
        <v>4.6024153046712334E-2</v>
      </c>
      <c r="AI205" s="48">
        <f>P205 * ( Baseline!H$87 * Baseline!B$18 )</f>
        <v>5.7989992520058676E-4</v>
      </c>
      <c r="AJ205" s="48">
        <f t="shared" si="2"/>
        <v>4.7981680955372231E-2</v>
      </c>
      <c r="AK205" s="48">
        <f>Q205 * ( Baseline!B$87 * Baseline!B$7 )</f>
        <v>1.7509602294009061E-5</v>
      </c>
      <c r="AL205" s="48">
        <f>R205 * ( Baseline!D$87 * Baseline!B$11 )</f>
        <v>2.69862989454023E-4</v>
      </c>
      <c r="AM205" s="48">
        <f>S205 * ( Baseline!F$87 * Baseline!B$16 )</f>
        <v>5.727668526480217E-5</v>
      </c>
      <c r="AN205" s="48">
        <f>T205 * ( Baseline!H$87 * Baseline!B$18 )</f>
        <v>3.465805430839286E-2</v>
      </c>
      <c r="AO205" s="48">
        <f t="shared" si="3"/>
        <v>3.5002703585405692E-2</v>
      </c>
      <c r="AP205" s="48"/>
      <c r="AQ205" s="48">
        <f>V205 * ( (1-Baseline!B$88-Baseline!B$87) + (1-B205)*Baseline!B$88 )</f>
        <v>0.11975927546273157</v>
      </c>
      <c r="AR205" s="48">
        <f>W205 * ( (1-Baseline!B$88-Baseline!B$87) + (1-B205)*Baseline!B$88 )</f>
        <v>4.3281726842836059E-4</v>
      </c>
      <c r="AS205" s="48">
        <f>X205 * ( (1-Baseline!B$88-Baseline!B$87) + (1-B205)*Baseline!B$88 )</f>
        <v>2.2459343018882941E-3</v>
      </c>
      <c r="AT205" s="48">
        <f>Y205 * ( (1-Baseline!B$88-Baseline!B$87) + (1-B205)*Baseline!B$88 )</f>
        <v>3.5527633376535885E-4</v>
      </c>
      <c r="AU205" s="48">
        <f t="shared" si="4"/>
        <v>0.1227933033668136</v>
      </c>
      <c r="AV205" s="48">
        <f>AA205 * ( (1-Baseline!D$88-Baseline!D$87) + (1-B205)*Baseline!D$88 )</f>
        <v>3.2542840036002199E-4</v>
      </c>
      <c r="AW205" s="48">
        <f>AB205 * ( (1-Baseline!D$88-Baseline!D$87) + (1-B205)*Baseline!D$88 )</f>
        <v>2.6496507964881795E-2</v>
      </c>
      <c r="AX205" s="48">
        <f>AC205 * ( (1-Baseline!D$88-Baseline!D$87) + (1-B205)*Baseline!D$88 )</f>
        <v>3.8717585081562359E-4</v>
      </c>
      <c r="AY205" s="48">
        <f>AD205 * ( (1-Baseline!D$88-Baseline!D$87) + (1-B205)*Baseline!D$88 )</f>
        <v>4.0663899096648429E-4</v>
      </c>
      <c r="AZ205" s="48">
        <f t="shared" si="5"/>
        <v>2.7615751207023923E-2</v>
      </c>
      <c r="BA205" s="48">
        <f>AF205 * ( (1-Baseline!F$88-Baseline!F$87) + (1-Baseline!B$36)*Baseline!F$88 )</f>
        <v>8.0647831561109467E-4</v>
      </c>
      <c r="BB205" s="48">
        <f>AG205 * ( (1-Baseline!F$88-Baseline!F$87) + (1-Baseline!B$36)*Baseline!F$88 )</f>
        <v>1.8490686538169928E-4</v>
      </c>
      <c r="BC205" s="48">
        <f>AH205 * ( (1-Baseline!F$88-Baseline!F$87) + (1-Baseline!B$36)*Baseline!F$88 )</f>
        <v>3.3120453305311694E-2</v>
      </c>
      <c r="BD205" s="48">
        <f>AI205 * ( (1-Baseline!F$88-Baseline!F$87) + (1-Baseline!B$36)*Baseline!F$88 )</f>
        <v>4.1731454297194866E-4</v>
      </c>
      <c r="BE205" s="48">
        <f t="shared" si="6"/>
        <v>3.4529153029276435E-2</v>
      </c>
      <c r="BF205" s="48">
        <f>AK205 * ( (1-Baseline!H$88-Baseline!H$87) + (1-Baseline!B$36)*Baseline!H$88 )</f>
        <v>1.3873208089589257E-5</v>
      </c>
      <c r="BG205" s="48">
        <f>AL205 * ( (1-Baseline!H$88-Baseline!H$87) + (1-Baseline!B$36)*Baseline!H$88 )</f>
        <v>2.1381784380421147E-4</v>
      </c>
      <c r="BH205" s="48">
        <f>AM205 * ( (1-Baseline!H$88-Baseline!H$87) + (1-Baseline!B$36)*Baseline!H$88 )</f>
        <v>4.5381463269008053E-5</v>
      </c>
      <c r="BI205" s="48">
        <f>AN205 * ( (1-Baseline!H$88-Baseline!H$87) + (1-Baseline!B$36)*Baseline!H$88 )</f>
        <v>2.746026958962583E-2</v>
      </c>
      <c r="BJ205" s="48">
        <f t="shared" si="7"/>
        <v>2.7733342104788637E-2</v>
      </c>
      <c r="BK205" s="48"/>
      <c r="BL205" s="48">
        <f t="shared" si="18"/>
        <v>0.97529158495705071</v>
      </c>
      <c r="BM205" s="48">
        <f t="shared" si="19"/>
        <v>3.5247628051460573E-3</v>
      </c>
      <c r="BN205" s="48">
        <f t="shared" si="20"/>
        <v>1.8290364704817329E-2</v>
      </c>
      <c r="BO205" s="48">
        <f t="shared" si="21"/>
        <v>2.8932875329859132E-3</v>
      </c>
      <c r="BP205" s="48">
        <f t="shared" si="8"/>
        <v>1</v>
      </c>
      <c r="BQ205" s="48">
        <f t="shared" si="22"/>
        <v>1.1784158899767715E-2</v>
      </c>
      <c r="BR205" s="48">
        <f t="shared" si="23"/>
        <v>0.95947083844463887</v>
      </c>
      <c r="BS205" s="48">
        <f t="shared" si="24"/>
        <v>1.4020109317799307E-2</v>
      </c>
      <c r="BT205" s="48">
        <f t="shared" si="25"/>
        <v>1.4724893337794039E-2</v>
      </c>
      <c r="BU205" s="48">
        <f t="shared" si="9"/>
        <v>0.99999999999999989</v>
      </c>
      <c r="BV205" s="48">
        <f t="shared" si="26"/>
        <v>2.3356446505574613E-2</v>
      </c>
      <c r="BW205" s="48">
        <f t="shared" si="27"/>
        <v>5.3550941497152059E-3</v>
      </c>
      <c r="BX205" s="48">
        <f t="shared" si="28"/>
        <v>0.95920259837331268</v>
      </c>
      <c r="BY205" s="48">
        <f t="shared" si="29"/>
        <v>1.2085860971397641E-2</v>
      </c>
      <c r="BZ205" s="48">
        <f t="shared" si="10"/>
        <v>1.0000000000000002</v>
      </c>
      <c r="CA205" s="48">
        <f t="shared" si="30"/>
        <v>5.0023571040122897E-4</v>
      </c>
      <c r="CB205" s="48">
        <f t="shared" si="31"/>
        <v>7.7097755833507057E-3</v>
      </c>
      <c r="CC205" s="48">
        <f t="shared" si="32"/>
        <v>1.6363503214844115E-3</v>
      </c>
      <c r="CD205" s="48">
        <f t="shared" si="33"/>
        <v>0.99015363838476378</v>
      </c>
      <c r="CE205" s="48">
        <f t="shared" si="11"/>
        <v>1.0000000000000002</v>
      </c>
      <c r="CF205" s="48"/>
      <c r="CG205" s="48">
        <f t="shared" si="34"/>
        <v>0.97529158495705071</v>
      </c>
      <c r="CH205" s="48">
        <f t="shared" si="35"/>
        <v>3.5247628051460573E-3</v>
      </c>
      <c r="CI205" s="48">
        <f t="shared" si="36"/>
        <v>1.8290364704817329E-2</v>
      </c>
      <c r="CJ205" s="48">
        <f t="shared" si="37"/>
        <v>2.8932875329859132E-3</v>
      </c>
      <c r="CK205" s="48">
        <f t="shared" si="12"/>
        <v>1</v>
      </c>
      <c r="CL205" s="48">
        <f t="shared" si="38"/>
        <v>1.1784158899767715E-2</v>
      </c>
      <c r="CM205" s="48">
        <f t="shared" si="39"/>
        <v>0.95947083844463887</v>
      </c>
      <c r="CN205" s="48">
        <f t="shared" si="40"/>
        <v>1.4020109317799307E-2</v>
      </c>
      <c r="CO205" s="48">
        <f t="shared" si="41"/>
        <v>1.4724893337794039E-2</v>
      </c>
      <c r="CP205" s="48">
        <f t="shared" si="13"/>
        <v>0.99999999999999989</v>
      </c>
      <c r="CQ205" s="48">
        <f t="shared" si="42"/>
        <v>2.3356446505574613E-2</v>
      </c>
      <c r="CR205" s="48">
        <f t="shared" si="43"/>
        <v>5.3550941497152059E-3</v>
      </c>
      <c r="CS205" s="48">
        <f t="shared" si="44"/>
        <v>0.95920259837331268</v>
      </c>
      <c r="CT205" s="48">
        <f t="shared" si="45"/>
        <v>1.2085860971397641E-2</v>
      </c>
      <c r="CU205" s="48">
        <f t="shared" si="14"/>
        <v>1.0000000000000002</v>
      </c>
      <c r="CV205" s="48">
        <f t="shared" si="46"/>
        <v>5.0023571040122897E-4</v>
      </c>
      <c r="CW205" s="48">
        <f t="shared" si="47"/>
        <v>7.7097755833507057E-3</v>
      </c>
      <c r="CX205" s="48">
        <f t="shared" si="48"/>
        <v>1.6363503214844115E-3</v>
      </c>
      <c r="CY205" s="48">
        <f t="shared" si="49"/>
        <v>0.99015363838476378</v>
      </c>
      <c r="CZ205" s="48">
        <f t="shared" si="15"/>
        <v>1.0000000000000002</v>
      </c>
      <c r="DA205" s="48"/>
      <c r="DB205" s="48">
        <f>(AQ205*Baseline!B$7 + AV205*Baseline!B$11 + BA205*Baseline!B$16 + BF205*Baseline!B$18)</f>
        <v>62118.268484267726</v>
      </c>
      <c r="DC205" s="48">
        <f>(AR205*Baseline!B$7 + AW205*Baseline!B$11 + BB205*Baseline!B$16 + BG205*Baseline!B$18)</f>
        <v>67443.475191795369</v>
      </c>
      <c r="DD205" s="48">
        <f>(AS205*Baseline!B$7 + AX205*Baseline!B$11 + BC205*Baseline!B$16 + BH205*Baseline!B$18)</f>
        <v>114957.46334926995</v>
      </c>
      <c r="DE205" s="48">
        <f>(AT205*Baseline!B$7 + AY205*Baseline!B$11 + BD205*Baseline!B$16 + BI205*Baseline!B$18)</f>
        <v>1259870.6033941803</v>
      </c>
      <c r="DF205" s="48">
        <f t="shared" si="16"/>
        <v>1504389.8104195134</v>
      </c>
      <c r="DG205" s="48"/>
      <c r="DH205" s="48">
        <f t="shared" si="50"/>
        <v>4.1291338224994666E-2</v>
      </c>
      <c r="DI205" s="48">
        <f t="shared" si="51"/>
        <v>4.4831116725649794E-2</v>
      </c>
      <c r="DJ205" s="48">
        <f t="shared" si="52"/>
        <v>7.6414678265610547E-2</v>
      </c>
      <c r="DK205" s="48">
        <f t="shared" si="53"/>
        <v>0.83746286678374493</v>
      </c>
      <c r="DL205" s="48">
        <f t="shared" si="17"/>
        <v>1</v>
      </c>
      <c r="DM205" s="48"/>
      <c r="DN205" s="48">
        <f>DH205 / (Baseline!B$7/Baseline!B$17)</f>
        <v>4.407578769190474</v>
      </c>
      <c r="DO205" s="48">
        <f>DI205 / (Baseline!B$11/Baseline!B$17)</f>
        <v>1.0822446151098346</v>
      </c>
      <c r="DP205" s="48">
        <f>DJ205 / (Baseline!B$16/Baseline!B$17)</f>
        <v>1.1808377095121432</v>
      </c>
      <c r="DQ205" s="48">
        <f>DK205 / (Baseline!B$18/Baseline!B$17)</f>
        <v>0.9468257039271778</v>
      </c>
      <c r="DR205" s="71"/>
      <c r="DS205" s="48">
        <f>(AU205*Baseline!B$34)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3.0948526755022038E-2</v>
      </c>
      <c r="DT205" s="48">
        <f>(AZ205*Baseline!B$34) + (Baseline!D$88*(1-Baseline!D$89)*Baseline!B$35) + (Baseline!D$88*Baseline!D$89*((1-Baseline!D$90)*Baseline!B$40 + Baseline!D$90*Baseline!B$41))</f>
        <v>1.0555930681053592E-2</v>
      </c>
      <c r="DU205" s="48">
        <f>(BE205*Baseline!B$34) + (Baseline!F$88*(1-Baseline!F$89)*Baseline!B$35) + (Baseline!F$88*Baseline!F$89*((1-Baseline!F$90)*Baseline!B$40 + Baseline!F$90*Baseline!B$41))</f>
        <v>1.2910012954391467E-2</v>
      </c>
      <c r="DV205" s="48">
        <f>(BJ205*Baseline!B$34) + (Baseline!H$88*(1-Baseline!H$89)*Baseline!B$35) + (Baseline!H$88*Baseline!H$89*((1-Baseline!H$90)*Baseline!B$40 + Baseline!H$90*Baseline!B$41))</f>
        <v>9.3050013157182955E-3</v>
      </c>
      <c r="DW205" s="48">
        <f>( DS205*Baseline!B$7 + DT205*Baseline!B$11 + DU205*Baseline!B$16 + DV205*Baseline!B$18 ) / Baseline!B$17</f>
        <v>9.7928706637411111E-3</v>
      </c>
    </row>
    <row r="206" spans="1:127">
      <c r="A206" s="7" t="s">
        <v>441</v>
      </c>
      <c r="B206" s="1">
        <f>MIN( MAX( NORMINV( MCrands!B206, (B$5+B$4)/2, (B$5-B$4)/3.29 ), 0 ), 1 )</f>
        <v>0.66454749261028923</v>
      </c>
      <c r="C206" s="1">
        <f>MAX( NORMINV( MCrands!C206, (C$5+C$4)/2, (C$5-C$4)/3.29 ), 0 )</f>
        <v>2.6019608436708666</v>
      </c>
      <c r="D206" s="40"/>
      <c r="E206" s="40">
        <f>Baseline!B$33 * (C206 * Baseline!B$66*Baseline!B$66/Baseline!B$73 + Baseline!B$52*Baseline!B$52/Baseline!B$74 + Baseline!B$53*Baseline!B$53/Baseline!B$75 + Baseline!B$54*Baseline!B$54/Baseline!B$76)</f>
        <v>2.1781824561203886E-5</v>
      </c>
      <c r="F206" s="40">
        <f>Baseline!B$33 * (C206 * Baseline!B$66*Baseline!B$57/Baseline!B$73 + Baseline!B$52*Baseline!B$67/Baseline!B$74 + Baseline!B$53*Baseline!B$55/Baseline!B$75 + Baseline!B$54*Baseline!B$56/Baseline!B$76)</f>
        <v>3.9517744387777779E-8</v>
      </c>
      <c r="G206" s="1">
        <f>Baseline!B$33 * (C206 * Baseline!B$66*Baseline!B$58/Baseline!B$73 + Baseline!B$52*Baseline!B$59/Baseline!B$74 + Baseline!B$53*Baseline!B$68/Baseline!B$75 + Baseline!B$54*Baseline!B$60/Baseline!B$76)</f>
        <v>1.0880216416193818E-7</v>
      </c>
      <c r="H206" s="40">
        <f>Baseline!B$33 * (C206 * Baseline!B$66*Baseline!B$61/Baseline!B$73 + Baseline!B$52*Baseline!B$62/Baseline!B$74 + Baseline!B$53*Baseline!B$63/Baseline!B$75 + Baseline!B$54*Baseline!B$69/Baseline!B$76)</f>
        <v>1.7696514143476942E-9</v>
      </c>
      <c r="I206" s="40">
        <f>Baseline!B$33 * (C206 * Baseline!B$57*Baseline!B$66/Baseline!B$73 + Baseline!B$67*Baseline!B$52/Baseline!B$74 + Baseline!B$55*Baseline!B$53/Baseline!B$75 + Baseline!B$56*Baseline!B$54/Baseline!B$76)</f>
        <v>3.9517744387777779E-8</v>
      </c>
      <c r="J206" s="1">
        <f>Baseline!B$33 * (C206 * Baseline!B$57*Baseline!B$57/Baseline!B$73 + Baseline!B$67*Baseline!B$67/Baseline!B$74 + Baseline!B$55*Baseline!B$55/Baseline!B$75 + Baseline!B$56*Baseline!B$56/Baseline!B$76)</f>
        <v>1.7949606344913554E-6</v>
      </c>
      <c r="K206" s="40">
        <f>Baseline!B$33 * (C206 * Baseline!B$57*Baseline!B$58/Baseline!B$73 + Baseline!B$67*Baseline!B$59/Baseline!B$74 + Baseline!B$55*Baseline!B$68/Baseline!B$75 + Baseline!B$56*Baseline!B$60/Baseline!B$76)</f>
        <v>1.3929315835148062E-8</v>
      </c>
      <c r="L206" s="1">
        <f>Baseline!B$33 * (C206 * Baseline!B$57*Baseline!B$61/Baseline!B$73 + Baseline!B$67*Baseline!B$62/Baseline!B$74 + Baseline!B$55*Baseline!B$63/Baseline!B$75 + Baseline!B$56*Baseline!B$69/Baseline!B$76)</f>
        <v>1.4629430702768438E-8</v>
      </c>
      <c r="M206" s="40">
        <f>Baseline!B$33 * (C206 * Baseline!B$58*Baseline!B$66/Baseline!B$73 + Baseline!B$59*Baseline!B$52/Baseline!B$74 + Baseline!B$68*Baseline!B$53/Baseline!B$75 + Baseline!B$60*Baseline!B$54/Baseline!B$76)</f>
        <v>1.0880216416193818E-7</v>
      </c>
      <c r="N206" s="1">
        <f>Baseline!B$33 * (C206 * Baseline!B$58*Baseline!B$57/Baseline!B$73 + Baseline!B$59*Baseline!B$67/Baseline!B$74 + Baseline!B$68*Baseline!B$55/Baseline!B$75 + Baseline!B$60*Baseline!B$56/Baseline!B$76)</f>
        <v>1.3929315835148062E-8</v>
      </c>
      <c r="O206" s="1">
        <f>Baseline!B$33 * (C206 * Baseline!B$58*Baseline!B$58/Baseline!B$73 + Baseline!B$59*Baseline!B$59/Baseline!B$74 + Baseline!B$68*Baseline!B$68/Baseline!B$75 + Baseline!B$60*Baseline!B$60/Baseline!B$76)</f>
        <v>1.325017053189233E-6</v>
      </c>
      <c r="P206" s="40">
        <f>Baseline!B$33 * (C206 * Baseline!B$58*Baseline!B$61/Baseline!B$73 + Baseline!B$59*Baseline!B$62/Baseline!B$74 + Baseline!B$68*Baseline!B$63/Baseline!B$75 + Baseline!B$60*Baseline!B$69/Baseline!B$76)</f>
        <v>1.6489998058409578E-9</v>
      </c>
      <c r="Q206" s="40">
        <f>Baseline!B$33 * (C206 * Baseline!B$61*Baseline!B$66/Baseline!B$73 + Baseline!B$62*Baseline!B$52/Baseline!B$74 + Baseline!B$63*Baseline!B$53/Baseline!B$75 + Baseline!B$69*Baseline!B$54/Baseline!B$76)</f>
        <v>1.7696514143476944E-9</v>
      </c>
      <c r="R206" s="40">
        <f>Baseline!B$33 * (C206 * Baseline!B$61*Baseline!B$57/Baseline!B$73 + Baseline!B$62*Baseline!B$67/Baseline!B$74 + Baseline!B$63*Baseline!B$55/Baseline!B$75 + Baseline!B$69*Baseline!B$56/Baseline!B$76)</f>
        <v>1.4629430702768438E-8</v>
      </c>
      <c r="S206" s="40">
        <f>Baseline!B$33 * (C206 * Baseline!B$61*Baseline!B$58/Baseline!B$73 + Baseline!B$62*Baseline!B$59/Baseline!B$74 + Baseline!B$63*Baseline!B$68/Baseline!B$75 + Baseline!B$69*Baseline!B$60/Baseline!B$76)</f>
        <v>1.6489998058409578E-9</v>
      </c>
      <c r="T206" s="40">
        <f>Baseline!B$33 * (C206 * Baseline!B$61*Baseline!B$61/Baseline!B$73 + Baseline!B$62*Baseline!B$62/Baseline!B$74 + Baseline!B$63*Baseline!B$63/Baseline!B$75 + Baseline!B$69*Baseline!B$69/Baseline!B$76)</f>
        <v>9.8551805944346288E-8</v>
      </c>
      <c r="U206" s="40"/>
      <c r="V206" s="40">
        <f>E206 * ( Baseline!B$87 * Baseline!B$7 )</f>
        <v>0.22607355712073512</v>
      </c>
      <c r="W206" s="40">
        <f>F206 * ( Baseline!D$87 * Baseline!B$11 )</f>
        <v>7.289678531598395E-4</v>
      </c>
      <c r="X206" s="40">
        <f>G206 * ( Baseline!F$87 * Baseline!B$16 )</f>
        <v>3.7792181389629921E-3</v>
      </c>
      <c r="Y206" s="40">
        <f>H206 * ( Baseline!H$87 * Baseline!B$18 )</f>
        <v>6.2233944805274906E-4</v>
      </c>
      <c r="Z206" s="48">
        <f t="shared" si="0"/>
        <v>0.23120408256091071</v>
      </c>
      <c r="AA206" s="40">
        <f>I206 * ( Baseline!B$87 * Baseline!B$7 )</f>
        <v>4.1015466900074557E-4</v>
      </c>
      <c r="AB206" s="1">
        <f>J206 * ( Baseline!D$87 * Baseline!B$11 )</f>
        <v>3.3110913097466048E-2</v>
      </c>
      <c r="AC206" s="1">
        <f>K206 * ( Baseline!F$87 * Baseline!B$16 )</f>
        <v>4.838315806768806E-4</v>
      </c>
      <c r="AD206" s="1">
        <f>L206 * ( Baseline!F$87 * Baseline!B$16 )</f>
        <v>5.0814990952124559E-4</v>
      </c>
      <c r="AE206" s="48">
        <f t="shared" si="1"/>
        <v>3.4513049256664916E-2</v>
      </c>
      <c r="AF206" s="48">
        <f>M206 * ( Baseline!B$87 * Baseline!B$7 )</f>
        <v>1.1292576618367562E-3</v>
      </c>
      <c r="AG206" s="48">
        <f>N206 * ( Baseline!D$87 * Baseline!B$11 )</f>
        <v>2.5694845739914553E-4</v>
      </c>
      <c r="AH206" s="48">
        <f>O206 * ( Baseline!F$87 * Baseline!B$16 )</f>
        <v>4.6024162482604408E-2</v>
      </c>
      <c r="AI206" s="48">
        <f>P206 * ( Baseline!H$87 * Baseline!B$18 )</f>
        <v>5.7990947860453652E-4</v>
      </c>
      <c r="AJ206" s="48">
        <f t="shared" si="2"/>
        <v>4.7990278080444843E-2</v>
      </c>
      <c r="AK206" s="48">
        <f>Q206 * ( Baseline!B$87 * Baseline!B$7 )</f>
        <v>1.8367212029514719E-5</v>
      </c>
      <c r="AL206" s="48">
        <f>R206 * ( Baseline!D$87 * Baseline!B$11 )</f>
        <v>2.6986319329617601E-4</v>
      </c>
      <c r="AM206" s="48">
        <f>S206 * ( Baseline!F$87 * Baseline!B$16 )</f>
        <v>5.7277628854010336E-5</v>
      </c>
      <c r="AN206" s="48">
        <f>T206 * ( Baseline!H$87 * Baseline!B$18 )</f>
        <v>3.4658055263733251E-2</v>
      </c>
      <c r="AO206" s="48">
        <f t="shared" si="3"/>
        <v>3.5003563297912953E-2</v>
      </c>
      <c r="AP206" s="48"/>
      <c r="AQ206" s="48">
        <f>V206 * ( (1-Baseline!B$88-Baseline!B$87) + (1-B206)*Baseline!B$88 )</f>
        <v>8.7524995176585962E-2</v>
      </c>
      <c r="AR206" s="48">
        <f>W206 * ( (1-Baseline!B$88-Baseline!B$87) + (1-B206)*Baseline!B$88 )</f>
        <v>2.8222189558253856E-4</v>
      </c>
      <c r="AS206" s="48">
        <f>X206 * ( (1-Baseline!B$88-Baseline!B$87) + (1-B206)*Baseline!B$88 )</f>
        <v>1.4631346257242739E-3</v>
      </c>
      <c r="AT206" s="48">
        <f>Y206 * ( (1-Baseline!B$88-Baseline!B$87) + (1-B206)*Baseline!B$88 )</f>
        <v>2.4094041728164634E-4</v>
      </c>
      <c r="AU206" s="48">
        <f t="shared" si="4"/>
        <v>8.9511292115174418E-2</v>
      </c>
      <c r="AV206" s="48">
        <f>AA206 * ( (1-Baseline!D$88-Baseline!D$87) + (1-B206)*Baseline!D$88 )</f>
        <v>2.8451655152352055E-4</v>
      </c>
      <c r="AW206" s="48">
        <f>AB206 * ( (1-Baseline!D$88-Baseline!D$87) + (1-B206)*Baseline!D$88 )</f>
        <v>2.2968415391289587E-2</v>
      </c>
      <c r="AX206" s="48">
        <f>AC206 * ( (1-Baseline!D$88-Baseline!D$87) + (1-B206)*Baseline!D$88 )</f>
        <v>3.3562483437707706E-4</v>
      </c>
      <c r="AY206" s="48">
        <f>AD206 * ( (1-Baseline!D$88-Baseline!D$87) + (1-B206)*Baseline!D$88 )</f>
        <v>3.5249400004687252E-4</v>
      </c>
      <c r="AZ206" s="48">
        <f t="shared" si="5"/>
        <v>2.3941050777237058E-2</v>
      </c>
      <c r="BA206" s="48">
        <f>AF206 * ( (1-Baseline!F$88-Baseline!F$87) + (1-Baseline!B$36)*Baseline!F$88 )</f>
        <v>8.1264994970290858E-4</v>
      </c>
      <c r="BB206" s="48">
        <f>AG206 * ( (1-Baseline!F$88-Baseline!F$87) + (1-Baseline!B$36)*Baseline!F$88 )</f>
        <v>1.8490833229506192E-4</v>
      </c>
      <c r="BC206" s="48">
        <f>AH206 * ( (1-Baseline!F$88-Baseline!F$87) + (1-Baseline!B$36)*Baseline!F$88 )</f>
        <v>3.3120460095681578E-2</v>
      </c>
      <c r="BD206" s="48">
        <f>AI206 * ( (1-Baseline!F$88-Baseline!F$87) + (1-Baseline!B$36)*Baseline!F$88 )</f>
        <v>4.1732141790713984E-4</v>
      </c>
      <c r="BE206" s="48">
        <f t="shared" si="6"/>
        <v>3.4535339795586685E-2</v>
      </c>
      <c r="BF206" s="48">
        <f>AK206 * ( (1-Baseline!H$88-Baseline!H$87) + (1-Baseline!B$36)*Baseline!H$88 )</f>
        <v>1.4552709435225102E-5</v>
      </c>
      <c r="BG206" s="48">
        <f>AL206 * ( (1-Baseline!H$88-Baseline!H$87) + (1-Baseline!B$36)*Baseline!H$88 )</f>
        <v>2.1381800531242615E-4</v>
      </c>
      <c r="BH206" s="48">
        <f>AM206 * ( (1-Baseline!H$88-Baseline!H$87) + (1-Baseline!B$36)*Baseline!H$88 )</f>
        <v>4.5382210893609461E-5</v>
      </c>
      <c r="BI206" s="48">
        <f>AN206 * ( (1-Baseline!H$88-Baseline!H$87) + (1-Baseline!B$36)*Baseline!H$88 )</f>
        <v>2.7460270346561125E-2</v>
      </c>
      <c r="BJ206" s="48">
        <f t="shared" si="7"/>
        <v>2.7734023272202386E-2</v>
      </c>
      <c r="BK206" s="48"/>
      <c r="BL206" s="48">
        <f t="shared" si="18"/>
        <v>0.97780953786218738</v>
      </c>
      <c r="BM206" s="48">
        <f t="shared" si="19"/>
        <v>3.1529194687459419E-3</v>
      </c>
      <c r="BN206" s="48">
        <f t="shared" si="20"/>
        <v>1.6345810580431067E-2</v>
      </c>
      <c r="BO206" s="48">
        <f t="shared" si="21"/>
        <v>2.6917320886355616E-3</v>
      </c>
      <c r="BP206" s="48">
        <f t="shared" si="8"/>
        <v>1</v>
      </c>
      <c r="BQ206" s="48">
        <f t="shared" si="22"/>
        <v>1.1884046116891263E-2</v>
      </c>
      <c r="BR206" s="48">
        <f t="shared" si="23"/>
        <v>0.9593737386467498</v>
      </c>
      <c r="BS206" s="48">
        <f t="shared" si="24"/>
        <v>1.4018801325804223E-2</v>
      </c>
      <c r="BT206" s="48">
        <f t="shared" si="25"/>
        <v>1.4723413910554869E-2</v>
      </c>
      <c r="BU206" s="48">
        <f t="shared" si="9"/>
        <v>1.0000000000000002</v>
      </c>
      <c r="BV206" s="48">
        <f t="shared" si="26"/>
        <v>2.3530967250154525E-2</v>
      </c>
      <c r="BW206" s="48">
        <f t="shared" si="27"/>
        <v>5.354177297502415E-3</v>
      </c>
      <c r="BX206" s="48">
        <f t="shared" si="28"/>
        <v>0.95903096050944558</v>
      </c>
      <c r="BY206" s="48">
        <f t="shared" si="29"/>
        <v>1.2083894942897591E-2</v>
      </c>
      <c r="BZ206" s="48">
        <f t="shared" si="10"/>
        <v>1</v>
      </c>
      <c r="CA206" s="48">
        <f t="shared" si="30"/>
        <v>5.2472406518138239E-4</v>
      </c>
      <c r="CB206" s="48">
        <f t="shared" si="31"/>
        <v>7.7095920492262085E-3</v>
      </c>
      <c r="CC206" s="48">
        <f t="shared" si="32"/>
        <v>1.6363370884993713E-3</v>
      </c>
      <c r="CD206" s="48">
        <f t="shared" si="33"/>
        <v>0.99012934679709297</v>
      </c>
      <c r="CE206" s="48">
        <f t="shared" si="11"/>
        <v>0.99999999999999989</v>
      </c>
      <c r="CF206" s="48"/>
      <c r="CG206" s="48">
        <f t="shared" si="34"/>
        <v>0.97780953786218738</v>
      </c>
      <c r="CH206" s="48">
        <f t="shared" si="35"/>
        <v>3.1529194687459419E-3</v>
      </c>
      <c r="CI206" s="48">
        <f t="shared" si="36"/>
        <v>1.6345810580431067E-2</v>
      </c>
      <c r="CJ206" s="48">
        <f t="shared" si="37"/>
        <v>2.6917320886355616E-3</v>
      </c>
      <c r="CK206" s="48">
        <f t="shared" si="12"/>
        <v>1</v>
      </c>
      <c r="CL206" s="48">
        <f t="shared" si="38"/>
        <v>1.1884046116891263E-2</v>
      </c>
      <c r="CM206" s="48">
        <f t="shared" si="39"/>
        <v>0.9593737386467498</v>
      </c>
      <c r="CN206" s="48">
        <f t="shared" si="40"/>
        <v>1.4018801325804223E-2</v>
      </c>
      <c r="CO206" s="48">
        <f t="shared" si="41"/>
        <v>1.4723413910554869E-2</v>
      </c>
      <c r="CP206" s="48">
        <f t="shared" si="13"/>
        <v>1.0000000000000002</v>
      </c>
      <c r="CQ206" s="48">
        <f t="shared" si="42"/>
        <v>2.3530967250154525E-2</v>
      </c>
      <c r="CR206" s="48">
        <f t="shared" si="43"/>
        <v>5.354177297502415E-3</v>
      </c>
      <c r="CS206" s="48">
        <f t="shared" si="44"/>
        <v>0.95903096050944558</v>
      </c>
      <c r="CT206" s="48">
        <f t="shared" si="45"/>
        <v>1.2083894942897591E-2</v>
      </c>
      <c r="CU206" s="48">
        <f t="shared" si="14"/>
        <v>1</v>
      </c>
      <c r="CV206" s="48">
        <f t="shared" si="46"/>
        <v>5.2472406518138239E-4</v>
      </c>
      <c r="CW206" s="48">
        <f t="shared" si="47"/>
        <v>7.7095920492262085E-3</v>
      </c>
      <c r="CX206" s="48">
        <f t="shared" si="48"/>
        <v>1.6363370884993713E-3</v>
      </c>
      <c r="CY206" s="48">
        <f t="shared" si="49"/>
        <v>0.99012934679709297</v>
      </c>
      <c r="CZ206" s="48">
        <f t="shared" si="15"/>
        <v>0.99999999999999989</v>
      </c>
      <c r="DA206" s="48"/>
      <c r="DB206" s="48">
        <f>(AQ206*Baseline!B$7 + AV206*Baseline!B$11 + BA206*Baseline!B$16 + BF206*Baseline!B$18)</f>
        <v>46448.695944325205</v>
      </c>
      <c r="DC206" s="48">
        <f>(AR206*Baseline!B$7 + AW206*Baseline!B$11 + BB206*Baseline!B$16 + BG206*Baseline!B$18)</f>
        <v>59804.263704929108</v>
      </c>
      <c r="DD206" s="48">
        <f>(AS206*Baseline!B$7 + AX206*Baseline!B$11 + BC206*Baseline!B$16 + BH206*Baseline!B$18)</f>
        <v>114467.30855119291</v>
      </c>
      <c r="DE206" s="48">
        <f>(AT206*Baseline!B$7 + AY206*Baseline!B$11 + BD206*Baseline!B$16 + BI206*Baseline!B$18)</f>
        <v>1259699.0913108531</v>
      </c>
      <c r="DF206" s="48">
        <f t="shared" si="16"/>
        <v>1480419.3595113005</v>
      </c>
      <c r="DG206" s="48"/>
      <c r="DH206" s="48">
        <f t="shared" si="50"/>
        <v>3.1375363775071365E-2</v>
      </c>
      <c r="DI206" s="48">
        <f t="shared" si="51"/>
        <v>4.0396839801305373E-2</v>
      </c>
      <c r="DJ206" s="48">
        <f t="shared" si="52"/>
        <v>7.7320867101453999E-2</v>
      </c>
      <c r="DK206" s="48">
        <f t="shared" si="53"/>
        <v>0.85090692932216916</v>
      </c>
      <c r="DL206" s="48">
        <f t="shared" si="17"/>
        <v>0.99999999999999989</v>
      </c>
      <c r="DM206" s="48"/>
      <c r="DN206" s="48">
        <f>DH206 / (Baseline!B$7/Baseline!B$17)</f>
        <v>3.3491137171941419</v>
      </c>
      <c r="DO206" s="48">
        <f>DI206 / (Baseline!B$11/Baseline!B$17)</f>
        <v>0.97519904779449151</v>
      </c>
      <c r="DP206" s="48">
        <f>DJ206 / (Baseline!B$16/Baseline!B$17)</f>
        <v>1.1948410655896682</v>
      </c>
      <c r="DQ206" s="48">
        <f>DK206 / (Baseline!B$18/Baseline!B$17)</f>
        <v>0.96202540349770405</v>
      </c>
      <c r="DR206" s="71"/>
      <c r="DS206" s="48">
        <f>(AU206*Baseline!B$34)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2.595622506727616E-2</v>
      </c>
      <c r="DT206" s="48">
        <f>(AZ206*Baseline!B$34) + (Baseline!D$88*(1-Baseline!D$89)*Baseline!B$35) + (Baseline!D$88*Baseline!D$89*((1-Baseline!D$90)*Baseline!B$40 + Baseline!D$90*Baseline!B$41))</f>
        <v>1.0004725616585563E-2</v>
      </c>
      <c r="DU206" s="48">
        <f>(BE206*Baseline!B$34) + (Baseline!F$88*(1-Baseline!F$89)*Baseline!B$35) + (Baseline!F$88*Baseline!F$89*((1-Baseline!F$90)*Baseline!B$40 + Baseline!F$90*Baseline!B$41))</f>
        <v>1.2910940969338005E-2</v>
      </c>
      <c r="DV206" s="48">
        <f>(BJ206*Baseline!B$34) + (Baseline!H$88*(1-Baseline!H$89)*Baseline!B$35) + (Baseline!H$88*Baseline!H$89*((1-Baseline!H$90)*Baseline!B$40 + Baseline!H$90*Baseline!B$41))</f>
        <v>9.3051034908303576E-3</v>
      </c>
      <c r="DW206" s="48">
        <f>( DS206*Baseline!B$7 + DT206*Baseline!B$11 + DU206*Baseline!B$16 + DV206*Baseline!B$18 ) / Baseline!B$17</f>
        <v>9.7234186887917989E-3</v>
      </c>
    </row>
    <row r="207" spans="1:127">
      <c r="A207" s="7" t="s">
        <v>442</v>
      </c>
      <c r="B207" s="1">
        <f>MIN( MAX( NORMINV( MCrands!B207, (B$5+B$4)/2, (B$5-B$4)/3.29 ), 0 ), 1 )</f>
        <v>0.74559699803520785</v>
      </c>
      <c r="C207" s="1">
        <f>MAX( NORMINV( MCrands!C207, (C$5+C$4)/2, (C$5-C$4)/3.29 ), 0 )</f>
        <v>2.5751104241861085</v>
      </c>
      <c r="D207" s="40"/>
      <c r="E207" s="40">
        <f>Baseline!B$33 * (C207 * Baseline!B$66*Baseline!B$66/Baseline!B$73 + Baseline!B$52*Baseline!B$52/Baseline!B$74 + Baseline!B$53*Baseline!B$53/Baseline!B$75 + Baseline!B$54*Baseline!B$54/Baseline!B$76)</f>
        <v>2.1557139103586923E-5</v>
      </c>
      <c r="F207" s="40">
        <f>Baseline!B$33 * (C207 * Baseline!B$66*Baseline!B$57/Baseline!B$73 + Baseline!B$52*Baseline!B$67/Baseline!B$74 + Baseline!B$53*Baseline!B$55/Baseline!B$75 + Baseline!B$54*Baseline!B$56/Baseline!B$76)</f>
        <v>3.9487696182145288E-8</v>
      </c>
      <c r="G207" s="1">
        <f>Baseline!B$33 * (C207 * Baseline!B$66*Baseline!B$58/Baseline!B$73 + Baseline!B$52*Baseline!B$59/Baseline!B$74 + Baseline!B$53*Baseline!B$68/Baseline!B$75 + Baseline!B$54*Baseline!B$60/Baseline!B$76)</f>
        <v>1.0872829565642497E-7</v>
      </c>
      <c r="H207" s="40">
        <f>Baseline!B$33 * (C207 * Baseline!B$66*Baseline!B$61/Baseline!B$73 + Baseline!B$52*Baseline!B$62/Baseline!B$74 + Baseline!B$53*Baseline!B$63/Baseline!B$75 + Baseline!B$54*Baseline!B$69/Baseline!B$76)</f>
        <v>1.7622645637963728E-9</v>
      </c>
      <c r="I207" s="40">
        <f>Baseline!B$33 * (C207 * Baseline!B$57*Baseline!B$66/Baseline!B$73 + Baseline!B$67*Baseline!B$52/Baseline!B$74 + Baseline!B$55*Baseline!B$53/Baseline!B$75 + Baseline!B$56*Baseline!B$54/Baseline!B$76)</f>
        <v>3.9487696182145288E-8</v>
      </c>
      <c r="J207" s="1">
        <f>Baseline!B$33 * (C207 * Baseline!B$57*Baseline!B$57/Baseline!B$73 + Baseline!B$67*Baseline!B$67/Baseline!B$74 + Baseline!B$55*Baseline!B$55/Baseline!B$75 + Baseline!B$56*Baseline!B$56/Baseline!B$76)</f>
        <v>1.7949606304728725E-6</v>
      </c>
      <c r="K207" s="40">
        <f>Baseline!B$33 * (C207 * Baseline!B$57*Baseline!B$58/Baseline!B$73 + Baseline!B$67*Baseline!B$59/Baseline!B$74 + Baseline!B$55*Baseline!B$68/Baseline!B$75 + Baseline!B$56*Baseline!B$60/Baseline!B$76)</f>
        <v>1.3929305956377681E-8</v>
      </c>
      <c r="L207" s="1">
        <f>Baseline!B$33 * (C207 * Baseline!B$57*Baseline!B$61/Baseline!B$73 + Baseline!B$67*Baseline!B$62/Baseline!B$74 + Baseline!B$55*Baseline!B$63/Baseline!B$75 + Baseline!B$56*Baseline!B$69/Baseline!B$76)</f>
        <v>1.4629429714891398E-8</v>
      </c>
      <c r="M207" s="40">
        <f>Baseline!B$33 * (C207 * Baseline!B$58*Baseline!B$66/Baseline!B$73 + Baseline!B$59*Baseline!B$52/Baseline!B$74 + Baseline!B$68*Baseline!B$53/Baseline!B$75 + Baseline!B$60*Baseline!B$54/Baseline!B$76)</f>
        <v>1.0872829565642497E-7</v>
      </c>
      <c r="N207" s="1">
        <f>Baseline!B$33 * (C207 * Baseline!B$58*Baseline!B$57/Baseline!B$73 + Baseline!B$59*Baseline!B$67/Baseline!B$74 + Baseline!B$68*Baseline!B$55/Baseline!B$75 + Baseline!B$60*Baseline!B$56/Baseline!B$76)</f>
        <v>1.3929305956377681E-8</v>
      </c>
      <c r="O207" s="1">
        <f>Baseline!B$33 * (C207 * Baseline!B$58*Baseline!B$58/Baseline!B$73 + Baseline!B$59*Baseline!B$59/Baseline!B$74 + Baseline!B$68*Baseline!B$68/Baseline!B$75 + Baseline!B$60*Baseline!B$60/Baseline!B$76)</f>
        <v>1.3250170289039226E-6</v>
      </c>
      <c r="P207" s="40">
        <f>Baseline!B$33 * (C207 * Baseline!B$58*Baseline!B$61/Baseline!B$73 + Baseline!B$59*Baseline!B$62/Baseline!B$74 + Baseline!B$68*Baseline!B$63/Baseline!B$75 + Baseline!B$60*Baseline!B$69/Baseline!B$76)</f>
        <v>1.6489973773099062E-9</v>
      </c>
      <c r="Q207" s="40">
        <f>Baseline!B$33 * (C207 * Baseline!B$61*Baseline!B$66/Baseline!B$73 + Baseline!B$62*Baseline!B$52/Baseline!B$74 + Baseline!B$63*Baseline!B$53/Baseline!B$75 + Baseline!B$69*Baseline!B$54/Baseline!B$76)</f>
        <v>1.7622645637963728E-9</v>
      </c>
      <c r="R207" s="40">
        <f>Baseline!B$33 * (C207 * Baseline!B$61*Baseline!B$57/Baseline!B$73 + Baseline!B$62*Baseline!B$67/Baseline!B$74 + Baseline!B$63*Baseline!B$55/Baseline!B$75 + Baseline!B$69*Baseline!B$56/Baseline!B$76)</f>
        <v>1.4629429714891398E-8</v>
      </c>
      <c r="S207" s="40">
        <f>Baseline!B$33 * (C207 * Baseline!B$61*Baseline!B$58/Baseline!B$73 + Baseline!B$62*Baseline!B$59/Baseline!B$74 + Baseline!B$63*Baseline!B$68/Baseline!B$75 + Baseline!B$69*Baseline!B$60/Baseline!B$76)</f>
        <v>1.6489973773099062E-9</v>
      </c>
      <c r="T207" s="40">
        <f>Baseline!B$33 * (C207 * Baseline!B$61*Baseline!B$61/Baseline!B$73 + Baseline!B$62*Baseline!B$62/Baseline!B$74 + Baseline!B$63*Baseline!B$63/Baseline!B$75 + Baseline!B$69*Baseline!B$69/Baseline!B$76)</f>
        <v>9.8551805701493181E-8</v>
      </c>
      <c r="U207" s="40"/>
      <c r="V207" s="40">
        <f>E207 * ( Baseline!B$87 * Baseline!B$7 )</f>
        <v>0.22374154675612867</v>
      </c>
      <c r="W207" s="40">
        <f>F207 * ( Baseline!D$87 * Baseline!B$11 )</f>
        <v>7.2841356605943513E-4</v>
      </c>
      <c r="X207" s="40">
        <f>G207 * ( Baseline!F$87 * Baseline!B$16 )</f>
        <v>3.7766523334196566E-3</v>
      </c>
      <c r="Y207" s="40">
        <f>H207 * ( Baseline!H$87 * Baseline!B$18 )</f>
        <v>6.197416887100414E-4</v>
      </c>
      <c r="Z207" s="48">
        <f t="shared" si="0"/>
        <v>0.22886635434431779</v>
      </c>
      <c r="AA207" s="40">
        <f>I207 * ( Baseline!B$87 * Baseline!B$7 )</f>
        <v>4.0984279867448597E-4</v>
      </c>
      <c r="AB207" s="1">
        <f>J207 * ( Baseline!D$87 * Baseline!B$11 )</f>
        <v>3.3110913023338719E-2</v>
      </c>
      <c r="AC207" s="1">
        <f>K207 * ( Baseline!F$87 * Baseline!B$16 )</f>
        <v>4.8383123754006427E-4</v>
      </c>
      <c r="AD207" s="1">
        <f>L207 * ( Baseline!F$87 * Baseline!B$16 )</f>
        <v>5.0814987520756392E-4</v>
      </c>
      <c r="AE207" s="48">
        <f t="shared" si="1"/>
        <v>3.4512736934760833E-2</v>
      </c>
      <c r="AF207" s="48">
        <f>M207 * ( Baseline!B$87 * Baseline!B$7 )</f>
        <v>1.1284909806180347E-3</v>
      </c>
      <c r="AG207" s="48">
        <f>N207 * ( Baseline!D$87 * Baseline!B$11 )</f>
        <v>2.5694827516946242E-4</v>
      </c>
      <c r="AH207" s="48">
        <f>O207 * ( Baseline!F$87 * Baseline!B$16 )</f>
        <v>4.6024161639059737E-2</v>
      </c>
      <c r="AI207" s="48">
        <f>P207 * ( Baseline!H$87 * Baseline!B$18 )</f>
        <v>5.7990862455460223E-4</v>
      </c>
      <c r="AJ207" s="48">
        <f t="shared" si="2"/>
        <v>4.7989509519401834E-2</v>
      </c>
      <c r="AK207" s="48">
        <f>Q207 * ( Baseline!B$87 * Baseline!B$7 )</f>
        <v>1.8290543907642554E-5</v>
      </c>
      <c r="AL207" s="48">
        <f>R207 * ( Baseline!D$87 * Baseline!B$11 )</f>
        <v>2.6986317507320768E-4</v>
      </c>
      <c r="AM207" s="48">
        <f>S207 * ( Baseline!F$87 * Baseline!B$16 )</f>
        <v>5.7277544499543016E-5</v>
      </c>
      <c r="AN207" s="48">
        <f>T207 * ( Baseline!H$87 * Baseline!B$18 )</f>
        <v>3.4658055178328262E-2</v>
      </c>
      <c r="AO207" s="48">
        <f t="shared" si="3"/>
        <v>3.5003486441808652E-2</v>
      </c>
      <c r="AP207" s="48"/>
      <c r="AQ207" s="48">
        <f>V207 * ( (1-Baseline!B$88-Baseline!B$87) + (1-B207)*Baseline!B$88 )</f>
        <v>7.0482764874107484E-2</v>
      </c>
      <c r="AR207" s="48">
        <f>W207 * ( (1-Baseline!B$88-Baseline!B$87) + (1-B207)*Baseline!B$88 )</f>
        <v>2.294638740637517E-4</v>
      </c>
      <c r="AS207" s="48">
        <f>X207 * ( (1-Baseline!B$88-Baseline!B$87) + (1-B207)*Baseline!B$88 )</f>
        <v>1.1897160017303565E-3</v>
      </c>
      <c r="AT207" s="48">
        <f>Y207 * ( (1-Baseline!B$88-Baseline!B$87) + (1-B207)*Baseline!B$88 )</f>
        <v>1.9523020360471185E-4</v>
      </c>
      <c r="AU207" s="48">
        <f t="shared" si="4"/>
        <v>7.2097174953506302E-2</v>
      </c>
      <c r="AV207" s="48">
        <f>AA207 * ( (1-Baseline!D$88-Baseline!D$87) + (1-B207)*Baseline!D$88 )</f>
        <v>2.6941874781700342E-4</v>
      </c>
      <c r="AW207" s="48">
        <f>AB207 * ( (1-Baseline!D$88-Baseline!D$87) + (1-B207)*Baseline!D$88 )</f>
        <v>2.1766152179999183E-2</v>
      </c>
      <c r="AX207" s="48">
        <f>AC207 * ( (1-Baseline!D$88-Baseline!D$87) + (1-B207)*Baseline!D$88 )</f>
        <v>3.1805659778428154E-4</v>
      </c>
      <c r="AY207" s="48">
        <f>AD207 * ( (1-Baseline!D$88-Baseline!D$87) + (1-B207)*Baseline!D$88 )</f>
        <v>3.3404296360596563E-4</v>
      </c>
      <c r="AZ207" s="48">
        <f t="shared" si="5"/>
        <v>2.2687670489206432E-2</v>
      </c>
      <c r="BA207" s="48">
        <f>AF207 * ( (1-Baseline!F$88-Baseline!F$87) + (1-Baseline!B$36)*Baseline!F$88 )</f>
        <v>8.120982213641176E-4</v>
      </c>
      <c r="BB207" s="48">
        <f>AG207 * ( (1-Baseline!F$88-Baseline!F$87) + (1-Baseline!B$36)*Baseline!F$88 )</f>
        <v>1.8490820115675058E-4</v>
      </c>
      <c r="BC207" s="48">
        <f>AH207 * ( (1-Baseline!F$88-Baseline!F$87) + (1-Baseline!B$36)*Baseline!F$88 )</f>
        <v>3.3120459488639842E-2</v>
      </c>
      <c r="BD207" s="48">
        <f>AI207 * ( (1-Baseline!F$88-Baseline!F$87) + (1-Baseline!B$36)*Baseline!F$88 )</f>
        <v>4.1732080330547753E-4</v>
      </c>
      <c r="BE207" s="48">
        <f t="shared" si="6"/>
        <v>3.4534786714466185E-2</v>
      </c>
      <c r="BF207" s="48">
        <f>AK207 * ( (1-Baseline!H$88-Baseline!H$87) + (1-Baseline!B$36)*Baseline!H$88 )</f>
        <v>1.4491963748903347E-5</v>
      </c>
      <c r="BG207" s="48">
        <f>AL207 * ( (1-Baseline!H$88-Baseline!H$87) + (1-Baseline!B$36)*Baseline!H$88 )</f>
        <v>2.1381799087400388E-4</v>
      </c>
      <c r="BH207" s="48">
        <f>AM207 * ( (1-Baseline!H$88-Baseline!H$87) + (1-Baseline!B$36)*Baseline!H$88 )</f>
        <v>4.5382144057877918E-5</v>
      </c>
      <c r="BI207" s="48">
        <f>AN207 * ( (1-Baseline!H$88-Baseline!H$87) + (1-Baseline!B$36)*Baseline!H$88 )</f>
        <v>2.7460270278893046E-2</v>
      </c>
      <c r="BJ207" s="48">
        <f t="shared" si="7"/>
        <v>2.7733962377573831E-2</v>
      </c>
      <c r="BK207" s="48"/>
      <c r="BL207" s="48">
        <f t="shared" si="18"/>
        <v>0.97760785938644745</v>
      </c>
      <c r="BM207" s="48">
        <f t="shared" si="19"/>
        <v>3.1827027093880912E-3</v>
      </c>
      <c r="BN207" s="48">
        <f t="shared" si="20"/>
        <v>1.650156198904569E-2</v>
      </c>
      <c r="BO207" s="48">
        <f t="shared" si="21"/>
        <v>2.7078759151188802E-3</v>
      </c>
      <c r="BP207" s="48">
        <f t="shared" si="8"/>
        <v>1.0000000000000002</v>
      </c>
      <c r="BQ207" s="48">
        <f t="shared" si="22"/>
        <v>1.1875117277693992E-2</v>
      </c>
      <c r="BR207" s="48">
        <f t="shared" si="23"/>
        <v>0.95938241832075</v>
      </c>
      <c r="BS207" s="48">
        <f t="shared" si="24"/>
        <v>1.4018918246172327E-2</v>
      </c>
      <c r="BT207" s="48">
        <f t="shared" si="25"/>
        <v>1.4723546155383615E-2</v>
      </c>
      <c r="BU207" s="48">
        <f t="shared" si="9"/>
        <v>0.99999999999999989</v>
      </c>
      <c r="BV207" s="48">
        <f t="shared" si="26"/>
        <v>2.3515368086056254E-2</v>
      </c>
      <c r="BW207" s="48">
        <f t="shared" si="27"/>
        <v>5.3542592483796893E-3</v>
      </c>
      <c r="BX207" s="48">
        <f t="shared" si="28"/>
        <v>0.95904630199340712</v>
      </c>
      <c r="BY207" s="48">
        <f t="shared" si="29"/>
        <v>1.2084070672156987E-2</v>
      </c>
      <c r="BZ207" s="48">
        <f t="shared" si="10"/>
        <v>1</v>
      </c>
      <c r="CA207" s="48">
        <f t="shared" si="30"/>
        <v>5.225349177159699E-4</v>
      </c>
      <c r="CB207" s="48">
        <f t="shared" si="31"/>
        <v>7.7096084563416326E-3</v>
      </c>
      <c r="CC207" s="48">
        <f t="shared" si="32"/>
        <v>1.6363382714680078E-3</v>
      </c>
      <c r="CD207" s="48">
        <f t="shared" si="33"/>
        <v>0.99013151835447444</v>
      </c>
      <c r="CE207" s="48">
        <f t="shared" si="11"/>
        <v>1</v>
      </c>
      <c r="CF207" s="48"/>
      <c r="CG207" s="48">
        <f t="shared" si="34"/>
        <v>0.97760785938644745</v>
      </c>
      <c r="CH207" s="48">
        <f t="shared" si="35"/>
        <v>3.1827027093880912E-3</v>
      </c>
      <c r="CI207" s="48">
        <f t="shared" si="36"/>
        <v>1.650156198904569E-2</v>
      </c>
      <c r="CJ207" s="48">
        <f t="shared" si="37"/>
        <v>2.7078759151188802E-3</v>
      </c>
      <c r="CK207" s="48">
        <f t="shared" si="12"/>
        <v>1.0000000000000002</v>
      </c>
      <c r="CL207" s="48">
        <f t="shared" si="38"/>
        <v>1.1875117277693992E-2</v>
      </c>
      <c r="CM207" s="48">
        <f t="shared" si="39"/>
        <v>0.95938241832075</v>
      </c>
      <c r="CN207" s="48">
        <f t="shared" si="40"/>
        <v>1.4018918246172327E-2</v>
      </c>
      <c r="CO207" s="48">
        <f t="shared" si="41"/>
        <v>1.4723546155383615E-2</v>
      </c>
      <c r="CP207" s="48">
        <f t="shared" si="13"/>
        <v>0.99999999999999989</v>
      </c>
      <c r="CQ207" s="48">
        <f t="shared" si="42"/>
        <v>2.3515368086056254E-2</v>
      </c>
      <c r="CR207" s="48">
        <f t="shared" si="43"/>
        <v>5.3542592483796893E-3</v>
      </c>
      <c r="CS207" s="48">
        <f t="shared" si="44"/>
        <v>0.95904630199340712</v>
      </c>
      <c r="CT207" s="48">
        <f t="shared" si="45"/>
        <v>1.2084070672156987E-2</v>
      </c>
      <c r="CU207" s="48">
        <f t="shared" si="14"/>
        <v>1</v>
      </c>
      <c r="CV207" s="48">
        <f t="shared" si="46"/>
        <v>5.225349177159699E-4</v>
      </c>
      <c r="CW207" s="48">
        <f t="shared" si="47"/>
        <v>7.7096084563416326E-3</v>
      </c>
      <c r="CX207" s="48">
        <f t="shared" si="48"/>
        <v>1.6363382714680078E-3</v>
      </c>
      <c r="CY207" s="48">
        <f t="shared" si="49"/>
        <v>0.99013151835447444</v>
      </c>
      <c r="CZ207" s="48">
        <f t="shared" si="15"/>
        <v>1</v>
      </c>
      <c r="DA207" s="48"/>
      <c r="DB207" s="48">
        <f>(AQ207*Baseline!B$7 + AV207*Baseline!B$11 + BA207*Baseline!B$16 + BF207*Baseline!B$18)</f>
        <v>38146.206202984635</v>
      </c>
      <c r="DC207" s="48">
        <f>(AR207*Baseline!B$7 + AW207*Baseline!B$11 + BB207*Baseline!B$16 + BG207*Baseline!B$18)</f>
        <v>57200.356585181413</v>
      </c>
      <c r="DD207" s="48">
        <f>(AS207*Baseline!B$7 + AX207*Baseline!B$11 + BC207*Baseline!B$16 + BH207*Baseline!B$18)</f>
        <v>114297.01939233</v>
      </c>
      <c r="DE207" s="48">
        <f>(AT207*Baseline!B$7 + AY207*Baseline!B$11 + BD207*Baseline!B$16 + BI207*Baseline!B$18)</f>
        <v>1259637.3474556075</v>
      </c>
      <c r="DF207" s="48">
        <f t="shared" si="16"/>
        <v>1469280.9296361036</v>
      </c>
      <c r="DG207" s="48"/>
      <c r="DH207" s="48">
        <f t="shared" si="50"/>
        <v>2.5962500045809685E-2</v>
      </c>
      <c r="DI207" s="48">
        <f t="shared" si="51"/>
        <v>3.8930850752516205E-2</v>
      </c>
      <c r="DJ207" s="48">
        <f t="shared" si="52"/>
        <v>7.7791126997502041E-2</v>
      </c>
      <c r="DK207" s="48">
        <f t="shared" si="53"/>
        <v>0.85731552220417206</v>
      </c>
      <c r="DL207" s="48">
        <f t="shared" si="17"/>
        <v>1</v>
      </c>
      <c r="DM207" s="48"/>
      <c r="DN207" s="48">
        <f>DH207 / (Baseline!B$7/Baseline!B$17)</f>
        <v>2.7713261162300888</v>
      </c>
      <c r="DO207" s="48">
        <f>DI207 / (Baseline!B$11/Baseline!B$17)</f>
        <v>0.93980937049576996</v>
      </c>
      <c r="DP207" s="48">
        <f>DJ207 / (Baseline!B$16/Baseline!B$17)</f>
        <v>1.2021080021407142</v>
      </c>
      <c r="DQ207" s="48">
        <f>DK207 / (Baseline!B$18/Baseline!B$17)</f>
        <v>0.96927088351521018</v>
      </c>
      <c r="DR207" s="71"/>
      <c r="DS207" s="48">
        <f>(AU207*Baseline!B$34)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2.3344107493025946E-2</v>
      </c>
      <c r="DT207" s="48">
        <f>(AZ207*Baseline!B$34) + (Baseline!D$88*(1-Baseline!D$89)*Baseline!B$35) + (Baseline!D$88*Baseline!D$89*((1-Baseline!D$90)*Baseline!B$40 + Baseline!D$90*Baseline!B$41))</f>
        <v>9.816718573380968E-3</v>
      </c>
      <c r="DU207" s="48">
        <f>(BE207*Baseline!B$34) + (Baseline!F$88*(1-Baseline!F$89)*Baseline!B$35) + (Baseline!F$88*Baseline!F$89*((1-Baseline!F$90)*Baseline!B$40 + Baseline!F$90*Baseline!B$41))</f>
        <v>1.291085800716993E-2</v>
      </c>
      <c r="DV207" s="48">
        <f>(BJ207*Baseline!B$34) + (Baseline!H$88*(1-Baseline!H$89)*Baseline!B$35) + (Baseline!H$88*Baseline!H$89*((1-Baseline!H$90)*Baseline!B$40 + Baseline!H$90*Baseline!B$41))</f>
        <v>9.3050943566360747E-3</v>
      </c>
      <c r="DW207" s="48">
        <f>( DS207*Baseline!B$7 + DT207*Baseline!B$11 + DU207*Baseline!B$16 + DV207*Baseline!B$18 ) / Baseline!B$17</f>
        <v>9.6911462064914414E-3</v>
      </c>
    </row>
    <row r="208" spans="1:127">
      <c r="A208" s="7" t="s">
        <v>443</v>
      </c>
      <c r="B208" s="1">
        <f>MIN( MAX( NORMINV( MCrands!B208, (B$5+B$4)/2, (B$5-B$4)/3.29 ), 0 ), 1 )</f>
        <v>0.30876099345216412</v>
      </c>
      <c r="C208" s="1">
        <f>MAX( NORMINV( MCrands!C208, (C$5+C$4)/2, (C$5-C$4)/3.29 ), 0 )</f>
        <v>2.0409301837860574</v>
      </c>
      <c r="D208" s="40"/>
      <c r="E208" s="40">
        <f>Baseline!B$33 * (C208 * Baseline!B$66*Baseline!B$66/Baseline!B$73 + Baseline!B$52*Baseline!B$52/Baseline!B$74 + Baseline!B$53*Baseline!B$53/Baseline!B$75 + Baseline!B$54*Baseline!B$54/Baseline!B$76)</f>
        <v>1.7087096025401051E-5</v>
      </c>
      <c r="F208" s="40">
        <f>Baseline!B$33 * (C208 * Baseline!B$66*Baseline!B$57/Baseline!B$73 + Baseline!B$52*Baseline!B$67/Baseline!B$74 + Baseline!B$53*Baseline!B$55/Baseline!B$75 + Baseline!B$54*Baseline!B$56/Baseline!B$76)</f>
        <v>3.8889897040963628E-8</v>
      </c>
      <c r="G208" s="1">
        <f>Baseline!B$33 * (C208 * Baseline!B$66*Baseline!B$58/Baseline!B$73 + Baseline!B$52*Baseline!B$59/Baseline!B$74 + Baseline!B$53*Baseline!B$68/Baseline!B$75 + Baseline!B$54*Baseline!B$60/Baseline!B$76)</f>
        <v>1.0725870610102005E-7</v>
      </c>
      <c r="H208" s="40">
        <f>Baseline!B$33 * (C208 * Baseline!B$66*Baseline!B$61/Baseline!B$73 + Baseline!B$52*Baseline!B$62/Baseline!B$74 + Baseline!B$53*Baseline!B$63/Baseline!B$75 + Baseline!B$54*Baseline!B$69/Baseline!B$76)</f>
        <v>1.6153056082558812E-9</v>
      </c>
      <c r="I208" s="40">
        <f>Baseline!B$33 * (C208 * Baseline!B$57*Baseline!B$66/Baseline!B$73 + Baseline!B$67*Baseline!B$52/Baseline!B$74 + Baseline!B$55*Baseline!B$53/Baseline!B$75 + Baseline!B$56*Baseline!B$54/Baseline!B$76)</f>
        <v>3.8889897040963628E-8</v>
      </c>
      <c r="J208" s="1">
        <f>Baseline!B$33 * (C208 * Baseline!B$57*Baseline!B$57/Baseline!B$73 + Baseline!B$67*Baseline!B$67/Baseline!B$74 + Baseline!B$55*Baseline!B$55/Baseline!B$75 + Baseline!B$56*Baseline!B$56/Baseline!B$76)</f>
        <v>1.7949605505264812E-6</v>
      </c>
      <c r="K208" s="40">
        <f>Baseline!B$33 * (C208 * Baseline!B$57*Baseline!B$58/Baseline!B$73 + Baseline!B$67*Baseline!B$59/Baseline!B$74 + Baseline!B$55*Baseline!B$68/Baseline!B$75 + Baseline!B$56*Baseline!B$60/Baseline!B$76)</f>
        <v>1.3929109421498992E-8</v>
      </c>
      <c r="L208" s="1">
        <f>Baseline!B$33 * (C208 * Baseline!B$57*Baseline!B$61/Baseline!B$73 + Baseline!B$67*Baseline!B$62/Baseline!B$74 + Baseline!B$55*Baseline!B$63/Baseline!B$75 + Baseline!B$56*Baseline!B$69/Baseline!B$76)</f>
        <v>1.4629410061403529E-8</v>
      </c>
      <c r="M208" s="40">
        <f>Baseline!B$33 * (C208 * Baseline!B$58*Baseline!B$66/Baseline!B$73 + Baseline!B$59*Baseline!B$52/Baseline!B$74 + Baseline!B$68*Baseline!B$53/Baseline!B$75 + Baseline!B$60*Baseline!B$54/Baseline!B$76)</f>
        <v>1.0725870610102005E-7</v>
      </c>
      <c r="N208" s="1">
        <f>Baseline!B$33 * (C208 * Baseline!B$58*Baseline!B$57/Baseline!B$73 + Baseline!B$59*Baseline!B$67/Baseline!B$74 + Baseline!B$68*Baseline!B$55/Baseline!B$75 + Baseline!B$60*Baseline!B$56/Baseline!B$76)</f>
        <v>1.3929109421498992E-8</v>
      </c>
      <c r="O208" s="1">
        <f>Baseline!B$33 * (C208 * Baseline!B$58*Baseline!B$58/Baseline!B$73 + Baseline!B$59*Baseline!B$59/Baseline!B$74 + Baseline!B$68*Baseline!B$68/Baseline!B$75 + Baseline!B$60*Baseline!B$60/Baseline!B$76)</f>
        <v>1.3250165457556794E-6</v>
      </c>
      <c r="P208" s="40">
        <f>Baseline!B$33 * (C208 * Baseline!B$58*Baseline!B$61/Baseline!B$73 + Baseline!B$59*Baseline!B$62/Baseline!B$74 + Baseline!B$68*Baseline!B$63/Baseline!B$75 + Baseline!B$60*Baseline!B$69/Baseline!B$76)</f>
        <v>1.6489490624855617E-9</v>
      </c>
      <c r="Q208" s="40">
        <f>Baseline!B$33 * (C208 * Baseline!B$61*Baseline!B$66/Baseline!B$73 + Baseline!B$62*Baseline!B$52/Baseline!B$74 + Baseline!B$63*Baseline!B$53/Baseline!B$75 + Baseline!B$69*Baseline!B$54/Baseline!B$76)</f>
        <v>1.6153056082558812E-9</v>
      </c>
      <c r="R208" s="40">
        <f>Baseline!B$33 * (C208 * Baseline!B$61*Baseline!B$57/Baseline!B$73 + Baseline!B$62*Baseline!B$67/Baseline!B$74 + Baseline!B$63*Baseline!B$55/Baseline!B$75 + Baseline!B$69*Baseline!B$56/Baseline!B$76)</f>
        <v>1.4629410061403529E-8</v>
      </c>
      <c r="S208" s="40">
        <f>Baseline!B$33 * (C208 * Baseline!B$61*Baseline!B$58/Baseline!B$73 + Baseline!B$62*Baseline!B$59/Baseline!B$74 + Baseline!B$63*Baseline!B$68/Baseline!B$75 + Baseline!B$69*Baseline!B$60/Baseline!B$76)</f>
        <v>1.6489490624855617E-9</v>
      </c>
      <c r="T208" s="40">
        <f>Baseline!B$33 * (C208 * Baseline!B$61*Baseline!B$61/Baseline!B$73 + Baseline!B$62*Baseline!B$62/Baseline!B$74 + Baseline!B$63*Baseline!B$63/Baseline!B$75 + Baseline!B$69*Baseline!B$69/Baseline!B$76)</f>
        <v>9.8551800870010738E-8</v>
      </c>
      <c r="U208" s="40"/>
      <c r="V208" s="40">
        <f>E208 * ( Baseline!B$87 * Baseline!B$7 )</f>
        <v>0.17734696964763752</v>
      </c>
      <c r="W208" s="40">
        <f>F208 * ( Baseline!D$87 * Baseline!B$11 )</f>
        <v>7.1738620700037992E-4</v>
      </c>
      <c r="X208" s="40">
        <f>G208 * ( Baseline!F$87 * Baseline!B$16 )</f>
        <v>3.7256064783358317E-3</v>
      </c>
      <c r="Y208" s="40">
        <f>H208 * ( Baseline!H$87 * Baseline!B$18 )</f>
        <v>5.6806012332605293E-4</v>
      </c>
      <c r="Z208" s="48">
        <f t="shared" si="0"/>
        <v>0.18235802245629978</v>
      </c>
      <c r="AA208" s="40">
        <f>I208 * ( Baseline!B$87 * Baseline!B$7 )</f>
        <v>4.0363824138816152E-4</v>
      </c>
      <c r="AB208" s="1">
        <f>J208 * ( Baseline!D$87 * Baseline!B$11 )</f>
        <v>3.3110911548599964E-2</v>
      </c>
      <c r="AC208" s="1">
        <f>K208 * ( Baseline!F$87 * Baseline!B$16 )</f>
        <v>4.8382441094627174E-4</v>
      </c>
      <c r="AD208" s="1">
        <f>L208 * ( Baseline!F$87 * Baseline!B$16 )</f>
        <v>5.0814919254818459E-4</v>
      </c>
      <c r="AE208" s="48">
        <f t="shared" si="1"/>
        <v>3.4506523393482584E-2</v>
      </c>
      <c r="AF208" s="48">
        <f>M208 * ( Baseline!B$87 * Baseline!B$7 )</f>
        <v>1.113238110622487E-3</v>
      </c>
      <c r="AG208" s="48">
        <f>N208 * ( Baseline!D$87 * Baseline!B$11 )</f>
        <v>2.5694464977001698E-4</v>
      </c>
      <c r="AH208" s="48">
        <f>O208 * ( Baseline!F$87 * Baseline!B$16 )</f>
        <v>4.6024144857016676E-2</v>
      </c>
      <c r="AI208" s="48">
        <f>P208 * ( Baseline!H$87 * Baseline!B$18 )</f>
        <v>5.7989163351282328E-4</v>
      </c>
      <c r="AJ208" s="48">
        <f t="shared" si="2"/>
        <v>4.7974219250922004E-2</v>
      </c>
      <c r="AK208" s="48">
        <f>Q208 * ( Baseline!B$87 * Baseline!B$7 )</f>
        <v>1.676525690808779E-5</v>
      </c>
      <c r="AL208" s="48">
        <f>R208 * ( Baseline!D$87 * Baseline!B$11 )</f>
        <v>2.6986281253326317E-4</v>
      </c>
      <c r="AM208" s="48">
        <f>S208 * ( Baseline!F$87 * Baseline!B$16 )</f>
        <v>5.7275866295235684E-5</v>
      </c>
      <c r="AN208" s="48">
        <f>T208 * ( Baseline!H$87 * Baseline!B$18 )</f>
        <v>3.4658053479224078E-2</v>
      </c>
      <c r="AO208" s="48">
        <f t="shared" si="3"/>
        <v>3.5001957414960663E-2</v>
      </c>
      <c r="AP208" s="48"/>
      <c r="AQ208" s="48">
        <f>V208 * ( (1-Baseline!B$88-Baseline!B$87) + (1-B208)*Baseline!B$88 )</f>
        <v>0.12481727888179761</v>
      </c>
      <c r="AR208" s="48">
        <f>W208 * ( (1-Baseline!B$88-Baseline!B$87) + (1-B208)*Baseline!B$88 )</f>
        <v>5.0489836078410955E-4</v>
      </c>
      <c r="AS208" s="48">
        <f>X208 * ( (1-Baseline!B$88-Baseline!B$87) + (1-B208)*Baseline!B$88 )</f>
        <v>2.6220919575575619E-3</v>
      </c>
      <c r="AT208" s="48">
        <f>Y208 * ( (1-Baseline!B$88-Baseline!B$87) + (1-B208)*Baseline!B$88 )</f>
        <v>3.9980225755022262E-4</v>
      </c>
      <c r="AU208" s="48">
        <f t="shared" si="4"/>
        <v>0.1283440714576895</v>
      </c>
      <c r="AV208" s="48">
        <f>AA208 * ( (1-Baseline!D$88-Baseline!D$87) + (1-B208)*Baseline!D$88 )</f>
        <v>3.4433307719701776E-4</v>
      </c>
      <c r="AW208" s="48">
        <f>AB208 * ( (1-Baseline!D$88-Baseline!D$87) + (1-B208)*Baseline!D$88 )</f>
        <v>2.8246040372977625E-2</v>
      </c>
      <c r="AX208" s="48">
        <f>AC208 * ( (1-Baseline!D$88-Baseline!D$87) + (1-B208)*Baseline!D$88 )</f>
        <v>4.1273777150355607E-4</v>
      </c>
      <c r="AY208" s="48">
        <f>AD208 * ( (1-Baseline!D$88-Baseline!D$87) + (1-B208)*Baseline!D$88 )</f>
        <v>4.3348859747169668E-4</v>
      </c>
      <c r="AZ208" s="48">
        <f t="shared" si="5"/>
        <v>2.9436599819149895E-2</v>
      </c>
      <c r="BA208" s="48">
        <f>AF208 * ( (1-Baseline!F$88-Baseline!F$87) + (1-Baseline!B$36)*Baseline!F$88 )</f>
        <v>8.0112176802348163E-4</v>
      </c>
      <c r="BB208" s="48">
        <f>AG208 * ( (1-Baseline!F$88-Baseline!F$87) + (1-Baseline!B$36)*Baseline!F$88 )</f>
        <v>1.8490559220329686E-4</v>
      </c>
      <c r="BC208" s="48">
        <f>AH208 * ( (1-Baseline!F$88-Baseline!F$87) + (1-Baseline!B$36)*Baseline!F$88 )</f>
        <v>3.3120447411744629E-2</v>
      </c>
      <c r="BD208" s="48">
        <f>AI208 * ( (1-Baseline!F$88-Baseline!F$87) + (1-Baseline!B$36)*Baseline!F$88 )</f>
        <v>4.1730857600810007E-4</v>
      </c>
      <c r="BE208" s="48">
        <f t="shared" si="6"/>
        <v>3.4523783347979509E-2</v>
      </c>
      <c r="BF208" s="48">
        <f>AK208 * ( (1-Baseline!H$88-Baseline!H$87) + (1-Baseline!B$36)*Baseline!H$88 )</f>
        <v>1.3283448353416117E-5</v>
      </c>
      <c r="BG208" s="48">
        <f>AL208 * ( (1-Baseline!H$88-Baseline!H$87) + (1-Baseline!B$36)*Baseline!H$88 )</f>
        <v>2.1381770362635506E-4</v>
      </c>
      <c r="BH208" s="48">
        <f>AM208 * ( (1-Baseline!H$88-Baseline!H$87) + (1-Baseline!B$36)*Baseline!H$88 )</f>
        <v>4.5380814383041129E-5</v>
      </c>
      <c r="BI208" s="48">
        <f>AN208 * ( (1-Baseline!H$88-Baseline!H$87) + (1-Baseline!B$36)*Baseline!H$88 )</f>
        <v>2.7460268932658818E-2</v>
      </c>
      <c r="BJ208" s="48">
        <f t="shared" si="7"/>
        <v>2.7732750899021628E-2</v>
      </c>
      <c r="BK208" s="48"/>
      <c r="BL208" s="48">
        <f t="shared" si="18"/>
        <v>0.97252079869497865</v>
      </c>
      <c r="BM208" s="48">
        <f t="shared" si="19"/>
        <v>3.9339437735583811E-3</v>
      </c>
      <c r="BN208" s="48">
        <f t="shared" si="20"/>
        <v>2.04301759152309E-2</v>
      </c>
      <c r="BO208" s="48">
        <f t="shared" si="21"/>
        <v>3.1150816162320619E-3</v>
      </c>
      <c r="BP208" s="48">
        <f t="shared" si="8"/>
        <v>1</v>
      </c>
      <c r="BQ208" s="48">
        <f t="shared" si="22"/>
        <v>1.1697447372064108E-2</v>
      </c>
      <c r="BR208" s="48">
        <f t="shared" si="23"/>
        <v>0.95955513022948535</v>
      </c>
      <c r="BS208" s="48">
        <f t="shared" si="24"/>
        <v>1.4021244778245439E-2</v>
      </c>
      <c r="BT208" s="48">
        <f t="shared" si="25"/>
        <v>1.4726177620205031E-2</v>
      </c>
      <c r="BU208" s="48">
        <f t="shared" si="9"/>
        <v>0.99999999999999989</v>
      </c>
      <c r="BV208" s="48">
        <f t="shared" si="26"/>
        <v>2.3204923978019546E-2</v>
      </c>
      <c r="BW208" s="48">
        <f t="shared" si="27"/>
        <v>5.3558901798089987E-3</v>
      </c>
      <c r="BX208" s="48">
        <f t="shared" si="28"/>
        <v>0.95935161792408219</v>
      </c>
      <c r="BY208" s="48">
        <f t="shared" si="29"/>
        <v>1.2087567918089225E-2</v>
      </c>
      <c r="BZ208" s="48">
        <f t="shared" si="10"/>
        <v>0.99999999999999989</v>
      </c>
      <c r="CA208" s="48">
        <f t="shared" si="30"/>
        <v>4.7898055269680211E-4</v>
      </c>
      <c r="CB208" s="48">
        <f t="shared" si="31"/>
        <v>7.7099348854677893E-3</v>
      </c>
      <c r="CC208" s="48">
        <f t="shared" si="32"/>
        <v>1.6363618073186566E-3</v>
      </c>
      <c r="CD208" s="48">
        <f t="shared" si="33"/>
        <v>0.99017472275451679</v>
      </c>
      <c r="CE208" s="48">
        <f t="shared" si="11"/>
        <v>1</v>
      </c>
      <c r="CF208" s="48"/>
      <c r="CG208" s="48">
        <f t="shared" si="34"/>
        <v>0.97252079869497865</v>
      </c>
      <c r="CH208" s="48">
        <f t="shared" si="35"/>
        <v>3.9339437735583811E-3</v>
      </c>
      <c r="CI208" s="48">
        <f t="shared" si="36"/>
        <v>2.04301759152309E-2</v>
      </c>
      <c r="CJ208" s="48">
        <f t="shared" si="37"/>
        <v>3.1150816162320619E-3</v>
      </c>
      <c r="CK208" s="48">
        <f t="shared" si="12"/>
        <v>1</v>
      </c>
      <c r="CL208" s="48">
        <f t="shared" si="38"/>
        <v>1.1697447372064108E-2</v>
      </c>
      <c r="CM208" s="48">
        <f t="shared" si="39"/>
        <v>0.95955513022948535</v>
      </c>
      <c r="CN208" s="48">
        <f t="shared" si="40"/>
        <v>1.4021244778245439E-2</v>
      </c>
      <c r="CO208" s="48">
        <f t="shared" si="41"/>
        <v>1.4726177620205031E-2</v>
      </c>
      <c r="CP208" s="48">
        <f t="shared" si="13"/>
        <v>0.99999999999999989</v>
      </c>
      <c r="CQ208" s="48">
        <f t="shared" si="42"/>
        <v>2.3204923978019546E-2</v>
      </c>
      <c r="CR208" s="48">
        <f t="shared" si="43"/>
        <v>5.3558901798089987E-3</v>
      </c>
      <c r="CS208" s="48">
        <f t="shared" si="44"/>
        <v>0.95935161792408219</v>
      </c>
      <c r="CT208" s="48">
        <f t="shared" si="45"/>
        <v>1.2087567918089225E-2</v>
      </c>
      <c r="CU208" s="48">
        <f t="shared" si="14"/>
        <v>0.99999999999999989</v>
      </c>
      <c r="CV208" s="48">
        <f t="shared" si="46"/>
        <v>4.7898055269680211E-4</v>
      </c>
      <c r="CW208" s="48">
        <f t="shared" si="47"/>
        <v>7.7099348854677893E-3</v>
      </c>
      <c r="CX208" s="48">
        <f t="shared" si="48"/>
        <v>1.6363618073186566E-3</v>
      </c>
      <c r="CY208" s="48">
        <f t="shared" si="49"/>
        <v>0.99017472275451679</v>
      </c>
      <c r="CZ208" s="48">
        <f t="shared" si="15"/>
        <v>1</v>
      </c>
      <c r="DA208" s="48"/>
      <c r="DB208" s="48">
        <f>(AQ208*Baseline!B$7 + AV208*Baseline!B$11 + BA208*Baseline!B$16 + BF208*Baseline!B$18)</f>
        <v>64566.991211118388</v>
      </c>
      <c r="DC208" s="48">
        <f>(AR208*Baseline!B$7 + AW208*Baseline!B$11 + BB208*Baseline!B$16 + BG208*Baseline!B$18)</f>
        <v>71230.390561251479</v>
      </c>
      <c r="DD208" s="48">
        <f>(AS208*Baseline!B$7 + AX208*Baseline!B$11 + BC208*Baseline!B$16 + BH208*Baseline!B$18)</f>
        <v>115194.6692739412</v>
      </c>
      <c r="DE208" s="48">
        <f>(AT208*Baseline!B$7 + AY208*Baseline!B$11 + BD208*Baseline!B$16 + BI208*Baseline!B$18)</f>
        <v>1259949.7288247272</v>
      </c>
      <c r="DF208" s="48">
        <f t="shared" si="16"/>
        <v>1510941.7798710384</v>
      </c>
      <c r="DG208" s="48"/>
      <c r="DH208" s="48">
        <f t="shared" si="50"/>
        <v>4.2732944492824401E-2</v>
      </c>
      <c r="DI208" s="48">
        <f t="shared" si="51"/>
        <v>4.7143041188080138E-2</v>
      </c>
      <c r="DJ208" s="48">
        <f t="shared" si="52"/>
        <v>7.6240309725086344E-2</v>
      </c>
      <c r="DK208" s="48">
        <f t="shared" si="53"/>
        <v>0.83388370459400907</v>
      </c>
      <c r="DL208" s="48">
        <f t="shared" si="17"/>
        <v>1</v>
      </c>
      <c r="DM208" s="48"/>
      <c r="DN208" s="48">
        <f>DH208 / (Baseline!B$7/Baseline!B$17)</f>
        <v>4.5614607563761558</v>
      </c>
      <c r="DO208" s="48">
        <f>DI208 / (Baseline!B$11/Baseline!B$17)</f>
        <v>1.1380555781808126</v>
      </c>
      <c r="DP208" s="48">
        <f>DJ208 / (Baseline!B$16/Baseline!B$17)</f>
        <v>1.1781431886075615</v>
      </c>
      <c r="DQ208" s="48">
        <f>DK208 / (Baseline!B$18/Baseline!B$17)</f>
        <v>0.94277914509552363</v>
      </c>
      <c r="DR208" s="71"/>
      <c r="DS208" s="48">
        <f>(AU208*Baseline!B$34)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3.1781141968653427E-2</v>
      </c>
      <c r="DT208" s="48">
        <f>(AZ208*Baseline!B$34) + (Baseline!D$88*(1-Baseline!D$89)*Baseline!B$35) + (Baseline!D$88*Baseline!D$89*((1-Baseline!D$90)*Baseline!B$40 + Baseline!D$90*Baseline!B$41))</f>
        <v>1.0829057972872487E-2</v>
      </c>
      <c r="DU208" s="48">
        <f>(BE208*Baseline!B$34) + (Baseline!F$88*(1-Baseline!F$89)*Baseline!B$35) + (Baseline!F$88*Baseline!F$89*((1-Baseline!F$90)*Baseline!B$40 + Baseline!F$90*Baseline!B$41))</f>
        <v>1.2909207502196929E-2</v>
      </c>
      <c r="DV208" s="48">
        <f>(BJ208*Baseline!B$34) + (Baseline!H$88*(1-Baseline!H$89)*Baseline!B$35) + (Baseline!H$88*Baseline!H$89*((1-Baseline!H$90)*Baseline!B$40 + Baseline!H$90*Baseline!B$41))</f>
        <v>9.3049126348532449E-3</v>
      </c>
      <c r="DW208" s="48">
        <f>( DS208*Baseline!B$7 + DT208*Baseline!B$11 + DU208*Baseline!B$16 + DV208*Baseline!B$18 ) / Baseline!B$17</f>
        <v>9.8118543374299556E-3</v>
      </c>
    </row>
    <row r="209" spans="1:127">
      <c r="A209" s="7" t="s">
        <v>444</v>
      </c>
      <c r="B209" s="1">
        <f>MIN( MAX( NORMINV( MCrands!B209, (B$5+B$4)/2, (B$5-B$4)/3.29 ), 0 ), 1 )</f>
        <v>0.39067630671001141</v>
      </c>
      <c r="C209" s="1">
        <f>MAX( NORMINV( MCrands!C209, (C$5+C$4)/2, (C$5-C$4)/3.29 ), 0 )</f>
        <v>2.6475613876495903</v>
      </c>
      <c r="D209" s="40"/>
      <c r="E209" s="40">
        <f>Baseline!B$33 * (C209 * Baseline!B$66*Baseline!B$66/Baseline!B$73 + Baseline!B$52*Baseline!B$52/Baseline!B$74 + Baseline!B$53*Baseline!B$53/Baseline!B$75 + Baseline!B$54*Baseline!B$54/Baseline!B$76)</f>
        <v>2.2163411861814169E-5</v>
      </c>
      <c r="F209" s="40">
        <f>Baseline!B$33 * (C209 * Baseline!B$66*Baseline!B$57/Baseline!B$73 + Baseline!B$52*Baseline!B$67/Baseline!B$74 + Baseline!B$53*Baseline!B$55/Baseline!B$75 + Baseline!B$54*Baseline!B$56/Baseline!B$76)</f>
        <v>3.9568775788728671E-8</v>
      </c>
      <c r="G209" s="1">
        <f>Baseline!B$33 * (C209 * Baseline!B$66*Baseline!B$58/Baseline!B$73 + Baseline!B$52*Baseline!B$59/Baseline!B$74 + Baseline!B$53*Baseline!B$68/Baseline!B$75 + Baseline!B$54*Baseline!B$60/Baseline!B$76)</f>
        <v>1.0892761635594245E-7</v>
      </c>
      <c r="H209" s="40">
        <f>Baseline!B$33 * (C209 * Baseline!B$66*Baseline!B$61/Baseline!B$73 + Baseline!B$52*Baseline!B$62/Baseline!B$74 + Baseline!B$53*Baseline!B$63/Baseline!B$75 + Baseline!B$54*Baseline!B$69/Baseline!B$76)</f>
        <v>1.7821966337481214E-9</v>
      </c>
      <c r="I209" s="40">
        <f>Baseline!B$33 * (C209 * Baseline!B$57*Baseline!B$66/Baseline!B$73 + Baseline!B$67*Baseline!B$52/Baseline!B$74 + Baseline!B$55*Baseline!B$53/Baseline!B$75 + Baseline!B$56*Baseline!B$54/Baseline!B$76)</f>
        <v>3.9568775788728671E-8</v>
      </c>
      <c r="J209" s="1">
        <f>Baseline!B$33 * (C209 * Baseline!B$57*Baseline!B$57/Baseline!B$73 + Baseline!B$67*Baseline!B$67/Baseline!B$74 + Baseline!B$55*Baseline!B$55/Baseline!B$75 + Baseline!B$56*Baseline!B$56/Baseline!B$76)</f>
        <v>1.7949606413160164E-6</v>
      </c>
      <c r="K209" s="40">
        <f>Baseline!B$33 * (C209 * Baseline!B$57*Baseline!B$58/Baseline!B$73 + Baseline!B$67*Baseline!B$59/Baseline!B$74 + Baseline!B$55*Baseline!B$68/Baseline!B$75 + Baseline!B$56*Baseline!B$60/Baseline!B$76)</f>
        <v>1.3929332612439134E-8</v>
      </c>
      <c r="L209" s="1">
        <f>Baseline!B$33 * (C209 * Baseline!B$57*Baseline!B$61/Baseline!B$73 + Baseline!B$67*Baseline!B$62/Baseline!B$74 + Baseline!B$55*Baseline!B$63/Baseline!B$75 + Baseline!B$56*Baseline!B$69/Baseline!B$76)</f>
        <v>1.4629432380497543E-8</v>
      </c>
      <c r="M209" s="40">
        <f>Baseline!B$33 * (C209 * Baseline!B$58*Baseline!B$66/Baseline!B$73 + Baseline!B$59*Baseline!B$52/Baseline!B$74 + Baseline!B$68*Baseline!B$53/Baseline!B$75 + Baseline!B$60*Baseline!B$54/Baseline!B$76)</f>
        <v>1.0892761635594245E-7</v>
      </c>
      <c r="N209" s="1">
        <f>Baseline!B$33 * (C209 * Baseline!B$58*Baseline!B$57/Baseline!B$73 + Baseline!B$59*Baseline!B$67/Baseline!B$74 + Baseline!B$68*Baseline!B$55/Baseline!B$75 + Baseline!B$60*Baseline!B$56/Baseline!B$76)</f>
        <v>1.3929332612439134E-8</v>
      </c>
      <c r="O209" s="1">
        <f>Baseline!B$33 * (C209 * Baseline!B$58*Baseline!B$58/Baseline!B$73 + Baseline!B$59*Baseline!B$59/Baseline!B$74 + Baseline!B$68*Baseline!B$68/Baseline!B$75 + Baseline!B$60*Baseline!B$60/Baseline!B$76)</f>
        <v>1.3250170944334073E-6</v>
      </c>
      <c r="P209" s="40">
        <f>Baseline!B$33 * (C209 * Baseline!B$58*Baseline!B$61/Baseline!B$73 + Baseline!B$59*Baseline!B$62/Baseline!B$74 + Baseline!B$68*Baseline!B$63/Baseline!B$75 + Baseline!B$60*Baseline!B$69/Baseline!B$76)</f>
        <v>1.6490039302583468E-9</v>
      </c>
      <c r="Q209" s="40">
        <f>Baseline!B$33 * (C209 * Baseline!B$61*Baseline!B$66/Baseline!B$73 + Baseline!B$62*Baseline!B$52/Baseline!B$74 + Baseline!B$63*Baseline!B$53/Baseline!B$75 + Baseline!B$69*Baseline!B$54/Baseline!B$76)</f>
        <v>1.7821966337481214E-9</v>
      </c>
      <c r="R209" s="40">
        <f>Baseline!B$33 * (C209 * Baseline!B$61*Baseline!B$57/Baseline!B$73 + Baseline!B$62*Baseline!B$67/Baseline!B$74 + Baseline!B$63*Baseline!B$55/Baseline!B$75 + Baseline!B$69*Baseline!B$56/Baseline!B$76)</f>
        <v>1.4629432380497543E-8</v>
      </c>
      <c r="S209" s="40">
        <f>Baseline!B$33 * (C209 * Baseline!B$61*Baseline!B$58/Baseline!B$73 + Baseline!B$62*Baseline!B$59/Baseline!B$74 + Baseline!B$63*Baseline!B$68/Baseline!B$75 + Baseline!B$69*Baseline!B$60/Baseline!B$76)</f>
        <v>1.6490039302583468E-9</v>
      </c>
      <c r="T209" s="40">
        <f>Baseline!B$33 * (C209 * Baseline!B$61*Baseline!B$61/Baseline!B$73 + Baseline!B$62*Baseline!B$62/Baseline!B$74 + Baseline!B$63*Baseline!B$63/Baseline!B$75 + Baseline!B$69*Baseline!B$69/Baseline!B$76)</f>
        <v>9.8551806356788018E-8</v>
      </c>
      <c r="U209" s="40"/>
      <c r="V209" s="40">
        <f>E209 * ( Baseline!B$87 * Baseline!B$7 )</f>
        <v>0.23003405171376926</v>
      </c>
      <c r="W209" s="40">
        <f>F209 * ( Baseline!D$87 * Baseline!B$11 )</f>
        <v>7.2990920878049121E-4</v>
      </c>
      <c r="X209" s="40">
        <f>G209 * ( Baseline!F$87 * Baseline!B$16 )</f>
        <v>3.7835756920576898E-3</v>
      </c>
      <c r="Y209" s="40">
        <f>H209 * ( Baseline!H$87 * Baseline!B$18 )</f>
        <v>6.267512688520675E-4</v>
      </c>
      <c r="Z209" s="48">
        <f t="shared" si="0"/>
        <v>0.23517428788345951</v>
      </c>
      <c r="AA209" s="40">
        <f>I209 * ( Baseline!B$87 * Baseline!B$7 )</f>
        <v>4.1068432391121488E-4</v>
      </c>
      <c r="AB209" s="1">
        <f>J209 * ( Baseline!D$87 * Baseline!B$11 )</f>
        <v>3.311091322335781E-2</v>
      </c>
      <c r="AC209" s="1">
        <f>K209 * ( Baseline!F$87 * Baseline!B$16 )</f>
        <v>4.8383216343222583E-4</v>
      </c>
      <c r="AD209" s="1">
        <f>L209 * ( Baseline!F$87 * Baseline!B$16 )</f>
        <v>5.0814996779678006E-4</v>
      </c>
      <c r="AE209" s="48">
        <f t="shared" si="1"/>
        <v>3.4513579678498024E-2</v>
      </c>
      <c r="AF209" s="48">
        <f>M209 * ( Baseline!B$87 * Baseline!B$7 )</f>
        <v>1.1305597301583268E-3</v>
      </c>
      <c r="AG209" s="48">
        <f>N209 * ( Baseline!D$87 * Baseline!B$11 )</f>
        <v>2.5694876688305061E-4</v>
      </c>
      <c r="AH209" s="48">
        <f>O209 * ( Baseline!F$87 * Baseline!B$16 )</f>
        <v>4.6024163915211309E-2</v>
      </c>
      <c r="AI209" s="48">
        <f>P209 * ( Baseline!H$87 * Baseline!B$18 )</f>
        <v>5.7991092905269859E-4</v>
      </c>
      <c r="AJ209" s="48">
        <f t="shared" si="2"/>
        <v>4.7991583341305384E-2</v>
      </c>
      <c r="AK209" s="48">
        <f>Q209 * ( Baseline!B$87 * Baseline!B$7 )</f>
        <v>1.8497418861671753E-5</v>
      </c>
      <c r="AL209" s="48">
        <f>R209 * ( Baseline!D$87 * Baseline!B$11 )</f>
        <v>2.6986322424456651E-4</v>
      </c>
      <c r="AM209" s="48">
        <f>S209 * ( Baseline!F$87 * Baseline!B$16 )</f>
        <v>5.72777721146994E-5</v>
      </c>
      <c r="AN209" s="48">
        <f>T209 * ( Baseline!H$87 * Baseline!B$18 )</f>
        <v>3.4658055408778067E-2</v>
      </c>
      <c r="AO209" s="48">
        <f t="shared" si="3"/>
        <v>3.5003693823999003E-2</v>
      </c>
      <c r="AP209" s="48"/>
      <c r="AQ209" s="48">
        <f>V209 * ( (1-Baseline!B$88-Baseline!B$87) + (1-B209)*Baseline!B$88 )</f>
        <v>0.14512804317753772</v>
      </c>
      <c r="AR209" s="48">
        <f>W209 * ( (1-Baseline!B$88-Baseline!B$87) + (1-B209)*Baseline!B$88 )</f>
        <v>4.6049832352379862E-4</v>
      </c>
      <c r="AS209" s="48">
        <f>X209 * ( (1-Baseline!B$88-Baseline!B$87) + (1-B209)*Baseline!B$88 )</f>
        <v>2.3870506662451779E-3</v>
      </c>
      <c r="AT209" s="48">
        <f>Y209 * ( (1-Baseline!B$88-Baseline!B$87) + (1-B209)*Baseline!B$88 )</f>
        <v>3.9541617656119746E-4</v>
      </c>
      <c r="AU209" s="48">
        <f t="shared" si="4"/>
        <v>0.14837100834386788</v>
      </c>
      <c r="AV209" s="48">
        <f>AA209 * ( (1-Baseline!D$88-Baseline!D$87) + (1-B209)*Baseline!D$88 )</f>
        <v>3.3527258520023968E-4</v>
      </c>
      <c r="AW209" s="48">
        <f>AB209 * ( (1-Baseline!D$88-Baseline!D$87) + (1-B209)*Baseline!D$88 )</f>
        <v>2.7030935510301869E-2</v>
      </c>
      <c r="AX209" s="48">
        <f>AC209 * ( (1-Baseline!D$88-Baseline!D$87) + (1-B209)*Baseline!D$88 )</f>
        <v>3.9498868301585414E-4</v>
      </c>
      <c r="AY209" s="48">
        <f>AD209 * ( (1-Baseline!D$88-Baseline!D$87) + (1-B209)*Baseline!D$88 )</f>
        <v>4.1484114063598077E-4</v>
      </c>
      <c r="AZ209" s="48">
        <f t="shared" si="5"/>
        <v>2.8176037919153945E-2</v>
      </c>
      <c r="BA209" s="48">
        <f>AF209 * ( (1-Baseline!F$88-Baseline!F$87) + (1-Baseline!B$36)*Baseline!F$88 )</f>
        <v>8.1358695973329711E-4</v>
      </c>
      <c r="BB209" s="48">
        <f>AG209 * ( (1-Baseline!F$88-Baseline!F$87) + (1-Baseline!B$36)*Baseline!F$88 )</f>
        <v>1.849085550095835E-4</v>
      </c>
      <c r="BC209" s="48">
        <f>AH209 * ( (1-Baseline!F$88-Baseline!F$87) + (1-Baseline!B$36)*Baseline!F$88 )</f>
        <v>3.3120461126631348E-2</v>
      </c>
      <c r="BD209" s="48">
        <f>AI209 * ( (1-Baseline!F$88-Baseline!F$87) + (1-Baseline!B$36)*Baseline!F$88 )</f>
        <v>4.1732246169605164E-4</v>
      </c>
      <c r="BE209" s="48">
        <f t="shared" si="6"/>
        <v>3.4536279103070285E-2</v>
      </c>
      <c r="BF209" s="48">
        <f>AK209 * ( (1-Baseline!H$88-Baseline!H$87) + (1-Baseline!B$36)*Baseline!H$88 )</f>
        <v>1.4655874912479761E-5</v>
      </c>
      <c r="BG209" s="48">
        <f>AL209 * ( (1-Baseline!H$88-Baseline!H$87) + (1-Baseline!B$36)*Baseline!H$88 )</f>
        <v>2.1381802983345491E-4</v>
      </c>
      <c r="BH209" s="48">
        <f>AM209 * ( (1-Baseline!H$88-Baseline!H$87) + (1-Baseline!B$36)*Baseline!H$88 )</f>
        <v>4.5382324401918624E-5</v>
      </c>
      <c r="BI209" s="48">
        <f>AN209 * ( (1-Baseline!H$88-Baseline!H$87) + (1-Baseline!B$36)*Baseline!H$88 )</f>
        <v>2.7460270461483034E-2</v>
      </c>
      <c r="BJ209" s="48">
        <f t="shared" si="7"/>
        <v>2.7734126690630887E-2</v>
      </c>
      <c r="BK209" s="48"/>
      <c r="BL209" s="48">
        <f t="shared" si="18"/>
        <v>0.97814286495368274</v>
      </c>
      <c r="BM209" s="48">
        <f t="shared" si="19"/>
        <v>3.1036947761151393E-3</v>
      </c>
      <c r="BN209" s="48">
        <f t="shared" si="20"/>
        <v>1.6088390130185655E-2</v>
      </c>
      <c r="BO209" s="48">
        <f t="shared" si="21"/>
        <v>2.6650501400163856E-3</v>
      </c>
      <c r="BP209" s="48">
        <f t="shared" si="8"/>
        <v>1</v>
      </c>
      <c r="BQ209" s="48">
        <f t="shared" si="22"/>
        <v>1.1899209752707031E-2</v>
      </c>
      <c r="BR209" s="48">
        <f t="shared" si="23"/>
        <v>0.95935899816227765</v>
      </c>
      <c r="BS209" s="48">
        <f t="shared" si="24"/>
        <v>1.4018602762716425E-2</v>
      </c>
      <c r="BT209" s="48">
        <f t="shared" si="25"/>
        <v>1.4723189322299064E-2</v>
      </c>
      <c r="BU209" s="48">
        <f t="shared" si="9"/>
        <v>1.0000000000000002</v>
      </c>
      <c r="BV209" s="48">
        <f t="shared" si="26"/>
        <v>2.3557458442619809E-2</v>
      </c>
      <c r="BW209" s="48">
        <f t="shared" si="27"/>
        <v>5.3540381248872032E-3</v>
      </c>
      <c r="BX209" s="48">
        <f t="shared" si="28"/>
        <v>0.9590049069208193</v>
      </c>
      <c r="BY209" s="48">
        <f t="shared" si="29"/>
        <v>1.2083596511673766E-2</v>
      </c>
      <c r="BZ209" s="48">
        <f t="shared" si="10"/>
        <v>1</v>
      </c>
      <c r="CA209" s="48">
        <f t="shared" si="30"/>
        <v>5.2844191115023625E-4</v>
      </c>
      <c r="CB209" s="48">
        <f t="shared" si="31"/>
        <v>7.7095641848959565E-3</v>
      </c>
      <c r="CC209" s="48">
        <f t="shared" si="32"/>
        <v>1.6363350794546428E-3</v>
      </c>
      <c r="CD209" s="48">
        <f t="shared" si="33"/>
        <v>0.99012565882449921</v>
      </c>
      <c r="CE209" s="48">
        <f t="shared" si="11"/>
        <v>1</v>
      </c>
      <c r="CF209" s="48"/>
      <c r="CG209" s="48">
        <f t="shared" si="34"/>
        <v>0.97814286495368274</v>
      </c>
      <c r="CH209" s="48">
        <f t="shared" si="35"/>
        <v>3.1036947761151393E-3</v>
      </c>
      <c r="CI209" s="48">
        <f t="shared" si="36"/>
        <v>1.6088390130185655E-2</v>
      </c>
      <c r="CJ209" s="48">
        <f t="shared" si="37"/>
        <v>2.6650501400163856E-3</v>
      </c>
      <c r="CK209" s="48">
        <f t="shared" si="12"/>
        <v>1</v>
      </c>
      <c r="CL209" s="48">
        <f t="shared" si="38"/>
        <v>1.1899209752707031E-2</v>
      </c>
      <c r="CM209" s="48">
        <f t="shared" si="39"/>
        <v>0.95935899816227765</v>
      </c>
      <c r="CN209" s="48">
        <f t="shared" si="40"/>
        <v>1.4018602762716425E-2</v>
      </c>
      <c r="CO209" s="48">
        <f t="shared" si="41"/>
        <v>1.4723189322299064E-2</v>
      </c>
      <c r="CP209" s="48">
        <f t="shared" si="13"/>
        <v>1.0000000000000002</v>
      </c>
      <c r="CQ209" s="48">
        <f t="shared" si="42"/>
        <v>2.3557458442619809E-2</v>
      </c>
      <c r="CR209" s="48">
        <f t="shared" si="43"/>
        <v>5.3540381248872032E-3</v>
      </c>
      <c r="CS209" s="48">
        <f t="shared" si="44"/>
        <v>0.9590049069208193</v>
      </c>
      <c r="CT209" s="48">
        <f t="shared" si="45"/>
        <v>1.2083596511673766E-2</v>
      </c>
      <c r="CU209" s="48">
        <f t="shared" si="14"/>
        <v>1</v>
      </c>
      <c r="CV209" s="48">
        <f t="shared" si="46"/>
        <v>5.2844191115023625E-4</v>
      </c>
      <c r="CW209" s="48">
        <f t="shared" si="47"/>
        <v>7.7095641848959565E-3</v>
      </c>
      <c r="CX209" s="48">
        <f t="shared" si="48"/>
        <v>1.6363350794546428E-3</v>
      </c>
      <c r="CY209" s="48">
        <f t="shared" si="49"/>
        <v>0.99012565882449921</v>
      </c>
      <c r="CZ209" s="48">
        <f t="shared" si="15"/>
        <v>1</v>
      </c>
      <c r="DA209" s="48"/>
      <c r="DB209" s="48">
        <f>(AQ209*Baseline!B$7 + AV209*Baseline!B$11 + BA209*Baseline!B$16 + BF209*Baseline!B$18)</f>
        <v>74502.88647285258</v>
      </c>
      <c r="DC209" s="48">
        <f>(AR209*Baseline!B$7 + AW209*Baseline!B$11 + BB209*Baseline!B$16 + BG209*Baseline!B$18)</f>
        <v>68603.023412762748</v>
      </c>
      <c r="DD209" s="48">
        <f>(AS209*Baseline!B$7 + AX209*Baseline!B$11 + BC209*Baseline!B$16 + BH209*Baseline!B$18)</f>
        <v>115042.72546141493</v>
      </c>
      <c r="DE209" s="48">
        <f>(AT209*Baseline!B$7 + AY209*Baseline!B$11 + BD209*Baseline!B$16 + BI209*Baseline!B$18)</f>
        <v>1259907.727623102</v>
      </c>
      <c r="DF209" s="48">
        <f t="shared" si="16"/>
        <v>1518056.3629701324</v>
      </c>
      <c r="DG209" s="48"/>
      <c r="DH209" s="48">
        <f t="shared" si="50"/>
        <v>4.9077813110367643E-2</v>
      </c>
      <c r="DI209" s="48">
        <f t="shared" si="51"/>
        <v>4.5191354607241621E-2</v>
      </c>
      <c r="DJ209" s="48">
        <f t="shared" si="52"/>
        <v>7.578290784693241E-2</v>
      </c>
      <c r="DK209" s="48">
        <f t="shared" si="53"/>
        <v>0.82994792443545828</v>
      </c>
      <c r="DL209" s="48">
        <f t="shared" si="17"/>
        <v>1</v>
      </c>
      <c r="DM209" s="48"/>
      <c r="DN209" s="48">
        <f>DH209 / (Baseline!B$7/Baseline!B$17)</f>
        <v>5.2387337490702572</v>
      </c>
      <c r="DO209" s="48">
        <f>DI209 / (Baseline!B$11/Baseline!B$17)</f>
        <v>1.0909409299907948</v>
      </c>
      <c r="DP209" s="48">
        <f>DJ209 / (Baseline!B$16/Baseline!B$17)</f>
        <v>1.1710749472907762</v>
      </c>
      <c r="DQ209" s="48">
        <f>DK209 / (Baseline!B$18/Baseline!B$17)</f>
        <v>0.93832939816712069</v>
      </c>
      <c r="DR209" s="71"/>
      <c r="DS209" s="48">
        <f>(AU209*Baseline!B$34)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3.4785182501580185E-2</v>
      </c>
      <c r="DT209" s="48">
        <f>(AZ209*Baseline!B$34) + (Baseline!D$88*(1-Baseline!D$89)*Baseline!B$35) + (Baseline!D$88*Baseline!D$89*((1-Baseline!D$90)*Baseline!B$40 + Baseline!D$90*Baseline!B$41))</f>
        <v>1.0639973687873096E-2</v>
      </c>
      <c r="DU209" s="48">
        <f>(BE209*Baseline!B$34) + (Baseline!F$88*(1-Baseline!F$89)*Baseline!B$35) + (Baseline!F$88*Baseline!F$89*((1-Baseline!F$90)*Baseline!B$40 + Baseline!F$90*Baseline!B$41))</f>
        <v>1.2911081865460545E-2</v>
      </c>
      <c r="DV209" s="48">
        <f>(BJ209*Baseline!B$34) + (Baseline!H$88*(1-Baseline!H$89)*Baseline!B$35) + (Baseline!H$88*Baseline!H$89*((1-Baseline!H$90)*Baseline!B$40 + Baseline!H$90*Baseline!B$41))</f>
        <v>9.3051190035946339E-3</v>
      </c>
      <c r="DW209" s="48">
        <f>( DS209*Baseline!B$7 + DT209*Baseline!B$11 + DU209*Baseline!B$16 + DV209*Baseline!B$18 ) / Baseline!B$17</f>
        <v>9.8324681276780058E-3</v>
      </c>
    </row>
    <row r="210" spans="1:127">
      <c r="A210" s="7" t="s">
        <v>445</v>
      </c>
      <c r="B210" s="1">
        <f>MIN( MAX( NORMINV( MCrands!B210, (B$5+B$4)/2, (B$5-B$4)/3.29 ), 0 ), 1 )</f>
        <v>0.5631253696193016</v>
      </c>
      <c r="C210" s="1">
        <f>MAX( NORMINV( MCrands!C210, (C$5+C$4)/2, (C$5-C$4)/3.29 ), 0 )</f>
        <v>2.3305030339602393</v>
      </c>
      <c r="D210" s="40"/>
      <c r="E210" s="40">
        <f>Baseline!B$33 * (C210 * Baseline!B$66*Baseline!B$66/Baseline!B$73 + Baseline!B$52*Baseline!B$52/Baseline!B$74 + Baseline!B$53*Baseline!B$53/Baseline!B$75 + Baseline!B$54*Baseline!B$54/Baseline!B$76)</f>
        <v>1.9510254009646719E-5</v>
      </c>
      <c r="F210" s="40">
        <f>Baseline!B$33 * (C210 * Baseline!B$66*Baseline!B$57/Baseline!B$73 + Baseline!B$52*Baseline!B$67/Baseline!B$74 + Baseline!B$53*Baseline!B$55/Baseline!B$75 + Baseline!B$54*Baseline!B$56/Baseline!B$76)</f>
        <v>3.9213956951929278E-8</v>
      </c>
      <c r="G210" s="1">
        <f>Baseline!B$33 * (C210 * Baseline!B$66*Baseline!B$58/Baseline!B$73 + Baseline!B$52*Baseline!B$59/Baseline!B$74 + Baseline!B$53*Baseline!B$68/Baseline!B$75 + Baseline!B$54*Baseline!B$60/Baseline!B$76)</f>
        <v>1.0805535338214395E-7</v>
      </c>
      <c r="H210" s="40">
        <f>Baseline!B$33 * (C210 * Baseline!B$66*Baseline!B$61/Baseline!B$73 + Baseline!B$52*Baseline!B$62/Baseline!B$74 + Baseline!B$53*Baseline!B$63/Baseline!B$75 + Baseline!B$54*Baseline!B$69/Baseline!B$76)</f>
        <v>1.694970336368271E-9</v>
      </c>
      <c r="I210" s="40">
        <f>Baseline!B$33 * (C210 * Baseline!B$57*Baseline!B$66/Baseline!B$73 + Baseline!B$67*Baseline!B$52/Baseline!B$74 + Baseline!B$55*Baseline!B$53/Baseline!B$75 + Baseline!B$56*Baseline!B$54/Baseline!B$76)</f>
        <v>3.9213956951929278E-8</v>
      </c>
      <c r="J210" s="1">
        <f>Baseline!B$33 * (C210 * Baseline!B$57*Baseline!B$57/Baseline!B$73 + Baseline!B$67*Baseline!B$67/Baseline!B$74 + Baseline!B$55*Baseline!B$55/Baseline!B$75 + Baseline!B$56*Baseline!B$56/Baseline!B$76)</f>
        <v>1.7949605938644834E-6</v>
      </c>
      <c r="K210" s="40">
        <f>Baseline!B$33 * (C210 * Baseline!B$57*Baseline!B$58/Baseline!B$73 + Baseline!B$67*Baseline!B$59/Baseline!B$74 + Baseline!B$55*Baseline!B$68/Baseline!B$75 + Baseline!B$56*Baseline!B$60/Baseline!B$76)</f>
        <v>1.392921596075424E-8</v>
      </c>
      <c r="L210" s="1">
        <f>Baseline!B$33 * (C210 * Baseline!B$57*Baseline!B$61/Baseline!B$73 + Baseline!B$67*Baseline!B$62/Baseline!B$74 + Baseline!B$55*Baseline!B$63/Baseline!B$75 + Baseline!B$56*Baseline!B$69/Baseline!B$76)</f>
        <v>1.4629420715329055E-8</v>
      </c>
      <c r="M210" s="40">
        <f>Baseline!B$33 * (C210 * Baseline!B$58*Baseline!B$66/Baseline!B$73 + Baseline!B$59*Baseline!B$52/Baseline!B$74 + Baseline!B$68*Baseline!B$53/Baseline!B$75 + Baseline!B$60*Baseline!B$54/Baseline!B$76)</f>
        <v>1.0805535338214395E-7</v>
      </c>
      <c r="N210" s="1">
        <f>Baseline!B$33 * (C210 * Baseline!B$58*Baseline!B$57/Baseline!B$73 + Baseline!B$59*Baseline!B$67/Baseline!B$74 + Baseline!B$68*Baseline!B$55/Baseline!B$75 + Baseline!B$60*Baseline!B$56/Baseline!B$76)</f>
        <v>1.392921596075424E-8</v>
      </c>
      <c r="O210" s="1">
        <f>Baseline!B$33 * (C210 * Baseline!B$58*Baseline!B$58/Baseline!B$73 + Baseline!B$59*Baseline!B$59/Baseline!B$74 + Baseline!B$68*Baseline!B$68/Baseline!B$75 + Baseline!B$60*Baseline!B$60/Baseline!B$76)</f>
        <v>1.3250168076646817E-6</v>
      </c>
      <c r="P210" s="40">
        <f>Baseline!B$33 * (C210 * Baseline!B$58*Baseline!B$61/Baseline!B$73 + Baseline!B$59*Baseline!B$62/Baseline!B$74 + Baseline!B$68*Baseline!B$63/Baseline!B$75 + Baseline!B$60*Baseline!B$69/Baseline!B$76)</f>
        <v>1.6489752533858101E-9</v>
      </c>
      <c r="Q210" s="40">
        <f>Baseline!B$33 * (C210 * Baseline!B$61*Baseline!B$66/Baseline!B$73 + Baseline!B$62*Baseline!B$52/Baseline!B$74 + Baseline!B$63*Baseline!B$53/Baseline!B$75 + Baseline!B$69*Baseline!B$54/Baseline!B$76)</f>
        <v>1.694970336368271E-9</v>
      </c>
      <c r="R210" s="40">
        <f>Baseline!B$33 * (C210 * Baseline!B$61*Baseline!B$57/Baseline!B$73 + Baseline!B$62*Baseline!B$67/Baseline!B$74 + Baseline!B$63*Baseline!B$55/Baseline!B$75 + Baseline!B$69*Baseline!B$56/Baseline!B$76)</f>
        <v>1.4629420715329055E-8</v>
      </c>
      <c r="S210" s="40">
        <f>Baseline!B$33 * (C210 * Baseline!B$61*Baseline!B$58/Baseline!B$73 + Baseline!B$62*Baseline!B$59/Baseline!B$74 + Baseline!B$63*Baseline!B$68/Baseline!B$75 + Baseline!B$69*Baseline!B$60/Baseline!B$76)</f>
        <v>1.6489752533858101E-9</v>
      </c>
      <c r="T210" s="40">
        <f>Baseline!B$33 * (C210 * Baseline!B$61*Baseline!B$61/Baseline!B$73 + Baseline!B$62*Baseline!B$62/Baseline!B$74 + Baseline!B$63*Baseline!B$63/Baseline!B$75 + Baseline!B$69*Baseline!B$69/Baseline!B$76)</f>
        <v>9.8551803489100774E-8</v>
      </c>
      <c r="U210" s="40"/>
      <c r="V210" s="40">
        <f>E210 * ( Baseline!B$87 * Baseline!B$7 )</f>
        <v>0.20249692636612329</v>
      </c>
      <c r="W210" s="40">
        <f>F210 * ( Baseline!D$87 * Baseline!B$11 )</f>
        <v>7.2336400915613407E-4</v>
      </c>
      <c r="X210" s="40">
        <f>G210 * ( Baseline!F$87 * Baseline!B$16 )</f>
        <v>3.7532778383530638E-3</v>
      </c>
      <c r="Y210" s="40">
        <f>H210 * ( Baseline!H$87 * Baseline!B$18 )</f>
        <v>5.9607609444938968E-4</v>
      </c>
      <c r="Z210" s="48">
        <f t="shared" si="0"/>
        <v>0.20756964430808186</v>
      </c>
      <c r="AA210" s="40">
        <f>I210 * ( Baseline!B$87 * Baseline!B$7 )</f>
        <v>4.0700165920407397E-4</v>
      </c>
      <c r="AB210" s="1">
        <f>J210 * ( Baseline!D$87 * Baseline!B$11 )</f>
        <v>3.3110912348038569E-2</v>
      </c>
      <c r="AC210" s="1">
        <f>K210 * ( Baseline!F$87 * Baseline!B$16 )</f>
        <v>4.8382811156279026E-4</v>
      </c>
      <c r="AD210" s="1">
        <f>L210 * ( Baseline!F$87 * Baseline!B$16 )</f>
        <v>5.0814956260983649E-4</v>
      </c>
      <c r="AE210" s="48">
        <f t="shared" si="1"/>
        <v>3.4509891681415272E-2</v>
      </c>
      <c r="AF210" s="48">
        <f>M210 * ( Baseline!B$87 * Baseline!B$7 )</f>
        <v>1.1215065127532721E-3</v>
      </c>
      <c r="AG210" s="48">
        <f>N210 * ( Baseline!D$87 * Baseline!B$11 )</f>
        <v>2.5694661505658322E-4</v>
      </c>
      <c r="AH210" s="48">
        <f>O210 * ( Baseline!F$87 * Baseline!B$16 )</f>
        <v>4.6024153954365613E-2</v>
      </c>
      <c r="AI210" s="48">
        <f>P210 * ( Baseline!H$87 * Baseline!B$18 )</f>
        <v>5.7990084415751434E-4</v>
      </c>
      <c r="AJ210" s="48">
        <f t="shared" si="2"/>
        <v>4.7982507926332983E-2</v>
      </c>
      <c r="AK210" s="48">
        <f>Q210 * ( Baseline!B$87 * Baseline!B$7 )</f>
        <v>1.7592097121166283E-5</v>
      </c>
      <c r="AL210" s="48">
        <f>R210 * ( Baseline!D$87 * Baseline!B$11 )</f>
        <v>2.6986300906191979E-4</v>
      </c>
      <c r="AM210" s="48">
        <f>S210 * ( Baseline!F$87 * Baseline!B$16 )</f>
        <v>5.727677603012981E-5</v>
      </c>
      <c r="AN210" s="48">
        <f>T210 * ( Baseline!H$87 * Baseline!B$18 )</f>
        <v>3.4658054400288553E-2</v>
      </c>
      <c r="AO210" s="48">
        <f t="shared" si="3"/>
        <v>3.5002786282501766E-2</v>
      </c>
      <c r="AP210" s="48"/>
      <c r="AQ210" s="48">
        <f>V210 * ( (1-Baseline!B$88-Baseline!B$87) + (1-B210)*Baseline!B$88 )</f>
        <v>9.6675762850929103E-2</v>
      </c>
      <c r="AR210" s="48">
        <f>W210 * ( (1-Baseline!B$88-Baseline!B$87) + (1-B210)*Baseline!B$88 )</f>
        <v>3.453473030876332E-4</v>
      </c>
      <c r="AS210" s="48">
        <f>X210 * ( (1-Baseline!B$88-Baseline!B$87) + (1-B210)*Baseline!B$88 )</f>
        <v>1.7918839793065213E-3</v>
      </c>
      <c r="AT210" s="48">
        <f>Y210 * ( (1-Baseline!B$88-Baseline!B$87) + (1-B210)*Baseline!B$88 )</f>
        <v>2.845777078310151E-4</v>
      </c>
      <c r="AU210" s="48">
        <f t="shared" si="4"/>
        <v>9.9097571841154267E-2</v>
      </c>
      <c r="AV210" s="48">
        <f>AA210 * ( (1-Baseline!D$88-Baseline!D$87) + (1-B210)*Baseline!D$88 )</f>
        <v>3.0082234775308069E-4</v>
      </c>
      <c r="AW210" s="48">
        <f>AB210 * ( (1-Baseline!D$88-Baseline!D$87) + (1-B210)*Baseline!D$88 )</f>
        <v>2.4472879074404843E-2</v>
      </c>
      <c r="AX210" s="48">
        <f>AC210 * ( (1-Baseline!D$88-Baseline!D$87) + (1-B210)*Baseline!D$88 )</f>
        <v>3.5760617957648156E-4</v>
      </c>
      <c r="AY210" s="48">
        <f>AD210 * ( (1-Baseline!D$88-Baseline!D$87) + (1-B210)*Baseline!D$88 )</f>
        <v>3.7558260753267706E-4</v>
      </c>
      <c r="AZ210" s="48">
        <f t="shared" si="5"/>
        <v>2.550689020926708E-2</v>
      </c>
      <c r="BA210" s="48">
        <f>AF210 * ( (1-Baseline!F$88-Baseline!F$87) + (1-Baseline!B$36)*Baseline!F$88 )</f>
        <v>8.070719747856628E-4</v>
      </c>
      <c r="BB210" s="48">
        <f>AG210 * ( (1-Baseline!F$88-Baseline!F$87) + (1-Baseline!B$36)*Baseline!F$88 )</f>
        <v>1.8490700648639912E-4</v>
      </c>
      <c r="BC210" s="48">
        <f>AH210 * ( (1-Baseline!F$88-Baseline!F$87) + (1-Baseline!B$36)*Baseline!F$88 )</f>
        <v>3.312045395848804E-2</v>
      </c>
      <c r="BD210" s="48">
        <f>AI210 * ( (1-Baseline!F$88-Baseline!F$87) + (1-Baseline!B$36)*Baseline!F$88 )</f>
        <v>4.1731520428276038E-4</v>
      </c>
      <c r="BE210" s="48">
        <f t="shared" si="6"/>
        <v>3.452974814404286E-2</v>
      </c>
      <c r="BF210" s="48">
        <f>AK210 * ( (1-Baseline!H$88-Baseline!H$87) + (1-Baseline!B$36)*Baseline!H$88 )</f>
        <v>1.3938570391042467E-5</v>
      </c>
      <c r="BG210" s="48">
        <f>AL210 * ( (1-Baseline!H$88-Baseline!H$87) + (1-Baseline!B$36)*Baseline!H$88 )</f>
        <v>2.1381785933994026E-4</v>
      </c>
      <c r="BH210" s="48">
        <f>AM210 * ( (1-Baseline!H$88-Baseline!H$87) + (1-Baseline!B$36)*Baseline!H$88 )</f>
        <v>4.5381535184192446E-5</v>
      </c>
      <c r="BI210" s="48">
        <f>AN210 * ( (1-Baseline!H$88-Baseline!H$87) + (1-Baseline!B$36)*Baseline!H$88 )</f>
        <v>2.7460269662436622E-2</v>
      </c>
      <c r="BJ210" s="48">
        <f t="shared" si="7"/>
        <v>2.7733407627351797E-2</v>
      </c>
      <c r="BK210" s="48"/>
      <c r="BL210" s="48">
        <f t="shared" si="18"/>
        <v>0.97556136901005874</v>
      </c>
      <c r="BM210" s="48">
        <f t="shared" si="19"/>
        <v>3.4849219478475034E-3</v>
      </c>
      <c r="BN210" s="48">
        <f t="shared" si="20"/>
        <v>1.8082017006216585E-2</v>
      </c>
      <c r="BO210" s="48">
        <f t="shared" si="21"/>
        <v>2.8716920358772377E-3</v>
      </c>
      <c r="BP210" s="48">
        <f t="shared" si="8"/>
        <v>1.0000000000000002</v>
      </c>
      <c r="BQ210" s="48">
        <f t="shared" si="22"/>
        <v>1.1793768087173044E-2</v>
      </c>
      <c r="BR210" s="48">
        <f t="shared" si="23"/>
        <v>0.95946149740799969</v>
      </c>
      <c r="BS210" s="48">
        <f t="shared" si="24"/>
        <v>1.4019983488483328E-2</v>
      </c>
      <c r="BT210" s="48">
        <f t="shared" si="25"/>
        <v>1.4724751016343872E-2</v>
      </c>
      <c r="BU210" s="48">
        <f t="shared" si="9"/>
        <v>0.99999999999999989</v>
      </c>
      <c r="BV210" s="48">
        <f t="shared" si="26"/>
        <v>2.3373236648553442E-2</v>
      </c>
      <c r="BW210" s="48">
        <f t="shared" si="27"/>
        <v>5.3550059419793256E-3</v>
      </c>
      <c r="BX210" s="48">
        <f t="shared" si="28"/>
        <v>0.95918608558406304</v>
      </c>
      <c r="BY210" s="48">
        <f t="shared" si="29"/>
        <v>1.2085671825404161E-2</v>
      </c>
      <c r="BZ210" s="48">
        <f t="shared" si="10"/>
        <v>1</v>
      </c>
      <c r="CA210" s="48">
        <f t="shared" si="30"/>
        <v>5.0259133599203632E-4</v>
      </c>
      <c r="CB210" s="48">
        <f t="shared" si="31"/>
        <v>7.7097579285231631E-3</v>
      </c>
      <c r="CC210" s="48">
        <f t="shared" si="32"/>
        <v>1.6363490485545441E-3</v>
      </c>
      <c r="CD210" s="48">
        <f t="shared" si="33"/>
        <v>0.99015130168693033</v>
      </c>
      <c r="CE210" s="48">
        <f t="shared" si="11"/>
        <v>1</v>
      </c>
      <c r="CF210" s="48"/>
      <c r="CG210" s="48">
        <f t="shared" si="34"/>
        <v>0.97556136901005874</v>
      </c>
      <c r="CH210" s="48">
        <f t="shared" si="35"/>
        <v>3.4849219478475034E-3</v>
      </c>
      <c r="CI210" s="48">
        <f t="shared" si="36"/>
        <v>1.8082017006216585E-2</v>
      </c>
      <c r="CJ210" s="48">
        <f t="shared" si="37"/>
        <v>2.8716920358772377E-3</v>
      </c>
      <c r="CK210" s="48">
        <f t="shared" si="12"/>
        <v>1.0000000000000002</v>
      </c>
      <c r="CL210" s="48">
        <f t="shared" si="38"/>
        <v>1.1793768087173044E-2</v>
      </c>
      <c r="CM210" s="48">
        <f t="shared" si="39"/>
        <v>0.95946149740799969</v>
      </c>
      <c r="CN210" s="48">
        <f t="shared" si="40"/>
        <v>1.4019983488483328E-2</v>
      </c>
      <c r="CO210" s="48">
        <f t="shared" si="41"/>
        <v>1.4724751016343872E-2</v>
      </c>
      <c r="CP210" s="48">
        <f t="shared" si="13"/>
        <v>0.99999999999999989</v>
      </c>
      <c r="CQ210" s="48">
        <f t="shared" si="42"/>
        <v>2.3373236648553442E-2</v>
      </c>
      <c r="CR210" s="48">
        <f t="shared" si="43"/>
        <v>5.3550059419793256E-3</v>
      </c>
      <c r="CS210" s="48">
        <f t="shared" si="44"/>
        <v>0.95918608558406304</v>
      </c>
      <c r="CT210" s="48">
        <f t="shared" si="45"/>
        <v>1.2085671825404161E-2</v>
      </c>
      <c r="CU210" s="48">
        <f t="shared" si="14"/>
        <v>1</v>
      </c>
      <c r="CV210" s="48">
        <f t="shared" si="46"/>
        <v>5.0259133599203632E-4</v>
      </c>
      <c r="CW210" s="48">
        <f t="shared" si="47"/>
        <v>7.7097579285231631E-3</v>
      </c>
      <c r="CX210" s="48">
        <f t="shared" si="48"/>
        <v>1.6363490485545441E-3</v>
      </c>
      <c r="CY210" s="48">
        <f t="shared" si="49"/>
        <v>0.99015130168693033</v>
      </c>
      <c r="CZ210" s="48">
        <f t="shared" si="15"/>
        <v>1</v>
      </c>
      <c r="DA210" s="48"/>
      <c r="DB210" s="48">
        <f>(AQ210*Baseline!B$7 + AV210*Baseline!B$11 + BA210*Baseline!B$16 + BF210*Baseline!B$18)</f>
        <v>50874.977723150325</v>
      </c>
      <c r="DC210" s="48">
        <f>(AR210*Baseline!B$7 + AW210*Baseline!B$11 + BB210*Baseline!B$16 + BG210*Baseline!B$18)</f>
        <v>63061.27201113847</v>
      </c>
      <c r="DD210" s="48">
        <f>(AS210*Baseline!B$7 + AX210*Baseline!B$11 + BC210*Baseline!B$16 + BH210*Baseline!B$18)</f>
        <v>114673.84066740306</v>
      </c>
      <c r="DE210" s="48">
        <f>(AT210*Baseline!B$7 + AY210*Baseline!B$11 + BD210*Baseline!B$16 + BI210*Baseline!B$18)</f>
        <v>1259769.7180188661</v>
      </c>
      <c r="DF210" s="48">
        <f t="shared" si="16"/>
        <v>1488379.808420558</v>
      </c>
      <c r="DG210" s="48"/>
      <c r="DH210" s="48">
        <f t="shared" si="50"/>
        <v>3.4181448468545095E-2</v>
      </c>
      <c r="DI210" s="48">
        <f t="shared" si="51"/>
        <v>4.2369072500424446E-2</v>
      </c>
      <c r="DJ210" s="48">
        <f t="shared" si="52"/>
        <v>7.7046087308247538E-2</v>
      </c>
      <c r="DK210" s="48">
        <f t="shared" si="53"/>
        <v>0.84640339172278289</v>
      </c>
      <c r="DL210" s="48">
        <f t="shared" si="17"/>
        <v>1</v>
      </c>
      <c r="DM210" s="48"/>
      <c r="DN210" s="48">
        <f>DH210 / (Baseline!B$7/Baseline!B$17)</f>
        <v>3.6486448017066433</v>
      </c>
      <c r="DO210" s="48">
        <f>DI210 / (Baseline!B$11/Baseline!B$17)</f>
        <v>1.0228096891137151</v>
      </c>
      <c r="DP210" s="48">
        <f>DJ210 / (Baseline!B$16/Baseline!B$17)</f>
        <v>1.1905948873815717</v>
      </c>
      <c r="DQ210" s="48">
        <f>DK210 / (Baseline!B$18/Baseline!B$17)</f>
        <v>0.95693375665958513</v>
      </c>
      <c r="DR210" s="71"/>
      <c r="DS210" s="48">
        <f>(AU210*Baseline!B$34)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2.7394167026173141E-2</v>
      </c>
      <c r="DT210" s="48">
        <f>(AZ210*Baseline!B$34) + (Baseline!D$88*(1-Baseline!D$89)*Baseline!B$35) + (Baseline!D$88*Baseline!D$89*((1-Baseline!D$90)*Baseline!B$40 + Baseline!D$90*Baseline!B$41))</f>
        <v>1.0239601531390065E-2</v>
      </c>
      <c r="DU210" s="48">
        <f>(BE210*Baseline!B$34) + (Baseline!F$88*(1-Baseline!F$89)*Baseline!B$35) + (Baseline!F$88*Baseline!F$89*((1-Baseline!F$90)*Baseline!B$40 + Baseline!F$90*Baseline!B$41))</f>
        <v>1.2910102221606431E-2</v>
      </c>
      <c r="DV210" s="48">
        <f>(BJ210*Baseline!B$34) + (Baseline!H$88*(1-Baseline!H$89)*Baseline!B$35) + (Baseline!H$88*Baseline!H$89*((1-Baseline!H$90)*Baseline!B$40 + Baseline!H$90*Baseline!B$41))</f>
        <v>9.3050111441027698E-3</v>
      </c>
      <c r="DW210" s="48">
        <f>( DS210*Baseline!B$7 + DT210*Baseline!B$11 + DU210*Baseline!B$16 + DV210*Baseline!B$18 ) / Baseline!B$17</f>
        <v>9.7464832903025513E-3</v>
      </c>
    </row>
    <row r="211" spans="1:127">
      <c r="A211" s="7" t="s">
        <v>446</v>
      </c>
      <c r="B211" s="1">
        <f>MIN( MAX( NORMINV( MCrands!B211, (B$5+B$4)/2, (B$5-B$4)/3.29 ), 0 ), 1 )</f>
        <v>0.55118117931819233</v>
      </c>
      <c r="C211" s="1">
        <f>MAX( NORMINV( MCrands!C211, (C$5+C$4)/2, (C$5-C$4)/3.29 ), 0 )</f>
        <v>2.4207068609532518</v>
      </c>
      <c r="D211" s="40"/>
      <c r="E211" s="40">
        <f>Baseline!B$33 * (C211 * Baseline!B$66*Baseline!B$66/Baseline!B$73 + Baseline!B$52*Baseline!B$52/Baseline!B$74 + Baseline!B$53*Baseline!B$53/Baseline!B$75 + Baseline!B$54*Baseline!B$54/Baseline!B$76)</f>
        <v>2.0265083488502058E-5</v>
      </c>
      <c r="F211" s="40">
        <f>Baseline!B$33 * (C211 * Baseline!B$66*Baseline!B$57/Baseline!B$73 + Baseline!B$52*Baseline!B$67/Baseline!B$74 + Baseline!B$53*Baseline!B$55/Baseline!B$75 + Baseline!B$54*Baseline!B$56/Baseline!B$76)</f>
        <v>3.9314903722755807E-8</v>
      </c>
      <c r="G211" s="1">
        <f>Baseline!B$33 * (C211 * Baseline!B$66*Baseline!B$58/Baseline!B$73 + Baseline!B$52*Baseline!B$59/Baseline!B$74 + Baseline!B$53*Baseline!B$68/Baseline!B$75 + Baseline!B$54*Baseline!B$60/Baseline!B$76)</f>
        <v>1.0830351419375916E-7</v>
      </c>
      <c r="H211" s="40">
        <f>Baseline!B$33 * (C211 * Baseline!B$66*Baseline!B$61/Baseline!B$73 + Baseline!B$52*Baseline!B$62/Baseline!B$74 + Baseline!B$53*Baseline!B$63/Baseline!B$75 + Baseline!B$54*Baseline!B$69/Baseline!B$76)</f>
        <v>1.7197864175297917E-9</v>
      </c>
      <c r="I211" s="40">
        <f>Baseline!B$33 * (C211 * Baseline!B$57*Baseline!B$66/Baseline!B$73 + Baseline!B$67*Baseline!B$52/Baseline!B$74 + Baseline!B$55*Baseline!B$53/Baseline!B$75 + Baseline!B$56*Baseline!B$54/Baseline!B$76)</f>
        <v>3.9314903722755807E-8</v>
      </c>
      <c r="J211" s="1">
        <f>Baseline!B$33 * (C211 * Baseline!B$57*Baseline!B$57/Baseline!B$73 + Baseline!B$67*Baseline!B$67/Baseline!B$74 + Baseline!B$55*Baseline!B$55/Baseline!B$75 + Baseline!B$56*Baseline!B$56/Baseline!B$76)</f>
        <v>1.7949606073645529E-6</v>
      </c>
      <c r="K211" s="40">
        <f>Baseline!B$33 * (C211 * Baseline!B$57*Baseline!B$58/Baseline!B$73 + Baseline!B$67*Baseline!B$59/Baseline!B$74 + Baseline!B$55*Baseline!B$68/Baseline!B$75 + Baseline!B$56*Baseline!B$60/Baseline!B$76)</f>
        <v>1.3929249148425469E-8</v>
      </c>
      <c r="L211" s="1">
        <f>Baseline!B$33 * (C211 * Baseline!B$57*Baseline!B$61/Baseline!B$73 + Baseline!B$67*Baseline!B$62/Baseline!B$74 + Baseline!B$55*Baseline!B$63/Baseline!B$75 + Baseline!B$56*Baseline!B$69/Baseline!B$76)</f>
        <v>1.4629424034096176E-8</v>
      </c>
      <c r="M211" s="40">
        <f>Baseline!B$33 * (C211 * Baseline!B$58*Baseline!B$66/Baseline!B$73 + Baseline!B$59*Baseline!B$52/Baseline!B$74 + Baseline!B$68*Baseline!B$53/Baseline!B$75 + Baseline!B$60*Baseline!B$54/Baseline!B$76)</f>
        <v>1.0830351419375916E-7</v>
      </c>
      <c r="N211" s="1">
        <f>Baseline!B$33 * (C211 * Baseline!B$58*Baseline!B$57/Baseline!B$73 + Baseline!B$59*Baseline!B$67/Baseline!B$74 + Baseline!B$68*Baseline!B$55/Baseline!B$75 + Baseline!B$60*Baseline!B$56/Baseline!B$76)</f>
        <v>1.3929249148425469E-8</v>
      </c>
      <c r="O211" s="1">
        <f>Baseline!B$33 * (C211 * Baseline!B$58*Baseline!B$58/Baseline!B$73 + Baseline!B$59*Baseline!B$59/Baseline!B$74 + Baseline!B$68*Baseline!B$68/Baseline!B$75 + Baseline!B$60*Baseline!B$60/Baseline!B$76)</f>
        <v>1.3250168892510402E-6</v>
      </c>
      <c r="P211" s="40">
        <f>Baseline!B$33 * (C211 * Baseline!B$58*Baseline!B$61/Baseline!B$73 + Baseline!B$59*Baseline!B$62/Baseline!B$74 + Baseline!B$68*Baseline!B$63/Baseline!B$75 + Baseline!B$60*Baseline!B$69/Baseline!B$76)</f>
        <v>1.6489834120216539E-9</v>
      </c>
      <c r="Q211" s="40">
        <f>Baseline!B$33 * (C211 * Baseline!B$61*Baseline!B$66/Baseline!B$73 + Baseline!B$62*Baseline!B$52/Baseline!B$74 + Baseline!B$63*Baseline!B$53/Baseline!B$75 + Baseline!B$69*Baseline!B$54/Baseline!B$76)</f>
        <v>1.7197864175297917E-9</v>
      </c>
      <c r="R211" s="40">
        <f>Baseline!B$33 * (C211 * Baseline!B$61*Baseline!B$57/Baseline!B$73 + Baseline!B$62*Baseline!B$67/Baseline!B$74 + Baseline!B$63*Baseline!B$55/Baseline!B$75 + Baseline!B$69*Baseline!B$56/Baseline!B$76)</f>
        <v>1.4629424034096176E-8</v>
      </c>
      <c r="S211" s="40">
        <f>Baseline!B$33 * (C211 * Baseline!B$61*Baseline!B$58/Baseline!B$73 + Baseline!B$62*Baseline!B$59/Baseline!B$74 + Baseline!B$63*Baseline!B$68/Baseline!B$75 + Baseline!B$69*Baseline!B$60/Baseline!B$76)</f>
        <v>1.6489834120216539E-9</v>
      </c>
      <c r="T211" s="40">
        <f>Baseline!B$33 * (C211 * Baseline!B$61*Baseline!B$61/Baseline!B$73 + Baseline!B$62*Baseline!B$62/Baseline!B$74 + Baseline!B$63*Baseline!B$63/Baseline!B$75 + Baseline!B$69*Baseline!B$69/Baseline!B$76)</f>
        <v>9.8551804304964351E-8</v>
      </c>
      <c r="U211" s="40"/>
      <c r="V211" s="40">
        <f>E211 * ( Baseline!B$87 * Baseline!B$7 )</f>
        <v>0.21033130152716287</v>
      </c>
      <c r="W211" s="40">
        <f>F211 * ( Baseline!D$87 * Baseline!B$11 )</f>
        <v>7.2522613342341873E-4</v>
      </c>
      <c r="X211" s="40">
        <f>G211 * ( Baseline!F$87 * Baseline!B$16 )</f>
        <v>3.7618976470476786E-3</v>
      </c>
      <c r="Y211" s="40">
        <f>H211 * ( Baseline!H$87 * Baseline!B$18 )</f>
        <v>6.0480325174583707E-4</v>
      </c>
      <c r="Z211" s="48">
        <f t="shared" si="0"/>
        <v>0.21542322855937979</v>
      </c>
      <c r="AA211" s="40">
        <f>I211 * ( Baseline!B$87 * Baseline!B$7 )</f>
        <v>4.0804938573848251E-4</v>
      </c>
      <c r="AB211" s="1">
        <f>J211 * ( Baseline!D$87 * Baseline!B$11 )</f>
        <v>3.3110912597068894E-2</v>
      </c>
      <c r="AC211" s="1">
        <f>K211 * ( Baseline!F$87 * Baseline!B$16 )</f>
        <v>4.8382926432891457E-4</v>
      </c>
      <c r="AD211" s="1">
        <f>L211 * ( Baseline!F$87 * Baseline!B$16 )</f>
        <v>5.0814967788644885E-4</v>
      </c>
      <c r="AE211" s="48">
        <f t="shared" si="1"/>
        <v>3.4510940925022743E-2</v>
      </c>
      <c r="AF211" s="48">
        <f>M211 * ( Baseline!B$87 * Baseline!B$7 )</f>
        <v>1.1240821738170263E-3</v>
      </c>
      <c r="AG211" s="48">
        <f>N211 * ( Baseline!D$87 * Baseline!B$11 )</f>
        <v>2.5694722725613621E-4</v>
      </c>
      <c r="AH211" s="48">
        <f>O211 * ( Baseline!F$87 * Baseline!B$16 )</f>
        <v>4.6024156788249004E-2</v>
      </c>
      <c r="AI211" s="48">
        <f>P211 * ( Baseline!H$87 * Baseline!B$18 )</f>
        <v>5.7990371333326658E-4</v>
      </c>
      <c r="AJ211" s="48">
        <f t="shared" si="2"/>
        <v>4.7985089902655431E-2</v>
      </c>
      <c r="AK211" s="48">
        <f>Q211 * ( Baseline!B$87 * Baseline!B$7 )</f>
        <v>1.7849663227541708E-5</v>
      </c>
      <c r="AL211" s="48">
        <f>R211 * ( Baseline!D$87 * Baseline!B$11 )</f>
        <v>2.6986307028187506E-4</v>
      </c>
      <c r="AM211" s="48">
        <f>S211 * ( Baseline!F$87 * Baseline!B$16 )</f>
        <v>5.7277059418468708E-5</v>
      </c>
      <c r="AN211" s="48">
        <f>T211 * ( Baseline!H$87 * Baseline!B$18 )</f>
        <v>3.4658054687206126E-2</v>
      </c>
      <c r="AO211" s="48">
        <f t="shared" si="3"/>
        <v>3.5003044480134013E-2</v>
      </c>
      <c r="AP211" s="48"/>
      <c r="AQ211" s="48">
        <f>V211 * ( (1-Baseline!B$88-Baseline!B$87) + (1-B211)*Baseline!B$88 )</f>
        <v>0.10265192888176956</v>
      </c>
      <c r="AR211" s="48">
        <f>W211 * ( (1-Baseline!B$88-Baseline!B$87) + (1-B211)*Baseline!B$88 )</f>
        <v>3.5394570817966111E-4</v>
      </c>
      <c r="AS211" s="48">
        <f>X211 * ( (1-Baseline!B$88-Baseline!B$87) + (1-B211)*Baseline!B$88 )</f>
        <v>1.835989445799934E-3</v>
      </c>
      <c r="AT211" s="48">
        <f>Y211 * ( (1-Baseline!B$88-Baseline!B$87) + (1-B211)*Baseline!B$88 )</f>
        <v>2.9517347125653041E-4</v>
      </c>
      <c r="AU211" s="48">
        <f t="shared" si="4"/>
        <v>0.10513703750700569</v>
      </c>
      <c r="AV211" s="48">
        <f>AA211 * ( (1-Baseline!D$88-Baseline!D$87) + (1-B211)*Baseline!D$88 )</f>
        <v>3.0378021268228679E-4</v>
      </c>
      <c r="AW211" s="48">
        <f>AB211 * ( (1-Baseline!D$88-Baseline!D$87) + (1-B211)*Baseline!D$88 )</f>
        <v>2.4650055660881742E-2</v>
      </c>
      <c r="AX211" s="48">
        <f>AC211 * ( (1-Baseline!D$88-Baseline!D$87) + (1-B211)*Baseline!D$88 )</f>
        <v>3.6019600067220683E-4</v>
      </c>
      <c r="AY211" s="48">
        <f>AD211 * ( (1-Baseline!D$88-Baseline!D$87) + (1-B211)*Baseline!D$88 )</f>
        <v>3.7830180026717034E-4</v>
      </c>
      <c r="AZ211" s="48">
        <f t="shared" si="5"/>
        <v>2.5692333674503406E-2</v>
      </c>
      <c r="BA211" s="48">
        <f>AF211 * ( (1-Baseline!F$88-Baseline!F$87) + (1-Baseline!B$36)*Baseline!F$88 )</f>
        <v>8.0892550290829438E-4</v>
      </c>
      <c r="BB211" s="48">
        <f>AG211 * ( (1-Baseline!F$88-Baseline!F$87) + (1-Baseline!B$36)*Baseline!F$88 )</f>
        <v>1.8490744704478782E-4</v>
      </c>
      <c r="BC211" s="48">
        <f>AH211 * ( (1-Baseline!F$88-Baseline!F$87) + (1-Baseline!B$36)*Baseline!F$88 )</f>
        <v>3.3120455997841212E-2</v>
      </c>
      <c r="BD211" s="48">
        <f>AI211 * ( (1-Baseline!F$88-Baseline!F$87) + (1-Baseline!B$36)*Baseline!F$88 )</f>
        <v>4.1731726903344532E-4</v>
      </c>
      <c r="BE211" s="48">
        <f t="shared" si="6"/>
        <v>3.4531606216827743E-2</v>
      </c>
      <c r="BF211" s="48">
        <f>AK211 * ( (1-Baseline!H$88-Baseline!H$87) + (1-Baseline!B$36)*Baseline!H$88 )</f>
        <v>1.4142645168445845E-5</v>
      </c>
      <c r="BG211" s="48">
        <f>AL211 * ( (1-Baseline!H$88-Baseline!H$87) + (1-Baseline!B$36)*Baseline!H$88 )</f>
        <v>2.1381790784573524E-4</v>
      </c>
      <c r="BH211" s="48">
        <f>AM211 * ( (1-Baseline!H$88-Baseline!H$87) + (1-Baseline!B$36)*Baseline!H$88 )</f>
        <v>4.5381759718441122E-5</v>
      </c>
      <c r="BI211" s="48">
        <f>AN211 * ( (1-Baseline!H$88-Baseline!H$87) + (1-Baseline!B$36)*Baseline!H$88 )</f>
        <v>2.7460269889767155E-2</v>
      </c>
      <c r="BJ211" s="48">
        <f t="shared" si="7"/>
        <v>2.7733612202499779E-2</v>
      </c>
      <c r="BK211" s="48"/>
      <c r="BL211" s="48">
        <f t="shared" si="18"/>
        <v>0.97636314771499511</v>
      </c>
      <c r="BM211" s="48">
        <f t="shared" si="19"/>
        <v>3.3665177997437524E-3</v>
      </c>
      <c r="BN211" s="48">
        <f t="shared" si="20"/>
        <v>1.7462822705819489E-2</v>
      </c>
      <c r="BO211" s="48">
        <f t="shared" si="21"/>
        <v>2.8075117794417776E-3</v>
      </c>
      <c r="BP211" s="48">
        <f t="shared" si="8"/>
        <v>1</v>
      </c>
      <c r="BQ211" s="48">
        <f t="shared" si="22"/>
        <v>1.1823768775965752E-2</v>
      </c>
      <c r="BR211" s="48">
        <f t="shared" si="23"/>
        <v>0.95943233390838278</v>
      </c>
      <c r="BS211" s="48">
        <f t="shared" si="24"/>
        <v>1.4019590638808284E-2</v>
      </c>
      <c r="BT211" s="48">
        <f t="shared" si="25"/>
        <v>1.4724306676843062E-2</v>
      </c>
      <c r="BU211" s="48">
        <f t="shared" si="9"/>
        <v>1</v>
      </c>
      <c r="BV211" s="48">
        <f t="shared" si="26"/>
        <v>2.342565526286158E-2</v>
      </c>
      <c r="BW211" s="48">
        <f t="shared" si="27"/>
        <v>5.3547305585420419E-3</v>
      </c>
      <c r="BX211" s="48">
        <f t="shared" si="28"/>
        <v>0.95913453286459482</v>
      </c>
      <c r="BY211" s="48">
        <f t="shared" si="29"/>
        <v>1.2085081314001571E-2</v>
      </c>
      <c r="BZ211" s="48">
        <f t="shared" si="10"/>
        <v>1</v>
      </c>
      <c r="CA211" s="48">
        <f t="shared" si="30"/>
        <v>5.0994602020039393E-4</v>
      </c>
      <c r="CB211" s="48">
        <f t="shared" si="31"/>
        <v>7.7097028069954294E-3</v>
      </c>
      <c r="CC211" s="48">
        <f t="shared" si="32"/>
        <v>1.6363450742399371E-3</v>
      </c>
      <c r="CD211" s="48">
        <f t="shared" si="33"/>
        <v>0.99014400609856423</v>
      </c>
      <c r="CE211" s="48">
        <f t="shared" si="11"/>
        <v>1</v>
      </c>
      <c r="CF211" s="48"/>
      <c r="CG211" s="48">
        <f t="shared" si="34"/>
        <v>0.97636314771499511</v>
      </c>
      <c r="CH211" s="48">
        <f t="shared" si="35"/>
        <v>3.3665177997437524E-3</v>
      </c>
      <c r="CI211" s="48">
        <f t="shared" si="36"/>
        <v>1.7462822705819489E-2</v>
      </c>
      <c r="CJ211" s="48">
        <f t="shared" si="37"/>
        <v>2.8075117794417776E-3</v>
      </c>
      <c r="CK211" s="48">
        <f t="shared" si="12"/>
        <v>1</v>
      </c>
      <c r="CL211" s="48">
        <f t="shared" si="38"/>
        <v>1.1823768775965752E-2</v>
      </c>
      <c r="CM211" s="48">
        <f t="shared" si="39"/>
        <v>0.95943233390838278</v>
      </c>
      <c r="CN211" s="48">
        <f t="shared" si="40"/>
        <v>1.4019590638808284E-2</v>
      </c>
      <c r="CO211" s="48">
        <f t="shared" si="41"/>
        <v>1.4724306676843062E-2</v>
      </c>
      <c r="CP211" s="48">
        <f t="shared" si="13"/>
        <v>1</v>
      </c>
      <c r="CQ211" s="48">
        <f t="shared" si="42"/>
        <v>2.342565526286158E-2</v>
      </c>
      <c r="CR211" s="48">
        <f t="shared" si="43"/>
        <v>5.3547305585420419E-3</v>
      </c>
      <c r="CS211" s="48">
        <f t="shared" si="44"/>
        <v>0.95913453286459482</v>
      </c>
      <c r="CT211" s="48">
        <f t="shared" si="45"/>
        <v>1.2085081314001571E-2</v>
      </c>
      <c r="CU211" s="48">
        <f t="shared" si="14"/>
        <v>1</v>
      </c>
      <c r="CV211" s="48">
        <f t="shared" si="46"/>
        <v>5.0994602020039393E-4</v>
      </c>
      <c r="CW211" s="48">
        <f t="shared" si="47"/>
        <v>7.7097028069954294E-3</v>
      </c>
      <c r="CX211" s="48">
        <f t="shared" si="48"/>
        <v>1.6363450742399371E-3</v>
      </c>
      <c r="CY211" s="48">
        <f t="shared" si="49"/>
        <v>0.99014400609856423</v>
      </c>
      <c r="CZ211" s="48">
        <f t="shared" si="15"/>
        <v>1</v>
      </c>
      <c r="DA211" s="48"/>
      <c r="DB211" s="48">
        <f>(AQ211*Baseline!B$7 + AV211*Baseline!B$11 + BA211*Baseline!B$16 + BF211*Baseline!B$18)</f>
        <v>53795.315971136813</v>
      </c>
      <c r="DC211" s="48">
        <f>(AR211*Baseline!B$7 + AW211*Baseline!B$11 + BB211*Baseline!B$16 + BG211*Baseline!B$18)</f>
        <v>63445.410691917714</v>
      </c>
      <c r="DD211" s="48">
        <f>(AS211*Baseline!B$7 + AX211*Baseline!B$11 + BC211*Baseline!B$16 + BH211*Baseline!B$18)</f>
        <v>114700.80294366955</v>
      </c>
      <c r="DE211" s="48">
        <f>(AT211*Baseline!B$7 + AY211*Baseline!B$11 + BD211*Baseline!B$16 + BI211*Baseline!B$18)</f>
        <v>1259780.7057467408</v>
      </c>
      <c r="DF211" s="48">
        <f t="shared" si="16"/>
        <v>1491722.235353465</v>
      </c>
      <c r="DG211" s="48"/>
      <c r="DH211" s="48">
        <f t="shared" si="50"/>
        <v>3.6062555545664281E-2</v>
      </c>
      <c r="DI211" s="48">
        <f t="shared" si="51"/>
        <v>4.2531651797014521E-2</v>
      </c>
      <c r="DJ211" s="48">
        <f t="shared" si="52"/>
        <v>7.6891528613898474E-2</v>
      </c>
      <c r="DK211" s="48">
        <f t="shared" si="53"/>
        <v>0.84451426404342267</v>
      </c>
      <c r="DL211" s="48">
        <f t="shared" si="17"/>
        <v>1</v>
      </c>
      <c r="DM211" s="48"/>
      <c r="DN211" s="48">
        <f>DH211 / (Baseline!B$7/Baseline!B$17)</f>
        <v>3.8494406095466918</v>
      </c>
      <c r="DO211" s="48">
        <f>DI211 / (Baseline!B$11/Baseline!B$17)</f>
        <v>1.0267344311481306</v>
      </c>
      <c r="DP211" s="48">
        <f>DJ211 / (Baseline!B$16/Baseline!B$17)</f>
        <v>1.1882064884670864</v>
      </c>
      <c r="DQ211" s="48">
        <f>DK211 / (Baseline!B$18/Baseline!B$17)</f>
        <v>0.95479793104180233</v>
      </c>
      <c r="DR211" s="71"/>
      <c r="DS211" s="48">
        <f>(AU211*Baseline!B$34)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2.8300086876050852E-2</v>
      </c>
      <c r="DT211" s="48">
        <f>(AZ211*Baseline!B$34) + (Baseline!D$88*(1-Baseline!D$89)*Baseline!B$35) + (Baseline!D$88*Baseline!D$89*((1-Baseline!D$90)*Baseline!B$40 + Baseline!D$90*Baseline!B$41))</f>
        <v>1.0267418051175514E-2</v>
      </c>
      <c r="DU211" s="48">
        <f>(BE211*Baseline!B$34) + (Baseline!F$88*(1-Baseline!F$89)*Baseline!B$35) + (Baseline!F$88*Baseline!F$89*((1-Baseline!F$90)*Baseline!B$40 + Baseline!F$90*Baseline!B$41))</f>
        <v>1.2910380932524165E-2</v>
      </c>
      <c r="DV211" s="48">
        <f>(BJ211*Baseline!B$34) + (Baseline!H$88*(1-Baseline!H$89)*Baseline!B$35) + (Baseline!H$88*Baseline!H$89*((1-Baseline!H$90)*Baseline!B$40 + Baseline!H$90*Baseline!B$41))</f>
        <v>9.3050418303749667E-3</v>
      </c>
      <c r="DW211" s="48">
        <f>( DS211*Baseline!B$7 + DT211*Baseline!B$11 + DU211*Baseline!B$16 + DV211*Baseline!B$18 ) / Baseline!B$17</f>
        <v>9.7561676367715882E-3</v>
      </c>
    </row>
    <row r="212" spans="1:127">
      <c r="A212" s="7" t="s">
        <v>447</v>
      </c>
      <c r="B212" s="1">
        <f>MIN( MAX( NORMINV( MCrands!B212, (B$5+B$4)/2, (B$5-B$4)/3.29 ), 0 ), 1 )</f>
        <v>0.53508320056783909</v>
      </c>
      <c r="C212" s="1">
        <f>MAX( NORMINV( MCrands!C212, (C$5+C$4)/2, (C$5-C$4)/3.29 ), 0 )</f>
        <v>2.0207040181971863</v>
      </c>
      <c r="D212" s="40"/>
      <c r="E212" s="40">
        <f>Baseline!B$33 * (C212 * Baseline!B$66*Baseline!B$66/Baseline!B$73 + Baseline!B$52*Baseline!B$52/Baseline!B$74 + Baseline!B$53*Baseline!B$53/Baseline!B$75 + Baseline!B$54*Baseline!B$54/Baseline!B$76)</f>
        <v>1.6917842607451586E-5</v>
      </c>
      <c r="F212" s="40">
        <f>Baseline!B$33 * (C212 * Baseline!B$66*Baseline!B$57/Baseline!B$73 + Baseline!B$52*Baseline!B$67/Baseline!B$74 + Baseline!B$53*Baseline!B$55/Baseline!B$75 + Baseline!B$54*Baseline!B$56/Baseline!B$76)</f>
        <v>3.8867262013487938E-8</v>
      </c>
      <c r="G212" s="1">
        <f>Baseline!B$33 * (C212 * Baseline!B$66*Baseline!B$58/Baseline!B$73 + Baseline!B$52*Baseline!B$59/Baseline!B$74 + Baseline!B$53*Baseline!B$68/Baseline!B$75 + Baseline!B$54*Baseline!B$60/Baseline!B$76)</f>
        <v>1.0720306165847565E-7</v>
      </c>
      <c r="H212" s="40">
        <f>Baseline!B$33 * (C212 * Baseline!B$66*Baseline!B$61/Baseline!B$73 + Baseline!B$52*Baseline!B$62/Baseline!B$74 + Baseline!B$53*Baseline!B$63/Baseline!B$75 + Baseline!B$54*Baseline!B$69/Baseline!B$76)</f>
        <v>1.609741164001441E-9</v>
      </c>
      <c r="I212" s="40">
        <f>Baseline!B$33 * (C212 * Baseline!B$57*Baseline!B$66/Baseline!B$73 + Baseline!B$67*Baseline!B$52/Baseline!B$74 + Baseline!B$55*Baseline!B$53/Baseline!B$75 + Baseline!B$56*Baseline!B$54/Baseline!B$76)</f>
        <v>3.8867262013487938E-8</v>
      </c>
      <c r="J212" s="1">
        <f>Baseline!B$33 * (C212 * Baseline!B$57*Baseline!B$57/Baseline!B$73 + Baseline!B$67*Baseline!B$67/Baseline!B$74 + Baseline!B$55*Baseline!B$55/Baseline!B$75 + Baseline!B$56*Baseline!B$56/Baseline!B$76)</f>
        <v>1.7949605474993963E-6</v>
      </c>
      <c r="K212" s="40">
        <f>Baseline!B$33 * (C212 * Baseline!B$57*Baseline!B$58/Baseline!B$73 + Baseline!B$67*Baseline!B$59/Baseline!B$74 + Baseline!B$55*Baseline!B$68/Baseline!B$75 + Baseline!B$56*Baseline!B$60/Baseline!B$76)</f>
        <v>1.3929101979915232E-8</v>
      </c>
      <c r="L212" s="1">
        <f>Baseline!B$33 * (C212 * Baseline!B$57*Baseline!B$61/Baseline!B$73 + Baseline!B$67*Baseline!B$62/Baseline!B$74 + Baseline!B$55*Baseline!B$63/Baseline!B$75 + Baseline!B$56*Baseline!B$69/Baseline!B$76)</f>
        <v>1.4629409317245154E-8</v>
      </c>
      <c r="M212" s="40">
        <f>Baseline!B$33 * (C212 * Baseline!B$58*Baseline!B$66/Baseline!B$73 + Baseline!B$59*Baseline!B$52/Baseline!B$74 + Baseline!B$68*Baseline!B$53/Baseline!B$75 + Baseline!B$60*Baseline!B$54/Baseline!B$76)</f>
        <v>1.0720306165847565E-7</v>
      </c>
      <c r="N212" s="1">
        <f>Baseline!B$33 * (C212 * Baseline!B$58*Baseline!B$57/Baseline!B$73 + Baseline!B$59*Baseline!B$67/Baseline!B$74 + Baseline!B$68*Baseline!B$55/Baseline!B$75 + Baseline!B$60*Baseline!B$56/Baseline!B$76)</f>
        <v>1.3929101979915232E-8</v>
      </c>
      <c r="O212" s="1">
        <f>Baseline!B$33 * (C212 * Baseline!B$58*Baseline!B$58/Baseline!B$73 + Baseline!B$59*Baseline!B$59/Baseline!B$74 + Baseline!B$68*Baseline!B$68/Baseline!B$75 + Baseline!B$60*Baseline!B$60/Baseline!B$76)</f>
        <v>1.325016527461786E-6</v>
      </c>
      <c r="P212" s="40">
        <f>Baseline!B$33 * (C212 * Baseline!B$58*Baseline!B$61/Baseline!B$73 + Baseline!B$59*Baseline!B$62/Baseline!B$74 + Baseline!B$68*Baseline!B$63/Baseline!B$75 + Baseline!B$60*Baseline!B$69/Baseline!B$76)</f>
        <v>1.6489472330962212E-9</v>
      </c>
      <c r="Q212" s="40">
        <f>Baseline!B$33 * (C212 * Baseline!B$61*Baseline!B$66/Baseline!B$73 + Baseline!B$62*Baseline!B$52/Baseline!B$74 + Baseline!B$63*Baseline!B$53/Baseline!B$75 + Baseline!B$69*Baseline!B$54/Baseline!B$76)</f>
        <v>1.609741164001441E-9</v>
      </c>
      <c r="R212" s="40">
        <f>Baseline!B$33 * (C212 * Baseline!B$61*Baseline!B$57/Baseline!B$73 + Baseline!B$62*Baseline!B$67/Baseline!B$74 + Baseline!B$63*Baseline!B$55/Baseline!B$75 + Baseline!B$69*Baseline!B$56/Baseline!B$76)</f>
        <v>1.4629409317245154E-8</v>
      </c>
      <c r="S212" s="40">
        <f>Baseline!B$33 * (C212 * Baseline!B$61*Baseline!B$58/Baseline!B$73 + Baseline!B$62*Baseline!B$59/Baseline!B$74 + Baseline!B$63*Baseline!B$68/Baseline!B$75 + Baseline!B$69*Baseline!B$60/Baseline!B$76)</f>
        <v>1.6489472330962212E-9</v>
      </c>
      <c r="T212" s="40">
        <f>Baseline!B$33 * (C212 * Baseline!B$61*Baseline!B$61/Baseline!B$73 + Baseline!B$62*Baseline!B$62/Baseline!B$74 + Baseline!B$63*Baseline!B$63/Baseline!B$75 + Baseline!B$69*Baseline!B$69/Baseline!B$76)</f>
        <v>9.8551800687071818E-8</v>
      </c>
      <c r="U212" s="40"/>
      <c r="V212" s="40">
        <f>E212 * ( Baseline!B$87 * Baseline!B$7 )</f>
        <v>0.17559028842274002</v>
      </c>
      <c r="W212" s="40">
        <f>F212 * ( Baseline!D$87 * Baseline!B$11 )</f>
        <v>7.1696866780018528E-4</v>
      </c>
      <c r="X212" s="40">
        <f>G212 * ( Baseline!F$87 * Baseline!B$16 )</f>
        <v>3.7236736814267252E-3</v>
      </c>
      <c r="Y212" s="40">
        <f>H212 * ( Baseline!H$87 * Baseline!B$18 )</f>
        <v>5.6610325592383343E-4</v>
      </c>
      <c r="Z212" s="48">
        <f t="shared" si="0"/>
        <v>0.18059703402789076</v>
      </c>
      <c r="AA212" s="40">
        <f>I212 * ( Baseline!B$87 * Baseline!B$7 )</f>
        <v>4.0340331243799132E-4</v>
      </c>
      <c r="AB212" s="1">
        <f>J212 * ( Baseline!D$87 * Baseline!B$11 )</f>
        <v>3.3110911492760554E-2</v>
      </c>
      <c r="AC212" s="1">
        <f>K212 * ( Baseline!F$87 * Baseline!B$16 )</f>
        <v>4.8382415246457205E-4</v>
      </c>
      <c r="AD212" s="1">
        <f>L212 * ( Baseline!F$87 * Baseline!B$16 )</f>
        <v>5.0814916670001464E-4</v>
      </c>
      <c r="AE212" s="48">
        <f t="shared" si="1"/>
        <v>3.4506288124363127E-2</v>
      </c>
      <c r="AF212" s="48">
        <f>M212 * ( Baseline!B$87 * Baseline!B$7 )</f>
        <v>1.1126605769533188E-3</v>
      </c>
      <c r="AG212" s="48">
        <f>N212 * ( Baseline!D$87 * Baseline!B$11 )</f>
        <v>2.5694451249813009E-4</v>
      </c>
      <c r="AH212" s="48">
        <f>O212 * ( Baseline!F$87 * Baseline!B$16 )</f>
        <v>4.6024144221582498E-2</v>
      </c>
      <c r="AI212" s="48">
        <f>P212 * ( Baseline!H$87 * Baseline!B$18 )</f>
        <v>5.7989099016513164E-4</v>
      </c>
      <c r="AJ212" s="48">
        <f t="shared" si="2"/>
        <v>4.7973640301199078E-2</v>
      </c>
      <c r="AK212" s="48">
        <f>Q212 * ( Baseline!B$87 * Baseline!B$7 )</f>
        <v>1.6707503541170956E-5</v>
      </c>
      <c r="AL212" s="48">
        <f>R212 * ( Baseline!D$87 * Baseline!B$11 )</f>
        <v>2.6986279880607445E-4</v>
      </c>
      <c r="AM212" s="48">
        <f>S212 * ( Baseline!F$87 * Baseline!B$16 )</f>
        <v>5.7275802751817855E-5</v>
      </c>
      <c r="AN212" s="48">
        <f>T212 * ( Baseline!H$87 * Baseline!B$18 )</f>
        <v>3.4658053414889312E-2</v>
      </c>
      <c r="AO212" s="48">
        <f t="shared" si="3"/>
        <v>3.5001899519988375E-2</v>
      </c>
      <c r="AP212" s="48"/>
      <c r="AQ212" s="48">
        <f>V212 * ( (1-Baseline!B$88-Baseline!B$87) + (1-B212)*Baseline!B$88 )</f>
        <v>8.8212338219589348E-2</v>
      </c>
      <c r="AR212" s="48">
        <f>W212 * ( (1-Baseline!B$88-Baseline!B$87) + (1-B212)*Baseline!B$88 )</f>
        <v>3.6018781667795051E-4</v>
      </c>
      <c r="AS212" s="48">
        <f>X212 * ( (1-Baseline!B$88-Baseline!B$87) + (1-B212)*Baseline!B$88 )</f>
        <v>1.8706841087622376E-3</v>
      </c>
      <c r="AT212" s="48">
        <f>Y212 * ( (1-Baseline!B$88-Baseline!B$87) + (1-B212)*Baseline!B$88 )</f>
        <v>2.8439666183894001E-4</v>
      </c>
      <c r="AU212" s="48">
        <f t="shared" si="4"/>
        <v>9.0727606806868463E-2</v>
      </c>
      <c r="AV212" s="48">
        <f>AA212 * ( (1-Baseline!D$88-Baseline!D$87) + (1-B212)*Baseline!D$88 )</f>
        <v>3.0323065618425784E-4</v>
      </c>
      <c r="AW212" s="48">
        <f>AB212 * ( (1-Baseline!D$88-Baseline!D$87) + (1-B212)*Baseline!D$88 )</f>
        <v>2.4888847238585809E-2</v>
      </c>
      <c r="AX212" s="48">
        <f>AC212 * ( (1-Baseline!D$88-Baseline!D$87) + (1-B212)*Baseline!D$88 )</f>
        <v>3.6368148378101387E-4</v>
      </c>
      <c r="AY212" s="48">
        <f>AD212 * ( (1-Baseline!D$88-Baseline!D$87) + (1-B212)*Baseline!D$88 )</f>
        <v>3.8196613787501931E-4</v>
      </c>
      <c r="AZ212" s="48">
        <f t="shared" si="5"/>
        <v>2.5937725516426098E-2</v>
      </c>
      <c r="BA212" s="48">
        <f>AF212 * ( (1-Baseline!F$88-Baseline!F$87) + (1-Baseline!B$36)*Baseline!F$88 )</f>
        <v>8.0070615631407072E-4</v>
      </c>
      <c r="BB212" s="48">
        <f>AG212 * ( (1-Baseline!F$88-Baseline!F$87) + (1-Baseline!B$36)*Baseline!F$88 )</f>
        <v>1.8490549341805437E-4</v>
      </c>
      <c r="BC212" s="48">
        <f>AH212 * ( (1-Baseline!F$88-Baseline!F$87) + (1-Baseline!B$36)*Baseline!F$88 )</f>
        <v>3.3120446954465858E-2</v>
      </c>
      <c r="BD212" s="48">
        <f>AI212 * ( (1-Baseline!F$88-Baseline!F$87) + (1-Baseline!B$36)*Baseline!F$88 )</f>
        <v>4.1730811303451406E-4</v>
      </c>
      <c r="BE212" s="48">
        <f t="shared" si="6"/>
        <v>3.4523366717232502E-2</v>
      </c>
      <c r="BF212" s="48">
        <f>AK212 * ( (1-Baseline!H$88-Baseline!H$87) + (1-Baseline!B$36)*Baseline!H$88 )</f>
        <v>1.3237689205740571E-5</v>
      </c>
      <c r="BG212" s="48">
        <f>AL212 * ( (1-Baseline!H$88-Baseline!H$87) + (1-Baseline!B$36)*Baseline!H$88 )</f>
        <v>2.1381769275002888E-4</v>
      </c>
      <c r="BH212" s="48">
        <f>AM212 * ( (1-Baseline!H$88-Baseline!H$87) + (1-Baseline!B$36)*Baseline!H$88 )</f>
        <v>4.5380764036320318E-5</v>
      </c>
      <c r="BI212" s="48">
        <f>AN212 * ( (1-Baseline!H$88-Baseline!H$87) + (1-Baseline!B$36)*Baseline!H$88 )</f>
        <v>2.7460268881685096E-2</v>
      </c>
      <c r="BJ212" s="48">
        <f t="shared" si="7"/>
        <v>2.7732705027677187E-2</v>
      </c>
      <c r="BK212" s="48"/>
      <c r="BL212" s="48">
        <f t="shared" si="18"/>
        <v>0.97227670082124651</v>
      </c>
      <c r="BM212" s="48">
        <f t="shared" si="19"/>
        <v>3.9699913769871724E-3</v>
      </c>
      <c r="BN212" s="48">
        <f t="shared" si="20"/>
        <v>2.0618686798874308E-2</v>
      </c>
      <c r="BO212" s="48">
        <f t="shared" si="21"/>
        <v>3.1346210028920323E-3</v>
      </c>
      <c r="BP212" s="48">
        <f t="shared" si="8"/>
        <v>1</v>
      </c>
      <c r="BQ212" s="48">
        <f t="shared" si="22"/>
        <v>1.1690718833161567E-2</v>
      </c>
      <c r="BR212" s="48">
        <f t="shared" si="23"/>
        <v>0.95956167100403456</v>
      </c>
      <c r="BS212" s="48">
        <f t="shared" si="24"/>
        <v>1.4021332886366544E-2</v>
      </c>
      <c r="BT212" s="48">
        <f t="shared" si="25"/>
        <v>1.4726277276437522E-2</v>
      </c>
      <c r="BU212" s="48">
        <f t="shared" si="9"/>
        <v>1.0000000000000002</v>
      </c>
      <c r="BV212" s="48">
        <f t="shared" si="26"/>
        <v>2.3193165454352824E-2</v>
      </c>
      <c r="BW212" s="48">
        <f t="shared" si="27"/>
        <v>5.3559519537171307E-3</v>
      </c>
      <c r="BX212" s="48">
        <f t="shared" si="28"/>
        <v>0.95936318221054717</v>
      </c>
      <c r="BY212" s="48">
        <f t="shared" si="29"/>
        <v>1.208770038138293E-2</v>
      </c>
      <c r="BZ212" s="48">
        <f t="shared" si="10"/>
        <v>1</v>
      </c>
      <c r="CA212" s="48">
        <f t="shared" si="30"/>
        <v>4.7733133830722181E-4</v>
      </c>
      <c r="CB212" s="48">
        <f t="shared" si="31"/>
        <v>7.709947245919186E-3</v>
      </c>
      <c r="CC212" s="48">
        <f t="shared" si="32"/>
        <v>1.6363626985189653E-3</v>
      </c>
      <c r="CD212" s="48">
        <f t="shared" si="33"/>
        <v>0.99017635871725462</v>
      </c>
      <c r="CE212" s="48">
        <f t="shared" si="11"/>
        <v>1</v>
      </c>
      <c r="CF212" s="48"/>
      <c r="CG212" s="48">
        <f t="shared" si="34"/>
        <v>0.97227670082124651</v>
      </c>
      <c r="CH212" s="48">
        <f t="shared" si="35"/>
        <v>3.9699913769871724E-3</v>
      </c>
      <c r="CI212" s="48">
        <f t="shared" si="36"/>
        <v>2.0618686798874308E-2</v>
      </c>
      <c r="CJ212" s="48">
        <f t="shared" si="37"/>
        <v>3.1346210028920323E-3</v>
      </c>
      <c r="CK212" s="48">
        <f t="shared" si="12"/>
        <v>1</v>
      </c>
      <c r="CL212" s="48">
        <f t="shared" si="38"/>
        <v>1.1690718833161567E-2</v>
      </c>
      <c r="CM212" s="48">
        <f t="shared" si="39"/>
        <v>0.95956167100403456</v>
      </c>
      <c r="CN212" s="48">
        <f t="shared" si="40"/>
        <v>1.4021332886366544E-2</v>
      </c>
      <c r="CO212" s="48">
        <f t="shared" si="41"/>
        <v>1.4726277276437522E-2</v>
      </c>
      <c r="CP212" s="48">
        <f t="shared" si="13"/>
        <v>1.0000000000000002</v>
      </c>
      <c r="CQ212" s="48">
        <f t="shared" si="42"/>
        <v>2.3193165454352824E-2</v>
      </c>
      <c r="CR212" s="48">
        <f t="shared" si="43"/>
        <v>5.3559519537171307E-3</v>
      </c>
      <c r="CS212" s="48">
        <f t="shared" si="44"/>
        <v>0.95936318221054717</v>
      </c>
      <c r="CT212" s="48">
        <f t="shared" si="45"/>
        <v>1.208770038138293E-2</v>
      </c>
      <c r="CU212" s="48">
        <f t="shared" si="14"/>
        <v>1</v>
      </c>
      <c r="CV212" s="48">
        <f t="shared" si="46"/>
        <v>4.7733133830722181E-4</v>
      </c>
      <c r="CW212" s="48">
        <f t="shared" si="47"/>
        <v>7.709947245919186E-3</v>
      </c>
      <c r="CX212" s="48">
        <f t="shared" si="48"/>
        <v>1.6363626985189653E-3</v>
      </c>
      <c r="CY212" s="48">
        <f t="shared" si="49"/>
        <v>0.99017635871725462</v>
      </c>
      <c r="CZ212" s="48">
        <f t="shared" si="15"/>
        <v>1</v>
      </c>
      <c r="DA212" s="48"/>
      <c r="DB212" s="48">
        <f>(AQ212*Baseline!B$7 + AV212*Baseline!B$11 + BA212*Baseline!B$16 + BF212*Baseline!B$18)</f>
        <v>46721.960901650498</v>
      </c>
      <c r="DC212" s="48">
        <f>(AR212*Baseline!B$7 + AW212*Baseline!B$11 + BB212*Baseline!B$16 + BG212*Baseline!B$18)</f>
        <v>63960.523153242291</v>
      </c>
      <c r="DD212" s="48">
        <f>(AS212*Baseline!B$7 + AX212*Baseline!B$11 + BC212*Baseline!B$16 + BH212*Baseline!B$18)</f>
        <v>114725.02877182672</v>
      </c>
      <c r="DE212" s="48">
        <f>(AT212*Baseline!B$7 + AY212*Baseline!B$11 + BD212*Baseline!B$16 + BI212*Baseline!B$18)</f>
        <v>1259783.2605288115</v>
      </c>
      <c r="DF212" s="48">
        <f t="shared" si="16"/>
        <v>1485190.773355531</v>
      </c>
      <c r="DG212" s="48"/>
      <c r="DH212" s="48">
        <f t="shared" si="50"/>
        <v>3.1458558550084663E-2</v>
      </c>
      <c r="DI212" s="48">
        <f t="shared" si="51"/>
        <v>4.3065526867457286E-2</v>
      </c>
      <c r="DJ212" s="48">
        <f t="shared" si="52"/>
        <v>7.7245988077764186E-2</v>
      </c>
      <c r="DK212" s="48">
        <f t="shared" si="53"/>
        <v>0.84822992650469387</v>
      </c>
      <c r="DL212" s="48">
        <f t="shared" si="17"/>
        <v>1</v>
      </c>
      <c r="DM212" s="48"/>
      <c r="DN212" s="48">
        <f>DH212 / (Baseline!B$7/Baseline!B$17)</f>
        <v>3.3579942122281881</v>
      </c>
      <c r="DO212" s="48">
        <f>DI212 / (Baseline!B$11/Baseline!B$17)</f>
        <v>1.0396224308752819</v>
      </c>
      <c r="DP212" s="48">
        <f>DJ212 / (Baseline!B$16/Baseline!B$17)</f>
        <v>1.1936839583842038</v>
      </c>
      <c r="DQ212" s="48">
        <f>DK212 / (Baseline!B$18/Baseline!B$17)</f>
        <v>0.95899881548096555</v>
      </c>
      <c r="DR212" s="71"/>
      <c r="DS212" s="48">
        <f>(AU212*Baseline!B$34)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2.6138672271030269E-2</v>
      </c>
      <c r="DT212" s="48">
        <f>(AZ212*Baseline!B$34) + (Baseline!D$88*(1-Baseline!D$89)*Baseline!B$35) + (Baseline!D$88*Baseline!D$89*((1-Baseline!D$90)*Baseline!B$40 + Baseline!D$90*Baseline!B$41))</f>
        <v>1.0304226827463918E-2</v>
      </c>
      <c r="DU212" s="48">
        <f>(BE212*Baseline!B$34) + (Baseline!F$88*(1-Baseline!F$89)*Baseline!B$35) + (Baseline!F$88*Baseline!F$89*((1-Baseline!F$90)*Baseline!B$40 + Baseline!F$90*Baseline!B$41))</f>
        <v>1.2909145007584878E-2</v>
      </c>
      <c r="DV212" s="48">
        <f>(BJ212*Baseline!B$34) + (Baseline!H$88*(1-Baseline!H$89)*Baseline!B$35) + (Baseline!H$88*Baseline!H$89*((1-Baseline!H$90)*Baseline!B$40 + Baseline!H$90*Baseline!B$41))</f>
        <v>9.3049057541515802E-3</v>
      </c>
      <c r="DW212" s="48">
        <f>( DS212*Baseline!B$7 + DT212*Baseline!B$11 + DU212*Baseline!B$16 + DV212*Baseline!B$18 ) / Baseline!B$17</f>
        <v>9.737243381370643E-3</v>
      </c>
    </row>
    <row r="213" spans="1:127">
      <c r="A213" s="7" t="s">
        <v>449</v>
      </c>
      <c r="B213" s="1">
        <f>MIN( MAX( NORMINV( MCrands!B213, (B$5+B$4)/2, (B$5-B$4)/3.29 ), 0 ), 1 )</f>
        <v>0.55248577499732476</v>
      </c>
      <c r="C213" s="1">
        <f>MAX( NORMINV( MCrands!C213, (C$5+C$4)/2, (C$5-C$4)/3.29 ), 0 )</f>
        <v>2.328979762260277</v>
      </c>
      <c r="D213" s="40"/>
      <c r="E213" s="40">
        <f>Baseline!B$33 * (C213 * Baseline!B$66*Baseline!B$66/Baseline!B$73 + Baseline!B$52*Baseline!B$52/Baseline!B$74 + Baseline!B$53*Baseline!B$53/Baseline!B$75 + Baseline!B$54*Baseline!B$54/Baseline!B$76)</f>
        <v>1.9497507206969197E-5</v>
      </c>
      <c r="F213" s="40">
        <f>Baseline!B$33 * (C213 * Baseline!B$66*Baseline!B$57/Baseline!B$73 + Baseline!B$52*Baseline!B$67/Baseline!B$74 + Baseline!B$53*Baseline!B$55/Baseline!B$75 + Baseline!B$54*Baseline!B$56/Baseline!B$76)</f>
        <v>3.9212252264175681E-8</v>
      </c>
      <c r="G213" s="1">
        <f>Baseline!B$33 * (C213 * Baseline!B$66*Baseline!B$58/Baseline!B$73 + Baseline!B$52*Baseline!B$59/Baseline!B$74 + Baseline!B$53*Baseline!B$68/Baseline!B$75 + Baseline!B$54*Baseline!B$60/Baseline!B$76)</f>
        <v>1.0805116269141636E-7</v>
      </c>
      <c r="H213" s="40">
        <f>Baseline!B$33 * (C213 * Baseline!B$66*Baseline!B$61/Baseline!B$73 + Baseline!B$52*Baseline!B$62/Baseline!B$74 + Baseline!B$53*Baseline!B$63/Baseline!B$75 + Baseline!B$54*Baseline!B$69/Baseline!B$76)</f>
        <v>1.6945512672955115E-9</v>
      </c>
      <c r="I213" s="40">
        <f>Baseline!B$33 * (C213 * Baseline!B$57*Baseline!B$66/Baseline!B$73 + Baseline!B$67*Baseline!B$52/Baseline!B$74 + Baseline!B$55*Baseline!B$53/Baseline!B$75 + Baseline!B$56*Baseline!B$54/Baseline!B$76)</f>
        <v>3.9212252264175681E-8</v>
      </c>
      <c r="J213" s="1">
        <f>Baseline!B$33 * (C213 * Baseline!B$57*Baseline!B$57/Baseline!B$73 + Baseline!B$67*Baseline!B$67/Baseline!B$74 + Baseline!B$55*Baseline!B$55/Baseline!B$75 + Baseline!B$56*Baseline!B$56/Baseline!B$76)</f>
        <v>1.7949605936365076E-6</v>
      </c>
      <c r="K213" s="40">
        <f>Baseline!B$33 * (C213 * Baseline!B$57*Baseline!B$58/Baseline!B$73 + Baseline!B$67*Baseline!B$59/Baseline!B$74 + Baseline!B$55*Baseline!B$68/Baseline!B$75 + Baseline!B$56*Baseline!B$60/Baseline!B$76)</f>
        <v>1.3929215400314154E-8</v>
      </c>
      <c r="L213" s="1">
        <f>Baseline!B$33 * (C213 * Baseline!B$57*Baseline!B$61/Baseline!B$73 + Baseline!B$67*Baseline!B$62/Baseline!B$74 + Baseline!B$55*Baseline!B$63/Baseline!B$75 + Baseline!B$56*Baseline!B$69/Baseline!B$76)</f>
        <v>1.4629420659285047E-8</v>
      </c>
      <c r="M213" s="40">
        <f>Baseline!B$33 * (C213 * Baseline!B$58*Baseline!B$66/Baseline!B$73 + Baseline!B$59*Baseline!B$52/Baseline!B$74 + Baseline!B$68*Baseline!B$53/Baseline!B$75 + Baseline!B$60*Baseline!B$54/Baseline!B$76)</f>
        <v>1.0805116269141636E-7</v>
      </c>
      <c r="N213" s="1">
        <f>Baseline!B$33 * (C213 * Baseline!B$58*Baseline!B$57/Baseline!B$73 + Baseline!B$59*Baseline!B$67/Baseline!B$74 + Baseline!B$68*Baseline!B$55/Baseline!B$75 + Baseline!B$60*Baseline!B$56/Baseline!B$76)</f>
        <v>1.3929215400314154E-8</v>
      </c>
      <c r="O213" s="1">
        <f>Baseline!B$33 * (C213 * Baseline!B$58*Baseline!B$58/Baseline!B$73 + Baseline!B$59*Baseline!B$59/Baseline!B$74 + Baseline!B$68*Baseline!B$68/Baseline!B$75 + Baseline!B$60*Baseline!B$60/Baseline!B$76)</f>
        <v>1.325016806286933E-6</v>
      </c>
      <c r="P213" s="40">
        <f>Baseline!B$33 * (C213 * Baseline!B$58*Baseline!B$61/Baseline!B$73 + Baseline!B$59*Baseline!B$62/Baseline!B$74 + Baseline!B$68*Baseline!B$63/Baseline!B$75 + Baseline!B$60*Baseline!B$69/Baseline!B$76)</f>
        <v>1.6489751156109563E-9</v>
      </c>
      <c r="Q213" s="40">
        <f>Baseline!B$33 * (C213 * Baseline!B$61*Baseline!B$66/Baseline!B$73 + Baseline!B$62*Baseline!B$52/Baseline!B$74 + Baseline!B$63*Baseline!B$53/Baseline!B$75 + Baseline!B$69*Baseline!B$54/Baseline!B$76)</f>
        <v>1.6945512672955115E-9</v>
      </c>
      <c r="R213" s="40">
        <f>Baseline!B$33 * (C213 * Baseline!B$61*Baseline!B$57/Baseline!B$73 + Baseline!B$62*Baseline!B$67/Baseline!B$74 + Baseline!B$63*Baseline!B$55/Baseline!B$75 + Baseline!B$69*Baseline!B$56/Baseline!B$76)</f>
        <v>1.4629420659285047E-8</v>
      </c>
      <c r="S213" s="40">
        <f>Baseline!B$33 * (C213 * Baseline!B$61*Baseline!B$58/Baseline!B$73 + Baseline!B$62*Baseline!B$59/Baseline!B$74 + Baseline!B$63*Baseline!B$68/Baseline!B$75 + Baseline!B$69*Baseline!B$60/Baseline!B$76)</f>
        <v>1.6489751156109563E-9</v>
      </c>
      <c r="T213" s="40">
        <f>Baseline!B$33 * (C213 * Baseline!B$61*Baseline!B$61/Baseline!B$73 + Baseline!B$62*Baseline!B$62/Baseline!B$74 + Baseline!B$63*Baseline!B$63/Baseline!B$75 + Baseline!B$69*Baseline!B$69/Baseline!B$76)</f>
        <v>9.855180347532328E-8</v>
      </c>
      <c r="U213" s="40"/>
      <c r="V213" s="40">
        <f>E213 * ( Baseline!B$87 * Baseline!B$7 )</f>
        <v>0.2023646273011333</v>
      </c>
      <c r="W213" s="40">
        <f>F213 * ( Baseline!D$87 * Baseline!B$11 )</f>
        <v>7.2333256347037185E-4</v>
      </c>
      <c r="X213" s="40">
        <f>G213 * ( Baseline!F$87 * Baseline!B$16 )</f>
        <v>3.7531322756748351E-3</v>
      </c>
      <c r="Y213" s="40">
        <f>H213 * ( Baseline!H$87 * Baseline!B$18 )</f>
        <v>5.9592871897571015E-4</v>
      </c>
      <c r="Z213" s="48">
        <f t="shared" si="0"/>
        <v>0.20743702085925422</v>
      </c>
      <c r="AA213" s="40">
        <f>I213 * ( Baseline!B$87 * Baseline!B$7 )</f>
        <v>4.069839662498794E-4</v>
      </c>
      <c r="AB213" s="1">
        <f>J213 * ( Baseline!D$87 * Baseline!B$11 )</f>
        <v>3.311091234383319E-2</v>
      </c>
      <c r="AC213" s="1">
        <f>K213 * ( Baseline!F$87 * Baseline!B$16 )</f>
        <v>4.8382809209603284E-4</v>
      </c>
      <c r="AD213" s="1">
        <f>L213 * ( Baseline!F$87 * Baseline!B$16 )</f>
        <v>5.0814956066316081E-4</v>
      </c>
      <c r="AE213" s="48">
        <f t="shared" si="1"/>
        <v>3.4509873962842261E-2</v>
      </c>
      <c r="AF213" s="48">
        <f>M213 * ( Baseline!B$87 * Baseline!B$7 )</f>
        <v>1.1214630175742104E-3</v>
      </c>
      <c r="AG213" s="48">
        <f>N213 * ( Baseline!D$87 * Baseline!B$11 )</f>
        <v>2.569466047183716E-4</v>
      </c>
      <c r="AH213" s="48">
        <f>O213 * ( Baseline!F$87 * Baseline!B$16 )</f>
        <v>4.6024153906509824E-2</v>
      </c>
      <c r="AI213" s="48">
        <f>P213 * ( Baseline!H$87 * Baseline!B$18 )</f>
        <v>5.7990079570575384E-4</v>
      </c>
      <c r="AJ213" s="48">
        <f t="shared" si="2"/>
        <v>4.7982464324508159E-2</v>
      </c>
      <c r="AK213" s="48">
        <f>Q213 * ( Baseline!B$87 * Baseline!B$7 )</f>
        <v>1.7587747603260114E-5</v>
      </c>
      <c r="AL213" s="48">
        <f>R213 * ( Baseline!D$87 * Baseline!B$11 )</f>
        <v>2.6986300802809865E-4</v>
      </c>
      <c r="AM213" s="48">
        <f>S213 * ( Baseline!F$87 * Baseline!B$16 )</f>
        <v>5.7276771244551965E-5</v>
      </c>
      <c r="AN213" s="48">
        <f>T213 * ( Baseline!H$87 * Baseline!B$18 )</f>
        <v>3.4658054395443373E-2</v>
      </c>
      <c r="AO213" s="48">
        <f t="shared" si="3"/>
        <v>3.5002781922319287E-2</v>
      </c>
      <c r="AP213" s="48"/>
      <c r="AQ213" s="48">
        <f>V213 * ( (1-Baseline!B$88-Baseline!B$87) + (1-B213)*Baseline!B$88 )</f>
        <v>9.852883990449389E-2</v>
      </c>
      <c r="AR213" s="48">
        <f>W213 * ( (1-Baseline!B$88-Baseline!B$87) + (1-B213)*Baseline!B$88 )</f>
        <v>3.5218169941244617E-4</v>
      </c>
      <c r="AS213" s="48">
        <f>X213 * ( (1-Baseline!B$88-Baseline!B$87) + (1-B213)*Baseline!B$88 )</f>
        <v>1.8273537923210144E-3</v>
      </c>
      <c r="AT213" s="48">
        <f>Y213 * ( (1-Baseline!B$88-Baseline!B$87) + (1-B213)*Baseline!B$88 )</f>
        <v>2.9015033965928218E-4</v>
      </c>
      <c r="AU213" s="48">
        <f t="shared" si="4"/>
        <v>0.10099852573588664</v>
      </c>
      <c r="AV213" s="48">
        <f>AA213 * ( (1-Baseline!D$88-Baseline!D$87) + (1-B213)*Baseline!D$88 )</f>
        <v>3.0274917526752217E-4</v>
      </c>
      <c r="AW213" s="48">
        <f>AB213 * ( (1-Baseline!D$88-Baseline!D$87) + (1-B213)*Baseline!D$88 )</f>
        <v>2.4630703506132751E-2</v>
      </c>
      <c r="AX213" s="48">
        <f>AC213 * ( (1-Baseline!D$88-Baseline!D$87) + (1-B213)*Baseline!D$88 )</f>
        <v>3.599123503636947E-4</v>
      </c>
      <c r="AY213" s="48">
        <f>AD213 * ( (1-Baseline!D$88-Baseline!D$87) + (1-B213)*Baseline!D$88 )</f>
        <v>3.7800472048294417E-4</v>
      </c>
      <c r="AZ213" s="48">
        <f t="shared" si="5"/>
        <v>2.567136975224691E-2</v>
      </c>
      <c r="BA213" s="48">
        <f>AF213 * ( (1-Baseline!F$88-Baseline!F$87) + (1-Baseline!B$36)*Baseline!F$88 )</f>
        <v>8.0704067426296423E-4</v>
      </c>
      <c r="BB213" s="48">
        <f>AG213 * ( (1-Baseline!F$88-Baseline!F$87) + (1-Baseline!B$36)*Baseline!F$88 )</f>
        <v>1.8490699904669119E-4</v>
      </c>
      <c r="BC213" s="48">
        <f>AH213 * ( (1-Baseline!F$88-Baseline!F$87) + (1-Baseline!B$36)*Baseline!F$88 )</f>
        <v>3.3120453924049477E-2</v>
      </c>
      <c r="BD213" s="48">
        <f>AI213 * ( (1-Baseline!F$88-Baseline!F$87) + (1-Baseline!B$36)*Baseline!F$88 )</f>
        <v>4.1731516941532305E-4</v>
      </c>
      <c r="BE213" s="48">
        <f t="shared" si="6"/>
        <v>3.4529716766774458E-2</v>
      </c>
      <c r="BF213" s="48">
        <f>AK213 * ( (1-Baseline!H$88-Baseline!H$87) + (1-Baseline!B$36)*Baseline!H$88 )</f>
        <v>1.3935124181015051E-5</v>
      </c>
      <c r="BG213" s="48">
        <f>AL213 * ( (1-Baseline!H$88-Baseline!H$87) + (1-Baseline!B$36)*Baseline!H$88 )</f>
        <v>2.1381785852082311E-4</v>
      </c>
      <c r="BH213" s="48">
        <f>AM213 * ( (1-Baseline!H$88-Baseline!H$87) + (1-Baseline!B$36)*Baseline!H$88 )</f>
        <v>4.5381531392483406E-5</v>
      </c>
      <c r="BI213" s="48">
        <f>AN213 * ( (1-Baseline!H$88-Baseline!H$87) + (1-Baseline!B$36)*Baseline!H$88 )</f>
        <v>2.7460269658597689E-2</v>
      </c>
      <c r="BJ213" s="48">
        <f t="shared" si="7"/>
        <v>2.773340417269201E-2</v>
      </c>
      <c r="BK213" s="48"/>
      <c r="BL213" s="48">
        <f t="shared" si="18"/>
        <v>0.97554730810773393</v>
      </c>
      <c r="BM213" s="48">
        <f t="shared" si="19"/>
        <v>3.4869984175156092E-3</v>
      </c>
      <c r="BN213" s="48">
        <f t="shared" si="20"/>
        <v>1.809287590097686E-2</v>
      </c>
      <c r="BO213" s="48">
        <f t="shared" si="21"/>
        <v>2.8728175737736182E-3</v>
      </c>
      <c r="BP213" s="48">
        <f t="shared" si="8"/>
        <v>1</v>
      </c>
      <c r="BQ213" s="48">
        <f t="shared" si="22"/>
        <v>1.1793261449986469E-2</v>
      </c>
      <c r="BR213" s="48">
        <f t="shared" si="23"/>
        <v>0.95946198990713871</v>
      </c>
      <c r="BS213" s="48">
        <f t="shared" si="24"/>
        <v>1.401999012273948E-2</v>
      </c>
      <c r="BT213" s="48">
        <f t="shared" si="25"/>
        <v>1.4724758520135413E-2</v>
      </c>
      <c r="BU213" s="48">
        <f t="shared" si="9"/>
        <v>1</v>
      </c>
      <c r="BV213" s="48">
        <f t="shared" si="26"/>
        <v>2.3372351407165995E-2</v>
      </c>
      <c r="BW213" s="48">
        <f t="shared" si="27"/>
        <v>5.355010592632904E-3</v>
      </c>
      <c r="BX213" s="48">
        <f t="shared" si="28"/>
        <v>0.95918695620228733</v>
      </c>
      <c r="BY213" s="48">
        <f t="shared" si="29"/>
        <v>1.2085681797913745E-2</v>
      </c>
      <c r="BZ213" s="48">
        <f t="shared" si="10"/>
        <v>0.99999999999999989</v>
      </c>
      <c r="CA213" s="48">
        <f t="shared" si="30"/>
        <v>5.0246713653480802E-4</v>
      </c>
      <c r="CB213" s="48">
        <f t="shared" si="31"/>
        <v>7.7097588593671848E-3</v>
      </c>
      <c r="CC213" s="48">
        <f t="shared" si="32"/>
        <v>1.6363491156692839E-3</v>
      </c>
      <c r="CD213" s="48">
        <f t="shared" si="33"/>
        <v>0.99015142488842867</v>
      </c>
      <c r="CE213" s="48">
        <f t="shared" si="11"/>
        <v>0.99999999999999989</v>
      </c>
      <c r="CF213" s="48"/>
      <c r="CG213" s="48">
        <f t="shared" si="34"/>
        <v>0.97554730810773393</v>
      </c>
      <c r="CH213" s="48">
        <f t="shared" si="35"/>
        <v>3.4869984175156092E-3</v>
      </c>
      <c r="CI213" s="48">
        <f t="shared" si="36"/>
        <v>1.809287590097686E-2</v>
      </c>
      <c r="CJ213" s="48">
        <f t="shared" si="37"/>
        <v>2.8728175737736182E-3</v>
      </c>
      <c r="CK213" s="48">
        <f t="shared" si="12"/>
        <v>1</v>
      </c>
      <c r="CL213" s="48">
        <f t="shared" si="38"/>
        <v>1.1793261449986469E-2</v>
      </c>
      <c r="CM213" s="48">
        <f t="shared" si="39"/>
        <v>0.95946198990713871</v>
      </c>
      <c r="CN213" s="48">
        <f t="shared" si="40"/>
        <v>1.401999012273948E-2</v>
      </c>
      <c r="CO213" s="48">
        <f t="shared" si="41"/>
        <v>1.4724758520135413E-2</v>
      </c>
      <c r="CP213" s="48">
        <f t="shared" si="13"/>
        <v>1</v>
      </c>
      <c r="CQ213" s="48">
        <f t="shared" si="42"/>
        <v>2.3372351407165995E-2</v>
      </c>
      <c r="CR213" s="48">
        <f t="shared" si="43"/>
        <v>5.355010592632904E-3</v>
      </c>
      <c r="CS213" s="48">
        <f t="shared" si="44"/>
        <v>0.95918695620228733</v>
      </c>
      <c r="CT213" s="48">
        <f t="shared" si="45"/>
        <v>1.2085681797913745E-2</v>
      </c>
      <c r="CU213" s="48">
        <f t="shared" si="14"/>
        <v>0.99999999999999989</v>
      </c>
      <c r="CV213" s="48">
        <f t="shared" si="46"/>
        <v>5.0246713653480802E-4</v>
      </c>
      <c r="CW213" s="48">
        <f t="shared" si="47"/>
        <v>7.7097588593671848E-3</v>
      </c>
      <c r="CX213" s="48">
        <f t="shared" si="48"/>
        <v>1.6363491156692839E-3</v>
      </c>
      <c r="CY213" s="48">
        <f t="shared" si="49"/>
        <v>0.99015142488842867</v>
      </c>
      <c r="CZ213" s="48">
        <f t="shared" si="15"/>
        <v>0.99999999999999989</v>
      </c>
      <c r="DA213" s="48"/>
      <c r="DB213" s="48">
        <f>(AQ213*Baseline!B$7 + AV213*Baseline!B$11 + BA213*Baseline!B$16 + BF213*Baseline!B$18)</f>
        <v>51777.589612315249</v>
      </c>
      <c r="DC213" s="48">
        <f>(AR213*Baseline!B$7 + AW213*Baseline!B$11 + BB213*Baseline!B$16 + BG213*Baseline!B$18)</f>
        <v>63403.049647283326</v>
      </c>
      <c r="DD213" s="48">
        <f>(AS213*Baseline!B$7 + AX213*Baseline!B$11 + BC213*Baseline!B$16 + BH213*Baseline!B$18)</f>
        <v>114695.9889455003</v>
      </c>
      <c r="DE213" s="48">
        <f>(AT213*Baseline!B$7 + AY213*Baseline!B$11 + BD213*Baseline!B$16 + BI213*Baseline!B$18)</f>
        <v>1259777.6148047184</v>
      </c>
      <c r="DF213" s="48">
        <f t="shared" si="16"/>
        <v>1489654.2430098173</v>
      </c>
      <c r="DG213" s="48"/>
      <c r="DH213" s="48">
        <f t="shared" si="50"/>
        <v>3.4758125823680826E-2</v>
      </c>
      <c r="DI213" s="48">
        <f t="shared" si="51"/>
        <v>4.2562258956936681E-2</v>
      </c>
      <c r="DJ213" s="48">
        <f t="shared" si="52"/>
        <v>7.6995040616780502E-2</v>
      </c>
      <c r="DK213" s="48">
        <f t="shared" si="53"/>
        <v>0.84568457460260194</v>
      </c>
      <c r="DL213" s="48">
        <f t="shared" si="17"/>
        <v>1</v>
      </c>
      <c r="DM213" s="48"/>
      <c r="DN213" s="48">
        <f>DH213 / (Baseline!B$7/Baseline!B$17)</f>
        <v>3.7102013163761192</v>
      </c>
      <c r="DO213" s="48">
        <f>DI213 / (Baseline!B$11/Baseline!B$17)</f>
        <v>1.027473302638044</v>
      </c>
      <c r="DP213" s="48">
        <f>DJ213 / (Baseline!B$16/Baseline!B$17)</f>
        <v>1.1898060617318635</v>
      </c>
      <c r="DQ213" s="48">
        <f>DK213 / (Baseline!B$18/Baseline!B$17)</f>
        <v>0.95612107044649486</v>
      </c>
      <c r="DR213" s="71"/>
      <c r="DS213" s="48">
        <f>(AU213*Baseline!B$34)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2.7679310110382997E-2</v>
      </c>
      <c r="DT213" s="48">
        <f>(AZ213*Baseline!B$34) + (Baseline!D$88*(1-Baseline!D$89)*Baseline!B$35) + (Baseline!D$88*Baseline!D$89*((1-Baseline!D$90)*Baseline!B$40 + Baseline!D$90*Baseline!B$41))</f>
        <v>1.026427346283704E-2</v>
      </c>
      <c r="DU213" s="48">
        <f>(BE213*Baseline!B$34) + (Baseline!F$88*(1-Baseline!F$89)*Baseline!B$35) + (Baseline!F$88*Baseline!F$89*((1-Baseline!F$90)*Baseline!B$40 + Baseline!F$90*Baseline!B$41))</f>
        <v>1.2910097515016171E-2</v>
      </c>
      <c r="DV213" s="48">
        <f>(BJ213*Baseline!B$34) + (Baseline!H$88*(1-Baseline!H$89)*Baseline!B$35) + (Baseline!H$88*Baseline!H$89*((1-Baseline!H$90)*Baseline!B$40 + Baseline!H$90*Baseline!B$41))</f>
        <v>9.3050106259038035E-3</v>
      </c>
      <c r="DW213" s="48">
        <f>( DS213*Baseline!B$7 + DT213*Baseline!B$11 + DU213*Baseline!B$16 + DV213*Baseline!B$18 ) / Baseline!B$17</f>
        <v>9.7501758365757425E-3</v>
      </c>
    </row>
    <row r="214" spans="1:127">
      <c r="A214" s="7" t="s">
        <v>450</v>
      </c>
      <c r="B214" s="1">
        <f>MIN( MAX( NORMINV( MCrands!B214, (B$5+B$4)/2, (B$5-B$4)/3.29 ), 0 ), 1 )</f>
        <v>0.66933499612862735</v>
      </c>
      <c r="C214" s="1">
        <f>MAX( NORMINV( MCrands!C214, (C$5+C$4)/2, (C$5-C$4)/3.29 ), 0 )</f>
        <v>2.6034678917977994</v>
      </c>
      <c r="D214" s="40"/>
      <c r="E214" s="40">
        <f>Baseline!B$33 * (C214 * Baseline!B$66*Baseline!B$66/Baseline!B$73 + Baseline!B$52*Baseline!B$52/Baseline!B$74 + Baseline!B$53*Baseline!B$53/Baseline!B$75 + Baseline!B$54*Baseline!B$54/Baseline!B$76)</f>
        <v>2.1794435604329038E-5</v>
      </c>
      <c r="F214" s="40">
        <f>Baseline!B$33 * (C214 * Baseline!B$66*Baseline!B$57/Baseline!B$73 + Baseline!B$52*Baseline!B$67/Baseline!B$74 + Baseline!B$53*Baseline!B$55/Baseline!B$75 + Baseline!B$54*Baseline!B$56/Baseline!B$76)</f>
        <v>3.9519430919790506E-8</v>
      </c>
      <c r="G214" s="1">
        <f>Baseline!B$33 * (C214 * Baseline!B$66*Baseline!B$58/Baseline!B$73 + Baseline!B$52*Baseline!B$59/Baseline!B$74 + Baseline!B$53*Baseline!B$68/Baseline!B$75 + Baseline!B$54*Baseline!B$60/Baseline!B$76)</f>
        <v>1.088063102198028E-7</v>
      </c>
      <c r="H214" s="40">
        <f>Baseline!B$33 * (C214 * Baseline!B$66*Baseline!B$61/Baseline!B$73 + Baseline!B$52*Baseline!B$62/Baseline!B$74 + Baseline!B$53*Baseline!B$63/Baseline!B$75 + Baseline!B$54*Baseline!B$69/Baseline!B$76)</f>
        <v>1.770066020134156E-9</v>
      </c>
      <c r="I214" s="40">
        <f>Baseline!B$33 * (C214 * Baseline!B$57*Baseline!B$66/Baseline!B$73 + Baseline!B$67*Baseline!B$52/Baseline!B$74 + Baseline!B$55*Baseline!B$53/Baseline!B$75 + Baseline!B$56*Baseline!B$54/Baseline!B$76)</f>
        <v>3.9519430919790506E-8</v>
      </c>
      <c r="J214" s="1">
        <f>Baseline!B$33 * (C214 * Baseline!B$57*Baseline!B$57/Baseline!B$73 + Baseline!B$67*Baseline!B$67/Baseline!B$74 + Baseline!B$55*Baseline!B$55/Baseline!B$75 + Baseline!B$56*Baseline!B$56/Baseline!B$76)</f>
        <v>1.7949606347169032E-6</v>
      </c>
      <c r="K214" s="40">
        <f>Baseline!B$33 * (C214 * Baseline!B$57*Baseline!B$58/Baseline!B$73 + Baseline!B$67*Baseline!B$59/Baseline!B$74 + Baseline!B$55*Baseline!B$68/Baseline!B$75 + Baseline!B$56*Baseline!B$60/Baseline!B$76)</f>
        <v>1.3929316389619189E-8</v>
      </c>
      <c r="L214" s="1">
        <f>Baseline!B$33 * (C214 * Baseline!B$57*Baseline!B$61/Baseline!B$73 + Baseline!B$67*Baseline!B$62/Baseline!B$74 + Baseline!B$55*Baseline!B$63/Baseline!B$75 + Baseline!B$56*Baseline!B$69/Baseline!B$76)</f>
        <v>1.462943075821555E-8</v>
      </c>
      <c r="M214" s="40">
        <f>Baseline!B$33 * (C214 * Baseline!B$58*Baseline!B$66/Baseline!B$73 + Baseline!B$59*Baseline!B$52/Baseline!B$74 + Baseline!B$68*Baseline!B$53/Baseline!B$75 + Baseline!B$60*Baseline!B$54/Baseline!B$76)</f>
        <v>1.088063102198028E-7</v>
      </c>
      <c r="N214" s="1">
        <f>Baseline!B$33 * (C214 * Baseline!B$58*Baseline!B$57/Baseline!B$73 + Baseline!B$59*Baseline!B$67/Baseline!B$74 + Baseline!B$68*Baseline!B$55/Baseline!B$75 + Baseline!B$60*Baseline!B$56/Baseline!B$76)</f>
        <v>1.3929316389619189E-8</v>
      </c>
      <c r="O214" s="1">
        <f>Baseline!B$33 * (C214 * Baseline!B$58*Baseline!B$58/Baseline!B$73 + Baseline!B$59*Baseline!B$59/Baseline!B$74 + Baseline!B$68*Baseline!B$68/Baseline!B$75 + Baseline!B$60*Baseline!B$60/Baseline!B$76)</f>
        <v>1.3250170545523081E-6</v>
      </c>
      <c r="P214" s="40">
        <f>Baseline!B$33 * (C214 * Baseline!B$58*Baseline!B$61/Baseline!B$73 + Baseline!B$59*Baseline!B$62/Baseline!B$74 + Baseline!B$68*Baseline!B$63/Baseline!B$75 + Baseline!B$60*Baseline!B$69/Baseline!B$76)</f>
        <v>1.6489999421484436E-9</v>
      </c>
      <c r="Q214" s="40">
        <f>Baseline!B$33 * (C214 * Baseline!B$61*Baseline!B$66/Baseline!B$73 + Baseline!B$62*Baseline!B$52/Baseline!B$74 + Baseline!B$63*Baseline!B$53/Baseline!B$75 + Baseline!B$69*Baseline!B$54/Baseline!B$76)</f>
        <v>1.770066020134156E-9</v>
      </c>
      <c r="R214" s="40">
        <f>Baseline!B$33 * (C214 * Baseline!B$61*Baseline!B$57/Baseline!B$73 + Baseline!B$62*Baseline!B$67/Baseline!B$74 + Baseline!B$63*Baseline!B$55/Baseline!B$75 + Baseline!B$69*Baseline!B$56/Baseline!B$76)</f>
        <v>1.462943075821555E-8</v>
      </c>
      <c r="S214" s="40">
        <f>Baseline!B$33 * (C214 * Baseline!B$61*Baseline!B$58/Baseline!B$73 + Baseline!B$62*Baseline!B$59/Baseline!B$74 + Baseline!B$63*Baseline!B$68/Baseline!B$75 + Baseline!B$69*Baseline!B$60/Baseline!B$76)</f>
        <v>1.6489999421484436E-9</v>
      </c>
      <c r="T214" s="40">
        <f>Baseline!B$33 * (C214 * Baseline!B$61*Baseline!B$61/Baseline!B$73 + Baseline!B$62*Baseline!B$62/Baseline!B$74 + Baseline!B$63*Baseline!B$63/Baseline!B$75 + Baseline!B$69*Baseline!B$69/Baseline!B$76)</f>
        <v>9.855180595797702E-8</v>
      </c>
      <c r="U214" s="40"/>
      <c r="V214" s="40">
        <f>E214 * ( Baseline!B$87 * Baseline!B$7 )</f>
        <v>0.22620444713733109</v>
      </c>
      <c r="W214" s="40">
        <f>F214 * ( Baseline!D$87 * Baseline!B$11 )</f>
        <v>7.2899896393399048E-4</v>
      </c>
      <c r="X214" s="40">
        <f>G214 * ( Baseline!F$87 * Baseline!B$16 )</f>
        <v>3.779362151328995E-3</v>
      </c>
      <c r="Y214" s="40">
        <f>H214 * ( Baseline!H$87 * Baseline!B$18 )</f>
        <v>6.2248525390706257E-4</v>
      </c>
      <c r="Z214" s="48">
        <f t="shared" si="0"/>
        <v>0.23133529350650114</v>
      </c>
      <c r="AA214" s="40">
        <f>I214 * ( Baseline!B$87 * Baseline!B$7 )</f>
        <v>4.1017217351650568E-4</v>
      </c>
      <c r="AB214" s="1">
        <f>J214 * ( Baseline!D$87 * Baseline!B$11 )</f>
        <v>3.3110913101626636E-2</v>
      </c>
      <c r="AC214" s="1">
        <f>K214 * ( Baseline!F$87 * Baseline!B$16 )</f>
        <v>4.8383159993630761E-4</v>
      </c>
      <c r="AD214" s="1">
        <f>L214 * ( Baseline!F$87 * Baseline!B$16 )</f>
        <v>5.0814991144718829E-4</v>
      </c>
      <c r="AE214" s="48">
        <f t="shared" si="1"/>
        <v>3.4513066786526637E-2</v>
      </c>
      <c r="AF214" s="48">
        <f>M214 * ( Baseline!B$87 * Baseline!B$7 )</f>
        <v>1.1293006937713333E-3</v>
      </c>
      <c r="AG214" s="48">
        <f>N214 * ( Baseline!D$87 * Baseline!B$11 )</f>
        <v>2.5694846762725019E-4</v>
      </c>
      <c r="AH214" s="48">
        <f>O214 * ( Baseline!F$87 * Baseline!B$16 )</f>
        <v>4.6024162529950507E-2</v>
      </c>
      <c r="AI214" s="48">
        <f>P214 * ( Baseline!H$87 * Baseline!B$18 )</f>
        <v>5.7990952654026265E-4</v>
      </c>
      <c r="AJ214" s="48">
        <f t="shared" si="2"/>
        <v>4.7990321217889348E-2</v>
      </c>
      <c r="AK214" s="48">
        <f>Q214 * ( Baseline!B$87 * Baseline!B$7 )</f>
        <v>1.8371515222972404E-5</v>
      </c>
      <c r="AL214" s="48">
        <f>R214 * ( Baseline!D$87 * Baseline!B$11 )</f>
        <v>2.6986319431898648E-4</v>
      </c>
      <c r="AM214" s="48">
        <f>S214 * ( Baseline!F$87 * Baseline!B$16 )</f>
        <v>5.7277633588619498E-5</v>
      </c>
      <c r="AN214" s="48">
        <f>T214 * ( Baseline!H$87 * Baseline!B$18 )</f>
        <v>3.4658055268526819E-2</v>
      </c>
      <c r="AO214" s="48">
        <f t="shared" si="3"/>
        <v>3.5003567611657398E-2</v>
      </c>
      <c r="AP214" s="48"/>
      <c r="AQ214" s="48">
        <f>V214 * ( (1-Baseline!B$88-Baseline!B$87) + (1-B214)*Baseline!B$88 )</f>
        <v>8.6611840022032233E-2</v>
      </c>
      <c r="AR214" s="48">
        <f>W214 * ( (1-Baseline!B$88-Baseline!B$87) + (1-B214)*Baseline!B$88 )</f>
        <v>2.7912776446055063E-4</v>
      </c>
      <c r="AS214" s="48">
        <f>X214 * ( (1-Baseline!B$88-Baseline!B$87) + (1-B214)*Baseline!B$88 )</f>
        <v>1.4470869789642131E-3</v>
      </c>
      <c r="AT214" s="48">
        <f>Y214 * ( (1-Baseline!B$88-Baseline!B$87) + (1-B214)*Baseline!B$88 )</f>
        <v>2.3834453261098134E-4</v>
      </c>
      <c r="AU214" s="48">
        <f t="shared" si="4"/>
        <v>8.8576399298067987E-2</v>
      </c>
      <c r="AV214" s="48">
        <f>AA214 * ( (1-Baseline!D$88-Baseline!D$87) + (1-B214)*Baseline!D$88 )</f>
        <v>2.8364895615139813E-4</v>
      </c>
      <c r="AW214" s="48">
        <f>AB214 * ( (1-Baseline!D$88-Baseline!D$87) + (1-B214)*Baseline!D$88 )</f>
        <v>2.2897399055565409E-2</v>
      </c>
      <c r="AX214" s="48">
        <f>AC214 * ( (1-Baseline!D$88-Baseline!D$87) + (1-B214)*Baseline!D$88 )</f>
        <v>3.3458712495881181E-4</v>
      </c>
      <c r="AY214" s="48">
        <f>AD214 * ( (1-Baseline!D$88-Baseline!D$87) + (1-B214)*Baseline!D$88 )</f>
        <v>3.5140412065183692E-4</v>
      </c>
      <c r="AZ214" s="48">
        <f t="shared" si="5"/>
        <v>2.3867039257327454E-2</v>
      </c>
      <c r="BA214" s="48">
        <f>AF214 * ( (1-Baseline!F$88-Baseline!F$87) + (1-Baseline!B$36)*Baseline!F$88 )</f>
        <v>8.1268091686005216E-4</v>
      </c>
      <c r="BB214" s="48">
        <f>AG214 * ( (1-Baseline!F$88-Baseline!F$87) + (1-Baseline!B$36)*Baseline!F$88 )</f>
        <v>1.8490833965553331E-4</v>
      </c>
      <c r="BC214" s="48">
        <f>AH214 * ( (1-Baseline!F$88-Baseline!F$87) + (1-Baseline!B$36)*Baseline!F$88 )</f>
        <v>3.3120460129753344E-2</v>
      </c>
      <c r="BD214" s="48">
        <f>AI214 * ( (1-Baseline!F$88-Baseline!F$87) + (1-Baseline!B$36)*Baseline!F$88 )</f>
        <v>4.1732145240322232E-4</v>
      </c>
      <c r="BE214" s="48">
        <f t="shared" si="6"/>
        <v>3.4535370838672155E-2</v>
      </c>
      <c r="BF214" s="48">
        <f>AK214 * ( (1-Baseline!H$88-Baseline!H$87) + (1-Baseline!B$36)*Baseline!H$88 )</f>
        <v>1.4556118941465493E-5</v>
      </c>
      <c r="BG214" s="48">
        <f>AL214 * ( (1-Baseline!H$88-Baseline!H$87) + (1-Baseline!B$36)*Baseline!H$88 )</f>
        <v>2.1381800612281935E-4</v>
      </c>
      <c r="BH214" s="48">
        <f>AM214 * ( (1-Baseline!H$88-Baseline!H$87) + (1-Baseline!B$36)*Baseline!H$88 )</f>
        <v>4.5382214644934998E-5</v>
      </c>
      <c r="BI214" s="48">
        <f>AN214 * ( (1-Baseline!H$88-Baseline!H$87) + (1-Baseline!B$36)*Baseline!H$88 )</f>
        <v>2.7460270350359167E-2</v>
      </c>
      <c r="BJ214" s="48">
        <f t="shared" si="7"/>
        <v>2.7734026690068386E-2</v>
      </c>
      <c r="BK214" s="48"/>
      <c r="BL214" s="48">
        <f t="shared" si="18"/>
        <v>0.97782073676956749</v>
      </c>
      <c r="BM214" s="48">
        <f t="shared" si="19"/>
        <v>3.1512656494565696E-3</v>
      </c>
      <c r="BN214" s="48">
        <f t="shared" si="20"/>
        <v>1.6337161935140627E-2</v>
      </c>
      <c r="BO214" s="48">
        <f t="shared" si="21"/>
        <v>2.690835645835291E-3</v>
      </c>
      <c r="BP214" s="48">
        <f t="shared" si="8"/>
        <v>1</v>
      </c>
      <c r="BQ214" s="48">
        <f t="shared" si="22"/>
        <v>1.1884547265925104E-2</v>
      </c>
      <c r="BR214" s="48">
        <f t="shared" si="23"/>
        <v>0.95937325148261299</v>
      </c>
      <c r="BS214" s="48">
        <f t="shared" si="24"/>
        <v>1.401879476341372E-2</v>
      </c>
      <c r="BT214" s="48">
        <f t="shared" si="25"/>
        <v>1.4723406488048233E-2</v>
      </c>
      <c r="BU214" s="48">
        <f t="shared" si="9"/>
        <v>1</v>
      </c>
      <c r="BV214" s="48">
        <f t="shared" si="26"/>
        <v>2.3531842778130103E-2</v>
      </c>
      <c r="BW214" s="48">
        <f t="shared" si="27"/>
        <v>5.3541726978786619E-3</v>
      </c>
      <c r="BX214" s="48">
        <f t="shared" si="28"/>
        <v>0.95903009944417883</v>
      </c>
      <c r="BY214" s="48">
        <f t="shared" si="29"/>
        <v>1.2083885079812506E-2</v>
      </c>
      <c r="BZ214" s="48">
        <f t="shared" si="10"/>
        <v>1</v>
      </c>
      <c r="CA214" s="48">
        <f t="shared" si="30"/>
        <v>5.2484693636925322E-4</v>
      </c>
      <c r="CB214" s="48">
        <f t="shared" si="31"/>
        <v>7.7095911283372358E-3</v>
      </c>
      <c r="CC214" s="48">
        <f t="shared" si="32"/>
        <v>1.6363370221024003E-3</v>
      </c>
      <c r="CD214" s="48">
        <f t="shared" si="33"/>
        <v>0.99012922491319111</v>
      </c>
      <c r="CE214" s="48">
        <f t="shared" si="11"/>
        <v>1</v>
      </c>
      <c r="CF214" s="48"/>
      <c r="CG214" s="48">
        <f t="shared" si="34"/>
        <v>0.97782073676956749</v>
      </c>
      <c r="CH214" s="48">
        <f t="shared" si="35"/>
        <v>3.1512656494565696E-3</v>
      </c>
      <c r="CI214" s="48">
        <f t="shared" si="36"/>
        <v>1.6337161935140627E-2</v>
      </c>
      <c r="CJ214" s="48">
        <f t="shared" si="37"/>
        <v>2.690835645835291E-3</v>
      </c>
      <c r="CK214" s="48">
        <f t="shared" si="12"/>
        <v>1</v>
      </c>
      <c r="CL214" s="48">
        <f t="shared" si="38"/>
        <v>1.1884547265925104E-2</v>
      </c>
      <c r="CM214" s="48">
        <f t="shared" si="39"/>
        <v>0.95937325148261299</v>
      </c>
      <c r="CN214" s="48">
        <f t="shared" si="40"/>
        <v>1.401879476341372E-2</v>
      </c>
      <c r="CO214" s="48">
        <f t="shared" si="41"/>
        <v>1.4723406488048233E-2</v>
      </c>
      <c r="CP214" s="48">
        <f t="shared" si="13"/>
        <v>1</v>
      </c>
      <c r="CQ214" s="48">
        <f t="shared" si="42"/>
        <v>2.3531842778130103E-2</v>
      </c>
      <c r="CR214" s="48">
        <f t="shared" si="43"/>
        <v>5.3541726978786619E-3</v>
      </c>
      <c r="CS214" s="48">
        <f t="shared" si="44"/>
        <v>0.95903009944417883</v>
      </c>
      <c r="CT214" s="48">
        <f t="shared" si="45"/>
        <v>1.2083885079812506E-2</v>
      </c>
      <c r="CU214" s="48">
        <f t="shared" si="14"/>
        <v>1</v>
      </c>
      <c r="CV214" s="48">
        <f t="shared" si="46"/>
        <v>5.2484693636925322E-4</v>
      </c>
      <c r="CW214" s="48">
        <f t="shared" si="47"/>
        <v>7.7095911283372358E-3</v>
      </c>
      <c r="CX214" s="48">
        <f t="shared" si="48"/>
        <v>1.6363370221024003E-3</v>
      </c>
      <c r="CY214" s="48">
        <f t="shared" si="49"/>
        <v>0.99012922491319111</v>
      </c>
      <c r="CZ214" s="48">
        <f t="shared" si="15"/>
        <v>1</v>
      </c>
      <c r="DA214" s="48"/>
      <c r="DB214" s="48">
        <f>(AQ214*Baseline!B$7 + AV214*Baseline!B$11 + BA214*Baseline!B$16 + BF214*Baseline!B$18)</f>
        <v>46004.214959174082</v>
      </c>
      <c r="DC214" s="48">
        <f>(AR214*Baseline!B$7 + AW214*Baseline!B$11 + BB214*Baseline!B$16 + BG214*Baseline!B$18)</f>
        <v>59650.464746259851</v>
      </c>
      <c r="DD214" s="48">
        <f>(AS214*Baseline!B$7 + AX214*Baseline!B$11 + BC214*Baseline!B$16 + BH214*Baseline!B$18)</f>
        <v>114457.30030455365</v>
      </c>
      <c r="DE214" s="48">
        <f>(AT214*Baseline!B$7 + AY214*Baseline!B$11 + BD214*Baseline!B$16 + BI214*Baseline!B$18)</f>
        <v>1259695.4952910554</v>
      </c>
      <c r="DF214" s="48">
        <f t="shared" si="16"/>
        <v>1479807.4753010429</v>
      </c>
      <c r="DG214" s="48"/>
      <c r="DH214" s="48">
        <f t="shared" si="50"/>
        <v>3.1087973082319555E-2</v>
      </c>
      <c r="DI214" s="48">
        <f t="shared" si="51"/>
        <v>4.0309611717649234E-2</v>
      </c>
      <c r="DJ214" s="48">
        <f t="shared" si="52"/>
        <v>7.7346075225947317E-2</v>
      </c>
      <c r="DK214" s="48">
        <f t="shared" si="53"/>
        <v>0.8512563399740839</v>
      </c>
      <c r="DL214" s="48">
        <f t="shared" si="17"/>
        <v>1</v>
      </c>
      <c r="DM214" s="48"/>
      <c r="DN214" s="48">
        <f>DH214 / (Baseline!B$7/Baseline!B$17)</f>
        <v>3.318436651003319</v>
      </c>
      <c r="DO214" s="48">
        <f>DI214 / (Baseline!B$11/Baseline!B$17)</f>
        <v>0.97309332010537519</v>
      </c>
      <c r="DP214" s="48">
        <f>DJ214 / (Baseline!B$16/Baseline!B$17)</f>
        <v>1.1952306072937413</v>
      </c>
      <c r="DQ214" s="48">
        <f>DK214 / (Baseline!B$18/Baseline!B$17)</f>
        <v>0.96242044308641961</v>
      </c>
      <c r="DR214" s="71"/>
      <c r="DS214" s="48">
        <f>(AU214*Baseline!B$34)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2.5815991144710195E-2</v>
      </c>
      <c r="DT214" s="48">
        <f>(AZ214*Baseline!B$34) + (Baseline!D$88*(1-Baseline!D$89)*Baseline!B$35) + (Baseline!D$88*Baseline!D$89*((1-Baseline!D$90)*Baseline!B$40 + Baseline!D$90*Baseline!B$41))</f>
        <v>9.9936238885991215E-3</v>
      </c>
      <c r="DU214" s="48">
        <f>(BE214*Baseline!B$34) + (Baseline!F$88*(1-Baseline!F$89)*Baseline!B$35) + (Baseline!F$88*Baseline!F$89*((1-Baseline!F$90)*Baseline!B$40 + Baseline!F$90*Baseline!B$41))</f>
        <v>1.2910945625800826E-2</v>
      </c>
      <c r="DV214" s="48">
        <f>(BJ214*Baseline!B$34) + (Baseline!H$88*(1-Baseline!H$89)*Baseline!B$35) + (Baseline!H$88*Baseline!H$89*((1-Baseline!H$90)*Baseline!B$40 + Baseline!H$90*Baseline!B$41))</f>
        <v>9.3051040035102596E-3</v>
      </c>
      <c r="DW214" s="48">
        <f>( DS214*Baseline!B$7 + DT214*Baseline!B$11 + DU214*Baseline!B$16 + DV214*Baseline!B$18 ) / Baseline!B$17</f>
        <v>9.7216458157238124E-3</v>
      </c>
    </row>
    <row r="215" spans="1:127">
      <c r="A215" s="7" t="s">
        <v>451</v>
      </c>
      <c r="B215" s="1">
        <f>MIN( MAX( NORMINV( MCrands!B215, (B$5+B$4)/2, (B$5-B$4)/3.29 ), 0 ), 1 )</f>
        <v>0.52185978027657209</v>
      </c>
      <c r="C215" s="1">
        <f>MAX( NORMINV( MCrands!C215, (C$5+C$4)/2, (C$5-C$4)/3.29 ), 0 )</f>
        <v>2.2256770800054921</v>
      </c>
      <c r="D215" s="40"/>
      <c r="E215" s="40">
        <f>Baseline!B$33 * (C215 * Baseline!B$66*Baseline!B$66/Baseline!B$73 + Baseline!B$52*Baseline!B$52/Baseline!B$74 + Baseline!B$53*Baseline!B$53/Baseline!B$75 + Baseline!B$54*Baseline!B$54/Baseline!B$76)</f>
        <v>1.8633065947544818E-5</v>
      </c>
      <c r="F215" s="40">
        <f>Baseline!B$33 * (C215 * Baseline!B$66*Baseline!B$57/Baseline!B$73 + Baseline!B$52*Baseline!B$67/Baseline!B$74 + Baseline!B$53*Baseline!B$55/Baseline!B$75 + Baseline!B$54*Baseline!B$56/Baseline!B$76)</f>
        <v>3.9096646612631133E-8</v>
      </c>
      <c r="G215" s="1">
        <f>Baseline!B$33 * (C215 * Baseline!B$66*Baseline!B$58/Baseline!B$73 + Baseline!B$52*Baseline!B$59/Baseline!B$74 + Baseline!B$53*Baseline!B$68/Baseline!B$75 + Baseline!B$54*Baseline!B$60/Baseline!B$76)</f>
        <v>1.0776696546470266E-7</v>
      </c>
      <c r="H215" s="40">
        <f>Baseline!B$33 * (C215 * Baseline!B$66*Baseline!B$61/Baseline!B$73 + Baseline!B$52*Baseline!B$62/Baseline!B$74 + Baseline!B$53*Baseline!B$63/Baseline!B$75 + Baseline!B$54*Baseline!B$69/Baseline!B$76)</f>
        <v>1.6661315446241431E-9</v>
      </c>
      <c r="I215" s="40">
        <f>Baseline!B$33 * (C215 * Baseline!B$57*Baseline!B$66/Baseline!B$73 + Baseline!B$67*Baseline!B$52/Baseline!B$74 + Baseline!B$55*Baseline!B$53/Baseline!B$75 + Baseline!B$56*Baseline!B$54/Baseline!B$76)</f>
        <v>3.9096646612631133E-8</v>
      </c>
      <c r="J215" s="1">
        <f>Baseline!B$33 * (C215 * Baseline!B$57*Baseline!B$57/Baseline!B$73 + Baseline!B$67*Baseline!B$67/Baseline!B$74 + Baseline!B$55*Baseline!B$55/Baseline!B$75 + Baseline!B$56*Baseline!B$56/Baseline!B$76)</f>
        <v>1.7949605781760394E-6</v>
      </c>
      <c r="K215" s="40">
        <f>Baseline!B$33 * (C215 * Baseline!B$57*Baseline!B$58/Baseline!B$73 + Baseline!B$67*Baseline!B$59/Baseline!B$74 + Baseline!B$55*Baseline!B$68/Baseline!B$75 + Baseline!B$56*Baseline!B$60/Baseline!B$76)</f>
        <v>1.3929177393329641E-8</v>
      </c>
      <c r="L215" s="1">
        <f>Baseline!B$33 * (C215 * Baseline!B$57*Baseline!B$61/Baseline!B$73 + Baseline!B$67*Baseline!B$62/Baseline!B$74 + Baseline!B$55*Baseline!B$63/Baseline!B$75 + Baseline!B$56*Baseline!B$69/Baseline!B$76)</f>
        <v>1.4629416858586594E-8</v>
      </c>
      <c r="M215" s="40">
        <f>Baseline!B$33 * (C215 * Baseline!B$58*Baseline!B$66/Baseline!B$73 + Baseline!B$59*Baseline!B$52/Baseline!B$74 + Baseline!B$68*Baseline!B$53/Baseline!B$75 + Baseline!B$60*Baseline!B$54/Baseline!B$76)</f>
        <v>1.0776696546470266E-7</v>
      </c>
      <c r="N215" s="1">
        <f>Baseline!B$33 * (C215 * Baseline!B$58*Baseline!B$57/Baseline!B$73 + Baseline!B$59*Baseline!B$67/Baseline!B$74 + Baseline!B$68*Baseline!B$55/Baseline!B$75 + Baseline!B$60*Baseline!B$56/Baseline!B$76)</f>
        <v>1.3929177393329641E-8</v>
      </c>
      <c r="O215" s="1">
        <f>Baseline!B$33 * (C215 * Baseline!B$58*Baseline!B$58/Baseline!B$73 + Baseline!B$59*Baseline!B$59/Baseline!B$74 + Baseline!B$68*Baseline!B$68/Baseline!B$75 + Baseline!B$60*Baseline!B$60/Baseline!B$76)</f>
        <v>1.3250167128530963E-6</v>
      </c>
      <c r="P215" s="40">
        <f>Baseline!B$33 * (C215 * Baseline!B$58*Baseline!B$61/Baseline!B$73 + Baseline!B$59*Baseline!B$62/Baseline!B$74 + Baseline!B$68*Baseline!B$63/Baseline!B$75 + Baseline!B$60*Baseline!B$69/Baseline!B$76)</f>
        <v>1.6489657722272629E-9</v>
      </c>
      <c r="Q215" s="40">
        <f>Baseline!B$33 * (C215 * Baseline!B$61*Baseline!B$66/Baseline!B$73 + Baseline!B$62*Baseline!B$52/Baseline!B$74 + Baseline!B$63*Baseline!B$53/Baseline!B$75 + Baseline!B$69*Baseline!B$54/Baseline!B$76)</f>
        <v>1.6661315446241429E-9</v>
      </c>
      <c r="R215" s="40">
        <f>Baseline!B$33 * (C215 * Baseline!B$61*Baseline!B$57/Baseline!B$73 + Baseline!B$62*Baseline!B$67/Baseline!B$74 + Baseline!B$63*Baseline!B$55/Baseline!B$75 + Baseline!B$69*Baseline!B$56/Baseline!B$76)</f>
        <v>1.4629416858586594E-8</v>
      </c>
      <c r="S215" s="40">
        <f>Baseline!B$33 * (C215 * Baseline!B$61*Baseline!B$58/Baseline!B$73 + Baseline!B$62*Baseline!B$59/Baseline!B$74 + Baseline!B$63*Baseline!B$68/Baseline!B$75 + Baseline!B$69*Baseline!B$60/Baseline!B$76)</f>
        <v>1.6489657722272629E-9</v>
      </c>
      <c r="T215" s="40">
        <f>Baseline!B$33 * (C215 * Baseline!B$61*Baseline!B$61/Baseline!B$73 + Baseline!B$62*Baseline!B$62/Baseline!B$74 + Baseline!B$63*Baseline!B$63/Baseline!B$75 + Baseline!B$69*Baseline!B$69/Baseline!B$76)</f>
        <v>9.85518025409849E-8</v>
      </c>
      <c r="U215" s="40"/>
      <c r="V215" s="40">
        <f>E215 * ( Baseline!B$87 * Baseline!B$7 )</f>
        <v>0.19339259146956767</v>
      </c>
      <c r="W215" s="40">
        <f>F215 * ( Baseline!D$87 * Baseline!B$11 )</f>
        <v>7.2120003275726681E-4</v>
      </c>
      <c r="X215" s="40">
        <f>G215 * ( Baseline!F$87 * Baseline!B$16 )</f>
        <v>3.7432607503930329E-3</v>
      </c>
      <c r="Y215" s="40">
        <f>H215 * ( Baseline!H$87 * Baseline!B$18 )</f>
        <v>5.8593425657610181E-4</v>
      </c>
      <c r="Z215" s="48">
        <f t="shared" si="0"/>
        <v>0.19844298650929407</v>
      </c>
      <c r="AA215" s="40">
        <f>I215 * ( Baseline!B$87 * Baseline!B$7 )</f>
        <v>4.0578409519249854E-4</v>
      </c>
      <c r="AB215" s="1">
        <f>J215 * ( Baseline!D$87 * Baseline!B$11 )</f>
        <v>3.3110912058640182E-2</v>
      </c>
      <c r="AC215" s="1">
        <f>K215 * ( Baseline!F$87 * Baseline!B$16 )</f>
        <v>4.8382677193217039E-4</v>
      </c>
      <c r="AD215" s="1">
        <f>L215 * ( Baseline!F$87 * Baseline!B$16 )</f>
        <v>5.0814942864677449E-4</v>
      </c>
      <c r="AE215" s="48">
        <f t="shared" si="1"/>
        <v>3.4508672354411629E-2</v>
      </c>
      <c r="AF215" s="48">
        <f>M215 * ( Baseline!B$87 * Baseline!B$7 )</f>
        <v>1.118513334558149E-3</v>
      </c>
      <c r="AG215" s="48">
        <f>N215 * ( Baseline!D$87 * Baseline!B$11 )</f>
        <v>2.56945903618895E-4</v>
      </c>
      <c r="AH215" s="48">
        <f>O215 * ( Baseline!F$87 * Baseline!B$16 )</f>
        <v>4.6024150661107002E-2</v>
      </c>
      <c r="AI215" s="48">
        <f>P215 * ( Baseline!H$87 * Baseline!B$18 )</f>
        <v>5.79897509885618E-4</v>
      </c>
      <c r="AJ215" s="48">
        <f t="shared" si="2"/>
        <v>4.7979507409169661E-2</v>
      </c>
      <c r="AK215" s="48">
        <f>Q215 * ( Baseline!B$87 * Baseline!B$7 )</f>
        <v>1.729277930165398E-5</v>
      </c>
      <c r="AL215" s="48">
        <f>R215 * ( Baseline!D$87 * Baseline!B$11 )</f>
        <v>2.6986293791815097E-4</v>
      </c>
      <c r="AM215" s="48">
        <f>S215 * ( Baseline!F$87 * Baseline!B$16 )</f>
        <v>5.72764467042691E-5</v>
      </c>
      <c r="AN215" s="48">
        <f>T215 * ( Baseline!H$87 * Baseline!B$18 )</f>
        <v>3.4658054066861357E-2</v>
      </c>
      <c r="AO215" s="48">
        <f t="shared" si="3"/>
        <v>3.5002486230785432E-2</v>
      </c>
      <c r="AP215" s="48"/>
      <c r="AQ215" s="48">
        <f>V215 * ( (1-Baseline!B$88-Baseline!B$87) + (1-B215)*Baseline!B$88 )</f>
        <v>9.9431794402750268E-2</v>
      </c>
      <c r="AR215" s="48">
        <f>W215 * ( (1-Baseline!B$88-Baseline!B$87) + (1-B215)*Baseline!B$88 )</f>
        <v>3.7080124339541545E-4</v>
      </c>
      <c r="AS215" s="48">
        <f>X215 * ( (1-Baseline!B$88-Baseline!B$87) + (1-B215)*Baseline!B$88 )</f>
        <v>1.9245780332155802E-3</v>
      </c>
      <c r="AT215" s="48">
        <f>Y215 * ( (1-Baseline!B$88-Baseline!B$87) + (1-B215)*Baseline!B$88 )</f>
        <v>3.0125504855531743E-4</v>
      </c>
      <c r="AU215" s="48">
        <f t="shared" si="4"/>
        <v>0.10202842872791658</v>
      </c>
      <c r="AV215" s="48">
        <f>AA215 * ( (1-Baseline!D$88-Baseline!D$87) + (1-B215)*Baseline!D$88 )</f>
        <v>3.0742414807620634E-4</v>
      </c>
      <c r="AW215" s="48">
        <f>AB215 * ( (1-Baseline!D$88-Baseline!D$87) + (1-B215)*Baseline!D$88 )</f>
        <v>2.5084999762804452E-2</v>
      </c>
      <c r="AX215" s="48">
        <f>AC215 * ( (1-Baseline!D$88-Baseline!D$87) + (1-B215)*Baseline!D$88 )</f>
        <v>3.6654968723490302E-4</v>
      </c>
      <c r="AY215" s="48">
        <f>AD215 * ( (1-Baseline!D$88-Baseline!D$87) + (1-B215)*Baseline!D$88 )</f>
        <v>3.8497665888811685E-4</v>
      </c>
      <c r="AZ215" s="48">
        <f t="shared" si="5"/>
        <v>2.6143950257003674E-2</v>
      </c>
      <c r="BA215" s="48">
        <f>AF215 * ( (1-Baseline!F$88-Baseline!F$87) + (1-Baseline!B$36)*Baseline!F$88 )</f>
        <v>8.0491798797474991E-4</v>
      </c>
      <c r="BB215" s="48">
        <f>AG215 * ( (1-Baseline!F$88-Baseline!F$87) + (1-Baseline!B$36)*Baseline!F$88 )</f>
        <v>1.8490649451307267E-4</v>
      </c>
      <c r="BC215" s="48">
        <f>AH215 * ( (1-Baseline!F$88-Baseline!F$87) + (1-Baseline!B$36)*Baseline!F$88 )</f>
        <v>3.3120451588553756E-2</v>
      </c>
      <c r="BD215" s="48">
        <f>AI215 * ( (1-Baseline!F$88-Baseline!F$87) + (1-Baseline!B$36)*Baseline!F$88 )</f>
        <v>4.1731280483400709E-4</v>
      </c>
      <c r="BE215" s="48">
        <f t="shared" si="6"/>
        <v>3.4527588875875585E-2</v>
      </c>
      <c r="BF215" s="48">
        <f>AK215 * ( (1-Baseline!H$88-Baseline!H$87) + (1-Baseline!B$36)*Baseline!H$88 )</f>
        <v>1.3701414896286481E-5</v>
      </c>
      <c r="BG215" s="48">
        <f>AL215 * ( (1-Baseline!H$88-Baseline!H$87) + (1-Baseline!B$36)*Baseline!H$88 )</f>
        <v>2.1381780297130936E-4</v>
      </c>
      <c r="BH215" s="48">
        <f>AM215 * ( (1-Baseline!H$88-Baseline!H$87) + (1-Baseline!B$36)*Baseline!H$88 )</f>
        <v>4.5381274252726491E-5</v>
      </c>
      <c r="BI215" s="48">
        <f>AN215 * ( (1-Baseline!H$88-Baseline!H$87) + (1-Baseline!B$36)*Baseline!H$88 )</f>
        <v>2.7460269398255587E-2</v>
      </c>
      <c r="BJ215" s="48">
        <f t="shared" si="7"/>
        <v>2.773316989037591E-2</v>
      </c>
      <c r="BK215" s="48"/>
      <c r="BL215" s="48">
        <f t="shared" si="18"/>
        <v>0.97454989400953274</v>
      </c>
      <c r="BM215" s="48">
        <f t="shared" si="19"/>
        <v>3.6342933829182694E-3</v>
      </c>
      <c r="BN215" s="48">
        <f t="shared" si="20"/>
        <v>1.8863154683563067E-2</v>
      </c>
      <c r="BO215" s="48">
        <f t="shared" si="21"/>
        <v>2.9526579239859386E-3</v>
      </c>
      <c r="BP215" s="48">
        <f t="shared" si="8"/>
        <v>1</v>
      </c>
      <c r="BQ215" s="48">
        <f t="shared" si="22"/>
        <v>1.1758901966004572E-2</v>
      </c>
      <c r="BR215" s="48">
        <f t="shared" si="23"/>
        <v>0.95949539056686561</v>
      </c>
      <c r="BS215" s="48">
        <f t="shared" si="24"/>
        <v>1.4020440049479835E-2</v>
      </c>
      <c r="BT215" s="48">
        <f t="shared" si="25"/>
        <v>1.472526741764993E-2</v>
      </c>
      <c r="BU215" s="48">
        <f t="shared" si="9"/>
        <v>1</v>
      </c>
      <c r="BV215" s="48">
        <f t="shared" si="26"/>
        <v>2.3312313838894958E-2</v>
      </c>
      <c r="BW215" s="48">
        <f t="shared" si="27"/>
        <v>5.3553260025714332E-3</v>
      </c>
      <c r="BX215" s="48">
        <f t="shared" si="28"/>
        <v>0.95924600201941723</v>
      </c>
      <c r="BY215" s="48">
        <f t="shared" si="29"/>
        <v>1.2086358139116496E-2</v>
      </c>
      <c r="BZ215" s="48">
        <f t="shared" si="10"/>
        <v>1</v>
      </c>
      <c r="CA215" s="48">
        <f t="shared" si="30"/>
        <v>4.9404431409916856E-4</v>
      </c>
      <c r="CB215" s="48">
        <f t="shared" si="31"/>
        <v>7.7098219863250966E-3</v>
      </c>
      <c r="CC215" s="48">
        <f t="shared" si="32"/>
        <v>1.6363536671830255E-3</v>
      </c>
      <c r="CD215" s="48">
        <f t="shared" si="33"/>
        <v>0.99015978003239269</v>
      </c>
      <c r="CE215" s="48">
        <f t="shared" si="11"/>
        <v>1</v>
      </c>
      <c r="CF215" s="48"/>
      <c r="CG215" s="48">
        <f t="shared" si="34"/>
        <v>0.97454989400953274</v>
      </c>
      <c r="CH215" s="48">
        <f t="shared" si="35"/>
        <v>3.6342933829182694E-3</v>
      </c>
      <c r="CI215" s="48">
        <f t="shared" si="36"/>
        <v>1.8863154683563067E-2</v>
      </c>
      <c r="CJ215" s="48">
        <f t="shared" si="37"/>
        <v>2.9526579239859386E-3</v>
      </c>
      <c r="CK215" s="48">
        <f t="shared" si="12"/>
        <v>1</v>
      </c>
      <c r="CL215" s="48">
        <f t="shared" si="38"/>
        <v>1.1758901966004572E-2</v>
      </c>
      <c r="CM215" s="48">
        <f t="shared" si="39"/>
        <v>0.95949539056686561</v>
      </c>
      <c r="CN215" s="48">
        <f t="shared" si="40"/>
        <v>1.4020440049479835E-2</v>
      </c>
      <c r="CO215" s="48">
        <f t="shared" si="41"/>
        <v>1.472526741764993E-2</v>
      </c>
      <c r="CP215" s="48">
        <f t="shared" si="13"/>
        <v>1</v>
      </c>
      <c r="CQ215" s="48">
        <f t="shared" si="42"/>
        <v>2.3312313838894958E-2</v>
      </c>
      <c r="CR215" s="48">
        <f t="shared" si="43"/>
        <v>5.3553260025714332E-3</v>
      </c>
      <c r="CS215" s="48">
        <f t="shared" si="44"/>
        <v>0.95924600201941723</v>
      </c>
      <c r="CT215" s="48">
        <f t="shared" si="45"/>
        <v>1.2086358139116496E-2</v>
      </c>
      <c r="CU215" s="48">
        <f t="shared" si="14"/>
        <v>1</v>
      </c>
      <c r="CV215" s="48">
        <f t="shared" si="46"/>
        <v>4.9404431409916856E-4</v>
      </c>
      <c r="CW215" s="48">
        <f t="shared" si="47"/>
        <v>7.7098219863250966E-3</v>
      </c>
      <c r="CX215" s="48">
        <f t="shared" si="48"/>
        <v>1.6363536671830255E-3</v>
      </c>
      <c r="CY215" s="48">
        <f t="shared" si="49"/>
        <v>0.99015978003239269</v>
      </c>
      <c r="CZ215" s="48">
        <f t="shared" si="15"/>
        <v>1</v>
      </c>
      <c r="DA215" s="48"/>
      <c r="DB215" s="48">
        <f>(AQ215*Baseline!B$7 + AV215*Baseline!B$11 + BA215*Baseline!B$16 + BF215*Baseline!B$18)</f>
        <v>52207.735134375936</v>
      </c>
      <c r="DC215" s="48">
        <f>(AR215*Baseline!B$7 + AW215*Baseline!B$11 + BB215*Baseline!B$16 + BG215*Baseline!B$18)</f>
        <v>64386.338746604342</v>
      </c>
      <c r="DD215" s="48">
        <f>(AS215*Baseline!B$7 + AX215*Baseline!B$11 + BC215*Baseline!B$16 + BH215*Baseline!B$18)</f>
        <v>114757.35723067696</v>
      </c>
      <c r="DE215" s="48">
        <f>(AT215*Baseline!B$7 + AY215*Baseline!B$11 + BD215*Baseline!B$16 + BI215*Baseline!B$18)</f>
        <v>1259797.9324438537</v>
      </c>
      <c r="DF215" s="48">
        <f t="shared" si="16"/>
        <v>1491149.363555511</v>
      </c>
      <c r="DG215" s="48"/>
      <c r="DH215" s="48">
        <f t="shared" si="50"/>
        <v>3.501174088281224E-2</v>
      </c>
      <c r="DI215" s="48">
        <f t="shared" si="51"/>
        <v>4.3179000253254933E-2</v>
      </c>
      <c r="DJ215" s="48">
        <f t="shared" si="52"/>
        <v>7.6958995547601217E-2</v>
      </c>
      <c r="DK215" s="48">
        <f t="shared" si="53"/>
        <v>0.84485026331633162</v>
      </c>
      <c r="DL215" s="48">
        <f t="shared" si="17"/>
        <v>1</v>
      </c>
      <c r="DM215" s="48"/>
      <c r="DN215" s="48">
        <f>DH215 / (Baseline!B$7/Baseline!B$17)</f>
        <v>3.7372730558311011</v>
      </c>
      <c r="DO215" s="48">
        <f>DI215 / (Baseline!B$11/Baseline!B$17)</f>
        <v>1.0423617327197869</v>
      </c>
      <c r="DP215" s="48">
        <f>DJ215 / (Baseline!B$16/Baseline!B$17)</f>
        <v>1.189249056482415</v>
      </c>
      <c r="DQ215" s="48">
        <f>DK215 / (Baseline!B$18/Baseline!B$17)</f>
        <v>0.95517780788256645</v>
      </c>
      <c r="DR215" s="71"/>
      <c r="DS215" s="48">
        <f>(AU215*Baseline!B$34)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2.7833795559187486E-2</v>
      </c>
      <c r="DT215" s="48">
        <f>(AZ215*Baseline!B$34) + (Baseline!D$88*(1-Baseline!D$89)*Baseline!B$35) + (Baseline!D$88*Baseline!D$89*((1-Baseline!D$90)*Baseline!B$40 + Baseline!D$90*Baseline!B$41))</f>
        <v>1.0335160538550554E-2</v>
      </c>
      <c r="DU215" s="48">
        <f>(BE215*Baseline!B$34) + (Baseline!F$88*(1-Baseline!F$89)*Baseline!B$35) + (Baseline!F$88*Baseline!F$89*((1-Baseline!F$90)*Baseline!B$40 + Baseline!F$90*Baseline!B$41))</f>
        <v>1.2909778331381341E-2</v>
      </c>
      <c r="DV215" s="48">
        <f>(BJ215*Baseline!B$34) + (Baseline!H$88*(1-Baseline!H$89)*Baseline!B$35) + (Baseline!H$88*Baseline!H$89*((1-Baseline!H$90)*Baseline!B$40 + Baseline!H$90*Baseline!B$41))</f>
        <v>9.3049754835563877E-3</v>
      </c>
      <c r="DW215" s="48">
        <f>( DS215*Baseline!B$7 + DT215*Baseline!B$11 + DU215*Baseline!B$16 + DV215*Baseline!B$18 ) / Baseline!B$17</f>
        <v>9.7545077982515299E-3</v>
      </c>
    </row>
    <row r="216" spans="1:127">
      <c r="A216" s="7" t="s">
        <v>452</v>
      </c>
      <c r="B216" s="1">
        <f>MIN( MAX( NORMINV( MCrands!B216, (B$5+B$4)/2, (B$5-B$4)/3.29 ), 0 ), 1 )</f>
        <v>0.5175533314859917</v>
      </c>
      <c r="C216" s="1">
        <f>MAX( NORMINV( MCrands!C216, (C$5+C$4)/2, (C$5-C$4)/3.29 ), 0 )</f>
        <v>2.7455728876083225</v>
      </c>
      <c r="D216" s="40"/>
      <c r="E216" s="40">
        <f>Baseline!B$33 * (C216 * Baseline!B$66*Baseline!B$66/Baseline!B$73 + Baseline!B$52*Baseline!B$52/Baseline!B$74 + Baseline!B$53*Baseline!B$53/Baseline!B$75 + Baseline!B$54*Baseline!B$54/Baseline!B$76)</f>
        <v>2.2983576281683086E-5</v>
      </c>
      <c r="F216" s="40">
        <f>Baseline!B$33 * (C216 * Baseline!B$66*Baseline!B$57/Baseline!B$73 + Baseline!B$52*Baseline!B$67/Baseline!B$74 + Baseline!B$53*Baseline!B$55/Baseline!B$75 + Baseline!B$54*Baseline!B$56/Baseline!B$76)</f>
        <v>3.9678460097637919E-8</v>
      </c>
      <c r="G216" s="1">
        <f>Baseline!B$33 * (C216 * Baseline!B$66*Baseline!B$58/Baseline!B$73 + Baseline!B$52*Baseline!B$59/Baseline!B$74 + Baseline!B$53*Baseline!B$68/Baseline!B$75 + Baseline!B$54*Baseline!B$60/Baseline!B$76)</f>
        <v>1.0919725694867769E-7</v>
      </c>
      <c r="H216" s="40">
        <f>Baseline!B$33 * (C216 * Baseline!B$66*Baseline!B$61/Baseline!B$73 + Baseline!B$52*Baseline!B$62/Baseline!B$74 + Baseline!B$53*Baseline!B$63/Baseline!B$75 + Baseline!B$54*Baseline!B$69/Baseline!B$76)</f>
        <v>1.8091606930216452E-9</v>
      </c>
      <c r="I216" s="40">
        <f>Baseline!B$33 * (C216 * Baseline!B$57*Baseline!B$66/Baseline!B$73 + Baseline!B$67*Baseline!B$52/Baseline!B$74 + Baseline!B$55*Baseline!B$53/Baseline!B$75 + Baseline!B$56*Baseline!B$54/Baseline!B$76)</f>
        <v>3.9678460097637919E-8</v>
      </c>
      <c r="J216" s="1">
        <f>Baseline!B$33 * (C216 * Baseline!B$57*Baseline!B$57/Baseline!B$73 + Baseline!B$67*Baseline!B$67/Baseline!B$74 + Baseline!B$55*Baseline!B$55/Baseline!B$75 + Baseline!B$56*Baseline!B$56/Baseline!B$76)</f>
        <v>1.7949606559845965E-6</v>
      </c>
      <c r="K216" s="40">
        <f>Baseline!B$33 * (C216 * Baseline!B$57*Baseline!B$58/Baseline!B$73 + Baseline!B$67*Baseline!B$59/Baseline!B$74 + Baseline!B$55*Baseline!B$68/Baseline!B$75 + Baseline!B$56*Baseline!B$60/Baseline!B$76)</f>
        <v>1.3929368672698944E-8</v>
      </c>
      <c r="L216" s="1">
        <f>Baseline!B$33 * (C216 * Baseline!B$57*Baseline!B$61/Baseline!B$73 + Baseline!B$67*Baseline!B$62/Baseline!B$74 + Baseline!B$55*Baseline!B$63/Baseline!B$75 + Baseline!B$56*Baseline!B$69/Baseline!B$76)</f>
        <v>1.4629435986523525E-8</v>
      </c>
      <c r="M216" s="40">
        <f>Baseline!B$33 * (C216 * Baseline!B$58*Baseline!B$66/Baseline!B$73 + Baseline!B$59*Baseline!B$52/Baseline!B$74 + Baseline!B$68*Baseline!B$53/Baseline!B$75 + Baseline!B$60*Baseline!B$54/Baseline!B$76)</f>
        <v>1.0919725694867769E-7</v>
      </c>
      <c r="N216" s="1">
        <f>Baseline!B$33 * (C216 * Baseline!B$58*Baseline!B$57/Baseline!B$73 + Baseline!B$59*Baseline!B$67/Baseline!B$74 + Baseline!B$68*Baseline!B$55/Baseline!B$75 + Baseline!B$60*Baseline!B$56/Baseline!B$76)</f>
        <v>1.3929368672698944E-8</v>
      </c>
      <c r="O216" s="1">
        <f>Baseline!B$33 * (C216 * Baseline!B$58*Baseline!B$58/Baseline!B$73 + Baseline!B$59*Baseline!B$59/Baseline!B$74 + Baseline!B$68*Baseline!B$68/Baseline!B$75 + Baseline!B$60*Baseline!B$60/Baseline!B$76)</f>
        <v>1.3250171830815458E-6</v>
      </c>
      <c r="P216" s="40">
        <f>Baseline!B$33 * (C216 * Baseline!B$58*Baseline!B$61/Baseline!B$73 + Baseline!B$59*Baseline!B$62/Baseline!B$74 + Baseline!B$68*Baseline!B$63/Baseline!B$75 + Baseline!B$60*Baseline!B$69/Baseline!B$76)</f>
        <v>1.649012795072217E-9</v>
      </c>
      <c r="Q216" s="40">
        <f>Baseline!B$33 * (C216 * Baseline!B$61*Baseline!B$66/Baseline!B$73 + Baseline!B$62*Baseline!B$52/Baseline!B$74 + Baseline!B$63*Baseline!B$53/Baseline!B$75 + Baseline!B$69*Baseline!B$54/Baseline!B$76)</f>
        <v>1.8091606930216452E-9</v>
      </c>
      <c r="R216" s="40">
        <f>Baseline!B$33 * (C216 * Baseline!B$61*Baseline!B$57/Baseline!B$73 + Baseline!B$62*Baseline!B$67/Baseline!B$74 + Baseline!B$63*Baseline!B$55/Baseline!B$75 + Baseline!B$69*Baseline!B$56/Baseline!B$76)</f>
        <v>1.4629435986523525E-8</v>
      </c>
      <c r="S216" s="40">
        <f>Baseline!B$33 * (C216 * Baseline!B$61*Baseline!B$58/Baseline!B$73 + Baseline!B$62*Baseline!B$59/Baseline!B$74 + Baseline!B$63*Baseline!B$68/Baseline!B$75 + Baseline!B$69*Baseline!B$60/Baseline!B$76)</f>
        <v>1.649012795072217E-9</v>
      </c>
      <c r="T216" s="40">
        <f>Baseline!B$33 * (C216 * Baseline!B$61*Baseline!B$61/Baseline!B$73 + Baseline!B$62*Baseline!B$62/Baseline!B$74 + Baseline!B$63*Baseline!B$63/Baseline!B$75 + Baseline!B$69*Baseline!B$69/Baseline!B$76)</f>
        <v>9.8551807243269407E-8</v>
      </c>
      <c r="U216" s="40"/>
      <c r="V216" s="40">
        <f>E216 * ( Baseline!B$87 * Baseline!B$7 )</f>
        <v>0.23854653822758876</v>
      </c>
      <c r="W216" s="40">
        <f>F216 * ( Baseline!D$87 * Baseline!B$11 )</f>
        <v>7.319325108800823E-4</v>
      </c>
      <c r="X216" s="40">
        <f>G216 * ( Baseline!F$87 * Baseline!B$16 )</f>
        <v>3.7929415960074406E-3</v>
      </c>
      <c r="Y216" s="40">
        <f>H216 * ( Baseline!H$87 * Baseline!B$18 )</f>
        <v>6.3623381305794545E-4</v>
      </c>
      <c r="Z216" s="48">
        <f t="shared" si="0"/>
        <v>0.24370764614753421</v>
      </c>
      <c r="AA216" s="40">
        <f>I216 * ( Baseline!B$87 * Baseline!B$7 )</f>
        <v>4.1182273735338397E-4</v>
      </c>
      <c r="AB216" s="1">
        <f>J216 * ( Baseline!D$87 * Baseline!B$11 )</f>
        <v>3.3110913493943177E-2</v>
      </c>
      <c r="AC216" s="1">
        <f>K216 * ( Baseline!F$87 * Baseline!B$16 )</f>
        <v>4.8383341597705356E-4</v>
      </c>
      <c r="AD216" s="1">
        <f>L216 * ( Baseline!F$87 * Baseline!B$16 )</f>
        <v>5.0815009305126284E-4</v>
      </c>
      <c r="AE216" s="48">
        <f t="shared" si="1"/>
        <v>3.4514719740324877E-2</v>
      </c>
      <c r="AF216" s="48">
        <f>M216 * ( Baseline!B$87 * Baseline!B$7 )</f>
        <v>1.1333583298703258E-3</v>
      </c>
      <c r="AG216" s="48">
        <f>N216 * ( Baseline!D$87 * Baseline!B$11 )</f>
        <v>2.569494320720837E-4</v>
      </c>
      <c r="AH216" s="48">
        <f>O216 * ( Baseline!F$87 * Baseline!B$16 )</f>
        <v>4.6024166994384004E-2</v>
      </c>
      <c r="AI216" s="48">
        <f>P216 * ( Baseline!H$87 * Baseline!B$18 )</f>
        <v>5.7991404657252563E-4</v>
      </c>
      <c r="AJ216" s="48">
        <f t="shared" si="2"/>
        <v>4.7994388802898941E-2</v>
      </c>
      <c r="AK216" s="48">
        <f>Q216 * ( Baseline!B$87 * Baseline!B$7 )</f>
        <v>1.8777278832871655E-5</v>
      </c>
      <c r="AL216" s="48">
        <f>R216 * ( Baseline!D$87 * Baseline!B$11 )</f>
        <v>2.6986329076346985E-4</v>
      </c>
      <c r="AM216" s="48">
        <f>S216 * ( Baseline!F$87 * Baseline!B$16 )</f>
        <v>5.7278080031969566E-5</v>
      </c>
      <c r="AN216" s="48">
        <f>T216 * ( Baseline!H$87 * Baseline!B$18 )</f>
        <v>3.4658055720530052E-2</v>
      </c>
      <c r="AO216" s="48">
        <f t="shared" si="3"/>
        <v>3.5003974370158362E-2</v>
      </c>
      <c r="AP216" s="48"/>
      <c r="AQ216" s="48">
        <f>V216 * ( (1-Baseline!B$88-Baseline!B$87) + (1-B216)*Baseline!B$88 )</f>
        <v>0.1235617478485346</v>
      </c>
      <c r="AR216" s="48">
        <f>W216 * ( (1-Baseline!B$88-Baseline!B$87) + (1-B216)*Baseline!B$88 )</f>
        <v>3.7912459775553333E-4</v>
      </c>
      <c r="AS216" s="48">
        <f>X216 * ( (1-Baseline!B$88-Baseline!B$87) + (1-B216)*Baseline!B$88 )</f>
        <v>1.964658538213435E-3</v>
      </c>
      <c r="AT216" s="48">
        <f>Y216 * ( (1-Baseline!B$88-Baseline!B$87) + (1-B216)*Baseline!B$88 )</f>
        <v>3.2955482215706934E-4</v>
      </c>
      <c r="AU216" s="48">
        <f t="shared" si="4"/>
        <v>0.12623508580666065</v>
      </c>
      <c r="AV216" s="48">
        <f>AA216 * ( (1-Baseline!D$88-Baseline!D$87) + (1-B216)*Baseline!D$88 )</f>
        <v>3.1279357999064694E-4</v>
      </c>
      <c r="AW216" s="48">
        <f>AB216 * ( (1-Baseline!D$88-Baseline!D$87) + (1-B216)*Baseline!D$88 )</f>
        <v>2.5148881373307695E-2</v>
      </c>
      <c r="AX216" s="48">
        <f>AC216 * ( (1-Baseline!D$88-Baseline!D$87) + (1-B216)*Baseline!D$88 )</f>
        <v>3.6748817531340438E-4</v>
      </c>
      <c r="AY216" s="48">
        <f>AD216 * ( (1-Baseline!D$88-Baseline!D$87) + (1-B216)*Baseline!D$88 )</f>
        <v>3.8595753065886129E-4</v>
      </c>
      <c r="AZ216" s="48">
        <f t="shared" si="5"/>
        <v>2.6215120659270608E-2</v>
      </c>
      <c r="BA216" s="48">
        <f>AF216 * ( (1-Baseline!F$88-Baseline!F$87) + (1-Baseline!B$36)*Baseline!F$88 )</f>
        <v>8.1560092164124237E-4</v>
      </c>
      <c r="BB216" s="48">
        <f>AG216 * ( (1-Baseline!F$88-Baseline!F$87) + (1-Baseline!B$36)*Baseline!F$88 )</f>
        <v>1.8490903370089776E-4</v>
      </c>
      <c r="BC216" s="48">
        <f>AH216 * ( (1-Baseline!F$88-Baseline!F$87) + (1-Baseline!B$36)*Baseline!F$88 )</f>
        <v>3.312046334250255E-2</v>
      </c>
      <c r="BD216" s="48">
        <f>AI216 * ( (1-Baseline!F$88-Baseline!F$87) + (1-Baseline!B$36)*Baseline!F$88 )</f>
        <v>4.1732470516307979E-4</v>
      </c>
      <c r="BE216" s="48">
        <f t="shared" si="6"/>
        <v>3.453829800300777E-2</v>
      </c>
      <c r="BF216" s="48">
        <f>AK216 * ( (1-Baseline!H$88-Baseline!H$87) + (1-Baseline!B$36)*Baseline!H$88 )</f>
        <v>1.4877613564860869E-5</v>
      </c>
      <c r="BG216" s="48">
        <f>AL216 * ( (1-Baseline!H$88-Baseline!H$87) + (1-Baseline!B$36)*Baseline!H$88 )</f>
        <v>2.138180825377124E-4</v>
      </c>
      <c r="BH216" s="48">
        <f>AM216 * ( (1-Baseline!H$88-Baseline!H$87) + (1-Baseline!B$36)*Baseline!H$88 )</f>
        <v>4.5382568370930121E-5</v>
      </c>
      <c r="BI216" s="48">
        <f>AN216 * ( (1-Baseline!H$88-Baseline!H$87) + (1-Baseline!B$36)*Baseline!H$88 )</f>
        <v>2.7460270708490369E-2</v>
      </c>
      <c r="BJ216" s="48">
        <f t="shared" si="7"/>
        <v>2.7734348972963872E-2</v>
      </c>
      <c r="BK216" s="48"/>
      <c r="BL216" s="48">
        <f t="shared" si="18"/>
        <v>0.97882254413625969</v>
      </c>
      <c r="BM216" s="48">
        <f t="shared" si="19"/>
        <v>3.0033219000317685E-3</v>
      </c>
      <c r="BN216" s="48">
        <f t="shared" si="20"/>
        <v>1.5563490337563284E-2</v>
      </c>
      <c r="BO216" s="48">
        <f t="shared" si="21"/>
        <v>2.6106436261453454E-3</v>
      </c>
      <c r="BP216" s="48">
        <f t="shared" si="8"/>
        <v>1</v>
      </c>
      <c r="BQ216" s="48">
        <f t="shared" si="22"/>
        <v>1.1931800126200522E-2</v>
      </c>
      <c r="BR216" s="48">
        <f t="shared" si="23"/>
        <v>0.959327317244834</v>
      </c>
      <c r="BS216" s="48">
        <f t="shared" si="24"/>
        <v>1.4018176001926863E-2</v>
      </c>
      <c r="BT216" s="48">
        <f t="shared" si="25"/>
        <v>1.4722706627038652E-2</v>
      </c>
      <c r="BU216" s="48">
        <f t="shared" si="9"/>
        <v>1</v>
      </c>
      <c r="BV216" s="48">
        <f t="shared" si="26"/>
        <v>2.3614392393343054E-2</v>
      </c>
      <c r="BW216" s="48">
        <f t="shared" si="27"/>
        <v>5.3537390199365044E-3</v>
      </c>
      <c r="BX216" s="48">
        <f t="shared" si="28"/>
        <v>0.95894891345306743</v>
      </c>
      <c r="BY216" s="48">
        <f t="shared" si="29"/>
        <v>1.2082955133652996E-2</v>
      </c>
      <c r="BZ216" s="48">
        <f t="shared" si="10"/>
        <v>1</v>
      </c>
      <c r="CA216" s="48">
        <f t="shared" si="30"/>
        <v>5.364327671568542E-4</v>
      </c>
      <c r="CB216" s="48">
        <f t="shared" si="31"/>
        <v>7.7095042954189244E-3</v>
      </c>
      <c r="CC216" s="48">
        <f t="shared" si="32"/>
        <v>1.6363307613663537E-3</v>
      </c>
      <c r="CD216" s="48">
        <f t="shared" si="33"/>
        <v>0.99011773217605792</v>
      </c>
      <c r="CE216" s="48">
        <f t="shared" si="11"/>
        <v>1</v>
      </c>
      <c r="CF216" s="48"/>
      <c r="CG216" s="48">
        <f t="shared" si="34"/>
        <v>0.97882254413625969</v>
      </c>
      <c r="CH216" s="48">
        <f t="shared" si="35"/>
        <v>3.0033219000317685E-3</v>
      </c>
      <c r="CI216" s="48">
        <f t="shared" si="36"/>
        <v>1.5563490337563284E-2</v>
      </c>
      <c r="CJ216" s="48">
        <f t="shared" si="37"/>
        <v>2.6106436261453454E-3</v>
      </c>
      <c r="CK216" s="48">
        <f t="shared" si="12"/>
        <v>1</v>
      </c>
      <c r="CL216" s="48">
        <f t="shared" si="38"/>
        <v>1.1931800126200522E-2</v>
      </c>
      <c r="CM216" s="48">
        <f t="shared" si="39"/>
        <v>0.959327317244834</v>
      </c>
      <c r="CN216" s="48">
        <f t="shared" si="40"/>
        <v>1.4018176001926863E-2</v>
      </c>
      <c r="CO216" s="48">
        <f t="shared" si="41"/>
        <v>1.4722706627038652E-2</v>
      </c>
      <c r="CP216" s="48">
        <f t="shared" si="13"/>
        <v>1</v>
      </c>
      <c r="CQ216" s="48">
        <f t="shared" si="42"/>
        <v>2.3614392393343054E-2</v>
      </c>
      <c r="CR216" s="48">
        <f t="shared" si="43"/>
        <v>5.3537390199365044E-3</v>
      </c>
      <c r="CS216" s="48">
        <f t="shared" si="44"/>
        <v>0.95894891345306743</v>
      </c>
      <c r="CT216" s="48">
        <f t="shared" si="45"/>
        <v>1.2082955133652996E-2</v>
      </c>
      <c r="CU216" s="48">
        <f t="shared" si="14"/>
        <v>1</v>
      </c>
      <c r="CV216" s="48">
        <f t="shared" si="46"/>
        <v>5.364327671568542E-4</v>
      </c>
      <c r="CW216" s="48">
        <f t="shared" si="47"/>
        <v>7.7095042954189244E-3</v>
      </c>
      <c r="CX216" s="48">
        <f t="shared" si="48"/>
        <v>1.6363307613663537E-3</v>
      </c>
      <c r="CY216" s="48">
        <f t="shared" si="49"/>
        <v>0.99011773217605792</v>
      </c>
      <c r="CZ216" s="48">
        <f t="shared" si="15"/>
        <v>1</v>
      </c>
      <c r="DA216" s="48"/>
      <c r="DB216" s="48">
        <f>(AQ216*Baseline!B$7 + AV216*Baseline!B$11 + BA216*Baseline!B$16 + BF216*Baseline!B$18)</f>
        <v>64011.926546623472</v>
      </c>
      <c r="DC216" s="48">
        <f>(AR216*Baseline!B$7 + AW216*Baseline!B$11 + BB216*Baseline!B$16 + BG216*Baseline!B$18)</f>
        <v>64527.394445135564</v>
      </c>
      <c r="DD216" s="48">
        <f>(AS216*Baseline!B$7 + AX216*Baseline!B$11 + BC216*Baseline!B$16 + BH216*Baseline!B$18)</f>
        <v>114778.90755065388</v>
      </c>
      <c r="DE216" s="48">
        <f>(AT216*Baseline!B$7 + AY216*Baseline!B$11 + BD216*Baseline!B$16 + BI216*Baseline!B$18)</f>
        <v>1259813.8612316132</v>
      </c>
      <c r="DF216" s="48">
        <f t="shared" si="16"/>
        <v>1503132.0897740261</v>
      </c>
      <c r="DG216" s="48"/>
      <c r="DH216" s="48">
        <f t="shared" si="50"/>
        <v>4.2585696215325111E-2</v>
      </c>
      <c r="DI216" s="48">
        <f t="shared" si="51"/>
        <v>4.2928625424287437E-2</v>
      </c>
      <c r="DJ216" s="48">
        <f t="shared" si="52"/>
        <v>7.6359827809882763E-2</v>
      </c>
      <c r="DK216" s="48">
        <f t="shared" si="53"/>
        <v>0.8381258505505047</v>
      </c>
      <c r="DL216" s="48">
        <f t="shared" si="17"/>
        <v>1</v>
      </c>
      <c r="DM216" s="48"/>
      <c r="DN216" s="48">
        <f>DH216 / (Baseline!B$7/Baseline!B$17)</f>
        <v>4.5457429712520865</v>
      </c>
      <c r="DO216" s="48">
        <f>DI216 / (Baseline!B$11/Baseline!B$17)</f>
        <v>1.0363175645125273</v>
      </c>
      <c r="DP216" s="48">
        <f>DJ216 / (Baseline!B$16/Baseline!B$17)</f>
        <v>1.1799901042093746</v>
      </c>
      <c r="DQ216" s="48">
        <f>DK216 / (Baseline!B$18/Baseline!B$17)</f>
        <v>0.94757526560513661</v>
      </c>
      <c r="DR216" s="71"/>
      <c r="DS216" s="48">
        <f>(AU216*Baseline!B$34)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3.1464794120999097E-2</v>
      </c>
      <c r="DT216" s="48">
        <f>(AZ216*Baseline!B$34) + (Baseline!D$88*(1-Baseline!D$89)*Baseline!B$35) + (Baseline!D$88*Baseline!D$89*((1-Baseline!D$90)*Baseline!B$40 + Baseline!D$90*Baseline!B$41))</f>
        <v>1.0345836098890594E-2</v>
      </c>
      <c r="DU216" s="48">
        <f>(BE216*Baseline!B$34) + (Baseline!F$88*(1-Baseline!F$89)*Baseline!B$35) + (Baseline!F$88*Baseline!F$89*((1-Baseline!F$90)*Baseline!B$40 + Baseline!F$90*Baseline!B$41))</f>
        <v>1.2911384700451167E-2</v>
      </c>
      <c r="DV216" s="48">
        <f>(BJ216*Baseline!B$34) + (Baseline!H$88*(1-Baseline!H$89)*Baseline!B$35) + (Baseline!H$88*Baseline!H$89*((1-Baseline!H$90)*Baseline!B$40 + Baseline!H$90*Baseline!B$41))</f>
        <v>9.3051523459445826E-3</v>
      </c>
      <c r="DW216" s="48">
        <f>( DS216*Baseline!B$7 + DT216*Baseline!B$11 + DU216*Baseline!B$16 + DV216*Baseline!B$18 ) / Baseline!B$17</f>
        <v>9.7892265444419757E-3</v>
      </c>
    </row>
    <row r="217" spans="1:127">
      <c r="A217" s="7" t="s">
        <v>453</v>
      </c>
      <c r="B217" s="1">
        <f>MIN( MAX( NORMINV( MCrands!B217, (B$5+B$4)/2, (B$5-B$4)/3.29 ), 0 ), 1 )</f>
        <v>0.62357300228224444</v>
      </c>
      <c r="C217" s="1">
        <f>MAX( NORMINV( MCrands!C217, (C$5+C$4)/2, (C$5-C$4)/3.29 ), 0 )</f>
        <v>2.567999305884098</v>
      </c>
      <c r="D217" s="40"/>
      <c r="E217" s="40">
        <f>Baseline!B$33 * (C217 * Baseline!B$66*Baseline!B$66/Baseline!B$73 + Baseline!B$52*Baseline!B$52/Baseline!B$74 + Baseline!B$53*Baseline!B$53/Baseline!B$75 + Baseline!B$54*Baseline!B$54/Baseline!B$76)</f>
        <v>2.1497632961764346E-5</v>
      </c>
      <c r="F217" s="40">
        <f>Baseline!B$33 * (C217 * Baseline!B$66*Baseline!B$57/Baseline!B$73 + Baseline!B$52*Baseline!B$67/Baseline!B$74 + Baseline!B$53*Baseline!B$55/Baseline!B$75 + Baseline!B$54*Baseline!B$56/Baseline!B$76)</f>
        <v>3.9479738155823314E-8</v>
      </c>
      <c r="G217" s="1">
        <f>Baseline!B$33 * (C217 * Baseline!B$66*Baseline!B$58/Baseline!B$73 + Baseline!B$52*Baseline!B$59/Baseline!B$74 + Baseline!B$53*Baseline!B$68/Baseline!B$75 + Baseline!B$54*Baseline!B$60/Baseline!B$76)</f>
        <v>1.0870873217505011E-7</v>
      </c>
      <c r="H217" s="40">
        <f>Baseline!B$33 * (C217 * Baseline!B$66*Baseline!B$61/Baseline!B$73 + Baseline!B$52*Baseline!B$62/Baseline!B$74 + Baseline!B$53*Baseline!B$63/Baseline!B$75 + Baseline!B$54*Baseline!B$69/Baseline!B$76)</f>
        <v>1.7603082156588871E-9</v>
      </c>
      <c r="I217" s="40">
        <f>Baseline!B$33 * (C217 * Baseline!B$57*Baseline!B$66/Baseline!B$73 + Baseline!B$67*Baseline!B$52/Baseline!B$74 + Baseline!B$55*Baseline!B$53/Baseline!B$75 + Baseline!B$56*Baseline!B$54/Baseline!B$76)</f>
        <v>3.9479738155823314E-8</v>
      </c>
      <c r="J217" s="1">
        <f>Baseline!B$33 * (C217 * Baseline!B$57*Baseline!B$57/Baseline!B$73 + Baseline!B$67*Baseline!B$67/Baseline!B$74 + Baseline!B$55*Baseline!B$55/Baseline!B$75 + Baseline!B$56*Baseline!B$56/Baseline!B$76)</f>
        <v>1.7949606294086095E-6</v>
      </c>
      <c r="K217" s="40">
        <f>Baseline!B$33 * (C217 * Baseline!B$57*Baseline!B$58/Baseline!B$73 + Baseline!B$67*Baseline!B$59/Baseline!B$74 + Baseline!B$55*Baseline!B$68/Baseline!B$75 + Baseline!B$56*Baseline!B$60/Baseline!B$76)</f>
        <v>1.3929303340064558E-8</v>
      </c>
      <c r="L217" s="1">
        <f>Baseline!B$33 * (C217 * Baseline!B$57*Baseline!B$61/Baseline!B$73 + Baseline!B$67*Baseline!B$62/Baseline!B$74 + Baseline!B$55*Baseline!B$63/Baseline!B$75 + Baseline!B$56*Baseline!B$69/Baseline!B$76)</f>
        <v>1.4629429453260084E-8</v>
      </c>
      <c r="M217" s="40">
        <f>Baseline!B$33 * (C217 * Baseline!B$58*Baseline!B$66/Baseline!B$73 + Baseline!B$59*Baseline!B$52/Baseline!B$74 + Baseline!B$68*Baseline!B$53/Baseline!B$75 + Baseline!B$60*Baseline!B$54/Baseline!B$76)</f>
        <v>1.0870873217505011E-7</v>
      </c>
      <c r="N217" s="1">
        <f>Baseline!B$33 * (C217 * Baseline!B$58*Baseline!B$57/Baseline!B$73 + Baseline!B$59*Baseline!B$67/Baseline!B$74 + Baseline!B$68*Baseline!B$55/Baseline!B$75 + Baseline!B$60*Baseline!B$56/Baseline!B$76)</f>
        <v>1.3929303340064558E-8</v>
      </c>
      <c r="O217" s="1">
        <f>Baseline!B$33 * (C217 * Baseline!B$58*Baseline!B$58/Baseline!B$73 + Baseline!B$59*Baseline!B$59/Baseline!B$74 + Baseline!B$68*Baseline!B$68/Baseline!B$75 + Baseline!B$60*Baseline!B$60/Baseline!B$76)</f>
        <v>1.3250170224721528E-6</v>
      </c>
      <c r="P217" s="40">
        <f>Baseline!B$33 * (C217 * Baseline!B$58*Baseline!B$61/Baseline!B$73 + Baseline!B$59*Baseline!B$62/Baseline!B$74 + Baseline!B$68*Baseline!B$63/Baseline!B$75 + Baseline!B$60*Baseline!B$69/Baseline!B$76)</f>
        <v>1.6489967341329303E-9</v>
      </c>
      <c r="Q217" s="40">
        <f>Baseline!B$33 * (C217 * Baseline!B$61*Baseline!B$66/Baseline!B$73 + Baseline!B$62*Baseline!B$52/Baseline!B$74 + Baseline!B$63*Baseline!B$53/Baseline!B$75 + Baseline!B$69*Baseline!B$54/Baseline!B$76)</f>
        <v>1.7603082156588871E-9</v>
      </c>
      <c r="R217" s="40">
        <f>Baseline!B$33 * (C217 * Baseline!B$61*Baseline!B$57/Baseline!B$73 + Baseline!B$62*Baseline!B$67/Baseline!B$74 + Baseline!B$63*Baseline!B$55/Baseline!B$75 + Baseline!B$69*Baseline!B$56/Baseline!B$76)</f>
        <v>1.4629429453260084E-8</v>
      </c>
      <c r="S217" s="40">
        <f>Baseline!B$33 * (C217 * Baseline!B$61*Baseline!B$58/Baseline!B$73 + Baseline!B$62*Baseline!B$59/Baseline!B$74 + Baseline!B$63*Baseline!B$68/Baseline!B$75 + Baseline!B$69*Baseline!B$60/Baseline!B$76)</f>
        <v>1.6489967341329303E-9</v>
      </c>
      <c r="T217" s="40">
        <f>Baseline!B$33 * (C217 * Baseline!B$61*Baseline!B$61/Baseline!B$73 + Baseline!B$62*Baseline!B$62/Baseline!B$74 + Baseline!B$63*Baseline!B$63/Baseline!B$75 + Baseline!B$69*Baseline!B$69/Baseline!B$76)</f>
        <v>9.8551805637175481E-8</v>
      </c>
      <c r="U217" s="40"/>
      <c r="V217" s="40">
        <f>E217 * ( Baseline!B$87 * Baseline!B$7 )</f>
        <v>0.22312393251015214</v>
      </c>
      <c r="W217" s="40">
        <f>F217 * ( Baseline!D$87 * Baseline!B$11 )</f>
        <v>7.2826676756541193E-4</v>
      </c>
      <c r="X217" s="40">
        <f>G217 * ( Baseline!F$87 * Baseline!B$16 )</f>
        <v>3.7759728003952664E-3</v>
      </c>
      <c r="Y217" s="40">
        <f>H217 * ( Baseline!H$87 * Baseline!B$18 )</f>
        <v>6.1905369297810757E-4</v>
      </c>
      <c r="Z217" s="48">
        <f t="shared" si="0"/>
        <v>0.22824722577109091</v>
      </c>
      <c r="AA217" s="40">
        <f>I217 * ( Baseline!B$87 * Baseline!B$7 )</f>
        <v>4.0976020231929018E-4</v>
      </c>
      <c r="AB217" s="1">
        <f>J217 * ( Baseline!D$87 * Baseline!B$11 )</f>
        <v>3.3110913003706693E-2</v>
      </c>
      <c r="AC217" s="1">
        <f>K217 * ( Baseline!F$87 * Baseline!B$16 )</f>
        <v>4.8383114666302992E-4</v>
      </c>
      <c r="AD217" s="1">
        <f>L217 * ( Baseline!F$87 * Baseline!B$16 )</f>
        <v>5.0814986611986046E-4</v>
      </c>
      <c r="AE217" s="48">
        <f t="shared" si="1"/>
        <v>3.4512654218808878E-2</v>
      </c>
      <c r="AF217" s="48">
        <f>M217 * ( Baseline!B$87 * Baseline!B$7 )</f>
        <v>1.1282879312448451E-3</v>
      </c>
      <c r="AG217" s="48">
        <f>N217 * ( Baseline!D$87 * Baseline!B$11 )</f>
        <v>2.5694822690739203E-4</v>
      </c>
      <c r="AH217" s="48">
        <f>O217 * ( Baseline!F$87 * Baseline!B$16 )</f>
        <v>4.60241614156537E-2</v>
      </c>
      <c r="AI217" s="48">
        <f>P217 * ( Baseline!H$87 * Baseline!B$18 )</f>
        <v>5.7990839836632524E-4</v>
      </c>
      <c r="AJ217" s="48">
        <f t="shared" si="2"/>
        <v>4.7989305972172262E-2</v>
      </c>
      <c r="AK217" s="48">
        <f>Q217 * ( Baseline!B$87 * Baseline!B$7 )</f>
        <v>1.8270238970323591E-5</v>
      </c>
      <c r="AL217" s="48">
        <f>R217 * ( Baseline!D$87 * Baseline!B$11 )</f>
        <v>2.6986317024700065E-4</v>
      </c>
      <c r="AM217" s="48">
        <f>S217 * ( Baseline!F$87 * Baseline!B$16 )</f>
        <v>5.7277522158938741E-5</v>
      </c>
      <c r="AN217" s="48">
        <f>T217 * ( Baseline!H$87 * Baseline!B$18 )</f>
        <v>3.4658055155709432E-2</v>
      </c>
      <c r="AO217" s="48">
        <f t="shared" si="3"/>
        <v>3.5003466087085697E-2</v>
      </c>
      <c r="AP217" s="48"/>
      <c r="AQ217" s="48">
        <f>V217 * ( (1-Baseline!B$88-Baseline!B$87) + (1-B217)*Baseline!B$88 )</f>
        <v>9.4519766530459848E-2</v>
      </c>
      <c r="AR217" s="48">
        <f>W217 * ( (1-Baseline!B$88-Baseline!B$87) + (1-B217)*Baseline!B$88 )</f>
        <v>3.0850838844480918E-4</v>
      </c>
      <c r="AS217" s="48">
        <f>X217 * ( (1-Baseline!B$88-Baseline!B$87) + (1-B217)*Baseline!B$88 )</f>
        <v>1.5995777033128802E-3</v>
      </c>
      <c r="AT217" s="48">
        <f>Y217 * ( (1-Baseline!B$88-Baseline!B$87) + (1-B217)*Baseline!B$88 )</f>
        <v>2.622435427335764E-4</v>
      </c>
      <c r="AU217" s="48">
        <f t="shared" si="4"/>
        <v>9.6690096164951111E-2</v>
      </c>
      <c r="AV217" s="48">
        <f>AA217 * ( (1-Baseline!D$88-Baseline!D$87) + (1-B217)*Baseline!D$88 )</f>
        <v>2.9176470995296373E-4</v>
      </c>
      <c r="AW217" s="48">
        <f>AB217 * ( (1-Baseline!D$88-Baseline!D$87) + (1-B217)*Baseline!D$88 )</f>
        <v>2.3576218173761647E-2</v>
      </c>
      <c r="AX217" s="48">
        <f>AC217 * ( (1-Baseline!D$88-Baseline!D$87) + (1-B217)*Baseline!D$88 )</f>
        <v>3.4450601442829088E-4</v>
      </c>
      <c r="AY217" s="48">
        <f>AD217 * ( (1-Baseline!D$88-Baseline!D$87) + (1-B217)*Baseline!D$88 )</f>
        <v>3.6182185937513834E-4</v>
      </c>
      <c r="AZ217" s="48">
        <f t="shared" si="5"/>
        <v>2.457431075751804E-2</v>
      </c>
      <c r="BA217" s="48">
        <f>AF217 * ( (1-Baseline!F$88-Baseline!F$87) + (1-Baseline!B$36)*Baseline!F$88 )</f>
        <v>8.1195210053759041E-4</v>
      </c>
      <c r="BB217" s="48">
        <f>AG217 * ( (1-Baseline!F$88-Baseline!F$87) + (1-Baseline!B$36)*Baseline!F$88 )</f>
        <v>1.8490816642582035E-4</v>
      </c>
      <c r="BC217" s="48">
        <f>AH217 * ( (1-Baseline!F$88-Baseline!F$87) + (1-Baseline!B$36)*Baseline!F$88 )</f>
        <v>3.3120459327869708E-2</v>
      </c>
      <c r="BD217" s="48">
        <f>AI217 * ( (1-Baseline!F$88-Baseline!F$87) + (1-Baseline!B$36)*Baseline!F$88 )</f>
        <v>4.1732064053315537E-4</v>
      </c>
      <c r="BE217" s="48">
        <f t="shared" si="6"/>
        <v>3.4534640235366273E-2</v>
      </c>
      <c r="BF217" s="48">
        <f>AK217 * ( (1-Baseline!H$88-Baseline!H$87) + (1-Baseline!B$36)*Baseline!H$88 )</f>
        <v>1.4475875740966787E-5</v>
      </c>
      <c r="BG217" s="48">
        <f>AL217 * ( (1-Baseline!H$88-Baseline!H$87) + (1-Baseline!B$36)*Baseline!H$88 )</f>
        <v>2.1381798705010353E-4</v>
      </c>
      <c r="BH217" s="48">
        <f>AM217 * ( (1-Baseline!H$88-Baseline!H$87) + (1-Baseline!B$36)*Baseline!H$88 )</f>
        <v>4.5382126356970338E-5</v>
      </c>
      <c r="BI217" s="48">
        <f>AN217 * ( (1-Baseline!H$88-Baseline!H$87) + (1-Baseline!B$36)*Baseline!H$88 )</f>
        <v>2.7460270260971694E-2</v>
      </c>
      <c r="BJ217" s="48">
        <f t="shared" si="7"/>
        <v>2.7733946250119736E-2</v>
      </c>
      <c r="BK217" s="48"/>
      <c r="BL217" s="48">
        <f t="shared" si="18"/>
        <v>0.97755375451495341</v>
      </c>
      <c r="BM217" s="48">
        <f t="shared" si="19"/>
        <v>3.1906927460130029E-3</v>
      </c>
      <c r="BN217" s="48">
        <f t="shared" si="20"/>
        <v>1.6543345872611782E-2</v>
      </c>
      <c r="BO217" s="48">
        <f t="shared" si="21"/>
        <v>2.7122068664219225E-3</v>
      </c>
      <c r="BP217" s="48">
        <f t="shared" si="8"/>
        <v>1</v>
      </c>
      <c r="BQ217" s="48">
        <f t="shared" si="22"/>
        <v>1.1872752519160843E-2</v>
      </c>
      <c r="BR217" s="48">
        <f t="shared" si="23"/>
        <v>0.95938471708912332</v>
      </c>
      <c r="BS217" s="48">
        <f t="shared" si="24"/>
        <v>1.4018949211948736E-2</v>
      </c>
      <c r="BT217" s="48">
        <f t="shared" si="25"/>
        <v>1.4723581179766998E-2</v>
      </c>
      <c r="BU217" s="48">
        <f t="shared" si="9"/>
        <v>0.99999999999999989</v>
      </c>
      <c r="BV217" s="48">
        <f t="shared" si="26"/>
        <v>2.3511236688838751E-2</v>
      </c>
      <c r="BW217" s="48">
        <f t="shared" si="27"/>
        <v>5.3542809528520701E-3</v>
      </c>
      <c r="BX217" s="48">
        <f t="shared" si="28"/>
        <v>0.95905036514472419</v>
      </c>
      <c r="BY217" s="48">
        <f t="shared" si="29"/>
        <v>1.208411721358502E-2</v>
      </c>
      <c r="BZ217" s="48">
        <f t="shared" si="10"/>
        <v>1</v>
      </c>
      <c r="CA217" s="48">
        <f t="shared" si="30"/>
        <v>5.2195513795316056E-4</v>
      </c>
      <c r="CB217" s="48">
        <f t="shared" si="31"/>
        <v>7.7096128016466607E-3</v>
      </c>
      <c r="CC217" s="48">
        <f t="shared" si="32"/>
        <v>1.6363385847686356E-3</v>
      </c>
      <c r="CD217" s="48">
        <f t="shared" si="33"/>
        <v>0.99013209347563147</v>
      </c>
      <c r="CE217" s="48">
        <f t="shared" si="11"/>
        <v>0.99999999999999989</v>
      </c>
      <c r="CF217" s="48"/>
      <c r="CG217" s="48">
        <f t="shared" si="34"/>
        <v>0.97755375451495341</v>
      </c>
      <c r="CH217" s="48">
        <f t="shared" si="35"/>
        <v>3.1906927460130029E-3</v>
      </c>
      <c r="CI217" s="48">
        <f t="shared" si="36"/>
        <v>1.6543345872611782E-2</v>
      </c>
      <c r="CJ217" s="48">
        <f t="shared" si="37"/>
        <v>2.7122068664219225E-3</v>
      </c>
      <c r="CK217" s="48">
        <f t="shared" si="12"/>
        <v>1</v>
      </c>
      <c r="CL217" s="48">
        <f t="shared" si="38"/>
        <v>1.1872752519160843E-2</v>
      </c>
      <c r="CM217" s="48">
        <f t="shared" si="39"/>
        <v>0.95938471708912332</v>
      </c>
      <c r="CN217" s="48">
        <f t="shared" si="40"/>
        <v>1.4018949211948736E-2</v>
      </c>
      <c r="CO217" s="48">
        <f t="shared" si="41"/>
        <v>1.4723581179766998E-2</v>
      </c>
      <c r="CP217" s="48">
        <f t="shared" si="13"/>
        <v>0.99999999999999989</v>
      </c>
      <c r="CQ217" s="48">
        <f t="shared" si="42"/>
        <v>2.3511236688838751E-2</v>
      </c>
      <c r="CR217" s="48">
        <f t="shared" si="43"/>
        <v>5.3542809528520701E-3</v>
      </c>
      <c r="CS217" s="48">
        <f t="shared" si="44"/>
        <v>0.95905036514472419</v>
      </c>
      <c r="CT217" s="48">
        <f t="shared" si="45"/>
        <v>1.208411721358502E-2</v>
      </c>
      <c r="CU217" s="48">
        <f t="shared" si="14"/>
        <v>1</v>
      </c>
      <c r="CV217" s="48">
        <f t="shared" si="46"/>
        <v>5.2195513795316056E-4</v>
      </c>
      <c r="CW217" s="48">
        <f t="shared" si="47"/>
        <v>7.7096128016466607E-3</v>
      </c>
      <c r="CX217" s="48">
        <f t="shared" si="48"/>
        <v>1.6363385847686356E-3</v>
      </c>
      <c r="CY217" s="48">
        <f t="shared" si="49"/>
        <v>0.99013209347563147</v>
      </c>
      <c r="CZ217" s="48">
        <f t="shared" si="15"/>
        <v>0.99999999999999989</v>
      </c>
      <c r="DA217" s="48"/>
      <c r="DB217" s="48">
        <f>(AQ217*Baseline!B$7 + AV217*Baseline!B$11 + BA217*Baseline!B$16 + BF217*Baseline!B$18)</f>
        <v>49850.847913254998</v>
      </c>
      <c r="DC217" s="48">
        <f>(AR217*Baseline!B$7 + AW217*Baseline!B$11 + BB217*Baseline!B$16 + BG217*Baseline!B$18)</f>
        <v>61120.47715038876</v>
      </c>
      <c r="DD217" s="48">
        <f>(AS217*Baseline!B$7 + AX217*Baseline!B$11 + BC217*Baseline!B$16 + BH217*Baseline!B$18)</f>
        <v>114552.5231707096</v>
      </c>
      <c r="DE217" s="48">
        <f>(AT217*Baseline!B$7 + AY217*Baseline!B$11 + BD217*Baseline!B$16 + BI217*Baseline!B$18)</f>
        <v>1259729.4209011707</v>
      </c>
      <c r="DF217" s="48">
        <f t="shared" si="16"/>
        <v>1485253.2691355241</v>
      </c>
      <c r="DG217" s="48"/>
      <c r="DH217" s="48">
        <f t="shared" si="50"/>
        <v>3.3563870182403407E-2</v>
      </c>
      <c r="DI217" s="48">
        <f t="shared" si="51"/>
        <v>4.1151552008340829E-2</v>
      </c>
      <c r="DJ217" s="48">
        <f t="shared" si="52"/>
        <v>7.7126592178708805E-2</v>
      </c>
      <c r="DK217" s="48">
        <f t="shared" si="53"/>
        <v>0.84815798563054701</v>
      </c>
      <c r="DL217" s="48">
        <f t="shared" si="17"/>
        <v>1</v>
      </c>
      <c r="DM217" s="48"/>
      <c r="DN217" s="48">
        <f>DH217 / (Baseline!B$7/Baseline!B$17)</f>
        <v>3.5827223816707767</v>
      </c>
      <c r="DO217" s="48">
        <f>DI217 / (Baseline!B$11/Baseline!B$17)</f>
        <v>0.99341816169745756</v>
      </c>
      <c r="DP217" s="48">
        <f>DJ217 / (Baseline!B$16/Baseline!B$17)</f>
        <v>1.1918389309213433</v>
      </c>
      <c r="DQ217" s="48">
        <f>DK217 / (Baseline!B$18/Baseline!B$17)</f>
        <v>0.958917479971647</v>
      </c>
      <c r="DR217" s="71"/>
      <c r="DS217" s="48">
        <f>(AU217*Baseline!B$34)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2.7033045674742667E-2</v>
      </c>
      <c r="DT217" s="48">
        <f>(AZ217*Baseline!B$34) + (Baseline!D$88*(1-Baseline!D$89)*Baseline!B$35) + (Baseline!D$88*Baseline!D$89*((1-Baseline!D$90)*Baseline!B$40 + Baseline!D$90*Baseline!B$41))</f>
        <v>1.009971461362771E-2</v>
      </c>
      <c r="DU217" s="48">
        <f>(BE217*Baseline!B$34) + (Baseline!F$88*(1-Baseline!F$89)*Baseline!B$35) + (Baseline!F$88*Baseline!F$89*((1-Baseline!F$90)*Baseline!B$40 + Baseline!F$90*Baseline!B$41))</f>
        <v>1.2910836035304945E-2</v>
      </c>
      <c r="DV217" s="48">
        <f>(BJ217*Baseline!B$34) + (Baseline!H$88*(1-Baseline!H$89)*Baseline!B$35) + (Baseline!H$88*Baseline!H$89*((1-Baseline!H$90)*Baseline!B$40 + Baseline!H$90*Baseline!B$41))</f>
        <v>9.3050919375179605E-3</v>
      </c>
      <c r="DW217" s="48">
        <f>( DS217*Baseline!B$7 + DT217*Baseline!B$11 + DU217*Baseline!B$16 + DV217*Baseline!B$18 ) / Baseline!B$17</f>
        <v>9.7374244566187946E-3</v>
      </c>
    </row>
    <row r="218" spans="1:127">
      <c r="A218" s="7" t="s">
        <v>455</v>
      </c>
      <c r="B218" s="1">
        <f>MIN( MAX( NORMINV( MCrands!B218, (B$5+B$4)/2, (B$5-B$4)/3.29 ), 0 ), 1 )</f>
        <v>0.43890674103657834</v>
      </c>
      <c r="C218" s="1">
        <f>MAX( NORMINV( MCrands!C218, (C$5+C$4)/2, (C$5-C$4)/3.29 ), 0 )</f>
        <v>1.9946330151017369</v>
      </c>
      <c r="D218" s="40"/>
      <c r="E218" s="40">
        <f>Baseline!B$33 * (C218 * Baseline!B$66*Baseline!B$66/Baseline!B$73 + Baseline!B$52*Baseline!B$52/Baseline!B$74 + Baseline!B$53*Baseline!B$53/Baseline!B$75 + Baseline!B$54*Baseline!B$54/Baseline!B$76)</f>
        <v>1.6699679339486263E-5</v>
      </c>
      <c r="F218" s="40">
        <f>Baseline!B$33 * (C218 * Baseline!B$66*Baseline!B$57/Baseline!B$73 + Baseline!B$52*Baseline!B$67/Baseline!B$74 + Baseline!B$53*Baseline!B$55/Baseline!B$75 + Baseline!B$54*Baseline!B$56/Baseline!B$76)</f>
        <v>3.8838086049868364E-8</v>
      </c>
      <c r="G218" s="1">
        <f>Baseline!B$33 * (C218 * Baseline!B$66*Baseline!B$58/Baseline!B$73 + Baseline!B$52*Baseline!B$59/Baseline!B$74 + Baseline!B$53*Baseline!B$68/Baseline!B$75 + Baseline!B$54*Baseline!B$60/Baseline!B$76)</f>
        <v>1.0713133741457755E-7</v>
      </c>
      <c r="H218" s="40">
        <f>Baseline!B$33 * (C218 * Baseline!B$66*Baseline!B$61/Baseline!B$73 + Baseline!B$52*Baseline!B$62/Baseline!B$74 + Baseline!B$53*Baseline!B$63/Baseline!B$75 + Baseline!B$54*Baseline!B$69/Baseline!B$76)</f>
        <v>1.6025687396116304E-9</v>
      </c>
      <c r="I218" s="40">
        <f>Baseline!B$33 * (C218 * Baseline!B$57*Baseline!B$66/Baseline!B$73 + Baseline!B$67*Baseline!B$52/Baseline!B$74 + Baseline!B$55*Baseline!B$53/Baseline!B$75 + Baseline!B$56*Baseline!B$54/Baseline!B$76)</f>
        <v>3.8838086049868364E-8</v>
      </c>
      <c r="J218" s="1">
        <f>Baseline!B$33 * (C218 * Baseline!B$57*Baseline!B$57/Baseline!B$73 + Baseline!B$67*Baseline!B$67/Baseline!B$74 + Baseline!B$55*Baseline!B$55/Baseline!B$75 + Baseline!B$56*Baseline!B$56/Baseline!B$76)</f>
        <v>1.7949605435975624E-6</v>
      </c>
      <c r="K218" s="40">
        <f>Baseline!B$33 * (C218 * Baseline!B$57*Baseline!B$58/Baseline!B$73 + Baseline!B$67*Baseline!B$59/Baseline!B$74 + Baseline!B$55*Baseline!B$68/Baseline!B$75 + Baseline!B$56*Baseline!B$60/Baseline!B$76)</f>
        <v>1.3929092387906687E-8</v>
      </c>
      <c r="L218" s="1">
        <f>Baseline!B$33 * (C218 * Baseline!B$57*Baseline!B$61/Baseline!B$73 + Baseline!B$67*Baseline!B$62/Baseline!B$74 + Baseline!B$55*Baseline!B$63/Baseline!B$75 + Baseline!B$56*Baseline!B$69/Baseline!B$76)</f>
        <v>1.4629408358044299E-8</v>
      </c>
      <c r="M218" s="40">
        <f>Baseline!B$33 * (C218 * Baseline!B$58*Baseline!B$66/Baseline!B$73 + Baseline!B$59*Baseline!B$52/Baseline!B$74 + Baseline!B$68*Baseline!B$53/Baseline!B$75 + Baseline!B$60*Baseline!B$54/Baseline!B$76)</f>
        <v>1.0713133741457755E-7</v>
      </c>
      <c r="N218" s="1">
        <f>Baseline!B$33 * (C218 * Baseline!B$58*Baseline!B$57/Baseline!B$73 + Baseline!B$59*Baseline!B$67/Baseline!B$74 + Baseline!B$68*Baseline!B$55/Baseline!B$75 + Baseline!B$60*Baseline!B$56/Baseline!B$76)</f>
        <v>1.3929092387906687E-8</v>
      </c>
      <c r="O218" s="1">
        <f>Baseline!B$33 * (C218 * Baseline!B$58*Baseline!B$58/Baseline!B$73 + Baseline!B$59*Baseline!B$59/Baseline!B$74 + Baseline!B$68*Baseline!B$68/Baseline!B$75 + Baseline!B$60*Baseline!B$60/Baseline!B$76)</f>
        <v>1.3250165038814314E-6</v>
      </c>
      <c r="P218" s="40">
        <f>Baseline!B$33 * (C218 * Baseline!B$58*Baseline!B$61/Baseline!B$73 + Baseline!B$59*Baseline!B$62/Baseline!B$74 + Baseline!B$68*Baseline!B$63/Baseline!B$75 + Baseline!B$60*Baseline!B$69/Baseline!B$76)</f>
        <v>1.6489448750607872E-9</v>
      </c>
      <c r="Q218" s="40">
        <f>Baseline!B$33 * (C218 * Baseline!B$61*Baseline!B$66/Baseline!B$73 + Baseline!B$62*Baseline!B$52/Baseline!B$74 + Baseline!B$63*Baseline!B$53/Baseline!B$75 + Baseline!B$69*Baseline!B$54/Baseline!B$76)</f>
        <v>1.6025687396116304E-9</v>
      </c>
      <c r="R218" s="40">
        <f>Baseline!B$33 * (C218 * Baseline!B$61*Baseline!B$57/Baseline!B$73 + Baseline!B$62*Baseline!B$67/Baseline!B$74 + Baseline!B$63*Baseline!B$55/Baseline!B$75 + Baseline!B$69*Baseline!B$56/Baseline!B$76)</f>
        <v>1.4629408358044299E-8</v>
      </c>
      <c r="S218" s="40">
        <f>Baseline!B$33 * (C218 * Baseline!B$61*Baseline!B$58/Baseline!B$73 + Baseline!B$62*Baseline!B$59/Baseline!B$74 + Baseline!B$63*Baseline!B$68/Baseline!B$75 + Baseline!B$69*Baseline!B$60/Baseline!B$76)</f>
        <v>1.6489448750607872E-9</v>
      </c>
      <c r="T218" s="40">
        <f>Baseline!B$33 * (C218 * Baseline!B$61*Baseline!B$61/Baseline!B$73 + Baseline!B$62*Baseline!B$62/Baseline!B$74 + Baseline!B$63*Baseline!B$63/Baseline!B$75 + Baseline!B$69*Baseline!B$69/Baseline!B$76)</f>
        <v>9.8551800451268261E-8</v>
      </c>
      <c r="U218" s="40"/>
      <c r="V218" s="40">
        <f>E218 * ( Baseline!B$87 * Baseline!B$7 )</f>
        <v>0.17332597186452792</v>
      </c>
      <c r="W218" s="40">
        <f>F218 * ( Baseline!D$87 * Baseline!B$11 )</f>
        <v>7.1643047059553389E-4</v>
      </c>
      <c r="X218" s="40">
        <f>G218 * ( Baseline!F$87 * Baseline!B$16 )</f>
        <v>3.7211823563172387E-3</v>
      </c>
      <c r="Y218" s="40">
        <f>H218 * ( Baseline!H$87 * Baseline!B$18 )</f>
        <v>5.6358090457273404E-4</v>
      </c>
      <c r="Z218" s="48">
        <f t="shared" si="0"/>
        <v>0.17832716559601341</v>
      </c>
      <c r="AA218" s="40">
        <f>I218 * ( Baseline!B$87 * Baseline!B$7 )</f>
        <v>4.0310049511158377E-4</v>
      </c>
      <c r="AB218" s="1">
        <f>J218 * ( Baseline!D$87 * Baseline!B$11 )</f>
        <v>3.3110911420784997E-2</v>
      </c>
      <c r="AC218" s="1">
        <f>K218 * ( Baseline!F$87 * Baseline!B$16 )</f>
        <v>4.8382381928836217E-4</v>
      </c>
      <c r="AD218" s="1">
        <f>L218 * ( Baseline!F$87 * Baseline!B$16 )</f>
        <v>5.0814913338239362E-4</v>
      </c>
      <c r="AE218" s="48">
        <f t="shared" si="1"/>
        <v>3.450598486856734E-2</v>
      </c>
      <c r="AF218" s="48">
        <f>M218 * ( Baseline!B$87 * Baseline!B$7 )</f>
        <v>1.1119161510259005E-3</v>
      </c>
      <c r="AG218" s="48">
        <f>N218 * ( Baseline!D$87 * Baseline!B$11 )</f>
        <v>2.569443355582266E-4</v>
      </c>
      <c r="AH218" s="48">
        <f>O218 * ( Baseline!F$87 * Baseline!B$16 )</f>
        <v>4.6024143402524309E-2</v>
      </c>
      <c r="AI218" s="48">
        <f>P218 * ( Baseline!H$87 * Baseline!B$18 )</f>
        <v>5.7989016090663557E-4</v>
      </c>
      <c r="AJ218" s="48">
        <f t="shared" si="2"/>
        <v>4.7972894050015071E-2</v>
      </c>
      <c r="AK218" s="48">
        <f>Q218 * ( Baseline!B$87 * Baseline!B$7 )</f>
        <v>1.6633060948429112E-5</v>
      </c>
      <c r="AL218" s="48">
        <f>R218 * ( Baseline!D$87 * Baseline!B$11 )</f>
        <v>2.6986278111208414E-4</v>
      </c>
      <c r="AM218" s="48">
        <f>S218 * ( Baseline!F$87 * Baseline!B$16 )</f>
        <v>5.7275720845999587E-5</v>
      </c>
      <c r="AN218" s="48">
        <f>T218 * ( Baseline!H$87 * Baseline!B$18 )</f>
        <v>3.4658053331963458E-2</v>
      </c>
      <c r="AO218" s="48">
        <f t="shared" si="3"/>
        <v>3.5001824894869971E-2</v>
      </c>
      <c r="AP218" s="48"/>
      <c r="AQ218" s="48">
        <f>V218 * ( (1-Baseline!B$88-Baseline!B$87) + (1-B218)*Baseline!B$88 )</f>
        <v>0.10191099173785574</v>
      </c>
      <c r="AR218" s="48">
        <f>W218 * ( (1-Baseline!B$88-Baseline!B$87) + (1-B218)*Baseline!B$88 )</f>
        <v>4.2124177342952419E-4</v>
      </c>
      <c r="AS218" s="48">
        <f>X218 * ( (1-Baseline!B$88-Baseline!B$87) + (1-B218)*Baseline!B$88 )</f>
        <v>2.1879547553675768E-3</v>
      </c>
      <c r="AT218" s="48">
        <f>Y218 * ( (1-Baseline!B$88-Baseline!B$87) + (1-B218)*Baseline!B$88 )</f>
        <v>3.3137035547342321E-4</v>
      </c>
      <c r="AU218" s="48">
        <f t="shared" si="4"/>
        <v>0.10485155862212626</v>
      </c>
      <c r="AV218" s="48">
        <f>AA218 * ( (1-Baseline!D$88-Baseline!D$87) + (1-B218)*Baseline!D$88 )</f>
        <v>3.2037144686322591E-4</v>
      </c>
      <c r="AW218" s="48">
        <f>AB218 * ( (1-Baseline!D$88-Baseline!D$87) + (1-B218)*Baseline!D$88 )</f>
        <v>2.6315498808555462E-2</v>
      </c>
      <c r="AX218" s="48">
        <f>AC218 * ( (1-Baseline!D$88-Baseline!D$87) + (1-B218)*Baseline!D$88 )</f>
        <v>3.8452777630401441E-4</v>
      </c>
      <c r="AY218" s="48">
        <f>AD218 * ( (1-Baseline!D$88-Baseline!D$87) + (1-B218)*Baseline!D$88 )</f>
        <v>4.0386076191483588E-4</v>
      </c>
      <c r="AZ218" s="48">
        <f t="shared" si="5"/>
        <v>2.7424258793637538E-2</v>
      </c>
      <c r="BA218" s="48">
        <f>AF218 * ( (1-Baseline!F$88-Baseline!F$87) + (1-Baseline!B$36)*Baseline!F$88 )</f>
        <v>8.0017044359507084E-4</v>
      </c>
      <c r="BB218" s="48">
        <f>AG218 * ( (1-Baseline!F$88-Baseline!F$87) + (1-Baseline!B$36)*Baseline!F$88 )</f>
        <v>1.8490536608643774E-4</v>
      </c>
      <c r="BC218" s="48">
        <f>AH218 * ( (1-Baseline!F$88-Baseline!F$87) + (1-Baseline!B$36)*Baseline!F$88 )</f>
        <v>3.3120446365045374E-2</v>
      </c>
      <c r="BD218" s="48">
        <f>AI218 * ( (1-Baseline!F$88-Baseline!F$87) + (1-Baseline!B$36)*Baseline!F$88 )</f>
        <v>4.17307516273564E-4</v>
      </c>
      <c r="BE218" s="48">
        <f t="shared" si="6"/>
        <v>3.4522829691000449E-2</v>
      </c>
      <c r="BF218" s="48">
        <f>AK218 * ( (1-Baseline!H$88-Baseline!H$87) + (1-Baseline!B$36)*Baseline!H$88 )</f>
        <v>1.3178706850659352E-5</v>
      </c>
      <c r="BG218" s="48">
        <f>AL218 * ( (1-Baseline!H$88-Baseline!H$87) + (1-Baseline!B$36)*Baseline!H$88 )</f>
        <v>2.1381767873072648E-4</v>
      </c>
      <c r="BH218" s="48">
        <f>AM218 * ( (1-Baseline!H$88-Baseline!H$87) + (1-Baseline!B$36)*Baseline!H$88 )</f>
        <v>4.5380699140702386E-5</v>
      </c>
      <c r="BI218" s="48">
        <f>AN218 * ( (1-Baseline!H$88-Baseline!H$87) + (1-Baseline!B$36)*Baseline!H$88 )</f>
        <v>2.7460268815981285E-2</v>
      </c>
      <c r="BJ218" s="48">
        <f t="shared" si="7"/>
        <v>2.7732645900703373E-2</v>
      </c>
      <c r="BK218" s="48"/>
      <c r="BL218" s="48">
        <f t="shared" si="18"/>
        <v>0.97195495305064561</v>
      </c>
      <c r="BM218" s="48">
        <f t="shared" si="19"/>
        <v>4.017506072061687E-3</v>
      </c>
      <c r="BN218" s="48">
        <f t="shared" si="20"/>
        <v>2.0867164819673597E-2</v>
      </c>
      <c r="BO218" s="48">
        <f t="shared" si="21"/>
        <v>3.160376057619194E-3</v>
      </c>
      <c r="BP218" s="48">
        <f t="shared" si="8"/>
        <v>1</v>
      </c>
      <c r="BQ218" s="48">
        <f t="shared" si="22"/>
        <v>1.1682045785593025E-2</v>
      </c>
      <c r="BR218" s="48">
        <f t="shared" si="23"/>
        <v>0.95957010202444148</v>
      </c>
      <c r="BS218" s="48">
        <f t="shared" si="24"/>
        <v>1.4021446457222949E-2</v>
      </c>
      <c r="BT218" s="48">
        <f t="shared" si="25"/>
        <v>1.4726405732742431E-2</v>
      </c>
      <c r="BU218" s="48">
        <f t="shared" si="9"/>
        <v>0.99999999999999989</v>
      </c>
      <c r="BV218" s="48">
        <f t="shared" si="26"/>
        <v>2.3178008603497023E-2</v>
      </c>
      <c r="BW218" s="48">
        <f t="shared" si="27"/>
        <v>5.3560315808828278E-3</v>
      </c>
      <c r="BX218" s="48">
        <f t="shared" si="28"/>
        <v>0.95937808868776908</v>
      </c>
      <c r="BY218" s="48">
        <f t="shared" si="29"/>
        <v>1.208787112785107E-2</v>
      </c>
      <c r="BZ218" s="48">
        <f t="shared" si="10"/>
        <v>1</v>
      </c>
      <c r="CA218" s="48">
        <f t="shared" si="30"/>
        <v>4.7520553566528272E-4</v>
      </c>
      <c r="CB218" s="48">
        <f t="shared" si="31"/>
        <v>7.7099631782809267E-3</v>
      </c>
      <c r="CC218" s="48">
        <f t="shared" si="32"/>
        <v>1.6363638472574093E-3</v>
      </c>
      <c r="CD218" s="48">
        <f t="shared" si="33"/>
        <v>0.99017846743879634</v>
      </c>
      <c r="CE218" s="48">
        <f t="shared" si="11"/>
        <v>1</v>
      </c>
      <c r="CF218" s="48"/>
      <c r="CG218" s="48">
        <f t="shared" si="34"/>
        <v>0.97195495305064561</v>
      </c>
      <c r="CH218" s="48">
        <f t="shared" si="35"/>
        <v>4.017506072061687E-3</v>
      </c>
      <c r="CI218" s="48">
        <f t="shared" si="36"/>
        <v>2.0867164819673597E-2</v>
      </c>
      <c r="CJ218" s="48">
        <f t="shared" si="37"/>
        <v>3.160376057619194E-3</v>
      </c>
      <c r="CK218" s="48">
        <f t="shared" si="12"/>
        <v>1</v>
      </c>
      <c r="CL218" s="48">
        <f t="shared" si="38"/>
        <v>1.1682045785593025E-2</v>
      </c>
      <c r="CM218" s="48">
        <f t="shared" si="39"/>
        <v>0.95957010202444148</v>
      </c>
      <c r="CN218" s="48">
        <f t="shared" si="40"/>
        <v>1.4021446457222949E-2</v>
      </c>
      <c r="CO218" s="48">
        <f t="shared" si="41"/>
        <v>1.4726405732742431E-2</v>
      </c>
      <c r="CP218" s="48">
        <f t="shared" si="13"/>
        <v>0.99999999999999989</v>
      </c>
      <c r="CQ218" s="48">
        <f t="shared" si="42"/>
        <v>2.3178008603497023E-2</v>
      </c>
      <c r="CR218" s="48">
        <f t="shared" si="43"/>
        <v>5.3560315808828278E-3</v>
      </c>
      <c r="CS218" s="48">
        <f t="shared" si="44"/>
        <v>0.95937808868776908</v>
      </c>
      <c r="CT218" s="48">
        <f t="shared" si="45"/>
        <v>1.208787112785107E-2</v>
      </c>
      <c r="CU218" s="48">
        <f t="shared" si="14"/>
        <v>1</v>
      </c>
      <c r="CV218" s="48">
        <f t="shared" si="46"/>
        <v>4.7520553566528272E-4</v>
      </c>
      <c r="CW218" s="48">
        <f t="shared" si="47"/>
        <v>7.7099631782809267E-3</v>
      </c>
      <c r="CX218" s="48">
        <f t="shared" si="48"/>
        <v>1.6363638472574093E-3</v>
      </c>
      <c r="CY218" s="48">
        <f t="shared" si="49"/>
        <v>0.99017846743879634</v>
      </c>
      <c r="CZ218" s="48">
        <f t="shared" si="15"/>
        <v>1</v>
      </c>
      <c r="DA218" s="48"/>
      <c r="DB218" s="48">
        <f>(AQ218*Baseline!B$7 + AV218*Baseline!B$11 + BA218*Baseline!B$16 + BF218*Baseline!B$18)</f>
        <v>53398.071619660608</v>
      </c>
      <c r="DC218" s="48">
        <f>(AR218*Baseline!B$7 + AW218*Baseline!B$11 + BB218*Baseline!B$16 + BG218*Baseline!B$18)</f>
        <v>67049.664584711107</v>
      </c>
      <c r="DD218" s="48">
        <f>(AS218*Baseline!B$7 + AX218*Baseline!B$11 + BC218*Baseline!B$16 + BH218*Baseline!B$18)</f>
        <v>114923.60608915177</v>
      </c>
      <c r="DE218" s="48">
        <f>(AT218*Baseline!B$7 + AY218*Baseline!B$11 + BD218*Baseline!B$16 + BI218*Baseline!B$18)</f>
        <v>1259852.9919658937</v>
      </c>
      <c r="DF218" s="48">
        <f t="shared" si="16"/>
        <v>1495224.3342594171</v>
      </c>
      <c r="DG218" s="48"/>
      <c r="DH218" s="48">
        <f t="shared" si="50"/>
        <v>3.5712414783637542E-2</v>
      </c>
      <c r="DI218" s="48">
        <f t="shared" si="51"/>
        <v>4.4842545060584993E-2</v>
      </c>
      <c r="DJ218" s="48">
        <f t="shared" si="52"/>
        <v>7.6860443918653376E-2</v>
      </c>
      <c r="DK218" s="48">
        <f t="shared" si="53"/>
        <v>0.84258459623712412</v>
      </c>
      <c r="DL218" s="48">
        <f t="shared" si="17"/>
        <v>1</v>
      </c>
      <c r="DM218" s="48"/>
      <c r="DN218" s="48">
        <f>DH218 / (Baseline!B$7/Baseline!B$17)</f>
        <v>3.81206538618803</v>
      </c>
      <c r="DO218" s="48">
        <f>DI218 / (Baseline!B$11/Baseline!B$17)</f>
        <v>1.0825205005850722</v>
      </c>
      <c r="DP218" s="48">
        <f>DJ218 / (Baseline!B$16/Baseline!B$17)</f>
        <v>1.1877261359855054</v>
      </c>
      <c r="DQ218" s="48">
        <f>DK218 / (Baseline!B$18/Baseline!B$17)</f>
        <v>0.95261627123154591</v>
      </c>
      <c r="DR218" s="71"/>
      <c r="DS218" s="48">
        <f>(AU218*Baseline!B$34)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2.8257265043318939E-2</v>
      </c>
      <c r="DT218" s="48">
        <f>(AZ218*Baseline!B$34) + (Baseline!D$88*(1-Baseline!D$89)*Baseline!B$35) + (Baseline!D$88*Baseline!D$89*((1-Baseline!D$90)*Baseline!B$40 + Baseline!D$90*Baseline!B$41))</f>
        <v>1.0527206819045634E-2</v>
      </c>
      <c r="DU218" s="48">
        <f>(BE218*Baseline!B$34) + (Baseline!F$88*(1-Baseline!F$89)*Baseline!B$35) + (Baseline!F$88*Baseline!F$89*((1-Baseline!F$90)*Baseline!B$40 + Baseline!F$90*Baseline!B$41))</f>
        <v>1.290906445365007E-2</v>
      </c>
      <c r="DV218" s="48">
        <f>(BJ218*Baseline!B$34) + (Baseline!H$88*(1-Baseline!H$89)*Baseline!B$35) + (Baseline!H$88*Baseline!H$89*((1-Baseline!H$90)*Baseline!B$40 + Baseline!H$90*Baseline!B$41))</f>
        <v>9.3048968851055062E-3</v>
      </c>
      <c r="DW218" s="48">
        <f>( DS218*Baseline!B$7 + DT218*Baseline!B$11 + DU218*Baseline!B$16 + DV218*Baseline!B$18 ) / Baseline!B$17</f>
        <v>9.7663146167519654E-3</v>
      </c>
    </row>
    <row r="219" spans="1:127">
      <c r="A219" s="7" t="s">
        <v>456</v>
      </c>
      <c r="B219" s="1">
        <f>MIN( MAX( NORMINV( MCrands!B219, (B$5+B$4)/2, (B$5-B$4)/3.29 ), 0 ), 1 )</f>
        <v>0.55077842601821392</v>
      </c>
      <c r="C219" s="1">
        <f>MAX( NORMINV( MCrands!C219, (C$5+C$4)/2, (C$5-C$4)/3.29 ), 0 )</f>
        <v>2.8311893295732262</v>
      </c>
      <c r="D219" s="40"/>
      <c r="E219" s="40">
        <f>Baseline!B$33 * (C219 * Baseline!B$66*Baseline!B$66/Baseline!B$73 + Baseline!B$52*Baseline!B$52/Baseline!B$74 + Baseline!B$53*Baseline!B$53/Baseline!B$75 + Baseline!B$54*Baseline!B$54/Baseline!B$76)</f>
        <v>2.3700018326595694E-5</v>
      </c>
      <c r="F219" s="40">
        <f>Baseline!B$33 * (C219 * Baseline!B$66*Baseline!B$57/Baseline!B$73 + Baseline!B$52*Baseline!B$67/Baseline!B$74 + Baseline!B$53*Baseline!B$55/Baseline!B$75 + Baseline!B$54*Baseline!B$56/Baseline!B$76)</f>
        <v>3.977427314276164E-8</v>
      </c>
      <c r="G219" s="1">
        <f>Baseline!B$33 * (C219 * Baseline!B$66*Baseline!B$58/Baseline!B$73 + Baseline!B$52*Baseline!B$59/Baseline!B$74 + Baseline!B$53*Baseline!B$68/Baseline!B$75 + Baseline!B$54*Baseline!B$60/Baseline!B$76)</f>
        <v>1.0943279735127351E-7</v>
      </c>
      <c r="H219" s="40">
        <f>Baseline!B$33 * (C219 * Baseline!B$66*Baseline!B$61/Baseline!B$73 + Baseline!B$52*Baseline!B$62/Baseline!B$74 + Baseline!B$53*Baseline!B$63/Baseline!B$75 + Baseline!B$54*Baseline!B$69/Baseline!B$76)</f>
        <v>1.8327147332812261E-9</v>
      </c>
      <c r="I219" s="40">
        <f>Baseline!B$33 * (C219 * Baseline!B$57*Baseline!B$66/Baseline!B$73 + Baseline!B$67*Baseline!B$52/Baseline!B$74 + Baseline!B$55*Baseline!B$53/Baseline!B$75 + Baseline!B$56*Baseline!B$54/Baseline!B$76)</f>
        <v>3.977427314276164E-8</v>
      </c>
      <c r="J219" s="1">
        <f>Baseline!B$33 * (C219 * Baseline!B$57*Baseline!B$57/Baseline!B$73 + Baseline!B$67*Baseline!B$67/Baseline!B$74 + Baseline!B$55*Baseline!B$55/Baseline!B$75 + Baseline!B$56*Baseline!B$56/Baseline!B$76)</f>
        <v>1.7949606687981098E-6</v>
      </c>
      <c r="K219" s="40">
        <f>Baseline!B$33 * (C219 * Baseline!B$57*Baseline!B$58/Baseline!B$73 + Baseline!B$67*Baseline!B$59/Baseline!B$74 + Baseline!B$55*Baseline!B$68/Baseline!B$75 + Baseline!B$56*Baseline!B$60/Baseline!B$76)</f>
        <v>1.3929400172585619E-8</v>
      </c>
      <c r="L219" s="1">
        <f>Baseline!B$33 * (C219 * Baseline!B$57*Baseline!B$61/Baseline!B$73 + Baseline!B$67*Baseline!B$62/Baseline!B$74 + Baseline!B$55*Baseline!B$63/Baseline!B$75 + Baseline!B$56*Baseline!B$69/Baseline!B$76)</f>
        <v>1.4629439136512191E-8</v>
      </c>
      <c r="M219" s="40">
        <f>Baseline!B$33 * (C219 * Baseline!B$58*Baseline!B$66/Baseline!B$73 + Baseline!B$59*Baseline!B$52/Baseline!B$74 + Baseline!B$68*Baseline!B$53/Baseline!B$75 + Baseline!B$60*Baseline!B$54/Baseline!B$76)</f>
        <v>1.0943279735127349E-7</v>
      </c>
      <c r="N219" s="1">
        <f>Baseline!B$33 * (C219 * Baseline!B$58*Baseline!B$57/Baseline!B$73 + Baseline!B$59*Baseline!B$67/Baseline!B$74 + Baseline!B$68*Baseline!B$55/Baseline!B$75 + Baseline!B$60*Baseline!B$56/Baseline!B$76)</f>
        <v>1.3929400172585619E-8</v>
      </c>
      <c r="O219" s="1">
        <f>Baseline!B$33 * (C219 * Baseline!B$58*Baseline!B$58/Baseline!B$73 + Baseline!B$59*Baseline!B$59/Baseline!B$74 + Baseline!B$68*Baseline!B$68/Baseline!B$75 + Baseline!B$60*Baseline!B$60/Baseline!B$76)</f>
        <v>1.325017260518767E-6</v>
      </c>
      <c r="P219" s="40">
        <f>Baseline!B$33 * (C219 * Baseline!B$58*Baseline!B$61/Baseline!B$73 + Baseline!B$59*Baseline!B$62/Baseline!B$74 + Baseline!B$68*Baseline!B$63/Baseline!B$75 + Baseline!B$60*Baseline!B$69/Baseline!B$76)</f>
        <v>1.6490205387943575E-9</v>
      </c>
      <c r="Q219" s="40">
        <f>Baseline!B$33 * (C219 * Baseline!B$61*Baseline!B$66/Baseline!B$73 + Baseline!B$62*Baseline!B$52/Baseline!B$74 + Baseline!B$63*Baseline!B$53/Baseline!B$75 + Baseline!B$69*Baseline!B$54/Baseline!B$76)</f>
        <v>1.8327147332812261E-9</v>
      </c>
      <c r="R219" s="40">
        <f>Baseline!B$33 * (C219 * Baseline!B$61*Baseline!B$57/Baseline!B$73 + Baseline!B$62*Baseline!B$67/Baseline!B$74 + Baseline!B$63*Baseline!B$55/Baseline!B$75 + Baseline!B$69*Baseline!B$56/Baseline!B$76)</f>
        <v>1.4629439136512191E-8</v>
      </c>
      <c r="S219" s="40">
        <f>Baseline!B$33 * (C219 * Baseline!B$61*Baseline!B$58/Baseline!B$73 + Baseline!B$62*Baseline!B$59/Baseline!B$74 + Baseline!B$63*Baseline!B$68/Baseline!B$75 + Baseline!B$69*Baseline!B$60/Baseline!B$76)</f>
        <v>1.6490205387943575E-9</v>
      </c>
      <c r="T219" s="40">
        <f>Baseline!B$33 * (C219 * Baseline!B$61*Baseline!B$61/Baseline!B$73 + Baseline!B$62*Baseline!B$62/Baseline!B$74 + Baseline!B$63*Baseline!B$63/Baseline!B$75 + Baseline!B$69*Baseline!B$69/Baseline!B$76)</f>
        <v>9.8551808017641618E-8</v>
      </c>
      <c r="U219" s="40"/>
      <c r="V219" s="40">
        <f>E219 * ( Baseline!B$87 * Baseline!B$7 )</f>
        <v>0.24598249021173671</v>
      </c>
      <c r="W219" s="40">
        <f>F219 * ( Baseline!D$87 * Baseline!B$11 )</f>
        <v>7.3369993538496239E-4</v>
      </c>
      <c r="X219" s="40">
        <f>G219 * ( Baseline!F$87 * Baseline!B$16 )</f>
        <v>3.8011230376984706E-3</v>
      </c>
      <c r="Y219" s="40">
        <f>H219 * ( Baseline!H$87 * Baseline!B$18 )</f>
        <v>6.4451714405506328E-4</v>
      </c>
      <c r="Z219" s="48">
        <f t="shared" si="0"/>
        <v>0.25116183032887518</v>
      </c>
      <c r="AA219" s="40">
        <f>I219 * ( Baseline!B$87 * Baseline!B$7 )</f>
        <v>4.1281718094872308E-4</v>
      </c>
      <c r="AB219" s="1">
        <f>J219 * ( Baseline!D$87 * Baseline!B$11 )</f>
        <v>3.3110913730308882E-2</v>
      </c>
      <c r="AC219" s="1">
        <f>K219 * ( Baseline!F$87 * Baseline!B$16 )</f>
        <v>4.8383451011836974E-4</v>
      </c>
      <c r="AD219" s="1">
        <f>L219 * ( Baseline!F$87 * Baseline!B$16 )</f>
        <v>5.0815020246539446E-4</v>
      </c>
      <c r="AE219" s="48">
        <f t="shared" si="1"/>
        <v>3.451571562384137E-2</v>
      </c>
      <c r="AF219" s="48">
        <f>M219 * ( Baseline!B$87 * Baseline!B$7 )</f>
        <v>1.1358030037088675E-3</v>
      </c>
      <c r="AG219" s="48">
        <f>N219 * ( Baseline!D$87 * Baseline!B$11 )</f>
        <v>2.5695001313775736E-4</v>
      </c>
      <c r="AH219" s="48">
        <f>O219 * ( Baseline!F$87 * Baseline!B$16 )</f>
        <v>4.6024169684148068E-2</v>
      </c>
      <c r="AI219" s="48">
        <f>P219 * ( Baseline!H$87 * Baseline!B$18 )</f>
        <v>5.7991676983413728E-4</v>
      </c>
      <c r="AJ219" s="48">
        <f t="shared" si="2"/>
        <v>4.7996839470828834E-2</v>
      </c>
      <c r="AK219" s="48">
        <f>Q219 * ( Baseline!B$87 * Baseline!B$7 )</f>
        <v>1.9021746216725845E-5</v>
      </c>
      <c r="AL219" s="48">
        <f>R219 * ( Baseline!D$87 * Baseline!B$11 )</f>
        <v>2.698633488700372E-4</v>
      </c>
      <c r="AM219" s="48">
        <f>S219 * ( Baseline!F$87 * Baseline!B$16 )</f>
        <v>5.7278349008376442E-5</v>
      </c>
      <c r="AN219" s="48">
        <f>T219 * ( Baseline!H$87 * Baseline!B$18 )</f>
        <v>3.4658055992856207E-2</v>
      </c>
      <c r="AO219" s="48">
        <f t="shared" si="3"/>
        <v>3.5004219436951346E-2</v>
      </c>
      <c r="AP219" s="48"/>
      <c r="AQ219" s="48">
        <f>V219 * ( (1-Baseline!B$88-Baseline!B$87) + (1-B219)*Baseline!B$88 )</f>
        <v>0.12013961950089921</v>
      </c>
      <c r="AR219" s="48">
        <f>W219 * ( (1-Baseline!B$88-Baseline!B$87) + (1-B219)*Baseline!B$88 )</f>
        <v>3.5834433170063882E-4</v>
      </c>
      <c r="AS219" s="48">
        <f>X219 * ( (1-Baseline!B$88-Baseline!B$87) + (1-B219)*Baseline!B$88 )</f>
        <v>1.8564958629051528E-3</v>
      </c>
      <c r="AT219" s="48">
        <f>Y219 * ( (1-Baseline!B$88-Baseline!B$87) + (1-B219)*Baseline!B$88 )</f>
        <v>3.1478681422376697E-4</v>
      </c>
      <c r="AU219" s="48">
        <f t="shared" si="4"/>
        <v>0.12266924650972877</v>
      </c>
      <c r="AV219" s="48">
        <f>AA219 * ( (1-Baseline!D$88-Baseline!D$87) + (1-B219)*Baseline!D$88 )</f>
        <v>3.074041755590907E-4</v>
      </c>
      <c r="AW219" s="48">
        <f>AB219 * ( (1-Baseline!D$88-Baseline!D$87) + (1-B219)*Baseline!D$88 )</f>
        <v>2.4656030821881086E-2</v>
      </c>
      <c r="AX219" s="48">
        <f>AC219 * ( (1-Baseline!D$88-Baseline!D$87) + (1-B219)*Baseline!D$88 )</f>
        <v>3.6028720594467797E-4</v>
      </c>
      <c r="AY219" s="48">
        <f>AD219 * ( (1-Baseline!D$88-Baseline!D$87) + (1-B219)*Baseline!D$88 )</f>
        <v>3.7839387810863055E-4</v>
      </c>
      <c r="AZ219" s="48">
        <f t="shared" si="5"/>
        <v>2.570211608149349E-2</v>
      </c>
      <c r="BA219" s="48">
        <f>AF219 * ( (1-Baseline!F$88-Baseline!F$87) + (1-Baseline!B$36)*Baseline!F$88 )</f>
        <v>8.1736018716501986E-4</v>
      </c>
      <c r="BB219" s="48">
        <f>AG219 * ( (1-Baseline!F$88-Baseline!F$87) + (1-Baseline!B$36)*Baseline!F$88 )</f>
        <v>1.8490945185435062E-4</v>
      </c>
      <c r="BC219" s="48">
        <f>AH219 * ( (1-Baseline!F$88-Baseline!F$87) + (1-Baseline!B$36)*Baseline!F$88 )</f>
        <v>3.3120465278142844E-2</v>
      </c>
      <c r="BD219" s="48">
        <f>AI219 * ( (1-Baseline!F$88-Baseline!F$87) + (1-Baseline!B$36)*Baseline!F$88 )</f>
        <v>4.1732666490927991E-4</v>
      </c>
      <c r="BE219" s="48">
        <f t="shared" si="6"/>
        <v>3.4540061582071499E-2</v>
      </c>
      <c r="BF219" s="48">
        <f>AK219 * ( (1-Baseline!H$88-Baseline!H$87) + (1-Baseline!B$36)*Baseline!H$88 )</f>
        <v>1.507130996243622E-5</v>
      </c>
      <c r="BG219" s="48">
        <f>AL219 * ( (1-Baseline!H$88-Baseline!H$87) + (1-Baseline!B$36)*Baseline!H$88 )</f>
        <v>2.1381812857670785E-4</v>
      </c>
      <c r="BH219" s="48">
        <f>AM219 * ( (1-Baseline!H$88-Baseline!H$87) + (1-Baseline!B$36)*Baseline!H$88 )</f>
        <v>4.5382781486316814E-5</v>
      </c>
      <c r="BI219" s="48">
        <f>AN219 * ( (1-Baseline!H$88-Baseline!H$87) + (1-Baseline!B$36)*Baseline!H$88 )</f>
        <v>2.7460270924259827E-2</v>
      </c>
      <c r="BJ219" s="48">
        <f t="shared" si="7"/>
        <v>2.7734543144285289E-2</v>
      </c>
      <c r="BK219" s="48"/>
      <c r="BL219" s="48">
        <f t="shared" si="18"/>
        <v>0.97937847438698566</v>
      </c>
      <c r="BM219" s="48">
        <f t="shared" si="19"/>
        <v>2.9212238755556303E-3</v>
      </c>
      <c r="BN219" s="48">
        <f t="shared" si="20"/>
        <v>1.5134158851769879E-2</v>
      </c>
      <c r="BO219" s="48">
        <f t="shared" si="21"/>
        <v>2.5661428856889701E-3</v>
      </c>
      <c r="BP219" s="48">
        <f t="shared" si="8"/>
        <v>1</v>
      </c>
      <c r="BQ219" s="48">
        <f t="shared" si="22"/>
        <v>1.196026718517677E-2</v>
      </c>
      <c r="BR219" s="48">
        <f t="shared" si="23"/>
        <v>0.95929964457807337</v>
      </c>
      <c r="BS219" s="48">
        <f t="shared" si="24"/>
        <v>1.4017803234656566E-2</v>
      </c>
      <c r="BT219" s="48">
        <f t="shared" si="25"/>
        <v>1.4722285002093221E-2</v>
      </c>
      <c r="BU219" s="48">
        <f t="shared" si="9"/>
        <v>0.99999999999999989</v>
      </c>
      <c r="BV219" s="48">
        <f t="shared" si="26"/>
        <v>2.3664120726098591E-2</v>
      </c>
      <c r="BW219" s="48">
        <f t="shared" si="27"/>
        <v>5.3534777700086807E-3</v>
      </c>
      <c r="BX219" s="48">
        <f t="shared" si="28"/>
        <v>0.95890000657481411</v>
      </c>
      <c r="BY219" s="48">
        <f t="shared" si="29"/>
        <v>1.2082394929078503E-2</v>
      </c>
      <c r="BZ219" s="48">
        <f t="shared" si="10"/>
        <v>0.99999999999999989</v>
      </c>
      <c r="CA219" s="48">
        <f t="shared" si="30"/>
        <v>5.4341295200103807E-4</v>
      </c>
      <c r="CB219" s="48">
        <f t="shared" si="31"/>
        <v>7.7094519806707234E-3</v>
      </c>
      <c r="CC219" s="48">
        <f t="shared" si="32"/>
        <v>1.6363269894232224E-3</v>
      </c>
      <c r="CD219" s="48">
        <f t="shared" si="33"/>
        <v>0.99011080807790508</v>
      </c>
      <c r="CE219" s="48">
        <f t="shared" si="11"/>
        <v>1</v>
      </c>
      <c r="CF219" s="48"/>
      <c r="CG219" s="48">
        <f t="shared" si="34"/>
        <v>0.97937847438698566</v>
      </c>
      <c r="CH219" s="48">
        <f t="shared" si="35"/>
        <v>2.9212238755556303E-3</v>
      </c>
      <c r="CI219" s="48">
        <f t="shared" si="36"/>
        <v>1.5134158851769879E-2</v>
      </c>
      <c r="CJ219" s="48">
        <f t="shared" si="37"/>
        <v>2.5661428856889701E-3</v>
      </c>
      <c r="CK219" s="48">
        <f t="shared" si="12"/>
        <v>1</v>
      </c>
      <c r="CL219" s="48">
        <f t="shared" si="38"/>
        <v>1.196026718517677E-2</v>
      </c>
      <c r="CM219" s="48">
        <f t="shared" si="39"/>
        <v>0.95929964457807337</v>
      </c>
      <c r="CN219" s="48">
        <f t="shared" si="40"/>
        <v>1.4017803234656566E-2</v>
      </c>
      <c r="CO219" s="48">
        <f t="shared" si="41"/>
        <v>1.4722285002093221E-2</v>
      </c>
      <c r="CP219" s="48">
        <f t="shared" si="13"/>
        <v>0.99999999999999989</v>
      </c>
      <c r="CQ219" s="48">
        <f t="shared" si="42"/>
        <v>2.3664120726098591E-2</v>
      </c>
      <c r="CR219" s="48">
        <f t="shared" si="43"/>
        <v>5.3534777700086807E-3</v>
      </c>
      <c r="CS219" s="48">
        <f t="shared" si="44"/>
        <v>0.95890000657481411</v>
      </c>
      <c r="CT219" s="48">
        <f t="shared" si="45"/>
        <v>1.2082394929078503E-2</v>
      </c>
      <c r="CU219" s="48">
        <f t="shared" si="14"/>
        <v>0.99999999999999989</v>
      </c>
      <c r="CV219" s="48">
        <f t="shared" si="46"/>
        <v>5.4341295200103807E-4</v>
      </c>
      <c r="CW219" s="48">
        <f t="shared" si="47"/>
        <v>7.7094519806707234E-3</v>
      </c>
      <c r="CX219" s="48">
        <f t="shared" si="48"/>
        <v>1.6363269894232224E-3</v>
      </c>
      <c r="CY219" s="48">
        <f t="shared" si="49"/>
        <v>0.99011080807790508</v>
      </c>
      <c r="CZ219" s="48">
        <f t="shared" si="15"/>
        <v>1</v>
      </c>
      <c r="DA219" s="48"/>
      <c r="DB219" s="48">
        <f>(AQ219*Baseline!B$7 + AV219*Baseline!B$11 + BA219*Baseline!B$16 + BF219*Baseline!B$18)</f>
        <v>62355.399819055332</v>
      </c>
      <c r="DC219" s="48">
        <f>(AR219*Baseline!B$7 + AW219*Baseline!B$11 + BB219*Baseline!B$16 + BG219*Baseline!B$18)</f>
        <v>63460.374903691474</v>
      </c>
      <c r="DD219" s="48">
        <f>(AS219*Baseline!B$7 + AX219*Baseline!B$11 + BC219*Baseline!B$16 + BH219*Baseline!B$18)</f>
        <v>114711.02202895599</v>
      </c>
      <c r="DE219" s="48">
        <f>(AT219*Baseline!B$7 + AY219*Baseline!B$11 + BD219*Baseline!B$16 + BI219*Baseline!B$18)</f>
        <v>1259790.4945322161</v>
      </c>
      <c r="DF219" s="48">
        <f t="shared" si="16"/>
        <v>1500317.291283919</v>
      </c>
      <c r="DG219" s="48"/>
      <c r="DH219" s="48">
        <f t="shared" si="50"/>
        <v>4.1561475150162244E-2</v>
      </c>
      <c r="DI219" s="48">
        <f t="shared" si="51"/>
        <v>4.229796941777849E-2</v>
      </c>
      <c r="DJ219" s="48">
        <f t="shared" si="52"/>
        <v>7.6457841748121369E-2</v>
      </c>
      <c r="DK219" s="48">
        <f t="shared" si="53"/>
        <v>0.83968271368393788</v>
      </c>
      <c r="DL219" s="48">
        <f t="shared" si="17"/>
        <v>1</v>
      </c>
      <c r="DM219" s="48"/>
      <c r="DN219" s="48">
        <f>DH219 / (Baseline!B$7/Baseline!B$17)</f>
        <v>4.4364141091752236</v>
      </c>
      <c r="DO219" s="48">
        <f>DI219 / (Baseline!B$11/Baseline!B$17)</f>
        <v>1.0210932266668344</v>
      </c>
      <c r="DP219" s="48">
        <f>DJ219 / (Baseline!B$16/Baseline!B$17)</f>
        <v>1.181504715759889</v>
      </c>
      <c r="DQ219" s="48">
        <f>DK219 / (Baseline!B$18/Baseline!B$17)</f>
        <v>0.94933543682071819</v>
      </c>
      <c r="DR219" s="71"/>
      <c r="DS219" s="48">
        <f>(AU219*Baseline!B$34)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3.0929918226459314E-2</v>
      </c>
      <c r="DT219" s="48">
        <f>(AZ219*Baseline!B$34) + (Baseline!D$88*(1-Baseline!D$89)*Baseline!B$35) + (Baseline!D$88*Baseline!D$89*((1-Baseline!D$90)*Baseline!B$40 + Baseline!D$90*Baseline!B$41))</f>
        <v>1.0268885412224028E-2</v>
      </c>
      <c r="DU219" s="48">
        <f>(BE219*Baseline!B$34) + (Baseline!F$88*(1-Baseline!F$89)*Baseline!B$35) + (Baseline!F$88*Baseline!F$89*((1-Baseline!F$90)*Baseline!B$40 + Baseline!F$90*Baseline!B$41))</f>
        <v>1.2911649237310727E-2</v>
      </c>
      <c r="DV219" s="48">
        <f>(BJ219*Baseline!B$34) + (Baseline!H$88*(1-Baseline!H$89)*Baseline!B$35) + (Baseline!H$88*Baseline!H$89*((1-Baseline!H$90)*Baseline!B$40 + Baseline!H$90*Baseline!B$41))</f>
        <v>9.3051814716427934E-3</v>
      </c>
      <c r="DW219" s="48">
        <f>( DS219*Baseline!B$7 + DT219*Baseline!B$11 + DU219*Baseline!B$16 + DV219*Baseline!B$18 ) / Baseline!B$17</f>
        <v>9.7810709484137288E-3</v>
      </c>
    </row>
    <row r="220" spans="1:127">
      <c r="A220" s="7" t="s">
        <v>457</v>
      </c>
      <c r="B220" s="1">
        <f>MIN( MAX( NORMINV( MCrands!B220, (B$5+B$4)/2, (B$5-B$4)/3.29 ), 0 ), 1 )</f>
        <v>0.52973403456929913</v>
      </c>
      <c r="C220" s="1">
        <f>MAX( NORMINV( MCrands!C220, (C$5+C$4)/2, (C$5-C$4)/3.29 ), 0 )</f>
        <v>1.7465763934050824</v>
      </c>
      <c r="D220" s="40"/>
      <c r="E220" s="40">
        <f>Baseline!B$33 * (C220 * Baseline!B$66*Baseline!B$66/Baseline!B$73 + Baseline!B$52*Baseline!B$52/Baseline!B$74 + Baseline!B$53*Baseline!B$53/Baseline!B$75 + Baseline!B$54*Baseline!B$54/Baseline!B$76)</f>
        <v>1.4623930929206439E-5</v>
      </c>
      <c r="F220" s="40">
        <f>Baseline!B$33 * (C220 * Baseline!B$66*Baseline!B$57/Baseline!B$73 + Baseline!B$52*Baseline!B$67/Baseline!B$74 + Baseline!B$53*Baseline!B$55/Baseline!B$75 + Baseline!B$54*Baseline!B$56/Baseline!B$76)</f>
        <v>3.8560486797407013E-8</v>
      </c>
      <c r="G220" s="1">
        <f>Baseline!B$33 * (C220 * Baseline!B$66*Baseline!B$58/Baseline!B$73 + Baseline!B$52*Baseline!B$59/Baseline!B$74 + Baseline!B$53*Baseline!B$68/Baseline!B$75 + Baseline!B$54*Baseline!B$60/Baseline!B$76)</f>
        <v>1.0644890591894336E-7</v>
      </c>
      <c r="H220" s="40">
        <f>Baseline!B$33 * (C220 * Baseline!B$66*Baseline!B$61/Baseline!B$73 + Baseline!B$52*Baseline!B$62/Baseline!B$74 + Baseline!B$53*Baseline!B$63/Baseline!B$75 + Baseline!B$54*Baseline!B$69/Baseline!B$76)</f>
        <v>1.5343255900482127E-9</v>
      </c>
      <c r="I220" s="40">
        <f>Baseline!B$33 * (C220 * Baseline!B$57*Baseline!B$66/Baseline!B$73 + Baseline!B$67*Baseline!B$52/Baseline!B$74 + Baseline!B$55*Baseline!B$53/Baseline!B$75 + Baseline!B$56*Baseline!B$54/Baseline!B$76)</f>
        <v>3.8560486797407013E-8</v>
      </c>
      <c r="J220" s="1">
        <f>Baseline!B$33 * (C220 * Baseline!B$57*Baseline!B$57/Baseline!B$73 + Baseline!B$67*Baseline!B$67/Baseline!B$74 + Baseline!B$55*Baseline!B$55/Baseline!B$75 + Baseline!B$56*Baseline!B$56/Baseline!B$76)</f>
        <v>1.7949605064729549E-6</v>
      </c>
      <c r="K220" s="40">
        <f>Baseline!B$33 * (C220 * Baseline!B$57*Baseline!B$58/Baseline!B$73 + Baseline!B$67*Baseline!B$59/Baseline!B$74 + Baseline!B$55*Baseline!B$68/Baseline!B$75 + Baseline!B$56*Baseline!B$60/Baseline!B$76)</f>
        <v>1.3929001123246625E-8</v>
      </c>
      <c r="L220" s="1">
        <f>Baseline!B$33 * (C220 * Baseline!B$57*Baseline!B$61/Baseline!B$73 + Baseline!B$67*Baseline!B$62/Baseline!B$74 + Baseline!B$55*Baseline!B$63/Baseline!B$75 + Baseline!B$56*Baseline!B$69/Baseline!B$76)</f>
        <v>1.4629399231578293E-8</v>
      </c>
      <c r="M220" s="40">
        <f>Baseline!B$33 * (C220 * Baseline!B$58*Baseline!B$66/Baseline!B$73 + Baseline!B$59*Baseline!B$52/Baseline!B$74 + Baseline!B$68*Baseline!B$53/Baseline!B$75 + Baseline!B$60*Baseline!B$54/Baseline!B$76)</f>
        <v>1.0644890591894336E-7</v>
      </c>
      <c r="N220" s="1">
        <f>Baseline!B$33 * (C220 * Baseline!B$58*Baseline!B$57/Baseline!B$73 + Baseline!B$59*Baseline!B$67/Baseline!B$74 + Baseline!B$68*Baseline!B$55/Baseline!B$75 + Baseline!B$60*Baseline!B$56/Baseline!B$76)</f>
        <v>1.3929001123246625E-8</v>
      </c>
      <c r="O220" s="1">
        <f>Baseline!B$33 * (C220 * Baseline!B$58*Baseline!B$58/Baseline!B$73 + Baseline!B$59*Baseline!B$59/Baseline!B$74 + Baseline!B$68*Baseline!B$68/Baseline!B$75 + Baseline!B$60*Baseline!B$60/Baseline!B$76)</f>
        <v>1.3250162795224754E-6</v>
      </c>
      <c r="P220" s="40">
        <f>Baseline!B$33 * (C220 * Baseline!B$58*Baseline!B$61/Baseline!B$73 + Baseline!B$59*Baseline!B$62/Baseline!B$74 + Baseline!B$68*Baseline!B$63/Baseline!B$75 + Baseline!B$60*Baseline!B$69/Baseline!B$76)</f>
        <v>1.6489224391651879E-9</v>
      </c>
      <c r="Q220" s="40">
        <f>Baseline!B$33 * (C220 * Baseline!B$61*Baseline!B$66/Baseline!B$73 + Baseline!B$62*Baseline!B$52/Baseline!B$74 + Baseline!B$63*Baseline!B$53/Baseline!B$75 + Baseline!B$69*Baseline!B$54/Baseline!B$76)</f>
        <v>1.5343255900482127E-9</v>
      </c>
      <c r="R220" s="40">
        <f>Baseline!B$33 * (C220 * Baseline!B$61*Baseline!B$57/Baseline!B$73 + Baseline!B$62*Baseline!B$67/Baseline!B$74 + Baseline!B$63*Baseline!B$55/Baseline!B$75 + Baseline!B$69*Baseline!B$56/Baseline!B$76)</f>
        <v>1.4629399231578293E-8</v>
      </c>
      <c r="S220" s="40">
        <f>Baseline!B$33 * (C220 * Baseline!B$61*Baseline!B$58/Baseline!B$73 + Baseline!B$62*Baseline!B$59/Baseline!B$74 + Baseline!B$63*Baseline!B$68/Baseline!B$75 + Baseline!B$69*Baseline!B$60/Baseline!B$76)</f>
        <v>1.6489224391651879E-9</v>
      </c>
      <c r="T220" s="40">
        <f>Baseline!B$33 * (C220 * Baseline!B$61*Baseline!B$61/Baseline!B$73 + Baseline!B$62*Baseline!B$62/Baseline!B$74 + Baseline!B$63*Baseline!B$63/Baseline!B$75 + Baseline!B$69*Baseline!B$69/Baseline!B$76)</f>
        <v>9.8551798207678704E-8</v>
      </c>
      <c r="U220" s="40"/>
      <c r="V220" s="40">
        <f>E220 * ( Baseline!B$87 * Baseline!B$7 )</f>
        <v>0.15178177911423363</v>
      </c>
      <c r="W220" s="40">
        <f>F220 * ( Baseline!D$87 * Baseline!B$11 )</f>
        <v>7.1130970942253247E-4</v>
      </c>
      <c r="X220" s="40">
        <f>G220 * ( Baseline!F$87 * Baseline!B$16 )</f>
        <v>3.6974782553302237E-3</v>
      </c>
      <c r="Y220" s="40">
        <f>H220 * ( Baseline!H$87 * Baseline!B$18 )</f>
        <v>5.3958159957495666E-4</v>
      </c>
      <c r="Z220" s="48">
        <f t="shared" si="0"/>
        <v>0.15673014867856136</v>
      </c>
      <c r="AA220" s="40">
        <f>I220 * ( Baseline!B$87 * Baseline!B$7 )</f>
        <v>4.0021929247028741E-4</v>
      </c>
      <c r="AB220" s="1">
        <f>J220 * ( Baseline!D$87 * Baseline!B$11 )</f>
        <v>3.3110910735962375E-2</v>
      </c>
      <c r="AC220" s="1">
        <f>K220 * ( Baseline!F$87 * Baseline!B$16 )</f>
        <v>4.8382064923139302E-4</v>
      </c>
      <c r="AD220" s="1">
        <f>L220 * ( Baseline!F$87 * Baseline!B$16 )</f>
        <v>5.0814881637669675E-4</v>
      </c>
      <c r="AE220" s="48">
        <f t="shared" si="1"/>
        <v>3.4503099494040748E-2</v>
      </c>
      <c r="AF220" s="48">
        <f>M220 * ( Baseline!B$87 * Baseline!B$7 )</f>
        <v>1.1048331945327132E-3</v>
      </c>
      <c r="AG220" s="48">
        <f>N220 * ( Baseline!D$87 * Baseline!B$11 )</f>
        <v>2.5694265203594197E-4</v>
      </c>
      <c r="AH220" s="48">
        <f>O220 * ( Baseline!F$87 * Baseline!B$16 )</f>
        <v>4.6024135609467588E-2</v>
      </c>
      <c r="AI220" s="48">
        <f>P220 * ( Baseline!H$87 * Baseline!B$18 )</f>
        <v>5.798822707974475E-4</v>
      </c>
      <c r="AJ220" s="48">
        <f t="shared" si="2"/>
        <v>4.7965793726833697E-2</v>
      </c>
      <c r="AK220" s="48">
        <f>Q220 * ( Baseline!B$87 * Baseline!B$7 )</f>
        <v>1.5924765299110398E-5</v>
      </c>
      <c r="AL220" s="48">
        <f>R220 * ( Baseline!D$87 * Baseline!B$11 )</f>
        <v>2.6986261275985566E-4</v>
      </c>
      <c r="AM220" s="48">
        <f>S220 * ( Baseline!F$87 * Baseline!B$16 )</f>
        <v>5.7274941540327997E-5</v>
      </c>
      <c r="AN220" s="48">
        <f>T220 * ( Baseline!H$87 * Baseline!B$18 )</f>
        <v>3.4658052542952546E-2</v>
      </c>
      <c r="AO220" s="48">
        <f t="shared" si="3"/>
        <v>3.5001114862551842E-2</v>
      </c>
      <c r="AP220" s="48"/>
      <c r="AQ220" s="48">
        <f>V220 * ( (1-Baseline!B$88-Baseline!B$87) + (1-B220)*Baseline!B$88 )</f>
        <v>7.6974111981571669E-2</v>
      </c>
      <c r="AR220" s="48">
        <f>W220 * ( (1-Baseline!B$88-Baseline!B$87) + (1-B220)*Baseline!B$88 )</f>
        <v>3.6073126528225486E-4</v>
      </c>
      <c r="AS220" s="48">
        <f>X220 * ( (1-Baseline!B$88-Baseline!B$87) + (1-B220)*Baseline!B$88 )</f>
        <v>1.8751269548699409E-3</v>
      </c>
      <c r="AT220" s="48">
        <f>Y220 * ( (1-Baseline!B$88-Baseline!B$87) + (1-B220)*Baseline!B$88 )</f>
        <v>2.7364163677129653E-4</v>
      </c>
      <c r="AU220" s="48">
        <f t="shared" si="4"/>
        <v>7.9483611838495158E-2</v>
      </c>
      <c r="AV220" s="48">
        <f>AA220 * ( (1-Baseline!D$88-Baseline!D$87) + (1-B220)*Baseline!D$88 )</f>
        <v>3.0179638453446043E-4</v>
      </c>
      <c r="AW220" s="48">
        <f>AB220 * ( (1-Baseline!D$88-Baseline!D$87) + (1-B220)*Baseline!D$88 )</f>
        <v>2.4968194529249397E-2</v>
      </c>
      <c r="AX220" s="48">
        <f>AC220 * ( (1-Baseline!D$88-Baseline!D$87) + (1-B220)*Baseline!D$88 )</f>
        <v>3.6483829102763724E-4</v>
      </c>
      <c r="AY220" s="48">
        <f>AD220 * ( (1-Baseline!D$88-Baseline!D$87) + (1-B220)*Baseline!D$88 )</f>
        <v>3.8318361576569396E-4</v>
      </c>
      <c r="AZ220" s="48">
        <f t="shared" si="5"/>
        <v>2.601801282057719E-2</v>
      </c>
      <c r="BA220" s="48">
        <f>AF220 * ( (1-Baseline!F$88-Baseline!F$87) + (1-Baseline!B$36)*Baseline!F$88 )</f>
        <v>7.9507332144796556E-4</v>
      </c>
      <c r="BB220" s="48">
        <f>AG220 * ( (1-Baseline!F$88-Baseline!F$87) + (1-Baseline!B$36)*Baseline!F$88 )</f>
        <v>1.8490415456992902E-4</v>
      </c>
      <c r="BC220" s="48">
        <f>AH220 * ( (1-Baseline!F$88-Baseline!F$87) + (1-Baseline!B$36)*Baseline!F$88 )</f>
        <v>3.3120440756912381E-2</v>
      </c>
      <c r="BD220" s="48">
        <f>AI220 * ( (1-Baseline!F$88-Baseline!F$87) + (1-Baseline!B$36)*Baseline!F$88 )</f>
        <v>4.1730183829850876E-4</v>
      </c>
      <c r="BE220" s="48">
        <f t="shared" si="6"/>
        <v>3.4517720071228782E-2</v>
      </c>
      <c r="BF220" s="48">
        <f>AK220 * ( (1-Baseline!H$88-Baseline!H$87) + (1-Baseline!B$36)*Baseline!H$88 )</f>
        <v>1.2617510041791148E-5</v>
      </c>
      <c r="BG220" s="48">
        <f>AL220 * ( (1-Baseline!H$88-Baseline!H$87) + (1-Baseline!B$36)*Baseline!H$88 )</f>
        <v>2.1381754534188882E-4</v>
      </c>
      <c r="BH220" s="48">
        <f>AM220 * ( (1-Baseline!H$88-Baseline!H$87) + (1-Baseline!B$36)*Baseline!H$88 )</f>
        <v>4.5380081681232676E-5</v>
      </c>
      <c r="BI220" s="48">
        <f>AN220 * ( (1-Baseline!H$88-Baseline!H$87) + (1-Baseline!B$36)*Baseline!H$88 )</f>
        <v>2.7460268190832159E-2</v>
      </c>
      <c r="BJ220" s="48">
        <f t="shared" si="7"/>
        <v>2.7732083327897072E-2</v>
      </c>
      <c r="BK220" s="48"/>
      <c r="BL220" s="48">
        <f t="shared" si="18"/>
        <v>0.9684274556870589</v>
      </c>
      <c r="BM220" s="48">
        <f t="shared" si="19"/>
        <v>4.5384357471730669E-3</v>
      </c>
      <c r="BN220" s="48">
        <f t="shared" si="20"/>
        <v>2.3591365710456898E-2</v>
      </c>
      <c r="BO220" s="48">
        <f t="shared" si="21"/>
        <v>3.4427428553110559E-3</v>
      </c>
      <c r="BP220" s="48">
        <f t="shared" si="8"/>
        <v>1</v>
      </c>
      <c r="BQ220" s="48">
        <f t="shared" si="22"/>
        <v>1.1599517096700597E-2</v>
      </c>
      <c r="BR220" s="48">
        <f t="shared" si="23"/>
        <v>0.95965032769537628</v>
      </c>
      <c r="BS220" s="48">
        <f t="shared" si="24"/>
        <v>1.4022527144697733E-2</v>
      </c>
      <c r="BT220" s="48">
        <f t="shared" si="25"/>
        <v>1.472762806322552E-2</v>
      </c>
      <c r="BU220" s="48">
        <f t="shared" si="9"/>
        <v>1.0000000000000002</v>
      </c>
      <c r="BV220" s="48">
        <f t="shared" si="26"/>
        <v>2.303377279285242E-2</v>
      </c>
      <c r="BW220" s="48">
        <f t="shared" si="27"/>
        <v>5.3567893298969741E-3</v>
      </c>
      <c r="BX220" s="48">
        <f t="shared" si="28"/>
        <v>0.95951994188975798</v>
      </c>
      <c r="BY220" s="48">
        <f t="shared" si="29"/>
        <v>1.208949598749247E-2</v>
      </c>
      <c r="BZ220" s="48">
        <f t="shared" si="10"/>
        <v>0.99999999999999978</v>
      </c>
      <c r="CA220" s="48">
        <f t="shared" si="30"/>
        <v>4.5497880172235645E-4</v>
      </c>
      <c r="CB220" s="48">
        <f t="shared" si="31"/>
        <v>7.7101147726178643E-3</v>
      </c>
      <c r="CC220" s="48">
        <f t="shared" si="32"/>
        <v>1.6363747773533699E-3</v>
      </c>
      <c r="CD220" s="48">
        <f t="shared" si="33"/>
        <v>0.99019853164830629</v>
      </c>
      <c r="CE220" s="48">
        <f t="shared" si="11"/>
        <v>0.99999999999999989</v>
      </c>
      <c r="CF220" s="48"/>
      <c r="CG220" s="48">
        <f t="shared" si="34"/>
        <v>0.9684274556870589</v>
      </c>
      <c r="CH220" s="48">
        <f t="shared" si="35"/>
        <v>4.5384357471730669E-3</v>
      </c>
      <c r="CI220" s="48">
        <f t="shared" si="36"/>
        <v>2.3591365710456898E-2</v>
      </c>
      <c r="CJ220" s="48">
        <f t="shared" si="37"/>
        <v>3.4427428553110559E-3</v>
      </c>
      <c r="CK220" s="48">
        <f t="shared" si="12"/>
        <v>1</v>
      </c>
      <c r="CL220" s="48">
        <f t="shared" si="38"/>
        <v>1.1599517096700597E-2</v>
      </c>
      <c r="CM220" s="48">
        <f t="shared" si="39"/>
        <v>0.95965032769537628</v>
      </c>
      <c r="CN220" s="48">
        <f t="shared" si="40"/>
        <v>1.4022527144697733E-2</v>
      </c>
      <c r="CO220" s="48">
        <f t="shared" si="41"/>
        <v>1.472762806322552E-2</v>
      </c>
      <c r="CP220" s="48">
        <f t="shared" si="13"/>
        <v>1.0000000000000002</v>
      </c>
      <c r="CQ220" s="48">
        <f t="shared" si="42"/>
        <v>2.303377279285242E-2</v>
      </c>
      <c r="CR220" s="48">
        <f t="shared" si="43"/>
        <v>5.3567893298969741E-3</v>
      </c>
      <c r="CS220" s="48">
        <f t="shared" si="44"/>
        <v>0.95951994188975798</v>
      </c>
      <c r="CT220" s="48">
        <f t="shared" si="45"/>
        <v>1.208949598749247E-2</v>
      </c>
      <c r="CU220" s="48">
        <f t="shared" si="14"/>
        <v>0.99999999999999978</v>
      </c>
      <c r="CV220" s="48">
        <f t="shared" si="46"/>
        <v>4.5497880172235645E-4</v>
      </c>
      <c r="CW220" s="48">
        <f t="shared" si="47"/>
        <v>7.7101147726178643E-3</v>
      </c>
      <c r="CX220" s="48">
        <f t="shared" si="48"/>
        <v>1.6363747773533699E-3</v>
      </c>
      <c r="CY220" s="48">
        <f t="shared" si="49"/>
        <v>0.99019853164830629</v>
      </c>
      <c r="CZ220" s="48">
        <f t="shared" si="15"/>
        <v>0.99999999999999989</v>
      </c>
      <c r="DA220" s="48"/>
      <c r="DB220" s="48">
        <f>(AQ220*Baseline!B$7 + AV220*Baseline!B$11 + BA220*Baseline!B$16 + BF220*Baseline!B$18)</f>
        <v>41221.075726184747</v>
      </c>
      <c r="DC220" s="48">
        <f>(AR220*Baseline!B$7 + AW220*Baseline!B$11 + BB220*Baseline!B$16 + BG220*Baseline!B$18)</f>
        <v>64130.940040062516</v>
      </c>
      <c r="DD220" s="48">
        <f>(AS220*Baseline!B$7 + AX220*Baseline!B$11 + BC220*Baseline!B$16 + BH220*Baseline!B$18)</f>
        <v>114729.61237921899</v>
      </c>
      <c r="DE220" s="48">
        <f>(AT220*Baseline!B$7 + AY220*Baseline!B$11 + BD220*Baseline!B$16 + BI220*Baseline!B$18)</f>
        <v>1259780.6026324565</v>
      </c>
      <c r="DF220" s="48">
        <f t="shared" si="16"/>
        <v>1479862.2307779228</v>
      </c>
      <c r="DG220" s="48"/>
      <c r="DH220" s="48">
        <f t="shared" si="50"/>
        <v>2.7854671109834302E-2</v>
      </c>
      <c r="DI220" s="48">
        <f t="shared" si="51"/>
        <v>4.3335750251799213E-2</v>
      </c>
      <c r="DJ220" s="48">
        <f t="shared" si="52"/>
        <v>7.7527225165351238E-2</v>
      </c>
      <c r="DK220" s="48">
        <f t="shared" si="53"/>
        <v>0.85128235347301517</v>
      </c>
      <c r="DL220" s="48">
        <f t="shared" si="17"/>
        <v>1</v>
      </c>
      <c r="DM220" s="48"/>
      <c r="DN220" s="48">
        <f>DH220 / (Baseline!B$7/Baseline!B$17)</f>
        <v>2.9733029319009141</v>
      </c>
      <c r="DO220" s="48">
        <f>DI220 / (Baseline!B$11/Baseline!B$17)</f>
        <v>1.0461457527093216</v>
      </c>
      <c r="DP220" s="48">
        <f>DJ220 / (Baseline!B$16/Baseline!B$17)</f>
        <v>1.1980299213048593</v>
      </c>
      <c r="DQ220" s="48">
        <f>DK220 / (Baseline!B$18/Baseline!B$17)</f>
        <v>0.96244985364348923</v>
      </c>
      <c r="DR220" s="71"/>
      <c r="DS220" s="48">
        <f>(AU220*Baseline!B$34)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2.4452073025774273E-2</v>
      </c>
      <c r="DT220" s="48">
        <f>(AZ220*Baseline!B$34) + (Baseline!D$88*(1-Baseline!D$89)*Baseline!B$35) + (Baseline!D$88*Baseline!D$89*((1-Baseline!D$90)*Baseline!B$40 + Baseline!D$90*Baseline!B$41))</f>
        <v>1.0316269923086582E-2</v>
      </c>
      <c r="DU220" s="48">
        <f>(BE220*Baseline!B$34) + (Baseline!F$88*(1-Baseline!F$89)*Baseline!B$35) + (Baseline!F$88*Baseline!F$89*((1-Baseline!F$90)*Baseline!B$40 + Baseline!F$90*Baseline!B$41))</f>
        <v>1.290829801068432E-2</v>
      </c>
      <c r="DV220" s="48">
        <f>(BJ220*Baseline!B$34) + (Baseline!H$88*(1-Baseline!H$89)*Baseline!B$35) + (Baseline!H$88*Baseline!H$89*((1-Baseline!H$90)*Baseline!B$40 + Baseline!H$90*Baseline!B$41))</f>
        <v>9.3048124991845609E-3</v>
      </c>
      <c r="DW220" s="48">
        <f>( DS220*Baseline!B$7 + DT220*Baseline!B$11 + DU220*Baseline!B$16 + DV220*Baseline!B$18 ) / Baseline!B$17</f>
        <v>9.7218044642207926E-3</v>
      </c>
    </row>
    <row r="221" spans="1:127">
      <c r="A221" s="7" t="s">
        <v>458</v>
      </c>
      <c r="B221" s="1">
        <f>MIN( MAX( NORMINV( MCrands!B221, (B$5+B$4)/2, (B$5-B$4)/3.29 ), 0 ), 1 )</f>
        <v>0.69791250990646314</v>
      </c>
      <c r="C221" s="1">
        <f>MAX( NORMINV( MCrands!C221, (C$5+C$4)/2, (C$5-C$4)/3.29 ), 0 )</f>
        <v>1.9063613505427361</v>
      </c>
      <c r="D221" s="40"/>
      <c r="E221" s="40">
        <f>Baseline!B$33 * (C221 * Baseline!B$66*Baseline!B$66/Baseline!B$73 + Baseline!B$52*Baseline!B$52/Baseline!B$74 + Baseline!B$53*Baseline!B$53/Baseline!B$75 + Baseline!B$54*Baseline!B$54/Baseline!B$76)</f>
        <v>1.5961018278443641E-5</v>
      </c>
      <c r="F221" s="40">
        <f>Baseline!B$33 * (C221 * Baseline!B$66*Baseline!B$57/Baseline!B$73 + Baseline!B$52*Baseline!B$67/Baseline!B$74 + Baseline!B$53*Baseline!B$55/Baseline!B$75 + Baseline!B$54*Baseline!B$56/Baseline!B$76)</f>
        <v>3.873930155491115E-8</v>
      </c>
      <c r="G221" s="1">
        <f>Baseline!B$33 * (C221 * Baseline!B$66*Baseline!B$58/Baseline!B$73 + Baseline!B$52*Baseline!B$59/Baseline!B$74 + Baseline!B$53*Baseline!B$68/Baseline!B$75 + Baseline!B$54*Baseline!B$60/Baseline!B$76)</f>
        <v>1.0688849219780772E-7</v>
      </c>
      <c r="H221" s="40">
        <f>Baseline!B$33 * (C221 * Baseline!B$66*Baseline!B$61/Baseline!B$73 + Baseline!B$52*Baseline!B$62/Baseline!B$74 + Baseline!B$53*Baseline!B$63/Baseline!B$75 + Baseline!B$54*Baseline!B$69/Baseline!B$76)</f>
        <v>1.5782842179346469E-9</v>
      </c>
      <c r="I221" s="40">
        <f>Baseline!B$33 * (C221 * Baseline!B$57*Baseline!B$66/Baseline!B$73 + Baseline!B$67*Baseline!B$52/Baseline!B$74 + Baseline!B$55*Baseline!B$53/Baseline!B$75 + Baseline!B$56*Baseline!B$54/Baseline!B$76)</f>
        <v>3.873930155491115E-8</v>
      </c>
      <c r="J221" s="1">
        <f>Baseline!B$33 * (C221 * Baseline!B$57*Baseline!B$57/Baseline!B$73 + Baseline!B$67*Baseline!B$67/Baseline!B$74 + Baseline!B$55*Baseline!B$55/Baseline!B$75 + Baseline!B$56*Baseline!B$56/Baseline!B$76)</f>
        <v>1.7949605303866635E-6</v>
      </c>
      <c r="K221" s="40">
        <f>Baseline!B$33 * (C221 * Baseline!B$57*Baseline!B$58/Baseline!B$73 + Baseline!B$67*Baseline!B$59/Baseline!B$74 + Baseline!B$55*Baseline!B$68/Baseline!B$75 + Baseline!B$56*Baseline!B$60/Baseline!B$76)</f>
        <v>1.3929059911114074E-8</v>
      </c>
      <c r="L221" s="1">
        <f>Baseline!B$33 * (C221 * Baseline!B$57*Baseline!B$61/Baseline!B$73 + Baseline!B$67*Baseline!B$62/Baseline!B$74 + Baseline!B$55*Baseline!B$63/Baseline!B$75 + Baseline!B$56*Baseline!B$69/Baseline!B$76)</f>
        <v>1.4629405110365036E-8</v>
      </c>
      <c r="M221" s="40">
        <f>Baseline!B$33 * (C221 * Baseline!B$58*Baseline!B$66/Baseline!B$73 + Baseline!B$59*Baseline!B$52/Baseline!B$74 + Baseline!B$68*Baseline!B$53/Baseline!B$75 + Baseline!B$60*Baseline!B$54/Baseline!B$76)</f>
        <v>1.0688849219780772E-7</v>
      </c>
      <c r="N221" s="1">
        <f>Baseline!B$33 * (C221 * Baseline!B$58*Baseline!B$57/Baseline!B$73 + Baseline!B$59*Baseline!B$67/Baseline!B$74 + Baseline!B$68*Baseline!B$55/Baseline!B$75 + Baseline!B$60*Baseline!B$56/Baseline!B$76)</f>
        <v>1.3929059911114074E-8</v>
      </c>
      <c r="O221" s="1">
        <f>Baseline!B$33 * (C221 * Baseline!B$58*Baseline!B$58/Baseline!B$73 + Baseline!B$59*Baseline!B$59/Baseline!B$74 + Baseline!B$68*Baseline!B$68/Baseline!B$75 + Baseline!B$60*Baseline!B$60/Baseline!B$76)</f>
        <v>1.3250164240426495E-6</v>
      </c>
      <c r="P221" s="40">
        <f>Baseline!B$33 * (C221 * Baseline!B$58*Baseline!B$61/Baseline!B$73 + Baseline!B$59*Baseline!B$62/Baseline!B$74 + Baseline!B$68*Baseline!B$63/Baseline!B$75 + Baseline!B$60*Baseline!B$69/Baseline!B$76)</f>
        <v>1.6489368911826029E-9</v>
      </c>
      <c r="Q221" s="40">
        <f>Baseline!B$33 * (C221 * Baseline!B$61*Baseline!B$66/Baseline!B$73 + Baseline!B$62*Baseline!B$52/Baseline!B$74 + Baseline!B$63*Baseline!B$53/Baseline!B$75 + Baseline!B$69*Baseline!B$54/Baseline!B$76)</f>
        <v>1.5782842179346469E-9</v>
      </c>
      <c r="R221" s="40">
        <f>Baseline!B$33 * (C221 * Baseline!B$61*Baseline!B$57/Baseline!B$73 + Baseline!B$62*Baseline!B$67/Baseline!B$74 + Baseline!B$63*Baseline!B$55/Baseline!B$75 + Baseline!B$69*Baseline!B$56/Baseline!B$76)</f>
        <v>1.4629405110365036E-8</v>
      </c>
      <c r="S221" s="40">
        <f>Baseline!B$33 * (C221 * Baseline!B$61*Baseline!B$58/Baseline!B$73 + Baseline!B$62*Baseline!B$59/Baseline!B$74 + Baseline!B$63*Baseline!B$68/Baseline!B$75 + Baseline!B$69*Baseline!B$60/Baseline!B$76)</f>
        <v>1.6489368911826029E-9</v>
      </c>
      <c r="T221" s="40">
        <f>Baseline!B$33 * (C221 * Baseline!B$61*Baseline!B$61/Baseline!B$73 + Baseline!B$62*Baseline!B$62/Baseline!B$74 + Baseline!B$63*Baseline!B$63/Baseline!B$75 + Baseline!B$69*Baseline!B$69/Baseline!B$76)</f>
        <v>9.8551799652880443E-8</v>
      </c>
      <c r="U221" s="40"/>
      <c r="V221" s="40">
        <f>E221 * ( Baseline!B$87 * Baseline!B$7 )</f>
        <v>0.16565940871196655</v>
      </c>
      <c r="W221" s="40">
        <f>F221 * ( Baseline!D$87 * Baseline!B$11 )</f>
        <v>7.1460823295697298E-4</v>
      </c>
      <c r="X221" s="40">
        <f>G221 * ( Baseline!F$87 * Baseline!B$16 )</f>
        <v>3.7127471835865663E-3</v>
      </c>
      <c r="Y221" s="40">
        <f>H221 * ( Baseline!H$87 * Baseline!B$18 )</f>
        <v>5.5504068264306677E-4</v>
      </c>
      <c r="Z221" s="48">
        <f t="shared" si="0"/>
        <v>0.17064180481115315</v>
      </c>
      <c r="AA221" s="40">
        <f>I221 * ( Baseline!B$87 * Baseline!B$7 )</f>
        <v>4.0207521083842284E-4</v>
      </c>
      <c r="AB221" s="1">
        <f>J221 * ( Baseline!D$87 * Baseline!B$11 )</f>
        <v>3.3110911177088892E-2</v>
      </c>
      <c r="AC221" s="1">
        <f>K221 * ( Baseline!F$87 * Baseline!B$16 )</f>
        <v>4.8382269121444301E-4</v>
      </c>
      <c r="AD221" s="1">
        <f>L221 * ( Baseline!F$87 * Baseline!B$16 )</f>
        <v>5.0814902057500172E-4</v>
      </c>
      <c r="AE221" s="48">
        <f t="shared" si="1"/>
        <v>3.4504958099716758E-2</v>
      </c>
      <c r="AF221" s="48">
        <f>M221 * ( Baseline!B$87 * Baseline!B$7 )</f>
        <v>1.1093956605210463E-3</v>
      </c>
      <c r="AG221" s="48">
        <f>N221 * ( Baseline!D$87 * Baseline!B$11 )</f>
        <v>2.5694373647196413E-4</v>
      </c>
      <c r="AH221" s="48">
        <f>O221 * ( Baseline!F$87 * Baseline!B$16 )</f>
        <v>4.6024140629342583E-2</v>
      </c>
      <c r="AI221" s="48">
        <f>P221 * ( Baseline!H$87 * Baseline!B$18 )</f>
        <v>5.7988735318851529E-4</v>
      </c>
      <c r="AJ221" s="48">
        <f t="shared" si="2"/>
        <v>4.7970367379524106E-2</v>
      </c>
      <c r="AK221" s="48">
        <f>Q221 * ( Baseline!B$87 * Baseline!B$7 )</f>
        <v>1.6381011897943701E-5</v>
      </c>
      <c r="AL221" s="48">
        <f>R221 * ( Baseline!D$87 * Baseline!B$11 )</f>
        <v>2.6986272120345785E-4</v>
      </c>
      <c r="AM221" s="48">
        <f>S221 * ( Baseline!F$87 * Baseline!B$16 )</f>
        <v>5.7275443527827783E-5</v>
      </c>
      <c r="AN221" s="48">
        <f>T221 * ( Baseline!H$87 * Baseline!B$18 )</f>
        <v>3.4658053051191649E-2</v>
      </c>
      <c r="AO221" s="48">
        <f t="shared" si="3"/>
        <v>3.5001572227820882E-2</v>
      </c>
      <c r="AP221" s="48"/>
      <c r="AQ221" s="48">
        <f>V221 * ( (1-Baseline!B$88-Baseline!B$87) + (1-B221)*Baseline!B$88 )</f>
        <v>5.9216258751358095E-2</v>
      </c>
      <c r="AR221" s="48">
        <f>W221 * ( (1-Baseline!B$88-Baseline!B$87) + (1-B221)*Baseline!B$88 )</f>
        <v>2.5544233410978084E-4</v>
      </c>
      <c r="AS221" s="48">
        <f>X221 * ( (1-Baseline!B$88-Baseline!B$87) + (1-B221)*Baseline!B$88 )</f>
        <v>1.3271506859227171E-3</v>
      </c>
      <c r="AT221" s="48">
        <f>Y221 * ( (1-Baseline!B$88-Baseline!B$87) + (1-B221)*Baseline!B$88 )</f>
        <v>1.9840365806248389E-4</v>
      </c>
      <c r="AU221" s="48">
        <f t="shared" si="4"/>
        <v>6.0997255429453077E-2</v>
      </c>
      <c r="AV221" s="48">
        <f>AA221 * ( (1-Baseline!D$88-Baseline!D$87) + (1-B221)*Baseline!D$88 )</f>
        <v>2.7290195353867357E-4</v>
      </c>
      <c r="AW221" s="48">
        <f>AB221 * ( (1-Baseline!D$88-Baseline!D$87) + (1-B221)*Baseline!D$88 )</f>
        <v>2.2473487795556395E-2</v>
      </c>
      <c r="AX221" s="48">
        <f>AC221 * ( (1-Baseline!D$88-Baseline!D$87) + (1-B221)*Baseline!D$88 )</f>
        <v>3.2838671482241595E-4</v>
      </c>
      <c r="AY221" s="48">
        <f>AD221 * ( (1-Baseline!D$88-Baseline!D$87) + (1-B221)*Baseline!D$88 )</f>
        <v>3.4489781181613113E-4</v>
      </c>
      <c r="AZ221" s="48">
        <f t="shared" si="5"/>
        <v>2.3419674275733618E-2</v>
      </c>
      <c r="BA221" s="48">
        <f>AF221 * ( (1-Baseline!F$88-Baseline!F$87) + (1-Baseline!B$36)*Baseline!F$88 )</f>
        <v>7.9835661797208167E-4</v>
      </c>
      <c r="BB221" s="48">
        <f>AG221 * ( (1-Baseline!F$88-Baseline!F$87) + (1-Baseline!B$36)*Baseline!F$88 )</f>
        <v>1.8490493496479249E-4</v>
      </c>
      <c r="BC221" s="48">
        <f>AH221 * ( (1-Baseline!F$88-Baseline!F$87) + (1-Baseline!B$36)*Baseline!F$88 )</f>
        <v>3.3120444369375064E-2</v>
      </c>
      <c r="BD221" s="48">
        <f>AI221 * ( (1-Baseline!F$88-Baseline!F$87) + (1-Baseline!B$36)*Baseline!F$88 )</f>
        <v>4.1730549574975768E-4</v>
      </c>
      <c r="BE221" s="48">
        <f t="shared" si="6"/>
        <v>3.4521011418061701E-2</v>
      </c>
      <c r="BF221" s="48">
        <f>AK221 * ( (1-Baseline!H$88-Baseline!H$87) + (1-Baseline!B$36)*Baseline!H$88 )</f>
        <v>1.2979003346978751E-5</v>
      </c>
      <c r="BG221" s="48">
        <f>AL221 * ( (1-Baseline!H$88-Baseline!H$87) + (1-Baseline!B$36)*Baseline!H$88 )</f>
        <v>2.1381763126392369E-4</v>
      </c>
      <c r="BH221" s="48">
        <f>AM221 * ( (1-Baseline!H$88-Baseline!H$87) + (1-Baseline!B$36)*Baseline!H$88 )</f>
        <v>4.5380479415968502E-5</v>
      </c>
      <c r="BI221" s="48">
        <f>AN221 * ( (1-Baseline!H$88-Baseline!H$87) + (1-Baseline!B$36)*Baseline!H$88 )</f>
        <v>2.7460268593520163E-2</v>
      </c>
      <c r="BJ221" s="48">
        <f t="shared" si="7"/>
        <v>2.7732445707547033E-2</v>
      </c>
      <c r="BK221" s="48"/>
      <c r="BL221" s="48">
        <f t="shared" si="18"/>
        <v>0.97080201944241884</v>
      </c>
      <c r="BM221" s="48">
        <f t="shared" si="19"/>
        <v>4.187767667763592E-3</v>
      </c>
      <c r="BN221" s="48">
        <f t="shared" si="20"/>
        <v>2.1757547558146201E-2</v>
      </c>
      <c r="BO221" s="48">
        <f t="shared" si="21"/>
        <v>3.2526653316713471E-3</v>
      </c>
      <c r="BP221" s="48">
        <f t="shared" si="8"/>
        <v>1</v>
      </c>
      <c r="BQ221" s="48">
        <f t="shared" si="22"/>
        <v>1.1652679295435033E-2</v>
      </c>
      <c r="BR221" s="48">
        <f t="shared" si="23"/>
        <v>0.9595986490231585</v>
      </c>
      <c r="BS221" s="48">
        <f t="shared" si="24"/>
        <v>1.4021831002264413E-2</v>
      </c>
      <c r="BT221" s="48">
        <f t="shared" si="25"/>
        <v>1.4726840679142079E-2</v>
      </c>
      <c r="BU221" s="48">
        <f t="shared" si="9"/>
        <v>1</v>
      </c>
      <c r="BV221" s="48">
        <f t="shared" si="26"/>
        <v>2.3126686767768759E-2</v>
      </c>
      <c r="BW221" s="48">
        <f t="shared" si="27"/>
        <v>5.3563012023468302E-3</v>
      </c>
      <c r="BX221" s="48">
        <f t="shared" si="28"/>
        <v>0.95942856274617028</v>
      </c>
      <c r="BY221" s="48">
        <f t="shared" si="29"/>
        <v>1.2088449283714201E-2</v>
      </c>
      <c r="BZ221" s="48">
        <f t="shared" si="10"/>
        <v>1</v>
      </c>
      <c r="CA221" s="48">
        <f t="shared" si="30"/>
        <v>4.6800788808347611E-4</v>
      </c>
      <c r="CB221" s="48">
        <f t="shared" si="31"/>
        <v>7.7100171228582232E-3</v>
      </c>
      <c r="CC221" s="48">
        <f t="shared" si="32"/>
        <v>1.6363677367127695E-3</v>
      </c>
      <c r="CD221" s="48">
        <f t="shared" si="33"/>
        <v>0.99018560725234539</v>
      </c>
      <c r="CE221" s="48">
        <f t="shared" si="11"/>
        <v>0.99999999999999989</v>
      </c>
      <c r="CF221" s="48"/>
      <c r="CG221" s="48">
        <f t="shared" si="34"/>
        <v>0.97080201944241884</v>
      </c>
      <c r="CH221" s="48">
        <f t="shared" si="35"/>
        <v>4.187767667763592E-3</v>
      </c>
      <c r="CI221" s="48">
        <f t="shared" si="36"/>
        <v>2.1757547558146201E-2</v>
      </c>
      <c r="CJ221" s="48">
        <f t="shared" si="37"/>
        <v>3.2526653316713471E-3</v>
      </c>
      <c r="CK221" s="48">
        <f t="shared" si="12"/>
        <v>1</v>
      </c>
      <c r="CL221" s="48">
        <f t="shared" si="38"/>
        <v>1.1652679295435033E-2</v>
      </c>
      <c r="CM221" s="48">
        <f t="shared" si="39"/>
        <v>0.9595986490231585</v>
      </c>
      <c r="CN221" s="48">
        <f t="shared" si="40"/>
        <v>1.4021831002264413E-2</v>
      </c>
      <c r="CO221" s="48">
        <f t="shared" si="41"/>
        <v>1.4726840679142079E-2</v>
      </c>
      <c r="CP221" s="48">
        <f t="shared" si="13"/>
        <v>1</v>
      </c>
      <c r="CQ221" s="48">
        <f t="shared" si="42"/>
        <v>2.3126686767768759E-2</v>
      </c>
      <c r="CR221" s="48">
        <f t="shared" si="43"/>
        <v>5.3563012023468302E-3</v>
      </c>
      <c r="CS221" s="48">
        <f t="shared" si="44"/>
        <v>0.95942856274617028</v>
      </c>
      <c r="CT221" s="48">
        <f t="shared" si="45"/>
        <v>1.2088449283714201E-2</v>
      </c>
      <c r="CU221" s="48">
        <f t="shared" si="14"/>
        <v>1</v>
      </c>
      <c r="CV221" s="48">
        <f t="shared" si="46"/>
        <v>4.6800788808347611E-4</v>
      </c>
      <c r="CW221" s="48">
        <f t="shared" si="47"/>
        <v>7.7100171228582232E-3</v>
      </c>
      <c r="CX221" s="48">
        <f t="shared" si="48"/>
        <v>1.6363677367127695E-3</v>
      </c>
      <c r="CY221" s="48">
        <f t="shared" si="49"/>
        <v>0.99018560725234539</v>
      </c>
      <c r="CZ221" s="48">
        <f t="shared" si="15"/>
        <v>0.99999999999999989</v>
      </c>
      <c r="DA221" s="48"/>
      <c r="DB221" s="48">
        <f>(AQ221*Baseline!B$7 + AV221*Baseline!B$11 + BA221*Baseline!B$16 + BF221*Baseline!B$18)</f>
        <v>32574.103982566627</v>
      </c>
      <c r="DC221" s="48">
        <f>(AR221*Baseline!B$7 + AW221*Baseline!B$11 + BB221*Baseline!B$16 + BG221*Baseline!B$18)</f>
        <v>58729.848152786763</v>
      </c>
      <c r="DD221" s="48">
        <f>(AS221*Baseline!B$7 + AX221*Baseline!B$11 + BC221*Baseline!B$16 + BH221*Baseline!B$18)</f>
        <v>114385.70183025685</v>
      </c>
      <c r="DE221" s="48">
        <f>(AT221*Baseline!B$7 + AY221*Baseline!B$11 + BD221*Baseline!B$16 + BI221*Baseline!B$18)</f>
        <v>1259662.0369313483</v>
      </c>
      <c r="DF221" s="48">
        <f t="shared" si="16"/>
        <v>1465351.6908969586</v>
      </c>
      <c r="DG221" s="48"/>
      <c r="DH221" s="48">
        <f t="shared" si="50"/>
        <v>2.2229546794072106E-2</v>
      </c>
      <c r="DI221" s="48">
        <f t="shared" si="51"/>
        <v>4.0079012101755275E-2</v>
      </c>
      <c r="DJ221" s="48">
        <f t="shared" si="52"/>
        <v>7.8060238058100612E-2</v>
      </c>
      <c r="DK221" s="48">
        <f t="shared" si="53"/>
        <v>0.85963120304607199</v>
      </c>
      <c r="DL221" s="48">
        <f t="shared" si="17"/>
        <v>1</v>
      </c>
      <c r="DM221" s="48"/>
      <c r="DN221" s="48">
        <f>DH221 / (Baseline!B$7/Baseline!B$17)</f>
        <v>2.3728579094336446</v>
      </c>
      <c r="DO221" s="48">
        <f>DI221 / (Baseline!B$11/Baseline!B$17)</f>
        <v>0.96752653500664831</v>
      </c>
      <c r="DP221" s="48">
        <f>DJ221 / (Baseline!B$16/Baseline!B$17)</f>
        <v>1.2062665812987268</v>
      </c>
      <c r="DQ221" s="48">
        <f>DK221 / (Baseline!B$18/Baseline!B$17)</f>
        <v>0.97188896514027734</v>
      </c>
      <c r="DR221" s="71"/>
      <c r="DS221" s="48">
        <f>(AU221*Baseline!B$34)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2.167911956441796E-2</v>
      </c>
      <c r="DT221" s="48">
        <f>(AZ221*Baseline!B$34) + (Baseline!D$88*(1-Baseline!D$89)*Baseline!B$35) + (Baseline!D$88*Baseline!D$89*((1-Baseline!D$90)*Baseline!B$40 + Baseline!D$90*Baseline!B$41))</f>
        <v>9.9265191413600469E-3</v>
      </c>
      <c r="DU221" s="48">
        <f>(BE221*Baseline!B$34) + (Baseline!F$88*(1-Baseline!F$89)*Baseline!B$35) + (Baseline!F$88*Baseline!F$89*((1-Baseline!F$90)*Baseline!B$40 + Baseline!F$90*Baseline!B$41))</f>
        <v>1.2908791712709259E-2</v>
      </c>
      <c r="DV221" s="48">
        <f>(BJ221*Baseline!B$34) + (Baseline!H$88*(1-Baseline!H$89)*Baseline!B$35) + (Baseline!H$88*Baseline!H$89*((1-Baseline!H$90)*Baseline!B$40 + Baseline!H$90*Baseline!B$41))</f>
        <v>9.3048668561320561E-3</v>
      </c>
      <c r="DW221" s="48">
        <f>( DS221*Baseline!B$7 + DT221*Baseline!B$11 + DU221*Baseline!B$16 + DV221*Baseline!B$18 ) / Baseline!B$17</f>
        <v>9.6797616317278751E-3</v>
      </c>
    </row>
    <row r="222" spans="1:127">
      <c r="A222" s="7" t="s">
        <v>459</v>
      </c>
      <c r="B222" s="1">
        <f>MIN( MAX( NORMINV( MCrands!B222, (B$5+B$4)/2, (B$5-B$4)/3.29 ), 0 ), 1 )</f>
        <v>0.50879466698622011</v>
      </c>
      <c r="C222" s="1">
        <f>MAX( NORMINV( MCrands!C222, (C$5+C$4)/2, (C$5-C$4)/3.29 ), 0 )</f>
        <v>2.2906394651058744</v>
      </c>
      <c r="D222" s="40"/>
      <c r="E222" s="40">
        <f>Baseline!B$33 * (C222 * Baseline!B$66*Baseline!B$66/Baseline!B$73 + Baseline!B$52*Baseline!B$52/Baseline!B$74 + Baseline!B$53*Baseline!B$53/Baseline!B$75 + Baseline!B$54*Baseline!B$54/Baseline!B$76)</f>
        <v>1.917667396202873E-5</v>
      </c>
      <c r="F222" s="40">
        <f>Baseline!B$33 * (C222 * Baseline!B$66*Baseline!B$57/Baseline!B$73 + Baseline!B$52*Baseline!B$67/Baseline!B$74 + Baseline!B$53*Baseline!B$55/Baseline!B$75 + Baseline!B$54*Baseline!B$56/Baseline!B$76)</f>
        <v>3.9169345778727276E-8</v>
      </c>
      <c r="G222" s="1">
        <f>Baseline!B$33 * (C222 * Baseline!B$66*Baseline!B$58/Baseline!B$73 + Baseline!B$52*Baseline!B$59/Baseline!B$74 + Baseline!B$53*Baseline!B$68/Baseline!B$75 + Baseline!B$54*Baseline!B$60/Baseline!B$76)</f>
        <v>1.0794568424802235E-7</v>
      </c>
      <c r="H222" s="40">
        <f>Baseline!B$33 * (C222 * Baseline!B$66*Baseline!B$61/Baseline!B$73 + Baseline!B$52*Baseline!B$62/Baseline!B$74 + Baseline!B$53*Baseline!B$63/Baseline!B$75 + Baseline!B$54*Baseline!B$69/Baseline!B$76)</f>
        <v>1.6840034229561114E-9</v>
      </c>
      <c r="I222" s="40">
        <f>Baseline!B$33 * (C222 * Baseline!B$57*Baseline!B$66/Baseline!B$73 + Baseline!B$67*Baseline!B$52/Baseline!B$74 + Baseline!B$55*Baseline!B$53/Baseline!B$75 + Baseline!B$56*Baseline!B$54/Baseline!B$76)</f>
        <v>3.9169345778727276E-8</v>
      </c>
      <c r="J222" s="1">
        <f>Baseline!B$33 * (C222 * Baseline!B$57*Baseline!B$57/Baseline!B$73 + Baseline!B$67*Baseline!B$67/Baseline!B$74 + Baseline!B$55*Baseline!B$55/Baseline!B$75 + Baseline!B$56*Baseline!B$56/Baseline!B$76)</f>
        <v>1.7949605878984288E-6</v>
      </c>
      <c r="K222" s="40">
        <f>Baseline!B$33 * (C222 * Baseline!B$57*Baseline!B$58/Baseline!B$73 + Baseline!B$67*Baseline!B$59/Baseline!B$74 + Baseline!B$55*Baseline!B$68/Baseline!B$75 + Baseline!B$56*Baseline!B$60/Baseline!B$76)</f>
        <v>1.392920129420337E-8</v>
      </c>
      <c r="L222" s="1">
        <f>Baseline!B$33 * (C222 * Baseline!B$57*Baseline!B$61/Baseline!B$73 + Baseline!B$67*Baseline!B$62/Baseline!B$74 + Baseline!B$55*Baseline!B$63/Baseline!B$75 + Baseline!B$56*Baseline!B$69/Baseline!B$76)</f>
        <v>1.4629419248673967E-8</v>
      </c>
      <c r="M222" s="40">
        <f>Baseline!B$33 * (C222 * Baseline!B$58*Baseline!B$66/Baseline!B$73 + Baseline!B$59*Baseline!B$52/Baseline!B$74 + Baseline!B$68*Baseline!B$53/Baseline!B$75 + Baseline!B$60*Baseline!B$54/Baseline!B$76)</f>
        <v>1.0794568424802235E-7</v>
      </c>
      <c r="N222" s="1">
        <f>Baseline!B$33 * (C222 * Baseline!B$58*Baseline!B$57/Baseline!B$73 + Baseline!B$59*Baseline!B$67/Baseline!B$74 + Baseline!B$68*Baseline!B$55/Baseline!B$75 + Baseline!B$60*Baseline!B$56/Baseline!B$76)</f>
        <v>1.392920129420337E-8</v>
      </c>
      <c r="O222" s="1">
        <f>Baseline!B$33 * (C222 * Baseline!B$58*Baseline!B$58/Baseline!B$73 + Baseline!B$59*Baseline!B$59/Baseline!B$74 + Baseline!B$68*Baseline!B$68/Baseline!B$75 + Baseline!B$60*Baseline!B$60/Baseline!B$76)</f>
        <v>1.3250167716094107E-6</v>
      </c>
      <c r="P222" s="40">
        <f>Baseline!B$33 * (C222 * Baseline!B$58*Baseline!B$61/Baseline!B$73 + Baseline!B$59*Baseline!B$62/Baseline!B$74 + Baseline!B$68*Baseline!B$63/Baseline!B$75 + Baseline!B$60*Baseline!B$69/Baseline!B$76)</f>
        <v>1.6489716478587216E-9</v>
      </c>
      <c r="Q222" s="40">
        <f>Baseline!B$33 * (C222 * Baseline!B$61*Baseline!B$66/Baseline!B$73 + Baseline!B$62*Baseline!B$52/Baseline!B$74 + Baseline!B$63*Baseline!B$53/Baseline!B$75 + Baseline!B$69*Baseline!B$54/Baseline!B$76)</f>
        <v>1.6840034229561114E-9</v>
      </c>
      <c r="R222" s="40">
        <f>Baseline!B$33 * (C222 * Baseline!B$61*Baseline!B$57/Baseline!B$73 + Baseline!B$62*Baseline!B$67/Baseline!B$74 + Baseline!B$63*Baseline!B$55/Baseline!B$75 + Baseline!B$69*Baseline!B$56/Baseline!B$76)</f>
        <v>1.4629419248673967E-8</v>
      </c>
      <c r="S222" s="40">
        <f>Baseline!B$33 * (C222 * Baseline!B$61*Baseline!B$58/Baseline!B$73 + Baseline!B$62*Baseline!B$59/Baseline!B$74 + Baseline!B$63*Baseline!B$68/Baseline!B$75 + Baseline!B$69*Baseline!B$60/Baseline!B$76)</f>
        <v>1.6489716478587216E-9</v>
      </c>
      <c r="T222" s="40">
        <f>Baseline!B$33 * (C222 * Baseline!B$61*Baseline!B$61/Baseline!B$73 + Baseline!B$62*Baseline!B$62/Baseline!B$74 + Baseline!B$63*Baseline!B$63/Baseline!B$75 + Baseline!B$69*Baseline!B$69/Baseline!B$76)</f>
        <v>9.8551803128548057E-8</v>
      </c>
      <c r="U222" s="40"/>
      <c r="V222" s="40">
        <f>E222 * ( Baseline!B$87 * Baseline!B$7 )</f>
        <v>0.19903469905189619</v>
      </c>
      <c r="W222" s="40">
        <f>F222 * ( Baseline!D$87 * Baseline!B$11 )</f>
        <v>7.2254108488098076E-4</v>
      </c>
      <c r="X222" s="40">
        <f>G222 * ( Baseline!F$87 * Baseline!B$16 )</f>
        <v>3.7494685062120243E-3</v>
      </c>
      <c r="Y222" s="40">
        <f>H222 * ( Baseline!H$87 * Baseline!B$18 )</f>
        <v>5.9221932198876275E-4</v>
      </c>
      <c r="Z222" s="48">
        <f t="shared" si="0"/>
        <v>0.20409892796497797</v>
      </c>
      <c r="AA222" s="40">
        <f>I222 * ( Baseline!B$87 * Baseline!B$7 )</f>
        <v>4.0653863983741039E-4</v>
      </c>
      <c r="AB222" s="1">
        <f>J222 * ( Baseline!D$87 * Baseline!B$11 )</f>
        <v>3.3110912237985173E-2</v>
      </c>
      <c r="AC222" s="1">
        <f>K222 * ( Baseline!F$87 * Baseline!B$16 )</f>
        <v>4.8382760212352025E-4</v>
      </c>
      <c r="AD222" s="1">
        <f>L222 * ( Baseline!F$87 * Baseline!B$16 )</f>
        <v>5.0814951166590946E-4</v>
      </c>
      <c r="AE222" s="48">
        <f t="shared" si="1"/>
        <v>3.450942799161201E-2</v>
      </c>
      <c r="AF222" s="48">
        <f>M222 * ( Baseline!B$87 * Baseline!B$7 )</f>
        <v>1.120368256810224E-3</v>
      </c>
      <c r="AG222" s="48">
        <f>N222 * ( Baseline!D$87 * Baseline!B$11 )</f>
        <v>2.5694634450864923E-4</v>
      </c>
      <c r="AH222" s="48">
        <f>O222 * ( Baseline!F$87 * Baseline!B$16 )</f>
        <v>4.6024152701994066E-2</v>
      </c>
      <c r="AI222" s="48">
        <f>P222 * ( Baseline!H$87 * Baseline!B$18 )</f>
        <v>5.7989957618930323E-4</v>
      </c>
      <c r="AJ222" s="48">
        <f t="shared" si="2"/>
        <v>4.7981366879502246E-2</v>
      </c>
      <c r="AK222" s="48">
        <f>Q222 * ( Baseline!B$87 * Baseline!B$7 )</f>
        <v>1.7478271526861479E-5</v>
      </c>
      <c r="AL222" s="48">
        <f>R222 * ( Baseline!D$87 * Baseline!B$11 )</f>
        <v>2.6986298200712638E-4</v>
      </c>
      <c r="AM222" s="48">
        <f>S222 * ( Baseline!F$87 * Baseline!B$16 )</f>
        <v>5.7276650792975958E-5</v>
      </c>
      <c r="AN222" s="48">
        <f>T222 * ( Baseline!H$87 * Baseline!B$18 )</f>
        <v>3.465805427349173E-2</v>
      </c>
      <c r="AO222" s="48">
        <f t="shared" si="3"/>
        <v>3.5002672177818696E-2</v>
      </c>
      <c r="AP222" s="48"/>
      <c r="AQ222" s="48">
        <f>V222 * ( (1-Baseline!B$88-Baseline!B$87) + (1-B222)*Baseline!B$88 )</f>
        <v>0.10464702034588289</v>
      </c>
      <c r="AR222" s="48">
        <f>W222 * ( (1-Baseline!B$88-Baseline!B$87) + (1-B222)*Baseline!B$88 )</f>
        <v>3.7989241057189387E-4</v>
      </c>
      <c r="AS222" s="48">
        <f>X222 * ( (1-Baseline!B$88-Baseline!B$87) + (1-B222)*Baseline!B$88 )</f>
        <v>1.9713683539849015E-3</v>
      </c>
      <c r="AT222" s="48">
        <f>Y222 * ( (1-Baseline!B$88-Baseline!B$87) + (1-B222)*Baseline!B$88 )</f>
        <v>3.1137277938267415E-4</v>
      </c>
      <c r="AU222" s="48">
        <f t="shared" si="4"/>
        <v>0.10730965388982235</v>
      </c>
      <c r="AV222" s="48">
        <f>AA222 * ( (1-Baseline!D$88-Baseline!D$87) + (1-B222)*Baseline!D$88 )</f>
        <v>3.1037533511383338E-4</v>
      </c>
      <c r="AW222" s="48">
        <f>AB222 * ( (1-Baseline!D$88-Baseline!D$87) + (1-B222)*Baseline!D$88 )</f>
        <v>2.5278803721829359E-2</v>
      </c>
      <c r="AX222" s="48">
        <f>AC222 * ( (1-Baseline!D$88-Baseline!D$87) + (1-B222)*Baseline!D$88 )</f>
        <v>3.6938224176296687E-4</v>
      </c>
      <c r="AY222" s="48">
        <f>AD222 * ( (1-Baseline!D$88-Baseline!D$87) + (1-B222)*Baseline!D$88 )</f>
        <v>3.8795100764422844E-4</v>
      </c>
      <c r="AZ222" s="48">
        <f t="shared" si="5"/>
        <v>2.6346512306350389E-2</v>
      </c>
      <c r="BA222" s="48">
        <f>AF222 * ( (1-Baseline!F$88-Baseline!F$87) + (1-Baseline!B$36)*Baseline!F$88 )</f>
        <v>8.0625284938485513E-4</v>
      </c>
      <c r="BB222" s="48">
        <f>AG222 * ( (1-Baseline!F$88-Baseline!F$87) + (1-Baseline!B$36)*Baseline!F$88 )</f>
        <v>1.8490681179144828E-4</v>
      </c>
      <c r="BC222" s="48">
        <f>AH222 * ( (1-Baseline!F$88-Baseline!F$87) + (1-Baseline!B$36)*Baseline!F$88 )</f>
        <v>3.3120453057241393E-2</v>
      </c>
      <c r="BD222" s="48">
        <f>AI222 * ( (1-Baseline!F$88-Baseline!F$87) + (1-Baseline!B$36)*Baseline!F$88 )</f>
        <v>4.1731429181226067E-4</v>
      </c>
      <c r="BE222" s="48">
        <f t="shared" si="6"/>
        <v>3.4528927010229964E-2</v>
      </c>
      <c r="BF222" s="48">
        <f>AK222 * ( (1-Baseline!H$88-Baseline!H$87) + (1-Baseline!B$36)*Baseline!H$88 )</f>
        <v>1.3848384096162885E-5</v>
      </c>
      <c r="BG222" s="48">
        <f>AL222 * ( (1-Baseline!H$88-Baseline!H$87) + (1-Baseline!B$36)*Baseline!H$88 )</f>
        <v>2.1381783790388635E-4</v>
      </c>
      <c r="BH222" s="48">
        <f>AM222 * ( (1-Baseline!H$88-Baseline!H$87) + (1-Baseline!B$36)*Baseline!H$88 )</f>
        <v>4.5381435956290705E-5</v>
      </c>
      <c r="BI222" s="48">
        <f>AN222 * ( (1-Baseline!H$88-Baseline!H$87) + (1-Baseline!B$36)*Baseline!H$88 )</f>
        <v>2.7460269561972964E-2</v>
      </c>
      <c r="BJ222" s="48">
        <f t="shared" si="7"/>
        <v>2.7733317219929304E-2</v>
      </c>
      <c r="BK222" s="48"/>
      <c r="BL222" s="48">
        <f t="shared" si="18"/>
        <v>0.97518738112161585</v>
      </c>
      <c r="BM222" s="48">
        <f t="shared" si="19"/>
        <v>3.5401512986141899E-3</v>
      </c>
      <c r="BN222" s="48">
        <f t="shared" si="20"/>
        <v>1.8370838806441005E-2</v>
      </c>
      <c r="BO222" s="48">
        <f t="shared" si="21"/>
        <v>2.9016287733289008E-3</v>
      </c>
      <c r="BP222" s="48">
        <f t="shared" si="8"/>
        <v>0.99999999999999989</v>
      </c>
      <c r="BQ222" s="48">
        <f t="shared" si="22"/>
        <v>1.1780509370837012E-2</v>
      </c>
      <c r="BR222" s="48">
        <f t="shared" si="23"/>
        <v>0.95947438613103742</v>
      </c>
      <c r="BS222" s="48">
        <f t="shared" si="24"/>
        <v>1.4020157107243887E-2</v>
      </c>
      <c r="BT222" s="48">
        <f t="shared" si="25"/>
        <v>1.4724947390881767E-2</v>
      </c>
      <c r="BU222" s="48">
        <f t="shared" si="9"/>
        <v>1</v>
      </c>
      <c r="BV222" s="48">
        <f t="shared" si="26"/>
        <v>2.3350069613978588E-2</v>
      </c>
      <c r="BW222" s="48">
        <f t="shared" si="27"/>
        <v>5.3551276509885611E-3</v>
      </c>
      <c r="BX222" s="48">
        <f t="shared" si="28"/>
        <v>0.95920886992603982</v>
      </c>
      <c r="BY222" s="48">
        <f t="shared" si="29"/>
        <v>1.2085932808992936E-2</v>
      </c>
      <c r="BZ222" s="48">
        <f t="shared" si="10"/>
        <v>0.99999999999999989</v>
      </c>
      <c r="CA222" s="48">
        <f t="shared" si="30"/>
        <v>4.9934106282141261E-4</v>
      </c>
      <c r="CB222" s="48">
        <f t="shared" si="31"/>
        <v>7.7097822885116582E-3</v>
      </c>
      <c r="CC222" s="48">
        <f t="shared" si="32"/>
        <v>1.6363508049328974E-3</v>
      </c>
      <c r="CD222" s="48">
        <f t="shared" si="33"/>
        <v>0.99015452584373398</v>
      </c>
      <c r="CE222" s="48">
        <f t="shared" si="11"/>
        <v>1</v>
      </c>
      <c r="CF222" s="48"/>
      <c r="CG222" s="48">
        <f t="shared" si="34"/>
        <v>0.97518738112161585</v>
      </c>
      <c r="CH222" s="48">
        <f t="shared" si="35"/>
        <v>3.5401512986141899E-3</v>
      </c>
      <c r="CI222" s="48">
        <f t="shared" si="36"/>
        <v>1.8370838806441005E-2</v>
      </c>
      <c r="CJ222" s="48">
        <f t="shared" si="37"/>
        <v>2.9016287733289008E-3</v>
      </c>
      <c r="CK222" s="48">
        <f t="shared" si="12"/>
        <v>0.99999999999999989</v>
      </c>
      <c r="CL222" s="48">
        <f t="shared" si="38"/>
        <v>1.1780509370837012E-2</v>
      </c>
      <c r="CM222" s="48">
        <f t="shared" si="39"/>
        <v>0.95947438613103742</v>
      </c>
      <c r="CN222" s="48">
        <f t="shared" si="40"/>
        <v>1.4020157107243887E-2</v>
      </c>
      <c r="CO222" s="48">
        <f t="shared" si="41"/>
        <v>1.4724947390881767E-2</v>
      </c>
      <c r="CP222" s="48">
        <f t="shared" si="13"/>
        <v>1</v>
      </c>
      <c r="CQ222" s="48">
        <f t="shared" si="42"/>
        <v>2.3350069613978588E-2</v>
      </c>
      <c r="CR222" s="48">
        <f t="shared" si="43"/>
        <v>5.3551276509885611E-3</v>
      </c>
      <c r="CS222" s="48">
        <f t="shared" si="44"/>
        <v>0.95920886992603982</v>
      </c>
      <c r="CT222" s="48">
        <f t="shared" si="45"/>
        <v>1.2085932808992936E-2</v>
      </c>
      <c r="CU222" s="48">
        <f t="shared" si="14"/>
        <v>0.99999999999999989</v>
      </c>
      <c r="CV222" s="48">
        <f t="shared" si="46"/>
        <v>4.9934106282141261E-4</v>
      </c>
      <c r="CW222" s="48">
        <f t="shared" si="47"/>
        <v>7.7097822885116582E-3</v>
      </c>
      <c r="CX222" s="48">
        <f t="shared" si="48"/>
        <v>1.6363508049328974E-3</v>
      </c>
      <c r="CY222" s="48">
        <f t="shared" si="49"/>
        <v>0.99015452584373398</v>
      </c>
      <c r="CZ222" s="48">
        <f t="shared" si="15"/>
        <v>1</v>
      </c>
      <c r="DA222" s="48"/>
      <c r="DB222" s="48">
        <f>(AQ222*Baseline!B$7 + AV222*Baseline!B$11 + BA222*Baseline!B$16 + BF222*Baseline!B$18)</f>
        <v>54754.650575698281</v>
      </c>
      <c r="DC222" s="48">
        <f>(AR222*Baseline!B$7 + AW222*Baseline!B$11 + BB222*Baseline!B$16 + BG222*Baseline!B$18)</f>
        <v>64806.373680761681</v>
      </c>
      <c r="DD222" s="48">
        <f>(AS222*Baseline!B$7 + AX222*Baseline!B$11 + BC222*Baseline!B$16 + BH222*Baseline!B$18)</f>
        <v>114786.13742731424</v>
      </c>
      <c r="DE222" s="48">
        <f>(AT222*Baseline!B$7 + AY222*Baseline!B$11 + BD222*Baseline!B$16 + BI222*Baseline!B$18)</f>
        <v>1259809.2306732393</v>
      </c>
      <c r="DF222" s="48">
        <f t="shared" si="16"/>
        <v>1494156.3923570137</v>
      </c>
      <c r="DG222" s="48"/>
      <c r="DH222" s="48">
        <f t="shared" si="50"/>
        <v>3.6645863080854262E-2</v>
      </c>
      <c r="DI222" s="48">
        <f t="shared" si="51"/>
        <v>4.3373219839812356E-2</v>
      </c>
      <c r="DJ222" s="48">
        <f t="shared" si="52"/>
        <v>7.6823375393950899E-2</v>
      </c>
      <c r="DK222" s="48">
        <f t="shared" si="53"/>
        <v>0.84315754168538237</v>
      </c>
      <c r="DL222" s="48">
        <f t="shared" si="17"/>
        <v>0.99999999999999989</v>
      </c>
      <c r="DM222" s="48"/>
      <c r="DN222" s="48">
        <f>DH222 / (Baseline!B$7/Baseline!B$17)</f>
        <v>3.9117048523281452</v>
      </c>
      <c r="DO222" s="48">
        <f>DI222 / (Baseline!B$11/Baseline!B$17)</f>
        <v>1.0470502864978901</v>
      </c>
      <c r="DP222" s="48">
        <f>DJ222 / (Baseline!B$16/Baseline!B$17)</f>
        <v>1.1871533152552718</v>
      </c>
      <c r="DQ222" s="48">
        <f>DK222 / (Baseline!B$18/Baseline!B$17)</f>
        <v>0.95326403664166182</v>
      </c>
      <c r="DR222" s="71"/>
      <c r="DS222" s="48">
        <f>(AU222*Baseline!B$34)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2.8625979333473352E-2</v>
      </c>
      <c r="DT222" s="48">
        <f>(AZ222*Baseline!B$34) + (Baseline!D$88*(1-Baseline!D$89)*Baseline!B$35) + (Baseline!D$88*Baseline!D$89*((1-Baseline!D$90)*Baseline!B$40 + Baseline!D$90*Baseline!B$41))</f>
        <v>1.0365544845952562E-2</v>
      </c>
      <c r="DU222" s="48">
        <f>(BE222*Baseline!B$34) + (Baseline!F$88*(1-Baseline!F$89)*Baseline!B$35) + (Baseline!F$88*Baseline!F$89*((1-Baseline!F$90)*Baseline!B$40 + Baseline!F$90*Baseline!B$41))</f>
        <v>1.2909979051534497E-2</v>
      </c>
      <c r="DV222" s="48">
        <f>(BJ222*Baseline!B$34) + (Baseline!H$88*(1-Baseline!H$89)*Baseline!B$35) + (Baseline!H$88*Baseline!H$89*((1-Baseline!H$90)*Baseline!B$40 + Baseline!H$90*Baseline!B$41))</f>
        <v>9.304997582989397E-3</v>
      </c>
      <c r="DW222" s="48">
        <f>( DS222*Baseline!B$7 + DT222*Baseline!B$11 + DU222*Baseline!B$16 + DV222*Baseline!B$18 ) / Baseline!B$17</f>
        <v>9.7632203623077302E-3</v>
      </c>
    </row>
    <row r="223" spans="1:127">
      <c r="A223" s="7" t="s">
        <v>460</v>
      </c>
      <c r="B223" s="1">
        <f>MIN( MAX( NORMINV( MCrands!B223, (B$5+B$4)/2, (B$5-B$4)/3.29 ), 0 ), 1 )</f>
        <v>0.52188576976125312</v>
      </c>
      <c r="C223" s="1">
        <f>MAX( NORMINV( MCrands!C223, (C$5+C$4)/2, (C$5-C$4)/3.29 ), 0 )</f>
        <v>2.5385291683606983</v>
      </c>
      <c r="D223" s="40"/>
      <c r="E223" s="40">
        <f>Baseline!B$33 * (C223 * Baseline!B$66*Baseline!B$66/Baseline!B$73 + Baseline!B$52*Baseline!B$52/Baseline!B$74 + Baseline!B$53*Baseline!B$53/Baseline!B$75 + Baseline!B$54*Baseline!B$54/Baseline!B$76)</f>
        <v>2.1251025591654579E-5</v>
      </c>
      <c r="F223" s="40">
        <f>Baseline!B$33 * (C223 * Baseline!B$66*Baseline!B$57/Baseline!B$73 + Baseline!B$52*Baseline!B$67/Baseline!B$74 + Baseline!B$53*Baseline!B$55/Baseline!B$75 + Baseline!B$54*Baseline!B$56/Baseline!B$76)</f>
        <v>3.9446758233374661E-8</v>
      </c>
      <c r="G223" s="1">
        <f>Baseline!B$33 * (C223 * Baseline!B$66*Baseline!B$58/Baseline!B$73 + Baseline!B$52*Baseline!B$59/Baseline!B$74 + Baseline!B$53*Baseline!B$68/Baseline!B$75 + Baseline!B$54*Baseline!B$60/Baseline!B$76)</f>
        <v>1.0862765653236384E-7</v>
      </c>
      <c r="H223" s="40">
        <f>Baseline!B$33 * (C223 * Baseline!B$66*Baseline!B$61/Baseline!B$73 + Baseline!B$52*Baseline!B$62/Baseline!B$74 + Baseline!B$53*Baseline!B$63/Baseline!B$75 + Baseline!B$54*Baseline!B$69/Baseline!B$76)</f>
        <v>1.7522006513902611E-9</v>
      </c>
      <c r="I223" s="40">
        <f>Baseline!B$33 * (C223 * Baseline!B$57*Baseline!B$66/Baseline!B$73 + Baseline!B$67*Baseline!B$52/Baseline!B$74 + Baseline!B$55*Baseline!B$53/Baseline!B$75 + Baseline!B$56*Baseline!B$54/Baseline!B$76)</f>
        <v>3.9446758233374661E-8</v>
      </c>
      <c r="J223" s="1">
        <f>Baseline!B$33 * (C223 * Baseline!B$57*Baseline!B$57/Baseline!B$73 + Baseline!B$67*Baseline!B$67/Baseline!B$74 + Baseline!B$55*Baseline!B$55/Baseline!B$75 + Baseline!B$56*Baseline!B$56/Baseline!B$76)</f>
        <v>1.794960624998055E-6</v>
      </c>
      <c r="K223" s="40">
        <f>Baseline!B$33 * (C223 * Baseline!B$57*Baseline!B$58/Baseline!B$73 + Baseline!B$67*Baseline!B$59/Baseline!B$74 + Baseline!B$55*Baseline!B$68/Baseline!B$75 + Baseline!B$56*Baseline!B$60/Baseline!B$76)</f>
        <v>1.3929292497451024E-8</v>
      </c>
      <c r="L223" s="1">
        <f>Baseline!B$33 * (C223 * Baseline!B$57*Baseline!B$61/Baseline!B$73 + Baseline!B$67*Baseline!B$62/Baseline!B$74 + Baseline!B$55*Baseline!B$63/Baseline!B$75 + Baseline!B$56*Baseline!B$69/Baseline!B$76)</f>
        <v>1.4629428368998734E-8</v>
      </c>
      <c r="M223" s="40">
        <f>Baseline!B$33 * (C223 * Baseline!B$58*Baseline!B$66/Baseline!B$73 + Baseline!B$59*Baseline!B$52/Baseline!B$74 + Baseline!B$68*Baseline!B$53/Baseline!B$75 + Baseline!B$60*Baseline!B$54/Baseline!B$76)</f>
        <v>1.0862765653236384E-7</v>
      </c>
      <c r="N223" s="1">
        <f>Baseline!B$33 * (C223 * Baseline!B$58*Baseline!B$57/Baseline!B$73 + Baseline!B$59*Baseline!B$67/Baseline!B$74 + Baseline!B$68*Baseline!B$55/Baseline!B$75 + Baseline!B$60*Baseline!B$56/Baseline!B$76)</f>
        <v>1.3929292497451024E-8</v>
      </c>
      <c r="O223" s="1">
        <f>Baseline!B$33 * (C223 * Baseline!B$58*Baseline!B$58/Baseline!B$73 + Baseline!B$59*Baseline!B$59/Baseline!B$74 + Baseline!B$68*Baseline!B$68/Baseline!B$75 + Baseline!B$60*Baseline!B$60/Baseline!B$76)</f>
        <v>1.3250169958173946E-6</v>
      </c>
      <c r="P223" s="40">
        <f>Baseline!B$33 * (C223 * Baseline!B$58*Baseline!B$61/Baseline!B$73 + Baseline!B$59*Baseline!B$62/Baseline!B$74 + Baseline!B$68*Baseline!B$63/Baseline!B$75 + Baseline!B$60*Baseline!B$69/Baseline!B$76)</f>
        <v>1.6489940686571035E-9</v>
      </c>
      <c r="Q223" s="40">
        <f>Baseline!B$33 * (C223 * Baseline!B$61*Baseline!B$66/Baseline!B$73 + Baseline!B$62*Baseline!B$52/Baseline!B$74 + Baseline!B$63*Baseline!B$53/Baseline!B$75 + Baseline!B$69*Baseline!B$54/Baseline!B$76)</f>
        <v>1.7522006513902611E-9</v>
      </c>
      <c r="R223" s="40">
        <f>Baseline!B$33 * (C223 * Baseline!B$61*Baseline!B$57/Baseline!B$73 + Baseline!B$62*Baseline!B$67/Baseline!B$74 + Baseline!B$63*Baseline!B$55/Baseline!B$75 + Baseline!B$69*Baseline!B$56/Baseline!B$76)</f>
        <v>1.4629428368998734E-8</v>
      </c>
      <c r="S223" s="40">
        <f>Baseline!B$33 * (C223 * Baseline!B$61*Baseline!B$58/Baseline!B$73 + Baseline!B$62*Baseline!B$59/Baseline!B$74 + Baseline!B$63*Baseline!B$68/Baseline!B$75 + Baseline!B$69*Baseline!B$60/Baseline!B$76)</f>
        <v>1.6489940686571035E-9</v>
      </c>
      <c r="T223" s="40">
        <f>Baseline!B$33 * (C223 * Baseline!B$61*Baseline!B$61/Baseline!B$73 + Baseline!B$62*Baseline!B$62/Baseline!B$74 + Baseline!B$63*Baseline!B$63/Baseline!B$75 + Baseline!B$69*Baseline!B$69/Baseline!B$76)</f>
        <v>9.8551805370627897E-8</v>
      </c>
      <c r="U223" s="40"/>
      <c r="V223" s="40">
        <f>E223 * ( Baseline!B$87 * Baseline!B$7 )</f>
        <v>0.22056439461578287</v>
      </c>
      <c r="W223" s="40">
        <f>F223 * ( Baseline!D$87 * Baseline!B$11 )</f>
        <v>7.2765840027023282E-4</v>
      </c>
      <c r="X223" s="40">
        <f>G223 * ( Baseline!F$87 * Baseline!B$16 )</f>
        <v>3.773156656600443E-3</v>
      </c>
      <c r="Y223" s="40">
        <f>H223 * ( Baseline!H$87 * Baseline!B$18 )</f>
        <v>6.1620247774380745E-4</v>
      </c>
      <c r="Z223" s="48">
        <f t="shared" si="0"/>
        <v>0.22568141215039733</v>
      </c>
      <c r="AA223" s="40">
        <f>I223 * ( Baseline!B$87 * Baseline!B$7 )</f>
        <v>4.094179037041956E-4</v>
      </c>
      <c r="AB223" s="1">
        <f>J223 * ( Baseline!D$87 * Baseline!B$11 )</f>
        <v>3.3110912922346976E-2</v>
      </c>
      <c r="AC223" s="1">
        <f>K223 * ( Baseline!F$87 * Baseline!B$16 )</f>
        <v>4.8383077004734347E-4</v>
      </c>
      <c r="AD223" s="1">
        <f>L223 * ( Baseline!F$87 * Baseline!B$16 )</f>
        <v>5.0814982845829183E-4</v>
      </c>
      <c r="AE223" s="48">
        <f t="shared" si="1"/>
        <v>3.451231142455681E-2</v>
      </c>
      <c r="AF223" s="48">
        <f>M223 * ( Baseline!B$87 * Baseline!B$7 )</f>
        <v>1.1274464471494044E-3</v>
      </c>
      <c r="AG223" s="48">
        <f>N223 * ( Baseline!D$87 * Baseline!B$11 )</f>
        <v>2.5694802689808397E-4</v>
      </c>
      <c r="AH223" s="48">
        <f>O223 * ( Baseline!F$87 * Baseline!B$16 )</f>
        <v>4.6024160489806801E-2</v>
      </c>
      <c r="AI223" s="48">
        <f>P223 * ( Baseline!H$87 * Baseline!B$18 )</f>
        <v>5.7990746098920043E-4</v>
      </c>
      <c r="AJ223" s="48">
        <f t="shared" si="2"/>
        <v>4.7988462424843489E-2</v>
      </c>
      <c r="AK223" s="48">
        <f>Q223 * ( Baseline!B$87 * Baseline!B$7 )</f>
        <v>1.8186090560779519E-5</v>
      </c>
      <c r="AL223" s="48">
        <f>R223 * ( Baseline!D$87 * Baseline!B$11 )</f>
        <v>2.6986315024606989E-4</v>
      </c>
      <c r="AM223" s="48">
        <f>S223 * ( Baseline!F$87 * Baseline!B$16 )</f>
        <v>5.7277429574249172E-5</v>
      </c>
      <c r="AN223" s="48">
        <f>T223 * ( Baseline!H$87 * Baseline!B$18 )</f>
        <v>3.465805506197172E-2</v>
      </c>
      <c r="AO223" s="48">
        <f t="shared" si="3"/>
        <v>3.5003381732352817E-2</v>
      </c>
      <c r="AP223" s="48"/>
      <c r="AQ223" s="48">
        <f>V223 * ( (1-Baseline!B$88-Baseline!B$87) + (1-B223)*Baseline!B$88 )</f>
        <v>0.11339693378028055</v>
      </c>
      <c r="AR223" s="48">
        <f>W223 * ( (1-Baseline!B$88-Baseline!B$87) + (1-B223)*Baseline!B$88 )</f>
        <v>3.7410494823448729E-4</v>
      </c>
      <c r="AS223" s="48">
        <f>X223 * ( (1-Baseline!B$88-Baseline!B$87) + (1-B223)*Baseline!B$88 )</f>
        <v>1.939861582267044E-3</v>
      </c>
      <c r="AT223" s="48">
        <f>Y223 * ( (1-Baseline!B$88-Baseline!B$87) + (1-B223)*Baseline!B$88 )</f>
        <v>3.1680304378084456E-4</v>
      </c>
      <c r="AU223" s="48">
        <f t="shared" si="4"/>
        <v>0.11602770335456293</v>
      </c>
      <c r="AV223" s="48">
        <f>AA223 * ( (1-Baseline!D$88-Baseline!D$87) + (1-B223)*Baseline!D$88 )</f>
        <v>3.1017237339643475E-4</v>
      </c>
      <c r="AW223" s="48">
        <f>AB223 * ( (1-Baseline!D$88-Baseline!D$87) + (1-B223)*Baseline!D$88 )</f>
        <v>2.5084614897220477E-2</v>
      </c>
      <c r="AX223" s="48">
        <f>AC223 * ( (1-Baseline!D$88-Baseline!D$87) + (1-B223)*Baseline!D$88 )</f>
        <v>3.6654708284627292E-4</v>
      </c>
      <c r="AY223" s="48">
        <f>AD223 * ( (1-Baseline!D$88-Baseline!D$87) + (1-B223)*Baseline!D$88 )</f>
        <v>3.8497104525203103E-4</v>
      </c>
      <c r="AZ223" s="48">
        <f t="shared" si="5"/>
        <v>2.6146305398715219E-2</v>
      </c>
      <c r="BA223" s="48">
        <f>AF223 * ( (1-Baseline!F$88-Baseline!F$87) + (1-Baseline!B$36)*Baseline!F$88 )</f>
        <v>8.1134654165502021E-4</v>
      </c>
      <c r="BB223" s="48">
        <f>AG223 * ( (1-Baseline!F$88-Baseline!F$87) + (1-Baseline!B$36)*Baseline!F$88 )</f>
        <v>1.8490802249272197E-4</v>
      </c>
      <c r="BC223" s="48">
        <f>AH223 * ( (1-Baseline!F$88-Baseline!F$87) + (1-Baseline!B$36)*Baseline!F$88 )</f>
        <v>3.3120458661600648E-2</v>
      </c>
      <c r="BD223" s="48">
        <f>AI223 * ( (1-Baseline!F$88-Baseline!F$87) + (1-Baseline!B$36)*Baseline!F$88 )</f>
        <v>4.173199659665803E-4</v>
      </c>
      <c r="BE223" s="48">
        <f t="shared" si="6"/>
        <v>3.4534033191714969E-2</v>
      </c>
      <c r="BF223" s="48">
        <f>AK223 * ( (1-Baseline!H$88-Baseline!H$87) + (1-Baseline!B$36)*Baseline!H$88 )</f>
        <v>1.4409203273116827E-5</v>
      </c>
      <c r="BG223" s="48">
        <f>AL223 * ( (1-Baseline!H$88-Baseline!H$87) + (1-Baseline!B$36)*Baseline!H$88 )</f>
        <v>2.1381797120296607E-4</v>
      </c>
      <c r="BH223" s="48">
        <f>AM223 * ( (1-Baseline!H$88-Baseline!H$87) + (1-Baseline!B$36)*Baseline!H$88 )</f>
        <v>4.5382053000269097E-5</v>
      </c>
      <c r="BI223" s="48">
        <f>AN223 * ( (1-Baseline!H$88-Baseline!H$87) + (1-Baseline!B$36)*Baseline!H$88 )</f>
        <v>2.7460270186701431E-2</v>
      </c>
      <c r="BJ223" s="48">
        <f t="shared" si="7"/>
        <v>2.7733879414177782E-2</v>
      </c>
      <c r="BK223" s="48"/>
      <c r="BL223" s="48">
        <f t="shared" si="18"/>
        <v>0.97732636690874475</v>
      </c>
      <c r="BM223" s="48">
        <f t="shared" si="19"/>
        <v>3.2242726298846039E-3</v>
      </c>
      <c r="BN223" s="48">
        <f t="shared" si="20"/>
        <v>1.671895182083475E-2</v>
      </c>
      <c r="BO223" s="48">
        <f t="shared" si="21"/>
        <v>2.7304086405359838E-3</v>
      </c>
      <c r="BP223" s="48">
        <f t="shared" si="8"/>
        <v>1</v>
      </c>
      <c r="BQ223" s="48">
        <f t="shared" si="22"/>
        <v>1.186295228585818E-2</v>
      </c>
      <c r="BR223" s="48">
        <f t="shared" si="23"/>
        <v>0.95939424384039695</v>
      </c>
      <c r="BS223" s="48">
        <f t="shared" si="24"/>
        <v>1.4019077542951227E-2</v>
      </c>
      <c r="BT223" s="48">
        <f t="shared" si="25"/>
        <v>1.4723726330793482E-2</v>
      </c>
      <c r="BU223" s="48">
        <f t="shared" si="9"/>
        <v>0.99999999999999978</v>
      </c>
      <c r="BV223" s="48">
        <f t="shared" si="26"/>
        <v>2.3494114838856113E-2</v>
      </c>
      <c r="BW223" s="48">
        <f t="shared" si="27"/>
        <v>5.3543709032249122E-3</v>
      </c>
      <c r="BX223" s="48">
        <f t="shared" si="28"/>
        <v>0.95906720416156166</v>
      </c>
      <c r="BY223" s="48">
        <f t="shared" si="29"/>
        <v>1.2084310096357328E-2</v>
      </c>
      <c r="BZ223" s="48">
        <f t="shared" si="10"/>
        <v>1</v>
      </c>
      <c r="CA223" s="48">
        <f t="shared" si="30"/>
        <v>5.195523878188757E-4</v>
      </c>
      <c r="CB223" s="48">
        <f t="shared" si="31"/>
        <v>7.7096308096609306E-3</v>
      </c>
      <c r="CC223" s="48">
        <f t="shared" si="32"/>
        <v>1.636339883163602E-3</v>
      </c>
      <c r="CD223" s="48">
        <f t="shared" si="33"/>
        <v>0.99013447691935663</v>
      </c>
      <c r="CE223" s="48">
        <f t="shared" si="11"/>
        <v>1</v>
      </c>
      <c r="CF223" s="48"/>
      <c r="CG223" s="48">
        <f t="shared" si="34"/>
        <v>0.97732636690874475</v>
      </c>
      <c r="CH223" s="48">
        <f t="shared" si="35"/>
        <v>3.2242726298846039E-3</v>
      </c>
      <c r="CI223" s="48">
        <f t="shared" si="36"/>
        <v>1.671895182083475E-2</v>
      </c>
      <c r="CJ223" s="48">
        <f t="shared" si="37"/>
        <v>2.7304086405359838E-3</v>
      </c>
      <c r="CK223" s="48">
        <f t="shared" si="12"/>
        <v>1</v>
      </c>
      <c r="CL223" s="48">
        <f t="shared" si="38"/>
        <v>1.186295228585818E-2</v>
      </c>
      <c r="CM223" s="48">
        <f t="shared" si="39"/>
        <v>0.95939424384039695</v>
      </c>
      <c r="CN223" s="48">
        <f t="shared" si="40"/>
        <v>1.4019077542951227E-2</v>
      </c>
      <c r="CO223" s="48">
        <f t="shared" si="41"/>
        <v>1.4723726330793482E-2</v>
      </c>
      <c r="CP223" s="48">
        <f t="shared" si="13"/>
        <v>0.99999999999999978</v>
      </c>
      <c r="CQ223" s="48">
        <f t="shared" si="42"/>
        <v>2.3494114838856113E-2</v>
      </c>
      <c r="CR223" s="48">
        <f t="shared" si="43"/>
        <v>5.3543709032249122E-3</v>
      </c>
      <c r="CS223" s="48">
        <f t="shared" si="44"/>
        <v>0.95906720416156166</v>
      </c>
      <c r="CT223" s="48">
        <f t="shared" si="45"/>
        <v>1.2084310096357328E-2</v>
      </c>
      <c r="CU223" s="48">
        <f t="shared" si="14"/>
        <v>1</v>
      </c>
      <c r="CV223" s="48">
        <f t="shared" si="46"/>
        <v>5.195523878188757E-4</v>
      </c>
      <c r="CW223" s="48">
        <f t="shared" si="47"/>
        <v>7.7096308096609306E-3</v>
      </c>
      <c r="CX223" s="48">
        <f t="shared" si="48"/>
        <v>1.636339883163602E-3</v>
      </c>
      <c r="CY223" s="48">
        <f t="shared" si="49"/>
        <v>0.99013447691935663</v>
      </c>
      <c r="CZ223" s="48">
        <f t="shared" si="15"/>
        <v>1</v>
      </c>
      <c r="DA223" s="48"/>
      <c r="DB223" s="48">
        <f>(AQ223*Baseline!B$7 + AV223*Baseline!B$11 + BA223*Baseline!B$16 + BF223*Baseline!B$18)</f>
        <v>59040.668533666008</v>
      </c>
      <c r="DC223" s="48">
        <f>(AR223*Baseline!B$7 + AW223*Baseline!B$11 + BB223*Baseline!B$16 + BG223*Baseline!B$18)</f>
        <v>64387.128500910701</v>
      </c>
      <c r="DD223" s="48">
        <f>(AS223*Baseline!B$7 + AX223*Baseline!B$11 + BC223*Baseline!B$16 + BH223*Baseline!B$18)</f>
        <v>114764.82352225127</v>
      </c>
      <c r="DE223" s="48">
        <f>(AT223*Baseline!B$7 + AY223*Baseline!B$11 + BD223*Baseline!B$16 + BI223*Baseline!B$18)</f>
        <v>1259805.5212775255</v>
      </c>
      <c r="DF223" s="48">
        <f t="shared" si="16"/>
        <v>1497998.1418343536</v>
      </c>
      <c r="DG223" s="48"/>
      <c r="DH223" s="48">
        <f t="shared" si="50"/>
        <v>3.9413045240075231E-2</v>
      </c>
      <c r="DI223" s="48">
        <f t="shared" si="51"/>
        <v>4.2982115065954826E-2</v>
      </c>
      <c r="DJ223" s="48">
        <f t="shared" si="52"/>
        <v>7.6612126755856685E-2</v>
      </c>
      <c r="DK223" s="48">
        <f t="shared" si="53"/>
        <v>0.84099271293811317</v>
      </c>
      <c r="DL223" s="48">
        <f t="shared" si="17"/>
        <v>0.99999999999999989</v>
      </c>
      <c r="DM223" s="48"/>
      <c r="DN223" s="48">
        <f>DH223 / (Baseline!B$7/Baseline!B$17)</f>
        <v>4.2070833471835654</v>
      </c>
      <c r="DO223" s="48">
        <f>DI223 / (Baseline!B$11/Baseline!B$17)</f>
        <v>1.0376088300639286</v>
      </c>
      <c r="DP223" s="48">
        <f>DJ223 / (Baseline!B$16/Baseline!B$17)</f>
        <v>1.1838888853890925</v>
      </c>
      <c r="DQ223" s="48">
        <f>DK223 / (Baseline!B$18/Baseline!B$17)</f>
        <v>0.95081650662712291</v>
      </c>
      <c r="DR223" s="71"/>
      <c r="DS223" s="48">
        <f>(AU223*Baseline!B$34)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2.9933686753184439E-2</v>
      </c>
      <c r="DT223" s="48">
        <f>(AZ223*Baseline!B$34) + (Baseline!D$88*(1-Baseline!D$89)*Baseline!B$35) + (Baseline!D$88*Baseline!D$89*((1-Baseline!D$90)*Baseline!B$40 + Baseline!D$90*Baseline!B$41))</f>
        <v>1.0335513809807285E-2</v>
      </c>
      <c r="DU223" s="48">
        <f>(BE223*Baseline!B$34) + (Baseline!F$88*(1-Baseline!F$89)*Baseline!B$35) + (Baseline!F$88*Baseline!F$89*((1-Baseline!F$90)*Baseline!B$40 + Baseline!F$90*Baseline!B$41))</f>
        <v>1.2910744978757247E-2</v>
      </c>
      <c r="DV223" s="48">
        <f>(BJ223*Baseline!B$34) + (Baseline!H$88*(1-Baseline!H$89)*Baseline!B$35) + (Baseline!H$88*Baseline!H$89*((1-Baseline!H$90)*Baseline!B$40 + Baseline!H$90*Baseline!B$41))</f>
        <v>9.3050819121266691E-3</v>
      </c>
      <c r="DW223" s="48">
        <f>( DS223*Baseline!B$7 + DT223*Baseline!B$11 + DU223*Baseline!B$16 + DV223*Baseline!B$18 ) / Baseline!B$17</f>
        <v>9.7743514457188617E-3</v>
      </c>
    </row>
    <row r="224" spans="1:127">
      <c r="A224" s="7" t="s">
        <v>461</v>
      </c>
      <c r="B224" s="1">
        <f>MIN( MAX( NORMINV( MCrands!B224, (B$5+B$4)/2, (B$5-B$4)/3.29 ), 0 ), 1 )</f>
        <v>0.49263913224769912</v>
      </c>
      <c r="C224" s="1">
        <f>MAX( NORMINV( MCrands!C224, (C$5+C$4)/2, (C$5-C$4)/3.29 ), 0 )</f>
        <v>3.0948827533911349</v>
      </c>
      <c r="D224" s="40"/>
      <c r="E224" s="40">
        <f>Baseline!B$33 * (C224 * Baseline!B$66*Baseline!B$66/Baseline!B$73 + Baseline!B$52*Baseline!B$52/Baseline!B$74 + Baseline!B$53*Baseline!B$53/Baseline!B$75 + Baseline!B$54*Baseline!B$54/Baseline!B$76)</f>
        <v>2.5906616165215898E-5</v>
      </c>
      <c r="F224" s="40">
        <f>Baseline!B$33 * (C224 * Baseline!B$66*Baseline!B$57/Baseline!B$73 + Baseline!B$52*Baseline!B$67/Baseline!B$74 + Baseline!B$53*Baseline!B$55/Baseline!B$75 + Baseline!B$54*Baseline!B$56/Baseline!B$76)</f>
        <v>4.0069371482931509E-8</v>
      </c>
      <c r="G224" s="1">
        <f>Baseline!B$33 * (C224 * Baseline!B$66*Baseline!B$58/Baseline!B$73 + Baseline!B$52*Baseline!B$59/Baseline!B$74 + Baseline!B$53*Baseline!B$68/Baseline!B$75 + Baseline!B$54*Baseline!B$60/Baseline!B$76)</f>
        <v>1.1015824743752444E-7</v>
      </c>
      <c r="H224" s="40">
        <f>Baseline!B$33 * (C224 * Baseline!B$66*Baseline!B$61/Baseline!B$73 + Baseline!B$52*Baseline!B$62/Baseline!B$74 + Baseline!B$53*Baseline!B$63/Baseline!B$75 + Baseline!B$54*Baseline!B$69/Baseline!B$76)</f>
        <v>1.9052597419063194E-9</v>
      </c>
      <c r="I224" s="40">
        <f>Baseline!B$33 * (C224 * Baseline!B$57*Baseline!B$66/Baseline!B$73 + Baseline!B$67*Baseline!B$52/Baseline!B$74 + Baseline!B$55*Baseline!B$53/Baseline!B$75 + Baseline!B$56*Baseline!B$54/Baseline!B$76)</f>
        <v>4.0069371482931509E-8</v>
      </c>
      <c r="J224" s="1">
        <f>Baseline!B$33 * (C224 * Baseline!B$57*Baseline!B$57/Baseline!B$73 + Baseline!B$67*Baseline!B$67/Baseline!B$74 + Baseline!B$55*Baseline!B$55/Baseline!B$75 + Baseline!B$56*Baseline!B$56/Baseline!B$76)</f>
        <v>1.7949607082629495E-6</v>
      </c>
      <c r="K224" s="40">
        <f>Baseline!B$33 * (C224 * Baseline!B$57*Baseline!B$58/Baseline!B$73 + Baseline!B$67*Baseline!B$59/Baseline!B$74 + Baseline!B$55*Baseline!B$68/Baseline!B$75 + Baseline!B$56*Baseline!B$60/Baseline!B$76)</f>
        <v>1.3929497190316979E-8</v>
      </c>
      <c r="L224" s="1">
        <f>Baseline!B$33 * (C224 * Baseline!B$57*Baseline!B$61/Baseline!B$73 + Baseline!B$67*Baseline!B$62/Baseline!B$74 + Baseline!B$55*Baseline!B$63/Baseline!B$75 + Baseline!B$56*Baseline!B$69/Baseline!B$76)</f>
        <v>1.4629448838285327E-8</v>
      </c>
      <c r="M224" s="40">
        <f>Baseline!B$33 * (C224 * Baseline!B$58*Baseline!B$66/Baseline!B$73 + Baseline!B$59*Baseline!B$52/Baseline!B$74 + Baseline!B$68*Baseline!B$53/Baseline!B$75 + Baseline!B$60*Baseline!B$54/Baseline!B$76)</f>
        <v>1.1015824743752444E-7</v>
      </c>
      <c r="N224" s="1">
        <f>Baseline!B$33 * (C224 * Baseline!B$58*Baseline!B$57/Baseline!B$73 + Baseline!B$59*Baseline!B$67/Baseline!B$74 + Baseline!B$68*Baseline!B$55/Baseline!B$75 + Baseline!B$60*Baseline!B$56/Baseline!B$76)</f>
        <v>1.3929497190316979E-8</v>
      </c>
      <c r="O224" s="1">
        <f>Baseline!B$33 * (C224 * Baseline!B$58*Baseline!B$58/Baseline!B$73 + Baseline!B$59*Baseline!B$59/Baseline!B$74 + Baseline!B$68*Baseline!B$68/Baseline!B$75 + Baseline!B$60*Baseline!B$60/Baseline!B$76)</f>
        <v>1.3250174990206901E-6</v>
      </c>
      <c r="P224" s="40">
        <f>Baseline!B$33 * (C224 * Baseline!B$58*Baseline!B$61/Baseline!B$73 + Baseline!B$59*Baseline!B$62/Baseline!B$74 + Baseline!B$68*Baseline!B$63/Baseline!B$75 + Baseline!B$60*Baseline!B$69/Baseline!B$76)</f>
        <v>1.64904438898665E-9</v>
      </c>
      <c r="Q224" s="40">
        <f>Baseline!B$33 * (C224 * Baseline!B$61*Baseline!B$66/Baseline!B$73 + Baseline!B$62*Baseline!B$52/Baseline!B$74 + Baseline!B$63*Baseline!B$53/Baseline!B$75 + Baseline!B$69*Baseline!B$54/Baseline!B$76)</f>
        <v>1.9052597419063194E-9</v>
      </c>
      <c r="R224" s="40">
        <f>Baseline!B$33 * (C224 * Baseline!B$61*Baseline!B$57/Baseline!B$73 + Baseline!B$62*Baseline!B$67/Baseline!B$74 + Baseline!B$63*Baseline!B$55/Baseline!B$75 + Baseline!B$69*Baseline!B$56/Baseline!B$76)</f>
        <v>1.4629448838285327E-8</v>
      </c>
      <c r="S224" s="40">
        <f>Baseline!B$33 * (C224 * Baseline!B$61*Baseline!B$58/Baseline!B$73 + Baseline!B$62*Baseline!B$59/Baseline!B$74 + Baseline!B$63*Baseline!B$68/Baseline!B$75 + Baseline!B$69*Baseline!B$60/Baseline!B$76)</f>
        <v>1.64904438898665E-9</v>
      </c>
      <c r="T224" s="40">
        <f>Baseline!B$33 * (C224 * Baseline!B$61*Baseline!B$61/Baseline!B$73 + Baseline!B$62*Baseline!B$62/Baseline!B$74 + Baseline!B$63*Baseline!B$63/Baseline!B$75 + Baseline!B$69*Baseline!B$69/Baseline!B$76)</f>
        <v>9.8551810402660849E-8</v>
      </c>
      <c r="U224" s="40"/>
      <c r="V224" s="40">
        <f>E224 * ( Baseline!B$87 * Baseline!B$7 )</f>
        <v>0.2688847691787758</v>
      </c>
      <c r="W224" s="40">
        <f>F224 * ( Baseline!D$87 * Baseline!B$11 )</f>
        <v>7.3914349515380364E-4</v>
      </c>
      <c r="X224" s="40">
        <f>G224 * ( Baseline!F$87 * Baseline!B$16 )</f>
        <v>3.8263213795328406E-3</v>
      </c>
      <c r="Y224" s="40">
        <f>H224 * ( Baseline!H$87 * Baseline!B$18 )</f>
        <v>6.7002929874308945E-4</v>
      </c>
      <c r="Z224" s="48">
        <f t="shared" si="0"/>
        <v>0.27412026335220552</v>
      </c>
      <c r="AA224" s="40">
        <f>I224 * ( Baseline!B$87 * Baseline!B$7 )</f>
        <v>4.1588000662134614E-4</v>
      </c>
      <c r="AB224" s="1">
        <f>J224 * ( Baseline!D$87 * Baseline!B$11 )</f>
        <v>3.3110914458300819E-2</v>
      </c>
      <c r="AC224" s="1">
        <f>K224 * ( Baseline!F$87 * Baseline!B$16 )</f>
        <v>4.8383788000694669E-4</v>
      </c>
      <c r="AD224" s="1">
        <f>L224 * ( Baseline!F$87 * Baseline!B$16 )</f>
        <v>5.0815053945425207E-4</v>
      </c>
      <c r="AE224" s="48">
        <f t="shared" si="1"/>
        <v>3.4518782884383363E-2</v>
      </c>
      <c r="AF224" s="48">
        <f>M224 * ( Baseline!B$87 * Baseline!B$7 )</f>
        <v>1.1433324501540661E-3</v>
      </c>
      <c r="AG224" s="48">
        <f>N224 * ( Baseline!D$87 * Baseline!B$11 )</f>
        <v>2.5695180278462214E-4</v>
      </c>
      <c r="AH224" s="48">
        <f>O224 * ( Baseline!F$87 * Baseline!B$16 )</f>
        <v>4.6024177968457494E-2</v>
      </c>
      <c r="AI224" s="48">
        <f>P224 * ( Baseline!H$87 * Baseline!B$18 )</f>
        <v>5.799251573139465E-4</v>
      </c>
      <c r="AJ224" s="48">
        <f t="shared" si="2"/>
        <v>4.8004387378710128E-2</v>
      </c>
      <c r="AK224" s="48">
        <f>Q224 * ( Baseline!B$87 * Baseline!B$7 )</f>
        <v>1.9774690861245687E-5</v>
      </c>
      <c r="AL224" s="48">
        <f>R224 * ( Baseline!D$87 * Baseline!B$11 )</f>
        <v>2.6986352783472364E-4</v>
      </c>
      <c r="AM224" s="48">
        <f>S224 * ( Baseline!F$87 * Baseline!B$16 )</f>
        <v>5.7279177439318269E-5</v>
      </c>
      <c r="AN224" s="48">
        <f>T224 * ( Baseline!H$87 * Baseline!B$18 )</f>
        <v>3.4658056831604195E-2</v>
      </c>
      <c r="AO224" s="48">
        <f t="shared" si="3"/>
        <v>3.5004974227739481E-2</v>
      </c>
      <c r="AP224" s="48"/>
      <c r="AQ224" s="48">
        <f>V224 * ( (1-Baseline!B$88-Baseline!B$87) + (1-B224)*Baseline!B$88 )</f>
        <v>0.14523842328540906</v>
      </c>
      <c r="AR224" s="48">
        <f>W224 * ( (1-Baseline!B$88-Baseline!B$87) + (1-B224)*Baseline!B$88 )</f>
        <v>3.9924922540491214E-4</v>
      </c>
      <c r="AS224" s="48">
        <f>X224 * ( (1-Baseline!B$88-Baseline!B$87) + (1-B224)*Baseline!B$88 )</f>
        <v>2.066791978749487E-3</v>
      </c>
      <c r="AT224" s="48">
        <f>Y224 * ( (1-Baseline!B$88-Baseline!B$87) + (1-B224)*Baseline!B$88 )</f>
        <v>3.619171111911237E-4</v>
      </c>
      <c r="AU224" s="48">
        <f t="shared" si="4"/>
        <v>0.14806638160075458</v>
      </c>
      <c r="AV224" s="48">
        <f>AA224 * ( (1-Baseline!D$88-Baseline!D$87) + (1-B224)*Baseline!D$88 )</f>
        <v>3.2051708617605586E-4</v>
      </c>
      <c r="AW224" s="48">
        <f>AB224 * ( (1-Baseline!D$88-Baseline!D$87) + (1-B224)*Baseline!D$88 )</f>
        <v>2.5518451605830328E-2</v>
      </c>
      <c r="AX224" s="48">
        <f>AC224 * ( (1-Baseline!D$88-Baseline!D$87) + (1-B224)*Baseline!D$88 )</f>
        <v>3.7289195203515441E-4</v>
      </c>
      <c r="AY224" s="48">
        <f>AD224 * ( (1-Baseline!D$88-Baseline!D$87) + (1-B224)*Baseline!D$88 )</f>
        <v>3.916296230921239E-4</v>
      </c>
      <c r="AZ224" s="48">
        <f t="shared" si="5"/>
        <v>2.6603490267133663E-2</v>
      </c>
      <c r="BA224" s="48">
        <f>AF224 * ( (1-Baseline!F$88-Baseline!F$87) + (1-Baseline!B$36)*Baseline!F$88 )</f>
        <v>8.2277861776927099E-4</v>
      </c>
      <c r="BB224" s="48">
        <f>AG224 * ( (1-Baseline!F$88-Baseline!F$87) + (1-Baseline!B$36)*Baseline!F$88 )</f>
        <v>1.849107397415032E-4</v>
      </c>
      <c r="BC224" s="48">
        <f>AH224 * ( (1-Baseline!F$88-Baseline!F$87) + (1-Baseline!B$36)*Baseline!F$88 )</f>
        <v>3.3120471239797007E-2</v>
      </c>
      <c r="BD224" s="48">
        <f>AI224 * ( (1-Baseline!F$88-Baseline!F$87) + (1-Baseline!B$36)*Baseline!F$88 )</f>
        <v>4.1733270080814998E-4</v>
      </c>
      <c r="BE224" s="48">
        <f t="shared" si="6"/>
        <v>3.4545493298115931E-2</v>
      </c>
      <c r="BF224" s="48">
        <f>AK224 * ( (1-Baseline!H$88-Baseline!H$87) + (1-Baseline!B$36)*Baseline!H$88 )</f>
        <v>1.5667883063182183E-5</v>
      </c>
      <c r="BG224" s="48">
        <f>AL224 * ( (1-Baseline!H$88-Baseline!H$87) + (1-Baseline!B$36)*Baseline!H$88 )</f>
        <v>2.1381827037400821E-4</v>
      </c>
      <c r="BH224" s="48">
        <f>AM224 * ( (1-Baseline!H$88-Baseline!H$87) + (1-Baseline!B$36)*Baseline!H$88 )</f>
        <v>4.5383437868720648E-5</v>
      </c>
      <c r="BI224" s="48">
        <f>AN224 * ( (1-Baseline!H$88-Baseline!H$87) + (1-Baseline!B$36)*Baseline!H$88 )</f>
        <v>2.7460271588816632E-2</v>
      </c>
      <c r="BJ224" s="48">
        <f t="shared" si="7"/>
        <v>2.7735141180122543E-2</v>
      </c>
      <c r="BK224" s="48"/>
      <c r="BL224" s="48">
        <f t="shared" si="18"/>
        <v>0.98090074002773431</v>
      </c>
      <c r="BM224" s="48">
        <f t="shared" si="19"/>
        <v>2.6964204911918877E-3</v>
      </c>
      <c r="BN224" s="48">
        <f t="shared" si="20"/>
        <v>1.3958549917984583E-2</v>
      </c>
      <c r="BO224" s="48">
        <f t="shared" si="21"/>
        <v>2.4442895630893114E-3</v>
      </c>
      <c r="BP224" s="48">
        <f t="shared" si="8"/>
        <v>1.0000000000000002</v>
      </c>
      <c r="BQ224" s="48">
        <f t="shared" si="22"/>
        <v>1.2047933671771907E-2</v>
      </c>
      <c r="BR224" s="48">
        <f t="shared" si="23"/>
        <v>0.95921442448309857</v>
      </c>
      <c r="BS224" s="48">
        <f t="shared" si="24"/>
        <v>1.4016655269321205E-2</v>
      </c>
      <c r="BT224" s="48">
        <f t="shared" si="25"/>
        <v>1.4720986575808394E-2</v>
      </c>
      <c r="BU224" s="48">
        <f t="shared" si="9"/>
        <v>1</v>
      </c>
      <c r="BV224" s="48">
        <f t="shared" si="26"/>
        <v>2.3817249059637668E-2</v>
      </c>
      <c r="BW224" s="48">
        <f t="shared" si="27"/>
        <v>5.3526733037443132E-3</v>
      </c>
      <c r="BX224" s="48">
        <f t="shared" si="28"/>
        <v>0.95874940774411688</v>
      </c>
      <c r="BY224" s="48">
        <f t="shared" si="29"/>
        <v>1.2080669892501167E-2</v>
      </c>
      <c r="BZ224" s="48">
        <f t="shared" si="10"/>
        <v>1</v>
      </c>
      <c r="CA224" s="48">
        <f t="shared" si="30"/>
        <v>5.6491088188190557E-4</v>
      </c>
      <c r="CB224" s="48">
        <f t="shared" si="31"/>
        <v>7.7092908590365968E-3</v>
      </c>
      <c r="CC224" s="48">
        <f t="shared" si="32"/>
        <v>1.6363153724000667E-3</v>
      </c>
      <c r="CD224" s="48">
        <f t="shared" si="33"/>
        <v>0.99008948288668142</v>
      </c>
      <c r="CE224" s="48">
        <f t="shared" si="11"/>
        <v>1</v>
      </c>
      <c r="CF224" s="48"/>
      <c r="CG224" s="48">
        <f t="shared" si="34"/>
        <v>0.98090074002773431</v>
      </c>
      <c r="CH224" s="48">
        <f t="shared" si="35"/>
        <v>2.6964204911918877E-3</v>
      </c>
      <c r="CI224" s="48">
        <f t="shared" si="36"/>
        <v>1.3958549917984583E-2</v>
      </c>
      <c r="CJ224" s="48">
        <f t="shared" si="37"/>
        <v>2.4442895630893114E-3</v>
      </c>
      <c r="CK224" s="48">
        <f t="shared" si="12"/>
        <v>1.0000000000000002</v>
      </c>
      <c r="CL224" s="48">
        <f t="shared" si="38"/>
        <v>1.2047933671771907E-2</v>
      </c>
      <c r="CM224" s="48">
        <f t="shared" si="39"/>
        <v>0.95921442448309857</v>
      </c>
      <c r="CN224" s="48">
        <f t="shared" si="40"/>
        <v>1.4016655269321205E-2</v>
      </c>
      <c r="CO224" s="48">
        <f t="shared" si="41"/>
        <v>1.4720986575808394E-2</v>
      </c>
      <c r="CP224" s="48">
        <f t="shared" si="13"/>
        <v>1</v>
      </c>
      <c r="CQ224" s="48">
        <f t="shared" si="42"/>
        <v>2.3817249059637668E-2</v>
      </c>
      <c r="CR224" s="48">
        <f t="shared" si="43"/>
        <v>5.3526733037443132E-3</v>
      </c>
      <c r="CS224" s="48">
        <f t="shared" si="44"/>
        <v>0.95874940774411688</v>
      </c>
      <c r="CT224" s="48">
        <f t="shared" si="45"/>
        <v>1.2080669892501167E-2</v>
      </c>
      <c r="CU224" s="48">
        <f t="shared" si="14"/>
        <v>1</v>
      </c>
      <c r="CV224" s="48">
        <f t="shared" si="46"/>
        <v>5.6491088188190557E-4</v>
      </c>
      <c r="CW224" s="48">
        <f t="shared" si="47"/>
        <v>7.7092908590365968E-3</v>
      </c>
      <c r="CX224" s="48">
        <f t="shared" si="48"/>
        <v>1.6363153724000667E-3</v>
      </c>
      <c r="CY224" s="48">
        <f t="shared" si="49"/>
        <v>0.99008948288668142</v>
      </c>
      <c r="CZ224" s="48">
        <f t="shared" si="15"/>
        <v>1</v>
      </c>
      <c r="DA224" s="48"/>
      <c r="DB224" s="48">
        <f>(AQ224*Baseline!B$7 + AV224*Baseline!B$11 + BA224*Baseline!B$16 + BF224*Baseline!B$18)</f>
        <v>74601.911340570732</v>
      </c>
      <c r="DC224" s="48">
        <f>(AR224*Baseline!B$7 + AW224*Baseline!B$11 + BB224*Baseline!B$16 + BG224*Baseline!B$18)</f>
        <v>65329.732526720283</v>
      </c>
      <c r="DD224" s="48">
        <f>(AS224*Baseline!B$7 + AX224*Baseline!B$11 + BC224*Baseline!B$16 + BH224*Baseline!B$18)</f>
        <v>114840.09723274784</v>
      </c>
      <c r="DE224" s="48">
        <f>(AT224*Baseline!B$7 + AY224*Baseline!B$11 + BD224*Baseline!B$16 + BI224*Baseline!B$18)</f>
        <v>1259841.7881480989</v>
      </c>
      <c r="DF224" s="48">
        <f t="shared" si="16"/>
        <v>1514613.5292481377</v>
      </c>
      <c r="DG224" s="48"/>
      <c r="DH224" s="48">
        <f t="shared" si="50"/>
        <v>4.9254750403294974E-2</v>
      </c>
      <c r="DI224" s="48">
        <f t="shared" si="51"/>
        <v>4.3132938710213627E-2</v>
      </c>
      <c r="DJ224" s="48">
        <f t="shared" si="52"/>
        <v>7.5821386125974374E-2</v>
      </c>
      <c r="DK224" s="48">
        <f t="shared" si="53"/>
        <v>0.83179092476051697</v>
      </c>
      <c r="DL224" s="48">
        <f t="shared" si="17"/>
        <v>1</v>
      </c>
      <c r="DM224" s="48"/>
      <c r="DN224" s="48">
        <f>DH224 / (Baseline!B$7/Baseline!B$17)</f>
        <v>5.2576206413171276</v>
      </c>
      <c r="DO224" s="48">
        <f>DI224 / (Baseline!B$11/Baseline!B$17)</f>
        <v>1.0412497850245026</v>
      </c>
      <c r="DP224" s="48">
        <f>DJ224 / (Baseline!B$16/Baseline!B$17)</f>
        <v>1.1716695529859273</v>
      </c>
      <c r="DQ224" s="48">
        <f>DK224 / (Baseline!B$18/Baseline!B$17)</f>
        <v>0.94041307273864327</v>
      </c>
      <c r="DR224" s="71"/>
      <c r="DS224" s="48">
        <f>(AU224*Baseline!B$34)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3.4739488490113185E-2</v>
      </c>
      <c r="DT224" s="48">
        <f>(AZ224*Baseline!B$34) + (Baseline!D$88*(1-Baseline!D$89)*Baseline!B$35) + (Baseline!D$88*Baseline!D$89*((1-Baseline!D$90)*Baseline!B$40 + Baseline!D$90*Baseline!B$41))</f>
        <v>1.0404091540070052E-2</v>
      </c>
      <c r="DU224" s="48">
        <f>(BE224*Baseline!B$34) + (Baseline!F$88*(1-Baseline!F$89)*Baseline!B$35) + (Baseline!F$88*Baseline!F$89*((1-Baseline!F$90)*Baseline!B$40 + Baseline!F$90*Baseline!B$41))</f>
        <v>1.2912463994717393E-2</v>
      </c>
      <c r="DV224" s="48">
        <f>(BJ224*Baseline!B$34) + (Baseline!H$88*(1-Baseline!H$89)*Baseline!B$35) + (Baseline!H$88*Baseline!H$89*((1-Baseline!H$90)*Baseline!B$40 + Baseline!H$90*Baseline!B$41))</f>
        <v>9.305271177018383E-3</v>
      </c>
      <c r="DW224" s="48">
        <f>( DS224*Baseline!B$7 + DT224*Baseline!B$11 + DU224*Baseline!B$16 + DV224*Baseline!B$18 ) / Baseline!B$17</f>
        <v>9.8224928626181127E-3</v>
      </c>
    </row>
    <row r="225" spans="1:127">
      <c r="A225" s="7" t="s">
        <v>462</v>
      </c>
      <c r="B225" s="1">
        <f>MIN( MAX( NORMINV( MCrands!B225, (B$5+B$4)/2, (B$5-B$4)/3.29 ), 0 ), 1 )</f>
        <v>0.54991568640764865</v>
      </c>
      <c r="C225" s="1">
        <f>MAX( NORMINV( MCrands!C225, (C$5+C$4)/2, (C$5-C$4)/3.29 ), 0 )</f>
        <v>2.6464498458402215</v>
      </c>
      <c r="D225" s="40"/>
      <c r="E225" s="40">
        <f>Baseline!B$33 * (C225 * Baseline!B$66*Baseline!B$66/Baseline!B$73 + Baseline!B$52*Baseline!B$52/Baseline!B$74 + Baseline!B$53*Baseline!B$53/Baseline!B$75 + Baseline!B$54*Baseline!B$54/Baseline!B$76)</f>
        <v>2.215411043245512E-5</v>
      </c>
      <c r="F225" s="40">
        <f>Baseline!B$33 * (C225 * Baseline!B$66*Baseline!B$57/Baseline!B$73 + Baseline!B$52*Baseline!B$67/Baseline!B$74 + Baseline!B$53*Baseline!B$55/Baseline!B$75 + Baseline!B$54*Baseline!B$56/Baseline!B$76)</f>
        <v>3.9567531866380417E-8</v>
      </c>
      <c r="G225" s="1">
        <f>Baseline!B$33 * (C225 * Baseline!B$66*Baseline!B$58/Baseline!B$73 + Baseline!B$52*Baseline!B$59/Baseline!B$74 + Baseline!B$53*Baseline!B$68/Baseline!B$75 + Baseline!B$54*Baseline!B$60/Baseline!B$76)</f>
        <v>1.0892455838016967E-7</v>
      </c>
      <c r="H225" s="40">
        <f>Baseline!B$33 * (C225 * Baseline!B$66*Baseline!B$61/Baseline!B$73 + Baseline!B$52*Baseline!B$62/Baseline!B$74 + Baseline!B$53*Baseline!B$63/Baseline!B$75 + Baseline!B$54*Baseline!B$69/Baseline!B$76)</f>
        <v>1.7818908361708428E-9</v>
      </c>
      <c r="I225" s="40">
        <f>Baseline!B$33 * (C225 * Baseline!B$57*Baseline!B$66/Baseline!B$73 + Baseline!B$67*Baseline!B$52/Baseline!B$74 + Baseline!B$55*Baseline!B$53/Baseline!B$75 + Baseline!B$56*Baseline!B$54/Baseline!B$76)</f>
        <v>3.9567531866380417E-8</v>
      </c>
      <c r="J225" s="1">
        <f>Baseline!B$33 * (C225 * Baseline!B$57*Baseline!B$57/Baseline!B$73 + Baseline!B$67*Baseline!B$67/Baseline!B$74 + Baseline!B$55*Baseline!B$55/Baseline!B$75 + Baseline!B$56*Baseline!B$56/Baseline!B$76)</f>
        <v>1.7949606411496608E-6</v>
      </c>
      <c r="K225" s="40">
        <f>Baseline!B$33 * (C225 * Baseline!B$57*Baseline!B$58/Baseline!B$73 + Baseline!B$67*Baseline!B$59/Baseline!B$74 + Baseline!B$55*Baseline!B$68/Baseline!B$75 + Baseline!B$56*Baseline!B$60/Baseline!B$76)</f>
        <v>1.3929332203482159E-8</v>
      </c>
      <c r="L225" s="1">
        <f>Baseline!B$33 * (C225 * Baseline!B$57*Baseline!B$61/Baseline!B$73 + Baseline!B$67*Baseline!B$62/Baseline!B$74 + Baseline!B$55*Baseline!B$63/Baseline!B$75 + Baseline!B$56*Baseline!B$69/Baseline!B$76)</f>
        <v>1.4629432339601845E-8</v>
      </c>
      <c r="M225" s="40">
        <f>Baseline!B$33 * (C225 * Baseline!B$58*Baseline!B$66/Baseline!B$73 + Baseline!B$59*Baseline!B$52/Baseline!B$74 + Baseline!B$68*Baseline!B$53/Baseline!B$75 + Baseline!B$60*Baseline!B$54/Baseline!B$76)</f>
        <v>1.0892455838016967E-7</v>
      </c>
      <c r="N225" s="1">
        <f>Baseline!B$33 * (C225 * Baseline!B$58*Baseline!B$57/Baseline!B$73 + Baseline!B$59*Baseline!B$67/Baseline!B$74 + Baseline!B$68*Baseline!B$55/Baseline!B$75 + Baseline!B$60*Baseline!B$56/Baseline!B$76)</f>
        <v>1.3929332203482159E-8</v>
      </c>
      <c r="O225" s="1">
        <f>Baseline!B$33 * (C225 * Baseline!B$58*Baseline!B$58/Baseline!B$73 + Baseline!B$59*Baseline!B$59/Baseline!B$74 + Baseline!B$68*Baseline!B$68/Baseline!B$75 + Baseline!B$60*Baseline!B$60/Baseline!B$76)</f>
        <v>1.3250170934280545E-6</v>
      </c>
      <c r="P225" s="40">
        <f>Baseline!B$33 * (C225 * Baseline!B$58*Baseline!B$61/Baseline!B$73 + Baseline!B$59*Baseline!B$62/Baseline!B$74 + Baseline!B$68*Baseline!B$63/Baseline!B$75 + Baseline!B$60*Baseline!B$69/Baseline!B$76)</f>
        <v>1.6490038297230908E-9</v>
      </c>
      <c r="Q225" s="40">
        <f>Baseline!B$33 * (C225 * Baseline!B$61*Baseline!B$66/Baseline!B$73 + Baseline!B$62*Baseline!B$52/Baseline!B$74 + Baseline!B$63*Baseline!B$53/Baseline!B$75 + Baseline!B$69*Baseline!B$54/Baseline!B$76)</f>
        <v>1.7818908361708428E-9</v>
      </c>
      <c r="R225" s="40">
        <f>Baseline!B$33 * (C225 * Baseline!B$61*Baseline!B$57/Baseline!B$73 + Baseline!B$62*Baseline!B$67/Baseline!B$74 + Baseline!B$63*Baseline!B$55/Baseline!B$75 + Baseline!B$69*Baseline!B$56/Baseline!B$76)</f>
        <v>1.4629432339601845E-8</v>
      </c>
      <c r="S225" s="40">
        <f>Baseline!B$33 * (C225 * Baseline!B$61*Baseline!B$58/Baseline!B$73 + Baseline!B$62*Baseline!B$59/Baseline!B$74 + Baseline!B$63*Baseline!B$68/Baseline!B$75 + Baseline!B$69*Baseline!B$60/Baseline!B$76)</f>
        <v>1.6490038297230908E-9</v>
      </c>
      <c r="T225" s="40">
        <f>Baseline!B$33 * (C225 * Baseline!B$61*Baseline!B$61/Baseline!B$73 + Baseline!B$62*Baseline!B$62/Baseline!B$74 + Baseline!B$63*Baseline!B$63/Baseline!B$75 + Baseline!B$69*Baseline!B$69/Baseline!B$76)</f>
        <v>9.8551806346734504E-8</v>
      </c>
      <c r="U225" s="40"/>
      <c r="V225" s="40">
        <f>E225 * ( Baseline!B$87 * Baseline!B$7 )</f>
        <v>0.22993751217845168</v>
      </c>
      <c r="W225" s="40">
        <f>F225 * ( Baseline!D$87 * Baseline!B$11 )</f>
        <v>7.2988626264786766E-4</v>
      </c>
      <c r="X225" s="40">
        <f>G225 * ( Baseline!F$87 * Baseline!B$16 )</f>
        <v>3.7834694739728014E-3</v>
      </c>
      <c r="Y225" s="40">
        <f>H225 * ( Baseline!H$87 * Baseline!B$18 )</f>
        <v>6.2664372795790237E-4</v>
      </c>
      <c r="Z225" s="48">
        <f t="shared" si="0"/>
        <v>0.23507751164303023</v>
      </c>
      <c r="AA225" s="40">
        <f>I225 * ( Baseline!B$87 * Baseline!B$7 )</f>
        <v>4.1067141324116236E-4</v>
      </c>
      <c r="AB225" s="1">
        <f>J225 * ( Baseline!D$87 * Baseline!B$11 )</f>
        <v>3.3110913220289119E-2</v>
      </c>
      <c r="AC225" s="1">
        <f>K225 * ( Baseline!F$87 * Baseline!B$16 )</f>
        <v>4.838321492271994E-4</v>
      </c>
      <c r="AD225" s="1">
        <f>L225 * ( Baseline!F$87 * Baseline!B$16 )</f>
        <v>5.0814996637627734E-4</v>
      </c>
      <c r="AE225" s="48">
        <f t="shared" si="1"/>
        <v>3.4513566749133757E-2</v>
      </c>
      <c r="AF225" s="48">
        <f>M225 * ( Baseline!B$87 * Baseline!B$7 )</f>
        <v>1.1305279914277811E-3</v>
      </c>
      <c r="AG225" s="48">
        <f>N225 * ( Baseline!D$87 * Baseline!B$11 )</f>
        <v>2.5694875933918664E-4</v>
      </c>
      <c r="AH225" s="48">
        <f>O225 * ( Baseline!F$87 * Baseline!B$16 )</f>
        <v>4.6024163880290618E-2</v>
      </c>
      <c r="AI225" s="48">
        <f>P225 * ( Baseline!H$87 * Baseline!B$18 )</f>
        <v>5.7991089369711663E-4</v>
      </c>
      <c r="AJ225" s="48">
        <f t="shared" si="2"/>
        <v>4.7991551524754705E-2</v>
      </c>
      <c r="AK225" s="48">
        <f>Q225 * ( Baseline!B$87 * Baseline!B$7 )</f>
        <v>1.8494244988617178E-5</v>
      </c>
      <c r="AL225" s="48">
        <f>R225 * ( Baseline!D$87 * Baseline!B$11 )</f>
        <v>2.698632234901801E-4</v>
      </c>
      <c r="AM225" s="48">
        <f>S225 * ( Baseline!F$87 * Baseline!B$16 )</f>
        <v>5.7277768622630414E-5</v>
      </c>
      <c r="AN225" s="48">
        <f>T225 * ( Baseline!H$87 * Baseline!B$18 )</f>
        <v>3.4658055405242513E-2</v>
      </c>
      <c r="AO225" s="48">
        <f t="shared" si="3"/>
        <v>3.5003690642343939E-2</v>
      </c>
      <c r="AP225" s="48"/>
      <c r="AQ225" s="48">
        <f>V225 * ( (1-Baseline!B$88-Baseline!B$87) + (1-B225)*Baseline!B$88 )</f>
        <v>0.11247969150980533</v>
      </c>
      <c r="AR225" s="48">
        <f>W225 * ( (1-Baseline!B$88-Baseline!B$87) + (1-B225)*Baseline!B$88 )</f>
        <v>3.5704214106727452E-4</v>
      </c>
      <c r="AS225" s="48">
        <f>X225 * ( (1-Baseline!B$88-Baseline!B$87) + (1-B225)*Baseline!B$88 )</f>
        <v>1.8507788278536803E-3</v>
      </c>
      <c r="AT225" s="48">
        <f>Y225 * ( (1-Baseline!B$88-Baseline!B$87) + (1-B225)*Baseline!B$88 )</f>
        <v>3.065384701238175E-4</v>
      </c>
      <c r="AU225" s="48">
        <f t="shared" si="4"/>
        <v>0.11499405094885011</v>
      </c>
      <c r="AV225" s="48">
        <f>AA225 * ( (1-Baseline!D$88-Baseline!D$87) + (1-B225)*Baseline!D$88 )</f>
        <v>3.0596505787199734E-4</v>
      </c>
      <c r="AW225" s="48">
        <f>AB225 * ( (1-Baseline!D$88-Baseline!D$87) + (1-B225)*Baseline!D$88 )</f>
        <v>2.4668828053271998E-2</v>
      </c>
      <c r="AX225" s="48">
        <f>AC225 * ( (1-Baseline!D$88-Baseline!D$87) + (1-B225)*Baseline!D$88 )</f>
        <v>3.6047245258753996E-4</v>
      </c>
      <c r="AY225" s="48">
        <f>AD225 * ( (1-Baseline!D$88-Baseline!D$87) + (1-B225)*Baseline!D$88 )</f>
        <v>3.7859010599958546E-4</v>
      </c>
      <c r="AZ225" s="48">
        <f t="shared" si="5"/>
        <v>2.5713855669731122E-2</v>
      </c>
      <c r="BA225" s="48">
        <f>AF225 * ( (1-Baseline!F$88-Baseline!F$87) + (1-Baseline!B$36)*Baseline!F$88 )</f>
        <v>8.1356411952715707E-4</v>
      </c>
      <c r="BB225" s="48">
        <f>AG225 * ( (1-Baseline!F$88-Baseline!F$87) + (1-Baseline!B$36)*Baseline!F$88 )</f>
        <v>1.8490854958077757E-4</v>
      </c>
      <c r="BC225" s="48">
        <f>AH225 * ( (1-Baseline!F$88-Baseline!F$87) + (1-Baseline!B$36)*Baseline!F$88 )</f>
        <v>3.3120461101501297E-2</v>
      </c>
      <c r="BD225" s="48">
        <f>AI225 * ( (1-Baseline!F$88-Baseline!F$87) + (1-Baseline!B$36)*Baseline!F$88 )</f>
        <v>4.1732243625304348E-4</v>
      </c>
      <c r="BE225" s="48">
        <f t="shared" si="6"/>
        <v>3.4536256206862279E-2</v>
      </c>
      <c r="BF225" s="48">
        <f>AK225 * ( (1-Baseline!H$88-Baseline!H$87) + (1-Baseline!B$36)*Baseline!H$88 )</f>
        <v>1.4653360189381161E-5</v>
      </c>
      <c r="BG225" s="48">
        <f>AL225 * ( (1-Baseline!H$88-Baseline!H$87) + (1-Baseline!B$36)*Baseline!H$88 )</f>
        <v>2.1381802923573949E-4</v>
      </c>
      <c r="BH225" s="48">
        <f>AM225 * ( (1-Baseline!H$88-Baseline!H$87) + (1-Baseline!B$36)*Baseline!H$88 )</f>
        <v>4.5382321635082527E-5</v>
      </c>
      <c r="BI225" s="48">
        <f>AN225 * ( (1-Baseline!H$88-Baseline!H$87) + (1-Baseline!B$36)*Baseline!H$88 )</f>
        <v>2.7460270458681744E-2</v>
      </c>
      <c r="BJ225" s="48">
        <f t="shared" si="7"/>
        <v>2.7734124169741949E-2</v>
      </c>
      <c r="BK225" s="48"/>
      <c r="BL225" s="48">
        <f t="shared" si="18"/>
        <v>0.97813487377566022</v>
      </c>
      <c r="BM225" s="48">
        <f t="shared" si="19"/>
        <v>3.1048748880591103E-3</v>
      </c>
      <c r="BN225" s="48">
        <f t="shared" si="20"/>
        <v>1.6094561523681914E-2</v>
      </c>
      <c r="BO225" s="48">
        <f t="shared" si="21"/>
        <v>2.6656898125988039E-3</v>
      </c>
      <c r="BP225" s="48">
        <f t="shared" si="8"/>
        <v>1</v>
      </c>
      <c r="BQ225" s="48">
        <f t="shared" si="22"/>
        <v>1.1898840135132357E-2</v>
      </c>
      <c r="BR225" s="48">
        <f t="shared" si="23"/>
        <v>0.95935935746542789</v>
      </c>
      <c r="BS225" s="48">
        <f t="shared" si="24"/>
        <v>1.4018607602743432E-2</v>
      </c>
      <c r="BT225" s="48">
        <f t="shared" si="25"/>
        <v>1.4723194796696322E-2</v>
      </c>
      <c r="BU225" s="48">
        <f t="shared" si="9"/>
        <v>1</v>
      </c>
      <c r="BV225" s="48">
        <f t="shared" si="26"/>
        <v>2.3556812720352229E-2</v>
      </c>
      <c r="BW225" s="48">
        <f t="shared" si="27"/>
        <v>5.3540415172168149E-3</v>
      </c>
      <c r="BX225" s="48">
        <f t="shared" si="28"/>
        <v>0.95900554197650223</v>
      </c>
      <c r="BY225" s="48">
        <f t="shared" si="29"/>
        <v>1.2083603785928666E-2</v>
      </c>
      <c r="BZ225" s="48">
        <f t="shared" si="10"/>
        <v>0.99999999999999989</v>
      </c>
      <c r="CA225" s="48">
        <f t="shared" si="30"/>
        <v>5.2835128665674764E-4</v>
      </c>
      <c r="CB225" s="48">
        <f t="shared" si="31"/>
        <v>7.7095648641039797E-3</v>
      </c>
      <c r="CC225" s="48">
        <f t="shared" si="32"/>
        <v>1.6363351284261877E-3</v>
      </c>
      <c r="CD225" s="48">
        <f t="shared" si="33"/>
        <v>0.99012574872081316</v>
      </c>
      <c r="CE225" s="48">
        <f t="shared" si="11"/>
        <v>1</v>
      </c>
      <c r="CF225" s="48"/>
      <c r="CG225" s="48">
        <f t="shared" si="34"/>
        <v>0.97813487377566022</v>
      </c>
      <c r="CH225" s="48">
        <f t="shared" si="35"/>
        <v>3.1048748880591103E-3</v>
      </c>
      <c r="CI225" s="48">
        <f t="shared" si="36"/>
        <v>1.6094561523681914E-2</v>
      </c>
      <c r="CJ225" s="48">
        <f t="shared" si="37"/>
        <v>2.6656898125988039E-3</v>
      </c>
      <c r="CK225" s="48">
        <f t="shared" si="12"/>
        <v>1</v>
      </c>
      <c r="CL225" s="48">
        <f t="shared" si="38"/>
        <v>1.1898840135132357E-2</v>
      </c>
      <c r="CM225" s="48">
        <f t="shared" si="39"/>
        <v>0.95935935746542789</v>
      </c>
      <c r="CN225" s="48">
        <f t="shared" si="40"/>
        <v>1.4018607602743432E-2</v>
      </c>
      <c r="CO225" s="48">
        <f t="shared" si="41"/>
        <v>1.4723194796696322E-2</v>
      </c>
      <c r="CP225" s="48">
        <f t="shared" si="13"/>
        <v>1</v>
      </c>
      <c r="CQ225" s="48">
        <f t="shared" si="42"/>
        <v>2.3556812720352229E-2</v>
      </c>
      <c r="CR225" s="48">
        <f t="shared" si="43"/>
        <v>5.3540415172168149E-3</v>
      </c>
      <c r="CS225" s="48">
        <f t="shared" si="44"/>
        <v>0.95900554197650223</v>
      </c>
      <c r="CT225" s="48">
        <f t="shared" si="45"/>
        <v>1.2083603785928666E-2</v>
      </c>
      <c r="CU225" s="48">
        <f t="shared" si="14"/>
        <v>0.99999999999999989</v>
      </c>
      <c r="CV225" s="48">
        <f t="shared" si="46"/>
        <v>5.2835128665674764E-4</v>
      </c>
      <c r="CW225" s="48">
        <f t="shared" si="47"/>
        <v>7.7095648641039797E-3</v>
      </c>
      <c r="CX225" s="48">
        <f t="shared" si="48"/>
        <v>1.6363351284261877E-3</v>
      </c>
      <c r="CY225" s="48">
        <f t="shared" si="49"/>
        <v>0.99012574872081316</v>
      </c>
      <c r="CZ225" s="48">
        <f t="shared" si="15"/>
        <v>1</v>
      </c>
      <c r="DA225" s="48"/>
      <c r="DB225" s="48">
        <f>(AQ225*Baseline!B$7 + AV225*Baseline!B$11 + BA225*Baseline!B$16 + BF225*Baseline!B$18)</f>
        <v>58605.392668787579</v>
      </c>
      <c r="DC225" s="48">
        <f>(AR225*Baseline!B$7 + AW225*Baseline!B$11 + BB225*Baseline!B$16 + BG225*Baseline!B$18)</f>
        <v>63487.180123310696</v>
      </c>
      <c r="DD225" s="48">
        <f>(AS225*Baseline!B$7 + AX225*Baseline!B$11 + BC225*Baseline!B$16 + BH225*Baseline!B$18)</f>
        <v>114708.61148887897</v>
      </c>
      <c r="DE225" s="48">
        <f>(AT225*Baseline!B$7 + AY225*Baseline!B$11 + BD225*Baseline!B$16 + BI225*Baseline!B$18)</f>
        <v>1259786.8794206339</v>
      </c>
      <c r="DF225" s="48">
        <f t="shared" si="16"/>
        <v>1496588.063701611</v>
      </c>
      <c r="DG225" s="48"/>
      <c r="DH225" s="48">
        <f t="shared" si="50"/>
        <v>3.9159334549171101E-2</v>
      </c>
      <c r="DI225" s="48">
        <f t="shared" si="51"/>
        <v>4.2421279217130479E-2</v>
      </c>
      <c r="DJ225" s="48">
        <f t="shared" si="52"/>
        <v>7.6646750212054027E-2</v>
      </c>
      <c r="DK225" s="48">
        <f t="shared" si="53"/>
        <v>0.84177263602164454</v>
      </c>
      <c r="DL225" s="48">
        <f t="shared" si="17"/>
        <v>1.0000000000000002</v>
      </c>
      <c r="DM225" s="48"/>
      <c r="DN225" s="48">
        <f>DH225 / (Baseline!B$7/Baseline!B$17)</f>
        <v>4.1800013996658469</v>
      </c>
      <c r="DO225" s="48">
        <f>DI225 / (Baseline!B$11/Baseline!B$17)</f>
        <v>1.0240699842425076</v>
      </c>
      <c r="DP225" s="48">
        <f>DJ225 / (Baseline!B$16/Baseline!B$17)</f>
        <v>1.1844239224217599</v>
      </c>
      <c r="DQ225" s="48">
        <f>DK225 / (Baseline!B$18/Baseline!B$17)</f>
        <v>0.95169827852634714</v>
      </c>
      <c r="DR225" s="71"/>
      <c r="DS225" s="48">
        <f>(AU225*Baseline!B$34)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2.9778638892327517E-2</v>
      </c>
      <c r="DT225" s="48">
        <f>(AZ225*Baseline!B$34) + (Baseline!D$88*(1-Baseline!D$89)*Baseline!B$35) + (Baseline!D$88*Baseline!D$89*((1-Baseline!D$90)*Baseline!B$40 + Baseline!D$90*Baseline!B$41))</f>
        <v>1.0270646350459671E-2</v>
      </c>
      <c r="DU225" s="48">
        <f>(BE225*Baseline!B$34) + (Baseline!F$88*(1-Baseline!F$89)*Baseline!B$35) + (Baseline!F$88*Baseline!F$89*((1-Baseline!F$90)*Baseline!B$40 + Baseline!F$90*Baseline!B$41))</f>
        <v>1.2911078431029344E-2</v>
      </c>
      <c r="DV225" s="48">
        <f>(BJ225*Baseline!B$34) + (Baseline!H$88*(1-Baseline!H$89)*Baseline!B$35) + (Baseline!H$88*Baseline!H$89*((1-Baseline!H$90)*Baseline!B$40 + Baseline!H$90*Baseline!B$41))</f>
        <v>9.3051186254612932E-3</v>
      </c>
      <c r="DW225" s="48">
        <f>( DS225*Baseline!B$7 + DT225*Baseline!B$11 + DU225*Baseline!B$16 + DV225*Baseline!B$18 ) / Baseline!B$17</f>
        <v>9.7702658858966115E-3</v>
      </c>
    </row>
    <row r="226" spans="1:127">
      <c r="A226" s="7" t="s">
        <v>463</v>
      </c>
      <c r="B226" s="1">
        <f>MIN( MAX( NORMINV( MCrands!B226, (B$5+B$4)/2, (B$5-B$4)/3.29 ), 0 ), 1 )</f>
        <v>0.49053812593586449</v>
      </c>
      <c r="C226" s="1">
        <f>MAX( NORMINV( MCrands!C226, (C$5+C$4)/2, (C$5-C$4)/3.29 ), 0 )</f>
        <v>2.5104457135224441</v>
      </c>
      <c r="D226" s="40"/>
      <c r="E226" s="40">
        <f>Baseline!B$33 * (C226 * Baseline!B$66*Baseline!B$66/Baseline!B$73 + Baseline!B$52*Baseline!B$52/Baseline!B$74 + Baseline!B$53*Baseline!B$53/Baseline!B$75 + Baseline!B$54*Baseline!B$54/Baseline!B$76)</f>
        <v>2.1016022041509653E-5</v>
      </c>
      <c r="F226" s="40">
        <f>Baseline!B$33 * (C226 * Baseline!B$66*Baseline!B$57/Baseline!B$73 + Baseline!B$52*Baseline!B$67/Baseline!B$74 + Baseline!B$53*Baseline!B$55/Baseline!B$75 + Baseline!B$54*Baseline!B$56/Baseline!B$76)</f>
        <v>3.9415330142415797E-8</v>
      </c>
      <c r="G226" s="1">
        <f>Baseline!B$33 * (C226 * Baseline!B$66*Baseline!B$58/Baseline!B$73 + Baseline!B$52*Baseline!B$59/Baseline!B$74 + Baseline!B$53*Baseline!B$68/Baseline!B$75 + Baseline!B$54*Baseline!B$60/Baseline!B$76)</f>
        <v>1.0855039580875663E-7</v>
      </c>
      <c r="H226" s="40">
        <f>Baseline!B$33 * (C226 * Baseline!B$66*Baseline!B$61/Baseline!B$73 + Baseline!B$52*Baseline!B$62/Baseline!B$74 + Baseline!B$53*Baseline!B$63/Baseline!B$75 + Baseline!B$54*Baseline!B$69/Baseline!B$76)</f>
        <v>1.7444745790295399E-9</v>
      </c>
      <c r="I226" s="40">
        <f>Baseline!B$33 * (C226 * Baseline!B$57*Baseline!B$66/Baseline!B$73 + Baseline!B$67*Baseline!B$52/Baseline!B$74 + Baseline!B$55*Baseline!B$53/Baseline!B$75 + Baseline!B$56*Baseline!B$54/Baseline!B$76)</f>
        <v>3.9415330142415797E-8</v>
      </c>
      <c r="J226" s="1">
        <f>Baseline!B$33 * (C226 * Baseline!B$57*Baseline!B$57/Baseline!B$73 + Baseline!B$67*Baseline!B$67/Baseline!B$74 + Baseline!B$55*Baseline!B$55/Baseline!B$75 + Baseline!B$56*Baseline!B$56/Baseline!B$76)</f>
        <v>1.7949606207950336E-6</v>
      </c>
      <c r="K226" s="40">
        <f>Baseline!B$33 * (C226 * Baseline!B$57*Baseline!B$58/Baseline!B$73 + Baseline!B$67*Baseline!B$59/Baseline!B$74 + Baseline!B$55*Baseline!B$68/Baseline!B$75 + Baseline!B$56*Baseline!B$60/Baseline!B$76)</f>
        <v>1.3929282165023929E-8</v>
      </c>
      <c r="L226" s="1">
        <f>Baseline!B$33 * (C226 * Baseline!B$57*Baseline!B$61/Baseline!B$73 + Baseline!B$67*Baseline!B$62/Baseline!B$74 + Baseline!B$55*Baseline!B$63/Baseline!B$75 + Baseline!B$56*Baseline!B$69/Baseline!B$76)</f>
        <v>1.4629427335756022E-8</v>
      </c>
      <c r="M226" s="40">
        <f>Baseline!B$33 * (C226 * Baseline!B$58*Baseline!B$66/Baseline!B$73 + Baseline!B$59*Baseline!B$52/Baseline!B$74 + Baseline!B$68*Baseline!B$53/Baseline!B$75 + Baseline!B$60*Baseline!B$54/Baseline!B$76)</f>
        <v>1.0855039580875663E-7</v>
      </c>
      <c r="N226" s="1">
        <f>Baseline!B$33 * (C226 * Baseline!B$58*Baseline!B$57/Baseline!B$73 + Baseline!B$59*Baseline!B$67/Baseline!B$74 + Baseline!B$68*Baseline!B$55/Baseline!B$75 + Baseline!B$60*Baseline!B$56/Baseline!B$76)</f>
        <v>1.3929282165023929E-8</v>
      </c>
      <c r="O226" s="1">
        <f>Baseline!B$33 * (C226 * Baseline!B$58*Baseline!B$58/Baseline!B$73 + Baseline!B$59*Baseline!B$59/Baseline!B$74 + Baseline!B$68*Baseline!B$68/Baseline!B$75 + Baseline!B$60*Baseline!B$60/Baseline!B$76)</f>
        <v>1.3250169704168448E-6</v>
      </c>
      <c r="P226" s="40">
        <f>Baseline!B$33 * (C226 * Baseline!B$58*Baseline!B$61/Baseline!B$73 + Baseline!B$59*Baseline!B$62/Baseline!B$74 + Baseline!B$68*Baseline!B$63/Baseline!B$75 + Baseline!B$60*Baseline!B$69/Baseline!B$76)</f>
        <v>1.6489915286021091E-9</v>
      </c>
      <c r="Q226" s="40">
        <f>Baseline!B$33 * (C226 * Baseline!B$61*Baseline!B$66/Baseline!B$73 + Baseline!B$62*Baseline!B$52/Baseline!B$74 + Baseline!B$63*Baseline!B$53/Baseline!B$75 + Baseline!B$69*Baseline!B$54/Baseline!B$76)</f>
        <v>1.7444745790295397E-9</v>
      </c>
      <c r="R226" s="40">
        <f>Baseline!B$33 * (C226 * Baseline!B$61*Baseline!B$57/Baseline!B$73 + Baseline!B$62*Baseline!B$67/Baseline!B$74 + Baseline!B$63*Baseline!B$55/Baseline!B$75 + Baseline!B$69*Baseline!B$56/Baseline!B$76)</f>
        <v>1.4629427335756022E-8</v>
      </c>
      <c r="S226" s="40">
        <f>Baseline!B$33 * (C226 * Baseline!B$61*Baseline!B$58/Baseline!B$73 + Baseline!B$62*Baseline!B$59/Baseline!B$74 + Baseline!B$63*Baseline!B$68/Baseline!B$75 + Baseline!B$69*Baseline!B$60/Baseline!B$76)</f>
        <v>1.6489915286021091E-9</v>
      </c>
      <c r="T226" s="40">
        <f>Baseline!B$33 * (C226 * Baseline!B$61*Baseline!B$61/Baseline!B$73 + Baseline!B$62*Baseline!B$62/Baseline!B$74 + Baseline!B$63*Baseline!B$63/Baseline!B$75 + Baseline!B$69*Baseline!B$69/Baseline!B$76)</f>
        <v>9.8551805116622397E-8</v>
      </c>
      <c r="U226" s="40"/>
      <c r="V226" s="40">
        <f>E226 * ( Baseline!B$87 * Baseline!B$7 )</f>
        <v>0.21812529276882869</v>
      </c>
      <c r="W226" s="40">
        <f>F226 * ( Baseline!D$87 * Baseline!B$11 )</f>
        <v>7.270786589831193E-4</v>
      </c>
      <c r="X226" s="40">
        <f>G226 * ( Baseline!F$87 * Baseline!B$16 )</f>
        <v>3.770473023142094E-3</v>
      </c>
      <c r="Y226" s="40">
        <f>H226 * ( Baseline!H$87 * Baseline!B$18 )</f>
        <v>6.1348542309134688E-4</v>
      </c>
      <c r="Z226" s="48">
        <f t="shared" si="0"/>
        <v>0.22323632987404524</v>
      </c>
      <c r="AA226" s="40">
        <f>I226 * ( Baseline!B$87 * Baseline!B$7 )</f>
        <v>4.0909171154813356E-4</v>
      </c>
      <c r="AB226" s="1">
        <f>J226 * ( Baseline!D$87 * Baseline!B$11 )</f>
        <v>3.3110912844815543E-2</v>
      </c>
      <c r="AC226" s="1">
        <f>K226 * ( Baseline!F$87 * Baseline!B$16 )</f>
        <v>4.8383041115286564E-4</v>
      </c>
      <c r="AD226" s="1">
        <f>L226 * ( Baseline!F$87 * Baseline!B$16 )</f>
        <v>5.0814979256884405E-4</v>
      </c>
      <c r="AE226" s="48">
        <f t="shared" si="1"/>
        <v>3.4511984760085386E-2</v>
      </c>
      <c r="AF226" s="48">
        <f>M226 * ( Baseline!B$87 * Baseline!B$7 )</f>
        <v>1.1266445580990852E-3</v>
      </c>
      <c r="AG226" s="48">
        <f>N226 * ( Baseline!D$87 * Baseline!B$11 )</f>
        <v>2.5694783629997891E-4</v>
      </c>
      <c r="AH226" s="48">
        <f>O226 * ( Baseline!F$87 * Baseline!B$16 )</f>
        <v>4.6024159607524547E-2</v>
      </c>
      <c r="AI226" s="48">
        <f>P226 * ( Baseline!H$87 * Baseline!B$18 )</f>
        <v>5.7990656771925446E-4</v>
      </c>
      <c r="AJ226" s="48">
        <f t="shared" si="2"/>
        <v>4.7987658569642863E-2</v>
      </c>
      <c r="AK226" s="48">
        <f>Q226 * ( Baseline!B$87 * Baseline!B$7 )</f>
        <v>1.8105901655747593E-5</v>
      </c>
      <c r="AL226" s="48">
        <f>R226 * ( Baseline!D$87 * Baseline!B$11 )</f>
        <v>2.6986313118625935E-4</v>
      </c>
      <c r="AM226" s="48">
        <f>S226 * ( Baseline!F$87 * Baseline!B$16 )</f>
        <v>5.7277341346023361E-5</v>
      </c>
      <c r="AN226" s="48">
        <f>T226 * ( Baseline!H$87 * Baseline!B$18 )</f>
        <v>3.4658054972644722E-2</v>
      </c>
      <c r="AO226" s="48">
        <f t="shared" si="3"/>
        <v>3.5003301346832751E-2</v>
      </c>
      <c r="AP226" s="48"/>
      <c r="AQ226" s="48">
        <f>V226 * ( (1-Baseline!B$88-Baseline!B$87) + (1-B226)*Baseline!B$88 )</f>
        <v>0.11822850412628638</v>
      </c>
      <c r="AR226" s="48">
        <f>W226 * ( (1-Baseline!B$88-Baseline!B$87) + (1-B226)*Baseline!B$88 )</f>
        <v>3.9409195120174921E-4</v>
      </c>
      <c r="AS226" s="48">
        <f>X226 * ( (1-Baseline!B$88-Baseline!B$87) + (1-B226)*Baseline!B$88 )</f>
        <v>2.0436758145560212E-3</v>
      </c>
      <c r="AT226" s="48">
        <f>Y226 * ( (1-Baseline!B$88-Baseline!B$87) + (1-B226)*Baseline!B$88 )</f>
        <v>3.3252202417553383E-4</v>
      </c>
      <c r="AU226" s="48">
        <f t="shared" si="4"/>
        <v>0.12099879391621969</v>
      </c>
      <c r="AV226" s="48">
        <f>AA226 * ( (1-Baseline!D$88-Baseline!D$87) + (1-B226)*Baseline!D$88 )</f>
        <v>3.1567043176169605E-4</v>
      </c>
      <c r="AW226" s="48">
        <f>AB226 * ( (1-Baseline!D$88-Baseline!D$87) + (1-B226)*Baseline!D$88 )</f>
        <v>2.5549616036444716E-2</v>
      </c>
      <c r="AX226" s="48">
        <f>AC226 * ( (1-Baseline!D$88-Baseline!D$87) + (1-B226)*Baseline!D$88 )</f>
        <v>3.7334160159364108E-4</v>
      </c>
      <c r="AY226" s="48">
        <f>AD226 * ( (1-Baseline!D$88-Baseline!D$87) + (1-B226)*Baseline!D$88 )</f>
        <v>3.9210734388332811E-4</v>
      </c>
      <c r="AZ226" s="48">
        <f t="shared" si="5"/>
        <v>2.6630735413683382E-2</v>
      </c>
      <c r="BA226" s="48">
        <f>AF226 * ( (1-Baseline!F$88-Baseline!F$87) + (1-Baseline!B$36)*Baseline!F$88 )</f>
        <v>8.1076947663396095E-4</v>
      </c>
      <c r="BB226" s="48">
        <f>AG226 * ( (1-Baseline!F$88-Baseline!F$87) + (1-Baseline!B$36)*Baseline!F$88 )</f>
        <v>1.8490788533222645E-4</v>
      </c>
      <c r="BC226" s="48">
        <f>AH226 * ( (1-Baseline!F$88-Baseline!F$87) + (1-Baseline!B$36)*Baseline!F$88 )</f>
        <v>3.3120458026682106E-2</v>
      </c>
      <c r="BD226" s="48">
        <f>AI226 * ( (1-Baseline!F$88-Baseline!F$87) + (1-Baseline!B$36)*Baseline!F$88 )</f>
        <v>4.1731932314094253E-4</v>
      </c>
      <c r="BE226" s="48">
        <f t="shared" si="6"/>
        <v>3.4533454711789237E-2</v>
      </c>
      <c r="BF226" s="48">
        <f>AK226 * ( (1-Baseline!H$88-Baseline!H$87) + (1-Baseline!B$36)*Baseline!H$88 )</f>
        <v>1.4345667999881932E-5</v>
      </c>
      <c r="BG226" s="48">
        <f>AL226 * ( (1-Baseline!H$88-Baseline!H$87) + (1-Baseline!B$36)*Baseline!H$88 )</f>
        <v>2.1381795610149698E-4</v>
      </c>
      <c r="BH226" s="48">
        <f>AM226 * ( (1-Baseline!H$88-Baseline!H$87) + (1-Baseline!B$36)*Baseline!H$88 )</f>
        <v>4.5381983095281225E-5</v>
      </c>
      <c r="BI226" s="48">
        <f>AN226 * ( (1-Baseline!H$88-Baseline!H$87) + (1-Baseline!B$36)*Baseline!H$88 )</f>
        <v>2.7460270115925865E-2</v>
      </c>
      <c r="BJ226" s="48">
        <f t="shared" si="7"/>
        <v>2.7733815723122526E-2</v>
      </c>
      <c r="BK226" s="48"/>
      <c r="BL226" s="48">
        <f t="shared" si="18"/>
        <v>0.97710481484756406</v>
      </c>
      <c r="BM226" s="48">
        <f t="shared" si="19"/>
        <v>3.2569907388880332E-3</v>
      </c>
      <c r="BN226" s="48">
        <f t="shared" si="20"/>
        <v>1.6890051118782844E-2</v>
      </c>
      <c r="BO226" s="48">
        <f t="shared" si="21"/>
        <v>2.7481432947651873E-3</v>
      </c>
      <c r="BP226" s="48">
        <f t="shared" si="8"/>
        <v>1.0000000000000002</v>
      </c>
      <c r="BQ226" s="48">
        <f t="shared" si="22"/>
        <v>1.1853613009856968E-2</v>
      </c>
      <c r="BR226" s="48">
        <f t="shared" si="23"/>
        <v>0.95940332249768945</v>
      </c>
      <c r="BS226" s="48">
        <f t="shared" si="24"/>
        <v>1.4019199837861443E-2</v>
      </c>
      <c r="BT226" s="48">
        <f t="shared" si="25"/>
        <v>1.4723864654592148E-2</v>
      </c>
      <c r="BU226" s="48">
        <f t="shared" si="9"/>
        <v>1</v>
      </c>
      <c r="BV226" s="48">
        <f t="shared" si="26"/>
        <v>2.3477798077270722E-2</v>
      </c>
      <c r="BW226" s="48">
        <f t="shared" si="27"/>
        <v>5.3544566240313479E-3</v>
      </c>
      <c r="BX226" s="48">
        <f t="shared" si="28"/>
        <v>0.95908325138913042</v>
      </c>
      <c r="BY226" s="48">
        <f t="shared" si="29"/>
        <v>1.2084493909567513E-2</v>
      </c>
      <c r="BZ226" s="48">
        <f t="shared" si="10"/>
        <v>1</v>
      </c>
      <c r="CA226" s="48">
        <f t="shared" si="30"/>
        <v>5.1726268549197557E-4</v>
      </c>
      <c r="CB226" s="48">
        <f t="shared" si="31"/>
        <v>7.709647970410018E-3</v>
      </c>
      <c r="CC226" s="48">
        <f t="shared" si="32"/>
        <v>1.6363411204699428E-3</v>
      </c>
      <c r="CD226" s="48">
        <f t="shared" si="33"/>
        <v>0.99013674822362807</v>
      </c>
      <c r="CE226" s="48">
        <f t="shared" si="11"/>
        <v>1</v>
      </c>
      <c r="CF226" s="48"/>
      <c r="CG226" s="48">
        <f t="shared" si="34"/>
        <v>0.97710481484756406</v>
      </c>
      <c r="CH226" s="48">
        <f t="shared" si="35"/>
        <v>3.2569907388880332E-3</v>
      </c>
      <c r="CI226" s="48">
        <f t="shared" si="36"/>
        <v>1.6890051118782844E-2</v>
      </c>
      <c r="CJ226" s="48">
        <f t="shared" si="37"/>
        <v>2.7481432947651873E-3</v>
      </c>
      <c r="CK226" s="48">
        <f t="shared" si="12"/>
        <v>1.0000000000000002</v>
      </c>
      <c r="CL226" s="48">
        <f t="shared" si="38"/>
        <v>1.1853613009856968E-2</v>
      </c>
      <c r="CM226" s="48">
        <f t="shared" si="39"/>
        <v>0.95940332249768945</v>
      </c>
      <c r="CN226" s="48">
        <f t="shared" si="40"/>
        <v>1.4019199837861443E-2</v>
      </c>
      <c r="CO226" s="48">
        <f t="shared" si="41"/>
        <v>1.4723864654592148E-2</v>
      </c>
      <c r="CP226" s="48">
        <f t="shared" si="13"/>
        <v>1</v>
      </c>
      <c r="CQ226" s="48">
        <f t="shared" si="42"/>
        <v>2.3477798077270722E-2</v>
      </c>
      <c r="CR226" s="48">
        <f t="shared" si="43"/>
        <v>5.3544566240313479E-3</v>
      </c>
      <c r="CS226" s="48">
        <f t="shared" si="44"/>
        <v>0.95908325138913042</v>
      </c>
      <c r="CT226" s="48">
        <f t="shared" si="45"/>
        <v>1.2084493909567513E-2</v>
      </c>
      <c r="CU226" s="48">
        <f t="shared" si="14"/>
        <v>1</v>
      </c>
      <c r="CV226" s="48">
        <f t="shared" si="46"/>
        <v>5.1726268549197557E-4</v>
      </c>
      <c r="CW226" s="48">
        <f t="shared" si="47"/>
        <v>7.709647970410018E-3</v>
      </c>
      <c r="CX226" s="48">
        <f t="shared" si="48"/>
        <v>1.6363411204699428E-3</v>
      </c>
      <c r="CY226" s="48">
        <f t="shared" si="49"/>
        <v>0.99013674822362807</v>
      </c>
      <c r="CZ226" s="48">
        <f t="shared" si="15"/>
        <v>1</v>
      </c>
      <c r="DA226" s="48"/>
      <c r="DB226" s="48">
        <f>(AQ226*Baseline!B$7 + AV226*Baseline!B$11 + BA226*Baseline!B$16 + BF226*Baseline!B$18)</f>
        <v>61390.928425069185</v>
      </c>
      <c r="DC226" s="48">
        <f>(AR226*Baseline!B$7 + AW226*Baseline!B$11 + BB226*Baseline!B$16 + BG226*Baseline!B$18)</f>
        <v>65394.041099455411</v>
      </c>
      <c r="DD226" s="48">
        <f>(AS226*Baseline!B$7 + AX226*Baseline!B$11 + BC226*Baseline!B$16 + BH226*Baseline!B$18)</f>
        <v>114829.73930916497</v>
      </c>
      <c r="DE226" s="48">
        <f>(AT226*Baseline!B$7 + AY226*Baseline!B$11 + BD226*Baseline!B$16 + BI226*Baseline!B$18)</f>
        <v>1259828.4437663329</v>
      </c>
      <c r="DF226" s="48">
        <f t="shared" si="16"/>
        <v>1501443.1526000225</v>
      </c>
      <c r="DG226" s="48"/>
      <c r="DH226" s="48">
        <f t="shared" si="50"/>
        <v>4.0887947251788792E-2</v>
      </c>
      <c r="DI226" s="48">
        <f t="shared" si="51"/>
        <v>4.3554123901536804E-2</v>
      </c>
      <c r="DJ226" s="48">
        <f t="shared" si="52"/>
        <v>7.6479578404494597E-2</v>
      </c>
      <c r="DK226" s="48">
        <f t="shared" si="53"/>
        <v>0.83907835044217982</v>
      </c>
      <c r="DL226" s="48">
        <f t="shared" si="17"/>
        <v>1</v>
      </c>
      <c r="DM226" s="48"/>
      <c r="DN226" s="48">
        <f>DH226 / (Baseline!B$7/Baseline!B$17)</f>
        <v>4.3645194360320971</v>
      </c>
      <c r="DO226" s="48">
        <f>DI226 / (Baseline!B$11/Baseline!B$17)</f>
        <v>1.0514173971333645</v>
      </c>
      <c r="DP226" s="48">
        <f>DJ226 / (Baseline!B$16/Baseline!B$17)</f>
        <v>1.1818406127904961</v>
      </c>
      <c r="DQ226" s="48">
        <f>DK226 / (Baseline!B$18/Baseline!B$17)</f>
        <v>0.94865215082142018</v>
      </c>
      <c r="DR226" s="71"/>
      <c r="DS226" s="48">
        <f>(AU226*Baseline!B$34)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3.0679350337432954E-2</v>
      </c>
      <c r="DT226" s="48">
        <f>(AZ226*Baseline!B$34) + (Baseline!D$88*(1-Baseline!D$89)*Baseline!B$35) + (Baseline!D$88*Baseline!D$89*((1-Baseline!D$90)*Baseline!B$40 + Baseline!D$90*Baseline!B$41))</f>
        <v>1.0408178312052509E-2</v>
      </c>
      <c r="DU226" s="48">
        <f>(BE226*Baseline!B$34) + (Baseline!F$88*(1-Baseline!F$89)*Baseline!B$35) + (Baseline!F$88*Baseline!F$89*((1-Baseline!F$90)*Baseline!B$40 + Baseline!F$90*Baseline!B$41))</f>
        <v>1.2910658206768389E-2</v>
      </c>
      <c r="DV226" s="48">
        <f>(BJ226*Baseline!B$34) + (Baseline!H$88*(1-Baseline!H$89)*Baseline!B$35) + (Baseline!H$88*Baseline!H$89*((1-Baseline!H$90)*Baseline!B$40 + Baseline!H$90*Baseline!B$41))</f>
        <v>9.305072358468381E-3</v>
      </c>
      <c r="DW226" s="48">
        <f>( DS226*Baseline!B$7 + DT226*Baseline!B$11 + DU226*Baseline!B$16 + DV226*Baseline!B$18 ) / Baseline!B$17</f>
        <v>9.7843330185442366E-3</v>
      </c>
    </row>
    <row r="227" spans="1:127">
      <c r="A227" s="7" t="s">
        <v>464</v>
      </c>
      <c r="B227" s="1">
        <f>MIN( MAX( NORMINV( MCrands!B227, (B$5+B$4)/2, (B$5-B$4)/3.29 ), 0 ), 1 )</f>
        <v>0.5861605027115151</v>
      </c>
      <c r="C227" s="1">
        <f>MAX( NORMINV( MCrands!C227, (C$5+C$4)/2, (C$5-C$4)/3.29 ), 0 )</f>
        <v>2.6654161884781042</v>
      </c>
      <c r="D227" s="40"/>
      <c r="E227" s="40">
        <f>Baseline!B$33 * (C227 * Baseline!B$66*Baseline!B$66/Baseline!B$73 + Baseline!B$52*Baseline!B$52/Baseline!B$74 + Baseline!B$53*Baseline!B$53/Baseline!B$75 + Baseline!B$54*Baseline!B$54/Baseline!B$76)</f>
        <v>2.2312821598116126E-5</v>
      </c>
      <c r="F227" s="40">
        <f>Baseline!B$33 * (C227 * Baseline!B$66*Baseline!B$57/Baseline!B$73 + Baseline!B$52*Baseline!B$67/Baseline!B$74 + Baseline!B$53*Baseline!B$55/Baseline!B$75 + Baseline!B$54*Baseline!B$56/Baseline!B$76)</f>
        <v>3.958875703062796E-8</v>
      </c>
      <c r="G227" s="1">
        <f>Baseline!B$33 * (C227 * Baseline!B$66*Baseline!B$58/Baseline!B$73 + Baseline!B$52*Baseline!B$59/Baseline!B$74 + Baseline!B$53*Baseline!B$68/Baseline!B$75 + Baseline!B$54*Baseline!B$60/Baseline!B$76)</f>
        <v>1.0897673690894488E-7</v>
      </c>
      <c r="H227" s="40">
        <f>Baseline!B$33 * (C227 * Baseline!B$66*Baseline!B$61/Baseline!B$73 + Baseline!B$52*Baseline!B$62/Baseline!B$74 + Baseline!B$53*Baseline!B$63/Baseline!B$75 + Baseline!B$54*Baseline!B$69/Baseline!B$76)</f>
        <v>1.7871086890483639E-9</v>
      </c>
      <c r="I227" s="40">
        <f>Baseline!B$33 * (C227 * Baseline!B$57*Baseline!B$66/Baseline!B$73 + Baseline!B$67*Baseline!B$52/Baseline!B$74 + Baseline!B$55*Baseline!B$53/Baseline!B$75 + Baseline!B$56*Baseline!B$54/Baseline!B$76)</f>
        <v>3.958875703062796E-8</v>
      </c>
      <c r="J227" s="1">
        <f>Baseline!B$33 * (C227 * Baseline!B$57*Baseline!B$57/Baseline!B$73 + Baseline!B$67*Baseline!B$67/Baseline!B$74 + Baseline!B$55*Baseline!B$55/Baseline!B$75 + Baseline!B$56*Baseline!B$56/Baseline!B$76)</f>
        <v>1.7949606439881982E-6</v>
      </c>
      <c r="K227" s="40">
        <f>Baseline!B$33 * (C227 * Baseline!B$57*Baseline!B$58/Baseline!B$73 + Baseline!B$67*Baseline!B$59/Baseline!B$74 + Baseline!B$55*Baseline!B$68/Baseline!B$75 + Baseline!B$56*Baseline!B$60/Baseline!B$76)</f>
        <v>1.3929339181553542E-8</v>
      </c>
      <c r="L227" s="1">
        <f>Baseline!B$33 * (C227 * Baseline!B$57*Baseline!B$61/Baseline!B$73 + Baseline!B$67*Baseline!B$62/Baseline!B$74 + Baseline!B$55*Baseline!B$63/Baseline!B$75 + Baseline!B$56*Baseline!B$69/Baseline!B$76)</f>
        <v>1.4629433037408984E-8</v>
      </c>
      <c r="M227" s="40">
        <f>Baseline!B$33 * (C227 * Baseline!B$58*Baseline!B$66/Baseline!B$73 + Baseline!B$59*Baseline!B$52/Baseline!B$74 + Baseline!B$68*Baseline!B$53/Baseline!B$75 + Baseline!B$60*Baseline!B$54/Baseline!B$76)</f>
        <v>1.0897673690894488E-7</v>
      </c>
      <c r="N227" s="1">
        <f>Baseline!B$33 * (C227 * Baseline!B$58*Baseline!B$57/Baseline!B$73 + Baseline!B$59*Baseline!B$67/Baseline!B$74 + Baseline!B$68*Baseline!B$55/Baseline!B$75 + Baseline!B$60*Baseline!B$56/Baseline!B$76)</f>
        <v>1.3929339181553542E-8</v>
      </c>
      <c r="O227" s="1">
        <f>Baseline!B$33 * (C227 * Baseline!B$58*Baseline!B$58/Baseline!B$73 + Baseline!B$59*Baseline!B$59/Baseline!B$74 + Baseline!B$68*Baseline!B$68/Baseline!B$75 + Baseline!B$60*Baseline!B$60/Baseline!B$76)</f>
        <v>1.32501711058248E-6</v>
      </c>
      <c r="P227" s="40">
        <f>Baseline!B$33 * (C227 * Baseline!B$58*Baseline!B$61/Baseline!B$73 + Baseline!B$59*Baseline!B$62/Baseline!B$74 + Baseline!B$68*Baseline!B$63/Baseline!B$75 + Baseline!B$60*Baseline!B$69/Baseline!B$76)</f>
        <v>1.6490055451656392E-9</v>
      </c>
      <c r="Q227" s="40">
        <f>Baseline!B$33 * (C227 * Baseline!B$61*Baseline!B$66/Baseline!B$73 + Baseline!B$62*Baseline!B$52/Baseline!B$74 + Baseline!B$63*Baseline!B$53/Baseline!B$75 + Baseline!B$69*Baseline!B$54/Baseline!B$76)</f>
        <v>1.7871086890483639E-9</v>
      </c>
      <c r="R227" s="40">
        <f>Baseline!B$33 * (C227 * Baseline!B$61*Baseline!B$57/Baseline!B$73 + Baseline!B$62*Baseline!B$67/Baseline!B$74 + Baseline!B$63*Baseline!B$55/Baseline!B$75 + Baseline!B$69*Baseline!B$56/Baseline!B$76)</f>
        <v>1.4629433037408984E-8</v>
      </c>
      <c r="S227" s="40">
        <f>Baseline!B$33 * (C227 * Baseline!B$61*Baseline!B$58/Baseline!B$73 + Baseline!B$62*Baseline!B$59/Baseline!B$74 + Baseline!B$63*Baseline!B$68/Baseline!B$75 + Baseline!B$69*Baseline!B$60/Baseline!B$76)</f>
        <v>1.6490055451656392E-9</v>
      </c>
      <c r="T227" s="40">
        <f>Baseline!B$33 * (C227 * Baseline!B$61*Baseline!B$61/Baseline!B$73 + Baseline!B$62*Baseline!B$62/Baseline!B$74 + Baseline!B$63*Baseline!B$63/Baseline!B$75 + Baseline!B$69*Baseline!B$69/Baseline!B$76)</f>
        <v>9.855180651827874E-8</v>
      </c>
      <c r="U227" s="40"/>
      <c r="V227" s="40">
        <f>E227 * ( Baseline!B$87 * Baseline!B$7 )</f>
        <v>0.23158477536684727</v>
      </c>
      <c r="W227" s="40">
        <f>F227 * ( Baseline!D$87 * Baseline!B$11 )</f>
        <v>7.3027779467111959E-4</v>
      </c>
      <c r="X227" s="40">
        <f>G227 * ( Baseline!F$87 * Baseline!B$16 )</f>
        <v>3.7852818831645724E-3</v>
      </c>
      <c r="Y227" s="40">
        <f>H227 * ( Baseline!H$87 * Baseline!B$18 )</f>
        <v>6.2847870836901007E-4</v>
      </c>
      <c r="Z227" s="48">
        <f t="shared" si="0"/>
        <v>0.23672881375305196</v>
      </c>
      <c r="AA227" s="40">
        <f>I227 * ( Baseline!B$87 * Baseline!B$7 )</f>
        <v>4.1089170922088762E-4</v>
      </c>
      <c r="AB227" s="1">
        <f>J227 * ( Baseline!D$87 * Baseline!B$11 )</f>
        <v>3.311091327265047E-2</v>
      </c>
      <c r="AC227" s="1">
        <f>K227 * ( Baseline!F$87 * Baseline!B$16 )</f>
        <v>4.8383239160890336E-4</v>
      </c>
      <c r="AD227" s="1">
        <f>L227 * ( Baseline!F$87 * Baseline!B$16 )</f>
        <v>5.0814999061444784E-4</v>
      </c>
      <c r="AE227" s="48">
        <f t="shared" si="1"/>
        <v>3.451378736409471E-2</v>
      </c>
      <c r="AF227" s="48">
        <f>M227 * ( Baseline!B$87 * Baseline!B$7 )</f>
        <v>1.1310695523779389E-3</v>
      </c>
      <c r="AG227" s="48">
        <f>N227 * ( Baseline!D$87 * Baseline!B$11 )</f>
        <v>2.5694888806084812E-4</v>
      </c>
      <c r="AH227" s="48">
        <f>O227 * ( Baseline!F$87 * Baseline!B$16 )</f>
        <v>4.6024164476145636E-2</v>
      </c>
      <c r="AI227" s="48">
        <f>P227 * ( Baseline!H$87 * Baseline!B$18 )</f>
        <v>5.7991149697274476E-4</v>
      </c>
      <c r="AJ227" s="48">
        <f t="shared" si="2"/>
        <v>4.7992094413557167E-2</v>
      </c>
      <c r="AK227" s="48">
        <f>Q227 * ( Baseline!B$87 * Baseline!B$7 )</f>
        <v>1.854840108363297E-5</v>
      </c>
      <c r="AL227" s="48">
        <f>R227 * ( Baseline!D$87 * Baseline!B$11 )</f>
        <v>2.6986323636234627E-4</v>
      </c>
      <c r="AM227" s="48">
        <f>S227 * ( Baseline!F$87 * Baseline!B$16 )</f>
        <v>5.7277828208132643E-5</v>
      </c>
      <c r="AN227" s="48">
        <f>T227 * ( Baseline!H$87 * Baseline!B$18 )</f>
        <v>3.4658055465570069E-2</v>
      </c>
      <c r="AO227" s="48">
        <f t="shared" si="3"/>
        <v>3.5003744931224177E-2</v>
      </c>
      <c r="AP227" s="48"/>
      <c r="AQ227" s="48">
        <f>V227 * ( (1-Baseline!B$88-Baseline!B$87) + (1-B227)*Baseline!B$88 )</f>
        <v>0.10581505614306234</v>
      </c>
      <c r="AR227" s="48">
        <f>W227 * ( (1-Baseline!B$88-Baseline!B$87) + (1-B227)*Baseline!B$88 )</f>
        <v>3.3367645053846042E-4</v>
      </c>
      <c r="AS227" s="48">
        <f>X227 * ( (1-Baseline!B$88-Baseline!B$87) + (1-B227)*Baseline!B$88 )</f>
        <v>1.7295602197937732E-3</v>
      </c>
      <c r="AT227" s="48">
        <f>Y227 * ( (1-Baseline!B$88-Baseline!B$87) + (1-B227)*Baseline!B$88 )</f>
        <v>2.8716270188936752E-4</v>
      </c>
      <c r="AU227" s="48">
        <f t="shared" si="4"/>
        <v>0.10816545551528395</v>
      </c>
      <c r="AV227" s="48">
        <f>AA227 * ( (1-Baseline!D$88-Baseline!D$87) + (1-B227)*Baseline!D$88 )</f>
        <v>2.9945725919991792E-4</v>
      </c>
      <c r="AW227" s="48">
        <f>AB227 * ( (1-Baseline!D$88-Baseline!D$87) + (1-B227)*Baseline!D$88 )</f>
        <v>2.4131183754072329E-2</v>
      </c>
      <c r="AX227" s="48">
        <f>AC227 * ( (1-Baseline!D$88-Baseline!D$87) + (1-B227)*Baseline!D$88 )</f>
        <v>3.5261631873291217E-4</v>
      </c>
      <c r="AY227" s="48">
        <f>AD227 * ( (1-Baseline!D$88-Baseline!D$87) + (1-B227)*Baseline!D$88 )</f>
        <v>3.7033894828494406E-4</v>
      </c>
      <c r="AZ227" s="48">
        <f t="shared" si="5"/>
        <v>2.5153596280290104E-2</v>
      </c>
      <c r="BA227" s="48">
        <f>AF227 * ( (1-Baseline!F$88-Baseline!F$87) + (1-Baseline!B$36)*Baseline!F$88 )</f>
        <v>8.1395384411684095E-4</v>
      </c>
      <c r="BB227" s="48">
        <f>AG227 * ( (1-Baseline!F$88-Baseline!F$87) + (1-Baseline!B$36)*Baseline!F$88 )</f>
        <v>1.8490864221300428E-4</v>
      </c>
      <c r="BC227" s="48">
        <f>AH227 * ( (1-Baseline!F$88-Baseline!F$87) + (1-Baseline!B$36)*Baseline!F$88 )</f>
        <v>3.3120461530297636E-2</v>
      </c>
      <c r="BD227" s="48">
        <f>AI227 * ( (1-Baseline!F$88-Baseline!F$87) + (1-Baseline!B$36)*Baseline!F$88 )</f>
        <v>4.1732287038949027E-4</v>
      </c>
      <c r="BE227" s="48">
        <f t="shared" si="6"/>
        <v>3.4536646887016971E-2</v>
      </c>
      <c r="BF227" s="48">
        <f>AK227 * ( (1-Baseline!H$88-Baseline!H$87) + (1-Baseline!B$36)*Baseline!H$88 )</f>
        <v>1.4696269146584073E-5</v>
      </c>
      <c r="BG227" s="48">
        <f>AL227 * ( (1-Baseline!H$88-Baseline!H$87) + (1-Baseline!B$36)*Baseline!H$88 )</f>
        <v>2.1381803943461416E-4</v>
      </c>
      <c r="BH227" s="48">
        <f>AM227 * ( (1-Baseline!H$88-Baseline!H$87) + (1-Baseline!B$36)*Baseline!H$88 )</f>
        <v>4.5382368845867654E-5</v>
      </c>
      <c r="BI227" s="48">
        <f>AN227 * ( (1-Baseline!H$88-Baseline!H$87) + (1-Baseline!B$36)*Baseline!H$88 )</f>
        <v>2.7460270506480474E-2</v>
      </c>
      <c r="BJ227" s="48">
        <f t="shared" si="7"/>
        <v>2.7734167183907539E-2</v>
      </c>
      <c r="BK227" s="48"/>
      <c r="BL227" s="48">
        <f t="shared" si="18"/>
        <v>0.97827033260272744</v>
      </c>
      <c r="BM227" s="48">
        <f t="shared" si="19"/>
        <v>3.0848707560919152E-3</v>
      </c>
      <c r="BN227" s="48">
        <f t="shared" si="20"/>
        <v>1.5989949948016294E-2</v>
      </c>
      <c r="BO227" s="48">
        <f t="shared" si="21"/>
        <v>2.6548466931643534E-3</v>
      </c>
      <c r="BP227" s="48">
        <f t="shared" si="8"/>
        <v>1</v>
      </c>
      <c r="BQ227" s="48">
        <f t="shared" si="22"/>
        <v>1.1905146916688297E-2</v>
      </c>
      <c r="BR227" s="48">
        <f t="shared" si="23"/>
        <v>0.95935322667880618</v>
      </c>
      <c r="BS227" s="48">
        <f t="shared" si="24"/>
        <v>1.4018525017403409E-2</v>
      </c>
      <c r="BT227" s="48">
        <f t="shared" si="25"/>
        <v>1.4723101387102044E-2</v>
      </c>
      <c r="BU227" s="48">
        <f t="shared" si="9"/>
        <v>1</v>
      </c>
      <c r="BV227" s="48">
        <f t="shared" si="26"/>
        <v>2.3567830622920803E-2</v>
      </c>
      <c r="BW227" s="48">
        <f t="shared" si="27"/>
        <v>5.3539836341933694E-3</v>
      </c>
      <c r="BX227" s="48">
        <f t="shared" si="28"/>
        <v>0.95899470607693227</v>
      </c>
      <c r="BY227" s="48">
        <f t="shared" si="29"/>
        <v>1.2083479665953628E-2</v>
      </c>
      <c r="BZ227" s="48">
        <f t="shared" si="10"/>
        <v>1</v>
      </c>
      <c r="CA227" s="48">
        <f t="shared" si="30"/>
        <v>5.2989761867129116E-4</v>
      </c>
      <c r="CB227" s="48">
        <f t="shared" si="31"/>
        <v>7.7095532747303791E-3</v>
      </c>
      <c r="CC227" s="48">
        <f t="shared" si="32"/>
        <v>1.6363342928213218E-3</v>
      </c>
      <c r="CD227" s="48">
        <f t="shared" si="33"/>
        <v>0.9901242148137771</v>
      </c>
      <c r="CE227" s="48">
        <f t="shared" si="11"/>
        <v>1</v>
      </c>
      <c r="CF227" s="48"/>
      <c r="CG227" s="48">
        <f t="shared" si="34"/>
        <v>0.97827033260272744</v>
      </c>
      <c r="CH227" s="48">
        <f t="shared" si="35"/>
        <v>3.0848707560919152E-3</v>
      </c>
      <c r="CI227" s="48">
        <f t="shared" si="36"/>
        <v>1.5989949948016294E-2</v>
      </c>
      <c r="CJ227" s="48">
        <f t="shared" si="37"/>
        <v>2.6548466931643534E-3</v>
      </c>
      <c r="CK227" s="48">
        <f t="shared" si="12"/>
        <v>1</v>
      </c>
      <c r="CL227" s="48">
        <f t="shared" si="38"/>
        <v>1.1905146916688297E-2</v>
      </c>
      <c r="CM227" s="48">
        <f t="shared" si="39"/>
        <v>0.95935322667880618</v>
      </c>
      <c r="CN227" s="48">
        <f t="shared" si="40"/>
        <v>1.4018525017403409E-2</v>
      </c>
      <c r="CO227" s="48">
        <f t="shared" si="41"/>
        <v>1.4723101387102044E-2</v>
      </c>
      <c r="CP227" s="48">
        <f t="shared" si="13"/>
        <v>1</v>
      </c>
      <c r="CQ227" s="48">
        <f t="shared" si="42"/>
        <v>2.3567830622920803E-2</v>
      </c>
      <c r="CR227" s="48">
        <f t="shared" si="43"/>
        <v>5.3539836341933694E-3</v>
      </c>
      <c r="CS227" s="48">
        <f t="shared" si="44"/>
        <v>0.95899470607693227</v>
      </c>
      <c r="CT227" s="48">
        <f t="shared" si="45"/>
        <v>1.2083479665953628E-2</v>
      </c>
      <c r="CU227" s="48">
        <f t="shared" si="14"/>
        <v>1</v>
      </c>
      <c r="CV227" s="48">
        <f t="shared" si="46"/>
        <v>5.2989761867129116E-4</v>
      </c>
      <c r="CW227" s="48">
        <f t="shared" si="47"/>
        <v>7.7095532747303791E-3</v>
      </c>
      <c r="CX227" s="48">
        <f t="shared" si="48"/>
        <v>1.6363342928213218E-3</v>
      </c>
      <c r="CY227" s="48">
        <f t="shared" si="49"/>
        <v>0.9901242148137771</v>
      </c>
      <c r="CZ227" s="48">
        <f t="shared" si="15"/>
        <v>1</v>
      </c>
      <c r="DA227" s="48"/>
      <c r="DB227" s="48">
        <f>(AQ227*Baseline!B$7 + AV227*Baseline!B$11 + BA227*Baseline!B$16 + BF227*Baseline!B$18)</f>
        <v>55362.358677830969</v>
      </c>
      <c r="DC227" s="48">
        <f>(AR227*Baseline!B$7 + AW227*Baseline!B$11 + BB227*Baseline!B$16 + BG227*Baseline!B$18)</f>
        <v>62322.841308328731</v>
      </c>
      <c r="DD227" s="48">
        <f>(AS227*Baseline!B$7 + AX227*Baseline!B$11 + BC227*Baseline!B$16 + BH227*Baseline!B$18)</f>
        <v>114632.97615905701</v>
      </c>
      <c r="DE227" s="48">
        <f>(AT227*Baseline!B$7 + AY227*Baseline!B$11 + BD227*Baseline!B$16 + BI227*Baseline!B$18)</f>
        <v>1259759.7907629411</v>
      </c>
      <c r="DF227" s="48">
        <f t="shared" si="16"/>
        <v>1492077.9669081578</v>
      </c>
      <c r="DG227" s="48"/>
      <c r="DH227" s="48">
        <f t="shared" si="50"/>
        <v>3.7104199583183513E-2</v>
      </c>
      <c r="DI227" s="48">
        <f t="shared" si="51"/>
        <v>4.1769158643547549E-2</v>
      </c>
      <c r="DJ227" s="48">
        <f t="shared" si="52"/>
        <v>7.682773869826405E-2</v>
      </c>
      <c r="DK227" s="48">
        <f t="shared" si="53"/>
        <v>0.84429890307500488</v>
      </c>
      <c r="DL227" s="48">
        <f t="shared" si="17"/>
        <v>1</v>
      </c>
      <c r="DM227" s="48"/>
      <c r="DN227" s="48">
        <f>DH227 / (Baseline!B$7/Baseline!B$17)</f>
        <v>3.9606292593261383</v>
      </c>
      <c r="DO227" s="48">
        <f>DI227 / (Baseline!B$11/Baseline!B$17)</f>
        <v>1.0083274814741421</v>
      </c>
      <c r="DP227" s="48">
        <f>DJ227 / (Baseline!B$16/Baseline!B$17)</f>
        <v>1.1872207414931097</v>
      </c>
      <c r="DQ227" s="48">
        <f>DK227 / (Baseline!B$18/Baseline!B$17)</f>
        <v>0.95455444645447518</v>
      </c>
      <c r="DR227" s="71"/>
      <c r="DS227" s="48">
        <f>(AU227*Baseline!B$34)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2.8754349577292591E-2</v>
      </c>
      <c r="DT227" s="48">
        <f>(AZ227*Baseline!B$34) + (Baseline!D$88*(1-Baseline!D$89)*Baseline!B$35) + (Baseline!D$88*Baseline!D$89*((1-Baseline!D$90)*Baseline!B$40 + Baseline!D$90*Baseline!B$41))</f>
        <v>1.0186607442043518E-2</v>
      </c>
      <c r="DU227" s="48">
        <f>(BE227*Baseline!B$34) + (Baseline!F$88*(1-Baseline!F$89)*Baseline!B$35) + (Baseline!F$88*Baseline!F$89*((1-Baseline!F$90)*Baseline!B$40 + Baseline!F$90*Baseline!B$41))</f>
        <v>1.2911137033052548E-2</v>
      </c>
      <c r="DV227" s="48">
        <f>(BJ227*Baseline!B$34) + (Baseline!H$88*(1-Baseline!H$89)*Baseline!B$35) + (Baseline!H$88*Baseline!H$89*((1-Baseline!H$90)*Baseline!B$40 + Baseline!H$90*Baseline!B$41))</f>
        <v>9.3051250775861329E-3</v>
      </c>
      <c r="DW227" s="48">
        <f>( DS227*Baseline!B$7 + DT227*Baseline!B$11 + DU227*Baseline!B$16 + DV227*Baseline!B$18 ) / Baseline!B$17</f>
        <v>9.7571983332369935E-3</v>
      </c>
    </row>
    <row r="228" spans="1:127">
      <c r="A228" s="7" t="s">
        <v>465</v>
      </c>
      <c r="B228" s="1">
        <f>MIN( MAX( NORMINV( MCrands!B228, (B$5+B$4)/2, (B$5-B$4)/3.29 ), 0 ), 1 )</f>
        <v>0.4754276581341062</v>
      </c>
      <c r="C228" s="1">
        <f>MAX( NORMINV( MCrands!C228, (C$5+C$4)/2, (C$5-C$4)/3.29 ), 0 )</f>
        <v>2.6755918789383215</v>
      </c>
      <c r="D228" s="40"/>
      <c r="E228" s="40">
        <f>Baseline!B$33 * (C228 * Baseline!B$66*Baseline!B$66/Baseline!B$73 + Baseline!B$52*Baseline!B$52/Baseline!B$74 + Baseline!B$53*Baseline!B$53/Baseline!B$75 + Baseline!B$54*Baseline!B$54/Baseline!B$76)</f>
        <v>2.239797221071346E-5</v>
      </c>
      <c r="F228" s="40">
        <f>Baseline!B$33 * (C228 * Baseline!B$66*Baseline!B$57/Baseline!B$73 + Baseline!B$52*Baseline!B$67/Baseline!B$74 + Baseline!B$53*Baseline!B$55/Baseline!B$75 + Baseline!B$54*Baseline!B$56/Baseline!B$76)</f>
        <v>3.9600144608374178E-8</v>
      </c>
      <c r="G228" s="1">
        <f>Baseline!B$33 * (C228 * Baseline!B$66*Baseline!B$58/Baseline!B$73 + Baseline!B$52*Baseline!B$59/Baseline!B$74 + Baseline!B$53*Baseline!B$68/Baseline!B$75 + Baseline!B$54*Baseline!B$60/Baseline!B$76)</f>
        <v>1.0900473137090433E-7</v>
      </c>
      <c r="H228" s="40">
        <f>Baseline!B$33 * (C228 * Baseline!B$66*Baseline!B$61/Baseline!B$73 + Baseline!B$52*Baseline!B$62/Baseline!B$74 + Baseline!B$53*Baseline!B$63/Baseline!B$75 + Baseline!B$54*Baseline!B$69/Baseline!B$76)</f>
        <v>1.789908135244309E-9</v>
      </c>
      <c r="I228" s="40">
        <f>Baseline!B$33 * (C228 * Baseline!B$57*Baseline!B$66/Baseline!B$73 + Baseline!B$67*Baseline!B$52/Baseline!B$74 + Baseline!B$55*Baseline!B$53/Baseline!B$75 + Baseline!B$56*Baseline!B$54/Baseline!B$76)</f>
        <v>3.9600144608374178E-8</v>
      </c>
      <c r="J228" s="1">
        <f>Baseline!B$33 * (C228 * Baseline!B$57*Baseline!B$57/Baseline!B$73 + Baseline!B$67*Baseline!B$67/Baseline!B$74 + Baseline!B$55*Baseline!B$55/Baseline!B$75 + Baseline!B$56*Baseline!B$56/Baseline!B$76)</f>
        <v>1.7949606455111109E-6</v>
      </c>
      <c r="K228" s="40">
        <f>Baseline!B$33 * (C228 * Baseline!B$57*Baseline!B$58/Baseline!B$73 + Baseline!B$67*Baseline!B$59/Baseline!B$74 + Baseline!B$55*Baseline!B$68/Baseline!B$75 + Baseline!B$56*Baseline!B$60/Baseline!B$76)</f>
        <v>1.3929342925379951E-8</v>
      </c>
      <c r="L228" s="1">
        <f>Baseline!B$33 * (C228 * Baseline!B$57*Baseline!B$61/Baseline!B$73 + Baseline!B$67*Baseline!B$62/Baseline!B$74 + Baseline!B$55*Baseline!B$63/Baseline!B$75 + Baseline!B$56*Baseline!B$69/Baseline!B$76)</f>
        <v>1.4629433411791624E-8</v>
      </c>
      <c r="M228" s="40">
        <f>Baseline!B$33 * (C228 * Baseline!B$58*Baseline!B$66/Baseline!B$73 + Baseline!B$59*Baseline!B$52/Baseline!B$74 + Baseline!B$68*Baseline!B$53/Baseline!B$75 + Baseline!B$60*Baseline!B$54/Baseline!B$76)</f>
        <v>1.0900473137090433E-7</v>
      </c>
      <c r="N228" s="1">
        <f>Baseline!B$33 * (C228 * Baseline!B$58*Baseline!B$57/Baseline!B$73 + Baseline!B$59*Baseline!B$67/Baseline!B$74 + Baseline!B$68*Baseline!B$55/Baseline!B$75 + Baseline!B$60*Baseline!B$56/Baseline!B$76)</f>
        <v>1.3929342925379951E-8</v>
      </c>
      <c r="O228" s="1">
        <f>Baseline!B$33 * (C228 * Baseline!B$58*Baseline!B$58/Baseline!B$73 + Baseline!B$59*Baseline!B$59/Baseline!B$74 + Baseline!B$68*Baseline!B$68/Baseline!B$75 + Baseline!B$60*Baseline!B$60/Baseline!B$76)</f>
        <v>1.3250171197860531E-6</v>
      </c>
      <c r="P228" s="40">
        <f>Baseline!B$33 * (C228 * Baseline!B$58*Baseline!B$61/Baseline!B$73 + Baseline!B$59*Baseline!B$62/Baseline!B$74 + Baseline!B$68*Baseline!B$63/Baseline!B$75 + Baseline!B$60*Baseline!B$69/Baseline!B$76)</f>
        <v>1.6490064655229644E-9</v>
      </c>
      <c r="Q228" s="40">
        <f>Baseline!B$33 * (C228 * Baseline!B$61*Baseline!B$66/Baseline!B$73 + Baseline!B$62*Baseline!B$52/Baseline!B$74 + Baseline!B$63*Baseline!B$53/Baseline!B$75 + Baseline!B$69*Baseline!B$54/Baseline!B$76)</f>
        <v>1.789908135244309E-9</v>
      </c>
      <c r="R228" s="40">
        <f>Baseline!B$33 * (C228 * Baseline!B$61*Baseline!B$57/Baseline!B$73 + Baseline!B$62*Baseline!B$67/Baseline!B$74 + Baseline!B$63*Baseline!B$55/Baseline!B$75 + Baseline!B$69*Baseline!B$56/Baseline!B$76)</f>
        <v>1.4629433411791624E-8</v>
      </c>
      <c r="S228" s="40">
        <f>Baseline!B$33 * (C228 * Baseline!B$61*Baseline!B$58/Baseline!B$73 + Baseline!B$62*Baseline!B$59/Baseline!B$74 + Baseline!B$63*Baseline!B$68/Baseline!B$75 + Baseline!B$69*Baseline!B$60/Baseline!B$76)</f>
        <v>1.6490064655229644E-9</v>
      </c>
      <c r="T228" s="40">
        <f>Baseline!B$33 * (C228 * Baseline!B$61*Baseline!B$61/Baseline!B$73 + Baseline!B$62*Baseline!B$62/Baseline!B$74 + Baseline!B$63*Baseline!B$63/Baseline!B$75 + Baseline!B$69*Baseline!B$69/Baseline!B$76)</f>
        <v>9.8551806610314468E-8</v>
      </c>
      <c r="U228" s="40"/>
      <c r="V228" s="40">
        <f>E228 * ( Baseline!B$87 * Baseline!B$7 )</f>
        <v>0.23246855357499502</v>
      </c>
      <c r="W228" s="40">
        <f>F228 * ( Baseline!D$87 * Baseline!B$11 )</f>
        <v>7.3048785671365145E-4</v>
      </c>
      <c r="X228" s="40">
        <f>G228 * ( Baseline!F$87 * Baseline!B$16 )</f>
        <v>3.7862542643597678E-3</v>
      </c>
      <c r="Y228" s="40">
        <f>H228 * ( Baseline!H$87 * Baseline!B$18 )</f>
        <v>6.2946319931808214E-4</v>
      </c>
      <c r="Z228" s="48">
        <f t="shared" si="0"/>
        <v>0.23761475889538652</v>
      </c>
      <c r="AA228" s="40">
        <f>I228 * ( Baseline!B$87 * Baseline!B$7 )</f>
        <v>4.1100990089031558E-4</v>
      </c>
      <c r="AB228" s="1">
        <f>J228 * ( Baseline!D$87 * Baseline!B$11 )</f>
        <v>3.3110913300743026E-2</v>
      </c>
      <c r="AC228" s="1">
        <f>K228 * ( Baseline!F$87 * Baseline!B$16 )</f>
        <v>4.8383252164985234E-4</v>
      </c>
      <c r="AD228" s="1">
        <f>L228 * ( Baseline!F$87 * Baseline!B$16 )</f>
        <v>5.0815000361854271E-4</v>
      </c>
      <c r="AE228" s="48">
        <f t="shared" si="1"/>
        <v>3.4513905726901738E-2</v>
      </c>
      <c r="AF228" s="48">
        <f>M228 * ( Baseline!B$87 * Baseline!B$7 )</f>
        <v>1.1313601068986159E-3</v>
      </c>
      <c r="AG228" s="48">
        <f>N228 * ( Baseline!D$87 * Baseline!B$11 )</f>
        <v>2.5694895712170021E-4</v>
      </c>
      <c r="AH228" s="48">
        <f>O228 * ( Baseline!F$87 * Baseline!B$16 )</f>
        <v>4.6024164795829631E-2</v>
      </c>
      <c r="AI228" s="48">
        <f>P228 * ( Baseline!H$87 * Baseline!B$18 )</f>
        <v>5.7991182063799615E-4</v>
      </c>
      <c r="AJ228" s="48">
        <f t="shared" si="2"/>
        <v>4.7992385680487942E-2</v>
      </c>
      <c r="AK228" s="48">
        <f>Q228 * ( Baseline!B$87 * Baseline!B$7 )</f>
        <v>1.8577456535700684E-5</v>
      </c>
      <c r="AL228" s="48">
        <f>R228 * ( Baseline!D$87 * Baseline!B$11 )</f>
        <v>2.6986324326843146E-4</v>
      </c>
      <c r="AM228" s="48">
        <f>S228 * ( Baseline!F$87 * Baseline!B$16 )</f>
        <v>5.7277860176532583E-5</v>
      </c>
      <c r="AN228" s="48">
        <f>T228 * ( Baseline!H$87 * Baseline!B$18 )</f>
        <v>3.4658055497936595E-2</v>
      </c>
      <c r="AO228" s="48">
        <f t="shared" si="3"/>
        <v>3.5003774057917263E-2</v>
      </c>
      <c r="AP228" s="48"/>
      <c r="AQ228" s="48">
        <f>V228 * ( (1-Baseline!B$88-Baseline!B$87) + (1-B228)*Baseline!B$88 )</f>
        <v>0.12912916431426535</v>
      </c>
      <c r="AR228" s="48">
        <f>W228 * ( (1-Baseline!B$88-Baseline!B$87) + (1-B228)*Baseline!B$88 )</f>
        <v>4.0576363997861064E-4</v>
      </c>
      <c r="AS228" s="48">
        <f>X228 * ( (1-Baseline!B$88-Baseline!B$87) + (1-B228)*Baseline!B$88 )</f>
        <v>2.1031483248781634E-3</v>
      </c>
      <c r="AT228" s="48">
        <f>Y228 * ( (1-Baseline!B$88-Baseline!B$87) + (1-B228)*Baseline!B$88 )</f>
        <v>3.4964753573995107E-4</v>
      </c>
      <c r="AU228" s="48">
        <f t="shared" si="4"/>
        <v>0.13198772381486207</v>
      </c>
      <c r="AV228" s="48">
        <f>AA228 * ( (1-Baseline!D$88-Baseline!D$87) + (1-B228)*Baseline!D$88 )</f>
        <v>3.1993290548352164E-4</v>
      </c>
      <c r="AW228" s="48">
        <f>AB228 * ( (1-Baseline!D$88-Baseline!D$87) + (1-B228)*Baseline!D$88 )</f>
        <v>2.5773760370669703E-2</v>
      </c>
      <c r="AX228" s="48">
        <f>AC228 * ( (1-Baseline!D$88-Baseline!D$87) + (1-B228)*Baseline!D$88 )</f>
        <v>3.7661852934332433E-4</v>
      </c>
      <c r="AY228" s="48">
        <f>AD228 * ( (1-Baseline!D$88-Baseline!D$87) + (1-B228)*Baseline!D$88 )</f>
        <v>3.9554742288927926E-4</v>
      </c>
      <c r="AZ228" s="48">
        <f t="shared" si="5"/>
        <v>2.6865859228385826E-2</v>
      </c>
      <c r="BA228" s="48">
        <f>AF228 * ( (1-Baseline!F$88-Baseline!F$87) + (1-Baseline!B$36)*Baseline!F$88 )</f>
        <v>8.1416293644766486E-4</v>
      </c>
      <c r="BB228" s="48">
        <f>AG228 * ( (1-Baseline!F$88-Baseline!F$87) + (1-Baseline!B$36)*Baseline!F$88 )</f>
        <v>1.8490869191140337E-4</v>
      </c>
      <c r="BC228" s="48">
        <f>AH228 * ( (1-Baseline!F$88-Baseline!F$87) + (1-Baseline!B$36)*Baseline!F$88 )</f>
        <v>3.3120461760352472E-2</v>
      </c>
      <c r="BD228" s="48">
        <f>AI228 * ( (1-Baseline!F$88-Baseline!F$87) + (1-Baseline!B$36)*Baseline!F$88 )</f>
        <v>4.1732310330936246E-4</v>
      </c>
      <c r="BE228" s="48">
        <f t="shared" si="6"/>
        <v>3.4536856492020908E-2</v>
      </c>
      <c r="BF228" s="48">
        <f>AK228 * ( (1-Baseline!H$88-Baseline!H$87) + (1-Baseline!B$36)*Baseline!H$88 )</f>
        <v>1.4719290362366364E-5</v>
      </c>
      <c r="BG228" s="48">
        <f>AL228 * ( (1-Baseline!H$88-Baseline!H$87) + (1-Baseline!B$36)*Baseline!H$88 )</f>
        <v>2.1381804490644359E-4</v>
      </c>
      <c r="BH228" s="48">
        <f>AM228 * ( (1-Baseline!H$88-Baseline!H$87) + (1-Baseline!B$36)*Baseline!H$88 )</f>
        <v>4.538239417507029E-5</v>
      </c>
      <c r="BI228" s="48">
        <f>AN228 * ( (1-Baseline!H$88-Baseline!H$87) + (1-Baseline!B$36)*Baseline!H$88 )</f>
        <v>2.746027053212512E-2</v>
      </c>
      <c r="BJ228" s="48">
        <f t="shared" si="7"/>
        <v>2.7734190261569001E-2</v>
      </c>
      <c r="BK228" s="48"/>
      <c r="BL228" s="48">
        <f t="shared" si="18"/>
        <v>0.97834223200480064</v>
      </c>
      <c r="BM228" s="48">
        <f t="shared" si="19"/>
        <v>3.0742528793645334E-3</v>
      </c>
      <c r="BN228" s="48">
        <f t="shared" si="20"/>
        <v>1.5934423778898026E-2</v>
      </c>
      <c r="BO228" s="48">
        <f t="shared" si="21"/>
        <v>2.6490913369367464E-3</v>
      </c>
      <c r="BP228" s="48">
        <f t="shared" si="8"/>
        <v>0.99999999999999989</v>
      </c>
      <c r="BQ228" s="48">
        <f t="shared" si="22"/>
        <v>1.1908530554105195E-2</v>
      </c>
      <c r="BR228" s="48">
        <f t="shared" si="23"/>
        <v>0.95934993746404207</v>
      </c>
      <c r="BS228" s="48">
        <f t="shared" si="24"/>
        <v>1.4018480709725381E-2</v>
      </c>
      <c r="BT228" s="48">
        <f t="shared" si="25"/>
        <v>1.4723051272127311E-2</v>
      </c>
      <c r="BU228" s="48">
        <f t="shared" si="9"/>
        <v>1</v>
      </c>
      <c r="BV228" s="48">
        <f t="shared" si="26"/>
        <v>2.357374176876121E-2</v>
      </c>
      <c r="BW228" s="48">
        <f t="shared" si="27"/>
        <v>5.353952579735307E-3</v>
      </c>
      <c r="BX228" s="48">
        <f t="shared" si="28"/>
        <v>0.95898889257637965</v>
      </c>
      <c r="BY228" s="48">
        <f t="shared" si="29"/>
        <v>1.2083413075123882E-2</v>
      </c>
      <c r="BZ228" s="48">
        <f t="shared" si="10"/>
        <v>1</v>
      </c>
      <c r="CA228" s="48">
        <f t="shared" si="30"/>
        <v>5.3072724400981489E-4</v>
      </c>
      <c r="CB228" s="48">
        <f t="shared" si="31"/>
        <v>7.709547056894939E-3</v>
      </c>
      <c r="CC228" s="48">
        <f t="shared" si="32"/>
        <v>1.6363338445094693E-3</v>
      </c>
      <c r="CD228" s="48">
        <f t="shared" si="33"/>
        <v>0.99012339185458564</v>
      </c>
      <c r="CE228" s="48">
        <f t="shared" si="11"/>
        <v>0.99999999999999989</v>
      </c>
      <c r="CF228" s="48"/>
      <c r="CG228" s="48">
        <f t="shared" si="34"/>
        <v>0.97834223200480064</v>
      </c>
      <c r="CH228" s="48">
        <f t="shared" si="35"/>
        <v>3.0742528793645334E-3</v>
      </c>
      <c r="CI228" s="48">
        <f t="shared" si="36"/>
        <v>1.5934423778898026E-2</v>
      </c>
      <c r="CJ228" s="48">
        <f t="shared" si="37"/>
        <v>2.6490913369367464E-3</v>
      </c>
      <c r="CK228" s="48">
        <f t="shared" si="12"/>
        <v>0.99999999999999989</v>
      </c>
      <c r="CL228" s="48">
        <f t="shared" si="38"/>
        <v>1.1908530554105195E-2</v>
      </c>
      <c r="CM228" s="48">
        <f t="shared" si="39"/>
        <v>0.95934993746404207</v>
      </c>
      <c r="CN228" s="48">
        <f t="shared" si="40"/>
        <v>1.4018480709725381E-2</v>
      </c>
      <c r="CO228" s="48">
        <f t="shared" si="41"/>
        <v>1.4723051272127311E-2</v>
      </c>
      <c r="CP228" s="48">
        <f t="shared" si="13"/>
        <v>1</v>
      </c>
      <c r="CQ228" s="48">
        <f t="shared" si="42"/>
        <v>2.357374176876121E-2</v>
      </c>
      <c r="CR228" s="48">
        <f t="shared" si="43"/>
        <v>5.353952579735307E-3</v>
      </c>
      <c r="CS228" s="48">
        <f t="shared" si="44"/>
        <v>0.95898889257637965</v>
      </c>
      <c r="CT228" s="48">
        <f t="shared" si="45"/>
        <v>1.2083413075123882E-2</v>
      </c>
      <c r="CU228" s="48">
        <f t="shared" si="14"/>
        <v>1</v>
      </c>
      <c r="CV228" s="48">
        <f t="shared" si="46"/>
        <v>5.3072724400981489E-4</v>
      </c>
      <c r="CW228" s="48">
        <f t="shared" si="47"/>
        <v>7.709547056894939E-3</v>
      </c>
      <c r="CX228" s="48">
        <f t="shared" si="48"/>
        <v>1.6363338445094693E-3</v>
      </c>
      <c r="CY228" s="48">
        <f t="shared" si="49"/>
        <v>0.99012339185458564</v>
      </c>
      <c r="CZ228" s="48">
        <f t="shared" si="15"/>
        <v>0.99999999999999989</v>
      </c>
      <c r="DA228" s="48"/>
      <c r="DB228" s="48">
        <f>(AQ228*Baseline!B$7 + AV228*Baseline!B$11 + BA228*Baseline!B$16 + BF228*Baseline!B$18)</f>
        <v>66715.366929296288</v>
      </c>
      <c r="DC228" s="48">
        <f>(AR228*Baseline!B$7 + AW228*Baseline!B$11 + BB228*Baseline!B$16 + BG228*Baseline!B$18)</f>
        <v>65880.398265696189</v>
      </c>
      <c r="DD228" s="48">
        <f>(AS228*Baseline!B$7 + AX228*Baseline!B$11 + BC228*Baseline!B$16 + BH228*Baseline!B$18)</f>
        <v>114865.64235736862</v>
      </c>
      <c r="DE228" s="48">
        <f>(AT228*Baseline!B$7 + AY228*Baseline!B$11 + BD228*Baseline!B$16 + BI228*Baseline!B$18)</f>
        <v>1259844.1587970203</v>
      </c>
      <c r="DF228" s="48">
        <f t="shared" si="16"/>
        <v>1507305.5663493813</v>
      </c>
      <c r="DG228" s="48"/>
      <c r="DH228" s="48">
        <f t="shared" si="50"/>
        <v>4.4261341839848416E-2</v>
      </c>
      <c r="DI228" s="48">
        <f t="shared" si="51"/>
        <v>4.3707393999250742E-2</v>
      </c>
      <c r="DJ228" s="48">
        <f t="shared" si="52"/>
        <v>7.6205943188790481E-2</v>
      </c>
      <c r="DK228" s="48">
        <f t="shared" si="53"/>
        <v>0.83582532097211037</v>
      </c>
      <c r="DL228" s="48">
        <f t="shared" si="17"/>
        <v>1</v>
      </c>
      <c r="DM228" s="48"/>
      <c r="DN228" s="48">
        <f>DH228 / (Baseline!B$7/Baseline!B$17)</f>
        <v>4.724607120413161</v>
      </c>
      <c r="DO228" s="48">
        <f>DI228 / (Baseline!B$11/Baseline!B$17)</f>
        <v>1.0551174106512826</v>
      </c>
      <c r="DP228" s="48">
        <f>DJ228 / (Baseline!B$16/Baseline!B$17)</f>
        <v>1.1776121217638011</v>
      </c>
      <c r="DQ228" s="48">
        <f>DK228 / (Baseline!B$18/Baseline!B$17)</f>
        <v>0.94497431382104879</v>
      </c>
      <c r="DR228" s="71"/>
      <c r="DS228" s="48">
        <f>(AU228*Baseline!B$34)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3.2327689822229312E-2</v>
      </c>
      <c r="DT228" s="48">
        <f>(AZ228*Baseline!B$34) + (Baseline!D$88*(1-Baseline!D$89)*Baseline!B$35) + (Baseline!D$88*Baseline!D$89*((1-Baseline!D$90)*Baseline!B$40 + Baseline!D$90*Baseline!B$41))</f>
        <v>1.0443446884257877E-2</v>
      </c>
      <c r="DU228" s="48">
        <f>(BE228*Baseline!B$34) + (Baseline!F$88*(1-Baseline!F$89)*Baseline!B$35) + (Baseline!F$88*Baseline!F$89*((1-Baseline!F$90)*Baseline!B$40 + Baseline!F$90*Baseline!B$41))</f>
        <v>1.291116847380314E-2</v>
      </c>
      <c r="DV228" s="48">
        <f>(BJ228*Baseline!B$34) + (Baseline!H$88*(1-Baseline!H$89)*Baseline!B$35) + (Baseline!H$88*Baseline!H$89*((1-Baseline!H$90)*Baseline!B$40 + Baseline!H$90*Baseline!B$41))</f>
        <v>9.3051285392353501E-3</v>
      </c>
      <c r="DW228" s="48">
        <f>( DS228*Baseline!B$7 + DT228*Baseline!B$11 + DU228*Baseline!B$16 + DV228*Baseline!B$18 ) / Baseline!B$17</f>
        <v>9.8013187738152582E-3</v>
      </c>
    </row>
    <row r="229" spans="1:127">
      <c r="A229" s="7" t="s">
        <v>466</v>
      </c>
      <c r="B229" s="1">
        <f>MIN( MAX( NORMINV( MCrands!B229, (B$5+B$4)/2, (B$5-B$4)/3.29 ), 0 ), 1 )</f>
        <v>0.55235275173346132</v>
      </c>
      <c r="C229" s="1">
        <f>MAX( NORMINV( MCrands!C229, (C$5+C$4)/2, (C$5-C$4)/3.29 ), 0 )</f>
        <v>3.2668257177343176</v>
      </c>
      <c r="D229" s="40"/>
      <c r="E229" s="40">
        <f>Baseline!B$33 * (C229 * Baseline!B$66*Baseline!B$66/Baseline!B$73 + Baseline!B$52*Baseline!B$52/Baseline!B$74 + Baseline!B$53*Baseline!B$53/Baseline!B$75 + Baseline!B$54*Baseline!B$54/Baseline!B$76)</f>
        <v>2.7345442238283296E-5</v>
      </c>
      <c r="F229" s="40">
        <f>Baseline!B$33 * (C229 * Baseline!B$66*Baseline!B$57/Baseline!B$73 + Baseline!B$52*Baseline!B$67/Baseline!B$74 + Baseline!B$53*Baseline!B$55/Baseline!B$75 + Baseline!B$54*Baseline!B$56/Baseline!B$76)</f>
        <v>4.0261792221556363E-8</v>
      </c>
      <c r="G229" s="1">
        <f>Baseline!B$33 * (C229 * Baseline!B$66*Baseline!B$58/Baseline!B$73 + Baseline!B$52*Baseline!B$59/Baseline!B$74 + Baseline!B$53*Baseline!B$68/Baseline!B$75 + Baseline!B$54*Baseline!B$60/Baseline!B$76)</f>
        <v>1.1063128175331055E-7</v>
      </c>
      <c r="H229" s="40">
        <f>Baseline!B$33 * (C229 * Baseline!B$66*Baseline!B$61/Baseline!B$73 + Baseline!B$52*Baseline!B$62/Baseline!B$74 + Baseline!B$53*Baseline!B$63/Baseline!B$75 + Baseline!B$54*Baseline!B$69/Baseline!B$76)</f>
        <v>1.9525631734849309E-9</v>
      </c>
      <c r="I229" s="40">
        <f>Baseline!B$33 * (C229 * Baseline!B$57*Baseline!B$66/Baseline!B$73 + Baseline!B$67*Baseline!B$52/Baseline!B$74 + Baseline!B$55*Baseline!B$53/Baseline!B$75 + Baseline!B$56*Baseline!B$54/Baseline!B$76)</f>
        <v>4.0261792221556363E-8</v>
      </c>
      <c r="J229" s="1">
        <f>Baseline!B$33 * (C229 * Baseline!B$57*Baseline!B$57/Baseline!B$73 + Baseline!B$67*Baseline!B$67/Baseline!B$74 + Baseline!B$55*Baseline!B$55/Baseline!B$75 + Baseline!B$56*Baseline!B$56/Baseline!B$76)</f>
        <v>1.7949607339962479E-6</v>
      </c>
      <c r="K229" s="40">
        <f>Baseline!B$33 * (C229 * Baseline!B$57*Baseline!B$58/Baseline!B$73 + Baseline!B$67*Baseline!B$59/Baseline!B$74 + Baseline!B$55*Baseline!B$68/Baseline!B$75 + Baseline!B$56*Baseline!B$60/Baseline!B$76)</f>
        <v>1.3929560451342156E-8</v>
      </c>
      <c r="L229" s="1">
        <f>Baseline!B$33 * (C229 * Baseline!B$57*Baseline!B$61/Baseline!B$73 + Baseline!B$67*Baseline!B$62/Baseline!B$74 + Baseline!B$55*Baseline!B$63/Baseline!B$75 + Baseline!B$56*Baseline!B$69/Baseline!B$76)</f>
        <v>1.4629455164387846E-8</v>
      </c>
      <c r="M229" s="40">
        <f>Baseline!B$33 * (C229 * Baseline!B$58*Baseline!B$66/Baseline!B$73 + Baseline!B$59*Baseline!B$52/Baseline!B$74 + Baseline!B$68*Baseline!B$53/Baseline!B$75 + Baseline!B$60*Baseline!B$54/Baseline!B$76)</f>
        <v>1.1063128175331055E-7</v>
      </c>
      <c r="N229" s="1">
        <f>Baseline!B$33 * (C229 * Baseline!B$58*Baseline!B$57/Baseline!B$73 + Baseline!B$59*Baseline!B$67/Baseline!B$74 + Baseline!B$68*Baseline!B$55/Baseline!B$75 + Baseline!B$60*Baseline!B$56/Baseline!B$76)</f>
        <v>1.3929560451342156E-8</v>
      </c>
      <c r="O229" s="1">
        <f>Baseline!B$33 * (C229 * Baseline!B$58*Baseline!B$58/Baseline!B$73 + Baseline!B$59*Baseline!B$59/Baseline!B$74 + Baseline!B$68*Baseline!B$68/Baseline!B$75 + Baseline!B$60*Baseline!B$60/Baseline!B$76)</f>
        <v>1.3250176545373769E-6</v>
      </c>
      <c r="P229" s="40">
        <f>Baseline!B$33 * (C229 * Baseline!B$58*Baseline!B$61/Baseline!B$73 + Baseline!B$59*Baseline!B$62/Baseline!B$74 + Baseline!B$68*Baseline!B$63/Baseline!B$75 + Baseline!B$60*Baseline!B$69/Baseline!B$76)</f>
        <v>1.6490599406553405E-9</v>
      </c>
      <c r="Q229" s="40">
        <f>Baseline!B$33 * (C229 * Baseline!B$61*Baseline!B$66/Baseline!B$73 + Baseline!B$62*Baseline!B$52/Baseline!B$74 + Baseline!B$63*Baseline!B$53/Baseline!B$75 + Baseline!B$69*Baseline!B$54/Baseline!B$76)</f>
        <v>1.9525631734849309E-9</v>
      </c>
      <c r="R229" s="40">
        <f>Baseline!B$33 * (C229 * Baseline!B$61*Baseline!B$57/Baseline!B$73 + Baseline!B$62*Baseline!B$67/Baseline!B$74 + Baseline!B$63*Baseline!B$55/Baseline!B$75 + Baseline!B$69*Baseline!B$56/Baseline!B$76)</f>
        <v>1.4629455164387846E-8</v>
      </c>
      <c r="S229" s="40">
        <f>Baseline!B$33 * (C229 * Baseline!B$61*Baseline!B$58/Baseline!B$73 + Baseline!B$62*Baseline!B$59/Baseline!B$74 + Baseline!B$63*Baseline!B$68/Baseline!B$75 + Baseline!B$69*Baseline!B$60/Baseline!B$76)</f>
        <v>1.6490599406553405E-9</v>
      </c>
      <c r="T229" s="40">
        <f>Baseline!B$33 * (C229 * Baseline!B$61*Baseline!B$61/Baseline!B$73 + Baseline!B$62*Baseline!B$62/Baseline!B$74 + Baseline!B$63*Baseline!B$63/Baseline!B$75 + Baseline!B$69*Baseline!B$69/Baseline!B$76)</f>
        <v>9.8551811957827726E-8</v>
      </c>
      <c r="U229" s="40"/>
      <c r="V229" s="40">
        <f>E229 * ( Baseline!B$87 * Baseline!B$7 )</f>
        <v>0.28381834499114234</v>
      </c>
      <c r="W229" s="40">
        <f>F229 * ( Baseline!D$87 * Baseline!B$11 )</f>
        <v>7.426930027208948E-4</v>
      </c>
      <c r="X229" s="40">
        <f>G229 * ( Baseline!F$87 * Baseline!B$16 )</f>
        <v>3.8427521176559358E-3</v>
      </c>
      <c r="Y229" s="40">
        <f>H229 * ( Baseline!H$87 * Baseline!B$18 )</f>
        <v>6.8666466052166061E-4</v>
      </c>
      <c r="Z229" s="48">
        <f t="shared" si="0"/>
        <v>0.28909045477204082</v>
      </c>
      <c r="AA229" s="40">
        <f>I229 * ( Baseline!B$87 * Baseline!B$7 )</f>
        <v>4.1787714146753347E-4</v>
      </c>
      <c r="AB229" s="1">
        <f>J229 * ( Baseline!D$87 * Baseline!B$11 )</f>
        <v>3.311091493299257E-2</v>
      </c>
      <c r="AC229" s="1">
        <f>K229 * ( Baseline!F$87 * Baseline!B$16 )</f>
        <v>4.8384007736410116E-4</v>
      </c>
      <c r="AD229" s="1">
        <f>L229 * ( Baseline!F$87 * Baseline!B$16 )</f>
        <v>5.0815075918996758E-4</v>
      </c>
      <c r="AE229" s="48">
        <f t="shared" si="1"/>
        <v>3.4520782911014174E-2</v>
      </c>
      <c r="AF229" s="48">
        <f>M229 * ( Baseline!B$87 * Baseline!B$7 )</f>
        <v>1.1482420733176101E-3</v>
      </c>
      <c r="AG229" s="48">
        <f>N229 * ( Baseline!D$87 * Baseline!B$11 )</f>
        <v>2.5695296973517629E-4</v>
      </c>
      <c r="AH229" s="48">
        <f>O229 * ( Baseline!F$87 * Baseline!B$16 )</f>
        <v>4.6024183370293827E-2</v>
      </c>
      <c r="AI229" s="48">
        <f>P229 * ( Baseline!H$87 * Baseline!B$18 )</f>
        <v>5.7993062642319065E-4</v>
      </c>
      <c r="AJ229" s="48">
        <f t="shared" si="2"/>
        <v>4.8009309039769806E-2</v>
      </c>
      <c r="AK229" s="48">
        <f>Q229 * ( Baseline!B$87 * Baseline!B$7 )</f>
        <v>2.0265653177600098E-5</v>
      </c>
      <c r="AL229" s="48">
        <f>R229 * ( Baseline!D$87 * Baseline!B$11 )</f>
        <v>2.6986364452977912E-4</v>
      </c>
      <c r="AM229" s="48">
        <f>S229 * ( Baseline!F$87 * Baseline!B$16 )</f>
        <v>5.7279717622952102E-5</v>
      </c>
      <c r="AN229" s="48">
        <f>T229 * ( Baseline!H$87 * Baseline!B$18 )</f>
        <v>3.4658057378515121E-2</v>
      </c>
      <c r="AO229" s="48">
        <f t="shared" si="3"/>
        <v>3.5005466393845455E-2</v>
      </c>
      <c r="AP229" s="48"/>
      <c r="AQ229" s="48">
        <f>V229 * ( (1-Baseline!B$88-Baseline!B$87) + (1-B229)*Baseline!B$88 )</f>
        <v>0.13822125138334992</v>
      </c>
      <c r="AR229" s="48">
        <f>W229 * ( (1-Baseline!B$88-Baseline!B$87) + (1-B229)*Baseline!B$88 )</f>
        <v>3.6169598632866234E-4</v>
      </c>
      <c r="AS229" s="48">
        <f>X229 * ( (1-Baseline!B$88-Baseline!B$87) + (1-B229)*Baseline!B$88 )</f>
        <v>1.8714435336271093E-3</v>
      </c>
      <c r="AT229" s="48">
        <f>Y229 * ( (1-Baseline!B$88-Baseline!B$87) + (1-B229)*Baseline!B$88 )</f>
        <v>3.344098446525336E-4</v>
      </c>
      <c r="AU229" s="48">
        <f t="shared" si="4"/>
        <v>0.14078880074795821</v>
      </c>
      <c r="AV229" s="48">
        <f>AA229 * ( (1-Baseline!D$88-Baseline!D$87) + (1-B229)*Baseline!D$88 )</f>
        <v>3.1087734558619127E-4</v>
      </c>
      <c r="AW229" s="48">
        <f>AB229 * ( (1-Baseline!D$88-Baseline!D$87) + (1-B229)*Baseline!D$88 )</f>
        <v>2.4632678658013291E-2</v>
      </c>
      <c r="AX229" s="48">
        <f>AC229 * ( (1-Baseline!D$88-Baseline!D$87) + (1-B229)*Baseline!D$88 )</f>
        <v>3.5995010019196166E-4</v>
      </c>
      <c r="AY229" s="48">
        <f>AD229 * ( (1-Baseline!D$88-Baseline!D$87) + (1-B229)*Baseline!D$88 )</f>
        <v>3.7803589499967548E-4</v>
      </c>
      <c r="AZ229" s="48">
        <f t="shared" si="5"/>
        <v>2.5681541998791118E-2</v>
      </c>
      <c r="BA229" s="48">
        <f>AF229 * ( (1-Baseline!F$88-Baseline!F$87) + (1-Baseline!B$36)*Baseline!F$88 )</f>
        <v>8.2631173970569842E-4</v>
      </c>
      <c r="BB229" s="48">
        <f>AG229 * ( (1-Baseline!F$88-Baseline!F$87) + (1-Baseline!B$36)*Baseline!F$88 )</f>
        <v>1.8491157951646439E-4</v>
      </c>
      <c r="BC229" s="48">
        <f>AH229 * ( (1-Baseline!F$88-Baseline!F$87) + (1-Baseline!B$36)*Baseline!F$88 )</f>
        <v>3.3120475127131288E-2</v>
      </c>
      <c r="BD229" s="48">
        <f>AI229 * ( (1-Baseline!F$88-Baseline!F$87) + (1-Baseline!B$36)*Baseline!F$88 )</f>
        <v>4.1733663655417355E-4</v>
      </c>
      <c r="BE229" s="48">
        <f t="shared" si="6"/>
        <v>3.4549035082907624E-2</v>
      </c>
      <c r="BF229" s="48">
        <f>AK229 * ( (1-Baseline!H$88-Baseline!H$87) + (1-Baseline!B$36)*Baseline!H$88 )</f>
        <v>1.6056882325676107E-5</v>
      </c>
      <c r="BG229" s="48">
        <f>AL229 * ( (1-Baseline!H$88-Baseline!H$87) + (1-Baseline!B$36)*Baseline!H$88 )</f>
        <v>2.1381836283383457E-4</v>
      </c>
      <c r="BH229" s="48">
        <f>AM229 * ( (1-Baseline!H$88-Baseline!H$87) + (1-Baseline!B$36)*Baseline!H$88 )</f>
        <v>4.5383865867017404E-5</v>
      </c>
      <c r="BI229" s="48">
        <f>AN229 * ( (1-Baseline!H$88-Baseline!H$87) + (1-Baseline!B$36)*Baseline!H$88 )</f>
        <v>2.7460272022145099E-2</v>
      </c>
      <c r="BJ229" s="48">
        <f t="shared" si="7"/>
        <v>2.7735531133171627E-2</v>
      </c>
      <c r="BK229" s="48"/>
      <c r="BL229" s="48">
        <f t="shared" si="18"/>
        <v>0.98176311360727653</v>
      </c>
      <c r="BM229" s="48">
        <f t="shared" si="19"/>
        <v>2.5690678832911915E-3</v>
      </c>
      <c r="BN229" s="48">
        <f t="shared" si="20"/>
        <v>1.3292559661598294E-2</v>
      </c>
      <c r="BO229" s="48">
        <f t="shared" si="21"/>
        <v>2.375258847834055E-3</v>
      </c>
      <c r="BP229" s="48">
        <f t="shared" si="8"/>
        <v>1</v>
      </c>
      <c r="BQ229" s="48">
        <f t="shared" si="22"/>
        <v>1.210508876767699E-2</v>
      </c>
      <c r="BR229" s="48">
        <f t="shared" si="23"/>
        <v>0.95915886433816155</v>
      </c>
      <c r="BS229" s="48">
        <f t="shared" si="24"/>
        <v>1.4015906841143152E-2</v>
      </c>
      <c r="BT229" s="48">
        <f t="shared" si="25"/>
        <v>1.4720140053018247E-2</v>
      </c>
      <c r="BU229" s="48">
        <f t="shared" si="9"/>
        <v>1</v>
      </c>
      <c r="BV229" s="48">
        <f t="shared" si="26"/>
        <v>2.3917071423928071E-2</v>
      </c>
      <c r="BW229" s="48">
        <f t="shared" si="27"/>
        <v>5.3521488826744493E-3</v>
      </c>
      <c r="BX229" s="48">
        <f t="shared" si="28"/>
        <v>0.95865123432975163</v>
      </c>
      <c r="BY229" s="48">
        <f t="shared" si="29"/>
        <v>1.2079545363645819E-2</v>
      </c>
      <c r="BZ229" s="48">
        <f t="shared" si="10"/>
        <v>1</v>
      </c>
      <c r="CA229" s="48">
        <f t="shared" si="30"/>
        <v>5.7892824365177252E-4</v>
      </c>
      <c r="CB229" s="48">
        <f t="shared" si="31"/>
        <v>7.7091858023987259E-3</v>
      </c>
      <c r="CC229" s="48">
        <f t="shared" si="32"/>
        <v>1.6363077977164971E-3</v>
      </c>
      <c r="CD229" s="48">
        <f t="shared" si="33"/>
        <v>0.99007557815623293</v>
      </c>
      <c r="CE229" s="48">
        <f t="shared" si="11"/>
        <v>0.99999999999999989</v>
      </c>
      <c r="CF229" s="48"/>
      <c r="CG229" s="48">
        <f t="shared" si="34"/>
        <v>0.98176311360727653</v>
      </c>
      <c r="CH229" s="48">
        <f t="shared" si="35"/>
        <v>2.5690678832911915E-3</v>
      </c>
      <c r="CI229" s="48">
        <f t="shared" si="36"/>
        <v>1.3292559661598294E-2</v>
      </c>
      <c r="CJ229" s="48">
        <f t="shared" si="37"/>
        <v>2.375258847834055E-3</v>
      </c>
      <c r="CK229" s="48">
        <f t="shared" si="12"/>
        <v>1</v>
      </c>
      <c r="CL229" s="48">
        <f t="shared" si="38"/>
        <v>1.210508876767699E-2</v>
      </c>
      <c r="CM229" s="48">
        <f t="shared" si="39"/>
        <v>0.95915886433816155</v>
      </c>
      <c r="CN229" s="48">
        <f t="shared" si="40"/>
        <v>1.4015906841143152E-2</v>
      </c>
      <c r="CO229" s="48">
        <f t="shared" si="41"/>
        <v>1.4720140053018247E-2</v>
      </c>
      <c r="CP229" s="48">
        <f t="shared" si="13"/>
        <v>1</v>
      </c>
      <c r="CQ229" s="48">
        <f t="shared" si="42"/>
        <v>2.3917071423928071E-2</v>
      </c>
      <c r="CR229" s="48">
        <f t="shared" si="43"/>
        <v>5.3521488826744493E-3</v>
      </c>
      <c r="CS229" s="48">
        <f t="shared" si="44"/>
        <v>0.95865123432975163</v>
      </c>
      <c r="CT229" s="48">
        <f t="shared" si="45"/>
        <v>1.2079545363645819E-2</v>
      </c>
      <c r="CU229" s="48">
        <f t="shared" si="14"/>
        <v>1</v>
      </c>
      <c r="CV229" s="48">
        <f t="shared" si="46"/>
        <v>5.7892824365177252E-4</v>
      </c>
      <c r="CW229" s="48">
        <f t="shared" si="47"/>
        <v>7.7091858023987259E-3</v>
      </c>
      <c r="CX229" s="48">
        <f t="shared" si="48"/>
        <v>1.6363077977164971E-3</v>
      </c>
      <c r="CY229" s="48">
        <f t="shared" si="49"/>
        <v>0.99007557815623293</v>
      </c>
      <c r="CZ229" s="48">
        <f t="shared" si="15"/>
        <v>0.99999999999999989</v>
      </c>
      <c r="DA229" s="48"/>
      <c r="DB229" s="48">
        <f>(AQ229*Baseline!B$7 + AV229*Baseline!B$11 + BA229*Baseline!B$16 + BF229*Baseline!B$18)</f>
        <v>71207.559247264304</v>
      </c>
      <c r="DC229" s="48">
        <f>(AR229*Baseline!B$7 + AW229*Baseline!B$11 + BB229*Baseline!B$16 + BG229*Baseline!B$18)</f>
        <v>63411.938334652055</v>
      </c>
      <c r="DD229" s="48">
        <f>(AS229*Baseline!B$7 + AX229*Baseline!B$11 + BC229*Baseline!B$16 + BH229*Baseline!B$18)</f>
        <v>114717.63135842545</v>
      </c>
      <c r="DE229" s="48">
        <f>(AT229*Baseline!B$7 + AY229*Baseline!B$11 + BD229*Baseline!B$16 + BI229*Baseline!B$18)</f>
        <v>1259799.3276678331</v>
      </c>
      <c r="DF229" s="48">
        <f t="shared" si="16"/>
        <v>1509136.4566081748</v>
      </c>
      <c r="DG229" s="48"/>
      <c r="DH229" s="48">
        <f t="shared" si="50"/>
        <v>4.7184307910303369E-2</v>
      </c>
      <c r="DI229" s="48">
        <f t="shared" si="51"/>
        <v>4.2018690925519159E-2</v>
      </c>
      <c r="DJ229" s="48">
        <f t="shared" si="52"/>
        <v>7.6015413222642866E-2</v>
      </c>
      <c r="DK229" s="48">
        <f t="shared" si="53"/>
        <v>0.83478158794153468</v>
      </c>
      <c r="DL229" s="48">
        <f t="shared" si="17"/>
        <v>1</v>
      </c>
      <c r="DM229" s="48"/>
      <c r="DN229" s="48">
        <f>DH229 / (Baseline!B$7/Baseline!B$17)</f>
        <v>5.0366145231522381</v>
      </c>
      <c r="DO229" s="48">
        <f>DI229 / (Baseline!B$11/Baseline!B$17)</f>
        <v>1.0143513101936559</v>
      </c>
      <c r="DP229" s="48">
        <f>DJ229 / (Baseline!B$16/Baseline!B$17)</f>
        <v>1.1746678579924201</v>
      </c>
      <c r="DQ229" s="48">
        <f>DK229 / (Baseline!B$18/Baseline!B$17)</f>
        <v>0.94379428148697986</v>
      </c>
      <c r="DR229" s="71"/>
      <c r="DS229" s="48">
        <f>(AU229*Baseline!B$34)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3.3647851362193733E-2</v>
      </c>
      <c r="DT229" s="48">
        <f>(AZ229*Baseline!B$34) + (Baseline!D$88*(1-Baseline!D$89)*Baseline!B$35) + (Baseline!D$88*Baseline!D$89*((1-Baseline!D$90)*Baseline!B$40 + Baseline!D$90*Baseline!B$41))</f>
        <v>1.0265799299818671E-2</v>
      </c>
      <c r="DU229" s="48">
        <f>(BE229*Baseline!B$34) + (Baseline!F$88*(1-Baseline!F$89)*Baseline!B$35) + (Baseline!F$88*Baseline!F$89*((1-Baseline!F$90)*Baseline!B$40 + Baseline!F$90*Baseline!B$41))</f>
        <v>1.2912995262436146E-2</v>
      </c>
      <c r="DV229" s="48">
        <f>(BJ229*Baseline!B$34) + (Baseline!H$88*(1-Baseline!H$89)*Baseline!B$35) + (Baseline!H$88*Baseline!H$89*((1-Baseline!H$90)*Baseline!B$40 + Baseline!H$90*Baseline!B$41))</f>
        <v>9.3053296699757461E-3</v>
      </c>
      <c r="DW229" s="48">
        <f>( DS229*Baseline!B$7 + DT229*Baseline!B$11 + DU229*Baseline!B$16 + DV229*Baseline!B$18 ) / Baseline!B$17</f>
        <v>9.8066235945245394E-3</v>
      </c>
    </row>
    <row r="230" spans="1:127">
      <c r="A230" s="7" t="s">
        <v>467</v>
      </c>
      <c r="B230" s="1">
        <f>MIN( MAX( NORMINV( MCrands!B230, (B$5+B$4)/2, (B$5-B$4)/3.29 ), 0 ), 1 )</f>
        <v>0.64680267999865881</v>
      </c>
      <c r="C230" s="1">
        <f>MAX( NORMINV( MCrands!C230, (C$5+C$4)/2, (C$5-C$4)/3.29 ), 0 )</f>
        <v>2.642237639977699</v>
      </c>
      <c r="D230" s="40"/>
      <c r="E230" s="40">
        <f>Baseline!B$33 * (C230 * Baseline!B$66*Baseline!B$66/Baseline!B$73 + Baseline!B$52*Baseline!B$52/Baseline!B$74 + Baseline!B$53*Baseline!B$53/Baseline!B$75 + Baseline!B$54*Baseline!B$54/Baseline!B$76)</f>
        <v>2.2118862513802111E-5</v>
      </c>
      <c r="F230" s="40">
        <f>Baseline!B$33 * (C230 * Baseline!B$66*Baseline!B$57/Baseline!B$73 + Baseline!B$52*Baseline!B$67/Baseline!B$74 + Baseline!B$53*Baseline!B$55/Baseline!B$75 + Baseline!B$54*Baseline!B$56/Baseline!B$76)</f>
        <v>3.9562818002301114E-8</v>
      </c>
      <c r="G230" s="1">
        <f>Baseline!B$33 * (C230 * Baseline!B$66*Baseline!B$58/Baseline!B$73 + Baseline!B$52*Baseline!B$59/Baseline!B$74 + Baseline!B$53*Baseline!B$68/Baseline!B$75 + Baseline!B$54*Baseline!B$60/Baseline!B$76)</f>
        <v>1.0891297013097471E-7</v>
      </c>
      <c r="H230" s="40">
        <f>Baseline!B$33 * (C230 * Baseline!B$66*Baseline!B$61/Baseline!B$73 + Baseline!B$52*Baseline!B$62/Baseline!B$74 + Baseline!B$53*Baseline!B$63/Baseline!B$75 + Baseline!B$54*Baseline!B$69/Baseline!B$76)</f>
        <v>1.780732011251347E-9</v>
      </c>
      <c r="I230" s="40">
        <f>Baseline!B$33 * (C230 * Baseline!B$57*Baseline!B$66/Baseline!B$73 + Baseline!B$67*Baseline!B$52/Baseline!B$74 + Baseline!B$55*Baseline!B$53/Baseline!B$75 + Baseline!B$56*Baseline!B$54/Baseline!B$76)</f>
        <v>3.9562818002301114E-8</v>
      </c>
      <c r="J230" s="1">
        <f>Baseline!B$33 * (C230 * Baseline!B$57*Baseline!B$57/Baseline!B$73 + Baseline!B$67*Baseline!B$67/Baseline!B$74 + Baseline!B$55*Baseline!B$55/Baseline!B$75 + Baseline!B$56*Baseline!B$56/Baseline!B$76)</f>
        <v>1.7949606405192544E-6</v>
      </c>
      <c r="K230" s="40">
        <f>Baseline!B$33 * (C230 * Baseline!B$57*Baseline!B$58/Baseline!B$73 + Baseline!B$67*Baseline!B$59/Baseline!B$74 + Baseline!B$55*Baseline!B$68/Baseline!B$75 + Baseline!B$56*Baseline!B$60/Baseline!B$76)</f>
        <v>1.3929330653733019E-8</v>
      </c>
      <c r="L230" s="1">
        <f>Baseline!B$33 * (C230 * Baseline!B$57*Baseline!B$61/Baseline!B$73 + Baseline!B$67*Baseline!B$62/Baseline!B$74 + Baseline!B$55*Baseline!B$63/Baseline!B$75 + Baseline!B$56*Baseline!B$69/Baseline!B$76)</f>
        <v>1.4629432184626933E-8</v>
      </c>
      <c r="M230" s="40">
        <f>Baseline!B$33 * (C230 * Baseline!B$58*Baseline!B$66/Baseline!B$73 + Baseline!B$59*Baseline!B$52/Baseline!B$74 + Baseline!B$68*Baseline!B$53/Baseline!B$75 + Baseline!B$60*Baseline!B$54/Baseline!B$76)</f>
        <v>1.0891297013097471E-7</v>
      </c>
      <c r="N230" s="1">
        <f>Baseline!B$33 * (C230 * Baseline!B$58*Baseline!B$57/Baseline!B$73 + Baseline!B$59*Baseline!B$67/Baseline!B$74 + Baseline!B$68*Baseline!B$55/Baseline!B$75 + Baseline!B$60*Baseline!B$56/Baseline!B$76)</f>
        <v>1.3929330653733019E-8</v>
      </c>
      <c r="O230" s="1">
        <f>Baseline!B$33 * (C230 * Baseline!B$58*Baseline!B$58/Baseline!B$73 + Baseline!B$59*Baseline!B$59/Baseline!B$74 + Baseline!B$68*Baseline!B$68/Baseline!B$75 + Baseline!B$60*Baseline!B$60/Baseline!B$76)</f>
        <v>1.3250170896182545E-6</v>
      </c>
      <c r="P230" s="40">
        <f>Baseline!B$33 * (C230 * Baseline!B$58*Baseline!B$61/Baseline!B$73 + Baseline!B$59*Baseline!B$62/Baseline!B$74 + Baseline!B$68*Baseline!B$63/Baseline!B$75 + Baseline!B$60*Baseline!B$69/Baseline!B$76)</f>
        <v>1.6490034487430937E-9</v>
      </c>
      <c r="Q230" s="40">
        <f>Baseline!B$33 * (C230 * Baseline!B$61*Baseline!B$66/Baseline!B$73 + Baseline!B$62*Baseline!B$52/Baseline!B$74 + Baseline!B$63*Baseline!B$53/Baseline!B$75 + Baseline!B$69*Baseline!B$54/Baseline!B$76)</f>
        <v>1.780732011251347E-9</v>
      </c>
      <c r="R230" s="40">
        <f>Baseline!B$33 * (C230 * Baseline!B$61*Baseline!B$57/Baseline!B$73 + Baseline!B$62*Baseline!B$67/Baseline!B$74 + Baseline!B$63*Baseline!B$55/Baseline!B$75 + Baseline!B$69*Baseline!B$56/Baseline!B$76)</f>
        <v>1.4629432184626933E-8</v>
      </c>
      <c r="S230" s="40">
        <f>Baseline!B$33 * (C230 * Baseline!B$61*Baseline!B$58/Baseline!B$73 + Baseline!B$62*Baseline!B$59/Baseline!B$74 + Baseline!B$63*Baseline!B$68/Baseline!B$75 + Baseline!B$69*Baseline!B$60/Baseline!B$76)</f>
        <v>1.6490034487430937E-9</v>
      </c>
      <c r="T230" s="40">
        <f>Baseline!B$33 * (C230 * Baseline!B$61*Baseline!B$61/Baseline!B$73 + Baseline!B$62*Baseline!B$62/Baseline!B$74 + Baseline!B$63*Baseline!B$63/Baseline!B$75 + Baseline!B$69*Baseline!B$69/Baseline!B$76)</f>
        <v>9.8551806308636484E-8</v>
      </c>
      <c r="U230" s="40"/>
      <c r="V230" s="40">
        <f>E230 * ( Baseline!B$87 * Baseline!B$7 )</f>
        <v>0.2295716740307521</v>
      </c>
      <c r="W230" s="40">
        <f>F230 * ( Baseline!D$87 * Baseline!B$11 )</f>
        <v>7.2979930790307613E-4</v>
      </c>
      <c r="X230" s="40">
        <f>G230 * ( Baseline!F$87 * Baseline!B$16 )</f>
        <v>3.7830669588032385E-3</v>
      </c>
      <c r="Y230" s="40">
        <f>H230 * ( Baseline!H$87 * Baseline!B$18 )</f>
        <v>6.2623619998095645E-4</v>
      </c>
      <c r="Z230" s="48">
        <f t="shared" si="0"/>
        <v>0.23471077649743935</v>
      </c>
      <c r="AA230" s="40">
        <f>I230 * ( Baseline!B$87 * Baseline!B$7 )</f>
        <v>4.1062248804588325E-4</v>
      </c>
      <c r="AB230" s="1">
        <f>J230 * ( Baseline!D$87 * Baseline!B$11 )</f>
        <v>3.3110913208660268E-2</v>
      </c>
      <c r="AC230" s="1">
        <f>K230 * ( Baseline!F$87 * Baseline!B$16 )</f>
        <v>4.8383209539701956E-4</v>
      </c>
      <c r="AD230" s="1">
        <f>L230 * ( Baseline!F$87 * Baseline!B$16 )</f>
        <v>5.0814996099325942E-4</v>
      </c>
      <c r="AE230" s="48">
        <f t="shared" si="1"/>
        <v>3.4513517753096426E-2</v>
      </c>
      <c r="AF230" s="48">
        <f>M230 * ( Baseline!B$87 * Baseline!B$7 )</f>
        <v>1.1304077169893864E-3</v>
      </c>
      <c r="AG230" s="48">
        <f>N230 * ( Baseline!D$87 * Baseline!B$11 )</f>
        <v>2.5694873075159086E-4</v>
      </c>
      <c r="AH230" s="48">
        <f>O230 * ( Baseline!F$87 * Baseline!B$16 )</f>
        <v>4.6024163747958091E-2</v>
      </c>
      <c r="AI230" s="48">
        <f>P230 * ( Baseline!H$87 * Baseline!B$18 )</f>
        <v>5.7991075971656016E-4</v>
      </c>
      <c r="AJ230" s="48">
        <f t="shared" si="2"/>
        <v>4.799143095541563E-2</v>
      </c>
      <c r="AK230" s="48">
        <f>Q230 * ( Baseline!B$87 * Baseline!B$7 )</f>
        <v>1.8482217544777731E-5</v>
      </c>
      <c r="AL230" s="48">
        <f>R230 * ( Baseline!D$87 * Baseline!B$11 )</f>
        <v>2.6986322063142054E-4</v>
      </c>
      <c r="AM230" s="48">
        <f>S230 * ( Baseline!F$87 * Baseline!B$16 )</f>
        <v>5.7277755389377874E-5</v>
      </c>
      <c r="AN230" s="48">
        <f>T230 * ( Baseline!H$87 * Baseline!B$18 )</f>
        <v>3.4658055391844453E-2</v>
      </c>
      <c r="AO230" s="48">
        <f t="shared" si="3"/>
        <v>3.5003678585410029E-2</v>
      </c>
      <c r="AP230" s="48"/>
      <c r="AQ230" s="48">
        <f>V230 * ( (1-Baseline!B$88-Baseline!B$87) + (1-B230)*Baseline!B$88 )</f>
        <v>9.2504899333260615E-2</v>
      </c>
      <c r="AR230" s="48">
        <f>W230 * ( (1-Baseline!B$88-Baseline!B$87) + (1-B230)*Baseline!B$88 )</f>
        <v>2.940694308044906E-4</v>
      </c>
      <c r="AS230" s="48">
        <f>X230 * ( (1-Baseline!B$88-Baseline!B$87) + (1-B230)*Baseline!B$88 )</f>
        <v>1.5243702415490528E-3</v>
      </c>
      <c r="AT230" s="48">
        <f>Y230 * ( (1-Baseline!B$88-Baseline!B$87) + (1-B230)*Baseline!B$88 )</f>
        <v>2.5233913061208974E-4</v>
      </c>
      <c r="AU230" s="48">
        <f t="shared" si="4"/>
        <v>9.4575678136226263E-2</v>
      </c>
      <c r="AV230" s="48">
        <f>AA230 * ( (1-Baseline!D$88-Baseline!D$87) + (1-B230)*Baseline!D$88 )</f>
        <v>2.8810538452307178E-4</v>
      </c>
      <c r="AW230" s="48">
        <f>AB230 * ( (1-Baseline!D$88-Baseline!D$87) + (1-B230)*Baseline!D$88 )</f>
        <v>2.3231636502151778E-2</v>
      </c>
      <c r="AX230" s="48">
        <f>AC230 * ( (1-Baseline!D$88-Baseline!D$87) + (1-B230)*Baseline!D$88 )</f>
        <v>3.3947149984972529E-4</v>
      </c>
      <c r="AY230" s="48">
        <f>AD230 * ( (1-Baseline!D$88-Baseline!D$87) + (1-B230)*Baseline!D$88 )</f>
        <v>3.5653366332675872E-4</v>
      </c>
      <c r="AZ230" s="48">
        <f t="shared" si="5"/>
        <v>2.4215747049851334E-2</v>
      </c>
      <c r="BA230" s="48">
        <f>AF230 * ( (1-Baseline!F$88-Baseline!F$87) + (1-Baseline!B$36)*Baseline!F$88 )</f>
        <v>8.1347756619250613E-4</v>
      </c>
      <c r="BB230" s="48">
        <f>AG230 * ( (1-Baseline!F$88-Baseline!F$87) + (1-Baseline!B$36)*Baseline!F$88 )</f>
        <v>1.8490852900822884E-4</v>
      </c>
      <c r="BC230" s="48">
        <f>AH230 * ( (1-Baseline!F$88-Baseline!F$87) + (1-Baseline!B$36)*Baseline!F$88 )</f>
        <v>3.3120461006270578E-2</v>
      </c>
      <c r="BD230" s="48">
        <f>AI230 * ( (1-Baseline!F$88-Baseline!F$87) + (1-Baseline!B$36)*Baseline!F$88 )</f>
        <v>4.1732233983634767E-4</v>
      </c>
      <c r="BE230" s="48">
        <f t="shared" si="6"/>
        <v>3.4536169441307656E-2</v>
      </c>
      <c r="BF230" s="48">
        <f>AK230 * ( (1-Baseline!H$88-Baseline!H$87) + (1-Baseline!B$36)*Baseline!H$88 )</f>
        <v>1.464383060507829E-5</v>
      </c>
      <c r="BG230" s="48">
        <f>AL230 * ( (1-Baseline!H$88-Baseline!H$87) + (1-Baseline!B$36)*Baseline!H$88 )</f>
        <v>2.1381802697068711E-4</v>
      </c>
      <c r="BH230" s="48">
        <f>AM230 * ( (1-Baseline!H$88-Baseline!H$87) + (1-Baseline!B$36)*Baseline!H$88 )</f>
        <v>4.5382311150111874E-5</v>
      </c>
      <c r="BI230" s="48">
        <f>AN230 * ( (1-Baseline!H$88-Baseline!H$87) + (1-Baseline!B$36)*Baseline!H$88 )</f>
        <v>2.7460270448066194E-2</v>
      </c>
      <c r="BJ230" s="48">
        <f t="shared" si="7"/>
        <v>2.7734114616792069E-2</v>
      </c>
      <c r="BK230" s="48"/>
      <c r="BL230" s="48">
        <f t="shared" si="18"/>
        <v>0.97810453127300989</v>
      </c>
      <c r="BM230" s="48">
        <f t="shared" si="19"/>
        <v>3.1093557730658273E-3</v>
      </c>
      <c r="BN230" s="48">
        <f t="shared" si="20"/>
        <v>1.6117994304554274E-2</v>
      </c>
      <c r="BO230" s="48">
        <f t="shared" si="21"/>
        <v>2.6681186493701051E-3</v>
      </c>
      <c r="BP230" s="48">
        <f t="shared" si="8"/>
        <v>1</v>
      </c>
      <c r="BQ230" s="48">
        <f t="shared" si="22"/>
        <v>1.1897439460776022E-2</v>
      </c>
      <c r="BR230" s="48">
        <f t="shared" si="23"/>
        <v>0.95936071905303477</v>
      </c>
      <c r="BS230" s="48">
        <f t="shared" si="24"/>
        <v>1.4018625944137842E-2</v>
      </c>
      <c r="BT230" s="48">
        <f t="shared" si="25"/>
        <v>1.4723215542051494E-2</v>
      </c>
      <c r="BU230" s="48">
        <f t="shared" si="9"/>
        <v>1.0000000000000002</v>
      </c>
      <c r="BV230" s="48">
        <f t="shared" si="26"/>
        <v>2.3554365737490573E-2</v>
      </c>
      <c r="BW230" s="48">
        <f t="shared" si="27"/>
        <v>5.354054372546174E-3</v>
      </c>
      <c r="BX230" s="48">
        <f t="shared" si="28"/>
        <v>0.95900794853803917</v>
      </c>
      <c r="BY230" s="48">
        <f t="shared" si="29"/>
        <v>1.2083631351924081E-2</v>
      </c>
      <c r="BZ230" s="48">
        <f t="shared" si="10"/>
        <v>0.99999999999999989</v>
      </c>
      <c r="CA230" s="48">
        <f t="shared" si="30"/>
        <v>5.2800786350727582E-4</v>
      </c>
      <c r="CB230" s="48">
        <f t="shared" si="31"/>
        <v>7.7095674379750161E-3</v>
      </c>
      <c r="CC230" s="48">
        <f t="shared" si="32"/>
        <v>1.6363353140047389E-3</v>
      </c>
      <c r="CD230" s="48">
        <f t="shared" si="33"/>
        <v>0.99012608938451296</v>
      </c>
      <c r="CE230" s="48">
        <f t="shared" si="11"/>
        <v>1</v>
      </c>
      <c r="CF230" s="48"/>
      <c r="CG230" s="48">
        <f t="shared" si="34"/>
        <v>0.97810453127300989</v>
      </c>
      <c r="CH230" s="48">
        <f t="shared" si="35"/>
        <v>3.1093557730658273E-3</v>
      </c>
      <c r="CI230" s="48">
        <f t="shared" si="36"/>
        <v>1.6117994304554274E-2</v>
      </c>
      <c r="CJ230" s="48">
        <f t="shared" si="37"/>
        <v>2.6681186493701051E-3</v>
      </c>
      <c r="CK230" s="48">
        <f t="shared" si="12"/>
        <v>1</v>
      </c>
      <c r="CL230" s="48">
        <f t="shared" si="38"/>
        <v>1.1897439460776022E-2</v>
      </c>
      <c r="CM230" s="48">
        <f t="shared" si="39"/>
        <v>0.95936071905303477</v>
      </c>
      <c r="CN230" s="48">
        <f t="shared" si="40"/>
        <v>1.4018625944137842E-2</v>
      </c>
      <c r="CO230" s="48">
        <f t="shared" si="41"/>
        <v>1.4723215542051494E-2</v>
      </c>
      <c r="CP230" s="48">
        <f t="shared" si="13"/>
        <v>1.0000000000000002</v>
      </c>
      <c r="CQ230" s="48">
        <f t="shared" si="42"/>
        <v>2.3554365737490573E-2</v>
      </c>
      <c r="CR230" s="48">
        <f t="shared" si="43"/>
        <v>5.354054372546174E-3</v>
      </c>
      <c r="CS230" s="48">
        <f t="shared" si="44"/>
        <v>0.95900794853803917</v>
      </c>
      <c r="CT230" s="48">
        <f t="shared" si="45"/>
        <v>1.2083631351924081E-2</v>
      </c>
      <c r="CU230" s="48">
        <f t="shared" si="14"/>
        <v>0.99999999999999989</v>
      </c>
      <c r="CV230" s="48">
        <f t="shared" si="46"/>
        <v>5.2800786350727582E-4</v>
      </c>
      <c r="CW230" s="48">
        <f t="shared" si="47"/>
        <v>7.7095674379750161E-3</v>
      </c>
      <c r="CX230" s="48">
        <f t="shared" si="48"/>
        <v>1.6363353140047389E-3</v>
      </c>
      <c r="CY230" s="48">
        <f t="shared" si="49"/>
        <v>0.99012608938451296</v>
      </c>
      <c r="CZ230" s="48">
        <f t="shared" si="15"/>
        <v>1</v>
      </c>
      <c r="DA230" s="48"/>
      <c r="DB230" s="48">
        <f>(AQ230*Baseline!B$7 + AV230*Baseline!B$11 + BA230*Baseline!B$16 + BF230*Baseline!B$18)</f>
        <v>48878.591091686671</v>
      </c>
      <c r="DC230" s="48">
        <f>(AR230*Baseline!B$7 + AW230*Baseline!B$11 + BB230*Baseline!B$16 + BG230*Baseline!B$18)</f>
        <v>60374.50329647163</v>
      </c>
      <c r="DD230" s="48">
        <f>(AS230*Baseline!B$7 + AX230*Baseline!B$11 + BC230*Baseline!B$16 + BH230*Baseline!B$18)</f>
        <v>114505.26484816718</v>
      </c>
      <c r="DE230" s="48">
        <f>(AT230*Baseline!B$7 + AY230*Baseline!B$11 + BD230*Baseline!B$16 + BI230*Baseline!B$18)</f>
        <v>1259713.290699502</v>
      </c>
      <c r="DF230" s="48">
        <f t="shared" si="16"/>
        <v>1483471.6499358276</v>
      </c>
      <c r="DG230" s="48"/>
      <c r="DH230" s="48">
        <f t="shared" si="50"/>
        <v>3.2948786782545571E-2</v>
      </c>
      <c r="DI230" s="48">
        <f t="shared" si="51"/>
        <v>4.0698117351338214E-2</v>
      </c>
      <c r="DJ230" s="48">
        <f t="shared" si="52"/>
        <v>7.7187363070349527E-2</v>
      </c>
      <c r="DK230" s="48">
        <f t="shared" si="53"/>
        <v>0.84916573279576657</v>
      </c>
      <c r="DL230" s="48">
        <f t="shared" si="17"/>
        <v>0.99999999999999989</v>
      </c>
      <c r="DM230" s="48"/>
      <c r="DN230" s="48">
        <f>DH230 / (Baseline!B$7/Baseline!B$17)</f>
        <v>3.5170662743360466</v>
      </c>
      <c r="DO230" s="48">
        <f>DI230 / (Baseline!B$11/Baseline!B$17)</f>
        <v>0.9824720320516509</v>
      </c>
      <c r="DP230" s="48">
        <f>DJ230 / (Baseline!B$16/Baseline!B$17)</f>
        <v>1.1927780248509232</v>
      </c>
      <c r="DQ230" s="48">
        <f>DK230 / (Baseline!B$18/Baseline!B$17)</f>
        <v>0.96005682710802109</v>
      </c>
      <c r="DR230" s="71"/>
      <c r="DS230" s="48">
        <f>(AU230*Baseline!B$34)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2.6715882970433938E-2</v>
      </c>
      <c r="DT230" s="48">
        <f>(AZ230*Baseline!B$34) + (Baseline!D$88*(1-Baseline!D$89)*Baseline!B$35) + (Baseline!D$88*Baseline!D$89*((1-Baseline!D$90)*Baseline!B$40 + Baseline!D$90*Baseline!B$41))</f>
        <v>1.0045930057477703E-2</v>
      </c>
      <c r="DU230" s="48">
        <f>(BE230*Baseline!B$34) + (Baseline!F$88*(1-Baseline!F$89)*Baseline!B$35) + (Baseline!F$88*Baseline!F$89*((1-Baseline!F$90)*Baseline!B$40 + Baseline!F$90*Baseline!B$41))</f>
        <v>1.2911065416196152E-2</v>
      </c>
      <c r="DV230" s="48">
        <f>(BJ230*Baseline!B$34) + (Baseline!H$88*(1-Baseline!H$89)*Baseline!B$35) + (Baseline!H$88*Baseline!H$89*((1-Baseline!H$90)*Baseline!B$40 + Baseline!H$90*Baseline!B$41))</f>
        <v>9.3051171925188116E-3</v>
      </c>
      <c r="DW230" s="48">
        <f>( DS230*Baseline!B$7 + DT230*Baseline!B$11 + DU230*Baseline!B$16 + DV230*Baseline!B$18 ) / Baseline!B$17</f>
        <v>9.7322623938565882E-3</v>
      </c>
    </row>
    <row r="231" spans="1:127">
      <c r="A231" s="7" t="s">
        <v>468</v>
      </c>
      <c r="B231" s="1">
        <f>MIN( MAX( NORMINV( MCrands!B231, (B$5+B$4)/2, (B$5-B$4)/3.29 ), 0 ), 1 )</f>
        <v>0.41088604354973779</v>
      </c>
      <c r="C231" s="1">
        <f>MAX( NORMINV( MCrands!C231, (C$5+C$4)/2, (C$5-C$4)/3.29 ), 0 )</f>
        <v>3.0185596934627856</v>
      </c>
      <c r="D231" s="40"/>
      <c r="E231" s="40">
        <f>Baseline!B$33 * (C231 * Baseline!B$66*Baseline!B$66/Baseline!B$73 + Baseline!B$52*Baseline!B$52/Baseline!B$74 + Baseline!B$53*Baseline!B$53/Baseline!B$75 + Baseline!B$54*Baseline!B$54/Baseline!B$76)</f>
        <v>2.5267941538308731E-5</v>
      </c>
      <c r="F231" s="40">
        <f>Baseline!B$33 * (C231 * Baseline!B$66*Baseline!B$57/Baseline!B$73 + Baseline!B$52*Baseline!B$67/Baseline!B$74 + Baseline!B$53*Baseline!B$55/Baseline!B$75 + Baseline!B$54*Baseline!B$56/Baseline!B$76)</f>
        <v>3.9983958627444092E-8</v>
      </c>
      <c r="G231" s="1">
        <f>Baseline!B$33 * (C231 * Baseline!B$66*Baseline!B$58/Baseline!B$73 + Baseline!B$52*Baseline!B$59/Baseline!B$74 + Baseline!B$53*Baseline!B$68/Baseline!B$75 + Baseline!B$54*Baseline!B$60/Baseline!B$76)</f>
        <v>1.0994827416778452E-7</v>
      </c>
      <c r="H231" s="40">
        <f>Baseline!B$33 * (C231 * Baseline!B$66*Baseline!B$61/Baseline!B$73 + Baseline!B$52*Baseline!B$62/Baseline!B$74 + Baseline!B$53*Baseline!B$63/Baseline!B$75 + Baseline!B$54*Baseline!B$69/Baseline!B$76)</f>
        <v>1.8842624149323291E-9</v>
      </c>
      <c r="I231" s="40">
        <f>Baseline!B$33 * (C231 * Baseline!B$57*Baseline!B$66/Baseline!B$73 + Baseline!B$67*Baseline!B$52/Baseline!B$74 + Baseline!B$55*Baseline!B$53/Baseline!B$75 + Baseline!B$56*Baseline!B$54/Baseline!B$76)</f>
        <v>3.9983958627444092E-8</v>
      </c>
      <c r="J231" s="1">
        <f>Baseline!B$33 * (C231 * Baseline!B$57*Baseline!B$57/Baseline!B$73 + Baseline!B$67*Baseline!B$67/Baseline!B$74 + Baseline!B$55*Baseline!B$55/Baseline!B$75 + Baseline!B$56*Baseline!B$56/Baseline!B$76)</f>
        <v>1.7949606968403008E-6</v>
      </c>
      <c r="K231" s="40">
        <f>Baseline!B$33 * (C231 * Baseline!B$57*Baseline!B$58/Baseline!B$73 + Baseline!B$67*Baseline!B$59/Baseline!B$74 + Baseline!B$55*Baseline!B$68/Baseline!B$75 + Baseline!B$56*Baseline!B$60/Baseline!B$76)</f>
        <v>1.3929469109638979E-8</v>
      </c>
      <c r="L231" s="1">
        <f>Baseline!B$33 * (C231 * Baseline!B$57*Baseline!B$61/Baseline!B$73 + Baseline!B$67*Baseline!B$62/Baseline!B$74 + Baseline!B$55*Baseline!B$63/Baseline!B$75 + Baseline!B$56*Baseline!B$69/Baseline!B$76)</f>
        <v>1.462944603021753E-8</v>
      </c>
      <c r="M231" s="40">
        <f>Baseline!B$33 * (C231 * Baseline!B$58*Baseline!B$66/Baseline!B$73 + Baseline!B$59*Baseline!B$52/Baseline!B$74 + Baseline!B$68*Baseline!B$53/Baseline!B$75 + Baseline!B$60*Baseline!B$54/Baseline!B$76)</f>
        <v>1.0994827416778452E-7</v>
      </c>
      <c r="N231" s="1">
        <f>Baseline!B$33 * (C231 * Baseline!B$58*Baseline!B$57/Baseline!B$73 + Baseline!B$59*Baseline!B$67/Baseline!B$74 + Baseline!B$68*Baseline!B$55/Baseline!B$75 + Baseline!B$60*Baseline!B$56/Baseline!B$76)</f>
        <v>1.3929469109638979E-8</v>
      </c>
      <c r="O231" s="1">
        <f>Baseline!B$33 * (C231 * Baseline!B$58*Baseline!B$58/Baseline!B$73 + Baseline!B$59*Baseline!B$59/Baseline!B$74 + Baseline!B$68*Baseline!B$68/Baseline!B$75 + Baseline!B$60*Baseline!B$60/Baseline!B$76)</f>
        <v>1.3250174299890232E-6</v>
      </c>
      <c r="P231" s="40">
        <f>Baseline!B$33 * (C231 * Baseline!B$58*Baseline!B$61/Baseline!B$73 + Baseline!B$59*Baseline!B$62/Baseline!B$74 + Baseline!B$68*Baseline!B$63/Baseline!B$75 + Baseline!B$60*Baseline!B$69/Baseline!B$76)</f>
        <v>1.6490374858199754E-9</v>
      </c>
      <c r="Q231" s="40">
        <f>Baseline!B$33 * (C231 * Baseline!B$61*Baseline!B$66/Baseline!B$73 + Baseline!B$62*Baseline!B$52/Baseline!B$74 + Baseline!B$63*Baseline!B$53/Baseline!B$75 + Baseline!B$69*Baseline!B$54/Baseline!B$76)</f>
        <v>1.8842624149323291E-9</v>
      </c>
      <c r="R231" s="40">
        <f>Baseline!B$33 * (C231 * Baseline!B$61*Baseline!B$57/Baseline!B$73 + Baseline!B$62*Baseline!B$67/Baseline!B$74 + Baseline!B$63*Baseline!B$55/Baseline!B$75 + Baseline!B$69*Baseline!B$56/Baseline!B$76)</f>
        <v>1.462944603021753E-8</v>
      </c>
      <c r="S231" s="40">
        <f>Baseline!B$33 * (C231 * Baseline!B$61*Baseline!B$58/Baseline!B$73 + Baseline!B$62*Baseline!B$59/Baseline!B$74 + Baseline!B$63*Baseline!B$68/Baseline!B$75 + Baseline!B$69*Baseline!B$60/Baseline!B$76)</f>
        <v>1.6490374858199754E-9</v>
      </c>
      <c r="T231" s="40">
        <f>Baseline!B$33 * (C231 * Baseline!B$61*Baseline!B$61/Baseline!B$73 + Baseline!B$62*Baseline!B$62/Baseline!B$74 + Baseline!B$63*Baseline!B$63/Baseline!B$75 + Baseline!B$69*Baseline!B$69/Baseline!B$76)</f>
        <v>9.855180971234419E-8</v>
      </c>
      <c r="U231" s="40"/>
      <c r="V231" s="40">
        <f>E231 * ( Baseline!B$87 * Baseline!B$7 )</f>
        <v>0.26225596522610634</v>
      </c>
      <c r="W231" s="40">
        <f>F231 * ( Baseline!D$87 * Baseline!B$11 )</f>
        <v>7.375679187422064E-4</v>
      </c>
      <c r="X231" s="40">
        <f>G231 * ( Baseline!F$87 * Baseline!B$16 )</f>
        <v>3.8190280063190745E-3</v>
      </c>
      <c r="Y231" s="40">
        <f>H231 * ( Baseline!H$87 * Baseline!B$18 )</f>
        <v>6.6264509597093336E-4</v>
      </c>
      <c r="Z231" s="48">
        <f t="shared" si="0"/>
        <v>0.2674752062471385</v>
      </c>
      <c r="AA231" s="40">
        <f>I231 * ( Baseline!B$87 * Baseline!B$7 )</f>
        <v>4.1499350659424225E-4</v>
      </c>
      <c r="AB231" s="1">
        <f>J231 * ( Baseline!D$87 * Baseline!B$11 )</f>
        <v>3.3110914247591841E-2</v>
      </c>
      <c r="AC231" s="1">
        <f>K231 * ( Baseline!F$87 * Baseline!B$16 )</f>
        <v>4.838369046310572E-4</v>
      </c>
      <c r="AD231" s="1">
        <f>L231 * ( Baseline!F$87 * Baseline!B$16 )</f>
        <v>5.0815044191666328E-4</v>
      </c>
      <c r="AE231" s="48">
        <f t="shared" si="1"/>
        <v>3.4517895100733803E-2</v>
      </c>
      <c r="AF231" s="48">
        <f>M231 * ( Baseline!B$87 * Baseline!B$7 )</f>
        <v>1.1411531375874356E-3</v>
      </c>
      <c r="AG231" s="48">
        <f>N231 * ( Baseline!D$87 * Baseline!B$11 )</f>
        <v>2.569512847917085E-4</v>
      </c>
      <c r="AH231" s="48">
        <f>O231 * ( Baseline!F$87 * Baseline!B$16 )</f>
        <v>4.6024175570658431E-2</v>
      </c>
      <c r="AI231" s="48">
        <f>P231 * ( Baseline!H$87 * Baseline!B$18 )</f>
        <v>5.7992272965338965E-4</v>
      </c>
      <c r="AJ231" s="48">
        <f t="shared" si="2"/>
        <v>4.8002202722690963E-2</v>
      </c>
      <c r="AK231" s="48">
        <f>Q231 * ( Baseline!B$87 * Baseline!B$7 )</f>
        <v>1.9556759604582644E-5</v>
      </c>
      <c r="AL231" s="48">
        <f>R231 * ( Baseline!D$87 * Baseline!B$11 )</f>
        <v>2.6986347603543233E-4</v>
      </c>
      <c r="AM231" s="48">
        <f>S231 * ( Baseline!F$87 * Baseline!B$16 )</f>
        <v>5.7278937659412106E-5</v>
      </c>
      <c r="AN231" s="48">
        <f>T231 * ( Baseline!H$87 * Baseline!B$18 )</f>
        <v>3.4658056588838138E-2</v>
      </c>
      <c r="AO231" s="48">
        <f t="shared" si="3"/>
        <v>3.5004755762137567E-2</v>
      </c>
      <c r="AP231" s="48"/>
      <c r="AQ231" s="48">
        <f>V231 * ( (1-Baseline!B$88-Baseline!B$87) + (1-B231)*Baseline!B$88 )</f>
        <v>0.16073967637559319</v>
      </c>
      <c r="AR231" s="48">
        <f>W231 * ( (1-Baseline!B$88-Baseline!B$87) + (1-B231)*Baseline!B$88 )</f>
        <v>4.520638013378555E-4</v>
      </c>
      <c r="AS231" s="48">
        <f>X231 * ( (1-Baseline!B$88-Baseline!B$87) + (1-B231)*Baseline!B$88 )</f>
        <v>2.3407258831111884E-3</v>
      </c>
      <c r="AT231" s="48">
        <f>Y231 * ( (1-Baseline!B$88-Baseline!B$87) + (1-B231)*Baseline!B$88 )</f>
        <v>4.0614274754974695E-4</v>
      </c>
      <c r="AU231" s="48">
        <f t="shared" si="4"/>
        <v>0.16393860880759198</v>
      </c>
      <c r="AV231" s="48">
        <f>AA231 * ( (1-Baseline!D$88-Baseline!D$87) + (1-B231)*Baseline!D$88 )</f>
        <v>3.3503316051746476E-4</v>
      </c>
      <c r="AW231" s="48">
        <f>AB231 * ( (1-Baseline!D$88-Baseline!D$87) + (1-B231)*Baseline!D$88 )</f>
        <v>2.6731151383628325E-2</v>
      </c>
      <c r="AX231" s="48">
        <f>AC231 * ( (1-Baseline!D$88-Baseline!D$87) + (1-B231)*Baseline!D$88 )</f>
        <v>3.9061191261487399E-4</v>
      </c>
      <c r="AY231" s="48">
        <f>AD231 * ( (1-Baseline!D$88-Baseline!D$87) + (1-B231)*Baseline!D$88 )</f>
        <v>4.1024075285145238E-4</v>
      </c>
      <c r="AZ231" s="48">
        <f t="shared" si="5"/>
        <v>2.786703720961212E-2</v>
      </c>
      <c r="BA231" s="48">
        <f>AF231 * ( (1-Baseline!F$88-Baseline!F$87) + (1-Baseline!B$36)*Baseline!F$88 )</f>
        <v>8.2121031470832153E-4</v>
      </c>
      <c r="BB231" s="48">
        <f>AG231 * ( (1-Baseline!F$88-Baseline!F$87) + (1-Baseline!B$36)*Baseline!F$88 )</f>
        <v>1.8491036697722678E-4</v>
      </c>
      <c r="BC231" s="48">
        <f>AH231 * ( (1-Baseline!F$88-Baseline!F$87) + (1-Baseline!B$36)*Baseline!F$88 )</f>
        <v>3.3120469514264068E-2</v>
      </c>
      <c r="BD231" s="48">
        <f>AI231 * ( (1-Baseline!F$88-Baseline!F$87) + (1-Baseline!B$36)*Baseline!F$88 )</f>
        <v>4.173309537859281E-4</v>
      </c>
      <c r="BE231" s="48">
        <f t="shared" si="6"/>
        <v>3.4543921149735542E-2</v>
      </c>
      <c r="BF231" s="48">
        <f>AK231 * ( (1-Baseline!H$88-Baseline!H$87) + (1-Baseline!B$36)*Baseline!H$88 )</f>
        <v>1.549521176990292E-5</v>
      </c>
      <c r="BG231" s="48">
        <f>AL231 * ( (1-Baseline!H$88-Baseline!H$87) + (1-Baseline!B$36)*Baseline!H$88 )</f>
        <v>2.1381822933239371E-4</v>
      </c>
      <c r="BH231" s="48">
        <f>AM231 * ( (1-Baseline!H$88-Baseline!H$87) + (1-Baseline!B$36)*Baseline!H$88 )</f>
        <v>4.5383247886305397E-5</v>
      </c>
      <c r="BI231" s="48">
        <f>AN231 * ( (1-Baseline!H$88-Baseline!H$87) + (1-Baseline!B$36)*Baseline!H$88 )</f>
        <v>2.7460271396468231E-2</v>
      </c>
      <c r="BJ231" s="48">
        <f t="shared" si="7"/>
        <v>2.7734968085456835E-2</v>
      </c>
      <c r="BK231" s="48"/>
      <c r="BL231" s="48">
        <f t="shared" si="18"/>
        <v>0.9804870100138936</v>
      </c>
      <c r="BM231" s="48">
        <f t="shared" si="19"/>
        <v>2.7575188335801012E-3</v>
      </c>
      <c r="BN231" s="48">
        <f t="shared" si="20"/>
        <v>1.42780636003713E-2</v>
      </c>
      <c r="BO231" s="48">
        <f t="shared" si="21"/>
        <v>2.4774075521552101E-3</v>
      </c>
      <c r="BP231" s="48">
        <f t="shared" si="8"/>
        <v>1.0000000000000002</v>
      </c>
      <c r="BQ231" s="48">
        <f t="shared" si="22"/>
        <v>1.2022561207256813E-2</v>
      </c>
      <c r="BR231" s="48">
        <f t="shared" si="23"/>
        <v>0.95923908891211473</v>
      </c>
      <c r="BS231" s="48">
        <f t="shared" si="24"/>
        <v>1.4016987513840944E-2</v>
      </c>
      <c r="BT231" s="48">
        <f t="shared" si="25"/>
        <v>1.4721362366787559E-2</v>
      </c>
      <c r="BU231" s="48">
        <f t="shared" si="9"/>
        <v>1</v>
      </c>
      <c r="BV231" s="48">
        <f t="shared" si="26"/>
        <v>2.3772932758521201E-2</v>
      </c>
      <c r="BW231" s="48">
        <f t="shared" si="27"/>
        <v>5.3529061213319256E-3</v>
      </c>
      <c r="BX231" s="48">
        <f t="shared" si="28"/>
        <v>0.95879299199122991</v>
      </c>
      <c r="BY231" s="48">
        <f t="shared" si="29"/>
        <v>1.2081169128917E-2</v>
      </c>
      <c r="BZ231" s="48">
        <f t="shared" si="10"/>
        <v>1</v>
      </c>
      <c r="CA231" s="48">
        <f t="shared" si="30"/>
        <v>5.5868864612207793E-4</v>
      </c>
      <c r="CB231" s="48">
        <f t="shared" si="31"/>
        <v>7.7093374931450492E-3</v>
      </c>
      <c r="CC231" s="48">
        <f t="shared" si="32"/>
        <v>1.6363187347636665E-3</v>
      </c>
      <c r="CD231" s="48">
        <f t="shared" si="33"/>
        <v>0.9900956551259692</v>
      </c>
      <c r="CE231" s="48">
        <f t="shared" si="11"/>
        <v>1</v>
      </c>
      <c r="CF231" s="48"/>
      <c r="CG231" s="48">
        <f t="shared" si="34"/>
        <v>0.9804870100138936</v>
      </c>
      <c r="CH231" s="48">
        <f t="shared" si="35"/>
        <v>2.7575188335801012E-3</v>
      </c>
      <c r="CI231" s="48">
        <f t="shared" si="36"/>
        <v>1.42780636003713E-2</v>
      </c>
      <c r="CJ231" s="48">
        <f t="shared" si="37"/>
        <v>2.4774075521552101E-3</v>
      </c>
      <c r="CK231" s="48">
        <f t="shared" si="12"/>
        <v>1.0000000000000002</v>
      </c>
      <c r="CL231" s="48">
        <f t="shared" si="38"/>
        <v>1.2022561207256813E-2</v>
      </c>
      <c r="CM231" s="48">
        <f t="shared" si="39"/>
        <v>0.95923908891211473</v>
      </c>
      <c r="CN231" s="48">
        <f t="shared" si="40"/>
        <v>1.4016987513840944E-2</v>
      </c>
      <c r="CO231" s="48">
        <f t="shared" si="41"/>
        <v>1.4721362366787559E-2</v>
      </c>
      <c r="CP231" s="48">
        <f t="shared" si="13"/>
        <v>1</v>
      </c>
      <c r="CQ231" s="48">
        <f t="shared" si="42"/>
        <v>2.3772932758521201E-2</v>
      </c>
      <c r="CR231" s="48">
        <f t="shared" si="43"/>
        <v>5.3529061213319256E-3</v>
      </c>
      <c r="CS231" s="48">
        <f t="shared" si="44"/>
        <v>0.95879299199122991</v>
      </c>
      <c r="CT231" s="48">
        <f t="shared" si="45"/>
        <v>1.2081169128917E-2</v>
      </c>
      <c r="CU231" s="48">
        <f t="shared" si="14"/>
        <v>1</v>
      </c>
      <c r="CV231" s="48">
        <f t="shared" si="46"/>
        <v>5.5868864612207793E-4</v>
      </c>
      <c r="CW231" s="48">
        <f t="shared" si="47"/>
        <v>7.7093374931450492E-3</v>
      </c>
      <c r="CX231" s="48">
        <f t="shared" si="48"/>
        <v>1.6363187347636665E-3</v>
      </c>
      <c r="CY231" s="48">
        <f t="shared" si="49"/>
        <v>0.9900956551259692</v>
      </c>
      <c r="CZ231" s="48">
        <f t="shared" si="15"/>
        <v>1</v>
      </c>
      <c r="DA231" s="48"/>
      <c r="DB231" s="48">
        <f>(AQ231*Baseline!B$7 + AV231*Baseline!B$11 + BA231*Baseline!B$16 + BF231*Baseline!B$18)</f>
        <v>82137.988721952395</v>
      </c>
      <c r="DC231" s="48">
        <f>(AR231*Baseline!B$7 + AW231*Baseline!B$11 + BB231*Baseline!B$16 + BG231*Baseline!B$18)</f>
        <v>67956.044627163399</v>
      </c>
      <c r="DD231" s="48">
        <f>(AS231*Baseline!B$7 + AX231*Baseline!B$11 + BC231*Baseline!B$16 + BH231*Baseline!B$18)</f>
        <v>115010.94210839133</v>
      </c>
      <c r="DE231" s="48">
        <f>(AT231*Baseline!B$7 + AY231*Baseline!B$11 + BD231*Baseline!B$16 + BI231*Baseline!B$18)</f>
        <v>1259903.1354938562</v>
      </c>
      <c r="DF231" s="48">
        <f t="shared" si="16"/>
        <v>1525008.1109513633</v>
      </c>
      <c r="DG231" s="48"/>
      <c r="DH231" s="48">
        <f t="shared" si="50"/>
        <v>5.3860689744601627E-2</v>
      </c>
      <c r="DI231" s="48">
        <f t="shared" si="51"/>
        <v>4.456110373391365E-2</v>
      </c>
      <c r="DJ231" s="48">
        <f t="shared" si="52"/>
        <v>7.5416610103563805E-2</v>
      </c>
      <c r="DK231" s="48">
        <f t="shared" si="53"/>
        <v>0.82616159641792086</v>
      </c>
      <c r="DL231" s="48">
        <f t="shared" si="17"/>
        <v>1</v>
      </c>
      <c r="DM231" s="48"/>
      <c r="DN231" s="48">
        <f>DH231 / (Baseline!B$7/Baseline!B$17)</f>
        <v>5.7492743712665639</v>
      </c>
      <c r="DO231" s="48">
        <f>DI231 / (Baseline!B$11/Baseline!B$17)</f>
        <v>1.0757263722539983</v>
      </c>
      <c r="DP231" s="48">
        <f>DJ231 / (Baseline!B$16/Baseline!B$17)</f>
        <v>1.1654145401792604</v>
      </c>
      <c r="DQ231" s="48">
        <f>DK231 / (Baseline!B$18/Baseline!B$17)</f>
        <v>0.93404862007809075</v>
      </c>
      <c r="DR231" s="71"/>
      <c r="DS231" s="48">
        <f>(AU231*Baseline!B$34)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3.71203225711388E-2</v>
      </c>
      <c r="DT231" s="48">
        <f>(AZ231*Baseline!B$34) + (Baseline!D$88*(1-Baseline!D$89)*Baseline!B$35) + (Baseline!D$88*Baseline!D$89*((1-Baseline!D$90)*Baseline!B$40 + Baseline!D$90*Baseline!B$41))</f>
        <v>1.0593623581441822E-2</v>
      </c>
      <c r="DU231" s="48">
        <f>(BE231*Baseline!B$34) + (Baseline!F$88*(1-Baseline!F$89)*Baseline!B$35) + (Baseline!F$88*Baseline!F$89*((1-Baseline!F$90)*Baseline!B$40 + Baseline!F$90*Baseline!B$41))</f>
        <v>1.2912228172460334E-2</v>
      </c>
      <c r="DV231" s="48">
        <f>(BJ231*Baseline!B$34) + (Baseline!H$88*(1-Baseline!H$89)*Baseline!B$35) + (Baseline!H$88*Baseline!H$89*((1-Baseline!H$90)*Baseline!B$40 + Baseline!H$90*Baseline!B$41))</f>
        <v>9.3052452128185269E-3</v>
      </c>
      <c r="DW231" s="48">
        <f>( DS231*Baseline!B$7 + DT231*Baseline!B$11 + DU231*Baseline!B$16 + DV231*Baseline!B$18 ) / Baseline!B$17</f>
        <v>9.8526101195201797E-3</v>
      </c>
    </row>
    <row r="232" spans="1:127">
      <c r="A232" s="7" t="s">
        <v>469</v>
      </c>
      <c r="B232" s="1">
        <f>MIN( MAX( NORMINV( MCrands!B232, (B$5+B$4)/2, (B$5-B$4)/3.29 ), 0 ), 1 )</f>
        <v>0.56319869548336166</v>
      </c>
      <c r="C232" s="1">
        <f>MAX( NORMINV( MCrands!C232, (C$5+C$4)/2, (C$5-C$4)/3.29 ), 0 )</f>
        <v>2.4007574356159327</v>
      </c>
      <c r="D232" s="40"/>
      <c r="E232" s="40">
        <f>Baseline!B$33 * (C232 * Baseline!B$66*Baseline!B$66/Baseline!B$73 + Baseline!B$52*Baseline!B$52/Baseline!B$74 + Baseline!B$53*Baseline!B$53/Baseline!B$75 + Baseline!B$54*Baseline!B$54/Baseline!B$76)</f>
        <v>2.0098145844803211E-5</v>
      </c>
      <c r="F232" s="40">
        <f>Baseline!B$33 * (C232 * Baseline!B$66*Baseline!B$57/Baseline!B$73 + Baseline!B$52*Baseline!B$67/Baseline!B$74 + Baseline!B$53*Baseline!B$55/Baseline!B$75 + Baseline!B$54*Baseline!B$56/Baseline!B$76)</f>
        <v>3.9292578394277185E-8</v>
      </c>
      <c r="G232" s="1">
        <f>Baseline!B$33 * (C232 * Baseline!B$66*Baseline!B$58/Baseline!B$73 + Baseline!B$52*Baseline!B$59/Baseline!B$74 + Baseline!B$53*Baseline!B$68/Baseline!B$75 + Baseline!B$54*Baseline!B$60/Baseline!B$76)</f>
        <v>1.0824863109458255E-7</v>
      </c>
      <c r="H232" s="40">
        <f>Baseline!B$33 * (C232 * Baseline!B$66*Baseline!B$61/Baseline!B$73 + Baseline!B$52*Baseline!B$62/Baseline!B$74 + Baseline!B$53*Baseline!B$63/Baseline!B$75 + Baseline!B$54*Baseline!B$69/Baseline!B$76)</f>
        <v>1.714298107612132E-9</v>
      </c>
      <c r="I232" s="40">
        <f>Baseline!B$33 * (C232 * Baseline!B$57*Baseline!B$66/Baseline!B$73 + Baseline!B$67*Baseline!B$52/Baseline!B$74 + Baseline!B$55*Baseline!B$53/Baseline!B$75 + Baseline!B$56*Baseline!B$54/Baseline!B$76)</f>
        <v>3.9292578394277185E-8</v>
      </c>
      <c r="J232" s="1">
        <f>Baseline!B$33 * (C232 * Baseline!B$57*Baseline!B$57/Baseline!B$73 + Baseline!B$67*Baseline!B$67/Baseline!B$74 + Baseline!B$55*Baseline!B$55/Baseline!B$75 + Baseline!B$56*Baseline!B$56/Baseline!B$76)</f>
        <v>1.7949606043788857E-6</v>
      </c>
      <c r="K232" s="40">
        <f>Baseline!B$33 * (C232 * Baseline!B$57*Baseline!B$58/Baseline!B$73 + Baseline!B$67*Baseline!B$59/Baseline!B$74 + Baseline!B$55*Baseline!B$68/Baseline!B$75 + Baseline!B$56*Baseline!B$60/Baseline!B$76)</f>
        <v>1.3929241808659613E-8</v>
      </c>
      <c r="L232" s="1">
        <f>Baseline!B$33 * (C232 * Baseline!B$57*Baseline!B$61/Baseline!B$73 + Baseline!B$67*Baseline!B$62/Baseline!B$74 + Baseline!B$55*Baseline!B$63/Baseline!B$75 + Baseline!B$56*Baseline!B$69/Baseline!B$76)</f>
        <v>1.4629423300119593E-8</v>
      </c>
      <c r="M232" s="40">
        <f>Baseline!B$33 * (C232 * Baseline!B$58*Baseline!B$66/Baseline!B$73 + Baseline!B$59*Baseline!B$52/Baseline!B$74 + Baseline!B$68*Baseline!B$53/Baseline!B$75 + Baseline!B$60*Baseline!B$54/Baseline!B$76)</f>
        <v>1.0824863109458255E-7</v>
      </c>
      <c r="N232" s="1">
        <f>Baseline!B$33 * (C232 * Baseline!B$58*Baseline!B$57/Baseline!B$73 + Baseline!B$59*Baseline!B$67/Baseline!B$74 + Baseline!B$68*Baseline!B$55/Baseline!B$75 + Baseline!B$60*Baseline!B$56/Baseline!B$76)</f>
        <v>1.3929241808659613E-8</v>
      </c>
      <c r="O232" s="1">
        <f>Baseline!B$33 * (C232 * Baseline!B$58*Baseline!B$58/Baseline!B$73 + Baseline!B$59*Baseline!B$59/Baseline!B$74 + Baseline!B$68*Baseline!B$68/Baseline!B$75 + Baseline!B$60*Baseline!B$60/Baseline!B$76)</f>
        <v>1.3250168712074491E-6</v>
      </c>
      <c r="P232" s="40">
        <f>Baseline!B$33 * (C232 * Baseline!B$58*Baseline!B$61/Baseline!B$73 + Baseline!B$59*Baseline!B$62/Baseline!B$74 + Baseline!B$68*Baseline!B$63/Baseline!B$75 + Baseline!B$60*Baseline!B$69/Baseline!B$76)</f>
        <v>1.6489816076625482E-9</v>
      </c>
      <c r="Q232" s="40">
        <f>Baseline!B$33 * (C232 * Baseline!B$61*Baseline!B$66/Baseline!B$73 + Baseline!B$62*Baseline!B$52/Baseline!B$74 + Baseline!B$63*Baseline!B$53/Baseline!B$75 + Baseline!B$69*Baseline!B$54/Baseline!B$76)</f>
        <v>1.714298107612132E-9</v>
      </c>
      <c r="R232" s="40">
        <f>Baseline!B$33 * (C232 * Baseline!B$61*Baseline!B$57/Baseline!B$73 + Baseline!B$62*Baseline!B$67/Baseline!B$74 + Baseline!B$63*Baseline!B$55/Baseline!B$75 + Baseline!B$69*Baseline!B$56/Baseline!B$76)</f>
        <v>1.4629423300119593E-8</v>
      </c>
      <c r="S232" s="40">
        <f>Baseline!B$33 * (C232 * Baseline!B$61*Baseline!B$58/Baseline!B$73 + Baseline!B$62*Baseline!B$59/Baseline!B$74 + Baseline!B$63*Baseline!B$68/Baseline!B$75 + Baseline!B$69*Baseline!B$60/Baseline!B$76)</f>
        <v>1.6489816076625482E-9</v>
      </c>
      <c r="T232" s="40">
        <f>Baseline!B$33 * (C232 * Baseline!B$61*Baseline!B$61/Baseline!B$73 + Baseline!B$62*Baseline!B$62/Baseline!B$74 + Baseline!B$63*Baseline!B$63/Baseline!B$75 + Baseline!B$69*Baseline!B$69/Baseline!B$76)</f>
        <v>9.8551804124528453E-8</v>
      </c>
      <c r="U232" s="40"/>
      <c r="V232" s="40">
        <f>E232 * ( Baseline!B$87 * Baseline!B$7 )</f>
        <v>0.20859865572321251</v>
      </c>
      <c r="W232" s="40">
        <f>F232 * ( Baseline!D$87 * Baseline!B$11 )</f>
        <v>7.2481430711540749E-4</v>
      </c>
      <c r="X232" s="40">
        <f>G232 * ( Baseline!F$87 * Baseline!B$16 )</f>
        <v>3.7599912952252824E-3</v>
      </c>
      <c r="Y232" s="40">
        <f>H232 * ( Baseline!H$87 * Baseline!B$18 )</f>
        <v>6.028731587697818E-4</v>
      </c>
      <c r="Z232" s="48">
        <f t="shared" si="0"/>
        <v>0.21368633448432298</v>
      </c>
      <c r="AA232" s="40">
        <f>I232 * ( Baseline!B$87 * Baseline!B$7 )</f>
        <v>4.0781767115420289E-4</v>
      </c>
      <c r="AB232" s="1">
        <f>J232 * ( Baseline!D$87 * Baseline!B$11 )</f>
        <v>3.3110912541993498E-2</v>
      </c>
      <c r="AC232" s="1">
        <f>K232 * ( Baseline!F$87 * Baseline!B$16 )</f>
        <v>4.8382900938383628E-4</v>
      </c>
      <c r="AD232" s="1">
        <f>L232 * ( Baseline!F$87 * Baseline!B$16 )</f>
        <v>5.081496523919412E-4</v>
      </c>
      <c r="AE232" s="48">
        <f t="shared" si="1"/>
        <v>3.4510708874923475E-2</v>
      </c>
      <c r="AF232" s="48">
        <f>M232 * ( Baseline!B$87 * Baseline!B$7 )</f>
        <v>1.1235125421306723E-3</v>
      </c>
      <c r="AG232" s="48">
        <f>N232 * ( Baseline!D$87 * Baseline!B$11 )</f>
        <v>2.5694709186244299E-4</v>
      </c>
      <c r="AH232" s="48">
        <f>O232 * ( Baseline!F$87 * Baseline!B$16 )</f>
        <v>4.6024156161509018E-2</v>
      </c>
      <c r="AI232" s="48">
        <f>P232 * ( Baseline!H$87 * Baseline!B$18 )</f>
        <v>5.7990307878804433E-4</v>
      </c>
      <c r="AJ232" s="48">
        <f t="shared" si="2"/>
        <v>4.7984518874290179E-2</v>
      </c>
      <c r="AK232" s="48">
        <f>Q232 * ( Baseline!B$87 * Baseline!B$7 )</f>
        <v>1.779270005890632E-5</v>
      </c>
      <c r="AL232" s="48">
        <f>R232 * ( Baseline!D$87 * Baseline!B$11 )</f>
        <v>2.6986305674250578E-4</v>
      </c>
      <c r="AM232" s="48">
        <f>S232 * ( Baseline!F$87 * Baseline!B$16 )</f>
        <v>5.7276996744470318E-5</v>
      </c>
      <c r="AN232" s="48">
        <f>T232 * ( Baseline!H$87 * Baseline!B$18 )</f>
        <v>3.4658054623751607E-2</v>
      </c>
      <c r="AO232" s="48">
        <f t="shared" si="3"/>
        <v>3.5002987377297491E-2</v>
      </c>
      <c r="AP232" s="48"/>
      <c r="AQ232" s="48">
        <f>V232 * ( (1-Baseline!B$88-Baseline!B$87) + (1-B232)*Baseline!B$88 )</f>
        <v>9.9575227693958171E-2</v>
      </c>
      <c r="AR232" s="48">
        <f>W232 * ( (1-Baseline!B$88-Baseline!B$87) + (1-B232)*Baseline!B$88 )</f>
        <v>3.459924006539217E-4</v>
      </c>
      <c r="AS232" s="48">
        <f>X232 * ( (1-Baseline!B$88-Baseline!B$87) + (1-B232)*Baseline!B$88 )</f>
        <v>1.794843730182751E-3</v>
      </c>
      <c r="AT232" s="48">
        <f>Y232 * ( (1-Baseline!B$88-Baseline!B$87) + (1-B232)*Baseline!B$88 )</f>
        <v>2.8778340803275196E-4</v>
      </c>
      <c r="AU232" s="48">
        <f t="shared" si="4"/>
        <v>0.10200384723282759</v>
      </c>
      <c r="AV232" s="48">
        <f>AA232 * ( (1-Baseline!D$88-Baseline!D$87) + (1-B232)*Baseline!D$88 )</f>
        <v>3.0141208025968175E-4</v>
      </c>
      <c r="AW232" s="48">
        <f>AB232 * ( (1-Baseline!D$88-Baseline!D$87) + (1-B232)*Baseline!D$88 )</f>
        <v>2.4471791524710629E-2</v>
      </c>
      <c r="AX232" s="48">
        <f>AC232 * ( (1-Baseline!D$88-Baseline!D$87) + (1-B232)*Baseline!D$88 )</f>
        <v>3.5759094939567153E-4</v>
      </c>
      <c r="AY232" s="48">
        <f>AD232 * ( (1-Baseline!D$88-Baseline!D$87) + (1-B232)*Baseline!D$88 )</f>
        <v>3.7556598118274238E-4</v>
      </c>
      <c r="AZ232" s="48">
        <f t="shared" si="5"/>
        <v>2.5506360535548726E-2</v>
      </c>
      <c r="BA232" s="48">
        <f>AF232 * ( (1-Baseline!F$88-Baseline!F$87) + (1-Baseline!B$36)*Baseline!F$88 )</f>
        <v>8.0851557771858E-4</v>
      </c>
      <c r="BB232" s="48">
        <f>AG232 * ( (1-Baseline!F$88-Baseline!F$87) + (1-Baseline!B$36)*Baseline!F$88 )</f>
        <v>1.8490734961115358E-4</v>
      </c>
      <c r="BC232" s="48">
        <f>AH232 * ( (1-Baseline!F$88-Baseline!F$87) + (1-Baseline!B$36)*Baseline!F$88 )</f>
        <v>3.3120455546819062E-2</v>
      </c>
      <c r="BD232" s="48">
        <f>AI232 * ( (1-Baseline!F$88-Baseline!F$87) + (1-Baseline!B$36)*Baseline!F$88 )</f>
        <v>4.1731681239439794E-4</v>
      </c>
      <c r="BE232" s="48">
        <f t="shared" si="6"/>
        <v>3.4531195286543193E-2</v>
      </c>
      <c r="BF232" s="48">
        <f>AK232 * ( (1-Baseline!H$88-Baseline!H$87) + (1-Baseline!B$36)*Baseline!H$88 )</f>
        <v>1.4097512110672654E-5</v>
      </c>
      <c r="BG232" s="48">
        <f>AL232 * ( (1-Baseline!H$88-Baseline!H$87) + (1-Baseline!B$36)*Baseline!H$88 )</f>
        <v>2.1381789711822215E-4</v>
      </c>
      <c r="BH232" s="48">
        <f>AM232 * ( (1-Baseline!H$88-Baseline!H$87) + (1-Baseline!B$36)*Baseline!H$88 )</f>
        <v>4.5381710060578719E-5</v>
      </c>
      <c r="BI232" s="48">
        <f>AN232 * ( (1-Baseline!H$88-Baseline!H$87) + (1-Baseline!B$36)*Baseline!H$88 )</f>
        <v>2.7460269839490872E-2</v>
      </c>
      <c r="BJ232" s="48">
        <f t="shared" si="7"/>
        <v>2.7733566958780344E-2</v>
      </c>
      <c r="BK232" s="48"/>
      <c r="BL232" s="48">
        <f t="shared" si="18"/>
        <v>0.97619090255168506</v>
      </c>
      <c r="BM232" s="48">
        <f t="shared" si="19"/>
        <v>3.3919544217207919E-3</v>
      </c>
      <c r="BN232" s="48">
        <f t="shared" si="20"/>
        <v>1.759584347917734E-2</v>
      </c>
      <c r="BO232" s="48">
        <f t="shared" si="21"/>
        <v>2.82129954741683E-3</v>
      </c>
      <c r="BP232" s="48">
        <f t="shared" si="8"/>
        <v>1</v>
      </c>
      <c r="BQ232" s="48">
        <f t="shared" si="22"/>
        <v>1.1817133998384355E-2</v>
      </c>
      <c r="BR232" s="48">
        <f t="shared" si="23"/>
        <v>0.95943878353808287</v>
      </c>
      <c r="BS232" s="48">
        <f t="shared" si="24"/>
        <v>1.4019677519154092E-2</v>
      </c>
      <c r="BT232" s="48">
        <f t="shared" si="25"/>
        <v>1.4724404944378818E-2</v>
      </c>
      <c r="BU232" s="48">
        <f t="shared" si="9"/>
        <v>1.0000000000000002</v>
      </c>
      <c r="BV232" s="48">
        <f t="shared" si="26"/>
        <v>2.3414062878780756E-2</v>
      </c>
      <c r="BW232" s="48">
        <f t="shared" si="27"/>
        <v>5.3547914596287372E-3</v>
      </c>
      <c r="BX232" s="48">
        <f t="shared" si="28"/>
        <v>0.9591459337559074</v>
      </c>
      <c r="BY232" s="48">
        <f t="shared" si="29"/>
        <v>1.2085211905683043E-2</v>
      </c>
      <c r="BZ232" s="48">
        <f t="shared" si="10"/>
        <v>0.99999999999999989</v>
      </c>
      <c r="CA232" s="48">
        <f t="shared" si="30"/>
        <v>5.0831947191017318E-4</v>
      </c>
      <c r="CB232" s="48">
        <f t="shared" si="31"/>
        <v>7.7097149975700547E-3</v>
      </c>
      <c r="CC232" s="48">
        <f t="shared" si="32"/>
        <v>1.6363459531919689E-3</v>
      </c>
      <c r="CD232" s="48">
        <f t="shared" si="33"/>
        <v>0.99014561957732772</v>
      </c>
      <c r="CE232" s="48">
        <f t="shared" si="11"/>
        <v>0.99999999999999989</v>
      </c>
      <c r="CF232" s="48"/>
      <c r="CG232" s="48">
        <f t="shared" si="34"/>
        <v>0.97619090255168506</v>
      </c>
      <c r="CH232" s="48">
        <f t="shared" si="35"/>
        <v>3.3919544217207919E-3</v>
      </c>
      <c r="CI232" s="48">
        <f t="shared" si="36"/>
        <v>1.759584347917734E-2</v>
      </c>
      <c r="CJ232" s="48">
        <f t="shared" si="37"/>
        <v>2.82129954741683E-3</v>
      </c>
      <c r="CK232" s="48">
        <f t="shared" si="12"/>
        <v>1</v>
      </c>
      <c r="CL232" s="48">
        <f t="shared" si="38"/>
        <v>1.1817133998384355E-2</v>
      </c>
      <c r="CM232" s="48">
        <f t="shared" si="39"/>
        <v>0.95943878353808287</v>
      </c>
      <c r="CN232" s="48">
        <f t="shared" si="40"/>
        <v>1.4019677519154092E-2</v>
      </c>
      <c r="CO232" s="48">
        <f t="shared" si="41"/>
        <v>1.4724404944378818E-2</v>
      </c>
      <c r="CP232" s="48">
        <f t="shared" si="13"/>
        <v>1.0000000000000002</v>
      </c>
      <c r="CQ232" s="48">
        <f t="shared" si="42"/>
        <v>2.3414062878780756E-2</v>
      </c>
      <c r="CR232" s="48">
        <f t="shared" si="43"/>
        <v>5.3547914596287372E-3</v>
      </c>
      <c r="CS232" s="48">
        <f t="shared" si="44"/>
        <v>0.9591459337559074</v>
      </c>
      <c r="CT232" s="48">
        <f t="shared" si="45"/>
        <v>1.2085211905683043E-2</v>
      </c>
      <c r="CU232" s="48">
        <f t="shared" si="14"/>
        <v>0.99999999999999989</v>
      </c>
      <c r="CV232" s="48">
        <f t="shared" si="46"/>
        <v>5.0831947191017318E-4</v>
      </c>
      <c r="CW232" s="48">
        <f t="shared" si="47"/>
        <v>7.7097149975700547E-3</v>
      </c>
      <c r="CX232" s="48">
        <f t="shared" si="48"/>
        <v>1.6363459531919689E-3</v>
      </c>
      <c r="CY232" s="48">
        <f t="shared" si="49"/>
        <v>0.99014561957732772</v>
      </c>
      <c r="CZ232" s="48">
        <f t="shared" si="15"/>
        <v>0.99999999999999989</v>
      </c>
      <c r="DA232" s="48"/>
      <c r="DB232" s="48">
        <f>(AQ232*Baseline!B$7 + AV232*Baseline!B$11 + BA232*Baseline!B$16 + BF232*Baseline!B$18)</f>
        <v>52294.597300373527</v>
      </c>
      <c r="DC232" s="48">
        <f>(AR232*Baseline!B$7 + AW232*Baseline!B$11 + BB232*Baseline!B$16 + BG232*Baseline!B$18)</f>
        <v>63059.255453842663</v>
      </c>
      <c r="DD232" s="48">
        <f>(AS232*Baseline!B$7 + AX232*Baseline!B$11 + BC232*Baseline!B$16 + BH232*Baseline!B$18)</f>
        <v>114675.25681357598</v>
      </c>
      <c r="DE232" s="48">
        <f>(AT232*Baseline!B$7 + AY232*Baseline!B$11 + BD232*Baseline!B$16 + BI232*Baseline!B$18)</f>
        <v>1259771.2506222967</v>
      </c>
      <c r="DF232" s="48">
        <f t="shared" si="16"/>
        <v>1489800.3601900889</v>
      </c>
      <c r="DG232" s="48"/>
      <c r="DH232" s="48">
        <f t="shared" si="50"/>
        <v>3.5101748326669138E-2</v>
      </c>
      <c r="DI232" s="48">
        <f t="shared" si="51"/>
        <v>4.2327319242825741E-2</v>
      </c>
      <c r="DJ232" s="48">
        <f t="shared" si="52"/>
        <v>7.6973573022189476E-2</v>
      </c>
      <c r="DK232" s="48">
        <f t="shared" si="53"/>
        <v>0.84559735940831571</v>
      </c>
      <c r="DL232" s="48">
        <f t="shared" si="17"/>
        <v>1</v>
      </c>
      <c r="DM232" s="48"/>
      <c r="DN232" s="48">
        <f>DH232 / (Baseline!B$7/Baseline!B$17)</f>
        <v>3.7468807584551018</v>
      </c>
      <c r="DO232" s="48">
        <f>DI232 / (Baseline!B$11/Baseline!B$17)</f>
        <v>1.0218017454910739</v>
      </c>
      <c r="DP232" s="48">
        <f>DJ232 / (Baseline!B$16/Baseline!B$17)</f>
        <v>1.1894743225189144</v>
      </c>
      <c r="DQ232" s="48">
        <f>DK232 / (Baseline!B$18/Baseline!B$17)</f>
        <v>0.95602246596980878</v>
      </c>
      <c r="DR232" s="71"/>
      <c r="DS232" s="48">
        <f>(AU232*Baseline!B$34)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2.7830108334924136E-2</v>
      </c>
      <c r="DT232" s="48">
        <f>(AZ232*Baseline!B$34) + (Baseline!D$88*(1-Baseline!D$89)*Baseline!B$35) + (Baseline!D$88*Baseline!D$89*((1-Baseline!D$90)*Baseline!B$40 + Baseline!D$90*Baseline!B$41))</f>
        <v>1.0239522080332311E-2</v>
      </c>
      <c r="DU232" s="48">
        <f>(BE232*Baseline!B$34) + (Baseline!F$88*(1-Baseline!F$89)*Baseline!B$35) + (Baseline!F$88*Baseline!F$89*((1-Baseline!F$90)*Baseline!B$40 + Baseline!F$90*Baseline!B$41))</f>
        <v>1.2910319292981483E-2</v>
      </c>
      <c r="DV232" s="48">
        <f>(BJ232*Baseline!B$34) + (Baseline!H$88*(1-Baseline!H$89)*Baseline!B$35) + (Baseline!H$88*Baseline!H$89*((1-Baseline!H$90)*Baseline!B$40 + Baseline!H$90*Baseline!B$41))</f>
        <v>9.3050350438170538E-3</v>
      </c>
      <c r="DW232" s="48">
        <f>( DS232*Baseline!B$7 + DT232*Baseline!B$11 + DU232*Baseline!B$16 + DV232*Baseline!B$18 ) / Baseline!B$17</f>
        <v>9.7505991964358784E-3</v>
      </c>
    </row>
    <row r="233" spans="1:127">
      <c r="A233" s="7" t="s">
        <v>470</v>
      </c>
      <c r="B233" s="1">
        <f>MIN( MAX( NORMINV( MCrands!B233, (B$5+B$4)/2, (B$5-B$4)/3.29 ), 0 ), 1 )</f>
        <v>0.48948153199248801</v>
      </c>
      <c r="C233" s="1">
        <f>MAX( NORMINV( MCrands!C233, (C$5+C$4)/2, (C$5-C$4)/3.29 ), 0 )</f>
        <v>2.6362916338313749</v>
      </c>
      <c r="D233" s="40"/>
      <c r="E233" s="40">
        <f>Baseline!B$33 * (C233 * Baseline!B$66*Baseline!B$66/Baseline!B$73 + Baseline!B$52*Baseline!B$52/Baseline!B$74 + Baseline!B$53*Baseline!B$53/Baseline!B$75 + Baseline!B$54*Baseline!B$54/Baseline!B$76)</f>
        <v>2.2069106080285738E-5</v>
      </c>
      <c r="F233" s="40">
        <f>Baseline!B$33 * (C233 * Baseline!B$66*Baseline!B$57/Baseline!B$73 + Baseline!B$52*Baseline!B$67/Baseline!B$74 + Baseline!B$53*Baseline!B$55/Baseline!B$75 + Baseline!B$54*Baseline!B$56/Baseline!B$76)</f>
        <v>3.9556163848704808E-8</v>
      </c>
      <c r="G233" s="1">
        <f>Baseline!B$33 * (C233 * Baseline!B$66*Baseline!B$58/Baseline!B$73 + Baseline!B$52*Baseline!B$59/Baseline!B$74 + Baseline!B$53*Baseline!B$68/Baseline!B$75 + Baseline!B$54*Baseline!B$60/Baseline!B$76)</f>
        <v>1.0889661200338379E-7</v>
      </c>
      <c r="H233" s="40">
        <f>Baseline!B$33 * (C233 * Baseline!B$66*Baseline!B$61/Baseline!B$73 + Baseline!B$52*Baseline!B$62/Baseline!B$74 + Baseline!B$53*Baseline!B$63/Baseline!B$75 + Baseline!B$54*Baseline!B$69/Baseline!B$76)</f>
        <v>1.7790961984922553E-9</v>
      </c>
      <c r="I233" s="40">
        <f>Baseline!B$33 * (C233 * Baseline!B$57*Baseline!B$66/Baseline!B$73 + Baseline!B$67*Baseline!B$52/Baseline!B$74 + Baseline!B$55*Baseline!B$53/Baseline!B$75 + Baseline!B$56*Baseline!B$54/Baseline!B$76)</f>
        <v>3.9556163848704808E-8</v>
      </c>
      <c r="J233" s="1">
        <f>Baseline!B$33 * (C233 * Baseline!B$57*Baseline!B$57/Baseline!B$73 + Baseline!B$67*Baseline!B$67/Baseline!B$74 + Baseline!B$55*Baseline!B$55/Baseline!B$75 + Baseline!B$56*Baseline!B$56/Baseline!B$76)</f>
        <v>1.7949606396293643E-6</v>
      </c>
      <c r="K233" s="40">
        <f>Baseline!B$33 * (C233 * Baseline!B$57*Baseline!B$58/Baseline!B$73 + Baseline!B$67*Baseline!B$59/Baseline!B$74 + Baseline!B$55*Baseline!B$68/Baseline!B$75 + Baseline!B$56*Baseline!B$60/Baseline!B$76)</f>
        <v>1.3929328466086401E-8</v>
      </c>
      <c r="L233" s="1">
        <f>Baseline!B$33 * (C233 * Baseline!B$57*Baseline!B$61/Baseline!B$73 + Baseline!B$67*Baseline!B$62/Baseline!B$74 + Baseline!B$55*Baseline!B$63/Baseline!B$75 + Baseline!B$56*Baseline!B$69/Baseline!B$76)</f>
        <v>1.462943196586227E-8</v>
      </c>
      <c r="M233" s="40">
        <f>Baseline!B$33 * (C233 * Baseline!B$58*Baseline!B$66/Baseline!B$73 + Baseline!B$59*Baseline!B$52/Baseline!B$74 + Baseline!B$68*Baseline!B$53/Baseline!B$75 + Baseline!B$60*Baseline!B$54/Baseline!B$76)</f>
        <v>1.0889661200338379E-7</v>
      </c>
      <c r="N233" s="1">
        <f>Baseline!B$33 * (C233 * Baseline!B$58*Baseline!B$57/Baseline!B$73 + Baseline!B$59*Baseline!B$67/Baseline!B$74 + Baseline!B$68*Baseline!B$55/Baseline!B$75 + Baseline!B$60*Baseline!B$56/Baseline!B$76)</f>
        <v>1.3929328466086401E-8</v>
      </c>
      <c r="O233" s="1">
        <f>Baseline!B$33 * (C233 * Baseline!B$58*Baseline!B$58/Baseline!B$73 + Baseline!B$59*Baseline!B$59/Baseline!B$74 + Baseline!B$68*Baseline!B$68/Baseline!B$75 + Baseline!B$60*Baseline!B$60/Baseline!B$76)</f>
        <v>1.3250170842402899E-6</v>
      </c>
      <c r="P233" s="40">
        <f>Baseline!B$33 * (C233 * Baseline!B$58*Baseline!B$61/Baseline!B$73 + Baseline!B$59*Baseline!B$62/Baseline!B$74 + Baseline!B$68*Baseline!B$63/Baseline!B$75 + Baseline!B$60*Baseline!B$69/Baseline!B$76)</f>
        <v>1.6490029109466335E-9</v>
      </c>
      <c r="Q233" s="40">
        <f>Baseline!B$33 * (C233 * Baseline!B$61*Baseline!B$66/Baseline!B$73 + Baseline!B$62*Baseline!B$52/Baseline!B$74 + Baseline!B$63*Baseline!B$53/Baseline!B$75 + Baseline!B$69*Baseline!B$54/Baseline!B$76)</f>
        <v>1.7790961984922553E-9</v>
      </c>
      <c r="R233" s="40">
        <f>Baseline!B$33 * (C233 * Baseline!B$61*Baseline!B$57/Baseline!B$73 + Baseline!B$62*Baseline!B$67/Baseline!B$74 + Baseline!B$63*Baseline!B$55/Baseline!B$75 + Baseline!B$69*Baseline!B$56/Baseline!B$76)</f>
        <v>1.462943196586227E-8</v>
      </c>
      <c r="S233" s="40">
        <f>Baseline!B$33 * (C233 * Baseline!B$61*Baseline!B$58/Baseline!B$73 + Baseline!B$62*Baseline!B$59/Baseline!B$74 + Baseline!B$63*Baseline!B$68/Baseline!B$75 + Baseline!B$69*Baseline!B$60/Baseline!B$76)</f>
        <v>1.6490029109466335E-9</v>
      </c>
      <c r="T233" s="40">
        <f>Baseline!B$33 * (C233 * Baseline!B$61*Baseline!B$61/Baseline!B$73 + Baseline!B$62*Baseline!B$62/Baseline!B$74 + Baseline!B$63*Baseline!B$63/Baseline!B$75 + Baseline!B$69*Baseline!B$69/Baseline!B$76)</f>
        <v>9.8551806254856841E-8</v>
      </c>
      <c r="U233" s="40"/>
      <c r="V233" s="40">
        <f>E233 * ( Baseline!B$87 * Baseline!B$7 )</f>
        <v>0.22905525200728569</v>
      </c>
      <c r="W233" s="40">
        <f>F233 * ( Baseline!D$87 * Baseline!B$11 )</f>
        <v>7.2967656142204987E-4</v>
      </c>
      <c r="X233" s="40">
        <f>G233 * ( Baseline!F$87 * Baseline!B$16 )</f>
        <v>3.7824987630050459E-3</v>
      </c>
      <c r="Y233" s="40">
        <f>H233 * ( Baseline!H$87 * Baseline!B$18 )</f>
        <v>6.2566092803680007E-4</v>
      </c>
      <c r="Z233" s="48">
        <f t="shared" si="0"/>
        <v>0.23419308825974958</v>
      </c>
      <c r="AA233" s="40">
        <f>I233 * ( Baseline!B$87 * Baseline!B$7 )</f>
        <v>4.1055342458570722E-4</v>
      </c>
      <c r="AB233" s="1">
        <f>J233 * ( Baseline!D$87 * Baseline!B$11 )</f>
        <v>3.3110913192244823E-2</v>
      </c>
      <c r="AC233" s="1">
        <f>K233 * ( Baseline!F$87 * Baseline!B$16 )</f>
        <v>4.8383201940961764E-4</v>
      </c>
      <c r="AD233" s="1">
        <f>L233 * ( Baseline!F$87 * Baseline!B$16 )</f>
        <v>5.0814995339451921E-4</v>
      </c>
      <c r="AE233" s="48">
        <f t="shared" si="1"/>
        <v>3.451344858963467E-2</v>
      </c>
      <c r="AF233" s="48">
        <f>M233 * ( Baseline!B$87 * Baseline!B$7 )</f>
        <v>1.1302379359831203E-3</v>
      </c>
      <c r="AG233" s="48">
        <f>N233 * ( Baseline!D$87 * Baseline!B$11 )</f>
        <v>2.569486903969582E-4</v>
      </c>
      <c r="AH233" s="48">
        <f>O233 * ( Baseline!F$87 * Baseline!B$16 )</f>
        <v>4.6024163561155726E-2</v>
      </c>
      <c r="AI233" s="48">
        <f>P233 * ( Baseline!H$87 * Baseline!B$18 )</f>
        <v>5.7991057058781451E-4</v>
      </c>
      <c r="AJ233" s="48">
        <f t="shared" si="2"/>
        <v>4.799126075812362E-2</v>
      </c>
      <c r="AK233" s="48">
        <f>Q233 * ( Baseline!B$87 * Baseline!B$7 )</f>
        <v>1.8465239444151118E-5</v>
      </c>
      <c r="AL233" s="48">
        <f>R233 * ( Baseline!D$87 * Baseline!B$11 )</f>
        <v>2.6986321659595728E-4</v>
      </c>
      <c r="AM233" s="48">
        <f>S233 * ( Baseline!F$87 * Baseline!B$16 )</f>
        <v>5.7277736709141561E-5</v>
      </c>
      <c r="AN233" s="48">
        <f>T233 * ( Baseline!H$87 * Baseline!B$18 )</f>
        <v>3.4658055372931575E-2</v>
      </c>
      <c r="AO233" s="48">
        <f t="shared" si="3"/>
        <v>3.5003661565680827E-2</v>
      </c>
      <c r="AP233" s="48"/>
      <c r="AQ233" s="48">
        <f>V233 * ( (1-Baseline!B$88-Baseline!B$87) + (1-B233)*Baseline!B$88 )</f>
        <v>0.12436816867385785</v>
      </c>
      <c r="AR233" s="48">
        <f>W233 * ( (1-Baseline!B$88-Baseline!B$87) + (1-B233)*Baseline!B$88 )</f>
        <v>3.9618623398956864E-4</v>
      </c>
      <c r="AS233" s="48">
        <f>X233 * ( (1-Baseline!B$88-Baseline!B$87) + (1-B233)*Baseline!B$88 )</f>
        <v>2.0537509620216316E-3</v>
      </c>
      <c r="AT233" s="48">
        <f>Y233 * ( (1-Baseline!B$88-Baseline!B$87) + (1-B233)*Baseline!B$88 )</f>
        <v>3.397097562654803E-4</v>
      </c>
      <c r="AU233" s="48">
        <f t="shared" si="4"/>
        <v>0.12715781562613454</v>
      </c>
      <c r="AV233" s="48">
        <f>AA233 * ( (1-Baseline!D$88-Baseline!D$87) + (1-B233)*Baseline!D$88 )</f>
        <v>3.1699268123331427E-4</v>
      </c>
      <c r="AW233" s="48">
        <f>AB233 * ( (1-Baseline!D$88-Baseline!D$87) + (1-B233)*Baseline!D$88 )</f>
        <v>2.5565289490605804E-2</v>
      </c>
      <c r="AX233" s="48">
        <f>AC233 * ( (1-Baseline!D$88-Baseline!D$87) + (1-B233)*Baseline!D$88 )</f>
        <v>3.7357186644820166E-4</v>
      </c>
      <c r="AY233" s="48">
        <f>AD233 * ( (1-Baseline!D$88-Baseline!D$87) + (1-B233)*Baseline!D$88 )</f>
        <v>3.9234800283948249E-4</v>
      </c>
      <c r="AZ233" s="48">
        <f t="shared" si="5"/>
        <v>2.6648202041126803E-2</v>
      </c>
      <c r="BA233" s="48">
        <f>AF233 * ( (1-Baseline!F$88-Baseline!F$87) + (1-Baseline!B$36)*Baseline!F$88 )</f>
        <v>8.133553863474049E-4</v>
      </c>
      <c r="BB233" s="48">
        <f>AG233 * ( (1-Baseline!F$88-Baseline!F$87) + (1-Baseline!B$36)*Baseline!F$88 )</f>
        <v>1.8490849996774384E-4</v>
      </c>
      <c r="BC233" s="48">
        <f>AH233 * ( (1-Baseline!F$88-Baseline!F$87) + (1-Baseline!B$36)*Baseline!F$88 )</f>
        <v>3.3120460871841617E-2</v>
      </c>
      <c r="BD233" s="48">
        <f>AI233 * ( (1-Baseline!F$88-Baseline!F$87) + (1-Baseline!B$36)*Baseline!F$88 )</f>
        <v>4.1732220373325019E-4</v>
      </c>
      <c r="BE233" s="48">
        <f t="shared" si="6"/>
        <v>3.4536046961890013E-2</v>
      </c>
      <c r="BF233" s="48">
        <f>AK233 * ( (1-Baseline!H$88-Baseline!H$87) + (1-Baseline!B$36)*Baseline!H$88 )</f>
        <v>1.4630378516389812E-5</v>
      </c>
      <c r="BG233" s="48">
        <f>AL233 * ( (1-Baseline!H$88-Baseline!H$87) + (1-Baseline!B$36)*Baseline!H$88 )</f>
        <v>2.1381802377330885E-4</v>
      </c>
      <c r="BH233" s="48">
        <f>AM233 * ( (1-Baseline!H$88-Baseline!H$87) + (1-Baseline!B$36)*Baseline!H$88 )</f>
        <v>4.5382296349387033E-5</v>
      </c>
      <c r="BI233" s="48">
        <f>AN233 * ( (1-Baseline!H$88-Baseline!H$87) + (1-Baseline!B$36)*Baseline!H$88 )</f>
        <v>2.7460270433081142E-2</v>
      </c>
      <c r="BJ233" s="48">
        <f t="shared" si="7"/>
        <v>2.7734101131720229E-2</v>
      </c>
      <c r="BK233" s="48"/>
      <c r="BL233" s="48">
        <f t="shared" si="18"/>
        <v>0.97806153763698878</v>
      </c>
      <c r="BM233" s="48">
        <f t="shared" si="19"/>
        <v>3.1157049375118485E-3</v>
      </c>
      <c r="BN233" s="48">
        <f t="shared" si="20"/>
        <v>1.6151197249723182E-2</v>
      </c>
      <c r="BO233" s="48">
        <f t="shared" si="21"/>
        <v>2.6715601757762528E-3</v>
      </c>
      <c r="BP233" s="48">
        <f t="shared" si="8"/>
        <v>1</v>
      </c>
      <c r="BQ233" s="48">
        <f t="shared" si="22"/>
        <v>1.1895462243347296E-2</v>
      </c>
      <c r="BR233" s="48">
        <f t="shared" si="23"/>
        <v>0.95936264109489577</v>
      </c>
      <c r="BS233" s="48">
        <f t="shared" si="24"/>
        <v>1.4018651835184201E-2</v>
      </c>
      <c r="BT233" s="48">
        <f t="shared" si="25"/>
        <v>1.4723244826572633E-2</v>
      </c>
      <c r="BU233" s="48">
        <f t="shared" si="9"/>
        <v>0.99999999999999989</v>
      </c>
      <c r="BV233" s="48">
        <f t="shared" si="26"/>
        <v>2.3550911522819323E-2</v>
      </c>
      <c r="BW233" s="48">
        <f t="shared" si="27"/>
        <v>5.3540725194110208E-3</v>
      </c>
      <c r="BX233" s="48">
        <f t="shared" si="28"/>
        <v>0.95901134569308188</v>
      </c>
      <c r="BY233" s="48">
        <f t="shared" si="29"/>
        <v>1.208367026468775E-2</v>
      </c>
      <c r="BZ233" s="48">
        <f t="shared" si="10"/>
        <v>0.99999999999999989</v>
      </c>
      <c r="CA233" s="48">
        <f t="shared" si="30"/>
        <v>5.2752308239247957E-4</v>
      </c>
      <c r="CB233" s="48">
        <f t="shared" si="31"/>
        <v>7.7095710712888213E-3</v>
      </c>
      <c r="CC233" s="48">
        <f t="shared" si="32"/>
        <v>1.6363355759701221E-3</v>
      </c>
      <c r="CD233" s="48">
        <f t="shared" si="33"/>
        <v>0.99012657027034856</v>
      </c>
      <c r="CE233" s="48">
        <f t="shared" si="11"/>
        <v>1</v>
      </c>
      <c r="CF233" s="48"/>
      <c r="CG233" s="48">
        <f t="shared" si="34"/>
        <v>0.97806153763698878</v>
      </c>
      <c r="CH233" s="48">
        <f t="shared" si="35"/>
        <v>3.1157049375118485E-3</v>
      </c>
      <c r="CI233" s="48">
        <f t="shared" si="36"/>
        <v>1.6151197249723182E-2</v>
      </c>
      <c r="CJ233" s="48">
        <f t="shared" si="37"/>
        <v>2.6715601757762528E-3</v>
      </c>
      <c r="CK233" s="48">
        <f t="shared" si="12"/>
        <v>1</v>
      </c>
      <c r="CL233" s="48">
        <f t="shared" si="38"/>
        <v>1.1895462243347296E-2</v>
      </c>
      <c r="CM233" s="48">
        <f t="shared" si="39"/>
        <v>0.95936264109489577</v>
      </c>
      <c r="CN233" s="48">
        <f t="shared" si="40"/>
        <v>1.4018651835184201E-2</v>
      </c>
      <c r="CO233" s="48">
        <f t="shared" si="41"/>
        <v>1.4723244826572633E-2</v>
      </c>
      <c r="CP233" s="48">
        <f t="shared" si="13"/>
        <v>0.99999999999999989</v>
      </c>
      <c r="CQ233" s="48">
        <f t="shared" si="42"/>
        <v>2.3550911522819323E-2</v>
      </c>
      <c r="CR233" s="48">
        <f t="shared" si="43"/>
        <v>5.3540725194110208E-3</v>
      </c>
      <c r="CS233" s="48">
        <f t="shared" si="44"/>
        <v>0.95901134569308188</v>
      </c>
      <c r="CT233" s="48">
        <f t="shared" si="45"/>
        <v>1.208367026468775E-2</v>
      </c>
      <c r="CU233" s="48">
        <f t="shared" si="14"/>
        <v>0.99999999999999989</v>
      </c>
      <c r="CV233" s="48">
        <f t="shared" si="46"/>
        <v>5.2752308239247957E-4</v>
      </c>
      <c r="CW233" s="48">
        <f t="shared" si="47"/>
        <v>7.7095710712888213E-3</v>
      </c>
      <c r="CX233" s="48">
        <f t="shared" si="48"/>
        <v>1.6363355759701221E-3</v>
      </c>
      <c r="CY233" s="48">
        <f t="shared" si="49"/>
        <v>0.99012657027034856</v>
      </c>
      <c r="CZ233" s="48">
        <f t="shared" si="15"/>
        <v>1</v>
      </c>
      <c r="DA233" s="48"/>
      <c r="DB233" s="48">
        <f>(AQ233*Baseline!B$7 + AV233*Baseline!B$11 + BA233*Baseline!B$16 + BF233*Baseline!B$18)</f>
        <v>64393.201781772252</v>
      </c>
      <c r="DC233" s="48">
        <f>(AR233*Baseline!B$7 + AW233*Baseline!B$11 + BB233*Baseline!B$16 + BG233*Baseline!B$18)</f>
        <v>65428.67455331573</v>
      </c>
      <c r="DD233" s="48">
        <f>(AS233*Baseline!B$7 + AX233*Baseline!B$11 + BC233*Baseline!B$16 + BH233*Baseline!B$18)</f>
        <v>114835.14344708677</v>
      </c>
      <c r="DE233" s="48">
        <f>(AT233*Baseline!B$7 + AY233*Baseline!B$11 + BD233*Baseline!B$16 + BI233*Baseline!B$18)</f>
        <v>1259832.4700958543</v>
      </c>
      <c r="DF233" s="48">
        <f t="shared" si="16"/>
        <v>1504489.4898780291</v>
      </c>
      <c r="DG233" s="48"/>
      <c r="DH233" s="48">
        <f t="shared" si="50"/>
        <v>4.2800698984605527E-2</v>
      </c>
      <c r="DI233" s="48">
        <f t="shared" si="51"/>
        <v>4.3488954222352272E-2</v>
      </c>
      <c r="DJ233" s="48">
        <f t="shared" si="52"/>
        <v>7.6328312174780699E-2</v>
      </c>
      <c r="DK233" s="48">
        <f t="shared" si="53"/>
        <v>0.83738203461826144</v>
      </c>
      <c r="DL233" s="48">
        <f t="shared" si="17"/>
        <v>1</v>
      </c>
      <c r="DM233" s="48"/>
      <c r="DN233" s="48">
        <f>DH233 / (Baseline!B$7/Baseline!B$17)</f>
        <v>4.5686931027308448</v>
      </c>
      <c r="DO233" s="48">
        <f>DI233 / (Baseline!B$11/Baseline!B$17)</f>
        <v>1.0498441698859258</v>
      </c>
      <c r="DP233" s="48">
        <f>DJ233 / (Baseline!B$16/Baseline!B$17)</f>
        <v>1.1795030924046741</v>
      </c>
      <c r="DQ233" s="48">
        <f>DK233 / (Baseline!B$18/Baseline!B$17)</f>
        <v>0.9467343160280608</v>
      </c>
      <c r="DR233" s="71"/>
      <c r="DS233" s="48">
        <f>(AU233*Baseline!B$34)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3.160320359392018E-2</v>
      </c>
      <c r="DT233" s="48">
        <f>(AZ233*Baseline!B$34) + (Baseline!D$88*(1-Baseline!D$89)*Baseline!B$35) + (Baseline!D$88*Baseline!D$89*((1-Baseline!D$90)*Baseline!B$40 + Baseline!D$90*Baseline!B$41))</f>
        <v>1.0410798306169023E-2</v>
      </c>
      <c r="DU233" s="48">
        <f>(BE233*Baseline!B$34) + (Baseline!F$88*(1-Baseline!F$89)*Baseline!B$35) + (Baseline!F$88*Baseline!F$89*((1-Baseline!F$90)*Baseline!B$40 + Baseline!F$90*Baseline!B$41))</f>
        <v>1.2911047044283506E-2</v>
      </c>
      <c r="DV233" s="48">
        <f>(BJ233*Baseline!B$34) + (Baseline!H$88*(1-Baseline!H$89)*Baseline!B$35) + (Baseline!H$88*Baseline!H$89*((1-Baseline!H$90)*Baseline!B$40 + Baseline!H$90*Baseline!B$41))</f>
        <v>9.305115169758035E-3</v>
      </c>
      <c r="DW233" s="48">
        <f>( DS233*Baseline!B$7 + DT233*Baseline!B$11 + DU233*Baseline!B$16 + DV233*Baseline!B$18 ) / Baseline!B$17</f>
        <v>9.7931594749646605E-3</v>
      </c>
    </row>
    <row r="234" spans="1:127">
      <c r="A234" s="7" t="s">
        <v>471</v>
      </c>
      <c r="B234" s="1">
        <f>MIN( MAX( NORMINV( MCrands!B234, (B$5+B$4)/2, (B$5-B$4)/3.29 ), 0 ), 1 )</f>
        <v>0.424101209624207</v>
      </c>
      <c r="C234" s="1">
        <f>MAX( NORMINV( MCrands!C234, (C$5+C$4)/2, (C$5-C$4)/3.29 ), 0 )</f>
        <v>2.4476388273859895</v>
      </c>
      <c r="D234" s="40"/>
      <c r="E234" s="40">
        <f>Baseline!B$33 * (C234 * Baseline!B$66*Baseline!B$66/Baseline!B$73 + Baseline!B$52*Baseline!B$52/Baseline!B$74 + Baseline!B$53*Baseline!B$53/Baseline!B$75 + Baseline!B$54*Baseline!B$54/Baseline!B$76)</f>
        <v>2.0490451334464379E-5</v>
      </c>
      <c r="F234" s="40">
        <f>Baseline!B$33 * (C234 * Baseline!B$66*Baseline!B$57/Baseline!B$73 + Baseline!B$52*Baseline!B$67/Baseline!B$74 + Baseline!B$53*Baseline!B$55/Baseline!B$75 + Baseline!B$54*Baseline!B$56/Baseline!B$76)</f>
        <v>3.9345043187277684E-8</v>
      </c>
      <c r="G234" s="1">
        <f>Baseline!B$33 * (C234 * Baseline!B$66*Baseline!B$58/Baseline!B$73 + Baseline!B$52*Baseline!B$59/Baseline!B$74 + Baseline!B$53*Baseline!B$68/Baseline!B$75 + Baseline!B$54*Baseline!B$60/Baseline!B$76)</f>
        <v>1.083776070440421E-7</v>
      </c>
      <c r="H234" s="40">
        <f>Baseline!B$33 * (C234 * Baseline!B$66*Baseline!B$61/Baseline!B$73 + Baseline!B$52*Baseline!B$62/Baseline!B$74 + Baseline!B$53*Baseline!B$63/Baseline!B$75 + Baseline!B$54*Baseline!B$69/Baseline!B$76)</f>
        <v>1.7271957025580859E-9</v>
      </c>
      <c r="I234" s="40">
        <f>Baseline!B$33 * (C234 * Baseline!B$57*Baseline!B$66/Baseline!B$73 + Baseline!B$67*Baseline!B$52/Baseline!B$74 + Baseline!B$55*Baseline!B$53/Baseline!B$75 + Baseline!B$56*Baseline!B$54/Baseline!B$76)</f>
        <v>3.9345043187277684E-8</v>
      </c>
      <c r="J234" s="1">
        <f>Baseline!B$33 * (C234 * Baseline!B$57*Baseline!B$57/Baseline!B$73 + Baseline!B$67*Baseline!B$67/Baseline!B$74 + Baseline!B$55*Baseline!B$55/Baseline!B$75 + Baseline!B$56*Baseline!B$56/Baseline!B$76)</f>
        <v>1.7949606113952403E-6</v>
      </c>
      <c r="K234" s="40">
        <f>Baseline!B$33 * (C234 * Baseline!B$57*Baseline!B$58/Baseline!B$73 + Baseline!B$67*Baseline!B$59/Baseline!B$74 + Baseline!B$55*Baseline!B$68/Baseline!B$75 + Baseline!B$56*Baseline!B$60/Baseline!B$76)</f>
        <v>1.3929259057198491E-8</v>
      </c>
      <c r="L234" s="1">
        <f>Baseline!B$33 * (C234 * Baseline!B$57*Baseline!B$61/Baseline!B$73 + Baseline!B$67*Baseline!B$62/Baseline!B$74 + Baseline!B$55*Baseline!B$63/Baseline!B$75 + Baseline!B$56*Baseline!B$69/Baseline!B$76)</f>
        <v>1.4629425024973479E-8</v>
      </c>
      <c r="M234" s="40">
        <f>Baseline!B$33 * (C234 * Baseline!B$58*Baseline!B$66/Baseline!B$73 + Baseline!B$59*Baseline!B$52/Baseline!B$74 + Baseline!B$68*Baseline!B$53/Baseline!B$75 + Baseline!B$60*Baseline!B$54/Baseline!B$76)</f>
        <v>1.083776070440421E-7</v>
      </c>
      <c r="N234" s="1">
        <f>Baseline!B$33 * (C234 * Baseline!B$58*Baseline!B$57/Baseline!B$73 + Baseline!B$59*Baseline!B$67/Baseline!B$74 + Baseline!B$68*Baseline!B$55/Baseline!B$75 + Baseline!B$60*Baseline!B$56/Baseline!B$76)</f>
        <v>1.3929259057198491E-8</v>
      </c>
      <c r="O234" s="1">
        <f>Baseline!B$33 * (C234 * Baseline!B$58*Baseline!B$58/Baseline!B$73 + Baseline!B$59*Baseline!B$59/Baseline!B$74 + Baseline!B$68*Baseline!B$68/Baseline!B$75 + Baseline!B$60*Baseline!B$60/Baseline!B$76)</f>
        <v>1.3250169136101071E-6</v>
      </c>
      <c r="P234" s="40">
        <f>Baseline!B$33 * (C234 * Baseline!B$58*Baseline!B$61/Baseline!B$73 + Baseline!B$59*Baseline!B$62/Baseline!B$74 + Baseline!B$68*Baseline!B$63/Baseline!B$75 + Baseline!B$60*Baseline!B$69/Baseline!B$76)</f>
        <v>1.6489858479283556E-9</v>
      </c>
      <c r="Q234" s="40">
        <f>Baseline!B$33 * (C234 * Baseline!B$61*Baseline!B$66/Baseline!B$73 + Baseline!B$62*Baseline!B$52/Baseline!B$74 + Baseline!B$63*Baseline!B$53/Baseline!B$75 + Baseline!B$69*Baseline!B$54/Baseline!B$76)</f>
        <v>1.7271957025580859E-9</v>
      </c>
      <c r="R234" s="40">
        <f>Baseline!B$33 * (C234 * Baseline!B$61*Baseline!B$57/Baseline!B$73 + Baseline!B$62*Baseline!B$67/Baseline!B$74 + Baseline!B$63*Baseline!B$55/Baseline!B$75 + Baseline!B$69*Baseline!B$56/Baseline!B$76)</f>
        <v>1.4629425024973479E-8</v>
      </c>
      <c r="S234" s="40">
        <f>Baseline!B$33 * (C234 * Baseline!B$61*Baseline!B$58/Baseline!B$73 + Baseline!B$62*Baseline!B$59/Baseline!B$74 + Baseline!B$63*Baseline!B$68/Baseline!B$75 + Baseline!B$69*Baseline!B$60/Baseline!B$76)</f>
        <v>1.6489858479283556E-9</v>
      </c>
      <c r="T234" s="40">
        <f>Baseline!B$33 * (C234 * Baseline!B$61*Baseline!B$61/Baseline!B$73 + Baseline!B$62*Baseline!B$62/Baseline!B$74 + Baseline!B$63*Baseline!B$63/Baseline!B$75 + Baseline!B$69*Baseline!B$69/Baseline!B$76)</f>
        <v>9.8551804548555012E-8</v>
      </c>
      <c r="U234" s="40"/>
      <c r="V234" s="40">
        <f>E234 * ( Baseline!B$87 * Baseline!B$7 )</f>
        <v>0.21267039440040578</v>
      </c>
      <c r="W234" s="40">
        <f>F234 * ( Baseline!D$87 * Baseline!B$11 )</f>
        <v>7.2578210393965832E-4</v>
      </c>
      <c r="X234" s="40">
        <f>G234 * ( Baseline!F$87 * Baseline!B$16 )</f>
        <v>3.7644712451549733E-3</v>
      </c>
      <c r="Y234" s="40">
        <f>H234 * ( Baseline!H$87 * Baseline!B$18 )</f>
        <v>6.0740890069883933E-4</v>
      </c>
      <c r="Z234" s="48">
        <f t="shared" si="0"/>
        <v>0.21776805665019927</v>
      </c>
      <c r="AA234" s="40">
        <f>I234 * ( Baseline!B$87 * Baseline!B$7 )</f>
        <v>4.0836220324075507E-4</v>
      </c>
      <c r="AB234" s="1">
        <f>J234 * ( Baseline!D$87 * Baseline!B$11 )</f>
        <v>3.3110912671421355E-2</v>
      </c>
      <c r="AC234" s="1">
        <f>K234 * ( Baseline!F$87 * Baseline!B$16 )</f>
        <v>4.838296085078657E-4</v>
      </c>
      <c r="AD234" s="1">
        <f>L234 * ( Baseline!F$87 * Baseline!B$16 )</f>
        <v>5.0814971230434404E-4</v>
      </c>
      <c r="AE234" s="48">
        <f t="shared" si="1"/>
        <v>3.4511254195474322E-2</v>
      </c>
      <c r="AF234" s="48">
        <f>M234 * ( Baseline!B$87 * Baseline!B$7 )</f>
        <v>1.124851183510113E-3</v>
      </c>
      <c r="AG234" s="48">
        <f>N234 * ( Baseline!D$87 * Baseline!B$11 )</f>
        <v>2.5694741003926588E-4</v>
      </c>
      <c r="AH234" s="48">
        <f>O234 * ( Baseline!F$87 * Baseline!B$16 )</f>
        <v>4.6024157634355585E-2</v>
      </c>
      <c r="AI234" s="48">
        <f>P234 * ( Baseline!H$87 * Baseline!B$18 )</f>
        <v>5.7990456997702132E-4</v>
      </c>
      <c r="AJ234" s="48">
        <f t="shared" si="2"/>
        <v>4.7985860797881988E-2</v>
      </c>
      <c r="AK234" s="48">
        <f>Q234 * ( Baseline!B$87 * Baseline!B$7 )</f>
        <v>1.7926564196850373E-5</v>
      </c>
      <c r="AL234" s="48">
        <f>R234 * ( Baseline!D$87 * Baseline!B$11 )</f>
        <v>2.6986308856018806E-4</v>
      </c>
      <c r="AM234" s="48">
        <f>S234 * ( Baseline!F$87 * Baseline!B$16 )</f>
        <v>5.727714402912754E-5</v>
      </c>
      <c r="AN234" s="48">
        <f>T234 * ( Baseline!H$87 * Baseline!B$18 )</f>
        <v>3.4658054772870497E-2</v>
      </c>
      <c r="AO234" s="48">
        <f t="shared" si="3"/>
        <v>3.500312156965666E-2</v>
      </c>
      <c r="AP234" s="48"/>
      <c r="AQ234" s="48">
        <f>V234 * ( (1-Baseline!B$88-Baseline!B$87) + (1-B234)*Baseline!B$88 )</f>
        <v>0.12784679131057947</v>
      </c>
      <c r="AR234" s="48">
        <f>W234 * ( (1-Baseline!B$88-Baseline!B$87) + (1-B234)*Baseline!B$88 )</f>
        <v>4.3630385621342386E-4</v>
      </c>
      <c r="AS234" s="48">
        <f>X234 * ( (1-Baseline!B$88-Baseline!B$87) + (1-B234)*Baseline!B$88 )</f>
        <v>2.263011600796123E-3</v>
      </c>
      <c r="AT234" s="48">
        <f>Y234 * ( (1-Baseline!B$88-Baseline!B$87) + (1-B234)*Baseline!B$88 )</f>
        <v>3.6514381414851424E-4</v>
      </c>
      <c r="AU234" s="48">
        <f t="shared" si="4"/>
        <v>0.13091125058173753</v>
      </c>
      <c r="AV234" s="48">
        <f>AA234 * ( (1-Baseline!D$88-Baseline!D$87) + (1-B234)*Baseline!D$88 )</f>
        <v>3.2726190176043311E-4</v>
      </c>
      <c r="AW234" s="48">
        <f>AB234 * ( (1-Baseline!D$88-Baseline!D$87) + (1-B234)*Baseline!D$88 )</f>
        <v>2.6535120449148204E-2</v>
      </c>
      <c r="AX234" s="48">
        <f>AC234 * ( (1-Baseline!D$88-Baseline!D$87) + (1-B234)*Baseline!D$88 )</f>
        <v>3.8774156019267826E-4</v>
      </c>
      <c r="AY234" s="48">
        <f>AD234 * ( (1-Baseline!D$88-Baseline!D$87) + (1-B234)*Baseline!D$88 )</f>
        <v>4.0723171710799465E-4</v>
      </c>
      <c r="AZ234" s="48">
        <f t="shared" si="5"/>
        <v>2.7657355628209309E-2</v>
      </c>
      <c r="BA234" s="48">
        <f>AF234 * ( (1-Baseline!F$88-Baseline!F$87) + (1-Baseline!B$36)*Baseline!F$88 )</f>
        <v>8.0947890689174972E-4</v>
      </c>
      <c r="BB234" s="48">
        <f>AG234 * ( (1-Baseline!F$88-Baseline!F$87) + (1-Baseline!B$36)*Baseline!F$88 )</f>
        <v>1.8490757858137701E-4</v>
      </c>
      <c r="BC234" s="48">
        <f>AH234 * ( (1-Baseline!F$88-Baseline!F$87) + (1-Baseline!B$36)*Baseline!F$88 )</f>
        <v>3.3120456606726578E-2</v>
      </c>
      <c r="BD234" s="48">
        <f>AI234 * ( (1-Baseline!F$88-Baseline!F$87) + (1-Baseline!B$36)*Baseline!F$88 )</f>
        <v>4.1731788550170381E-4</v>
      </c>
      <c r="BE234" s="48">
        <f t="shared" si="6"/>
        <v>3.4532160977701412E-2</v>
      </c>
      <c r="BF234" s="48">
        <f>AK234 * ( (1-Baseline!H$88-Baseline!H$87) + (1-Baseline!B$36)*Baseline!H$88 )</f>
        <v>1.4203575344448486E-5</v>
      </c>
      <c r="BG234" s="48">
        <f>AL234 * ( (1-Baseline!H$88-Baseline!H$87) + (1-Baseline!B$36)*Baseline!H$88 )</f>
        <v>2.1381792232800817E-4</v>
      </c>
      <c r="BH234" s="48">
        <f>AM234 * ( (1-Baseline!H$88-Baseline!H$87) + (1-Baseline!B$36)*Baseline!H$88 )</f>
        <v>4.5381826757158324E-5</v>
      </c>
      <c r="BI234" s="48">
        <f>AN234 * ( (1-Baseline!H$88-Baseline!H$87) + (1-Baseline!B$36)*Baseline!H$88 )</f>
        <v>2.746026995764075E-2</v>
      </c>
      <c r="BJ234" s="48">
        <f t="shared" si="7"/>
        <v>2.7733673282070364E-2</v>
      </c>
      <c r="BK234" s="48"/>
      <c r="BL234" s="48">
        <f t="shared" si="18"/>
        <v>0.97659132230774381</v>
      </c>
      <c r="BM234" s="48">
        <f t="shared" si="19"/>
        <v>3.3328216961842193E-3</v>
      </c>
      <c r="BN234" s="48">
        <f t="shared" si="20"/>
        <v>1.7286608986927049E-2</v>
      </c>
      <c r="BO234" s="48">
        <f t="shared" si="21"/>
        <v>2.7892470091447799E-3</v>
      </c>
      <c r="BP234" s="48">
        <f t="shared" si="8"/>
        <v>0.99999999999999978</v>
      </c>
      <c r="BQ234" s="48">
        <f t="shared" si="22"/>
        <v>1.1832725664728412E-2</v>
      </c>
      <c r="BR234" s="48">
        <f t="shared" si="23"/>
        <v>0.95942362696755878</v>
      </c>
      <c r="BS234" s="48">
        <f t="shared" si="24"/>
        <v>1.4019473351139853E-2</v>
      </c>
      <c r="BT234" s="48">
        <f t="shared" si="25"/>
        <v>1.4724174016572857E-2</v>
      </c>
      <c r="BU234" s="48">
        <f t="shared" si="9"/>
        <v>0.99999999999999989</v>
      </c>
      <c r="BV234" s="48">
        <f t="shared" si="26"/>
        <v>2.3441304684478265E-2</v>
      </c>
      <c r="BW234" s="48">
        <f t="shared" si="27"/>
        <v>5.3546483436347379E-3</v>
      </c>
      <c r="BX234" s="48">
        <f t="shared" si="28"/>
        <v>0.95911914195331083</v>
      </c>
      <c r="BY234" s="48">
        <f t="shared" si="29"/>
        <v>1.2084905018576165E-2</v>
      </c>
      <c r="BZ234" s="48">
        <f t="shared" si="10"/>
        <v>1</v>
      </c>
      <c r="CA234" s="48">
        <f t="shared" si="30"/>
        <v>5.121418717235341E-4</v>
      </c>
      <c r="CB234" s="48">
        <f t="shared" si="31"/>
        <v>7.7096863496347624E-3</v>
      </c>
      <c r="CC234" s="48">
        <f t="shared" si="32"/>
        <v>1.6363438876485714E-3</v>
      </c>
      <c r="CD234" s="48">
        <f t="shared" si="33"/>
        <v>0.99014182789099325</v>
      </c>
      <c r="CE234" s="48">
        <f t="shared" si="11"/>
        <v>1.0000000000000002</v>
      </c>
      <c r="CF234" s="48"/>
      <c r="CG234" s="48">
        <f t="shared" si="34"/>
        <v>0.97659132230774381</v>
      </c>
      <c r="CH234" s="48">
        <f t="shared" si="35"/>
        <v>3.3328216961842193E-3</v>
      </c>
      <c r="CI234" s="48">
        <f t="shared" si="36"/>
        <v>1.7286608986927049E-2</v>
      </c>
      <c r="CJ234" s="48">
        <f t="shared" si="37"/>
        <v>2.7892470091447799E-3</v>
      </c>
      <c r="CK234" s="48">
        <f t="shared" si="12"/>
        <v>0.99999999999999978</v>
      </c>
      <c r="CL234" s="48">
        <f t="shared" si="38"/>
        <v>1.1832725664728412E-2</v>
      </c>
      <c r="CM234" s="48">
        <f t="shared" si="39"/>
        <v>0.95942362696755878</v>
      </c>
      <c r="CN234" s="48">
        <f t="shared" si="40"/>
        <v>1.4019473351139853E-2</v>
      </c>
      <c r="CO234" s="48">
        <f t="shared" si="41"/>
        <v>1.4724174016572857E-2</v>
      </c>
      <c r="CP234" s="48">
        <f t="shared" si="13"/>
        <v>0.99999999999999989</v>
      </c>
      <c r="CQ234" s="48">
        <f t="shared" si="42"/>
        <v>2.3441304684478265E-2</v>
      </c>
      <c r="CR234" s="48">
        <f t="shared" si="43"/>
        <v>5.3546483436347379E-3</v>
      </c>
      <c r="CS234" s="48">
        <f t="shared" si="44"/>
        <v>0.95911914195331083</v>
      </c>
      <c r="CT234" s="48">
        <f t="shared" si="45"/>
        <v>1.2084905018576165E-2</v>
      </c>
      <c r="CU234" s="48">
        <f t="shared" si="14"/>
        <v>1</v>
      </c>
      <c r="CV234" s="48">
        <f t="shared" si="46"/>
        <v>5.121418717235341E-4</v>
      </c>
      <c r="CW234" s="48">
        <f t="shared" si="47"/>
        <v>7.7096863496347624E-3</v>
      </c>
      <c r="CX234" s="48">
        <f t="shared" si="48"/>
        <v>1.6363438876485714E-3</v>
      </c>
      <c r="CY234" s="48">
        <f t="shared" si="49"/>
        <v>0.99014182789099325</v>
      </c>
      <c r="CZ234" s="48">
        <f t="shared" si="15"/>
        <v>1.0000000000000002</v>
      </c>
      <c r="DA234" s="48"/>
      <c r="DB234" s="48">
        <f>(AQ234*Baseline!B$7 + AV234*Baseline!B$11 + BA234*Baseline!B$16 + BF234*Baseline!B$18)</f>
        <v>66069.826050318428</v>
      </c>
      <c r="DC234" s="48">
        <f>(AR234*Baseline!B$7 + AW234*Baseline!B$11 + BB234*Baseline!B$16 + BG234*Baseline!B$18)</f>
        <v>67527.978729477749</v>
      </c>
      <c r="DD234" s="48">
        <f>(AS234*Baseline!B$7 + AX234*Baseline!B$11 + BC234*Baseline!B$16 + BH234*Baseline!B$18)</f>
        <v>114966.9867383338</v>
      </c>
      <c r="DE234" s="48">
        <f>(AT234*Baseline!B$7 + AY234*Baseline!B$11 + BD234*Baseline!B$16 + BI234*Baseline!B$18)</f>
        <v>1259876.6883051973</v>
      </c>
      <c r="DF234" s="48">
        <f t="shared" si="16"/>
        <v>1508441.4798233272</v>
      </c>
      <c r="DG234" s="48"/>
      <c r="DH234" s="48">
        <f t="shared" si="50"/>
        <v>4.3800059156459098E-2</v>
      </c>
      <c r="DI234" s="48">
        <f t="shared" si="51"/>
        <v>4.4766720905465164E-2</v>
      </c>
      <c r="DJ234" s="48">
        <f t="shared" si="52"/>
        <v>7.6215742059678085E-2</v>
      </c>
      <c r="DK234" s="48">
        <f t="shared" si="53"/>
        <v>0.83521747787839773</v>
      </c>
      <c r="DL234" s="48">
        <f t="shared" si="17"/>
        <v>1</v>
      </c>
      <c r="DM234" s="48"/>
      <c r="DN234" s="48">
        <f>DH234 / (Baseline!B$7/Baseline!B$17)</f>
        <v>4.67536822796498</v>
      </c>
      <c r="DO234" s="48">
        <f>DI234 / (Baseline!B$11/Baseline!B$17)</f>
        <v>1.0806900691890429</v>
      </c>
      <c r="DP234" s="48">
        <f>DJ234 / (Baseline!B$16/Baseline!B$17)</f>
        <v>1.177763543931863</v>
      </c>
      <c r="DQ234" s="48">
        <f>DK234 / (Baseline!B$18/Baseline!B$17)</f>
        <v>0.94428709354190732</v>
      </c>
      <c r="DR234" s="71"/>
      <c r="DS234" s="48">
        <f>(AU234*Baseline!B$34)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3.2166218837260632E-2</v>
      </c>
      <c r="DT234" s="48">
        <f>(AZ234*Baseline!B$34) + (Baseline!D$88*(1-Baseline!D$89)*Baseline!B$35) + (Baseline!D$88*Baseline!D$89*((1-Baseline!D$90)*Baseline!B$40 + Baseline!D$90*Baseline!B$41))</f>
        <v>1.0562171344231399E-2</v>
      </c>
      <c r="DU234" s="48">
        <f>(BE234*Baseline!B$34) + (Baseline!F$88*(1-Baseline!F$89)*Baseline!B$35) + (Baseline!F$88*Baseline!F$89*((1-Baseline!F$90)*Baseline!B$40 + Baseline!F$90*Baseline!B$41))</f>
        <v>1.2910464146655216E-2</v>
      </c>
      <c r="DV234" s="48">
        <f>(BJ234*Baseline!B$34) + (Baseline!H$88*(1-Baseline!H$89)*Baseline!B$35) + (Baseline!H$88*Baseline!H$89*((1-Baseline!H$90)*Baseline!B$40 + Baseline!H$90*Baseline!B$41))</f>
        <v>9.3050509923105554E-3</v>
      </c>
      <c r="DW234" s="48">
        <f>( DS234*Baseline!B$7 + DT234*Baseline!B$11 + DU234*Baseline!B$16 + DV234*Baseline!B$18 ) / Baseline!B$17</f>
        <v>9.8046099690639078E-3</v>
      </c>
    </row>
    <row r="235" spans="1:127">
      <c r="A235" s="7" t="s">
        <v>472</v>
      </c>
      <c r="B235" s="1">
        <f>MIN( MAX( NORMINV( MCrands!B235, (B$5+B$4)/2, (B$5-B$4)/3.29 ), 0 ), 1 )</f>
        <v>0.49729696643430332</v>
      </c>
      <c r="C235" s="1">
        <f>MAX( NORMINV( MCrands!C235, (C$5+C$4)/2, (C$5-C$4)/3.29 ), 0 )</f>
        <v>2.551600200333247</v>
      </c>
      <c r="D235" s="40"/>
      <c r="E235" s="40">
        <f>Baseline!B$33 * (C235 * Baseline!B$66*Baseline!B$66/Baseline!B$73 + Baseline!B$52*Baseline!B$52/Baseline!B$74 + Baseline!B$53*Baseline!B$53/Baseline!B$75 + Baseline!B$54*Baseline!B$54/Baseline!B$76)</f>
        <v>2.1360404545750444E-5</v>
      </c>
      <c r="F235" s="40">
        <f>Baseline!B$33 * (C235 * Baseline!B$66*Baseline!B$57/Baseline!B$73 + Baseline!B$52*Baseline!B$67/Baseline!B$74 + Baseline!B$53*Baseline!B$55/Baseline!B$75 + Baseline!B$54*Baseline!B$56/Baseline!B$76)</f>
        <v>3.9461385977152109E-8</v>
      </c>
      <c r="G235" s="1">
        <f>Baseline!B$33 * (C235 * Baseline!B$66*Baseline!B$58/Baseline!B$73 + Baseline!B$52*Baseline!B$59/Baseline!B$74 + Baseline!B$53*Baseline!B$68/Baseline!B$75 + Baseline!B$54*Baseline!B$60/Baseline!B$76)</f>
        <v>1.0866361640248341E-7</v>
      </c>
      <c r="H235" s="40">
        <f>Baseline!B$33 * (C235 * Baseline!B$66*Baseline!B$61/Baseline!B$73 + Baseline!B$52*Baseline!B$62/Baseline!B$74 + Baseline!B$53*Baseline!B$63/Baseline!B$75 + Baseline!B$54*Baseline!B$69/Baseline!B$76)</f>
        <v>1.7557966384022171E-9</v>
      </c>
      <c r="I235" s="40">
        <f>Baseline!B$33 * (C235 * Baseline!B$57*Baseline!B$66/Baseline!B$73 + Baseline!B$67*Baseline!B$52/Baseline!B$74 + Baseline!B$55*Baseline!B$53/Baseline!B$75 + Baseline!B$56*Baseline!B$54/Baseline!B$76)</f>
        <v>3.9461385977152109E-8</v>
      </c>
      <c r="J235" s="1">
        <f>Baseline!B$33 * (C235 * Baseline!B$57*Baseline!B$57/Baseline!B$73 + Baseline!B$67*Baseline!B$67/Baseline!B$74 + Baseline!B$55*Baseline!B$55/Baseline!B$75 + Baseline!B$56*Baseline!B$56/Baseline!B$76)</f>
        <v>1.7949606269542894E-6</v>
      </c>
      <c r="K235" s="40">
        <f>Baseline!B$33 * (C235 * Baseline!B$57*Baseline!B$58/Baseline!B$73 + Baseline!B$67*Baseline!B$59/Baseline!B$74 + Baseline!B$55*Baseline!B$68/Baseline!B$75 + Baseline!B$56*Baseline!B$60/Baseline!B$76)</f>
        <v>1.3929297306527604E-8</v>
      </c>
      <c r="L235" s="1">
        <f>Baseline!B$33 * (C235 * Baseline!B$57*Baseline!B$61/Baseline!B$73 + Baseline!B$67*Baseline!B$62/Baseline!B$74 + Baseline!B$55*Baseline!B$63/Baseline!B$75 + Baseline!B$56*Baseline!B$69/Baseline!B$76)</f>
        <v>1.462942884990639E-8</v>
      </c>
      <c r="M235" s="40">
        <f>Baseline!B$33 * (C235 * Baseline!B$58*Baseline!B$66/Baseline!B$73 + Baseline!B$59*Baseline!B$52/Baseline!B$74 + Baseline!B$68*Baseline!B$53/Baseline!B$75 + Baseline!B$60*Baseline!B$54/Baseline!B$76)</f>
        <v>1.0866361640248341E-7</v>
      </c>
      <c r="N235" s="1">
        <f>Baseline!B$33 * (C235 * Baseline!B$58*Baseline!B$57/Baseline!B$73 + Baseline!B$59*Baseline!B$67/Baseline!B$74 + Baseline!B$68*Baseline!B$55/Baseline!B$75 + Baseline!B$60*Baseline!B$56/Baseline!B$76)</f>
        <v>1.3929297306527604E-8</v>
      </c>
      <c r="O235" s="1">
        <f>Baseline!B$33 * (C235 * Baseline!B$58*Baseline!B$58/Baseline!B$73 + Baseline!B$59*Baseline!B$59/Baseline!B$74 + Baseline!B$68*Baseline!B$68/Baseline!B$75 + Baseline!B$60*Baseline!B$60/Baseline!B$76)</f>
        <v>1.3250170076397079E-6</v>
      </c>
      <c r="P235" s="40">
        <f>Baseline!B$33 * (C235 * Baseline!B$58*Baseline!B$61/Baseline!B$73 + Baseline!B$59*Baseline!B$62/Baseline!B$74 + Baseline!B$68*Baseline!B$63/Baseline!B$75 + Baseline!B$60*Baseline!B$69/Baseline!B$76)</f>
        <v>1.6489952508884291E-9</v>
      </c>
      <c r="Q235" s="40">
        <f>Baseline!B$33 * (C235 * Baseline!B$61*Baseline!B$66/Baseline!B$73 + Baseline!B$62*Baseline!B$52/Baseline!B$74 + Baseline!B$63*Baseline!B$53/Baseline!B$75 + Baseline!B$69*Baseline!B$54/Baseline!B$76)</f>
        <v>1.7557966384022171E-9</v>
      </c>
      <c r="R235" s="40">
        <f>Baseline!B$33 * (C235 * Baseline!B$61*Baseline!B$57/Baseline!B$73 + Baseline!B$62*Baseline!B$67/Baseline!B$74 + Baseline!B$63*Baseline!B$55/Baseline!B$75 + Baseline!B$69*Baseline!B$56/Baseline!B$76)</f>
        <v>1.462942884990639E-8</v>
      </c>
      <c r="S235" s="40">
        <f>Baseline!B$33 * (C235 * Baseline!B$61*Baseline!B$58/Baseline!B$73 + Baseline!B$62*Baseline!B$59/Baseline!B$74 + Baseline!B$63*Baseline!B$68/Baseline!B$75 + Baseline!B$69*Baseline!B$60/Baseline!B$76)</f>
        <v>1.6489952508884291E-9</v>
      </c>
      <c r="T235" s="40">
        <f>Baseline!B$33 * (C235 * Baseline!B$61*Baseline!B$61/Baseline!B$73 + Baseline!B$62*Baseline!B$62/Baseline!B$74 + Baseline!B$63*Baseline!B$63/Baseline!B$75 + Baseline!B$69*Baseline!B$69/Baseline!B$76)</f>
        <v>9.8551805488851025E-8</v>
      </c>
      <c r="U235" s="40"/>
      <c r="V235" s="40">
        <f>E235 * ( Baseline!B$87 * Baseline!B$7 )</f>
        <v>0.22169963878034385</v>
      </c>
      <c r="W235" s="40">
        <f>F235 * ( Baseline!D$87 * Baseline!B$11 )</f>
        <v>7.2792823234549969E-4</v>
      </c>
      <c r="X235" s="40">
        <f>G235 * ( Baseline!F$87 * Baseline!B$16 )</f>
        <v>3.7744057144153994E-3</v>
      </c>
      <c r="Y235" s="40">
        <f>H235 * ( Baseline!H$87 * Baseline!B$18 )</f>
        <v>6.1746709096315749E-4</v>
      </c>
      <c r="Z235" s="48">
        <f t="shared" si="0"/>
        <v>0.2268194398180679</v>
      </c>
      <c r="AA235" s="40">
        <f>I235 * ( Baseline!B$87 * Baseline!B$7 )</f>
        <v>4.0956972505686175E-4</v>
      </c>
      <c r="AB235" s="1">
        <f>J235 * ( Baseline!D$87 * Baseline!B$11 )</f>
        <v>3.3110912958432839E-2</v>
      </c>
      <c r="AC235" s="1">
        <f>K235 * ( Baseline!F$87 * Baseline!B$16 )</f>
        <v>4.8383093708951203E-4</v>
      </c>
      <c r="AD235" s="1">
        <f>L235 * ( Baseline!F$87 * Baseline!B$16 )</f>
        <v>5.0814984516250861E-4</v>
      </c>
      <c r="AE235" s="48">
        <f t="shared" si="1"/>
        <v>3.4512463465741723E-2</v>
      </c>
      <c r="AF235" s="48">
        <f>M235 * ( Baseline!B$87 * Baseline!B$7 )</f>
        <v>1.1278196746413753E-3</v>
      </c>
      <c r="AG235" s="48">
        <f>N235 * ( Baseline!D$87 * Baseline!B$11 )</f>
        <v>2.5694811560917529E-4</v>
      </c>
      <c r="AH235" s="48">
        <f>O235 * ( Baseline!F$87 * Baseline!B$16 )</f>
        <v>4.6024160900452131E-2</v>
      </c>
      <c r="AI235" s="48">
        <f>P235 * ( Baseline!H$87 * Baseline!B$18 )</f>
        <v>5.7990787674858926E-4</v>
      </c>
      <c r="AJ235" s="48">
        <f t="shared" si="2"/>
        <v>4.7988836567451267E-2</v>
      </c>
      <c r="AK235" s="48">
        <f>Q235 * ( Baseline!B$87 * Baseline!B$7 )</f>
        <v>1.8223413309976611E-5</v>
      </c>
      <c r="AL235" s="48">
        <f>R235 * ( Baseline!D$87 * Baseline!B$11 )</f>
        <v>2.6986315911717897E-4</v>
      </c>
      <c r="AM235" s="48">
        <f>S235 * ( Baseline!F$87 * Baseline!B$16 )</f>
        <v>5.727747063878226E-5</v>
      </c>
      <c r="AN235" s="48">
        <f>T235 * ( Baseline!H$87 * Baseline!B$18 )</f>
        <v>3.4658055103547657E-2</v>
      </c>
      <c r="AO235" s="48">
        <f t="shared" si="3"/>
        <v>3.5003419146613597E-2</v>
      </c>
      <c r="AP235" s="48"/>
      <c r="AQ235" s="48">
        <f>V235 * ( (1-Baseline!B$88-Baseline!B$87) + (1-B235)*Baseline!B$88 )</f>
        <v>0.1188322700461537</v>
      </c>
      <c r="AR235" s="48">
        <f>W235 * ( (1-Baseline!B$88-Baseline!B$87) + (1-B235)*Baseline!B$88 )</f>
        <v>3.9017368163600746E-4</v>
      </c>
      <c r="AS235" s="48">
        <f>X235 * ( (1-Baseline!B$88-Baseline!B$87) + (1-B235)*Baseline!B$88 )</f>
        <v>2.0231029765616507E-3</v>
      </c>
      <c r="AT235" s="48">
        <f>Y235 * ( (1-Baseline!B$88-Baseline!B$87) + (1-B235)*Baseline!B$88 )</f>
        <v>3.309658802405428E-4</v>
      </c>
      <c r="AU235" s="48">
        <f t="shared" si="4"/>
        <v>0.1215765125845919</v>
      </c>
      <c r="AV235" s="48">
        <f>AA235 * ( (1-Baseline!D$88-Baseline!D$87) + (1-B235)*Baseline!D$88 )</f>
        <v>3.1479912385709178E-4</v>
      </c>
      <c r="AW235" s="48">
        <f>AB235 * ( (1-Baseline!D$88-Baseline!D$87) + (1-B235)*Baseline!D$88 )</f>
        <v>2.5449357586125269E-2</v>
      </c>
      <c r="AX235" s="48">
        <f>AC235 * ( (1-Baseline!D$88-Baseline!D$87) + (1-B235)*Baseline!D$88 )</f>
        <v>3.7187698643884997E-4</v>
      </c>
      <c r="AY235" s="48">
        <f>AD235 * ( (1-Baseline!D$88-Baseline!D$87) + (1-B235)*Baseline!D$88 )</f>
        <v>3.9056872678532609E-4</v>
      </c>
      <c r="AZ235" s="48">
        <f t="shared" si="5"/>
        <v>2.6526602423206539E-2</v>
      </c>
      <c r="BA235" s="48">
        <f>AF235 * ( (1-Baseline!F$88-Baseline!F$87) + (1-Baseline!B$36)*Baseline!F$88 )</f>
        <v>8.1161512810152224E-4</v>
      </c>
      <c r="BB235" s="48">
        <f>AG235 * ( (1-Baseline!F$88-Baseline!F$87) + (1-Baseline!B$36)*Baseline!F$88 )</f>
        <v>1.8490808633206204E-4</v>
      </c>
      <c r="BC235" s="48">
        <f>AH235 * ( (1-Baseline!F$88-Baseline!F$87) + (1-Baseline!B$36)*Baseline!F$88 )</f>
        <v>3.3120458957114171E-2</v>
      </c>
      <c r="BD235" s="48">
        <f>AI235 * ( (1-Baseline!F$88-Baseline!F$87) + (1-Baseline!B$36)*Baseline!F$88 )</f>
        <v>4.1732026516034084E-4</v>
      </c>
      <c r="BE235" s="48">
        <f t="shared" si="6"/>
        <v>3.4534302436708096E-2</v>
      </c>
      <c r="BF235" s="48">
        <f>AK235 * ( (1-Baseline!H$88-Baseline!H$87) + (1-Baseline!B$36)*Baseline!H$88 )</f>
        <v>1.4438774833760666E-5</v>
      </c>
      <c r="BG235" s="48">
        <f>AL235 * ( (1-Baseline!H$88-Baseline!H$87) + (1-Baseline!B$36)*Baseline!H$88 )</f>
        <v>2.1381797823172324E-4</v>
      </c>
      <c r="BH235" s="48">
        <f>AM235 * ( (1-Baseline!H$88-Baseline!H$87) + (1-Baseline!B$36)*Baseline!H$88 )</f>
        <v>4.5382085536519958E-5</v>
      </c>
      <c r="BI235" s="48">
        <f>AN235 * ( (1-Baseline!H$88-Baseline!H$87) + (1-Baseline!B$36)*Baseline!H$88 )</f>
        <v>2.7460270219642875E-2</v>
      </c>
      <c r="BJ235" s="48">
        <f t="shared" si="7"/>
        <v>2.7733909058244879E-2</v>
      </c>
      <c r="BK235" s="48"/>
      <c r="BL235" s="48">
        <f t="shared" si="18"/>
        <v>0.97742785608750882</v>
      </c>
      <c r="BM235" s="48">
        <f t="shared" si="19"/>
        <v>3.2092850283440065E-3</v>
      </c>
      <c r="BN235" s="48">
        <f t="shared" si="20"/>
        <v>1.6640574182895673E-2</v>
      </c>
      <c r="BO235" s="48">
        <f t="shared" si="21"/>
        <v>2.722284701251482E-3</v>
      </c>
      <c r="BP235" s="48">
        <f t="shared" si="8"/>
        <v>1</v>
      </c>
      <c r="BQ235" s="48">
        <f t="shared" si="22"/>
        <v>1.1867299054540542E-2</v>
      </c>
      <c r="BR235" s="48">
        <f t="shared" si="23"/>
        <v>0.95939001837118609</v>
      </c>
      <c r="BS235" s="48">
        <f t="shared" si="24"/>
        <v>1.401902062336928E-2</v>
      </c>
      <c r="BT235" s="48">
        <f t="shared" si="25"/>
        <v>1.4723661950904082E-2</v>
      </c>
      <c r="BU235" s="48">
        <f t="shared" si="9"/>
        <v>1</v>
      </c>
      <c r="BV235" s="48">
        <f t="shared" si="26"/>
        <v>2.3501709049690237E-2</v>
      </c>
      <c r="BW235" s="48">
        <f t="shared" si="27"/>
        <v>5.3543310067127566E-3</v>
      </c>
      <c r="BX235" s="48">
        <f t="shared" si="28"/>
        <v>0.95905973539830114</v>
      </c>
      <c r="BY235" s="48">
        <f t="shared" si="29"/>
        <v>1.2084224545295926E-2</v>
      </c>
      <c r="BZ235" s="48">
        <f t="shared" si="10"/>
        <v>1</v>
      </c>
      <c r="CA235" s="48">
        <f t="shared" si="30"/>
        <v>5.2061809258252512E-4</v>
      </c>
      <c r="CB235" s="48">
        <f t="shared" si="31"/>
        <v>7.7096228224689551E-3</v>
      </c>
      <c r="CC235" s="48">
        <f t="shared" si="32"/>
        <v>1.6363393072794594E-3</v>
      </c>
      <c r="CD235" s="48">
        <f t="shared" si="33"/>
        <v>0.990133419777669</v>
      </c>
      <c r="CE235" s="48">
        <f t="shared" si="11"/>
        <v>0.99999999999999989</v>
      </c>
      <c r="CF235" s="48"/>
      <c r="CG235" s="48">
        <f t="shared" si="34"/>
        <v>0.97742785608750882</v>
      </c>
      <c r="CH235" s="48">
        <f t="shared" si="35"/>
        <v>3.2092850283440065E-3</v>
      </c>
      <c r="CI235" s="48">
        <f t="shared" si="36"/>
        <v>1.6640574182895673E-2</v>
      </c>
      <c r="CJ235" s="48">
        <f t="shared" si="37"/>
        <v>2.722284701251482E-3</v>
      </c>
      <c r="CK235" s="48">
        <f t="shared" si="12"/>
        <v>1</v>
      </c>
      <c r="CL235" s="48">
        <f t="shared" si="38"/>
        <v>1.1867299054540542E-2</v>
      </c>
      <c r="CM235" s="48">
        <f t="shared" si="39"/>
        <v>0.95939001837118609</v>
      </c>
      <c r="CN235" s="48">
        <f t="shared" si="40"/>
        <v>1.401902062336928E-2</v>
      </c>
      <c r="CO235" s="48">
        <f t="shared" si="41"/>
        <v>1.4723661950904082E-2</v>
      </c>
      <c r="CP235" s="48">
        <f t="shared" si="13"/>
        <v>1</v>
      </c>
      <c r="CQ235" s="48">
        <f t="shared" si="42"/>
        <v>2.3501709049690237E-2</v>
      </c>
      <c r="CR235" s="48">
        <f t="shared" si="43"/>
        <v>5.3543310067127566E-3</v>
      </c>
      <c r="CS235" s="48">
        <f t="shared" si="44"/>
        <v>0.95905973539830114</v>
      </c>
      <c r="CT235" s="48">
        <f t="shared" si="45"/>
        <v>1.2084224545295926E-2</v>
      </c>
      <c r="CU235" s="48">
        <f t="shared" si="14"/>
        <v>1</v>
      </c>
      <c r="CV235" s="48">
        <f t="shared" si="46"/>
        <v>5.2061809258252512E-4</v>
      </c>
      <c r="CW235" s="48">
        <f t="shared" si="47"/>
        <v>7.7096228224689551E-3</v>
      </c>
      <c r="CX235" s="48">
        <f t="shared" si="48"/>
        <v>1.6363393072794594E-3</v>
      </c>
      <c r="CY235" s="48">
        <f t="shared" si="49"/>
        <v>0.990133419777669</v>
      </c>
      <c r="CZ235" s="48">
        <f t="shared" si="15"/>
        <v>0.99999999999999989</v>
      </c>
      <c r="DA235" s="48"/>
      <c r="DB235" s="48">
        <f>(AQ235*Baseline!B$7 + AV235*Baseline!B$11 + BA235*Baseline!B$16 + BF235*Baseline!B$18)</f>
        <v>61688.982860341363</v>
      </c>
      <c r="DC235" s="48">
        <f>(AR235*Baseline!B$7 + AW235*Baseline!B$11 + BB235*Baseline!B$16 + BG235*Baseline!B$18)</f>
        <v>65177.132764798414</v>
      </c>
      <c r="DD235" s="48">
        <f>(AS235*Baseline!B$7 + AX235*Baseline!B$11 + BC235*Baseline!B$16 + BH235*Baseline!B$18)</f>
        <v>114816.62834444117</v>
      </c>
      <c r="DE235" s="48">
        <f>(AT235*Baseline!B$7 + AY235*Baseline!B$11 + BD235*Baseline!B$16 + BI235*Baseline!B$18)</f>
        <v>1259824.3972943032</v>
      </c>
      <c r="DF235" s="48">
        <f t="shared" si="16"/>
        <v>1501507.141263884</v>
      </c>
      <c r="DG235" s="48"/>
      <c r="DH235" s="48">
        <f t="shared" si="50"/>
        <v>4.1084708267464555E-2</v>
      </c>
      <c r="DI235" s="48">
        <f t="shared" si="51"/>
        <v>4.3407807378082787E-2</v>
      </c>
      <c r="DJ235" s="48">
        <f t="shared" si="52"/>
        <v>7.6467587258889094E-2</v>
      </c>
      <c r="DK235" s="48">
        <f t="shared" si="53"/>
        <v>0.83903989709556359</v>
      </c>
      <c r="DL235" s="48">
        <f t="shared" si="17"/>
        <v>1</v>
      </c>
      <c r="DM235" s="48"/>
      <c r="DN235" s="48">
        <f>DH235 / (Baseline!B$7/Baseline!B$17)</f>
        <v>4.3855223802954022</v>
      </c>
      <c r="DO235" s="48">
        <f>DI235 / (Baseline!B$11/Baseline!B$17)</f>
        <v>1.0478852462262447</v>
      </c>
      <c r="DP235" s="48">
        <f>DJ235 / (Baseline!B$16/Baseline!B$17)</f>
        <v>1.1816553133528407</v>
      </c>
      <c r="DQ235" s="48">
        <f>DK235 / (Baseline!B$18/Baseline!B$17)</f>
        <v>0.94860867591832609</v>
      </c>
      <c r="DR235" s="71"/>
      <c r="DS235" s="48">
        <f>(AU235*Baseline!B$34)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3.0766008137688785E-2</v>
      </c>
      <c r="DT235" s="48">
        <f>(AZ235*Baseline!B$34) + (Baseline!D$88*(1-Baseline!D$89)*Baseline!B$35) + (Baseline!D$88*Baseline!D$89*((1-Baseline!D$90)*Baseline!B$40 + Baseline!D$90*Baseline!B$41))</f>
        <v>1.0392558363480985E-2</v>
      </c>
      <c r="DU235" s="48">
        <f>(BE235*Baseline!B$34) + (Baseline!F$88*(1-Baseline!F$89)*Baseline!B$35) + (Baseline!F$88*Baseline!F$89*((1-Baseline!F$90)*Baseline!B$40 + Baseline!F$90*Baseline!B$41))</f>
        <v>1.2910785365506217E-2</v>
      </c>
      <c r="DV235" s="48">
        <f>(BJ235*Baseline!B$34) + (Baseline!H$88*(1-Baseline!H$89)*Baseline!B$35) + (Baseline!H$88*Baseline!H$89*((1-Baseline!H$90)*Baseline!B$40 + Baseline!H$90*Baseline!B$41))</f>
        <v>9.3050863587367319E-3</v>
      </c>
      <c r="DW235" s="48">
        <f>( DS235*Baseline!B$7 + DT235*Baseline!B$11 + DU235*Baseline!B$16 + DV235*Baseline!B$18 ) / Baseline!B$17</f>
        <v>9.7845184192735142E-3</v>
      </c>
    </row>
    <row r="236" spans="1:127">
      <c r="A236" s="7" t="s">
        <v>473</v>
      </c>
      <c r="B236" s="1">
        <f>MIN( MAX( NORMINV( MCrands!B236, (B$5+B$4)/2, (B$5-B$4)/3.29 ), 0 ), 1 )</f>
        <v>0.60291917175260279</v>
      </c>
      <c r="C236" s="1">
        <f>MAX( NORMINV( MCrands!C236, (C$5+C$4)/2, (C$5-C$4)/3.29 ), 0 )</f>
        <v>2.9761422513793589</v>
      </c>
      <c r="D236" s="40"/>
      <c r="E236" s="40">
        <f>Baseline!B$33 * (C236 * Baseline!B$66*Baseline!B$66/Baseline!B$73 + Baseline!B$52*Baseline!B$52/Baseline!B$74 + Baseline!B$53*Baseline!B$53/Baseline!B$75 + Baseline!B$54*Baseline!B$54/Baseline!B$76)</f>
        <v>2.491299057037819E-5</v>
      </c>
      <c r="F236" s="40">
        <f>Baseline!B$33 * (C236 * Baseline!B$66*Baseline!B$57/Baseline!B$73 + Baseline!B$52*Baseline!B$67/Baseline!B$74 + Baseline!B$53*Baseline!B$55/Baseline!B$75 + Baseline!B$54*Baseline!B$56/Baseline!B$76)</f>
        <v>3.993648942411002E-8</v>
      </c>
      <c r="G236" s="1">
        <f>Baseline!B$33 * (C236 * Baseline!B$66*Baseline!B$58/Baseline!B$73 + Baseline!B$52*Baseline!B$59/Baseline!B$74 + Baseline!B$53*Baseline!B$68/Baseline!B$75 + Baseline!B$54*Baseline!B$60/Baseline!B$76)</f>
        <v>1.0983157904292159E-7</v>
      </c>
      <c r="H236" s="40">
        <f>Baseline!B$33 * (C236 * Baseline!B$66*Baseline!B$61/Baseline!B$73 + Baseline!B$52*Baseline!B$62/Baseline!B$74 + Baseline!B$53*Baseline!B$63/Baseline!B$75 + Baseline!B$54*Baseline!B$69/Baseline!B$76)</f>
        <v>1.8725929024460357E-9</v>
      </c>
      <c r="I236" s="40">
        <f>Baseline!B$33 * (C236 * Baseline!B$57*Baseline!B$66/Baseline!B$73 + Baseline!B$67*Baseline!B$52/Baseline!B$74 + Baseline!B$55*Baseline!B$53/Baseline!B$75 + Baseline!B$56*Baseline!B$54/Baseline!B$76)</f>
        <v>3.993648942411002E-8</v>
      </c>
      <c r="J236" s="1">
        <f>Baseline!B$33 * (C236 * Baseline!B$57*Baseline!B$57/Baseline!B$73 + Baseline!B$67*Baseline!B$67/Baseline!B$74 + Baseline!B$55*Baseline!B$55/Baseline!B$75 + Baseline!B$56*Baseline!B$56/Baseline!B$76)</f>
        <v>1.794960690492029E-6</v>
      </c>
      <c r="K236" s="40">
        <f>Baseline!B$33 * (C236 * Baseline!B$57*Baseline!B$58/Baseline!B$73 + Baseline!B$67*Baseline!B$59/Baseline!B$74 + Baseline!B$55*Baseline!B$68/Baseline!B$75 + Baseline!B$56*Baseline!B$60/Baseline!B$76)</f>
        <v>1.3929453503470492E-8</v>
      </c>
      <c r="L236" s="1">
        <f>Baseline!B$33 * (C236 * Baseline!B$57*Baseline!B$61/Baseline!B$73 + Baseline!B$67*Baseline!B$62/Baseline!B$74 + Baseline!B$55*Baseline!B$63/Baseline!B$75 + Baseline!B$56*Baseline!B$69/Baseline!B$76)</f>
        <v>1.462944446960068E-8</v>
      </c>
      <c r="M236" s="40">
        <f>Baseline!B$33 * (C236 * Baseline!B$58*Baseline!B$66/Baseline!B$73 + Baseline!B$59*Baseline!B$52/Baseline!B$74 + Baseline!B$68*Baseline!B$53/Baseline!B$75 + Baseline!B$60*Baseline!B$54/Baseline!B$76)</f>
        <v>1.0983157904292159E-7</v>
      </c>
      <c r="N236" s="1">
        <f>Baseline!B$33 * (C236 * Baseline!B$58*Baseline!B$57/Baseline!B$73 + Baseline!B$59*Baseline!B$67/Baseline!B$74 + Baseline!B$68*Baseline!B$55/Baseline!B$75 + Baseline!B$60*Baseline!B$56/Baseline!B$76)</f>
        <v>1.3929453503470492E-8</v>
      </c>
      <c r="O236" s="1">
        <f>Baseline!B$33 * (C236 * Baseline!B$58*Baseline!B$58/Baseline!B$73 + Baseline!B$59*Baseline!B$59/Baseline!B$74 + Baseline!B$68*Baseline!B$68/Baseline!B$75 + Baseline!B$60*Baseline!B$60/Baseline!B$76)</f>
        <v>1.3250173916238594E-6</v>
      </c>
      <c r="P236" s="40">
        <f>Baseline!B$33 * (C236 * Baseline!B$58*Baseline!B$61/Baseline!B$73 + Baseline!B$59*Baseline!B$62/Baseline!B$74 + Baseline!B$68*Baseline!B$63/Baseline!B$75 + Baseline!B$60*Baseline!B$69/Baseline!B$76)</f>
        <v>1.6490336493035555E-9</v>
      </c>
      <c r="Q236" s="40">
        <f>Baseline!B$33 * (C236 * Baseline!B$61*Baseline!B$66/Baseline!B$73 + Baseline!B$62*Baseline!B$52/Baseline!B$74 + Baseline!B$63*Baseline!B$53/Baseline!B$75 + Baseline!B$69*Baseline!B$54/Baseline!B$76)</f>
        <v>1.8725929024460357E-9</v>
      </c>
      <c r="R236" s="40">
        <f>Baseline!B$33 * (C236 * Baseline!B$61*Baseline!B$57/Baseline!B$73 + Baseline!B$62*Baseline!B$67/Baseline!B$74 + Baseline!B$63*Baseline!B$55/Baseline!B$75 + Baseline!B$69*Baseline!B$56/Baseline!B$76)</f>
        <v>1.462944446960068E-8</v>
      </c>
      <c r="S236" s="40">
        <f>Baseline!B$33 * (C236 * Baseline!B$61*Baseline!B$58/Baseline!B$73 + Baseline!B$62*Baseline!B$59/Baseline!B$74 + Baseline!B$63*Baseline!B$68/Baseline!B$75 + Baseline!B$69*Baseline!B$60/Baseline!B$76)</f>
        <v>1.6490336493035555E-9</v>
      </c>
      <c r="T236" s="40">
        <f>Baseline!B$33 * (C236 * Baseline!B$61*Baseline!B$61/Baseline!B$73 + Baseline!B$62*Baseline!B$62/Baseline!B$74 + Baseline!B$63*Baseline!B$63/Baseline!B$75 + Baseline!B$69*Baseline!B$69/Baseline!B$76)</f>
        <v>9.8551809328692541E-8</v>
      </c>
      <c r="U236" s="40"/>
      <c r="V236" s="40">
        <f>E236 * ( Baseline!B$87 * Baseline!B$7 )</f>
        <v>0.25857192912995525</v>
      </c>
      <c r="W236" s="40">
        <f>F236 * ( Baseline!D$87 * Baseline!B$11 )</f>
        <v>7.3669227354074729E-4</v>
      </c>
      <c r="X236" s="40">
        <f>G236 * ( Baseline!F$87 * Baseline!B$16 )</f>
        <v>3.8149746280061749E-3</v>
      </c>
      <c r="Y236" s="40">
        <f>H236 * ( Baseline!H$87 * Baseline!B$18 )</f>
        <v>6.5854123805807901E-4</v>
      </c>
      <c r="Z236" s="48">
        <f t="shared" si="0"/>
        <v>0.26378213726956024</v>
      </c>
      <c r="AA236" s="40">
        <f>I236 * ( Baseline!B$87 * Baseline!B$7 )</f>
        <v>4.145008237328379E-4</v>
      </c>
      <c r="AB236" s="1">
        <f>J236 * ( Baseline!D$87 * Baseline!B$11 )</f>
        <v>3.3110914130487834E-2</v>
      </c>
      <c r="AC236" s="1">
        <f>K236 * ( Baseline!F$87 * Baseline!B$16 )</f>
        <v>4.8383636255438546E-4</v>
      </c>
      <c r="AD236" s="1">
        <f>L236 * ( Baseline!F$87 * Baseline!B$16 )</f>
        <v>5.0815038770899606E-4</v>
      </c>
      <c r="AE236" s="48">
        <f t="shared" si="1"/>
        <v>3.4517401704484051E-2</v>
      </c>
      <c r="AF236" s="48">
        <f>M236 * ( Baseline!B$87 * Baseline!B$7 )</f>
        <v>1.1399419588864832E-3</v>
      </c>
      <c r="AG236" s="48">
        <f>N236 * ( Baseline!D$87 * Baseline!B$11 )</f>
        <v>2.5695099691102821E-4</v>
      </c>
      <c r="AH236" s="48">
        <f>O236 * ( Baseline!F$87 * Baseline!B$16 )</f>
        <v>4.6024174238053286E-2</v>
      </c>
      <c r="AI236" s="48">
        <f>P236 * ( Baseline!H$87 * Baseline!B$18 )</f>
        <v>5.7992138045235946E-4</v>
      </c>
      <c r="AJ236" s="48">
        <f t="shared" si="2"/>
        <v>4.8000988574303162E-2</v>
      </c>
      <c r="AK236" s="48">
        <f>Q236 * ( Baseline!B$87 * Baseline!B$7 )</f>
        <v>1.9435641734487405E-5</v>
      </c>
      <c r="AL236" s="48">
        <f>R236 * ( Baseline!D$87 * Baseline!B$11 )</f>
        <v>2.6986344724736427E-4</v>
      </c>
      <c r="AM236" s="48">
        <f>S236 * ( Baseline!F$87 * Baseline!B$16 )</f>
        <v>5.7278804398896962E-5</v>
      </c>
      <c r="AN236" s="48">
        <f>T236 * ( Baseline!H$87 * Baseline!B$18 )</f>
        <v>3.4658056453918035E-2</v>
      </c>
      <c r="AO236" s="48">
        <f t="shared" si="3"/>
        <v>3.5004634347298787E-2</v>
      </c>
      <c r="AP236" s="48"/>
      <c r="AQ236" s="48">
        <f>V236 * ( (1-Baseline!B$88-Baseline!B$87) + (1-B236)*Baseline!B$88 )</f>
        <v>0.11428929356551447</v>
      </c>
      <c r="AR236" s="48">
        <f>W236 * ( (1-Baseline!B$88-Baseline!B$87) + (1-B236)*Baseline!B$88 )</f>
        <v>3.2561941198121626E-4</v>
      </c>
      <c r="AS236" s="48">
        <f>X236 * ( (1-Baseline!B$88-Baseline!B$87) + (1-B236)*Baseline!B$88 )</f>
        <v>1.6862261757193803E-3</v>
      </c>
      <c r="AT236" s="48">
        <f>Y236 * ( (1-Baseline!B$88-Baseline!B$87) + (1-B236)*Baseline!B$88 )</f>
        <v>2.910765029083657E-4</v>
      </c>
      <c r="AU236" s="48">
        <f t="shared" si="4"/>
        <v>0.11659221565612343</v>
      </c>
      <c r="AV236" s="48">
        <f>AA236 * ( (1-Baseline!D$88-Baseline!D$87) + (1-B236)*Baseline!D$88 )</f>
        <v>2.9897555243299067E-4</v>
      </c>
      <c r="AW236" s="48">
        <f>AB236 * ( (1-Baseline!D$88-Baseline!D$87) + (1-B236)*Baseline!D$88 )</f>
        <v>2.3882591485763705E-2</v>
      </c>
      <c r="AX236" s="48">
        <f>AC236 * ( (1-Baseline!D$88-Baseline!D$87) + (1-B236)*Baseline!D$88 )</f>
        <v>3.4898662559740084E-4</v>
      </c>
      <c r="AY236" s="48">
        <f>AD236 * ( (1-Baseline!D$88-Baseline!D$87) + (1-B236)*Baseline!D$88 )</f>
        <v>3.6652410365837254E-4</v>
      </c>
      <c r="AZ236" s="48">
        <f t="shared" si="5"/>
        <v>2.489707776745247E-2</v>
      </c>
      <c r="BA236" s="48">
        <f>AF236 * ( (1-Baseline!F$88-Baseline!F$87) + (1-Baseline!B$36)*Baseline!F$88 )</f>
        <v>8.203387117573978E-4</v>
      </c>
      <c r="BB236" s="48">
        <f>AG236 * ( (1-Baseline!F$88-Baseline!F$87) + (1-Baseline!B$36)*Baseline!F$88 )</f>
        <v>1.8491015980907707E-4</v>
      </c>
      <c r="BC236" s="48">
        <f>AH236 * ( (1-Baseline!F$88-Baseline!F$87) + (1-Baseline!B$36)*Baseline!F$88 )</f>
        <v>3.3120468555278768E-2</v>
      </c>
      <c r="BD236" s="48">
        <f>AI236 * ( (1-Baseline!F$88-Baseline!F$87) + (1-Baseline!B$36)*Baseline!F$88 )</f>
        <v>4.1732998285769234E-4</v>
      </c>
      <c r="BE236" s="48">
        <f t="shared" si="6"/>
        <v>3.4543047409702932E-2</v>
      </c>
      <c r="BF236" s="48">
        <f>AK236 * ( (1-Baseline!H$88-Baseline!H$87) + (1-Baseline!B$36)*Baseline!H$88 )</f>
        <v>1.539924765906906E-5</v>
      </c>
      <c r="BG236" s="48">
        <f>AL236 * ( (1-Baseline!H$88-Baseline!H$87) + (1-Baseline!B$36)*Baseline!H$88 )</f>
        <v>2.1381820652303165E-4</v>
      </c>
      <c r="BH236" s="48">
        <f>AM236 * ( (1-Baseline!H$88-Baseline!H$87) + (1-Baseline!B$36)*Baseline!H$88 )</f>
        <v>4.5383142301334035E-5</v>
      </c>
      <c r="BI236" s="48">
        <f>AN236 * ( (1-Baseline!H$88-Baseline!H$87) + (1-Baseline!B$36)*Baseline!H$88 )</f>
        <v>2.7460271289568336E-2</v>
      </c>
      <c r="BJ236" s="48">
        <f t="shared" si="7"/>
        <v>2.7734871886051771E-2</v>
      </c>
      <c r="BK236" s="48"/>
      <c r="BL236" s="48">
        <f t="shared" si="18"/>
        <v>0.98024806306622403</v>
      </c>
      <c r="BM236" s="48">
        <f t="shared" si="19"/>
        <v>2.7928057645082993E-3</v>
      </c>
      <c r="BN236" s="48">
        <f t="shared" si="20"/>
        <v>1.4462596548407043E-2</v>
      </c>
      <c r="BO236" s="48">
        <f t="shared" si="21"/>
        <v>2.4965346208606709E-3</v>
      </c>
      <c r="BP236" s="48">
        <f t="shared" si="8"/>
        <v>1.0000000000000002</v>
      </c>
      <c r="BQ236" s="48">
        <f t="shared" si="22"/>
        <v>1.2008459596163385E-2</v>
      </c>
      <c r="BR236" s="48">
        <f t="shared" si="23"/>
        <v>0.95925279700837085</v>
      </c>
      <c r="BS236" s="48">
        <f t="shared" si="24"/>
        <v>1.4017172170045805E-2</v>
      </c>
      <c r="BT236" s="48">
        <f t="shared" si="25"/>
        <v>1.4721571225420012E-2</v>
      </c>
      <c r="BU236" s="48">
        <f t="shared" si="9"/>
        <v>1</v>
      </c>
      <c r="BV236" s="48">
        <f t="shared" si="26"/>
        <v>2.3748301706784838E-2</v>
      </c>
      <c r="BW236" s="48">
        <f t="shared" si="27"/>
        <v>5.3530355216180759E-3</v>
      </c>
      <c r="BX236" s="48">
        <f t="shared" si="28"/>
        <v>0.95881721616649906</v>
      </c>
      <c r="BY236" s="48">
        <f t="shared" si="29"/>
        <v>1.2081446605097929E-2</v>
      </c>
      <c r="BZ236" s="48">
        <f t="shared" si="10"/>
        <v>0.99999999999999989</v>
      </c>
      <c r="CA236" s="48">
        <f t="shared" si="30"/>
        <v>5.5523053152495511E-4</v>
      </c>
      <c r="CB236" s="48">
        <f t="shared" si="31"/>
        <v>7.7093634108533092E-3</v>
      </c>
      <c r="CC236" s="48">
        <f t="shared" si="32"/>
        <v>1.6363206034550968E-3</v>
      </c>
      <c r="CD236" s="48">
        <f t="shared" si="33"/>
        <v>0.99009908545416658</v>
      </c>
      <c r="CE236" s="48">
        <f t="shared" si="11"/>
        <v>1</v>
      </c>
      <c r="CF236" s="48"/>
      <c r="CG236" s="48">
        <f t="shared" si="34"/>
        <v>0.98024806306622403</v>
      </c>
      <c r="CH236" s="48">
        <f t="shared" si="35"/>
        <v>2.7928057645082993E-3</v>
      </c>
      <c r="CI236" s="48">
        <f t="shared" si="36"/>
        <v>1.4462596548407043E-2</v>
      </c>
      <c r="CJ236" s="48">
        <f t="shared" si="37"/>
        <v>2.4965346208606709E-3</v>
      </c>
      <c r="CK236" s="48">
        <f t="shared" si="12"/>
        <v>1.0000000000000002</v>
      </c>
      <c r="CL236" s="48">
        <f t="shared" si="38"/>
        <v>1.2008459596163385E-2</v>
      </c>
      <c r="CM236" s="48">
        <f t="shared" si="39"/>
        <v>0.95925279700837085</v>
      </c>
      <c r="CN236" s="48">
        <f t="shared" si="40"/>
        <v>1.4017172170045805E-2</v>
      </c>
      <c r="CO236" s="48">
        <f t="shared" si="41"/>
        <v>1.4721571225420012E-2</v>
      </c>
      <c r="CP236" s="48">
        <f t="shared" si="13"/>
        <v>1</v>
      </c>
      <c r="CQ236" s="48">
        <f t="shared" si="42"/>
        <v>2.3748301706784838E-2</v>
      </c>
      <c r="CR236" s="48">
        <f t="shared" si="43"/>
        <v>5.3530355216180759E-3</v>
      </c>
      <c r="CS236" s="48">
        <f t="shared" si="44"/>
        <v>0.95881721616649906</v>
      </c>
      <c r="CT236" s="48">
        <f t="shared" si="45"/>
        <v>1.2081446605097929E-2</v>
      </c>
      <c r="CU236" s="48">
        <f t="shared" si="14"/>
        <v>0.99999999999999989</v>
      </c>
      <c r="CV236" s="48">
        <f t="shared" si="46"/>
        <v>5.5523053152495511E-4</v>
      </c>
      <c r="CW236" s="48">
        <f t="shared" si="47"/>
        <v>7.7093634108533092E-3</v>
      </c>
      <c r="CX236" s="48">
        <f t="shared" si="48"/>
        <v>1.6363206034550968E-3</v>
      </c>
      <c r="CY236" s="48">
        <f t="shared" si="49"/>
        <v>0.99009908545416658</v>
      </c>
      <c r="CZ236" s="48">
        <f t="shared" si="15"/>
        <v>1</v>
      </c>
      <c r="DA236" s="48"/>
      <c r="DB236" s="48">
        <f>(AQ236*Baseline!B$7 + AV236*Baseline!B$11 + BA236*Baseline!B$16 + BF236*Baseline!B$18)</f>
        <v>59524.911260984278</v>
      </c>
      <c r="DC236" s="48">
        <f>(AR236*Baseline!B$7 + AW236*Baseline!B$11 + BB236*Baseline!B$16 + BG236*Baseline!B$18)</f>
        <v>61785.826836608299</v>
      </c>
      <c r="DD236" s="48">
        <f>(AS236*Baseline!B$7 + AX236*Baseline!B$11 + BC236*Baseline!B$16 + BH236*Baseline!B$18)</f>
        <v>114604.23402692688</v>
      </c>
      <c r="DE236" s="48">
        <f>(AT236*Baseline!B$7 + AY236*Baseline!B$11 + BD236*Baseline!B$16 + BI236*Baseline!B$18)</f>
        <v>1259753.567502484</v>
      </c>
      <c r="DF236" s="48">
        <f t="shared" si="16"/>
        <v>1495668.5396270035</v>
      </c>
      <c r="DG236" s="48"/>
      <c r="DH236" s="48">
        <f t="shared" si="50"/>
        <v>3.9798197049614258E-2</v>
      </c>
      <c r="DI236" s="48">
        <f t="shared" si="51"/>
        <v>4.1309839178683749E-2</v>
      </c>
      <c r="DJ236" s="48">
        <f t="shared" si="52"/>
        <v>7.6624085477860884E-2</v>
      </c>
      <c r="DK236" s="48">
        <f t="shared" si="53"/>
        <v>0.84226787829384109</v>
      </c>
      <c r="DL236" s="48">
        <f t="shared" si="17"/>
        <v>1</v>
      </c>
      <c r="DM236" s="48"/>
      <c r="DN236" s="48">
        <f>DH236 / (Baseline!B$7/Baseline!B$17)</f>
        <v>4.2481957695853154</v>
      </c>
      <c r="DO236" s="48">
        <f>DI236 / (Baseline!B$11/Baseline!B$17)</f>
        <v>0.99723928974994236</v>
      </c>
      <c r="DP236" s="48">
        <f>DJ236 / (Baseline!B$16/Baseline!B$17)</f>
        <v>1.1840736837841215</v>
      </c>
      <c r="DQ236" s="48">
        <f>DK236 / (Baseline!B$18/Baseline!B$17)</f>
        <v>0.9522581936361213</v>
      </c>
      <c r="DR236" s="71"/>
      <c r="DS236" s="48">
        <f>(AU236*Baseline!B$34)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3.0018363598418515E-2</v>
      </c>
      <c r="DT236" s="48">
        <f>(AZ236*Baseline!B$34) + (Baseline!D$88*(1-Baseline!D$89)*Baseline!B$35) + (Baseline!D$88*Baseline!D$89*((1-Baseline!D$90)*Baseline!B$40 + Baseline!D$90*Baseline!B$41))</f>
        <v>1.0148129665117873E-2</v>
      </c>
      <c r="DU236" s="48">
        <f>(BE236*Baseline!B$34) + (Baseline!F$88*(1-Baseline!F$89)*Baseline!B$35) + (Baseline!F$88*Baseline!F$89*((1-Baseline!F$90)*Baseline!B$40 + Baseline!F$90*Baseline!B$41))</f>
        <v>1.2912097111455443E-2</v>
      </c>
      <c r="DV236" s="48">
        <f>(BJ236*Baseline!B$34) + (Baseline!H$88*(1-Baseline!H$89)*Baseline!B$35) + (Baseline!H$88*Baseline!H$89*((1-Baseline!H$90)*Baseline!B$40 + Baseline!H$90*Baseline!B$41))</f>
        <v>9.3052307829077675E-3</v>
      </c>
      <c r="DW236" s="48">
        <f>( DS236*Baseline!B$7 + DT236*Baseline!B$11 + DU236*Baseline!B$16 + DV236*Baseline!B$18 ) / Baseline!B$17</f>
        <v>9.7676016572077369E-3</v>
      </c>
    </row>
    <row r="237" spans="1:127">
      <c r="A237" s="7" t="s">
        <v>474</v>
      </c>
      <c r="B237" s="1">
        <f>MIN( MAX( NORMINV( MCrands!B237, (B$5+B$4)/2, (B$5-B$4)/3.29 ), 0 ), 1 )</f>
        <v>0.56880448741020095</v>
      </c>
      <c r="C237" s="1">
        <f>MAX( NORMINV( MCrands!C237, (C$5+C$4)/2, (C$5-C$4)/3.29 ), 0 )</f>
        <v>2.5304698344652126</v>
      </c>
      <c r="D237" s="40"/>
      <c r="E237" s="40">
        <f>Baseline!B$33 * (C237 * Baseline!B$66*Baseline!B$66/Baseline!B$73 + Baseline!B$52*Baseline!B$52/Baseline!B$74 + Baseline!B$53*Baseline!B$53/Baseline!B$75 + Baseline!B$54*Baseline!B$54/Baseline!B$76)</f>
        <v>2.118358474122678E-5</v>
      </c>
      <c r="F237" s="40">
        <f>Baseline!B$33 * (C237 * Baseline!B$66*Baseline!B$57/Baseline!B$73 + Baseline!B$52*Baseline!B$67/Baseline!B$74 + Baseline!B$53*Baseline!B$55/Baseline!B$75 + Baseline!B$54*Baseline!B$56/Baseline!B$76)</f>
        <v>3.9437739062471583E-8</v>
      </c>
      <c r="G237" s="1">
        <f>Baseline!B$33 * (C237 * Baseline!B$66*Baseline!B$58/Baseline!B$73 + Baseline!B$52*Baseline!B$59/Baseline!B$74 + Baseline!B$53*Baseline!B$68/Baseline!B$75 + Baseline!B$54*Baseline!B$60/Baseline!B$76)</f>
        <v>1.0860548440389377E-7</v>
      </c>
      <c r="H237" s="40">
        <f>Baseline!B$33 * (C237 * Baseline!B$66*Baseline!B$61/Baseline!B$73 + Baseline!B$52*Baseline!B$62/Baseline!B$74 + Baseline!B$53*Baseline!B$63/Baseline!B$75 + Baseline!B$54*Baseline!B$69/Baseline!B$76)</f>
        <v>1.7499834385432533E-9</v>
      </c>
      <c r="I237" s="40">
        <f>Baseline!B$33 * (C237 * Baseline!B$57*Baseline!B$66/Baseline!B$73 + Baseline!B$67*Baseline!B$52/Baseline!B$74 + Baseline!B$55*Baseline!B$53/Baseline!B$75 + Baseline!B$56*Baseline!B$54/Baseline!B$76)</f>
        <v>3.9437739062471583E-8</v>
      </c>
      <c r="J237" s="1">
        <f>Baseline!B$33 * (C237 * Baseline!B$57*Baseline!B$57/Baseline!B$73 + Baseline!B$67*Baseline!B$67/Baseline!B$74 + Baseline!B$55*Baseline!B$55/Baseline!B$75 + Baseline!B$56*Baseline!B$56/Baseline!B$76)</f>
        <v>1.7949606237918803E-6</v>
      </c>
      <c r="K237" s="40">
        <f>Baseline!B$33 * (C237 * Baseline!B$57*Baseline!B$58/Baseline!B$73 + Baseline!B$67*Baseline!B$59/Baseline!B$74 + Baseline!B$55*Baseline!B$68/Baseline!B$75 + Baseline!B$56*Baseline!B$60/Baseline!B$76)</f>
        <v>1.3929289532271692E-8</v>
      </c>
      <c r="L237" s="1">
        <f>Baseline!B$33 * (C237 * Baseline!B$57*Baseline!B$61/Baseline!B$73 + Baseline!B$67*Baseline!B$62/Baseline!B$74 + Baseline!B$55*Baseline!B$63/Baseline!B$75 + Baseline!B$56*Baseline!B$69/Baseline!B$76)</f>
        <v>1.4629428072480799E-8</v>
      </c>
      <c r="M237" s="40">
        <f>Baseline!B$33 * (C237 * Baseline!B$58*Baseline!B$66/Baseline!B$73 + Baseline!B$59*Baseline!B$52/Baseline!B$74 + Baseline!B$68*Baseline!B$53/Baseline!B$75 + Baseline!B$60*Baseline!B$54/Baseline!B$76)</f>
        <v>1.0860548440389377E-7</v>
      </c>
      <c r="N237" s="1">
        <f>Baseline!B$33 * (C237 * Baseline!B$58*Baseline!B$57/Baseline!B$73 + Baseline!B$59*Baseline!B$67/Baseline!B$74 + Baseline!B$68*Baseline!B$55/Baseline!B$75 + Baseline!B$60*Baseline!B$56/Baseline!B$76)</f>
        <v>1.3929289532271692E-8</v>
      </c>
      <c r="O237" s="1">
        <f>Baseline!B$33 * (C237 * Baseline!B$58*Baseline!B$58/Baseline!B$73 + Baseline!B$59*Baseline!B$59/Baseline!B$74 + Baseline!B$68*Baseline!B$68/Baseline!B$75 + Baseline!B$60*Baseline!B$60/Baseline!B$76)</f>
        <v>1.3250169885279955E-6</v>
      </c>
      <c r="P237" s="40">
        <f>Baseline!B$33 * (C237 * Baseline!B$58*Baseline!B$61/Baseline!B$73 + Baseline!B$59*Baseline!B$62/Baseline!B$74 + Baseline!B$68*Baseline!B$63/Baseline!B$75 + Baseline!B$60*Baseline!B$69/Baseline!B$76)</f>
        <v>1.6489933397171839E-9</v>
      </c>
      <c r="Q237" s="40">
        <f>Baseline!B$33 * (C237 * Baseline!B$61*Baseline!B$66/Baseline!B$73 + Baseline!B$62*Baseline!B$52/Baseline!B$74 + Baseline!B$63*Baseline!B$53/Baseline!B$75 + Baseline!B$69*Baseline!B$54/Baseline!B$76)</f>
        <v>1.7499834385432533E-9</v>
      </c>
      <c r="R237" s="40">
        <f>Baseline!B$33 * (C237 * Baseline!B$61*Baseline!B$57/Baseline!B$73 + Baseline!B$62*Baseline!B$67/Baseline!B$74 + Baseline!B$63*Baseline!B$55/Baseline!B$75 + Baseline!B$69*Baseline!B$56/Baseline!B$76)</f>
        <v>1.4629428072480799E-8</v>
      </c>
      <c r="S237" s="40">
        <f>Baseline!B$33 * (C237 * Baseline!B$61*Baseline!B$58/Baseline!B$73 + Baseline!B$62*Baseline!B$59/Baseline!B$74 + Baseline!B$63*Baseline!B$68/Baseline!B$75 + Baseline!B$69*Baseline!B$60/Baseline!B$76)</f>
        <v>1.6489933397171839E-9</v>
      </c>
      <c r="T237" s="40">
        <f>Baseline!B$33 * (C237 * Baseline!B$61*Baseline!B$61/Baseline!B$73 + Baseline!B$62*Baseline!B$62/Baseline!B$74 + Baseline!B$63*Baseline!B$63/Baseline!B$75 + Baseline!B$69*Baseline!B$69/Baseline!B$76)</f>
        <v>9.8551805297733909E-8</v>
      </c>
      <c r="U237" s="40"/>
      <c r="V237" s="40">
        <f>E237 * ( Baseline!B$87 * Baseline!B$7 )</f>
        <v>0.21986442602919276</v>
      </c>
      <c r="W237" s="40">
        <f>F237 * ( Baseline!D$87 * Baseline!B$11 )</f>
        <v>7.2749202727115728E-4</v>
      </c>
      <c r="X237" s="40">
        <f>G237 * ( Baseline!F$87 * Baseline!B$16 )</f>
        <v>3.7723865128193985E-3</v>
      </c>
      <c r="Y237" s="40">
        <f>H237 * ( Baseline!H$87 * Baseline!B$18 )</f>
        <v>6.154227428150893E-4</v>
      </c>
      <c r="Z237" s="48">
        <f t="shared" si="0"/>
        <v>0.22497972731209839</v>
      </c>
      <c r="AA237" s="40">
        <f>I237 * ( Baseline!B$87 * Baseline!B$7 )</f>
        <v>4.0932429372939256E-4</v>
      </c>
      <c r="AB237" s="1">
        <f>J237 * ( Baseline!D$87 * Baseline!B$11 )</f>
        <v>3.3110912900097156E-2</v>
      </c>
      <c r="AC237" s="1">
        <f>K237 * ( Baseline!F$87 * Baseline!B$16 )</f>
        <v>4.838306670525216E-4</v>
      </c>
      <c r="AD237" s="1">
        <f>L237 * ( Baseline!F$87 * Baseline!B$16 )</f>
        <v>5.0814981815880964E-4</v>
      </c>
      <c r="AE237" s="48">
        <f t="shared" si="1"/>
        <v>3.4512217679037879E-2</v>
      </c>
      <c r="AF237" s="48">
        <f>M237 * ( Baseline!B$87 * Baseline!B$7 )</f>
        <v>1.1272163226280134E-3</v>
      </c>
      <c r="AG237" s="48">
        <f>N237 * ( Baseline!D$87 * Baseline!B$11 )</f>
        <v>2.569479722006197E-4</v>
      </c>
      <c r="AH237" s="48">
        <f>O237 * ( Baseline!F$87 * Baseline!B$16 )</f>
        <v>4.6024160236611197E-2</v>
      </c>
      <c r="AI237" s="48">
        <f>P237 * ( Baseline!H$87 * Baseline!B$18 )</f>
        <v>5.7990720464037176E-4</v>
      </c>
      <c r="AJ237" s="48">
        <f t="shared" si="2"/>
        <v>4.7988231736080203E-2</v>
      </c>
      <c r="AK237" s="48">
        <f>Q237 * ( Baseline!B$87 * Baseline!B$7 )</f>
        <v>1.8163078108640424E-5</v>
      </c>
      <c r="AL237" s="48">
        <f>R237 * ( Baseline!D$87 * Baseline!B$11 )</f>
        <v>2.6986314477632343E-4</v>
      </c>
      <c r="AM237" s="48">
        <f>S237 * ( Baseline!F$87 * Baseline!B$16 )</f>
        <v>5.7277404254688779E-5</v>
      </c>
      <c r="AN237" s="48">
        <f>T237 * ( Baseline!H$87 * Baseline!B$18 )</f>
        <v>3.4658055036336836E-2</v>
      </c>
      <c r="AO237" s="48">
        <f t="shared" si="3"/>
        <v>3.5003358663476487E-2</v>
      </c>
      <c r="AP237" s="48"/>
      <c r="AQ237" s="48">
        <f>V237 * ( (1-Baseline!B$88-Baseline!B$87) + (1-B237)*Baseline!B$88 )</f>
        <v>0.10385604110109503</v>
      </c>
      <c r="AR237" s="48">
        <f>W237 * ( (1-Baseline!B$88-Baseline!B$87) + (1-B237)*Baseline!B$88 )</f>
        <v>3.4364104848394358E-4</v>
      </c>
      <c r="AS237" s="48">
        <f>X237 * ( (1-Baseline!B$88-Baseline!B$87) + (1-B237)*Baseline!B$88 )</f>
        <v>1.7819396061487833E-3</v>
      </c>
      <c r="AT237" s="48">
        <f>Y237 * ( (1-Baseline!B$88-Baseline!B$87) + (1-B237)*Baseline!B$88 )</f>
        <v>2.9070355230575643E-4</v>
      </c>
      <c r="AU237" s="48">
        <f t="shared" si="4"/>
        <v>0.10627232530803352</v>
      </c>
      <c r="AV237" s="48">
        <f>AA237 * ( (1-Baseline!D$88-Baseline!D$87) + (1-B237)*Baseline!D$88 )</f>
        <v>3.01497628088928E-4</v>
      </c>
      <c r="AW237" s="48">
        <f>AB237 * ( (1-Baseline!D$88-Baseline!D$87) + (1-B237)*Baseline!D$88 )</f>
        <v>2.4388637215454718E-2</v>
      </c>
      <c r="AX237" s="48">
        <f>AC237 * ( (1-Baseline!D$88-Baseline!D$87) + (1-B237)*Baseline!D$88 )</f>
        <v>3.5637708474116955E-4</v>
      </c>
      <c r="AY237" s="48">
        <f>AD237 * ( (1-Baseline!D$88-Baseline!D$87) + (1-B237)*Baseline!D$88 )</f>
        <v>3.7428993889619178E-4</v>
      </c>
      <c r="AZ237" s="48">
        <f t="shared" si="5"/>
        <v>2.5420801867181011E-2</v>
      </c>
      <c r="BA237" s="48">
        <f>AF237 * ( (1-Baseline!F$88-Baseline!F$87) + (1-Baseline!B$36)*Baseline!F$88 )</f>
        <v>8.1118093668544264E-4</v>
      </c>
      <c r="BB237" s="48">
        <f>AG237 * ( (1-Baseline!F$88-Baseline!F$87) + (1-Baseline!B$36)*Baseline!F$88 )</f>
        <v>1.8490798313067637E-4</v>
      </c>
      <c r="BC237" s="48">
        <f>AH237 * ( (1-Baseline!F$88-Baseline!F$87) + (1-Baseline!B$36)*Baseline!F$88 )</f>
        <v>3.3120458479392989E-2</v>
      </c>
      <c r="BD237" s="48">
        <f>AI237 * ( (1-Baseline!F$88-Baseline!F$87) + (1-Baseline!B$36)*Baseline!F$88 )</f>
        <v>4.1731978148976004E-4</v>
      </c>
      <c r="BE237" s="48">
        <f t="shared" si="6"/>
        <v>3.4533867180698868E-2</v>
      </c>
      <c r="BF237" s="48">
        <f>AK237 * ( (1-Baseline!H$88-Baseline!H$87) + (1-Baseline!B$36)*Baseline!H$88 )</f>
        <v>1.4390970047037979E-5</v>
      </c>
      <c r="BG237" s="48">
        <f>AL237 * ( (1-Baseline!H$88-Baseline!H$87) + (1-Baseline!B$36)*Baseline!H$88 )</f>
        <v>2.1381796686917656E-4</v>
      </c>
      <c r="BH237" s="48">
        <f>AM237 * ( (1-Baseline!H$88-Baseline!H$87) + (1-Baseline!B$36)*Baseline!H$88 )</f>
        <v>4.5382032939075011E-5</v>
      </c>
      <c r="BI237" s="48">
        <f>AN237 * ( (1-Baseline!H$88-Baseline!H$87) + (1-Baseline!B$36)*Baseline!H$88 )</f>
        <v>2.74602701663904E-2</v>
      </c>
      <c r="BJ237" s="48">
        <f t="shared" si="7"/>
        <v>2.773386113624569E-2</v>
      </c>
      <c r="BK237" s="48"/>
      <c r="BL237" s="48">
        <f t="shared" si="18"/>
        <v>0.97726327903398369</v>
      </c>
      <c r="BM237" s="48">
        <f t="shared" si="19"/>
        <v>3.2335892480746023E-3</v>
      </c>
      <c r="BN237" s="48">
        <f t="shared" si="20"/>
        <v>1.6767673060543071E-2</v>
      </c>
      <c r="BO237" s="48">
        <f t="shared" si="21"/>
        <v>2.7354586573987488E-3</v>
      </c>
      <c r="BP237" s="48">
        <f t="shared" si="8"/>
        <v>1</v>
      </c>
      <c r="BQ237" s="48">
        <f t="shared" si="22"/>
        <v>1.1860272137133889E-2</v>
      </c>
      <c r="BR237" s="48">
        <f t="shared" si="23"/>
        <v>0.95939684919778856</v>
      </c>
      <c r="BS237" s="48">
        <f t="shared" si="24"/>
        <v>1.4019112638663957E-2</v>
      </c>
      <c r="BT237" s="48">
        <f t="shared" si="25"/>
        <v>1.4723766026413626E-2</v>
      </c>
      <c r="BU237" s="48">
        <f t="shared" si="9"/>
        <v>1</v>
      </c>
      <c r="BV237" s="48">
        <f t="shared" si="26"/>
        <v>2.3489432343065685E-2</v>
      </c>
      <c r="BW237" s="48">
        <f t="shared" si="27"/>
        <v>5.3543955029172708E-3</v>
      </c>
      <c r="BX237" s="48">
        <f t="shared" si="28"/>
        <v>0.959071809307941</v>
      </c>
      <c r="BY237" s="48">
        <f t="shared" si="29"/>
        <v>1.2084362846075978E-2</v>
      </c>
      <c r="BZ237" s="48">
        <f t="shared" si="10"/>
        <v>0.99999999999999989</v>
      </c>
      <c r="CA237" s="48">
        <f t="shared" si="30"/>
        <v>5.1889529468474417E-4</v>
      </c>
      <c r="CB237" s="48">
        <f t="shared" si="31"/>
        <v>7.7096357344104355E-3</v>
      </c>
      <c r="CC237" s="48">
        <f t="shared" si="32"/>
        <v>1.6363402382427283E-3</v>
      </c>
      <c r="CD237" s="48">
        <f t="shared" si="33"/>
        <v>0.99013512873266218</v>
      </c>
      <c r="CE237" s="48">
        <f t="shared" si="11"/>
        <v>1</v>
      </c>
      <c r="CF237" s="48"/>
      <c r="CG237" s="48">
        <f t="shared" si="34"/>
        <v>0.97726327903398369</v>
      </c>
      <c r="CH237" s="48">
        <f t="shared" si="35"/>
        <v>3.2335892480746023E-3</v>
      </c>
      <c r="CI237" s="48">
        <f t="shared" si="36"/>
        <v>1.6767673060543071E-2</v>
      </c>
      <c r="CJ237" s="48">
        <f t="shared" si="37"/>
        <v>2.7354586573987488E-3</v>
      </c>
      <c r="CK237" s="48">
        <f t="shared" si="12"/>
        <v>1</v>
      </c>
      <c r="CL237" s="48">
        <f t="shared" si="38"/>
        <v>1.1860272137133889E-2</v>
      </c>
      <c r="CM237" s="48">
        <f t="shared" si="39"/>
        <v>0.95939684919778856</v>
      </c>
      <c r="CN237" s="48">
        <f t="shared" si="40"/>
        <v>1.4019112638663957E-2</v>
      </c>
      <c r="CO237" s="48">
        <f t="shared" si="41"/>
        <v>1.4723766026413626E-2</v>
      </c>
      <c r="CP237" s="48">
        <f t="shared" si="13"/>
        <v>1</v>
      </c>
      <c r="CQ237" s="48">
        <f t="shared" si="42"/>
        <v>2.3489432343065685E-2</v>
      </c>
      <c r="CR237" s="48">
        <f t="shared" si="43"/>
        <v>5.3543955029172708E-3</v>
      </c>
      <c r="CS237" s="48">
        <f t="shared" si="44"/>
        <v>0.959071809307941</v>
      </c>
      <c r="CT237" s="48">
        <f t="shared" si="45"/>
        <v>1.2084362846075978E-2</v>
      </c>
      <c r="CU237" s="48">
        <f t="shared" si="14"/>
        <v>0.99999999999999989</v>
      </c>
      <c r="CV237" s="48">
        <f t="shared" si="46"/>
        <v>5.1889529468474417E-4</v>
      </c>
      <c r="CW237" s="48">
        <f t="shared" si="47"/>
        <v>7.7096357344104355E-3</v>
      </c>
      <c r="CX237" s="48">
        <f t="shared" si="48"/>
        <v>1.6363402382427283E-3</v>
      </c>
      <c r="CY237" s="48">
        <f t="shared" si="49"/>
        <v>0.99013512873266218</v>
      </c>
      <c r="CZ237" s="48">
        <f t="shared" si="15"/>
        <v>1</v>
      </c>
      <c r="DA237" s="48"/>
      <c r="DB237" s="48">
        <f>(AQ237*Baseline!B$7 + AV237*Baseline!B$11 + BA237*Baseline!B$16 + BF237*Baseline!B$18)</f>
        <v>54393.342402099341</v>
      </c>
      <c r="DC237" s="48">
        <f>(AR237*Baseline!B$7 + AW237*Baseline!B$11 + BB237*Baseline!B$16 + BG237*Baseline!B$18)</f>
        <v>62879.79145787211</v>
      </c>
      <c r="DD237" s="48">
        <f>(AS237*Baseline!B$7 + AX237*Baseline!B$11 + BC237*Baseline!B$16 + BH237*Baseline!B$18)</f>
        <v>114666.4197246689</v>
      </c>
      <c r="DE237" s="48">
        <f>(AT237*Baseline!B$7 + AY237*Baseline!B$11 + BD237*Baseline!B$16 + BI237*Baseline!B$18)</f>
        <v>1259769.9552667092</v>
      </c>
      <c r="DF237" s="48">
        <f t="shared" si="16"/>
        <v>1491709.5088513496</v>
      </c>
      <c r="DG237" s="48"/>
      <c r="DH237" s="48">
        <f t="shared" si="50"/>
        <v>3.6463763272504349E-2</v>
      </c>
      <c r="DI237" s="48">
        <f t="shared" si="51"/>
        <v>4.2152839466908669E-2</v>
      </c>
      <c r="DJ237" s="48">
        <f t="shared" si="52"/>
        <v>7.6869135072393999E-2</v>
      </c>
      <c r="DK237" s="48">
        <f t="shared" si="53"/>
        <v>0.84451426218819292</v>
      </c>
      <c r="DL237" s="48">
        <f t="shared" si="17"/>
        <v>1</v>
      </c>
      <c r="DM237" s="48"/>
      <c r="DN237" s="48">
        <f>DH237 / (Baseline!B$7/Baseline!B$17)</f>
        <v>3.8922668955154287</v>
      </c>
      <c r="DO237" s="48">
        <f>DI237 / (Baseline!B$11/Baseline!B$17)</f>
        <v>1.0175897201898219</v>
      </c>
      <c r="DP237" s="48">
        <f>DJ237 / (Baseline!B$16/Baseline!B$17)</f>
        <v>1.1878604405760502</v>
      </c>
      <c r="DQ237" s="48">
        <f>DK237 / (Baseline!B$18/Baseline!B$17)</f>
        <v>0.95479792894430127</v>
      </c>
      <c r="DR237" s="71"/>
      <c r="DS237" s="48">
        <f>(AU237*Baseline!B$34)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2.8470380046205026E-2</v>
      </c>
      <c r="DT237" s="48">
        <f>(AZ237*Baseline!B$34) + (Baseline!D$88*(1-Baseline!D$89)*Baseline!B$35) + (Baseline!D$88*Baseline!D$89*((1-Baseline!D$90)*Baseline!B$40 + Baseline!D$90*Baseline!B$41))</f>
        <v>1.0226688280077154E-2</v>
      </c>
      <c r="DU237" s="48">
        <f>(BE237*Baseline!B$34) + (Baseline!F$88*(1-Baseline!F$89)*Baseline!B$35) + (Baseline!F$88*Baseline!F$89*((1-Baseline!F$90)*Baseline!B$40 + Baseline!F$90*Baseline!B$41))</f>
        <v>1.2910720077104833E-2</v>
      </c>
      <c r="DV237" s="48">
        <f>(BJ237*Baseline!B$34) + (Baseline!H$88*(1-Baseline!H$89)*Baseline!B$35) + (Baseline!H$88*Baseline!H$89*((1-Baseline!H$90)*Baseline!B$40 + Baseline!H$90*Baseline!B$41))</f>
        <v>9.3050791704368547E-3</v>
      </c>
      <c r="DW237" s="48">
        <f>( DS237*Baseline!B$7 + DT237*Baseline!B$11 + DU237*Baseline!B$16 + DV237*Baseline!B$18 ) / Baseline!B$17</f>
        <v>9.7561307630094109E-3</v>
      </c>
    </row>
    <row r="238" spans="1:127">
      <c r="A238" s="7" t="s">
        <v>475</v>
      </c>
      <c r="B238" s="1">
        <f>MIN( MAX( NORMINV( MCrands!B238, (B$5+B$4)/2, (B$5-B$4)/3.29 ), 0 ), 1 )</f>
        <v>8.6465558140910281E-2</v>
      </c>
      <c r="C238" s="1">
        <f>MAX( NORMINV( MCrands!C238, (C$5+C$4)/2, (C$5-C$4)/3.29 ), 0 )</f>
        <v>2.8726803277707691</v>
      </c>
      <c r="D238" s="40"/>
      <c r="E238" s="40">
        <f>Baseline!B$33 * (C238 * Baseline!B$66*Baseline!B$66/Baseline!B$73 + Baseline!B$52*Baseline!B$52/Baseline!B$74 + Baseline!B$53*Baseline!B$53/Baseline!B$75 + Baseline!B$54*Baseline!B$54/Baseline!B$76)</f>
        <v>2.4047216772500488E-5</v>
      </c>
      <c r="F238" s="40">
        <f>Baseline!B$33 * (C238 * Baseline!B$66*Baseline!B$57/Baseline!B$73 + Baseline!B$52*Baseline!B$67/Baseline!B$74 + Baseline!B$53*Baseline!B$55/Baseline!B$75 + Baseline!B$54*Baseline!B$56/Baseline!B$76)</f>
        <v>3.9820705566152446E-8</v>
      </c>
      <c r="G238" s="1">
        <f>Baseline!B$33 * (C238 * Baseline!B$66*Baseline!B$58/Baseline!B$73 + Baseline!B$52*Baseline!B$59/Baseline!B$74 + Baseline!B$53*Baseline!B$68/Baseline!B$75 + Baseline!B$54*Baseline!B$60/Baseline!B$76)</f>
        <v>1.0954694372544257E-7</v>
      </c>
      <c r="H238" s="40">
        <f>Baseline!B$33 * (C238 * Baseline!B$66*Baseline!B$61/Baseline!B$73 + Baseline!B$52*Baseline!B$62/Baseline!B$74 + Baseline!B$53*Baseline!B$63/Baseline!B$75 + Baseline!B$54*Baseline!B$69/Baseline!B$76)</f>
        <v>1.844129370698134E-9</v>
      </c>
      <c r="I238" s="40">
        <f>Baseline!B$33 * (C238 * Baseline!B$57*Baseline!B$66/Baseline!B$73 + Baseline!B$67*Baseline!B$52/Baseline!B$74 + Baseline!B$55*Baseline!B$53/Baseline!B$75 + Baseline!B$56*Baseline!B$54/Baseline!B$76)</f>
        <v>3.9820705566152446E-8</v>
      </c>
      <c r="J238" s="1">
        <f>Baseline!B$33 * (C238 * Baseline!B$57*Baseline!B$57/Baseline!B$73 + Baseline!B$67*Baseline!B$67/Baseline!B$74 + Baseline!B$55*Baseline!B$55/Baseline!B$75 + Baseline!B$56*Baseline!B$56/Baseline!B$76)</f>
        <v>1.7949606750077283E-6</v>
      </c>
      <c r="K238" s="40">
        <f>Baseline!B$33 * (C238 * Baseline!B$57*Baseline!B$58/Baseline!B$73 + Baseline!B$67*Baseline!B$59/Baseline!B$74 + Baseline!B$55*Baseline!B$68/Baseline!B$75 + Baseline!B$56*Baseline!B$60/Baseline!B$76)</f>
        <v>1.3929415437898111E-8</v>
      </c>
      <c r="L238" s="1">
        <f>Baseline!B$33 * (C238 * Baseline!B$57*Baseline!B$61/Baseline!B$73 + Baseline!B$67*Baseline!B$62/Baseline!B$74 + Baseline!B$55*Baseline!B$63/Baseline!B$75 + Baseline!B$56*Baseline!B$69/Baseline!B$76)</f>
        <v>1.4629440663043441E-8</v>
      </c>
      <c r="M238" s="40">
        <f>Baseline!B$33 * (C238 * Baseline!B$58*Baseline!B$66/Baseline!B$73 + Baseline!B$59*Baseline!B$52/Baseline!B$74 + Baseline!B$68*Baseline!B$53/Baseline!B$75 + Baseline!B$60*Baseline!B$54/Baseline!B$76)</f>
        <v>1.0954694372544257E-7</v>
      </c>
      <c r="N238" s="1">
        <f>Baseline!B$33 * (C238 * Baseline!B$58*Baseline!B$57/Baseline!B$73 + Baseline!B$59*Baseline!B$67/Baseline!B$74 + Baseline!B$68*Baseline!B$55/Baseline!B$75 + Baseline!B$60*Baseline!B$56/Baseline!B$76)</f>
        <v>1.3929415437898111E-8</v>
      </c>
      <c r="O238" s="1">
        <f>Baseline!B$33 * (C238 * Baseline!B$58*Baseline!B$58/Baseline!B$73 + Baseline!B$59*Baseline!B$59/Baseline!B$74 + Baseline!B$68*Baseline!B$68/Baseline!B$75 + Baseline!B$60*Baseline!B$60/Baseline!B$76)</f>
        <v>1.3250172980459938E-6</v>
      </c>
      <c r="P238" s="40">
        <f>Baseline!B$33 * (C238 * Baseline!B$58*Baseline!B$61/Baseline!B$73 + Baseline!B$59*Baseline!B$62/Baseline!B$74 + Baseline!B$68*Baseline!B$63/Baseline!B$75 + Baseline!B$60*Baseline!B$69/Baseline!B$76)</f>
        <v>1.6490242915170119E-9</v>
      </c>
      <c r="Q238" s="40">
        <f>Baseline!B$33 * (C238 * Baseline!B$61*Baseline!B$66/Baseline!B$73 + Baseline!B$62*Baseline!B$52/Baseline!B$74 + Baseline!B$63*Baseline!B$53/Baseline!B$75 + Baseline!B$69*Baseline!B$54/Baseline!B$76)</f>
        <v>1.844129370698134E-9</v>
      </c>
      <c r="R238" s="40">
        <f>Baseline!B$33 * (C238 * Baseline!B$61*Baseline!B$57/Baseline!B$73 + Baseline!B$62*Baseline!B$67/Baseline!B$74 + Baseline!B$63*Baseline!B$55/Baseline!B$75 + Baseline!B$69*Baseline!B$56/Baseline!B$76)</f>
        <v>1.4629440663043441E-8</v>
      </c>
      <c r="S238" s="40">
        <f>Baseline!B$33 * (C238 * Baseline!B$61*Baseline!B$58/Baseline!B$73 + Baseline!B$62*Baseline!B$59/Baseline!B$74 + Baseline!B$63*Baseline!B$68/Baseline!B$75 + Baseline!B$69*Baseline!B$60/Baseline!B$76)</f>
        <v>1.6490242915170119E-9</v>
      </c>
      <c r="T238" s="40">
        <f>Baseline!B$33 * (C238 * Baseline!B$61*Baseline!B$61/Baseline!B$73 + Baseline!B$62*Baseline!B$62/Baseline!B$74 + Baseline!B$63*Baseline!B$63/Baseline!B$75 + Baseline!B$69*Baseline!B$69/Baseline!B$76)</f>
        <v>9.8551808392913888E-8</v>
      </c>
      <c r="U238" s="40"/>
      <c r="V238" s="40">
        <f>E238 * ( Baseline!B$87 * Baseline!B$7 )</f>
        <v>0.24958606288178256</v>
      </c>
      <c r="W238" s="40">
        <f>F238 * ( Baseline!D$87 * Baseline!B$11 )</f>
        <v>7.3455645552599228E-4</v>
      </c>
      <c r="X238" s="40">
        <f>G238 * ( Baseline!F$87 * Baseline!B$16 )</f>
        <v>3.8050878857424351E-3</v>
      </c>
      <c r="Y238" s="40">
        <f>H238 * ( Baseline!H$87 * Baseline!B$18 )</f>
        <v>6.4853136916864557E-4</v>
      </c>
      <c r="Z238" s="48">
        <f t="shared" si="0"/>
        <v>0.25477423859221959</v>
      </c>
      <c r="AA238" s="40">
        <f>I238 * ( Baseline!B$87 * Baseline!B$7 )</f>
        <v>4.1329910307109626E-4</v>
      </c>
      <c r="AB238" s="1">
        <f>J238 * ( Baseline!D$87 * Baseline!B$11 )</f>
        <v>3.3110913844855198E-2</v>
      </c>
      <c r="AC238" s="1">
        <f>K238 * ( Baseline!F$87 * Baseline!B$16 )</f>
        <v>4.8383504035548692E-4</v>
      </c>
      <c r="AD238" s="1">
        <f>L238 * ( Baseline!F$87 * Baseline!B$16 )</f>
        <v>5.0815025548910618E-4</v>
      </c>
      <c r="AE238" s="48">
        <f t="shared" si="1"/>
        <v>3.451619824377089E-2</v>
      </c>
      <c r="AF238" s="48">
        <f>M238 * ( Baseline!B$87 * Baseline!B$7 )</f>
        <v>1.1369877289263684E-3</v>
      </c>
      <c r="AG238" s="48">
        <f>N238 * ( Baseline!D$87 * Baseline!B$11 )</f>
        <v>2.569502947308049E-4</v>
      </c>
      <c r="AH238" s="48">
        <f>O238 * ( Baseline!F$87 * Baseline!B$16 )</f>
        <v>4.6024170987647654E-2</v>
      </c>
      <c r="AI238" s="48">
        <f>P238 * ( Baseline!H$87 * Baseline!B$18 )</f>
        <v>5.7991808956712337E-4</v>
      </c>
      <c r="AJ238" s="48">
        <f t="shared" si="2"/>
        <v>4.7998027100871948E-2</v>
      </c>
      <c r="AK238" s="48">
        <f>Q238 * ( Baseline!B$87 * Baseline!B$7 )</f>
        <v>1.9140218738475934E-5</v>
      </c>
      <c r="AL238" s="48">
        <f>R238 * ( Baseline!D$87 * Baseline!B$11 )</f>
        <v>2.6986337702934195E-4</v>
      </c>
      <c r="AM238" s="48">
        <f>S238 * ( Baseline!F$87 * Baseline!B$16 )</f>
        <v>5.7278479358334415E-5</v>
      </c>
      <c r="AN238" s="48">
        <f>T238 * ( Baseline!H$87 * Baseline!B$18 )</f>
        <v>3.4658056124829507E-2</v>
      </c>
      <c r="AO238" s="48">
        <f t="shared" si="3"/>
        <v>3.5004338199955659E-2</v>
      </c>
      <c r="AP238" s="48"/>
      <c r="AQ238" s="48">
        <f>V238 * ( (1-Baseline!B$88-Baseline!B$87) + (1-B238)*Baseline!B$88 )</f>
        <v>0.225038188710286</v>
      </c>
      <c r="AR238" s="48">
        <f>W238 * ( (1-Baseline!B$88-Baseline!B$87) + (1-B238)*Baseline!B$88 )</f>
        <v>6.6230963519510943E-4</v>
      </c>
      <c r="AS238" s="48">
        <f>X238 * ( (1-Baseline!B$88-Baseline!B$87) + (1-B238)*Baseline!B$88 )</f>
        <v>3.4308409524313643E-3</v>
      </c>
      <c r="AT238" s="48">
        <f>Y238 * ( (1-Baseline!B$88-Baseline!B$87) + (1-B238)*Baseline!B$88 )</f>
        <v>5.8474549001015703E-4</v>
      </c>
      <c r="AU238" s="48">
        <f t="shared" si="4"/>
        <v>0.22971608478792266</v>
      </c>
      <c r="AV238" s="48">
        <f>AA238 * ( (1-Baseline!D$88-Baseline!D$87) + (1-B238)*Baseline!D$88 )</f>
        <v>3.9373427984959128E-4</v>
      </c>
      <c r="AW238" s="48">
        <f>AB238 * ( (1-Baseline!D$88-Baseline!D$87) + (1-B238)*Baseline!D$88 )</f>
        <v>3.1543503774851642E-2</v>
      </c>
      <c r="AX238" s="48">
        <f>AC238 * ( (1-Baseline!D$88-Baseline!D$87) + (1-B238)*Baseline!D$88 )</f>
        <v>4.6093117494037993E-4</v>
      </c>
      <c r="AY238" s="48">
        <f>AD238 * ( (1-Baseline!D$88-Baseline!D$87) + (1-B238)*Baseline!D$88 )</f>
        <v>4.8409535228527141E-4</v>
      </c>
      <c r="AZ238" s="48">
        <f t="shared" si="5"/>
        <v>3.288226458192689E-2</v>
      </c>
      <c r="BA238" s="48">
        <f>AF238 * ( (1-Baseline!F$88-Baseline!F$87) + (1-Baseline!B$36)*Baseline!F$88 )</f>
        <v>8.1821275334274042E-4</v>
      </c>
      <c r="BB238" s="48">
        <f>AG238 * ( (1-Baseline!F$88-Baseline!F$87) + (1-Baseline!B$36)*Baseline!F$88 )</f>
        <v>1.8490965449771861E-4</v>
      </c>
      <c r="BC238" s="48">
        <f>AH238 * ( (1-Baseline!F$88-Baseline!F$87) + (1-Baseline!B$36)*Baseline!F$88 )</f>
        <v>3.3120466216182858E-2</v>
      </c>
      <c r="BD238" s="48">
        <f>AI238 * ( (1-Baseline!F$88-Baseline!F$87) + (1-Baseline!B$36)*Baseline!F$88 )</f>
        <v>4.1732761463136815E-4</v>
      </c>
      <c r="BE238" s="48">
        <f t="shared" si="6"/>
        <v>3.4540916238654684E-2</v>
      </c>
      <c r="BF238" s="48">
        <f>AK238 * ( (1-Baseline!H$88-Baseline!H$87) + (1-Baseline!B$36)*Baseline!H$88 )</f>
        <v>1.516517811086925E-5</v>
      </c>
      <c r="BG238" s="48">
        <f>AL238 * ( (1-Baseline!H$88-Baseline!H$87) + (1-Baseline!B$36)*Baseline!H$88 )</f>
        <v>2.1381815088788818E-4</v>
      </c>
      <c r="BH238" s="48">
        <f>AM238 * ( (1-Baseline!H$88-Baseline!H$87) + (1-Baseline!B$36)*Baseline!H$88 )</f>
        <v>4.5382884765195516E-5</v>
      </c>
      <c r="BI238" s="48">
        <f>AN238 * ( (1-Baseline!H$88-Baseline!H$87) + (1-Baseline!B$36)*Baseline!H$88 )</f>
        <v>2.7460271028824913E-2</v>
      </c>
      <c r="BJ238" s="48">
        <f t="shared" si="7"/>
        <v>2.7734637242588865E-2</v>
      </c>
      <c r="BK238" s="48"/>
      <c r="BL238" s="48">
        <f t="shared" si="18"/>
        <v>0.97963618402274577</v>
      </c>
      <c r="BM238" s="48">
        <f t="shared" si="19"/>
        <v>2.8831661300799368E-3</v>
      </c>
      <c r="BN238" s="48">
        <f t="shared" si="20"/>
        <v>1.4935135933553671E-2</v>
      </c>
      <c r="BO238" s="48">
        <f t="shared" si="21"/>
        <v>2.5455139136208206E-3</v>
      </c>
      <c r="BP238" s="48">
        <f t="shared" si="8"/>
        <v>1.0000000000000002</v>
      </c>
      <c r="BQ238" s="48">
        <f t="shared" si="22"/>
        <v>1.1974062153432092E-2</v>
      </c>
      <c r="BR238" s="48">
        <f t="shared" si="23"/>
        <v>0.959286234567583</v>
      </c>
      <c r="BS238" s="48">
        <f t="shared" si="24"/>
        <v>1.4017622593844158E-2</v>
      </c>
      <c r="BT238" s="48">
        <f t="shared" si="25"/>
        <v>1.4722080685140682E-2</v>
      </c>
      <c r="BU238" s="48">
        <f t="shared" si="9"/>
        <v>1</v>
      </c>
      <c r="BV238" s="48">
        <f t="shared" si="26"/>
        <v>2.3688217987312098E-2</v>
      </c>
      <c r="BW238" s="48">
        <f t="shared" si="27"/>
        <v>5.3533511740139223E-3</v>
      </c>
      <c r="BX238" s="48">
        <f t="shared" si="28"/>
        <v>0.95887630737246621</v>
      </c>
      <c r="BY238" s="48">
        <f t="shared" si="29"/>
        <v>1.208212346620781E-2</v>
      </c>
      <c r="BZ238" s="48">
        <f t="shared" si="10"/>
        <v>1</v>
      </c>
      <c r="CA238" s="48">
        <f t="shared" si="30"/>
        <v>5.4679561799286292E-4</v>
      </c>
      <c r="CB238" s="48">
        <f t="shared" si="31"/>
        <v>7.709426628430981E-3</v>
      </c>
      <c r="CC238" s="48">
        <f t="shared" si="32"/>
        <v>1.6363251615026098E-3</v>
      </c>
      <c r="CD238" s="48">
        <f t="shared" si="33"/>
        <v>0.99010745259207356</v>
      </c>
      <c r="CE238" s="48">
        <f t="shared" si="11"/>
        <v>1</v>
      </c>
      <c r="CF238" s="48"/>
      <c r="CG238" s="48">
        <f t="shared" si="34"/>
        <v>0.97963618402274577</v>
      </c>
      <c r="CH238" s="48">
        <f t="shared" si="35"/>
        <v>2.8831661300799368E-3</v>
      </c>
      <c r="CI238" s="48">
        <f t="shared" si="36"/>
        <v>1.4935135933553671E-2</v>
      </c>
      <c r="CJ238" s="48">
        <f t="shared" si="37"/>
        <v>2.5455139136208206E-3</v>
      </c>
      <c r="CK238" s="48">
        <f t="shared" si="12"/>
        <v>1.0000000000000002</v>
      </c>
      <c r="CL238" s="48">
        <f t="shared" si="38"/>
        <v>1.1974062153432092E-2</v>
      </c>
      <c r="CM238" s="48">
        <f t="shared" si="39"/>
        <v>0.959286234567583</v>
      </c>
      <c r="CN238" s="48">
        <f t="shared" si="40"/>
        <v>1.4017622593844158E-2</v>
      </c>
      <c r="CO238" s="48">
        <f t="shared" si="41"/>
        <v>1.4722080685140682E-2</v>
      </c>
      <c r="CP238" s="48">
        <f t="shared" si="13"/>
        <v>1</v>
      </c>
      <c r="CQ238" s="48">
        <f t="shared" si="42"/>
        <v>2.3688217987312098E-2</v>
      </c>
      <c r="CR238" s="48">
        <f t="shared" si="43"/>
        <v>5.3533511740139223E-3</v>
      </c>
      <c r="CS238" s="48">
        <f t="shared" si="44"/>
        <v>0.95887630737246621</v>
      </c>
      <c r="CT238" s="48">
        <f t="shared" si="45"/>
        <v>1.208212346620781E-2</v>
      </c>
      <c r="CU238" s="48">
        <f t="shared" si="14"/>
        <v>1</v>
      </c>
      <c r="CV238" s="48">
        <f t="shared" si="46"/>
        <v>5.4679561799286292E-4</v>
      </c>
      <c r="CW238" s="48">
        <f t="shared" si="47"/>
        <v>7.709426628430981E-3</v>
      </c>
      <c r="CX238" s="48">
        <f t="shared" si="48"/>
        <v>1.6363251615026098E-3</v>
      </c>
      <c r="CY238" s="48">
        <f t="shared" si="49"/>
        <v>0.99010745259207356</v>
      </c>
      <c r="CZ238" s="48">
        <f t="shared" si="15"/>
        <v>1</v>
      </c>
      <c r="DA238" s="48"/>
      <c r="DB238" s="48">
        <f>(AQ238*Baseline!B$7 + AV238*Baseline!B$11 + BA238*Baseline!B$16 + BF238*Baseline!B$18)</f>
        <v>113423.50001388062</v>
      </c>
      <c r="DC238" s="48">
        <f>(AR238*Baseline!B$7 + AW238*Baseline!B$11 + BB238*Baseline!B$16 + BG238*Baseline!B$18)</f>
        <v>78378.357447612056</v>
      </c>
      <c r="DD238" s="48">
        <f>(AS238*Baseline!B$7 + AX238*Baseline!B$11 + BC238*Baseline!B$16 + BH238*Baseline!B$18)</f>
        <v>115690.42369549822</v>
      </c>
      <c r="DE238" s="48">
        <f>(AT238*Baseline!B$7 + AY238*Baseline!B$11 + BD238*Baseline!B$16 + BI238*Baseline!B$18)</f>
        <v>1260148.1149790937</v>
      </c>
      <c r="DF238" s="48">
        <f t="shared" si="16"/>
        <v>1567640.3961360846</v>
      </c>
      <c r="DG238" s="48"/>
      <c r="DH238" s="48">
        <f t="shared" si="50"/>
        <v>7.2353009206350211E-2</v>
      </c>
      <c r="DI238" s="48">
        <f t="shared" si="51"/>
        <v>4.9997663775951932E-2</v>
      </c>
      <c r="DJ238" s="48">
        <f t="shared" si="52"/>
        <v>7.3799082991642492E-2</v>
      </c>
      <c r="DK238" s="48">
        <f t="shared" si="53"/>
        <v>0.80385024402605532</v>
      </c>
      <c r="DL238" s="48">
        <f t="shared" si="17"/>
        <v>1</v>
      </c>
      <c r="DM238" s="48"/>
      <c r="DN238" s="48">
        <f>DH238 / (Baseline!B$7/Baseline!B$17)</f>
        <v>7.723207843913209</v>
      </c>
      <c r="DO238" s="48">
        <f>DI238 / (Baseline!B$11/Baseline!B$17)</f>
        <v>1.2069675337495565</v>
      </c>
      <c r="DP238" s="48">
        <f>DJ238 / (Baseline!B$16/Baseline!B$17)</f>
        <v>1.1404188580241144</v>
      </c>
      <c r="DQ238" s="48">
        <f>DK238 / (Baseline!B$18/Baseline!B$17)</f>
        <v>0.90882366650477553</v>
      </c>
      <c r="DR238" s="71"/>
      <c r="DS238" s="48">
        <f>(AU238*Baseline!B$34)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4.6986943968188408E-2</v>
      </c>
      <c r="DT238" s="48">
        <f>(AZ238*Baseline!B$34) + (Baseline!D$88*(1-Baseline!D$89)*Baseline!B$35) + (Baseline!D$88*Baseline!D$89*((1-Baseline!D$90)*Baseline!B$40 + Baseline!D$90*Baseline!B$41))</f>
        <v>1.1345907687289037E-2</v>
      </c>
      <c r="DU238" s="48">
        <f>(BE238*Baseline!B$34) + (Baseline!F$88*(1-Baseline!F$89)*Baseline!B$35) + (Baseline!F$88*Baseline!F$89*((1-Baseline!F$90)*Baseline!B$40 + Baseline!F$90*Baseline!B$41))</f>
        <v>1.2911777435798206E-2</v>
      </c>
      <c r="DV238" s="48">
        <f>(BJ238*Baseline!B$34) + (Baseline!H$88*(1-Baseline!H$89)*Baseline!B$35) + (Baseline!H$88*Baseline!H$89*((1-Baseline!H$90)*Baseline!B$40 + Baseline!H$90*Baseline!B$41))</f>
        <v>9.3051955863883307E-3</v>
      </c>
      <c r="DW238" s="48">
        <f>( DS238*Baseline!B$7 + DT238*Baseline!B$11 + DU238*Baseline!B$16 + DV238*Baseline!B$18 ) / Baseline!B$17</f>
        <v>9.9761328856967126E-3</v>
      </c>
    </row>
    <row r="239" spans="1:127">
      <c r="A239" s="7" t="s">
        <v>476</v>
      </c>
      <c r="B239" s="1">
        <f>MIN( MAX( NORMINV( MCrands!B239, (B$5+B$4)/2, (B$5-B$4)/3.29 ), 0 ), 1 )</f>
        <v>0.55872271652163108</v>
      </c>
      <c r="C239" s="1">
        <f>MAX( NORMINV( MCrands!C239, (C$5+C$4)/2, (C$5-C$4)/3.29 ), 0 )</f>
        <v>2.7494434357890167</v>
      </c>
      <c r="D239" s="40"/>
      <c r="E239" s="40">
        <f>Baseline!B$33 * (C239 * Baseline!B$66*Baseline!B$66/Baseline!B$73 + Baseline!B$52*Baseline!B$52/Baseline!B$74 + Baseline!B$53*Baseline!B$53/Baseline!B$75 + Baseline!B$54*Baseline!B$54/Baseline!B$76)</f>
        <v>2.3015965194254876E-5</v>
      </c>
      <c r="F239" s="40">
        <f>Baseline!B$33 * (C239 * Baseline!B$66*Baseline!B$57/Baseline!B$73 + Baseline!B$52*Baseline!B$67/Baseline!B$74 + Baseline!B$53*Baseline!B$55/Baseline!B$75 + Baseline!B$54*Baseline!B$56/Baseline!B$76)</f>
        <v>3.9682791613862837E-8</v>
      </c>
      <c r="G239" s="1">
        <f>Baseline!B$33 * (C239 * Baseline!B$66*Baseline!B$58/Baseline!B$73 + Baseline!B$52*Baseline!B$59/Baseline!B$74 + Baseline!B$53*Baseline!B$68/Baseline!B$75 + Baseline!B$54*Baseline!B$60/Baseline!B$76)</f>
        <v>1.0920790525939728E-7</v>
      </c>
      <c r="H239" s="40">
        <f>Baseline!B$33 * (C239 * Baseline!B$66*Baseline!B$61/Baseline!B$73 + Baseline!B$52*Baseline!B$62/Baseline!B$74 + Baseline!B$53*Baseline!B$63/Baseline!B$75 + Baseline!B$54*Baseline!B$69/Baseline!B$76)</f>
        <v>1.8102255240936033E-9</v>
      </c>
      <c r="I239" s="40">
        <f>Baseline!B$33 * (C239 * Baseline!B$57*Baseline!B$66/Baseline!B$73 + Baseline!B$67*Baseline!B$52/Baseline!B$74 + Baseline!B$55*Baseline!B$53/Baseline!B$75 + Baseline!B$56*Baseline!B$54/Baseline!B$76)</f>
        <v>3.9682791613862837E-8</v>
      </c>
      <c r="J239" s="1">
        <f>Baseline!B$33 * (C239 * Baseline!B$57*Baseline!B$57/Baseline!B$73 + Baseline!B$67*Baseline!B$67/Baseline!B$74 + Baseline!B$55*Baseline!B$55/Baseline!B$75 + Baseline!B$56*Baseline!B$56/Baseline!B$76)</f>
        <v>1.7949606565638698E-6</v>
      </c>
      <c r="K239" s="40">
        <f>Baseline!B$33 * (C239 * Baseline!B$57*Baseline!B$58/Baseline!B$73 + Baseline!B$67*Baseline!B$59/Baseline!B$74 + Baseline!B$55*Baseline!B$68/Baseline!B$75 + Baseline!B$56*Baseline!B$60/Baseline!B$76)</f>
        <v>1.3929370096745847E-8</v>
      </c>
      <c r="L239" s="1">
        <f>Baseline!B$33 * (C239 * Baseline!B$57*Baseline!B$61/Baseline!B$73 + Baseline!B$67*Baseline!B$62/Baseline!B$74 + Baseline!B$55*Baseline!B$63/Baseline!B$75 + Baseline!B$56*Baseline!B$69/Baseline!B$76)</f>
        <v>1.4629436128928215E-8</v>
      </c>
      <c r="M239" s="40">
        <f>Baseline!B$33 * (C239 * Baseline!B$58*Baseline!B$66/Baseline!B$73 + Baseline!B$59*Baseline!B$52/Baseline!B$74 + Baseline!B$68*Baseline!B$53/Baseline!B$75 + Baseline!B$60*Baseline!B$54/Baseline!B$76)</f>
        <v>1.0920790525939728E-7</v>
      </c>
      <c r="N239" s="1">
        <f>Baseline!B$33 * (C239 * Baseline!B$58*Baseline!B$57/Baseline!B$73 + Baseline!B$59*Baseline!B$67/Baseline!B$74 + Baseline!B$68*Baseline!B$55/Baseline!B$75 + Baseline!B$60*Baseline!B$56/Baseline!B$76)</f>
        <v>1.3929370096745847E-8</v>
      </c>
      <c r="O239" s="1">
        <f>Baseline!B$33 * (C239 * Baseline!B$58*Baseline!B$58/Baseline!B$73 + Baseline!B$59*Baseline!B$59/Baseline!B$74 + Baseline!B$68*Baseline!B$68/Baseline!B$75 + Baseline!B$60*Baseline!B$60/Baseline!B$76)</f>
        <v>1.3250171865823278E-6</v>
      </c>
      <c r="P239" s="40">
        <f>Baseline!B$33 * (C239 * Baseline!B$58*Baseline!B$61/Baseline!B$73 + Baseline!B$59*Baseline!B$62/Baseline!B$74 + Baseline!B$68*Baseline!B$63/Baseline!B$75 + Baseline!B$60*Baseline!B$69/Baseline!B$76)</f>
        <v>1.649013145150414E-9</v>
      </c>
      <c r="Q239" s="40">
        <f>Baseline!B$33 * (C239 * Baseline!B$61*Baseline!B$66/Baseline!B$73 + Baseline!B$62*Baseline!B$52/Baseline!B$74 + Baseline!B$63*Baseline!B$53/Baseline!B$75 + Baseline!B$69*Baseline!B$54/Baseline!B$76)</f>
        <v>1.8102255240936033E-9</v>
      </c>
      <c r="R239" s="40">
        <f>Baseline!B$33 * (C239 * Baseline!B$61*Baseline!B$57/Baseline!B$73 + Baseline!B$62*Baseline!B$67/Baseline!B$74 + Baseline!B$63*Baseline!B$55/Baseline!B$75 + Baseline!B$69*Baseline!B$56/Baseline!B$76)</f>
        <v>1.4629436128928215E-8</v>
      </c>
      <c r="S239" s="40">
        <f>Baseline!B$33 * (C239 * Baseline!B$61*Baseline!B$58/Baseline!B$73 + Baseline!B$62*Baseline!B$59/Baseline!B$74 + Baseline!B$63*Baseline!B$68/Baseline!B$75 + Baseline!B$69*Baseline!B$60/Baseline!B$76)</f>
        <v>1.649013145150414E-9</v>
      </c>
      <c r="T239" s="40">
        <f>Baseline!B$33 * (C239 * Baseline!B$61*Baseline!B$61/Baseline!B$73 + Baseline!B$62*Baseline!B$62/Baseline!B$74 + Baseline!B$63*Baseline!B$63/Baseline!B$75 + Baseline!B$69*Baseline!B$69/Baseline!B$76)</f>
        <v>9.8551807278277226E-8</v>
      </c>
      <c r="U239" s="40"/>
      <c r="V239" s="40">
        <f>E239 * ( Baseline!B$87 * Baseline!B$7 )</f>
        <v>0.23888270275117135</v>
      </c>
      <c r="W239" s="40">
        <f>F239 * ( Baseline!D$87 * Baseline!B$11 )</f>
        <v>7.3201241260859246E-4</v>
      </c>
      <c r="X239" s="40">
        <f>G239 * ( Baseline!F$87 * Baseline!B$16 )</f>
        <v>3.7933114626303222E-3</v>
      </c>
      <c r="Y239" s="40">
        <f>H239 * ( Baseline!H$87 * Baseline!B$18 )</f>
        <v>6.366082858926625E-4</v>
      </c>
      <c r="Z239" s="48">
        <f t="shared" si="0"/>
        <v>0.24404463491230291</v>
      </c>
      <c r="AA239" s="40">
        <f>I239 * ( Baseline!B$87 * Baseline!B$7 )</f>
        <v>4.1186769416028237E-4</v>
      </c>
      <c r="AB239" s="1">
        <f>J239 * ( Baseline!D$87 * Baseline!B$11 )</f>
        <v>3.3110913504628796E-2</v>
      </c>
      <c r="AC239" s="1">
        <f>K239 * ( Baseline!F$87 * Baseline!B$16 )</f>
        <v>4.8383346544099513E-4</v>
      </c>
      <c r="AD239" s="1">
        <f>L239 * ( Baseline!F$87 * Baseline!B$16 )</f>
        <v>5.0815009799765694E-4</v>
      </c>
      <c r="AE239" s="48">
        <f t="shared" si="1"/>
        <v>3.4514764762227729E-2</v>
      </c>
      <c r="AF239" s="48">
        <f>M239 * ( Baseline!B$87 * Baseline!B$7 )</f>
        <v>1.1334688486872844E-3</v>
      </c>
      <c r="AG239" s="48">
        <f>N239 * ( Baseline!D$87 * Baseline!B$11 )</f>
        <v>2.5694945834090117E-4</v>
      </c>
      <c r="AH239" s="48">
        <f>O239 * ( Baseline!F$87 * Baseline!B$16 )</f>
        <v>4.6024167115982867E-2</v>
      </c>
      <c r="AI239" s="48">
        <f>P239 * ( Baseline!H$87 * Baseline!B$18 )</f>
        <v>5.7991416968573883E-4</v>
      </c>
      <c r="AJ239" s="48">
        <f t="shared" si="2"/>
        <v>4.799449959269679E-2</v>
      </c>
      <c r="AK239" s="48">
        <f>Q239 * ( Baseline!B$87 * Baseline!B$7 )</f>
        <v>1.8788330714567507E-5</v>
      </c>
      <c r="AL239" s="48">
        <f>R239 * ( Baseline!D$87 * Baseline!B$11 )</f>
        <v>2.6986329339035158E-4</v>
      </c>
      <c r="AM239" s="48">
        <f>S239 * ( Baseline!F$87 * Baseline!B$16 )</f>
        <v>5.7278092191855193E-5</v>
      </c>
      <c r="AN239" s="48">
        <f>T239 * ( Baseline!H$87 * Baseline!B$18 )</f>
        <v>3.4658055732841371E-2</v>
      </c>
      <c r="AO239" s="48">
        <f t="shared" si="3"/>
        <v>3.5003985449138145E-2</v>
      </c>
      <c r="AP239" s="48"/>
      <c r="AQ239" s="48">
        <f>V239 * ( (1-Baseline!B$88-Baseline!B$87) + (1-B239)*Baseline!B$88 )</f>
        <v>0.11498303148836052</v>
      </c>
      <c r="AR239" s="48">
        <f>W239 * ( (1-Baseline!B$88-Baseline!B$87) + (1-B239)*Baseline!B$88 )</f>
        <v>3.5234449928556752E-4</v>
      </c>
      <c r="AS239" s="48">
        <f>X239 * ( (1-Baseline!B$88-Baseline!B$87) + (1-B239)*Baseline!B$88 )</f>
        <v>1.8258603336680579E-3</v>
      </c>
      <c r="AT239" s="48">
        <f>Y239 * ( (1-Baseline!B$88-Baseline!B$87) + (1-B239)*Baseline!B$88 )</f>
        <v>3.0642298391438599E-4</v>
      </c>
      <c r="AU239" s="48">
        <f t="shared" si="4"/>
        <v>0.11746765930522853</v>
      </c>
      <c r="AV239" s="48">
        <f>AA239 * ( (1-Baseline!D$88-Baseline!D$87) + (1-B239)*Baseline!D$88 )</f>
        <v>3.0523128605812076E-4</v>
      </c>
      <c r="AW239" s="48">
        <f>AB239 * ( (1-Baseline!D$88-Baseline!D$87) + (1-B239)*Baseline!D$88 )</f>
        <v>2.4538187517188483E-2</v>
      </c>
      <c r="AX239" s="48">
        <f>AC239 * ( (1-Baseline!D$88-Baseline!D$87) + (1-B239)*Baseline!D$88 )</f>
        <v>3.5856444433109797E-4</v>
      </c>
      <c r="AY239" s="48">
        <f>AD239 * ( (1-Baseline!D$88-Baseline!D$87) + (1-B239)*Baseline!D$88 )</f>
        <v>3.7658527270173546E-4</v>
      </c>
      <c r="AZ239" s="48">
        <f t="shared" si="5"/>
        <v>2.5578568520279437E-2</v>
      </c>
      <c r="BA239" s="48">
        <f>AF239 * ( (1-Baseline!F$88-Baseline!F$87) + (1-Baseline!B$36)*Baseline!F$88 )</f>
        <v>8.156804545185279E-4</v>
      </c>
      <c r="BB239" s="48">
        <f>AG239 * ( (1-Baseline!F$88-Baseline!F$87) + (1-Baseline!B$36)*Baseline!F$88 )</f>
        <v>1.8490905260477939E-4</v>
      </c>
      <c r="BC239" s="48">
        <f>AH239 * ( (1-Baseline!F$88-Baseline!F$87) + (1-Baseline!B$36)*Baseline!F$88 )</f>
        <v>3.3120463430008983E-2</v>
      </c>
      <c r="BD239" s="48">
        <f>AI239 * ( (1-Baseline!F$88-Baseline!F$87) + (1-Baseline!B$36)*Baseline!F$88 )</f>
        <v>4.1732479375928763E-4</v>
      </c>
      <c r="BE239" s="48">
        <f t="shared" si="6"/>
        <v>3.4538377730891578E-2</v>
      </c>
      <c r="BF239" s="48">
        <f>AK239 * ( (1-Baseline!H$88-Baseline!H$87) + (1-Baseline!B$36)*Baseline!H$88 )</f>
        <v>1.4886370191766126E-5</v>
      </c>
      <c r="BG239" s="48">
        <f>AL239 * ( (1-Baseline!H$88-Baseline!H$87) + (1-Baseline!B$36)*Baseline!H$88 )</f>
        <v>2.1381808461904333E-4</v>
      </c>
      <c r="BH239" s="48">
        <f>AM239 * ( (1-Baseline!H$88-Baseline!H$87) + (1-Baseline!B$36)*Baseline!H$88 )</f>
        <v>4.5382578005450699E-5</v>
      </c>
      <c r="BI239" s="48">
        <f>AN239 * ( (1-Baseline!H$88-Baseline!H$87) + (1-Baseline!B$36)*Baseline!H$88 )</f>
        <v>2.7460270718244872E-2</v>
      </c>
      <c r="BJ239" s="48">
        <f t="shared" si="7"/>
        <v>2.7734357751061131E-2</v>
      </c>
      <c r="BK239" s="48"/>
      <c r="BL239" s="48">
        <f t="shared" si="18"/>
        <v>0.97884840958299901</v>
      </c>
      <c r="BM239" s="48">
        <f t="shared" si="19"/>
        <v>2.9995021725088941E-3</v>
      </c>
      <c r="BN239" s="48">
        <f t="shared" si="20"/>
        <v>1.5543515078679944E-2</v>
      </c>
      <c r="BO239" s="48">
        <f t="shared" si="21"/>
        <v>2.6085731658121751E-3</v>
      </c>
      <c r="BP239" s="48">
        <f t="shared" si="8"/>
        <v>1</v>
      </c>
      <c r="BQ239" s="48">
        <f t="shared" si="22"/>
        <v>1.1933087100481188E-2</v>
      </c>
      <c r="BR239" s="48">
        <f t="shared" si="23"/>
        <v>0.95932606618442673</v>
      </c>
      <c r="BS239" s="48">
        <f t="shared" si="24"/>
        <v>1.401815914939953E-2</v>
      </c>
      <c r="BT239" s="48">
        <f t="shared" si="25"/>
        <v>1.4722687565692647E-2</v>
      </c>
      <c r="BU239" s="48">
        <f t="shared" si="9"/>
        <v>1.0000000000000002</v>
      </c>
      <c r="BV239" s="48">
        <f t="shared" si="26"/>
        <v>2.3616640621454917E-2</v>
      </c>
      <c r="BW239" s="48">
        <f t="shared" si="27"/>
        <v>5.3537272087737439E-3</v>
      </c>
      <c r="BX239" s="48">
        <f t="shared" si="28"/>
        <v>0.95894670236308199</v>
      </c>
      <c r="BY239" s="48">
        <f t="shared" si="29"/>
        <v>1.2082929806689411E-2</v>
      </c>
      <c r="BZ239" s="48">
        <f t="shared" si="10"/>
        <v>1</v>
      </c>
      <c r="CA239" s="48">
        <f t="shared" si="30"/>
        <v>5.3674832946858358E-4</v>
      </c>
      <c r="CB239" s="48">
        <f t="shared" si="31"/>
        <v>7.7095019303579345E-3</v>
      </c>
      <c r="CC239" s="48">
        <f t="shared" si="32"/>
        <v>1.6363305908432056E-3</v>
      </c>
      <c r="CD239" s="48">
        <f t="shared" si="33"/>
        <v>0.99011741914933027</v>
      </c>
      <c r="CE239" s="48">
        <f t="shared" si="11"/>
        <v>1</v>
      </c>
      <c r="CF239" s="48"/>
      <c r="CG239" s="48">
        <f t="shared" si="34"/>
        <v>0.97884840958299901</v>
      </c>
      <c r="CH239" s="48">
        <f t="shared" si="35"/>
        <v>2.9995021725088941E-3</v>
      </c>
      <c r="CI239" s="48">
        <f t="shared" si="36"/>
        <v>1.5543515078679944E-2</v>
      </c>
      <c r="CJ239" s="48">
        <f t="shared" si="37"/>
        <v>2.6085731658121751E-3</v>
      </c>
      <c r="CK239" s="48">
        <f t="shared" si="12"/>
        <v>1</v>
      </c>
      <c r="CL239" s="48">
        <f t="shared" si="38"/>
        <v>1.1933087100481188E-2</v>
      </c>
      <c r="CM239" s="48">
        <f t="shared" si="39"/>
        <v>0.95932606618442673</v>
      </c>
      <c r="CN239" s="48">
        <f t="shared" si="40"/>
        <v>1.401815914939953E-2</v>
      </c>
      <c r="CO239" s="48">
        <f t="shared" si="41"/>
        <v>1.4722687565692647E-2</v>
      </c>
      <c r="CP239" s="48">
        <f t="shared" si="13"/>
        <v>1.0000000000000002</v>
      </c>
      <c r="CQ239" s="48">
        <f t="shared" si="42"/>
        <v>2.3616640621454917E-2</v>
      </c>
      <c r="CR239" s="48">
        <f t="shared" si="43"/>
        <v>5.3537272087737439E-3</v>
      </c>
      <c r="CS239" s="48">
        <f t="shared" si="44"/>
        <v>0.95894670236308199</v>
      </c>
      <c r="CT239" s="48">
        <f t="shared" si="45"/>
        <v>1.2082929806689411E-2</v>
      </c>
      <c r="CU239" s="48">
        <f t="shared" si="14"/>
        <v>1</v>
      </c>
      <c r="CV239" s="48">
        <f t="shared" si="46"/>
        <v>5.3674832946858358E-4</v>
      </c>
      <c r="CW239" s="48">
        <f t="shared" si="47"/>
        <v>7.7095019303579345E-3</v>
      </c>
      <c r="CX239" s="48">
        <f t="shared" si="48"/>
        <v>1.6363305908432056E-3</v>
      </c>
      <c r="CY239" s="48">
        <f t="shared" si="49"/>
        <v>0.99011741914933027</v>
      </c>
      <c r="CZ239" s="48">
        <f t="shared" si="15"/>
        <v>1</v>
      </c>
      <c r="DA239" s="48"/>
      <c r="DB239" s="48">
        <f>(AQ239*Baseline!B$7 + AV239*Baseline!B$11 + BA239*Baseline!B$16 + BF239*Baseline!B$18)</f>
        <v>59835.698787578411</v>
      </c>
      <c r="DC239" s="48">
        <f>(AR239*Baseline!B$7 + AW239*Baseline!B$11 + BB239*Baseline!B$16 + BG239*Baseline!B$18)</f>
        <v>63204.740304099178</v>
      </c>
      <c r="DD239" s="48">
        <f>(AS239*Baseline!B$7 + AX239*Baseline!B$11 + BC239*Baseline!B$16 + BH239*Baseline!B$18)</f>
        <v>114692.45373281208</v>
      </c>
      <c r="DE239" s="48">
        <f>(AT239*Baseline!B$7 + AY239*Baseline!B$11 + BD239*Baseline!B$16 + BI239*Baseline!B$18)</f>
        <v>1259782.5437202554</v>
      </c>
      <c r="DF239" s="48">
        <f t="shared" si="16"/>
        <v>1497515.436544745</v>
      </c>
      <c r="DG239" s="48"/>
      <c r="DH239" s="48">
        <f t="shared" si="50"/>
        <v>3.9956649078448779E-2</v>
      </c>
      <c r="DI239" s="48">
        <f t="shared" si="51"/>
        <v>4.2206403194035222E-2</v>
      </c>
      <c r="DJ239" s="48">
        <f t="shared" si="52"/>
        <v>7.6588495139285409E-2</v>
      </c>
      <c r="DK239" s="48">
        <f t="shared" si="53"/>
        <v>0.84124845258823056</v>
      </c>
      <c r="DL239" s="48">
        <f t="shared" si="17"/>
        <v>1</v>
      </c>
      <c r="DM239" s="48"/>
      <c r="DN239" s="48">
        <f>DH239 / (Baseline!B$7/Baseline!B$17)</f>
        <v>4.2651094814737673</v>
      </c>
      <c r="DO239" s="48">
        <f>DI239 / (Baseline!B$11/Baseline!B$17)</f>
        <v>1.0188827741996669</v>
      </c>
      <c r="DP239" s="48">
        <f>DJ239 / (Baseline!B$16/Baseline!B$17)</f>
        <v>1.1835237054967283</v>
      </c>
      <c r="DQ239" s="48">
        <f>DK239 / (Baseline!B$18/Baseline!B$17)</f>
        <v>0.95110564287882848</v>
      </c>
      <c r="DR239" s="71"/>
      <c r="DS239" s="48">
        <f>(AU239*Baseline!B$34)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3.0149680145784279E-2</v>
      </c>
      <c r="DT239" s="48">
        <f>(AZ239*Baseline!B$34) + (Baseline!D$88*(1-Baseline!D$89)*Baseline!B$35) + (Baseline!D$88*Baseline!D$89*((1-Baseline!D$90)*Baseline!B$40 + Baseline!D$90*Baseline!B$41))</f>
        <v>1.025035327804192E-2</v>
      </c>
      <c r="DU239" s="48">
        <f>(BE239*Baseline!B$34) + (Baseline!F$88*(1-Baseline!F$89)*Baseline!B$35) + (Baseline!F$88*Baseline!F$89*((1-Baseline!F$90)*Baseline!B$40 + Baseline!F$90*Baseline!B$41))</f>
        <v>1.2911396659633739E-2</v>
      </c>
      <c r="DV239" s="48">
        <f>(BJ239*Baseline!B$34) + (Baseline!H$88*(1-Baseline!H$89)*Baseline!B$35) + (Baseline!H$88*Baseline!H$89*((1-Baseline!H$90)*Baseline!B$40 + Baseline!H$90*Baseline!B$41))</f>
        <v>9.3051536626591706E-3</v>
      </c>
      <c r="DW239" s="48">
        <f>( DS239*Baseline!B$7 + DT239*Baseline!B$11 + DU239*Baseline!B$16 + DV239*Baseline!B$18 ) / Baseline!B$17</f>
        <v>9.7729528556043006E-3</v>
      </c>
    </row>
    <row r="240" spans="1:127">
      <c r="A240" s="7" t="s">
        <v>477</v>
      </c>
      <c r="B240" s="1">
        <f>MIN( MAX( NORMINV( MCrands!B240, (B$5+B$4)/2, (B$5-B$4)/3.29 ), 0 ), 1 )</f>
        <v>0.71831977590127316</v>
      </c>
      <c r="C240" s="1">
        <f>MAX( NORMINV( MCrands!C240, (C$5+C$4)/2, (C$5-C$4)/3.29 ), 0 )</f>
        <v>3.1220057545357909</v>
      </c>
      <c r="D240" s="40"/>
      <c r="E240" s="40">
        <f>Baseline!B$33 * (C240 * Baseline!B$66*Baseline!B$66/Baseline!B$73 + Baseline!B$52*Baseline!B$52/Baseline!B$74 + Baseline!B$53*Baseline!B$53/Baseline!B$75 + Baseline!B$54*Baseline!B$54/Baseline!B$76)</f>
        <v>2.6133582597810823E-5</v>
      </c>
      <c r="F240" s="40">
        <f>Baseline!B$33 * (C240 * Baseline!B$66*Baseline!B$57/Baseline!B$73 + Baseline!B$52*Baseline!B$67/Baseline!B$74 + Baseline!B$53*Baseline!B$55/Baseline!B$75 + Baseline!B$54*Baseline!B$56/Baseline!B$76)</f>
        <v>4.0099724733696465E-8</v>
      </c>
      <c r="G240" s="1">
        <f>Baseline!B$33 * (C240 * Baseline!B$66*Baseline!B$58/Baseline!B$73 + Baseline!B$52*Baseline!B$59/Baseline!B$74 + Baseline!B$53*Baseline!B$68/Baseline!B$75 + Baseline!B$54*Baseline!B$60/Baseline!B$76)</f>
        <v>1.1023286584565494E-7</v>
      </c>
      <c r="H240" s="40">
        <f>Baseline!B$33 * (C240 * Baseline!B$66*Baseline!B$61/Baseline!B$73 + Baseline!B$52*Baseline!B$62/Baseline!B$74 + Baseline!B$53*Baseline!B$63/Baseline!B$75 + Baseline!B$54*Baseline!B$69/Baseline!B$76)</f>
        <v>1.9127215827193695E-9</v>
      </c>
      <c r="I240" s="40">
        <f>Baseline!B$33 * (C240 * Baseline!B$57*Baseline!B$66/Baseline!B$73 + Baseline!B$67*Baseline!B$52/Baseline!B$74 + Baseline!B$55*Baseline!B$53/Baseline!B$75 + Baseline!B$56*Baseline!B$54/Baseline!B$76)</f>
        <v>4.0099724733696465E-8</v>
      </c>
      <c r="J240" s="1">
        <f>Baseline!B$33 * (C240 * Baseline!B$57*Baseline!B$57/Baseline!B$73 + Baseline!B$67*Baseline!B$67/Baseline!B$74 + Baseline!B$55*Baseline!B$55/Baseline!B$75 + Baseline!B$56*Baseline!B$56/Baseline!B$76)</f>
        <v>1.7949607123222274E-6</v>
      </c>
      <c r="K240" s="40">
        <f>Baseline!B$33 * (C240 * Baseline!B$57*Baseline!B$58/Baseline!B$73 + Baseline!B$67*Baseline!B$59/Baseline!B$74 + Baseline!B$55*Baseline!B$68/Baseline!B$75 + Baseline!B$56*Baseline!B$60/Baseline!B$76)</f>
        <v>1.3929507169375237E-8</v>
      </c>
      <c r="L240" s="1">
        <f>Baseline!B$33 * (C240 * Baseline!B$57*Baseline!B$61/Baseline!B$73 + Baseline!B$67*Baseline!B$62/Baseline!B$74 + Baseline!B$55*Baseline!B$63/Baseline!B$75 + Baseline!B$56*Baseline!B$69/Baseline!B$76)</f>
        <v>1.4629449836191155E-8</v>
      </c>
      <c r="M240" s="40">
        <f>Baseline!B$33 * (C240 * Baseline!B$58*Baseline!B$66/Baseline!B$73 + Baseline!B$59*Baseline!B$52/Baseline!B$74 + Baseline!B$68*Baseline!B$53/Baseline!B$75 + Baseline!B$60*Baseline!B$54/Baseline!B$76)</f>
        <v>1.1023286584565494E-7</v>
      </c>
      <c r="N240" s="1">
        <f>Baseline!B$33 * (C240 * Baseline!B$58*Baseline!B$57/Baseline!B$73 + Baseline!B$59*Baseline!B$67/Baseline!B$74 + Baseline!B$68*Baseline!B$55/Baseline!B$75 + Baseline!B$60*Baseline!B$56/Baseline!B$76)</f>
        <v>1.3929507169375237E-8</v>
      </c>
      <c r="O240" s="1">
        <f>Baseline!B$33 * (C240 * Baseline!B$58*Baseline!B$58/Baseline!B$73 + Baseline!B$59*Baseline!B$59/Baseline!B$74 + Baseline!B$68*Baseline!B$68/Baseline!B$75 + Baseline!B$60*Baseline!B$60/Baseline!B$76)</f>
        <v>1.3250175235525416E-6</v>
      </c>
      <c r="P240" s="40">
        <f>Baseline!B$33 * (C240 * Baseline!B$58*Baseline!B$61/Baseline!B$73 + Baseline!B$59*Baseline!B$62/Baseline!B$74 + Baseline!B$68*Baseline!B$63/Baseline!B$75 + Baseline!B$60*Baseline!B$69/Baseline!B$76)</f>
        <v>1.6490468421718055E-9</v>
      </c>
      <c r="Q240" s="40">
        <f>Baseline!B$33 * (C240 * Baseline!B$61*Baseline!B$66/Baseline!B$73 + Baseline!B$62*Baseline!B$52/Baseline!B$74 + Baseline!B$63*Baseline!B$53/Baseline!B$75 + Baseline!B$69*Baseline!B$54/Baseline!B$76)</f>
        <v>1.9127215827193695E-9</v>
      </c>
      <c r="R240" s="40">
        <f>Baseline!B$33 * (C240 * Baseline!B$61*Baseline!B$57/Baseline!B$73 + Baseline!B$62*Baseline!B$67/Baseline!B$74 + Baseline!B$63*Baseline!B$55/Baseline!B$75 + Baseline!B$69*Baseline!B$56/Baseline!B$76)</f>
        <v>1.4629449836191155E-8</v>
      </c>
      <c r="S240" s="40">
        <f>Baseline!B$33 * (C240 * Baseline!B$61*Baseline!B$58/Baseline!B$73 + Baseline!B$62*Baseline!B$59/Baseline!B$74 + Baseline!B$63*Baseline!B$68/Baseline!B$75 + Baseline!B$69*Baseline!B$60/Baseline!B$76)</f>
        <v>1.6490468421718055E-9</v>
      </c>
      <c r="T240" s="40">
        <f>Baseline!B$33 * (C240 * Baseline!B$61*Baseline!B$61/Baseline!B$73 + Baseline!B$62*Baseline!B$62/Baseline!B$74 + Baseline!B$63*Baseline!B$63/Baseline!B$75 + Baseline!B$69*Baseline!B$69/Baseline!B$76)</f>
        <v>9.8551810647979365E-8</v>
      </c>
      <c r="U240" s="40"/>
      <c r="V240" s="40">
        <f>E240 * ( Baseline!B$87 * Baseline!B$7 )</f>
        <v>0.27124045378267853</v>
      </c>
      <c r="W240" s="40">
        <f>F240 * ( Baseline!D$87 * Baseline!B$11 )</f>
        <v>7.3970340929843269E-4</v>
      </c>
      <c r="X240" s="40">
        <f>G240 * ( Baseline!F$87 * Baseline!B$16 )</f>
        <v>3.8289132327710505E-3</v>
      </c>
      <c r="Y240" s="40">
        <f>H240 * ( Baseline!H$87 * Baseline!B$18 )</f>
        <v>6.7265343017112143E-4</v>
      </c>
      <c r="Z240" s="48">
        <f t="shared" si="0"/>
        <v>0.27648172385491915</v>
      </c>
      <c r="AA240" s="40">
        <f>I240 * ( Baseline!B$87 * Baseline!B$7 )</f>
        <v>4.1619504301103561E-4</v>
      </c>
      <c r="AB240" s="1">
        <f>J240 * ( Baseline!D$87 * Baseline!B$11 )</f>
        <v>3.3110914533180678E-2</v>
      </c>
      <c r="AC240" s="1">
        <f>K240 * ( Baseline!F$87 * Baseline!B$16 )</f>
        <v>4.8383822662723933E-4</v>
      </c>
      <c r="AD240" s="1">
        <f>L240 * ( Baseline!F$87 * Baseline!B$16 )</f>
        <v>5.0815057411628139E-4</v>
      </c>
      <c r="AE240" s="48">
        <f t="shared" si="1"/>
        <v>3.4519098376935231E-2</v>
      </c>
      <c r="AF240" s="48">
        <f>M240 * ( Baseline!B$87 * Baseline!B$7 )</f>
        <v>1.1441069146120525E-3</v>
      </c>
      <c r="AG240" s="48">
        <f>N240 * ( Baseline!D$87 * Baseline!B$11 )</f>
        <v>2.5695198686427519E-4</v>
      </c>
      <c r="AH240" s="48">
        <f>O240 * ( Baseline!F$87 * Baseline!B$16 )</f>
        <v>4.6024178820565712E-2</v>
      </c>
      <c r="AI240" s="48">
        <f>P240 * ( Baseline!H$87 * Baseline!B$18 )</f>
        <v>5.7992602003407502E-4</v>
      </c>
      <c r="AJ240" s="48">
        <f t="shared" si="2"/>
        <v>4.8005163742076112E-2</v>
      </c>
      <c r="AK240" s="48">
        <f>Q240 * ( Baseline!B$87 * Baseline!B$7 )</f>
        <v>1.9852137307044335E-5</v>
      </c>
      <c r="AL240" s="48">
        <f>R240 * ( Baseline!D$87 * Baseline!B$11 )</f>
        <v>2.6986354624268901E-4</v>
      </c>
      <c r="AM240" s="48">
        <f>S240 * ( Baseline!F$87 * Baseline!B$16 )</f>
        <v>5.7279262650140215E-5</v>
      </c>
      <c r="AN240" s="48">
        <f>T240 * ( Baseline!H$87 * Baseline!B$18 )</f>
        <v>3.4658056917876205E-2</v>
      </c>
      <c r="AO240" s="48">
        <f t="shared" si="3"/>
        <v>3.5005051864076077E-2</v>
      </c>
      <c r="AP240" s="48"/>
      <c r="AQ240" s="48">
        <f>V240 * ( (1-Baseline!B$88-Baseline!B$87) + (1-B240)*Baseline!B$88 )</f>
        <v>9.2030638112614596E-2</v>
      </c>
      <c r="AR240" s="48">
        <f>W240 * ( (1-Baseline!B$88-Baseline!B$87) + (1-B240)*Baseline!B$88 )</f>
        <v>2.5097796373086073E-4</v>
      </c>
      <c r="AS240" s="48">
        <f>X240 * ( (1-Baseline!B$88-Baseline!B$87) + (1-B240)*Baseline!B$88 )</f>
        <v>1.2991326447642771E-3</v>
      </c>
      <c r="AT240" s="48">
        <f>Y240 * ( (1-Baseline!B$88-Baseline!B$87) + (1-B240)*Baseline!B$88 )</f>
        <v>2.2822821427988851E-4</v>
      </c>
      <c r="AU240" s="48">
        <f t="shared" si="4"/>
        <v>9.3808976935389615E-2</v>
      </c>
      <c r="AV240" s="48">
        <f>AA240 * ( (1-Baseline!D$88-Baseline!D$87) + (1-B240)*Baseline!D$88 )</f>
        <v>2.7868051347701715E-4</v>
      </c>
      <c r="AW240" s="48">
        <f>AB240 * ( (1-Baseline!D$88-Baseline!D$87) + (1-B240)*Baseline!D$88 )</f>
        <v>2.2170775021834541E-2</v>
      </c>
      <c r="AX240" s="48">
        <f>AC240 * ( (1-Baseline!D$88-Baseline!D$87) + (1-B240)*Baseline!D$88 )</f>
        <v>3.2397378993462257E-4</v>
      </c>
      <c r="AY240" s="48">
        <f>AD240 * ( (1-Baseline!D$88-Baseline!D$87) + (1-B240)*Baseline!D$88 )</f>
        <v>3.4025312241551961E-4</v>
      </c>
      <c r="AZ240" s="48">
        <f t="shared" si="5"/>
        <v>2.3113682447661703E-2</v>
      </c>
      <c r="BA240" s="48">
        <f>AF240 * ( (1-Baseline!F$88-Baseline!F$87) + (1-Baseline!B$36)*Baseline!F$88 )</f>
        <v>8.2333594717610059E-4</v>
      </c>
      <c r="BB240" s="48">
        <f>AG240 * ( (1-Baseline!F$88-Baseline!F$87) + (1-Baseline!B$36)*Baseline!F$88 )</f>
        <v>1.8491087221111211E-4</v>
      </c>
      <c r="BC240" s="48">
        <f>AH240 * ( (1-Baseline!F$88-Baseline!F$87) + (1-Baseline!B$36)*Baseline!F$88 )</f>
        <v>3.3120471853001349E-2</v>
      </c>
      <c r="BD240" s="48">
        <f>AI240 * ( (1-Baseline!F$88-Baseline!F$87) + (1-Baseline!B$36)*Baseline!F$88 )</f>
        <v>4.173333216491615E-4</v>
      </c>
      <c r="BE240" s="48">
        <f t="shared" si="6"/>
        <v>3.4546051994037728E-2</v>
      </c>
      <c r="BF240" s="48">
        <f>AK240 * ( (1-Baseline!H$88-Baseline!H$87) + (1-Baseline!B$36)*Baseline!H$88 )</f>
        <v>1.5729245431117366E-5</v>
      </c>
      <c r="BG240" s="48">
        <f>AL240 * ( (1-Baseline!H$88-Baseline!H$87) + (1-Baseline!B$36)*Baseline!H$88 )</f>
        <v>2.1381828495900732E-4</v>
      </c>
      <c r="BH240" s="48">
        <f>AM240 * ( (1-Baseline!H$88-Baseline!H$87) + (1-Baseline!B$36)*Baseline!H$88 )</f>
        <v>4.538350538295909E-5</v>
      </c>
      <c r="BI240" s="48">
        <f>AN240 * ( (1-Baseline!H$88-Baseline!H$87) + (1-Baseline!B$36)*Baseline!H$88 )</f>
        <v>2.7460271657171673E-2</v>
      </c>
      <c r="BJ240" s="48">
        <f t="shared" si="7"/>
        <v>2.7735202692944758E-2</v>
      </c>
      <c r="BK240" s="48"/>
      <c r="BL240" s="48">
        <f t="shared" si="18"/>
        <v>0.98104297817894492</v>
      </c>
      <c r="BM240" s="48">
        <f t="shared" si="19"/>
        <v>2.675415210036032E-3</v>
      </c>
      <c r="BN240" s="48">
        <f t="shared" si="20"/>
        <v>1.3848702834261234E-2</v>
      </c>
      <c r="BO240" s="48">
        <f t="shared" si="21"/>
        <v>2.4329037767577329E-3</v>
      </c>
      <c r="BP240" s="48">
        <f t="shared" si="8"/>
        <v>0.99999999999999989</v>
      </c>
      <c r="BQ240" s="48">
        <f t="shared" si="22"/>
        <v>1.2056949995227174E-2</v>
      </c>
      <c r="BR240" s="48">
        <f t="shared" si="23"/>
        <v>0.95920565976614658</v>
      </c>
      <c r="BS240" s="48">
        <f t="shared" si="24"/>
        <v>1.4016537203373989E-2</v>
      </c>
      <c r="BT240" s="48">
        <f t="shared" si="25"/>
        <v>1.4720853035252349E-2</v>
      </c>
      <c r="BU240" s="48">
        <f t="shared" si="9"/>
        <v>1.0000000000000002</v>
      </c>
      <c r="BV240" s="48">
        <f t="shared" si="26"/>
        <v>2.3832996815908215E-2</v>
      </c>
      <c r="BW240" s="48">
        <f t="shared" si="27"/>
        <v>5.3525905722316908E-3</v>
      </c>
      <c r="BX240" s="48">
        <f t="shared" si="28"/>
        <v>0.95873392012255376</v>
      </c>
      <c r="BY240" s="48">
        <f t="shared" si="29"/>
        <v>1.2080492489306413E-2</v>
      </c>
      <c r="BZ240" s="48">
        <f t="shared" si="10"/>
        <v>1</v>
      </c>
      <c r="CA240" s="48">
        <f t="shared" si="30"/>
        <v>5.6712206524160539E-4</v>
      </c>
      <c r="CB240" s="48">
        <f t="shared" si="31"/>
        <v>7.7092742867676308E-3</v>
      </c>
      <c r="CC240" s="48">
        <f t="shared" si="32"/>
        <v>1.636314177523703E-3</v>
      </c>
      <c r="CD240" s="48">
        <f t="shared" si="33"/>
        <v>0.99008728947046709</v>
      </c>
      <c r="CE240" s="48">
        <f t="shared" si="11"/>
        <v>1</v>
      </c>
      <c r="CF240" s="48"/>
      <c r="CG240" s="48">
        <f t="shared" si="34"/>
        <v>0.98104297817894492</v>
      </c>
      <c r="CH240" s="48">
        <f t="shared" si="35"/>
        <v>2.675415210036032E-3</v>
      </c>
      <c r="CI240" s="48">
        <f t="shared" si="36"/>
        <v>1.3848702834261234E-2</v>
      </c>
      <c r="CJ240" s="48">
        <f t="shared" si="37"/>
        <v>2.4329037767577329E-3</v>
      </c>
      <c r="CK240" s="48">
        <f t="shared" si="12"/>
        <v>0.99999999999999989</v>
      </c>
      <c r="CL240" s="48">
        <f t="shared" si="38"/>
        <v>1.2056949995227174E-2</v>
      </c>
      <c r="CM240" s="48">
        <f t="shared" si="39"/>
        <v>0.95920565976614658</v>
      </c>
      <c r="CN240" s="48">
        <f t="shared" si="40"/>
        <v>1.4016537203373989E-2</v>
      </c>
      <c r="CO240" s="48">
        <f t="shared" si="41"/>
        <v>1.4720853035252349E-2</v>
      </c>
      <c r="CP240" s="48">
        <f t="shared" si="13"/>
        <v>1.0000000000000002</v>
      </c>
      <c r="CQ240" s="48">
        <f t="shared" si="42"/>
        <v>2.3832996815908215E-2</v>
      </c>
      <c r="CR240" s="48">
        <f t="shared" si="43"/>
        <v>5.3525905722316908E-3</v>
      </c>
      <c r="CS240" s="48">
        <f t="shared" si="44"/>
        <v>0.95873392012255376</v>
      </c>
      <c r="CT240" s="48">
        <f t="shared" si="45"/>
        <v>1.2080492489306413E-2</v>
      </c>
      <c r="CU240" s="48">
        <f t="shared" si="14"/>
        <v>1</v>
      </c>
      <c r="CV240" s="48">
        <f t="shared" si="46"/>
        <v>5.6712206524160539E-4</v>
      </c>
      <c r="CW240" s="48">
        <f t="shared" si="47"/>
        <v>7.7092742867676308E-3</v>
      </c>
      <c r="CX240" s="48">
        <f t="shared" si="48"/>
        <v>1.636314177523703E-3</v>
      </c>
      <c r="CY240" s="48">
        <f t="shared" si="49"/>
        <v>0.99008728947046709</v>
      </c>
      <c r="CZ240" s="48">
        <f t="shared" si="15"/>
        <v>1</v>
      </c>
      <c r="DA240" s="48"/>
      <c r="DB240" s="48">
        <f>(AQ240*Baseline!B$7 + AV240*Baseline!B$11 + BA240*Baseline!B$16 + BF240*Baseline!B$18)</f>
        <v>48711.091734742309</v>
      </c>
      <c r="DC240" s="48">
        <f>(AR240*Baseline!B$7 + AW240*Baseline!B$11 + BB240*Baseline!B$16 + BG240*Baseline!B$18)</f>
        <v>58078.548867551239</v>
      </c>
      <c r="DD240" s="48">
        <f>(AS240*Baseline!B$7 + AX240*Baseline!B$11 + BC240*Baseline!B$16 + BH240*Baseline!B$18)</f>
        <v>114362.87996144281</v>
      </c>
      <c r="DE240" s="48">
        <f>(AT240*Baseline!B$7 + AY240*Baseline!B$11 + BD240*Baseline!B$16 + BI240*Baseline!B$18)</f>
        <v>1259666.7745630336</v>
      </c>
      <c r="DF240" s="48">
        <f t="shared" si="16"/>
        <v>1480819.2951267699</v>
      </c>
      <c r="DG240" s="48"/>
      <c r="DH240" s="48">
        <f t="shared" si="50"/>
        <v>3.289469005100467E-2</v>
      </c>
      <c r="DI240" s="48">
        <f t="shared" si="51"/>
        <v>3.9220551122396911E-2</v>
      </c>
      <c r="DJ240" s="48">
        <f t="shared" si="52"/>
        <v>7.7229463674467078E-2</v>
      </c>
      <c r="DK240" s="48">
        <f t="shared" si="53"/>
        <v>0.85065529515213134</v>
      </c>
      <c r="DL240" s="48">
        <f t="shared" si="17"/>
        <v>1</v>
      </c>
      <c r="DM240" s="48"/>
      <c r="DN240" s="48">
        <f>DH240 / (Baseline!B$7/Baseline!B$17)</f>
        <v>3.5112918040555474</v>
      </c>
      <c r="DO240" s="48">
        <f>DI240 / (Baseline!B$11/Baseline!B$17)</f>
        <v>0.94680287608291358</v>
      </c>
      <c r="DP240" s="48">
        <f>DJ240 / (Baseline!B$16/Baseline!B$17)</f>
        <v>1.1934286064154029</v>
      </c>
      <c r="DQ240" s="48">
        <f>DK240 / (Baseline!B$18/Baseline!B$17)</f>
        <v>0.96174090885366903</v>
      </c>
      <c r="DR240" s="71"/>
      <c r="DS240" s="48">
        <f>(AU240*Baseline!B$34)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2.6600877790308442E-2</v>
      </c>
      <c r="DT240" s="48">
        <f>(AZ240*Baseline!B$34) + (Baseline!D$88*(1-Baseline!D$89)*Baseline!B$35) + (Baseline!D$88*Baseline!D$89*((1-Baseline!D$90)*Baseline!B$40 + Baseline!D$90*Baseline!B$41))</f>
        <v>9.8806203671492586E-3</v>
      </c>
      <c r="DU240" s="48">
        <f>(BE240*Baseline!B$34) + (Baseline!F$88*(1-Baseline!F$89)*Baseline!B$35) + (Baseline!F$88*Baseline!F$89*((1-Baseline!F$90)*Baseline!B$40 + Baseline!F$90*Baseline!B$41))</f>
        <v>1.2912547799105662E-2</v>
      </c>
      <c r="DV240" s="48">
        <f>(BJ240*Baseline!B$34) + (Baseline!H$88*(1-Baseline!H$89)*Baseline!B$35) + (Baseline!H$88*Baseline!H$89*((1-Baseline!H$90)*Baseline!B$40 + Baseline!H$90*Baseline!B$41))</f>
        <v>9.3052804039417143E-3</v>
      </c>
      <c r="DW240" s="48">
        <f>( DS240*Baseline!B$7 + DT240*Baseline!B$11 + DU240*Baseline!B$16 + DV240*Baseline!B$18 ) / Baseline!B$17</f>
        <v>9.7245774620853542E-3</v>
      </c>
    </row>
    <row r="241" spans="1:127">
      <c r="A241" s="7" t="s">
        <v>478</v>
      </c>
      <c r="B241" s="1">
        <f>MIN( MAX( NORMINV( MCrands!B241, (B$5+B$4)/2, (B$5-B$4)/3.29 ), 0 ), 1 )</f>
        <v>0.56148782384993889</v>
      </c>
      <c r="C241" s="1">
        <f>MAX( NORMINV( MCrands!C241, (C$5+C$4)/2, (C$5-C$4)/3.29 ), 0 )</f>
        <v>3.3744888465196921</v>
      </c>
      <c r="D241" s="40"/>
      <c r="E241" s="40">
        <f>Baseline!B$33 * (C241 * Baseline!B$66*Baseline!B$66/Baseline!B$73 + Baseline!B$52*Baseline!B$52/Baseline!B$74 + Baseline!B$53*Baseline!B$53/Baseline!B$75 + Baseline!B$54*Baseline!B$54/Baseline!B$76)</f>
        <v>2.8246371900605662E-5</v>
      </c>
      <c r="F241" s="40">
        <f>Baseline!B$33 * (C241 * Baseline!B$66*Baseline!B$57/Baseline!B$73 + Baseline!B$52*Baseline!B$67/Baseline!B$74 + Baseline!B$53*Baseline!B$55/Baseline!B$75 + Baseline!B$54*Baseline!B$56/Baseline!B$76)</f>
        <v>4.0382277632766318E-8</v>
      </c>
      <c r="G241" s="1">
        <f>Baseline!B$33 * (C241 * Baseline!B$66*Baseline!B$58/Baseline!B$73 + Baseline!B$52*Baseline!B$59/Baseline!B$74 + Baseline!B$53*Baseline!B$68/Baseline!B$75 + Baseline!B$54*Baseline!B$60/Baseline!B$76)</f>
        <v>1.1092747505586832E-7</v>
      </c>
      <c r="H241" s="40">
        <f>Baseline!B$33 * (C241 * Baseline!B$66*Baseline!B$61/Baseline!B$73 + Baseline!B$52*Baseline!B$62/Baseline!B$74 + Baseline!B$53*Baseline!B$63/Baseline!B$75 + Baseline!B$54*Baseline!B$69/Baseline!B$76)</f>
        <v>1.9821825037407095E-9</v>
      </c>
      <c r="I241" s="40">
        <f>Baseline!B$33 * (C241 * Baseline!B$57*Baseline!B$66/Baseline!B$73 + Baseline!B$67*Baseline!B$52/Baseline!B$74 + Baseline!B$55*Baseline!B$53/Baseline!B$75 + Baseline!B$56*Baseline!B$54/Baseline!B$76)</f>
        <v>4.0382277632766318E-8</v>
      </c>
      <c r="J241" s="1">
        <f>Baseline!B$33 * (C241 * Baseline!B$57*Baseline!B$57/Baseline!B$73 + Baseline!B$67*Baseline!B$67/Baseline!B$74 + Baseline!B$55*Baseline!B$55/Baseline!B$75 + Baseline!B$56*Baseline!B$56/Baseline!B$76)</f>
        <v>1.7949607501093086E-6</v>
      </c>
      <c r="K241" s="40">
        <f>Baseline!B$33 * (C241 * Baseline!B$57*Baseline!B$58/Baseline!B$73 + Baseline!B$67*Baseline!B$59/Baseline!B$74 + Baseline!B$55*Baseline!B$68/Baseline!B$75 + Baseline!B$56*Baseline!B$60/Baseline!B$76)</f>
        <v>1.3929600062616321E-8</v>
      </c>
      <c r="L241" s="1">
        <f>Baseline!B$33 * (C241 * Baseline!B$57*Baseline!B$61/Baseline!B$73 + Baseline!B$67*Baseline!B$62/Baseline!B$74 + Baseline!B$55*Baseline!B$63/Baseline!B$75 + Baseline!B$56*Baseline!B$69/Baseline!B$76)</f>
        <v>1.4629459125515263E-8</v>
      </c>
      <c r="M241" s="40">
        <f>Baseline!B$33 * (C241 * Baseline!B$58*Baseline!B$66/Baseline!B$73 + Baseline!B$59*Baseline!B$52/Baseline!B$74 + Baseline!B$68*Baseline!B$53/Baseline!B$75 + Baseline!B$60*Baseline!B$54/Baseline!B$76)</f>
        <v>1.1092747505586832E-7</v>
      </c>
      <c r="N241" s="1">
        <f>Baseline!B$33 * (C241 * Baseline!B$58*Baseline!B$57/Baseline!B$73 + Baseline!B$59*Baseline!B$67/Baseline!B$74 + Baseline!B$68*Baseline!B$55/Baseline!B$75 + Baseline!B$60*Baseline!B$56/Baseline!B$76)</f>
        <v>1.3929600062616321E-8</v>
      </c>
      <c r="O241" s="1">
        <f>Baseline!B$33 * (C241 * Baseline!B$58*Baseline!B$58/Baseline!B$73 + Baseline!B$59*Baseline!B$59/Baseline!B$74 + Baseline!B$68*Baseline!B$68/Baseline!B$75 + Baseline!B$60*Baseline!B$60/Baseline!B$76)</f>
        <v>1.3250177519150926E-6</v>
      </c>
      <c r="P241" s="40">
        <f>Baseline!B$33 * (C241 * Baseline!B$58*Baseline!B$61/Baseline!B$73 + Baseline!B$59*Baseline!B$62/Baseline!B$74 + Baseline!B$68*Baseline!B$63/Baseline!B$75 + Baseline!B$60*Baseline!B$69/Baseline!B$76)</f>
        <v>1.6490696784269055E-9</v>
      </c>
      <c r="Q241" s="40">
        <f>Baseline!B$33 * (C241 * Baseline!B$61*Baseline!B$66/Baseline!B$73 + Baseline!B$62*Baseline!B$52/Baseline!B$74 + Baseline!B$63*Baseline!B$53/Baseline!B$75 + Baseline!B$69*Baseline!B$54/Baseline!B$76)</f>
        <v>1.9821825037407095E-9</v>
      </c>
      <c r="R241" s="40">
        <f>Baseline!B$33 * (C241 * Baseline!B$61*Baseline!B$57/Baseline!B$73 + Baseline!B$62*Baseline!B$67/Baseline!B$74 + Baseline!B$63*Baseline!B$55/Baseline!B$75 + Baseline!B$69*Baseline!B$56/Baseline!B$76)</f>
        <v>1.4629459125515263E-8</v>
      </c>
      <c r="S241" s="40">
        <f>Baseline!B$33 * (C241 * Baseline!B$61*Baseline!B$58/Baseline!B$73 + Baseline!B$62*Baseline!B$59/Baseline!B$74 + Baseline!B$63*Baseline!B$68/Baseline!B$75 + Baseline!B$69*Baseline!B$60/Baseline!B$76)</f>
        <v>1.6490696784269055E-9</v>
      </c>
      <c r="T241" s="40">
        <f>Baseline!B$33 * (C241 * Baseline!B$61*Baseline!B$61/Baseline!B$73 + Baseline!B$62*Baseline!B$62/Baseline!B$74 + Baseline!B$63*Baseline!B$63/Baseline!B$75 + Baseline!B$69*Baseline!B$69/Baseline!B$76)</f>
        <v>9.8551812931604873E-8</v>
      </c>
      <c r="U241" s="40"/>
      <c r="V241" s="40">
        <f>E241 * ( Baseline!B$87 * Baseline!B$7 )</f>
        <v>0.29316909395638618</v>
      </c>
      <c r="W241" s="40">
        <f>F241 * ( Baseline!D$87 * Baseline!B$11 )</f>
        <v>7.4491554838759452E-4</v>
      </c>
      <c r="X241" s="40">
        <f>G241 * ( Baseline!F$87 * Baseline!B$16 )</f>
        <v>3.8530403238721251E-3</v>
      </c>
      <c r="Y241" s="40">
        <f>H241 * ( Baseline!H$87 * Baseline!B$18 )</f>
        <v>6.9708099307937393E-4</v>
      </c>
      <c r="Z241" s="48">
        <f t="shared" si="0"/>
        <v>0.29846413082172524</v>
      </c>
      <c r="AA241" s="40">
        <f>I241 * ( Baseline!B$87 * Baseline!B$7 )</f>
        <v>4.191276595504816E-4</v>
      </c>
      <c r="AB241" s="1">
        <f>J241 * ( Baseline!D$87 * Baseline!B$11 )</f>
        <v>3.3110915230223685E-2</v>
      </c>
      <c r="AC241" s="1">
        <f>K241 * ( Baseline!F$87 * Baseline!B$16 )</f>
        <v>4.8384145325259549E-4</v>
      </c>
      <c r="AD241" s="1">
        <f>L241 * ( Baseline!F$87 * Baseline!B$16 )</f>
        <v>5.0815089677881708E-4</v>
      </c>
      <c r="AE241" s="48">
        <f t="shared" si="1"/>
        <v>3.4522035239805578E-2</v>
      </c>
      <c r="AF241" s="48">
        <f>M241 * ( Baseline!B$87 * Baseline!B$7 )</f>
        <v>1.1513162636048572E-3</v>
      </c>
      <c r="AG241" s="48">
        <f>N241 * ( Baseline!D$87 * Baseline!B$11 )</f>
        <v>2.5695370042833543E-4</v>
      </c>
      <c r="AH241" s="48">
        <f>O241 * ( Baseline!F$87 * Baseline!B$16 )</f>
        <v>4.602418675268638E-2</v>
      </c>
      <c r="AI241" s="48">
        <f>P241 * ( Baseline!H$87 * Baseline!B$18 )</f>
        <v>5.7993405093907668E-4</v>
      </c>
      <c r="AJ241" s="48">
        <f t="shared" si="2"/>
        <v>4.8012390767658647E-2</v>
      </c>
      <c r="AK241" s="48">
        <f>Q241 * ( Baseline!B$87 * Baseline!B$7 )</f>
        <v>2.0573072206324823E-5</v>
      </c>
      <c r="AL241" s="48">
        <f>R241 * ( Baseline!D$87 * Baseline!B$11 )</f>
        <v>2.6986371759909502E-4</v>
      </c>
      <c r="AM241" s="48">
        <f>S241 * ( Baseline!F$87 * Baseline!B$16 )</f>
        <v>5.728005586220695E-5</v>
      </c>
      <c r="AN241" s="48">
        <f>T241 * ( Baseline!H$87 * Baseline!B$18 )</f>
        <v>3.4658057720966702E-2</v>
      </c>
      <c r="AO241" s="48">
        <f t="shared" si="3"/>
        <v>3.5005774566634326E-2</v>
      </c>
      <c r="AP241" s="48"/>
      <c r="AQ241" s="48">
        <f>V241 * ( (1-Baseline!B$88-Baseline!B$87) + (1-B241)*Baseline!B$88 )</f>
        <v>0.14039159518450922</v>
      </c>
      <c r="AR241" s="48">
        <f>W241 * ( (1-Baseline!B$88-Baseline!B$87) + (1-B241)*Baseline!B$88 )</f>
        <v>3.5672205655974047E-4</v>
      </c>
      <c r="AS241" s="48">
        <f>X241 * ( (1-Baseline!B$88-Baseline!B$87) + (1-B241)*Baseline!B$88 )</f>
        <v>1.8451279092165109E-3</v>
      </c>
      <c r="AT241" s="48">
        <f>Y241 * ( (1-Baseline!B$88-Baseline!B$87) + (1-B241)*Baseline!B$88 )</f>
        <v>3.3381524385982545E-4</v>
      </c>
      <c r="AU241" s="48">
        <f t="shared" si="4"/>
        <v>0.1429272603941453</v>
      </c>
      <c r="AV241" s="48">
        <f>AA241 * ( (1-Baseline!D$88-Baseline!D$87) + (1-B241)*Baseline!D$88 )</f>
        <v>3.100923763647017E-4</v>
      </c>
      <c r="AW241" s="48">
        <f>AB241 * ( (1-Baseline!D$88-Baseline!D$87) + (1-B241)*Baseline!D$88 )</f>
        <v>2.4497172051021844E-2</v>
      </c>
      <c r="AX241" s="48">
        <f>AC241 * ( (1-Baseline!D$88-Baseline!D$87) + (1-B241)*Baseline!D$88 )</f>
        <v>3.5797099667381205E-4</v>
      </c>
      <c r="AY241" s="48">
        <f>AD241 * ( (1-Baseline!D$88-Baseline!D$87) + (1-B241)*Baseline!D$88 )</f>
        <v>3.7595638355864404E-4</v>
      </c>
      <c r="AZ241" s="48">
        <f t="shared" si="5"/>
        <v>2.5541191807619001E-2</v>
      </c>
      <c r="BA241" s="48">
        <f>AF241 * ( (1-Baseline!F$88-Baseline!F$87) + (1-Baseline!B$36)*Baseline!F$88 )</f>
        <v>8.2852402541049063E-4</v>
      </c>
      <c r="BB241" s="48">
        <f>AG241 * ( (1-Baseline!F$88-Baseline!F$87) + (1-Baseline!B$36)*Baseline!F$88 )</f>
        <v>1.8491210534664389E-4</v>
      </c>
      <c r="BC241" s="48">
        <f>AH241 * ( (1-Baseline!F$88-Baseline!F$87) + (1-Baseline!B$36)*Baseline!F$88 )</f>
        <v>3.3120477561209206E-2</v>
      </c>
      <c r="BD241" s="48">
        <f>AI241 * ( (1-Baseline!F$88-Baseline!F$87) + (1-Baseline!B$36)*Baseline!F$88 )</f>
        <v>4.1733910094538966E-4</v>
      </c>
      <c r="BE241" s="48">
        <f t="shared" si="6"/>
        <v>3.4551252792911727E-2</v>
      </c>
      <c r="BF241" s="48">
        <f>AK241 * ( (1-Baseline!H$88-Baseline!H$87) + (1-Baseline!B$36)*Baseline!H$88 )</f>
        <v>1.6300456570515281E-5</v>
      </c>
      <c r="BG241" s="48">
        <f>AL241 * ( (1-Baseline!H$88-Baseline!H$87) + (1-Baseline!B$36)*Baseline!H$88 )</f>
        <v>2.1381842072811495E-4</v>
      </c>
      <c r="BH241" s="48">
        <f>AM241 * ( (1-Baseline!H$88-Baseline!H$87) + (1-Baseline!B$36)*Baseline!H$88 )</f>
        <v>4.5384133860743803E-5</v>
      </c>
      <c r="BI241" s="48">
        <f>AN241 * ( (1-Baseline!H$88-Baseline!H$87) + (1-Baseline!B$36)*Baseline!H$88 )</f>
        <v>2.7460272293476334E-2</v>
      </c>
      <c r="BJ241" s="48">
        <f t="shared" si="7"/>
        <v>2.773577530463571E-2</v>
      </c>
      <c r="BK241" s="48"/>
      <c r="BL241" s="48">
        <f t="shared" si="18"/>
        <v>0.98225905119398815</v>
      </c>
      <c r="BM241" s="48">
        <f t="shared" si="19"/>
        <v>2.4958293860528852E-3</v>
      </c>
      <c r="BN241" s="48">
        <f t="shared" si="20"/>
        <v>1.2909559059120487E-2</v>
      </c>
      <c r="BO241" s="48">
        <f t="shared" si="21"/>
        <v>2.3355603608386207E-3</v>
      </c>
      <c r="BP241" s="48">
        <f t="shared" si="8"/>
        <v>1.0000000000000002</v>
      </c>
      <c r="BQ241" s="48">
        <f t="shared" si="22"/>
        <v>1.2140873405609849E-2</v>
      </c>
      <c r="BR241" s="48">
        <f t="shared" si="23"/>
        <v>0.95912407829435264</v>
      </c>
      <c r="BS241" s="48">
        <f t="shared" si="24"/>
        <v>1.4015438252455721E-2</v>
      </c>
      <c r="BT241" s="48">
        <f t="shared" si="25"/>
        <v>1.4719610047581856E-2</v>
      </c>
      <c r="BU241" s="48">
        <f t="shared" si="9"/>
        <v>1.0000000000000002</v>
      </c>
      <c r="BV241" s="48">
        <f t="shared" si="26"/>
        <v>2.397956538295087E-2</v>
      </c>
      <c r="BW241" s="48">
        <f t="shared" si="27"/>
        <v>5.3518205679818085E-3</v>
      </c>
      <c r="BX241" s="48">
        <f t="shared" si="28"/>
        <v>0.95858977269860246</v>
      </c>
      <c r="BY241" s="48">
        <f t="shared" si="29"/>
        <v>1.2078841350464947E-2</v>
      </c>
      <c r="BZ241" s="48">
        <f t="shared" si="10"/>
        <v>1</v>
      </c>
      <c r="CA241" s="48">
        <f t="shared" si="30"/>
        <v>5.8770509897341334E-4</v>
      </c>
      <c r="CB241" s="48">
        <f t="shared" si="31"/>
        <v>7.7091200220524474E-3</v>
      </c>
      <c r="CC241" s="48">
        <f t="shared" si="32"/>
        <v>1.6363030548909295E-3</v>
      </c>
      <c r="CD241" s="48">
        <f t="shared" si="33"/>
        <v>0.99006687182408326</v>
      </c>
      <c r="CE241" s="48">
        <f t="shared" si="11"/>
        <v>1</v>
      </c>
      <c r="CF241" s="48"/>
      <c r="CG241" s="48">
        <f t="shared" si="34"/>
        <v>0.98225905119398815</v>
      </c>
      <c r="CH241" s="48">
        <f t="shared" si="35"/>
        <v>2.4958293860528852E-3</v>
      </c>
      <c r="CI241" s="48">
        <f t="shared" si="36"/>
        <v>1.2909559059120487E-2</v>
      </c>
      <c r="CJ241" s="48">
        <f t="shared" si="37"/>
        <v>2.3355603608386207E-3</v>
      </c>
      <c r="CK241" s="48">
        <f t="shared" si="12"/>
        <v>1.0000000000000002</v>
      </c>
      <c r="CL241" s="48">
        <f t="shared" si="38"/>
        <v>1.2140873405609849E-2</v>
      </c>
      <c r="CM241" s="48">
        <f t="shared" si="39"/>
        <v>0.95912407829435264</v>
      </c>
      <c r="CN241" s="48">
        <f t="shared" si="40"/>
        <v>1.4015438252455721E-2</v>
      </c>
      <c r="CO241" s="48">
        <f t="shared" si="41"/>
        <v>1.4719610047581856E-2</v>
      </c>
      <c r="CP241" s="48">
        <f t="shared" si="13"/>
        <v>1.0000000000000002</v>
      </c>
      <c r="CQ241" s="48">
        <f t="shared" si="42"/>
        <v>2.397956538295087E-2</v>
      </c>
      <c r="CR241" s="48">
        <f t="shared" si="43"/>
        <v>5.3518205679818085E-3</v>
      </c>
      <c r="CS241" s="48">
        <f t="shared" si="44"/>
        <v>0.95858977269860246</v>
      </c>
      <c r="CT241" s="48">
        <f t="shared" si="45"/>
        <v>1.2078841350464947E-2</v>
      </c>
      <c r="CU241" s="48">
        <f t="shared" si="14"/>
        <v>1</v>
      </c>
      <c r="CV241" s="48">
        <f t="shared" si="46"/>
        <v>5.8770509897341334E-4</v>
      </c>
      <c r="CW241" s="48">
        <f t="shared" si="47"/>
        <v>7.7091200220524474E-3</v>
      </c>
      <c r="CX241" s="48">
        <f t="shared" si="48"/>
        <v>1.6363030548909295E-3</v>
      </c>
      <c r="CY241" s="48">
        <f t="shared" si="49"/>
        <v>0.99006687182408326</v>
      </c>
      <c r="CZ241" s="48">
        <f t="shared" si="15"/>
        <v>1</v>
      </c>
      <c r="DA241" s="48"/>
      <c r="DB241" s="48">
        <f>(AQ241*Baseline!B$7 + AV241*Baseline!B$11 + BA241*Baseline!B$16 + BF241*Baseline!B$18)</f>
        <v>72277.057622815817</v>
      </c>
      <c r="DC241" s="48">
        <f>(AR241*Baseline!B$7 + AW241*Baseline!B$11 + BB241*Baseline!B$16 + BG241*Baseline!B$18)</f>
        <v>63118.929155321537</v>
      </c>
      <c r="DD241" s="48">
        <f>(AS241*Baseline!B$7 + AX241*Baseline!B$11 + BC241*Baseline!B$16 + BH241*Baseline!B$18)</f>
        <v>114700.64441249498</v>
      </c>
      <c r="DE241" s="48">
        <f>(AT241*Baseline!B$7 + AY241*Baseline!B$11 + BD241*Baseline!B$16 + BI241*Baseline!B$18)</f>
        <v>1259794.6003425273</v>
      </c>
      <c r="DF241" s="48">
        <f t="shared" si="16"/>
        <v>1509891.2315331595</v>
      </c>
      <c r="DG241" s="48"/>
      <c r="DH241" s="48">
        <f t="shared" si="50"/>
        <v>4.7869049182718233E-2</v>
      </c>
      <c r="DI241" s="48">
        <f t="shared" si="51"/>
        <v>4.1803626537541987E-2</v>
      </c>
      <c r="DJ241" s="48">
        <f t="shared" si="52"/>
        <v>7.59661636659925E-2</v>
      </c>
      <c r="DK241" s="48">
        <f t="shared" si="53"/>
        <v>0.83436116061374732</v>
      </c>
      <c r="DL241" s="48">
        <f t="shared" si="17"/>
        <v>1</v>
      </c>
      <c r="DM241" s="48"/>
      <c r="DN241" s="48">
        <f>DH241 / (Baseline!B$7/Baseline!B$17)</f>
        <v>5.1097061502203411</v>
      </c>
      <c r="DO241" s="48">
        <f>DI241 / (Baseline!B$11/Baseline!B$17)</f>
        <v>1.0091595529324091</v>
      </c>
      <c r="DP241" s="48">
        <f>DJ241 / (Baseline!B$16/Baseline!B$17)</f>
        <v>1.1739068035066922</v>
      </c>
      <c r="DQ241" s="48">
        <f>DK241 / (Baseline!B$18/Baseline!B$17)</f>
        <v>0.94331895127668497</v>
      </c>
      <c r="DR241" s="71"/>
      <c r="DS241" s="48">
        <f>(AU241*Baseline!B$34)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3.3968620309121796E-2</v>
      </c>
      <c r="DT241" s="48">
        <f>(AZ241*Baseline!B$34) + (Baseline!D$88*(1-Baseline!D$89)*Baseline!B$35) + (Baseline!D$88*Baseline!D$89*((1-Baseline!D$90)*Baseline!B$40 + Baseline!D$90*Baseline!B$41))</f>
        <v>1.0244746771142853E-2</v>
      </c>
      <c r="DU241" s="48">
        <f>(BE241*Baseline!B$34) + (Baseline!F$88*(1-Baseline!F$89)*Baseline!B$35) + (Baseline!F$88*Baseline!F$89*((1-Baseline!F$90)*Baseline!B$40 + Baseline!F$90*Baseline!B$41))</f>
        <v>1.2913327918936762E-2</v>
      </c>
      <c r="DV241" s="48">
        <f>(BJ241*Baseline!B$34) + (Baseline!H$88*(1-Baseline!H$89)*Baseline!B$35) + (Baseline!H$88*Baseline!H$89*((1-Baseline!H$90)*Baseline!B$40 + Baseline!H$90*Baseline!B$41))</f>
        <v>9.3053662956953578E-3</v>
      </c>
      <c r="DW241" s="48">
        <f>( DS241*Baseline!B$7 + DT241*Baseline!B$11 + DU241*Baseline!B$16 + DV241*Baseline!B$18 ) / Baseline!B$17</f>
        <v>9.8088104790926747E-3</v>
      </c>
    </row>
    <row r="242" spans="1:127">
      <c r="A242" s="7" t="s">
        <v>479</v>
      </c>
      <c r="B242" s="1">
        <f>MIN( MAX( NORMINV( MCrands!B242, (B$5+B$4)/2, (B$5-B$4)/3.29 ), 0 ), 1 )</f>
        <v>0.41930866546536283</v>
      </c>
      <c r="C242" s="1">
        <f>MAX( NORMINV( MCrands!C242, (C$5+C$4)/2, (C$5-C$4)/3.29 ), 0 )</f>
        <v>2.5648882753906737</v>
      </c>
      <c r="D242" s="40"/>
      <c r="E242" s="40">
        <f>Baseline!B$33 * (C242 * Baseline!B$66*Baseline!B$66/Baseline!B$73 + Baseline!B$52*Baseline!B$52/Baseline!B$74 + Baseline!B$53*Baseline!B$53/Baseline!B$75 + Baseline!B$54*Baseline!B$54/Baseline!B$76)</f>
        <v>2.1471599725655233E-5</v>
      </c>
      <c r="F242" s="40">
        <f>Baseline!B$33 * (C242 * Baseline!B$66*Baseline!B$57/Baseline!B$73 + Baseline!B$52*Baseline!B$67/Baseline!B$74 + Baseline!B$53*Baseline!B$55/Baseline!B$75 + Baseline!B$54*Baseline!B$56/Baseline!B$76)</f>
        <v>3.9476256613047101E-8</v>
      </c>
      <c r="G242" s="1">
        <f>Baseline!B$33 * (C242 * Baseline!B$66*Baseline!B$58/Baseline!B$73 + Baseline!B$52*Baseline!B$59/Baseline!B$74 + Baseline!B$53*Baseline!B$68/Baseline!B$75 + Baseline!B$54*Baseline!B$60/Baseline!B$76)</f>
        <v>1.0870017338239192E-7</v>
      </c>
      <c r="H242" s="40">
        <f>Baseline!B$33 * (C242 * Baseline!B$66*Baseline!B$61/Baseline!B$73 + Baseline!B$52*Baseline!B$62/Baseline!B$74 + Baseline!B$53*Baseline!B$63/Baseline!B$75 + Baseline!B$54*Baseline!B$69/Baseline!B$76)</f>
        <v>1.7594523363930688E-9</v>
      </c>
      <c r="I242" s="40">
        <f>Baseline!B$33 * (C242 * Baseline!B$57*Baseline!B$66/Baseline!B$73 + Baseline!B$67*Baseline!B$52/Baseline!B$74 + Baseline!B$55*Baseline!B$53/Baseline!B$75 + Baseline!B$56*Baseline!B$54/Baseline!B$76)</f>
        <v>3.9476256613047101E-8</v>
      </c>
      <c r="J242" s="1">
        <f>Baseline!B$33 * (C242 * Baseline!B$57*Baseline!B$57/Baseline!B$73 + Baseline!B$67*Baseline!B$67/Baseline!B$74 + Baseline!B$55*Baseline!B$55/Baseline!B$75 + Baseline!B$56*Baseline!B$56/Baseline!B$76)</f>
        <v>1.7949606289430072E-6</v>
      </c>
      <c r="K242" s="40">
        <f>Baseline!B$33 * (C242 * Baseline!B$57*Baseline!B$58/Baseline!B$73 + Baseline!B$67*Baseline!B$59/Baseline!B$74 + Baseline!B$55*Baseline!B$68/Baseline!B$75 + Baseline!B$56*Baseline!B$60/Baseline!B$76)</f>
        <v>1.3929302195458384E-8</v>
      </c>
      <c r="L242" s="1">
        <f>Baseline!B$33 * (C242 * Baseline!B$57*Baseline!B$61/Baseline!B$73 + Baseline!B$67*Baseline!B$62/Baseline!B$74 + Baseline!B$55*Baseline!B$63/Baseline!B$75 + Baseline!B$56*Baseline!B$69/Baseline!B$76)</f>
        <v>1.4629429338799468E-8</v>
      </c>
      <c r="M242" s="40">
        <f>Baseline!B$33 * (C242 * Baseline!B$58*Baseline!B$66/Baseline!B$73 + Baseline!B$59*Baseline!B$52/Baseline!B$74 + Baseline!B$68*Baseline!B$53/Baseline!B$75 + Baseline!B$60*Baseline!B$54/Baseline!B$76)</f>
        <v>1.0870017338239192E-7</v>
      </c>
      <c r="N242" s="1">
        <f>Baseline!B$33 * (C242 * Baseline!B$58*Baseline!B$57/Baseline!B$73 + Baseline!B$59*Baseline!B$67/Baseline!B$74 + Baseline!B$68*Baseline!B$55/Baseline!B$75 + Baseline!B$60*Baseline!B$56/Baseline!B$76)</f>
        <v>1.3929302195458384E-8</v>
      </c>
      <c r="O242" s="1">
        <f>Baseline!B$33 * (C242 * Baseline!B$58*Baseline!B$58/Baseline!B$73 + Baseline!B$59*Baseline!B$59/Baseline!B$74 + Baseline!B$68*Baseline!B$68/Baseline!B$75 + Baseline!B$60*Baseline!B$60/Baseline!B$76)</f>
        <v>1.3250170196583293E-6</v>
      </c>
      <c r="P242" s="40">
        <f>Baseline!B$33 * (C242 * Baseline!B$58*Baseline!B$61/Baseline!B$73 + Baseline!B$59*Baseline!B$62/Baseline!B$74 + Baseline!B$68*Baseline!B$63/Baseline!B$75 + Baseline!B$60*Baseline!B$69/Baseline!B$76)</f>
        <v>1.6489964527505793E-9</v>
      </c>
      <c r="Q242" s="40">
        <f>Baseline!B$33 * (C242 * Baseline!B$61*Baseline!B$66/Baseline!B$73 + Baseline!B$62*Baseline!B$52/Baseline!B$74 + Baseline!B$63*Baseline!B$53/Baseline!B$75 + Baseline!B$69*Baseline!B$54/Baseline!B$76)</f>
        <v>1.7594523363930688E-9</v>
      </c>
      <c r="R242" s="40">
        <f>Baseline!B$33 * (C242 * Baseline!B$61*Baseline!B$57/Baseline!B$73 + Baseline!B$62*Baseline!B$67/Baseline!B$74 + Baseline!B$63*Baseline!B$55/Baseline!B$75 + Baseline!B$69*Baseline!B$56/Baseline!B$76)</f>
        <v>1.4629429338799468E-8</v>
      </c>
      <c r="S242" s="40">
        <f>Baseline!B$33 * (C242 * Baseline!B$61*Baseline!B$58/Baseline!B$73 + Baseline!B$62*Baseline!B$59/Baseline!B$74 + Baseline!B$63*Baseline!B$68/Baseline!B$75 + Baseline!B$69*Baseline!B$60/Baseline!B$76)</f>
        <v>1.6489964527505793E-9</v>
      </c>
      <c r="T242" s="40">
        <f>Baseline!B$33 * (C242 * Baseline!B$61*Baseline!B$61/Baseline!B$73 + Baseline!B$62*Baseline!B$62/Baseline!B$74 + Baseline!B$63*Baseline!B$63/Baseline!B$75 + Baseline!B$69*Baseline!B$69/Baseline!B$76)</f>
        <v>9.8551805609037245E-8</v>
      </c>
      <c r="U242" s="40"/>
      <c r="V242" s="40">
        <f>E242 * ( Baseline!B$87 * Baseline!B$7 )</f>
        <v>0.22285373355257568</v>
      </c>
      <c r="W242" s="40">
        <f>F242 * ( Baseline!D$87 * Baseline!B$11 )</f>
        <v>7.2820254495345427E-4</v>
      </c>
      <c r="X242" s="40">
        <f>G242 * ( Baseline!F$87 * Baseline!B$16 )</f>
        <v>3.7756755127014915E-3</v>
      </c>
      <c r="Y242" s="40">
        <f>H242 * ( Baseline!H$87 * Baseline!B$18 )</f>
        <v>6.1875270294946651E-4</v>
      </c>
      <c r="Z242" s="48">
        <f t="shared" si="0"/>
        <v>0.22797636431318011</v>
      </c>
      <c r="AA242" s="40">
        <f>I242 * ( Baseline!B$87 * Baseline!B$7 )</f>
        <v>4.0972406738681589E-4</v>
      </c>
      <c r="AB242" s="1">
        <f>J242 * ( Baseline!D$87 * Baseline!B$11 )</f>
        <v>3.3110912995117911E-2</v>
      </c>
      <c r="AC242" s="1">
        <f>K242 * ( Baseline!F$87 * Baseline!B$16 )</f>
        <v>4.8383110690539783E-4</v>
      </c>
      <c r="AD242" s="1">
        <f>L242 * ( Baseline!F$87 * Baseline!B$16 )</f>
        <v>5.0814986214409727E-4</v>
      </c>
      <c r="AE242" s="48">
        <f t="shared" si="1"/>
        <v>3.4512618031554226E-2</v>
      </c>
      <c r="AF242" s="48">
        <f>M242 * ( Baseline!B$87 * Baseline!B$7 )</f>
        <v>1.1281990995358458E-3</v>
      </c>
      <c r="AG242" s="48">
        <f>N242 * ( Baseline!D$87 * Baseline!B$11 )</f>
        <v>2.5694820579330471E-4</v>
      </c>
      <c r="AH242" s="48">
        <f>O242 * ( Baseline!F$87 * Baseline!B$16 )</f>
        <v>4.602416131791618E-2</v>
      </c>
      <c r="AI242" s="48">
        <f>P242 * ( Baseline!H$87 * Baseline!B$18 )</f>
        <v>5.799082994116184E-4</v>
      </c>
      <c r="AJ242" s="48">
        <f t="shared" si="2"/>
        <v>4.7989216922656945E-2</v>
      </c>
      <c r="AK242" s="48">
        <f>Q242 * ( Baseline!B$87 * Baseline!B$7 )</f>
        <v>1.8261355799423663E-5</v>
      </c>
      <c r="AL242" s="48">
        <f>R242 * ( Baseline!D$87 * Baseline!B$11 )</f>
        <v>2.6986316813559194E-4</v>
      </c>
      <c r="AM242" s="48">
        <f>S242 * ( Baseline!F$87 * Baseline!B$16 )</f>
        <v>5.7277512385187522E-5</v>
      </c>
      <c r="AN242" s="48">
        <f>T242 * ( Baseline!H$87 * Baseline!B$18 )</f>
        <v>3.4658055145813958E-2</v>
      </c>
      <c r="AO242" s="48">
        <f t="shared" si="3"/>
        <v>3.5003457182134164E-2</v>
      </c>
      <c r="AP242" s="48"/>
      <c r="AQ242" s="48">
        <f>V242 * ( (1-Baseline!B$88-Baseline!B$87) + (1-B242)*Baseline!B$88 )</f>
        <v>0.13491905722173594</v>
      </c>
      <c r="AR242" s="48">
        <f>W242 * ( (1-Baseline!B$88-Baseline!B$87) + (1-B242)*Baseline!B$88 )</f>
        <v>4.4086495328295709E-4</v>
      </c>
      <c r="AS242" s="48">
        <f>X242 * ( (1-Baseline!B$88-Baseline!B$87) + (1-B242)*Baseline!B$88 )</f>
        <v>2.2858516769192899E-3</v>
      </c>
      <c r="AT242" s="48">
        <f>Y242 * ( (1-Baseline!B$88-Baseline!B$87) + (1-B242)*Baseline!B$88 )</f>
        <v>3.7460234569347203E-4</v>
      </c>
      <c r="AU242" s="48">
        <f t="shared" si="4"/>
        <v>0.13802037619763169</v>
      </c>
      <c r="AV242" s="48">
        <f>AA242 * ( (1-Baseline!D$88-Baseline!D$87) + (1-B242)*Baseline!D$88 )</f>
        <v>3.2923300319533864E-4</v>
      </c>
      <c r="AW242" s="48">
        <f>AB242 * ( (1-Baseline!D$88-Baseline!D$87) + (1-B242)*Baseline!D$88 )</f>
        <v>2.6606211818234565E-2</v>
      </c>
      <c r="AX242" s="48">
        <f>AC242 * ( (1-Baseline!D$88-Baseline!D$87) + (1-B242)*Baseline!D$88 )</f>
        <v>3.8878157532152533E-4</v>
      </c>
      <c r="AY242" s="48">
        <f>AD242 * ( (1-Baseline!D$88-Baseline!D$87) + (1-B242)*Baseline!D$88 )</f>
        <v>4.0832286532256038E-4</v>
      </c>
      <c r="AZ242" s="48">
        <f t="shared" si="5"/>
        <v>2.7732549262073986E-2</v>
      </c>
      <c r="BA242" s="48">
        <f>AF242 * ( (1-Baseline!F$88-Baseline!F$87) + (1-Baseline!B$36)*Baseline!F$88 )</f>
        <v>8.1188817439717983E-4</v>
      </c>
      <c r="BB242" s="48">
        <f>AG242 * ( (1-Baseline!F$88-Baseline!F$87) + (1-Baseline!B$36)*Baseline!F$88 )</f>
        <v>1.8490815123144746E-4</v>
      </c>
      <c r="BC242" s="48">
        <f>AH242 * ( (1-Baseline!F$88-Baseline!F$87) + (1-Baseline!B$36)*Baseline!F$88 )</f>
        <v>3.3120459257534658E-2</v>
      </c>
      <c r="BD242" s="48">
        <f>AI242 * ( (1-Baseline!F$88-Baseline!F$87) + (1-Baseline!B$36)*Baseline!F$88 )</f>
        <v>4.1732056932218179E-4</v>
      </c>
      <c r="BE242" s="48">
        <f t="shared" si="6"/>
        <v>3.4534576152485466E-2</v>
      </c>
      <c r="BF242" s="48">
        <f>AK242 * ( (1-Baseline!H$88-Baseline!H$87) + (1-Baseline!B$36)*Baseline!H$88 )</f>
        <v>1.4468837426999355E-5</v>
      </c>
      <c r="BG242" s="48">
        <f>AL242 * ( (1-Baseline!H$88-Baseline!H$87) + (1-Baseline!B$36)*Baseline!H$88 )</f>
        <v>2.1381798537719218E-4</v>
      </c>
      <c r="BH242" s="48">
        <f>AM242 * ( (1-Baseline!H$88-Baseline!H$87) + (1-Baseline!B$36)*Baseline!H$88 )</f>
        <v>4.5382118613031771E-5</v>
      </c>
      <c r="BI242" s="48">
        <f>AN242 * ( (1-Baseline!H$88-Baseline!H$87) + (1-Baseline!B$36)*Baseline!H$88 )</f>
        <v>2.7460270253131313E-2</v>
      </c>
      <c r="BJ242" s="48">
        <f t="shared" si="7"/>
        <v>2.7733939194548536E-2</v>
      </c>
      <c r="BK242" s="48"/>
      <c r="BL242" s="48">
        <f t="shared" si="18"/>
        <v>0.97752999186544065</v>
      </c>
      <c r="BM242" s="48">
        <f t="shared" si="19"/>
        <v>3.1942019390794993E-3</v>
      </c>
      <c r="BN242" s="48">
        <f t="shared" si="20"/>
        <v>1.6561697192059337E-2</v>
      </c>
      <c r="BO242" s="48">
        <f t="shared" si="21"/>
        <v>2.7141090034204667E-3</v>
      </c>
      <c r="BP242" s="48">
        <f t="shared" si="8"/>
        <v>1</v>
      </c>
      <c r="BQ242" s="48">
        <f t="shared" si="22"/>
        <v>1.1871717961593439E-2</v>
      </c>
      <c r="BR242" s="48">
        <f t="shared" si="23"/>
        <v>0.95938572277667367</v>
      </c>
      <c r="BS242" s="48">
        <f t="shared" si="24"/>
        <v>1.4018962759157833E-2</v>
      </c>
      <c r="BT242" s="48">
        <f t="shared" si="25"/>
        <v>1.4723596502574959E-2</v>
      </c>
      <c r="BU242" s="48">
        <f t="shared" si="9"/>
        <v>0.99999999999999989</v>
      </c>
      <c r="BV242" s="48">
        <f t="shared" si="26"/>
        <v>2.3509429240200708E-2</v>
      </c>
      <c r="BW242" s="48">
        <f t="shared" si="27"/>
        <v>5.3542904483609701E-3</v>
      </c>
      <c r="BX242" s="48">
        <f t="shared" si="28"/>
        <v>0.95905214273640271</v>
      </c>
      <c r="BY242" s="48">
        <f t="shared" si="29"/>
        <v>1.2084137575035712E-2</v>
      </c>
      <c r="BZ242" s="48">
        <f t="shared" si="10"/>
        <v>1.0000000000000002</v>
      </c>
      <c r="CA242" s="48">
        <f t="shared" si="30"/>
        <v>5.2170149092428209E-4</v>
      </c>
      <c r="CB242" s="48">
        <f t="shared" si="31"/>
        <v>7.7096147026680167E-3</v>
      </c>
      <c r="CC242" s="48">
        <f t="shared" si="32"/>
        <v>1.6363387218340845E-3</v>
      </c>
      <c r="CD242" s="48">
        <f t="shared" si="33"/>
        <v>0.9901323450845736</v>
      </c>
      <c r="CE242" s="48">
        <f t="shared" si="11"/>
        <v>1</v>
      </c>
      <c r="CF242" s="48"/>
      <c r="CG242" s="48">
        <f t="shared" si="34"/>
        <v>0.97752999186544065</v>
      </c>
      <c r="CH242" s="48">
        <f t="shared" si="35"/>
        <v>3.1942019390794993E-3</v>
      </c>
      <c r="CI242" s="48">
        <f t="shared" si="36"/>
        <v>1.6561697192059337E-2</v>
      </c>
      <c r="CJ242" s="48">
        <f t="shared" si="37"/>
        <v>2.7141090034204667E-3</v>
      </c>
      <c r="CK242" s="48">
        <f t="shared" si="12"/>
        <v>1</v>
      </c>
      <c r="CL242" s="48">
        <f t="shared" si="38"/>
        <v>1.1871717961593439E-2</v>
      </c>
      <c r="CM242" s="48">
        <f t="shared" si="39"/>
        <v>0.95938572277667367</v>
      </c>
      <c r="CN242" s="48">
        <f t="shared" si="40"/>
        <v>1.4018962759157833E-2</v>
      </c>
      <c r="CO242" s="48">
        <f t="shared" si="41"/>
        <v>1.4723596502574959E-2</v>
      </c>
      <c r="CP242" s="48">
        <f t="shared" si="13"/>
        <v>0.99999999999999989</v>
      </c>
      <c r="CQ242" s="48">
        <f t="shared" si="42"/>
        <v>2.3509429240200708E-2</v>
      </c>
      <c r="CR242" s="48">
        <f t="shared" si="43"/>
        <v>5.3542904483609701E-3</v>
      </c>
      <c r="CS242" s="48">
        <f t="shared" si="44"/>
        <v>0.95905214273640271</v>
      </c>
      <c r="CT242" s="48">
        <f t="shared" si="45"/>
        <v>1.2084137575035712E-2</v>
      </c>
      <c r="CU242" s="48">
        <f t="shared" si="14"/>
        <v>1.0000000000000002</v>
      </c>
      <c r="CV242" s="48">
        <f t="shared" si="46"/>
        <v>5.2170149092428209E-4</v>
      </c>
      <c r="CW242" s="48">
        <f t="shared" si="47"/>
        <v>7.7096147026680167E-3</v>
      </c>
      <c r="CX242" s="48">
        <f t="shared" si="48"/>
        <v>1.6363387218340845E-3</v>
      </c>
      <c r="CY242" s="48">
        <f t="shared" si="49"/>
        <v>0.9901323450845736</v>
      </c>
      <c r="CZ242" s="48">
        <f t="shared" si="15"/>
        <v>1</v>
      </c>
      <c r="DA242" s="48"/>
      <c r="DB242" s="48">
        <f>(AQ242*Baseline!B$7 + AV242*Baseline!B$11 + BA242*Baseline!B$16 + BF242*Baseline!B$18)</f>
        <v>69524.320221813832</v>
      </c>
      <c r="DC242" s="48">
        <f>(AR242*Baseline!B$7 + AW242*Baseline!B$11 + BB242*Baseline!B$16 + BG242*Baseline!B$18)</f>
        <v>67682.654947056231</v>
      </c>
      <c r="DD242" s="48">
        <f>(AS242*Baseline!B$7 + AX242*Baseline!B$11 + BC242*Baseline!B$16 + BH242*Baseline!B$18)</f>
        <v>114980.31678888749</v>
      </c>
      <c r="DE242" s="48">
        <f>(AT242*Baseline!B$7 + AY242*Baseline!B$11 + BD242*Baseline!B$16 + BI242*Baseline!B$18)</f>
        <v>1259883.6382413271</v>
      </c>
      <c r="DF242" s="48">
        <f t="shared" si="16"/>
        <v>1512070.9301990848</v>
      </c>
      <c r="DG242" s="48"/>
      <c r="DH242" s="48">
        <f t="shared" si="50"/>
        <v>4.597953629904121E-2</v>
      </c>
      <c r="DI242" s="48">
        <f t="shared" si="51"/>
        <v>4.4761560846980165E-2</v>
      </c>
      <c r="DJ242" s="48">
        <f t="shared" si="52"/>
        <v>7.6041615834614815E-2</v>
      </c>
      <c r="DK242" s="48">
        <f t="shared" si="53"/>
        <v>0.83321728701936371</v>
      </c>
      <c r="DL242" s="48">
        <f t="shared" si="17"/>
        <v>0.99999999999999989</v>
      </c>
      <c r="DM242" s="48"/>
      <c r="DN242" s="48">
        <f>DH242 / (Baseline!B$7/Baseline!B$17)</f>
        <v>4.9080130778179196</v>
      </c>
      <c r="DO242" s="48">
        <f>DI242 / (Baseline!B$11/Baseline!B$17)</f>
        <v>1.0805655029074752</v>
      </c>
      <c r="DP242" s="48">
        <f>DJ242 / (Baseline!B$16/Baseline!B$17)</f>
        <v>1.1750727675334462</v>
      </c>
      <c r="DQ242" s="48">
        <f>DK242 / (Baseline!B$18/Baseline!B$17)</f>
        <v>0.94202570119460616</v>
      </c>
      <c r="DR242" s="71"/>
      <c r="DS242" s="48">
        <f>(AU242*Baseline!B$34)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3.3232587679644751E-2</v>
      </c>
      <c r="DT242" s="48">
        <f>(AZ242*Baseline!B$34) + (Baseline!D$88*(1-Baseline!D$89)*Baseline!B$35) + (Baseline!D$88*Baseline!D$89*((1-Baseline!D$90)*Baseline!B$40 + Baseline!D$90*Baseline!B$41))</f>
        <v>1.0573450389311101E-2</v>
      </c>
      <c r="DU242" s="48">
        <f>(BE242*Baseline!B$34) + (Baseline!F$88*(1-Baseline!F$89)*Baseline!B$35) + (Baseline!F$88*Baseline!F$89*((1-Baseline!F$90)*Baseline!B$40 + Baseline!F$90*Baseline!B$41))</f>
        <v>1.2910826422872824E-2</v>
      </c>
      <c r="DV242" s="48">
        <f>(BJ242*Baseline!B$34) + (Baseline!H$88*(1-Baseline!H$89)*Baseline!B$35) + (Baseline!H$88*Baseline!H$89*((1-Baseline!H$90)*Baseline!B$40 + Baseline!H$90*Baseline!B$41))</f>
        <v>9.305090879182281E-3</v>
      </c>
      <c r="DW242" s="48">
        <f>( DS242*Baseline!B$7 + DT242*Baseline!B$11 + DU242*Baseline!B$16 + DV242*Baseline!B$18 ) / Baseline!B$17</f>
        <v>9.8151259371423594E-3</v>
      </c>
    </row>
    <row r="243" spans="1:127">
      <c r="A243" s="7" t="s">
        <v>480</v>
      </c>
      <c r="B243" s="1">
        <f>MIN( MAX( NORMINV( MCrands!B243, (B$5+B$4)/2, (B$5-B$4)/3.29 ), 0 ), 1 )</f>
        <v>0.33327929980862925</v>
      </c>
      <c r="C243" s="1">
        <f>MAX( NORMINV( MCrands!C243, (C$5+C$4)/2, (C$5-C$4)/3.29 ), 0 )</f>
        <v>2.5216754940446022</v>
      </c>
      <c r="D243" s="40"/>
      <c r="E243" s="40">
        <f>Baseline!B$33 * (C243 * Baseline!B$66*Baseline!B$66/Baseline!B$73 + Baseline!B$52*Baseline!B$52/Baseline!B$74 + Baseline!B$53*Baseline!B$53/Baseline!B$75 + Baseline!B$54*Baseline!B$54/Baseline!B$76)</f>
        <v>2.110999332478854E-5</v>
      </c>
      <c r="F243" s="40">
        <f>Baseline!B$33 * (C243 * Baseline!B$66*Baseline!B$57/Baseline!B$73 + Baseline!B$52*Baseline!B$67/Baseline!B$74 + Baseline!B$53*Baseline!B$55/Baseline!B$75 + Baseline!B$54*Baseline!B$56/Baseline!B$76)</f>
        <v>3.9427897348471146E-8</v>
      </c>
      <c r="G243" s="1">
        <f>Baseline!B$33 * (C243 * Baseline!B$66*Baseline!B$58/Baseline!B$73 + Baseline!B$52*Baseline!B$59/Baseline!B$74 + Baseline!B$53*Baseline!B$68/Baseline!B$75 + Baseline!B$54*Baseline!B$60/Baseline!B$76)</f>
        <v>1.0858129019030938E-7</v>
      </c>
      <c r="H243" s="40">
        <f>Baseline!B$33 * (C243 * Baseline!B$66*Baseline!B$61/Baseline!B$73 + Baseline!B$52*Baseline!B$62/Baseline!B$74 + Baseline!B$53*Baseline!B$63/Baseline!B$75 + Baseline!B$54*Baseline!B$69/Baseline!B$76)</f>
        <v>1.7475640171848134E-9</v>
      </c>
      <c r="I243" s="40">
        <f>Baseline!B$33 * (C243 * Baseline!B$57*Baseline!B$66/Baseline!B$73 + Baseline!B$67*Baseline!B$52/Baseline!B$74 + Baseline!B$55*Baseline!B$53/Baseline!B$75 + Baseline!B$56*Baseline!B$54/Baseline!B$76)</f>
        <v>3.9427897348471146E-8</v>
      </c>
      <c r="J243" s="1">
        <f>Baseline!B$33 * (C243 * Baseline!B$57*Baseline!B$57/Baseline!B$73 + Baseline!B$67*Baseline!B$67/Baseline!B$74 + Baseline!B$55*Baseline!B$55/Baseline!B$75 + Baseline!B$56*Baseline!B$56/Baseline!B$76)</f>
        <v>1.7949606224757033E-6</v>
      </c>
      <c r="K243" s="40">
        <f>Baseline!B$33 * (C243 * Baseline!B$57*Baseline!B$58/Baseline!B$73 + Baseline!B$67*Baseline!B$59/Baseline!B$74 + Baseline!B$55*Baseline!B$68/Baseline!B$75 + Baseline!B$56*Baseline!B$60/Baseline!B$76)</f>
        <v>1.3929286296669742E-8</v>
      </c>
      <c r="L243" s="1">
        <f>Baseline!B$33 * (C243 * Baseline!B$57*Baseline!B$61/Baseline!B$73 + Baseline!B$67*Baseline!B$62/Baseline!B$74 + Baseline!B$55*Baseline!B$63/Baseline!B$75 + Baseline!B$56*Baseline!B$69/Baseline!B$76)</f>
        <v>1.4629427748920603E-8</v>
      </c>
      <c r="M243" s="40">
        <f>Baseline!B$33 * (C243 * Baseline!B$58*Baseline!B$66/Baseline!B$73 + Baseline!B$59*Baseline!B$52/Baseline!B$74 + Baseline!B$68*Baseline!B$53/Baseline!B$75 + Baseline!B$60*Baseline!B$54/Baseline!B$76)</f>
        <v>1.0858129019030938E-7</v>
      </c>
      <c r="N243" s="1">
        <f>Baseline!B$33 * (C243 * Baseline!B$58*Baseline!B$57/Baseline!B$73 + Baseline!B$59*Baseline!B$67/Baseline!B$74 + Baseline!B$68*Baseline!B$55/Baseline!B$75 + Baseline!B$60*Baseline!B$56/Baseline!B$76)</f>
        <v>1.3929286296669742E-8</v>
      </c>
      <c r="O243" s="1">
        <f>Baseline!B$33 * (C243 * Baseline!B$58*Baseline!B$58/Baseline!B$73 + Baseline!B$59*Baseline!B$59/Baseline!B$74 + Baseline!B$68*Baseline!B$68/Baseline!B$75 + Baseline!B$60*Baseline!B$60/Baseline!B$76)</f>
        <v>1.3250169805738072E-6</v>
      </c>
      <c r="P243" s="40">
        <f>Baseline!B$33 * (C243 * Baseline!B$58*Baseline!B$61/Baseline!B$73 + Baseline!B$59*Baseline!B$62/Baseline!B$74 + Baseline!B$68*Baseline!B$63/Baseline!B$75 + Baseline!B$60*Baseline!B$69/Baseline!B$76)</f>
        <v>1.6489925442983711E-9</v>
      </c>
      <c r="Q243" s="40">
        <f>Baseline!B$33 * (C243 * Baseline!B$61*Baseline!B$66/Baseline!B$73 + Baseline!B$62*Baseline!B$52/Baseline!B$74 + Baseline!B$63*Baseline!B$53/Baseline!B$75 + Baseline!B$69*Baseline!B$54/Baseline!B$76)</f>
        <v>1.7475640171848134E-9</v>
      </c>
      <c r="R243" s="40">
        <f>Baseline!B$33 * (C243 * Baseline!B$61*Baseline!B$57/Baseline!B$73 + Baseline!B$62*Baseline!B$67/Baseline!B$74 + Baseline!B$63*Baseline!B$55/Baseline!B$75 + Baseline!B$69*Baseline!B$56/Baseline!B$76)</f>
        <v>1.4629427748920603E-8</v>
      </c>
      <c r="S243" s="40">
        <f>Baseline!B$33 * (C243 * Baseline!B$61*Baseline!B$58/Baseline!B$73 + Baseline!B$62*Baseline!B$59/Baseline!B$74 + Baseline!B$63*Baseline!B$68/Baseline!B$75 + Baseline!B$69*Baseline!B$60/Baseline!B$76)</f>
        <v>1.6489925442983711E-9</v>
      </c>
      <c r="T243" s="40">
        <f>Baseline!B$33 * (C243 * Baseline!B$61*Baseline!B$61/Baseline!B$73 + Baseline!B$62*Baseline!B$62/Baseline!B$74 + Baseline!B$63*Baseline!B$63/Baseline!B$75 + Baseline!B$69*Baseline!B$69/Baseline!B$76)</f>
        <v>9.8551805218192023E-8</v>
      </c>
      <c r="U243" s="40"/>
      <c r="V243" s="40">
        <f>E243 * ( Baseline!B$87 * Baseline!B$7 )</f>
        <v>0.21910062071798025</v>
      </c>
      <c r="W243" s="40">
        <f>F243 * ( Baseline!D$87 * Baseline!B$11 )</f>
        <v>7.2731048115212997E-4</v>
      </c>
      <c r="X243" s="40">
        <f>G243 * ( Baseline!F$87 * Baseline!B$16 )</f>
        <v>3.7715461323771494E-3</v>
      </c>
      <c r="Y243" s="40">
        <f>H243 * ( Baseline!H$87 * Baseline!B$18 )</f>
        <v>6.1457189651812326E-4</v>
      </c>
      <c r="Z243" s="48">
        <f t="shared" si="0"/>
        <v>0.22421404922802765</v>
      </c>
      <c r="AA243" s="40">
        <f>I243 * ( Baseline!B$87 * Baseline!B$7 )</f>
        <v>4.09222146579782E-4</v>
      </c>
      <c r="AB243" s="1">
        <f>J243 * ( Baseline!D$87 * Baseline!B$11 )</f>
        <v>3.3110912875818174E-2</v>
      </c>
      <c r="AC243" s="1">
        <f>K243 * ( Baseline!F$87 * Baseline!B$16 )</f>
        <v>4.8383055466463229E-4</v>
      </c>
      <c r="AD243" s="1">
        <f>L243 * ( Baseline!F$87 * Baseline!B$16 )</f>
        <v>5.0814980692002066E-4</v>
      </c>
      <c r="AE243" s="48">
        <f t="shared" si="1"/>
        <v>3.4512115383982613E-2</v>
      </c>
      <c r="AF243" s="48">
        <f>M243 * ( Baseline!B$87 * Baseline!B$7 )</f>
        <v>1.1269652108852211E-3</v>
      </c>
      <c r="AG243" s="48">
        <f>N243 * ( Baseline!D$87 * Baseline!B$11 )</f>
        <v>2.5694791251477874E-4</v>
      </c>
      <c r="AH243" s="48">
        <f>O243 * ( Baseline!F$87 * Baseline!B$16 )</f>
        <v>4.6024159960324301E-2</v>
      </c>
      <c r="AI243" s="48">
        <f>P243 * ( Baseline!H$87 * Baseline!B$18 )</f>
        <v>5.7990692491268023E-4</v>
      </c>
      <c r="AJ243" s="48">
        <f t="shared" si="2"/>
        <v>4.798798000863698E-2</v>
      </c>
      <c r="AK243" s="48">
        <f>Q243 * ( Baseline!B$87 * Baseline!B$7 )</f>
        <v>1.8137966934361179E-5</v>
      </c>
      <c r="AL243" s="48">
        <f>R243 * ( Baseline!D$87 * Baseline!B$11 )</f>
        <v>2.698631388077393E-4</v>
      </c>
      <c r="AM243" s="48">
        <f>S243 * ( Baseline!F$87 * Baseline!B$16 )</f>
        <v>5.727737662599933E-5</v>
      </c>
      <c r="AN243" s="48">
        <f>T243 * ( Baseline!H$87 * Baseline!B$18 )</f>
        <v>3.4658055008364066E-2</v>
      </c>
      <c r="AO243" s="48">
        <f t="shared" si="3"/>
        <v>3.5003333490732168E-2</v>
      </c>
      <c r="AP243" s="48"/>
      <c r="AQ243" s="48">
        <f>V243 * ( (1-Baseline!B$88-Baseline!B$87) + (1-B243)*Baseline!B$88 )</f>
        <v>0.14942255313474867</v>
      </c>
      <c r="AR243" s="48">
        <f>W243 * ( (1-Baseline!B$88-Baseline!B$87) + (1-B243)*Baseline!B$88 )</f>
        <v>4.9601223702281977E-4</v>
      </c>
      <c r="AS243" s="48">
        <f>X243 * ( (1-Baseline!B$88-Baseline!B$87) + (1-B243)*Baseline!B$88 )</f>
        <v>2.5721243989110841E-3</v>
      </c>
      <c r="AT243" s="48">
        <f>Y243 * ( (1-Baseline!B$88-Baseline!B$87) + (1-B243)*Baseline!B$88 )</f>
        <v>4.1912661662791228E-4</v>
      </c>
      <c r="AU243" s="48">
        <f t="shared" si="4"/>
        <v>0.15290981638731047</v>
      </c>
      <c r="AV243" s="48">
        <f>AA243 * ( (1-Baseline!D$88-Baseline!D$87) + (1-B243)*Baseline!D$88 )</f>
        <v>3.4460158018948564E-4</v>
      </c>
      <c r="AW243" s="48">
        <f>AB243 * ( (1-Baseline!D$88-Baseline!D$87) + (1-B243)*Baseline!D$88 )</f>
        <v>2.788234457466935E-2</v>
      </c>
      <c r="AX243" s="48">
        <f>AC243 * ( (1-Baseline!D$88-Baseline!D$87) + (1-B243)*Baseline!D$88 )</f>
        <v>4.0742852036450609E-4</v>
      </c>
      <c r="AY243" s="48">
        <f>AD243 * ( (1-Baseline!D$88-Baseline!D$87) + (1-B243)*Baseline!D$88 )</f>
        <v>4.2790750183282626E-4</v>
      </c>
      <c r="AZ243" s="48">
        <f t="shared" si="5"/>
        <v>2.906228217705617E-2</v>
      </c>
      <c r="BA243" s="48">
        <f>AF243 * ( (1-Baseline!F$88-Baseline!F$87) + (1-Baseline!B$36)*Baseline!F$88 )</f>
        <v>8.1100022863975349E-4</v>
      </c>
      <c r="BB243" s="48">
        <f>AG243 * ( (1-Baseline!F$88-Baseline!F$87) + (1-Baseline!B$36)*Baseline!F$88 )</f>
        <v>1.8490794017883525E-4</v>
      </c>
      <c r="BC243" s="48">
        <f>AH243 * ( (1-Baseline!F$88-Baseline!F$87) + (1-Baseline!B$36)*Baseline!F$88 )</f>
        <v>3.3120458280568102E-2</v>
      </c>
      <c r="BD243" s="48">
        <f>AI243 * ( (1-Baseline!F$88-Baseline!F$87) + (1-Baseline!B$36)*Baseline!F$88 )</f>
        <v>4.1731958018876192E-4</v>
      </c>
      <c r="BE243" s="48">
        <f t="shared" si="6"/>
        <v>3.4533686029575454E-2</v>
      </c>
      <c r="BF243" s="48">
        <f>AK243 * ( (1-Baseline!H$88-Baseline!H$87) + (1-Baseline!B$36)*Baseline!H$88 )</f>
        <v>1.4371073961433048E-5</v>
      </c>
      <c r="BG243" s="48">
        <f>AL243 * ( (1-Baseline!H$88-Baseline!H$87) + (1-Baseline!B$36)*Baseline!H$88 )</f>
        <v>2.1381796214014798E-4</v>
      </c>
      <c r="BH243" s="48">
        <f>AM243 * ( (1-Baseline!H$88-Baseline!H$87) + (1-Baseline!B$36)*Baseline!H$88 )</f>
        <v>4.5382011048311781E-5</v>
      </c>
      <c r="BI243" s="48">
        <f>AN243 * ( (1-Baseline!H$88-Baseline!H$87) + (1-Baseline!B$36)*Baseline!H$88 )</f>
        <v>2.7460270144227014E-2</v>
      </c>
      <c r="BJ243" s="48">
        <f t="shared" si="7"/>
        <v>2.7733841191376906E-2</v>
      </c>
      <c r="BK243" s="48"/>
      <c r="BL243" s="48">
        <f t="shared" si="18"/>
        <v>0.97719398705097649</v>
      </c>
      <c r="BM243" s="48">
        <f t="shared" si="19"/>
        <v>3.2438220693853524E-3</v>
      </c>
      <c r="BN243" s="48">
        <f t="shared" si="20"/>
        <v>1.6821185582984829E-2</v>
      </c>
      <c r="BO243" s="48">
        <f t="shared" si="21"/>
        <v>2.7410052966533702E-3</v>
      </c>
      <c r="BP243" s="48">
        <f t="shared" si="8"/>
        <v>1</v>
      </c>
      <c r="BQ243" s="48">
        <f t="shared" si="22"/>
        <v>1.185734754380503E-2</v>
      </c>
      <c r="BR243" s="48">
        <f t="shared" si="23"/>
        <v>0.95939969217839516</v>
      </c>
      <c r="BS243" s="48">
        <f t="shared" si="24"/>
        <v>1.4019150935302635E-2</v>
      </c>
      <c r="BT243" s="48">
        <f t="shared" si="25"/>
        <v>1.4723809342497087E-2</v>
      </c>
      <c r="BU243" s="48">
        <f t="shared" si="9"/>
        <v>0.99999999999999989</v>
      </c>
      <c r="BV243" s="48">
        <f t="shared" si="26"/>
        <v>2.3484322755039647E-2</v>
      </c>
      <c r="BW243" s="48">
        <f t="shared" si="27"/>
        <v>5.3544223463569979E-3</v>
      </c>
      <c r="BX243" s="48">
        <f t="shared" si="28"/>
        <v>0.95907683449148673</v>
      </c>
      <c r="BY243" s="48">
        <f t="shared" si="29"/>
        <v>1.2084420407116684E-2</v>
      </c>
      <c r="BZ243" s="48">
        <f t="shared" si="10"/>
        <v>1</v>
      </c>
      <c r="CA243" s="48">
        <f t="shared" si="30"/>
        <v>5.1817827405391454E-4</v>
      </c>
      <c r="CB243" s="48">
        <f t="shared" si="31"/>
        <v>7.7096411083016122E-3</v>
      </c>
      <c r="CC243" s="48">
        <f t="shared" si="32"/>
        <v>1.6363406257053964E-3</v>
      </c>
      <c r="CD243" s="48">
        <f t="shared" si="33"/>
        <v>0.99013583999193899</v>
      </c>
      <c r="CE243" s="48">
        <f t="shared" si="11"/>
        <v>0.99999999999999989</v>
      </c>
      <c r="CF243" s="48"/>
      <c r="CG243" s="48">
        <f t="shared" si="34"/>
        <v>0.97719398705097649</v>
      </c>
      <c r="CH243" s="48">
        <f t="shared" si="35"/>
        <v>3.2438220693853524E-3</v>
      </c>
      <c r="CI243" s="48">
        <f t="shared" si="36"/>
        <v>1.6821185582984829E-2</v>
      </c>
      <c r="CJ243" s="48">
        <f t="shared" si="37"/>
        <v>2.7410052966533702E-3</v>
      </c>
      <c r="CK243" s="48">
        <f t="shared" si="12"/>
        <v>1</v>
      </c>
      <c r="CL243" s="48">
        <f t="shared" si="38"/>
        <v>1.185734754380503E-2</v>
      </c>
      <c r="CM243" s="48">
        <f t="shared" si="39"/>
        <v>0.95939969217839516</v>
      </c>
      <c r="CN243" s="48">
        <f t="shared" si="40"/>
        <v>1.4019150935302635E-2</v>
      </c>
      <c r="CO243" s="48">
        <f t="shared" si="41"/>
        <v>1.4723809342497087E-2</v>
      </c>
      <c r="CP243" s="48">
        <f t="shared" si="13"/>
        <v>0.99999999999999989</v>
      </c>
      <c r="CQ243" s="48">
        <f t="shared" si="42"/>
        <v>2.3484322755039647E-2</v>
      </c>
      <c r="CR243" s="48">
        <f t="shared" si="43"/>
        <v>5.3544223463569979E-3</v>
      </c>
      <c r="CS243" s="48">
        <f t="shared" si="44"/>
        <v>0.95907683449148673</v>
      </c>
      <c r="CT243" s="48">
        <f t="shared" si="45"/>
        <v>1.2084420407116684E-2</v>
      </c>
      <c r="CU243" s="48">
        <f t="shared" si="14"/>
        <v>1</v>
      </c>
      <c r="CV243" s="48">
        <f t="shared" si="46"/>
        <v>5.1817827405391454E-4</v>
      </c>
      <c r="CW243" s="48">
        <f t="shared" si="47"/>
        <v>7.7096411083016122E-3</v>
      </c>
      <c r="CX243" s="48">
        <f t="shared" si="48"/>
        <v>1.6363406257053964E-3</v>
      </c>
      <c r="CY243" s="48">
        <f t="shared" si="49"/>
        <v>0.99013583999193899</v>
      </c>
      <c r="CZ243" s="48">
        <f t="shared" si="15"/>
        <v>0.99999999999999989</v>
      </c>
      <c r="DA243" s="48"/>
      <c r="DB243" s="48">
        <f>(AQ243*Baseline!B$7 + AV243*Baseline!B$11 + BA243*Baseline!B$16 + BF243*Baseline!B$18)</f>
        <v>76584.02302703177</v>
      </c>
      <c r="DC243" s="48">
        <f>(AR243*Baseline!B$7 + AW243*Baseline!B$11 + BB243*Baseline!B$16 + BG243*Baseline!B$18)</f>
        <v>70446.135215903734</v>
      </c>
      <c r="DD243" s="48">
        <f>(AS243*Baseline!B$7 + AX243*Baseline!B$11 + BC243*Baseline!B$16 + BH243*Baseline!B$18)</f>
        <v>115159.14024113333</v>
      </c>
      <c r="DE243" s="48">
        <f>(AT243*Baseline!B$7 + AY243*Baseline!B$11 + BD243*Baseline!B$16 + BI243*Baseline!B$18)</f>
        <v>1259947.2245226954</v>
      </c>
      <c r="DF243" s="48">
        <f t="shared" si="16"/>
        <v>1522136.5230067642</v>
      </c>
      <c r="DG243" s="48"/>
      <c r="DH243" s="48">
        <f t="shared" si="50"/>
        <v>5.0313504649209077E-2</v>
      </c>
      <c r="DI243" s="48">
        <f t="shared" si="51"/>
        <v>4.6281088556200868E-2</v>
      </c>
      <c r="DJ243" s="48">
        <f t="shared" si="52"/>
        <v>7.5656249292049588E-2</v>
      </c>
      <c r="DK243" s="48">
        <f t="shared" si="53"/>
        <v>0.82774915750254052</v>
      </c>
      <c r="DL243" s="48">
        <f t="shared" si="17"/>
        <v>1</v>
      </c>
      <c r="DM243" s="48"/>
      <c r="DN243" s="48">
        <f>DH243 / (Baseline!B$7/Baseline!B$17)</f>
        <v>5.3706356933034183</v>
      </c>
      <c r="DO243" s="48">
        <f>DI243 / (Baseline!B$11/Baseline!B$17)</f>
        <v>1.1172476290940263</v>
      </c>
      <c r="DP243" s="48">
        <f>DJ243 / (Baseline!B$16/Baseline!B$17)</f>
        <v>1.1691176898471463</v>
      </c>
      <c r="DQ243" s="48">
        <f>DK243 / (Baseline!B$18/Baseline!B$17)</f>
        <v>0.93584349803756994</v>
      </c>
      <c r="DR243" s="71"/>
      <c r="DS243" s="48">
        <f>(AU243*Baseline!B$34)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3.5466003708096577E-2</v>
      </c>
      <c r="DT243" s="48">
        <f>(AZ243*Baseline!B$34) + (Baseline!D$88*(1-Baseline!D$89)*Baseline!B$35) + (Baseline!D$88*Baseline!D$89*((1-Baseline!D$90)*Baseline!B$40 + Baseline!D$90*Baseline!B$41))</f>
        <v>1.077291032655843E-2</v>
      </c>
      <c r="DU243" s="48">
        <f>(BE243*Baseline!B$34) + (Baseline!F$88*(1-Baseline!F$89)*Baseline!B$35) + (Baseline!F$88*Baseline!F$89*((1-Baseline!F$90)*Baseline!B$40 + Baseline!F$90*Baseline!B$41))</f>
        <v>1.2910692904436321E-2</v>
      </c>
      <c r="DV243" s="48">
        <f>(BJ243*Baseline!B$34) + (Baseline!H$88*(1-Baseline!H$89)*Baseline!B$35) + (Baseline!H$88*Baseline!H$89*((1-Baseline!H$90)*Baseline!B$40 + Baseline!H$90*Baseline!B$41))</f>
        <v>9.3050761787065381E-3</v>
      </c>
      <c r="DW243" s="48">
        <f>( DS243*Baseline!B$7 + DT243*Baseline!B$11 + DU243*Baseline!B$16 + DV243*Baseline!B$18 ) / Baseline!B$17</f>
        <v>9.8442899817490232E-3</v>
      </c>
    </row>
    <row r="244" spans="1:127">
      <c r="A244" s="7" t="s">
        <v>481</v>
      </c>
      <c r="B244" s="1">
        <f>MIN( MAX( NORMINV( MCrands!B244, (B$5+B$4)/2, (B$5-B$4)/3.29 ), 0 ), 1 )</f>
        <v>0.26563824207828124</v>
      </c>
      <c r="C244" s="1">
        <f>MAX( NORMINV( MCrands!C244, (C$5+C$4)/2, (C$5-C$4)/3.29 ), 0 )</f>
        <v>3.0158936545516473</v>
      </c>
      <c r="D244" s="40"/>
      <c r="E244" s="40">
        <f>Baseline!B$33 * (C244 * Baseline!B$66*Baseline!B$66/Baseline!B$73 + Baseline!B$52*Baseline!B$52/Baseline!B$74 + Baseline!B$53*Baseline!B$53/Baseline!B$75 + Baseline!B$54*Baseline!B$54/Baseline!B$76)</f>
        <v>2.5245632010775508E-5</v>
      </c>
      <c r="F244" s="40">
        <f>Baseline!B$33 * (C244 * Baseline!B$66*Baseline!B$57/Baseline!B$73 + Baseline!B$52*Baseline!B$67/Baseline!B$74 + Baseline!B$53*Baseline!B$55/Baseline!B$75 + Baseline!B$54*Baseline!B$56/Baseline!B$76)</f>
        <v>3.9980975073109989E-8</v>
      </c>
      <c r="G244" s="1">
        <f>Baseline!B$33 * (C244 * Baseline!B$66*Baseline!B$58/Baseline!B$73 + Baseline!B$52*Baseline!B$59/Baseline!B$74 + Baseline!B$53*Baseline!B$68/Baseline!B$75 + Baseline!B$54*Baseline!B$60/Baseline!B$76)</f>
        <v>1.099409395967132E-7</v>
      </c>
      <c r="H244" s="40">
        <f>Baseline!B$33 * (C244 * Baseline!B$66*Baseline!B$61/Baseline!B$73 + Baseline!B$52*Baseline!B$62/Baseline!B$74 + Baseline!B$53*Baseline!B$63/Baseline!B$75 + Baseline!B$54*Baseline!B$69/Baseline!B$76)</f>
        <v>1.8835289578251965E-9</v>
      </c>
      <c r="I244" s="40">
        <f>Baseline!B$33 * (C244 * Baseline!B$57*Baseline!B$66/Baseline!B$73 + Baseline!B$67*Baseline!B$52/Baseline!B$74 + Baseline!B$55*Baseline!B$53/Baseline!B$75 + Baseline!B$56*Baseline!B$54/Baseline!B$76)</f>
        <v>3.9980975073109989E-8</v>
      </c>
      <c r="J244" s="1">
        <f>Baseline!B$33 * (C244 * Baseline!B$57*Baseline!B$57/Baseline!B$73 + Baseline!B$67*Baseline!B$67/Baseline!B$74 + Baseline!B$55*Baseline!B$55/Baseline!B$75 + Baseline!B$56*Baseline!B$56/Baseline!B$76)</f>
        <v>1.7949606964412967E-6</v>
      </c>
      <c r="K244" s="40">
        <f>Baseline!B$33 * (C244 * Baseline!B$57*Baseline!B$58/Baseline!B$73 + Baseline!B$67*Baseline!B$59/Baseline!B$74 + Baseline!B$55*Baseline!B$68/Baseline!B$75 + Baseline!B$56*Baseline!B$60/Baseline!B$76)</f>
        <v>1.3929468128753515E-8</v>
      </c>
      <c r="L244" s="1">
        <f>Baseline!B$33 * (C244 * Baseline!B$57*Baseline!B$61/Baseline!B$73 + Baseline!B$67*Baseline!B$62/Baseline!B$74 + Baseline!B$55*Baseline!B$63/Baseline!B$75 + Baseline!B$56*Baseline!B$69/Baseline!B$76)</f>
        <v>1.4629445932128982E-8</v>
      </c>
      <c r="M244" s="40">
        <f>Baseline!B$33 * (C244 * Baseline!B$58*Baseline!B$66/Baseline!B$73 + Baseline!B$59*Baseline!B$52/Baseline!B$74 + Baseline!B$68*Baseline!B$53/Baseline!B$75 + Baseline!B$60*Baseline!B$54/Baseline!B$76)</f>
        <v>1.099409395967132E-7</v>
      </c>
      <c r="N244" s="1">
        <f>Baseline!B$33 * (C244 * Baseline!B$58*Baseline!B$57/Baseline!B$73 + Baseline!B$59*Baseline!B$67/Baseline!B$74 + Baseline!B$68*Baseline!B$55/Baseline!B$75 + Baseline!B$60*Baseline!B$56/Baseline!B$76)</f>
        <v>1.3929468128753515E-8</v>
      </c>
      <c r="O244" s="1">
        <f>Baseline!B$33 * (C244 * Baseline!B$58*Baseline!B$58/Baseline!B$73 + Baseline!B$59*Baseline!B$59/Baseline!B$74 + Baseline!B$68*Baseline!B$68/Baseline!B$75 + Baseline!B$60*Baseline!B$60/Baseline!B$76)</f>
        <v>1.3250174275776799E-6</v>
      </c>
      <c r="P244" s="40">
        <f>Baseline!B$33 * (C244 * Baseline!B$58*Baseline!B$61/Baseline!B$73 + Baseline!B$59*Baseline!B$62/Baseline!B$74 + Baseline!B$68*Baseline!B$63/Baseline!B$75 + Baseline!B$60*Baseline!B$69/Baseline!B$76)</f>
        <v>1.6490372446856318E-9</v>
      </c>
      <c r="Q244" s="40">
        <f>Baseline!B$33 * (C244 * Baseline!B$61*Baseline!B$66/Baseline!B$73 + Baseline!B$62*Baseline!B$52/Baseline!B$74 + Baseline!B$63*Baseline!B$53/Baseline!B$75 + Baseline!B$69*Baseline!B$54/Baseline!B$76)</f>
        <v>1.8835289578251969E-9</v>
      </c>
      <c r="R244" s="40">
        <f>Baseline!B$33 * (C244 * Baseline!B$61*Baseline!B$57/Baseline!B$73 + Baseline!B$62*Baseline!B$67/Baseline!B$74 + Baseline!B$63*Baseline!B$55/Baseline!B$75 + Baseline!B$69*Baseline!B$56/Baseline!B$76)</f>
        <v>1.4629445932128982E-8</v>
      </c>
      <c r="S244" s="40">
        <f>Baseline!B$33 * (C244 * Baseline!B$61*Baseline!B$58/Baseline!B$73 + Baseline!B$62*Baseline!B$59/Baseline!B$74 + Baseline!B$63*Baseline!B$68/Baseline!B$75 + Baseline!B$69*Baseline!B$60/Baseline!B$76)</f>
        <v>1.6490372446856318E-9</v>
      </c>
      <c r="T244" s="40">
        <f>Baseline!B$33 * (C244 * Baseline!B$61*Baseline!B$61/Baseline!B$73 + Baseline!B$62*Baseline!B$62/Baseline!B$74 + Baseline!B$63*Baseline!B$63/Baseline!B$75 + Baseline!B$69*Baseline!B$69/Baseline!B$76)</f>
        <v>9.855180968823075E-8</v>
      </c>
      <c r="U244" s="40"/>
      <c r="V244" s="40">
        <f>E244 * ( Baseline!B$87 * Baseline!B$7 )</f>
        <v>0.262024414639839</v>
      </c>
      <c r="W244" s="40">
        <f>F244 * ( Baseline!D$87 * Baseline!B$11 )</f>
        <v>7.3751288232169678E-4</v>
      </c>
      <c r="X244" s="40">
        <f>G244 * ( Baseline!F$87 * Baseline!B$16 )</f>
        <v>3.8187732416804505E-3</v>
      </c>
      <c r="Y244" s="40">
        <f>H244 * ( Baseline!H$87 * Baseline!B$18 )</f>
        <v>6.6238715856726019E-4</v>
      </c>
      <c r="Z244" s="48">
        <f t="shared" si="0"/>
        <v>0.26724308792240842</v>
      </c>
      <c r="AA244" s="40">
        <f>I244 * ( Baseline!B$87 * Baseline!B$7 )</f>
        <v>4.1496254028380858E-4</v>
      </c>
      <c r="AB244" s="1">
        <f>J244 * ( Baseline!D$87 * Baseline!B$11 )</f>
        <v>3.3110914240231569E-2</v>
      </c>
      <c r="AC244" s="1">
        <f>K244 * ( Baseline!F$87 * Baseline!B$16 )</f>
        <v>4.8383687056022625E-4</v>
      </c>
      <c r="AD244" s="1">
        <f>L244 * ( Baseline!F$87 * Baseline!B$16 )</f>
        <v>5.0815043850958007E-4</v>
      </c>
      <c r="AE244" s="48">
        <f t="shared" si="1"/>
        <v>3.4517864089585189E-2</v>
      </c>
      <c r="AF244" s="48">
        <f>M244 * ( Baseline!B$87 * Baseline!B$7 )</f>
        <v>1.1410770120742863E-3</v>
      </c>
      <c r="AG244" s="48">
        <f>N244 * ( Baseline!D$87 * Baseline!B$11 )</f>
        <v>2.569512666977109E-4</v>
      </c>
      <c r="AH244" s="48">
        <f>O244 * ( Baseline!F$87 * Baseline!B$16 )</f>
        <v>4.6024175486900971E-2</v>
      </c>
      <c r="AI244" s="48">
        <f>P244 * ( Baseline!H$87 * Baseline!B$18 )</f>
        <v>5.7992264485283906E-4</v>
      </c>
      <c r="AJ244" s="48">
        <f t="shared" si="2"/>
        <v>4.8002126410525807E-2</v>
      </c>
      <c r="AK244" s="48">
        <f>Q244 * ( Baseline!B$87 * Baseline!B$7 )</f>
        <v>1.9549147053267718E-5</v>
      </c>
      <c r="AL244" s="48">
        <f>R244 * ( Baseline!D$87 * Baseline!B$11 )</f>
        <v>2.6986347422603254E-4</v>
      </c>
      <c r="AM244" s="48">
        <f>S244 * ( Baseline!F$87 * Baseline!B$16 )</f>
        <v>5.7278929283666161E-5</v>
      </c>
      <c r="AN244" s="48">
        <f>T244 * ( Baseline!H$87 * Baseline!B$18 )</f>
        <v>3.4658056580358081E-2</v>
      </c>
      <c r="AO244" s="48">
        <f t="shared" si="3"/>
        <v>3.5004748130921047E-2</v>
      </c>
      <c r="AP244" s="48"/>
      <c r="AQ244" s="48">
        <f>V244 * ( (1-Baseline!B$88-Baseline!B$87) + (1-B244)*Baseline!B$88 )</f>
        <v>0.19446979481754587</v>
      </c>
      <c r="AR244" s="48">
        <f>W244 * ( (1-Baseline!B$88-Baseline!B$87) + (1-B244)*Baseline!B$88 )</f>
        <v>5.4736875988269302E-4</v>
      </c>
      <c r="AS244" s="48">
        <f>X244 * ( (1-Baseline!B$88-Baseline!B$87) + (1-B244)*Baseline!B$88 )</f>
        <v>2.8342246266826279E-3</v>
      </c>
      <c r="AT244" s="48">
        <f>Y244 * ( (1-Baseline!B$88-Baseline!B$87) + (1-B244)*Baseline!B$88 )</f>
        <v>4.9161180263835994E-4</v>
      </c>
      <c r="AU244" s="48">
        <f t="shared" si="4"/>
        <v>0.19834300000674954</v>
      </c>
      <c r="AV244" s="48">
        <f>AA244 * ( (1-Baseline!D$88-Baseline!D$87) + (1-B244)*Baseline!D$88 )</f>
        <v>3.6201019445856406E-4</v>
      </c>
      <c r="AW244" s="48">
        <f>AB244 * ( (1-Baseline!D$88-Baseline!D$87) + (1-B244)*Baseline!D$88 )</f>
        <v>2.8885712176836626E-2</v>
      </c>
      <c r="AX244" s="48">
        <f>AC244 * ( (1-Baseline!D$88-Baseline!D$87) + (1-B244)*Baseline!D$88 )</f>
        <v>4.2209564139918804E-4</v>
      </c>
      <c r="AY244" s="48">
        <f>AD244 * ( (1-Baseline!D$88-Baseline!D$87) + (1-B244)*Baseline!D$88 )</f>
        <v>4.4330661493744339E-4</v>
      </c>
      <c r="AZ244" s="48">
        <f t="shared" si="5"/>
        <v>3.011312462763182E-2</v>
      </c>
      <c r="BA244" s="48">
        <f>AF244 * ( (1-Baseline!F$88-Baseline!F$87) + (1-Baseline!B$36)*Baseline!F$88 )</f>
        <v>8.2115553235304289E-4</v>
      </c>
      <c r="BB244" s="48">
        <f>AG244 * ( (1-Baseline!F$88-Baseline!F$87) + (1-Baseline!B$36)*Baseline!F$88 )</f>
        <v>1.8491035395620711E-4</v>
      </c>
      <c r="BC244" s="48">
        <f>AH244 * ( (1-Baseline!F$88-Baseline!F$87) + (1-Baseline!B$36)*Baseline!F$88 )</f>
        <v>3.3120469453989519E-2</v>
      </c>
      <c r="BD244" s="48">
        <f>AI244 * ( (1-Baseline!F$88-Baseline!F$87) + (1-Baseline!B$36)*Baseline!F$88 )</f>
        <v>4.1733089276073832E-4</v>
      </c>
      <c r="BE244" s="48">
        <f t="shared" si="6"/>
        <v>3.4543866233059509E-2</v>
      </c>
      <c r="BF244" s="48">
        <f>AK244 * ( (1-Baseline!H$88-Baseline!H$87) + (1-Baseline!B$36)*Baseline!H$88 )</f>
        <v>1.5489180193245077E-5</v>
      </c>
      <c r="BG244" s="48">
        <f>AL244 * ( (1-Baseline!H$88-Baseline!H$87) + (1-Baseline!B$36)*Baseline!H$88 )</f>
        <v>2.1381822789877006E-4</v>
      </c>
      <c r="BH244" s="48">
        <f>AM244 * ( (1-Baseline!H$88-Baseline!H$87) + (1-Baseline!B$36)*Baseline!H$88 )</f>
        <v>4.538324125003437E-5</v>
      </c>
      <c r="BI244" s="48">
        <f>AN244 * ( (1-Baseline!H$88-Baseline!H$87) + (1-Baseline!B$36)*Baseline!H$88 )</f>
        <v>2.7460271389749311E-2</v>
      </c>
      <c r="BJ244" s="48">
        <f t="shared" si="7"/>
        <v>2.7734962039091361E-2</v>
      </c>
      <c r="BK244" s="48"/>
      <c r="BL244" s="48">
        <f t="shared" si="18"/>
        <v>0.9804721861166168</v>
      </c>
      <c r="BM244" s="48">
        <f t="shared" si="19"/>
        <v>2.759707979934085E-3</v>
      </c>
      <c r="BN244" s="48">
        <f t="shared" si="20"/>
        <v>1.4289511737677557E-2</v>
      </c>
      <c r="BO244" s="48">
        <f t="shared" si="21"/>
        <v>2.4785941657715698E-3</v>
      </c>
      <c r="BP244" s="48">
        <f t="shared" si="8"/>
        <v>1</v>
      </c>
      <c r="BQ244" s="48">
        <f t="shared" si="22"/>
        <v>1.2021674898737783E-2</v>
      </c>
      <c r="BR244" s="48">
        <f t="shared" si="23"/>
        <v>0.9592399504876048</v>
      </c>
      <c r="BS244" s="48">
        <f t="shared" si="24"/>
        <v>1.401699911977493E-2</v>
      </c>
      <c r="BT244" s="48">
        <f t="shared" si="25"/>
        <v>1.4721375493882324E-2</v>
      </c>
      <c r="BU244" s="48">
        <f t="shared" si="9"/>
        <v>0.99999999999999978</v>
      </c>
      <c r="BV244" s="48">
        <f t="shared" si="26"/>
        <v>2.3771384673993805E-2</v>
      </c>
      <c r="BW244" s="48">
        <f t="shared" si="27"/>
        <v>5.3529142542603518E-3</v>
      </c>
      <c r="BX244" s="48">
        <f t="shared" si="28"/>
        <v>0.95879451450319264</v>
      </c>
      <c r="BY244" s="48">
        <f t="shared" si="29"/>
        <v>1.2081186568553238E-2</v>
      </c>
      <c r="BZ244" s="48">
        <f t="shared" si="10"/>
        <v>1</v>
      </c>
      <c r="CA244" s="48">
        <f t="shared" si="30"/>
        <v>5.5847129595539642E-4</v>
      </c>
      <c r="CB244" s="48">
        <f t="shared" si="31"/>
        <v>7.709339122130455E-3</v>
      </c>
      <c r="CC244" s="48">
        <f t="shared" si="32"/>
        <v>1.6363188522150647E-3</v>
      </c>
      <c r="CD244" s="48">
        <f t="shared" si="33"/>
        <v>0.99009587072969907</v>
      </c>
      <c r="CE244" s="48">
        <f t="shared" si="11"/>
        <v>1</v>
      </c>
      <c r="CF244" s="48"/>
      <c r="CG244" s="48">
        <f t="shared" si="34"/>
        <v>0.9804721861166168</v>
      </c>
      <c r="CH244" s="48">
        <f t="shared" si="35"/>
        <v>2.759707979934085E-3</v>
      </c>
      <c r="CI244" s="48">
        <f t="shared" si="36"/>
        <v>1.4289511737677557E-2</v>
      </c>
      <c r="CJ244" s="48">
        <f t="shared" si="37"/>
        <v>2.4785941657715698E-3</v>
      </c>
      <c r="CK244" s="48">
        <f t="shared" si="12"/>
        <v>1</v>
      </c>
      <c r="CL244" s="48">
        <f t="shared" si="38"/>
        <v>1.2021674898737783E-2</v>
      </c>
      <c r="CM244" s="48">
        <f t="shared" si="39"/>
        <v>0.9592399504876048</v>
      </c>
      <c r="CN244" s="48">
        <f t="shared" si="40"/>
        <v>1.401699911977493E-2</v>
      </c>
      <c r="CO244" s="48">
        <f t="shared" si="41"/>
        <v>1.4721375493882324E-2</v>
      </c>
      <c r="CP244" s="48">
        <f t="shared" si="13"/>
        <v>0.99999999999999978</v>
      </c>
      <c r="CQ244" s="48">
        <f t="shared" si="42"/>
        <v>2.3771384673993805E-2</v>
      </c>
      <c r="CR244" s="48">
        <f t="shared" si="43"/>
        <v>5.3529142542603518E-3</v>
      </c>
      <c r="CS244" s="48">
        <f t="shared" si="44"/>
        <v>0.95879451450319264</v>
      </c>
      <c r="CT244" s="48">
        <f t="shared" si="45"/>
        <v>1.2081186568553238E-2</v>
      </c>
      <c r="CU244" s="48">
        <f t="shared" si="14"/>
        <v>1</v>
      </c>
      <c r="CV244" s="48">
        <f t="shared" si="46"/>
        <v>5.5847129595539642E-4</v>
      </c>
      <c r="CW244" s="48">
        <f t="shared" si="47"/>
        <v>7.709339122130455E-3</v>
      </c>
      <c r="CX244" s="48">
        <f t="shared" si="48"/>
        <v>1.6363188522150647E-3</v>
      </c>
      <c r="CY244" s="48">
        <f t="shared" si="49"/>
        <v>0.99009587072969907</v>
      </c>
      <c r="CZ244" s="48">
        <f t="shared" si="15"/>
        <v>1</v>
      </c>
      <c r="DA244" s="48"/>
      <c r="DB244" s="48">
        <f>(AQ244*Baseline!B$7 + AV244*Baseline!B$11 + BA244*Baseline!B$16 + BF244*Baseline!B$18)</f>
        <v>98554.490150230224</v>
      </c>
      <c r="DC244" s="48">
        <f>(AR244*Baseline!B$7 + AW244*Baseline!B$11 + BB244*Baseline!B$16 + BG244*Baseline!B$18)</f>
        <v>72622.83939010599</v>
      </c>
      <c r="DD244" s="48">
        <f>(AS244*Baseline!B$7 + AX244*Baseline!B$11 + BC244*Baseline!B$16 + BH244*Baseline!B$18)</f>
        <v>115317.80704971135</v>
      </c>
      <c r="DE244" s="48">
        <f>(AT244*Baseline!B$7 + AY244*Baseline!B$11 + BD244*Baseline!B$16 + BI244*Baseline!B$18)</f>
        <v>1260015.4990002632</v>
      </c>
      <c r="DF244" s="48">
        <f t="shared" si="16"/>
        <v>1546510.6355903107</v>
      </c>
      <c r="DG244" s="48"/>
      <c r="DH244" s="48">
        <f t="shared" si="50"/>
        <v>6.3727004446116522E-2</v>
      </c>
      <c r="DI244" s="48">
        <f t="shared" si="51"/>
        <v>4.6959159360960678E-2</v>
      </c>
      <c r="DJ244" s="48">
        <f t="shared" si="52"/>
        <v>7.456644939638192E-2</v>
      </c>
      <c r="DK244" s="48">
        <f t="shared" si="53"/>
        <v>0.81474738679654091</v>
      </c>
      <c r="DL244" s="48">
        <f t="shared" si="17"/>
        <v>1</v>
      </c>
      <c r="DM244" s="48"/>
      <c r="DN244" s="48">
        <f>DH244 / (Baseline!B$7/Baseline!B$17)</f>
        <v>6.8024385717483353</v>
      </c>
      <c r="DO244" s="48">
        <f>DI244 / (Baseline!B$11/Baseline!B$17)</f>
        <v>1.1336165828634657</v>
      </c>
      <c r="DP244" s="48">
        <f>DJ244 / (Baseline!B$16/Baseline!B$17)</f>
        <v>1.1522769880103381</v>
      </c>
      <c r="DQ244" s="48">
        <f>DK244 / (Baseline!B$18/Baseline!B$17)</f>
        <v>0.92114384843007668</v>
      </c>
      <c r="DR244" s="71"/>
      <c r="DS244" s="48">
        <f>(AU244*Baseline!B$34)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4.2280981251012428E-2</v>
      </c>
      <c r="DT244" s="48">
        <f>(AZ244*Baseline!B$34) + (Baseline!D$88*(1-Baseline!D$89)*Baseline!B$35) + (Baseline!D$88*Baseline!D$89*((1-Baseline!D$90)*Baseline!B$40 + Baseline!D$90*Baseline!B$41))</f>
        <v>1.0930536694144776E-2</v>
      </c>
      <c r="DU244" s="48">
        <f>(BE244*Baseline!B$34) + (Baseline!F$88*(1-Baseline!F$89)*Baseline!B$35) + (Baseline!F$88*Baseline!F$89*((1-Baseline!F$90)*Baseline!B$40 + Baseline!F$90*Baseline!B$41))</f>
        <v>1.2912219934958929E-2</v>
      </c>
      <c r="DV244" s="48">
        <f>(BJ244*Baseline!B$34) + (Baseline!H$88*(1-Baseline!H$89)*Baseline!B$35) + (Baseline!H$88*Baseline!H$89*((1-Baseline!H$90)*Baseline!B$40 + Baseline!H$90*Baseline!B$41))</f>
        <v>9.3052443058637049E-3</v>
      </c>
      <c r="DW244" s="48">
        <f>( DS244*Baseline!B$7 + DT244*Baseline!B$11 + DU244*Baseline!B$16 + DV244*Baseline!B$18 ) / Baseline!B$17</f>
        <v>9.9149115258762646E-3</v>
      </c>
    </row>
    <row r="245" spans="1:127">
      <c r="A245" s="7" t="s">
        <v>482</v>
      </c>
      <c r="B245" s="1">
        <f>MIN( MAX( NORMINV( MCrands!B245, (B$5+B$4)/2, (B$5-B$4)/3.29 ), 0 ), 1 )</f>
        <v>0.55355363290880621</v>
      </c>
      <c r="C245" s="1">
        <f>MAX( NORMINV( MCrands!C245, (C$5+C$4)/2, (C$5-C$4)/3.29 ), 0 )</f>
        <v>2.3291194251778484</v>
      </c>
      <c r="D245" s="40"/>
      <c r="E245" s="40">
        <f>Baseline!B$33 * (C245 * Baseline!B$66*Baseline!B$66/Baseline!B$73 + Baseline!B$52*Baseline!B$52/Baseline!B$74 + Baseline!B$53*Baseline!B$53/Baseline!B$75 + Baseline!B$54*Baseline!B$54/Baseline!B$76)</f>
        <v>1.9498675912231487E-5</v>
      </c>
      <c r="F245" s="40">
        <f>Baseline!B$33 * (C245 * Baseline!B$66*Baseline!B$57/Baseline!B$73 + Baseline!B$52*Baseline!B$67/Baseline!B$74 + Baseline!B$53*Baseline!B$55/Baseline!B$75 + Baseline!B$54*Baseline!B$56/Baseline!B$76)</f>
        <v>3.9212408560432757E-8</v>
      </c>
      <c r="G245" s="1">
        <f>Baseline!B$33 * (C245 * Baseline!B$66*Baseline!B$58/Baseline!B$73 + Baseline!B$52*Baseline!B$59/Baseline!B$74 + Baseline!B$53*Baseline!B$68/Baseline!B$75 + Baseline!B$54*Baseline!B$60/Baseline!B$76)</f>
        <v>1.0805154691971499E-7</v>
      </c>
      <c r="H245" s="40">
        <f>Baseline!B$33 * (C245 * Baseline!B$66*Baseline!B$61/Baseline!B$73 + Baseline!B$52*Baseline!B$62/Baseline!B$74 + Baseline!B$53*Baseline!B$63/Baseline!B$75 + Baseline!B$54*Baseline!B$69/Baseline!B$76)</f>
        <v>1.6945896901253765E-9</v>
      </c>
      <c r="I245" s="40">
        <f>Baseline!B$33 * (C245 * Baseline!B$57*Baseline!B$66/Baseline!B$73 + Baseline!B$67*Baseline!B$52/Baseline!B$74 + Baseline!B$55*Baseline!B$53/Baseline!B$75 + Baseline!B$56*Baseline!B$54/Baseline!B$76)</f>
        <v>3.9212408560432757E-8</v>
      </c>
      <c r="J245" s="1">
        <f>Baseline!B$33 * (C245 * Baseline!B$57*Baseline!B$57/Baseline!B$73 + Baseline!B$67*Baseline!B$67/Baseline!B$74 + Baseline!B$55*Baseline!B$55/Baseline!B$75 + Baseline!B$56*Baseline!B$56/Baseline!B$76)</f>
        <v>1.7949605936574099E-6</v>
      </c>
      <c r="K245" s="40">
        <f>Baseline!B$33 * (C245 * Baseline!B$57*Baseline!B$58/Baseline!B$73 + Baseline!B$67*Baseline!B$59/Baseline!B$74 + Baseline!B$55*Baseline!B$68/Baseline!B$75 + Baseline!B$56*Baseline!B$60/Baseline!B$76)</f>
        <v>1.392921545169875E-8</v>
      </c>
      <c r="L245" s="1">
        <f>Baseline!B$33 * (C245 * Baseline!B$57*Baseline!B$61/Baseline!B$73 + Baseline!B$67*Baseline!B$62/Baseline!B$74 + Baseline!B$55*Baseline!B$63/Baseline!B$75 + Baseline!B$56*Baseline!B$69/Baseline!B$76)</f>
        <v>1.4629420664423504E-8</v>
      </c>
      <c r="M245" s="40">
        <f>Baseline!B$33 * (C245 * Baseline!B$58*Baseline!B$66/Baseline!B$73 + Baseline!B$59*Baseline!B$52/Baseline!B$74 + Baseline!B$68*Baseline!B$53/Baseline!B$75 + Baseline!B$60*Baseline!B$54/Baseline!B$76)</f>
        <v>1.0805154691971499E-7</v>
      </c>
      <c r="N245" s="1">
        <f>Baseline!B$33 * (C245 * Baseline!B$58*Baseline!B$57/Baseline!B$73 + Baseline!B$59*Baseline!B$67/Baseline!B$74 + Baseline!B$68*Baseline!B$55/Baseline!B$75 + Baseline!B$60*Baseline!B$56/Baseline!B$76)</f>
        <v>1.392921545169875E-8</v>
      </c>
      <c r="O245" s="1">
        <f>Baseline!B$33 * (C245 * Baseline!B$58*Baseline!B$58/Baseline!B$73 + Baseline!B$59*Baseline!B$59/Baseline!B$74 + Baseline!B$68*Baseline!B$68/Baseline!B$75 + Baseline!B$60*Baseline!B$60/Baseline!B$76)</f>
        <v>1.3250168064132536E-6</v>
      </c>
      <c r="P245" s="40">
        <f>Baseline!B$33 * (C245 * Baseline!B$58*Baseline!B$61/Baseline!B$73 + Baseline!B$59*Baseline!B$62/Baseline!B$74 + Baseline!B$68*Baseline!B$63/Baseline!B$75 + Baseline!B$60*Baseline!B$69/Baseline!B$76)</f>
        <v>1.6489751282430023E-9</v>
      </c>
      <c r="Q245" s="40">
        <f>Baseline!B$33 * (C245 * Baseline!B$61*Baseline!B$66/Baseline!B$73 + Baseline!B$62*Baseline!B$52/Baseline!B$74 + Baseline!B$63*Baseline!B$53/Baseline!B$75 + Baseline!B$69*Baseline!B$54/Baseline!B$76)</f>
        <v>1.6945896901253765E-9</v>
      </c>
      <c r="R245" s="40">
        <f>Baseline!B$33 * (C245 * Baseline!B$61*Baseline!B$57/Baseline!B$73 + Baseline!B$62*Baseline!B$67/Baseline!B$74 + Baseline!B$63*Baseline!B$55/Baseline!B$75 + Baseline!B$69*Baseline!B$56/Baseline!B$76)</f>
        <v>1.4629420664423504E-8</v>
      </c>
      <c r="S245" s="40">
        <f>Baseline!B$33 * (C245 * Baseline!B$61*Baseline!B$58/Baseline!B$73 + Baseline!B$62*Baseline!B$59/Baseline!B$74 + Baseline!B$63*Baseline!B$68/Baseline!B$75 + Baseline!B$69*Baseline!B$60/Baseline!B$76)</f>
        <v>1.6489751282430023E-9</v>
      </c>
      <c r="T245" s="40">
        <f>Baseline!B$33 * (C245 * Baseline!B$61*Baseline!B$61/Baseline!B$73 + Baseline!B$62*Baseline!B$62/Baseline!B$74 + Baseline!B$63*Baseline!B$63/Baseline!B$75 + Baseline!B$69*Baseline!B$69/Baseline!B$76)</f>
        <v>9.8551803476586484E-8</v>
      </c>
      <c r="U245" s="40"/>
      <c r="V245" s="40">
        <f>E245 * ( Baseline!B$87 * Baseline!B$7 )</f>
        <v>0.2023767572930506</v>
      </c>
      <c r="W245" s="40">
        <f>F245 * ( Baseline!D$87 * Baseline!B$11 )</f>
        <v>7.2333544660423349E-4</v>
      </c>
      <c r="X245" s="40">
        <f>G245 * ( Baseline!F$87 * Baseline!B$16 )</f>
        <v>3.7531456217563849E-3</v>
      </c>
      <c r="Y245" s="40">
        <f>H245 * ( Baseline!H$87 * Baseline!B$18 )</f>
        <v>5.9594223126549614E-4</v>
      </c>
      <c r="Z245" s="48">
        <f t="shared" si="0"/>
        <v>0.20744918059267672</v>
      </c>
      <c r="AA245" s="40">
        <f>I245 * ( Baseline!B$87 * Baseline!B$7 )</f>
        <v>4.0698558844873159E-4</v>
      </c>
      <c r="AB245" s="1">
        <f>J245 * ( Baseline!D$87 * Baseline!B$11 )</f>
        <v>3.3110912344218764E-2</v>
      </c>
      <c r="AC245" s="1">
        <f>K245 * ( Baseline!F$87 * Baseline!B$16 )</f>
        <v>4.8382809388086495E-4</v>
      </c>
      <c r="AD245" s="1">
        <f>L245 * ( Baseline!F$87 * Baseline!B$16 )</f>
        <v>5.0814956084164391E-4</v>
      </c>
      <c r="AE245" s="48">
        <f t="shared" si="1"/>
        <v>3.4509875587390007E-2</v>
      </c>
      <c r="AF245" s="48">
        <f>M245 * ( Baseline!B$87 * Baseline!B$7 )</f>
        <v>1.1214670054797218E-3</v>
      </c>
      <c r="AG245" s="48">
        <f>N245 * ( Baseline!D$87 * Baseline!B$11 )</f>
        <v>2.5694660566624245E-4</v>
      </c>
      <c r="AH245" s="48">
        <f>O245 * ( Baseline!F$87 * Baseline!B$16 )</f>
        <v>4.6024153910897543E-2</v>
      </c>
      <c r="AI245" s="48">
        <f>P245 * ( Baseline!H$87 * Baseline!B$18 )</f>
        <v>5.7990080014810928E-4</v>
      </c>
      <c r="AJ245" s="48">
        <f t="shared" si="2"/>
        <v>4.7982468322191614E-2</v>
      </c>
      <c r="AK245" s="48">
        <f>Q245 * ( Baseline!B$87 * Baseline!B$7 )</f>
        <v>1.7588146393811283E-5</v>
      </c>
      <c r="AL245" s="48">
        <f>R245 * ( Baseline!D$87 * Baseline!B$11 )</f>
        <v>2.6986300812288568E-4</v>
      </c>
      <c r="AM245" s="48">
        <f>S245 * ( Baseline!F$87 * Baseline!B$16 )</f>
        <v>5.7276771683323177E-5</v>
      </c>
      <c r="AN245" s="48">
        <f>T245 * ( Baseline!H$87 * Baseline!B$18 )</f>
        <v>3.4658054395887608E-2</v>
      </c>
      <c r="AO245" s="48">
        <f t="shared" si="3"/>
        <v>3.5002782322087631E-2</v>
      </c>
      <c r="AP245" s="48"/>
      <c r="AQ245" s="48">
        <f>V245 * ( (1-Baseline!B$88-Baseline!B$87) + (1-B245)*Baseline!B$88 )</f>
        <v>9.8342408284853314E-2</v>
      </c>
      <c r="AR245" s="48">
        <f>W245 * ( (1-Baseline!B$88-Baseline!B$87) + (1-B245)*Baseline!B$88 )</f>
        <v>3.514956498381592E-4</v>
      </c>
      <c r="AS245" s="48">
        <f>X245 * ( (1-Baseline!B$88-Baseline!B$87) + (1-B245)*Baseline!B$88 )</f>
        <v>1.823793325005264E-3</v>
      </c>
      <c r="AT245" s="48">
        <f>Y245 * ( (1-Baseline!B$88-Baseline!B$87) + (1-B245)*Baseline!B$88 )</f>
        <v>2.8959053897890664E-4</v>
      </c>
      <c r="AU245" s="48">
        <f t="shared" si="4"/>
        <v>0.10080728779867565</v>
      </c>
      <c r="AV245" s="48">
        <f>AA245 * ( (1-Baseline!D$88-Baseline!D$87) + (1-B245)*Baseline!D$88 )</f>
        <v>3.0255567995089E-4</v>
      </c>
      <c r="AW245" s="48">
        <f>AB245 * ( (1-Baseline!D$88-Baseline!D$87) + (1-B245)*Baseline!D$88 )</f>
        <v>2.4614863234552566E-2</v>
      </c>
      <c r="AX245" s="48">
        <f>AC245 * ( (1-Baseline!D$88-Baseline!D$87) + (1-B245)*Baseline!D$88 )</f>
        <v>3.5968088816468841E-4</v>
      </c>
      <c r="AY245" s="48">
        <f>AD245 * ( (1-Baseline!D$88-Baseline!D$87) + (1-B245)*Baseline!D$88 )</f>
        <v>3.7776162169083033E-4</v>
      </c>
      <c r="AZ245" s="48">
        <f t="shared" si="5"/>
        <v>2.5654861424358976E-2</v>
      </c>
      <c r="BA245" s="48">
        <f>AF245 * ( (1-Baseline!F$88-Baseline!F$87) + (1-Baseline!B$36)*Baseline!F$88 )</f>
        <v>8.0704354408738324E-4</v>
      </c>
      <c r="BB245" s="48">
        <f>AG245 * ( (1-Baseline!F$88-Baseline!F$87) + (1-Baseline!B$36)*Baseline!F$88 )</f>
        <v>1.849069997288094E-4</v>
      </c>
      <c r="BC245" s="48">
        <f>AH245 * ( (1-Baseline!F$88-Baseline!F$87) + (1-Baseline!B$36)*Baseline!F$88 )</f>
        <v>3.3120453927207021E-2</v>
      </c>
      <c r="BD245" s="48">
        <f>AI245 * ( (1-Baseline!F$88-Baseline!F$87) + (1-Baseline!B$36)*Baseline!F$88 )</f>
        <v>4.1731517261218423E-4</v>
      </c>
      <c r="BE245" s="48">
        <f t="shared" si="6"/>
        <v>3.4529719643635395E-2</v>
      </c>
      <c r="BF245" s="48">
        <f>AK245 * ( (1-Baseline!H$88-Baseline!H$87) + (1-Baseline!B$36)*Baseline!H$88 )</f>
        <v>1.3935440150744554E-5</v>
      </c>
      <c r="BG245" s="48">
        <f>AL245 * ( (1-Baseline!H$88-Baseline!H$87) + (1-Baseline!B$36)*Baseline!H$88 )</f>
        <v>2.1381785859592476E-4</v>
      </c>
      <c r="BH245" s="48">
        <f>AM245 * ( (1-Baseline!H$88-Baseline!H$87) + (1-Baseline!B$36)*Baseline!H$88 )</f>
        <v>4.5381531740130617E-5</v>
      </c>
      <c r="BI245" s="48">
        <f>AN245 * ( (1-Baseline!H$88-Baseline!H$87) + (1-Baseline!B$36)*Baseline!H$88 )</f>
        <v>2.7460269658949668E-2</v>
      </c>
      <c r="BJ245" s="48">
        <f t="shared" si="7"/>
        <v>2.7733404489436467E-2</v>
      </c>
      <c r="BK245" s="48"/>
      <c r="BL245" s="48">
        <f t="shared" si="18"/>
        <v>0.97554859804635363</v>
      </c>
      <c r="BM245" s="48">
        <f t="shared" si="19"/>
        <v>3.4868079234523057E-3</v>
      </c>
      <c r="BN245" s="48">
        <f t="shared" si="20"/>
        <v>1.8091879712581891E-2</v>
      </c>
      <c r="BO245" s="48">
        <f t="shared" si="21"/>
        <v>2.872714317612175E-3</v>
      </c>
      <c r="BP245" s="48">
        <f t="shared" si="8"/>
        <v>1</v>
      </c>
      <c r="BQ245" s="48">
        <f t="shared" si="22"/>
        <v>1.1793307901621213E-2</v>
      </c>
      <c r="BR245" s="48">
        <f t="shared" si="23"/>
        <v>0.9594619447517676</v>
      </c>
      <c r="BS245" s="48">
        <f t="shared" si="24"/>
        <v>1.4019989514469791E-2</v>
      </c>
      <c r="BT245" s="48">
        <f t="shared" si="25"/>
        <v>1.4724757832141331E-2</v>
      </c>
      <c r="BU245" s="48">
        <f t="shared" si="9"/>
        <v>1</v>
      </c>
      <c r="BV245" s="48">
        <f t="shared" si="26"/>
        <v>2.3372432571607614E-2</v>
      </c>
      <c r="BW245" s="48">
        <f t="shared" si="27"/>
        <v>5.3550101662320302E-3</v>
      </c>
      <c r="BX245" s="48">
        <f t="shared" si="28"/>
        <v>0.95918687637858846</v>
      </c>
      <c r="BY245" s="48">
        <f t="shared" si="29"/>
        <v>1.2085680883571979E-2</v>
      </c>
      <c r="BZ245" s="48">
        <f t="shared" si="10"/>
        <v>1</v>
      </c>
      <c r="CA245" s="48">
        <f t="shared" si="30"/>
        <v>5.0247852390616172E-4</v>
      </c>
      <c r="CB245" s="48">
        <f t="shared" si="31"/>
        <v>7.7097587740216694E-3</v>
      </c>
      <c r="CC245" s="48">
        <f t="shared" si="32"/>
        <v>1.6363491095157912E-3</v>
      </c>
      <c r="CD245" s="48">
        <f t="shared" si="33"/>
        <v>0.99015141359255632</v>
      </c>
      <c r="CE245" s="48">
        <f t="shared" si="11"/>
        <v>0.99999999999999989</v>
      </c>
      <c r="CF245" s="48"/>
      <c r="CG245" s="48">
        <f t="shared" si="34"/>
        <v>0.97554859804635363</v>
      </c>
      <c r="CH245" s="48">
        <f t="shared" si="35"/>
        <v>3.4868079234523057E-3</v>
      </c>
      <c r="CI245" s="48">
        <f t="shared" si="36"/>
        <v>1.8091879712581891E-2</v>
      </c>
      <c r="CJ245" s="48">
        <f t="shared" si="37"/>
        <v>2.872714317612175E-3</v>
      </c>
      <c r="CK245" s="48">
        <f t="shared" si="12"/>
        <v>1</v>
      </c>
      <c r="CL245" s="48">
        <f t="shared" si="38"/>
        <v>1.1793307901621213E-2</v>
      </c>
      <c r="CM245" s="48">
        <f t="shared" si="39"/>
        <v>0.9594619447517676</v>
      </c>
      <c r="CN245" s="48">
        <f t="shared" si="40"/>
        <v>1.4019989514469791E-2</v>
      </c>
      <c r="CO245" s="48">
        <f t="shared" si="41"/>
        <v>1.4724757832141331E-2</v>
      </c>
      <c r="CP245" s="48">
        <f t="shared" si="13"/>
        <v>1</v>
      </c>
      <c r="CQ245" s="48">
        <f t="shared" si="42"/>
        <v>2.3372432571607614E-2</v>
      </c>
      <c r="CR245" s="48">
        <f t="shared" si="43"/>
        <v>5.3550101662320302E-3</v>
      </c>
      <c r="CS245" s="48">
        <f t="shared" si="44"/>
        <v>0.95918687637858846</v>
      </c>
      <c r="CT245" s="48">
        <f t="shared" si="45"/>
        <v>1.2085680883571979E-2</v>
      </c>
      <c r="CU245" s="48">
        <f t="shared" si="14"/>
        <v>1</v>
      </c>
      <c r="CV245" s="48">
        <f t="shared" si="46"/>
        <v>5.0247852390616172E-4</v>
      </c>
      <c r="CW245" s="48">
        <f t="shared" si="47"/>
        <v>7.7097587740216694E-3</v>
      </c>
      <c r="CX245" s="48">
        <f t="shared" si="48"/>
        <v>1.6363491095157912E-3</v>
      </c>
      <c r="CY245" s="48">
        <f t="shared" si="49"/>
        <v>0.99015141359255632</v>
      </c>
      <c r="CZ245" s="48">
        <f t="shared" si="15"/>
        <v>0.99999999999999989</v>
      </c>
      <c r="DA245" s="48"/>
      <c r="DB245" s="48">
        <f>(AQ245*Baseline!B$7 + AV245*Baseline!B$11 + BA245*Baseline!B$16 + BF245*Baseline!B$18)</f>
        <v>51686.779398603117</v>
      </c>
      <c r="DC245" s="48">
        <f>(AR245*Baseline!B$7 + AW245*Baseline!B$11 + BB245*Baseline!B$16 + BG245*Baseline!B$18)</f>
        <v>63368.746601185623</v>
      </c>
      <c r="DD245" s="48">
        <f>(AS245*Baseline!B$7 + AX245*Baseline!B$11 + BC245*Baseline!B$16 + BH245*Baseline!B$18)</f>
        <v>114693.76576216487</v>
      </c>
      <c r="DE245" s="48">
        <f>(AT245*Baseline!B$7 + AY245*Baseline!B$11 + BD245*Baseline!B$16 + BI245*Baseline!B$18)</f>
        <v>1259776.8219897291</v>
      </c>
      <c r="DF245" s="48">
        <f t="shared" si="16"/>
        <v>1489526.1137516827</v>
      </c>
      <c r="DG245" s="48"/>
      <c r="DH245" s="48">
        <f t="shared" si="50"/>
        <v>3.4700149880836376E-2</v>
      </c>
      <c r="DI245" s="48">
        <f t="shared" si="51"/>
        <v>4.2542890665795849E-2</v>
      </c>
      <c r="DJ245" s="48">
        <f t="shared" si="52"/>
        <v>7.7000171197592948E-2</v>
      </c>
      <c r="DK245" s="48">
        <f t="shared" si="53"/>
        <v>0.84575678825577483</v>
      </c>
      <c r="DL245" s="48">
        <f t="shared" si="17"/>
        <v>1</v>
      </c>
      <c r="DM245" s="48"/>
      <c r="DN245" s="48">
        <f>DH245 / (Baseline!B$7/Baseline!B$17)</f>
        <v>3.7040127658037787</v>
      </c>
      <c r="DO245" s="48">
        <f>DI245 / (Baseline!B$11/Baseline!B$17)</f>
        <v>1.0270057428197303</v>
      </c>
      <c r="DP245" s="48">
        <f>DJ245 / (Baseline!B$16/Baseline!B$17)</f>
        <v>1.189885344710377</v>
      </c>
      <c r="DQ245" s="48">
        <f>DK245 / (Baseline!B$18/Baseline!B$17)</f>
        <v>0.95620271435658388</v>
      </c>
      <c r="DR245" s="71"/>
      <c r="DS245" s="48">
        <f>(AU245*Baseline!B$34)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2.7650624419801349E-2</v>
      </c>
      <c r="DT245" s="48">
        <f>(AZ245*Baseline!B$34) + (Baseline!D$88*(1-Baseline!D$89)*Baseline!B$35) + (Baseline!D$88*Baseline!D$89*((1-Baseline!D$90)*Baseline!B$40 + Baseline!D$90*Baseline!B$41))</f>
        <v>1.0261797213653849E-2</v>
      </c>
      <c r="DU245" s="48">
        <f>(BE245*Baseline!B$34) + (Baseline!F$88*(1-Baseline!F$89)*Baseline!B$35) + (Baseline!F$88*Baseline!F$89*((1-Baseline!F$90)*Baseline!B$40 + Baseline!F$90*Baseline!B$41))</f>
        <v>1.2910097946545313E-2</v>
      </c>
      <c r="DV245" s="48">
        <f>(BJ245*Baseline!B$34) + (Baseline!H$88*(1-Baseline!H$89)*Baseline!B$35) + (Baseline!H$88*Baseline!H$89*((1-Baseline!H$90)*Baseline!B$40 + Baseline!H$90*Baseline!B$41))</f>
        <v>9.3050106734154717E-3</v>
      </c>
      <c r="DW245" s="48">
        <f>( DS245*Baseline!B$7 + DT245*Baseline!B$11 + DU245*Baseline!B$16 + DV245*Baseline!B$18 ) / Baseline!B$17</f>
        <v>9.7498045949140685E-3</v>
      </c>
    </row>
    <row r="246" spans="1:127">
      <c r="A246" s="7" t="s">
        <v>483</v>
      </c>
      <c r="B246" s="1">
        <f>MIN( MAX( NORMINV( MCrands!B246, (B$5+B$4)/2, (B$5-B$4)/3.29 ), 0 ), 1 )</f>
        <v>0.36292614737157058</v>
      </c>
      <c r="C246" s="1">
        <f>MAX( NORMINV( MCrands!C246, (C$5+C$4)/2, (C$5-C$4)/3.29 ), 0 )</f>
        <v>2.263969373441447</v>
      </c>
      <c r="D246" s="40"/>
      <c r="E246" s="40">
        <f>Baseline!B$33 * (C246 * Baseline!B$66*Baseline!B$66/Baseline!B$73 + Baseline!B$52*Baseline!B$52/Baseline!B$74 + Baseline!B$53*Baseline!B$53/Baseline!B$75 + Baseline!B$54*Baseline!B$54/Baseline!B$76)</f>
        <v>1.8953497495318029E-5</v>
      </c>
      <c r="F246" s="40">
        <f>Baseline!B$33 * (C246 * Baseline!B$66*Baseline!B$57/Baseline!B$73 + Baseline!B$52*Baseline!B$67/Baseline!B$74 + Baseline!B$53*Baseline!B$55/Baseline!B$75 + Baseline!B$54*Baseline!B$56/Baseline!B$76)</f>
        <v>3.9139499377294879E-8</v>
      </c>
      <c r="G246" s="1">
        <f>Baseline!B$33 * (C246 * Baseline!B$66*Baseline!B$58/Baseline!B$73 + Baseline!B$52*Baseline!B$59/Baseline!B$74 + Baseline!B$53*Baseline!B$68/Baseline!B$75 + Baseline!B$54*Baseline!B$60/Baseline!B$76)</f>
        <v>1.0787231184450106E-7</v>
      </c>
      <c r="H246" s="40">
        <f>Baseline!B$33 * (C246 * Baseline!B$66*Baseline!B$61/Baseline!B$73 + Baseline!B$52*Baseline!B$62/Baseline!B$74 + Baseline!B$53*Baseline!B$63/Baseline!B$75 + Baseline!B$54*Baseline!B$69/Baseline!B$76)</f>
        <v>1.6766661826039823E-9</v>
      </c>
      <c r="I246" s="40">
        <f>Baseline!B$33 * (C246 * Baseline!B$57*Baseline!B$66/Baseline!B$73 + Baseline!B$67*Baseline!B$52/Baseline!B$74 + Baseline!B$55*Baseline!B$53/Baseline!B$75 + Baseline!B$56*Baseline!B$54/Baseline!B$76)</f>
        <v>3.9139499377294879E-8</v>
      </c>
      <c r="J246" s="1">
        <f>Baseline!B$33 * (C246 * Baseline!B$57*Baseline!B$57/Baseline!B$73 + Baseline!B$67*Baseline!B$67/Baseline!B$74 + Baseline!B$55*Baseline!B$55/Baseline!B$75 + Baseline!B$56*Baseline!B$56/Baseline!B$76)</f>
        <v>1.7949605839069341E-6</v>
      </c>
      <c r="K246" s="40">
        <f>Baseline!B$33 * (C246 * Baseline!B$57*Baseline!B$58/Baseline!B$73 + Baseline!B$67*Baseline!B$59/Baseline!B$74 + Baseline!B$55*Baseline!B$68/Baseline!B$75 + Baseline!B$56*Baseline!B$60/Baseline!B$76)</f>
        <v>1.3929191481778961E-8</v>
      </c>
      <c r="L246" s="1">
        <f>Baseline!B$33 * (C246 * Baseline!B$57*Baseline!B$61/Baseline!B$73 + Baseline!B$67*Baseline!B$62/Baseline!B$74 + Baseline!B$55*Baseline!B$63/Baseline!B$75 + Baseline!B$56*Baseline!B$69/Baseline!B$76)</f>
        <v>1.4629418267431526E-8</v>
      </c>
      <c r="M246" s="40">
        <f>Baseline!B$33 * (C246 * Baseline!B$58*Baseline!B$66/Baseline!B$73 + Baseline!B$59*Baseline!B$52/Baseline!B$74 + Baseline!B$68*Baseline!B$53/Baseline!B$75 + Baseline!B$60*Baseline!B$54/Baseline!B$76)</f>
        <v>1.0787231184450106E-7</v>
      </c>
      <c r="N246" s="1">
        <f>Baseline!B$33 * (C246 * Baseline!B$58*Baseline!B$57/Baseline!B$73 + Baseline!B$59*Baseline!B$67/Baseline!B$74 + Baseline!B$68*Baseline!B$55/Baseline!B$75 + Baseline!B$60*Baseline!B$56/Baseline!B$76)</f>
        <v>1.3929191481778961E-8</v>
      </c>
      <c r="O246" s="1">
        <f>Baseline!B$33 * (C246 * Baseline!B$58*Baseline!B$58/Baseline!B$73 + Baseline!B$59*Baseline!B$59/Baseline!B$74 + Baseline!B$68*Baseline!B$68/Baseline!B$75 + Baseline!B$60*Baseline!B$60/Baseline!B$76)</f>
        <v>1.3250167474872007E-6</v>
      </c>
      <c r="P246" s="40">
        <f>Baseline!B$33 * (C246 * Baseline!B$58*Baseline!B$61/Baseline!B$73 + Baseline!B$59*Baseline!B$62/Baseline!B$74 + Baseline!B$68*Baseline!B$63/Baseline!B$75 + Baseline!B$60*Baseline!B$69/Baseline!B$76)</f>
        <v>1.648969235637721E-9</v>
      </c>
      <c r="Q246" s="40">
        <f>Baseline!B$33 * (C246 * Baseline!B$61*Baseline!B$66/Baseline!B$73 + Baseline!B$62*Baseline!B$52/Baseline!B$74 + Baseline!B$63*Baseline!B$53/Baseline!B$75 + Baseline!B$69*Baseline!B$54/Baseline!B$76)</f>
        <v>1.6766661826039823E-9</v>
      </c>
      <c r="R246" s="40">
        <f>Baseline!B$33 * (C246 * Baseline!B$61*Baseline!B$57/Baseline!B$73 + Baseline!B$62*Baseline!B$67/Baseline!B$74 + Baseline!B$63*Baseline!B$55/Baseline!B$75 + Baseline!B$69*Baseline!B$56/Baseline!B$76)</f>
        <v>1.4629418267431526E-8</v>
      </c>
      <c r="S246" s="40">
        <f>Baseline!B$33 * (C246 * Baseline!B$61*Baseline!B$58/Baseline!B$73 + Baseline!B$62*Baseline!B$59/Baseline!B$74 + Baseline!B$63*Baseline!B$68/Baseline!B$75 + Baseline!B$69*Baseline!B$60/Baseline!B$76)</f>
        <v>1.648969235637721E-9</v>
      </c>
      <c r="T246" s="40">
        <f>Baseline!B$33 * (C246 * Baseline!B$61*Baseline!B$61/Baseline!B$73 + Baseline!B$62*Baseline!B$62/Baseline!B$74 + Baseline!B$63*Baseline!B$63/Baseline!B$75 + Baseline!B$69*Baseline!B$69/Baseline!B$76)</f>
        <v>9.8551802887325965E-8</v>
      </c>
      <c r="U246" s="40"/>
      <c r="V246" s="40">
        <f>E246 * ( Baseline!B$87 * Baseline!B$7 )</f>
        <v>0.19671835050390582</v>
      </c>
      <c r="W246" s="40">
        <f>F246 * ( Baseline!D$87 * Baseline!B$11 )</f>
        <v>7.2199052038106337E-4</v>
      </c>
      <c r="X246" s="40">
        <f>G246 * ( Baseline!F$87 * Baseline!B$16 )</f>
        <v>3.7469199326572353E-3</v>
      </c>
      <c r="Y246" s="40">
        <f>H246 * ( Baseline!H$87 * Baseline!B$18 )</f>
        <v>5.8963900923679762E-4</v>
      </c>
      <c r="Z246" s="48">
        <f t="shared" si="0"/>
        <v>0.20177689996618092</v>
      </c>
      <c r="AA246" s="40">
        <f>I246 * ( Baseline!B$87 * Baseline!B$7 )</f>
        <v>4.0622886403694357E-4</v>
      </c>
      <c r="AB246" s="1">
        <f>J246 * ( Baseline!D$87 * Baseline!B$11 )</f>
        <v>3.3110912164355681E-2</v>
      </c>
      <c r="AC246" s="1">
        <f>K246 * ( Baseline!F$87 * Baseline!B$16 )</f>
        <v>4.8382726129121608E-4</v>
      </c>
      <c r="AD246" s="1">
        <f>L246 * ( Baseline!F$87 * Baseline!B$16 )</f>
        <v>5.0814947758267908E-4</v>
      </c>
      <c r="AE246" s="48">
        <f t="shared" si="1"/>
        <v>3.450911776726652E-2</v>
      </c>
      <c r="AF246" s="48">
        <f>M246 * ( Baseline!B$87 * Baseline!B$7 )</f>
        <v>1.1196067246340765E-3</v>
      </c>
      <c r="AG246" s="48">
        <f>N246 * ( Baseline!D$87 * Baseline!B$11 )</f>
        <v>2.5694616350282345E-4</v>
      </c>
      <c r="AH246" s="48">
        <f>O246 * ( Baseline!F$87 * Baseline!B$16 )</f>
        <v>4.6024151864114654E-2</v>
      </c>
      <c r="AI246" s="48">
        <f>P246 * ( Baseline!H$87 * Baseline!B$18 )</f>
        <v>5.7989872787518105E-4</v>
      </c>
      <c r="AJ246" s="48">
        <f t="shared" si="2"/>
        <v>4.7980603480126734E-2</v>
      </c>
      <c r="AK246" s="48">
        <f>Q246 * ( Baseline!B$87 * Baseline!B$7 )</f>
        <v>1.7402118309246731E-5</v>
      </c>
      <c r="AL246" s="48">
        <f>R246 * ( Baseline!D$87 * Baseline!B$11 )</f>
        <v>2.6986296390654383E-4</v>
      </c>
      <c r="AM246" s="48">
        <f>S246 * ( Baseline!F$87 * Baseline!B$16 )</f>
        <v>5.7276567005034502E-5</v>
      </c>
      <c r="AN246" s="48">
        <f>T246 * ( Baseline!H$87 * Baseline!B$18 )</f>
        <v>3.4658054188660317E-2</v>
      </c>
      <c r="AO246" s="48">
        <f t="shared" si="3"/>
        <v>3.5002595837881144E-2</v>
      </c>
      <c r="AP246" s="48"/>
      <c r="AQ246" s="48">
        <f>V246 * ( (1-Baseline!B$88-Baseline!B$87) + (1-B246)*Baseline!B$88 )</f>
        <v>0.12896771037467344</v>
      </c>
      <c r="AR246" s="48">
        <f>W246 * ( (1-Baseline!B$88-Baseline!B$87) + (1-B246)*Baseline!B$88 )</f>
        <v>4.7333390142429029E-4</v>
      </c>
      <c r="AS246" s="48">
        <f>X246 * ( (1-Baseline!B$88-Baseline!B$87) + (1-B246)*Baseline!B$88 )</f>
        <v>2.4564647041529293E-3</v>
      </c>
      <c r="AT246" s="48">
        <f>Y246 * ( (1-Baseline!B$88-Baseline!B$87) + (1-B246)*Baseline!B$88 )</f>
        <v>3.8656481601268233E-4</v>
      </c>
      <c r="AU246" s="48">
        <f t="shared" si="4"/>
        <v>0.13228407379626334</v>
      </c>
      <c r="AV246" s="48">
        <f>AA246 * ( (1-Baseline!D$88-Baseline!D$87) + (1-B246)*Baseline!D$88 )</f>
        <v>3.3668552353396963E-4</v>
      </c>
      <c r="AW246" s="48">
        <f>AB246 * ( (1-Baseline!D$88-Baseline!D$87) + (1-B246)*Baseline!D$88 )</f>
        <v>2.7442571869362657E-2</v>
      </c>
      <c r="AX246" s="48">
        <f>AC246 * ( (1-Baseline!D$88-Baseline!D$87) + (1-B246)*Baseline!D$88 )</f>
        <v>4.0099965607816936E-4</v>
      </c>
      <c r="AY246" s="48">
        <f>AD246 * ( (1-Baseline!D$88-Baseline!D$87) + (1-B246)*Baseline!D$88 )</f>
        <v>4.2115809101609866E-4</v>
      </c>
      <c r="AZ246" s="48">
        <f t="shared" si="5"/>
        <v>2.8601415139990895E-2</v>
      </c>
      <c r="BA246" s="48">
        <f>AF246 * ( (1-Baseline!F$88-Baseline!F$87) + (1-Baseline!B$36)*Baseline!F$88 )</f>
        <v>8.0570482646186972E-4</v>
      </c>
      <c r="BB246" s="48">
        <f>AG246 * ( (1-Baseline!F$88-Baseline!F$87) + (1-Baseline!B$36)*Baseline!F$88 )</f>
        <v>1.8490668153386386E-4</v>
      </c>
      <c r="BC246" s="48">
        <f>AH246 * ( (1-Baseline!F$88-Baseline!F$87) + (1-Baseline!B$36)*Baseline!F$88 )</f>
        <v>3.3120452454276562E-2</v>
      </c>
      <c r="BD246" s="48">
        <f>AI246 * ( (1-Baseline!F$88-Baseline!F$87) + (1-Baseline!B$36)*Baseline!F$88 )</f>
        <v>4.1731368133827231E-4</v>
      </c>
      <c r="BE246" s="48">
        <f t="shared" si="6"/>
        <v>3.4528377643610567E-2</v>
      </c>
      <c r="BF246" s="48">
        <f>AK246 * ( (1-Baseline!H$88-Baseline!H$87) + (1-Baseline!B$36)*Baseline!H$88 )</f>
        <v>1.3788046378782368E-5</v>
      </c>
      <c r="BG246" s="48">
        <f>AL246 * ( (1-Baseline!H$88-Baseline!H$87) + (1-Baseline!B$36)*Baseline!H$88 )</f>
        <v>2.1381782356243278E-4</v>
      </c>
      <c r="BH246" s="48">
        <f>AM246 * ( (1-Baseline!H$88-Baseline!H$87) + (1-Baseline!B$36)*Baseline!H$88 )</f>
        <v>4.5381369569428931E-5</v>
      </c>
      <c r="BI246" s="48">
        <f>AN246 * ( (1-Baseline!H$88-Baseline!H$87) + (1-Baseline!B$36)*Baseline!H$88 )</f>
        <v>2.746026949475934E-2</v>
      </c>
      <c r="BJ246" s="48">
        <f t="shared" si="7"/>
        <v>2.7733256734269983E-2</v>
      </c>
      <c r="BK246" s="48"/>
      <c r="BL246" s="48">
        <f t="shared" si="18"/>
        <v>0.9749299872129914</v>
      </c>
      <c r="BM246" s="48">
        <f t="shared" si="19"/>
        <v>3.5781624185031763E-3</v>
      </c>
      <c r="BN246" s="48">
        <f t="shared" si="20"/>
        <v>1.8569617896227183E-2</v>
      </c>
      <c r="BO246" s="48">
        <f t="shared" si="21"/>
        <v>2.9222324722781687E-3</v>
      </c>
      <c r="BP246" s="48">
        <f t="shared" si="8"/>
        <v>0.99999999999999989</v>
      </c>
      <c r="BQ246" s="48">
        <f t="shared" si="22"/>
        <v>1.177163863697119E-2</v>
      </c>
      <c r="BR246" s="48">
        <f t="shared" si="23"/>
        <v>0.95948300932117425</v>
      </c>
      <c r="BS246" s="48">
        <f t="shared" si="24"/>
        <v>1.402027326674078E-2</v>
      </c>
      <c r="BT246" s="48">
        <f t="shared" si="25"/>
        <v>1.4725078775113809E-2</v>
      </c>
      <c r="BU246" s="48">
        <f t="shared" si="9"/>
        <v>1</v>
      </c>
      <c r="BV246" s="48">
        <f t="shared" si="26"/>
        <v>2.3334569459882066E-2</v>
      </c>
      <c r="BW246" s="48">
        <f t="shared" si="27"/>
        <v>5.3552090817125496E-3</v>
      </c>
      <c r="BX246" s="48">
        <f t="shared" si="28"/>
        <v>0.95922411403553043</v>
      </c>
      <c r="BY246" s="48">
        <f t="shared" si="29"/>
        <v>1.2086107422874985E-2</v>
      </c>
      <c r="BZ246" s="48">
        <f t="shared" si="10"/>
        <v>1</v>
      </c>
      <c r="CA246" s="48">
        <f t="shared" si="30"/>
        <v>4.9716650701698802E-4</v>
      </c>
      <c r="CB246" s="48">
        <f t="shared" si="31"/>
        <v>7.7097985862662173E-3</v>
      </c>
      <c r="CC246" s="48">
        <f t="shared" si="32"/>
        <v>1.6363519800165112E-3</v>
      </c>
      <c r="CD246" s="48">
        <f t="shared" si="33"/>
        <v>0.99015668292670023</v>
      </c>
      <c r="CE246" s="48">
        <f t="shared" si="11"/>
        <v>1</v>
      </c>
      <c r="CF246" s="48"/>
      <c r="CG246" s="48">
        <f t="shared" si="34"/>
        <v>0.9749299872129914</v>
      </c>
      <c r="CH246" s="48">
        <f t="shared" si="35"/>
        <v>3.5781624185031763E-3</v>
      </c>
      <c r="CI246" s="48">
        <f t="shared" si="36"/>
        <v>1.8569617896227183E-2</v>
      </c>
      <c r="CJ246" s="48">
        <f t="shared" si="37"/>
        <v>2.9222324722781687E-3</v>
      </c>
      <c r="CK246" s="48">
        <f t="shared" si="12"/>
        <v>0.99999999999999989</v>
      </c>
      <c r="CL246" s="48">
        <f t="shared" si="38"/>
        <v>1.177163863697119E-2</v>
      </c>
      <c r="CM246" s="48">
        <f t="shared" si="39"/>
        <v>0.95948300932117425</v>
      </c>
      <c r="CN246" s="48">
        <f t="shared" si="40"/>
        <v>1.402027326674078E-2</v>
      </c>
      <c r="CO246" s="48">
        <f t="shared" si="41"/>
        <v>1.4725078775113809E-2</v>
      </c>
      <c r="CP246" s="48">
        <f t="shared" si="13"/>
        <v>1</v>
      </c>
      <c r="CQ246" s="48">
        <f t="shared" si="42"/>
        <v>2.3334569459882066E-2</v>
      </c>
      <c r="CR246" s="48">
        <f t="shared" si="43"/>
        <v>5.3552090817125496E-3</v>
      </c>
      <c r="CS246" s="48">
        <f t="shared" si="44"/>
        <v>0.95922411403553043</v>
      </c>
      <c r="CT246" s="48">
        <f t="shared" si="45"/>
        <v>1.2086107422874985E-2</v>
      </c>
      <c r="CU246" s="48">
        <f t="shared" si="14"/>
        <v>1</v>
      </c>
      <c r="CV246" s="48">
        <f t="shared" si="46"/>
        <v>4.9716650701698802E-4</v>
      </c>
      <c r="CW246" s="48">
        <f t="shared" si="47"/>
        <v>7.7097985862662173E-3</v>
      </c>
      <c r="CX246" s="48">
        <f t="shared" si="48"/>
        <v>1.6363519800165112E-3</v>
      </c>
      <c r="CY246" s="48">
        <f t="shared" si="49"/>
        <v>0.99015668292670023</v>
      </c>
      <c r="CZ246" s="48">
        <f t="shared" si="15"/>
        <v>1</v>
      </c>
      <c r="DA246" s="48"/>
      <c r="DB246" s="48">
        <f>(AQ246*Baseline!B$7 + AV246*Baseline!B$11 + BA246*Baseline!B$16 + BF246*Baseline!B$18)</f>
        <v>66602.009965248071</v>
      </c>
      <c r="DC246" s="48">
        <f>(AR246*Baseline!B$7 + AW246*Baseline!B$11 + BB246*Baseline!B$16 + BG246*Baseline!B$18)</f>
        <v>69492.009346595703</v>
      </c>
      <c r="DD246" s="48">
        <f>(AS246*Baseline!B$7 + AX246*Baseline!B$11 + BC246*Baseline!B$16 + BH246*Baseline!B$18)</f>
        <v>115089.20934952976</v>
      </c>
      <c r="DE246" s="48">
        <f>(AT246*Baseline!B$7 + AY246*Baseline!B$11 + BD246*Baseline!B$16 + BI246*Baseline!B$18)</f>
        <v>1259916.9080715075</v>
      </c>
      <c r="DF246" s="48">
        <f t="shared" si="16"/>
        <v>1511100.136732881</v>
      </c>
      <c r="DG246" s="48"/>
      <c r="DH246" s="48">
        <f t="shared" si="50"/>
        <v>4.407517962988669E-2</v>
      </c>
      <c r="DI246" s="48">
        <f t="shared" si="51"/>
        <v>4.5987693110029738E-2</v>
      </c>
      <c r="DJ246" s="48">
        <f t="shared" si="52"/>
        <v>7.616252990246021E-2</v>
      </c>
      <c r="DK246" s="48">
        <f t="shared" si="53"/>
        <v>0.83377459735762338</v>
      </c>
      <c r="DL246" s="48">
        <f t="shared" si="17"/>
        <v>1</v>
      </c>
      <c r="DM246" s="48"/>
      <c r="DN246" s="48">
        <f>DH246 / (Baseline!B$7/Baseline!B$17)</f>
        <v>4.7047355289480963</v>
      </c>
      <c r="DO246" s="48">
        <f>DI246 / (Baseline!B$11/Baseline!B$17)</f>
        <v>1.110164922596671</v>
      </c>
      <c r="DP246" s="48">
        <f>DJ246 / (Baseline!B$16/Baseline!B$17)</f>
        <v>1.176941255292121</v>
      </c>
      <c r="DQ246" s="48">
        <f>DK246 / (Baseline!B$18/Baseline!B$17)</f>
        <v>0.94265578973256747</v>
      </c>
      <c r="DR246" s="71"/>
      <c r="DS246" s="48">
        <f>(AU246*Baseline!B$34)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3.2372142319439502E-2</v>
      </c>
      <c r="DT246" s="48">
        <f>(AZ246*Baseline!B$34) + (Baseline!D$88*(1-Baseline!D$89)*Baseline!B$35) + (Baseline!D$88*Baseline!D$89*((1-Baseline!D$90)*Baseline!B$40 + Baseline!D$90*Baseline!B$41))</f>
        <v>1.0703780270998636E-2</v>
      </c>
      <c r="DU246" s="48">
        <f>(BE246*Baseline!B$34) + (Baseline!F$88*(1-Baseline!F$89)*Baseline!B$35) + (Baseline!F$88*Baseline!F$89*((1-Baseline!F$90)*Baseline!B$40 + Baseline!F$90*Baseline!B$41))</f>
        <v>1.2909896646541588E-2</v>
      </c>
      <c r="DV246" s="48">
        <f>(BJ246*Baseline!B$34) + (Baseline!H$88*(1-Baseline!H$89)*Baseline!B$35) + (Baseline!H$88*Baseline!H$89*((1-Baseline!H$90)*Baseline!B$40 + Baseline!H$90*Baseline!B$41))</f>
        <v>9.3049885101404994E-3</v>
      </c>
      <c r="DW246" s="48">
        <f>( DS246*Baseline!B$7 + DT246*Baseline!B$11 + DU246*Baseline!B$16 + DV246*Baseline!B$18 ) / Baseline!B$17</f>
        <v>9.8123131605386202E-3</v>
      </c>
    </row>
    <row r="247" spans="1:127">
      <c r="A247" s="7" t="s">
        <v>484</v>
      </c>
      <c r="B247" s="1">
        <f>MIN( MAX( NORMINV( MCrands!B247, (B$5+B$4)/2, (B$5-B$4)/3.29 ), 0 ), 1 )</f>
        <v>0.45038459564888755</v>
      </c>
      <c r="C247" s="1">
        <f>MAX( NORMINV( MCrands!C247, (C$5+C$4)/2, (C$5-C$4)/3.29 ), 0 )</f>
        <v>3.139165381904462</v>
      </c>
      <c r="D247" s="40"/>
      <c r="E247" s="40">
        <f>Baseline!B$33 * (C247 * Baseline!B$66*Baseline!B$66/Baseline!B$73 + Baseline!B$52*Baseline!B$52/Baseline!B$74 + Baseline!B$53*Baseline!B$53/Baseline!B$75 + Baseline!B$54*Baseline!B$54/Baseline!B$76)</f>
        <v>2.6277175092894748E-5</v>
      </c>
      <c r="F247" s="40">
        <f>Baseline!B$33 * (C247 * Baseline!B$66*Baseline!B$57/Baseline!B$73 + Baseline!B$52*Baseline!B$67/Baseline!B$74 + Baseline!B$53*Baseline!B$55/Baseline!B$75 + Baseline!B$54*Baseline!B$56/Baseline!B$76)</f>
        <v>4.0118928009535169E-8</v>
      </c>
      <c r="G247" s="1">
        <f>Baseline!B$33 * (C247 * Baseline!B$66*Baseline!B$58/Baseline!B$73 + Baseline!B$52*Baseline!B$59/Baseline!B$74 + Baseline!B$53*Baseline!B$68/Baseline!B$75 + Baseline!B$54*Baseline!B$60/Baseline!B$76)</f>
        <v>1.1028007389875842E-7</v>
      </c>
      <c r="H247" s="40">
        <f>Baseline!B$33 * (C247 * Baseline!B$66*Baseline!B$61/Baseline!B$73 + Baseline!B$52*Baseline!B$62/Baseline!B$74 + Baseline!B$53*Baseline!B$63/Baseline!B$75 + Baseline!B$54*Baseline!B$69/Baseline!B$76)</f>
        <v>1.9174423880297183E-9</v>
      </c>
      <c r="I247" s="40">
        <f>Baseline!B$33 * (C247 * Baseline!B$57*Baseline!B$66/Baseline!B$73 + Baseline!B$67*Baseline!B$52/Baseline!B$74 + Baseline!B$55*Baseline!B$53/Baseline!B$75 + Baseline!B$56*Baseline!B$54/Baseline!B$76)</f>
        <v>4.0118928009535169E-8</v>
      </c>
      <c r="J247" s="1">
        <f>Baseline!B$33 * (C247 * Baseline!B$57*Baseline!B$57/Baseline!B$73 + Baseline!B$67*Baseline!B$67/Baseline!B$74 + Baseline!B$55*Baseline!B$55/Baseline!B$75 + Baseline!B$56*Baseline!B$56/Baseline!B$76)</f>
        <v>1.7949607148903688E-6</v>
      </c>
      <c r="K247" s="40">
        <f>Baseline!B$33 * (C247 * Baseline!B$57*Baseline!B$58/Baseline!B$73 + Baseline!B$67*Baseline!B$59/Baseline!B$74 + Baseline!B$55*Baseline!B$68/Baseline!B$75 + Baseline!B$56*Baseline!B$60/Baseline!B$76)</f>
        <v>1.3929513482722359E-8</v>
      </c>
      <c r="L247" s="1">
        <f>Baseline!B$33 * (C247 * Baseline!B$57*Baseline!B$61/Baseline!B$73 + Baseline!B$67*Baseline!B$62/Baseline!B$74 + Baseline!B$55*Baseline!B$63/Baseline!B$75 + Baseline!B$56*Baseline!B$69/Baseline!B$76)</f>
        <v>1.4629450467525865E-8</v>
      </c>
      <c r="M247" s="40">
        <f>Baseline!B$33 * (C247 * Baseline!B$58*Baseline!B$66/Baseline!B$73 + Baseline!B$59*Baseline!B$52/Baseline!B$74 + Baseline!B$68*Baseline!B$53/Baseline!B$75 + Baseline!B$60*Baseline!B$54/Baseline!B$76)</f>
        <v>1.1028007389875842E-7</v>
      </c>
      <c r="N247" s="1">
        <f>Baseline!B$33 * (C247 * Baseline!B$58*Baseline!B$57/Baseline!B$73 + Baseline!B$59*Baseline!B$67/Baseline!B$74 + Baseline!B$68*Baseline!B$55/Baseline!B$75 + Baseline!B$60*Baseline!B$56/Baseline!B$76)</f>
        <v>1.3929513482722359E-8</v>
      </c>
      <c r="O247" s="1">
        <f>Baseline!B$33 * (C247 * Baseline!B$58*Baseline!B$58/Baseline!B$73 + Baseline!B$59*Baseline!B$59/Baseline!B$74 + Baseline!B$68*Baseline!B$68/Baseline!B$75 + Baseline!B$60*Baseline!B$60/Baseline!B$76)</f>
        <v>1.3250175390728533E-6</v>
      </c>
      <c r="P247" s="40">
        <f>Baseline!B$33 * (C247 * Baseline!B$58*Baseline!B$61/Baseline!B$73 + Baseline!B$59*Baseline!B$62/Baseline!B$74 + Baseline!B$68*Baseline!B$63/Baseline!B$75 + Baseline!B$60*Baseline!B$69/Baseline!B$76)</f>
        <v>1.649048394202973E-9</v>
      </c>
      <c r="Q247" s="40">
        <f>Baseline!B$33 * (C247 * Baseline!B$61*Baseline!B$66/Baseline!B$73 + Baseline!B$62*Baseline!B$52/Baseline!B$74 + Baseline!B$63*Baseline!B$53/Baseline!B$75 + Baseline!B$69*Baseline!B$54/Baseline!B$76)</f>
        <v>1.9174423880297183E-9</v>
      </c>
      <c r="R247" s="40">
        <f>Baseline!B$33 * (C247 * Baseline!B$61*Baseline!B$57/Baseline!B$73 + Baseline!B$62*Baseline!B$67/Baseline!B$74 + Baseline!B$63*Baseline!B$55/Baseline!B$75 + Baseline!B$69*Baseline!B$56/Baseline!B$76)</f>
        <v>1.4629450467525865E-8</v>
      </c>
      <c r="S247" s="40">
        <f>Baseline!B$33 * (C247 * Baseline!B$61*Baseline!B$58/Baseline!B$73 + Baseline!B$62*Baseline!B$59/Baseline!B$74 + Baseline!B$63*Baseline!B$68/Baseline!B$75 + Baseline!B$69*Baseline!B$60/Baseline!B$76)</f>
        <v>1.649048394202973E-9</v>
      </c>
      <c r="T247" s="40">
        <f>Baseline!B$33 * (C247 * Baseline!B$61*Baseline!B$61/Baseline!B$73 + Baseline!B$62*Baseline!B$62/Baseline!B$74 + Baseline!B$63*Baseline!B$63/Baseline!B$75 + Baseline!B$69*Baseline!B$69/Baseline!B$76)</f>
        <v>9.8551810803182482E-8</v>
      </c>
      <c r="U247" s="40"/>
      <c r="V247" s="40">
        <f>E247 * ( Baseline!B$87 * Baseline!B$7 )</f>
        <v>0.27273080028915458</v>
      </c>
      <c r="W247" s="40">
        <f>F247 * ( Baseline!D$87 * Baseline!B$11 )</f>
        <v>7.4005764436368374E-4</v>
      </c>
      <c r="X247" s="40">
        <f>G247 * ( Baseline!F$87 * Baseline!B$16 )</f>
        <v>3.8305529936339712E-3</v>
      </c>
      <c r="Y247" s="40">
        <f>H247 * ( Baseline!H$87 * Baseline!B$18 )</f>
        <v>6.7431361214107725E-4</v>
      </c>
      <c r="Z247" s="48">
        <f t="shared" si="0"/>
        <v>0.27797572453929337</v>
      </c>
      <c r="AA247" s="40">
        <f>I247 * ( Baseline!B$87 * Baseline!B$7 )</f>
        <v>4.163943538109655E-4</v>
      </c>
      <c r="AB247" s="1">
        <f>J247 * ( Baseline!D$87 * Baseline!B$11 )</f>
        <v>3.3110914580554145E-2</v>
      </c>
      <c r="AC247" s="1">
        <f>K247 * ( Baseline!F$87 * Baseline!B$16 )</f>
        <v>4.8383844591989904E-4</v>
      </c>
      <c r="AD247" s="1">
        <f>L247 * ( Baseline!F$87 * Baseline!B$16 )</f>
        <v>5.081505960455473E-4</v>
      </c>
      <c r="AE247" s="48">
        <f t="shared" si="1"/>
        <v>3.4519297976330555E-2</v>
      </c>
      <c r="AF247" s="48">
        <f>M247 * ( Baseline!B$87 * Baseline!B$7 )</f>
        <v>1.1445968869952137E-3</v>
      </c>
      <c r="AG247" s="48">
        <f>N247 * ( Baseline!D$87 * Baseline!B$11 )</f>
        <v>2.5695210332403695E-4</v>
      </c>
      <c r="AH247" s="48">
        <f>O247 * ( Baseline!F$87 * Baseline!B$16 )</f>
        <v>4.6024179359660168E-2</v>
      </c>
      <c r="AI247" s="48">
        <f>P247 * ( Baseline!H$87 * Baseline!B$18 )</f>
        <v>5.7992656584225644E-4</v>
      </c>
      <c r="AJ247" s="48">
        <f t="shared" si="2"/>
        <v>4.8005654915821677E-2</v>
      </c>
      <c r="AK247" s="48">
        <f>Q247 * ( Baseline!B$87 * Baseline!B$7 )</f>
        <v>1.9901134545360447E-5</v>
      </c>
      <c r="AL247" s="48">
        <f>R247 * ( Baseline!D$87 * Baseline!B$11 )</f>
        <v>2.6986355788866513E-4</v>
      </c>
      <c r="AM247" s="48">
        <f>S247 * ( Baseline!F$87 * Baseline!B$16 )</f>
        <v>5.7279316559585726E-5</v>
      </c>
      <c r="AN247" s="48">
        <f>T247 * ( Baseline!H$87 * Baseline!B$18 )</f>
        <v>3.4658056972457024E-2</v>
      </c>
      <c r="AO247" s="48">
        <f t="shared" si="3"/>
        <v>3.5005100981450633E-2</v>
      </c>
      <c r="AP247" s="48"/>
      <c r="AQ247" s="48">
        <f>V247 * ( (1-Baseline!B$88-Baseline!B$87) + (1-B247)*Baseline!B$88 )</f>
        <v>0.15757232258675341</v>
      </c>
      <c r="AR247" s="48">
        <f>W247 * ( (1-Baseline!B$88-Baseline!B$87) + (1-B247)*Baseline!B$88 )</f>
        <v>4.2757400978119165E-4</v>
      </c>
      <c r="AS247" s="48">
        <f>X247 * ( (1-Baseline!B$88-Baseline!B$87) + (1-B247)*Baseline!B$88 )</f>
        <v>2.2131315251471741E-3</v>
      </c>
      <c r="AT247" s="48">
        <f>Y247 * ( (1-Baseline!B$88-Baseline!B$87) + (1-B247)*Baseline!B$88 )</f>
        <v>3.8958988828647533E-4</v>
      </c>
      <c r="AU247" s="48">
        <f t="shared" si="4"/>
        <v>0.16060261800996825</v>
      </c>
      <c r="AV247" s="48">
        <f>AA247 * ( (1-Baseline!D$88-Baseline!D$87) + (1-B247)*Baseline!D$88 )</f>
        <v>3.2879585014033416E-4</v>
      </c>
      <c r="AW247" s="48">
        <f>AB247 * ( (1-Baseline!D$88-Baseline!D$87) + (1-B247)*Baseline!D$88 )</f>
        <v>2.6145242385730422E-2</v>
      </c>
      <c r="AX247" s="48">
        <f>AC247 * ( (1-Baseline!D$88-Baseline!D$87) + (1-B247)*Baseline!D$88 )</f>
        <v>3.8205146563786551E-4</v>
      </c>
      <c r="AY247" s="48">
        <f>AD247 * ( (1-Baseline!D$88-Baseline!D$87) + (1-B247)*Baseline!D$88 )</f>
        <v>4.0124897395213757E-4</v>
      </c>
      <c r="AZ247" s="48">
        <f t="shared" si="5"/>
        <v>2.7257338675460759E-2</v>
      </c>
      <c r="BA247" s="48">
        <f>AF247 * ( (1-Baseline!F$88-Baseline!F$87) + (1-Baseline!B$36)*Baseline!F$88 )</f>
        <v>8.2368854698213964E-4</v>
      </c>
      <c r="BB247" s="48">
        <f>AG247 * ( (1-Baseline!F$88-Baseline!F$87) + (1-Baseline!B$36)*Baseline!F$88 )</f>
        <v>1.8491095601928337E-4</v>
      </c>
      <c r="BC247" s="48">
        <f>AH247 * ( (1-Baseline!F$88-Baseline!F$87) + (1-Baseline!B$36)*Baseline!F$88 )</f>
        <v>3.3120472240950966E-2</v>
      </c>
      <c r="BD247" s="48">
        <f>AI247 * ( (1-Baseline!F$88-Baseline!F$87) + (1-Baseline!B$36)*Baseline!F$88 )</f>
        <v>4.1733371443019473E-4</v>
      </c>
      <c r="BE247" s="48">
        <f t="shared" si="6"/>
        <v>3.4546405458382584E-2</v>
      </c>
      <c r="BF247" s="48">
        <f>AK247 * ( (1-Baseline!H$88-Baseline!H$87) + (1-Baseline!B$36)*Baseline!H$88 )</f>
        <v>1.5768066922979987E-5</v>
      </c>
      <c r="BG247" s="48">
        <f>AL247 * ( (1-Baseline!H$88-Baseline!H$87) + (1-Baseline!B$36)*Baseline!H$88 )</f>
        <v>2.1381829418634714E-4</v>
      </c>
      <c r="BH247" s="48">
        <f>AM247 * ( (1-Baseline!H$88-Baseline!H$87) + (1-Baseline!B$36)*Baseline!H$88 )</f>
        <v>4.5383548096490959E-5</v>
      </c>
      <c r="BI247" s="48">
        <f>AN247 * ( (1-Baseline!H$88-Baseline!H$87) + (1-Baseline!B$36)*Baseline!H$88 )</f>
        <v>2.7460271700417146E-2</v>
      </c>
      <c r="BJ247" s="48">
        <f t="shared" si="7"/>
        <v>2.7735241609622964E-2</v>
      </c>
      <c r="BK247" s="48"/>
      <c r="BL247" s="48">
        <f t="shared" si="18"/>
        <v>0.98113171839436153</v>
      </c>
      <c r="BM247" s="48">
        <f t="shared" si="19"/>
        <v>2.6623103351568838E-3</v>
      </c>
      <c r="BN247" s="48">
        <f t="shared" si="20"/>
        <v>1.3780170912343469E-2</v>
      </c>
      <c r="BO247" s="48">
        <f t="shared" si="21"/>
        <v>2.4258003581379617E-3</v>
      </c>
      <c r="BP247" s="48">
        <f t="shared" si="8"/>
        <v>0.99999999999999989</v>
      </c>
      <c r="BQ247" s="48">
        <f t="shared" si="22"/>
        <v>1.2062654173803936E-2</v>
      </c>
      <c r="BR247" s="48">
        <f t="shared" si="23"/>
        <v>0.95920011476646716</v>
      </c>
      <c r="BS247" s="48">
        <f t="shared" si="24"/>
        <v>1.4016462508932277E-2</v>
      </c>
      <c r="BT247" s="48">
        <f t="shared" si="25"/>
        <v>1.4720768550796709E-2</v>
      </c>
      <c r="BU247" s="48">
        <f t="shared" si="9"/>
        <v>1</v>
      </c>
      <c r="BV247" s="48">
        <f t="shared" si="26"/>
        <v>2.3842959522212E-2</v>
      </c>
      <c r="BW247" s="48">
        <f t="shared" si="27"/>
        <v>5.3525382327270533E-3</v>
      </c>
      <c r="BX247" s="48">
        <f t="shared" si="28"/>
        <v>0.95872412198862733</v>
      </c>
      <c r="BY247" s="48">
        <f t="shared" si="29"/>
        <v>1.2080380256433593E-2</v>
      </c>
      <c r="BZ247" s="48">
        <f t="shared" si="10"/>
        <v>0.99999999999999989</v>
      </c>
      <c r="CA247" s="48">
        <f t="shared" si="30"/>
        <v>5.6852098658153141E-4</v>
      </c>
      <c r="CB247" s="48">
        <f t="shared" si="31"/>
        <v>7.7092638022003444E-3</v>
      </c>
      <c r="CC247" s="48">
        <f t="shared" si="32"/>
        <v>1.6363134215764241E-3</v>
      </c>
      <c r="CD247" s="48">
        <f t="shared" si="33"/>
        <v>0.99008590178964173</v>
      </c>
      <c r="CE247" s="48">
        <f t="shared" si="11"/>
        <v>1</v>
      </c>
      <c r="CF247" s="48"/>
      <c r="CG247" s="48">
        <f t="shared" si="34"/>
        <v>0.98113171839436153</v>
      </c>
      <c r="CH247" s="48">
        <f t="shared" si="35"/>
        <v>2.6623103351568838E-3</v>
      </c>
      <c r="CI247" s="48">
        <f t="shared" si="36"/>
        <v>1.3780170912343469E-2</v>
      </c>
      <c r="CJ247" s="48">
        <f t="shared" si="37"/>
        <v>2.4258003581379617E-3</v>
      </c>
      <c r="CK247" s="48">
        <f t="shared" si="12"/>
        <v>0.99999999999999989</v>
      </c>
      <c r="CL247" s="48">
        <f t="shared" si="38"/>
        <v>1.2062654173803936E-2</v>
      </c>
      <c r="CM247" s="48">
        <f t="shared" si="39"/>
        <v>0.95920011476646716</v>
      </c>
      <c r="CN247" s="48">
        <f t="shared" si="40"/>
        <v>1.4016462508932277E-2</v>
      </c>
      <c r="CO247" s="48">
        <f t="shared" si="41"/>
        <v>1.4720768550796709E-2</v>
      </c>
      <c r="CP247" s="48">
        <f t="shared" si="13"/>
        <v>1</v>
      </c>
      <c r="CQ247" s="48">
        <f t="shared" si="42"/>
        <v>2.3842959522212E-2</v>
      </c>
      <c r="CR247" s="48">
        <f t="shared" si="43"/>
        <v>5.3525382327270533E-3</v>
      </c>
      <c r="CS247" s="48">
        <f t="shared" si="44"/>
        <v>0.95872412198862733</v>
      </c>
      <c r="CT247" s="48">
        <f t="shared" si="45"/>
        <v>1.2080380256433593E-2</v>
      </c>
      <c r="CU247" s="48">
        <f t="shared" si="14"/>
        <v>0.99999999999999989</v>
      </c>
      <c r="CV247" s="48">
        <f t="shared" si="46"/>
        <v>5.6852098658153141E-4</v>
      </c>
      <c r="CW247" s="48">
        <f t="shared" si="47"/>
        <v>7.7092638022003444E-3</v>
      </c>
      <c r="CX247" s="48">
        <f t="shared" si="48"/>
        <v>1.6363134215764241E-3</v>
      </c>
      <c r="CY247" s="48">
        <f t="shared" si="49"/>
        <v>0.99008590178964173</v>
      </c>
      <c r="CZ247" s="48">
        <f t="shared" si="15"/>
        <v>1</v>
      </c>
      <c r="DA247" s="48"/>
      <c r="DB247" s="48">
        <f>(AQ247*Baseline!B$7 + AV247*Baseline!B$11 + BA247*Baseline!B$16 + BF247*Baseline!B$18)</f>
        <v>80609.242694537214</v>
      </c>
      <c r="DC247" s="48">
        <f>(AR247*Baseline!B$7 + AW247*Baseline!B$11 + BB247*Baseline!B$16 + BG247*Baseline!B$18)</f>
        <v>66687.658536298739</v>
      </c>
      <c r="DD247" s="48">
        <f>(AS247*Baseline!B$7 + AX247*Baseline!B$11 + BC247*Baseline!B$16 + BH247*Baseline!B$18)</f>
        <v>114930.72338576101</v>
      </c>
      <c r="DE247" s="48">
        <f>(AT247*Baseline!B$7 + AY247*Baseline!B$11 + BD247*Baseline!B$16 + BI247*Baseline!B$18)</f>
        <v>1259875.8471684593</v>
      </c>
      <c r="DF247" s="48">
        <f t="shared" si="16"/>
        <v>1522103.4717850564</v>
      </c>
      <c r="DG247" s="48"/>
      <c r="DH247" s="48">
        <f t="shared" si="50"/>
        <v>5.2959108358121156E-2</v>
      </c>
      <c r="DI247" s="48">
        <f t="shared" si="51"/>
        <v>4.3812828610193214E-2</v>
      </c>
      <c r="DJ247" s="48">
        <f t="shared" si="52"/>
        <v>7.5507825529742265E-2</v>
      </c>
      <c r="DK247" s="48">
        <f t="shared" si="53"/>
        <v>0.82772023750194323</v>
      </c>
      <c r="DL247" s="48">
        <f t="shared" si="17"/>
        <v>0.99999999999999989</v>
      </c>
      <c r="DM247" s="48"/>
      <c r="DN247" s="48">
        <f>DH247 / (Baseline!B$7/Baseline!B$17)</f>
        <v>5.6530364882486861</v>
      </c>
      <c r="DO247" s="48">
        <f>DI247 / (Baseline!B$11/Baseline!B$17)</f>
        <v>1.0576626526232142</v>
      </c>
      <c r="DP247" s="48">
        <f>DJ247 / (Baseline!B$16/Baseline!B$17)</f>
        <v>1.1668240941728838</v>
      </c>
      <c r="DQ247" s="48">
        <f>DK247 / (Baseline!B$18/Baseline!B$17)</f>
        <v>0.93581080142377471</v>
      </c>
      <c r="DR247" s="71"/>
      <c r="DS247" s="48">
        <f>(AU247*Baseline!B$34)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3.6619923951495242E-2</v>
      </c>
      <c r="DT247" s="48">
        <f>(AZ247*Baseline!B$34) + (Baseline!D$88*(1-Baseline!D$89)*Baseline!B$35) + (Baseline!D$88*Baseline!D$89*((1-Baseline!D$90)*Baseline!B$40 + Baseline!D$90*Baseline!B$41))</f>
        <v>1.0502168801319118E-2</v>
      </c>
      <c r="DU247" s="48">
        <f>(BE247*Baseline!B$34) + (Baseline!F$88*(1-Baseline!F$89)*Baseline!B$35) + (Baseline!F$88*Baseline!F$89*((1-Baseline!F$90)*Baseline!B$40 + Baseline!F$90*Baseline!B$41))</f>
        <v>1.2912600818757392E-2</v>
      </c>
      <c r="DV247" s="48">
        <f>(BJ247*Baseline!B$34) + (Baseline!H$88*(1-Baseline!H$89)*Baseline!B$35) + (Baseline!H$88*Baseline!H$89*((1-Baseline!H$90)*Baseline!B$40 + Baseline!H$90*Baseline!B$41))</f>
        <v>9.3052862414434445E-3</v>
      </c>
      <c r="DW247" s="48">
        <f>( DS247*Baseline!B$7 + DT247*Baseline!B$11 + DU247*Baseline!B$16 + DV247*Baseline!B$18 ) / Baseline!B$17</f>
        <v>9.8441942191523617E-3</v>
      </c>
    </row>
    <row r="248" spans="1:127">
      <c r="A248" s="7" t="s">
        <v>485</v>
      </c>
      <c r="B248" s="1">
        <f>MIN( MAX( NORMINV( MCrands!B248, (B$5+B$4)/2, (B$5-B$4)/3.29 ), 0 ), 1 )</f>
        <v>0.64058590747113231</v>
      </c>
      <c r="C248" s="1">
        <f>MAX( NORMINV( MCrands!C248, (C$5+C$4)/2, (C$5-C$4)/3.29 ), 0 )</f>
        <v>2.3641150154577484</v>
      </c>
      <c r="D248" s="40"/>
      <c r="E248" s="40">
        <f>Baseline!B$33 * (C248 * Baseline!B$66*Baseline!B$66/Baseline!B$73 + Baseline!B$52*Baseline!B$52/Baseline!B$74 + Baseline!B$53*Baseline!B$53/Baseline!B$75 + Baseline!B$54*Baseline!B$54/Baseline!B$76)</f>
        <v>1.979152050712055E-5</v>
      </c>
      <c r="F248" s="40">
        <f>Baseline!B$33 * (C248 * Baseline!B$66*Baseline!B$57/Baseline!B$73 + Baseline!B$52*Baseline!B$67/Baseline!B$74 + Baseline!B$53*Baseline!B$55/Baseline!B$75 + Baseline!B$54*Baseline!B$56/Baseline!B$76)</f>
        <v>3.9251571996726849E-8</v>
      </c>
      <c r="G248" s="1">
        <f>Baseline!B$33 * (C248 * Baseline!B$66*Baseline!B$58/Baseline!B$73 + Baseline!B$52*Baseline!B$59/Baseline!B$74 + Baseline!B$53*Baseline!B$68/Baseline!B$75 + Baseline!B$54*Baseline!B$60/Baseline!B$76)</f>
        <v>1.0814782370060464E-7</v>
      </c>
      <c r="H248" s="40">
        <f>Baseline!B$33 * (C248 * Baseline!B$66*Baseline!B$61/Baseline!B$73 + Baseline!B$52*Baseline!B$62/Baseline!B$74 + Baseline!B$53*Baseline!B$63/Baseline!B$75 + Baseline!B$54*Baseline!B$69/Baseline!B$76)</f>
        <v>1.7042173682143404E-9</v>
      </c>
      <c r="I248" s="40">
        <f>Baseline!B$33 * (C248 * Baseline!B$57*Baseline!B$66/Baseline!B$73 + Baseline!B$67*Baseline!B$52/Baseline!B$74 + Baseline!B$55*Baseline!B$53/Baseline!B$75 + Baseline!B$56*Baseline!B$54/Baseline!B$76)</f>
        <v>3.9251571996726849E-8</v>
      </c>
      <c r="J248" s="1">
        <f>Baseline!B$33 * (C248 * Baseline!B$57*Baseline!B$57/Baseline!B$73 + Baseline!B$67*Baseline!B$67/Baseline!B$74 + Baseline!B$55*Baseline!B$55/Baseline!B$75 + Baseline!B$56*Baseline!B$56/Baseline!B$76)</f>
        <v>1.794960598894914E-6</v>
      </c>
      <c r="K248" s="40">
        <f>Baseline!B$33 * (C248 * Baseline!B$57*Baseline!B$58/Baseline!B$73 + Baseline!B$67*Baseline!B$59/Baseline!B$74 + Baseline!B$55*Baseline!B$68/Baseline!B$75 + Baseline!B$56*Baseline!B$60/Baseline!B$76)</f>
        <v>1.3929228327229459E-8</v>
      </c>
      <c r="L248" s="1">
        <f>Baseline!B$33 * (C248 * Baseline!B$57*Baseline!B$61/Baseline!B$73 + Baseline!B$67*Baseline!B$62/Baseline!B$74 + Baseline!B$55*Baseline!B$63/Baseline!B$75 + Baseline!B$56*Baseline!B$69/Baseline!B$76)</f>
        <v>1.4629421951976577E-8</v>
      </c>
      <c r="M248" s="40">
        <f>Baseline!B$33 * (C248 * Baseline!B$58*Baseline!B$66/Baseline!B$73 + Baseline!B$59*Baseline!B$52/Baseline!B$74 + Baseline!B$68*Baseline!B$53/Baseline!B$75 + Baseline!B$60*Baseline!B$54/Baseline!B$76)</f>
        <v>1.0814782370060464E-7</v>
      </c>
      <c r="N248" s="1">
        <f>Baseline!B$33 * (C248 * Baseline!B$58*Baseline!B$57/Baseline!B$73 + Baseline!B$59*Baseline!B$67/Baseline!B$74 + Baseline!B$68*Baseline!B$55/Baseline!B$75 + Baseline!B$60*Baseline!B$56/Baseline!B$76)</f>
        <v>1.3929228327229459E-8</v>
      </c>
      <c r="O248" s="1">
        <f>Baseline!B$33 * (C248 * Baseline!B$58*Baseline!B$58/Baseline!B$73 + Baseline!B$59*Baseline!B$59/Baseline!B$74 + Baseline!B$68*Baseline!B$68/Baseline!B$75 + Baseline!B$60*Baseline!B$60/Baseline!B$76)</f>
        <v>1.3250168380656001E-6</v>
      </c>
      <c r="P248" s="40">
        <f>Baseline!B$33 * (C248 * Baseline!B$58*Baseline!B$61/Baseline!B$73 + Baseline!B$59*Baseline!B$62/Baseline!B$74 + Baseline!B$68*Baseline!B$63/Baseline!B$75 + Baseline!B$60*Baseline!B$69/Baseline!B$76)</f>
        <v>1.6489782934776353E-9</v>
      </c>
      <c r="Q248" s="40">
        <f>Baseline!B$33 * (C248 * Baseline!B$61*Baseline!B$66/Baseline!B$73 + Baseline!B$62*Baseline!B$52/Baseline!B$74 + Baseline!B$63*Baseline!B$53/Baseline!B$75 + Baseline!B$69*Baseline!B$54/Baseline!B$76)</f>
        <v>1.7042173682143404E-9</v>
      </c>
      <c r="R248" s="40">
        <f>Baseline!B$33 * (C248 * Baseline!B$61*Baseline!B$57/Baseline!B$73 + Baseline!B$62*Baseline!B$67/Baseline!B$74 + Baseline!B$63*Baseline!B$55/Baseline!B$75 + Baseline!B$69*Baseline!B$56/Baseline!B$76)</f>
        <v>1.4629421951976577E-8</v>
      </c>
      <c r="S248" s="40">
        <f>Baseline!B$33 * (C248 * Baseline!B$61*Baseline!B$58/Baseline!B$73 + Baseline!B$62*Baseline!B$59/Baseline!B$74 + Baseline!B$63*Baseline!B$68/Baseline!B$75 + Baseline!B$69*Baseline!B$60/Baseline!B$76)</f>
        <v>1.6489782934776353E-9</v>
      </c>
      <c r="T248" s="40">
        <f>Baseline!B$33 * (C248 * Baseline!B$61*Baseline!B$61/Baseline!B$73 + Baseline!B$62*Baseline!B$62/Baseline!B$74 + Baseline!B$63*Baseline!B$63/Baseline!B$75 + Baseline!B$69*Baseline!B$69/Baseline!B$76)</f>
        <v>9.8551803793109938E-8</v>
      </c>
      <c r="U248" s="40"/>
      <c r="V248" s="40">
        <f>E248 * ( Baseline!B$87 * Baseline!B$7 )</f>
        <v>0.20541619134340419</v>
      </c>
      <c r="W248" s="40">
        <f>F248 * ( Baseline!D$87 * Baseline!B$11 )</f>
        <v>7.2405787867924065E-4</v>
      </c>
      <c r="X248" s="40">
        <f>G248 * ( Baseline!F$87 * Baseline!B$16 )</f>
        <v>3.7564897735892252E-3</v>
      </c>
      <c r="Y248" s="40">
        <f>H248 * ( Baseline!H$87 * Baseline!B$18 )</f>
        <v>5.9932803019704668E-4</v>
      </c>
      <c r="Z248" s="48">
        <f t="shared" si="0"/>
        <v>0.2104960670258697</v>
      </c>
      <c r="AA248" s="40">
        <f>I248 * ( Baseline!B$87 * Baseline!B$7 )</f>
        <v>4.0739206575402795E-4</v>
      </c>
      <c r="AB248" s="1">
        <f>J248 * ( Baseline!D$87 * Baseline!B$11 )</f>
        <v>3.311091244083289E-2</v>
      </c>
      <c r="AC248" s="1">
        <f>K248 * ( Baseline!F$87 * Baseline!B$16 )</f>
        <v>4.8382854110946171E-4</v>
      </c>
      <c r="AD248" s="1">
        <f>L248 * ( Baseline!F$87 * Baseline!B$16 )</f>
        <v>5.0814960556450366E-4</v>
      </c>
      <c r="AE248" s="48">
        <f t="shared" si="1"/>
        <v>3.4510282653260879E-2</v>
      </c>
      <c r="AF248" s="48">
        <f>M248 * ( Baseline!B$87 * Baseline!B$7 )</f>
        <v>1.1224662621885757E-3</v>
      </c>
      <c r="AG248" s="48">
        <f>N248 * ( Baseline!D$87 * Baseline!B$11 )</f>
        <v>2.5694684317595167E-4</v>
      </c>
      <c r="AH248" s="48">
        <f>O248 * ( Baseline!F$87 * Baseline!B$16 )</f>
        <v>4.6024155010334515E-2</v>
      </c>
      <c r="AI248" s="48">
        <f>P248 * ( Baseline!H$87 * Baseline!B$18 )</f>
        <v>5.7990191327714615E-4</v>
      </c>
      <c r="AJ248" s="48">
        <f t="shared" si="2"/>
        <v>4.798347002897619E-2</v>
      </c>
      <c r="AK248" s="48">
        <f>Q248 * ( Baseline!B$87 * Baseline!B$7 )</f>
        <v>1.7688072064696638E-5</v>
      </c>
      <c r="AL248" s="48">
        <f>R248 * ( Baseline!D$87 * Baseline!B$11 )</f>
        <v>2.6986303187385665E-4</v>
      </c>
      <c r="AM248" s="48">
        <f>S248 * ( Baseline!F$87 * Baseline!B$16 )</f>
        <v>5.7276881627019895E-5</v>
      </c>
      <c r="AN248" s="48">
        <f>T248 * ( Baseline!H$87 * Baseline!B$18 )</f>
        <v>3.4658054507200511E-2</v>
      </c>
      <c r="AO248" s="48">
        <f t="shared" si="3"/>
        <v>3.5002882492766084E-2</v>
      </c>
      <c r="AP248" s="48"/>
      <c r="AQ248" s="48">
        <f>V248 * ( (1-Baseline!B$88-Baseline!B$87) + (1-B248)*Baseline!B$88 )</f>
        <v>8.3908106415184633E-2</v>
      </c>
      <c r="AR248" s="48">
        <f>W248 * ( (1-Baseline!B$88-Baseline!B$87) + (1-B248)*Baseline!B$88 )</f>
        <v>2.9576210686043058E-4</v>
      </c>
      <c r="AS248" s="48">
        <f>X248 * ( (1-Baseline!B$88-Baseline!B$87) + (1-B248)*Baseline!B$88 )</f>
        <v>1.5344454670710088E-3</v>
      </c>
      <c r="AT248" s="48">
        <f>Y248 * ( (1-Baseline!B$88-Baseline!B$87) + (1-B248)*Baseline!B$88 )</f>
        <v>2.4481264016480128E-4</v>
      </c>
      <c r="AU248" s="48">
        <f t="shared" si="4"/>
        <v>8.598312662928087E-2</v>
      </c>
      <c r="AV248" s="48">
        <f>AA248 * ( (1-Baseline!D$88-Baseline!D$87) + (1-B248)*Baseline!D$88 )</f>
        <v>2.8697345413160081E-4</v>
      </c>
      <c r="AW248" s="48">
        <f>AB248 * ( (1-Baseline!D$88-Baseline!D$87) + (1-B248)*Baseline!D$88 )</f>
        <v>2.3323853632269371E-2</v>
      </c>
      <c r="AX248" s="48">
        <f>AC248 * ( (1-Baseline!D$88-Baseline!D$87) + (1-B248)*Baseline!D$88 )</f>
        <v>3.4081652374022125E-4</v>
      </c>
      <c r="AY248" s="48">
        <f>AD248 * ( (1-Baseline!D$88-Baseline!D$87) + (1-B248)*Baseline!D$88 )</f>
        <v>3.5794866857446724E-4</v>
      </c>
      <c r="AZ248" s="48">
        <f t="shared" si="5"/>
        <v>2.430959227871566E-2</v>
      </c>
      <c r="BA248" s="48">
        <f>AF248 * ( (1-Baseline!F$88-Baseline!F$87) + (1-Baseline!B$36)*Baseline!F$88 )</f>
        <v>8.0776264119128915E-4</v>
      </c>
      <c r="BB248" s="48">
        <f>AG248 * ( (1-Baseline!F$88-Baseline!F$87) + (1-Baseline!B$36)*Baseline!F$88 )</f>
        <v>1.8490717064839645E-4</v>
      </c>
      <c r="BC248" s="48">
        <f>AH248 * ( (1-Baseline!F$88-Baseline!F$87) + (1-Baseline!B$36)*Baseline!F$88 )</f>
        <v>3.3120454718397051E-2</v>
      </c>
      <c r="BD248" s="48">
        <f>AI248 * ( (1-Baseline!F$88-Baseline!F$87) + (1-Baseline!B$36)*Baseline!F$88 )</f>
        <v>4.1731597365545929E-4</v>
      </c>
      <c r="BE248" s="48">
        <f t="shared" si="6"/>
        <v>3.4530440503892194E-2</v>
      </c>
      <c r="BF248" s="48">
        <f>AK248 * ( (1-Baseline!H$88-Baseline!H$87) + (1-Baseline!B$36)*Baseline!H$88 )</f>
        <v>1.4014613258300439E-5</v>
      </c>
      <c r="BG248" s="48">
        <f>AL248 * ( (1-Baseline!H$88-Baseline!H$87) + (1-Baseline!B$36)*Baseline!H$88 )</f>
        <v>2.1381787741429407E-4</v>
      </c>
      <c r="BH248" s="48">
        <f>AM248 * ( (1-Baseline!H$88-Baseline!H$87) + (1-Baseline!B$36)*Baseline!H$88 )</f>
        <v>4.5381618850720395E-5</v>
      </c>
      <c r="BI248" s="48">
        <f>AN248 * ( (1-Baseline!H$88-Baseline!H$87) + (1-Baseline!B$36)*Baseline!H$88 )</f>
        <v>2.7460269747145105E-2</v>
      </c>
      <c r="BJ248" s="48">
        <f t="shared" si="7"/>
        <v>2.773348385666842E-2</v>
      </c>
      <c r="BK248" s="48"/>
      <c r="BL248" s="48">
        <f t="shared" si="18"/>
        <v>0.97586712305726264</v>
      </c>
      <c r="BM248" s="48">
        <f t="shared" si="19"/>
        <v>3.4397691553555479E-3</v>
      </c>
      <c r="BN248" s="48">
        <f t="shared" si="20"/>
        <v>1.7845890551140595E-2</v>
      </c>
      <c r="BO248" s="48">
        <f t="shared" si="21"/>
        <v>2.8472172362412358E-3</v>
      </c>
      <c r="BP248" s="48">
        <f t="shared" si="8"/>
        <v>1</v>
      </c>
      <c r="BQ248" s="48">
        <f t="shared" si="22"/>
        <v>1.1804947234053832E-2</v>
      </c>
      <c r="BR248" s="48">
        <f t="shared" si="23"/>
        <v>0.95945063022264865</v>
      </c>
      <c r="BS248" s="48">
        <f t="shared" si="24"/>
        <v>1.4019837101037037E-2</v>
      </c>
      <c r="BT248" s="48">
        <f t="shared" si="25"/>
        <v>1.47245854422606E-2</v>
      </c>
      <c r="BU248" s="48">
        <f t="shared" si="9"/>
        <v>1</v>
      </c>
      <c r="BV248" s="48">
        <f t="shared" si="26"/>
        <v>2.3392769666527709E-2</v>
      </c>
      <c r="BW248" s="48">
        <f t="shared" si="27"/>
        <v>5.3549033244320796E-3</v>
      </c>
      <c r="BX248" s="48">
        <f t="shared" si="28"/>
        <v>0.95916687522893851</v>
      </c>
      <c r="BY248" s="48">
        <f t="shared" si="29"/>
        <v>1.2085451780101685E-2</v>
      </c>
      <c r="BZ248" s="48">
        <f t="shared" si="10"/>
        <v>1</v>
      </c>
      <c r="CA248" s="48">
        <f t="shared" si="30"/>
        <v>5.0533186997819867E-4</v>
      </c>
      <c r="CB248" s="48">
        <f t="shared" si="31"/>
        <v>7.7097373889029926E-3</v>
      </c>
      <c r="CC248" s="48">
        <f t="shared" si="32"/>
        <v>1.6363475676283831E-3</v>
      </c>
      <c r="CD248" s="48">
        <f t="shared" si="33"/>
        <v>0.99014858317349042</v>
      </c>
      <c r="CE248" s="48">
        <f t="shared" si="11"/>
        <v>1</v>
      </c>
      <c r="CF248" s="48"/>
      <c r="CG248" s="48">
        <f t="shared" si="34"/>
        <v>0.97586712305726264</v>
      </c>
      <c r="CH248" s="48">
        <f t="shared" si="35"/>
        <v>3.4397691553555479E-3</v>
      </c>
      <c r="CI248" s="48">
        <f t="shared" si="36"/>
        <v>1.7845890551140595E-2</v>
      </c>
      <c r="CJ248" s="48">
        <f t="shared" si="37"/>
        <v>2.8472172362412358E-3</v>
      </c>
      <c r="CK248" s="48">
        <f t="shared" si="12"/>
        <v>1</v>
      </c>
      <c r="CL248" s="48">
        <f t="shared" si="38"/>
        <v>1.1804947234053832E-2</v>
      </c>
      <c r="CM248" s="48">
        <f t="shared" si="39"/>
        <v>0.95945063022264865</v>
      </c>
      <c r="CN248" s="48">
        <f t="shared" si="40"/>
        <v>1.4019837101037037E-2</v>
      </c>
      <c r="CO248" s="48">
        <f t="shared" si="41"/>
        <v>1.47245854422606E-2</v>
      </c>
      <c r="CP248" s="48">
        <f t="shared" si="13"/>
        <v>1</v>
      </c>
      <c r="CQ248" s="48">
        <f t="shared" si="42"/>
        <v>2.3392769666527709E-2</v>
      </c>
      <c r="CR248" s="48">
        <f t="shared" si="43"/>
        <v>5.3549033244320796E-3</v>
      </c>
      <c r="CS248" s="48">
        <f t="shared" si="44"/>
        <v>0.95916687522893851</v>
      </c>
      <c r="CT248" s="48">
        <f t="shared" si="45"/>
        <v>1.2085451780101685E-2</v>
      </c>
      <c r="CU248" s="48">
        <f t="shared" si="14"/>
        <v>1</v>
      </c>
      <c r="CV248" s="48">
        <f t="shared" si="46"/>
        <v>5.0533186997819867E-4</v>
      </c>
      <c r="CW248" s="48">
        <f t="shared" si="47"/>
        <v>7.7097373889029926E-3</v>
      </c>
      <c r="CX248" s="48">
        <f t="shared" si="48"/>
        <v>1.6363475676283831E-3</v>
      </c>
      <c r="CY248" s="48">
        <f t="shared" si="49"/>
        <v>0.99014858317349042</v>
      </c>
      <c r="CZ248" s="48">
        <f t="shared" si="15"/>
        <v>1</v>
      </c>
      <c r="DA248" s="48"/>
      <c r="DB248" s="48">
        <f>(AQ248*Baseline!B$7 + AV248*Baseline!B$11 + BA248*Baseline!B$16 + BF248*Baseline!B$18)</f>
        <v>44658.760580230934</v>
      </c>
      <c r="DC248" s="48">
        <f>(AR248*Baseline!B$7 + AW248*Baseline!B$11 + BB248*Baseline!B$16 + BG248*Baseline!B$18)</f>
        <v>60573.077460548157</v>
      </c>
      <c r="DD248" s="48">
        <f>(AS248*Baseline!B$7 + AX248*Baseline!B$11 + BC248*Baseline!B$16 + BH248*Baseline!B$18)</f>
        <v>114512.98304238473</v>
      </c>
      <c r="DE248" s="48">
        <f>(AT248*Baseline!B$7 + AY248*Baseline!B$11 + BD248*Baseline!B$16 + BI248*Baseline!B$18)</f>
        <v>1259712.6214831348</v>
      </c>
      <c r="DF248" s="48">
        <f t="shared" si="16"/>
        <v>1479457.4425662986</v>
      </c>
      <c r="DG248" s="48"/>
      <c r="DH248" s="48">
        <f t="shared" si="50"/>
        <v>3.0185904166844361E-2</v>
      </c>
      <c r="DI248" s="48">
        <f t="shared" si="51"/>
        <v>4.0942764366021095E-2</v>
      </c>
      <c r="DJ248" s="48">
        <f t="shared" si="52"/>
        <v>7.7402012215875601E-2</v>
      </c>
      <c r="DK248" s="48">
        <f t="shared" si="53"/>
        <v>0.8514693192512589</v>
      </c>
      <c r="DL248" s="48">
        <f t="shared" si="17"/>
        <v>1</v>
      </c>
      <c r="DM248" s="48"/>
      <c r="DN248" s="48">
        <f>DH248 / (Baseline!B$7/Baseline!B$17)</f>
        <v>3.2221467274718889</v>
      </c>
      <c r="DO248" s="48">
        <f>DI248 / (Baseline!B$11/Baseline!B$17)</f>
        <v>0.98837792808059721</v>
      </c>
      <c r="DP248" s="48">
        <f>DJ248 / (Baseline!B$16/Baseline!B$17)</f>
        <v>1.1960950028334874</v>
      </c>
      <c r="DQ248" s="48">
        <f>DK248 / (Baseline!B$18/Baseline!B$17)</f>
        <v>0.96266123496153588</v>
      </c>
      <c r="DR248" s="71"/>
      <c r="DS248" s="48">
        <f>(AU248*Baseline!B$34)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2.542700024439213E-2</v>
      </c>
      <c r="DT248" s="48">
        <f>(AZ248*Baseline!B$34) + (Baseline!D$88*(1-Baseline!D$89)*Baseline!B$35) + (Baseline!D$88*Baseline!D$89*((1-Baseline!D$90)*Baseline!B$40 + Baseline!D$90*Baseline!B$41))</f>
        <v>1.0060006841807353E-2</v>
      </c>
      <c r="DU248" s="48">
        <f>(BE248*Baseline!B$34) + (Baseline!F$88*(1-Baseline!F$89)*Baseline!B$35) + (Baseline!F$88*Baseline!F$89*((1-Baseline!F$90)*Baseline!B$40 + Baseline!F$90*Baseline!B$41))</f>
        <v>1.2910206075583831E-2</v>
      </c>
      <c r="DV248" s="48">
        <f>(BJ248*Baseline!B$34) + (Baseline!H$88*(1-Baseline!H$89)*Baseline!B$35) + (Baseline!H$88*Baseline!H$89*((1-Baseline!H$90)*Baseline!B$40 + Baseline!H$90*Baseline!B$41))</f>
        <v>9.3050225785002647E-3</v>
      </c>
      <c r="DW248" s="48">
        <f>( DS248*Baseline!B$7 + DT248*Baseline!B$11 + DU248*Baseline!B$16 + DV248*Baseline!B$18 ) / Baseline!B$17</f>
        <v>9.7206316310170654E-3</v>
      </c>
    </row>
    <row r="249" spans="1:127">
      <c r="A249" s="7" t="s">
        <v>486</v>
      </c>
      <c r="B249" s="1">
        <f>MIN( MAX( NORMINV( MCrands!B249, (B$5+B$4)/2, (B$5-B$4)/3.29 ), 0 ), 1 )</f>
        <v>0.40504918714613813</v>
      </c>
      <c r="C249" s="1">
        <f>MAX( NORMINV( MCrands!C249, (C$5+C$4)/2, (C$5-C$4)/3.29 ), 0 )</f>
        <v>2.7913268657787782</v>
      </c>
      <c r="D249" s="40"/>
      <c r="E249" s="40">
        <f>Baseline!B$33 * (C249 * Baseline!B$66*Baseline!B$66/Baseline!B$73 + Baseline!B$52*Baseline!B$52/Baseline!B$74 + Baseline!B$53*Baseline!B$53/Baseline!B$75 + Baseline!B$54*Baseline!B$54/Baseline!B$76)</f>
        <v>2.3366447526166308E-5</v>
      </c>
      <c r="F249" s="40">
        <f>Baseline!B$33 * (C249 * Baseline!B$66*Baseline!B$57/Baseline!B$73 + Baseline!B$52*Baseline!B$67/Baseline!B$74 + Baseline!B$53*Baseline!B$55/Baseline!B$75 + Baseline!B$54*Baseline!B$56/Baseline!B$76)</f>
        <v>3.9729663206228118E-8</v>
      </c>
      <c r="G249" s="1">
        <f>Baseline!B$33 * (C249 * Baseline!B$66*Baseline!B$58/Baseline!B$73 + Baseline!B$52*Baseline!B$59/Baseline!B$74 + Baseline!B$53*Baseline!B$68/Baseline!B$75 + Baseline!B$54*Baseline!B$60/Baseline!B$76)</f>
        <v>1.0932313125729526E-7</v>
      </c>
      <c r="H249" s="40">
        <f>Baseline!B$33 * (C249 * Baseline!B$66*Baseline!B$61/Baseline!B$73 + Baseline!B$52*Baseline!B$62/Baseline!B$74 + Baseline!B$53*Baseline!B$63/Baseline!B$75 + Baseline!B$54*Baseline!B$69/Baseline!B$76)</f>
        <v>1.8217481238834026E-9</v>
      </c>
      <c r="I249" s="40">
        <f>Baseline!B$33 * (C249 * Baseline!B$57*Baseline!B$66/Baseline!B$73 + Baseline!B$67*Baseline!B$52/Baseline!B$74 + Baseline!B$55*Baseline!B$53/Baseline!B$75 + Baseline!B$56*Baseline!B$54/Baseline!B$76)</f>
        <v>3.9729663206228118E-8</v>
      </c>
      <c r="J249" s="1">
        <f>Baseline!B$33 * (C249 * Baseline!B$57*Baseline!B$57/Baseline!B$73 + Baseline!B$67*Baseline!B$67/Baseline!B$74 + Baseline!B$55*Baseline!B$55/Baseline!B$75 + Baseline!B$56*Baseline!B$56/Baseline!B$76)</f>
        <v>1.7949606628322205E-6</v>
      </c>
      <c r="K249" s="40">
        <f>Baseline!B$33 * (C249 * Baseline!B$57*Baseline!B$58/Baseline!B$73 + Baseline!B$67*Baseline!B$59/Baseline!B$74 + Baseline!B$55*Baseline!B$68/Baseline!B$75 + Baseline!B$56*Baseline!B$60/Baseline!B$76)</f>
        <v>1.3929385506441319E-8</v>
      </c>
      <c r="L249" s="1">
        <f>Baseline!B$33 * (C249 * Baseline!B$57*Baseline!B$61/Baseline!B$73 + Baseline!B$67*Baseline!B$62/Baseline!B$74 + Baseline!B$55*Baseline!B$63/Baseline!B$75 + Baseline!B$56*Baseline!B$69/Baseline!B$76)</f>
        <v>1.4629437669897763E-8</v>
      </c>
      <c r="M249" s="40">
        <f>Baseline!B$33 * (C249 * Baseline!B$58*Baseline!B$66/Baseline!B$73 + Baseline!B$59*Baseline!B$52/Baseline!B$74 + Baseline!B$68*Baseline!B$53/Baseline!B$75 + Baseline!B$60*Baseline!B$54/Baseline!B$76)</f>
        <v>1.0932313125729526E-7</v>
      </c>
      <c r="N249" s="1">
        <f>Baseline!B$33 * (C249 * Baseline!B$58*Baseline!B$57/Baseline!B$73 + Baseline!B$59*Baseline!B$67/Baseline!B$74 + Baseline!B$68*Baseline!B$55/Baseline!B$75 + Baseline!B$60*Baseline!B$56/Baseline!B$76)</f>
        <v>1.3929385506441319E-8</v>
      </c>
      <c r="O249" s="1">
        <f>Baseline!B$33 * (C249 * Baseline!B$58*Baseline!B$58/Baseline!B$73 + Baseline!B$59*Baseline!B$59/Baseline!B$74 + Baseline!B$68*Baseline!B$68/Baseline!B$75 + Baseline!B$60*Baseline!B$60/Baseline!B$76)</f>
        <v>1.3250172244644957E-6</v>
      </c>
      <c r="P249" s="40">
        <f>Baseline!B$33 * (C249 * Baseline!B$58*Baseline!B$61/Baseline!B$73 + Baseline!B$59*Baseline!B$62/Baseline!B$74 + Baseline!B$68*Baseline!B$63/Baseline!B$75 + Baseline!B$60*Baseline!B$69/Baseline!B$76)</f>
        <v>1.6490169333672177E-9</v>
      </c>
      <c r="Q249" s="40">
        <f>Baseline!B$33 * (C249 * Baseline!B$61*Baseline!B$66/Baseline!B$73 + Baseline!B$62*Baseline!B$52/Baseline!B$74 + Baseline!B$63*Baseline!B$53/Baseline!B$75 + Baseline!B$69*Baseline!B$54/Baseline!B$76)</f>
        <v>1.8217481238834026E-9</v>
      </c>
      <c r="R249" s="40">
        <f>Baseline!B$33 * (C249 * Baseline!B$61*Baseline!B$57/Baseline!B$73 + Baseline!B$62*Baseline!B$67/Baseline!B$74 + Baseline!B$63*Baseline!B$55/Baseline!B$75 + Baseline!B$69*Baseline!B$56/Baseline!B$76)</f>
        <v>1.4629437669897763E-8</v>
      </c>
      <c r="S249" s="40">
        <f>Baseline!B$33 * (C249 * Baseline!B$61*Baseline!B$58/Baseline!B$73 + Baseline!B$62*Baseline!B$59/Baseline!B$74 + Baseline!B$63*Baseline!B$68/Baseline!B$75 + Baseline!B$69*Baseline!B$60/Baseline!B$76)</f>
        <v>1.6490169333672177E-9</v>
      </c>
      <c r="T249" s="40">
        <f>Baseline!B$33 * (C249 * Baseline!B$61*Baseline!B$61/Baseline!B$73 + Baseline!B$62*Baseline!B$62/Baseline!B$74 + Baseline!B$63*Baseline!B$63/Baseline!B$75 + Baseline!B$69*Baseline!B$69/Baseline!B$76)</f>
        <v>9.8551807657098907E-8</v>
      </c>
      <c r="U249" s="40"/>
      <c r="V249" s="40">
        <f>E249 * ( Baseline!B$87 * Baseline!B$7 )</f>
        <v>0.24252035887408011</v>
      </c>
      <c r="W249" s="40">
        <f>F249 * ( Baseline!D$87 * Baseline!B$11 )</f>
        <v>7.3287703392213252E-4</v>
      </c>
      <c r="X249" s="40">
        <f>G249 * ( Baseline!F$87 * Baseline!B$16 )</f>
        <v>3.7973138111561111E-3</v>
      </c>
      <c r="Y249" s="40">
        <f>H249 * ( Baseline!H$87 * Baseline!B$18 )</f>
        <v>6.4066047850821193E-4</v>
      </c>
      <c r="Z249" s="48">
        <f t="shared" si="0"/>
        <v>0.24769121019766657</v>
      </c>
      <c r="AA249" s="40">
        <f>I249 * ( Baseline!B$87 * Baseline!B$7 )</f>
        <v>4.1235417441744162E-4</v>
      </c>
      <c r="AB249" s="1">
        <f>J249 * ( Baseline!D$87 * Baseline!B$11 )</f>
        <v>3.3110913620258531E-2</v>
      </c>
      <c r="AC249" s="1">
        <f>K249 * ( Baseline!F$87 * Baseline!B$16 )</f>
        <v>4.8383400069322189E-4</v>
      </c>
      <c r="AD249" s="1">
        <f>L249 * ( Baseline!F$87 * Baseline!B$16 )</f>
        <v>5.0815015152287971E-4</v>
      </c>
      <c r="AE249" s="48">
        <f t="shared" si="1"/>
        <v>3.4515251946892068E-2</v>
      </c>
      <c r="AF249" s="48">
        <f>M249 * ( Baseline!B$87 * Baseline!B$7 )</f>
        <v>1.1346647793194675E-3</v>
      </c>
      <c r="AG249" s="48">
        <f>N249 * ( Baseline!D$87 * Baseline!B$11 )</f>
        <v>2.5694974259732317E-4</v>
      </c>
      <c r="AH249" s="48">
        <f>O249 * ( Baseline!F$87 * Baseline!B$16 )</f>
        <v>4.6024168431811251E-2</v>
      </c>
      <c r="AI249" s="48">
        <f>P249 * ( Baseline!H$87 * Baseline!B$18 )</f>
        <v>5.7991550190107546E-4</v>
      </c>
      <c r="AJ249" s="48">
        <f t="shared" si="2"/>
        <v>4.7995698455629121E-2</v>
      </c>
      <c r="AK249" s="48">
        <f>Q249 * ( Baseline!B$87 * Baseline!B$7 )</f>
        <v>1.8907923777785834E-5</v>
      </c>
      <c r="AL249" s="48">
        <f>R249 * ( Baseline!D$87 * Baseline!B$11 )</f>
        <v>2.6986332181599379E-4</v>
      </c>
      <c r="AM249" s="48">
        <f>S249 * ( Baseline!F$87 * Baseline!B$16 )</f>
        <v>5.7278223774694273E-5</v>
      </c>
      <c r="AN249" s="48">
        <f>T249 * ( Baseline!H$87 * Baseline!B$18 )</f>
        <v>3.4658055866062902E-2</v>
      </c>
      <c r="AO249" s="48">
        <f t="shared" si="3"/>
        <v>3.5004105335431378E-2</v>
      </c>
      <c r="AP249" s="48"/>
      <c r="AQ249" s="48">
        <f>V249 * ( (1-Baseline!B$88-Baseline!B$87) + (1-B249)*Baseline!B$88 )</f>
        <v>0.14990334313095588</v>
      </c>
      <c r="AR249" s="48">
        <f>W249 * ( (1-Baseline!B$88-Baseline!B$87) + (1-B249)*Baseline!B$88 )</f>
        <v>4.5299585568347198E-4</v>
      </c>
      <c r="AS249" s="48">
        <f>X249 * ( (1-Baseline!B$88-Baseline!B$87) + (1-B249)*Baseline!B$88 )</f>
        <v>2.3471432990300181E-3</v>
      </c>
      <c r="AT249" s="48">
        <f>Y249 * ( (1-Baseline!B$88-Baseline!B$87) + (1-B249)*Baseline!B$88 )</f>
        <v>3.9599622887793383E-4</v>
      </c>
      <c r="AU249" s="48">
        <f t="shared" si="4"/>
        <v>0.1530994785145473</v>
      </c>
      <c r="AV249" s="48">
        <f>AA249 * ( (1-Baseline!D$88-Baseline!D$87) + (1-B249)*Baseline!D$88 )</f>
        <v>3.3398064077325504E-4</v>
      </c>
      <c r="AW249" s="48">
        <f>AB249 * ( (1-Baseline!D$88-Baseline!D$87) + (1-B249)*Baseline!D$88 )</f>
        <v>2.6817732991559349E-2</v>
      </c>
      <c r="AX249" s="48">
        <f>AC249 * ( (1-Baseline!D$88-Baseline!D$87) + (1-B249)*Baseline!D$88 )</f>
        <v>3.9187475137774389E-4</v>
      </c>
      <c r="AY249" s="48">
        <f>AD249 * ( (1-Baseline!D$88-Baseline!D$87) + (1-B249)*Baseline!D$88 )</f>
        <v>4.1156928617104734E-4</v>
      </c>
      <c r="AZ249" s="48">
        <f t="shared" si="5"/>
        <v>2.7955157669881395E-2</v>
      </c>
      <c r="BA249" s="48">
        <f>AF249 * ( (1-Baseline!F$88-Baseline!F$87) + (1-Baseline!B$36)*Baseline!F$88 )</f>
        <v>8.1654108447122716E-4</v>
      </c>
      <c r="BB249" s="48">
        <f>AG249 * ( (1-Baseline!F$88-Baseline!F$87) + (1-Baseline!B$36)*Baseline!F$88 )</f>
        <v>1.8490925716479689E-4</v>
      </c>
      <c r="BC249" s="48">
        <f>AH249 * ( (1-Baseline!F$88-Baseline!F$87) + (1-Baseline!B$36)*Baseline!F$88 )</f>
        <v>3.3120464376921198E-2</v>
      </c>
      <c r="BD249" s="48">
        <f>AI249 * ( (1-Baseline!F$88-Baseline!F$87) + (1-Baseline!B$36)*Baseline!F$88 )</f>
        <v>4.1732575246407474E-4</v>
      </c>
      <c r="BE249" s="48">
        <f t="shared" si="6"/>
        <v>3.4539240471021297E-2</v>
      </c>
      <c r="BF249" s="48">
        <f>AK249 * ( (1-Baseline!H$88-Baseline!H$87) + (1-Baseline!B$36)*Baseline!H$88 )</f>
        <v>1.498112616761527E-5</v>
      </c>
      <c r="BG249" s="48">
        <f>AL249 * ( (1-Baseline!H$88-Baseline!H$87) + (1-Baseline!B$36)*Baseline!H$88 )</f>
        <v>2.1381810714124819E-4</v>
      </c>
      <c r="BH249" s="48">
        <f>AM249 * ( (1-Baseline!H$88-Baseline!H$87) + (1-Baseline!B$36)*Baseline!H$88 )</f>
        <v>4.5382682261165763E-5</v>
      </c>
      <c r="BI249" s="48">
        <f>AN249 * ( (1-Baseline!H$88-Baseline!H$87) + (1-Baseline!B$36)*Baseline!H$88 )</f>
        <v>2.7460270823798955E-2</v>
      </c>
      <c r="BJ249" s="48">
        <f t="shared" si="7"/>
        <v>2.7734452739368982E-2</v>
      </c>
      <c r="BK249" s="48"/>
      <c r="BL249" s="48">
        <f t="shared" si="18"/>
        <v>0.97912379967193852</v>
      </c>
      <c r="BM249" s="48">
        <f t="shared" si="19"/>
        <v>2.9588334335209961E-3</v>
      </c>
      <c r="BN249" s="48">
        <f t="shared" si="20"/>
        <v>1.5330837974128016E-2</v>
      </c>
      <c r="BO249" s="48">
        <f t="shared" si="21"/>
        <v>2.5865289204124024E-3</v>
      </c>
      <c r="BP249" s="48">
        <f t="shared" si="8"/>
        <v>1</v>
      </c>
      <c r="BQ249" s="48">
        <f t="shared" si="22"/>
        <v>1.194701331028737E-2</v>
      </c>
      <c r="BR249" s="48">
        <f t="shared" si="23"/>
        <v>0.95931252859476834</v>
      </c>
      <c r="BS249" s="48">
        <f t="shared" si="24"/>
        <v>1.4017976790019891E-2</v>
      </c>
      <c r="BT249" s="48">
        <f t="shared" si="25"/>
        <v>1.4722481304924566E-2</v>
      </c>
      <c r="BU249" s="48">
        <f t="shared" si="9"/>
        <v>1.0000000000000002</v>
      </c>
      <c r="BV249" s="48">
        <f t="shared" si="26"/>
        <v>2.3640968166520965E-2</v>
      </c>
      <c r="BW249" s="48">
        <f t="shared" si="27"/>
        <v>5.3535994029728952E-3</v>
      </c>
      <c r="BX249" s="48">
        <f t="shared" si="28"/>
        <v>0.95892277668090398</v>
      </c>
      <c r="BY249" s="48">
        <f t="shared" si="29"/>
        <v>1.2082655749602092E-2</v>
      </c>
      <c r="BZ249" s="48">
        <f t="shared" si="10"/>
        <v>0.99999999999999989</v>
      </c>
      <c r="CA249" s="48">
        <f t="shared" si="30"/>
        <v>5.401630350668358E-4</v>
      </c>
      <c r="CB249" s="48">
        <f t="shared" si="31"/>
        <v>7.7094763379893161E-3</v>
      </c>
      <c r="CC249" s="48">
        <f t="shared" si="32"/>
        <v>1.6363287456090726E-3</v>
      </c>
      <c r="CD249" s="48">
        <f t="shared" si="33"/>
        <v>0.99011403188133473</v>
      </c>
      <c r="CE249" s="48">
        <f t="shared" si="11"/>
        <v>1</v>
      </c>
      <c r="CF249" s="48"/>
      <c r="CG249" s="48">
        <f t="shared" si="34"/>
        <v>0.97912379967193852</v>
      </c>
      <c r="CH249" s="48">
        <f t="shared" si="35"/>
        <v>2.9588334335209961E-3</v>
      </c>
      <c r="CI249" s="48">
        <f t="shared" si="36"/>
        <v>1.5330837974128016E-2</v>
      </c>
      <c r="CJ249" s="48">
        <f t="shared" si="37"/>
        <v>2.5865289204124024E-3</v>
      </c>
      <c r="CK249" s="48">
        <f t="shared" si="12"/>
        <v>1</v>
      </c>
      <c r="CL249" s="48">
        <f t="shared" si="38"/>
        <v>1.194701331028737E-2</v>
      </c>
      <c r="CM249" s="48">
        <f t="shared" si="39"/>
        <v>0.95931252859476834</v>
      </c>
      <c r="CN249" s="48">
        <f t="shared" si="40"/>
        <v>1.4017976790019891E-2</v>
      </c>
      <c r="CO249" s="48">
        <f t="shared" si="41"/>
        <v>1.4722481304924566E-2</v>
      </c>
      <c r="CP249" s="48">
        <f t="shared" si="13"/>
        <v>1.0000000000000002</v>
      </c>
      <c r="CQ249" s="48">
        <f t="shared" si="42"/>
        <v>2.3640968166520965E-2</v>
      </c>
      <c r="CR249" s="48">
        <f t="shared" si="43"/>
        <v>5.3535994029728952E-3</v>
      </c>
      <c r="CS249" s="48">
        <f t="shared" si="44"/>
        <v>0.95892277668090398</v>
      </c>
      <c r="CT249" s="48">
        <f t="shared" si="45"/>
        <v>1.2082655749602092E-2</v>
      </c>
      <c r="CU249" s="48">
        <f t="shared" si="14"/>
        <v>0.99999999999999989</v>
      </c>
      <c r="CV249" s="48">
        <f t="shared" si="46"/>
        <v>5.401630350668358E-4</v>
      </c>
      <c r="CW249" s="48">
        <f t="shared" si="47"/>
        <v>7.7094763379893161E-3</v>
      </c>
      <c r="CX249" s="48">
        <f t="shared" si="48"/>
        <v>1.6363287456090726E-3</v>
      </c>
      <c r="CY249" s="48">
        <f t="shared" si="49"/>
        <v>0.99011403188133473</v>
      </c>
      <c r="CZ249" s="48">
        <f t="shared" si="15"/>
        <v>1</v>
      </c>
      <c r="DA249" s="48"/>
      <c r="DB249" s="48">
        <f>(AQ249*Baseline!B$7 + AV249*Baseline!B$11 + BA249*Baseline!B$16 + BF249*Baseline!B$18)</f>
        <v>76840.926705205173</v>
      </c>
      <c r="DC249" s="48">
        <f>(AR249*Baseline!B$7 + AW249*Baseline!B$11 + BB249*Baseline!B$16 + BG249*Baseline!B$18)</f>
        <v>68142.166293821152</v>
      </c>
      <c r="DD249" s="48">
        <f>(AS249*Baseline!B$7 + AX249*Baseline!B$11 + BC249*Baseline!B$16 + BH249*Baseline!B$18)</f>
        <v>115016.71966952084</v>
      </c>
      <c r="DE249" s="48">
        <f>(AT249*Baseline!B$7 + AY249*Baseline!B$11 + BD249*Baseline!B$16 + BI249*Baseline!B$18)</f>
        <v>1259901.019895335</v>
      </c>
      <c r="DF249" s="48">
        <f t="shared" si="16"/>
        <v>1519900.8325638822</v>
      </c>
      <c r="DG249" s="48"/>
      <c r="DH249" s="48">
        <f t="shared" si="50"/>
        <v>5.0556539649750806E-2</v>
      </c>
      <c r="DI249" s="48">
        <f t="shared" si="51"/>
        <v>4.4833297563811353E-2</v>
      </c>
      <c r="DJ249" s="48">
        <f t="shared" si="52"/>
        <v>7.5673831611436149E-2</v>
      </c>
      <c r="DK249" s="48">
        <f t="shared" si="53"/>
        <v>0.82893633117500165</v>
      </c>
      <c r="DL249" s="48">
        <f t="shared" si="17"/>
        <v>1</v>
      </c>
      <c r="DM249" s="48"/>
      <c r="DN249" s="48">
        <f>DH249 / (Baseline!B$7/Baseline!B$17)</f>
        <v>5.396578081092378</v>
      </c>
      <c r="DO249" s="48">
        <f>DI249 / (Baseline!B$11/Baseline!B$17)</f>
        <v>1.0822972615868611</v>
      </c>
      <c r="DP249" s="48">
        <f>DJ249 / (Baseline!B$16/Baseline!B$17)</f>
        <v>1.169389389816623</v>
      </c>
      <c r="DQ249" s="48">
        <f>DK249 / (Baseline!B$18/Baseline!B$17)</f>
        <v>0.93718570268053958</v>
      </c>
      <c r="DR249" s="71"/>
      <c r="DS249" s="48">
        <f>(AU249*Baseline!B$34)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3.5494453027182099E-2</v>
      </c>
      <c r="DT249" s="48">
        <f>(AZ249*Baseline!B$34) + (Baseline!D$88*(1-Baseline!D$89)*Baseline!B$35) + (Baseline!D$88*Baseline!D$89*((1-Baseline!D$90)*Baseline!B$40 + Baseline!D$90*Baseline!B$41))</f>
        <v>1.0606841650482212E-2</v>
      </c>
      <c r="DU249" s="48">
        <f>(BE249*Baseline!B$34) + (Baseline!F$88*(1-Baseline!F$89)*Baseline!B$35) + (Baseline!F$88*Baseline!F$89*((1-Baseline!F$90)*Baseline!B$40 + Baseline!F$90*Baseline!B$41))</f>
        <v>1.2911526070653198E-2</v>
      </c>
      <c r="DV249" s="48">
        <f>(BJ249*Baseline!B$34) + (Baseline!H$88*(1-Baseline!H$89)*Baseline!B$35) + (Baseline!H$88*Baseline!H$89*((1-Baseline!H$90)*Baseline!B$40 + Baseline!H$90*Baseline!B$41))</f>
        <v>9.3051679109053473E-3</v>
      </c>
      <c r="DW249" s="48">
        <f>( DS249*Baseline!B$7 + DT249*Baseline!B$11 + DU249*Baseline!B$16 + DV249*Baseline!B$18 ) / Baseline!B$17</f>
        <v>9.8378122931469993E-3</v>
      </c>
    </row>
    <row r="250" spans="1:127">
      <c r="A250" s="7" t="s">
        <v>487</v>
      </c>
      <c r="B250" s="1">
        <f>MIN( MAX( NORMINV( MCrands!B250, (B$5+B$4)/2, (B$5-B$4)/3.29 ), 0 ), 1 )</f>
        <v>0.16518924585638922</v>
      </c>
      <c r="C250" s="1">
        <f>MAX( NORMINV( MCrands!C250, (C$5+C$4)/2, (C$5-C$4)/3.29 ), 0 )</f>
        <v>2.8464967374502192</v>
      </c>
      <c r="D250" s="40"/>
      <c r="E250" s="40">
        <f>Baseline!B$33 * (C250 * Baseline!B$66*Baseline!B$66/Baseline!B$73 + Baseline!B$52*Baseline!B$52/Baseline!B$74 + Baseline!B$53*Baseline!B$53/Baseline!B$75 + Baseline!B$54*Baseline!B$54/Baseline!B$76)</f>
        <v>2.3828111369824468E-5</v>
      </c>
      <c r="F250" s="40">
        <f>Baseline!B$33 * (C250 * Baseline!B$66*Baseline!B$57/Baseline!B$73 + Baseline!B$52*Baseline!B$67/Baseline!B$74 + Baseline!B$53*Baseline!B$55/Baseline!B$75 + Baseline!B$54*Baseline!B$56/Baseline!B$76)</f>
        <v>3.9791403606583608E-8</v>
      </c>
      <c r="G250" s="1">
        <f>Baseline!B$33 * (C250 * Baseline!B$66*Baseline!B$58/Baseline!B$73 + Baseline!B$52*Baseline!B$59/Baseline!B$74 + Baseline!B$53*Baseline!B$68/Baseline!B$75 + Baseline!B$54*Baseline!B$60/Baseline!B$76)</f>
        <v>1.0947490974150251E-7</v>
      </c>
      <c r="H250" s="40">
        <f>Baseline!B$33 * (C250 * Baseline!B$66*Baseline!B$61/Baseline!B$73 + Baseline!B$52*Baseline!B$62/Baseline!B$74 + Baseline!B$53*Baseline!B$63/Baseline!B$75 + Baseline!B$54*Baseline!B$69/Baseline!B$76)</f>
        <v>1.8369259723041269E-9</v>
      </c>
      <c r="I250" s="40">
        <f>Baseline!B$33 * (C250 * Baseline!B$57*Baseline!B$66/Baseline!B$73 + Baseline!B$67*Baseline!B$52/Baseline!B$74 + Baseline!B$55*Baseline!B$53/Baseline!B$75 + Baseline!B$56*Baseline!B$54/Baseline!B$76)</f>
        <v>3.9791403606583608E-8</v>
      </c>
      <c r="J250" s="1">
        <f>Baseline!B$33 * (C250 * Baseline!B$57*Baseline!B$57/Baseline!B$73 + Baseline!B$67*Baseline!B$67/Baseline!B$74 + Baseline!B$55*Baseline!B$55/Baseline!B$75 + Baseline!B$56*Baseline!B$56/Baseline!B$76)</f>
        <v>1.7949606710890443E-6</v>
      </c>
      <c r="K250" s="40">
        <f>Baseline!B$33 * (C250 * Baseline!B$57*Baseline!B$58/Baseline!B$73 + Baseline!B$67*Baseline!B$59/Baseline!B$74 + Baseline!B$55*Baseline!B$68/Baseline!B$75 + Baseline!B$56*Baseline!B$60/Baseline!B$76)</f>
        <v>1.3929405804466624E-8</v>
      </c>
      <c r="L250" s="1">
        <f>Baseline!B$33 * (C250 * Baseline!B$57*Baseline!B$61/Baseline!B$73 + Baseline!B$67*Baseline!B$62/Baseline!B$74 + Baseline!B$55*Baseline!B$63/Baseline!B$75 + Baseline!B$56*Baseline!B$69/Baseline!B$76)</f>
        <v>1.4629439699700292E-8</v>
      </c>
      <c r="M250" s="40">
        <f>Baseline!B$33 * (C250 * Baseline!B$58*Baseline!B$66/Baseline!B$73 + Baseline!B$59*Baseline!B$52/Baseline!B$74 + Baseline!B$68*Baseline!B$53/Baseline!B$75 + Baseline!B$60*Baseline!B$54/Baseline!B$76)</f>
        <v>1.0947490974150251E-7</v>
      </c>
      <c r="N250" s="1">
        <f>Baseline!B$33 * (C250 * Baseline!B$58*Baseline!B$57/Baseline!B$73 + Baseline!B$59*Baseline!B$67/Baseline!B$74 + Baseline!B$68*Baseline!B$55/Baseline!B$75 + Baseline!B$60*Baseline!B$56/Baseline!B$76)</f>
        <v>1.3929405804466624E-8</v>
      </c>
      <c r="O250" s="1">
        <f>Baseline!B$33 * (C250 * Baseline!B$58*Baseline!B$58/Baseline!B$73 + Baseline!B$59*Baseline!B$59/Baseline!B$74 + Baseline!B$68*Baseline!B$68/Baseline!B$75 + Baseline!B$60*Baseline!B$60/Baseline!B$76)</f>
        <v>1.3250172743638079E-6</v>
      </c>
      <c r="P250" s="40">
        <f>Baseline!B$33 * (C250 * Baseline!B$58*Baseline!B$61/Baseline!B$73 + Baseline!B$59*Baseline!B$62/Baseline!B$74 + Baseline!B$68*Baseline!B$63/Baseline!B$75 + Baseline!B$60*Baseline!B$69/Baseline!B$76)</f>
        <v>1.6490219232984381E-9</v>
      </c>
      <c r="Q250" s="40">
        <f>Baseline!B$33 * (C250 * Baseline!B$61*Baseline!B$66/Baseline!B$73 + Baseline!B$62*Baseline!B$52/Baseline!B$74 + Baseline!B$63*Baseline!B$53/Baseline!B$75 + Baseline!B$69*Baseline!B$54/Baseline!B$76)</f>
        <v>1.8369259723041269E-9</v>
      </c>
      <c r="R250" s="40">
        <f>Baseline!B$33 * (C250 * Baseline!B$61*Baseline!B$57/Baseline!B$73 + Baseline!B$62*Baseline!B$67/Baseline!B$74 + Baseline!B$63*Baseline!B$55/Baseline!B$75 + Baseline!B$69*Baseline!B$56/Baseline!B$76)</f>
        <v>1.4629439699700292E-8</v>
      </c>
      <c r="S250" s="40">
        <f>Baseline!B$33 * (C250 * Baseline!B$61*Baseline!B$58/Baseline!B$73 + Baseline!B$62*Baseline!B$59/Baseline!B$74 + Baseline!B$63*Baseline!B$68/Baseline!B$75 + Baseline!B$69*Baseline!B$60/Baseline!B$76)</f>
        <v>1.6490219232984381E-9</v>
      </c>
      <c r="T250" s="40">
        <f>Baseline!B$33 * (C250 * Baseline!B$61*Baseline!B$61/Baseline!B$73 + Baseline!B$62*Baseline!B$62/Baseline!B$74 + Baseline!B$63*Baseline!B$63/Baseline!B$75 + Baseline!B$69*Baseline!B$69/Baseline!B$76)</f>
        <v>9.8551808156092025E-8</v>
      </c>
      <c r="U250" s="40"/>
      <c r="V250" s="40">
        <f>E250 * ( Baseline!B$87 * Baseline!B$7 )</f>
        <v>0.24731196790740814</v>
      </c>
      <c r="W250" s="40">
        <f>F250 * ( Baseline!D$87 * Baseline!B$11 )</f>
        <v>7.340159341250067E-4</v>
      </c>
      <c r="X250" s="40">
        <f>G250 * ( Baseline!F$87 * Baseline!B$16 )</f>
        <v>3.802585801883856E-3</v>
      </c>
      <c r="Y250" s="40">
        <f>H250 * ( Baseline!H$87 * Baseline!B$18 )</f>
        <v>6.4599812508210717E-4</v>
      </c>
      <c r="Z250" s="48">
        <f t="shared" si="0"/>
        <v>0.2524945677684991</v>
      </c>
      <c r="AA250" s="40">
        <f>I250 * ( Baseline!B$87 * Baseline!B$7 )</f>
        <v>4.1299497803273127E-4</v>
      </c>
      <c r="AB250" s="1">
        <f>J250 * ( Baseline!D$87 * Baseline!B$11 )</f>
        <v>3.311091377256882E-2</v>
      </c>
      <c r="AC250" s="1">
        <f>K250 * ( Baseline!F$87 * Baseline!B$16 )</f>
        <v>4.8383470574046069E-4</v>
      </c>
      <c r="AD250" s="1">
        <f>L250 * ( Baseline!F$87 * Baseline!B$16 )</f>
        <v>5.0815022202760352E-4</v>
      </c>
      <c r="AE250" s="48">
        <f t="shared" si="1"/>
        <v>3.4515893678369616E-2</v>
      </c>
      <c r="AF250" s="48">
        <f>M250 * ( Baseline!B$87 * Baseline!B$7 )</f>
        <v>1.1362400882070545E-3</v>
      </c>
      <c r="AG250" s="48">
        <f>N250 * ( Baseline!D$87 * Baseline!B$11 )</f>
        <v>2.5695011702678918E-4</v>
      </c>
      <c r="AH250" s="48">
        <f>O250 * ( Baseline!F$87 * Baseline!B$16 )</f>
        <v>4.6024170165052378E-2</v>
      </c>
      <c r="AI250" s="48">
        <f>P250 * ( Baseline!H$87 * Baseline!B$18 )</f>
        <v>5.7991725672748725E-4</v>
      </c>
      <c r="AJ250" s="48">
        <f t="shared" si="2"/>
        <v>4.799727762701371E-2</v>
      </c>
      <c r="AK250" s="48">
        <f>Q250 * ( Baseline!B$87 * Baseline!B$7 )</f>
        <v>1.9065454666544534E-5</v>
      </c>
      <c r="AL250" s="48">
        <f>R250 * ( Baseline!D$87 * Baseline!B$11 )</f>
        <v>2.6986335925894037E-4</v>
      </c>
      <c r="AM250" s="48">
        <f>S250 * ( Baseline!F$87 * Baseline!B$16 )</f>
        <v>5.7278397098807134E-5</v>
      </c>
      <c r="AN250" s="48">
        <f>T250 * ( Baseline!H$87 * Baseline!B$18 )</f>
        <v>3.4658056041545544E-2</v>
      </c>
      <c r="AO250" s="48">
        <f t="shared" si="3"/>
        <v>3.5004263252569834E-2</v>
      </c>
      <c r="AP250" s="48"/>
      <c r="AQ250" s="48">
        <f>V250 * ( (1-Baseline!B$88-Baseline!B$87) + (1-B250)*Baseline!B$88 )</f>
        <v>0.20566007484599261</v>
      </c>
      <c r="AR250" s="48">
        <f>W250 * ( (1-Baseline!B$88-Baseline!B$87) + (1-B250)*Baseline!B$88 )</f>
        <v>6.1039412377656376E-4</v>
      </c>
      <c r="AS250" s="48">
        <f>X250 * ( (1-Baseline!B$88-Baseline!B$87) + (1-B250)*Baseline!B$88 )</f>
        <v>3.162160275707049E-3</v>
      </c>
      <c r="AT250" s="48">
        <f>Y250 * ( (1-Baseline!B$88-Baseline!B$87) + (1-B250)*Baseline!B$88 )</f>
        <v>5.3720013584016046E-4</v>
      </c>
      <c r="AU250" s="48">
        <f t="shared" si="4"/>
        <v>0.20996982938131636</v>
      </c>
      <c r="AV250" s="48">
        <f>AA250 * ( (1-Baseline!D$88-Baseline!D$87) + (1-B250)*Baseline!D$88 )</f>
        <v>3.7887895705394599E-4</v>
      </c>
      <c r="AW250" s="48">
        <f>AB250 * ( (1-Baseline!D$88-Baseline!D$87) + (1-B250)*Baseline!D$88 )</f>
        <v>3.0375740976346145E-2</v>
      </c>
      <c r="AX250" s="48">
        <f>AC250 * ( (1-Baseline!D$88-Baseline!D$87) + (1-B250)*Baseline!D$88 )</f>
        <v>4.4386687114369771E-4</v>
      </c>
      <c r="AY250" s="48">
        <f>AD250 * ( (1-Baseline!D$88-Baseline!D$87) + (1-B250)*Baseline!D$88 )</f>
        <v>4.6617377060040435E-4</v>
      </c>
      <c r="AZ250" s="48">
        <f t="shared" si="5"/>
        <v>3.1664660575144193E-2</v>
      </c>
      <c r="BA250" s="48">
        <f>AF250 * ( (1-Baseline!F$88-Baseline!F$87) + (1-Baseline!B$36)*Baseline!F$88 )</f>
        <v>8.176747271566191E-4</v>
      </c>
      <c r="BB250" s="48">
        <f>AG250 * ( (1-Baseline!F$88-Baseline!F$87) + (1-Baseline!B$36)*Baseline!F$88 )</f>
        <v>1.8490952661622236E-4</v>
      </c>
      <c r="BC250" s="48">
        <f>AH250 * ( (1-Baseline!F$88-Baseline!F$87) + (1-Baseline!B$36)*Baseline!F$88 )</f>
        <v>3.3120465624216971E-2</v>
      </c>
      <c r="BD250" s="48">
        <f>AI250 * ( (1-Baseline!F$88-Baseline!F$87) + (1-Baseline!B$36)*Baseline!F$88 )</f>
        <v>4.1732701529331511E-4</v>
      </c>
      <c r="BE250" s="48">
        <f t="shared" si="6"/>
        <v>3.4540376893283133E-2</v>
      </c>
      <c r="BF250" s="48">
        <f>AK250 * ( (1-Baseline!H$88-Baseline!H$87) + (1-Baseline!B$36)*Baseline!H$88 )</f>
        <v>1.5105941041396563E-5</v>
      </c>
      <c r="BG250" s="48">
        <f>AL250 * ( (1-Baseline!H$88-Baseline!H$87) + (1-Baseline!B$36)*Baseline!H$88 )</f>
        <v>2.138181368080436E-4</v>
      </c>
      <c r="BH250" s="48">
        <f>AM250 * ( (1-Baseline!H$88-Baseline!H$87) + (1-Baseline!B$36)*Baseline!H$88 )</f>
        <v>4.5382819589326867E-5</v>
      </c>
      <c r="BI250" s="48">
        <f>AN250 * ( (1-Baseline!H$88-Baseline!H$87) + (1-Baseline!B$36)*Baseline!H$88 )</f>
        <v>2.7460270962837364E-2</v>
      </c>
      <c r="BJ250" s="48">
        <f t="shared" si="7"/>
        <v>2.7734577860276131E-2</v>
      </c>
      <c r="BK250" s="48"/>
      <c r="BL250" s="48">
        <f t="shared" si="18"/>
        <v>0.97947441045209871</v>
      </c>
      <c r="BM250" s="48">
        <f t="shared" si="19"/>
        <v>2.9070563403090434E-3</v>
      </c>
      <c r="BN250" s="48">
        <f t="shared" si="20"/>
        <v>1.5060069749184765E-2</v>
      </c>
      <c r="BO250" s="48">
        <f t="shared" si="21"/>
        <v>2.5584634584075241E-3</v>
      </c>
      <c r="BP250" s="48">
        <f t="shared" si="8"/>
        <v>1</v>
      </c>
      <c r="BQ250" s="48">
        <f t="shared" si="22"/>
        <v>1.1965356652247036E-2</v>
      </c>
      <c r="BR250" s="48">
        <f t="shared" si="23"/>
        <v>0.95929469713596704</v>
      </c>
      <c r="BS250" s="48">
        <f t="shared" si="24"/>
        <v>1.4017736589670564E-2</v>
      </c>
      <c r="BT250" s="48">
        <f t="shared" si="25"/>
        <v>1.4722209622115349E-2</v>
      </c>
      <c r="BU250" s="48">
        <f t="shared" si="9"/>
        <v>1</v>
      </c>
      <c r="BV250" s="48">
        <f t="shared" si="26"/>
        <v>2.3673011145272926E-2</v>
      </c>
      <c r="BW250" s="48">
        <f t="shared" si="27"/>
        <v>5.3534310638104427E-3</v>
      </c>
      <c r="BX250" s="48">
        <f t="shared" si="28"/>
        <v>0.95889126301507499</v>
      </c>
      <c r="BY250" s="48">
        <f t="shared" si="29"/>
        <v>1.2082294775841612E-2</v>
      </c>
      <c r="BZ250" s="48">
        <f t="shared" si="10"/>
        <v>1</v>
      </c>
      <c r="CA250" s="48">
        <f t="shared" si="30"/>
        <v>5.4466093255497517E-4</v>
      </c>
      <c r="CB250" s="48">
        <f t="shared" si="31"/>
        <v>7.7094426273670649E-3</v>
      </c>
      <c r="CC250" s="48">
        <f t="shared" si="32"/>
        <v>1.6363263150411271E-3</v>
      </c>
      <c r="CD250" s="48">
        <f t="shared" si="33"/>
        <v>0.99010957012503686</v>
      </c>
      <c r="CE250" s="48">
        <f t="shared" si="11"/>
        <v>1</v>
      </c>
      <c r="CF250" s="48"/>
      <c r="CG250" s="48">
        <f t="shared" si="34"/>
        <v>0.97947441045209871</v>
      </c>
      <c r="CH250" s="48">
        <f t="shared" si="35"/>
        <v>2.9070563403090434E-3</v>
      </c>
      <c r="CI250" s="48">
        <f t="shared" si="36"/>
        <v>1.5060069749184765E-2</v>
      </c>
      <c r="CJ250" s="48">
        <f t="shared" si="37"/>
        <v>2.5584634584075241E-3</v>
      </c>
      <c r="CK250" s="48">
        <f t="shared" si="12"/>
        <v>1</v>
      </c>
      <c r="CL250" s="48">
        <f t="shared" si="38"/>
        <v>1.1965356652247036E-2</v>
      </c>
      <c r="CM250" s="48">
        <f t="shared" si="39"/>
        <v>0.95929469713596704</v>
      </c>
      <c r="CN250" s="48">
        <f t="shared" si="40"/>
        <v>1.4017736589670564E-2</v>
      </c>
      <c r="CO250" s="48">
        <f t="shared" si="41"/>
        <v>1.4722209622115349E-2</v>
      </c>
      <c r="CP250" s="48">
        <f t="shared" si="13"/>
        <v>1</v>
      </c>
      <c r="CQ250" s="48">
        <f t="shared" si="42"/>
        <v>2.3673011145272926E-2</v>
      </c>
      <c r="CR250" s="48">
        <f t="shared" si="43"/>
        <v>5.3534310638104427E-3</v>
      </c>
      <c r="CS250" s="48">
        <f t="shared" si="44"/>
        <v>0.95889126301507499</v>
      </c>
      <c r="CT250" s="48">
        <f t="shared" si="45"/>
        <v>1.2082294775841612E-2</v>
      </c>
      <c r="CU250" s="48">
        <f t="shared" si="14"/>
        <v>1</v>
      </c>
      <c r="CV250" s="48">
        <f t="shared" si="46"/>
        <v>5.4466093255497517E-4</v>
      </c>
      <c r="CW250" s="48">
        <f t="shared" si="47"/>
        <v>7.7094426273670649E-3</v>
      </c>
      <c r="CX250" s="48">
        <f t="shared" si="48"/>
        <v>1.6363263150411271E-3</v>
      </c>
      <c r="CY250" s="48">
        <f t="shared" si="49"/>
        <v>0.99010957012503686</v>
      </c>
      <c r="CZ250" s="48">
        <f t="shared" si="15"/>
        <v>1</v>
      </c>
      <c r="DA250" s="48"/>
      <c r="DB250" s="48">
        <f>(AQ250*Baseline!B$7 + AV250*Baseline!B$11 + BA250*Baseline!B$16 + BF250*Baseline!B$18)</f>
        <v>103988.74174407856</v>
      </c>
      <c r="DC250" s="48">
        <f>(AR250*Baseline!B$7 + AW250*Baseline!B$11 + BB250*Baseline!B$16 + BG250*Baseline!B$18)</f>
        <v>75848.846970833023</v>
      </c>
      <c r="DD250" s="48">
        <f>(AS250*Baseline!B$7 + AX250*Baseline!B$11 + BC250*Baseline!B$16 + BH250*Baseline!B$18)</f>
        <v>115523.51327866814</v>
      </c>
      <c r="DE250" s="48">
        <f>(AT250*Baseline!B$7 + AY250*Baseline!B$11 + BD250*Baseline!B$16 + BI250*Baseline!B$18)</f>
        <v>1260086.6166531127</v>
      </c>
      <c r="DF250" s="48">
        <f t="shared" si="16"/>
        <v>1555447.7186466926</v>
      </c>
      <c r="DG250" s="48"/>
      <c r="DH250" s="48">
        <f t="shared" si="50"/>
        <v>6.6854540012796643E-2</v>
      </c>
      <c r="DI250" s="48">
        <f t="shared" si="51"/>
        <v>4.8763353510090861E-2</v>
      </c>
      <c r="DJ250" s="48">
        <f t="shared" si="52"/>
        <v>7.4270264370684624E-2</v>
      </c>
      <c r="DK250" s="48">
        <f t="shared" si="53"/>
        <v>0.81011184210642773</v>
      </c>
      <c r="DL250" s="48">
        <f t="shared" si="17"/>
        <v>0.99999999999999989</v>
      </c>
      <c r="DM250" s="48"/>
      <c r="DN250" s="48">
        <f>DH250 / (Baseline!B$7/Baseline!B$17)</f>
        <v>7.1362824226904937</v>
      </c>
      <c r="DO250" s="48">
        <f>DI250 / (Baseline!B$11/Baseline!B$17)</f>
        <v>1.1771706931582835</v>
      </c>
      <c r="DP250" s="48">
        <f>DJ250 / (Baseline!B$16/Baseline!B$17)</f>
        <v>1.1477000342722028</v>
      </c>
      <c r="DQ250" s="48">
        <f>DK250 / (Baseline!B$18/Baseline!B$17)</f>
        <v>0.91590295592202042</v>
      </c>
      <c r="DR250" s="71"/>
      <c r="DS250" s="48">
        <f>(AU250*Baseline!B$34)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4.4025005657197455E-2</v>
      </c>
      <c r="DT250" s="48">
        <f>(AZ250*Baseline!B$34) + (Baseline!D$88*(1-Baseline!D$89)*Baseline!B$35) + (Baseline!D$88*Baseline!D$89*((1-Baseline!D$90)*Baseline!B$40 + Baseline!D$90*Baseline!B$41))</f>
        <v>1.1163267086271633E-2</v>
      </c>
      <c r="DU250" s="48">
        <f>(BE250*Baseline!B$34) + (Baseline!F$88*(1-Baseline!F$89)*Baseline!B$35) + (Baseline!F$88*Baseline!F$89*((1-Baseline!F$90)*Baseline!B$40 + Baseline!F$90*Baseline!B$41))</f>
        <v>1.2911696533992472E-2</v>
      </c>
      <c r="DV250" s="48">
        <f>(BJ250*Baseline!B$34) + (Baseline!H$88*(1-Baseline!H$89)*Baseline!B$35) + (Baseline!H$88*Baseline!H$89*((1-Baseline!H$90)*Baseline!B$40 + Baseline!H$90*Baseline!B$41))</f>
        <v>9.3051866790414203E-3</v>
      </c>
      <c r="DW250" s="48">
        <f>( DS250*Baseline!B$7 + DT250*Baseline!B$11 + DU250*Baseline!B$16 + DV250*Baseline!B$18 ) / Baseline!B$17</f>
        <v>9.9408058267773398E-3</v>
      </c>
    </row>
    <row r="251" spans="1:127">
      <c r="A251" s="7" t="s">
        <v>488</v>
      </c>
      <c r="B251" s="1">
        <f>MIN( MAX( NORMINV( MCrands!B251, (B$5+B$4)/2, (B$5-B$4)/3.29 ), 0 ), 1 )</f>
        <v>0.39506039193543169</v>
      </c>
      <c r="C251" s="1">
        <f>MAX( NORMINV( MCrands!C251, (C$5+C$4)/2, (C$5-C$4)/3.29 ), 0 )</f>
        <v>2.3814159826631407</v>
      </c>
      <c r="D251" s="40"/>
      <c r="E251" s="40">
        <f>Baseline!B$33 * (C251 * Baseline!B$66*Baseline!B$66/Baseline!B$73 + Baseline!B$52*Baseline!B$52/Baseline!B$74 + Baseline!B$53*Baseline!B$53/Baseline!B$75 + Baseline!B$54*Baseline!B$54/Baseline!B$76)</f>
        <v>1.993629573999788E-5</v>
      </c>
      <c r="F251" s="40">
        <f>Baseline!B$33 * (C251 * Baseline!B$66*Baseline!B$57/Baseline!B$73 + Baseline!B$52*Baseline!B$67/Baseline!B$74 + Baseline!B$53*Baseline!B$55/Baseline!B$75 + Baseline!B$54*Baseline!B$56/Baseline!B$76)</f>
        <v>3.9270933445456682E-8</v>
      </c>
      <c r="G251" s="1">
        <f>Baseline!B$33 * (C251 * Baseline!B$66*Baseline!B$58/Baseline!B$73 + Baseline!B$52*Baseline!B$59/Baseline!B$74 + Baseline!B$53*Baseline!B$68/Baseline!B$75 + Baseline!B$54*Baseline!B$60/Baseline!B$76)</f>
        <v>1.0819542059539882E-7</v>
      </c>
      <c r="H251" s="40">
        <f>Baseline!B$33 * (C251 * Baseline!B$66*Baseline!B$61/Baseline!B$73 + Baseline!B$52*Baseline!B$62/Baseline!B$74 + Baseline!B$53*Baseline!B$63/Baseline!B$75 + Baseline!B$54*Baseline!B$69/Baseline!B$76)</f>
        <v>1.7089770576937578E-9</v>
      </c>
      <c r="I251" s="40">
        <f>Baseline!B$33 * (C251 * Baseline!B$57*Baseline!B$66/Baseline!B$73 + Baseline!B$67*Baseline!B$52/Baseline!B$74 + Baseline!B$55*Baseline!B$53/Baseline!B$75 + Baseline!B$56*Baseline!B$54/Baseline!B$76)</f>
        <v>3.9270933445456682E-8</v>
      </c>
      <c r="J251" s="1">
        <f>Baseline!B$33 * (C251 * Baseline!B$57*Baseline!B$57/Baseline!B$73 + Baseline!B$67*Baseline!B$67/Baseline!B$74 + Baseline!B$55*Baseline!B$55/Baseline!B$75 + Baseline!B$56*Baseline!B$56/Baseline!B$76)</f>
        <v>1.7949606014842082E-6</v>
      </c>
      <c r="K251" s="40">
        <f>Baseline!B$33 * (C251 * Baseline!B$57*Baseline!B$58/Baseline!B$73 + Baseline!B$67*Baseline!B$59/Baseline!B$74 + Baseline!B$55*Baseline!B$68/Baseline!B$75 + Baseline!B$56*Baseline!B$60/Baseline!B$76)</f>
        <v>1.3929234692578146E-8</v>
      </c>
      <c r="L251" s="1">
        <f>Baseline!B$33 * (C251 * Baseline!B$57*Baseline!B$61/Baseline!B$73 + Baseline!B$67*Baseline!B$62/Baseline!B$74 + Baseline!B$55*Baseline!B$63/Baseline!B$75 + Baseline!B$56*Baseline!B$69/Baseline!B$76)</f>
        <v>1.4629422588511445E-8</v>
      </c>
      <c r="M251" s="40">
        <f>Baseline!B$33 * (C251 * Baseline!B$58*Baseline!B$66/Baseline!B$73 + Baseline!B$59*Baseline!B$52/Baseline!B$74 + Baseline!B$68*Baseline!B$53/Baseline!B$75 + Baseline!B$60*Baseline!B$54/Baseline!B$76)</f>
        <v>1.0819542059539882E-7</v>
      </c>
      <c r="N251" s="1">
        <f>Baseline!B$33 * (C251 * Baseline!B$58*Baseline!B$57/Baseline!B$73 + Baseline!B$59*Baseline!B$67/Baseline!B$74 + Baseline!B$68*Baseline!B$55/Baseline!B$75 + Baseline!B$60*Baseline!B$56/Baseline!B$76)</f>
        <v>1.3929234692578146E-8</v>
      </c>
      <c r="O251" s="1">
        <f>Baseline!B$33 * (C251 * Baseline!B$58*Baseline!B$58/Baseline!B$73 + Baseline!B$59*Baseline!B$59/Baseline!B$74 + Baseline!B$68*Baseline!B$68/Baseline!B$75 + Baseline!B$60*Baseline!B$60/Baseline!B$76)</f>
        <v>1.3250168537137488E-6</v>
      </c>
      <c r="P251" s="40">
        <f>Baseline!B$33 * (C251 * Baseline!B$58*Baseline!B$61/Baseline!B$73 + Baseline!B$59*Baseline!B$62/Baseline!B$74 + Baseline!B$68*Baseline!B$63/Baseline!B$75 + Baseline!B$60*Baseline!B$69/Baseline!B$76)</f>
        <v>1.6489798582925204E-9</v>
      </c>
      <c r="Q251" s="40">
        <f>Baseline!B$33 * (C251 * Baseline!B$61*Baseline!B$66/Baseline!B$73 + Baseline!B$62*Baseline!B$52/Baseline!B$74 + Baseline!B$63*Baseline!B$53/Baseline!B$75 + Baseline!B$69*Baseline!B$54/Baseline!B$76)</f>
        <v>1.7089770576937578E-9</v>
      </c>
      <c r="R251" s="40">
        <f>Baseline!B$33 * (C251 * Baseline!B$61*Baseline!B$57/Baseline!B$73 + Baseline!B$62*Baseline!B$67/Baseline!B$74 + Baseline!B$63*Baseline!B$55/Baseline!B$75 + Baseline!B$69*Baseline!B$56/Baseline!B$76)</f>
        <v>1.4629422588511445E-8</v>
      </c>
      <c r="S251" s="40">
        <f>Baseline!B$33 * (C251 * Baseline!B$61*Baseline!B$58/Baseline!B$73 + Baseline!B$62*Baseline!B$59/Baseline!B$74 + Baseline!B$63*Baseline!B$68/Baseline!B$75 + Baseline!B$69*Baseline!B$60/Baseline!B$76)</f>
        <v>1.6489798582925204E-9</v>
      </c>
      <c r="T251" s="40">
        <f>Baseline!B$33 * (C251 * Baseline!B$61*Baseline!B$61/Baseline!B$73 + Baseline!B$62*Baseline!B$62/Baseline!B$74 + Baseline!B$63*Baseline!B$63/Baseline!B$75 + Baseline!B$69*Baseline!B$69/Baseline!B$76)</f>
        <v>9.8551803949591427E-8</v>
      </c>
      <c r="U251" s="40"/>
      <c r="V251" s="40">
        <f>E251 * ( Baseline!B$87 * Baseline!B$7 )</f>
        <v>0.206918813485438</v>
      </c>
      <c r="W251" s="40">
        <f>F251 * ( Baseline!D$87 * Baseline!B$11 )</f>
        <v>7.2441503149586284E-4</v>
      </c>
      <c r="X251" s="40">
        <f>G251 * ( Baseline!F$87 * Baseline!B$16 )</f>
        <v>3.7581430407788072E-3</v>
      </c>
      <c r="Y251" s="40">
        <f>H251 * ( Baseline!H$87 * Baseline!B$18 )</f>
        <v>6.0100188669754556E-4</v>
      </c>
      <c r="Z251" s="48">
        <f t="shared" si="0"/>
        <v>0.21200237344441022</v>
      </c>
      <c r="AA251" s="40">
        <f>I251 * ( Baseline!B$87 * Baseline!B$7 )</f>
        <v>4.0759301823039488E-4</v>
      </c>
      <c r="AB251" s="1">
        <f>J251 * ( Baseline!D$87 * Baseline!B$11 )</f>
        <v>3.3110912488596551E-2</v>
      </c>
      <c r="AC251" s="1">
        <f>K251 * ( Baseline!F$87 * Baseline!B$16 )</f>
        <v>4.8382876220838381E-4</v>
      </c>
      <c r="AD251" s="1">
        <f>L251 * ( Baseline!F$87 * Baseline!B$16 )</f>
        <v>5.0814962767439581E-4</v>
      </c>
      <c r="AE251" s="48">
        <f t="shared" si="1"/>
        <v>3.4510483896709729E-2</v>
      </c>
      <c r="AF251" s="48">
        <f>M251 * ( Baseline!B$87 * Baseline!B$7 )</f>
        <v>1.1229602703596443E-3</v>
      </c>
      <c r="AG251" s="48">
        <f>N251 * ( Baseline!D$87 * Baseline!B$11 )</f>
        <v>2.5694696059496531E-4</v>
      </c>
      <c r="AH251" s="48">
        <f>O251 * ( Baseline!F$87 * Baseline!B$16 )</f>
        <v>4.6024155553869357E-2</v>
      </c>
      <c r="AI251" s="48">
        <f>P251 * ( Baseline!H$87 * Baseline!B$18 )</f>
        <v>5.7990246358102175E-4</v>
      </c>
      <c r="AJ251" s="48">
        <f t="shared" si="2"/>
        <v>4.7983965248404988E-2</v>
      </c>
      <c r="AK251" s="48">
        <f>Q251 * ( Baseline!B$87 * Baseline!B$7 )</f>
        <v>1.7737472881803512E-5</v>
      </c>
      <c r="AL251" s="48">
        <f>R251 * ( Baseline!D$87 * Baseline!B$11 )</f>
        <v>2.6986304361575799E-4</v>
      </c>
      <c r="AM251" s="48">
        <f>S251 * ( Baseline!F$87 * Baseline!B$16 )</f>
        <v>5.7276935980504899E-5</v>
      </c>
      <c r="AN251" s="48">
        <f>T251 * ( Baseline!H$87 * Baseline!B$18 )</f>
        <v>3.4658054562230894E-2</v>
      </c>
      <c r="AO251" s="48">
        <f t="shared" si="3"/>
        <v>3.5002932014708964E-2</v>
      </c>
      <c r="AP251" s="48"/>
      <c r="AQ251" s="48">
        <f>V251 * ( (1-Baseline!B$88-Baseline!B$87) + (1-B251)*Baseline!B$88 )</f>
        <v>0.12973732035345889</v>
      </c>
      <c r="AR251" s="48">
        <f>W251 * ( (1-Baseline!B$88-Baseline!B$87) + (1-B251)*Baseline!B$88 )</f>
        <v>4.5420550904451184E-4</v>
      </c>
      <c r="AS251" s="48">
        <f>X251 * ( (1-Baseline!B$88-Baseline!B$87) + (1-B251)*Baseline!B$88 )</f>
        <v>2.3563415979569943E-3</v>
      </c>
      <c r="AT251" s="48">
        <f>Y251 * ( (1-Baseline!B$88-Baseline!B$87) + (1-B251)*Baseline!B$88 )</f>
        <v>3.7682592990994512E-4</v>
      </c>
      <c r="AU251" s="48">
        <f t="shared" si="4"/>
        <v>0.13292469339037036</v>
      </c>
      <c r="AV251" s="48">
        <f>AA251 * ( (1-Baseline!D$88-Baseline!D$87) + (1-B251)*Baseline!D$88 )</f>
        <v>3.3194837795033839E-4</v>
      </c>
      <c r="AW251" s="48">
        <f>AB251 * ( (1-Baseline!D$88-Baseline!D$87) + (1-B251)*Baseline!D$88 )</f>
        <v>2.6965902754576679E-2</v>
      </c>
      <c r="AX251" s="48">
        <f>AC251 * ( (1-Baseline!D$88-Baseline!D$87) + (1-B251)*Baseline!D$88 )</f>
        <v>3.9403563269577207E-4</v>
      </c>
      <c r="AY251" s="48">
        <f>AD251 * ( (1-Baseline!D$88-Baseline!D$87) + (1-B251)*Baseline!D$88 )</f>
        <v>4.1384282143723278E-4</v>
      </c>
      <c r="AZ251" s="48">
        <f t="shared" si="5"/>
        <v>2.8105729586660022E-2</v>
      </c>
      <c r="BA251" s="48">
        <f>AF251 * ( (1-Baseline!F$88-Baseline!F$87) + (1-Baseline!B$36)*Baseline!F$88 )</f>
        <v>8.0811814527945159E-4</v>
      </c>
      <c r="BB251" s="48">
        <f>AG251 * ( (1-Baseline!F$88-Baseline!F$87) + (1-Baseline!B$36)*Baseline!F$88 )</f>
        <v>1.8490725514687609E-4</v>
      </c>
      <c r="BC251" s="48">
        <f>AH251 * ( (1-Baseline!F$88-Baseline!F$87) + (1-Baseline!B$36)*Baseline!F$88 )</f>
        <v>3.3120455109542118E-2</v>
      </c>
      <c r="BD251" s="48">
        <f>AI251 * ( (1-Baseline!F$88-Baseline!F$87) + (1-Baseline!B$36)*Baseline!F$88 )</f>
        <v>4.1731636967173787E-4</v>
      </c>
      <c r="BE251" s="48">
        <f t="shared" si="6"/>
        <v>3.4530796879640183E-2</v>
      </c>
      <c r="BF251" s="48">
        <f>AK251 * ( (1-Baseline!H$88-Baseline!H$87) + (1-Baseline!B$36)*Baseline!H$88 )</f>
        <v>1.4053754513710556E-5</v>
      </c>
      <c r="BG251" s="48">
        <f>AL251 * ( (1-Baseline!H$88-Baseline!H$87) + (1-Baseline!B$36)*Baseline!H$88 )</f>
        <v>2.1381788671763735E-4</v>
      </c>
      <c r="BH251" s="48">
        <f>AM251 * ( (1-Baseline!H$88-Baseline!H$87) + (1-Baseline!B$36)*Baseline!H$88 )</f>
        <v>4.5381661916073633E-5</v>
      </c>
      <c r="BI251" s="48">
        <f>AN251 * ( (1-Baseline!H$88-Baseline!H$87) + (1-Baseline!B$36)*Baseline!H$88 )</f>
        <v>2.746026979074678E-2</v>
      </c>
      <c r="BJ251" s="48">
        <f t="shared" si="7"/>
        <v>2.7733523093894201E-2</v>
      </c>
      <c r="BK251" s="48"/>
      <c r="BL251" s="48">
        <f t="shared" si="18"/>
        <v>0.97602121204409442</v>
      </c>
      <c r="BM251" s="48">
        <f t="shared" si="19"/>
        <v>3.4170137802056913E-3</v>
      </c>
      <c r="BN251" s="48">
        <f t="shared" si="20"/>
        <v>1.7726891353715156E-2</v>
      </c>
      <c r="BO251" s="48">
        <f t="shared" si="21"/>
        <v>2.8348828219847081E-3</v>
      </c>
      <c r="BP251" s="48">
        <f t="shared" si="8"/>
        <v>1</v>
      </c>
      <c r="BQ251" s="48">
        <f t="shared" si="22"/>
        <v>1.1810701335000848E-2</v>
      </c>
      <c r="BR251" s="48">
        <f t="shared" si="23"/>
        <v>0.95944503669371572</v>
      </c>
      <c r="BS251" s="48">
        <f t="shared" si="24"/>
        <v>1.401976175287744E-2</v>
      </c>
      <c r="BT251" s="48">
        <f t="shared" si="25"/>
        <v>1.4724500218405902E-2</v>
      </c>
      <c r="BU251" s="48">
        <f t="shared" si="9"/>
        <v>0.99999999999999989</v>
      </c>
      <c r="BV251" s="48">
        <f t="shared" si="26"/>
        <v>2.3402823517111732E-2</v>
      </c>
      <c r="BW251" s="48">
        <f t="shared" si="27"/>
        <v>5.3548505060970622E-3</v>
      </c>
      <c r="BX251" s="48">
        <f t="shared" si="28"/>
        <v>0.95915698745633005</v>
      </c>
      <c r="BY251" s="48">
        <f t="shared" si="29"/>
        <v>1.2085338520461229E-2</v>
      </c>
      <c r="BZ251" s="48">
        <f t="shared" si="10"/>
        <v>1</v>
      </c>
      <c r="CA251" s="48">
        <f t="shared" si="30"/>
        <v>5.0674248872494042E-4</v>
      </c>
      <c r="CB251" s="48">
        <f t="shared" si="31"/>
        <v>7.7097268166665556E-3</v>
      </c>
      <c r="CC251" s="48">
        <f t="shared" si="32"/>
        <v>1.6363468053600747E-3</v>
      </c>
      <c r="CD251" s="48">
        <f t="shared" si="33"/>
        <v>0.99014718388924838</v>
      </c>
      <c r="CE251" s="48">
        <f t="shared" si="11"/>
        <v>1</v>
      </c>
      <c r="CF251" s="48"/>
      <c r="CG251" s="48">
        <f t="shared" si="34"/>
        <v>0.97602121204409442</v>
      </c>
      <c r="CH251" s="48">
        <f t="shared" si="35"/>
        <v>3.4170137802056913E-3</v>
      </c>
      <c r="CI251" s="48">
        <f t="shared" si="36"/>
        <v>1.7726891353715156E-2</v>
      </c>
      <c r="CJ251" s="48">
        <f t="shared" si="37"/>
        <v>2.8348828219847081E-3</v>
      </c>
      <c r="CK251" s="48">
        <f t="shared" si="12"/>
        <v>1</v>
      </c>
      <c r="CL251" s="48">
        <f t="shared" si="38"/>
        <v>1.1810701335000848E-2</v>
      </c>
      <c r="CM251" s="48">
        <f t="shared" si="39"/>
        <v>0.95944503669371572</v>
      </c>
      <c r="CN251" s="48">
        <f t="shared" si="40"/>
        <v>1.401976175287744E-2</v>
      </c>
      <c r="CO251" s="48">
        <f t="shared" si="41"/>
        <v>1.4724500218405902E-2</v>
      </c>
      <c r="CP251" s="48">
        <f t="shared" si="13"/>
        <v>0.99999999999999989</v>
      </c>
      <c r="CQ251" s="48">
        <f t="shared" si="42"/>
        <v>2.3402823517111732E-2</v>
      </c>
      <c r="CR251" s="48">
        <f t="shared" si="43"/>
        <v>5.3548505060970622E-3</v>
      </c>
      <c r="CS251" s="48">
        <f t="shared" si="44"/>
        <v>0.95915698745633005</v>
      </c>
      <c r="CT251" s="48">
        <f t="shared" si="45"/>
        <v>1.2085338520461229E-2</v>
      </c>
      <c r="CU251" s="48">
        <f t="shared" si="14"/>
        <v>1</v>
      </c>
      <c r="CV251" s="48">
        <f t="shared" si="46"/>
        <v>5.0674248872494042E-4</v>
      </c>
      <c r="CW251" s="48">
        <f t="shared" si="47"/>
        <v>7.7097268166665556E-3</v>
      </c>
      <c r="CX251" s="48">
        <f t="shared" si="48"/>
        <v>1.6363468053600747E-3</v>
      </c>
      <c r="CY251" s="48">
        <f t="shared" si="49"/>
        <v>0.99014718388924838</v>
      </c>
      <c r="CZ251" s="48">
        <f t="shared" si="15"/>
        <v>1</v>
      </c>
      <c r="DA251" s="48"/>
      <c r="DB251" s="48">
        <f>(AQ251*Baseline!B$7 + AV251*Baseline!B$11 + BA251*Baseline!B$16 + BF251*Baseline!B$18)</f>
        <v>66985.363809334725</v>
      </c>
      <c r="DC251" s="48">
        <f>(AR251*Baseline!B$7 + AW251*Baseline!B$11 + BB251*Baseline!B$16 + BG251*Baseline!B$18)</f>
        <v>68460.494233141711</v>
      </c>
      <c r="DD251" s="48">
        <f>(AS251*Baseline!B$7 + AX251*Baseline!B$11 + BC251*Baseline!B$16 + BH251*Baseline!B$18)</f>
        <v>115025.73720125943</v>
      </c>
      <c r="DE251" s="48">
        <f>(AT251*Baseline!B$7 + AY251*Baseline!B$11 + BD251*Baseline!B$16 + BI251*Baseline!B$18)</f>
        <v>1259896.5192810455</v>
      </c>
      <c r="DF251" s="48">
        <f t="shared" si="16"/>
        <v>1510368.1145247815</v>
      </c>
      <c r="DG251" s="48"/>
      <c r="DH251" s="48">
        <f t="shared" si="50"/>
        <v>4.4350356158313654E-2</v>
      </c>
      <c r="DI251" s="48">
        <f t="shared" si="51"/>
        <v>4.5327025626916095E-2</v>
      </c>
      <c r="DJ251" s="48">
        <f t="shared" si="52"/>
        <v>7.6157418906748334E-2</v>
      </c>
      <c r="DK251" s="48">
        <f t="shared" si="53"/>
        <v>0.83416519930802191</v>
      </c>
      <c r="DL251" s="48">
        <f t="shared" si="17"/>
        <v>1</v>
      </c>
      <c r="DM251" s="48"/>
      <c r="DN251" s="48">
        <f>DH251 / (Baseline!B$7/Baseline!B$17)</f>
        <v>4.7341088134337044</v>
      </c>
      <c r="DO251" s="48">
        <f>DI251 / (Baseline!B$11/Baseline!B$17)</f>
        <v>1.0942160933414582</v>
      </c>
      <c r="DP251" s="48">
        <f>DJ251 / (Baseline!B$16/Baseline!B$17)</f>
        <v>1.176862274962599</v>
      </c>
      <c r="DQ251" s="48">
        <f>DK251 / (Baseline!B$18/Baseline!B$17)</f>
        <v>0.94309739972067563</v>
      </c>
      <c r="DR251" s="71"/>
      <c r="DS251" s="48">
        <f>(AU251*Baseline!B$34)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3.2468235258555557E-2</v>
      </c>
      <c r="DT251" s="48">
        <f>(AZ251*Baseline!B$34) + (Baseline!D$88*(1-Baseline!D$89)*Baseline!B$35) + (Baseline!D$88*Baseline!D$89*((1-Baseline!D$90)*Baseline!B$40 + Baseline!D$90*Baseline!B$41))</f>
        <v>1.0629427437999005E-2</v>
      </c>
      <c r="DU251" s="48">
        <f>(BE251*Baseline!B$34) + (Baseline!F$88*(1-Baseline!F$89)*Baseline!B$35) + (Baseline!F$88*Baseline!F$89*((1-Baseline!F$90)*Baseline!B$40 + Baseline!F$90*Baseline!B$41))</f>
        <v>1.2910259531946029E-2</v>
      </c>
      <c r="DV251" s="48">
        <f>(BJ251*Baseline!B$34) + (Baseline!H$88*(1-Baseline!H$89)*Baseline!B$35) + (Baseline!H$88*Baseline!H$89*((1-Baseline!H$90)*Baseline!B$40 + Baseline!H$90*Baseline!B$41))</f>
        <v>9.3050284640841321E-3</v>
      </c>
      <c r="DW251" s="48">
        <f>( DS251*Baseline!B$7 + DT251*Baseline!B$11 + DU251*Baseline!B$16 + DV251*Baseline!B$18 ) / Baseline!B$17</f>
        <v>9.8101921996833607E-3</v>
      </c>
    </row>
    <row r="252" spans="1:127">
      <c r="A252" s="7" t="s">
        <v>489</v>
      </c>
      <c r="B252" s="1">
        <f>MIN( MAX( NORMINV( MCrands!B252, (B$5+B$4)/2, (B$5-B$4)/3.29 ), 0 ), 1 )</f>
        <v>0.6904915864284481</v>
      </c>
      <c r="C252" s="1">
        <f>MAX( NORMINV( MCrands!C252, (C$5+C$4)/2, (C$5-C$4)/3.29 ), 0 )</f>
        <v>2.5778269312320461</v>
      </c>
      <c r="D252" s="40"/>
      <c r="E252" s="40">
        <f>Baseline!B$33 * (C252 * Baseline!B$66*Baseline!B$66/Baseline!B$73 + Baseline!B$52*Baseline!B$52/Baseline!B$74 + Baseline!B$53*Baseline!B$53/Baseline!B$75 + Baseline!B$54*Baseline!B$54/Baseline!B$76)</f>
        <v>2.157987095062874E-5</v>
      </c>
      <c r="F252" s="40">
        <f>Baseline!B$33 * (C252 * Baseline!B$66*Baseline!B$57/Baseline!B$73 + Baseline!B$52*Baseline!B$67/Baseline!B$74 + Baseline!B$53*Baseline!B$55/Baseline!B$75 + Baseline!B$54*Baseline!B$56/Baseline!B$76)</f>
        <v>3.9490736215183308E-8</v>
      </c>
      <c r="G252" s="1">
        <f>Baseline!B$33 * (C252 * Baseline!B$66*Baseline!B$58/Baseline!B$73 + Baseline!B$52*Baseline!B$59/Baseline!B$74 + Baseline!B$53*Baseline!B$68/Baseline!B$75 + Baseline!B$54*Baseline!B$60/Baseline!B$76)</f>
        <v>1.0873576907097677E-7</v>
      </c>
      <c r="H252" s="40">
        <f>Baseline!B$33 * (C252 * Baseline!B$66*Baseline!B$61/Baseline!B$73 + Baseline!B$52*Baseline!B$62/Baseline!B$74 + Baseline!B$53*Baseline!B$63/Baseline!B$75 + Baseline!B$54*Baseline!B$69/Baseline!B$76)</f>
        <v>1.7630119052515537E-9</v>
      </c>
      <c r="I252" s="40">
        <f>Baseline!B$33 * (C252 * Baseline!B$57*Baseline!B$66/Baseline!B$73 + Baseline!B$67*Baseline!B$52/Baseline!B$74 + Baseline!B$55*Baseline!B$53/Baseline!B$75 + Baseline!B$56*Baseline!B$54/Baseline!B$76)</f>
        <v>3.9490736215183308E-8</v>
      </c>
      <c r="J252" s="1">
        <f>Baseline!B$33 * (C252 * Baseline!B$57*Baseline!B$57/Baseline!B$73 + Baseline!B$67*Baseline!B$67/Baseline!B$74 + Baseline!B$55*Baseline!B$55/Baseline!B$75 + Baseline!B$56*Baseline!B$56/Baseline!B$76)</f>
        <v>1.7949606308794299E-6</v>
      </c>
      <c r="K252" s="40">
        <f>Baseline!B$33 * (C252 * Baseline!B$57*Baseline!B$58/Baseline!B$73 + Baseline!B$67*Baseline!B$59/Baseline!B$74 + Baseline!B$55*Baseline!B$68/Baseline!B$75 + Baseline!B$56*Baseline!B$60/Baseline!B$76)</f>
        <v>1.3929306955831315E-8</v>
      </c>
      <c r="L252" s="1">
        <f>Baseline!B$33 * (C252 * Baseline!B$57*Baseline!B$61/Baseline!B$73 + Baseline!B$67*Baseline!B$62/Baseline!B$74 + Baseline!B$55*Baseline!B$63/Baseline!B$75 + Baseline!B$56*Baseline!B$69/Baseline!B$76)</f>
        <v>1.4629429814836763E-8</v>
      </c>
      <c r="M252" s="40">
        <f>Baseline!B$33 * (C252 * Baseline!B$58*Baseline!B$66/Baseline!B$73 + Baseline!B$59*Baseline!B$52/Baseline!B$74 + Baseline!B$68*Baseline!B$53/Baseline!B$75 + Baseline!B$60*Baseline!B$54/Baseline!B$76)</f>
        <v>1.0873576907097677E-7</v>
      </c>
      <c r="N252" s="1">
        <f>Baseline!B$33 * (C252 * Baseline!B$58*Baseline!B$57/Baseline!B$73 + Baseline!B$59*Baseline!B$67/Baseline!B$74 + Baseline!B$68*Baseline!B$55/Baseline!B$75 + Baseline!B$60*Baseline!B$56/Baseline!B$76)</f>
        <v>1.3929306955831315E-8</v>
      </c>
      <c r="O252" s="1">
        <f>Baseline!B$33 * (C252 * Baseline!B$58*Baseline!B$58/Baseline!B$73 + Baseline!B$59*Baseline!B$59/Baseline!B$74 + Baseline!B$68*Baseline!B$68/Baseline!B$75 + Baseline!B$60*Baseline!B$60/Baseline!B$76)</f>
        <v>1.3250170313609128E-6</v>
      </c>
      <c r="P252" s="40">
        <f>Baseline!B$33 * (C252 * Baseline!B$58*Baseline!B$61/Baseline!B$73 + Baseline!B$59*Baseline!B$62/Baseline!B$74 + Baseline!B$68*Baseline!B$63/Baseline!B$75 + Baseline!B$60*Baseline!B$69/Baseline!B$76)</f>
        <v>1.6489976230089246E-9</v>
      </c>
      <c r="Q252" s="40">
        <f>Baseline!B$33 * (C252 * Baseline!B$61*Baseline!B$66/Baseline!B$73 + Baseline!B$62*Baseline!B$52/Baseline!B$74 + Baseline!B$63*Baseline!B$53/Baseline!B$75 + Baseline!B$69*Baseline!B$54/Baseline!B$76)</f>
        <v>1.7630119052515537E-9</v>
      </c>
      <c r="R252" s="40">
        <f>Baseline!B$33 * (C252 * Baseline!B$61*Baseline!B$57/Baseline!B$73 + Baseline!B$62*Baseline!B$67/Baseline!B$74 + Baseline!B$63*Baseline!B$55/Baseline!B$75 + Baseline!B$69*Baseline!B$56/Baseline!B$76)</f>
        <v>1.4629429814836763E-8</v>
      </c>
      <c r="S252" s="40">
        <f>Baseline!B$33 * (C252 * Baseline!B$61*Baseline!B$58/Baseline!B$73 + Baseline!B$62*Baseline!B$59/Baseline!B$74 + Baseline!B$63*Baseline!B$68/Baseline!B$75 + Baseline!B$69*Baseline!B$60/Baseline!B$76)</f>
        <v>1.6489976230089246E-9</v>
      </c>
      <c r="T252" s="40">
        <f>Baseline!B$33 * (C252 * Baseline!B$61*Baseline!B$61/Baseline!B$73 + Baseline!B$62*Baseline!B$62/Baseline!B$74 + Baseline!B$63*Baseline!B$63/Baseline!B$75 + Baseline!B$69*Baseline!B$69/Baseline!B$76)</f>
        <v>9.8551805726063079E-8</v>
      </c>
      <c r="U252" s="40"/>
      <c r="V252" s="40">
        <f>E252 * ( Baseline!B$87 * Baseline!B$7 )</f>
        <v>0.22397748059657568</v>
      </c>
      <c r="W252" s="40">
        <f>F252 * ( Baseline!D$87 * Baseline!B$11 )</f>
        <v>7.2846964431976077E-4</v>
      </c>
      <c r="X252" s="40">
        <f>G252 * ( Baseline!F$87 * Baseline!B$16 )</f>
        <v>3.7769119207546301E-3</v>
      </c>
      <c r="Y252" s="40">
        <f>H252 * ( Baseline!H$87 * Baseline!B$18 )</f>
        <v>6.2000450887052803E-4</v>
      </c>
      <c r="Z252" s="48">
        <f t="shared" si="0"/>
        <v>0.22910286667052063</v>
      </c>
      <c r="AA252" s="40">
        <f>I252 * ( Baseline!B$87 * Baseline!B$7 )</f>
        <v>4.0987435117738758E-4</v>
      </c>
      <c r="AB252" s="1">
        <f>J252 * ( Baseline!D$87 * Baseline!B$11 )</f>
        <v>3.3110913030838324E-2</v>
      </c>
      <c r="AC252" s="1">
        <f>K252 * ( Baseline!F$87 * Baseline!B$16 )</f>
        <v>4.8383127225585631E-4</v>
      </c>
      <c r="AD252" s="1">
        <f>L252 * ( Baseline!F$87 * Baseline!B$16 )</f>
        <v>5.0814987867914318E-4</v>
      </c>
      <c r="AE252" s="48">
        <f t="shared" si="1"/>
        <v>3.4512768532950711E-2</v>
      </c>
      <c r="AF252" s="48">
        <f>M252 * ( Baseline!B$87 * Baseline!B$7 )</f>
        <v>1.1285685471876679E-3</v>
      </c>
      <c r="AG252" s="48">
        <f>N252 * ( Baseline!D$87 * Baseline!B$11 )</f>
        <v>2.5694829360597949E-4</v>
      </c>
      <c r="AH252" s="48">
        <f>O252 * ( Baseline!F$87 * Baseline!B$16 )</f>
        <v>4.6024161724402726E-2</v>
      </c>
      <c r="AI252" s="48">
        <f>P252 * ( Baseline!H$87 * Baseline!B$18 )</f>
        <v>5.7990871096042786E-4</v>
      </c>
      <c r="AJ252" s="48">
        <f t="shared" si="2"/>
        <v>4.7989587276156799E-2</v>
      </c>
      <c r="AK252" s="48">
        <f>Q252 * ( Baseline!B$87 * Baseline!B$7 )</f>
        <v>1.8298300564605875E-5</v>
      </c>
      <c r="AL252" s="48">
        <f>R252 * ( Baseline!D$87 * Baseline!B$11 )</f>
        <v>2.6986317691685943E-4</v>
      </c>
      <c r="AM252" s="48">
        <f>S252 * ( Baseline!F$87 * Baseline!B$16 )</f>
        <v>5.7277553033841894E-5</v>
      </c>
      <c r="AN252" s="48">
        <f>T252 * ( Baseline!H$87 * Baseline!B$18 )</f>
        <v>3.4658055186968843E-2</v>
      </c>
      <c r="AO252" s="48">
        <f t="shared" si="3"/>
        <v>3.5003494217484152E-2</v>
      </c>
      <c r="AP252" s="48"/>
      <c r="AQ252" s="48">
        <f>V252 * ( (1-Baseline!B$88-Baseline!B$87) + (1-B252)*Baseline!B$88 )</f>
        <v>8.1541798859583875E-2</v>
      </c>
      <c r="AR252" s="48">
        <f>W252 * ( (1-Baseline!B$88-Baseline!B$87) + (1-B252)*Baseline!B$88 )</f>
        <v>2.6520847120084398E-4</v>
      </c>
      <c r="AS252" s="48">
        <f>X252 * ( (1-Baseline!B$88-Baseline!B$87) + (1-B252)*Baseline!B$88 )</f>
        <v>1.3750319511239611E-3</v>
      </c>
      <c r="AT252" s="48">
        <f>Y252 * ( (1-Baseline!B$88-Baseline!B$87) + (1-B252)*Baseline!B$88 )</f>
        <v>2.2572038411940515E-4</v>
      </c>
      <c r="AU252" s="48">
        <f t="shared" si="4"/>
        <v>8.3407759666028078E-2</v>
      </c>
      <c r="AV252" s="48">
        <f>AA252 * ( (1-Baseline!D$88-Baseline!D$87) + (1-B252)*Baseline!D$88 )</f>
        <v>2.7955814959889941E-4</v>
      </c>
      <c r="AW252" s="48">
        <f>AB252 * ( (1-Baseline!D$88-Baseline!D$87) + (1-B252)*Baseline!D$88 )</f>
        <v>2.2583568725004714E-2</v>
      </c>
      <c r="AX252" s="48">
        <f>AC252 * ( (1-Baseline!D$88-Baseline!D$87) + (1-B252)*Baseline!D$88 )</f>
        <v>3.3000107179526934E-4</v>
      </c>
      <c r="AY252" s="48">
        <f>AD252 * ( (1-Baseline!D$88-Baseline!D$87) + (1-B252)*Baseline!D$88 )</f>
        <v>3.4658777597177857E-4</v>
      </c>
      <c r="AZ252" s="48">
        <f t="shared" si="5"/>
        <v>2.3539715722370663E-2</v>
      </c>
      <c r="BA252" s="48">
        <f>AF252 * ( (1-Baseline!F$88-Baseline!F$87) + (1-Baseline!B$36)*Baseline!F$88 )</f>
        <v>8.1215404074975594E-4</v>
      </c>
      <c r="BB252" s="48">
        <f>AG252 * ( (1-Baseline!F$88-Baseline!F$87) + (1-Baseline!B$36)*Baseline!F$88 )</f>
        <v>1.8490821442425826E-4</v>
      </c>
      <c r="BC252" s="48">
        <f>AH252 * ( (1-Baseline!F$88-Baseline!F$87) + (1-Baseline!B$36)*Baseline!F$88 )</f>
        <v>3.3120459550055388E-2</v>
      </c>
      <c r="BD252" s="48">
        <f>AI252 * ( (1-Baseline!F$88-Baseline!F$87) + (1-Baseline!B$36)*Baseline!F$88 )</f>
        <v>4.1732086548587464E-4</v>
      </c>
      <c r="BE252" s="48">
        <f t="shared" si="6"/>
        <v>3.4534842670715278E-2</v>
      </c>
      <c r="BF252" s="48">
        <f>AK252 * ( (1-Baseline!H$88-Baseline!H$87) + (1-Baseline!B$36)*Baseline!H$88 )</f>
        <v>1.4498109503348525E-5</v>
      </c>
      <c r="BG252" s="48">
        <f>AL252 * ( (1-Baseline!H$88-Baseline!H$87) + (1-Baseline!B$36)*Baseline!H$88 )</f>
        <v>2.1381799233476605E-4</v>
      </c>
      <c r="BH252" s="48">
        <f>AM252 * ( (1-Baseline!H$88-Baseline!H$87) + (1-Baseline!B$36)*Baseline!H$88 )</f>
        <v>4.5382150819773601E-5</v>
      </c>
      <c r="BI252" s="48">
        <f>AN252 * ( (1-Baseline!H$88-Baseline!H$87) + (1-Baseline!B$36)*Baseline!H$88 )</f>
        <v>2.746027028573915E-2</v>
      </c>
      <c r="BJ252" s="48">
        <f t="shared" si="7"/>
        <v>2.7733968538397036E-2</v>
      </c>
      <c r="BK252" s="48"/>
      <c r="BL252" s="48">
        <f t="shared" si="18"/>
        <v>0.9776284507111126</v>
      </c>
      <c r="BM252" s="48">
        <f t="shared" si="19"/>
        <v>3.1796618475638445E-3</v>
      </c>
      <c r="BN252" s="48">
        <f t="shared" si="20"/>
        <v>1.6485659807069612E-2</v>
      </c>
      <c r="BO252" s="48">
        <f t="shared" si="21"/>
        <v>2.7062276342538051E-3</v>
      </c>
      <c r="BP252" s="48">
        <f t="shared" si="8"/>
        <v>0.99999999999999978</v>
      </c>
      <c r="BQ252" s="48">
        <f t="shared" si="22"/>
        <v>1.1876020632365794E-2</v>
      </c>
      <c r="BR252" s="48">
        <f t="shared" si="23"/>
        <v>0.95938154017479127</v>
      </c>
      <c r="BS252" s="48">
        <f t="shared" si="24"/>
        <v>1.4018906417024279E-2</v>
      </c>
      <c r="BT252" s="48">
        <f t="shared" si="25"/>
        <v>1.4723532775818674E-2</v>
      </c>
      <c r="BU252" s="48">
        <f t="shared" si="9"/>
        <v>1</v>
      </c>
      <c r="BV252" s="48">
        <f t="shared" si="26"/>
        <v>2.3516946305316262E-2</v>
      </c>
      <c r="BW252" s="48">
        <f t="shared" si="27"/>
        <v>5.354250957137153E-3</v>
      </c>
      <c r="BX252" s="48">
        <f t="shared" si="28"/>
        <v>0.95904474984450272</v>
      </c>
      <c r="BY252" s="48">
        <f t="shared" si="29"/>
        <v>1.2084052893043953E-2</v>
      </c>
      <c r="BZ252" s="48">
        <f t="shared" si="10"/>
        <v>1.0000000000000002</v>
      </c>
      <c r="CA252" s="48">
        <f t="shared" si="30"/>
        <v>5.2275639828740076E-4</v>
      </c>
      <c r="CB252" s="48">
        <f t="shared" si="31"/>
        <v>7.7096067963998722E-3</v>
      </c>
      <c r="CC252" s="48">
        <f t="shared" si="32"/>
        <v>1.636338151784627E-3</v>
      </c>
      <c r="CD252" s="48">
        <f t="shared" si="33"/>
        <v>0.99013129865352811</v>
      </c>
      <c r="CE252" s="48">
        <f t="shared" si="11"/>
        <v>1</v>
      </c>
      <c r="CF252" s="48"/>
      <c r="CG252" s="48">
        <f t="shared" si="34"/>
        <v>0.9776284507111126</v>
      </c>
      <c r="CH252" s="48">
        <f t="shared" si="35"/>
        <v>3.1796618475638445E-3</v>
      </c>
      <c r="CI252" s="48">
        <f t="shared" si="36"/>
        <v>1.6485659807069612E-2</v>
      </c>
      <c r="CJ252" s="48">
        <f t="shared" si="37"/>
        <v>2.7062276342538051E-3</v>
      </c>
      <c r="CK252" s="48">
        <f t="shared" si="12"/>
        <v>0.99999999999999978</v>
      </c>
      <c r="CL252" s="48">
        <f t="shared" si="38"/>
        <v>1.1876020632365794E-2</v>
      </c>
      <c r="CM252" s="48">
        <f t="shared" si="39"/>
        <v>0.95938154017479127</v>
      </c>
      <c r="CN252" s="48">
        <f t="shared" si="40"/>
        <v>1.4018906417024279E-2</v>
      </c>
      <c r="CO252" s="48">
        <f t="shared" si="41"/>
        <v>1.4723532775818674E-2</v>
      </c>
      <c r="CP252" s="48">
        <f t="shared" si="13"/>
        <v>1</v>
      </c>
      <c r="CQ252" s="48">
        <f t="shared" si="42"/>
        <v>2.3516946305316262E-2</v>
      </c>
      <c r="CR252" s="48">
        <f t="shared" si="43"/>
        <v>5.354250957137153E-3</v>
      </c>
      <c r="CS252" s="48">
        <f t="shared" si="44"/>
        <v>0.95904474984450272</v>
      </c>
      <c r="CT252" s="48">
        <f t="shared" si="45"/>
        <v>1.2084052893043953E-2</v>
      </c>
      <c r="CU252" s="48">
        <f t="shared" si="14"/>
        <v>1.0000000000000002</v>
      </c>
      <c r="CV252" s="48">
        <f t="shared" si="46"/>
        <v>5.2275639828740076E-4</v>
      </c>
      <c r="CW252" s="48">
        <f t="shared" si="47"/>
        <v>7.7096067963998722E-3</v>
      </c>
      <c r="CX252" s="48">
        <f t="shared" si="48"/>
        <v>1.636338151784627E-3</v>
      </c>
      <c r="CY252" s="48">
        <f t="shared" si="49"/>
        <v>0.99013129865352811</v>
      </c>
      <c r="CZ252" s="48">
        <f t="shared" si="15"/>
        <v>1</v>
      </c>
      <c r="DA252" s="48"/>
      <c r="DB252" s="48">
        <f>(AQ252*Baseline!B$7 + AV252*Baseline!B$11 + BA252*Baseline!B$16 + BF252*Baseline!B$18)</f>
        <v>43532.050605248201</v>
      </c>
      <c r="DC252" s="48">
        <f>(AR252*Baseline!B$7 + AW252*Baseline!B$11 + BB252*Baseline!B$16 + BG252*Baseline!B$18)</f>
        <v>58970.686747388856</v>
      </c>
      <c r="DD252" s="48">
        <f>(AS252*Baseline!B$7 + AX252*Baseline!B$11 + BC252*Baseline!B$16 + BH252*Baseline!B$18)</f>
        <v>114412.51371269052</v>
      </c>
      <c r="DE252" s="48">
        <f>(AT252*Baseline!B$7 + AY252*Baseline!B$11 + BD252*Baseline!B$16 + BI252*Baseline!B$18)</f>
        <v>1259679.0387425004</v>
      </c>
      <c r="DF252" s="48">
        <f t="shared" si="16"/>
        <v>1476594.2898078279</v>
      </c>
      <c r="DG252" s="48"/>
      <c r="DH252" s="48">
        <f t="shared" si="50"/>
        <v>2.9481388967658614E-2</v>
      </c>
      <c r="DI252" s="48">
        <f t="shared" si="51"/>
        <v>3.9936959769134438E-2</v>
      </c>
      <c r="DJ252" s="48">
        <f t="shared" si="52"/>
        <v>7.748405537148649E-2</v>
      </c>
      <c r="DK252" s="48">
        <f t="shared" si="53"/>
        <v>0.85309759589172052</v>
      </c>
      <c r="DL252" s="48">
        <f t="shared" si="17"/>
        <v>1</v>
      </c>
      <c r="DM252" s="48"/>
      <c r="DN252" s="48">
        <f>DH252 / (Baseline!B$7/Baseline!B$17)</f>
        <v>3.1469443637804297</v>
      </c>
      <c r="DO252" s="48">
        <f>DI252 / (Baseline!B$11/Baseline!B$17)</f>
        <v>0.96409732370719536</v>
      </c>
      <c r="DP252" s="48">
        <f>DJ252 / (Baseline!B$16/Baseline!B$17)</f>
        <v>1.1973628175276219</v>
      </c>
      <c r="DQ252" s="48">
        <f>DK252 / (Baseline!B$18/Baseline!B$17)</f>
        <v>0.96450214545135149</v>
      </c>
      <c r="DR252" s="71"/>
      <c r="DS252" s="48">
        <f>(AU252*Baseline!B$34)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2.5040695199904209E-2</v>
      </c>
      <c r="DT252" s="48">
        <f>(AZ252*Baseline!B$34) + (Baseline!D$88*(1-Baseline!D$89)*Baseline!B$35) + (Baseline!D$88*Baseline!D$89*((1-Baseline!D$90)*Baseline!B$40 + Baseline!D$90*Baseline!B$41))</f>
        <v>9.9445253583556031E-3</v>
      </c>
      <c r="DU252" s="48">
        <f>(BE252*Baseline!B$34) + (Baseline!F$88*(1-Baseline!F$89)*Baseline!B$35) + (Baseline!F$88*Baseline!F$89*((1-Baseline!F$90)*Baseline!B$40 + Baseline!F$90*Baseline!B$41))</f>
        <v>1.2910866400607294E-2</v>
      </c>
      <c r="DV252" s="48">
        <f>(BJ252*Baseline!B$34) + (Baseline!H$88*(1-Baseline!H$89)*Baseline!B$35) + (Baseline!H$88*Baseline!H$89*((1-Baseline!H$90)*Baseline!B$40 + Baseline!H$90*Baseline!B$41))</f>
        <v>9.3050952807595573E-3</v>
      </c>
      <c r="DW252" s="48">
        <f>( DS252*Baseline!B$7 + DT252*Baseline!B$11 + DU252*Baseline!B$16 + DV252*Baseline!B$18 ) / Baseline!B$17</f>
        <v>9.7123359333508522E-3</v>
      </c>
    </row>
    <row r="253" spans="1:127">
      <c r="A253" s="7" t="s">
        <v>490</v>
      </c>
      <c r="B253" s="1">
        <f>MIN( MAX( NORMINV( MCrands!B253, (B$5+B$4)/2, (B$5-B$4)/3.29 ), 0 ), 1 )</f>
        <v>0.5978642893979278</v>
      </c>
      <c r="C253" s="1">
        <f>MAX( NORMINV( MCrands!C253, (C$5+C$4)/2, (C$5-C$4)/3.29 ), 0 )</f>
        <v>2.309474918660146</v>
      </c>
      <c r="D253" s="40"/>
      <c r="E253" s="40">
        <f>Baseline!B$33 * (C253 * Baseline!B$66*Baseline!B$66/Baseline!B$73 + Baseline!B$52*Baseline!B$52/Baseline!B$74 + Baseline!B$53*Baseline!B$53/Baseline!B$75 + Baseline!B$54*Baseline!B$54/Baseline!B$76)</f>
        <v>1.933428984224494E-5</v>
      </c>
      <c r="F253" s="40">
        <f>Baseline!B$33 * (C253 * Baseline!B$66*Baseline!B$57/Baseline!B$73 + Baseline!B$52*Baseline!B$67/Baseline!B$74 + Baseline!B$53*Baseline!B$55/Baseline!B$75 + Baseline!B$54*Baseline!B$56/Baseline!B$76)</f>
        <v>3.919042446548303E-8</v>
      </c>
      <c r="G253" s="1">
        <f>Baseline!B$33 * (C253 * Baseline!B$66*Baseline!B$58/Baseline!B$73 + Baseline!B$52*Baseline!B$59/Baseline!B$74 + Baseline!B$53*Baseline!B$68/Baseline!B$75 + Baseline!B$54*Baseline!B$60/Baseline!B$76)</f>
        <v>1.0799750268629694E-7</v>
      </c>
      <c r="H253" s="40">
        <f>Baseline!B$33 * (C253 * Baseline!B$66*Baseline!B$61/Baseline!B$73 + Baseline!B$52*Baseline!B$62/Baseline!B$74 + Baseline!B$53*Baseline!B$63/Baseline!B$75 + Baseline!B$54*Baseline!B$69/Baseline!B$76)</f>
        <v>1.6891852667835699E-9</v>
      </c>
      <c r="I253" s="40">
        <f>Baseline!B$33 * (C253 * Baseline!B$57*Baseline!B$66/Baseline!B$73 + Baseline!B$67*Baseline!B$52/Baseline!B$74 + Baseline!B$55*Baseline!B$53/Baseline!B$75 + Baseline!B$56*Baseline!B$54/Baseline!B$76)</f>
        <v>3.919042446548303E-8</v>
      </c>
      <c r="J253" s="1">
        <f>Baseline!B$33 * (C253 * Baseline!B$57*Baseline!B$57/Baseline!B$73 + Baseline!B$67*Baseline!B$67/Baseline!B$74 + Baseline!B$55*Baseline!B$55/Baseline!B$75 + Baseline!B$56*Baseline!B$56/Baseline!B$76)</f>
        <v>1.7949605907173771E-6</v>
      </c>
      <c r="K253" s="40">
        <f>Baseline!B$33 * (C253 * Baseline!B$57*Baseline!B$58/Baseline!B$73 + Baseline!B$67*Baseline!B$59/Baseline!B$74 + Baseline!B$55*Baseline!B$68/Baseline!B$75 + Baseline!B$56*Baseline!B$60/Baseline!B$76)</f>
        <v>1.3929208224118218E-8</v>
      </c>
      <c r="L253" s="1">
        <f>Baseline!B$33 * (C253 * Baseline!B$57*Baseline!B$61/Baseline!B$73 + Baseline!B$67*Baseline!B$62/Baseline!B$74 + Baseline!B$55*Baseline!B$63/Baseline!B$75 + Baseline!B$56*Baseline!B$69/Baseline!B$76)</f>
        <v>1.4629419941665451E-8</v>
      </c>
      <c r="M253" s="40">
        <f>Baseline!B$33 * (C253 * Baseline!B$58*Baseline!B$66/Baseline!B$73 + Baseline!B$59*Baseline!B$52/Baseline!B$74 + Baseline!B$68*Baseline!B$53/Baseline!B$75 + Baseline!B$60*Baseline!B$54/Baseline!B$76)</f>
        <v>1.0799750268629694E-7</v>
      </c>
      <c r="N253" s="1">
        <f>Baseline!B$33 * (C253 * Baseline!B$58*Baseline!B$57/Baseline!B$73 + Baseline!B$59*Baseline!B$67/Baseline!B$74 + Baseline!B$68*Baseline!B$55/Baseline!B$75 + Baseline!B$60*Baseline!B$56/Baseline!B$76)</f>
        <v>1.3929208224118218E-8</v>
      </c>
      <c r="O253" s="1">
        <f>Baseline!B$33 * (C253 * Baseline!B$58*Baseline!B$58/Baseline!B$73 + Baseline!B$59*Baseline!B$59/Baseline!B$74 + Baseline!B$68*Baseline!B$68/Baseline!B$75 + Baseline!B$60*Baseline!B$60/Baseline!B$76)</f>
        <v>1.3250167886454513E-6</v>
      </c>
      <c r="P253" s="40">
        <f>Baseline!B$33 * (C253 * Baseline!B$58*Baseline!B$61/Baseline!B$73 + Baseline!B$59*Baseline!B$62/Baseline!B$74 + Baseline!B$68*Baseline!B$63/Baseline!B$75 + Baseline!B$60*Baseline!B$69/Baseline!B$76)</f>
        <v>1.6489733514627882E-9</v>
      </c>
      <c r="Q253" s="40">
        <f>Baseline!B$33 * (C253 * Baseline!B$61*Baseline!B$66/Baseline!B$73 + Baseline!B$62*Baseline!B$52/Baseline!B$74 + Baseline!B$63*Baseline!B$53/Baseline!B$75 + Baseline!B$69*Baseline!B$54/Baseline!B$76)</f>
        <v>1.6891852667835699E-9</v>
      </c>
      <c r="R253" s="40">
        <f>Baseline!B$33 * (C253 * Baseline!B$61*Baseline!B$57/Baseline!B$73 + Baseline!B$62*Baseline!B$67/Baseline!B$74 + Baseline!B$63*Baseline!B$55/Baseline!B$75 + Baseline!B$69*Baseline!B$56/Baseline!B$76)</f>
        <v>1.4629419941665451E-8</v>
      </c>
      <c r="S253" s="40">
        <f>Baseline!B$33 * (C253 * Baseline!B$61*Baseline!B$58/Baseline!B$73 + Baseline!B$62*Baseline!B$59/Baseline!B$74 + Baseline!B$63*Baseline!B$68/Baseline!B$75 + Baseline!B$69*Baseline!B$60/Baseline!B$76)</f>
        <v>1.6489733514627882E-9</v>
      </c>
      <c r="T253" s="40">
        <f>Baseline!B$33 * (C253 * Baseline!B$61*Baseline!B$61/Baseline!B$73 + Baseline!B$62*Baseline!B$62/Baseline!B$74 + Baseline!B$63*Baseline!B$63/Baseline!B$75 + Baseline!B$69*Baseline!B$69/Baseline!B$76)</f>
        <v>9.8551803298908459E-8</v>
      </c>
      <c r="U253" s="40"/>
      <c r="V253" s="40">
        <f>E253 * ( Baseline!B$87 * Baseline!B$7 )</f>
        <v>0.20067059427266024</v>
      </c>
      <c r="W253" s="40">
        <f>F253 * ( Baseline!D$87 * Baseline!B$11 )</f>
        <v>7.2292991489316446E-4</v>
      </c>
      <c r="X253" s="40">
        <f>G253 * ( Baseline!F$87 * Baseline!B$16 )</f>
        <v>3.7512684077431061E-3</v>
      </c>
      <c r="Y253" s="40">
        <f>H253 * ( Baseline!H$87 * Baseline!B$18 )</f>
        <v>5.9404163897239573E-4</v>
      </c>
      <c r="Z253" s="48">
        <f t="shared" si="0"/>
        <v>0.20573883423426892</v>
      </c>
      <c r="AA253" s="40">
        <f>I253 * ( Baseline!B$87 * Baseline!B$7 )</f>
        <v>4.0675741552724835E-4</v>
      </c>
      <c r="AB253" s="1">
        <f>J253 * ( Baseline!D$87 * Baseline!B$11 )</f>
        <v>3.3110912289985174E-2</v>
      </c>
      <c r="AC253" s="1">
        <f>K253 * ( Baseline!F$87 * Baseline!B$16 )</f>
        <v>4.8382784283251807E-4</v>
      </c>
      <c r="AD253" s="1">
        <f>L253 * ( Baseline!F$87 * Baseline!B$16 )</f>
        <v>5.0814953573680925E-4</v>
      </c>
      <c r="AE253" s="48">
        <f t="shared" si="1"/>
        <v>3.4509647084081746E-2</v>
      </c>
      <c r="AF253" s="48">
        <f>M253 * ( Baseline!B$87 * Baseline!B$7 )</f>
        <v>1.120906080381076E-3</v>
      </c>
      <c r="AG253" s="48">
        <f>N253 * ( Baseline!D$87 * Baseline!B$11 )</f>
        <v>2.5694647234198657E-4</v>
      </c>
      <c r="AH253" s="48">
        <f>O253 * ( Baseline!F$87 * Baseline!B$16 )</f>
        <v>4.6024153293737019E-2</v>
      </c>
      <c r="AI253" s="48">
        <f>P253 * ( Baseline!H$87 * Baseline!B$18 )</f>
        <v>5.7990017530165151E-4</v>
      </c>
      <c r="AJ253" s="48">
        <f t="shared" si="2"/>
        <v>4.7981906021761729E-2</v>
      </c>
      <c r="AK253" s="48">
        <f>Q253 * ( Baseline!B$87 * Baseline!B$7 )</f>
        <v>1.7532053883946673E-5</v>
      </c>
      <c r="AL253" s="48">
        <f>R253 * ( Baseline!D$87 * Baseline!B$11 )</f>
        <v>2.6986299479046013E-4</v>
      </c>
      <c r="AM253" s="48">
        <f>S253 * ( Baseline!F$87 * Baseline!B$16 )</f>
        <v>5.7276709967271244E-5</v>
      </c>
      <c r="AN253" s="48">
        <f>T253 * ( Baseline!H$87 * Baseline!B$18 )</f>
        <v>3.4658054333402959E-2</v>
      </c>
      <c r="AO253" s="48">
        <f t="shared" si="3"/>
        <v>3.5002726092044634E-2</v>
      </c>
      <c r="AP253" s="48"/>
      <c r="AQ253" s="48">
        <f>V253 * ( (1-Baseline!B$88-Baseline!B$87) + (1-B253)*Baseline!B$88 )</f>
        <v>8.9599577354608634E-2</v>
      </c>
      <c r="AR253" s="48">
        <f>W253 * ( (1-Baseline!B$88-Baseline!B$87) + (1-B253)*Baseline!B$88 )</f>
        <v>3.227887726460762E-4</v>
      </c>
      <c r="AS253" s="48">
        <f>X253 * ( (1-Baseline!B$88-Baseline!B$87) + (1-B253)*Baseline!B$88 )</f>
        <v>1.6749442791841604E-3</v>
      </c>
      <c r="AT253" s="48">
        <f>Y253 * ( (1-Baseline!B$88-Baseline!B$87) + (1-B253)*Baseline!B$88 )</f>
        <v>2.6524005660064602E-4</v>
      </c>
      <c r="AU253" s="48">
        <f t="shared" si="4"/>
        <v>9.1862550463039511E-2</v>
      </c>
      <c r="AV253" s="48">
        <f>AA253 * ( (1-Baseline!D$88-Baseline!D$87) + (1-B253)*Baseline!D$88 )</f>
        <v>2.9431144247204106E-4</v>
      </c>
      <c r="AW253" s="48">
        <f>AB253 * ( (1-Baseline!D$88-Baseline!D$87) + (1-B253)*Baseline!D$88 )</f>
        <v>2.3957572709520682E-2</v>
      </c>
      <c r="AX253" s="48">
        <f>AC253 * ( (1-Baseline!D$88-Baseline!D$87) + (1-B253)*Baseline!D$88 )</f>
        <v>3.5007615078780379E-4</v>
      </c>
      <c r="AY253" s="48">
        <f>AD253 * ( (1-Baseline!D$88-Baseline!D$87) + (1-B253)*Baseline!D$88 )</f>
        <v>3.6767423812136937E-4</v>
      </c>
      <c r="AZ253" s="48">
        <f t="shared" si="5"/>
        <v>2.4969634540901894E-2</v>
      </c>
      <c r="BA253" s="48">
        <f>AF253 * ( (1-Baseline!F$88-Baseline!F$87) + (1-Baseline!B$36)*Baseline!F$88 )</f>
        <v>8.0663988443679458E-4</v>
      </c>
      <c r="BB253" s="48">
        <f>AG253 * ( (1-Baseline!F$88-Baseline!F$87) + (1-Baseline!B$36)*Baseline!F$88 )</f>
        <v>1.8490690378440849E-4</v>
      </c>
      <c r="BC253" s="48">
        <f>AH253 * ( (1-Baseline!F$88-Baseline!F$87) + (1-Baseline!B$36)*Baseline!F$88 )</f>
        <v>3.3120453483078557E-2</v>
      </c>
      <c r="BD253" s="48">
        <f>AI253 * ( (1-Baseline!F$88-Baseline!F$87) + (1-Baseline!B$36)*Baseline!F$88 )</f>
        <v>4.1731472295267809E-4</v>
      </c>
      <c r="BE253" s="48">
        <f t="shared" si="6"/>
        <v>3.4529314994252443E-2</v>
      </c>
      <c r="BF253" s="48">
        <f>AK253 * ( (1-Baseline!H$88-Baseline!H$87) + (1-Baseline!B$36)*Baseline!H$88 )</f>
        <v>1.3890996933328627E-5</v>
      </c>
      <c r="BG253" s="48">
        <f>AL253 * ( (1-Baseline!H$88-Baseline!H$87) + (1-Baseline!B$36)*Baseline!H$88 )</f>
        <v>2.1381784803237736E-4</v>
      </c>
      <c r="BH253" s="48">
        <f>AM253 * ( (1-Baseline!H$88-Baseline!H$87) + (1-Baseline!B$36)*Baseline!H$88 )</f>
        <v>4.5381482841268349E-5</v>
      </c>
      <c r="BI253" s="48">
        <f>AN253 * ( (1-Baseline!H$88-Baseline!H$87) + (1-Baseline!B$36)*Baseline!H$88 )</f>
        <v>2.7460269609441829E-2</v>
      </c>
      <c r="BJ253" s="48">
        <f t="shared" si="7"/>
        <v>2.7733359937248802E-2</v>
      </c>
      <c r="BK253" s="48"/>
      <c r="BL253" s="48">
        <f t="shared" si="18"/>
        <v>0.97536566210034215</v>
      </c>
      <c r="BM253" s="48">
        <f t="shared" si="19"/>
        <v>3.5138233264702221E-3</v>
      </c>
      <c r="BN253" s="48">
        <f t="shared" si="20"/>
        <v>1.8233156718831429E-2</v>
      </c>
      <c r="BO253" s="48">
        <f t="shared" si="21"/>
        <v>2.8873578543561567E-3</v>
      </c>
      <c r="BP253" s="48">
        <f t="shared" si="8"/>
        <v>0.99999999999999989</v>
      </c>
      <c r="BQ253" s="48">
        <f t="shared" si="22"/>
        <v>1.1786774131192817E-2</v>
      </c>
      <c r="BR253" s="48">
        <f t="shared" si="23"/>
        <v>0.95946829619298635</v>
      </c>
      <c r="BS253" s="48">
        <f t="shared" si="24"/>
        <v>1.4020075072158394E-2</v>
      </c>
      <c r="BT253" s="48">
        <f t="shared" si="25"/>
        <v>1.4724854603662499E-2</v>
      </c>
      <c r="BU253" s="48">
        <f t="shared" si="9"/>
        <v>1</v>
      </c>
      <c r="BV253" s="48">
        <f t="shared" si="26"/>
        <v>2.3361016127052141E-2</v>
      </c>
      <c r="BW253" s="48">
        <f t="shared" si="27"/>
        <v>5.3550701430128888E-3</v>
      </c>
      <c r="BX253" s="48">
        <f t="shared" si="28"/>
        <v>0.95919810423669305</v>
      </c>
      <c r="BY253" s="48">
        <f t="shared" si="29"/>
        <v>1.2085809493241961E-2</v>
      </c>
      <c r="BZ253" s="48">
        <f t="shared" si="10"/>
        <v>1</v>
      </c>
      <c r="CA253" s="48">
        <f t="shared" si="30"/>
        <v>5.0087681279005665E-4</v>
      </c>
      <c r="CB253" s="48">
        <f t="shared" si="31"/>
        <v>7.7097707784478586E-3</v>
      </c>
      <c r="CC253" s="48">
        <f t="shared" si="32"/>
        <v>1.6363499750463438E-3</v>
      </c>
      <c r="CD253" s="48">
        <f t="shared" si="33"/>
        <v>0.99015300243371585</v>
      </c>
      <c r="CE253" s="48">
        <f t="shared" si="11"/>
        <v>1</v>
      </c>
      <c r="CF253" s="48"/>
      <c r="CG253" s="48">
        <f t="shared" si="34"/>
        <v>0.97536566210034215</v>
      </c>
      <c r="CH253" s="48">
        <f t="shared" si="35"/>
        <v>3.5138233264702221E-3</v>
      </c>
      <c r="CI253" s="48">
        <f t="shared" si="36"/>
        <v>1.8233156718831429E-2</v>
      </c>
      <c r="CJ253" s="48">
        <f t="shared" si="37"/>
        <v>2.8873578543561567E-3</v>
      </c>
      <c r="CK253" s="48">
        <f t="shared" si="12"/>
        <v>0.99999999999999989</v>
      </c>
      <c r="CL253" s="48">
        <f t="shared" si="38"/>
        <v>1.1786774131192817E-2</v>
      </c>
      <c r="CM253" s="48">
        <f t="shared" si="39"/>
        <v>0.95946829619298635</v>
      </c>
      <c r="CN253" s="48">
        <f t="shared" si="40"/>
        <v>1.4020075072158394E-2</v>
      </c>
      <c r="CO253" s="48">
        <f t="shared" si="41"/>
        <v>1.4724854603662499E-2</v>
      </c>
      <c r="CP253" s="48">
        <f t="shared" si="13"/>
        <v>1</v>
      </c>
      <c r="CQ253" s="48">
        <f t="shared" si="42"/>
        <v>2.3361016127052141E-2</v>
      </c>
      <c r="CR253" s="48">
        <f t="shared" si="43"/>
        <v>5.3550701430128888E-3</v>
      </c>
      <c r="CS253" s="48">
        <f t="shared" si="44"/>
        <v>0.95919810423669305</v>
      </c>
      <c r="CT253" s="48">
        <f t="shared" si="45"/>
        <v>1.2085809493241961E-2</v>
      </c>
      <c r="CU253" s="48">
        <f t="shared" si="14"/>
        <v>1</v>
      </c>
      <c r="CV253" s="48">
        <f t="shared" si="46"/>
        <v>5.0087681279005665E-4</v>
      </c>
      <c r="CW253" s="48">
        <f t="shared" si="47"/>
        <v>7.7097707784478586E-3</v>
      </c>
      <c r="CX253" s="48">
        <f t="shared" si="48"/>
        <v>1.6363499750463438E-3</v>
      </c>
      <c r="CY253" s="48">
        <f t="shared" si="49"/>
        <v>0.99015300243371585</v>
      </c>
      <c r="CZ253" s="48">
        <f t="shared" si="15"/>
        <v>1</v>
      </c>
      <c r="DA253" s="48"/>
      <c r="DB253" s="48">
        <f>(AQ253*Baseline!B$7 + AV253*Baseline!B$11 + BA253*Baseline!B$16 + BF253*Baseline!B$18)</f>
        <v>47425.438757256299</v>
      </c>
      <c r="DC253" s="48">
        <f>(AR253*Baseline!B$7 + AW253*Baseline!B$11 + BB253*Baseline!B$16 + BG253*Baseline!B$18)</f>
        <v>61945.227935982795</v>
      </c>
      <c r="DD253" s="48">
        <f>(AS253*Baseline!B$7 + AX253*Baseline!B$11 + BC253*Baseline!B$16 + BH253*Baseline!B$18)</f>
        <v>114600.97236994753</v>
      </c>
      <c r="DE253" s="48">
        <f>(AT253*Baseline!B$7 + AY253*Baseline!B$11 + BD253*Baseline!B$16 + BI253*Baseline!B$18)</f>
        <v>1259743.3752935429</v>
      </c>
      <c r="DF253" s="48">
        <f t="shared" si="16"/>
        <v>1483715.0143567296</v>
      </c>
      <c r="DG253" s="48"/>
      <c r="DH253" s="48">
        <f t="shared" si="50"/>
        <v>3.196398115430394E-2</v>
      </c>
      <c r="DI253" s="48">
        <f t="shared" si="51"/>
        <v>4.1750084980328513E-2</v>
      </c>
      <c r="DJ253" s="48">
        <f t="shared" si="52"/>
        <v>7.7239207840484936E-2</v>
      </c>
      <c r="DK253" s="48">
        <f t="shared" si="53"/>
        <v>0.84904672602488251</v>
      </c>
      <c r="DL253" s="48">
        <f t="shared" si="17"/>
        <v>0.99999999999999989</v>
      </c>
      <c r="DM253" s="48"/>
      <c r="DN253" s="48">
        <f>DH253 / (Baseline!B$7/Baseline!B$17)</f>
        <v>3.4119447509026011</v>
      </c>
      <c r="DO253" s="48">
        <f>DI253 / (Baseline!B$11/Baseline!B$17)</f>
        <v>1.0078670341148772</v>
      </c>
      <c r="DP253" s="48">
        <f>DJ253 / (Baseline!B$16/Baseline!B$17)</f>
        <v>1.1935791832279052</v>
      </c>
      <c r="DQ253" s="48">
        <f>DK253 / (Baseline!B$18/Baseline!B$17)</f>
        <v>0.95992227944736219</v>
      </c>
      <c r="DR253" s="71"/>
      <c r="DS253" s="48">
        <f>(AU253*Baseline!B$34)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2.6308913819455926E-2</v>
      </c>
      <c r="DT253" s="48">
        <f>(AZ253*Baseline!B$34) + (Baseline!D$88*(1-Baseline!D$89)*Baseline!B$35) + (Baseline!D$88*Baseline!D$89*((1-Baseline!D$90)*Baseline!B$40 + Baseline!D$90*Baseline!B$41))</f>
        <v>1.0159013181135287E-2</v>
      </c>
      <c r="DU253" s="48">
        <f>(BE253*Baseline!B$34) + (Baseline!F$88*(1-Baseline!F$89)*Baseline!B$35) + (Baseline!F$88*Baseline!F$89*((1-Baseline!F$90)*Baseline!B$40 + Baseline!F$90*Baseline!B$41))</f>
        <v>1.2910037249137869E-2</v>
      </c>
      <c r="DV253" s="48">
        <f>(BJ253*Baseline!B$34) + (Baseline!H$88*(1-Baseline!H$89)*Baseline!B$35) + (Baseline!H$88*Baseline!H$89*((1-Baseline!H$90)*Baseline!B$40 + Baseline!H$90*Baseline!B$41))</f>
        <v>9.3050039905873214E-3</v>
      </c>
      <c r="DW253" s="48">
        <f>( DS253*Baseline!B$7 + DT253*Baseline!B$11 + DU253*Baseline!B$16 + DV253*Baseline!B$18 ) / Baseline!B$17</f>
        <v>9.7329675178331361E-3</v>
      </c>
    </row>
    <row r="254" spans="1:127">
      <c r="A254" s="7" t="s">
        <v>491</v>
      </c>
      <c r="B254" s="1">
        <f>MIN( MAX( NORMINV( MCrands!B254, (B$5+B$4)/2, (B$5-B$4)/3.29 ), 0 ), 1 )</f>
        <v>0.358660403063365</v>
      </c>
      <c r="C254" s="1">
        <f>MAX( NORMINV( MCrands!C254, (C$5+C$4)/2, (C$5-C$4)/3.29 ), 0 )</f>
        <v>2.5301204932881074</v>
      </c>
      <c r="D254" s="40"/>
      <c r="E254" s="40">
        <f>Baseline!B$33 * (C254 * Baseline!B$66*Baseline!B$66/Baseline!B$73 + Baseline!B$52*Baseline!B$52/Baseline!B$74 + Baseline!B$53*Baseline!B$53/Baseline!B$75 + Baseline!B$54*Baseline!B$54/Baseline!B$76)</f>
        <v>2.1180661439328765E-5</v>
      </c>
      <c r="F254" s="40">
        <f>Baseline!B$33 * (C254 * Baseline!B$66*Baseline!B$57/Baseline!B$73 + Baseline!B$52*Baseline!B$67/Baseline!B$74 + Baseline!B$53*Baseline!B$55/Baseline!B$75 + Baseline!B$54*Baseline!B$56/Baseline!B$76)</f>
        <v>3.9437348116045899E-8</v>
      </c>
      <c r="G254" s="1">
        <f>Baseline!B$33 * (C254 * Baseline!B$66*Baseline!B$58/Baseline!B$73 + Baseline!B$52*Baseline!B$59/Baseline!B$74 + Baseline!B$53*Baseline!B$68/Baseline!B$75 + Baseline!B$54*Baseline!B$60/Baseline!B$76)</f>
        <v>1.0860452332726398E-7</v>
      </c>
      <c r="H254" s="40">
        <f>Baseline!B$33 * (C254 * Baseline!B$66*Baseline!B$61/Baseline!B$73 + Baseline!B$52*Baseline!B$62/Baseline!B$74 + Baseline!B$53*Baseline!B$63/Baseline!B$75 + Baseline!B$54*Baseline!B$69/Baseline!B$76)</f>
        <v>1.7498873308802742E-9</v>
      </c>
      <c r="I254" s="40">
        <f>Baseline!B$33 * (C254 * Baseline!B$57*Baseline!B$66/Baseline!B$73 + Baseline!B$67*Baseline!B$52/Baseline!B$74 + Baseline!B$55*Baseline!B$53/Baseline!B$75 + Baseline!B$56*Baseline!B$54/Baseline!B$76)</f>
        <v>3.9437348116045899E-8</v>
      </c>
      <c r="J254" s="1">
        <f>Baseline!B$33 * (C254 * Baseline!B$57*Baseline!B$57/Baseline!B$73 + Baseline!B$67*Baseline!B$67/Baseline!B$74 + Baseline!B$55*Baseline!B$55/Baseline!B$75 + Baseline!B$56*Baseline!B$56/Baseline!B$76)</f>
        <v>1.7949606237395974E-6</v>
      </c>
      <c r="K254" s="40">
        <f>Baseline!B$33 * (C254 * Baseline!B$57*Baseline!B$58/Baseline!B$73 + Baseline!B$67*Baseline!B$59/Baseline!B$74 + Baseline!B$55*Baseline!B$68/Baseline!B$75 + Baseline!B$56*Baseline!B$60/Baseline!B$76)</f>
        <v>1.3929289403742552E-8</v>
      </c>
      <c r="L254" s="1">
        <f>Baseline!B$33 * (C254 * Baseline!B$57*Baseline!B$61/Baseline!B$73 + Baseline!B$67*Baseline!B$62/Baseline!B$74 + Baseline!B$55*Baseline!B$63/Baseline!B$75 + Baseline!B$56*Baseline!B$69/Baseline!B$76)</f>
        <v>1.4629428059627886E-8</v>
      </c>
      <c r="M254" s="40">
        <f>Baseline!B$33 * (C254 * Baseline!B$58*Baseline!B$66/Baseline!B$73 + Baseline!B$59*Baseline!B$52/Baseline!B$74 + Baseline!B$68*Baseline!B$53/Baseline!B$75 + Baseline!B$60*Baseline!B$54/Baseline!B$76)</f>
        <v>1.0860452332726398E-7</v>
      </c>
      <c r="N254" s="1">
        <f>Baseline!B$33 * (C254 * Baseline!B$58*Baseline!B$57/Baseline!B$73 + Baseline!B$59*Baseline!B$67/Baseline!B$74 + Baseline!B$68*Baseline!B$55/Baseline!B$75 + Baseline!B$60*Baseline!B$56/Baseline!B$76)</f>
        <v>1.3929289403742552E-8</v>
      </c>
      <c r="O254" s="1">
        <f>Baseline!B$33 * (C254 * Baseline!B$58*Baseline!B$58/Baseline!B$73 + Baseline!B$59*Baseline!B$59/Baseline!B$74 + Baseline!B$68*Baseline!B$68/Baseline!B$75 + Baseline!B$60*Baseline!B$60/Baseline!B$76)</f>
        <v>1.3250169882120278E-6</v>
      </c>
      <c r="P254" s="40">
        <f>Baseline!B$33 * (C254 * Baseline!B$58*Baseline!B$61/Baseline!B$73 + Baseline!B$59*Baseline!B$62/Baseline!B$74 + Baseline!B$68*Baseline!B$63/Baseline!B$75 + Baseline!B$60*Baseline!B$69/Baseline!B$76)</f>
        <v>1.6489933081204376E-9</v>
      </c>
      <c r="Q254" s="40">
        <f>Baseline!B$33 * (C254 * Baseline!B$61*Baseline!B$66/Baseline!B$73 + Baseline!B$62*Baseline!B$52/Baseline!B$74 + Baseline!B$63*Baseline!B$53/Baseline!B$75 + Baseline!B$69*Baseline!B$54/Baseline!B$76)</f>
        <v>1.7498873308802742E-9</v>
      </c>
      <c r="R254" s="40">
        <f>Baseline!B$33 * (C254 * Baseline!B$61*Baseline!B$57/Baseline!B$73 + Baseline!B$62*Baseline!B$67/Baseline!B$74 + Baseline!B$63*Baseline!B$55/Baseline!B$75 + Baseline!B$69*Baseline!B$56/Baseline!B$76)</f>
        <v>1.4629428059627886E-8</v>
      </c>
      <c r="S254" s="40">
        <f>Baseline!B$33 * (C254 * Baseline!B$61*Baseline!B$58/Baseline!B$73 + Baseline!B$62*Baseline!B$59/Baseline!B$74 + Baseline!B$63*Baseline!B$68/Baseline!B$75 + Baseline!B$69*Baseline!B$60/Baseline!B$76)</f>
        <v>1.6489933081204376E-9</v>
      </c>
      <c r="T254" s="40">
        <f>Baseline!B$33 * (C254 * Baseline!B$61*Baseline!B$61/Baseline!B$73 + Baseline!B$62*Baseline!B$62/Baseline!B$74 + Baseline!B$63*Baseline!B$63/Baseline!B$75 + Baseline!B$69*Baseline!B$69/Baseline!B$76)</f>
        <v>9.8551805294574225E-8</v>
      </c>
      <c r="U254" s="40"/>
      <c r="V254" s="40">
        <f>E254 * ( Baseline!B$87 * Baseline!B$7 )</f>
        <v>0.21983408507879326</v>
      </c>
      <c r="W254" s="40">
        <f>F254 * ( Baseline!D$87 * Baseline!B$11 )</f>
        <v>7.2748481564050764E-4</v>
      </c>
      <c r="X254" s="40">
        <f>G254 * ( Baseline!F$87 * Baseline!B$16 )</f>
        <v>3.7723531300437869E-3</v>
      </c>
      <c r="Y254" s="40">
        <f>H254 * ( Baseline!H$87 * Baseline!B$18 )</f>
        <v>6.1538894430005571E-4</v>
      </c>
      <c r="Z254" s="48">
        <f t="shared" si="0"/>
        <v>0.2249493119687776</v>
      </c>
      <c r="AA254" s="40">
        <f>I254 * ( Baseline!B$87 * Baseline!B$7 )</f>
        <v>4.0932023609644038E-4</v>
      </c>
      <c r="AB254" s="1">
        <f>J254 * ( Baseline!D$87 * Baseline!B$11 )</f>
        <v>3.3110912899132719E-2</v>
      </c>
      <c r="AC254" s="1">
        <f>K254 * ( Baseline!F$87 * Baseline!B$16 )</f>
        <v>4.8383066258809152E-4</v>
      </c>
      <c r="AD254" s="1">
        <f>L254 * ( Baseline!F$87 * Baseline!B$16 )</f>
        <v>5.0814981771236663E-4</v>
      </c>
      <c r="AE254" s="48">
        <f t="shared" si="1"/>
        <v>3.451221361552962E-2</v>
      </c>
      <c r="AF254" s="48">
        <f>M254 * ( Baseline!B$87 * Baseline!B$7 )</f>
        <v>1.1272063476136728E-3</v>
      </c>
      <c r="AG254" s="48">
        <f>N254 * ( Baseline!D$87 * Baseline!B$11 )</f>
        <v>2.5694796982969463E-4</v>
      </c>
      <c r="AH254" s="48">
        <f>O254 * ( Baseline!F$87 * Baseline!B$16 )</f>
        <v>4.6024160225636136E-2</v>
      </c>
      <c r="AI254" s="48">
        <f>P254 * ( Baseline!H$87 * Baseline!B$18 )</f>
        <v>5.7990719352863436E-4</v>
      </c>
      <c r="AJ254" s="48">
        <f t="shared" si="2"/>
        <v>4.798822173660814E-2</v>
      </c>
      <c r="AK254" s="48">
        <f>Q254 * ( Baseline!B$87 * Baseline!B$7 )</f>
        <v>1.8162080607206365E-5</v>
      </c>
      <c r="AL254" s="48">
        <f>R254 * ( Baseline!D$87 * Baseline!B$11 )</f>
        <v>2.6986314453923091E-4</v>
      </c>
      <c r="AM254" s="48">
        <f>S254 * ( Baseline!F$87 * Baseline!B$16 )</f>
        <v>5.7277403157183067E-5</v>
      </c>
      <c r="AN254" s="48">
        <f>T254 * ( Baseline!H$87 * Baseline!B$18 )</f>
        <v>3.4658055035225663E-2</v>
      </c>
      <c r="AO254" s="48">
        <f t="shared" si="3"/>
        <v>3.5003357663529286E-2</v>
      </c>
      <c r="AP254" s="48"/>
      <c r="AQ254" s="48">
        <f>V254 * ( (1-Baseline!B$88-Baseline!B$87) + (1-B254)*Baseline!B$88 )</f>
        <v>0.1449568900684379</v>
      </c>
      <c r="AR254" s="48">
        <f>W254 * ( (1-Baseline!B$88-Baseline!B$87) + (1-B254)*Baseline!B$88 )</f>
        <v>4.7969784307770982E-4</v>
      </c>
      <c r="AS254" s="48">
        <f>X254 * ( (1-Baseline!B$88-Baseline!B$87) + (1-B254)*Baseline!B$88 )</f>
        <v>2.4874603852950723E-3</v>
      </c>
      <c r="AT254" s="48">
        <f>Y254 * ( (1-Baseline!B$88-Baseline!B$87) + (1-B254)*Baseline!B$88 )</f>
        <v>4.057826952370115E-4</v>
      </c>
      <c r="AU254" s="48">
        <f t="shared" si="4"/>
        <v>0.14832983099204769</v>
      </c>
      <c r="AV254" s="48">
        <f>AA254 * ( (1-Baseline!D$88-Baseline!D$87) + (1-B254)*Baseline!D$88 )</f>
        <v>3.4002990868820042E-4</v>
      </c>
      <c r="AW254" s="48">
        <f>AB254 * ( (1-Baseline!D$88-Baseline!D$87) + (1-B254)*Baseline!D$88 )</f>
        <v>2.7505849202682425E-2</v>
      </c>
      <c r="AX254" s="48">
        <f>AC254 * ( (1-Baseline!D$88-Baseline!D$87) + (1-B254)*Baseline!D$88 )</f>
        <v>4.0192710135547333E-4</v>
      </c>
      <c r="AY254" s="48">
        <f>AD254 * ( (1-Baseline!D$88-Baseline!D$87) + (1-B254)*Baseline!D$88 )</f>
        <v>4.2212947438042468E-4</v>
      </c>
      <c r="AZ254" s="48">
        <f t="shared" si="5"/>
        <v>2.8669935687106522E-2</v>
      </c>
      <c r="BA254" s="48">
        <f>AF254 * ( (1-Baseline!F$88-Baseline!F$87) + (1-Baseline!B$36)*Baseline!F$88 )</f>
        <v>8.1117375834592262E-4</v>
      </c>
      <c r="BB254" s="48">
        <f>AG254 * ( (1-Baseline!F$88-Baseline!F$87) + (1-Baseline!B$36)*Baseline!F$88 )</f>
        <v>1.849079814244828E-4</v>
      </c>
      <c r="BC254" s="48">
        <f>AH254 * ( (1-Baseline!F$88-Baseline!F$87) + (1-Baseline!B$36)*Baseline!F$88 )</f>
        <v>3.3120458471494987E-2</v>
      </c>
      <c r="BD254" s="48">
        <f>AI254 * ( (1-Baseline!F$88-Baseline!F$87) + (1-Baseline!B$36)*Baseline!F$88 )</f>
        <v>4.1731977349339822E-4</v>
      </c>
      <c r="BE254" s="48">
        <f t="shared" si="6"/>
        <v>3.4533859984758795E-2</v>
      </c>
      <c r="BF254" s="48">
        <f>AK254 * ( (1-Baseline!H$88-Baseline!H$87) + (1-Baseline!B$36)*Baseline!H$88 )</f>
        <v>1.4390179706701745E-5</v>
      </c>
      <c r="BG254" s="48">
        <f>AL254 * ( (1-Baseline!H$88-Baseline!H$87) + (1-Baseline!B$36)*Baseline!H$88 )</f>
        <v>2.1381796668132341E-4</v>
      </c>
      <c r="BH254" s="48">
        <f>AM254 * ( (1-Baseline!H$88-Baseline!H$87) + (1-Baseline!B$36)*Baseline!H$88 )</f>
        <v>4.5382032069499285E-5</v>
      </c>
      <c r="BI254" s="48">
        <f>AN254 * ( (1-Baseline!H$88-Baseline!H$87) + (1-Baseline!B$36)*Baseline!H$88 )</f>
        <v>2.7460270165509993E-2</v>
      </c>
      <c r="BJ254" s="48">
        <f t="shared" si="7"/>
        <v>2.7733860343967517E-2</v>
      </c>
      <c r="BK254" s="48"/>
      <c r="BL254" s="48">
        <f t="shared" si="18"/>
        <v>0.97726053551702208</v>
      </c>
      <c r="BM254" s="48">
        <f t="shared" si="19"/>
        <v>3.2339944019987967E-3</v>
      </c>
      <c r="BN254" s="48">
        <f t="shared" si="20"/>
        <v>1.6769791812332284E-2</v>
      </c>
      <c r="BO254" s="48">
        <f t="shared" si="21"/>
        <v>2.7356782686468947E-3</v>
      </c>
      <c r="BP254" s="48">
        <f t="shared" si="8"/>
        <v>1</v>
      </c>
      <c r="BQ254" s="48">
        <f t="shared" si="22"/>
        <v>1.1860155962649022E-2</v>
      </c>
      <c r="BR254" s="48">
        <f t="shared" si="23"/>
        <v>0.95939696213034709</v>
      </c>
      <c r="BS254" s="48">
        <f t="shared" si="24"/>
        <v>1.4019114159932644E-2</v>
      </c>
      <c r="BT254" s="48">
        <f t="shared" si="25"/>
        <v>1.4723767747071202E-2</v>
      </c>
      <c r="BU254" s="48">
        <f t="shared" si="9"/>
        <v>0.99999999999999989</v>
      </c>
      <c r="BV254" s="48">
        <f t="shared" si="26"/>
        <v>2.3489229373835619E-2</v>
      </c>
      <c r="BW254" s="48">
        <f t="shared" si="27"/>
        <v>5.3543965692248218E-3</v>
      </c>
      <c r="BX254" s="48">
        <f t="shared" si="28"/>
        <v>0.95907200892435429</v>
      </c>
      <c r="BY254" s="48">
        <f t="shared" si="29"/>
        <v>1.2084365132585194E-2</v>
      </c>
      <c r="BZ254" s="48">
        <f t="shared" si="10"/>
        <v>0.99999999999999989</v>
      </c>
      <c r="CA254" s="48">
        <f t="shared" si="30"/>
        <v>5.1886681220098517E-4</v>
      </c>
      <c r="CB254" s="48">
        <f t="shared" si="31"/>
        <v>7.7096359478795616E-3</v>
      </c>
      <c r="CC254" s="48">
        <f t="shared" si="32"/>
        <v>1.6363402536340554E-3</v>
      </c>
      <c r="CD254" s="48">
        <f t="shared" si="33"/>
        <v>0.99013515698628529</v>
      </c>
      <c r="CE254" s="48">
        <f t="shared" si="11"/>
        <v>0.99999999999999989</v>
      </c>
      <c r="CF254" s="48"/>
      <c r="CG254" s="48">
        <f t="shared" si="34"/>
        <v>0.97726053551702208</v>
      </c>
      <c r="CH254" s="48">
        <f t="shared" si="35"/>
        <v>3.2339944019987967E-3</v>
      </c>
      <c r="CI254" s="48">
        <f t="shared" si="36"/>
        <v>1.6769791812332284E-2</v>
      </c>
      <c r="CJ254" s="48">
        <f t="shared" si="37"/>
        <v>2.7356782686468947E-3</v>
      </c>
      <c r="CK254" s="48">
        <f t="shared" si="12"/>
        <v>1</v>
      </c>
      <c r="CL254" s="48">
        <f t="shared" si="38"/>
        <v>1.1860155962649022E-2</v>
      </c>
      <c r="CM254" s="48">
        <f t="shared" si="39"/>
        <v>0.95939696213034709</v>
      </c>
      <c r="CN254" s="48">
        <f t="shared" si="40"/>
        <v>1.4019114159932644E-2</v>
      </c>
      <c r="CO254" s="48">
        <f t="shared" si="41"/>
        <v>1.4723767747071202E-2</v>
      </c>
      <c r="CP254" s="48">
        <f t="shared" si="13"/>
        <v>0.99999999999999989</v>
      </c>
      <c r="CQ254" s="48">
        <f t="shared" si="42"/>
        <v>2.3489229373835619E-2</v>
      </c>
      <c r="CR254" s="48">
        <f t="shared" si="43"/>
        <v>5.3543965692248218E-3</v>
      </c>
      <c r="CS254" s="48">
        <f t="shared" si="44"/>
        <v>0.95907200892435429</v>
      </c>
      <c r="CT254" s="48">
        <f t="shared" si="45"/>
        <v>1.2084365132585194E-2</v>
      </c>
      <c r="CU254" s="48">
        <f t="shared" si="14"/>
        <v>0.99999999999999989</v>
      </c>
      <c r="CV254" s="48">
        <f t="shared" si="46"/>
        <v>5.1886681220098517E-4</v>
      </c>
      <c r="CW254" s="48">
        <f t="shared" si="47"/>
        <v>7.7096359478795616E-3</v>
      </c>
      <c r="CX254" s="48">
        <f t="shared" si="48"/>
        <v>1.6363402536340554E-3</v>
      </c>
      <c r="CY254" s="48">
        <f t="shared" si="49"/>
        <v>0.99013515698628529</v>
      </c>
      <c r="CZ254" s="48">
        <f t="shared" si="15"/>
        <v>0.99999999999999989</v>
      </c>
      <c r="DA254" s="48"/>
      <c r="DB254" s="48">
        <f>(AQ254*Baseline!B$7 + AV254*Baseline!B$11 + BA254*Baseline!B$16 + BF254*Baseline!B$18)</f>
        <v>74409.82846861874</v>
      </c>
      <c r="DC254" s="48">
        <f>(AR254*Baseline!B$7 + AW254*Baseline!B$11 + BB254*Baseline!B$16 + BG254*Baseline!B$18)</f>
        <v>69630.808424989198</v>
      </c>
      <c r="DD254" s="48">
        <f>(AS254*Baseline!B$7 + AX254*Baseline!B$11 + BC254*Baseline!B$16 + BH254*Baseline!B$18)</f>
        <v>115106.28170660672</v>
      </c>
      <c r="DE254" s="48">
        <f>(AT254*Baseline!B$7 + AY254*Baseline!B$11 + BD254*Baseline!B$16 + BI254*Baseline!B$18)</f>
        <v>1259928.3630511079</v>
      </c>
      <c r="DF254" s="48">
        <f t="shared" si="16"/>
        <v>1519075.2816513225</v>
      </c>
      <c r="DG254" s="48"/>
      <c r="DH254" s="48">
        <f t="shared" si="50"/>
        <v>4.8983634562028394E-2</v>
      </c>
      <c r="DI254" s="48">
        <f t="shared" si="51"/>
        <v>4.5837628500739275E-2</v>
      </c>
      <c r="DJ254" s="48">
        <f t="shared" si="52"/>
        <v>7.5773915287120963E-2</v>
      </c>
      <c r="DK254" s="48">
        <f t="shared" si="53"/>
        <v>0.82940482165011142</v>
      </c>
      <c r="DL254" s="48">
        <f t="shared" si="17"/>
        <v>1</v>
      </c>
      <c r="DM254" s="48"/>
      <c r="DN254" s="48">
        <f>DH254 / (Baseline!B$7/Baseline!B$17)</f>
        <v>5.2286808084774536</v>
      </c>
      <c r="DO254" s="48">
        <f>DI254 / (Baseline!B$11/Baseline!B$17)</f>
        <v>1.1065422911035268</v>
      </c>
      <c r="DP254" s="48">
        <f>DJ254 / (Baseline!B$16/Baseline!B$17)</f>
        <v>1.1709359850655674</v>
      </c>
      <c r="DQ254" s="48">
        <f>DK254 / (Baseline!B$18/Baseline!B$17)</f>
        <v>0.93771537252200077</v>
      </c>
      <c r="DR254" s="71"/>
      <c r="DS254" s="48">
        <f>(AU254*Baseline!B$34)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3.4779005898807155E-2</v>
      </c>
      <c r="DT254" s="48">
        <f>(AZ254*Baseline!B$34) + (Baseline!D$88*(1-Baseline!D$89)*Baseline!B$35) + (Baseline!D$88*Baseline!D$89*((1-Baseline!D$90)*Baseline!B$40 + Baseline!D$90*Baseline!B$41))</f>
        <v>1.0714058353065981E-2</v>
      </c>
      <c r="DU254" s="48">
        <f>(BE254*Baseline!B$34) + (Baseline!F$88*(1-Baseline!F$89)*Baseline!B$35) + (Baseline!F$88*Baseline!F$89*((1-Baseline!F$90)*Baseline!B$40 + Baseline!F$90*Baseline!B$41))</f>
        <v>1.2910718997713823E-2</v>
      </c>
      <c r="DV254" s="48">
        <f>(BJ254*Baseline!B$34) + (Baseline!H$88*(1-Baseline!H$89)*Baseline!B$35) + (Baseline!H$88*Baseline!H$89*((1-Baseline!H$90)*Baseline!B$40 + Baseline!H$90*Baseline!B$41))</f>
        <v>9.3050790515951283E-3</v>
      </c>
      <c r="DW254" s="48">
        <f>( DS254*Baseline!B$7 + DT254*Baseline!B$11 + DU254*Baseline!B$16 + DV254*Baseline!B$18 ) / Baseline!B$17</f>
        <v>9.8354203422605507E-3</v>
      </c>
    </row>
    <row r="255" spans="1:127">
      <c r="A255" s="7" t="s">
        <v>492</v>
      </c>
      <c r="B255" s="1">
        <f>MIN( MAX( NORMINV( MCrands!B255, (B$5+B$4)/2, (B$5-B$4)/3.29 ), 0 ), 1 )</f>
        <v>0.51575723828523379</v>
      </c>
      <c r="C255" s="1">
        <f>MAX( NORMINV( MCrands!C255, (C$5+C$4)/2, (C$5-C$4)/3.29 ), 0 )</f>
        <v>2.6165944985217529</v>
      </c>
      <c r="D255" s="40"/>
      <c r="E255" s="40">
        <f>Baseline!B$33 * (C255 * Baseline!B$66*Baseline!B$66/Baseline!B$73 + Baseline!B$52*Baseline!B$52/Baseline!B$74 + Baseline!B$53*Baseline!B$53/Baseline!B$75 + Baseline!B$54*Baseline!B$54/Baseline!B$76)</f>
        <v>2.1904279610319479E-5</v>
      </c>
      <c r="F255" s="40">
        <f>Baseline!B$33 * (C255 * Baseline!B$66*Baseline!B$57/Baseline!B$73 + Baseline!B$52*Baseline!B$67/Baseline!B$74 + Baseline!B$53*Baseline!B$55/Baseline!B$75 + Baseline!B$54*Baseline!B$56/Baseline!B$76)</f>
        <v>3.9534120857067734E-8</v>
      </c>
      <c r="G255" s="1">
        <f>Baseline!B$33 * (C255 * Baseline!B$66*Baseline!B$58/Baseline!B$73 + Baseline!B$52*Baseline!B$59/Baseline!B$74 + Baseline!B$53*Baseline!B$68/Baseline!B$75 + Baseline!B$54*Baseline!B$60/Baseline!B$76)</f>
        <v>1.0884242298227597E-7</v>
      </c>
      <c r="H255" s="40">
        <f>Baseline!B$33 * (C255 * Baseline!B$66*Baseline!B$61/Baseline!B$73 + Baseline!B$52*Baseline!B$62/Baseline!B$74 + Baseline!B$53*Baseline!B$63/Baseline!B$75 + Baseline!B$54*Baseline!B$69/Baseline!B$76)</f>
        <v>1.7736772963814732E-9</v>
      </c>
      <c r="I255" s="40">
        <f>Baseline!B$33 * (C255 * Baseline!B$57*Baseline!B$66/Baseline!B$73 + Baseline!B$67*Baseline!B$52/Baseline!B$74 + Baseline!B$55*Baseline!B$53/Baseline!B$75 + Baseline!B$56*Baseline!B$54/Baseline!B$76)</f>
        <v>3.9534120857067734E-8</v>
      </c>
      <c r="J255" s="1">
        <f>Baseline!B$33 * (C255 * Baseline!B$57*Baseline!B$57/Baseline!B$73 + Baseline!B$67*Baseline!B$67/Baseline!B$74 + Baseline!B$55*Baseline!B$55/Baseline!B$75 + Baseline!B$56*Baseline!B$56/Baseline!B$76)</f>
        <v>1.7949606366814551E-6</v>
      </c>
      <c r="K255" s="40">
        <f>Baseline!B$33 * (C255 * Baseline!B$57*Baseline!B$58/Baseline!B$73 + Baseline!B$67*Baseline!B$59/Baseline!B$74 + Baseline!B$55*Baseline!B$68/Baseline!B$75 + Baseline!B$56*Baseline!B$60/Baseline!B$76)</f>
        <v>1.3929321219142756E-8</v>
      </c>
      <c r="L255" s="1">
        <f>Baseline!B$33 * (C255 * Baseline!B$57*Baseline!B$61/Baseline!B$73 + Baseline!B$67*Baseline!B$62/Baseline!B$74 + Baseline!B$55*Baseline!B$63/Baseline!B$75 + Baseline!B$56*Baseline!B$69/Baseline!B$76)</f>
        <v>1.4629431241167906E-8</v>
      </c>
      <c r="M255" s="40">
        <f>Baseline!B$33 * (C255 * Baseline!B$58*Baseline!B$66/Baseline!B$73 + Baseline!B$59*Baseline!B$52/Baseline!B$74 + Baseline!B$68*Baseline!B$53/Baseline!B$75 + Baseline!B$60*Baseline!B$54/Baseline!B$76)</f>
        <v>1.0884242298227597E-7</v>
      </c>
      <c r="N255" s="1">
        <f>Baseline!B$33 * (C255 * Baseline!B$58*Baseline!B$57/Baseline!B$73 + Baseline!B$59*Baseline!B$67/Baseline!B$74 + Baseline!B$68*Baseline!B$55/Baseline!B$75 + Baseline!B$60*Baseline!B$56/Baseline!B$76)</f>
        <v>1.3929321219142756E-8</v>
      </c>
      <c r="O255" s="1">
        <f>Baseline!B$33 * (C255 * Baseline!B$58*Baseline!B$58/Baseline!B$73 + Baseline!B$59*Baseline!B$59/Baseline!B$74 + Baseline!B$68*Baseline!B$68/Baseline!B$75 + Baseline!B$60*Baseline!B$60/Baseline!B$76)</f>
        <v>1.3250170664248869E-6</v>
      </c>
      <c r="P255" s="40">
        <f>Baseline!B$33 * (C255 * Baseline!B$58*Baseline!B$61/Baseline!B$73 + Baseline!B$59*Baseline!B$62/Baseline!B$74 + Baseline!B$68*Baseline!B$63/Baseline!B$75 + Baseline!B$60*Baseline!B$69/Baseline!B$76)</f>
        <v>1.6490011294063205E-9</v>
      </c>
      <c r="Q255" s="40">
        <f>Baseline!B$33 * (C255 * Baseline!B$61*Baseline!B$66/Baseline!B$73 + Baseline!B$62*Baseline!B$52/Baseline!B$74 + Baseline!B$63*Baseline!B$53/Baseline!B$75 + Baseline!B$69*Baseline!B$54/Baseline!B$76)</f>
        <v>1.7736772963814732E-9</v>
      </c>
      <c r="R255" s="40">
        <f>Baseline!B$33 * (C255 * Baseline!B$61*Baseline!B$57/Baseline!B$73 + Baseline!B$62*Baseline!B$67/Baseline!B$74 + Baseline!B$63*Baseline!B$55/Baseline!B$75 + Baseline!B$69*Baseline!B$56/Baseline!B$76)</f>
        <v>1.4629431241167906E-8</v>
      </c>
      <c r="S255" s="40">
        <f>Baseline!B$33 * (C255 * Baseline!B$61*Baseline!B$58/Baseline!B$73 + Baseline!B$62*Baseline!B$59/Baseline!B$74 + Baseline!B$63*Baseline!B$68/Baseline!B$75 + Baseline!B$69*Baseline!B$60/Baseline!B$76)</f>
        <v>1.6490011294063205E-9</v>
      </c>
      <c r="T255" s="40">
        <f>Baseline!B$33 * (C255 * Baseline!B$61*Baseline!B$61/Baseline!B$73 + Baseline!B$62*Baseline!B$62/Baseline!B$74 + Baseline!B$63*Baseline!B$63/Baseline!B$75 + Baseline!B$69*Baseline!B$69/Baseline!B$76)</f>
        <v>9.8551806076702823E-8</v>
      </c>
      <c r="U255" s="40"/>
      <c r="V255" s="40">
        <f>E255 * ( Baseline!B$87 * Baseline!B$7 )</f>
        <v>0.22734451807550587</v>
      </c>
      <c r="W255" s="40">
        <f>F255 * ( Baseline!D$87 * Baseline!B$11 )</f>
        <v>7.292699432676021E-4</v>
      </c>
      <c r="X255" s="40">
        <f>G255 * ( Baseline!F$87 * Baseline!B$16 )</f>
        <v>3.780616519824676E-3</v>
      </c>
      <c r="Y255" s="40">
        <f>H255 * ( Baseline!H$87 * Baseline!B$18 )</f>
        <v>6.2375524394481794E-4</v>
      </c>
      <c r="Z255" s="48">
        <f t="shared" si="0"/>
        <v>0.23247815978254296</v>
      </c>
      <c r="AA255" s="40">
        <f>I255 * ( Baseline!B$87 * Baseline!B$7 )</f>
        <v>4.1032464037550598E-4</v>
      </c>
      <c r="AB255" s="1">
        <f>J255 * ( Baseline!D$87 * Baseline!B$11 )</f>
        <v>3.3110913137865933E-2</v>
      </c>
      <c r="AC255" s="1">
        <f>K255 * ( Baseline!F$87 * Baseline!B$16 )</f>
        <v>4.8383176768869749E-4</v>
      </c>
      <c r="AD255" s="1">
        <f>L255 * ( Baseline!F$87 * Baseline!B$16 )</f>
        <v>5.0814992822242726E-4</v>
      </c>
      <c r="AE255" s="48">
        <f t="shared" si="1"/>
        <v>3.4513219474152562E-2</v>
      </c>
      <c r="AF255" s="48">
        <f>M255 * ( Baseline!B$87 * Baseline!B$7 )</f>
        <v>1.1296755081330423E-3</v>
      </c>
      <c r="AG255" s="48">
        <f>N255 * ( Baseline!D$87 * Baseline!B$11 )</f>
        <v>2.569485567155188E-4</v>
      </c>
      <c r="AH255" s="48">
        <f>O255 * ( Baseline!F$87 * Baseline!B$16 )</f>
        <v>4.6024162942341802E-2</v>
      </c>
      <c r="AI255" s="48">
        <f>P255 * ( Baseline!H$87 * Baseline!B$18 )</f>
        <v>5.7990994406735628E-4</v>
      </c>
      <c r="AJ255" s="48">
        <f t="shared" si="2"/>
        <v>4.7990696951257718E-2</v>
      </c>
      <c r="AK255" s="48">
        <f>Q255 * ( Baseline!B$87 * Baseline!B$7 )</f>
        <v>1.8408996659143311E-5</v>
      </c>
      <c r="AL255" s="48">
        <f>R255 * ( Baseline!D$87 * Baseline!B$11 )</f>
        <v>2.6986320322781334E-4</v>
      </c>
      <c r="AM255" s="48">
        <f>S255 * ( Baseline!F$87 * Baseline!B$16 )</f>
        <v>5.7277674827748688E-5</v>
      </c>
      <c r="AN255" s="48">
        <f>T255 * ( Baseline!H$87 * Baseline!B$18 )</f>
        <v>3.4658055310279538E-2</v>
      </c>
      <c r="AO255" s="48">
        <f t="shared" si="3"/>
        <v>3.5003605184994242E-2</v>
      </c>
      <c r="AP255" s="48"/>
      <c r="AQ255" s="48">
        <f>V255 * ( (1-Baseline!B$88-Baseline!B$87) + (1-B255)*Baseline!B$88 )</f>
        <v>0.11812276849278985</v>
      </c>
      <c r="AR255" s="48">
        <f>W255 * ( (1-Baseline!B$88-Baseline!B$87) + (1-B255)*Baseline!B$88 )</f>
        <v>3.7891120228700188E-4</v>
      </c>
      <c r="AS255" s="48">
        <f>X255 * ( (1-Baseline!B$88-Baseline!B$87) + (1-B255)*Baseline!B$88 )</f>
        <v>1.964317827900955E-3</v>
      </c>
      <c r="AT255" s="48">
        <f>Y255 * ( (1-Baseline!B$88-Baseline!B$87) + (1-B255)*Baseline!B$88 )</f>
        <v>3.2408829075960752E-4</v>
      </c>
      <c r="AU255" s="48">
        <f t="shared" si="4"/>
        <v>0.12079008581373742</v>
      </c>
      <c r="AV255" s="48">
        <f>AA255 * ( (1-Baseline!D$88-Baseline!D$87) + (1-B255)*Baseline!D$88 )</f>
        <v>3.1198589126128919E-4</v>
      </c>
      <c r="AW255" s="48">
        <f>AB255 * ( (1-Baseline!D$88-Baseline!D$87) + (1-B255)*Baseline!D$88 )</f>
        <v>2.5175523790963841E-2</v>
      </c>
      <c r="AX255" s="48">
        <f>AC255 * ( (1-Baseline!D$88-Baseline!D$87) + (1-B255)*Baseline!D$88 )</f>
        <v>3.6787623849433848E-4</v>
      </c>
      <c r="AY255" s="48">
        <f>AD255 * ( (1-Baseline!D$88-Baseline!D$87) + (1-B255)*Baseline!D$88 )</f>
        <v>3.8636628818038138E-4</v>
      </c>
      <c r="AZ255" s="48">
        <f t="shared" si="5"/>
        <v>2.6241752208899849E-2</v>
      </c>
      <c r="BA255" s="48">
        <f>AF255 * ( (1-Baseline!F$88-Baseline!F$87) + (1-Baseline!B$36)*Baseline!F$88 )</f>
        <v>8.1295064526879749E-4</v>
      </c>
      <c r="BB255" s="48">
        <f>AG255 * ( (1-Baseline!F$88-Baseline!F$87) + (1-Baseline!B$36)*Baseline!F$88 )</f>
        <v>1.8490840376630222E-4</v>
      </c>
      <c r="BC255" s="48">
        <f>AH255 * ( (1-Baseline!F$88-Baseline!F$87) + (1-Baseline!B$36)*Baseline!F$88 )</f>
        <v>3.3120460426523321E-2</v>
      </c>
      <c r="BD255" s="48">
        <f>AI255 * ( (1-Baseline!F$88-Baseline!F$87) + (1-Baseline!B$36)*Baseline!F$88 )</f>
        <v>4.1732175286907975E-4</v>
      </c>
      <c r="BE255" s="48">
        <f t="shared" si="6"/>
        <v>3.4535641228427498E-2</v>
      </c>
      <c r="BF255" s="48">
        <f>AK255 * ( (1-Baseline!H$88-Baseline!H$87) + (1-Baseline!B$36)*Baseline!H$88 )</f>
        <v>1.4585816232972427E-5</v>
      </c>
      <c r="BG255" s="48">
        <f>AL255 * ( (1-Baseline!H$88-Baseline!H$87) + (1-Baseline!B$36)*Baseline!H$88 )</f>
        <v>2.1381801318146103E-4</v>
      </c>
      <c r="BH255" s="48">
        <f>AM255 * ( (1-Baseline!H$88-Baseline!H$87) + (1-Baseline!B$36)*Baseline!H$88 )</f>
        <v>4.5382247319521837E-5</v>
      </c>
      <c r="BI255" s="48">
        <f>AN255 * ( (1-Baseline!H$88-Baseline!H$87) + (1-Baseline!B$36)*Baseline!H$88 )</f>
        <v>2.746027038344068E-2</v>
      </c>
      <c r="BJ255" s="48">
        <f t="shared" si="7"/>
        <v>2.7734056460174634E-2</v>
      </c>
      <c r="BK255" s="48"/>
      <c r="BL255" s="48">
        <f t="shared" si="18"/>
        <v>0.97791774628705319</v>
      </c>
      <c r="BM255" s="48">
        <f t="shared" si="19"/>
        <v>3.1369395901522609E-3</v>
      </c>
      <c r="BN255" s="48">
        <f t="shared" si="20"/>
        <v>1.6262243831252861E-2</v>
      </c>
      <c r="BO255" s="48">
        <f t="shared" si="21"/>
        <v>2.6830702915416676E-3</v>
      </c>
      <c r="BP255" s="48">
        <f t="shared" si="8"/>
        <v>1</v>
      </c>
      <c r="BQ255" s="48">
        <f t="shared" si="22"/>
        <v>1.1888912324821041E-2</v>
      </c>
      <c r="BR255" s="48">
        <f t="shared" si="23"/>
        <v>0.95936900823358895</v>
      </c>
      <c r="BS255" s="48">
        <f t="shared" si="24"/>
        <v>1.4018737604327118E-2</v>
      </c>
      <c r="BT255" s="48">
        <f t="shared" si="25"/>
        <v>1.4723341837262906E-2</v>
      </c>
      <c r="BU255" s="48">
        <f t="shared" si="9"/>
        <v>1</v>
      </c>
      <c r="BV255" s="48">
        <f t="shared" si="26"/>
        <v>2.3539468686616695E-2</v>
      </c>
      <c r="BW255" s="48">
        <f t="shared" si="27"/>
        <v>5.3541326348415285E-3</v>
      </c>
      <c r="BX255" s="48">
        <f t="shared" si="28"/>
        <v>0.9590225995068743</v>
      </c>
      <c r="BY255" s="48">
        <f t="shared" si="29"/>
        <v>1.2083799171667547E-2</v>
      </c>
      <c r="BZ255" s="48">
        <f t="shared" si="10"/>
        <v>1</v>
      </c>
      <c r="CA255" s="48">
        <f t="shared" si="30"/>
        <v>5.2591716087104932E-4</v>
      </c>
      <c r="CB255" s="48">
        <f t="shared" si="31"/>
        <v>7.7095831072709472E-3</v>
      </c>
      <c r="CC255" s="48">
        <f t="shared" si="32"/>
        <v>1.6363364437758873E-3</v>
      </c>
      <c r="CD255" s="48">
        <f t="shared" si="33"/>
        <v>0.99012816328808217</v>
      </c>
      <c r="CE255" s="48">
        <f t="shared" si="11"/>
        <v>1</v>
      </c>
      <c r="CF255" s="48"/>
      <c r="CG255" s="48">
        <f t="shared" si="34"/>
        <v>0.97791774628705319</v>
      </c>
      <c r="CH255" s="48">
        <f t="shared" si="35"/>
        <v>3.1369395901522609E-3</v>
      </c>
      <c r="CI255" s="48">
        <f t="shared" si="36"/>
        <v>1.6262243831252861E-2</v>
      </c>
      <c r="CJ255" s="48">
        <f t="shared" si="37"/>
        <v>2.6830702915416676E-3</v>
      </c>
      <c r="CK255" s="48">
        <f t="shared" si="12"/>
        <v>1</v>
      </c>
      <c r="CL255" s="48">
        <f t="shared" si="38"/>
        <v>1.1888912324821041E-2</v>
      </c>
      <c r="CM255" s="48">
        <f t="shared" si="39"/>
        <v>0.95936900823358895</v>
      </c>
      <c r="CN255" s="48">
        <f t="shared" si="40"/>
        <v>1.4018737604327118E-2</v>
      </c>
      <c r="CO255" s="48">
        <f t="shared" si="41"/>
        <v>1.4723341837262906E-2</v>
      </c>
      <c r="CP255" s="48">
        <f t="shared" si="13"/>
        <v>1</v>
      </c>
      <c r="CQ255" s="48">
        <f t="shared" si="42"/>
        <v>2.3539468686616695E-2</v>
      </c>
      <c r="CR255" s="48">
        <f t="shared" si="43"/>
        <v>5.3541326348415285E-3</v>
      </c>
      <c r="CS255" s="48">
        <f t="shared" si="44"/>
        <v>0.9590225995068743</v>
      </c>
      <c r="CT255" s="48">
        <f t="shared" si="45"/>
        <v>1.2083799171667547E-2</v>
      </c>
      <c r="CU255" s="48">
        <f t="shared" si="14"/>
        <v>1</v>
      </c>
      <c r="CV255" s="48">
        <f t="shared" si="46"/>
        <v>5.2591716087104932E-4</v>
      </c>
      <c r="CW255" s="48">
        <f t="shared" si="47"/>
        <v>7.7095831072709472E-3</v>
      </c>
      <c r="CX255" s="48">
        <f t="shared" si="48"/>
        <v>1.6363364437758873E-3</v>
      </c>
      <c r="CY255" s="48">
        <f t="shared" si="49"/>
        <v>0.99012816328808217</v>
      </c>
      <c r="CZ255" s="48">
        <f t="shared" si="15"/>
        <v>1</v>
      </c>
      <c r="DA255" s="48"/>
      <c r="DB255" s="48">
        <f>(AQ255*Baseline!B$7 + AV255*Baseline!B$11 + BA255*Baseline!B$16 + BF255*Baseline!B$18)</f>
        <v>61350.048859657982</v>
      </c>
      <c r="DC255" s="48">
        <f>(AR255*Baseline!B$7 + AW255*Baseline!B$11 + BB255*Baseline!B$16 + BG255*Baseline!B$18)</f>
        <v>64584.421765407555</v>
      </c>
      <c r="DD255" s="48">
        <f>(AS255*Baseline!B$7 + AX255*Baseline!B$11 + BC255*Baseline!B$16 + BH255*Baseline!B$18)</f>
        <v>114779.55005830883</v>
      </c>
      <c r="DE255" s="48">
        <f>(AT255*Baseline!B$7 + AY255*Baseline!B$11 + BD255*Baseline!B$16 + BI255*Baseline!B$18)</f>
        <v>1259812.0617914267</v>
      </c>
      <c r="DF255" s="48">
        <f t="shared" si="16"/>
        <v>1500526.0824748012</v>
      </c>
      <c r="DG255" s="48"/>
      <c r="DH255" s="48">
        <f t="shared" si="50"/>
        <v>4.0885693075373951E-2</v>
      </c>
      <c r="DI255" s="48">
        <f t="shared" si="51"/>
        <v>4.3041185701276963E-2</v>
      </c>
      <c r="DJ255" s="48">
        <f t="shared" si="52"/>
        <v>7.6492872332485001E-2</v>
      </c>
      <c r="DK255" s="48">
        <f t="shared" si="53"/>
        <v>0.83958024889086402</v>
      </c>
      <c r="DL255" s="48">
        <f t="shared" si="17"/>
        <v>1</v>
      </c>
      <c r="DM255" s="48"/>
      <c r="DN255" s="48">
        <f>DH255 / (Baseline!B$7/Baseline!B$17)</f>
        <v>4.3642788175262508</v>
      </c>
      <c r="DO255" s="48">
        <f>DI255 / (Baseline!B$11/Baseline!B$17)</f>
        <v>1.0390348234733662</v>
      </c>
      <c r="DP255" s="48">
        <f>DJ255 / (Baseline!B$16/Baseline!B$17)</f>
        <v>1.1820460441530942</v>
      </c>
      <c r="DQ255" s="48">
        <f>DK255 / (Baseline!B$18/Baseline!B$17)</f>
        <v>0.94921959132633527</v>
      </c>
      <c r="DR255" s="71"/>
      <c r="DS255" s="48">
        <f>(AU255*Baseline!B$34)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3.0648044122060611E-2</v>
      </c>
      <c r="DT255" s="48">
        <f>(AZ255*Baseline!B$34) + (Baseline!D$88*(1-Baseline!D$89)*Baseline!B$35) + (Baseline!D$88*Baseline!D$89*((1-Baseline!D$90)*Baseline!B$40 + Baseline!D$90*Baseline!B$41))</f>
        <v>1.0349830831334981E-2</v>
      </c>
      <c r="DU255" s="48">
        <f>(BE255*Baseline!B$34) + (Baseline!F$88*(1-Baseline!F$89)*Baseline!B$35) + (Baseline!F$88*Baseline!F$89*((1-Baseline!F$90)*Baseline!B$40 + Baseline!F$90*Baseline!B$41))</f>
        <v>1.2910986184264128E-2</v>
      </c>
      <c r="DV255" s="48">
        <f>(BJ255*Baseline!B$34) + (Baseline!H$88*(1-Baseline!H$89)*Baseline!B$35) + (Baseline!H$88*Baseline!H$89*((1-Baseline!H$90)*Baseline!B$40 + Baseline!H$90*Baseline!B$41))</f>
        <v>9.3051084690261958E-3</v>
      </c>
      <c r="DW255" s="48">
        <f>( DS255*Baseline!B$7 + DT255*Baseline!B$11 + DU255*Baseline!B$16 + DV255*Baseline!B$18 ) / Baseline!B$17</f>
        <v>9.7816758999273376E-3</v>
      </c>
    </row>
    <row r="256" spans="1:127">
      <c r="A256" s="7" t="s">
        <v>493</v>
      </c>
      <c r="B256" s="1">
        <f>MIN( MAX( NORMINV( MCrands!B256, (B$5+B$4)/2, (B$5-B$4)/3.29 ), 0 ), 1 )</f>
        <v>0.50003202348719455</v>
      </c>
      <c r="C256" s="1">
        <f>MAX( NORMINV( MCrands!C256, (C$5+C$4)/2, (C$5-C$4)/3.29 ), 0 )</f>
        <v>2.8543429268009248</v>
      </c>
      <c r="D256" s="40"/>
      <c r="E256" s="40">
        <f>Baseline!B$33 * (C256 * Baseline!B$66*Baseline!B$66/Baseline!B$73 + Baseline!B$52*Baseline!B$52/Baseline!B$74 + Baseline!B$53*Baseline!B$53/Baseline!B$75 + Baseline!B$54*Baseline!B$54/Baseline!B$76)</f>
        <v>2.3893768617593481E-5</v>
      </c>
      <c r="F256" s="40">
        <f>Baseline!B$33 * (C256 * Baseline!B$66*Baseline!B$57/Baseline!B$73 + Baseline!B$52*Baseline!B$67/Baseline!B$74 + Baseline!B$53*Baseline!B$55/Baseline!B$75 + Baseline!B$54*Baseline!B$56/Baseline!B$76)</f>
        <v>3.9800184248211026E-8</v>
      </c>
      <c r="G256" s="1">
        <f>Baseline!B$33 * (C256 * Baseline!B$66*Baseline!B$58/Baseline!B$73 + Baseline!B$52*Baseline!B$59/Baseline!B$74 + Baseline!B$53*Baseline!B$68/Baseline!B$75 + Baseline!B$54*Baseline!B$60/Baseline!B$76)</f>
        <v>1.0949649548550323E-7</v>
      </c>
      <c r="H256" s="40">
        <f>Baseline!B$33 * (C256 * Baseline!B$66*Baseline!B$61/Baseline!B$73 + Baseline!B$52*Baseline!B$62/Baseline!B$74 + Baseline!B$53*Baseline!B$63/Baseline!B$75 + Baseline!B$54*Baseline!B$69/Baseline!B$76)</f>
        <v>1.8390845467042E-9</v>
      </c>
      <c r="I256" s="40">
        <f>Baseline!B$33 * (C256 * Baseline!B$57*Baseline!B$66/Baseline!B$73 + Baseline!B$67*Baseline!B$52/Baseline!B$74 + Baseline!B$55*Baseline!B$53/Baseline!B$75 + Baseline!B$56*Baseline!B$54/Baseline!B$76)</f>
        <v>3.9800184248211026E-8</v>
      </c>
      <c r="J256" s="1">
        <f>Baseline!B$33 * (C256 * Baseline!B$57*Baseline!B$57/Baseline!B$73 + Baseline!B$67*Baseline!B$67/Baseline!B$74 + Baseline!B$55*Baseline!B$55/Baseline!B$75 + Baseline!B$56*Baseline!B$56/Baseline!B$76)</f>
        <v>1.7949606722633193E-6</v>
      </c>
      <c r="K256" s="40">
        <f>Baseline!B$33 * (C256 * Baseline!B$57*Baseline!B$58/Baseline!B$73 + Baseline!B$67*Baseline!B$59/Baseline!B$74 + Baseline!B$55*Baseline!B$68/Baseline!B$75 + Baseline!B$56*Baseline!B$60/Baseline!B$76)</f>
        <v>1.3929408691226103E-8</v>
      </c>
      <c r="L256" s="1">
        <f>Baseline!B$33 * (C256 * Baseline!B$57*Baseline!B$61/Baseline!B$73 + Baseline!B$67*Baseline!B$62/Baseline!B$74 + Baseline!B$55*Baseline!B$63/Baseline!B$75 + Baseline!B$56*Baseline!B$69/Baseline!B$76)</f>
        <v>1.4629439988376241E-8</v>
      </c>
      <c r="M256" s="40">
        <f>Baseline!B$33 * (C256 * Baseline!B$58*Baseline!B$66/Baseline!B$73 + Baseline!B$59*Baseline!B$52/Baseline!B$74 + Baseline!B$68*Baseline!B$53/Baseline!B$75 + Baseline!B$60*Baseline!B$54/Baseline!B$76)</f>
        <v>1.0949649548550323E-7</v>
      </c>
      <c r="N256" s="1">
        <f>Baseline!B$33 * (C256 * Baseline!B$58*Baseline!B$57/Baseline!B$73 + Baseline!B$59*Baseline!B$67/Baseline!B$74 + Baseline!B$68*Baseline!B$55/Baseline!B$75 + Baseline!B$60*Baseline!B$56/Baseline!B$76)</f>
        <v>1.3929408691226103E-8</v>
      </c>
      <c r="O256" s="1">
        <f>Baseline!B$33 * (C256 * Baseline!B$58*Baseline!B$58/Baseline!B$73 + Baseline!B$59*Baseline!B$59/Baseline!B$74 + Baseline!B$68*Baseline!B$68/Baseline!B$75 + Baseline!B$60*Baseline!B$60/Baseline!B$76)</f>
        <v>1.3250172814604252E-6</v>
      </c>
      <c r="P256" s="40">
        <f>Baseline!B$33 * (C256 * Baseline!B$58*Baseline!B$61/Baseline!B$73 + Baseline!B$59*Baseline!B$62/Baseline!B$74 + Baseline!B$68*Baseline!B$63/Baseline!B$75 + Baseline!B$60*Baseline!B$69/Baseline!B$76)</f>
        <v>1.6490226329601433E-9</v>
      </c>
      <c r="Q256" s="40">
        <f>Baseline!B$33 * (C256 * Baseline!B$61*Baseline!B$66/Baseline!B$73 + Baseline!B$62*Baseline!B$52/Baseline!B$74 + Baseline!B$63*Baseline!B$53/Baseline!B$75 + Baseline!B$69*Baseline!B$54/Baseline!B$76)</f>
        <v>1.8390845467042E-9</v>
      </c>
      <c r="R256" s="40">
        <f>Baseline!B$33 * (C256 * Baseline!B$61*Baseline!B$57/Baseline!B$73 + Baseline!B$62*Baseline!B$67/Baseline!B$74 + Baseline!B$63*Baseline!B$55/Baseline!B$75 + Baseline!B$69*Baseline!B$56/Baseline!B$76)</f>
        <v>1.4629439988376241E-8</v>
      </c>
      <c r="S256" s="40">
        <f>Baseline!B$33 * (C256 * Baseline!B$61*Baseline!B$58/Baseline!B$73 + Baseline!B$62*Baseline!B$59/Baseline!B$74 + Baseline!B$63*Baseline!B$68/Baseline!B$75 + Baseline!B$69*Baseline!B$60/Baseline!B$76)</f>
        <v>1.6490226329601433E-9</v>
      </c>
      <c r="T256" s="40">
        <f>Baseline!B$33 * (C256 * Baseline!B$61*Baseline!B$61/Baseline!B$73 + Baseline!B$62*Baseline!B$62/Baseline!B$74 + Baseline!B$63*Baseline!B$63/Baseline!B$75 + Baseline!B$69*Baseline!B$69/Baseline!B$76)</f>
        <v>9.8551808227058193E-8</v>
      </c>
      <c r="U256" s="40"/>
      <c r="V256" s="40">
        <f>E256 * ( Baseline!B$87 * Baseline!B$7 )</f>
        <v>0.24799342448200273</v>
      </c>
      <c r="W256" s="40">
        <f>F256 * ( Baseline!D$87 * Baseline!B$11 )</f>
        <v>7.3417790707097489E-4</v>
      </c>
      <c r="X256" s="40">
        <f>G256 * ( Baseline!F$87 * Baseline!B$16 )</f>
        <v>3.8033355777352734E-3</v>
      </c>
      <c r="Y256" s="40">
        <f>H256 * ( Baseline!H$87 * Baseline!B$18 )</f>
        <v>6.4675723842489937E-4</v>
      </c>
      <c r="Z256" s="48">
        <f t="shared" si="0"/>
        <v>0.25317769520523387</v>
      </c>
      <c r="AA256" s="40">
        <f>I256 * ( Baseline!B$87 * Baseline!B$7 )</f>
        <v>4.1308611231218224E-4</v>
      </c>
      <c r="AB256" s="1">
        <f>J256 * ( Baseline!D$87 * Baseline!B$11 )</f>
        <v>3.3110913794230194E-2</v>
      </c>
      <c r="AC256" s="1">
        <f>K256 * ( Baseline!F$87 * Baseline!B$16 )</f>
        <v>4.8383480601138702E-4</v>
      </c>
      <c r="AD256" s="1">
        <f>L256 * ( Baseline!F$87 * Baseline!B$16 )</f>
        <v>5.0815023205469617E-4</v>
      </c>
      <c r="AE256" s="48">
        <f t="shared" si="1"/>
        <v>3.4515984944608454E-2</v>
      </c>
      <c r="AF256" s="48">
        <f>M256 * ( Baseline!B$87 * Baseline!B$7 )</f>
        <v>1.1364641266440379E-3</v>
      </c>
      <c r="AG256" s="48">
        <f>N256 * ( Baseline!D$87 * Baseline!B$11 )</f>
        <v>2.5695017027767416E-4</v>
      </c>
      <c r="AH256" s="48">
        <f>O256 * ( Baseline!F$87 * Baseline!B$16 )</f>
        <v>4.6024170411551747E-2</v>
      </c>
      <c r="AI256" s="48">
        <f>P256 * ( Baseline!H$87 * Baseline!B$18 )</f>
        <v>5.7991750629667938E-4</v>
      </c>
      <c r="AJ256" s="48">
        <f t="shared" si="2"/>
        <v>4.7997502214770137E-2</v>
      </c>
      <c r="AK256" s="48">
        <f>Q256 * ( Baseline!B$87 * Baseline!B$7 )</f>
        <v>1.9087858510242892E-5</v>
      </c>
      <c r="AL256" s="48">
        <f>R256 * ( Baseline!D$87 * Baseline!B$11 )</f>
        <v>2.6986336458402889E-4</v>
      </c>
      <c r="AM256" s="48">
        <f>S256 * ( Baseline!F$87 * Baseline!B$16 )</f>
        <v>5.7278421748743184E-5</v>
      </c>
      <c r="AN256" s="48">
        <f>T256 * ( Baseline!H$87 * Baseline!B$18 )</f>
        <v>3.4658056066502463E-2</v>
      </c>
      <c r="AO256" s="48">
        <f t="shared" si="3"/>
        <v>3.5004285711345479E-2</v>
      </c>
      <c r="AP256" s="48"/>
      <c r="AQ256" s="48">
        <f>V256 * ( (1-Baseline!B$88-Baseline!B$87) + (1-B256)*Baseline!B$88 )</f>
        <v>0.13232222326691126</v>
      </c>
      <c r="AR256" s="48">
        <f>W256 * ( (1-Baseline!B$88-Baseline!B$87) + (1-B256)*Baseline!B$88 )</f>
        <v>3.9173640647931516E-4</v>
      </c>
      <c r="AS256" s="48">
        <f>X256 * ( (1-Baseline!B$88-Baseline!B$87) + (1-B256)*Baseline!B$88 )</f>
        <v>2.0293514657788703E-3</v>
      </c>
      <c r="AT256" s="48">
        <f>Y256 * ( (1-Baseline!B$88-Baseline!B$87) + (1-B256)*Baseline!B$88 )</f>
        <v>3.4509122925781928E-4</v>
      </c>
      <c r="AU256" s="48">
        <f t="shared" si="4"/>
        <v>0.13508840236842728</v>
      </c>
      <c r="AV256" s="48">
        <f>AA256 * ( (1-Baseline!D$88-Baseline!D$87) + (1-B256)*Baseline!D$88 )</f>
        <v>3.1699569530148206E-4</v>
      </c>
      <c r="AW256" s="48">
        <f>AB256 * ( (1-Baseline!D$88-Baseline!D$87) + (1-B256)*Baseline!D$88 )</f>
        <v>2.5408787241768278E-2</v>
      </c>
      <c r="AX256" s="48">
        <f>AC256 * ( (1-Baseline!D$88-Baseline!D$87) + (1-B256)*Baseline!D$88 )</f>
        <v>3.7128711465063267E-4</v>
      </c>
      <c r="AY256" s="48">
        <f>AD256 * ( (1-Baseline!D$88-Baseline!D$87) + (1-B256)*Baseline!D$88 )</f>
        <v>3.8994638484978535E-4</v>
      </c>
      <c r="AZ256" s="48">
        <f t="shared" si="5"/>
        <v>2.6487016436570181E-2</v>
      </c>
      <c r="BA256" s="48">
        <f>AF256 * ( (1-Baseline!F$88-Baseline!F$87) + (1-Baseline!B$36)*Baseline!F$88 )</f>
        <v>8.1783595238510236E-4</v>
      </c>
      <c r="BB256" s="48">
        <f>AG256 * ( (1-Baseline!F$88-Baseline!F$87) + (1-Baseline!B$36)*Baseline!F$88 )</f>
        <v>1.8490956493726323E-4</v>
      </c>
      <c r="BC256" s="48">
        <f>AH256 * ( (1-Baseline!F$88-Baseline!F$87) + (1-Baseline!B$36)*Baseline!F$88 )</f>
        <v>3.3120465801605811E-2</v>
      </c>
      <c r="BD256" s="48">
        <f>AI256 * ( (1-Baseline!F$88-Baseline!F$87) + (1-Baseline!B$36)*Baseline!F$88 )</f>
        <v>4.1732719489129201E-4</v>
      </c>
      <c r="BE256" s="48">
        <f t="shared" si="6"/>
        <v>3.4540538513819469E-2</v>
      </c>
      <c r="BF256" s="48">
        <f>AK256 * ( (1-Baseline!H$88-Baseline!H$87) + (1-Baseline!B$36)*Baseline!H$88 )</f>
        <v>1.5123692054835646E-5</v>
      </c>
      <c r="BG256" s="48">
        <f>AL256 * ( (1-Baseline!H$88-Baseline!H$87) + (1-Baseline!B$36)*Baseline!H$88 )</f>
        <v>2.1381814102721774E-4</v>
      </c>
      <c r="BH256" s="48">
        <f>AM256 * ( (1-Baseline!H$88-Baseline!H$87) + (1-Baseline!B$36)*Baseline!H$88 )</f>
        <v>4.5382839119964194E-5</v>
      </c>
      <c r="BI256" s="48">
        <f>AN256 * ( (1-Baseline!H$88-Baseline!H$87) + (1-Baseline!B$36)*Baseline!H$88 )</f>
        <v>2.7460270982611227E-2</v>
      </c>
      <c r="BJ256" s="48">
        <f t="shared" si="7"/>
        <v>2.7734595654813246E-2</v>
      </c>
      <c r="BK256" s="48"/>
      <c r="BL256" s="48">
        <f t="shared" si="18"/>
        <v>0.97952319330883952</v>
      </c>
      <c r="BM256" s="48">
        <f t="shared" si="19"/>
        <v>2.8998522420224538E-3</v>
      </c>
      <c r="BN256" s="48">
        <f t="shared" si="20"/>
        <v>1.502239592888374E-2</v>
      </c>
      <c r="BO256" s="48">
        <f t="shared" si="21"/>
        <v>2.5545585202543905E-3</v>
      </c>
      <c r="BP256" s="48">
        <f t="shared" si="8"/>
        <v>1.0000000000000002</v>
      </c>
      <c r="BQ256" s="48">
        <f t="shared" si="22"/>
        <v>1.196796536373238E-2</v>
      </c>
      <c r="BR256" s="48">
        <f t="shared" si="23"/>
        <v>0.95929216122231109</v>
      </c>
      <c r="BS256" s="48">
        <f t="shared" si="24"/>
        <v>1.4017702429406236E-2</v>
      </c>
      <c r="BT256" s="48">
        <f t="shared" si="25"/>
        <v>1.4722170984550491E-2</v>
      </c>
      <c r="BU256" s="48">
        <f t="shared" si="9"/>
        <v>1.0000000000000002</v>
      </c>
      <c r="BV256" s="48">
        <f t="shared" si="26"/>
        <v>2.3677568085914209E-2</v>
      </c>
      <c r="BW256" s="48">
        <f t="shared" si="27"/>
        <v>5.3534071237274425E-3</v>
      </c>
      <c r="BX256" s="48">
        <f t="shared" si="28"/>
        <v>0.95888678134981908</v>
      </c>
      <c r="BY256" s="48">
        <f t="shared" si="29"/>
        <v>1.2082243440539349E-2</v>
      </c>
      <c r="BZ256" s="48">
        <f t="shared" si="10"/>
        <v>1.0000000000000002</v>
      </c>
      <c r="CA256" s="48">
        <f t="shared" si="30"/>
        <v>5.4530061454892637E-4</v>
      </c>
      <c r="CB256" s="48">
        <f t="shared" si="31"/>
        <v>7.7094378331097222E-3</v>
      </c>
      <c r="CC256" s="48">
        <f t="shared" si="32"/>
        <v>1.6363259693706099E-3</v>
      </c>
      <c r="CD256" s="48">
        <f t="shared" si="33"/>
        <v>0.99010893558297075</v>
      </c>
      <c r="CE256" s="48">
        <f t="shared" si="11"/>
        <v>1</v>
      </c>
      <c r="CF256" s="48"/>
      <c r="CG256" s="48">
        <f t="shared" si="34"/>
        <v>0.97952319330883952</v>
      </c>
      <c r="CH256" s="48">
        <f t="shared" si="35"/>
        <v>2.8998522420224538E-3</v>
      </c>
      <c r="CI256" s="48">
        <f t="shared" si="36"/>
        <v>1.502239592888374E-2</v>
      </c>
      <c r="CJ256" s="48">
        <f t="shared" si="37"/>
        <v>2.5545585202543905E-3</v>
      </c>
      <c r="CK256" s="48">
        <f t="shared" si="12"/>
        <v>1.0000000000000002</v>
      </c>
      <c r="CL256" s="48">
        <f t="shared" si="38"/>
        <v>1.196796536373238E-2</v>
      </c>
      <c r="CM256" s="48">
        <f t="shared" si="39"/>
        <v>0.95929216122231109</v>
      </c>
      <c r="CN256" s="48">
        <f t="shared" si="40"/>
        <v>1.4017702429406236E-2</v>
      </c>
      <c r="CO256" s="48">
        <f t="shared" si="41"/>
        <v>1.4722170984550491E-2</v>
      </c>
      <c r="CP256" s="48">
        <f t="shared" si="13"/>
        <v>1.0000000000000002</v>
      </c>
      <c r="CQ256" s="48">
        <f t="shared" si="42"/>
        <v>2.3677568085914209E-2</v>
      </c>
      <c r="CR256" s="48">
        <f t="shared" si="43"/>
        <v>5.3534071237274425E-3</v>
      </c>
      <c r="CS256" s="48">
        <f t="shared" si="44"/>
        <v>0.95888678134981908</v>
      </c>
      <c r="CT256" s="48">
        <f t="shared" si="45"/>
        <v>1.2082243440539349E-2</v>
      </c>
      <c r="CU256" s="48">
        <f t="shared" si="14"/>
        <v>1.0000000000000002</v>
      </c>
      <c r="CV256" s="48">
        <f t="shared" si="46"/>
        <v>5.4530061454892637E-4</v>
      </c>
      <c r="CW256" s="48">
        <f t="shared" si="47"/>
        <v>7.7094378331097222E-3</v>
      </c>
      <c r="CX256" s="48">
        <f t="shared" si="48"/>
        <v>1.6363259693706099E-3</v>
      </c>
      <c r="CY256" s="48">
        <f t="shared" si="49"/>
        <v>0.99010893558297075</v>
      </c>
      <c r="CZ256" s="48">
        <f t="shared" si="15"/>
        <v>1</v>
      </c>
      <c r="DA256" s="48"/>
      <c r="DB256" s="48">
        <f>(AQ256*Baseline!B$7 + AV256*Baseline!B$11 + BA256*Baseline!B$16 + BF256*Baseline!B$18)</f>
        <v>68288.524700238224</v>
      </c>
      <c r="DC256" s="48">
        <f>(AR256*Baseline!B$7 + AW256*Baseline!B$11 + BB256*Baseline!B$16 + BG256*Baseline!B$18)</f>
        <v>65090.897800222141</v>
      </c>
      <c r="DD256" s="48">
        <f>(AS256*Baseline!B$7 + AX256*Baseline!B$11 + BC256*Baseline!B$16 + BH256*Baseline!B$18)</f>
        <v>114818.45128735689</v>
      </c>
      <c r="DE256" s="48">
        <f>(AT256*Baseline!B$7 + AY256*Baseline!B$11 + BD256*Baseline!B$16 + BI256*Baseline!B$18)</f>
        <v>1259829.9715955479</v>
      </c>
      <c r="DF256" s="48">
        <f t="shared" si="16"/>
        <v>1508027.8453833652</v>
      </c>
      <c r="DG256" s="48"/>
      <c r="DH256" s="48">
        <f t="shared" si="50"/>
        <v>4.5283331411482108E-2</v>
      </c>
      <c r="DI256" s="48">
        <f t="shared" si="51"/>
        <v>4.3162928323564859E-2</v>
      </c>
      <c r="DJ256" s="48">
        <f t="shared" si="52"/>
        <v>7.6138150657402592E-2</v>
      </c>
      <c r="DK256" s="48">
        <f t="shared" si="53"/>
        <v>0.83541558960755036</v>
      </c>
      <c r="DL256" s="48">
        <f t="shared" si="17"/>
        <v>0.99999999999999989</v>
      </c>
      <c r="DM256" s="48"/>
      <c r="DN256" s="48">
        <f>DH256 / (Baseline!B$7/Baseline!B$17)</f>
        <v>4.8336977852330296</v>
      </c>
      <c r="DO256" s="48">
        <f>DI256 / (Baseline!B$11/Baseline!B$17)</f>
        <v>1.0419737486446199</v>
      </c>
      <c r="DP256" s="48">
        <f>DJ256 / (Baseline!B$16/Baseline!B$17)</f>
        <v>1.176564522280259</v>
      </c>
      <c r="DQ256" s="48">
        <f>DK256 / (Baseline!B$18/Baseline!B$17)</f>
        <v>0.94451107634144504</v>
      </c>
      <c r="DR256" s="71"/>
      <c r="DS256" s="48">
        <f>(AU256*Baseline!B$34)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3.2792791605264091E-2</v>
      </c>
      <c r="DT256" s="48">
        <f>(AZ256*Baseline!B$34) + (Baseline!D$88*(1-Baseline!D$89)*Baseline!B$35) + (Baseline!D$88*Baseline!D$89*((1-Baseline!D$90)*Baseline!B$40 + Baseline!D$90*Baseline!B$41))</f>
        <v>1.0386620465485531E-2</v>
      </c>
      <c r="DU256" s="48">
        <f>(BE256*Baseline!B$34) + (Baseline!F$88*(1-Baseline!F$89)*Baseline!B$35) + (Baseline!F$88*Baseline!F$89*((1-Baseline!F$90)*Baseline!B$40 + Baseline!F$90*Baseline!B$41))</f>
        <v>1.2911720777072923E-2</v>
      </c>
      <c r="DV256" s="48">
        <f>(BJ256*Baseline!B$34) + (Baseline!H$88*(1-Baseline!H$89)*Baseline!B$35) + (Baseline!H$88*Baseline!H$89*((1-Baseline!H$90)*Baseline!B$40 + Baseline!H$90*Baseline!B$41))</f>
        <v>9.3051893482219879E-3</v>
      </c>
      <c r="DW256" s="48">
        <f>( DS256*Baseline!B$7 + DT256*Baseline!B$11 + DU256*Baseline!B$16 + DV256*Baseline!B$18 ) / Baseline!B$17</f>
        <v>9.8034115048017036E-3</v>
      </c>
    </row>
    <row r="257" spans="1:127">
      <c r="A257" s="7" t="s">
        <v>494</v>
      </c>
      <c r="B257" s="1">
        <f>MIN( MAX( NORMINV( MCrands!B257, (B$5+B$4)/2, (B$5-B$4)/3.29 ), 0 ), 1 )</f>
        <v>0.34775542341299287</v>
      </c>
      <c r="C257" s="1">
        <f>MAX( NORMINV( MCrands!C257, (C$5+C$4)/2, (C$5-C$4)/3.29 ), 0 )</f>
        <v>3.0856321467106538</v>
      </c>
      <c r="D257" s="40"/>
      <c r="E257" s="40">
        <f>Baseline!B$33 * (C257 * Baseline!B$66*Baseline!B$66/Baseline!B$73 + Baseline!B$52*Baseline!B$52/Baseline!B$74 + Baseline!B$53*Baseline!B$53/Baseline!B$75 + Baseline!B$54*Baseline!B$54/Baseline!B$76)</f>
        <v>2.582920669321795E-5</v>
      </c>
      <c r="F257" s="40">
        <f>Baseline!B$33 * (C257 * Baseline!B$66*Baseline!B$57/Baseline!B$73 + Baseline!B$52*Baseline!B$67/Baseline!B$74 + Baseline!B$53*Baseline!B$55/Baseline!B$75 + Baseline!B$54*Baseline!B$56/Baseline!B$76)</f>
        <v>4.0059019163038766E-8</v>
      </c>
      <c r="G257" s="1">
        <f>Baseline!B$33 * (C257 * Baseline!B$66*Baseline!B$58/Baseline!B$73 + Baseline!B$52*Baseline!B$59/Baseline!B$74 + Baseline!B$53*Baseline!B$68/Baseline!B$75 + Baseline!B$54*Baseline!B$60/Baseline!B$76)</f>
        <v>1.1013279798445478E-7</v>
      </c>
      <c r="H257" s="40">
        <f>Baseline!B$33 * (C257 * Baseline!B$66*Baseline!B$61/Baseline!B$73 + Baseline!B$52*Baseline!B$62/Baseline!B$74 + Baseline!B$53*Baseline!B$63/Baseline!B$75 + Baseline!B$54*Baseline!B$69/Baseline!B$76)</f>
        <v>1.9027147965993544E-9</v>
      </c>
      <c r="I257" s="40">
        <f>Baseline!B$33 * (C257 * Baseline!B$57*Baseline!B$66/Baseline!B$73 + Baseline!B$67*Baseline!B$52/Baseline!B$74 + Baseline!B$55*Baseline!B$53/Baseline!B$75 + Baseline!B$56*Baseline!B$54/Baseline!B$76)</f>
        <v>4.0059019163038766E-8</v>
      </c>
      <c r="J257" s="1">
        <f>Baseline!B$33 * (C257 * Baseline!B$57*Baseline!B$57/Baseline!B$73 + Baseline!B$67*Baseline!B$67/Baseline!B$74 + Baseline!B$55*Baseline!B$55/Baseline!B$75 + Baseline!B$56*Baseline!B$56/Baseline!B$76)</f>
        <v>1.7949607068784868E-6</v>
      </c>
      <c r="K257" s="40">
        <f>Baseline!B$33 * (C257 * Baseline!B$57*Baseline!B$58/Baseline!B$73 + Baseline!B$67*Baseline!B$59/Baseline!B$74 + Baseline!B$55*Baseline!B$68/Baseline!B$75 + Baseline!B$56*Baseline!B$60/Baseline!B$76)</f>
        <v>1.3929493786846154E-8</v>
      </c>
      <c r="L257" s="1">
        <f>Baseline!B$33 * (C257 * Baseline!B$57*Baseline!B$61/Baseline!B$73 + Baseline!B$67*Baseline!B$62/Baseline!B$74 + Baseline!B$55*Baseline!B$63/Baseline!B$75 + Baseline!B$56*Baseline!B$69/Baseline!B$76)</f>
        <v>1.4629448497938246E-8</v>
      </c>
      <c r="M257" s="40">
        <f>Baseline!B$33 * (C257 * Baseline!B$58*Baseline!B$66/Baseline!B$73 + Baseline!B$59*Baseline!B$52/Baseline!B$74 + Baseline!B$68*Baseline!B$53/Baseline!B$75 + Baseline!B$60*Baseline!B$54/Baseline!B$76)</f>
        <v>1.1013279798445478E-7</v>
      </c>
      <c r="N257" s="1">
        <f>Baseline!B$33 * (C257 * Baseline!B$58*Baseline!B$57/Baseline!B$73 + Baseline!B$59*Baseline!B$67/Baseline!B$74 + Baseline!B$68*Baseline!B$55/Baseline!B$75 + Baseline!B$60*Baseline!B$56/Baseline!B$76)</f>
        <v>1.3929493786846154E-8</v>
      </c>
      <c r="O257" s="1">
        <f>Baseline!B$33 * (C257 * Baseline!B$58*Baseline!B$58/Baseline!B$73 + Baseline!B$59*Baseline!B$59/Baseline!B$74 + Baseline!B$68*Baseline!B$68/Baseline!B$75 + Baseline!B$60*Baseline!B$60/Baseline!B$76)</f>
        <v>1.3250174906538242E-6</v>
      </c>
      <c r="P257" s="40">
        <f>Baseline!B$33 * (C257 * Baseline!B$58*Baseline!B$61/Baseline!B$73 + Baseline!B$59*Baseline!B$62/Baseline!B$74 + Baseline!B$68*Baseline!B$63/Baseline!B$75 + Baseline!B$60*Baseline!B$69/Baseline!B$76)</f>
        <v>1.6490435523000733E-9</v>
      </c>
      <c r="Q257" s="40">
        <f>Baseline!B$33 * (C257 * Baseline!B$61*Baseline!B$66/Baseline!B$73 + Baseline!B$62*Baseline!B$52/Baseline!B$74 + Baseline!B$63*Baseline!B$53/Baseline!B$75 + Baseline!B$69*Baseline!B$54/Baseline!B$76)</f>
        <v>1.9027147965993544E-9</v>
      </c>
      <c r="R257" s="40">
        <f>Baseline!B$33 * (C257 * Baseline!B$61*Baseline!B$57/Baseline!B$73 + Baseline!B$62*Baseline!B$67/Baseline!B$74 + Baseline!B$63*Baseline!B$55/Baseline!B$75 + Baseline!B$69*Baseline!B$56/Baseline!B$76)</f>
        <v>1.4629448497938246E-8</v>
      </c>
      <c r="S257" s="40">
        <f>Baseline!B$33 * (C257 * Baseline!B$61*Baseline!B$58/Baseline!B$73 + Baseline!B$62*Baseline!B$59/Baseline!B$74 + Baseline!B$63*Baseline!B$68/Baseline!B$75 + Baseline!B$69*Baseline!B$60/Baseline!B$76)</f>
        <v>1.6490435523000733E-9</v>
      </c>
      <c r="T257" s="40">
        <f>Baseline!B$33 * (C257 * Baseline!B$61*Baseline!B$61/Baseline!B$73 + Baseline!B$62*Baseline!B$62/Baseline!B$74 + Baseline!B$63*Baseline!B$63/Baseline!B$75 + Baseline!B$69*Baseline!B$69/Baseline!B$76)</f>
        <v>9.8551810318992191E-8</v>
      </c>
      <c r="U257" s="40"/>
      <c r="V257" s="40">
        <f>E257 * ( Baseline!B$87 * Baseline!B$7 )</f>
        <v>0.26808133626890912</v>
      </c>
      <c r="W257" s="40">
        <f>F257 * ( Baseline!D$87 * Baseline!B$11 )</f>
        <v>7.3895253009432593E-4</v>
      </c>
      <c r="X257" s="40">
        <f>G257 * ( Baseline!F$87 * Baseline!B$16 )</f>
        <v>3.8254373986358766E-3</v>
      </c>
      <c r="Y257" s="40">
        <f>H257 * ( Baseline!H$87 * Baseline!B$18 )</f>
        <v>6.6913430900396905E-4</v>
      </c>
      <c r="Z257" s="48">
        <f t="shared" si="0"/>
        <v>0.27331486050664328</v>
      </c>
      <c r="AA257" s="40">
        <f>I257 * ( Baseline!B$87 * Baseline!B$7 )</f>
        <v>4.1577255989317936E-4</v>
      </c>
      <c r="AB257" s="1">
        <f>J257 * ( Baseline!D$87 * Baseline!B$11 )</f>
        <v>3.3110914432762199E-2</v>
      </c>
      <c r="AC257" s="1">
        <f>K257 * ( Baseline!F$87 * Baseline!B$16 )</f>
        <v>4.8383776178817067E-4</v>
      </c>
      <c r="AD257" s="1">
        <f>L257 * ( Baseline!F$87 * Baseline!B$16 )</f>
        <v>5.0815052763237461E-4</v>
      </c>
      <c r="AE257" s="48">
        <f t="shared" si="1"/>
        <v>3.4518675282075924E-2</v>
      </c>
      <c r="AF257" s="48">
        <f>M257 * ( Baseline!B$87 * Baseline!B$7 )</f>
        <v>1.1430683102806561E-3</v>
      </c>
      <c r="AG257" s="48">
        <f>N257 * ( Baseline!D$87 * Baseline!B$11 )</f>
        <v>2.569517400021719E-4</v>
      </c>
      <c r="AH257" s="48">
        <f>O257 * ( Baseline!F$87 * Baseline!B$16 )</f>
        <v>4.6024177677836335E-2</v>
      </c>
      <c r="AI257" s="48">
        <f>P257 * ( Baseline!H$87 * Baseline!B$18 )</f>
        <v>5.7992486307347738E-4</v>
      </c>
      <c r="AJ257" s="48">
        <f t="shared" si="2"/>
        <v>4.800412259119264E-2</v>
      </c>
      <c r="AK257" s="48">
        <f>Q257 * ( Baseline!B$87 * Baseline!B$7 )</f>
        <v>1.9748276873904701E-5</v>
      </c>
      <c r="AL257" s="48">
        <f>R257 * ( Baseline!D$87 * Baseline!B$11 )</f>
        <v>2.6986352155647868E-4</v>
      </c>
      <c r="AM257" s="48">
        <f>S257 * ( Baseline!F$87 * Baseline!B$16 )</f>
        <v>5.7279148377202531E-5</v>
      </c>
      <c r="AN257" s="48">
        <f>T257 * ( Baseline!H$87 * Baseline!B$18 )</f>
        <v>3.4658056802180141E-2</v>
      </c>
      <c r="AO257" s="48">
        <f t="shared" si="3"/>
        <v>3.5004947748987728E-2</v>
      </c>
      <c r="AP257" s="48"/>
      <c r="AQ257" s="48">
        <f>V257 * ( (1-Baseline!B$88-Baseline!B$87) + (1-B257)*Baseline!B$88 )</f>
        <v>0.17937259831580374</v>
      </c>
      <c r="AR257" s="48">
        <f>W257 * ( (1-Baseline!B$88-Baseline!B$87) + (1-B257)*Baseline!B$88 )</f>
        <v>4.9443141846360864E-4</v>
      </c>
      <c r="AS257" s="48">
        <f>X257 * ( (1-Baseline!B$88-Baseline!B$87) + (1-B257)*Baseline!B$88 )</f>
        <v>2.5595912622558281E-3</v>
      </c>
      <c r="AT257" s="48">
        <f>Y257 * ( (1-Baseline!B$88-Baseline!B$87) + (1-B257)*Baseline!B$88 )</f>
        <v>4.4771620918771036E-4</v>
      </c>
      <c r="AU257" s="48">
        <f t="shared" si="4"/>
        <v>0.18287433720571089</v>
      </c>
      <c r="AV257" s="48">
        <f>AA257 * ( (1-Baseline!D$88-Baseline!D$87) + (1-B257)*Baseline!D$88 )</f>
        <v>3.4742120179310007E-4</v>
      </c>
      <c r="AW257" s="48">
        <f>AB257 * ( (1-Baseline!D$88-Baseline!D$87) + (1-B257)*Baseline!D$88 )</f>
        <v>2.7667611560643197E-2</v>
      </c>
      <c r="AX257" s="48">
        <f>AC257 * ( (1-Baseline!D$88-Baseline!D$87) + (1-B257)*Baseline!D$88 )</f>
        <v>4.0429675473657321E-4</v>
      </c>
      <c r="AY257" s="48">
        <f>AD257 * ( (1-Baseline!D$88-Baseline!D$87) + (1-B257)*Baseline!D$88 )</f>
        <v>4.2461259840523118E-4</v>
      </c>
      <c r="AZ257" s="48">
        <f t="shared" si="5"/>
        <v>2.88439421155781E-2</v>
      </c>
      <c r="BA257" s="48">
        <f>AF257 * ( (1-Baseline!F$88-Baseline!F$87) + (1-Baseline!B$36)*Baseline!F$88 )</f>
        <v>8.2258853426388917E-4</v>
      </c>
      <c r="BB257" s="48">
        <f>AG257 * ( (1-Baseline!F$88-Baseline!F$87) + (1-Baseline!B$36)*Baseline!F$88 )</f>
        <v>1.8491069456124298E-4</v>
      </c>
      <c r="BC257" s="48">
        <f>AH257 * ( (1-Baseline!F$88-Baseline!F$87) + (1-Baseline!B$36)*Baseline!F$88 )</f>
        <v>3.3120471030656719E-2</v>
      </c>
      <c r="BD257" s="48">
        <f>AI257 * ( (1-Baseline!F$88-Baseline!F$87) + (1-Baseline!B$36)*Baseline!F$88 )</f>
        <v>4.1733248906329271E-4</v>
      </c>
      <c r="BE257" s="48">
        <f t="shared" si="6"/>
        <v>3.4545302748545142E-2</v>
      </c>
      <c r="BF257" s="48">
        <f>AK257 * ( (1-Baseline!H$88-Baseline!H$87) + (1-Baseline!B$36)*Baseline!H$88 )</f>
        <v>1.5646954732732172E-5</v>
      </c>
      <c r="BG257" s="48">
        <f>AL257 * ( (1-Baseline!H$88-Baseline!H$87) + (1-Baseline!B$36)*Baseline!H$88 )</f>
        <v>2.1381826539962917E-4</v>
      </c>
      <c r="BH257" s="48">
        <f>AM257 * ( (1-Baseline!H$88-Baseline!H$87) + (1-Baseline!B$36)*Baseline!H$88 )</f>
        <v>4.5383414842225102E-5</v>
      </c>
      <c r="BI257" s="48">
        <f>AN257 * ( (1-Baseline!H$88-Baseline!H$87) + (1-Baseline!B$36)*Baseline!H$88 )</f>
        <v>2.7460271565503368E-2</v>
      </c>
      <c r="BJ257" s="48">
        <f t="shared" si="7"/>
        <v>2.7735120200477956E-2</v>
      </c>
      <c r="BK257" s="48"/>
      <c r="BL257" s="48">
        <f t="shared" si="18"/>
        <v>0.98085166599418416</v>
      </c>
      <c r="BM257" s="48">
        <f t="shared" si="19"/>
        <v>2.7036675895504947E-3</v>
      </c>
      <c r="BN257" s="48">
        <f t="shared" si="20"/>
        <v>1.3996448607092458E-2</v>
      </c>
      <c r="BO257" s="48">
        <f t="shared" si="21"/>
        <v>2.4482178091728931E-3</v>
      </c>
      <c r="BP257" s="48">
        <f t="shared" si="8"/>
        <v>1</v>
      </c>
      <c r="BQ257" s="48">
        <f t="shared" si="22"/>
        <v>1.2044858514865208E-2</v>
      </c>
      <c r="BR257" s="48">
        <f t="shared" si="23"/>
        <v>0.95921741382570624</v>
      </c>
      <c r="BS257" s="48">
        <f t="shared" si="24"/>
        <v>1.4016695537543035E-2</v>
      </c>
      <c r="BT257" s="48">
        <f t="shared" si="25"/>
        <v>1.4721032121885497E-2</v>
      </c>
      <c r="BU257" s="48">
        <f t="shared" si="9"/>
        <v>1</v>
      </c>
      <c r="BV257" s="48">
        <f t="shared" si="26"/>
        <v>2.381187799254508E-2</v>
      </c>
      <c r="BW257" s="48">
        <f t="shared" si="27"/>
        <v>5.3527015208755229E-3</v>
      </c>
      <c r="BX257" s="48">
        <f t="shared" si="28"/>
        <v>0.95875469008739744</v>
      </c>
      <c r="BY257" s="48">
        <f t="shared" si="29"/>
        <v>1.2080730399181939E-2</v>
      </c>
      <c r="BZ257" s="48">
        <f t="shared" si="10"/>
        <v>0.99999999999999989</v>
      </c>
      <c r="CA257" s="48">
        <f t="shared" si="30"/>
        <v>5.6415673051463935E-4</v>
      </c>
      <c r="CB257" s="48">
        <f t="shared" si="31"/>
        <v>7.7092965112134067E-3</v>
      </c>
      <c r="CC257" s="48">
        <f t="shared" si="32"/>
        <v>1.6363157799273941E-3</v>
      </c>
      <c r="CD257" s="48">
        <f t="shared" si="33"/>
        <v>0.99009023097834459</v>
      </c>
      <c r="CE257" s="48">
        <f t="shared" si="11"/>
        <v>1</v>
      </c>
      <c r="CF257" s="48"/>
      <c r="CG257" s="48">
        <f t="shared" si="34"/>
        <v>0.98085166599418416</v>
      </c>
      <c r="CH257" s="48">
        <f t="shared" si="35"/>
        <v>2.7036675895504947E-3</v>
      </c>
      <c r="CI257" s="48">
        <f t="shared" si="36"/>
        <v>1.3996448607092458E-2</v>
      </c>
      <c r="CJ257" s="48">
        <f t="shared" si="37"/>
        <v>2.4482178091728931E-3</v>
      </c>
      <c r="CK257" s="48">
        <f t="shared" si="12"/>
        <v>1</v>
      </c>
      <c r="CL257" s="48">
        <f t="shared" si="38"/>
        <v>1.2044858514865208E-2</v>
      </c>
      <c r="CM257" s="48">
        <f t="shared" si="39"/>
        <v>0.95921741382570624</v>
      </c>
      <c r="CN257" s="48">
        <f t="shared" si="40"/>
        <v>1.4016695537543035E-2</v>
      </c>
      <c r="CO257" s="48">
        <f t="shared" si="41"/>
        <v>1.4721032121885497E-2</v>
      </c>
      <c r="CP257" s="48">
        <f t="shared" si="13"/>
        <v>1</v>
      </c>
      <c r="CQ257" s="48">
        <f t="shared" si="42"/>
        <v>2.381187799254508E-2</v>
      </c>
      <c r="CR257" s="48">
        <f t="shared" si="43"/>
        <v>5.3527015208755229E-3</v>
      </c>
      <c r="CS257" s="48">
        <f t="shared" si="44"/>
        <v>0.95875469008739744</v>
      </c>
      <c r="CT257" s="48">
        <f t="shared" si="45"/>
        <v>1.2080730399181939E-2</v>
      </c>
      <c r="CU257" s="48">
        <f t="shared" si="14"/>
        <v>0.99999999999999989</v>
      </c>
      <c r="CV257" s="48">
        <f t="shared" si="46"/>
        <v>5.6415673051463935E-4</v>
      </c>
      <c r="CW257" s="48">
        <f t="shared" si="47"/>
        <v>7.7092965112134067E-3</v>
      </c>
      <c r="CX257" s="48">
        <f t="shared" si="48"/>
        <v>1.6363157799273941E-3</v>
      </c>
      <c r="CY257" s="48">
        <f t="shared" si="49"/>
        <v>0.99009023097834459</v>
      </c>
      <c r="CZ257" s="48">
        <f t="shared" si="15"/>
        <v>1</v>
      </c>
      <c r="DA257" s="48"/>
      <c r="DB257" s="48">
        <f>(AQ257*Baseline!B$7 + AV257*Baseline!B$11 + BA257*Baseline!B$16 + BF257*Baseline!B$18)</f>
        <v>91213.088417887426</v>
      </c>
      <c r="DC257" s="48">
        <f>(AR257*Baseline!B$7 + AW257*Baseline!B$11 + BB257*Baseline!B$16 + BG257*Baseline!B$18)</f>
        <v>69984.885088944182</v>
      </c>
      <c r="DD257" s="48">
        <f>(AS257*Baseline!B$7 + AX257*Baseline!B$11 + BC257*Baseline!B$16 + BH257*Baseline!B$18)</f>
        <v>115146.45242543923</v>
      </c>
      <c r="DE257" s="48">
        <f>(AT257*Baseline!B$7 + AY257*Baseline!B$11 + BD257*Baseline!B$16 + BI257*Baseline!B$18)</f>
        <v>1259954.1327053481</v>
      </c>
      <c r="DF257" s="48">
        <f t="shared" si="16"/>
        <v>1536298.558637619</v>
      </c>
      <c r="DG257" s="48"/>
      <c r="DH257" s="48">
        <f t="shared" si="50"/>
        <v>5.9371980729302179E-2</v>
      </c>
      <c r="DI257" s="48">
        <f t="shared" si="51"/>
        <v>4.5554221668349666E-2</v>
      </c>
      <c r="DJ257" s="48">
        <f t="shared" si="52"/>
        <v>7.4950569847276605E-2</v>
      </c>
      <c r="DK257" s="48">
        <f t="shared" si="53"/>
        <v>0.82012322775507152</v>
      </c>
      <c r="DL257" s="48">
        <f t="shared" si="17"/>
        <v>1</v>
      </c>
      <c r="DM257" s="48"/>
      <c r="DN257" s="48">
        <f>DH257 / (Baseline!B$7/Baseline!B$17)</f>
        <v>6.3375684343612013</v>
      </c>
      <c r="DO257" s="48">
        <f>DI257 / (Baseline!B$11/Baseline!B$17)</f>
        <v>1.099700714523671</v>
      </c>
      <c r="DP257" s="48">
        <f>DJ257 / (Baseline!B$16/Baseline!B$17)</f>
        <v>1.1582128098145552</v>
      </c>
      <c r="DQ257" s="48">
        <f>DK257 / (Baseline!B$18/Baseline!B$17)</f>
        <v>0.92722171122453023</v>
      </c>
      <c r="DR257" s="71"/>
      <c r="DS257" s="48">
        <f>(AU257*Baseline!B$34)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3.9960681830856631E-2</v>
      </c>
      <c r="DT257" s="48">
        <f>(AZ257*Baseline!B$34) + (Baseline!D$88*(1-Baseline!D$89)*Baseline!B$35) + (Baseline!D$88*Baseline!D$89*((1-Baseline!D$90)*Baseline!B$40 + Baseline!D$90*Baseline!B$41))</f>
        <v>1.0740159317336719E-2</v>
      </c>
      <c r="DU257" s="48">
        <f>(BE257*Baseline!B$34) + (Baseline!F$88*(1-Baseline!F$89)*Baseline!B$35) + (Baseline!F$88*Baseline!F$89*((1-Baseline!F$90)*Baseline!B$40 + Baseline!F$90*Baseline!B$41))</f>
        <v>1.2912435412281775E-2</v>
      </c>
      <c r="DV257" s="48">
        <f>(BJ257*Baseline!B$34) + (Baseline!H$88*(1-Baseline!H$89)*Baseline!B$35) + (Baseline!H$88*Baseline!H$89*((1-Baseline!H$90)*Baseline!B$40 + Baseline!H$90*Baseline!B$41))</f>
        <v>9.3052680300716936E-3</v>
      </c>
      <c r="DW257" s="48">
        <f>( DS257*Baseline!B$7 + DT257*Baseline!B$11 + DU257*Baseline!B$16 + DV257*Baseline!B$18 ) / Baseline!B$17</f>
        <v>9.88532305816597E-3</v>
      </c>
    </row>
    <row r="258" spans="1:127">
      <c r="A258" s="7" t="s">
        <v>495</v>
      </c>
      <c r="B258" s="1">
        <f>MIN( MAX( NORMINV( MCrands!B258, (B$5+B$4)/2, (B$5-B$4)/3.29 ), 0 ), 1 )</f>
        <v>0.63164652951841793</v>
      </c>
      <c r="C258" s="1">
        <f>MAX( NORMINV( MCrands!C258, (C$5+C$4)/2, (C$5-C$4)/3.29 ), 0 )</f>
        <v>2.1644060109145853</v>
      </c>
      <c r="D258" s="40"/>
      <c r="E258" s="40">
        <f>Baseline!B$33 * (C258 * Baseline!B$66*Baseline!B$66/Baseline!B$73 + Baseline!B$52*Baseline!B$52/Baseline!B$74 + Baseline!B$53*Baseline!B$53/Baseline!B$75 + Baseline!B$54*Baseline!B$54/Baseline!B$76)</f>
        <v>1.8120347023165021E-5</v>
      </c>
      <c r="F258" s="40">
        <f>Baseline!B$33 * (C258 * Baseline!B$66*Baseline!B$57/Baseline!B$73 + Baseline!B$52*Baseline!B$67/Baseline!B$74 + Baseline!B$53*Baseline!B$55/Baseline!B$75 + Baseline!B$54*Baseline!B$56/Baseline!B$76)</f>
        <v>3.9028078384696685E-8</v>
      </c>
      <c r="G258" s="1">
        <f>Baseline!B$33 * (C258 * Baseline!B$66*Baseline!B$58/Baseline!B$73 + Baseline!B$52*Baseline!B$59/Baseline!B$74 + Baseline!B$53*Baseline!B$68/Baseline!B$75 + Baseline!B$54*Baseline!B$60/Baseline!B$76)</f>
        <v>1.0759840190436384E-7</v>
      </c>
      <c r="H258" s="40">
        <f>Baseline!B$33 * (C258 * Baseline!B$66*Baseline!B$61/Baseline!B$73 + Baseline!B$52*Baseline!B$62/Baseline!B$74 + Baseline!B$53*Baseline!B$63/Baseline!B$75 + Baseline!B$54*Baseline!B$69/Baseline!B$76)</f>
        <v>1.649275188590259E-9</v>
      </c>
      <c r="I258" s="40">
        <f>Baseline!B$33 * (C258 * Baseline!B$57*Baseline!B$66/Baseline!B$73 + Baseline!B$67*Baseline!B$52/Baseline!B$74 + Baseline!B$55*Baseline!B$53/Baseline!B$75 + Baseline!B$56*Baseline!B$54/Baseline!B$76)</f>
        <v>3.9028078384696685E-8</v>
      </c>
      <c r="J258" s="1">
        <f>Baseline!B$33 * (C258 * Baseline!B$57*Baseline!B$57/Baseline!B$73 + Baseline!B$67*Baseline!B$67/Baseline!B$74 + Baseline!B$55*Baseline!B$55/Baseline!B$75 + Baseline!B$56*Baseline!B$56/Baseline!B$76)</f>
        <v>1.7949605690060995E-6</v>
      </c>
      <c r="K258" s="40">
        <f>Baseline!B$33 * (C258 * Baseline!B$57*Baseline!B$58/Baseline!B$73 + Baseline!B$67*Baseline!B$59/Baseline!B$74 + Baseline!B$55*Baseline!B$68/Baseline!B$75 + Baseline!B$56*Baseline!B$60/Baseline!B$76)</f>
        <v>1.3929154850559954E-8</v>
      </c>
      <c r="L258" s="1">
        <f>Baseline!B$33 * (C258 * Baseline!B$57*Baseline!B$61/Baseline!B$73 + Baseline!B$67*Baseline!B$62/Baseline!B$74 + Baseline!B$55*Baseline!B$63/Baseline!B$75 + Baseline!B$56*Baseline!B$69/Baseline!B$76)</f>
        <v>1.4629414604309626E-8</v>
      </c>
      <c r="M258" s="40">
        <f>Baseline!B$33 * (C258 * Baseline!B$58*Baseline!B$66/Baseline!B$73 + Baseline!B$59*Baseline!B$52/Baseline!B$74 + Baseline!B$68*Baseline!B$53/Baseline!B$75 + Baseline!B$60*Baseline!B$54/Baseline!B$76)</f>
        <v>1.0759840190436384E-7</v>
      </c>
      <c r="N258" s="1">
        <f>Baseline!B$33 * (C258 * Baseline!B$58*Baseline!B$57/Baseline!B$73 + Baseline!B$59*Baseline!B$67/Baseline!B$74 + Baseline!B$68*Baseline!B$55/Baseline!B$75 + Baseline!B$60*Baseline!B$56/Baseline!B$76)</f>
        <v>1.3929154850559954E-8</v>
      </c>
      <c r="O258" s="1">
        <f>Baseline!B$33 * (C258 * Baseline!B$58*Baseline!B$58/Baseline!B$73 + Baseline!B$59*Baseline!B$59/Baseline!B$74 + Baseline!B$68*Baseline!B$68/Baseline!B$75 + Baseline!B$60*Baseline!B$60/Baseline!B$76)</f>
        <v>1.3250166574354541E-6</v>
      </c>
      <c r="P258" s="40">
        <f>Baseline!B$33 * (C258 * Baseline!B$58*Baseline!B$61/Baseline!B$73 + Baseline!B$59*Baseline!B$62/Baseline!B$74 + Baseline!B$68*Baseline!B$63/Baseline!B$75 + Baseline!B$60*Baseline!B$69/Baseline!B$76)</f>
        <v>1.6489602304630481E-9</v>
      </c>
      <c r="Q258" s="40">
        <f>Baseline!B$33 * (C258 * Baseline!B$61*Baseline!B$66/Baseline!B$73 + Baseline!B$62*Baseline!B$52/Baseline!B$74 + Baseline!B$63*Baseline!B$53/Baseline!B$75 + Baseline!B$69*Baseline!B$54/Baseline!B$76)</f>
        <v>1.649275188590259E-9</v>
      </c>
      <c r="R258" s="40">
        <f>Baseline!B$33 * (C258 * Baseline!B$61*Baseline!B$57/Baseline!B$73 + Baseline!B$62*Baseline!B$67/Baseline!B$74 + Baseline!B$63*Baseline!B$55/Baseline!B$75 + Baseline!B$69*Baseline!B$56/Baseline!B$76)</f>
        <v>1.4629414604309626E-8</v>
      </c>
      <c r="S258" s="40">
        <f>Baseline!B$33 * (C258 * Baseline!B$61*Baseline!B$58/Baseline!B$73 + Baseline!B$62*Baseline!B$59/Baseline!B$74 + Baseline!B$63*Baseline!B$68/Baseline!B$75 + Baseline!B$69*Baseline!B$60/Baseline!B$76)</f>
        <v>1.6489602304630481E-9</v>
      </c>
      <c r="T258" s="40">
        <f>Baseline!B$33 * (C258 * Baseline!B$61*Baseline!B$61/Baseline!B$73 + Baseline!B$62*Baseline!B$62/Baseline!B$74 + Baseline!B$63*Baseline!B$63/Baseline!B$75 + Baseline!B$69*Baseline!B$69/Baseline!B$76)</f>
        <v>9.8551801986808485E-8</v>
      </c>
      <c r="U258" s="40"/>
      <c r="V258" s="40">
        <f>E258 * ( Baseline!B$87 * Baseline!B$7 )</f>
        <v>0.18807108175342976</v>
      </c>
      <c r="W258" s="40">
        <f>F258 * ( Baseline!D$87 * Baseline!B$11 )</f>
        <v>7.1993518237962713E-4</v>
      </c>
      <c r="X258" s="40">
        <f>G258 * ( Baseline!F$87 * Baseline!B$16 )</f>
        <v>3.7374057339077675E-3</v>
      </c>
      <c r="Y258" s="40">
        <f>H258 * ( Baseline!H$87 * Baseline!B$18 )</f>
        <v>5.8000632341070229E-4</v>
      </c>
      <c r="Z258" s="48">
        <f t="shared" si="0"/>
        <v>0.19310842899312786</v>
      </c>
      <c r="AA258" s="40">
        <f>I258 * ( Baseline!B$87 * Baseline!B$7 )</f>
        <v>4.0507242555476691E-4</v>
      </c>
      <c r="AB258" s="1">
        <f>J258 * ( Baseline!D$87 * Baseline!B$11 )</f>
        <v>3.3110911889486012E-2</v>
      </c>
      <c r="AC258" s="1">
        <f>K258 * ( Baseline!F$87 * Baseline!B$16 )</f>
        <v>4.8382598891425198E-4</v>
      </c>
      <c r="AD258" s="1">
        <f>L258 * ( Baseline!F$87 * Baseline!B$16 )</f>
        <v>5.0814935034498268E-4</v>
      </c>
      <c r="AE258" s="48">
        <f t="shared" si="1"/>
        <v>3.4507959654300008E-2</v>
      </c>
      <c r="AF258" s="48">
        <f>M258 * ( Baseline!B$87 * Baseline!B$7 )</f>
        <v>1.1167638133653922E-3</v>
      </c>
      <c r="AG258" s="48">
        <f>N258 * ( Baseline!D$87 * Baseline!B$11 )</f>
        <v>2.5694548778153691E-4</v>
      </c>
      <c r="AH258" s="48">
        <f>O258 * ( Baseline!F$87 * Baseline!B$16 )</f>
        <v>4.6024148736187952E-2</v>
      </c>
      <c r="AI258" s="48">
        <f>P258 * ( Baseline!H$87 * Baseline!B$18 )</f>
        <v>5.7989556099418392E-4</v>
      </c>
      <c r="AJ258" s="48">
        <f t="shared" si="2"/>
        <v>4.7977753598329065E-2</v>
      </c>
      <c r="AK258" s="48">
        <f>Q258 * ( Baseline!B$87 * Baseline!B$7 )</f>
        <v>1.7117827182378297E-5</v>
      </c>
      <c r="AL258" s="48">
        <f>R258 * ( Baseline!D$87 * Baseline!B$11 )</f>
        <v>2.6986289633441516E-4</v>
      </c>
      <c r="AM258" s="48">
        <f>S258 * ( Baseline!F$87 * Baseline!B$16 )</f>
        <v>5.727625421236415E-5</v>
      </c>
      <c r="AN258" s="48">
        <f>T258 * ( Baseline!H$87 * Baseline!B$18 )</f>
        <v>3.4658053871972211E-2</v>
      </c>
      <c r="AO258" s="48">
        <f t="shared" si="3"/>
        <v>3.5002310849701367E-2</v>
      </c>
      <c r="AP258" s="48"/>
      <c r="AQ258" s="48">
        <f>V258 * ( (1-Baseline!B$88-Baseline!B$87) + (1-B258)*Baseline!B$88 )</f>
        <v>7.8319303581733946E-2</v>
      </c>
      <c r="AR258" s="48">
        <f>W258 * ( (1-Baseline!B$88-Baseline!B$87) + (1-B258)*Baseline!B$88 )</f>
        <v>2.9980591158551545E-4</v>
      </c>
      <c r="AS258" s="48">
        <f>X258 * ( (1-Baseline!B$88-Baseline!B$87) + (1-B258)*Baseline!B$88 )</f>
        <v>1.5563850197118226E-3</v>
      </c>
      <c r="AT258" s="48">
        <f>Y258 * ( (1-Baseline!B$88-Baseline!B$87) + (1-B258)*Baseline!B$88 )</f>
        <v>2.4153469474952785E-4</v>
      </c>
      <c r="AU258" s="48">
        <f t="shared" si="4"/>
        <v>8.0417029207780807E-2</v>
      </c>
      <c r="AV258" s="48">
        <f>AA258 * ( (1-Baseline!D$88-Baseline!D$87) + (1-B258)*Baseline!D$88 )</f>
        <v>2.8696171345035128E-4</v>
      </c>
      <c r="AW258" s="48">
        <f>AB258 * ( (1-Baseline!D$88-Baseline!D$87) + (1-B258)*Baseline!D$88 )</f>
        <v>2.3456457192062994E-2</v>
      </c>
      <c r="AX258" s="48">
        <f>AC258 * ( (1-Baseline!D$88-Baseline!D$87) + (1-B258)*Baseline!D$88 )</f>
        <v>3.4275237224675744E-4</v>
      </c>
      <c r="AY258" s="48">
        <f>AD258 * ( (1-Baseline!D$88-Baseline!D$87) + (1-B258)*Baseline!D$88 )</f>
        <v>3.5998354631019898E-4</v>
      </c>
      <c r="AZ258" s="48">
        <f t="shared" si="5"/>
        <v>2.4446154824070299E-2</v>
      </c>
      <c r="BA258" s="48">
        <f>AF258 * ( (1-Baseline!F$88-Baseline!F$87) + (1-Baseline!B$36)*Baseline!F$88 )</f>
        <v>8.0365897653976394E-4</v>
      </c>
      <c r="BB258" s="48">
        <f>AG258 * ( (1-Baseline!F$88-Baseline!F$87) + (1-Baseline!B$36)*Baseline!F$88 )</f>
        <v>1.8490619526320299E-4</v>
      </c>
      <c r="BC258" s="48">
        <f>AH258 * ( (1-Baseline!F$88-Baseline!F$87) + (1-Baseline!B$36)*Baseline!F$88 )</f>
        <v>3.3120450203320412E-2</v>
      </c>
      <c r="BD258" s="48">
        <f>AI258 * ( (1-Baseline!F$88-Baseline!F$87) + (1-Baseline!B$36)*Baseline!F$88 )</f>
        <v>4.1731140234936657E-4</v>
      </c>
      <c r="BE258" s="48">
        <f t="shared" si="6"/>
        <v>3.4526326777472742E-2</v>
      </c>
      <c r="BF258" s="48">
        <f>AK258 * ( (1-Baseline!H$88-Baseline!H$87) + (1-Baseline!B$36)*Baseline!H$88 )</f>
        <v>1.356279683314197E-5</v>
      </c>
      <c r="BG258" s="48">
        <f>AL258 * ( (1-Baseline!H$88-Baseline!H$87) + (1-Baseline!B$36)*Baseline!H$88 )</f>
        <v>2.138177700236838E-4</v>
      </c>
      <c r="BH258" s="48">
        <f>AM258 * ( (1-Baseline!H$88-Baseline!H$87) + (1-Baseline!B$36)*Baseline!H$88 )</f>
        <v>4.5381121737540362E-5</v>
      </c>
      <c r="BI258" s="48">
        <f>AN258 * ( (1-Baseline!H$88-Baseline!H$87) + (1-Baseline!B$36)*Baseline!H$88 )</f>
        <v>2.7460269243841019E-2</v>
      </c>
      <c r="BJ258" s="48">
        <f t="shared" si="7"/>
        <v>2.7733030932435385E-2</v>
      </c>
      <c r="BK258" s="48"/>
      <c r="BL258" s="48">
        <f t="shared" si="18"/>
        <v>0.9739144103343238</v>
      </c>
      <c r="BM258" s="48">
        <f t="shared" si="19"/>
        <v>3.7281396059891691E-3</v>
      </c>
      <c r="BN258" s="48">
        <f t="shared" si="20"/>
        <v>1.9353923354846259E-2</v>
      </c>
      <c r="BO258" s="48">
        <f t="shared" si="21"/>
        <v>3.0035267048407451E-3</v>
      </c>
      <c r="BP258" s="48">
        <f t="shared" si="8"/>
        <v>1</v>
      </c>
      <c r="BQ258" s="48">
        <f t="shared" si="22"/>
        <v>1.173852147773365E-2</v>
      </c>
      <c r="BR258" s="48">
        <f t="shared" si="23"/>
        <v>0.95951520232405541</v>
      </c>
      <c r="BS258" s="48">
        <f t="shared" si="24"/>
        <v>1.4020706925625574E-2</v>
      </c>
      <c r="BT258" s="48">
        <f t="shared" si="25"/>
        <v>1.4725569272585568E-2</v>
      </c>
      <c r="BU258" s="48">
        <f t="shared" si="9"/>
        <v>1.0000000000000002</v>
      </c>
      <c r="BV258" s="48">
        <f t="shared" si="26"/>
        <v>2.3276700754165491E-2</v>
      </c>
      <c r="BW258" s="48">
        <f t="shared" si="27"/>
        <v>5.355513097438677E-3</v>
      </c>
      <c r="BX258" s="48">
        <f t="shared" si="28"/>
        <v>0.95928102681720484</v>
      </c>
      <c r="BY258" s="48">
        <f t="shared" si="29"/>
        <v>1.2086759331190949E-2</v>
      </c>
      <c r="BZ258" s="48">
        <f t="shared" si="10"/>
        <v>1</v>
      </c>
      <c r="CA258" s="48">
        <f t="shared" si="30"/>
        <v>4.8904848756648139E-4</v>
      </c>
      <c r="CB258" s="48">
        <f t="shared" si="31"/>
        <v>7.7098594288016152E-3</v>
      </c>
      <c r="CC258" s="48">
        <f t="shared" si="32"/>
        <v>1.6363563668212158E-3</v>
      </c>
      <c r="CD258" s="48">
        <f t="shared" si="33"/>
        <v>0.99016473571681074</v>
      </c>
      <c r="CE258" s="48">
        <f t="shared" si="11"/>
        <v>1</v>
      </c>
      <c r="CF258" s="48"/>
      <c r="CG258" s="48">
        <f t="shared" si="34"/>
        <v>0.9739144103343238</v>
      </c>
      <c r="CH258" s="48">
        <f t="shared" si="35"/>
        <v>3.7281396059891691E-3</v>
      </c>
      <c r="CI258" s="48">
        <f t="shared" si="36"/>
        <v>1.9353923354846259E-2</v>
      </c>
      <c r="CJ258" s="48">
        <f t="shared" si="37"/>
        <v>3.0035267048407451E-3</v>
      </c>
      <c r="CK258" s="48">
        <f t="shared" si="12"/>
        <v>1</v>
      </c>
      <c r="CL258" s="48">
        <f t="shared" si="38"/>
        <v>1.173852147773365E-2</v>
      </c>
      <c r="CM258" s="48">
        <f t="shared" si="39"/>
        <v>0.95951520232405541</v>
      </c>
      <c r="CN258" s="48">
        <f t="shared" si="40"/>
        <v>1.4020706925625574E-2</v>
      </c>
      <c r="CO258" s="48">
        <f t="shared" si="41"/>
        <v>1.4725569272585568E-2</v>
      </c>
      <c r="CP258" s="48">
        <f t="shared" si="13"/>
        <v>1.0000000000000002</v>
      </c>
      <c r="CQ258" s="48">
        <f t="shared" si="42"/>
        <v>2.3276700754165491E-2</v>
      </c>
      <c r="CR258" s="48">
        <f t="shared" si="43"/>
        <v>5.355513097438677E-3</v>
      </c>
      <c r="CS258" s="48">
        <f t="shared" si="44"/>
        <v>0.95928102681720484</v>
      </c>
      <c r="CT258" s="48">
        <f t="shared" si="45"/>
        <v>1.2086759331190949E-2</v>
      </c>
      <c r="CU258" s="48">
        <f t="shared" si="14"/>
        <v>1</v>
      </c>
      <c r="CV258" s="48">
        <f t="shared" si="46"/>
        <v>4.8904848756648139E-4</v>
      </c>
      <c r="CW258" s="48">
        <f t="shared" si="47"/>
        <v>7.7098594288016152E-3</v>
      </c>
      <c r="CX258" s="48">
        <f t="shared" si="48"/>
        <v>1.6363563668212158E-3</v>
      </c>
      <c r="CY258" s="48">
        <f t="shared" si="49"/>
        <v>0.99016473571681074</v>
      </c>
      <c r="CZ258" s="48">
        <f t="shared" si="15"/>
        <v>1</v>
      </c>
      <c r="DA258" s="48"/>
      <c r="DB258" s="48">
        <f>(AQ258*Baseline!B$7 + AV258*Baseline!B$11 + BA258*Baseline!B$16 + BF258*Baseline!B$18)</f>
        <v>41913.728928413315</v>
      </c>
      <c r="DC258" s="48">
        <f>(AR258*Baseline!B$7 + AW258*Baseline!B$11 + BB258*Baseline!B$16 + BG258*Baseline!B$18)</f>
        <v>60859.406015180095</v>
      </c>
      <c r="DD258" s="48">
        <f>(AS258*Baseline!B$7 + AX258*Baseline!B$11 + BC258*Baseline!B$16 + BH258*Baseline!B$18)</f>
        <v>114527.73736749083</v>
      </c>
      <c r="DE258" s="48">
        <f>(AT258*Baseline!B$7 + AY258*Baseline!B$11 + BD258*Baseline!B$16 + BI258*Baseline!B$18)</f>
        <v>1259715.3572233473</v>
      </c>
      <c r="DF258" s="48">
        <f t="shared" si="16"/>
        <v>1477016.2295344316</v>
      </c>
      <c r="DG258" s="48"/>
      <c r="DH258" s="48">
        <f t="shared" si="50"/>
        <v>2.8377297480085842E-2</v>
      </c>
      <c r="DI258" s="48">
        <f t="shared" si="51"/>
        <v>4.1204290649103775E-2</v>
      </c>
      <c r="DJ258" s="48">
        <f t="shared" si="52"/>
        <v>7.7539931571091111E-2</v>
      </c>
      <c r="DK258" s="48">
        <f t="shared" si="53"/>
        <v>0.85287848029971924</v>
      </c>
      <c r="DL258" s="48">
        <f t="shared" si="17"/>
        <v>1</v>
      </c>
      <c r="DM258" s="48"/>
      <c r="DN258" s="48">
        <f>DH258 / (Baseline!B$7/Baseline!B$17)</f>
        <v>3.0290898594446043</v>
      </c>
      <c r="DO258" s="48">
        <f>DI258 / (Baseline!B$11/Baseline!B$17)</f>
        <v>0.99469129772757692</v>
      </c>
      <c r="DP258" s="48">
        <f>DJ258 / (Baseline!B$16/Baseline!B$17)</f>
        <v>1.1982262736731548</v>
      </c>
      <c r="DQ258" s="48">
        <f>DK258 / (Baseline!B$18/Baseline!B$17)</f>
        <v>0.96425441593059702</v>
      </c>
      <c r="DR258" s="71"/>
      <c r="DS258" s="48">
        <f>(AU258*Baseline!B$34)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2.4592085631167122E-2</v>
      </c>
      <c r="DT258" s="48">
        <f>(AZ258*Baseline!B$34) + (Baseline!D$88*(1-Baseline!D$89)*Baseline!B$35) + (Baseline!D$88*Baseline!D$89*((1-Baseline!D$90)*Baseline!B$40 + Baseline!D$90*Baseline!B$41))</f>
        <v>1.0080491223610547E-2</v>
      </c>
      <c r="DU258" s="48">
        <f>(BE258*Baseline!B$34) + (Baseline!F$88*(1-Baseline!F$89)*Baseline!B$35) + (Baseline!F$88*Baseline!F$89*((1-Baseline!F$90)*Baseline!B$40 + Baseline!F$90*Baseline!B$41))</f>
        <v>1.2909589016620914E-2</v>
      </c>
      <c r="DV258" s="48">
        <f>(BJ258*Baseline!B$34) + (Baseline!H$88*(1-Baseline!H$89)*Baseline!B$35) + (Baseline!H$88*Baseline!H$89*((1-Baseline!H$90)*Baseline!B$40 + Baseline!H$90*Baseline!B$41))</f>
        <v>9.304954639865309E-3</v>
      </c>
      <c r="DW258" s="48">
        <f>( DS258*Baseline!B$7 + DT258*Baseline!B$11 + DU258*Baseline!B$16 + DV258*Baseline!B$18 ) / Baseline!B$17</f>
        <v>9.7135584613472752E-3</v>
      </c>
    </row>
    <row r="259" spans="1:127">
      <c r="A259" s="7" t="s">
        <v>496</v>
      </c>
      <c r="B259" s="1">
        <f>MIN( MAX( NORMINV( MCrands!B259, (B$5+B$4)/2, (B$5-B$4)/3.29 ), 0 ), 1 )</f>
        <v>0.36099290684084628</v>
      </c>
      <c r="C259" s="1">
        <f>MAX( NORMINV( MCrands!C259, (C$5+C$4)/2, (C$5-C$4)/3.29 ), 0 )</f>
        <v>2.2795871357741362</v>
      </c>
      <c r="D259" s="40"/>
      <c r="E259" s="40">
        <f>Baseline!B$33 * (C259 * Baseline!B$66*Baseline!B$66/Baseline!B$73 + Baseline!B$52*Baseline!B$52/Baseline!B$74 + Baseline!B$53*Baseline!B$53/Baseline!B$75 + Baseline!B$54*Baseline!B$54/Baseline!B$76)</f>
        <v>1.908418759789409E-5</v>
      </c>
      <c r="F259" s="40">
        <f>Baseline!B$33 * (C259 * Baseline!B$66*Baseline!B$57/Baseline!B$73 + Baseline!B$52*Baseline!B$67/Baseline!B$74 + Baseline!B$53*Baseline!B$55/Baseline!B$75 + Baseline!B$54*Baseline!B$56/Baseline!B$76)</f>
        <v>3.9156977157646073E-8</v>
      </c>
      <c r="G259" s="1">
        <f>Baseline!B$33 * (C259 * Baseline!B$66*Baseline!B$58/Baseline!B$73 + Baseline!B$52*Baseline!B$59/Baseline!B$74 + Baseline!B$53*Baseline!B$68/Baseline!B$75 + Baseline!B$54*Baseline!B$60/Baseline!B$76)</f>
        <v>1.0791527805453107E-7</v>
      </c>
      <c r="H259" s="40">
        <f>Baseline!B$33 * (C259 * Baseline!B$66*Baseline!B$61/Baseline!B$73 + Baseline!B$52*Baseline!B$62/Baseline!B$74 + Baseline!B$53*Baseline!B$63/Baseline!B$75 + Baseline!B$54*Baseline!B$69/Baseline!B$76)</f>
        <v>1.6809628036069842E-9</v>
      </c>
      <c r="I259" s="40">
        <f>Baseline!B$33 * (C259 * Baseline!B$57*Baseline!B$66/Baseline!B$73 + Baseline!B$67*Baseline!B$52/Baseline!B$74 + Baseline!B$55*Baseline!B$53/Baseline!B$75 + Baseline!B$56*Baseline!B$54/Baseline!B$76)</f>
        <v>3.9156977157646073E-8</v>
      </c>
      <c r="J259" s="1">
        <f>Baseline!B$33 * (C259 * Baseline!B$57*Baseline!B$57/Baseline!B$73 + Baseline!B$67*Baseline!B$67/Baseline!B$74 + Baseline!B$55*Baseline!B$55/Baseline!B$75 + Baseline!B$56*Baseline!B$56/Baseline!B$76)</f>
        <v>1.7949605862443168E-6</v>
      </c>
      <c r="K259" s="40">
        <f>Baseline!B$33 * (C259 * Baseline!B$57*Baseline!B$58/Baseline!B$73 + Baseline!B$67*Baseline!B$59/Baseline!B$74 + Baseline!B$55*Baseline!B$68/Baseline!B$75 + Baseline!B$56*Baseline!B$60/Baseline!B$76)</f>
        <v>1.3929197227845163E-8</v>
      </c>
      <c r="L259" s="1">
        <f>Baseline!B$33 * (C259 * Baseline!B$57*Baseline!B$61/Baseline!B$73 + Baseline!B$67*Baseline!B$62/Baseline!B$74 + Baseline!B$55*Baseline!B$63/Baseline!B$75 + Baseline!B$56*Baseline!B$69/Baseline!B$76)</f>
        <v>1.4629418842038147E-8</v>
      </c>
      <c r="M259" s="40">
        <f>Baseline!B$33 * (C259 * Baseline!B$58*Baseline!B$66/Baseline!B$73 + Baseline!B$59*Baseline!B$52/Baseline!B$74 + Baseline!B$68*Baseline!B$53/Baseline!B$75 + Baseline!B$60*Baseline!B$54/Baseline!B$76)</f>
        <v>1.0791527805453109E-7</v>
      </c>
      <c r="N259" s="1">
        <f>Baseline!B$33 * (C259 * Baseline!B$58*Baseline!B$57/Baseline!B$73 + Baseline!B$59*Baseline!B$67/Baseline!B$74 + Baseline!B$68*Baseline!B$55/Baseline!B$75 + Baseline!B$60*Baseline!B$56/Baseline!B$76)</f>
        <v>1.3929197227845163E-8</v>
      </c>
      <c r="O259" s="1">
        <f>Baseline!B$33 * (C259 * Baseline!B$58*Baseline!B$58/Baseline!B$73 + Baseline!B$59*Baseline!B$59/Baseline!B$74 + Baseline!B$68*Baseline!B$68/Baseline!B$75 + Baseline!B$60*Baseline!B$60/Baseline!B$76)</f>
        <v>1.3250167616129469E-6</v>
      </c>
      <c r="P259" s="40">
        <f>Baseline!B$33 * (C259 * Baseline!B$58*Baseline!B$61/Baseline!B$73 + Baseline!B$59*Baseline!B$62/Baseline!B$74 + Baseline!B$68*Baseline!B$63/Baseline!B$75 + Baseline!B$60*Baseline!B$69/Baseline!B$76)</f>
        <v>1.648970648212329E-9</v>
      </c>
      <c r="Q259" s="40">
        <f>Baseline!B$33 * (C259 * Baseline!B$61*Baseline!B$66/Baseline!B$73 + Baseline!B$62*Baseline!B$52/Baseline!B$74 + Baseline!B$63*Baseline!B$53/Baseline!B$75 + Baseline!B$69*Baseline!B$54/Baseline!B$76)</f>
        <v>1.6809628036069842E-9</v>
      </c>
      <c r="R259" s="40">
        <f>Baseline!B$33 * (C259 * Baseline!B$61*Baseline!B$57/Baseline!B$73 + Baseline!B$62*Baseline!B$67/Baseline!B$74 + Baseline!B$63*Baseline!B$55/Baseline!B$75 + Baseline!B$69*Baseline!B$56/Baseline!B$76)</f>
        <v>1.4629418842038147E-8</v>
      </c>
      <c r="S259" s="40">
        <f>Baseline!B$33 * (C259 * Baseline!B$61*Baseline!B$58/Baseline!B$73 + Baseline!B$62*Baseline!B$59/Baseline!B$74 + Baseline!B$63*Baseline!B$68/Baseline!B$75 + Baseline!B$69*Baseline!B$60/Baseline!B$76)</f>
        <v>1.648970648212329E-9</v>
      </c>
      <c r="T259" s="40">
        <f>Baseline!B$33 * (C259 * Baseline!B$61*Baseline!B$61/Baseline!B$73 + Baseline!B$62*Baseline!B$62/Baseline!B$74 + Baseline!B$63*Baseline!B$63/Baseline!B$75 + Baseline!B$69*Baseline!B$69/Baseline!B$76)</f>
        <v>9.8551803028583413E-8</v>
      </c>
      <c r="U259" s="40"/>
      <c r="V259" s="40">
        <f>E259 * ( Baseline!B$87 * Baseline!B$7 )</f>
        <v>0.19807478307854276</v>
      </c>
      <c r="W259" s="40">
        <f>F259 * ( Baseline!D$87 * Baseline!B$11 )</f>
        <v>7.2231292592869756E-4</v>
      </c>
      <c r="X259" s="40">
        <f>G259 * ( Baseline!F$87 * Baseline!B$16 )</f>
        <v>3.7484123540769618E-3</v>
      </c>
      <c r="Y259" s="40">
        <f>H259 * ( Baseline!H$87 * Baseline!B$18 )</f>
        <v>5.9115001684079268E-4</v>
      </c>
      <c r="Z259" s="48">
        <f t="shared" si="0"/>
        <v>0.20313665837538922</v>
      </c>
      <c r="AA259" s="40">
        <f>I259 * ( Baseline!B$87 * Baseline!B$7 )</f>
        <v>4.0641026591920859E-4</v>
      </c>
      <c r="AB259" s="1">
        <f>J259 * ( Baseline!D$87 * Baseline!B$11 )</f>
        <v>3.3110912207472434E-2</v>
      </c>
      <c r="AC259" s="1">
        <f>K259 * ( Baseline!F$87 * Baseline!B$16 )</f>
        <v>4.8382746087950355E-4</v>
      </c>
      <c r="AD259" s="1">
        <f>L259 * ( Baseline!F$87 * Baseline!B$16 )</f>
        <v>5.0814949754150783E-4</v>
      </c>
      <c r="AE259" s="48">
        <f t="shared" si="1"/>
        <v>3.4509299431812648E-2</v>
      </c>
      <c r="AF259" s="48">
        <f>M259 * ( Baseline!B$87 * Baseline!B$7 )</f>
        <v>1.1200526709279782E-3</v>
      </c>
      <c r="AG259" s="48">
        <f>N259 * ( Baseline!D$87 * Baseline!B$11 )</f>
        <v>2.5694626949818346E-4</v>
      </c>
      <c r="AH259" s="48">
        <f>O259 * ( Baseline!F$87 * Baseline!B$16 )</f>
        <v>4.6024152354769199E-2</v>
      </c>
      <c r="AI259" s="48">
        <f>P259 * ( Baseline!H$87 * Baseline!B$18 )</f>
        <v>5.7989922464019071E-4</v>
      </c>
      <c r="AJ259" s="48">
        <f t="shared" si="2"/>
        <v>4.7981050519835554E-2</v>
      </c>
      <c r="AK259" s="48">
        <f>Q259 * ( Baseline!B$87 * Baseline!B$7 )</f>
        <v>1.7446712938636887E-5</v>
      </c>
      <c r="AL259" s="48">
        <f>R259 * ( Baseline!D$87 * Baseline!B$11 )</f>
        <v>2.6986297450607983E-4</v>
      </c>
      <c r="AM259" s="48">
        <f>S259 * ( Baseline!F$87 * Baseline!B$16 )</f>
        <v>5.7276616070488507E-5</v>
      </c>
      <c r="AN259" s="48">
        <f>T259 * ( Baseline!H$87 * Baseline!B$18 )</f>
        <v>3.4658054238336816E-2</v>
      </c>
      <c r="AO259" s="48">
        <f t="shared" si="3"/>
        <v>3.5002640541852023E-2</v>
      </c>
      <c r="AP259" s="48"/>
      <c r="AQ259" s="48">
        <f>V259 * ( (1-Baseline!B$88-Baseline!B$87) + (1-B259)*Baseline!B$88 )</f>
        <v>0.13019778609396199</v>
      </c>
      <c r="AR259" s="48">
        <f>W259 * ( (1-Baseline!B$88-Baseline!B$87) + (1-B259)*Baseline!B$88 )</f>
        <v>4.7478806923987492E-4</v>
      </c>
      <c r="AS259" s="48">
        <f>X259 * ( (1-Baseline!B$88-Baseline!B$87) + (1-B259)*Baseline!B$88 )</f>
        <v>2.4638925878543347E-3</v>
      </c>
      <c r="AT259" s="48">
        <f>Y259 * ( (1-Baseline!B$88-Baseline!B$87) + (1-B259)*Baseline!B$88 )</f>
        <v>3.8857254944744778E-4</v>
      </c>
      <c r="AU259" s="48">
        <f t="shared" si="4"/>
        <v>0.13352503930050363</v>
      </c>
      <c r="AV259" s="48">
        <f>AA259 * ( (1-Baseline!D$88-Baseline!D$87) + (1-B259)*Baseline!D$88 )</f>
        <v>3.3718785935354478E-4</v>
      </c>
      <c r="AW259" s="48">
        <f>AB259 * ( (1-Baseline!D$88-Baseline!D$87) + (1-B259)*Baseline!D$88 )</f>
        <v>2.7471248993253101E-2</v>
      </c>
      <c r="AX259" s="48">
        <f>AC259 * ( (1-Baseline!D$88-Baseline!D$87) + (1-B259)*Baseline!D$88 )</f>
        <v>4.0141886047448399E-4</v>
      </c>
      <c r="AY259" s="48">
        <f>AD259 * ( (1-Baseline!D$88-Baseline!D$87) + (1-B259)*Baseline!D$88 )</f>
        <v>4.2159821164965827E-4</v>
      </c>
      <c r="AZ259" s="48">
        <f t="shared" si="5"/>
        <v>2.863145392473079E-2</v>
      </c>
      <c r="BA259" s="48">
        <f>AF259 * ( (1-Baseline!F$88-Baseline!F$87) + (1-Baseline!B$36)*Baseline!F$88 )</f>
        <v>8.0602574368524287E-4</v>
      </c>
      <c r="BB259" s="48">
        <f>AG259 * ( (1-Baseline!F$88-Baseline!F$87) + (1-Baseline!B$36)*Baseline!F$88 )</f>
        <v>1.8490675781151678E-4</v>
      </c>
      <c r="BC259" s="48">
        <f>AH259 * ( (1-Baseline!F$88-Baseline!F$87) + (1-Baseline!B$36)*Baseline!F$88 )</f>
        <v>3.3120452807367272E-2</v>
      </c>
      <c r="BD259" s="48">
        <f>AI259 * ( (1-Baseline!F$88-Baseline!F$87) + (1-Baseline!B$36)*Baseline!F$88 )</f>
        <v>4.1731403882626974E-4</v>
      </c>
      <c r="BE259" s="48">
        <f t="shared" si="6"/>
        <v>3.4528699347690303E-2</v>
      </c>
      <c r="BF259" s="48">
        <f>AK259 * ( (1-Baseline!H$88-Baseline!H$87) + (1-Baseline!B$36)*Baseline!H$88 )</f>
        <v>1.3823379595540777E-5</v>
      </c>
      <c r="BG259" s="48">
        <f>AL259 * ( (1-Baseline!H$88-Baseline!H$87) + (1-Baseline!B$36)*Baseline!H$88 )</f>
        <v>2.1381783196065715E-4</v>
      </c>
      <c r="BH259" s="48">
        <f>AM259 * ( (1-Baseline!H$88-Baseline!H$87) + (1-Baseline!B$36)*Baseline!H$88 )</f>
        <v>4.5381408444969447E-5</v>
      </c>
      <c r="BI259" s="48">
        <f>AN259 * ( (1-Baseline!H$88-Baseline!H$87) + (1-Baseline!B$36)*Baseline!H$88 )</f>
        <v>2.7460269534119022E-2</v>
      </c>
      <c r="BJ259" s="48">
        <f t="shared" si="7"/>
        <v>2.7733292154120188E-2</v>
      </c>
      <c r="BK259" s="48"/>
      <c r="BL259" s="48">
        <f t="shared" si="18"/>
        <v>0.97508142874196402</v>
      </c>
      <c r="BM259" s="48">
        <f t="shared" si="19"/>
        <v>3.5557980115725313E-3</v>
      </c>
      <c r="BN259" s="48">
        <f t="shared" si="20"/>
        <v>1.8452663266469761E-2</v>
      </c>
      <c r="BO259" s="48">
        <f t="shared" si="21"/>
        <v>2.9101099799937083E-3</v>
      </c>
      <c r="BP259" s="48">
        <f t="shared" si="8"/>
        <v>1</v>
      </c>
      <c r="BQ259" s="48">
        <f t="shared" si="22"/>
        <v>1.1776833277135622E-2</v>
      </c>
      <c r="BR259" s="48">
        <f t="shared" si="23"/>
        <v>0.95947795964089899</v>
      </c>
      <c r="BS259" s="48">
        <f t="shared" si="24"/>
        <v>1.4020205244545871E-2</v>
      </c>
      <c r="BT259" s="48">
        <f t="shared" si="25"/>
        <v>1.4725001837419699E-2</v>
      </c>
      <c r="BU259" s="48">
        <f t="shared" si="9"/>
        <v>1.0000000000000002</v>
      </c>
      <c r="BV259" s="48">
        <f t="shared" si="26"/>
        <v>2.3343646268539787E-2</v>
      </c>
      <c r="BW259" s="48">
        <f t="shared" si="27"/>
        <v>5.355161396309171E-3</v>
      </c>
      <c r="BX259" s="48">
        <f t="shared" si="28"/>
        <v>0.95921518716524634</v>
      </c>
      <c r="BY259" s="48">
        <f t="shared" si="29"/>
        <v>1.2086005169904691E-2</v>
      </c>
      <c r="BZ259" s="48">
        <f t="shared" si="10"/>
        <v>1</v>
      </c>
      <c r="CA259" s="48">
        <f t="shared" si="30"/>
        <v>4.9843990820567293E-4</v>
      </c>
      <c r="CB259" s="48">
        <f t="shared" si="31"/>
        <v>7.7097890424412284E-3</v>
      </c>
      <c r="CC259" s="48">
        <f t="shared" si="32"/>
        <v>1.6363512918976468E-3</v>
      </c>
      <c r="CD259" s="48">
        <f t="shared" si="33"/>
        <v>0.99015541975745536</v>
      </c>
      <c r="CE259" s="48">
        <f t="shared" si="11"/>
        <v>0.99999999999999989</v>
      </c>
      <c r="CF259" s="48"/>
      <c r="CG259" s="48">
        <f t="shared" si="34"/>
        <v>0.97508142874196402</v>
      </c>
      <c r="CH259" s="48">
        <f t="shared" si="35"/>
        <v>3.5557980115725313E-3</v>
      </c>
      <c r="CI259" s="48">
        <f t="shared" si="36"/>
        <v>1.8452663266469761E-2</v>
      </c>
      <c r="CJ259" s="48">
        <f t="shared" si="37"/>
        <v>2.9101099799937083E-3</v>
      </c>
      <c r="CK259" s="48">
        <f t="shared" si="12"/>
        <v>1</v>
      </c>
      <c r="CL259" s="48">
        <f t="shared" si="38"/>
        <v>1.1776833277135622E-2</v>
      </c>
      <c r="CM259" s="48">
        <f t="shared" si="39"/>
        <v>0.95947795964089899</v>
      </c>
      <c r="CN259" s="48">
        <f t="shared" si="40"/>
        <v>1.4020205244545871E-2</v>
      </c>
      <c r="CO259" s="48">
        <f t="shared" si="41"/>
        <v>1.4725001837419699E-2</v>
      </c>
      <c r="CP259" s="48">
        <f t="shared" si="13"/>
        <v>1.0000000000000002</v>
      </c>
      <c r="CQ259" s="48">
        <f t="shared" si="42"/>
        <v>2.3343646268539787E-2</v>
      </c>
      <c r="CR259" s="48">
        <f t="shared" si="43"/>
        <v>5.355161396309171E-3</v>
      </c>
      <c r="CS259" s="48">
        <f t="shared" si="44"/>
        <v>0.95921518716524634</v>
      </c>
      <c r="CT259" s="48">
        <f t="shared" si="45"/>
        <v>1.2086005169904691E-2</v>
      </c>
      <c r="CU259" s="48">
        <f t="shared" si="14"/>
        <v>1</v>
      </c>
      <c r="CV259" s="48">
        <f t="shared" si="46"/>
        <v>4.9843990820567293E-4</v>
      </c>
      <c r="CW259" s="48">
        <f t="shared" si="47"/>
        <v>7.7097890424412284E-3</v>
      </c>
      <c r="CX259" s="48">
        <f t="shared" si="48"/>
        <v>1.6363512918976468E-3</v>
      </c>
      <c r="CY259" s="48">
        <f t="shared" si="49"/>
        <v>0.99015541975745536</v>
      </c>
      <c r="CZ259" s="48">
        <f t="shared" si="15"/>
        <v>0.99999999999999989</v>
      </c>
      <c r="DA259" s="48"/>
      <c r="DB259" s="48">
        <f>(AQ259*Baseline!B$7 + AV259*Baseline!B$11 + BA259*Baseline!B$16 + BF259*Baseline!B$18)</f>
        <v>67202.367045894076</v>
      </c>
      <c r="DC259" s="48">
        <f>(AR259*Baseline!B$7 + AW259*Baseline!B$11 + BB259*Baseline!B$16 + BG259*Baseline!B$18)</f>
        <v>69554.21489884019</v>
      </c>
      <c r="DD259" s="48">
        <f>(AS259*Baseline!B$7 + AX259*Baseline!B$11 + BC259*Baseline!B$16 + BH259*Baseline!B$18)</f>
        <v>115093.71384265354</v>
      </c>
      <c r="DE259" s="48">
        <f>(AT259*Baseline!B$7 + AY259*Baseline!B$11 + BD259*Baseline!B$16 + BI259*Baseline!B$18)</f>
        <v>1259918.8286846534</v>
      </c>
      <c r="DF259" s="48">
        <f t="shared" si="16"/>
        <v>1511769.1244720411</v>
      </c>
      <c r="DG259" s="48"/>
      <c r="DH259" s="48">
        <f t="shared" si="50"/>
        <v>4.4452797691157585E-2</v>
      </c>
      <c r="DI259" s="48">
        <f t="shared" si="51"/>
        <v>4.6008490167525271E-2</v>
      </c>
      <c r="DJ259" s="48">
        <f t="shared" si="52"/>
        <v>7.6131806093637483E-2</v>
      </c>
      <c r="DK259" s="48">
        <f t="shared" si="53"/>
        <v>0.83340690604767964</v>
      </c>
      <c r="DL259" s="48">
        <f t="shared" si="17"/>
        <v>1</v>
      </c>
      <c r="DM259" s="48"/>
      <c r="DN259" s="48">
        <f>DH259 / (Baseline!B$7/Baseline!B$17)</f>
        <v>4.7450437732740935</v>
      </c>
      <c r="DO259" s="48">
        <f>DI259 / (Baseline!B$11/Baseline!B$17)</f>
        <v>1.1106669735186323</v>
      </c>
      <c r="DP259" s="48">
        <f>DJ259 / (Baseline!B$16/Baseline!B$17)</f>
        <v>1.1764664795963886</v>
      </c>
      <c r="DQ259" s="48">
        <f>DK259 / (Baseline!B$18/Baseline!B$17)</f>
        <v>0.94224008224609412</v>
      </c>
      <c r="DR259" s="71"/>
      <c r="DS259" s="48">
        <f>(AU259*Baseline!B$34)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3.2558287145075547E-2</v>
      </c>
      <c r="DT259" s="48">
        <f>(AZ259*Baseline!B$34) + (Baseline!D$88*(1-Baseline!D$89)*Baseline!B$35) + (Baseline!D$88*Baseline!D$89*((1-Baseline!D$90)*Baseline!B$40 + Baseline!D$90*Baseline!B$41))</f>
        <v>1.070828608870962E-2</v>
      </c>
      <c r="DU259" s="48">
        <f>(BE259*Baseline!B$34) + (Baseline!F$88*(1-Baseline!F$89)*Baseline!B$35) + (Baseline!F$88*Baseline!F$89*((1-Baseline!F$90)*Baseline!B$40 + Baseline!F$90*Baseline!B$41))</f>
        <v>1.2909944902153549E-2</v>
      </c>
      <c r="DV259" s="48">
        <f>(BJ259*Baseline!B$34) + (Baseline!H$88*(1-Baseline!H$89)*Baseline!B$35) + (Baseline!H$88*Baseline!H$89*((1-Baseline!H$90)*Baseline!B$40 + Baseline!H$90*Baseline!B$41))</f>
        <v>9.3049938231180296E-3</v>
      </c>
      <c r="DW259" s="48">
        <f>( DS259*Baseline!B$7 + DT259*Baseline!B$11 + DU259*Baseline!B$16 + DV259*Baseline!B$18 ) / Baseline!B$17</f>
        <v>9.814251485348589E-3</v>
      </c>
    </row>
    <row r="260" spans="1:127">
      <c r="A260" s="7" t="s">
        <v>498</v>
      </c>
      <c r="B260" s="1">
        <f>MIN( MAX( NORMINV( MCrands!B260, (B$5+B$4)/2, (B$5-B$4)/3.29 ), 0 ), 1 )</f>
        <v>0.59020058405173104</v>
      </c>
      <c r="C260" s="1">
        <f>MAX( NORMINV( MCrands!C260, (C$5+C$4)/2, (C$5-C$4)/3.29 ), 0 )</f>
        <v>2.6402194439505555</v>
      </c>
      <c r="D260" s="40"/>
      <c r="E260" s="40">
        <f>Baseline!B$33 * (C260 * Baseline!B$66*Baseline!B$66/Baseline!B$73 + Baseline!B$52*Baseline!B$52/Baseline!B$74 + Baseline!B$53*Baseline!B$53/Baseline!B$75 + Baseline!B$54*Baseline!B$54/Baseline!B$76)</f>
        <v>2.2101974163205697E-5</v>
      </c>
      <c r="F260" s="40">
        <f>Baseline!B$33 * (C260 * Baseline!B$66*Baseline!B$57/Baseline!B$73 + Baseline!B$52*Baseline!B$67/Baseline!B$74 + Baseline!B$53*Baseline!B$55/Baseline!B$75 + Baseline!B$54*Baseline!B$56/Baseline!B$76)</f>
        <v>3.9560559446554348E-8</v>
      </c>
      <c r="G260" s="1">
        <f>Baseline!B$33 * (C260 * Baseline!B$66*Baseline!B$58/Baseline!B$73 + Baseline!B$52*Baseline!B$59/Baseline!B$74 + Baseline!B$53*Baseline!B$68/Baseline!B$75 + Baseline!B$54*Baseline!B$60/Baseline!B$76)</f>
        <v>1.0890741784809726E-7</v>
      </c>
      <c r="H260" s="40">
        <f>Baseline!B$33 * (C260 * Baseline!B$66*Baseline!B$61/Baseline!B$73 + Baseline!B$52*Baseline!B$62/Baseline!B$74 + Baseline!B$53*Baseline!B$63/Baseline!B$75 + Baseline!B$54*Baseline!B$69/Baseline!B$76)</f>
        <v>1.7801767829636013E-9</v>
      </c>
      <c r="I260" s="40">
        <f>Baseline!B$33 * (C260 * Baseline!B$57*Baseline!B$66/Baseline!B$73 + Baseline!B$67*Baseline!B$52/Baseline!B$74 + Baseline!B$55*Baseline!B$53/Baseline!B$75 + Baseline!B$56*Baseline!B$54/Baseline!B$76)</f>
        <v>3.9560559446554348E-8</v>
      </c>
      <c r="J260" s="1">
        <f>Baseline!B$33 * (C260 * Baseline!B$57*Baseline!B$57/Baseline!B$73 + Baseline!B$67*Baseline!B$67/Baseline!B$74 + Baseline!B$55*Baseline!B$55/Baseline!B$75 + Baseline!B$56*Baseline!B$56/Baseline!B$76)</f>
        <v>1.7949606402172075E-6</v>
      </c>
      <c r="K260" s="40">
        <f>Baseline!B$33 * (C260 * Baseline!B$57*Baseline!B$58/Baseline!B$73 + Baseline!B$67*Baseline!B$59/Baseline!B$74 + Baseline!B$55*Baseline!B$68/Baseline!B$75 + Baseline!B$56*Baseline!B$60/Baseline!B$76)</f>
        <v>1.3929329911201042E-8</v>
      </c>
      <c r="L260" s="1">
        <f>Baseline!B$33 * (C260 * Baseline!B$57*Baseline!B$61/Baseline!B$73 + Baseline!B$67*Baseline!B$62/Baseline!B$74 + Baseline!B$55*Baseline!B$63/Baseline!B$75 + Baseline!B$56*Baseline!B$69/Baseline!B$76)</f>
        <v>1.4629432110373735E-8</v>
      </c>
      <c r="M260" s="40">
        <f>Baseline!B$33 * (C260 * Baseline!B$58*Baseline!B$66/Baseline!B$73 + Baseline!B$59*Baseline!B$52/Baseline!B$74 + Baseline!B$68*Baseline!B$53/Baseline!B$75 + Baseline!B$60*Baseline!B$54/Baseline!B$76)</f>
        <v>1.0890741784809726E-7</v>
      </c>
      <c r="N260" s="1">
        <f>Baseline!B$33 * (C260 * Baseline!B$58*Baseline!B$57/Baseline!B$73 + Baseline!B$59*Baseline!B$67/Baseline!B$74 + Baseline!B$68*Baseline!B$55/Baseline!B$75 + Baseline!B$60*Baseline!B$56/Baseline!B$76)</f>
        <v>1.3929329911201042E-8</v>
      </c>
      <c r="O260" s="1">
        <f>Baseline!B$33 * (C260 * Baseline!B$58*Baseline!B$58/Baseline!B$73 + Baseline!B$59*Baseline!B$59/Baseline!B$74 + Baseline!B$68*Baseline!B$68/Baseline!B$75 + Baseline!B$60*Baseline!B$60/Baseline!B$76)</f>
        <v>1.3250170877928633E-6</v>
      </c>
      <c r="P260" s="40">
        <f>Baseline!B$33 * (C260 * Baseline!B$58*Baseline!B$61/Baseline!B$73 + Baseline!B$59*Baseline!B$62/Baseline!B$74 + Baseline!B$68*Baseline!B$63/Baseline!B$75 + Baseline!B$60*Baseline!B$69/Baseline!B$76)</f>
        <v>1.649003266203982E-9</v>
      </c>
      <c r="Q260" s="40">
        <f>Baseline!B$33 * (C260 * Baseline!B$61*Baseline!B$66/Baseline!B$73 + Baseline!B$62*Baseline!B$52/Baseline!B$74 + Baseline!B$63*Baseline!B$53/Baseline!B$75 + Baseline!B$69*Baseline!B$54/Baseline!B$76)</f>
        <v>1.7801767829636013E-9</v>
      </c>
      <c r="R260" s="40">
        <f>Baseline!B$33 * (C260 * Baseline!B$61*Baseline!B$57/Baseline!B$73 + Baseline!B$62*Baseline!B$67/Baseline!B$74 + Baseline!B$63*Baseline!B$55/Baseline!B$75 + Baseline!B$69*Baseline!B$56/Baseline!B$76)</f>
        <v>1.4629432110373735E-8</v>
      </c>
      <c r="S260" s="40">
        <f>Baseline!B$33 * (C260 * Baseline!B$61*Baseline!B$58/Baseline!B$73 + Baseline!B$62*Baseline!B$59/Baseline!B$74 + Baseline!B$63*Baseline!B$68/Baseline!B$75 + Baseline!B$69*Baseline!B$60/Baseline!B$76)</f>
        <v>1.649003266203982E-9</v>
      </c>
      <c r="T260" s="40">
        <f>Baseline!B$33 * (C260 * Baseline!B$61*Baseline!B$61/Baseline!B$73 + Baseline!B$62*Baseline!B$62/Baseline!B$74 + Baseline!B$63*Baseline!B$63/Baseline!B$75 + Baseline!B$69*Baseline!B$69/Baseline!B$76)</f>
        <v>9.8551806290382593E-8</v>
      </c>
      <c r="U260" s="40"/>
      <c r="V260" s="40">
        <f>E260 * ( Baseline!B$87 * Baseline!B$7 )</f>
        <v>0.22939638983991192</v>
      </c>
      <c r="W260" s="40">
        <f>F260 * ( Baseline!D$87 * Baseline!B$11 )</f>
        <v>7.2975764523838034E-4</v>
      </c>
      <c r="X260" s="40">
        <f>G260 * ( Baseline!F$87 * Baseline!B$16 )</f>
        <v>3.7828741015349596E-3</v>
      </c>
      <c r="Y260" s="40">
        <f>H260 * ( Baseline!H$87 * Baseline!B$18 )</f>
        <v>6.2604094092409506E-4</v>
      </c>
      <c r="Z260" s="48">
        <f t="shared" si="0"/>
        <v>0.23453506252760936</v>
      </c>
      <c r="AA260" s="40">
        <f>I260 * ( Baseline!B$87 * Baseline!B$7 )</f>
        <v>4.1059904649578757E-4</v>
      </c>
      <c r="AB260" s="1">
        <f>J260 * ( Baseline!D$87 * Baseline!B$11 )</f>
        <v>3.3110913203088531E-2</v>
      </c>
      <c r="AC260" s="1">
        <f>K260 * ( Baseline!F$87 * Baseline!B$16 )</f>
        <v>4.8383206960534223E-4</v>
      </c>
      <c r="AD260" s="1">
        <f>L260 * ( Baseline!F$87 * Baseline!B$16 )</f>
        <v>5.0814995841409174E-4</v>
      </c>
      <c r="AE260" s="48">
        <f t="shared" si="1"/>
        <v>3.4513494277603751E-2</v>
      </c>
      <c r="AF260" s="48">
        <f>M260 * ( Baseline!B$87 * Baseline!B$7 )</f>
        <v>1.1303500898454015E-3</v>
      </c>
      <c r="AG260" s="48">
        <f>N260 * ( Baseline!D$87 * Baseline!B$11 )</f>
        <v>2.5694871705440371E-4</v>
      </c>
      <c r="AH260" s="48">
        <f>O260 * ( Baseline!F$87 * Baseline!B$16 )</f>
        <v>4.6024163684553546E-2</v>
      </c>
      <c r="AI260" s="48">
        <f>P260 * ( Baseline!H$87 * Baseline!B$18 )</f>
        <v>5.7991069552239792E-4</v>
      </c>
      <c r="AJ260" s="48">
        <f t="shared" si="2"/>
        <v>4.7991373186975751E-2</v>
      </c>
      <c r="AK260" s="48">
        <f>Q260 * ( Baseline!B$87 * Baseline!B$7 )</f>
        <v>1.8476454830379218E-5</v>
      </c>
      <c r="AL260" s="48">
        <f>R260 * ( Baseline!D$87 * Baseline!B$11 )</f>
        <v>2.6986321926170185E-4</v>
      </c>
      <c r="AM260" s="48">
        <f>S260 * ( Baseline!F$87 * Baseline!B$16 )</f>
        <v>5.7277749048923826E-5</v>
      </c>
      <c r="AN260" s="48">
        <f>T260 * ( Baseline!H$87 * Baseline!B$18 )</f>
        <v>3.4658055385425039E-2</v>
      </c>
      <c r="AO260" s="48">
        <f t="shared" si="3"/>
        <v>3.5003672808566047E-2</v>
      </c>
      <c r="AP260" s="48"/>
      <c r="AQ260" s="48">
        <f>V260 * ( (1-Baseline!B$88-Baseline!B$87) + (1-B260)*Baseline!B$88 )</f>
        <v>0.10399031099337941</v>
      </c>
      <c r="AR260" s="48">
        <f>W260 * ( (1-Baseline!B$88-Baseline!B$87) + (1-B260)*Baseline!B$88 )</f>
        <v>3.3081481592232083E-4</v>
      </c>
      <c r="AS260" s="48">
        <f>X260 * ( (1-Baseline!B$88-Baseline!B$87) + (1-B260)*Baseline!B$88 )</f>
        <v>1.714858087095222E-3</v>
      </c>
      <c r="AT260" s="48">
        <f>Y260 * ( (1-Baseline!B$88-Baseline!B$87) + (1-B260)*Baseline!B$88 )</f>
        <v>2.8379780600172984E-4</v>
      </c>
      <c r="AU260" s="48">
        <f t="shared" si="4"/>
        <v>0.10631978170239867</v>
      </c>
      <c r="AV260" s="48">
        <f>AA260 * ( (1-Baseline!D$88-Baseline!D$87) + (1-B260)*Baseline!D$88 )</f>
        <v>2.9850080065775124E-4</v>
      </c>
      <c r="AW260" s="48">
        <f>AB260 * ( (1-Baseline!D$88-Baseline!D$87) + (1-B260)*Baseline!D$88 )</f>
        <v>2.407125439277568E-2</v>
      </c>
      <c r="AX260" s="48">
        <f>AC260 * ( (1-Baseline!D$88-Baseline!D$87) + (1-B260)*Baseline!D$88 )</f>
        <v>3.5174036908673911E-4</v>
      </c>
      <c r="AY260" s="48">
        <f>AD260 * ( (1-Baseline!D$88-Baseline!D$87) + (1-B260)*Baseline!D$88 )</f>
        <v>3.6941919552744391E-4</v>
      </c>
      <c r="AZ260" s="48">
        <f t="shared" si="5"/>
        <v>2.5090914758047617E-2</v>
      </c>
      <c r="BA260" s="48">
        <f>AF260 * ( (1-Baseline!F$88-Baseline!F$87) + (1-Baseline!B$36)*Baseline!F$88 )</f>
        <v>8.1343609585562602E-4</v>
      </c>
      <c r="BB260" s="48">
        <f>AG260 * ( (1-Baseline!F$88-Baseline!F$87) + (1-Baseline!B$36)*Baseline!F$88 )</f>
        <v>1.8490851915129467E-4</v>
      </c>
      <c r="BC260" s="48">
        <f>AH260 * ( (1-Baseline!F$88-Baseline!F$87) + (1-Baseline!B$36)*Baseline!F$88 )</f>
        <v>3.3120460960642639E-2</v>
      </c>
      <c r="BD260" s="48">
        <f>AI260 * ( (1-Baseline!F$88-Baseline!F$87) + (1-Baseline!B$36)*Baseline!F$88 )</f>
        <v>4.1732229364017427E-4</v>
      </c>
      <c r="BE260" s="48">
        <f t="shared" si="6"/>
        <v>3.453612786928973E-2</v>
      </c>
      <c r="BF260" s="48">
        <f>AK260 * ( (1-Baseline!H$88-Baseline!H$87) + (1-Baseline!B$36)*Baseline!H$88 )</f>
        <v>1.463926469120606E-5</v>
      </c>
      <c r="BG260" s="48">
        <f>AL260 * ( (1-Baseline!H$88-Baseline!H$87) + (1-Baseline!B$36)*Baseline!H$88 )</f>
        <v>2.1381802588543158E-4</v>
      </c>
      <c r="BH260" s="48">
        <f>AM260 * ( (1-Baseline!H$88-Baseline!H$87) + (1-Baseline!B$36)*Baseline!H$88 )</f>
        <v>4.5382306126443321E-5</v>
      </c>
      <c r="BI260" s="48">
        <f>AN260 * ( (1-Baseline!H$88-Baseline!H$87) + (1-Baseline!B$36)*Baseline!H$88 )</f>
        <v>2.7460270442979964E-2</v>
      </c>
      <c r="BJ260" s="48">
        <f t="shared" si="7"/>
        <v>2.7734110039683044E-2</v>
      </c>
      <c r="BK260" s="48"/>
      <c r="BL260" s="48">
        <f t="shared" si="18"/>
        <v>0.97808995963197398</v>
      </c>
      <c r="BM260" s="48">
        <f t="shared" si="19"/>
        <v>3.1115076670144943E-3</v>
      </c>
      <c r="BN260" s="48">
        <f t="shared" si="20"/>
        <v>1.6129247630467369E-2</v>
      </c>
      <c r="BO260" s="48">
        <f t="shared" si="21"/>
        <v>2.6692850705441868E-3</v>
      </c>
      <c r="BP260" s="48">
        <f t="shared" si="8"/>
        <v>1</v>
      </c>
      <c r="BQ260" s="48">
        <f t="shared" si="22"/>
        <v>1.1896768353653213E-2</v>
      </c>
      <c r="BR260" s="48">
        <f t="shared" si="23"/>
        <v>0.9593613714324668</v>
      </c>
      <c r="BS260" s="48">
        <f t="shared" si="24"/>
        <v>1.401863473207658E-2</v>
      </c>
      <c r="BT260" s="48">
        <f t="shared" si="25"/>
        <v>1.4723225481803411E-2</v>
      </c>
      <c r="BU260" s="48">
        <f t="shared" si="9"/>
        <v>0.99999999999999989</v>
      </c>
      <c r="BV260" s="48">
        <f t="shared" si="26"/>
        <v>2.3553193309170911E-2</v>
      </c>
      <c r="BW260" s="48">
        <f t="shared" si="27"/>
        <v>5.3540605319486109E-3</v>
      </c>
      <c r="BX260" s="48">
        <f t="shared" si="28"/>
        <v>0.95900910159919994</v>
      </c>
      <c r="BY260" s="48">
        <f t="shared" si="29"/>
        <v>1.2083644559680537E-2</v>
      </c>
      <c r="BZ260" s="48">
        <f t="shared" si="10"/>
        <v>1</v>
      </c>
      <c r="CA260" s="48">
        <f t="shared" si="30"/>
        <v>5.2784331894045375E-4</v>
      </c>
      <c r="CB260" s="48">
        <f t="shared" si="31"/>
        <v>7.709568671195593E-3</v>
      </c>
      <c r="CC260" s="48">
        <f t="shared" si="32"/>
        <v>1.6363354029211158E-3</v>
      </c>
      <c r="CD260" s="48">
        <f t="shared" si="33"/>
        <v>0.99012625260694276</v>
      </c>
      <c r="CE260" s="48">
        <f t="shared" si="11"/>
        <v>0.99999999999999989</v>
      </c>
      <c r="CF260" s="48"/>
      <c r="CG260" s="48">
        <f t="shared" si="34"/>
        <v>0.97808995963197398</v>
      </c>
      <c r="CH260" s="48">
        <f t="shared" si="35"/>
        <v>3.1115076670144943E-3</v>
      </c>
      <c r="CI260" s="48">
        <f t="shared" si="36"/>
        <v>1.6129247630467369E-2</v>
      </c>
      <c r="CJ260" s="48">
        <f t="shared" si="37"/>
        <v>2.6692850705441868E-3</v>
      </c>
      <c r="CK260" s="48">
        <f t="shared" si="12"/>
        <v>1</v>
      </c>
      <c r="CL260" s="48">
        <f t="shared" si="38"/>
        <v>1.1896768353653213E-2</v>
      </c>
      <c r="CM260" s="48">
        <f t="shared" si="39"/>
        <v>0.9593613714324668</v>
      </c>
      <c r="CN260" s="48">
        <f t="shared" si="40"/>
        <v>1.401863473207658E-2</v>
      </c>
      <c r="CO260" s="48">
        <f t="shared" si="41"/>
        <v>1.4723225481803411E-2</v>
      </c>
      <c r="CP260" s="48">
        <f t="shared" si="13"/>
        <v>0.99999999999999989</v>
      </c>
      <c r="CQ260" s="48">
        <f t="shared" si="42"/>
        <v>2.3553193309170911E-2</v>
      </c>
      <c r="CR260" s="48">
        <f t="shared" si="43"/>
        <v>5.3540605319486109E-3</v>
      </c>
      <c r="CS260" s="48">
        <f t="shared" si="44"/>
        <v>0.95900910159919994</v>
      </c>
      <c r="CT260" s="48">
        <f t="shared" si="45"/>
        <v>1.2083644559680537E-2</v>
      </c>
      <c r="CU260" s="48">
        <f t="shared" si="14"/>
        <v>1</v>
      </c>
      <c r="CV260" s="48">
        <f t="shared" si="46"/>
        <v>5.2784331894045375E-4</v>
      </c>
      <c r="CW260" s="48">
        <f t="shared" si="47"/>
        <v>7.709568671195593E-3</v>
      </c>
      <c r="CX260" s="48">
        <f t="shared" si="48"/>
        <v>1.6363354029211158E-3</v>
      </c>
      <c r="CY260" s="48">
        <f t="shared" si="49"/>
        <v>0.99012625260694276</v>
      </c>
      <c r="CZ260" s="48">
        <f t="shared" si="15"/>
        <v>0.99999999999999989</v>
      </c>
      <c r="DA260" s="48"/>
      <c r="DB260" s="48">
        <f>(AQ260*Baseline!B$7 + AV260*Baseline!B$11 + BA260*Baseline!B$16 + BF260*Baseline!B$18)</f>
        <v>54470.961267667662</v>
      </c>
      <c r="DC260" s="48">
        <f>(AR260*Baseline!B$7 + AW260*Baseline!B$11 + BB260*Baseline!B$16 + BG260*Baseline!B$18)</f>
        <v>62192.930631345487</v>
      </c>
      <c r="DD260" s="48">
        <f>(AS260*Baseline!B$7 + AX260*Baseline!B$11 + BC260*Baseline!B$16 + BH260*Baseline!B$18)</f>
        <v>114623.96232295463</v>
      </c>
      <c r="DE260" s="48">
        <f>(AT260*Baseline!B$7 + AY260*Baseline!B$11 + BD260*Baseline!B$16 + BI260*Baseline!B$18)</f>
        <v>1259756.1814890204</v>
      </c>
      <c r="DF260" s="48">
        <f t="shared" si="16"/>
        <v>1491044.0357109881</v>
      </c>
      <c r="DG260" s="48"/>
      <c r="DH260" s="48">
        <f t="shared" si="50"/>
        <v>3.6532094266212449E-2</v>
      </c>
      <c r="DI260" s="48">
        <f t="shared" si="51"/>
        <v>4.1710995209936548E-2</v>
      </c>
      <c r="DJ260" s="48">
        <f t="shared" si="52"/>
        <v>7.6874967859884458E-2</v>
      </c>
      <c r="DK260" s="48">
        <f t="shared" si="53"/>
        <v>0.84488194266396655</v>
      </c>
      <c r="DL260" s="48">
        <f t="shared" si="17"/>
        <v>1</v>
      </c>
      <c r="DM260" s="48"/>
      <c r="DN260" s="48">
        <f>DH260 / (Baseline!B$7/Baseline!B$17)</f>
        <v>3.8995607796589851</v>
      </c>
      <c r="DO260" s="48">
        <f>DI260 / (Baseline!B$11/Baseline!B$17)</f>
        <v>1.006923388348222</v>
      </c>
      <c r="DP260" s="48">
        <f>DJ260 / (Baseline!B$16/Baseline!B$17)</f>
        <v>1.1879505747698549</v>
      </c>
      <c r="DQ260" s="48">
        <f>DK260 / (Baseline!B$18/Baseline!B$17)</f>
        <v>0.95521362418178879</v>
      </c>
      <c r="DR260" s="71"/>
      <c r="DS260" s="48">
        <f>(AU260*Baseline!B$34)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2.84774985053598E-2</v>
      </c>
      <c r="DT260" s="48">
        <f>(AZ260*Baseline!B$34) + (Baseline!D$88*(1-Baseline!D$89)*Baseline!B$35) + (Baseline!D$88*Baseline!D$89*((1-Baseline!D$90)*Baseline!B$40 + Baseline!D$90*Baseline!B$41))</f>
        <v>1.0177205213707146E-2</v>
      </c>
      <c r="DU260" s="48">
        <f>(BE260*Baseline!B$34) + (Baseline!F$88*(1-Baseline!F$89)*Baseline!B$35) + (Baseline!F$88*Baseline!F$89*((1-Baseline!F$90)*Baseline!B$40 + Baseline!F$90*Baseline!B$41))</f>
        <v>1.2911059180393463E-2</v>
      </c>
      <c r="DV260" s="48">
        <f>(BJ260*Baseline!B$34) + (Baseline!H$88*(1-Baseline!H$89)*Baseline!B$35) + (Baseline!H$88*Baseline!H$89*((1-Baseline!H$90)*Baseline!B$40 + Baseline!H$90*Baseline!B$41))</f>
        <v>9.3051165059524574E-3</v>
      </c>
      <c r="DW260" s="48">
        <f>( DS260*Baseline!B$7 + DT260*Baseline!B$11 + DU260*Baseline!B$16 + DV260*Baseline!B$18 ) / Baseline!B$17</f>
        <v>9.7542026213966061E-3</v>
      </c>
    </row>
    <row r="261" spans="1:127">
      <c r="A261" s="7" t="s">
        <v>499</v>
      </c>
      <c r="B261" s="1">
        <f>MIN( MAX( NORMINV( MCrands!B261, (B$5+B$4)/2, (B$5-B$4)/3.29 ), 0 ), 1 )</f>
        <v>0.36720771772599137</v>
      </c>
      <c r="C261" s="1">
        <f>MAX( NORMINV( MCrands!C261, (C$5+C$4)/2, (C$5-C$4)/3.29 ), 0 )</f>
        <v>2.2597563393623536</v>
      </c>
      <c r="D261" s="40"/>
      <c r="E261" s="40">
        <f>Baseline!B$33 * (C261 * Baseline!B$66*Baseline!B$66/Baseline!B$73 + Baseline!B$52*Baseline!B$52/Baseline!B$74 + Baseline!B$53*Baseline!B$53/Baseline!B$75 + Baseline!B$54*Baseline!B$54/Baseline!B$76)</f>
        <v>1.8918242646113367E-5</v>
      </c>
      <c r="F261" s="40">
        <f>Baseline!B$33 * (C261 * Baseline!B$66*Baseline!B$57/Baseline!B$73 + Baseline!B$52*Baseline!B$67/Baseline!B$74 + Baseline!B$53*Baseline!B$55/Baseline!B$75 + Baseline!B$54*Baseline!B$56/Baseline!B$76)</f>
        <v>3.9134784586361459E-8</v>
      </c>
      <c r="G261" s="1">
        <f>Baseline!B$33 * (C261 * Baseline!B$66*Baseline!B$58/Baseline!B$73 + Baseline!B$52*Baseline!B$59/Baseline!B$74 + Baseline!B$53*Baseline!B$68/Baseline!B$75 + Baseline!B$54*Baseline!B$60/Baseline!B$76)</f>
        <v>1.0786072131678972E-7</v>
      </c>
      <c r="H261" s="40">
        <f>Baseline!B$33 * (C261 * Baseline!B$66*Baseline!B$61/Baseline!B$73 + Baseline!B$52*Baseline!B$62/Baseline!B$74 + Baseline!B$53*Baseline!B$63/Baseline!B$75 + Baseline!B$54*Baseline!B$69/Baseline!B$76)</f>
        <v>1.6755071298328491E-9</v>
      </c>
      <c r="I261" s="40">
        <f>Baseline!B$33 * (C261 * Baseline!B$57*Baseline!B$66/Baseline!B$73 + Baseline!B$67*Baseline!B$52/Baseline!B$74 + Baseline!B$55*Baseline!B$53/Baseline!B$75 + Baseline!B$56*Baseline!B$54/Baseline!B$76)</f>
        <v>3.9134784586361459E-8</v>
      </c>
      <c r="J261" s="1">
        <f>Baseline!B$33 * (C261 * Baseline!B$57*Baseline!B$57/Baseline!B$73 + Baseline!B$67*Baseline!B$67/Baseline!B$74 + Baseline!B$55*Baseline!B$55/Baseline!B$75 + Baseline!B$56*Baseline!B$56/Baseline!B$76)</f>
        <v>1.7949605832764038E-6</v>
      </c>
      <c r="K261" s="40">
        <f>Baseline!B$33 * (C261 * Baseline!B$57*Baseline!B$58/Baseline!B$73 + Baseline!B$67*Baseline!B$59/Baseline!B$74 + Baseline!B$55*Baseline!B$68/Baseline!B$75 + Baseline!B$56*Baseline!B$60/Baseline!B$76)</f>
        <v>1.3929189931725106E-8</v>
      </c>
      <c r="L261" s="1">
        <f>Baseline!B$33 * (C261 * Baseline!B$57*Baseline!B$61/Baseline!B$73 + Baseline!B$67*Baseline!B$62/Baseline!B$74 + Baseline!B$55*Baseline!B$63/Baseline!B$75 + Baseline!B$56*Baseline!B$69/Baseline!B$76)</f>
        <v>1.4629418112426141E-8</v>
      </c>
      <c r="M261" s="40">
        <f>Baseline!B$33 * (C261 * Baseline!B$58*Baseline!B$66/Baseline!B$73 + Baseline!B$59*Baseline!B$52/Baseline!B$74 + Baseline!B$68*Baseline!B$53/Baseline!B$75 + Baseline!B$60*Baseline!B$54/Baseline!B$76)</f>
        <v>1.0786072131678972E-7</v>
      </c>
      <c r="N261" s="1">
        <f>Baseline!B$33 * (C261 * Baseline!B$58*Baseline!B$57/Baseline!B$73 + Baseline!B$59*Baseline!B$67/Baseline!B$74 + Baseline!B$68*Baseline!B$55/Baseline!B$75 + Baseline!B$60*Baseline!B$56/Baseline!B$76)</f>
        <v>1.3929189931725106E-8</v>
      </c>
      <c r="O261" s="1">
        <f>Baseline!B$33 * (C261 * Baseline!B$58*Baseline!B$58/Baseline!B$73 + Baseline!B$59*Baseline!B$59/Baseline!B$74 + Baseline!B$68*Baseline!B$68/Baseline!B$75 + Baseline!B$60*Baseline!B$60/Baseline!B$76)</f>
        <v>1.3250167436766515E-6</v>
      </c>
      <c r="P261" s="40">
        <f>Baseline!B$33 * (C261 * Baseline!B$58*Baseline!B$61/Baseline!B$73 + Baseline!B$59*Baseline!B$62/Baseline!B$74 + Baseline!B$68*Baseline!B$63/Baseline!B$75 + Baseline!B$60*Baseline!B$69/Baseline!B$76)</f>
        <v>1.6489688545828147E-9</v>
      </c>
      <c r="Q261" s="40">
        <f>Baseline!B$33 * (C261 * Baseline!B$61*Baseline!B$66/Baseline!B$73 + Baseline!B$62*Baseline!B$52/Baseline!B$74 + Baseline!B$63*Baseline!B$53/Baseline!B$75 + Baseline!B$69*Baseline!B$54/Baseline!B$76)</f>
        <v>1.6755071298328491E-9</v>
      </c>
      <c r="R261" s="40">
        <f>Baseline!B$33 * (C261 * Baseline!B$61*Baseline!B$57/Baseline!B$73 + Baseline!B$62*Baseline!B$67/Baseline!B$74 + Baseline!B$63*Baseline!B$55/Baseline!B$75 + Baseline!B$69*Baseline!B$56/Baseline!B$76)</f>
        <v>1.4629418112426141E-8</v>
      </c>
      <c r="S261" s="40">
        <f>Baseline!B$33 * (C261 * Baseline!B$61*Baseline!B$58/Baseline!B$73 + Baseline!B$62*Baseline!B$59/Baseline!B$74 + Baseline!B$63*Baseline!B$68/Baseline!B$75 + Baseline!B$69*Baseline!B$60/Baseline!B$76)</f>
        <v>1.6489688545828147E-9</v>
      </c>
      <c r="T261" s="40">
        <f>Baseline!B$33 * (C261 * Baseline!B$61*Baseline!B$61/Baseline!B$73 + Baseline!B$62*Baseline!B$62/Baseline!B$74 + Baseline!B$63*Baseline!B$63/Baseline!B$75 + Baseline!B$69*Baseline!B$69/Baseline!B$76)</f>
        <v>9.8551802849220467E-8</v>
      </c>
      <c r="U261" s="40"/>
      <c r="V261" s="40">
        <f>E261 * ( Baseline!B$87 * Baseline!B$7 )</f>
        <v>0.19635244042401065</v>
      </c>
      <c r="W261" s="40">
        <f>F261 * ( Baseline!D$87 * Baseline!B$11 )</f>
        <v>7.2190354853896867E-4</v>
      </c>
      <c r="X261" s="40">
        <f>G261 * ( Baseline!F$87 * Baseline!B$16 )</f>
        <v>3.7465173383439301E-3</v>
      </c>
      <c r="Y261" s="40">
        <f>H261 * ( Baseline!H$87 * Baseline!B$18 )</f>
        <v>5.8923140113047634E-4</v>
      </c>
      <c r="Z261" s="48">
        <f t="shared" si="0"/>
        <v>0.20141009271202404</v>
      </c>
      <c r="AA261" s="40">
        <f>I261 * ( Baseline!B$87 * Baseline!B$7 )</f>
        <v>4.0617992922184558E-4</v>
      </c>
      <c r="AB261" s="1">
        <f>J261 * ( Baseline!D$87 * Baseline!B$11 )</f>
        <v>3.3110912152724548E-2</v>
      </c>
      <c r="AC261" s="1">
        <f>K261 * ( Baseline!F$87 * Baseline!B$16 )</f>
        <v>4.8382720745045204E-4</v>
      </c>
      <c r="AD261" s="1">
        <f>L261 * ( Baseline!F$87 * Baseline!B$16 )</f>
        <v>5.0814947219860265E-4</v>
      </c>
      <c r="AE261" s="48">
        <f t="shared" si="1"/>
        <v>3.450906876159545E-2</v>
      </c>
      <c r="AF261" s="48">
        <f>M261 * ( Baseline!B$87 * Baseline!B$7 )</f>
        <v>1.1194864265469606E-3</v>
      </c>
      <c r="AG261" s="48">
        <f>N261 * ( Baseline!D$87 * Baseline!B$11 )</f>
        <v>2.5694613490960668E-4</v>
      </c>
      <c r="AH261" s="48">
        <f>O261 * ( Baseline!F$87 * Baseline!B$16 )</f>
        <v>4.6024151731756106E-2</v>
      </c>
      <c r="AI261" s="48">
        <f>P261 * ( Baseline!H$87 * Baseline!B$18 )</f>
        <v>5.7989859386828107E-4</v>
      </c>
      <c r="AJ261" s="48">
        <f t="shared" si="2"/>
        <v>4.7980482887080955E-2</v>
      </c>
      <c r="AK261" s="48">
        <f>Q261 * ( Baseline!B$87 * Baseline!B$7 )</f>
        <v>1.7390088500535142E-5</v>
      </c>
      <c r="AL261" s="48">
        <f>R261 * ( Baseline!D$87 * Baseline!B$11 )</f>
        <v>2.6986296104722216E-4</v>
      </c>
      <c r="AM261" s="48">
        <f>S261 * ( Baseline!F$87 * Baseline!B$16 )</f>
        <v>5.7276553769180006E-5</v>
      </c>
      <c r="AN261" s="48">
        <f>T261 * ( Baseline!H$87 * Baseline!B$18 )</f>
        <v>3.4658054175259627E-2</v>
      </c>
      <c r="AO261" s="48">
        <f t="shared" si="3"/>
        <v>3.5002583778576561E-2</v>
      </c>
      <c r="AP261" s="48"/>
      <c r="AQ261" s="48">
        <f>V261 * ( (1-Baseline!B$88-Baseline!B$87) + (1-B261)*Baseline!B$88 )</f>
        <v>0.12797960114789045</v>
      </c>
      <c r="AR261" s="48">
        <f>W261 * ( (1-Baseline!B$88-Baseline!B$87) + (1-B261)*Baseline!B$88 )</f>
        <v>4.7052599911544745E-4</v>
      </c>
      <c r="AS261" s="48">
        <f>X261 * ( (1-Baseline!B$88-Baseline!B$87) + (1-B261)*Baseline!B$88 )</f>
        <v>2.4419242950049942E-3</v>
      </c>
      <c r="AT261" s="48">
        <f>Y261 * ( (1-Baseline!B$88-Baseline!B$87) + (1-B261)*Baseline!B$88 )</f>
        <v>3.8405226610705096E-4</v>
      </c>
      <c r="AU261" s="48">
        <f t="shared" si="4"/>
        <v>0.13127610370811796</v>
      </c>
      <c r="AV261" s="48">
        <f>AA261 * ( (1-Baseline!D$88-Baseline!D$87) + (1-B261)*Baseline!D$88 )</f>
        <v>3.3586585459419584E-4</v>
      </c>
      <c r="AW261" s="48">
        <f>AB261 * ( (1-Baseline!D$88-Baseline!D$87) + (1-B261)*Baseline!D$88 )</f>
        <v>2.7379060378176025E-2</v>
      </c>
      <c r="AX261" s="48">
        <f>AC261 * ( (1-Baseline!D$88-Baseline!D$87) + (1-B261)*Baseline!D$88 )</f>
        <v>4.0007156143236029E-4</v>
      </c>
      <c r="AY261" s="48">
        <f>AD261 * ( (1-Baseline!D$88-Baseline!D$87) + (1-B261)*Baseline!D$88 )</f>
        <v>4.2018338293706636E-4</v>
      </c>
      <c r="AZ261" s="48">
        <f t="shared" si="5"/>
        <v>2.8535181177139646E-2</v>
      </c>
      <c r="BA261" s="48">
        <f>AF261 * ( (1-Baseline!F$88-Baseline!F$87) + (1-Baseline!B$36)*Baseline!F$88 )</f>
        <v>8.0561825610884238E-4</v>
      </c>
      <c r="BB261" s="48">
        <f>AG261 * ( (1-Baseline!F$88-Baseline!F$87) + (1-Baseline!B$36)*Baseline!F$88 )</f>
        <v>1.849066609572701E-4</v>
      </c>
      <c r="BC261" s="48">
        <f>AH261 * ( (1-Baseline!F$88-Baseline!F$87) + (1-Baseline!B$36)*Baseline!F$88 )</f>
        <v>3.3120452359027115E-2</v>
      </c>
      <c r="BD261" s="48">
        <f>AI261 * ( (1-Baseline!F$88-Baseline!F$87) + (1-Baseline!B$36)*Baseline!F$88 )</f>
        <v>4.173135849026189E-4</v>
      </c>
      <c r="BE261" s="48">
        <f t="shared" si="6"/>
        <v>3.4528290860995847E-2</v>
      </c>
      <c r="BF261" s="48">
        <f>AK261 * ( (1-Baseline!H$88-Baseline!H$87) + (1-Baseline!B$36)*Baseline!H$88 )</f>
        <v>1.3778514920744003E-5</v>
      </c>
      <c r="BG261" s="48">
        <f>AL261 * ( (1-Baseline!H$88-Baseline!H$87) + (1-Baseline!B$36)*Baseline!H$88 )</f>
        <v>2.1381782129693505E-4</v>
      </c>
      <c r="BH261" s="48">
        <f>AM261 * ( (1-Baseline!H$88-Baseline!H$87) + (1-Baseline!B$36)*Baseline!H$88 )</f>
        <v>4.5381359082396695E-5</v>
      </c>
      <c r="BI261" s="48">
        <f>AN261 * ( (1-Baseline!H$88-Baseline!H$87) + (1-Baseline!B$36)*Baseline!H$88 )</f>
        <v>2.7460269484141705E-2</v>
      </c>
      <c r="BJ261" s="48">
        <f t="shared" si="7"/>
        <v>2.773324717944178E-2</v>
      </c>
      <c r="BK261" s="48"/>
      <c r="BL261" s="48">
        <f t="shared" si="18"/>
        <v>0.97488878427137804</v>
      </c>
      <c r="BM261" s="48">
        <f t="shared" si="19"/>
        <v>3.5842471388519031E-3</v>
      </c>
      <c r="BN261" s="48">
        <f t="shared" si="20"/>
        <v>1.8601437931418347E-2</v>
      </c>
      <c r="BO261" s="48">
        <f t="shared" si="21"/>
        <v>2.9255306583516587E-3</v>
      </c>
      <c r="BP261" s="48">
        <f t="shared" si="8"/>
        <v>0.99999999999999989</v>
      </c>
      <c r="BQ261" s="48">
        <f t="shared" si="22"/>
        <v>1.1770237325959844E-2</v>
      </c>
      <c r="BR261" s="48">
        <f t="shared" si="23"/>
        <v>0.95948437152766963</v>
      </c>
      <c r="BS261" s="48">
        <f t="shared" si="24"/>
        <v>1.4020291616471987E-2</v>
      </c>
      <c r="BT261" s="48">
        <f t="shared" si="25"/>
        <v>1.4725099529898455E-2</v>
      </c>
      <c r="BU261" s="48">
        <f t="shared" si="9"/>
        <v>0.99999999999999989</v>
      </c>
      <c r="BV261" s="48">
        <f t="shared" si="26"/>
        <v>2.3332120878849873E-2</v>
      </c>
      <c r="BW261" s="48">
        <f t="shared" si="27"/>
        <v>5.3552219454379652E-3</v>
      </c>
      <c r="BX261" s="48">
        <f t="shared" si="28"/>
        <v>0.95922652216883786</v>
      </c>
      <c r="BY261" s="48">
        <f t="shared" si="29"/>
        <v>1.2086135006874272E-2</v>
      </c>
      <c r="BZ261" s="48">
        <f t="shared" si="10"/>
        <v>1</v>
      </c>
      <c r="CA261" s="48">
        <f t="shared" si="30"/>
        <v>4.968229948549912E-4</v>
      </c>
      <c r="CB261" s="48">
        <f t="shared" si="31"/>
        <v>7.7098011608043807E-3</v>
      </c>
      <c r="CC261" s="48">
        <f t="shared" si="32"/>
        <v>1.636352165643163E-3</v>
      </c>
      <c r="CD261" s="48">
        <f t="shared" si="33"/>
        <v>0.99015702367869751</v>
      </c>
      <c r="CE261" s="48">
        <f t="shared" si="11"/>
        <v>1</v>
      </c>
      <c r="CF261" s="48"/>
      <c r="CG261" s="48">
        <f t="shared" si="34"/>
        <v>0.97488878427137804</v>
      </c>
      <c r="CH261" s="48">
        <f t="shared" si="35"/>
        <v>3.5842471388519031E-3</v>
      </c>
      <c r="CI261" s="48">
        <f t="shared" si="36"/>
        <v>1.8601437931418347E-2</v>
      </c>
      <c r="CJ261" s="48">
        <f t="shared" si="37"/>
        <v>2.9255306583516587E-3</v>
      </c>
      <c r="CK261" s="48">
        <f t="shared" si="12"/>
        <v>0.99999999999999989</v>
      </c>
      <c r="CL261" s="48">
        <f t="shared" si="38"/>
        <v>1.1770237325959844E-2</v>
      </c>
      <c r="CM261" s="48">
        <f t="shared" si="39"/>
        <v>0.95948437152766963</v>
      </c>
      <c r="CN261" s="48">
        <f t="shared" si="40"/>
        <v>1.4020291616471987E-2</v>
      </c>
      <c r="CO261" s="48">
        <f t="shared" si="41"/>
        <v>1.4725099529898455E-2</v>
      </c>
      <c r="CP261" s="48">
        <f t="shared" si="13"/>
        <v>0.99999999999999989</v>
      </c>
      <c r="CQ261" s="48">
        <f t="shared" si="42"/>
        <v>2.3332120878849873E-2</v>
      </c>
      <c r="CR261" s="48">
        <f t="shared" si="43"/>
        <v>5.3552219454379652E-3</v>
      </c>
      <c r="CS261" s="48">
        <f t="shared" si="44"/>
        <v>0.95922652216883786</v>
      </c>
      <c r="CT261" s="48">
        <f t="shared" si="45"/>
        <v>1.2086135006874272E-2</v>
      </c>
      <c r="CU261" s="48">
        <f t="shared" si="14"/>
        <v>1</v>
      </c>
      <c r="CV261" s="48">
        <f t="shared" si="46"/>
        <v>4.968229948549912E-4</v>
      </c>
      <c r="CW261" s="48">
        <f t="shared" si="47"/>
        <v>7.7098011608043807E-3</v>
      </c>
      <c r="CX261" s="48">
        <f t="shared" si="48"/>
        <v>1.636352165643163E-3</v>
      </c>
      <c r="CY261" s="48">
        <f t="shared" si="49"/>
        <v>0.99015702367869751</v>
      </c>
      <c r="CZ261" s="48">
        <f t="shared" si="15"/>
        <v>1</v>
      </c>
      <c r="DA261" s="48"/>
      <c r="DB261" s="48">
        <f>(AQ261*Baseline!B$7 + AV261*Baseline!B$11 + BA261*Baseline!B$16 + BF261*Baseline!B$18)</f>
        <v>66120.292685582594</v>
      </c>
      <c r="DC261" s="48">
        <f>(AR261*Baseline!B$7 + AW261*Baseline!B$11 + BB261*Baseline!B$16 + BG261*Baseline!B$18)</f>
        <v>69354.443518831162</v>
      </c>
      <c r="DD261" s="48">
        <f>(AS261*Baseline!B$7 + AX261*Baseline!B$11 + BC261*Baseline!B$16 + BH261*Baseline!B$18)</f>
        <v>115080.16610269443</v>
      </c>
      <c r="DE261" s="48">
        <f>(AT261*Baseline!B$7 + AY261*Baseline!B$11 + BD261*Baseline!B$16 + BI261*Baseline!B$18)</f>
        <v>1259913.5983614258</v>
      </c>
      <c r="DF261" s="48">
        <f t="shared" si="16"/>
        <v>1510468.5006685341</v>
      </c>
      <c r="DG261" s="48"/>
      <c r="DH261" s="48">
        <f t="shared" si="50"/>
        <v>4.377469153200992E-2</v>
      </c>
      <c r="DI261" s="48">
        <f t="shared" si="51"/>
        <v>4.5915848948941899E-2</v>
      </c>
      <c r="DJ261" s="48">
        <f t="shared" si="52"/>
        <v>7.6188391914005421E-2</v>
      </c>
      <c r="DK261" s="48">
        <f t="shared" si="53"/>
        <v>0.83412106760504268</v>
      </c>
      <c r="DL261" s="48">
        <f t="shared" si="17"/>
        <v>0.99999999999999989</v>
      </c>
      <c r="DM261" s="48"/>
      <c r="DN261" s="48">
        <f>DH261 / (Baseline!B$7/Baseline!B$17)</f>
        <v>4.6726604009060031</v>
      </c>
      <c r="DO261" s="48">
        <f>DI261 / (Baseline!B$11/Baseline!B$17)</f>
        <v>1.1084305701615038</v>
      </c>
      <c r="DP261" s="48">
        <f>DJ261 / (Baseline!B$16/Baseline!B$17)</f>
        <v>1.1773409015272365</v>
      </c>
      <c r="DQ261" s="48">
        <f>DK261 / (Baseline!B$18/Baseline!B$17)</f>
        <v>0.94304750493441569</v>
      </c>
      <c r="DR261" s="71"/>
      <c r="DS261" s="48">
        <f>(AU261*Baseline!B$34)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3.2220946806217697E-2</v>
      </c>
      <c r="DT261" s="48">
        <f>(AZ261*Baseline!B$34) + (Baseline!D$88*(1-Baseline!D$89)*Baseline!B$35) + (Baseline!D$88*Baseline!D$89*((1-Baseline!D$90)*Baseline!B$40 + Baseline!D$90*Baseline!B$41))</f>
        <v>1.0693845176570949E-2</v>
      </c>
      <c r="DU261" s="48">
        <f>(BE261*Baseline!B$34) + (Baseline!F$88*(1-Baseline!F$89)*Baseline!B$35) + (Baseline!F$88*Baseline!F$89*((1-Baseline!F$90)*Baseline!B$40 + Baseline!F$90*Baseline!B$41))</f>
        <v>1.2909883629149379E-2</v>
      </c>
      <c r="DV261" s="48">
        <f>(BJ261*Baseline!B$34) + (Baseline!H$88*(1-Baseline!H$89)*Baseline!B$35) + (Baseline!H$88*Baseline!H$89*((1-Baseline!H$90)*Baseline!B$40 + Baseline!H$90*Baseline!B$41))</f>
        <v>9.3049870769162692E-3</v>
      </c>
      <c r="DW261" s="48">
        <f>( DS261*Baseline!B$7 + DT261*Baseline!B$11 + DU261*Baseline!B$16 + DV261*Baseline!B$18 ) / Baseline!B$17</f>
        <v>9.8104830584564307E-3</v>
      </c>
    </row>
    <row r="262" spans="1:127">
      <c r="A262" s="7" t="s">
        <v>500</v>
      </c>
      <c r="B262" s="1">
        <f>MIN( MAX( NORMINV( MCrands!B262, (B$5+B$4)/2, (B$5-B$4)/3.29 ), 0 ), 1 )</f>
        <v>0.40254027837895473</v>
      </c>
      <c r="C262" s="1">
        <f>MAX( NORMINV( MCrands!C262, (C$5+C$4)/2, (C$5-C$4)/3.29 ), 0 )</f>
        <v>2.4079855961227934</v>
      </c>
      <c r="D262" s="40"/>
      <c r="E262" s="40">
        <f>Baseline!B$33 * (C262 * Baseline!B$66*Baseline!B$66/Baseline!B$73 + Baseline!B$52*Baseline!B$52/Baseline!B$74 + Baseline!B$53*Baseline!B$53/Baseline!B$75 + Baseline!B$54*Baseline!B$54/Baseline!B$76)</f>
        <v>2.0158631400797405E-5</v>
      </c>
      <c r="F262" s="40">
        <f>Baseline!B$33 * (C262 * Baseline!B$66*Baseline!B$57/Baseline!B$73 + Baseline!B$52*Baseline!B$67/Baseline!B$74 + Baseline!B$53*Baseline!B$55/Baseline!B$75 + Baseline!B$54*Baseline!B$56/Baseline!B$76)</f>
        <v>3.9300667402099886E-8</v>
      </c>
      <c r="G262" s="1">
        <f>Baseline!B$33 * (C262 * Baseline!B$66*Baseline!B$58/Baseline!B$73 + Baseline!B$52*Baseline!B$59/Baseline!B$74 + Baseline!B$53*Baseline!B$68/Baseline!B$75 + Baseline!B$54*Baseline!B$60/Baseline!B$76)</f>
        <v>1.0826851657214669E-7</v>
      </c>
      <c r="H262" s="40">
        <f>Baseline!B$33 * (C262 * Baseline!B$66*Baseline!B$61/Baseline!B$73 + Baseline!B$52*Baseline!B$62/Baseline!B$74 + Baseline!B$53*Baseline!B$63/Baseline!B$75 + Baseline!B$54*Baseline!B$69/Baseline!B$76)</f>
        <v>1.7162866553685443E-9</v>
      </c>
      <c r="I262" s="40">
        <f>Baseline!B$33 * (C262 * Baseline!B$57*Baseline!B$66/Baseline!B$73 + Baseline!B$67*Baseline!B$52/Baseline!B$74 + Baseline!B$55*Baseline!B$53/Baseline!B$75 + Baseline!B$56*Baseline!B$54/Baseline!B$76)</f>
        <v>3.9300667402099886E-8</v>
      </c>
      <c r="J262" s="1">
        <f>Baseline!B$33 * (C262 * Baseline!B$57*Baseline!B$57/Baseline!B$73 + Baseline!B$67*Baseline!B$67/Baseline!B$74 + Baseline!B$55*Baseline!B$55/Baseline!B$75 + Baseline!B$56*Baseline!B$56/Baseline!B$76)</f>
        <v>1.7949606054606653E-6</v>
      </c>
      <c r="K262" s="40">
        <f>Baseline!B$33 * (C262 * Baseline!B$57*Baseline!B$58/Baseline!B$73 + Baseline!B$67*Baseline!B$59/Baseline!B$74 + Baseline!B$55*Baseline!B$68/Baseline!B$75 + Baseline!B$56*Baseline!B$60/Baseline!B$76)</f>
        <v>1.3929244468034749E-8</v>
      </c>
      <c r="L262" s="1">
        <f>Baseline!B$33 * (C262 * Baseline!B$57*Baseline!B$61/Baseline!B$73 + Baseline!B$67*Baseline!B$62/Baseline!B$74 + Baseline!B$55*Baseline!B$63/Baseline!B$75 + Baseline!B$56*Baseline!B$69/Baseline!B$76)</f>
        <v>1.4629423566057104E-8</v>
      </c>
      <c r="M262" s="40">
        <f>Baseline!B$33 * (C262 * Baseline!B$58*Baseline!B$66/Baseline!B$73 + Baseline!B$59*Baseline!B$52/Baseline!B$74 + Baseline!B$68*Baseline!B$53/Baseline!B$75 + Baseline!B$60*Baseline!B$54/Baseline!B$76)</f>
        <v>1.0826851657214669E-7</v>
      </c>
      <c r="N262" s="1">
        <f>Baseline!B$33 * (C262 * Baseline!B$58*Baseline!B$57/Baseline!B$73 + Baseline!B$59*Baseline!B$67/Baseline!B$74 + Baseline!B$68*Baseline!B$55/Baseline!B$75 + Baseline!B$60*Baseline!B$56/Baseline!B$76)</f>
        <v>1.3929244468034749E-8</v>
      </c>
      <c r="O262" s="1">
        <f>Baseline!B$33 * (C262 * Baseline!B$58*Baseline!B$58/Baseline!B$73 + Baseline!B$59*Baseline!B$59/Baseline!B$74 + Baseline!B$68*Baseline!B$68/Baseline!B$75 + Baseline!B$60*Baseline!B$60/Baseline!B$76)</f>
        <v>1.3250168777450796E-6</v>
      </c>
      <c r="P262" s="40">
        <f>Baseline!B$33 * (C262 * Baseline!B$58*Baseline!B$61/Baseline!B$73 + Baseline!B$59*Baseline!B$62/Baseline!B$74 + Baseline!B$68*Baseline!B$63/Baseline!B$75 + Baseline!B$60*Baseline!B$69/Baseline!B$76)</f>
        <v>1.6489822614256019E-9</v>
      </c>
      <c r="Q262" s="40">
        <f>Baseline!B$33 * (C262 * Baseline!B$61*Baseline!B$66/Baseline!B$73 + Baseline!B$62*Baseline!B$52/Baseline!B$74 + Baseline!B$63*Baseline!B$53/Baseline!B$75 + Baseline!B$69*Baseline!B$54/Baseline!B$76)</f>
        <v>1.7162866553685443E-9</v>
      </c>
      <c r="R262" s="40">
        <f>Baseline!B$33 * (C262 * Baseline!B$61*Baseline!B$57/Baseline!B$73 + Baseline!B$62*Baseline!B$67/Baseline!B$74 + Baseline!B$63*Baseline!B$55/Baseline!B$75 + Baseline!B$69*Baseline!B$56/Baseline!B$76)</f>
        <v>1.4629423566057104E-8</v>
      </c>
      <c r="S262" s="40">
        <f>Baseline!B$33 * (C262 * Baseline!B$61*Baseline!B$58/Baseline!B$73 + Baseline!B$62*Baseline!B$59/Baseline!B$74 + Baseline!B$63*Baseline!B$68/Baseline!B$75 + Baseline!B$69*Baseline!B$60/Baseline!B$76)</f>
        <v>1.6489822614256019E-9</v>
      </c>
      <c r="T262" s="40">
        <f>Baseline!B$33 * (C262 * Baseline!B$61*Baseline!B$61/Baseline!B$73 + Baseline!B$62*Baseline!B$62/Baseline!B$74 + Baseline!B$63*Baseline!B$63/Baseline!B$75 + Baseline!B$69*Baseline!B$69/Baseline!B$76)</f>
        <v>9.8551804189904745E-8</v>
      </c>
      <c r="U262" s="40"/>
      <c r="V262" s="40">
        <f>E262 * ( Baseline!B$87 * Baseline!B$7 )</f>
        <v>0.20922643530887627</v>
      </c>
      <c r="W262" s="40">
        <f>F262 * ( Baseline!D$87 * Baseline!B$11 )</f>
        <v>7.2496352177221703E-4</v>
      </c>
      <c r="X262" s="40">
        <f>G262 * ( Baseline!F$87 * Baseline!B$16 )</f>
        <v>3.760682012713222E-3</v>
      </c>
      <c r="Y262" s="40">
        <f>H262 * ( Baseline!H$87 * Baseline!B$18 )</f>
        <v>6.0357247825333572E-4</v>
      </c>
      <c r="Z262" s="48">
        <f t="shared" si="0"/>
        <v>0.21431565332161504</v>
      </c>
      <c r="AA262" s="40">
        <f>I262 * ( Baseline!B$87 * Baseline!B$7 )</f>
        <v>4.0790162696639472E-4</v>
      </c>
      <c r="AB262" s="1">
        <f>J262 * ( Baseline!D$87 * Baseline!B$11 )</f>
        <v>3.3110912561948647E-2</v>
      </c>
      <c r="AC262" s="1">
        <f>K262 * ( Baseline!F$87 * Baseline!B$16 )</f>
        <v>4.8382910175661975E-4</v>
      </c>
      <c r="AD262" s="1">
        <f>L262 * ( Baseline!F$87 * Baseline!B$16 )</f>
        <v>5.0814966162921946E-4</v>
      </c>
      <c r="AE262" s="48">
        <f t="shared" si="1"/>
        <v>3.4510792952300882E-2</v>
      </c>
      <c r="AF262" s="48">
        <f>M262 * ( Baseline!B$87 * Baseline!B$7 )</f>
        <v>1.1237189335023105E-3</v>
      </c>
      <c r="AG262" s="48">
        <f>N262 * ( Baseline!D$87 * Baseline!B$11 )</f>
        <v>2.5694714091886094E-4</v>
      </c>
      <c r="AH262" s="48">
        <f>O262 * ( Baseline!F$87 * Baseline!B$16 )</f>
        <v>4.6024156388592107E-2</v>
      </c>
      <c r="AI262" s="48">
        <f>P262 * ( Baseline!H$87 * Baseline!B$18 )</f>
        <v>5.7990330869916399E-4</v>
      </c>
      <c r="AJ262" s="48">
        <f t="shared" si="2"/>
        <v>4.7984725771712443E-2</v>
      </c>
      <c r="AK262" s="48">
        <f>Q262 * ( Baseline!B$87 * Baseline!B$7 )</f>
        <v>1.781333919607012E-5</v>
      </c>
      <c r="AL262" s="48">
        <f>R262 * ( Baseline!D$87 * Baseline!B$11 )</f>
        <v>2.6986306164814754E-4</v>
      </c>
      <c r="AM262" s="48">
        <f>S262 * ( Baseline!F$87 * Baseline!B$16 )</f>
        <v>5.7277019452779571E-5</v>
      </c>
      <c r="AN262" s="48">
        <f>T262 * ( Baseline!H$87 * Baseline!B$18 )</f>
        <v>3.4658054646742716E-2</v>
      </c>
      <c r="AO262" s="48">
        <f t="shared" si="3"/>
        <v>3.5003008067039716E-2</v>
      </c>
      <c r="AP262" s="48"/>
      <c r="AQ262" s="48">
        <f>V262 * ( (1-Baseline!B$88-Baseline!B$87) + (1-B262)*Baseline!B$88 )</f>
        <v>0.12979134950627677</v>
      </c>
      <c r="AR262" s="48">
        <f>W262 * ( (1-Baseline!B$88-Baseline!B$87) + (1-B262)*Baseline!B$88 )</f>
        <v>4.4972325650308132E-4</v>
      </c>
      <c r="AS262" s="48">
        <f>X262 * ( (1-Baseline!B$88-Baseline!B$87) + (1-B262)*Baseline!B$88 )</f>
        <v>2.332898291621005E-3</v>
      </c>
      <c r="AT262" s="48">
        <f>Y262 * ( (1-Baseline!B$88-Baseline!B$87) + (1-B262)*Baseline!B$88 )</f>
        <v>3.7441963947671813E-4</v>
      </c>
      <c r="AU262" s="48">
        <f t="shared" si="4"/>
        <v>0.13294839069387757</v>
      </c>
      <c r="AV262" s="48">
        <f>AA262 * ( (1-Baseline!D$88-Baseline!D$87) + (1-B262)*Baseline!D$88 )</f>
        <v>3.3083283848919467E-4</v>
      </c>
      <c r="AW262" s="48">
        <f>AB262 * ( (1-Baseline!D$88-Baseline!D$87) + (1-B262)*Baseline!D$88 )</f>
        <v>2.6854948506345309E-2</v>
      </c>
      <c r="AX262" s="48">
        <f>AC262 * ( (1-Baseline!D$88-Baseline!D$87) + (1-B262)*Baseline!D$88 )</f>
        <v>3.9241460316854072E-4</v>
      </c>
      <c r="AY262" s="48">
        <f>AD262 * ( (1-Baseline!D$88-Baseline!D$87) + (1-B262)*Baseline!D$88 )</f>
        <v>4.1214004509957145E-4</v>
      </c>
      <c r="AZ262" s="48">
        <f t="shared" si="5"/>
        <v>2.7990335993102616E-2</v>
      </c>
      <c r="BA262" s="48">
        <f>AF262 * ( (1-Baseline!F$88-Baseline!F$87) + (1-Baseline!B$36)*Baseline!F$88 )</f>
        <v>8.0866410355413473E-4</v>
      </c>
      <c r="BB262" s="48">
        <f>AG262 * ( (1-Baseline!F$88-Baseline!F$87) + (1-Baseline!B$36)*Baseline!F$88 )</f>
        <v>1.8490738491372174E-4</v>
      </c>
      <c r="BC262" s="48">
        <f>AH262 * ( (1-Baseline!F$88-Baseline!F$87) + (1-Baseline!B$36)*Baseline!F$88 )</f>
        <v>3.3120455710235315E-2</v>
      </c>
      <c r="BD262" s="48">
        <f>AI262 * ( (1-Baseline!F$88-Baseline!F$87) + (1-Baseline!B$36)*Baseline!F$88 )</f>
        <v>4.1731697784579683E-4</v>
      </c>
      <c r="BE262" s="48">
        <f t="shared" si="6"/>
        <v>3.4531344176548968E-2</v>
      </c>
      <c r="BF262" s="48">
        <f>AK262 * ( (1-Baseline!H$88-Baseline!H$87) + (1-Baseline!B$36)*Baseline!H$88 )</f>
        <v>1.4113864911830277E-5</v>
      </c>
      <c r="BG262" s="48">
        <f>AL262 * ( (1-Baseline!H$88-Baseline!H$87) + (1-Baseline!B$36)*Baseline!H$88 )</f>
        <v>2.1381790100506024E-4</v>
      </c>
      <c r="BH262" s="48">
        <f>AM262 * ( (1-Baseline!H$88-Baseline!H$87) + (1-Baseline!B$36)*Baseline!H$88 )</f>
        <v>4.5381728052826304E-5</v>
      </c>
      <c r="BI262" s="48">
        <f>AN262 * ( (1-Baseline!H$88-Baseline!H$87) + (1-Baseline!B$36)*Baseline!H$88 )</f>
        <v>2.7460269857707185E-2</v>
      </c>
      <c r="BJ262" s="48">
        <f t="shared" si="7"/>
        <v>2.7733583351676902E-2</v>
      </c>
      <c r="BK262" s="48"/>
      <c r="BL262" s="48">
        <f t="shared" si="18"/>
        <v>0.97625363367601725</v>
      </c>
      <c r="BM262" s="48">
        <f t="shared" si="19"/>
        <v>3.3826904873079564E-3</v>
      </c>
      <c r="BN262" s="48">
        <f t="shared" si="20"/>
        <v>1.7547397749196204E-2</v>
      </c>
      <c r="BO262" s="48">
        <f t="shared" si="21"/>
        <v>2.8162780874786517E-3</v>
      </c>
      <c r="BP262" s="48">
        <f t="shared" si="8"/>
        <v>1.0000000000000002</v>
      </c>
      <c r="BQ262" s="48">
        <f t="shared" si="22"/>
        <v>1.1819537949480798E-2</v>
      </c>
      <c r="BR262" s="48">
        <f t="shared" si="23"/>
        <v>0.9594364466708406</v>
      </c>
      <c r="BS262" s="48">
        <f t="shared" si="24"/>
        <v>1.4019646040163276E-2</v>
      </c>
      <c r="BT262" s="48">
        <f t="shared" si="25"/>
        <v>1.472436933951529E-2</v>
      </c>
      <c r="BU262" s="48">
        <f t="shared" si="9"/>
        <v>0.99999999999999989</v>
      </c>
      <c r="BV262" s="48">
        <f t="shared" si="26"/>
        <v>2.3418263112483097E-2</v>
      </c>
      <c r="BW262" s="48">
        <f t="shared" si="27"/>
        <v>5.3547693935209334E-3</v>
      </c>
      <c r="BX262" s="48">
        <f t="shared" si="28"/>
        <v>0.95914180290520457</v>
      </c>
      <c r="BY262" s="48">
        <f t="shared" si="29"/>
        <v>1.2085164588791372E-2</v>
      </c>
      <c r="BZ262" s="48">
        <f t="shared" si="10"/>
        <v>1</v>
      </c>
      <c r="CA262" s="48">
        <f t="shared" si="30"/>
        <v>5.0890881040718036E-4</v>
      </c>
      <c r="CB262" s="48">
        <f t="shared" si="31"/>
        <v>7.7097105806246914E-3</v>
      </c>
      <c r="CC262" s="48">
        <f t="shared" si="32"/>
        <v>1.6363456347260048E-3</v>
      </c>
      <c r="CD262" s="48">
        <f t="shared" si="33"/>
        <v>0.990145034974242</v>
      </c>
      <c r="CE262" s="48">
        <f t="shared" si="11"/>
        <v>0.99999999999999989</v>
      </c>
      <c r="CF262" s="48"/>
      <c r="CG262" s="48">
        <f t="shared" si="34"/>
        <v>0.97625363367601725</v>
      </c>
      <c r="CH262" s="48">
        <f t="shared" si="35"/>
        <v>3.3826904873079564E-3</v>
      </c>
      <c r="CI262" s="48">
        <f t="shared" si="36"/>
        <v>1.7547397749196204E-2</v>
      </c>
      <c r="CJ262" s="48">
        <f t="shared" si="37"/>
        <v>2.8162780874786517E-3</v>
      </c>
      <c r="CK262" s="48">
        <f t="shared" si="12"/>
        <v>1.0000000000000002</v>
      </c>
      <c r="CL262" s="48">
        <f t="shared" si="38"/>
        <v>1.1819537949480798E-2</v>
      </c>
      <c r="CM262" s="48">
        <f t="shared" si="39"/>
        <v>0.9594364466708406</v>
      </c>
      <c r="CN262" s="48">
        <f t="shared" si="40"/>
        <v>1.4019646040163276E-2</v>
      </c>
      <c r="CO262" s="48">
        <f t="shared" si="41"/>
        <v>1.472436933951529E-2</v>
      </c>
      <c r="CP262" s="48">
        <f t="shared" si="13"/>
        <v>0.99999999999999989</v>
      </c>
      <c r="CQ262" s="48">
        <f t="shared" si="42"/>
        <v>2.3418263112483097E-2</v>
      </c>
      <c r="CR262" s="48">
        <f t="shared" si="43"/>
        <v>5.3547693935209334E-3</v>
      </c>
      <c r="CS262" s="48">
        <f t="shared" si="44"/>
        <v>0.95914180290520457</v>
      </c>
      <c r="CT262" s="48">
        <f t="shared" si="45"/>
        <v>1.2085164588791372E-2</v>
      </c>
      <c r="CU262" s="48">
        <f t="shared" si="14"/>
        <v>1</v>
      </c>
      <c r="CV262" s="48">
        <f t="shared" si="46"/>
        <v>5.0890881040718036E-4</v>
      </c>
      <c r="CW262" s="48">
        <f t="shared" si="47"/>
        <v>7.7097105806246914E-3</v>
      </c>
      <c r="CX262" s="48">
        <f t="shared" si="48"/>
        <v>1.6363456347260048E-3</v>
      </c>
      <c r="CY262" s="48">
        <f t="shared" si="49"/>
        <v>0.990145034974242</v>
      </c>
      <c r="CZ262" s="48">
        <f t="shared" si="15"/>
        <v>0.99999999999999989</v>
      </c>
      <c r="DA262" s="48"/>
      <c r="DB262" s="48">
        <f>(AQ262*Baseline!B$7 + AV262*Baseline!B$11 + BA262*Baseline!B$16 + BF262*Baseline!B$18)</f>
        <v>67013.757181970112</v>
      </c>
      <c r="DC262" s="48">
        <f>(AR262*Baseline!B$7 + AW262*Baseline!B$11 + BB262*Baseline!B$16 + BG262*Baseline!B$18)</f>
        <v>68220.374052773885</v>
      </c>
      <c r="DD262" s="48">
        <f>(AS262*Baseline!B$7 + AX262*Baseline!B$11 + BC262*Baseline!B$16 + BH262*Baseline!B$18)</f>
        <v>115010.89585322195</v>
      </c>
      <c r="DE262" s="48">
        <f>(AT262*Baseline!B$7 + AY262*Baseline!B$11 + BD262*Baseline!B$16 + BI262*Baseline!B$18)</f>
        <v>1259891.7056380499</v>
      </c>
      <c r="DF262" s="48">
        <f t="shared" si="16"/>
        <v>1510136.7327260158</v>
      </c>
      <c r="DG262" s="48"/>
      <c r="DH262" s="48">
        <f t="shared" si="50"/>
        <v>4.4375953335696008E-2</v>
      </c>
      <c r="DI262" s="48">
        <f t="shared" si="51"/>
        <v>4.5174965004411365E-2</v>
      </c>
      <c r="DJ262" s="48">
        <f t="shared" si="52"/>
        <v>7.6159259860933651E-2</v>
      </c>
      <c r="DK262" s="48">
        <f t="shared" si="53"/>
        <v>0.83428982179895894</v>
      </c>
      <c r="DL262" s="48">
        <f t="shared" si="17"/>
        <v>1</v>
      </c>
      <c r="DM262" s="48"/>
      <c r="DN262" s="48">
        <f>DH262 / (Baseline!B$7/Baseline!B$17)</f>
        <v>4.736841143758455</v>
      </c>
      <c r="DO262" s="48">
        <f>DI262 / (Baseline!B$11/Baseline!B$17)</f>
        <v>1.090545277133977</v>
      </c>
      <c r="DP262" s="48">
        <f>DJ262 / (Baseline!B$16/Baseline!B$17)</f>
        <v>1.1768907232682497</v>
      </c>
      <c r="DQ262" s="48">
        <f>DK262 / (Baseline!B$18/Baseline!B$17)</f>
        <v>0.94323829644862223</v>
      </c>
      <c r="DR262" s="71"/>
      <c r="DS262" s="48">
        <f>(AU262*Baseline!B$34)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3.2471789854081633E-2</v>
      </c>
      <c r="DT262" s="48">
        <f>(AZ262*Baseline!B$34) + (Baseline!D$88*(1-Baseline!D$89)*Baseline!B$35) + (Baseline!D$88*Baseline!D$89*((1-Baseline!D$90)*Baseline!B$40 + Baseline!D$90*Baseline!B$41))</f>
        <v>1.0612118398965396E-2</v>
      </c>
      <c r="DU262" s="48">
        <f>(BE262*Baseline!B$34) + (Baseline!F$88*(1-Baseline!F$89)*Baseline!B$35) + (Baseline!F$88*Baseline!F$89*((1-Baseline!F$90)*Baseline!B$40 + Baseline!F$90*Baseline!B$41))</f>
        <v>1.2910341626482347E-2</v>
      </c>
      <c r="DV262" s="48">
        <f>(BJ262*Baseline!B$34) + (Baseline!H$88*(1-Baseline!H$89)*Baseline!B$35) + (Baseline!H$88*Baseline!H$89*((1-Baseline!H$90)*Baseline!B$40 + Baseline!H$90*Baseline!B$41))</f>
        <v>9.305037502751537E-3</v>
      </c>
      <c r="DW262" s="48">
        <f>( DS262*Baseline!B$7 + DT262*Baseline!B$11 + DU262*Baseline!B$16 + DV262*Baseline!B$18 ) / Baseline!B$17</f>
        <v>9.8095217941514337E-3</v>
      </c>
    </row>
    <row r="263" spans="1:127">
      <c r="A263" s="7" t="s">
        <v>501</v>
      </c>
      <c r="B263" s="1">
        <f>MIN( MAX( NORMINV( MCrands!B263, (B$5+B$4)/2, (B$5-B$4)/3.29 ), 0 ), 1 )</f>
        <v>0.29281301150181116</v>
      </c>
      <c r="C263" s="1">
        <f>MAX( NORMINV( MCrands!C263, (C$5+C$4)/2, (C$5-C$4)/3.29 ), 0 )</f>
        <v>2.5959567203683322</v>
      </c>
      <c r="D263" s="40"/>
      <c r="E263" s="40">
        <f>Baseline!B$33 * (C263 * Baseline!B$66*Baseline!B$66/Baseline!B$73 + Baseline!B$52*Baseline!B$52/Baseline!B$74 + Baseline!B$53*Baseline!B$53/Baseline!B$75 + Baseline!B$54*Baseline!B$54/Baseline!B$76)</f>
        <v>2.1731581800840895E-5</v>
      </c>
      <c r="F263" s="40">
        <f>Baseline!B$33 * (C263 * Baseline!B$66*Baseline!B$57/Baseline!B$73 + Baseline!B$52*Baseline!B$67/Baseline!B$74 + Baseline!B$53*Baseline!B$55/Baseline!B$75 + Baseline!B$54*Baseline!B$56/Baseline!B$76)</f>
        <v>3.9511025195485841E-8</v>
      </c>
      <c r="G263" s="1">
        <f>Baseline!B$33 * (C263 * Baseline!B$66*Baseline!B$58/Baseline!B$73 + Baseline!B$52*Baseline!B$59/Baseline!B$74 + Baseline!B$53*Baseline!B$68/Baseline!B$75 + Baseline!B$54*Baseline!B$60/Baseline!B$76)</f>
        <v>1.0878564614755382E-7</v>
      </c>
      <c r="H263" s="40">
        <f>Baseline!B$33 * (C263 * Baseline!B$66*Baseline!B$61/Baseline!B$73 + Baseline!B$52*Baseline!B$62/Baseline!B$74 + Baseline!B$53*Baseline!B$63/Baseline!B$75 + Baseline!B$54*Baseline!B$69/Baseline!B$76)</f>
        <v>1.7679996129092588E-9</v>
      </c>
      <c r="I263" s="40">
        <f>Baseline!B$33 * (C263 * Baseline!B$57*Baseline!B$66/Baseline!B$73 + Baseline!B$67*Baseline!B$52/Baseline!B$74 + Baseline!B$55*Baseline!B$53/Baseline!B$75 + Baseline!B$56*Baseline!B$54/Baseline!B$76)</f>
        <v>3.9511025195485841E-8</v>
      </c>
      <c r="J263" s="1">
        <f>Baseline!B$33 * (C263 * Baseline!B$57*Baseline!B$57/Baseline!B$73 + Baseline!B$67*Baseline!B$67/Baseline!B$74 + Baseline!B$55*Baseline!B$55/Baseline!B$75 + Baseline!B$56*Baseline!B$56/Baseline!B$76)</f>
        <v>1.7949606335927674E-6</v>
      </c>
      <c r="K263" s="40">
        <f>Baseline!B$33 * (C263 * Baseline!B$57*Baseline!B$58/Baseline!B$73 + Baseline!B$67*Baseline!B$59/Baseline!B$74 + Baseline!B$55*Baseline!B$68/Baseline!B$75 + Baseline!B$56*Baseline!B$60/Baseline!B$76)</f>
        <v>1.3929313626119054E-8</v>
      </c>
      <c r="L263" s="1">
        <f>Baseline!B$33 * (C263 * Baseline!B$57*Baseline!B$61/Baseline!B$73 + Baseline!B$67*Baseline!B$62/Baseline!B$74 + Baseline!B$55*Baseline!B$63/Baseline!B$75 + Baseline!B$56*Baseline!B$69/Baseline!B$76)</f>
        <v>1.4629430481865536E-8</v>
      </c>
      <c r="M263" s="40">
        <f>Baseline!B$33 * (C263 * Baseline!B$58*Baseline!B$66/Baseline!B$73 + Baseline!B$59*Baseline!B$52/Baseline!B$74 + Baseline!B$68*Baseline!B$53/Baseline!B$75 + Baseline!B$60*Baseline!B$54/Baseline!B$76)</f>
        <v>1.0878564614755382E-7</v>
      </c>
      <c r="N263" s="1">
        <f>Baseline!B$33 * (C263 * Baseline!B$58*Baseline!B$57/Baseline!B$73 + Baseline!B$59*Baseline!B$67/Baseline!B$74 + Baseline!B$68*Baseline!B$55/Baseline!B$75 + Baseline!B$60*Baseline!B$56/Baseline!B$76)</f>
        <v>1.3929313626119054E-8</v>
      </c>
      <c r="O263" s="1">
        <f>Baseline!B$33 * (C263 * Baseline!B$58*Baseline!B$58/Baseline!B$73 + Baseline!B$59*Baseline!B$59/Baseline!B$74 + Baseline!B$68*Baseline!B$68/Baseline!B$75 + Baseline!B$60*Baseline!B$60/Baseline!B$76)</f>
        <v>1.3250170477587034E-6</v>
      </c>
      <c r="P263" s="40">
        <f>Baseline!B$33 * (C263 * Baseline!B$58*Baseline!B$61/Baseline!B$73 + Baseline!B$59*Baseline!B$62/Baseline!B$74 + Baseline!B$68*Baseline!B$63/Baseline!B$75 + Baseline!B$60*Baseline!B$69/Baseline!B$76)</f>
        <v>1.6489992627879941E-9</v>
      </c>
      <c r="Q263" s="40">
        <f>Baseline!B$33 * (C263 * Baseline!B$61*Baseline!B$66/Baseline!B$73 + Baseline!B$62*Baseline!B$52/Baseline!B$74 + Baseline!B$63*Baseline!B$53/Baseline!B$75 + Baseline!B$69*Baseline!B$54/Baseline!B$76)</f>
        <v>1.7679996129092583E-9</v>
      </c>
      <c r="R263" s="40">
        <f>Baseline!B$33 * (C263 * Baseline!B$61*Baseline!B$57/Baseline!B$73 + Baseline!B$62*Baseline!B$67/Baseline!B$74 + Baseline!B$63*Baseline!B$55/Baseline!B$75 + Baseline!B$69*Baseline!B$56/Baseline!B$76)</f>
        <v>1.4629430481865536E-8</v>
      </c>
      <c r="S263" s="40">
        <f>Baseline!B$33 * (C263 * Baseline!B$61*Baseline!B$58/Baseline!B$73 + Baseline!B$62*Baseline!B$59/Baseline!B$74 + Baseline!B$63*Baseline!B$68/Baseline!B$75 + Baseline!B$69*Baseline!B$60/Baseline!B$76)</f>
        <v>1.6489992627879941E-9</v>
      </c>
      <c r="T263" s="40">
        <f>Baseline!B$33 * (C263 * Baseline!B$61*Baseline!B$61/Baseline!B$73 + Baseline!B$62*Baseline!B$62/Baseline!B$74 + Baseline!B$63*Baseline!B$63/Baseline!B$75 + Baseline!B$69*Baseline!B$69/Baseline!B$76)</f>
        <v>9.8551805890040994E-8</v>
      </c>
      <c r="U263" s="40"/>
      <c r="V263" s="40">
        <f>E263 * ( Baseline!B$87 * Baseline!B$7 )</f>
        <v>0.22555208751092765</v>
      </c>
      <c r="W263" s="40">
        <f>F263 * ( Baseline!D$87 * Baseline!B$11 )</f>
        <v>7.28843906936291E-4</v>
      </c>
      <c r="X263" s="40">
        <f>G263 * ( Baseline!F$87 * Baseline!B$16 )</f>
        <v>3.7786443895338161E-3</v>
      </c>
      <c r="Y263" s="40">
        <f>H263 * ( Baseline!H$87 * Baseline!B$18 )</f>
        <v>6.2175855331429708E-4</v>
      </c>
      <c r="Z263" s="48">
        <f t="shared" si="0"/>
        <v>0.23068133436071203</v>
      </c>
      <c r="AA263" s="40">
        <f>I263 * ( Baseline!B$87 * Baseline!B$7 )</f>
        <v>4.1008493050394756E-4</v>
      </c>
      <c r="AB263" s="1">
        <f>J263 * ( Baseline!D$87 * Baseline!B$11 )</f>
        <v>3.3110913080890161E-2</v>
      </c>
      <c r="AC263" s="1">
        <f>K263 * ( Baseline!F$87 * Baseline!B$16 )</f>
        <v>4.8383150394676626E-4</v>
      </c>
      <c r="AD263" s="1">
        <f>L263 * ( Baseline!F$87 * Baseline!B$16 )</f>
        <v>5.0814990184823406E-4</v>
      </c>
      <c r="AE263" s="48">
        <f t="shared" si="1"/>
        <v>3.4512979417189109E-2</v>
      </c>
      <c r="AF263" s="48">
        <f>M263 * ( Baseline!B$87 * Baseline!B$7 )</f>
        <v>1.1290862213654612E-3</v>
      </c>
      <c r="AG263" s="48">
        <f>N263 * ( Baseline!D$87 * Baseline!B$11 )</f>
        <v>2.5694841665008055E-4</v>
      </c>
      <c r="AH263" s="48">
        <f>O263 * ( Baseline!F$87 * Baseline!B$16 )</f>
        <v>4.6024162293976212E-2</v>
      </c>
      <c r="AI263" s="48">
        <f>P263 * ( Baseline!H$87 * Baseline!B$18 )</f>
        <v>5.7990928762721803E-4</v>
      </c>
      <c r="AJ263" s="48">
        <f t="shared" si="2"/>
        <v>4.7990106219618973E-2</v>
      </c>
      <c r="AK263" s="48">
        <f>Q263 * ( Baseline!B$87 * Baseline!B$7 )</f>
        <v>1.8350067982385192E-5</v>
      </c>
      <c r="AL263" s="48">
        <f>R263 * ( Baseline!D$87 * Baseline!B$11 )</f>
        <v>2.6986318922126953E-4</v>
      </c>
      <c r="AM263" s="48">
        <f>S263 * ( Baseline!F$87 * Baseline!B$16 )</f>
        <v>5.7277609991190589E-5</v>
      </c>
      <c r="AN263" s="48">
        <f>T263 * ( Baseline!H$87 * Baseline!B$18 )</f>
        <v>3.465805524463552E-2</v>
      </c>
      <c r="AO263" s="48">
        <f t="shared" si="3"/>
        <v>3.5003546111830368E-2</v>
      </c>
      <c r="AP263" s="48"/>
      <c r="AQ263" s="48">
        <f>V263 * ( (1-Baseline!B$88-Baseline!B$87) + (1-B263)*Baseline!B$88 )</f>
        <v>0.16194559130300445</v>
      </c>
      <c r="AR263" s="48">
        <f>W263 * ( (1-Baseline!B$88-Baseline!B$87) + (1-B263)*Baseline!B$88 )</f>
        <v>5.2330731574661699E-4</v>
      </c>
      <c r="AS263" s="48">
        <f>X263 * ( (1-Baseline!B$88-Baseline!B$87) + (1-B263)*Baseline!B$88 )</f>
        <v>2.7130531432442932E-3</v>
      </c>
      <c r="AT263" s="48">
        <f>Y263 * ( (1-Baseline!B$88-Baseline!B$87) + (1-B263)*Baseline!B$88 )</f>
        <v>4.4642041523692899E-4</v>
      </c>
      <c r="AU263" s="48">
        <f t="shared" si="4"/>
        <v>0.16562837217723231</v>
      </c>
      <c r="AV263" s="48">
        <f>AA263 * ( (1-Baseline!D$88-Baseline!D$87) + (1-B263)*Baseline!D$88 )</f>
        <v>3.5276250881010219E-4</v>
      </c>
      <c r="AW263" s="48">
        <f>AB263 * ( (1-Baseline!D$88-Baseline!D$87) + (1-B263)*Baseline!D$88 )</f>
        <v>2.8482609085523584E-2</v>
      </c>
      <c r="AX263" s="48">
        <f>AC263 * ( (1-Baseline!D$88-Baseline!D$87) + (1-B263)*Baseline!D$88 )</f>
        <v>4.1620065132333157E-4</v>
      </c>
      <c r="AY263" s="48">
        <f>AD263 * ( (1-Baseline!D$88-Baseline!D$87) + (1-B263)*Baseline!D$88 )</f>
        <v>4.3711977908406628E-4</v>
      </c>
      <c r="AZ263" s="48">
        <f t="shared" si="5"/>
        <v>2.9688692024741083E-2</v>
      </c>
      <c r="BA263" s="48">
        <f>AF263 * ( (1-Baseline!F$88-Baseline!F$87) + (1-Baseline!B$36)*Baseline!F$88 )</f>
        <v>8.1252657565366964E-4</v>
      </c>
      <c r="BB263" s="48">
        <f>AG263 * ( (1-Baseline!F$88-Baseline!F$87) + (1-Baseline!B$36)*Baseline!F$88 )</f>
        <v>1.8490830297073076E-4</v>
      </c>
      <c r="BC263" s="48">
        <f>AH263 * ( (1-Baseline!F$88-Baseline!F$87) + (1-Baseline!B$36)*Baseline!F$88 )</f>
        <v>3.3120459959938689E-2</v>
      </c>
      <c r="BD263" s="48">
        <f>AI263 * ( (1-Baseline!F$88-Baseline!F$87) + (1-Baseline!B$36)*Baseline!F$88 )</f>
        <v>4.1732128047375019E-4</v>
      </c>
      <c r="BE263" s="48">
        <f t="shared" si="6"/>
        <v>3.4535216119036843E-2</v>
      </c>
      <c r="BF263" s="48">
        <f>AK263 * ( (1-Baseline!H$88-Baseline!H$87) + (1-Baseline!B$36)*Baseline!H$88 )</f>
        <v>1.4539125863803433E-5</v>
      </c>
      <c r="BG263" s="48">
        <f>AL263 * ( (1-Baseline!H$88-Baseline!H$87) + (1-Baseline!B$36)*Baseline!H$88 )</f>
        <v>2.1381800208379625E-4</v>
      </c>
      <c r="BH263" s="48">
        <f>AM263 * ( (1-Baseline!H$88-Baseline!H$87) + (1-Baseline!B$36)*Baseline!H$88 )</f>
        <v>4.538219594822012E-5</v>
      </c>
      <c r="BI263" s="48">
        <f>AN263 * ( (1-Baseline!H$88-Baseline!H$87) + (1-Baseline!B$36)*Baseline!H$88 )</f>
        <v>2.7460270331429611E-2</v>
      </c>
      <c r="BJ263" s="48">
        <f t="shared" si="7"/>
        <v>2.773400965532543E-2</v>
      </c>
      <c r="BK263" s="48"/>
      <c r="BL263" s="48">
        <f t="shared" si="18"/>
        <v>0.97776479460724863</v>
      </c>
      <c r="BM263" s="48">
        <f t="shared" si="19"/>
        <v>3.1595270113905774E-3</v>
      </c>
      <c r="BN263" s="48">
        <f t="shared" si="20"/>
        <v>1.6380364713970405E-2</v>
      </c>
      <c r="BO263" s="48">
        <f t="shared" si="21"/>
        <v>2.6953136673904662E-3</v>
      </c>
      <c r="BP263" s="48">
        <f t="shared" si="8"/>
        <v>1</v>
      </c>
      <c r="BQ263" s="48">
        <f t="shared" si="22"/>
        <v>1.1882049519599161E-2</v>
      </c>
      <c r="BR263" s="48">
        <f t="shared" si="23"/>
        <v>0.95937567952766634</v>
      </c>
      <c r="BS263" s="48">
        <f t="shared" si="24"/>
        <v>1.4018827470623852E-2</v>
      </c>
      <c r="BT263" s="48">
        <f t="shared" si="25"/>
        <v>1.472344348211071E-2</v>
      </c>
      <c r="BU263" s="48">
        <f t="shared" si="9"/>
        <v>1</v>
      </c>
      <c r="BV263" s="48">
        <f t="shared" si="26"/>
        <v>2.35274791057636E-2</v>
      </c>
      <c r="BW263" s="48">
        <f t="shared" si="27"/>
        <v>5.3541956226184958E-3</v>
      </c>
      <c r="BX263" s="48">
        <f t="shared" si="28"/>
        <v>0.95903439103372812</v>
      </c>
      <c r="BY263" s="48">
        <f t="shared" si="29"/>
        <v>1.2083934237889718E-2</v>
      </c>
      <c r="BZ263" s="48">
        <f t="shared" si="10"/>
        <v>0.99999999999999989</v>
      </c>
      <c r="CA263" s="48">
        <f t="shared" si="30"/>
        <v>5.2423454251634537E-4</v>
      </c>
      <c r="CB263" s="48">
        <f t="shared" si="31"/>
        <v>7.7095957180767513E-3</v>
      </c>
      <c r="CC263" s="48">
        <f t="shared" si="32"/>
        <v>1.6363373530269871E-3</v>
      </c>
      <c r="CD263" s="48">
        <f t="shared" si="33"/>
        <v>0.99012983238637986</v>
      </c>
      <c r="CE263" s="48">
        <f t="shared" si="11"/>
        <v>1</v>
      </c>
      <c r="CF263" s="48"/>
      <c r="CG263" s="48">
        <f t="shared" si="34"/>
        <v>0.97776479460724863</v>
      </c>
      <c r="CH263" s="48">
        <f t="shared" si="35"/>
        <v>3.1595270113905774E-3</v>
      </c>
      <c r="CI263" s="48">
        <f t="shared" si="36"/>
        <v>1.6380364713970405E-2</v>
      </c>
      <c r="CJ263" s="48">
        <f t="shared" si="37"/>
        <v>2.6953136673904662E-3</v>
      </c>
      <c r="CK263" s="48">
        <f t="shared" si="12"/>
        <v>1</v>
      </c>
      <c r="CL263" s="48">
        <f t="shared" si="38"/>
        <v>1.1882049519599161E-2</v>
      </c>
      <c r="CM263" s="48">
        <f t="shared" si="39"/>
        <v>0.95937567952766634</v>
      </c>
      <c r="CN263" s="48">
        <f t="shared" si="40"/>
        <v>1.4018827470623852E-2</v>
      </c>
      <c r="CO263" s="48">
        <f t="shared" si="41"/>
        <v>1.472344348211071E-2</v>
      </c>
      <c r="CP263" s="48">
        <f t="shared" si="13"/>
        <v>1</v>
      </c>
      <c r="CQ263" s="48">
        <f t="shared" si="42"/>
        <v>2.35274791057636E-2</v>
      </c>
      <c r="CR263" s="48">
        <f t="shared" si="43"/>
        <v>5.3541956226184958E-3</v>
      </c>
      <c r="CS263" s="48">
        <f t="shared" si="44"/>
        <v>0.95903439103372812</v>
      </c>
      <c r="CT263" s="48">
        <f t="shared" si="45"/>
        <v>1.2083934237889718E-2</v>
      </c>
      <c r="CU263" s="48">
        <f t="shared" si="14"/>
        <v>0.99999999999999989</v>
      </c>
      <c r="CV263" s="48">
        <f t="shared" si="46"/>
        <v>5.2423454251634537E-4</v>
      </c>
      <c r="CW263" s="48">
        <f t="shared" si="47"/>
        <v>7.7095957180767513E-3</v>
      </c>
      <c r="CX263" s="48">
        <f t="shared" si="48"/>
        <v>1.6363373530269871E-3</v>
      </c>
      <c r="CY263" s="48">
        <f t="shared" si="49"/>
        <v>0.99012983238637986</v>
      </c>
      <c r="CZ263" s="48">
        <f t="shared" si="15"/>
        <v>1</v>
      </c>
      <c r="DA263" s="48"/>
      <c r="DB263" s="48">
        <f>(AQ263*Baseline!B$7 + AV263*Baseline!B$11 + BA263*Baseline!B$16 + BF263*Baseline!B$18)</f>
        <v>82688.00687699535</v>
      </c>
      <c r="DC263" s="48">
        <f>(AR263*Baseline!B$7 + AW263*Baseline!B$11 + BB263*Baseline!B$16 + BG263*Baseline!B$18)</f>
        <v>71746.676031369294</v>
      </c>
      <c r="DD263" s="48">
        <f>(AS263*Baseline!B$7 + AX263*Baseline!B$11 + BC263*Baseline!B$16 + BH263*Baseline!B$18)</f>
        <v>115246.31708359942</v>
      </c>
      <c r="DE263" s="48">
        <f>(AT263*Baseline!B$7 + AY263*Baseline!B$11 + BD263*Baseline!B$16 + BI263*Baseline!B$18)</f>
        <v>1259980.2325094866</v>
      </c>
      <c r="DF263" s="48">
        <f t="shared" si="16"/>
        <v>1529661.2325014507</v>
      </c>
      <c r="DG263" s="48"/>
      <c r="DH263" s="48">
        <f t="shared" si="50"/>
        <v>5.4056417931031622E-2</v>
      </c>
      <c r="DI263" s="48">
        <f t="shared" si="51"/>
        <v>4.690363755512203E-2</v>
      </c>
      <c r="DJ263" s="48">
        <f t="shared" si="52"/>
        <v>7.5341072019676839E-2</v>
      </c>
      <c r="DK263" s="48">
        <f t="shared" si="53"/>
        <v>0.82369887249416951</v>
      </c>
      <c r="DL263" s="48">
        <f t="shared" si="17"/>
        <v>1</v>
      </c>
      <c r="DM263" s="48"/>
      <c r="DN263" s="48">
        <f>DH263 / (Baseline!B$7/Baseline!B$17)</f>
        <v>5.7701670678011316</v>
      </c>
      <c r="DO263" s="48">
        <f>DI263 / (Baseline!B$11/Baseline!B$17)</f>
        <v>1.1322762598963227</v>
      </c>
      <c r="DP263" s="48">
        <f>DJ263 / (Baseline!B$16/Baseline!B$17)</f>
        <v>1.1642472485020257</v>
      </c>
      <c r="DQ263" s="48">
        <f>DK263 / (Baseline!B$18/Baseline!B$17)</f>
        <v>0.93126429326771021</v>
      </c>
      <c r="DR263" s="71"/>
      <c r="DS263" s="48">
        <f>(AU263*Baseline!B$34)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3.7373787076584848E-2</v>
      </c>
      <c r="DT263" s="48">
        <f>(AZ263*Baseline!B$34) + (Baseline!D$88*(1-Baseline!D$89)*Baseline!B$35) + (Baseline!D$88*Baseline!D$89*((1-Baseline!D$90)*Baseline!B$40 + Baseline!D$90*Baseline!B$41))</f>
        <v>1.0866871803711165E-2</v>
      </c>
      <c r="DU263" s="48">
        <f>(BE263*Baseline!B$34) + (Baseline!F$88*(1-Baseline!F$89)*Baseline!B$35) + (Baseline!F$88*Baseline!F$89*((1-Baseline!F$90)*Baseline!B$40 + Baseline!F$90*Baseline!B$41))</f>
        <v>1.291092241785553E-2</v>
      </c>
      <c r="DV263" s="48">
        <f>(BJ263*Baseline!B$34) + (Baseline!H$88*(1-Baseline!H$89)*Baseline!B$35) + (Baseline!H$88*Baseline!H$89*((1-Baseline!H$90)*Baseline!B$40 + Baseline!H$90*Baseline!B$41))</f>
        <v>9.3051014482988144E-3</v>
      </c>
      <c r="DW263" s="48">
        <f>( DS263*Baseline!B$7 + DT263*Baseline!B$11 + DU263*Baseline!B$16 + DV263*Baseline!B$18 ) / Baseline!B$17</f>
        <v>9.8660920720529122E-3</v>
      </c>
    </row>
    <row r="264" spans="1:127">
      <c r="A264" s="7" t="s">
        <v>502</v>
      </c>
      <c r="B264" s="1">
        <f>MIN( MAX( NORMINV( MCrands!B264, (B$5+B$4)/2, (B$5-B$4)/3.29 ), 0 ), 1 )</f>
        <v>0.2806173176689461</v>
      </c>
      <c r="C264" s="1">
        <f>MAX( NORMINV( MCrands!C264, (C$5+C$4)/2, (C$5-C$4)/3.29 ), 0 )</f>
        <v>1.9749948738873007</v>
      </c>
      <c r="D264" s="40"/>
      <c r="E264" s="40">
        <f>Baseline!B$33 * (C264 * Baseline!B$66*Baseline!B$66/Baseline!B$73 + Baseline!B$52*Baseline!B$52/Baseline!B$74 + Baseline!B$53*Baseline!B$53/Baseline!B$75 + Baseline!B$54*Baseline!B$54/Baseline!B$76)</f>
        <v>1.6535346534629453E-5</v>
      </c>
      <c r="F264" s="40">
        <f>Baseline!B$33 * (C264 * Baseline!B$66*Baseline!B$57/Baseline!B$73 + Baseline!B$52*Baseline!B$67/Baseline!B$74 + Baseline!B$53*Baseline!B$55/Baseline!B$75 + Baseline!B$54*Baseline!B$56/Baseline!B$76)</f>
        <v>3.8816109078306105E-8</v>
      </c>
      <c r="G264" s="1">
        <f>Baseline!B$33 * (C264 * Baseline!B$66*Baseline!B$58/Baseline!B$73 + Baseline!B$52*Baseline!B$59/Baseline!B$74 + Baseline!B$53*Baseline!B$68/Baseline!B$75 + Baseline!B$54*Baseline!B$60/Baseline!B$76)</f>
        <v>1.0707731069282032E-7</v>
      </c>
      <c r="H264" s="40">
        <f>Baseline!B$33 * (C264 * Baseline!B$66*Baseline!B$61/Baseline!B$73 + Baseline!B$52*Baseline!B$62/Baseline!B$74 + Baseline!B$53*Baseline!B$63/Baseline!B$75 + Baseline!B$54*Baseline!B$69/Baseline!B$76)</f>
        <v>1.5971660674359079E-9</v>
      </c>
      <c r="I264" s="40">
        <f>Baseline!B$33 * (C264 * Baseline!B$57*Baseline!B$66/Baseline!B$73 + Baseline!B$67*Baseline!B$52/Baseline!B$74 + Baseline!B$55*Baseline!B$53/Baseline!B$75 + Baseline!B$56*Baseline!B$54/Baseline!B$76)</f>
        <v>3.8816109078306105E-8</v>
      </c>
      <c r="J264" s="1">
        <f>Baseline!B$33 * (C264 * Baseline!B$57*Baseline!B$57/Baseline!B$73 + Baseline!B$67*Baseline!B$67/Baseline!B$74 + Baseline!B$55*Baseline!B$55/Baseline!B$75 + Baseline!B$56*Baseline!B$56/Baseline!B$76)</f>
        <v>1.7949605406584821E-6</v>
      </c>
      <c r="K264" s="40">
        <f>Baseline!B$33 * (C264 * Baseline!B$57*Baseline!B$58/Baseline!B$73 + Baseline!B$67*Baseline!B$59/Baseline!B$74 + Baseline!B$55*Baseline!B$68/Baseline!B$75 + Baseline!B$56*Baseline!B$60/Baseline!B$76)</f>
        <v>1.3929085162668073E-8</v>
      </c>
      <c r="L264" s="1">
        <f>Baseline!B$33 * (C264 * Baseline!B$57*Baseline!B$61/Baseline!B$73 + Baseline!B$67*Baseline!B$62/Baseline!B$74 + Baseline!B$55*Baseline!B$63/Baseline!B$75 + Baseline!B$56*Baseline!B$69/Baseline!B$76)</f>
        <v>1.4629407635520437E-8</v>
      </c>
      <c r="M264" s="40">
        <f>Baseline!B$33 * (C264 * Baseline!B$58*Baseline!B$66/Baseline!B$73 + Baseline!B$59*Baseline!B$52/Baseline!B$74 + Baseline!B$68*Baseline!B$53/Baseline!B$75 + Baseline!B$60*Baseline!B$54/Baseline!B$76)</f>
        <v>1.0707731069282032E-7</v>
      </c>
      <c r="N264" s="1">
        <f>Baseline!B$33 * (C264 * Baseline!B$58*Baseline!B$57/Baseline!B$73 + Baseline!B$59*Baseline!B$67/Baseline!B$74 + Baseline!B$68*Baseline!B$55/Baseline!B$75 + Baseline!B$60*Baseline!B$56/Baseline!B$76)</f>
        <v>1.3929085162668073E-8</v>
      </c>
      <c r="O264" s="1">
        <f>Baseline!B$33 * (C264 * Baseline!B$58*Baseline!B$58/Baseline!B$73 + Baseline!B$59*Baseline!B$59/Baseline!B$74 + Baseline!B$68*Baseline!B$68/Baseline!B$75 + Baseline!B$60*Baseline!B$60/Baseline!B$76)</f>
        <v>1.3250164861193864E-6</v>
      </c>
      <c r="P264" s="40">
        <f>Baseline!B$33 * (C264 * Baseline!B$58*Baseline!B$61/Baseline!B$73 + Baseline!B$59*Baseline!B$62/Baseline!B$74 + Baseline!B$68*Baseline!B$63/Baseline!B$75 + Baseline!B$60*Baseline!B$69/Baseline!B$76)</f>
        <v>1.648943098856294E-9</v>
      </c>
      <c r="Q264" s="40">
        <f>Baseline!B$33 * (C264 * Baseline!B$61*Baseline!B$66/Baseline!B$73 + Baseline!B$62*Baseline!B$52/Baseline!B$74 + Baseline!B$63*Baseline!B$53/Baseline!B$75 + Baseline!B$69*Baseline!B$54/Baseline!B$76)</f>
        <v>1.5971660674359079E-9</v>
      </c>
      <c r="R264" s="40">
        <f>Baseline!B$33 * (C264 * Baseline!B$61*Baseline!B$57/Baseline!B$73 + Baseline!B$62*Baseline!B$67/Baseline!B$74 + Baseline!B$63*Baseline!B$55/Baseline!B$75 + Baseline!B$69*Baseline!B$56/Baseline!B$76)</f>
        <v>1.4629407635520437E-8</v>
      </c>
      <c r="S264" s="40">
        <f>Baseline!B$33 * (C264 * Baseline!B$61*Baseline!B$58/Baseline!B$73 + Baseline!B$62*Baseline!B$59/Baseline!B$74 + Baseline!B$63*Baseline!B$68/Baseline!B$75 + Baseline!B$69*Baseline!B$60/Baseline!B$76)</f>
        <v>1.648943098856294E-9</v>
      </c>
      <c r="T264" s="40">
        <f>Baseline!B$33 * (C264 * Baseline!B$61*Baseline!B$61/Baseline!B$73 + Baseline!B$62*Baseline!B$62/Baseline!B$74 + Baseline!B$63*Baseline!B$63/Baseline!B$75 + Baseline!B$69*Baseline!B$69/Baseline!B$76)</f>
        <v>9.8551800273647808E-8</v>
      </c>
      <c r="U264" s="40"/>
      <c r="V264" s="40">
        <f>E264 * ( Baseline!B$87 * Baseline!B$7 )</f>
        <v>0.17162036168291908</v>
      </c>
      <c r="W264" s="40">
        <f>F264 * ( Baseline!D$87 * Baseline!B$11 )</f>
        <v>7.1602507028671342E-4</v>
      </c>
      <c r="X264" s="40">
        <f>G264 * ( Baseline!F$87 * Baseline!B$16 )</f>
        <v>3.7193057505674693E-3</v>
      </c>
      <c r="Y264" s="40">
        <f>H264 * ( Baseline!H$87 * Baseline!B$18 )</f>
        <v>5.6168092811828161E-4</v>
      </c>
      <c r="Z264" s="48">
        <f t="shared" si="0"/>
        <v>0.17661737343189154</v>
      </c>
      <c r="AA264" s="40">
        <f>I264 * ( Baseline!B$87 * Baseline!B$7 )</f>
        <v>4.0287239612373904E-4</v>
      </c>
      <c r="AB264" s="1">
        <f>J264 * ( Baseline!D$87 * Baseline!B$11 )</f>
        <v>3.3110911366568976E-2</v>
      </c>
      <c r="AC264" s="1">
        <f>K264 * ( Baseline!F$87 * Baseline!B$16 )</f>
        <v>4.8382356832136125E-4</v>
      </c>
      <c r="AD264" s="1">
        <f>L264 * ( Baseline!F$87 * Baseline!B$16 )</f>
        <v>5.0814910828569362E-4</v>
      </c>
      <c r="AE264" s="48">
        <f t="shared" si="1"/>
        <v>3.4505756439299769E-2</v>
      </c>
      <c r="AF264" s="48">
        <f>M264 * ( Baseline!B$87 * Baseline!B$7 )</f>
        <v>1.111355407680782E-3</v>
      </c>
      <c r="AG264" s="48">
        <f>N264 * ( Baseline!D$87 * Baseline!B$11 )</f>
        <v>2.5694420227717114E-4</v>
      </c>
      <c r="AH264" s="48">
        <f>O264 * ( Baseline!F$87 * Baseline!B$16 )</f>
        <v>4.6024142785563757E-2</v>
      </c>
      <c r="AI264" s="48">
        <f>P264 * ( Baseline!H$87 * Baseline!B$18 )</f>
        <v>5.7988953626264355E-4</v>
      </c>
      <c r="AJ264" s="48">
        <f t="shared" si="2"/>
        <v>4.7972331931784358E-2</v>
      </c>
      <c r="AK264" s="48">
        <f>Q264 * ( Baseline!B$87 * Baseline!B$7 )</f>
        <v>1.6576986613917289E-5</v>
      </c>
      <c r="AL264" s="48">
        <f>R264 * ( Baseline!D$87 * Baseline!B$11 )</f>
        <v>2.6986276778397854E-4</v>
      </c>
      <c r="AM264" s="48">
        <f>S264 * ( Baseline!F$87 * Baseline!B$16 )</f>
        <v>5.7275659149945187E-5</v>
      </c>
      <c r="AN264" s="48">
        <f>T264 * ( Baseline!H$87 * Baseline!B$18 )</f>
        <v>3.4658053269499056E-2</v>
      </c>
      <c r="AO264" s="48">
        <f t="shared" si="3"/>
        <v>3.5001768683046899E-2</v>
      </c>
      <c r="AP264" s="48"/>
      <c r="AQ264" s="48">
        <f>V264 * ( (1-Baseline!B$88-Baseline!B$87) + (1-B264)*Baseline!B$88 )</f>
        <v>0.12508560140088135</v>
      </c>
      <c r="AR264" s="48">
        <f>W264 * ( (1-Baseline!B$88-Baseline!B$87) + (1-B264)*Baseline!B$88 )</f>
        <v>5.2187529298183496E-4</v>
      </c>
      <c r="AS264" s="48">
        <f>X264 * ( (1-Baseline!B$88-Baseline!B$87) + (1-B264)*Baseline!B$88 )</f>
        <v>2.7108181805550378E-3</v>
      </c>
      <c r="AT264" s="48">
        <f>Y264 * ( (1-Baseline!B$88-Baseline!B$87) + (1-B264)*Baseline!B$88 )</f>
        <v>4.0938147431997322E-4</v>
      </c>
      <c r="AU264" s="48">
        <f t="shared" si="4"/>
        <v>0.12872767634873822</v>
      </c>
      <c r="AV264" s="48">
        <f>AA264 * ( (1-Baseline!D$88-Baseline!D$87) + (1-B264)*Baseline!D$88 )</f>
        <v>3.4875931784017017E-4</v>
      </c>
      <c r="AW264" s="48">
        <f>AB264 * ( (1-Baseline!D$88-Baseline!D$87) + (1-B264)*Baseline!D$88 )</f>
        <v>2.8663514731657458E-2</v>
      </c>
      <c r="AX264" s="48">
        <f>AC264 * ( (1-Baseline!D$88-Baseline!D$87) + (1-B264)*Baseline!D$88 )</f>
        <v>4.1883727767471165E-4</v>
      </c>
      <c r="AY264" s="48">
        <f>AD264 * ( (1-Baseline!D$88-Baseline!D$87) + (1-B264)*Baseline!D$88 )</f>
        <v>4.3989545591100024E-4</v>
      </c>
      <c r="AZ264" s="48">
        <f t="shared" si="5"/>
        <v>2.987100678308334E-2</v>
      </c>
      <c r="BA264" s="48">
        <f>AF264 * ( (1-Baseline!F$88-Baseline!F$87) + (1-Baseline!B$36)*Baseline!F$88 )</f>
        <v>7.9976691474013654E-4</v>
      </c>
      <c r="BB264" s="48">
        <f>AG264 * ( (1-Baseline!F$88-Baseline!F$87) + (1-Baseline!B$36)*Baseline!F$88 )</f>
        <v>1.8490527017312524E-4</v>
      </c>
      <c r="BC264" s="48">
        <f>AH264 * ( (1-Baseline!F$88-Baseline!F$87) + (1-Baseline!B$36)*Baseline!F$88 )</f>
        <v>3.3120445921060823E-2</v>
      </c>
      <c r="BD264" s="48">
        <f>AI264 * ( (1-Baseline!F$88-Baseline!F$87) + (1-Baseline!B$36)*Baseline!F$88 )</f>
        <v>4.1730706675975875E-4</v>
      </c>
      <c r="BE264" s="48">
        <f t="shared" si="6"/>
        <v>3.4522425172733844E-2</v>
      </c>
      <c r="BF264" s="48">
        <f>AK264 * ( (1-Baseline!H$88-Baseline!H$87) + (1-Baseline!B$36)*Baseline!H$88 )</f>
        <v>1.3134278033938945E-5</v>
      </c>
      <c r="BG264" s="48">
        <f>AL264 * ( (1-Baseline!H$88-Baseline!H$87) + (1-Baseline!B$36)*Baseline!H$88 )</f>
        <v>2.1381766817060184E-4</v>
      </c>
      <c r="BH264" s="48">
        <f>AM264 * ( (1-Baseline!H$88-Baseline!H$87) + (1-Baseline!B$36)*Baseline!H$88 )</f>
        <v>4.5380650257684567E-5</v>
      </c>
      <c r="BI264" s="48">
        <f>AN264 * ( (1-Baseline!H$88-Baseline!H$87) + (1-Baseline!B$36)*Baseline!H$88 )</f>
        <v>2.7460268766489489E-2</v>
      </c>
      <c r="BJ264" s="48">
        <f t="shared" si="7"/>
        <v>2.7732601362951716E-2</v>
      </c>
      <c r="BK264" s="48"/>
      <c r="BL264" s="48">
        <f t="shared" si="18"/>
        <v>0.97170713360823791</v>
      </c>
      <c r="BM264" s="48">
        <f t="shared" si="19"/>
        <v>4.0541032650042901E-3</v>
      </c>
      <c r="BN264" s="48">
        <f t="shared" si="20"/>
        <v>2.1058549780787757E-2</v>
      </c>
      <c r="BO264" s="48">
        <f t="shared" si="21"/>
        <v>3.1802133459700728E-3</v>
      </c>
      <c r="BP264" s="48">
        <f t="shared" si="8"/>
        <v>1</v>
      </c>
      <c r="BQ264" s="48">
        <f t="shared" si="22"/>
        <v>1.167551265924123E-2</v>
      </c>
      <c r="BR264" s="48">
        <f t="shared" si="23"/>
        <v>0.95957645283955706</v>
      </c>
      <c r="BS264" s="48">
        <f t="shared" si="24"/>
        <v>1.4021532006477572E-2</v>
      </c>
      <c r="BT264" s="48">
        <f t="shared" si="25"/>
        <v>1.4726502494724198E-2</v>
      </c>
      <c r="BU264" s="48">
        <f t="shared" si="9"/>
        <v>1.0000000000000002</v>
      </c>
      <c r="BV264" s="48">
        <f t="shared" si="26"/>
        <v>2.3166591302276194E-2</v>
      </c>
      <c r="BW264" s="48">
        <f t="shared" si="27"/>
        <v>5.3560915621642148E-3</v>
      </c>
      <c r="BX264" s="48">
        <f t="shared" si="28"/>
        <v>0.95938931738838784</v>
      </c>
      <c r="BY264" s="48">
        <f t="shared" si="29"/>
        <v>1.2087999747171644E-2</v>
      </c>
      <c r="BZ264" s="48">
        <f t="shared" si="10"/>
        <v>0.99999999999999989</v>
      </c>
      <c r="CA264" s="48">
        <f t="shared" si="30"/>
        <v>4.7360425594568167E-4</v>
      </c>
      <c r="CB264" s="48">
        <f t="shared" si="31"/>
        <v>7.7099751794739027E-3</v>
      </c>
      <c r="CC264" s="48">
        <f t="shared" si="32"/>
        <v>1.6363647125548441E-3</v>
      </c>
      <c r="CD264" s="48">
        <f t="shared" si="33"/>
        <v>0.99018005585202551</v>
      </c>
      <c r="CE264" s="48">
        <f t="shared" si="11"/>
        <v>0.99999999999999989</v>
      </c>
      <c r="CF264" s="48"/>
      <c r="CG264" s="48">
        <f t="shared" si="34"/>
        <v>0.97170713360823791</v>
      </c>
      <c r="CH264" s="48">
        <f t="shared" si="35"/>
        <v>4.0541032650042901E-3</v>
      </c>
      <c r="CI264" s="48">
        <f t="shared" si="36"/>
        <v>2.1058549780787757E-2</v>
      </c>
      <c r="CJ264" s="48">
        <f t="shared" si="37"/>
        <v>3.1802133459700728E-3</v>
      </c>
      <c r="CK264" s="48">
        <f t="shared" si="12"/>
        <v>1</v>
      </c>
      <c r="CL264" s="48">
        <f t="shared" si="38"/>
        <v>1.167551265924123E-2</v>
      </c>
      <c r="CM264" s="48">
        <f t="shared" si="39"/>
        <v>0.95957645283955706</v>
      </c>
      <c r="CN264" s="48">
        <f t="shared" si="40"/>
        <v>1.4021532006477572E-2</v>
      </c>
      <c r="CO264" s="48">
        <f t="shared" si="41"/>
        <v>1.4726502494724198E-2</v>
      </c>
      <c r="CP264" s="48">
        <f t="shared" si="13"/>
        <v>1.0000000000000002</v>
      </c>
      <c r="CQ264" s="48">
        <f t="shared" si="42"/>
        <v>2.3166591302276194E-2</v>
      </c>
      <c r="CR264" s="48">
        <f t="shared" si="43"/>
        <v>5.3560915621642148E-3</v>
      </c>
      <c r="CS264" s="48">
        <f t="shared" si="44"/>
        <v>0.95938931738838784</v>
      </c>
      <c r="CT264" s="48">
        <f t="shared" si="45"/>
        <v>1.2087999747171644E-2</v>
      </c>
      <c r="CU264" s="48">
        <f t="shared" si="14"/>
        <v>0.99999999999999989</v>
      </c>
      <c r="CV264" s="48">
        <f t="shared" si="46"/>
        <v>4.7360425594568167E-4</v>
      </c>
      <c r="CW264" s="48">
        <f t="shared" si="47"/>
        <v>7.7099751794739027E-3</v>
      </c>
      <c r="CX264" s="48">
        <f t="shared" si="48"/>
        <v>1.6363647125548441E-3</v>
      </c>
      <c r="CY264" s="48">
        <f t="shared" si="49"/>
        <v>0.99018005585202551</v>
      </c>
      <c r="CZ264" s="48">
        <f t="shared" si="15"/>
        <v>0.99999999999999989</v>
      </c>
      <c r="DA264" s="48"/>
      <c r="DB264" s="48">
        <f>(AQ264*Baseline!B$7 + AV264*Baseline!B$11 + BA264*Baseline!B$16 + BF264*Baseline!B$18)</f>
        <v>64695.250298377061</v>
      </c>
      <c r="DC264" s="48">
        <f>(AR264*Baseline!B$7 + AW264*Baseline!B$11 + BB264*Baseline!B$16 + BG264*Baseline!B$18)</f>
        <v>72133.917976761499</v>
      </c>
      <c r="DD264" s="48">
        <f>(AS264*Baseline!B$7 + AX264*Baseline!B$11 + BC264*Baseline!B$16 + BH264*Baseline!B$18)</f>
        <v>115250.76970294435</v>
      </c>
      <c r="DE264" s="48">
        <f>(AT264*Baseline!B$7 + AY264*Baseline!B$11 + BD264*Baseline!B$16 + BI264*Baseline!B$18)</f>
        <v>1259968.101933456</v>
      </c>
      <c r="DF264" s="48">
        <f t="shared" si="16"/>
        <v>1512048.0399115388</v>
      </c>
      <c r="DG264" s="48"/>
      <c r="DH264" s="48">
        <f t="shared" si="50"/>
        <v>4.2786504522807363E-2</v>
      </c>
      <c r="DI264" s="48">
        <f t="shared" si="51"/>
        <v>4.7706101970795611E-2</v>
      </c>
      <c r="DJ264" s="48">
        <f t="shared" si="52"/>
        <v>7.6221632289994568E-2</v>
      </c>
      <c r="DK264" s="48">
        <f t="shared" si="53"/>
        <v>0.83328576121640252</v>
      </c>
      <c r="DL264" s="48">
        <f t="shared" si="17"/>
        <v>1</v>
      </c>
      <c r="DM264" s="48"/>
      <c r="DN264" s="48">
        <f>DH264 / (Baseline!B$7/Baseline!B$17)</f>
        <v>4.5671779372954022</v>
      </c>
      <c r="DO264" s="48">
        <f>DI264 / (Baseline!B$11/Baseline!B$17)</f>
        <v>1.1516481349712773</v>
      </c>
      <c r="DP264" s="48">
        <f>DJ264 / (Baseline!B$16/Baseline!B$17)</f>
        <v>1.1778545657909256</v>
      </c>
      <c r="DQ264" s="48">
        <f>DK264 / (Baseline!B$18/Baseline!B$17)</f>
        <v>0.94210311731940843</v>
      </c>
      <c r="DR264" s="71"/>
      <c r="DS264" s="48">
        <f>(AU264*Baseline!B$34)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3.183868270231073E-2</v>
      </c>
      <c r="DT264" s="48">
        <f>(AZ264*Baseline!B$34) + (Baseline!D$88*(1-Baseline!D$89)*Baseline!B$35) + (Baseline!D$88*Baseline!D$89*((1-Baseline!D$90)*Baseline!B$40 + Baseline!D$90*Baseline!B$41))</f>
        <v>1.0894219017462504E-2</v>
      </c>
      <c r="DU264" s="48">
        <f>(BE264*Baseline!B$34) + (Baseline!F$88*(1-Baseline!F$89)*Baseline!B$35) + (Baseline!F$88*Baseline!F$89*((1-Baseline!F$90)*Baseline!B$40 + Baseline!F$90*Baseline!B$41))</f>
        <v>1.290900377591008E-2</v>
      </c>
      <c r="DV264" s="48">
        <f>(BJ264*Baseline!B$34) + (Baseline!H$88*(1-Baseline!H$89)*Baseline!B$35) + (Baseline!H$88*Baseline!H$89*((1-Baseline!H$90)*Baseline!B$40 + Baseline!H$90*Baseline!B$41))</f>
        <v>9.3048902044427576E-3</v>
      </c>
      <c r="DW264" s="48">
        <f>( DS264*Baseline!B$7 + DT264*Baseline!B$11 + DU264*Baseline!B$16 + DV264*Baseline!B$18 ) / Baseline!B$17</f>
        <v>9.8150596148323076E-3</v>
      </c>
    </row>
    <row r="265" spans="1:127">
      <c r="A265" s="7" t="s">
        <v>503</v>
      </c>
      <c r="B265" s="1">
        <f>MIN( MAX( NORMINV( MCrands!B265, (B$5+B$4)/2, (B$5-B$4)/3.29 ), 0 ), 1 )</f>
        <v>0.58667533534655214</v>
      </c>
      <c r="C265" s="1">
        <f>MAX( NORMINV( MCrands!C265, (C$5+C$4)/2, (C$5-C$4)/3.29 ), 0 )</f>
        <v>2.2252162686129364</v>
      </c>
      <c r="D265" s="40"/>
      <c r="E265" s="40">
        <f>Baseline!B$33 * (C265 * Baseline!B$66*Baseline!B$66/Baseline!B$73 + Baseline!B$52*Baseline!B$52/Baseline!B$74 + Baseline!B$53*Baseline!B$53/Baseline!B$75 + Baseline!B$54*Baseline!B$54/Baseline!B$76)</f>
        <v>1.8629209858120584E-5</v>
      </c>
      <c r="F265" s="40">
        <f>Baseline!B$33 * (C265 * Baseline!B$66*Baseline!B$57/Baseline!B$73 + Baseline!B$52*Baseline!B$67/Baseline!B$74 + Baseline!B$53*Baseline!B$55/Baseline!B$75 + Baseline!B$54*Baseline!B$56/Baseline!B$76)</f>
        <v>3.9096130920297562E-8</v>
      </c>
      <c r="G265" s="1">
        <f>Baseline!B$33 * (C265 * Baseline!B$66*Baseline!B$58/Baseline!B$73 + Baseline!B$52*Baseline!B$59/Baseline!B$74 + Baseline!B$53*Baseline!B$68/Baseline!B$75 + Baseline!B$54*Baseline!B$60/Baseline!B$76)</f>
        <v>1.0776569772104932E-7</v>
      </c>
      <c r="H265" s="40">
        <f>Baseline!B$33 * (C265 * Baseline!B$66*Baseline!B$61/Baseline!B$73 + Baseline!B$52*Baseline!B$62/Baseline!B$74 + Baseline!B$53*Baseline!B$63/Baseline!B$75 + Baseline!B$54*Baseline!B$69/Baseline!B$76)</f>
        <v>1.6660047702588083E-9</v>
      </c>
      <c r="I265" s="40">
        <f>Baseline!B$33 * (C265 * Baseline!B$57*Baseline!B$66/Baseline!B$73 + Baseline!B$67*Baseline!B$52/Baseline!B$74 + Baseline!B$55*Baseline!B$53/Baseline!B$75 + Baseline!B$56*Baseline!B$54/Baseline!B$76)</f>
        <v>3.9096130920297562E-8</v>
      </c>
      <c r="J265" s="1">
        <f>Baseline!B$33 * (C265 * Baseline!B$57*Baseline!B$57/Baseline!B$73 + Baseline!B$67*Baseline!B$67/Baseline!B$74 + Baseline!B$55*Baseline!B$55/Baseline!B$75 + Baseline!B$56*Baseline!B$56/Baseline!B$76)</f>
        <v>1.7949605781070735E-6</v>
      </c>
      <c r="K265" s="40">
        <f>Baseline!B$33 * (C265 * Baseline!B$57*Baseline!B$58/Baseline!B$73 + Baseline!B$67*Baseline!B$59/Baseline!B$74 + Baseline!B$55*Baseline!B$68/Baseline!B$75 + Baseline!B$56*Baseline!B$60/Baseline!B$76)</f>
        <v>1.392917722378853E-8</v>
      </c>
      <c r="L265" s="1">
        <f>Baseline!B$33 * (C265 * Baseline!B$57*Baseline!B$61/Baseline!B$73 + Baseline!B$67*Baseline!B$62/Baseline!B$74 + Baseline!B$55*Baseline!B$63/Baseline!B$75 + Baseline!B$56*Baseline!B$69/Baseline!B$76)</f>
        <v>1.4629416841632482E-8</v>
      </c>
      <c r="M265" s="40">
        <f>Baseline!B$33 * (C265 * Baseline!B$58*Baseline!B$66/Baseline!B$73 + Baseline!B$59*Baseline!B$52/Baseline!B$74 + Baseline!B$68*Baseline!B$53/Baseline!B$75 + Baseline!B$60*Baseline!B$54/Baseline!B$76)</f>
        <v>1.0776569772104932E-7</v>
      </c>
      <c r="N265" s="1">
        <f>Baseline!B$33 * (C265 * Baseline!B$58*Baseline!B$57/Baseline!B$73 + Baseline!B$59*Baseline!B$67/Baseline!B$74 + Baseline!B$68*Baseline!B$55/Baseline!B$75 + Baseline!B$60*Baseline!B$56/Baseline!B$76)</f>
        <v>1.392917722378853E-8</v>
      </c>
      <c r="O265" s="1">
        <f>Baseline!B$33 * (C265 * Baseline!B$58*Baseline!B$58/Baseline!B$73 + Baseline!B$59*Baseline!B$59/Baseline!B$74 + Baseline!B$68*Baseline!B$68/Baseline!B$75 + Baseline!B$60*Baseline!B$60/Baseline!B$76)</f>
        <v>1.3250167124363076E-6</v>
      </c>
      <c r="P265" s="40">
        <f>Baseline!B$33 * (C265 * Baseline!B$58*Baseline!B$61/Baseline!B$73 + Baseline!B$59*Baseline!B$62/Baseline!B$74 + Baseline!B$68*Baseline!B$63/Baseline!B$75 + Baseline!B$60*Baseline!B$69/Baseline!B$76)</f>
        <v>1.6489657305484066E-9</v>
      </c>
      <c r="Q265" s="40">
        <f>Baseline!B$33 * (C265 * Baseline!B$61*Baseline!B$66/Baseline!B$73 + Baseline!B$62*Baseline!B$52/Baseline!B$74 + Baseline!B$63*Baseline!B$53/Baseline!B$75 + Baseline!B$69*Baseline!B$54/Baseline!B$76)</f>
        <v>1.6660047702588083E-9</v>
      </c>
      <c r="R265" s="40">
        <f>Baseline!B$33 * (C265 * Baseline!B$61*Baseline!B$57/Baseline!B$73 + Baseline!B$62*Baseline!B$67/Baseline!B$74 + Baseline!B$63*Baseline!B$55/Baseline!B$75 + Baseline!B$69*Baseline!B$56/Baseline!B$76)</f>
        <v>1.4629416841632482E-8</v>
      </c>
      <c r="S265" s="40">
        <f>Baseline!B$33 * (C265 * Baseline!B$61*Baseline!B$58/Baseline!B$73 + Baseline!B$62*Baseline!B$59/Baseline!B$74 + Baseline!B$63*Baseline!B$68/Baseline!B$75 + Baseline!B$69*Baseline!B$60/Baseline!B$76)</f>
        <v>1.6489657305484066E-9</v>
      </c>
      <c r="T265" s="40">
        <f>Baseline!B$33 * (C265 * Baseline!B$61*Baseline!B$61/Baseline!B$73 + Baseline!B$62*Baseline!B$62/Baseline!B$74 + Baseline!B$63*Baseline!B$63/Baseline!B$75 + Baseline!B$69*Baseline!B$69/Baseline!B$76)</f>
        <v>9.8551802536817034E-8</v>
      </c>
      <c r="U265" s="40"/>
      <c r="V265" s="40">
        <f>E265 * ( Baseline!B$87 * Baseline!B$7 )</f>
        <v>0.19335256911743354</v>
      </c>
      <c r="W265" s="40">
        <f>F265 * ( Baseline!D$87 * Baseline!B$11 )</f>
        <v>7.211905199892908E-4</v>
      </c>
      <c r="X265" s="40">
        <f>G265 * ( Baseline!F$87 * Baseline!B$16 )</f>
        <v>3.743216715608916E-3</v>
      </c>
      <c r="Y265" s="40">
        <f>H265 * ( Baseline!H$87 * Baseline!B$18 )</f>
        <v>5.8588967339553305E-4</v>
      </c>
      <c r="Z265" s="48">
        <f t="shared" si="0"/>
        <v>0.19840286602642729</v>
      </c>
      <c r="AA265" s="40">
        <f>I265 * ( Baseline!B$87 * Baseline!B$7 )</f>
        <v>4.0577874282176837E-4</v>
      </c>
      <c r="AB265" s="1">
        <f>J265 * ( Baseline!D$87 * Baseline!B$11 )</f>
        <v>3.3110912057367999E-2</v>
      </c>
      <c r="AC265" s="1">
        <f>K265 * ( Baseline!F$87 * Baseline!B$16 )</f>
        <v>4.8382676604319895E-4</v>
      </c>
      <c r="AD265" s="1">
        <f>L265 * ( Baseline!F$87 * Baseline!B$16 )</f>
        <v>5.0814942805787729E-4</v>
      </c>
      <c r="AE265" s="48">
        <f t="shared" si="1"/>
        <v>3.4508666994290844E-2</v>
      </c>
      <c r="AF265" s="48">
        <f>M265 * ( Baseline!B$87 * Baseline!B$7 )</f>
        <v>1.1185001766467709E-3</v>
      </c>
      <c r="AG265" s="48">
        <f>N265 * ( Baseline!D$87 * Baseline!B$11 )</f>
        <v>2.569459004914387E-4</v>
      </c>
      <c r="AH265" s="48">
        <f>O265 * ( Baseline!F$87 * Baseline!B$16 )</f>
        <v>4.6024150646629944E-2</v>
      </c>
      <c r="AI265" s="48">
        <f>P265 * ( Baseline!H$87 * Baseline!B$18 )</f>
        <v>5.7989749522827008E-4</v>
      </c>
      <c r="AJ265" s="48">
        <f t="shared" si="2"/>
        <v>4.7979494218996423E-2</v>
      </c>
      <c r="AK265" s="48">
        <f>Q265 * ( Baseline!B$87 * Baseline!B$7 )</f>
        <v>1.729146351051617E-5</v>
      </c>
      <c r="AL265" s="48">
        <f>R265 * ( Baseline!D$87 * Baseline!B$11 )</f>
        <v>2.6986293760540532E-4</v>
      </c>
      <c r="AM265" s="48">
        <f>S265 * ( Baseline!F$87 * Baseline!B$16 )</f>
        <v>5.7276445256563619E-5</v>
      </c>
      <c r="AN265" s="48">
        <f>T265 * ( Baseline!H$87 * Baseline!B$18 )</f>
        <v>3.4658054065395627E-2</v>
      </c>
      <c r="AO265" s="48">
        <f t="shared" si="3"/>
        <v>3.5002484911768113E-2</v>
      </c>
      <c r="AP265" s="48"/>
      <c r="AQ265" s="48">
        <f>V265 * ( (1-Baseline!B$88-Baseline!B$87) + (1-B265)*Baseline!B$88 )</f>
        <v>8.8257510977212378E-2</v>
      </c>
      <c r="AR265" s="48">
        <f>W265 * ( (1-Baseline!B$88-Baseline!B$87) + (1-B265)*Baseline!B$88 )</f>
        <v>3.2919386861603032E-4</v>
      </c>
      <c r="AS265" s="48">
        <f>X265 * ( (1-Baseline!B$88-Baseline!B$87) + (1-B265)*Baseline!B$88 )</f>
        <v>1.7086247773997196E-3</v>
      </c>
      <c r="AT265" s="48">
        <f>Y265 * ( (1-Baseline!B$88-Baseline!B$87) + (1-B265)*Baseline!B$88 )</f>
        <v>2.6743458603715705E-4</v>
      </c>
      <c r="AU265" s="48">
        <f t="shared" si="4"/>
        <v>9.056276420926529E-2</v>
      </c>
      <c r="AV265" s="48">
        <f>AA265 * ( (1-Baseline!D$88-Baseline!D$87) + (1-B265)*Baseline!D$88 )</f>
        <v>2.9563734613789711E-4</v>
      </c>
      <c r="AW265" s="48">
        <f>AB265 * ( (1-Baseline!D$88-Baseline!D$87) + (1-B265)*Baseline!D$88 )</f>
        <v>2.4123546001386161E-2</v>
      </c>
      <c r="AX265" s="48">
        <f>AC265 * ( (1-Baseline!D$88-Baseline!D$87) + (1-B265)*Baseline!D$88 )</f>
        <v>3.5250062659472365E-4</v>
      </c>
      <c r="AY265" s="48">
        <f>AD265 * ( (1-Baseline!D$88-Baseline!D$87) + (1-B265)*Baseline!D$88 )</f>
        <v>3.7022133615931247E-4</v>
      </c>
      <c r="AZ265" s="48">
        <f t="shared" si="5"/>
        <v>2.5141905310278094E-2</v>
      </c>
      <c r="BA265" s="48">
        <f>AF265 * ( (1-Baseline!F$88-Baseline!F$87) + (1-Baseline!B$36)*Baseline!F$88 )</f>
        <v>8.049085191206691E-4</v>
      </c>
      <c r="BB265" s="48">
        <f>AG265 * ( (1-Baseline!F$88-Baseline!F$87) + (1-Baseline!B$36)*Baseline!F$88 )</f>
        <v>1.8490649226245504E-4</v>
      </c>
      <c r="BC265" s="48">
        <f>AH265 * ( (1-Baseline!F$88-Baseline!F$87) + (1-Baseline!B$36)*Baseline!F$88 )</f>
        <v>3.3120451578135604E-2</v>
      </c>
      <c r="BD265" s="48">
        <f>AI265 * ( (1-Baseline!F$88-Baseline!F$87) + (1-Baseline!B$36)*Baseline!F$88 )</f>
        <v>4.1731279428611049E-4</v>
      </c>
      <c r="BE265" s="48">
        <f t="shared" si="6"/>
        <v>3.4527579383804838E-2</v>
      </c>
      <c r="BF265" s="48">
        <f>AK265 * ( (1-Baseline!H$88-Baseline!H$87) + (1-Baseline!B$36)*Baseline!H$88 )</f>
        <v>1.3700372368652171E-5</v>
      </c>
      <c r="BG265" s="48">
        <f>AL265 * ( (1-Baseline!H$88-Baseline!H$87) + (1-Baseline!B$36)*Baseline!H$88 )</f>
        <v>2.1381780272351471E-4</v>
      </c>
      <c r="BH265" s="48">
        <f>AM265 * ( (1-Baseline!H$88-Baseline!H$87) + (1-Baseline!B$36)*Baseline!H$88 )</f>
        <v>4.5381273105680484E-5</v>
      </c>
      <c r="BI265" s="48">
        <f>AN265 * ( (1-Baseline!H$88-Baseline!H$87) + (1-Baseline!B$36)*Baseline!H$88 )</f>
        <v>2.7460269397094259E-2</v>
      </c>
      <c r="BJ265" s="48">
        <f t="shared" si="7"/>
        <v>2.7733168845292106E-2</v>
      </c>
      <c r="BK265" s="48"/>
      <c r="BL265" s="48">
        <f t="shared" si="18"/>
        <v>0.97454524216237359</v>
      </c>
      <c r="BM265" s="48">
        <f t="shared" si="19"/>
        <v>3.6349803530218569E-3</v>
      </c>
      <c r="BN265" s="48">
        <f t="shared" si="20"/>
        <v>1.8866747192605168E-2</v>
      </c>
      <c r="BO265" s="48">
        <f t="shared" si="21"/>
        <v>2.9530302919993727E-3</v>
      </c>
      <c r="BP265" s="48">
        <f t="shared" si="8"/>
        <v>1</v>
      </c>
      <c r="BQ265" s="48">
        <f t="shared" si="22"/>
        <v>1.175874869026094E-2</v>
      </c>
      <c r="BR265" s="48">
        <f t="shared" si="23"/>
        <v>0.95949553956534772</v>
      </c>
      <c r="BS265" s="48">
        <f t="shared" si="24"/>
        <v>1.4020442056577955E-2</v>
      </c>
      <c r="BT265" s="48">
        <f t="shared" si="25"/>
        <v>1.4725269687813387E-2</v>
      </c>
      <c r="BU265" s="48">
        <f t="shared" si="9"/>
        <v>1</v>
      </c>
      <c r="BV265" s="48">
        <f t="shared" si="26"/>
        <v>2.331204600743635E-2</v>
      </c>
      <c r="BW265" s="48">
        <f t="shared" si="27"/>
        <v>5.3553274096354818E-3</v>
      </c>
      <c r="BX265" s="48">
        <f t="shared" si="28"/>
        <v>0.95924626542661007</v>
      </c>
      <c r="BY265" s="48">
        <f t="shared" si="29"/>
        <v>1.208636115631816E-2</v>
      </c>
      <c r="BZ265" s="48">
        <f t="shared" si="10"/>
        <v>1</v>
      </c>
      <c r="CA265" s="48">
        <f t="shared" si="30"/>
        <v>4.9400674135288735E-4</v>
      </c>
      <c r="CB265" s="48">
        <f t="shared" si="31"/>
        <v>7.7098222679234767E-3</v>
      </c>
      <c r="CC265" s="48">
        <f t="shared" si="32"/>
        <v>1.6363536874865368E-3</v>
      </c>
      <c r="CD265" s="48">
        <f t="shared" si="33"/>
        <v>0.9901598173032371</v>
      </c>
      <c r="CE265" s="48">
        <f t="shared" si="11"/>
        <v>1</v>
      </c>
      <c r="CF265" s="48"/>
      <c r="CG265" s="48">
        <f t="shared" si="34"/>
        <v>0.97454524216237359</v>
      </c>
      <c r="CH265" s="48">
        <f t="shared" si="35"/>
        <v>3.6349803530218569E-3</v>
      </c>
      <c r="CI265" s="48">
        <f t="shared" si="36"/>
        <v>1.8866747192605168E-2</v>
      </c>
      <c r="CJ265" s="48">
        <f t="shared" si="37"/>
        <v>2.9530302919993727E-3</v>
      </c>
      <c r="CK265" s="48">
        <f t="shared" si="12"/>
        <v>1</v>
      </c>
      <c r="CL265" s="48">
        <f t="shared" si="38"/>
        <v>1.175874869026094E-2</v>
      </c>
      <c r="CM265" s="48">
        <f t="shared" si="39"/>
        <v>0.95949553956534772</v>
      </c>
      <c r="CN265" s="48">
        <f t="shared" si="40"/>
        <v>1.4020442056577955E-2</v>
      </c>
      <c r="CO265" s="48">
        <f t="shared" si="41"/>
        <v>1.4725269687813387E-2</v>
      </c>
      <c r="CP265" s="48">
        <f t="shared" si="13"/>
        <v>1</v>
      </c>
      <c r="CQ265" s="48">
        <f t="shared" si="42"/>
        <v>2.331204600743635E-2</v>
      </c>
      <c r="CR265" s="48">
        <f t="shared" si="43"/>
        <v>5.3553274096354818E-3</v>
      </c>
      <c r="CS265" s="48">
        <f t="shared" si="44"/>
        <v>0.95924626542661007</v>
      </c>
      <c r="CT265" s="48">
        <f t="shared" si="45"/>
        <v>1.208636115631816E-2</v>
      </c>
      <c r="CU265" s="48">
        <f t="shared" si="14"/>
        <v>1</v>
      </c>
      <c r="CV265" s="48">
        <f t="shared" si="46"/>
        <v>4.9400674135288735E-4</v>
      </c>
      <c r="CW265" s="48">
        <f t="shared" si="47"/>
        <v>7.7098222679234767E-3</v>
      </c>
      <c r="CX265" s="48">
        <f t="shared" si="48"/>
        <v>1.6363536874865368E-3</v>
      </c>
      <c r="CY265" s="48">
        <f t="shared" si="49"/>
        <v>0.9901598173032371</v>
      </c>
      <c r="CZ265" s="48">
        <f t="shared" si="15"/>
        <v>1</v>
      </c>
      <c r="DA265" s="48"/>
      <c r="DB265" s="48">
        <f>(AQ265*Baseline!B$7 + AV265*Baseline!B$11 + BA265*Baseline!B$16 + BF265*Baseline!B$18)</f>
        <v>46762.850779094726</v>
      </c>
      <c r="DC265" s="48">
        <f>(AR265*Baseline!B$7 + AW265*Baseline!B$11 + BB265*Baseline!B$16 + BG265*Baseline!B$18)</f>
        <v>62304.269641084982</v>
      </c>
      <c r="DD265" s="48">
        <f>(AS265*Baseline!B$7 + AX265*Baseline!B$11 + BC265*Baseline!B$16 + BH265*Baseline!B$18)</f>
        <v>114622.49084498717</v>
      </c>
      <c r="DE265" s="48">
        <f>(AT265*Baseline!B$7 + AY265*Baseline!B$11 + BD265*Baseline!B$16 + BI265*Baseline!B$18)</f>
        <v>1259749.8858446372</v>
      </c>
      <c r="DF265" s="48">
        <f t="shared" si="16"/>
        <v>1483439.4971098041</v>
      </c>
      <c r="DG265" s="48"/>
      <c r="DH265" s="48">
        <f t="shared" si="50"/>
        <v>3.1523261225148126E-2</v>
      </c>
      <c r="DI265" s="48">
        <f t="shared" si="51"/>
        <v>4.1999872433269331E-2</v>
      </c>
      <c r="DJ265" s="48">
        <f t="shared" si="52"/>
        <v>7.7268059174848053E-2</v>
      </c>
      <c r="DK265" s="48">
        <f t="shared" si="53"/>
        <v>0.84920880716673453</v>
      </c>
      <c r="DL265" s="48">
        <f t="shared" si="17"/>
        <v>1</v>
      </c>
      <c r="DM265" s="48"/>
      <c r="DN265" s="48">
        <f>DH265 / (Baseline!B$7/Baseline!B$17)</f>
        <v>3.3649007972210407</v>
      </c>
      <c r="DO265" s="48">
        <f>DI265 / (Baseline!B$11/Baseline!B$17)</f>
        <v>1.0138970227837192</v>
      </c>
      <c r="DP265" s="48">
        <f>DJ265 / (Baseline!B$16/Baseline!B$17)</f>
        <v>1.1940250235344927</v>
      </c>
      <c r="DQ265" s="48">
        <f>DK265 / (Baseline!B$18/Baseline!B$17)</f>
        <v>0.96010552648709868</v>
      </c>
      <c r="DR265" s="71"/>
      <c r="DS265" s="48">
        <f>(AU265*Baseline!B$34)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2.6113945881389791E-2</v>
      </c>
      <c r="DT265" s="48">
        <f>(AZ265*Baseline!B$34) + (Baseline!D$88*(1-Baseline!D$89)*Baseline!B$35) + (Baseline!D$88*Baseline!D$89*((1-Baseline!D$90)*Baseline!B$40 + Baseline!D$90*Baseline!B$41))</f>
        <v>1.0184853796541717E-2</v>
      </c>
      <c r="DU265" s="48">
        <f>(BE265*Baseline!B$34) + (Baseline!F$88*(1-Baseline!F$89)*Baseline!B$35) + (Baseline!F$88*Baseline!F$89*((1-Baseline!F$90)*Baseline!B$40 + Baseline!F$90*Baseline!B$41))</f>
        <v>1.2909776907570728E-2</v>
      </c>
      <c r="DV265" s="48">
        <f>(BJ265*Baseline!B$34) + (Baseline!H$88*(1-Baseline!H$89)*Baseline!B$35) + (Baseline!H$88*Baseline!H$89*((1-Baseline!H$90)*Baseline!B$40 + Baseline!H$90*Baseline!B$41))</f>
        <v>9.3049753267938178E-3</v>
      </c>
      <c r="DW265" s="48">
        <f>( DS265*Baseline!B$7 + DT265*Baseline!B$11 + DU265*Baseline!B$16 + DV265*Baseline!B$18 ) / Baseline!B$17</f>
        <v>9.7321692342712297E-3</v>
      </c>
    </row>
    <row r="266" spans="1:127">
      <c r="A266" s="7" t="s">
        <v>504</v>
      </c>
      <c r="B266" s="1">
        <f>MIN( MAX( NORMINV( MCrands!B266, (B$5+B$4)/2, (B$5-B$4)/3.29 ), 0 ), 1 )</f>
        <v>0.47168327747945543</v>
      </c>
      <c r="C266" s="1">
        <f>MAX( NORMINV( MCrands!C266, (C$5+C$4)/2, (C$5-C$4)/3.29 ), 0 )</f>
        <v>2.2490415665826915</v>
      </c>
      <c r="D266" s="40"/>
      <c r="E266" s="40">
        <f>Baseline!B$33 * (C266 * Baseline!B$66*Baseline!B$66/Baseline!B$73 + Baseline!B$52*Baseline!B$52/Baseline!B$74 + Baseline!B$53*Baseline!B$53/Baseline!B$75 + Baseline!B$54*Baseline!B$54/Baseline!B$76)</f>
        <v>1.8828580969630924E-5</v>
      </c>
      <c r="F266" s="40">
        <f>Baseline!B$33 * (C266 * Baseline!B$66*Baseline!B$57/Baseline!B$73 + Baseline!B$52*Baseline!B$67/Baseline!B$74 + Baseline!B$53*Baseline!B$55/Baseline!B$75 + Baseline!B$54*Baseline!B$56/Baseline!B$76)</f>
        <v>3.9122793723575443E-8</v>
      </c>
      <c r="G266" s="1">
        <f>Baseline!B$33 * (C266 * Baseline!B$66*Baseline!B$58/Baseline!B$73 + Baseline!B$52*Baseline!B$59/Baseline!B$74 + Baseline!B$53*Baseline!B$68/Baseline!B$75 + Baseline!B$54*Baseline!B$60/Baseline!B$76)</f>
        <v>1.0783124377910745E-7</v>
      </c>
      <c r="H266" s="40">
        <f>Baseline!B$33 * (C266 * Baseline!B$66*Baseline!B$61/Baseline!B$73 + Baseline!B$52*Baseline!B$62/Baseline!B$74 + Baseline!B$53*Baseline!B$63/Baseline!B$75 + Baseline!B$54*Baseline!B$69/Baseline!B$76)</f>
        <v>1.6725593760646202E-9</v>
      </c>
      <c r="I266" s="40">
        <f>Baseline!B$33 * (C266 * Baseline!B$57*Baseline!B$66/Baseline!B$73 + Baseline!B$67*Baseline!B$52/Baseline!B$74 + Baseline!B$55*Baseline!B$53/Baseline!B$75 + Baseline!B$56*Baseline!B$54/Baseline!B$76)</f>
        <v>3.9122793723575443E-8</v>
      </c>
      <c r="J266" s="1">
        <f>Baseline!B$33 * (C266 * Baseline!B$57*Baseline!B$57/Baseline!B$73 + Baseline!B$67*Baseline!B$67/Baseline!B$74 + Baseline!B$55*Baseline!B$55/Baseline!B$75 + Baseline!B$56*Baseline!B$56/Baseline!B$76)</f>
        <v>1.7949605816728112E-6</v>
      </c>
      <c r="K266" s="40">
        <f>Baseline!B$33 * (C266 * Baseline!B$57*Baseline!B$58/Baseline!B$73 + Baseline!B$67*Baseline!B$59/Baseline!B$74 + Baseline!B$55*Baseline!B$68/Baseline!B$75 + Baseline!B$56*Baseline!B$60/Baseline!B$76)</f>
        <v>1.3929185989560251E-8</v>
      </c>
      <c r="L266" s="1">
        <f>Baseline!B$33 * (C266 * Baseline!B$57*Baseline!B$61/Baseline!B$73 + Baseline!B$67*Baseline!B$62/Baseline!B$74 + Baseline!B$55*Baseline!B$63/Baseline!B$75 + Baseline!B$56*Baseline!B$69/Baseline!B$76)</f>
        <v>1.4629417718209656E-8</v>
      </c>
      <c r="M266" s="40">
        <f>Baseline!B$33 * (C266 * Baseline!B$58*Baseline!B$66/Baseline!B$73 + Baseline!B$59*Baseline!B$52/Baseline!B$74 + Baseline!B$68*Baseline!B$53/Baseline!B$75 + Baseline!B$60*Baseline!B$54/Baseline!B$76)</f>
        <v>1.0783124377910745E-7</v>
      </c>
      <c r="N266" s="1">
        <f>Baseline!B$33 * (C266 * Baseline!B$58*Baseline!B$57/Baseline!B$73 + Baseline!B$59*Baseline!B$67/Baseline!B$74 + Baseline!B$68*Baseline!B$55/Baseline!B$75 + Baseline!B$60*Baseline!B$56/Baseline!B$76)</f>
        <v>1.3929185989560251E-8</v>
      </c>
      <c r="O266" s="1">
        <f>Baseline!B$33 * (C266 * Baseline!B$58*Baseline!B$58/Baseline!B$73 + Baseline!B$59*Baseline!B$59/Baseline!B$74 + Baseline!B$68*Baseline!B$68/Baseline!B$75 + Baseline!B$60*Baseline!B$60/Baseline!B$76)</f>
        <v>1.3250167339854964E-6</v>
      </c>
      <c r="P266" s="40">
        <f>Baseline!B$33 * (C266 * Baseline!B$58*Baseline!B$61/Baseline!B$73 + Baseline!B$59*Baseline!B$62/Baseline!B$74 + Baseline!B$68*Baseline!B$63/Baseline!B$75 + Baseline!B$60*Baseline!B$69/Baseline!B$76)</f>
        <v>1.6489678854672885E-9</v>
      </c>
      <c r="Q266" s="40">
        <f>Baseline!B$33 * (C266 * Baseline!B$61*Baseline!B$66/Baseline!B$73 + Baseline!B$62*Baseline!B$52/Baseline!B$74 + Baseline!B$63*Baseline!B$53/Baseline!B$75 + Baseline!B$69*Baseline!B$54/Baseline!B$76)</f>
        <v>1.6725593760646202E-9</v>
      </c>
      <c r="R266" s="40">
        <f>Baseline!B$33 * (C266 * Baseline!B$61*Baseline!B$57/Baseline!B$73 + Baseline!B$62*Baseline!B$67/Baseline!B$74 + Baseline!B$63*Baseline!B$55/Baseline!B$75 + Baseline!B$69*Baseline!B$56/Baseline!B$76)</f>
        <v>1.4629417718209656E-8</v>
      </c>
      <c r="S266" s="40">
        <f>Baseline!B$33 * (C266 * Baseline!B$61*Baseline!B$58/Baseline!B$73 + Baseline!B$62*Baseline!B$59/Baseline!B$74 + Baseline!B$63*Baseline!B$68/Baseline!B$75 + Baseline!B$69*Baseline!B$60/Baseline!B$76)</f>
        <v>1.6489678854672885E-9</v>
      </c>
      <c r="T266" s="40">
        <f>Baseline!B$33 * (C266 * Baseline!B$61*Baseline!B$61/Baseline!B$73 + Baseline!B$62*Baseline!B$62/Baseline!B$74 + Baseline!B$63*Baseline!B$63/Baseline!B$75 + Baseline!B$69*Baseline!B$69/Baseline!B$76)</f>
        <v>9.8551802752308913E-8</v>
      </c>
      <c r="U266" s="40"/>
      <c r="V266" s="40">
        <f>E266 * ( Baseline!B$87 * Baseline!B$7 )</f>
        <v>0.19542184188379935</v>
      </c>
      <c r="W266" s="40">
        <f>F266 * ( Baseline!D$87 * Baseline!B$11 )</f>
        <v>7.2168235794122394E-4</v>
      </c>
      <c r="X266" s="40">
        <f>G266 * ( Baseline!F$87 * Baseline!B$16 )</f>
        <v>3.7454934428547285E-3</v>
      </c>
      <c r="Y266" s="40">
        <f>H266 * ( Baseline!H$87 * Baseline!B$18 )</f>
        <v>5.8819475434329475E-4</v>
      </c>
      <c r="Z266" s="48">
        <f t="shared" si="0"/>
        <v>0.20047721243893862</v>
      </c>
      <c r="AA266" s="40">
        <f>I266 * ( Baseline!B$87 * Baseline!B$7 )</f>
        <v>4.0605547605698951E-4</v>
      </c>
      <c r="AB266" s="1">
        <f>J266 * ( Baseline!D$87 * Baseline!B$11 )</f>
        <v>3.3110912123143724E-2</v>
      </c>
      <c r="AC266" s="1">
        <f>K266 * ( Baseline!F$87 * Baseline!B$16 )</f>
        <v>4.8382707052026285E-4</v>
      </c>
      <c r="AD266" s="1">
        <f>L266 * ( Baseline!F$87 * Baseline!B$16 )</f>
        <v>5.0814945850558371E-4</v>
      </c>
      <c r="AE266" s="48">
        <f t="shared" si="1"/>
        <v>3.4508944128226561E-2</v>
      </c>
      <c r="AF266" s="48">
        <f>M266 * ( Baseline!B$87 * Baseline!B$7 )</f>
        <v>1.1191804791833562E-3</v>
      </c>
      <c r="AG266" s="48">
        <f>N266 * ( Baseline!D$87 * Baseline!B$11 )</f>
        <v>2.5694606219008547E-4</v>
      </c>
      <c r="AH266" s="48">
        <f>O266 * ( Baseline!F$87 * Baseline!B$16 )</f>
        <v>4.6024151395136062E-2</v>
      </c>
      <c r="AI266" s="48">
        <f>P266 * ( Baseline!H$87 * Baseline!B$18 )</f>
        <v>5.7989825305606419E-4</v>
      </c>
      <c r="AJ266" s="48">
        <f t="shared" si="2"/>
        <v>4.7980176189565571E-2</v>
      </c>
      <c r="AK266" s="48">
        <f>Q266 * ( Baseline!B$87 * Baseline!B$7 )</f>
        <v>1.7359493764174693E-5</v>
      </c>
      <c r="AL266" s="48">
        <f>R266 * ( Baseline!D$87 * Baseline!B$11 )</f>
        <v>2.6986295377527002E-4</v>
      </c>
      <c r="AM266" s="48">
        <f>S266 * ( Baseline!F$87 * Baseline!B$16 )</f>
        <v>5.7276520107175175E-5</v>
      </c>
      <c r="AN266" s="48">
        <f>T266 * ( Baseline!H$87 * Baseline!B$18 )</f>
        <v>3.4658054141178403E-2</v>
      </c>
      <c r="AO266" s="48">
        <f t="shared" si="3"/>
        <v>3.5002553108825024E-2</v>
      </c>
      <c r="AP266" s="48"/>
      <c r="AQ266" s="48">
        <f>V266 * ( (1-Baseline!B$88-Baseline!B$87) + (1-B266)*Baseline!B$88 )</f>
        <v>0.1092020932324541</v>
      </c>
      <c r="AR266" s="48">
        <f>W266 * ( (1-Baseline!B$88-Baseline!B$87) + (1-B266)*Baseline!B$88 )</f>
        <v>4.0327746057667365E-4</v>
      </c>
      <c r="AS266" s="48">
        <f>X266 * ( (1-Baseline!B$88-Baseline!B$87) + (1-B266)*Baseline!B$88 )</f>
        <v>2.0929887887934972E-3</v>
      </c>
      <c r="AT266" s="48">
        <f>Y266 * ( (1-Baseline!B$88-Baseline!B$87) + (1-B266)*Baseline!B$88 )</f>
        <v>3.286843363232153E-4</v>
      </c>
      <c r="AU266" s="48">
        <f t="shared" si="4"/>
        <v>0.11202704381814747</v>
      </c>
      <c r="AV266" s="48">
        <f>AA266 * ( (1-Baseline!D$88-Baseline!D$87) + (1-B266)*Baseline!D$88 )</f>
        <v>3.1675749842643915E-4</v>
      </c>
      <c r="AW266" s="48">
        <f>AB266 * ( (1-Baseline!D$88-Baseline!D$87) + (1-B266)*Baseline!D$88 )</f>
        <v>2.5829302430766046E-2</v>
      </c>
      <c r="AX266" s="48">
        <f>AC266 * ( (1-Baseline!D$88-Baseline!D$87) + (1-B266)*Baseline!D$88 )</f>
        <v>3.7742589760686175E-4</v>
      </c>
      <c r="AY266" s="48">
        <f>AD266 * ( (1-Baseline!D$88-Baseline!D$87) + (1-B266)*Baseline!D$88 )</f>
        <v>3.9639941041058076E-4</v>
      </c>
      <c r="AZ266" s="48">
        <f t="shared" si="5"/>
        <v>2.6919885237209926E-2</v>
      </c>
      <c r="BA266" s="48">
        <f>AF266 * ( (1-Baseline!F$88-Baseline!F$87) + (1-Baseline!B$36)*Baseline!F$88 )</f>
        <v>8.0539808659567706E-4</v>
      </c>
      <c r="BB266" s="48">
        <f>AG266 * ( (1-Baseline!F$88-Baseline!F$87) + (1-Baseline!B$36)*Baseline!F$88 )</f>
        <v>1.8490660862597561E-4</v>
      </c>
      <c r="BC266" s="48">
        <f>AH266 * ( (1-Baseline!F$88-Baseline!F$87) + (1-Baseline!B$36)*Baseline!F$88 )</f>
        <v>3.3120452116784556E-2</v>
      </c>
      <c r="BD266" s="48">
        <f>AI266 * ( (1-Baseline!F$88-Baseline!F$87) + (1-Baseline!B$36)*Baseline!F$88 )</f>
        <v>4.1731333964324164E-4</v>
      </c>
      <c r="BE266" s="48">
        <f t="shared" si="6"/>
        <v>3.4528070151649451E-2</v>
      </c>
      <c r="BF266" s="48">
        <f>AK266 * ( (1-Baseline!H$88-Baseline!H$87) + (1-Baseline!B$36)*Baseline!H$88 )</f>
        <v>1.3754274099230891E-5</v>
      </c>
      <c r="BG266" s="48">
        <f>AL266 * ( (1-Baseline!H$88-Baseline!H$87) + (1-Baseline!B$36)*Baseline!H$88 )</f>
        <v>2.1381781553522192E-4</v>
      </c>
      <c r="BH266" s="48">
        <f>AM266 * ( (1-Baseline!H$88-Baseline!H$87) + (1-Baseline!B$36)*Baseline!H$88 )</f>
        <v>4.538133241131703E-5</v>
      </c>
      <c r="BI266" s="48">
        <f>AN266 * ( (1-Baseline!H$88-Baseline!H$87) + (1-Baseline!B$36)*Baseline!H$88 )</f>
        <v>2.7460269457138468E-2</v>
      </c>
      <c r="BJ266" s="48">
        <f t="shared" si="7"/>
        <v>2.7733222879184238E-2</v>
      </c>
      <c r="BK266" s="48"/>
      <c r="BL266" s="48">
        <f t="shared" si="18"/>
        <v>0.97478331580114608</v>
      </c>
      <c r="BM266" s="48">
        <f t="shared" si="19"/>
        <v>3.599822389594698E-3</v>
      </c>
      <c r="BN266" s="48">
        <f t="shared" si="20"/>
        <v>1.8682888679906858E-2</v>
      </c>
      <c r="BO266" s="48">
        <f t="shared" si="21"/>
        <v>2.9339731293522809E-3</v>
      </c>
      <c r="BP266" s="48">
        <f t="shared" si="8"/>
        <v>0.99999999999999989</v>
      </c>
      <c r="BQ266" s="48">
        <f t="shared" si="22"/>
        <v>1.1766673432493021E-2</v>
      </c>
      <c r="BR266" s="48">
        <f t="shared" si="23"/>
        <v>0.95948783596831877</v>
      </c>
      <c r="BS266" s="48">
        <f t="shared" si="24"/>
        <v>1.4020338284546843E-2</v>
      </c>
      <c r="BT266" s="48">
        <f t="shared" si="25"/>
        <v>1.472515231464133E-2</v>
      </c>
      <c r="BU266" s="48">
        <f t="shared" si="9"/>
        <v>1</v>
      </c>
      <c r="BV266" s="48">
        <f t="shared" si="26"/>
        <v>2.3325893484875293E-2</v>
      </c>
      <c r="BW266" s="48">
        <f t="shared" si="27"/>
        <v>5.3552546613191577E-3</v>
      </c>
      <c r="BX266" s="48">
        <f t="shared" si="28"/>
        <v>0.95923264669347141</v>
      </c>
      <c r="BY266" s="48">
        <f t="shared" si="29"/>
        <v>1.2086205160334047E-2</v>
      </c>
      <c r="BZ266" s="48">
        <f t="shared" si="10"/>
        <v>1</v>
      </c>
      <c r="CA266" s="48">
        <f t="shared" si="30"/>
        <v>4.9594935861401292E-4</v>
      </c>
      <c r="CB266" s="48">
        <f t="shared" si="31"/>
        <v>7.7098077084905786E-3</v>
      </c>
      <c r="CC266" s="48">
        <f t="shared" si="32"/>
        <v>1.6363526377375689E-3</v>
      </c>
      <c r="CD266" s="48">
        <f t="shared" si="33"/>
        <v>0.99015789029515777</v>
      </c>
      <c r="CE266" s="48">
        <f t="shared" si="11"/>
        <v>0.99999999999999989</v>
      </c>
      <c r="CF266" s="48"/>
      <c r="CG266" s="48">
        <f t="shared" si="34"/>
        <v>0.97478331580114608</v>
      </c>
      <c r="CH266" s="48">
        <f t="shared" si="35"/>
        <v>3.599822389594698E-3</v>
      </c>
      <c r="CI266" s="48">
        <f t="shared" si="36"/>
        <v>1.8682888679906858E-2</v>
      </c>
      <c r="CJ266" s="48">
        <f t="shared" si="37"/>
        <v>2.9339731293522809E-3</v>
      </c>
      <c r="CK266" s="48">
        <f t="shared" si="12"/>
        <v>0.99999999999999989</v>
      </c>
      <c r="CL266" s="48">
        <f t="shared" si="38"/>
        <v>1.1766673432493021E-2</v>
      </c>
      <c r="CM266" s="48">
        <f t="shared" si="39"/>
        <v>0.95948783596831877</v>
      </c>
      <c r="CN266" s="48">
        <f t="shared" si="40"/>
        <v>1.4020338284546843E-2</v>
      </c>
      <c r="CO266" s="48">
        <f t="shared" si="41"/>
        <v>1.472515231464133E-2</v>
      </c>
      <c r="CP266" s="48">
        <f t="shared" si="13"/>
        <v>1</v>
      </c>
      <c r="CQ266" s="48">
        <f t="shared" si="42"/>
        <v>2.3325893484875293E-2</v>
      </c>
      <c r="CR266" s="48">
        <f t="shared" si="43"/>
        <v>5.3552546613191577E-3</v>
      </c>
      <c r="CS266" s="48">
        <f t="shared" si="44"/>
        <v>0.95923264669347141</v>
      </c>
      <c r="CT266" s="48">
        <f t="shared" si="45"/>
        <v>1.2086205160334047E-2</v>
      </c>
      <c r="CU266" s="48">
        <f t="shared" si="14"/>
        <v>1</v>
      </c>
      <c r="CV266" s="48">
        <f t="shared" si="46"/>
        <v>4.9594935861401292E-4</v>
      </c>
      <c r="CW266" s="48">
        <f t="shared" si="47"/>
        <v>7.7098077084905786E-3</v>
      </c>
      <c r="CX266" s="48">
        <f t="shared" si="48"/>
        <v>1.6363526377375689E-3</v>
      </c>
      <c r="CY266" s="48">
        <f t="shared" si="49"/>
        <v>0.99015789029515777</v>
      </c>
      <c r="CZ266" s="48">
        <f t="shared" si="15"/>
        <v>0.99999999999999989</v>
      </c>
      <c r="DA266" s="48"/>
      <c r="DB266" s="48">
        <f>(AQ266*Baseline!B$7 + AV266*Baseline!B$11 + BA266*Baseline!B$16 + BF266*Baseline!B$18)</f>
        <v>56970.374828244065</v>
      </c>
      <c r="DC266" s="48">
        <f>(AR266*Baseline!B$7 + AW266*Baseline!B$11 + BB266*Baseline!B$16 + BG266*Baseline!B$18)</f>
        <v>65998.287933336673</v>
      </c>
      <c r="DD266" s="48">
        <f>(AS266*Baseline!B$7 + AX266*Baseline!B$11 + BC266*Baseline!B$16 + BH266*Baseline!B$18)</f>
        <v>114862.36550039313</v>
      </c>
      <c r="DE266" s="48">
        <f>(AT266*Baseline!B$7 + AY266*Baseline!B$11 + BD266*Baseline!B$16 + BI266*Baseline!B$18)</f>
        <v>1259835.7368438973</v>
      </c>
      <c r="DF266" s="48">
        <f t="shared" si="16"/>
        <v>1497666.765105871</v>
      </c>
      <c r="DG266" s="48"/>
      <c r="DH266" s="48">
        <f t="shared" si="50"/>
        <v>3.8039419819946928E-2</v>
      </c>
      <c r="DI266" s="48">
        <f t="shared" si="51"/>
        <v>4.4067405026959529E-2</v>
      </c>
      <c r="DJ266" s="48">
        <f t="shared" si="52"/>
        <v>7.6694207400852241E-2</v>
      </c>
      <c r="DK266" s="48">
        <f t="shared" si="53"/>
        <v>0.84119896775224134</v>
      </c>
      <c r="DL266" s="48">
        <f t="shared" si="17"/>
        <v>1</v>
      </c>
      <c r="DM266" s="48"/>
      <c r="DN266" s="48">
        <f>DH266 / (Baseline!B$7/Baseline!B$17)</f>
        <v>4.0604578683582506</v>
      </c>
      <c r="DO266" s="48">
        <f>DI266 / (Baseline!B$11/Baseline!B$17)</f>
        <v>1.0638082491709278</v>
      </c>
      <c r="DP266" s="48">
        <f>DJ266 / (Baseline!B$16/Baseline!B$17)</f>
        <v>1.1851572794075158</v>
      </c>
      <c r="DQ266" s="48">
        <f>DK266 / (Baseline!B$18/Baseline!B$17)</f>
        <v>0.95104969590311472</v>
      </c>
      <c r="DR266" s="71"/>
      <c r="DS266" s="48">
        <f>(AU266*Baseline!B$34)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2.9333587822722121E-2</v>
      </c>
      <c r="DT266" s="48">
        <f>(AZ266*Baseline!B$34) + (Baseline!D$88*(1-Baseline!D$89)*Baseline!B$35) + (Baseline!D$88*Baseline!D$89*((1-Baseline!D$90)*Baseline!B$40 + Baseline!D$90*Baseline!B$41))</f>
        <v>1.0451550785581493E-2</v>
      </c>
      <c r="DU266" s="48">
        <f>(BE266*Baseline!B$34) + (Baseline!F$88*(1-Baseline!F$89)*Baseline!B$35) + (Baseline!F$88*Baseline!F$89*((1-Baseline!F$90)*Baseline!B$40 + Baseline!F$90*Baseline!B$41))</f>
        <v>1.290985052274742E-2</v>
      </c>
      <c r="DV266" s="48">
        <f>(BJ266*Baseline!B$34) + (Baseline!H$88*(1-Baseline!H$89)*Baseline!B$35) + (Baseline!H$88*Baseline!H$89*((1-Baseline!H$90)*Baseline!B$40 + Baseline!H$90*Baseline!B$41))</f>
        <v>9.3049834318776371E-3</v>
      </c>
      <c r="DW266" s="48">
        <f>( DS266*Baseline!B$7 + DT266*Baseline!B$11 + DU266*Baseline!B$16 + DV266*Baseline!B$18 ) / Baseline!B$17</f>
        <v>9.7733913149172583E-3</v>
      </c>
    </row>
    <row r="267" spans="1:127">
      <c r="A267" s="7" t="s">
        <v>506</v>
      </c>
      <c r="B267" s="1">
        <f>MIN( MAX( NORMINV( MCrands!B267, (B$5+B$4)/2, (B$5-B$4)/3.29 ), 0 ), 1 )</f>
        <v>0.3483619982304188</v>
      </c>
      <c r="C267" s="1">
        <f>MAX( NORMINV( MCrands!C267, (C$5+C$4)/2, (C$5-C$4)/3.29 ), 0 )</f>
        <v>2.6329982684919946</v>
      </c>
      <c r="D267" s="40"/>
      <c r="E267" s="40">
        <f>Baseline!B$33 * (C267 * Baseline!B$66*Baseline!B$66/Baseline!B$73 + Baseline!B$52*Baseline!B$52/Baseline!B$74 + Baseline!B$53*Baseline!B$53/Baseline!B$75 + Baseline!B$54*Baseline!B$54/Baseline!B$76)</f>
        <v>2.2041547058394161E-5</v>
      </c>
      <c r="F267" s="40">
        <f>Baseline!B$33 * (C267 * Baseline!B$66*Baseline!B$57/Baseline!B$73 + Baseline!B$52*Baseline!B$67/Baseline!B$74 + Baseline!B$53*Baseline!B$55/Baseline!B$75 + Baseline!B$54*Baseline!B$56/Baseline!B$76)</f>
        <v>3.9552478255673503E-8</v>
      </c>
      <c r="G267" s="1">
        <f>Baseline!B$33 * (C267 * Baseline!B$66*Baseline!B$58/Baseline!B$73 + Baseline!B$52*Baseline!B$59/Baseline!B$74 + Baseline!B$53*Baseline!B$68/Baseline!B$75 + Baseline!B$54*Baseline!B$60/Baseline!B$76)</f>
        <v>1.0888755158718182E-7</v>
      </c>
      <c r="H267" s="40">
        <f>Baseline!B$33 * (C267 * Baseline!B$66*Baseline!B$61/Baseline!B$73 + Baseline!B$52*Baseline!B$62/Baseline!B$74 + Baseline!B$53*Baseline!B$63/Baseline!B$75 + Baseline!B$54*Baseline!B$69/Baseline!B$76)</f>
        <v>1.7781901568720595E-9</v>
      </c>
      <c r="I267" s="40">
        <f>Baseline!B$33 * (C267 * Baseline!B$57*Baseline!B$66/Baseline!B$73 + Baseline!B$67*Baseline!B$52/Baseline!B$74 + Baseline!B$55*Baseline!B$53/Baseline!B$75 + Baseline!B$56*Baseline!B$54/Baseline!B$76)</f>
        <v>3.9552478255673503E-8</v>
      </c>
      <c r="J267" s="1">
        <f>Baseline!B$33 * (C267 * Baseline!B$57*Baseline!B$57/Baseline!B$73 + Baseline!B$67*Baseline!B$67/Baseline!B$74 + Baseline!B$55*Baseline!B$55/Baseline!B$75 + Baseline!B$56*Baseline!B$56/Baseline!B$76)</f>
        <v>1.7949606391364731E-6</v>
      </c>
      <c r="K267" s="40">
        <f>Baseline!B$33 * (C267 * Baseline!B$57*Baseline!B$58/Baseline!B$73 + Baseline!B$67*Baseline!B$59/Baseline!B$74 + Baseline!B$55*Baseline!B$68/Baseline!B$75 + Baseline!B$56*Baseline!B$60/Baseline!B$76)</f>
        <v>1.3929327254395834E-8</v>
      </c>
      <c r="L267" s="1">
        <f>Baseline!B$33 * (C267 * Baseline!B$57*Baseline!B$61/Baseline!B$73 + Baseline!B$67*Baseline!B$62/Baseline!B$74 + Baseline!B$55*Baseline!B$63/Baseline!B$75 + Baseline!B$56*Baseline!B$69/Baseline!B$76)</f>
        <v>1.4629431844693214E-8</v>
      </c>
      <c r="M267" s="40">
        <f>Baseline!B$33 * (C267 * Baseline!B$58*Baseline!B$66/Baseline!B$73 + Baseline!B$59*Baseline!B$52/Baseline!B$74 + Baseline!B$68*Baseline!B$53/Baseline!B$75 + Baseline!B$60*Baseline!B$54/Baseline!B$76)</f>
        <v>1.0888755158718182E-7</v>
      </c>
      <c r="N267" s="1">
        <f>Baseline!B$33 * (C267 * Baseline!B$58*Baseline!B$57/Baseline!B$73 + Baseline!B$59*Baseline!B$67/Baseline!B$74 + Baseline!B$68*Baseline!B$55/Baseline!B$75 + Baseline!B$60*Baseline!B$56/Baseline!B$76)</f>
        <v>1.3929327254395834E-8</v>
      </c>
      <c r="O267" s="1">
        <f>Baseline!B$33 * (C267 * Baseline!B$58*Baseline!B$58/Baseline!B$73 + Baseline!B$59*Baseline!B$59/Baseline!B$74 + Baseline!B$68*Baseline!B$68/Baseline!B$75 + Baseline!B$60*Baseline!B$60/Baseline!B$76)</f>
        <v>1.3250170812615507E-6</v>
      </c>
      <c r="P267" s="40">
        <f>Baseline!B$33 * (C267 * Baseline!B$58*Baseline!B$61/Baseline!B$73 + Baseline!B$59*Baseline!B$62/Baseline!B$74 + Baseline!B$68*Baseline!B$63/Baseline!B$75 + Baseline!B$60*Baseline!B$69/Baseline!B$76)</f>
        <v>1.6490026130727026E-9</v>
      </c>
      <c r="Q267" s="40">
        <f>Baseline!B$33 * (C267 * Baseline!B$61*Baseline!B$66/Baseline!B$73 + Baseline!B$62*Baseline!B$52/Baseline!B$74 + Baseline!B$63*Baseline!B$53/Baseline!B$75 + Baseline!B$69*Baseline!B$54/Baseline!B$76)</f>
        <v>1.7781901568720595E-9</v>
      </c>
      <c r="R267" s="40">
        <f>Baseline!B$33 * (C267 * Baseline!B$61*Baseline!B$57/Baseline!B$73 + Baseline!B$62*Baseline!B$67/Baseline!B$74 + Baseline!B$63*Baseline!B$55/Baseline!B$75 + Baseline!B$69*Baseline!B$56/Baseline!B$76)</f>
        <v>1.4629431844693214E-8</v>
      </c>
      <c r="S267" s="40">
        <f>Baseline!B$33 * (C267 * Baseline!B$61*Baseline!B$58/Baseline!B$73 + Baseline!B$62*Baseline!B$59/Baseline!B$74 + Baseline!B$63*Baseline!B$68/Baseline!B$75 + Baseline!B$69*Baseline!B$60/Baseline!B$76)</f>
        <v>1.6490026130727026E-9</v>
      </c>
      <c r="T267" s="40">
        <f>Baseline!B$33 * (C267 * Baseline!B$61*Baseline!B$61/Baseline!B$73 + Baseline!B$62*Baseline!B$62/Baseline!B$74 + Baseline!B$63*Baseline!B$63/Baseline!B$75 + Baseline!B$69*Baseline!B$69/Baseline!B$76)</f>
        <v>9.8551806225069458E-8</v>
      </c>
      <c r="U267" s="40"/>
      <c r="V267" s="40">
        <f>E267 * ( Baseline!B$87 * Baseline!B$7 )</f>
        <v>0.22876921691907301</v>
      </c>
      <c r="W267" s="40">
        <f>F267 * ( Baseline!D$87 * Baseline!B$11 )</f>
        <v>7.2960857477753673E-4</v>
      </c>
      <c r="X267" s="40">
        <f>G267 * ( Baseline!F$87 * Baseline!B$16 )</f>
        <v>3.7821840515328913E-3</v>
      </c>
      <c r="Y267" s="40">
        <f>H267 * ( Baseline!H$87 * Baseline!B$18 )</f>
        <v>6.2534229723908825E-4</v>
      </c>
      <c r="Z267" s="48">
        <f t="shared" si="0"/>
        <v>0.23390635184262251</v>
      </c>
      <c r="AA267" s="40">
        <f>I267 * ( Baseline!B$87 * Baseline!B$7 )</f>
        <v>4.1051517181563531E-4</v>
      </c>
      <c r="AB267" s="1">
        <f>J267 * ( Baseline!D$87 * Baseline!B$11 )</f>
        <v>3.3110913183152658E-2</v>
      </c>
      <c r="AC267" s="1">
        <f>K267 * ( Baseline!F$87 * Baseline!B$16 )</f>
        <v>4.8383197732182459E-4</v>
      </c>
      <c r="AD267" s="1">
        <f>L267 * ( Baseline!F$87 * Baseline!B$16 )</f>
        <v>5.0814994918573994E-4</v>
      </c>
      <c r="AE267" s="48">
        <f t="shared" si="1"/>
        <v>3.4513410281475865E-2</v>
      </c>
      <c r="AF267" s="48">
        <f>M267 * ( Baseline!B$87 * Baseline!B$7 )</f>
        <v>1.1301438979233601E-3</v>
      </c>
      <c r="AG267" s="48">
        <f>N267 * ( Baseline!D$87 * Baseline!B$11 )</f>
        <v>2.5694866804539218E-4</v>
      </c>
      <c r="AH267" s="48">
        <f>O267 * ( Baseline!F$87 * Baseline!B$16 )</f>
        <v>4.6024163457689907E-2</v>
      </c>
      <c r="AI267" s="48">
        <f>P267 * ( Baseline!H$87 * Baseline!B$18 )</f>
        <v>5.7991046583345655E-4</v>
      </c>
      <c r="AJ267" s="48">
        <f t="shared" si="2"/>
        <v>4.7991166489492115E-2</v>
      </c>
      <c r="AK267" s="48">
        <f>Q267 * ( Baseline!B$87 * Baseline!B$7 )</f>
        <v>1.8455835638175107E-5</v>
      </c>
      <c r="AL267" s="48">
        <f>R267 * ( Baseline!D$87 * Baseline!B$11 )</f>
        <v>2.6986321436080066E-4</v>
      </c>
      <c r="AM267" s="48">
        <f>S267 * ( Baseline!F$87 * Baseline!B$16 )</f>
        <v>5.7277726362559111E-5</v>
      </c>
      <c r="AN267" s="48">
        <f>T267 * ( Baseline!H$87 * Baseline!B$18 )</f>
        <v>3.4658055362456142E-2</v>
      </c>
      <c r="AO267" s="48">
        <f t="shared" si="3"/>
        <v>3.5003652138817676E-2</v>
      </c>
      <c r="AP267" s="48"/>
      <c r="AQ267" s="48">
        <f>V267 * ( (1-Baseline!B$88-Baseline!B$87) + (1-B267)*Baseline!B$88 )</f>
        <v>0.15294544930681744</v>
      </c>
      <c r="AR267" s="48">
        <f>W267 * ( (1-Baseline!B$88-Baseline!B$87) + (1-B267)*Baseline!B$88 )</f>
        <v>4.877855193556574E-4</v>
      </c>
      <c r="AS267" s="48">
        <f>X267 * ( (1-Baseline!B$88-Baseline!B$87) + (1-B267)*Baseline!B$88 )</f>
        <v>2.5286087302882621E-3</v>
      </c>
      <c r="AT267" s="48">
        <f>Y267 * ( (1-Baseline!B$88-Baseline!B$87) + (1-B267)*Baseline!B$88 )</f>
        <v>4.1807748398082551E-4</v>
      </c>
      <c r="AU267" s="48">
        <f t="shared" si="4"/>
        <v>0.15637992104044218</v>
      </c>
      <c r="AV267" s="48">
        <f>AA267 * ( (1-Baseline!D$88-Baseline!D$87) + (1-B267)*Baseline!D$88 )</f>
        <v>3.4291655178394186E-4</v>
      </c>
      <c r="AW267" s="48">
        <f>AB267 * ( (1-Baseline!D$88-Baseline!D$87) + (1-B267)*Baseline!D$88 )</f>
        <v>2.7658612774203246E-2</v>
      </c>
      <c r="AX267" s="48">
        <f>AC267 * ( (1-Baseline!D$88-Baseline!D$87) + (1-B267)*Baseline!D$88 )</f>
        <v>4.0416044204212592E-4</v>
      </c>
      <c r="AY267" s="48">
        <f>AD267 * ( (1-Baseline!D$88-Baseline!D$87) + (1-B267)*Baseline!D$88 )</f>
        <v>4.2447402758165835E-4</v>
      </c>
      <c r="AZ267" s="48">
        <f t="shared" si="5"/>
        <v>2.8830163795610968E-2</v>
      </c>
      <c r="BA267" s="48">
        <f>AF267 * ( (1-Baseline!F$88-Baseline!F$87) + (1-Baseline!B$36)*Baseline!F$88 )</f>
        <v>8.132877135503836E-4</v>
      </c>
      <c r="BB267" s="48">
        <f>AG267 * ( (1-Baseline!F$88-Baseline!F$87) + (1-Baseline!B$36)*Baseline!F$88 )</f>
        <v>1.8490848388284169E-4</v>
      </c>
      <c r="BC267" s="48">
        <f>AH267 * ( (1-Baseline!F$88-Baseline!F$87) + (1-Baseline!B$36)*Baseline!F$88 )</f>
        <v>3.3120460797384302E-2</v>
      </c>
      <c r="BD267" s="48">
        <f>AI267 * ( (1-Baseline!F$88-Baseline!F$87) + (1-Baseline!B$36)*Baseline!F$88 )</f>
        <v>4.1732212834866202E-4</v>
      </c>
      <c r="BE267" s="48">
        <f t="shared" si="6"/>
        <v>3.4535979123166187E-2</v>
      </c>
      <c r="BF267" s="48">
        <f>AK267 * ( (1-Baseline!H$88-Baseline!H$87) + (1-Baseline!B$36)*Baseline!H$88 )</f>
        <v>1.4622927692838899E-5</v>
      </c>
      <c r="BG267" s="48">
        <f>AL267 * ( (1-Baseline!H$88-Baseline!H$87) + (1-Baseline!B$36)*Baseline!H$88 )</f>
        <v>2.1381802200234955E-4</v>
      </c>
      <c r="BH267" s="48">
        <f>AM267 * ( (1-Baseline!H$88-Baseline!H$87) + (1-Baseline!B$36)*Baseline!H$88 )</f>
        <v>4.5382288151582829E-5</v>
      </c>
      <c r="BI267" s="48">
        <f>AN267 * ( (1-Baseline!H$88-Baseline!H$87) + (1-Baseline!B$36)*Baseline!H$88 )</f>
        <v>2.7460270424781247E-2</v>
      </c>
      <c r="BJ267" s="48">
        <f t="shared" si="7"/>
        <v>2.773409366262802E-2</v>
      </c>
      <c r="BK267" s="48"/>
      <c r="BL267" s="48">
        <f t="shared" si="18"/>
        <v>0.97803764248776848</v>
      </c>
      <c r="BM267" s="48">
        <f t="shared" si="19"/>
        <v>3.1192336977169132E-3</v>
      </c>
      <c r="BN267" s="48">
        <f t="shared" si="20"/>
        <v>1.6169650895490134E-2</v>
      </c>
      <c r="BO267" s="48">
        <f t="shared" si="21"/>
        <v>2.6734729190245879E-3</v>
      </c>
      <c r="BP267" s="48">
        <f t="shared" si="8"/>
        <v>1.0000000000000002</v>
      </c>
      <c r="BQ267" s="48">
        <f t="shared" si="22"/>
        <v>1.1894367101589151E-2</v>
      </c>
      <c r="BR267" s="48">
        <f t="shared" si="23"/>
        <v>0.9593637056759946</v>
      </c>
      <c r="BS267" s="48">
        <f t="shared" si="24"/>
        <v>1.4018666175724405E-2</v>
      </c>
      <c r="BT267" s="48">
        <f t="shared" si="25"/>
        <v>1.4723261046691628E-2</v>
      </c>
      <c r="BU267" s="48">
        <f t="shared" si="9"/>
        <v>0.99999999999999989</v>
      </c>
      <c r="BV267" s="48">
        <f t="shared" si="26"/>
        <v>2.3548998296818027E-2</v>
      </c>
      <c r="BW267" s="48">
        <f t="shared" si="27"/>
        <v>5.3540825706258309E-3</v>
      </c>
      <c r="BX267" s="48">
        <f t="shared" si="28"/>
        <v>0.95901322731480398</v>
      </c>
      <c r="BY267" s="48">
        <f t="shared" si="29"/>
        <v>1.2083691817752139E-2</v>
      </c>
      <c r="BZ267" s="48">
        <f t="shared" si="10"/>
        <v>1</v>
      </c>
      <c r="CA267" s="48">
        <f t="shared" si="30"/>
        <v>5.272545723224209E-4</v>
      </c>
      <c r="CB267" s="48">
        <f t="shared" si="31"/>
        <v>7.70957308370497E-3</v>
      </c>
      <c r="CC267" s="48">
        <f t="shared" si="32"/>
        <v>1.6363357210672416E-3</v>
      </c>
      <c r="CD267" s="48">
        <f t="shared" si="33"/>
        <v>0.99012683662290535</v>
      </c>
      <c r="CE267" s="48">
        <f t="shared" si="11"/>
        <v>1</v>
      </c>
      <c r="CF267" s="48"/>
      <c r="CG267" s="48">
        <f t="shared" si="34"/>
        <v>0.97803764248776848</v>
      </c>
      <c r="CH267" s="48">
        <f t="shared" si="35"/>
        <v>3.1192336977169132E-3</v>
      </c>
      <c r="CI267" s="48">
        <f t="shared" si="36"/>
        <v>1.6169650895490134E-2</v>
      </c>
      <c r="CJ267" s="48">
        <f t="shared" si="37"/>
        <v>2.6734729190245879E-3</v>
      </c>
      <c r="CK267" s="48">
        <f t="shared" si="12"/>
        <v>1.0000000000000002</v>
      </c>
      <c r="CL267" s="48">
        <f t="shared" si="38"/>
        <v>1.1894367101589151E-2</v>
      </c>
      <c r="CM267" s="48">
        <f t="shared" si="39"/>
        <v>0.9593637056759946</v>
      </c>
      <c r="CN267" s="48">
        <f t="shared" si="40"/>
        <v>1.4018666175724405E-2</v>
      </c>
      <c r="CO267" s="48">
        <f t="shared" si="41"/>
        <v>1.4723261046691628E-2</v>
      </c>
      <c r="CP267" s="48">
        <f t="shared" si="13"/>
        <v>0.99999999999999989</v>
      </c>
      <c r="CQ267" s="48">
        <f t="shared" si="42"/>
        <v>2.3548998296818027E-2</v>
      </c>
      <c r="CR267" s="48">
        <f t="shared" si="43"/>
        <v>5.3540825706258309E-3</v>
      </c>
      <c r="CS267" s="48">
        <f t="shared" si="44"/>
        <v>0.95901322731480398</v>
      </c>
      <c r="CT267" s="48">
        <f t="shared" si="45"/>
        <v>1.2083691817752139E-2</v>
      </c>
      <c r="CU267" s="48">
        <f t="shared" si="14"/>
        <v>1</v>
      </c>
      <c r="CV267" s="48">
        <f t="shared" si="46"/>
        <v>5.272545723224209E-4</v>
      </c>
      <c r="CW267" s="48">
        <f t="shared" si="47"/>
        <v>7.70957308370497E-3</v>
      </c>
      <c r="CX267" s="48">
        <f t="shared" si="48"/>
        <v>1.6363357210672416E-3</v>
      </c>
      <c r="CY267" s="48">
        <f t="shared" si="49"/>
        <v>0.99012683662290535</v>
      </c>
      <c r="CZ267" s="48">
        <f t="shared" si="15"/>
        <v>1</v>
      </c>
      <c r="DA267" s="48"/>
      <c r="DB267" s="48">
        <f>(AQ267*Baseline!B$7 + AV267*Baseline!B$11 + BA267*Baseline!B$16 + BF267*Baseline!B$18)</f>
        <v>78308.210133024375</v>
      </c>
      <c r="DC267" s="48">
        <f>(AR267*Baseline!B$7 + AW267*Baseline!B$11 + BB267*Baseline!B$16 + BG267*Baseline!B$18)</f>
        <v>69962.34489286915</v>
      </c>
      <c r="DD267" s="48">
        <f>(AS267*Baseline!B$7 + AX267*Baseline!B$11 + BC267*Baseline!B$16 + BH267*Baseline!B$18)</f>
        <v>115131.04769201005</v>
      </c>
      <c r="DE267" s="48">
        <f>(AT267*Baseline!B$7 + AY267*Baseline!B$11 + BD267*Baseline!B$16 + BI267*Baseline!B$18)</f>
        <v>1259939.3738060493</v>
      </c>
      <c r="DF267" s="48">
        <f t="shared" si="16"/>
        <v>1523340.976523953</v>
      </c>
      <c r="DG267" s="48"/>
      <c r="DH267" s="48">
        <f t="shared" si="50"/>
        <v>5.140556929789452E-2</v>
      </c>
      <c r="DI267" s="48">
        <f t="shared" si="51"/>
        <v>4.5926910633306305E-2</v>
      </c>
      <c r="DJ267" s="48">
        <f t="shared" si="52"/>
        <v>7.5577989082078453E-2</v>
      </c>
      <c r="DK267" s="48">
        <f t="shared" si="53"/>
        <v>0.82708953098672067</v>
      </c>
      <c r="DL267" s="48">
        <f t="shared" si="17"/>
        <v>1</v>
      </c>
      <c r="DM267" s="48"/>
      <c r="DN267" s="48">
        <f>DH267 / (Baseline!B$7/Baseline!B$17)</f>
        <v>5.4872064116923838</v>
      </c>
      <c r="DO267" s="48">
        <f>DI267 / (Baseline!B$11/Baseline!B$17)</f>
        <v>1.1086976045164738</v>
      </c>
      <c r="DP267" s="48">
        <f>DJ267 / (Baseline!B$16/Baseline!B$17)</f>
        <v>1.1679083330954625</v>
      </c>
      <c r="DQ267" s="48">
        <f>DK267 / (Baseline!B$18/Baseline!B$17)</f>
        <v>0.93509773202818414</v>
      </c>
      <c r="DR267" s="71"/>
      <c r="DS267" s="48">
        <f>(AU267*Baseline!B$34)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3.5986519406066328E-2</v>
      </c>
      <c r="DT267" s="48">
        <f>(AZ267*Baseline!B$34) + (Baseline!D$88*(1-Baseline!D$89)*Baseline!B$35) + (Baseline!D$88*Baseline!D$89*((1-Baseline!D$90)*Baseline!B$40 + Baseline!D$90*Baseline!B$41))</f>
        <v>1.0738092569341648E-2</v>
      </c>
      <c r="DU267" s="48">
        <f>(BE267*Baseline!B$34) + (Baseline!F$88*(1-Baseline!F$89)*Baseline!B$35) + (Baseline!F$88*Baseline!F$89*((1-Baseline!F$90)*Baseline!B$40 + Baseline!F$90*Baseline!B$41))</f>
        <v>1.2911036868474932E-2</v>
      </c>
      <c r="DV267" s="48">
        <f>(BJ267*Baseline!B$34) + (Baseline!H$88*(1-Baseline!H$89)*Baseline!B$35) + (Baseline!H$88*Baseline!H$89*((1-Baseline!H$90)*Baseline!B$40 + Baseline!H$90*Baseline!B$41))</f>
        <v>9.3051140493942038E-3</v>
      </c>
      <c r="DW267" s="48">
        <f>( DS267*Baseline!B$7 + DT267*Baseline!B$11 + DU267*Baseline!B$16 + DV267*Baseline!B$18 ) / Baseline!B$17</f>
        <v>9.8477797648917655E-3</v>
      </c>
    </row>
    <row r="268" spans="1:127">
      <c r="A268" s="7" t="s">
        <v>508</v>
      </c>
      <c r="B268" s="1">
        <f>MIN( MAX( NORMINV( MCrands!B268, (B$5+B$4)/2, (B$5-B$4)/3.29 ), 0 ), 1 )</f>
        <v>0.42831776500691543</v>
      </c>
      <c r="C268" s="1">
        <f>MAX( NORMINV( MCrands!C268, (C$5+C$4)/2, (C$5-C$4)/3.29 ), 0 )</f>
        <v>2.2438885078037218</v>
      </c>
      <c r="D268" s="40"/>
      <c r="E268" s="40">
        <f>Baseline!B$33 * (C268 * Baseline!B$66*Baseline!B$66/Baseline!B$73 + Baseline!B$52*Baseline!B$52/Baseline!B$74 + Baseline!B$53*Baseline!B$53/Baseline!B$75 + Baseline!B$54*Baseline!B$54/Baseline!B$76)</f>
        <v>1.8785459953568688E-5</v>
      </c>
      <c r="F268" s="40">
        <f>Baseline!B$33 * (C268 * Baseline!B$66*Baseline!B$57/Baseline!B$73 + Baseline!B$52*Baseline!B$67/Baseline!B$74 + Baseline!B$53*Baseline!B$55/Baseline!B$75 + Baseline!B$54*Baseline!B$56/Baseline!B$76)</f>
        <v>3.91170269544598E-8</v>
      </c>
      <c r="G268" s="1">
        <f>Baseline!B$33 * (C268 * Baseline!B$66*Baseline!B$58/Baseline!B$73 + Baseline!B$52*Baseline!B$59/Baseline!B$74 + Baseline!B$53*Baseline!B$68/Baseline!B$75 + Baseline!B$54*Baseline!B$60/Baseline!B$76)</f>
        <v>1.0781706713836481E-7</v>
      </c>
      <c r="H268" s="40">
        <f>Baseline!B$33 * (C268 * Baseline!B$66*Baseline!B$61/Baseline!B$73 + Baseline!B$52*Baseline!B$62/Baseline!B$74 + Baseline!B$53*Baseline!B$63/Baseline!B$75 + Baseline!B$54*Baseline!B$69/Baseline!B$76)</f>
        <v>1.6711417119903575E-9</v>
      </c>
      <c r="I268" s="40">
        <f>Baseline!B$33 * (C268 * Baseline!B$57*Baseline!B$66/Baseline!B$73 + Baseline!B$67*Baseline!B$52/Baseline!B$74 + Baseline!B$55*Baseline!B$53/Baseline!B$75 + Baseline!B$56*Baseline!B$54/Baseline!B$76)</f>
        <v>3.91170269544598E-8</v>
      </c>
      <c r="J268" s="1">
        <f>Baseline!B$33 * (C268 * Baseline!B$57*Baseline!B$57/Baseline!B$73 + Baseline!B$67*Baseline!B$67/Baseline!B$74 + Baseline!B$55*Baseline!B$55/Baseline!B$75 + Baseline!B$56*Baseline!B$56/Baseline!B$76)</f>
        <v>1.7949605809015951E-6</v>
      </c>
      <c r="K268" s="40">
        <f>Baseline!B$33 * (C268 * Baseline!B$57*Baseline!B$58/Baseline!B$73 + Baseline!B$67*Baseline!B$59/Baseline!B$74 + Baseline!B$55*Baseline!B$68/Baseline!B$75 + Baseline!B$56*Baseline!B$60/Baseline!B$76)</f>
        <v>1.3929184093653765E-8</v>
      </c>
      <c r="L268" s="1">
        <f>Baseline!B$33 * (C268 * Baseline!B$57*Baseline!B$61/Baseline!B$73 + Baseline!B$67*Baseline!B$62/Baseline!B$74 + Baseline!B$55*Baseline!B$63/Baseline!B$75 + Baseline!B$56*Baseline!B$69/Baseline!B$76)</f>
        <v>1.4629417528619007E-8</v>
      </c>
      <c r="M268" s="40">
        <f>Baseline!B$33 * (C268 * Baseline!B$58*Baseline!B$66/Baseline!B$73 + Baseline!B$59*Baseline!B$52/Baseline!B$74 + Baseline!B$68*Baseline!B$53/Baseline!B$75 + Baseline!B$60*Baseline!B$54/Baseline!B$76)</f>
        <v>1.0781706713836481E-7</v>
      </c>
      <c r="N268" s="1">
        <f>Baseline!B$33 * (C268 * Baseline!B$58*Baseline!B$57/Baseline!B$73 + Baseline!B$59*Baseline!B$67/Baseline!B$74 + Baseline!B$68*Baseline!B$55/Baseline!B$75 + Baseline!B$60*Baseline!B$56/Baseline!B$76)</f>
        <v>1.3929184093653765E-8</v>
      </c>
      <c r="O268" s="1">
        <f>Baseline!B$33 * (C268 * Baseline!B$58*Baseline!B$58/Baseline!B$73 + Baseline!B$59*Baseline!B$59/Baseline!B$74 + Baseline!B$68*Baseline!B$68/Baseline!B$75 + Baseline!B$60*Baseline!B$60/Baseline!B$76)</f>
        <v>1.3250167293247264E-6</v>
      </c>
      <c r="P268" s="40">
        <f>Baseline!B$33 * (C268 * Baseline!B$58*Baseline!B$61/Baseline!B$73 + Baseline!B$59*Baseline!B$62/Baseline!B$74 + Baseline!B$68*Baseline!B$63/Baseline!B$75 + Baseline!B$60*Baseline!B$69/Baseline!B$76)</f>
        <v>1.6489674193902775E-9</v>
      </c>
      <c r="Q268" s="40">
        <f>Baseline!B$33 * (C268 * Baseline!B$61*Baseline!B$66/Baseline!B$73 + Baseline!B$62*Baseline!B$52/Baseline!B$74 + Baseline!B$63*Baseline!B$53/Baseline!B$75 + Baseline!B$69*Baseline!B$54/Baseline!B$76)</f>
        <v>1.6711417119903575E-9</v>
      </c>
      <c r="R268" s="40">
        <f>Baseline!B$33 * (C268 * Baseline!B$61*Baseline!B$57/Baseline!B$73 + Baseline!B$62*Baseline!B$67/Baseline!B$74 + Baseline!B$63*Baseline!B$55/Baseline!B$75 + Baseline!B$69*Baseline!B$56/Baseline!B$76)</f>
        <v>1.4629417528619007E-8</v>
      </c>
      <c r="S268" s="40">
        <f>Baseline!B$33 * (C268 * Baseline!B$61*Baseline!B$58/Baseline!B$73 + Baseline!B$62*Baseline!B$59/Baseline!B$74 + Baseline!B$63*Baseline!B$68/Baseline!B$75 + Baseline!B$69*Baseline!B$60/Baseline!B$76)</f>
        <v>1.6489674193902775E-9</v>
      </c>
      <c r="T268" s="40">
        <f>Baseline!B$33 * (C268 * Baseline!B$61*Baseline!B$61/Baseline!B$73 + Baseline!B$62*Baseline!B$62/Baseline!B$74 + Baseline!B$63*Baseline!B$63/Baseline!B$75 + Baseline!B$69*Baseline!B$69/Baseline!B$76)</f>
        <v>9.8551802705701216E-8</v>
      </c>
      <c r="U268" s="40"/>
      <c r="V268" s="40">
        <f>E268 * ( Baseline!B$87 * Baseline!B$7 )</f>
        <v>0.19497428885808943</v>
      </c>
      <c r="W268" s="40">
        <f>F268 * ( Baseline!D$87 * Baseline!B$11 )</f>
        <v>7.2157598068293082E-4</v>
      </c>
      <c r="X268" s="40">
        <f>G268 * ( Baseline!F$87 * Baseline!B$16 )</f>
        <v>3.7450010205002946E-3</v>
      </c>
      <c r="Y268" s="40">
        <f>H268 * ( Baseline!H$87 * Baseline!B$18 )</f>
        <v>5.8769619950342752E-4</v>
      </c>
      <c r="Z268" s="48">
        <f t="shared" si="0"/>
        <v>0.20002856205877609</v>
      </c>
      <c r="AA268" s="40">
        <f>I268 * ( Baseline!B$87 * Baseline!B$7 )</f>
        <v>4.0599562276033828E-4</v>
      </c>
      <c r="AB268" s="1">
        <f>J268 * ( Baseline!D$87 * Baseline!B$11 )</f>
        <v>3.3110912108917409E-2</v>
      </c>
      <c r="AC268" s="1">
        <f>K268 * ( Baseline!F$87 * Baseline!B$16 )</f>
        <v>4.8382700466638727E-4</v>
      </c>
      <c r="AD268" s="1">
        <f>L268 * ( Baseline!F$87 * Baseline!B$16 )</f>
        <v>5.081494519201962E-4</v>
      </c>
      <c r="AE268" s="48">
        <f t="shared" si="1"/>
        <v>3.4508884188264324E-2</v>
      </c>
      <c r="AF268" s="48">
        <f>M268 * ( Baseline!B$87 * Baseline!B$7 )</f>
        <v>1.1190333398290884E-3</v>
      </c>
      <c r="AG268" s="48">
        <f>N268 * ( Baseline!D$87 * Baseline!B$11 )</f>
        <v>2.5694602721706511E-4</v>
      </c>
      <c r="AH268" s="48">
        <f>O268 * ( Baseline!F$87 * Baseline!B$16 )</f>
        <v>4.602415123324529E-2</v>
      </c>
      <c r="AI268" s="48">
        <f>P268 * ( Baseline!H$87 * Baseline!B$18 )</f>
        <v>5.7989808914914588E-4</v>
      </c>
      <c r="AJ268" s="48">
        <f t="shared" si="2"/>
        <v>4.7980028689440596E-2</v>
      </c>
      <c r="AK268" s="48">
        <f>Q268 * ( Baseline!B$87 * Baseline!B$7 )</f>
        <v>1.7344779828747921E-5</v>
      </c>
      <c r="AL268" s="48">
        <f>R268 * ( Baseline!D$87 * Baseline!B$11 )</f>
        <v>2.6986295027796797E-4</v>
      </c>
      <c r="AM268" s="48">
        <f>S268 * ( Baseline!F$87 * Baseline!B$16 )</f>
        <v>5.7276503918097434E-5</v>
      </c>
      <c r="AN268" s="48">
        <f>T268 * ( Baseline!H$87 * Baseline!B$18 )</f>
        <v>3.4658054124787716E-2</v>
      </c>
      <c r="AO268" s="48">
        <f t="shared" si="3"/>
        <v>3.5002538358812528E-2</v>
      </c>
      <c r="AP268" s="48"/>
      <c r="AQ268" s="48">
        <f>V268 * ( (1-Baseline!B$88-Baseline!B$87) + (1-B268)*Baseline!B$88 )</f>
        <v>0.11647709211914278</v>
      </c>
      <c r="AR268" s="48">
        <f>W268 * ( (1-Baseline!B$88-Baseline!B$87) + (1-B268)*Baseline!B$88 )</f>
        <v>4.3106746261369652E-4</v>
      </c>
      <c r="AS268" s="48">
        <f>X268 * ( (1-Baseline!B$88-Baseline!B$87) + (1-B268)*Baseline!B$88 )</f>
        <v>2.2372530829877081E-3</v>
      </c>
      <c r="AT268" s="48">
        <f>Y268 * ( (1-Baseline!B$88-Baseline!B$87) + (1-B268)*Baseline!B$88 )</f>
        <v>3.5108805765386817E-4</v>
      </c>
      <c r="AU268" s="48">
        <f t="shared" si="4"/>
        <v>0.11949650072239805</v>
      </c>
      <c r="AV268" s="48">
        <f>AA268 * ( (1-Baseline!D$88-Baseline!D$87) + (1-B268)*Baseline!D$88 )</f>
        <v>3.2459838910260506E-4</v>
      </c>
      <c r="AW268" s="48">
        <f>AB268 * ( (1-Baseline!D$88-Baseline!D$87) + (1-B268)*Baseline!D$88 )</f>
        <v>2.6472572928740647E-2</v>
      </c>
      <c r="AX268" s="48">
        <f>AC268 * ( (1-Baseline!D$88-Baseline!D$87) + (1-B268)*Baseline!D$88 )</f>
        <v>3.8682551612571241E-4</v>
      </c>
      <c r="AY268" s="48">
        <f>AD268 * ( (1-Baseline!D$88-Baseline!D$87) + (1-B268)*Baseline!D$88 )</f>
        <v>4.0627160557845499E-4</v>
      </c>
      <c r="AZ268" s="48">
        <f t="shared" si="5"/>
        <v>2.759026843954742E-2</v>
      </c>
      <c r="BA268" s="48">
        <f>AF268 * ( (1-Baseline!F$88-Baseline!F$87) + (1-Baseline!B$36)*Baseline!F$88 )</f>
        <v>8.0529220040788667E-4</v>
      </c>
      <c r="BB268" s="48">
        <f>AG268 * ( (1-Baseline!F$88-Baseline!F$87) + (1-Baseline!B$36)*Baseline!F$88 )</f>
        <v>1.8490658345827102E-4</v>
      </c>
      <c r="BC268" s="48">
        <f>AH268 * ( (1-Baseline!F$88-Baseline!F$87) + (1-Baseline!B$36)*Baseline!F$88 )</f>
        <v>3.3120452000282775E-2</v>
      </c>
      <c r="BD268" s="48">
        <f>AI268 * ( (1-Baseline!F$88-Baseline!F$87) + (1-Baseline!B$36)*Baseline!F$88 )</f>
        <v>4.1731322169057816E-4</v>
      </c>
      <c r="BE268" s="48">
        <f t="shared" si="6"/>
        <v>3.4527964005839511E-2</v>
      </c>
      <c r="BF268" s="48">
        <f>AK268 * ( (1-Baseline!H$88-Baseline!H$87) + (1-Baseline!B$36)*Baseline!H$88 )</f>
        <v>1.3742615953913552E-5</v>
      </c>
      <c r="BG268" s="48">
        <f>AL268 * ( (1-Baseline!H$88-Baseline!H$87) + (1-Baseline!B$36)*Baseline!H$88 )</f>
        <v>2.1381781276423955E-4</v>
      </c>
      <c r="BH268" s="48">
        <f>AM268 * ( (1-Baseline!H$88-Baseline!H$87) + (1-Baseline!B$36)*Baseline!H$88 )</f>
        <v>4.5381319584386954E-5</v>
      </c>
      <c r="BI268" s="48">
        <f>AN268 * ( (1-Baseline!H$88-Baseline!H$87) + (1-Baseline!B$36)*Baseline!H$88 )</f>
        <v>2.7460269444151801E-2</v>
      </c>
      <c r="BJ268" s="48">
        <f t="shared" si="7"/>
        <v>2.7733211192454341E-2</v>
      </c>
      <c r="BK268" s="48"/>
      <c r="BL268" s="48">
        <f t="shared" si="18"/>
        <v>0.97473224249244206</v>
      </c>
      <c r="BM268" s="48">
        <f t="shared" si="19"/>
        <v>3.6073647345967724E-3</v>
      </c>
      <c r="BN268" s="48">
        <f t="shared" si="20"/>
        <v>1.8722331360857703E-2</v>
      </c>
      <c r="BO268" s="48">
        <f t="shared" si="21"/>
        <v>2.9380614121034365E-3</v>
      </c>
      <c r="BP268" s="48">
        <f t="shared" si="8"/>
        <v>0.99999999999999989</v>
      </c>
      <c r="BQ268" s="48">
        <f t="shared" si="22"/>
        <v>1.1764959439007537E-2</v>
      </c>
      <c r="BR268" s="48">
        <f t="shared" si="23"/>
        <v>0.95948950213167616</v>
      </c>
      <c r="BS268" s="48">
        <f t="shared" si="24"/>
        <v>1.4020360728757659E-2</v>
      </c>
      <c r="BT268" s="48">
        <f t="shared" si="25"/>
        <v>1.4725177700558806E-2</v>
      </c>
      <c r="BU268" s="48">
        <f t="shared" si="9"/>
        <v>1.0000000000000002</v>
      </c>
      <c r="BV268" s="48">
        <f t="shared" si="26"/>
        <v>2.3322898514134577E-2</v>
      </c>
      <c r="BW268" s="48">
        <f t="shared" si="27"/>
        <v>5.3552703955263284E-3</v>
      </c>
      <c r="BX268" s="48">
        <f t="shared" si="28"/>
        <v>0.95923559219076182</v>
      </c>
      <c r="BY268" s="48">
        <f t="shared" si="29"/>
        <v>1.2086238899577178E-2</v>
      </c>
      <c r="BZ268" s="48">
        <f t="shared" si="10"/>
        <v>0.99999999999999989</v>
      </c>
      <c r="CA268" s="48">
        <f t="shared" si="30"/>
        <v>4.9552919993818263E-4</v>
      </c>
      <c r="CB268" s="48">
        <f t="shared" si="31"/>
        <v>7.7098108574752845E-3</v>
      </c>
      <c r="CC268" s="48">
        <f t="shared" si="32"/>
        <v>1.6363528647823631E-3</v>
      </c>
      <c r="CD268" s="48">
        <f t="shared" si="33"/>
        <v>0.99015830707780417</v>
      </c>
      <c r="CE268" s="48">
        <f t="shared" si="11"/>
        <v>1</v>
      </c>
      <c r="CF268" s="48"/>
      <c r="CG268" s="48">
        <f t="shared" si="34"/>
        <v>0.97473224249244206</v>
      </c>
      <c r="CH268" s="48">
        <f t="shared" si="35"/>
        <v>3.6073647345967724E-3</v>
      </c>
      <c r="CI268" s="48">
        <f t="shared" si="36"/>
        <v>1.8722331360857703E-2</v>
      </c>
      <c r="CJ268" s="48">
        <f t="shared" si="37"/>
        <v>2.9380614121034365E-3</v>
      </c>
      <c r="CK268" s="48">
        <f t="shared" si="12"/>
        <v>0.99999999999999989</v>
      </c>
      <c r="CL268" s="48">
        <f t="shared" si="38"/>
        <v>1.1764959439007537E-2</v>
      </c>
      <c r="CM268" s="48">
        <f t="shared" si="39"/>
        <v>0.95948950213167616</v>
      </c>
      <c r="CN268" s="48">
        <f t="shared" si="40"/>
        <v>1.4020360728757659E-2</v>
      </c>
      <c r="CO268" s="48">
        <f t="shared" si="41"/>
        <v>1.4725177700558806E-2</v>
      </c>
      <c r="CP268" s="48">
        <f t="shared" si="13"/>
        <v>1.0000000000000002</v>
      </c>
      <c r="CQ268" s="48">
        <f t="shared" si="42"/>
        <v>2.3322898514134577E-2</v>
      </c>
      <c r="CR268" s="48">
        <f t="shared" si="43"/>
        <v>5.3552703955263284E-3</v>
      </c>
      <c r="CS268" s="48">
        <f t="shared" si="44"/>
        <v>0.95923559219076182</v>
      </c>
      <c r="CT268" s="48">
        <f t="shared" si="45"/>
        <v>1.2086238899577178E-2</v>
      </c>
      <c r="CU268" s="48">
        <f t="shared" si="14"/>
        <v>0.99999999999999989</v>
      </c>
      <c r="CV268" s="48">
        <f t="shared" si="46"/>
        <v>4.9552919993818263E-4</v>
      </c>
      <c r="CW268" s="48">
        <f t="shared" si="47"/>
        <v>7.7098108574752845E-3</v>
      </c>
      <c r="CX268" s="48">
        <f t="shared" si="48"/>
        <v>1.6363528647823631E-3</v>
      </c>
      <c r="CY268" s="48">
        <f t="shared" si="49"/>
        <v>0.99015830707780417</v>
      </c>
      <c r="CZ268" s="48">
        <f t="shared" si="15"/>
        <v>1</v>
      </c>
      <c r="DA268" s="48"/>
      <c r="DB268" s="48">
        <f>(AQ268*Baseline!B$7 + AV268*Baseline!B$11 + BA268*Baseline!B$16 + BF268*Baseline!B$18)</f>
        <v>60514.675926916621</v>
      </c>
      <c r="DC268" s="48">
        <f>(AR268*Baseline!B$7 + AW268*Baseline!B$11 + BB268*Baseline!B$16 + BG268*Baseline!B$18)</f>
        <v>67391.29419263592</v>
      </c>
      <c r="DD268" s="48">
        <f>(AS268*Baseline!B$7 + AX268*Baseline!B$11 + BC268*Baseline!B$16 + BH268*Baseline!B$18)</f>
        <v>114952.49069491171</v>
      </c>
      <c r="DE268" s="48">
        <f>(AT268*Baseline!B$7 + AY268*Baseline!B$11 + BD268*Baseline!B$16 + BI268*Baseline!B$18)</f>
        <v>1259867.7731145448</v>
      </c>
      <c r="DF268" s="48">
        <f t="shared" si="16"/>
        <v>1502726.2339290092</v>
      </c>
      <c r="DG268" s="48"/>
      <c r="DH268" s="48">
        <f t="shared" si="50"/>
        <v>4.026992712351584E-2</v>
      </c>
      <c r="DI268" s="48">
        <f t="shared" si="51"/>
        <v>4.4846022296713015E-2</v>
      </c>
      <c r="DJ268" s="48">
        <f t="shared" si="52"/>
        <v>7.6495963203063524E-2</v>
      </c>
      <c r="DK268" s="48">
        <f t="shared" si="53"/>
        <v>0.83838808737670756</v>
      </c>
      <c r="DL268" s="48">
        <f t="shared" si="17"/>
        <v>1</v>
      </c>
      <c r="DM268" s="48"/>
      <c r="DN268" s="48">
        <f>DH268 / (Baseline!B$7/Baseline!B$17)</f>
        <v>4.2985498522548546</v>
      </c>
      <c r="DO268" s="48">
        <f>DI268 / (Baseline!B$11/Baseline!B$17)</f>
        <v>1.0826044427294994</v>
      </c>
      <c r="DP268" s="48">
        <f>DJ268 / (Baseline!B$16/Baseline!B$17)</f>
        <v>1.1820938074443517</v>
      </c>
      <c r="DQ268" s="48">
        <f>DK268 / (Baseline!B$18/Baseline!B$17)</f>
        <v>0.94787174748799152</v>
      </c>
      <c r="DR268" s="71"/>
      <c r="DS268" s="48">
        <f>(AU268*Baseline!B$34)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3.0454006358359705E-2</v>
      </c>
      <c r="DT268" s="48">
        <f>(AZ268*Baseline!B$34) + (Baseline!D$88*(1-Baseline!D$89)*Baseline!B$35) + (Baseline!D$88*Baseline!D$89*((1-Baseline!D$90)*Baseline!B$40 + Baseline!D$90*Baseline!B$41))</f>
        <v>1.0552108265932116E-2</v>
      </c>
      <c r="DU268" s="48">
        <f>(BE268*Baseline!B$34) + (Baseline!F$88*(1-Baseline!F$89)*Baseline!B$35) + (Baseline!F$88*Baseline!F$89*((1-Baseline!F$90)*Baseline!B$40 + Baseline!F$90*Baseline!B$41))</f>
        <v>1.2909834600875929E-2</v>
      </c>
      <c r="DV268" s="48">
        <f>(BJ268*Baseline!B$34) + (Baseline!H$88*(1-Baseline!H$89)*Baseline!B$35) + (Baseline!H$88*Baseline!H$89*((1-Baseline!H$90)*Baseline!B$40 + Baseline!H$90*Baseline!B$41))</f>
        <v>9.304981678868153E-3</v>
      </c>
      <c r="DW268" s="48">
        <f>( DS268*Baseline!B$7 + DT268*Baseline!B$11 + DU268*Baseline!B$16 + DV268*Baseline!B$18 ) / Baseline!B$17</f>
        <v>9.7880506178776791E-3</v>
      </c>
    </row>
    <row r="269" spans="1:127">
      <c r="A269" s="7" t="s">
        <v>509</v>
      </c>
      <c r="B269" s="1">
        <f>MIN( MAX( NORMINV( MCrands!B269, (B$5+B$4)/2, (B$5-B$4)/3.29 ), 0 ), 1 )</f>
        <v>0.45857506008959165</v>
      </c>
      <c r="C269" s="1">
        <f>MAX( NORMINV( MCrands!C269, (C$5+C$4)/2, (C$5-C$4)/3.29 ), 0 )</f>
        <v>2.5485691535603481</v>
      </c>
      <c r="D269" s="40"/>
      <c r="E269" s="40">
        <f>Baseline!B$33 * (C269 * Baseline!B$66*Baseline!B$66/Baseline!B$73 + Baseline!B$52*Baseline!B$52/Baseline!B$74 + Baseline!B$53*Baseline!B$53/Baseline!B$75 + Baseline!B$54*Baseline!B$54/Baseline!B$76)</f>
        <v>2.1335040616832551E-5</v>
      </c>
      <c r="F269" s="40">
        <f>Baseline!B$33 * (C269 * Baseline!B$66*Baseline!B$57/Baseline!B$73 + Baseline!B$52*Baseline!B$67/Baseline!B$74 + Baseline!B$53*Baseline!B$55/Baseline!B$75 + Baseline!B$54*Baseline!B$56/Baseline!B$76)</f>
        <v>3.9457993943863189E-8</v>
      </c>
      <c r="G269" s="1">
        <f>Baseline!B$33 * (C269 * Baseline!B$66*Baseline!B$58/Baseline!B$73 + Baseline!B$52*Baseline!B$59/Baseline!B$74 + Baseline!B$53*Baseline!B$68/Baseline!B$75 + Baseline!B$54*Baseline!B$60/Baseline!B$76)</f>
        <v>1.0865527765398147E-7</v>
      </c>
      <c r="H269" s="40">
        <f>Baseline!B$33 * (C269 * Baseline!B$66*Baseline!B$61/Baseline!B$73 + Baseline!B$52*Baseline!B$62/Baseline!B$74 + Baseline!B$53*Baseline!B$63/Baseline!B$75 + Baseline!B$54*Baseline!B$69/Baseline!B$76)</f>
        <v>1.7549627635520244E-9</v>
      </c>
      <c r="I269" s="40">
        <f>Baseline!B$33 * (C269 * Baseline!B$57*Baseline!B$66/Baseline!B$73 + Baseline!B$67*Baseline!B$52/Baseline!B$74 + Baseline!B$55*Baseline!B$53/Baseline!B$75 + Baseline!B$56*Baseline!B$54/Baseline!B$76)</f>
        <v>3.9457993943863189E-8</v>
      </c>
      <c r="J269" s="1">
        <f>Baseline!B$33 * (C269 * Baseline!B$57*Baseline!B$57/Baseline!B$73 + Baseline!B$67*Baseline!B$67/Baseline!B$74 + Baseline!B$55*Baseline!B$55/Baseline!B$75 + Baseline!B$56*Baseline!B$56/Baseline!B$76)</f>
        <v>1.7949606265006575E-6</v>
      </c>
      <c r="K269" s="40">
        <f>Baseline!B$33 * (C269 * Baseline!B$57*Baseline!B$58/Baseline!B$73 + Baseline!B$67*Baseline!B$59/Baseline!B$74 + Baseline!B$55*Baseline!B$68/Baseline!B$75 + Baseline!B$56*Baseline!B$60/Baseline!B$76)</f>
        <v>1.3929296191348937E-8</v>
      </c>
      <c r="L269" s="1">
        <f>Baseline!B$33 * (C269 * Baseline!B$57*Baseline!B$61/Baseline!B$73 + Baseline!B$67*Baseline!B$62/Baseline!B$74 + Baseline!B$55*Baseline!B$63/Baseline!B$75 + Baseline!B$56*Baseline!B$69/Baseline!B$76)</f>
        <v>1.4629428738388523E-8</v>
      </c>
      <c r="M269" s="40">
        <f>Baseline!B$33 * (C269 * Baseline!B$58*Baseline!B$66/Baseline!B$73 + Baseline!B$59*Baseline!B$52/Baseline!B$74 + Baseline!B$68*Baseline!B$53/Baseline!B$75 + Baseline!B$60*Baseline!B$54/Baseline!B$76)</f>
        <v>1.0865527765398147E-7</v>
      </c>
      <c r="N269" s="1">
        <f>Baseline!B$33 * (C269 * Baseline!B$58*Baseline!B$57/Baseline!B$73 + Baseline!B$59*Baseline!B$67/Baseline!B$74 + Baseline!B$68*Baseline!B$55/Baseline!B$75 + Baseline!B$60*Baseline!B$56/Baseline!B$76)</f>
        <v>1.3929296191348937E-8</v>
      </c>
      <c r="O269" s="1">
        <f>Baseline!B$33 * (C269 * Baseline!B$58*Baseline!B$58/Baseline!B$73 + Baseline!B$59*Baseline!B$59/Baseline!B$74 + Baseline!B$68*Baseline!B$68/Baseline!B$75 + Baseline!B$60*Baseline!B$60/Baseline!B$76)</f>
        <v>1.3250170048982269E-6</v>
      </c>
      <c r="P269" s="40">
        <f>Baseline!B$33 * (C269 * Baseline!B$58*Baseline!B$61/Baseline!B$73 + Baseline!B$59*Baseline!B$62/Baseline!B$74 + Baseline!B$68*Baseline!B$63/Baseline!B$75 + Baseline!B$60*Baseline!B$69/Baseline!B$76)</f>
        <v>1.6489949767403397E-9</v>
      </c>
      <c r="Q269" s="40">
        <f>Baseline!B$33 * (C269 * Baseline!B$61*Baseline!B$66/Baseline!B$73 + Baseline!B$62*Baseline!B$52/Baseline!B$74 + Baseline!B$63*Baseline!B$53/Baseline!B$75 + Baseline!B$69*Baseline!B$54/Baseline!B$76)</f>
        <v>1.7549627635520244E-9</v>
      </c>
      <c r="R269" s="40">
        <f>Baseline!B$33 * (C269 * Baseline!B$61*Baseline!B$57/Baseline!B$73 + Baseline!B$62*Baseline!B$67/Baseline!B$74 + Baseline!B$63*Baseline!B$55/Baseline!B$75 + Baseline!B$69*Baseline!B$56/Baseline!B$76)</f>
        <v>1.4629428738388523E-8</v>
      </c>
      <c r="S269" s="40">
        <f>Baseline!B$33 * (C269 * Baseline!B$61*Baseline!B$58/Baseline!B$73 + Baseline!B$62*Baseline!B$59/Baseline!B$74 + Baseline!B$63*Baseline!B$68/Baseline!B$75 + Baseline!B$69*Baseline!B$60/Baseline!B$76)</f>
        <v>1.6489949767403397E-9</v>
      </c>
      <c r="T269" s="40">
        <f>Baseline!B$33 * (C269 * Baseline!B$61*Baseline!B$61/Baseline!B$73 + Baseline!B$62*Baseline!B$62/Baseline!B$74 + Baseline!B$63*Baseline!B$63/Baseline!B$75 + Baseline!B$69*Baseline!B$69/Baseline!B$76)</f>
        <v>9.8551805461436208E-8</v>
      </c>
      <c r="U269" s="40"/>
      <c r="V269" s="40">
        <f>E269 * ( Baseline!B$87 * Baseline!B$7 )</f>
        <v>0.22143638656210504</v>
      </c>
      <c r="W269" s="40">
        <f>F269 * ( Baseline!D$87 * Baseline!B$11 )</f>
        <v>7.2786566087886418E-4</v>
      </c>
      <c r="X269" s="40">
        <f>G269 * ( Baseline!F$87 * Baseline!B$16 )</f>
        <v>3.7741160699047639E-3</v>
      </c>
      <c r="Y269" s="40">
        <f>H269 * ( Baseline!H$87 * Baseline!B$18 )</f>
        <v>6.1717383930364616E-4</v>
      </c>
      <c r="Z269" s="48">
        <f t="shared" si="0"/>
        <v>0.22655554213219234</v>
      </c>
      <c r="AA269" s="40">
        <f>I269 * ( Baseline!B$87 * Baseline!B$7 )</f>
        <v>4.0953451914335604E-4</v>
      </c>
      <c r="AB269" s="1">
        <f>J269 * ( Baseline!D$87 * Baseline!B$11 )</f>
        <v>3.311091295006488E-2</v>
      </c>
      <c r="AC269" s="1">
        <f>K269 * ( Baseline!F$87 * Baseline!B$16 )</f>
        <v>4.8383089835403762E-4</v>
      </c>
      <c r="AD269" s="1">
        <f>L269 * ( Baseline!F$87 * Baseline!B$16 )</f>
        <v>5.0814984128896119E-4</v>
      </c>
      <c r="AE269" s="48">
        <f t="shared" si="1"/>
        <v>3.4512428208851233E-2</v>
      </c>
      <c r="AF269" s="48">
        <f>M269 * ( Baseline!B$87 * Baseline!B$7 )</f>
        <v>1.1277331267706737E-3</v>
      </c>
      <c r="AG269" s="48">
        <f>N269 * ( Baseline!D$87 * Baseline!B$11 )</f>
        <v>2.5694809503792529E-4</v>
      </c>
      <c r="AH269" s="48">
        <f>O269 * ( Baseline!F$87 * Baseline!B$16 )</f>
        <v>4.6024160805227421E-2</v>
      </c>
      <c r="AI269" s="48">
        <f>P269 * ( Baseline!H$87 * Baseline!B$18 )</f>
        <v>5.7990778033798027E-4</v>
      </c>
      <c r="AJ269" s="48">
        <f t="shared" si="2"/>
        <v>4.7988749807373998E-2</v>
      </c>
      <c r="AK269" s="48">
        <f>Q269 * ( Baseline!B$87 * Baseline!B$7 )</f>
        <v>1.8214758522906461E-5</v>
      </c>
      <c r="AL269" s="48">
        <f>R269 * ( Baseline!D$87 * Baseline!B$11 )</f>
        <v>2.69863157060054E-4</v>
      </c>
      <c r="AM269" s="48">
        <f>S269 * ( Baseline!F$87 * Baseline!B$16 )</f>
        <v>5.7277461116311449E-5</v>
      </c>
      <c r="AN269" s="48">
        <f>T269 * ( Baseline!H$87 * Baseline!B$18 )</f>
        <v>3.4658055093906591E-2</v>
      </c>
      <c r="AO269" s="48">
        <f t="shared" si="3"/>
        <v>3.5003410470605865E-2</v>
      </c>
      <c r="AP269" s="48"/>
      <c r="AQ269" s="48">
        <f>V269 * ( (1-Baseline!B$88-Baseline!B$87) + (1-B269)*Baseline!B$88 )</f>
        <v>0.12632241608604794</v>
      </c>
      <c r="AR269" s="48">
        <f>W269 * ( (1-Baseline!B$88-Baseline!B$87) + (1-B269)*Baseline!B$88 )</f>
        <v>4.1522421087059524E-4</v>
      </c>
      <c r="AS269" s="48">
        <f>X269 * ( (1-Baseline!B$88-Baseline!B$87) + (1-B269)*Baseline!B$88 )</f>
        <v>2.1530131878567151E-3</v>
      </c>
      <c r="AT269" s="48">
        <f>Y269 * ( (1-Baseline!B$88-Baseline!B$87) + (1-B269)*Baseline!B$88 )</f>
        <v>3.5207804704703784E-4</v>
      </c>
      <c r="AU269" s="48">
        <f t="shared" si="4"/>
        <v>0.12924273153182228</v>
      </c>
      <c r="AV269" s="48">
        <f>AA269 * ( (1-Baseline!D$88-Baseline!D$87) + (1-B269)*Baseline!D$88 )</f>
        <v>3.2187642913072544E-4</v>
      </c>
      <c r="AW269" s="48">
        <f>AB269 * ( (1-Baseline!D$88-Baseline!D$87) + (1-B269)*Baseline!D$88 )</f>
        <v>2.6023746295961235E-2</v>
      </c>
      <c r="AX269" s="48">
        <f>AC269 * ( (1-Baseline!D$88-Baseline!D$87) + (1-B269)*Baseline!D$88 )</f>
        <v>3.8027017158667053E-4</v>
      </c>
      <c r="AY269" s="48">
        <f>AD269 * ( (1-Baseline!D$88-Baseline!D$87) + (1-B269)*Baseline!D$88 )</f>
        <v>3.9938380950051643E-4</v>
      </c>
      <c r="AZ269" s="48">
        <f t="shared" si="5"/>
        <v>2.7125276706179147E-2</v>
      </c>
      <c r="BA269" s="48">
        <f>AF269 * ( (1-Baseline!F$88-Baseline!F$87) + (1-Baseline!B$36)*Baseline!F$88 )</f>
        <v>8.1155284548423351E-4</v>
      </c>
      <c r="BB269" s="48">
        <f>AG269 * ( (1-Baseline!F$88-Baseline!F$87) + (1-Baseline!B$36)*Baseline!F$88 )</f>
        <v>1.8490807152833226E-4</v>
      </c>
      <c r="BC269" s="48">
        <f>AH269 * ( (1-Baseline!F$88-Baseline!F$87) + (1-Baseline!B$36)*Baseline!F$88 )</f>
        <v>3.3120458888587424E-2</v>
      </c>
      <c r="BD269" s="48">
        <f>AI269 * ( (1-Baseline!F$88-Baseline!F$87) + (1-Baseline!B$36)*Baseline!F$88 )</f>
        <v>4.1732019578018145E-4</v>
      </c>
      <c r="BE269" s="48">
        <f t="shared" si="6"/>
        <v>3.4534240001380175E-2</v>
      </c>
      <c r="BF269" s="48">
        <f>AK269 * ( (1-Baseline!H$88-Baseline!H$87) + (1-Baseline!B$36)*Baseline!H$88 )</f>
        <v>1.4431917472869246E-5</v>
      </c>
      <c r="BG269" s="48">
        <f>AL269 * ( (1-Baseline!H$88-Baseline!H$87) + (1-Baseline!B$36)*Baseline!H$88 )</f>
        <v>2.1381797660182197E-4</v>
      </c>
      <c r="BH269" s="48">
        <f>AM269 * ( (1-Baseline!H$88-Baseline!H$87) + (1-Baseline!B$36)*Baseline!H$88 )</f>
        <v>4.5382077991675882E-5</v>
      </c>
      <c r="BI269" s="48">
        <f>AN269 * ( (1-Baseline!H$88-Baseline!H$87) + (1-Baseline!B$36)*Baseline!H$88 )</f>
        <v>2.7460270212004066E-2</v>
      </c>
      <c r="BJ269" s="48">
        <f t="shared" si="7"/>
        <v>2.7733902184070434E-2</v>
      </c>
      <c r="BK269" s="48"/>
      <c r="BL269" s="48">
        <f t="shared" si="18"/>
        <v>0.97740441252547094</v>
      </c>
      <c r="BM269" s="48">
        <f t="shared" si="19"/>
        <v>3.2127470995795089E-3</v>
      </c>
      <c r="BN269" s="48">
        <f t="shared" si="20"/>
        <v>1.66586790788045E-2</v>
      </c>
      <c r="BO269" s="48">
        <f t="shared" si="21"/>
        <v>2.7241612961449112E-3</v>
      </c>
      <c r="BP269" s="48">
        <f t="shared" si="8"/>
        <v>0.99999999999999989</v>
      </c>
      <c r="BQ269" s="48">
        <f t="shared" si="22"/>
        <v>1.1866291084042725E-2</v>
      </c>
      <c r="BR269" s="48">
        <f t="shared" si="23"/>
        <v>0.95939099821359675</v>
      </c>
      <c r="BS269" s="48">
        <f t="shared" si="24"/>
        <v>1.4019033822428984E-2</v>
      </c>
      <c r="BT269" s="48">
        <f t="shared" si="25"/>
        <v>1.4723676879931575E-2</v>
      </c>
      <c r="BU269" s="48">
        <f t="shared" si="9"/>
        <v>1</v>
      </c>
      <c r="BV269" s="48">
        <f t="shared" si="26"/>
        <v>2.3499948035682838E-2</v>
      </c>
      <c r="BW269" s="48">
        <f t="shared" si="27"/>
        <v>5.3543402582753342E-3</v>
      </c>
      <c r="BX269" s="48">
        <f t="shared" si="28"/>
        <v>0.95906146732239528</v>
      </c>
      <c r="BY269" s="48">
        <f t="shared" si="29"/>
        <v>1.2084244383646582E-2</v>
      </c>
      <c r="BZ269" s="48">
        <f t="shared" si="10"/>
        <v>1</v>
      </c>
      <c r="CA269" s="48">
        <f t="shared" si="30"/>
        <v>5.2037096608635656E-4</v>
      </c>
      <c r="CB269" s="48">
        <f t="shared" si="31"/>
        <v>7.7096246746205417E-3</v>
      </c>
      <c r="CC269" s="48">
        <f t="shared" si="32"/>
        <v>1.6363394408213518E-3</v>
      </c>
      <c r="CD269" s="48">
        <f t="shared" si="33"/>
        <v>0.99013366491847166</v>
      </c>
      <c r="CE269" s="48">
        <f t="shared" si="11"/>
        <v>0.99999999999999989</v>
      </c>
      <c r="CF269" s="48"/>
      <c r="CG269" s="48">
        <f t="shared" si="34"/>
        <v>0.97740441252547094</v>
      </c>
      <c r="CH269" s="48">
        <f t="shared" si="35"/>
        <v>3.2127470995795089E-3</v>
      </c>
      <c r="CI269" s="48">
        <f t="shared" si="36"/>
        <v>1.66586790788045E-2</v>
      </c>
      <c r="CJ269" s="48">
        <f t="shared" si="37"/>
        <v>2.7241612961449112E-3</v>
      </c>
      <c r="CK269" s="48">
        <f t="shared" si="12"/>
        <v>0.99999999999999989</v>
      </c>
      <c r="CL269" s="48">
        <f t="shared" si="38"/>
        <v>1.1866291084042725E-2</v>
      </c>
      <c r="CM269" s="48">
        <f t="shared" si="39"/>
        <v>0.95939099821359675</v>
      </c>
      <c r="CN269" s="48">
        <f t="shared" si="40"/>
        <v>1.4019033822428984E-2</v>
      </c>
      <c r="CO269" s="48">
        <f t="shared" si="41"/>
        <v>1.4723676879931575E-2</v>
      </c>
      <c r="CP269" s="48">
        <f t="shared" si="13"/>
        <v>1</v>
      </c>
      <c r="CQ269" s="48">
        <f t="shared" si="42"/>
        <v>2.3499948035682838E-2</v>
      </c>
      <c r="CR269" s="48">
        <f t="shared" si="43"/>
        <v>5.3543402582753342E-3</v>
      </c>
      <c r="CS269" s="48">
        <f t="shared" si="44"/>
        <v>0.95906146732239528</v>
      </c>
      <c r="CT269" s="48">
        <f t="shared" si="45"/>
        <v>1.2084244383646582E-2</v>
      </c>
      <c r="CU269" s="48">
        <f t="shared" si="14"/>
        <v>1</v>
      </c>
      <c r="CV269" s="48">
        <f t="shared" si="46"/>
        <v>5.2037096608635656E-4</v>
      </c>
      <c r="CW269" s="48">
        <f t="shared" si="47"/>
        <v>7.7096246746205417E-3</v>
      </c>
      <c r="CX269" s="48">
        <f t="shared" si="48"/>
        <v>1.6363394408213518E-3</v>
      </c>
      <c r="CY269" s="48">
        <f t="shared" si="49"/>
        <v>0.99013366491847166</v>
      </c>
      <c r="CZ269" s="48">
        <f t="shared" si="15"/>
        <v>0.99999999999999989</v>
      </c>
      <c r="DA269" s="48"/>
      <c r="DB269" s="48">
        <f>(AQ269*Baseline!B$7 + AV269*Baseline!B$11 + BA269*Baseline!B$16 + BF269*Baseline!B$18)</f>
        <v>65336.358690271431</v>
      </c>
      <c r="DC269" s="48">
        <f>(AR269*Baseline!B$7 + AW269*Baseline!B$11 + BB269*Baseline!B$16 + BG269*Baseline!B$18)</f>
        <v>66421.089752480926</v>
      </c>
      <c r="DD269" s="48">
        <f>(AS269*Baseline!B$7 + AX269*Baseline!B$11 + BC269*Baseline!B$16 + BH269*Baseline!B$18)</f>
        <v>114897.63386063857</v>
      </c>
      <c r="DE269" s="48">
        <f>(AT269*Baseline!B$7 + AY269*Baseline!B$11 + BD269*Baseline!B$16 + BI269*Baseline!B$18)</f>
        <v>1259853.5405338774</v>
      </c>
      <c r="DF269" s="48">
        <f t="shared" si="16"/>
        <v>1506508.6228372683</v>
      </c>
      <c r="DG269" s="48"/>
      <c r="DH269" s="48">
        <f t="shared" si="50"/>
        <v>4.3369389129164652E-2</v>
      </c>
      <c r="DI269" s="48">
        <f t="shared" si="51"/>
        <v>4.4089418902486875E-2</v>
      </c>
      <c r="DJ269" s="48">
        <f t="shared" si="52"/>
        <v>7.626749168169196E-2</v>
      </c>
      <c r="DK269" s="48">
        <f t="shared" si="53"/>
        <v>0.8362737002866566</v>
      </c>
      <c r="DL269" s="48">
        <f t="shared" si="17"/>
        <v>1</v>
      </c>
      <c r="DM269" s="48"/>
      <c r="DN269" s="48">
        <f>DH269 / (Baseline!B$7/Baseline!B$17)</f>
        <v>4.6293970352057041</v>
      </c>
      <c r="DO269" s="48">
        <f>DI269 / (Baseline!B$11/Baseline!B$17)</f>
        <v>1.0643396746625784</v>
      </c>
      <c r="DP269" s="48">
        <f>DJ269 / (Baseline!B$16/Baseline!B$17)</f>
        <v>1.1785632319828232</v>
      </c>
      <c r="DQ269" s="48">
        <f>DK269 / (Baseline!B$18/Baseline!B$17)</f>
        <v>0.94548124622003626</v>
      </c>
      <c r="DR269" s="71"/>
      <c r="DS269" s="48">
        <f>(AU269*Baseline!B$34)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3.1915940979773343E-2</v>
      </c>
      <c r="DT269" s="48">
        <f>(AZ269*Baseline!B$34) + (Baseline!D$88*(1-Baseline!D$89)*Baseline!B$35) + (Baseline!D$88*Baseline!D$89*((1-Baseline!D$90)*Baseline!B$40 + Baseline!D$90*Baseline!B$41))</f>
        <v>1.0482359505926875E-2</v>
      </c>
      <c r="DU269" s="48">
        <f>(BE269*Baseline!B$34) + (Baseline!F$88*(1-Baseline!F$89)*Baseline!B$35) + (Baseline!F$88*Baseline!F$89*((1-Baseline!F$90)*Baseline!B$40 + Baseline!F$90*Baseline!B$41))</f>
        <v>1.2910776000207029E-2</v>
      </c>
      <c r="DV269" s="48">
        <f>(BJ269*Baseline!B$34) + (Baseline!H$88*(1-Baseline!H$89)*Baseline!B$35) + (Baseline!H$88*Baseline!H$89*((1-Baseline!H$90)*Baseline!B$40 + Baseline!H$90*Baseline!B$41))</f>
        <v>9.3050853276105648E-3</v>
      </c>
      <c r="DW269" s="48">
        <f>( DS269*Baseline!B$7 + DT269*Baseline!B$11 + DU269*Baseline!B$16 + DV269*Baseline!B$18 ) / Baseline!B$17</f>
        <v>9.7990097099995115E-3</v>
      </c>
    </row>
    <row r="270" spans="1:127">
      <c r="A270" s="7" t="s">
        <v>510</v>
      </c>
      <c r="B270" s="1">
        <f>MIN( MAX( NORMINV( MCrands!B270, (B$5+B$4)/2, (B$5-B$4)/3.29 ), 0 ), 1 )</f>
        <v>0.58888955295188861</v>
      </c>
      <c r="C270" s="1">
        <f>MAX( NORMINV( MCrands!C270, (C$5+C$4)/2, (C$5-C$4)/3.29 ), 0 )</f>
        <v>2.5328861910910447</v>
      </c>
      <c r="D270" s="40"/>
      <c r="E270" s="40">
        <f>Baseline!B$33 * (C270 * Baseline!B$66*Baseline!B$66/Baseline!B$73 + Baseline!B$52*Baseline!B$52/Baseline!B$74 + Baseline!B$53*Baseline!B$53/Baseline!B$75 + Baseline!B$54*Baseline!B$54/Baseline!B$76)</f>
        <v>2.1203804916727173E-5</v>
      </c>
      <c r="F270" s="40">
        <f>Baseline!B$33 * (C270 * Baseline!B$66*Baseline!B$57/Baseline!B$73 + Baseline!B$52*Baseline!B$67/Baseline!B$74 + Baseline!B$53*Baseline!B$55/Baseline!B$75 + Baseline!B$54*Baseline!B$56/Baseline!B$76)</f>
        <v>3.9440443198279057E-8</v>
      </c>
      <c r="G270" s="1">
        <f>Baseline!B$33 * (C270 * Baseline!B$66*Baseline!B$58/Baseline!B$73 + Baseline!B$52*Baseline!B$59/Baseline!B$74 + Baseline!B$53*Baseline!B$68/Baseline!B$75 + Baseline!B$54*Baseline!B$60/Baseline!B$76)</f>
        <v>1.0861213207108714E-7</v>
      </c>
      <c r="H270" s="40">
        <f>Baseline!B$33 * (C270 * Baseline!B$66*Baseline!B$61/Baseline!B$73 + Baseline!B$52*Baseline!B$62/Baseline!B$74 + Baseline!B$53*Baseline!B$63/Baseline!B$75 + Baseline!B$54*Baseline!B$69/Baseline!B$76)</f>
        <v>1.7506482052625911E-9</v>
      </c>
      <c r="I270" s="40">
        <f>Baseline!B$33 * (C270 * Baseline!B$57*Baseline!B$66/Baseline!B$73 + Baseline!B$67*Baseline!B$52/Baseline!B$74 + Baseline!B$55*Baseline!B$53/Baseline!B$75 + Baseline!B$56*Baseline!B$54/Baseline!B$76)</f>
        <v>3.9440443198279057E-8</v>
      </c>
      <c r="J270" s="1">
        <f>Baseline!B$33 * (C270 * Baseline!B$57*Baseline!B$57/Baseline!B$73 + Baseline!B$67*Baseline!B$67/Baseline!B$74 + Baseline!B$55*Baseline!B$55/Baseline!B$75 + Baseline!B$56*Baseline!B$56/Baseline!B$76)</f>
        <v>1.7949606241535167E-6</v>
      </c>
      <c r="K270" s="40">
        <f>Baseline!B$33 * (C270 * Baseline!B$57*Baseline!B$58/Baseline!B$73 + Baseline!B$67*Baseline!B$59/Baseline!B$74 + Baseline!B$55*Baseline!B$68/Baseline!B$75 + Baseline!B$56*Baseline!B$60/Baseline!B$76)</f>
        <v>1.3929290421294385E-8</v>
      </c>
      <c r="L270" s="1">
        <f>Baseline!B$33 * (C270 * Baseline!B$57*Baseline!B$61/Baseline!B$73 + Baseline!B$67*Baseline!B$62/Baseline!B$74 + Baseline!B$55*Baseline!B$63/Baseline!B$75 + Baseline!B$56*Baseline!B$69/Baseline!B$76)</f>
        <v>1.4629428161383069E-8</v>
      </c>
      <c r="M270" s="40">
        <f>Baseline!B$33 * (C270 * Baseline!B$58*Baseline!B$66/Baseline!B$73 + Baseline!B$59*Baseline!B$52/Baseline!B$74 + Baseline!B$68*Baseline!B$53/Baseline!B$75 + Baseline!B$60*Baseline!B$54/Baseline!B$76)</f>
        <v>1.0861213207108714E-7</v>
      </c>
      <c r="N270" s="1">
        <f>Baseline!B$33 * (C270 * Baseline!B$58*Baseline!B$57/Baseline!B$73 + Baseline!B$59*Baseline!B$67/Baseline!B$74 + Baseline!B$68*Baseline!B$55/Baseline!B$75 + Baseline!B$60*Baseline!B$56/Baseline!B$76)</f>
        <v>1.3929290421294385E-8</v>
      </c>
      <c r="O270" s="1">
        <f>Baseline!B$33 * (C270 * Baseline!B$58*Baseline!B$58/Baseline!B$73 + Baseline!B$59*Baseline!B$59/Baseline!B$74 + Baseline!B$68*Baseline!B$68/Baseline!B$75 + Baseline!B$60*Baseline!B$60/Baseline!B$76)</f>
        <v>1.3250169907135095E-6</v>
      </c>
      <c r="P270" s="40">
        <f>Baseline!B$33 * (C270 * Baseline!B$58*Baseline!B$61/Baseline!B$73 + Baseline!B$59*Baseline!B$62/Baseline!B$74 + Baseline!B$68*Baseline!B$63/Baseline!B$75 + Baseline!B$60*Baseline!B$69/Baseline!B$76)</f>
        <v>1.6489935582685963E-9</v>
      </c>
      <c r="Q270" s="40">
        <f>Baseline!B$33 * (C270 * Baseline!B$61*Baseline!B$66/Baseline!B$73 + Baseline!B$62*Baseline!B$52/Baseline!B$74 + Baseline!B$63*Baseline!B$53/Baseline!B$75 + Baseline!B$69*Baseline!B$54/Baseline!B$76)</f>
        <v>1.7506482052625911E-9</v>
      </c>
      <c r="R270" s="40">
        <f>Baseline!B$33 * (C270 * Baseline!B$61*Baseline!B$57/Baseline!B$73 + Baseline!B$62*Baseline!B$67/Baseline!B$74 + Baseline!B$63*Baseline!B$55/Baseline!B$75 + Baseline!B$69*Baseline!B$56/Baseline!B$76)</f>
        <v>1.4629428161383069E-8</v>
      </c>
      <c r="S270" s="40">
        <f>Baseline!B$33 * (C270 * Baseline!B$61*Baseline!B$58/Baseline!B$73 + Baseline!B$62*Baseline!B$59/Baseline!B$74 + Baseline!B$63*Baseline!B$68/Baseline!B$75 + Baseline!B$69*Baseline!B$60/Baseline!B$76)</f>
        <v>1.6489935582685963E-9</v>
      </c>
      <c r="T270" s="40">
        <f>Baseline!B$33 * (C270 * Baseline!B$61*Baseline!B$61/Baseline!B$73 + Baseline!B$62*Baseline!B$62/Baseline!B$74 + Baseline!B$63*Baseline!B$63/Baseline!B$75 + Baseline!B$69*Baseline!B$69/Baseline!B$76)</f>
        <v>9.855180531958904E-8</v>
      </c>
      <c r="U270" s="40"/>
      <c r="V270" s="40">
        <f>E270 * ( Baseline!B$87 * Baseline!B$7 )</f>
        <v>0.22007429123071134</v>
      </c>
      <c r="W270" s="40">
        <f>F270 * ( Baseline!D$87 * Baseline!B$11 )</f>
        <v>7.2754190937107882E-4</v>
      </c>
      <c r="X270" s="40">
        <f>G270 * ( Baseline!F$87 * Baseline!B$16 )</f>
        <v>3.7726174180098648E-3</v>
      </c>
      <c r="Y270" s="40">
        <f>H270 * ( Baseline!H$87 * Baseline!B$18 )</f>
        <v>6.1565652363194533E-4</v>
      </c>
      <c r="Z270" s="48">
        <f t="shared" si="0"/>
        <v>0.22519010708172421</v>
      </c>
      <c r="AA270" s="40">
        <f>I270 * ( Baseline!B$87 * Baseline!B$7 )</f>
        <v>4.0935235995493834E-4</v>
      </c>
      <c r="AB270" s="1">
        <f>J270 * ( Baseline!D$87 * Baseline!B$11 )</f>
        <v>3.3110912906768118E-2</v>
      </c>
      <c r="AC270" s="1">
        <f>K270 * ( Baseline!F$87 * Baseline!B$16 )</f>
        <v>4.838306979325203E-4</v>
      </c>
      <c r="AD270" s="1">
        <f>L270 * ( Baseline!F$87 * Baseline!B$16 )</f>
        <v>5.0814982124680955E-4</v>
      </c>
      <c r="AE270" s="48">
        <f t="shared" si="1"/>
        <v>3.4512245785902382E-2</v>
      </c>
      <c r="AF270" s="48">
        <f>M270 * ( Baseline!B$87 * Baseline!B$7 )</f>
        <v>1.1272853187658134E-3</v>
      </c>
      <c r="AG270" s="48">
        <f>N270 * ( Baseline!D$87 * Baseline!B$11 )</f>
        <v>2.5694798860006188E-4</v>
      </c>
      <c r="AH270" s="48">
        <f>O270 * ( Baseline!F$87 * Baseline!B$16 )</f>
        <v>4.6024160312524529E-2</v>
      </c>
      <c r="AI270" s="48">
        <f>P270 * ( Baseline!H$87 * Baseline!B$18 )</f>
        <v>5.7990728149910457E-4</v>
      </c>
      <c r="AJ270" s="48">
        <f t="shared" si="2"/>
        <v>4.7988300901389509E-2</v>
      </c>
      <c r="AK270" s="48">
        <f>Q270 * ( Baseline!B$87 * Baseline!B$7 )</f>
        <v>1.8169977722420432E-5</v>
      </c>
      <c r="AL270" s="48">
        <f>R270 * ( Baseline!D$87 * Baseline!B$11 )</f>
        <v>2.6986314641626763E-4</v>
      </c>
      <c r="AM270" s="48">
        <f>S270 * ( Baseline!F$87 * Baseline!B$16 )</f>
        <v>5.7277411846021805E-5</v>
      </c>
      <c r="AN270" s="48">
        <f>T270 * ( Baseline!H$87 * Baseline!B$18 )</f>
        <v>3.4658055044022709E-2</v>
      </c>
      <c r="AO270" s="48">
        <f t="shared" si="3"/>
        <v>3.5003365580007419E-2</v>
      </c>
      <c r="AP270" s="48"/>
      <c r="AQ270" s="48">
        <f>V270 * ( (1-Baseline!B$88-Baseline!B$87) + (1-B270)*Baseline!B$88 )</f>
        <v>0.10002119002701307</v>
      </c>
      <c r="AR270" s="48">
        <f>W270 * ( (1-Baseline!B$88-Baseline!B$87) + (1-B270)*Baseline!B$88 )</f>
        <v>3.3065928402120241E-4</v>
      </c>
      <c r="AS270" s="48">
        <f>X270 * ( (1-Baseline!B$88-Baseline!B$87) + (1-B270)*Baseline!B$88 )</f>
        <v>1.714610468836653E-3</v>
      </c>
      <c r="AT270" s="48">
        <f>Y270 * ( (1-Baseline!B$88-Baseline!B$87) + (1-B270)*Baseline!B$88 )</f>
        <v>2.7980868549977987E-4</v>
      </c>
      <c r="AU270" s="48">
        <f t="shared" si="4"/>
        <v>0.1023462684653707</v>
      </c>
      <c r="AV270" s="48">
        <f>AA270 * ( (1-Baseline!D$88-Baseline!D$87) + (1-B270)*Baseline!D$88 )</f>
        <v>2.9783490363790834E-4</v>
      </c>
      <c r="AW270" s="48">
        <f>AB270 * ( (1-Baseline!D$88-Baseline!D$87) + (1-B270)*Baseline!D$88 )</f>
        <v>2.4090701604935233E-2</v>
      </c>
      <c r="AX270" s="48">
        <f>AC270 * ( (1-Baseline!D$88-Baseline!D$87) + (1-B270)*Baseline!D$88 )</f>
        <v>3.520235459535567E-4</v>
      </c>
      <c r="AY270" s="48">
        <f>AD270 * ( (1-Baseline!D$88-Baseline!D$87) + (1-B270)*Baseline!D$88 )</f>
        <v>3.6971755350652906E-4</v>
      </c>
      <c r="AZ270" s="48">
        <f t="shared" si="5"/>
        <v>2.5110277608033225E-2</v>
      </c>
      <c r="BA270" s="48">
        <f>AF270 * ( (1-Baseline!F$88-Baseline!F$87) + (1-Baseline!B$36)*Baseline!F$88 )</f>
        <v>8.1123058851407994E-4</v>
      </c>
      <c r="BB270" s="48">
        <f>AG270 * ( (1-Baseline!F$88-Baseline!F$87) + (1-Baseline!B$36)*Baseline!F$88 )</f>
        <v>1.8490799493223975E-4</v>
      </c>
      <c r="BC270" s="48">
        <f>AH270 * ( (1-Baseline!F$88-Baseline!F$87) + (1-Baseline!B$36)*Baseline!F$88 )</f>
        <v>3.3120458534022651E-2</v>
      </c>
      <c r="BD270" s="48">
        <f>AI270 * ( (1-Baseline!F$88-Baseline!F$87) + (1-Baseline!B$36)*Baseline!F$88 )</f>
        <v>4.1731983679976363E-4</v>
      </c>
      <c r="BE270" s="48">
        <f t="shared" si="6"/>
        <v>3.4533916954268731E-2</v>
      </c>
      <c r="BF270" s="48">
        <f>AK270 * ( (1-Baseline!H$88-Baseline!H$87) + (1-Baseline!B$36)*Baseline!H$88 )</f>
        <v>1.4396436749028156E-5</v>
      </c>
      <c r="BG270" s="48">
        <f>AL270 * ( (1-Baseline!H$88-Baseline!H$87) + (1-Baseline!B$36)*Baseline!H$88 )</f>
        <v>2.1381796816853714E-4</v>
      </c>
      <c r="BH270" s="48">
        <f>AM270 * ( (1-Baseline!H$88-Baseline!H$87) + (1-Baseline!B$36)*Baseline!H$88 )</f>
        <v>4.5382038953839991E-5</v>
      </c>
      <c r="BI270" s="48">
        <f>AN270 * ( (1-Baseline!H$88-Baseline!H$87) + (1-Baseline!B$36)*Baseline!H$88 )</f>
        <v>2.746027017248007E-2</v>
      </c>
      <c r="BJ270" s="48">
        <f t="shared" si="7"/>
        <v>2.7733866616351476E-2</v>
      </c>
      <c r="BK270" s="48"/>
      <c r="BL270" s="48">
        <f t="shared" si="18"/>
        <v>0.97728223536411274</v>
      </c>
      <c r="BM270" s="48">
        <f t="shared" si="19"/>
        <v>3.230789837082164E-3</v>
      </c>
      <c r="BN270" s="48">
        <f t="shared" si="20"/>
        <v>1.6753033545300177E-2</v>
      </c>
      <c r="BO270" s="48">
        <f t="shared" si="21"/>
        <v>2.7339412535050491E-3</v>
      </c>
      <c r="BP270" s="48">
        <f t="shared" si="8"/>
        <v>1.0000000000000002</v>
      </c>
      <c r="BQ270" s="48">
        <f t="shared" si="22"/>
        <v>1.1861075703226222E-2</v>
      </c>
      <c r="BR270" s="48">
        <f t="shared" si="23"/>
        <v>0.95939606805574262</v>
      </c>
      <c r="BS270" s="48">
        <f t="shared" si="24"/>
        <v>1.4019102116216275E-2</v>
      </c>
      <c r="BT270" s="48">
        <f t="shared" si="25"/>
        <v>1.4723754124815008E-2</v>
      </c>
      <c r="BU270" s="48">
        <f t="shared" si="9"/>
        <v>1.0000000000000002</v>
      </c>
      <c r="BV270" s="48">
        <f t="shared" si="26"/>
        <v>2.3490836257825762E-2</v>
      </c>
      <c r="BW270" s="48">
        <f t="shared" si="27"/>
        <v>5.3543881273908972E-3</v>
      </c>
      <c r="BX270" s="48">
        <f t="shared" si="28"/>
        <v>0.95907042858422797</v>
      </c>
      <c r="BY270" s="48">
        <f t="shared" si="29"/>
        <v>1.2084347030555383E-2</v>
      </c>
      <c r="BZ270" s="48">
        <f t="shared" si="10"/>
        <v>1</v>
      </c>
      <c r="CA270" s="48">
        <f t="shared" si="30"/>
        <v>5.1909230502104713E-4</v>
      </c>
      <c r="CB270" s="48">
        <f t="shared" si="31"/>
        <v>7.7096342578669959E-3</v>
      </c>
      <c r="CC270" s="48">
        <f t="shared" si="32"/>
        <v>1.6363401317825411E-3</v>
      </c>
      <c r="CD270" s="48">
        <f t="shared" si="33"/>
        <v>0.99013493330532942</v>
      </c>
      <c r="CE270" s="48">
        <f t="shared" si="11"/>
        <v>1</v>
      </c>
      <c r="CF270" s="48"/>
      <c r="CG270" s="48">
        <f t="shared" si="34"/>
        <v>0.97728223536411274</v>
      </c>
      <c r="CH270" s="48">
        <f t="shared" si="35"/>
        <v>3.230789837082164E-3</v>
      </c>
      <c r="CI270" s="48">
        <f t="shared" si="36"/>
        <v>1.6753033545300177E-2</v>
      </c>
      <c r="CJ270" s="48">
        <f t="shared" si="37"/>
        <v>2.7339412535050491E-3</v>
      </c>
      <c r="CK270" s="48">
        <f t="shared" si="12"/>
        <v>1.0000000000000002</v>
      </c>
      <c r="CL270" s="48">
        <f t="shared" si="38"/>
        <v>1.1861075703226222E-2</v>
      </c>
      <c r="CM270" s="48">
        <f t="shared" si="39"/>
        <v>0.95939606805574262</v>
      </c>
      <c r="CN270" s="48">
        <f t="shared" si="40"/>
        <v>1.4019102116216275E-2</v>
      </c>
      <c r="CO270" s="48">
        <f t="shared" si="41"/>
        <v>1.4723754124815008E-2</v>
      </c>
      <c r="CP270" s="48">
        <f t="shared" si="13"/>
        <v>1.0000000000000002</v>
      </c>
      <c r="CQ270" s="48">
        <f t="shared" si="42"/>
        <v>2.3490836257825762E-2</v>
      </c>
      <c r="CR270" s="48">
        <f t="shared" si="43"/>
        <v>5.3543881273908972E-3</v>
      </c>
      <c r="CS270" s="48">
        <f t="shared" si="44"/>
        <v>0.95907042858422797</v>
      </c>
      <c r="CT270" s="48">
        <f t="shared" si="45"/>
        <v>1.2084347030555383E-2</v>
      </c>
      <c r="CU270" s="48">
        <f t="shared" si="14"/>
        <v>1</v>
      </c>
      <c r="CV270" s="48">
        <f t="shared" si="46"/>
        <v>5.1909230502104713E-4</v>
      </c>
      <c r="CW270" s="48">
        <f t="shared" si="47"/>
        <v>7.7096342578669959E-3</v>
      </c>
      <c r="CX270" s="48">
        <f t="shared" si="48"/>
        <v>1.6363401317825411E-3</v>
      </c>
      <c r="CY270" s="48">
        <f t="shared" si="49"/>
        <v>0.99013493330532942</v>
      </c>
      <c r="CZ270" s="48">
        <f t="shared" si="15"/>
        <v>1</v>
      </c>
      <c r="DA270" s="48"/>
      <c r="DB270" s="48">
        <f>(AQ270*Baseline!B$7 + AV270*Baseline!B$11 + BA270*Baseline!B$16 + BF270*Baseline!B$18)</f>
        <v>52526.00138860201</v>
      </c>
      <c r="DC270" s="48">
        <f>(AR270*Baseline!B$7 + AW270*Baseline!B$11 + BB270*Baseline!B$16 + BG270*Baseline!B$18)</f>
        <v>62234.556395861939</v>
      </c>
      <c r="DD270" s="48">
        <f>(AS270*Baseline!B$7 + AX270*Baseline!B$11 + BC270*Baseline!B$16 + BH270*Baseline!B$18)</f>
        <v>114624.42915249211</v>
      </c>
      <c r="DE270" s="48">
        <f>(AT270*Baseline!B$7 + AY270*Baseline!B$11 + BD270*Baseline!B$16 + BI270*Baseline!B$18)</f>
        <v>1259754.8659930814</v>
      </c>
      <c r="DF270" s="48">
        <f t="shared" si="16"/>
        <v>1489139.8529300373</v>
      </c>
      <c r="DG270" s="48"/>
      <c r="DH270" s="48">
        <f t="shared" si="50"/>
        <v>3.5272712153429815E-2</v>
      </c>
      <c r="DI270" s="48">
        <f t="shared" si="51"/>
        <v>4.1792284501290453E-2</v>
      </c>
      <c r="DJ270" s="48">
        <f t="shared" si="52"/>
        <v>7.6973582385131023E-2</v>
      </c>
      <c r="DK270" s="48">
        <f t="shared" si="53"/>
        <v>0.84596142096014881</v>
      </c>
      <c r="DL270" s="48">
        <f t="shared" si="17"/>
        <v>1</v>
      </c>
      <c r="DM270" s="48"/>
      <c r="DN270" s="48">
        <f>DH270 / (Baseline!B$7/Baseline!B$17)</f>
        <v>3.7651300224780777</v>
      </c>
      <c r="DO270" s="48">
        <f>DI270 / (Baseline!B$11/Baseline!B$17)</f>
        <v>1.0088857507486999</v>
      </c>
      <c r="DP270" s="48">
        <f>DJ270 / (Baseline!B$16/Baseline!B$17)</f>
        <v>1.1894744672046567</v>
      </c>
      <c r="DQ270" s="48">
        <f>DK270 / (Baseline!B$18/Baseline!B$17)</f>
        <v>0.95643406969429512</v>
      </c>
      <c r="DR270" s="71"/>
      <c r="DS270" s="48">
        <f>(AU270*Baseline!B$34)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2.7881471519805606E-2</v>
      </c>
      <c r="DT270" s="48">
        <f>(AZ270*Baseline!B$34) + (Baseline!D$88*(1-Baseline!D$89)*Baseline!B$35) + (Baseline!D$88*Baseline!D$89*((1-Baseline!D$90)*Baseline!B$40 + Baseline!D$90*Baseline!B$41))</f>
        <v>1.0180109641204988E-2</v>
      </c>
      <c r="DU270" s="48">
        <f>(BE270*Baseline!B$34) + (Baseline!F$88*(1-Baseline!F$89)*Baseline!B$35) + (Baseline!F$88*Baseline!F$89*((1-Baseline!F$90)*Baseline!B$40 + Baseline!F$90*Baseline!B$41))</f>
        <v>1.2910727543140313E-2</v>
      </c>
      <c r="DV270" s="48">
        <f>(BJ270*Baseline!B$34) + (Baseline!H$88*(1-Baseline!H$89)*Baseline!B$35) + (Baseline!H$88*Baseline!H$89*((1-Baseline!H$90)*Baseline!B$40 + Baseline!H$90*Baseline!B$41))</f>
        <v>9.3050799924527215E-3</v>
      </c>
      <c r="DW270" s="48">
        <f>( DS270*Baseline!B$7 + DT270*Baseline!B$11 + DU270*Baseline!B$16 + DV270*Baseline!B$18 ) / Baseline!B$17</f>
        <v>9.7486854429627116E-3</v>
      </c>
    </row>
    <row r="271" spans="1:127">
      <c r="A271" s="7" t="s">
        <v>511</v>
      </c>
      <c r="B271" s="1">
        <f>MIN( MAX( NORMINV( MCrands!B271, (B$5+B$4)/2, (B$5-B$4)/3.29 ), 0 ), 1 )</f>
        <v>0.54062982620032729</v>
      </c>
      <c r="C271" s="1">
        <f>MAX( NORMINV( MCrands!C271, (C$5+C$4)/2, (C$5-C$4)/3.29 ), 0 )</f>
        <v>2.2685837061242013</v>
      </c>
      <c r="D271" s="40"/>
      <c r="E271" s="40">
        <f>Baseline!B$33 * (C271 * Baseline!B$66*Baseline!B$66/Baseline!B$73 + Baseline!B$52*Baseline!B$52/Baseline!B$74 + Baseline!B$53*Baseline!B$53/Baseline!B$75 + Baseline!B$54*Baseline!B$54/Baseline!B$76)</f>
        <v>1.8992110428386359E-5</v>
      </c>
      <c r="F271" s="40">
        <f>Baseline!B$33 * (C271 * Baseline!B$66*Baseline!B$57/Baseline!B$73 + Baseline!B$52*Baseline!B$67/Baseline!B$74 + Baseline!B$53*Baseline!B$55/Baseline!B$75 + Baseline!B$54*Baseline!B$56/Baseline!B$76)</f>
        <v>3.9144663260018832E-8</v>
      </c>
      <c r="G271" s="1">
        <f>Baseline!B$33 * (C271 * Baseline!B$66*Baseline!B$58/Baseline!B$73 + Baseline!B$52*Baseline!B$59/Baseline!B$74 + Baseline!B$53*Baseline!B$68/Baseline!B$75 + Baseline!B$54*Baseline!B$60/Baseline!B$76)</f>
        <v>1.0788500638953076E-7</v>
      </c>
      <c r="H271" s="40">
        <f>Baseline!B$33 * (C271 * Baseline!B$66*Baseline!B$61/Baseline!B$73 + Baseline!B$52*Baseline!B$62/Baseline!B$74 + Baseline!B$53*Baseline!B$63/Baseline!B$75 + Baseline!B$54*Baseline!B$69/Baseline!B$76)</f>
        <v>1.6779356371069531E-9</v>
      </c>
      <c r="I271" s="40">
        <f>Baseline!B$33 * (C271 * Baseline!B$57*Baseline!B$66/Baseline!B$73 + Baseline!B$67*Baseline!B$52/Baseline!B$74 + Baseline!B$55*Baseline!B$53/Baseline!B$75 + Baseline!B$56*Baseline!B$54/Baseline!B$76)</f>
        <v>3.9144663260018832E-8</v>
      </c>
      <c r="J271" s="1">
        <f>Baseline!B$33 * (C271 * Baseline!B$57*Baseline!B$57/Baseline!B$73 + Baseline!B$67*Baseline!B$67/Baseline!B$74 + Baseline!B$55*Baseline!B$55/Baseline!B$75 + Baseline!B$56*Baseline!B$56/Baseline!B$76)</f>
        <v>1.7949605845975236E-6</v>
      </c>
      <c r="K271" s="40">
        <f>Baseline!B$33 * (C271 * Baseline!B$57*Baseline!B$58/Baseline!B$73 + Baseline!B$67*Baseline!B$59/Baseline!B$74 + Baseline!B$55*Baseline!B$68/Baseline!B$75 + Baseline!B$56*Baseline!B$60/Baseline!B$76)</f>
        <v>1.392919317947806E-8</v>
      </c>
      <c r="L271" s="1">
        <f>Baseline!B$33 * (C271 * Baseline!B$57*Baseline!B$61/Baseline!B$73 + Baseline!B$67*Baseline!B$62/Baseline!B$74 + Baseline!B$55*Baseline!B$63/Baseline!B$75 + Baseline!B$56*Baseline!B$69/Baseline!B$76)</f>
        <v>1.4629418437201436E-8</v>
      </c>
      <c r="M271" s="40">
        <f>Baseline!B$33 * (C271 * Baseline!B$58*Baseline!B$66/Baseline!B$73 + Baseline!B$59*Baseline!B$52/Baseline!B$74 + Baseline!B$68*Baseline!B$53/Baseline!B$75 + Baseline!B$60*Baseline!B$54/Baseline!B$76)</f>
        <v>1.0788500638953076E-7</v>
      </c>
      <c r="N271" s="1">
        <f>Baseline!B$33 * (C271 * Baseline!B$58*Baseline!B$57/Baseline!B$73 + Baseline!B$59*Baseline!B$67/Baseline!B$74 + Baseline!B$68*Baseline!B$55/Baseline!B$75 + Baseline!B$60*Baseline!B$56/Baseline!B$76)</f>
        <v>1.392919317947806E-8</v>
      </c>
      <c r="O271" s="1">
        <f>Baseline!B$33 * (C271 * Baseline!B$58*Baseline!B$58/Baseline!B$73 + Baseline!B$59*Baseline!B$59/Baseline!B$74 + Baseline!B$68*Baseline!B$68/Baseline!B$75 + Baseline!B$60*Baseline!B$60/Baseline!B$76)</f>
        <v>1.325016751660711E-6</v>
      </c>
      <c r="P271" s="40">
        <f>Baseline!B$33 * (C271 * Baseline!B$58*Baseline!B$61/Baseline!B$73 + Baseline!B$59*Baseline!B$62/Baseline!B$74 + Baseline!B$68*Baseline!B$63/Baseline!B$75 + Baseline!B$60*Baseline!B$69/Baseline!B$76)</f>
        <v>1.64896965298875E-9</v>
      </c>
      <c r="Q271" s="40">
        <f>Baseline!B$33 * (C271 * Baseline!B$61*Baseline!B$66/Baseline!B$73 + Baseline!B$62*Baseline!B$52/Baseline!B$74 + Baseline!B$63*Baseline!B$53/Baseline!B$75 + Baseline!B$69*Baseline!B$54/Baseline!B$76)</f>
        <v>1.6779356371069531E-9</v>
      </c>
      <c r="R271" s="40">
        <f>Baseline!B$33 * (C271 * Baseline!B$61*Baseline!B$57/Baseline!B$73 + Baseline!B$62*Baseline!B$67/Baseline!B$74 + Baseline!B$63*Baseline!B$55/Baseline!B$75 + Baseline!B$69*Baseline!B$56/Baseline!B$76)</f>
        <v>1.4629418437201436E-8</v>
      </c>
      <c r="S271" s="40">
        <f>Baseline!B$33 * (C271 * Baseline!B$61*Baseline!B$58/Baseline!B$73 + Baseline!B$62*Baseline!B$59/Baseline!B$74 + Baseline!B$63*Baseline!B$68/Baseline!B$75 + Baseline!B$69*Baseline!B$60/Baseline!B$76)</f>
        <v>1.64896965298875E-9</v>
      </c>
      <c r="T271" s="40">
        <f>Baseline!B$33 * (C271 * Baseline!B$61*Baseline!B$61/Baseline!B$73 + Baseline!B$62*Baseline!B$62/Baseline!B$74 + Baseline!B$63*Baseline!B$63/Baseline!B$75 + Baseline!B$69*Baseline!B$69/Baseline!B$76)</f>
        <v>9.8551802929061065E-8</v>
      </c>
      <c r="U271" s="40"/>
      <c r="V271" s="40">
        <f>E271 * ( Baseline!B$87 * Baseline!B$7 )</f>
        <v>0.19711911413622202</v>
      </c>
      <c r="W271" s="40">
        <f>F271 * ( Baseline!D$87 * Baseline!B$11 )</f>
        <v>7.2208577643784405E-4</v>
      </c>
      <c r="X271" s="40">
        <f>G271 * ( Baseline!F$87 * Baseline!B$16 )</f>
        <v>3.7473608747580806E-3</v>
      </c>
      <c r="Y271" s="40">
        <f>H271 * ( Baseline!H$87 * Baseline!B$18 )</f>
        <v>5.9008544270290381E-4</v>
      </c>
      <c r="Z271" s="48">
        <f t="shared" si="0"/>
        <v>0.20217864623012083</v>
      </c>
      <c r="AA271" s="40">
        <f>I271 * ( Baseline!B$87 * Baseline!B$7 )</f>
        <v>4.0628245997573545E-4</v>
      </c>
      <c r="AB271" s="1">
        <f>J271 * ( Baseline!D$87 * Baseline!B$11 )</f>
        <v>3.3110912177094706E-2</v>
      </c>
      <c r="AC271" s="1">
        <f>K271 * ( Baseline!F$87 * Baseline!B$16 )</f>
        <v>4.8382732026040363E-4</v>
      </c>
      <c r="AD271" s="1">
        <f>L271 * ( Baseline!F$87 * Baseline!B$16 )</f>
        <v>5.0814948347959789E-4</v>
      </c>
      <c r="AE271" s="48">
        <f t="shared" si="1"/>
        <v>3.4509171440810435E-2</v>
      </c>
      <c r="AF271" s="48">
        <f>M271 * ( Baseline!B$87 * Baseline!B$7 )</f>
        <v>1.1197384813169398E-3</v>
      </c>
      <c r="AG271" s="48">
        <f>N271 * ( Baseline!D$87 * Baseline!B$11 )</f>
        <v>2.5694619481959235E-4</v>
      </c>
      <c r="AH271" s="48">
        <f>O271 * ( Baseline!F$87 * Baseline!B$16 )</f>
        <v>4.6024152009080575E-2</v>
      </c>
      <c r="AI271" s="48">
        <f>P271 * ( Baseline!H$87 * Baseline!B$18 )</f>
        <v>5.7989887464646433E-4</v>
      </c>
      <c r="AJ271" s="48">
        <f t="shared" si="2"/>
        <v>4.7980735559863569E-2</v>
      </c>
      <c r="AK271" s="48">
        <f>Q271 * ( Baseline!B$87 * Baseline!B$7 )</f>
        <v>1.7415293977533067E-5</v>
      </c>
      <c r="AL271" s="48">
        <f>R271 * ( Baseline!D$87 * Baseline!B$11 )</f>
        <v>2.6986296703822071E-4</v>
      </c>
      <c r="AM271" s="48">
        <f>S271 * ( Baseline!F$87 * Baseline!B$16 )</f>
        <v>5.7276581501626472E-5</v>
      </c>
      <c r="AN271" s="48">
        <f>T271 * ( Baseline!H$87 * Baseline!B$18 )</f>
        <v>3.4658054203337445E-2</v>
      </c>
      <c r="AO271" s="48">
        <f t="shared" si="3"/>
        <v>3.5002609045854824E-2</v>
      </c>
      <c r="AP271" s="48"/>
      <c r="AQ271" s="48">
        <f>V271 * ( (1-Baseline!B$88-Baseline!B$87) + (1-B271)*Baseline!B$88 )</f>
        <v>9.8054824643263774E-2</v>
      </c>
      <c r="AR271" s="48">
        <f>W271 * ( (1-Baseline!B$88-Baseline!B$87) + (1-B271)*Baseline!B$88 )</f>
        <v>3.5919395486465935E-4</v>
      </c>
      <c r="AS271" s="48">
        <f>X271 * ( (1-Baseline!B$88-Baseline!B$87) + (1-B271)*Baseline!B$88 )</f>
        <v>1.8640851500352305E-3</v>
      </c>
      <c r="AT271" s="48">
        <f>Y271 * ( (1-Baseline!B$88-Baseline!B$87) + (1-B271)*Baseline!B$88 )</f>
        <v>2.9353178083374714E-4</v>
      </c>
      <c r="AU271" s="48">
        <f t="shared" si="4"/>
        <v>0.10057163552899741</v>
      </c>
      <c r="AV271" s="48">
        <f>AA271 * ( (1-Baseline!D$88-Baseline!D$87) + (1-B271)*Baseline!D$88 )</f>
        <v>3.0438529052324251E-4</v>
      </c>
      <c r="AW271" s="48">
        <f>AB271 * ( (1-Baseline!D$88-Baseline!D$87) + (1-B271)*Baseline!D$88 )</f>
        <v>2.4806570835266824E-2</v>
      </c>
      <c r="AX271" s="48">
        <f>AC271 * ( (1-Baseline!D$88-Baseline!D$87) + (1-B271)*Baseline!D$88 )</f>
        <v>3.6248160811406995E-4</v>
      </c>
      <c r="AY271" s="48">
        <f>AD271 * ( (1-Baseline!D$88-Baseline!D$87) + (1-B271)*Baseline!D$88 )</f>
        <v>3.8070368129456198E-4</v>
      </c>
      <c r="AZ271" s="48">
        <f t="shared" si="5"/>
        <v>2.5854141415198699E-2</v>
      </c>
      <c r="BA271" s="48">
        <f>AF271 * ( (1-Baseline!F$88-Baseline!F$87) + (1-Baseline!B$36)*Baseline!F$88 )</f>
        <v>8.05799642787072E-4</v>
      </c>
      <c r="BB271" s="48">
        <f>AG271 * ( (1-Baseline!F$88-Baseline!F$87) + (1-Baseline!B$36)*Baseline!F$88 )</f>
        <v>1.849067040704129E-4</v>
      </c>
      <c r="BC271" s="48">
        <f>AH271 * ( (1-Baseline!F$88-Baseline!F$87) + (1-Baseline!B$36)*Baseline!F$88 )</f>
        <v>3.3120452558598676E-2</v>
      </c>
      <c r="BD271" s="48">
        <f>AI271 * ( (1-Baseline!F$88-Baseline!F$87) + (1-Baseline!B$36)*Baseline!F$88 )</f>
        <v>4.1731378695958446E-4</v>
      </c>
      <c r="BE271" s="48">
        <f t="shared" si="6"/>
        <v>3.4528472692415747E-2</v>
      </c>
      <c r="BF271" s="48">
        <f>AK271 * ( (1-Baseline!H$88-Baseline!H$87) + (1-Baseline!B$36)*Baseline!H$88 )</f>
        <v>1.3798485724278999E-5</v>
      </c>
      <c r="BG271" s="48">
        <f>AL271 * ( (1-Baseline!H$88-Baseline!H$87) + (1-Baseline!B$36)*Baseline!H$88 )</f>
        <v>2.1381782604372302E-4</v>
      </c>
      <c r="BH271" s="48">
        <f>AM271 * ( (1-Baseline!H$88-Baseline!H$87) + (1-Baseline!B$36)*Baseline!H$88 )</f>
        <v>4.5381381055368681E-5</v>
      </c>
      <c r="BI271" s="48">
        <f>AN271 * ( (1-Baseline!H$88-Baseline!H$87) + (1-Baseline!B$36)*Baseline!H$88 )</f>
        <v>2.7460269506388323E-2</v>
      </c>
      <c r="BJ271" s="48">
        <f t="shared" si="7"/>
        <v>2.7733267199211695E-2</v>
      </c>
      <c r="BK271" s="48"/>
      <c r="BL271" s="48">
        <f t="shared" si="18"/>
        <v>0.97497494325815193</v>
      </c>
      <c r="BM271" s="48">
        <f t="shared" si="19"/>
        <v>3.5715234516703713E-3</v>
      </c>
      <c r="BN271" s="48">
        <f t="shared" si="20"/>
        <v>1.853489942994679E-2</v>
      </c>
      <c r="BO271" s="48">
        <f t="shared" si="21"/>
        <v>2.9186338602310421E-3</v>
      </c>
      <c r="BP271" s="48">
        <f t="shared" si="8"/>
        <v>1</v>
      </c>
      <c r="BQ271" s="48">
        <f t="shared" si="22"/>
        <v>1.1773173420653824E-2</v>
      </c>
      <c r="BR271" s="48">
        <f t="shared" si="23"/>
        <v>0.95948151736665133</v>
      </c>
      <c r="BS271" s="48">
        <f t="shared" si="24"/>
        <v>1.4020253169226515E-2</v>
      </c>
      <c r="BT271" s="48">
        <f t="shared" si="25"/>
        <v>1.4725056043468547E-2</v>
      </c>
      <c r="BU271" s="48">
        <f t="shared" si="9"/>
        <v>1.0000000000000002</v>
      </c>
      <c r="BV271" s="48">
        <f t="shared" si="26"/>
        <v>2.3337251258265697E-2</v>
      </c>
      <c r="BW271" s="48">
        <f t="shared" si="27"/>
        <v>5.3551949927697811E-3</v>
      </c>
      <c r="BX271" s="48">
        <f t="shared" si="28"/>
        <v>0.95922147653735224</v>
      </c>
      <c r="BY271" s="48">
        <f t="shared" si="29"/>
        <v>1.2086077211612327E-2</v>
      </c>
      <c r="BZ271" s="48">
        <f t="shared" si="10"/>
        <v>1</v>
      </c>
      <c r="CA271" s="48">
        <f t="shared" si="30"/>
        <v>4.9754273902034938E-4</v>
      </c>
      <c r="CB271" s="48">
        <f t="shared" si="31"/>
        <v>7.7097957665009879E-3</v>
      </c>
      <c r="CC271" s="48">
        <f t="shared" si="32"/>
        <v>1.6363517767087547E-3</v>
      </c>
      <c r="CD271" s="48">
        <f t="shared" si="33"/>
        <v>0.99015630971776991</v>
      </c>
      <c r="CE271" s="48">
        <f t="shared" si="11"/>
        <v>1</v>
      </c>
      <c r="CF271" s="48"/>
      <c r="CG271" s="48">
        <f t="shared" si="34"/>
        <v>0.97497494325815193</v>
      </c>
      <c r="CH271" s="48">
        <f t="shared" si="35"/>
        <v>3.5715234516703713E-3</v>
      </c>
      <c r="CI271" s="48">
        <f t="shared" si="36"/>
        <v>1.853489942994679E-2</v>
      </c>
      <c r="CJ271" s="48">
        <f t="shared" si="37"/>
        <v>2.9186338602310421E-3</v>
      </c>
      <c r="CK271" s="48">
        <f t="shared" si="12"/>
        <v>1</v>
      </c>
      <c r="CL271" s="48">
        <f t="shared" si="38"/>
        <v>1.1773173420653824E-2</v>
      </c>
      <c r="CM271" s="48">
        <f t="shared" si="39"/>
        <v>0.95948151736665133</v>
      </c>
      <c r="CN271" s="48">
        <f t="shared" si="40"/>
        <v>1.4020253169226515E-2</v>
      </c>
      <c r="CO271" s="48">
        <f t="shared" si="41"/>
        <v>1.4725056043468547E-2</v>
      </c>
      <c r="CP271" s="48">
        <f t="shared" si="13"/>
        <v>1.0000000000000002</v>
      </c>
      <c r="CQ271" s="48">
        <f t="shared" si="42"/>
        <v>2.3337251258265697E-2</v>
      </c>
      <c r="CR271" s="48">
        <f t="shared" si="43"/>
        <v>5.3551949927697811E-3</v>
      </c>
      <c r="CS271" s="48">
        <f t="shared" si="44"/>
        <v>0.95922147653735224</v>
      </c>
      <c r="CT271" s="48">
        <f t="shared" si="45"/>
        <v>1.2086077211612327E-2</v>
      </c>
      <c r="CU271" s="48">
        <f t="shared" si="14"/>
        <v>1</v>
      </c>
      <c r="CV271" s="48">
        <f t="shared" si="46"/>
        <v>4.9754273902034938E-4</v>
      </c>
      <c r="CW271" s="48">
        <f t="shared" si="47"/>
        <v>7.7097957665009879E-3</v>
      </c>
      <c r="CX271" s="48">
        <f t="shared" si="48"/>
        <v>1.6363517767087547E-3</v>
      </c>
      <c r="CY271" s="48">
        <f t="shared" si="49"/>
        <v>0.99015630971776991</v>
      </c>
      <c r="CZ271" s="48">
        <f t="shared" si="15"/>
        <v>1</v>
      </c>
      <c r="DA271" s="48"/>
      <c r="DB271" s="48">
        <f>(AQ271*Baseline!B$7 + AV271*Baseline!B$11 + BA271*Baseline!B$16 + BF271*Baseline!B$18)</f>
        <v>51540.786470463623</v>
      </c>
      <c r="DC271" s="48">
        <f>(AR271*Baseline!B$7 + AW271*Baseline!B$11 + BB271*Baseline!B$16 + BG271*Baseline!B$18)</f>
        <v>63783.605099961962</v>
      </c>
      <c r="DD271" s="48">
        <f>(AS271*Baseline!B$7 + AX271*Baseline!B$11 + BC271*Baseline!B$16 + BH271*Baseline!B$18)</f>
        <v>114719.30210739851</v>
      </c>
      <c r="DE271" s="48">
        <f>(AT271*Baseline!B$7 + AY271*Baseline!B$11 + BD271*Baseline!B$16 + BI271*Baseline!B$18)</f>
        <v>1259785.031269612</v>
      </c>
      <c r="DF271" s="48">
        <f t="shared" si="16"/>
        <v>1489828.7249474362</v>
      </c>
      <c r="DG271" s="48"/>
      <c r="DH271" s="48">
        <f t="shared" si="50"/>
        <v>3.4595108556711489E-2</v>
      </c>
      <c r="DI271" s="48">
        <f t="shared" si="51"/>
        <v>4.2812709965846817E-2</v>
      </c>
      <c r="DJ271" s="48">
        <f t="shared" si="52"/>
        <v>7.7001671525326512E-2</v>
      </c>
      <c r="DK271" s="48">
        <f t="shared" si="53"/>
        <v>0.84559050995211504</v>
      </c>
      <c r="DL271" s="48">
        <f t="shared" si="17"/>
        <v>0.99999999999999989</v>
      </c>
      <c r="DM271" s="48"/>
      <c r="DN271" s="48">
        <f>DH271 / (Baseline!B$7/Baseline!B$17)</f>
        <v>3.6928002953438055</v>
      </c>
      <c r="DO271" s="48">
        <f>DI271 / (Baseline!B$11/Baseline!B$17)</f>
        <v>1.0335193098655808</v>
      </c>
      <c r="DP271" s="48">
        <f>DJ271 / (Baseline!B$16/Baseline!B$17)</f>
        <v>1.1899085293079521</v>
      </c>
      <c r="DQ271" s="48">
        <f>DK271 / (Baseline!B$18/Baseline!B$17)</f>
        <v>0.95601472205488913</v>
      </c>
      <c r="DR271" s="71"/>
      <c r="DS271" s="48">
        <f>(AU271*Baseline!B$34)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2.7615276579349611E-2</v>
      </c>
      <c r="DT271" s="48">
        <f>(AZ271*Baseline!B$34) + (Baseline!D$88*(1-Baseline!D$89)*Baseline!B$35) + (Baseline!D$88*Baseline!D$89*((1-Baseline!D$90)*Baseline!B$40 + Baseline!D$90*Baseline!B$41))</f>
        <v>1.0291689212279808E-2</v>
      </c>
      <c r="DU271" s="48">
        <f>(BE271*Baseline!B$34) + (Baseline!F$88*(1-Baseline!F$89)*Baseline!B$35) + (Baseline!F$88*Baseline!F$89*((1-Baseline!F$90)*Baseline!B$40 + Baseline!F$90*Baseline!B$41))</f>
        <v>1.2909910903862365E-2</v>
      </c>
      <c r="DV271" s="48">
        <f>(BJ271*Baseline!B$34) + (Baseline!H$88*(1-Baseline!H$89)*Baseline!B$35) + (Baseline!H$88*Baseline!H$89*((1-Baseline!H$90)*Baseline!B$40 + Baseline!H$90*Baseline!B$41))</f>
        <v>9.3049900798817548E-3</v>
      </c>
      <c r="DW271" s="48">
        <f>( DS271*Baseline!B$7 + DT271*Baseline!B$11 + DU271*Baseline!B$16 + DV271*Baseline!B$18 ) / Baseline!B$17</f>
        <v>9.7506813804725603E-3</v>
      </c>
    </row>
    <row r="272" spans="1:127">
      <c r="A272" s="7" t="s">
        <v>512</v>
      </c>
      <c r="B272" s="1">
        <f>MIN( MAX( NORMINV( MCrands!B272, (B$5+B$4)/2, (B$5-B$4)/3.29 ), 0 ), 1 )</f>
        <v>0.32675152645011274</v>
      </c>
      <c r="C272" s="1">
        <f>MAX( NORMINV( MCrands!C272, (C$5+C$4)/2, (C$5-C$4)/3.29 ), 0 )</f>
        <v>2.3444064257589909</v>
      </c>
      <c r="D272" s="40"/>
      <c r="E272" s="40">
        <f>Baseline!B$33 * (C272 * Baseline!B$66*Baseline!B$66/Baseline!B$73 + Baseline!B$52*Baseline!B$52/Baseline!B$74 + Baseline!B$53*Baseline!B$53/Baseline!B$75 + Baseline!B$54*Baseline!B$54/Baseline!B$76)</f>
        <v>1.9626598186336546E-5</v>
      </c>
      <c r="F272" s="40">
        <f>Baseline!B$33 * (C272 * Baseline!B$66*Baseline!B$57/Baseline!B$73 + Baseline!B$52*Baseline!B$67/Baseline!B$74 + Baseline!B$53*Baseline!B$55/Baseline!B$75 + Baseline!B$54*Baseline!B$56/Baseline!B$76)</f>
        <v>3.9229516186525045E-8</v>
      </c>
      <c r="G272" s="1">
        <f>Baseline!B$33 * (C272 * Baseline!B$66*Baseline!B$58/Baseline!B$73 + Baseline!B$52*Baseline!B$59/Baseline!B$74 + Baseline!B$53*Baseline!B$68/Baseline!B$75 + Baseline!B$54*Baseline!B$60/Baseline!B$76)</f>
        <v>1.0809360316719187E-7</v>
      </c>
      <c r="H272" s="40">
        <f>Baseline!B$33 * (C272 * Baseline!B$66*Baseline!B$61/Baseline!B$73 + Baseline!B$52*Baseline!B$62/Baseline!B$74 + Baseline!B$53*Baseline!B$63/Baseline!B$75 + Baseline!B$54*Baseline!B$69/Baseline!B$76)</f>
        <v>1.6987953148730632E-9</v>
      </c>
      <c r="I272" s="40">
        <f>Baseline!B$33 * (C272 * Baseline!B$57*Baseline!B$66/Baseline!B$73 + Baseline!B$67*Baseline!B$52/Baseline!B$74 + Baseline!B$55*Baseline!B$53/Baseline!B$75 + Baseline!B$56*Baseline!B$54/Baseline!B$76)</f>
        <v>3.9229516186525045E-8</v>
      </c>
      <c r="J272" s="1">
        <f>Baseline!B$33 * (C272 * Baseline!B$57*Baseline!B$57/Baseline!B$73 + Baseline!B$67*Baseline!B$67/Baseline!B$74 + Baseline!B$55*Baseline!B$55/Baseline!B$75 + Baseline!B$56*Baseline!B$56/Baseline!B$76)</f>
        <v>1.7949605959452903E-6</v>
      </c>
      <c r="K272" s="40">
        <f>Baseline!B$33 * (C272 * Baseline!B$57*Baseline!B$58/Baseline!B$73 + Baseline!B$67*Baseline!B$59/Baseline!B$74 + Baseline!B$55*Baseline!B$68/Baseline!B$75 + Baseline!B$56*Baseline!B$60/Baseline!B$76)</f>
        <v>1.3929221076071531E-8</v>
      </c>
      <c r="L272" s="1">
        <f>Baseline!B$33 * (C272 * Baseline!B$57*Baseline!B$61/Baseline!B$73 + Baseline!B$67*Baseline!B$62/Baseline!B$74 + Baseline!B$55*Baseline!B$63/Baseline!B$75 + Baseline!B$56*Baseline!B$69/Baseline!B$76)</f>
        <v>1.4629421226860783E-8</v>
      </c>
      <c r="M272" s="40">
        <f>Baseline!B$33 * (C272 * Baseline!B$58*Baseline!B$66/Baseline!B$73 + Baseline!B$59*Baseline!B$52/Baseline!B$74 + Baseline!B$68*Baseline!B$53/Baseline!B$75 + Baseline!B$60*Baseline!B$54/Baseline!B$76)</f>
        <v>1.0809360316719187E-7</v>
      </c>
      <c r="N272" s="1">
        <f>Baseline!B$33 * (C272 * Baseline!B$58*Baseline!B$57/Baseline!B$73 + Baseline!B$59*Baseline!B$67/Baseline!B$74 + Baseline!B$68*Baseline!B$55/Baseline!B$75 + Baseline!B$60*Baseline!B$56/Baseline!B$76)</f>
        <v>1.3929221076071531E-8</v>
      </c>
      <c r="O272" s="1">
        <f>Baseline!B$33 * (C272 * Baseline!B$58*Baseline!B$58/Baseline!B$73 + Baseline!B$59*Baseline!B$59/Baseline!B$74 + Baseline!B$68*Baseline!B$68/Baseline!B$75 + Baseline!B$60*Baseline!B$60/Baseline!B$76)</f>
        <v>1.3250168202398366E-6</v>
      </c>
      <c r="P272" s="40">
        <f>Baseline!B$33 * (C272 * Baseline!B$58*Baseline!B$61/Baseline!B$73 + Baseline!B$59*Baseline!B$62/Baseline!B$74 + Baseline!B$68*Baseline!B$63/Baseline!B$75 + Baseline!B$60*Baseline!B$69/Baseline!B$76)</f>
        <v>1.6489765109013111E-9</v>
      </c>
      <c r="Q272" s="40">
        <f>Baseline!B$33 * (C272 * Baseline!B$61*Baseline!B$66/Baseline!B$73 + Baseline!B$62*Baseline!B$52/Baseline!B$74 + Baseline!B$63*Baseline!B$53/Baseline!B$75 + Baseline!B$69*Baseline!B$54/Baseline!B$76)</f>
        <v>1.6987953148730628E-9</v>
      </c>
      <c r="R272" s="40">
        <f>Baseline!B$33 * (C272 * Baseline!B$61*Baseline!B$57/Baseline!B$73 + Baseline!B$62*Baseline!B$67/Baseline!B$74 + Baseline!B$63*Baseline!B$55/Baseline!B$75 + Baseline!B$69*Baseline!B$56/Baseline!B$76)</f>
        <v>1.4629421226860783E-8</v>
      </c>
      <c r="S272" s="40">
        <f>Baseline!B$33 * (C272 * Baseline!B$61*Baseline!B$58/Baseline!B$73 + Baseline!B$62*Baseline!B$59/Baseline!B$74 + Baseline!B$63*Baseline!B$68/Baseline!B$75 + Baseline!B$69*Baseline!B$60/Baseline!B$76)</f>
        <v>1.6489765109013111E-9</v>
      </c>
      <c r="T272" s="40">
        <f>Baseline!B$33 * (C272 * Baseline!B$61*Baseline!B$61/Baseline!B$73 + Baseline!B$62*Baseline!B$62/Baseline!B$74 + Baseline!B$63*Baseline!B$63/Baseline!B$75 + Baseline!B$69*Baseline!B$69/Baseline!B$76)</f>
        <v>9.8551803614852317E-8</v>
      </c>
      <c r="U272" s="40"/>
      <c r="V272" s="40">
        <f>E272 * ( Baseline!B$87 * Baseline!B$7 )</f>
        <v>0.20370446257598701</v>
      </c>
      <c r="W272" s="40">
        <f>F272 * ( Baseline!D$87 * Baseline!B$11 )</f>
        <v>7.2365102406591198E-4</v>
      </c>
      <c r="X272" s="40">
        <f>G272 * ( Baseline!F$87 * Baseline!B$16 )</f>
        <v>3.7546064358361928E-3</v>
      </c>
      <c r="Y272" s="40">
        <f>H272 * ( Baseline!H$87 * Baseline!B$18 )</f>
        <v>5.9742123790091143E-4</v>
      </c>
      <c r="Z272" s="48">
        <f t="shared" si="0"/>
        <v>0.20878014127379002</v>
      </c>
      <c r="AA272" s="40">
        <f>I272 * ( Baseline!B$87 * Baseline!B$7 )</f>
        <v>4.0716314849994345E-4</v>
      </c>
      <c r="AB272" s="1">
        <f>J272 * ( Baseline!D$87 * Baseline!B$11 )</f>
        <v>3.3110912386422373E-2</v>
      </c>
      <c r="AC272" s="1">
        <f>K272 * ( Baseline!F$87 * Baseline!B$16 )</f>
        <v>4.8382828924215942E-4</v>
      </c>
      <c r="AD272" s="1">
        <f>L272 * ( Baseline!F$87 * Baseline!B$16 )</f>
        <v>5.0814958037777346E-4</v>
      </c>
      <c r="AE272" s="48">
        <f t="shared" si="1"/>
        <v>3.4510053404542246E-2</v>
      </c>
      <c r="AF272" s="48">
        <f>M272 * ( Baseline!B$87 * Baseline!B$7 )</f>
        <v>1.1219035072722843E-3</v>
      </c>
      <c r="AG272" s="48">
        <f>N272 * ( Baseline!D$87 * Baseline!B$11 )</f>
        <v>2.5694670941677313E-4</v>
      </c>
      <c r="AH272" s="48">
        <f>O272 * ( Baseline!F$87 * Baseline!B$16 )</f>
        <v>4.602415439116072E-2</v>
      </c>
      <c r="AI272" s="48">
        <f>P272 * ( Baseline!H$87 * Baseline!B$18 )</f>
        <v>5.7990128639235023E-4</v>
      </c>
      <c r="AJ272" s="48">
        <f t="shared" si="2"/>
        <v>4.7982905894242124E-2</v>
      </c>
      <c r="AK272" s="48">
        <f>Q272 * ( Baseline!B$87 * Baseline!B$7 )</f>
        <v>1.7631796573067518E-5</v>
      </c>
      <c r="AL272" s="48">
        <f>R272 * ( Baseline!D$87 * Baseline!B$11 )</f>
        <v>2.6986301849793876E-4</v>
      </c>
      <c r="AM272" s="48">
        <f>S272 * ( Baseline!F$87 * Baseline!B$16 )</f>
        <v>5.727681970964141E-5</v>
      </c>
      <c r="AN272" s="48">
        <f>T272 * ( Baseline!H$87 * Baseline!B$18 )</f>
        <v>3.4658054444512032E-2</v>
      </c>
      <c r="AO272" s="48">
        <f t="shared" si="3"/>
        <v>3.5002826079292677E-2</v>
      </c>
      <c r="AP272" s="48"/>
      <c r="AQ272" s="48">
        <f>V272 * ( (1-Baseline!B$88-Baseline!B$87) + (1-B272)*Baseline!B$88 )</f>
        <v>0.14010612483551166</v>
      </c>
      <c r="AR272" s="48">
        <f>W272 * ( (1-Baseline!B$88-Baseline!B$87) + (1-B272)*Baseline!B$88 )</f>
        <v>4.9772076386055716E-4</v>
      </c>
      <c r="AS272" s="48">
        <f>X272 * ( (1-Baseline!B$88-Baseline!B$87) + (1-B272)*Baseline!B$88 )</f>
        <v>2.5823850462345834E-3</v>
      </c>
      <c r="AT272" s="48">
        <f>Y272 * ( (1-Baseline!B$88-Baseline!B$87) + (1-B272)*Baseline!B$88 )</f>
        <v>4.1090103514795543E-4</v>
      </c>
      <c r="AU272" s="48">
        <f t="shared" si="4"/>
        <v>0.14359713168075477</v>
      </c>
      <c r="AV272" s="48">
        <f>AA272 * ( (1-Baseline!D$88-Baseline!D$87) + (1-B272)*Baseline!D$88 )</f>
        <v>3.4405844519341382E-4</v>
      </c>
      <c r="AW272" s="48">
        <f>AB272 * ( (1-Baseline!D$88-Baseline!D$87) + (1-B272)*Baseline!D$88 )</f>
        <v>2.7979175120779406E-2</v>
      </c>
      <c r="AX272" s="48">
        <f>AC272 * ( (1-Baseline!D$88-Baseline!D$87) + (1-B272)*Baseline!D$88 )</f>
        <v>4.0884154067118329E-4</v>
      </c>
      <c r="AY272" s="48">
        <f>AD272 * ( (1-Baseline!D$88-Baseline!D$87) + (1-B272)*Baseline!D$88 )</f>
        <v>4.2939336527526308E-4</v>
      </c>
      <c r="AZ272" s="48">
        <f t="shared" si="5"/>
        <v>2.9161468471919267E-2</v>
      </c>
      <c r="BA272" s="48">
        <f>AF272 * ( (1-Baseline!F$88-Baseline!F$87) + (1-Baseline!B$36)*Baseline!F$88 )</f>
        <v>8.0735766474536853E-4</v>
      </c>
      <c r="BB272" s="48">
        <f>AG272 * ( (1-Baseline!F$88-Baseline!F$87) + (1-Baseline!B$36)*Baseline!F$88 )</f>
        <v>1.8490707439101131E-4</v>
      </c>
      <c r="BC272" s="48">
        <f>AH272 * ( (1-Baseline!F$88-Baseline!F$87) + (1-Baseline!B$36)*Baseline!F$88 )</f>
        <v>3.3120454272819774E-2</v>
      </c>
      <c r="BD272" s="48">
        <f>AI272 * ( (1-Baseline!F$88-Baseline!F$87) + (1-Baseline!B$36)*Baseline!F$88 )</f>
        <v>4.1731552252909982E-4</v>
      </c>
      <c r="BE272" s="48">
        <f t="shared" si="6"/>
        <v>3.4530034534485249E-2</v>
      </c>
      <c r="BF272" s="48">
        <f>AK272 * ( (1-Baseline!H$88-Baseline!H$87) + (1-Baseline!B$36)*Baseline!H$88 )</f>
        <v>1.3970025060772854E-5</v>
      </c>
      <c r="BG272" s="48">
        <f>AL272 * ( (1-Baseline!H$88-Baseline!H$87) + (1-Baseline!B$36)*Baseline!H$88 )</f>
        <v>2.1381786681628682E-4</v>
      </c>
      <c r="BH272" s="48">
        <f>AM272 * ( (1-Baseline!H$88-Baseline!H$87) + (1-Baseline!B$36)*Baseline!H$88 )</f>
        <v>4.538156979234308E-5</v>
      </c>
      <c r="BI272" s="48">
        <f>AN272 * ( (1-Baseline!H$88-Baseline!H$87) + (1-Baseline!B$36)*Baseline!H$88 )</f>
        <v>2.7460269697475771E-2</v>
      </c>
      <c r="BJ272" s="48">
        <f t="shared" si="7"/>
        <v>2.7733439159145175E-2</v>
      </c>
      <c r="BK272" s="48"/>
      <c r="BL272" s="48">
        <f t="shared" si="18"/>
        <v>0.97568888177373692</v>
      </c>
      <c r="BM272" s="48">
        <f t="shared" si="19"/>
        <v>3.4660912654376013E-3</v>
      </c>
      <c r="BN272" s="48">
        <f t="shared" si="20"/>
        <v>1.79835419831069E-2</v>
      </c>
      <c r="BO272" s="48">
        <f t="shared" si="21"/>
        <v>2.8614849777185724E-3</v>
      </c>
      <c r="BP272" s="48">
        <f t="shared" si="8"/>
        <v>1</v>
      </c>
      <c r="BQ272" s="48">
        <f t="shared" si="22"/>
        <v>1.1798392304033707E-2</v>
      </c>
      <c r="BR272" s="48">
        <f t="shared" si="23"/>
        <v>0.95945700223298647</v>
      </c>
      <c r="BS272" s="48">
        <f t="shared" si="24"/>
        <v>1.4019922935803904E-2</v>
      </c>
      <c r="BT272" s="48">
        <f t="shared" si="25"/>
        <v>1.472468252717599E-2</v>
      </c>
      <c r="BU272" s="48">
        <f t="shared" si="9"/>
        <v>1</v>
      </c>
      <c r="BV272" s="48">
        <f t="shared" si="26"/>
        <v>2.3381316457678547E-2</v>
      </c>
      <c r="BW272" s="48">
        <f t="shared" si="27"/>
        <v>5.3549634943557333E-3</v>
      </c>
      <c r="BX272" s="48">
        <f t="shared" si="28"/>
        <v>0.95917813924403328</v>
      </c>
      <c r="BY272" s="48">
        <f t="shared" si="29"/>
        <v>1.2085580803932459E-2</v>
      </c>
      <c r="BZ272" s="48">
        <f t="shared" si="10"/>
        <v>1</v>
      </c>
      <c r="CA272" s="48">
        <f t="shared" si="30"/>
        <v>5.0372494304105095E-4</v>
      </c>
      <c r="CB272" s="48">
        <f t="shared" si="31"/>
        <v>7.7097494324204589E-3</v>
      </c>
      <c r="CC272" s="48">
        <f t="shared" si="32"/>
        <v>1.6363484359774539E-3</v>
      </c>
      <c r="CD272" s="48">
        <f t="shared" si="33"/>
        <v>0.99015017718856113</v>
      </c>
      <c r="CE272" s="48">
        <f t="shared" si="11"/>
        <v>1</v>
      </c>
      <c r="CF272" s="48"/>
      <c r="CG272" s="48">
        <f t="shared" si="34"/>
        <v>0.97568888177373692</v>
      </c>
      <c r="CH272" s="48">
        <f t="shared" si="35"/>
        <v>3.4660912654376013E-3</v>
      </c>
      <c r="CI272" s="48">
        <f t="shared" si="36"/>
        <v>1.79835419831069E-2</v>
      </c>
      <c r="CJ272" s="48">
        <f t="shared" si="37"/>
        <v>2.8614849777185724E-3</v>
      </c>
      <c r="CK272" s="48">
        <f t="shared" si="12"/>
        <v>1</v>
      </c>
      <c r="CL272" s="48">
        <f t="shared" si="38"/>
        <v>1.1798392304033707E-2</v>
      </c>
      <c r="CM272" s="48">
        <f t="shared" si="39"/>
        <v>0.95945700223298647</v>
      </c>
      <c r="CN272" s="48">
        <f t="shared" si="40"/>
        <v>1.4019922935803904E-2</v>
      </c>
      <c r="CO272" s="48">
        <f t="shared" si="41"/>
        <v>1.472468252717599E-2</v>
      </c>
      <c r="CP272" s="48">
        <f t="shared" si="13"/>
        <v>1</v>
      </c>
      <c r="CQ272" s="48">
        <f t="shared" si="42"/>
        <v>2.3381316457678547E-2</v>
      </c>
      <c r="CR272" s="48">
        <f t="shared" si="43"/>
        <v>5.3549634943557333E-3</v>
      </c>
      <c r="CS272" s="48">
        <f t="shared" si="44"/>
        <v>0.95917813924403328</v>
      </c>
      <c r="CT272" s="48">
        <f t="shared" si="45"/>
        <v>1.2085580803932459E-2</v>
      </c>
      <c r="CU272" s="48">
        <f t="shared" si="14"/>
        <v>1</v>
      </c>
      <c r="CV272" s="48">
        <f t="shared" si="46"/>
        <v>5.0372494304105095E-4</v>
      </c>
      <c r="CW272" s="48">
        <f t="shared" si="47"/>
        <v>7.7097494324204589E-3</v>
      </c>
      <c r="CX272" s="48">
        <f t="shared" si="48"/>
        <v>1.6363484359774539E-3</v>
      </c>
      <c r="CY272" s="48">
        <f t="shared" si="49"/>
        <v>0.99015017718856113</v>
      </c>
      <c r="CZ272" s="48">
        <f t="shared" si="15"/>
        <v>1</v>
      </c>
      <c r="DA272" s="48"/>
      <c r="DB272" s="48">
        <f>(AQ272*Baseline!B$7 + AV272*Baseline!B$11 + BA272*Baseline!B$16 + BF272*Baseline!B$18)</f>
        <v>72033.822882023</v>
      </c>
      <c r="DC272" s="48">
        <f>(AR272*Baseline!B$7 + AW272*Baseline!B$11 + BB272*Baseline!B$16 + BG272*Baseline!B$18)</f>
        <v>70654.614920891443</v>
      </c>
      <c r="DD272" s="48">
        <f>(AS272*Baseline!B$7 + AX272*Baseline!B$11 + BC272*Baseline!B$16 + BH272*Baseline!B$18)</f>
        <v>115167.11332124675</v>
      </c>
      <c r="DE272" s="48">
        <f>(AT272*Baseline!B$7 + AY272*Baseline!B$11 + BD272*Baseline!B$16 + BI272*Baseline!B$18)</f>
        <v>1259946.3875790315</v>
      </c>
      <c r="DF272" s="48">
        <f t="shared" si="16"/>
        <v>1517801.9387031926</v>
      </c>
      <c r="DG272" s="48"/>
      <c r="DH272" s="48">
        <f t="shared" si="50"/>
        <v>4.7459303513321754E-2</v>
      </c>
      <c r="DI272" s="48">
        <f t="shared" si="51"/>
        <v>4.6550615807790192E-2</v>
      </c>
      <c r="DJ272" s="48">
        <f t="shared" si="52"/>
        <v>7.5877563721947372E-2</v>
      </c>
      <c r="DK272" s="48">
        <f t="shared" si="53"/>
        <v>0.83011251695694077</v>
      </c>
      <c r="DL272" s="48">
        <f t="shared" si="17"/>
        <v>1</v>
      </c>
      <c r="DM272" s="48"/>
      <c r="DN272" s="48">
        <f>DH272 / (Baseline!B$7/Baseline!B$17)</f>
        <v>5.065968495040484</v>
      </c>
      <c r="DO272" s="48">
        <f>DI272 / (Baseline!B$11/Baseline!B$17)</f>
        <v>1.1237541459502305</v>
      </c>
      <c r="DP272" s="48">
        <f>DJ272 / (Baseline!B$16/Baseline!B$17)</f>
        <v>1.172537666616192</v>
      </c>
      <c r="DQ272" s="48">
        <f>DK272 / (Baseline!B$18/Baseline!B$17)</f>
        <v>0.93851548454323941</v>
      </c>
      <c r="DR272" s="71"/>
      <c r="DS272" s="48">
        <f>(AU272*Baseline!B$34)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3.4069101002113217E-2</v>
      </c>
      <c r="DT272" s="48">
        <f>(AZ272*Baseline!B$34) + (Baseline!D$88*(1-Baseline!D$89)*Baseline!B$35) + (Baseline!D$88*Baseline!D$89*((1-Baseline!D$90)*Baseline!B$40 + Baseline!D$90*Baseline!B$41))</f>
        <v>1.0787788270787893E-2</v>
      </c>
      <c r="DU272" s="48">
        <f>(BE272*Baseline!B$34) + (Baseline!F$88*(1-Baseline!F$89)*Baseline!B$35) + (Baseline!F$88*Baseline!F$89*((1-Baseline!F$90)*Baseline!B$40 + Baseline!F$90*Baseline!B$41))</f>
        <v>1.2910145180172791E-2</v>
      </c>
      <c r="DV272" s="48">
        <f>(BJ272*Baseline!B$34) + (Baseline!H$88*(1-Baseline!H$89)*Baseline!B$35) + (Baseline!H$88*Baseline!H$89*((1-Baseline!H$90)*Baseline!B$40 + Baseline!H$90*Baseline!B$41))</f>
        <v>9.3050158738717768E-3</v>
      </c>
      <c r="DW272" s="48">
        <f>( DS272*Baseline!B$7 + DT272*Baseline!B$11 + DU272*Baseline!B$16 + DV272*Baseline!B$18 ) / Baseline!B$17</f>
        <v>9.8317309589079395E-3</v>
      </c>
    </row>
    <row r="273" spans="1:127">
      <c r="A273" s="7" t="s">
        <v>513</v>
      </c>
      <c r="B273" s="1">
        <f>MIN( MAX( NORMINV( MCrands!B273, (B$5+B$4)/2, (B$5-B$4)/3.29 ), 0 ), 1 )</f>
        <v>0.72518843687265466</v>
      </c>
      <c r="C273" s="1">
        <f>MAX( NORMINV( MCrands!C273, (C$5+C$4)/2, (C$5-C$4)/3.29 ), 0 )</f>
        <v>2.4494843767601795</v>
      </c>
      <c r="D273" s="40"/>
      <c r="E273" s="40">
        <f>Baseline!B$33 * (C273 * Baseline!B$66*Baseline!B$66/Baseline!B$73 + Baseline!B$52*Baseline!B$52/Baseline!B$74 + Baseline!B$53*Baseline!B$53/Baseline!B$75 + Baseline!B$54*Baseline!B$54/Baseline!B$76)</f>
        <v>2.050589497049137E-5</v>
      </c>
      <c r="F273" s="40">
        <f>Baseline!B$33 * (C273 * Baseline!B$66*Baseline!B$57/Baseline!B$73 + Baseline!B$52*Baseline!B$67/Baseline!B$74 + Baseline!B$53*Baseline!B$55/Baseline!B$75 + Baseline!B$54*Baseline!B$56/Baseline!B$76)</f>
        <v>3.9347108534790487E-8</v>
      </c>
      <c r="G273" s="1">
        <f>Baseline!B$33 * (C273 * Baseline!B$66*Baseline!B$58/Baseline!B$73 + Baseline!B$52*Baseline!B$59/Baseline!B$74 + Baseline!B$53*Baseline!B$68/Baseline!B$75 + Baseline!B$54*Baseline!B$60/Baseline!B$76)</f>
        <v>1.0838268435667774E-7</v>
      </c>
      <c r="H273" s="40">
        <f>Baseline!B$33 * (C273 * Baseline!B$66*Baseline!B$61/Baseline!B$73 + Baseline!B$52*Baseline!B$62/Baseline!B$74 + Baseline!B$53*Baseline!B$63/Baseline!B$75 + Baseline!B$54*Baseline!B$69/Baseline!B$76)</f>
        <v>1.7277034338216502E-9</v>
      </c>
      <c r="I273" s="40">
        <f>Baseline!B$33 * (C273 * Baseline!B$57*Baseline!B$66/Baseline!B$73 + Baseline!B$67*Baseline!B$52/Baseline!B$74 + Baseline!B$55*Baseline!B$53/Baseline!B$75 + Baseline!B$56*Baseline!B$54/Baseline!B$76)</f>
        <v>3.9347108534790487E-8</v>
      </c>
      <c r="J273" s="1">
        <f>Baseline!B$33 * (C273 * Baseline!B$57*Baseline!B$57/Baseline!B$73 + Baseline!B$67*Baseline!B$67/Baseline!B$74 + Baseline!B$55*Baseline!B$55/Baseline!B$75 + Baseline!B$56*Baseline!B$56/Baseline!B$76)</f>
        <v>1.7949606116714486E-6</v>
      </c>
      <c r="K273" s="40">
        <f>Baseline!B$33 * (C273 * Baseline!B$57*Baseline!B$58/Baseline!B$73 + Baseline!B$67*Baseline!B$59/Baseline!B$74 + Baseline!B$55*Baseline!B$68/Baseline!B$75 + Baseline!B$56*Baseline!B$60/Baseline!B$76)</f>
        <v>1.3929259736210546E-8</v>
      </c>
      <c r="L273" s="1">
        <f>Baseline!B$33 * (C273 * Baseline!B$57*Baseline!B$61/Baseline!B$73 + Baseline!B$67*Baseline!B$62/Baseline!B$74 + Baseline!B$55*Baseline!B$63/Baseline!B$75 + Baseline!B$56*Baseline!B$69/Baseline!B$76)</f>
        <v>1.4629425092874686E-8</v>
      </c>
      <c r="M273" s="40">
        <f>Baseline!B$33 * (C273 * Baseline!B$58*Baseline!B$66/Baseline!B$73 + Baseline!B$59*Baseline!B$52/Baseline!B$74 + Baseline!B$68*Baseline!B$53/Baseline!B$75 + Baseline!B$60*Baseline!B$54/Baseline!B$76)</f>
        <v>1.0838268435667774E-7</v>
      </c>
      <c r="N273" s="1">
        <f>Baseline!B$33 * (C273 * Baseline!B$58*Baseline!B$57/Baseline!B$73 + Baseline!B$59*Baseline!B$67/Baseline!B$74 + Baseline!B$68*Baseline!B$55/Baseline!B$75 + Baseline!B$60*Baseline!B$56/Baseline!B$76)</f>
        <v>1.3929259736210546E-8</v>
      </c>
      <c r="O273" s="1">
        <f>Baseline!B$33 * (C273 * Baseline!B$58*Baseline!B$58/Baseline!B$73 + Baseline!B$59*Baseline!B$59/Baseline!B$74 + Baseline!B$68*Baseline!B$68/Baseline!B$75 + Baseline!B$60*Baseline!B$60/Baseline!B$76)</f>
        <v>1.325016915279345E-6</v>
      </c>
      <c r="P273" s="40">
        <f>Baseline!B$33 * (C273 * Baseline!B$58*Baseline!B$61/Baseline!B$73 + Baseline!B$59*Baseline!B$62/Baseline!B$74 + Baseline!B$68*Baseline!B$63/Baseline!B$75 + Baseline!B$60*Baseline!B$69/Baseline!B$76)</f>
        <v>1.6489860148521523E-9</v>
      </c>
      <c r="Q273" s="40">
        <f>Baseline!B$33 * (C273 * Baseline!B$61*Baseline!B$66/Baseline!B$73 + Baseline!B$62*Baseline!B$52/Baseline!B$74 + Baseline!B$63*Baseline!B$53/Baseline!B$75 + Baseline!B$69*Baseline!B$54/Baseline!B$76)</f>
        <v>1.7277034338216502E-9</v>
      </c>
      <c r="R273" s="40">
        <f>Baseline!B$33 * (C273 * Baseline!B$61*Baseline!B$57/Baseline!B$73 + Baseline!B$62*Baseline!B$67/Baseline!B$74 + Baseline!B$63*Baseline!B$55/Baseline!B$75 + Baseline!B$69*Baseline!B$56/Baseline!B$76)</f>
        <v>1.4629425092874686E-8</v>
      </c>
      <c r="S273" s="40">
        <f>Baseline!B$33 * (C273 * Baseline!B$61*Baseline!B$58/Baseline!B$73 + Baseline!B$62*Baseline!B$59/Baseline!B$74 + Baseline!B$63*Baseline!B$68/Baseline!B$75 + Baseline!B$69*Baseline!B$60/Baseline!B$76)</f>
        <v>1.6489860148521523E-9</v>
      </c>
      <c r="T273" s="40">
        <f>Baseline!B$33 * (C273 * Baseline!B$61*Baseline!B$61/Baseline!B$73 + Baseline!B$62*Baseline!B$62/Baseline!B$74 + Baseline!B$63*Baseline!B$63/Baseline!B$75 + Baseline!B$69*Baseline!B$69/Baseline!B$76)</f>
        <v>9.8551804565247398E-8</v>
      </c>
      <c r="U273" s="40"/>
      <c r="V273" s="40">
        <f>E273 * ( Baseline!B$87 * Baseline!B$7 )</f>
        <v>0.21283068389872994</v>
      </c>
      <c r="W273" s="40">
        <f>F273 * ( Baseline!D$87 * Baseline!B$11 )</f>
        <v>7.2582020257017891E-4</v>
      </c>
      <c r="X273" s="40">
        <f>G273 * ( Baseline!F$87 * Baseline!B$16 )</f>
        <v>3.7646476044411845E-3</v>
      </c>
      <c r="Y273" s="40">
        <f>H273 * ( Baseline!H$87 * Baseline!B$18 )</f>
        <v>6.0758745631254042E-4</v>
      </c>
      <c r="Z273" s="48">
        <f t="shared" si="0"/>
        <v>0.21792873916205383</v>
      </c>
      <c r="AA273" s="40">
        <f>I273 * ( Baseline!B$87 * Baseline!B$7 )</f>
        <v>4.0838363948259048E-4</v>
      </c>
      <c r="AB273" s="1">
        <f>J273 * ( Baseline!D$87 * Baseline!B$11 )</f>
        <v>3.3110912676516453E-2</v>
      </c>
      <c r="AC273" s="1">
        <f>K273 * ( Baseline!F$87 * Baseline!B$16 )</f>
        <v>4.8382963209319318E-4</v>
      </c>
      <c r="AD273" s="1">
        <f>L273 * ( Baseline!F$87 * Baseline!B$16 )</f>
        <v>5.0814971466287679E-4</v>
      </c>
      <c r="AE273" s="48">
        <f t="shared" si="1"/>
        <v>3.4511275662755116E-2</v>
      </c>
      <c r="AF273" s="48">
        <f>M273 * ( Baseline!B$87 * Baseline!B$7 )</f>
        <v>1.1249038809379582E-3</v>
      </c>
      <c r="AG273" s="48">
        <f>N273 * ( Baseline!D$87 * Baseline!B$11 )</f>
        <v>2.5694742256472669E-4</v>
      </c>
      <c r="AH273" s="48">
        <f>O273 * ( Baseline!F$87 * Baseline!B$16 )</f>
        <v>4.6024157692336178E-2</v>
      </c>
      <c r="AI273" s="48">
        <f>P273 * ( Baseline!H$87 * Baseline!B$18 )</f>
        <v>5.7990462867969154E-4</v>
      </c>
      <c r="AJ273" s="48">
        <f t="shared" si="2"/>
        <v>4.7985913624518553E-2</v>
      </c>
      <c r="AK273" s="48">
        <f>Q273 * ( Baseline!B$87 * Baseline!B$7 )</f>
        <v>1.7931833939634909E-5</v>
      </c>
      <c r="AL273" s="48">
        <f>R273 * ( Baseline!D$87 * Baseline!B$11 )</f>
        <v>2.6986308981273414E-4</v>
      </c>
      <c r="AM273" s="48">
        <f>S273 * ( Baseline!F$87 * Baseline!B$16 )</f>
        <v>5.7277149827187211E-5</v>
      </c>
      <c r="AN273" s="48">
        <f>T273 * ( Baseline!H$87 * Baseline!B$18 )</f>
        <v>3.4658054778740767E-2</v>
      </c>
      <c r="AO273" s="48">
        <f t="shared" si="3"/>
        <v>3.5003126852320321E-2</v>
      </c>
      <c r="AP273" s="48"/>
      <c r="AQ273" s="48">
        <f>V273 * ( (1-Baseline!B$88-Baseline!B$87) + (1-B273)*Baseline!B$88 )</f>
        <v>7.0911414895495462E-2</v>
      </c>
      <c r="AR273" s="48">
        <f>W273 * ( (1-Baseline!B$88-Baseline!B$87) + (1-B273)*Baseline!B$88 )</f>
        <v>2.4183043807948621E-4</v>
      </c>
      <c r="AS273" s="48">
        <f>X273 * ( (1-Baseline!B$88-Baseline!B$87) + (1-B273)*Baseline!B$88 )</f>
        <v>1.254313914345576E-3</v>
      </c>
      <c r="AT273" s="48">
        <f>Y273 * ( (1-Baseline!B$88-Baseline!B$87) + (1-B273)*Baseline!B$88 )</f>
        <v>2.0243738078846809E-4</v>
      </c>
      <c r="AU273" s="48">
        <f t="shared" si="4"/>
        <v>7.2609996628708998E-2</v>
      </c>
      <c r="AV273" s="48">
        <f>AA273 * ( (1-Baseline!D$88-Baseline!D$87) + (1-B273)*Baseline!D$88 )</f>
        <v>2.7219340503320305E-4</v>
      </c>
      <c r="AW273" s="48">
        <f>AB273 * ( (1-Baseline!D$88-Baseline!D$87) + (1-B273)*Baseline!D$88 )</f>
        <v>2.206888619876328E-2</v>
      </c>
      <c r="AX273" s="48">
        <f>AC273 * ( (1-Baseline!D$88-Baseline!D$87) + (1-B273)*Baseline!D$88 )</f>
        <v>3.2247921386435057E-4</v>
      </c>
      <c r="AY273" s="48">
        <f>AD273 * ( (1-Baseline!D$88-Baseline!D$87) + (1-B273)*Baseline!D$88 )</f>
        <v>3.3868888889863419E-4</v>
      </c>
      <c r="AZ273" s="48">
        <f t="shared" si="5"/>
        <v>2.3002247706559467E-2</v>
      </c>
      <c r="BA273" s="48">
        <f>AF273 * ( (1-Baseline!F$88-Baseline!F$87) + (1-Baseline!B$36)*Baseline!F$88 )</f>
        <v>8.0951682964714485E-4</v>
      </c>
      <c r="BB273" s="48">
        <f>AG273 * ( (1-Baseline!F$88-Baseline!F$87) + (1-Baseline!B$36)*Baseline!F$88 )</f>
        <v>1.8490758759509942E-4</v>
      </c>
      <c r="BC273" s="48">
        <f>AH273 * ( (1-Baseline!F$88-Baseline!F$87) + (1-Baseline!B$36)*Baseline!F$88 )</f>
        <v>3.3120456648451271E-2</v>
      </c>
      <c r="BD273" s="48">
        <f>AI273 * ( (1-Baseline!F$88-Baseline!F$87) + (1-Baseline!B$36)*Baseline!F$88 )</f>
        <v>4.1731792774602383E-4</v>
      </c>
      <c r="BE273" s="48">
        <f t="shared" si="6"/>
        <v>3.4532198993439539E-2</v>
      </c>
      <c r="BF273" s="48">
        <f>AK273 * ( (1-Baseline!H$88-Baseline!H$87) + (1-Baseline!B$36)*Baseline!H$88 )</f>
        <v>1.4207750667051529E-5</v>
      </c>
      <c r="BG273" s="48">
        <f>AL273 * ( (1-Baseline!H$88-Baseline!H$87) + (1-Baseline!B$36)*Baseline!H$88 )</f>
        <v>2.138179233204255E-4</v>
      </c>
      <c r="BH273" s="48">
        <f>AM273 * ( (1-Baseline!H$88-Baseline!H$87) + (1-Baseline!B$36)*Baseline!H$88 )</f>
        <v>4.5381831351076967E-5</v>
      </c>
      <c r="BI273" s="48">
        <f>AN273 * ( (1-Baseline!H$88-Baseline!H$87) + (1-Baseline!B$36)*Baseline!H$88 )</f>
        <v>2.7460269962291881E-2</v>
      </c>
      <c r="BJ273" s="48">
        <f t="shared" si="7"/>
        <v>2.7733677467630436E-2</v>
      </c>
      <c r="BK273" s="48"/>
      <c r="BL273" s="48">
        <f t="shared" si="18"/>
        <v>0.97660677851426969</v>
      </c>
      <c r="BM273" s="48">
        <f t="shared" si="19"/>
        <v>3.3305391723964057E-3</v>
      </c>
      <c r="BN273" s="48">
        <f t="shared" si="20"/>
        <v>1.7274672532482088E-2</v>
      </c>
      <c r="BO273" s="48">
        <f t="shared" si="21"/>
        <v>2.7880097808519544E-3</v>
      </c>
      <c r="BP273" s="48">
        <f t="shared" si="8"/>
        <v>1.0000000000000002</v>
      </c>
      <c r="BQ273" s="48">
        <f t="shared" si="22"/>
        <v>1.1833339441674764E-2</v>
      </c>
      <c r="BR273" s="48">
        <f t="shared" si="23"/>
        <v>0.95942303031846643</v>
      </c>
      <c r="BS273" s="48">
        <f t="shared" si="24"/>
        <v>1.4019465313921923E-2</v>
      </c>
      <c r="BT273" s="48">
        <f t="shared" si="25"/>
        <v>1.4724164925936848E-2</v>
      </c>
      <c r="BU273" s="48">
        <f t="shared" si="9"/>
        <v>1</v>
      </c>
      <c r="BV273" s="48">
        <f t="shared" si="26"/>
        <v>2.3442377063822017E-2</v>
      </c>
      <c r="BW273" s="48">
        <f t="shared" si="27"/>
        <v>5.3546427098438865E-3</v>
      </c>
      <c r="BX273" s="48">
        <f t="shared" si="28"/>
        <v>0.95911808728843273</v>
      </c>
      <c r="BY273" s="48">
        <f t="shared" si="29"/>
        <v>1.2084892937901414E-2</v>
      </c>
      <c r="BZ273" s="48">
        <f t="shared" si="10"/>
        <v>1</v>
      </c>
      <c r="CA273" s="48">
        <f t="shared" si="30"/>
        <v>5.1229234506077349E-4</v>
      </c>
      <c r="CB273" s="48">
        <f t="shared" si="31"/>
        <v>7.7096852218745482E-3</v>
      </c>
      <c r="CC273" s="48">
        <f t="shared" si="32"/>
        <v>1.6363438063359864E-3</v>
      </c>
      <c r="CD273" s="48">
        <f t="shared" si="33"/>
        <v>0.99014167862672875</v>
      </c>
      <c r="CE273" s="48">
        <f t="shared" si="11"/>
        <v>1</v>
      </c>
      <c r="CF273" s="48"/>
      <c r="CG273" s="48">
        <f t="shared" si="34"/>
        <v>0.97660677851426969</v>
      </c>
      <c r="CH273" s="48">
        <f t="shared" si="35"/>
        <v>3.3305391723964057E-3</v>
      </c>
      <c r="CI273" s="48">
        <f t="shared" si="36"/>
        <v>1.7274672532482088E-2</v>
      </c>
      <c r="CJ273" s="48">
        <f t="shared" si="37"/>
        <v>2.7880097808519544E-3</v>
      </c>
      <c r="CK273" s="48">
        <f t="shared" si="12"/>
        <v>1.0000000000000002</v>
      </c>
      <c r="CL273" s="48">
        <f t="shared" si="38"/>
        <v>1.1833339441674764E-2</v>
      </c>
      <c r="CM273" s="48">
        <f t="shared" si="39"/>
        <v>0.95942303031846643</v>
      </c>
      <c r="CN273" s="48">
        <f t="shared" si="40"/>
        <v>1.4019465313921923E-2</v>
      </c>
      <c r="CO273" s="48">
        <f t="shared" si="41"/>
        <v>1.4724164925936848E-2</v>
      </c>
      <c r="CP273" s="48">
        <f t="shared" si="13"/>
        <v>1</v>
      </c>
      <c r="CQ273" s="48">
        <f t="shared" si="42"/>
        <v>2.3442377063822017E-2</v>
      </c>
      <c r="CR273" s="48">
        <f t="shared" si="43"/>
        <v>5.3546427098438865E-3</v>
      </c>
      <c r="CS273" s="48">
        <f t="shared" si="44"/>
        <v>0.95911808728843273</v>
      </c>
      <c r="CT273" s="48">
        <f t="shared" si="45"/>
        <v>1.2084892937901414E-2</v>
      </c>
      <c r="CU273" s="48">
        <f t="shared" si="14"/>
        <v>1</v>
      </c>
      <c r="CV273" s="48">
        <f t="shared" si="46"/>
        <v>5.1229234506077349E-4</v>
      </c>
      <c r="CW273" s="48">
        <f t="shared" si="47"/>
        <v>7.7096852218745482E-3</v>
      </c>
      <c r="CX273" s="48">
        <f t="shared" si="48"/>
        <v>1.6363438063359864E-3</v>
      </c>
      <c r="CY273" s="48">
        <f t="shared" si="49"/>
        <v>0.99014167862672875</v>
      </c>
      <c r="CZ273" s="48">
        <f t="shared" si="15"/>
        <v>1</v>
      </c>
      <c r="DA273" s="48"/>
      <c r="DB273" s="48">
        <f>(AQ273*Baseline!B$7 + AV273*Baseline!B$11 + BA273*Baseline!B$16 + BF273*Baseline!B$18)</f>
        <v>38338.389363937284</v>
      </c>
      <c r="DC273" s="48">
        <f>(AR273*Baseline!B$7 + AW273*Baseline!B$11 + BB273*Baseline!B$16 + BG273*Baseline!B$18)</f>
        <v>57855.578670724077</v>
      </c>
      <c r="DD273" s="48">
        <f>(AS273*Baseline!B$7 + AX273*Baseline!B$11 + BC273*Baseline!B$16 + BH273*Baseline!B$18)</f>
        <v>114337.81008468242</v>
      </c>
      <c r="DE273" s="48">
        <f>(AT273*Baseline!B$7 + AY273*Baseline!B$11 + BD273*Baseline!B$16 + BI273*Baseline!B$18)</f>
        <v>1259650.7822431154</v>
      </c>
      <c r="DF273" s="48">
        <f t="shared" si="16"/>
        <v>1470182.5603624592</v>
      </c>
      <c r="DG273" s="48"/>
      <c r="DH273" s="48">
        <f t="shared" si="50"/>
        <v>2.6077298423731354E-2</v>
      </c>
      <c r="DI273" s="48">
        <f t="shared" si="51"/>
        <v>3.9352649276740398E-2</v>
      </c>
      <c r="DJ273" s="48">
        <f t="shared" si="52"/>
        <v>7.7771164729701026E-2</v>
      </c>
      <c r="DK273" s="48">
        <f t="shared" si="53"/>
        <v>0.85679888756982725</v>
      </c>
      <c r="DL273" s="48">
        <f t="shared" si="17"/>
        <v>1</v>
      </c>
      <c r="DM273" s="48"/>
      <c r="DN273" s="48">
        <f>DH273 / (Baseline!B$7/Baseline!B$17)</f>
        <v>2.7835800880076076</v>
      </c>
      <c r="DO273" s="48">
        <f>DI273 / (Baseline!B$11/Baseline!B$17)</f>
        <v>0.94999178875441959</v>
      </c>
      <c r="DP273" s="48">
        <f>DJ273 / (Baseline!B$16/Baseline!B$17)</f>
        <v>1.2017995247758697</v>
      </c>
      <c r="DQ273" s="48">
        <f>DK273 / (Baseline!B$18/Baseline!B$17)</f>
        <v>0.96868678245146356</v>
      </c>
      <c r="DR273" s="71"/>
      <c r="DS273" s="48">
        <f>(AU273*Baseline!B$34)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2.3421030744306352E-2</v>
      </c>
      <c r="DT273" s="48">
        <f>(AZ273*Baseline!B$34) + (Baseline!D$88*(1-Baseline!D$89)*Baseline!B$35) + (Baseline!D$88*Baseline!D$89*((1-Baseline!D$90)*Baseline!B$40 + Baseline!D$90*Baseline!B$41))</f>
        <v>9.8639051559839229E-3</v>
      </c>
      <c r="DU273" s="48">
        <f>(BE273*Baseline!B$34) + (Baseline!F$88*(1-Baseline!F$89)*Baseline!B$35) + (Baseline!F$88*Baseline!F$89*((1-Baseline!F$90)*Baseline!B$40 + Baseline!F$90*Baseline!B$41))</f>
        <v>1.2910469849015935E-2</v>
      </c>
      <c r="DV273" s="48">
        <f>(BJ273*Baseline!B$34) + (Baseline!H$88*(1-Baseline!H$89)*Baseline!B$35) + (Baseline!H$88*Baseline!H$89*((1-Baseline!H$90)*Baseline!B$40 + Baseline!H$90*Baseline!B$41))</f>
        <v>9.3050516201445659E-3</v>
      </c>
      <c r="DW273" s="48">
        <f>( DS273*Baseline!B$7 + DT273*Baseline!B$11 + DU273*Baseline!B$16 + DV273*Baseline!B$18 ) / Baseline!B$17</f>
        <v>9.6937585910001935E-3</v>
      </c>
    </row>
    <row r="274" spans="1:127">
      <c r="A274" s="7" t="s">
        <v>514</v>
      </c>
      <c r="B274" s="1">
        <f>MIN( MAX( NORMINV( MCrands!B274, (B$5+B$4)/2, (B$5-B$4)/3.29 ), 0 ), 1 )</f>
        <v>0.36412919285513862</v>
      </c>
      <c r="C274" s="1">
        <f>MAX( NORMINV( MCrands!C274, (C$5+C$4)/2, (C$5-C$4)/3.29 ), 0 )</f>
        <v>2.6671433998034546</v>
      </c>
      <c r="D274" s="40"/>
      <c r="E274" s="40">
        <f>Baseline!B$33 * (C274 * Baseline!B$66*Baseline!B$66/Baseline!B$73 + Baseline!B$52*Baseline!B$52/Baseline!B$74 + Baseline!B$53*Baseline!B$53/Baseline!B$75 + Baseline!B$54*Baseline!B$54/Baseline!B$76)</f>
        <v>2.2327274976293618E-5</v>
      </c>
      <c r="F274" s="40">
        <f>Baseline!B$33 * (C274 * Baseline!B$66*Baseline!B$57/Baseline!B$73 + Baseline!B$52*Baseline!B$67/Baseline!B$74 + Baseline!B$53*Baseline!B$55/Baseline!B$75 + Baseline!B$54*Baseline!B$56/Baseline!B$76)</f>
        <v>3.9590689946465811E-8</v>
      </c>
      <c r="G274" s="1">
        <f>Baseline!B$33 * (C274 * Baseline!B$66*Baseline!B$58/Baseline!B$73 + Baseline!B$52*Baseline!B$59/Baseline!B$74 + Baseline!B$53*Baseline!B$68/Baseline!B$75 + Baseline!B$54*Baseline!B$60/Baseline!B$76)</f>
        <v>1.0898148866037957E-7</v>
      </c>
      <c r="H274" s="40">
        <f>Baseline!B$33 * (C274 * Baseline!B$66*Baseline!B$61/Baseline!B$73 + Baseline!B$52*Baseline!B$62/Baseline!B$74 + Baseline!B$53*Baseline!B$63/Baseline!B$75 + Baseline!B$54*Baseline!B$69/Baseline!B$76)</f>
        <v>1.7875838641918345E-9</v>
      </c>
      <c r="I274" s="40">
        <f>Baseline!B$33 * (C274 * Baseline!B$57*Baseline!B$66/Baseline!B$73 + Baseline!B$67*Baseline!B$52/Baseline!B$74 + Baseline!B$55*Baseline!B$53/Baseline!B$75 + Baseline!B$56*Baseline!B$54/Baseline!B$76)</f>
        <v>3.9590689946465811E-8</v>
      </c>
      <c r="J274" s="1">
        <f>Baseline!B$33 * (C274 * Baseline!B$57*Baseline!B$57/Baseline!B$73 + Baseline!B$67*Baseline!B$67/Baseline!B$74 + Baseline!B$55*Baseline!B$55/Baseline!B$75 + Baseline!B$56*Baseline!B$56/Baseline!B$76)</f>
        <v>1.7949606442466959E-6</v>
      </c>
      <c r="K274" s="40">
        <f>Baseline!B$33 * (C274 * Baseline!B$57*Baseline!B$58/Baseline!B$73 + Baseline!B$67*Baseline!B$59/Baseline!B$74 + Baseline!B$55*Baseline!B$68/Baseline!B$75 + Baseline!B$56*Baseline!B$60/Baseline!B$76)</f>
        <v>1.3929339817026821E-8</v>
      </c>
      <c r="L274" s="1">
        <f>Baseline!B$33 * (C274 * Baseline!B$57*Baseline!B$61/Baseline!B$73 + Baseline!B$67*Baseline!B$62/Baseline!B$74 + Baseline!B$55*Baseline!B$63/Baseline!B$75 + Baseline!B$56*Baseline!B$69/Baseline!B$76)</f>
        <v>1.4629433100956311E-8</v>
      </c>
      <c r="M274" s="40">
        <f>Baseline!B$33 * (C274 * Baseline!B$58*Baseline!B$66/Baseline!B$73 + Baseline!B$59*Baseline!B$52/Baseline!B$74 + Baseline!B$68*Baseline!B$53/Baseline!B$75 + Baseline!B$60*Baseline!B$54/Baseline!B$76)</f>
        <v>1.0898148866037957E-7</v>
      </c>
      <c r="N274" s="1">
        <f>Baseline!B$33 * (C274 * Baseline!B$58*Baseline!B$57/Baseline!B$73 + Baseline!B$59*Baseline!B$67/Baseline!B$74 + Baseline!B$68*Baseline!B$55/Baseline!B$75 + Baseline!B$60*Baseline!B$56/Baseline!B$76)</f>
        <v>1.3929339817026821E-8</v>
      </c>
      <c r="O274" s="1">
        <f>Baseline!B$33 * (C274 * Baseline!B$58*Baseline!B$58/Baseline!B$73 + Baseline!B$59*Baseline!B$59/Baseline!B$74 + Baseline!B$68*Baseline!B$68/Baseline!B$75 + Baseline!B$60*Baseline!B$60/Baseline!B$76)</f>
        <v>1.3250171121446851E-6</v>
      </c>
      <c r="P274" s="40">
        <f>Baseline!B$33 * (C274 * Baseline!B$58*Baseline!B$61/Baseline!B$73 + Baseline!B$59*Baseline!B$62/Baseline!B$74 + Baseline!B$68*Baseline!B$63/Baseline!B$75 + Baseline!B$60*Baseline!B$69/Baseline!B$76)</f>
        <v>1.6490057013861534E-9</v>
      </c>
      <c r="Q274" s="40">
        <f>Baseline!B$33 * (C274 * Baseline!B$61*Baseline!B$66/Baseline!B$73 + Baseline!B$62*Baseline!B$52/Baseline!B$74 + Baseline!B$63*Baseline!B$53/Baseline!B$75 + Baseline!B$69*Baseline!B$54/Baseline!B$76)</f>
        <v>1.7875838641918345E-9</v>
      </c>
      <c r="R274" s="40">
        <f>Baseline!B$33 * (C274 * Baseline!B$61*Baseline!B$57/Baseline!B$73 + Baseline!B$62*Baseline!B$67/Baseline!B$74 + Baseline!B$63*Baseline!B$55/Baseline!B$75 + Baseline!B$69*Baseline!B$56/Baseline!B$76)</f>
        <v>1.4629433100956311E-8</v>
      </c>
      <c r="S274" s="40">
        <f>Baseline!B$33 * (C274 * Baseline!B$61*Baseline!B$58/Baseline!B$73 + Baseline!B$62*Baseline!B$59/Baseline!B$74 + Baseline!B$63*Baseline!B$68/Baseline!B$75 + Baseline!B$69*Baseline!B$60/Baseline!B$76)</f>
        <v>1.6490057013861534E-9</v>
      </c>
      <c r="T274" s="40">
        <f>Baseline!B$33 * (C274 * Baseline!B$61*Baseline!B$61/Baseline!B$73 + Baseline!B$62*Baseline!B$62/Baseline!B$74 + Baseline!B$63*Baseline!B$63/Baseline!B$75 + Baseline!B$69*Baseline!B$69/Baseline!B$76)</f>
        <v>9.8551806533900794E-8</v>
      </c>
      <c r="U274" s="40"/>
      <c r="V274" s="40">
        <f>E274 * ( Baseline!B$87 * Baseline!B$7 )</f>
        <v>0.23173478697895147</v>
      </c>
      <c r="W274" s="40">
        <f>F274 * ( Baseline!D$87 * Baseline!B$11 )</f>
        <v>7.3031345038807624E-4</v>
      </c>
      <c r="X274" s="40">
        <f>G274 * ( Baseline!F$87 * Baseline!B$16 )</f>
        <v>3.7854469341573735E-3</v>
      </c>
      <c r="Y274" s="40">
        <f>H274 * ( Baseline!H$87 * Baseline!B$18 )</f>
        <v>6.2864581485908954E-4</v>
      </c>
      <c r="Z274" s="48">
        <f t="shared" si="0"/>
        <v>0.23687919317835598</v>
      </c>
      <c r="AA274" s="40">
        <f>I274 * ( Baseline!B$87 * Baseline!B$7 )</f>
        <v>4.1091177095436867E-4</v>
      </c>
      <c r="AB274" s="1">
        <f>J274 * ( Baseline!D$87 * Baseline!B$11 )</f>
        <v>3.3110913277418871E-2</v>
      </c>
      <c r="AC274" s="1">
        <f>K274 * ( Baseline!F$87 * Baseline!B$16 )</f>
        <v>4.8383241368192152E-4</v>
      </c>
      <c r="AD274" s="1">
        <f>L274 * ( Baseline!F$87 * Baseline!B$16 )</f>
        <v>5.0814999282174957E-4</v>
      </c>
      <c r="AE274" s="48">
        <f t="shared" si="1"/>
        <v>3.4513807454876907E-2</v>
      </c>
      <c r="AF274" s="48">
        <f>M274 * ( Baseline!B$87 * Baseline!B$7 )</f>
        <v>1.1311188708060796E-3</v>
      </c>
      <c r="AG274" s="48">
        <f>N274 * ( Baseline!D$87 * Baseline!B$11 )</f>
        <v>2.5694889978316676E-4</v>
      </c>
      <c r="AH274" s="48">
        <f>O274 * ( Baseline!F$87 * Baseline!B$16 )</f>
        <v>4.6024164530408473E-2</v>
      </c>
      <c r="AI274" s="48">
        <f>P274 * ( Baseline!H$87 * Baseline!B$18 )</f>
        <v>5.7991155191135463E-4</v>
      </c>
      <c r="AJ274" s="48">
        <f t="shared" si="2"/>
        <v>4.7992143852909071E-2</v>
      </c>
      <c r="AK274" s="48">
        <f>Q274 * ( Baseline!B$87 * Baseline!B$7 )</f>
        <v>1.8553332926447051E-5</v>
      </c>
      <c r="AL274" s="48">
        <f>R274 * ( Baseline!D$87 * Baseline!B$11 )</f>
        <v>2.6986323753457812E-4</v>
      </c>
      <c r="AM274" s="48">
        <f>S274 * ( Baseline!F$87 * Baseline!B$16 )</f>
        <v>5.7277833634416266E-5</v>
      </c>
      <c r="AN274" s="48">
        <f>T274 * ( Baseline!H$87 * Baseline!B$18 )</f>
        <v>3.4658055471063931E-2</v>
      </c>
      <c r="AO274" s="48">
        <f t="shared" si="3"/>
        <v>3.5003749875159369E-2</v>
      </c>
      <c r="AP274" s="48"/>
      <c r="AQ274" s="48">
        <f>V274 * ( (1-Baseline!B$88-Baseline!B$87) + (1-B274)*Baseline!B$88 )</f>
        <v>0.15167621570180018</v>
      </c>
      <c r="AR274" s="48">
        <f>W274 * ( (1-Baseline!B$88-Baseline!B$87) + (1-B274)*Baseline!B$88 )</f>
        <v>4.7800842452302663E-4</v>
      </c>
      <c r="AS274" s="48">
        <f>X274 * ( (1-Baseline!B$88-Baseline!B$87) + (1-B274)*Baseline!B$88 )</f>
        <v>2.4776697240760973E-3</v>
      </c>
      <c r="AT274" s="48">
        <f>Y274 * ( (1-Baseline!B$88-Baseline!B$87) + (1-B274)*Baseline!B$88 )</f>
        <v>4.1146441351190799E-4</v>
      </c>
      <c r="AU274" s="48">
        <f t="shared" si="4"/>
        <v>0.15504335826391122</v>
      </c>
      <c r="AV274" s="48">
        <f>AA274 * ( (1-Baseline!D$88-Baseline!D$87) + (1-B274)*Baseline!D$88 )</f>
        <v>3.403452850367817E-4</v>
      </c>
      <c r="AW274" s="48">
        <f>AB274 * ( (1-Baseline!D$88-Baseline!D$87) + (1-B274)*Baseline!D$88 )</f>
        <v>2.7424727189143266E-2</v>
      </c>
      <c r="AX274" s="48">
        <f>AC274 * ( (1-Baseline!D$88-Baseline!D$87) + (1-B274)*Baseline!D$88 )</f>
        <v>4.0074315798291913E-4</v>
      </c>
      <c r="AY274" s="48">
        <f>AD274 * ( (1-Baseline!D$88-Baseline!D$87) + (1-B274)*Baseline!D$88 )</f>
        <v>4.2088464330597734E-4</v>
      </c>
      <c r="AZ274" s="48">
        <f t="shared" si="5"/>
        <v>2.8586700275468946E-2</v>
      </c>
      <c r="BA274" s="48">
        <f>AF274 * ( (1-Baseline!F$88-Baseline!F$87) + (1-Baseline!B$36)*Baseline!F$88 )</f>
        <v>8.1398933523592072E-4</v>
      </c>
      <c r="BB274" s="48">
        <f>AG274 * ( (1-Baseline!F$88-Baseline!F$87) + (1-Baseline!B$36)*Baseline!F$88 )</f>
        <v>1.8490865064875987E-4</v>
      </c>
      <c r="BC274" s="48">
        <f>AH274 * ( (1-Baseline!F$88-Baseline!F$87) + (1-Baseline!B$36)*Baseline!F$88 )</f>
        <v>3.3120461569346914E-2</v>
      </c>
      <c r="BD274" s="48">
        <f>AI274 * ( (1-Baseline!F$88-Baseline!F$87) + (1-Baseline!B$36)*Baseline!F$88 )</f>
        <v>4.17322909925072E-4</v>
      </c>
      <c r="BE274" s="48">
        <f t="shared" si="6"/>
        <v>3.4536682465156662E-2</v>
      </c>
      <c r="BF274" s="48">
        <f>AK274 * ( (1-Baseline!H$88-Baseline!H$87) + (1-Baseline!B$36)*Baseline!H$88 )</f>
        <v>1.4700176744282526E-5</v>
      </c>
      <c r="BG274" s="48">
        <f>AL274 * ( (1-Baseline!H$88-Baseline!H$87) + (1-Baseline!B$36)*Baseline!H$88 )</f>
        <v>2.138180403633969E-4</v>
      </c>
      <c r="BH274" s="48">
        <f>AM274 * ( (1-Baseline!H$88-Baseline!H$87) + (1-Baseline!B$36)*Baseline!H$88 )</f>
        <v>4.5382373145220689E-5</v>
      </c>
      <c r="BI274" s="48">
        <f>AN274 * ( (1-Baseline!H$88-Baseline!H$87) + (1-Baseline!B$36)*Baseline!H$88 )</f>
        <v>2.7460270510833371E-2</v>
      </c>
      <c r="BJ274" s="48">
        <f t="shared" si="7"/>
        <v>2.773417110108627E-2</v>
      </c>
      <c r="BK274" s="48"/>
      <c r="BL274" s="48">
        <f t="shared" si="18"/>
        <v>0.97828257463064272</v>
      </c>
      <c r="BM274" s="48">
        <f t="shared" si="19"/>
        <v>3.0830628920548268E-3</v>
      </c>
      <c r="BN274" s="48">
        <f t="shared" si="20"/>
        <v>1.598049572596761E-2</v>
      </c>
      <c r="BO274" s="48">
        <f t="shared" si="21"/>
        <v>2.6538667513349582E-3</v>
      </c>
      <c r="BP274" s="48">
        <f t="shared" si="8"/>
        <v>1.0000000000000002</v>
      </c>
      <c r="BQ274" s="48">
        <f t="shared" si="22"/>
        <v>1.1905721253489394E-2</v>
      </c>
      <c r="BR274" s="48">
        <f t="shared" si="23"/>
        <v>0.9593526683692557</v>
      </c>
      <c r="BS274" s="48">
        <f t="shared" si="24"/>
        <v>1.4018517496641899E-2</v>
      </c>
      <c r="BT274" s="48">
        <f t="shared" si="25"/>
        <v>1.4723092880613102E-2</v>
      </c>
      <c r="BU274" s="48">
        <f t="shared" si="9"/>
        <v>1</v>
      </c>
      <c r="BV274" s="48">
        <f t="shared" si="26"/>
        <v>2.356883397984556E-2</v>
      </c>
      <c r="BW274" s="48">
        <f t="shared" si="27"/>
        <v>5.3539783630147551E-3</v>
      </c>
      <c r="BX274" s="48">
        <f t="shared" si="28"/>
        <v>0.95899371929430266</v>
      </c>
      <c r="BY274" s="48">
        <f t="shared" si="29"/>
        <v>1.2083468362837118E-2</v>
      </c>
      <c r="BZ274" s="48">
        <f t="shared" si="10"/>
        <v>1</v>
      </c>
      <c r="CA274" s="48">
        <f t="shared" si="30"/>
        <v>5.3003843852779734E-4</v>
      </c>
      <c r="CB274" s="48">
        <f t="shared" si="31"/>
        <v>7.7095522193206005E-3</v>
      </c>
      <c r="CC274" s="48">
        <f t="shared" si="32"/>
        <v>1.6363342167252726E-3</v>
      </c>
      <c r="CD274" s="48">
        <f t="shared" si="33"/>
        <v>0.99012407512542644</v>
      </c>
      <c r="CE274" s="48">
        <f t="shared" si="11"/>
        <v>1</v>
      </c>
      <c r="CF274" s="48"/>
      <c r="CG274" s="48">
        <f t="shared" si="34"/>
        <v>0.97828257463064272</v>
      </c>
      <c r="CH274" s="48">
        <f t="shared" si="35"/>
        <v>3.0830628920548268E-3</v>
      </c>
      <c r="CI274" s="48">
        <f t="shared" si="36"/>
        <v>1.598049572596761E-2</v>
      </c>
      <c r="CJ274" s="48">
        <f t="shared" si="37"/>
        <v>2.6538667513349582E-3</v>
      </c>
      <c r="CK274" s="48">
        <f t="shared" si="12"/>
        <v>1.0000000000000002</v>
      </c>
      <c r="CL274" s="48">
        <f t="shared" si="38"/>
        <v>1.1905721253489394E-2</v>
      </c>
      <c r="CM274" s="48">
        <f t="shared" si="39"/>
        <v>0.9593526683692557</v>
      </c>
      <c r="CN274" s="48">
        <f t="shared" si="40"/>
        <v>1.4018517496641899E-2</v>
      </c>
      <c r="CO274" s="48">
        <f t="shared" si="41"/>
        <v>1.4723092880613102E-2</v>
      </c>
      <c r="CP274" s="48">
        <f t="shared" si="13"/>
        <v>1</v>
      </c>
      <c r="CQ274" s="48">
        <f t="shared" si="42"/>
        <v>2.356883397984556E-2</v>
      </c>
      <c r="CR274" s="48">
        <f t="shared" si="43"/>
        <v>5.3539783630147551E-3</v>
      </c>
      <c r="CS274" s="48">
        <f t="shared" si="44"/>
        <v>0.95899371929430266</v>
      </c>
      <c r="CT274" s="48">
        <f t="shared" si="45"/>
        <v>1.2083468362837118E-2</v>
      </c>
      <c r="CU274" s="48">
        <f t="shared" si="14"/>
        <v>1</v>
      </c>
      <c r="CV274" s="48">
        <f t="shared" si="46"/>
        <v>5.3003843852779734E-4</v>
      </c>
      <c r="CW274" s="48">
        <f t="shared" si="47"/>
        <v>7.7095522193206005E-3</v>
      </c>
      <c r="CX274" s="48">
        <f t="shared" si="48"/>
        <v>1.6363342167252726E-3</v>
      </c>
      <c r="CY274" s="48">
        <f t="shared" si="49"/>
        <v>0.99012407512542644</v>
      </c>
      <c r="CZ274" s="48">
        <f t="shared" si="15"/>
        <v>1</v>
      </c>
      <c r="DA274" s="48"/>
      <c r="DB274" s="48">
        <f>(AQ274*Baseline!B$7 + AV274*Baseline!B$11 + BA274*Baseline!B$16 + BF274*Baseline!B$18)</f>
        <v>77693.005477258805</v>
      </c>
      <c r="DC274" s="48">
        <f>(AR274*Baseline!B$7 + AW274*Baseline!B$11 + BB274*Baseline!B$16 + BG274*Baseline!B$18)</f>
        <v>69456.02413435746</v>
      </c>
      <c r="DD274" s="48">
        <f>(AS274*Baseline!B$7 + AX274*Baseline!B$11 + BC274*Baseline!B$16 + BH274*Baseline!B$18)</f>
        <v>115099.0202019483</v>
      </c>
      <c r="DE274" s="48">
        <f>(AT274*Baseline!B$7 + AY274*Baseline!B$11 + BD274*Baseline!B$16 + BI274*Baseline!B$18)</f>
        <v>1259928.4753972923</v>
      </c>
      <c r="DF274" s="48">
        <f t="shared" si="16"/>
        <v>1522176.5252108569</v>
      </c>
      <c r="DG274" s="48"/>
      <c r="DH274" s="48">
        <f t="shared" si="50"/>
        <v>5.1040732917948861E-2</v>
      </c>
      <c r="DI274" s="48">
        <f t="shared" si="51"/>
        <v>4.5629414843811354E-2</v>
      </c>
      <c r="DJ274" s="48">
        <f t="shared" si="52"/>
        <v>7.5614764973467447E-2</v>
      </c>
      <c r="DK274" s="48">
        <f t="shared" si="53"/>
        <v>0.82771508726477228</v>
      </c>
      <c r="DL274" s="48">
        <f t="shared" si="17"/>
        <v>1</v>
      </c>
      <c r="DM274" s="48"/>
      <c r="DN274" s="48">
        <f>DH274 / (Baseline!B$7/Baseline!B$17)</f>
        <v>5.4482625277786534</v>
      </c>
      <c r="DO274" s="48">
        <f>DI274 / (Baseline!B$11/Baseline!B$17)</f>
        <v>1.1015159137687494</v>
      </c>
      <c r="DP274" s="48">
        <f>DJ274 / (Baseline!B$16/Baseline!B$17)</f>
        <v>1.1684766317566451</v>
      </c>
      <c r="DQ274" s="48">
        <f>DK274 / (Baseline!B$18/Baseline!B$17)</f>
        <v>0.93580497862597889</v>
      </c>
      <c r="DR274" s="71"/>
      <c r="DS274" s="48">
        <f>(AU274*Baseline!B$34)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3.5786034989586685E-2</v>
      </c>
      <c r="DT274" s="48">
        <f>(AZ274*Baseline!B$34) + (Baseline!D$88*(1-Baseline!D$89)*Baseline!B$35) + (Baseline!D$88*Baseline!D$89*((1-Baseline!D$90)*Baseline!B$40 + Baseline!D$90*Baseline!B$41))</f>
        <v>1.0701573041320345E-2</v>
      </c>
      <c r="DU274" s="48">
        <f>(BE274*Baseline!B$34) + (Baseline!F$88*(1-Baseline!F$89)*Baseline!B$35) + (Baseline!F$88*Baseline!F$89*((1-Baseline!F$90)*Baseline!B$40 + Baseline!F$90*Baseline!B$41))</f>
        <v>1.2911142369773502E-2</v>
      </c>
      <c r="DV274" s="48">
        <f>(BJ274*Baseline!B$34) + (Baseline!H$88*(1-Baseline!H$89)*Baseline!B$35) + (Baseline!H$88*Baseline!H$89*((1-Baseline!H$90)*Baseline!B$40 + Baseline!H$90*Baseline!B$41))</f>
        <v>9.3051256651629412E-3</v>
      </c>
      <c r="DW274" s="48">
        <f>( DS274*Baseline!B$7 + DT274*Baseline!B$11 + DU274*Baseline!B$16 + DV274*Baseline!B$18 ) / Baseline!B$17</f>
        <v>9.844405884119287E-3</v>
      </c>
    </row>
    <row r="275" spans="1:127">
      <c r="A275" s="7" t="s">
        <v>515</v>
      </c>
      <c r="B275" s="1">
        <f>MIN( MAX( NORMINV( MCrands!B275, (B$5+B$4)/2, (B$5-B$4)/3.29 ), 0 ), 1 )</f>
        <v>0.29917086372304191</v>
      </c>
      <c r="C275" s="1">
        <f>MAX( NORMINV( MCrands!C275, (C$5+C$4)/2, (C$5-C$4)/3.29 ), 0 )</f>
        <v>2.7435455987285833</v>
      </c>
      <c r="D275" s="40"/>
      <c r="E275" s="40">
        <f>Baseline!B$33 * (C275 * Baseline!B$66*Baseline!B$66/Baseline!B$73 + Baseline!B$52*Baseline!B$52/Baseline!B$74 + Baseline!B$53*Baseline!B$53/Baseline!B$75 + Baseline!B$54*Baseline!B$54/Baseline!B$76)</f>
        <v>2.2966611841707592E-5</v>
      </c>
      <c r="F275" s="40">
        <f>Baseline!B$33 * (C275 * Baseline!B$66*Baseline!B$57/Baseline!B$73 + Baseline!B$52*Baseline!B$67/Baseline!B$74 + Baseline!B$53*Baseline!B$55/Baseline!B$75 + Baseline!B$54*Baseline!B$56/Baseline!B$76)</f>
        <v>3.9676191366113278E-8</v>
      </c>
      <c r="G275" s="1">
        <f>Baseline!B$33 * (C275 * Baseline!B$66*Baseline!B$58/Baseline!B$73 + Baseline!B$52*Baseline!B$59/Baseline!B$74 + Baseline!B$53*Baseline!B$68/Baseline!B$75 + Baseline!B$54*Baseline!B$60/Baseline!B$76)</f>
        <v>1.0919167965034627E-7</v>
      </c>
      <c r="H275" s="40">
        <f>Baseline!B$33 * (C275 * Baseline!B$66*Baseline!B$61/Baseline!B$73 + Baseline!B$52*Baseline!B$62/Baseline!B$74 + Baseline!B$53*Baseline!B$63/Baseline!B$75 + Baseline!B$54*Baseline!B$69/Baseline!B$76)</f>
        <v>1.8086029631885047E-9</v>
      </c>
      <c r="I275" s="40">
        <f>Baseline!B$33 * (C275 * Baseline!B$57*Baseline!B$66/Baseline!B$73 + Baseline!B$67*Baseline!B$52/Baseline!B$74 + Baseline!B$55*Baseline!B$53/Baseline!B$75 + Baseline!B$56*Baseline!B$54/Baseline!B$76)</f>
        <v>3.9676191366113278E-8</v>
      </c>
      <c r="J275" s="1">
        <f>Baseline!B$33 * (C275 * Baseline!B$57*Baseline!B$57/Baseline!B$73 + Baseline!B$67*Baseline!B$67/Baseline!B$74 + Baseline!B$55*Baseline!B$55/Baseline!B$75 + Baseline!B$56*Baseline!B$56/Baseline!B$76)</f>
        <v>1.7949606556811886E-6</v>
      </c>
      <c r="K275" s="40">
        <f>Baseline!B$33 * (C275 * Baseline!B$57*Baseline!B$58/Baseline!B$73 + Baseline!B$67*Baseline!B$59/Baseline!B$74 + Baseline!B$55*Baseline!B$68/Baseline!B$75 + Baseline!B$56*Baseline!B$60/Baseline!B$76)</f>
        <v>1.3929367926821535E-8</v>
      </c>
      <c r="L275" s="1">
        <f>Baseline!B$33 * (C275 * Baseline!B$57*Baseline!B$61/Baseline!B$73 + Baseline!B$67*Baseline!B$62/Baseline!B$74 + Baseline!B$55*Baseline!B$63/Baseline!B$75 + Baseline!B$56*Baseline!B$69/Baseline!B$76)</f>
        <v>1.4629435911935783E-8</v>
      </c>
      <c r="M275" s="40">
        <f>Baseline!B$33 * (C275 * Baseline!B$58*Baseline!B$66/Baseline!B$73 + Baseline!B$59*Baseline!B$52/Baseline!B$74 + Baseline!B$68*Baseline!B$53/Baseline!B$75 + Baseline!B$60*Baseline!B$54/Baseline!B$76)</f>
        <v>1.0919167965034627E-7</v>
      </c>
      <c r="N275" s="1">
        <f>Baseline!B$33 * (C275 * Baseline!B$58*Baseline!B$57/Baseline!B$73 + Baseline!B$59*Baseline!B$67/Baseline!B$74 + Baseline!B$68*Baseline!B$55/Baseline!B$75 + Baseline!B$60*Baseline!B$56/Baseline!B$76)</f>
        <v>1.3929367926821535E-8</v>
      </c>
      <c r="O275" s="1">
        <f>Baseline!B$33 * (C275 * Baseline!B$58*Baseline!B$58/Baseline!B$73 + Baseline!B$59*Baseline!B$59/Baseline!B$74 + Baseline!B$68*Baseline!B$68/Baseline!B$75 + Baseline!B$60*Baseline!B$60/Baseline!B$76)</f>
        <v>1.3250171812479303E-6</v>
      </c>
      <c r="P275" s="40">
        <f>Baseline!B$33 * (C275 * Baseline!B$58*Baseline!B$61/Baseline!B$73 + Baseline!B$59*Baseline!B$62/Baseline!B$74 + Baseline!B$68*Baseline!B$63/Baseline!B$75 + Baseline!B$60*Baseline!B$69/Baseline!B$76)</f>
        <v>1.649012611710687E-9</v>
      </c>
      <c r="Q275" s="40">
        <f>Baseline!B$33 * (C275 * Baseline!B$61*Baseline!B$66/Baseline!B$73 + Baseline!B$62*Baseline!B$52/Baseline!B$74 + Baseline!B$63*Baseline!B$53/Baseline!B$75 + Baseline!B$69*Baseline!B$54/Baseline!B$76)</f>
        <v>1.8086029631885047E-9</v>
      </c>
      <c r="R275" s="40">
        <f>Baseline!B$33 * (C275 * Baseline!B$61*Baseline!B$57/Baseline!B$73 + Baseline!B$62*Baseline!B$67/Baseline!B$74 + Baseline!B$63*Baseline!B$55/Baseline!B$75 + Baseline!B$69*Baseline!B$56/Baseline!B$76)</f>
        <v>1.4629435911935783E-8</v>
      </c>
      <c r="S275" s="40">
        <f>Baseline!B$33 * (C275 * Baseline!B$61*Baseline!B$58/Baseline!B$73 + Baseline!B$62*Baseline!B$59/Baseline!B$74 + Baseline!B$63*Baseline!B$68/Baseline!B$75 + Baseline!B$69*Baseline!B$60/Baseline!B$76)</f>
        <v>1.649012611710687E-9</v>
      </c>
      <c r="T275" s="40">
        <f>Baseline!B$33 * (C275 * Baseline!B$61*Baseline!B$61/Baseline!B$73 + Baseline!B$62*Baseline!B$62/Baseline!B$74 + Baseline!B$63*Baseline!B$63/Baseline!B$75 + Baseline!B$69*Baseline!B$69/Baseline!B$76)</f>
        <v>9.8551807224933248E-8</v>
      </c>
      <c r="U275" s="40"/>
      <c r="V275" s="40">
        <f>E275 * ( Baseline!B$87 * Baseline!B$7 )</f>
        <v>0.2383704643050831</v>
      </c>
      <c r="W275" s="40">
        <f>F275 * ( Baseline!D$87 * Baseline!B$11 )</f>
        <v>7.3189066050692629E-4</v>
      </c>
      <c r="X275" s="40">
        <f>G275 * ( Baseline!F$87 * Baseline!B$16 )</f>
        <v>3.7927478698331239E-3</v>
      </c>
      <c r="Y275" s="40">
        <f>H275 * ( Baseline!H$87 * Baseline!B$18 )</f>
        <v>6.3603767427394245E-4</v>
      </c>
      <c r="Z275" s="48">
        <f t="shared" si="0"/>
        <v>0.24353114050969712</v>
      </c>
      <c r="AA275" s="40">
        <f>I275 * ( Baseline!B$87 * Baseline!B$7 )</f>
        <v>4.1179919018888972E-4</v>
      </c>
      <c r="AB275" s="1">
        <f>J275 * ( Baseline!D$87 * Baseline!B$11 )</f>
        <v>3.3110913488346334E-2</v>
      </c>
      <c r="AC275" s="1">
        <f>K275 * ( Baseline!F$87 * Baseline!B$16 )</f>
        <v>4.8383339006917339E-4</v>
      </c>
      <c r="AD275" s="1">
        <f>L275 * ( Baseline!F$87 * Baseline!B$16 )</f>
        <v>5.081500904604748E-4</v>
      </c>
      <c r="AE275" s="48">
        <f t="shared" si="1"/>
        <v>3.451469615906487E-2</v>
      </c>
      <c r="AF275" s="48">
        <f>M275 * ( Baseline!B$87 * Baseline!B$7 )</f>
        <v>1.133300443090944E-3</v>
      </c>
      <c r="AG275" s="48">
        <f>N275 * ( Baseline!D$87 * Baseline!B$11 )</f>
        <v>2.5694941831318468E-4</v>
      </c>
      <c r="AH275" s="48">
        <f>O275 * ( Baseline!F$87 * Baseline!B$16 )</f>
        <v>4.6024166930693798E-2</v>
      </c>
      <c r="AI275" s="48">
        <f>P275 * ( Baseline!H$87 * Baseline!B$18 )</f>
        <v>5.7991398208914063E-4</v>
      </c>
      <c r="AJ275" s="48">
        <f t="shared" si="2"/>
        <v>4.799433077418707E-2</v>
      </c>
      <c r="AK275" s="48">
        <f>Q275 * ( Baseline!B$87 * Baseline!B$7 )</f>
        <v>1.8771490154933491E-5</v>
      </c>
      <c r="AL275" s="48">
        <f>R275 * ( Baseline!D$87 * Baseline!B$11 )</f>
        <v>2.6986328938757989E-4</v>
      </c>
      <c r="AM275" s="48">
        <f>S275 * ( Baseline!F$87 * Baseline!B$16 )</f>
        <v>5.7278073662949007E-5</v>
      </c>
      <c r="AN275" s="48">
        <f>T275 * ( Baseline!H$87 * Baseline!B$18 )</f>
        <v>3.4658055714081711E-2</v>
      </c>
      <c r="AO275" s="48">
        <f t="shared" si="3"/>
        <v>3.5003968567287172E-2</v>
      </c>
      <c r="AP275" s="48"/>
      <c r="AQ275" s="48">
        <f>V275 * ( (1-Baseline!B$88-Baseline!B$87) + (1-B275)*Baseline!B$88 )</f>
        <v>0.16980032342288365</v>
      </c>
      <c r="AR275" s="48">
        <f>W275 * ( (1-Baseline!B$88-Baseline!B$87) + (1-B275)*Baseline!B$88 )</f>
        <v>5.2135347903340865E-4</v>
      </c>
      <c r="AS275" s="48">
        <f>X275 * ( (1-Baseline!B$88-Baseline!B$87) + (1-B275)*Baseline!B$88 )</f>
        <v>2.7017181714881792E-3</v>
      </c>
      <c r="AT275" s="48">
        <f>Y275 * ( (1-Baseline!B$88-Baseline!B$87) + (1-B275)*Baseline!B$88 )</f>
        <v>4.5307376111257224E-4</v>
      </c>
      <c r="AU275" s="48">
        <f t="shared" si="4"/>
        <v>0.17347646883451778</v>
      </c>
      <c r="AV275" s="48">
        <f>AA275 * ( (1-Baseline!D$88-Baseline!D$87) + (1-B275)*Baseline!D$88 )</f>
        <v>3.5306421117921278E-4</v>
      </c>
      <c r="AW275" s="48">
        <f>AB275 * ( (1-Baseline!D$88-Baseline!D$87) + (1-B275)*Baseline!D$88 )</f>
        <v>2.8388299031923539E-2</v>
      </c>
      <c r="AX275" s="48">
        <f>AC275 * ( (1-Baseline!D$88-Baseline!D$87) + (1-B275)*Baseline!D$88 )</f>
        <v>4.1482416254529558E-4</v>
      </c>
      <c r="AY275" s="48">
        <f>AD275 * ( (1-Baseline!D$88-Baseline!D$87) + (1-B275)*Baseline!D$88 )</f>
        <v>4.3567256838649706E-4</v>
      </c>
      <c r="AZ275" s="48">
        <f t="shared" si="5"/>
        <v>2.9591859974034542E-2</v>
      </c>
      <c r="BA275" s="48">
        <f>AF275 * ( (1-Baseline!F$88-Baseline!F$87) + (1-Baseline!B$36)*Baseline!F$88 )</f>
        <v>8.1555926446242222E-4</v>
      </c>
      <c r="BB275" s="48">
        <f>AG275 * ( (1-Baseline!F$88-Baseline!F$87) + (1-Baseline!B$36)*Baseline!F$88 )</f>
        <v>1.8490902379955372E-4</v>
      </c>
      <c r="BC275" s="48">
        <f>AH275 * ( (1-Baseline!F$88-Baseline!F$87) + (1-Baseline!B$36)*Baseline!F$88 )</f>
        <v>3.3120463296669039E-2</v>
      </c>
      <c r="BD275" s="48">
        <f>AI275 * ( (1-Baseline!F$88-Baseline!F$87) + (1-Baseline!B$36)*Baseline!F$88 )</f>
        <v>4.1732465875877247E-4</v>
      </c>
      <c r="BE275" s="48">
        <f t="shared" si="6"/>
        <v>3.4538256243689787E-2</v>
      </c>
      <c r="BF275" s="48">
        <f>AK275 * ( (1-Baseline!H$88-Baseline!H$87) + (1-Baseline!B$36)*Baseline!H$88 )</f>
        <v>1.4873027079556902E-5</v>
      </c>
      <c r="BG275" s="48">
        <f>AL275 * ( (1-Baseline!H$88-Baseline!H$87) + (1-Baseline!B$36)*Baseline!H$88 )</f>
        <v>2.1381808144756728E-4</v>
      </c>
      <c r="BH275" s="48">
        <f>AM275 * ( (1-Baseline!H$88-Baseline!H$87) + (1-Baseline!B$36)*Baseline!H$88 )</f>
        <v>4.5382563324627756E-5</v>
      </c>
      <c r="BI275" s="48">
        <f>AN275 * ( (1-Baseline!H$88-Baseline!H$87) + (1-Baseline!B$36)*Baseline!H$88 )</f>
        <v>2.7460270703381216E-2</v>
      </c>
      <c r="BJ275" s="48">
        <f t="shared" si="7"/>
        <v>2.7734344375232967E-2</v>
      </c>
      <c r="BK275" s="48"/>
      <c r="BL275" s="48">
        <f t="shared" si="18"/>
        <v>0.97880896794630445</v>
      </c>
      <c r="BM275" s="48">
        <f t="shared" si="19"/>
        <v>3.0053267889072416E-3</v>
      </c>
      <c r="BN275" s="48">
        <f t="shared" si="20"/>
        <v>1.5573974900684625E-2</v>
      </c>
      <c r="BO275" s="48">
        <f t="shared" si="21"/>
        <v>2.6117303641035434E-3</v>
      </c>
      <c r="BP275" s="48">
        <f t="shared" si="8"/>
        <v>0.99999999999999978</v>
      </c>
      <c r="BQ275" s="48">
        <f t="shared" si="22"/>
        <v>1.1931126042398483E-2</v>
      </c>
      <c r="BR275" s="48">
        <f t="shared" si="23"/>
        <v>0.95932797251787916</v>
      </c>
      <c r="BS275" s="48">
        <f t="shared" si="24"/>
        <v>1.4018184828844288E-2</v>
      </c>
      <c r="BT275" s="48">
        <f t="shared" si="25"/>
        <v>1.4722716610878097E-2</v>
      </c>
      <c r="BU275" s="48">
        <f t="shared" si="9"/>
        <v>1</v>
      </c>
      <c r="BV275" s="48">
        <f t="shared" si="26"/>
        <v>2.3613214827874426E-2</v>
      </c>
      <c r="BW275" s="48">
        <f t="shared" si="27"/>
        <v>5.3537452063271715E-3</v>
      </c>
      <c r="BX275" s="48">
        <f t="shared" si="28"/>
        <v>0.95895007156651735</v>
      </c>
      <c r="BY275" s="48">
        <f t="shared" si="29"/>
        <v>1.2082968399280972E-2</v>
      </c>
      <c r="BZ275" s="48">
        <f t="shared" si="10"/>
        <v>1</v>
      </c>
      <c r="CA275" s="48">
        <f t="shared" si="30"/>
        <v>5.3626748403826183E-4</v>
      </c>
      <c r="CB275" s="48">
        <f t="shared" si="31"/>
        <v>7.7095055341747628E-3</v>
      </c>
      <c r="CC275" s="48">
        <f t="shared" si="32"/>
        <v>1.6363308506818287E-3</v>
      </c>
      <c r="CD275" s="48">
        <f t="shared" si="33"/>
        <v>0.99011789613110512</v>
      </c>
      <c r="CE275" s="48">
        <f t="shared" si="11"/>
        <v>1</v>
      </c>
      <c r="CF275" s="48"/>
      <c r="CG275" s="48">
        <f t="shared" si="34"/>
        <v>0.97880896794630445</v>
      </c>
      <c r="CH275" s="48">
        <f t="shared" si="35"/>
        <v>3.0053267889072416E-3</v>
      </c>
      <c r="CI275" s="48">
        <f t="shared" si="36"/>
        <v>1.5573974900684625E-2</v>
      </c>
      <c r="CJ275" s="48">
        <f t="shared" si="37"/>
        <v>2.6117303641035434E-3</v>
      </c>
      <c r="CK275" s="48">
        <f t="shared" si="12"/>
        <v>0.99999999999999978</v>
      </c>
      <c r="CL275" s="48">
        <f t="shared" si="38"/>
        <v>1.1931126042398483E-2</v>
      </c>
      <c r="CM275" s="48">
        <f t="shared" si="39"/>
        <v>0.95932797251787916</v>
      </c>
      <c r="CN275" s="48">
        <f t="shared" si="40"/>
        <v>1.4018184828844288E-2</v>
      </c>
      <c r="CO275" s="48">
        <f t="shared" si="41"/>
        <v>1.4722716610878097E-2</v>
      </c>
      <c r="CP275" s="48">
        <f t="shared" si="13"/>
        <v>1</v>
      </c>
      <c r="CQ275" s="48">
        <f t="shared" si="42"/>
        <v>2.3613214827874426E-2</v>
      </c>
      <c r="CR275" s="48">
        <f t="shared" si="43"/>
        <v>5.3537452063271715E-3</v>
      </c>
      <c r="CS275" s="48">
        <f t="shared" si="44"/>
        <v>0.95895007156651735</v>
      </c>
      <c r="CT275" s="48">
        <f t="shared" si="45"/>
        <v>1.2082968399280972E-2</v>
      </c>
      <c r="CU275" s="48">
        <f t="shared" si="14"/>
        <v>1</v>
      </c>
      <c r="CV275" s="48">
        <f t="shared" si="46"/>
        <v>5.3626748403826183E-4</v>
      </c>
      <c r="CW275" s="48">
        <f t="shared" si="47"/>
        <v>7.7095055341747628E-3</v>
      </c>
      <c r="CX275" s="48">
        <f t="shared" si="48"/>
        <v>1.6363308506818287E-3</v>
      </c>
      <c r="CY275" s="48">
        <f t="shared" si="49"/>
        <v>0.99011789613110512</v>
      </c>
      <c r="CZ275" s="48">
        <f t="shared" si="15"/>
        <v>1</v>
      </c>
      <c r="DA275" s="48"/>
      <c r="DB275" s="48">
        <f>(AQ275*Baseline!B$7 + AV275*Baseline!B$11 + BA275*Baseline!B$16 + BF275*Baseline!B$18)</f>
        <v>86523.648665012151</v>
      </c>
      <c r="DC275" s="48">
        <f>(AR275*Baseline!B$7 + AW275*Baseline!B$11 + BB275*Baseline!B$16 + BG275*Baseline!B$18)</f>
        <v>71543.481466920552</v>
      </c>
      <c r="DD275" s="48">
        <f>(AS275*Baseline!B$7 + AX275*Baseline!B$11 + BC275*Baseline!B$16 + BH275*Baseline!B$18)</f>
        <v>115237.89566892895</v>
      </c>
      <c r="DE275" s="48">
        <f>(AT275*Baseline!B$7 + AY275*Baseline!B$11 + BD275*Baseline!B$16 + BI275*Baseline!B$18)</f>
        <v>1259980.38411061</v>
      </c>
      <c r="DF275" s="48">
        <f t="shared" si="16"/>
        <v>1533285.4099114717</v>
      </c>
      <c r="DG275" s="48"/>
      <c r="DH275" s="48">
        <f t="shared" si="50"/>
        <v>5.6430230213961159E-2</v>
      </c>
      <c r="DI275" s="48">
        <f t="shared" si="51"/>
        <v>4.6660250599430998E-2</v>
      </c>
      <c r="DJ275" s="48">
        <f t="shared" si="52"/>
        <v>7.5157498352236007E-2</v>
      </c>
      <c r="DK275" s="48">
        <f t="shared" si="53"/>
        <v>0.82175202083437182</v>
      </c>
      <c r="DL275" s="48">
        <f t="shared" si="17"/>
        <v>1</v>
      </c>
      <c r="DM275" s="48"/>
      <c r="DN275" s="48">
        <f>DH275 / (Baseline!B$7/Baseline!B$17)</f>
        <v>6.0235559156818335</v>
      </c>
      <c r="DO275" s="48">
        <f>DI275 / (Baseline!B$11/Baseline!B$17)</f>
        <v>1.126400782294537</v>
      </c>
      <c r="DP275" s="48">
        <f>DJ275 / (Baseline!B$16/Baseline!B$17)</f>
        <v>1.1614104805680678</v>
      </c>
      <c r="DQ275" s="48">
        <f>DK275 / (Baseline!B$18/Baseline!B$17)</f>
        <v>0.92906320559404532</v>
      </c>
      <c r="DR275" s="71"/>
      <c r="DS275" s="48">
        <f>(AU275*Baseline!B$34)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3.8551001575177671E-2</v>
      </c>
      <c r="DT275" s="48">
        <f>(AZ275*Baseline!B$34) + (Baseline!D$88*(1-Baseline!D$89)*Baseline!B$35) + (Baseline!D$88*Baseline!D$89*((1-Baseline!D$90)*Baseline!B$40 + Baseline!D$90*Baseline!B$41))</f>
        <v>1.0852346996105183E-2</v>
      </c>
      <c r="DU275" s="48">
        <f>(BE275*Baseline!B$34) + (Baseline!F$88*(1-Baseline!F$89)*Baseline!B$35) + (Baseline!F$88*Baseline!F$89*((1-Baseline!F$90)*Baseline!B$40 + Baseline!F$90*Baseline!B$41))</f>
        <v>1.2911378436553472E-2</v>
      </c>
      <c r="DV275" s="48">
        <f>(BJ275*Baseline!B$34) + (Baseline!H$88*(1-Baseline!H$89)*Baseline!B$35) + (Baseline!H$88*Baseline!H$89*((1-Baseline!H$90)*Baseline!B$40 + Baseline!H$90*Baseline!B$41))</f>
        <v>9.3051516562849459E-3</v>
      </c>
      <c r="DW275" s="48">
        <f>( DS275*Baseline!B$7 + DT275*Baseline!B$11 + DU275*Baseline!B$16 + DV275*Baseline!B$18 ) / Baseline!B$17</f>
        <v>9.876592762242533E-3</v>
      </c>
    </row>
    <row r="276" spans="1:127">
      <c r="A276" s="7" t="s">
        <v>516</v>
      </c>
      <c r="B276" s="1">
        <f>MIN( MAX( NORMINV( MCrands!B276, (B$5+B$4)/2, (B$5-B$4)/3.29 ), 0 ), 1 )</f>
        <v>0.58083463627321208</v>
      </c>
      <c r="C276" s="1">
        <f>MAX( NORMINV( MCrands!C276, (C$5+C$4)/2, (C$5-C$4)/3.29 ), 0 )</f>
        <v>1.8701591904041157</v>
      </c>
      <c r="D276" s="40"/>
      <c r="E276" s="40">
        <f>Baseline!B$33 * (C276 * Baseline!B$66*Baseline!B$66/Baseline!B$73 + Baseline!B$52*Baseline!B$52/Baseline!B$74 + Baseline!B$53*Baseline!B$53/Baseline!B$75 + Baseline!B$54*Baseline!B$54/Baseline!B$76)</f>
        <v>1.5658077055417821E-5</v>
      </c>
      <c r="F276" s="40">
        <f>Baseline!B$33 * (C276 * Baseline!B$66*Baseline!B$57/Baseline!B$73 + Baseline!B$52*Baseline!B$67/Baseline!B$74 + Baseline!B$53*Baseline!B$55/Baseline!B$75 + Baseline!B$54*Baseline!B$56/Baseline!B$76)</f>
        <v>3.8698787850728489E-8</v>
      </c>
      <c r="G276" s="1">
        <f>Baseline!B$33 * (C276 * Baseline!B$66*Baseline!B$58/Baseline!B$73 + Baseline!B$52*Baseline!B$59/Baseline!B$74 + Baseline!B$53*Baseline!B$68/Baseline!B$75 + Baseline!B$54*Baseline!B$60/Baseline!B$76)</f>
        <v>1.0678889600835868E-7</v>
      </c>
      <c r="H276" s="40">
        <f>Baseline!B$33 * (C276 * Baseline!B$66*Baseline!B$61/Baseline!B$73 + Baseline!B$52*Baseline!B$62/Baseline!B$74 + Baseline!B$53*Baseline!B$63/Baseline!B$75 + Baseline!B$54*Baseline!B$69/Baseline!B$76)</f>
        <v>1.5683245989897439E-9</v>
      </c>
      <c r="I276" s="40">
        <f>Baseline!B$33 * (C276 * Baseline!B$57*Baseline!B$66/Baseline!B$73 + Baseline!B$67*Baseline!B$52/Baseline!B$74 + Baseline!B$55*Baseline!B$53/Baseline!B$75 + Baseline!B$56*Baseline!B$54/Baseline!B$76)</f>
        <v>3.8698787850728489E-8</v>
      </c>
      <c r="J276" s="1">
        <f>Baseline!B$33 * (C276 * Baseline!B$57*Baseline!B$57/Baseline!B$73 + Baseline!B$67*Baseline!B$67/Baseline!B$74 + Baseline!B$55*Baseline!B$55/Baseline!B$75 + Baseline!B$56*Baseline!B$56/Baseline!B$76)</f>
        <v>1.7949605249685821E-6</v>
      </c>
      <c r="K276" s="40">
        <f>Baseline!B$33 * (C276 * Baseline!B$57*Baseline!B$58/Baseline!B$73 + Baseline!B$67*Baseline!B$59/Baseline!B$74 + Baseline!B$55*Baseline!B$68/Baseline!B$75 + Baseline!B$56*Baseline!B$60/Baseline!B$76)</f>
        <v>1.3929046591663795E-8</v>
      </c>
      <c r="L276" s="1">
        <f>Baseline!B$33 * (C276 * Baseline!B$57*Baseline!B$61/Baseline!B$73 + Baseline!B$67*Baseline!B$62/Baseline!B$74 + Baseline!B$55*Baseline!B$63/Baseline!B$75 + Baseline!B$56*Baseline!B$69/Baseline!B$76)</f>
        <v>1.462940377842001E-8</v>
      </c>
      <c r="M276" s="40">
        <f>Baseline!B$33 * (C276 * Baseline!B$58*Baseline!B$66/Baseline!B$73 + Baseline!B$59*Baseline!B$52/Baseline!B$74 + Baseline!B$68*Baseline!B$53/Baseline!B$75 + Baseline!B$60*Baseline!B$54/Baseline!B$76)</f>
        <v>1.0678889600835868E-7</v>
      </c>
      <c r="N276" s="1">
        <f>Baseline!B$33 * (C276 * Baseline!B$58*Baseline!B$57/Baseline!B$73 + Baseline!B$59*Baseline!B$67/Baseline!B$74 + Baseline!B$68*Baseline!B$55/Baseline!B$75 + Baseline!B$60*Baseline!B$56/Baseline!B$76)</f>
        <v>1.3929046591663795E-8</v>
      </c>
      <c r="O276" s="1">
        <f>Baseline!B$33 * (C276 * Baseline!B$58*Baseline!B$58/Baseline!B$73 + Baseline!B$59*Baseline!B$59/Baseline!B$74 + Baseline!B$68*Baseline!B$68/Baseline!B$75 + Baseline!B$60*Baseline!B$60/Baseline!B$76)</f>
        <v>1.325016391299001E-6</v>
      </c>
      <c r="P276" s="40">
        <f>Baseline!B$33 * (C276 * Baseline!B$58*Baseline!B$61/Baseline!B$73 + Baseline!B$59*Baseline!B$62/Baseline!B$74 + Baseline!B$68*Baseline!B$63/Baseline!B$75 + Baseline!B$60*Baseline!B$69/Baseline!B$76)</f>
        <v>1.6489336168177431E-9</v>
      </c>
      <c r="Q276" s="40">
        <f>Baseline!B$33 * (C276 * Baseline!B$61*Baseline!B$66/Baseline!B$73 + Baseline!B$62*Baseline!B$52/Baseline!B$74 + Baseline!B$63*Baseline!B$53/Baseline!B$75 + Baseline!B$69*Baseline!B$54/Baseline!B$76)</f>
        <v>1.5683245989897439E-9</v>
      </c>
      <c r="R276" s="40">
        <f>Baseline!B$33 * (C276 * Baseline!B$61*Baseline!B$57/Baseline!B$73 + Baseline!B$62*Baseline!B$67/Baseline!B$74 + Baseline!B$63*Baseline!B$55/Baseline!B$75 + Baseline!B$69*Baseline!B$56/Baseline!B$76)</f>
        <v>1.462940377842001E-8</v>
      </c>
      <c r="S276" s="40">
        <f>Baseline!B$33 * (C276 * Baseline!B$61*Baseline!B$58/Baseline!B$73 + Baseline!B$62*Baseline!B$59/Baseline!B$74 + Baseline!B$63*Baseline!B$68/Baseline!B$75 + Baseline!B$69*Baseline!B$60/Baseline!B$76)</f>
        <v>1.6489336168177431E-9</v>
      </c>
      <c r="T276" s="40">
        <f>Baseline!B$33 * (C276 * Baseline!B$61*Baseline!B$61/Baseline!B$73 + Baseline!B$62*Baseline!B$62/Baseline!B$74 + Baseline!B$63*Baseline!B$63/Baseline!B$75 + Baseline!B$69*Baseline!B$69/Baseline!B$76)</f>
        <v>9.8551799325443962E-8</v>
      </c>
      <c r="U276" s="40"/>
      <c r="V276" s="40">
        <f>E276 * ( Baseline!B$87 * Baseline!B$7 )</f>
        <v>0.16251518175818155</v>
      </c>
      <c r="W276" s="40">
        <f>F276 * ( Baseline!D$87 * Baseline!B$11 )</f>
        <v>7.1386089303615704E-4</v>
      </c>
      <c r="X276" s="40">
        <f>G276 * ( Baseline!F$87 * Baseline!B$16 )</f>
        <v>3.7092877328611449E-3</v>
      </c>
      <c r="Y276" s="40">
        <f>H276 * ( Baseline!H$87 * Baseline!B$18 )</f>
        <v>5.5153814891990903E-4</v>
      </c>
      <c r="Z276" s="48">
        <f t="shared" si="0"/>
        <v>0.16748986853299877</v>
      </c>
      <c r="AA276" s="40">
        <f>I276 * ( Baseline!B$87 * Baseline!B$7 )</f>
        <v>4.0165471910271096E-4</v>
      </c>
      <c r="AB276" s="1">
        <f>J276 * ( Baseline!D$87 * Baseline!B$11 )</f>
        <v>3.3110911077143736E-2</v>
      </c>
      <c r="AC276" s="1">
        <f>K276 * ( Baseline!F$87 * Baseline!B$16 )</f>
        <v>4.838222285664021E-4</v>
      </c>
      <c r="AD276" s="1">
        <f>L276 * ( Baseline!F$87 * Baseline!B$16 )</f>
        <v>5.0814897431019767E-4</v>
      </c>
      <c r="AE276" s="48">
        <f t="shared" si="1"/>
        <v>3.4504536999123044E-2</v>
      </c>
      <c r="AF276" s="48">
        <f>M276 * ( Baseline!B$87 * Baseline!B$7 )</f>
        <v>1.1083619516707548E-3</v>
      </c>
      <c r="AG276" s="48">
        <f>N276 * ( Baseline!D$87 * Baseline!B$11 )</f>
        <v>2.5694349077345002E-4</v>
      </c>
      <c r="AH276" s="48">
        <f>O276 * ( Baseline!F$87 * Baseline!B$16 )</f>
        <v>4.6024139491999488E-2</v>
      </c>
      <c r="AI276" s="48">
        <f>P276 * ( Baseline!H$87 * Baseline!B$18 )</f>
        <v>5.7988620168127319E-4</v>
      </c>
      <c r="AJ276" s="48">
        <f t="shared" si="2"/>
        <v>4.7969331136124962E-2</v>
      </c>
      <c r="AK276" s="48">
        <f>Q276 * ( Baseline!B$87 * Baseline!B$7 )</f>
        <v>1.6277641012914552E-5</v>
      </c>
      <c r="AL276" s="48">
        <f>R276 * ( Baseline!D$87 * Baseline!B$11 )</f>
        <v>2.6986269663360649E-4</v>
      </c>
      <c r="AM276" s="48">
        <f>S276 * ( Baseline!F$87 * Baseline!B$16 )</f>
        <v>5.7275329793517747E-5</v>
      </c>
      <c r="AN276" s="48">
        <f>T276 * ( Baseline!H$87 * Baseline!B$18 )</f>
        <v>3.4658052936040927E-2</v>
      </c>
      <c r="AO276" s="48">
        <f t="shared" si="3"/>
        <v>3.5001468603480967E-2</v>
      </c>
      <c r="AP276" s="48"/>
      <c r="AQ276" s="48">
        <f>V276 * ( (1-Baseline!B$88-Baseline!B$87) + (1-B276)*Baseline!B$88 )</f>
        <v>7.5026299496560853E-2</v>
      </c>
      <c r="AR276" s="48">
        <f>W276 * ( (1-Baseline!B$88-Baseline!B$87) + (1-B276)*Baseline!B$88 )</f>
        <v>3.2955900230605259E-4</v>
      </c>
      <c r="AS276" s="48">
        <f>X276 * ( (1-Baseline!B$88-Baseline!B$87) + (1-B276)*Baseline!B$88 )</f>
        <v>1.7124192912552258E-3</v>
      </c>
      <c r="AT276" s="48">
        <f>Y276 * ( (1-Baseline!B$88-Baseline!B$87) + (1-B276)*Baseline!B$88 )</f>
        <v>2.5462154302738349E-4</v>
      </c>
      <c r="AU276" s="48">
        <f t="shared" si="4"/>
        <v>7.7322899333149508E-2</v>
      </c>
      <c r="AV276" s="48">
        <f>AA276 * ( (1-Baseline!D$88-Baseline!D$87) + (1-B276)*Baseline!D$88 )</f>
        <v>2.9368369811138292E-4</v>
      </c>
      <c r="AW276" s="48">
        <f>AB276 * ( (1-Baseline!D$88-Baseline!D$87) + (1-B276)*Baseline!D$88 )</f>
        <v>2.4210184395931558E-2</v>
      </c>
      <c r="AX276" s="48">
        <f>AC276 * ( (1-Baseline!D$88-Baseline!D$87) + (1-B276)*Baseline!D$88 )</f>
        <v>3.5376330603384838E-4</v>
      </c>
      <c r="AY276" s="48">
        <f>AD276 * ( (1-Baseline!D$88-Baseline!D$87) + (1-B276)*Baseline!D$88 )</f>
        <v>3.715506450423719E-4</v>
      </c>
      <c r="AZ276" s="48">
        <f t="shared" si="5"/>
        <v>2.5229182045119161E-2</v>
      </c>
      <c r="BA276" s="48">
        <f>AF276 * ( (1-Baseline!F$88-Baseline!F$87) + (1-Baseline!B$36)*Baseline!F$88 )</f>
        <v>7.9761272800472861E-4</v>
      </c>
      <c r="BB276" s="48">
        <f>AG276 * ( (1-Baseline!F$88-Baseline!F$87) + (1-Baseline!B$36)*Baseline!F$88 )</f>
        <v>1.849047581522794E-4</v>
      </c>
      <c r="BC276" s="48">
        <f>AH276 * ( (1-Baseline!F$88-Baseline!F$87) + (1-Baseline!B$36)*Baseline!F$88 )</f>
        <v>3.3120443550906577E-2</v>
      </c>
      <c r="BD276" s="48">
        <f>AI276 * ( (1-Baseline!F$88-Baseline!F$87) + (1-Baseline!B$36)*Baseline!F$88 )</f>
        <v>4.1730466708829803E-4</v>
      </c>
      <c r="BE276" s="48">
        <f t="shared" si="6"/>
        <v>3.4520265704151877E-2</v>
      </c>
      <c r="BF276" s="48">
        <f>AK276 * ( (1-Baseline!H$88-Baseline!H$87) + (1-Baseline!B$36)*Baseline!H$88 )</f>
        <v>1.2897100527352456E-5</v>
      </c>
      <c r="BG276" s="48">
        <f>AL276 * ( (1-Baseline!H$88-Baseline!H$87) + (1-Baseline!B$36)*Baseline!H$88 )</f>
        <v>2.1381761179673907E-4</v>
      </c>
      <c r="BH276" s="48">
        <f>AM276 * ( (1-Baseline!H$88-Baseline!H$87) + (1-Baseline!B$36)*Baseline!H$88 )</f>
        <v>4.5380389301999975E-5</v>
      </c>
      <c r="BI276" s="48">
        <f>AN276 * ( (1-Baseline!H$88-Baseline!H$87) + (1-Baseline!B$36)*Baseline!H$88 )</f>
        <v>2.7460268502283943E-2</v>
      </c>
      <c r="BJ276" s="48">
        <f t="shared" si="7"/>
        <v>2.7732363603910036E-2</v>
      </c>
      <c r="BK276" s="48"/>
      <c r="BL276" s="48">
        <f t="shared" si="18"/>
        <v>0.9702985809327499</v>
      </c>
      <c r="BM276" s="48">
        <f t="shared" si="19"/>
        <v>4.2621138776254546E-3</v>
      </c>
      <c r="BN276" s="48">
        <f t="shared" si="20"/>
        <v>2.2146340941991621E-2</v>
      </c>
      <c r="BO276" s="48">
        <f t="shared" si="21"/>
        <v>3.292964247632956E-3</v>
      </c>
      <c r="BP276" s="48">
        <f t="shared" si="8"/>
        <v>0.99999999999999989</v>
      </c>
      <c r="BQ276" s="48">
        <f t="shared" si="22"/>
        <v>1.1640634943541462E-2</v>
      </c>
      <c r="BR276" s="48">
        <f t="shared" si="23"/>
        <v>0.95961035726940114</v>
      </c>
      <c r="BS276" s="48">
        <f t="shared" si="24"/>
        <v>1.4021988719300849E-2</v>
      </c>
      <c r="BT276" s="48">
        <f t="shared" si="25"/>
        <v>1.4727019067756586E-2</v>
      </c>
      <c r="BU276" s="48">
        <f t="shared" si="9"/>
        <v>1</v>
      </c>
      <c r="BV276" s="48">
        <f t="shared" si="26"/>
        <v>2.3105636985546053E-2</v>
      </c>
      <c r="BW276" s="48">
        <f t="shared" si="27"/>
        <v>5.3564117882800716E-3</v>
      </c>
      <c r="BX276" s="48">
        <f t="shared" si="28"/>
        <v>0.95944926481035342</v>
      </c>
      <c r="BY276" s="48">
        <f t="shared" si="29"/>
        <v>1.2088686415820584E-2</v>
      </c>
      <c r="BZ276" s="48">
        <f t="shared" si="10"/>
        <v>1</v>
      </c>
      <c r="CA276" s="48">
        <f t="shared" si="30"/>
        <v>4.6505594371819324E-4</v>
      </c>
      <c r="CB276" s="48">
        <f t="shared" si="31"/>
        <v>7.7100392469465718E-3</v>
      </c>
      <c r="CC276" s="48">
        <f t="shared" si="32"/>
        <v>1.6363693318805943E-3</v>
      </c>
      <c r="CD276" s="48">
        <f t="shared" si="33"/>
        <v>0.99018853547745456</v>
      </c>
      <c r="CE276" s="48">
        <f t="shared" si="11"/>
        <v>0.99999999999999989</v>
      </c>
      <c r="CF276" s="48"/>
      <c r="CG276" s="48">
        <f t="shared" si="34"/>
        <v>0.9702985809327499</v>
      </c>
      <c r="CH276" s="48">
        <f t="shared" si="35"/>
        <v>4.2621138776254546E-3</v>
      </c>
      <c r="CI276" s="48">
        <f t="shared" si="36"/>
        <v>2.2146340941991621E-2</v>
      </c>
      <c r="CJ276" s="48">
        <f t="shared" si="37"/>
        <v>3.292964247632956E-3</v>
      </c>
      <c r="CK276" s="48">
        <f t="shared" si="12"/>
        <v>0.99999999999999989</v>
      </c>
      <c r="CL276" s="48">
        <f t="shared" si="38"/>
        <v>1.1640634943541462E-2</v>
      </c>
      <c r="CM276" s="48">
        <f t="shared" si="39"/>
        <v>0.95961035726940114</v>
      </c>
      <c r="CN276" s="48">
        <f t="shared" si="40"/>
        <v>1.4021988719300849E-2</v>
      </c>
      <c r="CO276" s="48">
        <f t="shared" si="41"/>
        <v>1.4727019067756586E-2</v>
      </c>
      <c r="CP276" s="48">
        <f t="shared" si="13"/>
        <v>1</v>
      </c>
      <c r="CQ276" s="48">
        <f t="shared" si="42"/>
        <v>2.3105636985546053E-2</v>
      </c>
      <c r="CR276" s="48">
        <f t="shared" si="43"/>
        <v>5.3564117882800716E-3</v>
      </c>
      <c r="CS276" s="48">
        <f t="shared" si="44"/>
        <v>0.95944926481035342</v>
      </c>
      <c r="CT276" s="48">
        <f t="shared" si="45"/>
        <v>1.2088686415820584E-2</v>
      </c>
      <c r="CU276" s="48">
        <f t="shared" si="14"/>
        <v>1</v>
      </c>
      <c r="CV276" s="48">
        <f t="shared" si="46"/>
        <v>4.6505594371819324E-4</v>
      </c>
      <c r="CW276" s="48">
        <f t="shared" si="47"/>
        <v>7.7100392469465718E-3</v>
      </c>
      <c r="CX276" s="48">
        <f t="shared" si="48"/>
        <v>1.6363693318805943E-3</v>
      </c>
      <c r="CY276" s="48">
        <f t="shared" si="49"/>
        <v>0.99018853547745456</v>
      </c>
      <c r="CZ276" s="48">
        <f t="shared" si="15"/>
        <v>0.99999999999999989</v>
      </c>
      <c r="DA276" s="48"/>
      <c r="DB276" s="48">
        <f>(AQ276*Baseline!B$7 + AV276*Baseline!B$11 + BA276*Baseline!B$16 + BF276*Baseline!B$18)</f>
        <v>40280.298747767236</v>
      </c>
      <c r="DC276" s="48">
        <f>(AR276*Baseline!B$7 + AW276*Baseline!B$11 + BB276*Baseline!B$16 + BG276*Baseline!B$18)</f>
        <v>62490.232894209134</v>
      </c>
      <c r="DD276" s="48">
        <f>(AS276*Baseline!B$7 + AX276*Baseline!B$11 + BC276*Baseline!B$16 + BH276*Baseline!B$18)</f>
        <v>114626.97170561485</v>
      </c>
      <c r="DE276" s="48">
        <f>(AT276*Baseline!B$7 + AY276*Baseline!B$11 + BD276*Baseline!B$16 + BI276*Baseline!B$18)</f>
        <v>1259746.4540917086</v>
      </c>
      <c r="DF276" s="48">
        <f t="shared" si="16"/>
        <v>1477143.9574392999</v>
      </c>
      <c r="DG276" s="48"/>
      <c r="DH276" s="48">
        <f t="shared" si="50"/>
        <v>2.726904073560648E-2</v>
      </c>
      <c r="DI276" s="48">
        <f t="shared" si="51"/>
        <v>4.2304768319628754E-2</v>
      </c>
      <c r="DJ276" s="48">
        <f t="shared" si="52"/>
        <v>7.7600406601077809E-2</v>
      </c>
      <c r="DK276" s="48">
        <f t="shared" si="53"/>
        <v>0.85282578434368694</v>
      </c>
      <c r="DL276" s="48">
        <f t="shared" si="17"/>
        <v>1</v>
      </c>
      <c r="DM276" s="48"/>
      <c r="DN276" s="48">
        <f>DH276 / (Baseline!B$7/Baseline!B$17)</f>
        <v>2.9107907413302256</v>
      </c>
      <c r="DO276" s="48">
        <f>DI276 / (Baseline!B$11/Baseline!B$17)</f>
        <v>1.0212573554116333</v>
      </c>
      <c r="DP276" s="48">
        <f>DJ276 / (Baseline!B$16/Baseline!B$17)</f>
        <v>1.1991607956460664</v>
      </c>
      <c r="DQ276" s="48">
        <f>DK276 / (Baseline!B$18/Baseline!B$17)</f>
        <v>0.96419483850018983</v>
      </c>
      <c r="DR276" s="71"/>
      <c r="DS276" s="48">
        <f>(AU276*Baseline!B$34)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2.4127966149972428E-2</v>
      </c>
      <c r="DT276" s="48">
        <f>(AZ276*Baseline!B$34) + (Baseline!D$88*(1-Baseline!D$89)*Baseline!B$35) + (Baseline!D$88*Baseline!D$89*((1-Baseline!D$90)*Baseline!B$40 + Baseline!D$90*Baseline!B$41))</f>
        <v>1.0197945306767878E-2</v>
      </c>
      <c r="DU276" s="48">
        <f>(BE276*Baseline!B$34) + (Baseline!F$88*(1-Baseline!F$89)*Baseline!B$35) + (Baseline!F$88*Baseline!F$89*((1-Baseline!F$90)*Baseline!B$40 + Baseline!F$90*Baseline!B$41))</f>
        <v>1.2908679855622784E-2</v>
      </c>
      <c r="DV276" s="48">
        <f>(BJ276*Baseline!B$34) + (Baseline!H$88*(1-Baseline!H$89)*Baseline!B$35) + (Baseline!H$88*Baseline!H$89*((1-Baseline!H$90)*Baseline!B$40 + Baseline!H$90*Baseline!B$41))</f>
        <v>9.3048545405865074E-3</v>
      </c>
      <c r="DW276" s="48">
        <f>( DS276*Baseline!B$7 + DT276*Baseline!B$11 + DU276*Baseline!B$16 + DV276*Baseline!B$18 ) / Baseline!B$17</f>
        <v>9.7139285401281542E-3</v>
      </c>
    </row>
    <row r="277" spans="1:127">
      <c r="A277" s="7" t="s">
        <v>517</v>
      </c>
      <c r="B277" s="1">
        <f>MIN( MAX( NORMINV( MCrands!B277, (B$5+B$4)/2, (B$5-B$4)/3.29 ), 0 ), 1 )</f>
        <v>0.54401012853335096</v>
      </c>
      <c r="C277" s="1">
        <f>MAX( NORMINV( MCrands!C277, (C$5+C$4)/2, (C$5-C$4)/3.29 ), 0 )</f>
        <v>2.5654001055488651</v>
      </c>
      <c r="D277" s="40"/>
      <c r="E277" s="40">
        <f>Baseline!B$33 * (C277 * Baseline!B$66*Baseline!B$66/Baseline!B$73 + Baseline!B$52*Baseline!B$52/Baseline!B$74 + Baseline!B$53*Baseline!B$53/Baseline!B$75 + Baseline!B$54*Baseline!B$54/Baseline!B$76)</f>
        <v>2.1475882742290438E-5</v>
      </c>
      <c r="F277" s="40">
        <f>Baseline!B$33 * (C277 * Baseline!B$66*Baseline!B$57/Baseline!B$73 + Baseline!B$52*Baseline!B$67/Baseline!B$74 + Baseline!B$53*Baseline!B$55/Baseline!B$75 + Baseline!B$54*Baseline!B$56/Baseline!B$76)</f>
        <v>3.9476829400293535E-8</v>
      </c>
      <c r="G277" s="1">
        <f>Baseline!B$33 * (C277 * Baseline!B$66*Baseline!B$58/Baseline!B$73 + Baseline!B$52*Baseline!B$59/Baseline!B$74 + Baseline!B$53*Baseline!B$68/Baseline!B$75 + Baseline!B$54*Baseline!B$60/Baseline!B$76)</f>
        <v>1.0870158148437275E-7</v>
      </c>
      <c r="H277" s="40">
        <f>Baseline!B$33 * (C277 * Baseline!B$66*Baseline!B$61/Baseline!B$73 + Baseline!B$52*Baseline!B$62/Baseline!B$74 + Baseline!B$53*Baseline!B$63/Baseline!B$75 + Baseline!B$54*Baseline!B$69/Baseline!B$76)</f>
        <v>1.7595931465911503E-9</v>
      </c>
      <c r="I277" s="40">
        <f>Baseline!B$33 * (C277 * Baseline!B$57*Baseline!B$66/Baseline!B$73 + Baseline!B$67*Baseline!B$52/Baseline!B$74 + Baseline!B$55*Baseline!B$53/Baseline!B$75 + Baseline!B$56*Baseline!B$54/Baseline!B$76)</f>
        <v>3.9476829400293535E-8</v>
      </c>
      <c r="J277" s="1">
        <f>Baseline!B$33 * (C277 * Baseline!B$57*Baseline!B$57/Baseline!B$73 + Baseline!B$67*Baseline!B$67/Baseline!B$74 + Baseline!B$55*Baseline!B$55/Baseline!B$75 + Baseline!B$56*Baseline!B$56/Baseline!B$76)</f>
        <v>1.7949606290196086E-6</v>
      </c>
      <c r="K277" s="40">
        <f>Baseline!B$33 * (C277 * Baseline!B$57*Baseline!B$58/Baseline!B$73 + Baseline!B$67*Baseline!B$59/Baseline!B$74 + Baseline!B$55*Baseline!B$68/Baseline!B$75 + Baseline!B$56*Baseline!B$60/Baseline!B$76)</f>
        <v>1.392930238377025E-8</v>
      </c>
      <c r="L277" s="1">
        <f>Baseline!B$33 * (C277 * Baseline!B$57*Baseline!B$61/Baseline!B$73 + Baseline!B$67*Baseline!B$62/Baseline!B$74 + Baseline!B$55*Baseline!B$63/Baseline!B$75 + Baseline!B$56*Baseline!B$69/Baseline!B$76)</f>
        <v>1.4629429357630655E-8</v>
      </c>
      <c r="M277" s="40">
        <f>Baseline!B$33 * (C277 * Baseline!B$58*Baseline!B$66/Baseline!B$73 + Baseline!B$59*Baseline!B$52/Baseline!B$74 + Baseline!B$68*Baseline!B$53/Baseline!B$75 + Baseline!B$60*Baseline!B$54/Baseline!B$76)</f>
        <v>1.0870158148437275E-7</v>
      </c>
      <c r="N277" s="1">
        <f>Baseline!B$33 * (C277 * Baseline!B$58*Baseline!B$57/Baseline!B$73 + Baseline!B$59*Baseline!B$67/Baseline!B$74 + Baseline!B$68*Baseline!B$55/Baseline!B$75 + Baseline!B$60*Baseline!B$56/Baseline!B$76)</f>
        <v>1.392930238377025E-8</v>
      </c>
      <c r="O277" s="1">
        <f>Baseline!B$33 * (C277 * Baseline!B$58*Baseline!B$58/Baseline!B$73 + Baseline!B$59*Baseline!B$59/Baseline!B$74 + Baseline!B$68*Baseline!B$68/Baseline!B$75 + Baseline!B$60*Baseline!B$60/Baseline!B$76)</f>
        <v>1.3250170201212629E-6</v>
      </c>
      <c r="P277" s="40">
        <f>Baseline!B$33 * (C277 * Baseline!B$58*Baseline!B$61/Baseline!B$73 + Baseline!B$59*Baseline!B$62/Baseline!B$74 + Baseline!B$68*Baseline!B$63/Baseline!B$75 + Baseline!B$60*Baseline!B$69/Baseline!B$76)</f>
        <v>1.6489964990439131E-9</v>
      </c>
      <c r="Q277" s="40">
        <f>Baseline!B$33 * (C277 * Baseline!B$61*Baseline!B$66/Baseline!B$73 + Baseline!B$62*Baseline!B$52/Baseline!B$74 + Baseline!B$63*Baseline!B$53/Baseline!B$75 + Baseline!B$69*Baseline!B$54/Baseline!B$76)</f>
        <v>1.7595931465911503E-9</v>
      </c>
      <c r="R277" s="40">
        <f>Baseline!B$33 * (C277 * Baseline!B$61*Baseline!B$57/Baseline!B$73 + Baseline!B$62*Baseline!B$67/Baseline!B$74 + Baseline!B$63*Baseline!B$55/Baseline!B$75 + Baseline!B$69*Baseline!B$56/Baseline!B$76)</f>
        <v>1.4629429357630655E-8</v>
      </c>
      <c r="S277" s="40">
        <f>Baseline!B$33 * (C277 * Baseline!B$61*Baseline!B$58/Baseline!B$73 + Baseline!B$62*Baseline!B$59/Baseline!B$74 + Baseline!B$63*Baseline!B$68/Baseline!B$75 + Baseline!B$69*Baseline!B$60/Baseline!B$76)</f>
        <v>1.6489964990439131E-9</v>
      </c>
      <c r="T277" s="40">
        <f>Baseline!B$33 * (C277 * Baseline!B$61*Baseline!B$61/Baseline!B$73 + Baseline!B$62*Baseline!B$62/Baseline!B$74 + Baseline!B$63*Baseline!B$63/Baseline!B$75 + Baseline!B$69*Baseline!B$69/Baseline!B$76)</f>
        <v>9.8551805613666571E-8</v>
      </c>
      <c r="U277" s="40"/>
      <c r="V277" s="40">
        <f>E277 * ( Baseline!B$87 * Baseline!B$7 )</f>
        <v>0.22289818698223246</v>
      </c>
      <c r="W277" s="40">
        <f>F277 * ( Baseline!D$87 * Baseline!B$11 )</f>
        <v>7.282131109282036E-4</v>
      </c>
      <c r="X277" s="40">
        <f>G277 * ( Baseline!F$87 * Baseline!B$16 )</f>
        <v>3.7757244227998193E-3</v>
      </c>
      <c r="Y277" s="40">
        <f>H277 * ( Baseline!H$87 * Baseline!B$18 )</f>
        <v>6.1880222215999797E-4</v>
      </c>
      <c r="Z277" s="48">
        <f t="shared" si="0"/>
        <v>0.22802092673812049</v>
      </c>
      <c r="AA277" s="40">
        <f>I277 * ( Baseline!B$87 * Baseline!B$7 )</f>
        <v>4.0973001234564661E-4</v>
      </c>
      <c r="AB277" s="1">
        <f>J277 * ( Baseline!D$87 * Baseline!B$11 )</f>
        <v>3.3110912996530947E-2</v>
      </c>
      <c r="AC277" s="1">
        <f>K277 * ( Baseline!F$87 * Baseline!B$16 )</f>
        <v>4.8383111344636715E-4</v>
      </c>
      <c r="AD277" s="1">
        <f>L277 * ( Baseline!F$87 * Baseline!B$16 )</f>
        <v>5.0814986279819417E-4</v>
      </c>
      <c r="AE277" s="48">
        <f t="shared" si="1"/>
        <v>3.4512623985121157E-2</v>
      </c>
      <c r="AF277" s="48">
        <f>M277 * ( Baseline!B$87 * Baseline!B$7 )</f>
        <v>1.1282137142263047E-3</v>
      </c>
      <c r="AG277" s="48">
        <f>N277 * ( Baseline!D$87 * Baseline!B$11 )</f>
        <v>2.5694820926701757E-4</v>
      </c>
      <c r="AH277" s="48">
        <f>O277 * ( Baseline!F$87 * Baseline!B$16 )</f>
        <v>4.6024161333996075E-2</v>
      </c>
      <c r="AI277" s="48">
        <f>P277 * ( Baseline!H$87 * Baseline!B$18 )</f>
        <v>5.7990831569175558E-4</v>
      </c>
      <c r="AJ277" s="48">
        <f t="shared" si="2"/>
        <v>4.7989231573181149E-2</v>
      </c>
      <c r="AK277" s="48">
        <f>Q277 * ( Baseline!B$87 * Baseline!B$7 )</f>
        <v>1.826281726846955E-5</v>
      </c>
      <c r="AL277" s="48">
        <f>R277 * ( Baseline!D$87 * Baseline!B$11 )</f>
        <v>2.6986316848296322E-4</v>
      </c>
      <c r="AM277" s="48">
        <f>S277 * ( Baseline!F$87 * Baseline!B$16 )</f>
        <v>5.7277513993175821E-5</v>
      </c>
      <c r="AN277" s="48">
        <f>T277 * ( Baseline!H$87 * Baseline!B$18 )</f>
        <v>3.4658055147441968E-2</v>
      </c>
      <c r="AO277" s="48">
        <f t="shared" si="3"/>
        <v>3.5003458647186576E-2</v>
      </c>
      <c r="AP277" s="48"/>
      <c r="AQ277" s="48">
        <f>V277 * ( (1-Baseline!B$88-Baseline!B$87) + (1-B277)*Baseline!B$88 )</f>
        <v>0.11020777027926357</v>
      </c>
      <c r="AR277" s="48">
        <f>W277 * ( (1-Baseline!B$88-Baseline!B$87) + (1-B277)*Baseline!B$88 )</f>
        <v>3.6005112616694621E-4</v>
      </c>
      <c r="AS277" s="48">
        <f>X277 * ( (1-Baseline!B$88-Baseline!B$87) + (1-B277)*Baseline!B$88 )</f>
        <v>1.8668351477389837E-3</v>
      </c>
      <c r="AT277" s="48">
        <f>Y277 * ( (1-Baseline!B$88-Baseline!B$87) + (1-B277)*Baseline!B$88 )</f>
        <v>3.0595499259732849E-4</v>
      </c>
      <c r="AU277" s="48">
        <f t="shared" si="4"/>
        <v>0.11274061154576684</v>
      </c>
      <c r="AV277" s="48">
        <f>AA277 * ( (1-Baseline!D$88-Baseline!D$87) + (1-B277)*Baseline!D$88 )</f>
        <v>3.0634769871875749E-4</v>
      </c>
      <c r="AW277" s="48">
        <f>AB277 * ( (1-Baseline!D$88-Baseline!D$87) + (1-B277)*Baseline!D$88 )</f>
        <v>2.4756429095575454E-2</v>
      </c>
      <c r="AX277" s="48">
        <f>AC277 * ( (1-Baseline!D$88-Baseline!D$87) + (1-B277)*Baseline!D$88 )</f>
        <v>3.6175174799689901E-4</v>
      </c>
      <c r="AY277" s="48">
        <f>AD277 * ( (1-Baseline!D$88-Baseline!D$87) + (1-B277)*Baseline!D$88 )</f>
        <v>3.7993443580392665E-4</v>
      </c>
      <c r="AZ277" s="48">
        <f t="shared" si="5"/>
        <v>2.5804462978095036E-2</v>
      </c>
      <c r="BA277" s="48">
        <f>AF277 * ( (1-Baseline!F$88-Baseline!F$87) + (1-Baseline!B$36)*Baseline!F$88 )</f>
        <v>8.118986915961042E-4</v>
      </c>
      <c r="BB277" s="48">
        <f>AG277 * ( (1-Baseline!F$88-Baseline!F$87) + (1-Baseline!B$36)*Baseline!F$88 )</f>
        <v>1.849081537312424E-4</v>
      </c>
      <c r="BC277" s="48">
        <f>AH277 * ( (1-Baseline!F$88-Baseline!F$87) + (1-Baseline!B$36)*Baseline!F$88 )</f>
        <v>3.3120459269106263E-2</v>
      </c>
      <c r="BD277" s="48">
        <f>AI277 * ( (1-Baseline!F$88-Baseline!F$87) + (1-Baseline!B$36)*Baseline!F$88 )</f>
        <v>4.1732058103788946E-4</v>
      </c>
      <c r="BE277" s="48">
        <f t="shared" si="6"/>
        <v>3.4534586695471499E-2</v>
      </c>
      <c r="BF277" s="48">
        <f>AK277 * ( (1-Baseline!H$88-Baseline!H$87) + (1-Baseline!B$36)*Baseline!H$88 )</f>
        <v>1.4469995378153792E-5</v>
      </c>
      <c r="BG277" s="48">
        <f>AL277 * ( (1-Baseline!H$88-Baseline!H$87) + (1-Baseline!B$36)*Baseline!H$88 )</f>
        <v>2.1381798565242141E-4</v>
      </c>
      <c r="BH277" s="48">
        <f>AM277 * ( (1-Baseline!H$88-Baseline!H$87) + (1-Baseline!B$36)*Baseline!H$88 )</f>
        <v>4.5382119887073061E-5</v>
      </c>
      <c r="BI277" s="48">
        <f>AN277 * ( (1-Baseline!H$88-Baseline!H$87) + (1-Baseline!B$36)*Baseline!H$88 )</f>
        <v>2.7460270254421219E-2</v>
      </c>
      <c r="BJ277" s="48">
        <f t="shared" si="7"/>
        <v>2.7733940355338868E-2</v>
      </c>
      <c r="BK277" s="48"/>
      <c r="BL277" s="48">
        <f t="shared" si="18"/>
        <v>0.97753390520260697</v>
      </c>
      <c r="BM277" s="48">
        <f t="shared" si="19"/>
        <v>3.1936240298003362E-3</v>
      </c>
      <c r="BN277" s="48">
        <f t="shared" si="20"/>
        <v>1.6558675016421616E-2</v>
      </c>
      <c r="BO277" s="48">
        <f t="shared" si="21"/>
        <v>2.7137957511710557E-3</v>
      </c>
      <c r="BP277" s="48">
        <f t="shared" si="8"/>
        <v>1</v>
      </c>
      <c r="BQ277" s="48">
        <f t="shared" si="22"/>
        <v>1.1871888168291305E-2</v>
      </c>
      <c r="BR277" s="48">
        <f t="shared" si="23"/>
        <v>0.95938555731970698</v>
      </c>
      <c r="BS277" s="48">
        <f t="shared" si="24"/>
        <v>1.4018960530354141E-2</v>
      </c>
      <c r="BT277" s="48">
        <f t="shared" si="25"/>
        <v>1.4723593981647532E-2</v>
      </c>
      <c r="BU277" s="48">
        <f t="shared" si="9"/>
        <v>1</v>
      </c>
      <c r="BV277" s="48">
        <f t="shared" si="26"/>
        <v>2.3509726604099421E-2</v>
      </c>
      <c r="BW277" s="48">
        <f t="shared" si="27"/>
        <v>5.35428888614698E-3</v>
      </c>
      <c r="BX277" s="48">
        <f t="shared" si="28"/>
        <v>0.95905185028461148</v>
      </c>
      <c r="BY277" s="48">
        <f t="shared" si="29"/>
        <v>1.2084134225142254E-2</v>
      </c>
      <c r="BZ277" s="48">
        <f t="shared" si="10"/>
        <v>1.0000000000000002</v>
      </c>
      <c r="CA277" s="48">
        <f t="shared" si="30"/>
        <v>5.2174322122129592E-4</v>
      </c>
      <c r="CB277" s="48">
        <f t="shared" si="31"/>
        <v>7.7096143899098276E-3</v>
      </c>
      <c r="CC277" s="48">
        <f t="shared" si="32"/>
        <v>1.6363386992839216E-3</v>
      </c>
      <c r="CD277" s="48">
        <f t="shared" si="33"/>
        <v>0.99013230368958494</v>
      </c>
      <c r="CE277" s="48">
        <f t="shared" si="11"/>
        <v>1</v>
      </c>
      <c r="CF277" s="48"/>
      <c r="CG277" s="48">
        <f t="shared" si="34"/>
        <v>0.97753390520260697</v>
      </c>
      <c r="CH277" s="48">
        <f t="shared" si="35"/>
        <v>3.1936240298003362E-3</v>
      </c>
      <c r="CI277" s="48">
        <f t="shared" si="36"/>
        <v>1.6558675016421616E-2</v>
      </c>
      <c r="CJ277" s="48">
        <f t="shared" si="37"/>
        <v>2.7137957511710557E-3</v>
      </c>
      <c r="CK277" s="48">
        <f t="shared" si="12"/>
        <v>1</v>
      </c>
      <c r="CL277" s="48">
        <f t="shared" si="38"/>
        <v>1.1871888168291305E-2</v>
      </c>
      <c r="CM277" s="48">
        <f t="shared" si="39"/>
        <v>0.95938555731970698</v>
      </c>
      <c r="CN277" s="48">
        <f t="shared" si="40"/>
        <v>1.4018960530354141E-2</v>
      </c>
      <c r="CO277" s="48">
        <f t="shared" si="41"/>
        <v>1.4723593981647532E-2</v>
      </c>
      <c r="CP277" s="48">
        <f t="shared" si="13"/>
        <v>1</v>
      </c>
      <c r="CQ277" s="48">
        <f t="shared" si="42"/>
        <v>2.3509726604099421E-2</v>
      </c>
      <c r="CR277" s="48">
        <f t="shared" si="43"/>
        <v>5.35428888614698E-3</v>
      </c>
      <c r="CS277" s="48">
        <f t="shared" si="44"/>
        <v>0.95905185028461148</v>
      </c>
      <c r="CT277" s="48">
        <f t="shared" si="45"/>
        <v>1.2084134225142254E-2</v>
      </c>
      <c r="CU277" s="48">
        <f t="shared" si="14"/>
        <v>1.0000000000000002</v>
      </c>
      <c r="CV277" s="48">
        <f t="shared" si="46"/>
        <v>5.2174322122129592E-4</v>
      </c>
      <c r="CW277" s="48">
        <f t="shared" si="47"/>
        <v>7.7096143899098276E-3</v>
      </c>
      <c r="CX277" s="48">
        <f t="shared" si="48"/>
        <v>1.6363386992839216E-3</v>
      </c>
      <c r="CY277" s="48">
        <f t="shared" si="49"/>
        <v>0.99013230368958494</v>
      </c>
      <c r="CZ277" s="48">
        <f t="shared" si="15"/>
        <v>1</v>
      </c>
      <c r="DA277" s="48"/>
      <c r="DB277" s="48">
        <f>(AQ277*Baseline!B$7 + AV277*Baseline!B$11 + BA277*Baseline!B$16 + BF277*Baseline!B$18)</f>
        <v>57490.35554160118</v>
      </c>
      <c r="DC277" s="48">
        <f>(AR277*Baseline!B$7 + AW277*Baseline!B$11 + BB277*Baseline!B$16 + BG277*Baseline!B$18)</f>
        <v>63676.501324873228</v>
      </c>
      <c r="DD277" s="48">
        <f>(AS277*Baseline!B$7 + AX277*Baseline!B$11 + BC277*Baseline!B$16 + BH277*Baseline!B$18)</f>
        <v>114719.12694503317</v>
      </c>
      <c r="DE277" s="48">
        <f>(AT277*Baseline!B$7 + AY277*Baseline!B$11 + BD277*Baseline!B$16 + BI277*Baseline!B$18)</f>
        <v>1259789.4638533134</v>
      </c>
      <c r="DF277" s="48">
        <f t="shared" si="16"/>
        <v>1495675.4476648211</v>
      </c>
      <c r="DG277" s="48"/>
      <c r="DH277" s="48">
        <f t="shared" si="50"/>
        <v>3.8437720985097491E-2</v>
      </c>
      <c r="DI277" s="48">
        <f t="shared" si="51"/>
        <v>4.2573742468187556E-2</v>
      </c>
      <c r="DJ277" s="48">
        <f t="shared" si="52"/>
        <v>7.6700548320254025E-2</v>
      </c>
      <c r="DK277" s="48">
        <f t="shared" si="53"/>
        <v>0.84228798822646089</v>
      </c>
      <c r="DL277" s="48">
        <f t="shared" si="17"/>
        <v>1</v>
      </c>
      <c r="DM277" s="48"/>
      <c r="DN277" s="48">
        <f>DH277 / (Baseline!B$7/Baseline!B$17)</f>
        <v>4.1029738979840182</v>
      </c>
      <c r="DO277" s="48">
        <f>DI277 / (Baseline!B$11/Baseline!B$17)</f>
        <v>1.0277505200959509</v>
      </c>
      <c r="DP277" s="48">
        <f>DJ277 / (Baseline!B$16/Baseline!B$17)</f>
        <v>1.1852552657749591</v>
      </c>
      <c r="DQ277" s="48">
        <f>DK277 / (Baseline!B$18/Baseline!B$17)</f>
        <v>0.95228092969029621</v>
      </c>
      <c r="DR277" s="71"/>
      <c r="DS277" s="48">
        <f>(AU277*Baseline!B$34)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2.9440622981865026E-2</v>
      </c>
      <c r="DT277" s="48">
        <f>(AZ277*Baseline!B$34) + (Baseline!D$88*(1-Baseline!D$89)*Baseline!B$35) + (Baseline!D$88*Baseline!D$89*((1-Baseline!D$90)*Baseline!B$40 + Baseline!D$90*Baseline!B$41))</f>
        <v>1.0284237446714257E-2</v>
      </c>
      <c r="DU277" s="48">
        <f>(BE277*Baseline!B$34) + (Baseline!F$88*(1-Baseline!F$89)*Baseline!B$35) + (Baseline!F$88*Baseline!F$89*((1-Baseline!F$90)*Baseline!B$40 + Baseline!F$90*Baseline!B$41))</f>
        <v>1.2910828004320727E-2</v>
      </c>
      <c r="DV277" s="48">
        <f>(BJ277*Baseline!B$34) + (Baseline!H$88*(1-Baseline!H$89)*Baseline!B$35) + (Baseline!H$88*Baseline!H$89*((1-Baseline!H$90)*Baseline!B$40 + Baseline!H$90*Baseline!B$41))</f>
        <v>9.3050910533008305E-3</v>
      </c>
      <c r="DW277" s="48">
        <f>( DS277*Baseline!B$7 + DT277*Baseline!B$11 + DU277*Baseline!B$16 + DV277*Baseline!B$18 ) / Baseline!B$17</f>
        <v>9.7676216725537685E-3</v>
      </c>
    </row>
    <row r="278" spans="1:127">
      <c r="A278" s="7" t="s">
        <v>518</v>
      </c>
      <c r="B278" s="1">
        <f>MIN( MAX( NORMINV( MCrands!B278, (B$5+B$4)/2, (B$5-B$4)/3.29 ), 0 ), 1 )</f>
        <v>0.50342748648112445</v>
      </c>
      <c r="C278" s="1">
        <f>MAX( NORMINV( MCrands!C278, (C$5+C$4)/2, (C$5-C$4)/3.29 ), 0 )</f>
        <v>2.6586324769741654</v>
      </c>
      <c r="D278" s="40"/>
      <c r="E278" s="40">
        <f>Baseline!B$33 * (C278 * Baseline!B$66*Baseline!B$66/Baseline!B$73 + Baseline!B$52*Baseline!B$52/Baseline!B$74 + Baseline!B$53*Baseline!B$53/Baseline!B$75 + Baseline!B$54*Baseline!B$54/Baseline!B$76)</f>
        <v>2.2256055210370514E-5</v>
      </c>
      <c r="F278" s="40">
        <f>Baseline!B$33 * (C278 * Baseline!B$66*Baseline!B$57/Baseline!B$73 + Baseline!B$52*Baseline!B$67/Baseline!B$74 + Baseline!B$53*Baseline!B$55/Baseline!B$75 + Baseline!B$54*Baseline!B$56/Baseline!B$76)</f>
        <v>3.9581165404048816E-8</v>
      </c>
      <c r="G278" s="1">
        <f>Baseline!B$33 * (C278 * Baseline!B$66*Baseline!B$58/Baseline!B$73 + Baseline!B$52*Baseline!B$59/Baseline!B$74 + Baseline!B$53*Baseline!B$68/Baseline!B$75 + Baseline!B$54*Baseline!B$60/Baseline!B$76)</f>
        <v>1.0895807416027113E-7</v>
      </c>
      <c r="H278" s="40">
        <f>Baseline!B$33 * (C278 * Baseline!B$66*Baseline!B$61/Baseline!B$73 + Baseline!B$52*Baseline!B$62/Baseline!B$74 + Baseline!B$53*Baseline!B$63/Baseline!B$75 + Baseline!B$54*Baseline!B$69/Baseline!B$76)</f>
        <v>1.7852424141809891E-9</v>
      </c>
      <c r="I278" s="40">
        <f>Baseline!B$33 * (C278 * Baseline!B$57*Baseline!B$66/Baseline!B$73 + Baseline!B$67*Baseline!B$52/Baseline!B$74 + Baseline!B$55*Baseline!B$53/Baseline!B$75 + Baseline!B$56*Baseline!B$54/Baseline!B$76)</f>
        <v>3.9581165404048803E-8</v>
      </c>
      <c r="J278" s="1">
        <f>Baseline!B$33 * (C278 * Baseline!B$57*Baseline!B$57/Baseline!B$73 + Baseline!B$67*Baseline!B$67/Baseline!B$74 + Baseline!B$55*Baseline!B$55/Baseline!B$75 + Baseline!B$56*Baseline!B$56/Baseline!B$76)</f>
        <v>1.7949606429729356E-6</v>
      </c>
      <c r="K278" s="40">
        <f>Baseline!B$33 * (C278 * Baseline!B$57*Baseline!B$58/Baseline!B$73 + Baseline!B$67*Baseline!B$59/Baseline!B$74 + Baseline!B$55*Baseline!B$68/Baseline!B$75 + Baseline!B$56*Baseline!B$60/Baseline!B$76)</f>
        <v>1.3929336685699493E-8</v>
      </c>
      <c r="L278" s="1">
        <f>Baseline!B$33 * (C278 * Baseline!B$57*Baseline!B$61/Baseline!B$73 + Baseline!B$67*Baseline!B$62/Baseline!B$74 + Baseline!B$55*Baseline!B$63/Baseline!B$75 + Baseline!B$56*Baseline!B$69/Baseline!B$76)</f>
        <v>1.4629432787823579E-8</v>
      </c>
      <c r="M278" s="40">
        <f>Baseline!B$33 * (C278 * Baseline!B$58*Baseline!B$66/Baseline!B$73 + Baseline!B$59*Baseline!B$52/Baseline!B$74 + Baseline!B$68*Baseline!B$53/Baseline!B$75 + Baseline!B$60*Baseline!B$54/Baseline!B$76)</f>
        <v>1.0895807416027113E-7</v>
      </c>
      <c r="N278" s="1">
        <f>Baseline!B$33 * (C278 * Baseline!B$58*Baseline!B$57/Baseline!B$73 + Baseline!B$59*Baseline!B$67/Baseline!B$74 + Baseline!B$68*Baseline!B$55/Baseline!B$75 + Baseline!B$60*Baseline!B$56/Baseline!B$76)</f>
        <v>1.3929336685699493E-8</v>
      </c>
      <c r="O278" s="1">
        <f>Baseline!B$33 * (C278 * Baseline!B$58*Baseline!B$58/Baseline!B$73 + Baseline!B$59*Baseline!B$59/Baseline!B$74 + Baseline!B$68*Baseline!B$68/Baseline!B$75 + Baseline!B$60*Baseline!B$60/Baseline!B$76)</f>
        <v>1.3250171044468387E-6</v>
      </c>
      <c r="P278" s="40">
        <f>Baseline!B$33 * (C278 * Baseline!B$58*Baseline!B$61/Baseline!B$73 + Baseline!B$59*Baseline!B$62/Baseline!B$74 + Baseline!B$68*Baseline!B$63/Baseline!B$75 + Baseline!B$60*Baseline!B$69/Baseline!B$76)</f>
        <v>1.6490049316015183E-9</v>
      </c>
      <c r="Q278" s="40">
        <f>Baseline!B$33 * (C278 * Baseline!B$61*Baseline!B$66/Baseline!B$73 + Baseline!B$62*Baseline!B$52/Baseline!B$74 + Baseline!B$63*Baseline!B$53/Baseline!B$75 + Baseline!B$69*Baseline!B$54/Baseline!B$76)</f>
        <v>1.7852424141809891E-9</v>
      </c>
      <c r="R278" s="40">
        <f>Baseline!B$33 * (C278 * Baseline!B$61*Baseline!B$57/Baseline!B$73 + Baseline!B$62*Baseline!B$67/Baseline!B$74 + Baseline!B$63*Baseline!B$55/Baseline!B$75 + Baseline!B$69*Baseline!B$56/Baseline!B$76)</f>
        <v>1.4629432787823579E-8</v>
      </c>
      <c r="S278" s="40">
        <f>Baseline!B$33 * (C278 * Baseline!B$61*Baseline!B$58/Baseline!B$73 + Baseline!B$62*Baseline!B$59/Baseline!B$74 + Baseline!B$63*Baseline!B$68/Baseline!B$75 + Baseline!B$69*Baseline!B$60/Baseline!B$76)</f>
        <v>1.6490049316015183E-9</v>
      </c>
      <c r="T278" s="40">
        <f>Baseline!B$33 * (C278 * Baseline!B$61*Baseline!B$61/Baseline!B$73 + Baseline!B$62*Baseline!B$62/Baseline!B$74 + Baseline!B$63*Baseline!B$63/Baseline!B$75 + Baseline!B$69*Baseline!B$69/Baseline!B$76)</f>
        <v>9.8551806456922347E-8</v>
      </c>
      <c r="U278" s="40"/>
      <c r="V278" s="40">
        <f>E278 * ( Baseline!B$87 * Baseline!B$7 )</f>
        <v>0.23099559702843556</v>
      </c>
      <c r="W278" s="40">
        <f>F278 * ( Baseline!D$87 * Baseline!B$11 )</f>
        <v>7.3013775500501191E-4</v>
      </c>
      <c r="X278" s="40">
        <f>G278 * ( Baseline!F$87 * Baseline!B$16 )</f>
        <v>3.7846336368833147E-3</v>
      </c>
      <c r="Y278" s="40">
        <f>H278 * ( Baseline!H$87 * Baseline!B$18 )</f>
        <v>6.2782238901624933E-4</v>
      </c>
      <c r="Z278" s="48">
        <f t="shared" si="0"/>
        <v>0.23613819080934012</v>
      </c>
      <c r="AA278" s="40">
        <f>I278 * ( Baseline!B$87 * Baseline!B$7 )</f>
        <v>4.1081291572862252E-4</v>
      </c>
      <c r="AB278" s="1">
        <f>J278 * ( Baseline!D$87 * Baseline!B$11 )</f>
        <v>3.3110913253922333E-2</v>
      </c>
      <c r="AC278" s="1">
        <f>K278 * ( Baseline!F$87 * Baseline!B$16 )</f>
        <v>4.8383230491598722E-4</v>
      </c>
      <c r="AD278" s="1">
        <f>L278 * ( Baseline!F$87 * Baseline!B$16 )</f>
        <v>5.0814998194515621E-4</v>
      </c>
      <c r="AE278" s="48">
        <f t="shared" si="1"/>
        <v>3.4513708456512096E-2</v>
      </c>
      <c r="AF278" s="48">
        <f>M278 * ( Baseline!B$87 * Baseline!B$7 )</f>
        <v>1.130875851709454E-3</v>
      </c>
      <c r="AG278" s="48">
        <f>N278 * ( Baseline!D$87 * Baseline!B$11 )</f>
        <v>2.5694884202083761E-4</v>
      </c>
      <c r="AH278" s="48">
        <f>O278 * ( Baseline!F$87 * Baseline!B$16 )</f>
        <v>4.6024164263025552E-2</v>
      </c>
      <c r="AI278" s="48">
        <f>P278 * ( Baseline!H$87 * Baseline!B$18 )</f>
        <v>5.7991128119852325E-4</v>
      </c>
      <c r="AJ278" s="48">
        <f t="shared" si="2"/>
        <v>4.7991900237954369E-2</v>
      </c>
      <c r="AK278" s="48">
        <f>Q278 * ( Baseline!B$87 * Baseline!B$7 )</f>
        <v>1.8529031016784486E-5</v>
      </c>
      <c r="AL278" s="48">
        <f>R278 * ( Baseline!D$87 * Baseline!B$11 )</f>
        <v>2.6986323175834522E-4</v>
      </c>
      <c r="AM278" s="48">
        <f>S278 * ( Baseline!F$87 * Baseline!B$16 )</f>
        <v>5.7277806896124075E-5</v>
      </c>
      <c r="AN278" s="48">
        <f>T278 * ( Baseline!H$87 * Baseline!B$18 )</f>
        <v>3.4658055443992655E-2</v>
      </c>
      <c r="AO278" s="48">
        <f t="shared" si="3"/>
        <v>3.5003725513663909E-2</v>
      </c>
      <c r="AP278" s="48"/>
      <c r="AQ278" s="48">
        <f>V278 * ( (1-Baseline!B$88-Baseline!B$87) + (1-B278)*Baseline!B$88 )</f>
        <v>0.12255460705982053</v>
      </c>
      <c r="AR278" s="48">
        <f>W278 * ( (1-Baseline!B$88-Baseline!B$87) + (1-B278)*Baseline!B$88 )</f>
        <v>3.8737424788734629E-4</v>
      </c>
      <c r="AS278" s="48">
        <f>X278 * ( (1-Baseline!B$88-Baseline!B$87) + (1-B278)*Baseline!B$88 )</f>
        <v>2.0079356238834169E-3</v>
      </c>
      <c r="AT278" s="48">
        <f>Y278 * ( (1-Baseline!B$88-Baseline!B$87) + (1-B278)*Baseline!B$88 )</f>
        <v>3.330908778307692E-4</v>
      </c>
      <c r="AU278" s="48">
        <f t="shared" si="4"/>
        <v>0.12528300780942206</v>
      </c>
      <c r="AV278" s="48">
        <f>AA278 * ( (1-Baseline!D$88-Baseline!D$87) + (1-B278)*Baseline!D$88 )</f>
        <v>3.1462636526919058E-4</v>
      </c>
      <c r="AW278" s="48">
        <f>AB278 * ( (1-Baseline!D$88-Baseline!D$87) + (1-B278)*Baseline!D$88 )</f>
        <v>2.5358419584613927E-2</v>
      </c>
      <c r="AX278" s="48">
        <f>AC278 * ( (1-Baseline!D$88-Baseline!D$87) + (1-B278)*Baseline!D$88 )</f>
        <v>3.7054920541030532E-4</v>
      </c>
      <c r="AY278" s="48">
        <f>AD278 * ( (1-Baseline!D$88-Baseline!D$87) + (1-B278)*Baseline!D$88 )</f>
        <v>3.8917321172205345E-4</v>
      </c>
      <c r="AZ278" s="48">
        <f t="shared" si="5"/>
        <v>2.6432768367015476E-2</v>
      </c>
      <c r="BA278" s="48">
        <f>AF278 * ( (1-Baseline!F$88-Baseline!F$87) + (1-Baseline!B$36)*Baseline!F$88 )</f>
        <v>8.1381445091737782E-4</v>
      </c>
      <c r="BB278" s="48">
        <f>AG278 * ( (1-Baseline!F$88-Baseline!F$87) + (1-Baseline!B$36)*Baseline!F$88 )</f>
        <v>1.8490860908113943E-4</v>
      </c>
      <c r="BC278" s="48">
        <f>AH278 * ( (1-Baseline!F$88-Baseline!F$87) + (1-Baseline!B$36)*Baseline!F$88 )</f>
        <v>3.3120461376929609E-2</v>
      </c>
      <c r="BD278" s="48">
        <f>AI278 * ( (1-Baseline!F$88-Baseline!F$87) + (1-Baseline!B$36)*Baseline!F$88 )</f>
        <v>4.173227151114557E-4</v>
      </c>
      <c r="BE278" s="48">
        <f t="shared" si="6"/>
        <v>3.4536507152039583E-2</v>
      </c>
      <c r="BF278" s="48">
        <f>AK278 * ( (1-Baseline!H$88-Baseline!H$87) + (1-Baseline!B$36)*Baseline!H$88 )</f>
        <v>1.4680921855218683E-5</v>
      </c>
      <c r="BG278" s="48">
        <f>AL278 * ( (1-Baseline!H$88-Baseline!H$87) + (1-Baseline!B$36)*Baseline!H$88 )</f>
        <v>2.1381803578677207E-4</v>
      </c>
      <c r="BH278" s="48">
        <f>AM278 * ( (1-Baseline!H$88-Baseline!H$87) + (1-Baseline!B$36)*Baseline!H$88 )</f>
        <v>4.5382351959937025E-5</v>
      </c>
      <c r="BI278" s="48">
        <f>AN278 * ( (1-Baseline!H$88-Baseline!H$87) + (1-Baseline!B$36)*Baseline!H$88 )</f>
        <v>2.7460270489384257E-2</v>
      </c>
      <c r="BJ278" s="48">
        <f t="shared" si="7"/>
        <v>2.7734151798986185E-2</v>
      </c>
      <c r="BK278" s="48"/>
      <c r="BL278" s="48">
        <f t="shared" si="18"/>
        <v>0.97822210052817449</v>
      </c>
      <c r="BM278" s="48">
        <f t="shared" si="19"/>
        <v>3.0919935166037207E-3</v>
      </c>
      <c r="BN278" s="48">
        <f t="shared" si="20"/>
        <v>1.6027198412556055E-2</v>
      </c>
      <c r="BO278" s="48">
        <f t="shared" si="21"/>
        <v>2.6587075426658035E-3</v>
      </c>
      <c r="BP278" s="48">
        <f t="shared" si="8"/>
        <v>1</v>
      </c>
      <c r="BQ278" s="48">
        <f t="shared" si="22"/>
        <v>1.1902891172829321E-2</v>
      </c>
      <c r="BR278" s="48">
        <f t="shared" si="23"/>
        <v>0.95935541947463254</v>
      </c>
      <c r="BS278" s="48">
        <f t="shared" si="24"/>
        <v>1.4018554555666621E-2</v>
      </c>
      <c r="BT278" s="48">
        <f t="shared" si="25"/>
        <v>1.472313479687164E-2</v>
      </c>
      <c r="BU278" s="48">
        <f t="shared" si="9"/>
        <v>1</v>
      </c>
      <c r="BV278" s="48">
        <f t="shared" si="26"/>
        <v>2.3563889866880107E-2</v>
      </c>
      <c r="BW278" s="48">
        <f t="shared" si="27"/>
        <v>5.3540043371241583E-3</v>
      </c>
      <c r="BX278" s="48">
        <f t="shared" si="28"/>
        <v>0.95899858173624408</v>
      </c>
      <c r="BY278" s="48">
        <f t="shared" si="29"/>
        <v>1.2083524059751664E-2</v>
      </c>
      <c r="BZ278" s="48">
        <f t="shared" si="10"/>
        <v>1</v>
      </c>
      <c r="CA278" s="48">
        <f t="shared" si="30"/>
        <v>5.2934454104182631E-4</v>
      </c>
      <c r="CB278" s="48">
        <f t="shared" si="31"/>
        <v>7.7095574199095617E-3</v>
      </c>
      <c r="CC278" s="48">
        <f t="shared" si="32"/>
        <v>1.6363345916926857E-3</v>
      </c>
      <c r="CD278" s="48">
        <f t="shared" si="33"/>
        <v>0.99012476344735589</v>
      </c>
      <c r="CE278" s="48">
        <f t="shared" si="11"/>
        <v>1</v>
      </c>
      <c r="CF278" s="48"/>
      <c r="CG278" s="48">
        <f t="shared" si="34"/>
        <v>0.97822210052817449</v>
      </c>
      <c r="CH278" s="48">
        <f t="shared" si="35"/>
        <v>3.0919935166037207E-3</v>
      </c>
      <c r="CI278" s="48">
        <f t="shared" si="36"/>
        <v>1.6027198412556055E-2</v>
      </c>
      <c r="CJ278" s="48">
        <f t="shared" si="37"/>
        <v>2.6587075426658035E-3</v>
      </c>
      <c r="CK278" s="48">
        <f t="shared" si="12"/>
        <v>1</v>
      </c>
      <c r="CL278" s="48">
        <f t="shared" si="38"/>
        <v>1.1902891172829321E-2</v>
      </c>
      <c r="CM278" s="48">
        <f t="shared" si="39"/>
        <v>0.95935541947463254</v>
      </c>
      <c r="CN278" s="48">
        <f t="shared" si="40"/>
        <v>1.4018554555666621E-2</v>
      </c>
      <c r="CO278" s="48">
        <f t="shared" si="41"/>
        <v>1.472313479687164E-2</v>
      </c>
      <c r="CP278" s="48">
        <f t="shared" si="13"/>
        <v>1</v>
      </c>
      <c r="CQ278" s="48">
        <f t="shared" si="42"/>
        <v>2.3563889866880107E-2</v>
      </c>
      <c r="CR278" s="48">
        <f t="shared" si="43"/>
        <v>5.3540043371241583E-3</v>
      </c>
      <c r="CS278" s="48">
        <f t="shared" si="44"/>
        <v>0.95899858173624408</v>
      </c>
      <c r="CT278" s="48">
        <f t="shared" si="45"/>
        <v>1.2083524059751664E-2</v>
      </c>
      <c r="CU278" s="48">
        <f t="shared" si="14"/>
        <v>1</v>
      </c>
      <c r="CV278" s="48">
        <f t="shared" si="46"/>
        <v>5.2934454104182631E-4</v>
      </c>
      <c r="CW278" s="48">
        <f t="shared" si="47"/>
        <v>7.7095574199095617E-3</v>
      </c>
      <c r="CX278" s="48">
        <f t="shared" si="48"/>
        <v>1.6363345916926857E-3</v>
      </c>
      <c r="CY278" s="48">
        <f t="shared" si="49"/>
        <v>0.99012476344735589</v>
      </c>
      <c r="CZ278" s="48">
        <f t="shared" si="15"/>
        <v>1</v>
      </c>
      <c r="DA278" s="48"/>
      <c r="DB278" s="48">
        <f>(AQ278*Baseline!B$7 + AV278*Baseline!B$11 + BA278*Baseline!B$16 + BF278*Baseline!B$18)</f>
        <v>63512.402080858054</v>
      </c>
      <c r="DC278" s="48">
        <f>(AR278*Baseline!B$7 + AW278*Baseline!B$11 + BB278*Baseline!B$16 + BG278*Baseline!B$18)</f>
        <v>64980.757971338535</v>
      </c>
      <c r="DD278" s="48">
        <f>(AS278*Baseline!B$7 + AX278*Baseline!B$11 + BC278*Baseline!B$16 + BH278*Baseline!B$18)</f>
        <v>114806.44498686345</v>
      </c>
      <c r="DE278" s="48">
        <f>(AT278*Baseline!B$7 + AY278*Baseline!B$11 + BD278*Baseline!B$16 + BI278*Baseline!B$18)</f>
        <v>1259822.455720203</v>
      </c>
      <c r="DF278" s="48">
        <f t="shared" si="16"/>
        <v>1503122.0607592631</v>
      </c>
      <c r="DG278" s="48"/>
      <c r="DH278" s="48">
        <f t="shared" si="50"/>
        <v>4.225365573357124E-2</v>
      </c>
      <c r="DI278" s="48">
        <f t="shared" si="51"/>
        <v>4.3230526427451399E-2</v>
      </c>
      <c r="DJ278" s="48">
        <f t="shared" si="52"/>
        <v>7.6378657451725479E-2</v>
      </c>
      <c r="DK278" s="48">
        <f t="shared" si="53"/>
        <v>0.83813716038725183</v>
      </c>
      <c r="DL278" s="48">
        <f t="shared" si="17"/>
        <v>1</v>
      </c>
      <c r="DM278" s="48"/>
      <c r="DN278" s="48">
        <f>DH278 / (Baseline!B$7/Baseline!B$17)</f>
        <v>4.5102998337612252</v>
      </c>
      <c r="DO278" s="48">
        <f>DI278 / (Baseline!B$11/Baseline!B$17)</f>
        <v>1.0436055992266731</v>
      </c>
      <c r="DP278" s="48">
        <f>DJ278 / (Baseline!B$16/Baseline!B$17)</f>
        <v>1.1802810790802913</v>
      </c>
      <c r="DQ278" s="48">
        <f>DK278 / (Baseline!B$18/Baseline!B$17)</f>
        <v>0.94758805237403598</v>
      </c>
      <c r="DR278" s="71"/>
      <c r="DS278" s="48">
        <f>(AU278*Baseline!B$34)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3.1321982421413312E-2</v>
      </c>
      <c r="DT278" s="48">
        <f>(AZ278*Baseline!B$34) + (Baseline!D$88*(1-Baseline!D$89)*Baseline!B$35) + (Baseline!D$88*Baseline!D$89*((1-Baseline!D$90)*Baseline!B$40 + Baseline!D$90*Baseline!B$41))</f>
        <v>1.0378483255052324E-2</v>
      </c>
      <c r="DU278" s="48">
        <f>(BE278*Baseline!B$34) + (Baseline!F$88*(1-Baseline!F$89)*Baseline!B$35) + (Baseline!F$88*Baseline!F$89*((1-Baseline!F$90)*Baseline!B$40 + Baseline!F$90*Baseline!B$41))</f>
        <v>1.291111607280594E-2</v>
      </c>
      <c r="DV278" s="48">
        <f>(BJ278*Baseline!B$34) + (Baseline!H$88*(1-Baseline!H$89)*Baseline!B$35) + (Baseline!H$88*Baseline!H$89*((1-Baseline!H$90)*Baseline!B$40 + Baseline!H$90*Baseline!B$41))</f>
        <v>9.3051227698479275E-3</v>
      </c>
      <c r="DW278" s="48">
        <f>( DS278*Baseline!B$7 + DT278*Baseline!B$11 + DU278*Baseline!B$16 + DV278*Baseline!B$18 ) / Baseline!B$17</f>
        <v>9.789197486378581E-3</v>
      </c>
    </row>
    <row r="279" spans="1:127">
      <c r="A279" s="7" t="s">
        <v>519</v>
      </c>
      <c r="B279" s="1">
        <f>MIN( MAX( NORMINV( MCrands!B279, (B$5+B$4)/2, (B$5-B$4)/3.29 ), 0 ), 1 )</f>
        <v>0.55690816412579647</v>
      </c>
      <c r="C279" s="1">
        <f>MAX( NORMINV( MCrands!C279, (C$5+C$4)/2, (C$5-C$4)/3.29 ), 0 )</f>
        <v>2.806862611820927</v>
      </c>
      <c r="D279" s="40"/>
      <c r="E279" s="40">
        <f>Baseline!B$33 * (C279 * Baseline!B$66*Baseline!B$66/Baseline!B$73 + Baseline!B$52*Baseline!B$52/Baseline!B$74 + Baseline!B$53*Baseline!B$53/Baseline!B$75 + Baseline!B$54*Baseline!B$54/Baseline!B$76)</f>
        <v>2.3496451312918416E-5</v>
      </c>
      <c r="F279" s="40">
        <f>Baseline!B$33 * (C279 * Baseline!B$66*Baseline!B$57/Baseline!B$73 + Baseline!B$52*Baseline!B$67/Baseline!B$74 + Baseline!B$53*Baseline!B$55/Baseline!B$75 + Baseline!B$54*Baseline!B$56/Baseline!B$76)</f>
        <v>3.9747049202450408E-8</v>
      </c>
      <c r="G279" s="1">
        <f>Baseline!B$33 * (C279 * Baseline!B$66*Baseline!B$58/Baseline!B$73 + Baseline!B$52*Baseline!B$59/Baseline!B$74 + Baseline!B$53*Baseline!B$68/Baseline!B$75 + Baseline!B$54*Baseline!B$60/Baseline!B$76)</f>
        <v>1.093658718313417E-7</v>
      </c>
      <c r="H279" s="40">
        <f>Baseline!B$33 * (C279 * Baseline!B$66*Baseline!B$61/Baseline!B$73 + Baseline!B$52*Baseline!B$62/Baseline!B$74 + Baseline!B$53*Baseline!B$63/Baseline!B$75 + Baseline!B$54*Baseline!B$69/Baseline!B$76)</f>
        <v>1.826022181288047E-9</v>
      </c>
      <c r="I279" s="40">
        <f>Baseline!B$33 * (C279 * Baseline!B$57*Baseline!B$66/Baseline!B$73 + Baseline!B$67*Baseline!B$52/Baseline!B$74 + Baseline!B$55*Baseline!B$53/Baseline!B$75 + Baseline!B$56*Baseline!B$54/Baseline!B$76)</f>
        <v>3.9747049202450408E-8</v>
      </c>
      <c r="J279" s="1">
        <f>Baseline!B$33 * (C279 * Baseline!B$57*Baseline!B$57/Baseline!B$73 + Baseline!B$67*Baseline!B$67/Baseline!B$74 + Baseline!B$55*Baseline!B$55/Baseline!B$75 + Baseline!B$56*Baseline!B$56/Baseline!B$76)</f>
        <v>1.7949606651573286E-6</v>
      </c>
      <c r="K279" s="40">
        <f>Baseline!B$33 * (C279 * Baseline!B$57*Baseline!B$58/Baseline!B$73 + Baseline!B$67*Baseline!B$59/Baseline!B$74 + Baseline!B$55*Baseline!B$68/Baseline!B$75 + Baseline!B$56*Baseline!B$60/Baseline!B$76)</f>
        <v>1.3929391222332198E-8</v>
      </c>
      <c r="L279" s="1">
        <f>Baseline!B$33 * (C279 * Baseline!B$57*Baseline!B$61/Baseline!B$73 + Baseline!B$67*Baseline!B$62/Baseline!B$74 + Baseline!B$55*Baseline!B$63/Baseline!B$75 + Baseline!B$56*Baseline!B$69/Baseline!B$76)</f>
        <v>1.4629438241486849E-8</v>
      </c>
      <c r="M279" s="40">
        <f>Baseline!B$33 * (C279 * Baseline!B$58*Baseline!B$66/Baseline!B$73 + Baseline!B$59*Baseline!B$52/Baseline!B$74 + Baseline!B$68*Baseline!B$53/Baseline!B$75 + Baseline!B$60*Baseline!B$54/Baseline!B$76)</f>
        <v>1.093658718313417E-7</v>
      </c>
      <c r="N279" s="1">
        <f>Baseline!B$33 * (C279 * Baseline!B$58*Baseline!B$57/Baseline!B$73 + Baseline!B$59*Baseline!B$67/Baseline!B$74 + Baseline!B$68*Baseline!B$55/Baseline!B$75 + Baseline!B$60*Baseline!B$56/Baseline!B$76)</f>
        <v>1.3929391222332198E-8</v>
      </c>
      <c r="O279" s="1">
        <f>Baseline!B$33 * (C279 * Baseline!B$58*Baseline!B$58/Baseline!B$73 + Baseline!B$59*Baseline!B$59/Baseline!B$74 + Baseline!B$68*Baseline!B$68/Baseline!B$75 + Baseline!B$60*Baseline!B$60/Baseline!B$76)</f>
        <v>1.325017238516061E-6</v>
      </c>
      <c r="P279" s="40">
        <f>Baseline!B$33 * (C279 * Baseline!B$58*Baseline!B$61/Baseline!B$73 + Baseline!B$59*Baseline!B$62/Baseline!B$74 + Baseline!B$68*Baseline!B$63/Baseline!B$75 + Baseline!B$60*Baseline!B$69/Baseline!B$76)</f>
        <v>1.6490183385237254E-9</v>
      </c>
      <c r="Q279" s="40">
        <f>Baseline!B$33 * (C279 * Baseline!B$61*Baseline!B$66/Baseline!B$73 + Baseline!B$62*Baseline!B$52/Baseline!B$74 + Baseline!B$63*Baseline!B$53/Baseline!B$75 + Baseline!B$69*Baseline!B$54/Baseline!B$76)</f>
        <v>1.826022181288047E-9</v>
      </c>
      <c r="R279" s="40">
        <f>Baseline!B$33 * (C279 * Baseline!B$61*Baseline!B$57/Baseline!B$73 + Baseline!B$62*Baseline!B$67/Baseline!B$74 + Baseline!B$63*Baseline!B$55/Baseline!B$75 + Baseline!B$69*Baseline!B$56/Baseline!B$76)</f>
        <v>1.4629438241486849E-8</v>
      </c>
      <c r="S279" s="40">
        <f>Baseline!B$33 * (C279 * Baseline!B$61*Baseline!B$58/Baseline!B$73 + Baseline!B$62*Baseline!B$59/Baseline!B$74 + Baseline!B$63*Baseline!B$68/Baseline!B$75 + Baseline!B$69*Baseline!B$60/Baseline!B$76)</f>
        <v>1.6490183385237254E-9</v>
      </c>
      <c r="T279" s="40">
        <f>Baseline!B$33 * (C279 * Baseline!B$61*Baseline!B$61/Baseline!B$73 + Baseline!B$62*Baseline!B$62/Baseline!B$74 + Baseline!B$63*Baseline!B$63/Baseline!B$75 + Baseline!B$69*Baseline!B$69/Baseline!B$76)</f>
        <v>9.8551807797614553E-8</v>
      </c>
      <c r="U279" s="40"/>
      <c r="V279" s="40">
        <f>E279 * ( Baseline!B$87 * Baseline!B$7 )</f>
        <v>0.24386966817678024</v>
      </c>
      <c r="W279" s="40">
        <f>F279 * ( Baseline!D$87 * Baseline!B$11 )</f>
        <v>7.3319774636505038E-4</v>
      </c>
      <c r="X279" s="40">
        <f>G279 * ( Baseline!F$87 * Baseline!B$16 )</f>
        <v>3.7987983951618628E-3</v>
      </c>
      <c r="Y279" s="40">
        <f>H279 * ( Baseline!H$87 * Baseline!B$18 )</f>
        <v>6.4216355109334745E-4</v>
      </c>
      <c r="Z279" s="48">
        <f t="shared" si="0"/>
        <v>0.24904382786940049</v>
      </c>
      <c r="AA279" s="40">
        <f>I279 * ( Baseline!B$87 * Baseline!B$7 )</f>
        <v>4.1253462367223277E-4</v>
      </c>
      <c r="AB279" s="1">
        <f>J279 * ( Baseline!D$87 * Baseline!B$11 )</f>
        <v>3.3110913663148861E-2</v>
      </c>
      <c r="AC279" s="1">
        <f>K279 * ( Baseline!F$87 * Baseline!B$16 )</f>
        <v>4.8383419923337648E-4</v>
      </c>
      <c r="AD279" s="1">
        <f>L279 * ( Baseline!F$87 * Baseline!B$16 )</f>
        <v>5.0815017137689506E-4</v>
      </c>
      <c r="AE279" s="48">
        <f t="shared" si="1"/>
        <v>3.4515432657431365E-2</v>
      </c>
      <c r="AF279" s="48">
        <f>M279 * ( Baseline!B$87 * Baseline!B$7 )</f>
        <v>1.1351083837374955E-3</v>
      </c>
      <c r="AG279" s="48">
        <f>N279 * ( Baseline!D$87 * Baseline!B$11 )</f>
        <v>2.5694984803605118E-4</v>
      </c>
      <c r="AH279" s="48">
        <f>O279 * ( Baseline!F$87 * Baseline!B$16 )</f>
        <v>4.6024168919889141E-2</v>
      </c>
      <c r="AI279" s="48">
        <f>P279 * ( Baseline!H$87 * Baseline!B$18 )</f>
        <v>5.7991599605733597E-4</v>
      </c>
      <c r="AJ279" s="48">
        <f t="shared" si="2"/>
        <v>4.7996143147720022E-2</v>
      </c>
      <c r="AK279" s="48">
        <f>Q279 * ( Baseline!B$87 * Baseline!B$7 )</f>
        <v>1.8952284219588641E-5</v>
      </c>
      <c r="AL279" s="48">
        <f>R279 * ( Baseline!D$87 * Baseline!B$11 )</f>
        <v>2.6986333235986659E-4</v>
      </c>
      <c r="AM279" s="48">
        <f>S279 * ( Baseline!F$87 * Baseline!B$16 )</f>
        <v>5.7278272582482271E-5</v>
      </c>
      <c r="AN279" s="48">
        <f>T279 * ( Baseline!H$87 * Baseline!B$18 )</f>
        <v>3.4658055915478526E-2</v>
      </c>
      <c r="AO279" s="48">
        <f t="shared" si="3"/>
        <v>3.5004149804640464E-2</v>
      </c>
      <c r="AP279" s="48"/>
      <c r="AQ279" s="48">
        <f>V279 * ( (1-Baseline!B$88-Baseline!B$87) + (1-B279)*Baseline!B$88 )</f>
        <v>0.11777727909843205</v>
      </c>
      <c r="AR279" s="48">
        <f>W279 * ( (1-Baseline!B$88-Baseline!B$87) + (1-B279)*Baseline!B$88 )</f>
        <v>3.5409912291913318E-4</v>
      </c>
      <c r="AS279" s="48">
        <f>X279 * ( (1-Baseline!B$88-Baseline!B$87) + (1-B279)*Baseline!B$88 )</f>
        <v>1.8346362717864817E-3</v>
      </c>
      <c r="AT279" s="48">
        <f>Y279 * ( (1-Baseline!B$88-Baseline!B$87) + (1-B279)*Baseline!B$88 )</f>
        <v>3.1013400046592038E-4</v>
      </c>
      <c r="AU279" s="48">
        <f t="shared" si="4"/>
        <v>0.12027614849360359</v>
      </c>
      <c r="AV279" s="48">
        <f>AA279 * ( (1-Baseline!D$88-Baseline!D$87) + (1-B279)*Baseline!D$88 )</f>
        <v>3.0606089869463567E-4</v>
      </c>
      <c r="AW279" s="48">
        <f>AB279 * ( (1-Baseline!D$88-Baseline!D$87) + (1-B279)*Baseline!D$88 )</f>
        <v>2.456510414116287E-2</v>
      </c>
      <c r="AX279" s="48">
        <f>AC279 * ( (1-Baseline!D$88-Baseline!D$87) + (1-B279)*Baseline!D$88 )</f>
        <v>3.5895830638017279E-4</v>
      </c>
      <c r="AY279" s="48">
        <f>AD279 * ( (1-Baseline!D$88-Baseline!D$87) + (1-B279)*Baseline!D$88 )</f>
        <v>3.76998412252091E-4</v>
      </c>
      <c r="AZ279" s="48">
        <f t="shared" si="5"/>
        <v>2.5607121758489771E-2</v>
      </c>
      <c r="BA279" s="48">
        <f>AF279 * ( (1-Baseline!F$88-Baseline!F$87) + (1-Baseline!B$36)*Baseline!F$88 )</f>
        <v>8.1686031640578144E-4</v>
      </c>
      <c r="BB279" s="48">
        <f>AG279 * ( (1-Baseline!F$88-Baseline!F$87) + (1-Baseline!B$36)*Baseline!F$88 )</f>
        <v>1.8490933304187958E-4</v>
      </c>
      <c r="BC279" s="48">
        <f>AH279 * ( (1-Baseline!F$88-Baseline!F$87) + (1-Baseline!B$36)*Baseline!F$88 )</f>
        <v>3.3120464728157661E-2</v>
      </c>
      <c r="BD279" s="48">
        <f>AI279 * ( (1-Baseline!F$88-Baseline!F$87) + (1-Baseline!B$36)*Baseline!F$88 )</f>
        <v>4.1732610807473285E-4</v>
      </c>
      <c r="BE279" s="48">
        <f t="shared" si="6"/>
        <v>3.4539560485680056E-2</v>
      </c>
      <c r="BF279" s="48">
        <f>AK279 * ( (1-Baseline!H$88-Baseline!H$87) + (1-Baseline!B$36)*Baseline!H$88 )</f>
        <v>1.501627383286447E-5</v>
      </c>
      <c r="BG279" s="48">
        <f>AL279 * ( (1-Baseline!H$88-Baseline!H$87) + (1-Baseline!B$36)*Baseline!H$88 )</f>
        <v>2.1381811549536946E-4</v>
      </c>
      <c r="BH279" s="48">
        <f>AM279 * ( (1-Baseline!H$88-Baseline!H$87) + (1-Baseline!B$36)*Baseline!H$88 )</f>
        <v>4.5382720932552351E-5</v>
      </c>
      <c r="BI279" s="48">
        <f>AN279 * ( (1-Baseline!H$88-Baseline!H$87) + (1-Baseline!B$36)*Baseline!H$88 )</f>
        <v>2.7460270862951944E-2</v>
      </c>
      <c r="BJ279" s="48">
        <f t="shared" si="7"/>
        <v>2.7734487973212731E-2</v>
      </c>
      <c r="BK279" s="48"/>
      <c r="BL279" s="48">
        <f t="shared" si="18"/>
        <v>0.97922389911492369</v>
      </c>
      <c r="BM279" s="48">
        <f t="shared" si="19"/>
        <v>2.9440510637731686E-3</v>
      </c>
      <c r="BN279" s="48">
        <f t="shared" si="20"/>
        <v>1.5253533595516235E-2</v>
      </c>
      <c r="BO279" s="48">
        <f t="shared" si="21"/>
        <v>2.5785162257869745E-3</v>
      </c>
      <c r="BP279" s="48">
        <f t="shared" si="8"/>
        <v>1</v>
      </c>
      <c r="BQ279" s="48">
        <f t="shared" si="22"/>
        <v>1.195217883451366E-2</v>
      </c>
      <c r="BR279" s="48">
        <f t="shared" si="23"/>
        <v>0.95930750721793134</v>
      </c>
      <c r="BS279" s="48">
        <f t="shared" si="24"/>
        <v>1.4017909149089118E-2</v>
      </c>
      <c r="BT279" s="48">
        <f t="shared" si="25"/>
        <v>1.4722404798465927E-2</v>
      </c>
      <c r="BU279" s="48">
        <f t="shared" si="9"/>
        <v>1</v>
      </c>
      <c r="BV279" s="48">
        <f t="shared" si="26"/>
        <v>2.3649991630450767E-2</v>
      </c>
      <c r="BW279" s="48">
        <f t="shared" si="27"/>
        <v>5.3535519978183321E-3</v>
      </c>
      <c r="BX279" s="48">
        <f t="shared" si="28"/>
        <v>0.95891390227415485</v>
      </c>
      <c r="BY279" s="48">
        <f t="shared" si="29"/>
        <v>1.2082554097576149E-2</v>
      </c>
      <c r="BZ279" s="48">
        <f t="shared" si="10"/>
        <v>1</v>
      </c>
      <c r="CA279" s="48">
        <f t="shared" si="30"/>
        <v>5.4142963978162835E-4</v>
      </c>
      <c r="CB279" s="48">
        <f t="shared" si="31"/>
        <v>7.7094668451022077E-3</v>
      </c>
      <c r="CC279" s="48">
        <f t="shared" si="32"/>
        <v>1.6363280611628782E-3</v>
      </c>
      <c r="CD279" s="48">
        <f t="shared" si="33"/>
        <v>0.99011277545395326</v>
      </c>
      <c r="CE279" s="48">
        <f t="shared" si="11"/>
        <v>1</v>
      </c>
      <c r="CF279" s="48"/>
      <c r="CG279" s="48">
        <f t="shared" si="34"/>
        <v>0.97922389911492369</v>
      </c>
      <c r="CH279" s="48">
        <f t="shared" si="35"/>
        <v>2.9440510637731686E-3</v>
      </c>
      <c r="CI279" s="48">
        <f t="shared" si="36"/>
        <v>1.5253533595516235E-2</v>
      </c>
      <c r="CJ279" s="48">
        <f t="shared" si="37"/>
        <v>2.5785162257869745E-3</v>
      </c>
      <c r="CK279" s="48">
        <f t="shared" si="12"/>
        <v>1</v>
      </c>
      <c r="CL279" s="48">
        <f t="shared" si="38"/>
        <v>1.195217883451366E-2</v>
      </c>
      <c r="CM279" s="48">
        <f t="shared" si="39"/>
        <v>0.95930750721793134</v>
      </c>
      <c r="CN279" s="48">
        <f t="shared" si="40"/>
        <v>1.4017909149089118E-2</v>
      </c>
      <c r="CO279" s="48">
        <f t="shared" si="41"/>
        <v>1.4722404798465927E-2</v>
      </c>
      <c r="CP279" s="48">
        <f t="shared" si="13"/>
        <v>1</v>
      </c>
      <c r="CQ279" s="48">
        <f t="shared" si="42"/>
        <v>2.3649991630450767E-2</v>
      </c>
      <c r="CR279" s="48">
        <f t="shared" si="43"/>
        <v>5.3535519978183321E-3</v>
      </c>
      <c r="CS279" s="48">
        <f t="shared" si="44"/>
        <v>0.95891390227415485</v>
      </c>
      <c r="CT279" s="48">
        <f t="shared" si="45"/>
        <v>1.2082554097576149E-2</v>
      </c>
      <c r="CU279" s="48">
        <f t="shared" si="14"/>
        <v>1</v>
      </c>
      <c r="CV279" s="48">
        <f t="shared" si="46"/>
        <v>5.4142963978162835E-4</v>
      </c>
      <c r="CW279" s="48">
        <f t="shared" si="47"/>
        <v>7.7094668451022077E-3</v>
      </c>
      <c r="CX279" s="48">
        <f t="shared" si="48"/>
        <v>1.6363280611628782E-3</v>
      </c>
      <c r="CY279" s="48">
        <f t="shared" si="49"/>
        <v>0.99011277545395326</v>
      </c>
      <c r="CZ279" s="48">
        <f t="shared" si="15"/>
        <v>1</v>
      </c>
      <c r="DA279" s="48"/>
      <c r="DB279" s="48">
        <f>(AQ279*Baseline!B$7 + AV279*Baseline!B$11 + BA279*Baseline!B$16 + BF279*Baseline!B$18)</f>
        <v>61202.589182784519</v>
      </c>
      <c r="DC279" s="48">
        <f>(AR279*Baseline!B$7 + AW279*Baseline!B$11 + BB279*Baseline!B$16 + BG279*Baseline!B$18)</f>
        <v>63263.31780354197</v>
      </c>
      <c r="DD279" s="48">
        <f>(AS279*Baseline!B$7 + AX279*Baseline!B$11 + BC279*Baseline!B$16 + BH279*Baseline!B$18)</f>
        <v>114697.56561502564</v>
      </c>
      <c r="DE279" s="48">
        <f>(AT279*Baseline!B$7 + AY279*Baseline!B$11 + BD279*Baseline!B$16 + BI279*Baseline!B$18)</f>
        <v>1259785.2405928194</v>
      </c>
      <c r="DF279" s="48">
        <f t="shared" si="16"/>
        <v>1498948.7131941714</v>
      </c>
      <c r="DG279" s="48"/>
      <c r="DH279" s="48">
        <f t="shared" si="50"/>
        <v>4.0830342388676798E-2</v>
      </c>
      <c r="DI279" s="48">
        <f t="shared" si="51"/>
        <v>4.220512499639268E-2</v>
      </c>
      <c r="DJ279" s="48">
        <f t="shared" si="52"/>
        <v>7.6518672457186271E-2</v>
      </c>
      <c r="DK279" s="48">
        <f t="shared" si="53"/>
        <v>0.84044586015774436</v>
      </c>
      <c r="DL279" s="48">
        <f t="shared" si="17"/>
        <v>1</v>
      </c>
      <c r="DM279" s="48"/>
      <c r="DN279" s="48">
        <f>DH279 / (Baseline!B$7/Baseline!B$17)</f>
        <v>4.3583704957804859</v>
      </c>
      <c r="DO279" s="48">
        <f>DI279 / (Baseline!B$11/Baseline!B$17)</f>
        <v>1.0188519178967967</v>
      </c>
      <c r="DP279" s="48">
        <f>DJ279 / (Baseline!B$16/Baseline!B$17)</f>
        <v>1.1824447340494448</v>
      </c>
      <c r="DQ279" s="48">
        <f>DK279 / (Baseline!B$18/Baseline!B$17)</f>
        <v>0.95019824128157304</v>
      </c>
      <c r="DR279" s="71"/>
      <c r="DS279" s="48">
        <f>(AU279*Baseline!B$34)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3.0570953524040538E-2</v>
      </c>
      <c r="DT279" s="48">
        <f>(AZ279*Baseline!B$34) + (Baseline!D$88*(1-Baseline!D$89)*Baseline!B$35) + (Baseline!D$88*Baseline!D$89*((1-Baseline!D$90)*Baseline!B$40 + Baseline!D$90*Baseline!B$41))</f>
        <v>1.0254636263773469E-2</v>
      </c>
      <c r="DU279" s="48">
        <f>(BE279*Baseline!B$34) + (Baseline!F$88*(1-Baseline!F$89)*Baseline!B$35) + (Baseline!F$88*Baseline!F$89*((1-Baseline!F$90)*Baseline!B$40 + Baseline!F$90*Baseline!B$41))</f>
        <v>1.2911574072852011E-2</v>
      </c>
      <c r="DV279" s="48">
        <f>(BJ279*Baseline!B$34) + (Baseline!H$88*(1-Baseline!H$89)*Baseline!B$35) + (Baseline!H$88*Baseline!H$89*((1-Baseline!H$90)*Baseline!B$40 + Baseline!H$90*Baseline!B$41))</f>
        <v>9.3051731959819112E-3</v>
      </c>
      <c r="DW279" s="48">
        <f>( DS279*Baseline!B$7 + DT279*Baseline!B$11 + DU279*Baseline!B$16 + DV279*Baseline!B$18 ) / Baseline!B$17</f>
        <v>9.7771056307995857E-3</v>
      </c>
    </row>
    <row r="280" spans="1:127">
      <c r="A280" s="7" t="s">
        <v>520</v>
      </c>
      <c r="B280" s="1">
        <f>MIN( MAX( NORMINV( MCrands!B280, (B$5+B$4)/2, (B$5-B$4)/3.29 ), 0 ), 1 )</f>
        <v>0.70421028064636049</v>
      </c>
      <c r="C280" s="1">
        <f>MAX( NORMINV( MCrands!C280, (C$5+C$4)/2, (C$5-C$4)/3.29 ), 0 )</f>
        <v>3.0552726830988544</v>
      </c>
      <c r="D280" s="40"/>
      <c r="E280" s="40">
        <f>Baseline!B$33 * (C280 * Baseline!B$66*Baseline!B$66/Baseline!B$73 + Baseline!B$52*Baseline!B$52/Baseline!B$74 + Baseline!B$53*Baseline!B$53/Baseline!B$75 + Baseline!B$54*Baseline!B$54/Baseline!B$76)</f>
        <v>2.5575157404397898E-5</v>
      </c>
      <c r="F280" s="40">
        <f>Baseline!B$33 * (C280 * Baseline!B$66*Baseline!B$57/Baseline!B$73 + Baseline!B$52*Baseline!B$67/Baseline!B$74 + Baseline!B$53*Baseline!B$55/Baseline!B$75 + Baseline!B$54*Baseline!B$56/Baseline!B$76)</f>
        <v>4.0025043999037423E-8</v>
      </c>
      <c r="G280" s="1">
        <f>Baseline!B$33 * (C280 * Baseline!B$66*Baseline!B$58/Baseline!B$73 + Baseline!B$52*Baseline!B$59/Baseline!B$74 + Baseline!B$53*Baseline!B$68/Baseline!B$75 + Baseline!B$54*Baseline!B$60/Baseline!B$76)</f>
        <v>1.1004927570628482E-7</v>
      </c>
      <c r="H280" s="40">
        <f>Baseline!B$33 * (C280 * Baseline!B$66*Baseline!B$61/Baseline!B$73 + Baseline!B$52*Baseline!B$62/Baseline!B$74 + Baseline!B$53*Baseline!B$63/Baseline!B$75 + Baseline!B$54*Baseline!B$69/Baseline!B$76)</f>
        <v>1.8943625687823572E-9</v>
      </c>
      <c r="I280" s="40">
        <f>Baseline!B$33 * (C280 * Baseline!B$57*Baseline!B$66/Baseline!B$73 + Baseline!B$67*Baseline!B$52/Baseline!B$74 + Baseline!B$55*Baseline!B$53/Baseline!B$75 + Baseline!B$56*Baseline!B$54/Baseline!B$76)</f>
        <v>4.0025043999037423E-8</v>
      </c>
      <c r="J280" s="1">
        <f>Baseline!B$33 * (C280 * Baseline!B$57*Baseline!B$57/Baseline!B$73 + Baseline!B$67*Baseline!B$67/Baseline!B$74 + Baseline!B$55*Baseline!B$55/Baseline!B$75 + Baseline!B$56*Baseline!B$56/Baseline!B$76)</f>
        <v>1.7949607023348342E-6</v>
      </c>
      <c r="K280" s="40">
        <f>Baseline!B$33 * (C280 * Baseline!B$57*Baseline!B$58/Baseline!B$73 + Baseline!B$67*Baseline!B$59/Baseline!B$74 + Baseline!B$55*Baseline!B$68/Baseline!B$75 + Baseline!B$56*Baseline!B$60/Baseline!B$76)</f>
        <v>1.3929482617032959E-8</v>
      </c>
      <c r="L280" s="1">
        <f>Baseline!B$33 * (C280 * Baseline!B$57*Baseline!B$61/Baseline!B$73 + Baseline!B$67*Baseline!B$62/Baseline!B$74 + Baseline!B$55*Baseline!B$63/Baseline!B$75 + Baseline!B$56*Baseline!B$69/Baseline!B$76)</f>
        <v>1.4629447380956926E-8</v>
      </c>
      <c r="M280" s="40">
        <f>Baseline!B$33 * (C280 * Baseline!B$58*Baseline!B$66/Baseline!B$73 + Baseline!B$59*Baseline!B$52/Baseline!B$74 + Baseline!B$68*Baseline!B$53/Baseline!B$75 + Baseline!B$60*Baseline!B$54/Baseline!B$76)</f>
        <v>1.1004927570628482E-7</v>
      </c>
      <c r="N280" s="1">
        <f>Baseline!B$33 * (C280 * Baseline!B$58*Baseline!B$57/Baseline!B$73 + Baseline!B$59*Baseline!B$67/Baseline!B$74 + Baseline!B$68*Baseline!B$55/Baseline!B$75 + Baseline!B$60*Baseline!B$56/Baseline!B$76)</f>
        <v>1.3929482617032959E-8</v>
      </c>
      <c r="O280" s="1">
        <f>Baseline!B$33 * (C280 * Baseline!B$58*Baseline!B$58/Baseline!B$73 + Baseline!B$59*Baseline!B$59/Baseline!B$74 + Baseline!B$68*Baseline!B$68/Baseline!B$75 + Baseline!B$60*Baseline!B$60/Baseline!B$76)</f>
        <v>1.3250174631947002E-6</v>
      </c>
      <c r="P280" s="40">
        <f>Baseline!B$33 * (C280 * Baseline!B$58*Baseline!B$61/Baseline!B$73 + Baseline!B$59*Baseline!B$62/Baseline!B$74 + Baseline!B$68*Baseline!B$63/Baseline!B$75 + Baseline!B$60*Baseline!B$69/Baseline!B$76)</f>
        <v>1.6490408063876626E-9</v>
      </c>
      <c r="Q280" s="40">
        <f>Baseline!B$33 * (C280 * Baseline!B$61*Baseline!B$66/Baseline!B$73 + Baseline!B$62*Baseline!B$52/Baseline!B$74 + Baseline!B$63*Baseline!B$53/Baseline!B$75 + Baseline!B$69*Baseline!B$54/Baseline!B$76)</f>
        <v>1.8943625687823572E-9</v>
      </c>
      <c r="R280" s="40">
        <f>Baseline!B$33 * (C280 * Baseline!B$61*Baseline!B$57/Baseline!B$73 + Baseline!B$62*Baseline!B$67/Baseline!B$74 + Baseline!B$63*Baseline!B$55/Baseline!B$75 + Baseline!B$69*Baseline!B$56/Baseline!B$76)</f>
        <v>1.4629447380956926E-8</v>
      </c>
      <c r="S280" s="40">
        <f>Baseline!B$33 * (C280 * Baseline!B$61*Baseline!B$58/Baseline!B$73 + Baseline!B$62*Baseline!B$59/Baseline!B$74 + Baseline!B$63*Baseline!B$68/Baseline!B$75 + Baseline!B$69*Baseline!B$60/Baseline!B$76)</f>
        <v>1.6490408063876626E-9</v>
      </c>
      <c r="T280" s="40">
        <f>Baseline!B$33 * (C280 * Baseline!B$61*Baseline!B$61/Baseline!B$73 + Baseline!B$62*Baseline!B$62/Baseline!B$74 + Baseline!B$63*Baseline!B$63/Baseline!B$75 + Baseline!B$69*Baseline!B$69/Baseline!B$76)</f>
        <v>9.8551810044400958E-8</v>
      </c>
      <c r="U280" s="40"/>
      <c r="V280" s="40">
        <f>E280 * ( Baseline!B$87 * Baseline!B$7 )</f>
        <v>0.2654445587002458</v>
      </c>
      <c r="W280" s="40">
        <f>F280 * ( Baseline!D$87 * Baseline!B$11 )</f>
        <v>7.3832580398061403E-4</v>
      </c>
      <c r="X280" s="40">
        <f>G280 * ( Baseline!F$87 * Baseline!B$16 )</f>
        <v>3.8225362715204486E-3</v>
      </c>
      <c r="Y280" s="40">
        <f>H280 * ( Baseline!H$87 * Baseline!B$18 )</f>
        <v>6.6619705209139402E-4</v>
      </c>
      <c r="Z280" s="48">
        <f t="shared" si="0"/>
        <v>0.27067161782783822</v>
      </c>
      <c r="AA280" s="40">
        <f>I280 * ( Baseline!B$87 * Baseline!B$7 )</f>
        <v>4.1541993166600941E-4</v>
      </c>
      <c r="AB280" s="1">
        <f>J280 * ( Baseline!D$87 * Baseline!B$11 )</f>
        <v>3.3110914348947272E-2</v>
      </c>
      <c r="AC280" s="1">
        <f>K280 * ( Baseline!F$87 * Baseline!B$16 )</f>
        <v>4.8383737380727927E-4</v>
      </c>
      <c r="AD280" s="1">
        <f>L280 * ( Baseline!F$87 * Baseline!B$16 )</f>
        <v>5.0815048883428541E-4</v>
      </c>
      <c r="AE280" s="48">
        <f t="shared" si="1"/>
        <v>3.4518322143254843E-2</v>
      </c>
      <c r="AF280" s="48">
        <f>M280 * ( Baseline!B$87 * Baseline!B$7 )</f>
        <v>1.14220143255553E-3</v>
      </c>
      <c r="AG280" s="48">
        <f>N280 * ( Baseline!D$87 * Baseline!B$11 )</f>
        <v>2.5695153395714402E-4</v>
      </c>
      <c r="AH280" s="48">
        <f>O280 * ( Baseline!F$87 * Baseline!B$16 )</f>
        <v>4.602417672404998E-2</v>
      </c>
      <c r="AI280" s="48">
        <f>P280 * ( Baseline!H$87 * Baseline!B$18 )</f>
        <v>5.7992389740894022E-4</v>
      </c>
      <c r="AJ280" s="48">
        <f t="shared" si="2"/>
        <v>4.8003253587971598E-2</v>
      </c>
      <c r="AK280" s="48">
        <f>Q280 * ( Baseline!B$87 * Baseline!B$7 )</f>
        <v>1.9661589101392085E-5</v>
      </c>
      <c r="AL280" s="48">
        <f>R280 * ( Baseline!D$87 * Baseline!B$11 )</f>
        <v>2.6986350095197588E-4</v>
      </c>
      <c r="AM280" s="48">
        <f>S280 * ( Baseline!F$87 * Baseline!B$16 )</f>
        <v>5.7279052998566722E-5</v>
      </c>
      <c r="AN280" s="48">
        <f>T280 * ( Baseline!H$87 * Baseline!B$18 )</f>
        <v>3.4658056705613692E-2</v>
      </c>
      <c r="AO280" s="48">
        <f t="shared" si="3"/>
        <v>3.500486084866563E-2</v>
      </c>
      <c r="AP280" s="48"/>
      <c r="AQ280" s="48">
        <f>V280 * ( (1-Baseline!B$88-Baseline!B$87) + (1-B280)*Baseline!B$88 )</f>
        <v>9.3397424555329553E-2</v>
      </c>
      <c r="AR280" s="48">
        <f>W280 * ( (1-Baseline!B$88-Baseline!B$87) + (1-B280)*Baseline!B$88 )</f>
        <v>2.5978203852505106E-4</v>
      </c>
      <c r="AS280" s="48">
        <f>X280 * ( (1-Baseline!B$88-Baseline!B$87) + (1-B280)*Baseline!B$88 )</f>
        <v>1.3449702822219171E-3</v>
      </c>
      <c r="AT280" s="48">
        <f>Y280 * ( (1-Baseline!B$88-Baseline!B$87) + (1-B280)*Baseline!B$88 )</f>
        <v>2.3440333158967599E-4</v>
      </c>
      <c r="AU280" s="48">
        <f t="shared" si="4"/>
        <v>9.5236580207666191E-2</v>
      </c>
      <c r="AV280" s="48">
        <f>AA280 * ( (1-Baseline!D$88-Baseline!D$87) + (1-B280)*Baseline!D$88 )</f>
        <v>2.8078739755604473E-4</v>
      </c>
      <c r="AW280" s="48">
        <f>AB280 * ( (1-Baseline!D$88-Baseline!D$87) + (1-B280)*Baseline!D$88 )</f>
        <v>2.2380070771897232E-2</v>
      </c>
      <c r="AX280" s="48">
        <f>AC280 * ( (1-Baseline!D$88-Baseline!D$87) + (1-B280)*Baseline!D$88 )</f>
        <v>3.2703158100012066E-4</v>
      </c>
      <c r="AY280" s="48">
        <f>AD280 * ( (1-Baseline!D$88-Baseline!D$87) + (1-B280)*Baseline!D$88 )</f>
        <v>3.4346511192757376E-4</v>
      </c>
      <c r="AZ280" s="48">
        <f t="shared" si="5"/>
        <v>2.3331354862380971E-2</v>
      </c>
      <c r="BA280" s="48">
        <f>AF280 * ( (1-Baseline!F$88-Baseline!F$87) + (1-Baseline!B$36)*Baseline!F$88 )</f>
        <v>8.2196470131280124E-4</v>
      </c>
      <c r="BB280" s="48">
        <f>AG280 * ( (1-Baseline!F$88-Baseline!F$87) + (1-Baseline!B$36)*Baseline!F$88 )</f>
        <v>1.8491054628464747E-4</v>
      </c>
      <c r="BC280" s="48">
        <f>AH280 * ( (1-Baseline!F$88-Baseline!F$87) + (1-Baseline!B$36)*Baseline!F$88 )</f>
        <v>3.312047034428154E-2</v>
      </c>
      <c r="BD280" s="48">
        <f>AI280 * ( (1-Baseline!F$88-Baseline!F$87) + (1-Baseline!B$36)*Baseline!F$88 )</f>
        <v>4.1733179414019052E-4</v>
      </c>
      <c r="BE280" s="48">
        <f t="shared" si="6"/>
        <v>3.4544677386019178E-2</v>
      </c>
      <c r="BF280" s="48">
        <f>AK280 * ( (1-Baseline!H$88-Baseline!H$87) + (1-Baseline!B$36)*Baseline!H$88 )</f>
        <v>1.5578270276814976E-5</v>
      </c>
      <c r="BG280" s="48">
        <f>AL280 * ( (1-Baseline!H$88-Baseline!H$87) + (1-Baseline!B$36)*Baseline!H$88 )</f>
        <v>2.1381824907426952E-4</v>
      </c>
      <c r="BH280" s="48">
        <f>AM280 * ( (1-Baseline!H$88-Baseline!H$87) + (1-Baseline!B$36)*Baseline!H$88 )</f>
        <v>4.5383339271824382E-5</v>
      </c>
      <c r="BI280" s="48">
        <f>AN280 * ( (1-Baseline!H$88-Baseline!H$87) + (1-Baseline!B$36)*Baseline!H$88 )</f>
        <v>2.7460271488991838E-2</v>
      </c>
      <c r="BJ280" s="48">
        <f t="shared" si="7"/>
        <v>2.7735051347614746E-2</v>
      </c>
      <c r="BK280" s="48"/>
      <c r="BL280" s="48">
        <f t="shared" si="18"/>
        <v>0.98068855844753877</v>
      </c>
      <c r="BM280" s="48">
        <f t="shared" si="19"/>
        <v>2.7277547971440034E-3</v>
      </c>
      <c r="BN280" s="48">
        <f t="shared" si="20"/>
        <v>1.4122412620121066E-2</v>
      </c>
      <c r="BO280" s="48">
        <f t="shared" si="21"/>
        <v>2.4612741351962928E-3</v>
      </c>
      <c r="BP280" s="48">
        <f t="shared" si="8"/>
        <v>1.0000000000000002</v>
      </c>
      <c r="BQ280" s="48">
        <f t="shared" si="22"/>
        <v>1.2034766056761707E-2</v>
      </c>
      <c r="BR280" s="48">
        <f t="shared" si="23"/>
        <v>0.95922722464705346</v>
      </c>
      <c r="BS280" s="48">
        <f t="shared" si="24"/>
        <v>1.4016827695138276E-2</v>
      </c>
      <c r="BT280" s="48">
        <f t="shared" si="25"/>
        <v>1.4721181601046681E-2</v>
      </c>
      <c r="BU280" s="48">
        <f t="shared" si="9"/>
        <v>1</v>
      </c>
      <c r="BV280" s="48">
        <f t="shared" si="26"/>
        <v>2.3794250330601275E-2</v>
      </c>
      <c r="BW280" s="48">
        <f t="shared" si="27"/>
        <v>5.3527941285531856E-3</v>
      </c>
      <c r="BX280" s="48">
        <f t="shared" si="28"/>
        <v>0.95877202656076788</v>
      </c>
      <c r="BY280" s="48">
        <f t="shared" si="29"/>
        <v>1.2080928980077602E-2</v>
      </c>
      <c r="BZ280" s="48">
        <f t="shared" si="10"/>
        <v>1</v>
      </c>
      <c r="CA280" s="48">
        <f t="shared" si="30"/>
        <v>5.6168168147829032E-4</v>
      </c>
      <c r="CB280" s="48">
        <f t="shared" si="31"/>
        <v>7.7093150610899504E-3</v>
      </c>
      <c r="CC280" s="48">
        <f t="shared" si="32"/>
        <v>1.6363171173911458E-3</v>
      </c>
      <c r="CD280" s="48">
        <f t="shared" si="33"/>
        <v>0.99009268614004053</v>
      </c>
      <c r="CE280" s="48">
        <f t="shared" si="11"/>
        <v>0.99999999999999989</v>
      </c>
      <c r="CF280" s="48"/>
      <c r="CG280" s="48">
        <f t="shared" si="34"/>
        <v>0.98068855844753877</v>
      </c>
      <c r="CH280" s="48">
        <f t="shared" si="35"/>
        <v>2.7277547971440034E-3</v>
      </c>
      <c r="CI280" s="48">
        <f t="shared" si="36"/>
        <v>1.4122412620121066E-2</v>
      </c>
      <c r="CJ280" s="48">
        <f t="shared" si="37"/>
        <v>2.4612741351962928E-3</v>
      </c>
      <c r="CK280" s="48">
        <f t="shared" si="12"/>
        <v>1.0000000000000002</v>
      </c>
      <c r="CL280" s="48">
        <f t="shared" si="38"/>
        <v>1.2034766056761707E-2</v>
      </c>
      <c r="CM280" s="48">
        <f t="shared" si="39"/>
        <v>0.95922722464705346</v>
      </c>
      <c r="CN280" s="48">
        <f t="shared" si="40"/>
        <v>1.4016827695138276E-2</v>
      </c>
      <c r="CO280" s="48">
        <f t="shared" si="41"/>
        <v>1.4721181601046681E-2</v>
      </c>
      <c r="CP280" s="48">
        <f t="shared" si="13"/>
        <v>1</v>
      </c>
      <c r="CQ280" s="48">
        <f t="shared" si="42"/>
        <v>2.3794250330601275E-2</v>
      </c>
      <c r="CR280" s="48">
        <f t="shared" si="43"/>
        <v>5.3527941285531856E-3</v>
      </c>
      <c r="CS280" s="48">
        <f t="shared" si="44"/>
        <v>0.95877202656076788</v>
      </c>
      <c r="CT280" s="48">
        <f t="shared" si="45"/>
        <v>1.2080928980077602E-2</v>
      </c>
      <c r="CU280" s="48">
        <f t="shared" si="14"/>
        <v>1</v>
      </c>
      <c r="CV280" s="48">
        <f t="shared" si="46"/>
        <v>5.6168168147829032E-4</v>
      </c>
      <c r="CW280" s="48">
        <f t="shared" si="47"/>
        <v>7.7093150610899504E-3</v>
      </c>
      <c r="CX280" s="48">
        <f t="shared" si="48"/>
        <v>1.6363171173911458E-3</v>
      </c>
      <c r="CY280" s="48">
        <f t="shared" si="49"/>
        <v>0.99009268614004053</v>
      </c>
      <c r="CZ280" s="48">
        <f t="shared" si="15"/>
        <v>0.99999999999999989</v>
      </c>
      <c r="DA280" s="48"/>
      <c r="DB280" s="48">
        <f>(AQ280*Baseline!B$7 + AV280*Baseline!B$11 + BA280*Baseline!B$16 + BF280*Baseline!B$18)</f>
        <v>49366.994276448277</v>
      </c>
      <c r="DC280" s="48">
        <f>(AR280*Baseline!B$7 + AW280*Baseline!B$11 + BB280*Baseline!B$16 + BG280*Baseline!B$18)</f>
        <v>58531.662146699353</v>
      </c>
      <c r="DD280" s="48">
        <f>(AS280*Baseline!B$7 + AX280*Baseline!B$11 + BC280*Baseline!B$16 + BH280*Baseline!B$18)</f>
        <v>114391.65615280802</v>
      </c>
      <c r="DE280" s="48">
        <f>(AT280*Baseline!B$7 + AY280*Baseline!B$11 + BD280*Baseline!B$16 + BI280*Baseline!B$18)</f>
        <v>1259676.6449613476</v>
      </c>
      <c r="DF280" s="48">
        <f t="shared" si="16"/>
        <v>1481966.9575373032</v>
      </c>
      <c r="DG280" s="48"/>
      <c r="DH280" s="48">
        <f t="shared" si="50"/>
        <v>3.3311804980109105E-2</v>
      </c>
      <c r="DI280" s="48">
        <f t="shared" si="51"/>
        <v>3.9495929277644524E-2</v>
      </c>
      <c r="DJ280" s="48">
        <f t="shared" si="52"/>
        <v>7.7189073326507429E-2</v>
      </c>
      <c r="DK280" s="48">
        <f t="shared" si="53"/>
        <v>0.85000319241573896</v>
      </c>
      <c r="DL280" s="48">
        <f t="shared" si="17"/>
        <v>1</v>
      </c>
      <c r="DM280" s="48"/>
      <c r="DN280" s="48">
        <f>DH280 / (Baseline!B$7/Baseline!B$17)</f>
        <v>3.5558160792392521</v>
      </c>
      <c r="DO280" s="48">
        <f>DI280 / (Baseline!B$11/Baseline!B$17)</f>
        <v>0.95345063655382545</v>
      </c>
      <c r="DP280" s="48">
        <f>DJ280 / (Baseline!B$16/Baseline!B$17)</f>
        <v>1.1928044534770723</v>
      </c>
      <c r="DQ280" s="48">
        <f>DK280 / (Baseline!B$18/Baseline!B$17)</f>
        <v>0.96100364914114134</v>
      </c>
      <c r="DR280" s="71"/>
      <c r="DS280" s="48">
        <f>(AU280*Baseline!B$34)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2.6815018281149929E-2</v>
      </c>
      <c r="DT280" s="48">
        <f>(AZ280*Baseline!B$34) + (Baseline!D$88*(1-Baseline!D$89)*Baseline!B$35) + (Baseline!D$88*Baseline!D$89*((1-Baseline!D$90)*Baseline!B$40 + Baseline!D$90*Baseline!B$41))</f>
        <v>9.9132712293571491E-3</v>
      </c>
      <c r="DU280" s="48">
        <f>(BE280*Baseline!B$34) + (Baseline!F$88*(1-Baseline!F$89)*Baseline!B$35) + (Baseline!F$88*Baseline!F$89*((1-Baseline!F$90)*Baseline!B$40 + Baseline!F$90*Baseline!B$41))</f>
        <v>1.291234160790288E-2</v>
      </c>
      <c r="DV280" s="48">
        <f>(BJ280*Baseline!B$34) + (Baseline!H$88*(1-Baseline!H$89)*Baseline!B$35) + (Baseline!H$88*Baseline!H$89*((1-Baseline!H$90)*Baseline!B$40 + Baseline!H$90*Baseline!B$41))</f>
        <v>9.3052577021422132E-3</v>
      </c>
      <c r="DW280" s="48">
        <f>( DS280*Baseline!B$7 + DT280*Baseline!B$11 + DU280*Baseline!B$16 + DV280*Baseline!B$18 ) / Baseline!B$17</f>
        <v>9.7279026986982087E-3</v>
      </c>
    </row>
    <row r="281" spans="1:127">
      <c r="A281" s="7" t="s">
        <v>521</v>
      </c>
      <c r="B281" s="1">
        <f>MIN( MAX( NORMINV( MCrands!B281, (B$5+B$4)/2, (B$5-B$4)/3.29 ), 0 ), 1 )</f>
        <v>0.44003836788548589</v>
      </c>
      <c r="C281" s="1">
        <f>MAX( NORMINV( MCrands!C281, (C$5+C$4)/2, (C$5-C$4)/3.29 ), 0 )</f>
        <v>2.5718583549931444</v>
      </c>
      <c r="D281" s="40"/>
      <c r="E281" s="40">
        <f>Baseline!B$33 * (C281 * Baseline!B$66*Baseline!B$66/Baseline!B$73 + Baseline!B$52*Baseline!B$52/Baseline!B$74 + Baseline!B$53*Baseline!B$53/Baseline!B$75 + Baseline!B$54*Baseline!B$54/Baseline!B$76)</f>
        <v>2.152992564961321E-5</v>
      </c>
      <c r="F281" s="40">
        <f>Baseline!B$33 * (C281 * Baseline!B$66*Baseline!B$57/Baseline!B$73 + Baseline!B$52*Baseline!B$67/Baseline!B$74 + Baseline!B$53*Baseline!B$55/Baseline!B$75 + Baseline!B$54*Baseline!B$56/Baseline!B$76)</f>
        <v>3.9484056803479462E-8</v>
      </c>
      <c r="G281" s="1">
        <f>Baseline!B$33 * (C281 * Baseline!B$66*Baseline!B$58/Baseline!B$73 + Baseline!B$52*Baseline!B$59/Baseline!B$74 + Baseline!B$53*Baseline!B$68/Baseline!B$75 + Baseline!B$54*Baseline!B$60/Baseline!B$76)</f>
        <v>1.0871934885053814E-7</v>
      </c>
      <c r="H281" s="40">
        <f>Baseline!B$33 * (C281 * Baseline!B$66*Baseline!B$61/Baseline!B$73 + Baseline!B$52*Baseline!B$62/Baseline!B$74 + Baseline!B$53*Baseline!B$63/Baseline!B$75 + Baseline!B$54*Baseline!B$69/Baseline!B$76)</f>
        <v>1.7613698832076908E-9</v>
      </c>
      <c r="I281" s="40">
        <f>Baseline!B$33 * (C281 * Baseline!B$57*Baseline!B$66/Baseline!B$73 + Baseline!B$67*Baseline!B$52/Baseline!B$74 + Baseline!B$55*Baseline!B$53/Baseline!B$75 + Baseline!B$56*Baseline!B$54/Baseline!B$76)</f>
        <v>3.9484056803479462E-8</v>
      </c>
      <c r="J281" s="1">
        <f>Baseline!B$33 * (C281 * Baseline!B$57*Baseline!B$57/Baseline!B$73 + Baseline!B$67*Baseline!B$67/Baseline!B$74 + Baseline!B$55*Baseline!B$55/Baseline!B$75 + Baseline!B$56*Baseline!B$56/Baseline!B$76)</f>
        <v>1.7949606299861621E-6</v>
      </c>
      <c r="K281" s="40">
        <f>Baseline!B$33 * (C281 * Baseline!B$57*Baseline!B$58/Baseline!B$73 + Baseline!B$67*Baseline!B$59/Baseline!B$74 + Baseline!B$55*Baseline!B$68/Baseline!B$75 + Baseline!B$56*Baseline!B$60/Baseline!B$76)</f>
        <v>1.3929304759880737E-8</v>
      </c>
      <c r="L281" s="1">
        <f>Baseline!B$33 * (C281 * Baseline!B$57*Baseline!B$61/Baseline!B$73 + Baseline!B$67*Baseline!B$62/Baseline!B$74 + Baseline!B$55*Baseline!B$63/Baseline!B$75 + Baseline!B$56*Baseline!B$69/Baseline!B$76)</f>
        <v>1.4629429595241703E-8</v>
      </c>
      <c r="M281" s="40">
        <f>Baseline!B$33 * (C281 * Baseline!B$58*Baseline!B$66/Baseline!B$73 + Baseline!B$59*Baseline!B$52/Baseline!B$74 + Baseline!B$68*Baseline!B$53/Baseline!B$75 + Baseline!B$60*Baseline!B$54/Baseline!B$76)</f>
        <v>1.0871934885053814E-7</v>
      </c>
      <c r="N281" s="1">
        <f>Baseline!B$33 * (C281 * Baseline!B$58*Baseline!B$57/Baseline!B$73 + Baseline!B$59*Baseline!B$67/Baseline!B$74 + Baseline!B$68*Baseline!B$55/Baseline!B$75 + Baseline!B$60*Baseline!B$56/Baseline!B$76)</f>
        <v>1.3929304759880737E-8</v>
      </c>
      <c r="O281" s="1">
        <f>Baseline!B$33 * (C281 * Baseline!B$58*Baseline!B$58/Baseline!B$73 + Baseline!B$59*Baseline!B$59/Baseline!B$74 + Baseline!B$68*Baseline!B$68/Baseline!B$75 + Baseline!B$60*Baseline!B$60/Baseline!B$76)</f>
        <v>1.3250170259625344E-6</v>
      </c>
      <c r="P281" s="40">
        <f>Baseline!B$33 * (C281 * Baseline!B$58*Baseline!B$61/Baseline!B$73 + Baseline!B$59*Baseline!B$62/Baseline!B$74 + Baseline!B$68*Baseline!B$63/Baseline!B$75 + Baseline!B$60*Baseline!B$69/Baseline!B$76)</f>
        <v>1.6489970831710744E-9</v>
      </c>
      <c r="Q281" s="40">
        <f>Baseline!B$33 * (C281 * Baseline!B$61*Baseline!B$66/Baseline!B$73 + Baseline!B$62*Baseline!B$52/Baseline!B$74 + Baseline!B$63*Baseline!B$53/Baseline!B$75 + Baseline!B$69*Baseline!B$54/Baseline!B$76)</f>
        <v>1.761369883207691E-9</v>
      </c>
      <c r="R281" s="40">
        <f>Baseline!B$33 * (C281 * Baseline!B$61*Baseline!B$57/Baseline!B$73 + Baseline!B$62*Baseline!B$67/Baseline!B$74 + Baseline!B$63*Baseline!B$55/Baseline!B$75 + Baseline!B$69*Baseline!B$56/Baseline!B$76)</f>
        <v>1.4629429595241703E-8</v>
      </c>
      <c r="S281" s="40">
        <f>Baseline!B$33 * (C281 * Baseline!B$61*Baseline!B$58/Baseline!B$73 + Baseline!B$62*Baseline!B$59/Baseline!B$74 + Baseline!B$63*Baseline!B$68/Baseline!B$75 + Baseline!B$69*Baseline!B$60/Baseline!B$76)</f>
        <v>1.6489970831710744E-9</v>
      </c>
      <c r="T281" s="40">
        <f>Baseline!B$33 * (C281 * Baseline!B$61*Baseline!B$61/Baseline!B$73 + Baseline!B$62*Baseline!B$62/Baseline!B$74 + Baseline!B$63*Baseline!B$63/Baseline!B$75 + Baseline!B$69*Baseline!B$69/Baseline!B$76)</f>
        <v>9.8551805672079287E-8</v>
      </c>
      <c r="U281" s="40"/>
      <c r="V281" s="40">
        <f>E281 * ( Baseline!B$87 * Baseline!B$7 )</f>
        <v>0.22345909831733551</v>
      </c>
      <c r="W281" s="40">
        <f>F281 * ( Baseline!D$87 * Baseline!B$11 )</f>
        <v>7.28346431912637E-4</v>
      </c>
      <c r="X281" s="40">
        <f>G281 * ( Baseline!F$87 * Baseline!B$16 )</f>
        <v>3.7763415681756588E-3</v>
      </c>
      <c r="Y281" s="40">
        <f>H281 * ( Baseline!H$87 * Baseline!B$18 )</f>
        <v>6.1942705328566936E-4</v>
      </c>
      <c r="Z281" s="48">
        <f t="shared" si="0"/>
        <v>0.22858321337070947</v>
      </c>
      <c r="AA281" s="40">
        <f>I281 * ( Baseline!B$87 * Baseline!B$7 )</f>
        <v>4.0980502556331336E-4</v>
      </c>
      <c r="AB281" s="1">
        <f>J281 * ( Baseline!D$87 * Baseline!B$11 )</f>
        <v>3.3110913014360574E-2</v>
      </c>
      <c r="AC281" s="1">
        <f>K281 * ( Baseline!F$87 * Baseline!B$16 )</f>
        <v>4.8383119598001823E-4</v>
      </c>
      <c r="AD281" s="1">
        <f>L281 * ( Baseline!F$87 * Baseline!B$16 )</f>
        <v>5.0814987105155928E-4</v>
      </c>
      <c r="AE281" s="48">
        <f t="shared" si="1"/>
        <v>3.4512699106955466E-2</v>
      </c>
      <c r="AF281" s="48">
        <f>M281 * ( Baseline!B$87 * Baseline!B$7 )</f>
        <v>1.1283981217197353E-3</v>
      </c>
      <c r="AG281" s="48">
        <f>N281 * ( Baseline!D$87 * Baseline!B$11 )</f>
        <v>2.5694825309816705E-4</v>
      </c>
      <c r="AH281" s="48">
        <f>O281 * ( Baseline!F$87 * Baseline!B$16 )</f>
        <v>4.6024161536891296E-2</v>
      </c>
      <c r="AI281" s="48">
        <f>P281 * ( Baseline!H$87 * Baseline!B$18 )</f>
        <v>5.7990852111377948E-4</v>
      </c>
      <c r="AJ281" s="48">
        <f t="shared" si="2"/>
        <v>4.7989416432822979E-2</v>
      </c>
      <c r="AK281" s="48">
        <f>Q281 * ( Baseline!B$87 * Baseline!B$7 )</f>
        <v>1.8281258017812624E-5</v>
      </c>
      <c r="AL281" s="48">
        <f>R281 * ( Baseline!D$87 * Baseline!B$11 )</f>
        <v>2.6986317286607813E-4</v>
      </c>
      <c r="AM281" s="48">
        <f>S281 * ( Baseline!F$87 * Baseline!B$16 )</f>
        <v>5.7277534282698372E-5</v>
      </c>
      <c r="AN281" s="48">
        <f>T281 * ( Baseline!H$87 * Baseline!B$18 )</f>
        <v>3.4658055167984175E-2</v>
      </c>
      <c r="AO281" s="48">
        <f t="shared" si="3"/>
        <v>3.5003477133150766E-2</v>
      </c>
      <c r="AP281" s="48"/>
      <c r="AQ281" s="48">
        <f>V281 * ( (1-Baseline!B$88-Baseline!B$87) + (1-B281)*Baseline!B$88 )</f>
        <v>0.13116286016102138</v>
      </c>
      <c r="AR281" s="48">
        <f>W281 * ( (1-Baseline!B$88-Baseline!B$87) + (1-B281)*Baseline!B$88 )</f>
        <v>4.2751448438259858E-4</v>
      </c>
      <c r="AS281" s="48">
        <f>X281 * ( (1-Baseline!B$88-Baseline!B$87) + (1-B281)*Baseline!B$88 )</f>
        <v>2.2165835482047614E-3</v>
      </c>
      <c r="AT281" s="48">
        <f>Y281 * ( (1-Baseline!B$88-Baseline!B$87) + (1-B281)*Baseline!B$88 )</f>
        <v>3.635825284441278E-4</v>
      </c>
      <c r="AU281" s="48">
        <f t="shared" si="4"/>
        <v>0.13417054072205287</v>
      </c>
      <c r="AV281" s="48">
        <f>AA281 * ( (1-Baseline!D$88-Baseline!D$87) + (1-B281)*Baseline!D$88 )</f>
        <v>3.2549223595456067E-4</v>
      </c>
      <c r="AW281" s="48">
        <f>AB281 * ( (1-Baseline!D$88-Baseline!D$87) + (1-B281)*Baseline!D$88 )</f>
        <v>2.629871387430344E-2</v>
      </c>
      <c r="AX281" s="48">
        <f>AC281 * ( (1-Baseline!D$88-Baseline!D$87) + (1-B281)*Baseline!D$88 )</f>
        <v>3.8428835172929032E-4</v>
      </c>
      <c r="AY281" s="48">
        <f>AD281 * ( (1-Baseline!D$88-Baseline!D$87) + (1-B281)*Baseline!D$88 )</f>
        <v>4.0360373204608298E-4</v>
      </c>
      <c r="AZ281" s="48">
        <f t="shared" si="5"/>
        <v>2.7412098194033375E-2</v>
      </c>
      <c r="BA281" s="48">
        <f>AF281 * ( (1-Baseline!F$88-Baseline!F$87) + (1-Baseline!B$36)*Baseline!F$88 )</f>
        <v>8.1203139712941654E-4</v>
      </c>
      <c r="BB281" s="48">
        <f>AG281 * ( (1-Baseline!F$88-Baseline!F$87) + (1-Baseline!B$36)*Baseline!F$88 )</f>
        <v>1.8490818527354017E-4</v>
      </c>
      <c r="BC281" s="48">
        <f>AH281 * ( (1-Baseline!F$88-Baseline!F$87) + (1-Baseline!B$36)*Baseline!F$88 )</f>
        <v>3.3120459415116162E-2</v>
      </c>
      <c r="BD281" s="48">
        <f>AI281 * ( (1-Baseline!F$88-Baseline!F$87) + (1-Baseline!B$36)*Baseline!F$88 )</f>
        <v>4.173207288661514E-4</v>
      </c>
      <c r="BE281" s="48">
        <f t="shared" si="6"/>
        <v>3.453471972638527E-2</v>
      </c>
      <c r="BF281" s="48">
        <f>AK281 * ( (1-Baseline!H$88-Baseline!H$87) + (1-Baseline!B$36)*Baseline!H$88 )</f>
        <v>1.4484606352673298E-5</v>
      </c>
      <c r="BG281" s="48">
        <f>AL281 * ( (1-Baseline!H$88-Baseline!H$87) + (1-Baseline!B$36)*Baseline!H$88 )</f>
        <v>2.1381798912525099E-4</v>
      </c>
      <c r="BH281" s="48">
        <f>AM281 * ( (1-Baseline!H$88-Baseline!H$87) + (1-Baseline!B$36)*Baseline!H$88 )</f>
        <v>4.5382135962867572E-5</v>
      </c>
      <c r="BI281" s="48">
        <f>AN281 * ( (1-Baseline!H$88-Baseline!H$87) + (1-Baseline!B$36)*Baseline!H$88 )</f>
        <v>2.746027027069722E-2</v>
      </c>
      <c r="BJ281" s="48">
        <f t="shared" si="7"/>
        <v>2.7733955002138013E-2</v>
      </c>
      <c r="BK281" s="48"/>
      <c r="BL281" s="48">
        <f t="shared" si="18"/>
        <v>0.97758315242045435</v>
      </c>
      <c r="BM281" s="48">
        <f t="shared" si="19"/>
        <v>3.1863513561314161E-3</v>
      </c>
      <c r="BN281" s="48">
        <f t="shared" si="20"/>
        <v>1.6520642581269954E-2</v>
      </c>
      <c r="BO281" s="48">
        <f t="shared" si="21"/>
        <v>2.7098536421443203E-3</v>
      </c>
      <c r="BP281" s="48">
        <f t="shared" si="8"/>
        <v>1</v>
      </c>
      <c r="BQ281" s="48">
        <f t="shared" si="22"/>
        <v>1.1874035823547742E-2</v>
      </c>
      <c r="BR281" s="48">
        <f t="shared" si="23"/>
        <v>0.95938346959619902</v>
      </c>
      <c r="BS281" s="48">
        <f t="shared" si="24"/>
        <v>1.4018932407477513E-2</v>
      </c>
      <c r="BT281" s="48">
        <f t="shared" si="25"/>
        <v>1.4723562172775703E-2</v>
      </c>
      <c r="BU281" s="48">
        <f t="shared" si="9"/>
        <v>1</v>
      </c>
      <c r="BV281" s="48">
        <f t="shared" si="26"/>
        <v>2.351347871252614E-2</v>
      </c>
      <c r="BW281" s="48">
        <f t="shared" si="27"/>
        <v>5.35426917428452E-3</v>
      </c>
      <c r="BX281" s="48">
        <f t="shared" si="28"/>
        <v>0.95904816015667316</v>
      </c>
      <c r="BY281" s="48">
        <f t="shared" si="29"/>
        <v>1.2084091956516137E-2</v>
      </c>
      <c r="BZ281" s="48">
        <f t="shared" si="10"/>
        <v>1</v>
      </c>
      <c r="CA281" s="48">
        <f t="shared" si="30"/>
        <v>5.2226977189357511E-4</v>
      </c>
      <c r="CB281" s="48">
        <f t="shared" si="31"/>
        <v>7.7096104435435825E-3</v>
      </c>
      <c r="CC281" s="48">
        <f t="shared" si="32"/>
        <v>1.6363384147471596E-3</v>
      </c>
      <c r="CD281" s="48">
        <f t="shared" si="33"/>
        <v>0.99013178136981561</v>
      </c>
      <c r="CE281" s="48">
        <f t="shared" si="11"/>
        <v>0.99999999999999989</v>
      </c>
      <c r="CF281" s="48"/>
      <c r="CG281" s="48">
        <f t="shared" si="34"/>
        <v>0.97758315242045435</v>
      </c>
      <c r="CH281" s="48">
        <f t="shared" si="35"/>
        <v>3.1863513561314161E-3</v>
      </c>
      <c r="CI281" s="48">
        <f t="shared" si="36"/>
        <v>1.6520642581269954E-2</v>
      </c>
      <c r="CJ281" s="48">
        <f t="shared" si="37"/>
        <v>2.7098536421443203E-3</v>
      </c>
      <c r="CK281" s="48">
        <f t="shared" si="12"/>
        <v>1</v>
      </c>
      <c r="CL281" s="48">
        <f t="shared" si="38"/>
        <v>1.1874035823547742E-2</v>
      </c>
      <c r="CM281" s="48">
        <f t="shared" si="39"/>
        <v>0.95938346959619902</v>
      </c>
      <c r="CN281" s="48">
        <f t="shared" si="40"/>
        <v>1.4018932407477513E-2</v>
      </c>
      <c r="CO281" s="48">
        <f t="shared" si="41"/>
        <v>1.4723562172775703E-2</v>
      </c>
      <c r="CP281" s="48">
        <f t="shared" si="13"/>
        <v>1</v>
      </c>
      <c r="CQ281" s="48">
        <f t="shared" si="42"/>
        <v>2.351347871252614E-2</v>
      </c>
      <c r="CR281" s="48">
        <f t="shared" si="43"/>
        <v>5.35426917428452E-3</v>
      </c>
      <c r="CS281" s="48">
        <f t="shared" si="44"/>
        <v>0.95904816015667316</v>
      </c>
      <c r="CT281" s="48">
        <f t="shared" si="45"/>
        <v>1.2084091956516137E-2</v>
      </c>
      <c r="CU281" s="48">
        <f t="shared" si="14"/>
        <v>1</v>
      </c>
      <c r="CV281" s="48">
        <f t="shared" si="46"/>
        <v>5.2226977189357511E-4</v>
      </c>
      <c r="CW281" s="48">
        <f t="shared" si="47"/>
        <v>7.7096104435435825E-3</v>
      </c>
      <c r="CX281" s="48">
        <f t="shared" si="48"/>
        <v>1.6363384147471596E-3</v>
      </c>
      <c r="CY281" s="48">
        <f t="shared" si="49"/>
        <v>0.99013178136981561</v>
      </c>
      <c r="CZ281" s="48">
        <f t="shared" si="15"/>
        <v>0.99999999999999989</v>
      </c>
      <c r="DA281" s="48"/>
      <c r="DB281" s="48">
        <f>(AQ281*Baseline!B$7 + AV281*Baseline!B$11 + BA281*Baseline!B$16 + BF281*Baseline!B$18)</f>
        <v>67695.744265357367</v>
      </c>
      <c r="DC281" s="48">
        <f>(AR281*Baseline!B$7 + AW281*Baseline!B$11 + BB281*Baseline!B$16 + BG281*Baseline!B$18)</f>
        <v>67016.734309664433</v>
      </c>
      <c r="DD281" s="48">
        <f>(AS281*Baseline!B$7 + AX281*Baseline!B$11 + BC281*Baseline!B$16 + BH281*Baseline!B$18)</f>
        <v>114937.08710822443</v>
      </c>
      <c r="DE281" s="48">
        <f>(AT281*Baseline!B$7 + AY281*Baseline!B$11 + BD281*Baseline!B$16 + BI281*Baseline!B$18)</f>
        <v>1259868.1745326766</v>
      </c>
      <c r="DF281" s="48">
        <f t="shared" si="16"/>
        <v>1509517.7402159227</v>
      </c>
      <c r="DG281" s="48"/>
      <c r="DH281" s="48">
        <f t="shared" si="50"/>
        <v>4.4845941496304713E-2</v>
      </c>
      <c r="DI281" s="48">
        <f t="shared" si="51"/>
        <v>4.4396122366921177E-2</v>
      </c>
      <c r="DJ281" s="48">
        <f t="shared" si="52"/>
        <v>7.6141594130443094E-2</v>
      </c>
      <c r="DK281" s="48">
        <f t="shared" si="53"/>
        <v>0.83461634200633106</v>
      </c>
      <c r="DL281" s="48">
        <f t="shared" si="17"/>
        <v>1</v>
      </c>
      <c r="DM281" s="48"/>
      <c r="DN281" s="48">
        <f>DH281 / (Baseline!B$7/Baseline!B$17)</f>
        <v>4.7870092886410989</v>
      </c>
      <c r="DO281" s="48">
        <f>DI281 / (Baseline!B$11/Baseline!B$17)</f>
        <v>1.0717436430903744</v>
      </c>
      <c r="DP281" s="48">
        <f>DJ281 / (Baseline!B$16/Baseline!B$17)</f>
        <v>1.1766177343451423</v>
      </c>
      <c r="DQ281" s="48">
        <f>DK281 / (Baseline!B$18/Baseline!B$17)</f>
        <v>0.94360745636896459</v>
      </c>
      <c r="DR281" s="71"/>
      <c r="DS281" s="48">
        <f>(AU281*Baseline!B$34)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3.2655112358307932E-2</v>
      </c>
      <c r="DT281" s="48">
        <f>(AZ281*Baseline!B$34) + (Baseline!D$88*(1-Baseline!D$89)*Baseline!B$35) + (Baseline!D$88*Baseline!D$89*((1-Baseline!D$90)*Baseline!B$40 + Baseline!D$90*Baseline!B$41))</f>
        <v>1.0525382729105009E-2</v>
      </c>
      <c r="DU281" s="48">
        <f>(BE281*Baseline!B$34) + (Baseline!F$88*(1-Baseline!F$89)*Baseline!B$35) + (Baseline!F$88*Baseline!F$89*((1-Baseline!F$90)*Baseline!B$40 + Baseline!F$90*Baseline!B$41))</f>
        <v>1.2910847958957793E-2</v>
      </c>
      <c r="DV281" s="48">
        <f>(BJ281*Baseline!B$34) + (Baseline!H$88*(1-Baseline!H$89)*Baseline!B$35) + (Baseline!H$88*Baseline!H$89*((1-Baseline!H$90)*Baseline!B$40 + Baseline!H$90*Baseline!B$41))</f>
        <v>9.3050932503207021E-3</v>
      </c>
      <c r="DW281" s="48">
        <f>( DS281*Baseline!B$7 + DT281*Baseline!B$11 + DU281*Baseline!B$16 + DV281*Baseline!B$18 ) / Baseline!B$17</f>
        <v>9.8077283254983227E-3</v>
      </c>
    </row>
    <row r="282" spans="1:127">
      <c r="A282" s="7" t="s">
        <v>522</v>
      </c>
      <c r="B282" s="1">
        <f>MIN( MAX( NORMINV( MCrands!B282, (B$5+B$4)/2, (B$5-B$4)/3.29 ), 0 ), 1 )</f>
        <v>0.60268415274403608</v>
      </c>
      <c r="C282" s="1">
        <f>MAX( NORMINV( MCrands!C282, (C$5+C$4)/2, (C$5-C$4)/3.29 ), 0 )</f>
        <v>2.1136644163371248</v>
      </c>
      <c r="D282" s="40"/>
      <c r="E282" s="40">
        <f>Baseline!B$33 * (C282 * Baseline!B$66*Baseline!B$66/Baseline!B$73 + Baseline!B$52*Baseline!B$52/Baseline!B$74 + Baseline!B$53*Baseline!B$53/Baseline!B$75 + Baseline!B$54*Baseline!B$54/Baseline!B$76)</f>
        <v>1.7695739191457829E-5</v>
      </c>
      <c r="F282" s="40">
        <f>Baseline!B$33 * (C282 * Baseline!B$66*Baseline!B$57/Baseline!B$73 + Baseline!B$52*Baseline!B$67/Baseline!B$74 + Baseline!B$53*Baseline!B$55/Baseline!B$75 + Baseline!B$54*Baseline!B$56/Baseline!B$76)</f>
        <v>3.8971293652940459E-8</v>
      </c>
      <c r="G282" s="1">
        <f>Baseline!B$33 * (C282 * Baseline!B$66*Baseline!B$58/Baseline!B$73 + Baseline!B$52*Baseline!B$59/Baseline!B$74 + Baseline!B$53*Baseline!B$68/Baseline!B$75 + Baseline!B$54*Baseline!B$60/Baseline!B$76)</f>
        <v>1.074588061054631E-7</v>
      </c>
      <c r="H282" s="40">
        <f>Baseline!B$33 * (C282 * Baseline!B$66*Baseline!B$61/Baseline!B$73 + Baseline!B$52*Baseline!B$62/Baseline!B$74 + Baseline!B$53*Baseline!B$63/Baseline!B$75 + Baseline!B$54*Baseline!B$69/Baseline!B$76)</f>
        <v>1.6353156087001866E-9</v>
      </c>
      <c r="I282" s="40">
        <f>Baseline!B$33 * (C282 * Baseline!B$57*Baseline!B$66/Baseline!B$73 + Baseline!B$67*Baseline!B$52/Baseline!B$74 + Baseline!B$55*Baseline!B$53/Baseline!B$75 + Baseline!B$56*Baseline!B$54/Baseline!B$76)</f>
        <v>3.8971293652940459E-8</v>
      </c>
      <c r="J282" s="1">
        <f>Baseline!B$33 * (C282 * Baseline!B$57*Baseline!B$57/Baseline!B$73 + Baseline!B$67*Baseline!B$67/Baseline!B$74 + Baseline!B$55*Baseline!B$55/Baseline!B$75 + Baseline!B$56*Baseline!B$56/Baseline!B$76)</f>
        <v>1.7949605614120194E-6</v>
      </c>
      <c r="K282" s="40">
        <f>Baseline!B$33 * (C282 * Baseline!B$57*Baseline!B$58/Baseline!B$73 + Baseline!B$67*Baseline!B$59/Baseline!B$74 + Baseline!B$55*Baseline!B$68/Baseline!B$75 + Baseline!B$56*Baseline!B$60/Baseline!B$76)</f>
        <v>1.3929136181780426E-8</v>
      </c>
      <c r="L282" s="1">
        <f>Baseline!B$33 * (C282 * Baseline!B$57*Baseline!B$61/Baseline!B$73 + Baseline!B$67*Baseline!B$62/Baseline!B$74 + Baseline!B$55*Baseline!B$63/Baseline!B$75 + Baseline!B$56*Baseline!B$69/Baseline!B$76)</f>
        <v>1.4629412737431674E-8</v>
      </c>
      <c r="M282" s="40">
        <f>Baseline!B$33 * (C282 * Baseline!B$58*Baseline!B$66/Baseline!B$73 + Baseline!B$59*Baseline!B$52/Baseline!B$74 + Baseline!B$68*Baseline!B$53/Baseline!B$75 + Baseline!B$60*Baseline!B$54/Baseline!B$76)</f>
        <v>1.074588061054631E-7</v>
      </c>
      <c r="N282" s="1">
        <f>Baseline!B$33 * (C282 * Baseline!B$58*Baseline!B$57/Baseline!B$73 + Baseline!B$59*Baseline!B$67/Baseline!B$74 + Baseline!B$68*Baseline!B$55/Baseline!B$75 + Baseline!B$60*Baseline!B$56/Baseline!B$76)</f>
        <v>1.3929136181780426E-8</v>
      </c>
      <c r="O282" s="1">
        <f>Baseline!B$33 * (C282 * Baseline!B$58*Baseline!B$58/Baseline!B$73 + Baseline!B$59*Baseline!B$59/Baseline!B$74 + Baseline!B$68*Baseline!B$68/Baseline!B$75 + Baseline!B$60*Baseline!B$60/Baseline!B$76)</f>
        <v>1.325016611541371E-6</v>
      </c>
      <c r="P282" s="40">
        <f>Baseline!B$33 * (C282 * Baseline!B$58*Baseline!B$61/Baseline!B$73 + Baseline!B$59*Baseline!B$62/Baseline!B$74 + Baseline!B$68*Baseline!B$63/Baseline!B$75 + Baseline!B$60*Baseline!B$69/Baseline!B$76)</f>
        <v>1.6489556410547482E-9</v>
      </c>
      <c r="Q282" s="40">
        <f>Baseline!B$33 * (C282 * Baseline!B$61*Baseline!B$66/Baseline!B$73 + Baseline!B$62*Baseline!B$52/Baseline!B$74 + Baseline!B$63*Baseline!B$53/Baseline!B$75 + Baseline!B$69*Baseline!B$54/Baseline!B$76)</f>
        <v>1.6353156087001866E-9</v>
      </c>
      <c r="R282" s="40">
        <f>Baseline!B$33 * (C282 * Baseline!B$61*Baseline!B$57/Baseline!B$73 + Baseline!B$62*Baseline!B$67/Baseline!B$74 + Baseline!B$63*Baseline!B$55/Baseline!B$75 + Baseline!B$69*Baseline!B$56/Baseline!B$76)</f>
        <v>1.4629412737431674E-8</v>
      </c>
      <c r="S282" s="40">
        <f>Baseline!B$33 * (C282 * Baseline!B$61*Baseline!B$58/Baseline!B$73 + Baseline!B$62*Baseline!B$59/Baseline!B$74 + Baseline!B$63*Baseline!B$68/Baseline!B$75 + Baseline!B$69*Baseline!B$60/Baseline!B$76)</f>
        <v>1.6489556410547482E-9</v>
      </c>
      <c r="T282" s="40">
        <f>Baseline!B$33 * (C282 * Baseline!B$61*Baseline!B$61/Baseline!B$73 + Baseline!B$62*Baseline!B$62/Baseline!B$74 + Baseline!B$63*Baseline!B$63/Baseline!B$75 + Baseline!B$69*Baseline!B$69/Baseline!B$76)</f>
        <v>9.8551801527867664E-8</v>
      </c>
      <c r="U282" s="40"/>
      <c r="V282" s="40">
        <f>E282 * ( Baseline!B$87 * Baseline!B$7 )</f>
        <v>0.18366407706814081</v>
      </c>
      <c r="W282" s="40">
        <f>F282 * ( Baseline!D$87 * Baseline!B$11 )</f>
        <v>7.1888769739175934E-4</v>
      </c>
      <c r="X282" s="40">
        <f>G282 * ( Baseline!F$87 * Baseline!B$16 )</f>
        <v>3.7325569059511519E-3</v>
      </c>
      <c r="Y282" s="40">
        <f>H282 * ( Baseline!H$87 * Baseline!B$18 )</f>
        <v>5.7509710955457212E-4</v>
      </c>
      <c r="Z282" s="48">
        <f t="shared" si="0"/>
        <v>0.18869061878103829</v>
      </c>
      <c r="AA282" s="40">
        <f>I282 * ( Baseline!B$87 * Baseline!B$7 )</f>
        <v>4.0448305682386904E-4</v>
      </c>
      <c r="AB282" s="1">
        <f>J282 * ( Baseline!D$87 * Baseline!B$11 )</f>
        <v>3.311091174940109E-2</v>
      </c>
      <c r="AC282" s="1">
        <f>K282 * ( Baseline!F$87 * Baseline!B$16 )</f>
        <v>4.838253404584904E-4</v>
      </c>
      <c r="AD282" s="1">
        <f>L282 * ( Baseline!F$87 * Baseline!B$16 )</f>
        <v>5.0814928549940651E-4</v>
      </c>
      <c r="AE282" s="48">
        <f t="shared" si="1"/>
        <v>3.4507369432182855E-2</v>
      </c>
      <c r="AF282" s="48">
        <f>M282 * ( Baseline!B$87 * Baseline!B$7 )</f>
        <v>1.1153149485686015E-3</v>
      </c>
      <c r="AG282" s="48">
        <f>N282 * ( Baseline!D$87 * Baseline!B$11 )</f>
        <v>2.5694514340610905E-4</v>
      </c>
      <c r="AH282" s="48">
        <f>O282 * ( Baseline!F$87 * Baseline!B$16 )</f>
        <v>4.6024147142067533E-2</v>
      </c>
      <c r="AI282" s="48">
        <f>P282 * ( Baseline!H$87 * Baseline!B$18 )</f>
        <v>5.7989394702105625E-4</v>
      </c>
      <c r="AJ282" s="48">
        <f t="shared" si="2"/>
        <v>4.7976301181063302E-2</v>
      </c>
      <c r="AK282" s="48">
        <f>Q282 * ( Baseline!B$87 * Baseline!B$7 )</f>
        <v>1.6972940702699235E-5</v>
      </c>
      <c r="AL282" s="48">
        <f>R282 * ( Baseline!D$87 * Baseline!B$11 )</f>
        <v>2.6986286189687239E-4</v>
      </c>
      <c r="AM282" s="48">
        <f>S282 * ( Baseline!F$87 * Baseline!B$16 )</f>
        <v>5.7276094800322782E-5</v>
      </c>
      <c r="AN282" s="48">
        <f>T282 * ( Baseline!H$87 * Baseline!B$18 )</f>
        <v>3.4658053710574906E-2</v>
      </c>
      <c r="AO282" s="48">
        <f t="shared" si="3"/>
        <v>3.5002165607974797E-2</v>
      </c>
      <c r="AP282" s="48"/>
      <c r="AQ282" s="48">
        <f>V282 * ( (1-Baseline!B$88-Baseline!B$87) + (1-B282)*Baseline!B$88 )</f>
        <v>8.1218294296060853E-2</v>
      </c>
      <c r="AR282" s="48">
        <f>W282 * ( (1-Baseline!B$88-Baseline!B$87) + (1-B282)*Baseline!B$88 )</f>
        <v>3.1790012235718518E-4</v>
      </c>
      <c r="AS282" s="48">
        <f>X282 * ( (1-Baseline!B$88-Baseline!B$87) + (1-B282)*Baseline!B$88 )</f>
        <v>1.650578110339254E-3</v>
      </c>
      <c r="AT282" s="48">
        <f>Y282 * ( (1-Baseline!B$88-Baseline!B$87) + (1-B282)*Baseline!B$88 )</f>
        <v>2.5431432775658143E-4</v>
      </c>
      <c r="AU282" s="48">
        <f t="shared" si="4"/>
        <v>8.3441086856513871E-2</v>
      </c>
      <c r="AV282" s="48">
        <f>AA282 * ( (1-Baseline!D$88-Baseline!D$87) + (1-B282)*Baseline!D$88 )</f>
        <v>2.9179241863855012E-4</v>
      </c>
      <c r="AW282" s="48">
        <f>AB282 * ( (1-Baseline!D$88-Baseline!D$87) + (1-B282)*Baseline!D$88 )</f>
        <v>2.3886075967064324E-2</v>
      </c>
      <c r="AX282" s="48">
        <f>AC282 * ( (1-Baseline!D$88-Baseline!D$87) + (1-B282)*Baseline!D$88 )</f>
        <v>3.4902961671513918E-4</v>
      </c>
      <c r="AY282" s="48">
        <f>AD282 * ( (1-Baseline!D$88-Baseline!D$87) + (1-B282)*Baseline!D$88 )</f>
        <v>3.6657681092903846E-4</v>
      </c>
      <c r="AZ282" s="48">
        <f t="shared" si="5"/>
        <v>2.4893474813347052E-2</v>
      </c>
      <c r="BA282" s="48">
        <f>AF282 * ( (1-Baseline!F$88-Baseline!F$87) + (1-Baseline!B$36)*Baseline!F$88 )</f>
        <v>8.0261632706831994E-4</v>
      </c>
      <c r="BB282" s="48">
        <f>AG282 * ( (1-Baseline!F$88-Baseline!F$87) + (1-Baseline!B$36)*Baseline!F$88 )</f>
        <v>1.8490594743962509E-4</v>
      </c>
      <c r="BC282" s="48">
        <f>AH282 * ( (1-Baseline!F$88-Baseline!F$87) + (1-Baseline!B$36)*Baseline!F$88 )</f>
        <v>3.3120449056140346E-2</v>
      </c>
      <c r="BD282" s="48">
        <f>AI282 * ( (1-Baseline!F$88-Baseline!F$87) + (1-Baseline!B$36)*Baseline!F$88 )</f>
        <v>4.1731024088265676E-4</v>
      </c>
      <c r="BE282" s="48">
        <f t="shared" si="6"/>
        <v>3.4525281571530946E-2</v>
      </c>
      <c r="BF282" s="48">
        <f>AK282 * ( (1-Baseline!H$88-Baseline!H$87) + (1-Baseline!B$36)*Baseline!H$88 )</f>
        <v>1.3448000377562657E-5</v>
      </c>
      <c r="BG282" s="48">
        <f>AL282 * ( (1-Baseline!H$88-Baseline!H$87) + (1-Baseline!B$36)*Baseline!H$88 )</f>
        <v>2.1381774273812991E-4</v>
      </c>
      <c r="BH282" s="48">
        <f>AM282 * ( (1-Baseline!H$88-Baseline!H$87) + (1-Baseline!B$36)*Baseline!H$88 )</f>
        <v>4.5380995432191742E-5</v>
      </c>
      <c r="BI282" s="48">
        <f>AN282 * ( (1-Baseline!H$88-Baseline!H$87) + (1-Baseline!B$36)*Baseline!H$88 )</f>
        <v>2.7460269115962707E-2</v>
      </c>
      <c r="BJ282" s="48">
        <f t="shared" si="7"/>
        <v>2.7732915854510591E-2</v>
      </c>
      <c r="BK282" s="48"/>
      <c r="BL282" s="48">
        <f t="shared" si="18"/>
        <v>0.97336093471223162</v>
      </c>
      <c r="BM282" s="48">
        <f t="shared" si="19"/>
        <v>3.8098751386574023E-3</v>
      </c>
      <c r="BN282" s="48">
        <f t="shared" si="20"/>
        <v>1.9781359190318371E-2</v>
      </c>
      <c r="BO282" s="48">
        <f t="shared" si="21"/>
        <v>3.0478309587925532E-3</v>
      </c>
      <c r="BP282" s="48">
        <f t="shared" si="8"/>
        <v>0.99999999999999989</v>
      </c>
      <c r="BQ282" s="48">
        <f t="shared" si="22"/>
        <v>1.1721642752826968E-2</v>
      </c>
      <c r="BR282" s="48">
        <f t="shared" si="23"/>
        <v>0.95953161003691645</v>
      </c>
      <c r="BS282" s="48">
        <f t="shared" si="24"/>
        <v>1.402092794727079E-2</v>
      </c>
      <c r="BT282" s="48">
        <f t="shared" si="25"/>
        <v>1.4725819262985825E-2</v>
      </c>
      <c r="BU282" s="48">
        <f t="shared" si="9"/>
        <v>1</v>
      </c>
      <c r="BV282" s="48">
        <f t="shared" si="26"/>
        <v>2.3247205831049493E-2</v>
      </c>
      <c r="BW282" s="48">
        <f t="shared" si="27"/>
        <v>5.3556680502816192E-3</v>
      </c>
      <c r="BX282" s="48">
        <f t="shared" si="28"/>
        <v>0.95931003451832786</v>
      </c>
      <c r="BY282" s="48">
        <f t="shared" si="29"/>
        <v>1.2087091600340917E-2</v>
      </c>
      <c r="BZ282" s="48">
        <f t="shared" si="10"/>
        <v>0.99999999999999989</v>
      </c>
      <c r="CA282" s="48">
        <f t="shared" si="30"/>
        <v>4.8491115929216012E-4</v>
      </c>
      <c r="CB282" s="48">
        <f t="shared" si="31"/>
        <v>7.7098904370473459E-3</v>
      </c>
      <c r="CC282" s="48">
        <f t="shared" si="32"/>
        <v>1.6363586025452423E-3</v>
      </c>
      <c r="CD282" s="48">
        <f t="shared" si="33"/>
        <v>0.99016883980111536</v>
      </c>
      <c r="CE282" s="48">
        <f t="shared" si="11"/>
        <v>1</v>
      </c>
      <c r="CF282" s="48"/>
      <c r="CG282" s="48">
        <f t="shared" si="34"/>
        <v>0.97336093471223162</v>
      </c>
      <c r="CH282" s="48">
        <f t="shared" si="35"/>
        <v>3.8098751386574023E-3</v>
      </c>
      <c r="CI282" s="48">
        <f t="shared" si="36"/>
        <v>1.9781359190318371E-2</v>
      </c>
      <c r="CJ282" s="48">
        <f t="shared" si="37"/>
        <v>3.0478309587925532E-3</v>
      </c>
      <c r="CK282" s="48">
        <f t="shared" si="12"/>
        <v>0.99999999999999989</v>
      </c>
      <c r="CL282" s="48">
        <f t="shared" si="38"/>
        <v>1.1721642752826968E-2</v>
      </c>
      <c r="CM282" s="48">
        <f t="shared" si="39"/>
        <v>0.95953161003691645</v>
      </c>
      <c r="CN282" s="48">
        <f t="shared" si="40"/>
        <v>1.402092794727079E-2</v>
      </c>
      <c r="CO282" s="48">
        <f t="shared" si="41"/>
        <v>1.4725819262985825E-2</v>
      </c>
      <c r="CP282" s="48">
        <f t="shared" si="13"/>
        <v>1</v>
      </c>
      <c r="CQ282" s="48">
        <f t="shared" si="42"/>
        <v>2.3247205831049493E-2</v>
      </c>
      <c r="CR282" s="48">
        <f t="shared" si="43"/>
        <v>5.3556680502816192E-3</v>
      </c>
      <c r="CS282" s="48">
        <f t="shared" si="44"/>
        <v>0.95931003451832786</v>
      </c>
      <c r="CT282" s="48">
        <f t="shared" si="45"/>
        <v>1.2087091600340917E-2</v>
      </c>
      <c r="CU282" s="48">
        <f t="shared" si="14"/>
        <v>0.99999999999999989</v>
      </c>
      <c r="CV282" s="48">
        <f t="shared" si="46"/>
        <v>4.8491115929216012E-4</v>
      </c>
      <c r="CW282" s="48">
        <f t="shared" si="47"/>
        <v>7.7098904370473459E-3</v>
      </c>
      <c r="CX282" s="48">
        <f t="shared" si="48"/>
        <v>1.6363586025452423E-3</v>
      </c>
      <c r="CY282" s="48">
        <f t="shared" si="49"/>
        <v>0.99016883980111536</v>
      </c>
      <c r="CZ282" s="48">
        <f t="shared" si="15"/>
        <v>1</v>
      </c>
      <c r="DA282" s="48"/>
      <c r="DB282" s="48">
        <f>(AQ282*Baseline!B$7 + AV282*Baseline!B$11 + BA282*Baseline!B$16 + BF282*Baseline!B$18)</f>
        <v>43321.349435788412</v>
      </c>
      <c r="DC282" s="48">
        <f>(AR282*Baseline!B$7 + AW282*Baseline!B$11 + BB282*Baseline!B$16 + BG282*Baseline!B$18)</f>
        <v>61789.520290124696</v>
      </c>
      <c r="DD282" s="48">
        <f>(AS282*Baseline!B$7 + AX282*Baseline!B$11 + BC282*Baseline!B$16 + BH282*Baseline!B$18)</f>
        <v>114586.87327928262</v>
      </c>
      <c r="DE282" s="48">
        <f>(AT282*Baseline!B$7 + AY282*Baseline!B$11 + BD282*Baseline!B$16 + BI282*Baseline!B$18)</f>
        <v>1259735.6852105807</v>
      </c>
      <c r="DF282" s="48">
        <f t="shared" si="16"/>
        <v>1479433.4282157763</v>
      </c>
      <c r="DG282" s="48"/>
      <c r="DH282" s="48">
        <f t="shared" si="50"/>
        <v>2.9282391900549893E-2</v>
      </c>
      <c r="DI282" s="48">
        <f t="shared" si="51"/>
        <v>4.1765664552168451E-2</v>
      </c>
      <c r="DJ282" s="48">
        <f t="shared" si="52"/>
        <v>7.7453213570735979E-2</v>
      </c>
      <c r="DK282" s="48">
        <f t="shared" si="53"/>
        <v>0.85149872997654574</v>
      </c>
      <c r="DL282" s="48">
        <f t="shared" si="17"/>
        <v>1</v>
      </c>
      <c r="DM282" s="48"/>
      <c r="DN282" s="48">
        <f>DH282 / (Baseline!B$7/Baseline!B$17)</f>
        <v>3.1257027357338814</v>
      </c>
      <c r="DO282" s="48">
        <f>DI282 / (Baseline!B$11/Baseline!B$17)</f>
        <v>1.0082431324358865</v>
      </c>
      <c r="DP282" s="48">
        <f>DJ282 / (Baseline!B$16/Baseline!B$17)</f>
        <v>1.1968862185000257</v>
      </c>
      <c r="DQ282" s="48">
        <f>DK282 / (Baseline!B$18/Baseline!B$17)</f>
        <v>0.96269448638291488</v>
      </c>
      <c r="DR282" s="71"/>
      <c r="DS282" s="48">
        <f>(AU282*Baseline!B$34)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2.5045694278477078E-2</v>
      </c>
      <c r="DT282" s="48">
        <f>(AZ282*Baseline!B$34) + (Baseline!D$88*(1-Baseline!D$89)*Baseline!B$35) + (Baseline!D$88*Baseline!D$89*((1-Baseline!D$90)*Baseline!B$40 + Baseline!D$90*Baseline!B$41))</f>
        <v>1.0147589222002061E-2</v>
      </c>
      <c r="DU282" s="48">
        <f>(BE282*Baseline!B$34) + (Baseline!F$88*(1-Baseline!F$89)*Baseline!B$35) + (Baseline!F$88*Baseline!F$89*((1-Baseline!F$90)*Baseline!B$40 + Baseline!F$90*Baseline!B$41))</f>
        <v>1.2909432235729644E-2</v>
      </c>
      <c r="DV282" s="48">
        <f>(BJ282*Baseline!B$34) + (Baseline!H$88*(1-Baseline!H$89)*Baseline!B$35) + (Baseline!H$88*Baseline!H$89*((1-Baseline!H$90)*Baseline!B$40 + Baseline!H$90*Baseline!B$41))</f>
        <v>9.30493737817659E-3</v>
      </c>
      <c r="DW282" s="48">
        <f>( DS282*Baseline!B$7 + DT282*Baseline!B$11 + DU282*Baseline!B$16 + DV282*Baseline!B$18 ) / Baseline!B$17</f>
        <v>9.7205620518473913E-3</v>
      </c>
    </row>
    <row r="283" spans="1:127">
      <c r="A283" s="7" t="s">
        <v>523</v>
      </c>
      <c r="B283" s="1">
        <f>MIN( MAX( NORMINV( MCrands!B283, (B$5+B$4)/2, (B$5-B$4)/3.29 ), 0 ), 1 )</f>
        <v>0.45677903944695375</v>
      </c>
      <c r="C283" s="1">
        <f>MAX( NORMINV( MCrands!C283, (C$5+C$4)/2, (C$5-C$4)/3.29 ), 0 )</f>
        <v>2.7646851635350558</v>
      </c>
      <c r="D283" s="40"/>
      <c r="E283" s="40">
        <f>Baseline!B$33 * (C283 * Baseline!B$66*Baseline!B$66/Baseline!B$73 + Baseline!B$52*Baseline!B$52/Baseline!B$74 + Baseline!B$53*Baseline!B$53/Baseline!B$75 + Baseline!B$54*Baseline!B$54/Baseline!B$76)</f>
        <v>2.3143508623341193E-5</v>
      </c>
      <c r="F283" s="40">
        <f>Baseline!B$33 * (C283 * Baseline!B$66*Baseline!B$57/Baseline!B$73 + Baseline!B$52*Baseline!B$67/Baseline!B$74 + Baseline!B$53*Baseline!B$55/Baseline!B$75 + Baseline!B$54*Baseline!B$56/Baseline!B$76)</f>
        <v>3.9699848575291962E-8</v>
      </c>
      <c r="G283" s="1">
        <f>Baseline!B$33 * (C283 * Baseline!B$66*Baseline!B$58/Baseline!B$73 + Baseline!B$52*Baseline!B$59/Baseline!B$74 + Baseline!B$53*Baseline!B$68/Baseline!B$75 + Baseline!B$54*Baseline!B$60/Baseline!B$76)</f>
        <v>1.0924983695624387E-7</v>
      </c>
      <c r="H283" s="40">
        <f>Baseline!B$33 * (C283 * Baseline!B$66*Baseline!B$61/Baseline!B$73 + Baseline!B$52*Baseline!B$62/Baseline!B$74 + Baseline!B$53*Baseline!B$63/Baseline!B$75 + Baseline!B$54*Baseline!B$69/Baseline!B$76)</f>
        <v>1.8144186937782643E-9</v>
      </c>
      <c r="I283" s="40">
        <f>Baseline!B$33 * (C283 * Baseline!B$57*Baseline!B$66/Baseline!B$73 + Baseline!B$67*Baseline!B$52/Baseline!B$74 + Baseline!B$55*Baseline!B$53/Baseline!B$75 + Baseline!B$56*Baseline!B$54/Baseline!B$76)</f>
        <v>3.9699848575291962E-8</v>
      </c>
      <c r="J283" s="1">
        <f>Baseline!B$33 * (C283 * Baseline!B$57*Baseline!B$57/Baseline!B$73 + Baseline!B$67*Baseline!B$67/Baseline!B$74 + Baseline!B$55*Baseline!B$55/Baseline!B$75 + Baseline!B$56*Baseline!B$56/Baseline!B$76)</f>
        <v>1.7949606588449746E-6</v>
      </c>
      <c r="K283" s="40">
        <f>Baseline!B$33 * (C283 * Baseline!B$57*Baseline!B$58/Baseline!B$73 + Baseline!B$67*Baseline!B$59/Baseline!B$74 + Baseline!B$55*Baseline!B$68/Baseline!B$75 + Baseline!B$56*Baseline!B$60/Baseline!B$76)</f>
        <v>1.3929375704461909E-8</v>
      </c>
      <c r="L283" s="1">
        <f>Baseline!B$33 * (C283 * Baseline!B$57*Baseline!B$61/Baseline!B$73 + Baseline!B$67*Baseline!B$62/Baseline!B$74 + Baseline!B$55*Baseline!B$63/Baseline!B$75 + Baseline!B$56*Baseline!B$69/Baseline!B$76)</f>
        <v>1.4629436689699821E-8</v>
      </c>
      <c r="M283" s="40">
        <f>Baseline!B$33 * (C283 * Baseline!B$58*Baseline!B$66/Baseline!B$73 + Baseline!B$59*Baseline!B$52/Baseline!B$74 + Baseline!B$68*Baseline!B$53/Baseline!B$75 + Baseline!B$60*Baseline!B$54/Baseline!B$76)</f>
        <v>1.0924983695624387E-7</v>
      </c>
      <c r="N283" s="1">
        <f>Baseline!B$33 * (C283 * Baseline!B$58*Baseline!B$57/Baseline!B$73 + Baseline!B$59*Baseline!B$67/Baseline!B$74 + Baseline!B$68*Baseline!B$55/Baseline!B$75 + Baseline!B$60*Baseline!B$56/Baseline!B$76)</f>
        <v>1.3929375704461909E-8</v>
      </c>
      <c r="O283" s="1">
        <f>Baseline!B$33 * (C283 * Baseline!B$58*Baseline!B$58/Baseline!B$73 + Baseline!B$59*Baseline!B$59/Baseline!B$74 + Baseline!B$68*Baseline!B$68/Baseline!B$75 + Baseline!B$60*Baseline!B$60/Baseline!B$76)</f>
        <v>1.3250172003679631E-6</v>
      </c>
      <c r="P283" s="40">
        <f>Baseline!B$33 * (C283 * Baseline!B$58*Baseline!B$61/Baseline!B$73 + Baseline!B$59*Baseline!B$62/Baseline!B$74 + Baseline!B$68*Baseline!B$63/Baseline!B$75 + Baseline!B$60*Baseline!B$69/Baseline!B$76)</f>
        <v>1.6490145237139458E-9</v>
      </c>
      <c r="Q283" s="40">
        <f>Baseline!B$33 * (C283 * Baseline!B$61*Baseline!B$66/Baseline!B$73 + Baseline!B$62*Baseline!B$52/Baseline!B$74 + Baseline!B$63*Baseline!B$53/Baseline!B$75 + Baseline!B$69*Baseline!B$54/Baseline!B$76)</f>
        <v>1.8144186937782645E-9</v>
      </c>
      <c r="R283" s="40">
        <f>Baseline!B$33 * (C283 * Baseline!B$61*Baseline!B$57/Baseline!B$73 + Baseline!B$62*Baseline!B$67/Baseline!B$74 + Baseline!B$63*Baseline!B$55/Baseline!B$75 + Baseline!B$69*Baseline!B$56/Baseline!B$76)</f>
        <v>1.4629436689699821E-8</v>
      </c>
      <c r="S283" s="40">
        <f>Baseline!B$33 * (C283 * Baseline!B$61*Baseline!B$58/Baseline!B$73 + Baseline!B$62*Baseline!B$59/Baseline!B$74 + Baseline!B$63*Baseline!B$68/Baseline!B$75 + Baseline!B$69*Baseline!B$60/Baseline!B$76)</f>
        <v>1.6490145237139458E-9</v>
      </c>
      <c r="T283" s="40">
        <f>Baseline!B$33 * (C283 * Baseline!B$61*Baseline!B$61/Baseline!B$73 + Baseline!B$62*Baseline!B$62/Baseline!B$74 + Baseline!B$63*Baseline!B$63/Baseline!B$75 + Baseline!B$69*Baseline!B$69/Baseline!B$76)</f>
        <v>9.8551807416133585E-8</v>
      </c>
      <c r="U283" s="40"/>
      <c r="V283" s="40">
        <f>E283 * ( Baseline!B$87 * Baseline!B$7 )</f>
        <v>0.24020647600165826</v>
      </c>
      <c r="W283" s="40">
        <f>F283 * ( Baseline!D$87 * Baseline!B$11 )</f>
        <v>7.323270554797141E-4</v>
      </c>
      <c r="X283" s="40">
        <f>G283 * ( Baseline!F$87 * Baseline!B$16 )</f>
        <v>3.7947679504726438E-3</v>
      </c>
      <c r="Y283" s="40">
        <f>H283 * ( Baseline!H$87 * Baseline!B$18 )</f>
        <v>6.3808291241288331E-4</v>
      </c>
      <c r="Z283" s="48">
        <f t="shared" si="0"/>
        <v>0.2453716539200235</v>
      </c>
      <c r="AA283" s="40">
        <f>I283 * ( Baseline!B$87 * Baseline!B$7 )</f>
        <v>4.1204472836295526E-4</v>
      </c>
      <c r="AB283" s="1">
        <f>J283 * ( Baseline!D$87 * Baseline!B$11 )</f>
        <v>3.3110913546707414E-2</v>
      </c>
      <c r="AC283" s="1">
        <f>K283 * ( Baseline!F$87 * Baseline!B$16 )</f>
        <v>4.8383366022372229E-4</v>
      </c>
      <c r="AD283" s="1">
        <f>L283 * ( Baseline!F$87 * Baseline!B$16 )</f>
        <v>5.0815011747592966E-4</v>
      </c>
      <c r="AE283" s="48">
        <f t="shared" si="1"/>
        <v>3.4514942052770017E-2</v>
      </c>
      <c r="AF283" s="48">
        <f>M283 * ( Baseline!B$87 * Baseline!B$7 )</f>
        <v>1.1339040577688551E-3</v>
      </c>
      <c r="AG283" s="48">
        <f>N283 * ( Baseline!D$87 * Baseline!B$11 )</f>
        <v>2.5694956178417205E-4</v>
      </c>
      <c r="AH283" s="48">
        <f>O283 * ( Baseline!F$87 * Baseline!B$16 )</f>
        <v>4.6024167594823737E-2</v>
      </c>
      <c r="AI283" s="48">
        <f>P283 * ( Baseline!H$87 * Baseline!B$18 )</f>
        <v>5.7991465448995535E-4</v>
      </c>
      <c r="AJ283" s="48">
        <f t="shared" si="2"/>
        <v>4.7994935868866717E-2</v>
      </c>
      <c r="AK283" s="48">
        <f>Q283 * ( Baseline!B$87 * Baseline!B$7 )</f>
        <v>1.8831851622724607E-5</v>
      </c>
      <c r="AL283" s="48">
        <f>R283 * ( Baseline!D$87 * Baseline!B$11 )</f>
        <v>2.698633037346787E-4</v>
      </c>
      <c r="AM283" s="48">
        <f>S283 * ( Baseline!F$87 * Baseline!B$16 )</f>
        <v>5.727814007594229E-5</v>
      </c>
      <c r="AN283" s="48">
        <f>T283 * ( Baseline!H$87 * Baseline!B$18 )</f>
        <v>3.4658055781321792E-2</v>
      </c>
      <c r="AO283" s="48">
        <f t="shared" si="3"/>
        <v>3.5004029076755136E-2</v>
      </c>
      <c r="AP283" s="48"/>
      <c r="AQ283" s="48">
        <f>V283 * ( (1-Baseline!B$88-Baseline!B$87) + (1-B283)*Baseline!B$88 )</f>
        <v>0.13741411520971486</v>
      </c>
      <c r="AR283" s="48">
        <f>W283 * ( (1-Baseline!B$88-Baseline!B$87) + (1-B283)*Baseline!B$88 )</f>
        <v>4.1893988891534282E-4</v>
      </c>
      <c r="AS283" s="48">
        <f>X283 * ( (1-Baseline!B$88-Baseline!B$87) + (1-B283)*Baseline!B$88 )</f>
        <v>2.1708602075190576E-3</v>
      </c>
      <c r="AT283" s="48">
        <f>Y283 * ( (1-Baseline!B$88-Baseline!B$87) + (1-B283)*Baseline!B$88 )</f>
        <v>3.6502595724791792E-4</v>
      </c>
      <c r="AU283" s="48">
        <f t="shared" si="4"/>
        <v>0.14036894126339716</v>
      </c>
      <c r="AV283" s="48">
        <f>AA283 * ( (1-Baseline!D$88-Baseline!D$87) + (1-B283)*Baseline!D$88 )</f>
        <v>3.2418088336406482E-4</v>
      </c>
      <c r="AW283" s="48">
        <f>AB283 * ( (1-Baseline!D$88-Baseline!D$87) + (1-B283)*Baseline!D$88 )</f>
        <v>2.6050388377029943E-2</v>
      </c>
      <c r="AX283" s="48">
        <f>AC283 * ( (1-Baseline!D$88-Baseline!D$87) + (1-B283)*Baseline!D$88 )</f>
        <v>3.8066164320498707E-4</v>
      </c>
      <c r="AY283" s="48">
        <f>AD283 * ( (1-Baseline!D$88-Baseline!D$87) + (1-B283)*Baseline!D$88 )</f>
        <v>3.9979289292057938E-4</v>
      </c>
      <c r="AZ283" s="48">
        <f t="shared" si="5"/>
        <v>2.7155023796519576E-2</v>
      </c>
      <c r="BA283" s="48">
        <f>AF283 * ( (1-Baseline!F$88-Baseline!F$87) + (1-Baseline!B$36)*Baseline!F$88 )</f>
        <v>8.1599364490031673E-4</v>
      </c>
      <c r="BB283" s="48">
        <f>AG283 * ( (1-Baseline!F$88-Baseline!F$87) + (1-Baseline!B$36)*Baseline!F$88 )</f>
        <v>1.8490912704586732E-4</v>
      </c>
      <c r="BC283" s="48">
        <f>AH283 * ( (1-Baseline!F$88-Baseline!F$87) + (1-Baseline!B$36)*Baseline!F$88 )</f>
        <v>3.3120463774598201E-2</v>
      </c>
      <c r="BD283" s="48">
        <f>AI283 * ( (1-Baseline!F$88-Baseline!F$87) + (1-Baseline!B$36)*Baseline!F$88 )</f>
        <v>4.1732514263991558E-4</v>
      </c>
      <c r="BE283" s="48">
        <f t="shared" si="6"/>
        <v>3.4538691689184303E-2</v>
      </c>
      <c r="BF283" s="48">
        <f>AK283 * ( (1-Baseline!H$88-Baseline!H$87) + (1-Baseline!B$36)*Baseline!H$88 )</f>
        <v>1.492085267771716E-5</v>
      </c>
      <c r="BG283" s="48">
        <f>AL283 * ( (1-Baseline!H$88-Baseline!H$87) + (1-Baseline!B$36)*Baseline!H$88 )</f>
        <v>2.138180928150606E-4</v>
      </c>
      <c r="BH283" s="48">
        <f>AM283 * ( (1-Baseline!H$88-Baseline!H$87) + (1-Baseline!B$36)*Baseline!H$88 )</f>
        <v>4.5382615944970592E-5</v>
      </c>
      <c r="BI283" s="48">
        <f>AN283 * ( (1-Baseline!H$88-Baseline!H$87) + (1-Baseline!B$36)*Baseline!H$88 )</f>
        <v>2.7460270756656878E-2</v>
      </c>
      <c r="BJ283" s="48">
        <f t="shared" si="7"/>
        <v>2.7734392318094627E-2</v>
      </c>
      <c r="BK283" s="48"/>
      <c r="BL283" s="48">
        <f t="shared" si="18"/>
        <v>0.97894957369424274</v>
      </c>
      <c r="BM283" s="48">
        <f t="shared" si="19"/>
        <v>2.9845625759135526E-3</v>
      </c>
      <c r="BN283" s="48">
        <f t="shared" si="20"/>
        <v>1.5465388482524194E-2</v>
      </c>
      <c r="BO283" s="48">
        <f t="shared" si="21"/>
        <v>2.6004752473195629E-3</v>
      </c>
      <c r="BP283" s="48">
        <f t="shared" si="8"/>
        <v>1</v>
      </c>
      <c r="BQ283" s="48">
        <f t="shared" si="22"/>
        <v>1.1938155009299411E-2</v>
      </c>
      <c r="BR283" s="48">
        <f t="shared" si="23"/>
        <v>0.95932113969897503</v>
      </c>
      <c r="BS283" s="48">
        <f t="shared" si="24"/>
        <v>1.4018092786712124E-2</v>
      </c>
      <c r="BT283" s="48">
        <f t="shared" si="25"/>
        <v>1.4722612505013543E-2</v>
      </c>
      <c r="BU283" s="48">
        <f t="shared" si="9"/>
        <v>1.0000000000000002</v>
      </c>
      <c r="BV283" s="48">
        <f t="shared" si="26"/>
        <v>2.3625493757652757E-2</v>
      </c>
      <c r="BW283" s="48">
        <f t="shared" si="27"/>
        <v>5.3536806984432229E-3</v>
      </c>
      <c r="BX283" s="48">
        <f t="shared" si="28"/>
        <v>0.95893799547044767</v>
      </c>
      <c r="BY283" s="48">
        <f t="shared" si="29"/>
        <v>1.2082830073456428E-2</v>
      </c>
      <c r="BZ283" s="48">
        <f t="shared" si="10"/>
        <v>1</v>
      </c>
      <c r="CA283" s="48">
        <f t="shared" si="30"/>
        <v>5.3799097188015233E-4</v>
      </c>
      <c r="CB283" s="48">
        <f t="shared" si="31"/>
        <v>7.7094926170623258E-3</v>
      </c>
      <c r="CC283" s="48">
        <f t="shared" si="32"/>
        <v>1.6363299193457291E-3</v>
      </c>
      <c r="CD283" s="48">
        <f t="shared" si="33"/>
        <v>0.99011618649171185</v>
      </c>
      <c r="CE283" s="48">
        <f t="shared" si="11"/>
        <v>1</v>
      </c>
      <c r="CF283" s="48"/>
      <c r="CG283" s="48">
        <f t="shared" si="34"/>
        <v>0.97894957369424274</v>
      </c>
      <c r="CH283" s="48">
        <f t="shared" si="35"/>
        <v>2.9845625759135526E-3</v>
      </c>
      <c r="CI283" s="48">
        <f t="shared" si="36"/>
        <v>1.5465388482524194E-2</v>
      </c>
      <c r="CJ283" s="48">
        <f t="shared" si="37"/>
        <v>2.6004752473195629E-3</v>
      </c>
      <c r="CK283" s="48">
        <f t="shared" si="12"/>
        <v>1</v>
      </c>
      <c r="CL283" s="48">
        <f t="shared" si="38"/>
        <v>1.1938155009299411E-2</v>
      </c>
      <c r="CM283" s="48">
        <f t="shared" si="39"/>
        <v>0.95932113969897503</v>
      </c>
      <c r="CN283" s="48">
        <f t="shared" si="40"/>
        <v>1.4018092786712124E-2</v>
      </c>
      <c r="CO283" s="48">
        <f t="shared" si="41"/>
        <v>1.4722612505013543E-2</v>
      </c>
      <c r="CP283" s="48">
        <f t="shared" si="13"/>
        <v>1.0000000000000002</v>
      </c>
      <c r="CQ283" s="48">
        <f t="shared" si="42"/>
        <v>2.3625493757652757E-2</v>
      </c>
      <c r="CR283" s="48">
        <f t="shared" si="43"/>
        <v>5.3536806984432229E-3</v>
      </c>
      <c r="CS283" s="48">
        <f t="shared" si="44"/>
        <v>0.95893799547044767</v>
      </c>
      <c r="CT283" s="48">
        <f t="shared" si="45"/>
        <v>1.2082830073456428E-2</v>
      </c>
      <c r="CU283" s="48">
        <f t="shared" si="14"/>
        <v>1</v>
      </c>
      <c r="CV283" s="48">
        <f t="shared" si="46"/>
        <v>5.3799097188015233E-4</v>
      </c>
      <c r="CW283" s="48">
        <f t="shared" si="47"/>
        <v>7.7094926170623258E-3</v>
      </c>
      <c r="CX283" s="48">
        <f t="shared" si="48"/>
        <v>1.6363299193457291E-3</v>
      </c>
      <c r="CY283" s="48">
        <f t="shared" si="49"/>
        <v>0.99011618649171185</v>
      </c>
      <c r="CZ283" s="48">
        <f t="shared" si="15"/>
        <v>1</v>
      </c>
      <c r="DA283" s="48"/>
      <c r="DB283" s="48">
        <f>(AQ283*Baseline!B$7 + AV283*Baseline!B$11 + BA283*Baseline!B$16 + BF283*Baseline!B$18)</f>
        <v>70758.0410555907</v>
      </c>
      <c r="DC283" s="48">
        <f>(AR283*Baseline!B$7 + AW283*Baseline!B$11 + BB283*Baseline!B$16 + BG283*Baseline!B$18)</f>
        <v>66480.03609554017</v>
      </c>
      <c r="DD283" s="48">
        <f>(AS283*Baseline!B$7 + AX283*Baseline!B$11 + BC283*Baseline!B$16 + BH283*Baseline!B$18)</f>
        <v>114907.17019958454</v>
      </c>
      <c r="DE283" s="48">
        <f>(AT283*Baseline!B$7 + AY283*Baseline!B$11 + BD283*Baseline!B$16 + BI283*Baseline!B$18)</f>
        <v>1259860.7390848263</v>
      </c>
      <c r="DF283" s="48">
        <f t="shared" si="16"/>
        <v>1512005.9864355417</v>
      </c>
      <c r="DG283" s="48"/>
      <c r="DH283" s="48">
        <f t="shared" si="50"/>
        <v>4.6797460916407019E-2</v>
      </c>
      <c r="DI283" s="48">
        <f t="shared" si="51"/>
        <v>4.3968103758810273E-2</v>
      </c>
      <c r="DJ283" s="48">
        <f t="shared" si="52"/>
        <v>7.5996504795904224E-2</v>
      </c>
      <c r="DK283" s="48">
        <f t="shared" si="53"/>
        <v>0.83323793052887851</v>
      </c>
      <c r="DL283" s="48">
        <f t="shared" si="17"/>
        <v>1</v>
      </c>
      <c r="DM283" s="48"/>
      <c r="DN283" s="48">
        <f>DH283 / (Baseline!B$7/Baseline!B$17)</f>
        <v>4.9953211509701125</v>
      </c>
      <c r="DO283" s="48">
        <f>DI283 / (Baseline!B$11/Baseline!B$17)</f>
        <v>1.0614110690296037</v>
      </c>
      <c r="DP283" s="48">
        <f>DJ283 / (Baseline!B$16/Baseline!B$17)</f>
        <v>1.1743756656567681</v>
      </c>
      <c r="DQ283" s="48">
        <f>DK283 / (Baseline!B$18/Baseline!B$17)</f>
        <v>0.94204904050456628</v>
      </c>
      <c r="DR283" s="71"/>
      <c r="DS283" s="48">
        <f>(AU283*Baseline!B$34)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3.3584872439509576E-2</v>
      </c>
      <c r="DT283" s="48">
        <f>(AZ283*Baseline!B$34) + (Baseline!D$88*(1-Baseline!D$89)*Baseline!B$35) + (Baseline!D$88*Baseline!D$89*((1-Baseline!D$90)*Baseline!B$40 + Baseline!D$90*Baseline!B$41))</f>
        <v>1.0486821569477939E-2</v>
      </c>
      <c r="DU283" s="48">
        <f>(BE283*Baseline!B$34) + (Baseline!F$88*(1-Baseline!F$89)*Baseline!B$35) + (Baseline!F$88*Baseline!F$89*((1-Baseline!F$90)*Baseline!B$40 + Baseline!F$90*Baseline!B$41))</f>
        <v>1.2911443753377648E-2</v>
      </c>
      <c r="DV283" s="48">
        <f>(BJ283*Baseline!B$34) + (Baseline!H$88*(1-Baseline!H$89)*Baseline!B$35) + (Baseline!H$88*Baseline!H$89*((1-Baseline!H$90)*Baseline!B$40 + Baseline!H$90*Baseline!B$41))</f>
        <v>9.3051588477141949E-3</v>
      </c>
      <c r="DW283" s="48">
        <f>( DS283*Baseline!B$7 + DT283*Baseline!B$11 + DU283*Baseline!B$16 + DV283*Baseline!B$18 ) / Baseline!B$17</f>
        <v>9.8149377691076414E-3</v>
      </c>
    </row>
    <row r="284" spans="1:127">
      <c r="A284" s="7" t="s">
        <v>524</v>
      </c>
      <c r="B284" s="1">
        <f>MIN( MAX( NORMINV( MCrands!B284, (B$5+B$4)/2, (B$5-B$4)/3.29 ), 0 ), 1 )</f>
        <v>0.4380516580798674</v>
      </c>
      <c r="C284" s="1">
        <f>MAX( NORMINV( MCrands!C284, (C$5+C$4)/2, (C$5-C$4)/3.29 ), 0 )</f>
        <v>2.3497308023944616</v>
      </c>
      <c r="D284" s="40"/>
      <c r="E284" s="40">
        <f>Baseline!B$33 * (C284 * Baseline!B$66*Baseline!B$66/Baseline!B$73 + Baseline!B$52*Baseline!B$52/Baseline!B$74 + Baseline!B$53*Baseline!B$53/Baseline!B$75 + Baseline!B$54*Baseline!B$54/Baseline!B$76)</f>
        <v>1.9671152797542711E-5</v>
      </c>
      <c r="F284" s="40">
        <f>Baseline!B$33 * (C284 * Baseline!B$66*Baseline!B$57/Baseline!B$73 + Baseline!B$52*Baseline!B$67/Baseline!B$74 + Baseline!B$53*Baseline!B$55/Baseline!B$75 + Baseline!B$54*Baseline!B$56/Baseline!B$76)</f>
        <v>3.9235474676823423E-8</v>
      </c>
      <c r="G284" s="1">
        <f>Baseline!B$33 * (C284 * Baseline!B$66*Baseline!B$58/Baseline!B$73 + Baseline!B$52*Baseline!B$59/Baseline!B$74 + Baseline!B$53*Baseline!B$68/Baseline!B$75 + Baseline!B$54*Baseline!B$60/Baseline!B$76)</f>
        <v>1.0810825112250872E-7</v>
      </c>
      <c r="H284" s="40">
        <f>Baseline!B$33 * (C284 * Baseline!B$66*Baseline!B$61/Baseline!B$73 + Baseline!B$52*Baseline!B$62/Baseline!B$74 + Baseline!B$53*Baseline!B$63/Baseline!B$75 + Baseline!B$54*Baseline!B$69/Baseline!B$76)</f>
        <v>1.7002601104047489E-9</v>
      </c>
      <c r="I284" s="40">
        <f>Baseline!B$33 * (C284 * Baseline!B$57*Baseline!B$66/Baseline!B$73 + Baseline!B$67*Baseline!B$52/Baseline!B$74 + Baseline!B$55*Baseline!B$53/Baseline!B$75 + Baseline!B$56*Baseline!B$54/Baseline!B$76)</f>
        <v>3.9235474676823423E-8</v>
      </c>
      <c r="J284" s="1">
        <f>Baseline!B$33 * (C284 * Baseline!B$57*Baseline!B$57/Baseline!B$73 + Baseline!B$67*Baseline!B$67/Baseline!B$74 + Baseline!B$55*Baseline!B$55/Baseline!B$75 + Baseline!B$56*Baseline!B$56/Baseline!B$76)</f>
        <v>1.7949605967421463E-6</v>
      </c>
      <c r="K284" s="40">
        <f>Baseline!B$33 * (C284 * Baseline!B$57*Baseline!B$58/Baseline!B$73 + Baseline!B$67*Baseline!B$59/Baseline!B$74 + Baseline!B$55*Baseline!B$68/Baseline!B$75 + Baseline!B$56*Baseline!B$60/Baseline!B$76)</f>
        <v>1.3929223035009051E-8</v>
      </c>
      <c r="L284" s="1">
        <f>Baseline!B$33 * (C284 * Baseline!B$57*Baseline!B$61/Baseline!B$73 + Baseline!B$67*Baseline!B$62/Baseline!B$74 + Baseline!B$55*Baseline!B$63/Baseline!B$75 + Baseline!B$56*Baseline!B$69/Baseline!B$76)</f>
        <v>1.4629421422754536E-8</v>
      </c>
      <c r="M284" s="40">
        <f>Baseline!B$33 * (C284 * Baseline!B$58*Baseline!B$66/Baseline!B$73 + Baseline!B$59*Baseline!B$52/Baseline!B$74 + Baseline!B$68*Baseline!B$53/Baseline!B$75 + Baseline!B$60*Baseline!B$54/Baseline!B$76)</f>
        <v>1.0810825112250872E-7</v>
      </c>
      <c r="N284" s="1">
        <f>Baseline!B$33 * (C284 * Baseline!B$58*Baseline!B$57/Baseline!B$73 + Baseline!B$59*Baseline!B$67/Baseline!B$74 + Baseline!B$68*Baseline!B$55/Baseline!B$75 + Baseline!B$60*Baseline!B$56/Baseline!B$76)</f>
        <v>1.3929223035009051E-8</v>
      </c>
      <c r="O284" s="1">
        <f>Baseline!B$33 * (C284 * Baseline!B$58*Baseline!B$58/Baseline!B$73 + Baseline!B$59*Baseline!B$59/Baseline!B$74 + Baseline!B$68*Baseline!B$68/Baseline!B$75 + Baseline!B$60*Baseline!B$60/Baseline!B$76)</f>
        <v>1.3250168250555581E-6</v>
      </c>
      <c r="P284" s="40">
        <f>Baseline!B$33 * (C284 * Baseline!B$58*Baseline!B$61/Baseline!B$73 + Baseline!B$59*Baseline!B$62/Baseline!B$74 + Baseline!B$68*Baseline!B$63/Baseline!B$75 + Baseline!B$60*Baseline!B$69/Baseline!B$76)</f>
        <v>1.6489769924734519E-9</v>
      </c>
      <c r="Q284" s="40">
        <f>Baseline!B$33 * (C284 * Baseline!B$61*Baseline!B$66/Baseline!B$73 + Baseline!B$62*Baseline!B$52/Baseline!B$74 + Baseline!B$63*Baseline!B$53/Baseline!B$75 + Baseline!B$69*Baseline!B$54/Baseline!B$76)</f>
        <v>1.7002601104047489E-9</v>
      </c>
      <c r="R284" s="40">
        <f>Baseline!B$33 * (C284 * Baseline!B$61*Baseline!B$57/Baseline!B$73 + Baseline!B$62*Baseline!B$67/Baseline!B$74 + Baseline!B$63*Baseline!B$55/Baseline!B$75 + Baseline!B$69*Baseline!B$56/Baseline!B$76)</f>
        <v>1.4629421422754536E-8</v>
      </c>
      <c r="S284" s="40">
        <f>Baseline!B$33 * (C284 * Baseline!B$61*Baseline!B$58/Baseline!B$73 + Baseline!B$62*Baseline!B$59/Baseline!B$74 + Baseline!B$63*Baseline!B$68/Baseline!B$75 + Baseline!B$69*Baseline!B$60/Baseline!B$76)</f>
        <v>1.6489769924734519E-9</v>
      </c>
      <c r="T284" s="40">
        <f>Baseline!B$33 * (C284 * Baseline!B$61*Baseline!B$61/Baseline!B$73 + Baseline!B$62*Baseline!B$62/Baseline!B$74 + Baseline!B$63*Baseline!B$63/Baseline!B$75 + Baseline!B$69*Baseline!B$69/Baseline!B$76)</f>
        <v>9.8551803663009529E-8</v>
      </c>
      <c r="U284" s="40"/>
      <c r="V284" s="40">
        <f>E284 * ( Baseline!B$87 * Baseline!B$7 )</f>
        <v>0.20416689488569578</v>
      </c>
      <c r="W284" s="40">
        <f>F284 * ( Baseline!D$87 * Baseline!B$11 )</f>
        <v>7.2376093792734749E-4</v>
      </c>
      <c r="X284" s="40">
        <f>G284 * ( Baseline!F$87 * Baseline!B$16 )</f>
        <v>3.7551152291939219E-3</v>
      </c>
      <c r="Y284" s="40">
        <f>H284 * ( Baseline!H$87 * Baseline!B$18 )</f>
        <v>5.9793636762380962E-4</v>
      </c>
      <c r="Z284" s="48">
        <f t="shared" si="0"/>
        <v>0.20924370742044085</v>
      </c>
      <c r="AA284" s="40">
        <f>I284 * ( Baseline!B$87 * Baseline!B$7 )</f>
        <v>4.0722499167075032E-4</v>
      </c>
      <c r="AB284" s="1">
        <f>J284 * ( Baseline!D$87 * Baseline!B$11 )</f>
        <v>3.3110912401121649E-2</v>
      </c>
      <c r="AC284" s="1">
        <f>K284 * ( Baseline!F$87 * Baseline!B$16 )</f>
        <v>4.8382835728540347E-4</v>
      </c>
      <c r="AD284" s="1">
        <f>L284 * ( Baseline!F$87 * Baseline!B$16 )</f>
        <v>5.0814958718209781E-4</v>
      </c>
      <c r="AE284" s="48">
        <f t="shared" si="1"/>
        <v>3.4510115337259901E-2</v>
      </c>
      <c r="AF284" s="48">
        <f>M284 * ( Baseline!B$87 * Baseline!B$7 )</f>
        <v>1.122055538400518E-3</v>
      </c>
      <c r="AG284" s="48">
        <f>N284 * ( Baseline!D$87 * Baseline!B$11 )</f>
        <v>2.5694674555250155E-4</v>
      </c>
      <c r="AH284" s="48">
        <f>O284 * ( Baseline!F$87 * Baseline!B$16 )</f>
        <v>4.60241545584337E-2</v>
      </c>
      <c r="AI284" s="48">
        <f>P284 * ( Baseline!H$87 * Baseline!B$18 )</f>
        <v>5.7990145574849457E-4</v>
      </c>
      <c r="AJ284" s="48">
        <f t="shared" si="2"/>
        <v>4.7983058298135213E-2</v>
      </c>
      <c r="AK284" s="48">
        <f>Q284 * ( Baseline!B$87 * Baseline!B$7 )</f>
        <v>1.7646999685890888E-5</v>
      </c>
      <c r="AL284" s="48">
        <f>R284 * ( Baseline!D$87 * Baseline!B$11 )</f>
        <v>2.6986302211151164E-4</v>
      </c>
      <c r="AM284" s="48">
        <f>S284 * ( Baseline!F$87 * Baseline!B$16 )</f>
        <v>5.7276836436938922E-5</v>
      </c>
      <c r="AN284" s="48">
        <f>T284 * ( Baseline!H$87 * Baseline!B$18 )</f>
        <v>3.4658054461447645E-2</v>
      </c>
      <c r="AO284" s="48">
        <f t="shared" si="3"/>
        <v>3.5002841319681989E-2</v>
      </c>
      <c r="AP284" s="48"/>
      <c r="AQ284" s="48">
        <f>V284 * ( (1-Baseline!B$88-Baseline!B$87) + (1-B284)*Baseline!B$88 )</f>
        <v>0.12019999765671152</v>
      </c>
      <c r="AR284" s="48">
        <f>W284 * ( (1-Baseline!B$88-Baseline!B$87) + (1-B284)*Baseline!B$88 )</f>
        <v>4.2610268962356429E-4</v>
      </c>
      <c r="AS284" s="48">
        <f>X284 * ( (1-Baseline!B$88-Baseline!B$87) + (1-B284)*Baseline!B$88 )</f>
        <v>2.2107641006270423E-3</v>
      </c>
      <c r="AT284" s="48">
        <f>Y284 * ( (1-Baseline!B$88-Baseline!B$87) + (1-B284)*Baseline!B$88 )</f>
        <v>3.5202548399182205E-4</v>
      </c>
      <c r="AU284" s="48">
        <f t="shared" si="4"/>
        <v>0.12318888993095395</v>
      </c>
      <c r="AV284" s="48">
        <f>AA284 * ( (1-Baseline!D$88-Baseline!D$87) + (1-B284)*Baseline!D$88 )</f>
        <v>3.2380546408220147E-4</v>
      </c>
      <c r="AW284" s="48">
        <f>AB284 * ( (1-Baseline!D$88-Baseline!D$87) + (1-B284)*Baseline!D$88 )</f>
        <v>2.6328183622135994E-2</v>
      </c>
      <c r="AX284" s="48">
        <f>AC284 * ( (1-Baseline!D$88-Baseline!D$87) + (1-B284)*Baseline!D$88 )</f>
        <v>3.8471672655492886E-4</v>
      </c>
      <c r="AY284" s="48">
        <f>AD284 * ( (1-Baseline!D$88-Baseline!D$87) + (1-B284)*Baseline!D$88 )</f>
        <v>4.0405578308345453E-4</v>
      </c>
      <c r="AZ284" s="48">
        <f t="shared" si="5"/>
        <v>2.744076159585658E-2</v>
      </c>
      <c r="BA284" s="48">
        <f>AF284 * ( (1-Baseline!F$88-Baseline!F$87) + (1-Baseline!B$36)*Baseline!F$88 )</f>
        <v>8.0746707121024167E-4</v>
      </c>
      <c r="BB284" s="48">
        <f>AG284 * ( (1-Baseline!F$88-Baseline!F$87) + (1-Baseline!B$36)*Baseline!F$88 )</f>
        <v>1.8490710039543781E-4</v>
      </c>
      <c r="BC284" s="48">
        <f>AH284 * ( (1-Baseline!F$88-Baseline!F$87) + (1-Baseline!B$36)*Baseline!F$88 )</f>
        <v>3.3120454393194762E-2</v>
      </c>
      <c r="BD284" s="48">
        <f>AI284 * ( (1-Baseline!F$88-Baseline!F$87) + (1-Baseline!B$36)*Baseline!F$88 )</f>
        <v>4.1731564440320069E-4</v>
      </c>
      <c r="BE284" s="48">
        <f t="shared" si="6"/>
        <v>3.4530144209203639E-2</v>
      </c>
      <c r="BF284" s="48">
        <f>AK284 * ( (1-Baseline!H$88-Baseline!H$87) + (1-Baseline!B$36)*Baseline!H$88 )</f>
        <v>1.3982070791125067E-5</v>
      </c>
      <c r="BG284" s="48">
        <f>AL284 * ( (1-Baseline!H$88-Baseline!H$87) + (1-Baseline!B$36)*Baseline!H$88 )</f>
        <v>2.1381786967939289E-4</v>
      </c>
      <c r="BH284" s="48">
        <f>AM284 * ( (1-Baseline!H$88-Baseline!H$87) + (1-Baseline!B$36)*Baseline!H$88 )</f>
        <v>4.5381583045715445E-5</v>
      </c>
      <c r="BI284" s="48">
        <f>AN284 * ( (1-Baseline!H$88-Baseline!H$87) + (1-Baseline!B$36)*Baseline!H$88 )</f>
        <v>2.7460269710894193E-2</v>
      </c>
      <c r="BJ284" s="48">
        <f t="shared" si="7"/>
        <v>2.7733451234410428E-2</v>
      </c>
      <c r="BK284" s="48"/>
      <c r="BL284" s="48">
        <f t="shared" si="18"/>
        <v>0.97573732277385028</v>
      </c>
      <c r="BM284" s="48">
        <f t="shared" si="19"/>
        <v>3.4589376514585876E-3</v>
      </c>
      <c r="BN284" s="48">
        <f t="shared" si="20"/>
        <v>1.7946132170410432E-2</v>
      </c>
      <c r="BO284" s="48">
        <f t="shared" si="21"/>
        <v>2.8576074042807641E-3</v>
      </c>
      <c r="BP284" s="48">
        <f t="shared" si="8"/>
        <v>1</v>
      </c>
      <c r="BQ284" s="48">
        <f t="shared" si="22"/>
        <v>1.1800163160598811E-2</v>
      </c>
      <c r="BR284" s="48">
        <f t="shared" si="23"/>
        <v>0.95945528079335163</v>
      </c>
      <c r="BS284" s="48">
        <f t="shared" si="24"/>
        <v>1.4019899746988774E-2</v>
      </c>
      <c r="BT284" s="48">
        <f t="shared" si="25"/>
        <v>1.4724656299060774E-2</v>
      </c>
      <c r="BU284" s="48">
        <f t="shared" si="9"/>
        <v>1</v>
      </c>
      <c r="BV284" s="48">
        <f t="shared" si="26"/>
        <v>2.3384410627367722E-2</v>
      </c>
      <c r="BW284" s="48">
        <f t="shared" si="27"/>
        <v>5.3549472390026333E-3</v>
      </c>
      <c r="BX284" s="48">
        <f t="shared" si="28"/>
        <v>0.95917509618644625</v>
      </c>
      <c r="BY284" s="48">
        <f t="shared" si="29"/>
        <v>1.2085545947183435E-2</v>
      </c>
      <c r="BZ284" s="48">
        <f t="shared" si="10"/>
        <v>1</v>
      </c>
      <c r="CA284" s="48">
        <f t="shared" si="30"/>
        <v>5.0415906310920071E-4</v>
      </c>
      <c r="CB284" s="48">
        <f t="shared" si="31"/>
        <v>7.7097461787985905E-3</v>
      </c>
      <c r="CC284" s="48">
        <f t="shared" si="32"/>
        <v>1.6363482013882209E-3</v>
      </c>
      <c r="CD284" s="48">
        <f t="shared" si="33"/>
        <v>0.99014974655670396</v>
      </c>
      <c r="CE284" s="48">
        <f t="shared" si="11"/>
        <v>1</v>
      </c>
      <c r="CF284" s="48"/>
      <c r="CG284" s="48">
        <f t="shared" si="34"/>
        <v>0.97573732277385028</v>
      </c>
      <c r="CH284" s="48">
        <f t="shared" si="35"/>
        <v>3.4589376514585876E-3</v>
      </c>
      <c r="CI284" s="48">
        <f t="shared" si="36"/>
        <v>1.7946132170410432E-2</v>
      </c>
      <c r="CJ284" s="48">
        <f t="shared" si="37"/>
        <v>2.8576074042807641E-3</v>
      </c>
      <c r="CK284" s="48">
        <f t="shared" si="12"/>
        <v>1</v>
      </c>
      <c r="CL284" s="48">
        <f t="shared" si="38"/>
        <v>1.1800163160598811E-2</v>
      </c>
      <c r="CM284" s="48">
        <f t="shared" si="39"/>
        <v>0.95945528079335163</v>
      </c>
      <c r="CN284" s="48">
        <f t="shared" si="40"/>
        <v>1.4019899746988774E-2</v>
      </c>
      <c r="CO284" s="48">
        <f t="shared" si="41"/>
        <v>1.4724656299060774E-2</v>
      </c>
      <c r="CP284" s="48">
        <f t="shared" si="13"/>
        <v>1</v>
      </c>
      <c r="CQ284" s="48">
        <f t="shared" si="42"/>
        <v>2.3384410627367722E-2</v>
      </c>
      <c r="CR284" s="48">
        <f t="shared" si="43"/>
        <v>5.3549472390026333E-3</v>
      </c>
      <c r="CS284" s="48">
        <f t="shared" si="44"/>
        <v>0.95917509618644625</v>
      </c>
      <c r="CT284" s="48">
        <f t="shared" si="45"/>
        <v>1.2085545947183435E-2</v>
      </c>
      <c r="CU284" s="48">
        <f t="shared" si="14"/>
        <v>1</v>
      </c>
      <c r="CV284" s="48">
        <f t="shared" si="46"/>
        <v>5.0415906310920071E-4</v>
      </c>
      <c r="CW284" s="48">
        <f t="shared" si="47"/>
        <v>7.7097461787985905E-3</v>
      </c>
      <c r="CX284" s="48">
        <f t="shared" si="48"/>
        <v>1.6363482013882209E-3</v>
      </c>
      <c r="CY284" s="48">
        <f t="shared" si="49"/>
        <v>0.99014974655670396</v>
      </c>
      <c r="CZ284" s="48">
        <f t="shared" si="15"/>
        <v>1</v>
      </c>
      <c r="DA284" s="48"/>
      <c r="DB284" s="48">
        <f>(AQ284*Baseline!B$7 + AV284*Baseline!B$11 + BA284*Baseline!B$16 + BF284*Baseline!B$18)</f>
        <v>62336.835704917648</v>
      </c>
      <c r="DC284" s="48">
        <f>(AR284*Baseline!B$7 + AW284*Baseline!B$11 + BB284*Baseline!B$16 + BG284*Baseline!B$18)</f>
        <v>67079.239950728515</v>
      </c>
      <c r="DD284" s="48">
        <f>(AS284*Baseline!B$7 + AX284*Baseline!B$11 + BC284*Baseline!B$16 + BH284*Baseline!B$18)</f>
        <v>114935.14120617663</v>
      </c>
      <c r="DE284" s="48">
        <f>(AT284*Baseline!B$7 + AY284*Baseline!B$11 + BD284*Baseline!B$16 + BI284*Baseline!B$18)</f>
        <v>1259863.496146223</v>
      </c>
      <c r="DF284" s="48">
        <f t="shared" si="16"/>
        <v>1504214.7130080459</v>
      </c>
      <c r="DG284" s="48"/>
      <c r="DH284" s="48">
        <f t="shared" si="50"/>
        <v>4.1441447930169406E-2</v>
      </c>
      <c r="DI284" s="48">
        <f t="shared" si="51"/>
        <v>4.4594192152652951E-2</v>
      </c>
      <c r="DJ284" s="48">
        <f t="shared" si="52"/>
        <v>7.640873354864057E-2</v>
      </c>
      <c r="DK284" s="48">
        <f t="shared" si="53"/>
        <v>0.83755562636853698</v>
      </c>
      <c r="DL284" s="48">
        <f t="shared" si="17"/>
        <v>0.99999999999999989</v>
      </c>
      <c r="DM284" s="48"/>
      <c r="DN284" s="48">
        <f>DH284 / (Baseline!B$7/Baseline!B$17)</f>
        <v>4.4236019928983739</v>
      </c>
      <c r="DO284" s="48">
        <f>DI284 / (Baseline!B$11/Baseline!B$17)</f>
        <v>1.0765251425193532</v>
      </c>
      <c r="DP284" s="48">
        <f>DJ284 / (Baseline!B$16/Baseline!B$17)</f>
        <v>1.1807458456696216</v>
      </c>
      <c r="DQ284" s="48">
        <f>DK284 / (Baseline!B$18/Baseline!B$17)</f>
        <v>0.94693057682680148</v>
      </c>
      <c r="DR284" s="71"/>
      <c r="DS284" s="48">
        <f>(AU284*Baseline!B$34)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3.1007864739643093E-2</v>
      </c>
      <c r="DT284" s="48">
        <f>(AZ284*Baseline!B$34) + (Baseline!D$88*(1-Baseline!D$89)*Baseline!B$35) + (Baseline!D$88*Baseline!D$89*((1-Baseline!D$90)*Baseline!B$40 + Baseline!D$90*Baseline!B$41))</f>
        <v>1.0529682239378491E-2</v>
      </c>
      <c r="DU284" s="48">
        <f>(BE284*Baseline!B$34) + (Baseline!F$88*(1-Baseline!F$89)*Baseline!B$35) + (Baseline!F$88*Baseline!F$89*((1-Baseline!F$90)*Baseline!B$40 + Baseline!F$90*Baseline!B$41))</f>
        <v>1.2910161631380548E-2</v>
      </c>
      <c r="DV284" s="48">
        <f>(BJ284*Baseline!B$34) + (Baseline!H$88*(1-Baseline!H$89)*Baseline!B$35) + (Baseline!H$88*Baseline!H$89*((1-Baseline!H$90)*Baseline!B$40 + Baseline!H$90*Baseline!B$41))</f>
        <v>9.3050176851615651E-3</v>
      </c>
      <c r="DW284" s="48">
        <f>( DS284*Baseline!B$7 + DT284*Baseline!B$11 + DU284*Baseline!B$16 + DV284*Baseline!B$18 ) / Baseline!B$17</f>
        <v>9.7923633365706083E-3</v>
      </c>
    </row>
    <row r="285" spans="1:127">
      <c r="A285" s="7" t="s">
        <v>525</v>
      </c>
      <c r="B285" s="1">
        <f>MIN( MAX( NORMINV( MCrands!B285, (B$5+B$4)/2, (B$5-B$4)/3.29 ), 0 ), 1 )</f>
        <v>0.39912181337825481</v>
      </c>
      <c r="C285" s="1">
        <f>MAX( NORMINV( MCrands!C285, (C$5+C$4)/2, (C$5-C$4)/3.29 ), 0 )</f>
        <v>2.2742857868188153</v>
      </c>
      <c r="D285" s="40"/>
      <c r="E285" s="40">
        <f>Baseline!B$33 * (C285 * Baseline!B$66*Baseline!B$66/Baseline!B$73 + Baseline!B$52*Baseline!B$52/Baseline!B$74 + Baseline!B$53*Baseline!B$53/Baseline!B$75 + Baseline!B$54*Baseline!B$54/Baseline!B$76)</f>
        <v>1.9039825683299431E-5</v>
      </c>
      <c r="F285" s="40">
        <f>Baseline!B$33 * (C285 * Baseline!B$66*Baseline!B$57/Baseline!B$73 + Baseline!B$52*Baseline!B$67/Baseline!B$74 + Baseline!B$53*Baseline!B$55/Baseline!B$75 + Baseline!B$54*Baseline!B$56/Baseline!B$76)</f>
        <v>3.9151044437539804E-8</v>
      </c>
      <c r="G285" s="1">
        <f>Baseline!B$33 * (C285 * Baseline!B$66*Baseline!B$58/Baseline!B$73 + Baseline!B$52*Baseline!B$59/Baseline!B$74 + Baseline!B$53*Baseline!B$68/Baseline!B$75 + Baseline!B$54*Baseline!B$60/Baseline!B$76)</f>
        <v>1.079006934509365E-7</v>
      </c>
      <c r="H285" s="40">
        <f>Baseline!B$33 * (C285 * Baseline!B$66*Baseline!B$61/Baseline!B$73 + Baseline!B$52*Baseline!B$62/Baseline!B$74 + Baseline!B$53*Baseline!B$63/Baseline!B$75 + Baseline!B$54*Baseline!B$69/Baseline!B$76)</f>
        <v>1.6795043432475255E-9</v>
      </c>
      <c r="I285" s="40">
        <f>Baseline!B$33 * (C285 * Baseline!B$57*Baseline!B$66/Baseline!B$73 + Baseline!B$67*Baseline!B$52/Baseline!B$74 + Baseline!B$55*Baseline!B$53/Baseline!B$75 + Baseline!B$56*Baseline!B$54/Baseline!B$76)</f>
        <v>3.9151044437539804E-8</v>
      </c>
      <c r="J285" s="1">
        <f>Baseline!B$33 * (C285 * Baseline!B$57*Baseline!B$57/Baseline!B$73 + Baseline!B$67*Baseline!B$67/Baseline!B$74 + Baseline!B$55*Baseline!B$55/Baseline!B$75 + Baseline!B$56*Baseline!B$56/Baseline!B$76)</f>
        <v>1.7949605854509074E-6</v>
      </c>
      <c r="K285" s="40">
        <f>Baseline!B$33 * (C285 * Baseline!B$57*Baseline!B$58/Baseline!B$73 + Baseline!B$67*Baseline!B$59/Baseline!B$74 + Baseline!B$55*Baseline!B$68/Baseline!B$75 + Baseline!B$56*Baseline!B$60/Baseline!B$76)</f>
        <v>1.3929195277379957E-8</v>
      </c>
      <c r="L285" s="1">
        <f>Baseline!B$33 * (C285 * Baseline!B$57*Baseline!B$61/Baseline!B$73 + Baseline!B$67*Baseline!B$62/Baseline!B$74 + Baseline!B$55*Baseline!B$63/Baseline!B$75 + Baseline!B$56*Baseline!B$69/Baseline!B$76)</f>
        <v>1.4629418646991627E-8</v>
      </c>
      <c r="M285" s="40">
        <f>Baseline!B$33 * (C285 * Baseline!B$58*Baseline!B$66/Baseline!B$73 + Baseline!B$59*Baseline!B$52/Baseline!B$74 + Baseline!B$68*Baseline!B$53/Baseline!B$75 + Baseline!B$60*Baseline!B$54/Baseline!B$76)</f>
        <v>1.079006934509365E-7</v>
      </c>
      <c r="N285" s="1">
        <f>Baseline!B$33 * (C285 * Baseline!B$58*Baseline!B$57/Baseline!B$73 + Baseline!B$59*Baseline!B$67/Baseline!B$74 + Baseline!B$68*Baseline!B$55/Baseline!B$75 + Baseline!B$60*Baseline!B$56/Baseline!B$76)</f>
        <v>1.3929195277379957E-8</v>
      </c>
      <c r="O285" s="1">
        <f>Baseline!B$33 * (C285 * Baseline!B$58*Baseline!B$58/Baseline!B$73 + Baseline!B$59*Baseline!B$59/Baseline!B$74 + Baseline!B$68*Baseline!B$68/Baseline!B$75 + Baseline!B$60*Baseline!B$60/Baseline!B$76)</f>
        <v>1.3250167568180532E-6</v>
      </c>
      <c r="P285" s="40">
        <f>Baseline!B$33 * (C285 * Baseline!B$58*Baseline!B$61/Baseline!B$73 + Baseline!B$59*Baseline!B$62/Baseline!B$74 + Baseline!B$68*Baseline!B$63/Baseline!B$75 + Baseline!B$60*Baseline!B$69/Baseline!B$76)</f>
        <v>1.6489701687229654E-9</v>
      </c>
      <c r="Q285" s="40">
        <f>Baseline!B$33 * (C285 * Baseline!B$61*Baseline!B$66/Baseline!B$73 + Baseline!B$62*Baseline!B$52/Baseline!B$74 + Baseline!B$63*Baseline!B$53/Baseline!B$75 + Baseline!B$69*Baseline!B$54/Baseline!B$76)</f>
        <v>1.6795043432475255E-9</v>
      </c>
      <c r="R285" s="40">
        <f>Baseline!B$33 * (C285 * Baseline!B$61*Baseline!B$57/Baseline!B$73 + Baseline!B$62*Baseline!B$67/Baseline!B$74 + Baseline!B$63*Baseline!B$55/Baseline!B$75 + Baseline!B$69*Baseline!B$56/Baseline!B$76)</f>
        <v>1.4629418646991627E-8</v>
      </c>
      <c r="S285" s="40">
        <f>Baseline!B$33 * (C285 * Baseline!B$61*Baseline!B$58/Baseline!B$73 + Baseline!B$62*Baseline!B$59/Baseline!B$74 + Baseline!B$63*Baseline!B$68/Baseline!B$75 + Baseline!B$69*Baseline!B$60/Baseline!B$76)</f>
        <v>1.6489701687229654E-9</v>
      </c>
      <c r="T285" s="40">
        <f>Baseline!B$33 * (C285 * Baseline!B$61*Baseline!B$61/Baseline!B$73 + Baseline!B$62*Baseline!B$62/Baseline!B$74 + Baseline!B$63*Baseline!B$63/Baseline!B$75 + Baseline!B$69*Baseline!B$69/Baseline!B$76)</f>
        <v>9.8551802980634479E-8</v>
      </c>
      <c r="U285" s="40"/>
      <c r="V285" s="40">
        <f>E285 * ( Baseline!B$87 * Baseline!B$7 )</f>
        <v>0.19761435076696479</v>
      </c>
      <c r="W285" s="40">
        <f>F285 * ( Baseline!D$87 * Baseline!B$11 )</f>
        <v>7.2220348743957659E-4</v>
      </c>
      <c r="X285" s="40">
        <f>G285 * ( Baseline!F$87 * Baseline!B$16 )</f>
        <v>3.7479057612267298E-3</v>
      </c>
      <c r="Y285" s="40">
        <f>H285 * ( Baseline!H$87 * Baseline!B$18 )</f>
        <v>5.9063711502987482E-4</v>
      </c>
      <c r="Z285" s="48">
        <f t="shared" si="0"/>
        <v>0.20267509713066095</v>
      </c>
      <c r="AA285" s="40">
        <f>I285 * ( Baseline!B$87 * Baseline!B$7 )</f>
        <v>4.0634869021722561E-4</v>
      </c>
      <c r="AB285" s="1">
        <f>J285 * ( Baseline!D$87 * Baseline!B$11 )</f>
        <v>3.3110912192836732E-2</v>
      </c>
      <c r="AC285" s="1">
        <f>K285 * ( Baseline!F$87 * Baseline!B$16 )</f>
        <v>4.8382739313054335E-4</v>
      </c>
      <c r="AD285" s="1">
        <f>L285 * ( Baseline!F$87 * Baseline!B$16 )</f>
        <v>5.0814949076661187E-4</v>
      </c>
      <c r="AE285" s="48">
        <f t="shared" si="1"/>
        <v>3.4509237766951112E-2</v>
      </c>
      <c r="AF285" s="48">
        <f>M285 * ( Baseline!B$87 * Baseline!B$7 )</f>
        <v>1.11990129732727E-3</v>
      </c>
      <c r="AG285" s="48">
        <f>N285 * ( Baseline!D$87 * Baseline!B$11 )</f>
        <v>2.569462335187404E-4</v>
      </c>
      <c r="AH285" s="48">
        <f>O285 * ( Baseline!F$87 * Baseline!B$16 )</f>
        <v>4.6024152188219668E-2</v>
      </c>
      <c r="AI285" s="48">
        <f>P285 * ( Baseline!H$87 * Baseline!B$18 )</f>
        <v>5.7989905601650376E-4</v>
      </c>
      <c r="AJ285" s="48">
        <f t="shared" si="2"/>
        <v>4.7980898775082187E-2</v>
      </c>
      <c r="AK285" s="48">
        <f>Q285 * ( Baseline!B$87 * Baseline!B$7 )</f>
        <v>1.7431575578566067E-5</v>
      </c>
      <c r="AL285" s="48">
        <f>R285 * ( Baseline!D$87 * Baseline!B$11 )</f>
        <v>2.6986297090813552E-4</v>
      </c>
      <c r="AM285" s="48">
        <f>S285 * ( Baseline!F$87 * Baseline!B$16 )</f>
        <v>5.727659941553578E-5</v>
      </c>
      <c r="AN285" s="48">
        <f>T285 * ( Baseline!H$87 * Baseline!B$18 )</f>
        <v>3.4658054221474444E-2</v>
      </c>
      <c r="AO285" s="48">
        <f t="shared" si="3"/>
        <v>3.500262536737668E-2</v>
      </c>
      <c r="AP285" s="48"/>
      <c r="AQ285" s="48">
        <f>V285 * ( (1-Baseline!B$88-Baseline!B$87) + (1-B285)*Baseline!B$88 )</f>
        <v>0.12318914741591877</v>
      </c>
      <c r="AR285" s="48">
        <f>W285 * ( (1-Baseline!B$88-Baseline!B$87) + (1-B285)*Baseline!B$88 )</f>
        <v>4.5020835548223437E-4</v>
      </c>
      <c r="AS285" s="48">
        <f>X285 * ( (1-Baseline!B$88-Baseline!B$87) + (1-B285)*Baseline!B$88 )</f>
        <v>2.3363754379619353E-3</v>
      </c>
      <c r="AT285" s="48">
        <f>Y285 * ( (1-Baseline!B$88-Baseline!B$87) + (1-B285)*Baseline!B$88 )</f>
        <v>3.6819230157292569E-4</v>
      </c>
      <c r="AU285" s="48">
        <f t="shared" si="4"/>
        <v>0.12634392351093587</v>
      </c>
      <c r="AV285" s="48">
        <f>AA285 * ( (1-Baseline!D$88-Baseline!D$87) + (1-B285)*Baseline!D$88 )</f>
        <v>3.3019562482913985E-4</v>
      </c>
      <c r="AW285" s="48">
        <f>AB285 * ( (1-Baseline!D$88-Baseline!D$87) + (1-B285)*Baseline!D$88 )</f>
        <v>2.6905656652496928E-2</v>
      </c>
      <c r="AX285" s="48">
        <f>AC285 * ( (1-Baseline!D$88-Baseline!D$87) + (1-B285)*Baseline!D$88 )</f>
        <v>3.93154185630057E-4</v>
      </c>
      <c r="AY285" s="48">
        <f>AD285 * ( (1-Baseline!D$88-Baseline!D$87) + (1-B285)*Baseline!D$88 )</f>
        <v>4.1291812339937467E-4</v>
      </c>
      <c r="AZ285" s="48">
        <f t="shared" si="5"/>
        <v>2.8041924586355498E-2</v>
      </c>
      <c r="BA285" s="48">
        <f>AF285 * ( (1-Baseline!F$88-Baseline!F$87) + (1-Baseline!B$36)*Baseline!F$88 )</f>
        <v>8.0591681039821799E-4</v>
      </c>
      <c r="BB285" s="48">
        <f>AG285 * ( (1-Baseline!F$88-Baseline!F$87) + (1-Baseline!B$36)*Baseline!F$88 )</f>
        <v>1.849067319195582E-4</v>
      </c>
      <c r="BC285" s="48">
        <f>AH285 * ( (1-Baseline!F$88-Baseline!F$87) + (1-Baseline!B$36)*Baseline!F$88 )</f>
        <v>3.3120452687512895E-2</v>
      </c>
      <c r="BD285" s="48">
        <f>AI285 * ( (1-Baseline!F$88-Baseline!F$87) + (1-Baseline!B$36)*Baseline!F$88 )</f>
        <v>4.1731391747926866E-4</v>
      </c>
      <c r="BE285" s="48">
        <f t="shared" si="6"/>
        <v>3.452859014730994E-2</v>
      </c>
      <c r="BF285" s="48">
        <f>AK285 * ( (1-Baseline!H$88-Baseline!H$87) + (1-Baseline!B$36)*Baseline!H$88 )</f>
        <v>1.3811385962409465E-5</v>
      </c>
      <c r="BG285" s="48">
        <f>AL285 * ( (1-Baseline!H$88-Baseline!H$87) + (1-Baseline!B$36)*Baseline!H$88 )</f>
        <v>2.1381782910993391E-4</v>
      </c>
      <c r="BH285" s="48">
        <f>AM285 * ( (1-Baseline!H$88-Baseline!H$87) + (1-Baseline!B$36)*Baseline!H$88 )</f>
        <v>4.5381395248917306E-5</v>
      </c>
      <c r="BI285" s="48">
        <f>AN285 * ( (1-Baseline!H$88-Baseline!H$87) + (1-Baseline!B$36)*Baseline!H$88 )</f>
        <v>2.746026952075863E-2</v>
      </c>
      <c r="BJ285" s="48">
        <f t="shared" si="7"/>
        <v>2.7733280131079889E-2</v>
      </c>
      <c r="BK285" s="48"/>
      <c r="BL285" s="48">
        <f t="shared" si="18"/>
        <v>0.97503025070498128</v>
      </c>
      <c r="BM285" s="48">
        <f t="shared" si="19"/>
        <v>3.5633558225161973E-3</v>
      </c>
      <c r="BN285" s="48">
        <f t="shared" si="20"/>
        <v>1.8492186826537072E-2</v>
      </c>
      <c r="BO285" s="48">
        <f t="shared" si="21"/>
        <v>2.9142066459654972E-3</v>
      </c>
      <c r="BP285" s="48">
        <f t="shared" si="8"/>
        <v>1</v>
      </c>
      <c r="BQ285" s="48">
        <f t="shared" si="22"/>
        <v>1.1775069996080256E-2</v>
      </c>
      <c r="BR285" s="48">
        <f t="shared" si="23"/>
        <v>0.95947967371642351</v>
      </c>
      <c r="BS285" s="48">
        <f t="shared" si="24"/>
        <v>1.4020228334162058E-2</v>
      </c>
      <c r="BT285" s="48">
        <f t="shared" si="25"/>
        <v>1.4725027953334214E-2</v>
      </c>
      <c r="BU285" s="48">
        <f t="shared" si="9"/>
        <v>1</v>
      </c>
      <c r="BV285" s="48">
        <f t="shared" si="26"/>
        <v>2.3340565223193898E-2</v>
      </c>
      <c r="BW285" s="48">
        <f t="shared" si="27"/>
        <v>5.3551775827129717E-3</v>
      </c>
      <c r="BX285" s="48">
        <f t="shared" si="28"/>
        <v>0.959218217315289</v>
      </c>
      <c r="BY285" s="48">
        <f t="shared" si="29"/>
        <v>1.2086039878804052E-2</v>
      </c>
      <c r="BZ285" s="48">
        <f t="shared" si="10"/>
        <v>1</v>
      </c>
      <c r="CA285" s="48">
        <f t="shared" si="30"/>
        <v>4.9800766072857869E-4</v>
      </c>
      <c r="CB285" s="48">
        <f t="shared" si="31"/>
        <v>7.7097922820284943E-3</v>
      </c>
      <c r="CC285" s="48">
        <f t="shared" si="32"/>
        <v>1.636351525474972E-3</v>
      </c>
      <c r="CD285" s="48">
        <f t="shared" si="33"/>
        <v>0.99015584853176797</v>
      </c>
      <c r="CE285" s="48">
        <f t="shared" si="11"/>
        <v>1</v>
      </c>
      <c r="CF285" s="48"/>
      <c r="CG285" s="48">
        <f t="shared" si="34"/>
        <v>0.97503025070498128</v>
      </c>
      <c r="CH285" s="48">
        <f t="shared" si="35"/>
        <v>3.5633558225161973E-3</v>
      </c>
      <c r="CI285" s="48">
        <f t="shared" si="36"/>
        <v>1.8492186826537072E-2</v>
      </c>
      <c r="CJ285" s="48">
        <f t="shared" si="37"/>
        <v>2.9142066459654972E-3</v>
      </c>
      <c r="CK285" s="48">
        <f t="shared" si="12"/>
        <v>1</v>
      </c>
      <c r="CL285" s="48">
        <f t="shared" si="38"/>
        <v>1.1775069996080256E-2</v>
      </c>
      <c r="CM285" s="48">
        <f t="shared" si="39"/>
        <v>0.95947967371642351</v>
      </c>
      <c r="CN285" s="48">
        <f t="shared" si="40"/>
        <v>1.4020228334162058E-2</v>
      </c>
      <c r="CO285" s="48">
        <f t="shared" si="41"/>
        <v>1.4725027953334214E-2</v>
      </c>
      <c r="CP285" s="48">
        <f t="shared" si="13"/>
        <v>1</v>
      </c>
      <c r="CQ285" s="48">
        <f t="shared" si="42"/>
        <v>2.3340565223193898E-2</v>
      </c>
      <c r="CR285" s="48">
        <f t="shared" si="43"/>
        <v>5.3551775827129717E-3</v>
      </c>
      <c r="CS285" s="48">
        <f t="shared" si="44"/>
        <v>0.959218217315289</v>
      </c>
      <c r="CT285" s="48">
        <f t="shared" si="45"/>
        <v>1.2086039878804052E-2</v>
      </c>
      <c r="CU285" s="48">
        <f t="shared" si="14"/>
        <v>1</v>
      </c>
      <c r="CV285" s="48">
        <f t="shared" si="46"/>
        <v>4.9800766072857869E-4</v>
      </c>
      <c r="CW285" s="48">
        <f t="shared" si="47"/>
        <v>7.7097922820284943E-3</v>
      </c>
      <c r="CX285" s="48">
        <f t="shared" si="48"/>
        <v>1.636351525474972E-3</v>
      </c>
      <c r="CY285" s="48">
        <f t="shared" si="49"/>
        <v>0.99015584853176797</v>
      </c>
      <c r="CZ285" s="48">
        <f t="shared" si="15"/>
        <v>1</v>
      </c>
      <c r="DA285" s="48"/>
      <c r="DB285" s="48">
        <f>(AQ285*Baseline!B$7 + AV285*Baseline!B$11 + BA285*Baseline!B$16 + BF285*Baseline!B$18)</f>
        <v>63787.267917068115</v>
      </c>
      <c r="DC285" s="48">
        <f>(AR285*Baseline!B$7 + AW285*Baseline!B$11 + BB285*Baseline!B$16 + BG285*Baseline!B$18)</f>
        <v>68329.350203649796</v>
      </c>
      <c r="DD285" s="48">
        <f>(AS285*Baseline!B$7 + AX285*Baseline!B$11 + BC285*Baseline!B$16 + BH285*Baseline!B$18)</f>
        <v>115014.14297766649</v>
      </c>
      <c r="DE285" s="48">
        <f>(AT285*Baseline!B$7 + AY285*Baseline!B$11 + BD285*Baseline!B$16 + BI285*Baseline!B$18)</f>
        <v>1259890.328328138</v>
      </c>
      <c r="DF285" s="48">
        <f t="shared" si="16"/>
        <v>1507021.0894265224</v>
      </c>
      <c r="DG285" s="48"/>
      <c r="DH285" s="48">
        <f t="shared" si="50"/>
        <v>4.2326725461646689E-2</v>
      </c>
      <c r="DI285" s="48">
        <f t="shared" si="51"/>
        <v>4.5340672856576718E-2</v>
      </c>
      <c r="DJ285" s="48">
        <f t="shared" si="52"/>
        <v>7.6318867588929126E-2</v>
      </c>
      <c r="DK285" s="48">
        <f t="shared" si="53"/>
        <v>0.83601373409284752</v>
      </c>
      <c r="DL285" s="48">
        <f t="shared" si="17"/>
        <v>1</v>
      </c>
      <c r="DM285" s="48"/>
      <c r="DN285" s="48">
        <f>DH285 / (Baseline!B$7/Baseline!B$17)</f>
        <v>4.5180995466303253</v>
      </c>
      <c r="DO285" s="48">
        <f>DI285 / (Baseline!B$11/Baseline!B$17)</f>
        <v>1.094545543997389</v>
      </c>
      <c r="DP285" s="48">
        <f>DJ285 / (Baseline!B$16/Baseline!B$17)</f>
        <v>1.1793571450110922</v>
      </c>
      <c r="DQ285" s="48">
        <f>DK285 / (Baseline!B$18/Baseline!B$17)</f>
        <v>0.94518733148755874</v>
      </c>
      <c r="DR285" s="71"/>
      <c r="DS285" s="48">
        <f>(AU285*Baseline!B$34)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3.1481119776640379E-2</v>
      </c>
      <c r="DT285" s="48">
        <f>(AZ285*Baseline!B$34) + (Baseline!D$88*(1-Baseline!D$89)*Baseline!B$35) + (Baseline!D$88*Baseline!D$89*((1-Baseline!D$90)*Baseline!B$40 + Baseline!D$90*Baseline!B$41))</f>
        <v>1.0619856687953327E-2</v>
      </c>
      <c r="DU285" s="48">
        <f>(BE285*Baseline!B$34) + (Baseline!F$88*(1-Baseline!F$89)*Baseline!B$35) + (Baseline!F$88*Baseline!F$89*((1-Baseline!F$90)*Baseline!B$40 + Baseline!F$90*Baseline!B$41))</f>
        <v>1.2909928522096494E-2</v>
      </c>
      <c r="DV285" s="48">
        <f>(BJ285*Baseline!B$34) + (Baseline!H$88*(1-Baseline!H$89)*Baseline!B$35) + (Baseline!H$88*Baseline!H$89*((1-Baseline!H$90)*Baseline!B$40 + Baseline!H$90*Baseline!B$41))</f>
        <v>9.3049920196619854E-3</v>
      </c>
      <c r="DW285" s="48">
        <f>( DS285*Baseline!B$7 + DT285*Baseline!B$11 + DU285*Baseline!B$16 + DV285*Baseline!B$18 ) / Baseline!B$17</f>
        <v>9.8004945304918552E-3</v>
      </c>
    </row>
    <row r="286" spans="1:127">
      <c r="A286" s="7" t="s">
        <v>526</v>
      </c>
      <c r="B286" s="1">
        <f>MIN( MAX( NORMINV( MCrands!B286, (B$5+B$4)/2, (B$5-B$4)/3.29 ), 0 ), 1 )</f>
        <v>0.55627746761241725</v>
      </c>
      <c r="C286" s="1">
        <f>MAX( NORMINV( MCrands!C286, (C$5+C$4)/2, (C$5-C$4)/3.29 ), 0 )</f>
        <v>2.4909876301629925</v>
      </c>
      <c r="D286" s="40"/>
      <c r="E286" s="40">
        <f>Baseline!B$33 * (C286 * Baseline!B$66*Baseline!B$66/Baseline!B$73 + Baseline!B$52*Baseline!B$52/Baseline!B$74 + Baseline!B$53*Baseline!B$53/Baseline!B$75 + Baseline!B$54*Baseline!B$54/Baseline!B$76)</f>
        <v>2.0853195968477558E-5</v>
      </c>
      <c r="F286" s="40">
        <f>Baseline!B$33 * (C286 * Baseline!B$66*Baseline!B$57/Baseline!B$73 + Baseline!B$52*Baseline!B$67/Baseline!B$74 + Baseline!B$53*Baseline!B$55/Baseline!B$75 + Baseline!B$54*Baseline!B$56/Baseline!B$76)</f>
        <v>3.9393554672936414E-8</v>
      </c>
      <c r="G286" s="1">
        <f>Baseline!B$33 * (C286 * Baseline!B$66*Baseline!B$58/Baseline!B$73 + Baseline!B$52*Baseline!B$59/Baseline!B$74 + Baseline!B$53*Baseline!B$68/Baseline!B$75 + Baseline!B$54*Baseline!B$60/Baseline!B$76)</f>
        <v>1.0849686444628648E-7</v>
      </c>
      <c r="H286" s="40">
        <f>Baseline!B$33 * (C286 * Baseline!B$66*Baseline!B$61/Baseline!B$73 + Baseline!B$52*Baseline!B$62/Baseline!B$74 + Baseline!B$53*Baseline!B$63/Baseline!B$75 + Baseline!B$54*Baseline!B$69/Baseline!B$76)</f>
        <v>1.7391214427825246E-9</v>
      </c>
      <c r="I286" s="40">
        <f>Baseline!B$33 * (C286 * Baseline!B$57*Baseline!B$66/Baseline!B$73 + Baseline!B$67*Baseline!B$52/Baseline!B$74 + Baseline!B$55*Baseline!B$53/Baseline!B$75 + Baseline!B$56*Baseline!B$54/Baseline!B$76)</f>
        <v>3.9393554672936414E-8</v>
      </c>
      <c r="J286" s="1">
        <f>Baseline!B$33 * (C286 * Baseline!B$57*Baseline!B$57/Baseline!B$73 + Baseline!B$67*Baseline!B$67/Baseline!B$74 + Baseline!B$55*Baseline!B$55/Baseline!B$75 + Baseline!B$56*Baseline!B$56/Baseline!B$76)</f>
        <v>1.7949606178829016E-6</v>
      </c>
      <c r="K286" s="40">
        <f>Baseline!B$33 * (C286 * Baseline!B$57*Baseline!B$58/Baseline!B$73 + Baseline!B$67*Baseline!B$59/Baseline!B$74 + Baseline!B$55*Baseline!B$68/Baseline!B$75 + Baseline!B$56*Baseline!B$60/Baseline!B$76)</f>
        <v>1.3929275006031958E-8</v>
      </c>
      <c r="L286" s="1">
        <f>Baseline!B$33 * (C286 * Baseline!B$57*Baseline!B$61/Baseline!B$73 + Baseline!B$67*Baseline!B$62/Baseline!B$74 + Baseline!B$55*Baseline!B$63/Baseline!B$75 + Baseline!B$56*Baseline!B$69/Baseline!B$76)</f>
        <v>1.4629426619856826E-8</v>
      </c>
      <c r="M286" s="40">
        <f>Baseline!B$33 * (C286 * Baseline!B$58*Baseline!B$66/Baseline!B$73 + Baseline!B$59*Baseline!B$52/Baseline!B$74 + Baseline!B$68*Baseline!B$53/Baseline!B$75 + Baseline!B$60*Baseline!B$54/Baseline!B$76)</f>
        <v>1.0849686444628648E-7</v>
      </c>
      <c r="N286" s="1">
        <f>Baseline!B$33 * (C286 * Baseline!B$58*Baseline!B$57/Baseline!B$73 + Baseline!B$59*Baseline!B$67/Baseline!B$74 + Baseline!B$68*Baseline!B$55/Baseline!B$75 + Baseline!B$60*Baseline!B$56/Baseline!B$76)</f>
        <v>1.3929275006031958E-8</v>
      </c>
      <c r="O286" s="1">
        <f>Baseline!B$33 * (C286 * Baseline!B$58*Baseline!B$58/Baseline!B$73 + Baseline!B$59*Baseline!B$59/Baseline!B$74 + Baseline!B$68*Baseline!B$68/Baseline!B$75 + Baseline!B$60*Baseline!B$60/Baseline!B$76)</f>
        <v>1.325016952817656E-6</v>
      </c>
      <c r="P286" s="40">
        <f>Baseline!B$33 * (C286 * Baseline!B$58*Baseline!B$61/Baseline!B$73 + Baseline!B$59*Baseline!B$62/Baseline!B$74 + Baseline!B$68*Baseline!B$63/Baseline!B$75 + Baseline!B$60*Baseline!B$69/Baseline!B$76)</f>
        <v>1.6489897686832494E-9</v>
      </c>
      <c r="Q286" s="40">
        <f>Baseline!B$33 * (C286 * Baseline!B$61*Baseline!B$66/Baseline!B$73 + Baseline!B$62*Baseline!B$52/Baseline!B$74 + Baseline!B$63*Baseline!B$53/Baseline!B$75 + Baseline!B$69*Baseline!B$54/Baseline!B$76)</f>
        <v>1.7391214427825244E-9</v>
      </c>
      <c r="R286" s="40">
        <f>Baseline!B$33 * (C286 * Baseline!B$61*Baseline!B$57/Baseline!B$73 + Baseline!B$62*Baseline!B$67/Baseline!B$74 + Baseline!B$63*Baseline!B$55/Baseline!B$75 + Baseline!B$69*Baseline!B$56/Baseline!B$76)</f>
        <v>1.4629426619856826E-8</v>
      </c>
      <c r="S286" s="40">
        <f>Baseline!B$33 * (C286 * Baseline!B$61*Baseline!B$58/Baseline!B$73 + Baseline!B$62*Baseline!B$59/Baseline!B$74 + Baseline!B$63*Baseline!B$68/Baseline!B$75 + Baseline!B$69*Baseline!B$60/Baseline!B$76)</f>
        <v>1.6489897686832494E-9</v>
      </c>
      <c r="T286" s="40">
        <f>Baseline!B$33 * (C286 * Baseline!B$61*Baseline!B$61/Baseline!B$73 + Baseline!B$62*Baseline!B$62/Baseline!B$74 + Baseline!B$63*Baseline!B$63/Baseline!B$75 + Baseline!B$69*Baseline!B$69/Baseline!B$76)</f>
        <v>9.855180494063051E-8</v>
      </c>
      <c r="U286" s="40"/>
      <c r="V286" s="40">
        <f>E286 * ( Baseline!B$87 * Baseline!B$7 )</f>
        <v>0.21643532095682858</v>
      </c>
      <c r="W286" s="40">
        <f>F286 * ( Baseline!D$87 * Baseline!B$11 )</f>
        <v>7.2667697570175159E-4</v>
      </c>
      <c r="X286" s="40">
        <f>G286 * ( Baseline!F$87 * Baseline!B$16 )</f>
        <v>3.7686136235831891E-3</v>
      </c>
      <c r="Y286" s="40">
        <f>H286 * ( Baseline!H$87 * Baseline!B$18 )</f>
        <v>6.1160286710867798E-4</v>
      </c>
      <c r="Z286" s="48">
        <f t="shared" si="0"/>
        <v>0.22154221442322219</v>
      </c>
      <c r="AA286" s="40">
        <f>I286 * ( Baseline!B$87 * Baseline!B$7 )</f>
        <v>4.0886570395040704E-4</v>
      </c>
      <c r="AB286" s="1">
        <f>J286 * ( Baseline!D$87 * Baseline!B$11 )</f>
        <v>3.3110912791096618E-2</v>
      </c>
      <c r="AC286" s="1">
        <f>K286 * ( Baseline!F$87 * Baseline!B$16 )</f>
        <v>4.8383016248692667E-4</v>
      </c>
      <c r="AD286" s="1">
        <f>L286 * ( Baseline!F$87 * Baseline!B$16 )</f>
        <v>5.0814976770225014E-4</v>
      </c>
      <c r="AE286" s="48">
        <f t="shared" si="1"/>
        <v>3.4511758425236197E-2</v>
      </c>
      <c r="AF286" s="48">
        <f>M286 * ( Baseline!B$87 * Baseline!B$7 )</f>
        <v>1.1260889560880075E-3</v>
      </c>
      <c r="AG286" s="48">
        <f>N286 * ( Baseline!D$87 * Baseline!B$11 )</f>
        <v>2.5694770424094853E-4</v>
      </c>
      <c r="AH286" s="48">
        <f>O286 * ( Baseline!F$87 * Baseline!B$16 )</f>
        <v>4.6024158996220775E-2</v>
      </c>
      <c r="AI286" s="48">
        <f>P286 * ( Baseline!H$87 * Baseline!B$18 )</f>
        <v>5.7990594880248756E-4</v>
      </c>
      <c r="AJ286" s="48">
        <f t="shared" si="2"/>
        <v>4.7987101605352217E-2</v>
      </c>
      <c r="AK286" s="48">
        <f>Q286 * ( Baseline!B$87 * Baseline!B$7 )</f>
        <v>1.8050341454639819E-5</v>
      </c>
      <c r="AL286" s="48">
        <f>R286 * ( Baseline!D$87 * Baseline!B$11 )</f>
        <v>2.6986311798035629E-4</v>
      </c>
      <c r="AM286" s="48">
        <f>S286 * ( Baseline!F$87 * Baseline!B$16 )</f>
        <v>5.7277280215646687E-5</v>
      </c>
      <c r="AN286" s="48">
        <f>T286 * ( Baseline!H$87 * Baseline!B$18 )</f>
        <v>3.4658054910753043E-2</v>
      </c>
      <c r="AO286" s="48">
        <f t="shared" si="3"/>
        <v>3.5003245650403685E-2</v>
      </c>
      <c r="AP286" s="48"/>
      <c r="AQ286" s="48">
        <f>V286 * ( (1-Baseline!B$88-Baseline!B$87) + (1-B286)*Baseline!B$88 )</f>
        <v>0.10464930299141907</v>
      </c>
      <c r="AR286" s="48">
        <f>W286 * ( (1-Baseline!B$88-Baseline!B$87) + (1-B286)*Baseline!B$88 )</f>
        <v>3.5135780366583186E-4</v>
      </c>
      <c r="AS286" s="48">
        <f>X286 * ( (1-Baseline!B$88-Baseline!B$87) + (1-B286)*Baseline!B$88 )</f>
        <v>1.822173881825013E-3</v>
      </c>
      <c r="AT286" s="48">
        <f>Y286 * ( (1-Baseline!B$88-Baseline!B$87) + (1-B286)*Baseline!B$88 )</f>
        <v>2.9571797000381108E-4</v>
      </c>
      <c r="AU286" s="48">
        <f t="shared" si="4"/>
        <v>0.10711855264691374</v>
      </c>
      <c r="AV286" s="48">
        <f>AA286 * ( (1-Baseline!D$88-Baseline!D$87) + (1-B286)*Baseline!D$88 )</f>
        <v>3.0345443999388609E-4</v>
      </c>
      <c r="AW286" s="48">
        <f>AB286 * ( (1-Baseline!D$88-Baseline!D$87) + (1-B286)*Baseline!D$88 )</f>
        <v>2.4574459050073185E-2</v>
      </c>
      <c r="AX286" s="48">
        <f>AC286 * ( (1-Baseline!D$88-Baseline!D$87) + (1-B286)*Baseline!D$88 )</f>
        <v>3.590920187021352E-4</v>
      </c>
      <c r="AY286" s="48">
        <f>AD286 * ( (1-Baseline!D$88-Baseline!D$87) + (1-B286)*Baseline!D$88 )</f>
        <v>3.7714169151691231E-4</v>
      </c>
      <c r="AZ286" s="48">
        <f t="shared" si="5"/>
        <v>2.5614147200286118E-2</v>
      </c>
      <c r="BA286" s="48">
        <f>AF286 * ( (1-Baseline!F$88-Baseline!F$87) + (1-Baseline!B$36)*Baseline!F$88 )</f>
        <v>8.1036964764752504E-4</v>
      </c>
      <c r="BB286" s="48">
        <f>AG286 * ( (1-Baseline!F$88-Baseline!F$87) + (1-Baseline!B$36)*Baseline!F$88 )</f>
        <v>1.8490779029832228E-4</v>
      </c>
      <c r="BC286" s="48">
        <f>AH286 * ( (1-Baseline!F$88-Baseline!F$87) + (1-Baseline!B$36)*Baseline!F$88 )</f>
        <v>3.3120457586768348E-2</v>
      </c>
      <c r="BD286" s="48">
        <f>AI286 * ( (1-Baseline!F$88-Baseline!F$87) + (1-Baseline!B$36)*Baseline!F$88 )</f>
        <v>4.1731887774863177E-4</v>
      </c>
      <c r="BE286" s="48">
        <f t="shared" si="6"/>
        <v>3.4533053902462828E-2</v>
      </c>
      <c r="BF286" s="48">
        <f>AK286 * ( (1-Baseline!H$88-Baseline!H$87) + (1-Baseline!B$36)*Baseline!H$88 )</f>
        <v>1.430164654134022E-5</v>
      </c>
      <c r="BG286" s="48">
        <f>AL286 * ( (1-Baseline!H$88-Baseline!H$87) + (1-Baseline!B$36)*Baseline!H$88 )</f>
        <v>2.1381794563819588E-4</v>
      </c>
      <c r="BH286" s="48">
        <f>AM286 * ( (1-Baseline!H$88-Baseline!H$87) + (1-Baseline!B$36)*Baseline!H$88 )</f>
        <v>4.5381934660461181E-5</v>
      </c>
      <c r="BI286" s="48">
        <f>AN286 * ( (1-Baseline!H$88-Baseline!H$87) + (1-Baseline!B$36)*Baseline!H$88 )</f>
        <v>2.7460270066887848E-2</v>
      </c>
      <c r="BJ286" s="48">
        <f t="shared" si="7"/>
        <v>2.7733771593727845E-2</v>
      </c>
      <c r="BK286" s="48"/>
      <c r="BL286" s="48">
        <f t="shared" si="18"/>
        <v>0.97694844082113541</v>
      </c>
      <c r="BM286" s="48">
        <f t="shared" si="19"/>
        <v>3.28008356147216E-3</v>
      </c>
      <c r="BN286" s="48">
        <f t="shared" si="20"/>
        <v>1.7010814997018286E-2</v>
      </c>
      <c r="BO286" s="48">
        <f t="shared" si="21"/>
        <v>2.7606606203741612E-3</v>
      </c>
      <c r="BP286" s="48">
        <f t="shared" si="8"/>
        <v>1</v>
      </c>
      <c r="BQ286" s="48">
        <f t="shared" si="22"/>
        <v>1.1847142035261531E-2</v>
      </c>
      <c r="BR286" s="48">
        <f t="shared" si="23"/>
        <v>0.95940961289543469</v>
      </c>
      <c r="BS286" s="48">
        <f t="shared" si="24"/>
        <v>1.4019284573258175E-2</v>
      </c>
      <c r="BT286" s="48">
        <f t="shared" si="25"/>
        <v>1.4723960496045701E-2</v>
      </c>
      <c r="BU286" s="48">
        <f t="shared" si="9"/>
        <v>1</v>
      </c>
      <c r="BV286" s="48">
        <f t="shared" si="26"/>
        <v>2.3466492420171712E-2</v>
      </c>
      <c r="BW286" s="48">
        <f t="shared" si="27"/>
        <v>5.3545160187855566E-3</v>
      </c>
      <c r="BX286" s="48">
        <f t="shared" si="28"/>
        <v>0.95909437028985922</v>
      </c>
      <c r="BY286" s="48">
        <f t="shared" si="29"/>
        <v>1.208462127118359E-2</v>
      </c>
      <c r="BZ286" s="48">
        <f t="shared" si="10"/>
        <v>1</v>
      </c>
      <c r="CA286" s="48">
        <f t="shared" si="30"/>
        <v>5.1567622142581655E-4</v>
      </c>
      <c r="CB286" s="48">
        <f t="shared" si="31"/>
        <v>7.7096598605633599E-3</v>
      </c>
      <c r="CC286" s="48">
        <f t="shared" si="32"/>
        <v>1.6363419777613143E-3</v>
      </c>
      <c r="CD286" s="48">
        <f t="shared" si="33"/>
        <v>0.99013832194024953</v>
      </c>
      <c r="CE286" s="48">
        <f t="shared" si="11"/>
        <v>1</v>
      </c>
      <c r="CF286" s="48"/>
      <c r="CG286" s="48">
        <f t="shared" si="34"/>
        <v>0.97694844082113541</v>
      </c>
      <c r="CH286" s="48">
        <f t="shared" si="35"/>
        <v>3.28008356147216E-3</v>
      </c>
      <c r="CI286" s="48">
        <f t="shared" si="36"/>
        <v>1.7010814997018286E-2</v>
      </c>
      <c r="CJ286" s="48">
        <f t="shared" si="37"/>
        <v>2.7606606203741612E-3</v>
      </c>
      <c r="CK286" s="48">
        <f t="shared" si="12"/>
        <v>1</v>
      </c>
      <c r="CL286" s="48">
        <f t="shared" si="38"/>
        <v>1.1847142035261531E-2</v>
      </c>
      <c r="CM286" s="48">
        <f t="shared" si="39"/>
        <v>0.95940961289543469</v>
      </c>
      <c r="CN286" s="48">
        <f t="shared" si="40"/>
        <v>1.4019284573258175E-2</v>
      </c>
      <c r="CO286" s="48">
        <f t="shared" si="41"/>
        <v>1.4723960496045701E-2</v>
      </c>
      <c r="CP286" s="48">
        <f t="shared" si="13"/>
        <v>1</v>
      </c>
      <c r="CQ286" s="48">
        <f t="shared" si="42"/>
        <v>2.3466492420171712E-2</v>
      </c>
      <c r="CR286" s="48">
        <f t="shared" si="43"/>
        <v>5.3545160187855566E-3</v>
      </c>
      <c r="CS286" s="48">
        <f t="shared" si="44"/>
        <v>0.95909437028985922</v>
      </c>
      <c r="CT286" s="48">
        <f t="shared" si="45"/>
        <v>1.208462127118359E-2</v>
      </c>
      <c r="CU286" s="48">
        <f t="shared" si="14"/>
        <v>1</v>
      </c>
      <c r="CV286" s="48">
        <f t="shared" si="46"/>
        <v>5.1567622142581655E-4</v>
      </c>
      <c r="CW286" s="48">
        <f t="shared" si="47"/>
        <v>7.7096598605633599E-3</v>
      </c>
      <c r="CX286" s="48">
        <f t="shared" si="48"/>
        <v>1.6363419777613143E-3</v>
      </c>
      <c r="CY286" s="48">
        <f t="shared" si="49"/>
        <v>0.99013832194024953</v>
      </c>
      <c r="CZ286" s="48">
        <f t="shared" si="15"/>
        <v>1</v>
      </c>
      <c r="DA286" s="48"/>
      <c r="DB286" s="48">
        <f>(AQ286*Baseline!B$7 + AV286*Baseline!B$11 + BA286*Baseline!B$16 + BF286*Baseline!B$18)</f>
        <v>54775.462739068709</v>
      </c>
      <c r="DC286" s="48">
        <f>(AR286*Baseline!B$7 + AW286*Baseline!B$11 + BB286*Baseline!B$16 + BG286*Baseline!B$18)</f>
        <v>63282.037424644739</v>
      </c>
      <c r="DD286" s="48">
        <f>(AS286*Baseline!B$7 + AX286*Baseline!B$11 + BC286*Baseline!B$16 + BH286*Baseline!B$18)</f>
        <v>114691.74818013753</v>
      </c>
      <c r="DE286" s="48">
        <f>(AT286*Baseline!B$7 + AY286*Baseline!B$11 + BD286*Baseline!B$16 + BI286*Baseline!B$18)</f>
        <v>1259778.4954127751</v>
      </c>
      <c r="DF286" s="48">
        <f t="shared" si="16"/>
        <v>1492527.743756626</v>
      </c>
      <c r="DG286" s="48"/>
      <c r="DH286" s="48">
        <f t="shared" si="50"/>
        <v>3.6699795342632159E-2</v>
      </c>
      <c r="DI286" s="48">
        <f t="shared" si="51"/>
        <v>4.2399236924981147E-2</v>
      </c>
      <c r="DJ286" s="48">
        <f t="shared" si="52"/>
        <v>7.6843963979834298E-2</v>
      </c>
      <c r="DK286" s="48">
        <f t="shared" si="53"/>
        <v>0.84405700375255244</v>
      </c>
      <c r="DL286" s="48">
        <f t="shared" si="17"/>
        <v>1</v>
      </c>
      <c r="DM286" s="48"/>
      <c r="DN286" s="48">
        <f>DH286 / (Baseline!B$7/Baseline!B$17)</f>
        <v>3.9174617665432141</v>
      </c>
      <c r="DO286" s="48">
        <f>DI286 / (Baseline!B$11/Baseline!B$17)</f>
        <v>1.0235378727600015</v>
      </c>
      <c r="DP286" s="48">
        <f>DJ286 / (Baseline!B$16/Baseline!B$17)</f>
        <v>1.1874714711272645</v>
      </c>
      <c r="DQ286" s="48">
        <f>DK286 / (Baseline!B$18/Baseline!B$17)</f>
        <v>0.95428095791504886</v>
      </c>
      <c r="DR286" s="71"/>
      <c r="DS286" s="48">
        <f>(AU286*Baseline!B$34)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2.8597314147037058E-2</v>
      </c>
      <c r="DT286" s="48">
        <f>(AZ286*Baseline!B$34) + (Baseline!D$88*(1-Baseline!D$89)*Baseline!B$35) + (Baseline!D$88*Baseline!D$89*((1-Baseline!D$90)*Baseline!B$40 + Baseline!D$90*Baseline!B$41))</f>
        <v>1.0255690080042922E-2</v>
      </c>
      <c r="DU286" s="48">
        <f>(BE286*Baseline!B$34) + (Baseline!F$88*(1-Baseline!F$89)*Baseline!B$35) + (Baseline!F$88*Baseline!F$89*((1-Baseline!F$90)*Baseline!B$40 + Baseline!F$90*Baseline!B$41))</f>
        <v>1.2910598085369427E-2</v>
      </c>
      <c r="DV286" s="48">
        <f>(BJ286*Baseline!B$34) + (Baseline!H$88*(1-Baseline!H$89)*Baseline!B$35) + (Baseline!H$88*Baseline!H$89*((1-Baseline!H$90)*Baseline!B$40 + Baseline!H$90*Baseline!B$41))</f>
        <v>9.305065739059178E-3</v>
      </c>
      <c r="DW286" s="48">
        <f>( DS286*Baseline!B$7 + DT286*Baseline!B$11 + DU286*Baseline!B$16 + DV286*Baseline!B$18 ) / Baseline!B$17</f>
        <v>9.758501516499261E-3</v>
      </c>
    </row>
    <row r="287" spans="1:127">
      <c r="A287" s="7" t="s">
        <v>527</v>
      </c>
      <c r="B287" s="1">
        <f>MIN( MAX( NORMINV( MCrands!B287, (B$5+B$4)/2, (B$5-B$4)/3.29 ), 0 ), 1 )</f>
        <v>0.63218767597048342</v>
      </c>
      <c r="C287" s="1">
        <f>MAX( NORMINV( MCrands!C287, (C$5+C$4)/2, (C$5-C$4)/3.29 ), 0 )</f>
        <v>2.8164861372961303</v>
      </c>
      <c r="D287" s="40"/>
      <c r="E287" s="40">
        <f>Baseline!B$33 * (C287 * Baseline!B$66*Baseline!B$66/Baseline!B$73 + Baseline!B$52*Baseline!B$52/Baseline!B$74 + Baseline!B$53*Baseline!B$53/Baseline!B$75 + Baseline!B$54*Baseline!B$54/Baseline!B$76)</f>
        <v>2.3576981385326119E-5</v>
      </c>
      <c r="F287" s="40">
        <f>Baseline!B$33 * (C287 * Baseline!B$66*Baseline!B$57/Baseline!B$73 + Baseline!B$52*Baseline!B$67/Baseline!B$74 + Baseline!B$53*Baseline!B$55/Baseline!B$75 + Baseline!B$54*Baseline!B$56/Baseline!B$76)</f>
        <v>3.9757818854393921E-8</v>
      </c>
      <c r="G287" s="1">
        <f>Baseline!B$33 * (C287 * Baseline!B$66*Baseline!B$58/Baseline!B$73 + Baseline!B$52*Baseline!B$59/Baseline!B$74 + Baseline!B$53*Baseline!B$68/Baseline!B$75 + Baseline!B$54*Baseline!B$60/Baseline!B$76)</f>
        <v>1.0939234722570288E-7</v>
      </c>
      <c r="H287" s="40">
        <f>Baseline!B$33 * (C287 * Baseline!B$66*Baseline!B$61/Baseline!B$73 + Baseline!B$52*Baseline!B$62/Baseline!B$74 + Baseline!B$53*Baseline!B$63/Baseline!B$75 + Baseline!B$54*Baseline!B$69/Baseline!B$76)</f>
        <v>1.8286697207241634E-9</v>
      </c>
      <c r="I287" s="40">
        <f>Baseline!B$33 * (C287 * Baseline!B$57*Baseline!B$66/Baseline!B$73 + Baseline!B$67*Baseline!B$52/Baseline!B$74 + Baseline!B$55*Baseline!B$53/Baseline!B$75 + Baseline!B$56*Baseline!B$54/Baseline!B$76)</f>
        <v>3.9757818854393921E-8</v>
      </c>
      <c r="J287" s="1">
        <f>Baseline!B$33 * (C287 * Baseline!B$57*Baseline!B$57/Baseline!B$73 + Baseline!B$67*Baseline!B$67/Baseline!B$74 + Baseline!B$55*Baseline!B$55/Baseline!B$75 + Baseline!B$56*Baseline!B$56/Baseline!B$76)</f>
        <v>1.7949606665976029E-6</v>
      </c>
      <c r="K287" s="40">
        <f>Baseline!B$33 * (C287 * Baseline!B$57*Baseline!B$58/Baseline!B$73 + Baseline!B$67*Baseline!B$59/Baseline!B$74 + Baseline!B$55*Baseline!B$68/Baseline!B$75 + Baseline!B$56*Baseline!B$60/Baseline!B$76)</f>
        <v>1.3929394763006806E-8</v>
      </c>
      <c r="L287" s="1">
        <f>Baseline!B$33 * (C287 * Baseline!B$57*Baseline!B$61/Baseline!B$73 + Baseline!B$67*Baseline!B$62/Baseline!B$74 + Baseline!B$55*Baseline!B$63/Baseline!B$75 + Baseline!B$56*Baseline!B$69/Baseline!B$76)</f>
        <v>1.462943859555431E-8</v>
      </c>
      <c r="M287" s="40">
        <f>Baseline!B$33 * (C287 * Baseline!B$58*Baseline!B$66/Baseline!B$73 + Baseline!B$59*Baseline!B$52/Baseline!B$74 + Baseline!B$68*Baseline!B$53/Baseline!B$75 + Baseline!B$60*Baseline!B$54/Baseline!B$76)</f>
        <v>1.0939234722570288E-7</v>
      </c>
      <c r="N287" s="1">
        <f>Baseline!B$33 * (C287 * Baseline!B$58*Baseline!B$57/Baseline!B$73 + Baseline!B$59*Baseline!B$67/Baseline!B$74 + Baseline!B$68*Baseline!B$55/Baseline!B$75 + Baseline!B$60*Baseline!B$56/Baseline!B$76)</f>
        <v>1.3929394763006806E-8</v>
      </c>
      <c r="O287" s="1">
        <f>Baseline!B$33 * (C287 * Baseline!B$58*Baseline!B$58/Baseline!B$73 + Baseline!B$59*Baseline!B$59/Baseline!B$74 + Baseline!B$68*Baseline!B$68/Baseline!B$75 + Baseline!B$60*Baseline!B$60/Baseline!B$76)</f>
        <v>1.3250172472202193E-6</v>
      </c>
      <c r="P287" s="40">
        <f>Baseline!B$33 * (C287 * Baseline!B$58*Baseline!B$61/Baseline!B$73 + Baseline!B$59*Baseline!B$62/Baseline!B$74 + Baseline!B$68*Baseline!B$63/Baseline!B$75 + Baseline!B$60*Baseline!B$69/Baseline!B$76)</f>
        <v>1.649019208939566E-9</v>
      </c>
      <c r="Q287" s="40">
        <f>Baseline!B$33 * (C287 * Baseline!B$61*Baseline!B$66/Baseline!B$73 + Baseline!B$62*Baseline!B$52/Baseline!B$74 + Baseline!B$63*Baseline!B$53/Baseline!B$75 + Baseline!B$69*Baseline!B$54/Baseline!B$76)</f>
        <v>1.8286697207241632E-9</v>
      </c>
      <c r="R287" s="40">
        <f>Baseline!B$33 * (C287 * Baseline!B$61*Baseline!B$57/Baseline!B$73 + Baseline!B$62*Baseline!B$67/Baseline!B$74 + Baseline!B$63*Baseline!B$55/Baseline!B$75 + Baseline!B$69*Baseline!B$56/Baseline!B$76)</f>
        <v>1.462943859555431E-8</v>
      </c>
      <c r="S287" s="40">
        <f>Baseline!B$33 * (C287 * Baseline!B$61*Baseline!B$58/Baseline!B$73 + Baseline!B$62*Baseline!B$59/Baseline!B$74 + Baseline!B$63*Baseline!B$68/Baseline!B$75 + Baseline!B$69*Baseline!B$60/Baseline!B$76)</f>
        <v>1.649019208939566E-9</v>
      </c>
      <c r="T287" s="40">
        <f>Baseline!B$33 * (C287 * Baseline!B$61*Baseline!B$61/Baseline!B$73 + Baseline!B$62*Baseline!B$62/Baseline!B$74 + Baseline!B$63*Baseline!B$63/Baseline!B$75 + Baseline!B$69*Baseline!B$69/Baseline!B$76)</f>
        <v>9.8551807884656135E-8</v>
      </c>
      <c r="U287" s="40"/>
      <c r="V287" s="40">
        <f>E287 * ( Baseline!B$87 * Baseline!B$7 )</f>
        <v>0.24470548979829979</v>
      </c>
      <c r="W287" s="40">
        <f>F287 * ( Baseline!D$87 * Baseline!B$11 )</f>
        <v>7.3339640978013559E-4</v>
      </c>
      <c r="X287" s="40">
        <f>G287 * ( Baseline!F$87 * Baseline!B$16 )</f>
        <v>3.7997180118935396E-3</v>
      </c>
      <c r="Y287" s="40">
        <f>H287 * ( Baseline!H$87 * Baseline!B$18 )</f>
        <v>6.4309462046554795E-4</v>
      </c>
      <c r="Z287" s="48">
        <f t="shared" si="0"/>
        <v>0.24988169884043901</v>
      </c>
      <c r="AA287" s="40">
        <f>I287 * ( Baseline!B$87 * Baseline!B$7 )</f>
        <v>4.1264640188975451E-4</v>
      </c>
      <c r="AB287" s="1">
        <f>J287 * ( Baseline!D$87 * Baseline!B$11 )</f>
        <v>3.3110913689717018E-2</v>
      </c>
      <c r="AC287" s="1">
        <f>K287 * ( Baseline!F$87 * Baseline!B$16 )</f>
        <v>4.8383432221789434E-4</v>
      </c>
      <c r="AD287" s="1">
        <f>L287 * ( Baseline!F$87 * Baseline!B$16 )</f>
        <v>5.0815018367534692E-4</v>
      </c>
      <c r="AE287" s="48">
        <f t="shared" si="1"/>
        <v>3.451554459750001E-2</v>
      </c>
      <c r="AF287" s="48">
        <f>M287 * ( Baseline!B$87 * Baseline!B$7 )</f>
        <v>1.1353831718555701E-3</v>
      </c>
      <c r="AG287" s="48">
        <f>N287 * ( Baseline!D$87 * Baseline!B$11 )</f>
        <v>2.5694991334944417E-4</v>
      </c>
      <c r="AH287" s="48">
        <f>O287 * ( Baseline!F$87 * Baseline!B$16 )</f>
        <v>4.6024169222226075E-2</v>
      </c>
      <c r="AI287" s="48">
        <f>P287 * ( Baseline!H$87 * Baseline!B$18 )</f>
        <v>5.7991630215949229E-4</v>
      </c>
      <c r="AJ287" s="48">
        <f t="shared" si="2"/>
        <v>4.7996418609590578E-2</v>
      </c>
      <c r="AK287" s="48">
        <f>Q287 * ( Baseline!B$87 * Baseline!B$7 )</f>
        <v>1.8979763031396089E-5</v>
      </c>
      <c r="AL287" s="48">
        <f>R287 * ( Baseline!D$87 * Baseline!B$11 )</f>
        <v>2.6986333889120586E-4</v>
      </c>
      <c r="AM287" s="48">
        <f>S287 * ( Baseline!F$87 * Baseline!B$16 )</f>
        <v>5.727830281617623E-5</v>
      </c>
      <c r="AN287" s="48">
        <f>T287 * ( Baseline!H$87 * Baseline!B$18 )</f>
        <v>3.4658055946088742E-2</v>
      </c>
      <c r="AO287" s="48">
        <f t="shared" si="3"/>
        <v>3.5004177350827517E-2</v>
      </c>
      <c r="AP287" s="48"/>
      <c r="AQ287" s="48">
        <f>V287 * ( (1-Baseline!B$88-Baseline!B$87) + (1-B287)*Baseline!B$88 )</f>
        <v>0.10178597486201883</v>
      </c>
      <c r="AR287" s="48">
        <f>W287 * ( (1-Baseline!B$88-Baseline!B$87) + (1-B287)*Baseline!B$88 )</f>
        <v>3.0505841365188047E-4</v>
      </c>
      <c r="AS287" s="48">
        <f>X287 * ( (1-Baseline!B$88-Baseline!B$87) + (1-B287)*Baseline!B$88 )</f>
        <v>1.5805039860778932E-3</v>
      </c>
      <c r="AT287" s="48">
        <f>Y287 * ( (1-Baseline!B$88-Baseline!B$87) + (1-B287)*Baseline!B$88 )</f>
        <v>2.6749711633588619E-4</v>
      </c>
      <c r="AU287" s="48">
        <f t="shared" si="4"/>
        <v>0.10393903437808449</v>
      </c>
      <c r="AV287" s="48">
        <f>AA287 * ( (1-Baseline!D$88-Baseline!D$87) + (1-B287)*Baseline!D$88 )</f>
        <v>2.9222723612515642E-4</v>
      </c>
      <c r="AW287" s="48">
        <f>AB287 * ( (1-Baseline!D$88-Baseline!D$87) + (1-B287)*Baseline!D$88 )</f>
        <v>2.3448431269030411E-2</v>
      </c>
      <c r="AX287" s="48">
        <f>AC287 * ( (1-Baseline!D$88-Baseline!D$87) + (1-B287)*Baseline!D$88 )</f>
        <v>3.4264097803038217E-4</v>
      </c>
      <c r="AY287" s="48">
        <f>AD287 * ( (1-Baseline!D$88-Baseline!D$87) + (1-B287)*Baseline!D$88 )</f>
        <v>3.5986094397500709E-4</v>
      </c>
      <c r="AZ287" s="48">
        <f t="shared" si="5"/>
        <v>2.4443160427160954E-2</v>
      </c>
      <c r="BA287" s="48">
        <f>AF287 * ( (1-Baseline!F$88-Baseline!F$87) + (1-Baseline!B$36)*Baseline!F$88 )</f>
        <v>8.1705806272876767E-4</v>
      </c>
      <c r="BB287" s="48">
        <f>AG287 * ( (1-Baseline!F$88-Baseline!F$87) + (1-Baseline!B$36)*Baseline!F$88 )</f>
        <v>1.8490938004348721E-4</v>
      </c>
      <c r="BC287" s="48">
        <f>AH287 * ( (1-Baseline!F$88-Baseline!F$87) + (1-Baseline!B$36)*Baseline!F$88 )</f>
        <v>3.3120464945728997E-2</v>
      </c>
      <c r="BD287" s="48">
        <f>AI287 * ( (1-Baseline!F$88-Baseline!F$87) + (1-Baseline!B$36)*Baseline!F$88 )</f>
        <v>4.1732632835563981E-4</v>
      </c>
      <c r="BE287" s="48">
        <f t="shared" si="6"/>
        <v>3.453975871685689E-2</v>
      </c>
      <c r="BF287" s="48">
        <f>AK287 * ( (1-Baseline!H$88-Baseline!H$87) + (1-Baseline!B$36)*Baseline!H$88 )</f>
        <v>1.5038045845035747E-5</v>
      </c>
      <c r="BG287" s="48">
        <f>AL287 * ( (1-Baseline!H$88-Baseline!H$87) + (1-Baseline!B$36)*Baseline!H$88 )</f>
        <v>2.138181206702802E-4</v>
      </c>
      <c r="BH287" s="48">
        <f>AM287 * ( (1-Baseline!H$88-Baseline!H$87) + (1-Baseline!B$36)*Baseline!H$88 )</f>
        <v>4.5382744887312747E-5</v>
      </c>
      <c r="BI287" s="48">
        <f>AN287 * ( (1-Baseline!H$88-Baseline!H$87) + (1-Baseline!B$36)*Baseline!H$88 )</f>
        <v>2.746027088720503E-2</v>
      </c>
      <c r="BJ287" s="48">
        <f t="shared" si="7"/>
        <v>2.773450979860766E-2</v>
      </c>
      <c r="BK287" s="48"/>
      <c r="BL287" s="48">
        <f t="shared" si="18"/>
        <v>0.9792853615684578</v>
      </c>
      <c r="BM287" s="48">
        <f t="shared" si="19"/>
        <v>2.9349744826588642E-3</v>
      </c>
      <c r="BN287" s="48">
        <f t="shared" si="20"/>
        <v>1.5206067629305797E-2</v>
      </c>
      <c r="BO287" s="48">
        <f t="shared" si="21"/>
        <v>2.5735963195775836E-3</v>
      </c>
      <c r="BP287" s="48">
        <f t="shared" si="8"/>
        <v>1</v>
      </c>
      <c r="BQ287" s="48">
        <f t="shared" si="22"/>
        <v>1.1955378560639685E-2</v>
      </c>
      <c r="BR287" s="48">
        <f t="shared" si="23"/>
        <v>0.95930439678229129</v>
      </c>
      <c r="BS287" s="48">
        <f t="shared" si="24"/>
        <v>1.4017867249672163E-2</v>
      </c>
      <c r="BT287" s="48">
        <f t="shared" si="25"/>
        <v>1.4722357407397033E-2</v>
      </c>
      <c r="BU287" s="48">
        <f t="shared" si="9"/>
        <v>1.0000000000000002</v>
      </c>
      <c r="BV287" s="48">
        <f t="shared" si="26"/>
        <v>2.3655581077641062E-2</v>
      </c>
      <c r="BW287" s="48">
        <f t="shared" si="27"/>
        <v>5.3535226334179191E-3</v>
      </c>
      <c r="BX287" s="48">
        <f t="shared" si="28"/>
        <v>0.958908405158163</v>
      </c>
      <c r="BY287" s="48">
        <f t="shared" si="29"/>
        <v>1.2082491130778125E-2</v>
      </c>
      <c r="BZ287" s="48">
        <f t="shared" si="10"/>
        <v>1.0000000000000002</v>
      </c>
      <c r="CA287" s="48">
        <f t="shared" si="30"/>
        <v>5.4221422892394865E-4</v>
      </c>
      <c r="CB287" s="48">
        <f t="shared" si="31"/>
        <v>7.7094609648018526E-3</v>
      </c>
      <c r="CC287" s="48">
        <f t="shared" si="32"/>
        <v>1.6363276371876268E-3</v>
      </c>
      <c r="CD287" s="48">
        <f t="shared" si="33"/>
        <v>0.99011199716908671</v>
      </c>
      <c r="CE287" s="48">
        <f t="shared" si="11"/>
        <v>1.0000000000000002</v>
      </c>
      <c r="CF287" s="48"/>
      <c r="CG287" s="48">
        <f t="shared" si="34"/>
        <v>0.9792853615684578</v>
      </c>
      <c r="CH287" s="48">
        <f t="shared" si="35"/>
        <v>2.9349744826588642E-3</v>
      </c>
      <c r="CI287" s="48">
        <f t="shared" si="36"/>
        <v>1.5206067629305797E-2</v>
      </c>
      <c r="CJ287" s="48">
        <f t="shared" si="37"/>
        <v>2.5735963195775836E-3</v>
      </c>
      <c r="CK287" s="48">
        <f t="shared" si="12"/>
        <v>1</v>
      </c>
      <c r="CL287" s="48">
        <f t="shared" si="38"/>
        <v>1.1955378560639685E-2</v>
      </c>
      <c r="CM287" s="48">
        <f t="shared" si="39"/>
        <v>0.95930439678229129</v>
      </c>
      <c r="CN287" s="48">
        <f t="shared" si="40"/>
        <v>1.4017867249672163E-2</v>
      </c>
      <c r="CO287" s="48">
        <f t="shared" si="41"/>
        <v>1.4722357407397033E-2</v>
      </c>
      <c r="CP287" s="48">
        <f t="shared" si="13"/>
        <v>1.0000000000000002</v>
      </c>
      <c r="CQ287" s="48">
        <f t="shared" si="42"/>
        <v>2.3655581077641062E-2</v>
      </c>
      <c r="CR287" s="48">
        <f t="shared" si="43"/>
        <v>5.3535226334179191E-3</v>
      </c>
      <c r="CS287" s="48">
        <f t="shared" si="44"/>
        <v>0.958908405158163</v>
      </c>
      <c r="CT287" s="48">
        <f t="shared" si="45"/>
        <v>1.2082491130778125E-2</v>
      </c>
      <c r="CU287" s="48">
        <f t="shared" si="14"/>
        <v>1.0000000000000002</v>
      </c>
      <c r="CV287" s="48">
        <f t="shared" si="46"/>
        <v>5.4221422892394865E-4</v>
      </c>
      <c r="CW287" s="48">
        <f t="shared" si="47"/>
        <v>7.7094609648018526E-3</v>
      </c>
      <c r="CX287" s="48">
        <f t="shared" si="48"/>
        <v>1.6363276371876268E-3</v>
      </c>
      <c r="CY287" s="48">
        <f t="shared" si="49"/>
        <v>0.99011199716908671</v>
      </c>
      <c r="CZ287" s="48">
        <f t="shared" si="15"/>
        <v>1.0000000000000002</v>
      </c>
      <c r="DA287" s="48"/>
      <c r="DB287" s="48">
        <f>(AQ287*Baseline!B$7 + AV287*Baseline!B$11 + BA287*Baseline!B$16 + BF287*Baseline!B$18)</f>
        <v>53418.799037683166</v>
      </c>
      <c r="DC287" s="48">
        <f>(AR287*Baseline!B$7 + AW287*Baseline!B$11 + BB287*Baseline!B$16 + BG287*Baseline!B$18)</f>
        <v>60844.768179351893</v>
      </c>
      <c r="DD287" s="48">
        <f>(AS287*Baseline!B$7 + AX287*Baseline!B$11 + BC287*Baseline!B$16 + BH287*Baseline!B$18)</f>
        <v>114539.31989048846</v>
      </c>
      <c r="DE287" s="48">
        <f>(AT287*Baseline!B$7 + AY287*Baseline!B$11 + BD287*Baseline!B$16 + BI287*Baseline!B$18)</f>
        <v>1259727.8113264244</v>
      </c>
      <c r="DF287" s="48">
        <f t="shared" si="16"/>
        <v>1488530.6984339477</v>
      </c>
      <c r="DG287" s="48"/>
      <c r="DH287" s="48">
        <f t="shared" si="50"/>
        <v>3.588693138400436E-2</v>
      </c>
      <c r="DI287" s="48">
        <f t="shared" si="51"/>
        <v>4.0875722780434026E-2</v>
      </c>
      <c r="DJ287" s="48">
        <f t="shared" si="52"/>
        <v>7.6947905750948176E-2</v>
      </c>
      <c r="DK287" s="48">
        <f t="shared" si="53"/>
        <v>0.84628944008461349</v>
      </c>
      <c r="DL287" s="48">
        <f t="shared" si="17"/>
        <v>1</v>
      </c>
      <c r="DM287" s="48"/>
      <c r="DN287" s="48">
        <f>DH287 / (Baseline!B$7/Baseline!B$17)</f>
        <v>3.8306938854257337</v>
      </c>
      <c r="DO287" s="48">
        <f>DI287 / (Baseline!B$11/Baseline!B$17)</f>
        <v>0.98675951211665769</v>
      </c>
      <c r="DP287" s="48">
        <f>DJ287 / (Baseline!B$16/Baseline!B$17)</f>
        <v>1.1890776856100125</v>
      </c>
      <c r="DQ287" s="48">
        <f>DK287 / (Baseline!B$18/Baseline!B$17)</f>
        <v>0.95680492427273822</v>
      </c>
      <c r="DR287" s="71"/>
      <c r="DS287" s="48">
        <f>(AU287*Baseline!B$34)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2.8120386406712675E-2</v>
      </c>
      <c r="DT287" s="48">
        <f>(AZ287*Baseline!B$34) + (Baseline!D$88*(1-Baseline!D$89)*Baseline!B$35) + (Baseline!D$88*Baseline!D$89*((1-Baseline!D$90)*Baseline!B$40 + Baseline!D$90*Baseline!B$41))</f>
        <v>1.0080042064074146E-2</v>
      </c>
      <c r="DU287" s="48">
        <f>(BE287*Baseline!B$34) + (Baseline!F$88*(1-Baseline!F$89)*Baseline!B$35) + (Baseline!F$88*Baseline!F$89*((1-Baseline!F$90)*Baseline!B$40 + Baseline!F$90*Baseline!B$41))</f>
        <v>1.2911603807528536E-2</v>
      </c>
      <c r="DV287" s="48">
        <f>(BJ287*Baseline!B$34) + (Baseline!H$88*(1-Baseline!H$89)*Baseline!B$35) + (Baseline!H$88*Baseline!H$89*((1-Baseline!H$90)*Baseline!B$40 + Baseline!H$90*Baseline!B$41))</f>
        <v>9.3051764697911488E-3</v>
      </c>
      <c r="DW287" s="48">
        <f>( DS287*Baseline!B$7 + DT287*Baseline!B$11 + DU287*Baseline!B$16 + DV287*Baseline!B$18 ) / Baseline!B$17</f>
        <v>9.7469204789674708E-3</v>
      </c>
    </row>
    <row r="288" spans="1:127">
      <c r="A288" s="7" t="s">
        <v>528</v>
      </c>
      <c r="B288" s="1">
        <f>MIN( MAX( NORMINV( MCrands!B288, (B$5+B$4)/2, (B$5-B$4)/3.29 ), 0 ), 1 )</f>
        <v>0.54697610772860872</v>
      </c>
      <c r="C288" s="1">
        <f>MAX( NORMINV( MCrands!C288, (C$5+C$4)/2, (C$5-C$4)/3.29 ), 0 )</f>
        <v>3.4032260514014578</v>
      </c>
      <c r="D288" s="40"/>
      <c r="E288" s="40">
        <f>Baseline!B$33 * (C288 * Baseline!B$66*Baseline!B$66/Baseline!B$73 + Baseline!B$52*Baseline!B$52/Baseline!B$74 + Baseline!B$53*Baseline!B$53/Baseline!B$75 + Baseline!B$54*Baseline!B$54/Baseline!B$76)</f>
        <v>2.8486846059050653E-5</v>
      </c>
      <c r="F288" s="40">
        <f>Baseline!B$33 * (C288 * Baseline!B$66*Baseline!B$57/Baseline!B$73 + Baseline!B$52*Baseline!B$67/Baseline!B$74 + Baseline!B$53*Baseline!B$55/Baseline!B$75 + Baseline!B$54*Baseline!B$56/Baseline!B$76)</f>
        <v>4.0414437332992995E-8</v>
      </c>
      <c r="G288" s="1">
        <f>Baseline!B$33 * (C288 * Baseline!B$66*Baseline!B$58/Baseline!B$73 + Baseline!B$52*Baseline!B$59/Baseline!B$74 + Baseline!B$53*Baseline!B$68/Baseline!B$75 + Baseline!B$54*Baseline!B$60/Baseline!B$76)</f>
        <v>1.1100653431892557E-7</v>
      </c>
      <c r="H288" s="40">
        <f>Baseline!B$33 * (C288 * Baseline!B$66*Baseline!B$61/Baseline!B$73 + Baseline!B$52*Baseline!B$62/Baseline!B$74 + Baseline!B$53*Baseline!B$63/Baseline!B$75 + Baseline!B$54*Baseline!B$69/Baseline!B$76)</f>
        <v>1.9900884300464341E-9</v>
      </c>
      <c r="I288" s="40">
        <f>Baseline!B$33 * (C288 * Baseline!B$57*Baseline!B$66/Baseline!B$73 + Baseline!B$67*Baseline!B$52/Baseline!B$74 + Baseline!B$55*Baseline!B$53/Baseline!B$75 + Baseline!B$56*Baseline!B$54/Baseline!B$76)</f>
        <v>4.0414437332992995E-8</v>
      </c>
      <c r="J288" s="1">
        <f>Baseline!B$33 * (C288 * Baseline!B$57*Baseline!B$57/Baseline!B$73 + Baseline!B$67*Baseline!B$67/Baseline!B$74 + Baseline!B$55*Baseline!B$55/Baseline!B$75 + Baseline!B$56*Baseline!B$56/Baseline!B$76)</f>
        <v>1.7949607544101712E-6</v>
      </c>
      <c r="K288" s="40">
        <f>Baseline!B$33 * (C288 * Baseline!B$57*Baseline!B$58/Baseline!B$73 + Baseline!B$67*Baseline!B$59/Baseline!B$74 + Baseline!B$55*Baseline!B$68/Baseline!B$75 + Baseline!B$56*Baseline!B$60/Baseline!B$76)</f>
        <v>1.3929610635570257E-8</v>
      </c>
      <c r="L288" s="1">
        <f>Baseline!B$33 * (C288 * Baseline!B$57*Baseline!B$61/Baseline!B$73 + Baseline!B$67*Baseline!B$62/Baseline!B$74 + Baseline!B$55*Baseline!B$63/Baseline!B$75 + Baseline!B$56*Baseline!B$69/Baseline!B$76)</f>
        <v>1.4629460182810655E-8</v>
      </c>
      <c r="M288" s="40">
        <f>Baseline!B$33 * (C288 * Baseline!B$58*Baseline!B$66/Baseline!B$73 + Baseline!B$59*Baseline!B$52/Baseline!B$74 + Baseline!B$68*Baseline!B$53/Baseline!B$75 + Baseline!B$60*Baseline!B$54/Baseline!B$76)</f>
        <v>1.1100653431892559E-7</v>
      </c>
      <c r="N288" s="1">
        <f>Baseline!B$33 * (C288 * Baseline!B$58*Baseline!B$57/Baseline!B$73 + Baseline!B$59*Baseline!B$67/Baseline!B$74 + Baseline!B$68*Baseline!B$55/Baseline!B$75 + Baseline!B$60*Baseline!B$56/Baseline!B$76)</f>
        <v>1.3929610635570257E-8</v>
      </c>
      <c r="O288" s="1">
        <f>Baseline!B$33 * (C288 * Baseline!B$58*Baseline!B$58/Baseline!B$73 + Baseline!B$59*Baseline!B$59/Baseline!B$74 + Baseline!B$68*Baseline!B$68/Baseline!B$75 + Baseline!B$60*Baseline!B$60/Baseline!B$76)</f>
        <v>1.3250177779069377E-6</v>
      </c>
      <c r="P288" s="40">
        <f>Baseline!B$33 * (C288 * Baseline!B$58*Baseline!B$61/Baseline!B$73 + Baseline!B$59*Baseline!B$62/Baseline!B$74 + Baseline!B$68*Baseline!B$63/Baseline!B$75 + Baseline!B$60*Baseline!B$69/Baseline!B$76)</f>
        <v>1.6490722776114151E-9</v>
      </c>
      <c r="Q288" s="40">
        <f>Baseline!B$33 * (C288 * Baseline!B$61*Baseline!B$66/Baseline!B$73 + Baseline!B$62*Baseline!B$52/Baseline!B$74 + Baseline!B$63*Baseline!B$53/Baseline!B$75 + Baseline!B$69*Baseline!B$54/Baseline!B$76)</f>
        <v>1.9900884300464341E-9</v>
      </c>
      <c r="R288" s="40">
        <f>Baseline!B$33 * (C288 * Baseline!B$61*Baseline!B$57/Baseline!B$73 + Baseline!B$62*Baseline!B$67/Baseline!B$74 + Baseline!B$63*Baseline!B$55/Baseline!B$75 + Baseline!B$69*Baseline!B$56/Baseline!B$76)</f>
        <v>1.4629460182810655E-8</v>
      </c>
      <c r="S288" s="40">
        <f>Baseline!B$33 * (C288 * Baseline!B$61*Baseline!B$58/Baseline!B$73 + Baseline!B$62*Baseline!B$59/Baseline!B$74 + Baseline!B$63*Baseline!B$68/Baseline!B$75 + Baseline!B$69*Baseline!B$60/Baseline!B$76)</f>
        <v>1.6490722776114151E-9</v>
      </c>
      <c r="T288" s="40">
        <f>Baseline!B$33 * (C288 * Baseline!B$61*Baseline!B$61/Baseline!B$73 + Baseline!B$62*Baseline!B$62/Baseline!B$74 + Baseline!B$63*Baseline!B$63/Baseline!B$75 + Baseline!B$69*Baseline!B$69/Baseline!B$76)</f>
        <v>9.8551813191523326E-8</v>
      </c>
      <c r="U288" s="40"/>
      <c r="V288" s="40">
        <f>E288 * ( Baseline!B$87 * Baseline!B$7 )</f>
        <v>0.29566497524688673</v>
      </c>
      <c r="W288" s="40">
        <f>F288 * ( Baseline!D$87 * Baseline!B$11 )</f>
        <v>7.4550878537507181E-4</v>
      </c>
      <c r="X288" s="40">
        <f>G288 * ( Baseline!F$87 * Baseline!B$16 )</f>
        <v>3.8557864291844635E-3</v>
      </c>
      <c r="Y288" s="40">
        <f>H288 * ( Baseline!H$87 * Baseline!B$18 )</f>
        <v>6.9986129759220584E-4</v>
      </c>
      <c r="Z288" s="48">
        <f t="shared" si="0"/>
        <v>0.30096613175903841</v>
      </c>
      <c r="AA288" s="40">
        <f>I288 * ( Baseline!B$87 * Baseline!B$7 )</f>
        <v>4.1946144507913429E-4</v>
      </c>
      <c r="AB288" s="1">
        <f>J288 * ( Baseline!D$87 * Baseline!B$11 )</f>
        <v>3.3110915309559959E-2</v>
      </c>
      <c r="AC288" s="1">
        <f>K288 * ( Baseline!F$87 * Baseline!B$16 )</f>
        <v>4.8384182050171783E-4</v>
      </c>
      <c r="AD288" s="1">
        <f>L288 * ( Baseline!F$87 * Baseline!B$16 )</f>
        <v>5.0815093350372925E-4</v>
      </c>
      <c r="AE288" s="48">
        <f t="shared" si="1"/>
        <v>3.4522369508644547E-2</v>
      </c>
      <c r="AF288" s="48">
        <f>M288 * ( Baseline!B$87 * Baseline!B$7 )</f>
        <v>1.1521368196961287E-3</v>
      </c>
      <c r="AG288" s="48">
        <f>N288 * ( Baseline!D$87 * Baseline!B$11 )</f>
        <v>2.5695389546334191E-4</v>
      </c>
      <c r="AH288" s="48">
        <f>O288 * ( Baseline!F$87 * Baseline!B$16 )</f>
        <v>4.6024187655507136E-2</v>
      </c>
      <c r="AI288" s="48">
        <f>P288 * ( Baseline!H$87 * Baseline!B$18 )</f>
        <v>5.799349650033042E-4</v>
      </c>
      <c r="AJ288" s="48">
        <f t="shared" si="2"/>
        <v>4.8013213335669908E-2</v>
      </c>
      <c r="AK288" s="48">
        <f>Q288 * ( Baseline!B$87 * Baseline!B$7 )</f>
        <v>2.0655127815451939E-5</v>
      </c>
      <c r="AL288" s="48">
        <f>R288 * ( Baseline!D$87 * Baseline!B$11 )</f>
        <v>2.6986373710259566E-4</v>
      </c>
      <c r="AM288" s="48">
        <f>S288 * ( Baseline!F$87 * Baseline!B$16 )</f>
        <v>5.7280146144282867E-5</v>
      </c>
      <c r="AN288" s="48">
        <f>T288 * ( Baseline!H$87 * Baseline!B$18 )</f>
        <v>3.4658057812373126E-2</v>
      </c>
      <c r="AO288" s="48">
        <f t="shared" si="3"/>
        <v>3.5005856823435454E-2</v>
      </c>
      <c r="AP288" s="48"/>
      <c r="AQ288" s="48">
        <f>V288 * ( (1-Baseline!B$88-Baseline!B$87) + (1-B288)*Baseline!B$88 )</f>
        <v>0.14540545193312976</v>
      </c>
      <c r="AR288" s="48">
        <f>W288 * ( (1-Baseline!B$88-Baseline!B$87) + (1-B288)*Baseline!B$88 )</f>
        <v>3.6663470797331914E-4</v>
      </c>
      <c r="AS288" s="48">
        <f>X288 * ( (1-Baseline!B$88-Baseline!B$87) + (1-B288)*Baseline!B$88 )</f>
        <v>1.8962420821912994E-3</v>
      </c>
      <c r="AT288" s="48">
        <f>Y288 * ( (1-Baseline!B$88-Baseline!B$87) + (1-B288)*Baseline!B$88 )</f>
        <v>3.44185672252611E-4</v>
      </c>
      <c r="AU288" s="48">
        <f t="shared" si="4"/>
        <v>0.148012514395547</v>
      </c>
      <c r="AV288" s="48">
        <f>AA288 * ( (1-Baseline!D$88-Baseline!D$87) + (1-B288)*Baseline!D$88 )</f>
        <v>3.1306635143306367E-4</v>
      </c>
      <c r="AW288" s="48">
        <f>AB288 * ( (1-Baseline!D$88-Baseline!D$87) + (1-B288)*Baseline!D$88 )</f>
        <v>2.4712434408882336E-2</v>
      </c>
      <c r="AX288" s="48">
        <f>AC288 * ( (1-Baseline!D$88-Baseline!D$87) + (1-B288)*Baseline!D$88 )</f>
        <v>3.6111684444949972E-4</v>
      </c>
      <c r="AY288" s="48">
        <f>AD288 * ( (1-Baseline!D$88-Baseline!D$87) + (1-B288)*Baseline!D$88 )</f>
        <v>3.7926002638765858E-4</v>
      </c>
      <c r="AZ288" s="48">
        <f t="shared" si="5"/>
        <v>2.5765877631152557E-2</v>
      </c>
      <c r="BA288" s="48">
        <f>AF288 * ( (1-Baseline!F$88-Baseline!F$87) + (1-Baseline!B$36)*Baseline!F$88 )</f>
        <v>8.2911452383156454E-4</v>
      </c>
      <c r="BB288" s="48">
        <f>AG288 * ( (1-Baseline!F$88-Baseline!F$87) + (1-Baseline!B$36)*Baseline!F$88 )</f>
        <v>1.8491224570007568E-4</v>
      </c>
      <c r="BC288" s="48">
        <f>AH288 * ( (1-Baseline!F$88-Baseline!F$87) + (1-Baseline!B$36)*Baseline!F$88 )</f>
        <v>3.3120478210907911E-2</v>
      </c>
      <c r="BD288" s="48">
        <f>AI288 * ( (1-Baseline!F$88-Baseline!F$87) + (1-Baseline!B$36)*Baseline!F$88 )</f>
        <v>4.1733975873525786E-4</v>
      </c>
      <c r="BE288" s="48">
        <f t="shared" si="6"/>
        <v>3.455184473917481E-2</v>
      </c>
      <c r="BF288" s="48">
        <f>AK288 * ( (1-Baseline!H$88-Baseline!H$87) + (1-Baseline!B$36)*Baseline!H$88 )</f>
        <v>1.6365470870738878E-5</v>
      </c>
      <c r="BG288" s="48">
        <f>AL288 * ( (1-Baseline!H$88-Baseline!H$87) + (1-Baseline!B$36)*Baseline!H$88 )</f>
        <v>2.1381843618112857E-4</v>
      </c>
      <c r="BH288" s="48">
        <f>AM288 * ( (1-Baseline!H$88-Baseline!H$87) + (1-Baseline!B$36)*Baseline!H$88 )</f>
        <v>4.5384205393038194E-5</v>
      </c>
      <c r="BI288" s="48">
        <f>AN288 * ( (1-Baseline!H$88-Baseline!H$87) + (1-Baseline!B$36)*Baseline!H$88 )</f>
        <v>2.7460272365899471E-2</v>
      </c>
      <c r="BJ288" s="48">
        <f t="shared" si="7"/>
        <v>2.7735840478344376E-2</v>
      </c>
      <c r="BK288" s="48"/>
      <c r="BL288" s="48">
        <f t="shared" si="18"/>
        <v>0.98238620245684016</v>
      </c>
      <c r="BM288" s="48">
        <f t="shared" si="19"/>
        <v>2.4770520889438358E-3</v>
      </c>
      <c r="BN288" s="48">
        <f t="shared" si="20"/>
        <v>1.2811363214354997E-2</v>
      </c>
      <c r="BO288" s="48">
        <f t="shared" si="21"/>
        <v>2.3253822398612402E-3</v>
      </c>
      <c r="BP288" s="48">
        <f t="shared" si="8"/>
        <v>1.0000000000000002</v>
      </c>
      <c r="BQ288" s="48">
        <f t="shared" si="22"/>
        <v>1.2150424523267424E-2</v>
      </c>
      <c r="BR288" s="48">
        <f t="shared" si="23"/>
        <v>0.95911479370698605</v>
      </c>
      <c r="BS288" s="48">
        <f t="shared" si="24"/>
        <v>1.4015313183545E-2</v>
      </c>
      <c r="BT288" s="48">
        <f t="shared" si="25"/>
        <v>1.4719468586201365E-2</v>
      </c>
      <c r="BU288" s="48">
        <f t="shared" si="9"/>
        <v>0.99999999999999978</v>
      </c>
      <c r="BV288" s="48">
        <f t="shared" si="26"/>
        <v>2.3996244776230899E-2</v>
      </c>
      <c r="BW288" s="48">
        <f t="shared" si="27"/>
        <v>5.3517329420742204E-3</v>
      </c>
      <c r="BX288" s="48">
        <f t="shared" si="28"/>
        <v>0.95857336882959487</v>
      </c>
      <c r="BY288" s="48">
        <f t="shared" si="29"/>
        <v>1.2078653452100024E-2</v>
      </c>
      <c r="BZ288" s="48">
        <f t="shared" si="10"/>
        <v>1</v>
      </c>
      <c r="CA288" s="48">
        <f t="shared" si="30"/>
        <v>5.9004777170955868E-4</v>
      </c>
      <c r="CB288" s="48">
        <f t="shared" si="31"/>
        <v>7.7091024643033265E-3</v>
      </c>
      <c r="CC288" s="48">
        <f t="shared" si="32"/>
        <v>1.6363017889605088E-3</v>
      </c>
      <c r="CD288" s="48">
        <f t="shared" si="33"/>
        <v>0.99006454797502674</v>
      </c>
      <c r="CE288" s="48">
        <f t="shared" si="11"/>
        <v>1.0000000000000002</v>
      </c>
      <c r="CF288" s="48"/>
      <c r="CG288" s="48">
        <f t="shared" si="34"/>
        <v>0.98238620245684016</v>
      </c>
      <c r="CH288" s="48">
        <f t="shared" si="35"/>
        <v>2.4770520889438358E-3</v>
      </c>
      <c r="CI288" s="48">
        <f t="shared" si="36"/>
        <v>1.2811363214354997E-2</v>
      </c>
      <c r="CJ288" s="48">
        <f t="shared" si="37"/>
        <v>2.3253822398612402E-3</v>
      </c>
      <c r="CK288" s="48">
        <f t="shared" si="12"/>
        <v>1.0000000000000002</v>
      </c>
      <c r="CL288" s="48">
        <f t="shared" si="38"/>
        <v>1.2150424523267424E-2</v>
      </c>
      <c r="CM288" s="48">
        <f t="shared" si="39"/>
        <v>0.95911479370698605</v>
      </c>
      <c r="CN288" s="48">
        <f t="shared" si="40"/>
        <v>1.4015313183545E-2</v>
      </c>
      <c r="CO288" s="48">
        <f t="shared" si="41"/>
        <v>1.4719468586201365E-2</v>
      </c>
      <c r="CP288" s="48">
        <f t="shared" si="13"/>
        <v>0.99999999999999978</v>
      </c>
      <c r="CQ288" s="48">
        <f t="shared" si="42"/>
        <v>2.3996244776230899E-2</v>
      </c>
      <c r="CR288" s="48">
        <f t="shared" si="43"/>
        <v>5.3517329420742204E-3</v>
      </c>
      <c r="CS288" s="48">
        <f t="shared" si="44"/>
        <v>0.95857336882959487</v>
      </c>
      <c r="CT288" s="48">
        <f t="shared" si="45"/>
        <v>1.2078653452100024E-2</v>
      </c>
      <c r="CU288" s="48">
        <f t="shared" si="14"/>
        <v>1</v>
      </c>
      <c r="CV288" s="48">
        <f t="shared" si="46"/>
        <v>5.9004777170955868E-4</v>
      </c>
      <c r="CW288" s="48">
        <f t="shared" si="47"/>
        <v>7.7091024643033265E-3</v>
      </c>
      <c r="CX288" s="48">
        <f t="shared" si="48"/>
        <v>1.6363017889605088E-3</v>
      </c>
      <c r="CY288" s="48">
        <f t="shared" si="49"/>
        <v>0.99006454797502674</v>
      </c>
      <c r="CZ288" s="48">
        <f t="shared" si="15"/>
        <v>1.0000000000000002</v>
      </c>
      <c r="DA288" s="48"/>
      <c r="DB288" s="48">
        <f>(AQ288*Baseline!B$7 + AV288*Baseline!B$11 + BA288*Baseline!B$16 + BF288*Baseline!B$18)</f>
        <v>74720.111335789741</v>
      </c>
      <c r="DC288" s="48">
        <f>(AR288*Baseline!B$7 + AW288*Baseline!B$11 + BB288*Baseline!B$16 + BG288*Baseline!B$18)</f>
        <v>63585.379719673045</v>
      </c>
      <c r="DD288" s="48">
        <f>(AS288*Baseline!B$7 + AX288*Baseline!B$11 + BC288*Baseline!B$16 + BH288*Baseline!B$18)</f>
        <v>114732.18667895473</v>
      </c>
      <c r="DE288" s="48">
        <f>(AT288*Baseline!B$7 + AY288*Baseline!B$11 + BD288*Baseline!B$16 + BI288*Baseline!B$18)</f>
        <v>1259806.7203607769</v>
      </c>
      <c r="DF288" s="48">
        <f t="shared" si="16"/>
        <v>1512844.3980951945</v>
      </c>
      <c r="DG288" s="48"/>
      <c r="DH288" s="48">
        <f t="shared" si="50"/>
        <v>4.9390480230398444E-2</v>
      </c>
      <c r="DI288" s="48">
        <f t="shared" si="51"/>
        <v>4.2030350113820489E-2</v>
      </c>
      <c r="DJ288" s="48">
        <f t="shared" si="52"/>
        <v>7.583872262303562E-2</v>
      </c>
      <c r="DK288" s="48">
        <f t="shared" si="53"/>
        <v>0.83274044703274541</v>
      </c>
      <c r="DL288" s="48">
        <f t="shared" si="17"/>
        <v>1</v>
      </c>
      <c r="DM288" s="48"/>
      <c r="DN288" s="48">
        <f>DH288 / (Baseline!B$7/Baseline!B$17)</f>
        <v>5.2721089076219725</v>
      </c>
      <c r="DO288" s="48">
        <f>DI288 / (Baseline!B$11/Baseline!B$17)</f>
        <v>1.0146327685796444</v>
      </c>
      <c r="DP288" s="48">
        <f>DJ288 / (Baseline!B$16/Baseline!B$17)</f>
        <v>1.1719374542575862</v>
      </c>
      <c r="DQ288" s="48">
        <f>DK288 / (Baseline!B$18/Baseline!B$17)</f>
        <v>0.94148659149327174</v>
      </c>
      <c r="DR288" s="71"/>
      <c r="DS288" s="48">
        <f>(AU288*Baseline!B$34)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3.4731408409332053E-2</v>
      </c>
      <c r="DT288" s="48">
        <f>(AZ288*Baseline!B$34) + (Baseline!D$88*(1-Baseline!D$89)*Baseline!B$35) + (Baseline!D$88*Baseline!D$89*((1-Baseline!D$90)*Baseline!B$40 + Baseline!D$90*Baseline!B$41))</f>
        <v>1.0278449644672887E-2</v>
      </c>
      <c r="DU288" s="48">
        <f>(BE288*Baseline!B$34) + (Baseline!F$88*(1-Baseline!F$89)*Baseline!B$35) + (Baseline!F$88*Baseline!F$89*((1-Baseline!F$90)*Baseline!B$40 + Baseline!F$90*Baseline!B$41))</f>
        <v>1.2913416710876225E-2</v>
      </c>
      <c r="DV288" s="48">
        <f>(BJ288*Baseline!B$34) + (Baseline!H$88*(1-Baseline!H$89)*Baseline!B$35) + (Baseline!H$88*Baseline!H$89*((1-Baseline!H$90)*Baseline!B$40 + Baseline!H$90*Baseline!B$41))</f>
        <v>9.3053760717516573E-3</v>
      </c>
      <c r="DW288" s="48">
        <f>( DS288*Baseline!B$7 + DT288*Baseline!B$11 + DU288*Baseline!B$16 + DV288*Baseline!B$18 ) / Baseline!B$17</f>
        <v>9.8173669827176149E-3</v>
      </c>
    </row>
    <row r="289" spans="1:127">
      <c r="A289" s="7" t="s">
        <v>529</v>
      </c>
      <c r="B289" s="1">
        <f>MIN( MAX( NORMINV( MCrands!B289, (B$5+B$4)/2, (B$5-B$4)/3.29 ), 0 ), 1 )</f>
        <v>0.50409072387233633</v>
      </c>
      <c r="C289" s="1">
        <f>MAX( NORMINV( MCrands!C289, (C$5+C$4)/2, (C$5-C$4)/3.29 ), 0 )</f>
        <v>1.927441594532425</v>
      </c>
      <c r="D289" s="40"/>
      <c r="E289" s="40">
        <f>Baseline!B$33 * (C289 * Baseline!B$66*Baseline!B$66/Baseline!B$73 + Baseline!B$52*Baseline!B$52/Baseline!B$74 + Baseline!B$53*Baseline!B$53/Baseline!B$75 + Baseline!B$54*Baseline!B$54/Baseline!B$76)</f>
        <v>1.6137418660947508E-5</v>
      </c>
      <c r="F289" s="40">
        <f>Baseline!B$33 * (C289 * Baseline!B$66*Baseline!B$57/Baseline!B$73 + Baseline!B$52*Baseline!B$67/Baseline!B$74 + Baseline!B$53*Baseline!B$55/Baseline!B$75 + Baseline!B$54*Baseline!B$56/Baseline!B$76)</f>
        <v>3.8762892378382071E-8</v>
      </c>
      <c r="G289" s="1">
        <f>Baseline!B$33 * (C289 * Baseline!B$66*Baseline!B$58/Baseline!B$73 + Baseline!B$52*Baseline!B$59/Baseline!B$74 + Baseline!B$53*Baseline!B$68/Baseline!B$75 + Baseline!B$54*Baseline!B$60/Baseline!B$76)</f>
        <v>1.0694648630550708E-7</v>
      </c>
      <c r="H289" s="40">
        <f>Baseline!B$33 * (C289 * Baseline!B$66*Baseline!B$61/Baseline!B$73 + Baseline!B$52*Baseline!B$62/Baseline!B$74 + Baseline!B$53*Baseline!B$63/Baseline!B$75 + Baseline!B$54*Baseline!B$69/Baseline!B$76)</f>
        <v>1.5840836287045835E-9</v>
      </c>
      <c r="I289" s="40">
        <f>Baseline!B$33 * (C289 * Baseline!B$57*Baseline!B$66/Baseline!B$73 + Baseline!B$67*Baseline!B$52/Baseline!B$74 + Baseline!B$55*Baseline!B$53/Baseline!B$75 + Baseline!B$56*Baseline!B$54/Baseline!B$76)</f>
        <v>3.8762892378382071E-8</v>
      </c>
      <c r="J289" s="1">
        <f>Baseline!B$33 * (C289 * Baseline!B$57*Baseline!B$57/Baseline!B$73 + Baseline!B$67*Baseline!B$67/Baseline!B$74 + Baseline!B$55*Baseline!B$55/Baseline!B$75 + Baseline!B$56*Baseline!B$56/Baseline!B$76)</f>
        <v>1.7949605335415715E-6</v>
      </c>
      <c r="K289" s="40">
        <f>Baseline!B$33 * (C289 * Baseline!B$57*Baseline!B$58/Baseline!B$73 + Baseline!B$67*Baseline!B$59/Baseline!B$74 + Baseline!B$55*Baseline!B$68/Baseline!B$75 + Baseline!B$56*Baseline!B$60/Baseline!B$76)</f>
        <v>1.3929067666929213E-8</v>
      </c>
      <c r="L289" s="1">
        <f>Baseline!B$33 * (C289 * Baseline!B$57*Baseline!B$61/Baseline!B$73 + Baseline!B$67*Baseline!B$62/Baseline!B$74 + Baseline!B$55*Baseline!B$63/Baseline!B$75 + Baseline!B$56*Baseline!B$69/Baseline!B$76)</f>
        <v>1.4629405885946551E-8</v>
      </c>
      <c r="M289" s="40">
        <f>Baseline!B$33 * (C289 * Baseline!B$58*Baseline!B$66/Baseline!B$73 + Baseline!B$59*Baseline!B$52/Baseline!B$74 + Baseline!B$68*Baseline!B$53/Baseline!B$75 + Baseline!B$60*Baseline!B$54/Baseline!B$76)</f>
        <v>1.0694648630550708E-7</v>
      </c>
      <c r="N289" s="1">
        <f>Baseline!B$33 * (C289 * Baseline!B$58*Baseline!B$57/Baseline!B$73 + Baseline!B$59*Baseline!B$67/Baseline!B$74 + Baseline!B$68*Baseline!B$55/Baseline!B$75 + Baseline!B$60*Baseline!B$56/Baseline!B$76)</f>
        <v>1.3929067666929213E-8</v>
      </c>
      <c r="O289" s="1">
        <f>Baseline!B$33 * (C289 * Baseline!B$58*Baseline!B$58/Baseline!B$73 + Baseline!B$59*Baseline!B$59/Baseline!B$74 + Baseline!B$68*Baseline!B$68/Baseline!B$75 + Baseline!B$60*Baseline!B$60/Baseline!B$76)</f>
        <v>1.3250164431090284E-6</v>
      </c>
      <c r="P289" s="40">
        <f>Baseline!B$33 * (C289 * Baseline!B$58*Baseline!B$61/Baseline!B$73 + Baseline!B$59*Baseline!B$62/Baseline!B$74 + Baseline!B$68*Baseline!B$63/Baseline!B$75 + Baseline!B$60*Baseline!B$69/Baseline!B$76)</f>
        <v>1.6489387978204911E-9</v>
      </c>
      <c r="Q289" s="40">
        <f>Baseline!B$33 * (C289 * Baseline!B$61*Baseline!B$66/Baseline!B$73 + Baseline!B$62*Baseline!B$52/Baseline!B$74 + Baseline!B$63*Baseline!B$53/Baseline!B$75 + Baseline!B$69*Baseline!B$54/Baseline!B$76)</f>
        <v>1.5840836287045835E-9</v>
      </c>
      <c r="R289" s="40">
        <f>Baseline!B$33 * (C289 * Baseline!B$61*Baseline!B$57/Baseline!B$73 + Baseline!B$62*Baseline!B$67/Baseline!B$74 + Baseline!B$63*Baseline!B$55/Baseline!B$75 + Baseline!B$69*Baseline!B$56/Baseline!B$76)</f>
        <v>1.4629405885946551E-8</v>
      </c>
      <c r="S289" s="40">
        <f>Baseline!B$33 * (C289 * Baseline!B$61*Baseline!B$58/Baseline!B$73 + Baseline!B$62*Baseline!B$59/Baseline!B$74 + Baseline!B$63*Baseline!B$68/Baseline!B$75 + Baseline!B$69*Baseline!B$60/Baseline!B$76)</f>
        <v>1.6489387978204911E-9</v>
      </c>
      <c r="T289" s="40">
        <f>Baseline!B$33 * (C289 * Baseline!B$61*Baseline!B$61/Baseline!B$73 + Baseline!B$62*Baseline!B$62/Baseline!B$74 + Baseline!B$63*Baseline!B$63/Baseline!B$75 + Baseline!B$69*Baseline!B$69/Baseline!B$76)</f>
        <v>9.8551799843544237E-8</v>
      </c>
      <c r="U289" s="40"/>
      <c r="V289" s="40">
        <f>E289 * ( Baseline!B$87 * Baseline!B$7 )</f>
        <v>0.16749026828197419</v>
      </c>
      <c r="W289" s="40">
        <f>F289 * ( Baseline!D$87 * Baseline!B$11 )</f>
        <v>7.1504340333945033E-4</v>
      </c>
      <c r="X289" s="40">
        <f>G289 * ( Baseline!F$87 * Baseline!B$16 )</f>
        <v>3.7147615955742189E-3</v>
      </c>
      <c r="Y289" s="40">
        <f>H289 * ( Baseline!H$87 * Baseline!B$18 )</f>
        <v>5.5708018153439163E-4</v>
      </c>
      <c r="Z289" s="48">
        <f t="shared" si="0"/>
        <v>0.17247715346242223</v>
      </c>
      <c r="AA289" s="40">
        <f>I289 * ( Baseline!B$87 * Baseline!B$7 )</f>
        <v>4.0232005999522749E-4</v>
      </c>
      <c r="AB289" s="1">
        <f>J289 * ( Baseline!D$87 * Baseline!B$11 )</f>
        <v>3.31109112352862E-2</v>
      </c>
      <c r="AC289" s="1">
        <f>K289 * ( Baseline!F$87 * Baseline!B$16 )</f>
        <v>4.8382296061089743E-4</v>
      </c>
      <c r="AD289" s="1">
        <f>L289 * ( Baseline!F$87 * Baseline!B$16 )</f>
        <v>5.0814904751464722E-4</v>
      </c>
      <c r="AE289" s="48">
        <f t="shared" si="1"/>
        <v>3.4505203303406971E-2</v>
      </c>
      <c r="AF289" s="48">
        <f>M289 * ( Baseline!B$87 * Baseline!B$7 )</f>
        <v>1.1099975813648579E-3</v>
      </c>
      <c r="AG289" s="48">
        <f>N289 * ( Baseline!D$87 * Baseline!B$11 )</f>
        <v>2.569438795403502E-4</v>
      </c>
      <c r="AH289" s="48">
        <f>O289 * ( Baseline!F$87 * Baseline!B$16 )</f>
        <v>4.6024141291608874E-2</v>
      </c>
      <c r="AI289" s="48">
        <f>P289 * ( Baseline!H$87 * Baseline!B$18 )</f>
        <v>5.7988802370247149E-4</v>
      </c>
      <c r="AJ289" s="48">
        <f t="shared" si="2"/>
        <v>4.7970970776216551E-2</v>
      </c>
      <c r="AK289" s="48">
        <f>Q289 * ( Baseline!B$87 * Baseline!B$7 )</f>
        <v>1.6441203982324871E-5</v>
      </c>
      <c r="AL289" s="48">
        <f>R289 * ( Baseline!D$87 * Baseline!B$11 )</f>
        <v>2.6986273551029644E-4</v>
      </c>
      <c r="AM289" s="48">
        <f>S289 * ( Baseline!F$87 * Baseline!B$16 )</f>
        <v>5.7275509754456151E-5</v>
      </c>
      <c r="AN289" s="48">
        <f>T289 * ( Baseline!H$87 * Baseline!B$18 )</f>
        <v>3.4658053118243048E-2</v>
      </c>
      <c r="AO289" s="48">
        <f t="shared" si="3"/>
        <v>3.5001632567490129E-2</v>
      </c>
      <c r="AP289" s="48"/>
      <c r="AQ289" s="48">
        <f>V289 * ( (1-Baseline!B$88-Baseline!B$87) + (1-B289)*Baseline!B$88 )</f>
        <v>8.8763017924689297E-2</v>
      </c>
      <c r="AR289" s="48">
        <f>W289 * ( (1-Baseline!B$88-Baseline!B$87) + (1-B289)*Baseline!B$88 )</f>
        <v>3.789438698653111E-4</v>
      </c>
      <c r="AS289" s="48">
        <f>X289 * ( (1-Baseline!B$88-Baseline!B$87) + (1-B289)*Baseline!B$88 )</f>
        <v>1.9686722904926454E-3</v>
      </c>
      <c r="AT289" s="48">
        <f>Y289 * ( (1-Baseline!B$88-Baseline!B$87) + (1-B289)*Baseline!B$88 )</f>
        <v>2.9522979840105809E-4</v>
      </c>
      <c r="AU289" s="48">
        <f t="shared" si="4"/>
        <v>9.1405863883448318E-2</v>
      </c>
      <c r="AV289" s="48">
        <f>AA289 * ( (1-Baseline!D$88-Baseline!D$87) + (1-B289)*Baseline!D$88 )</f>
        <v>3.0800246076560507E-4</v>
      </c>
      <c r="AW289" s="48">
        <f>AB289 * ( (1-Baseline!D$88-Baseline!D$87) + (1-B289)*Baseline!D$88 )</f>
        <v>2.5348579781929458E-2</v>
      </c>
      <c r="AX289" s="48">
        <f>AC289 * ( (1-Baseline!D$88-Baseline!D$87) + (1-B289)*Baseline!D$88 )</f>
        <v>3.7039829046760567E-4</v>
      </c>
      <c r="AY289" s="48">
        <f>AD289 * ( (1-Baseline!D$88-Baseline!D$87) + (1-B289)*Baseline!D$88 )</f>
        <v>3.8902150957142512E-4</v>
      </c>
      <c r="AZ289" s="48">
        <f t="shared" si="5"/>
        <v>2.6416002042734095E-2</v>
      </c>
      <c r="BA289" s="48">
        <f>AF289 * ( (1-Baseline!F$88-Baseline!F$87) + (1-Baseline!B$36)*Baseline!F$88 )</f>
        <v>7.9878977947275549E-4</v>
      </c>
      <c r="BB289" s="48">
        <f>AG289 * ( (1-Baseline!F$88-Baseline!F$87) + (1-Baseline!B$36)*Baseline!F$88 )</f>
        <v>1.8490503792138131E-4</v>
      </c>
      <c r="BC289" s="48">
        <f>AH289 * ( (1-Baseline!F$88-Baseline!F$87) + (1-Baseline!B$36)*Baseline!F$88 )</f>
        <v>3.3120444845963076E-2</v>
      </c>
      <c r="BD289" s="48">
        <f>AI289 * ( (1-Baseline!F$88-Baseline!F$87) + (1-Baseline!B$36)*Baseline!F$88 )</f>
        <v>4.1730597827305699E-4</v>
      </c>
      <c r="BE289" s="48">
        <f t="shared" si="6"/>
        <v>3.4521445641630275E-2</v>
      </c>
      <c r="BF289" s="48">
        <f>AK289 * ( (1-Baseline!H$88-Baseline!H$87) + (1-Baseline!B$36)*Baseline!H$88 )</f>
        <v>1.302669473927564E-5</v>
      </c>
      <c r="BG289" s="48">
        <f>AL289 * ( (1-Baseline!H$88-Baseline!H$87) + (1-Baseline!B$36)*Baseline!H$88 )</f>
        <v>2.1381764259951805E-4</v>
      </c>
      <c r="BH289" s="48">
        <f>AM289 * ( (1-Baseline!H$88-Baseline!H$87) + (1-Baseline!B$36)*Baseline!H$88 )</f>
        <v>4.5380531888650693E-5</v>
      </c>
      <c r="BI289" s="48">
        <f>AN289 * ( (1-Baseline!H$88-Baseline!H$87) + (1-Baseline!B$36)*Baseline!H$88 )</f>
        <v>2.746026864664633E-2</v>
      </c>
      <c r="BJ289" s="48">
        <f t="shared" si="7"/>
        <v>2.7732493515873775E-2</v>
      </c>
      <c r="BK289" s="48"/>
      <c r="BL289" s="48">
        <f t="shared" si="18"/>
        <v>0.97108669130758507</v>
      </c>
      <c r="BM289" s="48">
        <f t="shared" si="19"/>
        <v>4.145728225363121E-3</v>
      </c>
      <c r="BN289" s="48">
        <f t="shared" si="20"/>
        <v>2.1537702362322195E-2</v>
      </c>
      <c r="BO289" s="48">
        <f t="shared" si="21"/>
        <v>3.2298781047297564E-3</v>
      </c>
      <c r="BP289" s="48">
        <f t="shared" si="8"/>
        <v>1.0000000000000002</v>
      </c>
      <c r="BQ289" s="48">
        <f t="shared" si="22"/>
        <v>1.1659692495001275E-2</v>
      </c>
      <c r="BR289" s="48">
        <f t="shared" si="23"/>
        <v>0.959591831531591</v>
      </c>
      <c r="BS289" s="48">
        <f t="shared" si="24"/>
        <v>1.4021739166600586E-2</v>
      </c>
      <c r="BT289" s="48">
        <f t="shared" si="25"/>
        <v>1.4726736806807153E-2</v>
      </c>
      <c r="BU289" s="48">
        <f t="shared" si="9"/>
        <v>1</v>
      </c>
      <c r="BV289" s="48">
        <f t="shared" si="26"/>
        <v>2.3138943477774725E-2</v>
      </c>
      <c r="BW289" s="48">
        <f t="shared" si="27"/>
        <v>5.3562368111954072E-3</v>
      </c>
      <c r="BX289" s="48">
        <f t="shared" si="28"/>
        <v>0.95941650850282789</v>
      </c>
      <c r="BY289" s="48">
        <f t="shared" si="29"/>
        <v>1.2088311208202049E-2</v>
      </c>
      <c r="BZ289" s="48">
        <f t="shared" si="10"/>
        <v>1</v>
      </c>
      <c r="CA289" s="48">
        <f t="shared" si="30"/>
        <v>4.6972677490465483E-4</v>
      </c>
      <c r="CB289" s="48">
        <f t="shared" si="31"/>
        <v>7.7100042402292882E-3</v>
      </c>
      <c r="CC289" s="48">
        <f t="shared" si="32"/>
        <v>1.6363668078629632E-3</v>
      </c>
      <c r="CD289" s="48">
        <f t="shared" si="33"/>
        <v>0.99018390217700303</v>
      </c>
      <c r="CE289" s="48">
        <f t="shared" si="11"/>
        <v>0.99999999999999989</v>
      </c>
      <c r="CF289" s="48"/>
      <c r="CG289" s="48">
        <f t="shared" si="34"/>
        <v>0.97108669130758507</v>
      </c>
      <c r="CH289" s="48">
        <f t="shared" si="35"/>
        <v>4.145728225363121E-3</v>
      </c>
      <c r="CI289" s="48">
        <f t="shared" si="36"/>
        <v>2.1537702362322195E-2</v>
      </c>
      <c r="CJ289" s="48">
        <f t="shared" si="37"/>
        <v>3.2298781047297564E-3</v>
      </c>
      <c r="CK289" s="48">
        <f t="shared" si="12"/>
        <v>1.0000000000000002</v>
      </c>
      <c r="CL289" s="48">
        <f t="shared" si="38"/>
        <v>1.1659692495001275E-2</v>
      </c>
      <c r="CM289" s="48">
        <f t="shared" si="39"/>
        <v>0.959591831531591</v>
      </c>
      <c r="CN289" s="48">
        <f t="shared" si="40"/>
        <v>1.4021739166600586E-2</v>
      </c>
      <c r="CO289" s="48">
        <f t="shared" si="41"/>
        <v>1.4726736806807153E-2</v>
      </c>
      <c r="CP289" s="48">
        <f t="shared" si="13"/>
        <v>1</v>
      </c>
      <c r="CQ289" s="48">
        <f t="shared" si="42"/>
        <v>2.3138943477774725E-2</v>
      </c>
      <c r="CR289" s="48">
        <f t="shared" si="43"/>
        <v>5.3562368111954072E-3</v>
      </c>
      <c r="CS289" s="48">
        <f t="shared" si="44"/>
        <v>0.95941650850282789</v>
      </c>
      <c r="CT289" s="48">
        <f t="shared" si="45"/>
        <v>1.2088311208202049E-2</v>
      </c>
      <c r="CU289" s="48">
        <f t="shared" si="14"/>
        <v>1</v>
      </c>
      <c r="CV289" s="48">
        <f t="shared" si="46"/>
        <v>4.6972677490465483E-4</v>
      </c>
      <c r="CW289" s="48">
        <f t="shared" si="47"/>
        <v>7.7100042402292882E-3</v>
      </c>
      <c r="CX289" s="48">
        <f t="shared" si="48"/>
        <v>1.6363668078629632E-3</v>
      </c>
      <c r="CY289" s="48">
        <f t="shared" si="49"/>
        <v>0.99018390217700303</v>
      </c>
      <c r="CZ289" s="48">
        <f t="shared" si="15"/>
        <v>0.99999999999999989</v>
      </c>
      <c r="DA289" s="48"/>
      <c r="DB289" s="48">
        <f>(AQ289*Baseline!B$7 + AV289*Baseline!B$11 + BA289*Baseline!B$16 + BF289*Baseline!B$18)</f>
        <v>46983.1921159052</v>
      </c>
      <c r="DC289" s="48">
        <f>(AR289*Baseline!B$7 + AW289*Baseline!B$11 + BB289*Baseline!B$16 + BG289*Baseline!B$18)</f>
        <v>64955.537281362747</v>
      </c>
      <c r="DD289" s="48">
        <f>(AS289*Baseline!B$7 + AX289*Baseline!B$11 + BC289*Baseline!B$16 + BH289*Baseline!B$18)</f>
        <v>114786.93990049677</v>
      </c>
      <c r="DE289" s="48">
        <f>(AT289*Baseline!B$7 + AY289*Baseline!B$11 + BD289*Baseline!B$16 + BI289*Baseline!B$18)</f>
        <v>1259803.6273111636</v>
      </c>
      <c r="DF289" s="48">
        <f t="shared" si="16"/>
        <v>1486529.2966089284</v>
      </c>
      <c r="DG289" s="48"/>
      <c r="DH289" s="48">
        <f t="shared" si="50"/>
        <v>3.1605964459014223E-2</v>
      </c>
      <c r="DI289" s="48">
        <f t="shared" si="51"/>
        <v>4.3696103016293966E-2</v>
      </c>
      <c r="DJ289" s="48">
        <f t="shared" si="52"/>
        <v>7.7218081178991108E-2</v>
      </c>
      <c r="DK289" s="48">
        <f t="shared" si="53"/>
        <v>0.8474798513457007</v>
      </c>
      <c r="DL289" s="48">
        <f t="shared" si="17"/>
        <v>1</v>
      </c>
      <c r="DM289" s="48"/>
      <c r="DN289" s="48">
        <f>DH289 / (Baseline!B$7/Baseline!B$17)</f>
        <v>3.3737288234706462</v>
      </c>
      <c r="DO289" s="48">
        <f>DI289 / (Baseline!B$11/Baseline!B$17)</f>
        <v>1.0548448409185442</v>
      </c>
      <c r="DP289" s="48">
        <f>DJ289 / (Baseline!B$16/Baseline!B$17)</f>
        <v>1.1932527124616306</v>
      </c>
      <c r="DQ289" s="48">
        <f>DK289 / (Baseline!B$18/Baseline!B$17)</f>
        <v>0.95815078929547093</v>
      </c>
      <c r="DR289" s="71"/>
      <c r="DS289" s="48">
        <f>(AU289*Baseline!B$34)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2.6240410832517245E-2</v>
      </c>
      <c r="DT289" s="48">
        <f>(AZ289*Baseline!B$34) + (Baseline!D$88*(1-Baseline!D$89)*Baseline!B$35) + (Baseline!D$88*Baseline!D$89*((1-Baseline!D$90)*Baseline!B$40 + Baseline!D$90*Baseline!B$41))</f>
        <v>1.0375968306410117E-2</v>
      </c>
      <c r="DU289" s="48">
        <f>(BE289*Baseline!B$34) + (Baseline!F$88*(1-Baseline!F$89)*Baseline!B$35) + (Baseline!F$88*Baseline!F$89*((1-Baseline!F$90)*Baseline!B$40 + Baseline!F$90*Baseline!B$41))</f>
        <v>1.2908856846244543E-2</v>
      </c>
      <c r="DV289" s="48">
        <f>(BJ289*Baseline!B$34) + (Baseline!H$88*(1-Baseline!H$89)*Baseline!B$35) + (Baseline!H$88*Baseline!H$89*((1-Baseline!H$90)*Baseline!B$40 + Baseline!H$90*Baseline!B$41))</f>
        <v>9.3048740273810673E-3</v>
      </c>
      <c r="DW289" s="48">
        <f>( DS289*Baseline!B$7 + DT289*Baseline!B$11 + DU289*Baseline!B$16 + DV289*Baseline!B$18 ) / Baseline!B$17</f>
        <v>9.7411216181138727E-3</v>
      </c>
    </row>
    <row r="290" spans="1:127">
      <c r="A290" s="7" t="s">
        <v>530</v>
      </c>
      <c r="B290" s="1">
        <f>MIN( MAX( NORMINV( MCrands!B290, (B$5+B$4)/2, (B$5-B$4)/3.29 ), 0 ), 1 )</f>
        <v>0.29772609519915239</v>
      </c>
      <c r="C290" s="1">
        <f>MAX( NORMINV( MCrands!C290, (C$5+C$4)/2, (C$5-C$4)/3.29 ), 0 )</f>
        <v>2.4528050464459241</v>
      </c>
      <c r="D290" s="40"/>
      <c r="E290" s="40">
        <f>Baseline!B$33 * (C290 * Baseline!B$66*Baseline!B$66/Baseline!B$73 + Baseline!B$52*Baseline!B$52/Baseline!B$74 + Baseline!B$53*Baseline!B$53/Baseline!B$75 + Baseline!B$54*Baseline!B$54/Baseline!B$76)</f>
        <v>2.0533682476320091E-5</v>
      </c>
      <c r="F290" s="40">
        <f>Baseline!B$33 * (C290 * Baseline!B$66*Baseline!B$57/Baseline!B$73 + Baseline!B$52*Baseline!B$67/Baseline!B$74 + Baseline!B$53*Baseline!B$55/Baseline!B$75 + Baseline!B$54*Baseline!B$56/Baseline!B$76)</f>
        <v>3.9350824684015318E-8</v>
      </c>
      <c r="G290" s="1">
        <f>Baseline!B$33 * (C290 * Baseline!B$66*Baseline!B$58/Baseline!B$73 + Baseline!B$52*Baseline!B$59/Baseline!B$74 + Baseline!B$53*Baseline!B$68/Baseline!B$75 + Baseline!B$54*Baseline!B$60/Baseline!B$76)</f>
        <v>1.083918198901888E-7</v>
      </c>
      <c r="H290" s="40">
        <f>Baseline!B$33 * (C290 * Baseline!B$66*Baseline!B$61/Baseline!B$73 + Baseline!B$52*Baseline!B$62/Baseline!B$74 + Baseline!B$53*Baseline!B$63/Baseline!B$75 + Baseline!B$54*Baseline!B$69/Baseline!B$76)</f>
        <v>1.7286169871727562E-9</v>
      </c>
      <c r="I290" s="40">
        <f>Baseline!B$33 * (C290 * Baseline!B$57*Baseline!B$66/Baseline!B$73 + Baseline!B$67*Baseline!B$52/Baseline!B$74 + Baseline!B$55*Baseline!B$53/Baseline!B$75 + Baseline!B$56*Baseline!B$54/Baseline!B$76)</f>
        <v>3.9350824684015318E-8</v>
      </c>
      <c r="J290" s="1">
        <f>Baseline!B$33 * (C290 * Baseline!B$57*Baseline!B$57/Baseline!B$73 + Baseline!B$67*Baseline!B$67/Baseline!B$74 + Baseline!B$55*Baseline!B$55/Baseline!B$75 + Baseline!B$56*Baseline!B$56/Baseline!B$76)</f>
        <v>1.7949606121684262E-6</v>
      </c>
      <c r="K290" s="40">
        <f>Baseline!B$33 * (C290 * Baseline!B$57*Baseline!B$58/Baseline!B$73 + Baseline!B$67*Baseline!B$59/Baseline!B$74 + Baseline!B$55*Baseline!B$68/Baseline!B$75 + Baseline!B$56*Baseline!B$60/Baseline!B$76)</f>
        <v>1.3929260957946891E-8</v>
      </c>
      <c r="L290" s="1">
        <f>Baseline!B$33 * (C290 * Baseline!B$57*Baseline!B$61/Baseline!B$73 + Baseline!B$67*Baseline!B$62/Baseline!B$74 + Baseline!B$55*Baseline!B$63/Baseline!B$75 + Baseline!B$56*Baseline!B$69/Baseline!B$76)</f>
        <v>1.4629425215048319E-8</v>
      </c>
      <c r="M290" s="40">
        <f>Baseline!B$33 * (C290 * Baseline!B$58*Baseline!B$66/Baseline!B$73 + Baseline!B$59*Baseline!B$52/Baseline!B$74 + Baseline!B$68*Baseline!B$53/Baseline!B$75 + Baseline!B$60*Baseline!B$54/Baseline!B$76)</f>
        <v>1.083918198901888E-7</v>
      </c>
      <c r="N290" s="1">
        <f>Baseline!B$33 * (C290 * Baseline!B$58*Baseline!B$57/Baseline!B$73 + Baseline!B$59*Baseline!B$67/Baseline!B$74 + Baseline!B$68*Baseline!B$55/Baseline!B$75 + Baseline!B$60*Baseline!B$56/Baseline!B$76)</f>
        <v>1.3929260957946891E-8</v>
      </c>
      <c r="O290" s="1">
        <f>Baseline!B$33 * (C290 * Baseline!B$58*Baseline!B$58/Baseline!B$73 + Baseline!B$59*Baseline!B$59/Baseline!B$74 + Baseline!B$68*Baseline!B$68/Baseline!B$75 + Baseline!B$60*Baseline!B$60/Baseline!B$76)</f>
        <v>1.3250169182827802E-6</v>
      </c>
      <c r="P290" s="40">
        <f>Baseline!B$33 * (C290 * Baseline!B$58*Baseline!B$61/Baseline!B$73 + Baseline!B$59*Baseline!B$62/Baseline!B$74 + Baseline!B$68*Baseline!B$63/Baseline!B$75 + Baseline!B$60*Baseline!B$69/Baseline!B$76)</f>
        <v>1.6489863151956701E-9</v>
      </c>
      <c r="Q290" s="40">
        <f>Baseline!B$33 * (C290 * Baseline!B$61*Baseline!B$66/Baseline!B$73 + Baseline!B$62*Baseline!B$52/Baseline!B$74 + Baseline!B$63*Baseline!B$53/Baseline!B$75 + Baseline!B$69*Baseline!B$54/Baseline!B$76)</f>
        <v>1.728616987172756E-9</v>
      </c>
      <c r="R290" s="40">
        <f>Baseline!B$33 * (C290 * Baseline!B$61*Baseline!B$57/Baseline!B$73 + Baseline!B$62*Baseline!B$67/Baseline!B$74 + Baseline!B$63*Baseline!B$55/Baseline!B$75 + Baseline!B$69*Baseline!B$56/Baseline!B$76)</f>
        <v>1.4629425215048319E-8</v>
      </c>
      <c r="S290" s="40">
        <f>Baseline!B$33 * (C290 * Baseline!B$61*Baseline!B$58/Baseline!B$73 + Baseline!B$62*Baseline!B$59/Baseline!B$74 + Baseline!B$63*Baseline!B$68/Baseline!B$75 + Baseline!B$69*Baseline!B$60/Baseline!B$76)</f>
        <v>1.6489863151956701E-9</v>
      </c>
      <c r="T290" s="40">
        <f>Baseline!B$33 * (C290 * Baseline!B$61*Baseline!B$61/Baseline!B$73 + Baseline!B$62*Baseline!B$62/Baseline!B$74 + Baseline!B$63*Baseline!B$63/Baseline!B$75 + Baseline!B$69*Baseline!B$69/Baseline!B$76)</f>
        <v>9.8551804595281757E-8</v>
      </c>
      <c r="U290" s="40"/>
      <c r="V290" s="40">
        <f>E290 * ( Baseline!B$87 * Baseline!B$7 )</f>
        <v>0.21311909042172622</v>
      </c>
      <c r="W290" s="40">
        <f>F290 * ( Baseline!D$87 * Baseline!B$11 )</f>
        <v>7.2588875287243979E-4</v>
      </c>
      <c r="X290" s="40">
        <f>G290 * ( Baseline!F$87 * Baseline!B$16 )</f>
        <v>3.7649649250957877E-3</v>
      </c>
      <c r="Y290" s="40">
        <f>H290 * ( Baseline!H$87 * Baseline!B$18 )</f>
        <v>6.0790872878670372E-4</v>
      </c>
      <c r="Z290" s="48">
        <f t="shared" si="0"/>
        <v>0.21821785282848116</v>
      </c>
      <c r="AA290" s="40">
        <f>I290 * ( Baseline!B$87 * Baseline!B$7 )</f>
        <v>4.0842220939539499E-4</v>
      </c>
      <c r="AB290" s="1">
        <f>J290 * ( Baseline!D$87 * Baseline!B$11 )</f>
        <v>3.3110912685684002E-2</v>
      </c>
      <c r="AC290" s="1">
        <f>K290 * ( Baseline!F$87 * Baseline!B$16 )</f>
        <v>4.8382967452992401E-4</v>
      </c>
      <c r="AD290" s="1">
        <f>L290 * ( Baseline!F$87 * Baseline!B$16 )</f>
        <v>5.0814971890654991E-4</v>
      </c>
      <c r="AE290" s="48">
        <f t="shared" si="1"/>
        <v>3.4511314288515872E-2</v>
      </c>
      <c r="AF290" s="48">
        <f>M290 * ( Baseline!B$87 * Baseline!B$7 )</f>
        <v>1.1249986986402697E-3</v>
      </c>
      <c r="AG290" s="48">
        <f>N290 * ( Baseline!D$87 * Baseline!B$11 )</f>
        <v>2.5694744510160308E-4</v>
      </c>
      <c r="AH290" s="48">
        <f>O290 * ( Baseline!F$87 * Baseline!B$16 )</f>
        <v>4.6024157796659811E-2</v>
      </c>
      <c r="AI290" s="48">
        <f>P290 * ( Baseline!H$87 * Baseline!B$18 )</f>
        <v>5.7990473430253773E-4</v>
      </c>
      <c r="AJ290" s="48">
        <f t="shared" si="2"/>
        <v>4.798600867470422E-2</v>
      </c>
      <c r="AK290" s="48">
        <f>Q290 * ( Baseline!B$87 * Baseline!B$7 )</f>
        <v>1.7941315709866036E-5</v>
      </c>
      <c r="AL290" s="48">
        <f>R290 * ( Baseline!D$87 * Baseline!B$11 )</f>
        <v>2.6986309206642178E-4</v>
      </c>
      <c r="AM290" s="48">
        <f>S290 * ( Baseline!F$87 * Baseline!B$16 )</f>
        <v>5.7277160259550199E-5</v>
      </c>
      <c r="AN290" s="48">
        <f>T290 * ( Baseline!H$87 * Baseline!B$18 )</f>
        <v>3.4658054789303054E-2</v>
      </c>
      <c r="AO290" s="48">
        <f t="shared" si="3"/>
        <v>3.5003136357338892E-2</v>
      </c>
      <c r="AP290" s="48"/>
      <c r="AQ290" s="48">
        <f>V290 * ( (1-Baseline!B$88-Baseline!B$87) + (1-B290)*Baseline!B$88 )</f>
        <v>0.15208684988944779</v>
      </c>
      <c r="AR290" s="48">
        <f>W290 * ( (1-Baseline!B$88-Baseline!B$87) + (1-B290)*Baseline!B$88 )</f>
        <v>5.18011472252862E-4</v>
      </c>
      <c r="AS290" s="48">
        <f>X290 * ( (1-Baseline!B$88-Baseline!B$87) + (1-B290)*Baseline!B$88 )</f>
        <v>2.6867684836163592E-3</v>
      </c>
      <c r="AT290" s="48">
        <f>Y290 * ( (1-Baseline!B$88-Baseline!B$87) + (1-B290)*Baseline!B$88 )</f>
        <v>4.3381812205802849E-4</v>
      </c>
      <c r="AU290" s="48">
        <f t="shared" si="4"/>
        <v>0.15572544796737503</v>
      </c>
      <c r="AV290" s="48">
        <f>AA290 * ( (1-Baseline!D$88-Baseline!D$87) + (1-B290)*Baseline!D$88 )</f>
        <v>3.5043324350009572E-4</v>
      </c>
      <c r="AW290" s="48">
        <f>AB290 * ( (1-Baseline!D$88-Baseline!D$87) + (1-B290)*Baseline!D$88 )</f>
        <v>2.8409729590536652E-2</v>
      </c>
      <c r="AX290" s="48">
        <f>AC290 * ( (1-Baseline!D$88-Baseline!D$87) + (1-B290)*Baseline!D$88 )</f>
        <v>4.1513413875829403E-4</v>
      </c>
      <c r="AY290" s="48">
        <f>AD290 * ( (1-Baseline!D$88-Baseline!D$87) + (1-B290)*Baseline!D$88 )</f>
        <v>4.3600115293360923E-4</v>
      </c>
      <c r="AZ290" s="48">
        <f t="shared" si="5"/>
        <v>2.9611298125728651E-2</v>
      </c>
      <c r="BA290" s="48">
        <f>AF290 * ( (1-Baseline!F$88-Baseline!F$87) + (1-Baseline!B$36)*Baseline!F$88 )</f>
        <v>8.0958506349989461E-4</v>
      </c>
      <c r="BB290" s="48">
        <f>AG290 * ( (1-Baseline!F$88-Baseline!F$87) + (1-Baseline!B$36)*Baseline!F$88 )</f>
        <v>1.8490760381335684E-4</v>
      </c>
      <c r="BC290" s="48">
        <f>AH290 * ( (1-Baseline!F$88-Baseline!F$87) + (1-Baseline!B$36)*Baseline!F$88 )</f>
        <v>3.3120456723525898E-2</v>
      </c>
      <c r="BD290" s="48">
        <f>AI290 * ( (1-Baseline!F$88-Baseline!F$87) + (1-Baseline!B$36)*Baseline!F$88 )</f>
        <v>4.1731800375560386E-4</v>
      </c>
      <c r="BE290" s="48">
        <f t="shared" si="6"/>
        <v>3.4532267394594758E-2</v>
      </c>
      <c r="BF290" s="48">
        <f>AK290 * ( (1-Baseline!H$88-Baseline!H$87) + (1-Baseline!B$36)*Baseline!H$88 )</f>
        <v>1.4215263263241057E-5</v>
      </c>
      <c r="BG290" s="48">
        <f>AL290 * ( (1-Baseline!H$88-Baseline!H$87) + (1-Baseline!B$36)*Baseline!H$88 )</f>
        <v>2.1381792510606729E-4</v>
      </c>
      <c r="BH290" s="48">
        <f>AM290 * ( (1-Baseline!H$88-Baseline!H$87) + (1-Baseline!B$36)*Baseline!H$88 )</f>
        <v>4.538183961684681E-5</v>
      </c>
      <c r="BI290" s="48">
        <f>AN290 * ( (1-Baseline!H$88-Baseline!H$87) + (1-Baseline!B$36)*Baseline!H$88 )</f>
        <v>2.7460269970660593E-2</v>
      </c>
      <c r="BJ290" s="48">
        <f t="shared" si="7"/>
        <v>2.7733684998646747E-2</v>
      </c>
      <c r="BK290" s="48"/>
      <c r="BL290" s="48">
        <f t="shared" si="18"/>
        <v>0.97663453131507727</v>
      </c>
      <c r="BM290" s="48">
        <f t="shared" si="19"/>
        <v>3.3264407263826714E-3</v>
      </c>
      <c r="BN290" s="48">
        <f t="shared" si="20"/>
        <v>1.7253239715703021E-2</v>
      </c>
      <c r="BO290" s="48">
        <f t="shared" si="21"/>
        <v>2.7857882428369363E-3</v>
      </c>
      <c r="BP290" s="48">
        <f t="shared" si="8"/>
        <v>0.99999999999999989</v>
      </c>
      <c r="BQ290" s="48">
        <f t="shared" si="22"/>
        <v>1.1834443799531079E-2</v>
      </c>
      <c r="BR290" s="48">
        <f t="shared" si="23"/>
        <v>0.95942195677845066</v>
      </c>
      <c r="BS290" s="48">
        <f t="shared" si="24"/>
        <v>1.4019450852699782E-2</v>
      </c>
      <c r="BT290" s="48">
        <f t="shared" si="25"/>
        <v>1.4724148569318437E-2</v>
      </c>
      <c r="BU290" s="48">
        <f t="shared" si="9"/>
        <v>0.99999999999999989</v>
      </c>
      <c r="BV290" s="48">
        <f t="shared" si="26"/>
        <v>2.3444306574164225E-2</v>
      </c>
      <c r="BW290" s="48">
        <f t="shared" si="27"/>
        <v>5.3546325730785922E-3</v>
      </c>
      <c r="BX290" s="48">
        <f t="shared" si="28"/>
        <v>0.95911618965136813</v>
      </c>
      <c r="BY290" s="48">
        <f t="shared" si="29"/>
        <v>1.2084871201389041E-2</v>
      </c>
      <c r="BZ290" s="48">
        <f t="shared" si="10"/>
        <v>1</v>
      </c>
      <c r="CA290" s="48">
        <f t="shared" si="30"/>
        <v>5.1256308939597039E-4</v>
      </c>
      <c r="CB290" s="48">
        <f t="shared" si="31"/>
        <v>7.7096831927131364E-3</v>
      </c>
      <c r="CC290" s="48">
        <f t="shared" si="32"/>
        <v>1.6363436600315175E-3</v>
      </c>
      <c r="CD290" s="48">
        <f t="shared" si="33"/>
        <v>0.99014141005785938</v>
      </c>
      <c r="CE290" s="48">
        <f t="shared" si="11"/>
        <v>1</v>
      </c>
      <c r="CF290" s="48"/>
      <c r="CG290" s="48">
        <f t="shared" si="34"/>
        <v>0.97663453131507727</v>
      </c>
      <c r="CH290" s="48">
        <f t="shared" si="35"/>
        <v>3.3264407263826714E-3</v>
      </c>
      <c r="CI290" s="48">
        <f t="shared" si="36"/>
        <v>1.7253239715703021E-2</v>
      </c>
      <c r="CJ290" s="48">
        <f t="shared" si="37"/>
        <v>2.7857882428369363E-3</v>
      </c>
      <c r="CK290" s="48">
        <f t="shared" si="12"/>
        <v>0.99999999999999989</v>
      </c>
      <c r="CL290" s="48">
        <f t="shared" si="38"/>
        <v>1.1834443799531079E-2</v>
      </c>
      <c r="CM290" s="48">
        <f t="shared" si="39"/>
        <v>0.95942195677845066</v>
      </c>
      <c r="CN290" s="48">
        <f t="shared" si="40"/>
        <v>1.4019450852699782E-2</v>
      </c>
      <c r="CO290" s="48">
        <f t="shared" si="41"/>
        <v>1.4724148569318437E-2</v>
      </c>
      <c r="CP290" s="48">
        <f t="shared" si="13"/>
        <v>0.99999999999999989</v>
      </c>
      <c r="CQ290" s="48">
        <f t="shared" si="42"/>
        <v>2.3444306574164225E-2</v>
      </c>
      <c r="CR290" s="48">
        <f t="shared" si="43"/>
        <v>5.3546325730785922E-3</v>
      </c>
      <c r="CS290" s="48">
        <f t="shared" si="44"/>
        <v>0.95911618965136813</v>
      </c>
      <c r="CT290" s="48">
        <f t="shared" si="45"/>
        <v>1.2084871201389041E-2</v>
      </c>
      <c r="CU290" s="48">
        <f t="shared" si="14"/>
        <v>1</v>
      </c>
      <c r="CV290" s="48">
        <f t="shared" si="46"/>
        <v>5.1256308939597039E-4</v>
      </c>
      <c r="CW290" s="48">
        <f t="shared" si="47"/>
        <v>7.7096831927131364E-3</v>
      </c>
      <c r="CX290" s="48">
        <f t="shared" si="48"/>
        <v>1.6363436600315175E-3</v>
      </c>
      <c r="CY290" s="48">
        <f t="shared" si="49"/>
        <v>0.99014141005785938</v>
      </c>
      <c r="CZ290" s="48">
        <f t="shared" si="15"/>
        <v>1</v>
      </c>
      <c r="DA290" s="48"/>
      <c r="DB290" s="48">
        <f>(AQ290*Baseline!B$7 + AV290*Baseline!B$11 + BA290*Baseline!B$16 + BF290*Baseline!B$18)</f>
        <v>77876.837498828623</v>
      </c>
      <c r="DC290" s="48">
        <f>(AR290*Baseline!B$7 + AW290*Baseline!B$11 + BB290*Baseline!B$16 + BG290*Baseline!B$18)</f>
        <v>71587.807667599554</v>
      </c>
      <c r="DD290" s="48">
        <f>(AS290*Baseline!B$7 + AX290*Baseline!B$11 + BC290*Baseline!B$16 + BH290*Baseline!B$18)</f>
        <v>115231.25467059035</v>
      </c>
      <c r="DE290" s="48">
        <f>(AT290*Baseline!B$7 + AY290*Baseline!B$11 + BD290*Baseline!B$16 + BI290*Baseline!B$18)</f>
        <v>1259971.6939455732</v>
      </c>
      <c r="DF290" s="48">
        <f t="shared" si="16"/>
        <v>1524667.5937825916</v>
      </c>
      <c r="DG290" s="48"/>
      <c r="DH290" s="48">
        <f t="shared" si="50"/>
        <v>5.1077912206175864E-2</v>
      </c>
      <c r="DI290" s="48">
        <f t="shared" si="51"/>
        <v>4.6953059118935755E-2</v>
      </c>
      <c r="DJ290" s="48">
        <f t="shared" si="52"/>
        <v>7.5577952296283696E-2</v>
      </c>
      <c r="DK290" s="48">
        <f t="shared" si="53"/>
        <v>0.82639107637860476</v>
      </c>
      <c r="DL290" s="48">
        <f t="shared" si="17"/>
        <v>1</v>
      </c>
      <c r="DM290" s="48"/>
      <c r="DN290" s="48">
        <f>DH290 / (Baseline!B$7/Baseline!B$17)</f>
        <v>5.4522311722568251</v>
      </c>
      <c r="DO290" s="48">
        <f>DI290 / (Baseline!B$11/Baseline!B$17)</f>
        <v>1.1334693201012476</v>
      </c>
      <c r="DP290" s="48">
        <f>DJ290 / (Baseline!B$16/Baseline!B$17)</f>
        <v>1.1679077646437643</v>
      </c>
      <c r="DQ290" s="48">
        <f>DK290 / (Baseline!B$18/Baseline!B$17)</f>
        <v>0.93430806743262984</v>
      </c>
      <c r="DR290" s="71"/>
      <c r="DS290" s="48">
        <f>(AU290*Baseline!B$34)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3.5888348445106258E-2</v>
      </c>
      <c r="DT290" s="48">
        <f>(AZ290*Baseline!B$34) + (Baseline!D$88*(1-Baseline!D$89)*Baseline!B$35) + (Baseline!D$88*Baseline!D$89*((1-Baseline!D$90)*Baseline!B$40 + Baseline!D$90*Baseline!B$41))</f>
        <v>1.0855262718859299E-2</v>
      </c>
      <c r="DU290" s="48">
        <f>(BE290*Baseline!B$34) + (Baseline!F$88*(1-Baseline!F$89)*Baseline!B$35) + (Baseline!F$88*Baseline!F$89*((1-Baseline!F$90)*Baseline!B$40 + Baseline!F$90*Baseline!B$41))</f>
        <v>1.2910480109189217E-2</v>
      </c>
      <c r="DV290" s="48">
        <f>(BJ290*Baseline!B$34) + (Baseline!H$88*(1-Baseline!H$89)*Baseline!B$35) + (Baseline!H$88*Baseline!H$89*((1-Baseline!H$90)*Baseline!B$40 + Baseline!H$90*Baseline!B$41))</f>
        <v>9.3050527497970138E-3</v>
      </c>
      <c r="DW290" s="48">
        <f>( DS290*Baseline!B$7 + DT290*Baseline!B$11 + DU290*Baseline!B$16 + DV290*Baseline!B$18 ) / Baseline!B$17</f>
        <v>9.8516235052105074E-3</v>
      </c>
    </row>
    <row r="291" spans="1:127">
      <c r="A291" s="7" t="s">
        <v>531</v>
      </c>
      <c r="B291" s="1">
        <f>MIN( MAX( NORMINV( MCrands!B291, (B$5+B$4)/2, (B$5-B$4)/3.29 ), 0 ), 1 )</f>
        <v>0.41890050776260646</v>
      </c>
      <c r="C291" s="1">
        <f>MAX( NORMINV( MCrands!C291, (C$5+C$4)/2, (C$5-C$4)/3.29 ), 0 )</f>
        <v>1.6557500287377906</v>
      </c>
      <c r="D291" s="40"/>
      <c r="E291" s="40">
        <f>Baseline!B$33 * (C291 * Baseline!B$66*Baseline!B$66/Baseline!B$73 + Baseline!B$52*Baseline!B$52/Baseline!B$74 + Baseline!B$53*Baseline!B$53/Baseline!B$75 + Baseline!B$54*Baseline!B$54/Baseline!B$76)</f>
        <v>1.3863892028490532E-5</v>
      </c>
      <c r="F291" s="40">
        <f>Baseline!B$33 * (C291 * Baseline!B$66*Baseline!B$57/Baseline!B$73 + Baseline!B$52*Baseline!B$67/Baseline!B$74 + Baseline!B$53*Baseline!B$55/Baseline!B$75 + Baseline!B$54*Baseline!B$56/Baseline!B$76)</f>
        <v>3.8458843346960213E-8</v>
      </c>
      <c r="G291" s="1">
        <f>Baseline!B$33 * (C291 * Baseline!B$66*Baseline!B$58/Baseline!B$73 + Baseline!B$52*Baseline!B$59/Baseline!B$74 + Baseline!B$53*Baseline!B$68/Baseline!B$75 + Baseline!B$54*Baseline!B$60/Baseline!B$76)</f>
        <v>1.06199032436595E-7</v>
      </c>
      <c r="H291" s="40">
        <f>Baseline!B$33 * (C291 * Baseline!B$66*Baseline!B$61/Baseline!B$73 + Baseline!B$52*Baseline!B$62/Baseline!B$74 + Baseline!B$53*Baseline!B$63/Baseline!B$75 + Baseline!B$54*Baseline!B$69/Baseline!B$76)</f>
        <v>1.5093382418133756E-9</v>
      </c>
      <c r="I291" s="40">
        <f>Baseline!B$33 * (C291 * Baseline!B$57*Baseline!B$66/Baseline!B$73 + Baseline!B$67*Baseline!B$52/Baseline!B$74 + Baseline!B$55*Baseline!B$53/Baseline!B$75 + Baseline!B$56*Baseline!B$54/Baseline!B$76)</f>
        <v>3.8458843346960213E-8</v>
      </c>
      <c r="J291" s="1">
        <f>Baseline!B$33 * (C291 * Baseline!B$57*Baseline!B$57/Baseline!B$73 + Baseline!B$67*Baseline!B$67/Baseline!B$74 + Baseline!B$55*Baseline!B$55/Baseline!B$75 + Baseline!B$56*Baseline!B$56/Baseline!B$76)</f>
        <v>1.7949604928797151E-6</v>
      </c>
      <c r="K291" s="40">
        <f>Baseline!B$33 * (C291 * Baseline!B$57*Baseline!B$58/Baseline!B$73 + Baseline!B$67*Baseline!B$59/Baseline!B$74 + Baseline!B$55*Baseline!B$68/Baseline!B$75 + Baseline!B$56*Baseline!B$60/Baseline!B$76)</f>
        <v>1.3928967706532166E-8</v>
      </c>
      <c r="L291" s="1">
        <f>Baseline!B$33 * (C291 * Baseline!B$57*Baseline!B$61/Baseline!B$73 + Baseline!B$67*Baseline!B$62/Baseline!B$74 + Baseline!B$55*Baseline!B$63/Baseline!B$75 + Baseline!B$56*Baseline!B$69/Baseline!B$76)</f>
        <v>1.4629395889906848E-8</v>
      </c>
      <c r="M291" s="40">
        <f>Baseline!B$33 * (C291 * Baseline!B$58*Baseline!B$66/Baseline!B$73 + Baseline!B$59*Baseline!B$52/Baseline!B$74 + Baseline!B$68*Baseline!B$53/Baseline!B$75 + Baseline!B$60*Baseline!B$54/Baseline!B$76)</f>
        <v>1.06199032436595E-7</v>
      </c>
      <c r="N291" s="1">
        <f>Baseline!B$33 * (C291 * Baseline!B$58*Baseline!B$57/Baseline!B$73 + Baseline!B$59*Baseline!B$67/Baseline!B$74 + Baseline!B$68*Baseline!B$55/Baseline!B$75 + Baseline!B$60*Baseline!B$56/Baseline!B$76)</f>
        <v>1.3928967706532166E-8</v>
      </c>
      <c r="O291" s="1">
        <f>Baseline!B$33 * (C291 * Baseline!B$58*Baseline!B$58/Baseline!B$73 + Baseline!B$59*Baseline!B$59/Baseline!B$74 + Baseline!B$68*Baseline!B$68/Baseline!B$75 + Baseline!B$60*Baseline!B$60/Baseline!B$76)</f>
        <v>1.3250161973730524E-6</v>
      </c>
      <c r="P291" s="40">
        <f>Baseline!B$33 * (C291 * Baseline!B$58*Baseline!B$61/Baseline!B$73 + Baseline!B$59*Baseline!B$62/Baseline!B$74 + Baseline!B$68*Baseline!B$63/Baseline!B$75 + Baseline!B$60*Baseline!B$69/Baseline!B$76)</f>
        <v>1.648914224222884E-9</v>
      </c>
      <c r="Q291" s="40">
        <f>Baseline!B$33 * (C291 * Baseline!B$61*Baseline!B$66/Baseline!B$73 + Baseline!B$62*Baseline!B$52/Baseline!B$74 + Baseline!B$63*Baseline!B$53/Baseline!B$75 + Baseline!B$69*Baseline!B$54/Baseline!B$76)</f>
        <v>1.5093382418133756E-9</v>
      </c>
      <c r="R291" s="40">
        <f>Baseline!B$33 * (C291 * Baseline!B$61*Baseline!B$57/Baseline!B$73 + Baseline!B$62*Baseline!B$67/Baseline!B$74 + Baseline!B$63*Baseline!B$55/Baseline!B$75 + Baseline!B$69*Baseline!B$56/Baseline!B$76)</f>
        <v>1.4629395889906848E-8</v>
      </c>
      <c r="S291" s="40">
        <f>Baseline!B$33 * (C291 * Baseline!B$61*Baseline!B$58/Baseline!B$73 + Baseline!B$62*Baseline!B$59/Baseline!B$74 + Baseline!B$63*Baseline!B$68/Baseline!B$75 + Baseline!B$69*Baseline!B$60/Baseline!B$76)</f>
        <v>1.648914224222884E-9</v>
      </c>
      <c r="T291" s="40">
        <f>Baseline!B$33 * (C291 * Baseline!B$61*Baseline!B$61/Baseline!B$73 + Baseline!B$62*Baseline!B$62/Baseline!B$74 + Baseline!B$63*Baseline!B$63/Baseline!B$75 + Baseline!B$69*Baseline!B$69/Baseline!B$76)</f>
        <v>9.8551797386184462E-8</v>
      </c>
      <c r="U291" s="40"/>
      <c r="V291" s="40">
        <f>E291 * ( Baseline!B$87 * Baseline!B$7 )</f>
        <v>0.14389333536370322</v>
      </c>
      <c r="W291" s="40">
        <f>F291 * ( Baseline!D$87 * Baseline!B$11 )</f>
        <v>7.0943473378796973E-4</v>
      </c>
      <c r="X291" s="40">
        <f>G291 * ( Baseline!F$87 * Baseline!B$16 )</f>
        <v>3.6887989574117441E-3</v>
      </c>
      <c r="Y291" s="40">
        <f>H291 * ( Baseline!H$87 * Baseline!B$18 )</f>
        <v>5.3079421219307367E-4</v>
      </c>
      <c r="Z291" s="48">
        <f t="shared" si="0"/>
        <v>0.148822363267096</v>
      </c>
      <c r="AA291" s="40">
        <f>I291 * ( Baseline!B$87 * Baseline!B$7 )</f>
        <v>3.9916433509810007E-4</v>
      </c>
      <c r="AB291" s="1">
        <f>J291 * ( Baseline!D$87 * Baseline!B$11 )</f>
        <v>3.3110910485213377E-2</v>
      </c>
      <c r="AC291" s="1">
        <f>K291 * ( Baseline!F$87 * Baseline!B$16 )</f>
        <v>4.8381948850950484E-4</v>
      </c>
      <c r="AD291" s="1">
        <f>L291 * ( Baseline!F$87 * Baseline!B$16 )</f>
        <v>5.08148700304508E-4</v>
      </c>
      <c r="AE291" s="48">
        <f t="shared" si="1"/>
        <v>3.4502043009125495E-2</v>
      </c>
      <c r="AF291" s="48">
        <f>M291 * ( Baseline!B$87 * Baseline!B$7 )</f>
        <v>1.1022397576594194E-3</v>
      </c>
      <c r="AG291" s="48">
        <f>N291 * ( Baseline!D$87 * Baseline!B$11 )</f>
        <v>2.569420356113212E-4</v>
      </c>
      <c r="AH291" s="48">
        <f>O291 * ( Baseline!F$87 * Baseline!B$16 )</f>
        <v>4.6024132756026279E-2</v>
      </c>
      <c r="AI291" s="48">
        <f>P291 * ( Baseline!H$87 * Baseline!B$18 )</f>
        <v>5.7987938182020734E-4</v>
      </c>
      <c r="AJ291" s="48">
        <f t="shared" si="2"/>
        <v>4.7963193931117226E-2</v>
      </c>
      <c r="AK291" s="48">
        <f>Q291 * ( Baseline!B$87 * Baseline!B$7 )</f>
        <v>1.5665421611781027E-5</v>
      </c>
      <c r="AL291" s="48">
        <f>R291 * ( Baseline!D$87 * Baseline!B$11 )</f>
        <v>2.6986255111739364E-4</v>
      </c>
      <c r="AM291" s="48">
        <f>S291 * ( Baseline!F$87 * Baseline!B$16 )</f>
        <v>5.7274656196197166E-5</v>
      </c>
      <c r="AN291" s="48">
        <f>T291 * ( Baseline!H$87 * Baseline!B$18 )</f>
        <v>3.4658052254054814E-2</v>
      </c>
      <c r="AO291" s="48">
        <f t="shared" si="3"/>
        <v>3.5000854882980187E-2</v>
      </c>
      <c r="AP291" s="48"/>
      <c r="AQ291" s="48">
        <f>V291 * ( (1-Baseline!B$88-Baseline!B$87) + (1-B291)*Baseline!B$88 )</f>
        <v>8.7167495776635809E-2</v>
      </c>
      <c r="AR291" s="48">
        <f>W291 * ( (1-Baseline!B$88-Baseline!B$87) + (1-B291)*Baseline!B$88 )</f>
        <v>4.2976034299960024E-4</v>
      </c>
      <c r="AS291" s="48">
        <f>X291 * ( (1-Baseline!B$88-Baseline!B$87) + (1-B291)*Baseline!B$88 )</f>
        <v>2.234595276621515E-3</v>
      </c>
      <c r="AT291" s="48">
        <f>Y291 * ( (1-Baseline!B$88-Baseline!B$87) + (1-B291)*Baseline!B$88 )</f>
        <v>3.2154374719757512E-4</v>
      </c>
      <c r="AU291" s="48">
        <f t="shared" si="4"/>
        <v>9.0153395143454496E-2</v>
      </c>
      <c r="AV291" s="48">
        <f>AA291 * ( (1-Baseline!D$88-Baseline!D$87) + (1-B291)*Baseline!D$88 )</f>
        <v>3.2082073924463408E-4</v>
      </c>
      <c r="AW291" s="48">
        <f>AB291 * ( (1-Baseline!D$88-Baseline!D$87) + (1-B291)*Baseline!D$88 )</f>
        <v>2.6612264285381097E-2</v>
      </c>
      <c r="AX291" s="48">
        <f>AC291 * ( (1-Baseline!D$88-Baseline!D$87) + (1-B291)*Baseline!D$88 )</f>
        <v>3.8886070802501138E-4</v>
      </c>
      <c r="AY291" s="48">
        <f>AD291 * ( (1-Baseline!D$88-Baseline!D$87) + (1-B291)*Baseline!D$88 )</f>
        <v>4.0841484908171153E-4</v>
      </c>
      <c r="AZ291" s="48">
        <f t="shared" si="5"/>
        <v>2.7730360581732453E-2</v>
      </c>
      <c r="BA291" s="48">
        <f>AF291 * ( (1-Baseline!F$88-Baseline!F$87) + (1-Baseline!B$36)*Baseline!F$88 )</f>
        <v>7.9320700128396337E-4</v>
      </c>
      <c r="BB291" s="48">
        <f>AG291 * ( (1-Baseline!F$88-Baseline!F$87) + (1-Baseline!B$36)*Baseline!F$88 )</f>
        <v>1.8490371097104632E-4</v>
      </c>
      <c r="BC291" s="48">
        <f>AH291 * ( (1-Baseline!F$88-Baseline!F$87) + (1-Baseline!B$36)*Baseline!F$88 )</f>
        <v>3.3120438703484703E-2</v>
      </c>
      <c r="BD291" s="48">
        <f>AI291 * ( (1-Baseline!F$88-Baseline!F$87) + (1-Baseline!B$36)*Baseline!F$88 )</f>
        <v>4.1729975929803947E-4</v>
      </c>
      <c r="BE291" s="48">
        <f t="shared" si="6"/>
        <v>3.4515849175037749E-2</v>
      </c>
      <c r="BF291" s="48">
        <f>AK291 * ( (1-Baseline!H$88-Baseline!H$87) + (1-Baseline!B$36)*Baseline!H$88 )</f>
        <v>1.2412026851446341E-5</v>
      </c>
      <c r="BG291" s="48">
        <f>AL291 * ( (1-Baseline!H$88-Baseline!H$87) + (1-Baseline!B$36)*Baseline!H$88 )</f>
        <v>2.1381749650133331E-4</v>
      </c>
      <c r="BH291" s="48">
        <f>AM291 * ( (1-Baseline!H$88-Baseline!H$87) + (1-Baseline!B$36)*Baseline!H$88 )</f>
        <v>4.5379855597370934E-5</v>
      </c>
      <c r="BI291" s="48">
        <f>AN291 * ( (1-Baseline!H$88-Baseline!H$87) + (1-Baseline!B$36)*Baseline!H$88 )</f>
        <v>2.7460267961932707E-2</v>
      </c>
      <c r="BJ291" s="48">
        <f t="shared" si="7"/>
        <v>2.7731877340882859E-2</v>
      </c>
      <c r="BK291" s="48"/>
      <c r="BL291" s="48">
        <f t="shared" si="18"/>
        <v>0.96687979013915737</v>
      </c>
      <c r="BM291" s="48">
        <f t="shared" si="19"/>
        <v>4.7669901096431709E-3</v>
      </c>
      <c r="BN291" s="48">
        <f t="shared" si="20"/>
        <v>2.4786590378163428E-2</v>
      </c>
      <c r="BO291" s="48">
        <f t="shared" si="21"/>
        <v>3.5666293730361024E-3</v>
      </c>
      <c r="BP291" s="48">
        <f t="shared" si="8"/>
        <v>1.0000000000000002</v>
      </c>
      <c r="BQ291" s="48">
        <f t="shared" si="22"/>
        <v>1.1569295620915101E-2</v>
      </c>
      <c r="BR291" s="48">
        <f t="shared" si="23"/>
        <v>0.95967970582077777</v>
      </c>
      <c r="BS291" s="48">
        <f t="shared" si="24"/>
        <v>1.4022922885509671E-2</v>
      </c>
      <c r="BT291" s="48">
        <f t="shared" si="25"/>
        <v>1.4728075672797318E-2</v>
      </c>
      <c r="BU291" s="48">
        <f t="shared" si="9"/>
        <v>0.99999999999999989</v>
      </c>
      <c r="BV291" s="48">
        <f t="shared" si="26"/>
        <v>2.2980949918439773E-2</v>
      </c>
      <c r="BW291" s="48">
        <f t="shared" si="27"/>
        <v>5.3570668371320483E-3</v>
      </c>
      <c r="BX291" s="48">
        <f t="shared" si="28"/>
        <v>0.95957189219142192</v>
      </c>
      <c r="BY291" s="48">
        <f t="shared" si="29"/>
        <v>1.2090091053006319E-2</v>
      </c>
      <c r="BZ291" s="48">
        <f t="shared" si="10"/>
        <v>1</v>
      </c>
      <c r="CA291" s="48">
        <f t="shared" si="30"/>
        <v>4.4757254256091409E-4</v>
      </c>
      <c r="CB291" s="48">
        <f t="shared" si="31"/>
        <v>7.7101702806870384E-3</v>
      </c>
      <c r="CC291" s="48">
        <f t="shared" si="32"/>
        <v>1.636378779537983E-3</v>
      </c>
      <c r="CD291" s="48">
        <f t="shared" si="33"/>
        <v>0.99020587839721408</v>
      </c>
      <c r="CE291" s="48">
        <f t="shared" si="11"/>
        <v>1</v>
      </c>
      <c r="CF291" s="48"/>
      <c r="CG291" s="48">
        <f t="shared" si="34"/>
        <v>0.96687979013915737</v>
      </c>
      <c r="CH291" s="48">
        <f t="shared" si="35"/>
        <v>4.7669901096431709E-3</v>
      </c>
      <c r="CI291" s="48">
        <f t="shared" si="36"/>
        <v>2.4786590378163428E-2</v>
      </c>
      <c r="CJ291" s="48">
        <f t="shared" si="37"/>
        <v>3.5666293730361024E-3</v>
      </c>
      <c r="CK291" s="48">
        <f t="shared" si="12"/>
        <v>1.0000000000000002</v>
      </c>
      <c r="CL291" s="48">
        <f t="shared" si="38"/>
        <v>1.1569295620915101E-2</v>
      </c>
      <c r="CM291" s="48">
        <f t="shared" si="39"/>
        <v>0.95967970582077777</v>
      </c>
      <c r="CN291" s="48">
        <f t="shared" si="40"/>
        <v>1.4022922885509671E-2</v>
      </c>
      <c r="CO291" s="48">
        <f t="shared" si="41"/>
        <v>1.4728075672797318E-2</v>
      </c>
      <c r="CP291" s="48">
        <f t="shared" si="13"/>
        <v>0.99999999999999989</v>
      </c>
      <c r="CQ291" s="48">
        <f t="shared" si="42"/>
        <v>2.2980949918439773E-2</v>
      </c>
      <c r="CR291" s="48">
        <f t="shared" si="43"/>
        <v>5.3570668371320483E-3</v>
      </c>
      <c r="CS291" s="48">
        <f t="shared" si="44"/>
        <v>0.95957189219142192</v>
      </c>
      <c r="CT291" s="48">
        <f t="shared" si="45"/>
        <v>1.2090091053006319E-2</v>
      </c>
      <c r="CU291" s="48">
        <f t="shared" si="14"/>
        <v>1</v>
      </c>
      <c r="CV291" s="48">
        <f t="shared" si="46"/>
        <v>4.4757254256091409E-4</v>
      </c>
      <c r="CW291" s="48">
        <f t="shared" si="47"/>
        <v>7.7101702806870384E-3</v>
      </c>
      <c r="CX291" s="48">
        <f t="shared" si="48"/>
        <v>1.636378779537983E-3</v>
      </c>
      <c r="CY291" s="48">
        <f t="shared" si="49"/>
        <v>0.99020587839721408</v>
      </c>
      <c r="CZ291" s="48">
        <f t="shared" si="15"/>
        <v>1</v>
      </c>
      <c r="DA291" s="48"/>
      <c r="DB291" s="48">
        <f>(AQ291*Baseline!B$7 + AV291*Baseline!B$11 + BA291*Baseline!B$16 + BF291*Baseline!B$18)</f>
        <v>46190.003852671565</v>
      </c>
      <c r="DC291" s="48">
        <f>(AR291*Baseline!B$7 + AW291*Baseline!B$11 + BB291*Baseline!B$16 + BG291*Baseline!B$18)</f>
        <v>67690.211791957263</v>
      </c>
      <c r="DD291" s="48">
        <f>(AS291*Baseline!B$7 + AX291*Baseline!B$11 + BC291*Baseline!B$16 + BH291*Baseline!B$18)</f>
        <v>114955.45465379251</v>
      </c>
      <c r="DE291" s="48">
        <f>(AT291*Baseline!B$7 + AY291*Baseline!B$11 + BD291*Baseline!B$16 + BI291*Baseline!B$18)</f>
        <v>1259857.9274518066</v>
      </c>
      <c r="DF291" s="48">
        <f t="shared" si="16"/>
        <v>1488693.5977502279</v>
      </c>
      <c r="DG291" s="48"/>
      <c r="DH291" s="48">
        <f t="shared" si="50"/>
        <v>3.102720662094316E-2</v>
      </c>
      <c r="DI291" s="48">
        <f t="shared" si="51"/>
        <v>4.5469539127630673E-2</v>
      </c>
      <c r="DJ291" s="48">
        <f t="shared" si="52"/>
        <v>7.7219015939557809E-2</v>
      </c>
      <c r="DK291" s="48">
        <f t="shared" si="53"/>
        <v>0.84628423831186839</v>
      </c>
      <c r="DL291" s="48">
        <f t="shared" si="17"/>
        <v>1</v>
      </c>
      <c r="DM291" s="48"/>
      <c r="DN291" s="48">
        <f>DH291 / (Baseline!B$7/Baseline!B$17)</f>
        <v>3.3119502309318252</v>
      </c>
      <c r="DO291" s="48">
        <f>DI291 / (Baseline!B$11/Baseline!B$17)</f>
        <v>1.0976564374594211</v>
      </c>
      <c r="DP291" s="48">
        <f>DJ291 / (Baseline!B$16/Baseline!B$17)</f>
        <v>1.1932671573372955</v>
      </c>
      <c r="DQ291" s="48">
        <f>DK291 / (Baseline!B$18/Baseline!B$17)</f>
        <v>0.95679904320942621</v>
      </c>
      <c r="DR291" s="71"/>
      <c r="DS291" s="48">
        <f>(AU291*Baseline!B$34)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2.6052540521518171E-2</v>
      </c>
      <c r="DT291" s="48">
        <f>(AZ291*Baseline!B$34) + (Baseline!D$88*(1-Baseline!D$89)*Baseline!B$35) + (Baseline!D$88*Baseline!D$89*((1-Baseline!D$90)*Baseline!B$40 + Baseline!D$90*Baseline!B$41))</f>
        <v>1.057312208725987E-2</v>
      </c>
      <c r="DU291" s="48">
        <f>(BE291*Baseline!B$34) + (Baseline!F$88*(1-Baseline!F$89)*Baseline!B$35) + (Baseline!F$88*Baseline!F$89*((1-Baseline!F$90)*Baseline!B$40 + Baseline!F$90*Baseline!B$41))</f>
        <v>1.2908017376255666E-2</v>
      </c>
      <c r="DV291" s="48">
        <f>(BJ291*Baseline!B$34) + (Baseline!H$88*(1-Baseline!H$89)*Baseline!B$35) + (Baseline!H$88*Baseline!H$89*((1-Baseline!H$90)*Baseline!B$40 + Baseline!H$90*Baseline!B$41))</f>
        <v>9.3047816011324301E-3</v>
      </c>
      <c r="DW291" s="48">
        <f>( DS291*Baseline!B$7 + DT291*Baseline!B$11 + DU291*Baseline!B$16 + DV291*Baseline!B$18 ) / Baseline!B$17</f>
        <v>9.7473924633818196E-3</v>
      </c>
    </row>
    <row r="292" spans="1:127">
      <c r="A292" s="7" t="s">
        <v>532</v>
      </c>
      <c r="B292" s="1">
        <f>MIN( MAX( NORMINV( MCrands!B292, (B$5+B$4)/2, (B$5-B$4)/3.29 ), 0 ), 1 )</f>
        <v>0.32197395961055431</v>
      </c>
      <c r="C292" s="1">
        <f>MAX( NORMINV( MCrands!C292, (C$5+C$4)/2, (C$5-C$4)/3.29 ), 0 )</f>
        <v>2.4381222342500299</v>
      </c>
      <c r="D292" s="40"/>
      <c r="E292" s="40">
        <f>Baseline!B$33 * (C292 * Baseline!B$66*Baseline!B$66/Baseline!B$73 + Baseline!B$52*Baseline!B$52/Baseline!B$74 + Baseline!B$53*Baseline!B$53/Baseline!B$75 + Baseline!B$54*Baseline!B$54/Baseline!B$76)</f>
        <v>2.0410816076440893E-5</v>
      </c>
      <c r="F292" s="40">
        <f>Baseline!B$33 * (C292 * Baseline!B$66*Baseline!B$57/Baseline!B$73 + Baseline!B$52*Baseline!B$67/Baseline!B$74 + Baseline!B$53*Baseline!B$55/Baseline!B$75 + Baseline!B$54*Baseline!B$56/Baseline!B$76)</f>
        <v>3.9334393202921476E-8</v>
      </c>
      <c r="G292" s="1">
        <f>Baseline!B$33 * (C292 * Baseline!B$66*Baseline!B$58/Baseline!B$73 + Baseline!B$52*Baseline!B$59/Baseline!B$74 + Baseline!B$53*Baseline!B$68/Baseline!B$75 + Baseline!B$54*Baseline!B$60/Baseline!B$76)</f>
        <v>1.0835142583249978E-7</v>
      </c>
      <c r="H292" s="40">
        <f>Baseline!B$33 * (C292 * Baseline!B$66*Baseline!B$61/Baseline!B$73 + Baseline!B$52*Baseline!B$62/Baseline!B$74 + Baseline!B$53*Baseline!B$63/Baseline!B$75 + Baseline!B$54*Baseline!B$69/Baseline!B$76)</f>
        <v>1.7245775814038533E-9</v>
      </c>
      <c r="I292" s="40">
        <f>Baseline!B$33 * (C292 * Baseline!B$57*Baseline!B$66/Baseline!B$73 + Baseline!B$67*Baseline!B$52/Baseline!B$74 + Baseline!B$55*Baseline!B$53/Baseline!B$75 + Baseline!B$56*Baseline!B$54/Baseline!B$76)</f>
        <v>3.9334393202921476E-8</v>
      </c>
      <c r="J292" s="1">
        <f>Baseline!B$33 * (C292 * Baseline!B$57*Baseline!B$57/Baseline!B$73 + Baseline!B$67*Baseline!B$67/Baseline!B$74 + Baseline!B$55*Baseline!B$55/Baseline!B$75 + Baseline!B$56*Baseline!B$56/Baseline!B$76)</f>
        <v>1.7949606099709697E-6</v>
      </c>
      <c r="K292" s="40">
        <f>Baseline!B$33 * (C292 * Baseline!B$57*Baseline!B$58/Baseline!B$73 + Baseline!B$67*Baseline!B$59/Baseline!B$74 + Baseline!B$55*Baseline!B$68/Baseline!B$75 + Baseline!B$56*Baseline!B$60/Baseline!B$76)</f>
        <v>1.392925555586629E-8</v>
      </c>
      <c r="L292" s="1">
        <f>Baseline!B$33 * (C292 * Baseline!B$57*Baseline!B$61/Baseline!B$73 + Baseline!B$67*Baseline!B$62/Baseline!B$74 + Baseline!B$55*Baseline!B$63/Baseline!B$75 + Baseline!B$56*Baseline!B$69/Baseline!B$76)</f>
        <v>1.4629424674840259E-8</v>
      </c>
      <c r="M292" s="40">
        <f>Baseline!B$33 * (C292 * Baseline!B$58*Baseline!B$66/Baseline!B$73 + Baseline!B$59*Baseline!B$52/Baseline!B$74 + Baseline!B$68*Baseline!B$53/Baseline!B$75 + Baseline!B$60*Baseline!B$54/Baseline!B$76)</f>
        <v>1.0835142583249978E-7</v>
      </c>
      <c r="N292" s="1">
        <f>Baseline!B$33 * (C292 * Baseline!B$58*Baseline!B$57/Baseline!B$73 + Baseline!B$59*Baseline!B$67/Baseline!B$74 + Baseline!B$68*Baseline!B$55/Baseline!B$75 + Baseline!B$60*Baseline!B$56/Baseline!B$76)</f>
        <v>1.392925555586629E-8</v>
      </c>
      <c r="O292" s="1">
        <f>Baseline!B$33 * (C292 * Baseline!B$58*Baseline!B$58/Baseline!B$73 + Baseline!B$59*Baseline!B$59/Baseline!B$74 + Baseline!B$68*Baseline!B$68/Baseline!B$75 + Baseline!B$60*Baseline!B$60/Baseline!B$76)</f>
        <v>1.3250169050026654E-6</v>
      </c>
      <c r="P292" s="40">
        <f>Baseline!B$33 * (C292 * Baseline!B$58*Baseline!B$61/Baseline!B$73 + Baseline!B$59*Baseline!B$62/Baseline!B$74 + Baseline!B$68*Baseline!B$63/Baseline!B$75 + Baseline!B$60*Baseline!B$69/Baseline!B$76)</f>
        <v>1.6489849871841892E-9</v>
      </c>
      <c r="Q292" s="40">
        <f>Baseline!B$33 * (C292 * Baseline!B$61*Baseline!B$66/Baseline!B$73 + Baseline!B$62*Baseline!B$52/Baseline!B$74 + Baseline!B$63*Baseline!B$53/Baseline!B$75 + Baseline!B$69*Baseline!B$54/Baseline!B$76)</f>
        <v>1.7245775814038533E-9</v>
      </c>
      <c r="R292" s="40">
        <f>Baseline!B$33 * (C292 * Baseline!B$61*Baseline!B$57/Baseline!B$73 + Baseline!B$62*Baseline!B$67/Baseline!B$74 + Baseline!B$63*Baseline!B$55/Baseline!B$75 + Baseline!B$69*Baseline!B$56/Baseline!B$76)</f>
        <v>1.4629424674840259E-8</v>
      </c>
      <c r="S292" s="40">
        <f>Baseline!B$33 * (C292 * Baseline!B$61*Baseline!B$58/Baseline!B$73 + Baseline!B$62*Baseline!B$59/Baseline!B$74 + Baseline!B$63*Baseline!B$68/Baseline!B$75 + Baseline!B$69*Baseline!B$60/Baseline!B$76)</f>
        <v>1.6489849871841892E-9</v>
      </c>
      <c r="T292" s="40">
        <f>Baseline!B$33 * (C292 * Baseline!B$61*Baseline!B$61/Baseline!B$73 + Baseline!B$62*Baseline!B$62/Baseline!B$74 + Baseline!B$63*Baseline!B$63/Baseline!B$75 + Baseline!B$69*Baseline!B$69/Baseline!B$76)</f>
        <v>9.855180446248061E-8</v>
      </c>
      <c r="U292" s="40"/>
      <c r="V292" s="40">
        <f>E292 * ( Baseline!B$87 * Baseline!B$7 )</f>
        <v>0.21184386005738004</v>
      </c>
      <c r="W292" s="40">
        <f>F292 * ( Baseline!D$87 * Baseline!B$11 )</f>
        <v>7.2558564798417288E-4</v>
      </c>
      <c r="X292" s="40">
        <f>G292 * ( Baseline!F$87 * Baseline!B$16 )</f>
        <v>3.7635618467958239E-3</v>
      </c>
      <c r="Y292" s="40">
        <f>H292 * ( Baseline!H$87 * Baseline!B$18 )</f>
        <v>6.0648817695581857E-4</v>
      </c>
      <c r="Z292" s="48">
        <f t="shared" si="0"/>
        <v>0.21693949572911586</v>
      </c>
      <c r="AA292" s="40">
        <f>I292 * ( Baseline!B$87 * Baseline!B$7 )</f>
        <v>4.0825166705312199E-4</v>
      </c>
      <c r="AB292" s="1">
        <f>J292 * ( Baseline!D$87 * Baseline!B$11 )</f>
        <v>3.3110912645148406E-2</v>
      </c>
      <c r="AC292" s="1">
        <f>K292 * ( Baseline!F$87 * Baseline!B$16 )</f>
        <v>4.8382948688989729E-4</v>
      </c>
      <c r="AD292" s="1">
        <f>L292 * ( Baseline!F$87 * Baseline!B$16 )</f>
        <v>5.0814970014254719E-4</v>
      </c>
      <c r="AE292" s="48">
        <f t="shared" si="1"/>
        <v>3.4511143499233968E-2</v>
      </c>
      <c r="AF292" s="48">
        <f>M292 * ( Baseline!B$87 * Baseline!B$7 )</f>
        <v>1.1245794487155152E-3</v>
      </c>
      <c r="AG292" s="48">
        <f>N292 * ( Baseline!D$87 * Baseline!B$11 )</f>
        <v>2.5694734545160639E-4</v>
      </c>
      <c r="AH292" s="48">
        <f>O292 * ( Baseline!F$87 * Baseline!B$16 )</f>
        <v>4.6024157335378083E-2</v>
      </c>
      <c r="AI292" s="48">
        <f>P292 * ( Baseline!H$87 * Baseline!B$18 )</f>
        <v>5.7990426727613624E-4</v>
      </c>
      <c r="AJ292" s="48">
        <f t="shared" si="2"/>
        <v>4.7985588396821342E-2</v>
      </c>
      <c r="AK292" s="48">
        <f>Q292 * ( Baseline!B$87 * Baseline!B$7 )</f>
        <v>1.7899390717390593E-5</v>
      </c>
      <c r="AL292" s="48">
        <f>R292 * ( Baseline!D$87 * Baseline!B$11 )</f>
        <v>2.6986308210142208E-4</v>
      </c>
      <c r="AM292" s="48">
        <f>S292 * ( Baseline!F$87 * Baseline!B$16 )</f>
        <v>5.7277114131376957E-5</v>
      </c>
      <c r="AN292" s="48">
        <f>T292 * ( Baseline!H$87 * Baseline!B$18 )</f>
        <v>3.4658054742600412E-2</v>
      </c>
      <c r="AO292" s="48">
        <f t="shared" si="3"/>
        <v>3.5003094329550601E-2</v>
      </c>
      <c r="AP292" s="48"/>
      <c r="AQ292" s="48">
        <f>V292 * ( (1-Baseline!B$88-Baseline!B$87) + (1-B292)*Baseline!B$88 )</f>
        <v>0.14660509771889779</v>
      </c>
      <c r="AR292" s="48">
        <f>W292 * ( (1-Baseline!B$88-Baseline!B$87) + (1-B292)*Baseline!B$88 )</f>
        <v>5.0213659625224357E-4</v>
      </c>
      <c r="AS292" s="48">
        <f>X292 * ( (1-Baseline!B$88-Baseline!B$87) + (1-B292)*Baseline!B$88 )</f>
        <v>2.6045472933280585E-3</v>
      </c>
      <c r="AT292" s="48">
        <f>Y292 * ( (1-Baseline!B$88-Baseline!B$87) + (1-B292)*Baseline!B$88 )</f>
        <v>4.1971600415457229E-4</v>
      </c>
      <c r="AU292" s="48">
        <f t="shared" si="4"/>
        <v>0.1501314976126327</v>
      </c>
      <c r="AV292" s="48">
        <f>AA292 * ( (1-Baseline!D$88-Baseline!D$87) + (1-B292)*Baseline!D$88 )</f>
        <v>3.4585205973389872E-4</v>
      </c>
      <c r="AW292" s="48">
        <f>AB292 * ( (1-Baseline!D$88-Baseline!D$87) + (1-B292)*Baseline!D$88 )</f>
        <v>2.8050044279436328E-2</v>
      </c>
      <c r="AX292" s="48">
        <f>AC292 * ( (1-Baseline!D$88-Baseline!D$87) + (1-B292)*Baseline!D$88 )</f>
        <v>4.0987811711517836E-4</v>
      </c>
      <c r="AY292" s="48">
        <f>AD292 * ( (1-Baseline!D$88-Baseline!D$87) + (1-B292)*Baseline!D$88 )</f>
        <v>4.3048108466044535E-4</v>
      </c>
      <c r="AZ292" s="48">
        <f t="shared" si="5"/>
        <v>2.923625554094585E-2</v>
      </c>
      <c r="BA292" s="48">
        <f>AF292 * ( (1-Baseline!F$88-Baseline!F$87) + (1-Baseline!B$36)*Baseline!F$88 )</f>
        <v>8.0928335783804364E-4</v>
      </c>
      <c r="BB292" s="48">
        <f>AG292 * ( (1-Baseline!F$88-Baseline!F$87) + (1-Baseline!B$36)*Baseline!F$88 )</f>
        <v>1.8490753210203043E-4</v>
      </c>
      <c r="BC292" s="48">
        <f>AH292 * ( (1-Baseline!F$88-Baseline!F$87) + (1-Baseline!B$36)*Baseline!F$88 )</f>
        <v>3.3120456391572801E-2</v>
      </c>
      <c r="BD292" s="48">
        <f>AI292 * ( (1-Baseline!F$88-Baseline!F$87) + (1-Baseline!B$36)*Baseline!F$88 )</f>
        <v>4.1731766766846051E-4</v>
      </c>
      <c r="BE292" s="48">
        <f t="shared" si="6"/>
        <v>3.4531964949181336E-2</v>
      </c>
      <c r="BF292" s="48">
        <f>AK292 * ( (1-Baseline!H$88-Baseline!H$87) + (1-Baseline!B$36)*Baseline!H$88 )</f>
        <v>1.4182045253202914E-5</v>
      </c>
      <c r="BG292" s="48">
        <f>AL292 * ( (1-Baseline!H$88-Baseline!H$87) + (1-Baseline!B$36)*Baseline!H$88 )</f>
        <v>2.1381791721059872E-4</v>
      </c>
      <c r="BH292" s="48">
        <f>AM292 * ( (1-Baseline!H$88-Baseline!H$87) + (1-Baseline!B$36)*Baseline!H$88 )</f>
        <v>4.5381803068572584E-5</v>
      </c>
      <c r="BI292" s="48">
        <f>AN292 * ( (1-Baseline!H$88-Baseline!H$87) + (1-Baseline!B$36)*Baseline!H$88 )</f>
        <v>2.7460269933657154E-2</v>
      </c>
      <c r="BJ292" s="48">
        <f t="shared" si="7"/>
        <v>2.7733651699189527E-2</v>
      </c>
      <c r="BK292" s="48"/>
      <c r="BL292" s="48">
        <f t="shared" si="18"/>
        <v>0.97651125879771317</v>
      </c>
      <c r="BM292" s="48">
        <f t="shared" si="19"/>
        <v>3.3446452226024541E-3</v>
      </c>
      <c r="BN292" s="48">
        <f t="shared" si="20"/>
        <v>1.7348440099147464E-2</v>
      </c>
      <c r="BO292" s="48">
        <f t="shared" si="21"/>
        <v>2.7956558805369283E-3</v>
      </c>
      <c r="BP292" s="48">
        <f t="shared" si="8"/>
        <v>1</v>
      </c>
      <c r="BQ292" s="48">
        <f t="shared" si="22"/>
        <v>1.1829560705868348E-2</v>
      </c>
      <c r="BR292" s="48">
        <f t="shared" si="23"/>
        <v>0.95942670360613691</v>
      </c>
      <c r="BS292" s="48">
        <f t="shared" si="24"/>
        <v>1.4019514795290301E-2</v>
      </c>
      <c r="BT292" s="48">
        <f t="shared" si="25"/>
        <v>1.4724220892704596E-2</v>
      </c>
      <c r="BU292" s="48">
        <f t="shared" si="9"/>
        <v>1.0000000000000002</v>
      </c>
      <c r="BV292" s="48">
        <f t="shared" si="26"/>
        <v>2.3435774912577909E-2</v>
      </c>
      <c r="BW292" s="48">
        <f t="shared" si="27"/>
        <v>5.3546773945284598E-3</v>
      </c>
      <c r="BX292" s="48">
        <f t="shared" si="28"/>
        <v>0.95912458037977943</v>
      </c>
      <c r="BY292" s="48">
        <f t="shared" si="29"/>
        <v>1.2084967313114165E-2</v>
      </c>
      <c r="BZ292" s="48">
        <f t="shared" si="10"/>
        <v>1</v>
      </c>
      <c r="CA292" s="48">
        <f t="shared" si="30"/>
        <v>5.1136595378881752E-4</v>
      </c>
      <c r="CB292" s="48">
        <f t="shared" si="31"/>
        <v>7.7096921649465727E-3</v>
      </c>
      <c r="CC292" s="48">
        <f t="shared" si="32"/>
        <v>1.636344306938087E-3</v>
      </c>
      <c r="CD292" s="48">
        <f t="shared" si="33"/>
        <v>0.99014259757432654</v>
      </c>
      <c r="CE292" s="48">
        <f t="shared" si="11"/>
        <v>1</v>
      </c>
      <c r="CF292" s="48"/>
      <c r="CG292" s="48">
        <f t="shared" si="34"/>
        <v>0.97651125879771317</v>
      </c>
      <c r="CH292" s="48">
        <f t="shared" si="35"/>
        <v>3.3446452226024541E-3</v>
      </c>
      <c r="CI292" s="48">
        <f t="shared" si="36"/>
        <v>1.7348440099147464E-2</v>
      </c>
      <c r="CJ292" s="48">
        <f t="shared" si="37"/>
        <v>2.7956558805369283E-3</v>
      </c>
      <c r="CK292" s="48">
        <f t="shared" si="12"/>
        <v>1</v>
      </c>
      <c r="CL292" s="48">
        <f t="shared" si="38"/>
        <v>1.1829560705868348E-2</v>
      </c>
      <c r="CM292" s="48">
        <f t="shared" si="39"/>
        <v>0.95942670360613691</v>
      </c>
      <c r="CN292" s="48">
        <f t="shared" si="40"/>
        <v>1.4019514795290301E-2</v>
      </c>
      <c r="CO292" s="48">
        <f t="shared" si="41"/>
        <v>1.4724220892704596E-2</v>
      </c>
      <c r="CP292" s="48">
        <f t="shared" si="13"/>
        <v>1.0000000000000002</v>
      </c>
      <c r="CQ292" s="48">
        <f t="shared" si="42"/>
        <v>2.3435774912577909E-2</v>
      </c>
      <c r="CR292" s="48">
        <f t="shared" si="43"/>
        <v>5.3546773945284598E-3</v>
      </c>
      <c r="CS292" s="48">
        <f t="shared" si="44"/>
        <v>0.95912458037977943</v>
      </c>
      <c r="CT292" s="48">
        <f t="shared" si="45"/>
        <v>1.2084967313114165E-2</v>
      </c>
      <c r="CU292" s="48">
        <f t="shared" si="14"/>
        <v>1</v>
      </c>
      <c r="CV292" s="48">
        <f t="shared" si="46"/>
        <v>5.1136595378881752E-4</v>
      </c>
      <c r="CW292" s="48">
        <f t="shared" si="47"/>
        <v>7.7096921649465727E-3</v>
      </c>
      <c r="CX292" s="48">
        <f t="shared" si="48"/>
        <v>1.636344306938087E-3</v>
      </c>
      <c r="CY292" s="48">
        <f t="shared" si="49"/>
        <v>0.99014259757432654</v>
      </c>
      <c r="CZ292" s="48">
        <f t="shared" si="15"/>
        <v>1</v>
      </c>
      <c r="DA292" s="48"/>
      <c r="DB292" s="48">
        <f>(AQ292*Baseline!B$7 + AV292*Baseline!B$11 + BA292*Baseline!B$16 + BF292*Baseline!B$18)</f>
        <v>75205.831249064518</v>
      </c>
      <c r="DC292" s="48">
        <f>(AR292*Baseline!B$7 + AW292*Baseline!B$11 + BB292*Baseline!B$16 + BG292*Baseline!B$18)</f>
        <v>70808.74317829129</v>
      </c>
      <c r="DD292" s="48">
        <f>(AS292*Baseline!B$7 + AX292*Baseline!B$11 + BC292*Baseline!B$16 + BH292*Baseline!B$18)</f>
        <v>115180.10278538047</v>
      </c>
      <c r="DE292" s="48">
        <f>(AT292*Baseline!B$7 + AY292*Baseline!B$11 + BD292*Baseline!B$16 + BI292*Baseline!B$18)</f>
        <v>1259953.0135135211</v>
      </c>
      <c r="DF292" s="48">
        <f t="shared" si="16"/>
        <v>1521147.6907262574</v>
      </c>
      <c r="DG292" s="48"/>
      <c r="DH292" s="48">
        <f t="shared" si="50"/>
        <v>4.9440190263943543E-2</v>
      </c>
      <c r="DI292" s="48">
        <f t="shared" si="51"/>
        <v>4.6549551769351424E-2</v>
      </c>
      <c r="DJ292" s="48">
        <f t="shared" si="52"/>
        <v>7.5719210887661301E-2</v>
      </c>
      <c r="DK292" s="48">
        <f t="shared" si="53"/>
        <v>0.82829104707904366</v>
      </c>
      <c r="DL292" s="48">
        <f t="shared" si="17"/>
        <v>1</v>
      </c>
      <c r="DM292" s="48"/>
      <c r="DN292" s="48">
        <f>DH292 / (Baseline!B$7/Baseline!B$17)</f>
        <v>5.2774151267441347</v>
      </c>
      <c r="DO292" s="48">
        <f>DI292 / (Baseline!B$11/Baseline!B$17)</f>
        <v>1.1237284595530419</v>
      </c>
      <c r="DP292" s="48">
        <f>DJ292 / (Baseline!B$16/Baseline!B$17)</f>
        <v>1.1700906367735331</v>
      </c>
      <c r="DQ292" s="48">
        <f>DK292 / (Baseline!B$18/Baseline!B$17)</f>
        <v>0.93645615204298738</v>
      </c>
      <c r="DR292" s="71"/>
      <c r="DS292" s="48">
        <f>(AU292*Baseline!B$34)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3.5049255891894907E-2</v>
      </c>
      <c r="DT292" s="48">
        <f>(AZ292*Baseline!B$34) + (Baseline!D$88*(1-Baseline!D$89)*Baseline!B$35) + (Baseline!D$88*Baseline!D$89*((1-Baseline!D$90)*Baseline!B$40 + Baseline!D$90*Baseline!B$41))</f>
        <v>1.0799006331141881E-2</v>
      </c>
      <c r="DU292" s="48">
        <f>(BE292*Baseline!B$34) + (Baseline!F$88*(1-Baseline!F$89)*Baseline!B$35) + (Baseline!F$88*Baseline!F$89*((1-Baseline!F$90)*Baseline!B$40 + Baseline!F$90*Baseline!B$41))</f>
        <v>1.2910434742377203E-2</v>
      </c>
      <c r="DV292" s="48">
        <f>(BJ292*Baseline!B$34) + (Baseline!H$88*(1-Baseline!H$89)*Baseline!B$35) + (Baseline!H$88*Baseline!H$89*((1-Baseline!H$90)*Baseline!B$40 + Baseline!H$90*Baseline!B$41))</f>
        <v>9.3050477548784309E-3</v>
      </c>
      <c r="DW292" s="48">
        <f>( DS292*Baseline!B$7 + DT292*Baseline!B$11 + DU292*Baseline!B$16 + DV292*Baseline!B$18 ) / Baseline!B$17</f>
        <v>9.841424939491878E-3</v>
      </c>
    </row>
    <row r="293" spans="1:127">
      <c r="A293" s="7" t="s">
        <v>533</v>
      </c>
      <c r="B293" s="1">
        <f>MIN( MAX( NORMINV( MCrands!B293, (B$5+B$4)/2, (B$5-B$4)/3.29 ), 0 ), 1 )</f>
        <v>0.33291722964164194</v>
      </c>
      <c r="C293" s="1">
        <f>MAX( NORMINV( MCrands!C293, (C$5+C$4)/2, (C$5-C$4)/3.29 ), 0 )</f>
        <v>2.1524340718182056</v>
      </c>
      <c r="D293" s="40"/>
      <c r="E293" s="40">
        <f>Baseline!B$33 * (C293 * Baseline!B$66*Baseline!B$66/Baseline!B$73 + Baseline!B$52*Baseline!B$52/Baseline!B$74 + Baseline!B$53*Baseline!B$53/Baseline!B$75 + Baseline!B$54*Baseline!B$54/Baseline!B$76)</f>
        <v>1.8020165325223221E-5</v>
      </c>
      <c r="F293" s="40">
        <f>Baseline!B$33 * (C293 * Baseline!B$66*Baseline!B$57/Baseline!B$73 + Baseline!B$52*Baseline!B$67/Baseline!B$74 + Baseline!B$53*Baseline!B$55/Baseline!B$75 + Baseline!B$54*Baseline!B$56/Baseline!B$76)</f>
        <v>3.9014680631712162E-8</v>
      </c>
      <c r="G293" s="1">
        <f>Baseline!B$33 * (C293 * Baseline!B$66*Baseline!B$58/Baseline!B$73 + Baseline!B$52*Baseline!B$59/Baseline!B$74 + Baseline!B$53*Baseline!B$68/Baseline!B$75 + Baseline!B$54*Baseline!B$60/Baseline!B$76)</f>
        <v>1.0756546576161021E-7</v>
      </c>
      <c r="H293" s="40">
        <f>Baseline!B$33 * (C293 * Baseline!B$66*Baseline!B$61/Baseline!B$73 + Baseline!B$52*Baseline!B$62/Baseline!B$74 + Baseline!B$53*Baseline!B$63/Baseline!B$75 + Baseline!B$54*Baseline!B$69/Baseline!B$76)</f>
        <v>1.6459815743148962E-9</v>
      </c>
      <c r="I293" s="40">
        <f>Baseline!B$33 * (C293 * Baseline!B$57*Baseline!B$66/Baseline!B$73 + Baseline!B$67*Baseline!B$52/Baseline!B$74 + Baseline!B$55*Baseline!B$53/Baseline!B$75 + Baseline!B$56*Baseline!B$54/Baseline!B$76)</f>
        <v>3.9014680631712162E-8</v>
      </c>
      <c r="J293" s="1">
        <f>Baseline!B$33 * (C293 * Baseline!B$57*Baseline!B$57/Baseline!B$73 + Baseline!B$67*Baseline!B$67/Baseline!B$74 + Baseline!B$55*Baseline!B$55/Baseline!B$75 + Baseline!B$56*Baseline!B$56/Baseline!B$76)</f>
        <v>1.7949605672143569E-6</v>
      </c>
      <c r="K293" s="40">
        <f>Baseline!B$33 * (C293 * Baseline!B$57*Baseline!B$58/Baseline!B$73 + Baseline!B$67*Baseline!B$59/Baseline!B$74 + Baseline!B$55*Baseline!B$68/Baseline!B$75 + Baseline!B$56*Baseline!B$60/Baseline!B$76)</f>
        <v>1.3929150445860152E-8</v>
      </c>
      <c r="L293" s="1">
        <f>Baseline!B$33 * (C293 * Baseline!B$57*Baseline!B$61/Baseline!B$73 + Baseline!B$67*Baseline!B$62/Baseline!B$74 + Baseline!B$55*Baseline!B$63/Baseline!B$75 + Baseline!B$56*Baseline!B$69/Baseline!B$76)</f>
        <v>1.4629414163839645E-8</v>
      </c>
      <c r="M293" s="40">
        <f>Baseline!B$33 * (C293 * Baseline!B$58*Baseline!B$66/Baseline!B$73 + Baseline!B$59*Baseline!B$52/Baseline!B$74 + Baseline!B$68*Baseline!B$53/Baseline!B$75 + Baseline!B$60*Baseline!B$54/Baseline!B$76)</f>
        <v>1.0756546576161021E-7</v>
      </c>
      <c r="N293" s="1">
        <f>Baseline!B$33 * (C293 * Baseline!B$58*Baseline!B$57/Baseline!B$73 + Baseline!B$59*Baseline!B$67/Baseline!B$74 + Baseline!B$68*Baseline!B$55/Baseline!B$75 + Baseline!B$60*Baseline!B$56/Baseline!B$76)</f>
        <v>1.3929150445860152E-8</v>
      </c>
      <c r="O293" s="1">
        <f>Baseline!B$33 * (C293 * Baseline!B$58*Baseline!B$58/Baseline!B$73 + Baseline!B$59*Baseline!B$59/Baseline!B$74 + Baseline!B$68*Baseline!B$68/Baseline!B$75 + Baseline!B$60*Baseline!B$60/Baseline!B$76)</f>
        <v>1.3250166466072337E-6</v>
      </c>
      <c r="P293" s="40">
        <f>Baseline!B$33 * (C293 * Baseline!B$58*Baseline!B$61/Baseline!B$73 + Baseline!B$59*Baseline!B$62/Baseline!B$74 + Baseline!B$68*Baseline!B$63/Baseline!B$75 + Baseline!B$60*Baseline!B$69/Baseline!B$76)</f>
        <v>1.6489591476410139E-9</v>
      </c>
      <c r="Q293" s="40">
        <f>Baseline!B$33 * (C293 * Baseline!B$61*Baseline!B$66/Baseline!B$73 + Baseline!B$62*Baseline!B$52/Baseline!B$74 + Baseline!B$63*Baseline!B$53/Baseline!B$75 + Baseline!B$69*Baseline!B$54/Baseline!B$76)</f>
        <v>1.6459815743148962E-9</v>
      </c>
      <c r="R293" s="40">
        <f>Baseline!B$33 * (C293 * Baseline!B$61*Baseline!B$57/Baseline!B$73 + Baseline!B$62*Baseline!B$67/Baseline!B$74 + Baseline!B$63*Baseline!B$55/Baseline!B$75 + Baseline!B$69*Baseline!B$56/Baseline!B$76)</f>
        <v>1.4629414163839645E-8</v>
      </c>
      <c r="S293" s="40">
        <f>Baseline!B$33 * (C293 * Baseline!B$61*Baseline!B$58/Baseline!B$73 + Baseline!B$62*Baseline!B$59/Baseline!B$74 + Baseline!B$63*Baseline!B$68/Baseline!B$75 + Baseline!B$69*Baseline!B$60/Baseline!B$76)</f>
        <v>1.6489591476410139E-9</v>
      </c>
      <c r="T293" s="40">
        <f>Baseline!B$33 * (C293 * Baseline!B$61*Baseline!B$61/Baseline!B$73 + Baseline!B$62*Baseline!B$62/Baseline!B$74 + Baseline!B$63*Baseline!B$63/Baseline!B$75 + Baseline!B$69*Baseline!B$69/Baseline!B$76)</f>
        <v>9.8551801878526281E-8</v>
      </c>
      <c r="U293" s="40"/>
      <c r="V293" s="40">
        <f>E293 * ( Baseline!B$87 * Baseline!B$7 )</f>
        <v>0.18703129591049181</v>
      </c>
      <c r="W293" s="40">
        <f>F293 * ( Baseline!D$87 * Baseline!B$11 )</f>
        <v>7.1968803944721536E-4</v>
      </c>
      <c r="X293" s="40">
        <f>G293 * ( Baseline!F$87 * Baseline!B$16 )</f>
        <v>3.7362617045671679E-3</v>
      </c>
      <c r="Y293" s="40">
        <f>H293 * ( Baseline!H$87 * Baseline!B$18 )</f>
        <v>5.7884804665991993E-4</v>
      </c>
      <c r="Z293" s="48">
        <f t="shared" si="0"/>
        <v>0.19206609370116612</v>
      </c>
      <c r="AA293" s="40">
        <f>I293 * ( Baseline!B$87 * Baseline!B$7 )</f>
        <v>4.0493337027654056E-4</v>
      </c>
      <c r="AB293" s="1">
        <f>J293 * ( Baseline!D$87 * Baseline!B$11 )</f>
        <v>3.3110911856434458E-2</v>
      </c>
      <c r="AC293" s="1">
        <f>K293 * ( Baseline!F$87 * Baseline!B$16 )</f>
        <v>4.8382583591801781E-4</v>
      </c>
      <c r="AD293" s="1">
        <f>L293 * ( Baseline!F$87 * Baseline!B$16 )</f>
        <v>5.0814933504535924E-4</v>
      </c>
      <c r="AE293" s="48">
        <f t="shared" si="1"/>
        <v>3.4507820397674374E-2</v>
      </c>
      <c r="AF293" s="48">
        <f>M293 * ( Baseline!B$87 * Baseline!B$7 )</f>
        <v>1.1164219691397524E-3</v>
      </c>
      <c r="AG293" s="48">
        <f>N293 * ( Baseline!D$87 * Baseline!B$11 )</f>
        <v>2.5694540652982056E-4</v>
      </c>
      <c r="AH293" s="48">
        <f>O293 * ( Baseline!F$87 * Baseline!B$16 )</f>
        <v>4.6024148360072209E-2</v>
      </c>
      <c r="AI293" s="48">
        <f>P293 * ( Baseline!H$87 * Baseline!B$18 )</f>
        <v>5.7989518019440516E-4</v>
      </c>
      <c r="AJ293" s="48">
        <f t="shared" si="2"/>
        <v>4.7977410915936186E-2</v>
      </c>
      <c r="AK293" s="48">
        <f>Q293 * ( Baseline!B$87 * Baseline!B$7 )</f>
        <v>1.7083642759814309E-5</v>
      </c>
      <c r="AL293" s="48">
        <f>R293 * ( Baseline!D$87 * Baseline!B$11 )</f>
        <v>2.6986288820924351E-4</v>
      </c>
      <c r="AM293" s="48">
        <f>S293 * ( Baseline!F$87 * Baseline!B$16 )</f>
        <v>5.7276216600789928E-5</v>
      </c>
      <c r="AN293" s="48">
        <f>T293 * ( Baseline!H$87 * Baseline!B$18 )</f>
        <v>3.4658053833892234E-2</v>
      </c>
      <c r="AO293" s="48">
        <f t="shared" si="3"/>
        <v>3.5002276581462079E-2</v>
      </c>
      <c r="AP293" s="48"/>
      <c r="AQ293" s="48">
        <f>V293 * ( (1-Baseline!B$88-Baseline!B$87) + (1-B293)*Baseline!B$88 )</f>
        <v>0.12761213878518898</v>
      </c>
      <c r="AR293" s="48">
        <f>W293 * ( (1-Baseline!B$88-Baseline!B$87) + (1-B293)*Baseline!B$88 )</f>
        <v>4.9104578741694237E-4</v>
      </c>
      <c r="AS293" s="48">
        <f>X293 * ( (1-Baseline!B$88-Baseline!B$87) + (1-B293)*Baseline!B$88 )</f>
        <v>2.5492650567378429E-3</v>
      </c>
      <c r="AT293" s="48">
        <f>Y293 * ( (1-Baseline!B$88-Baseline!B$87) + (1-B293)*Baseline!B$88 )</f>
        <v>3.9495014407242584E-4</v>
      </c>
      <c r="AU293" s="48">
        <f t="shared" si="4"/>
        <v>0.13104739977341617</v>
      </c>
      <c r="AV293" s="48">
        <f>AA293 * ( (1-Baseline!D$88-Baseline!D$87) + (1-B293)*Baseline!D$88 )</f>
        <v>3.4105573087055011E-4</v>
      </c>
      <c r="AW293" s="48">
        <f>AB293 * ( (1-Baseline!D$88-Baseline!D$87) + (1-B293)*Baseline!D$88 )</f>
        <v>2.7887714552333714E-2</v>
      </c>
      <c r="AX293" s="48">
        <f>AC293 * ( (1-Baseline!D$88-Baseline!D$87) + (1-B293)*Baseline!D$88 )</f>
        <v>4.0750302690633597E-4</v>
      </c>
      <c r="AY293" s="48">
        <f>AD293 * ( (1-Baseline!D$88-Baseline!D$87) + (1-B293)*Baseline!D$88 )</f>
        <v>4.2798953007237357E-4</v>
      </c>
      <c r="AZ293" s="48">
        <f t="shared" si="5"/>
        <v>2.9064262840182976E-2</v>
      </c>
      <c r="BA293" s="48">
        <f>AF293 * ( (1-Baseline!F$88-Baseline!F$87) + (1-Baseline!B$36)*Baseline!F$88 )</f>
        <v>8.0341297449597836E-4</v>
      </c>
      <c r="BB293" s="48">
        <f>AG293 * ( (1-Baseline!F$88-Baseline!F$87) + (1-Baseline!B$36)*Baseline!F$88 )</f>
        <v>1.8490613679186785E-4</v>
      </c>
      <c r="BC293" s="48">
        <f>AH293 * ( (1-Baseline!F$88-Baseline!F$87) + (1-Baseline!B$36)*Baseline!F$88 )</f>
        <v>3.3120449932655484E-2</v>
      </c>
      <c r="BD293" s="48">
        <f>AI293 * ( (1-Baseline!F$88-Baseline!F$87) + (1-Baseline!B$36)*Baseline!F$88 )</f>
        <v>4.1731112831366022E-4</v>
      </c>
      <c r="BE293" s="48">
        <f t="shared" si="6"/>
        <v>3.4526080172256994E-2</v>
      </c>
      <c r="BF293" s="48">
        <f>AK293 * ( (1-Baseline!H$88-Baseline!H$87) + (1-Baseline!B$36)*Baseline!H$88 )</f>
        <v>1.3535711831456072E-5</v>
      </c>
      <c r="BG293" s="48">
        <f>AL293 * ( (1-Baseline!H$88-Baseline!H$87) + (1-Baseline!B$36)*Baseline!H$88 )</f>
        <v>2.138177635859478E-4</v>
      </c>
      <c r="BH293" s="48">
        <f>AM293 * ( (1-Baseline!H$88-Baseline!H$87) + (1-Baseline!B$36)*Baseline!H$88 )</f>
        <v>4.5381091937137873E-5</v>
      </c>
      <c r="BI293" s="48">
        <f>AN293 * ( (1-Baseline!H$88-Baseline!H$87) + (1-Baseline!B$36)*Baseline!H$88 )</f>
        <v>2.7460269213669491E-2</v>
      </c>
      <c r="BJ293" s="48">
        <f t="shared" si="7"/>
        <v>2.7733003781024033E-2</v>
      </c>
      <c r="BK293" s="48"/>
      <c r="BL293" s="48">
        <f t="shared" si="18"/>
        <v>0.97378611865502973</v>
      </c>
      <c r="BM293" s="48">
        <f t="shared" si="19"/>
        <v>3.7470853161983468E-3</v>
      </c>
      <c r="BN293" s="48">
        <f t="shared" si="20"/>
        <v>1.9452999915645617E-2</v>
      </c>
      <c r="BO293" s="48">
        <f t="shared" si="21"/>
        <v>3.0137961131262675E-3</v>
      </c>
      <c r="BP293" s="48">
        <f t="shared" si="8"/>
        <v>1</v>
      </c>
      <c r="BQ293" s="48">
        <f t="shared" si="22"/>
        <v>1.1734539174309331E-2</v>
      </c>
      <c r="BR293" s="48">
        <f t="shared" si="23"/>
        <v>0.95951907349865362</v>
      </c>
      <c r="BS293" s="48">
        <f t="shared" si="24"/>
        <v>1.4020759072648496E-2</v>
      </c>
      <c r="BT293" s="48">
        <f t="shared" si="25"/>
        <v>1.4725628254388548E-2</v>
      </c>
      <c r="BU293" s="48">
        <f t="shared" si="9"/>
        <v>1</v>
      </c>
      <c r="BV293" s="48">
        <f t="shared" si="26"/>
        <v>2.3269741901994163E-2</v>
      </c>
      <c r="BW293" s="48">
        <f t="shared" si="27"/>
        <v>5.3555496560668625E-3</v>
      </c>
      <c r="BX293" s="48">
        <f t="shared" si="28"/>
        <v>0.95928787071719246</v>
      </c>
      <c r="BY293" s="48">
        <f t="shared" si="29"/>
        <v>1.2086837724746566E-2</v>
      </c>
      <c r="BZ293" s="48">
        <f t="shared" si="10"/>
        <v>1</v>
      </c>
      <c r="CA293" s="48">
        <f t="shared" si="30"/>
        <v>4.8807233209688296E-4</v>
      </c>
      <c r="CB293" s="48">
        <f t="shared" si="31"/>
        <v>7.7098667448439176E-3</v>
      </c>
      <c r="CC293" s="48">
        <f t="shared" si="32"/>
        <v>1.6363568943148282E-3</v>
      </c>
      <c r="CD293" s="48">
        <f t="shared" si="33"/>
        <v>0.99016570402874449</v>
      </c>
      <c r="CE293" s="48">
        <f t="shared" si="11"/>
        <v>1.0000000000000002</v>
      </c>
      <c r="CF293" s="48"/>
      <c r="CG293" s="48">
        <f t="shared" si="34"/>
        <v>0.97378611865502973</v>
      </c>
      <c r="CH293" s="48">
        <f t="shared" si="35"/>
        <v>3.7470853161983468E-3</v>
      </c>
      <c r="CI293" s="48">
        <f t="shared" si="36"/>
        <v>1.9452999915645617E-2</v>
      </c>
      <c r="CJ293" s="48">
        <f t="shared" si="37"/>
        <v>3.0137961131262675E-3</v>
      </c>
      <c r="CK293" s="48">
        <f t="shared" si="12"/>
        <v>1</v>
      </c>
      <c r="CL293" s="48">
        <f t="shared" si="38"/>
        <v>1.1734539174309331E-2</v>
      </c>
      <c r="CM293" s="48">
        <f t="shared" si="39"/>
        <v>0.95951907349865362</v>
      </c>
      <c r="CN293" s="48">
        <f t="shared" si="40"/>
        <v>1.4020759072648496E-2</v>
      </c>
      <c r="CO293" s="48">
        <f t="shared" si="41"/>
        <v>1.4725628254388548E-2</v>
      </c>
      <c r="CP293" s="48">
        <f t="shared" si="13"/>
        <v>1</v>
      </c>
      <c r="CQ293" s="48">
        <f t="shared" si="42"/>
        <v>2.3269741901994163E-2</v>
      </c>
      <c r="CR293" s="48">
        <f t="shared" si="43"/>
        <v>5.3555496560668625E-3</v>
      </c>
      <c r="CS293" s="48">
        <f t="shared" si="44"/>
        <v>0.95928787071719246</v>
      </c>
      <c r="CT293" s="48">
        <f t="shared" si="45"/>
        <v>1.2086837724746566E-2</v>
      </c>
      <c r="CU293" s="48">
        <f t="shared" si="14"/>
        <v>1</v>
      </c>
      <c r="CV293" s="48">
        <f t="shared" si="46"/>
        <v>4.8807233209688296E-4</v>
      </c>
      <c r="CW293" s="48">
        <f t="shared" si="47"/>
        <v>7.7098667448439176E-3</v>
      </c>
      <c r="CX293" s="48">
        <f t="shared" si="48"/>
        <v>1.6363568943148282E-3</v>
      </c>
      <c r="CY293" s="48">
        <f t="shared" si="49"/>
        <v>0.99016570402874449</v>
      </c>
      <c r="CZ293" s="48">
        <f t="shared" si="15"/>
        <v>1.0000000000000002</v>
      </c>
      <c r="DA293" s="48"/>
      <c r="DB293" s="48">
        <f>(AQ293*Baseline!B$7 + AV293*Baseline!B$11 + BA293*Baseline!B$16 + BF293*Baseline!B$18)</f>
        <v>65934.697145607934</v>
      </c>
      <c r="DC293" s="48">
        <f>(AR293*Baseline!B$7 + AW293*Baseline!B$11 + BB293*Baseline!B$16 + BG293*Baseline!B$18)</f>
        <v>70455.227561277075</v>
      </c>
      <c r="DD293" s="48">
        <f>(AS293*Baseline!B$7 + AX293*Baseline!B$11 + BC293*Baseline!B$16 + BH293*Baseline!B$18)</f>
        <v>115148.14318953759</v>
      </c>
      <c r="DE293" s="48">
        <f>(AT293*Baseline!B$7 + AY293*Baseline!B$11 + BD293*Baseline!B$16 + BI293*Baseline!B$18)</f>
        <v>1259935.6039211196</v>
      </c>
      <c r="DF293" s="48">
        <f t="shared" si="16"/>
        <v>1511473.6718175421</v>
      </c>
      <c r="DG293" s="48"/>
      <c r="DH293" s="48">
        <f t="shared" si="50"/>
        <v>4.3622789053494843E-2</v>
      </c>
      <c r="DI293" s="48">
        <f t="shared" si="51"/>
        <v>4.6613598949795068E-2</v>
      </c>
      <c r="DJ293" s="48">
        <f t="shared" si="52"/>
        <v>7.6182698605045715E-2</v>
      </c>
      <c r="DK293" s="48">
        <f t="shared" si="53"/>
        <v>0.8335809133916644</v>
      </c>
      <c r="DL293" s="48">
        <f t="shared" si="17"/>
        <v>1</v>
      </c>
      <c r="DM293" s="48"/>
      <c r="DN293" s="48">
        <f>DH293 / (Baseline!B$7/Baseline!B$17)</f>
        <v>4.6564458104356659</v>
      </c>
      <c r="DO293" s="48">
        <f>DI293 / (Baseline!B$11/Baseline!B$17)</f>
        <v>1.125274589143618</v>
      </c>
      <c r="DP293" s="48">
        <f>DJ293 / (Baseline!B$16/Baseline!B$17)</f>
        <v>1.1772529226982458</v>
      </c>
      <c r="DQ293" s="48">
        <f>DK293 / (Baseline!B$18/Baseline!B$17)</f>
        <v>0.94243681291021253</v>
      </c>
      <c r="DR293" s="71"/>
      <c r="DS293" s="48">
        <f>(AU293*Baseline!B$34)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3.2186641216012425E-2</v>
      </c>
      <c r="DT293" s="48">
        <f>(AZ293*Baseline!B$34) + (Baseline!D$88*(1-Baseline!D$89)*Baseline!B$35) + (Baseline!D$88*Baseline!D$89*((1-Baseline!D$90)*Baseline!B$40 + Baseline!D$90*Baseline!B$41))</f>
        <v>1.0773207426027449E-2</v>
      </c>
      <c r="DU293" s="48">
        <f>(BE293*Baseline!B$34) + (Baseline!F$88*(1-Baseline!F$89)*Baseline!B$35) + (Baseline!F$88*Baseline!F$89*((1-Baseline!F$90)*Baseline!B$40 + Baseline!F$90*Baseline!B$41))</f>
        <v>1.2909552025838551E-2</v>
      </c>
      <c r="DV293" s="48">
        <f>(BJ293*Baseline!B$34) + (Baseline!H$88*(1-Baseline!H$89)*Baseline!B$35) + (Baseline!H$88*Baseline!H$89*((1-Baseline!H$90)*Baseline!B$40 + Baseline!H$90*Baseline!B$41))</f>
        <v>9.3049505671536047E-3</v>
      </c>
      <c r="DW293" s="48">
        <f>( DS293*Baseline!B$7 + DT293*Baseline!B$11 + DU293*Baseline!B$16 + DV293*Baseline!B$18 ) / Baseline!B$17</f>
        <v>9.8133954409446861E-3</v>
      </c>
    </row>
    <row r="294" spans="1:127">
      <c r="A294" s="7" t="s">
        <v>535</v>
      </c>
      <c r="B294" s="1">
        <f>MIN( MAX( NORMINV( MCrands!B294, (B$5+B$4)/2, (B$5-B$4)/3.29 ), 0 ), 1 )</f>
        <v>0.54533051072067429</v>
      </c>
      <c r="C294" s="1">
        <f>MAX( NORMINV( MCrands!C294, (C$5+C$4)/2, (C$5-C$4)/3.29 ), 0 )</f>
        <v>2.572549104386967</v>
      </c>
      <c r="D294" s="40"/>
      <c r="E294" s="40">
        <f>Baseline!B$33 * (C294 * Baseline!B$66*Baseline!B$66/Baseline!B$73 + Baseline!B$52*Baseline!B$52/Baseline!B$74 + Baseline!B$53*Baseline!B$53/Baseline!B$75 + Baseline!B$54*Baseline!B$54/Baseline!B$76)</f>
        <v>2.153570587005773E-5</v>
      </c>
      <c r="F294" s="40">
        <f>Baseline!B$33 * (C294 * Baseline!B$66*Baseline!B$57/Baseline!B$73 + Baseline!B$52*Baseline!B$67/Baseline!B$74 + Baseline!B$53*Baseline!B$55/Baseline!B$75 + Baseline!B$54*Baseline!B$56/Baseline!B$76)</f>
        <v>3.9484829818584043E-8</v>
      </c>
      <c r="G294" s="1">
        <f>Baseline!B$33 * (C294 * Baseline!B$66*Baseline!B$58/Baseline!B$73 + Baseline!B$52*Baseline!B$59/Baseline!B$74 + Baseline!B$53*Baseline!B$68/Baseline!B$75 + Baseline!B$54*Baseline!B$60/Baseline!B$76)</f>
        <v>1.0872124917933693E-7</v>
      </c>
      <c r="H294" s="40">
        <f>Baseline!B$33 * (C294 * Baseline!B$66*Baseline!B$61/Baseline!B$73 + Baseline!B$52*Baseline!B$62/Baseline!B$74 + Baseline!B$53*Baseline!B$63/Baseline!B$75 + Baseline!B$54*Baseline!B$69/Baseline!B$76)</f>
        <v>1.7615599160875676E-9</v>
      </c>
      <c r="I294" s="40">
        <f>Baseline!B$33 * (C294 * Baseline!B$57*Baseline!B$66/Baseline!B$73 + Baseline!B$67*Baseline!B$52/Baseline!B$74 + Baseline!B$55*Baseline!B$53/Baseline!B$75 + Baseline!B$56*Baseline!B$54/Baseline!B$76)</f>
        <v>3.9484829818584043E-8</v>
      </c>
      <c r="J294" s="1">
        <f>Baseline!B$33 * (C294 * Baseline!B$57*Baseline!B$57/Baseline!B$73 + Baseline!B$67*Baseline!B$67/Baseline!B$74 + Baseline!B$55*Baseline!B$55/Baseline!B$75 + Baseline!B$56*Baseline!B$56/Baseline!B$76)</f>
        <v>1.7949606300895408E-6</v>
      </c>
      <c r="K294" s="40">
        <f>Baseline!B$33 * (C294 * Baseline!B$57*Baseline!B$58/Baseline!B$73 + Baseline!B$67*Baseline!B$59/Baseline!B$74 + Baseline!B$55*Baseline!B$68/Baseline!B$75 + Baseline!B$56*Baseline!B$60/Baseline!B$76)</f>
        <v>1.3929305014020329E-8</v>
      </c>
      <c r="L294" s="1">
        <f>Baseline!B$33 * (C294 * Baseline!B$57*Baseline!B$61/Baseline!B$73 + Baseline!B$67*Baseline!B$62/Baseline!B$74 + Baseline!B$55*Baseline!B$63/Baseline!B$75 + Baseline!B$56*Baseline!B$69/Baseline!B$76)</f>
        <v>1.4629429620655664E-8</v>
      </c>
      <c r="M294" s="40">
        <f>Baseline!B$33 * (C294 * Baseline!B$58*Baseline!B$66/Baseline!B$73 + Baseline!B$59*Baseline!B$52/Baseline!B$74 + Baseline!B$68*Baseline!B$53/Baseline!B$75 + Baseline!B$60*Baseline!B$54/Baseline!B$76)</f>
        <v>1.0872124917933693E-7</v>
      </c>
      <c r="N294" s="1">
        <f>Baseline!B$33 * (C294 * Baseline!B$58*Baseline!B$57/Baseline!B$73 + Baseline!B$59*Baseline!B$67/Baseline!B$74 + Baseline!B$68*Baseline!B$55/Baseline!B$75 + Baseline!B$60*Baseline!B$56/Baseline!B$76)</f>
        <v>1.3929305014020329E-8</v>
      </c>
      <c r="O294" s="1">
        <f>Baseline!B$33 * (C294 * Baseline!B$58*Baseline!B$58/Baseline!B$73 + Baseline!B$59*Baseline!B$59/Baseline!B$74 + Baseline!B$68*Baseline!B$68/Baseline!B$75 + Baseline!B$60*Baseline!B$60/Baseline!B$76)</f>
        <v>1.3250170265872941E-6</v>
      </c>
      <c r="P294" s="40">
        <f>Baseline!B$33 * (C294 * Baseline!B$58*Baseline!B$61/Baseline!B$73 + Baseline!B$59*Baseline!B$62/Baseline!B$74 + Baseline!B$68*Baseline!B$63/Baseline!B$75 + Baseline!B$60*Baseline!B$69/Baseline!B$76)</f>
        <v>1.6489971456470575E-9</v>
      </c>
      <c r="Q294" s="40">
        <f>Baseline!B$33 * (C294 * Baseline!B$61*Baseline!B$66/Baseline!B$73 + Baseline!B$62*Baseline!B$52/Baseline!B$74 + Baseline!B$63*Baseline!B$53/Baseline!B$75 + Baseline!B$69*Baseline!B$54/Baseline!B$76)</f>
        <v>1.7615599160875673E-9</v>
      </c>
      <c r="R294" s="40">
        <f>Baseline!B$33 * (C294 * Baseline!B$61*Baseline!B$57/Baseline!B$73 + Baseline!B$62*Baseline!B$67/Baseline!B$74 + Baseline!B$63*Baseline!B$55/Baseline!B$75 + Baseline!B$69*Baseline!B$56/Baseline!B$76)</f>
        <v>1.4629429620655664E-8</v>
      </c>
      <c r="S294" s="40">
        <f>Baseline!B$33 * (C294 * Baseline!B$61*Baseline!B$58/Baseline!B$73 + Baseline!B$62*Baseline!B$59/Baseline!B$74 + Baseline!B$63*Baseline!B$68/Baseline!B$75 + Baseline!B$69*Baseline!B$60/Baseline!B$76)</f>
        <v>1.6489971456470575E-9</v>
      </c>
      <c r="T294" s="40">
        <f>Baseline!B$33 * (C294 * Baseline!B$61*Baseline!B$61/Baseline!B$73 + Baseline!B$62*Baseline!B$62/Baseline!B$74 + Baseline!B$63*Baseline!B$63/Baseline!B$75 + Baseline!B$69*Baseline!B$69/Baseline!B$76)</f>
        <v>9.8551805678326896E-8</v>
      </c>
      <c r="U294" s="40"/>
      <c r="V294" s="40">
        <f>E294 * ( Baseline!B$87 * Baseline!B$7 )</f>
        <v>0.22351909122532918</v>
      </c>
      <c r="W294" s="40">
        <f>F294 * ( Baseline!D$87 * Baseline!B$11 )</f>
        <v>7.2836069140973063E-4</v>
      </c>
      <c r="X294" s="40">
        <f>G294 * ( Baseline!F$87 * Baseline!B$16 )</f>
        <v>3.7764075756592567E-3</v>
      </c>
      <c r="Y294" s="40">
        <f>H294 * ( Baseline!H$87 * Baseline!B$18 )</f>
        <v>6.1949388280735677E-4</v>
      </c>
      <c r="Z294" s="48">
        <f t="shared" si="0"/>
        <v>0.2286433533752055</v>
      </c>
      <c r="AA294" s="40">
        <f>I294 * ( Baseline!B$87 * Baseline!B$7 )</f>
        <v>4.098130486870838E-4</v>
      </c>
      <c r="AB294" s="1">
        <f>J294 * ( Baseline!D$87 * Baseline!B$11 )</f>
        <v>3.3110913016267556E-2</v>
      </c>
      <c r="AC294" s="1">
        <f>K294 * ( Baseline!F$87 * Baseline!B$16 )</f>
        <v>4.8383120480749849E-4</v>
      </c>
      <c r="AD294" s="1">
        <f>L294 * ( Baseline!F$87 * Baseline!B$16 )</f>
        <v>5.0814987193430737E-4</v>
      </c>
      <c r="AE294" s="48">
        <f t="shared" si="1"/>
        <v>3.451270714169645E-2</v>
      </c>
      <c r="AF294" s="48">
        <f>M294 * ( Baseline!B$87 * Baseline!B$7 )</f>
        <v>1.1284178452323379E-3</v>
      </c>
      <c r="AG294" s="48">
        <f>N294 * ( Baseline!D$87 * Baseline!B$11 )</f>
        <v>2.5694825778617734E-4</v>
      </c>
      <c r="AH294" s="48">
        <f>O294 * ( Baseline!F$87 * Baseline!B$16 )</f>
        <v>4.602416155859218E-2</v>
      </c>
      <c r="AI294" s="48">
        <f>P294 * ( Baseline!H$87 * Baseline!B$18 )</f>
        <v>5.7990854308492509E-4</v>
      </c>
      <c r="AJ294" s="48">
        <f t="shared" si="2"/>
        <v>4.7989436204695625E-2</v>
      </c>
      <c r="AK294" s="48">
        <f>Q294 * ( Baseline!B$87 * Baseline!B$7 )</f>
        <v>1.8283230369072862E-5</v>
      </c>
      <c r="AL294" s="48">
        <f>R294 * ( Baseline!D$87 * Baseline!B$11 )</f>
        <v>2.6986317333487923E-4</v>
      </c>
      <c r="AM294" s="48">
        <f>S294 * ( Baseline!F$87 * Baseline!B$16 )</f>
        <v>5.7277536452787269E-5</v>
      </c>
      <c r="AN294" s="48">
        <f>T294 * ( Baseline!H$87 * Baseline!B$18 )</f>
        <v>3.4658055170181293E-2</v>
      </c>
      <c r="AO294" s="48">
        <f t="shared" si="3"/>
        <v>3.5003479110338034E-2</v>
      </c>
      <c r="AP294" s="48"/>
      <c r="AQ294" s="48">
        <f>V294 * ( (1-Baseline!B$88-Baseline!B$87) + (1-B294)*Baseline!B$88 )</f>
        <v>0.11025209831848766</v>
      </c>
      <c r="AR294" s="48">
        <f>W294 * ( (1-Baseline!B$88-Baseline!B$87) + (1-B294)*Baseline!B$88 )</f>
        <v>3.5926816864011705E-4</v>
      </c>
      <c r="AS294" s="48">
        <f>X294 * ( (1-Baseline!B$88-Baseline!B$87) + (1-B294)*Baseline!B$88 )</f>
        <v>1.8627351115280682E-3</v>
      </c>
      <c r="AT294" s="48">
        <f>Y294 * ( (1-Baseline!B$88-Baseline!B$87) + (1-B294)*Baseline!B$88 )</f>
        <v>3.0556897892057355E-4</v>
      </c>
      <c r="AU294" s="48">
        <f t="shared" si="4"/>
        <v>0.11277967057757642</v>
      </c>
      <c r="AV294" s="48">
        <f>AA294 * ( (1-Baseline!D$88-Baseline!D$87) + (1-B294)*Baseline!D$88 )</f>
        <v>3.0616736627254223E-4</v>
      </c>
      <c r="AW294" s="48">
        <f>AB294 * ( (1-Baseline!D$88-Baseline!D$87) + (1-B294)*Baseline!D$88 )</f>
        <v>2.473684297156295E-2</v>
      </c>
      <c r="AX294" s="48">
        <f>AC294 * ( (1-Baseline!D$88-Baseline!D$87) + (1-B294)*Baseline!D$88 )</f>
        <v>3.6146561504314429E-4</v>
      </c>
      <c r="AY294" s="48">
        <f>AD294 * ( (1-Baseline!D$88-Baseline!D$87) + (1-B294)*Baseline!D$88 )</f>
        <v>3.7963385612118489E-4</v>
      </c>
      <c r="AZ294" s="48">
        <f t="shared" si="5"/>
        <v>2.5784109808999821E-2</v>
      </c>
      <c r="BA294" s="48">
        <f>AF294 * ( (1-Baseline!F$88-Baseline!F$87) + (1-Baseline!B$36)*Baseline!F$88 )</f>
        <v>8.120455908002379E-4</v>
      </c>
      <c r="BB294" s="48">
        <f>AG294 * ( (1-Baseline!F$88-Baseline!F$87) + (1-Baseline!B$36)*Baseline!F$88 )</f>
        <v>1.8490818864718239E-4</v>
      </c>
      <c r="BC294" s="48">
        <f>AH294 * ( (1-Baseline!F$88-Baseline!F$87) + (1-Baseline!B$36)*Baseline!F$88 )</f>
        <v>3.3120459430732808E-2</v>
      </c>
      <c r="BD294" s="48">
        <f>AI294 * ( (1-Baseline!F$88-Baseline!F$87) + (1-Baseline!B$36)*Baseline!F$88 )</f>
        <v>4.1732074467729086E-4</v>
      </c>
      <c r="BE294" s="48">
        <f t="shared" si="6"/>
        <v>3.4534733954857517E-2</v>
      </c>
      <c r="BF294" s="48">
        <f>AK294 * ( (1-Baseline!H$88-Baseline!H$87) + (1-Baseline!B$36)*Baseline!H$88 )</f>
        <v>1.4486169086023808E-5</v>
      </c>
      <c r="BG294" s="48">
        <f>AL294 * ( (1-Baseline!H$88-Baseline!H$87) + (1-Baseline!B$36)*Baseline!H$88 )</f>
        <v>2.138179894966915E-4</v>
      </c>
      <c r="BH294" s="48">
        <f>AM294 * ( (1-Baseline!H$88-Baseline!H$87) + (1-Baseline!B$36)*Baseline!H$88 )</f>
        <v>4.5382137682272403E-5</v>
      </c>
      <c r="BI294" s="48">
        <f>AN294 * ( (1-Baseline!H$88-Baseline!H$87) + (1-Baseline!B$36)*Baseline!H$88 )</f>
        <v>2.7460270272438039E-2</v>
      </c>
      <c r="BJ294" s="48">
        <f t="shared" si="7"/>
        <v>2.7733956568703026E-2</v>
      </c>
      <c r="BK294" s="48"/>
      <c r="BL294" s="48">
        <f t="shared" si="18"/>
        <v>0.97758840537355407</v>
      </c>
      <c r="BM294" s="48">
        <f t="shared" si="19"/>
        <v>3.1855756166000817E-3</v>
      </c>
      <c r="BN294" s="48">
        <f t="shared" si="20"/>
        <v>1.651658585264949E-2</v>
      </c>
      <c r="BO294" s="48">
        <f t="shared" si="21"/>
        <v>2.7094331571964067E-3</v>
      </c>
      <c r="BP294" s="48">
        <f t="shared" si="8"/>
        <v>1</v>
      </c>
      <c r="BQ294" s="48">
        <f t="shared" si="22"/>
        <v>1.1874265527897958E-2</v>
      </c>
      <c r="BR294" s="48">
        <f t="shared" si="23"/>
        <v>0.95938324630190142</v>
      </c>
      <c r="BS294" s="48">
        <f t="shared" si="24"/>
        <v>1.4018929399570598E-2</v>
      </c>
      <c r="BT294" s="48">
        <f t="shared" si="25"/>
        <v>1.4723558770629941E-2</v>
      </c>
      <c r="BU294" s="48">
        <f t="shared" si="9"/>
        <v>0.99999999999999989</v>
      </c>
      <c r="BV294" s="48">
        <f t="shared" si="26"/>
        <v>2.3513880021827086E-2</v>
      </c>
      <c r="BW294" s="48">
        <f t="shared" si="27"/>
        <v>5.3542670659889047E-3</v>
      </c>
      <c r="BX294" s="48">
        <f t="shared" si="28"/>
        <v>0.95904776547653736</v>
      </c>
      <c r="BY294" s="48">
        <f t="shared" si="29"/>
        <v>1.2084087435646571E-2</v>
      </c>
      <c r="BZ294" s="48">
        <f t="shared" si="10"/>
        <v>1</v>
      </c>
      <c r="CA294" s="48">
        <f t="shared" si="30"/>
        <v>5.2232608968498322E-4</v>
      </c>
      <c r="CB294" s="48">
        <f t="shared" si="31"/>
        <v>7.7096100214557534E-3</v>
      </c>
      <c r="CC294" s="48">
        <f t="shared" si="32"/>
        <v>1.6363383843142252E-3</v>
      </c>
      <c r="CD294" s="48">
        <f t="shared" si="33"/>
        <v>0.99013172550454498</v>
      </c>
      <c r="CE294" s="48">
        <f t="shared" si="11"/>
        <v>0.99999999999999989</v>
      </c>
      <c r="CF294" s="48"/>
      <c r="CG294" s="48">
        <f t="shared" si="34"/>
        <v>0.97758840537355407</v>
      </c>
      <c r="CH294" s="48">
        <f t="shared" si="35"/>
        <v>3.1855756166000817E-3</v>
      </c>
      <c r="CI294" s="48">
        <f t="shared" si="36"/>
        <v>1.651658585264949E-2</v>
      </c>
      <c r="CJ294" s="48">
        <f t="shared" si="37"/>
        <v>2.7094331571964067E-3</v>
      </c>
      <c r="CK294" s="48">
        <f t="shared" si="12"/>
        <v>1</v>
      </c>
      <c r="CL294" s="48">
        <f t="shared" si="38"/>
        <v>1.1874265527897958E-2</v>
      </c>
      <c r="CM294" s="48">
        <f t="shared" si="39"/>
        <v>0.95938324630190142</v>
      </c>
      <c r="CN294" s="48">
        <f t="shared" si="40"/>
        <v>1.4018929399570598E-2</v>
      </c>
      <c r="CO294" s="48">
        <f t="shared" si="41"/>
        <v>1.4723558770629941E-2</v>
      </c>
      <c r="CP294" s="48">
        <f t="shared" si="13"/>
        <v>0.99999999999999989</v>
      </c>
      <c r="CQ294" s="48">
        <f t="shared" si="42"/>
        <v>2.3513880021827086E-2</v>
      </c>
      <c r="CR294" s="48">
        <f t="shared" si="43"/>
        <v>5.3542670659889047E-3</v>
      </c>
      <c r="CS294" s="48">
        <f t="shared" si="44"/>
        <v>0.95904776547653736</v>
      </c>
      <c r="CT294" s="48">
        <f t="shared" si="45"/>
        <v>1.2084087435646571E-2</v>
      </c>
      <c r="CU294" s="48">
        <f t="shared" si="14"/>
        <v>1</v>
      </c>
      <c r="CV294" s="48">
        <f t="shared" si="46"/>
        <v>5.2232608968498322E-4</v>
      </c>
      <c r="CW294" s="48">
        <f t="shared" si="47"/>
        <v>7.7096100214557534E-3</v>
      </c>
      <c r="CX294" s="48">
        <f t="shared" si="48"/>
        <v>1.6363383843142252E-3</v>
      </c>
      <c r="CY294" s="48">
        <f t="shared" si="49"/>
        <v>0.99013172550454498</v>
      </c>
      <c r="CZ294" s="48">
        <f t="shared" si="15"/>
        <v>0.99999999999999989</v>
      </c>
      <c r="DA294" s="48"/>
      <c r="DB294" s="48">
        <f>(AQ294*Baseline!B$7 + AV294*Baseline!B$11 + BA294*Baseline!B$16 + BF294*Baseline!B$18)</f>
        <v>57512.700655481814</v>
      </c>
      <c r="DC294" s="48">
        <f>(AR294*Baseline!B$7 + AW294*Baseline!B$11 + BB294*Baseline!B$16 + BG294*Baseline!B$18)</f>
        <v>63634.11838288451</v>
      </c>
      <c r="DD294" s="48">
        <f>(AS294*Baseline!B$7 + AX294*Baseline!B$11 + BC294*Baseline!B$16 + BH294*Baseline!B$18)</f>
        <v>114716.52615623669</v>
      </c>
      <c r="DE294" s="48">
        <f>(AT294*Baseline!B$7 + AY294*Baseline!B$11 + BD294*Baseline!B$16 + BI294*Baseline!B$18)</f>
        <v>1259788.6334005473</v>
      </c>
      <c r="DF294" s="48">
        <f t="shared" si="16"/>
        <v>1495651.9785951504</v>
      </c>
      <c r="DG294" s="48"/>
      <c r="DH294" s="48">
        <f t="shared" si="50"/>
        <v>3.8453264180817563E-2</v>
      </c>
      <c r="DI294" s="48">
        <f t="shared" si="51"/>
        <v>4.2546073079551126E-2</v>
      </c>
      <c r="DJ294" s="48">
        <f t="shared" si="52"/>
        <v>7.6700012969587131E-2</v>
      </c>
      <c r="DK294" s="48">
        <f t="shared" si="53"/>
        <v>0.84230064977004415</v>
      </c>
      <c r="DL294" s="48">
        <f t="shared" si="17"/>
        <v>1</v>
      </c>
      <c r="DM294" s="48"/>
      <c r="DN294" s="48">
        <f>DH294 / (Baseline!B$7/Baseline!B$17)</f>
        <v>4.1046330318945703</v>
      </c>
      <c r="DO294" s="48">
        <f>DI294 / (Baseline!B$11/Baseline!B$17)</f>
        <v>1.0270825678109698</v>
      </c>
      <c r="DP294" s="48">
        <f>DJ294 / (Baseline!B$16/Baseline!B$17)</f>
        <v>1.1852469929892899</v>
      </c>
      <c r="DQ294" s="48">
        <f>DK294 / (Baseline!B$18/Baseline!B$17)</f>
        <v>0.95229524468310545</v>
      </c>
      <c r="DR294" s="71"/>
      <c r="DS294" s="48">
        <f>(AU294*Baseline!B$34)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2.9446481836636462E-2</v>
      </c>
      <c r="DT294" s="48">
        <f>(AZ294*Baseline!B$34) + (Baseline!D$88*(1-Baseline!D$89)*Baseline!B$35) + (Baseline!D$88*Baseline!D$89*((1-Baseline!D$90)*Baseline!B$40 + Baseline!D$90*Baseline!B$41))</f>
        <v>1.0281184471349975E-2</v>
      </c>
      <c r="DU294" s="48">
        <f>(BE294*Baseline!B$34) + (Baseline!F$88*(1-Baseline!F$89)*Baseline!B$35) + (Baseline!F$88*Baseline!F$89*((1-Baseline!F$90)*Baseline!B$40 + Baseline!F$90*Baseline!B$41))</f>
        <v>1.2910850093228631E-2</v>
      </c>
      <c r="DV294" s="48">
        <f>(BJ294*Baseline!B$34) + (Baseline!H$88*(1-Baseline!H$89)*Baseline!B$35) + (Baseline!H$88*Baseline!H$89*((1-Baseline!H$90)*Baseline!B$40 + Baseline!H$90*Baseline!B$41))</f>
        <v>9.3050934853054559E-3</v>
      </c>
      <c r="DW294" s="48">
        <f>( DS294*Baseline!B$7 + DT294*Baseline!B$11 + DU294*Baseline!B$16 + DV294*Baseline!B$18 ) / Baseline!B$17</f>
        <v>9.7675536732806188E-3</v>
      </c>
    </row>
    <row r="295" spans="1:127">
      <c r="A295" s="7" t="s">
        <v>536</v>
      </c>
      <c r="B295" s="1">
        <f>MIN( MAX( NORMINV( MCrands!B295, (B$5+B$4)/2, (B$5-B$4)/3.29 ), 0 ), 1 )</f>
        <v>0.5499397409157768</v>
      </c>
      <c r="C295" s="1">
        <f>MAX( NORMINV( MCrands!C295, (C$5+C$4)/2, (C$5-C$4)/3.29 ), 0 )</f>
        <v>2.3162909396650213</v>
      </c>
      <c r="D295" s="40"/>
      <c r="E295" s="40">
        <f>Baseline!B$33 * (C295 * Baseline!B$66*Baseline!B$66/Baseline!B$73 + Baseline!B$52*Baseline!B$52/Baseline!B$74 + Baseline!B$53*Baseline!B$53/Baseline!B$75 + Baseline!B$54*Baseline!B$54/Baseline!B$76)</f>
        <v>1.9391326597275033E-5</v>
      </c>
      <c r="F295" s="40">
        <f>Baseline!B$33 * (C295 * Baseline!B$66*Baseline!B$57/Baseline!B$73 + Baseline!B$52*Baseline!B$67/Baseline!B$74 + Baseline!B$53*Baseline!B$55/Baseline!B$75 + Baseline!B$54*Baseline!B$56/Baseline!B$76)</f>
        <v>3.9198052249505785E-8</v>
      </c>
      <c r="G295" s="1">
        <f>Baseline!B$33 * (C295 * Baseline!B$66*Baseline!B$58/Baseline!B$73 + Baseline!B$52*Baseline!B$59/Baseline!B$74 + Baseline!B$53*Baseline!B$68/Baseline!B$75 + Baseline!B$54*Baseline!B$60/Baseline!B$76)</f>
        <v>1.0801625432201952E-7</v>
      </c>
      <c r="H295" s="40">
        <f>Baseline!B$33 * (C295 * Baseline!B$66*Baseline!B$61/Baseline!B$73 + Baseline!B$52*Baseline!B$62/Baseline!B$74 + Baseline!B$53*Baseline!B$63/Baseline!B$75 + Baseline!B$54*Baseline!B$69/Baseline!B$76)</f>
        <v>1.6910604303558283E-9</v>
      </c>
      <c r="I295" s="40">
        <f>Baseline!B$33 * (C295 * Baseline!B$57*Baseline!B$66/Baseline!B$73 + Baseline!B$67*Baseline!B$52/Baseline!B$74 + Baseline!B$55*Baseline!B$53/Baseline!B$75 + Baseline!B$56*Baseline!B$54/Baseline!B$76)</f>
        <v>3.9198052249505785E-8</v>
      </c>
      <c r="J295" s="1">
        <f>Baseline!B$33 * (C295 * Baseline!B$57*Baseline!B$57/Baseline!B$73 + Baseline!B$67*Baseline!B$67/Baseline!B$74 + Baseline!B$55*Baseline!B$55/Baseline!B$75 + Baseline!B$56*Baseline!B$56/Baseline!B$76)</f>
        <v>1.7949605917374754E-6</v>
      </c>
      <c r="K295" s="40">
        <f>Baseline!B$33 * (C295 * Baseline!B$57*Baseline!B$58/Baseline!B$73 + Baseline!B$67*Baseline!B$59/Baseline!B$74 + Baseline!B$55*Baseline!B$68/Baseline!B$75 + Baseline!B$56*Baseline!B$60/Baseline!B$76)</f>
        <v>1.3929210731859539E-8</v>
      </c>
      <c r="L295" s="1">
        <f>Baseline!B$33 * (C295 * Baseline!B$57*Baseline!B$61/Baseline!B$73 + Baseline!B$67*Baseline!B$62/Baseline!B$74 + Baseline!B$55*Baseline!B$63/Baseline!B$75 + Baseline!B$56*Baseline!B$69/Baseline!B$76)</f>
        <v>1.4629420192439584E-8</v>
      </c>
      <c r="M295" s="40">
        <f>Baseline!B$33 * (C295 * Baseline!B$58*Baseline!B$66/Baseline!B$73 + Baseline!B$59*Baseline!B$52/Baseline!B$74 + Baseline!B$68*Baseline!B$53/Baseline!B$75 + Baseline!B$60*Baseline!B$54/Baseline!B$76)</f>
        <v>1.0801625432201952E-7</v>
      </c>
      <c r="N295" s="1">
        <f>Baseline!B$33 * (C295 * Baseline!B$58*Baseline!B$57/Baseline!B$73 + Baseline!B$59*Baseline!B$67/Baseline!B$74 + Baseline!B$68*Baseline!B$55/Baseline!B$75 + Baseline!B$60*Baseline!B$56/Baseline!B$76)</f>
        <v>1.3929210731859539E-8</v>
      </c>
      <c r="O295" s="1">
        <f>Baseline!B$33 * (C295 * Baseline!B$58*Baseline!B$58/Baseline!B$73 + Baseline!B$59*Baseline!B$59/Baseline!B$74 + Baseline!B$68*Baseline!B$68/Baseline!B$75 + Baseline!B$60*Baseline!B$60/Baseline!B$76)</f>
        <v>1.3250167948103157E-6</v>
      </c>
      <c r="P295" s="40">
        <f>Baseline!B$33 * (C295 * Baseline!B$58*Baseline!B$61/Baseline!B$73 + Baseline!B$59*Baseline!B$62/Baseline!B$74 + Baseline!B$68*Baseline!B$63/Baseline!B$75 + Baseline!B$60*Baseline!B$69/Baseline!B$76)</f>
        <v>1.6489739679491964E-9</v>
      </c>
      <c r="Q295" s="40">
        <f>Baseline!B$33 * (C295 * Baseline!B$61*Baseline!B$66/Baseline!B$73 + Baseline!B$62*Baseline!B$52/Baseline!B$74 + Baseline!B$63*Baseline!B$53/Baseline!B$75 + Baseline!B$69*Baseline!B$54/Baseline!B$76)</f>
        <v>1.6910604303558283E-9</v>
      </c>
      <c r="R295" s="40">
        <f>Baseline!B$33 * (C295 * Baseline!B$61*Baseline!B$57/Baseline!B$73 + Baseline!B$62*Baseline!B$67/Baseline!B$74 + Baseline!B$63*Baseline!B$55/Baseline!B$75 + Baseline!B$69*Baseline!B$56/Baseline!B$76)</f>
        <v>1.4629420192439584E-8</v>
      </c>
      <c r="S295" s="40">
        <f>Baseline!B$33 * (C295 * Baseline!B$61*Baseline!B$58/Baseline!B$73 + Baseline!B$62*Baseline!B$59/Baseline!B$74 + Baseline!B$63*Baseline!B$68/Baseline!B$75 + Baseline!B$69*Baseline!B$60/Baseline!B$76)</f>
        <v>1.6489739679491964E-9</v>
      </c>
      <c r="T295" s="40">
        <f>Baseline!B$33 * (C295 * Baseline!B$61*Baseline!B$61/Baseline!B$73 + Baseline!B$62*Baseline!B$62/Baseline!B$74 + Baseline!B$63*Baseline!B$63/Baseline!B$75 + Baseline!B$69*Baseline!B$69/Baseline!B$76)</f>
        <v>9.8551803360557105E-8</v>
      </c>
      <c r="U295" s="40"/>
      <c r="V295" s="40">
        <f>E295 * ( Baseline!B$87 * Baseline!B$7 )</f>
        <v>0.20126257875311757</v>
      </c>
      <c r="W295" s="40">
        <f>F295 * ( Baseline!D$87 * Baseline!B$11 )</f>
        <v>7.2307062154101541E-4</v>
      </c>
      <c r="X295" s="40">
        <f>G295 * ( Baseline!F$87 * Baseline!B$16 )</f>
        <v>3.7519197414955536E-3</v>
      </c>
      <c r="Y295" s="40">
        <f>H295 * ( Baseline!H$87 * Baseline!B$18 )</f>
        <v>5.9470108424681894E-4</v>
      </c>
      <c r="Z295" s="48">
        <f t="shared" si="0"/>
        <v>0.20633227020040093</v>
      </c>
      <c r="AA295" s="40">
        <f>I295 * ( Baseline!B$87 * Baseline!B$7 )</f>
        <v>4.0683658429762053E-4</v>
      </c>
      <c r="AB295" s="1">
        <f>J295 * ( Baseline!D$87 * Baseline!B$11 )</f>
        <v>3.3110912308802511E-2</v>
      </c>
      <c r="AC295" s="1">
        <f>K295 * ( Baseline!F$87 * Baseline!B$16 )</f>
        <v>4.838279299383359E-4</v>
      </c>
      <c r="AD295" s="1">
        <f>L295 * ( Baseline!F$87 * Baseline!B$16 )</f>
        <v>5.0814954444739109E-4</v>
      </c>
      <c r="AE295" s="48">
        <f t="shared" si="1"/>
        <v>3.4509726367485852E-2</v>
      </c>
      <c r="AF295" s="48">
        <f>M295 * ( Baseline!B$87 * Baseline!B$7 )</f>
        <v>1.1211007036082406E-3</v>
      </c>
      <c r="AG295" s="48">
        <f>N295 * ( Baseline!D$87 * Baseline!B$11 )</f>
        <v>2.5694651860127681E-4</v>
      </c>
      <c r="AH295" s="48">
        <f>O295 * ( Baseline!F$87 * Baseline!B$16 )</f>
        <v>4.6024153507872166E-2</v>
      </c>
      <c r="AI295" s="48">
        <f>P295 * ( Baseline!H$87 * Baseline!B$18 )</f>
        <v>5.7990039210356397E-4</v>
      </c>
      <c r="AJ295" s="48">
        <f t="shared" si="2"/>
        <v>4.7982101122185247E-2</v>
      </c>
      <c r="AK295" s="48">
        <f>Q295 * ( Baseline!B$87 * Baseline!B$7 )</f>
        <v>1.7551516206663141E-5</v>
      </c>
      <c r="AL295" s="48">
        <f>R295 * ( Baseline!D$87 * Baseline!B$11 )</f>
        <v>2.6986299941638916E-4</v>
      </c>
      <c r="AM295" s="48">
        <f>S295 * ( Baseline!F$87 * Baseline!B$16 )</f>
        <v>5.7276731380784791E-5</v>
      </c>
      <c r="AN295" s="48">
        <f>T295 * ( Baseline!H$87 * Baseline!B$18 )</f>
        <v>3.4658054355083151E-2</v>
      </c>
      <c r="AO295" s="48">
        <f t="shared" si="3"/>
        <v>3.5002745602086986E-2</v>
      </c>
      <c r="AP295" s="48"/>
      <c r="AQ295" s="48">
        <f>V295 * ( (1-Baseline!B$88-Baseline!B$87) + (1-B295)*Baseline!B$88 )</f>
        <v>9.8448321097978617E-2</v>
      </c>
      <c r="AR295" s="48">
        <f>W295 * ( (1-Baseline!B$88-Baseline!B$87) + (1-B295)*Baseline!B$88 )</f>
        <v>3.5369261969611031E-4</v>
      </c>
      <c r="AS295" s="48">
        <f>X295 * ( (1-Baseline!B$88-Baseline!B$87) + (1-B295)*Baseline!B$88 )</f>
        <v>1.8352651632159295E-3</v>
      </c>
      <c r="AT295" s="48">
        <f>Y295 * ( (1-Baseline!B$88-Baseline!B$87) + (1-B295)*Baseline!B$88 )</f>
        <v>2.9090019447214284E-4</v>
      </c>
      <c r="AU295" s="48">
        <f t="shared" si="4"/>
        <v>0.10092817907536281</v>
      </c>
      <c r="AV295" s="48">
        <f>AA295 * ( (1-Baseline!D$88-Baseline!D$87) + (1-B295)*Baseline!D$88 )</f>
        <v>3.0310358735199163E-4</v>
      </c>
      <c r="AW295" s="48">
        <f>AB295 * ( (1-Baseline!D$88-Baseline!D$87) + (1-B295)*Baseline!D$88 )</f>
        <v>2.4668470557095753E-2</v>
      </c>
      <c r="AX295" s="48">
        <f>AC295 * ( (1-Baseline!D$88-Baseline!D$87) + (1-B295)*Baseline!D$88 )</f>
        <v>3.6046409513190724E-4</v>
      </c>
      <c r="AY295" s="48">
        <f>AD295 * ( (1-Baseline!D$88-Baseline!D$87) + (1-B295)*Baseline!D$88 )</f>
        <v>3.7858431561457143E-4</v>
      </c>
      <c r="AZ295" s="48">
        <f t="shared" si="5"/>
        <v>2.5710622555194223E-2</v>
      </c>
      <c r="BA295" s="48">
        <f>AF295 * ( (1-Baseline!F$88-Baseline!F$87) + (1-Baseline!B$36)*Baseline!F$88 )</f>
        <v>8.0677994153900538E-4</v>
      </c>
      <c r="BB295" s="48">
        <f>AG295 * ( (1-Baseline!F$88-Baseline!F$87) + (1-Baseline!B$36)*Baseline!F$88 )</f>
        <v>1.8490693707407405E-4</v>
      </c>
      <c r="BC295" s="48">
        <f>AH295 * ( (1-Baseline!F$88-Baseline!F$87) + (1-Baseline!B$36)*Baseline!F$88 )</f>
        <v>3.3120453637177062E-2</v>
      </c>
      <c r="BD295" s="48">
        <f>AI295 * ( (1-Baseline!F$88-Baseline!F$87) + (1-Baseline!B$36)*Baseline!F$88 )</f>
        <v>4.1731487897027196E-4</v>
      </c>
      <c r="BE295" s="48">
        <f t="shared" si="6"/>
        <v>3.4529455394760412E-2</v>
      </c>
      <c r="BF295" s="48">
        <f>AK295 * ( (1-Baseline!H$88-Baseline!H$87) + (1-Baseline!B$36)*Baseline!H$88 )</f>
        <v>1.3906417320863337E-5</v>
      </c>
      <c r="BG295" s="48">
        <f>AL295 * ( (1-Baseline!H$88-Baseline!H$87) + (1-Baseline!B$36)*Baseline!H$88 )</f>
        <v>2.1381785169759344E-4</v>
      </c>
      <c r="BH295" s="48">
        <f>AM295 * ( (1-Baseline!H$88-Baseline!H$87) + (1-Baseline!B$36)*Baseline!H$88 )</f>
        <v>4.5381499807623401E-5</v>
      </c>
      <c r="BI295" s="48">
        <f>AN295 * ( (1-Baseline!H$88-Baseline!H$87) + (1-Baseline!B$36)*Baseline!H$88 )</f>
        <v>2.7460269626619477E-2</v>
      </c>
      <c r="BJ295" s="48">
        <f t="shared" si="7"/>
        <v>2.7733375395445559E-2</v>
      </c>
      <c r="BK295" s="48"/>
      <c r="BL295" s="48">
        <f t="shared" si="18"/>
        <v>0.9754294786639075</v>
      </c>
      <c r="BM295" s="48">
        <f t="shared" si="19"/>
        <v>3.5043990978179543E-3</v>
      </c>
      <c r="BN295" s="48">
        <f t="shared" si="20"/>
        <v>1.8183872730385259E-2</v>
      </c>
      <c r="BO295" s="48">
        <f t="shared" si="21"/>
        <v>2.8822495078894518E-3</v>
      </c>
      <c r="BP295" s="48">
        <f t="shared" si="8"/>
        <v>1.0000000000000002</v>
      </c>
      <c r="BQ295" s="48">
        <f t="shared" si="22"/>
        <v>1.1789041152204881E-2</v>
      </c>
      <c r="BR295" s="48">
        <f t="shared" si="23"/>
        <v>0.95946609243470371</v>
      </c>
      <c r="BS295" s="48">
        <f t="shared" si="24"/>
        <v>1.4020045386224382E-2</v>
      </c>
      <c r="BT295" s="48">
        <f t="shared" si="25"/>
        <v>1.4724821026867257E-2</v>
      </c>
      <c r="BU295" s="48">
        <f t="shared" si="9"/>
        <v>1.0000000000000002</v>
      </c>
      <c r="BV295" s="48">
        <f t="shared" si="26"/>
        <v>2.3364977301710589E-2</v>
      </c>
      <c r="BW295" s="48">
        <f t="shared" si="27"/>
        <v>5.3550493328120164E-3</v>
      </c>
      <c r="BX295" s="48">
        <f t="shared" si="28"/>
        <v>0.9591942084960553</v>
      </c>
      <c r="BY295" s="48">
        <f t="shared" si="29"/>
        <v>1.2085764869422075E-2</v>
      </c>
      <c r="BZ295" s="48">
        <f t="shared" si="10"/>
        <v>0.99999999999999989</v>
      </c>
      <c r="CA295" s="48">
        <f t="shared" si="30"/>
        <v>5.0143255635399803E-4</v>
      </c>
      <c r="CB295" s="48">
        <f t="shared" si="31"/>
        <v>7.7097666132881588E-3</v>
      </c>
      <c r="CC295" s="48">
        <f t="shared" si="32"/>
        <v>1.6363496747343657E-3</v>
      </c>
      <c r="CD295" s="48">
        <f t="shared" si="33"/>
        <v>0.99015245115562356</v>
      </c>
      <c r="CE295" s="48">
        <f t="shared" si="11"/>
        <v>1</v>
      </c>
      <c r="CF295" s="48"/>
      <c r="CG295" s="48">
        <f t="shared" si="34"/>
        <v>0.9754294786639075</v>
      </c>
      <c r="CH295" s="48">
        <f t="shared" si="35"/>
        <v>3.5043990978179543E-3</v>
      </c>
      <c r="CI295" s="48">
        <f t="shared" si="36"/>
        <v>1.8183872730385259E-2</v>
      </c>
      <c r="CJ295" s="48">
        <f t="shared" si="37"/>
        <v>2.8822495078894518E-3</v>
      </c>
      <c r="CK295" s="48">
        <f t="shared" si="12"/>
        <v>1.0000000000000002</v>
      </c>
      <c r="CL295" s="48">
        <f t="shared" si="38"/>
        <v>1.1789041152204881E-2</v>
      </c>
      <c r="CM295" s="48">
        <f t="shared" si="39"/>
        <v>0.95946609243470371</v>
      </c>
      <c r="CN295" s="48">
        <f t="shared" si="40"/>
        <v>1.4020045386224382E-2</v>
      </c>
      <c r="CO295" s="48">
        <f t="shared" si="41"/>
        <v>1.4724821026867257E-2</v>
      </c>
      <c r="CP295" s="48">
        <f t="shared" si="13"/>
        <v>1.0000000000000002</v>
      </c>
      <c r="CQ295" s="48">
        <f t="shared" si="42"/>
        <v>2.3364977301710589E-2</v>
      </c>
      <c r="CR295" s="48">
        <f t="shared" si="43"/>
        <v>5.3550493328120164E-3</v>
      </c>
      <c r="CS295" s="48">
        <f t="shared" si="44"/>
        <v>0.9591942084960553</v>
      </c>
      <c r="CT295" s="48">
        <f t="shared" si="45"/>
        <v>1.2085764869422075E-2</v>
      </c>
      <c r="CU295" s="48">
        <f t="shared" si="14"/>
        <v>0.99999999999999989</v>
      </c>
      <c r="CV295" s="48">
        <f t="shared" si="46"/>
        <v>5.0143255635399803E-4</v>
      </c>
      <c r="CW295" s="48">
        <f t="shared" si="47"/>
        <v>7.7097666132881588E-3</v>
      </c>
      <c r="CX295" s="48">
        <f t="shared" si="48"/>
        <v>1.6363496747343657E-3</v>
      </c>
      <c r="CY295" s="48">
        <f t="shared" si="49"/>
        <v>0.99015245115562356</v>
      </c>
      <c r="CZ295" s="48">
        <f t="shared" si="15"/>
        <v>1</v>
      </c>
      <c r="DA295" s="48"/>
      <c r="DB295" s="48">
        <f>(AQ295*Baseline!B$7 + AV295*Baseline!B$11 + BA295*Baseline!B$16 + BF295*Baseline!B$18)</f>
        <v>51737.110032293131</v>
      </c>
      <c r="DC295" s="48">
        <f>(AR295*Baseline!B$7 + AW295*Baseline!B$11 + BB295*Baseline!B$16 + BG295*Baseline!B$18)</f>
        <v>63484.775403770524</v>
      </c>
      <c r="DD295" s="48">
        <f>(AS295*Baseline!B$7 + AX295*Baseline!B$11 + BC295*Baseline!B$16 + BH295*Baseline!B$18)</f>
        <v>114701.00679946037</v>
      </c>
      <c r="DE295" s="48">
        <f>(AT295*Baseline!B$7 + AY295*Baseline!B$11 + BD295*Baseline!B$16 + BI295*Baseline!B$18)</f>
        <v>1259779.219020006</v>
      </c>
      <c r="DF295" s="48">
        <f t="shared" si="16"/>
        <v>1489702.11125553</v>
      </c>
      <c r="DG295" s="48"/>
      <c r="DH295" s="48">
        <f t="shared" si="50"/>
        <v>3.472983601311324E-2</v>
      </c>
      <c r="DI295" s="48">
        <f t="shared" si="51"/>
        <v>4.2615751782928715E-2</v>
      </c>
      <c r="DJ295" s="48">
        <f t="shared" si="52"/>
        <v>7.6995934913987374E-2</v>
      </c>
      <c r="DK295" s="48">
        <f t="shared" si="53"/>
        <v>0.84565847728997068</v>
      </c>
      <c r="DL295" s="48">
        <f t="shared" si="17"/>
        <v>1</v>
      </c>
      <c r="DM295" s="48"/>
      <c r="DN295" s="48">
        <f>DH295 / (Baseline!B$7/Baseline!B$17)</f>
        <v>3.7071815651691544</v>
      </c>
      <c r="DO295" s="48">
        <f>DI295 / (Baseline!B$11/Baseline!B$17)</f>
        <v>1.0287646450605665</v>
      </c>
      <c r="DP295" s="48">
        <f>DJ295 / (Baseline!B$16/Baseline!B$17)</f>
        <v>1.1898198813263363</v>
      </c>
      <c r="DQ295" s="48">
        <f>DK295 / (Baseline!B$18/Baseline!B$17)</f>
        <v>0.95609156513063809</v>
      </c>
      <c r="DR295" s="71"/>
      <c r="DS295" s="48">
        <f>(AU295*Baseline!B$34)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2.7668758111304422E-2</v>
      </c>
      <c r="DT295" s="48">
        <f>(AZ295*Baseline!B$34) + (Baseline!D$88*(1-Baseline!D$89)*Baseline!B$35) + (Baseline!D$88*Baseline!D$89*((1-Baseline!D$90)*Baseline!B$40 + Baseline!D$90*Baseline!B$41))</f>
        <v>1.0270161383279137E-2</v>
      </c>
      <c r="DU295" s="48">
        <f>(BE295*Baseline!B$34) + (Baseline!F$88*(1-Baseline!F$89)*Baseline!B$35) + (Baseline!F$88*Baseline!F$89*((1-Baseline!F$90)*Baseline!B$40 + Baseline!F$90*Baseline!B$41))</f>
        <v>1.2910058309214064E-2</v>
      </c>
      <c r="DV295" s="48">
        <f>(BJ295*Baseline!B$34) + (Baseline!H$88*(1-Baseline!H$89)*Baseline!B$35) + (Baseline!H$88*Baseline!H$89*((1-Baseline!H$90)*Baseline!B$40 + Baseline!H$90*Baseline!B$41))</f>
        <v>9.3050063093168336E-3</v>
      </c>
      <c r="DW295" s="48">
        <f>( DS295*Baseline!B$7 + DT295*Baseline!B$11 + DU295*Baseline!B$16 + DV295*Baseline!B$18 ) / Baseline!B$17</f>
        <v>9.7503145300118742E-3</v>
      </c>
    </row>
    <row r="296" spans="1:127">
      <c r="A296" s="7" t="s">
        <v>537</v>
      </c>
      <c r="B296" s="1">
        <f>MIN( MAX( NORMINV( MCrands!B296, (B$5+B$4)/2, (B$5-B$4)/3.29 ), 0 ), 1 )</f>
        <v>0.60873551969790807</v>
      </c>
      <c r="C296" s="1">
        <f>MAX( NORMINV( MCrands!C296, (C$5+C$4)/2, (C$5-C$4)/3.29 ), 0 )</f>
        <v>2.5076891692115346</v>
      </c>
      <c r="D296" s="40"/>
      <c r="E296" s="40">
        <f>Baseline!B$33 * (C296 * Baseline!B$66*Baseline!B$66/Baseline!B$73 + Baseline!B$52*Baseline!B$52/Baseline!B$74 + Baseline!B$53*Baseline!B$53/Baseline!B$75 + Baseline!B$54*Baseline!B$54/Baseline!B$76)</f>
        <v>2.0992955160923677E-5</v>
      </c>
      <c r="F296" s="40">
        <f>Baseline!B$33 * (C296 * Baseline!B$66*Baseline!B$57/Baseline!B$73 + Baseline!B$52*Baseline!B$67/Baseline!B$74 + Baseline!B$53*Baseline!B$55/Baseline!B$75 + Baseline!B$54*Baseline!B$56/Baseline!B$76)</f>
        <v>3.9412245303821882E-8</v>
      </c>
      <c r="G296" s="1">
        <f>Baseline!B$33 * (C296 * Baseline!B$66*Baseline!B$58/Baseline!B$73 + Baseline!B$52*Baseline!B$59/Baseline!B$74 + Baseline!B$53*Baseline!B$68/Baseline!B$75 + Baseline!B$54*Baseline!B$60/Baseline!B$76)</f>
        <v>1.0854281224721328E-7</v>
      </c>
      <c r="H296" s="40">
        <f>Baseline!B$33 * (C296 * Baseline!B$66*Baseline!B$61/Baseline!B$73 + Baseline!B$52*Baseline!B$62/Baseline!B$74 + Baseline!B$53*Baseline!B$63/Baseline!B$75 + Baseline!B$54*Baseline!B$69/Baseline!B$76)</f>
        <v>1.7437162228752031E-9</v>
      </c>
      <c r="I296" s="40">
        <f>Baseline!B$33 * (C296 * Baseline!B$57*Baseline!B$66/Baseline!B$73 + Baseline!B$67*Baseline!B$52/Baseline!B$74 + Baseline!B$55*Baseline!B$53/Baseline!B$75 + Baseline!B$56*Baseline!B$54/Baseline!B$76)</f>
        <v>3.9412245303821882E-8</v>
      </c>
      <c r="J296" s="1">
        <f>Baseline!B$33 * (C296 * Baseline!B$57*Baseline!B$57/Baseline!B$73 + Baseline!B$67*Baseline!B$67/Baseline!B$74 + Baseline!B$55*Baseline!B$55/Baseline!B$75 + Baseline!B$56*Baseline!B$56/Baseline!B$76)</f>
        <v>1.7949606203824841E-6</v>
      </c>
      <c r="K296" s="40">
        <f>Baseline!B$33 * (C296 * Baseline!B$57*Baseline!B$58/Baseline!B$73 + Baseline!B$67*Baseline!B$59/Baseline!B$74 + Baseline!B$55*Baseline!B$68/Baseline!B$75 + Baseline!B$56*Baseline!B$60/Baseline!B$76)</f>
        <v>1.3929281150839841E-8</v>
      </c>
      <c r="L296" s="1">
        <f>Baseline!B$33 * (C296 * Baseline!B$57*Baseline!B$61/Baseline!B$73 + Baseline!B$67*Baseline!B$62/Baseline!B$74 + Baseline!B$55*Baseline!B$63/Baseline!B$75 + Baseline!B$56*Baseline!B$69/Baseline!B$76)</f>
        <v>1.4629427234337614E-8</v>
      </c>
      <c r="M296" s="40">
        <f>Baseline!B$33 * (C296 * Baseline!B$58*Baseline!B$66/Baseline!B$73 + Baseline!B$59*Baseline!B$52/Baseline!B$74 + Baseline!B$68*Baseline!B$53/Baseline!B$75 + Baseline!B$60*Baseline!B$54/Baseline!B$76)</f>
        <v>1.0854281224721328E-7</v>
      </c>
      <c r="N296" s="1">
        <f>Baseline!B$33 * (C296 * Baseline!B$58*Baseline!B$57/Baseline!B$73 + Baseline!B$59*Baseline!B$67/Baseline!B$74 + Baseline!B$68*Baseline!B$55/Baseline!B$75 + Baseline!B$60*Baseline!B$56/Baseline!B$76)</f>
        <v>1.3929281150839841E-8</v>
      </c>
      <c r="O296" s="1">
        <f>Baseline!B$33 * (C296 * Baseline!B$58*Baseline!B$58/Baseline!B$73 + Baseline!B$59*Baseline!B$59/Baseline!B$74 + Baseline!B$68*Baseline!B$68/Baseline!B$75 + Baseline!B$60*Baseline!B$60/Baseline!B$76)</f>
        <v>1.325016967923642E-6</v>
      </c>
      <c r="P296" s="40">
        <f>Baseline!B$33 * (C296 * Baseline!B$58*Baseline!B$61/Baseline!B$73 + Baseline!B$59*Baseline!B$62/Baseline!B$74 + Baseline!B$68*Baseline!B$63/Baseline!B$75 + Baseline!B$60*Baseline!B$69/Baseline!B$76)</f>
        <v>1.6489912792818534E-9</v>
      </c>
      <c r="Q296" s="40">
        <f>Baseline!B$33 * (C296 * Baseline!B$61*Baseline!B$66/Baseline!B$73 + Baseline!B$62*Baseline!B$52/Baseline!B$74 + Baseline!B$63*Baseline!B$53/Baseline!B$75 + Baseline!B$69*Baseline!B$54/Baseline!B$76)</f>
        <v>1.7437162228752031E-9</v>
      </c>
      <c r="R296" s="40">
        <f>Baseline!B$33 * (C296 * Baseline!B$61*Baseline!B$57/Baseline!B$73 + Baseline!B$62*Baseline!B$67/Baseline!B$74 + Baseline!B$63*Baseline!B$55/Baseline!B$75 + Baseline!B$69*Baseline!B$56/Baseline!B$76)</f>
        <v>1.4629427234337614E-8</v>
      </c>
      <c r="S296" s="40">
        <f>Baseline!B$33 * (C296 * Baseline!B$61*Baseline!B$58/Baseline!B$73 + Baseline!B$62*Baseline!B$59/Baseline!B$74 + Baseline!B$63*Baseline!B$68/Baseline!B$75 + Baseline!B$69*Baseline!B$60/Baseline!B$76)</f>
        <v>1.6489912792818534E-9</v>
      </c>
      <c r="T296" s="40">
        <f>Baseline!B$33 * (C296 * Baseline!B$61*Baseline!B$61/Baseline!B$73 + Baseline!B$62*Baseline!B$62/Baseline!B$74 + Baseline!B$63*Baseline!B$63/Baseline!B$75 + Baseline!B$69*Baseline!B$69/Baseline!B$76)</f>
        <v>9.8551805091690366E-8</v>
      </c>
      <c r="U296" s="40"/>
      <c r="V296" s="40">
        <f>E296 * ( Baseline!B$87 * Baseline!B$7 )</f>
        <v>0.21788588161522685</v>
      </c>
      <c r="W296" s="40">
        <f>F296 * ( Baseline!D$87 * Baseline!B$11 )</f>
        <v>7.2702175421281948E-4</v>
      </c>
      <c r="X296" s="40">
        <f>G296 * ( Baseline!F$87 * Baseline!B$16 )</f>
        <v>3.7702096098767113E-3</v>
      </c>
      <c r="Y296" s="40">
        <f>H296 * ( Baseline!H$87 * Baseline!B$18 )</f>
        <v>6.1321872935342142E-4</v>
      </c>
      <c r="Z296" s="48">
        <f t="shared" si="0"/>
        <v>0.22299633170866978</v>
      </c>
      <c r="AA296" s="40">
        <f>I296 * ( Baseline!B$87 * Baseline!B$7 )</f>
        <v>4.090596940083673E-4</v>
      </c>
      <c r="AB296" s="1">
        <f>J296 * ( Baseline!D$87 * Baseline!B$11 )</f>
        <v>3.3110912837205408E-2</v>
      </c>
      <c r="AC296" s="1">
        <f>K296 * ( Baseline!F$87 * Baseline!B$16 )</f>
        <v>4.8383037592541469E-4</v>
      </c>
      <c r="AD296" s="1">
        <f>L296 * ( Baseline!F$87 * Baseline!B$16 )</f>
        <v>5.0814978904609892E-4</v>
      </c>
      <c r="AE296" s="48">
        <f t="shared" si="1"/>
        <v>3.4511952696185288E-2</v>
      </c>
      <c r="AF296" s="48">
        <f>M296 * ( Baseline!B$87 * Baseline!B$7 )</f>
        <v>1.1265658483138267E-3</v>
      </c>
      <c r="AG296" s="48">
        <f>N296 * ( Baseline!D$87 * Baseline!B$11 )</f>
        <v>2.5694781759173508E-4</v>
      </c>
      <c r="AH296" s="48">
        <f>O296 * ( Baseline!F$87 * Baseline!B$16 )</f>
        <v>4.6024159520923723E-2</v>
      </c>
      <c r="AI296" s="48">
        <f>P296 * ( Baseline!H$87 * Baseline!B$18 )</f>
        <v>5.7990648003993569E-4</v>
      </c>
      <c r="AJ296" s="48">
        <f t="shared" si="2"/>
        <v>4.7987579666869222E-2</v>
      </c>
      <c r="AK296" s="48">
        <f>Q296 * ( Baseline!B$87 * Baseline!B$7 )</f>
        <v>1.8098030677221734E-5</v>
      </c>
      <c r="AL296" s="48">
        <f>R296 * ( Baseline!D$87 * Baseline!B$11 )</f>
        <v>2.6986312931543495E-4</v>
      </c>
      <c r="AM296" s="48">
        <f>S296 * ( Baseline!F$87 * Baseline!B$16 )</f>
        <v>5.7277332685941642E-5</v>
      </c>
      <c r="AN296" s="48">
        <f>T296 * ( Baseline!H$87 * Baseline!B$18 )</f>
        <v>3.4658054963876792E-2</v>
      </c>
      <c r="AO296" s="48">
        <f t="shared" si="3"/>
        <v>3.5003293456555389E-2</v>
      </c>
      <c r="AP296" s="48"/>
      <c r="AQ296" s="48">
        <f>V296 * ( (1-Baseline!B$88-Baseline!B$87) + (1-B296)*Baseline!B$88 )</f>
        <v>9.5178084660566015E-2</v>
      </c>
      <c r="AR296" s="48">
        <f>W296 * ( (1-Baseline!B$88-Baseline!B$87) + (1-B296)*Baseline!B$88 )</f>
        <v>3.1758155948230645E-4</v>
      </c>
      <c r="AS296" s="48">
        <f>X296 * ( (1-Baseline!B$88-Baseline!B$87) + (1-B296)*Baseline!B$88 )</f>
        <v>1.6469232736732206E-3</v>
      </c>
      <c r="AT296" s="48">
        <f>Y296 * ( (1-Baseline!B$88-Baseline!B$87) + (1-B296)*Baseline!B$88 )</f>
        <v>2.6786950905297139E-4</v>
      </c>
      <c r="AU296" s="48">
        <f t="shared" si="4"/>
        <v>9.7410459002774508E-2</v>
      </c>
      <c r="AV296" s="48">
        <f>AA296 * ( (1-Baseline!D$88-Baseline!D$87) + (1-B296)*Baseline!D$88 )</f>
        <v>2.9398502003638138E-4</v>
      </c>
      <c r="AW296" s="48">
        <f>AB296 * ( (1-Baseline!D$88-Baseline!D$87) + (1-B296)*Baseline!D$88 )</f>
        <v>2.3796312656679391E-2</v>
      </c>
      <c r="AX296" s="48">
        <f>AC296 * ( (1-Baseline!D$88-Baseline!D$87) + (1-B296)*Baseline!D$88 )</f>
        <v>3.4772157913395764E-4</v>
      </c>
      <c r="AY296" s="48">
        <f>AD296 * ( (1-Baseline!D$88-Baseline!D$87) + (1-B296)*Baseline!D$88 )</f>
        <v>3.6519957380876697E-4</v>
      </c>
      <c r="AZ296" s="48">
        <f t="shared" si="5"/>
        <v>2.48032188296585E-2</v>
      </c>
      <c r="BA296" s="48">
        <f>AF296 * ( (1-Baseline!F$88-Baseline!F$87) + (1-Baseline!B$36)*Baseline!F$88 )</f>
        <v>8.107128345537758E-4</v>
      </c>
      <c r="BB296" s="48">
        <f>AG296 * ( (1-Baseline!F$88-Baseline!F$87) + (1-Baseline!B$36)*Baseline!F$88 )</f>
        <v>1.8490787186917551E-4</v>
      </c>
      <c r="BC296" s="48">
        <f>AH296 * ( (1-Baseline!F$88-Baseline!F$87) + (1-Baseline!B$36)*Baseline!F$88 )</f>
        <v>3.3120457964361381E-2</v>
      </c>
      <c r="BD296" s="48">
        <f>AI296 * ( (1-Baseline!F$88-Baseline!F$87) + (1-Baseline!B$36)*Baseline!F$88 )</f>
        <v>4.1731926004409903E-4</v>
      </c>
      <c r="BE296" s="48">
        <f t="shared" si="6"/>
        <v>3.4533397930828429E-2</v>
      </c>
      <c r="BF296" s="48">
        <f>AK296 * ( (1-Baseline!H$88-Baseline!H$87) + (1-Baseline!B$36)*Baseline!H$88 )</f>
        <v>1.4339431666176322E-5</v>
      </c>
      <c r="BG296" s="48">
        <f>AL296 * ( (1-Baseline!H$88-Baseline!H$87) + (1-Baseline!B$36)*Baseline!H$88 )</f>
        <v>2.138179546192054E-4</v>
      </c>
      <c r="BH296" s="48">
        <f>AM296 * ( (1-Baseline!H$88-Baseline!H$87) + (1-Baseline!B$36)*Baseline!H$88 )</f>
        <v>4.5381976233725279E-5</v>
      </c>
      <c r="BI296" s="48">
        <f>AN296 * ( (1-Baseline!H$88-Baseline!H$87) + (1-Baseline!B$36)*Baseline!H$88 )</f>
        <v>2.7460270108978856E-2</v>
      </c>
      <c r="BJ296" s="48">
        <f t="shared" si="7"/>
        <v>2.7733809471497964E-2</v>
      </c>
      <c r="BK296" s="48"/>
      <c r="BL296" s="48">
        <f t="shared" si="18"/>
        <v>0.97708280645567114</v>
      </c>
      <c r="BM296" s="48">
        <f t="shared" si="19"/>
        <v>3.2602408687270523E-3</v>
      </c>
      <c r="BN296" s="48">
        <f t="shared" si="20"/>
        <v>1.6907047667502645E-2</v>
      </c>
      <c r="BO296" s="48">
        <f t="shared" si="21"/>
        <v>2.7499050080991997E-3</v>
      </c>
      <c r="BP296" s="48">
        <f t="shared" si="8"/>
        <v>1</v>
      </c>
      <c r="BQ296" s="48">
        <f t="shared" si="22"/>
        <v>1.1852696299435469E-2</v>
      </c>
      <c r="BR296" s="48">
        <f t="shared" si="23"/>
        <v>0.95940421362669692</v>
      </c>
      <c r="BS296" s="48">
        <f t="shared" si="24"/>
        <v>1.4019211841898877E-2</v>
      </c>
      <c r="BT296" s="48">
        <f t="shared" si="25"/>
        <v>1.4723878231968784E-2</v>
      </c>
      <c r="BU296" s="48">
        <f t="shared" si="9"/>
        <v>1</v>
      </c>
      <c r="BV296" s="48">
        <f t="shared" si="26"/>
        <v>2.3476196468637724E-2</v>
      </c>
      <c r="BW296" s="48">
        <f t="shared" si="27"/>
        <v>5.354465038150959E-3</v>
      </c>
      <c r="BX296" s="48">
        <f t="shared" si="28"/>
        <v>0.95908482654104243</v>
      </c>
      <c r="BY296" s="48">
        <f t="shared" si="29"/>
        <v>1.2084511952168843E-2</v>
      </c>
      <c r="BZ296" s="48">
        <f t="shared" si="10"/>
        <v>1</v>
      </c>
      <c r="CA296" s="48">
        <f t="shared" si="30"/>
        <v>5.1703793814957E-4</v>
      </c>
      <c r="CB296" s="48">
        <f t="shared" si="31"/>
        <v>7.709649654835414E-3</v>
      </c>
      <c r="CC296" s="48">
        <f t="shared" si="32"/>
        <v>1.636341241918617E-3</v>
      </c>
      <c r="CD296" s="48">
        <f t="shared" si="33"/>
        <v>0.99013697116509647</v>
      </c>
      <c r="CE296" s="48">
        <f t="shared" si="11"/>
        <v>1</v>
      </c>
      <c r="CF296" s="48"/>
      <c r="CG296" s="48">
        <f t="shared" si="34"/>
        <v>0.97708280645567114</v>
      </c>
      <c r="CH296" s="48">
        <f t="shared" si="35"/>
        <v>3.2602408687270523E-3</v>
      </c>
      <c r="CI296" s="48">
        <f t="shared" si="36"/>
        <v>1.6907047667502645E-2</v>
      </c>
      <c r="CJ296" s="48">
        <f t="shared" si="37"/>
        <v>2.7499050080991997E-3</v>
      </c>
      <c r="CK296" s="48">
        <f t="shared" si="12"/>
        <v>1</v>
      </c>
      <c r="CL296" s="48">
        <f t="shared" si="38"/>
        <v>1.1852696299435469E-2</v>
      </c>
      <c r="CM296" s="48">
        <f t="shared" si="39"/>
        <v>0.95940421362669692</v>
      </c>
      <c r="CN296" s="48">
        <f t="shared" si="40"/>
        <v>1.4019211841898877E-2</v>
      </c>
      <c r="CO296" s="48">
        <f t="shared" si="41"/>
        <v>1.4723878231968784E-2</v>
      </c>
      <c r="CP296" s="48">
        <f t="shared" si="13"/>
        <v>1</v>
      </c>
      <c r="CQ296" s="48">
        <f t="shared" si="42"/>
        <v>2.3476196468637724E-2</v>
      </c>
      <c r="CR296" s="48">
        <f t="shared" si="43"/>
        <v>5.354465038150959E-3</v>
      </c>
      <c r="CS296" s="48">
        <f t="shared" si="44"/>
        <v>0.95908482654104243</v>
      </c>
      <c r="CT296" s="48">
        <f t="shared" si="45"/>
        <v>1.2084511952168843E-2</v>
      </c>
      <c r="CU296" s="48">
        <f t="shared" si="14"/>
        <v>1</v>
      </c>
      <c r="CV296" s="48">
        <f t="shared" si="46"/>
        <v>5.1703793814957E-4</v>
      </c>
      <c r="CW296" s="48">
        <f t="shared" si="47"/>
        <v>7.709649654835414E-3</v>
      </c>
      <c r="CX296" s="48">
        <f t="shared" si="48"/>
        <v>1.636341241918617E-3</v>
      </c>
      <c r="CY296" s="48">
        <f t="shared" si="49"/>
        <v>0.99013697116509647</v>
      </c>
      <c r="CZ296" s="48">
        <f t="shared" si="15"/>
        <v>1</v>
      </c>
      <c r="DA296" s="48"/>
      <c r="DB296" s="48">
        <f>(AQ296*Baseline!B$7 + AV296*Baseline!B$11 + BA296*Baseline!B$16 + BF296*Baseline!B$18)</f>
        <v>50164.494119197785</v>
      </c>
      <c r="DC296" s="48">
        <f>(AR296*Baseline!B$7 + AW296*Baseline!B$11 + BB296*Baseline!B$16 + BG296*Baseline!B$18)</f>
        <v>61596.87967020311</v>
      </c>
      <c r="DD296" s="48">
        <f>(AS296*Baseline!B$7 + AX296*Baseline!B$11 + BC296*Baseline!B$16 + BH296*Baseline!B$18)</f>
        <v>114582.37028220831</v>
      </c>
      <c r="DE296" s="48">
        <f>(AT296*Baseline!B$7 + AY296*Baseline!B$11 + BD296*Baseline!B$16 + BI296*Baseline!B$18)</f>
        <v>1259739.3816010584</v>
      </c>
      <c r="DF296" s="48">
        <f t="shared" si="16"/>
        <v>1486083.1256726678</v>
      </c>
      <c r="DG296" s="48"/>
      <c r="DH296" s="48">
        <f t="shared" si="50"/>
        <v>3.3756183118283566E-2</v>
      </c>
      <c r="DI296" s="48">
        <f t="shared" si="51"/>
        <v>4.1449148170847848E-2</v>
      </c>
      <c r="DJ296" s="48">
        <f t="shared" si="52"/>
        <v>7.7103607666861307E-2</v>
      </c>
      <c r="DK296" s="48">
        <f t="shared" si="53"/>
        <v>0.84769106104400715</v>
      </c>
      <c r="DL296" s="48">
        <f t="shared" si="17"/>
        <v>0.99999999999999989</v>
      </c>
      <c r="DM296" s="48"/>
      <c r="DN296" s="48">
        <f>DH296 / (Baseline!B$7/Baseline!B$17)</f>
        <v>3.6032505226723432</v>
      </c>
      <c r="DO296" s="48">
        <f>DI296 / (Baseline!B$11/Baseline!B$17)</f>
        <v>1.0006022754977346</v>
      </c>
      <c r="DP296" s="48">
        <f>DJ296 / (Baseline!B$16/Baseline!B$17)</f>
        <v>1.1914837507525553</v>
      </c>
      <c r="DQ296" s="48">
        <f>DK296 / (Baseline!B$18/Baseline!B$17)</f>
        <v>0.9583895805054542</v>
      </c>
      <c r="DR296" s="71"/>
      <c r="DS296" s="48">
        <f>(AU296*Baseline!B$34)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2.7141100100416173E-2</v>
      </c>
      <c r="DT296" s="48">
        <f>(AZ296*Baseline!B$34) + (Baseline!D$88*(1-Baseline!D$89)*Baseline!B$35) + (Baseline!D$88*Baseline!D$89*((1-Baseline!D$90)*Baseline!B$40 + Baseline!D$90*Baseline!B$41))</f>
        <v>1.0134050824448779E-2</v>
      </c>
      <c r="DU296" s="48">
        <f>(BE296*Baseline!B$34) + (Baseline!F$88*(1-Baseline!F$89)*Baseline!B$35) + (Baseline!F$88*Baseline!F$89*((1-Baseline!F$90)*Baseline!B$40 + Baseline!F$90*Baseline!B$41))</f>
        <v>1.2910649689624267E-2</v>
      </c>
      <c r="DV296" s="48">
        <f>(BJ296*Baseline!B$34) + (Baseline!H$88*(1-Baseline!H$89)*Baseline!B$35) + (Baseline!H$88*Baseline!H$89*((1-Baseline!H$90)*Baseline!B$40 + Baseline!H$90*Baseline!B$41))</f>
        <v>9.3050714207246962E-3</v>
      </c>
      <c r="DW296" s="48">
        <f>( DS296*Baseline!B$7 + DT296*Baseline!B$11 + DU296*Baseline!B$16 + DV296*Baseline!B$18 ) / Baseline!B$17</f>
        <v>9.7398288826202051E-3</v>
      </c>
    </row>
    <row r="297" spans="1:127">
      <c r="A297" s="7" t="s">
        <v>538</v>
      </c>
      <c r="B297" s="1">
        <f>MIN( MAX( NORMINV( MCrands!B297, (B$5+B$4)/2, (B$5-B$4)/3.29 ), 0 ), 1 )</f>
        <v>0.37620253255933711</v>
      </c>
      <c r="C297" s="1">
        <f>MAX( NORMINV( MCrands!C297, (C$5+C$4)/2, (C$5-C$4)/3.29 ), 0 )</f>
        <v>2.6130362178333781</v>
      </c>
      <c r="D297" s="40"/>
      <c r="E297" s="40">
        <f>Baseline!B$33 * (C297 * Baseline!B$66*Baseline!B$66/Baseline!B$73 + Baseline!B$52*Baseline!B$52/Baseline!B$74 + Baseline!B$53*Baseline!B$53/Baseline!B$75 + Baseline!B$54*Baseline!B$54/Baseline!B$76)</f>
        <v>2.1874503765467185E-5</v>
      </c>
      <c r="F297" s="40">
        <f>Baseline!B$33 * (C297 * Baseline!B$66*Baseline!B$57/Baseline!B$73 + Baseline!B$52*Baseline!B$67/Baseline!B$74 + Baseline!B$53*Baseline!B$55/Baseline!B$75 + Baseline!B$54*Baseline!B$56/Baseline!B$76)</f>
        <v>3.9530138798244288E-8</v>
      </c>
      <c r="G297" s="1">
        <f>Baseline!B$33 * (C297 * Baseline!B$66*Baseline!B$58/Baseline!B$73 + Baseline!B$52*Baseline!B$59/Baseline!B$74 + Baseline!B$53*Baseline!B$68/Baseline!B$75 + Baseline!B$54*Baseline!B$60/Baseline!B$76)</f>
        <v>1.08832633754335E-7</v>
      </c>
      <c r="H297" s="40">
        <f>Baseline!B$33 * (C297 * Baseline!B$66*Baseline!B$61/Baseline!B$73 + Baseline!B$52*Baseline!B$62/Baseline!B$74 + Baseline!B$53*Baseline!B$63/Baseline!B$75 + Baseline!B$54*Baseline!B$69/Baseline!B$76)</f>
        <v>1.7726983735873769E-9</v>
      </c>
      <c r="I297" s="40">
        <f>Baseline!B$33 * (C297 * Baseline!B$57*Baseline!B$66/Baseline!B$73 + Baseline!B$67*Baseline!B$52/Baseline!B$74 + Baseline!B$55*Baseline!B$53/Baseline!B$75 + Baseline!B$56*Baseline!B$54/Baseline!B$76)</f>
        <v>3.9530138798244288E-8</v>
      </c>
      <c r="J297" s="1">
        <f>Baseline!B$33 * (C297 * Baseline!B$57*Baseline!B$57/Baseline!B$73 + Baseline!B$67*Baseline!B$67/Baseline!B$74 + Baseline!B$55*Baseline!B$55/Baseline!B$75 + Baseline!B$56*Baseline!B$56/Baseline!B$76)</f>
        <v>1.7949606361489163E-6</v>
      </c>
      <c r="K297" s="40">
        <f>Baseline!B$33 * (C297 * Baseline!B$57*Baseline!B$58/Baseline!B$73 + Baseline!B$67*Baseline!B$59/Baseline!B$74 + Baseline!B$55*Baseline!B$68/Baseline!B$75 + Baseline!B$56*Baseline!B$60/Baseline!B$76)</f>
        <v>1.3929319909984892E-8</v>
      </c>
      <c r="L297" s="1">
        <f>Baseline!B$33 * (C297 * Baseline!B$57*Baseline!B$61/Baseline!B$73 + Baseline!B$67*Baseline!B$62/Baseline!B$74 + Baseline!B$55*Baseline!B$63/Baseline!B$75 + Baseline!B$56*Baseline!B$69/Baseline!B$76)</f>
        <v>1.4629431110252118E-8</v>
      </c>
      <c r="M297" s="40">
        <f>Baseline!B$33 * (C297 * Baseline!B$58*Baseline!B$66/Baseline!B$73 + Baseline!B$59*Baseline!B$52/Baseline!B$74 + Baseline!B$68*Baseline!B$53/Baseline!B$75 + Baseline!B$60*Baseline!B$54/Baseline!B$76)</f>
        <v>1.0883263375433502E-7</v>
      </c>
      <c r="N297" s="1">
        <f>Baseline!B$33 * (C297 * Baseline!B$58*Baseline!B$57/Baseline!B$73 + Baseline!B$59*Baseline!B$67/Baseline!B$74 + Baseline!B$68*Baseline!B$55/Baseline!B$75 + Baseline!B$60*Baseline!B$56/Baseline!B$76)</f>
        <v>1.3929319909984892E-8</v>
      </c>
      <c r="O297" s="1">
        <f>Baseline!B$33 * (C297 * Baseline!B$58*Baseline!B$58/Baseline!B$73 + Baseline!B$59*Baseline!B$59/Baseline!B$74 + Baseline!B$68*Baseline!B$68/Baseline!B$75 + Baseline!B$60*Baseline!B$60/Baseline!B$76)</f>
        <v>1.3250170632065403E-6</v>
      </c>
      <c r="P297" s="40">
        <f>Baseline!B$33 * (C297 * Baseline!B$58*Baseline!B$61/Baseline!B$73 + Baseline!B$59*Baseline!B$62/Baseline!B$74 + Baseline!B$68*Baseline!B$63/Baseline!B$75 + Baseline!B$60*Baseline!B$69/Baseline!B$76)</f>
        <v>1.6490008075716784E-9</v>
      </c>
      <c r="Q297" s="40">
        <f>Baseline!B$33 * (C297 * Baseline!B$61*Baseline!B$66/Baseline!B$73 + Baseline!B$62*Baseline!B$52/Baseline!B$74 + Baseline!B$63*Baseline!B$53/Baseline!B$75 + Baseline!B$69*Baseline!B$54/Baseline!B$76)</f>
        <v>1.7726983735873771E-9</v>
      </c>
      <c r="R297" s="40">
        <f>Baseline!B$33 * (C297 * Baseline!B$61*Baseline!B$57/Baseline!B$73 + Baseline!B$62*Baseline!B$67/Baseline!B$74 + Baseline!B$63*Baseline!B$55/Baseline!B$75 + Baseline!B$69*Baseline!B$56/Baseline!B$76)</f>
        <v>1.4629431110252118E-8</v>
      </c>
      <c r="S297" s="40">
        <f>Baseline!B$33 * (C297 * Baseline!B$61*Baseline!B$58/Baseline!B$73 + Baseline!B$62*Baseline!B$59/Baseline!B$74 + Baseline!B$63*Baseline!B$68/Baseline!B$75 + Baseline!B$69*Baseline!B$60/Baseline!B$76)</f>
        <v>1.6490008075716784E-9</v>
      </c>
      <c r="T297" s="40">
        <f>Baseline!B$33 * (C297 * Baseline!B$61*Baseline!B$61/Baseline!B$73 + Baseline!B$62*Baseline!B$62/Baseline!B$74 + Baseline!B$63*Baseline!B$63/Baseline!B$75 + Baseline!B$69*Baseline!B$69/Baseline!B$76)</f>
        <v>9.8551806044519343E-8</v>
      </c>
      <c r="U297" s="40"/>
      <c r="V297" s="40">
        <f>E297 * ( Baseline!B$87 * Baseline!B$7 )</f>
        <v>0.22703547458178391</v>
      </c>
      <c r="W297" s="40">
        <f>F297 * ( Baseline!D$87 * Baseline!B$11 )</f>
        <v>7.291964878384865E-4</v>
      </c>
      <c r="X297" s="40">
        <f>G297 * ( Baseline!F$87 * Baseline!B$16 )</f>
        <v>3.7802764932444517E-3</v>
      </c>
      <c r="Y297" s="40">
        <f>H297 * ( Baseline!H$87 * Baseline!B$18 )</f>
        <v>6.2341098277201028E-4</v>
      </c>
      <c r="Z297" s="48">
        <f t="shared" si="0"/>
        <v>0.23216835854563886</v>
      </c>
      <c r="AA297" s="40">
        <f>I297 * ( Baseline!B$87 * Baseline!B$7 )</f>
        <v>4.1028331058697747E-4</v>
      </c>
      <c r="AB297" s="1">
        <f>J297 * ( Baseline!D$87 * Baseline!B$11 )</f>
        <v>3.3110913128042409E-2</v>
      </c>
      <c r="AC297" s="1">
        <f>K297 * ( Baseline!F$87 * Baseline!B$16 )</f>
        <v>4.8383172221540033E-4</v>
      </c>
      <c r="AD297" s="1">
        <f>L297 * ( Baseline!F$87 * Baseline!B$16 )</f>
        <v>5.081499236750974E-4</v>
      </c>
      <c r="AE297" s="48">
        <f t="shared" si="1"/>
        <v>3.4513178084519883E-2</v>
      </c>
      <c r="AF297" s="48">
        <f>M297 * ( Baseline!B$87 * Baseline!B$7 )</f>
        <v>1.1295739057362432E-3</v>
      </c>
      <c r="AG297" s="48">
        <f>N297 * ( Baseline!D$87 * Baseline!B$11 )</f>
        <v>2.56948532566013E-4</v>
      </c>
      <c r="AH297" s="48">
        <f>O297 * ( Baseline!F$87 * Baseline!B$16 )</f>
        <v>4.6024162830553272E-2</v>
      </c>
      <c r="AI297" s="48">
        <f>P297 * ( Baseline!H$87 * Baseline!B$18 )</f>
        <v>5.79909830886652E-4</v>
      </c>
      <c r="AJ297" s="48">
        <f t="shared" si="2"/>
        <v>4.7990595099742184E-2</v>
      </c>
      <c r="AK297" s="48">
        <f>Q297 * ( Baseline!B$87 * Baseline!B$7 )</f>
        <v>1.8398836419463386E-5</v>
      </c>
      <c r="AL297" s="48">
        <f>R297 * ( Baseline!D$87 * Baseline!B$11 )</f>
        <v>2.6986320081286272E-4</v>
      </c>
      <c r="AM297" s="48">
        <f>S297 * ( Baseline!F$87 * Baseline!B$16 )</f>
        <v>5.7277663648896445E-5</v>
      </c>
      <c r="AN297" s="48">
        <f>T297 * ( Baseline!H$87 * Baseline!B$18 )</f>
        <v>3.465805529896146E-2</v>
      </c>
      <c r="AO297" s="48">
        <f t="shared" si="3"/>
        <v>3.500359499984268E-2</v>
      </c>
      <c r="AP297" s="48"/>
      <c r="AQ297" s="48">
        <f>V297 * ( (1-Baseline!B$88-Baseline!B$87) + (1-B297)*Baseline!B$88 )</f>
        <v>0.14616084016428824</v>
      </c>
      <c r="AR297" s="48">
        <f>W297 * ( (1-Baseline!B$88-Baseline!B$87) + (1-B297)*Baseline!B$88 )</f>
        <v>4.6944192974093378E-4</v>
      </c>
      <c r="AS297" s="48">
        <f>X297 * ( (1-Baseline!B$88-Baseline!B$87) + (1-B297)*Baseline!B$88 )</f>
        <v>2.4336654407145684E-3</v>
      </c>
      <c r="AT297" s="48">
        <f>Y297 * ( (1-Baseline!B$88-Baseline!B$87) + (1-B297)*Baseline!B$88 )</f>
        <v>4.0133936415640866E-4</v>
      </c>
      <c r="AU297" s="48">
        <f t="shared" si="4"/>
        <v>0.14946528689890015</v>
      </c>
      <c r="AV297" s="48">
        <f>AA297 * ( (1-Baseline!D$88-Baseline!D$87) + (1-B297)*Baseline!D$88 )</f>
        <v>3.3760558767430933E-4</v>
      </c>
      <c r="AW297" s="48">
        <f>AB297 * ( (1-Baseline!D$88-Baseline!D$87) + (1-B297)*Baseline!D$88 )</f>
        <v>2.7245634898073693E-2</v>
      </c>
      <c r="AX297" s="48">
        <f>AC297 * ( (1-Baseline!D$88-Baseline!D$87) + (1-B297)*Baseline!D$88 )</f>
        <v>3.9812560905856166E-4</v>
      </c>
      <c r="AY297" s="48">
        <f>AD297 * ( (1-Baseline!D$88-Baseline!D$87) + (1-B297)*Baseline!D$88 )</f>
        <v>4.1813607617514404E-4</v>
      </c>
      <c r="AZ297" s="48">
        <f t="shared" si="5"/>
        <v>2.8399502170981712E-2</v>
      </c>
      <c r="BA297" s="48">
        <f>AF297 * ( (1-Baseline!F$88-Baseline!F$87) + (1-Baseline!B$36)*Baseline!F$88 )</f>
        <v>8.1287752893278423E-4</v>
      </c>
      <c r="BB297" s="48">
        <f>AG297 * ( (1-Baseline!F$88-Baseline!F$87) + (1-Baseline!B$36)*Baseline!F$88 )</f>
        <v>1.8490838638754507E-4</v>
      </c>
      <c r="BC297" s="48">
        <f>AH297 * ( (1-Baseline!F$88-Baseline!F$87) + (1-Baseline!B$36)*Baseline!F$88 )</f>
        <v>3.3120460346076713E-2</v>
      </c>
      <c r="BD297" s="48">
        <f>AI297 * ( (1-Baseline!F$88-Baseline!F$87) + (1-Baseline!B$36)*Baseline!F$88 )</f>
        <v>4.1732167142062316E-4</v>
      </c>
      <c r="BE297" s="48">
        <f t="shared" si="6"/>
        <v>3.4535567932817667E-2</v>
      </c>
      <c r="BF297" s="48">
        <f>AK297 * ( (1-Baseline!H$88-Baseline!H$87) + (1-Baseline!B$36)*Baseline!H$88 )</f>
        <v>1.4577766071869229E-5</v>
      </c>
      <c r="BG297" s="48">
        <f>AL297 * ( (1-Baseline!H$88-Baseline!H$87) + (1-Baseline!B$36)*Baseline!H$88 )</f>
        <v>2.1381801126804737E-4</v>
      </c>
      <c r="BH297" s="48">
        <f>AM297 * ( (1-Baseline!H$88-Baseline!H$87) + (1-Baseline!B$36)*Baseline!H$88 )</f>
        <v>4.5382238462293626E-5</v>
      </c>
      <c r="BI297" s="48">
        <f>AN297 * ( (1-Baseline!H$88-Baseline!H$87) + (1-Baseline!B$36)*Baseline!H$88 )</f>
        <v>2.7460270374473142E-2</v>
      </c>
      <c r="BJ297" s="48">
        <f t="shared" si="7"/>
        <v>2.7734048390275351E-2</v>
      </c>
      <c r="BK297" s="48"/>
      <c r="BL297" s="48">
        <f t="shared" si="18"/>
        <v>0.97789154389509136</v>
      </c>
      <c r="BM297" s="48">
        <f t="shared" si="19"/>
        <v>3.1408090766819269E-3</v>
      </c>
      <c r="BN297" s="48">
        <f t="shared" si="20"/>
        <v>1.6282479304781484E-2</v>
      </c>
      <c r="BO297" s="48">
        <f t="shared" si="21"/>
        <v>2.6851677234452356E-3</v>
      </c>
      <c r="BP297" s="48">
        <f t="shared" si="8"/>
        <v>0.99999999999999989</v>
      </c>
      <c r="BQ297" s="48">
        <f t="shared" si="22"/>
        <v>1.1887729075028327E-2</v>
      </c>
      <c r="BR297" s="48">
        <f t="shared" si="23"/>
        <v>0.95937015846400919</v>
      </c>
      <c r="BS297" s="48">
        <f t="shared" si="24"/>
        <v>1.4018753098614592E-2</v>
      </c>
      <c r="BT297" s="48">
        <f t="shared" si="25"/>
        <v>1.4723359362347935E-2</v>
      </c>
      <c r="BU297" s="48">
        <f t="shared" si="9"/>
        <v>1</v>
      </c>
      <c r="BV297" s="48">
        <f t="shared" si="26"/>
        <v>2.3537401513537629E-2</v>
      </c>
      <c r="BW297" s="48">
        <f t="shared" si="27"/>
        <v>5.3541434948239132E-3</v>
      </c>
      <c r="BX297" s="48">
        <f t="shared" si="28"/>
        <v>0.95902463253264647</v>
      </c>
      <c r="BY297" s="48">
        <f t="shared" si="29"/>
        <v>1.2083822458991917E-2</v>
      </c>
      <c r="BZ297" s="48">
        <f t="shared" si="10"/>
        <v>0.99999999999999989</v>
      </c>
      <c r="CA297" s="48">
        <f t="shared" si="30"/>
        <v>5.2562705115134821E-4</v>
      </c>
      <c r="CB297" s="48">
        <f t="shared" si="31"/>
        <v>7.7095852815710951E-3</v>
      </c>
      <c r="CC297" s="48">
        <f t="shared" si="32"/>
        <v>1.6363366005449976E-3</v>
      </c>
      <c r="CD297" s="48">
        <f t="shared" si="33"/>
        <v>0.99012845106673264</v>
      </c>
      <c r="CE297" s="48">
        <f t="shared" si="11"/>
        <v>1</v>
      </c>
      <c r="CF297" s="48"/>
      <c r="CG297" s="48">
        <f t="shared" si="34"/>
        <v>0.97789154389509136</v>
      </c>
      <c r="CH297" s="48">
        <f t="shared" si="35"/>
        <v>3.1408090766819269E-3</v>
      </c>
      <c r="CI297" s="48">
        <f t="shared" si="36"/>
        <v>1.6282479304781484E-2</v>
      </c>
      <c r="CJ297" s="48">
        <f t="shared" si="37"/>
        <v>2.6851677234452356E-3</v>
      </c>
      <c r="CK297" s="48">
        <f t="shared" si="12"/>
        <v>0.99999999999999989</v>
      </c>
      <c r="CL297" s="48">
        <f t="shared" si="38"/>
        <v>1.1887729075028327E-2</v>
      </c>
      <c r="CM297" s="48">
        <f t="shared" si="39"/>
        <v>0.95937015846400919</v>
      </c>
      <c r="CN297" s="48">
        <f t="shared" si="40"/>
        <v>1.4018753098614592E-2</v>
      </c>
      <c r="CO297" s="48">
        <f t="shared" si="41"/>
        <v>1.4723359362347935E-2</v>
      </c>
      <c r="CP297" s="48">
        <f t="shared" si="13"/>
        <v>1</v>
      </c>
      <c r="CQ297" s="48">
        <f t="shared" si="42"/>
        <v>2.3537401513537629E-2</v>
      </c>
      <c r="CR297" s="48">
        <f t="shared" si="43"/>
        <v>5.3541434948239132E-3</v>
      </c>
      <c r="CS297" s="48">
        <f t="shared" si="44"/>
        <v>0.95902463253264647</v>
      </c>
      <c r="CT297" s="48">
        <f t="shared" si="45"/>
        <v>1.2083822458991917E-2</v>
      </c>
      <c r="CU297" s="48">
        <f t="shared" si="14"/>
        <v>0.99999999999999989</v>
      </c>
      <c r="CV297" s="48">
        <f t="shared" si="46"/>
        <v>5.2562705115134821E-4</v>
      </c>
      <c r="CW297" s="48">
        <f t="shared" si="47"/>
        <v>7.7095852815710951E-3</v>
      </c>
      <c r="CX297" s="48">
        <f t="shared" si="48"/>
        <v>1.6363366005449976E-3</v>
      </c>
      <c r="CY297" s="48">
        <f t="shared" si="49"/>
        <v>0.99012845106673264</v>
      </c>
      <c r="CZ297" s="48">
        <f t="shared" si="15"/>
        <v>1</v>
      </c>
      <c r="DA297" s="48"/>
      <c r="DB297" s="48">
        <f>(AQ297*Baseline!B$7 + AV297*Baseline!B$11 + BA297*Baseline!B$16 + BF297*Baseline!B$18)</f>
        <v>75002.842865692422</v>
      </c>
      <c r="DC297" s="48">
        <f>(AR297*Baseline!B$7 + AW297*Baseline!B$11 + BB297*Baseline!B$16 + BG297*Baseline!B$18)</f>
        <v>69067.794077580664</v>
      </c>
      <c r="DD297" s="48">
        <f>(AS297*Baseline!B$7 + AX297*Baseline!B$11 + BC297*Baseline!B$16 + BH297*Baseline!B$18)</f>
        <v>115072.0543840733</v>
      </c>
      <c r="DE297" s="48">
        <f>(AT297*Baseline!B$7 + AY297*Baseline!B$11 + BD297*Baseline!B$16 + BI297*Baseline!B$18)</f>
        <v>1259917.659904449</v>
      </c>
      <c r="DF297" s="48">
        <f t="shared" si="16"/>
        <v>1519060.3512317953</v>
      </c>
      <c r="DG297" s="48"/>
      <c r="DH297" s="48">
        <f t="shared" si="50"/>
        <v>4.9374498389661181E-2</v>
      </c>
      <c r="DI297" s="48">
        <f t="shared" si="51"/>
        <v>4.5467445728258317E-2</v>
      </c>
      <c r="DJ297" s="48">
        <f t="shared" si="52"/>
        <v>7.5752128143402722E-2</v>
      </c>
      <c r="DK297" s="48">
        <f t="shared" si="53"/>
        <v>0.82940592773867783</v>
      </c>
      <c r="DL297" s="48">
        <f t="shared" si="17"/>
        <v>1</v>
      </c>
      <c r="DM297" s="48"/>
      <c r="DN297" s="48">
        <f>DH297 / (Baseline!B$7/Baseline!B$17)</f>
        <v>5.2704029512409436</v>
      </c>
      <c r="DO297" s="48">
        <f>DI297 / (Baseline!B$11/Baseline!B$17)</f>
        <v>1.0976059017966164</v>
      </c>
      <c r="DP297" s="48">
        <f>DJ297 / (Baseline!B$16/Baseline!B$17)</f>
        <v>1.1705993078529038</v>
      </c>
      <c r="DQ297" s="48">
        <f>DK297 / (Baseline!B$18/Baseline!B$17)</f>
        <v>0.93771662305277304</v>
      </c>
      <c r="DR297" s="71"/>
      <c r="DS297" s="48">
        <f>(AU297*Baseline!B$34)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3.4949324284835021E-2</v>
      </c>
      <c r="DT297" s="48">
        <f>(AZ297*Baseline!B$34) + (Baseline!D$88*(1-Baseline!D$89)*Baseline!B$35) + (Baseline!D$88*Baseline!D$89*((1-Baseline!D$90)*Baseline!B$40 + Baseline!D$90*Baseline!B$41))</f>
        <v>1.067349332564726E-2</v>
      </c>
      <c r="DU297" s="48">
        <f>(BE297*Baseline!B$34) + (Baseline!F$88*(1-Baseline!F$89)*Baseline!B$35) + (Baseline!F$88*Baseline!F$89*((1-Baseline!F$90)*Baseline!B$40 + Baseline!F$90*Baseline!B$41))</f>
        <v>1.2910975189922652E-2</v>
      </c>
      <c r="DV297" s="48">
        <f>(BJ297*Baseline!B$34) + (Baseline!H$88*(1-Baseline!H$89)*Baseline!B$35) + (Baseline!H$88*Baseline!H$89*((1-Baseline!H$90)*Baseline!B$40 + Baseline!H$90*Baseline!B$41))</f>
        <v>9.3051072585413029E-3</v>
      </c>
      <c r="DW297" s="48">
        <f>( DS297*Baseline!B$7 + DT297*Baseline!B$11 + DU297*Baseline!B$16 + DV297*Baseline!B$18 ) / Baseline!B$17</f>
        <v>9.8353770828689385E-3</v>
      </c>
    </row>
    <row r="298" spans="1:127">
      <c r="A298" s="7" t="s">
        <v>539</v>
      </c>
      <c r="B298" s="1">
        <f>MIN( MAX( NORMINV( MCrands!B298, (B$5+B$4)/2, (B$5-B$4)/3.29 ), 0 ), 1 )</f>
        <v>0.55094005330921025</v>
      </c>
      <c r="C298" s="1">
        <f>MAX( NORMINV( MCrands!C298, (C$5+C$4)/2, (C$5-C$4)/3.29 ), 0 )</f>
        <v>2.4108736805029758</v>
      </c>
      <c r="D298" s="40"/>
      <c r="E298" s="40">
        <f>Baseline!B$33 * (C298 * Baseline!B$66*Baseline!B$66/Baseline!B$73 + Baseline!B$52*Baseline!B$52/Baseline!B$74 + Baseline!B$53*Baseline!B$53/Baseline!B$75 + Baseline!B$54*Baseline!B$54/Baseline!B$76)</f>
        <v>2.0182799014304005E-5</v>
      </c>
      <c r="F298" s="40">
        <f>Baseline!B$33 * (C298 * Baseline!B$66*Baseline!B$57/Baseline!B$73 + Baseline!B$52*Baseline!B$67/Baseline!B$74 + Baseline!B$53*Baseline!B$55/Baseline!B$75 + Baseline!B$54*Baseline!B$56/Baseline!B$76)</f>
        <v>3.9303899446701231E-8</v>
      </c>
      <c r="G298" s="1">
        <f>Baseline!B$33 * (C298 * Baseline!B$66*Baseline!B$58/Baseline!B$73 + Baseline!B$52*Baseline!B$59/Baseline!B$74 + Baseline!B$53*Baseline!B$68/Baseline!B$75 + Baseline!B$54*Baseline!B$60/Baseline!B$76)</f>
        <v>1.0827646201512501E-7</v>
      </c>
      <c r="H298" s="40">
        <f>Baseline!B$33 * (C298 * Baseline!B$66*Baseline!B$61/Baseline!B$73 + Baseline!B$52*Baseline!B$62/Baseline!B$74 + Baseline!B$53*Baseline!B$63/Baseline!B$75 + Baseline!B$54*Baseline!B$69/Baseline!B$76)</f>
        <v>1.7170811996663763E-9</v>
      </c>
      <c r="I298" s="40">
        <f>Baseline!B$33 * (C298 * Baseline!B$57*Baseline!B$66/Baseline!B$73 + Baseline!B$67*Baseline!B$52/Baseline!B$74 + Baseline!B$55*Baseline!B$53/Baseline!B$75 + Baseline!B$56*Baseline!B$54/Baseline!B$76)</f>
        <v>3.9303899446701231E-8</v>
      </c>
      <c r="J298" s="1">
        <f>Baseline!B$33 * (C298 * Baseline!B$57*Baseline!B$57/Baseline!B$73 + Baseline!B$67*Baseline!B$67/Baseline!B$74 + Baseline!B$55*Baseline!B$55/Baseline!B$75 + Baseline!B$56*Baseline!B$56/Baseline!B$76)</f>
        <v>1.7949606058929014E-6</v>
      </c>
      <c r="K298" s="40">
        <f>Baseline!B$33 * (C298 * Baseline!B$57*Baseline!B$58/Baseline!B$73 + Baseline!B$67*Baseline!B$59/Baseline!B$74 + Baseline!B$55*Baseline!B$68/Baseline!B$75 + Baseline!B$56*Baseline!B$60/Baseline!B$76)</f>
        <v>1.3929245530614885E-8</v>
      </c>
      <c r="L298" s="1">
        <f>Baseline!B$33 * (C298 * Baseline!B$57*Baseline!B$61/Baseline!B$73 + Baseline!B$67*Baseline!B$62/Baseline!B$74 + Baseline!B$55*Baseline!B$63/Baseline!B$75 + Baseline!B$56*Baseline!B$69/Baseline!B$76)</f>
        <v>1.4629423672315119E-8</v>
      </c>
      <c r="M298" s="40">
        <f>Baseline!B$33 * (C298 * Baseline!B$58*Baseline!B$66/Baseline!B$73 + Baseline!B$59*Baseline!B$52/Baseline!B$74 + Baseline!B$68*Baseline!B$53/Baseline!B$75 + Baseline!B$60*Baseline!B$54/Baseline!B$76)</f>
        <v>1.0827646201512501E-7</v>
      </c>
      <c r="N298" s="1">
        <f>Baseline!B$33 * (C298 * Baseline!B$58*Baseline!B$57/Baseline!B$73 + Baseline!B$59*Baseline!B$67/Baseline!B$74 + Baseline!B$68*Baseline!B$55/Baseline!B$75 + Baseline!B$60*Baseline!B$56/Baseline!B$76)</f>
        <v>1.3929245530614885E-8</v>
      </c>
      <c r="O298" s="1">
        <f>Baseline!B$33 * (C298 * Baseline!B$58*Baseline!B$58/Baseline!B$73 + Baseline!B$59*Baseline!B$59/Baseline!B$74 + Baseline!B$68*Baseline!B$68/Baseline!B$75 + Baseline!B$60*Baseline!B$60/Baseline!B$76)</f>
        <v>1.3250168803572559E-6</v>
      </c>
      <c r="P298" s="40">
        <f>Baseline!B$33 * (C298 * Baseline!B$58*Baseline!B$61/Baseline!B$73 + Baseline!B$59*Baseline!B$62/Baseline!B$74 + Baseline!B$68*Baseline!B$63/Baseline!B$75 + Baseline!B$60*Baseline!B$69/Baseline!B$76)</f>
        <v>1.6489825226432191E-9</v>
      </c>
      <c r="Q298" s="40">
        <f>Baseline!B$33 * (C298 * Baseline!B$61*Baseline!B$66/Baseline!B$73 + Baseline!B$62*Baseline!B$52/Baseline!B$74 + Baseline!B$63*Baseline!B$53/Baseline!B$75 + Baseline!B$69*Baseline!B$54/Baseline!B$76)</f>
        <v>1.7170811996663766E-9</v>
      </c>
      <c r="R298" s="40">
        <f>Baseline!B$33 * (C298 * Baseline!B$61*Baseline!B$57/Baseline!B$73 + Baseline!B$62*Baseline!B$67/Baseline!B$74 + Baseline!B$63*Baseline!B$55/Baseline!B$75 + Baseline!B$69*Baseline!B$56/Baseline!B$76)</f>
        <v>1.4629423672315119E-8</v>
      </c>
      <c r="S298" s="40">
        <f>Baseline!B$33 * (C298 * Baseline!B$61*Baseline!B$58/Baseline!B$73 + Baseline!B$62*Baseline!B$59/Baseline!B$74 + Baseline!B$63*Baseline!B$68/Baseline!B$75 + Baseline!B$69*Baseline!B$60/Baseline!B$76)</f>
        <v>1.6489825226432191E-9</v>
      </c>
      <c r="T298" s="40">
        <f>Baseline!B$33 * (C298 * Baseline!B$61*Baseline!B$61/Baseline!B$73 + Baseline!B$62*Baseline!B$62/Baseline!B$74 + Baseline!B$63*Baseline!B$63/Baseline!B$75 + Baseline!B$69*Baseline!B$69/Baseline!B$76)</f>
        <v>9.85518042160265E-8</v>
      </c>
      <c r="U298" s="40"/>
      <c r="V298" s="40">
        <f>E298 * ( Baseline!B$87 * Baseline!B$7 )</f>
        <v>0.20947727096946125</v>
      </c>
      <c r="W298" s="40">
        <f>F298 * ( Baseline!D$87 * Baseline!B$11 )</f>
        <v>7.2502314199221843E-4</v>
      </c>
      <c r="X298" s="40">
        <f>G298 * ( Baseline!F$87 * Baseline!B$16 )</f>
        <v>3.7609579958469866E-3</v>
      </c>
      <c r="Y298" s="40">
        <f>H298 * ( Baseline!H$87 * Baseline!B$18 )</f>
        <v>6.0385189840114414E-4</v>
      </c>
      <c r="Z298" s="48">
        <f t="shared" si="0"/>
        <v>0.21456710400570161</v>
      </c>
      <c r="AA298" s="40">
        <f>I298 * ( Baseline!B$87 * Baseline!B$7 )</f>
        <v>4.0793517235731207E-4</v>
      </c>
      <c r="AB298" s="1">
        <f>J298 * ( Baseline!D$87 * Baseline!B$11 )</f>
        <v>3.3110912569921928E-2</v>
      </c>
      <c r="AC298" s="1">
        <f>K298 * ( Baseline!F$87 * Baseline!B$16 )</f>
        <v>4.8382913866509635E-4</v>
      </c>
      <c r="AD298" s="1">
        <f>L298 * ( Baseline!F$87 * Baseline!B$16 )</f>
        <v>5.0814966532006711E-4</v>
      </c>
      <c r="AE298" s="48">
        <f t="shared" si="1"/>
        <v>3.451082654626441E-2</v>
      </c>
      <c r="AF298" s="48">
        <f>M298 * ( Baseline!B$87 * Baseline!B$7 )</f>
        <v>1.1238013992549824E-3</v>
      </c>
      <c r="AG298" s="48">
        <f>N298 * ( Baseline!D$87 * Baseline!B$11 )</f>
        <v>2.5694716051984708E-4</v>
      </c>
      <c r="AH298" s="48">
        <f>O298 * ( Baseline!F$87 * Baseline!B$16 )</f>
        <v>4.6024156479325451E-2</v>
      </c>
      <c r="AI298" s="48">
        <f>P298 * ( Baseline!H$87 * Baseline!B$18 )</f>
        <v>5.7990340056246904E-4</v>
      </c>
      <c r="AJ298" s="48">
        <f t="shared" si="2"/>
        <v>4.7984808439662754E-2</v>
      </c>
      <c r="AK298" s="48">
        <f>Q298 * ( Baseline!B$87 * Baseline!B$7 )</f>
        <v>1.7821585771337321E-5</v>
      </c>
      <c r="AL298" s="48">
        <f>R298 * ( Baseline!D$87 * Baseline!B$11 )</f>
        <v>2.6986306360824618E-4</v>
      </c>
      <c r="AM298" s="48">
        <f>S298 * ( Baseline!F$87 * Baseline!B$16 )</f>
        <v>5.7277028526113404E-5</v>
      </c>
      <c r="AN298" s="48">
        <f>T298 * ( Baseline!H$87 * Baseline!B$18 )</f>
        <v>3.4658054655929041E-2</v>
      </c>
      <c r="AO298" s="48">
        <f t="shared" si="3"/>
        <v>3.5003016333834736E-2</v>
      </c>
      <c r="AP298" s="48"/>
      <c r="AQ298" s="48">
        <f>V298 * ( (1-Baseline!B$88-Baseline!B$87) + (1-B298)*Baseline!B$88 )</f>
        <v>0.10228007460758004</v>
      </c>
      <c r="AR298" s="48">
        <f>W298 * ( (1-Baseline!B$88-Baseline!B$87) + (1-B298)*Baseline!B$88 )</f>
        <v>3.5400222998893747E-4</v>
      </c>
      <c r="AS298" s="48">
        <f>X298 * ( (1-Baseline!B$88-Baseline!B$87) + (1-B298)*Baseline!B$88 )</f>
        <v>1.8363379598700421E-3</v>
      </c>
      <c r="AT298" s="48">
        <f>Y298 * ( (1-Baseline!B$88-Baseline!B$87) + (1-B298)*Baseline!B$88 )</f>
        <v>2.9483875235992486E-4</v>
      </c>
      <c r="AU298" s="48">
        <f t="shared" si="4"/>
        <v>0.10476525354979895</v>
      </c>
      <c r="AV298" s="48">
        <f>AA298 * ( (1-Baseline!D$88-Baseline!D$87) + (1-B298)*Baseline!D$88 )</f>
        <v>3.0373925130761613E-4</v>
      </c>
      <c r="AW298" s="48">
        <f>AB298 * ( (1-Baseline!D$88-Baseline!D$87) + (1-B298)*Baseline!D$88 )</f>
        <v>2.4653632428858041E-2</v>
      </c>
      <c r="AX298" s="48">
        <f>AC298 * ( (1-Baseline!D$88-Baseline!D$87) + (1-B298)*Baseline!D$88 )</f>
        <v>3.6024817249693814E-4</v>
      </c>
      <c r="AY298" s="48">
        <f>AD298 * ( (1-Baseline!D$88-Baseline!D$87) + (1-B298)*Baseline!D$88 )</f>
        <v>3.7835668350102818E-4</v>
      </c>
      <c r="AZ298" s="48">
        <f t="shared" si="5"/>
        <v>2.5695976536163623E-2</v>
      </c>
      <c r="BA298" s="48">
        <f>AF298 * ( (1-Baseline!F$88-Baseline!F$87) + (1-Baseline!B$36)*Baseline!F$88 )</f>
        <v>8.0872344854866155E-4</v>
      </c>
      <c r="BB298" s="48">
        <f>AG298 * ( (1-Baseline!F$88-Baseline!F$87) + (1-Baseline!B$36)*Baseline!F$88 )</f>
        <v>1.849073990192186E-4</v>
      </c>
      <c r="BC298" s="48">
        <f>AH298 * ( (1-Baseline!F$88-Baseline!F$87) + (1-Baseline!B$36)*Baseline!F$88 )</f>
        <v>3.3120455775529932E-2</v>
      </c>
      <c r="BD298" s="48">
        <f>AI298 * ( (1-Baseline!F$88-Baseline!F$87) + (1-Baseline!B$36)*Baseline!F$88 )</f>
        <v>4.1731704395357077E-4</v>
      </c>
      <c r="BE298" s="48">
        <f t="shared" si="6"/>
        <v>3.4531403667051382E-2</v>
      </c>
      <c r="BF298" s="48">
        <f>AK298 * ( (1-Baseline!H$88-Baseline!H$87) + (1-Baseline!B$36)*Baseline!H$88 )</f>
        <v>1.4120398838345985E-5</v>
      </c>
      <c r="BG298" s="48">
        <f>AL298 * ( (1-Baseline!H$88-Baseline!H$87) + (1-Baseline!B$36)*Baseline!H$88 )</f>
        <v>2.1381790255808558E-4</v>
      </c>
      <c r="BH298" s="48">
        <f>AM298 * ( (1-Baseline!H$88-Baseline!H$87) + (1-Baseline!B$36)*Baseline!H$88 )</f>
        <v>4.5381735241810168E-5</v>
      </c>
      <c r="BI298" s="48">
        <f>AN298 * ( (1-Baseline!H$88-Baseline!H$87) + (1-Baseline!B$36)*Baseline!H$88 )</f>
        <v>2.7460269864985693E-2</v>
      </c>
      <c r="BJ298" s="48">
        <f t="shared" si="7"/>
        <v>2.7733589901623935E-2</v>
      </c>
      <c r="BK298" s="48"/>
      <c r="BL298" s="48">
        <f t="shared" si="18"/>
        <v>0.97627859564108621</v>
      </c>
      <c r="BM298" s="48">
        <f t="shared" si="19"/>
        <v>3.3790041831060582E-3</v>
      </c>
      <c r="BN298" s="48">
        <f t="shared" si="20"/>
        <v>1.7528120227353436E-2</v>
      </c>
      <c r="BO298" s="48">
        <f t="shared" si="21"/>
        <v>2.8142799484542525E-3</v>
      </c>
      <c r="BP298" s="48">
        <f t="shared" si="8"/>
        <v>1</v>
      </c>
      <c r="BQ298" s="48">
        <f t="shared" si="22"/>
        <v>1.1820498469094725E-2</v>
      </c>
      <c r="BR298" s="48">
        <f t="shared" si="23"/>
        <v>0.95943551295516527</v>
      </c>
      <c r="BS298" s="48">
        <f t="shared" si="24"/>
        <v>1.4019633462458115E-2</v>
      </c>
      <c r="BT298" s="48">
        <f t="shared" si="25"/>
        <v>1.4724355113281726E-2</v>
      </c>
      <c r="BU298" s="48">
        <f t="shared" si="9"/>
        <v>0.99999999999999989</v>
      </c>
      <c r="BV298" s="48">
        <f t="shared" si="26"/>
        <v>2.3419941348063879E-2</v>
      </c>
      <c r="BW298" s="48">
        <f t="shared" si="27"/>
        <v>5.3547605768383671E-3</v>
      </c>
      <c r="BX298" s="48">
        <f t="shared" si="28"/>
        <v>0.95914015239213313</v>
      </c>
      <c r="BY298" s="48">
        <f t="shared" si="29"/>
        <v>1.2085145682964505E-2</v>
      </c>
      <c r="BZ298" s="48">
        <f t="shared" si="10"/>
        <v>0.99999999999999989</v>
      </c>
      <c r="CA298" s="48">
        <f t="shared" si="30"/>
        <v>5.0914428634856129E-4</v>
      </c>
      <c r="CB298" s="48">
        <f t="shared" si="31"/>
        <v>7.7097088157911187E-3</v>
      </c>
      <c r="CC298" s="48">
        <f t="shared" si="32"/>
        <v>1.6363455074798251E-3</v>
      </c>
      <c r="CD298" s="48">
        <f t="shared" si="33"/>
        <v>0.99014480139038052</v>
      </c>
      <c r="CE298" s="48">
        <f t="shared" si="11"/>
        <v>1</v>
      </c>
      <c r="CF298" s="48"/>
      <c r="CG298" s="48">
        <f t="shared" si="34"/>
        <v>0.97627859564108621</v>
      </c>
      <c r="CH298" s="48">
        <f t="shared" si="35"/>
        <v>3.3790041831060582E-3</v>
      </c>
      <c r="CI298" s="48">
        <f t="shared" si="36"/>
        <v>1.7528120227353436E-2</v>
      </c>
      <c r="CJ298" s="48">
        <f t="shared" si="37"/>
        <v>2.8142799484542525E-3</v>
      </c>
      <c r="CK298" s="48">
        <f t="shared" si="12"/>
        <v>1</v>
      </c>
      <c r="CL298" s="48">
        <f t="shared" si="38"/>
        <v>1.1820498469094725E-2</v>
      </c>
      <c r="CM298" s="48">
        <f t="shared" si="39"/>
        <v>0.95943551295516527</v>
      </c>
      <c r="CN298" s="48">
        <f t="shared" si="40"/>
        <v>1.4019633462458115E-2</v>
      </c>
      <c r="CO298" s="48">
        <f t="shared" si="41"/>
        <v>1.4724355113281726E-2</v>
      </c>
      <c r="CP298" s="48">
        <f t="shared" si="13"/>
        <v>0.99999999999999989</v>
      </c>
      <c r="CQ298" s="48">
        <f t="shared" si="42"/>
        <v>2.3419941348063879E-2</v>
      </c>
      <c r="CR298" s="48">
        <f t="shared" si="43"/>
        <v>5.3547605768383671E-3</v>
      </c>
      <c r="CS298" s="48">
        <f t="shared" si="44"/>
        <v>0.95914015239213313</v>
      </c>
      <c r="CT298" s="48">
        <f t="shared" si="45"/>
        <v>1.2085145682964505E-2</v>
      </c>
      <c r="CU298" s="48">
        <f t="shared" si="14"/>
        <v>0.99999999999999989</v>
      </c>
      <c r="CV298" s="48">
        <f t="shared" si="46"/>
        <v>5.0914428634856129E-4</v>
      </c>
      <c r="CW298" s="48">
        <f t="shared" si="47"/>
        <v>7.7097088157911187E-3</v>
      </c>
      <c r="CX298" s="48">
        <f t="shared" si="48"/>
        <v>1.6363455074798251E-3</v>
      </c>
      <c r="CY298" s="48">
        <f t="shared" si="49"/>
        <v>0.99014480139038052</v>
      </c>
      <c r="CZ298" s="48">
        <f t="shared" si="15"/>
        <v>1</v>
      </c>
      <c r="DA298" s="48"/>
      <c r="DB298" s="48">
        <f>(AQ298*Baseline!B$7 + AV298*Baseline!B$11 + BA298*Baseline!B$16 + BF298*Baseline!B$18)</f>
        <v>53613.183206171634</v>
      </c>
      <c r="DC298" s="48">
        <f>(AR298*Baseline!B$7 + AW298*Baseline!B$11 + BB298*Baseline!B$16 + BG298*Baseline!B$18)</f>
        <v>63453.108274045284</v>
      </c>
      <c r="DD298" s="48">
        <f>(AS298*Baseline!B$7 + AX298*Baseline!B$11 + BC298*Baseline!B$16 + BH298*Baseline!B$18)</f>
        <v>114701.08199269904</v>
      </c>
      <c r="DE298" s="48">
        <f>(AT298*Baseline!B$7 + AY298*Baseline!B$11 + BD298*Baseline!B$16 + BI298*Baseline!B$18)</f>
        <v>1259780.6592193109</v>
      </c>
      <c r="DF298" s="48">
        <f t="shared" si="16"/>
        <v>1491548.0326922268</v>
      </c>
      <c r="DG298" s="48"/>
      <c r="DH298" s="48">
        <f t="shared" si="50"/>
        <v>3.5944657517599662E-2</v>
      </c>
      <c r="DI298" s="48">
        <f t="shared" si="51"/>
        <v>4.2541780005242717E-2</v>
      </c>
      <c r="DJ298" s="48">
        <f t="shared" si="52"/>
        <v>7.6900696108099797E-2</v>
      </c>
      <c r="DK298" s="48">
        <f t="shared" si="53"/>
        <v>0.84461286636905786</v>
      </c>
      <c r="DL298" s="48">
        <f t="shared" si="17"/>
        <v>1</v>
      </c>
      <c r="DM298" s="48"/>
      <c r="DN298" s="48">
        <f>DH298 / (Baseline!B$7/Baseline!B$17)</f>
        <v>3.8368557705038033</v>
      </c>
      <c r="DO298" s="48">
        <f>DI298 / (Baseline!B$11/Baseline!B$17)</f>
        <v>1.0269789309423865</v>
      </c>
      <c r="DP298" s="48">
        <f>DJ298 / (Baseline!B$16/Baseline!B$17)</f>
        <v>1.1883481539572822</v>
      </c>
      <c r="DQ298" s="48">
        <f>DK298 / (Baseline!B$18/Baseline!B$17)</f>
        <v>0.95490940967575888</v>
      </c>
      <c r="DR298" s="71"/>
      <c r="DS298" s="48">
        <f>(AU298*Baseline!B$34)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2.824431928246984E-2</v>
      </c>
      <c r="DT298" s="48">
        <f>(AZ298*Baseline!B$34) + (Baseline!D$88*(1-Baseline!D$89)*Baseline!B$35) + (Baseline!D$88*Baseline!D$89*((1-Baseline!D$90)*Baseline!B$40 + Baseline!D$90*Baseline!B$41))</f>
        <v>1.0267964480424547E-2</v>
      </c>
      <c r="DU298" s="48">
        <f>(BE298*Baseline!B$34) + (Baseline!F$88*(1-Baseline!F$89)*Baseline!B$35) + (Baseline!F$88*Baseline!F$89*((1-Baseline!F$90)*Baseline!B$40 + Baseline!F$90*Baseline!B$41))</f>
        <v>1.291035055005771E-2</v>
      </c>
      <c r="DV298" s="48">
        <f>(BJ298*Baseline!B$34) + (Baseline!H$88*(1-Baseline!H$89)*Baseline!B$35) + (Baseline!H$88*Baseline!H$89*((1-Baseline!H$90)*Baseline!B$40 + Baseline!H$90*Baseline!B$41))</f>
        <v>9.30503848524359E-3</v>
      </c>
      <c r="DW298" s="48">
        <f>( DS298*Baseline!B$7 + DT298*Baseline!B$11 + DU298*Baseline!B$16 + DV298*Baseline!B$18 ) / Baseline!B$17</f>
        <v>9.7556629020500458E-3</v>
      </c>
    </row>
    <row r="299" spans="1:127">
      <c r="A299" s="7" t="s">
        <v>540</v>
      </c>
      <c r="B299" s="1">
        <f>MIN( MAX( NORMINV( MCrands!B299, (B$5+B$4)/2, (B$5-B$4)/3.29 ), 0 ), 1 )</f>
        <v>0.32508437370813459</v>
      </c>
      <c r="C299" s="1">
        <f>MAX( NORMINV( MCrands!C299, (C$5+C$4)/2, (C$5-C$4)/3.29 ), 0 )</f>
        <v>2.6917754407126244</v>
      </c>
      <c r="D299" s="40"/>
      <c r="E299" s="40">
        <f>Baseline!B$33 * (C299 * Baseline!B$66*Baseline!B$66/Baseline!B$73 + Baseline!B$52*Baseline!B$52/Baseline!B$74 + Baseline!B$53*Baseline!B$53/Baseline!B$75 + Baseline!B$54*Baseline!B$54/Baseline!B$76)</f>
        <v>2.2533396947194613E-5</v>
      </c>
      <c r="F299" s="40">
        <f>Baseline!B$33 * (C299 * Baseline!B$66*Baseline!B$57/Baseline!B$73 + Baseline!B$52*Baseline!B$67/Baseline!B$74 + Baseline!B$53*Baseline!B$55/Baseline!B$75 + Baseline!B$54*Baseline!B$56/Baseline!B$76)</f>
        <v>3.9618255572798271E-8</v>
      </c>
      <c r="G299" s="1">
        <f>Baseline!B$33 * (C299 * Baseline!B$66*Baseline!B$58/Baseline!B$73 + Baseline!B$52*Baseline!B$59/Baseline!B$74 + Baseline!B$53*Baseline!B$68/Baseline!B$75 + Baseline!B$54*Baseline!B$60/Baseline!B$76)</f>
        <v>1.0904925415844689E-7</v>
      </c>
      <c r="H299" s="40">
        <f>Baseline!B$33 * (C299 * Baseline!B$66*Baseline!B$61/Baseline!B$73 + Baseline!B$52*Baseline!B$62/Baseline!B$74 + Baseline!B$53*Baseline!B$63/Baseline!B$75 + Baseline!B$54*Baseline!B$69/Baseline!B$76)</f>
        <v>1.7943604139985648E-9</v>
      </c>
      <c r="I299" s="40">
        <f>Baseline!B$33 * (C299 * Baseline!B$57*Baseline!B$66/Baseline!B$73 + Baseline!B$67*Baseline!B$52/Baseline!B$74 + Baseline!B$55*Baseline!B$53/Baseline!B$75 + Baseline!B$56*Baseline!B$54/Baseline!B$76)</f>
        <v>3.9618255572798271E-8</v>
      </c>
      <c r="J299" s="1">
        <f>Baseline!B$33 * (C299 * Baseline!B$57*Baseline!B$57/Baseline!B$73 + Baseline!B$67*Baseline!B$67/Baseline!B$74 + Baseline!B$55*Baseline!B$55/Baseline!B$75 + Baseline!B$56*Baseline!B$56/Baseline!B$76)</f>
        <v>1.7949606479331722E-6</v>
      </c>
      <c r="K299" s="40">
        <f>Baseline!B$33 * (C299 * Baseline!B$57*Baseline!B$58/Baseline!B$73 + Baseline!B$67*Baseline!B$59/Baseline!B$74 + Baseline!B$55*Baseline!B$68/Baseline!B$75 + Baseline!B$56*Baseline!B$60/Baseline!B$76)</f>
        <v>1.3929348879614326E-8</v>
      </c>
      <c r="L299" s="1">
        <f>Baseline!B$33 * (C299 * Baseline!B$57*Baseline!B$61/Baseline!B$73 + Baseline!B$67*Baseline!B$62/Baseline!B$74 + Baseline!B$55*Baseline!B$63/Baseline!B$75 + Baseline!B$56*Baseline!B$69/Baseline!B$76)</f>
        <v>1.4629434007215062E-8</v>
      </c>
      <c r="M299" s="40">
        <f>Baseline!B$33 * (C299 * Baseline!B$58*Baseline!B$66/Baseline!B$73 + Baseline!B$59*Baseline!B$52/Baseline!B$74 + Baseline!B$68*Baseline!B$53/Baseline!B$75 + Baseline!B$60*Baseline!B$54/Baseline!B$76)</f>
        <v>1.0904925415844689E-7</v>
      </c>
      <c r="N299" s="1">
        <f>Baseline!B$33 * (C299 * Baseline!B$58*Baseline!B$57/Baseline!B$73 + Baseline!B$59*Baseline!B$67/Baseline!B$74 + Baseline!B$68*Baseline!B$55/Baseline!B$75 + Baseline!B$60*Baseline!B$56/Baseline!B$76)</f>
        <v>1.3929348879614326E-8</v>
      </c>
      <c r="O299" s="1">
        <f>Baseline!B$33 * (C299 * Baseline!B$58*Baseline!B$58/Baseline!B$73 + Baseline!B$59*Baseline!B$59/Baseline!B$74 + Baseline!B$68*Baseline!B$68/Baseline!B$75 + Baseline!B$60*Baseline!B$60/Baseline!B$76)</f>
        <v>1.325017134423546E-6</v>
      </c>
      <c r="P299" s="40">
        <f>Baseline!B$33 * (C299 * Baseline!B$58*Baseline!B$61/Baseline!B$73 + Baseline!B$59*Baseline!B$62/Baseline!B$74 + Baseline!B$68*Baseline!B$63/Baseline!B$75 + Baseline!B$60*Baseline!B$69/Baseline!B$76)</f>
        <v>1.6490079292722483E-9</v>
      </c>
      <c r="Q299" s="40">
        <f>Baseline!B$33 * (C299 * Baseline!B$61*Baseline!B$66/Baseline!B$73 + Baseline!B$62*Baseline!B$52/Baseline!B$74 + Baseline!B$63*Baseline!B$53/Baseline!B$75 + Baseline!B$69*Baseline!B$54/Baseline!B$76)</f>
        <v>1.7943604139985648E-9</v>
      </c>
      <c r="R299" s="40">
        <f>Baseline!B$33 * (C299 * Baseline!B$61*Baseline!B$57/Baseline!B$73 + Baseline!B$62*Baseline!B$67/Baseline!B$74 + Baseline!B$63*Baseline!B$55/Baseline!B$75 + Baseline!B$69*Baseline!B$56/Baseline!B$76)</f>
        <v>1.4629434007215062E-8</v>
      </c>
      <c r="S299" s="40">
        <f>Baseline!B$33 * (C299 * Baseline!B$61*Baseline!B$58/Baseline!B$73 + Baseline!B$62*Baseline!B$59/Baseline!B$74 + Baseline!B$63*Baseline!B$68/Baseline!B$75 + Baseline!B$69*Baseline!B$60/Baseline!B$76)</f>
        <v>1.6490079292722483E-9</v>
      </c>
      <c r="T299" s="40">
        <f>Baseline!B$33 * (C299 * Baseline!B$61*Baseline!B$61/Baseline!B$73 + Baseline!B$62*Baseline!B$62/Baseline!B$74 + Baseline!B$63*Baseline!B$63/Baseline!B$75 + Baseline!B$69*Baseline!B$69/Baseline!B$76)</f>
        <v>9.8551806756689411E-8</v>
      </c>
      <c r="U299" s="40"/>
      <c r="V299" s="40">
        <f>E299 * ( Baseline!B$87 * Baseline!B$7 )</f>
        <v>0.23387412691493289</v>
      </c>
      <c r="W299" s="40">
        <f>F299 * ( Baseline!D$87 * Baseline!B$11 )</f>
        <v>7.308219423518735E-4</v>
      </c>
      <c r="X299" s="40">
        <f>G299 * ( Baseline!F$87 * Baseline!B$16 )</f>
        <v>3.787800753141256E-3</v>
      </c>
      <c r="Y299" s="40">
        <f>H299 * ( Baseline!H$87 * Baseline!B$18 )</f>
        <v>6.3102894762310743E-4</v>
      </c>
      <c r="Z299" s="48">
        <f t="shared" si="0"/>
        <v>0.23902377855804913</v>
      </c>
      <c r="AA299" s="40">
        <f>I299 * ( Baseline!B$87 * Baseline!B$7 )</f>
        <v>4.1119787459007324E-4</v>
      </c>
      <c r="AB299" s="1">
        <f>J299 * ( Baseline!D$87 * Baseline!B$11 )</f>
        <v>3.3110913345421808E-2</v>
      </c>
      <c r="AC299" s="1">
        <f>K299 * ( Baseline!F$87 * Baseline!B$16 )</f>
        <v>4.8383272846881339E-4</v>
      </c>
      <c r="AD299" s="1">
        <f>L299 * ( Baseline!F$87 * Baseline!B$16 )</f>
        <v>5.081500243004388E-4</v>
      </c>
      <c r="AE299" s="48">
        <f t="shared" si="1"/>
        <v>3.4514093972781136E-2</v>
      </c>
      <c r="AF299" s="48">
        <f>M299 * ( Baseline!B$87 * Baseline!B$7 )</f>
        <v>1.1318222089105202E-3</v>
      </c>
      <c r="AG299" s="48">
        <f>N299 * ( Baseline!D$87 * Baseline!B$11 )</f>
        <v>2.5694906695705434E-4</v>
      </c>
      <c r="AH299" s="48">
        <f>O299 * ( Baseline!F$87 * Baseline!B$16 )</f>
        <v>4.6024165304259582E-2</v>
      </c>
      <c r="AI299" s="48">
        <f>P299 * ( Baseline!H$87 * Baseline!B$18 )</f>
        <v>5.7991233539978143E-4</v>
      </c>
      <c r="AJ299" s="48">
        <f t="shared" si="2"/>
        <v>4.7992848915526937E-2</v>
      </c>
      <c r="AK299" s="48">
        <f>Q299 * ( Baseline!B$87 * Baseline!B$7 )</f>
        <v>1.8623666736891105E-5</v>
      </c>
      <c r="AL299" s="48">
        <f>R299 * ( Baseline!D$87 * Baseline!B$11 )</f>
        <v>2.6986325425196688E-4</v>
      </c>
      <c r="AM299" s="48">
        <f>S299 * ( Baseline!F$87 * Baseline!B$16 )</f>
        <v>5.7277911019527178E-5</v>
      </c>
      <c r="AN299" s="48">
        <f>T299 * ( Baseline!H$87 * Baseline!B$18 )</f>
        <v>3.4658055549412779E-2</v>
      </c>
      <c r="AO299" s="48">
        <f t="shared" si="3"/>
        <v>3.5003820381421163E-2</v>
      </c>
      <c r="AP299" s="48"/>
      <c r="AQ299" s="48">
        <f>V299 * ( (1-Baseline!B$88-Baseline!B$87) + (1-B299)*Baseline!B$88 )</f>
        <v>0.16120356717249015</v>
      </c>
      <c r="AR299" s="48">
        <f>W299 * ( (1-Baseline!B$88-Baseline!B$87) + (1-B299)*Baseline!B$88 )</f>
        <v>5.0373722664030058E-4</v>
      </c>
      <c r="AS299" s="48">
        <f>X299 * ( (1-Baseline!B$88-Baseline!B$87) + (1-B299)*Baseline!B$88 )</f>
        <v>2.6108360133701813E-3</v>
      </c>
      <c r="AT299" s="48">
        <f>Y299 * ( (1-Baseline!B$88-Baseline!B$87) + (1-B299)*Baseline!B$88 )</f>
        <v>4.3495241943948554E-4</v>
      </c>
      <c r="AU299" s="48">
        <f t="shared" si="4"/>
        <v>0.16475309283194012</v>
      </c>
      <c r="AV299" s="48">
        <f>AA299 * ( (1-Baseline!D$88-Baseline!D$87) + (1-B299)*Baseline!D$88 )</f>
        <v>3.477749613700082E-4</v>
      </c>
      <c r="AW299" s="48">
        <f>AB299 * ( (1-Baseline!D$88-Baseline!D$87) + (1-B299)*Baseline!D$88 )</f>
        <v>2.8003905956735086E-2</v>
      </c>
      <c r="AX299" s="48">
        <f>AC299 * ( (1-Baseline!D$88-Baseline!D$87) + (1-B299)*Baseline!D$88 )</f>
        <v>4.0920665900944165E-4</v>
      </c>
      <c r="AY299" s="48">
        <f>AD299 * ( (1-Baseline!D$88-Baseline!D$87) + (1-B299)*Baseline!D$88 )</f>
        <v>4.2977326973644839E-4</v>
      </c>
      <c r="AZ299" s="48">
        <f t="shared" si="5"/>
        <v>2.9190660846850985E-2</v>
      </c>
      <c r="BA299" s="48">
        <f>AF299 * ( (1-Baseline!F$88-Baseline!F$87) + (1-Baseline!B$36)*Baseline!F$88 )</f>
        <v>8.1449547984269546E-4</v>
      </c>
      <c r="BB299" s="48">
        <f>AG299 * ( (1-Baseline!F$88-Baseline!F$87) + (1-Baseline!B$36)*Baseline!F$88 )</f>
        <v>1.8490877095243895E-4</v>
      </c>
      <c r="BC299" s="48">
        <f>AH299 * ( (1-Baseline!F$88-Baseline!F$87) + (1-Baseline!B$36)*Baseline!F$88 )</f>
        <v>3.3120462126234936E-2</v>
      </c>
      <c r="BD299" s="48">
        <f>AI299 * ( (1-Baseline!F$88-Baseline!F$87) + (1-Baseline!B$36)*Baseline!F$88 )</f>
        <v>4.1732347374841554E-4</v>
      </c>
      <c r="BE299" s="48">
        <f t="shared" si="6"/>
        <v>3.4537189850778485E-2</v>
      </c>
      <c r="BF299" s="48">
        <f>AK299 * ( (1-Baseline!H$88-Baseline!H$87) + (1-Baseline!B$36)*Baseline!H$88 )</f>
        <v>1.4755903628973558E-5</v>
      </c>
      <c r="BG299" s="48">
        <f>AL299 * ( (1-Baseline!H$88-Baseline!H$87) + (1-Baseline!B$36)*Baseline!H$88 )</f>
        <v>2.1381805360891836E-4</v>
      </c>
      <c r="BH299" s="48">
        <f>AM299 * ( (1-Baseline!H$88-Baseline!H$87) + (1-Baseline!B$36)*Baseline!H$88 )</f>
        <v>4.5382434458991766E-5</v>
      </c>
      <c r="BI299" s="48">
        <f>AN299 * ( (1-Baseline!H$88-Baseline!H$87) + (1-Baseline!B$36)*Baseline!H$88 )</f>
        <v>2.7460270572910731E-2</v>
      </c>
      <c r="BJ299" s="48">
        <f t="shared" si="7"/>
        <v>2.7734226964607613E-2</v>
      </c>
      <c r="BK299" s="48"/>
      <c r="BL299" s="48">
        <f t="shared" si="18"/>
        <v>0.97845548390966641</v>
      </c>
      <c r="BM299" s="48">
        <f t="shared" si="19"/>
        <v>3.0575281955656417E-3</v>
      </c>
      <c r="BN299" s="48">
        <f t="shared" si="20"/>
        <v>1.5846962072107625E-2</v>
      </c>
      <c r="BO299" s="48">
        <f t="shared" si="21"/>
        <v>2.6400258226603854E-3</v>
      </c>
      <c r="BP299" s="48">
        <f t="shared" si="8"/>
        <v>1</v>
      </c>
      <c r="BQ299" s="48">
        <f t="shared" si="22"/>
        <v>1.1913911891019258E-2</v>
      </c>
      <c r="BR299" s="48">
        <f t="shared" si="23"/>
        <v>0.95934470629691393</v>
      </c>
      <c r="BS299" s="48">
        <f t="shared" si="24"/>
        <v>1.4018410242794686E-2</v>
      </c>
      <c r="BT299" s="48">
        <f t="shared" si="25"/>
        <v>1.4722971569272001E-2</v>
      </c>
      <c r="BU299" s="48">
        <f t="shared" si="9"/>
        <v>1</v>
      </c>
      <c r="BV299" s="48">
        <f t="shared" si="26"/>
        <v>2.3583142790765777E-2</v>
      </c>
      <c r="BW299" s="48">
        <f t="shared" si="27"/>
        <v>5.3539031910632131E-3</v>
      </c>
      <c r="BX299" s="48">
        <f t="shared" si="28"/>
        <v>0.958979646848378</v>
      </c>
      <c r="BY299" s="48">
        <f t="shared" si="29"/>
        <v>1.2083307169793054E-2</v>
      </c>
      <c r="BZ299" s="48">
        <f t="shared" si="10"/>
        <v>1</v>
      </c>
      <c r="CA299" s="48">
        <f t="shared" si="30"/>
        <v>5.3204668901729113E-4</v>
      </c>
      <c r="CB299" s="48">
        <f t="shared" si="31"/>
        <v>7.7095371679829867E-3</v>
      </c>
      <c r="CC299" s="48">
        <f t="shared" si="32"/>
        <v>1.6363331315095064E-3</v>
      </c>
      <c r="CD299" s="48">
        <f t="shared" si="33"/>
        <v>0.99012208301149029</v>
      </c>
      <c r="CE299" s="48">
        <f t="shared" si="11"/>
        <v>1</v>
      </c>
      <c r="CF299" s="48"/>
      <c r="CG299" s="48">
        <f t="shared" si="34"/>
        <v>0.97845548390966641</v>
      </c>
      <c r="CH299" s="48">
        <f t="shared" si="35"/>
        <v>3.0575281955656417E-3</v>
      </c>
      <c r="CI299" s="48">
        <f t="shared" si="36"/>
        <v>1.5846962072107625E-2</v>
      </c>
      <c r="CJ299" s="48">
        <f t="shared" si="37"/>
        <v>2.6400258226603854E-3</v>
      </c>
      <c r="CK299" s="48">
        <f t="shared" si="12"/>
        <v>1</v>
      </c>
      <c r="CL299" s="48">
        <f t="shared" si="38"/>
        <v>1.1913911891019258E-2</v>
      </c>
      <c r="CM299" s="48">
        <f t="shared" si="39"/>
        <v>0.95934470629691393</v>
      </c>
      <c r="CN299" s="48">
        <f t="shared" si="40"/>
        <v>1.4018410242794686E-2</v>
      </c>
      <c r="CO299" s="48">
        <f t="shared" si="41"/>
        <v>1.4722971569272001E-2</v>
      </c>
      <c r="CP299" s="48">
        <f t="shared" si="13"/>
        <v>1</v>
      </c>
      <c r="CQ299" s="48">
        <f t="shared" si="42"/>
        <v>2.3583142790765777E-2</v>
      </c>
      <c r="CR299" s="48">
        <f t="shared" si="43"/>
        <v>5.3539031910632131E-3</v>
      </c>
      <c r="CS299" s="48">
        <f t="shared" si="44"/>
        <v>0.958979646848378</v>
      </c>
      <c r="CT299" s="48">
        <f t="shared" si="45"/>
        <v>1.2083307169793054E-2</v>
      </c>
      <c r="CU299" s="48">
        <f t="shared" si="14"/>
        <v>1</v>
      </c>
      <c r="CV299" s="48">
        <f t="shared" si="46"/>
        <v>5.3204668901729113E-4</v>
      </c>
      <c r="CW299" s="48">
        <f t="shared" si="47"/>
        <v>7.7095371679829867E-3</v>
      </c>
      <c r="CX299" s="48">
        <f t="shared" si="48"/>
        <v>1.6363331315095064E-3</v>
      </c>
      <c r="CY299" s="48">
        <f t="shared" si="49"/>
        <v>0.99012208301149029</v>
      </c>
      <c r="CZ299" s="48">
        <f t="shared" si="15"/>
        <v>1</v>
      </c>
      <c r="DA299" s="48"/>
      <c r="DB299" s="48">
        <f>(AQ299*Baseline!B$7 + AV299*Baseline!B$11 + BA299*Baseline!B$16 + BF299*Baseline!B$18)</f>
        <v>82333.951742765887</v>
      </c>
      <c r="DC299" s="48">
        <f>(AR299*Baseline!B$7 + AW299*Baseline!B$11 + BB299*Baseline!B$16 + BG299*Baseline!B$18)</f>
        <v>70710.583755701868</v>
      </c>
      <c r="DD299" s="48">
        <f>(AS299*Baseline!B$7 + AX299*Baseline!B$11 + BC299*Baseline!B$16 + BH299*Baseline!B$18)</f>
        <v>115181.76096052464</v>
      </c>
      <c r="DE299" s="48">
        <f>(AT299*Baseline!B$7 + AY299*Baseline!B$11 + BD299*Baseline!B$16 + BI299*Baseline!B$18)</f>
        <v>1259958.9339510216</v>
      </c>
      <c r="DF299" s="48">
        <f t="shared" si="16"/>
        <v>1528185.230410014</v>
      </c>
      <c r="DG299" s="48"/>
      <c r="DH299" s="48">
        <f t="shared" si="50"/>
        <v>5.3876945087785975E-2</v>
      </c>
      <c r="DI299" s="48">
        <f t="shared" si="51"/>
        <v>4.6270950895612388E-2</v>
      </c>
      <c r="DJ299" s="48">
        <f t="shared" si="52"/>
        <v>7.5371596759655393E-2</v>
      </c>
      <c r="DK299" s="48">
        <f t="shared" si="53"/>
        <v>0.82448050725694622</v>
      </c>
      <c r="DL299" s="48">
        <f t="shared" si="17"/>
        <v>1</v>
      </c>
      <c r="DM299" s="48"/>
      <c r="DN299" s="48">
        <f>DH299 / (Baseline!B$7/Baseline!B$17)</f>
        <v>5.7510095222349058</v>
      </c>
      <c r="DO299" s="48">
        <f>DI299 / (Baseline!B$11/Baseline!B$17)</f>
        <v>1.1170029011152691</v>
      </c>
      <c r="DP299" s="48">
        <f>DJ299 / (Baseline!B$16/Baseline!B$17)</f>
        <v>1.164718947982516</v>
      </c>
      <c r="DQ299" s="48">
        <f>DK299 / (Baseline!B$18/Baseline!B$17)</f>
        <v>0.93214800037143197</v>
      </c>
      <c r="DR299" s="71"/>
      <c r="DS299" s="48">
        <f>(AU299*Baseline!B$34)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3.7242495174791015E-2</v>
      </c>
      <c r="DT299" s="48">
        <f>(AZ299*Baseline!B$34) + (Baseline!D$88*(1-Baseline!D$89)*Baseline!B$35) + (Baseline!D$88*Baseline!D$89*((1-Baseline!D$90)*Baseline!B$40 + Baseline!D$90*Baseline!B$41))</f>
        <v>1.0792167127027651E-2</v>
      </c>
      <c r="DU299" s="48">
        <f>(BE299*Baseline!B$34) + (Baseline!F$88*(1-Baseline!F$89)*Baseline!B$35) + (Baseline!F$88*Baseline!F$89*((1-Baseline!F$90)*Baseline!B$40 + Baseline!F$90*Baseline!B$41))</f>
        <v>1.2911218477616775E-2</v>
      </c>
      <c r="DV299" s="48">
        <f>(BJ299*Baseline!B$34) + (Baseline!H$88*(1-Baseline!H$89)*Baseline!B$35) + (Baseline!H$88*Baseline!H$89*((1-Baseline!H$90)*Baseline!B$40 + Baseline!H$90*Baseline!B$41))</f>
        <v>9.3051340446911428E-3</v>
      </c>
      <c r="DW299" s="48">
        <f>( DS299*Baseline!B$7 + DT299*Baseline!B$11 + DU299*Baseline!B$16 + DV299*Baseline!B$18 ) / Baseline!B$17</f>
        <v>9.861815504178903E-3</v>
      </c>
    </row>
    <row r="300" spans="1:127">
      <c r="A300" s="7" t="s">
        <v>541</v>
      </c>
      <c r="B300" s="1">
        <f>MIN( MAX( NORMINV( MCrands!B300, (B$5+B$4)/2, (B$5-B$4)/3.29 ), 0 ), 1 )</f>
        <v>0.54367054589088426</v>
      </c>
      <c r="C300" s="1">
        <f>MAX( NORMINV( MCrands!C300, (C$5+C$4)/2, (C$5-C$4)/3.29 ), 0 )</f>
        <v>2.5562872178137801</v>
      </c>
      <c r="D300" s="40"/>
      <c r="E300" s="40">
        <f>Baseline!B$33 * (C300 * Baseline!B$66*Baseline!B$66/Baseline!B$73 + Baseline!B$52*Baseline!B$52/Baseline!B$74 + Baseline!B$53*Baseline!B$53/Baseline!B$75 + Baseline!B$54*Baseline!B$54/Baseline!B$76)</f>
        <v>2.1399625708312548E-5</v>
      </c>
      <c r="F300" s="40">
        <f>Baseline!B$33 * (C300 * Baseline!B$66*Baseline!B$57/Baseline!B$73 + Baseline!B$52*Baseline!B$67/Baseline!B$74 + Baseline!B$53*Baseline!B$55/Baseline!B$75 + Baseline!B$54*Baseline!B$56/Baseline!B$76)</f>
        <v>3.9466631201165762E-8</v>
      </c>
      <c r="G300" s="1">
        <f>Baseline!B$33 * (C300 * Baseline!B$66*Baseline!B$58/Baseline!B$73 + Baseline!B$52*Baseline!B$59/Baseline!B$74 + Baseline!B$53*Baseline!B$68/Baseline!B$75 + Baseline!B$54*Baseline!B$60/Baseline!B$76)</f>
        <v>1.0867651091151698E-7</v>
      </c>
      <c r="H300" s="40">
        <f>Baseline!B$33 * (C300 * Baseline!B$66*Baseline!B$61/Baseline!B$73 + Baseline!B$52*Baseline!B$62/Baseline!B$74 + Baseline!B$53*Baseline!B$63/Baseline!B$75 + Baseline!B$54*Baseline!B$69/Baseline!B$76)</f>
        <v>1.7570860893055739E-9</v>
      </c>
      <c r="I300" s="40">
        <f>Baseline!B$33 * (C300 * Baseline!B$57*Baseline!B$66/Baseline!B$73 + Baseline!B$67*Baseline!B$52/Baseline!B$74 + Baseline!B$55*Baseline!B$53/Baseline!B$75 + Baseline!B$56*Baseline!B$54/Baseline!B$76)</f>
        <v>3.9466631201165762E-8</v>
      </c>
      <c r="J300" s="1">
        <f>Baseline!B$33 * (C300 * Baseline!B$57*Baseline!B$57/Baseline!B$73 + Baseline!B$67*Baseline!B$67/Baseline!B$74 + Baseline!B$55*Baseline!B$55/Baseline!B$75 + Baseline!B$56*Baseline!B$56/Baseline!B$76)</f>
        <v>1.7949606276557572E-6</v>
      </c>
      <c r="K300" s="40">
        <f>Baseline!B$33 * (C300 * Baseline!B$57*Baseline!B$58/Baseline!B$73 + Baseline!B$67*Baseline!B$59/Baseline!B$74 + Baseline!B$55*Baseline!B$68/Baseline!B$75 + Baseline!B$56*Baseline!B$60/Baseline!B$76)</f>
        <v>1.3929299030968798E-8</v>
      </c>
      <c r="L300" s="1">
        <f>Baseline!B$33 * (C300 * Baseline!B$57*Baseline!B$61/Baseline!B$73 + Baseline!B$67*Baseline!B$62/Baseline!B$74 + Baseline!B$55*Baseline!B$63/Baseline!B$75 + Baseline!B$56*Baseline!B$69/Baseline!B$76)</f>
        <v>1.462942902235051E-8</v>
      </c>
      <c r="M300" s="40">
        <f>Baseline!B$33 * (C300 * Baseline!B$58*Baseline!B$66/Baseline!B$73 + Baseline!B$59*Baseline!B$52/Baseline!B$74 + Baseline!B$68*Baseline!B$53/Baseline!B$75 + Baseline!B$60*Baseline!B$54/Baseline!B$76)</f>
        <v>1.0867651091151698E-7</v>
      </c>
      <c r="N300" s="1">
        <f>Baseline!B$33 * (C300 * Baseline!B$58*Baseline!B$57/Baseline!B$73 + Baseline!B$59*Baseline!B$67/Baseline!B$74 + Baseline!B$68*Baseline!B$55/Baseline!B$75 + Baseline!B$60*Baseline!B$56/Baseline!B$76)</f>
        <v>1.3929299030968798E-8</v>
      </c>
      <c r="O300" s="1">
        <f>Baseline!B$33 * (C300 * Baseline!B$58*Baseline!B$58/Baseline!B$73 + Baseline!B$59*Baseline!B$59/Baseline!B$74 + Baseline!B$68*Baseline!B$68/Baseline!B$75 + Baseline!B$60*Baseline!B$60/Baseline!B$76)</f>
        <v>1.3250170118789591E-6</v>
      </c>
      <c r="P300" s="40">
        <f>Baseline!B$33 * (C300 * Baseline!B$58*Baseline!B$61/Baseline!B$73 + Baseline!B$59*Baseline!B$62/Baseline!B$74 + Baseline!B$68*Baseline!B$63/Baseline!B$75 + Baseline!B$60*Baseline!B$69/Baseline!B$76)</f>
        <v>1.6489956748135562E-9</v>
      </c>
      <c r="Q300" s="40">
        <f>Baseline!B$33 * (C300 * Baseline!B$61*Baseline!B$66/Baseline!B$73 + Baseline!B$62*Baseline!B$52/Baseline!B$74 + Baseline!B$63*Baseline!B$53/Baseline!B$75 + Baseline!B$69*Baseline!B$54/Baseline!B$76)</f>
        <v>1.7570860893055742E-9</v>
      </c>
      <c r="R300" s="40">
        <f>Baseline!B$33 * (C300 * Baseline!B$61*Baseline!B$57/Baseline!B$73 + Baseline!B$62*Baseline!B$67/Baseline!B$74 + Baseline!B$63*Baseline!B$55/Baseline!B$75 + Baseline!B$69*Baseline!B$56/Baseline!B$76)</f>
        <v>1.462942902235051E-8</v>
      </c>
      <c r="S300" s="40">
        <f>Baseline!B$33 * (C300 * Baseline!B$61*Baseline!B$58/Baseline!B$73 + Baseline!B$62*Baseline!B$59/Baseline!B$74 + Baseline!B$63*Baseline!B$68/Baseline!B$75 + Baseline!B$69*Baseline!B$60/Baseline!B$76)</f>
        <v>1.6489956748135562E-9</v>
      </c>
      <c r="T300" s="40">
        <f>Baseline!B$33 * (C300 * Baseline!B$61*Baseline!B$61/Baseline!B$73 + Baseline!B$62*Baseline!B$62/Baseline!B$74 + Baseline!B$63*Baseline!B$63/Baseline!B$75 + Baseline!B$69*Baseline!B$69/Baseline!B$76)</f>
        <v>9.8551805531243542E-8</v>
      </c>
      <c r="U300" s="40"/>
      <c r="V300" s="40">
        <f>E300 * ( Baseline!B$87 * Baseline!B$7 )</f>
        <v>0.22210671522657593</v>
      </c>
      <c r="W300" s="40">
        <f>F300 * ( Baseline!D$87 * Baseline!B$11 )</f>
        <v>7.2802498887216413E-4</v>
      </c>
      <c r="X300" s="40">
        <f>G300 * ( Baseline!F$87 * Baseline!B$16 )</f>
        <v>3.7748536022199118E-3</v>
      </c>
      <c r="Y300" s="40">
        <f>H300 * ( Baseline!H$87 * Baseline!B$18 )</f>
        <v>6.1792055663271257E-4</v>
      </c>
      <c r="Z300" s="48">
        <f t="shared" si="0"/>
        <v>0.22722751437430072</v>
      </c>
      <c r="AA300" s="40">
        <f>I300 * ( Baseline!B$87 * Baseline!B$7 )</f>
        <v>4.0962416523689945E-4</v>
      </c>
      <c r="AB300" s="1">
        <f>J300 * ( Baseline!D$87 * Baseline!B$11 )</f>
        <v>3.3110912971372537E-2</v>
      </c>
      <c r="AC300" s="1">
        <f>K300 * ( Baseline!F$87 * Baseline!B$16 )</f>
        <v>4.8383099698758015E-4</v>
      </c>
      <c r="AD300" s="1">
        <f>L300 * ( Baseline!F$87 * Baseline!B$16 )</f>
        <v>5.0814985115231546E-4</v>
      </c>
      <c r="AE300" s="48">
        <f t="shared" si="1"/>
        <v>3.451251798474933E-2</v>
      </c>
      <c r="AF300" s="48">
        <f>M300 * ( Baseline!B$87 * Baseline!B$7 )</f>
        <v>1.1279535067506348E-3</v>
      </c>
      <c r="AG300" s="48">
        <f>N300 * ( Baseline!D$87 * Baseline!B$11 )</f>
        <v>2.5694814741924479E-4</v>
      </c>
      <c r="AH300" s="48">
        <f>O300 * ( Baseline!F$87 * Baseline!B$16 )</f>
        <v>4.6024161047701552E-2</v>
      </c>
      <c r="AI300" s="48">
        <f>P300 * ( Baseline!H$87 * Baseline!B$18 )</f>
        <v>5.7990802583180844E-4</v>
      </c>
      <c r="AJ300" s="48">
        <f t="shared" si="2"/>
        <v>4.7988970727703237E-2</v>
      </c>
      <c r="AK300" s="48">
        <f>Q300 * ( Baseline!B$87 * Baseline!B$7 )</f>
        <v>1.8236796520902556E-5</v>
      </c>
      <c r="AL300" s="48">
        <f>R300 * ( Baseline!D$87 * Baseline!B$11 )</f>
        <v>2.6986316229818597E-4</v>
      </c>
      <c r="AM300" s="48">
        <f>S300 * ( Baseline!F$87 * Baseline!B$16 )</f>
        <v>5.7277485363724012E-5</v>
      </c>
      <c r="AN300" s="48">
        <f>T300 * ( Baseline!H$87 * Baseline!B$18 )</f>
        <v>3.4658055118455981E-2</v>
      </c>
      <c r="AO300" s="48">
        <f t="shared" si="3"/>
        <v>3.5003432562638791E-2</v>
      </c>
      <c r="AP300" s="48"/>
      <c r="AQ300" s="48">
        <f>V300 * ( (1-Baseline!B$88-Baseline!B$87) + (1-B300)*Baseline!B$88 )</f>
        <v>0.1098835691099225</v>
      </c>
      <c r="AR300" s="48">
        <f>W300 * ( (1-Baseline!B$88-Baseline!B$87) + (1-B300)*Baseline!B$88 )</f>
        <v>3.6017814273142223E-4</v>
      </c>
      <c r="AS300" s="48">
        <f>X300 * ( (1-Baseline!B$88-Baseline!B$87) + (1-B300)*Baseline!B$88 )</f>
        <v>1.8675454555988132E-3</v>
      </c>
      <c r="AT300" s="48">
        <f>Y300 * ( (1-Baseline!B$88-Baseline!B$87) + (1-B300)*Baseline!B$88 )</f>
        <v>3.0570582307665428E-4</v>
      </c>
      <c r="AU300" s="48">
        <f t="shared" si="4"/>
        <v>0.11241699853132939</v>
      </c>
      <c r="AV300" s="48">
        <f>AA300 * ( (1-Baseline!D$88-Baseline!D$87) + (1-B300)*Baseline!D$88 )</f>
        <v>3.0633087611824729E-4</v>
      </c>
      <c r="AW300" s="48">
        <f>AB300 * ( (1-Baseline!D$88-Baseline!D$87) + (1-B300)*Baseline!D$88 )</f>
        <v>2.476146634007691E-2</v>
      </c>
      <c r="AX300" s="48">
        <f>AC300 * ( (1-Baseline!D$88-Baseline!D$87) + (1-B300)*Baseline!D$88 )</f>
        <v>3.6182526759536825E-4</v>
      </c>
      <c r="AY300" s="48">
        <f>AD300 * ( (1-Baseline!D$88-Baseline!D$87) + (1-B300)*Baseline!D$88 )</f>
        <v>3.8001173346992648E-4</v>
      </c>
      <c r="AZ300" s="48">
        <f t="shared" si="5"/>
        <v>2.5809634217260454E-2</v>
      </c>
      <c r="BA300" s="48">
        <f>AF300 * ( (1-Baseline!F$88-Baseline!F$87) + (1-Baseline!B$36)*Baseline!F$88 )</f>
        <v>8.1171143796997291E-4</v>
      </c>
      <c r="BB300" s="48">
        <f>AG300 * ( (1-Baseline!F$88-Baseline!F$87) + (1-Baseline!B$36)*Baseline!F$88 )</f>
        <v>1.8490810922360598E-4</v>
      </c>
      <c r="BC300" s="48">
        <f>AH300 * ( (1-Baseline!F$88-Baseline!F$87) + (1-Baseline!B$36)*Baseline!F$88 )</f>
        <v>3.3120459063079567E-2</v>
      </c>
      <c r="BD300" s="48">
        <f>AI300 * ( (1-Baseline!F$88-Baseline!F$87) + (1-Baseline!B$36)*Baseline!F$88 )</f>
        <v>4.1732037244539603E-4</v>
      </c>
      <c r="BE300" s="48">
        <f t="shared" si="6"/>
        <v>3.4534398982718539E-2</v>
      </c>
      <c r="BF300" s="48">
        <f>AK300 * ( (1-Baseline!H$88-Baseline!H$87) + (1-Baseline!B$36)*Baseline!H$88 )</f>
        <v>1.4449378619441511E-5</v>
      </c>
      <c r="BG300" s="48">
        <f>AL300 * ( (1-Baseline!H$88-Baseline!H$87) + (1-Baseline!B$36)*Baseline!H$88 )</f>
        <v>2.1381798075209869E-4</v>
      </c>
      <c r="BH300" s="48">
        <f>AM300 * ( (1-Baseline!H$88-Baseline!H$87) + (1-Baseline!B$36)*Baseline!H$88 )</f>
        <v>4.5382097203385803E-5</v>
      </c>
      <c r="BI300" s="48">
        <f>AN300 * ( (1-Baseline!H$88-Baseline!H$87) + (1-Baseline!B$36)*Baseline!H$88 )</f>
        <v>2.7460270231455041E-2</v>
      </c>
      <c r="BJ300" s="48">
        <f t="shared" si="7"/>
        <v>2.7733919688029966E-2</v>
      </c>
      <c r="BK300" s="48"/>
      <c r="BL300" s="48">
        <f t="shared" si="18"/>
        <v>0.97746400051144533</v>
      </c>
      <c r="BM300" s="48">
        <f t="shared" si="19"/>
        <v>3.2039473339171608E-3</v>
      </c>
      <c r="BN300" s="48">
        <f t="shared" si="20"/>
        <v>1.6612660718550928E-2</v>
      </c>
      <c r="BO300" s="48">
        <f t="shared" si="21"/>
        <v>2.7193914360865755E-3</v>
      </c>
      <c r="BP300" s="48">
        <f t="shared" si="8"/>
        <v>1</v>
      </c>
      <c r="BQ300" s="48">
        <f t="shared" si="22"/>
        <v>1.1868857711799165E-2</v>
      </c>
      <c r="BR300" s="48">
        <f t="shared" si="23"/>
        <v>0.95938850320929514</v>
      </c>
      <c r="BS300" s="48">
        <f t="shared" si="24"/>
        <v>1.4019000213237971E-2</v>
      </c>
      <c r="BT300" s="48">
        <f t="shared" si="25"/>
        <v>1.4723638865667837E-2</v>
      </c>
      <c r="BU300" s="48">
        <f t="shared" si="9"/>
        <v>1</v>
      </c>
      <c r="BV300" s="48">
        <f t="shared" si="26"/>
        <v>2.3504432156939054E-2</v>
      </c>
      <c r="BW300" s="48">
        <f t="shared" si="27"/>
        <v>5.3543167007520931E-3</v>
      </c>
      <c r="BX300" s="48">
        <f t="shared" si="28"/>
        <v>0.95905705727363244</v>
      </c>
      <c r="BY300" s="48">
        <f t="shared" si="29"/>
        <v>1.208419386867652E-2</v>
      </c>
      <c r="BZ300" s="48">
        <f t="shared" si="10"/>
        <v>1</v>
      </c>
      <c r="CA300" s="48">
        <f t="shared" si="30"/>
        <v>5.2100023299908463E-4</v>
      </c>
      <c r="CB300" s="48">
        <f t="shared" si="31"/>
        <v>7.7096199584216407E-3</v>
      </c>
      <c r="CC300" s="48">
        <f t="shared" si="32"/>
        <v>1.6363391007789224E-3</v>
      </c>
      <c r="CD300" s="48">
        <f t="shared" si="33"/>
        <v>0.99013304070780039</v>
      </c>
      <c r="CE300" s="48">
        <f t="shared" si="11"/>
        <v>1</v>
      </c>
      <c r="CF300" s="48"/>
      <c r="CG300" s="48">
        <f t="shared" si="34"/>
        <v>0.97746400051144533</v>
      </c>
      <c r="CH300" s="48">
        <f t="shared" si="35"/>
        <v>3.2039473339171608E-3</v>
      </c>
      <c r="CI300" s="48">
        <f t="shared" si="36"/>
        <v>1.6612660718550928E-2</v>
      </c>
      <c r="CJ300" s="48">
        <f t="shared" si="37"/>
        <v>2.7193914360865755E-3</v>
      </c>
      <c r="CK300" s="48">
        <f t="shared" si="12"/>
        <v>1</v>
      </c>
      <c r="CL300" s="48">
        <f t="shared" si="38"/>
        <v>1.1868857711799165E-2</v>
      </c>
      <c r="CM300" s="48">
        <f t="shared" si="39"/>
        <v>0.95938850320929514</v>
      </c>
      <c r="CN300" s="48">
        <f t="shared" si="40"/>
        <v>1.4019000213237971E-2</v>
      </c>
      <c r="CO300" s="48">
        <f t="shared" si="41"/>
        <v>1.4723638865667837E-2</v>
      </c>
      <c r="CP300" s="48">
        <f t="shared" si="13"/>
        <v>1</v>
      </c>
      <c r="CQ300" s="48">
        <f t="shared" si="42"/>
        <v>2.3504432156939054E-2</v>
      </c>
      <c r="CR300" s="48">
        <f t="shared" si="43"/>
        <v>5.3543167007520931E-3</v>
      </c>
      <c r="CS300" s="48">
        <f t="shared" si="44"/>
        <v>0.95905705727363244</v>
      </c>
      <c r="CT300" s="48">
        <f t="shared" si="45"/>
        <v>1.208419386867652E-2</v>
      </c>
      <c r="CU300" s="48">
        <f t="shared" si="14"/>
        <v>1</v>
      </c>
      <c r="CV300" s="48">
        <f t="shared" si="46"/>
        <v>5.2100023299908463E-4</v>
      </c>
      <c r="CW300" s="48">
        <f t="shared" si="47"/>
        <v>7.7096199584216407E-3</v>
      </c>
      <c r="CX300" s="48">
        <f t="shared" si="48"/>
        <v>1.6363391007789224E-3</v>
      </c>
      <c r="CY300" s="48">
        <f t="shared" si="49"/>
        <v>0.99013304070780039</v>
      </c>
      <c r="CZ300" s="48">
        <f t="shared" si="15"/>
        <v>1</v>
      </c>
      <c r="DA300" s="48"/>
      <c r="DB300" s="48">
        <f>(AQ300*Baseline!B$7 + AV300*Baseline!B$11 + BA300*Baseline!B$16 + BF300*Baseline!B$18)</f>
        <v>57331.510504065111</v>
      </c>
      <c r="DC300" s="48">
        <f>(AR300*Baseline!B$7 + AW300*Baseline!B$11 + BB300*Baseline!B$16 + BG300*Baseline!B$18)</f>
        <v>63687.365197252759</v>
      </c>
      <c r="DD300" s="48">
        <f>(AS300*Baseline!B$7 + AX300*Baseline!B$11 + BC300*Baseline!B$16 + BH300*Baseline!B$18)</f>
        <v>114719.62738216102</v>
      </c>
      <c r="DE300" s="48">
        <f>(AT300*Baseline!B$7 + AY300*Baseline!B$11 + BD300*Baseline!B$16 + BI300*Baseline!B$18)</f>
        <v>1259789.50702465</v>
      </c>
      <c r="DF300" s="48">
        <f t="shared" si="16"/>
        <v>1495528.0101081289</v>
      </c>
      <c r="DG300" s="48"/>
      <c r="DH300" s="48">
        <f t="shared" si="50"/>
        <v>3.8335297043296405E-2</v>
      </c>
      <c r="DI300" s="48">
        <f t="shared" si="51"/>
        <v>4.2585203865655494E-2</v>
      </c>
      <c r="DJ300" s="48">
        <f t="shared" si="52"/>
        <v>7.6708444513765156E-2</v>
      </c>
      <c r="DK300" s="48">
        <f t="shared" si="53"/>
        <v>0.8423710545772829</v>
      </c>
      <c r="DL300" s="48">
        <f t="shared" si="17"/>
        <v>1</v>
      </c>
      <c r="DM300" s="48"/>
      <c r="DN300" s="48">
        <f>DH300 / (Baseline!B$7/Baseline!B$17)</f>
        <v>4.0920408158717514</v>
      </c>
      <c r="DO300" s="48">
        <f>DI300 / (Baseline!B$11/Baseline!B$17)</f>
        <v>1.0280272037165537</v>
      </c>
      <c r="DP300" s="48">
        <f>DJ300 / (Baseline!B$16/Baseline!B$17)</f>
        <v>1.1853772858275351</v>
      </c>
      <c r="DQ300" s="48">
        <f>DK300 / (Baseline!B$18/Baseline!B$17)</f>
        <v>0.95237484353317703</v>
      </c>
      <c r="DR300" s="71"/>
      <c r="DS300" s="48">
        <f>(AU300*Baseline!B$34)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2.9392081029699407E-2</v>
      </c>
      <c r="DT300" s="48">
        <f>(AZ300*Baseline!B$34) + (Baseline!D$88*(1-Baseline!D$89)*Baseline!B$35) + (Baseline!D$88*Baseline!D$89*((1-Baseline!D$90)*Baseline!B$40 + Baseline!D$90*Baseline!B$41))</f>
        <v>1.0285013132589071E-2</v>
      </c>
      <c r="DU300" s="48">
        <f>(BE300*Baseline!B$34) + (Baseline!F$88*(1-Baseline!F$89)*Baseline!B$35) + (Baseline!F$88*Baseline!F$89*((1-Baseline!F$90)*Baseline!B$40 + Baseline!F$90*Baseline!B$41))</f>
        <v>1.2910799847407783E-2</v>
      </c>
      <c r="DV300" s="48">
        <f>(BJ300*Baseline!B$34) + (Baseline!H$88*(1-Baseline!H$89)*Baseline!B$35) + (Baseline!H$88*Baseline!H$89*((1-Baseline!H$90)*Baseline!B$40 + Baseline!H$90*Baseline!B$41))</f>
        <v>9.3050879532044946E-3</v>
      </c>
      <c r="DW300" s="48">
        <f>( DS300*Baseline!B$7 + DT300*Baseline!B$11 + DU300*Baseline!B$16 + DV300*Baseline!B$18 ) / Baseline!B$17</f>
        <v>9.7671944870355142E-3</v>
      </c>
    </row>
    <row r="301" spans="1:127">
      <c r="A301" s="7" t="s">
        <v>542</v>
      </c>
      <c r="B301" s="1">
        <f>MIN( MAX( NORMINV( MCrands!B301, (B$5+B$4)/2, (B$5-B$4)/3.29 ), 0 ), 1 )</f>
        <v>0.48887404704096882</v>
      </c>
      <c r="C301" s="1">
        <f>MAX( NORMINV( MCrands!C301, (C$5+C$4)/2, (C$5-C$4)/3.29 ), 0 )</f>
        <v>2.31858823561786</v>
      </c>
      <c r="D301" s="40"/>
      <c r="E301" s="40">
        <f>Baseline!B$33 * (C301 * Baseline!B$66*Baseline!B$66/Baseline!B$73 + Baseline!B$52*Baseline!B$52/Baseline!B$74 + Baseline!B$53*Baseline!B$53/Baseline!B$75 + Baseline!B$54*Baseline!B$54/Baseline!B$76)</f>
        <v>1.9410550467976129E-5</v>
      </c>
      <c r="F301" s="40">
        <f>Baseline!B$33 * (C301 * Baseline!B$66*Baseline!B$57/Baseline!B$73 + Baseline!B$52*Baseline!B$67/Baseline!B$74 + Baseline!B$53*Baseline!B$55/Baseline!B$75 + Baseline!B$54*Baseline!B$56/Baseline!B$76)</f>
        <v>3.9200623144952269E-8</v>
      </c>
      <c r="G301" s="1">
        <f>Baseline!B$33 * (C301 * Baseline!B$66*Baseline!B$58/Baseline!B$73 + Baseline!B$52*Baseline!B$59/Baseline!B$74 + Baseline!B$53*Baseline!B$68/Baseline!B$75 + Baseline!B$54*Baseline!B$60/Baseline!B$76)</f>
        <v>1.0802257443999214E-7</v>
      </c>
      <c r="H301" s="40">
        <f>Baseline!B$33 * (C301 * Baseline!B$66*Baseline!B$61/Baseline!B$73 + Baseline!B$52*Baseline!B$62/Baseline!B$74 + Baseline!B$53*Baseline!B$63/Baseline!B$75 + Baseline!B$54*Baseline!B$69/Baseline!B$76)</f>
        <v>1.6916924421530892E-9</v>
      </c>
      <c r="I301" s="40">
        <f>Baseline!B$33 * (C301 * Baseline!B$57*Baseline!B$66/Baseline!B$73 + Baseline!B$67*Baseline!B$52/Baseline!B$74 + Baseline!B$55*Baseline!B$53/Baseline!B$75 + Baseline!B$56*Baseline!B$54/Baseline!B$76)</f>
        <v>3.9200623144952269E-8</v>
      </c>
      <c r="J301" s="1">
        <f>Baseline!B$33 * (C301 * Baseline!B$57*Baseline!B$57/Baseline!B$73 + Baseline!B$67*Baseline!B$67/Baseline!B$74 + Baseline!B$55*Baseline!B$55/Baseline!B$75 + Baseline!B$56*Baseline!B$56/Baseline!B$76)</f>
        <v>1.7949605920812929E-6</v>
      </c>
      <c r="K301" s="40">
        <f>Baseline!B$33 * (C301 * Baseline!B$57*Baseline!B$58/Baseline!B$73 + Baseline!B$67*Baseline!B$59/Baseline!B$74 + Baseline!B$55*Baseline!B$68/Baseline!B$75 + Baseline!B$56*Baseline!B$60/Baseline!B$76)</f>
        <v>1.3929211577077591E-8</v>
      </c>
      <c r="L301" s="1">
        <f>Baseline!B$33 * (C301 * Baseline!B$57*Baseline!B$61/Baseline!B$73 + Baseline!B$67*Baseline!B$62/Baseline!B$74 + Baseline!B$55*Baseline!B$63/Baseline!B$75 + Baseline!B$56*Baseline!B$69/Baseline!B$76)</f>
        <v>1.4629420276961389E-8</v>
      </c>
      <c r="M301" s="40">
        <f>Baseline!B$33 * (C301 * Baseline!B$58*Baseline!B$66/Baseline!B$73 + Baseline!B$59*Baseline!B$52/Baseline!B$74 + Baseline!B$68*Baseline!B$53/Baseline!B$75 + Baseline!B$60*Baseline!B$54/Baseline!B$76)</f>
        <v>1.0802257443999214E-7</v>
      </c>
      <c r="N301" s="1">
        <f>Baseline!B$33 * (C301 * Baseline!B$58*Baseline!B$57/Baseline!B$73 + Baseline!B$59*Baseline!B$67/Baseline!B$74 + Baseline!B$68*Baseline!B$55/Baseline!B$75 + Baseline!B$60*Baseline!B$56/Baseline!B$76)</f>
        <v>1.3929211577077591E-8</v>
      </c>
      <c r="O301" s="1">
        <f>Baseline!B$33 * (C301 * Baseline!B$58*Baseline!B$58/Baseline!B$73 + Baseline!B$59*Baseline!B$59/Baseline!B$74 + Baseline!B$68*Baseline!B$68/Baseline!B$75 + Baseline!B$60*Baseline!B$60/Baseline!B$76)</f>
        <v>1.3250167968881432E-6</v>
      </c>
      <c r="P301" s="40">
        <f>Baseline!B$33 * (C301 * Baseline!B$58*Baseline!B$61/Baseline!B$73 + Baseline!B$59*Baseline!B$62/Baseline!B$74 + Baseline!B$68*Baseline!B$63/Baseline!B$75 + Baseline!B$60*Baseline!B$69/Baseline!B$76)</f>
        <v>1.648974175731967E-9</v>
      </c>
      <c r="Q301" s="40">
        <f>Baseline!B$33 * (C301 * Baseline!B$61*Baseline!B$66/Baseline!B$73 + Baseline!B$62*Baseline!B$52/Baseline!B$74 + Baseline!B$63*Baseline!B$53/Baseline!B$75 + Baseline!B$69*Baseline!B$54/Baseline!B$76)</f>
        <v>1.6916924421530892E-9</v>
      </c>
      <c r="R301" s="40">
        <f>Baseline!B$33 * (C301 * Baseline!B$61*Baseline!B$57/Baseline!B$73 + Baseline!B$62*Baseline!B$67/Baseline!B$74 + Baseline!B$63*Baseline!B$55/Baseline!B$75 + Baseline!B$69*Baseline!B$56/Baseline!B$76)</f>
        <v>1.4629420276961389E-8</v>
      </c>
      <c r="S301" s="40">
        <f>Baseline!B$33 * (C301 * Baseline!B$61*Baseline!B$58/Baseline!B$73 + Baseline!B$62*Baseline!B$59/Baseline!B$74 + Baseline!B$63*Baseline!B$68/Baseline!B$75 + Baseline!B$69*Baseline!B$60/Baseline!B$76)</f>
        <v>1.648974175731967E-9</v>
      </c>
      <c r="T301" s="40">
        <f>Baseline!B$33 * (C301 * Baseline!B$61*Baseline!B$61/Baseline!B$73 + Baseline!B$62*Baseline!B$62/Baseline!B$74 + Baseline!B$63*Baseline!B$63/Baseline!B$75 + Baseline!B$69*Baseline!B$69/Baseline!B$76)</f>
        <v>9.8551803381335392E-8</v>
      </c>
      <c r="U301" s="40"/>
      <c r="V301" s="40">
        <f>E301 * ( Baseline!B$87 * Baseline!B$7 )</f>
        <v>0.20146210330712425</v>
      </c>
      <c r="W301" s="40">
        <f>F301 * ( Baseline!D$87 * Baseline!B$11 )</f>
        <v>7.2311804580986862E-4</v>
      </c>
      <c r="X301" s="40">
        <f>G301 * ( Baseline!F$87 * Baseline!B$16 )</f>
        <v>3.7521392693391996E-3</v>
      </c>
      <c r="Y301" s="40">
        <f>H301 * ( Baseline!H$87 * Baseline!B$18 )</f>
        <v>5.9492334602667077E-4</v>
      </c>
      <c r="Z301" s="48">
        <f t="shared" si="0"/>
        <v>0.20653228396830001</v>
      </c>
      <c r="AA301" s="40">
        <f>I301 * ( Baseline!B$87 * Baseline!B$7 )</f>
        <v>4.0686326762145959E-4</v>
      </c>
      <c r="AB301" s="1">
        <f>J301 * ( Baseline!D$87 * Baseline!B$11 )</f>
        <v>3.3110912315144771E-2</v>
      </c>
      <c r="AC301" s="1">
        <f>K301 * ( Baseline!F$87 * Baseline!B$16 )</f>
        <v>4.8382795929679043E-4</v>
      </c>
      <c r="AD301" s="1">
        <f>L301 * ( Baseline!F$87 * Baseline!B$16 )</f>
        <v>5.0814954738323645E-4</v>
      </c>
      <c r="AE301" s="48">
        <f t="shared" si="1"/>
        <v>3.4509753089446253E-2</v>
      </c>
      <c r="AF301" s="48">
        <f>M301 * ( Baseline!B$87 * Baseline!B$7 )</f>
        <v>1.1211663001126785E-3</v>
      </c>
      <c r="AG301" s="48">
        <f>N301 * ( Baseline!D$87 * Baseline!B$11 )</f>
        <v>2.5694653419267249E-4</v>
      </c>
      <c r="AH301" s="48">
        <f>O301 * ( Baseline!F$87 * Baseline!B$16 )</f>
        <v>4.6024153580045024E-2</v>
      </c>
      <c r="AI301" s="48">
        <f>P301 * ( Baseline!H$87 * Baseline!B$18 )</f>
        <v>5.7990046517525124E-4</v>
      </c>
      <c r="AJ301" s="48">
        <f t="shared" si="2"/>
        <v>4.7982166879525626E-2</v>
      </c>
      <c r="AK301" s="48">
        <f>Q301 * ( Baseline!B$87 * Baseline!B$7 )</f>
        <v>1.7558075857106912E-5</v>
      </c>
      <c r="AL301" s="48">
        <f>R301 * ( Baseline!D$87 * Baseline!B$11 )</f>
        <v>2.698630009755287E-4</v>
      </c>
      <c r="AM301" s="48">
        <f>S301 * ( Baseline!F$87 * Baseline!B$16 )</f>
        <v>5.7276738598071516E-5</v>
      </c>
      <c r="AN301" s="48">
        <f>T301 * ( Baseline!H$87 * Baseline!B$18 )</f>
        <v>3.4658054362390327E-2</v>
      </c>
      <c r="AO301" s="48">
        <f t="shared" si="3"/>
        <v>3.5002752177821034E-2</v>
      </c>
      <c r="AP301" s="48"/>
      <c r="AQ301" s="48">
        <f>V301 * ( (1-Baseline!B$88-Baseline!B$87) + (1-B301)*Baseline!B$88 )</f>
        <v>0.10949507584181757</v>
      </c>
      <c r="AR301" s="48">
        <f>W301 * ( (1-Baseline!B$88-Baseline!B$87) + (1-B301)*Baseline!B$88 )</f>
        <v>3.9301617509588727E-4</v>
      </c>
      <c r="AS301" s="48">
        <f>X301 * ( (1-Baseline!B$88-Baseline!B$87) + (1-B301)*Baseline!B$88 )</f>
        <v>2.0392955653750944E-3</v>
      </c>
      <c r="AT301" s="48">
        <f>Y301 * ( (1-Baseline!B$88-Baseline!B$87) + (1-B301)*Baseline!B$88 )</f>
        <v>3.2334208679412029E-4</v>
      </c>
      <c r="AU301" s="48">
        <f t="shared" si="4"/>
        <v>0.11225072966908267</v>
      </c>
      <c r="AV301" s="48">
        <f>AA301 * ( (1-Baseline!D$88-Baseline!D$87) + (1-B301)*Baseline!D$88 )</f>
        <v>3.1425420081766862E-4</v>
      </c>
      <c r="AW301" s="48">
        <f>AB301 * ( (1-Baseline!D$88-Baseline!D$87) + (1-B301)*Baseline!D$88 )</f>
        <v>2.5574300056058704E-2</v>
      </c>
      <c r="AX301" s="48">
        <f>AC301 * ( (1-Baseline!D$88-Baseline!D$87) + (1-B301)*Baseline!D$88 )</f>
        <v>3.7370040694732136E-4</v>
      </c>
      <c r="AY301" s="48">
        <f>AD301 * ( (1-Baseline!D$88-Baseline!D$87) + (1-B301)*Baseline!D$88 )</f>
        <v>3.9248598390885167E-4</v>
      </c>
      <c r="AZ301" s="48">
        <f t="shared" si="5"/>
        <v>2.6654740647732544E-2</v>
      </c>
      <c r="BA301" s="48">
        <f>AF301 * ( (1-Baseline!F$88-Baseline!F$87) + (1-Baseline!B$36)*Baseline!F$88 )</f>
        <v>8.0682714688268709E-4</v>
      </c>
      <c r="BB301" s="48">
        <f>AG301 * ( (1-Baseline!F$88-Baseline!F$87) + (1-Baseline!B$36)*Baseline!F$88 )</f>
        <v>1.849069482941413E-4</v>
      </c>
      <c r="BC301" s="48">
        <f>AH301 * ( (1-Baseline!F$88-Baseline!F$87) + (1-Baseline!B$36)*Baseline!F$88 )</f>
        <v>3.3120453689114961E-2</v>
      </c>
      <c r="BD301" s="48">
        <f>AI301 * ( (1-Baseline!F$88-Baseline!F$87) + (1-Baseline!B$36)*Baseline!F$88 )</f>
        <v>4.1731493155499645E-4</v>
      </c>
      <c r="BE301" s="48">
        <f t="shared" si="6"/>
        <v>3.4529502715846781E-2</v>
      </c>
      <c r="BF301" s="48">
        <f>AK301 * ( (1-Baseline!H$88-Baseline!H$87) + (1-Baseline!B$36)*Baseline!H$88 )</f>
        <v>1.3911614663102947E-5</v>
      </c>
      <c r="BG301" s="48">
        <f>AL301 * ( (1-Baseline!H$88-Baseline!H$87) + (1-Baseline!B$36)*Baseline!H$88 )</f>
        <v>2.1381785293293087E-4</v>
      </c>
      <c r="BH301" s="48">
        <f>AM301 * ( (1-Baseline!H$88-Baseline!H$87) + (1-Baseline!B$36)*Baseline!H$88 )</f>
        <v>4.5381505526024021E-5</v>
      </c>
      <c r="BI301" s="48">
        <f>AN301 * ( (1-Baseline!H$88-Baseline!H$87) + (1-Baseline!B$36)*Baseline!H$88 )</f>
        <v>2.74602696324091E-2</v>
      </c>
      <c r="BJ301" s="48">
        <f t="shared" si="7"/>
        <v>2.7733380605531158E-2</v>
      </c>
      <c r="BK301" s="48"/>
      <c r="BL301" s="48">
        <f t="shared" si="18"/>
        <v>0.97545090499287768</v>
      </c>
      <c r="BM301" s="48">
        <f t="shared" si="19"/>
        <v>3.5012349251938636E-3</v>
      </c>
      <c r="BN301" s="48">
        <f t="shared" si="20"/>
        <v>1.816732569478147E-2</v>
      </c>
      <c r="BO301" s="48">
        <f t="shared" si="21"/>
        <v>2.880534387146872E-3</v>
      </c>
      <c r="BP301" s="48">
        <f t="shared" si="8"/>
        <v>0.99999999999999989</v>
      </c>
      <c r="BQ301" s="48">
        <f t="shared" si="22"/>
        <v>1.1789805234679764E-2</v>
      </c>
      <c r="BR301" s="48">
        <f t="shared" si="23"/>
        <v>0.9594653496744584</v>
      </c>
      <c r="BS301" s="48">
        <f t="shared" si="24"/>
        <v>1.4020035380802372E-2</v>
      </c>
      <c r="BT301" s="48">
        <f t="shared" si="25"/>
        <v>1.472480971005957E-2</v>
      </c>
      <c r="BU301" s="48">
        <f t="shared" si="9"/>
        <v>1</v>
      </c>
      <c r="BV301" s="48">
        <f t="shared" si="26"/>
        <v>2.3366312382842574E-2</v>
      </c>
      <c r="BW301" s="48">
        <f t="shared" si="27"/>
        <v>5.3550423189060612E-3</v>
      </c>
      <c r="BX301" s="48">
        <f t="shared" si="28"/>
        <v>0.95919289546891839</v>
      </c>
      <c r="BY301" s="48">
        <f t="shared" si="29"/>
        <v>1.2085749829332935E-2</v>
      </c>
      <c r="BZ301" s="48">
        <f t="shared" si="10"/>
        <v>1</v>
      </c>
      <c r="CA301" s="48">
        <f t="shared" si="30"/>
        <v>5.0161986600106038E-4</v>
      </c>
      <c r="CB301" s="48">
        <f t="shared" si="31"/>
        <v>7.7097652094489681E-3</v>
      </c>
      <c r="CC301" s="48">
        <f t="shared" si="32"/>
        <v>1.6363495735162237E-3</v>
      </c>
      <c r="CD301" s="48">
        <f t="shared" si="33"/>
        <v>0.99015226535103373</v>
      </c>
      <c r="CE301" s="48">
        <f t="shared" si="11"/>
        <v>1</v>
      </c>
      <c r="CF301" s="48"/>
      <c r="CG301" s="48">
        <f t="shared" si="34"/>
        <v>0.97545090499287768</v>
      </c>
      <c r="CH301" s="48">
        <f t="shared" si="35"/>
        <v>3.5012349251938636E-3</v>
      </c>
      <c r="CI301" s="48">
        <f t="shared" si="36"/>
        <v>1.816732569478147E-2</v>
      </c>
      <c r="CJ301" s="48">
        <f t="shared" si="37"/>
        <v>2.880534387146872E-3</v>
      </c>
      <c r="CK301" s="48">
        <f t="shared" si="12"/>
        <v>0.99999999999999989</v>
      </c>
      <c r="CL301" s="48">
        <f t="shared" si="38"/>
        <v>1.1789805234679764E-2</v>
      </c>
      <c r="CM301" s="48">
        <f t="shared" si="39"/>
        <v>0.9594653496744584</v>
      </c>
      <c r="CN301" s="48">
        <f t="shared" si="40"/>
        <v>1.4020035380802372E-2</v>
      </c>
      <c r="CO301" s="48">
        <f t="shared" si="41"/>
        <v>1.472480971005957E-2</v>
      </c>
      <c r="CP301" s="48">
        <f t="shared" si="13"/>
        <v>1</v>
      </c>
      <c r="CQ301" s="48">
        <f t="shared" si="42"/>
        <v>2.3366312382842574E-2</v>
      </c>
      <c r="CR301" s="48">
        <f t="shared" si="43"/>
        <v>5.3550423189060612E-3</v>
      </c>
      <c r="CS301" s="48">
        <f t="shared" si="44"/>
        <v>0.95919289546891839</v>
      </c>
      <c r="CT301" s="48">
        <f t="shared" si="45"/>
        <v>1.2085749829332935E-2</v>
      </c>
      <c r="CU301" s="48">
        <f t="shared" si="14"/>
        <v>1</v>
      </c>
      <c r="CV301" s="48">
        <f t="shared" si="46"/>
        <v>5.0161986600106038E-4</v>
      </c>
      <c r="CW301" s="48">
        <f t="shared" si="47"/>
        <v>7.7097652094489681E-3</v>
      </c>
      <c r="CX301" s="48">
        <f t="shared" si="48"/>
        <v>1.6363495735162237E-3</v>
      </c>
      <c r="CY301" s="48">
        <f t="shared" si="49"/>
        <v>0.99015226535103373</v>
      </c>
      <c r="CZ301" s="48">
        <f t="shared" si="15"/>
        <v>1</v>
      </c>
      <c r="DA301" s="48"/>
      <c r="DB301" s="48">
        <f>(AQ301*Baseline!B$7 + AV301*Baseline!B$11 + BA301*Baseline!B$16 + BF301*Baseline!B$18)</f>
        <v>57119.095313177808</v>
      </c>
      <c r="DC301" s="48">
        <f>(AR301*Baseline!B$7 + AW301*Baseline!B$11 + BB301*Baseline!B$16 + BG301*Baseline!B$18)</f>
        <v>65446.447697614873</v>
      </c>
      <c r="DD301" s="48">
        <f>(AS301*Baseline!B$7 + AX301*Baseline!B$11 + BC301*Baseline!B$16 + BH301*Baseline!B$18)</f>
        <v>114828.34796580861</v>
      </c>
      <c r="DE301" s="48">
        <f>(AT301*Baseline!B$7 + AY301*Baseline!B$11 + BD301*Baseline!B$16 + BI301*Baseline!B$18)</f>
        <v>1259824.76665741</v>
      </c>
      <c r="DF301" s="48">
        <f t="shared" si="16"/>
        <v>1497218.6576340112</v>
      </c>
      <c r="DG301" s="48"/>
      <c r="DH301" s="48">
        <f t="shared" si="50"/>
        <v>3.8150135935014727E-2</v>
      </c>
      <c r="DI301" s="48">
        <f t="shared" si="51"/>
        <v>4.3712017188616267E-2</v>
      </c>
      <c r="DJ301" s="48">
        <f t="shared" si="52"/>
        <v>7.669444097582033E-2</v>
      </c>
      <c r="DK301" s="48">
        <f t="shared" si="53"/>
        <v>0.84144340590054867</v>
      </c>
      <c r="DL301" s="48">
        <f t="shared" si="17"/>
        <v>1</v>
      </c>
      <c r="DM301" s="48"/>
      <c r="DN301" s="48">
        <f>DH301 / (Baseline!B$7/Baseline!B$17)</f>
        <v>4.0722760854264664</v>
      </c>
      <c r="DO301" s="48">
        <f>DI301 / (Baseline!B$11/Baseline!B$17)</f>
        <v>1.0552290166553464</v>
      </c>
      <c r="DP301" s="48">
        <f>DJ301 / (Baseline!B$16/Baseline!B$17)</f>
        <v>1.185160888846652</v>
      </c>
      <c r="DQ301" s="48">
        <f>DK301 / (Baseline!B$18/Baseline!B$17)</f>
        <v>0.9513260548093031</v>
      </c>
      <c r="DR301" s="71"/>
      <c r="DS301" s="48">
        <f>(AU301*Baseline!B$34)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2.93671407003624E-2</v>
      </c>
      <c r="DT301" s="48">
        <f>(AZ301*Baseline!B$34) + (Baseline!D$88*(1-Baseline!D$89)*Baseline!B$35) + (Baseline!D$88*Baseline!D$89*((1-Baseline!D$90)*Baseline!B$40 + Baseline!D$90*Baseline!B$41))</f>
        <v>1.0411779097159884E-2</v>
      </c>
      <c r="DU301" s="48">
        <f>(BE301*Baseline!B$34) + (Baseline!F$88*(1-Baseline!F$89)*Baseline!B$35) + (Baseline!F$88*Baseline!F$89*((1-Baseline!F$90)*Baseline!B$40 + Baseline!F$90*Baseline!B$41))</f>
        <v>1.2910065407377019E-2</v>
      </c>
      <c r="DV301" s="48">
        <f>(BJ301*Baseline!B$34) + (Baseline!H$88*(1-Baseline!H$89)*Baseline!B$35) + (Baseline!H$88*Baseline!H$89*((1-Baseline!H$90)*Baseline!B$40 + Baseline!H$90*Baseline!B$41))</f>
        <v>9.3050070908296742E-3</v>
      </c>
      <c r="DW301" s="48">
        <f>( DS301*Baseline!B$7 + DT301*Baseline!B$11 + DU301*Baseline!B$16 + DV301*Baseline!B$18 ) / Baseline!B$17</f>
        <v>9.77209296850611E-3</v>
      </c>
    </row>
    <row r="302" spans="1:127">
      <c r="A302" s="7" t="s">
        <v>544</v>
      </c>
      <c r="B302" s="1">
        <f>MIN( MAX( NORMINV( MCrands!B302, (B$5+B$4)/2, (B$5-B$4)/3.29 ), 0 ), 1 )</f>
        <v>0.50339687842158776</v>
      </c>
      <c r="C302" s="1">
        <f>MAX( NORMINV( MCrands!C302, (C$5+C$4)/2, (C$5-C$4)/3.29 ), 0 )</f>
        <v>2.3534734711324941</v>
      </c>
      <c r="D302" s="40"/>
      <c r="E302" s="40">
        <f>Baseline!B$33 * (C302 * Baseline!B$66*Baseline!B$66/Baseline!B$73 + Baseline!B$52*Baseline!B$52/Baseline!B$74 + Baseline!B$53*Baseline!B$53/Baseline!B$75 + Baseline!B$54*Baseline!B$54/Baseline!B$76)</f>
        <v>1.9702471609473779E-5</v>
      </c>
      <c r="F302" s="40">
        <f>Baseline!B$33 * (C302 * Baseline!B$66*Baseline!B$57/Baseline!B$73 + Baseline!B$52*Baseline!B$67/Baseline!B$74 + Baseline!B$53*Baseline!B$55/Baseline!B$75 + Baseline!B$54*Baseline!B$56/Baseline!B$76)</f>
        <v>3.9239663083634671E-8</v>
      </c>
      <c r="G302" s="1">
        <f>Baseline!B$33 * (C302 * Baseline!B$66*Baseline!B$58/Baseline!B$73 + Baseline!B$52*Baseline!B$59/Baseline!B$74 + Baseline!B$53*Baseline!B$68/Baseline!B$75 + Baseline!B$54*Baseline!B$60/Baseline!B$76)</f>
        <v>1.0811854762258637E-7</v>
      </c>
      <c r="H302" s="40">
        <f>Baseline!B$33 * (C302 * Baseline!B$66*Baseline!B$61/Baseline!B$73 + Baseline!B$52*Baseline!B$62/Baseline!B$74 + Baseline!B$53*Baseline!B$63/Baseline!B$75 + Baseline!B$54*Baseline!B$69/Baseline!B$76)</f>
        <v>1.7012897604125129E-9</v>
      </c>
      <c r="I302" s="40">
        <f>Baseline!B$33 * (C302 * Baseline!B$57*Baseline!B$66/Baseline!B$73 + Baseline!B$67*Baseline!B$52/Baseline!B$74 + Baseline!B$55*Baseline!B$53/Baseline!B$75 + Baseline!B$56*Baseline!B$54/Baseline!B$76)</f>
        <v>3.9239663083634671E-8</v>
      </c>
      <c r="J302" s="1">
        <f>Baseline!B$33 * (C302 * Baseline!B$57*Baseline!B$57/Baseline!B$73 + Baseline!B$67*Baseline!B$67/Baseline!B$74 + Baseline!B$55*Baseline!B$55/Baseline!B$75 + Baseline!B$56*Baseline!B$56/Baseline!B$76)</f>
        <v>1.7949605973022809E-6</v>
      </c>
      <c r="K302" s="40">
        <f>Baseline!B$33 * (C302 * Baseline!B$57*Baseline!B$58/Baseline!B$73 + Baseline!B$67*Baseline!B$59/Baseline!B$74 + Baseline!B$55*Baseline!B$68/Baseline!B$75 + Baseline!B$56*Baseline!B$60/Baseline!B$76)</f>
        <v>1.3929224412006724E-8</v>
      </c>
      <c r="L302" s="1">
        <f>Baseline!B$33 * (C302 * Baseline!B$57*Baseline!B$61/Baseline!B$73 + Baseline!B$67*Baseline!B$62/Baseline!B$74 + Baseline!B$55*Baseline!B$63/Baseline!B$75 + Baseline!B$56*Baseline!B$69/Baseline!B$76)</f>
        <v>1.4629421560454302E-8</v>
      </c>
      <c r="M302" s="40">
        <f>Baseline!B$33 * (C302 * Baseline!B$58*Baseline!B$66/Baseline!B$73 + Baseline!B$59*Baseline!B$52/Baseline!B$74 + Baseline!B$68*Baseline!B$53/Baseline!B$75 + Baseline!B$60*Baseline!B$54/Baseline!B$76)</f>
        <v>1.0811854762258637E-7</v>
      </c>
      <c r="N302" s="1">
        <f>Baseline!B$33 * (C302 * Baseline!B$58*Baseline!B$57/Baseline!B$73 + Baseline!B$59*Baseline!B$67/Baseline!B$74 + Baseline!B$68*Baseline!B$55/Baseline!B$75 + Baseline!B$60*Baseline!B$56/Baseline!B$76)</f>
        <v>1.3929224412006724E-8</v>
      </c>
      <c r="O302" s="1">
        <f>Baseline!B$33 * (C302 * Baseline!B$58*Baseline!B$58/Baseline!B$73 + Baseline!B$59*Baseline!B$59/Baseline!B$74 + Baseline!B$68*Baseline!B$68/Baseline!B$75 + Baseline!B$60*Baseline!B$60/Baseline!B$76)</f>
        <v>1.3250168284406772E-6</v>
      </c>
      <c r="P302" s="40">
        <f>Baseline!B$33 * (C302 * Baseline!B$58*Baseline!B$61/Baseline!B$73 + Baseline!B$59*Baseline!B$62/Baseline!B$74 + Baseline!B$68*Baseline!B$63/Baseline!B$75 + Baseline!B$60*Baseline!B$69/Baseline!B$76)</f>
        <v>1.648977330985379E-9</v>
      </c>
      <c r="Q302" s="40">
        <f>Baseline!B$33 * (C302 * Baseline!B$61*Baseline!B$66/Baseline!B$73 + Baseline!B$62*Baseline!B$52/Baseline!B$74 + Baseline!B$63*Baseline!B$53/Baseline!B$75 + Baseline!B$69*Baseline!B$54/Baseline!B$76)</f>
        <v>1.7012897604125129E-9</v>
      </c>
      <c r="R302" s="40">
        <f>Baseline!B$33 * (C302 * Baseline!B$61*Baseline!B$57/Baseline!B$73 + Baseline!B$62*Baseline!B$67/Baseline!B$74 + Baseline!B$63*Baseline!B$55/Baseline!B$75 + Baseline!B$69*Baseline!B$56/Baseline!B$76)</f>
        <v>1.4629421560454302E-8</v>
      </c>
      <c r="S302" s="40">
        <f>Baseline!B$33 * (C302 * Baseline!B$61*Baseline!B$58/Baseline!B$73 + Baseline!B$62*Baseline!B$59/Baseline!B$74 + Baseline!B$63*Baseline!B$68/Baseline!B$75 + Baseline!B$69*Baseline!B$60/Baseline!B$76)</f>
        <v>1.648977330985379E-9</v>
      </c>
      <c r="T302" s="40">
        <f>Baseline!B$33 * (C302 * Baseline!B$61*Baseline!B$61/Baseline!B$73 + Baseline!B$62*Baseline!B$62/Baseline!B$74 + Baseline!B$63*Baseline!B$63/Baseline!B$75 + Baseline!B$69*Baseline!B$69/Baseline!B$76)</f>
        <v>9.8551803696860724E-8</v>
      </c>
      <c r="U302" s="40"/>
      <c r="V302" s="40">
        <f>E302 * ( Baseline!B$87 * Baseline!B$7 )</f>
        <v>0.20449195283472835</v>
      </c>
      <c r="W302" s="40">
        <f>F302 * ( Baseline!D$87 * Baseline!B$11 )</f>
        <v>7.2383819977436478E-4</v>
      </c>
      <c r="X302" s="40">
        <f>G302 * ( Baseline!F$87 * Baseline!B$16 )</f>
        <v>3.7554728757551005E-3</v>
      </c>
      <c r="Y302" s="40">
        <f>H302 * ( Baseline!H$87 * Baseline!B$18 )</f>
        <v>5.9829846821171304E-4</v>
      </c>
      <c r="Z302" s="48">
        <f t="shared" si="0"/>
        <v>0.20956956237846952</v>
      </c>
      <c r="AA302" s="40">
        <f>I302 * ( Baseline!B$87 * Baseline!B$7 )</f>
        <v>4.0726846314504425E-4</v>
      </c>
      <c r="AB302" s="1">
        <f>J302 * ( Baseline!D$87 * Baseline!B$11 )</f>
        <v>3.3110912411454231E-2</v>
      </c>
      <c r="AC302" s="1">
        <f>K302 * ( Baseline!F$87 * Baseline!B$16 )</f>
        <v>4.8382840511510081E-4</v>
      </c>
      <c r="AD302" s="1">
        <f>L302 * ( Baseline!F$87 * Baseline!B$16 )</f>
        <v>5.0814959196506752E-4</v>
      </c>
      <c r="AE302" s="48">
        <f t="shared" si="1"/>
        <v>3.4510158871679443E-2</v>
      </c>
      <c r="AF302" s="48">
        <f>M302 * ( Baseline!B$87 * Baseline!B$7 )</f>
        <v>1.122162405774824E-3</v>
      </c>
      <c r="AG302" s="48">
        <f>N302 * ( Baseline!D$87 * Baseline!B$11 )</f>
        <v>2.5694677095342087E-4</v>
      </c>
      <c r="AH302" s="48">
        <f>O302 * ( Baseline!F$87 * Baseline!B$16 )</f>
        <v>4.6024154676015033E-2</v>
      </c>
      <c r="AI302" s="48">
        <f>P302 * ( Baseline!H$87 * Baseline!B$18 )</f>
        <v>5.7990157479415755E-4</v>
      </c>
      <c r="AJ302" s="48">
        <f t="shared" si="2"/>
        <v>4.7983165427537437E-2</v>
      </c>
      <c r="AK302" s="48">
        <f>Q302 * ( Baseline!B$87 * Baseline!B$7 )</f>
        <v>1.765768642332147E-5</v>
      </c>
      <c r="AL302" s="48">
        <f>R302 * ( Baseline!D$87 * Baseline!B$11 )</f>
        <v>2.6986302465160353E-4</v>
      </c>
      <c r="AM302" s="48">
        <f>S302 * ( Baseline!F$87 * Baseline!B$16 )</f>
        <v>5.7276848195072824E-5</v>
      </c>
      <c r="AN302" s="48">
        <f>T302 * ( Baseline!H$87 * Baseline!B$18 )</f>
        <v>3.4658054473352212E-2</v>
      </c>
      <c r="AO302" s="48">
        <f t="shared" si="3"/>
        <v>3.5002852032622211E-2</v>
      </c>
      <c r="AP302" s="48"/>
      <c r="AQ302" s="48">
        <f>V302 * ( (1-Baseline!B$88-Baseline!B$87) + (1-B302)*Baseline!B$88 )</f>
        <v>0.1084986815038554</v>
      </c>
      <c r="AR302" s="48">
        <f>W302 * ( (1-Baseline!B$88-Baseline!B$87) + (1-B302)*Baseline!B$88 )</f>
        <v>3.8405173997783535E-4</v>
      </c>
      <c r="AS302" s="48">
        <f>X302 * ( (1-Baseline!B$88-Baseline!B$87) + (1-B302)*Baseline!B$88 )</f>
        <v>1.992566699053607E-3</v>
      </c>
      <c r="AT302" s="48">
        <f>Y302 * ( (1-Baseline!B$88-Baseline!B$87) + (1-B302)*Baseline!B$88 )</f>
        <v>3.1744327366862979E-4</v>
      </c>
      <c r="AU302" s="48">
        <f t="shared" si="4"/>
        <v>0.11119274321655548</v>
      </c>
      <c r="AV302" s="48">
        <f>AA302 * ( (1-Baseline!D$88-Baseline!D$87) + (1-B302)*Baseline!D$88 )</f>
        <v>3.1191738521646164E-4</v>
      </c>
      <c r="AW302" s="48">
        <f>AB302 * ( (1-Baseline!D$88-Baseline!D$87) + (1-B302)*Baseline!D$88 )</f>
        <v>2.5358872969827598E-2</v>
      </c>
      <c r="AX302" s="48">
        <f>AC302 * ( (1-Baseline!D$88-Baseline!D$87) + (1-B302)*Baseline!D$88 )</f>
        <v>3.7055285315132933E-4</v>
      </c>
      <c r="AY302" s="48">
        <f>AD302 * ( (1-Baseline!D$88-Baseline!D$87) + (1-B302)*Baseline!D$88 )</f>
        <v>3.8917988100666527E-4</v>
      </c>
      <c r="AZ302" s="48">
        <f t="shared" si="5"/>
        <v>2.6430523089202056E-2</v>
      </c>
      <c r="BA302" s="48">
        <f>AF302 * ( (1-Baseline!F$88-Baseline!F$87) + (1-Baseline!B$36)*Baseline!F$88 )</f>
        <v>8.0754397639254817E-4</v>
      </c>
      <c r="BB302" s="48">
        <f>AG302 * ( (1-Baseline!F$88-Baseline!F$87) + (1-Baseline!B$36)*Baseline!F$88 )</f>
        <v>1.8490711867475218E-4</v>
      </c>
      <c r="BC302" s="48">
        <f>AH302 * ( (1-Baseline!F$88-Baseline!F$87) + (1-Baseline!B$36)*Baseline!F$88 )</f>
        <v>3.3120454477810056E-2</v>
      </c>
      <c r="BD302" s="48">
        <f>AI302 * ( (1-Baseline!F$88-Baseline!F$87) + (1-Baseline!B$36)*Baseline!F$88 )</f>
        <v>4.1731573007226921E-4</v>
      </c>
      <c r="BE302" s="48">
        <f t="shared" si="6"/>
        <v>3.4530221302949624E-2</v>
      </c>
      <c r="BF302" s="48">
        <f>AK302 * ( (1-Baseline!H$88-Baseline!H$87) + (1-Baseline!B$36)*Baseline!H$88 )</f>
        <v>1.3990538106926066E-5</v>
      </c>
      <c r="BG302" s="48">
        <f>AL302 * ( (1-Baseline!H$88-Baseline!H$87) + (1-Baseline!B$36)*Baseline!H$88 )</f>
        <v>2.1381787169195849E-4</v>
      </c>
      <c r="BH302" s="48">
        <f>AM302 * ( (1-Baseline!H$88-Baseline!H$87) + (1-Baseline!B$36)*Baseline!H$88 )</f>
        <v>4.5381592361920093E-5</v>
      </c>
      <c r="BI302" s="48">
        <f>AN302 * ( (1-Baseline!H$88-Baseline!H$87) + (1-Baseline!B$36)*Baseline!H$88 )</f>
        <v>2.7460269720326422E-2</v>
      </c>
      <c r="BJ302" s="48">
        <f t="shared" si="7"/>
        <v>2.7733459722487228E-2</v>
      </c>
      <c r="BK302" s="48"/>
      <c r="BL302" s="48">
        <f t="shared" si="18"/>
        <v>0.97577124518411062</v>
      </c>
      <c r="BM302" s="48">
        <f t="shared" si="19"/>
        <v>3.4539280969970165E-3</v>
      </c>
      <c r="BN302" s="48">
        <f t="shared" si="20"/>
        <v>1.7919934713481682E-2</v>
      </c>
      <c r="BO302" s="48">
        <f t="shared" si="21"/>
        <v>2.8548920054107065E-3</v>
      </c>
      <c r="BP302" s="48">
        <f t="shared" si="8"/>
        <v>1</v>
      </c>
      <c r="BQ302" s="48">
        <f t="shared" si="22"/>
        <v>1.1801407946552999E-2</v>
      </c>
      <c r="BR302" s="48">
        <f t="shared" si="23"/>
        <v>0.95945407074397748</v>
      </c>
      <c r="BS302" s="48">
        <f t="shared" si="24"/>
        <v>1.4019883446904434E-2</v>
      </c>
      <c r="BT302" s="48">
        <f t="shared" si="25"/>
        <v>1.4724637862565086E-2</v>
      </c>
      <c r="BU302" s="48">
        <f t="shared" si="9"/>
        <v>1</v>
      </c>
      <c r="BV302" s="48">
        <f t="shared" si="26"/>
        <v>2.3386585603016874E-2</v>
      </c>
      <c r="BW302" s="48">
        <f t="shared" si="27"/>
        <v>5.3549358126748275E-3</v>
      </c>
      <c r="BX302" s="48">
        <f t="shared" si="28"/>
        <v>0.95917295713887751</v>
      </c>
      <c r="BY302" s="48">
        <f t="shared" si="29"/>
        <v>1.2085521445430802E-2</v>
      </c>
      <c r="BZ302" s="48">
        <f t="shared" si="10"/>
        <v>1</v>
      </c>
      <c r="CA302" s="48">
        <f t="shared" si="30"/>
        <v>5.0446421928318106E-4</v>
      </c>
      <c r="CB302" s="48">
        <f t="shared" si="31"/>
        <v>7.7097438917290116E-3</v>
      </c>
      <c r="CC302" s="48">
        <f t="shared" si="32"/>
        <v>1.6363480364883277E-3</v>
      </c>
      <c r="CD302" s="48">
        <f t="shared" si="33"/>
        <v>0.99014944385249948</v>
      </c>
      <c r="CE302" s="48">
        <f t="shared" si="11"/>
        <v>1</v>
      </c>
      <c r="CF302" s="48"/>
      <c r="CG302" s="48">
        <f t="shared" si="34"/>
        <v>0.97577124518411062</v>
      </c>
      <c r="CH302" s="48">
        <f t="shared" si="35"/>
        <v>3.4539280969970165E-3</v>
      </c>
      <c r="CI302" s="48">
        <f t="shared" si="36"/>
        <v>1.7919934713481682E-2</v>
      </c>
      <c r="CJ302" s="48">
        <f t="shared" si="37"/>
        <v>2.8548920054107065E-3</v>
      </c>
      <c r="CK302" s="48">
        <f t="shared" si="12"/>
        <v>1</v>
      </c>
      <c r="CL302" s="48">
        <f t="shared" si="38"/>
        <v>1.1801407946552999E-2</v>
      </c>
      <c r="CM302" s="48">
        <f t="shared" si="39"/>
        <v>0.95945407074397748</v>
      </c>
      <c r="CN302" s="48">
        <f t="shared" si="40"/>
        <v>1.4019883446904434E-2</v>
      </c>
      <c r="CO302" s="48">
        <f t="shared" si="41"/>
        <v>1.4724637862565086E-2</v>
      </c>
      <c r="CP302" s="48">
        <f t="shared" si="13"/>
        <v>1</v>
      </c>
      <c r="CQ302" s="48">
        <f t="shared" si="42"/>
        <v>2.3386585603016874E-2</v>
      </c>
      <c r="CR302" s="48">
        <f t="shared" si="43"/>
        <v>5.3549358126748275E-3</v>
      </c>
      <c r="CS302" s="48">
        <f t="shared" si="44"/>
        <v>0.95917295713887751</v>
      </c>
      <c r="CT302" s="48">
        <f t="shared" si="45"/>
        <v>1.2085521445430802E-2</v>
      </c>
      <c r="CU302" s="48">
        <f t="shared" si="14"/>
        <v>1</v>
      </c>
      <c r="CV302" s="48">
        <f t="shared" si="46"/>
        <v>5.0446421928318106E-4</v>
      </c>
      <c r="CW302" s="48">
        <f t="shared" si="47"/>
        <v>7.7097438917290116E-3</v>
      </c>
      <c r="CX302" s="48">
        <f t="shared" si="48"/>
        <v>1.6363480364883277E-3</v>
      </c>
      <c r="CY302" s="48">
        <f t="shared" si="49"/>
        <v>0.99014944385249948</v>
      </c>
      <c r="CZ302" s="48">
        <f t="shared" si="15"/>
        <v>1</v>
      </c>
      <c r="DA302" s="48"/>
      <c r="DB302" s="48">
        <f>(AQ302*Baseline!B$7 + AV302*Baseline!B$11 + BA302*Baseline!B$16 + BF302*Baseline!B$18)</f>
        <v>56636.848115971166</v>
      </c>
      <c r="DC302" s="48">
        <f>(AR302*Baseline!B$7 + AW302*Baseline!B$11 + BB302*Baseline!B$16 + BG302*Baseline!B$18)</f>
        <v>64980.106356895951</v>
      </c>
      <c r="DD302" s="48">
        <f>(AS302*Baseline!B$7 + AX302*Baseline!B$11 + BC302*Baseline!B$16 + BH302*Baseline!B$18)</f>
        <v>114798.94098512427</v>
      </c>
      <c r="DE302" s="48">
        <f>(AT302*Baseline!B$7 + AY302*Baseline!B$11 + BD302*Baseline!B$16 + BI302*Baseline!B$18)</f>
        <v>1259814.822317831</v>
      </c>
      <c r="DF302" s="48">
        <f t="shared" si="16"/>
        <v>1496230.7177758224</v>
      </c>
      <c r="DG302" s="48"/>
      <c r="DH302" s="48">
        <f t="shared" si="50"/>
        <v>3.7853017882270856E-2</v>
      </c>
      <c r="DI302" s="48">
        <f t="shared" si="51"/>
        <v>4.342920218446672E-2</v>
      </c>
      <c r="DJ302" s="48">
        <f t="shared" si="52"/>
        <v>7.6725427182630798E-2</v>
      </c>
      <c r="DK302" s="48">
        <f t="shared" si="53"/>
        <v>0.84199235275063167</v>
      </c>
      <c r="DL302" s="48">
        <f t="shared" si="17"/>
        <v>1</v>
      </c>
      <c r="DM302" s="48"/>
      <c r="DN302" s="48">
        <f>DH302 / (Baseline!B$7/Baseline!B$17)</f>
        <v>4.0405606875364466</v>
      </c>
      <c r="DO302" s="48">
        <f>DI302 / (Baseline!B$11/Baseline!B$17)</f>
        <v>1.0484017270924704</v>
      </c>
      <c r="DP302" s="48">
        <f>DJ302 / (Baseline!B$16/Baseline!B$17)</f>
        <v>1.1856397193842794</v>
      </c>
      <c r="DQ302" s="48">
        <f>DK302 / (Baseline!B$18/Baseline!B$17)</f>
        <v>0.95194668768553381</v>
      </c>
      <c r="DR302" s="71"/>
      <c r="DS302" s="48">
        <f>(AU302*Baseline!B$34)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2.9208442732483322E-2</v>
      </c>
      <c r="DT302" s="48">
        <f>(AZ302*Baseline!B$34) + (Baseline!D$88*(1-Baseline!D$89)*Baseline!B$35) + (Baseline!D$88*Baseline!D$89*((1-Baseline!D$90)*Baseline!B$40 + Baseline!D$90*Baseline!B$41))</f>
        <v>1.0378146463380311E-2</v>
      </c>
      <c r="DU302" s="48">
        <f>(BE302*Baseline!B$34) + (Baseline!F$88*(1-Baseline!F$89)*Baseline!B$35) + (Baseline!F$88*Baseline!F$89*((1-Baseline!F$90)*Baseline!B$40 + Baseline!F$90*Baseline!B$41))</f>
        <v>1.2910173195442447E-2</v>
      </c>
      <c r="DV302" s="48">
        <f>(BJ302*Baseline!B$34) + (Baseline!H$88*(1-Baseline!H$89)*Baseline!B$35) + (Baseline!H$88*Baseline!H$89*((1-Baseline!H$90)*Baseline!B$40 + Baseline!H$90*Baseline!B$41))</f>
        <v>9.305018958373084E-3</v>
      </c>
      <c r="DW302" s="48">
        <f>( DS302*Baseline!B$7 + DT302*Baseline!B$11 + DU302*Baseline!B$16 + DV302*Baseline!B$18 ) / Baseline!B$17</f>
        <v>9.7692305119530358E-3</v>
      </c>
    </row>
    <row r="303" spans="1:127">
      <c r="A303" s="7" t="s">
        <v>546</v>
      </c>
      <c r="B303" s="1">
        <f>MIN( MAX( NORMINV( MCrands!B303, (B$5+B$4)/2, (B$5-B$4)/3.29 ), 0 ), 1 )</f>
        <v>0.37694601652234838</v>
      </c>
      <c r="C303" s="1">
        <f>MAX( NORMINV( MCrands!C303, (C$5+C$4)/2, (C$5-C$4)/3.29 ), 0 )</f>
        <v>2.7444728225661761</v>
      </c>
      <c r="D303" s="40"/>
      <c r="E303" s="40">
        <f>Baseline!B$33 * (C303 * Baseline!B$66*Baseline!B$66/Baseline!B$73 + Baseline!B$52*Baseline!B$52/Baseline!B$74 + Baseline!B$53*Baseline!B$53/Baseline!B$75 + Baseline!B$54*Baseline!B$54/Baseline!B$76)</f>
        <v>2.2974370890402575E-5</v>
      </c>
      <c r="F303" s="40">
        <f>Baseline!B$33 * (C303 * Baseline!B$66*Baseline!B$57/Baseline!B$73 + Baseline!B$52*Baseline!B$67/Baseline!B$74 + Baseline!B$53*Baseline!B$55/Baseline!B$75 + Baseline!B$54*Baseline!B$56/Baseline!B$76)</f>
        <v>3.9677229018897631E-8</v>
      </c>
      <c r="G303" s="1">
        <f>Baseline!B$33 * (C303 * Baseline!B$66*Baseline!B$58/Baseline!B$73 + Baseline!B$52*Baseline!B$59/Baseline!B$74 + Baseline!B$53*Baseline!B$68/Baseline!B$75 + Baseline!B$54*Baseline!B$60/Baseline!B$76)</f>
        <v>1.0919423054677448E-7</v>
      </c>
      <c r="H303" s="40">
        <f>Baseline!B$33 * (C303 * Baseline!B$66*Baseline!B$61/Baseline!B$73 + Baseline!B$52*Baseline!B$62/Baseline!B$74 + Baseline!B$53*Baseline!B$63/Baseline!B$75 + Baseline!B$54*Baseline!B$69/Baseline!B$76)</f>
        <v>1.8088580528313239E-9</v>
      </c>
      <c r="I303" s="40">
        <f>Baseline!B$33 * (C303 * Baseline!B$57*Baseline!B$66/Baseline!B$73 + Baseline!B$67*Baseline!B$52/Baseline!B$74 + Baseline!B$55*Baseline!B$53/Baseline!B$75 + Baseline!B$56*Baseline!B$54/Baseline!B$76)</f>
        <v>3.9677229018897631E-8</v>
      </c>
      <c r="J303" s="1">
        <f>Baseline!B$33 * (C303 * Baseline!B$57*Baseline!B$57/Baseline!B$73 + Baseline!B$67*Baseline!B$67/Baseline!B$74 + Baseline!B$55*Baseline!B$55/Baseline!B$75 + Baseline!B$56*Baseline!B$56/Baseline!B$76)</f>
        <v>1.7949606558199587E-6</v>
      </c>
      <c r="K303" s="40">
        <f>Baseline!B$33 * (C303 * Baseline!B$57*Baseline!B$58/Baseline!B$73 + Baseline!B$67*Baseline!B$59/Baseline!B$74 + Baseline!B$55*Baseline!B$68/Baseline!B$75 + Baseline!B$56*Baseline!B$60/Baseline!B$76)</f>
        <v>1.3929368267964486E-8</v>
      </c>
      <c r="L303" s="1">
        <f>Baseline!B$33 * (C303 * Baseline!B$57*Baseline!B$61/Baseline!B$73 + Baseline!B$67*Baseline!B$62/Baseline!B$74 + Baseline!B$55*Baseline!B$63/Baseline!B$75 + Baseline!B$56*Baseline!B$69/Baseline!B$76)</f>
        <v>1.4629435946050079E-8</v>
      </c>
      <c r="M303" s="40">
        <f>Baseline!B$33 * (C303 * Baseline!B$58*Baseline!B$66/Baseline!B$73 + Baseline!B$59*Baseline!B$52/Baseline!B$74 + Baseline!B$68*Baseline!B$53/Baseline!B$75 + Baseline!B$60*Baseline!B$54/Baseline!B$76)</f>
        <v>1.0919423054677448E-7</v>
      </c>
      <c r="N303" s="1">
        <f>Baseline!B$33 * (C303 * Baseline!B$58*Baseline!B$57/Baseline!B$73 + Baseline!B$59*Baseline!B$67/Baseline!B$74 + Baseline!B$68*Baseline!B$55/Baseline!B$75 + Baseline!B$60*Baseline!B$56/Baseline!B$76)</f>
        <v>1.3929368267964486E-8</v>
      </c>
      <c r="O303" s="1">
        <f>Baseline!B$33 * (C303 * Baseline!B$58*Baseline!B$58/Baseline!B$73 + Baseline!B$59*Baseline!B$59/Baseline!B$74 + Baseline!B$68*Baseline!B$68/Baseline!B$75 + Baseline!B$60*Baseline!B$60/Baseline!B$76)</f>
        <v>1.3250171820865734E-6</v>
      </c>
      <c r="P303" s="40">
        <f>Baseline!B$33 * (C303 * Baseline!B$58*Baseline!B$61/Baseline!B$73 + Baseline!B$59*Baseline!B$62/Baseline!B$74 + Baseline!B$68*Baseline!B$63/Baseline!B$75 + Baseline!B$60*Baseline!B$69/Baseline!B$76)</f>
        <v>1.6490126955749962E-9</v>
      </c>
      <c r="Q303" s="40">
        <f>Baseline!B$33 * (C303 * Baseline!B$61*Baseline!B$66/Baseline!B$73 + Baseline!B$62*Baseline!B$52/Baseline!B$74 + Baseline!B$63*Baseline!B$53/Baseline!B$75 + Baseline!B$69*Baseline!B$54/Baseline!B$76)</f>
        <v>1.8088580528313244E-9</v>
      </c>
      <c r="R303" s="40">
        <f>Baseline!B$33 * (C303 * Baseline!B$61*Baseline!B$57/Baseline!B$73 + Baseline!B$62*Baseline!B$67/Baseline!B$74 + Baseline!B$63*Baseline!B$55/Baseline!B$75 + Baseline!B$69*Baseline!B$56/Baseline!B$76)</f>
        <v>1.4629435946050079E-8</v>
      </c>
      <c r="S303" s="40">
        <f>Baseline!B$33 * (C303 * Baseline!B$61*Baseline!B$58/Baseline!B$73 + Baseline!B$62*Baseline!B$59/Baseline!B$74 + Baseline!B$63*Baseline!B$68/Baseline!B$75 + Baseline!B$69*Baseline!B$60/Baseline!B$76)</f>
        <v>1.6490126955749962E-9</v>
      </c>
      <c r="T303" s="40">
        <f>Baseline!B$33 * (C303 * Baseline!B$61*Baseline!B$61/Baseline!B$73 + Baseline!B$62*Baseline!B$62/Baseline!B$74 + Baseline!B$63*Baseline!B$63/Baseline!B$75 + Baseline!B$69*Baseline!B$69/Baseline!B$76)</f>
        <v>9.8551807233319682E-8</v>
      </c>
      <c r="U303" s="40"/>
      <c r="V303" s="40">
        <f>E303 * ( Baseline!B$87 * Baseline!B$7 )</f>
        <v>0.23845099547148832</v>
      </c>
      <c r="W303" s="40">
        <f>F303 * ( Baseline!D$87 * Baseline!B$11 )</f>
        <v>7.3190980166830204E-4</v>
      </c>
      <c r="X303" s="40">
        <f>G303 * ( Baseline!F$87 * Baseline!B$16 )</f>
        <v>3.792836474633647E-3</v>
      </c>
      <c r="Y303" s="40">
        <f>H303 * ( Baseline!H$87 * Baseline!B$18 )</f>
        <v>6.361273825329979E-4</v>
      </c>
      <c r="Z303" s="48">
        <f t="shared" si="0"/>
        <v>0.24361186913032326</v>
      </c>
      <c r="AA303" s="40">
        <f>I303 * ( Baseline!B$87 * Baseline!B$7 )</f>
        <v>4.1180995998713852E-4</v>
      </c>
      <c r="AB303" s="1">
        <f>J303 * ( Baseline!D$87 * Baseline!B$11 )</f>
        <v>3.3110913490906169E-2</v>
      </c>
      <c r="AC303" s="1">
        <f>K303 * ( Baseline!F$87 * Baseline!B$16 )</f>
        <v>4.8383340191869529E-4</v>
      </c>
      <c r="AD303" s="1">
        <f>L303 * ( Baseline!F$87 * Baseline!B$16 )</f>
        <v>5.08150091645427E-4</v>
      </c>
      <c r="AE303" s="48">
        <f t="shared" si="1"/>
        <v>3.4514706944457428E-2</v>
      </c>
      <c r="AF303" s="48">
        <f>M303 * ( Baseline!B$87 * Baseline!B$7 )</f>
        <v>1.1333269188449724E-3</v>
      </c>
      <c r="AG303" s="48">
        <f>N303 * ( Baseline!D$87 * Baseline!B$11 )</f>
        <v>2.5694942460611077E-4</v>
      </c>
      <c r="AH303" s="48">
        <f>O303 * ( Baseline!F$87 * Baseline!B$16 )</f>
        <v>4.6024166959823871E-2</v>
      </c>
      <c r="AI303" s="48">
        <f>P303 * ( Baseline!H$87 * Baseline!B$18 )</f>
        <v>5.7991401158199302E-4</v>
      </c>
      <c r="AJ303" s="48">
        <f t="shared" si="2"/>
        <v>4.7994357314856947E-2</v>
      </c>
      <c r="AK303" s="48">
        <f>Q303 * ( Baseline!B$87 * Baseline!B$7 )</f>
        <v>1.8774137730336315E-5</v>
      </c>
      <c r="AL303" s="48">
        <f>R303 * ( Baseline!D$87 * Baseline!B$11 )</f>
        <v>2.6986329001687257E-4</v>
      </c>
      <c r="AM303" s="48">
        <f>S303 * ( Baseline!F$87 * Baseline!B$16 )</f>
        <v>5.7278076575956496E-5</v>
      </c>
      <c r="AN303" s="48">
        <f>T303 * ( Baseline!H$87 * Baseline!B$18 )</f>
        <v>3.4658055717030997E-2</v>
      </c>
      <c r="AO303" s="48">
        <f t="shared" si="3"/>
        <v>3.5003971221354166E-2</v>
      </c>
      <c r="AP303" s="48"/>
      <c r="AQ303" s="48">
        <f>V303 * ( (1-Baseline!B$88-Baseline!B$87) + (1-B303)*Baseline!B$88 )</f>
        <v>0.15335213810629669</v>
      </c>
      <c r="AR303" s="48">
        <f>W303 * ( (1-Baseline!B$88-Baseline!B$87) + (1-B303)*Baseline!B$88 )</f>
        <v>4.7070440098125001E-4</v>
      </c>
      <c r="AS303" s="48">
        <f>X303 * ( (1-Baseline!B$88-Baseline!B$87) + (1-B303)*Baseline!B$88 )</f>
        <v>2.4392415796903868E-3</v>
      </c>
      <c r="AT303" s="48">
        <f>Y303 * ( (1-Baseline!B$88-Baseline!B$87) + (1-B303)*Baseline!B$88 )</f>
        <v>4.0910499881331627E-4</v>
      </c>
      <c r="AU303" s="48">
        <f t="shared" si="4"/>
        <v>0.15667118908578162</v>
      </c>
      <c r="AV303" s="48">
        <f>AA303 * ( (1-Baseline!D$88-Baseline!D$87) + (1-B303)*Baseline!D$88 )</f>
        <v>3.3872463989165512E-4</v>
      </c>
      <c r="AW303" s="48">
        <f>AB303 * ( (1-Baseline!D$88-Baseline!D$87) + (1-B303)*Baseline!D$88 )</f>
        <v>2.723460658659449E-2</v>
      </c>
      <c r="AX303" s="48">
        <f>AC303 * ( (1-Baseline!D$88-Baseline!D$87) + (1-B303)*Baseline!D$88 )</f>
        <v>3.9796583559461001E-4</v>
      </c>
      <c r="AY303" s="48">
        <f>AD303 * ( (1-Baseline!D$88-Baseline!D$87) + (1-B303)*Baseline!D$88 )</f>
        <v>4.1796695934426763E-4</v>
      </c>
      <c r="AZ303" s="48">
        <f t="shared" si="5"/>
        <v>2.8389264021425022E-2</v>
      </c>
      <c r="BA303" s="48">
        <f>AF303 * ( (1-Baseline!F$88-Baseline!F$87) + (1-Baseline!B$36)*Baseline!F$88 )</f>
        <v>8.1557831726224519E-4</v>
      </c>
      <c r="BB303" s="48">
        <f>AG303 * ( (1-Baseline!F$88-Baseline!F$87) + (1-Baseline!B$36)*Baseline!F$88 )</f>
        <v>1.8490902832814471E-4</v>
      </c>
      <c r="BC303" s="48">
        <f>AH303 * ( (1-Baseline!F$88-Baseline!F$87) + (1-Baseline!B$36)*Baseline!F$88 )</f>
        <v>3.3120463317631972E-2</v>
      </c>
      <c r="BD303" s="48">
        <f>AI303 * ( (1-Baseline!F$88-Baseline!F$87) + (1-Baseline!B$36)*Baseline!F$88 )</f>
        <v>4.1732467998277284E-4</v>
      </c>
      <c r="BE303" s="48">
        <f t="shared" si="6"/>
        <v>3.4538275343205138E-2</v>
      </c>
      <c r="BF303" s="48">
        <f>AK303 * ( (1-Baseline!H$88-Baseline!H$87) + (1-Baseline!B$36)*Baseline!H$88 )</f>
        <v>1.4875124806500068E-5</v>
      </c>
      <c r="BG303" s="48">
        <f>AL303 * ( (1-Baseline!H$88-Baseline!H$87) + (1-Baseline!B$36)*Baseline!H$88 )</f>
        <v>2.1381808194616844E-4</v>
      </c>
      <c r="BH303" s="48">
        <f>AM303 * ( (1-Baseline!H$88-Baseline!H$87) + (1-Baseline!B$36)*Baseline!H$88 )</f>
        <v>4.5382565632661843E-5</v>
      </c>
      <c r="BI303" s="48">
        <f>AN303 * ( (1-Baseline!H$88-Baseline!H$87) + (1-Baseline!B$36)*Baseline!H$88 )</f>
        <v>2.7460270705717996E-2</v>
      </c>
      <c r="BJ303" s="48">
        <f t="shared" si="7"/>
        <v>2.7734346478103328E-2</v>
      </c>
      <c r="BK303" s="48"/>
      <c r="BL303" s="48">
        <f t="shared" si="18"/>
        <v>0.97881517974777299</v>
      </c>
      <c r="BM303" s="48">
        <f t="shared" si="19"/>
        <v>3.0044094496756955E-3</v>
      </c>
      <c r="BN303" s="48">
        <f t="shared" si="20"/>
        <v>1.5569177676661645E-2</v>
      </c>
      <c r="BO303" s="48">
        <f t="shared" si="21"/>
        <v>2.6112331258896647E-3</v>
      </c>
      <c r="BP303" s="48">
        <f t="shared" si="8"/>
        <v>1</v>
      </c>
      <c r="BQ303" s="48">
        <f t="shared" si="22"/>
        <v>1.1931434349126623E-2</v>
      </c>
      <c r="BR303" s="48">
        <f t="shared" si="23"/>
        <v>0.95932767281465536</v>
      </c>
      <c r="BS303" s="48">
        <f t="shared" si="24"/>
        <v>1.4018180791663714E-2</v>
      </c>
      <c r="BT303" s="48">
        <f t="shared" si="25"/>
        <v>1.4722712044554349E-2</v>
      </c>
      <c r="BU303" s="48">
        <f t="shared" si="9"/>
        <v>1</v>
      </c>
      <c r="BV303" s="48">
        <f t="shared" si="26"/>
        <v>2.3613753412927652E-2</v>
      </c>
      <c r="BW303" s="48">
        <f t="shared" si="27"/>
        <v>5.3537423768475071E-3</v>
      </c>
      <c r="BX303" s="48">
        <f t="shared" si="28"/>
        <v>0.95894954187826598</v>
      </c>
      <c r="BY303" s="48">
        <f t="shared" si="29"/>
        <v>1.2082962331958909E-2</v>
      </c>
      <c r="BZ303" s="48">
        <f t="shared" si="10"/>
        <v>1</v>
      </c>
      <c r="CA303" s="48">
        <f t="shared" si="30"/>
        <v>5.3634307980698936E-4</v>
      </c>
      <c r="CB303" s="48">
        <f t="shared" si="31"/>
        <v>7.7095049676032907E-3</v>
      </c>
      <c r="CC303" s="48">
        <f t="shared" si="32"/>
        <v>1.636330809831486E-3</v>
      </c>
      <c r="CD303" s="48">
        <f t="shared" si="33"/>
        <v>0.99011782114275815</v>
      </c>
      <c r="CE303" s="48">
        <f t="shared" si="11"/>
        <v>0.99999999999999989</v>
      </c>
      <c r="CF303" s="48"/>
      <c r="CG303" s="48">
        <f t="shared" si="34"/>
        <v>0.97881517974777299</v>
      </c>
      <c r="CH303" s="48">
        <f t="shared" si="35"/>
        <v>3.0044094496756955E-3</v>
      </c>
      <c r="CI303" s="48">
        <f t="shared" si="36"/>
        <v>1.5569177676661645E-2</v>
      </c>
      <c r="CJ303" s="48">
        <f t="shared" si="37"/>
        <v>2.6112331258896647E-3</v>
      </c>
      <c r="CK303" s="48">
        <f t="shared" si="12"/>
        <v>1</v>
      </c>
      <c r="CL303" s="48">
        <f t="shared" si="38"/>
        <v>1.1931434349126623E-2</v>
      </c>
      <c r="CM303" s="48">
        <f t="shared" si="39"/>
        <v>0.95932767281465536</v>
      </c>
      <c r="CN303" s="48">
        <f t="shared" si="40"/>
        <v>1.4018180791663714E-2</v>
      </c>
      <c r="CO303" s="48">
        <f t="shared" si="41"/>
        <v>1.4722712044554349E-2</v>
      </c>
      <c r="CP303" s="48">
        <f t="shared" si="13"/>
        <v>1</v>
      </c>
      <c r="CQ303" s="48">
        <f t="shared" si="42"/>
        <v>2.3613753412927652E-2</v>
      </c>
      <c r="CR303" s="48">
        <f t="shared" si="43"/>
        <v>5.3537423768475071E-3</v>
      </c>
      <c r="CS303" s="48">
        <f t="shared" si="44"/>
        <v>0.95894954187826598</v>
      </c>
      <c r="CT303" s="48">
        <f t="shared" si="45"/>
        <v>1.2082962331958909E-2</v>
      </c>
      <c r="CU303" s="48">
        <f t="shared" si="14"/>
        <v>1</v>
      </c>
      <c r="CV303" s="48">
        <f t="shared" si="46"/>
        <v>5.3634307980698936E-4</v>
      </c>
      <c r="CW303" s="48">
        <f t="shared" si="47"/>
        <v>7.7095049676032907E-3</v>
      </c>
      <c r="CX303" s="48">
        <f t="shared" si="48"/>
        <v>1.636330809831486E-3</v>
      </c>
      <c r="CY303" s="48">
        <f t="shared" si="49"/>
        <v>0.99011782114275815</v>
      </c>
      <c r="CZ303" s="48">
        <f t="shared" si="15"/>
        <v>0.99999999999999989</v>
      </c>
      <c r="DA303" s="48"/>
      <c r="DB303" s="48">
        <f>(AQ303*Baseline!B$7 + AV303*Baseline!B$11 + BA303*Baseline!B$16 + BF303*Baseline!B$18)</f>
        <v>78515.686688632399</v>
      </c>
      <c r="DC303" s="48">
        <f>(AR303*Baseline!B$7 + AW303*Baseline!B$11 + BB303*Baseline!B$16 + BG303*Baseline!B$18)</f>
        <v>69044.760953668054</v>
      </c>
      <c r="DD303" s="48">
        <f>(AS303*Baseline!B$7 + AX303*Baseline!B$11 + BC303*Baseline!B$16 + BH303*Baseline!B$18)</f>
        <v>115074.44110532819</v>
      </c>
      <c r="DE303" s="48">
        <f>(AT303*Baseline!B$7 + AY303*Baseline!B$11 + BD303*Baseline!B$16 + BI303*Baseline!B$18)</f>
        <v>1259921.0888043086</v>
      </c>
      <c r="DF303" s="48">
        <f t="shared" si="16"/>
        <v>1522555.9775519371</v>
      </c>
      <c r="DG303" s="48"/>
      <c r="DH303" s="48">
        <f t="shared" si="50"/>
        <v>5.1568341556068722E-2</v>
      </c>
      <c r="DI303" s="48">
        <f t="shared" si="51"/>
        <v>4.534792938429931E-2</v>
      </c>
      <c r="DJ303" s="48">
        <f t="shared" si="52"/>
        <v>7.557977690275286E-2</v>
      </c>
      <c r="DK303" s="48">
        <f t="shared" si="53"/>
        <v>0.82750395215687922</v>
      </c>
      <c r="DL303" s="48">
        <f t="shared" si="17"/>
        <v>1</v>
      </c>
      <c r="DM303" s="48"/>
      <c r="DN303" s="48">
        <f>DH303 / (Baseline!B$7/Baseline!B$17)</f>
        <v>5.5045812796473186</v>
      </c>
      <c r="DO303" s="48">
        <f>DI303 / (Baseline!B$11/Baseline!B$17)</f>
        <v>1.0947207200497775</v>
      </c>
      <c r="DP303" s="48">
        <f>DJ303 / (Baseline!B$16/Baseline!B$17)</f>
        <v>1.1679359603277968</v>
      </c>
      <c r="DQ303" s="48">
        <f>DK303 / (Baseline!B$18/Baseline!B$17)</f>
        <v>0.9355662717470431</v>
      </c>
      <c r="DR303" s="71"/>
      <c r="DS303" s="48">
        <f>(AU303*Baseline!B$34)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3.6030209612867251E-2</v>
      </c>
      <c r="DT303" s="48">
        <f>(AZ303*Baseline!B$34) + (Baseline!D$88*(1-Baseline!D$89)*Baseline!B$35) + (Baseline!D$88*Baseline!D$89*((1-Baseline!D$90)*Baseline!B$40 + Baseline!D$90*Baseline!B$41))</f>
        <v>1.0671957603213756E-2</v>
      </c>
      <c r="DU303" s="48">
        <f>(BE303*Baseline!B$34) + (Baseline!F$88*(1-Baseline!F$89)*Baseline!B$35) + (Baseline!F$88*Baseline!F$89*((1-Baseline!F$90)*Baseline!B$40 + Baseline!F$90*Baseline!B$41))</f>
        <v>1.2911381301480774E-2</v>
      </c>
      <c r="DV303" s="48">
        <f>(BJ303*Baseline!B$34) + (Baseline!H$88*(1-Baseline!H$89)*Baseline!B$35) + (Baseline!H$88*Baseline!H$89*((1-Baseline!H$90)*Baseline!B$40 + Baseline!H$90*Baseline!B$41))</f>
        <v>9.3051519717155008E-3</v>
      </c>
      <c r="DW303" s="48">
        <f>( DS303*Baseline!B$7 + DT303*Baseline!B$11 + DU303*Baseline!B$16 + DV303*Baseline!B$18 ) / Baseline!B$17</f>
        <v>9.8455053091817575E-3</v>
      </c>
    </row>
    <row r="304" spans="1:127">
      <c r="A304" s="7" t="s">
        <v>548</v>
      </c>
      <c r="B304" s="1">
        <f>MIN( MAX( NORMINV( MCrands!B304, (B$5+B$4)/2, (B$5-B$4)/3.29 ), 0 ), 1 )</f>
        <v>0.44971940996774884</v>
      </c>
      <c r="C304" s="1">
        <f>MAX( NORMINV( MCrands!C304, (C$5+C$4)/2, (C$5-C$4)/3.29 ), 0 )</f>
        <v>2.3643001307864626</v>
      </c>
      <c r="D304" s="40"/>
      <c r="E304" s="40">
        <f>Baseline!B$33 * (C304 * Baseline!B$66*Baseline!B$66/Baseline!B$73 + Baseline!B$52*Baseline!B$52/Baseline!B$74 + Baseline!B$53*Baseline!B$53/Baseline!B$75 + Baseline!B$54*Baseline!B$54/Baseline!B$76)</f>
        <v>1.9793069560101557E-5</v>
      </c>
      <c r="F304" s="40">
        <f>Baseline!B$33 * (C304 * Baseline!B$66*Baseline!B$57/Baseline!B$73 + Baseline!B$52*Baseline!B$67/Baseline!B$74 + Baseline!B$53*Baseline!B$55/Baseline!B$75 + Baseline!B$54*Baseline!B$56/Baseline!B$76)</f>
        <v>3.9251779158609969E-8</v>
      </c>
      <c r="G304" s="1">
        <f>Baseline!B$33 * (C304 * Baseline!B$66*Baseline!B$58/Baseline!B$73 + Baseline!B$52*Baseline!B$59/Baseline!B$74 + Baseline!B$53*Baseline!B$68/Baseline!B$75 + Baseline!B$54*Baseline!B$60/Baseline!B$76)</f>
        <v>1.081483329735673E-7</v>
      </c>
      <c r="H304" s="40">
        <f>Baseline!B$33 * (C304 * Baseline!B$66*Baseline!B$61/Baseline!B$73 + Baseline!B$52*Baseline!B$62/Baseline!B$74 + Baseline!B$53*Baseline!B$63/Baseline!B$75 + Baseline!B$54*Baseline!B$69/Baseline!B$76)</f>
        <v>1.7042682955106067E-9</v>
      </c>
      <c r="I304" s="40">
        <f>Baseline!B$33 * (C304 * Baseline!B$57*Baseline!B$66/Baseline!B$73 + Baseline!B$67*Baseline!B$52/Baseline!B$74 + Baseline!B$55*Baseline!B$53/Baseline!B$75 + Baseline!B$56*Baseline!B$54/Baseline!B$76)</f>
        <v>3.9251779158609969E-8</v>
      </c>
      <c r="J304" s="1">
        <f>Baseline!B$33 * (C304 * Baseline!B$57*Baseline!B$57/Baseline!B$73 + Baseline!B$67*Baseline!B$67/Baseline!B$74 + Baseline!B$55*Baseline!B$55/Baseline!B$75 + Baseline!B$56*Baseline!B$56/Baseline!B$76)</f>
        <v>1.7949605989226188E-6</v>
      </c>
      <c r="K304" s="40">
        <f>Baseline!B$33 * (C304 * Baseline!B$57*Baseline!B$58/Baseline!B$73 + Baseline!B$67*Baseline!B$59/Baseline!B$74 + Baseline!B$55*Baseline!B$68/Baseline!B$75 + Baseline!B$56*Baseline!B$60/Baseline!B$76)</f>
        <v>1.3929228395336844E-8</v>
      </c>
      <c r="L304" s="1">
        <f>Baseline!B$33 * (C304 * Baseline!B$57*Baseline!B$61/Baseline!B$73 + Baseline!B$67*Baseline!B$62/Baseline!B$74 + Baseline!B$55*Baseline!B$63/Baseline!B$75 + Baseline!B$56*Baseline!B$69/Baseline!B$76)</f>
        <v>1.4629421958787315E-8</v>
      </c>
      <c r="M304" s="40">
        <f>Baseline!B$33 * (C304 * Baseline!B$58*Baseline!B$66/Baseline!B$73 + Baseline!B$59*Baseline!B$52/Baseline!B$74 + Baseline!B$68*Baseline!B$53/Baseline!B$75 + Baseline!B$60*Baseline!B$54/Baseline!B$76)</f>
        <v>1.081483329735673E-7</v>
      </c>
      <c r="N304" s="1">
        <f>Baseline!B$33 * (C304 * Baseline!B$58*Baseline!B$57/Baseline!B$73 + Baseline!B$59*Baseline!B$67/Baseline!B$74 + Baseline!B$68*Baseline!B$55/Baseline!B$75 + Baseline!B$60*Baseline!B$56/Baseline!B$76)</f>
        <v>1.3929228395336844E-8</v>
      </c>
      <c r="O304" s="1">
        <f>Baseline!B$33 * (C304 * Baseline!B$58*Baseline!B$58/Baseline!B$73 + Baseline!B$59*Baseline!B$59/Baseline!B$74 + Baseline!B$68*Baseline!B$68/Baseline!B$75 + Baseline!B$60*Baseline!B$60/Baseline!B$76)</f>
        <v>1.3250168382330305E-6</v>
      </c>
      <c r="P304" s="40">
        <f>Baseline!B$33 * (C304 * Baseline!B$58*Baseline!B$61/Baseline!B$73 + Baseline!B$59*Baseline!B$62/Baseline!B$74 + Baseline!B$68*Baseline!B$63/Baseline!B$75 + Baseline!B$60*Baseline!B$69/Baseline!B$76)</f>
        <v>1.6489783102207004E-9</v>
      </c>
      <c r="Q304" s="40">
        <f>Baseline!B$33 * (C304 * Baseline!B$61*Baseline!B$66/Baseline!B$73 + Baseline!B$62*Baseline!B$52/Baseline!B$74 + Baseline!B$63*Baseline!B$53/Baseline!B$75 + Baseline!B$69*Baseline!B$54/Baseline!B$76)</f>
        <v>1.7042682955106067E-9</v>
      </c>
      <c r="R304" s="40">
        <f>Baseline!B$33 * (C304 * Baseline!B$61*Baseline!B$57/Baseline!B$73 + Baseline!B$62*Baseline!B$67/Baseline!B$74 + Baseline!B$63*Baseline!B$55/Baseline!B$75 + Baseline!B$69*Baseline!B$56/Baseline!B$76)</f>
        <v>1.4629421958787315E-8</v>
      </c>
      <c r="S304" s="40">
        <f>Baseline!B$33 * (C304 * Baseline!B$61*Baseline!B$58/Baseline!B$73 + Baseline!B$62*Baseline!B$59/Baseline!B$74 + Baseline!B$63*Baseline!B$68/Baseline!B$75 + Baseline!B$69*Baseline!B$60/Baseline!B$76)</f>
        <v>1.6489783102207004E-9</v>
      </c>
      <c r="T304" s="40">
        <f>Baseline!B$33 * (C304 * Baseline!B$61*Baseline!B$61/Baseline!B$73 + Baseline!B$62*Baseline!B$62/Baseline!B$74 + Baseline!B$63*Baseline!B$63/Baseline!B$75 + Baseline!B$69*Baseline!B$69/Baseline!B$76)</f>
        <v>9.8551803794784244E-8</v>
      </c>
      <c r="U304" s="40"/>
      <c r="V304" s="40">
        <f>E304 * ( Baseline!B$87 * Baseline!B$7 )</f>
        <v>0.20543226896429406</v>
      </c>
      <c r="W304" s="40">
        <f>F304 * ( Baseline!D$87 * Baseline!B$11 )</f>
        <v>7.2406170011074023E-4</v>
      </c>
      <c r="X304" s="40">
        <f>G304 * ( Baseline!F$87 * Baseline!B$16 )</f>
        <v>3.7565074630684096E-3</v>
      </c>
      <c r="Y304" s="40">
        <f>H304 * ( Baseline!H$87 * Baseline!B$18 )</f>
        <v>5.9934593997588341E-4</v>
      </c>
      <c r="Z304" s="48">
        <f t="shared" si="0"/>
        <v>0.21051218406744909</v>
      </c>
      <c r="AA304" s="40">
        <f>I304 * ( Baseline!B$87 * Baseline!B$7 )</f>
        <v>4.0739421588721289E-4</v>
      </c>
      <c r="AB304" s="1">
        <f>J304 * ( Baseline!D$87 * Baseline!B$11 )</f>
        <v>3.3110912441343947E-2</v>
      </c>
      <c r="AC304" s="1">
        <f>K304 * ( Baseline!F$87 * Baseline!B$16 )</f>
        <v>4.8382854347515605E-4</v>
      </c>
      <c r="AD304" s="1">
        <f>L304 * ( Baseline!F$87 * Baseline!B$16 )</f>
        <v>5.081496058010731E-4</v>
      </c>
      <c r="AE304" s="48">
        <f t="shared" si="1"/>
        <v>3.4510284806507398E-2</v>
      </c>
      <c r="AF304" s="48">
        <f>M304 * ( Baseline!B$87 * Baseline!B$7 )</f>
        <v>1.1224715479326551E-3</v>
      </c>
      <c r="AG304" s="48">
        <f>N304 * ( Baseline!D$87 * Baseline!B$11 )</f>
        <v>2.5694684443230108E-4</v>
      </c>
      <c r="AH304" s="48">
        <f>O304 * ( Baseline!F$87 * Baseline!B$16 )</f>
        <v>4.6024155016150176E-2</v>
      </c>
      <c r="AI304" s="48">
        <f>P304 * ( Baseline!H$87 * Baseline!B$18 )</f>
        <v>5.7990191916523792E-4</v>
      </c>
      <c r="AJ304" s="48">
        <f t="shared" si="2"/>
        <v>4.7983475327680367E-2</v>
      </c>
      <c r="AK304" s="48">
        <f>Q304 * ( Baseline!B$87 * Baseline!B$7 )</f>
        <v>1.7688600639104586E-5</v>
      </c>
      <c r="AL304" s="48">
        <f>R304 * ( Baseline!D$87 * Baseline!B$11 )</f>
        <v>2.6986303199949156E-4</v>
      </c>
      <c r="AM304" s="48">
        <f>S304 * ( Baseline!F$87 * Baseline!B$16 )</f>
        <v>5.7276882208586415E-5</v>
      </c>
      <c r="AN304" s="48">
        <f>T304 * ( Baseline!H$87 * Baseline!B$18 )</f>
        <v>3.4658054507789318E-2</v>
      </c>
      <c r="AO304" s="48">
        <f t="shared" si="3"/>
        <v>3.5002883022636502E-2</v>
      </c>
      <c r="AP304" s="48"/>
      <c r="AQ304" s="48">
        <f>V304 * ( (1-Baseline!B$88-Baseline!B$87) + (1-B304)*Baseline!B$88 )</f>
        <v>0.11881169628806536</v>
      </c>
      <c r="AR304" s="48">
        <f>W304 * ( (1-Baseline!B$88-Baseline!B$87) + (1-B304)*Baseline!B$88 )</f>
        <v>4.187608852352684E-4</v>
      </c>
      <c r="AS304" s="48">
        <f>X304 * ( (1-Baseline!B$88-Baseline!B$87) + (1-B304)*Baseline!B$88 )</f>
        <v>2.172575058709538E-3</v>
      </c>
      <c r="AT304" s="48">
        <f>Y304 * ( (1-Baseline!B$88-Baseline!B$87) + (1-B304)*Baseline!B$88 )</f>
        <v>3.4663155964205662E-4</v>
      </c>
      <c r="AU304" s="48">
        <f t="shared" si="4"/>
        <v>0.12174966379165221</v>
      </c>
      <c r="AV304" s="48">
        <f>AA304 * ( (1-Baseline!D$88-Baseline!D$87) + (1-B304)*Baseline!D$88 )</f>
        <v>3.2181051109574159E-4</v>
      </c>
      <c r="AW304" s="48">
        <f>AB304 * ( (1-Baseline!D$88-Baseline!D$87) + (1-B304)*Baseline!D$88 )</f>
        <v>2.6155107853924966E-2</v>
      </c>
      <c r="AX304" s="48">
        <f>AC304 * ( (1-Baseline!D$88-Baseline!D$87) + (1-B304)*Baseline!D$88 )</f>
        <v>3.8218782885605343E-4</v>
      </c>
      <c r="AY304" s="48">
        <f>AD304 * ( (1-Baseline!D$88-Baseline!D$87) + (1-B304)*Baseline!D$88 )</f>
        <v>4.0139962223031576E-4</v>
      </c>
      <c r="AZ304" s="48">
        <f t="shared" si="5"/>
        <v>2.7260505816107075E-2</v>
      </c>
      <c r="BA304" s="48">
        <f>AF304 * ( (1-Baseline!F$88-Baseline!F$87) + (1-Baseline!B$36)*Baseline!F$88 )</f>
        <v>8.0776644498187255E-4</v>
      </c>
      <c r="BB304" s="48">
        <f>AG304 * ( (1-Baseline!F$88-Baseline!F$87) + (1-Baseline!B$36)*Baseline!F$88 )</f>
        <v>1.849071715525057E-4</v>
      </c>
      <c r="BC304" s="48">
        <f>AH304 * ( (1-Baseline!F$88-Baseline!F$87) + (1-Baseline!B$36)*Baseline!F$88 )</f>
        <v>3.3120454722582182E-2</v>
      </c>
      <c r="BD304" s="48">
        <f>AI304 * ( (1-Baseline!F$88-Baseline!F$87) + (1-Baseline!B$36)*Baseline!F$88 )</f>
        <v>4.1731597789271854E-4</v>
      </c>
      <c r="BE304" s="48">
        <f t="shared" si="6"/>
        <v>3.453044431700928E-2</v>
      </c>
      <c r="BF304" s="48">
        <f>AK304 * ( (1-Baseline!H$88-Baseline!H$87) + (1-Baseline!B$36)*Baseline!H$88 )</f>
        <v>1.4015032058375344E-5</v>
      </c>
      <c r="BG304" s="48">
        <f>AL304 * ( (1-Baseline!H$88-Baseline!H$87) + (1-Baseline!B$36)*Baseline!H$88 )</f>
        <v>2.1381787751383714E-4</v>
      </c>
      <c r="BH304" s="48">
        <f>AM304 * ( (1-Baseline!H$88-Baseline!H$87) + (1-Baseline!B$36)*Baseline!H$88 )</f>
        <v>4.5381619311507186E-5</v>
      </c>
      <c r="BI304" s="48">
        <f>AN304 * ( (1-Baseline!H$88-Baseline!H$87) + (1-Baseline!B$36)*Baseline!H$88 )</f>
        <v>2.7460269747611631E-2</v>
      </c>
      <c r="BJ304" s="48">
        <f t="shared" si="7"/>
        <v>2.773348427649535E-2</v>
      </c>
      <c r="BK304" s="48"/>
      <c r="BL304" s="48">
        <f t="shared" si="18"/>
        <v>0.97586878343570171</v>
      </c>
      <c r="BM304" s="48">
        <f t="shared" si="19"/>
        <v>3.4395239559091148E-3</v>
      </c>
      <c r="BN304" s="48">
        <f t="shared" si="20"/>
        <v>1.7844608281033306E-2</v>
      </c>
      <c r="BO304" s="48">
        <f t="shared" si="21"/>
        <v>2.8470843273558461E-3</v>
      </c>
      <c r="BP304" s="48">
        <f t="shared" si="8"/>
        <v>0.99999999999999989</v>
      </c>
      <c r="BQ304" s="48">
        <f t="shared" si="22"/>
        <v>1.1805008801619424E-2</v>
      </c>
      <c r="BR304" s="48">
        <f t="shared" si="23"/>
        <v>0.95945057037316661</v>
      </c>
      <c r="BS304" s="48">
        <f t="shared" si="24"/>
        <v>1.4019836294828938E-2</v>
      </c>
      <c r="BT304" s="48">
        <f t="shared" si="25"/>
        <v>1.472458453038482E-2</v>
      </c>
      <c r="BU304" s="48">
        <f t="shared" si="9"/>
        <v>0.99999999999999978</v>
      </c>
      <c r="BV304" s="48">
        <f t="shared" si="26"/>
        <v>2.3392877240909885E-2</v>
      </c>
      <c r="BW304" s="48">
        <f t="shared" si="27"/>
        <v>5.3549027592854539E-3</v>
      </c>
      <c r="BX304" s="48">
        <f t="shared" si="28"/>
        <v>0.95916676943156065</v>
      </c>
      <c r="BY304" s="48">
        <f t="shared" si="29"/>
        <v>1.2085450568244026E-2</v>
      </c>
      <c r="BZ304" s="48">
        <f t="shared" si="10"/>
        <v>1</v>
      </c>
      <c r="CA304" s="48">
        <f t="shared" si="30"/>
        <v>5.0534696321058177E-4</v>
      </c>
      <c r="CB304" s="48">
        <f t="shared" si="31"/>
        <v>7.7097372757829715E-3</v>
      </c>
      <c r="CC304" s="48">
        <f t="shared" si="32"/>
        <v>1.636347559472322E-3</v>
      </c>
      <c r="CD304" s="48">
        <f t="shared" si="33"/>
        <v>0.99014856820153407</v>
      </c>
      <c r="CE304" s="48">
        <f t="shared" si="11"/>
        <v>1</v>
      </c>
      <c r="CF304" s="48"/>
      <c r="CG304" s="48">
        <f t="shared" si="34"/>
        <v>0.97586878343570171</v>
      </c>
      <c r="CH304" s="48">
        <f t="shared" si="35"/>
        <v>3.4395239559091148E-3</v>
      </c>
      <c r="CI304" s="48">
        <f t="shared" si="36"/>
        <v>1.7844608281033306E-2</v>
      </c>
      <c r="CJ304" s="48">
        <f t="shared" si="37"/>
        <v>2.8470843273558461E-3</v>
      </c>
      <c r="CK304" s="48">
        <f t="shared" si="12"/>
        <v>0.99999999999999989</v>
      </c>
      <c r="CL304" s="48">
        <f t="shared" si="38"/>
        <v>1.1805008801619424E-2</v>
      </c>
      <c r="CM304" s="48">
        <f t="shared" si="39"/>
        <v>0.95945057037316661</v>
      </c>
      <c r="CN304" s="48">
        <f t="shared" si="40"/>
        <v>1.4019836294828938E-2</v>
      </c>
      <c r="CO304" s="48">
        <f t="shared" si="41"/>
        <v>1.472458453038482E-2</v>
      </c>
      <c r="CP304" s="48">
        <f t="shared" si="13"/>
        <v>0.99999999999999978</v>
      </c>
      <c r="CQ304" s="48">
        <f t="shared" si="42"/>
        <v>2.3392877240909885E-2</v>
      </c>
      <c r="CR304" s="48">
        <f t="shared" si="43"/>
        <v>5.3549027592854539E-3</v>
      </c>
      <c r="CS304" s="48">
        <f t="shared" si="44"/>
        <v>0.95916676943156065</v>
      </c>
      <c r="CT304" s="48">
        <f t="shared" si="45"/>
        <v>1.2085450568244026E-2</v>
      </c>
      <c r="CU304" s="48">
        <f t="shared" si="14"/>
        <v>1</v>
      </c>
      <c r="CV304" s="48">
        <f t="shared" si="46"/>
        <v>5.0534696321058177E-4</v>
      </c>
      <c r="CW304" s="48">
        <f t="shared" si="47"/>
        <v>7.7097372757829715E-3</v>
      </c>
      <c r="CX304" s="48">
        <f t="shared" si="48"/>
        <v>1.636347559472322E-3</v>
      </c>
      <c r="CY304" s="48">
        <f t="shared" si="49"/>
        <v>0.99014856820153407</v>
      </c>
      <c r="CZ304" s="48">
        <f t="shared" si="15"/>
        <v>1</v>
      </c>
      <c r="DA304" s="48"/>
      <c r="DB304" s="48">
        <f>(AQ304*Baseline!B$7 + AV304*Baseline!B$11 + BA304*Baseline!B$16 + BF304*Baseline!B$18)</f>
        <v>61661.743539057104</v>
      </c>
      <c r="DC304" s="48">
        <f>(AR304*Baseline!B$7 + AW304*Baseline!B$11 + BB304*Baseline!B$16 + BG304*Baseline!B$18)</f>
        <v>66704.509441715447</v>
      </c>
      <c r="DD304" s="48">
        <f>(AS304*Baseline!B$7 + AX304*Baseline!B$11 + BC304*Baseline!B$16 + BH304*Baseline!B$18)</f>
        <v>114911.19892732156</v>
      </c>
      <c r="DE304" s="48">
        <f>(AT304*Baseline!B$7 + AY304*Baseline!B$11 + BD304*Baseline!B$16 + BI304*Baseline!B$18)</f>
        <v>1259855.1866111059</v>
      </c>
      <c r="DF304" s="48">
        <f t="shared" si="16"/>
        <v>1503132.6385192</v>
      </c>
      <c r="DG304" s="48"/>
      <c r="DH304" s="48">
        <f t="shared" si="50"/>
        <v>4.1022157299307076E-2</v>
      </c>
      <c r="DI304" s="48">
        <f t="shared" si="51"/>
        <v>4.4376994905405621E-2</v>
      </c>
      <c r="DJ304" s="48">
        <f t="shared" si="52"/>
        <v>7.6447810381208584E-2</v>
      </c>
      <c r="DK304" s="48">
        <f t="shared" si="53"/>
        <v>0.83815303741407876</v>
      </c>
      <c r="DL304" s="48">
        <f t="shared" si="17"/>
        <v>1</v>
      </c>
      <c r="DM304" s="48"/>
      <c r="DN304" s="48">
        <f>DH304 / (Baseline!B$7/Baseline!B$17)</f>
        <v>4.378845475862299</v>
      </c>
      <c r="DO304" s="48">
        <f>DI304 / (Baseline!B$11/Baseline!B$17)</f>
        <v>1.0712818970144824</v>
      </c>
      <c r="DP304" s="48">
        <f>DJ304 / (Baseline!B$16/Baseline!B$17)</f>
        <v>1.1813497008256195</v>
      </c>
      <c r="DQ304" s="48">
        <f>DK304 / (Baseline!B$18/Baseline!B$17)</f>
        <v>0.947606002754522</v>
      </c>
      <c r="DR304" s="71"/>
      <c r="DS304" s="48">
        <f>(AU304*Baseline!B$34)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3.079198081874783E-2</v>
      </c>
      <c r="DT304" s="48">
        <f>(AZ304*Baseline!B$34) + (Baseline!D$88*(1-Baseline!D$89)*Baseline!B$35) + (Baseline!D$88*Baseline!D$89*((1-Baseline!D$90)*Baseline!B$40 + Baseline!D$90*Baseline!B$41))</f>
        <v>1.0502643872416065E-2</v>
      </c>
      <c r="DU304" s="48">
        <f>(BE304*Baseline!B$34) + (Baseline!F$88*(1-Baseline!F$89)*Baseline!B$35) + (Baseline!F$88*Baseline!F$89*((1-Baseline!F$90)*Baseline!B$40 + Baseline!F$90*Baseline!B$41))</f>
        <v>1.2910206647551395E-2</v>
      </c>
      <c r="DV304" s="48">
        <f>(BJ304*Baseline!B$34) + (Baseline!H$88*(1-Baseline!H$89)*Baseline!B$35) + (Baseline!H$88*Baseline!H$89*((1-Baseline!H$90)*Baseline!B$40 + Baseline!H$90*Baseline!B$41))</f>
        <v>9.3050226414743038E-3</v>
      </c>
      <c r="DW304" s="48">
        <f>( DS304*Baseline!B$7 + DT304*Baseline!B$11 + DU304*Baseline!B$16 + DV304*Baseline!B$18 ) / Baseline!B$17</f>
        <v>9.7892281343760264E-3</v>
      </c>
    </row>
    <row r="305" spans="1:127">
      <c r="A305" s="7" t="s">
        <v>549</v>
      </c>
      <c r="B305" s="1">
        <f>MIN( MAX( NORMINV( MCrands!B305, (B$5+B$4)/2, (B$5-B$4)/3.29 ), 0 ), 1 )</f>
        <v>0.43086189830199906</v>
      </c>
      <c r="C305" s="1">
        <f>MAX( NORMINV( MCrands!C305, (C$5+C$4)/2, (C$5-C$4)/3.29 ), 0 )</f>
        <v>2.7931946650132433</v>
      </c>
      <c r="D305" s="40"/>
      <c r="E305" s="40">
        <f>Baseline!B$33 * (C305 * Baseline!B$66*Baseline!B$66/Baseline!B$73 + Baseline!B$52*Baseline!B$52/Baseline!B$74 + Baseline!B$53*Baseline!B$53/Baseline!B$75 + Baseline!B$54*Baseline!B$54/Baseline!B$76)</f>
        <v>2.3382077349974859E-5</v>
      </c>
      <c r="F305" s="40">
        <f>Baseline!B$33 * (C305 * Baseline!B$66*Baseline!B$57/Baseline!B$73 + Baseline!B$52*Baseline!B$67/Baseline!B$74 + Baseline!B$53*Baseline!B$55/Baseline!B$75 + Baseline!B$54*Baseline!B$56/Baseline!B$76)</f>
        <v>3.9731753453477675E-8</v>
      </c>
      <c r="G305" s="1">
        <f>Baseline!B$33 * (C305 * Baseline!B$66*Baseline!B$58/Baseline!B$73 + Baseline!B$52*Baseline!B$59/Baseline!B$74 + Baseline!B$53*Baseline!B$68/Baseline!B$75 + Baseline!B$54*Baseline!B$60/Baseline!B$76)</f>
        <v>1.0932826978178376E-7</v>
      </c>
      <c r="H305" s="40">
        <f>Baseline!B$33 * (C305 * Baseline!B$66*Baseline!B$61/Baseline!B$73 + Baseline!B$52*Baseline!B$62/Baseline!B$74 + Baseline!B$53*Baseline!B$63/Baseline!B$75 + Baseline!B$54*Baseline!B$69/Baseline!B$76)</f>
        <v>1.8222619763322518E-9</v>
      </c>
      <c r="I305" s="40">
        <f>Baseline!B$33 * (C305 * Baseline!B$57*Baseline!B$66/Baseline!B$73 + Baseline!B$67*Baseline!B$52/Baseline!B$74 + Baseline!B$55*Baseline!B$53/Baseline!B$75 + Baseline!B$56*Baseline!B$54/Baseline!B$76)</f>
        <v>3.9731753453477675E-8</v>
      </c>
      <c r="J305" s="1">
        <f>Baseline!B$33 * (C305 * Baseline!B$57*Baseline!B$57/Baseline!B$73 + Baseline!B$67*Baseline!B$67/Baseline!B$74 + Baseline!B$55*Baseline!B$55/Baseline!B$75 + Baseline!B$56*Baseline!B$56/Baseline!B$76)</f>
        <v>1.7949606631117589E-6</v>
      </c>
      <c r="K305" s="40">
        <f>Baseline!B$33 * (C305 * Baseline!B$57*Baseline!B$58/Baseline!B$73 + Baseline!B$67*Baseline!B$59/Baseline!B$74 + Baseline!B$55*Baseline!B$68/Baseline!B$75 + Baseline!B$56*Baseline!B$60/Baseline!B$76)</f>
        <v>1.3929386193639515E-8</v>
      </c>
      <c r="L305" s="1">
        <f>Baseline!B$33 * (C305 * Baseline!B$57*Baseline!B$61/Baseline!B$73 + Baseline!B$67*Baseline!B$62/Baseline!B$74 + Baseline!B$55*Baseline!B$63/Baseline!B$75 + Baseline!B$56*Baseline!B$69/Baseline!B$76)</f>
        <v>1.4629437738617581E-8</v>
      </c>
      <c r="M305" s="40">
        <f>Baseline!B$33 * (C305 * Baseline!B$58*Baseline!B$66/Baseline!B$73 + Baseline!B$59*Baseline!B$52/Baseline!B$74 + Baseline!B$68*Baseline!B$53/Baseline!B$75 + Baseline!B$60*Baseline!B$54/Baseline!B$76)</f>
        <v>1.0932826978178376E-7</v>
      </c>
      <c r="N305" s="1">
        <f>Baseline!B$33 * (C305 * Baseline!B$58*Baseline!B$57/Baseline!B$73 + Baseline!B$59*Baseline!B$67/Baseline!B$74 + Baseline!B$68*Baseline!B$55/Baseline!B$75 + Baseline!B$60*Baseline!B$56/Baseline!B$76)</f>
        <v>1.3929386193639515E-8</v>
      </c>
      <c r="O305" s="1">
        <f>Baseline!B$33 * (C305 * Baseline!B$58*Baseline!B$58/Baseline!B$73 + Baseline!B$59*Baseline!B$59/Baseline!B$74 + Baseline!B$68*Baseline!B$68/Baseline!B$75 + Baseline!B$60*Baseline!B$60/Baseline!B$76)</f>
        <v>1.3250172261538579E-6</v>
      </c>
      <c r="P305" s="40">
        <f>Baseline!B$33 * (C305 * Baseline!B$58*Baseline!B$61/Baseline!B$73 + Baseline!B$59*Baseline!B$62/Baseline!B$74 + Baseline!B$68*Baseline!B$63/Baseline!B$75 + Baseline!B$60*Baseline!B$69/Baseline!B$76)</f>
        <v>1.6490171023034402E-9</v>
      </c>
      <c r="Q305" s="40">
        <f>Baseline!B$33 * (C305 * Baseline!B$61*Baseline!B$66/Baseline!B$73 + Baseline!B$62*Baseline!B$52/Baseline!B$74 + Baseline!B$63*Baseline!B$53/Baseline!B$75 + Baseline!B$69*Baseline!B$54/Baseline!B$76)</f>
        <v>1.8222619763322518E-9</v>
      </c>
      <c r="R305" s="40">
        <f>Baseline!B$33 * (C305 * Baseline!B$61*Baseline!B$57/Baseline!B$73 + Baseline!B$62*Baseline!B$67/Baseline!B$74 + Baseline!B$63*Baseline!B$55/Baseline!B$75 + Baseline!B$69*Baseline!B$56/Baseline!B$76)</f>
        <v>1.4629437738617581E-8</v>
      </c>
      <c r="S305" s="40">
        <f>Baseline!B$33 * (C305 * Baseline!B$61*Baseline!B$58/Baseline!B$73 + Baseline!B$62*Baseline!B$59/Baseline!B$74 + Baseline!B$63*Baseline!B$68/Baseline!B$75 + Baseline!B$69*Baseline!B$60/Baseline!B$76)</f>
        <v>1.6490171023034402E-9</v>
      </c>
      <c r="T305" s="40">
        <f>Baseline!B$33 * (C305 * Baseline!B$61*Baseline!B$61/Baseline!B$73 + Baseline!B$62*Baseline!B$62/Baseline!B$74 + Baseline!B$63*Baseline!B$63/Baseline!B$75 + Baseline!B$69*Baseline!B$69/Baseline!B$76)</f>
        <v>9.855180767399253E-8</v>
      </c>
      <c r="U305" s="40"/>
      <c r="V305" s="40">
        <f>E305 * ( Baseline!B$87 * Baseline!B$7 )</f>
        <v>0.24268258081538907</v>
      </c>
      <c r="W305" s="40">
        <f>F305 * ( Baseline!D$87 * Baseline!B$11 )</f>
        <v>7.3291559186802974E-4</v>
      </c>
      <c r="X305" s="40">
        <f>G305 * ( Baseline!F$87 * Baseline!B$16 )</f>
        <v>3.7974922966219475E-3</v>
      </c>
      <c r="Y305" s="40">
        <f>H305 * ( Baseline!H$87 * Baseline!B$18 )</f>
        <v>6.4084118678036349E-4</v>
      </c>
      <c r="Z305" s="48">
        <f t="shared" si="0"/>
        <v>0.24785382989065941</v>
      </c>
      <c r="AA305" s="40">
        <f>I305 * ( Baseline!B$87 * Baseline!B$7 )</f>
        <v>4.123758690936448E-4</v>
      </c>
      <c r="AB305" s="1">
        <f>J305 * ( Baseline!D$87 * Baseline!B$11 )</f>
        <v>3.3110913625415059E-2</v>
      </c>
      <c r="AC305" s="1">
        <f>K305 * ( Baseline!F$87 * Baseline!B$16 )</f>
        <v>4.838340245628931E-4</v>
      </c>
      <c r="AD305" s="1">
        <f>L305 * ( Baseline!F$87 * Baseline!B$16 )</f>
        <v>5.0815015390984675E-4</v>
      </c>
      <c r="AE305" s="48">
        <f t="shared" si="1"/>
        <v>3.4515273672981447E-2</v>
      </c>
      <c r="AF305" s="48">
        <f>M305 * ( Baseline!B$87 * Baseline!B$7 )</f>
        <v>1.1347181120651337E-3</v>
      </c>
      <c r="AG305" s="48">
        <f>N305 * ( Baseline!D$87 * Baseline!B$11 )</f>
        <v>2.5694975527379042E-4</v>
      </c>
      <c r="AH305" s="48">
        <f>O305 * ( Baseline!F$87 * Baseline!B$16 )</f>
        <v>4.602416849049086E-2</v>
      </c>
      <c r="AI305" s="48">
        <f>P305 * ( Baseline!H$87 * Baseline!B$18 )</f>
        <v>5.7991556131146245E-4</v>
      </c>
      <c r="AJ305" s="48">
        <f t="shared" si="2"/>
        <v>4.7995751919141245E-2</v>
      </c>
      <c r="AK305" s="48">
        <f>Q305 * ( Baseline!B$87 * Baseline!B$7 )</f>
        <v>1.8913257052352443E-5</v>
      </c>
      <c r="AL305" s="48">
        <f>R305 * ( Baseline!D$87 * Baseline!B$11 )</f>
        <v>2.6986332308364048E-4</v>
      </c>
      <c r="AM305" s="48">
        <f>S305 * ( Baseline!F$87 * Baseline!B$16 )</f>
        <v>5.7278229642655094E-5</v>
      </c>
      <c r="AN305" s="48">
        <f>T305 * ( Baseline!H$87 * Baseline!B$18 )</f>
        <v>3.4658055872003941E-2</v>
      </c>
      <c r="AO305" s="48">
        <f t="shared" si="3"/>
        <v>3.5004110681782587E-2</v>
      </c>
      <c r="AP305" s="48"/>
      <c r="AQ305" s="48">
        <f>V305 * ( (1-Baseline!B$88-Baseline!B$87) + (1-B305)*Baseline!B$88 )</f>
        <v>0.14442839065103708</v>
      </c>
      <c r="AR305" s="48">
        <f>W305 * ( (1-Baseline!B$88-Baseline!B$87) + (1-B305)*Baseline!B$88 )</f>
        <v>4.3618218934747462E-4</v>
      </c>
      <c r="AS305" s="48">
        <f>X305 * ( (1-Baseline!B$88-Baseline!B$87) + (1-B305)*Baseline!B$88 )</f>
        <v>2.2600126431325598E-3</v>
      </c>
      <c r="AT305" s="48">
        <f>Y305 * ( (1-Baseline!B$88-Baseline!B$87) + (1-B305)*Baseline!B$88 )</f>
        <v>3.8138568066406264E-4</v>
      </c>
      <c r="AU305" s="48">
        <f t="shared" si="4"/>
        <v>0.14750597116418115</v>
      </c>
      <c r="AV305" s="48">
        <f>AA305 * ( (1-Baseline!D$88-Baseline!D$87) + (1-B305)*Baseline!D$88 )</f>
        <v>3.2922945852036111E-4</v>
      </c>
      <c r="AW305" s="48">
        <f>AB305 * ( (1-Baseline!D$88-Baseline!D$87) + (1-B305)*Baseline!D$88 )</f>
        <v>2.643483525835107E-2</v>
      </c>
      <c r="AX305" s="48">
        <f>AC305 * ( (1-Baseline!D$88-Baseline!D$87) + (1-B305)*Baseline!D$88 )</f>
        <v>3.8627966828096654E-4</v>
      </c>
      <c r="AY305" s="48">
        <f>AD305 * ( (1-Baseline!D$88-Baseline!D$87) + (1-B305)*Baseline!D$88 )</f>
        <v>4.0569299165462558E-4</v>
      </c>
      <c r="AZ305" s="48">
        <f t="shared" si="5"/>
        <v>2.7556037376807022E-2</v>
      </c>
      <c r="BA305" s="48">
        <f>AF305 * ( (1-Baseline!F$88-Baseline!F$87) + (1-Baseline!B$36)*Baseline!F$88 )</f>
        <v>8.165794644216563E-4</v>
      </c>
      <c r="BB305" s="48">
        <f>AG305 * ( (1-Baseline!F$88-Baseline!F$87) + (1-Baseline!B$36)*Baseline!F$88 )</f>
        <v>1.8490926628718835E-4</v>
      </c>
      <c r="BC305" s="48">
        <f>AH305 * ( (1-Baseline!F$88-Baseline!F$87) + (1-Baseline!B$36)*Baseline!F$88 )</f>
        <v>3.3120464419148919E-2</v>
      </c>
      <c r="BD305" s="48">
        <f>AI305 * ( (1-Baseline!F$88-Baseline!F$87) + (1-Baseline!B$36)*Baseline!F$88 )</f>
        <v>4.1732579521769038E-4</v>
      </c>
      <c r="BE305" s="48">
        <f t="shared" si="6"/>
        <v>3.4539278945075455E-2</v>
      </c>
      <c r="BF305" s="48">
        <f>AK305 * ( (1-Baseline!H$88-Baseline!H$87) + (1-Baseline!B$36)*Baseline!H$88 )</f>
        <v>1.4985351827719886E-5</v>
      </c>
      <c r="BG305" s="48">
        <f>AL305 * ( (1-Baseline!H$88-Baseline!H$87) + (1-Baseline!B$36)*Baseline!H$88 )</f>
        <v>2.1381810814562999E-4</v>
      </c>
      <c r="BH305" s="48">
        <f>AM305 * ( (1-Baseline!H$88-Baseline!H$87) + (1-Baseline!B$36)*Baseline!H$88 )</f>
        <v>4.5382686910468481E-5</v>
      </c>
      <c r="BI305" s="48">
        <f>AN305 * ( (1-Baseline!H$88-Baseline!H$87) + (1-Baseline!B$36)*Baseline!H$88 )</f>
        <v>2.7460270828506161E-2</v>
      </c>
      <c r="BJ305" s="48">
        <f t="shared" si="7"/>
        <v>2.7734456975389978E-2</v>
      </c>
      <c r="BK305" s="48"/>
      <c r="BL305" s="48">
        <f t="shared" si="18"/>
        <v>0.97913589199912054</v>
      </c>
      <c r="BM305" s="48">
        <f t="shared" si="19"/>
        <v>2.9570476768156261E-3</v>
      </c>
      <c r="BN305" s="48">
        <f t="shared" si="20"/>
        <v>1.5321499362334685E-2</v>
      </c>
      <c r="BO305" s="48">
        <f t="shared" si="21"/>
        <v>2.5855609617292186E-3</v>
      </c>
      <c r="BP305" s="48">
        <f t="shared" si="8"/>
        <v>1</v>
      </c>
      <c r="BQ305" s="48">
        <f t="shared" si="22"/>
        <v>1.1947634343008341E-2</v>
      </c>
      <c r="BR305" s="48">
        <f t="shared" si="23"/>
        <v>0.95931192489237826</v>
      </c>
      <c r="BS305" s="48">
        <f t="shared" si="24"/>
        <v>1.4017968657789851E-2</v>
      </c>
      <c r="BT305" s="48">
        <f t="shared" si="25"/>
        <v>1.4722472106823439E-2</v>
      </c>
      <c r="BU305" s="48">
        <f t="shared" si="9"/>
        <v>0.99999999999999989</v>
      </c>
      <c r="BV305" s="48">
        <f t="shared" si="26"/>
        <v>2.3642053029543128E-2</v>
      </c>
      <c r="BW305" s="48">
        <f t="shared" si="27"/>
        <v>5.3535937035985044E-3</v>
      </c>
      <c r="BX305" s="48">
        <f t="shared" si="28"/>
        <v>0.95892170973856339</v>
      </c>
      <c r="BY305" s="48">
        <f t="shared" si="29"/>
        <v>1.2082643528294962E-2</v>
      </c>
      <c r="BZ305" s="48">
        <f t="shared" si="10"/>
        <v>0.99999999999999989</v>
      </c>
      <c r="CA305" s="48">
        <f t="shared" si="30"/>
        <v>5.4031531394384464E-4</v>
      </c>
      <c r="CB305" s="48">
        <f t="shared" si="31"/>
        <v>7.7094751966970314E-3</v>
      </c>
      <c r="CC305" s="48">
        <f t="shared" si="32"/>
        <v>1.636328663320813E-3</v>
      </c>
      <c r="CD305" s="48">
        <f t="shared" si="33"/>
        <v>0.99011388082603835</v>
      </c>
      <c r="CE305" s="48">
        <f t="shared" si="11"/>
        <v>1</v>
      </c>
      <c r="CF305" s="48"/>
      <c r="CG305" s="48">
        <f t="shared" si="34"/>
        <v>0.97913589199912054</v>
      </c>
      <c r="CH305" s="48">
        <f t="shared" si="35"/>
        <v>2.9570476768156261E-3</v>
      </c>
      <c r="CI305" s="48">
        <f t="shared" si="36"/>
        <v>1.5321499362334685E-2</v>
      </c>
      <c r="CJ305" s="48">
        <f t="shared" si="37"/>
        <v>2.5855609617292186E-3</v>
      </c>
      <c r="CK305" s="48">
        <f t="shared" si="12"/>
        <v>1</v>
      </c>
      <c r="CL305" s="48">
        <f t="shared" si="38"/>
        <v>1.1947634343008341E-2</v>
      </c>
      <c r="CM305" s="48">
        <f t="shared" si="39"/>
        <v>0.95931192489237826</v>
      </c>
      <c r="CN305" s="48">
        <f t="shared" si="40"/>
        <v>1.4017968657789851E-2</v>
      </c>
      <c r="CO305" s="48">
        <f t="shared" si="41"/>
        <v>1.4722472106823439E-2</v>
      </c>
      <c r="CP305" s="48">
        <f t="shared" si="13"/>
        <v>0.99999999999999989</v>
      </c>
      <c r="CQ305" s="48">
        <f t="shared" si="42"/>
        <v>2.3642053029543128E-2</v>
      </c>
      <c r="CR305" s="48">
        <f t="shared" si="43"/>
        <v>5.3535937035985044E-3</v>
      </c>
      <c r="CS305" s="48">
        <f t="shared" si="44"/>
        <v>0.95892170973856339</v>
      </c>
      <c r="CT305" s="48">
        <f t="shared" si="45"/>
        <v>1.2082643528294962E-2</v>
      </c>
      <c r="CU305" s="48">
        <f t="shared" si="14"/>
        <v>0.99999999999999989</v>
      </c>
      <c r="CV305" s="48">
        <f t="shared" si="46"/>
        <v>5.4031531394384464E-4</v>
      </c>
      <c r="CW305" s="48">
        <f t="shared" si="47"/>
        <v>7.7094751966970314E-3</v>
      </c>
      <c r="CX305" s="48">
        <f t="shared" si="48"/>
        <v>1.636328663320813E-3</v>
      </c>
      <c r="CY305" s="48">
        <f t="shared" si="49"/>
        <v>0.99011388082603835</v>
      </c>
      <c r="CZ305" s="48">
        <f t="shared" si="15"/>
        <v>1</v>
      </c>
      <c r="DA305" s="48"/>
      <c r="DB305" s="48">
        <f>(AQ305*Baseline!B$7 + AV305*Baseline!B$11 + BA305*Baseline!B$16 + BF305*Baseline!B$18)</f>
        <v>74175.70766208983</v>
      </c>
      <c r="DC305" s="48">
        <f>(AR305*Baseline!B$7 + AW305*Baseline!B$11 + BB305*Baseline!B$16 + BG305*Baseline!B$18)</f>
        <v>67312.866876858679</v>
      </c>
      <c r="DD305" s="48">
        <f>(AS305*Baseline!B$7 + AX305*Baseline!B$11 + BC305*Baseline!B$16 + BH305*Baseline!B$18)</f>
        <v>114962.4626979413</v>
      </c>
      <c r="DE305" s="48">
        <f>(AT305*Baseline!B$7 + AY305*Baseline!B$11 + BD305*Baseline!B$16 + BI305*Baseline!B$18)</f>
        <v>1259881.3321073204</v>
      </c>
      <c r="DF305" s="48">
        <f t="shared" si="16"/>
        <v>1516332.3693442103</v>
      </c>
      <c r="DG305" s="48"/>
      <c r="DH305" s="48">
        <f t="shared" si="50"/>
        <v>4.8917842263150824E-2</v>
      </c>
      <c r="DI305" s="48">
        <f t="shared" si="51"/>
        <v>4.4391894704437676E-2</v>
      </c>
      <c r="DJ305" s="48">
        <f t="shared" si="52"/>
        <v>7.5816137030472242E-2</v>
      </c>
      <c r="DK305" s="48">
        <f t="shared" si="53"/>
        <v>0.83087412600193922</v>
      </c>
      <c r="DL305" s="48">
        <f t="shared" si="17"/>
        <v>1</v>
      </c>
      <c r="DM305" s="48"/>
      <c r="DN305" s="48">
        <f>DH305 / (Baseline!B$7/Baseline!B$17)</f>
        <v>5.2216579133092491</v>
      </c>
      <c r="DO305" s="48">
        <f>DI305 / (Baseline!B$11/Baseline!B$17)</f>
        <v>1.0716415852945522</v>
      </c>
      <c r="DP305" s="48">
        <f>DJ305 / (Baseline!B$16/Baseline!B$17)</f>
        <v>1.171588438597299</v>
      </c>
      <c r="DQ305" s="48">
        <f>DK305 / (Baseline!B$18/Baseline!B$17)</f>
        <v>0.93937655080509941</v>
      </c>
      <c r="DR305" s="71"/>
      <c r="DS305" s="48">
        <f>(AU305*Baseline!B$34)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3.4655426924627176E-2</v>
      </c>
      <c r="DT305" s="48">
        <f>(AZ305*Baseline!B$34) + (Baseline!D$88*(1-Baseline!D$89)*Baseline!B$35) + (Baseline!D$88*Baseline!D$89*((1-Baseline!D$90)*Baseline!B$40 + Baseline!D$90*Baseline!B$41))</f>
        <v>1.0546973606521057E-2</v>
      </c>
      <c r="DU305" s="48">
        <f>(BE305*Baseline!B$34) + (Baseline!F$88*(1-Baseline!F$89)*Baseline!B$35) + (Baseline!F$88*Baseline!F$89*((1-Baseline!F$90)*Baseline!B$40 + Baseline!F$90*Baseline!B$41))</f>
        <v>1.2911531841761321E-2</v>
      </c>
      <c r="DV305" s="48">
        <f>(BJ305*Baseline!B$34) + (Baseline!H$88*(1-Baseline!H$89)*Baseline!B$35) + (Baseline!H$88*Baseline!H$89*((1-Baseline!H$90)*Baseline!B$40 + Baseline!H$90*Baseline!B$41))</f>
        <v>9.3051685463084975E-3</v>
      </c>
      <c r="DW305" s="48">
        <f>( DS305*Baseline!B$7 + DT305*Baseline!B$11 + DU305*Baseline!B$16 + DV305*Baseline!B$18 ) / Baseline!B$17</f>
        <v>9.8274730292303887E-3</v>
      </c>
    </row>
    <row r="306" spans="1:127">
      <c r="A306" s="7" t="s">
        <v>550</v>
      </c>
      <c r="B306" s="1">
        <f>MIN( MAX( NORMINV( MCrands!B306, (B$5+B$4)/2, (B$5-B$4)/3.29 ), 0 ), 1 )</f>
        <v>0.33340529510372235</v>
      </c>
      <c r="C306" s="1">
        <f>MAX( NORMINV( MCrands!C306, (C$5+C$4)/2, (C$5-C$4)/3.29 ), 0 )</f>
        <v>3.0674104439508709</v>
      </c>
      <c r="D306" s="40"/>
      <c r="E306" s="40">
        <f>Baseline!B$33 * (C306 * Baseline!B$66*Baseline!B$66/Baseline!B$73 + Baseline!B$52*Baseline!B$52/Baseline!B$74 + Baseline!B$53*Baseline!B$53/Baseline!B$75 + Baseline!B$54*Baseline!B$54/Baseline!B$76)</f>
        <v>2.5676726705876735E-5</v>
      </c>
      <c r="F306" s="40">
        <f>Baseline!B$33 * (C306 * Baseline!B$66*Baseline!B$57/Baseline!B$73 + Baseline!B$52*Baseline!B$67/Baseline!B$74 + Baseline!B$53*Baseline!B$55/Baseline!B$75 + Baseline!B$54*Baseline!B$56/Baseline!B$76)</f>
        <v>4.0038627322538442E-8</v>
      </c>
      <c r="G306" s="1">
        <f>Baseline!B$33 * (C306 * Baseline!B$66*Baseline!B$58/Baseline!B$73 + Baseline!B$52*Baseline!B$59/Baseline!B$74 + Baseline!B$53*Baseline!B$68/Baseline!B$75 + Baseline!B$54*Baseline!B$60/Baseline!B$76)</f>
        <v>1.100826680432248E-7</v>
      </c>
      <c r="H306" s="40">
        <f>Baseline!B$33 * (C306 * Baseline!B$66*Baseline!B$61/Baseline!B$73 + Baseline!B$52*Baseline!B$62/Baseline!B$74 + Baseline!B$53*Baseline!B$63/Baseline!B$75 + Baseline!B$54*Baseline!B$69/Baseline!B$76)</f>
        <v>1.897701802476357E-9</v>
      </c>
      <c r="I306" s="40">
        <f>Baseline!B$33 * (C306 * Baseline!B$57*Baseline!B$66/Baseline!B$73 + Baseline!B$67*Baseline!B$52/Baseline!B$74 + Baseline!B$55*Baseline!B$53/Baseline!B$75 + Baseline!B$56*Baseline!B$54/Baseline!B$76)</f>
        <v>4.0038627322538442E-8</v>
      </c>
      <c r="J306" s="1">
        <f>Baseline!B$33 * (C306 * Baseline!B$57*Baseline!B$57/Baseline!B$73 + Baseline!B$67*Baseline!B$67/Baseline!B$74 + Baseline!B$55*Baseline!B$55/Baseline!B$75 + Baseline!B$56*Baseline!B$56/Baseline!B$76)</f>
        <v>1.7949607041513935E-6</v>
      </c>
      <c r="K306" s="40">
        <f>Baseline!B$33 * (C306 * Baseline!B$57*Baseline!B$58/Baseline!B$73 + Baseline!B$67*Baseline!B$59/Baseline!B$74 + Baseline!B$55*Baseline!B$68/Baseline!B$75 + Baseline!B$56*Baseline!B$60/Baseline!B$76)</f>
        <v>1.3929487082741677E-8</v>
      </c>
      <c r="L306" s="1">
        <f>Baseline!B$33 * (C306 * Baseline!B$57*Baseline!B$61/Baseline!B$73 + Baseline!B$67*Baseline!B$62/Baseline!B$74 + Baseline!B$55*Baseline!B$63/Baseline!B$75 + Baseline!B$56*Baseline!B$69/Baseline!B$76)</f>
        <v>1.4629447827527797E-8</v>
      </c>
      <c r="M306" s="40">
        <f>Baseline!B$33 * (C306 * Baseline!B$58*Baseline!B$66/Baseline!B$73 + Baseline!B$59*Baseline!B$52/Baseline!B$74 + Baseline!B$68*Baseline!B$53/Baseline!B$75 + Baseline!B$60*Baseline!B$54/Baseline!B$76)</f>
        <v>1.100826680432248E-7</v>
      </c>
      <c r="N306" s="1">
        <f>Baseline!B$33 * (C306 * Baseline!B$58*Baseline!B$57/Baseline!B$73 + Baseline!B$59*Baseline!B$67/Baseline!B$74 + Baseline!B$68*Baseline!B$55/Baseline!B$75 + Baseline!B$60*Baseline!B$56/Baseline!B$76)</f>
        <v>1.3929487082741677E-8</v>
      </c>
      <c r="O306" s="1">
        <f>Baseline!B$33 * (C306 * Baseline!B$58*Baseline!B$58/Baseline!B$73 + Baseline!B$59*Baseline!B$59/Baseline!B$74 + Baseline!B$68*Baseline!B$68/Baseline!B$75 + Baseline!B$60*Baseline!B$60/Baseline!B$76)</f>
        <v>1.3250174741729009E-6</v>
      </c>
      <c r="P306" s="40">
        <f>Baseline!B$33 * (C306 * Baseline!B$58*Baseline!B$61/Baseline!B$73 + Baseline!B$59*Baseline!B$62/Baseline!B$74 + Baseline!B$68*Baseline!B$63/Baseline!B$75 + Baseline!B$60*Baseline!B$69/Baseline!B$76)</f>
        <v>1.6490419042077225E-9</v>
      </c>
      <c r="Q306" s="40">
        <f>Baseline!B$33 * (C306 * Baseline!B$61*Baseline!B$66/Baseline!B$73 + Baseline!B$62*Baseline!B$52/Baseline!B$74 + Baseline!B$63*Baseline!B$53/Baseline!B$75 + Baseline!B$69*Baseline!B$54/Baseline!B$76)</f>
        <v>1.8977018024763566E-9</v>
      </c>
      <c r="R306" s="40">
        <f>Baseline!B$33 * (C306 * Baseline!B$61*Baseline!B$57/Baseline!B$73 + Baseline!B$62*Baseline!B$67/Baseline!B$74 + Baseline!B$63*Baseline!B$55/Baseline!B$75 + Baseline!B$69*Baseline!B$56/Baseline!B$76)</f>
        <v>1.4629447827527797E-8</v>
      </c>
      <c r="S306" s="40">
        <f>Baseline!B$33 * (C306 * Baseline!B$61*Baseline!B$58/Baseline!B$73 + Baseline!B$62*Baseline!B$59/Baseline!B$74 + Baseline!B$63*Baseline!B$68/Baseline!B$75 + Baseline!B$69*Baseline!B$60/Baseline!B$76)</f>
        <v>1.6490419042077225E-9</v>
      </c>
      <c r="T306" s="40">
        <f>Baseline!B$33 * (C306 * Baseline!B$61*Baseline!B$61/Baseline!B$73 + Baseline!B$62*Baseline!B$62/Baseline!B$74 + Baseline!B$63*Baseline!B$63/Baseline!B$75 + Baseline!B$69*Baseline!B$69/Baseline!B$76)</f>
        <v>9.8551810154182953E-8</v>
      </c>
      <c r="U306" s="40"/>
      <c r="V306" s="40">
        <f>E306 * ( Baseline!B$87 * Baseline!B$7 )</f>
        <v>0.26649874648029465</v>
      </c>
      <c r="W306" s="40">
        <f>F306 * ( Baseline!D$87 * Baseline!B$11 )</f>
        <v>7.3857637005731499E-4</v>
      </c>
      <c r="X306" s="40">
        <f>G306 * ( Baseline!F$87 * Baseline!B$16 )</f>
        <v>3.8236961466611499E-3</v>
      </c>
      <c r="Y306" s="40">
        <f>H306 * ( Baseline!H$87 * Baseline!B$18 )</f>
        <v>6.6737137198128545E-4</v>
      </c>
      <c r="Z306" s="48">
        <f t="shared" si="0"/>
        <v>0.27172839036899443</v>
      </c>
      <c r="AA306" s="40">
        <f>I306 * ( Baseline!B$87 * Baseline!B$7 )</f>
        <v>4.1556091298062647E-4</v>
      </c>
      <c r="AB306" s="1">
        <f>J306 * ( Baseline!D$87 * Baseline!B$11 )</f>
        <v>3.3110914382456606E-2</v>
      </c>
      <c r="AC306" s="1">
        <f>K306 * ( Baseline!F$87 * Baseline!B$16 )</f>
        <v>4.8383752892264416E-4</v>
      </c>
      <c r="AD306" s="1">
        <f>L306 * ( Baseline!F$87 * Baseline!B$16 )</f>
        <v>5.081505043458218E-4</v>
      </c>
      <c r="AE306" s="48">
        <f t="shared" si="1"/>
        <v>3.4518463328705694E-2</v>
      </c>
      <c r="AF306" s="48">
        <f>M306 * ( Baseline!B$87 * Baseline!B$7 )</f>
        <v>1.1425480116206302E-3</v>
      </c>
      <c r="AG306" s="48">
        <f>N306 * ( Baseline!D$87 * Baseline!B$11 )</f>
        <v>2.5695161633426721E-4</v>
      </c>
      <c r="AH306" s="48">
        <f>O306 * ( Baseline!F$87 * Baseline!B$16 )</f>
        <v>4.6024177105375257E-2</v>
      </c>
      <c r="AI306" s="48">
        <f>P306 * ( Baseline!H$87 * Baseline!B$18 )</f>
        <v>5.7992428348312662E-4</v>
      </c>
      <c r="AJ306" s="48">
        <f t="shared" si="2"/>
        <v>4.800360101681328E-2</v>
      </c>
      <c r="AK306" s="48">
        <f>Q306 * ( Baseline!B$87 * Baseline!B$7 )</f>
        <v>1.9696247007902104E-5</v>
      </c>
      <c r="AL306" s="48">
        <f>R306 * ( Baseline!D$87 * Baseline!B$11 )</f>
        <v>2.6986350918968815E-4</v>
      </c>
      <c r="AM306" s="48">
        <f>S306 * ( Baseline!F$87 * Baseline!B$16 )</f>
        <v>5.7279091131093921E-5</v>
      </c>
      <c r="AN306" s="48">
        <f>T306 * ( Baseline!H$87 * Baseline!B$18 )</f>
        <v>3.4658056744221108E-2</v>
      </c>
      <c r="AO306" s="48">
        <f t="shared" si="3"/>
        <v>3.5004895591549789E-2</v>
      </c>
      <c r="AP306" s="48"/>
      <c r="AQ306" s="48">
        <f>V306 * ( (1-Baseline!B$88-Baseline!B$87) + (1-B306)*Baseline!B$88 )</f>
        <v>0.18171731034423544</v>
      </c>
      <c r="AR306" s="48">
        <f>W306 * ( (1-Baseline!B$88-Baseline!B$87) + (1-B306)*Baseline!B$88 )</f>
        <v>5.0361254311020879E-4</v>
      </c>
      <c r="AS306" s="48">
        <f>X306 * ( (1-Baseline!B$88-Baseline!B$87) + (1-B306)*Baseline!B$88 )</f>
        <v>2.6072609665961726E-3</v>
      </c>
      <c r="AT306" s="48">
        <f>Y306 * ( (1-Baseline!B$88-Baseline!B$87) + (1-B306)*Baseline!B$88 )</f>
        <v>4.5506004181580106E-4</v>
      </c>
      <c r="AU306" s="48">
        <f t="shared" si="4"/>
        <v>0.18528324389575762</v>
      </c>
      <c r="AV306" s="48">
        <f>AA306 * ( (1-Baseline!D$88-Baseline!D$87) + (1-B306)*Baseline!D$88 )</f>
        <v>3.4991593067753895E-4</v>
      </c>
      <c r="AW306" s="48">
        <f>AB306 * ( (1-Baseline!D$88-Baseline!D$87) + (1-B306)*Baseline!D$88 )</f>
        <v>2.788047686828948E-2</v>
      </c>
      <c r="AX306" s="48">
        <f>AC306 * ( (1-Baseline!D$88-Baseline!D$87) + (1-B306)*Baseline!D$88 )</f>
        <v>4.0740708267136908E-4</v>
      </c>
      <c r="AY306" s="48">
        <f>AD306 * ( (1-Baseline!D$88-Baseline!D$87) + (1-B306)*Baseline!D$88 )</f>
        <v>4.2787940611902203E-4</v>
      </c>
      <c r="AZ306" s="48">
        <f t="shared" si="5"/>
        <v>2.9065679287757409E-2</v>
      </c>
      <c r="BA306" s="48">
        <f>AF306 * ( (1-Baseline!F$88-Baseline!F$87) + (1-Baseline!B$36)*Baseline!F$88 )</f>
        <v>8.2221411069857741E-4</v>
      </c>
      <c r="BB306" s="48">
        <f>AG306 * ( (1-Baseline!F$88-Baseline!F$87) + (1-Baseline!B$36)*Baseline!F$88 )</f>
        <v>1.8491060556586139E-4</v>
      </c>
      <c r="BC306" s="48">
        <f>AH306 * ( (1-Baseline!F$88-Baseline!F$87) + (1-Baseline!B$36)*Baseline!F$88 )</f>
        <v>3.3120470618695406E-2</v>
      </c>
      <c r="BD306" s="48">
        <f>AI306 * ( (1-Baseline!F$88-Baseline!F$87) + (1-Baseline!B$36)*Baseline!F$88 )</f>
        <v>4.173320719715294E-4</v>
      </c>
      <c r="BE306" s="48">
        <f t="shared" si="6"/>
        <v>3.4544927406931381E-2</v>
      </c>
      <c r="BF306" s="48">
        <f>AK306 * ( (1-Baseline!H$88-Baseline!H$87) + (1-Baseline!B$36)*Baseline!H$88 )</f>
        <v>1.5605730429300995E-5</v>
      </c>
      <c r="BG306" s="48">
        <f>AL306 * ( (1-Baseline!H$88-Baseline!H$87) + (1-Baseline!B$36)*Baseline!H$88 )</f>
        <v>2.138182556011737E-4</v>
      </c>
      <c r="BH306" s="48">
        <f>AM306 * ( (1-Baseline!H$88-Baseline!H$87) + (1-Baseline!B$36)*Baseline!H$88 )</f>
        <v>4.538336948498833E-5</v>
      </c>
      <c r="BI306" s="48">
        <f>AN306 * ( (1-Baseline!H$88-Baseline!H$87) + (1-Baseline!B$36)*Baseline!H$88 )</f>
        <v>2.7460271519581265E-2</v>
      </c>
      <c r="BJ306" s="48">
        <f t="shared" si="7"/>
        <v>2.7735078875096728E-2</v>
      </c>
      <c r="BK306" s="48"/>
      <c r="BL306" s="48">
        <f t="shared" si="18"/>
        <v>0.98075414982733977</v>
      </c>
      <c r="BM306" s="48">
        <f t="shared" si="19"/>
        <v>2.718068469232688E-3</v>
      </c>
      <c r="BN306" s="48">
        <f t="shared" si="20"/>
        <v>1.4071757984024965E-2</v>
      </c>
      <c r="BO306" s="48">
        <f t="shared" si="21"/>
        <v>2.4560237194024017E-3</v>
      </c>
      <c r="BP306" s="48">
        <f t="shared" si="8"/>
        <v>0.99999999999999989</v>
      </c>
      <c r="BQ306" s="48">
        <f t="shared" si="22"/>
        <v>1.2038801062011481E-2</v>
      </c>
      <c r="BR306" s="48">
        <f t="shared" si="23"/>
        <v>0.95922330224130914</v>
      </c>
      <c r="BS306" s="48">
        <f t="shared" si="24"/>
        <v>1.4016774858001367E-2</v>
      </c>
      <c r="BT306" s="48">
        <f t="shared" si="25"/>
        <v>1.4721121838678195E-2</v>
      </c>
      <c r="BU306" s="48">
        <f t="shared" si="9"/>
        <v>1.0000000000000002</v>
      </c>
      <c r="BV306" s="48">
        <f t="shared" si="26"/>
        <v>2.380129797388434E-2</v>
      </c>
      <c r="BW306" s="48">
        <f t="shared" si="27"/>
        <v>5.3527571034570889E-3</v>
      </c>
      <c r="BX306" s="48">
        <f t="shared" si="28"/>
        <v>0.95876509533639509</v>
      </c>
      <c r="BY306" s="48">
        <f t="shared" si="29"/>
        <v>1.2080849586263495E-2</v>
      </c>
      <c r="BZ306" s="48">
        <f t="shared" si="10"/>
        <v>1</v>
      </c>
      <c r="CA306" s="48">
        <f t="shared" si="30"/>
        <v>5.626712114135485E-4</v>
      </c>
      <c r="CB306" s="48">
        <f t="shared" si="31"/>
        <v>7.7093076448093573E-3</v>
      </c>
      <c r="CC306" s="48">
        <f t="shared" si="32"/>
        <v>1.6363165826702578E-3</v>
      </c>
      <c r="CD306" s="48">
        <f t="shared" si="33"/>
        <v>0.99009170456110696</v>
      </c>
      <c r="CE306" s="48">
        <f t="shared" si="11"/>
        <v>1.0000000000000002</v>
      </c>
      <c r="CF306" s="48"/>
      <c r="CG306" s="48">
        <f t="shared" si="34"/>
        <v>0.98075414982733977</v>
      </c>
      <c r="CH306" s="48">
        <f t="shared" si="35"/>
        <v>2.718068469232688E-3</v>
      </c>
      <c r="CI306" s="48">
        <f t="shared" si="36"/>
        <v>1.4071757984024965E-2</v>
      </c>
      <c r="CJ306" s="48">
        <f t="shared" si="37"/>
        <v>2.4560237194024017E-3</v>
      </c>
      <c r="CK306" s="48">
        <f t="shared" si="12"/>
        <v>0.99999999999999989</v>
      </c>
      <c r="CL306" s="48">
        <f t="shared" si="38"/>
        <v>1.2038801062011481E-2</v>
      </c>
      <c r="CM306" s="48">
        <f t="shared" si="39"/>
        <v>0.95922330224130914</v>
      </c>
      <c r="CN306" s="48">
        <f t="shared" si="40"/>
        <v>1.4016774858001367E-2</v>
      </c>
      <c r="CO306" s="48">
        <f t="shared" si="41"/>
        <v>1.4721121838678195E-2</v>
      </c>
      <c r="CP306" s="48">
        <f t="shared" si="13"/>
        <v>1.0000000000000002</v>
      </c>
      <c r="CQ306" s="48">
        <f t="shared" si="42"/>
        <v>2.380129797388434E-2</v>
      </c>
      <c r="CR306" s="48">
        <f t="shared" si="43"/>
        <v>5.3527571034570889E-3</v>
      </c>
      <c r="CS306" s="48">
        <f t="shared" si="44"/>
        <v>0.95876509533639509</v>
      </c>
      <c r="CT306" s="48">
        <f t="shared" si="45"/>
        <v>1.2080849586263495E-2</v>
      </c>
      <c r="CU306" s="48">
        <f t="shared" si="14"/>
        <v>1</v>
      </c>
      <c r="CV306" s="48">
        <f t="shared" si="46"/>
        <v>5.626712114135485E-4</v>
      </c>
      <c r="CW306" s="48">
        <f t="shared" si="47"/>
        <v>7.7093076448093573E-3</v>
      </c>
      <c r="CX306" s="48">
        <f t="shared" si="48"/>
        <v>1.6363165826702578E-3</v>
      </c>
      <c r="CY306" s="48">
        <f t="shared" si="49"/>
        <v>0.99009170456110696</v>
      </c>
      <c r="CZ306" s="48">
        <f t="shared" si="15"/>
        <v>1.0000000000000002</v>
      </c>
      <c r="DA306" s="48"/>
      <c r="DB306" s="48">
        <f>(AQ306*Baseline!B$7 + AV306*Baseline!B$11 + BA306*Baseline!B$16 + BF306*Baseline!B$18)</f>
        <v>92352.481747907412</v>
      </c>
      <c r="DC306" s="48">
        <f>(AR306*Baseline!B$7 + AW306*Baseline!B$11 + BB306*Baseline!B$16 + BG306*Baseline!B$18)</f>
        <v>70445.838334541128</v>
      </c>
      <c r="DD306" s="48">
        <f>(AS306*Baseline!B$7 + AX306*Baseline!B$11 + BC306*Baseline!B$16 + BH306*Baseline!B$18)</f>
        <v>115176.23904116465</v>
      </c>
      <c r="DE306" s="48">
        <f>(AT306*Baseline!B$7 + AY306*Baseline!B$11 + BD306*Baseline!B$16 + BI306*Baseline!B$18)</f>
        <v>1259964.6968095752</v>
      </c>
      <c r="DF306" s="48">
        <f t="shared" si="16"/>
        <v>1537939.2559331884</v>
      </c>
      <c r="DG306" s="48"/>
      <c r="DH306" s="48">
        <f t="shared" si="50"/>
        <v>6.004949895883236E-2</v>
      </c>
      <c r="DI306" s="48">
        <f t="shared" si="51"/>
        <v>4.5805345082888929E-2</v>
      </c>
      <c r="DJ306" s="48">
        <f t="shared" si="52"/>
        <v>7.4889979299785928E-2</v>
      </c>
      <c r="DK306" s="48">
        <f t="shared" si="53"/>
        <v>0.81925517665849279</v>
      </c>
      <c r="DL306" s="48">
        <f t="shared" si="17"/>
        <v>1</v>
      </c>
      <c r="DM306" s="48"/>
      <c r="DN306" s="48">
        <f>DH306 / (Baseline!B$7/Baseline!B$17)</f>
        <v>6.4098890491096254</v>
      </c>
      <c r="DO306" s="48">
        <f>DI306 / (Baseline!B$11/Baseline!B$17)</f>
        <v>1.1057629539449259</v>
      </c>
      <c r="DP306" s="48">
        <f>DJ306 / (Baseline!B$16/Baseline!B$17)</f>
        <v>1.1572765027471055</v>
      </c>
      <c r="DQ306" s="48">
        <f>DK306 / (Baseline!B$18/Baseline!B$17)</f>
        <v>0.92624030282642489</v>
      </c>
      <c r="DR306" s="71"/>
      <c r="DS306" s="48">
        <f>(AU306*Baseline!B$34)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4.0322017834363649E-2</v>
      </c>
      <c r="DT306" s="48">
        <f>(AZ306*Baseline!B$34) + (Baseline!D$88*(1-Baseline!D$89)*Baseline!B$35) + (Baseline!D$88*Baseline!D$89*((1-Baseline!D$90)*Baseline!B$40 + Baseline!D$90*Baseline!B$41))</f>
        <v>1.0773419893163615E-2</v>
      </c>
      <c r="DU306" s="48">
        <f>(BE306*Baseline!B$34) + (Baseline!F$88*(1-Baseline!F$89)*Baseline!B$35) + (Baseline!F$88*Baseline!F$89*((1-Baseline!F$90)*Baseline!B$40 + Baseline!F$90*Baseline!B$41))</f>
        <v>1.291237911103971E-2</v>
      </c>
      <c r="DV306" s="48">
        <f>(BJ306*Baseline!B$34) + (Baseline!H$88*(1-Baseline!H$89)*Baseline!B$35) + (Baseline!H$88*Baseline!H$89*((1-Baseline!H$90)*Baseline!B$40 + Baseline!H$90*Baseline!B$41))</f>
        <v>9.3052618312645108E-3</v>
      </c>
      <c r="DW306" s="48">
        <f>( DS306*Baseline!B$7 + DT306*Baseline!B$11 + DU306*Baseline!B$16 + DV306*Baseline!B$18 ) / Baseline!B$17</f>
        <v>9.8900768138590802E-3</v>
      </c>
    </row>
    <row r="307" spans="1:127">
      <c r="A307" s="7" t="s">
        <v>551</v>
      </c>
      <c r="B307" s="1">
        <f>MIN( MAX( NORMINV( MCrands!B307, (B$5+B$4)/2, (B$5-B$4)/3.29 ), 0 ), 1 )</f>
        <v>0.3878216678449572</v>
      </c>
      <c r="C307" s="1">
        <f>MAX( NORMINV( MCrands!C307, (C$5+C$4)/2, (C$5-C$4)/3.29 ), 0 )</f>
        <v>1.9677609384984369</v>
      </c>
      <c r="D307" s="40"/>
      <c r="E307" s="40">
        <f>Baseline!B$33 * (C307 * Baseline!B$66*Baseline!B$66/Baseline!B$73 + Baseline!B$52*Baseline!B$52/Baseline!B$74 + Baseline!B$53*Baseline!B$53/Baseline!B$75 + Baseline!B$54*Baseline!B$54/Baseline!B$76)</f>
        <v>1.6474812654175884E-5</v>
      </c>
      <c r="F307" s="40">
        <f>Baseline!B$33 * (C307 * Baseline!B$66*Baseline!B$57/Baseline!B$73 + Baseline!B$52*Baseline!B$67/Baseline!B$74 + Baseline!B$53*Baseline!B$55/Baseline!B$75 + Baseline!B$54*Baseline!B$56/Baseline!B$76)</f>
        <v>3.8808013607834211E-8</v>
      </c>
      <c r="G307" s="1">
        <f>Baseline!B$33 * (C307 * Baseline!B$66*Baseline!B$58/Baseline!B$73 + Baseline!B$52*Baseline!B$59/Baseline!B$74 + Baseline!B$53*Baseline!B$68/Baseline!B$75 + Baseline!B$54*Baseline!B$60/Baseline!B$76)</f>
        <v>1.0705740932791024E-7</v>
      </c>
      <c r="H307" s="40">
        <f>Baseline!B$33 * (C307 * Baseline!B$66*Baseline!B$61/Baseline!B$73 + Baseline!B$52*Baseline!B$62/Baseline!B$74 + Baseline!B$53*Baseline!B$63/Baseline!B$75 + Baseline!B$54*Baseline!B$69/Baseline!B$76)</f>
        <v>1.5951759309449012E-9</v>
      </c>
      <c r="I307" s="40">
        <f>Baseline!B$33 * (C307 * Baseline!B$57*Baseline!B$66/Baseline!B$73 + Baseline!B$67*Baseline!B$52/Baseline!B$74 + Baseline!B$55*Baseline!B$53/Baseline!B$75 + Baseline!B$56*Baseline!B$54/Baseline!B$76)</f>
        <v>3.8808013607834211E-8</v>
      </c>
      <c r="J307" s="1">
        <f>Baseline!B$33 * (C307 * Baseline!B$57*Baseline!B$57/Baseline!B$73 + Baseline!B$67*Baseline!B$67/Baseline!B$74 + Baseline!B$55*Baseline!B$55/Baseline!B$75 + Baseline!B$56*Baseline!B$56/Baseline!B$76)</f>
        <v>1.7949605395758381E-6</v>
      </c>
      <c r="K307" s="40">
        <f>Baseline!B$33 * (C307 * Baseline!B$57*Baseline!B$58/Baseline!B$73 + Baseline!B$67*Baseline!B$59/Baseline!B$74 + Baseline!B$55*Baseline!B$68/Baseline!B$75 + Baseline!B$56*Baseline!B$60/Baseline!B$76)</f>
        <v>1.3929082501168249E-8</v>
      </c>
      <c r="L307" s="1">
        <f>Baseline!B$33 * (C307 * Baseline!B$57*Baseline!B$61/Baseline!B$73 + Baseline!B$67*Baseline!B$62/Baseline!B$74 + Baseline!B$55*Baseline!B$63/Baseline!B$75 + Baseline!B$56*Baseline!B$69/Baseline!B$76)</f>
        <v>1.4629407369370455E-8</v>
      </c>
      <c r="M307" s="40">
        <f>Baseline!B$33 * (C307 * Baseline!B$58*Baseline!B$66/Baseline!B$73 + Baseline!B$59*Baseline!B$52/Baseline!B$74 + Baseline!B$68*Baseline!B$53/Baseline!B$75 + Baseline!B$60*Baseline!B$54/Baseline!B$76)</f>
        <v>1.0705740932791024E-7</v>
      </c>
      <c r="N307" s="1">
        <f>Baseline!B$33 * (C307 * Baseline!B$58*Baseline!B$57/Baseline!B$73 + Baseline!B$59*Baseline!B$67/Baseline!B$74 + Baseline!B$68*Baseline!B$55/Baseline!B$75 + Baseline!B$60*Baseline!B$56/Baseline!B$76)</f>
        <v>1.3929082501168249E-8</v>
      </c>
      <c r="O307" s="1">
        <f>Baseline!B$33 * (C307 * Baseline!B$58*Baseline!B$58/Baseline!B$73 + Baseline!B$59*Baseline!B$59/Baseline!B$74 + Baseline!B$68*Baseline!B$68/Baseline!B$75 + Baseline!B$60*Baseline!B$60/Baseline!B$76)</f>
        <v>1.325016479576533E-6</v>
      </c>
      <c r="P307" s="40">
        <f>Baseline!B$33 * (C307 * Baseline!B$58*Baseline!B$61/Baseline!B$73 + Baseline!B$59*Baseline!B$62/Baseline!B$74 + Baseline!B$68*Baseline!B$63/Baseline!B$75 + Baseline!B$60*Baseline!B$69/Baseline!B$76)</f>
        <v>1.6489424445709213E-9</v>
      </c>
      <c r="Q307" s="40">
        <f>Baseline!B$33 * (C307 * Baseline!B$61*Baseline!B$66/Baseline!B$73 + Baseline!B$62*Baseline!B$52/Baseline!B$74 + Baseline!B$63*Baseline!B$53/Baseline!B$75 + Baseline!B$69*Baseline!B$54/Baseline!B$76)</f>
        <v>1.5951759309449012E-9</v>
      </c>
      <c r="R307" s="40">
        <f>Baseline!B$33 * (C307 * Baseline!B$61*Baseline!B$57/Baseline!B$73 + Baseline!B$62*Baseline!B$67/Baseline!B$74 + Baseline!B$63*Baseline!B$55/Baseline!B$75 + Baseline!B$69*Baseline!B$56/Baseline!B$76)</f>
        <v>1.4629407369370455E-8</v>
      </c>
      <c r="S307" s="40">
        <f>Baseline!B$33 * (C307 * Baseline!B$61*Baseline!B$58/Baseline!B$73 + Baseline!B$62*Baseline!B$59/Baseline!B$74 + Baseline!B$63*Baseline!B$68/Baseline!B$75 + Baseline!B$69*Baseline!B$60/Baseline!B$76)</f>
        <v>1.6489424445709213E-9</v>
      </c>
      <c r="T307" s="40">
        <f>Baseline!B$33 * (C307 * Baseline!B$61*Baseline!B$61/Baseline!B$73 + Baseline!B$62*Baseline!B$62/Baseline!B$74 + Baseline!B$63*Baseline!B$63/Baseline!B$75 + Baseline!B$69*Baseline!B$69/Baseline!B$76)</f>
        <v>9.8551800208219277E-8</v>
      </c>
      <c r="U307" s="40"/>
      <c r="V307" s="40">
        <f>E307 * ( Baseline!B$87 * Baseline!B$7 )</f>
        <v>0.17099208053769149</v>
      </c>
      <c r="W307" s="40">
        <f>F307 * ( Baseline!D$87 * Baseline!B$11 )</f>
        <v>7.1587573641602716E-4</v>
      </c>
      <c r="X307" s="40">
        <f>G307 * ( Baseline!F$87 * Baseline!B$16 )</f>
        <v>3.7186144812362239E-3</v>
      </c>
      <c r="Y307" s="40">
        <f>H307 * ( Baseline!H$87 * Baseline!B$18 )</f>
        <v>5.609810499189249E-4</v>
      </c>
      <c r="Z307" s="48">
        <f t="shared" si="0"/>
        <v>0.17598755180526265</v>
      </c>
      <c r="AA307" s="40">
        <f>I307 * ( Baseline!B$87 * Baseline!B$7 )</f>
        <v>4.0278837323571128E-4</v>
      </c>
      <c r="AB307" s="1">
        <f>J307 * ( Baseline!D$87 * Baseline!B$11 )</f>
        <v>3.3110911346597875E-2</v>
      </c>
      <c r="AC307" s="1">
        <f>K307 * ( Baseline!F$87 * Baseline!B$16 )</f>
        <v>4.8382347587477723E-4</v>
      </c>
      <c r="AD307" s="1">
        <f>L307 * ( Baseline!F$87 * Baseline!B$16 )</f>
        <v>5.081490990410352E-4</v>
      </c>
      <c r="AE307" s="48">
        <f t="shared" si="1"/>
        <v>3.4505672294749407E-2</v>
      </c>
      <c r="AF307" s="48">
        <f>M307 * ( Baseline!B$87 * Baseline!B$7 )</f>
        <v>1.1111488514143804E-3</v>
      </c>
      <c r="AG307" s="48">
        <f>N307 * ( Baseline!D$87 * Baseline!B$11 )</f>
        <v>2.5694415318155999E-4</v>
      </c>
      <c r="AH307" s="48">
        <f>O307 * ( Baseline!F$87 * Baseline!B$16 )</f>
        <v>4.6024142558299251E-2</v>
      </c>
      <c r="AI307" s="48">
        <f>P307 * ( Baseline!H$87 * Baseline!B$18 )</f>
        <v>5.7988930616783814E-4</v>
      </c>
      <c r="AJ307" s="48">
        <f t="shared" si="2"/>
        <v>4.7972124869063035E-2</v>
      </c>
      <c r="AK307" s="48">
        <f>Q307 * ( Baseline!B$87 * Baseline!B$7 )</f>
        <v>1.6556330987277129E-5</v>
      </c>
      <c r="AL307" s="48">
        <f>R307 * ( Baseline!D$87 * Baseline!B$11 )</f>
        <v>2.6986276287441744E-4</v>
      </c>
      <c r="AM307" s="48">
        <f>S307 * ( Baseline!F$87 * Baseline!B$16 )</f>
        <v>5.7275636423493302E-5</v>
      </c>
      <c r="AN307" s="48">
        <f>T307 * ( Baseline!H$87 * Baseline!B$18 )</f>
        <v>3.465805324648958E-2</v>
      </c>
      <c r="AO307" s="48">
        <f t="shared" si="3"/>
        <v>3.5001747976774765E-2</v>
      </c>
      <c r="AP307" s="48"/>
      <c r="AQ307" s="48">
        <f>V307 * ( (1-Baseline!B$88-Baseline!B$87) + (1-B307)*Baseline!B$88 )</f>
        <v>0.10831300387664289</v>
      </c>
      <c r="AR307" s="48">
        <f>W307 * ( (1-Baseline!B$88-Baseline!B$87) + (1-B307)*Baseline!B$88 )</f>
        <v>4.5346340701744967E-4</v>
      </c>
      <c r="AS307" s="48">
        <f>X307 * ( (1-Baseline!B$88-Baseline!B$87) + (1-B307)*Baseline!B$88 )</f>
        <v>2.3555143808727248E-3</v>
      </c>
      <c r="AT307" s="48">
        <f>Y307 * ( (1-Baseline!B$88-Baseline!B$87) + (1-B307)*Baseline!B$88 )</f>
        <v>3.5534711574667429E-4</v>
      </c>
      <c r="AU307" s="48">
        <f t="shared" si="4"/>
        <v>0.11147732878027973</v>
      </c>
      <c r="AV307" s="48">
        <f>AA307 * ( (1-Baseline!D$88-Baseline!D$87) + (1-B307)*Baseline!D$88 )</f>
        <v>3.2934164246830683E-4</v>
      </c>
      <c r="AW307" s="48">
        <f>AB307 * ( (1-Baseline!D$88-Baseline!D$87) + (1-B307)*Baseline!D$88 )</f>
        <v>2.7073278801246738E-2</v>
      </c>
      <c r="AX307" s="48">
        <f>AC307 * ( (1-Baseline!D$88-Baseline!D$87) + (1-B307)*Baseline!D$88 )</f>
        <v>3.9560034200907007E-4</v>
      </c>
      <c r="AY307" s="48">
        <f>AD307 * ( (1-Baseline!D$88-Baseline!D$87) + (1-B307)*Baseline!D$88 )</f>
        <v>4.1549029221612881E-4</v>
      </c>
      <c r="AZ307" s="48">
        <f t="shared" si="5"/>
        <v>2.8213711077940243E-2</v>
      </c>
      <c r="BA307" s="48">
        <f>AF307 * ( (1-Baseline!F$88-Baseline!F$87) + (1-Baseline!B$36)*Baseline!F$88 )</f>
        <v>7.9961827024103342E-4</v>
      </c>
      <c r="BB307" s="48">
        <f>AG307 * ( (1-Baseline!F$88-Baseline!F$87) + (1-Baseline!B$36)*Baseline!F$88 )</f>
        <v>1.849052348423524E-4</v>
      </c>
      <c r="BC307" s="48">
        <f>AH307 * ( (1-Baseline!F$88-Baseline!F$87) + (1-Baseline!B$36)*Baseline!F$88 )</f>
        <v>3.3120445757514008E-2</v>
      </c>
      <c r="BD307" s="48">
        <f>AI307 * ( (1-Baseline!F$88-Baseline!F$87) + (1-Baseline!B$36)*Baseline!F$88 )</f>
        <v>4.1730690117617372E-4</v>
      </c>
      <c r="BE307" s="48">
        <f t="shared" si="6"/>
        <v>3.4522276163773569E-2</v>
      </c>
      <c r="BF307" s="48">
        <f>AK307 * ( (1-Baseline!H$88-Baseline!H$87) + (1-Baseline!B$36)*Baseline!H$88 )</f>
        <v>1.3117912167839414E-5</v>
      </c>
      <c r="BG307" s="48">
        <f>AL307 * ( (1-Baseline!H$88-Baseline!H$87) + (1-Baseline!B$36)*Baseline!H$88 )</f>
        <v>2.1381766428065841E-4</v>
      </c>
      <c r="BH307" s="48">
        <f>AM307 * ( (1-Baseline!H$88-Baseline!H$87) + (1-Baseline!B$36)*Baseline!H$88 )</f>
        <v>4.538063225106221E-5</v>
      </c>
      <c r="BI307" s="48">
        <f>AN307 * ( (1-Baseline!H$88-Baseline!H$87) + (1-Baseline!B$36)*Baseline!H$88 )</f>
        <v>2.7460268748258621E-2</v>
      </c>
      <c r="BJ307" s="48">
        <f t="shared" si="7"/>
        <v>2.773258495695818E-2</v>
      </c>
      <c r="BK307" s="48"/>
      <c r="BL307" s="48">
        <f t="shared" si="18"/>
        <v>0.97161463287415439</v>
      </c>
      <c r="BM307" s="48">
        <f t="shared" si="19"/>
        <v>4.0677634814090292E-3</v>
      </c>
      <c r="BN307" s="48">
        <f t="shared" si="20"/>
        <v>2.1129985860312558E-2</v>
      </c>
      <c r="BO307" s="48">
        <f t="shared" si="21"/>
        <v>3.1876177841241474E-3</v>
      </c>
      <c r="BP307" s="48">
        <f t="shared" si="8"/>
        <v>1.0000000000000002</v>
      </c>
      <c r="BQ307" s="48">
        <f t="shared" si="22"/>
        <v>1.1673106085140732E-2</v>
      </c>
      <c r="BR307" s="48">
        <f t="shared" si="23"/>
        <v>0.95957879225660625</v>
      </c>
      <c r="BS307" s="48">
        <f t="shared" si="24"/>
        <v>1.4021563519815806E-2</v>
      </c>
      <c r="BT307" s="48">
        <f t="shared" si="25"/>
        <v>1.4726538138436975E-2</v>
      </c>
      <c r="BU307" s="48">
        <f t="shared" si="9"/>
        <v>0.99999999999999967</v>
      </c>
      <c r="BV307" s="48">
        <f t="shared" si="26"/>
        <v>2.3162385540502799E-2</v>
      </c>
      <c r="BW307" s="48">
        <f t="shared" si="27"/>
        <v>5.3561136573139767E-3</v>
      </c>
      <c r="BX307" s="48">
        <f t="shared" si="28"/>
        <v>0.95939345367584439</v>
      </c>
      <c r="BY307" s="48">
        <f t="shared" si="29"/>
        <v>1.2088047126338689E-2</v>
      </c>
      <c r="BZ307" s="48">
        <f t="shared" si="10"/>
        <v>0.99999999999999989</v>
      </c>
      <c r="CA307" s="48">
        <f t="shared" si="30"/>
        <v>4.73014404830953E-4</v>
      </c>
      <c r="CB307" s="48">
        <f t="shared" si="31"/>
        <v>7.7099796002612075E-3</v>
      </c>
      <c r="CC307" s="48">
        <f t="shared" si="32"/>
        <v>1.6363650312978158E-3</v>
      </c>
      <c r="CD307" s="48">
        <f t="shared" si="33"/>
        <v>0.99018064096361014</v>
      </c>
      <c r="CE307" s="48">
        <f t="shared" si="11"/>
        <v>1.0000000000000002</v>
      </c>
      <c r="CF307" s="48"/>
      <c r="CG307" s="48">
        <f t="shared" si="34"/>
        <v>0.97161463287415439</v>
      </c>
      <c r="CH307" s="48">
        <f t="shared" si="35"/>
        <v>4.0677634814090292E-3</v>
      </c>
      <c r="CI307" s="48">
        <f t="shared" si="36"/>
        <v>2.1129985860312558E-2</v>
      </c>
      <c r="CJ307" s="48">
        <f t="shared" si="37"/>
        <v>3.1876177841241474E-3</v>
      </c>
      <c r="CK307" s="48">
        <f t="shared" si="12"/>
        <v>1.0000000000000002</v>
      </c>
      <c r="CL307" s="48">
        <f t="shared" si="38"/>
        <v>1.1673106085140732E-2</v>
      </c>
      <c r="CM307" s="48">
        <f t="shared" si="39"/>
        <v>0.95957879225660625</v>
      </c>
      <c r="CN307" s="48">
        <f t="shared" si="40"/>
        <v>1.4021563519815806E-2</v>
      </c>
      <c r="CO307" s="48">
        <f t="shared" si="41"/>
        <v>1.4726538138436975E-2</v>
      </c>
      <c r="CP307" s="48">
        <f t="shared" si="13"/>
        <v>0.99999999999999967</v>
      </c>
      <c r="CQ307" s="48">
        <f t="shared" si="42"/>
        <v>2.3162385540502799E-2</v>
      </c>
      <c r="CR307" s="48">
        <f t="shared" si="43"/>
        <v>5.3561136573139767E-3</v>
      </c>
      <c r="CS307" s="48">
        <f t="shared" si="44"/>
        <v>0.95939345367584439</v>
      </c>
      <c r="CT307" s="48">
        <f t="shared" si="45"/>
        <v>1.2088047126338689E-2</v>
      </c>
      <c r="CU307" s="48">
        <f t="shared" si="14"/>
        <v>0.99999999999999989</v>
      </c>
      <c r="CV307" s="48">
        <f t="shared" si="46"/>
        <v>4.73014404830953E-4</v>
      </c>
      <c r="CW307" s="48">
        <f t="shared" si="47"/>
        <v>7.7099796002612075E-3</v>
      </c>
      <c r="CX307" s="48">
        <f t="shared" si="48"/>
        <v>1.6363650312978158E-3</v>
      </c>
      <c r="CY307" s="48">
        <f t="shared" si="49"/>
        <v>0.99018064096361014</v>
      </c>
      <c r="CZ307" s="48">
        <f t="shared" si="15"/>
        <v>1.0000000000000002</v>
      </c>
      <c r="DA307" s="48"/>
      <c r="DB307" s="48">
        <f>(AQ307*Baseline!B$7 + AV307*Baseline!B$11 + BA307*Baseline!B$16 + BF307*Baseline!B$18)</f>
        <v>56517.650852054277</v>
      </c>
      <c r="DC307" s="48">
        <f>(AR307*Baseline!B$7 + AW307*Baseline!B$11 + BB307*Baseline!B$16 + BG307*Baseline!B$18)</f>
        <v>68690.391090074263</v>
      </c>
      <c r="DD307" s="48">
        <f>(AS307*Baseline!B$7 + AX307*Baseline!B$11 + BC307*Baseline!B$16 + BH307*Baseline!B$18)</f>
        <v>115028.61312431812</v>
      </c>
      <c r="DE307" s="48">
        <f>(AT307*Baseline!B$7 + AY307*Baseline!B$11 + BD307*Baseline!B$16 + BI307*Baseline!B$18)</f>
        <v>1259889.5556885826</v>
      </c>
      <c r="DF307" s="48">
        <f t="shared" si="16"/>
        <v>1500126.2107550292</v>
      </c>
      <c r="DG307" s="48"/>
      <c r="DH307" s="48">
        <f t="shared" si="50"/>
        <v>3.7675263885702227E-2</v>
      </c>
      <c r="DI307" s="48">
        <f t="shared" si="51"/>
        <v>4.5789741288169129E-2</v>
      </c>
      <c r="DJ307" s="48">
        <f t="shared" si="52"/>
        <v>7.6679290248800477E-2</v>
      </c>
      <c r="DK307" s="48">
        <f t="shared" si="53"/>
        <v>0.83985570457732817</v>
      </c>
      <c r="DL307" s="48">
        <f t="shared" si="17"/>
        <v>1</v>
      </c>
      <c r="DM307" s="48"/>
      <c r="DN307" s="48">
        <f>DH307 / (Baseline!B$7/Baseline!B$17)</f>
        <v>4.0215866175475883</v>
      </c>
      <c r="DO307" s="48">
        <f>DI307 / (Baseline!B$11/Baseline!B$17)</f>
        <v>1.1053862708720028</v>
      </c>
      <c r="DP307" s="48">
        <f>DJ307 / (Baseline!B$16/Baseline!B$17)</f>
        <v>1.1849267643276771</v>
      </c>
      <c r="DQ307" s="48">
        <f>DK307 / (Baseline!B$18/Baseline!B$17)</f>
        <v>0.94953101829770503</v>
      </c>
      <c r="DR307" s="71"/>
      <c r="DS307" s="48">
        <f>(AU307*Baseline!B$34)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2.9251130567041959E-2</v>
      </c>
      <c r="DT307" s="48">
        <f>(AZ307*Baseline!B$34) + (Baseline!D$88*(1-Baseline!D$89)*Baseline!B$35) + (Baseline!D$88*Baseline!D$89*((1-Baseline!D$90)*Baseline!B$40 + Baseline!D$90*Baseline!B$41))</f>
        <v>1.064562466169104E-2</v>
      </c>
      <c r="DU307" s="48">
        <f>(BE307*Baseline!B$34) + (Baseline!F$88*(1-Baseline!F$89)*Baseline!B$35) + (Baseline!F$88*Baseline!F$89*((1-Baseline!F$90)*Baseline!B$40 + Baseline!F$90*Baseline!B$41))</f>
        <v>1.2908981424566039E-2</v>
      </c>
      <c r="DV307" s="48">
        <f>(BJ307*Baseline!B$34) + (Baseline!H$88*(1-Baseline!H$89)*Baseline!B$35) + (Baseline!H$88*Baseline!H$89*((1-Baseline!H$90)*Baseline!B$40 + Baseline!H$90*Baseline!B$41))</f>
        <v>9.3048877435437279E-3</v>
      </c>
      <c r="DW307" s="48">
        <f>( DS307*Baseline!B$7 + DT307*Baseline!B$11 + DU307*Baseline!B$16 + DV307*Baseline!B$18 ) / Baseline!B$17</f>
        <v>9.7805173117651509E-3</v>
      </c>
    </row>
    <row r="308" spans="1:127">
      <c r="A308" s="7" t="s">
        <v>552</v>
      </c>
      <c r="B308" s="1">
        <f>MIN( MAX( NORMINV( MCrands!B308, (B$5+B$4)/2, (B$5-B$4)/3.29 ), 0 ), 1 )</f>
        <v>0.46781315204210239</v>
      </c>
      <c r="C308" s="1">
        <f>MAX( NORMINV( MCrands!C308, (C$5+C$4)/2, (C$5-C$4)/3.29 ), 0 )</f>
        <v>3.0252198125672107</v>
      </c>
      <c r="D308" s="40"/>
      <c r="E308" s="40">
        <f>Baseline!B$33 * (C308 * Baseline!B$66*Baseline!B$66/Baseline!B$73 + Baseline!B$52*Baseline!B$52/Baseline!B$74 + Baseline!B$53*Baseline!B$53/Baseline!B$75 + Baseline!B$54*Baseline!B$54/Baseline!B$76)</f>
        <v>2.5323673699573878E-5</v>
      </c>
      <c r="F308" s="40">
        <f>Baseline!B$33 * (C308 * Baseline!B$66*Baseline!B$57/Baseline!B$73 + Baseline!B$52*Baseline!B$67/Baseline!B$74 + Baseline!B$53*Baseline!B$55/Baseline!B$75 + Baseline!B$54*Baseline!B$56/Baseline!B$76)</f>
        <v>3.999141194222378E-8</v>
      </c>
      <c r="G308" s="1">
        <f>Baseline!B$33 * (C308 * Baseline!B$66*Baseline!B$58/Baseline!B$73 + Baseline!B$52*Baseline!B$59/Baseline!B$74 + Baseline!B$53*Baseline!B$68/Baseline!B$75 + Baseline!B$54*Baseline!B$60/Baseline!B$76)</f>
        <v>1.0996659689995128E-7</v>
      </c>
      <c r="H308" s="40">
        <f>Baseline!B$33 * (C308 * Baseline!B$66*Baseline!B$61/Baseline!B$73 + Baseline!B$52*Baseline!B$62/Baseline!B$74 + Baseline!B$53*Baseline!B$63/Baseline!B$75 + Baseline!B$54*Baseline!B$69/Baseline!B$76)</f>
        <v>1.8860946881490031E-9</v>
      </c>
      <c r="I308" s="40">
        <f>Baseline!B$33 * (C308 * Baseline!B$57*Baseline!B$66/Baseline!B$73 + Baseline!B$67*Baseline!B$52/Baseline!B$74 + Baseline!B$55*Baseline!B$53/Baseline!B$75 + Baseline!B$56*Baseline!B$54/Baseline!B$76)</f>
        <v>3.999141194222378E-8</v>
      </c>
      <c r="J308" s="1">
        <f>Baseline!B$33 * (C308 * Baseline!B$57*Baseline!B$57/Baseline!B$73 + Baseline!B$67*Baseline!B$67/Baseline!B$74 + Baseline!B$55*Baseline!B$55/Baseline!B$75 + Baseline!B$56*Baseline!B$56/Baseline!B$76)</f>
        <v>1.7949606978370663E-6</v>
      </c>
      <c r="K308" s="40">
        <f>Baseline!B$33 * (C308 * Baseline!B$57*Baseline!B$58/Baseline!B$73 + Baseline!B$67*Baseline!B$59/Baseline!B$74 + Baseline!B$55*Baseline!B$68/Baseline!B$75 + Baseline!B$56*Baseline!B$60/Baseline!B$76)</f>
        <v>1.392947156002108E-8</v>
      </c>
      <c r="L308" s="1">
        <f>Baseline!B$33 * (C308 * Baseline!B$57*Baseline!B$61/Baseline!B$73 + Baseline!B$67*Baseline!B$62/Baseline!B$74 + Baseline!B$55*Baseline!B$63/Baseline!B$75 + Baseline!B$56*Baseline!B$69/Baseline!B$76)</f>
        <v>1.4629446275255739E-8</v>
      </c>
      <c r="M308" s="40">
        <f>Baseline!B$33 * (C308 * Baseline!B$58*Baseline!B$66/Baseline!B$73 + Baseline!B$59*Baseline!B$52/Baseline!B$74 + Baseline!B$68*Baseline!B$53/Baseline!B$75 + Baseline!B$60*Baseline!B$54/Baseline!B$76)</f>
        <v>1.0996659689995128E-7</v>
      </c>
      <c r="N308" s="1">
        <f>Baseline!B$33 * (C308 * Baseline!B$58*Baseline!B$57/Baseline!B$73 + Baseline!B$59*Baseline!B$67/Baseline!B$74 + Baseline!B$68*Baseline!B$55/Baseline!B$75 + Baseline!B$60*Baseline!B$56/Baseline!B$76)</f>
        <v>1.392947156002108E-8</v>
      </c>
      <c r="O308" s="1">
        <f>Baseline!B$33 * (C308 * Baseline!B$58*Baseline!B$58/Baseline!B$73 + Baseline!B$59*Baseline!B$59/Baseline!B$74 + Baseline!B$68*Baseline!B$68/Baseline!B$75 + Baseline!B$60*Baseline!B$60/Baseline!B$76)</f>
        <v>1.3250174360128793E-6</v>
      </c>
      <c r="P308" s="40">
        <f>Baseline!B$33 * (C308 * Baseline!B$58*Baseline!B$61/Baseline!B$73 + Baseline!B$59*Baseline!B$62/Baseline!B$74 + Baseline!B$68*Baseline!B$63/Baseline!B$75 + Baseline!B$60*Baseline!B$69/Baseline!B$76)</f>
        <v>1.6490380882055753E-9</v>
      </c>
      <c r="Q308" s="40">
        <f>Baseline!B$33 * (C308 * Baseline!B$61*Baseline!B$66/Baseline!B$73 + Baseline!B$62*Baseline!B$52/Baseline!B$74 + Baseline!B$63*Baseline!B$53/Baseline!B$75 + Baseline!B$69*Baseline!B$54/Baseline!B$76)</f>
        <v>1.8860946881490031E-9</v>
      </c>
      <c r="R308" s="40">
        <f>Baseline!B$33 * (C308 * Baseline!B$61*Baseline!B$57/Baseline!B$73 + Baseline!B$62*Baseline!B$67/Baseline!B$74 + Baseline!B$63*Baseline!B$55/Baseline!B$75 + Baseline!B$69*Baseline!B$56/Baseline!B$76)</f>
        <v>1.4629446275255739E-8</v>
      </c>
      <c r="S308" s="40">
        <f>Baseline!B$33 * (C308 * Baseline!B$61*Baseline!B$58/Baseline!B$73 + Baseline!B$62*Baseline!B$59/Baseline!B$74 + Baseline!B$63*Baseline!B$68/Baseline!B$75 + Baseline!B$69*Baseline!B$60/Baseline!B$76)</f>
        <v>1.6490380882055753E-9</v>
      </c>
      <c r="T308" s="40">
        <f>Baseline!B$33 * (C308 * Baseline!B$61*Baseline!B$61/Baseline!B$73 + Baseline!B$62*Baseline!B$62/Baseline!B$74 + Baseline!B$63*Baseline!B$63/Baseline!B$75 + Baseline!B$69*Baseline!B$69/Baseline!B$76)</f>
        <v>9.8551809772582751E-8</v>
      </c>
      <c r="U308" s="40"/>
      <c r="V308" s="40">
        <f>E308 * ( Baseline!B$87 * Baseline!B$7 )</f>
        <v>0.26283440932787727</v>
      </c>
      <c r="W308" s="40">
        <f>F308 * ( Baseline!D$87 * Baseline!B$11 )</f>
        <v>7.3770540702647075E-4</v>
      </c>
      <c r="X308" s="40">
        <f>G308 * ( Baseline!F$87 * Baseline!B$16 )</f>
        <v>3.8196644422051926E-3</v>
      </c>
      <c r="Y308" s="40">
        <f>H308 * ( Baseline!H$87 * Baseline!B$18 )</f>
        <v>6.632894578453124E-4</v>
      </c>
      <c r="Z308" s="48">
        <f t="shared" si="0"/>
        <v>0.26805506863495426</v>
      </c>
      <c r="AA308" s="40">
        <f>I308 * ( Baseline!B$87 * Baseline!B$7 )</f>
        <v>4.150708645483406E-4</v>
      </c>
      <c r="AB308" s="1">
        <f>J308 * ( Baseline!D$87 * Baseline!B$11 )</f>
        <v>3.3110914265978765E-2</v>
      </c>
      <c r="AC308" s="1">
        <f>K308 * ( Baseline!F$87 * Baseline!B$16 )</f>
        <v>4.838369897445157E-4</v>
      </c>
      <c r="AD308" s="1">
        <f>L308 * ( Baseline!F$87 * Baseline!B$16 )</f>
        <v>5.0815045042800909E-4</v>
      </c>
      <c r="AE308" s="48">
        <f t="shared" si="1"/>
        <v>3.4517972570699627E-2</v>
      </c>
      <c r="AF308" s="48">
        <f>M308 * ( Baseline!B$87 * Baseline!B$7 )</f>
        <v>1.1413433092245942E-3</v>
      </c>
      <c r="AG308" s="48">
        <f>N308 * ( Baseline!D$87 * Baseline!B$11 )</f>
        <v>2.569513299929164E-4</v>
      </c>
      <c r="AH308" s="48">
        <f>O308 * ( Baseline!F$87 * Baseline!B$16 )</f>
        <v>4.6024175779895683E-2</v>
      </c>
      <c r="AI308" s="48">
        <f>P308 * ( Baseline!H$87 * Baseline!B$18 )</f>
        <v>5.7992294149642192E-4</v>
      </c>
      <c r="AJ308" s="48">
        <f t="shared" si="2"/>
        <v>4.8002393360609616E-2</v>
      </c>
      <c r="AK308" s="48">
        <f>Q308 * ( Baseline!B$87 * Baseline!B$7 )</f>
        <v>1.9575776768298505E-5</v>
      </c>
      <c r="AL308" s="48">
        <f>R308 * ( Baseline!D$87 * Baseline!B$11 )</f>
        <v>2.698634805555531E-4</v>
      </c>
      <c r="AM308" s="48">
        <f>S308 * ( Baseline!F$87 * Baseline!B$16 )</f>
        <v>5.7278958583137322E-5</v>
      </c>
      <c r="AN308" s="48">
        <f>T308 * ( Baseline!H$87 * Baseline!B$18 )</f>
        <v>3.4658056610022442E-2</v>
      </c>
      <c r="AO308" s="48">
        <f t="shared" si="3"/>
        <v>3.5004774825929431E-2</v>
      </c>
      <c r="AP308" s="48"/>
      <c r="AQ308" s="48">
        <f>V308 * ( (1-Baseline!B$88-Baseline!B$87) + (1-B308)*Baseline!B$88 )</f>
        <v>0.1477776727596701</v>
      </c>
      <c r="AR308" s="48">
        <f>W308 * ( (1-Baseline!B$88-Baseline!B$87) + (1-B308)*Baseline!B$88 )</f>
        <v>4.1477213166789994E-4</v>
      </c>
      <c r="AS308" s="48">
        <f>X308 * ( (1-Baseline!B$88-Baseline!B$87) + (1-B308)*Baseline!B$88 )</f>
        <v>2.1475921795604778E-3</v>
      </c>
      <c r="AT308" s="48">
        <f>Y308 * ( (1-Baseline!B$88-Baseline!B$87) + (1-B308)*Baseline!B$88 )</f>
        <v>3.7293203997551029E-4</v>
      </c>
      <c r="AU308" s="48">
        <f t="shared" si="4"/>
        <v>0.15071296911087401</v>
      </c>
      <c r="AV308" s="48">
        <f>AA308 * ( (1-Baseline!D$88-Baseline!D$87) + (1-B308)*Baseline!D$88 )</f>
        <v>3.2450991795943205E-4</v>
      </c>
      <c r="AW308" s="48">
        <f>AB308 * ( (1-Baseline!D$88-Baseline!D$87) + (1-B308)*Baseline!D$88 )</f>
        <v>2.5886712341774542E-2</v>
      </c>
      <c r="AX308" s="48">
        <f>AC308 * ( (1-Baseline!D$88-Baseline!D$87) + (1-B308)*Baseline!D$88 )</f>
        <v>3.7827251984689819E-4</v>
      </c>
      <c r="AY308" s="48">
        <f>AD308 * ( (1-Baseline!D$88-Baseline!D$87) + (1-B308)*Baseline!D$88 )</f>
        <v>3.972812236746067E-4</v>
      </c>
      <c r="AZ308" s="48">
        <f t="shared" si="5"/>
        <v>2.6986776003255476E-2</v>
      </c>
      <c r="BA308" s="48">
        <f>AF308 * ( (1-Baseline!F$88-Baseline!F$87) + (1-Baseline!B$36)*Baseline!F$88 )</f>
        <v>8.2134716830391328E-4</v>
      </c>
      <c r="BB308" s="48">
        <f>AG308 * ( (1-Baseline!F$88-Baseline!F$87) + (1-Baseline!B$36)*Baseline!F$88 )</f>
        <v>1.8491039950546242E-4</v>
      </c>
      <c r="BC308" s="48">
        <f>AH308 * ( (1-Baseline!F$88-Baseline!F$87) + (1-Baseline!B$36)*Baseline!F$88 )</f>
        <v>3.3120469664837893E-2</v>
      </c>
      <c r="BD308" s="48">
        <f>AI308 * ( (1-Baseline!F$88-Baseline!F$87) + (1-Baseline!B$36)*Baseline!F$88 )</f>
        <v>4.1733110623495313E-4</v>
      </c>
      <c r="BE308" s="48">
        <f t="shared" si="6"/>
        <v>3.4544058338882216E-2</v>
      </c>
      <c r="BF308" s="48">
        <f>AK308 * ( (1-Baseline!H$88-Baseline!H$87) + (1-Baseline!B$36)*Baseline!H$88 )</f>
        <v>1.551027944905827E-5</v>
      </c>
      <c r="BG308" s="48">
        <f>AL308 * ( (1-Baseline!H$88-Baseline!H$87) + (1-Baseline!B$36)*Baseline!H$88 )</f>
        <v>2.1381823291377581E-4</v>
      </c>
      <c r="BH308" s="48">
        <f>AM308 * ( (1-Baseline!H$88-Baseline!H$87) + (1-Baseline!B$36)*Baseline!H$88 )</f>
        <v>4.5383264464591356E-5</v>
      </c>
      <c r="BI308" s="48">
        <f>AN308 * ( (1-Baseline!H$88-Baseline!H$87) + (1-Baseline!B$36)*Baseline!H$88 )</f>
        <v>2.7460271413252978E-2</v>
      </c>
      <c r="BJ308" s="48">
        <f t="shared" si="7"/>
        <v>2.7734983190080404E-2</v>
      </c>
      <c r="BK308" s="48"/>
      <c r="BL308" s="48">
        <f t="shared" si="18"/>
        <v>0.9805239299011852</v>
      </c>
      <c r="BM308" s="48">
        <f t="shared" si="19"/>
        <v>2.7520666211729087E-3</v>
      </c>
      <c r="BN308" s="48">
        <f t="shared" si="20"/>
        <v>1.4249551264434139E-2</v>
      </c>
      <c r="BO308" s="48">
        <f t="shared" si="21"/>
        <v>2.4744522132077295E-3</v>
      </c>
      <c r="BP308" s="48">
        <f t="shared" si="8"/>
        <v>1</v>
      </c>
      <c r="BQ308" s="48">
        <f t="shared" si="22"/>
        <v>1.2024775316632328E-2</v>
      </c>
      <c r="BR308" s="48">
        <f t="shared" si="23"/>
        <v>0.95923693658893405</v>
      </c>
      <c r="BS308" s="48">
        <f t="shared" si="24"/>
        <v>1.4016958520768332E-2</v>
      </c>
      <c r="BT308" s="48">
        <f t="shared" si="25"/>
        <v>1.4721329573665331E-2</v>
      </c>
      <c r="BU308" s="48">
        <f t="shared" si="9"/>
        <v>1</v>
      </c>
      <c r="BV308" s="48">
        <f t="shared" si="26"/>
        <v>2.3776800057664863E-2</v>
      </c>
      <c r="BW308" s="48">
        <f t="shared" si="27"/>
        <v>5.3528858043100959E-3</v>
      </c>
      <c r="BX308" s="48">
        <f t="shared" si="28"/>
        <v>0.95878918857539208</v>
      </c>
      <c r="BY308" s="48">
        <f t="shared" si="29"/>
        <v>1.2081125562632926E-2</v>
      </c>
      <c r="BZ308" s="48">
        <f t="shared" si="10"/>
        <v>1</v>
      </c>
      <c r="CA308" s="48">
        <f t="shared" si="30"/>
        <v>5.5923161527660927E-4</v>
      </c>
      <c r="CB308" s="48">
        <f t="shared" si="31"/>
        <v>7.7093334237263679E-3</v>
      </c>
      <c r="CC308" s="48">
        <f t="shared" si="32"/>
        <v>1.6363184413547068E-3</v>
      </c>
      <c r="CD308" s="48">
        <f t="shared" si="33"/>
        <v>0.99009511651964233</v>
      </c>
      <c r="CE308" s="48">
        <f t="shared" si="11"/>
        <v>1</v>
      </c>
      <c r="CF308" s="48"/>
      <c r="CG308" s="48">
        <f t="shared" si="34"/>
        <v>0.9805239299011852</v>
      </c>
      <c r="CH308" s="48">
        <f t="shared" si="35"/>
        <v>2.7520666211729087E-3</v>
      </c>
      <c r="CI308" s="48">
        <f t="shared" si="36"/>
        <v>1.4249551264434139E-2</v>
      </c>
      <c r="CJ308" s="48">
        <f t="shared" si="37"/>
        <v>2.4744522132077295E-3</v>
      </c>
      <c r="CK308" s="48">
        <f t="shared" si="12"/>
        <v>1</v>
      </c>
      <c r="CL308" s="48">
        <f t="shared" si="38"/>
        <v>1.2024775316632328E-2</v>
      </c>
      <c r="CM308" s="48">
        <f t="shared" si="39"/>
        <v>0.95923693658893405</v>
      </c>
      <c r="CN308" s="48">
        <f t="shared" si="40"/>
        <v>1.4016958520768332E-2</v>
      </c>
      <c r="CO308" s="48">
        <f t="shared" si="41"/>
        <v>1.4721329573665331E-2</v>
      </c>
      <c r="CP308" s="48">
        <f t="shared" si="13"/>
        <v>1</v>
      </c>
      <c r="CQ308" s="48">
        <f t="shared" si="42"/>
        <v>2.3776800057664863E-2</v>
      </c>
      <c r="CR308" s="48">
        <f t="shared" si="43"/>
        <v>5.3528858043100959E-3</v>
      </c>
      <c r="CS308" s="48">
        <f t="shared" si="44"/>
        <v>0.95878918857539208</v>
      </c>
      <c r="CT308" s="48">
        <f t="shared" si="45"/>
        <v>1.2081125562632926E-2</v>
      </c>
      <c r="CU308" s="48">
        <f t="shared" si="14"/>
        <v>1</v>
      </c>
      <c r="CV308" s="48">
        <f t="shared" si="46"/>
        <v>5.5923161527660927E-4</v>
      </c>
      <c r="CW308" s="48">
        <f t="shared" si="47"/>
        <v>7.7093334237263679E-3</v>
      </c>
      <c r="CX308" s="48">
        <f t="shared" si="48"/>
        <v>1.6363184413547068E-3</v>
      </c>
      <c r="CY308" s="48">
        <f t="shared" si="49"/>
        <v>0.99009511651964233</v>
      </c>
      <c r="CZ308" s="48">
        <f t="shared" si="15"/>
        <v>1</v>
      </c>
      <c r="DA308" s="48"/>
      <c r="DB308" s="48">
        <f>(AQ308*Baseline!B$7 + AV308*Baseline!B$11 + BA308*Baseline!B$16 + BF308*Baseline!B$18)</f>
        <v>75829.997753180069</v>
      </c>
      <c r="DC308" s="48">
        <f>(AR308*Baseline!B$7 + AW308*Baseline!B$11 + BB308*Baseline!B$16 + BG308*Baseline!B$18)</f>
        <v>66127.01331537994</v>
      </c>
      <c r="DD308" s="48">
        <f>(AS308*Baseline!B$7 + AX308*Baseline!B$11 + BC308*Baseline!B$16 + BH308*Baseline!B$18)</f>
        <v>114890.81103163528</v>
      </c>
      <c r="DE308" s="48">
        <f>(AT308*Baseline!B$7 + AY308*Baseline!B$11 + BD308*Baseline!B$16 + BI308*Baseline!B$18)</f>
        <v>1259859.2371698688</v>
      </c>
      <c r="DF308" s="48">
        <f t="shared" si="16"/>
        <v>1516707.0592700641</v>
      </c>
      <c r="DG308" s="48"/>
      <c r="DH308" s="48">
        <f t="shared" si="50"/>
        <v>4.9996469186128982E-2</v>
      </c>
      <c r="DI308" s="48">
        <f t="shared" si="51"/>
        <v>4.3599067408049426E-2</v>
      </c>
      <c r="DJ308" s="48">
        <f t="shared" si="52"/>
        <v>7.5750165682572909E-2</v>
      </c>
      <c r="DK308" s="48">
        <f t="shared" si="53"/>
        <v>0.83065429772324861</v>
      </c>
      <c r="DL308" s="48">
        <f t="shared" si="17"/>
        <v>1</v>
      </c>
      <c r="DM308" s="48"/>
      <c r="DN308" s="48">
        <f>DH308 / (Baseline!B$7/Baseline!B$17)</f>
        <v>5.3367942428631787</v>
      </c>
      <c r="DO308" s="48">
        <f>DI308 / (Baseline!B$11/Baseline!B$17)</f>
        <v>1.0525023548917245</v>
      </c>
      <c r="DP308" s="48">
        <f>DJ308 / (Baseline!B$16/Baseline!B$17)</f>
        <v>1.1705689819023941</v>
      </c>
      <c r="DQ308" s="48">
        <f>DK308 / (Baseline!B$18/Baseline!B$17)</f>
        <v>0.93912801552912506</v>
      </c>
      <c r="DR308" s="71"/>
      <c r="DS308" s="48">
        <f>(AU308*Baseline!B$34)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3.5136476616631107E-2</v>
      </c>
      <c r="DT308" s="48">
        <f>(AZ308*Baseline!B$34) + (Baseline!D$88*(1-Baseline!D$89)*Baseline!B$35) + (Baseline!D$88*Baseline!D$89*((1-Baseline!D$90)*Baseline!B$40 + Baseline!D$90*Baseline!B$41))</f>
        <v>1.0461584400488324E-2</v>
      </c>
      <c r="DU308" s="48">
        <f>(BE308*Baseline!B$34) + (Baseline!F$88*(1-Baseline!F$89)*Baseline!B$35) + (Baseline!F$88*Baseline!F$89*((1-Baseline!F$90)*Baseline!B$40 + Baseline!F$90*Baseline!B$41))</f>
        <v>1.2912248750832335E-2</v>
      </c>
      <c r="DV308" s="48">
        <f>(BJ308*Baseline!B$34) + (Baseline!H$88*(1-Baseline!H$89)*Baseline!B$35) + (Baseline!H$88*Baseline!H$89*((1-Baseline!H$90)*Baseline!B$40 + Baseline!H$90*Baseline!B$41))</f>
        <v>9.3052474785120624E-3</v>
      </c>
      <c r="DW308" s="48">
        <f>( DS308*Baseline!B$7 + DT308*Baseline!B$11 + DU308*Baseline!B$16 + DV308*Baseline!B$18 ) / Baseline!B$17</f>
        <v>9.8285586556728696E-3</v>
      </c>
    </row>
    <row r="309" spans="1:127">
      <c r="A309" s="7" t="s">
        <v>553</v>
      </c>
      <c r="B309" s="1">
        <f>MIN( MAX( NORMINV( MCrands!B309, (B$5+B$4)/2, (B$5-B$4)/3.29 ), 0 ), 1 )</f>
        <v>0.38173084395536655</v>
      </c>
      <c r="C309" s="1">
        <f>MAX( NORMINV( MCrands!C309, (C$5+C$4)/2, (C$5-C$4)/3.29 ), 0 )</f>
        <v>2.8845563614156648</v>
      </c>
      <c r="D309" s="40"/>
      <c r="E309" s="40">
        <f>Baseline!B$33 * (C309 * Baseline!B$66*Baseline!B$66/Baseline!B$73 + Baseline!B$52*Baseline!B$52/Baseline!B$74 + Baseline!B$53*Baseline!B$53/Baseline!B$75 + Baseline!B$54*Baseline!B$54/Baseline!B$76)</f>
        <v>2.4146595929526052E-5</v>
      </c>
      <c r="F309" s="40">
        <f>Baseline!B$33 * (C309 * Baseline!B$66*Baseline!B$57/Baseline!B$73 + Baseline!B$52*Baseline!B$67/Baseline!B$74 + Baseline!B$53*Baseline!B$55/Baseline!B$75 + Baseline!B$54*Baseline!B$56/Baseline!B$76)</f>
        <v>3.9833995991699166E-8</v>
      </c>
      <c r="G309" s="1">
        <f>Baseline!B$33 * (C309 * Baseline!B$66*Baseline!B$58/Baseline!B$73 + Baseline!B$52*Baseline!B$59/Baseline!B$74 + Baseline!B$53*Baseline!B$68/Baseline!B$75 + Baseline!B$54*Baseline!B$60/Baseline!B$76)</f>
        <v>1.0957961602157825E-7</v>
      </c>
      <c r="H309" s="40">
        <f>Baseline!B$33 * (C309 * Baseline!B$66*Baseline!B$61/Baseline!B$73 + Baseline!B$52*Baseline!B$62/Baseline!B$74 + Baseline!B$53*Baseline!B$63/Baseline!B$75 + Baseline!B$54*Baseline!B$69/Baseline!B$76)</f>
        <v>1.8473966003117017E-9</v>
      </c>
      <c r="I309" s="40">
        <f>Baseline!B$33 * (C309 * Baseline!B$57*Baseline!B$66/Baseline!B$73 + Baseline!B$67*Baseline!B$52/Baseline!B$74 + Baseline!B$55*Baseline!B$53/Baseline!B$75 + Baseline!B$56*Baseline!B$54/Baseline!B$76)</f>
        <v>3.9833995991699166E-8</v>
      </c>
      <c r="J309" s="1">
        <f>Baseline!B$33 * (C309 * Baseline!B$57*Baseline!B$57/Baseline!B$73 + Baseline!B$67*Baseline!B$67/Baseline!B$74 + Baseline!B$55*Baseline!B$55/Baseline!B$75 + Baseline!B$56*Baseline!B$56/Baseline!B$76)</f>
        <v>1.7949606767851172E-6</v>
      </c>
      <c r="K309" s="40">
        <f>Baseline!B$33 * (C309 * Baseline!B$57*Baseline!B$58/Baseline!B$73 + Baseline!B$67*Baseline!B$59/Baseline!B$74 + Baseline!B$55*Baseline!B$68/Baseline!B$75 + Baseline!B$56*Baseline!B$60/Baseline!B$76)</f>
        <v>1.3929419807312503E-8</v>
      </c>
      <c r="L309" s="1">
        <f>Baseline!B$33 * (C309 * Baseline!B$57*Baseline!B$61/Baseline!B$73 + Baseline!B$67*Baseline!B$62/Baseline!B$74 + Baseline!B$55*Baseline!B$63/Baseline!B$75 + Baseline!B$56*Baseline!B$69/Baseline!B$76)</f>
        <v>1.4629441099984881E-8</v>
      </c>
      <c r="M309" s="40">
        <f>Baseline!B$33 * (C309 * Baseline!B$58*Baseline!B$66/Baseline!B$73 + Baseline!B$59*Baseline!B$52/Baseline!B$74 + Baseline!B$68*Baseline!B$53/Baseline!B$75 + Baseline!B$60*Baseline!B$54/Baseline!B$76)</f>
        <v>1.0957961602157825E-7</v>
      </c>
      <c r="N309" s="1">
        <f>Baseline!B$33 * (C309 * Baseline!B$58*Baseline!B$57/Baseline!B$73 + Baseline!B$59*Baseline!B$67/Baseline!B$74 + Baseline!B$68*Baseline!B$55/Baseline!B$75 + Baseline!B$60*Baseline!B$56/Baseline!B$76)</f>
        <v>1.3929419807312503E-8</v>
      </c>
      <c r="O309" s="1">
        <f>Baseline!B$33 * (C309 * Baseline!B$58*Baseline!B$58/Baseline!B$73 + Baseline!B$59*Baseline!B$59/Baseline!B$74 + Baseline!B$68*Baseline!B$68/Baseline!B$75 + Baseline!B$60*Baseline!B$60/Baseline!B$76)</f>
        <v>1.3250173087874706E-6</v>
      </c>
      <c r="P309" s="40">
        <f>Baseline!B$33 * (C309 * Baseline!B$58*Baseline!B$61/Baseline!B$73 + Baseline!B$59*Baseline!B$62/Baseline!B$74 + Baseline!B$68*Baseline!B$63/Baseline!B$75 + Baseline!B$60*Baseline!B$69/Baseline!B$76)</f>
        <v>1.6490253656647173E-9</v>
      </c>
      <c r="Q309" s="40">
        <f>Baseline!B$33 * (C309 * Baseline!B$61*Baseline!B$66/Baseline!B$73 + Baseline!B$62*Baseline!B$52/Baseline!B$74 + Baseline!B$63*Baseline!B$53/Baseline!B$75 + Baseline!B$69*Baseline!B$54/Baseline!B$76)</f>
        <v>1.8473966003117017E-9</v>
      </c>
      <c r="R309" s="40">
        <f>Baseline!B$33 * (C309 * Baseline!B$61*Baseline!B$57/Baseline!B$73 + Baseline!B$62*Baseline!B$67/Baseline!B$74 + Baseline!B$63*Baseline!B$55/Baseline!B$75 + Baseline!B$69*Baseline!B$56/Baseline!B$76)</f>
        <v>1.4629441099984881E-8</v>
      </c>
      <c r="S309" s="40">
        <f>Baseline!B$33 * (C309 * Baseline!B$61*Baseline!B$58/Baseline!B$73 + Baseline!B$62*Baseline!B$59/Baseline!B$74 + Baseline!B$63*Baseline!B$68/Baseline!B$75 + Baseline!B$69*Baseline!B$60/Baseline!B$76)</f>
        <v>1.6490253656647173E-9</v>
      </c>
      <c r="T309" s="40">
        <f>Baseline!B$33 * (C309 * Baseline!B$61*Baseline!B$61/Baseline!B$73 + Baseline!B$62*Baseline!B$62/Baseline!B$74 + Baseline!B$63*Baseline!B$63/Baseline!B$75 + Baseline!B$69*Baseline!B$69/Baseline!B$76)</f>
        <v>9.8551808500328663E-8</v>
      </c>
      <c r="U309" s="40"/>
      <c r="V309" s="40">
        <f>E309 * ( Baseline!B$87 * Baseline!B$7 )</f>
        <v>0.25061751915255087</v>
      </c>
      <c r="W309" s="40">
        <f>F309 * ( Baseline!D$87 * Baseline!B$11 )</f>
        <v>7.3480161863255283E-4</v>
      </c>
      <c r="X309" s="40">
        <f>G309 * ( Baseline!F$87 * Baseline!B$16 )</f>
        <v>3.8062227504314658E-3</v>
      </c>
      <c r="Y309" s="40">
        <f>H309 * ( Baseline!H$87 * Baseline!B$18 )</f>
        <v>6.4968036713394187E-4</v>
      </c>
      <c r="Z309" s="48">
        <f t="shared" si="0"/>
        <v>0.2558082238887488</v>
      </c>
      <c r="AA309" s="40">
        <f>I309 * ( Baseline!B$87 * Baseline!B$7 )</f>
        <v>4.1343704439784565E-4</v>
      </c>
      <c r="AB309" s="1">
        <f>J309 * ( Baseline!D$87 * Baseline!B$11 )</f>
        <v>3.3110913877641972E-2</v>
      </c>
      <c r="AC309" s="1">
        <f>K309 * ( Baseline!F$87 * Baseline!B$16 )</f>
        <v>4.8383519212609054E-4</v>
      </c>
      <c r="AD309" s="1">
        <f>L309 * ( Baseline!F$87 * Baseline!B$16 )</f>
        <v>5.0815027066616653E-4</v>
      </c>
      <c r="AE309" s="48">
        <f t="shared" si="1"/>
        <v>3.4516336384832071E-2</v>
      </c>
      <c r="AF309" s="48">
        <f>M309 * ( Baseline!B$87 * Baseline!B$7 )</f>
        <v>1.1373268346879606E-3</v>
      </c>
      <c r="AG309" s="48">
        <f>N309 * ( Baseline!D$87 * Baseline!B$11 )</f>
        <v>2.5695037533162557E-4</v>
      </c>
      <c r="AH309" s="48">
        <f>O309 * ( Baseline!F$87 * Baseline!B$16 )</f>
        <v>4.6024171360750384E-2</v>
      </c>
      <c r="AI309" s="48">
        <f>P309 * ( Baseline!H$87 * Baseline!B$18 )</f>
        <v>5.7991846731637094E-4</v>
      </c>
      <c r="AJ309" s="48">
        <f t="shared" si="2"/>
        <v>4.799836703808634E-2</v>
      </c>
      <c r="AK309" s="48">
        <f>Q309 * ( Baseline!B$87 * Baseline!B$7 )</f>
        <v>1.9174129314635151E-5</v>
      </c>
      <c r="AL309" s="48">
        <f>R309 * ( Baseline!D$87 * Baseline!B$11 )</f>
        <v>2.6986338508942401E-4</v>
      </c>
      <c r="AM309" s="48">
        <f>S309 * ( Baseline!F$87 * Baseline!B$16 )</f>
        <v>5.7278516668607823E-5</v>
      </c>
      <c r="AN309" s="48">
        <f>T309 * ( Baseline!H$87 * Baseline!B$18 )</f>
        <v>3.4658056162604436E-2</v>
      </c>
      <c r="AO309" s="48">
        <f t="shared" si="3"/>
        <v>3.5004372193677101E-2</v>
      </c>
      <c r="AP309" s="48"/>
      <c r="AQ309" s="48">
        <f>V309 * ( (1-Baseline!B$88-Baseline!B$87) + (1-B309)*Baseline!B$88 )</f>
        <v>0.16010939522715417</v>
      </c>
      <c r="AR309" s="48">
        <f>W309 * ( (1-Baseline!B$88-Baseline!B$87) + (1-B309)*Baseline!B$88 )</f>
        <v>4.6943503059568352E-4</v>
      </c>
      <c r="AS309" s="48">
        <f>X309 * ( (1-Baseline!B$88-Baseline!B$87) + (1-B309)*Baseline!B$88 )</f>
        <v>2.4316417492763875E-3</v>
      </c>
      <c r="AT309" s="48">
        <f>Y309 * ( (1-Baseline!B$88-Baseline!B$87) + (1-B309)*Baseline!B$88 )</f>
        <v>4.1505450626320338E-4</v>
      </c>
      <c r="AU309" s="48">
        <f t="shared" si="4"/>
        <v>0.16342552651328943</v>
      </c>
      <c r="AV309" s="48">
        <f>AA309 * ( (1-Baseline!D$88-Baseline!D$87) + (1-B309)*Baseline!D$88 )</f>
        <v>3.3917671531433305E-4</v>
      </c>
      <c r="AW309" s="48">
        <f>AB309 * ( (1-Baseline!D$88-Baseline!D$87) + (1-B309)*Baseline!D$88 )</f>
        <v>2.7163630260638758E-2</v>
      </c>
      <c r="AX309" s="48">
        <f>AC309 * ( (1-Baseline!D$88-Baseline!D$87) + (1-B309)*Baseline!D$88 )</f>
        <v>3.9693015766843016E-4</v>
      </c>
      <c r="AY309" s="48">
        <f>AD309 * ( (1-Baseline!D$88-Baseline!D$87) + (1-B309)*Baseline!D$88 )</f>
        <v>4.1687783430646486E-4</v>
      </c>
      <c r="AZ309" s="48">
        <f t="shared" si="5"/>
        <v>2.8316614967927985E-2</v>
      </c>
      <c r="BA309" s="48">
        <f>AF309 * ( (1-Baseline!F$88-Baseline!F$87) + (1-Baseline!B$36)*Baseline!F$88 )</f>
        <v>8.1845678470016657E-4</v>
      </c>
      <c r="BB309" s="48">
        <f>AG309 * ( (1-Baseline!F$88-Baseline!F$87) + (1-Baseline!B$36)*Baseline!F$88 )</f>
        <v>1.8490971250064838E-4</v>
      </c>
      <c r="BC309" s="48">
        <f>AH309 * ( (1-Baseline!F$88-Baseline!F$87) + (1-Baseline!B$36)*Baseline!F$88 )</f>
        <v>3.312046648467952E-2</v>
      </c>
      <c r="BD309" s="48">
        <f>AI309 * ( (1-Baseline!F$88-Baseline!F$87) + (1-Baseline!B$36)*Baseline!F$88 )</f>
        <v>4.1732788647181468E-4</v>
      </c>
      <c r="BE309" s="48">
        <f t="shared" si="6"/>
        <v>3.4541160868352148E-2</v>
      </c>
      <c r="BF309" s="48">
        <f>AK309 * ( (1-Baseline!H$88-Baseline!H$87) + (1-Baseline!B$36)*Baseline!H$88 )</f>
        <v>1.5192046138571721E-5</v>
      </c>
      <c r="BG309" s="48">
        <f>AL309 * ( (1-Baseline!H$88-Baseline!H$87) + (1-Baseline!B$36)*Baseline!H$88 )</f>
        <v>2.138181572740524E-4</v>
      </c>
      <c r="BH309" s="48">
        <f>AM309 * ( (1-Baseline!H$88-Baseline!H$87) + (1-Baseline!B$36)*Baseline!H$88 )</f>
        <v>4.5382914326871343E-5</v>
      </c>
      <c r="BI309" s="48">
        <f>AN309 * ( (1-Baseline!H$88-Baseline!H$87) + (1-Baseline!B$36)*Baseline!H$88 )</f>
        <v>2.7460271058754745E-2</v>
      </c>
      <c r="BJ309" s="48">
        <f t="shared" si="7"/>
        <v>2.7734664176494242E-2</v>
      </c>
      <c r="BK309" s="48"/>
      <c r="BL309" s="48">
        <f t="shared" si="18"/>
        <v>0.97970860882699629</v>
      </c>
      <c r="BM309" s="48">
        <f t="shared" si="19"/>
        <v>2.872470663617596E-3</v>
      </c>
      <c r="BN309" s="48">
        <f t="shared" si="20"/>
        <v>1.4879204009042317E-2</v>
      </c>
      <c r="BO309" s="48">
        <f t="shared" si="21"/>
        <v>2.5397165003439781E-3</v>
      </c>
      <c r="BP309" s="48">
        <f t="shared" si="8"/>
        <v>1.0000000000000002</v>
      </c>
      <c r="BQ309" s="48">
        <f t="shared" si="22"/>
        <v>1.1978010637870804E-2</v>
      </c>
      <c r="BR309" s="48">
        <f t="shared" si="23"/>
        <v>0.95928239626822909</v>
      </c>
      <c r="BS309" s="48">
        <f t="shared" si="24"/>
        <v>1.401757088967032E-2</v>
      </c>
      <c r="BT309" s="48">
        <f t="shared" si="25"/>
        <v>1.4722022204229912E-2</v>
      </c>
      <c r="BU309" s="48">
        <f t="shared" si="9"/>
        <v>1.0000000000000002</v>
      </c>
      <c r="BV309" s="48">
        <f t="shared" si="26"/>
        <v>2.3695115164761759E-2</v>
      </c>
      <c r="BW309" s="48">
        <f t="shared" si="27"/>
        <v>5.3533149393965298E-3</v>
      </c>
      <c r="BX309" s="48">
        <f t="shared" si="28"/>
        <v>0.95886952412840532</v>
      </c>
      <c r="BY309" s="48">
        <f t="shared" si="29"/>
        <v>1.2082045767436423E-2</v>
      </c>
      <c r="BZ309" s="48">
        <f t="shared" si="10"/>
        <v>1</v>
      </c>
      <c r="CA309" s="48">
        <f t="shared" si="30"/>
        <v>5.4776383957254933E-4</v>
      </c>
      <c r="CB309" s="48">
        <f t="shared" si="31"/>
        <v>7.7094193718512082E-3</v>
      </c>
      <c r="CC309" s="48">
        <f t="shared" si="32"/>
        <v>1.6363246382963023E-3</v>
      </c>
      <c r="CD309" s="48">
        <f t="shared" si="33"/>
        <v>0.99010649215028002</v>
      </c>
      <c r="CE309" s="48">
        <f t="shared" si="11"/>
        <v>1</v>
      </c>
      <c r="CF309" s="48"/>
      <c r="CG309" s="48">
        <f t="shared" si="34"/>
        <v>0.97970860882699629</v>
      </c>
      <c r="CH309" s="48">
        <f t="shared" si="35"/>
        <v>2.872470663617596E-3</v>
      </c>
      <c r="CI309" s="48">
        <f t="shared" si="36"/>
        <v>1.4879204009042317E-2</v>
      </c>
      <c r="CJ309" s="48">
        <f t="shared" si="37"/>
        <v>2.5397165003439781E-3</v>
      </c>
      <c r="CK309" s="48">
        <f t="shared" si="12"/>
        <v>1.0000000000000002</v>
      </c>
      <c r="CL309" s="48">
        <f t="shared" si="38"/>
        <v>1.1978010637870804E-2</v>
      </c>
      <c r="CM309" s="48">
        <f t="shared" si="39"/>
        <v>0.95928239626822909</v>
      </c>
      <c r="CN309" s="48">
        <f t="shared" si="40"/>
        <v>1.401757088967032E-2</v>
      </c>
      <c r="CO309" s="48">
        <f t="shared" si="41"/>
        <v>1.4722022204229912E-2</v>
      </c>
      <c r="CP309" s="48">
        <f t="shared" si="13"/>
        <v>1.0000000000000002</v>
      </c>
      <c r="CQ309" s="48">
        <f t="shared" si="42"/>
        <v>2.3695115164761759E-2</v>
      </c>
      <c r="CR309" s="48">
        <f t="shared" si="43"/>
        <v>5.3533149393965298E-3</v>
      </c>
      <c r="CS309" s="48">
        <f t="shared" si="44"/>
        <v>0.95886952412840532</v>
      </c>
      <c r="CT309" s="48">
        <f t="shared" si="45"/>
        <v>1.2082045767436423E-2</v>
      </c>
      <c r="CU309" s="48">
        <f t="shared" si="14"/>
        <v>1</v>
      </c>
      <c r="CV309" s="48">
        <f t="shared" si="46"/>
        <v>5.4776383957254933E-4</v>
      </c>
      <c r="CW309" s="48">
        <f t="shared" si="47"/>
        <v>7.7094193718512082E-3</v>
      </c>
      <c r="CX309" s="48">
        <f t="shared" si="48"/>
        <v>1.6363246382963023E-3</v>
      </c>
      <c r="CY309" s="48">
        <f t="shared" si="49"/>
        <v>0.99010649215028002</v>
      </c>
      <c r="CZ309" s="48">
        <f t="shared" si="15"/>
        <v>1</v>
      </c>
      <c r="DA309" s="48"/>
      <c r="DB309" s="48">
        <f>(AQ309*Baseline!B$7 + AV309*Baseline!B$11 + BA309*Baseline!B$16 + BF309*Baseline!B$18)</f>
        <v>81818.081391633488</v>
      </c>
      <c r="DC309" s="48">
        <f>(AR309*Baseline!B$7 + AW309*Baseline!B$11 + BB309*Baseline!B$16 + BG309*Baseline!B$18)</f>
        <v>68891.938486730549</v>
      </c>
      <c r="DD309" s="48">
        <f>(AS309*Baseline!B$7 + AX309*Baseline!B$11 + BC309*Baseline!B$16 + BH309*Baseline!B$18)</f>
        <v>115068.56069754151</v>
      </c>
      <c r="DE309" s="48">
        <f>(AT309*Baseline!B$7 + AY309*Baseline!B$11 + BD309*Baseline!B$16 + BI309*Baseline!B$18)</f>
        <v>1259921.6655361536</v>
      </c>
      <c r="DF309" s="48">
        <f t="shared" si="16"/>
        <v>1525700.2461120591</v>
      </c>
      <c r="DG309" s="48"/>
      <c r="DH309" s="48">
        <f t="shared" si="50"/>
        <v>5.3626576780157469E-2</v>
      </c>
      <c r="DI309" s="48">
        <f t="shared" si="51"/>
        <v>4.5154307775913276E-2</v>
      </c>
      <c r="DJ309" s="48">
        <f t="shared" si="52"/>
        <v>7.5420162637300905E-2</v>
      </c>
      <c r="DK309" s="48">
        <f t="shared" si="53"/>
        <v>0.82579895280662841</v>
      </c>
      <c r="DL309" s="48">
        <f t="shared" si="17"/>
        <v>1</v>
      </c>
      <c r="DM309" s="48"/>
      <c r="DN309" s="48">
        <f>DH309 / (Baseline!B$7/Baseline!B$17)</f>
        <v>5.7242843521479365</v>
      </c>
      <c r="DO309" s="48">
        <f>DI309 / (Baseline!B$11/Baseline!B$17)</f>
        <v>1.0900466017509398</v>
      </c>
      <c r="DP309" s="48">
        <f>DJ309 / (Baseline!B$16/Baseline!B$17)</f>
        <v>1.1654694375614949</v>
      </c>
      <c r="DQ309" s="48">
        <f>DK309 / (Baseline!B$18/Baseline!B$17)</f>
        <v>0.93363861946056448</v>
      </c>
      <c r="DR309" s="71"/>
      <c r="DS309" s="48">
        <f>(AU309*Baseline!B$34)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3.7043360226993421E-2</v>
      </c>
      <c r="DT309" s="48">
        <f>(AZ309*Baseline!B$34) + (Baseline!D$88*(1-Baseline!D$89)*Baseline!B$35) + (Baseline!D$88*Baseline!D$89*((1-Baseline!D$90)*Baseline!B$40 + Baseline!D$90*Baseline!B$41))</f>
        <v>1.0661060245189201E-2</v>
      </c>
      <c r="DU309" s="48">
        <f>(BE309*Baseline!B$34) + (Baseline!F$88*(1-Baseline!F$89)*Baseline!B$35) + (Baseline!F$88*Baseline!F$89*((1-Baseline!F$90)*Baseline!B$40 + Baseline!F$90*Baseline!B$41))</f>
        <v>1.2911814130252825E-2</v>
      </c>
      <c r="DV309" s="48">
        <f>(BJ309*Baseline!B$34) + (Baseline!H$88*(1-Baseline!H$89)*Baseline!B$35) + (Baseline!H$88*Baseline!H$89*((1-Baseline!H$90)*Baseline!B$40 + Baseline!H$90*Baseline!B$41))</f>
        <v>9.3051996264741366E-3</v>
      </c>
      <c r="DW309" s="48">
        <f>( DS309*Baseline!B$7 + DT309*Baseline!B$11 + DU309*Baseline!B$16 + DV309*Baseline!B$18 ) / Baseline!B$17</f>
        <v>9.8546155116601194E-3</v>
      </c>
    </row>
    <row r="310" spans="1:127">
      <c r="A310" s="7" t="s">
        <v>555</v>
      </c>
      <c r="B310" s="1">
        <f>MIN( MAX( NORMINV( MCrands!B310, (B$5+B$4)/2, (B$5-B$4)/3.29 ), 0 ), 1 )</f>
        <v>0.36572507401800924</v>
      </c>
      <c r="C310" s="1">
        <f>MAX( NORMINV( MCrands!C310, (C$5+C$4)/2, (C$5-C$4)/3.29 ), 0 )</f>
        <v>2.1376282783717215</v>
      </c>
      <c r="D310" s="40"/>
      <c r="E310" s="40">
        <f>Baseline!B$33 * (C310 * Baseline!B$66*Baseline!B$66/Baseline!B$73 + Baseline!B$52*Baseline!B$52/Baseline!B$74 + Baseline!B$53*Baseline!B$53/Baseline!B$75 + Baseline!B$54*Baseline!B$54/Baseline!B$76)</f>
        <v>1.7896269812983871E-5</v>
      </c>
      <c r="F310" s="40">
        <f>Baseline!B$33 * (C310 * Baseline!B$66*Baseline!B$57/Baseline!B$73 + Baseline!B$52*Baseline!B$67/Baseline!B$74 + Baseline!B$53*Baseline!B$55/Baseline!B$75 + Baseline!B$54*Baseline!B$56/Baseline!B$76)</f>
        <v>3.8998111522753373E-8</v>
      </c>
      <c r="G310" s="1">
        <f>Baseline!B$33 * (C310 * Baseline!B$66*Baseline!B$58/Baseline!B$73 + Baseline!B$52*Baseline!B$59/Baseline!B$74 + Baseline!B$53*Baseline!B$68/Baseline!B$75 + Baseline!B$54*Baseline!B$60/Baseline!B$76)</f>
        <v>1.0752473336875316E-7</v>
      </c>
      <c r="H310" s="40">
        <f>Baseline!B$33 * (C310 * Baseline!B$66*Baseline!B$61/Baseline!B$73 + Baseline!B$52*Baseline!B$62/Baseline!B$74 + Baseline!B$53*Baseline!B$63/Baseline!B$75 + Baseline!B$54*Baseline!B$69/Baseline!B$76)</f>
        <v>1.6419083350291938E-9</v>
      </c>
      <c r="I310" s="40">
        <f>Baseline!B$33 * (C310 * Baseline!B$57*Baseline!B$66/Baseline!B$73 + Baseline!B$67*Baseline!B$52/Baseline!B$74 + Baseline!B$55*Baseline!B$53/Baseline!B$75 + Baseline!B$56*Baseline!B$54/Baseline!B$76)</f>
        <v>3.8998111522753373E-8</v>
      </c>
      <c r="J310" s="1">
        <f>Baseline!B$33 * (C310 * Baseline!B$57*Baseline!B$57/Baseline!B$73 + Baseline!B$67*Baseline!B$67/Baseline!B$74 + Baseline!B$55*Baseline!B$55/Baseline!B$75 + Baseline!B$56*Baseline!B$56/Baseline!B$76)</f>
        <v>1.794960564998495E-6</v>
      </c>
      <c r="K310" s="40">
        <f>Baseline!B$33 * (C310 * Baseline!B$57*Baseline!B$58/Baseline!B$73 + Baseline!B$67*Baseline!B$59/Baseline!B$74 + Baseline!B$55*Baseline!B$68/Baseline!B$75 + Baseline!B$56*Baseline!B$60/Baseline!B$76)</f>
        <v>1.3929144998532456E-8</v>
      </c>
      <c r="L310" s="1">
        <f>Baseline!B$33 * (C310 * Baseline!B$57*Baseline!B$61/Baseline!B$73 + Baseline!B$67*Baseline!B$62/Baseline!B$74 + Baseline!B$55*Baseline!B$63/Baseline!B$75 + Baseline!B$56*Baseline!B$69/Baseline!B$76)</f>
        <v>1.4629413619106877E-8</v>
      </c>
      <c r="M310" s="40">
        <f>Baseline!B$33 * (C310 * Baseline!B$58*Baseline!B$66/Baseline!B$73 + Baseline!B$59*Baseline!B$52/Baseline!B$74 + Baseline!B$68*Baseline!B$53/Baseline!B$75 + Baseline!B$60*Baseline!B$54/Baseline!B$76)</f>
        <v>1.0752473336875316E-7</v>
      </c>
      <c r="N310" s="1">
        <f>Baseline!B$33 * (C310 * Baseline!B$58*Baseline!B$57/Baseline!B$73 + Baseline!B$59*Baseline!B$67/Baseline!B$74 + Baseline!B$68*Baseline!B$55/Baseline!B$75 + Baseline!B$60*Baseline!B$56/Baseline!B$76)</f>
        <v>1.3929144998532456E-8</v>
      </c>
      <c r="O310" s="1">
        <f>Baseline!B$33 * (C310 * Baseline!B$58*Baseline!B$58/Baseline!B$73 + Baseline!B$59*Baseline!B$59/Baseline!B$74 + Baseline!B$68*Baseline!B$68/Baseline!B$75 + Baseline!B$60*Baseline!B$60/Baseline!B$76)</f>
        <v>1.3250166332158864E-6</v>
      </c>
      <c r="P310" s="40">
        <f>Baseline!B$33 * (C310 * Baseline!B$58*Baseline!B$61/Baseline!B$73 + Baseline!B$59*Baseline!B$62/Baseline!B$74 + Baseline!B$68*Baseline!B$63/Baseline!B$75 + Baseline!B$60*Baseline!B$69/Baseline!B$76)</f>
        <v>1.6489578085062882E-9</v>
      </c>
      <c r="Q310" s="40">
        <f>Baseline!B$33 * (C310 * Baseline!B$61*Baseline!B$66/Baseline!B$73 + Baseline!B$62*Baseline!B$52/Baseline!B$74 + Baseline!B$63*Baseline!B$53/Baseline!B$75 + Baseline!B$69*Baseline!B$54/Baseline!B$76)</f>
        <v>1.6419083350291938E-9</v>
      </c>
      <c r="R310" s="40">
        <f>Baseline!B$33 * (C310 * Baseline!B$61*Baseline!B$57/Baseline!B$73 + Baseline!B$62*Baseline!B$67/Baseline!B$74 + Baseline!B$63*Baseline!B$55/Baseline!B$75 + Baseline!B$69*Baseline!B$56/Baseline!B$76)</f>
        <v>1.4629413619106877E-8</v>
      </c>
      <c r="S310" s="40">
        <f>Baseline!B$33 * (C310 * Baseline!B$61*Baseline!B$58/Baseline!B$73 + Baseline!B$62*Baseline!B$59/Baseline!B$74 + Baseline!B$63*Baseline!B$68/Baseline!B$75 + Baseline!B$69*Baseline!B$60/Baseline!B$76)</f>
        <v>1.6489578085062882E-9</v>
      </c>
      <c r="T310" s="40">
        <f>Baseline!B$33 * (C310 * Baseline!B$61*Baseline!B$61/Baseline!B$73 + Baseline!B$62*Baseline!B$62/Baseline!B$74 + Baseline!B$63*Baseline!B$63/Baseline!B$75 + Baseline!B$69*Baseline!B$69/Baseline!B$76)</f>
        <v>9.8551801744612821E-8</v>
      </c>
      <c r="U310" s="40"/>
      <c r="V310" s="40">
        <f>E310 * ( Baseline!B$87 * Baseline!B$7 )</f>
        <v>0.1857453843889596</v>
      </c>
      <c r="W310" s="40">
        <f>F310 * ( Baseline!D$87 * Baseline!B$11 )</f>
        <v>7.1938239579336864E-4</v>
      </c>
      <c r="X310" s="40">
        <f>G310 * ( Baseline!F$87 * Baseline!B$16 )</f>
        <v>3.7348468742729873E-3</v>
      </c>
      <c r="Y310" s="40">
        <f>H310 * ( Baseline!H$87 * Baseline!B$18 )</f>
        <v>5.7741559647888512E-4</v>
      </c>
      <c r="Z310" s="48">
        <f t="shared" si="0"/>
        <v>0.19077702925550483</v>
      </c>
      <c r="AA310" s="40">
        <f>I310 * ( Baseline!B$87 * Baseline!B$7 )</f>
        <v>4.0476139949465725E-4</v>
      </c>
      <c r="AB310" s="1">
        <f>J310 * ( Baseline!D$87 * Baseline!B$11 )</f>
        <v>3.3110911815559349E-2</v>
      </c>
      <c r="AC310" s="1">
        <f>K310 * ( Baseline!F$87 * Baseline!B$16 )</f>
        <v>4.838256467063436E-4</v>
      </c>
      <c r="AD310" s="1">
        <f>L310 * ( Baseline!F$87 * Baseline!B$16 )</f>
        <v>5.0814931612419188E-4</v>
      </c>
      <c r="AE310" s="48">
        <f t="shared" si="1"/>
        <v>3.4507648177884535E-2</v>
      </c>
      <c r="AF310" s="48">
        <f>M310 * ( Baseline!B$87 * Baseline!B$7 )</f>
        <v>1.115999207634289E-3</v>
      </c>
      <c r="AG310" s="48">
        <f>N310 * ( Baseline!D$87 * Baseline!B$11 )</f>
        <v>2.5694530604516898E-4</v>
      </c>
      <c r="AH310" s="48">
        <f>O310 * ( Baseline!F$87 * Baseline!B$16 )</f>
        <v>4.6024147894926842E-2</v>
      </c>
      <c r="AI310" s="48">
        <f>P310 * ( Baseline!H$87 * Baseline!B$18 )</f>
        <v>5.7989470925625362E-4</v>
      </c>
      <c r="AJ310" s="48">
        <f t="shared" si="2"/>
        <v>4.7976987117862559E-2</v>
      </c>
      <c r="AK310" s="48">
        <f>Q310 * ( Baseline!B$87 * Baseline!B$7 )</f>
        <v>1.7041366609268003E-5</v>
      </c>
      <c r="AL310" s="48">
        <f>R310 * ( Baseline!D$87 * Baseline!B$11 )</f>
        <v>2.6986287816077836E-4</v>
      </c>
      <c r="AM310" s="48">
        <f>S310 * ( Baseline!F$87 * Baseline!B$16 )</f>
        <v>5.7276170086253341E-5</v>
      </c>
      <c r="AN310" s="48">
        <f>T310 * ( Baseline!H$87 * Baseline!B$18 )</f>
        <v>3.4658053786798426E-2</v>
      </c>
      <c r="AO310" s="48">
        <f t="shared" si="3"/>
        <v>3.5002234201654728E-2</v>
      </c>
      <c r="AP310" s="48"/>
      <c r="AQ310" s="48">
        <f>V310 * ( (1-Baseline!B$88-Baseline!B$87) + (1-B310)*Baseline!B$88 )</f>
        <v>0.12131118059883719</v>
      </c>
      <c r="AR310" s="48">
        <f>W310 * ( (1-Baseline!B$88-Baseline!B$87) + (1-B310)*Baseline!B$88 )</f>
        <v>4.6983201236897411E-4</v>
      </c>
      <c r="AS310" s="48">
        <f>X310 * ( (1-Baseline!B$88-Baseline!B$87) + (1-B310)*Baseline!B$88 )</f>
        <v>2.4392459880734629E-3</v>
      </c>
      <c r="AT310" s="48">
        <f>Y310 * ( (1-Baseline!B$88-Baseline!B$87) + (1-B310)*Baseline!B$88 )</f>
        <v>3.7711283074659703E-4</v>
      </c>
      <c r="AU310" s="48">
        <f t="shared" si="4"/>
        <v>0.12459737143002622</v>
      </c>
      <c r="AV310" s="48">
        <f>AA310 * ( (1-Baseline!D$88-Baseline!D$87) + (1-B310)*Baseline!D$88 )</f>
        <v>3.3496173987092618E-4</v>
      </c>
      <c r="AW310" s="48">
        <f>AB310 * ( (1-Baseline!D$88-Baseline!D$87) + (1-B310)*Baseline!D$88 )</f>
        <v>2.7401053174288585E-2</v>
      </c>
      <c r="AX310" s="48">
        <f>AC310 * ( (1-Baseline!D$88-Baseline!D$87) + (1-B310)*Baseline!D$88 )</f>
        <v>4.003916396604714E-4</v>
      </c>
      <c r="AY310" s="48">
        <f>AD310 * ( (1-Baseline!D$88-Baseline!D$87) + (1-B310)*Baseline!D$88 )</f>
        <v>4.2052077904584711E-4</v>
      </c>
      <c r="AZ310" s="48">
        <f t="shared" si="5"/>
        <v>2.8556927332865828E-2</v>
      </c>
      <c r="BA310" s="48">
        <f>AF310 * ( (1-Baseline!F$88-Baseline!F$87) + (1-Baseline!B$36)*Baseline!F$88 )</f>
        <v>8.0310874178827867E-4</v>
      </c>
      <c r="BB310" s="48">
        <f>AG310 * ( (1-Baseline!F$88-Baseline!F$87) + (1-Baseline!B$36)*Baseline!F$88 )</f>
        <v>1.8490606447989707E-4</v>
      </c>
      <c r="BC310" s="48">
        <f>AH310 * ( (1-Baseline!F$88-Baseline!F$87) + (1-Baseline!B$36)*Baseline!F$88 )</f>
        <v>3.3120449597921993E-2</v>
      </c>
      <c r="BD310" s="48">
        <f>AI310 * ( (1-Baseline!F$88-Baseline!F$87) + (1-Baseline!B$36)*Baseline!F$88 )</f>
        <v>4.1731078941149635E-4</v>
      </c>
      <c r="BE310" s="48">
        <f t="shared" si="6"/>
        <v>3.4525775193601664E-2</v>
      </c>
      <c r="BF310" s="48">
        <f>AK310 * ( (1-Baseline!H$88-Baseline!H$87) + (1-Baseline!B$36)*Baseline!H$88 )</f>
        <v>1.3502215591855222E-5</v>
      </c>
      <c r="BG310" s="48">
        <f>AL310 * ( (1-Baseline!H$88-Baseline!H$87) + (1-Baseline!B$36)*Baseline!H$88 )</f>
        <v>2.1381775562434789E-4</v>
      </c>
      <c r="BH310" s="48">
        <f>AM310 * ( (1-Baseline!H$88-Baseline!H$87) + (1-Baseline!B$36)*Baseline!H$88 )</f>
        <v>4.538105508274024E-5</v>
      </c>
      <c r="BI310" s="48">
        <f>AN310 * ( (1-Baseline!H$88-Baseline!H$87) + (1-Baseline!B$36)*Baseline!H$88 )</f>
        <v>2.7460269176356127E-2</v>
      </c>
      <c r="BJ310" s="48">
        <f t="shared" si="7"/>
        <v>2.7732970202655069E-2</v>
      </c>
      <c r="BK310" s="48"/>
      <c r="BL310" s="48">
        <f t="shared" si="18"/>
        <v>0.97362552039844152</v>
      </c>
      <c r="BM310" s="48">
        <f t="shared" si="19"/>
        <v>3.7708019597574851E-3</v>
      </c>
      <c r="BN310" s="48">
        <f t="shared" si="20"/>
        <v>1.9577026064657724E-2</v>
      </c>
      <c r="BO310" s="48">
        <f t="shared" si="21"/>
        <v>3.0266515771432893E-3</v>
      </c>
      <c r="BP310" s="48">
        <f t="shared" si="8"/>
        <v>1</v>
      </c>
      <c r="BQ310" s="48">
        <f t="shared" si="22"/>
        <v>1.172961418315558E-2</v>
      </c>
      <c r="BR310" s="48">
        <f t="shared" si="23"/>
        <v>0.95952386105465348</v>
      </c>
      <c r="BS310" s="48">
        <f t="shared" si="24"/>
        <v>1.4020823563873606E-2</v>
      </c>
      <c r="BT310" s="48">
        <f t="shared" si="25"/>
        <v>1.4725701198317467E-2</v>
      </c>
      <c r="BU310" s="48">
        <f t="shared" si="9"/>
        <v>1</v>
      </c>
      <c r="BV310" s="48">
        <f t="shared" si="26"/>
        <v>2.3261135696009256E-2</v>
      </c>
      <c r="BW310" s="48">
        <f t="shared" si="27"/>
        <v>5.355594869138924E-3</v>
      </c>
      <c r="BX310" s="48">
        <f t="shared" si="28"/>
        <v>0.95929633475861509</v>
      </c>
      <c r="BY310" s="48">
        <f t="shared" si="29"/>
        <v>1.2086934676236684E-2</v>
      </c>
      <c r="BZ310" s="48">
        <f t="shared" si="10"/>
        <v>0.99999999999999989</v>
      </c>
      <c r="CA310" s="48">
        <f t="shared" si="30"/>
        <v>4.8686511012666653E-4</v>
      </c>
      <c r="CB310" s="48">
        <f t="shared" si="31"/>
        <v>7.7098757926721325E-3</v>
      </c>
      <c r="CC310" s="48">
        <f t="shared" si="32"/>
        <v>1.6363575466718525E-3</v>
      </c>
      <c r="CD310" s="48">
        <f t="shared" si="33"/>
        <v>0.99016690155052933</v>
      </c>
      <c r="CE310" s="48">
        <f t="shared" si="11"/>
        <v>1</v>
      </c>
      <c r="CF310" s="48"/>
      <c r="CG310" s="48">
        <f t="shared" si="34"/>
        <v>0.97362552039844152</v>
      </c>
      <c r="CH310" s="48">
        <f t="shared" si="35"/>
        <v>3.7708019597574851E-3</v>
      </c>
      <c r="CI310" s="48">
        <f t="shared" si="36"/>
        <v>1.9577026064657724E-2</v>
      </c>
      <c r="CJ310" s="48">
        <f t="shared" si="37"/>
        <v>3.0266515771432893E-3</v>
      </c>
      <c r="CK310" s="48">
        <f t="shared" si="12"/>
        <v>1</v>
      </c>
      <c r="CL310" s="48">
        <f t="shared" si="38"/>
        <v>1.172961418315558E-2</v>
      </c>
      <c r="CM310" s="48">
        <f t="shared" si="39"/>
        <v>0.95952386105465348</v>
      </c>
      <c r="CN310" s="48">
        <f t="shared" si="40"/>
        <v>1.4020823563873606E-2</v>
      </c>
      <c r="CO310" s="48">
        <f t="shared" si="41"/>
        <v>1.4725701198317467E-2</v>
      </c>
      <c r="CP310" s="48">
        <f t="shared" si="13"/>
        <v>1</v>
      </c>
      <c r="CQ310" s="48">
        <f t="shared" si="42"/>
        <v>2.3261135696009256E-2</v>
      </c>
      <c r="CR310" s="48">
        <f t="shared" si="43"/>
        <v>5.355594869138924E-3</v>
      </c>
      <c r="CS310" s="48">
        <f t="shared" si="44"/>
        <v>0.95929633475861509</v>
      </c>
      <c r="CT310" s="48">
        <f t="shared" si="45"/>
        <v>1.2086934676236684E-2</v>
      </c>
      <c r="CU310" s="48">
        <f t="shared" si="14"/>
        <v>0.99999999999999989</v>
      </c>
      <c r="CV310" s="48">
        <f t="shared" si="46"/>
        <v>4.8686511012666653E-4</v>
      </c>
      <c r="CW310" s="48">
        <f t="shared" si="47"/>
        <v>7.7098757926721325E-3</v>
      </c>
      <c r="CX310" s="48">
        <f t="shared" si="48"/>
        <v>1.6363575466718525E-3</v>
      </c>
      <c r="CY310" s="48">
        <f t="shared" si="49"/>
        <v>0.99016690155052933</v>
      </c>
      <c r="CZ310" s="48">
        <f t="shared" si="15"/>
        <v>1</v>
      </c>
      <c r="DA310" s="48"/>
      <c r="DB310" s="48">
        <f>(AQ310*Baseline!B$7 + AV310*Baseline!B$11 + BA310*Baseline!B$16 + BF310*Baseline!B$18)</f>
        <v>62863.110474933834</v>
      </c>
      <c r="DC310" s="48">
        <f>(AR310*Baseline!B$7 + AW310*Baseline!B$11 + BB310*Baseline!B$16 + BG310*Baseline!B$18)</f>
        <v>69401.266668619617</v>
      </c>
      <c r="DD310" s="48">
        <f>(AS310*Baseline!B$7 + AX310*Baseline!B$11 + BC310*Baseline!B$16 + BH310*Baseline!B$18)</f>
        <v>115079.53037825796</v>
      </c>
      <c r="DE310" s="48">
        <f>(AT310*Baseline!B$7 + AY310*Baseline!B$11 + BD310*Baseline!B$16 + BI310*Baseline!B$18)</f>
        <v>1259910.9328402714</v>
      </c>
      <c r="DF310" s="48">
        <f t="shared" si="16"/>
        <v>1507254.8403620827</v>
      </c>
      <c r="DG310" s="48"/>
      <c r="DH310" s="48">
        <f t="shared" si="50"/>
        <v>4.1707021793230693E-2</v>
      </c>
      <c r="DI310" s="48">
        <f t="shared" si="51"/>
        <v>4.6044812602457845E-2</v>
      </c>
      <c r="DJ310" s="48">
        <f t="shared" si="52"/>
        <v>7.6350413544276824E-2</v>
      </c>
      <c r="DK310" s="48">
        <f t="shared" si="53"/>
        <v>0.83589775206003469</v>
      </c>
      <c r="DL310" s="48">
        <f t="shared" si="17"/>
        <v>1</v>
      </c>
      <c r="DM310" s="48"/>
      <c r="DN310" s="48">
        <f>DH310 / (Baseline!B$7/Baseline!B$17)</f>
        <v>4.4519502560159943</v>
      </c>
      <c r="DO310" s="48">
        <f>DI310 / (Baseline!B$11/Baseline!B$17)</f>
        <v>1.1115438144827783</v>
      </c>
      <c r="DP310" s="48">
        <f>DJ310 / (Baseline!B$16/Baseline!B$17)</f>
        <v>1.1798446253552175</v>
      </c>
      <c r="DQ310" s="48">
        <f>DK310 / (Baseline!B$18/Baseline!B$17)</f>
        <v>0.94505620356031983</v>
      </c>
      <c r="DR310" s="71"/>
      <c r="DS310" s="48">
        <f>(AU310*Baseline!B$34)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3.1219136964503933E-2</v>
      </c>
      <c r="DT310" s="48">
        <f>(AZ310*Baseline!B$34) + (Baseline!D$88*(1-Baseline!D$89)*Baseline!B$35) + (Baseline!D$88*Baseline!D$89*((1-Baseline!D$90)*Baseline!B$40 + Baseline!D$90*Baseline!B$41))</f>
        <v>1.0697107099929878E-2</v>
      </c>
      <c r="DU310" s="48">
        <f>(BE310*Baseline!B$34) + (Baseline!F$88*(1-Baseline!F$89)*Baseline!B$35) + (Baseline!F$88*Baseline!F$89*((1-Baseline!F$90)*Baseline!B$40 + Baseline!F$90*Baseline!B$41))</f>
        <v>1.2909506279040252E-2</v>
      </c>
      <c r="DV310" s="48">
        <f>(BJ310*Baseline!B$34) + (Baseline!H$88*(1-Baseline!H$89)*Baseline!B$35) + (Baseline!H$88*Baseline!H$89*((1-Baseline!H$90)*Baseline!B$40 + Baseline!H$90*Baseline!B$41))</f>
        <v>9.304945530398262E-3</v>
      </c>
      <c r="DW310" s="48">
        <f>( DS310*Baseline!B$7 + DT310*Baseline!B$11 + DU310*Baseline!B$16 + DV310*Baseline!B$18 ) / Baseline!B$17</f>
        <v>9.8011718003597897E-3</v>
      </c>
    </row>
    <row r="311" spans="1:127">
      <c r="A311" s="7" t="s">
        <v>556</v>
      </c>
      <c r="B311" s="1">
        <f>MIN( MAX( NORMINV( MCrands!B311, (B$5+B$4)/2, (B$5-B$4)/3.29 ), 0 ), 1 )</f>
        <v>0.52553572301455276</v>
      </c>
      <c r="C311" s="1">
        <f>MAX( NORMINV( MCrands!C311, (C$5+C$4)/2, (C$5-C$4)/3.29 ), 0 )</f>
        <v>2.5216162551287882</v>
      </c>
      <c r="D311" s="40"/>
      <c r="E311" s="40">
        <f>Baseline!B$33 * (C311 * Baseline!B$66*Baseline!B$66/Baseline!B$73 + Baseline!B$52*Baseline!B$52/Baseline!B$74 + Baseline!B$53*Baseline!B$53/Baseline!B$75 + Baseline!B$54*Baseline!B$54/Baseline!B$76)</f>
        <v>2.1109497611009619E-5</v>
      </c>
      <c r="F311" s="40">
        <f>Baseline!B$33 * (C311 * Baseline!B$66*Baseline!B$57/Baseline!B$73 + Baseline!B$52*Baseline!B$67/Baseline!B$74 + Baseline!B$53*Baseline!B$55/Baseline!B$75 + Baseline!B$54*Baseline!B$56/Baseline!B$76)</f>
        <v>3.9427831054418469E-8</v>
      </c>
      <c r="G311" s="1">
        <f>Baseline!B$33 * (C311 * Baseline!B$66*Baseline!B$58/Baseline!B$73 + Baseline!B$52*Baseline!B$59/Baseline!B$74 + Baseline!B$53*Baseline!B$68/Baseline!B$75 + Baseline!B$54*Baseline!B$60/Baseline!B$76)</f>
        <v>1.0858112721742987E-7</v>
      </c>
      <c r="H311" s="40">
        <f>Baseline!B$33 * (C311 * Baseline!B$66*Baseline!B$61/Baseline!B$73 + Baseline!B$52*Baseline!B$62/Baseline!B$74 + Baseline!B$53*Baseline!B$63/Baseline!B$75 + Baseline!B$54*Baseline!B$69/Baseline!B$76)</f>
        <v>1.7475477198968628E-9</v>
      </c>
      <c r="I311" s="40">
        <f>Baseline!B$33 * (C311 * Baseline!B$57*Baseline!B$66/Baseline!B$73 + Baseline!B$67*Baseline!B$52/Baseline!B$74 + Baseline!B$55*Baseline!B$53/Baseline!B$75 + Baseline!B$56*Baseline!B$54/Baseline!B$76)</f>
        <v>3.9427831054418469E-8</v>
      </c>
      <c r="J311" s="1">
        <f>Baseline!B$33 * (C311 * Baseline!B$57*Baseline!B$57/Baseline!B$73 + Baseline!B$67*Baseline!B$67/Baseline!B$74 + Baseline!B$55*Baseline!B$55/Baseline!B$75 + Baseline!B$56*Baseline!B$56/Baseline!B$76)</f>
        <v>1.7949606224668374E-6</v>
      </c>
      <c r="K311" s="40">
        <f>Baseline!B$33 * (C311 * Baseline!B$57*Baseline!B$58/Baseline!B$73 + Baseline!B$67*Baseline!B$59/Baseline!B$74 + Baseline!B$55*Baseline!B$68/Baseline!B$75 + Baseline!B$56*Baseline!B$60/Baseline!B$76)</f>
        <v>1.3929286274874638E-8</v>
      </c>
      <c r="L311" s="1">
        <f>Baseline!B$33 * (C311 * Baseline!B$57*Baseline!B$61/Baseline!B$73 + Baseline!B$67*Baseline!B$62/Baseline!B$74 + Baseline!B$55*Baseline!B$63/Baseline!B$75 + Baseline!B$56*Baseline!B$69/Baseline!B$76)</f>
        <v>1.4629427746741095E-8</v>
      </c>
      <c r="M311" s="40">
        <f>Baseline!B$33 * (C311 * Baseline!B$58*Baseline!B$66/Baseline!B$73 + Baseline!B$59*Baseline!B$52/Baseline!B$74 + Baseline!B$68*Baseline!B$53/Baseline!B$75 + Baseline!B$60*Baseline!B$54/Baseline!B$76)</f>
        <v>1.0858112721742987E-7</v>
      </c>
      <c r="N311" s="1">
        <f>Baseline!B$33 * (C311 * Baseline!B$58*Baseline!B$57/Baseline!B$73 + Baseline!B$59*Baseline!B$67/Baseline!B$74 + Baseline!B$68*Baseline!B$55/Baseline!B$75 + Baseline!B$60*Baseline!B$56/Baseline!B$76)</f>
        <v>1.3929286274874638E-8</v>
      </c>
      <c r="O311" s="1">
        <f>Baseline!B$33 * (C311 * Baseline!B$58*Baseline!B$58/Baseline!B$73 + Baseline!B$59*Baseline!B$59/Baseline!B$74 + Baseline!B$68*Baseline!B$68/Baseline!B$75 + Baseline!B$60*Baseline!B$60/Baseline!B$76)</f>
        <v>1.3250169805202277E-6</v>
      </c>
      <c r="P311" s="40">
        <f>Baseline!B$33 * (C311 * Baseline!B$58*Baseline!B$61/Baseline!B$73 + Baseline!B$59*Baseline!B$62/Baseline!B$74 + Baseline!B$68*Baseline!B$63/Baseline!B$75 + Baseline!B$60*Baseline!B$69/Baseline!B$76)</f>
        <v>1.6489925389404084E-9</v>
      </c>
      <c r="Q311" s="40">
        <f>Baseline!B$33 * (C311 * Baseline!B$61*Baseline!B$66/Baseline!B$73 + Baseline!B$62*Baseline!B$52/Baseline!B$74 + Baseline!B$63*Baseline!B$53/Baseline!B$75 + Baseline!B$69*Baseline!B$54/Baseline!B$76)</f>
        <v>1.747547719896863E-9</v>
      </c>
      <c r="R311" s="40">
        <f>Baseline!B$33 * (C311 * Baseline!B$61*Baseline!B$57/Baseline!B$73 + Baseline!B$62*Baseline!B$67/Baseline!B$74 + Baseline!B$63*Baseline!B$55/Baseline!B$75 + Baseline!B$69*Baseline!B$56/Baseline!B$76)</f>
        <v>1.4629427746741095E-8</v>
      </c>
      <c r="S311" s="40">
        <f>Baseline!B$33 * (C311 * Baseline!B$61*Baseline!B$58/Baseline!B$73 + Baseline!B$62*Baseline!B$59/Baseline!B$74 + Baseline!B$63*Baseline!B$68/Baseline!B$75 + Baseline!B$69*Baseline!B$60/Baseline!B$76)</f>
        <v>1.6489925389404084E-9</v>
      </c>
      <c r="T311" s="40">
        <f>Baseline!B$33 * (C311 * Baseline!B$61*Baseline!B$61/Baseline!B$73 + Baseline!B$62*Baseline!B$62/Baseline!B$74 + Baseline!B$63*Baseline!B$63/Baseline!B$75 + Baseline!B$69*Baseline!B$69/Baseline!B$76)</f>
        <v>9.8551805217656222E-8</v>
      </c>
      <c r="U311" s="40"/>
      <c r="V311" s="40">
        <f>E311 * ( Baseline!B$87 * Baseline!B$7 )</f>
        <v>0.21909547570466884</v>
      </c>
      <c r="W311" s="40">
        <f>F311 * ( Baseline!D$87 * Baseline!B$11 )</f>
        <v>7.2730925825254379E-4</v>
      </c>
      <c r="X311" s="40">
        <f>G311 * ( Baseline!F$87 * Baseline!B$16 )</f>
        <v>3.7715404715516765E-3</v>
      </c>
      <c r="Y311" s="40">
        <f>H311 * ( Baseline!H$87 * Baseline!B$18 )</f>
        <v>6.1456616519436891E-4</v>
      </c>
      <c r="Z311" s="48">
        <f t="shared" si="0"/>
        <v>0.22420889159966742</v>
      </c>
      <c r="AA311" s="40">
        <f>I311 * ( Baseline!B$87 * Baseline!B$7 )</f>
        <v>4.0922145851380931E-4</v>
      </c>
      <c r="AB311" s="1">
        <f>J311 * ( Baseline!D$87 * Baseline!B$11 )</f>
        <v>3.3110912875654631E-2</v>
      </c>
      <c r="AC311" s="1">
        <f>K311 * ( Baseline!F$87 * Baseline!B$16 )</f>
        <v>4.8383055390758439E-4</v>
      </c>
      <c r="AD311" s="1">
        <f>L311 * ( Baseline!F$87 * Baseline!B$16 )</f>
        <v>5.0814980684431592E-4</v>
      </c>
      <c r="AE311" s="48">
        <f t="shared" si="1"/>
        <v>3.451211469492034E-2</v>
      </c>
      <c r="AF311" s="48">
        <f>M311 * ( Baseline!B$87 * Baseline!B$7 )</f>
        <v>1.1269635193897046E-3</v>
      </c>
      <c r="AG311" s="48">
        <f>N311 * ( Baseline!D$87 * Baseline!B$11 )</f>
        <v>2.5694791211273326E-4</v>
      </c>
      <c r="AH311" s="48">
        <f>O311 * ( Baseline!F$87 * Baseline!B$16 )</f>
        <v>4.6024159958463227E-2</v>
      </c>
      <c r="AI311" s="48">
        <f>P311 * ( Baseline!H$87 * Baseline!B$18 )</f>
        <v>5.7990692302842684E-4</v>
      </c>
      <c r="AJ311" s="48">
        <f t="shared" si="2"/>
        <v>4.7987978312994096E-2</v>
      </c>
      <c r="AK311" s="48">
        <f>Q311 * ( Baseline!B$87 * Baseline!B$7 )</f>
        <v>1.8137797784809541E-5</v>
      </c>
      <c r="AL311" s="48">
        <f>R311 * ( Baseline!D$87 * Baseline!B$11 )</f>
        <v>2.698631387675348E-4</v>
      </c>
      <c r="AM311" s="48">
        <f>S311 * ( Baseline!F$87 * Baseline!B$16 )</f>
        <v>5.7277376439891724E-5</v>
      </c>
      <c r="AN311" s="48">
        <f>T311 * ( Baseline!H$87 * Baseline!B$18 )</f>
        <v>3.4658055008175641E-2</v>
      </c>
      <c r="AO311" s="48">
        <f t="shared" si="3"/>
        <v>3.5003333321167875E-2</v>
      </c>
      <c r="AP311" s="48"/>
      <c r="AQ311" s="48">
        <f>V311 * ( (1-Baseline!B$88-Baseline!B$87) + (1-B311)*Baseline!B$88 )</f>
        <v>0.11193000820662216</v>
      </c>
      <c r="AR311" s="48">
        <f>W311 * ( (1-Baseline!B$88-Baseline!B$87) + (1-B311)*Baseline!B$88 )</f>
        <v>3.7156281289301281E-4</v>
      </c>
      <c r="AS311" s="48">
        <f>X311 * ( (1-Baseline!B$88-Baseline!B$87) + (1-B311)*Baseline!B$88 )</f>
        <v>1.9267789742104244E-3</v>
      </c>
      <c r="AT311" s="48">
        <f>Y311 * ( (1-Baseline!B$88-Baseline!B$87) + (1-B311)*Baseline!B$88 )</f>
        <v>3.1396538742973308E-4</v>
      </c>
      <c r="AU311" s="48">
        <f t="shared" si="4"/>
        <v>0.11454231538115532</v>
      </c>
      <c r="AV311" s="48">
        <f>AA311 * ( (1-Baseline!D$88-Baseline!D$87) + (1-B311)*Baseline!D$88 )</f>
        <v>3.0935439742349713E-4</v>
      </c>
      <c r="AW311" s="48">
        <f>AB311 * ( (1-Baseline!D$88-Baseline!D$87) + (1-B311)*Baseline!D$88 )</f>
        <v>2.5030472590538397E-2</v>
      </c>
      <c r="AX311" s="48">
        <f>AC311 * ( (1-Baseline!D$88-Baseline!D$87) + (1-B311)*Baseline!D$88 )</f>
        <v>3.6575576951106234E-4</v>
      </c>
      <c r="AY311" s="48">
        <f>AD311 * ( (1-Baseline!D$88-Baseline!D$87) + (1-B311)*Baseline!D$88 )</f>
        <v>3.8414011295520833E-4</v>
      </c>
      <c r="AZ311" s="48">
        <f t="shared" si="5"/>
        <v>2.6089722870428166E-2</v>
      </c>
      <c r="BA311" s="48">
        <f>AF311 * ( (1-Baseline!F$88-Baseline!F$87) + (1-Baseline!B$36)*Baseline!F$88 )</f>
        <v>8.109990113854519E-4</v>
      </c>
      <c r="BB311" s="48">
        <f>AG311 * ( (1-Baseline!F$88-Baseline!F$87) + (1-Baseline!B$36)*Baseline!F$88 )</f>
        <v>1.8490793988951048E-4</v>
      </c>
      <c r="BC311" s="48">
        <f>AH311 * ( (1-Baseline!F$88-Baseline!F$87) + (1-Baseline!B$36)*Baseline!F$88 )</f>
        <v>3.3120458279228812E-2</v>
      </c>
      <c r="BD311" s="48">
        <f>AI311 * ( (1-Baseline!F$88-Baseline!F$87) + (1-Baseline!B$36)*Baseline!F$88 )</f>
        <v>4.1731957883279287E-4</v>
      </c>
      <c r="BE311" s="48">
        <f t="shared" si="6"/>
        <v>3.4533684809336565E-2</v>
      </c>
      <c r="BF311" s="48">
        <f>AK311 * ( (1-Baseline!H$88-Baseline!H$87) + (1-Baseline!B$36)*Baseline!H$88 )</f>
        <v>1.4370939940860293E-5</v>
      </c>
      <c r="BG311" s="48">
        <f>AL311 * ( (1-Baseline!H$88-Baseline!H$87) + (1-Baseline!B$36)*Baseline!H$88 )</f>
        <v>2.1381796210829314E-4</v>
      </c>
      <c r="BH311" s="48">
        <f>AM311 * ( (1-Baseline!H$88-Baseline!H$87) + (1-Baseline!B$36)*Baseline!H$88 )</f>
        <v>4.5382010900855007E-5</v>
      </c>
      <c r="BI311" s="48">
        <f>AN311 * ( (1-Baseline!H$88-Baseline!H$87) + (1-Baseline!B$36)*Baseline!H$88 )</f>
        <v>2.746027014407772E-2</v>
      </c>
      <c r="BJ311" s="48">
        <f t="shared" si="7"/>
        <v>2.7733841057027728E-2</v>
      </c>
      <c r="BK311" s="48"/>
      <c r="BL311" s="48">
        <f t="shared" si="18"/>
        <v>0.97719351869359061</v>
      </c>
      <c r="BM311" s="48">
        <f t="shared" si="19"/>
        <v>3.2438912349255942E-3</v>
      </c>
      <c r="BN311" s="48">
        <f t="shared" si="20"/>
        <v>1.6821547284065298E-2</v>
      </c>
      <c r="BO311" s="48">
        <f t="shared" si="21"/>
        <v>2.7410427874185188E-3</v>
      </c>
      <c r="BP311" s="48">
        <f t="shared" si="8"/>
        <v>1</v>
      </c>
      <c r="BQ311" s="48">
        <f t="shared" si="22"/>
        <v>1.1857327843606191E-2</v>
      </c>
      <c r="BR311" s="48">
        <f t="shared" si="23"/>
        <v>0.95939971132884694</v>
      </c>
      <c r="BS311" s="48">
        <f t="shared" si="24"/>
        <v>1.4019151193270603E-2</v>
      </c>
      <c r="BT311" s="48">
        <f t="shared" si="25"/>
        <v>1.4723809634276275E-2</v>
      </c>
      <c r="BU311" s="48">
        <f t="shared" si="9"/>
        <v>1</v>
      </c>
      <c r="BV311" s="48">
        <f t="shared" si="26"/>
        <v>2.3484288336534223E-2</v>
      </c>
      <c r="BW311" s="48">
        <f t="shared" si="27"/>
        <v>5.3544225271760903E-3</v>
      </c>
      <c r="BX311" s="48">
        <f t="shared" si="28"/>
        <v>0.95907686834143813</v>
      </c>
      <c r="BY311" s="48">
        <f t="shared" si="29"/>
        <v>1.2084420794851463E-2</v>
      </c>
      <c r="BZ311" s="48">
        <f t="shared" si="10"/>
        <v>0.99999999999999989</v>
      </c>
      <c r="CA311" s="48">
        <f t="shared" si="30"/>
        <v>5.1817344417998362E-4</v>
      </c>
      <c r="CB311" s="48">
        <f t="shared" si="31"/>
        <v>7.7096411445003177E-3</v>
      </c>
      <c r="CC311" s="48">
        <f t="shared" si="32"/>
        <v>1.6363406283153574E-3</v>
      </c>
      <c r="CD311" s="48">
        <f t="shared" si="33"/>
        <v>0.99013584478300443</v>
      </c>
      <c r="CE311" s="48">
        <f t="shared" si="11"/>
        <v>1</v>
      </c>
      <c r="CF311" s="48"/>
      <c r="CG311" s="48">
        <f t="shared" si="34"/>
        <v>0.97719351869359061</v>
      </c>
      <c r="CH311" s="48">
        <f t="shared" si="35"/>
        <v>3.2438912349255942E-3</v>
      </c>
      <c r="CI311" s="48">
        <f t="shared" si="36"/>
        <v>1.6821547284065298E-2</v>
      </c>
      <c r="CJ311" s="48">
        <f t="shared" si="37"/>
        <v>2.7410427874185188E-3</v>
      </c>
      <c r="CK311" s="48">
        <f t="shared" si="12"/>
        <v>1</v>
      </c>
      <c r="CL311" s="48">
        <f t="shared" si="38"/>
        <v>1.1857327843606191E-2</v>
      </c>
      <c r="CM311" s="48">
        <f t="shared" si="39"/>
        <v>0.95939971132884694</v>
      </c>
      <c r="CN311" s="48">
        <f t="shared" si="40"/>
        <v>1.4019151193270603E-2</v>
      </c>
      <c r="CO311" s="48">
        <f t="shared" si="41"/>
        <v>1.4723809634276275E-2</v>
      </c>
      <c r="CP311" s="48">
        <f t="shared" si="13"/>
        <v>1</v>
      </c>
      <c r="CQ311" s="48">
        <f t="shared" si="42"/>
        <v>2.3484288336534223E-2</v>
      </c>
      <c r="CR311" s="48">
        <f t="shared" si="43"/>
        <v>5.3544225271760903E-3</v>
      </c>
      <c r="CS311" s="48">
        <f t="shared" si="44"/>
        <v>0.95907686834143813</v>
      </c>
      <c r="CT311" s="48">
        <f t="shared" si="45"/>
        <v>1.2084420794851463E-2</v>
      </c>
      <c r="CU311" s="48">
        <f t="shared" si="14"/>
        <v>0.99999999999999989</v>
      </c>
      <c r="CV311" s="48">
        <f t="shared" si="46"/>
        <v>5.1817344417998362E-4</v>
      </c>
      <c r="CW311" s="48">
        <f t="shared" si="47"/>
        <v>7.7096411445003177E-3</v>
      </c>
      <c r="CX311" s="48">
        <f t="shared" si="48"/>
        <v>1.6363406283153574E-3</v>
      </c>
      <c r="CY311" s="48">
        <f t="shared" si="49"/>
        <v>0.99013584478300443</v>
      </c>
      <c r="CZ311" s="48">
        <f t="shared" si="15"/>
        <v>1</v>
      </c>
      <c r="DA311" s="48"/>
      <c r="DB311" s="48">
        <f>(AQ311*Baseline!B$7 + AV311*Baseline!B$11 + BA311*Baseline!B$16 + BF311*Baseline!B$18)</f>
        <v>58324.539035156311</v>
      </c>
      <c r="DC311" s="48">
        <f>(AR311*Baseline!B$7 + AW311*Baseline!B$11 + BB311*Baseline!B$16 + BG311*Baseline!B$18)</f>
        <v>64269.783771716859</v>
      </c>
      <c r="DD311" s="48">
        <f>(AS311*Baseline!B$7 + AX311*Baseline!B$11 + BC311*Baseline!B$16 + BH311*Baseline!B$18)</f>
        <v>114756.7782343807</v>
      </c>
      <c r="DE311" s="48">
        <f>(AT311*Baseline!B$7 + AY311*Baseline!B$11 + BD311*Baseline!B$16 + BI311*Baseline!B$18)</f>
        <v>1259802.3597862681</v>
      </c>
      <c r="DF311" s="48">
        <f t="shared" si="16"/>
        <v>1497153.460827522</v>
      </c>
      <c r="DG311" s="48"/>
      <c r="DH311" s="48">
        <f t="shared" si="50"/>
        <v>3.8956954354511242E-2</v>
      </c>
      <c r="DI311" s="48">
        <f t="shared" si="51"/>
        <v>4.2927986644864718E-2</v>
      </c>
      <c r="DJ311" s="48">
        <f t="shared" si="52"/>
        <v>7.6649976930855943E-2</v>
      </c>
      <c r="DK311" s="48">
        <f t="shared" si="53"/>
        <v>0.84146508206976811</v>
      </c>
      <c r="DL311" s="48">
        <f t="shared" si="17"/>
        <v>1</v>
      </c>
      <c r="DM311" s="48"/>
      <c r="DN311" s="48">
        <f>DH311 / (Baseline!B$7/Baseline!B$17)</f>
        <v>4.1583986450051249</v>
      </c>
      <c r="DO311" s="48">
        <f>DI311 / (Baseline!B$11/Baseline!B$17)</f>
        <v>1.0363021440715261</v>
      </c>
      <c r="DP311" s="48">
        <f>DJ311 / (Baseline!B$16/Baseline!B$17)</f>
        <v>1.1844737849786113</v>
      </c>
      <c r="DQ311" s="48">
        <f>DK311 / (Baseline!B$18/Baseline!B$17)</f>
        <v>0.95135056163222464</v>
      </c>
      <c r="DR311" s="71"/>
      <c r="DS311" s="48">
        <f>(AU311*Baseline!B$34)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2.9710878557173297E-2</v>
      </c>
      <c r="DT311" s="48">
        <f>(AZ311*Baseline!B$34) + (Baseline!D$88*(1-Baseline!D$89)*Baseline!B$35) + (Baseline!D$88*Baseline!D$89*((1-Baseline!D$90)*Baseline!B$40 + Baseline!D$90*Baseline!B$41))</f>
        <v>1.0327026430564228E-2</v>
      </c>
      <c r="DU311" s="48">
        <f>(BE311*Baseline!B$34) + (Baseline!F$88*(1-Baseline!F$89)*Baseline!B$35) + (Baseline!F$88*Baseline!F$89*((1-Baseline!F$90)*Baseline!B$40 + Baseline!F$90*Baseline!B$41))</f>
        <v>1.2910692721400488E-2</v>
      </c>
      <c r="DV311" s="48">
        <f>(BJ311*Baseline!B$34) + (Baseline!H$88*(1-Baseline!H$89)*Baseline!B$35) + (Baseline!H$88*Baseline!H$89*((1-Baseline!H$90)*Baseline!B$40 + Baseline!H$90*Baseline!B$41))</f>
        <v>9.3050761585541601E-3</v>
      </c>
      <c r="DW311" s="48">
        <f>( DS311*Baseline!B$7 + DT311*Baseline!B$11 + DU311*Baseline!B$16 + DV311*Baseline!B$18 ) / Baseline!B$17</f>
        <v>9.771904067304861E-3</v>
      </c>
    </row>
    <row r="312" spans="1:127">
      <c r="A312" s="7" t="s">
        <v>557</v>
      </c>
      <c r="B312" s="1">
        <f>MIN( MAX( NORMINV( MCrands!B312, (B$5+B$4)/2, (B$5-B$4)/3.29 ), 0 ), 1 )</f>
        <v>0.28065874142124864</v>
      </c>
      <c r="C312" s="1">
        <f>MAX( NORMINV( MCrands!C312, (C$5+C$4)/2, (C$5-C$4)/3.29 ), 0 )</f>
        <v>2.2332959221614876</v>
      </c>
      <c r="D312" s="40"/>
      <c r="E312" s="40">
        <f>Baseline!B$33 * (C312 * Baseline!B$66*Baseline!B$66/Baseline!B$73 + Baseline!B$52*Baseline!B$52/Baseline!B$74 + Baseline!B$53*Baseline!B$53/Baseline!B$75 + Baseline!B$54*Baseline!B$54/Baseline!B$76)</f>
        <v>1.8696820744273524E-5</v>
      </c>
      <c r="F312" s="40">
        <f>Baseline!B$33 * (C312 * Baseline!B$66*Baseline!B$57/Baseline!B$73 + Baseline!B$52*Baseline!B$67/Baseline!B$74 + Baseline!B$53*Baseline!B$55/Baseline!B$75 + Baseline!B$54*Baseline!B$56/Baseline!B$76)</f>
        <v>3.9105172830849609E-8</v>
      </c>
      <c r="G312" s="1">
        <f>Baseline!B$33 * (C312 * Baseline!B$66*Baseline!B$58/Baseline!B$73 + Baseline!B$52*Baseline!B$59/Baseline!B$74 + Baseline!B$53*Baseline!B$68/Baseline!B$75 + Baseline!B$54*Baseline!B$60/Baseline!B$76)</f>
        <v>1.0778792575115643E-7</v>
      </c>
      <c r="H312" s="40">
        <f>Baseline!B$33 * (C312 * Baseline!B$66*Baseline!B$61/Baseline!B$73 + Baseline!B$52*Baseline!B$62/Baseline!B$74 + Baseline!B$53*Baseline!B$63/Baseline!B$75 + Baseline!B$54*Baseline!B$69/Baseline!B$76)</f>
        <v>1.6682275732695202E-9</v>
      </c>
      <c r="I312" s="40">
        <f>Baseline!B$33 * (C312 * Baseline!B$57*Baseline!B$66/Baseline!B$73 + Baseline!B$67*Baseline!B$52/Baseline!B$74 + Baseline!B$55*Baseline!B$53/Baseline!B$75 + Baseline!B$56*Baseline!B$54/Baseline!B$76)</f>
        <v>3.9105172830849609E-8</v>
      </c>
      <c r="J312" s="1">
        <f>Baseline!B$33 * (C312 * Baseline!B$57*Baseline!B$57/Baseline!B$73 + Baseline!B$67*Baseline!B$67/Baseline!B$74 + Baseline!B$55*Baseline!B$55/Baseline!B$75 + Baseline!B$56*Baseline!B$56/Baseline!B$76)</f>
        <v>1.7949605793162893E-6</v>
      </c>
      <c r="K312" s="40">
        <f>Baseline!B$33 * (C312 * Baseline!B$57*Baseline!B$58/Baseline!B$73 + Baseline!B$67*Baseline!B$59/Baseline!B$74 + Baseline!B$55*Baseline!B$68/Baseline!B$75 + Baseline!B$56*Baseline!B$60/Baseline!B$76)</f>
        <v>1.3929180196443843E-8</v>
      </c>
      <c r="L312" s="1">
        <f>Baseline!B$33 * (C312 * Baseline!B$57*Baseline!B$61/Baseline!B$73 + Baseline!B$67*Baseline!B$62/Baseline!B$74 + Baseline!B$55*Baseline!B$63/Baseline!B$75 + Baseline!B$56*Baseline!B$69/Baseline!B$76)</f>
        <v>1.4629417138898013E-8</v>
      </c>
      <c r="M312" s="40">
        <f>Baseline!B$33 * (C312 * Baseline!B$58*Baseline!B$66/Baseline!B$73 + Baseline!B$59*Baseline!B$52/Baseline!B$74 + Baseline!B$68*Baseline!B$53/Baseline!B$75 + Baseline!B$60*Baseline!B$54/Baseline!B$76)</f>
        <v>1.0778792575115645E-7</v>
      </c>
      <c r="N312" s="1">
        <f>Baseline!B$33 * (C312 * Baseline!B$58*Baseline!B$57/Baseline!B$73 + Baseline!B$59*Baseline!B$67/Baseline!B$74 + Baseline!B$68*Baseline!B$55/Baseline!B$75 + Baseline!B$60*Baseline!B$56/Baseline!B$76)</f>
        <v>1.3929180196443843E-8</v>
      </c>
      <c r="O312" s="1">
        <f>Baseline!B$33 * (C312 * Baseline!B$58*Baseline!B$58/Baseline!B$73 + Baseline!B$59*Baseline!B$59/Baseline!B$74 + Baseline!B$68*Baseline!B$68/Baseline!B$75 + Baseline!B$60*Baseline!B$60/Baseline!B$76)</f>
        <v>1.3250167197440854E-6</v>
      </c>
      <c r="P312" s="40">
        <f>Baseline!B$33 * (C312 * Baseline!B$58*Baseline!B$61/Baseline!B$73 + Baseline!B$59*Baseline!B$62/Baseline!B$74 + Baseline!B$68*Baseline!B$63/Baseline!B$75 + Baseline!B$60*Baseline!B$69/Baseline!B$76)</f>
        <v>1.6489664613261712E-9</v>
      </c>
      <c r="Q312" s="40">
        <f>Baseline!B$33 * (C312 * Baseline!B$61*Baseline!B$66/Baseline!B$73 + Baseline!B$62*Baseline!B$52/Baseline!B$74 + Baseline!B$63*Baseline!B$53/Baseline!B$75 + Baseline!B$69*Baseline!B$54/Baseline!B$76)</f>
        <v>1.6682275732695202E-9</v>
      </c>
      <c r="R312" s="40">
        <f>Baseline!B$33 * (C312 * Baseline!B$61*Baseline!B$57/Baseline!B$73 + Baseline!B$62*Baseline!B$67/Baseline!B$74 + Baseline!B$63*Baseline!B$55/Baseline!B$75 + Baseline!B$69*Baseline!B$56/Baseline!B$76)</f>
        <v>1.4629417138898013E-8</v>
      </c>
      <c r="S312" s="40">
        <f>Baseline!B$33 * (C312 * Baseline!B$61*Baseline!B$58/Baseline!B$73 + Baseline!B$62*Baseline!B$59/Baseline!B$74 + Baseline!B$63*Baseline!B$68/Baseline!B$75 + Baseline!B$69*Baseline!B$60/Baseline!B$76)</f>
        <v>1.6489664613261712E-9</v>
      </c>
      <c r="T312" s="40">
        <f>Baseline!B$33 * (C312 * Baseline!B$61*Baseline!B$61/Baseline!B$73 + Baseline!B$62*Baseline!B$62/Baseline!B$74 + Baseline!B$63*Baseline!B$63/Baseline!B$75 + Baseline!B$69*Baseline!B$69/Baseline!B$76)</f>
        <v>9.8551802609894802E-8</v>
      </c>
      <c r="U312" s="40"/>
      <c r="V312" s="40">
        <f>E312 * ( Baseline!B$87 * Baseline!B$7 )</f>
        <v>0.1940543025048149</v>
      </c>
      <c r="W312" s="40">
        <f>F312 * ( Baseline!D$87 * Baseline!B$11 )</f>
        <v>7.2135731245747705E-4</v>
      </c>
      <c r="X312" s="40">
        <f>G312 * ( Baseline!F$87 * Baseline!B$16 )</f>
        <v>3.7439888011204618E-3</v>
      </c>
      <c r="Y312" s="40">
        <f>H312 * ( Baseline!H$87 * Baseline!B$18 )</f>
        <v>5.8667137423650136E-4</v>
      </c>
      <c r="Z312" s="48">
        <f t="shared" si="0"/>
        <v>0.19910631999262934</v>
      </c>
      <c r="AA312" s="40">
        <f>I312 * ( Baseline!B$87 * Baseline!B$7 )</f>
        <v>4.0587258881138809E-4</v>
      </c>
      <c r="AB312" s="1">
        <f>J312 * ( Baseline!D$87 * Baseline!B$11 )</f>
        <v>3.3110912079673913E-2</v>
      </c>
      <c r="AC312" s="1">
        <f>K312 * ( Baseline!F$87 * Baseline!B$16 )</f>
        <v>4.8382686929769727E-4</v>
      </c>
      <c r="AD312" s="1">
        <f>L312 * ( Baseline!F$87 * Baseline!B$16 )</f>
        <v>5.081494383833272E-4</v>
      </c>
      <c r="AE312" s="48">
        <f t="shared" si="1"/>
        <v>3.4508760976166328E-2</v>
      </c>
      <c r="AF312" s="48">
        <f>M312 * ( Baseline!B$87 * Baseline!B$7 )</f>
        <v>1.1187308813712527E-3</v>
      </c>
      <c r="AG312" s="48">
        <f>N312 * ( Baseline!D$87 * Baseline!B$11 )</f>
        <v>2.5694595532680932E-4</v>
      </c>
      <c r="AH312" s="48">
        <f>O312 * ( Baseline!F$87 * Baseline!B$16 )</f>
        <v>4.6024150900463925E-2</v>
      </c>
      <c r="AI312" s="48">
        <f>P312 * ( Baseline!H$87 * Baseline!B$18 )</f>
        <v>5.7989775222342006E-4</v>
      </c>
      <c r="AJ312" s="48">
        <f t="shared" si="2"/>
        <v>4.7979725489385408E-2</v>
      </c>
      <c r="AK312" s="48">
        <f>Q312 * ( Baseline!B$87 * Baseline!B$7 )</f>
        <v>1.7314533982964349E-5</v>
      </c>
      <c r="AL312" s="48">
        <f>R312 * ( Baseline!D$87 * Baseline!B$11 )</f>
        <v>2.6986294308894239E-4</v>
      </c>
      <c r="AM312" s="48">
        <f>S312 * ( Baseline!F$87 * Baseline!B$16 )</f>
        <v>5.7276470639961131E-5</v>
      </c>
      <c r="AN312" s="48">
        <f>T312 * ( Baseline!H$87 * Baseline!B$18 )</f>
        <v>3.4658054091095139E-2</v>
      </c>
      <c r="AO312" s="48">
        <f t="shared" si="3"/>
        <v>3.5002508038807008E-2</v>
      </c>
      <c r="AP312" s="48"/>
      <c r="AQ312" s="48">
        <f>V312 * ( (1-Baseline!B$88-Baseline!B$87) + (1-B312)*Baseline!B$88 )</f>
        <v>0.14142943811675401</v>
      </c>
      <c r="AR312" s="48">
        <f>W312 * ( (1-Baseline!B$88-Baseline!B$87) + (1-B312)*Baseline!B$88 )</f>
        <v>5.257351064387834E-4</v>
      </c>
      <c r="AS312" s="48">
        <f>X312 * ( (1-Baseline!B$88-Baseline!B$87) + (1-B312)*Baseline!B$88 )</f>
        <v>2.7286704062887148E-3</v>
      </c>
      <c r="AT312" s="48">
        <f>Y312 * ( (1-Baseline!B$88-Baseline!B$87) + (1-B312)*Baseline!B$88 )</f>
        <v>4.2757414675406941E-4</v>
      </c>
      <c r="AU312" s="48">
        <f t="shared" si="4"/>
        <v>0.14511141777623557</v>
      </c>
      <c r="AV312" s="48">
        <f>AA312 * ( (1-Baseline!D$88-Baseline!D$87) + (1-B312)*Baseline!D$88 )</f>
        <v>3.5134899805243971E-4</v>
      </c>
      <c r="AW312" s="48">
        <f>AB312 * ( (1-Baseline!D$88-Baseline!D$87) + (1-B312)*Baseline!D$88 )</f>
        <v>2.8662900881936664E-2</v>
      </c>
      <c r="AX312" s="48">
        <f>AC312 * ( (1-Baseline!D$88-Baseline!D$87) + (1-B312)*Baseline!D$88 )</f>
        <v>4.188311564878583E-4</v>
      </c>
      <c r="AY312" s="48">
        <f>AD312 * ( (1-Baseline!D$88-Baseline!D$87) + (1-B312)*Baseline!D$88 )</f>
        <v>4.3988631151402975E-4</v>
      </c>
      <c r="AZ312" s="48">
        <f t="shared" si="5"/>
        <v>2.9872967347990994E-2</v>
      </c>
      <c r="BA312" s="48">
        <f>AF312 * ( (1-Baseline!F$88-Baseline!F$87) + (1-Baseline!B$36)*Baseline!F$88 )</f>
        <v>8.0507454162295745E-4</v>
      </c>
      <c r="BB312" s="48">
        <f>AG312 * ( (1-Baseline!F$88-Baseline!F$87) + (1-Baseline!B$36)*Baseline!F$88 )</f>
        <v>1.8490653172374246E-4</v>
      </c>
      <c r="BC312" s="48">
        <f>AH312 * ( (1-Baseline!F$88-Baseline!F$87) + (1-Baseline!B$36)*Baseline!F$88 )</f>
        <v>3.3120451760802659E-2</v>
      </c>
      <c r="BD312" s="48">
        <f>AI312 * ( (1-Baseline!F$88-Baseline!F$87) + (1-Baseline!B$36)*Baseline!F$88 )</f>
        <v>4.1731297922804428E-4</v>
      </c>
      <c r="BE312" s="48">
        <f t="shared" si="6"/>
        <v>3.4527745813377399E-2</v>
      </c>
      <c r="BF312" s="48">
        <f>AK312 * ( (1-Baseline!H$88-Baseline!H$87) + (1-Baseline!B$36)*Baseline!H$88 )</f>
        <v>1.3718651565382313E-5</v>
      </c>
      <c r="BG312" s="48">
        <f>AL312 * ( (1-Baseline!H$88-Baseline!H$87) + (1-Baseline!B$36)*Baseline!H$88 )</f>
        <v>2.1381780706823081E-4</v>
      </c>
      <c r="BH312" s="48">
        <f>AM312 * ( (1-Baseline!H$88-Baseline!H$87) + (1-Baseline!B$36)*Baseline!H$88 )</f>
        <v>4.5381293217453998E-5</v>
      </c>
      <c r="BI312" s="48">
        <f>AN312 * ( (1-Baseline!H$88-Baseline!H$87) + (1-Baseline!B$36)*Baseline!H$88 )</f>
        <v>2.7460269417456499E-2</v>
      </c>
      <c r="BJ312" s="48">
        <f t="shared" si="7"/>
        <v>2.7733187169307567E-2</v>
      </c>
      <c r="BK312" s="48"/>
      <c r="BL312" s="48">
        <f t="shared" si="18"/>
        <v>0.97462653376346131</v>
      </c>
      <c r="BM312" s="48">
        <f t="shared" si="19"/>
        <v>3.6229754659931473E-3</v>
      </c>
      <c r="BN312" s="48">
        <f t="shared" si="20"/>
        <v>1.8803967655366537E-2</v>
      </c>
      <c r="BO312" s="48">
        <f t="shared" si="21"/>
        <v>2.9465231151789614E-3</v>
      </c>
      <c r="BP312" s="48">
        <f t="shared" si="8"/>
        <v>0.99999999999999989</v>
      </c>
      <c r="BQ312" s="48">
        <f t="shared" si="22"/>
        <v>1.1761436149263844E-2</v>
      </c>
      <c r="BR312" s="48">
        <f t="shared" si="23"/>
        <v>0.95949292710167577</v>
      </c>
      <c r="BS312" s="48">
        <f t="shared" si="24"/>
        <v>1.4020406865139407E-2</v>
      </c>
      <c r="BT312" s="48">
        <f t="shared" si="25"/>
        <v>1.4725229883920884E-2</v>
      </c>
      <c r="BU312" s="48">
        <f t="shared" si="9"/>
        <v>0.99999999999999989</v>
      </c>
      <c r="BV312" s="48">
        <f t="shared" si="26"/>
        <v>2.3316742018850242E-2</v>
      </c>
      <c r="BW312" s="48">
        <f t="shared" si="27"/>
        <v>5.3553027389382137E-3</v>
      </c>
      <c r="BX312" s="48">
        <f t="shared" si="28"/>
        <v>0.95924164698786962</v>
      </c>
      <c r="BY312" s="48">
        <f t="shared" si="29"/>
        <v>1.2086308254341958E-2</v>
      </c>
      <c r="BZ312" s="48">
        <f t="shared" si="10"/>
        <v>1</v>
      </c>
      <c r="CA312" s="48">
        <f t="shared" si="30"/>
        <v>4.9466552407524233E-4</v>
      </c>
      <c r="CB312" s="48">
        <f t="shared" si="31"/>
        <v>7.7098173305109293E-3</v>
      </c>
      <c r="CC312" s="48">
        <f t="shared" si="32"/>
        <v>1.6363533314943932E-3</v>
      </c>
      <c r="CD312" s="48">
        <f t="shared" si="33"/>
        <v>0.99015916381391944</v>
      </c>
      <c r="CE312" s="48">
        <f t="shared" si="11"/>
        <v>1</v>
      </c>
      <c r="CF312" s="48"/>
      <c r="CG312" s="48">
        <f t="shared" si="34"/>
        <v>0.97462653376346131</v>
      </c>
      <c r="CH312" s="48">
        <f t="shared" si="35"/>
        <v>3.6229754659931473E-3</v>
      </c>
      <c r="CI312" s="48">
        <f t="shared" si="36"/>
        <v>1.8803967655366537E-2</v>
      </c>
      <c r="CJ312" s="48">
        <f t="shared" si="37"/>
        <v>2.9465231151789614E-3</v>
      </c>
      <c r="CK312" s="48">
        <f t="shared" si="12"/>
        <v>0.99999999999999989</v>
      </c>
      <c r="CL312" s="48">
        <f t="shared" si="38"/>
        <v>1.1761436149263844E-2</v>
      </c>
      <c r="CM312" s="48">
        <f t="shared" si="39"/>
        <v>0.95949292710167577</v>
      </c>
      <c r="CN312" s="48">
        <f t="shared" si="40"/>
        <v>1.4020406865139407E-2</v>
      </c>
      <c r="CO312" s="48">
        <f t="shared" si="41"/>
        <v>1.4725229883920884E-2</v>
      </c>
      <c r="CP312" s="48">
        <f t="shared" si="13"/>
        <v>0.99999999999999989</v>
      </c>
      <c r="CQ312" s="48">
        <f t="shared" si="42"/>
        <v>2.3316742018850242E-2</v>
      </c>
      <c r="CR312" s="48">
        <f t="shared" si="43"/>
        <v>5.3553027389382137E-3</v>
      </c>
      <c r="CS312" s="48">
        <f t="shared" si="44"/>
        <v>0.95924164698786962</v>
      </c>
      <c r="CT312" s="48">
        <f t="shared" si="45"/>
        <v>1.2086308254341958E-2</v>
      </c>
      <c r="CU312" s="48">
        <f t="shared" si="14"/>
        <v>1</v>
      </c>
      <c r="CV312" s="48">
        <f t="shared" si="46"/>
        <v>4.9466552407524233E-4</v>
      </c>
      <c r="CW312" s="48">
        <f t="shared" si="47"/>
        <v>7.7098173305109293E-3</v>
      </c>
      <c r="CX312" s="48">
        <f t="shared" si="48"/>
        <v>1.6363533314943932E-3</v>
      </c>
      <c r="CY312" s="48">
        <f t="shared" si="49"/>
        <v>0.99015916381391944</v>
      </c>
      <c r="CZ312" s="48">
        <f t="shared" si="15"/>
        <v>1</v>
      </c>
      <c r="DA312" s="48"/>
      <c r="DB312" s="48">
        <f>(AQ312*Baseline!B$7 + AV312*Baseline!B$11 + BA312*Baseline!B$16 + BF312*Baseline!B$18)</f>
        <v>72672.105313993394</v>
      </c>
      <c r="DC312" s="48">
        <f>(AR312*Baseline!B$7 + AW312*Baseline!B$11 + BB312*Baseline!B$16 + BG312*Baseline!B$18)</f>
        <v>72134.48413908403</v>
      </c>
      <c r="DD312" s="48">
        <f>(AS312*Baseline!B$7 + AX312*Baseline!B$11 + BC312*Baseline!B$16 + BH312*Baseline!B$18)</f>
        <v>115259.46391110665</v>
      </c>
      <c r="DE312" s="48">
        <f>(AT312*Baseline!B$7 + AY312*Baseline!B$11 + BD312*Baseline!B$16 + BI312*Baseline!B$18)</f>
        <v>1259976.955385136</v>
      </c>
      <c r="DF312" s="48">
        <f t="shared" si="16"/>
        <v>1520043.0087493199</v>
      </c>
      <c r="DG312" s="48"/>
      <c r="DH312" s="48">
        <f t="shared" si="50"/>
        <v>4.7809242827798311E-2</v>
      </c>
      <c r="DI312" s="48">
        <f t="shared" si="51"/>
        <v>4.7455554694097603E-2</v>
      </c>
      <c r="DJ312" s="48">
        <f t="shared" si="52"/>
        <v>7.5826449151554787E-2</v>
      </c>
      <c r="DK312" s="48">
        <f t="shared" si="53"/>
        <v>0.82890875332654934</v>
      </c>
      <c r="DL312" s="48">
        <f t="shared" si="17"/>
        <v>1</v>
      </c>
      <c r="DM312" s="48"/>
      <c r="DN312" s="48">
        <f>DH312 / (Baseline!B$7/Baseline!B$17)</f>
        <v>5.1033222151981494</v>
      </c>
      <c r="DO312" s="48">
        <f>DI312 / (Baseline!B$11/Baseline!B$17)</f>
        <v>1.1455998037932651</v>
      </c>
      <c r="DP312" s="48">
        <f>DJ312 / (Baseline!B$16/Baseline!B$17)</f>
        <v>1.1717477920319492</v>
      </c>
      <c r="DQ312" s="48">
        <f>DK312 / (Baseline!B$18/Baseline!B$17)</f>
        <v>0.93715452348823236</v>
      </c>
      <c r="DR312" s="71"/>
      <c r="DS312" s="48">
        <f>(AU312*Baseline!B$34)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3.4296243916435334E-2</v>
      </c>
      <c r="DT312" s="48">
        <f>(AZ312*Baseline!B$34) + (Baseline!D$88*(1-Baseline!D$89)*Baseline!B$35) + (Baseline!D$88*Baseline!D$89*((1-Baseline!D$90)*Baseline!B$40 + Baseline!D$90*Baseline!B$41))</f>
        <v>1.0894513102198652E-2</v>
      </c>
      <c r="DU312" s="48">
        <f>(BE312*Baseline!B$34) + (Baseline!F$88*(1-Baseline!F$89)*Baseline!B$35) + (Baseline!F$88*Baseline!F$89*((1-Baseline!F$90)*Baseline!B$40 + Baseline!F$90*Baseline!B$41))</f>
        <v>1.2909801872006613E-2</v>
      </c>
      <c r="DV312" s="48">
        <f>(BJ312*Baseline!B$34) + (Baseline!H$88*(1-Baseline!H$89)*Baseline!B$35) + (Baseline!H$88*Baseline!H$89*((1-Baseline!H$90)*Baseline!B$40 + Baseline!H$90*Baseline!B$41))</f>
        <v>9.3049780753961357E-3</v>
      </c>
      <c r="DW312" s="48">
        <f>( DS312*Baseline!B$7 + DT312*Baseline!B$11 + DU312*Baseline!B$16 + DV312*Baseline!B$18 ) / Baseline!B$17</f>
        <v>9.8382242343702693E-3</v>
      </c>
    </row>
    <row r="313" spans="1:127">
      <c r="A313" s="7" t="s">
        <v>558</v>
      </c>
      <c r="B313" s="1">
        <f>MIN( MAX( NORMINV( MCrands!B313, (B$5+B$4)/2, (B$5-B$4)/3.29 ), 0 ), 1 )</f>
        <v>0.48142332053341264</v>
      </c>
      <c r="C313" s="1">
        <f>MAX( NORMINV( MCrands!C313, (C$5+C$4)/2, (C$5-C$4)/3.29 ), 0 )</f>
        <v>2.8307846767481912</v>
      </c>
      <c r="D313" s="40"/>
      <c r="E313" s="40">
        <f>Baseline!B$33 * (C313 * Baseline!B$66*Baseline!B$66/Baseline!B$73 + Baseline!B$52*Baseline!B$52/Baseline!B$74 + Baseline!B$53*Baseline!B$53/Baseline!B$75 + Baseline!B$54*Baseline!B$54/Baseline!B$76)</f>
        <v>2.3696632174464227E-5</v>
      </c>
      <c r="F313" s="40">
        <f>Baseline!B$33 * (C313 * Baseline!B$66*Baseline!B$57/Baseline!B$73 + Baseline!B$52*Baseline!B$67/Baseline!B$74 + Baseline!B$53*Baseline!B$55/Baseline!B$75 + Baseline!B$54*Baseline!B$56/Baseline!B$76)</f>
        <v>3.9773820297274317E-8</v>
      </c>
      <c r="G313" s="1">
        <f>Baseline!B$33 * (C313 * Baseline!B$66*Baseline!B$58/Baseline!B$73 + Baseline!B$52*Baseline!B$59/Baseline!B$74 + Baseline!B$53*Baseline!B$68/Baseline!B$75 + Baseline!B$54*Baseline!B$60/Baseline!B$76)</f>
        <v>1.0943168410611716E-7</v>
      </c>
      <c r="H313" s="40">
        <f>Baseline!B$33 * (C313 * Baseline!B$66*Baseline!B$61/Baseline!B$73 + Baseline!B$52*Baseline!B$62/Baseline!B$74 + Baseline!B$53*Baseline!B$63/Baseline!B$75 + Baseline!B$54*Baseline!B$69/Baseline!B$76)</f>
        <v>1.8326034087655923E-9</v>
      </c>
      <c r="I313" s="40">
        <f>Baseline!B$33 * (C313 * Baseline!B$57*Baseline!B$66/Baseline!B$73 + Baseline!B$67*Baseline!B$52/Baseline!B$74 + Baseline!B$55*Baseline!B$53/Baseline!B$75 + Baseline!B$56*Baseline!B$54/Baseline!B$76)</f>
        <v>3.9773820297274317E-8</v>
      </c>
      <c r="J313" s="1">
        <f>Baseline!B$33 * (C313 * Baseline!B$57*Baseline!B$57/Baseline!B$73 + Baseline!B$67*Baseline!B$67/Baseline!B$74 + Baseline!B$55*Baseline!B$55/Baseline!B$75 + Baseline!B$56*Baseline!B$56/Baseline!B$76)</f>
        <v>1.7949606687375487E-6</v>
      </c>
      <c r="K313" s="40">
        <f>Baseline!B$33 * (C313 * Baseline!B$57*Baseline!B$58/Baseline!B$73 + Baseline!B$67*Baseline!B$59/Baseline!B$74 + Baseline!B$55*Baseline!B$68/Baseline!B$75 + Baseline!B$56*Baseline!B$60/Baseline!B$76)</f>
        <v>1.392940002370629E-8</v>
      </c>
      <c r="L313" s="1">
        <f>Baseline!B$33 * (C313 * Baseline!B$57*Baseline!B$61/Baseline!B$73 + Baseline!B$67*Baseline!B$62/Baseline!B$74 + Baseline!B$55*Baseline!B$63/Baseline!B$75 + Baseline!B$56*Baseline!B$69/Baseline!B$76)</f>
        <v>1.4629439121624259E-8</v>
      </c>
      <c r="M313" s="40">
        <f>Baseline!B$33 * (C313 * Baseline!B$58*Baseline!B$66/Baseline!B$73 + Baseline!B$59*Baseline!B$52/Baseline!B$74 + Baseline!B$68*Baseline!B$53/Baseline!B$75 + Baseline!B$60*Baseline!B$54/Baseline!B$76)</f>
        <v>1.0943168410611716E-7</v>
      </c>
      <c r="N313" s="1">
        <f>Baseline!B$33 * (C313 * Baseline!B$58*Baseline!B$57/Baseline!B$73 + Baseline!B$59*Baseline!B$67/Baseline!B$74 + Baseline!B$68*Baseline!B$55/Baseline!B$75 + Baseline!B$60*Baseline!B$56/Baseline!B$76)</f>
        <v>1.392940002370629E-8</v>
      </c>
      <c r="O313" s="1">
        <f>Baseline!B$33 * (C313 * Baseline!B$58*Baseline!B$58/Baseline!B$73 + Baseline!B$59*Baseline!B$59/Baseline!B$74 + Baseline!B$68*Baseline!B$68/Baseline!B$75 + Baseline!B$60*Baseline!B$60/Baseline!B$76)</f>
        <v>1.3250172601527723E-6</v>
      </c>
      <c r="P313" s="40">
        <f>Baseline!B$33 * (C313 * Baseline!B$58*Baseline!B$61/Baseline!B$73 + Baseline!B$59*Baseline!B$62/Baseline!B$74 + Baseline!B$68*Baseline!B$63/Baseline!B$75 + Baseline!B$60*Baseline!B$69/Baseline!B$76)</f>
        <v>1.6490205021948565E-9</v>
      </c>
      <c r="Q313" s="40">
        <f>Baseline!B$33 * (C313 * Baseline!B$61*Baseline!B$66/Baseline!B$73 + Baseline!B$62*Baseline!B$52/Baseline!B$74 + Baseline!B$63*Baseline!B$53/Baseline!B$75 + Baseline!B$69*Baseline!B$54/Baseline!B$76)</f>
        <v>1.8326034087655923E-9</v>
      </c>
      <c r="R313" s="40">
        <f>Baseline!B$33 * (C313 * Baseline!B$61*Baseline!B$57/Baseline!B$73 + Baseline!B$62*Baseline!B$67/Baseline!B$74 + Baseline!B$63*Baseline!B$55/Baseline!B$75 + Baseline!B$69*Baseline!B$56/Baseline!B$76)</f>
        <v>1.4629439121624259E-8</v>
      </c>
      <c r="S313" s="40">
        <f>Baseline!B$33 * (C313 * Baseline!B$61*Baseline!B$58/Baseline!B$73 + Baseline!B$62*Baseline!B$59/Baseline!B$74 + Baseline!B$63*Baseline!B$68/Baseline!B$75 + Baseline!B$69*Baseline!B$60/Baseline!B$76)</f>
        <v>1.6490205021948565E-9</v>
      </c>
      <c r="T313" s="40">
        <f>Baseline!B$33 * (C313 * Baseline!B$61*Baseline!B$61/Baseline!B$73 + Baseline!B$62*Baseline!B$62/Baseline!B$74 + Baseline!B$63*Baseline!B$63/Baseline!B$75 + Baseline!B$69*Baseline!B$69/Baseline!B$76)</f>
        <v>9.8551808013981668E-8</v>
      </c>
      <c r="U313" s="40"/>
      <c r="V313" s="40">
        <f>E313 * ( Baseline!B$87 * Baseline!B$7 )</f>
        <v>0.24594734533876422</v>
      </c>
      <c r="W313" s="40">
        <f>F313 * ( Baseline!D$87 * Baseline!B$11 )</f>
        <v>7.3369158192734937E-4</v>
      </c>
      <c r="X313" s="40">
        <f>G313 * ( Baseline!F$87 * Baseline!B$16 )</f>
        <v>3.8010843693841003E-3</v>
      </c>
      <c r="Y313" s="40">
        <f>H313 * ( Baseline!H$87 * Baseline!B$18 )</f>
        <v>6.4447799417670165E-4</v>
      </c>
      <c r="Z313" s="48">
        <f t="shared" si="0"/>
        <v>0.25112659928425241</v>
      </c>
      <c r="AA313" s="40">
        <f>I313 * ( Baseline!B$87 * Baseline!B$7 )</f>
        <v>4.1281248086541013E-4</v>
      </c>
      <c r="AB313" s="1">
        <f>J313 * ( Baseline!D$87 * Baseline!B$11 )</f>
        <v>3.3110913729191734E-2</v>
      </c>
      <c r="AC313" s="1">
        <f>K313 * ( Baseline!F$87 * Baseline!B$16 )</f>
        <v>4.838345049470805E-4</v>
      </c>
      <c r="AD313" s="1">
        <f>L313 * ( Baseline!F$87 * Baseline!B$16 )</f>
        <v>5.0815020194826547E-4</v>
      </c>
      <c r="AE313" s="48">
        <f t="shared" si="1"/>
        <v>3.4515710916952484E-2</v>
      </c>
      <c r="AF313" s="48">
        <f>M313 * ( Baseline!B$87 * Baseline!B$7 )</f>
        <v>1.1357914493373901E-3</v>
      </c>
      <c r="AG313" s="48">
        <f>N313 * ( Baseline!D$87 * Baseline!B$11 )</f>
        <v>2.5695001039144057E-4</v>
      </c>
      <c r="AH313" s="48">
        <f>O313 * ( Baseline!F$87 * Baseline!B$16 )</f>
        <v>4.6024169671435328E-2</v>
      </c>
      <c r="AI313" s="48">
        <f>P313 * ( Baseline!H$87 * Baseline!B$18 )</f>
        <v>5.7991675696306383E-4</v>
      </c>
      <c r="AJ313" s="48">
        <f t="shared" si="2"/>
        <v>4.7996827888127216E-2</v>
      </c>
      <c r="AK313" s="48">
        <f>Q313 * ( Baseline!B$87 * Baseline!B$7 )</f>
        <v>1.9020590779578084E-5</v>
      </c>
      <c r="AL313" s="48">
        <f>R313 * ( Baseline!D$87 * Baseline!B$11 )</f>
        <v>2.6986334859540554E-4</v>
      </c>
      <c r="AM313" s="48">
        <f>S313 * ( Baseline!F$87 * Baseline!B$16 )</f>
        <v>5.7278347737101195E-5</v>
      </c>
      <c r="AN313" s="48">
        <f>T313 * ( Baseline!H$87 * Baseline!B$18 )</f>
        <v>3.4658055991569105E-2</v>
      </c>
      <c r="AO313" s="48">
        <f t="shared" si="3"/>
        <v>3.5004218278681193E-2</v>
      </c>
      <c r="AP313" s="48"/>
      <c r="AQ313" s="48">
        <f>V313 * ( (1-Baseline!B$88-Baseline!B$87) + (1-B313)*Baseline!B$88 )</f>
        <v>0.13530381112277909</v>
      </c>
      <c r="AR313" s="48">
        <f>W313 * ( (1-Baseline!B$88-Baseline!B$87) + (1-B313)*Baseline!B$88 )</f>
        <v>4.0362813059330365E-4</v>
      </c>
      <c r="AS313" s="48">
        <f>X313 * ( (1-Baseline!B$88-Baseline!B$87) + (1-B313)*Baseline!B$88 )</f>
        <v>2.0911028776037541E-3</v>
      </c>
      <c r="AT313" s="48">
        <f>Y313 * ( (1-Baseline!B$88-Baseline!B$87) + (1-B313)*Baseline!B$88 )</f>
        <v>3.5454877009045781E-4</v>
      </c>
      <c r="AU313" s="48">
        <f t="shared" si="4"/>
        <v>0.13815309090106659</v>
      </c>
      <c r="AV313" s="48">
        <f>AA313 * ( (1-Baseline!D$88-Baseline!D$87) + (1-B313)*Baseline!D$88 )</f>
        <v>3.2022720825745221E-4</v>
      </c>
      <c r="AW313" s="48">
        <f>AB313 * ( (1-Baseline!D$88-Baseline!D$87) + (1-B313)*Baseline!D$88 )</f>
        <v>2.5684822910694242E-2</v>
      </c>
      <c r="AX313" s="48">
        <f>AC313 * ( (1-Baseline!D$88-Baseline!D$87) + (1-B313)*Baseline!D$88 )</f>
        <v>3.7532046621512971E-4</v>
      </c>
      <c r="AY313" s="48">
        <f>AD313 * ( (1-Baseline!D$88-Baseline!D$87) + (1-B313)*Baseline!D$88 )</f>
        <v>3.941826569880444E-4</v>
      </c>
      <c r="AZ313" s="48">
        <f t="shared" si="5"/>
        <v>2.6774553242154869E-2</v>
      </c>
      <c r="BA313" s="48">
        <f>AF313 * ( (1-Baseline!F$88-Baseline!F$87) + (1-Baseline!B$36)*Baseline!F$88 )</f>
        <v>8.1735187226956475E-4</v>
      </c>
      <c r="BB313" s="48">
        <f>AG313 * ( (1-Baseline!F$88-Baseline!F$87) + (1-Baseline!B$36)*Baseline!F$88 )</f>
        <v>1.8490944987801318E-4</v>
      </c>
      <c r="BC313" s="48">
        <f>AH313 * ( (1-Baseline!F$88-Baseline!F$87) + (1-Baseline!B$36)*Baseline!F$88 )</f>
        <v>3.3120465268994349E-2</v>
      </c>
      <c r="BD313" s="48">
        <f>AI313 * ( (1-Baseline!F$88-Baseline!F$87) + (1-Baseline!B$36)*Baseline!F$88 )</f>
        <v>4.173266556468436E-4</v>
      </c>
      <c r="BE313" s="48">
        <f t="shared" si="6"/>
        <v>3.4540053246788771E-2</v>
      </c>
      <c r="BF313" s="48">
        <f>AK313 * ( (1-Baseline!H$88-Baseline!H$87) + (1-Baseline!B$36)*Baseline!H$88 )</f>
        <v>1.5070394486475305E-5</v>
      </c>
      <c r="BG313" s="48">
        <f>AL313 * ( (1-Baseline!H$88-Baseline!H$87) + (1-Baseline!B$36)*Baseline!H$88 )</f>
        <v>2.138181283591117E-4</v>
      </c>
      <c r="BH313" s="48">
        <f>AM313 * ( (1-Baseline!H$88-Baseline!H$87) + (1-Baseline!B$36)*Baseline!H$88 )</f>
        <v>4.5382780479060016E-5</v>
      </c>
      <c r="BI313" s="48">
        <f>AN313 * ( (1-Baseline!H$88-Baseline!H$87) + (1-Baseline!B$36)*Baseline!H$88 )</f>
        <v>2.7460270923240031E-2</v>
      </c>
      <c r="BJ313" s="48">
        <f t="shared" si="7"/>
        <v>2.7734542226564678E-2</v>
      </c>
      <c r="BK313" s="48"/>
      <c r="BL313" s="48">
        <f t="shared" si="18"/>
        <v>0.97937592449286603</v>
      </c>
      <c r="BM313" s="48">
        <f t="shared" si="19"/>
        <v>2.9216004358697083E-3</v>
      </c>
      <c r="BN313" s="48">
        <f t="shared" si="20"/>
        <v>1.5136128073321375E-2</v>
      </c>
      <c r="BO313" s="48">
        <f t="shared" si="21"/>
        <v>2.5663469979427043E-3</v>
      </c>
      <c r="BP313" s="48">
        <f t="shared" si="8"/>
        <v>0.99999999999999978</v>
      </c>
      <c r="BQ313" s="48">
        <f t="shared" si="22"/>
        <v>1.1960132643904378E-2</v>
      </c>
      <c r="BR313" s="48">
        <f t="shared" si="23"/>
        <v>0.95929977536488231</v>
      </c>
      <c r="BS313" s="48">
        <f t="shared" si="24"/>
        <v>1.401780499643262E-2</v>
      </c>
      <c r="BT313" s="48">
        <f t="shared" si="25"/>
        <v>1.4722286994780865E-2</v>
      </c>
      <c r="BU313" s="48">
        <f t="shared" si="9"/>
        <v>1.0000000000000002</v>
      </c>
      <c r="BV313" s="48">
        <f t="shared" si="26"/>
        <v>2.3663885704795634E-2</v>
      </c>
      <c r="BW313" s="48">
        <f t="shared" si="27"/>
        <v>5.3534790047031688E-3</v>
      </c>
      <c r="BX313" s="48">
        <f t="shared" si="28"/>
        <v>0.95890023771383737</v>
      </c>
      <c r="BY313" s="48">
        <f t="shared" si="29"/>
        <v>1.2082397576663927E-2</v>
      </c>
      <c r="BZ313" s="48">
        <f t="shared" si="10"/>
        <v>1</v>
      </c>
      <c r="CA313" s="48">
        <f t="shared" si="30"/>
        <v>5.4337996147059496E-4</v>
      </c>
      <c r="CB313" s="48">
        <f t="shared" si="31"/>
        <v>7.7094522279265373E-3</v>
      </c>
      <c r="CC313" s="48">
        <f t="shared" si="32"/>
        <v>1.6363270072506015E-3</v>
      </c>
      <c r="CD313" s="48">
        <f t="shared" si="33"/>
        <v>0.99011084080335221</v>
      </c>
      <c r="CE313" s="48">
        <f t="shared" si="11"/>
        <v>0.99999999999999989</v>
      </c>
      <c r="CF313" s="48"/>
      <c r="CG313" s="48">
        <f t="shared" si="34"/>
        <v>0.97937592449286603</v>
      </c>
      <c r="CH313" s="48">
        <f t="shared" si="35"/>
        <v>2.9216004358697083E-3</v>
      </c>
      <c r="CI313" s="48">
        <f t="shared" si="36"/>
        <v>1.5136128073321375E-2</v>
      </c>
      <c r="CJ313" s="48">
        <f t="shared" si="37"/>
        <v>2.5663469979427043E-3</v>
      </c>
      <c r="CK313" s="48">
        <f t="shared" si="12"/>
        <v>0.99999999999999978</v>
      </c>
      <c r="CL313" s="48">
        <f t="shared" si="38"/>
        <v>1.1960132643904378E-2</v>
      </c>
      <c r="CM313" s="48">
        <f t="shared" si="39"/>
        <v>0.95929977536488231</v>
      </c>
      <c r="CN313" s="48">
        <f t="shared" si="40"/>
        <v>1.401780499643262E-2</v>
      </c>
      <c r="CO313" s="48">
        <f t="shared" si="41"/>
        <v>1.4722286994780865E-2</v>
      </c>
      <c r="CP313" s="48">
        <f t="shared" si="13"/>
        <v>1.0000000000000002</v>
      </c>
      <c r="CQ313" s="48">
        <f t="shared" si="42"/>
        <v>2.3663885704795634E-2</v>
      </c>
      <c r="CR313" s="48">
        <f t="shared" si="43"/>
        <v>5.3534790047031688E-3</v>
      </c>
      <c r="CS313" s="48">
        <f t="shared" si="44"/>
        <v>0.95890023771383737</v>
      </c>
      <c r="CT313" s="48">
        <f t="shared" si="45"/>
        <v>1.2082397576663927E-2</v>
      </c>
      <c r="CU313" s="48">
        <f t="shared" si="14"/>
        <v>1</v>
      </c>
      <c r="CV313" s="48">
        <f t="shared" si="46"/>
        <v>5.4337996147059496E-4</v>
      </c>
      <c r="CW313" s="48">
        <f t="shared" si="47"/>
        <v>7.7094522279265373E-3</v>
      </c>
      <c r="CX313" s="48">
        <f t="shared" si="48"/>
        <v>1.6363270072506015E-3</v>
      </c>
      <c r="CY313" s="48">
        <f t="shared" si="49"/>
        <v>0.99011084080335221</v>
      </c>
      <c r="CZ313" s="48">
        <f t="shared" si="15"/>
        <v>0.99999999999999989</v>
      </c>
      <c r="DA313" s="48"/>
      <c r="DB313" s="48">
        <f>(AQ313*Baseline!B$7 + AV313*Baseline!B$11 + BA313*Baseline!B$16 + BF313*Baseline!B$18)</f>
        <v>69737.462664861581</v>
      </c>
      <c r="DC313" s="48">
        <f>(AR313*Baseline!B$7 + AW313*Baseline!B$11 + BB313*Baseline!B$16 + BG313*Baseline!B$18)</f>
        <v>65688.637718802027</v>
      </c>
      <c r="DD313" s="48">
        <f>(AS313*Baseline!B$7 + AX313*Baseline!B$11 + BC313*Baseline!B$16 + BH313*Baseline!B$18)</f>
        <v>114857.04599275855</v>
      </c>
      <c r="DE313" s="48">
        <f>(AT313*Baseline!B$7 + AY313*Baseline!B$11 + BD313*Baseline!B$16 + BI313*Baseline!B$18)</f>
        <v>1259843.6388919842</v>
      </c>
      <c r="DF313" s="48">
        <f t="shared" si="16"/>
        <v>1510126.7852684064</v>
      </c>
      <c r="DG313" s="48"/>
      <c r="DH313" s="48">
        <f t="shared" si="50"/>
        <v>4.6179872673715011E-2</v>
      </c>
      <c r="DI313" s="48">
        <f t="shared" si="51"/>
        <v>4.3498756766390763E-2</v>
      </c>
      <c r="DJ313" s="48">
        <f t="shared" si="52"/>
        <v>7.6057882764025087E-2</v>
      </c>
      <c r="DK313" s="48">
        <f t="shared" si="53"/>
        <v>0.83426348779586912</v>
      </c>
      <c r="DL313" s="48">
        <f t="shared" si="17"/>
        <v>1</v>
      </c>
      <c r="DM313" s="48"/>
      <c r="DN313" s="48">
        <f>DH313 / (Baseline!B$7/Baseline!B$17)</f>
        <v>4.9293976681379865</v>
      </c>
      <c r="DO313" s="48">
        <f>DI313 / (Baseline!B$11/Baseline!B$17)</f>
        <v>1.0500808079907706</v>
      </c>
      <c r="DP313" s="48">
        <f>DJ313 / (Baseline!B$16/Baseline!B$17)</f>
        <v>1.1753241407525921</v>
      </c>
      <c r="DQ313" s="48">
        <f>DK313 / (Baseline!B$18/Baseline!B$17)</f>
        <v>0.94320852353330664</v>
      </c>
      <c r="DR313" s="71"/>
      <c r="DS313" s="48">
        <f>(AU313*Baseline!B$34)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3.3252494885159987E-2</v>
      </c>
      <c r="DT313" s="48">
        <f>(AZ313*Baseline!B$34) + (Baseline!D$88*(1-Baseline!D$89)*Baseline!B$35) + (Baseline!D$88*Baseline!D$89*((1-Baseline!D$90)*Baseline!B$40 + Baseline!D$90*Baseline!B$41))</f>
        <v>1.0429750986323233E-2</v>
      </c>
      <c r="DU313" s="48">
        <f>(BE313*Baseline!B$34) + (Baseline!F$88*(1-Baseline!F$89)*Baseline!B$35) + (Baseline!F$88*Baseline!F$89*((1-Baseline!F$90)*Baseline!B$40 + Baseline!F$90*Baseline!B$41))</f>
        <v>1.291164798701832E-2</v>
      </c>
      <c r="DV313" s="48">
        <f>(BJ313*Baseline!B$34) + (Baseline!H$88*(1-Baseline!H$89)*Baseline!B$35) + (Baseline!H$88*Baseline!H$89*((1-Baseline!H$90)*Baseline!B$40 + Baseline!H$90*Baseline!B$41))</f>
        <v>9.3051813339847037E-3</v>
      </c>
      <c r="DW313" s="48">
        <f>( DS313*Baseline!B$7 + DT313*Baseline!B$11 + DU313*Baseline!B$16 + DV313*Baseline!B$18 ) / Baseline!B$17</f>
        <v>9.8094929723917049E-3</v>
      </c>
    </row>
    <row r="314" spans="1:127">
      <c r="A314" s="7" t="s">
        <v>560</v>
      </c>
      <c r="B314" s="1">
        <f>MIN( MAX( NORMINV( MCrands!B314, (B$5+B$4)/2, (B$5-B$4)/3.29 ), 0 ), 1 )</f>
        <v>0.53579607398847007</v>
      </c>
      <c r="C314" s="1">
        <f>MAX( NORMINV( MCrands!C314, (C$5+C$4)/2, (C$5-C$4)/3.29 ), 0 )</f>
        <v>2.5527792542238608</v>
      </c>
      <c r="D314" s="40"/>
      <c r="E314" s="40">
        <f>Baseline!B$33 * (C314 * Baseline!B$66*Baseline!B$66/Baseline!B$73 + Baseline!B$52*Baseline!B$52/Baseline!B$74 + Baseline!B$53*Baseline!B$53/Baseline!B$75 + Baseline!B$54*Baseline!B$54/Baseline!B$76)</f>
        <v>2.1370270919090276E-5</v>
      </c>
      <c r="F314" s="40">
        <f>Baseline!B$33 * (C314 * Baseline!B$66*Baseline!B$57/Baseline!B$73 + Baseline!B$52*Baseline!B$67/Baseline!B$74 + Baseline!B$53*Baseline!B$55/Baseline!B$75 + Baseline!B$54*Baseline!B$56/Baseline!B$76)</f>
        <v>3.9462705452022033E-8</v>
      </c>
      <c r="G314" s="1">
        <f>Baseline!B$33 * (C314 * Baseline!B$66*Baseline!B$58/Baseline!B$73 + Baseline!B$52*Baseline!B$59/Baseline!B$74 + Baseline!B$53*Baseline!B$68/Baseline!B$75 + Baseline!B$54*Baseline!B$60/Baseline!B$76)</f>
        <v>1.0866686011153863E-7</v>
      </c>
      <c r="H314" s="40">
        <f>Baseline!B$33 * (C314 * Baseline!B$66*Baseline!B$61/Baseline!B$73 + Baseline!B$52*Baseline!B$62/Baseline!B$74 + Baseline!B$53*Baseline!B$63/Baseline!B$75 + Baseline!B$54*Baseline!B$69/Baseline!B$76)</f>
        <v>1.7561210093077395E-9</v>
      </c>
      <c r="I314" s="40">
        <f>Baseline!B$33 * (C314 * Baseline!B$57*Baseline!B$66/Baseline!B$73 + Baseline!B$67*Baseline!B$52/Baseline!B$74 + Baseline!B$55*Baseline!B$53/Baseline!B$75 + Baseline!B$56*Baseline!B$54/Baseline!B$76)</f>
        <v>3.9462705452022033E-8</v>
      </c>
      <c r="J314" s="1">
        <f>Baseline!B$33 * (C314 * Baseline!B$57*Baseline!B$57/Baseline!B$73 + Baseline!B$67*Baseline!B$67/Baseline!B$74 + Baseline!B$55*Baseline!B$55/Baseline!B$75 + Baseline!B$56*Baseline!B$56/Baseline!B$76)</f>
        <v>1.7949606271307488E-6</v>
      </c>
      <c r="K314" s="40">
        <f>Baseline!B$33 * (C314 * Baseline!B$57*Baseline!B$58/Baseline!B$73 + Baseline!B$67*Baseline!B$59/Baseline!B$74 + Baseline!B$55*Baseline!B$68/Baseline!B$75 + Baseline!B$56*Baseline!B$60/Baseline!B$76)</f>
        <v>1.3929297740323532E-8</v>
      </c>
      <c r="L314" s="1">
        <f>Baseline!B$33 * (C314 * Baseline!B$57*Baseline!B$61/Baseline!B$73 + Baseline!B$67*Baseline!B$62/Baseline!B$74 + Baseline!B$55*Baseline!B$63/Baseline!B$75 + Baseline!B$56*Baseline!B$69/Baseline!B$76)</f>
        <v>1.4629428893285983E-8</v>
      </c>
      <c r="M314" s="40">
        <f>Baseline!B$33 * (C314 * Baseline!B$58*Baseline!B$66/Baseline!B$73 + Baseline!B$59*Baseline!B$52/Baseline!B$74 + Baseline!B$68*Baseline!B$53/Baseline!B$75 + Baseline!B$60*Baseline!B$54/Baseline!B$76)</f>
        <v>1.0866686011153863E-7</v>
      </c>
      <c r="N314" s="1">
        <f>Baseline!B$33 * (C314 * Baseline!B$58*Baseline!B$57/Baseline!B$73 + Baseline!B$59*Baseline!B$67/Baseline!B$74 + Baseline!B$68*Baseline!B$55/Baseline!B$75 + Baseline!B$60*Baseline!B$56/Baseline!B$76)</f>
        <v>1.3929297740323532E-8</v>
      </c>
      <c r="O314" s="1">
        <f>Baseline!B$33 * (C314 * Baseline!B$58*Baseline!B$58/Baseline!B$73 + Baseline!B$59*Baseline!B$59/Baseline!B$74 + Baseline!B$68*Baseline!B$68/Baseline!B$75 + Baseline!B$60*Baseline!B$60/Baseline!B$76)</f>
        <v>1.325017008706123E-6</v>
      </c>
      <c r="P314" s="40">
        <f>Baseline!B$33 * (C314 * Baseline!B$58*Baseline!B$61/Baseline!B$73 + Baseline!B$59*Baseline!B$62/Baseline!B$74 + Baseline!B$68*Baseline!B$63/Baseline!B$75 + Baseline!B$60*Baseline!B$69/Baseline!B$76)</f>
        <v>1.6489953575299285E-9</v>
      </c>
      <c r="Q314" s="40">
        <f>Baseline!B$33 * (C314 * Baseline!B$61*Baseline!B$66/Baseline!B$73 + Baseline!B$62*Baseline!B$52/Baseline!B$74 + Baseline!B$63*Baseline!B$53/Baseline!B$75 + Baseline!B$69*Baseline!B$54/Baseline!B$76)</f>
        <v>1.7561210093077395E-9</v>
      </c>
      <c r="R314" s="40">
        <f>Baseline!B$33 * (C314 * Baseline!B$61*Baseline!B$57/Baseline!B$73 + Baseline!B$62*Baseline!B$67/Baseline!B$74 + Baseline!B$63*Baseline!B$55/Baseline!B$75 + Baseline!B$69*Baseline!B$56/Baseline!B$76)</f>
        <v>1.4629428893285983E-8</v>
      </c>
      <c r="S314" s="40">
        <f>Baseline!B$33 * (C314 * Baseline!B$61*Baseline!B$58/Baseline!B$73 + Baseline!B$62*Baseline!B$59/Baseline!B$74 + Baseline!B$63*Baseline!B$68/Baseline!B$75 + Baseline!B$69*Baseline!B$60/Baseline!B$76)</f>
        <v>1.6489953575299285E-9</v>
      </c>
      <c r="T314" s="40">
        <f>Baseline!B$33 * (C314 * Baseline!B$61*Baseline!B$61/Baseline!B$73 + Baseline!B$62*Baseline!B$62/Baseline!B$74 + Baseline!B$63*Baseline!B$63/Baseline!B$75 + Baseline!B$69*Baseline!B$69/Baseline!B$76)</f>
        <v>9.8551805499515183E-8</v>
      </c>
      <c r="U314" s="40"/>
      <c r="V314" s="40">
        <f>E314 * ( Baseline!B$87 * Baseline!B$7 )</f>
        <v>0.22180204186923796</v>
      </c>
      <c r="W314" s="40">
        <f>F314 * ( Baseline!D$87 * Baseline!B$11 )</f>
        <v>7.279525721649436E-4</v>
      </c>
      <c r="X314" s="40">
        <f>G314 * ( Baseline!F$87 * Baseline!B$16 )</f>
        <v>3.7745183839031199E-3</v>
      </c>
      <c r="Y314" s="40">
        <f>H314 * ( Baseline!H$87 * Baseline!B$18 )</f>
        <v>6.1758116360405757E-4</v>
      </c>
      <c r="Z314" s="48">
        <f t="shared" si="0"/>
        <v>0.22692209398891006</v>
      </c>
      <c r="AA314" s="40">
        <f>I314 * ( Baseline!B$87 * Baseline!B$7 )</f>
        <v>4.0958341988653666E-4</v>
      </c>
      <c r="AB314" s="1">
        <f>J314 * ( Baseline!D$87 * Baseline!B$11 )</f>
        <v>3.3110912961687916E-2</v>
      </c>
      <c r="AC314" s="1">
        <f>K314 * ( Baseline!F$87 * Baseline!B$16 )</f>
        <v>4.8383095215731375E-4</v>
      </c>
      <c r="AD314" s="1">
        <f>L314 * ( Baseline!F$87 * Baseline!B$16 )</f>
        <v>5.0814984666928877E-4</v>
      </c>
      <c r="AE314" s="48">
        <f t="shared" si="1"/>
        <v>3.4512477180401055E-2</v>
      </c>
      <c r="AF314" s="48">
        <f>M314 * ( Baseline!B$87 * Baseline!B$7 )</f>
        <v>1.1278533410976595E-3</v>
      </c>
      <c r="AG314" s="48">
        <f>N314 * ( Baseline!D$87 * Baseline!B$11 )</f>
        <v>2.569481236112334E-4</v>
      </c>
      <c r="AH314" s="48">
        <f>O314 * ( Baseline!F$87 * Baseline!B$16 )</f>
        <v>4.602416093749382E-2</v>
      </c>
      <c r="AI314" s="48">
        <f>P314 * ( Baseline!H$87 * Baseline!B$18 )</f>
        <v>5.7990791425157511E-4</v>
      </c>
      <c r="AJ314" s="48">
        <f t="shared" si="2"/>
        <v>4.7988870316454289E-2</v>
      </c>
      <c r="AK314" s="48">
        <f>Q314 * ( Baseline!B$87 * Baseline!B$7 )</f>
        <v>1.8226779955605026E-5</v>
      </c>
      <c r="AL314" s="48">
        <f>R314 * ( Baseline!D$87 * Baseline!B$11 )</f>
        <v>2.698631599173848E-4</v>
      </c>
      <c r="AM314" s="48">
        <f>S314 * ( Baseline!F$87 * Baseline!B$16 )</f>
        <v>5.72774743429502E-5</v>
      </c>
      <c r="AN314" s="48">
        <f>T314 * ( Baseline!H$87 * Baseline!B$18 )</f>
        <v>3.4658055107297955E-2</v>
      </c>
      <c r="AO314" s="48">
        <f t="shared" si="3"/>
        <v>3.5003422521513894E-2</v>
      </c>
      <c r="AP314" s="48"/>
      <c r="AQ314" s="48">
        <f>V314 * ( (1-Baseline!B$88-Baseline!B$87) + (1-B314)*Baseline!B$88 )</f>
        <v>0.11128728789305034</v>
      </c>
      <c r="AR314" s="48">
        <f>W314 * ( (1-Baseline!B$88-Baseline!B$87) + (1-B314)*Baseline!B$88 )</f>
        <v>3.6524401122856493E-4</v>
      </c>
      <c r="AS314" s="48">
        <f>X314 * ( (1-Baseline!B$88-Baseline!B$87) + (1-B314)*Baseline!B$88 )</f>
        <v>1.8938324936371822E-3</v>
      </c>
      <c r="AT314" s="48">
        <f>Y314 * ( (1-Baseline!B$88-Baseline!B$87) + (1-B314)*Baseline!B$88 )</f>
        <v>3.0986609578575699E-4</v>
      </c>
      <c r="AU314" s="48">
        <f t="shared" si="4"/>
        <v>0.11385623049370185</v>
      </c>
      <c r="AV314" s="48">
        <f>AA314 * ( (1-Baseline!D$88-Baseline!D$87) + (1-B314)*Baseline!D$88 )</f>
        <v>3.0774531876304271E-4</v>
      </c>
      <c r="AW314" s="48">
        <f>AB314 * ( (1-Baseline!D$88-Baseline!D$87) + (1-B314)*Baseline!D$88 )</f>
        <v>2.4878273800127904E-2</v>
      </c>
      <c r="AX314" s="48">
        <f>AC314 * ( (1-Baseline!D$88-Baseline!D$87) + (1-B314)*Baseline!D$88 )</f>
        <v>3.6353207520052096E-4</v>
      </c>
      <c r="AY314" s="48">
        <f>AD314 * ( (1-Baseline!D$88-Baseline!D$87) + (1-B314)*Baseline!D$88 )</f>
        <v>3.8180436255440313E-4</v>
      </c>
      <c r="AZ314" s="48">
        <f t="shared" si="5"/>
        <v>2.5931355556645871E-2</v>
      </c>
      <c r="BA314" s="48">
        <f>AF314 * ( (1-Baseline!F$88-Baseline!F$87) + (1-Baseline!B$36)*Baseline!F$88 )</f>
        <v>8.1163935556079095E-4</v>
      </c>
      <c r="BB314" s="48">
        <f>AG314 * ( (1-Baseline!F$88-Baseline!F$87) + (1-Baseline!B$36)*Baseline!F$88 )</f>
        <v>1.8490809209059913E-4</v>
      </c>
      <c r="BC314" s="48">
        <f>AH314 * ( (1-Baseline!F$88-Baseline!F$87) + (1-Baseline!B$36)*Baseline!F$88 )</f>
        <v>3.3120458983770557E-2</v>
      </c>
      <c r="BD314" s="48">
        <f>AI314 * ( (1-Baseline!F$88-Baseline!F$87) + (1-Baseline!B$36)*Baseline!F$88 )</f>
        <v>4.1732029214868951E-4</v>
      </c>
      <c r="BE314" s="48">
        <f t="shared" si="6"/>
        <v>3.4534326723570638E-2</v>
      </c>
      <c r="BF314" s="48">
        <f>AK314 * ( (1-Baseline!H$88-Baseline!H$87) + (1-Baseline!B$36)*Baseline!H$88 )</f>
        <v>1.4441442294424973E-5</v>
      </c>
      <c r="BG314" s="48">
        <f>AL314 * ( (1-Baseline!H$88-Baseline!H$87) + (1-Baseline!B$36)*Baseline!H$88 )</f>
        <v>2.138179788657423E-4</v>
      </c>
      <c r="BH314" s="48">
        <f>AM314 * ( (1-Baseline!H$88-Baseline!H$87) + (1-Baseline!B$36)*Baseline!H$88 )</f>
        <v>4.5382088471406294E-5</v>
      </c>
      <c r="BI314" s="48">
        <f>AN314 * ( (1-Baseline!H$88-Baseline!H$87) + (1-Baseline!B$36)*Baseline!H$88 )</f>
        <v>2.7460270222614314E-2</v>
      </c>
      <c r="BJ314" s="48">
        <f t="shared" si="7"/>
        <v>2.7733911732245889E-2</v>
      </c>
      <c r="BK314" s="48"/>
      <c r="BL314" s="48">
        <f t="shared" si="18"/>
        <v>0.97743696072220132</v>
      </c>
      <c r="BM314" s="48">
        <f t="shared" si="19"/>
        <v>3.2079404846339886E-3</v>
      </c>
      <c r="BN314" s="48">
        <f t="shared" si="20"/>
        <v>1.6633542893745662E-2</v>
      </c>
      <c r="BO314" s="48">
        <f t="shared" si="21"/>
        <v>2.7215558994191174E-3</v>
      </c>
      <c r="BP314" s="48">
        <f t="shared" si="8"/>
        <v>1</v>
      </c>
      <c r="BQ314" s="48">
        <f t="shared" si="22"/>
        <v>1.1867691146758104E-2</v>
      </c>
      <c r="BR314" s="48">
        <f t="shared" si="23"/>
        <v>0.9593896372205627</v>
      </c>
      <c r="BS314" s="48">
        <f t="shared" si="24"/>
        <v>1.4019015489043819E-2</v>
      </c>
      <c r="BT314" s="48">
        <f t="shared" si="25"/>
        <v>1.4723656143635407E-2</v>
      </c>
      <c r="BU314" s="48">
        <f t="shared" si="9"/>
        <v>1</v>
      </c>
      <c r="BV314" s="48">
        <f t="shared" si="26"/>
        <v>2.3502394068879433E-2</v>
      </c>
      <c r="BW314" s="48">
        <f t="shared" si="27"/>
        <v>5.3543274079350797E-3</v>
      </c>
      <c r="BX314" s="48">
        <f t="shared" si="28"/>
        <v>0.95905906169483601</v>
      </c>
      <c r="BY314" s="48">
        <f t="shared" si="29"/>
        <v>1.2084216828349426E-2</v>
      </c>
      <c r="BZ314" s="48">
        <f t="shared" si="10"/>
        <v>1</v>
      </c>
      <c r="CA314" s="48">
        <f t="shared" si="30"/>
        <v>5.207142228564203E-4</v>
      </c>
      <c r="CB314" s="48">
        <f t="shared" si="31"/>
        <v>7.7096221019964774E-3</v>
      </c>
      <c r="CC314" s="48">
        <f t="shared" si="32"/>
        <v>1.6363392553327084E-3</v>
      </c>
      <c r="CD314" s="48">
        <f t="shared" si="33"/>
        <v>0.99013332441981439</v>
      </c>
      <c r="CE314" s="48">
        <f t="shared" si="11"/>
        <v>1</v>
      </c>
      <c r="CF314" s="48"/>
      <c r="CG314" s="48">
        <f t="shared" si="34"/>
        <v>0.97743696072220132</v>
      </c>
      <c r="CH314" s="48">
        <f t="shared" si="35"/>
        <v>3.2079404846339886E-3</v>
      </c>
      <c r="CI314" s="48">
        <f t="shared" si="36"/>
        <v>1.6633542893745662E-2</v>
      </c>
      <c r="CJ314" s="48">
        <f t="shared" si="37"/>
        <v>2.7215558994191174E-3</v>
      </c>
      <c r="CK314" s="48">
        <f t="shared" si="12"/>
        <v>1</v>
      </c>
      <c r="CL314" s="48">
        <f t="shared" si="38"/>
        <v>1.1867691146758104E-2</v>
      </c>
      <c r="CM314" s="48">
        <f t="shared" si="39"/>
        <v>0.9593896372205627</v>
      </c>
      <c r="CN314" s="48">
        <f t="shared" si="40"/>
        <v>1.4019015489043819E-2</v>
      </c>
      <c r="CO314" s="48">
        <f t="shared" si="41"/>
        <v>1.4723656143635407E-2</v>
      </c>
      <c r="CP314" s="48">
        <f t="shared" si="13"/>
        <v>1</v>
      </c>
      <c r="CQ314" s="48">
        <f t="shared" si="42"/>
        <v>2.3502394068879433E-2</v>
      </c>
      <c r="CR314" s="48">
        <f t="shared" si="43"/>
        <v>5.3543274079350797E-3</v>
      </c>
      <c r="CS314" s="48">
        <f t="shared" si="44"/>
        <v>0.95905906169483601</v>
      </c>
      <c r="CT314" s="48">
        <f t="shared" si="45"/>
        <v>1.2084216828349426E-2</v>
      </c>
      <c r="CU314" s="48">
        <f t="shared" si="14"/>
        <v>1</v>
      </c>
      <c r="CV314" s="48">
        <f t="shared" si="46"/>
        <v>5.207142228564203E-4</v>
      </c>
      <c r="CW314" s="48">
        <f t="shared" si="47"/>
        <v>7.7096221019964774E-3</v>
      </c>
      <c r="CX314" s="48">
        <f t="shared" si="48"/>
        <v>1.6363392553327084E-3</v>
      </c>
      <c r="CY314" s="48">
        <f t="shared" si="49"/>
        <v>0.99013332441981439</v>
      </c>
      <c r="CZ314" s="48">
        <f t="shared" si="15"/>
        <v>1</v>
      </c>
      <c r="DA314" s="48"/>
      <c r="DB314" s="48">
        <f>(AQ314*Baseline!B$7 + AV314*Baseline!B$11 + BA314*Baseline!B$16 + BF314*Baseline!B$18)</f>
        <v>58014.742561948813</v>
      </c>
      <c r="DC314" s="48">
        <f>(AR314*Baseline!B$7 + AW314*Baseline!B$11 + BB314*Baseline!B$16 + BG314*Baseline!B$18)</f>
        <v>63940.321905379453</v>
      </c>
      <c r="DD314" s="48">
        <f>(AS314*Baseline!B$7 + AX314*Baseline!B$11 + BC314*Baseline!B$16 + BH314*Baseline!B$18)</f>
        <v>114736.03627114178</v>
      </c>
      <c r="DE314" s="48">
        <f>(AT314*Baseline!B$7 + AY314*Baseline!B$11 + BD314*Baseline!B$16 + BI314*Baseline!B$18)</f>
        <v>1259795.3684729543</v>
      </c>
      <c r="DF314" s="48">
        <f t="shared" si="16"/>
        <v>1496486.4692114242</v>
      </c>
      <c r="DG314" s="48"/>
      <c r="DH314" s="48">
        <f t="shared" si="50"/>
        <v>3.8767301780229101E-2</v>
      </c>
      <c r="DI314" s="48">
        <f t="shared" si="51"/>
        <v>4.272696293677343E-2</v>
      </c>
      <c r="DJ314" s="48">
        <f t="shared" si="52"/>
        <v>7.667027977312893E-2</v>
      </c>
      <c r="DK314" s="48">
        <f t="shared" si="53"/>
        <v>0.8418354555098686</v>
      </c>
      <c r="DL314" s="48">
        <f t="shared" si="17"/>
        <v>1</v>
      </c>
      <c r="DM314" s="48"/>
      <c r="DN314" s="48">
        <f>DH314 / (Baseline!B$7/Baseline!B$17)</f>
        <v>4.1381544801060981</v>
      </c>
      <c r="DO314" s="48">
        <f>DI314 / (Baseline!B$11/Baseline!B$17)</f>
        <v>1.0314493355429637</v>
      </c>
      <c r="DP314" s="48">
        <f>DJ314 / (Baseline!B$16/Baseline!B$17)</f>
        <v>1.1847875252482867</v>
      </c>
      <c r="DQ314" s="48">
        <f>DK314 / (Baseline!B$18/Baseline!B$17)</f>
        <v>0.95176930150362438</v>
      </c>
      <c r="DR314" s="71"/>
      <c r="DS314" s="48">
        <f>(AU314*Baseline!B$34)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2.9607965824055275E-2</v>
      </c>
      <c r="DT314" s="48">
        <f>(AZ314*Baseline!B$34) + (Baseline!D$88*(1-Baseline!D$89)*Baseline!B$35) + (Baseline!D$88*Baseline!D$89*((1-Baseline!D$90)*Baseline!B$40 + Baseline!D$90*Baseline!B$41))</f>
        <v>1.0303271333496884E-2</v>
      </c>
      <c r="DU314" s="48">
        <f>(BE314*Baseline!B$34) + (Baseline!F$88*(1-Baseline!F$89)*Baseline!B$35) + (Baseline!F$88*Baseline!F$89*((1-Baseline!F$90)*Baseline!B$40 + Baseline!F$90*Baseline!B$41))</f>
        <v>1.2910789008535598E-2</v>
      </c>
      <c r="DV314" s="48">
        <f>(BJ314*Baseline!B$34) + (Baseline!H$88*(1-Baseline!H$89)*Baseline!B$35) + (Baseline!H$88*Baseline!H$89*((1-Baseline!H$90)*Baseline!B$40 + Baseline!H$90*Baseline!B$41))</f>
        <v>9.305086759836885E-3</v>
      </c>
      <c r="DW314" s="48">
        <f>( DS314*Baseline!B$7 + DT314*Baseline!B$11 + DU314*Baseline!B$16 + DV314*Baseline!B$18 ) / Baseline!B$17</f>
        <v>9.7699715260610616E-3</v>
      </c>
    </row>
    <row r="315" spans="1:127">
      <c r="A315" s="7" t="s">
        <v>561</v>
      </c>
      <c r="B315" s="1">
        <f>MIN( MAX( NORMINV( MCrands!B315, (B$5+B$4)/2, (B$5-B$4)/3.29 ), 0 ), 1 )</f>
        <v>0.59454711565498641</v>
      </c>
      <c r="C315" s="1">
        <f>MAX( NORMINV( MCrands!C315, (C$5+C$4)/2, (C$5-C$4)/3.29 ), 0 )</f>
        <v>2.2918928474661007</v>
      </c>
      <c r="D315" s="40"/>
      <c r="E315" s="40">
        <f>Baseline!B$33 * (C315 * Baseline!B$66*Baseline!B$66/Baseline!B$73 + Baseline!B$52*Baseline!B$52/Baseline!B$74 + Baseline!B$53*Baseline!B$53/Baseline!B$75 + Baseline!B$54*Baseline!B$54/Baseline!B$76)</f>
        <v>1.9187162319178468E-5</v>
      </c>
      <c r="F315" s="40">
        <f>Baseline!B$33 * (C315 * Baseline!B$66*Baseline!B$57/Baseline!B$73 + Baseline!B$52*Baseline!B$67/Baseline!B$74 + Baseline!B$53*Baseline!B$55/Baseline!B$75 + Baseline!B$54*Baseline!B$56/Baseline!B$76)</f>
        <v>3.9170748434313993E-8</v>
      </c>
      <c r="G315" s="1">
        <f>Baseline!B$33 * (C315 * Baseline!B$66*Baseline!B$58/Baseline!B$73 + Baseline!B$52*Baseline!B$59/Baseline!B$74 + Baseline!B$53*Baseline!B$68/Baseline!B$75 + Baseline!B$54*Baseline!B$60/Baseline!B$76)</f>
        <v>1.0794913244300638E-7</v>
      </c>
      <c r="H315" s="40">
        <f>Baseline!B$33 * (C315 * Baseline!B$66*Baseline!B$61/Baseline!B$73 + Baseline!B$52*Baseline!B$62/Baseline!B$74 + Baseline!B$53*Baseline!B$63/Baseline!B$75 + Baseline!B$54*Baseline!B$69/Baseline!B$76)</f>
        <v>1.6843482424545148E-9</v>
      </c>
      <c r="I315" s="40">
        <f>Baseline!B$33 * (C315 * Baseline!B$57*Baseline!B$66/Baseline!B$73 + Baseline!B$67*Baseline!B$52/Baseline!B$74 + Baseline!B$55*Baseline!B$53/Baseline!B$75 + Baseline!B$56*Baseline!B$54/Baseline!B$76)</f>
        <v>3.9170748434313993E-8</v>
      </c>
      <c r="J315" s="1">
        <f>Baseline!B$33 * (C315 * Baseline!B$57*Baseline!B$57/Baseline!B$73 + Baseline!B$67*Baseline!B$67/Baseline!B$74 + Baseline!B$55*Baseline!B$55/Baseline!B$75 + Baseline!B$56*Baseline!B$56/Baseline!B$76)</f>
        <v>1.7949605880860121E-6</v>
      </c>
      <c r="K315" s="40">
        <f>Baseline!B$33 * (C315 * Baseline!B$57*Baseline!B$58/Baseline!B$73 + Baseline!B$67*Baseline!B$59/Baseline!B$74 + Baseline!B$55*Baseline!B$68/Baseline!B$75 + Baseline!B$56*Baseline!B$60/Baseline!B$76)</f>
        <v>1.392920175534613E-8</v>
      </c>
      <c r="L315" s="1">
        <f>Baseline!B$33 * (C315 * Baseline!B$57*Baseline!B$61/Baseline!B$73 + Baseline!B$67*Baseline!B$62/Baseline!B$74 + Baseline!B$55*Baseline!B$63/Baseline!B$75 + Baseline!B$56*Baseline!B$69/Baseline!B$76)</f>
        <v>1.4629419294788244E-8</v>
      </c>
      <c r="M315" s="40">
        <f>Baseline!B$33 * (C315 * Baseline!B$58*Baseline!B$66/Baseline!B$73 + Baseline!B$59*Baseline!B$52/Baseline!B$74 + Baseline!B$68*Baseline!B$53/Baseline!B$75 + Baseline!B$60*Baseline!B$54/Baseline!B$76)</f>
        <v>1.0794913244300638E-7</v>
      </c>
      <c r="N315" s="1">
        <f>Baseline!B$33 * (C315 * Baseline!B$58*Baseline!B$57/Baseline!B$73 + Baseline!B$59*Baseline!B$67/Baseline!B$74 + Baseline!B$68*Baseline!B$55/Baseline!B$75 + Baseline!B$60*Baseline!B$56/Baseline!B$76)</f>
        <v>1.392920175534613E-8</v>
      </c>
      <c r="O315" s="1">
        <f>Baseline!B$33 * (C315 * Baseline!B$58*Baseline!B$58/Baseline!B$73 + Baseline!B$59*Baseline!B$59/Baseline!B$74 + Baseline!B$68*Baseline!B$68/Baseline!B$75 + Baseline!B$60*Baseline!B$60/Baseline!B$76)</f>
        <v>1.3250167727430534E-6</v>
      </c>
      <c r="P315" s="40">
        <f>Baseline!B$33 * (C315 * Baseline!B$58*Baseline!B$61/Baseline!B$73 + Baseline!B$59*Baseline!B$62/Baseline!B$74 + Baseline!B$68*Baseline!B$63/Baseline!B$75 + Baseline!B$60*Baseline!B$69/Baseline!B$76)</f>
        <v>1.6489717612229834E-9</v>
      </c>
      <c r="Q315" s="40">
        <f>Baseline!B$33 * (C315 * Baseline!B$61*Baseline!B$66/Baseline!B$73 + Baseline!B$62*Baseline!B$52/Baseline!B$74 + Baseline!B$63*Baseline!B$53/Baseline!B$75 + Baseline!B$69*Baseline!B$54/Baseline!B$76)</f>
        <v>1.6843482424545148E-9</v>
      </c>
      <c r="R315" s="40">
        <f>Baseline!B$33 * (C315 * Baseline!B$61*Baseline!B$57/Baseline!B$73 + Baseline!B$62*Baseline!B$67/Baseline!B$74 + Baseline!B$63*Baseline!B$55/Baseline!B$75 + Baseline!B$69*Baseline!B$56/Baseline!B$76)</f>
        <v>1.4629419294788244E-8</v>
      </c>
      <c r="S315" s="40">
        <f>Baseline!B$33 * (C315 * Baseline!B$61*Baseline!B$58/Baseline!B$73 + Baseline!B$62*Baseline!B$59/Baseline!B$74 + Baseline!B$63*Baseline!B$68/Baseline!B$75 + Baseline!B$69*Baseline!B$60/Baseline!B$76)</f>
        <v>1.6489717612229834E-9</v>
      </c>
      <c r="T315" s="40">
        <f>Baseline!B$33 * (C315 * Baseline!B$61*Baseline!B$61/Baseline!B$73 + Baseline!B$62*Baseline!B$62/Baseline!B$74 + Baseline!B$63*Baseline!B$63/Baseline!B$75 + Baseline!B$69*Baseline!B$69/Baseline!B$76)</f>
        <v>9.8551803139884482E-8</v>
      </c>
      <c r="U315" s="40"/>
      <c r="V315" s="40">
        <f>E315 * ( Baseline!B$87 * Baseline!B$7 )</f>
        <v>0.19914355771075332</v>
      </c>
      <c r="W315" s="40">
        <f>F315 * ( Baseline!D$87 * Baseline!B$11 )</f>
        <v>7.225669591014762E-4</v>
      </c>
      <c r="X315" s="40">
        <f>G315 * ( Baseline!F$87 * Baseline!B$16 )</f>
        <v>3.7495882784714342E-3</v>
      </c>
      <c r="Y315" s="40">
        <f>H315 * ( Baseline!H$87 * Baseline!B$18 )</f>
        <v>5.923405858572141E-4</v>
      </c>
      <c r="Z315" s="48">
        <f t="shared" si="0"/>
        <v>0.20420805353418345</v>
      </c>
      <c r="AA315" s="40">
        <f>I315 * ( Baseline!B$87 * Baseline!B$7 )</f>
        <v>4.0655319799974495E-4</v>
      </c>
      <c r="AB315" s="1">
        <f>J315 * ( Baseline!D$87 * Baseline!B$11 )</f>
        <v>3.3110912241445446E-2</v>
      </c>
      <c r="AC315" s="1">
        <f>K315 * ( Baseline!F$87 * Baseline!B$16 )</f>
        <v>4.8382761814120797E-4</v>
      </c>
      <c r="AD315" s="1">
        <f>L315 * ( Baseline!F$87 * Baseline!B$16 )</f>
        <v>5.0814951326767831E-4</v>
      </c>
      <c r="AE315" s="48">
        <f t="shared" si="1"/>
        <v>3.4509442570854081E-2</v>
      </c>
      <c r="AF315" s="48">
        <f>M315 * ( Baseline!B$87 * Baseline!B$7 )</f>
        <v>1.1204040456259633E-3</v>
      </c>
      <c r="AG315" s="48">
        <f>N315 * ( Baseline!D$87 * Baseline!B$11 )</f>
        <v>2.569463530151633E-4</v>
      </c>
      <c r="AH315" s="48">
        <f>O315 * ( Baseline!F$87 * Baseline!B$16 )</f>
        <v>4.6024152741370887E-2</v>
      </c>
      <c r="AI315" s="48">
        <f>P315 * ( Baseline!H$87 * Baseline!B$18 )</f>
        <v>5.798996160565062E-4</v>
      </c>
      <c r="AJ315" s="48">
        <f t="shared" si="2"/>
        <v>4.798140275606852E-2</v>
      </c>
      <c r="AK315" s="48">
        <f>Q315 * ( Baseline!B$87 * Baseline!B$7 )</f>
        <v>1.748185040843541E-5</v>
      </c>
      <c r="AL315" s="48">
        <f>R315 * ( Baseline!D$87 * Baseline!B$11 )</f>
        <v>2.698629828577778E-4</v>
      </c>
      <c r="AM315" s="48">
        <f>S315 * ( Baseline!F$87 * Baseline!B$16 )</f>
        <v>5.7276654730657506E-5</v>
      </c>
      <c r="AN315" s="48">
        <f>T315 * ( Baseline!H$87 * Baseline!B$18 )</f>
        <v>3.4658054277478451E-2</v>
      </c>
      <c r="AO315" s="48">
        <f t="shared" si="3"/>
        <v>3.5002675765475319E-2</v>
      </c>
      <c r="AP315" s="48"/>
      <c r="AQ315" s="48">
        <f>V315 * ( (1-Baseline!B$88-Baseline!B$87) + (1-B315)*Baseline!B$88 )</f>
        <v>8.9505682799744565E-2</v>
      </c>
      <c r="AR315" s="48">
        <f>W315 * ( (1-Baseline!B$88-Baseline!B$87) + (1-B315)*Baseline!B$88 )</f>
        <v>3.2475993592947892E-4</v>
      </c>
      <c r="AS315" s="48">
        <f>X315 * ( (1-Baseline!B$88-Baseline!B$87) + (1-B315)*Baseline!B$88 )</f>
        <v>1.6852639519976914E-3</v>
      </c>
      <c r="AT315" s="48">
        <f>Y315 * ( (1-Baseline!B$88-Baseline!B$87) + (1-B315)*Baseline!B$88 )</f>
        <v>2.6622929306182534E-4</v>
      </c>
      <c r="AU315" s="48">
        <f t="shared" si="4"/>
        <v>9.1781935980733573E-2</v>
      </c>
      <c r="AV315" s="48">
        <f>AA315 * ( (1-Baseline!D$88-Baseline!D$87) + (1-B315)*Baseline!D$88 )</f>
        <v>2.9476785602031592E-4</v>
      </c>
      <c r="AW315" s="48">
        <f>AB315 * ( (1-Baseline!D$88-Baseline!D$87) + (1-B315)*Baseline!D$88 )</f>
        <v>2.4006778597013598E-2</v>
      </c>
      <c r="AX315" s="48">
        <f>AC315 * ( (1-Baseline!D$88-Baseline!D$87) + (1-B315)*Baseline!D$88 )</f>
        <v>3.5079500145264989E-4</v>
      </c>
      <c r="AY315" s="48">
        <f>AD315 * ( (1-Baseline!D$88-Baseline!D$87) + (1-B315)*Baseline!D$88 )</f>
        <v>3.6842937972357212E-4</v>
      </c>
      <c r="AZ315" s="48">
        <f t="shared" si="5"/>
        <v>2.5020770834210136E-2</v>
      </c>
      <c r="BA315" s="48">
        <f>AF315 * ( (1-Baseline!F$88-Baseline!F$87) + (1-Baseline!B$36)*Baseline!F$88 )</f>
        <v>8.0627860416190324E-4</v>
      </c>
      <c r="BB315" s="48">
        <f>AG315 * ( (1-Baseline!F$88-Baseline!F$87) + (1-Baseline!B$36)*Baseline!F$88 )</f>
        <v>1.84906817913008E-4</v>
      </c>
      <c r="BC315" s="48">
        <f>AH315 * ( (1-Baseline!F$88-Baseline!F$87) + (1-Baseline!B$36)*Baseline!F$88 )</f>
        <v>3.3120453085578219E-2</v>
      </c>
      <c r="BD315" s="48">
        <f>AI315 * ( (1-Baseline!F$88-Baseline!F$87) + (1-Baseline!B$36)*Baseline!F$88 )</f>
        <v>4.1731432050197572E-4</v>
      </c>
      <c r="BE315" s="48">
        <f t="shared" si="6"/>
        <v>3.4528952828155102E-2</v>
      </c>
      <c r="BF315" s="48">
        <f>AK315 * ( (1-Baseline!H$88-Baseline!H$87) + (1-Baseline!B$36)*Baseline!H$88 )</f>
        <v>1.3851219715611543E-5</v>
      </c>
      <c r="BG315" s="48">
        <f>AL315 * ( (1-Baseline!H$88-Baseline!H$87) + (1-Baseline!B$36)*Baseline!H$88 )</f>
        <v>2.1381783857787447E-4</v>
      </c>
      <c r="BH315" s="48">
        <f>AM315 * ( (1-Baseline!H$88-Baseline!H$87) + (1-Baseline!B$36)*Baseline!H$88 )</f>
        <v>4.538143907619455E-5</v>
      </c>
      <c r="BI315" s="48">
        <f>AN315 * ( (1-Baseline!H$88-Baseline!H$87) + (1-Baseline!B$36)*Baseline!H$88 )</f>
        <v>2.7460269565131722E-2</v>
      </c>
      <c r="BJ315" s="48">
        <f t="shared" si="7"/>
        <v>2.7733320062501402E-2</v>
      </c>
      <c r="BK315" s="48"/>
      <c r="BL315" s="48">
        <f t="shared" si="18"/>
        <v>0.97519933354351096</v>
      </c>
      <c r="BM315" s="48">
        <f t="shared" si="19"/>
        <v>3.5383862026799151E-3</v>
      </c>
      <c r="BN315" s="48">
        <f t="shared" si="20"/>
        <v>1.8361608240116598E-2</v>
      </c>
      <c r="BO315" s="48">
        <f t="shared" si="21"/>
        <v>2.900672013692443E-3</v>
      </c>
      <c r="BP315" s="48">
        <f t="shared" si="8"/>
        <v>0.99999999999999989</v>
      </c>
      <c r="BQ315" s="48">
        <f t="shared" si="22"/>
        <v>1.178092625416995E-2</v>
      </c>
      <c r="BR315" s="48">
        <f t="shared" si="23"/>
        <v>0.95947398088111102</v>
      </c>
      <c r="BS315" s="48">
        <f t="shared" si="24"/>
        <v>1.4020151648286495E-2</v>
      </c>
      <c r="BT315" s="48">
        <f t="shared" si="25"/>
        <v>1.4724941216432462E-2</v>
      </c>
      <c r="BU315" s="48">
        <f t="shared" si="9"/>
        <v>0.99999999999999989</v>
      </c>
      <c r="BV315" s="48">
        <f t="shared" si="26"/>
        <v>2.3350798044024641E-2</v>
      </c>
      <c r="BW315" s="48">
        <f t="shared" si="27"/>
        <v>5.35512382415009E-3</v>
      </c>
      <c r="BX315" s="48">
        <f t="shared" si="28"/>
        <v>0.95920815352881517</v>
      </c>
      <c r="BY315" s="48">
        <f t="shared" si="29"/>
        <v>1.2085924603010122E-2</v>
      </c>
      <c r="BZ315" s="48">
        <f t="shared" si="10"/>
        <v>1</v>
      </c>
      <c r="CA315" s="48">
        <f t="shared" si="30"/>
        <v>4.9944325758313963E-4</v>
      </c>
      <c r="CB315" s="48">
        <f t="shared" si="31"/>
        <v>7.7097815225873542E-3</v>
      </c>
      <c r="CC315" s="48">
        <f t="shared" si="32"/>
        <v>1.6363507497090264E-3</v>
      </c>
      <c r="CD315" s="48">
        <f t="shared" si="33"/>
        <v>0.99015442447012059</v>
      </c>
      <c r="CE315" s="48">
        <f t="shared" si="11"/>
        <v>1</v>
      </c>
      <c r="CF315" s="48"/>
      <c r="CG315" s="48">
        <f t="shared" si="34"/>
        <v>0.97519933354351096</v>
      </c>
      <c r="CH315" s="48">
        <f t="shared" si="35"/>
        <v>3.5383862026799151E-3</v>
      </c>
      <c r="CI315" s="48">
        <f t="shared" si="36"/>
        <v>1.8361608240116598E-2</v>
      </c>
      <c r="CJ315" s="48">
        <f t="shared" si="37"/>
        <v>2.900672013692443E-3</v>
      </c>
      <c r="CK315" s="48">
        <f t="shared" si="12"/>
        <v>0.99999999999999989</v>
      </c>
      <c r="CL315" s="48">
        <f t="shared" si="38"/>
        <v>1.178092625416995E-2</v>
      </c>
      <c r="CM315" s="48">
        <f t="shared" si="39"/>
        <v>0.95947398088111102</v>
      </c>
      <c r="CN315" s="48">
        <f t="shared" si="40"/>
        <v>1.4020151648286495E-2</v>
      </c>
      <c r="CO315" s="48">
        <f t="shared" si="41"/>
        <v>1.4724941216432462E-2</v>
      </c>
      <c r="CP315" s="48">
        <f t="shared" si="13"/>
        <v>0.99999999999999989</v>
      </c>
      <c r="CQ315" s="48">
        <f t="shared" si="42"/>
        <v>2.3350798044024641E-2</v>
      </c>
      <c r="CR315" s="48">
        <f t="shared" si="43"/>
        <v>5.35512382415009E-3</v>
      </c>
      <c r="CS315" s="48">
        <f t="shared" si="44"/>
        <v>0.95920815352881517</v>
      </c>
      <c r="CT315" s="48">
        <f t="shared" si="45"/>
        <v>1.2085924603010122E-2</v>
      </c>
      <c r="CU315" s="48">
        <f t="shared" si="14"/>
        <v>1</v>
      </c>
      <c r="CV315" s="48">
        <f t="shared" si="46"/>
        <v>4.9944325758313963E-4</v>
      </c>
      <c r="CW315" s="48">
        <f t="shared" si="47"/>
        <v>7.7097815225873542E-3</v>
      </c>
      <c r="CX315" s="48">
        <f t="shared" si="48"/>
        <v>1.6363507497090264E-3</v>
      </c>
      <c r="CY315" s="48">
        <f t="shared" si="49"/>
        <v>0.99015442447012059</v>
      </c>
      <c r="CZ315" s="48">
        <f t="shared" si="15"/>
        <v>1</v>
      </c>
      <c r="DA315" s="48"/>
      <c r="DB315" s="48">
        <f>(AQ315*Baseline!B$7 + AV315*Baseline!B$11 + BA315*Baseline!B$16 + BF315*Baseline!B$18)</f>
        <v>47377.846912826215</v>
      </c>
      <c r="DC315" s="48">
        <f>(AR315*Baseline!B$7 + AW315*Baseline!B$11 + BB315*Baseline!B$16 + BG315*Baseline!B$18)</f>
        <v>62051.707912406826</v>
      </c>
      <c r="DD315" s="48">
        <f>(AS315*Baseline!B$7 + AX315*Baseline!B$11 + BC315*Baseline!B$16 + BH315*Baseline!B$18)</f>
        <v>114607.5156895907</v>
      </c>
      <c r="DE315" s="48">
        <f>(AT315*Baseline!B$7 + AY315*Baseline!B$11 + BD315*Baseline!B$16 + BI315*Baseline!B$18)</f>
        <v>1259745.471137888</v>
      </c>
      <c r="DF315" s="48">
        <f t="shared" si="16"/>
        <v>1483782.5416527118</v>
      </c>
      <c r="DG315" s="48"/>
      <c r="DH315" s="48">
        <f t="shared" si="50"/>
        <v>3.1930451789825197E-2</v>
      </c>
      <c r="DI315" s="48">
        <f t="shared" si="51"/>
        <v>4.1819947445459568E-2</v>
      </c>
      <c r="DJ315" s="48">
        <f t="shared" si="52"/>
        <v>7.7240102557033105E-2</v>
      </c>
      <c r="DK315" s="48">
        <f t="shared" si="53"/>
        <v>0.84900949820768212</v>
      </c>
      <c r="DL315" s="48">
        <f t="shared" si="17"/>
        <v>1</v>
      </c>
      <c r="DM315" s="48"/>
      <c r="DN315" s="48">
        <f>DH315 / (Baseline!B$7/Baseline!B$17)</f>
        <v>3.408365711777841</v>
      </c>
      <c r="DO315" s="48">
        <f>DI315 / (Baseline!B$11/Baseline!B$17)</f>
        <v>1.0095535474611557</v>
      </c>
      <c r="DP315" s="48">
        <f>DJ315 / (Baseline!B$16/Baseline!B$17)</f>
        <v>1.1935930093024683</v>
      </c>
      <c r="DQ315" s="48">
        <f>DK315 / (Baseline!B$18/Baseline!B$17)</f>
        <v>0.95988019011346515</v>
      </c>
      <c r="DR315" s="71"/>
      <c r="DS315" s="48">
        <f>(AU315*Baseline!B$34)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2.6296821647110034E-2</v>
      </c>
      <c r="DT315" s="48">
        <f>(AZ315*Baseline!B$34) + (Baseline!D$88*(1-Baseline!D$89)*Baseline!B$35) + (Baseline!D$88*Baseline!D$89*((1-Baseline!D$90)*Baseline!B$40 + Baseline!D$90*Baseline!B$41))</f>
        <v>1.0166683625131524E-2</v>
      </c>
      <c r="DU315" s="48">
        <f>(BE315*Baseline!B$34) + (Baseline!F$88*(1-Baseline!F$89)*Baseline!B$35) + (Baseline!F$88*Baseline!F$89*((1-Baseline!F$90)*Baseline!B$40 + Baseline!F$90*Baseline!B$41))</f>
        <v>1.2909982924223268E-2</v>
      </c>
      <c r="DV315" s="48">
        <f>(BJ315*Baseline!B$34) + (Baseline!H$88*(1-Baseline!H$89)*Baseline!B$35) + (Baseline!H$88*Baseline!H$89*((1-Baseline!H$90)*Baseline!B$40 + Baseline!H$90*Baseline!B$41))</f>
        <v>9.3049980093752108E-3</v>
      </c>
      <c r="DW315" s="48">
        <f>( DS315*Baseline!B$7 + DT315*Baseline!B$11 + DU315*Baseline!B$16 + DV315*Baseline!B$18 ) / Baseline!B$17</f>
        <v>9.7331631713937182E-3</v>
      </c>
    </row>
    <row r="316" spans="1:127">
      <c r="A316" s="7" t="s">
        <v>563</v>
      </c>
      <c r="B316" s="1">
        <f>MIN( MAX( NORMINV( MCrands!B316, (B$5+B$4)/2, (B$5-B$4)/3.29 ), 0 ), 1 )</f>
        <v>0.37846991178992317</v>
      </c>
      <c r="C316" s="1">
        <f>MAX( NORMINV( MCrands!C316, (C$5+C$4)/2, (C$5-C$4)/3.29 ), 0 )</f>
        <v>2.6200250028146863</v>
      </c>
      <c r="D316" s="40"/>
      <c r="E316" s="40">
        <f>Baseline!B$33 * (C316 * Baseline!B$66*Baseline!B$66/Baseline!B$73 + Baseline!B$52*Baseline!B$52/Baseline!B$74 + Baseline!B$53*Baseline!B$53/Baseline!B$75 + Baseline!B$54*Baseline!B$54/Baseline!B$76)</f>
        <v>2.1932986216834597E-5</v>
      </c>
      <c r="F316" s="40">
        <f>Baseline!B$33 * (C316 * Baseline!B$66*Baseline!B$57/Baseline!B$73 + Baseline!B$52*Baseline!B$67/Baseline!B$74 + Baseline!B$53*Baseline!B$55/Baseline!B$75 + Baseline!B$54*Baseline!B$56/Baseline!B$76)</f>
        <v>3.9537959921797266E-8</v>
      </c>
      <c r="G316" s="1">
        <f>Baseline!B$33 * (C316 * Baseline!B$66*Baseline!B$58/Baseline!B$73 + Baseline!B$52*Baseline!B$59/Baseline!B$74 + Baseline!B$53*Baseline!B$68/Baseline!B$75 + Baseline!B$54*Baseline!B$60/Baseline!B$76)</f>
        <v>1.0885186068306941E-7</v>
      </c>
      <c r="H316" s="40">
        <f>Baseline!B$33 * (C316 * Baseline!B$66*Baseline!B$61/Baseline!B$73 + Baseline!B$52*Baseline!B$62/Baseline!B$74 + Baseline!B$53*Baseline!B$63/Baseline!B$75 + Baseline!B$54*Baseline!B$69/Baseline!B$76)</f>
        <v>1.7746210664608178E-9</v>
      </c>
      <c r="I316" s="40">
        <f>Baseline!B$33 * (C316 * Baseline!B$57*Baseline!B$66/Baseline!B$73 + Baseline!B$67*Baseline!B$52/Baseline!B$74 + Baseline!B$55*Baseline!B$53/Baseline!B$75 + Baseline!B$56*Baseline!B$54/Baseline!B$76)</f>
        <v>3.9537959921797266E-8</v>
      </c>
      <c r="J316" s="1">
        <f>Baseline!B$33 * (C316 * Baseline!B$57*Baseline!B$57/Baseline!B$73 + Baseline!B$67*Baseline!B$67/Baseline!B$74 + Baseline!B$55*Baseline!B$55/Baseline!B$75 + Baseline!B$56*Baseline!B$56/Baseline!B$76)</f>
        <v>1.7949606371948705E-6</v>
      </c>
      <c r="K316" s="40">
        <f>Baseline!B$33 * (C316 * Baseline!B$57*Baseline!B$58/Baseline!B$73 + Baseline!B$67*Baseline!B$59/Baseline!B$74 + Baseline!B$55*Baseline!B$68/Baseline!B$75 + Baseline!B$56*Baseline!B$60/Baseline!B$76)</f>
        <v>1.3929322481289302E-8</v>
      </c>
      <c r="L316" s="1">
        <f>Baseline!B$33 * (C316 * Baseline!B$57*Baseline!B$61/Baseline!B$73 + Baseline!B$67*Baseline!B$62/Baseline!B$74 + Baseline!B$55*Baseline!B$63/Baseline!B$75 + Baseline!B$56*Baseline!B$69/Baseline!B$76)</f>
        <v>1.462943136738256E-8</v>
      </c>
      <c r="M316" s="40">
        <f>Baseline!B$33 * (C316 * Baseline!B$58*Baseline!B$66/Baseline!B$73 + Baseline!B$59*Baseline!B$52/Baseline!B$74 + Baseline!B$68*Baseline!B$53/Baseline!B$75 + Baseline!B$60*Baseline!B$54/Baseline!B$76)</f>
        <v>1.0885186068306941E-7</v>
      </c>
      <c r="N316" s="1">
        <f>Baseline!B$33 * (C316 * Baseline!B$58*Baseline!B$57/Baseline!B$73 + Baseline!B$59*Baseline!B$67/Baseline!B$74 + Baseline!B$68*Baseline!B$55/Baseline!B$75 + Baseline!B$60*Baseline!B$56/Baseline!B$76)</f>
        <v>1.3929322481289302E-8</v>
      </c>
      <c r="O316" s="1">
        <f>Baseline!B$33 * (C316 * Baseline!B$58*Baseline!B$58/Baseline!B$73 + Baseline!B$59*Baseline!B$59/Baseline!B$74 + Baseline!B$68*Baseline!B$68/Baseline!B$75 + Baseline!B$60*Baseline!B$60/Baseline!B$76)</f>
        <v>1.3250170695276638E-6</v>
      </c>
      <c r="P316" s="40">
        <f>Baseline!B$33 * (C316 * Baseline!B$58*Baseline!B$61/Baseline!B$73 + Baseline!B$59*Baseline!B$62/Baseline!B$74 + Baseline!B$68*Baseline!B$63/Baseline!B$75 + Baseline!B$60*Baseline!B$69/Baseline!B$76)</f>
        <v>1.6490014396840129E-9</v>
      </c>
      <c r="Q316" s="40">
        <f>Baseline!B$33 * (C316 * Baseline!B$61*Baseline!B$66/Baseline!B$73 + Baseline!B$62*Baseline!B$52/Baseline!B$74 + Baseline!B$63*Baseline!B$53/Baseline!B$75 + Baseline!B$69*Baseline!B$54/Baseline!B$76)</f>
        <v>1.7746210664608178E-9</v>
      </c>
      <c r="R316" s="40">
        <f>Baseline!B$33 * (C316 * Baseline!B$61*Baseline!B$57/Baseline!B$73 + Baseline!B$62*Baseline!B$67/Baseline!B$74 + Baseline!B$63*Baseline!B$55/Baseline!B$75 + Baseline!B$69*Baseline!B$56/Baseline!B$76)</f>
        <v>1.462943136738256E-8</v>
      </c>
      <c r="S316" s="40">
        <f>Baseline!B$33 * (C316 * Baseline!B$61*Baseline!B$58/Baseline!B$73 + Baseline!B$62*Baseline!B$59/Baseline!B$74 + Baseline!B$63*Baseline!B$68/Baseline!B$75 + Baseline!B$69*Baseline!B$60/Baseline!B$76)</f>
        <v>1.6490014396840129E-9</v>
      </c>
      <c r="T316" s="40">
        <f>Baseline!B$33 * (C316 * Baseline!B$61*Baseline!B$61/Baseline!B$73 + Baseline!B$62*Baseline!B$62/Baseline!B$74 + Baseline!B$63*Baseline!B$63/Baseline!B$75 + Baseline!B$69*Baseline!B$69/Baseline!B$76)</f>
        <v>9.8551806107730592E-8</v>
      </c>
      <c r="U316" s="40"/>
      <c r="V316" s="40">
        <f>E316 * ( Baseline!B$87 * Baseline!B$7 )</f>
        <v>0.22764246394452628</v>
      </c>
      <c r="W316" s="40">
        <f>F316 * ( Baseline!D$87 * Baseline!B$11 )</f>
        <v>7.2934076094248164E-4</v>
      </c>
      <c r="X316" s="40">
        <f>G316 * ( Baseline!F$87 * Baseline!B$16 )</f>
        <v>3.78094433619031E-3</v>
      </c>
      <c r="Y316" s="40">
        <f>H316 * ( Baseline!H$87 * Baseline!B$18 )</f>
        <v>6.2408714284055877E-4</v>
      </c>
      <c r="Z316" s="48">
        <f t="shared" si="0"/>
        <v>0.23277683618449962</v>
      </c>
      <c r="AA316" s="40">
        <f>I316 * ( Baseline!B$87 * Baseline!B$7 )</f>
        <v>4.1036448602833382E-4</v>
      </c>
      <c r="AB316" s="1">
        <f>J316 * ( Baseline!D$87 * Baseline!B$11 )</f>
        <v>3.3110913147336697E-2</v>
      </c>
      <c r="AC316" s="1">
        <f>K316 * ( Baseline!F$87 * Baseline!B$16 )</f>
        <v>4.8383181152906741E-4</v>
      </c>
      <c r="AD316" s="1">
        <f>L316 * ( Baseline!F$87 * Baseline!B$16 )</f>
        <v>5.0814993260646423E-4</v>
      </c>
      <c r="AE316" s="48">
        <f t="shared" si="1"/>
        <v>3.4513259377500563E-2</v>
      </c>
      <c r="AF316" s="48">
        <f>M316 * ( Baseline!B$87 * Baseline!B$7 )</f>
        <v>1.1297734620295775E-3</v>
      </c>
      <c r="AG316" s="48">
        <f>N316 * ( Baseline!D$87 * Baseline!B$11 )</f>
        <v>2.5694857999782582E-4</v>
      </c>
      <c r="AH316" s="48">
        <f>O316 * ( Baseline!F$87 * Baseline!B$16 )</f>
        <v>4.6024163050116043E-2</v>
      </c>
      <c r="AI316" s="48">
        <f>P316 * ( Baseline!H$87 * Baseline!B$18 )</f>
        <v>5.799100531837881E-4</v>
      </c>
      <c r="AJ316" s="48">
        <f t="shared" si="2"/>
        <v>4.7990795145327232E-2</v>
      </c>
      <c r="AK316" s="48">
        <f>Q316 * ( Baseline!B$87 * Baseline!B$7 )</f>
        <v>1.8418792048796828E-5</v>
      </c>
      <c r="AL316" s="48">
        <f>R316 * ( Baseline!D$87 * Baseline!B$11 )</f>
        <v>2.6986320555604404E-4</v>
      </c>
      <c r="AM316" s="48">
        <f>S316 * ( Baseline!F$87 * Baseline!B$16 )</f>
        <v>5.7277685605172943E-5</v>
      </c>
      <c r="AN316" s="48">
        <f>T316 * ( Baseline!H$87 * Baseline!B$18 )</f>
        <v>3.4658055321191178E-2</v>
      </c>
      <c r="AO316" s="48">
        <f t="shared" si="3"/>
        <v>3.500361500440119E-2</v>
      </c>
      <c r="AP316" s="48"/>
      <c r="AQ316" s="48">
        <f>V316 * ( (1-Baseline!B$88-Baseline!B$87) + (1-B316)*Baseline!B$88 )</f>
        <v>0.1460922325247476</v>
      </c>
      <c r="AR316" s="48">
        <f>W316 * ( (1-Baseline!B$88-Baseline!B$87) + (1-B316)*Baseline!B$88 )</f>
        <v>4.6806302388007268E-4</v>
      </c>
      <c r="AS316" s="48">
        <f>X316 * ( (1-Baseline!B$88-Baseline!B$87) + (1-B316)*Baseline!B$88 )</f>
        <v>2.4264655616293425E-3</v>
      </c>
      <c r="AT316" s="48">
        <f>Y316 * ( (1-Baseline!B$88-Baseline!B$87) + (1-B316)*Baseline!B$88 )</f>
        <v>4.0051527473268939E-4</v>
      </c>
      <c r="AU316" s="48">
        <f t="shared" si="4"/>
        <v>0.14938727638498972</v>
      </c>
      <c r="AV316" s="48">
        <f>AA316 * ( (1-Baseline!D$88-Baseline!D$87) + (1-B316)*Baseline!D$88 )</f>
        <v>3.3725554121398293E-4</v>
      </c>
      <c r="AW316" s="48">
        <f>AB316 * ( (1-Baseline!D$88-Baseline!D$87) + (1-B316)*Baseline!D$88 )</f>
        <v>2.7212001315394533E-2</v>
      </c>
      <c r="AX316" s="48">
        <f>AC316 * ( (1-Baseline!D$88-Baseline!D$87) + (1-B316)*Baseline!D$88 )</f>
        <v>3.9763421302132596E-4</v>
      </c>
      <c r="AY316" s="48">
        <f>AD316 * ( (1-Baseline!D$88-Baseline!D$87) + (1-B316)*Baseline!D$88 )</f>
        <v>4.1761991199016496E-4</v>
      </c>
      <c r="AZ316" s="48">
        <f t="shared" si="5"/>
        <v>2.8364510981620007E-2</v>
      </c>
      <c r="BA316" s="48">
        <f>AF316 * ( (1-Baseline!F$88-Baseline!F$87) + (1-Baseline!B$36)*Baseline!F$88 )</f>
        <v>8.1302113602726902E-4</v>
      </c>
      <c r="BB316" s="48">
        <f>AG316 * ( (1-Baseline!F$88-Baseline!F$87) + (1-Baseline!B$36)*Baseline!F$88 )</f>
        <v>1.849084205209954E-4</v>
      </c>
      <c r="BC316" s="48">
        <f>AH316 * ( (1-Baseline!F$88-Baseline!F$87) + (1-Baseline!B$36)*Baseline!F$88 )</f>
        <v>3.3120460504081108E-2</v>
      </c>
      <c r="BD316" s="48">
        <f>AI316 * ( (1-Baseline!F$88-Baseline!F$87) + (1-Baseline!B$36)*Baseline!F$88 )</f>
        <v>4.1732183139275581E-4</v>
      </c>
      <c r="BE316" s="48">
        <f t="shared" si="6"/>
        <v>3.4535711892022133E-2</v>
      </c>
      <c r="BF316" s="48">
        <f>AK316 * ( (1-Baseline!H$88-Baseline!H$87) + (1-Baseline!B$36)*Baseline!H$88 )</f>
        <v>1.4593577316102702E-5</v>
      </c>
      <c r="BG316" s="48">
        <f>AL316 * ( (1-Baseline!H$88-Baseline!H$87) + (1-Baseline!B$36)*Baseline!H$88 )</f>
        <v>2.1381801502616481E-4</v>
      </c>
      <c r="BH316" s="48">
        <f>AM316 * ( (1-Baseline!H$88-Baseline!H$87) + (1-Baseline!B$36)*Baseline!H$88 )</f>
        <v>4.5382255858690619E-5</v>
      </c>
      <c r="BI316" s="48">
        <f>AN316 * ( (1-Baseline!H$88-Baseline!H$87) + (1-Baseline!B$36)*Baseline!H$88 )</f>
        <v>2.7460270392086192E-2</v>
      </c>
      <c r="BJ316" s="48">
        <f t="shared" si="7"/>
        <v>2.7734064240287151E-2</v>
      </c>
      <c r="BK316" s="48"/>
      <c r="BL316" s="48">
        <f t="shared" si="18"/>
        <v>0.97794294172851537</v>
      </c>
      <c r="BM316" s="48">
        <f t="shared" si="19"/>
        <v>3.1332188068936718E-3</v>
      </c>
      <c r="BN316" s="48">
        <f t="shared" si="20"/>
        <v>1.6242786001239067E-2</v>
      </c>
      <c r="BO316" s="48">
        <f t="shared" si="21"/>
        <v>2.681053463351935E-3</v>
      </c>
      <c r="BP316" s="48">
        <f t="shared" si="8"/>
        <v>1</v>
      </c>
      <c r="BQ316" s="48">
        <f t="shared" si="22"/>
        <v>1.1890053081913593E-2</v>
      </c>
      <c r="BR316" s="48">
        <f t="shared" si="23"/>
        <v>0.95936789931008182</v>
      </c>
      <c r="BS316" s="48">
        <f t="shared" si="24"/>
        <v>1.4018722666468319E-2</v>
      </c>
      <c r="BT316" s="48">
        <f t="shared" si="25"/>
        <v>1.472332494153626E-2</v>
      </c>
      <c r="BU316" s="48">
        <f t="shared" si="9"/>
        <v>1</v>
      </c>
      <c r="BV316" s="48">
        <f t="shared" si="26"/>
        <v>2.354146162005364E-2</v>
      </c>
      <c r="BW316" s="48">
        <f t="shared" si="27"/>
        <v>5.3541221648802876E-3</v>
      </c>
      <c r="BX316" s="48">
        <f t="shared" si="28"/>
        <v>0.95902063949439109</v>
      </c>
      <c r="BY316" s="48">
        <f t="shared" si="29"/>
        <v>1.2083776720675002E-2</v>
      </c>
      <c r="BZ316" s="48">
        <f t="shared" si="10"/>
        <v>1</v>
      </c>
      <c r="CA316" s="48">
        <f t="shared" si="30"/>
        <v>5.261968527102397E-4</v>
      </c>
      <c r="CB316" s="48">
        <f t="shared" si="31"/>
        <v>7.7095810110502216E-3</v>
      </c>
      <c r="CC316" s="48">
        <f t="shared" si="32"/>
        <v>1.6363362926363782E-3</v>
      </c>
      <c r="CD316" s="48">
        <f t="shared" si="33"/>
        <v>0.99012788584360323</v>
      </c>
      <c r="CE316" s="48">
        <f t="shared" si="11"/>
        <v>1</v>
      </c>
      <c r="CF316" s="48"/>
      <c r="CG316" s="48">
        <f t="shared" si="34"/>
        <v>0.97794294172851537</v>
      </c>
      <c r="CH316" s="48">
        <f t="shared" si="35"/>
        <v>3.1332188068936718E-3</v>
      </c>
      <c r="CI316" s="48">
        <f t="shared" si="36"/>
        <v>1.6242786001239067E-2</v>
      </c>
      <c r="CJ316" s="48">
        <f t="shared" si="37"/>
        <v>2.681053463351935E-3</v>
      </c>
      <c r="CK316" s="48">
        <f t="shared" si="12"/>
        <v>1</v>
      </c>
      <c r="CL316" s="48">
        <f t="shared" si="38"/>
        <v>1.1890053081913593E-2</v>
      </c>
      <c r="CM316" s="48">
        <f t="shared" si="39"/>
        <v>0.95936789931008182</v>
      </c>
      <c r="CN316" s="48">
        <f t="shared" si="40"/>
        <v>1.4018722666468319E-2</v>
      </c>
      <c r="CO316" s="48">
        <f t="shared" si="41"/>
        <v>1.472332494153626E-2</v>
      </c>
      <c r="CP316" s="48">
        <f t="shared" si="13"/>
        <v>1</v>
      </c>
      <c r="CQ316" s="48">
        <f t="shared" si="42"/>
        <v>2.354146162005364E-2</v>
      </c>
      <c r="CR316" s="48">
        <f t="shared" si="43"/>
        <v>5.3541221648802876E-3</v>
      </c>
      <c r="CS316" s="48">
        <f t="shared" si="44"/>
        <v>0.95902063949439109</v>
      </c>
      <c r="CT316" s="48">
        <f t="shared" si="45"/>
        <v>1.2083776720675002E-2</v>
      </c>
      <c r="CU316" s="48">
        <f t="shared" si="14"/>
        <v>1</v>
      </c>
      <c r="CV316" s="48">
        <f t="shared" si="46"/>
        <v>5.261968527102397E-4</v>
      </c>
      <c r="CW316" s="48">
        <f t="shared" si="47"/>
        <v>7.7095810110502216E-3</v>
      </c>
      <c r="CX316" s="48">
        <f t="shared" si="48"/>
        <v>1.6363362926363782E-3</v>
      </c>
      <c r="CY316" s="48">
        <f t="shared" si="49"/>
        <v>0.99012788584360323</v>
      </c>
      <c r="CZ316" s="48">
        <f t="shared" si="15"/>
        <v>1</v>
      </c>
      <c r="DA316" s="48"/>
      <c r="DB316" s="48">
        <f>(AQ316*Baseline!B$7 + AV316*Baseline!B$11 + BA316*Baseline!B$16 + BF316*Baseline!B$18)</f>
        <v>74970.022587805826</v>
      </c>
      <c r="DC316" s="48">
        <f>(AR316*Baseline!B$7 + AW316*Baseline!B$11 + BB316*Baseline!B$16 + BG316*Baseline!B$18)</f>
        <v>68994.996560410014</v>
      </c>
      <c r="DD316" s="48">
        <f>(AS316*Baseline!B$7 + AX316*Baseline!B$11 + BC316*Baseline!B$16 + BH316*Baseline!B$18)</f>
        <v>115067.50994331967</v>
      </c>
      <c r="DE316" s="48">
        <f>(AT316*Baseline!B$7 + AY316*Baseline!B$11 + BD316*Baseline!B$16 + BI316*Baseline!B$18)</f>
        <v>1259916.1546215639</v>
      </c>
      <c r="DF316" s="48">
        <f t="shared" si="16"/>
        <v>1518948.6837130995</v>
      </c>
      <c r="DG316" s="48"/>
      <c r="DH316" s="48">
        <f t="shared" si="50"/>
        <v>4.9356520988279973E-2</v>
      </c>
      <c r="DI316" s="48">
        <f t="shared" si="51"/>
        <v>4.5422862075728862E-2</v>
      </c>
      <c r="DJ316" s="48">
        <f t="shared" si="52"/>
        <v>7.5754705328184568E-2</v>
      </c>
      <c r="DK316" s="48">
        <f t="shared" si="53"/>
        <v>0.82946591160780658</v>
      </c>
      <c r="DL316" s="48">
        <f t="shared" si="17"/>
        <v>1</v>
      </c>
      <c r="DM316" s="48"/>
      <c r="DN316" s="48">
        <f>DH316 / (Baseline!B$7/Baseline!B$17)</f>
        <v>5.2684839818866136</v>
      </c>
      <c r="DO316" s="48">
        <f>DI316 / (Baseline!B$11/Baseline!B$17)</f>
        <v>1.0965296310856456</v>
      </c>
      <c r="DP316" s="48">
        <f>DJ316 / (Baseline!B$16/Baseline!B$17)</f>
        <v>1.1706391331462094</v>
      </c>
      <c r="DQ316" s="48">
        <f>DK316 / (Baseline!B$18/Baseline!B$17)</f>
        <v>0.93778444011232842</v>
      </c>
      <c r="DR316" s="71"/>
      <c r="DS316" s="48">
        <f>(AU316*Baseline!B$34)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3.4937622707748459E-2</v>
      </c>
      <c r="DT316" s="48">
        <f>(AZ316*Baseline!B$34) + (Baseline!D$88*(1-Baseline!D$89)*Baseline!B$35) + (Baseline!D$88*Baseline!D$89*((1-Baseline!D$90)*Baseline!B$40 + Baseline!D$90*Baseline!B$41))</f>
        <v>1.0668244647243004E-2</v>
      </c>
      <c r="DU316" s="48">
        <f>(BE316*Baseline!B$34) + (Baseline!F$88*(1-Baseline!F$89)*Baseline!B$35) + (Baseline!F$88*Baseline!F$89*((1-Baseline!F$90)*Baseline!B$40 + Baseline!F$90*Baseline!B$41))</f>
        <v>1.2910996783803322E-2</v>
      </c>
      <c r="DV316" s="48">
        <f>(BJ316*Baseline!B$34) + (Baseline!H$88*(1-Baseline!H$89)*Baseline!B$35) + (Baseline!H$88*Baseline!H$89*((1-Baseline!H$90)*Baseline!B$40 + Baseline!H$90*Baseline!B$41))</f>
        <v>9.3051096360430748E-3</v>
      </c>
      <c r="DW316" s="48">
        <f>( DS316*Baseline!B$7 + DT316*Baseline!B$11 + DU316*Baseline!B$16 + DV316*Baseline!B$18 ) / Baseline!B$17</f>
        <v>9.8350535374445835E-3</v>
      </c>
    </row>
    <row r="317" spans="1:127">
      <c r="A317" s="7" t="s">
        <v>564</v>
      </c>
      <c r="B317" s="1">
        <f>MIN( MAX( NORMINV( MCrands!B317, (B$5+B$4)/2, (B$5-B$4)/3.29 ), 0 ), 1 )</f>
        <v>0.60586454512982624</v>
      </c>
      <c r="C317" s="1">
        <f>MAX( NORMINV( MCrands!C317, (C$5+C$4)/2, (C$5-C$4)/3.29 ), 0 )</f>
        <v>3.0799774243960343</v>
      </c>
      <c r="D317" s="40"/>
      <c r="E317" s="40">
        <f>Baseline!B$33 * (C317 * Baseline!B$66*Baseline!B$66/Baseline!B$73 + Baseline!B$52*Baseline!B$52/Baseline!B$74 + Baseline!B$53*Baseline!B$53/Baseline!B$75 + Baseline!B$54*Baseline!B$54/Baseline!B$76)</f>
        <v>2.578188773525238E-5</v>
      </c>
      <c r="F317" s="40">
        <f>Baseline!B$33 * (C317 * Baseline!B$66*Baseline!B$57/Baseline!B$73 + Baseline!B$52*Baseline!B$67/Baseline!B$74 + Baseline!B$53*Baseline!B$55/Baseline!B$75 + Baseline!B$54*Baseline!B$56/Baseline!B$76)</f>
        <v>4.0052690984106564E-8</v>
      </c>
      <c r="G317" s="1">
        <f>Baseline!B$33 * (C317 * Baseline!B$66*Baseline!B$58/Baseline!B$73 + Baseline!B$52*Baseline!B$59/Baseline!B$74 + Baseline!B$53*Baseline!B$68/Baseline!B$75 + Baseline!B$54*Baseline!B$60/Baseline!B$76)</f>
        <v>1.1011724121124644E-7</v>
      </c>
      <c r="H317" s="40">
        <f>Baseline!B$33 * (C317 * Baseline!B$66*Baseline!B$61/Baseline!B$73 + Baseline!B$52*Baseline!B$62/Baseline!B$74 + Baseline!B$53*Baseline!B$63/Baseline!B$75 + Baseline!B$54*Baseline!B$69/Baseline!B$76)</f>
        <v>1.9011591192785205E-9</v>
      </c>
      <c r="I317" s="40">
        <f>Baseline!B$33 * (C317 * Baseline!B$57*Baseline!B$66/Baseline!B$73 + Baseline!B$67*Baseline!B$52/Baseline!B$74 + Baseline!B$55*Baseline!B$53/Baseline!B$75 + Baseline!B$56*Baseline!B$54/Baseline!B$76)</f>
        <v>4.0052690984106564E-8</v>
      </c>
      <c r="J317" s="1">
        <f>Baseline!B$33 * (C317 * Baseline!B$57*Baseline!B$57/Baseline!B$73 + Baseline!B$67*Baseline!B$67/Baseline!B$74 + Baseline!B$55*Baseline!B$55/Baseline!B$75 + Baseline!B$56*Baseline!B$56/Baseline!B$76)</f>
        <v>1.7949607060321908E-6</v>
      </c>
      <c r="K317" s="40">
        <f>Baseline!B$33 * (C317 * Baseline!B$57*Baseline!B$58/Baseline!B$73 + Baseline!B$67*Baseline!B$59/Baseline!B$74 + Baseline!B$55*Baseline!B$68/Baseline!B$75 + Baseline!B$56*Baseline!B$60/Baseline!B$76)</f>
        <v>1.3929491706368293E-8</v>
      </c>
      <c r="L317" s="1">
        <f>Baseline!B$33 * (C317 * Baseline!B$57*Baseline!B$61/Baseline!B$73 + Baseline!B$67*Baseline!B$62/Baseline!B$74 + Baseline!B$55*Baseline!B$63/Baseline!B$75 + Baseline!B$56*Baseline!B$69/Baseline!B$76)</f>
        <v>1.462944828989046E-8</v>
      </c>
      <c r="M317" s="40">
        <f>Baseline!B$33 * (C317 * Baseline!B$58*Baseline!B$66/Baseline!B$73 + Baseline!B$59*Baseline!B$52/Baseline!B$74 + Baseline!B$68*Baseline!B$53/Baseline!B$75 + Baseline!B$60*Baseline!B$54/Baseline!B$76)</f>
        <v>1.1011724121124644E-7</v>
      </c>
      <c r="N317" s="1">
        <f>Baseline!B$33 * (C317 * Baseline!B$58*Baseline!B$57/Baseline!B$73 + Baseline!B$59*Baseline!B$67/Baseline!B$74 + Baseline!B$68*Baseline!B$55/Baseline!B$75 + Baseline!B$60*Baseline!B$56/Baseline!B$76)</f>
        <v>1.3929491706368293E-8</v>
      </c>
      <c r="O317" s="1">
        <f>Baseline!B$33 * (C317 * Baseline!B$58*Baseline!B$58/Baseline!B$73 + Baseline!B$59*Baseline!B$59/Baseline!B$74 + Baseline!B$68*Baseline!B$68/Baseline!B$75 + Baseline!B$60*Baseline!B$60/Baseline!B$76)</f>
        <v>1.3250174855393163E-6</v>
      </c>
      <c r="P317" s="40">
        <f>Baseline!B$33 * (C317 * Baseline!B$58*Baseline!B$61/Baseline!B$73 + Baseline!B$59*Baseline!B$62/Baseline!B$74 + Baseline!B$68*Baseline!B$63/Baseline!B$75 + Baseline!B$60*Baseline!B$69/Baseline!B$76)</f>
        <v>1.6490430408492657E-9</v>
      </c>
      <c r="Q317" s="40">
        <f>Baseline!B$33 * (C317 * Baseline!B$61*Baseline!B$66/Baseline!B$73 + Baseline!B$62*Baseline!B$52/Baseline!B$74 + Baseline!B$63*Baseline!B$53/Baseline!B$75 + Baseline!B$69*Baseline!B$54/Baseline!B$76)</f>
        <v>1.9011591192785205E-9</v>
      </c>
      <c r="R317" s="40">
        <f>Baseline!B$33 * (C317 * Baseline!B$61*Baseline!B$57/Baseline!B$73 + Baseline!B$62*Baseline!B$67/Baseline!B$74 + Baseline!B$63*Baseline!B$55/Baseline!B$75 + Baseline!B$69*Baseline!B$56/Baseline!B$76)</f>
        <v>1.462944828989046E-8</v>
      </c>
      <c r="S317" s="40">
        <f>Baseline!B$33 * (C317 * Baseline!B$61*Baseline!B$58/Baseline!B$73 + Baseline!B$62*Baseline!B$59/Baseline!B$74 + Baseline!B$63*Baseline!B$68/Baseline!B$75 + Baseline!B$69*Baseline!B$60/Baseline!B$76)</f>
        <v>1.6490430408492657E-9</v>
      </c>
      <c r="T317" s="40">
        <f>Baseline!B$33 * (C317 * Baseline!B$61*Baseline!B$61/Baseline!B$73 + Baseline!B$62*Baseline!B$62/Baseline!B$74 + Baseline!B$63*Baseline!B$63/Baseline!B$75 + Baseline!B$69*Baseline!B$69/Baseline!B$76)</f>
        <v>9.8551810267847124E-8</v>
      </c>
      <c r="U317" s="40"/>
      <c r="V317" s="40">
        <f>E317 * ( Baseline!B$87 * Baseline!B$7 )</f>
        <v>0.26759021280418444</v>
      </c>
      <c r="W317" s="40">
        <f>F317 * ( Baseline!D$87 * Baseline!B$11 )</f>
        <v>7.3883579673613244E-4</v>
      </c>
      <c r="X317" s="40">
        <f>G317 * ( Baseline!F$87 * Baseline!B$16 )</f>
        <v>3.824897037697787E-3</v>
      </c>
      <c r="Y317" s="40">
        <f>H317 * ( Baseline!H$87 * Baseline!B$18 )</f>
        <v>6.6858721856720481E-4</v>
      </c>
      <c r="Z317" s="48">
        <f t="shared" si="0"/>
        <v>0.27282253285718555</v>
      </c>
      <c r="AA317" s="40">
        <f>I317 * ( Baseline!B$87 * Baseline!B$7 )</f>
        <v>4.1570687972404205E-4</v>
      </c>
      <c r="AB317" s="1">
        <f>J317 * ( Baseline!D$87 * Baseline!B$11 )</f>
        <v>3.3110914417150916E-2</v>
      </c>
      <c r="AC317" s="1">
        <f>K317 * ( Baseline!F$87 * Baseline!B$16 )</f>
        <v>4.8383768952325082E-4</v>
      </c>
      <c r="AD317" s="1">
        <f>L317 * ( Baseline!F$87 * Baseline!B$16 )</f>
        <v>5.0815052040588263E-4</v>
      </c>
      <c r="AE317" s="48">
        <f t="shared" si="1"/>
        <v>3.4518609506804097E-2</v>
      </c>
      <c r="AF317" s="48">
        <f>M317 * ( Baseline!B$87 * Baseline!B$7 )</f>
        <v>1.1429068465315267E-3</v>
      </c>
      <c r="AG317" s="48">
        <f>N317 * ( Baseline!D$87 * Baseline!B$11 )</f>
        <v>2.5695170162443797E-4</v>
      </c>
      <c r="AH317" s="48">
        <f>O317 * ( Baseline!F$87 * Baseline!B$16 )</f>
        <v>4.6024177500185073E-2</v>
      </c>
      <c r="AI317" s="48">
        <f>P317 * ( Baseline!H$87 * Baseline!B$18 )</f>
        <v>5.7992468320979874E-4</v>
      </c>
      <c r="AJ317" s="48">
        <f t="shared" si="2"/>
        <v>4.8003960731550832E-2</v>
      </c>
      <c r="AK317" s="48">
        <f>Q317 * ( Baseline!B$87 * Baseline!B$7 )</f>
        <v>1.9732130498991764E-5</v>
      </c>
      <c r="AL317" s="48">
        <f>R317 * ( Baseline!D$87 * Baseline!B$11 )</f>
        <v>2.6986351771870527E-4</v>
      </c>
      <c r="AM317" s="48">
        <f>S317 * ( Baseline!F$87 * Baseline!B$16 )</f>
        <v>5.7279130612076403E-5</v>
      </c>
      <c r="AN317" s="48">
        <f>T317 * ( Baseline!H$87 * Baseline!B$18 )</f>
        <v>3.4658056784193779E-2</v>
      </c>
      <c r="AO317" s="48">
        <f t="shared" si="3"/>
        <v>3.5004931563023554E-2</v>
      </c>
      <c r="AP317" s="48"/>
      <c r="AQ317" s="48">
        <f>V317 * ( (1-Baseline!B$88-Baseline!B$87) + (1-B317)*Baseline!B$88 )</f>
        <v>0.11757393617017234</v>
      </c>
      <c r="AR317" s="48">
        <f>W317 * ( (1-Baseline!B$88-Baseline!B$87) + (1-B317)*Baseline!B$88 )</f>
        <v>3.246300823014782E-4</v>
      </c>
      <c r="AS317" s="48">
        <f>X317 * ( (1-Baseline!B$88-Baseline!B$87) + (1-B317)*Baseline!B$88 )</f>
        <v>1.6805853826083155E-3</v>
      </c>
      <c r="AT317" s="48">
        <f>Y317 * ( (1-Baseline!B$88-Baseline!B$87) + (1-B317)*Baseline!B$88 )</f>
        <v>2.9376422304928321E-4</v>
      </c>
      <c r="AU317" s="48">
        <f t="shared" si="4"/>
        <v>0.11987291585813142</v>
      </c>
      <c r="AV317" s="48">
        <f>AA317 * ( (1-Baseline!D$88-Baseline!D$87) + (1-B317)*Baseline!D$88 )</f>
        <v>2.9929693273048465E-4</v>
      </c>
      <c r="AW317" s="48">
        <f>AB317 * ( (1-Baseline!D$88-Baseline!D$87) + (1-B317)*Baseline!D$88 )</f>
        <v>2.3838900937923825E-2</v>
      </c>
      <c r="AX317" s="48">
        <f>AC317 * ( (1-Baseline!D$88-Baseline!D$87) + (1-B317)*Baseline!D$88 )</f>
        <v>3.4834914570055527E-4</v>
      </c>
      <c r="AY317" s="48">
        <f>AD317 * ( (1-Baseline!D$88-Baseline!D$87) + (1-B317)*Baseline!D$88 )</f>
        <v>3.6585368090092822E-4</v>
      </c>
      <c r="AZ317" s="48">
        <f t="shared" si="5"/>
        <v>2.4852400697255791E-2</v>
      </c>
      <c r="BA317" s="48">
        <f>AF317 * ( (1-Baseline!F$88-Baseline!F$87) + (1-Baseline!B$36)*Baseline!F$88 )</f>
        <v>8.2247233978317564E-4</v>
      </c>
      <c r="BB317" s="48">
        <f>AG317 * ( (1-Baseline!F$88-Baseline!F$87) + (1-Baseline!B$36)*Baseline!F$88 )</f>
        <v>1.8491066694339755E-4</v>
      </c>
      <c r="BC317" s="48">
        <f>AH317 * ( (1-Baseline!F$88-Baseline!F$87) + (1-Baseline!B$36)*Baseline!F$88 )</f>
        <v>3.3120470902813184E-2</v>
      </c>
      <c r="BD317" s="48">
        <f>AI317 * ( (1-Baseline!F$88-Baseline!F$87) + (1-Baseline!B$36)*Baseline!F$88 )</f>
        <v>4.173323596276339E-4</v>
      </c>
      <c r="BE317" s="48">
        <f t="shared" si="6"/>
        <v>3.4545186269167388E-2</v>
      </c>
      <c r="BF317" s="48">
        <f>AK317 * ( (1-Baseline!H$88-Baseline!H$87) + (1-Baseline!B$36)*Baseline!H$88 )</f>
        <v>1.5634161636961153E-5</v>
      </c>
      <c r="BG317" s="48">
        <f>AL317 * ( (1-Baseline!H$88-Baseline!H$87) + (1-Baseline!B$36)*Baseline!H$88 )</f>
        <v>2.1381826235888454E-4</v>
      </c>
      <c r="BH317" s="48">
        <f>AM317 * ( (1-Baseline!H$88-Baseline!H$87) + (1-Baseline!B$36)*Baseline!H$88 )</f>
        <v>4.5383400766560369E-5</v>
      </c>
      <c r="BI317" s="48">
        <f>AN317 * ( (1-Baseline!H$88-Baseline!H$87) + (1-Baseline!B$36)*Baseline!H$88 )</f>
        <v>2.7460271551252413E-2</v>
      </c>
      <c r="BJ317" s="48">
        <f t="shared" si="7"/>
        <v>2.7735107376014818E-2</v>
      </c>
      <c r="BK317" s="48"/>
      <c r="BL317" s="48">
        <f t="shared" si="18"/>
        <v>0.98082152526697608</v>
      </c>
      <c r="BM317" s="48">
        <f t="shared" si="19"/>
        <v>2.7081186769968555E-3</v>
      </c>
      <c r="BN317" s="48">
        <f t="shared" si="20"/>
        <v>1.4019725561671281E-2</v>
      </c>
      <c r="BO317" s="48">
        <f t="shared" si="21"/>
        <v>2.4506304943557951E-3</v>
      </c>
      <c r="BP317" s="48">
        <f t="shared" si="8"/>
        <v>1</v>
      </c>
      <c r="BQ317" s="48">
        <f t="shared" si="22"/>
        <v>1.204297871969902E-2</v>
      </c>
      <c r="BR317" s="48">
        <f t="shared" si="23"/>
        <v>0.95921924116393786</v>
      </c>
      <c r="BS317" s="48">
        <f t="shared" si="24"/>
        <v>1.4016720152875211E-2</v>
      </c>
      <c r="BT317" s="48">
        <f t="shared" si="25"/>
        <v>1.4721059963487784E-2</v>
      </c>
      <c r="BU317" s="48">
        <f t="shared" si="9"/>
        <v>1</v>
      </c>
      <c r="BV317" s="48">
        <f t="shared" si="26"/>
        <v>2.3808594730816569E-2</v>
      </c>
      <c r="BW317" s="48">
        <f t="shared" si="27"/>
        <v>5.352718769631757E-3</v>
      </c>
      <c r="BX317" s="48">
        <f t="shared" si="28"/>
        <v>0.95875791911344233</v>
      </c>
      <c r="BY317" s="48">
        <f t="shared" si="29"/>
        <v>1.2080767386109465E-2</v>
      </c>
      <c r="BZ317" s="48">
        <f t="shared" si="10"/>
        <v>1.0000000000000002</v>
      </c>
      <c r="CA317" s="48">
        <f t="shared" si="30"/>
        <v>5.6369573137046865E-4</v>
      </c>
      <c r="CB317" s="48">
        <f t="shared" si="31"/>
        <v>7.7092999662872579E-3</v>
      </c>
      <c r="CC317" s="48">
        <f t="shared" si="32"/>
        <v>1.6363160290415067E-3</v>
      </c>
      <c r="CD317" s="48">
        <f t="shared" si="33"/>
        <v>0.99009068827330071</v>
      </c>
      <c r="CE317" s="48">
        <f t="shared" si="11"/>
        <v>1</v>
      </c>
      <c r="CF317" s="48"/>
      <c r="CG317" s="48">
        <f t="shared" si="34"/>
        <v>0.98082152526697608</v>
      </c>
      <c r="CH317" s="48">
        <f t="shared" si="35"/>
        <v>2.7081186769968555E-3</v>
      </c>
      <c r="CI317" s="48">
        <f t="shared" si="36"/>
        <v>1.4019725561671281E-2</v>
      </c>
      <c r="CJ317" s="48">
        <f t="shared" si="37"/>
        <v>2.4506304943557951E-3</v>
      </c>
      <c r="CK317" s="48">
        <f t="shared" si="12"/>
        <v>1</v>
      </c>
      <c r="CL317" s="48">
        <f t="shared" si="38"/>
        <v>1.204297871969902E-2</v>
      </c>
      <c r="CM317" s="48">
        <f t="shared" si="39"/>
        <v>0.95921924116393786</v>
      </c>
      <c r="CN317" s="48">
        <f t="shared" si="40"/>
        <v>1.4016720152875211E-2</v>
      </c>
      <c r="CO317" s="48">
        <f t="shared" si="41"/>
        <v>1.4721059963487784E-2</v>
      </c>
      <c r="CP317" s="48">
        <f t="shared" si="13"/>
        <v>1</v>
      </c>
      <c r="CQ317" s="48">
        <f t="shared" si="42"/>
        <v>2.3808594730816569E-2</v>
      </c>
      <c r="CR317" s="48">
        <f t="shared" si="43"/>
        <v>5.352718769631757E-3</v>
      </c>
      <c r="CS317" s="48">
        <f t="shared" si="44"/>
        <v>0.95875791911344233</v>
      </c>
      <c r="CT317" s="48">
        <f t="shared" si="45"/>
        <v>1.2080767386109465E-2</v>
      </c>
      <c r="CU317" s="48">
        <f t="shared" si="14"/>
        <v>1.0000000000000002</v>
      </c>
      <c r="CV317" s="48">
        <f t="shared" si="46"/>
        <v>5.6369573137046865E-4</v>
      </c>
      <c r="CW317" s="48">
        <f t="shared" si="47"/>
        <v>7.7092999662872579E-3</v>
      </c>
      <c r="CX317" s="48">
        <f t="shared" si="48"/>
        <v>1.6363160290415067E-3</v>
      </c>
      <c r="CY317" s="48">
        <f t="shared" si="49"/>
        <v>0.99009068827330071</v>
      </c>
      <c r="CZ317" s="48">
        <f t="shared" si="15"/>
        <v>1</v>
      </c>
      <c r="DA317" s="48"/>
      <c r="DB317" s="48">
        <f>(AQ317*Baseline!B$7 + AV317*Baseline!B$11 + BA317*Baseline!B$16 + BF317*Baseline!B$18)</f>
        <v>61136.557103659019</v>
      </c>
      <c r="DC317" s="48">
        <f>(AR317*Baseline!B$7 + AW317*Baseline!B$11 + BB317*Baseline!B$16 + BG317*Baseline!B$18)</f>
        <v>61691.654528347019</v>
      </c>
      <c r="DD317" s="48">
        <f>(AS317*Baseline!B$7 + AX317*Baseline!B$11 + BC317*Baseline!B$16 + BH317*Baseline!B$18)</f>
        <v>114600.15083222526</v>
      </c>
      <c r="DE317" s="48">
        <f>(AT317*Baseline!B$7 + AY317*Baseline!B$11 + BD317*Baseline!B$16 + BI317*Baseline!B$18)</f>
        <v>1259753.4532343044</v>
      </c>
      <c r="DF317" s="48">
        <f t="shared" si="16"/>
        <v>1497181.8156985356</v>
      </c>
      <c r="DG317" s="48"/>
      <c r="DH317" s="48">
        <f t="shared" si="50"/>
        <v>4.0834424024269032E-2</v>
      </c>
      <c r="DI317" s="48">
        <f t="shared" si="51"/>
        <v>4.1205185556948361E-2</v>
      </c>
      <c r="DJ317" s="48">
        <f t="shared" si="52"/>
        <v>7.6543910452690489E-2</v>
      </c>
      <c r="DK317" s="48">
        <f t="shared" si="53"/>
        <v>0.84141647996609215</v>
      </c>
      <c r="DL317" s="48">
        <f t="shared" si="17"/>
        <v>1</v>
      </c>
      <c r="DM317" s="48"/>
      <c r="DN317" s="48">
        <f>DH317 / (Baseline!B$7/Baseline!B$17)</f>
        <v>4.3588061835337353</v>
      </c>
      <c r="DO317" s="48">
        <f>DI317 / (Baseline!B$11/Baseline!B$17)</f>
        <v>0.99471290123127165</v>
      </c>
      <c r="DP317" s="48">
        <f>DJ317 / (Baseline!B$16/Baseline!B$17)</f>
        <v>1.1828347373509085</v>
      </c>
      <c r="DQ317" s="48">
        <f>DK317 / (Baseline!B$18/Baseline!B$17)</f>
        <v>0.95129561266332041</v>
      </c>
      <c r="DR317" s="71"/>
      <c r="DS317" s="48">
        <f>(AU317*Baseline!B$34)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3.0510468628719714E-2</v>
      </c>
      <c r="DT317" s="48">
        <f>(AZ317*Baseline!B$34) + (Baseline!D$88*(1-Baseline!D$89)*Baseline!B$35) + (Baseline!D$88*Baseline!D$89*((1-Baseline!D$90)*Baseline!B$40 + Baseline!D$90*Baseline!B$41))</f>
        <v>1.0141428104588372E-2</v>
      </c>
      <c r="DU317" s="48">
        <f>(BE317*Baseline!B$34) + (Baseline!F$88*(1-Baseline!F$89)*Baseline!B$35) + (Baseline!F$88*Baseline!F$89*((1-Baseline!F$90)*Baseline!B$40 + Baseline!F$90*Baseline!B$41))</f>
        <v>1.291241794037511E-2</v>
      </c>
      <c r="DV317" s="48">
        <f>(BJ317*Baseline!B$34) + (Baseline!H$88*(1-Baseline!H$89)*Baseline!B$35) + (Baseline!H$88*Baseline!H$89*((1-Baseline!H$90)*Baseline!B$40 + Baseline!H$90*Baseline!B$41))</f>
        <v>9.3052661064022234E-3</v>
      </c>
      <c r="DW317" s="48">
        <f>( DS317*Baseline!B$7 + DT317*Baseline!B$11 + DU317*Baseline!B$16 + DV317*Baseline!B$18 ) / Baseline!B$17</f>
        <v>9.7719862226968851E-3</v>
      </c>
    </row>
    <row r="318" spans="1:127">
      <c r="A318" s="7" t="s">
        <v>565</v>
      </c>
      <c r="B318" s="1">
        <f>MIN( MAX( NORMINV( MCrands!B318, (B$5+B$4)/2, (B$5-B$4)/3.29 ), 0 ), 1 )</f>
        <v>0.36370932497495462</v>
      </c>
      <c r="C318" s="1">
        <f>MAX( NORMINV( MCrands!C318, (C$5+C$4)/2, (C$5-C$4)/3.29 ), 0 )</f>
        <v>2.6424047017999808</v>
      </c>
      <c r="D318" s="40"/>
      <c r="E318" s="40">
        <f>Baseline!B$33 * (C318 * Baseline!B$66*Baseline!B$66/Baseline!B$73 + Baseline!B$52*Baseline!B$52/Baseline!B$74 + Baseline!B$53*Baseline!B$53/Baseline!B$75 + Baseline!B$54*Baseline!B$54/Baseline!B$76)</f>
        <v>2.212026049426983E-5</v>
      </c>
      <c r="F318" s="40">
        <f>Baseline!B$33 * (C318 * Baseline!B$66*Baseline!B$57/Baseline!B$73 + Baseline!B$52*Baseline!B$67/Baseline!B$74 + Baseline!B$53*Baseline!B$55/Baseline!B$75 + Baseline!B$54*Baseline!B$56/Baseline!B$76)</f>
        <v>3.9563004960571622E-8</v>
      </c>
      <c r="G318" s="1">
        <f>Baseline!B$33 * (C318 * Baseline!B$66*Baseline!B$58/Baseline!B$73 + Baseline!B$52*Baseline!B$59/Baseline!B$74 + Baseline!B$53*Baseline!B$68/Baseline!B$75 + Baseline!B$54*Baseline!B$60/Baseline!B$76)</f>
        <v>1.0891342973672304E-7</v>
      </c>
      <c r="H318" s="40">
        <f>Baseline!B$33 * (C318 * Baseline!B$66*Baseline!B$61/Baseline!B$73 + Baseline!B$52*Baseline!B$62/Baseline!B$74 + Baseline!B$53*Baseline!B$63/Baseline!B$75 + Baseline!B$54*Baseline!B$69/Baseline!B$76)</f>
        <v>1.7807779718261801E-9</v>
      </c>
      <c r="I318" s="40">
        <f>Baseline!B$33 * (C318 * Baseline!B$57*Baseline!B$66/Baseline!B$73 + Baseline!B$67*Baseline!B$52/Baseline!B$74 + Baseline!B$55*Baseline!B$53/Baseline!B$75 + Baseline!B$56*Baseline!B$54/Baseline!B$76)</f>
        <v>3.9563004960571622E-8</v>
      </c>
      <c r="J318" s="1">
        <f>Baseline!B$33 * (C318 * Baseline!B$57*Baseline!B$57/Baseline!B$73 + Baseline!B$67*Baseline!B$67/Baseline!B$74 + Baseline!B$55*Baseline!B$55/Baseline!B$75 + Baseline!B$56*Baseline!B$56/Baseline!B$76)</f>
        <v>1.7949606405442571E-6</v>
      </c>
      <c r="K318" s="40">
        <f>Baseline!B$33 * (C318 * Baseline!B$57*Baseline!B$58/Baseline!B$73 + Baseline!B$67*Baseline!B$59/Baseline!B$74 + Baseline!B$55*Baseline!B$68/Baseline!B$75 + Baseline!B$56*Baseline!B$60/Baseline!B$76)</f>
        <v>1.3929330715198181E-8</v>
      </c>
      <c r="L318" s="1">
        <f>Baseline!B$33 * (C318 * Baseline!B$57*Baseline!B$61/Baseline!B$73 + Baseline!B$67*Baseline!B$62/Baseline!B$74 + Baseline!B$55*Baseline!B$63/Baseline!B$75 + Baseline!B$56*Baseline!B$69/Baseline!B$76)</f>
        <v>1.4629432190773447E-8</v>
      </c>
      <c r="M318" s="40">
        <f>Baseline!B$33 * (C318 * Baseline!B$58*Baseline!B$66/Baseline!B$73 + Baseline!B$59*Baseline!B$52/Baseline!B$74 + Baseline!B$68*Baseline!B$53/Baseline!B$75 + Baseline!B$60*Baseline!B$54/Baseline!B$76)</f>
        <v>1.0891342973672304E-7</v>
      </c>
      <c r="N318" s="1">
        <f>Baseline!B$33 * (C318 * Baseline!B$58*Baseline!B$57/Baseline!B$73 + Baseline!B$59*Baseline!B$67/Baseline!B$74 + Baseline!B$68*Baseline!B$55/Baseline!B$75 + Baseline!B$60*Baseline!B$56/Baseline!B$76)</f>
        <v>1.3929330715198181E-8</v>
      </c>
      <c r="O318" s="1">
        <f>Baseline!B$33 * (C318 * Baseline!B$58*Baseline!B$58/Baseline!B$73 + Baseline!B$59*Baseline!B$59/Baseline!B$74 + Baseline!B$68*Baseline!B$68/Baseline!B$75 + Baseline!B$60*Baseline!B$60/Baseline!B$76)</f>
        <v>1.3250170897693565E-6</v>
      </c>
      <c r="P318" s="40">
        <f>Baseline!B$33 * (C318 * Baseline!B$58*Baseline!B$61/Baseline!B$73 + Baseline!B$59*Baseline!B$62/Baseline!B$74 + Baseline!B$68*Baseline!B$63/Baseline!B$75 + Baseline!B$60*Baseline!B$69/Baseline!B$76)</f>
        <v>1.6490034638532793E-9</v>
      </c>
      <c r="Q318" s="40">
        <f>Baseline!B$33 * (C318 * Baseline!B$61*Baseline!B$66/Baseline!B$73 + Baseline!B$62*Baseline!B$52/Baseline!B$74 + Baseline!B$63*Baseline!B$53/Baseline!B$75 + Baseline!B$69*Baseline!B$54/Baseline!B$76)</f>
        <v>1.7807779718261799E-9</v>
      </c>
      <c r="R318" s="40">
        <f>Baseline!B$33 * (C318 * Baseline!B$61*Baseline!B$57/Baseline!B$73 + Baseline!B$62*Baseline!B$67/Baseline!B$74 + Baseline!B$63*Baseline!B$55/Baseline!B$75 + Baseline!B$69*Baseline!B$56/Baseline!B$76)</f>
        <v>1.4629432190773447E-8</v>
      </c>
      <c r="S318" s="40">
        <f>Baseline!B$33 * (C318 * Baseline!B$61*Baseline!B$58/Baseline!B$73 + Baseline!B$62*Baseline!B$59/Baseline!B$74 + Baseline!B$63*Baseline!B$68/Baseline!B$75 + Baseline!B$69*Baseline!B$60/Baseline!B$76)</f>
        <v>1.6490034638532793E-9</v>
      </c>
      <c r="T318" s="40">
        <f>Baseline!B$33 * (C318 * Baseline!B$61*Baseline!B$61/Baseline!B$73 + Baseline!B$62*Baseline!B$62/Baseline!B$74 + Baseline!B$63*Baseline!B$63/Baseline!B$75 + Baseline!B$69*Baseline!B$69/Baseline!B$76)</f>
        <v>9.8551806310147512E-8</v>
      </c>
      <c r="U318" s="40"/>
      <c r="V318" s="40">
        <f>E318 * ( Baseline!B$87 * Baseline!B$7 )</f>
        <v>0.22958618367002656</v>
      </c>
      <c r="W318" s="40">
        <f>F318 * ( Baseline!D$87 * Baseline!B$11 )</f>
        <v>7.2980275664670242E-4</v>
      </c>
      <c r="X318" s="40">
        <f>G318 * ( Baseline!F$87 * Baseline!B$16 )</f>
        <v>3.7830829231031609E-3</v>
      </c>
      <c r="Y318" s="40">
        <f>H318 * ( Baseline!H$87 * Baseline!B$18 )</f>
        <v>6.2625236309564773E-4</v>
      </c>
      <c r="Z318" s="48">
        <f t="shared" si="0"/>
        <v>0.23472532171287208</v>
      </c>
      <c r="AA318" s="40">
        <f>I318 * ( Baseline!B$87 * Baseline!B$7 )</f>
        <v>4.1062442848577285E-4</v>
      </c>
      <c r="AB318" s="1">
        <f>J318 * ( Baseline!D$87 * Baseline!B$11 )</f>
        <v>3.3110913209121483E-2</v>
      </c>
      <c r="AC318" s="1">
        <f>K318 * ( Baseline!F$87 * Baseline!B$16 )</f>
        <v>4.8383209753199784E-4</v>
      </c>
      <c r="AD318" s="1">
        <f>L318 * ( Baseline!F$87 * Baseline!B$16 )</f>
        <v>5.0814996120675726E-4</v>
      </c>
      <c r="AE318" s="48">
        <f t="shared" si="1"/>
        <v>3.4513519696346015E-2</v>
      </c>
      <c r="AF318" s="48">
        <f>M318 * ( Baseline!B$87 * Baseline!B$7 )</f>
        <v>1.1304124872374484E-3</v>
      </c>
      <c r="AG318" s="48">
        <f>N318 * ( Baseline!D$87 * Baseline!B$11 )</f>
        <v>2.5694873188541383E-4</v>
      </c>
      <c r="AH318" s="48">
        <f>O318 * ( Baseline!F$87 * Baseline!B$16 )</f>
        <v>4.602416375320658E-2</v>
      </c>
      <c r="AI318" s="48">
        <f>P318 * ( Baseline!H$87 * Baseline!B$18 )</f>
        <v>5.7991076503041152E-4</v>
      </c>
      <c r="AJ318" s="48">
        <f t="shared" si="2"/>
        <v>4.7991435737359853E-2</v>
      </c>
      <c r="AK318" s="48">
        <f>Q318 * ( Baseline!B$87 * Baseline!B$7 )</f>
        <v>1.8482694569583919E-5</v>
      </c>
      <c r="AL318" s="48">
        <f>R318 * ( Baseline!D$87 * Baseline!B$11 )</f>
        <v>2.6986322074480282E-4</v>
      </c>
      <c r="AM318" s="48">
        <f>S318 * ( Baseline!F$87 * Baseline!B$16 )</f>
        <v>5.7277755914226695E-5</v>
      </c>
      <c r="AN318" s="48">
        <f>T318 * ( Baseline!H$87 * Baseline!B$18 )</f>
        <v>3.465805539237584E-2</v>
      </c>
      <c r="AO318" s="48">
        <f t="shared" si="3"/>
        <v>3.5003679063604451E-2</v>
      </c>
      <c r="AP318" s="48"/>
      <c r="AQ318" s="48">
        <f>V318 * ( (1-Baseline!B$88-Baseline!B$87) + (1-B318)*Baseline!B$88 )</f>
        <v>0.15035569340076885</v>
      </c>
      <c r="AR318" s="48">
        <f>W318 * ( (1-Baseline!B$88-Baseline!B$87) + (1-B318)*Baseline!B$88 )</f>
        <v>4.779468771479615E-4</v>
      </c>
      <c r="AS318" s="48">
        <f>X318 * ( (1-Baseline!B$88-Baseline!B$87) + (1-B318)*Baseline!B$88 )</f>
        <v>2.4775360912540991E-3</v>
      </c>
      <c r="AT318" s="48">
        <f>Y318 * ( (1-Baseline!B$88-Baseline!B$87) + (1-B318)*Baseline!B$88 )</f>
        <v>4.1013185894691641E-4</v>
      </c>
      <c r="AU318" s="48">
        <f t="shared" si="4"/>
        <v>0.15372130822811783</v>
      </c>
      <c r="AV318" s="48">
        <f>AA318 * ( (1-Baseline!D$88-Baseline!D$87) + (1-B318)*Baseline!D$88 )</f>
        <v>3.4018452710286108E-4</v>
      </c>
      <c r="AW318" s="48">
        <f>AB318 * ( (1-Baseline!D$88-Baseline!D$87) + (1-B318)*Baseline!D$88 )</f>
        <v>2.7430955322179845E-2</v>
      </c>
      <c r="AX318" s="48">
        <f>AC318 * ( (1-Baseline!D$88-Baseline!D$87) + (1-B318)*Baseline!D$88 )</f>
        <v>4.0083390533549512E-4</v>
      </c>
      <c r="AY318" s="48">
        <f>AD318 * ( (1-Baseline!D$88-Baseline!D$87) + (1-B318)*Baseline!D$88 )</f>
        <v>4.209802005397428E-4</v>
      </c>
      <c r="AZ318" s="48">
        <f t="shared" si="5"/>
        <v>2.8592953955157943E-2</v>
      </c>
      <c r="BA318" s="48">
        <f>AF318 * ( (1-Baseline!F$88-Baseline!F$87) + (1-Baseline!B$36)*Baseline!F$88 )</f>
        <v>8.1348099901565958E-4</v>
      </c>
      <c r="BB318" s="48">
        <f>AG318 * ( (1-Baseline!F$88-Baseline!F$87) + (1-Baseline!B$36)*Baseline!F$88 )</f>
        <v>1.8490852982416413E-4</v>
      </c>
      <c r="BC318" s="48">
        <f>AH318 * ( (1-Baseline!F$88-Baseline!F$87) + (1-Baseline!B$36)*Baseline!F$88 )</f>
        <v>3.3120461010047557E-2</v>
      </c>
      <c r="BD318" s="48">
        <f>AI318 * ( (1-Baseline!F$88-Baseline!F$87) + (1-Baseline!B$36)*Baseline!F$88 )</f>
        <v>4.1732234366036511E-4</v>
      </c>
      <c r="BE318" s="48">
        <f t="shared" si="6"/>
        <v>3.453617288254774E-2</v>
      </c>
      <c r="BF318" s="48">
        <f>AK318 * ( (1-Baseline!H$88-Baseline!H$87) + (1-Baseline!B$36)*Baseline!H$88 )</f>
        <v>1.4644208561372729E-5</v>
      </c>
      <c r="BG318" s="48">
        <f>AL318 * ( (1-Baseline!H$88-Baseline!H$87) + (1-Baseline!B$36)*Baseline!H$88 )</f>
        <v>2.1381802706052215E-4</v>
      </c>
      <c r="BH318" s="48">
        <f>AM318 * ( (1-Baseline!H$88-Baseline!H$87) + (1-Baseline!B$36)*Baseline!H$88 )</f>
        <v>4.5382311565960091E-5</v>
      </c>
      <c r="BI318" s="48">
        <f>AN318 * ( (1-Baseline!H$88-Baseline!H$87) + (1-Baseline!B$36)*Baseline!H$88 )</f>
        <v>2.7460270448487221E-2</v>
      </c>
      <c r="BJ318" s="48">
        <f t="shared" si="7"/>
        <v>2.7734114995675078E-2</v>
      </c>
      <c r="BK318" s="48"/>
      <c r="BL318" s="48">
        <f t="shared" si="18"/>
        <v>0.97810573650365695</v>
      </c>
      <c r="BM318" s="48">
        <f t="shared" si="19"/>
        <v>3.109177788408505E-3</v>
      </c>
      <c r="BN318" s="48">
        <f t="shared" si="20"/>
        <v>1.6117063534077589E-2</v>
      </c>
      <c r="BO318" s="48">
        <f t="shared" si="21"/>
        <v>2.6680221738569448E-3</v>
      </c>
      <c r="BP318" s="48">
        <f t="shared" si="8"/>
        <v>1</v>
      </c>
      <c r="BQ318" s="48">
        <f t="shared" si="22"/>
        <v>1.1897495013504697E-2</v>
      </c>
      <c r="BR318" s="48">
        <f t="shared" si="23"/>
        <v>0.95936066505054174</v>
      </c>
      <c r="BS318" s="48">
        <f t="shared" si="24"/>
        <v>1.4018625216692162E-2</v>
      </c>
      <c r="BT318" s="48">
        <f t="shared" si="25"/>
        <v>1.4723214719261324E-2</v>
      </c>
      <c r="BU318" s="48">
        <f t="shared" si="9"/>
        <v>0.99999999999999989</v>
      </c>
      <c r="BV318" s="48">
        <f t="shared" si="26"/>
        <v>2.3554462788398248E-2</v>
      </c>
      <c r="BW318" s="48">
        <f t="shared" si="27"/>
        <v>5.3540538626850702E-3</v>
      </c>
      <c r="BX318" s="48">
        <f t="shared" si="28"/>
        <v>0.95900785309030023</v>
      </c>
      <c r="BY318" s="48">
        <f t="shared" si="29"/>
        <v>1.2083630258616515E-2</v>
      </c>
      <c r="BZ318" s="48">
        <f t="shared" si="10"/>
        <v>1</v>
      </c>
      <c r="CA318" s="48">
        <f t="shared" si="30"/>
        <v>5.2802148414169271E-4</v>
      </c>
      <c r="CB318" s="48">
        <f t="shared" si="31"/>
        <v>7.7095673358917507E-3</v>
      </c>
      <c r="CC318" s="48">
        <f t="shared" si="32"/>
        <v>1.6363353066444384E-3</v>
      </c>
      <c r="CD318" s="48">
        <f t="shared" si="33"/>
        <v>0.99012607587332224</v>
      </c>
      <c r="CE318" s="48">
        <f t="shared" si="11"/>
        <v>1.0000000000000002</v>
      </c>
      <c r="CF318" s="48"/>
      <c r="CG318" s="48">
        <f t="shared" si="34"/>
        <v>0.97810573650365695</v>
      </c>
      <c r="CH318" s="48">
        <f t="shared" si="35"/>
        <v>3.109177788408505E-3</v>
      </c>
      <c r="CI318" s="48">
        <f t="shared" si="36"/>
        <v>1.6117063534077589E-2</v>
      </c>
      <c r="CJ318" s="48">
        <f t="shared" si="37"/>
        <v>2.6680221738569448E-3</v>
      </c>
      <c r="CK318" s="48">
        <f t="shared" si="12"/>
        <v>1</v>
      </c>
      <c r="CL318" s="48">
        <f t="shared" si="38"/>
        <v>1.1897495013504697E-2</v>
      </c>
      <c r="CM318" s="48">
        <f t="shared" si="39"/>
        <v>0.95936066505054174</v>
      </c>
      <c r="CN318" s="48">
        <f t="shared" si="40"/>
        <v>1.4018625216692162E-2</v>
      </c>
      <c r="CO318" s="48">
        <f t="shared" si="41"/>
        <v>1.4723214719261324E-2</v>
      </c>
      <c r="CP318" s="48">
        <f t="shared" si="13"/>
        <v>0.99999999999999989</v>
      </c>
      <c r="CQ318" s="48">
        <f t="shared" si="42"/>
        <v>2.3554462788398248E-2</v>
      </c>
      <c r="CR318" s="48">
        <f t="shared" si="43"/>
        <v>5.3540538626850702E-3</v>
      </c>
      <c r="CS318" s="48">
        <f t="shared" si="44"/>
        <v>0.95900785309030023</v>
      </c>
      <c r="CT318" s="48">
        <f t="shared" si="45"/>
        <v>1.2083630258616515E-2</v>
      </c>
      <c r="CU318" s="48">
        <f t="shared" si="14"/>
        <v>1</v>
      </c>
      <c r="CV318" s="48">
        <f t="shared" si="46"/>
        <v>5.2802148414169271E-4</v>
      </c>
      <c r="CW318" s="48">
        <f t="shared" si="47"/>
        <v>7.7095673358917507E-3</v>
      </c>
      <c r="CX318" s="48">
        <f t="shared" si="48"/>
        <v>1.6363353066444384E-3</v>
      </c>
      <c r="CY318" s="48">
        <f t="shared" si="49"/>
        <v>0.99012607587332224</v>
      </c>
      <c r="CZ318" s="48">
        <f t="shared" si="15"/>
        <v>1.0000000000000002</v>
      </c>
      <c r="DA318" s="48"/>
      <c r="DB318" s="48">
        <f>(AQ318*Baseline!B$7 + AV318*Baseline!B$11 + BA318*Baseline!B$16 + BF318*Baseline!B$18)</f>
        <v>77047.941555501166</v>
      </c>
      <c r="DC318" s="48">
        <f>(AR318*Baseline!B$7 + AW318*Baseline!B$11 + BB318*Baseline!B$16 + BG318*Baseline!B$18)</f>
        <v>69469.349837561851</v>
      </c>
      <c r="DD318" s="48">
        <f>(AS318*Baseline!B$7 + AX318*Baseline!B$11 + BC318*Baseline!B$16 + BH318*Baseline!B$18)</f>
        <v>115099.14530910386</v>
      </c>
      <c r="DE318" s="48">
        <f>(AT318*Baseline!B$7 + AY318*Baseline!B$11 + BD318*Baseline!B$16 + BI318*Baseline!B$18)</f>
        <v>1259928.0292840009</v>
      </c>
      <c r="DF318" s="48">
        <f t="shared" si="16"/>
        <v>1521544.4659861678</v>
      </c>
      <c r="DG318" s="48"/>
      <c r="DH318" s="48">
        <f t="shared" si="50"/>
        <v>5.0637982180536285E-2</v>
      </c>
      <c r="DI318" s="48">
        <f t="shared" si="51"/>
        <v>4.565712760325822E-2</v>
      </c>
      <c r="DJ318" s="48">
        <f t="shared" si="52"/>
        <v>7.5646258050371173E-2</v>
      </c>
      <c r="DK318" s="48">
        <f t="shared" si="53"/>
        <v>0.82805863216583431</v>
      </c>
      <c r="DL318" s="48">
        <f t="shared" si="17"/>
        <v>1</v>
      </c>
      <c r="DM318" s="48"/>
      <c r="DN318" s="48">
        <f>DH318 / (Baseline!B$7/Baseline!B$17)</f>
        <v>5.4052715355801748</v>
      </c>
      <c r="DO318" s="48">
        <f>DI318 / (Baseline!B$11/Baseline!B$17)</f>
        <v>1.102184913045853</v>
      </c>
      <c r="DP318" s="48">
        <f>DJ318 / (Baseline!B$16/Baseline!B$17)</f>
        <v>1.168963294969009</v>
      </c>
      <c r="DQ318" s="48">
        <f>DK318 / (Baseline!B$18/Baseline!B$17)</f>
        <v>0.93619338646551431</v>
      </c>
      <c r="DR318" s="71"/>
      <c r="DS318" s="48">
        <f>(AU318*Baseline!B$34)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3.5587727484217679E-2</v>
      </c>
      <c r="DT318" s="48">
        <f>(AZ318*Baseline!B$34) + (Baseline!D$88*(1-Baseline!D$89)*Baseline!B$35) + (Baseline!D$88*Baseline!D$89*((1-Baseline!D$90)*Baseline!B$40 + Baseline!D$90*Baseline!B$41))</f>
        <v>1.0702511093273696E-2</v>
      </c>
      <c r="DU318" s="48">
        <f>(BE318*Baseline!B$34) + (Baseline!F$88*(1-Baseline!F$89)*Baseline!B$35) + (Baseline!F$88*Baseline!F$89*((1-Baseline!F$90)*Baseline!B$40 + Baseline!F$90*Baseline!B$41))</f>
        <v>1.2911065932382164E-2</v>
      </c>
      <c r="DV318" s="48">
        <f>(BJ318*Baseline!B$34) + (Baseline!H$88*(1-Baseline!H$89)*Baseline!B$35) + (Baseline!H$88*Baseline!H$89*((1-Baseline!H$90)*Baseline!B$40 + Baseline!H$90*Baseline!B$41))</f>
        <v>9.3051172493512635E-3</v>
      </c>
      <c r="DW318" s="48">
        <f>( DS318*Baseline!B$7 + DT318*Baseline!B$11 + DU318*Baseline!B$16 + DV318*Baseline!B$18 ) / Baseline!B$17</f>
        <v>9.8425745559724935E-3</v>
      </c>
    </row>
    <row r="319" spans="1:127">
      <c r="A319" s="7" t="s">
        <v>567</v>
      </c>
      <c r="B319" s="1">
        <f>MIN( MAX( NORMINV( MCrands!B319, (B$5+B$4)/2, (B$5-B$4)/3.29 ), 0 ), 1 )</f>
        <v>0.37233691911550343</v>
      </c>
      <c r="C319" s="1">
        <f>MAX( NORMINV( MCrands!C319, (C$5+C$4)/2, (C$5-C$4)/3.29 ), 0 )</f>
        <v>2.194792453831016</v>
      </c>
      <c r="D319" s="40"/>
      <c r="E319" s="40">
        <f>Baseline!B$33 * (C319 * Baseline!B$66*Baseline!B$66/Baseline!B$73 + Baseline!B$52*Baseline!B$52/Baseline!B$74 + Baseline!B$53*Baseline!B$53/Baseline!B$75 + Baseline!B$54*Baseline!B$54/Baseline!B$76)</f>
        <v>1.8374622075959108E-5</v>
      </c>
      <c r="F319" s="40">
        <f>Baseline!B$33 * (C319 * Baseline!B$66*Baseline!B$57/Baseline!B$73 + Baseline!B$52*Baseline!B$67/Baseline!B$74 + Baseline!B$53*Baseline!B$55/Baseline!B$75 + Baseline!B$54*Baseline!B$56/Baseline!B$76)</f>
        <v>3.9062083741138555E-8</v>
      </c>
      <c r="G319" s="1">
        <f>Baseline!B$33 * (C319 * Baseline!B$66*Baseline!B$58/Baseline!B$73 + Baseline!B$52*Baseline!B$59/Baseline!B$74 + Baseline!B$53*Baseline!B$68/Baseline!B$75 + Baseline!B$54*Baseline!B$60/Baseline!B$76)</f>
        <v>1.0768199840561677E-7</v>
      </c>
      <c r="H319" s="40">
        <f>Baseline!B$33 * (C319 * Baseline!B$66*Baseline!B$61/Baseline!B$73 + Baseline!B$52*Baseline!B$62/Baseline!B$74 + Baseline!B$53*Baseline!B$63/Baseline!B$75 + Baseline!B$54*Baseline!B$69/Baseline!B$76)</f>
        <v>1.6576348387155523E-9</v>
      </c>
      <c r="I319" s="40">
        <f>Baseline!B$33 * (C319 * Baseline!B$57*Baseline!B$66/Baseline!B$73 + Baseline!B$67*Baseline!B$52/Baseline!B$74 + Baseline!B$55*Baseline!B$53/Baseline!B$75 + Baseline!B$56*Baseline!B$54/Baseline!B$76)</f>
        <v>3.9062083741138555E-8</v>
      </c>
      <c r="J319" s="1">
        <f>Baseline!B$33 * (C319 * Baseline!B$57*Baseline!B$57/Baseline!B$73 + Baseline!B$67*Baseline!B$67/Baseline!B$74 + Baseline!B$55*Baseline!B$55/Baseline!B$75 + Baseline!B$56*Baseline!B$56/Baseline!B$76)</f>
        <v>1.7949605735537899E-6</v>
      </c>
      <c r="K319" s="40">
        <f>Baseline!B$33 * (C319 * Baseline!B$57*Baseline!B$58/Baseline!B$73 + Baseline!B$67*Baseline!B$59/Baseline!B$74 + Baseline!B$55*Baseline!B$68/Baseline!B$75 + Baseline!B$56*Baseline!B$60/Baseline!B$76)</f>
        <v>1.3929166030299336E-8</v>
      </c>
      <c r="L319" s="1">
        <f>Baseline!B$33 * (C319 * Baseline!B$57*Baseline!B$61/Baseline!B$73 + Baseline!B$67*Baseline!B$62/Baseline!B$74 + Baseline!B$55*Baseline!B$63/Baseline!B$75 + Baseline!B$56*Baseline!B$69/Baseline!B$76)</f>
        <v>1.4629415722283564E-8</v>
      </c>
      <c r="M319" s="40">
        <f>Baseline!B$33 * (C319 * Baseline!B$58*Baseline!B$66/Baseline!B$73 + Baseline!B$59*Baseline!B$52/Baseline!B$74 + Baseline!B$68*Baseline!B$53/Baseline!B$75 + Baseline!B$60*Baseline!B$54/Baseline!B$76)</f>
        <v>1.0768199840561677E-7</v>
      </c>
      <c r="N319" s="1">
        <f>Baseline!B$33 * (C319 * Baseline!B$58*Baseline!B$57/Baseline!B$73 + Baseline!B$59*Baseline!B$67/Baseline!B$74 + Baseline!B$68*Baseline!B$55/Baseline!B$75 + Baseline!B$60*Baseline!B$56/Baseline!B$76)</f>
        <v>1.3929166030299336E-8</v>
      </c>
      <c r="O319" s="1">
        <f>Baseline!B$33 * (C319 * Baseline!B$58*Baseline!B$58/Baseline!B$73 + Baseline!B$59*Baseline!B$59/Baseline!B$74 + Baseline!B$68*Baseline!B$68/Baseline!B$75 + Baseline!B$60*Baseline!B$60/Baseline!B$76)</f>
        <v>1.3250166849189801E-6</v>
      </c>
      <c r="P319" s="40">
        <f>Baseline!B$33 * (C319 * Baseline!B$58*Baseline!B$61/Baseline!B$73 + Baseline!B$59*Baseline!B$62/Baseline!B$74 + Baseline!B$68*Baseline!B$63/Baseline!B$75 + Baseline!B$60*Baseline!B$69/Baseline!B$76)</f>
        <v>1.6489629788156468E-9</v>
      </c>
      <c r="Q319" s="40">
        <f>Baseline!B$33 * (C319 * Baseline!B$61*Baseline!B$66/Baseline!B$73 + Baseline!B$62*Baseline!B$52/Baseline!B$74 + Baseline!B$63*Baseline!B$53/Baseline!B$75 + Baseline!B$69*Baseline!B$54/Baseline!B$76)</f>
        <v>1.6576348387155523E-9</v>
      </c>
      <c r="R319" s="40">
        <f>Baseline!B$33 * (C319 * Baseline!B$61*Baseline!B$57/Baseline!B$73 + Baseline!B$62*Baseline!B$67/Baseline!B$74 + Baseline!B$63*Baseline!B$55/Baseline!B$75 + Baseline!B$69*Baseline!B$56/Baseline!B$76)</f>
        <v>1.4629415722283564E-8</v>
      </c>
      <c r="S319" s="40">
        <f>Baseline!B$33 * (C319 * Baseline!B$61*Baseline!B$58/Baseline!B$73 + Baseline!B$62*Baseline!B$59/Baseline!B$74 + Baseline!B$63*Baseline!B$68/Baseline!B$75 + Baseline!B$69*Baseline!B$60/Baseline!B$76)</f>
        <v>1.6489629788156468E-9</v>
      </c>
      <c r="T319" s="40">
        <f>Baseline!B$33 * (C319 * Baseline!B$61*Baseline!B$61/Baseline!B$73 + Baseline!B$62*Baseline!B$62/Baseline!B$74 + Baseline!B$63*Baseline!B$63/Baseline!B$75 + Baseline!B$69*Baseline!B$69/Baseline!B$76)</f>
        <v>9.8551802261643757E-8</v>
      </c>
      <c r="U319" s="40"/>
      <c r="V319" s="40">
        <f>E319 * ( Baseline!B$87 * Baseline!B$7 )</f>
        <v>0.19071020252637957</v>
      </c>
      <c r="W319" s="40">
        <f>F319 * ( Baseline!D$87 * Baseline!B$11 )</f>
        <v>7.2056246544108216E-4</v>
      </c>
      <c r="X319" s="40">
        <f>G319 * ( Baseline!F$87 * Baseline!B$16 )</f>
        <v>3.7403094391449052E-3</v>
      </c>
      <c r="Y319" s="40">
        <f>H319 * ( Baseline!H$87 * Baseline!B$18 )</f>
        <v>5.82946190552168E-4</v>
      </c>
      <c r="Z319" s="48">
        <f t="shared" si="0"/>
        <v>0.19575402062151773</v>
      </c>
      <c r="AA319" s="40">
        <f>I319 * ( Baseline!B$87 * Baseline!B$7 )</f>
        <v>4.0542536714927707E-4</v>
      </c>
      <c r="AB319" s="1">
        <f>J319 * ( Baseline!D$87 * Baseline!B$11 )</f>
        <v>3.3110911973375415E-2</v>
      </c>
      <c r="AC319" s="1">
        <f>K319 * ( Baseline!F$87 * Baseline!B$16 )</f>
        <v>4.838263772399272E-4</v>
      </c>
      <c r="AD319" s="1">
        <f>L319 * ( Baseline!F$87 * Baseline!B$16 )</f>
        <v>5.0814938917755016E-4</v>
      </c>
      <c r="AE319" s="48">
        <f t="shared" si="1"/>
        <v>3.4508313106942169E-2</v>
      </c>
      <c r="AF319" s="48">
        <f>M319 * ( Baseline!B$87 * Baseline!B$7 )</f>
        <v>1.1176314614518964E-3</v>
      </c>
      <c r="AG319" s="48">
        <f>N319 * ( Baseline!D$87 * Baseline!B$11 )</f>
        <v>2.5694569400966919E-4</v>
      </c>
      <c r="AH319" s="48">
        <f>O319 * ( Baseline!F$87 * Baseline!B$16 )</f>
        <v>4.6024149690821907E-2</v>
      </c>
      <c r="AI319" s="48">
        <f>P319 * ( Baseline!H$87 * Baseline!B$18 )</f>
        <v>5.7989652751687056E-4</v>
      </c>
      <c r="AJ319" s="48">
        <f t="shared" si="2"/>
        <v>4.797862337380035E-2</v>
      </c>
      <c r="AK319" s="48">
        <f>Q319 * ( Baseline!B$87 * Baseline!B$7 )</f>
        <v>1.7204591991028718E-5</v>
      </c>
      <c r="AL319" s="48">
        <f>R319 * ( Baseline!D$87 * Baseline!B$11 )</f>
        <v>2.6986291695722841E-4</v>
      </c>
      <c r="AM319" s="48">
        <f>S319 * ( Baseline!F$87 * Baseline!B$16 )</f>
        <v>5.7276349675759328E-5</v>
      </c>
      <c r="AN319" s="48">
        <f>T319 * ( Baseline!H$87 * Baseline!B$18 )</f>
        <v>3.4658053968624487E-2</v>
      </c>
      <c r="AO319" s="48">
        <f t="shared" si="3"/>
        <v>3.5002397827248503E-2</v>
      </c>
      <c r="AP319" s="48"/>
      <c r="AQ319" s="48">
        <f>V319 * ( (1-Baseline!B$88-Baseline!B$87) + (1-B319)*Baseline!B$88 )</f>
        <v>0.12343148435753142</v>
      </c>
      <c r="AR319" s="48">
        <f>W319 * ( (1-Baseline!B$88-Baseline!B$87) + (1-B319)*Baseline!B$88 )</f>
        <v>4.6636254119342547E-4</v>
      </c>
      <c r="AS319" s="48">
        <f>X319 * ( (1-Baseline!B$88-Baseline!B$87) + (1-B319)*Baseline!B$88 )</f>
        <v>2.4208036062794368E-3</v>
      </c>
      <c r="AT319" s="48">
        <f>Y319 * ( (1-Baseline!B$88-Baseline!B$87) + (1-B319)*Baseline!B$88 )</f>
        <v>3.7729451622007263E-4</v>
      </c>
      <c r="AU319" s="48">
        <f t="shared" si="4"/>
        <v>0.12669594502122433</v>
      </c>
      <c r="AV319" s="48">
        <f>AA319 * ( (1-Baseline!D$88-Baseline!D$87) + (1-B319)*Baseline!D$88 )</f>
        <v>3.3431029551444195E-4</v>
      </c>
      <c r="AW319" s="48">
        <f>AB319 * ( (1-Baseline!D$88-Baseline!D$87) + (1-B319)*Baseline!D$88 )</f>
        <v>2.7302975253879713E-2</v>
      </c>
      <c r="AX319" s="48">
        <f>AC319 * ( (1-Baseline!D$88-Baseline!D$87) + (1-B319)*Baseline!D$88 )</f>
        <v>3.9895909890908844E-4</v>
      </c>
      <c r="AY319" s="48">
        <f>AD319 * ( (1-Baseline!D$88-Baseline!D$87) + (1-B319)*Baseline!D$88 )</f>
        <v>4.1901564684007679E-4</v>
      </c>
      <c r="AZ319" s="48">
        <f t="shared" si="5"/>
        <v>2.8455260295143323E-2</v>
      </c>
      <c r="BA319" s="48">
        <f>AF319 * ( (1-Baseline!F$88-Baseline!F$87) + (1-Baseline!B$36)*Baseline!F$88 )</f>
        <v>8.0428336386755125E-4</v>
      </c>
      <c r="BB319" s="48">
        <f>AG319 * ( (1-Baseline!F$88-Baseline!F$87) + (1-Baseline!B$36)*Baseline!F$88 )</f>
        <v>1.8490634367156628E-4</v>
      </c>
      <c r="BC319" s="48">
        <f>AH319 * ( (1-Baseline!F$88-Baseline!F$87) + (1-Baseline!B$36)*Baseline!F$88 )</f>
        <v>3.3120450890305554E-2</v>
      </c>
      <c r="BD319" s="48">
        <f>AI319 * ( (1-Baseline!F$88-Baseline!F$87) + (1-Baseline!B$36)*Baseline!F$88 )</f>
        <v>4.1731209789002061E-4</v>
      </c>
      <c r="BE319" s="48">
        <f t="shared" si="6"/>
        <v>3.4526952695734692E-2</v>
      </c>
      <c r="BF319" s="48">
        <f>AK319 * ( (1-Baseline!H$88-Baseline!H$87) + (1-Baseline!B$36)*Baseline!H$88 )</f>
        <v>1.3631542326331872E-5</v>
      </c>
      <c r="BG319" s="48">
        <f>AL319 * ( (1-Baseline!H$88-Baseline!H$87) + (1-Baseline!B$36)*Baseline!H$88 )</f>
        <v>2.138177863635512E-4</v>
      </c>
      <c r="BH319" s="48">
        <f>AM319 * ( (1-Baseline!H$88-Baseline!H$87) + (1-Baseline!B$36)*Baseline!H$88 )</f>
        <v>4.5381197375097628E-5</v>
      </c>
      <c r="BI319" s="48">
        <f>AN319 * ( (1-Baseline!H$88-Baseline!H$87) + (1-Baseline!B$36)*Baseline!H$88 )</f>
        <v>2.746026932042055E-2</v>
      </c>
      <c r="BJ319" s="48">
        <f t="shared" si="7"/>
        <v>2.7733099846485532E-2</v>
      </c>
      <c r="BK319" s="48"/>
      <c r="BL319" s="48">
        <f t="shared" si="18"/>
        <v>0.97423389783196246</v>
      </c>
      <c r="BM319" s="48">
        <f t="shared" si="19"/>
        <v>3.6809587008905416E-3</v>
      </c>
      <c r="BN319" s="48">
        <f t="shared" si="20"/>
        <v>1.91071908881843E-2</v>
      </c>
      <c r="BO319" s="48">
        <f t="shared" si="21"/>
        <v>2.9779525789627088E-3</v>
      </c>
      <c r="BP319" s="48">
        <f t="shared" si="8"/>
        <v>1</v>
      </c>
      <c r="BQ319" s="48">
        <f t="shared" si="22"/>
        <v>1.1748628972179927E-2</v>
      </c>
      <c r="BR319" s="48">
        <f t="shared" si="23"/>
        <v>0.95950537688596449</v>
      </c>
      <c r="BS319" s="48">
        <f t="shared" si="24"/>
        <v>1.4020574571134108E-2</v>
      </c>
      <c r="BT319" s="48">
        <f t="shared" si="25"/>
        <v>1.4725419570721461E-2</v>
      </c>
      <c r="BU319" s="48">
        <f t="shared" si="9"/>
        <v>1</v>
      </c>
      <c r="BV319" s="48">
        <f t="shared" si="26"/>
        <v>2.3294362840393636E-2</v>
      </c>
      <c r="BW319" s="48">
        <f t="shared" si="27"/>
        <v>5.3554203089115583E-3</v>
      </c>
      <c r="BX319" s="48">
        <f t="shared" si="28"/>
        <v>0.95926365648819922</v>
      </c>
      <c r="BY319" s="48">
        <f t="shared" si="29"/>
        <v>1.2086560362495398E-2</v>
      </c>
      <c r="BZ319" s="48">
        <f t="shared" si="10"/>
        <v>0.99999999999999989</v>
      </c>
      <c r="CA319" s="48">
        <f t="shared" si="30"/>
        <v>4.9152609703885389E-4</v>
      </c>
      <c r="CB319" s="48">
        <f t="shared" si="31"/>
        <v>7.7098408597352378E-3</v>
      </c>
      <c r="CC319" s="48">
        <f t="shared" si="32"/>
        <v>1.636355027973858E-3</v>
      </c>
      <c r="CD319" s="48">
        <f t="shared" si="33"/>
        <v>0.99016227801525203</v>
      </c>
      <c r="CE319" s="48">
        <f t="shared" si="11"/>
        <v>1</v>
      </c>
      <c r="CF319" s="48"/>
      <c r="CG319" s="48">
        <f t="shared" si="34"/>
        <v>0.97423389783196246</v>
      </c>
      <c r="CH319" s="48">
        <f t="shared" si="35"/>
        <v>3.6809587008905416E-3</v>
      </c>
      <c r="CI319" s="48">
        <f t="shared" si="36"/>
        <v>1.91071908881843E-2</v>
      </c>
      <c r="CJ319" s="48">
        <f t="shared" si="37"/>
        <v>2.9779525789627088E-3</v>
      </c>
      <c r="CK319" s="48">
        <f t="shared" si="12"/>
        <v>1</v>
      </c>
      <c r="CL319" s="48">
        <f t="shared" si="38"/>
        <v>1.1748628972179927E-2</v>
      </c>
      <c r="CM319" s="48">
        <f t="shared" si="39"/>
        <v>0.95950537688596449</v>
      </c>
      <c r="CN319" s="48">
        <f t="shared" si="40"/>
        <v>1.4020574571134108E-2</v>
      </c>
      <c r="CO319" s="48">
        <f t="shared" si="41"/>
        <v>1.4725419570721461E-2</v>
      </c>
      <c r="CP319" s="48">
        <f t="shared" si="13"/>
        <v>1</v>
      </c>
      <c r="CQ319" s="48">
        <f t="shared" si="42"/>
        <v>2.3294362840393636E-2</v>
      </c>
      <c r="CR319" s="48">
        <f t="shared" si="43"/>
        <v>5.3554203089115583E-3</v>
      </c>
      <c r="CS319" s="48">
        <f t="shared" si="44"/>
        <v>0.95926365648819922</v>
      </c>
      <c r="CT319" s="48">
        <f t="shared" si="45"/>
        <v>1.2086560362495398E-2</v>
      </c>
      <c r="CU319" s="48">
        <f t="shared" si="14"/>
        <v>0.99999999999999989</v>
      </c>
      <c r="CV319" s="48">
        <f t="shared" si="46"/>
        <v>4.9152609703885389E-4</v>
      </c>
      <c r="CW319" s="48">
        <f t="shared" si="47"/>
        <v>7.7098408597352378E-3</v>
      </c>
      <c r="CX319" s="48">
        <f t="shared" si="48"/>
        <v>1.636355027973858E-3</v>
      </c>
      <c r="CY319" s="48">
        <f t="shared" si="49"/>
        <v>0.99016227801525203</v>
      </c>
      <c r="CZ319" s="48">
        <f t="shared" si="15"/>
        <v>1</v>
      </c>
      <c r="DA319" s="48"/>
      <c r="DB319" s="48">
        <f>(AQ319*Baseline!B$7 + AV319*Baseline!B$11 + BA319*Baseline!B$16 + BF319*Baseline!B$18)</f>
        <v>63899.917924146117</v>
      </c>
      <c r="DC319" s="48">
        <f>(AR319*Baseline!B$7 + AW319*Baseline!B$11 + BB319*Baseline!B$16 + BG319*Baseline!B$18)</f>
        <v>69189.252921493287</v>
      </c>
      <c r="DD319" s="48">
        <f>(AS319*Baseline!B$7 + AX319*Baseline!B$11 + BC319*Baseline!B$16 + BH319*Baseline!B$18)</f>
        <v>115067.52450750295</v>
      </c>
      <c r="DE319" s="48">
        <f>(AT319*Baseline!B$7 + AY319*Baseline!B$11 + BD319*Baseline!B$16 + BI319*Baseline!B$18)</f>
        <v>1259907.804100913</v>
      </c>
      <c r="DF319" s="48">
        <f t="shared" si="16"/>
        <v>1508064.4994540554</v>
      </c>
      <c r="DG319" s="48"/>
      <c r="DH319" s="48">
        <f t="shared" si="50"/>
        <v>4.2372138557255974E-2</v>
      </c>
      <c r="DI319" s="48">
        <f t="shared" si="51"/>
        <v>4.5879505118342719E-2</v>
      </c>
      <c r="DJ319" s="48">
        <f t="shared" si="52"/>
        <v>7.6301460944912719E-2</v>
      </c>
      <c r="DK319" s="48">
        <f t="shared" si="53"/>
        <v>0.83544689537948857</v>
      </c>
      <c r="DL319" s="48">
        <f t="shared" si="17"/>
        <v>1</v>
      </c>
      <c r="DM319" s="48"/>
      <c r="DN319" s="48">
        <f>DH319 / (Baseline!B$7/Baseline!B$17)</f>
        <v>4.5229470958901734</v>
      </c>
      <c r="DO319" s="48">
        <f>DI319 / (Baseline!B$11/Baseline!B$17)</f>
        <v>1.1075532126957255</v>
      </c>
      <c r="DP319" s="48">
        <f>DJ319 / (Baseline!B$16/Baseline!B$17)</f>
        <v>1.1790881597569871</v>
      </c>
      <c r="DQ319" s="48">
        <f>DK319 / (Baseline!B$18/Baseline!B$17)</f>
        <v>0.94454647028036232</v>
      </c>
      <c r="DR319" s="71"/>
      <c r="DS319" s="48">
        <f>(AU319*Baseline!B$34)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3.1533923003183653E-2</v>
      </c>
      <c r="DT319" s="48">
        <f>(AZ319*Baseline!B$34) + (Baseline!D$88*(1-Baseline!D$89)*Baseline!B$35) + (Baseline!D$88*Baseline!D$89*((1-Baseline!D$90)*Baseline!B$40 + Baseline!D$90*Baseline!B$41))</f>
        <v>1.0681857044271503E-2</v>
      </c>
      <c r="DU319" s="48">
        <f>(BE319*Baseline!B$34) + (Baseline!F$88*(1-Baseline!F$89)*Baseline!B$35) + (Baseline!F$88*Baseline!F$89*((1-Baseline!F$90)*Baseline!B$40 + Baseline!F$90*Baseline!B$41))</f>
        <v>1.2909682904360207E-2</v>
      </c>
      <c r="DV319" s="48">
        <f>(BJ319*Baseline!B$34) + (Baseline!H$88*(1-Baseline!H$89)*Baseline!B$35) + (Baseline!H$88*Baseline!H$89*((1-Baseline!H$90)*Baseline!B$40 + Baseline!H$90*Baseline!B$41))</f>
        <v>9.3049649769728314E-3</v>
      </c>
      <c r="DW319" s="48">
        <f>( DS319*Baseline!B$7 + DT319*Baseline!B$11 + DU319*Baseline!B$16 + DV319*Baseline!B$18 ) / Baseline!B$17</f>
        <v>9.803517706291575E-3</v>
      </c>
    </row>
    <row r="320" spans="1:127">
      <c r="A320" s="7" t="s">
        <v>569</v>
      </c>
      <c r="B320" s="1">
        <f>MIN( MAX( NORMINV( MCrands!B320, (B$5+B$4)/2, (B$5-B$4)/3.29 ), 0 ), 1 )</f>
        <v>0.64183055544735812</v>
      </c>
      <c r="C320" s="1">
        <f>MAX( NORMINV( MCrands!C320, (C$5+C$4)/2, (C$5-C$4)/3.29 ), 0 )</f>
        <v>2.0168924768962699</v>
      </c>
      <c r="D320" s="40"/>
      <c r="E320" s="40">
        <f>Baseline!B$33 * (C320 * Baseline!B$66*Baseline!B$66/Baseline!B$73 + Baseline!B$52*Baseline!B$52/Baseline!B$74 + Baseline!B$53*Baseline!B$53/Baseline!B$75 + Baseline!B$54*Baseline!B$54/Baseline!B$76)</f>
        <v>1.6885947466971248E-5</v>
      </c>
      <c r="F320" s="40">
        <f>Baseline!B$33 * (C320 * Baseline!B$66*Baseline!B$57/Baseline!B$73 + Baseline!B$52*Baseline!B$67/Baseline!B$74 + Baseline!B$53*Baseline!B$55/Baseline!B$75 + Baseline!B$54*Baseline!B$56/Baseline!B$76)</f>
        <v>3.8862996531645034E-8</v>
      </c>
      <c r="G320" s="1">
        <f>Baseline!B$33 * (C320 * Baseline!B$66*Baseline!B$58/Baseline!B$73 + Baseline!B$52*Baseline!B$59/Baseline!B$74 + Baseline!B$53*Baseline!B$68/Baseline!B$75 + Baseline!B$54*Baseline!B$60/Baseline!B$76)</f>
        <v>1.0719257568227851E-7</v>
      </c>
      <c r="H320" s="40">
        <f>Baseline!B$33 * (C320 * Baseline!B$66*Baseline!B$61/Baseline!B$73 + Baseline!B$52*Baseline!B$62/Baseline!B$74 + Baseline!B$53*Baseline!B$63/Baseline!B$75 + Baseline!B$54*Baseline!B$69/Baseline!B$76)</f>
        <v>1.6086925663817263E-9</v>
      </c>
      <c r="I320" s="40">
        <f>Baseline!B$33 * (C320 * Baseline!B$57*Baseline!B$66/Baseline!B$73 + Baseline!B$67*Baseline!B$52/Baseline!B$74 + Baseline!B$55*Baseline!B$53/Baseline!B$75 + Baseline!B$56*Baseline!B$54/Baseline!B$76)</f>
        <v>3.8862996531645028E-8</v>
      </c>
      <c r="J320" s="1">
        <f>Baseline!B$33 * (C320 * Baseline!B$57*Baseline!B$57/Baseline!B$73 + Baseline!B$67*Baseline!B$67/Baseline!B$74 + Baseline!B$55*Baseline!B$55/Baseline!B$75 + Baseline!B$56*Baseline!B$56/Baseline!B$76)</f>
        <v>1.7949605469289542E-6</v>
      </c>
      <c r="K320" s="40">
        <f>Baseline!B$33 * (C320 * Baseline!B$57*Baseline!B$58/Baseline!B$73 + Baseline!B$67*Baseline!B$59/Baseline!B$74 + Baseline!B$55*Baseline!B$68/Baseline!B$75 + Baseline!B$56*Baseline!B$60/Baseline!B$76)</f>
        <v>1.3929100577578061E-8</v>
      </c>
      <c r="L320" s="1">
        <f>Baseline!B$33 * (C320 * Baseline!B$57*Baseline!B$61/Baseline!B$73 + Baseline!B$67*Baseline!B$62/Baseline!B$74 + Baseline!B$55*Baseline!B$63/Baseline!B$75 + Baseline!B$56*Baseline!B$69/Baseline!B$76)</f>
        <v>1.4629409177011436E-8</v>
      </c>
      <c r="M320" s="40">
        <f>Baseline!B$33 * (C320 * Baseline!B$58*Baseline!B$66/Baseline!B$73 + Baseline!B$59*Baseline!B$52/Baseline!B$74 + Baseline!B$68*Baseline!B$53/Baseline!B$75 + Baseline!B$60*Baseline!B$54/Baseline!B$76)</f>
        <v>1.0719257568227849E-7</v>
      </c>
      <c r="N320" s="1">
        <f>Baseline!B$33 * (C320 * Baseline!B$58*Baseline!B$57/Baseline!B$73 + Baseline!B$59*Baseline!B$67/Baseline!B$74 + Baseline!B$68*Baseline!B$55/Baseline!B$75 + Baseline!B$60*Baseline!B$56/Baseline!B$76)</f>
        <v>1.3929100577578061E-8</v>
      </c>
      <c r="O320" s="1">
        <f>Baseline!B$33 * (C320 * Baseline!B$58*Baseline!B$58/Baseline!B$73 + Baseline!B$59*Baseline!B$59/Baseline!B$74 + Baseline!B$68*Baseline!B$68/Baseline!B$75 + Baseline!B$60*Baseline!B$60/Baseline!B$76)</f>
        <v>1.3250165240143735E-6</v>
      </c>
      <c r="P320" s="40">
        <f>Baseline!B$33 * (C320 * Baseline!B$58*Baseline!B$61/Baseline!B$73 + Baseline!B$59*Baseline!B$62/Baseline!B$74 + Baseline!B$68*Baseline!B$63/Baseline!B$75 + Baseline!B$60*Baseline!B$69/Baseline!B$76)</f>
        <v>1.648946888355E-9</v>
      </c>
      <c r="Q320" s="40">
        <f>Baseline!B$33 * (C320 * Baseline!B$61*Baseline!B$66/Baseline!B$73 + Baseline!B$62*Baseline!B$52/Baseline!B$74 + Baseline!B$63*Baseline!B$53/Baseline!B$75 + Baseline!B$69*Baseline!B$54/Baseline!B$76)</f>
        <v>1.6086925663817263E-9</v>
      </c>
      <c r="R320" s="40">
        <f>Baseline!B$33 * (C320 * Baseline!B$61*Baseline!B$57/Baseline!B$73 + Baseline!B$62*Baseline!B$67/Baseline!B$74 + Baseline!B$63*Baseline!B$55/Baseline!B$75 + Baseline!B$69*Baseline!B$56/Baseline!B$76)</f>
        <v>1.4629409177011436E-8</v>
      </c>
      <c r="S320" s="40">
        <f>Baseline!B$33 * (C320 * Baseline!B$61*Baseline!B$58/Baseline!B$73 + Baseline!B$62*Baseline!B$59/Baseline!B$74 + Baseline!B$63*Baseline!B$68/Baseline!B$75 + Baseline!B$69*Baseline!B$60/Baseline!B$76)</f>
        <v>1.648946888355E-9</v>
      </c>
      <c r="T320" s="40">
        <f>Baseline!B$33 * (C320 * Baseline!B$61*Baseline!B$61/Baseline!B$73 + Baseline!B$62*Baseline!B$62/Baseline!B$74 + Baseline!B$63*Baseline!B$63/Baseline!B$75 + Baseline!B$69*Baseline!B$69/Baseline!B$76)</f>
        <v>9.8551800652597683E-8</v>
      </c>
      <c r="U320" s="40"/>
      <c r="V320" s="40">
        <f>E320 * ( Baseline!B$87 * Baseline!B$7 )</f>
        <v>0.17525924875969459</v>
      </c>
      <c r="W320" s="40">
        <f>F320 * ( Baseline!D$87 * Baseline!B$11 )</f>
        <v>7.1688998418122161E-4</v>
      </c>
      <c r="X320" s="40">
        <f>G320 * ( Baseline!F$87 * Baseline!B$16 )</f>
        <v>3.7233094534561309E-3</v>
      </c>
      <c r="Y320" s="40">
        <f>H320 * ( Baseline!H$87 * Baseline!B$18 )</f>
        <v>5.6573449196354632E-4</v>
      </c>
      <c r="Z320" s="48">
        <f t="shared" si="0"/>
        <v>0.18026518268929551</v>
      </c>
      <c r="AA320" s="40">
        <f>I320 * ( Baseline!B$87 * Baseline!B$7 )</f>
        <v>4.0335904100194375E-4</v>
      </c>
      <c r="AB320" s="1">
        <f>J320 * ( Baseline!D$87 * Baseline!B$11 )</f>
        <v>3.311091148223784E-2</v>
      </c>
      <c r="AC320" s="1">
        <f>K320 * ( Baseline!F$87 * Baseline!B$16 )</f>
        <v>4.8382410375471304E-4</v>
      </c>
      <c r="AD320" s="1">
        <f>L320 * ( Baseline!F$87 * Baseline!B$16 )</f>
        <v>5.0814916182902875E-4</v>
      </c>
      <c r="AE320" s="48">
        <f t="shared" si="1"/>
        <v>3.4506243788823526E-2</v>
      </c>
      <c r="AF320" s="48">
        <f>M320 * ( Baseline!B$87 * Baseline!B$7 )</f>
        <v>1.1125517430063685E-3</v>
      </c>
      <c r="AG320" s="48">
        <f>N320 * ( Baseline!D$87 * Baseline!B$11 )</f>
        <v>2.5694448662978323E-4</v>
      </c>
      <c r="AH320" s="48">
        <f>O320 * ( Baseline!F$87 * Baseline!B$16 )</f>
        <v>4.6024144101837416E-2</v>
      </c>
      <c r="AI320" s="48">
        <f>P320 * ( Baseline!H$87 * Baseline!B$18 )</f>
        <v>5.7989086892879112E-4</v>
      </c>
      <c r="AJ320" s="48">
        <f t="shared" si="2"/>
        <v>4.7973531200402361E-2</v>
      </c>
      <c r="AK320" s="48">
        <f>Q320 * ( Baseline!B$87 * Baseline!B$7 )</f>
        <v>1.6696620146475937E-5</v>
      </c>
      <c r="AL320" s="48">
        <f>R320 * ( Baseline!D$87 * Baseline!B$11 )</f>
        <v>2.6986279621923979E-4</v>
      </c>
      <c r="AM320" s="48">
        <f>S320 * ( Baseline!F$87 * Baseline!B$16 )</f>
        <v>5.7275790777310851E-5</v>
      </c>
      <c r="AN320" s="48">
        <f>T320 * ( Baseline!H$87 * Baseline!B$18 )</f>
        <v>3.4658053402765676E-2</v>
      </c>
      <c r="AO320" s="48">
        <f t="shared" si="3"/>
        <v>3.5001888609908702E-2</v>
      </c>
      <c r="AP320" s="48"/>
      <c r="AQ320" s="48">
        <f>V320 * ( (1-Baseline!B$88-Baseline!B$87) + (1-B320)*Baseline!B$88 )</f>
        <v>7.1395501365175001E-2</v>
      </c>
      <c r="AR320" s="48">
        <f>W320 * ( (1-Baseline!B$88-Baseline!B$87) + (1-B320)*Baseline!B$88 )</f>
        <v>2.9204005041964717E-4</v>
      </c>
      <c r="AS320" s="48">
        <f>X320 * ( (1-Baseline!B$88-Baseline!B$87) + (1-B320)*Baseline!B$88 )</f>
        <v>1.516767571745578E-3</v>
      </c>
      <c r="AT320" s="48">
        <f>Y320 * ( (1-Baseline!B$88-Baseline!B$87) + (1-B320)*Baseline!B$88 )</f>
        <v>2.3046371577623064E-4</v>
      </c>
      <c r="AU320" s="48">
        <f t="shared" si="4"/>
        <v>7.3434772703116463E-2</v>
      </c>
      <c r="AV320" s="48">
        <f>AA320 * ( (1-Baseline!D$88-Baseline!D$87) + (1-B320)*Baseline!D$88 )</f>
        <v>2.8390761339057734E-4</v>
      </c>
      <c r="AW320" s="48">
        <f>AB320 * ( (1-Baseline!D$88-Baseline!D$87) + (1-B320)*Baseline!D$88 )</f>
        <v>2.3305390236842388E-2</v>
      </c>
      <c r="AX320" s="48">
        <f>AC320 * ( (1-Baseline!D$88-Baseline!D$87) + (1-B320)*Baseline!D$88 )</f>
        <v>3.4054361656709145E-4</v>
      </c>
      <c r="AY320" s="48">
        <f>AD320 * ( (1-Baseline!D$88-Baseline!D$87) + (1-B320)*Baseline!D$88 )</f>
        <v>3.5766501086213808E-4</v>
      </c>
      <c r="AZ320" s="48">
        <f t="shared" si="5"/>
        <v>2.4287506477662195E-2</v>
      </c>
      <c r="BA320" s="48">
        <f>AF320 * ( (1-Baseline!F$88-Baseline!F$87) + (1-Baseline!B$36)*Baseline!F$88 )</f>
        <v>8.0062783592315897E-4</v>
      </c>
      <c r="BB320" s="48">
        <f>AG320 * ( (1-Baseline!F$88-Baseline!F$87) + (1-Baseline!B$36)*Baseline!F$88 )</f>
        <v>1.8490547480236419E-4</v>
      </c>
      <c r="BC320" s="48">
        <f>AH320 * ( (1-Baseline!F$88-Baseline!F$87) + (1-Baseline!B$36)*Baseline!F$88 )</f>
        <v>3.3120446868293463E-2</v>
      </c>
      <c r="BD320" s="48">
        <f>AI320 * ( (1-Baseline!F$88-Baseline!F$87) + (1-Baseline!B$36)*Baseline!F$88 )</f>
        <v>4.1730802578896382E-4</v>
      </c>
      <c r="BE320" s="48">
        <f t="shared" si="6"/>
        <v>3.4523288204807955E-2</v>
      </c>
      <c r="BF320" s="48">
        <f>AK320 * ( (1-Baseline!H$88-Baseline!H$87) + (1-Baseline!B$36)*Baseline!H$88 )</f>
        <v>1.3229066074455813E-5</v>
      </c>
      <c r="BG320" s="48">
        <f>AL320 * ( (1-Baseline!H$88-Baseline!H$87) + (1-Baseline!B$36)*Baseline!H$88 )</f>
        <v>2.1381769070042805E-4</v>
      </c>
      <c r="BH320" s="48">
        <f>AM320 * ( (1-Baseline!H$88-Baseline!H$87) + (1-Baseline!B$36)*Baseline!H$88 )</f>
        <v>4.5380754548678926E-5</v>
      </c>
      <c r="BI320" s="48">
        <f>AN320 * ( (1-Baseline!H$88-Baseline!H$87) + (1-Baseline!B$36)*Baseline!H$88 )</f>
        <v>2.7460268872079297E-2</v>
      </c>
      <c r="BJ320" s="48">
        <f t="shared" si="7"/>
        <v>2.7732696383402859E-2</v>
      </c>
      <c r="BK320" s="48"/>
      <c r="BL320" s="48">
        <f t="shared" si="18"/>
        <v>0.97223016749591007</v>
      </c>
      <c r="BM320" s="48">
        <f t="shared" si="19"/>
        <v>3.9768632715772457E-3</v>
      </c>
      <c r="BN320" s="48">
        <f t="shared" si="20"/>
        <v>2.0654623360483401E-2</v>
      </c>
      <c r="BO320" s="48">
        <f t="shared" si="21"/>
        <v>3.1383458720292343E-3</v>
      </c>
      <c r="BP320" s="48">
        <f t="shared" si="8"/>
        <v>0.99999999999999989</v>
      </c>
      <c r="BQ320" s="48">
        <f t="shared" si="22"/>
        <v>1.1689450856212596E-2</v>
      </c>
      <c r="BR320" s="48">
        <f t="shared" si="23"/>
        <v>0.95956290359724317</v>
      </c>
      <c r="BS320" s="48">
        <f t="shared" si="24"/>
        <v>1.4021349490129734E-2</v>
      </c>
      <c r="BT320" s="48">
        <f t="shared" si="25"/>
        <v>1.4726296056414486E-2</v>
      </c>
      <c r="BU320" s="48">
        <f t="shared" si="9"/>
        <v>1</v>
      </c>
      <c r="BV320" s="48">
        <f t="shared" si="26"/>
        <v>2.3190949575065622E-2</v>
      </c>
      <c r="BW320" s="48">
        <f t="shared" si="27"/>
        <v>5.3559635949339537E-3</v>
      </c>
      <c r="BX320" s="48">
        <f t="shared" si="28"/>
        <v>0.9593653614860731</v>
      </c>
      <c r="BY320" s="48">
        <f t="shared" si="29"/>
        <v>1.2087725343927309E-2</v>
      </c>
      <c r="BZ320" s="48">
        <f t="shared" si="10"/>
        <v>1</v>
      </c>
      <c r="CA320" s="48">
        <f t="shared" si="30"/>
        <v>4.770205497354015E-4</v>
      </c>
      <c r="CB320" s="48">
        <f t="shared" si="31"/>
        <v>7.7099495752021852E-3</v>
      </c>
      <c r="CC320" s="48">
        <f t="shared" si="32"/>
        <v>1.6363628664624863E-3</v>
      </c>
      <c r="CD320" s="48">
        <f t="shared" si="33"/>
        <v>0.99017666700859996</v>
      </c>
      <c r="CE320" s="48">
        <f t="shared" si="11"/>
        <v>1</v>
      </c>
      <c r="CF320" s="48"/>
      <c r="CG320" s="48">
        <f t="shared" si="34"/>
        <v>0.97223016749591007</v>
      </c>
      <c r="CH320" s="48">
        <f t="shared" si="35"/>
        <v>3.9768632715772457E-3</v>
      </c>
      <c r="CI320" s="48">
        <f t="shared" si="36"/>
        <v>2.0654623360483401E-2</v>
      </c>
      <c r="CJ320" s="48">
        <f t="shared" si="37"/>
        <v>3.1383458720292343E-3</v>
      </c>
      <c r="CK320" s="48">
        <f t="shared" si="12"/>
        <v>0.99999999999999989</v>
      </c>
      <c r="CL320" s="48">
        <f t="shared" si="38"/>
        <v>1.1689450856212596E-2</v>
      </c>
      <c r="CM320" s="48">
        <f t="shared" si="39"/>
        <v>0.95956290359724317</v>
      </c>
      <c r="CN320" s="48">
        <f t="shared" si="40"/>
        <v>1.4021349490129734E-2</v>
      </c>
      <c r="CO320" s="48">
        <f t="shared" si="41"/>
        <v>1.4726296056414486E-2</v>
      </c>
      <c r="CP320" s="48">
        <f t="shared" si="13"/>
        <v>1</v>
      </c>
      <c r="CQ320" s="48">
        <f t="shared" si="42"/>
        <v>2.3190949575065622E-2</v>
      </c>
      <c r="CR320" s="48">
        <f t="shared" si="43"/>
        <v>5.3559635949339537E-3</v>
      </c>
      <c r="CS320" s="48">
        <f t="shared" si="44"/>
        <v>0.9593653614860731</v>
      </c>
      <c r="CT320" s="48">
        <f t="shared" si="45"/>
        <v>1.2087725343927309E-2</v>
      </c>
      <c r="CU320" s="48">
        <f t="shared" si="14"/>
        <v>1</v>
      </c>
      <c r="CV320" s="48">
        <f t="shared" si="46"/>
        <v>4.770205497354015E-4</v>
      </c>
      <c r="CW320" s="48">
        <f t="shared" si="47"/>
        <v>7.7099495752021852E-3</v>
      </c>
      <c r="CX320" s="48">
        <f t="shared" si="48"/>
        <v>1.6363628664624863E-3</v>
      </c>
      <c r="CY320" s="48">
        <f t="shared" si="49"/>
        <v>0.99017666700859996</v>
      </c>
      <c r="CZ320" s="48">
        <f t="shared" si="15"/>
        <v>1</v>
      </c>
      <c r="DA320" s="48"/>
      <c r="DB320" s="48">
        <f>(AQ320*Baseline!B$7 + AV320*Baseline!B$11 + BA320*Baseline!B$16 + BF320*Baseline!B$18)</f>
        <v>38523.698470135751</v>
      </c>
      <c r="DC320" s="48">
        <f>(AR320*Baseline!B$7 + AW320*Baseline!B$11 + BB320*Baseline!B$16 + BG320*Baseline!B$18)</f>
        <v>60531.662283471167</v>
      </c>
      <c r="DD320" s="48">
        <f>(AS320*Baseline!B$7 + AX320*Baseline!B$11 + BC320*Baseline!B$16 + BH320*Baseline!B$18)</f>
        <v>114503.75812254784</v>
      </c>
      <c r="DE320" s="48">
        <f>(AT320*Baseline!B$7 + AY320*Baseline!B$11 + BD320*Baseline!B$16 + BI320*Baseline!B$18)</f>
        <v>1259704.9872386844</v>
      </c>
      <c r="DF320" s="48">
        <f t="shared" si="16"/>
        <v>1473264.1061148392</v>
      </c>
      <c r="DG320" s="48"/>
      <c r="DH320" s="48">
        <f t="shared" si="50"/>
        <v>2.6148535289933193E-2</v>
      </c>
      <c r="DI320" s="48">
        <f t="shared" si="51"/>
        <v>4.1086769189741461E-2</v>
      </c>
      <c r="DJ320" s="48">
        <f t="shared" si="52"/>
        <v>7.7721134756012583E-2</v>
      </c>
      <c r="DK320" s="48">
        <f t="shared" si="53"/>
        <v>0.85504356076431276</v>
      </c>
      <c r="DL320" s="48">
        <f t="shared" si="17"/>
        <v>1</v>
      </c>
      <c r="DM320" s="48"/>
      <c r="DN320" s="48">
        <f>DH320 / (Baseline!B$7/Baseline!B$17)</f>
        <v>2.7911841549270182</v>
      </c>
      <c r="DO320" s="48">
        <f>DI320 / (Baseline!B$11/Baseline!B$17)</f>
        <v>0.99185427344970645</v>
      </c>
      <c r="DP320" s="48">
        <f>DJ320 / (Baseline!B$16/Baseline!B$17)</f>
        <v>1.2010264104884305</v>
      </c>
      <c r="DQ320" s="48">
        <f>DK320 / (Baseline!B$18/Baseline!B$17)</f>
        <v>0.96670223053379312</v>
      </c>
      <c r="DR320" s="71"/>
      <c r="DS320" s="48">
        <f>(AU320*Baseline!B$34)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2.3544747155467467E-2</v>
      </c>
      <c r="DT320" s="48">
        <f>(AZ320*Baseline!B$34) + (Baseline!D$88*(1-Baseline!D$89)*Baseline!B$35) + (Baseline!D$88*Baseline!D$89*((1-Baseline!D$90)*Baseline!B$40 + Baseline!D$90*Baseline!B$41))</f>
        <v>1.0056693971649332E-2</v>
      </c>
      <c r="DU320" s="48">
        <f>(BE320*Baseline!B$34) + (Baseline!F$88*(1-Baseline!F$89)*Baseline!B$35) + (Baseline!F$88*Baseline!F$89*((1-Baseline!F$90)*Baseline!B$40 + Baseline!F$90*Baseline!B$41))</f>
        <v>1.2909133230721195E-2</v>
      </c>
      <c r="DV320" s="48">
        <f>(BJ320*Baseline!B$34) + (Baseline!H$88*(1-Baseline!H$89)*Baseline!B$35) + (Baseline!H$88*Baseline!H$89*((1-Baseline!H$90)*Baseline!B$40 + Baseline!H$90*Baseline!B$41))</f>
        <v>9.3049044575104298E-3</v>
      </c>
      <c r="DW320" s="48">
        <f>( DS320*Baseline!B$7 + DT320*Baseline!B$11 + DU320*Baseline!B$16 + DV320*Baseline!B$18 ) / Baseline!B$17</f>
        <v>9.7026870604402949E-3</v>
      </c>
    </row>
    <row r="321" spans="1:127">
      <c r="A321" s="7" t="s">
        <v>571</v>
      </c>
      <c r="B321" s="1">
        <f>MIN( MAX( NORMINV( MCrands!B321, (B$5+B$4)/2, (B$5-B$4)/3.29 ), 0 ), 1 )</f>
        <v>0.5123107808647277</v>
      </c>
      <c r="C321" s="1">
        <f>MAX( NORMINV( MCrands!C321, (C$5+C$4)/2, (C$5-C$4)/3.29 ), 0 )</f>
        <v>2.2295649362023511</v>
      </c>
      <c r="D321" s="40"/>
      <c r="E321" s="40">
        <f>Baseline!B$33 * (C321 * Baseline!B$66*Baseline!B$66/Baseline!B$73 + Baseline!B$52*Baseline!B$52/Baseline!B$74 + Baseline!B$53*Baseline!B$53/Baseline!B$75 + Baseline!B$54*Baseline!B$54/Baseline!B$76)</f>
        <v>1.8665599694335482E-5</v>
      </c>
      <c r="F321" s="40">
        <f>Baseline!B$33 * (C321 * Baseline!B$66*Baseline!B$57/Baseline!B$73 + Baseline!B$52*Baseline!B$67/Baseline!B$74 + Baseline!B$53*Baseline!B$55/Baseline!B$75 + Baseline!B$54*Baseline!B$56/Baseline!B$76)</f>
        <v>3.9100997498193237E-8</v>
      </c>
      <c r="G321" s="1">
        <f>Baseline!B$33 * (C321 * Baseline!B$66*Baseline!B$58/Baseline!B$73 + Baseline!B$52*Baseline!B$59/Baseline!B$74 + Baseline!B$53*Baseline!B$68/Baseline!B$75 + Baseline!B$54*Baseline!B$60/Baseline!B$76)</f>
        <v>1.0777766139170951E-7</v>
      </c>
      <c r="H321" s="40">
        <f>Baseline!B$33 * (C321 * Baseline!B$66*Baseline!B$61/Baseline!B$73 + Baseline!B$52*Baseline!B$62/Baseline!B$74 + Baseline!B$53*Baseline!B$63/Baseline!B$75 + Baseline!B$54*Baseline!B$69/Baseline!B$76)</f>
        <v>1.6672011373248277E-9</v>
      </c>
      <c r="I321" s="40">
        <f>Baseline!B$33 * (C321 * Baseline!B$57*Baseline!B$66/Baseline!B$73 + Baseline!B$67*Baseline!B$52/Baseline!B$74 + Baseline!B$55*Baseline!B$53/Baseline!B$75 + Baseline!B$56*Baseline!B$54/Baseline!B$76)</f>
        <v>3.9100997498193237E-8</v>
      </c>
      <c r="J321" s="1">
        <f>Baseline!B$33 * (C321 * Baseline!B$57*Baseline!B$57/Baseline!B$73 + Baseline!B$67*Baseline!B$67/Baseline!B$74 + Baseline!B$55*Baseline!B$55/Baseline!B$75 + Baseline!B$56*Baseline!B$56/Baseline!B$76)</f>
        <v>1.794960578757903E-6</v>
      </c>
      <c r="K321" s="40">
        <f>Baseline!B$33 * (C321 * Baseline!B$57*Baseline!B$58/Baseline!B$73 + Baseline!B$67*Baseline!B$59/Baseline!B$74 + Baseline!B$55*Baseline!B$68/Baseline!B$75 + Baseline!B$56*Baseline!B$60/Baseline!B$76)</f>
        <v>1.3929178823744485E-8</v>
      </c>
      <c r="L321" s="1">
        <f>Baseline!B$33 * (C321 * Baseline!B$57*Baseline!B$61/Baseline!B$73 + Baseline!B$67*Baseline!B$62/Baseline!B$74 + Baseline!B$55*Baseline!B$63/Baseline!B$75 + Baseline!B$56*Baseline!B$69/Baseline!B$76)</f>
        <v>1.4629417001628079E-8</v>
      </c>
      <c r="M321" s="40">
        <f>Baseline!B$33 * (C321 * Baseline!B$58*Baseline!B$66/Baseline!B$73 + Baseline!B$59*Baseline!B$52/Baseline!B$74 + Baseline!B$68*Baseline!B$53/Baseline!B$75 + Baseline!B$60*Baseline!B$54/Baseline!B$76)</f>
        <v>1.0777766139170951E-7</v>
      </c>
      <c r="N321" s="1">
        <f>Baseline!B$33 * (C321 * Baseline!B$58*Baseline!B$57/Baseline!B$73 + Baseline!B$59*Baseline!B$67/Baseline!B$74 + Baseline!B$68*Baseline!B$55/Baseline!B$75 + Baseline!B$60*Baseline!B$56/Baseline!B$76)</f>
        <v>1.3929178823744485E-8</v>
      </c>
      <c r="O321" s="1">
        <f>Baseline!B$33 * (C321 * Baseline!B$58*Baseline!B$58/Baseline!B$73 + Baseline!B$59*Baseline!B$59/Baseline!B$74 + Baseline!B$68*Baseline!B$68/Baseline!B$75 + Baseline!B$60*Baseline!B$60/Baseline!B$76)</f>
        <v>1.3250167163695326E-6</v>
      </c>
      <c r="P321" s="40">
        <f>Baseline!B$33 * (C321 * Baseline!B$58*Baseline!B$61/Baseline!B$73 + Baseline!B$59*Baseline!B$62/Baseline!B$74 + Baseline!B$68*Baseline!B$63/Baseline!B$75 + Baseline!B$60*Baseline!B$69/Baseline!B$76)</f>
        <v>1.6489661238709125E-9</v>
      </c>
      <c r="Q321" s="40">
        <f>Baseline!B$33 * (C321 * Baseline!B$61*Baseline!B$66/Baseline!B$73 + Baseline!B$62*Baseline!B$52/Baseline!B$74 + Baseline!B$63*Baseline!B$53/Baseline!B$75 + Baseline!B$69*Baseline!B$54/Baseline!B$76)</f>
        <v>1.6672011373248279E-9</v>
      </c>
      <c r="R321" s="40">
        <f>Baseline!B$33 * (C321 * Baseline!B$61*Baseline!B$57/Baseline!B$73 + Baseline!B$62*Baseline!B$67/Baseline!B$74 + Baseline!B$63*Baseline!B$55/Baseline!B$75 + Baseline!B$69*Baseline!B$56/Baseline!B$76)</f>
        <v>1.4629417001628079E-8</v>
      </c>
      <c r="S321" s="40">
        <f>Baseline!B$33 * (C321 * Baseline!B$61*Baseline!B$58/Baseline!B$73 + Baseline!B$62*Baseline!B$59/Baseline!B$74 + Baseline!B$63*Baseline!B$68/Baseline!B$75 + Baseline!B$69*Baseline!B$60/Baseline!B$76)</f>
        <v>1.6489661238709125E-9</v>
      </c>
      <c r="T321" s="40">
        <f>Baseline!B$33 * (C321 * Baseline!B$61*Baseline!B$61/Baseline!B$73 + Baseline!B$62*Baseline!B$62/Baseline!B$74 + Baseline!B$63*Baseline!B$63/Baseline!B$75 + Baseline!B$69*Baseline!B$69/Baseline!B$76)</f>
        <v>9.8551802576149287E-8</v>
      </c>
      <c r="U321" s="40"/>
      <c r="V321" s="40">
        <f>E321 * ( Baseline!B$87 * Baseline!B$7 )</f>
        <v>0.19373025922750797</v>
      </c>
      <c r="W321" s="40">
        <f>F321 * ( Baseline!D$87 * Baseline!B$11 )</f>
        <v>7.2128029178410874E-4</v>
      </c>
      <c r="X321" s="40">
        <f>G321 * ( Baseline!F$87 * Baseline!B$16 )</f>
        <v>3.743632270956697E-3</v>
      </c>
      <c r="Y321" s="40">
        <f>H321 * ( Baseline!H$87 * Baseline!B$18 )</f>
        <v>5.8631040394930114E-4</v>
      </c>
      <c r="Z321" s="48">
        <f t="shared" si="0"/>
        <v>0.19878148219419808</v>
      </c>
      <c r="AA321" s="40">
        <f>I321 * ( Baseline!B$87 * Baseline!B$7 )</f>
        <v>4.0582925303374762E-4</v>
      </c>
      <c r="AB321" s="1">
        <f>J321 * ( Baseline!D$87 * Baseline!B$11 )</f>
        <v>3.3110912069373589E-2</v>
      </c>
      <c r="AC321" s="1">
        <f>K321 * ( Baseline!F$87 * Baseline!B$16 )</f>
        <v>4.8382682161730091E-4</v>
      </c>
      <c r="AD321" s="1">
        <f>L321 * ( Baseline!F$87 * Baseline!B$16 )</f>
        <v>5.0814943361528761E-4</v>
      </c>
      <c r="AE321" s="48">
        <f t="shared" si="1"/>
        <v>3.450871757763993E-2</v>
      </c>
      <c r="AF321" s="48">
        <f>M321 * ( Baseline!B$87 * Baseline!B$7 )</f>
        <v>1.1186243475845531E-3</v>
      </c>
      <c r="AG321" s="48">
        <f>N321 * ( Baseline!D$87 * Baseline!B$11 )</f>
        <v>2.5694593000517927E-4</v>
      </c>
      <c r="AH321" s="48">
        <f>O321 * ( Baseline!F$87 * Baseline!B$16 )</f>
        <v>4.6024150783249611E-2</v>
      </c>
      <c r="AI321" s="48">
        <f>P321 * ( Baseline!H$87 * Baseline!B$18 )</f>
        <v>5.7989763354935936E-4</v>
      </c>
      <c r="AJ321" s="48">
        <f t="shared" si="2"/>
        <v>4.7979618694388708E-2</v>
      </c>
      <c r="AK321" s="48">
        <f>Q321 * ( Baseline!B$87 * Baseline!B$7 )</f>
        <v>1.730388060429439E-5</v>
      </c>
      <c r="AL321" s="48">
        <f>R321 * ( Baseline!D$87 * Baseline!B$11 )</f>
        <v>2.6986294055677938E-4</v>
      </c>
      <c r="AM321" s="48">
        <f>S321 * ( Baseline!F$87 * Baseline!B$16 )</f>
        <v>5.7276458918530359E-5</v>
      </c>
      <c r="AN321" s="48">
        <f>T321 * ( Baseline!H$87 * Baseline!B$18 )</f>
        <v>3.4658054079227736E-2</v>
      </c>
      <c r="AO321" s="48">
        <f t="shared" si="3"/>
        <v>3.5002497359307341E-2</v>
      </c>
      <c r="AP321" s="48"/>
      <c r="AQ321" s="48">
        <f>V321 * ( (1-Baseline!B$88-Baseline!B$87) + (1-B321)*Baseline!B$88 )</f>
        <v>0.10125184234008534</v>
      </c>
      <c r="AR321" s="48">
        <f>W321 * ( (1-Baseline!B$88-Baseline!B$87) + (1-B321)*Baseline!B$88 )</f>
        <v>3.7697238767936148E-4</v>
      </c>
      <c r="AS321" s="48">
        <f>X321 * ( (1-Baseline!B$88-Baseline!B$87) + (1-B321)*Baseline!B$88 )</f>
        <v>1.9565847172744685E-3</v>
      </c>
      <c r="AT321" s="48">
        <f>Y321 * ( (1-Baseline!B$88-Baseline!B$87) + (1-B321)*Baseline!B$88 )</f>
        <v>3.0643126592480753E-4</v>
      </c>
      <c r="AU321" s="48">
        <f t="shared" si="4"/>
        <v>0.10389183071096399</v>
      </c>
      <c r="AV321" s="48">
        <f>AA321 * ( (1-Baseline!D$88-Baseline!D$87) + (1-B321)*Baseline!D$88 )</f>
        <v>3.0919447785013072E-4</v>
      </c>
      <c r="AW321" s="48">
        <f>AB321 * ( (1-Baseline!D$88-Baseline!D$87) + (1-B321)*Baseline!D$88 )</f>
        <v>2.522664665472062E-2</v>
      </c>
      <c r="AX321" s="48">
        <f>AC321 * ( (1-Baseline!D$88-Baseline!D$87) + (1-B321)*Baseline!D$88 )</f>
        <v>3.686195126683232E-4</v>
      </c>
      <c r="AY321" s="48">
        <f>AD321 * ( (1-Baseline!D$88-Baseline!D$87) + (1-B321)*Baseline!D$88 )</f>
        <v>3.871505014042275E-4</v>
      </c>
      <c r="AZ321" s="48">
        <f t="shared" si="5"/>
        <v>2.6291611146643298E-2</v>
      </c>
      <c r="BA321" s="48">
        <f>AF321 * ( (1-Baseline!F$88-Baseline!F$87) + (1-Baseline!B$36)*Baseline!F$88 )</f>
        <v>8.0499787650096719E-4</v>
      </c>
      <c r="BB321" s="48">
        <f>AG321 * ( (1-Baseline!F$88-Baseline!F$87) + (1-Baseline!B$36)*Baseline!F$88 )</f>
        <v>1.8490651350148719E-4</v>
      </c>
      <c r="BC321" s="48">
        <f>AH321 * ( (1-Baseline!F$88-Baseline!F$87) + (1-Baseline!B$36)*Baseline!F$88 )</f>
        <v>3.3120451676451487E-2</v>
      </c>
      <c r="BD321" s="48">
        <f>AI321 * ( (1-Baseline!F$88-Baseline!F$87) + (1-Baseline!B$36)*Baseline!F$88 )</f>
        <v>4.173128938263926E-4</v>
      </c>
      <c r="BE321" s="48">
        <f t="shared" si="6"/>
        <v>3.4527668960280332E-2</v>
      </c>
      <c r="BF321" s="48">
        <f>AK321 * ( (1-Baseline!H$88-Baseline!H$87) + (1-Baseline!B$36)*Baseline!H$88 )</f>
        <v>1.371021068039453E-5</v>
      </c>
      <c r="BG321" s="48">
        <f>AL321 * ( (1-Baseline!H$88-Baseline!H$87) + (1-Baseline!B$36)*Baseline!H$88 )</f>
        <v>2.1381780506194741E-4</v>
      </c>
      <c r="BH321" s="48">
        <f>AM321 * ( (1-Baseline!H$88-Baseline!H$87) + (1-Baseline!B$36)*Baseline!H$88 )</f>
        <v>4.538128393032997E-5</v>
      </c>
      <c r="BI321" s="48">
        <f>AN321 * ( (1-Baseline!H$88-Baseline!H$87) + (1-Baseline!B$36)*Baseline!H$88 )</f>
        <v>2.7460269408053718E-2</v>
      </c>
      <c r="BJ321" s="48">
        <f t="shared" si="7"/>
        <v>2.7733178707726389E-2</v>
      </c>
      <c r="BK321" s="48"/>
      <c r="BL321" s="48">
        <f t="shared" si="18"/>
        <v>0.97458906679367974</v>
      </c>
      <c r="BM321" s="48">
        <f t="shared" si="19"/>
        <v>3.6285084698154096E-3</v>
      </c>
      <c r="BN321" s="48">
        <f t="shared" si="20"/>
        <v>1.883290248987772E-2</v>
      </c>
      <c r="BO321" s="48">
        <f t="shared" si="21"/>
        <v>2.9495222466271258E-3</v>
      </c>
      <c r="BP321" s="48">
        <f t="shared" si="8"/>
        <v>1</v>
      </c>
      <c r="BQ321" s="48">
        <f t="shared" si="22"/>
        <v>1.1760195148390747E-2</v>
      </c>
      <c r="BR321" s="48">
        <f t="shared" si="23"/>
        <v>0.95949413347159396</v>
      </c>
      <c r="BS321" s="48">
        <f t="shared" si="24"/>
        <v>1.402042311565929E-2</v>
      </c>
      <c r="BT321" s="48">
        <f t="shared" si="25"/>
        <v>1.4725248264355822E-2</v>
      </c>
      <c r="BU321" s="48">
        <f t="shared" si="9"/>
        <v>0.99999999999999989</v>
      </c>
      <c r="BV321" s="48">
        <f t="shared" si="26"/>
        <v>2.3314573521514417E-2</v>
      </c>
      <c r="BW321" s="48">
        <f t="shared" si="27"/>
        <v>5.3553141312319245E-3</v>
      </c>
      <c r="BX321" s="48">
        <f t="shared" si="28"/>
        <v>0.9592437796641391</v>
      </c>
      <c r="BY321" s="48">
        <f t="shared" si="29"/>
        <v>1.2086332683114452E-2</v>
      </c>
      <c r="BZ321" s="48">
        <f t="shared" si="10"/>
        <v>0.99999999999999989</v>
      </c>
      <c r="CA321" s="48">
        <f t="shared" si="30"/>
        <v>4.9436131447041446E-4</v>
      </c>
      <c r="CB321" s="48">
        <f t="shared" si="31"/>
        <v>7.7098196104862056E-3</v>
      </c>
      <c r="CC321" s="48">
        <f t="shared" si="32"/>
        <v>1.6363534958827805E-3</v>
      </c>
      <c r="CD321" s="48">
        <f t="shared" si="33"/>
        <v>0.99015946557916057</v>
      </c>
      <c r="CE321" s="48">
        <f t="shared" si="11"/>
        <v>1</v>
      </c>
      <c r="CF321" s="48"/>
      <c r="CG321" s="48">
        <f t="shared" si="34"/>
        <v>0.97458906679367974</v>
      </c>
      <c r="CH321" s="48">
        <f t="shared" si="35"/>
        <v>3.6285084698154096E-3</v>
      </c>
      <c r="CI321" s="48">
        <f t="shared" si="36"/>
        <v>1.883290248987772E-2</v>
      </c>
      <c r="CJ321" s="48">
        <f t="shared" si="37"/>
        <v>2.9495222466271258E-3</v>
      </c>
      <c r="CK321" s="48">
        <f t="shared" si="12"/>
        <v>1</v>
      </c>
      <c r="CL321" s="48">
        <f t="shared" si="38"/>
        <v>1.1760195148390747E-2</v>
      </c>
      <c r="CM321" s="48">
        <f t="shared" si="39"/>
        <v>0.95949413347159396</v>
      </c>
      <c r="CN321" s="48">
        <f t="shared" si="40"/>
        <v>1.402042311565929E-2</v>
      </c>
      <c r="CO321" s="48">
        <f t="shared" si="41"/>
        <v>1.4725248264355822E-2</v>
      </c>
      <c r="CP321" s="48">
        <f t="shared" si="13"/>
        <v>0.99999999999999989</v>
      </c>
      <c r="CQ321" s="48">
        <f t="shared" si="42"/>
        <v>2.3314573521514417E-2</v>
      </c>
      <c r="CR321" s="48">
        <f t="shared" si="43"/>
        <v>5.3553141312319245E-3</v>
      </c>
      <c r="CS321" s="48">
        <f t="shared" si="44"/>
        <v>0.9592437796641391</v>
      </c>
      <c r="CT321" s="48">
        <f t="shared" si="45"/>
        <v>1.2086332683114452E-2</v>
      </c>
      <c r="CU321" s="48">
        <f t="shared" si="14"/>
        <v>0.99999999999999989</v>
      </c>
      <c r="CV321" s="48">
        <f t="shared" si="46"/>
        <v>4.9436131447041446E-4</v>
      </c>
      <c r="CW321" s="48">
        <f t="shared" si="47"/>
        <v>7.7098196104862056E-3</v>
      </c>
      <c r="CX321" s="48">
        <f t="shared" si="48"/>
        <v>1.6363534958827805E-3</v>
      </c>
      <c r="CY321" s="48">
        <f t="shared" si="49"/>
        <v>0.99015946557916057</v>
      </c>
      <c r="CZ321" s="48">
        <f t="shared" si="15"/>
        <v>1</v>
      </c>
      <c r="DA321" s="48"/>
      <c r="DB321" s="48">
        <f>(AQ321*Baseline!B$7 + AV321*Baseline!B$11 + BA321*Baseline!B$16 + BF321*Baseline!B$18)</f>
        <v>53094.925359654757</v>
      </c>
      <c r="DC321" s="48">
        <f>(AR321*Baseline!B$7 + AW321*Baseline!B$11 + BB321*Baseline!B$16 + BG321*Baseline!B$18)</f>
        <v>64693.10131957526</v>
      </c>
      <c r="DD321" s="48">
        <f>(AS321*Baseline!B$7 + AX321*Baseline!B$11 + BC321*Baseline!B$16 + BH321*Baseline!B$18)</f>
        <v>114777.32006247752</v>
      </c>
      <c r="DE321" s="48">
        <f>(AT321*Baseline!B$7 + AY321*Baseline!B$11 + BD321*Baseline!B$16 + BI321*Baseline!B$18)</f>
        <v>1259805.1055787469</v>
      </c>
      <c r="DF321" s="48">
        <f t="shared" si="16"/>
        <v>1492370.4523204544</v>
      </c>
      <c r="DG321" s="48"/>
      <c r="DH321" s="48">
        <f t="shared" si="50"/>
        <v>3.5577577455449219E-2</v>
      </c>
      <c r="DI321" s="48">
        <f t="shared" si="51"/>
        <v>4.3349224194961351E-2</v>
      </c>
      <c r="DJ321" s="48">
        <f t="shared" si="52"/>
        <v>7.6909402678143862E-2</v>
      </c>
      <c r="DK321" s="48">
        <f t="shared" si="53"/>
        <v>0.84416379567144562</v>
      </c>
      <c r="DL321" s="48">
        <f t="shared" si="17"/>
        <v>1</v>
      </c>
      <c r="DM321" s="48"/>
      <c r="DN321" s="48">
        <f>DH321 / (Baseline!B$7/Baseline!B$17)</f>
        <v>3.7976723882721264</v>
      </c>
      <c r="DO321" s="48">
        <f>DI321 / (Baseline!B$11/Baseline!B$17)</f>
        <v>1.0464710201462395</v>
      </c>
      <c r="DP321" s="48">
        <f>DJ321 / (Baseline!B$16/Baseline!B$17)</f>
        <v>1.1884826967763045</v>
      </c>
      <c r="DQ321" s="48">
        <f>DK321 / (Baseline!B$18/Baseline!B$17)</f>
        <v>0.95440169560717847</v>
      </c>
      <c r="DR321" s="71"/>
      <c r="DS321" s="48">
        <f>(AU321*Baseline!B$34)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2.8113305856644597E-2</v>
      </c>
      <c r="DT321" s="48">
        <f>(AZ321*Baseline!B$34) + (Baseline!D$88*(1-Baseline!D$89)*Baseline!B$35) + (Baseline!D$88*Baseline!D$89*((1-Baseline!D$90)*Baseline!B$40 + Baseline!D$90*Baseline!B$41))</f>
        <v>1.0357309671996499E-2</v>
      </c>
      <c r="DU321" s="48">
        <f>(BE321*Baseline!B$34) + (Baseline!F$88*(1-Baseline!F$89)*Baseline!B$35) + (Baseline!F$88*Baseline!F$89*((1-Baseline!F$90)*Baseline!B$40 + Baseline!F$90*Baseline!B$41))</f>
        <v>1.2909790344042053E-2</v>
      </c>
      <c r="DV321" s="48">
        <f>(BJ321*Baseline!B$34) + (Baseline!H$88*(1-Baseline!H$89)*Baseline!B$35) + (Baseline!H$88*Baseline!H$89*((1-Baseline!H$90)*Baseline!B$40 + Baseline!H$90*Baseline!B$41))</f>
        <v>9.3049768061589586E-3</v>
      </c>
      <c r="DW321" s="48">
        <f>( DS321*Baseline!B$7 + DT321*Baseline!B$11 + DU321*Baseline!B$16 + DV321*Baseline!B$18 ) / Baseline!B$17</f>
        <v>9.7580457803545136E-3</v>
      </c>
    </row>
    <row r="322" spans="1:127">
      <c r="A322" s="7" t="s">
        <v>573</v>
      </c>
      <c r="B322" s="1">
        <f>MIN( MAX( NORMINV( MCrands!B322, (B$5+B$4)/2, (B$5-B$4)/3.29 ), 0 ), 1 )</f>
        <v>0.61205028932592498</v>
      </c>
      <c r="C322" s="1">
        <f>MAX( NORMINV( MCrands!C322, (C$5+C$4)/2, (C$5-C$4)/3.29 ), 0 )</f>
        <v>2.6070155786748108</v>
      </c>
      <c r="D322" s="40"/>
      <c r="E322" s="40">
        <f>Baseline!B$33 * (C322 * Baseline!B$66*Baseline!B$66/Baseline!B$73 + Baseline!B$52*Baseline!B$52/Baseline!B$74 + Baseline!B$53*Baseline!B$53/Baseline!B$75 + Baseline!B$54*Baseline!B$54/Baseline!B$76)</f>
        <v>2.1824122799715153E-5</v>
      </c>
      <c r="F322" s="40">
        <f>Baseline!B$33 * (C322 * Baseline!B$66*Baseline!B$57/Baseline!B$73 + Baseline!B$52*Baseline!B$67/Baseline!B$74 + Baseline!B$53*Baseline!B$55/Baseline!B$75 + Baseline!B$54*Baseline!B$56/Baseline!B$76)</f>
        <v>3.9523401123118636E-8</v>
      </c>
      <c r="G322" s="1">
        <f>Baseline!B$33 * (C322 * Baseline!B$66*Baseline!B$58/Baseline!B$73 + Baseline!B$52*Baseline!B$59/Baseline!B$74 + Baseline!B$53*Baseline!B$68/Baseline!B$75 + Baseline!B$54*Baseline!B$60/Baseline!B$76)</f>
        <v>1.0881607030298446E-7</v>
      </c>
      <c r="H322" s="40">
        <f>Baseline!B$33 * (C322 * Baseline!B$66*Baseline!B$61/Baseline!B$73 + Baseline!B$52*Baseline!B$62/Baseline!B$74 + Baseline!B$53*Baseline!B$63/Baseline!B$75 + Baseline!B$54*Baseline!B$69/Baseline!B$76)</f>
        <v>1.7710420284523218E-9</v>
      </c>
      <c r="I322" s="40">
        <f>Baseline!B$33 * (C322 * Baseline!B$57*Baseline!B$66/Baseline!B$73 + Baseline!B$67*Baseline!B$52/Baseline!B$74 + Baseline!B$55*Baseline!B$53/Baseline!B$75 + Baseline!B$56*Baseline!B$54/Baseline!B$76)</f>
        <v>3.9523401123118636E-8</v>
      </c>
      <c r="J322" s="1">
        <f>Baseline!B$33 * (C322 * Baseline!B$57*Baseline!B$57/Baseline!B$73 + Baseline!B$67*Baseline!B$67/Baseline!B$74 + Baseline!B$55*Baseline!B$55/Baseline!B$75 + Baseline!B$56*Baseline!B$56/Baseline!B$76)</f>
        <v>1.7949606352478565E-6</v>
      </c>
      <c r="K322" s="40">
        <f>Baseline!B$33 * (C322 * Baseline!B$57*Baseline!B$58/Baseline!B$73 + Baseline!B$67*Baseline!B$59/Baseline!B$74 + Baseline!B$55*Baseline!B$68/Baseline!B$75 + Baseline!B$56*Baseline!B$60/Baseline!B$76)</f>
        <v>1.3929317694879395E-8</v>
      </c>
      <c r="L322" s="1">
        <f>Baseline!B$33 * (C322 * Baseline!B$57*Baseline!B$61/Baseline!B$73 + Baseline!B$67*Baseline!B$62/Baseline!B$74 + Baseline!B$55*Baseline!B$63/Baseline!B$75 + Baseline!B$56*Baseline!B$69/Baseline!B$76)</f>
        <v>1.4629430888741569E-8</v>
      </c>
      <c r="M322" s="40">
        <f>Baseline!B$33 * (C322 * Baseline!B$58*Baseline!B$66/Baseline!B$73 + Baseline!B$59*Baseline!B$52/Baseline!B$74 + Baseline!B$68*Baseline!B$53/Baseline!B$75 + Baseline!B$60*Baseline!B$54/Baseline!B$76)</f>
        <v>1.0881607030298446E-7</v>
      </c>
      <c r="N322" s="1">
        <f>Baseline!B$33 * (C322 * Baseline!B$58*Baseline!B$57/Baseline!B$73 + Baseline!B$59*Baseline!B$67/Baseline!B$74 + Baseline!B$68*Baseline!B$55/Baseline!B$75 + Baseline!B$60*Baseline!B$56/Baseline!B$76)</f>
        <v>1.3929317694879395E-8</v>
      </c>
      <c r="O322" s="1">
        <f>Baseline!B$33 * (C322 * Baseline!B$58*Baseline!B$58/Baseline!B$73 + Baseline!B$59*Baseline!B$59/Baseline!B$74 + Baseline!B$68*Baseline!B$68/Baseline!B$75 + Baseline!B$60*Baseline!B$60/Baseline!B$76)</f>
        <v>1.3250170577610728E-6</v>
      </c>
      <c r="P322" s="40">
        <f>Baseline!B$33 * (C322 * Baseline!B$58*Baseline!B$61/Baseline!B$73 + Baseline!B$59*Baseline!B$62/Baseline!B$74 + Baseline!B$68*Baseline!B$63/Baseline!B$75 + Baseline!B$60*Baseline!B$69/Baseline!B$76)</f>
        <v>1.6490002630249107E-9</v>
      </c>
      <c r="Q322" s="40">
        <f>Baseline!B$33 * (C322 * Baseline!B$61*Baseline!B$66/Baseline!B$73 + Baseline!B$62*Baseline!B$52/Baseline!B$74 + Baseline!B$63*Baseline!B$53/Baseline!B$75 + Baseline!B$69*Baseline!B$54/Baseline!B$76)</f>
        <v>1.7710420284523218E-9</v>
      </c>
      <c r="R322" s="40">
        <f>Baseline!B$33 * (C322 * Baseline!B$61*Baseline!B$57/Baseline!B$73 + Baseline!B$62*Baseline!B$67/Baseline!B$74 + Baseline!B$63*Baseline!B$55/Baseline!B$75 + Baseline!B$69*Baseline!B$56/Baseline!B$76)</f>
        <v>1.4629430888741569E-8</v>
      </c>
      <c r="S322" s="40">
        <f>Baseline!B$33 * (C322 * Baseline!B$61*Baseline!B$58/Baseline!B$73 + Baseline!B$62*Baseline!B$59/Baseline!B$74 + Baseline!B$63*Baseline!B$68/Baseline!B$75 + Baseline!B$69*Baseline!B$60/Baseline!B$76)</f>
        <v>1.6490002630249107E-9</v>
      </c>
      <c r="T322" s="40">
        <f>Baseline!B$33 * (C322 * Baseline!B$61*Baseline!B$61/Baseline!B$73 + Baseline!B$62*Baseline!B$62/Baseline!B$74 + Baseline!B$63*Baseline!B$63/Baseline!B$75 + Baseline!B$69*Baseline!B$69/Baseline!B$76)</f>
        <v>9.855180599006468E-8</v>
      </c>
      <c r="U322" s="40"/>
      <c r="V322" s="40">
        <f>E322 * ( Baseline!B$87 * Baseline!B$7 )</f>
        <v>0.22651257053824356</v>
      </c>
      <c r="W322" s="40">
        <f>F322 * ( Baseline!D$87 * Baseline!B$11 )</f>
        <v>7.290722006695773E-4</v>
      </c>
      <c r="X322" s="40">
        <f>G322 * ( Baseline!F$87 * Baseline!B$16 )</f>
        <v>3.7797011655727095E-3</v>
      </c>
      <c r="Y322" s="40">
        <f>H322 * ( Baseline!H$87 * Baseline!B$18 )</f>
        <v>6.2282849013601562E-4</v>
      </c>
      <c r="Z322" s="48">
        <f t="shared" si="0"/>
        <v>0.23164417239462187</v>
      </c>
      <c r="AA322" s="40">
        <f>I322 * ( Baseline!B$87 * Baseline!B$7 )</f>
        <v>4.1021338025684835E-4</v>
      </c>
      <c r="AB322" s="1">
        <f>J322 * ( Baseline!D$87 * Baseline!B$11 )</f>
        <v>3.311091311142092E-2</v>
      </c>
      <c r="AC322" s="1">
        <f>K322 * ( Baseline!F$87 * Baseline!B$16 )</f>
        <v>4.8383164527422055E-4</v>
      </c>
      <c r="AD322" s="1">
        <f>L322 * ( Baseline!F$87 * Baseline!B$16 )</f>
        <v>5.0814991598097949E-4</v>
      </c>
      <c r="AE322" s="48">
        <f t="shared" si="1"/>
        <v>3.4513108052932964E-2</v>
      </c>
      <c r="AF322" s="48">
        <f>M322 * ( Baseline!B$87 * Baseline!B$7 )</f>
        <v>1.1294019936746757E-3</v>
      </c>
      <c r="AG322" s="48">
        <f>N322 * ( Baseline!D$87 * Baseline!B$11 )</f>
        <v>2.569484917048575E-4</v>
      </c>
      <c r="AH322" s="48">
        <f>O322 * ( Baseline!F$87 * Baseline!B$16 )</f>
        <v>4.6024162641406213E-2</v>
      </c>
      <c r="AI322" s="48">
        <f>P322 * ( Baseline!H$87 * Baseline!B$18 )</f>
        <v>5.7990963938400221E-4</v>
      </c>
      <c r="AJ322" s="48">
        <f t="shared" si="2"/>
        <v>4.7990422766169751E-2</v>
      </c>
      <c r="AK322" s="48">
        <f>Q322 * ( Baseline!B$87 * Baseline!B$7 )</f>
        <v>1.8381645213306647E-5</v>
      </c>
      <c r="AL322" s="48">
        <f>R322 * ( Baseline!D$87 * Baseline!B$11 )</f>
        <v>2.6986319672674721E-4</v>
      </c>
      <c r="AM322" s="48">
        <f>S322 * ( Baseline!F$87 * Baseline!B$16 )</f>
        <v>5.7277644734189757E-5</v>
      </c>
      <c r="AN322" s="48">
        <f>T322 * ( Baseline!H$87 * Baseline!B$18 )</f>
        <v>3.4658055279811202E-2</v>
      </c>
      <c r="AO322" s="48">
        <f t="shared" si="3"/>
        <v>3.5003577766485446E-2</v>
      </c>
      <c r="AP322" s="48"/>
      <c r="AQ322" s="48">
        <f>V322 * ( (1-Baseline!B$88-Baseline!B$87) + (1-B322)*Baseline!B$88 )</f>
        <v>9.8278196471562176E-2</v>
      </c>
      <c r="AR322" s="48">
        <f>W322 * ( (1-Baseline!B$88-Baseline!B$87) + (1-B322)*Baseline!B$88 )</f>
        <v>3.163263778654681E-4</v>
      </c>
      <c r="AS322" s="48">
        <f>X322 * ( (1-Baseline!B$88-Baseline!B$87) + (1-B322)*Baseline!B$88 )</f>
        <v>1.6399187597901149E-3</v>
      </c>
      <c r="AT322" s="48">
        <f>Y322 * ( (1-Baseline!B$88-Baseline!B$87) + (1-B322)*Baseline!B$88 )</f>
        <v>2.7022986219362696E-4</v>
      </c>
      <c r="AU322" s="48">
        <f t="shared" si="4"/>
        <v>0.10050467147141139</v>
      </c>
      <c r="AV322" s="48">
        <f>AA322 * ( (1-Baseline!D$88-Baseline!D$87) + (1-B322)*Baseline!D$88 )</f>
        <v>2.9420498314916777E-4</v>
      </c>
      <c r="AW322" s="48">
        <f>AB322 * ( (1-Baseline!D$88-Baseline!D$87) + (1-B322)*Baseline!D$88 )</f>
        <v>2.3747142591740267E-2</v>
      </c>
      <c r="AX322" s="48">
        <f>AC322 * ( (1-Baseline!D$88-Baseline!D$87) + (1-B322)*Baseline!D$88 )</f>
        <v>3.4700399327737379E-4</v>
      </c>
      <c r="AY322" s="48">
        <f>AD322 * ( (1-Baseline!D$88-Baseline!D$87) + (1-B322)*Baseline!D$88 )</f>
        <v>3.644450538761753E-4</v>
      </c>
      <c r="AZ322" s="48">
        <f t="shared" si="5"/>
        <v>2.4752796622042984E-2</v>
      </c>
      <c r="BA322" s="48">
        <f>AF322 * ( (1-Baseline!F$88-Baseline!F$87) + (1-Baseline!B$36)*Baseline!F$88 )</f>
        <v>8.1275381551209431E-4</v>
      </c>
      <c r="BB322" s="48">
        <f>AG322 * ( (1-Baseline!F$88-Baseline!F$87) + (1-Baseline!B$36)*Baseline!F$88 )</f>
        <v>1.8490835698255003E-4</v>
      </c>
      <c r="BC322" s="48">
        <f>AH322 * ( (1-Baseline!F$88-Baseline!F$87) + (1-Baseline!B$36)*Baseline!F$88 )</f>
        <v>3.3120460209960435E-2</v>
      </c>
      <c r="BD322" s="48">
        <f>AI322 * ( (1-Baseline!F$88-Baseline!F$87) + (1-Baseline!B$36)*Baseline!F$88 )</f>
        <v>4.1732153360918831E-4</v>
      </c>
      <c r="BE322" s="48">
        <f t="shared" si="6"/>
        <v>3.4535443916064272E-2</v>
      </c>
      <c r="BF322" s="48">
        <f>AK322 * ( (1-Baseline!H$88-Baseline!H$87) + (1-Baseline!B$36)*Baseline!H$88 )</f>
        <v>1.456414513540712E-5</v>
      </c>
      <c r="BG322" s="48">
        <f>AL322 * ( (1-Baseline!H$88-Baseline!H$87) + (1-Baseline!B$36)*Baseline!H$88 )</f>
        <v>2.1381800803053634E-4</v>
      </c>
      <c r="BH322" s="48">
        <f>AM322 * ( (1-Baseline!H$88-Baseline!H$87) + (1-Baseline!B$36)*Baseline!H$88 )</f>
        <v>4.5382223475793223E-5</v>
      </c>
      <c r="BI322" s="48">
        <f>AN322 * ( (1-Baseline!H$88-Baseline!H$87) + (1-Baseline!B$36)*Baseline!H$88 )</f>
        <v>2.7460270359300008E-2</v>
      </c>
      <c r="BJ322" s="48">
        <f t="shared" si="7"/>
        <v>2.7734034735941746E-2</v>
      </c>
      <c r="BK322" s="48"/>
      <c r="BL322" s="48">
        <f t="shared" si="18"/>
        <v>0.97784704962214086</v>
      </c>
      <c r="BM322" s="48">
        <f t="shared" si="19"/>
        <v>3.1473798504524962E-3</v>
      </c>
      <c r="BN322" s="48">
        <f t="shared" si="20"/>
        <v>1.6316841155553558E-2</v>
      </c>
      <c r="BO322" s="48">
        <f t="shared" si="21"/>
        <v>2.6887293718530687E-3</v>
      </c>
      <c r="BP322" s="48">
        <f t="shared" si="8"/>
        <v>1</v>
      </c>
      <c r="BQ322" s="48">
        <f t="shared" si="22"/>
        <v>1.1885727000526917E-2</v>
      </c>
      <c r="BR322" s="48">
        <f t="shared" si="23"/>
        <v>0.95937210466929002</v>
      </c>
      <c r="BS322" s="48">
        <f t="shared" si="24"/>
        <v>1.4018779315156578E-2</v>
      </c>
      <c r="BT322" s="48">
        <f t="shared" si="25"/>
        <v>1.4723389015026605E-2</v>
      </c>
      <c r="BU322" s="48">
        <f t="shared" si="9"/>
        <v>1.0000000000000002</v>
      </c>
      <c r="BV322" s="48">
        <f t="shared" si="26"/>
        <v>2.3533903820302109E-2</v>
      </c>
      <c r="BW322" s="48">
        <f t="shared" si="27"/>
        <v>5.3541618701052609E-3</v>
      </c>
      <c r="BX322" s="48">
        <f t="shared" si="28"/>
        <v>0.959028072448038</v>
      </c>
      <c r="BY322" s="48">
        <f t="shared" si="29"/>
        <v>1.2083861861554641E-2</v>
      </c>
      <c r="BZ322" s="48">
        <f t="shared" si="10"/>
        <v>1</v>
      </c>
      <c r="CA322" s="48">
        <f t="shared" si="30"/>
        <v>5.2513618281918464E-4</v>
      </c>
      <c r="CB322" s="48">
        <f t="shared" si="31"/>
        <v>7.7095889605070782E-3</v>
      </c>
      <c r="CC322" s="48">
        <f t="shared" si="32"/>
        <v>1.6363368657997827E-3</v>
      </c>
      <c r="CD322" s="48">
        <f t="shared" si="33"/>
        <v>0.99012893799087398</v>
      </c>
      <c r="CE322" s="48">
        <f t="shared" si="11"/>
        <v>1</v>
      </c>
      <c r="CF322" s="48"/>
      <c r="CG322" s="48">
        <f t="shared" si="34"/>
        <v>0.97784704962214086</v>
      </c>
      <c r="CH322" s="48">
        <f t="shared" si="35"/>
        <v>3.1473798504524962E-3</v>
      </c>
      <c r="CI322" s="48">
        <f t="shared" si="36"/>
        <v>1.6316841155553558E-2</v>
      </c>
      <c r="CJ322" s="48">
        <f t="shared" si="37"/>
        <v>2.6887293718530687E-3</v>
      </c>
      <c r="CK322" s="48">
        <f t="shared" si="12"/>
        <v>1</v>
      </c>
      <c r="CL322" s="48">
        <f t="shared" si="38"/>
        <v>1.1885727000526917E-2</v>
      </c>
      <c r="CM322" s="48">
        <f t="shared" si="39"/>
        <v>0.95937210466929002</v>
      </c>
      <c r="CN322" s="48">
        <f t="shared" si="40"/>
        <v>1.4018779315156578E-2</v>
      </c>
      <c r="CO322" s="48">
        <f t="shared" si="41"/>
        <v>1.4723389015026605E-2</v>
      </c>
      <c r="CP322" s="48">
        <f t="shared" si="13"/>
        <v>1.0000000000000002</v>
      </c>
      <c r="CQ322" s="48">
        <f t="shared" si="42"/>
        <v>2.3533903820302109E-2</v>
      </c>
      <c r="CR322" s="48">
        <f t="shared" si="43"/>
        <v>5.3541618701052609E-3</v>
      </c>
      <c r="CS322" s="48">
        <f t="shared" si="44"/>
        <v>0.959028072448038</v>
      </c>
      <c r="CT322" s="48">
        <f t="shared" si="45"/>
        <v>1.2083861861554641E-2</v>
      </c>
      <c r="CU322" s="48">
        <f t="shared" si="14"/>
        <v>1</v>
      </c>
      <c r="CV322" s="48">
        <f t="shared" si="46"/>
        <v>5.2513618281918464E-4</v>
      </c>
      <c r="CW322" s="48">
        <f t="shared" si="47"/>
        <v>7.7095889605070782E-3</v>
      </c>
      <c r="CX322" s="48">
        <f t="shared" si="48"/>
        <v>1.6363368657997827E-3</v>
      </c>
      <c r="CY322" s="48">
        <f t="shared" si="49"/>
        <v>0.99012893799087398</v>
      </c>
      <c r="CZ322" s="48">
        <f t="shared" si="15"/>
        <v>1</v>
      </c>
      <c r="DA322" s="48"/>
      <c r="DB322" s="48">
        <f>(AQ322*Baseline!B$7 + AV322*Baseline!B$11 + BA322*Baseline!B$16 + BF322*Baseline!B$18)</f>
        <v>51685.647557423319</v>
      </c>
      <c r="DC322" s="48">
        <f>(AR322*Baseline!B$7 + AW322*Baseline!B$11 + BB322*Baseline!B$16 + BG322*Baseline!B$18)</f>
        <v>61490.827118643894</v>
      </c>
      <c r="DD322" s="48">
        <f>(AS322*Baseline!B$7 + AX322*Baseline!B$11 + BC322*Baseline!B$16 + BH322*Baseline!B$18)</f>
        <v>114577.45303595545</v>
      </c>
      <c r="DE322" s="48">
        <f>(AT322*Baseline!B$7 + AY322*Baseline!B$11 + BD322*Baseline!B$16 + BI322*Baseline!B$18)</f>
        <v>1259738.927342877</v>
      </c>
      <c r="DF322" s="48">
        <f t="shared" si="16"/>
        <v>1487492.8550548996</v>
      </c>
      <c r="DG322" s="48"/>
      <c r="DH322" s="48">
        <f t="shared" si="50"/>
        <v>3.4746820720369602E-2</v>
      </c>
      <c r="DI322" s="48">
        <f t="shared" si="51"/>
        <v>4.1338569734759786E-2</v>
      </c>
      <c r="DJ322" s="48">
        <f t="shared" si="52"/>
        <v>7.7027229170607808E-2</v>
      </c>
      <c r="DK322" s="48">
        <f t="shared" si="53"/>
        <v>0.84688738037426292</v>
      </c>
      <c r="DL322" s="48">
        <f t="shared" si="17"/>
        <v>1</v>
      </c>
      <c r="DM322" s="48"/>
      <c r="DN322" s="48">
        <f>DH322 / (Baseline!B$7/Baseline!B$17)</f>
        <v>3.7089945709549235</v>
      </c>
      <c r="DO322" s="48">
        <f>DI322 / (Baseline!B$11/Baseline!B$17)</f>
        <v>0.99793285912481833</v>
      </c>
      <c r="DP322" s="48">
        <f>DJ322 / (Baseline!B$16/Baseline!B$17)</f>
        <v>1.1903034721644747</v>
      </c>
      <c r="DQ322" s="48">
        <f>DK322 / (Baseline!B$18/Baseline!B$17)</f>
        <v>0.95748094855764532</v>
      </c>
      <c r="DR322" s="71"/>
      <c r="DS322" s="48">
        <f>(AU322*Baseline!B$34)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2.7605231970711706E-2</v>
      </c>
      <c r="DT322" s="48">
        <f>(AZ322*Baseline!B$34) + (Baseline!D$88*(1-Baseline!D$89)*Baseline!B$35) + (Baseline!D$88*Baseline!D$89*((1-Baseline!D$90)*Baseline!B$40 + Baseline!D$90*Baseline!B$41))</f>
        <v>1.0126487493306451E-2</v>
      </c>
      <c r="DU322" s="48">
        <f>(BE322*Baseline!B$34) + (Baseline!F$88*(1-Baseline!F$89)*Baseline!B$35) + (Baseline!F$88*Baseline!F$89*((1-Baseline!F$90)*Baseline!B$40 + Baseline!F$90*Baseline!B$41))</f>
        <v>1.2910956587409643E-2</v>
      </c>
      <c r="DV322" s="48">
        <f>(BJ322*Baseline!B$34) + (Baseline!H$88*(1-Baseline!H$89)*Baseline!B$35) + (Baseline!H$88*Baseline!H$89*((1-Baseline!H$90)*Baseline!B$40 + Baseline!H$90*Baseline!B$41))</f>
        <v>9.3051052103912627E-3</v>
      </c>
      <c r="DW322" s="48">
        <f>( DS322*Baseline!B$7 + DT322*Baseline!B$11 + DU322*Baseline!B$16 + DV322*Baseline!B$18 ) / Baseline!B$17</f>
        <v>9.7439134319728636E-3</v>
      </c>
    </row>
    <row r="323" spans="1:127">
      <c r="A323" s="7" t="s">
        <v>574</v>
      </c>
      <c r="B323" s="1">
        <f>MIN( MAX( NORMINV( MCrands!B323, (B$5+B$4)/2, (B$5-B$4)/3.29 ), 0 ), 1 )</f>
        <v>0.46031276908714341</v>
      </c>
      <c r="C323" s="1">
        <f>MAX( NORMINV( MCrands!C323, (C$5+C$4)/2, (C$5-C$4)/3.29 ), 0 )</f>
        <v>2.2099604194959372</v>
      </c>
      <c r="D323" s="40"/>
      <c r="E323" s="40">
        <f>Baseline!B$33 * (C323 * Baseline!B$66*Baseline!B$66/Baseline!B$73 + Baseline!B$52*Baseline!B$52/Baseline!B$74 + Baseline!B$53*Baseline!B$53/Baseline!B$75 + Baseline!B$54*Baseline!B$54/Baseline!B$76)</f>
        <v>1.8501548260798636E-5</v>
      </c>
      <c r="F323" s="40">
        <f>Baseline!B$33 * (C323 * Baseline!B$66*Baseline!B$57/Baseline!B$73 + Baseline!B$52*Baseline!B$67/Baseline!B$74 + Baseline!B$53*Baseline!B$55/Baseline!B$75 + Baseline!B$54*Baseline!B$56/Baseline!B$76)</f>
        <v>3.9079058155694159E-8</v>
      </c>
      <c r="G323" s="1">
        <f>Baseline!B$33 * (C323 * Baseline!B$66*Baseline!B$58/Baseline!B$73 + Baseline!B$52*Baseline!B$59/Baseline!B$74 + Baseline!B$53*Baseline!B$68/Baseline!B$75 + Baseline!B$54*Baseline!B$60/Baseline!B$76)</f>
        <v>1.0772372717473262E-7</v>
      </c>
      <c r="H323" s="40">
        <f>Baseline!B$33 * (C323 * Baseline!B$66*Baseline!B$61/Baseline!B$73 + Baseline!B$52*Baseline!B$62/Baseline!B$74 + Baseline!B$53*Baseline!B$63/Baseline!B$75 + Baseline!B$54*Baseline!B$69/Baseline!B$76)</f>
        <v>1.6618077156271383E-9</v>
      </c>
      <c r="I323" s="40">
        <f>Baseline!B$33 * (C323 * Baseline!B$57*Baseline!B$66/Baseline!B$73 + Baseline!B$67*Baseline!B$52/Baseline!B$74 + Baseline!B$55*Baseline!B$53/Baseline!B$75 + Baseline!B$56*Baseline!B$54/Baseline!B$76)</f>
        <v>3.9079058155694159E-8</v>
      </c>
      <c r="J323" s="1">
        <f>Baseline!B$33 * (C323 * Baseline!B$57*Baseline!B$57/Baseline!B$73 + Baseline!B$67*Baseline!B$67/Baseline!B$74 + Baseline!B$55*Baseline!B$55/Baseline!B$75 + Baseline!B$56*Baseline!B$56/Baseline!B$76)</f>
        <v>1.7949605758238554E-6</v>
      </c>
      <c r="K323" s="40">
        <f>Baseline!B$33 * (C323 * Baseline!B$57*Baseline!B$58/Baseline!B$73 + Baseline!B$67*Baseline!B$59/Baseline!B$74 + Baseline!B$55*Baseline!B$68/Baseline!B$75 + Baseline!B$56*Baseline!B$60/Baseline!B$76)</f>
        <v>1.3929171610876952E-8</v>
      </c>
      <c r="L323" s="1">
        <f>Baseline!B$33 * (C323 * Baseline!B$57*Baseline!B$61/Baseline!B$73 + Baseline!B$67*Baseline!B$62/Baseline!B$74 + Baseline!B$55*Baseline!B$63/Baseline!B$75 + Baseline!B$56*Baseline!B$69/Baseline!B$76)</f>
        <v>1.4629416280341325E-8</v>
      </c>
      <c r="M323" s="40">
        <f>Baseline!B$33 * (C323 * Baseline!B$58*Baseline!B$66/Baseline!B$73 + Baseline!B$59*Baseline!B$52/Baseline!B$74 + Baseline!B$68*Baseline!B$53/Baseline!B$75 + Baseline!B$60*Baseline!B$54/Baseline!B$76)</f>
        <v>1.0772372717473262E-7</v>
      </c>
      <c r="N323" s="1">
        <f>Baseline!B$33 * (C323 * Baseline!B$58*Baseline!B$57/Baseline!B$73 + Baseline!B$59*Baseline!B$67/Baseline!B$74 + Baseline!B$68*Baseline!B$55/Baseline!B$75 + Baseline!B$60*Baseline!B$56/Baseline!B$76)</f>
        <v>1.3929171610876952E-8</v>
      </c>
      <c r="O323" s="1">
        <f>Baseline!B$33 * (C323 * Baseline!B$58*Baseline!B$58/Baseline!B$73 + Baseline!B$59*Baseline!B$59/Baseline!B$74 + Baseline!B$68*Baseline!B$68/Baseline!B$75 + Baseline!B$60*Baseline!B$60/Baseline!B$76)</f>
        <v>1.3250166986379001E-6</v>
      </c>
      <c r="P323" s="40">
        <f>Baseline!B$33 * (C323 * Baseline!B$58*Baseline!B$61/Baseline!B$73 + Baseline!B$59*Baseline!B$62/Baseline!B$74 + Baseline!B$68*Baseline!B$63/Baseline!B$75 + Baseline!B$60*Baseline!B$69/Baseline!B$76)</f>
        <v>1.6489643507076437E-9</v>
      </c>
      <c r="Q323" s="40">
        <f>Baseline!B$33 * (C323 * Baseline!B$61*Baseline!B$66/Baseline!B$73 + Baseline!B$62*Baseline!B$52/Baseline!B$74 + Baseline!B$63*Baseline!B$53/Baseline!B$75 + Baseline!B$69*Baseline!B$54/Baseline!B$76)</f>
        <v>1.6618077156271383E-9</v>
      </c>
      <c r="R323" s="40">
        <f>Baseline!B$33 * (C323 * Baseline!B$61*Baseline!B$57/Baseline!B$73 + Baseline!B$62*Baseline!B$67/Baseline!B$74 + Baseline!B$63*Baseline!B$55/Baseline!B$75 + Baseline!B$69*Baseline!B$56/Baseline!B$76)</f>
        <v>1.4629416280341325E-8</v>
      </c>
      <c r="S323" s="40">
        <f>Baseline!B$33 * (C323 * Baseline!B$61*Baseline!B$58/Baseline!B$73 + Baseline!B$62*Baseline!B$59/Baseline!B$74 + Baseline!B$63*Baseline!B$68/Baseline!B$75 + Baseline!B$69*Baseline!B$60/Baseline!B$76)</f>
        <v>1.6489643507076437E-9</v>
      </c>
      <c r="T323" s="40">
        <f>Baseline!B$33 * (C323 * Baseline!B$61*Baseline!B$61/Baseline!B$73 + Baseline!B$62*Baseline!B$62/Baseline!B$74 + Baseline!B$63*Baseline!B$63/Baseline!B$75 + Baseline!B$69*Baseline!B$69/Baseline!B$76)</f>
        <v>9.8551802398832945E-8</v>
      </c>
      <c r="U323" s="40"/>
      <c r="V323" s="40">
        <f>E323 * ( Baseline!B$87 * Baseline!B$7 )</f>
        <v>0.19202756939882903</v>
      </c>
      <c r="W323" s="40">
        <f>F323 * ( Baseline!D$87 * Baseline!B$11 )</f>
        <v>7.2087558560340274E-4</v>
      </c>
      <c r="X323" s="40">
        <f>G323 * ( Baseline!F$87 * Baseline!B$16 )</f>
        <v>3.7417588783391891E-3</v>
      </c>
      <c r="Y323" s="40">
        <f>H323 * ( Baseline!H$87 * Baseline!B$18 )</f>
        <v>5.8441368064252887E-4</v>
      </c>
      <c r="Z323" s="48">
        <f t="shared" si="0"/>
        <v>0.19707461754341415</v>
      </c>
      <c r="AA323" s="40">
        <f>I323 * ( Baseline!B$87 * Baseline!B$7 )</f>
        <v>4.056015445979497E-4</v>
      </c>
      <c r="AB323" s="1">
        <f>J323 * ( Baseline!D$87 * Baseline!B$11 )</f>
        <v>3.3110912015250397E-2</v>
      </c>
      <c r="AC323" s="1">
        <f>K323 * ( Baseline!F$87 * Baseline!B$16 )</f>
        <v>4.8382657108000671E-4</v>
      </c>
      <c r="AD323" s="1">
        <f>L323 * ( Baseline!F$87 * Baseline!B$16 )</f>
        <v>5.0814940856155812E-4</v>
      </c>
      <c r="AE323" s="48">
        <f t="shared" si="1"/>
        <v>3.4508489539489914E-2</v>
      </c>
      <c r="AF323" s="48">
        <f>M323 * ( Baseline!B$87 * Baseline!B$7 )</f>
        <v>1.11806456434655E-3</v>
      </c>
      <c r="AG323" s="48">
        <f>N323 * ( Baseline!D$87 * Baseline!B$11 )</f>
        <v>2.569457969523282E-4</v>
      </c>
      <c r="AH323" s="48">
        <f>O323 * ( Baseline!F$87 * Baseline!B$16 )</f>
        <v>4.6024150167345436E-2</v>
      </c>
      <c r="AI323" s="48">
        <f>P323 * ( Baseline!H$87 * Baseline!B$18 )</f>
        <v>5.7989700997488529E-4</v>
      </c>
      <c r="AJ323" s="48">
        <f t="shared" si="2"/>
        <v>4.7979057538619196E-2</v>
      </c>
      <c r="AK323" s="48">
        <f>Q323 * ( Baseline!B$87 * Baseline!B$7 )</f>
        <v>1.724790228049407E-5</v>
      </c>
      <c r="AL323" s="48">
        <f>R323 * ( Baseline!D$87 * Baseline!B$11 )</f>
        <v>2.6986292725149428E-4</v>
      </c>
      <c r="AM323" s="48">
        <f>S323 * ( Baseline!F$87 * Baseline!B$16 )</f>
        <v>5.7276397328112189E-5</v>
      </c>
      <c r="AN323" s="48">
        <f>T323 * ( Baseline!H$87 * Baseline!B$18 )</f>
        <v>3.4658054016870284E-2</v>
      </c>
      <c r="AO323" s="48">
        <f t="shared" si="3"/>
        <v>3.5002441243730385E-2</v>
      </c>
      <c r="AP323" s="48"/>
      <c r="AQ323" s="48">
        <f>V323 * ( (1-Baseline!B$88-Baseline!B$87) + (1-B323)*Baseline!B$88 )</f>
        <v>0.10924863884586083</v>
      </c>
      <c r="AR323" s="48">
        <f>W323 * ( (1-Baseline!B$88-Baseline!B$87) + (1-B323)*Baseline!B$88 )</f>
        <v>4.1012171716247751E-4</v>
      </c>
      <c r="AS323" s="48">
        <f>X323 * ( (1-Baseline!B$88-Baseline!B$87) + (1-B323)*Baseline!B$88 )</f>
        <v>2.1287675807579332E-3</v>
      </c>
      <c r="AT323" s="48">
        <f>Y323 * ( (1-Baseline!B$88-Baseline!B$87) + (1-B323)*Baseline!B$88 )</f>
        <v>3.3248558700699367E-4</v>
      </c>
      <c r="AU323" s="48">
        <f t="shared" si="4"/>
        <v>0.11212001373078824</v>
      </c>
      <c r="AV323" s="48">
        <f>AA323 * ( (1-Baseline!D$88-Baseline!D$87) + (1-B323)*Baseline!D$88 )</f>
        <v>3.184695229292587E-4</v>
      </c>
      <c r="AW323" s="48">
        <f>AB323 * ( (1-Baseline!D$88-Baseline!D$87) + (1-B323)*Baseline!D$88 )</f>
        <v>2.5997968927120196E-2</v>
      </c>
      <c r="AX323" s="48">
        <f>AC323 * ( (1-Baseline!D$88-Baseline!D$87) + (1-B323)*Baseline!D$88 )</f>
        <v>3.7989011463228952E-4</v>
      </c>
      <c r="AY323" s="48">
        <f>AD323 * ( (1-Baseline!D$88-Baseline!D$87) + (1-B323)*Baseline!D$88 )</f>
        <v>3.9898787831737072E-4</v>
      </c>
      <c r="AZ323" s="48">
        <f t="shared" si="5"/>
        <v>2.7095316442999114E-2</v>
      </c>
      <c r="BA323" s="48">
        <f>AF323 * ( (1-Baseline!F$88-Baseline!F$87) + (1-Baseline!B$36)*Baseline!F$88 )</f>
        <v>8.0459503856983652E-4</v>
      </c>
      <c r="BB323" s="48">
        <f>AG323 * ( (1-Baseline!F$88-Baseline!F$87) + (1-Baseline!B$36)*Baseline!F$88 )</f>
        <v>1.8490641775239787E-4</v>
      </c>
      <c r="BC323" s="48">
        <f>AH323 * ( (1-Baseline!F$88-Baseline!F$87) + (1-Baseline!B$36)*Baseline!F$88 )</f>
        <v>3.3120451233227134E-2</v>
      </c>
      <c r="BD323" s="48">
        <f>AI323 * ( (1-Baseline!F$88-Baseline!F$87) + (1-Baseline!B$36)*Baseline!F$88 )</f>
        <v>4.173124450822467E-4</v>
      </c>
      <c r="BE323" s="48">
        <f t="shared" si="6"/>
        <v>3.4527265134631613E-2</v>
      </c>
      <c r="BF323" s="48">
        <f>AK323 * ( (1-Baseline!H$88-Baseline!H$87) + (1-Baseline!B$36)*Baseline!H$88 )</f>
        <v>1.366585793488106E-5</v>
      </c>
      <c r="BG323" s="48">
        <f>AL323 * ( (1-Baseline!H$88-Baseline!H$87) + (1-Baseline!B$36)*Baseline!H$88 )</f>
        <v>2.1381779451990393E-4</v>
      </c>
      <c r="BH323" s="48">
        <f>AM323 * ( (1-Baseline!H$88-Baseline!H$87) + (1-Baseline!B$36)*Baseline!H$88 )</f>
        <v>4.5381235131009848E-5</v>
      </c>
      <c r="BI323" s="48">
        <f>AN323 * ( (1-Baseline!H$88-Baseline!H$87) + (1-Baseline!B$36)*Baseline!H$88 )</f>
        <v>2.746026935864666E-2</v>
      </c>
      <c r="BJ323" s="48">
        <f t="shared" si="7"/>
        <v>2.7733134246232454E-2</v>
      </c>
      <c r="BK323" s="48"/>
      <c r="BL323" s="48">
        <f t="shared" si="18"/>
        <v>0.97439016648872456</v>
      </c>
      <c r="BM323" s="48">
        <f t="shared" si="19"/>
        <v>3.657881438966126E-3</v>
      </c>
      <c r="BN323" s="48">
        <f t="shared" si="20"/>
        <v>1.8986508384393572E-2</v>
      </c>
      <c r="BO323" s="48">
        <f t="shared" si="21"/>
        <v>2.9654436879157542E-3</v>
      </c>
      <c r="BP323" s="48">
        <f t="shared" si="8"/>
        <v>1</v>
      </c>
      <c r="BQ323" s="48">
        <f t="shared" si="22"/>
        <v>1.1753674241053006E-2</v>
      </c>
      <c r="BR323" s="48">
        <f t="shared" si="23"/>
        <v>0.9595004724086752</v>
      </c>
      <c r="BS323" s="48">
        <f t="shared" si="24"/>
        <v>1.4020508504909728E-2</v>
      </c>
      <c r="BT323" s="48">
        <f t="shared" si="25"/>
        <v>1.4725344845362053E-2</v>
      </c>
      <c r="BU323" s="48">
        <f t="shared" si="9"/>
        <v>1</v>
      </c>
      <c r="BV323" s="48">
        <f t="shared" si="26"/>
        <v>2.3303178964001116E-2</v>
      </c>
      <c r="BW323" s="48">
        <f t="shared" si="27"/>
        <v>5.3553739930282699E-3</v>
      </c>
      <c r="BX323" s="48">
        <f t="shared" si="28"/>
        <v>0.9592549859967503</v>
      </c>
      <c r="BY323" s="48">
        <f t="shared" si="29"/>
        <v>1.208646104622034E-2</v>
      </c>
      <c r="BZ323" s="48">
        <f t="shared" si="10"/>
        <v>1</v>
      </c>
      <c r="CA323" s="48">
        <f t="shared" si="30"/>
        <v>4.9276283789444263E-4</v>
      </c>
      <c r="CB323" s="48">
        <f t="shared" si="31"/>
        <v>7.7098315906703211E-3</v>
      </c>
      <c r="CC323" s="48">
        <f t="shared" si="32"/>
        <v>1.6363543596654563E-3</v>
      </c>
      <c r="CD323" s="48">
        <f t="shared" si="33"/>
        <v>0.99016105121176978</v>
      </c>
      <c r="CE323" s="48">
        <f t="shared" si="11"/>
        <v>1</v>
      </c>
      <c r="CF323" s="48"/>
      <c r="CG323" s="48">
        <f t="shared" si="34"/>
        <v>0.97439016648872456</v>
      </c>
      <c r="CH323" s="48">
        <f t="shared" si="35"/>
        <v>3.657881438966126E-3</v>
      </c>
      <c r="CI323" s="48">
        <f t="shared" si="36"/>
        <v>1.8986508384393572E-2</v>
      </c>
      <c r="CJ323" s="48">
        <f t="shared" si="37"/>
        <v>2.9654436879157542E-3</v>
      </c>
      <c r="CK323" s="48">
        <f t="shared" si="12"/>
        <v>1</v>
      </c>
      <c r="CL323" s="48">
        <f t="shared" si="38"/>
        <v>1.1753674241053006E-2</v>
      </c>
      <c r="CM323" s="48">
        <f t="shared" si="39"/>
        <v>0.9595004724086752</v>
      </c>
      <c r="CN323" s="48">
        <f t="shared" si="40"/>
        <v>1.4020508504909728E-2</v>
      </c>
      <c r="CO323" s="48">
        <f t="shared" si="41"/>
        <v>1.4725344845362053E-2</v>
      </c>
      <c r="CP323" s="48">
        <f t="shared" si="13"/>
        <v>1</v>
      </c>
      <c r="CQ323" s="48">
        <f t="shared" si="42"/>
        <v>2.3303178964001116E-2</v>
      </c>
      <c r="CR323" s="48">
        <f t="shared" si="43"/>
        <v>5.3553739930282699E-3</v>
      </c>
      <c r="CS323" s="48">
        <f t="shared" si="44"/>
        <v>0.9592549859967503</v>
      </c>
      <c r="CT323" s="48">
        <f t="shared" si="45"/>
        <v>1.208646104622034E-2</v>
      </c>
      <c r="CU323" s="48">
        <f t="shared" si="14"/>
        <v>1</v>
      </c>
      <c r="CV323" s="48">
        <f t="shared" si="46"/>
        <v>4.9276283789444263E-4</v>
      </c>
      <c r="CW323" s="48">
        <f t="shared" si="47"/>
        <v>7.7098315906703211E-3</v>
      </c>
      <c r="CX323" s="48">
        <f t="shared" si="48"/>
        <v>1.6363543596654563E-3</v>
      </c>
      <c r="CY323" s="48">
        <f t="shared" si="49"/>
        <v>0.99016105121176978</v>
      </c>
      <c r="CZ323" s="48">
        <f t="shared" si="15"/>
        <v>1</v>
      </c>
      <c r="DA323" s="48"/>
      <c r="DB323" s="48">
        <f>(AQ323*Baseline!B$7 + AV323*Baseline!B$11 + BA323*Baseline!B$16 + BF323*Baseline!B$18)</f>
        <v>56989.881967963098</v>
      </c>
      <c r="DC323" s="48">
        <f>(AR323*Baseline!B$7 + AW323*Baseline!B$11 + BB323*Baseline!B$16 + BG323*Baseline!B$18)</f>
        <v>66363.320205431766</v>
      </c>
      <c r="DD323" s="48">
        <f>(AS323*Baseline!B$7 + AX323*Baseline!B$11 + BC323*Baseline!B$16 + BH323*Baseline!B$18)</f>
        <v>114884.99544634475</v>
      </c>
      <c r="DE323" s="48">
        <f>(AT323*Baseline!B$7 + AY323*Baseline!B$11 + BD323*Baseline!B$16 + BI323*Baseline!B$18)</f>
        <v>1259843.1240527127</v>
      </c>
      <c r="DF323" s="48">
        <f t="shared" si="16"/>
        <v>1498081.3216724524</v>
      </c>
      <c r="DG323" s="48"/>
      <c r="DH323" s="48">
        <f t="shared" si="50"/>
        <v>3.8041914776922661E-2</v>
      </c>
      <c r="DI323" s="48">
        <f t="shared" si="51"/>
        <v>4.4298877000444811E-2</v>
      </c>
      <c r="DJ323" s="48">
        <f t="shared" si="52"/>
        <v>7.6688090148595914E-2</v>
      </c>
      <c r="DK323" s="48">
        <f t="shared" si="53"/>
        <v>0.84097111807403657</v>
      </c>
      <c r="DL323" s="48">
        <f t="shared" si="17"/>
        <v>1</v>
      </c>
      <c r="DM323" s="48"/>
      <c r="DN323" s="48">
        <f>DH323 / (Baseline!B$7/Baseline!B$17)</f>
        <v>4.0607241886052812</v>
      </c>
      <c r="DO323" s="48">
        <f>DI323 / (Baseline!B$11/Baseline!B$17)</f>
        <v>1.0693960933994426</v>
      </c>
      <c r="DP323" s="48">
        <f>DJ323 / (Baseline!B$16/Baseline!B$17)</f>
        <v>1.1850627493734069</v>
      </c>
      <c r="DQ323" s="48">
        <f>DK323 / (Baseline!B$18/Baseline!B$17)</f>
        <v>0.9507920917268432</v>
      </c>
      <c r="DR323" s="71"/>
      <c r="DS323" s="48">
        <f>(AU323*Baseline!B$34)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2.9347533309618236E-2</v>
      </c>
      <c r="DT323" s="48">
        <f>(AZ323*Baseline!B$34) + (Baseline!D$88*(1-Baseline!D$89)*Baseline!B$35) + (Baseline!D$88*Baseline!D$89*((1-Baseline!D$90)*Baseline!B$40 + Baseline!D$90*Baseline!B$41))</f>
        <v>1.0477865466449871E-2</v>
      </c>
      <c r="DU323" s="48">
        <f>(BE323*Baseline!B$34) + (Baseline!F$88*(1-Baseline!F$89)*Baseline!B$35) + (Baseline!F$88*Baseline!F$89*((1-Baseline!F$90)*Baseline!B$40 + Baseline!F$90*Baseline!B$41))</f>
        <v>1.2909729770194745E-2</v>
      </c>
      <c r="DV323" s="48">
        <f>(BJ323*Baseline!B$34) + (Baseline!H$88*(1-Baseline!H$89)*Baseline!B$35) + (Baseline!H$88*Baseline!H$89*((1-Baseline!H$90)*Baseline!B$40 + Baseline!H$90*Baseline!B$41))</f>
        <v>9.3049701369348689E-3</v>
      </c>
      <c r="DW323" s="48">
        <f>( DS323*Baseline!B$7 + DT323*Baseline!B$11 + DU323*Baseline!B$16 + DV323*Baseline!B$18 ) / Baseline!B$17</f>
        <v>9.7745924509487613E-3</v>
      </c>
    </row>
    <row r="324" spans="1:127">
      <c r="A324" s="7" t="s">
        <v>575</v>
      </c>
      <c r="B324" s="1">
        <f>MIN( MAX( NORMINV( MCrands!B324, (B$5+B$4)/2, (B$5-B$4)/3.29 ), 0 ), 1 )</f>
        <v>0.55239703986849287</v>
      </c>
      <c r="C324" s="1">
        <f>MAX( NORMINV( MCrands!C324, (C$5+C$4)/2, (C$5-C$4)/3.29 ), 0 )</f>
        <v>2.9661779015224705</v>
      </c>
      <c r="D324" s="40"/>
      <c r="E324" s="40">
        <f>Baseline!B$33 * (C324 * Baseline!B$66*Baseline!B$66/Baseline!B$73 + Baseline!B$52*Baseline!B$52/Baseline!B$74 + Baseline!B$53*Baseline!B$53/Baseline!B$75 + Baseline!B$54*Baseline!B$54/Baseline!B$76)</f>
        <v>2.482960846498048E-5</v>
      </c>
      <c r="F324" s="40">
        <f>Baseline!B$33 * (C324 * Baseline!B$66*Baseline!B$57/Baseline!B$73 + Baseline!B$52*Baseline!B$67/Baseline!B$74 + Baseline!B$53*Baseline!B$55/Baseline!B$75 + Baseline!B$54*Baseline!B$56/Baseline!B$76)</f>
        <v>3.9925338356855223E-8</v>
      </c>
      <c r="G324" s="1">
        <f>Baseline!B$33 * (C324 * Baseline!B$66*Baseline!B$58/Baseline!B$73 + Baseline!B$52*Baseline!B$59/Baseline!B$74 + Baseline!B$53*Baseline!B$68/Baseline!B$75 + Baseline!B$54*Baseline!B$60/Baseline!B$76)</f>
        <v>1.0980416600258689E-7</v>
      </c>
      <c r="H324" s="40">
        <f>Baseline!B$33 * (C324 * Baseline!B$66*Baseline!B$61/Baseline!B$73 + Baseline!B$52*Baseline!B$62/Baseline!B$74 + Baseline!B$53*Baseline!B$63/Baseline!B$75 + Baseline!B$54*Baseline!B$69/Baseline!B$76)</f>
        <v>1.8698515984125662E-9</v>
      </c>
      <c r="I324" s="40">
        <f>Baseline!B$33 * (C324 * Baseline!B$57*Baseline!B$66/Baseline!B$73 + Baseline!B$67*Baseline!B$52/Baseline!B$74 + Baseline!B$55*Baseline!B$53/Baseline!B$75 + Baseline!B$56*Baseline!B$54/Baseline!B$76)</f>
        <v>3.9925338356855223E-8</v>
      </c>
      <c r="J324" s="1">
        <f>Baseline!B$33 * (C324 * Baseline!B$57*Baseline!B$57/Baseline!B$73 + Baseline!B$67*Baseline!B$67/Baseline!B$74 + Baseline!B$55*Baseline!B$55/Baseline!B$75 + Baseline!B$56*Baseline!B$56/Baseline!B$76)</f>
        <v>1.7949606890007462E-6</v>
      </c>
      <c r="K324" s="40">
        <f>Baseline!B$33 * (C324 * Baseline!B$57*Baseline!B$58/Baseline!B$73 + Baseline!B$67*Baseline!B$59/Baseline!B$74 + Baseline!B$55*Baseline!B$68/Baseline!B$75 + Baseline!B$56*Baseline!B$60/Baseline!B$76)</f>
        <v>1.3929449837400237E-8</v>
      </c>
      <c r="L324" s="1">
        <f>Baseline!B$33 * (C324 * Baseline!B$57*Baseline!B$61/Baseline!B$73 + Baseline!B$67*Baseline!B$62/Baseline!B$74 + Baseline!B$55*Baseline!B$63/Baseline!B$75 + Baseline!B$56*Baseline!B$69/Baseline!B$76)</f>
        <v>1.4629444102993653E-8</v>
      </c>
      <c r="M324" s="40">
        <f>Baseline!B$33 * (C324 * Baseline!B$58*Baseline!B$66/Baseline!B$73 + Baseline!B$59*Baseline!B$52/Baseline!B$74 + Baseline!B$68*Baseline!B$53/Baseline!B$75 + Baseline!B$60*Baseline!B$54/Baseline!B$76)</f>
        <v>1.0980416600258689E-7</v>
      </c>
      <c r="N324" s="1">
        <f>Baseline!B$33 * (C324 * Baseline!B$58*Baseline!B$57/Baseline!B$73 + Baseline!B$59*Baseline!B$67/Baseline!B$74 + Baseline!B$68*Baseline!B$55/Baseline!B$75 + Baseline!B$60*Baseline!B$56/Baseline!B$76)</f>
        <v>1.3929449837400237E-8</v>
      </c>
      <c r="O324" s="1">
        <f>Baseline!B$33 * (C324 * Baseline!B$58*Baseline!B$58/Baseline!B$73 + Baseline!B$59*Baseline!B$59/Baseline!B$74 + Baseline!B$68*Baseline!B$68/Baseline!B$75 + Baseline!B$60*Baseline!B$60/Baseline!B$76)</f>
        <v>1.3250173826114362E-6</v>
      </c>
      <c r="P324" s="40">
        <f>Baseline!B$33 * (C324 * Baseline!B$58*Baseline!B$61/Baseline!B$73 + Baseline!B$59*Baseline!B$62/Baseline!B$74 + Baseline!B$68*Baseline!B$63/Baseline!B$75 + Baseline!B$60*Baseline!B$69/Baseline!B$76)</f>
        <v>1.6490327480612846E-9</v>
      </c>
      <c r="Q324" s="40">
        <f>Baseline!B$33 * (C324 * Baseline!B$61*Baseline!B$66/Baseline!B$73 + Baseline!B$62*Baseline!B$52/Baseline!B$74 + Baseline!B$63*Baseline!B$53/Baseline!B$75 + Baseline!B$69*Baseline!B$54/Baseline!B$76)</f>
        <v>1.8698515984125662E-9</v>
      </c>
      <c r="R324" s="40">
        <f>Baseline!B$33 * (C324 * Baseline!B$61*Baseline!B$57/Baseline!B$73 + Baseline!B$62*Baseline!B$67/Baseline!B$74 + Baseline!B$63*Baseline!B$55/Baseline!B$75 + Baseline!B$69*Baseline!B$56/Baseline!B$76)</f>
        <v>1.4629444102993653E-8</v>
      </c>
      <c r="S324" s="40">
        <f>Baseline!B$33 * (C324 * Baseline!B$61*Baseline!B$58/Baseline!B$73 + Baseline!B$62*Baseline!B$59/Baseline!B$74 + Baseline!B$63*Baseline!B$68/Baseline!B$75 + Baseline!B$69*Baseline!B$60/Baseline!B$76)</f>
        <v>1.6490327480612846E-9</v>
      </c>
      <c r="T324" s="40">
        <f>Baseline!B$33 * (C324 * Baseline!B$61*Baseline!B$61/Baseline!B$73 + Baseline!B$62*Baseline!B$62/Baseline!B$74 + Baseline!B$63*Baseline!B$63/Baseline!B$75 + Baseline!B$69*Baseline!B$69/Baseline!B$76)</f>
        <v>9.8551809238568315E-8</v>
      </c>
      <c r="U324" s="40"/>
      <c r="V324" s="40">
        <f>E324 * ( Baseline!B$87 * Baseline!B$7 )</f>
        <v>0.25770650625803238</v>
      </c>
      <c r="W324" s="40">
        <f>F324 * ( Baseline!D$87 * Baseline!B$11 )</f>
        <v>7.3648657431162621E-4</v>
      </c>
      <c r="X324" s="40">
        <f>G324 * ( Baseline!F$87 * Baseline!B$16 )</f>
        <v>3.8140224423573415E-3</v>
      </c>
      <c r="Y324" s="40">
        <f>H324 * ( Baseline!H$87 * Baseline!B$18 )</f>
        <v>6.5757719416485673E-4</v>
      </c>
      <c r="Z324" s="48">
        <f t="shared" si="0"/>
        <v>0.26291459246886623</v>
      </c>
      <c r="AA324" s="40">
        <f>I324 * ( Baseline!B$87 * Baseline!B$7 )</f>
        <v>4.1438508680580037E-4</v>
      </c>
      <c r="AB324" s="1">
        <f>J324 * ( Baseline!D$87 * Baseline!B$11 )</f>
        <v>3.3110914102978742E-2</v>
      </c>
      <c r="AC324" s="1">
        <f>K324 * ( Baseline!F$87 * Baseline!B$16 )</f>
        <v>4.8383623521427863E-4</v>
      </c>
      <c r="AD324" s="1">
        <f>L324 * ( Baseline!F$87 * Baseline!B$16 )</f>
        <v>5.0815037497498527E-4</v>
      </c>
      <c r="AE324" s="48">
        <f t="shared" si="1"/>
        <v>3.4517285799973811E-2</v>
      </c>
      <c r="AF324" s="48">
        <f>M324 * ( Baseline!B$87 * Baseline!B$7 )</f>
        <v>1.1396574389408495E-3</v>
      </c>
      <c r="AG324" s="48">
        <f>N324 * ( Baseline!D$87 * Baseline!B$11 )</f>
        <v>2.5695092928451244E-4</v>
      </c>
      <c r="AH324" s="48">
        <f>O324 * ( Baseline!F$87 * Baseline!B$16 )</f>
        <v>4.6024173925008842E-2</v>
      </c>
      <c r="AI324" s="48">
        <f>P324 * ( Baseline!H$87 * Baseline!B$18 )</f>
        <v>5.7992106350936558E-4</v>
      </c>
      <c r="AJ324" s="48">
        <f t="shared" si="2"/>
        <v>4.8000703356743571E-2</v>
      </c>
      <c r="AK324" s="48">
        <f>Q324 * ( Baseline!B$87 * Baseline!B$7 )</f>
        <v>1.9407189739924024E-5</v>
      </c>
      <c r="AL324" s="48">
        <f>R324 * ( Baseline!D$87 * Baseline!B$11 )</f>
        <v>2.6986344048471268E-4</v>
      </c>
      <c r="AM324" s="48">
        <f>S324 * ( Baseline!F$87 * Baseline!B$16 )</f>
        <v>5.7278773094454044E-5</v>
      </c>
      <c r="AN324" s="48">
        <f>T324 * ( Baseline!H$87 * Baseline!B$18 )</f>
        <v>3.4658056422223735E-2</v>
      </c>
      <c r="AO324" s="48">
        <f t="shared" si="3"/>
        <v>3.5004605825542823E-2</v>
      </c>
      <c r="AP324" s="48"/>
      <c r="AQ324" s="48">
        <f>V324 * ( (1-Baseline!B$88-Baseline!B$87) + (1-B324)*Baseline!B$88 )</f>
        <v>0.12549447004561889</v>
      </c>
      <c r="AR324" s="48">
        <f>W324 * ( (1-Baseline!B$88-Baseline!B$87) + (1-B324)*Baseline!B$88 )</f>
        <v>3.5864438845951751E-4</v>
      </c>
      <c r="AS324" s="48">
        <f>X324 * ( (1-Baseline!B$88-Baseline!B$87) + (1-B324)*Baseline!B$88 )</f>
        <v>1.8573016727272209E-3</v>
      </c>
      <c r="AT324" s="48">
        <f>Y324 * ( (1-Baseline!B$88-Baseline!B$87) + (1-B324)*Baseline!B$88 )</f>
        <v>3.2021815317761934E-4</v>
      </c>
      <c r="AU324" s="48">
        <f t="shared" si="4"/>
        <v>0.12803063425998323</v>
      </c>
      <c r="AV324" s="48">
        <f>AA324 * ( (1-Baseline!D$88-Baseline!D$87) + (1-B324)*Baseline!D$88 )</f>
        <v>3.0827122934103823E-4</v>
      </c>
      <c r="AW324" s="48">
        <f>AB324 * ( (1-Baseline!D$88-Baseline!D$87) + (1-B324)*Baseline!D$88 )</f>
        <v>2.4632021084084781E-2</v>
      </c>
      <c r="AX324" s="48">
        <f>AC324 * ( (1-Baseline!D$88-Baseline!D$87) + (1-B324)*Baseline!D$88 )</f>
        <v>3.5993764201061894E-4</v>
      </c>
      <c r="AY324" s="48">
        <f>AD324 * ( (1-Baseline!D$88-Baseline!D$87) + (1-B324)*Baseline!D$88 )</f>
        <v>3.7802552691057798E-4</v>
      </c>
      <c r="AZ324" s="48">
        <f t="shared" si="5"/>
        <v>2.5678255482347017E-2</v>
      </c>
      <c r="BA324" s="48">
        <f>AF324 * ( (1-Baseline!F$88-Baseline!F$87) + (1-Baseline!B$36)*Baseline!F$88 )</f>
        <v>8.2013396209988144E-4</v>
      </c>
      <c r="BB324" s="48">
        <f>AG324 * ( (1-Baseline!F$88-Baseline!F$87) + (1-Baseline!B$36)*Baseline!F$88 )</f>
        <v>1.8491011114287227E-4</v>
      </c>
      <c r="BC324" s="48">
        <f>AH324 * ( (1-Baseline!F$88-Baseline!F$87) + (1-Baseline!B$36)*Baseline!F$88 )</f>
        <v>3.3120468330001963E-2</v>
      </c>
      <c r="BD324" s="48">
        <f>AI324 * ( (1-Baseline!F$88-Baseline!F$87) + (1-Baseline!B$36)*Baseline!F$88 )</f>
        <v>4.1732975477537179E-4</v>
      </c>
      <c r="BE324" s="48">
        <f t="shared" si="6"/>
        <v>3.4542842158020094E-2</v>
      </c>
      <c r="BF324" s="48">
        <f>AK324 * ( (1-Baseline!H$88-Baseline!H$87) + (1-Baseline!B$36)*Baseline!H$88 )</f>
        <v>1.5376704574736601E-5</v>
      </c>
      <c r="BG324" s="48">
        <f>AL324 * ( (1-Baseline!H$88-Baseline!H$87) + (1-Baseline!B$36)*Baseline!H$88 )</f>
        <v>2.1381820116484753E-4</v>
      </c>
      <c r="BH324" s="48">
        <f>AM324 * ( (1-Baseline!H$88-Baseline!H$87) + (1-Baseline!B$36)*Baseline!H$88 )</f>
        <v>4.5383117498197826E-5</v>
      </c>
      <c r="BI324" s="48">
        <f>AN324 * ( (1-Baseline!H$88-Baseline!H$87) + (1-Baseline!B$36)*Baseline!H$88 )</f>
        <v>2.7460271264456305E-2</v>
      </c>
      <c r="BJ324" s="48">
        <f t="shared" si="7"/>
        <v>2.7734849287694086E-2</v>
      </c>
      <c r="BK324" s="48"/>
      <c r="BL324" s="48">
        <f t="shared" si="18"/>
        <v>0.98019095797639844</v>
      </c>
      <c r="BM324" s="48">
        <f t="shared" si="19"/>
        <v>2.801238863905355E-3</v>
      </c>
      <c r="BN324" s="48">
        <f t="shared" si="20"/>
        <v>1.4506697428021192E-2</v>
      </c>
      <c r="BO324" s="48">
        <f t="shared" si="21"/>
        <v>2.5011057316749186E-3</v>
      </c>
      <c r="BP324" s="48">
        <f t="shared" si="8"/>
        <v>1</v>
      </c>
      <c r="BQ324" s="48">
        <f t="shared" si="22"/>
        <v>1.2005146905441643E-2</v>
      </c>
      <c r="BR324" s="48">
        <f t="shared" si="23"/>
        <v>0.95925601725625431</v>
      </c>
      <c r="BS324" s="48">
        <f t="shared" si="24"/>
        <v>1.4017215548698957E-2</v>
      </c>
      <c r="BT324" s="48">
        <f t="shared" si="25"/>
        <v>1.4721620289604892E-2</v>
      </c>
      <c r="BU324" s="48">
        <f t="shared" si="9"/>
        <v>0.99999999999999978</v>
      </c>
      <c r="BV324" s="48">
        <f t="shared" si="26"/>
        <v>2.3742515405886028E-2</v>
      </c>
      <c r="BW324" s="48">
        <f t="shared" si="27"/>
        <v>5.3530659201978898E-3</v>
      </c>
      <c r="BX324" s="48">
        <f t="shared" si="28"/>
        <v>0.95882290688440408</v>
      </c>
      <c r="BY324" s="48">
        <f t="shared" si="29"/>
        <v>1.2081511789511997E-2</v>
      </c>
      <c r="BZ324" s="48">
        <f t="shared" si="10"/>
        <v>1</v>
      </c>
      <c r="CA324" s="48">
        <f t="shared" si="30"/>
        <v>5.5441817675783167E-4</v>
      </c>
      <c r="CB324" s="48">
        <f t="shared" si="31"/>
        <v>7.7093694992501141E-3</v>
      </c>
      <c r="CC324" s="48">
        <f t="shared" si="32"/>
        <v>1.6363210424343011E-3</v>
      </c>
      <c r="CD324" s="48">
        <f t="shared" si="33"/>
        <v>0.99009989128155784</v>
      </c>
      <c r="CE324" s="48">
        <f t="shared" si="11"/>
        <v>1</v>
      </c>
      <c r="CF324" s="48"/>
      <c r="CG324" s="48">
        <f t="shared" si="34"/>
        <v>0.98019095797639844</v>
      </c>
      <c r="CH324" s="48">
        <f t="shared" si="35"/>
        <v>2.801238863905355E-3</v>
      </c>
      <c r="CI324" s="48">
        <f t="shared" si="36"/>
        <v>1.4506697428021192E-2</v>
      </c>
      <c r="CJ324" s="48">
        <f t="shared" si="37"/>
        <v>2.5011057316749186E-3</v>
      </c>
      <c r="CK324" s="48">
        <f t="shared" si="12"/>
        <v>1</v>
      </c>
      <c r="CL324" s="48">
        <f t="shared" si="38"/>
        <v>1.2005146905441643E-2</v>
      </c>
      <c r="CM324" s="48">
        <f t="shared" si="39"/>
        <v>0.95925601725625431</v>
      </c>
      <c r="CN324" s="48">
        <f t="shared" si="40"/>
        <v>1.4017215548698957E-2</v>
      </c>
      <c r="CO324" s="48">
        <f t="shared" si="41"/>
        <v>1.4721620289604892E-2</v>
      </c>
      <c r="CP324" s="48">
        <f t="shared" si="13"/>
        <v>0.99999999999999978</v>
      </c>
      <c r="CQ324" s="48">
        <f t="shared" si="42"/>
        <v>2.3742515405886028E-2</v>
      </c>
      <c r="CR324" s="48">
        <f t="shared" si="43"/>
        <v>5.3530659201978898E-3</v>
      </c>
      <c r="CS324" s="48">
        <f t="shared" si="44"/>
        <v>0.95882290688440408</v>
      </c>
      <c r="CT324" s="48">
        <f t="shared" si="45"/>
        <v>1.2081511789511997E-2</v>
      </c>
      <c r="CU324" s="48">
        <f t="shared" si="14"/>
        <v>1</v>
      </c>
      <c r="CV324" s="48">
        <f t="shared" si="46"/>
        <v>5.5441817675783167E-4</v>
      </c>
      <c r="CW324" s="48">
        <f t="shared" si="47"/>
        <v>7.7093694992501141E-3</v>
      </c>
      <c r="CX324" s="48">
        <f t="shared" si="48"/>
        <v>1.6363210424343011E-3</v>
      </c>
      <c r="CY324" s="48">
        <f t="shared" si="49"/>
        <v>0.99009989128155784</v>
      </c>
      <c r="CZ324" s="48">
        <f t="shared" si="15"/>
        <v>1</v>
      </c>
      <c r="DA324" s="48"/>
      <c r="DB324" s="48">
        <f>(AQ324*Baseline!B$7 + AV324*Baseline!B$11 + BA324*Baseline!B$16 + BF324*Baseline!B$18)</f>
        <v>64977.638718448929</v>
      </c>
      <c r="DC324" s="48">
        <f>(AR324*Baseline!B$7 + AW324*Baseline!B$11 + BB324*Baseline!B$16 + BG324*Baseline!B$18)</f>
        <v>63409.035784601481</v>
      </c>
      <c r="DD324" s="48">
        <f>(AS324*Baseline!B$7 + AX324*Baseline!B$11 + BC324*Baseline!B$16 + BH324*Baseline!B$18)</f>
        <v>114710.68879855279</v>
      </c>
      <c r="DE324" s="48">
        <f>(AT324*Baseline!B$7 + AY324*Baseline!B$11 + BD324*Baseline!B$16 + BI324*Baseline!B$18)</f>
        <v>1259792.3647120863</v>
      </c>
      <c r="DF324" s="48">
        <f t="shared" si="16"/>
        <v>1502889.7280136894</v>
      </c>
      <c r="DG324" s="48"/>
      <c r="DH324" s="48">
        <f t="shared" si="50"/>
        <v>4.3235133960445211E-2</v>
      </c>
      <c r="DI324" s="48">
        <f t="shared" si="51"/>
        <v>4.2191409391297605E-2</v>
      </c>
      <c r="DJ324" s="48">
        <f t="shared" si="52"/>
        <v>7.6326750166934354E-2</v>
      </c>
      <c r="DK324" s="48">
        <f t="shared" si="53"/>
        <v>0.83824670648132293</v>
      </c>
      <c r="DL324" s="48">
        <f t="shared" si="17"/>
        <v>1</v>
      </c>
      <c r="DM324" s="48"/>
      <c r="DN324" s="48">
        <f>DH324 / (Baseline!B$7/Baseline!B$17)</f>
        <v>4.6150661789840548</v>
      </c>
      <c r="DO324" s="48">
        <f>DI324 / (Baseline!B$11/Baseline!B$17)</f>
        <v>1.018520816625152</v>
      </c>
      <c r="DP324" s="48">
        <f>DJ324 / (Baseline!B$16/Baseline!B$17)</f>
        <v>1.1794789546629549</v>
      </c>
      <c r="DQ324" s="48">
        <f>DK324 / (Baseline!B$18/Baseline!B$17)</f>
        <v>0.9477119039043489</v>
      </c>
      <c r="DR324" s="71"/>
      <c r="DS324" s="48">
        <f>(AU324*Baseline!B$34)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3.1734126388997488E-2</v>
      </c>
      <c r="DT324" s="48">
        <f>(AZ324*Baseline!B$34) + (Baseline!D$88*(1-Baseline!D$89)*Baseline!B$35) + (Baseline!D$88*Baseline!D$89*((1-Baseline!D$90)*Baseline!B$40 + Baseline!D$90*Baseline!B$41))</f>
        <v>1.0265306322352057E-2</v>
      </c>
      <c r="DU324" s="48">
        <f>(BE324*Baseline!B$34) + (Baseline!F$88*(1-Baseline!F$89)*Baseline!B$35) + (Baseline!F$88*Baseline!F$89*((1-Baseline!F$90)*Baseline!B$40 + Baseline!F$90*Baseline!B$41))</f>
        <v>1.2912066323703017E-2</v>
      </c>
      <c r="DV324" s="48">
        <f>(BJ324*Baseline!B$34) + (Baseline!H$88*(1-Baseline!H$89)*Baseline!B$35) + (Baseline!H$88*Baseline!H$89*((1-Baseline!H$90)*Baseline!B$40 + Baseline!H$90*Baseline!B$41))</f>
        <v>9.3052273931541127E-3</v>
      </c>
      <c r="DW324" s="48">
        <f>( DS324*Baseline!B$7 + DT324*Baseline!B$11 + DU324*Baseline!B$16 + DV324*Baseline!B$18 ) / Baseline!B$17</f>
        <v>9.7885243255737518E-3</v>
      </c>
    </row>
    <row r="325" spans="1:127">
      <c r="A325" s="7" t="s">
        <v>576</v>
      </c>
      <c r="B325" s="1">
        <f>MIN( MAX( NORMINV( MCrands!B325, (B$5+B$4)/2, (B$5-B$4)/3.29 ), 0 ), 1 )</f>
        <v>0.33863952271631459</v>
      </c>
      <c r="C325" s="1">
        <f>MAX( NORMINV( MCrands!C325, (C$5+C$4)/2, (C$5-C$4)/3.29 ), 0 )</f>
        <v>2.9942178892505829</v>
      </c>
      <c r="D325" s="40"/>
      <c r="E325" s="40">
        <f>Baseline!B$33 * (C325 * Baseline!B$66*Baseline!B$66/Baseline!B$73 + Baseline!B$52*Baseline!B$52/Baseline!B$74 + Baseline!B$53*Baseline!B$53/Baseline!B$75 + Baseline!B$54*Baseline!B$54/Baseline!B$76)</f>
        <v>2.5064248280490313E-5</v>
      </c>
      <c r="F325" s="40">
        <f>Baseline!B$33 * (C325 * Baseline!B$66*Baseline!B$57/Baseline!B$73 + Baseline!B$52*Baseline!B$67/Baseline!B$74 + Baseline!B$53*Baseline!B$55/Baseline!B$75 + Baseline!B$54*Baseline!B$56/Baseline!B$76)</f>
        <v>3.9956717803931098E-8</v>
      </c>
      <c r="G325" s="1">
        <f>Baseline!B$33 * (C325 * Baseline!B$66*Baseline!B$58/Baseline!B$73 + Baseline!B$52*Baseline!B$59/Baseline!B$74 + Baseline!B$53*Baseline!B$68/Baseline!B$75 + Baseline!B$54*Baseline!B$60/Baseline!B$76)</f>
        <v>1.0988130714331508E-7</v>
      </c>
      <c r="H325" s="40">
        <f>Baseline!B$33 * (C325 * Baseline!B$66*Baseline!B$61/Baseline!B$73 + Baseline!B$52*Baseline!B$62/Baseline!B$74 + Baseline!B$53*Baseline!B$63/Baseline!B$75 + Baseline!B$54*Baseline!B$69/Baseline!B$76)</f>
        <v>1.8775657124853848E-9</v>
      </c>
      <c r="I325" s="40">
        <f>Baseline!B$33 * (C325 * Baseline!B$57*Baseline!B$66/Baseline!B$73 + Baseline!B$67*Baseline!B$52/Baseline!B$74 + Baseline!B$55*Baseline!B$53/Baseline!B$75 + Baseline!B$56*Baseline!B$54/Baseline!B$76)</f>
        <v>3.9956717803931098E-8</v>
      </c>
      <c r="J325" s="1">
        <f>Baseline!B$33 * (C325 * Baseline!B$57*Baseline!B$57/Baseline!B$73 + Baseline!B$67*Baseline!B$67/Baseline!B$74 + Baseline!B$55*Baseline!B$55/Baseline!B$75 + Baseline!B$56*Baseline!B$56/Baseline!B$76)</f>
        <v>1.7949606931972619E-6</v>
      </c>
      <c r="K325" s="40">
        <f>Baseline!B$33 * (C325 * Baseline!B$57*Baseline!B$58/Baseline!B$73 + Baseline!B$67*Baseline!B$59/Baseline!B$74 + Baseline!B$55*Baseline!B$68/Baseline!B$75 + Baseline!B$56*Baseline!B$60/Baseline!B$76)</f>
        <v>1.3929460153834972E-8</v>
      </c>
      <c r="L325" s="1">
        <f>Baseline!B$33 * (C325 * Baseline!B$57*Baseline!B$61/Baseline!B$73 + Baseline!B$67*Baseline!B$62/Baseline!B$74 + Baseline!B$55*Baseline!B$63/Baseline!B$75 + Baseline!B$56*Baseline!B$69/Baseline!B$76)</f>
        <v>1.4629445134637129E-8</v>
      </c>
      <c r="M325" s="40">
        <f>Baseline!B$33 * (C325 * Baseline!B$58*Baseline!B$66/Baseline!B$73 + Baseline!B$59*Baseline!B$52/Baseline!B$74 + Baseline!B$68*Baseline!B$53/Baseline!B$75 + Baseline!B$60*Baseline!B$54/Baseline!B$76)</f>
        <v>1.0988130714331508E-7</v>
      </c>
      <c r="N325" s="1">
        <f>Baseline!B$33 * (C325 * Baseline!B$58*Baseline!B$57/Baseline!B$73 + Baseline!B$59*Baseline!B$67/Baseline!B$74 + Baseline!B$68*Baseline!B$55/Baseline!B$75 + Baseline!B$60*Baseline!B$56/Baseline!B$76)</f>
        <v>1.3929460153834972E-8</v>
      </c>
      <c r="O325" s="1">
        <f>Baseline!B$33 * (C325 * Baseline!B$58*Baseline!B$58/Baseline!B$73 + Baseline!B$59*Baseline!B$59/Baseline!B$74 + Baseline!B$68*Baseline!B$68/Baseline!B$75 + Baseline!B$60*Baseline!B$60/Baseline!B$76)</f>
        <v>1.3250174079726718E-6</v>
      </c>
      <c r="P325" s="40">
        <f>Baseline!B$33 * (C325 * Baseline!B$58*Baseline!B$61/Baseline!B$73 + Baseline!B$59*Baseline!B$62/Baseline!B$74 + Baseline!B$68*Baseline!B$63/Baseline!B$75 + Baseline!B$60*Baseline!B$69/Baseline!B$76)</f>
        <v>1.6490352841848235E-9</v>
      </c>
      <c r="Q325" s="40">
        <f>Baseline!B$33 * (C325 * Baseline!B$61*Baseline!B$66/Baseline!B$73 + Baseline!B$62*Baseline!B$52/Baseline!B$74 + Baseline!B$63*Baseline!B$53/Baseline!B$75 + Baseline!B$69*Baseline!B$54/Baseline!B$76)</f>
        <v>1.8775657124853844E-9</v>
      </c>
      <c r="R325" s="40">
        <f>Baseline!B$33 * (C325 * Baseline!B$61*Baseline!B$57/Baseline!B$73 + Baseline!B$62*Baseline!B$67/Baseline!B$74 + Baseline!B$63*Baseline!B$55/Baseline!B$75 + Baseline!B$69*Baseline!B$56/Baseline!B$76)</f>
        <v>1.4629445134637129E-8</v>
      </c>
      <c r="S325" s="40">
        <f>Baseline!B$33 * (C325 * Baseline!B$61*Baseline!B$58/Baseline!B$73 + Baseline!B$62*Baseline!B$59/Baseline!B$74 + Baseline!B$63*Baseline!B$68/Baseline!B$75 + Baseline!B$69*Baseline!B$60/Baseline!B$76)</f>
        <v>1.6490352841848235E-9</v>
      </c>
      <c r="T325" s="40">
        <f>Baseline!B$33 * (C325 * Baseline!B$61*Baseline!B$61/Baseline!B$73 + Baseline!B$62*Baseline!B$62/Baseline!B$74 + Baseline!B$63*Baseline!B$63/Baseline!B$75 + Baseline!B$69*Baseline!B$69/Baseline!B$76)</f>
        <v>9.855180949218066E-8</v>
      </c>
      <c r="U325" s="40"/>
      <c r="V325" s="40">
        <f>E325 * ( Baseline!B$87 * Baseline!B$7 )</f>
        <v>0.26014183290320897</v>
      </c>
      <c r="W325" s="40">
        <f>F325 * ( Baseline!D$87 * Baseline!B$11 )</f>
        <v>7.3706541828469764E-4</v>
      </c>
      <c r="X325" s="40">
        <f>G325 * ( Baseline!F$87 * Baseline!B$16 )</f>
        <v>3.8167019221319017E-3</v>
      </c>
      <c r="Y325" s="40">
        <f>H325 * ( Baseline!H$87 * Baseline!B$18 )</f>
        <v>6.6029004340475257E-4</v>
      </c>
      <c r="Z325" s="48">
        <f t="shared" si="0"/>
        <v>0.26535589028703033</v>
      </c>
      <c r="AA325" s="40">
        <f>I325 * ( Baseline!B$87 * Baseline!B$7 )</f>
        <v>4.1471077408700087E-4</v>
      </c>
      <c r="AB325" s="1">
        <f>J325 * ( Baseline!D$87 * Baseline!B$11 )</f>
        <v>3.3110914180390173E-2</v>
      </c>
      <c r="AC325" s="1">
        <f>K325 * ( Baseline!F$87 * Baseline!B$16 )</f>
        <v>4.8383659355326553E-4</v>
      </c>
      <c r="AD325" s="1">
        <f>L325 * ( Baseline!F$87 * Baseline!B$16 )</f>
        <v>5.0815041080888405E-4</v>
      </c>
      <c r="AE325" s="48">
        <f t="shared" si="1"/>
        <v>3.4517611958839324E-2</v>
      </c>
      <c r="AF325" s="48">
        <f>M325 * ( Baseline!B$87 * Baseline!B$7 )</f>
        <v>1.1404580868404673E-3</v>
      </c>
      <c r="AG325" s="48">
        <f>N325 * ( Baseline!D$87 * Baseline!B$11 )</f>
        <v>2.5695111958761292E-4</v>
      </c>
      <c r="AH325" s="48">
        <f>O325 * ( Baseline!F$87 * Baseline!B$16 )</f>
        <v>4.6024174805925529E-2</v>
      </c>
      <c r="AI325" s="48">
        <f>P325 * ( Baseline!H$87 * Baseline!B$18 )</f>
        <v>5.7992195539672295E-4</v>
      </c>
      <c r="AJ325" s="48">
        <f t="shared" si="2"/>
        <v>4.8001505967750331E-2</v>
      </c>
      <c r="AK325" s="48">
        <f>Q325 * ( Baseline!B$87 * Baseline!B$7 )</f>
        <v>1.9487254529885804E-5</v>
      </c>
      <c r="AL325" s="48">
        <f>R325 * ( Baseline!D$87 * Baseline!B$11 )</f>
        <v>2.6986345951502278E-4</v>
      </c>
      <c r="AM325" s="48">
        <f>S325 * ( Baseline!F$87 * Baseline!B$16 )</f>
        <v>5.7278861186121658E-5</v>
      </c>
      <c r="AN325" s="48">
        <f>T325 * ( Baseline!H$87 * Baseline!B$18 )</f>
        <v>3.4658056511412468E-2</v>
      </c>
      <c r="AO325" s="48">
        <f t="shared" si="3"/>
        <v>3.5004686086643498E-2</v>
      </c>
      <c r="AP325" s="48"/>
      <c r="AQ325" s="48">
        <f>V325 * ( (1-Baseline!B$88-Baseline!B$87) + (1-B325)*Baseline!B$88 )</f>
        <v>0.17617086522080827</v>
      </c>
      <c r="AR325" s="48">
        <f>W325 * ( (1-Baseline!B$88-Baseline!B$87) + (1-B325)*Baseline!B$88 )</f>
        <v>4.9914867983522375E-4</v>
      </c>
      <c r="AS325" s="48">
        <f>X325 * ( (1-Baseline!B$88-Baseline!B$87) + (1-B325)*Baseline!B$88 )</f>
        <v>2.5847118566358221E-3</v>
      </c>
      <c r="AT325" s="48">
        <f>Y325 * ( (1-Baseline!B$88-Baseline!B$87) + (1-B325)*Baseline!B$88 )</f>
        <v>4.4715556488979203E-4</v>
      </c>
      <c r="AU325" s="48">
        <f t="shared" si="4"/>
        <v>0.1797018813221691</v>
      </c>
      <c r="AV325" s="48">
        <f>AA325 * ( (1-Baseline!D$88-Baseline!D$87) + (1-B325)*Baseline!D$88 )</f>
        <v>3.4822761643885748E-4</v>
      </c>
      <c r="AW325" s="48">
        <f>AB325 * ( (1-Baseline!D$88-Baseline!D$87) + (1-B325)*Baseline!D$88 )</f>
        <v>2.7802833790688944E-2</v>
      </c>
      <c r="AX325" s="48">
        <f>AC325 * ( (1-Baseline!D$88-Baseline!D$87) + (1-B325)*Baseline!D$88 )</f>
        <v>4.0627173019528048E-4</v>
      </c>
      <c r="AY325" s="48">
        <f>AD325 * ( (1-Baseline!D$88-Baseline!D$87) + (1-B325)*Baseline!D$88 )</f>
        <v>4.2668774819745031E-4</v>
      </c>
      <c r="AZ325" s="48">
        <f t="shared" si="5"/>
        <v>2.8984020885520531E-2</v>
      </c>
      <c r="BA325" s="48">
        <f>AF325 * ( (1-Baseline!F$88-Baseline!F$87) + (1-Baseline!B$36)*Baseline!F$88 )</f>
        <v>8.2071013394917922E-4</v>
      </c>
      <c r="BB325" s="48">
        <f>AG325 * ( (1-Baseline!F$88-Baseline!F$87) + (1-Baseline!B$36)*Baseline!F$88 )</f>
        <v>1.8491024809107307E-4</v>
      </c>
      <c r="BC325" s="48">
        <f>AH325 * ( (1-Baseline!F$88-Baseline!F$87) + (1-Baseline!B$36)*Baseline!F$88 )</f>
        <v>3.3120468963937805E-2</v>
      </c>
      <c r="BD325" s="48">
        <f>AI325 * ( (1-Baseline!F$88-Baseline!F$87) + (1-Baseline!B$36)*Baseline!F$88 )</f>
        <v>4.1733039660605457E-4</v>
      </c>
      <c r="BE325" s="48">
        <f t="shared" si="6"/>
        <v>3.4543419742584111E-2</v>
      </c>
      <c r="BF325" s="48">
        <f>AK325 * ( (1-Baseline!H$88-Baseline!H$87) + (1-Baseline!B$36)*Baseline!H$88 )</f>
        <v>1.5440141509119118E-5</v>
      </c>
      <c r="BG325" s="48">
        <f>AL325 * ( (1-Baseline!H$88-Baseline!H$87) + (1-Baseline!B$36)*Baseline!H$88 )</f>
        <v>2.1381821624294283E-4</v>
      </c>
      <c r="BH325" s="48">
        <f>AM325 * ( (1-Baseline!H$88-Baseline!H$87) + (1-Baseline!B$36)*Baseline!H$88 )</f>
        <v>4.5383187294987905E-5</v>
      </c>
      <c r="BI325" s="48">
        <f>AN325 * ( (1-Baseline!H$88-Baseline!H$87) + (1-Baseline!B$36)*Baseline!H$88 )</f>
        <v>2.7460271335122324E-2</v>
      </c>
      <c r="BJ325" s="48">
        <f t="shared" si="7"/>
        <v>2.7734912880169372E-2</v>
      </c>
      <c r="BK325" s="48"/>
      <c r="BL325" s="48">
        <f t="shared" si="18"/>
        <v>0.98035070041904326</v>
      </c>
      <c r="BM325" s="48">
        <f t="shared" si="19"/>
        <v>2.7776486042477831E-3</v>
      </c>
      <c r="BN325" s="48">
        <f t="shared" si="20"/>
        <v>1.4383332203417264E-2</v>
      </c>
      <c r="BO325" s="48">
        <f t="shared" si="21"/>
        <v>2.4883187732917087E-3</v>
      </c>
      <c r="BP325" s="48">
        <f t="shared" si="8"/>
        <v>1</v>
      </c>
      <c r="BQ325" s="48">
        <f t="shared" si="22"/>
        <v>1.2014468862490387E-2</v>
      </c>
      <c r="BR325" s="48">
        <f t="shared" si="23"/>
        <v>0.95924695543461769</v>
      </c>
      <c r="BS325" s="48">
        <f t="shared" si="24"/>
        <v>1.4017093480575034E-2</v>
      </c>
      <c r="BT325" s="48">
        <f t="shared" si="25"/>
        <v>1.4721482222316834E-2</v>
      </c>
      <c r="BU325" s="48">
        <f t="shared" si="9"/>
        <v>0.99999999999999989</v>
      </c>
      <c r="BV325" s="48">
        <f t="shared" si="26"/>
        <v>2.3758798059516729E-2</v>
      </c>
      <c r="BW325" s="48">
        <f t="shared" si="27"/>
        <v>5.3529803785790546E-3</v>
      </c>
      <c r="BX325" s="48">
        <f t="shared" si="28"/>
        <v>0.95880689320136614</v>
      </c>
      <c r="BY325" s="48">
        <f t="shared" si="29"/>
        <v>1.2081328360538142E-2</v>
      </c>
      <c r="BZ325" s="48">
        <f t="shared" si="10"/>
        <v>1</v>
      </c>
      <c r="CA325" s="48">
        <f t="shared" si="30"/>
        <v>5.5670416474100089E-4</v>
      </c>
      <c r="CB325" s="48">
        <f t="shared" si="31"/>
        <v>7.7093523663391101E-3</v>
      </c>
      <c r="CC325" s="48">
        <f t="shared" si="32"/>
        <v>1.6363198071351129E-3</v>
      </c>
      <c r="CD325" s="48">
        <f t="shared" si="33"/>
        <v>0.99009762366178478</v>
      </c>
      <c r="CE325" s="48">
        <f t="shared" si="11"/>
        <v>1</v>
      </c>
      <c r="CF325" s="48"/>
      <c r="CG325" s="48">
        <f t="shared" si="34"/>
        <v>0.98035070041904326</v>
      </c>
      <c r="CH325" s="48">
        <f t="shared" si="35"/>
        <v>2.7776486042477831E-3</v>
      </c>
      <c r="CI325" s="48">
        <f t="shared" si="36"/>
        <v>1.4383332203417264E-2</v>
      </c>
      <c r="CJ325" s="48">
        <f t="shared" si="37"/>
        <v>2.4883187732917087E-3</v>
      </c>
      <c r="CK325" s="48">
        <f t="shared" si="12"/>
        <v>1</v>
      </c>
      <c r="CL325" s="48">
        <f t="shared" si="38"/>
        <v>1.2014468862490387E-2</v>
      </c>
      <c r="CM325" s="48">
        <f t="shared" si="39"/>
        <v>0.95924695543461769</v>
      </c>
      <c r="CN325" s="48">
        <f t="shared" si="40"/>
        <v>1.4017093480575034E-2</v>
      </c>
      <c r="CO325" s="48">
        <f t="shared" si="41"/>
        <v>1.4721482222316834E-2</v>
      </c>
      <c r="CP325" s="48">
        <f t="shared" si="13"/>
        <v>0.99999999999999989</v>
      </c>
      <c r="CQ325" s="48">
        <f t="shared" si="42"/>
        <v>2.3758798059516729E-2</v>
      </c>
      <c r="CR325" s="48">
        <f t="shared" si="43"/>
        <v>5.3529803785790546E-3</v>
      </c>
      <c r="CS325" s="48">
        <f t="shared" si="44"/>
        <v>0.95880689320136614</v>
      </c>
      <c r="CT325" s="48">
        <f t="shared" si="45"/>
        <v>1.2081328360538142E-2</v>
      </c>
      <c r="CU325" s="48">
        <f t="shared" si="14"/>
        <v>1</v>
      </c>
      <c r="CV325" s="48">
        <f t="shared" si="46"/>
        <v>5.5670416474100089E-4</v>
      </c>
      <c r="CW325" s="48">
        <f t="shared" si="47"/>
        <v>7.7093523663391101E-3</v>
      </c>
      <c r="CX325" s="48">
        <f t="shared" si="48"/>
        <v>1.6363198071351129E-3</v>
      </c>
      <c r="CY325" s="48">
        <f t="shared" si="49"/>
        <v>0.99009762366178478</v>
      </c>
      <c r="CZ325" s="48">
        <f t="shared" si="15"/>
        <v>1</v>
      </c>
      <c r="DA325" s="48"/>
      <c r="DB325" s="48">
        <f>(AQ325*Baseline!B$7 + AV325*Baseline!B$11 + BA325*Baseline!B$16 + BF325*Baseline!B$18)</f>
        <v>89646.214122349673</v>
      </c>
      <c r="DC325" s="48">
        <f>(AR325*Baseline!B$7 + AW325*Baseline!B$11 + BB325*Baseline!B$16 + BG325*Baseline!B$18)</f>
        <v>70277.160588358267</v>
      </c>
      <c r="DD325" s="48">
        <f>(AS325*Baseline!B$7 + AX325*Baseline!B$11 + BC325*Baseline!B$16 + BH325*Baseline!B$18)</f>
        <v>115162.85401175871</v>
      </c>
      <c r="DE325" s="48">
        <f>(AT325*Baseline!B$7 + AY325*Baseline!B$11 + BD325*Baseline!B$16 + BI325*Baseline!B$18)</f>
        <v>1259958.2935041857</v>
      </c>
      <c r="DF325" s="48">
        <f t="shared" si="16"/>
        <v>1535044.5222266524</v>
      </c>
      <c r="DG325" s="48"/>
      <c r="DH325" s="48">
        <f t="shared" si="50"/>
        <v>5.839974855733418E-2</v>
      </c>
      <c r="DI325" s="48">
        <f t="shared" si="51"/>
        <v>4.5781838618216775E-2</v>
      </c>
      <c r="DJ325" s="48">
        <f t="shared" si="52"/>
        <v>7.5022484588726929E-2</v>
      </c>
      <c r="DK325" s="48">
        <f t="shared" si="53"/>
        <v>0.82079592823572212</v>
      </c>
      <c r="DL325" s="48">
        <f t="shared" si="17"/>
        <v>1</v>
      </c>
      <c r="DM325" s="48"/>
      <c r="DN325" s="48">
        <f>DH325 / (Baseline!B$7/Baseline!B$17)</f>
        <v>6.2337890446853255</v>
      </c>
      <c r="DO325" s="48">
        <f>DI325 / (Baseline!B$11/Baseline!B$17)</f>
        <v>1.1051954966369273</v>
      </c>
      <c r="DP325" s="48">
        <f>DJ325 / (Baseline!B$16/Baseline!B$17)</f>
        <v>1.1593241099011586</v>
      </c>
      <c r="DQ325" s="48">
        <f>DK325 / (Baseline!B$18/Baseline!B$17)</f>
        <v>0.9279822585053551</v>
      </c>
      <c r="DR325" s="71"/>
      <c r="DS325" s="48">
        <f>(AU325*Baseline!B$34)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3.948481344832537E-2</v>
      </c>
      <c r="DT325" s="48">
        <f>(AZ325*Baseline!B$34) + (Baseline!D$88*(1-Baseline!D$89)*Baseline!B$35) + (Baseline!D$88*Baseline!D$89*((1-Baseline!D$90)*Baseline!B$40 + Baseline!D$90*Baseline!B$41))</f>
        <v>1.0761171132828082E-2</v>
      </c>
      <c r="DU325" s="48">
        <f>(BE325*Baseline!B$34) + (Baseline!F$88*(1-Baseline!F$89)*Baseline!B$35) + (Baseline!F$88*Baseline!F$89*((1-Baseline!F$90)*Baseline!B$40 + Baseline!F$90*Baseline!B$41))</f>
        <v>1.2912152961387618E-2</v>
      </c>
      <c r="DV325" s="48">
        <f>(BJ325*Baseline!B$34) + (Baseline!H$88*(1-Baseline!H$89)*Baseline!B$35) + (Baseline!H$88*Baseline!H$89*((1-Baseline!H$90)*Baseline!B$40 + Baseline!H$90*Baseline!B$41))</f>
        <v>9.3052369320254062E-3</v>
      </c>
      <c r="DW325" s="48">
        <f>( DS325*Baseline!B$7 + DT325*Baseline!B$11 + DU325*Baseline!B$16 + DV325*Baseline!B$18 ) / Baseline!B$17</f>
        <v>9.8816896135664727E-3</v>
      </c>
    </row>
    <row r="326" spans="1:127">
      <c r="A326" s="7" t="s">
        <v>577</v>
      </c>
      <c r="B326" s="1">
        <f>MIN( MAX( NORMINV( MCrands!B326, (B$5+B$4)/2, (B$5-B$4)/3.29 ), 0 ), 1 )</f>
        <v>0.44452245051742356</v>
      </c>
      <c r="C326" s="1">
        <f>MAX( NORMINV( MCrands!C326, (C$5+C$4)/2, (C$5-C$4)/3.29 ), 0 )</f>
        <v>2.9571896428111319</v>
      </c>
      <c r="D326" s="40"/>
      <c r="E326" s="40">
        <f>Baseline!B$33 * (C326 * Baseline!B$66*Baseline!B$66/Baseline!B$73 + Baseline!B$52*Baseline!B$52/Baseline!B$74 + Baseline!B$53*Baseline!B$53/Baseline!B$75 + Baseline!B$54*Baseline!B$54/Baseline!B$76)</f>
        <v>2.4754394331998939E-5</v>
      </c>
      <c r="F326" s="40">
        <f>Baseline!B$33 * (C326 * Baseline!B$66*Baseline!B$57/Baseline!B$73 + Baseline!B$52*Baseline!B$67/Baseline!B$74 + Baseline!B$53*Baseline!B$55/Baseline!B$75 + Baseline!B$54*Baseline!B$56/Baseline!B$76)</f>
        <v>3.9915279629609274E-8</v>
      </c>
      <c r="G326" s="1">
        <f>Baseline!B$33 * (C326 * Baseline!B$66*Baseline!B$58/Baseline!B$73 + Baseline!B$52*Baseline!B$59/Baseline!B$74 + Baseline!B$53*Baseline!B$68/Baseline!B$75 + Baseline!B$54*Baseline!B$60/Baseline!B$76)</f>
        <v>1.0977943829810728E-7</v>
      </c>
      <c r="H326" s="40">
        <f>Baseline!B$33 * (C326 * Baseline!B$66*Baseline!B$61/Baseline!B$73 + Baseline!B$52*Baseline!B$62/Baseline!B$74 + Baseline!B$53*Baseline!B$63/Baseline!B$75 + Baseline!B$54*Baseline!B$69/Baseline!B$76)</f>
        <v>1.8673788279646048E-9</v>
      </c>
      <c r="I326" s="40">
        <f>Baseline!B$33 * (C326 * Baseline!B$57*Baseline!B$66/Baseline!B$73 + Baseline!B$67*Baseline!B$52/Baseline!B$74 + Baseline!B$55*Baseline!B$53/Baseline!B$75 + Baseline!B$56*Baseline!B$54/Baseline!B$76)</f>
        <v>3.9915279629609274E-8</v>
      </c>
      <c r="J326" s="1">
        <f>Baseline!B$33 * (C326 * Baseline!B$57*Baseline!B$57/Baseline!B$73 + Baseline!B$67*Baseline!B$67/Baseline!B$74 + Baseline!B$55*Baseline!B$55/Baseline!B$75 + Baseline!B$56*Baseline!B$56/Baseline!B$76)</f>
        <v>1.7949606876555469E-6</v>
      </c>
      <c r="K326" s="40">
        <f>Baseline!B$33 * (C326 * Baseline!B$57*Baseline!B$58/Baseline!B$73 + Baseline!B$67*Baseline!B$59/Baseline!B$74 + Baseline!B$55*Baseline!B$68/Baseline!B$75 + Baseline!B$56*Baseline!B$60/Baseline!B$76)</f>
        <v>1.3929446530452128E-8</v>
      </c>
      <c r="L326" s="1">
        <f>Baseline!B$33 * (C326 * Baseline!B$57*Baseline!B$61/Baseline!B$73 + Baseline!B$67*Baseline!B$62/Baseline!B$74 + Baseline!B$55*Baseline!B$63/Baseline!B$75 + Baseline!B$56*Baseline!B$69/Baseline!B$76)</f>
        <v>1.4629443772298844E-8</v>
      </c>
      <c r="M326" s="40">
        <f>Baseline!B$33 * (C326 * Baseline!B$58*Baseline!B$66/Baseline!B$73 + Baseline!B$59*Baseline!B$52/Baseline!B$74 + Baseline!B$68*Baseline!B$53/Baseline!B$75 + Baseline!B$60*Baseline!B$54/Baseline!B$76)</f>
        <v>1.0977943829810728E-7</v>
      </c>
      <c r="N326" s="1">
        <f>Baseline!B$33 * (C326 * Baseline!B$58*Baseline!B$57/Baseline!B$73 + Baseline!B$59*Baseline!B$67/Baseline!B$74 + Baseline!B$68*Baseline!B$55/Baseline!B$75 + Baseline!B$60*Baseline!B$56/Baseline!B$76)</f>
        <v>1.3929446530452128E-8</v>
      </c>
      <c r="O326" s="1">
        <f>Baseline!B$33 * (C326 * Baseline!B$58*Baseline!B$58/Baseline!B$73 + Baseline!B$59*Baseline!B$59/Baseline!B$74 + Baseline!B$68*Baseline!B$68/Baseline!B$75 + Baseline!B$60*Baseline!B$60/Baseline!B$76)</f>
        <v>1.3250173744818556E-6</v>
      </c>
      <c r="P326" s="40">
        <f>Baseline!B$33 * (C326 * Baseline!B$58*Baseline!B$61/Baseline!B$73 + Baseline!B$59*Baseline!B$62/Baseline!B$74 + Baseline!B$68*Baseline!B$63/Baseline!B$75 + Baseline!B$60*Baseline!B$69/Baseline!B$76)</f>
        <v>1.6490319351032078E-9</v>
      </c>
      <c r="Q326" s="40">
        <f>Baseline!B$33 * (C326 * Baseline!B$61*Baseline!B$66/Baseline!B$73 + Baseline!B$62*Baseline!B$52/Baseline!B$74 + Baseline!B$63*Baseline!B$53/Baseline!B$75 + Baseline!B$69*Baseline!B$54/Baseline!B$76)</f>
        <v>1.8673788279646048E-9</v>
      </c>
      <c r="R326" s="40">
        <f>Baseline!B$33 * (C326 * Baseline!B$61*Baseline!B$57/Baseline!B$73 + Baseline!B$62*Baseline!B$67/Baseline!B$74 + Baseline!B$63*Baseline!B$55/Baseline!B$75 + Baseline!B$69*Baseline!B$56/Baseline!B$76)</f>
        <v>1.4629443772298844E-8</v>
      </c>
      <c r="S326" s="40">
        <f>Baseline!B$33 * (C326 * Baseline!B$61*Baseline!B$58/Baseline!B$73 + Baseline!B$62*Baseline!B$59/Baseline!B$74 + Baseline!B$63*Baseline!B$68/Baseline!B$75 + Baseline!B$69*Baseline!B$60/Baseline!B$76)</f>
        <v>1.6490319351032078E-9</v>
      </c>
      <c r="T326" s="40">
        <f>Baseline!B$33 * (C326 * Baseline!B$61*Baseline!B$61/Baseline!B$73 + Baseline!B$62*Baseline!B$62/Baseline!B$74 + Baseline!B$63*Baseline!B$63/Baseline!B$75 + Baseline!B$69*Baseline!B$69/Baseline!B$76)</f>
        <v>9.8551809157272515E-8</v>
      </c>
      <c r="U326" s="40"/>
      <c r="V326" s="40">
        <f>E326 * ( Baseline!B$87 * Baseline!B$7 )</f>
        <v>0.25692585877181701</v>
      </c>
      <c r="W326" s="40">
        <f>F326 * ( Baseline!D$87 * Baseline!B$11 )</f>
        <v>7.3630102503700033E-4</v>
      </c>
      <c r="X326" s="40">
        <f>G326 * ( Baseline!F$87 * Baseline!B$16 )</f>
        <v>3.8131635312315926E-3</v>
      </c>
      <c r="Y326" s="40">
        <f>H326 * ( Baseline!H$87 * Baseline!B$18 )</f>
        <v>6.5670758640862367E-4</v>
      </c>
      <c r="Z326" s="48">
        <f t="shared" si="0"/>
        <v>0.26213203091449422</v>
      </c>
      <c r="AA326" s="40">
        <f>I326 * ( Baseline!B$87 * Baseline!B$7 )</f>
        <v>4.1428068727571464E-4</v>
      </c>
      <c r="AB326" s="1">
        <f>J326 * ( Baseline!D$87 * Baseline!B$11 )</f>
        <v>3.3110914078164397E-2</v>
      </c>
      <c r="AC326" s="1">
        <f>K326 * ( Baseline!F$87 * Baseline!B$16 )</f>
        <v>4.8383612034819692E-4</v>
      </c>
      <c r="AD326" s="1">
        <f>L326 * ( Baseline!F$87 * Baseline!B$16 )</f>
        <v>5.0815036348837717E-4</v>
      </c>
      <c r="AE326" s="48">
        <f t="shared" si="1"/>
        <v>3.4517181249276684E-2</v>
      </c>
      <c r="AF326" s="48">
        <f>M326 * ( Baseline!B$87 * Baseline!B$7 )</f>
        <v>1.1394007900960555E-3</v>
      </c>
      <c r="AG326" s="48">
        <f>N326 * ( Baseline!D$87 * Baseline!B$11 )</f>
        <v>2.5695086828257771E-4</v>
      </c>
      <c r="AH326" s="48">
        <f>O326 * ( Baseline!F$87 * Baseline!B$16 )</f>
        <v>4.6024173642629729E-2</v>
      </c>
      <c r="AI326" s="48">
        <f>P326 * ( Baseline!H$87 * Baseline!B$18 )</f>
        <v>5.7992077761358034E-4</v>
      </c>
      <c r="AJ326" s="48">
        <f t="shared" si="2"/>
        <v>4.8000446078621944E-2</v>
      </c>
      <c r="AK326" s="48">
        <f>Q326 * ( Baseline!B$87 * Baseline!B$7 )</f>
        <v>1.9381524855444635E-5</v>
      </c>
      <c r="AL326" s="48">
        <f>R326 * ( Baseline!D$87 * Baseline!B$11 )</f>
        <v>2.6986343438451925E-4</v>
      </c>
      <c r="AM326" s="48">
        <f>S326 * ( Baseline!F$87 * Baseline!B$16 )</f>
        <v>5.7278744856542293E-5</v>
      </c>
      <c r="AN326" s="48">
        <f>T326 * ( Baseline!H$87 * Baseline!B$18 )</f>
        <v>3.465805639363416E-2</v>
      </c>
      <c r="AO326" s="48">
        <f t="shared" si="3"/>
        <v>3.5004580097730664E-2</v>
      </c>
      <c r="AP326" s="48"/>
      <c r="AQ326" s="48">
        <f>V326 * ( (1-Baseline!B$88-Baseline!B$87) + (1-B326)*Baseline!B$88 )</f>
        <v>0.14978135740923812</v>
      </c>
      <c r="AR326" s="48">
        <f>W326 * ( (1-Baseline!B$88-Baseline!B$87) + (1-B326)*Baseline!B$88 )</f>
        <v>4.2924510408974347E-4</v>
      </c>
      <c r="AS326" s="48">
        <f>X326 * ( (1-Baseline!B$88-Baseline!B$87) + (1-B326)*Baseline!B$88 )</f>
        <v>2.2229790822204383E-3</v>
      </c>
      <c r="AT326" s="48">
        <f>Y326 * ( (1-Baseline!B$88-Baseline!B$87) + (1-B326)*Baseline!B$88 )</f>
        <v>3.828441176899469E-4</v>
      </c>
      <c r="AU326" s="48">
        <f t="shared" si="4"/>
        <v>0.15281642571323822</v>
      </c>
      <c r="AV326" s="48">
        <f>AA326 * ( (1-Baseline!D$88-Baseline!D$87) + (1-B326)*Baseline!D$88 )</f>
        <v>3.2821484480923414E-4</v>
      </c>
      <c r="AW326" s="48">
        <f>AB326 * ( (1-Baseline!D$88-Baseline!D$87) + (1-B326)*Baseline!D$88 )</f>
        <v>2.6232199229755577E-2</v>
      </c>
      <c r="AX326" s="48">
        <f>AC326 * ( (1-Baseline!D$88-Baseline!D$87) + (1-B326)*Baseline!D$88 )</f>
        <v>3.8332029957143128E-4</v>
      </c>
      <c r="AY326" s="48">
        <f>AD326 * ( (1-Baseline!D$88-Baseline!D$87) + (1-B326)*Baseline!D$88 )</f>
        <v>4.0258331564728601E-4</v>
      </c>
      <c r="AZ326" s="48">
        <f t="shared" si="5"/>
        <v>2.7346317689783527E-2</v>
      </c>
      <c r="BA326" s="48">
        <f>AF326 * ( (1-Baseline!F$88-Baseline!F$87) + (1-Baseline!B$36)*Baseline!F$88 )</f>
        <v>8.1994926937840461E-4</v>
      </c>
      <c r="BB326" s="48">
        <f>AG326 * ( (1-Baseline!F$88-Baseline!F$87) + (1-Baseline!B$36)*Baseline!F$88 )</f>
        <v>1.8491006724392797E-4</v>
      </c>
      <c r="BC326" s="48">
        <f>AH326 * ( (1-Baseline!F$88-Baseline!F$87) + (1-Baseline!B$36)*Baseline!F$88 )</f>
        <v>3.3120468126792917E-2</v>
      </c>
      <c r="BD326" s="48">
        <f>AI326 * ( (1-Baseline!F$88-Baseline!F$87) + (1-Baseline!B$36)*Baseline!F$88 )</f>
        <v>4.173295490356161E-4</v>
      </c>
      <c r="BE326" s="48">
        <f t="shared" si="6"/>
        <v>3.4542657012450864E-2</v>
      </c>
      <c r="BF326" s="48">
        <f>AK326 * ( (1-Baseline!H$88-Baseline!H$87) + (1-Baseline!B$36)*Baseline!H$88 )</f>
        <v>1.5356369773465892E-5</v>
      </c>
      <c r="BG326" s="48">
        <f>AL326 * ( (1-Baseline!H$88-Baseline!H$87) + (1-Baseline!B$36)*Baseline!H$88 )</f>
        <v>2.1381819633154228E-4</v>
      </c>
      <c r="BH326" s="48">
        <f>AM326 * ( (1-Baseline!H$88-Baseline!H$87) + (1-Baseline!B$36)*Baseline!H$88 )</f>
        <v>4.5383095124735585E-5</v>
      </c>
      <c r="BI326" s="48">
        <f>AN326 * ( (1-Baseline!H$88-Baseline!H$87) + (1-Baseline!B$36)*Baseline!H$88 )</f>
        <v>2.7460271241804213E-2</v>
      </c>
      <c r="BJ326" s="48">
        <f t="shared" si="7"/>
        <v>2.7734828903033956E-2</v>
      </c>
      <c r="BK326" s="48"/>
      <c r="BL326" s="48">
        <f t="shared" si="18"/>
        <v>0.9801391225463193</v>
      </c>
      <c r="BM326" s="48">
        <f t="shared" si="19"/>
        <v>2.8088937565862639E-3</v>
      </c>
      <c r="BN326" s="48">
        <f t="shared" si="20"/>
        <v>1.4546728676875899E-2</v>
      </c>
      <c r="BO326" s="48">
        <f t="shared" si="21"/>
        <v>2.5052550202185608E-3</v>
      </c>
      <c r="BP326" s="48">
        <f t="shared" si="8"/>
        <v>1</v>
      </c>
      <c r="BQ326" s="48">
        <f t="shared" si="22"/>
        <v>1.200215870131041E-2</v>
      </c>
      <c r="BR326" s="48">
        <f t="shared" si="23"/>
        <v>0.95925892207256191</v>
      </c>
      <c r="BS326" s="48">
        <f t="shared" si="24"/>
        <v>1.4017254678301283E-2</v>
      </c>
      <c r="BT326" s="48">
        <f t="shared" si="25"/>
        <v>1.4721664547826471E-2</v>
      </c>
      <c r="BU326" s="48">
        <f t="shared" si="9"/>
        <v>1</v>
      </c>
      <c r="BV326" s="48">
        <f t="shared" si="26"/>
        <v>2.3737295862413094E-2</v>
      </c>
      <c r="BW326" s="48">
        <f t="shared" si="27"/>
        <v>5.3530933412932686E-3</v>
      </c>
      <c r="BX326" s="48">
        <f t="shared" si="28"/>
        <v>0.95882804020705981</v>
      </c>
      <c r="BY326" s="48">
        <f t="shared" si="29"/>
        <v>1.2081570589233771E-2</v>
      </c>
      <c r="BZ326" s="48">
        <f t="shared" si="10"/>
        <v>0.99999999999999989</v>
      </c>
      <c r="CA326" s="48">
        <f t="shared" si="30"/>
        <v>5.5368539777745068E-4</v>
      </c>
      <c r="CB326" s="48">
        <f t="shared" si="31"/>
        <v>7.7093749912462003E-3</v>
      </c>
      <c r="CC326" s="48">
        <f t="shared" si="32"/>
        <v>1.6363214384124453E-3</v>
      </c>
      <c r="CD326" s="48">
        <f t="shared" si="33"/>
        <v>0.9901006181725639</v>
      </c>
      <c r="CE326" s="48">
        <f t="shared" si="11"/>
        <v>1</v>
      </c>
      <c r="CF326" s="48"/>
      <c r="CG326" s="48">
        <f t="shared" si="34"/>
        <v>0.9801391225463193</v>
      </c>
      <c r="CH326" s="48">
        <f t="shared" si="35"/>
        <v>2.8088937565862639E-3</v>
      </c>
      <c r="CI326" s="48">
        <f t="shared" si="36"/>
        <v>1.4546728676875899E-2</v>
      </c>
      <c r="CJ326" s="48">
        <f t="shared" si="37"/>
        <v>2.5052550202185608E-3</v>
      </c>
      <c r="CK326" s="48">
        <f t="shared" si="12"/>
        <v>1</v>
      </c>
      <c r="CL326" s="48">
        <f t="shared" si="38"/>
        <v>1.200215870131041E-2</v>
      </c>
      <c r="CM326" s="48">
        <f t="shared" si="39"/>
        <v>0.95925892207256191</v>
      </c>
      <c r="CN326" s="48">
        <f t="shared" si="40"/>
        <v>1.4017254678301283E-2</v>
      </c>
      <c r="CO326" s="48">
        <f t="shared" si="41"/>
        <v>1.4721664547826471E-2</v>
      </c>
      <c r="CP326" s="48">
        <f t="shared" si="13"/>
        <v>1</v>
      </c>
      <c r="CQ326" s="48">
        <f t="shared" si="42"/>
        <v>2.3737295862413094E-2</v>
      </c>
      <c r="CR326" s="48">
        <f t="shared" si="43"/>
        <v>5.3530933412932686E-3</v>
      </c>
      <c r="CS326" s="48">
        <f t="shared" si="44"/>
        <v>0.95882804020705981</v>
      </c>
      <c r="CT326" s="48">
        <f t="shared" si="45"/>
        <v>1.2081570589233771E-2</v>
      </c>
      <c r="CU326" s="48">
        <f t="shared" si="14"/>
        <v>0.99999999999999989</v>
      </c>
      <c r="CV326" s="48">
        <f t="shared" si="46"/>
        <v>5.5368539777745068E-4</v>
      </c>
      <c r="CW326" s="48">
        <f t="shared" si="47"/>
        <v>7.7093749912462003E-3</v>
      </c>
      <c r="CX326" s="48">
        <f t="shared" si="48"/>
        <v>1.6363214384124453E-3</v>
      </c>
      <c r="CY326" s="48">
        <f t="shared" si="49"/>
        <v>0.9901006181725639</v>
      </c>
      <c r="CZ326" s="48">
        <f t="shared" si="15"/>
        <v>1</v>
      </c>
      <c r="DA326" s="48"/>
      <c r="DB326" s="48">
        <f>(AQ326*Baseline!B$7 + AV326*Baseline!B$11 + BA326*Baseline!B$16 + BF326*Baseline!B$18)</f>
        <v>76797.999347279081</v>
      </c>
      <c r="DC326" s="48">
        <f>(AR326*Baseline!B$7 + AW326*Baseline!B$11 + BB326*Baseline!B$16 + BG326*Baseline!B$18)</f>
        <v>66874.945206302233</v>
      </c>
      <c r="DD326" s="48">
        <f>(AS326*Baseline!B$7 + AX326*Baseline!B$11 + BC326*Baseline!B$16 + BH326*Baseline!B$18)</f>
        <v>114938.18600867165</v>
      </c>
      <c r="DE326" s="48">
        <f>(AT326*Baseline!B$7 + AY326*Baseline!B$11 + BD326*Baseline!B$16 + BI326*Baseline!B$18)</f>
        <v>1259875.4020824162</v>
      </c>
      <c r="DF326" s="48">
        <f t="shared" si="16"/>
        <v>1518486.5326446691</v>
      </c>
      <c r="DG326" s="48"/>
      <c r="DH326" s="48">
        <f t="shared" si="50"/>
        <v>5.0575357565749365E-2</v>
      </c>
      <c r="DI326" s="48">
        <f t="shared" si="51"/>
        <v>4.4040525726513763E-2</v>
      </c>
      <c r="DJ326" s="48">
        <f t="shared" si="52"/>
        <v>7.569259492113492E-2</v>
      </c>
      <c r="DK326" s="48">
        <f t="shared" si="53"/>
        <v>0.82969152178660199</v>
      </c>
      <c r="DL326" s="48">
        <f t="shared" si="17"/>
        <v>1</v>
      </c>
      <c r="DM326" s="48"/>
      <c r="DN326" s="48">
        <f>DH326 / (Baseline!B$7/Baseline!B$17)</f>
        <v>5.3985867698537762</v>
      </c>
      <c r="DO326" s="48">
        <f>DI326 / (Baseline!B$11/Baseline!B$17)</f>
        <v>1.0631593699930262</v>
      </c>
      <c r="DP326" s="48">
        <f>DJ326 / (Baseline!B$16/Baseline!B$17)</f>
        <v>1.1696793396554557</v>
      </c>
      <c r="DQ326" s="48">
        <f>DK326 / (Baseline!B$18/Baseline!B$17)</f>
        <v>0.93803951233680982</v>
      </c>
      <c r="DR326" s="71"/>
      <c r="DS326" s="48">
        <f>(AU326*Baseline!B$34)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3.545199510698574E-2</v>
      </c>
      <c r="DT326" s="48">
        <f>(AZ326*Baseline!B$34) + (Baseline!D$88*(1-Baseline!D$89)*Baseline!B$35) + (Baseline!D$88*Baseline!D$89*((1-Baseline!D$90)*Baseline!B$40 + Baseline!D$90*Baseline!B$41))</f>
        <v>1.0515515653467533E-2</v>
      </c>
      <c r="DU326" s="48">
        <f>(BE326*Baseline!B$34) + (Baseline!F$88*(1-Baseline!F$89)*Baseline!B$35) + (Baseline!F$88*Baseline!F$89*((1-Baseline!F$90)*Baseline!B$40 + Baseline!F$90*Baseline!B$41))</f>
        <v>1.2912038551867632E-2</v>
      </c>
      <c r="DV326" s="48">
        <f>(BJ326*Baseline!B$34) + (Baseline!H$88*(1-Baseline!H$89)*Baseline!B$35) + (Baseline!H$88*Baseline!H$89*((1-Baseline!H$90)*Baseline!B$40 + Baseline!H$90*Baseline!B$41))</f>
        <v>9.3052243354550951E-3</v>
      </c>
      <c r="DW326" s="48">
        <f>( DS326*Baseline!B$7 + DT326*Baseline!B$11 + DU326*Baseline!B$16 + DV326*Baseline!B$18 ) / Baseline!B$17</f>
        <v>9.8337145011223055E-3</v>
      </c>
    </row>
    <row r="327" spans="1:127">
      <c r="A327" s="7" t="s">
        <v>578</v>
      </c>
      <c r="B327" s="1">
        <f>MIN( MAX( NORMINV( MCrands!B327, (B$5+B$4)/2, (B$5-B$4)/3.29 ), 0 ), 1 )</f>
        <v>0.53594693885151434</v>
      </c>
      <c r="C327" s="1">
        <f>MAX( NORMINV( MCrands!C327, (C$5+C$4)/2, (C$5-C$4)/3.29 ), 0 )</f>
        <v>2.73532157659043</v>
      </c>
      <c r="D327" s="40"/>
      <c r="E327" s="40">
        <f>Baseline!B$33 * (C327 * Baseline!B$66*Baseline!B$66/Baseline!B$73 + Baseline!B$52*Baseline!B$52/Baseline!B$74 + Baseline!B$53*Baseline!B$53/Baseline!B$75 + Baseline!B$54*Baseline!B$54/Baseline!B$76)</f>
        <v>2.2897792873027715E-5</v>
      </c>
      <c r="F327" s="40">
        <f>Baseline!B$33 * (C327 * Baseline!B$66*Baseline!B$57/Baseline!B$73 + Baseline!B$52*Baseline!B$67/Baseline!B$74 + Baseline!B$53*Baseline!B$55/Baseline!B$75 + Baseline!B$54*Baseline!B$56/Baseline!B$76)</f>
        <v>3.9666987893203905E-8</v>
      </c>
      <c r="G327" s="1">
        <f>Baseline!B$33 * (C327 * Baseline!B$66*Baseline!B$58/Baseline!B$73 + Baseline!B$52*Baseline!B$59/Baseline!B$74 + Baseline!B$53*Baseline!B$68/Baseline!B$75 + Baseline!B$54*Baseline!B$60/Baseline!B$76)</f>
        <v>1.0916905444611073E-7</v>
      </c>
      <c r="H327" s="40">
        <f>Baseline!B$33 * (C327 * Baseline!B$66*Baseline!B$61/Baseline!B$73 + Baseline!B$52*Baseline!B$62/Baseline!B$74 + Baseline!B$53*Baseline!B$63/Baseline!B$75 + Baseline!B$54*Baseline!B$69/Baseline!B$76)</f>
        <v>1.8063404427649493E-9</v>
      </c>
      <c r="I327" s="40">
        <f>Baseline!B$33 * (C327 * Baseline!B$57*Baseline!B$66/Baseline!B$73 + Baseline!B$67*Baseline!B$52/Baseline!B$74 + Baseline!B$55*Baseline!B$53/Baseline!B$75 + Baseline!B$56*Baseline!B$54/Baseline!B$76)</f>
        <v>3.9666987893203905E-8</v>
      </c>
      <c r="J327" s="1">
        <f>Baseline!B$33 * (C327 * Baseline!B$57*Baseline!B$57/Baseline!B$73 + Baseline!B$67*Baseline!B$67/Baseline!B$74 + Baseline!B$55*Baseline!B$55/Baseline!B$75 + Baseline!B$56*Baseline!B$56/Baseline!B$76)</f>
        <v>1.7949606544503665E-6</v>
      </c>
      <c r="K327" s="40">
        <f>Baseline!B$33 * (C327 * Baseline!B$57*Baseline!B$58/Baseline!B$73 + Baseline!B$67*Baseline!B$59/Baseline!B$74 + Baseline!B$55*Baseline!B$68/Baseline!B$75 + Baseline!B$56*Baseline!B$60/Baseline!B$76)</f>
        <v>1.3929364901050322E-8</v>
      </c>
      <c r="L327" s="1">
        <f>Baseline!B$33 * (C327 * Baseline!B$57*Baseline!B$61/Baseline!B$73 + Baseline!B$67*Baseline!B$62/Baseline!B$74 + Baseline!B$55*Baseline!B$63/Baseline!B$75 + Baseline!B$56*Baseline!B$69/Baseline!B$76)</f>
        <v>1.4629435609358662E-8</v>
      </c>
      <c r="M327" s="40">
        <f>Baseline!B$33 * (C327 * Baseline!B$58*Baseline!B$66/Baseline!B$73 + Baseline!B$59*Baseline!B$52/Baseline!B$74 + Baseline!B$68*Baseline!B$53/Baseline!B$75 + Baseline!B$60*Baseline!B$54/Baseline!B$76)</f>
        <v>1.0916905444611073E-7</v>
      </c>
      <c r="N327" s="1">
        <f>Baseline!B$33 * (C327 * Baseline!B$58*Baseline!B$57/Baseline!B$73 + Baseline!B$59*Baseline!B$67/Baseline!B$74 + Baseline!B$68*Baseline!B$55/Baseline!B$75 + Baseline!B$60*Baseline!B$56/Baseline!B$76)</f>
        <v>1.3929364901050322E-8</v>
      </c>
      <c r="O327" s="1">
        <f>Baseline!B$33 * (C327 * Baseline!B$58*Baseline!B$58/Baseline!B$73 + Baseline!B$59*Baseline!B$59/Baseline!B$74 + Baseline!B$68*Baseline!B$68/Baseline!B$75 + Baseline!B$60*Baseline!B$60/Baseline!B$76)</f>
        <v>1.325017173809576E-6</v>
      </c>
      <c r="P327" s="40">
        <f>Baseline!B$33 * (C327 * Baseline!B$58*Baseline!B$61/Baseline!B$73 + Baseline!B$59*Baseline!B$62/Baseline!B$74 + Baseline!B$68*Baseline!B$63/Baseline!B$75 + Baseline!B$60*Baseline!B$69/Baseline!B$76)</f>
        <v>1.6490118678752641E-9</v>
      </c>
      <c r="Q327" s="40">
        <f>Baseline!B$33 * (C327 * Baseline!B$61*Baseline!B$66/Baseline!B$73 + Baseline!B$62*Baseline!B$52/Baseline!B$74 + Baseline!B$63*Baseline!B$53/Baseline!B$75 + Baseline!B$69*Baseline!B$54/Baseline!B$76)</f>
        <v>1.8063404427649493E-9</v>
      </c>
      <c r="R327" s="40">
        <f>Baseline!B$33 * (C327 * Baseline!B$61*Baseline!B$57/Baseline!B$73 + Baseline!B$62*Baseline!B$67/Baseline!B$74 + Baseline!B$63*Baseline!B$55/Baseline!B$75 + Baseline!B$69*Baseline!B$56/Baseline!B$76)</f>
        <v>1.4629435609358662E-8</v>
      </c>
      <c r="S327" s="40">
        <f>Baseline!B$33 * (C327 * Baseline!B$61*Baseline!B$58/Baseline!B$73 + Baseline!B$62*Baseline!B$59/Baseline!B$74 + Baseline!B$63*Baseline!B$68/Baseline!B$75 + Baseline!B$69*Baseline!B$60/Baseline!B$76)</f>
        <v>1.6490118678752641E-9</v>
      </c>
      <c r="T327" s="40">
        <f>Baseline!B$33 * (C327 * Baseline!B$61*Baseline!B$61/Baseline!B$73 + Baseline!B$62*Baseline!B$62/Baseline!B$74 + Baseline!B$63*Baseline!B$63/Baseline!B$75 + Baseline!B$69*Baseline!B$69/Baseline!B$76)</f>
        <v>9.8551807150549713E-8</v>
      </c>
      <c r="U327" s="40"/>
      <c r="V327" s="40">
        <f>E327 * ( Baseline!B$87 * Baseline!B$7 )</f>
        <v>0.23765619222915466</v>
      </c>
      <c r="W327" s="40">
        <f>F327 * ( Baseline!D$87 * Baseline!B$11 )</f>
        <v>7.3172088776325629E-4</v>
      </c>
      <c r="X327" s="40">
        <f>G327 * ( Baseline!F$87 * Baseline!B$16 )</f>
        <v>3.7919619885696094E-3</v>
      </c>
      <c r="Y327" s="40">
        <f>H327 * ( Baseline!H$87 * Baseline!B$18 )</f>
        <v>6.3524200587270396E-4</v>
      </c>
      <c r="Z327" s="48">
        <f t="shared" si="0"/>
        <v>0.2428151171113602</v>
      </c>
      <c r="AA327" s="40">
        <f>I327 * ( Baseline!B$87 * Baseline!B$7 )</f>
        <v>4.1170366734356336E-4</v>
      </c>
      <c r="AB327" s="1">
        <f>J327 * ( Baseline!D$87 * Baseline!B$11 )</f>
        <v>3.3110913465641857E-2</v>
      </c>
      <c r="AC327" s="1">
        <f>K327 * ( Baseline!F$87 * Baseline!B$16 )</f>
        <v>4.8383328496970644E-4</v>
      </c>
      <c r="AD327" s="1">
        <f>L327 * ( Baseline!F$87 * Baseline!B$16 )</f>
        <v>5.0815007995052804E-4</v>
      </c>
      <c r="AE327" s="48">
        <f t="shared" si="1"/>
        <v>3.4514600497905654E-2</v>
      </c>
      <c r="AF327" s="48">
        <f>M327 * ( Baseline!B$87 * Baseline!B$7 )</f>
        <v>1.1330656160961833E-3</v>
      </c>
      <c r="AG327" s="48">
        <f>N327 * ( Baseline!D$87 * Baseline!B$11 )</f>
        <v>2.5694936249800646E-4</v>
      </c>
      <c r="AH327" s="48">
        <f>O327 * ( Baseline!F$87 * Baseline!B$16 )</f>
        <v>4.6024166672324271E-2</v>
      </c>
      <c r="AI327" s="48">
        <f>P327 * ( Baseline!H$87 * Baseline!B$18 )</f>
        <v>5.799137205019587E-4</v>
      </c>
      <c r="AJ327" s="48">
        <f t="shared" si="2"/>
        <v>4.7994095371420416E-2</v>
      </c>
      <c r="AK327" s="48">
        <f>Q327 * ( Baseline!B$87 * Baseline!B$7 )</f>
        <v>1.8748007455457408E-5</v>
      </c>
      <c r="AL327" s="48">
        <f>R327 * ( Baseline!D$87 * Baseline!B$11 )</f>
        <v>2.6986328380606211E-4</v>
      </c>
      <c r="AM327" s="48">
        <f>S327 * ( Baseline!F$87 * Baseline!B$16 )</f>
        <v>5.7278047825996733E-5</v>
      </c>
      <c r="AN327" s="48">
        <f>T327 * ( Baseline!H$87 * Baseline!B$18 )</f>
        <v>3.4658055687922996E-2</v>
      </c>
      <c r="AO327" s="48">
        <f t="shared" si="3"/>
        <v>3.5003945027010513E-2</v>
      </c>
      <c r="AP327" s="48"/>
      <c r="AQ327" s="48">
        <f>V327 * ( (1-Baseline!B$88-Baseline!B$87) + (1-B327)*Baseline!B$88 )</f>
        <v>0.11921006295080373</v>
      </c>
      <c r="AR327" s="48">
        <f>W327 * ( (1-Baseline!B$88-Baseline!B$87) + (1-B327)*Baseline!B$88 )</f>
        <v>3.6703648356264018E-4</v>
      </c>
      <c r="AS327" s="48">
        <f>X327 * ( (1-Baseline!B$88-Baseline!B$87) + (1-B327)*Baseline!B$88 )</f>
        <v>1.9020755282007067E-3</v>
      </c>
      <c r="AT327" s="48">
        <f>Y327 * ( (1-Baseline!B$88-Baseline!B$87) + (1-B327)*Baseline!B$88 )</f>
        <v>3.1864197940216754E-4</v>
      </c>
      <c r="AU327" s="48">
        <f t="shared" si="4"/>
        <v>0.12179781694196924</v>
      </c>
      <c r="AV327" s="48">
        <f>AA327 * ( (1-Baseline!D$88-Baseline!D$87) + (1-B327)*Baseline!D$88 )</f>
        <v>3.0931056561696817E-4</v>
      </c>
      <c r="AW327" s="48">
        <f>AB327 * ( (1-Baseline!D$88-Baseline!D$87) + (1-B327)*Baseline!D$88 )</f>
        <v>2.4876036296285105E-2</v>
      </c>
      <c r="AX327" s="48">
        <f>AC327 * ( (1-Baseline!D$88-Baseline!D$87) + (1-B327)*Baseline!D$88 )</f>
        <v>3.6350112692440503E-4</v>
      </c>
      <c r="AY327" s="48">
        <f>AD327 * ( (1-Baseline!D$88-Baseline!D$87) + (1-B327)*Baseline!D$88 )</f>
        <v>3.8177019326049189E-4</v>
      </c>
      <c r="AZ327" s="48">
        <f t="shared" si="5"/>
        <v>2.5930618182086966E-2</v>
      </c>
      <c r="BA327" s="48">
        <f>AF327 * ( (1-Baseline!F$88-Baseline!F$87) + (1-Baseline!B$36)*Baseline!F$88 )</f>
        <v>8.1539027544252863E-4</v>
      </c>
      <c r="BB327" s="48">
        <f>AG327 * ( (1-Baseline!F$88-Baseline!F$87) + (1-Baseline!B$36)*Baseline!F$88 )</f>
        <v>1.8490898363316541E-4</v>
      </c>
      <c r="BC327" s="48">
        <f>AH327 * ( (1-Baseline!F$88-Baseline!F$87) + (1-Baseline!B$36)*Baseline!F$88 )</f>
        <v>3.312046311073806E-2</v>
      </c>
      <c r="BD327" s="48">
        <f>AI327 * ( (1-Baseline!F$88-Baseline!F$87) + (1-Baseline!B$36)*Baseline!F$88 )</f>
        <v>4.1732447051226555E-4</v>
      </c>
      <c r="BE327" s="48">
        <f t="shared" si="6"/>
        <v>3.453808684032602E-2</v>
      </c>
      <c r="BF327" s="48">
        <f>AK327 * ( (1-Baseline!H$88-Baseline!H$87) + (1-Baseline!B$36)*Baseline!H$88 )</f>
        <v>1.4854421267108012E-5</v>
      </c>
      <c r="BG327" s="48">
        <f>AL327 * ( (1-Baseline!H$88-Baseline!H$87) + (1-Baseline!B$36)*Baseline!H$88 )</f>
        <v>2.1381807702521911E-4</v>
      </c>
      <c r="BH327" s="48">
        <f>AM327 * ( (1-Baseline!H$88-Baseline!H$87) + (1-Baseline!B$36)*Baseline!H$88 )</f>
        <v>4.5382542853493724E-5</v>
      </c>
      <c r="BI327" s="48">
        <f>AN327 * ( (1-Baseline!H$88-Baseline!H$87) + (1-Baseline!B$36)*Baseline!H$88 )</f>
        <v>2.7460270682655146E-2</v>
      </c>
      <c r="BJ327" s="48">
        <f t="shared" si="7"/>
        <v>2.7734325723800968E-2</v>
      </c>
      <c r="BK327" s="48"/>
      <c r="BL327" s="48">
        <f t="shared" si="18"/>
        <v>0.97875369151814573</v>
      </c>
      <c r="BM327" s="48">
        <f t="shared" si="19"/>
        <v>3.0134898373220869E-3</v>
      </c>
      <c r="BN327" s="48">
        <f t="shared" si="20"/>
        <v>1.5616663549125463E-2</v>
      </c>
      <c r="BO327" s="48">
        <f t="shared" si="21"/>
        <v>2.6161550954068827E-3</v>
      </c>
      <c r="BP327" s="48">
        <f t="shared" si="8"/>
        <v>1.0000000000000002</v>
      </c>
      <c r="BQ327" s="48">
        <f t="shared" si="22"/>
        <v>1.192839150401134E-2</v>
      </c>
      <c r="BR327" s="48">
        <f t="shared" si="23"/>
        <v>0.95933063074715375</v>
      </c>
      <c r="BS327" s="48">
        <f t="shared" si="24"/>
        <v>1.4018220636772704E-2</v>
      </c>
      <c r="BT327" s="48">
        <f t="shared" si="25"/>
        <v>1.4722757112062258E-2</v>
      </c>
      <c r="BU327" s="48">
        <f t="shared" si="9"/>
        <v>1</v>
      </c>
      <c r="BV327" s="48">
        <f t="shared" si="26"/>
        <v>2.360843781568394E-2</v>
      </c>
      <c r="BW327" s="48">
        <f t="shared" si="27"/>
        <v>5.3537703025654899E-3</v>
      </c>
      <c r="BX327" s="48">
        <f t="shared" si="28"/>
        <v>0.95895476966799542</v>
      </c>
      <c r="BY327" s="48">
        <f t="shared" si="29"/>
        <v>1.2083022213755203E-2</v>
      </c>
      <c r="BZ327" s="48">
        <f t="shared" si="10"/>
        <v>1</v>
      </c>
      <c r="CA327" s="48">
        <f t="shared" si="30"/>
        <v>5.3559698602516543E-4</v>
      </c>
      <c r="CB327" s="48">
        <f t="shared" si="31"/>
        <v>7.7095105593904993E-3</v>
      </c>
      <c r="CC327" s="48">
        <f t="shared" si="32"/>
        <v>1.6363312130046653E-3</v>
      </c>
      <c r="CD327" s="48">
        <f t="shared" si="33"/>
        <v>0.9901185612415796</v>
      </c>
      <c r="CE327" s="48">
        <f t="shared" si="11"/>
        <v>0.99999999999999989</v>
      </c>
      <c r="CF327" s="48"/>
      <c r="CG327" s="48">
        <f t="shared" si="34"/>
        <v>0.97875369151814573</v>
      </c>
      <c r="CH327" s="48">
        <f t="shared" si="35"/>
        <v>3.0134898373220869E-3</v>
      </c>
      <c r="CI327" s="48">
        <f t="shared" si="36"/>
        <v>1.5616663549125463E-2</v>
      </c>
      <c r="CJ327" s="48">
        <f t="shared" si="37"/>
        <v>2.6161550954068827E-3</v>
      </c>
      <c r="CK327" s="48">
        <f t="shared" si="12"/>
        <v>1.0000000000000002</v>
      </c>
      <c r="CL327" s="48">
        <f t="shared" si="38"/>
        <v>1.192839150401134E-2</v>
      </c>
      <c r="CM327" s="48">
        <f t="shared" si="39"/>
        <v>0.95933063074715375</v>
      </c>
      <c r="CN327" s="48">
        <f t="shared" si="40"/>
        <v>1.4018220636772704E-2</v>
      </c>
      <c r="CO327" s="48">
        <f t="shared" si="41"/>
        <v>1.4722757112062258E-2</v>
      </c>
      <c r="CP327" s="48">
        <f t="shared" si="13"/>
        <v>1</v>
      </c>
      <c r="CQ327" s="48">
        <f t="shared" si="42"/>
        <v>2.360843781568394E-2</v>
      </c>
      <c r="CR327" s="48">
        <f t="shared" si="43"/>
        <v>5.3537703025654899E-3</v>
      </c>
      <c r="CS327" s="48">
        <f t="shared" si="44"/>
        <v>0.95895476966799542</v>
      </c>
      <c r="CT327" s="48">
        <f t="shared" si="45"/>
        <v>1.2083022213755203E-2</v>
      </c>
      <c r="CU327" s="48">
        <f t="shared" si="14"/>
        <v>1</v>
      </c>
      <c r="CV327" s="48">
        <f t="shared" si="46"/>
        <v>5.3559698602516543E-4</v>
      </c>
      <c r="CW327" s="48">
        <f t="shared" si="47"/>
        <v>7.7095105593904993E-3</v>
      </c>
      <c r="CX327" s="48">
        <f t="shared" si="48"/>
        <v>1.6363312130046653E-3</v>
      </c>
      <c r="CY327" s="48">
        <f t="shared" si="49"/>
        <v>0.9901185612415796</v>
      </c>
      <c r="CZ327" s="48">
        <f t="shared" si="15"/>
        <v>0.99999999999999989</v>
      </c>
      <c r="DA327" s="48"/>
      <c r="DB327" s="48">
        <f>(AQ327*Baseline!B$7 + AV327*Baseline!B$11 + BA327*Baseline!B$16 + BF327*Baseline!B$18)</f>
        <v>61892.122159789382</v>
      </c>
      <c r="DC327" s="48">
        <f>(AR327*Baseline!B$7 + AW327*Baseline!B$11 + BB327*Baseline!B$16 + BG327*Baseline!B$18)</f>
        <v>63936.400288284916</v>
      </c>
      <c r="DD327" s="48">
        <f>(AS327*Baseline!B$7 + AX327*Baseline!B$11 + BC327*Baseline!B$16 + BH327*Baseline!B$18)</f>
        <v>114740.00240530758</v>
      </c>
      <c r="DE327" s="48">
        <f>(AT327*Baseline!B$7 + AY327*Baseline!B$11 + BD327*Baseline!B$16 + BI327*Baseline!B$18)</f>
        <v>1259799.5865625695</v>
      </c>
      <c r="DF327" s="48">
        <f t="shared" si="16"/>
        <v>1500368.1114159513</v>
      </c>
      <c r="DG327" s="48"/>
      <c r="DH327" s="48">
        <f t="shared" si="50"/>
        <v>4.1251291392336756E-2</v>
      </c>
      <c r="DI327" s="48">
        <f t="shared" si="51"/>
        <v>4.261380910578394E-2</v>
      </c>
      <c r="DJ327" s="48">
        <f t="shared" si="52"/>
        <v>7.6474567495988244E-2</v>
      </c>
      <c r="DK327" s="48">
        <f t="shared" si="53"/>
        <v>0.83966033200589107</v>
      </c>
      <c r="DL327" s="48">
        <f t="shared" si="17"/>
        <v>1</v>
      </c>
      <c r="DM327" s="48"/>
      <c r="DN327" s="48">
        <f>DH327 / (Baseline!B$7/Baseline!B$17)</f>
        <v>4.4033040332050595</v>
      </c>
      <c r="DO327" s="48">
        <f>DI327 / (Baseline!B$11/Baseline!B$17)</f>
        <v>1.0287177479044751</v>
      </c>
      <c r="DP327" s="48">
        <f>DJ327 / (Baseline!B$16/Baseline!B$17)</f>
        <v>1.1817631791107697</v>
      </c>
      <c r="DQ327" s="48">
        <f>DK327 / (Baseline!B$18/Baseline!B$17)</f>
        <v>0.94931013235778339</v>
      </c>
      <c r="DR327" s="71"/>
      <c r="DS327" s="48">
        <f>(AU327*Baseline!B$34)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3.0799203791295384E-2</v>
      </c>
      <c r="DT327" s="48">
        <f>(AZ327*Baseline!B$34) + (Baseline!D$88*(1-Baseline!D$89)*Baseline!B$35) + (Baseline!D$88*Baseline!D$89*((1-Baseline!D$90)*Baseline!B$40 + Baseline!D$90*Baseline!B$41))</f>
        <v>1.0303160727313049E-2</v>
      </c>
      <c r="DU327" s="48">
        <f>(BE327*Baseline!B$34) + (Baseline!F$88*(1-Baseline!F$89)*Baseline!B$35) + (Baseline!F$88*Baseline!F$89*((1-Baseline!F$90)*Baseline!B$40 + Baseline!F$90*Baseline!B$41))</f>
        <v>1.2911353026048907E-2</v>
      </c>
      <c r="DV327" s="48">
        <f>(BJ327*Baseline!B$34) + (Baseline!H$88*(1-Baseline!H$89)*Baseline!B$35) + (Baseline!H$88*Baseline!H$89*((1-Baseline!H$90)*Baseline!B$40 + Baseline!H$90*Baseline!B$41))</f>
        <v>9.3051488585701465E-3</v>
      </c>
      <c r="DW327" s="48">
        <f>( DS327*Baseline!B$7 + DT327*Baseline!B$11 + DU327*Baseline!B$16 + DV327*Baseline!B$18 ) / Baseline!B$17</f>
        <v>9.7812181946441128E-3</v>
      </c>
    </row>
    <row r="328" spans="1:127">
      <c r="A328" s="7" t="s">
        <v>579</v>
      </c>
      <c r="B328" s="1">
        <f>MIN( MAX( NORMINV( MCrands!B328, (B$5+B$4)/2, (B$5-B$4)/3.29 ), 0 ), 1 )</f>
        <v>0.45054201296942475</v>
      </c>
      <c r="C328" s="1">
        <f>MAX( NORMINV( MCrands!C328, (C$5+C$4)/2, (C$5-C$4)/3.29 ), 0 )</f>
        <v>1.8973301037314152</v>
      </c>
      <c r="D328" s="40"/>
      <c r="E328" s="40">
        <f>Baseline!B$33 * (C328 * Baseline!B$66*Baseline!B$66/Baseline!B$73 + Baseline!B$52*Baseline!B$52/Baseline!B$74 + Baseline!B$53*Baseline!B$53/Baseline!B$75 + Baseline!B$54*Baseline!B$54/Baseline!B$76)</f>
        <v>1.5885444419204479E-5</v>
      </c>
      <c r="F328" s="40">
        <f>Baseline!B$33 * (C328 * Baseline!B$66*Baseline!B$57/Baseline!B$73 + Baseline!B$52*Baseline!B$67/Baseline!B$74 + Baseline!B$53*Baseline!B$55/Baseline!B$75 + Baseline!B$54*Baseline!B$56/Baseline!B$76)</f>
        <v>3.8729194719840711E-8</v>
      </c>
      <c r="G328" s="1">
        <f>Baseline!B$33 * (C328 * Baseline!B$66*Baseline!B$58/Baseline!B$73 + Baseline!B$52*Baseline!B$59/Baseline!B$74 + Baseline!B$53*Baseline!B$68/Baseline!B$75 + Baseline!B$54*Baseline!B$60/Baseline!B$76)</f>
        <v>1.0686364622825956E-7</v>
      </c>
      <c r="H328" s="40">
        <f>Baseline!B$33 * (C328 * Baseline!B$66*Baseline!B$61/Baseline!B$73 + Baseline!B$52*Baseline!B$62/Baseline!B$74 + Baseline!B$53*Baseline!B$63/Baseline!B$75 + Baseline!B$54*Baseline!B$69/Baseline!B$76)</f>
        <v>1.5757996209798323E-9</v>
      </c>
      <c r="I328" s="40">
        <f>Baseline!B$33 * (C328 * Baseline!B$57*Baseline!B$66/Baseline!B$73 + Baseline!B$67*Baseline!B$52/Baseline!B$74 + Baseline!B$55*Baseline!B$53/Baseline!B$75 + Baseline!B$56*Baseline!B$54/Baseline!B$76)</f>
        <v>3.8729194719840711E-8</v>
      </c>
      <c r="J328" s="1">
        <f>Baseline!B$33 * (C328 * Baseline!B$57*Baseline!B$57/Baseline!B$73 + Baseline!B$67*Baseline!B$67/Baseline!B$74 + Baseline!B$55*Baseline!B$55/Baseline!B$75 + Baseline!B$56*Baseline!B$56/Baseline!B$76)</f>
        <v>1.7949605290350308E-6</v>
      </c>
      <c r="K328" s="40">
        <f>Baseline!B$33 * (C328 * Baseline!B$57*Baseline!B$58/Baseline!B$73 + Baseline!B$67*Baseline!B$59/Baseline!B$74 + Baseline!B$55*Baseline!B$68/Baseline!B$75 + Baseline!B$56*Baseline!B$60/Baseline!B$76)</f>
        <v>1.3929056588349843E-8</v>
      </c>
      <c r="L328" s="1">
        <f>Baseline!B$33 * (C328 * Baseline!B$57*Baseline!B$61/Baseline!B$73 + Baseline!B$67*Baseline!B$62/Baseline!B$74 + Baseline!B$55*Baseline!B$63/Baseline!B$75 + Baseline!B$56*Baseline!B$69/Baseline!B$76)</f>
        <v>1.4629404778088614E-8</v>
      </c>
      <c r="M328" s="40">
        <f>Baseline!B$33 * (C328 * Baseline!B$58*Baseline!B$66/Baseline!B$73 + Baseline!B$59*Baseline!B$52/Baseline!B$74 + Baseline!B$68*Baseline!B$53/Baseline!B$75 + Baseline!B$60*Baseline!B$54/Baseline!B$76)</f>
        <v>1.0686364622825956E-7</v>
      </c>
      <c r="N328" s="1">
        <f>Baseline!B$33 * (C328 * Baseline!B$58*Baseline!B$57/Baseline!B$73 + Baseline!B$59*Baseline!B$67/Baseline!B$74 + Baseline!B$68*Baseline!B$55/Baseline!B$75 + Baseline!B$60*Baseline!B$56/Baseline!B$76)</f>
        <v>1.3929056588349843E-8</v>
      </c>
      <c r="O328" s="1">
        <f>Baseline!B$33 * (C328 * Baseline!B$58*Baseline!B$58/Baseline!B$73 + Baseline!B$59*Baseline!B$59/Baseline!B$74 + Baseline!B$68*Baseline!B$68/Baseline!B$75 + Baseline!B$60*Baseline!B$60/Baseline!B$76)</f>
        <v>1.3250164158741875E-6</v>
      </c>
      <c r="P328" s="40">
        <f>Baseline!B$33 * (C328 * Baseline!B$58*Baseline!B$61/Baseline!B$73 + Baseline!B$59*Baseline!B$62/Baseline!B$74 + Baseline!B$68*Baseline!B$63/Baseline!B$75 + Baseline!B$60*Baseline!B$69/Baseline!B$76)</f>
        <v>1.6489360743363957E-9</v>
      </c>
      <c r="Q328" s="40">
        <f>Baseline!B$33 * (C328 * Baseline!B$61*Baseline!B$66/Baseline!B$73 + Baseline!B$62*Baseline!B$52/Baseline!B$74 + Baseline!B$63*Baseline!B$53/Baseline!B$75 + Baseline!B$69*Baseline!B$54/Baseline!B$76)</f>
        <v>1.5757996209798325E-9</v>
      </c>
      <c r="R328" s="40">
        <f>Baseline!B$33 * (C328 * Baseline!B$61*Baseline!B$57/Baseline!B$73 + Baseline!B$62*Baseline!B$67/Baseline!B$74 + Baseline!B$63*Baseline!B$55/Baseline!B$75 + Baseline!B$69*Baseline!B$56/Baseline!B$76)</f>
        <v>1.4629404778088614E-8</v>
      </c>
      <c r="S328" s="40">
        <f>Baseline!B$33 * (C328 * Baseline!B$61*Baseline!B$58/Baseline!B$73 + Baseline!B$62*Baseline!B$59/Baseline!B$74 + Baseline!B$63*Baseline!B$68/Baseline!B$75 + Baseline!B$69*Baseline!B$60/Baseline!B$76)</f>
        <v>1.6489360743363957E-9</v>
      </c>
      <c r="T328" s="40">
        <f>Baseline!B$33 * (C328 * Baseline!B$61*Baseline!B$61/Baseline!B$73 + Baseline!B$62*Baseline!B$62/Baseline!B$74 + Baseline!B$63*Baseline!B$63/Baseline!B$75 + Baseline!B$69*Baseline!B$69/Baseline!B$76)</f>
        <v>9.8551799571195814E-8</v>
      </c>
      <c r="U328" s="40"/>
      <c r="V328" s="40">
        <f>E328 * ( Baseline!B$87 * Baseline!B$7 )</f>
        <v>0.16487502762692327</v>
      </c>
      <c r="W328" s="40">
        <f>F328 * ( Baseline!D$87 * Baseline!B$11 )</f>
        <v>7.1442179625675944E-4</v>
      </c>
      <c r="X328" s="40">
        <f>G328 * ( Baseline!F$87 * Baseline!B$16 )</f>
        <v>3.7118841645508716E-3</v>
      </c>
      <c r="Y328" s="40">
        <f>H328 * ( Baseline!H$87 * Baseline!B$18 )</f>
        <v>5.5416691581816765E-4</v>
      </c>
      <c r="Z328" s="48">
        <f t="shared" si="0"/>
        <v>0.16985550050354906</v>
      </c>
      <c r="AA328" s="40">
        <f>I328 * ( Baseline!B$87 * Baseline!B$7 )</f>
        <v>4.0197031199722675E-4</v>
      </c>
      <c r="AB328" s="1">
        <f>J328 * ( Baseline!D$87 * Baseline!B$11 )</f>
        <v>3.3110911152155864E-2</v>
      </c>
      <c r="AC328" s="1">
        <f>K328 * ( Baseline!F$87 * Baseline!B$16 )</f>
        <v>4.8382257579899195E-4</v>
      </c>
      <c r="AD328" s="1">
        <f>L328 * ( Baseline!F$87 * Baseline!B$16 )</f>
        <v>5.0814900903345666E-4</v>
      </c>
      <c r="AE328" s="48">
        <f t="shared" si="1"/>
        <v>3.450485304898554E-2</v>
      </c>
      <c r="AF328" s="48">
        <f>M328 * ( Baseline!B$87 * Baseline!B$7 )</f>
        <v>1.1091377842031059E-3</v>
      </c>
      <c r="AG328" s="48">
        <f>N328 * ( Baseline!D$87 * Baseline!B$11 )</f>
        <v>2.5694367517827574E-4</v>
      </c>
      <c r="AH328" s="48">
        <f>O328 * ( Baseline!F$87 * Baseline!B$16 )</f>
        <v>4.6024140345612939E-2</v>
      </c>
      <c r="AI328" s="48">
        <f>P328 * ( Baseline!H$87 * Baseline!B$18 )</f>
        <v>5.7988706592537775E-4</v>
      </c>
      <c r="AJ328" s="48">
        <f t="shared" si="2"/>
        <v>4.7970108870919695E-2</v>
      </c>
      <c r="AK328" s="48">
        <f>Q328 * ( Baseline!B$87 * Baseline!B$7 )</f>
        <v>1.6355224266149683E-5</v>
      </c>
      <c r="AL328" s="48">
        <f>R328 * ( Baseline!D$87 * Baseline!B$11 )</f>
        <v>2.6986271507408902E-4</v>
      </c>
      <c r="AM328" s="48">
        <f>S328 * ( Baseline!F$87 * Baseline!B$16 )</f>
        <v>5.727541515486272E-5</v>
      </c>
      <c r="AN328" s="48">
        <f>T328 * ( Baseline!H$87 * Baseline!B$18 )</f>
        <v>3.4658053022465329E-2</v>
      </c>
      <c r="AO328" s="48">
        <f t="shared" si="3"/>
        <v>3.500154637696043E-2</v>
      </c>
      <c r="AP328" s="48"/>
      <c r="AQ328" s="48">
        <f>V328 * ( (1-Baseline!B$88-Baseline!B$87) + (1-B328)*Baseline!B$88 )</f>
        <v>9.5234719152180181E-2</v>
      </c>
      <c r="AR328" s="48">
        <f>W328 * ( (1-Baseline!B$88-Baseline!B$87) + (1-B328)*Baseline!B$88 )</f>
        <v>4.1266260938353495E-4</v>
      </c>
      <c r="AS328" s="48">
        <f>X328 * ( (1-Baseline!B$88-Baseline!B$87) + (1-B328)*Baseline!B$88 )</f>
        <v>2.1440496539980708E-3</v>
      </c>
      <c r="AT328" s="48">
        <f>Y328 * ( (1-Baseline!B$88-Baseline!B$87) + (1-B328)*Baseline!B$88 )</f>
        <v>3.200965686009991E-4</v>
      </c>
      <c r="AU328" s="48">
        <f t="shared" si="4"/>
        <v>9.8111527984162797E-2</v>
      </c>
      <c r="AV328" s="48">
        <f>AA328 * ( (1-Baseline!D$88-Baseline!D$87) + (1-B328)*Baseline!D$88 )</f>
        <v>3.1737790210406352E-4</v>
      </c>
      <c r="AW328" s="48">
        <f>AB328 * ( (1-Baseline!D$88-Baseline!D$87) + (1-B328)*Baseline!D$88 )</f>
        <v>2.6142904599128134E-2</v>
      </c>
      <c r="AX328" s="48">
        <f>AC328 * ( (1-Baseline!D$88-Baseline!D$87) + (1-B328)*Baseline!D$88 )</f>
        <v>3.8200481357620193E-4</v>
      </c>
      <c r="AY328" s="48">
        <f>AD328 * ( (1-Baseline!D$88-Baseline!D$87) + (1-B328)*Baseline!D$88 )</f>
        <v>4.0121188463393279E-4</v>
      </c>
      <c r="AZ328" s="48">
        <f t="shared" si="5"/>
        <v>2.7243499199442332E-2</v>
      </c>
      <c r="BA328" s="48">
        <f>AF328 * ( (1-Baseline!F$88-Baseline!F$87) + (1-Baseline!B$36)*Baseline!F$88 )</f>
        <v>7.9817104192164961E-4</v>
      </c>
      <c r="BB328" s="48">
        <f>AG328 * ( (1-Baseline!F$88-Baseline!F$87) + (1-Baseline!B$36)*Baseline!F$88 )</f>
        <v>1.8490489085589294E-4</v>
      </c>
      <c r="BC328" s="48">
        <f>AH328 * ( (1-Baseline!F$88-Baseline!F$87) + (1-Baseline!B$36)*Baseline!F$88 )</f>
        <v>3.3120444165194135E-2</v>
      </c>
      <c r="BD328" s="48">
        <f>AI328 * ( (1-Baseline!F$88-Baseline!F$87) + (1-Baseline!B$36)*Baseline!F$88 )</f>
        <v>4.1730528902601149E-4</v>
      </c>
      <c r="BE328" s="48">
        <f t="shared" si="6"/>
        <v>3.4520825386997689E-2</v>
      </c>
      <c r="BF328" s="48">
        <f>AK328 * ( (1-Baseline!H$88-Baseline!H$87) + (1-Baseline!B$36)*Baseline!H$88 )</f>
        <v>1.2958571290555715E-5</v>
      </c>
      <c r="BG328" s="48">
        <f>AL328 * ( (1-Baseline!H$88-Baseline!H$87) + (1-Baseline!B$36)*Baseline!H$88 )</f>
        <v>2.1381762640750219E-4</v>
      </c>
      <c r="BH328" s="48">
        <f>AM328 * ( (1-Baseline!H$88-Baseline!H$87) + (1-Baseline!B$36)*Baseline!H$88 )</f>
        <v>4.5380456935500826E-5</v>
      </c>
      <c r="BI328" s="48">
        <f>AN328 * ( (1-Baseline!H$88-Baseline!H$87) + (1-Baseline!B$36)*Baseline!H$88 )</f>
        <v>2.7460268570759727E-2</v>
      </c>
      <c r="BJ328" s="48">
        <f t="shared" si="7"/>
        <v>2.7732425225393285E-2</v>
      </c>
      <c r="BK328" s="48"/>
      <c r="BL328" s="48">
        <f t="shared" si="18"/>
        <v>0.97067817726325722</v>
      </c>
      <c r="BM328" s="48">
        <f t="shared" si="19"/>
        <v>4.2060562898393267E-3</v>
      </c>
      <c r="BN328" s="48">
        <f t="shared" si="20"/>
        <v>2.1853187877617853E-2</v>
      </c>
      <c r="BO328" s="48">
        <f t="shared" si="21"/>
        <v>3.2625785692856533E-3</v>
      </c>
      <c r="BP328" s="48">
        <f t="shared" si="8"/>
        <v>1</v>
      </c>
      <c r="BQ328" s="48">
        <f t="shared" si="22"/>
        <v>1.1649674653781633E-2</v>
      </c>
      <c r="BR328" s="48">
        <f t="shared" si="23"/>
        <v>0.95960156981828792</v>
      </c>
      <c r="BS328" s="48">
        <f t="shared" si="24"/>
        <v>1.4021870347110972E-2</v>
      </c>
      <c r="BT328" s="48">
        <f t="shared" si="25"/>
        <v>1.4726885180819412E-2</v>
      </c>
      <c r="BU328" s="48">
        <f t="shared" si="9"/>
        <v>1</v>
      </c>
      <c r="BV328" s="48">
        <f t="shared" si="26"/>
        <v>2.3121435625414733E-2</v>
      </c>
      <c r="BW328" s="48">
        <f t="shared" si="27"/>
        <v>5.356328789448285E-3</v>
      </c>
      <c r="BX328" s="48">
        <f t="shared" si="28"/>
        <v>0.95943372714573016</v>
      </c>
      <c r="BY328" s="48">
        <f t="shared" si="29"/>
        <v>1.2088508439406842E-2</v>
      </c>
      <c r="BZ328" s="48">
        <f t="shared" si="10"/>
        <v>1</v>
      </c>
      <c r="CA328" s="48">
        <f t="shared" si="30"/>
        <v>4.6727147680867659E-4</v>
      </c>
      <c r="CB328" s="48">
        <f t="shared" si="31"/>
        <v>7.710022642077455E-3</v>
      </c>
      <c r="CC328" s="48">
        <f t="shared" si="32"/>
        <v>1.6363681346537289E-3</v>
      </c>
      <c r="CD328" s="48">
        <f t="shared" si="33"/>
        <v>0.99018633774646014</v>
      </c>
      <c r="CE328" s="48">
        <f t="shared" si="11"/>
        <v>1</v>
      </c>
      <c r="CF328" s="48"/>
      <c r="CG328" s="48">
        <f t="shared" si="34"/>
        <v>0.97067817726325722</v>
      </c>
      <c r="CH328" s="48">
        <f t="shared" si="35"/>
        <v>4.2060562898393267E-3</v>
      </c>
      <c r="CI328" s="48">
        <f t="shared" si="36"/>
        <v>2.1853187877617853E-2</v>
      </c>
      <c r="CJ328" s="48">
        <f t="shared" si="37"/>
        <v>3.2625785692856533E-3</v>
      </c>
      <c r="CK328" s="48">
        <f t="shared" si="12"/>
        <v>1</v>
      </c>
      <c r="CL328" s="48">
        <f t="shared" si="38"/>
        <v>1.1649674653781633E-2</v>
      </c>
      <c r="CM328" s="48">
        <f t="shared" si="39"/>
        <v>0.95960156981828792</v>
      </c>
      <c r="CN328" s="48">
        <f t="shared" si="40"/>
        <v>1.4021870347110972E-2</v>
      </c>
      <c r="CO328" s="48">
        <f t="shared" si="41"/>
        <v>1.4726885180819412E-2</v>
      </c>
      <c r="CP328" s="48">
        <f t="shared" si="13"/>
        <v>1</v>
      </c>
      <c r="CQ328" s="48">
        <f t="shared" si="42"/>
        <v>2.3121435625414733E-2</v>
      </c>
      <c r="CR328" s="48">
        <f t="shared" si="43"/>
        <v>5.356328789448285E-3</v>
      </c>
      <c r="CS328" s="48">
        <f t="shared" si="44"/>
        <v>0.95943372714573016</v>
      </c>
      <c r="CT328" s="48">
        <f t="shared" si="45"/>
        <v>1.2088508439406842E-2</v>
      </c>
      <c r="CU328" s="48">
        <f t="shared" si="14"/>
        <v>1</v>
      </c>
      <c r="CV328" s="48">
        <f t="shared" si="46"/>
        <v>4.6727147680867659E-4</v>
      </c>
      <c r="CW328" s="48">
        <f t="shared" si="47"/>
        <v>7.710022642077455E-3</v>
      </c>
      <c r="CX328" s="48">
        <f t="shared" si="48"/>
        <v>1.6363681346537289E-3</v>
      </c>
      <c r="CY328" s="48">
        <f t="shared" si="49"/>
        <v>0.99018633774646014</v>
      </c>
      <c r="CZ328" s="48">
        <f t="shared" si="15"/>
        <v>1</v>
      </c>
      <c r="DA328" s="48"/>
      <c r="DB328" s="48">
        <f>(AQ328*Baseline!B$7 + AV328*Baseline!B$11 + BA328*Baseline!B$16 + BF328*Baseline!B$18)</f>
        <v>50136.88103480047</v>
      </c>
      <c r="DC328" s="48">
        <f>(AR328*Baseline!B$7 + AW328*Baseline!B$11 + BB328*Baseline!B$16 + BG328*Baseline!B$18)</f>
        <v>66675.362099908816</v>
      </c>
      <c r="DD328" s="48">
        <f>(AS328*Baseline!B$7 + AX328*Baseline!B$11 + BC328*Baseline!B$16 + BH328*Baseline!B$18)</f>
        <v>114896.88302448434</v>
      </c>
      <c r="DE328" s="48">
        <f>(AT328*Baseline!B$7 + AY328*Baseline!B$11 + BD328*Baseline!B$16 + BI328*Baseline!B$18)</f>
        <v>1259841.8248282946</v>
      </c>
      <c r="DF328" s="48">
        <f t="shared" si="16"/>
        <v>1491550.9509874883</v>
      </c>
      <c r="DG328" s="48"/>
      <c r="DH328" s="48">
        <f t="shared" si="50"/>
        <v>3.3613924486861887E-2</v>
      </c>
      <c r="DI328" s="48">
        <f t="shared" si="51"/>
        <v>4.4702034520353519E-2</v>
      </c>
      <c r="DJ328" s="48">
        <f t="shared" si="52"/>
        <v>7.703181909301611E-2</v>
      </c>
      <c r="DK328" s="48">
        <f t="shared" si="53"/>
        <v>0.84465222189976841</v>
      </c>
      <c r="DL328" s="48">
        <f t="shared" si="17"/>
        <v>1</v>
      </c>
      <c r="DM328" s="48"/>
      <c r="DN328" s="48">
        <f>DH328 / (Baseline!B$7/Baseline!B$17)</f>
        <v>3.5880653494485624</v>
      </c>
      <c r="DO328" s="48">
        <f>DI328 / (Baseline!B$11/Baseline!B$17)</f>
        <v>1.079128508891841</v>
      </c>
      <c r="DP328" s="48">
        <f>DJ328 / (Baseline!B$16/Baseline!B$17)</f>
        <v>1.190374400336738</v>
      </c>
      <c r="DQ328" s="48">
        <f>DK328 / (Baseline!B$18/Baseline!B$17)</f>
        <v>0.95495390457761831</v>
      </c>
      <c r="DR328" s="71"/>
      <c r="DS328" s="48">
        <f>(AU328*Baseline!B$34)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2.7246260447624418E-2</v>
      </c>
      <c r="DT328" s="48">
        <f>(AZ328*Baseline!B$34) + (Baseline!D$88*(1-Baseline!D$89)*Baseline!B$35) + (Baseline!D$88*Baseline!D$89*((1-Baseline!D$90)*Baseline!B$40 + Baseline!D$90*Baseline!B$41))</f>
        <v>1.0500092879916352E-2</v>
      </c>
      <c r="DU328" s="48">
        <f>(BE328*Baseline!B$34) + (Baseline!F$88*(1-Baseline!F$89)*Baseline!B$35) + (Baseline!F$88*Baseline!F$89*((1-Baseline!F$90)*Baseline!B$40 + Baseline!F$90*Baseline!B$41))</f>
        <v>1.2908763808049655E-2</v>
      </c>
      <c r="DV328" s="48">
        <f>(BJ328*Baseline!B$34) + (Baseline!H$88*(1-Baseline!H$89)*Baseline!B$35) + (Baseline!H$88*Baseline!H$89*((1-Baseline!H$90)*Baseline!B$40 + Baseline!H$90*Baseline!B$41))</f>
        <v>9.3048637838089934E-3</v>
      </c>
      <c r="DW328" s="48">
        <f>( DS328*Baseline!B$7 + DT328*Baseline!B$11 + DU328*Baseline!B$16 + DV328*Baseline!B$18 ) / Baseline!B$17</f>
        <v>9.7556713575175785E-3</v>
      </c>
    </row>
    <row r="329" spans="1:127">
      <c r="A329" s="7" t="s">
        <v>580</v>
      </c>
      <c r="B329" s="1">
        <f>MIN( MAX( NORMINV( MCrands!B329, (B$5+B$4)/2, (B$5-B$4)/3.29 ), 0 ), 1 )</f>
        <v>0.39701087130933238</v>
      </c>
      <c r="C329" s="1">
        <f>MAX( NORMINV( MCrands!C329, (C$5+C$4)/2, (C$5-C$4)/3.29 ), 0 )</f>
        <v>2.22514315588348</v>
      </c>
      <c r="D329" s="40"/>
      <c r="E329" s="40">
        <f>Baseline!B$33 * (C329 * Baseline!B$66*Baseline!B$66/Baseline!B$73 + Baseline!B$52*Baseline!B$52/Baseline!B$74 + Baseline!B$53*Baseline!B$53/Baseline!B$75 + Baseline!B$54*Baseline!B$54/Baseline!B$76)</f>
        <v>1.862859804767625E-5</v>
      </c>
      <c r="F329" s="40">
        <f>Baseline!B$33 * (C329 * Baseline!B$66*Baseline!B$57/Baseline!B$73 + Baseline!B$52*Baseline!B$67/Baseline!B$74 + Baseline!B$53*Baseline!B$55/Baseline!B$75 + Baseline!B$54*Baseline!B$56/Baseline!B$76)</f>
        <v>3.9096049100111096E-8</v>
      </c>
      <c r="G329" s="1">
        <f>Baseline!B$33 * (C329 * Baseline!B$66*Baseline!B$58/Baseline!B$73 + Baseline!B$52*Baseline!B$59/Baseline!B$74 + Baseline!B$53*Baseline!B$68/Baseline!B$75 + Baseline!B$54*Baseline!B$60/Baseline!B$76)</f>
        <v>1.0776549657975759E-7</v>
      </c>
      <c r="H329" s="40">
        <f>Baseline!B$33 * (C329 * Baseline!B$66*Baseline!B$61/Baseline!B$73 + Baseline!B$52*Baseline!B$62/Baseline!B$74 + Baseline!B$53*Baseline!B$63/Baseline!B$75 + Baseline!B$54*Baseline!B$69/Baseline!B$76)</f>
        <v>1.6659846561296339E-9</v>
      </c>
      <c r="I329" s="40">
        <f>Baseline!B$33 * (C329 * Baseline!B$57*Baseline!B$66/Baseline!B$73 + Baseline!B$67*Baseline!B$52/Baseline!B$74 + Baseline!B$55*Baseline!B$53/Baseline!B$75 + Baseline!B$56*Baseline!B$54/Baseline!B$76)</f>
        <v>3.9096049100111096E-8</v>
      </c>
      <c r="J329" s="1">
        <f>Baseline!B$33 * (C329 * Baseline!B$57*Baseline!B$57/Baseline!B$73 + Baseline!B$67*Baseline!B$67/Baseline!B$74 + Baseline!B$55*Baseline!B$55/Baseline!B$75 + Baseline!B$56*Baseline!B$56/Baseline!B$76)</f>
        <v>1.7949605780961316E-6</v>
      </c>
      <c r="K329" s="40">
        <f>Baseline!B$33 * (C329 * Baseline!B$57*Baseline!B$58/Baseline!B$73 + Baseline!B$67*Baseline!B$59/Baseline!B$74 + Baseline!B$55*Baseline!B$68/Baseline!B$75 + Baseline!B$56*Baseline!B$60/Baseline!B$76)</f>
        <v>1.3929177196888992E-8</v>
      </c>
      <c r="L329" s="1">
        <f>Baseline!B$33 * (C329 * Baseline!B$57*Baseline!B$61/Baseline!B$73 + Baseline!B$67*Baseline!B$62/Baseline!B$74 + Baseline!B$55*Baseline!B$63/Baseline!B$75 + Baseline!B$56*Baseline!B$69/Baseline!B$76)</f>
        <v>1.462941683894253E-8</v>
      </c>
      <c r="M329" s="40">
        <f>Baseline!B$33 * (C329 * Baseline!B$58*Baseline!B$66/Baseline!B$73 + Baseline!B$59*Baseline!B$52/Baseline!B$74 + Baseline!B$68*Baseline!B$53/Baseline!B$75 + Baseline!B$60*Baseline!B$54/Baseline!B$76)</f>
        <v>1.0776549657975759E-7</v>
      </c>
      <c r="N329" s="1">
        <f>Baseline!B$33 * (C329 * Baseline!B$58*Baseline!B$57/Baseline!B$73 + Baseline!B$59*Baseline!B$67/Baseline!B$74 + Baseline!B$68*Baseline!B$55/Baseline!B$75 + Baseline!B$60*Baseline!B$56/Baseline!B$76)</f>
        <v>1.3929177196888992E-8</v>
      </c>
      <c r="O329" s="1">
        <f>Baseline!B$33 * (C329 * Baseline!B$58*Baseline!B$58/Baseline!B$73 + Baseline!B$59*Baseline!B$59/Baseline!B$74 + Baseline!B$68*Baseline!B$68/Baseline!B$75 + Baseline!B$60*Baseline!B$60/Baseline!B$76)</f>
        <v>1.3250167123701797E-6</v>
      </c>
      <c r="P329" s="40">
        <f>Baseline!B$33 * (C329 * Baseline!B$58*Baseline!B$61/Baseline!B$73 + Baseline!B$59*Baseline!B$62/Baseline!B$74 + Baseline!B$68*Baseline!B$63/Baseline!B$75 + Baseline!B$60*Baseline!B$69/Baseline!B$76)</f>
        <v>1.6489657239356035E-9</v>
      </c>
      <c r="Q329" s="40">
        <f>Baseline!B$33 * (C329 * Baseline!B$61*Baseline!B$66/Baseline!B$73 + Baseline!B$62*Baseline!B$52/Baseline!B$74 + Baseline!B$63*Baseline!B$53/Baseline!B$75 + Baseline!B$69*Baseline!B$54/Baseline!B$76)</f>
        <v>1.6659846561296339E-9</v>
      </c>
      <c r="R329" s="40">
        <f>Baseline!B$33 * (C329 * Baseline!B$61*Baseline!B$57/Baseline!B$73 + Baseline!B$62*Baseline!B$67/Baseline!B$74 + Baseline!B$63*Baseline!B$55/Baseline!B$75 + Baseline!B$69*Baseline!B$56/Baseline!B$76)</f>
        <v>1.462941683894253E-8</v>
      </c>
      <c r="S329" s="40">
        <f>Baseline!B$33 * (C329 * Baseline!B$61*Baseline!B$58/Baseline!B$73 + Baseline!B$62*Baseline!B$59/Baseline!B$74 + Baseline!B$63*Baseline!B$68/Baseline!B$75 + Baseline!B$69*Baseline!B$60/Baseline!B$76)</f>
        <v>1.6489657239356035E-9</v>
      </c>
      <c r="T329" s="40">
        <f>Baseline!B$33 * (C329 * Baseline!B$61*Baseline!B$61/Baseline!B$73 + Baseline!B$62*Baseline!B$62/Baseline!B$74 + Baseline!B$63*Baseline!B$63/Baseline!B$75 + Baseline!B$69*Baseline!B$69/Baseline!B$76)</f>
        <v>9.8551802536155753E-8</v>
      </c>
      <c r="U329" s="40"/>
      <c r="V329" s="40">
        <f>E329 * ( Baseline!B$87 * Baseline!B$7 )</f>
        <v>0.19334621913683181</v>
      </c>
      <c r="W329" s="40">
        <f>F329 * ( Baseline!D$87 * Baseline!B$11 )</f>
        <v>7.2118901068539203E-4</v>
      </c>
      <c r="X329" s="40">
        <f>G329 * ( Baseline!F$87 * Baseline!B$16 )</f>
        <v>3.7432097290124268E-3</v>
      </c>
      <c r="Y329" s="40">
        <f>H329 * ( Baseline!H$87 * Baseline!B$18 )</f>
        <v>5.8588259978999298E-4</v>
      </c>
      <c r="Z329" s="48">
        <f t="shared" si="0"/>
        <v>0.19839650047631963</v>
      </c>
      <c r="AA329" s="40">
        <f>I329 * ( Baseline!B$87 * Baseline!B$7 )</f>
        <v>4.0577789361005305E-4</v>
      </c>
      <c r="AB329" s="1">
        <f>J329 * ( Baseline!D$87 * Baseline!B$11 )</f>
        <v>3.311091205716616E-2</v>
      </c>
      <c r="AC329" s="1">
        <f>K329 * ( Baseline!F$87 * Baseline!B$16 )</f>
        <v>4.8382676510884967E-4</v>
      </c>
      <c r="AD329" s="1">
        <f>L329 * ( Baseline!F$87 * Baseline!B$16 )</f>
        <v>5.0814942796444248E-4</v>
      </c>
      <c r="AE329" s="48">
        <f t="shared" si="1"/>
        <v>3.4508666143849502E-2</v>
      </c>
      <c r="AF329" s="48">
        <f>M329 * ( Baseline!B$87 * Baseline!B$7 )</f>
        <v>1.118498089001304E-3</v>
      </c>
      <c r="AG329" s="48">
        <f>N329 * ( Baseline!D$87 * Baseline!B$11 )</f>
        <v>2.5694589999523379E-4</v>
      </c>
      <c r="AH329" s="48">
        <f>O329 * ( Baseline!F$87 * Baseline!B$16 )</f>
        <v>4.602415064433301E-2</v>
      </c>
      <c r="AI329" s="48">
        <f>P329 * ( Baseline!H$87 * Baseline!B$18 )</f>
        <v>5.7989749290272266E-4</v>
      </c>
      <c r="AJ329" s="48">
        <f t="shared" si="2"/>
        <v>4.7979492126232266E-2</v>
      </c>
      <c r="AK329" s="48">
        <f>Q329 * ( Baseline!B$87 * Baseline!B$7 )</f>
        <v>1.7291254745969471E-5</v>
      </c>
      <c r="AL329" s="48">
        <f>R329 * ( Baseline!D$87 * Baseline!B$11 )</f>
        <v>2.6986293755578485E-4</v>
      </c>
      <c r="AM329" s="48">
        <f>S329 * ( Baseline!F$87 * Baseline!B$16 )</f>
        <v>5.7276445026869419E-5</v>
      </c>
      <c r="AN329" s="48">
        <f>T329 * ( Baseline!H$87 * Baseline!B$18 )</f>
        <v>3.465805406516307E-2</v>
      </c>
      <c r="AO329" s="48">
        <f t="shared" si="3"/>
        <v>3.5002484702491697E-2</v>
      </c>
      <c r="AP329" s="48"/>
      <c r="AQ329" s="48">
        <f>V329 * ( (1-Baseline!B$88-Baseline!B$87) + (1-B329)*Baseline!B$88 )</f>
        <v>0.12089171972505157</v>
      </c>
      <c r="AR329" s="48">
        <f>W329 * ( (1-Baseline!B$88-Baseline!B$87) + (1-B329)*Baseline!B$88 )</f>
        <v>4.5093087487200334E-4</v>
      </c>
      <c r="AS329" s="48">
        <f>X329 * ( (1-Baseline!B$88-Baseline!B$87) + (1-B329)*Baseline!B$88 )</f>
        <v>2.340480529963735E-3</v>
      </c>
      <c r="AT329" s="48">
        <f>Y329 * ( (1-Baseline!B$88-Baseline!B$87) + (1-B329)*Baseline!B$88 )</f>
        <v>3.6632914448392139E-4</v>
      </c>
      <c r="AU329" s="48">
        <f t="shared" si="4"/>
        <v>0.12404946027437122</v>
      </c>
      <c r="AV329" s="48">
        <f>AA329 * ( (1-Baseline!D$88-Baseline!D$87) + (1-B329)*Baseline!D$88 )</f>
        <v>3.3011554515549049E-4</v>
      </c>
      <c r="AW329" s="48">
        <f>AB329 * ( (1-Baseline!D$88-Baseline!D$87) + (1-B329)*Baseline!D$88 )</f>
        <v>2.6936969599558568E-2</v>
      </c>
      <c r="AX329" s="48">
        <f>AC329 * ( (1-Baseline!D$88-Baseline!D$87) + (1-B329)*Baseline!D$88 )</f>
        <v>3.9361123126685862E-4</v>
      </c>
      <c r="AY329" s="48">
        <f>AD329 * ( (1-Baseline!D$88-Baseline!D$87) + (1-B329)*Baseline!D$88 )</f>
        <v>4.1339863032099054E-4</v>
      </c>
      <c r="AZ329" s="48">
        <f t="shared" si="5"/>
        <v>2.8074095006301907E-2</v>
      </c>
      <c r="BA329" s="48">
        <f>AF329 * ( (1-Baseline!F$88-Baseline!F$87) + (1-Baseline!B$36)*Baseline!F$88 )</f>
        <v>8.0490701678418645E-4</v>
      </c>
      <c r="BB329" s="48">
        <f>AG329 * ( (1-Baseline!F$88-Baseline!F$87) + (1-Baseline!B$36)*Baseline!F$88 )</f>
        <v>1.849064919053701E-4</v>
      </c>
      <c r="BC329" s="48">
        <f>AH329 * ( (1-Baseline!F$88-Baseline!F$87) + (1-Baseline!B$36)*Baseline!F$88 )</f>
        <v>3.3120451576482655E-2</v>
      </c>
      <c r="BD329" s="48">
        <f>AI329 * ( (1-Baseline!F$88-Baseline!F$87) + (1-Baseline!B$36)*Baseline!F$88 )</f>
        <v>4.1731279261257213E-4</v>
      </c>
      <c r="BE329" s="48">
        <f t="shared" si="6"/>
        <v>3.4527577877784779E-2</v>
      </c>
      <c r="BF329" s="48">
        <f>AK329 * ( (1-Baseline!H$88-Baseline!H$87) + (1-Baseline!B$36)*Baseline!H$88 )</f>
        <v>1.3700206960326529E-5</v>
      </c>
      <c r="BG329" s="48">
        <f>AL329 * ( (1-Baseline!H$88-Baseline!H$87) + (1-Baseline!B$36)*Baseline!H$88 )</f>
        <v>2.1381780268419942E-4</v>
      </c>
      <c r="BH329" s="48">
        <f>AM329 * ( (1-Baseline!H$88-Baseline!H$87) + (1-Baseline!B$36)*Baseline!H$88 )</f>
        <v>4.5381272923689174E-5</v>
      </c>
      <c r="BI329" s="48">
        <f>AN329 * ( (1-Baseline!H$88-Baseline!H$87) + (1-Baseline!B$36)*Baseline!H$88 )</f>
        <v>2.746026939691E-2</v>
      </c>
      <c r="BJ329" s="48">
        <f t="shared" si="7"/>
        <v>2.7733168679478216E-2</v>
      </c>
      <c r="BK329" s="48"/>
      <c r="BL329" s="48">
        <f t="shared" si="18"/>
        <v>0.97454450392339143</v>
      </c>
      <c r="BM329" s="48">
        <f t="shared" si="19"/>
        <v>3.6350893738242743E-3</v>
      </c>
      <c r="BN329" s="48">
        <f t="shared" si="20"/>
        <v>1.8867317316714524E-2</v>
      </c>
      <c r="BO329" s="48">
        <f t="shared" si="21"/>
        <v>2.9530893860697065E-3</v>
      </c>
      <c r="BP329" s="48">
        <f t="shared" si="8"/>
        <v>1</v>
      </c>
      <c r="BQ329" s="48">
        <f t="shared" si="22"/>
        <v>1.1758724371396054E-2</v>
      </c>
      <c r="BR329" s="48">
        <f t="shared" si="23"/>
        <v>0.95949556320557861</v>
      </c>
      <c r="BS329" s="48">
        <f t="shared" si="24"/>
        <v>1.4020442375025914E-2</v>
      </c>
      <c r="BT329" s="48">
        <f t="shared" si="25"/>
        <v>1.4725270047999528E-2</v>
      </c>
      <c r="BU329" s="48">
        <f t="shared" si="9"/>
        <v>1</v>
      </c>
      <c r="BV329" s="48">
        <f t="shared" si="26"/>
        <v>2.3312003513054642E-2</v>
      </c>
      <c r="BW329" s="48">
        <f t="shared" si="27"/>
        <v>5.3553276328815371E-3</v>
      </c>
      <c r="BX329" s="48">
        <f t="shared" si="28"/>
        <v>0.95924630721903381</v>
      </c>
      <c r="BY329" s="48">
        <f t="shared" si="29"/>
        <v>1.2086361635030105E-2</v>
      </c>
      <c r="BZ329" s="48">
        <f t="shared" si="10"/>
        <v>1.0000000000000002</v>
      </c>
      <c r="CA329" s="48">
        <f t="shared" si="30"/>
        <v>4.940007800285838E-4</v>
      </c>
      <c r="CB329" s="48">
        <f t="shared" si="31"/>
        <v>7.7098223126021194E-3</v>
      </c>
      <c r="CC329" s="48">
        <f t="shared" si="32"/>
        <v>1.6363536907079092E-3</v>
      </c>
      <c r="CD329" s="48">
        <f t="shared" si="33"/>
        <v>0.99015982321666129</v>
      </c>
      <c r="CE329" s="48">
        <f t="shared" si="11"/>
        <v>0.99999999999999989</v>
      </c>
      <c r="CF329" s="48"/>
      <c r="CG329" s="48">
        <f t="shared" si="34"/>
        <v>0.97454450392339143</v>
      </c>
      <c r="CH329" s="48">
        <f t="shared" si="35"/>
        <v>3.6350893738242743E-3</v>
      </c>
      <c r="CI329" s="48">
        <f t="shared" si="36"/>
        <v>1.8867317316714524E-2</v>
      </c>
      <c r="CJ329" s="48">
        <f t="shared" si="37"/>
        <v>2.9530893860697065E-3</v>
      </c>
      <c r="CK329" s="48">
        <f t="shared" si="12"/>
        <v>1</v>
      </c>
      <c r="CL329" s="48">
        <f t="shared" si="38"/>
        <v>1.1758724371396054E-2</v>
      </c>
      <c r="CM329" s="48">
        <f t="shared" si="39"/>
        <v>0.95949556320557861</v>
      </c>
      <c r="CN329" s="48">
        <f t="shared" si="40"/>
        <v>1.4020442375025914E-2</v>
      </c>
      <c r="CO329" s="48">
        <f t="shared" si="41"/>
        <v>1.4725270047999528E-2</v>
      </c>
      <c r="CP329" s="48">
        <f t="shared" si="13"/>
        <v>1</v>
      </c>
      <c r="CQ329" s="48">
        <f t="shared" si="42"/>
        <v>2.3312003513054642E-2</v>
      </c>
      <c r="CR329" s="48">
        <f t="shared" si="43"/>
        <v>5.3553276328815371E-3</v>
      </c>
      <c r="CS329" s="48">
        <f t="shared" si="44"/>
        <v>0.95924630721903381</v>
      </c>
      <c r="CT329" s="48">
        <f t="shared" si="45"/>
        <v>1.2086361635030105E-2</v>
      </c>
      <c r="CU329" s="48">
        <f t="shared" si="14"/>
        <v>1.0000000000000002</v>
      </c>
      <c r="CV329" s="48">
        <f t="shared" si="46"/>
        <v>4.940007800285838E-4</v>
      </c>
      <c r="CW329" s="48">
        <f t="shared" si="47"/>
        <v>7.7098223126021194E-3</v>
      </c>
      <c r="CX329" s="48">
        <f t="shared" si="48"/>
        <v>1.6363536907079092E-3</v>
      </c>
      <c r="CY329" s="48">
        <f t="shared" si="49"/>
        <v>0.99015982321666129</v>
      </c>
      <c r="CZ329" s="48">
        <f t="shared" si="15"/>
        <v>0.99999999999999989</v>
      </c>
      <c r="DA329" s="48"/>
      <c r="DB329" s="48">
        <f>(AQ329*Baseline!B$7 + AV329*Baseline!B$11 + BA329*Baseline!B$16 + BF329*Baseline!B$18)</f>
        <v>62664.36977411784</v>
      </c>
      <c r="DC329" s="48">
        <f>(AR329*Baseline!B$7 + AW329*Baseline!B$11 + BB329*Baseline!B$16 + BG329*Baseline!B$18)</f>
        <v>68396.850917277567</v>
      </c>
      <c r="DD329" s="48">
        <f>(AS329*Baseline!B$7 + AX329*Baseline!B$11 + BC329*Baseline!B$16 + BH329*Baseline!B$18)</f>
        <v>115017.10478280153</v>
      </c>
      <c r="DE329" s="48">
        <f>(AT329*Baseline!B$7 + AY329*Baseline!B$11 + BD329*Baseline!B$16 + BI329*Baseline!B$18)</f>
        <v>1259890.4457303435</v>
      </c>
      <c r="DF329" s="48">
        <f t="shared" si="16"/>
        <v>1505968.7712045405</v>
      </c>
      <c r="DG329" s="48"/>
      <c r="DH329" s="48">
        <f t="shared" si="50"/>
        <v>4.1610670136271219E-2</v>
      </c>
      <c r="DI329" s="48">
        <f t="shared" si="51"/>
        <v>4.5417177450878171E-2</v>
      </c>
      <c r="DJ329" s="48">
        <f t="shared" si="52"/>
        <v>7.6374163250945606E-2</v>
      </c>
      <c r="DK329" s="48">
        <f t="shared" si="53"/>
        <v>0.83659798916190498</v>
      </c>
      <c r="DL329" s="48">
        <f t="shared" si="17"/>
        <v>1</v>
      </c>
      <c r="DM329" s="48"/>
      <c r="DN329" s="48">
        <f>DH329 / (Baseline!B$7/Baseline!B$17)</f>
        <v>4.4416653503712116</v>
      </c>
      <c r="DO329" s="48">
        <f>DI329 / (Baseline!B$11/Baseline!B$17)</f>
        <v>1.096392401520939</v>
      </c>
      <c r="DP329" s="48">
        <f>DJ329 / (Baseline!B$16/Baseline!B$17)</f>
        <v>1.1802116300964647</v>
      </c>
      <c r="DQ329" s="48">
        <f>DK329 / (Baseline!B$18/Baseline!B$17)</f>
        <v>0.94584788342242587</v>
      </c>
      <c r="DR329" s="71"/>
      <c r="DS329" s="48">
        <f>(AU329*Baseline!B$34)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3.1136950291155683E-2</v>
      </c>
      <c r="DT329" s="48">
        <f>(AZ329*Baseline!B$34) + (Baseline!D$88*(1-Baseline!D$89)*Baseline!B$35) + (Baseline!D$88*Baseline!D$89*((1-Baseline!D$90)*Baseline!B$40 + Baseline!D$90*Baseline!B$41))</f>
        <v>1.0624682250945289E-2</v>
      </c>
      <c r="DU329" s="48">
        <f>(BE329*Baseline!B$34) + (Baseline!F$88*(1-Baseline!F$89)*Baseline!B$35) + (Baseline!F$88*Baseline!F$89*((1-Baseline!F$90)*Baseline!B$40 + Baseline!F$90*Baseline!B$41))</f>
        <v>1.290977668166772E-2</v>
      </c>
      <c r="DV329" s="48">
        <f>(BJ329*Baseline!B$34) + (Baseline!H$88*(1-Baseline!H$89)*Baseline!B$35) + (Baseline!H$88*Baseline!H$89*((1-Baseline!H$90)*Baseline!B$40 + Baseline!H$90*Baseline!B$41))</f>
        <v>9.3049753019217342E-3</v>
      </c>
      <c r="DW329" s="48">
        <f>( DS329*Baseline!B$7 + DT329*Baseline!B$11 + DU329*Baseline!B$16 + DV329*Baseline!B$18 ) / Baseline!B$17</f>
        <v>9.7974455440930763E-3</v>
      </c>
    </row>
    <row r="330" spans="1:127">
      <c r="A330" s="7" t="s">
        <v>581</v>
      </c>
      <c r="B330" s="1">
        <f>MIN( MAX( NORMINV( MCrands!B330, (B$5+B$4)/2, (B$5-B$4)/3.29 ), 0 ), 1 )</f>
        <v>0.54952664334623824</v>
      </c>
      <c r="C330" s="1">
        <f>MAX( NORMINV( MCrands!C330, (C$5+C$4)/2, (C$5-C$4)/3.29 ), 0 )</f>
        <v>2.6325045472716142</v>
      </c>
      <c r="D330" s="40"/>
      <c r="E330" s="40">
        <f>Baseline!B$33 * (C330 * Baseline!B$66*Baseline!B$66/Baseline!B$73 + Baseline!B$52*Baseline!B$52/Baseline!B$74 + Baseline!B$53*Baseline!B$53/Baseline!B$75 + Baseline!B$54*Baseline!B$54/Baseline!B$76)</f>
        <v>2.2037415578124386E-5</v>
      </c>
      <c r="F330" s="40">
        <f>Baseline!B$33 * (C330 * Baseline!B$66*Baseline!B$57/Baseline!B$73 + Baseline!B$52*Baseline!B$67/Baseline!B$74 + Baseline!B$53*Baseline!B$55/Baseline!B$75 + Baseline!B$54*Baseline!B$56/Baseline!B$76)</f>
        <v>3.9551925734072734E-8</v>
      </c>
      <c r="G330" s="1">
        <f>Baseline!B$33 * (C330 * Baseline!B$66*Baseline!B$58/Baseline!B$73 + Baseline!B$52*Baseline!B$59/Baseline!B$74 + Baseline!B$53*Baseline!B$68/Baseline!B$75 + Baseline!B$54*Baseline!B$60/Baseline!B$76)</f>
        <v>1.0888619330491326E-7</v>
      </c>
      <c r="H330" s="40">
        <f>Baseline!B$33 * (C330 * Baseline!B$66*Baseline!B$61/Baseline!B$73 + Baseline!B$52*Baseline!B$62/Baseline!B$74 + Baseline!B$53*Baseline!B$63/Baseline!B$75 + Baseline!B$54*Baseline!B$69/Baseline!B$76)</f>
        <v>1.778054328645203E-9</v>
      </c>
      <c r="I330" s="40">
        <f>Baseline!B$33 * (C330 * Baseline!B$57*Baseline!B$66/Baseline!B$73 + Baseline!B$67*Baseline!B$52/Baseline!B$74 + Baseline!B$55*Baseline!B$53/Baseline!B$75 + Baseline!B$56*Baseline!B$54/Baseline!B$76)</f>
        <v>3.9551925734072734E-8</v>
      </c>
      <c r="J330" s="1">
        <f>Baseline!B$33 * (C330 * Baseline!B$57*Baseline!B$57/Baseline!B$73 + Baseline!B$67*Baseline!B$67/Baseline!B$74 + Baseline!B$55*Baseline!B$55/Baseline!B$75 + Baseline!B$56*Baseline!B$56/Baseline!B$76)</f>
        <v>1.7949606390625818E-6</v>
      </c>
      <c r="K330" s="40">
        <f>Baseline!B$33 * (C330 * Baseline!B$57*Baseline!B$58/Baseline!B$73 + Baseline!B$67*Baseline!B$59/Baseline!B$74 + Baseline!B$55*Baseline!B$68/Baseline!B$75 + Baseline!B$56*Baseline!B$60/Baseline!B$76)</f>
        <v>1.3929327072746584E-8</v>
      </c>
      <c r="L330" s="1">
        <f>Baseline!B$33 * (C330 * Baseline!B$57*Baseline!B$61/Baseline!B$73 + Baseline!B$67*Baseline!B$62/Baseline!B$74 + Baseline!B$55*Baseline!B$63/Baseline!B$75 + Baseline!B$56*Baseline!B$69/Baseline!B$76)</f>
        <v>1.4629431826528288E-8</v>
      </c>
      <c r="M330" s="40">
        <f>Baseline!B$33 * (C330 * Baseline!B$58*Baseline!B$66/Baseline!B$73 + Baseline!B$59*Baseline!B$52/Baseline!B$74 + Baseline!B$68*Baseline!B$53/Baseline!B$75 + Baseline!B$60*Baseline!B$54/Baseline!B$76)</f>
        <v>1.0888619330491326E-7</v>
      </c>
      <c r="N330" s="1">
        <f>Baseline!B$33 * (C330 * Baseline!B$58*Baseline!B$57/Baseline!B$73 + Baseline!B$59*Baseline!B$67/Baseline!B$74 + Baseline!B$68*Baseline!B$55/Baseline!B$75 + Baseline!B$60*Baseline!B$56/Baseline!B$76)</f>
        <v>1.3929327072746584E-8</v>
      </c>
      <c r="O330" s="1">
        <f>Baseline!B$33 * (C330 * Baseline!B$58*Baseline!B$58/Baseline!B$73 + Baseline!B$59*Baseline!B$59/Baseline!B$74 + Baseline!B$68*Baseline!B$68/Baseline!B$75 + Baseline!B$60*Baseline!B$60/Baseline!B$76)</f>
        <v>1.3250170808149962E-6</v>
      </c>
      <c r="P330" s="40">
        <f>Baseline!B$33 * (C330 * Baseline!B$58*Baseline!B$61/Baseline!B$73 + Baseline!B$59*Baseline!B$62/Baseline!B$74 + Baseline!B$68*Baseline!B$63/Baseline!B$75 + Baseline!B$60*Baseline!B$69/Baseline!B$76)</f>
        <v>1.6490025684172619E-9</v>
      </c>
      <c r="Q330" s="40">
        <f>Baseline!B$33 * (C330 * Baseline!B$61*Baseline!B$66/Baseline!B$73 + Baseline!B$62*Baseline!B$52/Baseline!B$74 + Baseline!B$63*Baseline!B$53/Baseline!B$75 + Baseline!B$69*Baseline!B$54/Baseline!B$76)</f>
        <v>1.778054328645203E-9</v>
      </c>
      <c r="R330" s="40">
        <f>Baseline!B$33 * (C330 * Baseline!B$61*Baseline!B$57/Baseline!B$73 + Baseline!B$62*Baseline!B$67/Baseline!B$74 + Baseline!B$63*Baseline!B$55/Baseline!B$75 + Baseline!B$69*Baseline!B$56/Baseline!B$76)</f>
        <v>1.4629431826528288E-8</v>
      </c>
      <c r="S330" s="40">
        <f>Baseline!B$33 * (C330 * Baseline!B$61*Baseline!B$58/Baseline!B$73 + Baseline!B$62*Baseline!B$59/Baseline!B$74 + Baseline!B$63*Baseline!B$68/Baseline!B$75 + Baseline!B$69*Baseline!B$60/Baseline!B$76)</f>
        <v>1.6490025684172619E-9</v>
      </c>
      <c r="T330" s="40">
        <f>Baseline!B$33 * (C330 * Baseline!B$61*Baseline!B$61/Baseline!B$73 + Baseline!B$62*Baseline!B$62/Baseline!B$74 + Baseline!B$63*Baseline!B$63/Baseline!B$75 + Baseline!B$69*Baseline!B$69/Baseline!B$76)</f>
        <v>9.85518062206039E-8</v>
      </c>
      <c r="U330" s="40"/>
      <c r="V330" s="40">
        <f>E330 * ( Baseline!B$87 * Baseline!B$7 )</f>
        <v>0.22872633628535299</v>
      </c>
      <c r="W330" s="40">
        <f>F330 * ( Baseline!D$87 * Baseline!B$11 )</f>
        <v>7.2959838263495945E-4</v>
      </c>
      <c r="X330" s="40">
        <f>G330 * ( Baseline!F$87 * Baseline!B$16 )</f>
        <v>3.7821368719108063E-3</v>
      </c>
      <c r="Y330" s="40">
        <f>H330 * ( Baseline!H$87 * Baseline!B$18 )</f>
        <v>6.2529453005564942E-4</v>
      </c>
      <c r="Z330" s="48">
        <f t="shared" si="0"/>
        <v>0.23386336606995439</v>
      </c>
      <c r="AA330" s="40">
        <f>I330 * ( Baseline!B$87 * Baseline!B$7 )</f>
        <v>4.1050943719394092E-4</v>
      </c>
      <c r="AB330" s="1">
        <f>J330 * ( Baseline!D$87 * Baseline!B$11 )</f>
        <v>3.3110913181789617E-2</v>
      </c>
      <c r="AC330" s="1">
        <f>K330 * ( Baseline!F$87 * Baseline!B$16 )</f>
        <v>4.8383197101227969E-4</v>
      </c>
      <c r="AD330" s="1">
        <f>L330 * ( Baseline!F$87 * Baseline!B$16 )</f>
        <v>5.0814994855478545E-4</v>
      </c>
      <c r="AE330" s="48">
        <f t="shared" si="1"/>
        <v>3.4513404538550625E-2</v>
      </c>
      <c r="AF330" s="48">
        <f>M330 * ( Baseline!B$87 * Baseline!B$7 )</f>
        <v>1.1301298003116949E-3</v>
      </c>
      <c r="AG330" s="48">
        <f>N330 * ( Baseline!D$87 * Baseline!B$11 )</f>
        <v>2.5694866469458193E-4</v>
      </c>
      <c r="AH330" s="48">
        <f>O330 * ( Baseline!F$87 * Baseline!B$16 )</f>
        <v>4.6024163442178939E-2</v>
      </c>
      <c r="AI330" s="48">
        <f>P330 * ( Baseline!H$87 * Baseline!B$18 )</f>
        <v>5.7991045012932292E-4</v>
      </c>
      <c r="AJ330" s="48">
        <f t="shared" si="2"/>
        <v>4.7991152357314541E-2</v>
      </c>
      <c r="AK330" s="48">
        <f>Q330 * ( Baseline!B$87 * Baseline!B$7 )</f>
        <v>1.8454425877008561E-5</v>
      </c>
      <c r="AL330" s="48">
        <f>R330 * ( Baseline!D$87 * Baseline!B$11 )</f>
        <v>2.6986321402571963E-4</v>
      </c>
      <c r="AM330" s="48">
        <f>S330 * ( Baseline!F$87 * Baseline!B$16 )</f>
        <v>5.7277724811462647E-5</v>
      </c>
      <c r="AN330" s="48">
        <f>T330 * ( Baseline!H$87 * Baseline!B$18 )</f>
        <v>3.4658055360885724E-2</v>
      </c>
      <c r="AO330" s="48">
        <f t="shared" si="3"/>
        <v>3.5003650725599918E-2</v>
      </c>
      <c r="AP330" s="48"/>
      <c r="AQ330" s="48">
        <f>V330 * ( (1-Baseline!B$88-Baseline!B$87) + (1-B330)*Baseline!B$88 )</f>
        <v>0.11196641060568854</v>
      </c>
      <c r="AR330" s="48">
        <f>W330 * ( (1-Baseline!B$88-Baseline!B$87) + (1-B330)*Baseline!B$88 )</f>
        <v>3.5715393956836341E-4</v>
      </c>
      <c r="AS330" s="48">
        <f>X330 * ( (1-Baseline!B$88-Baseline!B$87) + (1-B330)*Baseline!B$88 )</f>
        <v>1.8514365107434188E-3</v>
      </c>
      <c r="AT330" s="48">
        <f>Y330 * ( (1-Baseline!B$88-Baseline!B$87) + (1-B330)*Baseline!B$88 )</f>
        <v>3.0609498337068092E-4</v>
      </c>
      <c r="AU330" s="48">
        <f t="shared" si="4"/>
        <v>0.11448109603937101</v>
      </c>
      <c r="AV330" s="48">
        <f>AA330 * ( (1-Baseline!D$88-Baseline!D$87) + (1-B330)*Baseline!D$88 )</f>
        <v>3.0591592807772689E-4</v>
      </c>
      <c r="AW330" s="48">
        <f>AB330 * ( (1-Baseline!D$88-Baseline!D$87) + (1-B330)*Baseline!D$88 )</f>
        <v>2.4674598968410066E-2</v>
      </c>
      <c r="AX330" s="48">
        <f>AC330 * ( (1-Baseline!D$88-Baseline!D$87) + (1-B330)*Baseline!D$88 )</f>
        <v>3.6055664751008076E-4</v>
      </c>
      <c r="AY330" s="48">
        <f>AD330 * ( (1-Baseline!D$88-Baseline!D$87) + (1-B330)*Baseline!D$88 )</f>
        <v>3.7867865883274462E-4</v>
      </c>
      <c r="AZ330" s="48">
        <f t="shared" si="5"/>
        <v>2.571975020283062E-2</v>
      </c>
      <c r="BA330" s="48">
        <f>AF330 * ( (1-Baseline!F$88-Baseline!F$87) + (1-Baseline!B$36)*Baseline!F$88 )</f>
        <v>8.1327756845790569E-4</v>
      </c>
      <c r="BB330" s="48">
        <f>AG330 * ( (1-Baseline!F$88-Baseline!F$87) + (1-Baseline!B$36)*Baseline!F$88 )</f>
        <v>1.849084814714914E-4</v>
      </c>
      <c r="BC330" s="48">
        <f>AH330 * ( (1-Baseline!F$88-Baseline!F$87) + (1-Baseline!B$36)*Baseline!F$88 )</f>
        <v>3.312046078622212E-2</v>
      </c>
      <c r="BD330" s="48">
        <f>AI330 * ( (1-Baseline!F$88-Baseline!F$87) + (1-Baseline!B$36)*Baseline!F$88 )</f>
        <v>4.1732211704746495E-4</v>
      </c>
      <c r="BE330" s="48">
        <f t="shared" si="6"/>
        <v>3.4535968953198985E-2</v>
      </c>
      <c r="BF330" s="48">
        <f>AK330 * ( (1-Baseline!H$88-Baseline!H$87) + (1-Baseline!B$36)*Baseline!H$88 )</f>
        <v>1.4621810710871422E-5</v>
      </c>
      <c r="BG330" s="48">
        <f>AL330 * ( (1-Baseline!H$88-Baseline!H$87) + (1-Baseline!B$36)*Baseline!H$88 )</f>
        <v>2.1381802173685817E-4</v>
      </c>
      <c r="BH330" s="48">
        <f>AM330 * ( (1-Baseline!H$88-Baseline!H$87) + (1-Baseline!B$36)*Baseline!H$88 )</f>
        <v>4.5382286922618077E-5</v>
      </c>
      <c r="BI330" s="48">
        <f>AN330 * ( (1-Baseline!H$88-Baseline!H$87) + (1-Baseline!B$36)*Baseline!H$88 )</f>
        <v>2.7460270423536975E-2</v>
      </c>
      <c r="BJ330" s="48">
        <f t="shared" si="7"/>
        <v>2.7734092542907322E-2</v>
      </c>
      <c r="BK330" s="48"/>
      <c r="BL330" s="48">
        <f t="shared" si="18"/>
        <v>0.97803405522237807</v>
      </c>
      <c r="BM330" s="48">
        <f t="shared" si="19"/>
        <v>3.1197634537455444E-3</v>
      </c>
      <c r="BN330" s="48">
        <f t="shared" si="20"/>
        <v>1.6172421253782324E-2</v>
      </c>
      <c r="BO330" s="48">
        <f t="shared" si="21"/>
        <v>2.6737600700941257E-3</v>
      </c>
      <c r="BP330" s="48">
        <f t="shared" si="8"/>
        <v>1.0000000000000002</v>
      </c>
      <c r="BQ330" s="48">
        <f t="shared" si="22"/>
        <v>1.1894202924414831E-2</v>
      </c>
      <c r="BR330" s="48">
        <f t="shared" si="23"/>
        <v>0.95936386527169581</v>
      </c>
      <c r="BS330" s="48">
        <f t="shared" si="24"/>
        <v>1.4018668325573365E-2</v>
      </c>
      <c r="BT330" s="48">
        <f t="shared" si="25"/>
        <v>1.4723263478315924E-2</v>
      </c>
      <c r="BU330" s="48">
        <f t="shared" si="9"/>
        <v>0.99999999999999989</v>
      </c>
      <c r="BV330" s="48">
        <f t="shared" si="26"/>
        <v>2.3548711477011385E-2</v>
      </c>
      <c r="BW330" s="48">
        <f t="shared" si="27"/>
        <v>5.3540840774459805E-3</v>
      </c>
      <c r="BX330" s="48">
        <f t="shared" si="28"/>
        <v>0.9590135093966794</v>
      </c>
      <c r="BY330" s="48">
        <f t="shared" si="29"/>
        <v>1.2083695048863235E-2</v>
      </c>
      <c r="BZ330" s="48">
        <f t="shared" si="10"/>
        <v>1</v>
      </c>
      <c r="CA330" s="48">
        <f t="shared" si="30"/>
        <v>5.2721431891993823E-4</v>
      </c>
      <c r="CB330" s="48">
        <f t="shared" si="31"/>
        <v>7.7095733853942035E-3</v>
      </c>
      <c r="CC330" s="48">
        <f t="shared" si="32"/>
        <v>1.6363357428193222E-3</v>
      </c>
      <c r="CD330" s="48">
        <f t="shared" si="33"/>
        <v>0.99012687655286646</v>
      </c>
      <c r="CE330" s="48">
        <f t="shared" si="11"/>
        <v>0.99999999999999989</v>
      </c>
      <c r="CF330" s="48"/>
      <c r="CG330" s="48">
        <f t="shared" si="34"/>
        <v>0.97803405522237807</v>
      </c>
      <c r="CH330" s="48">
        <f t="shared" si="35"/>
        <v>3.1197634537455444E-3</v>
      </c>
      <c r="CI330" s="48">
        <f t="shared" si="36"/>
        <v>1.6172421253782324E-2</v>
      </c>
      <c r="CJ330" s="48">
        <f t="shared" si="37"/>
        <v>2.6737600700941257E-3</v>
      </c>
      <c r="CK330" s="48">
        <f t="shared" si="12"/>
        <v>1.0000000000000002</v>
      </c>
      <c r="CL330" s="48">
        <f t="shared" si="38"/>
        <v>1.1894202924414831E-2</v>
      </c>
      <c r="CM330" s="48">
        <f t="shared" si="39"/>
        <v>0.95936386527169581</v>
      </c>
      <c r="CN330" s="48">
        <f t="shared" si="40"/>
        <v>1.4018668325573365E-2</v>
      </c>
      <c r="CO330" s="48">
        <f t="shared" si="41"/>
        <v>1.4723263478315924E-2</v>
      </c>
      <c r="CP330" s="48">
        <f t="shared" si="13"/>
        <v>0.99999999999999989</v>
      </c>
      <c r="CQ330" s="48">
        <f t="shared" si="42"/>
        <v>2.3548711477011385E-2</v>
      </c>
      <c r="CR330" s="48">
        <f t="shared" si="43"/>
        <v>5.3540840774459805E-3</v>
      </c>
      <c r="CS330" s="48">
        <f t="shared" si="44"/>
        <v>0.9590135093966794</v>
      </c>
      <c r="CT330" s="48">
        <f t="shared" si="45"/>
        <v>1.2083695048863235E-2</v>
      </c>
      <c r="CU330" s="48">
        <f t="shared" si="14"/>
        <v>1</v>
      </c>
      <c r="CV330" s="48">
        <f t="shared" si="46"/>
        <v>5.2721431891993823E-4</v>
      </c>
      <c r="CW330" s="48">
        <f t="shared" si="47"/>
        <v>7.7095733853942035E-3</v>
      </c>
      <c r="CX330" s="48">
        <f t="shared" si="48"/>
        <v>1.6363357428193222E-3</v>
      </c>
      <c r="CY330" s="48">
        <f t="shared" si="49"/>
        <v>0.99012687655286646</v>
      </c>
      <c r="CZ330" s="48">
        <f t="shared" si="15"/>
        <v>0.99999999999999989</v>
      </c>
      <c r="DA330" s="48"/>
      <c r="DB330" s="48">
        <f>(AQ330*Baseline!B$7 + AV330*Baseline!B$11 + BA330*Baseline!B$16 + BF330*Baseline!B$18)</f>
        <v>58353.941391902074</v>
      </c>
      <c r="DC330" s="48">
        <f>(AR330*Baseline!B$7 + AW330*Baseline!B$11 + BB330*Baseline!B$16 + BG330*Baseline!B$18)</f>
        <v>63499.609813167786</v>
      </c>
      <c r="DD330" s="48">
        <f>(AS330*Baseline!B$7 + AX330*Baseline!B$11 + BC330*Baseline!B$16 + BH330*Baseline!B$18)</f>
        <v>114709.1083798812</v>
      </c>
      <c r="DE330" s="48">
        <f>(AT330*Baseline!B$7 + AY330*Baseline!B$11 + BD330*Baseline!B$16 + BI330*Baseline!B$18)</f>
        <v>1259786.851557184</v>
      </c>
      <c r="DF330" s="48">
        <f t="shared" si="16"/>
        <v>1496349.5111421351</v>
      </c>
      <c r="DG330" s="48"/>
      <c r="DH330" s="48">
        <f t="shared" si="50"/>
        <v>3.8997534304242611E-2</v>
      </c>
      <c r="DI330" s="48">
        <f t="shared" si="51"/>
        <v>4.2436348821138545E-2</v>
      </c>
      <c r="DJ330" s="48">
        <f t="shared" si="52"/>
        <v>7.6659301537329957E-2</v>
      </c>
      <c r="DK330" s="48">
        <f t="shared" si="53"/>
        <v>0.84190681533728884</v>
      </c>
      <c r="DL330" s="48">
        <f t="shared" si="17"/>
        <v>1</v>
      </c>
      <c r="DM330" s="48"/>
      <c r="DN330" s="48">
        <f>DH330 / (Baseline!B$7/Baseline!B$17)</f>
        <v>4.1627302877316508</v>
      </c>
      <c r="DO330" s="48">
        <f>DI330 / (Baseline!B$11/Baseline!B$17)</f>
        <v>1.0244337716959715</v>
      </c>
      <c r="DP330" s="48">
        <f>DJ330 / (Baseline!B$16/Baseline!B$17)</f>
        <v>1.184617878328224</v>
      </c>
      <c r="DQ330" s="48">
        <f>DK330 / (Baseline!B$18/Baseline!B$17)</f>
        <v>0.95184998008832244</v>
      </c>
      <c r="DR330" s="71"/>
      <c r="DS330" s="48">
        <f>(AU330*Baseline!B$34)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2.9701695655905649E-2</v>
      </c>
      <c r="DT330" s="48">
        <f>(AZ330*Baseline!B$34) + (Baseline!D$88*(1-Baseline!D$89)*Baseline!B$35) + (Baseline!D$88*Baseline!D$89*((1-Baseline!D$90)*Baseline!B$40 + Baseline!D$90*Baseline!B$41))</f>
        <v>1.0271530530424596E-2</v>
      </c>
      <c r="DU330" s="48">
        <f>(BE330*Baseline!B$34) + (Baseline!F$88*(1-Baseline!F$89)*Baseline!B$35) + (Baseline!F$88*Baseline!F$89*((1-Baseline!F$90)*Baseline!B$40 + Baseline!F$90*Baseline!B$41))</f>
        <v>1.2911035342979851E-2</v>
      </c>
      <c r="DV330" s="48">
        <f>(BJ330*Baseline!B$34) + (Baseline!H$88*(1-Baseline!H$89)*Baseline!B$35) + (Baseline!H$88*Baseline!H$89*((1-Baseline!H$90)*Baseline!B$40 + Baseline!H$90*Baseline!B$41))</f>
        <v>9.305113881436098E-3</v>
      </c>
      <c r="DW330" s="48">
        <f>( DS330*Baseline!B$7 + DT330*Baseline!B$11 + DU330*Baseline!B$16 + DV330*Baseline!B$18 ) / Baseline!B$17</f>
        <v>9.7695747038054493E-3</v>
      </c>
    </row>
    <row r="331" spans="1:127">
      <c r="A331" s="7" t="s">
        <v>582</v>
      </c>
      <c r="B331" s="1">
        <f>MIN( MAX( NORMINV( MCrands!B331, (B$5+B$4)/2, (B$5-B$4)/3.29 ), 0 ), 1 )</f>
        <v>0.35454380649223938</v>
      </c>
      <c r="C331" s="1">
        <f>MAX( NORMINV( MCrands!C331, (C$5+C$4)/2, (C$5-C$4)/3.29 ), 0 )</f>
        <v>2.3724274162443431</v>
      </c>
      <c r="D331" s="40"/>
      <c r="E331" s="40">
        <f>Baseline!B$33 * (C331 * Baseline!B$66*Baseline!B$66/Baseline!B$73 + Baseline!B$52*Baseline!B$52/Baseline!B$74 + Baseline!B$53*Baseline!B$53/Baseline!B$75 + Baseline!B$54*Baseline!B$54/Baseline!B$76)</f>
        <v>1.9861079032107171E-5</v>
      </c>
      <c r="F331" s="40">
        <f>Baseline!B$33 * (C331 * Baseline!B$66*Baseline!B$57/Baseline!B$73 + Baseline!B$52*Baseline!B$67/Baseline!B$74 + Baseline!B$53*Baseline!B$55/Baseline!B$75 + Baseline!B$54*Baseline!B$56/Baseline!B$76)</f>
        <v>3.926087437385645E-8</v>
      </c>
      <c r="G331" s="1">
        <f>Baseline!B$33 * (C331 * Baseline!B$66*Baseline!B$58/Baseline!B$73 + Baseline!B$52*Baseline!B$59/Baseline!B$74 + Baseline!B$53*Baseline!B$68/Baseline!B$75 + Baseline!B$54*Baseline!B$60/Baseline!B$76)</f>
        <v>1.0817069204438158E-7</v>
      </c>
      <c r="H331" s="40">
        <f>Baseline!B$33 * (C331 * Baseline!B$66*Baseline!B$61/Baseline!B$73 + Baseline!B$52*Baseline!B$62/Baseline!B$74 + Baseline!B$53*Baseline!B$63/Baseline!B$75 + Baseline!B$54*Baseline!B$69/Baseline!B$76)</f>
        <v>1.7065042025920347E-9</v>
      </c>
      <c r="I331" s="40">
        <f>Baseline!B$33 * (C331 * Baseline!B$57*Baseline!B$66/Baseline!B$73 + Baseline!B$67*Baseline!B$52/Baseline!B$74 + Baseline!B$55*Baseline!B$53/Baseline!B$75 + Baseline!B$56*Baseline!B$54/Baseline!B$76)</f>
        <v>3.926087437385645E-8</v>
      </c>
      <c r="J331" s="1">
        <f>Baseline!B$33 * (C331 * Baseline!B$57*Baseline!B$57/Baseline!B$73 + Baseline!B$67*Baseline!B$67/Baseline!B$74 + Baseline!B$55*Baseline!B$55/Baseline!B$75 + Baseline!B$56*Baseline!B$56/Baseline!B$76)</f>
        <v>1.7949606001389631E-6</v>
      </c>
      <c r="K331" s="40">
        <f>Baseline!B$33 * (C331 * Baseline!B$57*Baseline!B$58/Baseline!B$73 + Baseline!B$67*Baseline!B$59/Baseline!B$74 + Baseline!B$55*Baseline!B$68/Baseline!B$75 + Baseline!B$56*Baseline!B$60/Baseline!B$76)</f>
        <v>1.3929231385516826E-8</v>
      </c>
      <c r="L331" s="1">
        <f>Baseline!B$33 * (C331 * Baseline!B$57*Baseline!B$61/Baseline!B$73 + Baseline!B$67*Baseline!B$62/Baseline!B$74 + Baseline!B$55*Baseline!B$63/Baseline!B$75 + Baseline!B$56*Baseline!B$69/Baseline!B$76)</f>
        <v>1.4629422257805312E-8</v>
      </c>
      <c r="M331" s="40">
        <f>Baseline!B$33 * (C331 * Baseline!B$58*Baseline!B$66/Baseline!B$73 + Baseline!B$59*Baseline!B$52/Baseline!B$74 + Baseline!B$68*Baseline!B$53/Baseline!B$75 + Baseline!B$60*Baseline!B$54/Baseline!B$76)</f>
        <v>1.0817069204438158E-7</v>
      </c>
      <c r="N331" s="1">
        <f>Baseline!B$33 * (C331 * Baseline!B$58*Baseline!B$57/Baseline!B$73 + Baseline!B$59*Baseline!B$67/Baseline!B$74 + Baseline!B$68*Baseline!B$55/Baseline!B$75 + Baseline!B$60*Baseline!B$56/Baseline!B$76)</f>
        <v>1.3929231385516826E-8</v>
      </c>
      <c r="O331" s="1">
        <f>Baseline!B$33 * (C331 * Baseline!B$58*Baseline!B$58/Baseline!B$73 + Baseline!B$59*Baseline!B$59/Baseline!B$74 + Baseline!B$68*Baseline!B$68/Baseline!B$75 + Baseline!B$60*Baseline!B$60/Baseline!B$76)</f>
        <v>1.3250168455838897E-6</v>
      </c>
      <c r="P331" s="40">
        <f>Baseline!B$33 * (C331 * Baseline!B$58*Baseline!B$61/Baseline!B$73 + Baseline!B$59*Baseline!B$62/Baseline!B$74 + Baseline!B$68*Baseline!B$63/Baseline!B$75 + Baseline!B$60*Baseline!B$69/Baseline!B$76)</f>
        <v>1.6489790453066125E-9</v>
      </c>
      <c r="Q331" s="40">
        <f>Baseline!B$33 * (C331 * Baseline!B$61*Baseline!B$66/Baseline!B$73 + Baseline!B$62*Baseline!B$52/Baseline!B$74 + Baseline!B$63*Baseline!B$53/Baseline!B$75 + Baseline!B$69*Baseline!B$54/Baseline!B$76)</f>
        <v>1.7065042025920347E-9</v>
      </c>
      <c r="R331" s="40">
        <f>Baseline!B$33 * (C331 * Baseline!B$61*Baseline!B$57/Baseline!B$73 + Baseline!B$62*Baseline!B$67/Baseline!B$74 + Baseline!B$63*Baseline!B$55/Baseline!B$75 + Baseline!B$69*Baseline!B$56/Baseline!B$76)</f>
        <v>1.4629422257805312E-8</v>
      </c>
      <c r="S331" s="40">
        <f>Baseline!B$33 * (C331 * Baseline!B$61*Baseline!B$58/Baseline!B$73 + Baseline!B$62*Baseline!B$59/Baseline!B$74 + Baseline!B$63*Baseline!B$68/Baseline!B$75 + Baseline!B$69*Baseline!B$60/Baseline!B$76)</f>
        <v>1.6489790453066125E-9</v>
      </c>
      <c r="T331" s="40">
        <f>Baseline!B$33 * (C331 * Baseline!B$61*Baseline!B$61/Baseline!B$73 + Baseline!B$62*Baseline!B$62/Baseline!B$74 + Baseline!B$63*Baseline!B$63/Baseline!B$75 + Baseline!B$69*Baseline!B$69/Baseline!B$76)</f>
        <v>9.8551803868292834E-8</v>
      </c>
      <c r="U331" s="40"/>
      <c r="V331" s="40">
        <f>E331 * ( Baseline!B$87 * Baseline!B$7 )</f>
        <v>0.20613813927424032</v>
      </c>
      <c r="W331" s="40">
        <f>F331 * ( Baseline!D$87 * Baseline!B$11 )</f>
        <v>7.2422947586907283E-4</v>
      </c>
      <c r="X331" s="40">
        <f>G331 * ( Baseline!F$87 * Baseline!B$16 )</f>
        <v>3.7572841002487685E-3</v>
      </c>
      <c r="Y331" s="40">
        <f>H331 * ( Baseline!H$87 * Baseline!B$18 )</f>
        <v>6.0013224917083074E-4</v>
      </c>
      <c r="Z331" s="48">
        <f t="shared" si="0"/>
        <v>0.21121978509952899</v>
      </c>
      <c r="AA331" s="40">
        <f>I331 * ( Baseline!B$87 * Baseline!B$7 )</f>
        <v>4.074886151262561E-4</v>
      </c>
      <c r="AB331" s="1">
        <f>J331 * ( Baseline!D$87 * Baseline!B$11 )</f>
        <v>3.311091246378136E-2</v>
      </c>
      <c r="AC331" s="1">
        <f>K331 * ( Baseline!F$87 * Baseline!B$16 )</f>
        <v>4.8382864733836976E-4</v>
      </c>
      <c r="AD331" s="1">
        <f>L331 * ( Baseline!F$87 * Baseline!B$16 )</f>
        <v>5.0814961618739446E-4</v>
      </c>
      <c r="AE331" s="48">
        <f t="shared" si="1"/>
        <v>3.4510379342433374E-2</v>
      </c>
      <c r="AF331" s="48">
        <f>M331 * ( Baseline!B$87 * Baseline!B$7 )</f>
        <v>1.1227036127286363E-3</v>
      </c>
      <c r="AG331" s="48">
        <f>N331 * ( Baseline!D$87 * Baseline!B$11 )</f>
        <v>2.5694689959094224E-4</v>
      </c>
      <c r="AH331" s="48">
        <f>O331 * ( Baseline!F$87 * Baseline!B$16 )</f>
        <v>4.6024155271480578E-2</v>
      </c>
      <c r="AI331" s="48">
        <f>P331 * ( Baseline!H$87 * Baseline!B$18 )</f>
        <v>5.7990217767544909E-4</v>
      </c>
      <c r="AJ331" s="48">
        <f t="shared" si="2"/>
        <v>4.7983707961475608E-2</v>
      </c>
      <c r="AK331" s="48">
        <f>Q331 * ( Baseline!B$87 * Baseline!B$7 )</f>
        <v>1.7711807118702728E-5</v>
      </c>
      <c r="AL331" s="48">
        <f>R331 * ( Baseline!D$87 * Baseline!B$11 )</f>
        <v>2.6986303751535569E-4</v>
      </c>
      <c r="AM331" s="48">
        <f>S331 * ( Baseline!F$87 * Baseline!B$16 )</f>
        <v>5.7276907741626439E-5</v>
      </c>
      <c r="AN331" s="48">
        <f>T331 * ( Baseline!H$87 * Baseline!B$18 )</f>
        <v>3.4658054533640341E-2</v>
      </c>
      <c r="AO331" s="48">
        <f t="shared" si="3"/>
        <v>3.5002906286016024E-2</v>
      </c>
      <c r="AP331" s="48"/>
      <c r="AQ331" s="48">
        <f>V331 * ( (1-Baseline!B$88-Baseline!B$87) + (1-B331)*Baseline!B$88 )</f>
        <v>0.13668113259402187</v>
      </c>
      <c r="AR331" s="48">
        <f>W331 * ( (1-Baseline!B$88-Baseline!B$87) + (1-B331)*Baseline!B$88 )</f>
        <v>4.8020470820330928E-4</v>
      </c>
      <c r="AS331" s="48">
        <f>X331 * ( (1-Baseline!B$88-Baseline!B$87) + (1-B331)*Baseline!B$88 )</f>
        <v>2.4912898122957244E-3</v>
      </c>
      <c r="AT331" s="48">
        <f>Y331 * ( (1-Baseline!B$88-Baseline!B$87) + (1-B331)*Baseline!B$88 )</f>
        <v>3.9792129594097488E-4</v>
      </c>
      <c r="AU331" s="48">
        <f t="shared" si="4"/>
        <v>0.14005054841046188</v>
      </c>
      <c r="AV331" s="48">
        <f>AA331 * ( (1-Baseline!D$88-Baseline!D$87) + (1-B331)*Baseline!D$88 )</f>
        <v>3.3925985206470304E-4</v>
      </c>
      <c r="AW331" s="48">
        <f>AB331 * ( (1-Baseline!D$88-Baseline!D$87) + (1-B331)*Baseline!D$88 )</f>
        <v>2.756691315341241E-2</v>
      </c>
      <c r="AX331" s="48">
        <f>AC331 * ( (1-Baseline!D$88-Baseline!D$87) + (1-B331)*Baseline!D$88 )</f>
        <v>4.0281772110325711E-4</v>
      </c>
      <c r="AY331" s="48">
        <f>AD331 * ( (1-Baseline!D$88-Baseline!D$87) + (1-B331)*Baseline!D$88 )</f>
        <v>4.2306645441138611E-4</v>
      </c>
      <c r="AZ331" s="48">
        <f t="shared" si="5"/>
        <v>2.8732057180991755E-2</v>
      </c>
      <c r="BA331" s="48">
        <f>AF331 * ( (1-Baseline!F$88-Baseline!F$87) + (1-Baseline!B$36)*Baseline!F$88 )</f>
        <v>8.0793344623513407E-4</v>
      </c>
      <c r="BB331" s="48">
        <f>AG331 * ( (1-Baseline!F$88-Baseline!F$87) + (1-Baseline!B$36)*Baseline!F$88 )</f>
        <v>1.8490721124642896E-4</v>
      </c>
      <c r="BC331" s="48">
        <f>AH331 * ( (1-Baseline!F$88-Baseline!F$87) + (1-Baseline!B$36)*Baseline!F$88 )</f>
        <v>3.3120454906326112E-2</v>
      </c>
      <c r="BD331" s="48">
        <f>AI331 * ( (1-Baseline!F$88-Baseline!F$87) + (1-Baseline!B$36)*Baseline!F$88 )</f>
        <v>4.1731616392493882E-4</v>
      </c>
      <c r="BE331" s="48">
        <f t="shared" si="6"/>
        <v>3.4530611727732613E-2</v>
      </c>
      <c r="BF331" s="48">
        <f>AK331 * ( (1-Baseline!H$88-Baseline!H$87) + (1-Baseline!B$36)*Baseline!H$88 )</f>
        <v>1.4033419016290543E-5</v>
      </c>
      <c r="BG331" s="48">
        <f>AL331 * ( (1-Baseline!H$88-Baseline!H$87) + (1-Baseline!B$36)*Baseline!H$88 )</f>
        <v>2.1381788188416659E-4</v>
      </c>
      <c r="BH331" s="48">
        <f>AM331 * ( (1-Baseline!H$88-Baseline!H$87) + (1-Baseline!B$36)*Baseline!H$88 )</f>
        <v>4.5381639541845458E-5</v>
      </c>
      <c r="BI331" s="48">
        <f>AN331 * ( (1-Baseline!H$88-Baseline!H$87) + (1-Baseline!B$36)*Baseline!H$88 )</f>
        <v>2.746026976809391E-2</v>
      </c>
      <c r="BJ331" s="48">
        <f t="shared" si="7"/>
        <v>2.7733502708536212E-2</v>
      </c>
      <c r="BK331" s="48"/>
      <c r="BL331" s="48">
        <f t="shared" si="18"/>
        <v>0.97594143075709439</v>
      </c>
      <c r="BM331" s="48">
        <f t="shared" si="19"/>
        <v>3.4287956288176708E-3</v>
      </c>
      <c r="BN331" s="48">
        <f t="shared" si="20"/>
        <v>1.7788504511915382E-2</v>
      </c>
      <c r="BO331" s="48">
        <f t="shared" si="21"/>
        <v>2.841269102172612E-3</v>
      </c>
      <c r="BP331" s="48">
        <f t="shared" si="8"/>
        <v>1</v>
      </c>
      <c r="BQ331" s="48">
        <f t="shared" si="22"/>
        <v>1.1807711850481314E-2</v>
      </c>
      <c r="BR331" s="48">
        <f t="shared" si="23"/>
        <v>0.95944794275468148</v>
      </c>
      <c r="BS331" s="48">
        <f t="shared" si="24"/>
        <v>1.4019800899246052E-2</v>
      </c>
      <c r="BT331" s="48">
        <f t="shared" si="25"/>
        <v>1.4724544495591282E-2</v>
      </c>
      <c r="BU331" s="48">
        <f t="shared" si="9"/>
        <v>1.0000000000000002</v>
      </c>
      <c r="BV331" s="48">
        <f t="shared" si="26"/>
        <v>2.3397600152743815E-2</v>
      </c>
      <c r="BW331" s="48">
        <f t="shared" si="27"/>
        <v>5.3548779472656774E-3</v>
      </c>
      <c r="BX331" s="48">
        <f t="shared" si="28"/>
        <v>0.95916212453676397</v>
      </c>
      <c r="BY331" s="48">
        <f t="shared" si="29"/>
        <v>1.2085397363226528E-2</v>
      </c>
      <c r="BZ331" s="48">
        <f t="shared" si="10"/>
        <v>1</v>
      </c>
      <c r="CA331" s="48">
        <f t="shared" si="30"/>
        <v>5.0600961457245497E-4</v>
      </c>
      <c r="CB331" s="48">
        <f t="shared" si="31"/>
        <v>7.7097323093759332E-3</v>
      </c>
      <c r="CC331" s="48">
        <f t="shared" si="32"/>
        <v>1.636347201389648E-3</v>
      </c>
      <c r="CD331" s="48">
        <f t="shared" si="33"/>
        <v>0.99014791087466203</v>
      </c>
      <c r="CE331" s="48">
        <f t="shared" si="11"/>
        <v>1</v>
      </c>
      <c r="CF331" s="48"/>
      <c r="CG331" s="48">
        <f t="shared" si="34"/>
        <v>0.97594143075709439</v>
      </c>
      <c r="CH331" s="48">
        <f t="shared" si="35"/>
        <v>3.4287956288176708E-3</v>
      </c>
      <c r="CI331" s="48">
        <f t="shared" si="36"/>
        <v>1.7788504511915382E-2</v>
      </c>
      <c r="CJ331" s="48">
        <f t="shared" si="37"/>
        <v>2.841269102172612E-3</v>
      </c>
      <c r="CK331" s="48">
        <f t="shared" si="12"/>
        <v>1</v>
      </c>
      <c r="CL331" s="48">
        <f t="shared" si="38"/>
        <v>1.1807711850481314E-2</v>
      </c>
      <c r="CM331" s="48">
        <f t="shared" si="39"/>
        <v>0.95944794275468148</v>
      </c>
      <c r="CN331" s="48">
        <f t="shared" si="40"/>
        <v>1.4019800899246052E-2</v>
      </c>
      <c r="CO331" s="48">
        <f t="shared" si="41"/>
        <v>1.4724544495591282E-2</v>
      </c>
      <c r="CP331" s="48">
        <f t="shared" si="13"/>
        <v>1.0000000000000002</v>
      </c>
      <c r="CQ331" s="48">
        <f t="shared" si="42"/>
        <v>2.3397600152743815E-2</v>
      </c>
      <c r="CR331" s="48">
        <f t="shared" si="43"/>
        <v>5.3548779472656774E-3</v>
      </c>
      <c r="CS331" s="48">
        <f t="shared" si="44"/>
        <v>0.95916212453676397</v>
      </c>
      <c r="CT331" s="48">
        <f t="shared" si="45"/>
        <v>1.2085397363226528E-2</v>
      </c>
      <c r="CU331" s="48">
        <f t="shared" si="14"/>
        <v>1</v>
      </c>
      <c r="CV331" s="48">
        <f t="shared" si="46"/>
        <v>5.0600961457245497E-4</v>
      </c>
      <c r="CW331" s="48">
        <f t="shared" si="47"/>
        <v>7.7097323093759332E-3</v>
      </c>
      <c r="CX331" s="48">
        <f t="shared" si="48"/>
        <v>1.636347201389648E-3</v>
      </c>
      <c r="CY331" s="48">
        <f t="shared" si="49"/>
        <v>0.99014791087466203</v>
      </c>
      <c r="CZ331" s="48">
        <f t="shared" si="15"/>
        <v>1</v>
      </c>
      <c r="DA331" s="48"/>
      <c r="DB331" s="48">
        <f>(AQ331*Baseline!B$7 + AV331*Baseline!B$11 + BA331*Baseline!B$16 + BF331*Baseline!B$18)</f>
        <v>70367.242641153716</v>
      </c>
      <c r="DC331" s="48">
        <f>(AR331*Baseline!B$7 + AW331*Baseline!B$11 + BB331*Baseline!B$16 + BG331*Baseline!B$18)</f>
        <v>69762.002731195083</v>
      </c>
      <c r="DD331" s="48">
        <f>(AS331*Baseline!B$7 + AX331*Baseline!B$11 + BC331*Baseline!B$16 + BH331*Baseline!B$18)</f>
        <v>115110.01904268994</v>
      </c>
      <c r="DE331" s="48">
        <f>(AT331*Baseline!B$7 + AY331*Baseline!B$11 + BD331*Baseline!B$16 + BI331*Baseline!B$18)</f>
        <v>1259926.5293859758</v>
      </c>
      <c r="DF331" s="48">
        <f t="shared" si="16"/>
        <v>1515165.7938010145</v>
      </c>
      <c r="DG331" s="48"/>
      <c r="DH331" s="48">
        <f t="shared" si="50"/>
        <v>4.6441942478537099E-2</v>
      </c>
      <c r="DI331" s="48">
        <f t="shared" si="51"/>
        <v>4.6042487902387845E-2</v>
      </c>
      <c r="DJ331" s="48">
        <f t="shared" si="52"/>
        <v>7.5971896615960197E-2</v>
      </c>
      <c r="DK331" s="48">
        <f t="shared" si="53"/>
        <v>0.83154367300311482</v>
      </c>
      <c r="DL331" s="48">
        <f t="shared" si="17"/>
        <v>1</v>
      </c>
      <c r="DM331" s="48"/>
      <c r="DN331" s="48">
        <f>DH331 / (Baseline!B$7/Baseline!B$17)</f>
        <v>4.9573718960858839</v>
      </c>
      <c r="DO331" s="48">
        <f>DI331 / (Baseline!B$11/Baseline!B$17)</f>
        <v>1.1114876951104258</v>
      </c>
      <c r="DP331" s="48">
        <f>DJ331 / (Baseline!B$16/Baseline!B$17)</f>
        <v>1.1739953949090542</v>
      </c>
      <c r="DQ331" s="48">
        <f>DK331 / (Baseline!B$18/Baseline!B$17)</f>
        <v>0.94013353279898171</v>
      </c>
      <c r="DR331" s="71"/>
      <c r="DS331" s="48">
        <f>(AU331*Baseline!B$34)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3.353711351156928E-2</v>
      </c>
      <c r="DT331" s="48">
        <f>(AZ331*Baseline!B$34) + (Baseline!D$88*(1-Baseline!D$89)*Baseline!B$35) + (Baseline!D$88*Baseline!D$89*((1-Baseline!D$90)*Baseline!B$40 + Baseline!D$90*Baseline!B$41))</f>
        <v>1.0723376577148766E-2</v>
      </c>
      <c r="DU331" s="48">
        <f>(BE331*Baseline!B$34) + (Baseline!F$88*(1-Baseline!F$89)*Baseline!B$35) + (Baseline!F$88*Baseline!F$89*((1-Baseline!F$90)*Baseline!B$40 + Baseline!F$90*Baseline!B$41))</f>
        <v>1.2910231759159896E-2</v>
      </c>
      <c r="DV331" s="48">
        <f>(BJ331*Baseline!B$34) + (Baseline!H$88*(1-Baseline!H$89)*Baseline!B$35) + (Baseline!H$88*Baseline!H$89*((1-Baseline!H$90)*Baseline!B$40 + Baseline!H$90*Baseline!B$41))</f>
        <v>9.3050254062804327E-3</v>
      </c>
      <c r="DW331" s="48">
        <f>( DS331*Baseline!B$7 + DT331*Baseline!B$11 + DU331*Baseline!B$16 + DV331*Baseline!B$18 ) / Baseline!B$17</f>
        <v>9.8240929937144627E-3</v>
      </c>
    </row>
    <row r="332" spans="1:127">
      <c r="A332" s="7" t="s">
        <v>583</v>
      </c>
      <c r="B332" s="1">
        <f>MIN( MAX( NORMINV( MCrands!B332, (B$5+B$4)/2, (B$5-B$4)/3.29 ), 0 ), 1 )</f>
        <v>0.46394600769398969</v>
      </c>
      <c r="C332" s="1">
        <f>MAX( NORMINV( MCrands!C332, (C$5+C$4)/2, (C$5-C$4)/3.29 ), 0 )</f>
        <v>2.4608031475834733</v>
      </c>
      <c r="D332" s="40"/>
      <c r="E332" s="40">
        <f>Baseline!B$33 * (C332 * Baseline!B$66*Baseline!B$66/Baseline!B$73 + Baseline!B$52*Baseline!B$52/Baseline!B$74 + Baseline!B$53*Baseline!B$53/Baseline!B$75 + Baseline!B$54*Baseline!B$54/Baseline!B$76)</f>
        <v>2.0600610928412886E-5</v>
      </c>
      <c r="F332" s="40">
        <f>Baseline!B$33 * (C332 * Baseline!B$66*Baseline!B$57/Baseline!B$73 + Baseline!B$52*Baseline!B$67/Baseline!B$74 + Baseline!B$53*Baseline!B$55/Baseline!B$75 + Baseline!B$54*Baseline!B$56/Baseline!B$76)</f>
        <v>3.9359775329564341E-8</v>
      </c>
      <c r="G332" s="1">
        <f>Baseline!B$33 * (C332 * Baseline!B$66*Baseline!B$58/Baseline!B$73 + Baseline!B$52*Baseline!B$59/Baseline!B$74 + Baseline!B$53*Baseline!B$68/Baseline!B$75 + Baseline!B$54*Baseline!B$60/Baseline!B$76)</f>
        <v>1.0841382356049682E-7</v>
      </c>
      <c r="H332" s="40">
        <f>Baseline!B$33 * (C332 * Baseline!B$66*Baseline!B$61/Baseline!B$73 + Baseline!B$52*Baseline!B$62/Baseline!B$74 + Baseline!B$53*Baseline!B$63/Baseline!B$75 + Baseline!B$54*Baseline!B$69/Baseline!B$76)</f>
        <v>1.7308173542035567E-9</v>
      </c>
      <c r="I332" s="40">
        <f>Baseline!B$33 * (C332 * Baseline!B$57*Baseline!B$66/Baseline!B$73 + Baseline!B$67*Baseline!B$52/Baseline!B$74 + Baseline!B$55*Baseline!B$53/Baseline!B$75 + Baseline!B$56*Baseline!B$54/Baseline!B$76)</f>
        <v>3.9359775329564341E-8</v>
      </c>
      <c r="J332" s="1">
        <f>Baseline!B$33 * (C332 * Baseline!B$57*Baseline!B$57/Baseline!B$73 + Baseline!B$67*Baseline!B$67/Baseline!B$74 + Baseline!B$55*Baseline!B$55/Baseline!B$75 + Baseline!B$56*Baseline!B$56/Baseline!B$76)</f>
        <v>1.7949606133654364E-6</v>
      </c>
      <c r="K332" s="40">
        <f>Baseline!B$33 * (C332 * Baseline!B$57*Baseline!B$58/Baseline!B$73 + Baseline!B$67*Baseline!B$59/Baseline!B$74 + Baseline!B$55*Baseline!B$68/Baseline!B$75 + Baseline!B$56*Baseline!B$60/Baseline!B$76)</f>
        <v>1.3929263900597552E-8</v>
      </c>
      <c r="L332" s="1">
        <f>Baseline!B$33 * (C332 * Baseline!B$57*Baseline!B$61/Baseline!B$73 + Baseline!B$67*Baseline!B$62/Baseline!B$74 + Baseline!B$55*Baseline!B$63/Baseline!B$75 + Baseline!B$56*Baseline!B$69/Baseline!B$76)</f>
        <v>1.4629425509313385E-8</v>
      </c>
      <c r="M332" s="40">
        <f>Baseline!B$33 * (C332 * Baseline!B$58*Baseline!B$66/Baseline!B$73 + Baseline!B$59*Baseline!B$52/Baseline!B$74 + Baseline!B$68*Baseline!B$53/Baseline!B$75 + Baseline!B$60*Baseline!B$54/Baseline!B$76)</f>
        <v>1.0841382356049682E-7</v>
      </c>
      <c r="N332" s="1">
        <f>Baseline!B$33 * (C332 * Baseline!B$58*Baseline!B$57/Baseline!B$73 + Baseline!B$59*Baseline!B$67/Baseline!B$74 + Baseline!B$68*Baseline!B$55/Baseline!B$75 + Baseline!B$60*Baseline!B$56/Baseline!B$76)</f>
        <v>1.3929263900597552E-8</v>
      </c>
      <c r="O332" s="1">
        <f>Baseline!B$33 * (C332 * Baseline!B$58*Baseline!B$58/Baseline!B$73 + Baseline!B$59*Baseline!B$59/Baseline!B$74 + Baseline!B$68*Baseline!B$68/Baseline!B$75 + Baseline!B$60*Baseline!B$60/Baseline!B$76)</f>
        <v>1.3250169255167965E-6</v>
      </c>
      <c r="P332" s="40">
        <f>Baseline!B$33 * (C332 * Baseline!B$58*Baseline!B$61/Baseline!B$73 + Baseline!B$59*Baseline!B$62/Baseline!B$74 + Baseline!B$68*Baseline!B$63/Baseline!B$75 + Baseline!B$60*Baseline!B$69/Baseline!B$76)</f>
        <v>1.6489870385972906E-9</v>
      </c>
      <c r="Q332" s="40">
        <f>Baseline!B$33 * (C332 * Baseline!B$61*Baseline!B$66/Baseline!B$73 + Baseline!B$62*Baseline!B$52/Baseline!B$74 + Baseline!B$63*Baseline!B$53/Baseline!B$75 + Baseline!B$69*Baseline!B$54/Baseline!B$76)</f>
        <v>1.7308173542035567E-9</v>
      </c>
      <c r="R332" s="40">
        <f>Baseline!B$33 * (C332 * Baseline!B$61*Baseline!B$57/Baseline!B$73 + Baseline!B$62*Baseline!B$67/Baseline!B$74 + Baseline!B$63*Baseline!B$55/Baseline!B$75 + Baseline!B$69*Baseline!B$56/Baseline!B$76)</f>
        <v>1.4629425509313385E-8</v>
      </c>
      <c r="S332" s="40">
        <f>Baseline!B$33 * (C332 * Baseline!B$61*Baseline!B$58/Baseline!B$73 + Baseline!B$62*Baseline!B$59/Baseline!B$74 + Baseline!B$63*Baseline!B$68/Baseline!B$75 + Baseline!B$69*Baseline!B$60/Baseline!B$76)</f>
        <v>1.6489870385972906E-9</v>
      </c>
      <c r="T332" s="40">
        <f>Baseline!B$33 * (C332 * Baseline!B$61*Baseline!B$61/Baseline!B$73 + Baseline!B$62*Baseline!B$62/Baseline!B$74 + Baseline!B$63*Baseline!B$63/Baseline!B$75 + Baseline!B$69*Baseline!B$69/Baseline!B$76)</f>
        <v>9.8551804667621918E-8</v>
      </c>
      <c r="U332" s="40"/>
      <c r="V332" s="40">
        <f>E332 * ( Baseline!B$87 * Baseline!B$7 )</f>
        <v>0.21381374082599733</v>
      </c>
      <c r="W332" s="40">
        <f>F332 * ( Baseline!D$87 * Baseline!B$11 )</f>
        <v>7.2605386181201481E-4</v>
      </c>
      <c r="X332" s="40">
        <f>G332 * ( Baseline!F$87 * Baseline!B$16 )</f>
        <v>3.7657292175213319E-3</v>
      </c>
      <c r="Y332" s="40">
        <f>H332 * ( Baseline!H$87 * Baseline!B$18 )</f>
        <v>6.0868253948883374E-4</v>
      </c>
      <c r="Z332" s="48">
        <f t="shared" si="0"/>
        <v>0.21891420644481951</v>
      </c>
      <c r="AA332" s="40">
        <f>I332 * ( Baseline!B$87 * Baseline!B$7 )</f>
        <v>4.0851510814554832E-4</v>
      </c>
      <c r="AB332" s="1">
        <f>J332 * ( Baseline!D$87 * Baseline!B$11 )</f>
        <v>3.3110912707764763E-2</v>
      </c>
      <c r="AC332" s="1">
        <f>K332 * ( Baseline!F$87 * Baseline!B$16 )</f>
        <v>4.8382977674221771E-4</v>
      </c>
      <c r="AD332" s="1">
        <f>L332 * ( Baseline!F$87 * Baseline!B$16 )</f>
        <v>5.0814972912777926E-4</v>
      </c>
      <c r="AE332" s="48">
        <f t="shared" si="1"/>
        <v>3.4511407321780305E-2</v>
      </c>
      <c r="AF332" s="48">
        <f>M332 * ( Baseline!B$87 * Baseline!B$7 )</f>
        <v>1.1252270747343965E-3</v>
      </c>
      <c r="AG332" s="48">
        <f>N332 * ( Baseline!D$87 * Baseline!B$11 )</f>
        <v>2.5694749938349006E-4</v>
      </c>
      <c r="AH332" s="48">
        <f>O332 * ( Baseline!F$87 * Baseline!B$16 )</f>
        <v>4.6024158047931703E-2</v>
      </c>
      <c r="AI332" s="48">
        <f>P332 * ( Baseline!H$87 * Baseline!B$18 )</f>
        <v>5.7990498870369358E-4</v>
      </c>
      <c r="AJ332" s="48">
        <f t="shared" si="2"/>
        <v>4.7986237610753282E-2</v>
      </c>
      <c r="AK332" s="48">
        <f>Q332 * ( Baseline!B$87 * Baseline!B$7 )</f>
        <v>1.7964153319278717E-5</v>
      </c>
      <c r="AL332" s="48">
        <f>R332 * ( Baseline!D$87 * Baseline!B$11 )</f>
        <v>2.6986309749461049E-4</v>
      </c>
      <c r="AM332" s="48">
        <f>S332 * ( Baseline!F$87 * Baseline!B$16 )</f>
        <v>5.7277185386739048E-5</v>
      </c>
      <c r="AN332" s="48">
        <f>T332 * ( Baseline!H$87 * Baseline!B$18 )</f>
        <v>3.4658054814743169E-2</v>
      </c>
      <c r="AO332" s="48">
        <f t="shared" si="3"/>
        <v>3.5003159250943799E-2</v>
      </c>
      <c r="AP332" s="48"/>
      <c r="AQ332" s="48">
        <f>V332 * ( (1-Baseline!B$88-Baseline!B$87) + (1-B332)*Baseline!B$88 )</f>
        <v>0.1209518787850794</v>
      </c>
      <c r="AR332" s="48">
        <f>W332 * ( (1-Baseline!B$88-Baseline!B$87) + (1-B332)*Baseline!B$88 )</f>
        <v>4.1071999557218349E-4</v>
      </c>
      <c r="AS332" s="48">
        <f>X332 * ( (1-Baseline!B$88-Baseline!B$87) + (1-B332)*Baseline!B$88 )</f>
        <v>2.130228029758562E-3</v>
      </c>
      <c r="AT332" s="48">
        <f>Y332 * ( (1-Baseline!B$88-Baseline!B$87) + (1-B332)*Baseline!B$88 )</f>
        <v>3.4432444075126634E-4</v>
      </c>
      <c r="AU332" s="48">
        <f t="shared" si="4"/>
        <v>0.12383715125116142</v>
      </c>
      <c r="AV332" s="48">
        <f>AA332 * ( (1-Baseline!D$88-Baseline!D$87) + (1-B332)*Baseline!D$88 )</f>
        <v>3.2009225342027469E-4</v>
      </c>
      <c r="AW332" s="48">
        <f>AB332 * ( (1-Baseline!D$88-Baseline!D$87) + (1-B332)*Baseline!D$88 )</f>
        <v>2.5944075139699155E-2</v>
      </c>
      <c r="AX332" s="48">
        <f>AC332 * ( (1-Baseline!D$88-Baseline!D$87) + (1-B332)*Baseline!D$88 )</f>
        <v>3.7910510632587613E-4</v>
      </c>
      <c r="AY332" s="48">
        <f>AD332 * ( (1-Baseline!D$88-Baseline!D$87) + (1-B332)*Baseline!D$88 )</f>
        <v>3.9816101933116607E-4</v>
      </c>
      <c r="AZ332" s="48">
        <f t="shared" si="5"/>
        <v>2.7041433518776473E-2</v>
      </c>
      <c r="BA332" s="48">
        <f>AF332 * ( (1-Baseline!F$88-Baseline!F$87) + (1-Baseline!B$36)*Baseline!F$88 )</f>
        <v>8.0974941024526334E-4</v>
      </c>
      <c r="BB332" s="48">
        <f>AG332 * ( (1-Baseline!F$88-Baseline!F$87) + (1-Baseline!B$36)*Baseline!F$88 )</f>
        <v>1.8490764287633972E-4</v>
      </c>
      <c r="BC332" s="48">
        <f>AH332 * ( (1-Baseline!F$88-Baseline!F$87) + (1-Baseline!B$36)*Baseline!F$88 )</f>
        <v>3.3120456904349192E-2</v>
      </c>
      <c r="BD332" s="48">
        <f>AI332 * ( (1-Baseline!F$88-Baseline!F$87) + (1-Baseline!B$36)*Baseline!F$88 )</f>
        <v>4.1731818683081646E-4</v>
      </c>
      <c r="BE332" s="48">
        <f t="shared" si="6"/>
        <v>3.4532432144301607E-2</v>
      </c>
      <c r="BF332" s="48">
        <f>AK332 * ( (1-Baseline!H$88-Baseline!H$87) + (1-Baseline!B$36)*Baseline!H$88 )</f>
        <v>1.4233357957930911E-5</v>
      </c>
      <c r="BG332" s="48">
        <f>AL332 * ( (1-Baseline!H$88-Baseline!H$87) + (1-Baseline!B$36)*Baseline!H$88 )</f>
        <v>2.1381792940692977E-4</v>
      </c>
      <c r="BH332" s="48">
        <f>AM332 * ( (1-Baseline!H$88-Baseline!H$87) + (1-Baseline!B$36)*Baseline!H$88 )</f>
        <v>4.5381859525621079E-5</v>
      </c>
      <c r="BI332" s="48">
        <f>AN332 * ( (1-Baseline!H$88-Baseline!H$87) + (1-Baseline!B$36)*Baseline!H$88 )</f>
        <v>2.7460269990817306E-2</v>
      </c>
      <c r="BJ332" s="48">
        <f t="shared" si="7"/>
        <v>2.7733703137707788E-2</v>
      </c>
      <c r="BK332" s="48"/>
      <c r="BL332" s="48">
        <f t="shared" si="18"/>
        <v>0.97670107526754857</v>
      </c>
      <c r="BM332" s="48">
        <f t="shared" si="19"/>
        <v>3.316613725546529E-3</v>
      </c>
      <c r="BN332" s="48">
        <f t="shared" si="20"/>
        <v>1.7201849430774782E-2</v>
      </c>
      <c r="BO332" s="48">
        <f t="shared" si="21"/>
        <v>2.7804615761301034E-3</v>
      </c>
      <c r="BP332" s="48">
        <f t="shared" si="8"/>
        <v>0.99999999999999989</v>
      </c>
      <c r="BQ332" s="48">
        <f t="shared" si="22"/>
        <v>1.1837103724475837E-2</v>
      </c>
      <c r="BR332" s="48">
        <f t="shared" si="23"/>
        <v>0.95941937108048092</v>
      </c>
      <c r="BS332" s="48">
        <f t="shared" si="24"/>
        <v>1.4019416021811159E-2</v>
      </c>
      <c r="BT332" s="48">
        <f t="shared" si="25"/>
        <v>1.4724109173232228E-2</v>
      </c>
      <c r="BU332" s="48">
        <f t="shared" si="9"/>
        <v>1.0000000000000002</v>
      </c>
      <c r="BV332" s="48">
        <f t="shared" si="26"/>
        <v>2.3448953924286059E-2</v>
      </c>
      <c r="BW332" s="48">
        <f t="shared" si="27"/>
        <v>5.3546081580255096E-3</v>
      </c>
      <c r="BX332" s="48">
        <f t="shared" si="28"/>
        <v>0.95911161907009157</v>
      </c>
      <c r="BY332" s="48">
        <f t="shared" si="29"/>
        <v>1.208481884759688E-2</v>
      </c>
      <c r="BZ332" s="48">
        <f t="shared" si="10"/>
        <v>1</v>
      </c>
      <c r="CA332" s="48">
        <f t="shared" si="30"/>
        <v>5.1321519839082365E-4</v>
      </c>
      <c r="CB332" s="48">
        <f t="shared" si="31"/>
        <v>7.7096783053185146E-3</v>
      </c>
      <c r="CC332" s="48">
        <f t="shared" si="32"/>
        <v>1.636343307645714E-3</v>
      </c>
      <c r="CD332" s="48">
        <f t="shared" si="33"/>
        <v>0.99014076318864486</v>
      </c>
      <c r="CE332" s="48">
        <f t="shared" si="11"/>
        <v>0.99999999999999989</v>
      </c>
      <c r="CF332" s="48"/>
      <c r="CG332" s="48">
        <f t="shared" si="34"/>
        <v>0.97670107526754857</v>
      </c>
      <c r="CH332" s="48">
        <f t="shared" si="35"/>
        <v>3.316613725546529E-3</v>
      </c>
      <c r="CI332" s="48">
        <f t="shared" si="36"/>
        <v>1.7201849430774782E-2</v>
      </c>
      <c r="CJ332" s="48">
        <f t="shared" si="37"/>
        <v>2.7804615761301034E-3</v>
      </c>
      <c r="CK332" s="48">
        <f t="shared" si="12"/>
        <v>0.99999999999999989</v>
      </c>
      <c r="CL332" s="48">
        <f t="shared" si="38"/>
        <v>1.1837103724475837E-2</v>
      </c>
      <c r="CM332" s="48">
        <f t="shared" si="39"/>
        <v>0.95941937108048092</v>
      </c>
      <c r="CN332" s="48">
        <f t="shared" si="40"/>
        <v>1.4019416021811159E-2</v>
      </c>
      <c r="CO332" s="48">
        <f t="shared" si="41"/>
        <v>1.4724109173232228E-2</v>
      </c>
      <c r="CP332" s="48">
        <f t="shared" si="13"/>
        <v>1.0000000000000002</v>
      </c>
      <c r="CQ332" s="48">
        <f t="shared" si="42"/>
        <v>2.3448953924286059E-2</v>
      </c>
      <c r="CR332" s="48">
        <f t="shared" si="43"/>
        <v>5.3546081580255096E-3</v>
      </c>
      <c r="CS332" s="48">
        <f t="shared" si="44"/>
        <v>0.95911161907009157</v>
      </c>
      <c r="CT332" s="48">
        <f t="shared" si="45"/>
        <v>1.208481884759688E-2</v>
      </c>
      <c r="CU332" s="48">
        <f t="shared" si="14"/>
        <v>1</v>
      </c>
      <c r="CV332" s="48">
        <f t="shared" si="46"/>
        <v>5.1321519839082365E-4</v>
      </c>
      <c r="CW332" s="48">
        <f t="shared" si="47"/>
        <v>7.7096783053185146E-3</v>
      </c>
      <c r="CX332" s="48">
        <f t="shared" si="48"/>
        <v>1.636343307645714E-3</v>
      </c>
      <c r="CY332" s="48">
        <f t="shared" si="49"/>
        <v>0.99014076318864486</v>
      </c>
      <c r="CZ332" s="48">
        <f t="shared" si="15"/>
        <v>0.99999999999999989</v>
      </c>
      <c r="DA332" s="48"/>
      <c r="DB332" s="48">
        <f>(AQ332*Baseline!B$7 + AV332*Baseline!B$11 + BA332*Baseline!B$16 + BF332*Baseline!B$18)</f>
        <v>62712.6877852283</v>
      </c>
      <c r="DC332" s="48">
        <f>(AR332*Baseline!B$7 + AW332*Baseline!B$11 + BB332*Baseline!B$16 + BG332*Baseline!B$18)</f>
        <v>66248.042514056491</v>
      </c>
      <c r="DD332" s="48">
        <f>(AS332*Baseline!B$7 + AX332*Baseline!B$11 + BC332*Baseline!B$16 + BH332*Baseline!B$18)</f>
        <v>114884.06786228166</v>
      </c>
      <c r="DE332" s="48">
        <f>(AT332*Baseline!B$7 + AY332*Baseline!B$11 + BD332*Baseline!B$16 + BI332*Baseline!B$18)</f>
        <v>1259847.1408365907</v>
      </c>
      <c r="DF332" s="48">
        <f t="shared" si="16"/>
        <v>1503691.9389981572</v>
      </c>
      <c r="DG332" s="48"/>
      <c r="DH332" s="48">
        <f t="shared" si="50"/>
        <v>4.1705808323353098E-2</v>
      </c>
      <c r="DI332" s="48">
        <f t="shared" si="51"/>
        <v>4.4056924690435331E-2</v>
      </c>
      <c r="DJ332" s="48">
        <f t="shared" si="52"/>
        <v>7.6401332535455224E-2</v>
      </c>
      <c r="DK332" s="48">
        <f t="shared" si="53"/>
        <v>0.83783593445075633</v>
      </c>
      <c r="DL332" s="48">
        <f t="shared" si="17"/>
        <v>1</v>
      </c>
      <c r="DM332" s="48"/>
      <c r="DN332" s="48">
        <f>DH332 / (Baseline!B$7/Baseline!B$17)</f>
        <v>4.4518207260879405</v>
      </c>
      <c r="DO332" s="48">
        <f>DI332 / (Baseline!B$11/Baseline!B$17)</f>
        <v>1.0635552488310687</v>
      </c>
      <c r="DP332" s="48">
        <f>DJ332 / (Baseline!B$16/Baseline!B$17)</f>
        <v>1.1806314776495472</v>
      </c>
      <c r="DQ332" s="48">
        <f>DK332 / (Baseline!B$18/Baseline!B$17)</f>
        <v>0.94724748985995244</v>
      </c>
      <c r="DR332" s="71"/>
      <c r="DS332" s="48">
        <f>(AU332*Baseline!B$34)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3.1105103937674211E-2</v>
      </c>
      <c r="DT332" s="48">
        <f>(AZ332*Baseline!B$34) + (Baseline!D$88*(1-Baseline!D$89)*Baseline!B$35) + (Baseline!D$88*Baseline!D$89*((1-Baseline!D$90)*Baseline!B$40 + Baseline!D$90*Baseline!B$41))</f>
        <v>1.0469783027816475E-2</v>
      </c>
      <c r="DU332" s="48">
        <f>(BE332*Baseline!B$34) + (Baseline!F$88*(1-Baseline!F$89)*Baseline!B$35) + (Baseline!F$88*Baseline!F$89*((1-Baseline!F$90)*Baseline!B$40 + Baseline!F$90*Baseline!B$41))</f>
        <v>1.2910504821645245E-2</v>
      </c>
      <c r="DV332" s="48">
        <f>(BJ332*Baseline!B$34) + (Baseline!H$88*(1-Baseline!H$89)*Baseline!B$35) + (Baseline!H$88*Baseline!H$89*((1-Baseline!H$90)*Baseline!B$40 + Baseline!H$90*Baseline!B$41))</f>
        <v>9.3050554706561699E-3</v>
      </c>
      <c r="DW332" s="48">
        <f>( DS332*Baseline!B$7 + DT332*Baseline!B$11 + DU332*Baseline!B$16 + DV332*Baseline!B$18 ) / Baseline!B$17</f>
        <v>9.7908486513618095E-3</v>
      </c>
    </row>
    <row r="333" spans="1:127">
      <c r="A333" s="7" t="s">
        <v>584</v>
      </c>
      <c r="B333" s="1">
        <f>MIN( MAX( NORMINV( MCrands!B333, (B$5+B$4)/2, (B$5-B$4)/3.29 ), 0 ), 1 )</f>
        <v>0.57650319641194081</v>
      </c>
      <c r="C333" s="1">
        <f>MAX( NORMINV( MCrands!C333, (C$5+C$4)/2, (C$5-C$4)/3.29 ), 0 )</f>
        <v>2.1558406929579168</v>
      </c>
      <c r="D333" s="40"/>
      <c r="E333" s="40">
        <f>Baseline!B$33 * (C333 * Baseline!B$66*Baseline!B$66/Baseline!B$73 + Baseline!B$52*Baseline!B$52/Baseline!B$74 + Baseline!B$53*Baseline!B$53/Baseline!B$75 + Baseline!B$54*Baseline!B$54/Baseline!B$76)</f>
        <v>1.8048672076491601E-5</v>
      </c>
      <c r="F333" s="40">
        <f>Baseline!B$33 * (C333 * Baseline!B$66*Baseline!B$57/Baseline!B$73 + Baseline!B$52*Baseline!B$67/Baseline!B$74 + Baseline!B$53*Baseline!B$55/Baseline!B$75 + Baseline!B$54*Baseline!B$56/Baseline!B$76)</f>
        <v>3.9018492968892822E-8</v>
      </c>
      <c r="G333" s="1">
        <f>Baseline!B$33 * (C333 * Baseline!B$66*Baseline!B$58/Baseline!B$73 + Baseline!B$52*Baseline!B$59/Baseline!B$74 + Baseline!B$53*Baseline!B$68/Baseline!B$75 + Baseline!B$54*Baseline!B$60/Baseline!B$76)</f>
        <v>1.0757483775717932E-7</v>
      </c>
      <c r="H333" s="40">
        <f>Baseline!B$33 * (C333 * Baseline!B$66*Baseline!B$61/Baseline!B$73 + Baseline!B$52*Baseline!B$62/Baseline!B$74 + Baseline!B$53*Baseline!B$63/Baseline!B$75 + Baseline!B$54*Baseline!B$69/Baseline!B$76)</f>
        <v>1.6469187738718083E-9</v>
      </c>
      <c r="I333" s="40">
        <f>Baseline!B$33 * (C333 * Baseline!B$57*Baseline!B$66/Baseline!B$73 + Baseline!B$67*Baseline!B$52/Baseline!B$74 + Baseline!B$55*Baseline!B$53/Baseline!B$75 + Baseline!B$56*Baseline!B$54/Baseline!B$76)</f>
        <v>3.9018492968892822E-8</v>
      </c>
      <c r="J333" s="1">
        <f>Baseline!B$33 * (C333 * Baseline!B$57*Baseline!B$57/Baseline!B$73 + Baseline!B$67*Baseline!B$67/Baseline!B$74 + Baseline!B$55*Baseline!B$55/Baseline!B$75 + Baseline!B$56*Baseline!B$56/Baseline!B$76)</f>
        <v>1.7949605677241981E-6</v>
      </c>
      <c r="K333" s="40">
        <f>Baseline!B$33 * (C333 * Baseline!B$57*Baseline!B$58/Baseline!B$73 + Baseline!B$67*Baseline!B$59/Baseline!B$74 + Baseline!B$55*Baseline!B$68/Baseline!B$75 + Baseline!B$56*Baseline!B$60/Baseline!B$76)</f>
        <v>1.392915169921964E-8</v>
      </c>
      <c r="L333" s="1">
        <f>Baseline!B$33 * (C333 * Baseline!B$57*Baseline!B$61/Baseline!B$73 + Baseline!B$67*Baseline!B$62/Baseline!B$74 + Baseline!B$55*Baseline!B$63/Baseline!B$75 + Baseline!B$56*Baseline!B$69/Baseline!B$76)</f>
        <v>1.4629414289175595E-8</v>
      </c>
      <c r="M333" s="40">
        <f>Baseline!B$33 * (C333 * Baseline!B$58*Baseline!B$66/Baseline!B$73 + Baseline!B$59*Baseline!B$52/Baseline!B$74 + Baseline!B$68*Baseline!B$53/Baseline!B$75 + Baseline!B$60*Baseline!B$54/Baseline!B$76)</f>
        <v>1.0757483775717932E-7</v>
      </c>
      <c r="N333" s="1">
        <f>Baseline!B$33 * (C333 * Baseline!B$58*Baseline!B$57/Baseline!B$73 + Baseline!B$59*Baseline!B$67/Baseline!B$74 + Baseline!B$68*Baseline!B$55/Baseline!B$75 + Baseline!B$60*Baseline!B$56/Baseline!B$76)</f>
        <v>1.392915169921964E-8</v>
      </c>
      <c r="O333" s="1">
        <f>Baseline!B$33 * (C333 * Baseline!B$58*Baseline!B$58/Baseline!B$73 + Baseline!B$59*Baseline!B$59/Baseline!B$74 + Baseline!B$68*Baseline!B$68/Baseline!B$75 + Baseline!B$60*Baseline!B$60/Baseline!B$76)</f>
        <v>1.325016649688409E-6</v>
      </c>
      <c r="P333" s="40">
        <f>Baseline!B$33 * (C333 * Baseline!B$58*Baseline!B$61/Baseline!B$73 + Baseline!B$59*Baseline!B$62/Baseline!B$74 + Baseline!B$68*Baseline!B$63/Baseline!B$75 + Baseline!B$60*Baseline!B$69/Baseline!B$76)</f>
        <v>1.6489594557585546E-9</v>
      </c>
      <c r="Q333" s="40">
        <f>Baseline!B$33 * (C333 * Baseline!B$61*Baseline!B$66/Baseline!B$73 + Baseline!B$62*Baseline!B$52/Baseline!B$74 + Baseline!B$63*Baseline!B$53/Baseline!B$75 + Baseline!B$69*Baseline!B$54/Baseline!B$76)</f>
        <v>1.6469187738718083E-9</v>
      </c>
      <c r="R333" s="40">
        <f>Baseline!B$33 * (C333 * Baseline!B$61*Baseline!B$57/Baseline!B$73 + Baseline!B$62*Baseline!B$67/Baseline!B$74 + Baseline!B$63*Baseline!B$55/Baseline!B$75 + Baseline!B$69*Baseline!B$56/Baseline!B$76)</f>
        <v>1.4629414289175595E-8</v>
      </c>
      <c r="S333" s="40">
        <f>Baseline!B$33 * (C333 * Baseline!B$61*Baseline!B$58/Baseline!B$73 + Baseline!B$62*Baseline!B$59/Baseline!B$74 + Baseline!B$63*Baseline!B$68/Baseline!B$75 + Baseline!B$69*Baseline!B$60/Baseline!B$76)</f>
        <v>1.6489594557585546E-9</v>
      </c>
      <c r="T333" s="40">
        <f>Baseline!B$33 * (C333 * Baseline!B$61*Baseline!B$61/Baseline!B$73 + Baseline!B$62*Baseline!B$62/Baseline!B$74 + Baseline!B$63*Baseline!B$63/Baseline!B$75 + Baseline!B$69*Baseline!B$69/Baseline!B$76)</f>
        <v>9.8551801909338045E-8</v>
      </c>
      <c r="U333" s="40"/>
      <c r="V333" s="40">
        <f>E333 * ( Baseline!B$87 * Baseline!B$7 )</f>
        <v>0.18732716748190631</v>
      </c>
      <c r="W333" s="40">
        <f>F333 * ( Baseline!D$87 * Baseline!B$11 )</f>
        <v>7.1975836408980716E-4</v>
      </c>
      <c r="X333" s="40">
        <f>G333 * ( Baseline!F$87 * Baseline!B$16 )</f>
        <v>3.7365872386769523E-3</v>
      </c>
      <c r="Y333" s="40">
        <f>H333 * ( Baseline!H$87 * Baseline!B$18 )</f>
        <v>5.7917763487725759E-4</v>
      </c>
      <c r="Z333" s="48">
        <f t="shared" si="0"/>
        <v>0.19236269071955031</v>
      </c>
      <c r="AA333" s="40">
        <f>I333 * ( Baseline!B$87 * Baseline!B$7 )</f>
        <v>4.0497293852413858E-4</v>
      </c>
      <c r="AB333" s="1">
        <f>J333 * ( Baseline!D$87 * Baseline!B$11 )</f>
        <v>3.3110911865839296E-2</v>
      </c>
      <c r="AC333" s="1">
        <f>K333 * ( Baseline!F$87 * Baseline!B$16 )</f>
        <v>4.8382587945317121E-4</v>
      </c>
      <c r="AD333" s="1">
        <f>L333 * ( Baseline!F$87 * Baseline!B$16 )</f>
        <v>5.0814933939887462E-4</v>
      </c>
      <c r="AE333" s="48">
        <f t="shared" si="1"/>
        <v>3.4507860023215479E-2</v>
      </c>
      <c r="AF333" s="48">
        <f>M333 * ( Baseline!B$87 * Baseline!B$7 )</f>
        <v>1.1165192410817642E-3</v>
      </c>
      <c r="AG333" s="48">
        <f>N333 * ( Baseline!D$87 * Baseline!B$11 )</f>
        <v>2.5694542965003627E-4</v>
      </c>
      <c r="AH333" s="48">
        <f>O333 * ( Baseline!F$87 * Baseline!B$16 )</f>
        <v>4.6024148467096127E-2</v>
      </c>
      <c r="AI333" s="48">
        <f>P333 * ( Baseline!H$87 * Baseline!B$18 )</f>
        <v>5.7989528855116894E-4</v>
      </c>
      <c r="AJ333" s="48">
        <f t="shared" si="2"/>
        <v>4.7977508426379094E-2</v>
      </c>
      <c r="AK333" s="48">
        <f>Q333 * ( Baseline!B$87 * Baseline!B$7 )</f>
        <v>1.7093369954015499E-5</v>
      </c>
      <c r="AL333" s="48">
        <f>R333 * ( Baseline!D$87 * Baseline!B$11 )</f>
        <v>2.6986289052126513E-4</v>
      </c>
      <c r="AM333" s="48">
        <f>S333 * ( Baseline!F$87 * Baseline!B$16 )</f>
        <v>5.7276227303181809E-5</v>
      </c>
      <c r="AN333" s="48">
        <f>T333 * ( Baseline!H$87 * Baseline!B$18 )</f>
        <v>3.4658053844727914E-2</v>
      </c>
      <c r="AO333" s="48">
        <f t="shared" si="3"/>
        <v>3.5002286332506377E-2</v>
      </c>
      <c r="AP333" s="48"/>
      <c r="AQ333" s="48">
        <f>V333 * ( (1-Baseline!B$88-Baseline!B$87) + (1-B333)*Baseline!B$88 )</f>
        <v>8.7203073460772079E-2</v>
      </c>
      <c r="AR333" s="48">
        <f>W333 * ( (1-Baseline!B$88-Baseline!B$87) + (1-B333)*Baseline!B$88 )</f>
        <v>3.3505626728590231E-4</v>
      </c>
      <c r="AS333" s="48">
        <f>X333 * ( (1-Baseline!B$88-Baseline!B$87) + (1-B333)*Baseline!B$88 )</f>
        <v>1.7394267785445611E-3</v>
      </c>
      <c r="AT333" s="48">
        <f>Y333 * ( (1-Baseline!B$88-Baseline!B$87) + (1-B333)*Baseline!B$88 )</f>
        <v>2.6961422905151245E-4</v>
      </c>
      <c r="AU333" s="48">
        <f t="shared" si="4"/>
        <v>8.9547170735654061E-2</v>
      </c>
      <c r="AV333" s="48">
        <f>AA333 * ( (1-Baseline!D$88-Baseline!D$87) + (1-B333)*Baseline!D$88 )</f>
        <v>2.9689577259939232E-4</v>
      </c>
      <c r="AW333" s="48">
        <f>AB333 * ( (1-Baseline!D$88-Baseline!D$87) + (1-B333)*Baseline!D$88 )</f>
        <v>2.4274436202340949E-2</v>
      </c>
      <c r="AX333" s="48">
        <f>AC333 * ( (1-Baseline!D$88-Baseline!D$87) + (1-B333)*Baseline!D$88 )</f>
        <v>3.5470483239528276E-4</v>
      </c>
      <c r="AY333" s="48">
        <f>AD333 * ( (1-Baseline!D$88-Baseline!D$87) + (1-B333)*Baseline!D$88 )</f>
        <v>3.7253696818980705E-4</v>
      </c>
      <c r="AZ333" s="48">
        <f t="shared" si="5"/>
        <v>2.529857377552543E-2</v>
      </c>
      <c r="BA333" s="48">
        <f>AF333 * ( (1-Baseline!F$88-Baseline!F$87) + (1-Baseline!B$36)*Baseline!F$88 )</f>
        <v>8.0348297449815221E-4</v>
      </c>
      <c r="BB333" s="48">
        <f>AG333 * ( (1-Baseline!F$88-Baseline!F$87) + (1-Baseline!B$36)*Baseline!F$88 )</f>
        <v>1.8490615342991491E-4</v>
      </c>
      <c r="BC333" s="48">
        <f>AH333 * ( (1-Baseline!F$88-Baseline!F$87) + (1-Baseline!B$36)*Baseline!F$88 )</f>
        <v>3.312045000967332E-2</v>
      </c>
      <c r="BD333" s="48">
        <f>AI333 * ( (1-Baseline!F$88-Baseline!F$87) + (1-Baseline!B$36)*Baseline!F$88 )</f>
        <v>4.1731120629065482E-4</v>
      </c>
      <c r="BE333" s="48">
        <f t="shared" si="6"/>
        <v>3.4526150343892045E-2</v>
      </c>
      <c r="BF333" s="48">
        <f>AK333 * ( (1-Baseline!H$88-Baseline!H$87) + (1-Baseline!B$36)*Baseline!H$88 )</f>
        <v>1.3543418881965559E-5</v>
      </c>
      <c r="BG333" s="48">
        <f>AL333 * ( (1-Baseline!H$88-Baseline!H$87) + (1-Baseline!B$36)*Baseline!H$88 )</f>
        <v>2.1381776541780877E-4</v>
      </c>
      <c r="BH333" s="48">
        <f>AM333 * ( (1-Baseline!H$88-Baseline!H$87) + (1-Baseline!B$36)*Baseline!H$88 )</f>
        <v>4.5381100416857004E-5</v>
      </c>
      <c r="BI333" s="48">
        <f>AN333 * ( (1-Baseline!H$88-Baseline!H$87) + (1-Baseline!B$36)*Baseline!H$88 )</f>
        <v>2.7460269222254818E-2</v>
      </c>
      <c r="BJ333" s="48">
        <f t="shared" si="7"/>
        <v>2.7733011506971449E-2</v>
      </c>
      <c r="BK333" s="48"/>
      <c r="BL333" s="48">
        <f t="shared" si="18"/>
        <v>0.97382276563709858</v>
      </c>
      <c r="BM333" s="48">
        <f t="shared" si="19"/>
        <v>3.7416734055730084E-3</v>
      </c>
      <c r="BN333" s="48">
        <f t="shared" si="20"/>
        <v>1.9424698337811269E-2</v>
      </c>
      <c r="BO333" s="48">
        <f t="shared" si="21"/>
        <v>3.0108626195172799E-3</v>
      </c>
      <c r="BP333" s="48">
        <f t="shared" si="8"/>
        <v>1</v>
      </c>
      <c r="BQ333" s="48">
        <f t="shared" si="22"/>
        <v>1.1735672343972919E-2</v>
      </c>
      <c r="BR333" s="48">
        <f t="shared" si="23"/>
        <v>0.95951797195084321</v>
      </c>
      <c r="BS333" s="48">
        <f t="shared" si="24"/>
        <v>1.402074423414471E-2</v>
      </c>
      <c r="BT333" s="48">
        <f t="shared" si="25"/>
        <v>1.4725611471039134E-2</v>
      </c>
      <c r="BU333" s="48">
        <f t="shared" si="9"/>
        <v>0.99999999999999989</v>
      </c>
      <c r="BV333" s="48">
        <f t="shared" si="26"/>
        <v>2.3271722056910259E-2</v>
      </c>
      <c r="BW333" s="48">
        <f t="shared" si="27"/>
        <v>5.3555392532381278E-3</v>
      </c>
      <c r="BX333" s="48">
        <f t="shared" si="28"/>
        <v>0.95928592327214379</v>
      </c>
      <c r="BY333" s="48">
        <f t="shared" si="29"/>
        <v>1.2086815417707888E-2</v>
      </c>
      <c r="BZ333" s="48">
        <f t="shared" si="10"/>
        <v>1</v>
      </c>
      <c r="CA333" s="48">
        <f t="shared" si="30"/>
        <v>4.8835009780892526E-4</v>
      </c>
      <c r="CB333" s="48">
        <f t="shared" si="31"/>
        <v>7.7098646630590342E-3</v>
      </c>
      <c r="CC333" s="48">
        <f t="shared" si="32"/>
        <v>1.6363567442161564E-3</v>
      </c>
      <c r="CD333" s="48">
        <f t="shared" si="33"/>
        <v>0.99016542849491584</v>
      </c>
      <c r="CE333" s="48">
        <f t="shared" si="11"/>
        <v>1</v>
      </c>
      <c r="CF333" s="48"/>
      <c r="CG333" s="48">
        <f t="shared" si="34"/>
        <v>0.97382276563709858</v>
      </c>
      <c r="CH333" s="48">
        <f t="shared" si="35"/>
        <v>3.7416734055730084E-3</v>
      </c>
      <c r="CI333" s="48">
        <f t="shared" si="36"/>
        <v>1.9424698337811269E-2</v>
      </c>
      <c r="CJ333" s="48">
        <f t="shared" si="37"/>
        <v>3.0108626195172799E-3</v>
      </c>
      <c r="CK333" s="48">
        <f t="shared" si="12"/>
        <v>1</v>
      </c>
      <c r="CL333" s="48">
        <f t="shared" si="38"/>
        <v>1.1735672343972919E-2</v>
      </c>
      <c r="CM333" s="48">
        <f t="shared" si="39"/>
        <v>0.95951797195084321</v>
      </c>
      <c r="CN333" s="48">
        <f t="shared" si="40"/>
        <v>1.402074423414471E-2</v>
      </c>
      <c r="CO333" s="48">
        <f t="shared" si="41"/>
        <v>1.4725611471039134E-2</v>
      </c>
      <c r="CP333" s="48">
        <f t="shared" si="13"/>
        <v>0.99999999999999989</v>
      </c>
      <c r="CQ333" s="48">
        <f t="shared" si="42"/>
        <v>2.3271722056910259E-2</v>
      </c>
      <c r="CR333" s="48">
        <f t="shared" si="43"/>
        <v>5.3555392532381278E-3</v>
      </c>
      <c r="CS333" s="48">
        <f t="shared" si="44"/>
        <v>0.95928592327214379</v>
      </c>
      <c r="CT333" s="48">
        <f t="shared" si="45"/>
        <v>1.2086815417707888E-2</v>
      </c>
      <c r="CU333" s="48">
        <f t="shared" si="14"/>
        <v>1</v>
      </c>
      <c r="CV333" s="48">
        <f t="shared" si="46"/>
        <v>4.8835009780892526E-4</v>
      </c>
      <c r="CW333" s="48">
        <f t="shared" si="47"/>
        <v>7.7098646630590342E-3</v>
      </c>
      <c r="CX333" s="48">
        <f t="shared" si="48"/>
        <v>1.6363567442161564E-3</v>
      </c>
      <c r="CY333" s="48">
        <f t="shared" si="49"/>
        <v>0.99016542849491584</v>
      </c>
      <c r="CZ333" s="48">
        <f t="shared" si="15"/>
        <v>1</v>
      </c>
      <c r="DA333" s="48"/>
      <c r="DB333" s="48">
        <f>(AQ333*Baseline!B$7 + AV333*Baseline!B$11 + BA333*Baseline!B$16 + BF333*Baseline!B$18)</f>
        <v>46242.184473554553</v>
      </c>
      <c r="DC333" s="48">
        <f>(AR333*Baseline!B$7 + AW333*Baseline!B$11 + BB333*Baseline!B$16 + BG333*Baseline!B$18)</f>
        <v>62630.702245046159</v>
      </c>
      <c r="DD333" s="48">
        <f>(AS333*Baseline!B$7 + AX333*Baseline!B$11 + BC333*Baseline!B$16 + BH333*Baseline!B$18)</f>
        <v>114642.14369170004</v>
      </c>
      <c r="DE333" s="48">
        <f>(AT333*Baseline!B$7 + AY333*Baseline!B$11 + BD333*Baseline!B$16 + BI333*Baseline!B$18)</f>
        <v>1259755.8956433055</v>
      </c>
      <c r="DF333" s="48">
        <f t="shared" si="16"/>
        <v>1483270.9260536062</v>
      </c>
      <c r="DG333" s="48"/>
      <c r="DH333" s="48">
        <f t="shared" si="50"/>
        <v>3.1175818025764589E-2</v>
      </c>
      <c r="DI333" s="48">
        <f t="shared" si="51"/>
        <v>4.2224721825891605E-2</v>
      </c>
      <c r="DJ333" s="48">
        <f t="shared" si="52"/>
        <v>7.7290090217514859E-2</v>
      </c>
      <c r="DK333" s="48">
        <f t="shared" si="53"/>
        <v>0.84930936993082895</v>
      </c>
      <c r="DL333" s="48">
        <f t="shared" si="17"/>
        <v>1</v>
      </c>
      <c r="DM333" s="48"/>
      <c r="DN333" s="48">
        <f>DH333 / (Baseline!B$7/Baseline!B$17)</f>
        <v>3.3278135209318092</v>
      </c>
      <c r="DO333" s="48">
        <f>DI333 / (Baseline!B$11/Baseline!B$17)</f>
        <v>1.0193249947404592</v>
      </c>
      <c r="DP333" s="48">
        <f>DJ333 / (Baseline!B$16/Baseline!B$17)</f>
        <v>1.1943654697229906</v>
      </c>
      <c r="DQ333" s="48">
        <f>DK333 / (Baseline!B$18/Baseline!B$17)</f>
        <v>0.9602192215698051</v>
      </c>
      <c r="DR333" s="71"/>
      <c r="DS333" s="48">
        <f>(AU333*Baseline!B$34)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2.5961606860348107E-2</v>
      </c>
      <c r="DT333" s="48">
        <f>(AZ333*Baseline!B$34) + (Baseline!D$88*(1-Baseline!D$89)*Baseline!B$35) + (Baseline!D$88*Baseline!D$89*((1-Baseline!D$90)*Baseline!B$40 + Baseline!D$90*Baseline!B$41))</f>
        <v>1.0208354066328817E-2</v>
      </c>
      <c r="DU333" s="48">
        <f>(BE333*Baseline!B$34) + (Baseline!F$88*(1-Baseline!F$89)*Baseline!B$35) + (Baseline!F$88*Baseline!F$89*((1-Baseline!F$90)*Baseline!B$40 + Baseline!F$90*Baseline!B$41))</f>
        <v>1.2909562551583809E-2</v>
      </c>
      <c r="DV333" s="48">
        <f>(BJ333*Baseline!B$34) + (Baseline!H$88*(1-Baseline!H$89)*Baseline!B$35) + (Baseline!H$88*Baseline!H$89*((1-Baseline!H$90)*Baseline!B$40 + Baseline!H$90*Baseline!B$41))</f>
        <v>9.3049517260457189E-3</v>
      </c>
      <c r="DW333" s="48">
        <f>( DS333*Baseline!B$7 + DT333*Baseline!B$11 + DU333*Baseline!B$16 + DV333*Baseline!B$18 ) / Baseline!B$17</f>
        <v>9.7316808165598956E-3</v>
      </c>
    </row>
    <row r="334" spans="1:127">
      <c r="A334" s="7" t="s">
        <v>586</v>
      </c>
      <c r="B334" s="1">
        <f>MIN( MAX( NORMINV( MCrands!B334, (B$5+B$4)/2, (B$5-B$4)/3.29 ), 0 ), 1 )</f>
        <v>0.37670425842155691</v>
      </c>
      <c r="C334" s="1">
        <f>MAX( NORMINV( MCrands!C334, (C$5+C$4)/2, (C$5-C$4)/3.29 ), 0 )</f>
        <v>2.5557280053766092</v>
      </c>
      <c r="D334" s="40"/>
      <c r="E334" s="40">
        <f>Baseline!B$33 * (C334 * Baseline!B$66*Baseline!B$66/Baseline!B$73 + Baseline!B$52*Baseline!B$52/Baseline!B$74 + Baseline!B$53*Baseline!B$53/Baseline!B$75 + Baseline!B$54*Baseline!B$54/Baseline!B$76)</f>
        <v>2.1394946194742117E-5</v>
      </c>
      <c r="F334" s="40">
        <f>Baseline!B$33 * (C334 * Baseline!B$66*Baseline!B$57/Baseline!B$73 + Baseline!B$52*Baseline!B$67/Baseline!B$74 + Baseline!B$53*Baseline!B$55/Baseline!B$75 + Baseline!B$54*Baseline!B$56/Baseline!B$76)</f>
        <v>3.9466005388585301E-8</v>
      </c>
      <c r="G334" s="1">
        <f>Baseline!B$33 * (C334 * Baseline!B$66*Baseline!B$58/Baseline!B$73 + Baseline!B$52*Baseline!B$59/Baseline!B$74 + Baseline!B$53*Baseline!B$68/Baseline!B$75 + Baseline!B$54*Baseline!B$60/Baseline!B$76)</f>
        <v>1.0867497245559E-7</v>
      </c>
      <c r="H334" s="40">
        <f>Baseline!B$33 * (C334 * Baseline!B$66*Baseline!B$61/Baseline!B$73 + Baseline!B$52*Baseline!B$62/Baseline!B$74 + Baseline!B$53*Baseline!B$63/Baseline!B$75 + Baseline!B$54*Baseline!B$69/Baseline!B$76)</f>
        <v>1.756932243712876E-9</v>
      </c>
      <c r="I334" s="40">
        <f>Baseline!B$33 * (C334 * Baseline!B$57*Baseline!B$66/Baseline!B$73 + Baseline!B$67*Baseline!B$52/Baseline!B$74 + Baseline!B$55*Baseline!B$53/Baseline!B$75 + Baseline!B$56*Baseline!B$54/Baseline!B$76)</f>
        <v>3.9466005388585301E-8</v>
      </c>
      <c r="J334" s="1">
        <f>Baseline!B$33 * (C334 * Baseline!B$57*Baseline!B$57/Baseline!B$73 + Baseline!B$67*Baseline!B$67/Baseline!B$74 + Baseline!B$55*Baseline!B$55/Baseline!B$75 + Baseline!B$56*Baseline!B$56/Baseline!B$76)</f>
        <v>1.7949606275720644E-6</v>
      </c>
      <c r="K334" s="40">
        <f>Baseline!B$33 * (C334 * Baseline!B$57*Baseline!B$58/Baseline!B$73 + Baseline!B$67*Baseline!B$59/Baseline!B$74 + Baseline!B$55*Baseline!B$68/Baseline!B$75 + Baseline!B$56*Baseline!B$60/Baseline!B$76)</f>
        <v>1.3929298825224108E-8</v>
      </c>
      <c r="L334" s="1">
        <f>Baseline!B$33 * (C334 * Baseline!B$57*Baseline!B$61/Baseline!B$73 + Baseline!B$67*Baseline!B$62/Baseline!B$74 + Baseline!B$55*Baseline!B$63/Baseline!B$75 + Baseline!B$56*Baseline!B$69/Baseline!B$76)</f>
        <v>1.4629429001776042E-8</v>
      </c>
      <c r="M334" s="40">
        <f>Baseline!B$33 * (C334 * Baseline!B$58*Baseline!B$66/Baseline!B$73 + Baseline!B$59*Baseline!B$52/Baseline!B$74 + Baseline!B$68*Baseline!B$53/Baseline!B$75 + Baseline!B$60*Baseline!B$54/Baseline!B$76)</f>
        <v>1.0867497245559E-7</v>
      </c>
      <c r="N334" s="1">
        <f>Baseline!B$33 * (C334 * Baseline!B$58*Baseline!B$57/Baseline!B$73 + Baseline!B$59*Baseline!B$67/Baseline!B$74 + Baseline!B$68*Baseline!B$55/Baseline!B$75 + Baseline!B$60*Baseline!B$56/Baseline!B$76)</f>
        <v>1.3929298825224108E-8</v>
      </c>
      <c r="O334" s="1">
        <f>Baseline!B$33 * (C334 * Baseline!B$58*Baseline!B$58/Baseline!B$73 + Baseline!B$59*Baseline!B$59/Baseline!B$74 + Baseline!B$68*Baseline!B$68/Baseline!B$75 + Baseline!B$60*Baseline!B$60/Baseline!B$76)</f>
        <v>1.3250170113731701E-6</v>
      </c>
      <c r="P334" s="40">
        <f>Baseline!B$33 * (C334 * Baseline!B$58*Baseline!B$61/Baseline!B$73 + Baseline!B$59*Baseline!B$62/Baseline!B$74 + Baseline!B$68*Baseline!B$63/Baseline!B$75 + Baseline!B$60*Baseline!B$69/Baseline!B$76)</f>
        <v>1.648995624234653E-9</v>
      </c>
      <c r="Q334" s="40">
        <f>Baseline!B$33 * (C334 * Baseline!B$61*Baseline!B$66/Baseline!B$73 + Baseline!B$62*Baseline!B$52/Baseline!B$74 + Baseline!B$63*Baseline!B$53/Baseline!B$75 + Baseline!B$69*Baseline!B$54/Baseline!B$76)</f>
        <v>1.756932243712876E-9</v>
      </c>
      <c r="R334" s="40">
        <f>Baseline!B$33 * (C334 * Baseline!B$61*Baseline!B$57/Baseline!B$73 + Baseline!B$62*Baseline!B$67/Baseline!B$74 + Baseline!B$63*Baseline!B$55/Baseline!B$75 + Baseline!B$69*Baseline!B$56/Baseline!B$76)</f>
        <v>1.4629429001776042E-8</v>
      </c>
      <c r="S334" s="40">
        <f>Baseline!B$33 * (C334 * Baseline!B$61*Baseline!B$58/Baseline!B$73 + Baseline!B$62*Baseline!B$59/Baseline!B$74 + Baseline!B$63*Baseline!B$68/Baseline!B$75 + Baseline!B$69*Baseline!B$60/Baseline!B$76)</f>
        <v>1.648995624234653E-9</v>
      </c>
      <c r="T334" s="40">
        <f>Baseline!B$33 * (C334 * Baseline!B$61*Baseline!B$61/Baseline!B$73 + Baseline!B$62*Baseline!B$62/Baseline!B$74 + Baseline!B$63*Baseline!B$63/Baseline!B$75 + Baseline!B$69*Baseline!B$69/Baseline!B$76)</f>
        <v>9.8551805526185657E-8</v>
      </c>
      <c r="U334" s="40"/>
      <c r="V334" s="40">
        <f>E334 * ( Baseline!B$87 * Baseline!B$7 )</f>
        <v>0.22205814655522843</v>
      </c>
      <c r="W334" s="40">
        <f>F334 * ( Baseline!D$87 * Baseline!B$11 )</f>
        <v>7.2801344476051695E-4</v>
      </c>
      <c r="X334" s="40">
        <f>G334 * ( Baseline!F$87 * Baseline!B$16 )</f>
        <v>3.7748001643072562E-3</v>
      </c>
      <c r="Y334" s="40">
        <f>H334 * ( Baseline!H$87 * Baseline!B$18 )</f>
        <v>6.1786645321976425E-4</v>
      </c>
      <c r="Z334" s="48">
        <f t="shared" si="0"/>
        <v>0.22717882661751596</v>
      </c>
      <c r="AA334" s="40">
        <f>I334 * ( Baseline!B$87 * Baseline!B$7 )</f>
        <v>4.0961766992812684E-4</v>
      </c>
      <c r="AB334" s="1">
        <f>J334 * ( Baseline!D$87 * Baseline!B$11 )</f>
        <v>3.3110912969828689E-2</v>
      </c>
      <c r="AC334" s="1">
        <f>K334 * ( Baseline!F$87 * Baseline!B$16 )</f>
        <v>4.8383098984108565E-4</v>
      </c>
      <c r="AD334" s="1">
        <f>L334 * ( Baseline!F$87 * Baseline!B$16 )</f>
        <v>5.0814985043766609E-4</v>
      </c>
      <c r="AE334" s="48">
        <f t="shared" si="1"/>
        <v>3.451251148003557E-2</v>
      </c>
      <c r="AF334" s="48">
        <f>M334 * ( Baseline!B$87 * Baseline!B$7 )</f>
        <v>1.1279375391165685E-3</v>
      </c>
      <c r="AG334" s="48">
        <f>N334 * ( Baseline!D$87 * Baseline!B$11 )</f>
        <v>2.5694814362395567E-4</v>
      </c>
      <c r="AH334" s="48">
        <f>O334 * ( Baseline!F$87 * Baseline!B$16 )</f>
        <v>4.6024161030133084E-2</v>
      </c>
      <c r="AI334" s="48">
        <f>P334 * ( Baseline!H$87 * Baseline!B$18 )</f>
        <v>5.7990800804455023E-4</v>
      </c>
      <c r="AJ334" s="48">
        <f t="shared" si="2"/>
        <v>4.7988954720918159E-2</v>
      </c>
      <c r="AK334" s="48">
        <f>Q334 * ( Baseline!B$87 * Baseline!B$7 )</f>
        <v>1.8235199757495939E-5</v>
      </c>
      <c r="AL334" s="48">
        <f>R334 * ( Baseline!D$87 * Baseline!B$11 )</f>
        <v>2.6986316191865705E-4</v>
      </c>
      <c r="AM334" s="48">
        <f>S334 * ( Baseline!F$87 * Baseline!B$16 )</f>
        <v>5.7277483606877445E-5</v>
      </c>
      <c r="AN334" s="48">
        <f>T334 * ( Baseline!H$87 * Baseline!B$18 )</f>
        <v>3.4658055116677251E-2</v>
      </c>
      <c r="AO334" s="48">
        <f t="shared" si="3"/>
        <v>3.5003430961960284E-2</v>
      </c>
      <c r="AP334" s="48"/>
      <c r="AQ334" s="48">
        <f>V334 * ( (1-Baseline!B$88-Baseline!B$87) + (1-B334)*Baseline!B$88 )</f>
        <v>0.14285738023109462</v>
      </c>
      <c r="AR334" s="48">
        <f>W334 * ( (1-Baseline!B$88-Baseline!B$87) + (1-B334)*Baseline!B$88 )</f>
        <v>4.6835522634444595E-4</v>
      </c>
      <c r="AS334" s="48">
        <f>X334 * ( (1-Baseline!B$88-Baseline!B$87) + (1-B334)*Baseline!B$88 )</f>
        <v>2.4284543068304877E-3</v>
      </c>
      <c r="AT334" s="48">
        <f>Y334 * ( (1-Baseline!B$88-Baseline!B$87) + (1-B334)*Baseline!B$88 )</f>
        <v>3.9749400870416041E-4</v>
      </c>
      <c r="AU334" s="48">
        <f t="shared" si="4"/>
        <v>0.14615168377297369</v>
      </c>
      <c r="AV334" s="48">
        <f>AA334 * ( (1-Baseline!D$88-Baseline!D$87) + (1-B334)*Baseline!D$88 )</f>
        <v>3.3696578775565785E-4</v>
      </c>
      <c r="AW334" s="48">
        <f>AB334 * ( (1-Baseline!D$88-Baseline!D$87) + (1-B334)*Baseline!D$88 )</f>
        <v>2.7238192322477317E-2</v>
      </c>
      <c r="AX334" s="48">
        <f>AC334 * ( (1-Baseline!D$88-Baseline!D$87) + (1-B334)*Baseline!D$88 )</f>
        <v>3.9801625418407316E-4</v>
      </c>
      <c r="AY334" s="48">
        <f>AD334 * ( (1-Baseline!D$88-Baseline!D$87) + (1-B334)*Baseline!D$88 )</f>
        <v>4.1802179745002802E-4</v>
      </c>
      <c r="AZ334" s="48">
        <f t="shared" si="5"/>
        <v>2.8391196161867076E-2</v>
      </c>
      <c r="BA334" s="48">
        <f>AF334 * ( (1-Baseline!F$88-Baseline!F$87) + (1-Baseline!B$36)*Baseline!F$88 )</f>
        <v>8.1169994714953451E-4</v>
      </c>
      <c r="BB334" s="48">
        <f>AG334 * ( (1-Baseline!F$88-Baseline!F$87) + (1-Baseline!B$36)*Baseline!F$88 )</f>
        <v>1.8490810649239448E-4</v>
      </c>
      <c r="BC334" s="48">
        <f>AH334 * ( (1-Baseline!F$88-Baseline!F$87) + (1-Baseline!B$36)*Baseline!F$88 )</f>
        <v>3.3120459050436736E-2</v>
      </c>
      <c r="BD334" s="48">
        <f>AI334 * ( (1-Baseline!F$88-Baseline!F$87) + (1-Baseline!B$36)*Baseline!F$88 )</f>
        <v>4.1732035964511582E-4</v>
      </c>
      <c r="BE334" s="48">
        <f t="shared" si="6"/>
        <v>3.4534387463723781E-2</v>
      </c>
      <c r="BF334" s="48">
        <f>AK334 * ( (1-Baseline!H$88-Baseline!H$87) + (1-Baseline!B$36)*Baseline!H$88 )</f>
        <v>1.444811347185918E-5</v>
      </c>
      <c r="BG334" s="48">
        <f>AL334 * ( (1-Baseline!H$88-Baseline!H$87) + (1-Baseline!B$36)*Baseline!H$88 )</f>
        <v>2.1381798045139034E-4</v>
      </c>
      <c r="BH334" s="48">
        <f>AM334 * ( (1-Baseline!H$88-Baseline!H$87) + (1-Baseline!B$36)*Baseline!H$88 )</f>
        <v>4.5382095811401131E-5</v>
      </c>
      <c r="BI334" s="48">
        <f>AN334 * ( (1-Baseline!H$88-Baseline!H$87) + (1-Baseline!B$36)*Baseline!H$88 )</f>
        <v>2.7460270230045717E-2</v>
      </c>
      <c r="BJ334" s="48">
        <f t="shared" si="7"/>
        <v>2.7733918419780366E-2</v>
      </c>
      <c r="BK334" s="48"/>
      <c r="BL334" s="48">
        <f t="shared" si="18"/>
        <v>0.97745969490850115</v>
      </c>
      <c r="BM334" s="48">
        <f t="shared" si="19"/>
        <v>3.2045831717681106E-3</v>
      </c>
      <c r="BN334" s="48">
        <f t="shared" si="20"/>
        <v>1.6615985831560817E-2</v>
      </c>
      <c r="BO334" s="48">
        <f t="shared" si="21"/>
        <v>2.7197360881699591E-3</v>
      </c>
      <c r="BP334" s="48">
        <f t="shared" si="8"/>
        <v>1</v>
      </c>
      <c r="BQ334" s="48">
        <f t="shared" si="22"/>
        <v>1.1868671747203274E-2</v>
      </c>
      <c r="BR334" s="48">
        <f t="shared" si="23"/>
        <v>0.95938868398442512</v>
      </c>
      <c r="BS334" s="48">
        <f t="shared" si="24"/>
        <v>1.4019002648386429E-2</v>
      </c>
      <c r="BT334" s="48">
        <f t="shared" si="25"/>
        <v>1.4723641619985123E-2</v>
      </c>
      <c r="BU334" s="48">
        <f t="shared" si="9"/>
        <v>0.99999999999999989</v>
      </c>
      <c r="BV334" s="48">
        <f t="shared" si="26"/>
        <v>2.3504107261267473E-2</v>
      </c>
      <c r="BW334" s="48">
        <f t="shared" si="27"/>
        <v>5.3543184076054314E-3</v>
      </c>
      <c r="BX334" s="48">
        <f t="shared" si="28"/>
        <v>0.95905737680240344</v>
      </c>
      <c r="BY334" s="48">
        <f t="shared" si="29"/>
        <v>1.2084197528723648E-2</v>
      </c>
      <c r="BZ334" s="48">
        <f t="shared" si="10"/>
        <v>1</v>
      </c>
      <c r="CA334" s="48">
        <f t="shared" si="30"/>
        <v>5.2095463948413818E-4</v>
      </c>
      <c r="CB334" s="48">
        <f t="shared" si="31"/>
        <v>7.7096203001336874E-3</v>
      </c>
      <c r="CC334" s="48">
        <f t="shared" si="32"/>
        <v>1.6363391254166863E-3</v>
      </c>
      <c r="CD334" s="48">
        <f t="shared" si="33"/>
        <v>0.99013308593496541</v>
      </c>
      <c r="CE334" s="48">
        <f t="shared" si="11"/>
        <v>0.99999999999999989</v>
      </c>
      <c r="CF334" s="48"/>
      <c r="CG334" s="48">
        <f t="shared" si="34"/>
        <v>0.97745969490850115</v>
      </c>
      <c r="CH334" s="48">
        <f t="shared" si="35"/>
        <v>3.2045831717681106E-3</v>
      </c>
      <c r="CI334" s="48">
        <f t="shared" si="36"/>
        <v>1.6615985831560817E-2</v>
      </c>
      <c r="CJ334" s="48">
        <f t="shared" si="37"/>
        <v>2.7197360881699591E-3</v>
      </c>
      <c r="CK334" s="48">
        <f t="shared" si="12"/>
        <v>1</v>
      </c>
      <c r="CL334" s="48">
        <f t="shared" si="38"/>
        <v>1.1868671747203274E-2</v>
      </c>
      <c r="CM334" s="48">
        <f t="shared" si="39"/>
        <v>0.95938868398442512</v>
      </c>
      <c r="CN334" s="48">
        <f t="shared" si="40"/>
        <v>1.4019002648386429E-2</v>
      </c>
      <c r="CO334" s="48">
        <f t="shared" si="41"/>
        <v>1.4723641619985123E-2</v>
      </c>
      <c r="CP334" s="48">
        <f t="shared" si="13"/>
        <v>0.99999999999999989</v>
      </c>
      <c r="CQ334" s="48">
        <f t="shared" si="42"/>
        <v>2.3504107261267473E-2</v>
      </c>
      <c r="CR334" s="48">
        <f t="shared" si="43"/>
        <v>5.3543184076054314E-3</v>
      </c>
      <c r="CS334" s="48">
        <f t="shared" si="44"/>
        <v>0.95905737680240344</v>
      </c>
      <c r="CT334" s="48">
        <f t="shared" si="45"/>
        <v>1.2084197528723648E-2</v>
      </c>
      <c r="CU334" s="48">
        <f t="shared" si="14"/>
        <v>1</v>
      </c>
      <c r="CV334" s="48">
        <f t="shared" si="46"/>
        <v>5.2095463948413818E-4</v>
      </c>
      <c r="CW334" s="48">
        <f t="shared" si="47"/>
        <v>7.7096203001336874E-3</v>
      </c>
      <c r="CX334" s="48">
        <f t="shared" si="48"/>
        <v>1.6363391254166863E-3</v>
      </c>
      <c r="CY334" s="48">
        <f t="shared" si="49"/>
        <v>0.99013308593496541</v>
      </c>
      <c r="CZ334" s="48">
        <f t="shared" si="15"/>
        <v>0.99999999999999989</v>
      </c>
      <c r="DA334" s="48"/>
      <c r="DB334" s="48">
        <f>(AQ334*Baseline!B$7 + AV334*Baseline!B$11 + BA334*Baseline!B$16 + BF334*Baseline!B$18)</f>
        <v>73389.410691553348</v>
      </c>
      <c r="DC334" s="48">
        <f>(AR334*Baseline!B$7 + AW334*Baseline!B$11 + BB334*Baseline!B$16 + BG334*Baseline!B$18)</f>
        <v>69051.303672346039</v>
      </c>
      <c r="DD334" s="48">
        <f>(AS334*Baseline!B$7 + AX334*Baseline!B$11 + BC334*Baseline!B$16 + BH334*Baseline!B$18)</f>
        <v>115069.28159396515</v>
      </c>
      <c r="DE334" s="48">
        <f>(AT334*Baseline!B$7 + AY334*Baseline!B$11 + BD334*Baseline!B$16 + BI334*Baseline!B$18)</f>
        <v>1259915.5388220106</v>
      </c>
      <c r="DF334" s="48">
        <f t="shared" si="16"/>
        <v>1517425.5347798751</v>
      </c>
      <c r="DG334" s="48"/>
      <c r="DH334" s="48">
        <f t="shared" si="50"/>
        <v>4.8364423169008797E-2</v>
      </c>
      <c r="DI334" s="48">
        <f t="shared" si="51"/>
        <v>4.5505563264666524E-2</v>
      </c>
      <c r="DJ334" s="48">
        <f t="shared" si="52"/>
        <v>7.583191330087749E-2</v>
      </c>
      <c r="DK334" s="48">
        <f t="shared" si="53"/>
        <v>0.83029810026544726</v>
      </c>
      <c r="DL334" s="48">
        <f t="shared" si="17"/>
        <v>1</v>
      </c>
      <c r="DM334" s="48"/>
      <c r="DN334" s="48">
        <f>DH334 / (Baseline!B$7/Baseline!B$17)</f>
        <v>5.1625840650238359</v>
      </c>
      <c r="DO334" s="48">
        <f>DI334 / (Baseline!B$11/Baseline!B$17)</f>
        <v>1.0985260773695669</v>
      </c>
      <c r="DP334" s="48">
        <f>DJ334 / (Baseline!B$16/Baseline!B$17)</f>
        <v>1.1718322296520127</v>
      </c>
      <c r="DQ334" s="48">
        <f>DK334 / (Baseline!B$18/Baseline!B$17)</f>
        <v>0.93872530285720079</v>
      </c>
      <c r="DR334" s="71"/>
      <c r="DS334" s="48">
        <f>(AU334*Baseline!B$34)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3.4452283815946054E-2</v>
      </c>
      <c r="DT334" s="48">
        <f>(AZ334*Baseline!B$34) + (Baseline!D$88*(1-Baseline!D$89)*Baseline!B$35) + (Baseline!D$88*Baseline!D$89*((1-Baseline!D$90)*Baseline!B$40 + Baseline!D$90*Baseline!B$41))</f>
        <v>1.0672247424280065E-2</v>
      </c>
      <c r="DU334" s="48">
        <f>(BE334*Baseline!B$34) + (Baseline!F$88*(1-Baseline!F$89)*Baseline!B$35) + (Baseline!F$88*Baseline!F$89*((1-Baseline!F$90)*Baseline!B$40 + Baseline!F$90*Baseline!B$41))</f>
        <v>1.2910798119558569E-2</v>
      </c>
      <c r="DV334" s="48">
        <f>(BJ334*Baseline!B$34) + (Baseline!H$88*(1-Baseline!H$89)*Baseline!B$35) + (Baseline!H$88*Baseline!H$89*((1-Baseline!H$90)*Baseline!B$40 + Baseline!H$90*Baseline!B$41))</f>
        <v>9.3050877629670559E-3</v>
      </c>
      <c r="DW334" s="48">
        <f>( DS334*Baseline!B$7 + DT334*Baseline!B$11 + DU334*Baseline!B$16 + DV334*Baseline!B$18 ) / Baseline!B$17</f>
        <v>9.8306403663298864E-3</v>
      </c>
    </row>
    <row r="335" spans="1:127">
      <c r="A335" s="7" t="s">
        <v>587</v>
      </c>
      <c r="B335" s="1">
        <f>MIN( MAX( NORMINV( MCrands!B335, (B$5+B$4)/2, (B$5-B$4)/3.29 ), 0 ), 1 )</f>
        <v>0.39166483939701874</v>
      </c>
      <c r="C335" s="1">
        <f>MAX( NORMINV( MCrands!C335, (C$5+C$4)/2, (C$5-C$4)/3.29 ), 0 )</f>
        <v>2.1593162856797932</v>
      </c>
      <c r="D335" s="40"/>
      <c r="E335" s="40">
        <f>Baseline!B$33 * (C335 * Baseline!B$66*Baseline!B$66/Baseline!B$73 + Baseline!B$52*Baseline!B$52/Baseline!B$74 + Baseline!B$53*Baseline!B$53/Baseline!B$75 + Baseline!B$54*Baseline!B$54/Baseline!B$76)</f>
        <v>1.8077755984906823E-5</v>
      </c>
      <c r="F335" s="40">
        <f>Baseline!B$33 * (C335 * Baseline!B$66*Baseline!B$57/Baseline!B$73 + Baseline!B$52*Baseline!B$67/Baseline!B$74 + Baseline!B$53*Baseline!B$55/Baseline!B$75 + Baseline!B$54*Baseline!B$56/Baseline!B$76)</f>
        <v>3.9022382491917256E-8</v>
      </c>
      <c r="G335" s="1">
        <f>Baseline!B$33 * (C335 * Baseline!B$66*Baseline!B$58/Baseline!B$73 + Baseline!B$52*Baseline!B$59/Baseline!B$74 + Baseline!B$53*Baseline!B$68/Baseline!B$75 + Baseline!B$54*Baseline!B$60/Baseline!B$76)</f>
        <v>1.0758439950128106E-7</v>
      </c>
      <c r="H335" s="40">
        <f>Baseline!B$33 * (C335 * Baseline!B$66*Baseline!B$61/Baseline!B$73 + Baseline!B$52*Baseline!B$62/Baseline!B$74 + Baseline!B$53*Baseline!B$63/Baseline!B$75 + Baseline!B$54*Baseline!B$69/Baseline!B$76)</f>
        <v>1.647874948281982E-9</v>
      </c>
      <c r="I335" s="40">
        <f>Baseline!B$33 * (C335 * Baseline!B$57*Baseline!B$66/Baseline!B$73 + Baseline!B$67*Baseline!B$52/Baseline!B$74 + Baseline!B$55*Baseline!B$53/Baseline!B$75 + Baseline!B$56*Baseline!B$54/Baseline!B$76)</f>
        <v>3.9022382491917256E-8</v>
      </c>
      <c r="J335" s="1">
        <f>Baseline!B$33 * (C335 * Baseline!B$57*Baseline!B$57/Baseline!B$73 + Baseline!B$67*Baseline!B$67/Baseline!B$74 + Baseline!B$55*Baseline!B$55/Baseline!B$75 + Baseline!B$56*Baseline!B$56/Baseline!B$76)</f>
        <v>1.7949605682443617E-6</v>
      </c>
      <c r="K335" s="40">
        <f>Baseline!B$33 * (C335 * Baseline!B$57*Baseline!B$58/Baseline!B$73 + Baseline!B$67*Baseline!B$59/Baseline!B$74 + Baseline!B$55*Baseline!B$68/Baseline!B$75 + Baseline!B$56*Baseline!B$60/Baseline!B$76)</f>
        <v>1.392915297795506E-8</v>
      </c>
      <c r="L335" s="1">
        <f>Baseline!B$33 * (C335 * Baseline!B$57*Baseline!B$61/Baseline!B$73 + Baseline!B$67*Baseline!B$62/Baseline!B$74 + Baseline!B$55*Baseline!B$63/Baseline!B$75 + Baseline!B$56*Baseline!B$69/Baseline!B$76)</f>
        <v>1.4629414417049137E-8</v>
      </c>
      <c r="M335" s="40">
        <f>Baseline!B$33 * (C335 * Baseline!B$58*Baseline!B$66/Baseline!B$73 + Baseline!B$59*Baseline!B$52/Baseline!B$74 + Baseline!B$68*Baseline!B$53/Baseline!B$75 + Baseline!B$60*Baseline!B$54/Baseline!B$76)</f>
        <v>1.0758439950128106E-7</v>
      </c>
      <c r="N335" s="1">
        <f>Baseline!B$33 * (C335 * Baseline!B$58*Baseline!B$57/Baseline!B$73 + Baseline!B$59*Baseline!B$67/Baseline!B$74 + Baseline!B$68*Baseline!B$55/Baseline!B$75 + Baseline!B$60*Baseline!B$56/Baseline!B$76)</f>
        <v>1.392915297795506E-8</v>
      </c>
      <c r="O335" s="1">
        <f>Baseline!B$33 * (C335 * Baseline!B$58*Baseline!B$58/Baseline!B$73 + Baseline!B$59*Baseline!B$59/Baseline!B$74 + Baseline!B$68*Baseline!B$68/Baseline!B$75 + Baseline!B$60*Baseline!B$60/Baseline!B$76)</f>
        <v>1.3250166528319671E-6</v>
      </c>
      <c r="P335" s="40">
        <f>Baseline!B$33 * (C335 * Baseline!B$58*Baseline!B$61/Baseline!B$73 + Baseline!B$59*Baseline!B$62/Baseline!B$74 + Baseline!B$68*Baseline!B$63/Baseline!B$75 + Baseline!B$60*Baseline!B$69/Baseline!B$76)</f>
        <v>1.6489597701143452E-9</v>
      </c>
      <c r="Q335" s="40">
        <f>Baseline!B$33 * (C335 * Baseline!B$61*Baseline!B$66/Baseline!B$73 + Baseline!B$62*Baseline!B$52/Baseline!B$74 + Baseline!B$63*Baseline!B$53/Baseline!B$75 + Baseline!B$69*Baseline!B$54/Baseline!B$76)</f>
        <v>1.647874948281982E-9</v>
      </c>
      <c r="R335" s="40">
        <f>Baseline!B$33 * (C335 * Baseline!B$61*Baseline!B$57/Baseline!B$73 + Baseline!B$62*Baseline!B$67/Baseline!B$74 + Baseline!B$63*Baseline!B$55/Baseline!B$75 + Baseline!B$69*Baseline!B$56/Baseline!B$76)</f>
        <v>1.4629414417049137E-8</v>
      </c>
      <c r="S335" s="40">
        <f>Baseline!B$33 * (C335 * Baseline!B$61*Baseline!B$58/Baseline!B$73 + Baseline!B$62*Baseline!B$59/Baseline!B$74 + Baseline!B$63*Baseline!B$68/Baseline!B$75 + Baseline!B$69*Baseline!B$60/Baseline!B$76)</f>
        <v>1.6489597701143452E-9</v>
      </c>
      <c r="T335" s="40">
        <f>Baseline!B$33 * (C335 * Baseline!B$61*Baseline!B$61/Baseline!B$73 + Baseline!B$62*Baseline!B$62/Baseline!B$74 + Baseline!B$63*Baseline!B$63/Baseline!B$75 + Baseline!B$69*Baseline!B$69/Baseline!B$76)</f>
        <v>9.8551801940773621E-8</v>
      </c>
      <c r="U335" s="40"/>
      <c r="V335" s="40">
        <f>E335 * ( Baseline!B$87 * Baseline!B$7 )</f>
        <v>0.1876290293673479</v>
      </c>
      <c r="W335" s="40">
        <f>F335 * ( Baseline!D$87 * Baseline!B$11 )</f>
        <v>7.1983011254845187E-4</v>
      </c>
      <c r="X335" s="40">
        <f>G335 * ( Baseline!F$87 * Baseline!B$16 )</f>
        <v>3.7369193636583599E-3</v>
      </c>
      <c r="Y335" s="40">
        <f>H335 * ( Baseline!H$87 * Baseline!B$18 )</f>
        <v>5.7951389604702535E-4</v>
      </c>
      <c r="Z335" s="48">
        <f t="shared" si="0"/>
        <v>0.19266529273960173</v>
      </c>
      <c r="AA335" s="40">
        <f>I335 * ( Baseline!B$87 * Baseline!B$7 )</f>
        <v>4.050133078836092E-4</v>
      </c>
      <c r="AB335" s="1">
        <f>J335 * ( Baseline!D$87 * Baseline!B$11 )</f>
        <v>3.3110911875434544E-2</v>
      </c>
      <c r="AC335" s="1">
        <f>K335 * ( Baseline!F$87 * Baseline!B$16 )</f>
        <v>4.8382592386975182E-4</v>
      </c>
      <c r="AD335" s="1">
        <f>L335 * ( Baseline!F$87 * Baseline!B$16 )</f>
        <v>5.0814934384053271E-4</v>
      </c>
      <c r="AE335" s="48">
        <f t="shared" si="1"/>
        <v>3.4507900451028438E-2</v>
      </c>
      <c r="AF335" s="48">
        <f>M335 * ( Baseline!B$87 * Baseline!B$7 )</f>
        <v>1.116618482423796E-3</v>
      </c>
      <c r="AG335" s="48">
        <f>N335 * ( Baseline!D$87 * Baseline!B$11 )</f>
        <v>2.5694545323835159E-4</v>
      </c>
      <c r="AH335" s="48">
        <f>O335 * ( Baseline!F$87 * Baseline!B$16 )</f>
        <v>4.6024148576286894E-2</v>
      </c>
      <c r="AI335" s="48">
        <f>P335 * ( Baseline!H$87 * Baseline!B$18 )</f>
        <v>5.7989539910175965E-4</v>
      </c>
      <c r="AJ335" s="48">
        <f t="shared" si="2"/>
        <v>4.7977607911050803E-2</v>
      </c>
      <c r="AK335" s="48">
        <f>Q335 * ( Baseline!B$87 * Baseline!B$7 )</f>
        <v>1.7103294088218691E-5</v>
      </c>
      <c r="AL335" s="48">
        <f>R335 * ( Baseline!D$87 * Baseline!B$11 )</f>
        <v>2.6986289288009663E-4</v>
      </c>
      <c r="AM335" s="48">
        <f>S335 * ( Baseline!F$87 * Baseline!B$16 )</f>
        <v>5.727623822225787E-5</v>
      </c>
      <c r="AN335" s="48">
        <f>T335 * ( Baseline!H$87 * Baseline!B$18 )</f>
        <v>3.4658053855782973E-2</v>
      </c>
      <c r="AO335" s="48">
        <f t="shared" si="3"/>
        <v>3.5002296280973545E-2</v>
      </c>
      <c r="AP335" s="48"/>
      <c r="AQ335" s="48">
        <f>V335 * ( (1-Baseline!B$88-Baseline!B$87) + (1-B335)*Baseline!B$88 )</f>
        <v>0.11820972078737772</v>
      </c>
      <c r="AR335" s="48">
        <f>W335 * ( (1-Baseline!B$88-Baseline!B$87) + (1-B335)*Baseline!B$88 )</f>
        <v>4.5350613871217467E-4</v>
      </c>
      <c r="AS335" s="48">
        <f>X335 * ( (1-Baseline!B$88-Baseline!B$87) + (1-B335)*Baseline!B$88 )</f>
        <v>2.3543275583339648E-3</v>
      </c>
      <c r="AT335" s="48">
        <f>Y335 * ( (1-Baseline!B$88-Baseline!B$87) + (1-B335)*Baseline!B$88 )</f>
        <v>3.6510435552061609E-4</v>
      </c>
      <c r="AU335" s="48">
        <f t="shared" si="4"/>
        <v>0.12138265883994448</v>
      </c>
      <c r="AV335" s="48">
        <f>AA335 * ( (1-Baseline!D$88-Baseline!D$87) + (1-B335)*Baseline!D$88 )</f>
        <v>3.304635418752392E-4</v>
      </c>
      <c r="AW335" s="48">
        <f>AB335 * ( (1-Baseline!D$88-Baseline!D$87) + (1-B335)*Baseline!D$88 )</f>
        <v>2.7016270823919358E-2</v>
      </c>
      <c r="AX335" s="48">
        <f>AC335 * ( (1-Baseline!D$88-Baseline!D$87) + (1-B335)*Baseline!D$88 )</f>
        <v>3.9476932076267863E-4</v>
      </c>
      <c r="AY335" s="48">
        <f>AD335 * ( (1-Baseline!D$88-Baseline!D$87) + (1-B335)*Baseline!D$88 )</f>
        <v>4.1461559089159278E-4</v>
      </c>
      <c r="AZ335" s="48">
        <f t="shared" si="5"/>
        <v>2.815611927744887E-2</v>
      </c>
      <c r="BA335" s="48">
        <f>AF335 * ( (1-Baseline!F$88-Baseline!F$87) + (1-Baseline!B$36)*Baseline!F$88 )</f>
        <v>8.0355439174360126E-4</v>
      </c>
      <c r="BB335" s="48">
        <f>AG335 * ( (1-Baseline!F$88-Baseline!F$87) + (1-Baseline!B$36)*Baseline!F$88 )</f>
        <v>1.8490617040482145E-4</v>
      </c>
      <c r="BC335" s="48">
        <f>AH335 * ( (1-Baseline!F$88-Baseline!F$87) + (1-Baseline!B$36)*Baseline!F$88 )</f>
        <v>3.3120450088250493E-2</v>
      </c>
      <c r="BD335" s="48">
        <f>AI335 * ( (1-Baseline!F$88-Baseline!F$87) + (1-Baseline!B$36)*Baseline!F$88 )</f>
        <v>4.1731128584639751E-4</v>
      </c>
      <c r="BE335" s="48">
        <f t="shared" si="6"/>
        <v>3.4526221936245313E-2</v>
      </c>
      <c r="BF335" s="48">
        <f>AK335 * ( (1-Baseline!H$88-Baseline!H$87) + (1-Baseline!B$36)*Baseline!H$88 )</f>
        <v>1.3551281971977432E-5</v>
      </c>
      <c r="BG335" s="48">
        <f>AL335 * ( (1-Baseline!H$88-Baseline!H$87) + (1-Baseline!B$36)*Baseline!H$88 )</f>
        <v>2.1381776728675813E-4</v>
      </c>
      <c r="BH335" s="48">
        <f>AM335 * ( (1-Baseline!H$88-Baseline!H$87) + (1-Baseline!B$36)*Baseline!H$88 )</f>
        <v>4.5381109068259352E-5</v>
      </c>
      <c r="BI335" s="48">
        <f>AN335 * ( (1-Baseline!H$88-Baseline!H$87) + (1-Baseline!B$36)*Baseline!H$88 )</f>
        <v>2.7460269231013964E-2</v>
      </c>
      <c r="BJ335" s="48">
        <f t="shared" si="7"/>
        <v>2.773301938934096E-2</v>
      </c>
      <c r="BK335" s="48"/>
      <c r="BL335" s="48">
        <f t="shared" si="18"/>
        <v>0.97386003830456047</v>
      </c>
      <c r="BM335" s="48">
        <f t="shared" si="19"/>
        <v>3.7361690957039358E-3</v>
      </c>
      <c r="BN335" s="48">
        <f t="shared" si="20"/>
        <v>1.9395913558281731E-2</v>
      </c>
      <c r="BO335" s="48">
        <f t="shared" si="21"/>
        <v>3.0078790414538848E-3</v>
      </c>
      <c r="BP335" s="48">
        <f t="shared" si="8"/>
        <v>1</v>
      </c>
      <c r="BQ335" s="48">
        <f t="shared" si="22"/>
        <v>1.1736828453483573E-2</v>
      </c>
      <c r="BR335" s="48">
        <f t="shared" si="23"/>
        <v>0.95951684810333748</v>
      </c>
      <c r="BS335" s="48">
        <f t="shared" si="24"/>
        <v>1.4020729095250777E-2</v>
      </c>
      <c r="BT335" s="48">
        <f t="shared" si="25"/>
        <v>1.4725594347928181E-2</v>
      </c>
      <c r="BU335" s="48">
        <f t="shared" si="9"/>
        <v>1</v>
      </c>
      <c r="BV335" s="48">
        <f t="shared" si="26"/>
        <v>2.3273742294404855E-2</v>
      </c>
      <c r="BW335" s="48">
        <f t="shared" si="27"/>
        <v>5.3555286398338483E-3</v>
      </c>
      <c r="BX335" s="48">
        <f t="shared" si="28"/>
        <v>0.95928393640663434</v>
      </c>
      <c r="BY335" s="48">
        <f t="shared" si="29"/>
        <v>1.2086792659126945E-2</v>
      </c>
      <c r="BZ335" s="48">
        <f t="shared" si="10"/>
        <v>1</v>
      </c>
      <c r="CA335" s="48">
        <f t="shared" si="30"/>
        <v>4.8863348709826378E-4</v>
      </c>
      <c r="CB335" s="48">
        <f t="shared" si="31"/>
        <v>7.7098625391268391E-3</v>
      </c>
      <c r="CC335" s="48">
        <f t="shared" si="32"/>
        <v>1.636356591078624E-3</v>
      </c>
      <c r="CD335" s="48">
        <f t="shared" si="33"/>
        <v>0.99016514738269634</v>
      </c>
      <c r="CE335" s="48">
        <f t="shared" si="11"/>
        <v>1</v>
      </c>
      <c r="CF335" s="48"/>
      <c r="CG335" s="48">
        <f t="shared" si="34"/>
        <v>0.97386003830456047</v>
      </c>
      <c r="CH335" s="48">
        <f t="shared" si="35"/>
        <v>3.7361690957039358E-3</v>
      </c>
      <c r="CI335" s="48">
        <f t="shared" si="36"/>
        <v>1.9395913558281731E-2</v>
      </c>
      <c r="CJ335" s="48">
        <f t="shared" si="37"/>
        <v>3.0078790414538848E-3</v>
      </c>
      <c r="CK335" s="48">
        <f t="shared" si="12"/>
        <v>1</v>
      </c>
      <c r="CL335" s="48">
        <f t="shared" si="38"/>
        <v>1.1736828453483573E-2</v>
      </c>
      <c r="CM335" s="48">
        <f t="shared" si="39"/>
        <v>0.95951684810333748</v>
      </c>
      <c r="CN335" s="48">
        <f t="shared" si="40"/>
        <v>1.4020729095250777E-2</v>
      </c>
      <c r="CO335" s="48">
        <f t="shared" si="41"/>
        <v>1.4725594347928181E-2</v>
      </c>
      <c r="CP335" s="48">
        <f t="shared" si="13"/>
        <v>1</v>
      </c>
      <c r="CQ335" s="48">
        <f t="shared" si="42"/>
        <v>2.3273742294404855E-2</v>
      </c>
      <c r="CR335" s="48">
        <f t="shared" si="43"/>
        <v>5.3555286398338483E-3</v>
      </c>
      <c r="CS335" s="48">
        <f t="shared" si="44"/>
        <v>0.95928393640663434</v>
      </c>
      <c r="CT335" s="48">
        <f t="shared" si="45"/>
        <v>1.2086792659126945E-2</v>
      </c>
      <c r="CU335" s="48">
        <f t="shared" si="14"/>
        <v>1</v>
      </c>
      <c r="CV335" s="48">
        <f t="shared" si="46"/>
        <v>4.8863348709826378E-4</v>
      </c>
      <c r="CW335" s="48">
        <f t="shared" si="47"/>
        <v>7.7098625391268391E-3</v>
      </c>
      <c r="CX335" s="48">
        <f t="shared" si="48"/>
        <v>1.636356591078624E-3</v>
      </c>
      <c r="CY335" s="48">
        <f t="shared" si="49"/>
        <v>0.99016514738269634</v>
      </c>
      <c r="CZ335" s="48">
        <f t="shared" si="15"/>
        <v>1</v>
      </c>
      <c r="DA335" s="48"/>
      <c r="DB335" s="48">
        <f>(AQ335*Baseline!B$7 + AV335*Baseline!B$11 + BA335*Baseline!B$16 + BF335*Baseline!B$18)</f>
        <v>61352.995639479333</v>
      </c>
      <c r="DC335" s="48">
        <f>(AR335*Baseline!B$7 + AW335*Baseline!B$11 + BB335*Baseline!B$16 + BG335*Baseline!B$18)</f>
        <v>68568.162980182242</v>
      </c>
      <c r="DD335" s="48">
        <f>(AS335*Baseline!B$7 + AX335*Baseline!B$11 + BC335*Baseline!B$16 + BH335*Baseline!B$18)</f>
        <v>115026.29168808737</v>
      </c>
      <c r="DE335" s="48">
        <f>(AT335*Baseline!B$7 + AY335*Baseline!B$11 + BD335*Baseline!B$16 + BI335*Baseline!B$18)</f>
        <v>1259892.448900888</v>
      </c>
      <c r="DF335" s="48">
        <f t="shared" si="16"/>
        <v>1504839.899208637</v>
      </c>
      <c r="DG335" s="48"/>
      <c r="DH335" s="48">
        <f t="shared" si="50"/>
        <v>4.0770447189593766E-2</v>
      </c>
      <c r="DI335" s="48">
        <f t="shared" si="51"/>
        <v>4.5565088363380565E-2</v>
      </c>
      <c r="DJ335" s="48">
        <f t="shared" si="52"/>
        <v>7.6437561064520709E-2</v>
      </c>
      <c r="DK335" s="48">
        <f t="shared" si="53"/>
        <v>0.83722690338250494</v>
      </c>
      <c r="DL335" s="48">
        <f t="shared" si="17"/>
        <v>1</v>
      </c>
      <c r="DM335" s="48"/>
      <c r="DN335" s="48">
        <f>DH335 / (Baseline!B$7/Baseline!B$17)</f>
        <v>4.3519770772282387</v>
      </c>
      <c r="DO335" s="48">
        <f>DI335 / (Baseline!B$11/Baseline!B$17)</f>
        <v>1.0999630417428032</v>
      </c>
      <c r="DP335" s="48">
        <f>DJ335 / (Baseline!B$16/Baseline!B$17)</f>
        <v>1.1811913179086659</v>
      </c>
      <c r="DQ335" s="48">
        <f>DK335 / (Baseline!B$18/Baseline!B$17)</f>
        <v>0.94655892647071804</v>
      </c>
      <c r="DR335" s="71"/>
      <c r="DS335" s="48">
        <f>(AU335*Baseline!B$34)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3.073693007599167E-2</v>
      </c>
      <c r="DT335" s="48">
        <f>(AZ335*Baseline!B$34) + (Baseline!D$88*(1-Baseline!D$89)*Baseline!B$35) + (Baseline!D$88*Baseline!D$89*((1-Baseline!D$90)*Baseline!B$40 + Baseline!D$90*Baseline!B$41))</f>
        <v>1.0636985891617334E-2</v>
      </c>
      <c r="DU335" s="48">
        <f>(BE335*Baseline!B$34) + (Baseline!F$88*(1-Baseline!F$89)*Baseline!B$35) + (Baseline!F$88*Baseline!F$89*((1-Baseline!F$90)*Baseline!B$40 + Baseline!F$90*Baseline!B$41))</f>
        <v>1.29095732904368E-2</v>
      </c>
      <c r="DV335" s="48">
        <f>(BJ335*Baseline!B$34) + (Baseline!H$88*(1-Baseline!H$89)*Baseline!B$35) + (Baseline!H$88*Baseline!H$89*((1-Baseline!H$90)*Baseline!B$40 + Baseline!H$90*Baseline!B$41))</f>
        <v>9.3049529084011443E-3</v>
      </c>
      <c r="DW335" s="48">
        <f>( DS335*Baseline!B$7 + DT335*Baseline!B$11 + DU335*Baseline!B$16 + DV335*Baseline!B$18 ) / Baseline!B$17</f>
        <v>9.7941747508201102E-3</v>
      </c>
    </row>
    <row r="336" spans="1:127">
      <c r="A336" s="7" t="s">
        <v>588</v>
      </c>
      <c r="B336" s="1">
        <f>MIN( MAX( NORMINV( MCrands!B336, (B$5+B$4)/2, (B$5-B$4)/3.29 ), 0 ), 1 )</f>
        <v>0.44120509748172287</v>
      </c>
      <c r="C336" s="1">
        <f>MAX( NORMINV( MCrands!C336, (C$5+C$4)/2, (C$5-C$4)/3.29 ), 0 )</f>
        <v>2.3955903875845275</v>
      </c>
      <c r="D336" s="40"/>
      <c r="E336" s="40">
        <f>Baseline!B$33 * (C336 * Baseline!B$66*Baseline!B$66/Baseline!B$73 + Baseline!B$52*Baseline!B$52/Baseline!B$74 + Baseline!B$53*Baseline!B$53/Baseline!B$75 + Baseline!B$54*Baseline!B$54/Baseline!B$76)</f>
        <v>2.0054907766078813E-5</v>
      </c>
      <c r="F336" s="40">
        <f>Baseline!B$33 * (C336 * Baseline!B$66*Baseline!B$57/Baseline!B$73 + Baseline!B$52*Baseline!B$67/Baseline!B$74 + Baseline!B$53*Baseline!B$55/Baseline!B$75 + Baseline!B$54*Baseline!B$56/Baseline!B$76)</f>
        <v>3.9286795969840625E-8</v>
      </c>
      <c r="G336" s="1">
        <f>Baseline!B$33 * (C336 * Baseline!B$66*Baseline!B$58/Baseline!B$73 + Baseline!B$52*Baseline!B$59/Baseline!B$74 + Baseline!B$53*Baseline!B$68/Baseline!B$75 + Baseline!B$54*Baseline!B$60/Baseline!B$76)</f>
        <v>1.0823441596784267E-7</v>
      </c>
      <c r="H336" s="40">
        <f>Baseline!B$33 * (C336 * Baseline!B$66*Baseline!B$61/Baseline!B$73 + Baseline!B$52*Baseline!B$62/Baseline!B$74 + Baseline!B$53*Baseline!B$63/Baseline!B$75 + Baseline!B$54*Baseline!B$69/Baseline!B$76)</f>
        <v>1.7128765949381434E-9</v>
      </c>
      <c r="I336" s="40">
        <f>Baseline!B$33 * (C336 * Baseline!B$57*Baseline!B$66/Baseline!B$73 + Baseline!B$67*Baseline!B$52/Baseline!B$74 + Baseline!B$55*Baseline!B$53/Baseline!B$75 + Baseline!B$56*Baseline!B$54/Baseline!B$76)</f>
        <v>3.9286795969840625E-8</v>
      </c>
      <c r="J336" s="1">
        <f>Baseline!B$33 * (C336 * Baseline!B$57*Baseline!B$57/Baseline!B$73 + Baseline!B$67*Baseline!B$67/Baseline!B$74 + Baseline!B$55*Baseline!B$55/Baseline!B$75 + Baseline!B$56*Baseline!B$56/Baseline!B$76)</f>
        <v>1.7949606036055757E-6</v>
      </c>
      <c r="K336" s="40">
        <f>Baseline!B$33 * (C336 * Baseline!B$57*Baseline!B$58/Baseline!B$73 + Baseline!B$67*Baseline!B$59/Baseline!B$74 + Baseline!B$55*Baseline!B$68/Baseline!B$75 + Baseline!B$56*Baseline!B$60/Baseline!B$76)</f>
        <v>1.3929239907606222E-8</v>
      </c>
      <c r="L336" s="1">
        <f>Baseline!B$33 * (C336 * Baseline!B$57*Baseline!B$61/Baseline!B$73 + Baseline!B$67*Baseline!B$62/Baseline!B$74 + Baseline!B$55*Baseline!B$63/Baseline!B$75 + Baseline!B$56*Baseline!B$69/Baseline!B$76)</f>
        <v>1.4629423110014253E-8</v>
      </c>
      <c r="M336" s="40">
        <f>Baseline!B$33 * (C336 * Baseline!B$58*Baseline!B$66/Baseline!B$73 + Baseline!B$59*Baseline!B$52/Baseline!B$74 + Baseline!B$68*Baseline!B$53/Baseline!B$75 + Baseline!B$60*Baseline!B$54/Baseline!B$76)</f>
        <v>1.0823441596784267E-7</v>
      </c>
      <c r="N336" s="1">
        <f>Baseline!B$33 * (C336 * Baseline!B$58*Baseline!B$57/Baseline!B$73 + Baseline!B$59*Baseline!B$67/Baseline!B$74 + Baseline!B$68*Baseline!B$55/Baseline!B$75 + Baseline!B$60*Baseline!B$56/Baseline!B$76)</f>
        <v>1.3929239907606222E-8</v>
      </c>
      <c r="O336" s="1">
        <f>Baseline!B$33 * (C336 * Baseline!B$58*Baseline!B$58/Baseline!B$73 + Baseline!B$59*Baseline!B$59/Baseline!B$74 + Baseline!B$68*Baseline!B$68/Baseline!B$75 + Baseline!B$60*Baseline!B$60/Baseline!B$76)</f>
        <v>1.3250168665340261E-6</v>
      </c>
      <c r="P336" s="40">
        <f>Baseline!B$33 * (C336 * Baseline!B$58*Baseline!B$61/Baseline!B$73 + Baseline!B$59*Baseline!B$62/Baseline!B$74 + Baseline!B$68*Baseline!B$63/Baseline!B$75 + Baseline!B$60*Baseline!B$69/Baseline!B$76)</f>
        <v>1.6489811403202559E-9</v>
      </c>
      <c r="Q336" s="40">
        <f>Baseline!B$33 * (C336 * Baseline!B$61*Baseline!B$66/Baseline!B$73 + Baseline!B$62*Baseline!B$52/Baseline!B$74 + Baseline!B$63*Baseline!B$53/Baseline!B$75 + Baseline!B$69*Baseline!B$54/Baseline!B$76)</f>
        <v>1.7128765949381434E-9</v>
      </c>
      <c r="R336" s="40">
        <f>Baseline!B$33 * (C336 * Baseline!B$61*Baseline!B$57/Baseline!B$73 + Baseline!B$62*Baseline!B$67/Baseline!B$74 + Baseline!B$63*Baseline!B$55/Baseline!B$75 + Baseline!B$69*Baseline!B$56/Baseline!B$76)</f>
        <v>1.4629423110014253E-8</v>
      </c>
      <c r="S336" s="40">
        <f>Baseline!B$33 * (C336 * Baseline!B$61*Baseline!B$58/Baseline!B$73 + Baseline!B$62*Baseline!B$59/Baseline!B$74 + Baseline!B$63*Baseline!B$68/Baseline!B$75 + Baseline!B$69*Baseline!B$60/Baseline!B$76)</f>
        <v>1.6489811403202559E-9</v>
      </c>
      <c r="T336" s="40">
        <f>Baseline!B$33 * (C336 * Baseline!B$61*Baseline!B$61/Baseline!B$73 + Baseline!B$62*Baseline!B$62/Baseline!B$74 + Baseline!B$63*Baseline!B$63/Baseline!B$75 + Baseline!B$69*Baseline!B$69/Baseline!B$76)</f>
        <v>9.8551804077794217E-8</v>
      </c>
      <c r="U336" s="40"/>
      <c r="V336" s="40">
        <f>E336 * ( Baseline!B$87 * Baseline!B$7 )</f>
        <v>0.20814988770413201</v>
      </c>
      <c r="W336" s="40">
        <f>F336 * ( Baseline!D$87 * Baseline!B$11 )</f>
        <v>7.2470764106973918E-4</v>
      </c>
      <c r="X336" s="40">
        <f>G336 * ( Baseline!F$87 * Baseline!B$16 )</f>
        <v>3.7594975360685894E-3</v>
      </c>
      <c r="Y336" s="40">
        <f>H336 * ( Baseline!H$87 * Baseline!B$18 )</f>
        <v>6.023732504795064E-4</v>
      </c>
      <c r="Z336" s="48">
        <f t="shared" si="0"/>
        <v>0.21323646613174985</v>
      </c>
      <c r="AA336" s="40">
        <f>I336 * ( Baseline!B$87 * Baseline!B$7 )</f>
        <v>4.0775765537097582E-4</v>
      </c>
      <c r="AB336" s="1">
        <f>J336 * ( Baseline!D$87 * Baseline!B$11 )</f>
        <v>3.3110912527728562E-2</v>
      </c>
      <c r="AC336" s="1">
        <f>K336 * ( Baseline!F$87 * Baseline!B$16 )</f>
        <v>4.8382894335118417E-4</v>
      </c>
      <c r="AD336" s="1">
        <f>L336 * ( Baseline!F$87 * Baseline!B$16 )</f>
        <v>5.0814964578867596E-4</v>
      </c>
      <c r="AE336" s="48">
        <f t="shared" si="1"/>
        <v>3.4510648772239402E-2</v>
      </c>
      <c r="AF336" s="48">
        <f>M336 * ( Baseline!B$87 * Baseline!B$7 )</f>
        <v>1.1233650033302392E-3</v>
      </c>
      <c r="AG336" s="48">
        <f>N336 * ( Baseline!D$87 * Baseline!B$11 )</f>
        <v>2.569470567944797E-4</v>
      </c>
      <c r="AH336" s="48">
        <f>O336 * ( Baseline!F$87 * Baseline!B$16 )</f>
        <v>4.6024155999178744E-2</v>
      </c>
      <c r="AI336" s="48">
        <f>P336 * ( Baseline!H$87 * Baseline!B$18 )</f>
        <v>5.7990291443616023E-4</v>
      </c>
      <c r="AJ336" s="48">
        <f t="shared" si="2"/>
        <v>4.7984370973739622E-2</v>
      </c>
      <c r="AK336" s="48">
        <f>Q336 * ( Baseline!B$87 * Baseline!B$7 )</f>
        <v>1.7777946178862991E-5</v>
      </c>
      <c r="AL336" s="48">
        <f>R336 * ( Baseline!D$87 * Baseline!B$11 )</f>
        <v>2.6986305323570942E-4</v>
      </c>
      <c r="AM336" s="48">
        <f>S336 * ( Baseline!F$87 * Baseline!B$16 )</f>
        <v>5.7276980511443324E-5</v>
      </c>
      <c r="AN336" s="48">
        <f>T336 * ( Baseline!H$87 * Baseline!B$18 )</f>
        <v>3.4658054607316413E-2</v>
      </c>
      <c r="AO336" s="48">
        <f t="shared" si="3"/>
        <v>3.5002972587242429E-2</v>
      </c>
      <c r="AP336" s="48"/>
      <c r="AQ336" s="48">
        <f>V336 * ( (1-Baseline!B$88-Baseline!B$87) + (1-B336)*Baseline!B$88 )</f>
        <v>0.12196073567643659</v>
      </c>
      <c r="AR336" s="48">
        <f>W336 * ( (1-Baseline!B$88-Baseline!B$87) + (1-B336)*Baseline!B$88 )</f>
        <v>4.2462610972355467E-4</v>
      </c>
      <c r="AS336" s="48">
        <f>X336 * ( (1-Baseline!B$88-Baseline!B$87) + (1-B336)*Baseline!B$88 )</f>
        <v>2.202792854370461E-3</v>
      </c>
      <c r="AT336" s="48">
        <f>Y336 * ( (1-Baseline!B$88-Baseline!B$87) + (1-B336)*Baseline!B$88 )</f>
        <v>3.5294703057785329E-4</v>
      </c>
      <c r="AU336" s="48">
        <f t="shared" si="4"/>
        <v>0.12494110167110846</v>
      </c>
      <c r="AV336" s="48">
        <f>AA336 * ( (1-Baseline!D$88-Baseline!D$87) + (1-B336)*Baseline!D$88 )</f>
        <v>3.2365295639561902E-4</v>
      </c>
      <c r="AW336" s="48">
        <f>AB336 * ( (1-Baseline!D$88-Baseline!D$87) + (1-B336)*Baseline!D$88 )</f>
        <v>2.6281406584031688E-2</v>
      </c>
      <c r="AX336" s="48">
        <f>AC336 * ( (1-Baseline!D$88-Baseline!D$87) + (1-B336)*Baseline!D$88 )</f>
        <v>3.8403366765220391E-4</v>
      </c>
      <c r="AY336" s="48">
        <f>AD336 * ( (1-Baseline!D$88-Baseline!D$87) + (1-B336)*Baseline!D$88 )</f>
        <v>4.0333794592099797E-4</v>
      </c>
      <c r="AZ336" s="48">
        <f t="shared" si="5"/>
        <v>2.7392431154000509E-2</v>
      </c>
      <c r="BA336" s="48">
        <f>AF336 * ( (1-Baseline!F$88-Baseline!F$87) + (1-Baseline!B$36)*Baseline!F$88 )</f>
        <v>8.084094040765467E-4</v>
      </c>
      <c r="BB336" s="48">
        <f>AG336 * ( (1-Baseline!F$88-Baseline!F$87) + (1-Baseline!B$36)*Baseline!F$88 )</f>
        <v>1.8490732437512504E-4</v>
      </c>
      <c r="BC336" s="48">
        <f>AH336 * ( (1-Baseline!F$88-Baseline!F$87) + (1-Baseline!B$36)*Baseline!F$88 )</f>
        <v>3.3120455430001E-2</v>
      </c>
      <c r="BD336" s="48">
        <f>AI336 * ( (1-Baseline!F$88-Baseline!F$87) + (1-Baseline!B$36)*Baseline!F$88 )</f>
        <v>4.1731669412152289E-4</v>
      </c>
      <c r="BE336" s="48">
        <f t="shared" si="6"/>
        <v>3.45310888525742E-2</v>
      </c>
      <c r="BF336" s="48">
        <f>AK336 * ( (1-Baseline!H$88-Baseline!H$87) + (1-Baseline!B$36)*Baseline!H$88 )</f>
        <v>1.4085822316436723E-5</v>
      </c>
      <c r="BG336" s="48">
        <f>AL336 * ( (1-Baseline!H$88-Baseline!H$87) + (1-Baseline!B$36)*Baseline!H$88 )</f>
        <v>2.1381789433971726E-4</v>
      </c>
      <c r="BH336" s="48">
        <f>AM336 * ( (1-Baseline!H$88-Baseline!H$87) + (1-Baseline!B$36)*Baseline!H$88 )</f>
        <v>4.5381697198826773E-5</v>
      </c>
      <c r="BI336" s="48">
        <f>AN336 * ( (1-Baseline!H$88-Baseline!H$87) + (1-Baseline!B$36)*Baseline!H$88 )</f>
        <v>2.7460269826468937E-2</v>
      </c>
      <c r="BJ336" s="48">
        <f t="shared" si="7"/>
        <v>2.7733555240323917E-2</v>
      </c>
      <c r="BK336" s="48"/>
      <c r="BL336" s="48">
        <f t="shared" si="18"/>
        <v>0.97614583227769747</v>
      </c>
      <c r="BM336" s="48">
        <f t="shared" si="19"/>
        <v>3.3986102575062033E-3</v>
      </c>
      <c r="BN336" s="48">
        <f t="shared" si="20"/>
        <v>1.7630650161618012E-2</v>
      </c>
      <c r="BO336" s="48">
        <f t="shared" si="21"/>
        <v>2.8249073031782722E-3</v>
      </c>
      <c r="BP336" s="48">
        <f t="shared" si="8"/>
        <v>1</v>
      </c>
      <c r="BQ336" s="48">
        <f t="shared" si="22"/>
        <v>1.1815415527597349E-2</v>
      </c>
      <c r="BR336" s="48">
        <f t="shared" si="23"/>
        <v>0.9594404540537993</v>
      </c>
      <c r="BS336" s="48">
        <f t="shared" si="24"/>
        <v>1.4019700021993774E-2</v>
      </c>
      <c r="BT336" s="48">
        <f t="shared" si="25"/>
        <v>1.4724430396609494E-2</v>
      </c>
      <c r="BU336" s="48">
        <f t="shared" si="9"/>
        <v>1</v>
      </c>
      <c r="BV336" s="48">
        <f t="shared" si="26"/>
        <v>2.341106032097456E-2</v>
      </c>
      <c r="BW336" s="48">
        <f t="shared" si="27"/>
        <v>5.3548072336948825E-3</v>
      </c>
      <c r="BX336" s="48">
        <f t="shared" si="28"/>
        <v>0.95914888671493381</v>
      </c>
      <c r="BY336" s="48">
        <f t="shared" si="29"/>
        <v>1.2085245730396744E-2</v>
      </c>
      <c r="BZ336" s="48">
        <f t="shared" si="10"/>
        <v>1</v>
      </c>
      <c r="CA336" s="48">
        <f t="shared" si="30"/>
        <v>5.0789818306295901E-4</v>
      </c>
      <c r="CB336" s="48">
        <f t="shared" si="31"/>
        <v>7.709718155025116E-3</v>
      </c>
      <c r="CC336" s="48">
        <f t="shared" si="32"/>
        <v>1.636346180847484E-3</v>
      </c>
      <c r="CD336" s="48">
        <f t="shared" si="33"/>
        <v>0.99014603748106444</v>
      </c>
      <c r="CE336" s="48">
        <f t="shared" si="11"/>
        <v>1</v>
      </c>
      <c r="CF336" s="48"/>
      <c r="CG336" s="48">
        <f t="shared" si="34"/>
        <v>0.97614583227769747</v>
      </c>
      <c r="CH336" s="48">
        <f t="shared" si="35"/>
        <v>3.3986102575062033E-3</v>
      </c>
      <c r="CI336" s="48">
        <f t="shared" si="36"/>
        <v>1.7630650161618012E-2</v>
      </c>
      <c r="CJ336" s="48">
        <f t="shared" si="37"/>
        <v>2.8249073031782722E-3</v>
      </c>
      <c r="CK336" s="48">
        <f t="shared" si="12"/>
        <v>1</v>
      </c>
      <c r="CL336" s="48">
        <f t="shared" si="38"/>
        <v>1.1815415527597349E-2</v>
      </c>
      <c r="CM336" s="48">
        <f t="shared" si="39"/>
        <v>0.9594404540537993</v>
      </c>
      <c r="CN336" s="48">
        <f t="shared" si="40"/>
        <v>1.4019700021993774E-2</v>
      </c>
      <c r="CO336" s="48">
        <f t="shared" si="41"/>
        <v>1.4724430396609494E-2</v>
      </c>
      <c r="CP336" s="48">
        <f t="shared" si="13"/>
        <v>1</v>
      </c>
      <c r="CQ336" s="48">
        <f t="shared" si="42"/>
        <v>2.341106032097456E-2</v>
      </c>
      <c r="CR336" s="48">
        <f t="shared" si="43"/>
        <v>5.3548072336948825E-3</v>
      </c>
      <c r="CS336" s="48">
        <f t="shared" si="44"/>
        <v>0.95914888671493381</v>
      </c>
      <c r="CT336" s="48">
        <f t="shared" si="45"/>
        <v>1.2085245730396744E-2</v>
      </c>
      <c r="CU336" s="48">
        <f t="shared" si="14"/>
        <v>1</v>
      </c>
      <c r="CV336" s="48">
        <f t="shared" si="46"/>
        <v>5.0789818306295901E-4</v>
      </c>
      <c r="CW336" s="48">
        <f t="shared" si="47"/>
        <v>7.709718155025116E-3</v>
      </c>
      <c r="CX336" s="48">
        <f t="shared" si="48"/>
        <v>1.636346180847484E-3</v>
      </c>
      <c r="CY336" s="48">
        <f t="shared" si="49"/>
        <v>0.99014603748106444</v>
      </c>
      <c r="CZ336" s="48">
        <f t="shared" si="15"/>
        <v>1</v>
      </c>
      <c r="DA336" s="48"/>
      <c r="DB336" s="48">
        <f>(AQ336*Baseline!B$7 + AV336*Baseline!B$11 + BA336*Baseline!B$16 + BF336*Baseline!B$18)</f>
        <v>63198.374444665642</v>
      </c>
      <c r="DC336" s="48">
        <f>(AR336*Baseline!B$7 + AW336*Baseline!B$11 + BB336*Baseline!B$16 + BG336*Baseline!B$18)</f>
        <v>66978.209804893151</v>
      </c>
      <c r="DD336" s="48">
        <f>(AS336*Baseline!B$7 + AX336*Baseline!B$11 + BC336*Baseline!B$16 + BH336*Baseline!B$18)</f>
        <v>114929.81899570211</v>
      </c>
      <c r="DE336" s="48">
        <f>(AT336*Baseline!B$7 + AY336*Baseline!B$11 + BD336*Baseline!B$16 + BI336*Baseline!B$18)</f>
        <v>1259862.412464777</v>
      </c>
      <c r="DF336" s="48">
        <f t="shared" si="16"/>
        <v>1504968.8157100379</v>
      </c>
      <c r="DG336" s="48"/>
      <c r="DH336" s="48">
        <f t="shared" si="50"/>
        <v>4.1993145495741659E-2</v>
      </c>
      <c r="DI336" s="48">
        <f t="shared" si="51"/>
        <v>4.4504716048414009E-2</v>
      </c>
      <c r="DJ336" s="48">
        <f t="shared" si="52"/>
        <v>7.6366910593744564E-2</v>
      </c>
      <c r="DK336" s="48">
        <f t="shared" si="53"/>
        <v>0.83713522786209971</v>
      </c>
      <c r="DL336" s="48">
        <f t="shared" si="17"/>
        <v>1</v>
      </c>
      <c r="DM336" s="48"/>
      <c r="DN336" s="48">
        <f>DH336 / (Baseline!B$7/Baseline!B$17)</f>
        <v>4.4824920793320073</v>
      </c>
      <c r="DO336" s="48">
        <f>DI336 / (Baseline!B$11/Baseline!B$17)</f>
        <v>1.0743651465374062</v>
      </c>
      <c r="DP336" s="48">
        <f>DJ336 / (Baseline!B$16/Baseline!B$17)</f>
        <v>1.1800995546246895</v>
      </c>
      <c r="DQ336" s="48">
        <f>DK336 / (Baseline!B$18/Baseline!B$17)</f>
        <v>0.94645527920158723</v>
      </c>
      <c r="DR336" s="71"/>
      <c r="DS336" s="48">
        <f>(AU336*Baseline!B$34)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3.1270696500666273E-2</v>
      </c>
      <c r="DT336" s="48">
        <f>(AZ336*Baseline!B$34) + (Baseline!D$88*(1-Baseline!D$89)*Baseline!B$35) + (Baseline!D$88*Baseline!D$89*((1-Baseline!D$90)*Baseline!B$40 + Baseline!D$90*Baseline!B$41))</f>
        <v>1.0522432673100079E-2</v>
      </c>
      <c r="DU336" s="48">
        <f>(BE336*Baseline!B$34) + (Baseline!F$88*(1-Baseline!F$89)*Baseline!B$35) + (Baseline!F$88*Baseline!F$89*((1-Baseline!F$90)*Baseline!B$40 + Baseline!F$90*Baseline!B$41))</f>
        <v>1.2910303327886133E-2</v>
      </c>
      <c r="DV336" s="48">
        <f>(BJ336*Baseline!B$34) + (Baseline!H$88*(1-Baseline!H$89)*Baseline!B$35) + (Baseline!H$88*Baseline!H$89*((1-Baseline!H$90)*Baseline!B$40 + Baseline!H$90*Baseline!B$41))</f>
        <v>9.3050332860485883E-3</v>
      </c>
      <c r="DW336" s="48">
        <f>( DS336*Baseline!B$7 + DT336*Baseline!B$11 + DU336*Baseline!B$16 + DV336*Baseline!B$18 ) / Baseline!B$17</f>
        <v>9.7945482734401127E-3</v>
      </c>
    </row>
    <row r="337" spans="1:127">
      <c r="A337" s="7" t="s">
        <v>589</v>
      </c>
      <c r="B337" s="1">
        <f>MIN( MAX( NORMINV( MCrands!B337, (B$5+B$4)/2, (B$5-B$4)/3.29 ), 0 ), 1 )</f>
        <v>0.66040655570383144</v>
      </c>
      <c r="C337" s="1">
        <f>MAX( NORMINV( MCrands!C337, (C$5+C$4)/2, (C$5-C$4)/3.29 ), 0 )</f>
        <v>2.763895051313483</v>
      </c>
      <c r="D337" s="40"/>
      <c r="E337" s="40">
        <f>Baseline!B$33 * (C337 * Baseline!B$66*Baseline!B$66/Baseline!B$73 + Baseline!B$52*Baseline!B$52/Baseline!B$74 + Baseline!B$53*Baseline!B$53/Baseline!B$75 + Baseline!B$54*Baseline!B$54/Baseline!B$76)</f>
        <v>2.3136896930508103E-5</v>
      </c>
      <c r="F337" s="40">
        <f>Baseline!B$33 * (C337 * Baseline!B$66*Baseline!B$57/Baseline!B$73 + Baseline!B$52*Baseline!B$67/Baseline!B$74 + Baseline!B$53*Baseline!B$55/Baseline!B$75 + Baseline!B$54*Baseline!B$56/Baseline!B$76)</f>
        <v>3.9698964363612509E-8</v>
      </c>
      <c r="G337" s="1">
        <f>Baseline!B$33 * (C337 * Baseline!B$66*Baseline!B$58/Baseline!B$73 + Baseline!B$52*Baseline!B$59/Baseline!B$74 + Baseline!B$53*Baseline!B$68/Baseline!B$75 + Baseline!B$54*Baseline!B$60/Baseline!B$76)</f>
        <v>1.0924766326919857E-7</v>
      </c>
      <c r="H337" s="40">
        <f>Baseline!B$33 * (C337 * Baseline!B$66*Baseline!B$61/Baseline!B$73 + Baseline!B$52*Baseline!B$62/Baseline!B$74 + Baseline!B$53*Baseline!B$63/Baseline!B$75 + Baseline!B$54*Baseline!B$69/Baseline!B$76)</f>
        <v>1.8142013250737328E-9</v>
      </c>
      <c r="I337" s="40">
        <f>Baseline!B$33 * (C337 * Baseline!B$57*Baseline!B$66/Baseline!B$73 + Baseline!B$67*Baseline!B$52/Baseline!B$74 + Baseline!B$55*Baseline!B$53/Baseline!B$75 + Baseline!B$56*Baseline!B$54/Baseline!B$76)</f>
        <v>3.9698964363612509E-8</v>
      </c>
      <c r="J337" s="1">
        <f>Baseline!B$33 * (C337 * Baseline!B$57*Baseline!B$57/Baseline!B$73 + Baseline!B$67*Baseline!B$67/Baseline!B$74 + Baseline!B$55*Baseline!B$55/Baseline!B$75 + Baseline!B$56*Baseline!B$56/Baseline!B$76)</f>
        <v>1.7949606587267248E-6</v>
      </c>
      <c r="K337" s="40">
        <f>Baseline!B$33 * (C337 * Baseline!B$57*Baseline!B$58/Baseline!B$73 + Baseline!B$67*Baseline!B$59/Baseline!B$74 + Baseline!B$55*Baseline!B$68/Baseline!B$75 + Baseline!B$56*Baseline!B$60/Baseline!B$76)</f>
        <v>1.3929375413764877E-8</v>
      </c>
      <c r="L337" s="1">
        <f>Baseline!B$33 * (C337 * Baseline!B$57*Baseline!B$61/Baseline!B$73 + Baseline!B$67*Baseline!B$62/Baseline!B$74 + Baseline!B$55*Baseline!B$63/Baseline!B$75 + Baseline!B$56*Baseline!B$69/Baseline!B$76)</f>
        <v>1.4629436660630117E-8</v>
      </c>
      <c r="M337" s="40">
        <f>Baseline!B$33 * (C337 * Baseline!B$58*Baseline!B$66/Baseline!B$73 + Baseline!B$59*Baseline!B$52/Baseline!B$74 + Baseline!B$68*Baseline!B$53/Baseline!B$75 + Baseline!B$60*Baseline!B$54/Baseline!B$76)</f>
        <v>1.0924766326919857E-7</v>
      </c>
      <c r="N337" s="1">
        <f>Baseline!B$33 * (C337 * Baseline!B$58*Baseline!B$57/Baseline!B$73 + Baseline!B$59*Baseline!B$67/Baseline!B$74 + Baseline!B$68*Baseline!B$55/Baseline!B$75 + Baseline!B$60*Baseline!B$56/Baseline!B$76)</f>
        <v>1.3929375413764877E-8</v>
      </c>
      <c r="O337" s="1">
        <f>Baseline!B$33 * (C337 * Baseline!B$58*Baseline!B$58/Baseline!B$73 + Baseline!B$59*Baseline!B$59/Baseline!B$74 + Baseline!B$68*Baseline!B$68/Baseline!B$75 + Baseline!B$60*Baseline!B$60/Baseline!B$76)</f>
        <v>1.3250171996533329E-6</v>
      </c>
      <c r="P337" s="40">
        <f>Baseline!B$33 * (C337 * Baseline!B$58*Baseline!B$61/Baseline!B$73 + Baseline!B$59*Baseline!B$62/Baseline!B$74 + Baseline!B$68*Baseline!B$63/Baseline!B$75 + Baseline!B$60*Baseline!B$69/Baseline!B$76)</f>
        <v>1.6490144522509256E-9</v>
      </c>
      <c r="Q337" s="40">
        <f>Baseline!B$33 * (C337 * Baseline!B$61*Baseline!B$66/Baseline!B$73 + Baseline!B$62*Baseline!B$52/Baseline!B$74 + Baseline!B$63*Baseline!B$53/Baseline!B$75 + Baseline!B$69*Baseline!B$54/Baseline!B$76)</f>
        <v>1.8142013250737328E-9</v>
      </c>
      <c r="R337" s="40">
        <f>Baseline!B$33 * (C337 * Baseline!B$61*Baseline!B$57/Baseline!B$73 + Baseline!B$62*Baseline!B$67/Baseline!B$74 + Baseline!B$63*Baseline!B$55/Baseline!B$75 + Baseline!B$69*Baseline!B$56/Baseline!B$76)</f>
        <v>1.4629436660630117E-8</v>
      </c>
      <c r="S337" s="40">
        <f>Baseline!B$33 * (C337 * Baseline!B$61*Baseline!B$58/Baseline!B$73 + Baseline!B$62*Baseline!B$59/Baseline!B$74 + Baseline!B$63*Baseline!B$68/Baseline!B$75 + Baseline!B$69*Baseline!B$60/Baseline!B$76)</f>
        <v>1.6490144522509256E-9</v>
      </c>
      <c r="T337" s="40">
        <f>Baseline!B$33 * (C337 * Baseline!B$61*Baseline!B$61/Baseline!B$73 + Baseline!B$62*Baseline!B$62/Baseline!B$74 + Baseline!B$63*Baseline!B$63/Baseline!B$75 + Baseline!B$69*Baseline!B$69/Baseline!B$76)</f>
        <v>9.8551807408987274E-8</v>
      </c>
      <c r="U337" s="40"/>
      <c r="V337" s="40">
        <f>E337 * ( Baseline!B$87 * Baseline!B$7 )</f>
        <v>0.24013785324174361</v>
      </c>
      <c r="W337" s="40">
        <f>F337 * ( Baseline!D$87 * Baseline!B$11 )</f>
        <v>7.3231074478436202E-4</v>
      </c>
      <c r="X337" s="40">
        <f>G337 * ( Baseline!F$87 * Baseline!B$16 )</f>
        <v>3.7946924479532471E-3</v>
      </c>
      <c r="Y337" s="40">
        <f>H337 * ( Baseline!H$87 * Baseline!B$18 )</f>
        <v>6.3800646960696951E-4</v>
      </c>
      <c r="Z337" s="48">
        <f t="shared" si="0"/>
        <v>0.24530286290408818</v>
      </c>
      <c r="AA337" s="40">
        <f>I337 * ( Baseline!B$87 * Baseline!B$7 )</f>
        <v>4.1203555112993422E-4</v>
      </c>
      <c r="AB337" s="1">
        <f>J337 * ( Baseline!D$87 * Baseline!B$11 )</f>
        <v>3.311091354452611E-2</v>
      </c>
      <c r="AC337" s="1">
        <f>K337 * ( Baseline!F$87 * Baseline!B$16 )</f>
        <v>4.8383365012642776E-4</v>
      </c>
      <c r="AD337" s="1">
        <f>L337 * ( Baseline!F$87 * Baseline!B$16 )</f>
        <v>5.0815011646620026E-4</v>
      </c>
      <c r="AE337" s="48">
        <f t="shared" si="1"/>
        <v>3.4514932862248673E-2</v>
      </c>
      <c r="AF337" s="48">
        <f>M337 * ( Baseline!B$87 * Baseline!B$7 )</f>
        <v>1.133881497071012E-3</v>
      </c>
      <c r="AG337" s="48">
        <f>N337 * ( Baseline!D$87 * Baseline!B$11 )</f>
        <v>2.5694955642180145E-4</v>
      </c>
      <c r="AH337" s="48">
        <f>O337 * ( Baseline!F$87 * Baseline!B$16 )</f>
        <v>4.6024167570001218E-2</v>
      </c>
      <c r="AI337" s="48">
        <f>P337 * ( Baseline!H$87 * Baseline!B$18 )</f>
        <v>5.7991462935830728E-4</v>
      </c>
      <c r="AJ337" s="48">
        <f t="shared" si="2"/>
        <v>4.7994913252852343E-2</v>
      </c>
      <c r="AK337" s="48">
        <f>Q337 * ( Baseline!B$87 * Baseline!B$7 )</f>
        <v>1.8829595552940272E-5</v>
      </c>
      <c r="AL337" s="48">
        <f>R337 * ( Baseline!D$87 * Baseline!B$11 )</f>
        <v>2.6986330319844157E-4</v>
      </c>
      <c r="AM337" s="48">
        <f>S337 * ( Baseline!F$87 * Baseline!B$16 )</f>
        <v>5.7278137593690723E-5</v>
      </c>
      <c r="AN337" s="48">
        <f>T337 * ( Baseline!H$87 * Baseline!B$18 )</f>
        <v>3.4658055778808629E-2</v>
      </c>
      <c r="AO337" s="48">
        <f t="shared" si="3"/>
        <v>3.5004026815153702E-2</v>
      </c>
      <c r="AP337" s="48"/>
      <c r="AQ337" s="48">
        <f>V337 * ( (1-Baseline!B$88-Baseline!B$87) + (1-B337)*Baseline!B$88 )</f>
        <v>9.3855038009762359E-2</v>
      </c>
      <c r="AR337" s="48">
        <f>W337 * ( (1-Baseline!B$88-Baseline!B$87) + (1-B337)*Baseline!B$88 )</f>
        <v>2.8621498801150287E-4</v>
      </c>
      <c r="AS337" s="48">
        <f>X337 * ( (1-Baseline!B$88-Baseline!B$87) + (1-B337)*Baseline!B$88 )</f>
        <v>1.4831106347047986E-3</v>
      </c>
      <c r="AT337" s="48">
        <f>Y337 * ( (1-Baseline!B$88-Baseline!B$87) + (1-B337)*Baseline!B$88 )</f>
        <v>2.4935727810956935E-4</v>
      </c>
      <c r="AU337" s="48">
        <f t="shared" si="4"/>
        <v>9.5873720910588225E-2</v>
      </c>
      <c r="AV337" s="48">
        <f>AA337 * ( (1-Baseline!D$88-Baseline!D$87) + (1-B337)*Baseline!D$88 )</f>
        <v>2.8658566747447105E-4</v>
      </c>
      <c r="AW337" s="48">
        <f>AB337 * ( (1-Baseline!D$88-Baseline!D$87) + (1-B337)*Baseline!D$88 )</f>
        <v>2.3029841072755287E-2</v>
      </c>
      <c r="AX337" s="48">
        <f>AC337 * ( (1-Baseline!D$88-Baseline!D$87) + (1-B337)*Baseline!D$88 )</f>
        <v>3.3652384894420446E-4</v>
      </c>
      <c r="AY337" s="48">
        <f>AD337 * ( (1-Baseline!D$88-Baseline!D$87) + (1-B337)*Baseline!D$88 )</f>
        <v>3.5343683307262162E-4</v>
      </c>
      <c r="AZ337" s="48">
        <f t="shared" si="5"/>
        <v>2.4006387422246582E-2</v>
      </c>
      <c r="BA337" s="48">
        <f>AF337 * ( (1-Baseline!F$88-Baseline!F$87) + (1-Baseline!B$36)*Baseline!F$88 )</f>
        <v>8.1597740950020649E-4</v>
      </c>
      <c r="BB337" s="48">
        <f>AG337 * ( (1-Baseline!F$88-Baseline!F$87) + (1-Baseline!B$36)*Baseline!F$88 )</f>
        <v>1.8490912318693383E-4</v>
      </c>
      <c r="BC337" s="48">
        <f>AH337 * ( (1-Baseline!F$88-Baseline!F$87) + (1-Baseline!B$36)*Baseline!F$88 )</f>
        <v>3.3120463756735122E-2</v>
      </c>
      <c r="BD337" s="48">
        <f>AI337 * ( (1-Baseline!F$88-Baseline!F$87) + (1-Baseline!B$36)*Baseline!F$88 )</f>
        <v>4.1732512455437741E-4</v>
      </c>
      <c r="BE337" s="48">
        <f t="shared" si="6"/>
        <v>3.4538675413976636E-2</v>
      </c>
      <c r="BF337" s="48">
        <f>AK337 * ( (1-Baseline!H$88-Baseline!H$87) + (1-Baseline!B$36)*Baseline!H$88 )</f>
        <v>1.4919065148505635E-5</v>
      </c>
      <c r="BG337" s="48">
        <f>AL337 * ( (1-Baseline!H$88-Baseline!H$87) + (1-Baseline!B$36)*Baseline!H$88 )</f>
        <v>2.138180923901892E-4</v>
      </c>
      <c r="BH337" s="48">
        <f>AM337 * ( (1-Baseline!H$88-Baseline!H$87) + (1-Baseline!B$36)*Baseline!H$88 )</f>
        <v>4.5382613978233028E-5</v>
      </c>
      <c r="BI337" s="48">
        <f>AN337 * ( (1-Baseline!H$88-Baseline!H$87) + (1-Baseline!B$36)*Baseline!H$88 )</f>
        <v>2.7460270754665651E-2</v>
      </c>
      <c r="BJ337" s="48">
        <f t="shared" si="7"/>
        <v>2.7734390526182578E-2</v>
      </c>
      <c r="BK337" s="48"/>
      <c r="BL337" s="48">
        <f t="shared" si="18"/>
        <v>0.97894435637155996</v>
      </c>
      <c r="BM337" s="48">
        <f t="shared" si="19"/>
        <v>2.9853330536573916E-3</v>
      </c>
      <c r="BN337" s="48">
        <f t="shared" si="20"/>
        <v>1.5469417694635498E-2</v>
      </c>
      <c r="BO337" s="48">
        <f t="shared" si="21"/>
        <v>2.6008928801472078E-3</v>
      </c>
      <c r="BP337" s="48">
        <f t="shared" si="8"/>
        <v>1.0000000000000002</v>
      </c>
      <c r="BQ337" s="48">
        <f t="shared" si="22"/>
        <v>1.1937892296484965E-2</v>
      </c>
      <c r="BR337" s="48">
        <f t="shared" si="23"/>
        <v>0.95932139508061354</v>
      </c>
      <c r="BS337" s="48">
        <f t="shared" si="24"/>
        <v>1.4018096226854595E-2</v>
      </c>
      <c r="BT337" s="48">
        <f t="shared" si="25"/>
        <v>1.4722616396046899E-2</v>
      </c>
      <c r="BU337" s="48">
        <f t="shared" si="9"/>
        <v>1</v>
      </c>
      <c r="BV337" s="48">
        <f t="shared" si="26"/>
        <v>2.3625034826031802E-2</v>
      </c>
      <c r="BW337" s="48">
        <f t="shared" si="27"/>
        <v>5.3536831094601655E-3</v>
      </c>
      <c r="BX337" s="48">
        <f t="shared" si="28"/>
        <v>0.95893844682104923</v>
      </c>
      <c r="BY337" s="48">
        <f t="shared" si="29"/>
        <v>1.2082835243458699E-2</v>
      </c>
      <c r="BZ337" s="48">
        <f t="shared" si="10"/>
        <v>0.99999999999999989</v>
      </c>
      <c r="CA337" s="48">
        <f t="shared" si="30"/>
        <v>5.3792655491821E-4</v>
      </c>
      <c r="CB337" s="48">
        <f t="shared" si="31"/>
        <v>7.709493099851421E-3</v>
      </c>
      <c r="CC337" s="48">
        <f t="shared" si="32"/>
        <v>1.6363299541552821E-3</v>
      </c>
      <c r="CD337" s="48">
        <f t="shared" si="33"/>
        <v>0.99011625039107509</v>
      </c>
      <c r="CE337" s="48">
        <f t="shared" si="11"/>
        <v>1</v>
      </c>
      <c r="CF337" s="48"/>
      <c r="CG337" s="48">
        <f t="shared" si="34"/>
        <v>0.97894435637155996</v>
      </c>
      <c r="CH337" s="48">
        <f t="shared" si="35"/>
        <v>2.9853330536573916E-3</v>
      </c>
      <c r="CI337" s="48">
        <f t="shared" si="36"/>
        <v>1.5469417694635498E-2</v>
      </c>
      <c r="CJ337" s="48">
        <f t="shared" si="37"/>
        <v>2.6008928801472078E-3</v>
      </c>
      <c r="CK337" s="48">
        <f t="shared" si="12"/>
        <v>1.0000000000000002</v>
      </c>
      <c r="CL337" s="48">
        <f t="shared" si="38"/>
        <v>1.1937892296484965E-2</v>
      </c>
      <c r="CM337" s="48">
        <f t="shared" si="39"/>
        <v>0.95932139508061354</v>
      </c>
      <c r="CN337" s="48">
        <f t="shared" si="40"/>
        <v>1.4018096226854595E-2</v>
      </c>
      <c r="CO337" s="48">
        <f t="shared" si="41"/>
        <v>1.4722616396046899E-2</v>
      </c>
      <c r="CP337" s="48">
        <f t="shared" si="13"/>
        <v>1</v>
      </c>
      <c r="CQ337" s="48">
        <f t="shared" si="42"/>
        <v>2.3625034826031802E-2</v>
      </c>
      <c r="CR337" s="48">
        <f t="shared" si="43"/>
        <v>5.3536831094601655E-3</v>
      </c>
      <c r="CS337" s="48">
        <f t="shared" si="44"/>
        <v>0.95893844682104923</v>
      </c>
      <c r="CT337" s="48">
        <f t="shared" si="45"/>
        <v>1.2082835243458699E-2</v>
      </c>
      <c r="CU337" s="48">
        <f t="shared" si="14"/>
        <v>0.99999999999999989</v>
      </c>
      <c r="CV337" s="48">
        <f t="shared" si="46"/>
        <v>5.3792655491821E-4</v>
      </c>
      <c r="CW337" s="48">
        <f t="shared" si="47"/>
        <v>7.709493099851421E-3</v>
      </c>
      <c r="CX337" s="48">
        <f t="shared" si="48"/>
        <v>1.6363299541552821E-3</v>
      </c>
      <c r="CY337" s="48">
        <f t="shared" si="49"/>
        <v>0.99011625039107509</v>
      </c>
      <c r="CZ337" s="48">
        <f t="shared" si="15"/>
        <v>1</v>
      </c>
      <c r="DA337" s="48"/>
      <c r="DB337" s="48">
        <f>(AQ337*Baseline!B$7 + AV337*Baseline!B$11 + BA337*Baseline!B$16 + BF337*Baseline!B$18)</f>
        <v>49551.12739890052</v>
      </c>
      <c r="DC337" s="48">
        <f>(AR337*Baseline!B$7 + AW337*Baseline!B$11 + BB337*Baseline!B$16 + BG337*Baseline!B$18)</f>
        <v>59937.937682647003</v>
      </c>
      <c r="DD337" s="48">
        <f>(AS337*Baseline!B$7 + AX337*Baseline!B$11 + BC337*Baseline!B$16 + BH337*Baseline!B$18)</f>
        <v>114478.95562363324</v>
      </c>
      <c r="DE337" s="48">
        <f>(AT337*Baseline!B$7 + AY337*Baseline!B$11 + BD337*Baseline!B$16 + BI337*Baseline!B$18)</f>
        <v>1259705.2265501032</v>
      </c>
      <c r="DF337" s="48">
        <f t="shared" si="16"/>
        <v>1483673.2472552839</v>
      </c>
      <c r="DG337" s="48"/>
      <c r="DH337" s="48">
        <f t="shared" si="50"/>
        <v>3.3397601183796671E-2</v>
      </c>
      <c r="DI337" s="48">
        <f t="shared" si="51"/>
        <v>4.0398340937621527E-2</v>
      </c>
      <c r="DJ337" s="48">
        <f t="shared" si="52"/>
        <v>7.7159142577662015E-2</v>
      </c>
      <c r="DK337" s="48">
        <f t="shared" si="53"/>
        <v>0.84904491530091986</v>
      </c>
      <c r="DL337" s="48">
        <f t="shared" si="17"/>
        <v>1</v>
      </c>
      <c r="DM337" s="48"/>
      <c r="DN337" s="48">
        <f>DH337 / (Baseline!B$7/Baseline!B$17)</f>
        <v>3.564974259673849</v>
      </c>
      <c r="DO337" s="48">
        <f>DI337 / (Baseline!B$11/Baseline!B$17)</f>
        <v>0.97523528594364683</v>
      </c>
      <c r="DP337" s="48">
        <f>DJ337 / (Baseline!B$16/Baseline!B$17)</f>
        <v>1.1923419329546701</v>
      </c>
      <c r="DQ337" s="48">
        <f>DK337 / (Baseline!B$18/Baseline!B$17)</f>
        <v>0.95992023226406775</v>
      </c>
      <c r="DR337" s="71"/>
      <c r="DS337" s="48">
        <f>(AU337*Baseline!B$34)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2.6910589386588232E-2</v>
      </c>
      <c r="DT337" s="48">
        <f>(AZ337*Baseline!B$34) + (Baseline!D$88*(1-Baseline!D$89)*Baseline!B$35) + (Baseline!D$88*Baseline!D$89*((1-Baseline!D$90)*Baseline!B$40 + Baseline!D$90*Baseline!B$41))</f>
        <v>1.001452611333699E-2</v>
      </c>
      <c r="DU337" s="48">
        <f>(BE337*Baseline!B$34) + (Baseline!F$88*(1-Baseline!F$89)*Baseline!B$35) + (Baseline!F$88*Baseline!F$89*((1-Baseline!F$90)*Baseline!B$40 + Baseline!F$90*Baseline!B$41))</f>
        <v>1.2911441312096497E-2</v>
      </c>
      <c r="DV337" s="48">
        <f>(BJ337*Baseline!B$34) + (Baseline!H$88*(1-Baseline!H$89)*Baseline!B$35) + (Baseline!H$88*Baseline!H$89*((1-Baseline!H$90)*Baseline!B$40 + Baseline!H$90*Baseline!B$41))</f>
        <v>9.3051585789273878E-3</v>
      </c>
      <c r="DW337" s="48">
        <f>( DS337*Baseline!B$7 + DT337*Baseline!B$11 + DU337*Baseline!B$16 + DV337*Baseline!B$18 ) / Baseline!B$17</f>
        <v>9.7328465018499816E-3</v>
      </c>
    </row>
    <row r="338" spans="1:127">
      <c r="A338" s="7" t="s">
        <v>590</v>
      </c>
      <c r="B338" s="1">
        <f>MIN( MAX( NORMINV( MCrands!B338, (B$5+B$4)/2, (B$5-B$4)/3.29 ), 0 ), 1 )</f>
        <v>0.59955430141031774</v>
      </c>
      <c r="C338" s="1">
        <f>MAX( NORMINV( MCrands!C338, (C$5+C$4)/2, (C$5-C$4)/3.29 ), 0 )</f>
        <v>2.8865238188566513</v>
      </c>
      <c r="D338" s="40"/>
      <c r="E338" s="40">
        <f>Baseline!B$33 * (C338 * Baseline!B$66*Baseline!B$66/Baseline!B$73 + Baseline!B$52*Baseline!B$52/Baseline!B$74 + Baseline!B$53*Baseline!B$53/Baseline!B$75 + Baseline!B$54*Baseline!B$54/Baseline!B$76)</f>
        <v>2.4163059697465354E-5</v>
      </c>
      <c r="F338" s="40">
        <f>Baseline!B$33 * (C338 * Baseline!B$66*Baseline!B$57/Baseline!B$73 + Baseline!B$52*Baseline!B$67/Baseline!B$74 + Baseline!B$53*Baseline!B$55/Baseline!B$75 + Baseline!B$54*Baseline!B$56/Baseline!B$76)</f>
        <v>3.9836197766080884E-8</v>
      </c>
      <c r="G338" s="1">
        <f>Baseline!B$33 * (C338 * Baseline!B$66*Baseline!B$58/Baseline!B$73 + Baseline!B$52*Baseline!B$59/Baseline!B$74 + Baseline!B$53*Baseline!B$68/Baseline!B$75 + Baseline!B$54*Baseline!B$60/Baseline!B$76)</f>
        <v>1.095850287169333E-7</v>
      </c>
      <c r="H338" s="40">
        <f>Baseline!B$33 * (C338 * Baseline!B$66*Baseline!B$61/Baseline!B$73 + Baseline!B$52*Baseline!B$62/Baseline!B$74 + Baseline!B$53*Baseline!B$63/Baseline!B$75 + Baseline!B$54*Baseline!B$69/Baseline!B$76)</f>
        <v>1.8479378698472073E-9</v>
      </c>
      <c r="I338" s="40">
        <f>Baseline!B$33 * (C338 * Baseline!B$57*Baseline!B$66/Baseline!B$73 + Baseline!B$67*Baseline!B$52/Baseline!B$74 + Baseline!B$55*Baseline!B$53/Baseline!B$75 + Baseline!B$56*Baseline!B$54/Baseline!B$76)</f>
        <v>3.9836197766080884E-8</v>
      </c>
      <c r="J338" s="1">
        <f>Baseline!B$33 * (C338 * Baseline!B$57*Baseline!B$57/Baseline!B$73 + Baseline!B$67*Baseline!B$67/Baseline!B$74 + Baseline!B$55*Baseline!B$55/Baseline!B$75 + Baseline!B$56*Baseline!B$56/Baseline!B$76)</f>
        <v>1.7949606770795704E-6</v>
      </c>
      <c r="K338" s="40">
        <f>Baseline!B$33 * (C338 * Baseline!B$57*Baseline!B$58/Baseline!B$73 + Baseline!B$67*Baseline!B$59/Baseline!B$74 + Baseline!B$55*Baseline!B$68/Baseline!B$75 + Baseline!B$56*Baseline!B$60/Baseline!B$76)</f>
        <v>1.3929420531176811E-8</v>
      </c>
      <c r="L338" s="1">
        <f>Baseline!B$33 * (C338 * Baseline!B$57*Baseline!B$61/Baseline!B$73 + Baseline!B$67*Baseline!B$62/Baseline!B$74 + Baseline!B$55*Baseline!B$63/Baseline!B$75 + Baseline!B$56*Baseline!B$69/Baseline!B$76)</f>
        <v>1.462944117237131E-8</v>
      </c>
      <c r="M338" s="40">
        <f>Baseline!B$33 * (C338 * Baseline!B$58*Baseline!B$66/Baseline!B$73 + Baseline!B$59*Baseline!B$52/Baseline!B$74 + Baseline!B$68*Baseline!B$53/Baseline!B$75 + Baseline!B$60*Baseline!B$54/Baseline!B$76)</f>
        <v>1.095850287169333E-7</v>
      </c>
      <c r="N338" s="1">
        <f>Baseline!B$33 * (C338 * Baseline!B$58*Baseline!B$57/Baseline!B$73 + Baseline!B$59*Baseline!B$67/Baseline!B$74 + Baseline!B$68*Baseline!B$55/Baseline!B$75 + Baseline!B$60*Baseline!B$56/Baseline!B$76)</f>
        <v>1.3929420531176811E-8</v>
      </c>
      <c r="O338" s="1">
        <f>Baseline!B$33 * (C338 * Baseline!B$58*Baseline!B$58/Baseline!B$73 + Baseline!B$59*Baseline!B$59/Baseline!B$74 + Baseline!B$68*Baseline!B$68/Baseline!B$75 + Baseline!B$60*Baseline!B$60/Baseline!B$76)</f>
        <v>1.3250173105669705E-6</v>
      </c>
      <c r="P338" s="40">
        <f>Baseline!B$33 * (C338 * Baseline!B$58*Baseline!B$61/Baseline!B$73 + Baseline!B$59*Baseline!B$62/Baseline!B$74 + Baseline!B$68*Baseline!B$63/Baseline!B$75 + Baseline!B$60*Baseline!B$69/Baseline!B$76)</f>
        <v>1.6490255436146929E-9</v>
      </c>
      <c r="Q338" s="40">
        <f>Baseline!B$33 * (C338 * Baseline!B$61*Baseline!B$66/Baseline!B$73 + Baseline!B$62*Baseline!B$52/Baseline!B$74 + Baseline!B$63*Baseline!B$53/Baseline!B$75 + Baseline!B$69*Baseline!B$54/Baseline!B$76)</f>
        <v>1.8479378698472073E-9</v>
      </c>
      <c r="R338" s="40">
        <f>Baseline!B$33 * (C338 * Baseline!B$61*Baseline!B$57/Baseline!B$73 + Baseline!B$62*Baseline!B$67/Baseline!B$74 + Baseline!B$63*Baseline!B$55/Baseline!B$75 + Baseline!B$69*Baseline!B$56/Baseline!B$76)</f>
        <v>1.462944117237131E-8</v>
      </c>
      <c r="S338" s="40">
        <f>Baseline!B$33 * (C338 * Baseline!B$61*Baseline!B$58/Baseline!B$73 + Baseline!B$62*Baseline!B$59/Baseline!B$74 + Baseline!B$63*Baseline!B$68/Baseline!B$75 + Baseline!B$69*Baseline!B$60/Baseline!B$76)</f>
        <v>1.6490255436146929E-9</v>
      </c>
      <c r="T338" s="40">
        <f>Baseline!B$33 * (C338 * Baseline!B$61*Baseline!B$61/Baseline!B$73 + Baseline!B$62*Baseline!B$62/Baseline!B$74 + Baseline!B$63*Baseline!B$63/Baseline!B$75 + Baseline!B$69*Baseline!B$69/Baseline!B$76)</f>
        <v>9.8551808518123648E-8</v>
      </c>
      <c r="U338" s="40"/>
      <c r="V338" s="40">
        <f>E338 * ( Baseline!B$87 * Baseline!B$7 )</f>
        <v>0.25078839659999291</v>
      </c>
      <c r="W338" s="40">
        <f>F338 * ( Baseline!D$87 * Baseline!B$11 )</f>
        <v>7.3484223387436506E-4</v>
      </c>
      <c r="X338" s="40">
        <f>G338 * ( Baseline!F$87 * Baseline!B$16 )</f>
        <v>3.8064107591592707E-3</v>
      </c>
      <c r="Y338" s="40">
        <f>H338 * ( Baseline!H$87 * Baseline!B$18 )</f>
        <v>6.4987071726800962E-4</v>
      </c>
      <c r="Z338" s="48">
        <f t="shared" si="0"/>
        <v>0.25597952031029458</v>
      </c>
      <c r="AA338" s="40">
        <f>I338 * ( Baseline!B$87 * Baseline!B$7 )</f>
        <v>4.134598966141535E-4</v>
      </c>
      <c r="AB338" s="1">
        <f>J338 * ( Baseline!D$87 * Baseline!B$11 )</f>
        <v>3.3110913883073634E-2</v>
      </c>
      <c r="AC338" s="1">
        <f>K338 * ( Baseline!F$87 * Baseline!B$16 )</f>
        <v>4.8383521726935074E-4</v>
      </c>
      <c r="AD338" s="1">
        <f>L338 * ( Baseline!F$87 * Baseline!B$16 )</f>
        <v>5.0815027318049251E-4</v>
      </c>
      <c r="AE338" s="48">
        <f t="shared" si="1"/>
        <v>3.4516359270137631E-2</v>
      </c>
      <c r="AF338" s="48">
        <f>M338 * ( Baseline!B$87 * Baseline!B$7 )</f>
        <v>1.1373830130530507E-3</v>
      </c>
      <c r="AG338" s="48">
        <f>N338 * ( Baseline!D$87 * Baseline!B$11 )</f>
        <v>2.5695038868445781E-4</v>
      </c>
      <c r="AH338" s="48">
        <f>O338 * ( Baseline!F$87 * Baseline!B$16 )</f>
        <v>4.6024171422560906E-2</v>
      </c>
      <c r="AI338" s="48">
        <f>P338 * ( Baseline!H$87 * Baseline!B$18 )</f>
        <v>5.7991852989665576E-4</v>
      </c>
      <c r="AJ338" s="48">
        <f t="shared" si="2"/>
        <v>4.7998423354195068E-2</v>
      </c>
      <c r="AK338" s="48">
        <f>Q338 * ( Baseline!B$87 * Baseline!B$7 )</f>
        <v>1.9179747151144163E-5</v>
      </c>
      <c r="AL338" s="48">
        <f>R338 * ( Baseline!D$87 * Baseline!B$11 )</f>
        <v>2.6986338642470724E-4</v>
      </c>
      <c r="AM338" s="48">
        <f>S338 * ( Baseline!F$87 * Baseline!B$16 )</f>
        <v>5.7278522849659282E-5</v>
      </c>
      <c r="AN338" s="48">
        <f>T338 * ( Baseline!H$87 * Baseline!B$18 )</f>
        <v>3.4658056168862458E-2</v>
      </c>
      <c r="AO338" s="48">
        <f t="shared" si="3"/>
        <v>3.5004377825287966E-2</v>
      </c>
      <c r="AP338" s="48"/>
      <c r="AQ338" s="48">
        <f>V338 * ( (1-Baseline!B$88-Baseline!B$87) + (1-B338)*Baseline!B$88 )</f>
        <v>0.11160000179921607</v>
      </c>
      <c r="AR338" s="48">
        <f>W338 * ( (1-Baseline!B$88-Baseline!B$87) + (1-B338)*Baseline!B$88 )</f>
        <v>3.2700234833161899E-4</v>
      </c>
      <c r="AS338" s="48">
        <f>X338 * ( (1-Baseline!B$88-Baseline!B$87) + (1-B338)*Baseline!B$88 )</f>
        <v>1.6938401191195383E-3</v>
      </c>
      <c r="AT338" s="48">
        <f>Y338 * ( (1-Baseline!B$88-Baseline!B$87) + (1-B338)*Baseline!B$88 )</f>
        <v>2.8919030624868135E-4</v>
      </c>
      <c r="AU338" s="48">
        <f t="shared" si="4"/>
        <v>0.11391003457291592</v>
      </c>
      <c r="AV338" s="48">
        <f>AA338 * ( (1-Baseline!D$88-Baseline!D$87) + (1-B338)*Baseline!D$88 )</f>
        <v>2.9884801652233211E-4</v>
      </c>
      <c r="AW338" s="48">
        <f>AB338 * ( (1-Baseline!D$88-Baseline!D$87) + (1-B338)*Baseline!D$88 )</f>
        <v>2.3932504748900903E-2</v>
      </c>
      <c r="AX338" s="48">
        <f>AC338 * ( (1-Baseline!D$88-Baseline!D$87) + (1-B338)*Baseline!D$88 )</f>
        <v>3.4971516267642627E-4</v>
      </c>
      <c r="AY338" s="48">
        <f>AD338 * ( (1-Baseline!D$88-Baseline!D$87) + (1-B338)*Baseline!D$88 )</f>
        <v>3.6729003823311306E-4</v>
      </c>
      <c r="AZ338" s="48">
        <f t="shared" si="5"/>
        <v>2.4948357966332775E-2</v>
      </c>
      <c r="BA338" s="48">
        <f>AF338 * ( (1-Baseline!F$88-Baseline!F$87) + (1-Baseline!B$36)*Baseline!F$88 )</f>
        <v>8.1849721244939299E-4</v>
      </c>
      <c r="BB338" s="48">
        <f>AG338 * ( (1-Baseline!F$88-Baseline!F$87) + (1-Baseline!B$36)*Baseline!F$88 )</f>
        <v>1.8490972210977375E-4</v>
      </c>
      <c r="BC338" s="48">
        <f>AH338 * ( (1-Baseline!F$88-Baseline!F$87) + (1-Baseline!B$36)*Baseline!F$88 )</f>
        <v>3.3120466529160349E-2</v>
      </c>
      <c r="BD338" s="48">
        <f>AI338 * ( (1-Baseline!F$88-Baseline!F$87) + (1-Baseline!B$36)*Baseline!F$88 )</f>
        <v>4.1732793150659023E-4</v>
      </c>
      <c r="BE338" s="48">
        <f t="shared" si="6"/>
        <v>3.4541201395226102E-2</v>
      </c>
      <c r="BF338" s="48">
        <f>AK338 * ( (1-Baseline!H$88-Baseline!H$87) + (1-Baseline!B$36)*Baseline!H$88 )</f>
        <v>1.5196497262794541E-5</v>
      </c>
      <c r="BG338" s="48">
        <f>AL338 * ( (1-Baseline!H$88-Baseline!H$87) + (1-Baseline!B$36)*Baseline!H$88 )</f>
        <v>2.1381815833202401E-4</v>
      </c>
      <c r="BH338" s="48">
        <f>AM338 * ( (1-Baseline!H$88-Baseline!H$87) + (1-Baseline!B$36)*Baseline!H$88 )</f>
        <v>4.538291922424204E-5</v>
      </c>
      <c r="BI338" s="48">
        <f>AN338 * ( (1-Baseline!H$88-Baseline!H$87) + (1-Baseline!B$36)*Baseline!H$88 )</f>
        <v>2.7460271063713099E-2</v>
      </c>
      <c r="BJ338" s="48">
        <f t="shared" si="7"/>
        <v>2.7734668638532158E-2</v>
      </c>
      <c r="BK338" s="48"/>
      <c r="BL338" s="48">
        <f t="shared" si="18"/>
        <v>0.97972055067526864</v>
      </c>
      <c r="BM338" s="48">
        <f t="shared" si="19"/>
        <v>2.8707071291625211E-3</v>
      </c>
      <c r="BN338" s="48">
        <f t="shared" si="20"/>
        <v>1.4869981608470849E-2</v>
      </c>
      <c r="BO338" s="48">
        <f t="shared" si="21"/>
        <v>2.5387605870979286E-3</v>
      </c>
      <c r="BP338" s="48">
        <f t="shared" si="8"/>
        <v>0.99999999999999989</v>
      </c>
      <c r="BQ338" s="48">
        <f t="shared" si="22"/>
        <v>1.1978664765257116E-2</v>
      </c>
      <c r="BR338" s="48">
        <f t="shared" si="23"/>
        <v>0.95928176039470248</v>
      </c>
      <c r="BS338" s="48">
        <f t="shared" si="24"/>
        <v>1.4017562324075946E-2</v>
      </c>
      <c r="BT338" s="48">
        <f t="shared" si="25"/>
        <v>1.4722012515964472E-2</v>
      </c>
      <c r="BU338" s="48">
        <f t="shared" si="9"/>
        <v>1</v>
      </c>
      <c r="BV338" s="48">
        <f t="shared" si="26"/>
        <v>2.3696257784551651E-2</v>
      </c>
      <c r="BW338" s="48">
        <f t="shared" si="27"/>
        <v>5.3533089365944836E-3</v>
      </c>
      <c r="BX338" s="48">
        <f t="shared" si="28"/>
        <v>0.95886840038337195</v>
      </c>
      <c r="BY338" s="48">
        <f t="shared" si="29"/>
        <v>1.2082032895481988E-2</v>
      </c>
      <c r="BZ338" s="48">
        <f t="shared" si="10"/>
        <v>1</v>
      </c>
      <c r="CA338" s="48">
        <f t="shared" si="30"/>
        <v>5.4792424098703088E-4</v>
      </c>
      <c r="CB338" s="48">
        <f t="shared" si="31"/>
        <v>7.7094181696825284E-3</v>
      </c>
      <c r="CC338" s="48">
        <f t="shared" si="32"/>
        <v>1.6363245516187966E-3</v>
      </c>
      <c r="CD338" s="48">
        <f t="shared" si="33"/>
        <v>0.99010633303771167</v>
      </c>
      <c r="CE338" s="48">
        <f t="shared" si="11"/>
        <v>1</v>
      </c>
      <c r="CF338" s="48"/>
      <c r="CG338" s="48">
        <f t="shared" si="34"/>
        <v>0.97972055067526864</v>
      </c>
      <c r="CH338" s="48">
        <f t="shared" si="35"/>
        <v>2.8707071291625211E-3</v>
      </c>
      <c r="CI338" s="48">
        <f t="shared" si="36"/>
        <v>1.4869981608470849E-2</v>
      </c>
      <c r="CJ338" s="48">
        <f t="shared" si="37"/>
        <v>2.5387605870979286E-3</v>
      </c>
      <c r="CK338" s="48">
        <f t="shared" si="12"/>
        <v>0.99999999999999989</v>
      </c>
      <c r="CL338" s="48">
        <f t="shared" si="38"/>
        <v>1.1978664765257116E-2</v>
      </c>
      <c r="CM338" s="48">
        <f t="shared" si="39"/>
        <v>0.95928176039470248</v>
      </c>
      <c r="CN338" s="48">
        <f t="shared" si="40"/>
        <v>1.4017562324075946E-2</v>
      </c>
      <c r="CO338" s="48">
        <f t="shared" si="41"/>
        <v>1.4722012515964472E-2</v>
      </c>
      <c r="CP338" s="48">
        <f t="shared" si="13"/>
        <v>1</v>
      </c>
      <c r="CQ338" s="48">
        <f t="shared" si="42"/>
        <v>2.3696257784551651E-2</v>
      </c>
      <c r="CR338" s="48">
        <f t="shared" si="43"/>
        <v>5.3533089365944836E-3</v>
      </c>
      <c r="CS338" s="48">
        <f t="shared" si="44"/>
        <v>0.95886840038337195</v>
      </c>
      <c r="CT338" s="48">
        <f t="shared" si="45"/>
        <v>1.2082032895481988E-2</v>
      </c>
      <c r="CU338" s="48">
        <f t="shared" si="14"/>
        <v>1</v>
      </c>
      <c r="CV338" s="48">
        <f t="shared" si="46"/>
        <v>5.4792424098703088E-4</v>
      </c>
      <c r="CW338" s="48">
        <f t="shared" si="47"/>
        <v>7.7094181696825284E-3</v>
      </c>
      <c r="CX338" s="48">
        <f t="shared" si="48"/>
        <v>1.6363245516187966E-3</v>
      </c>
      <c r="CY338" s="48">
        <f t="shared" si="49"/>
        <v>0.99010633303771167</v>
      </c>
      <c r="CZ338" s="48">
        <f t="shared" si="15"/>
        <v>1</v>
      </c>
      <c r="DA338" s="48"/>
      <c r="DB338" s="48">
        <f>(AQ338*Baseline!B$7 + AV338*Baseline!B$11 + BA338*Baseline!B$16 + BF338*Baseline!B$18)</f>
        <v>58204.877768025784</v>
      </c>
      <c r="DC338" s="48">
        <f>(AR338*Baseline!B$7 + AW338*Baseline!B$11 + BB338*Baseline!B$16 + BG338*Baseline!B$18)</f>
        <v>61893.535575770788</v>
      </c>
      <c r="DD338" s="48">
        <f>(AS338*Baseline!B$7 + AX338*Baseline!B$11 + BC338*Baseline!B$16 + BH338*Baseline!B$18)</f>
        <v>114609.47217381919</v>
      </c>
      <c r="DE338" s="48">
        <f>(AT338*Baseline!B$7 + AY338*Baseline!B$11 + BD338*Baseline!B$16 + BI338*Baseline!B$18)</f>
        <v>1259754.2780706484</v>
      </c>
      <c r="DF338" s="48">
        <f t="shared" si="16"/>
        <v>1494462.1635882643</v>
      </c>
      <c r="DG338" s="48"/>
      <c r="DH338" s="48">
        <f t="shared" si="50"/>
        <v>3.8947040069768991E-2</v>
      </c>
      <c r="DI338" s="48">
        <f t="shared" si="51"/>
        <v>4.1415257665113378E-2</v>
      </c>
      <c r="DJ338" s="48">
        <f t="shared" si="52"/>
        <v>7.6689443845561936E-2</v>
      </c>
      <c r="DK338" s="48">
        <f t="shared" si="53"/>
        <v>0.84294825841955567</v>
      </c>
      <c r="DL338" s="48">
        <f t="shared" si="17"/>
        <v>1</v>
      </c>
      <c r="DM338" s="48"/>
      <c r="DN338" s="48">
        <f>DH338 / (Baseline!B$7/Baseline!B$17)</f>
        <v>4.157340360318309</v>
      </c>
      <c r="DO338" s="48">
        <f>DI338 / (Baseline!B$11/Baseline!B$17)</f>
        <v>0.99978414246841629</v>
      </c>
      <c r="DP338" s="48">
        <f>DJ338 / (Baseline!B$16/Baseline!B$17)</f>
        <v>1.1850836680824954</v>
      </c>
      <c r="DQ338" s="48">
        <f>DK338 / (Baseline!B$18/Baseline!B$17)</f>
        <v>0.95302742343366653</v>
      </c>
      <c r="DR338" s="71"/>
      <c r="DS338" s="48">
        <f>(AU338*Baseline!B$34)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2.9616036435937385E-2</v>
      </c>
      <c r="DT338" s="48">
        <f>(AZ338*Baseline!B$34) + (Baseline!D$88*(1-Baseline!D$89)*Baseline!B$35) + (Baseline!D$88*Baseline!D$89*((1-Baseline!D$90)*Baseline!B$40 + Baseline!D$90*Baseline!B$41))</f>
        <v>1.0155821694949919E-2</v>
      </c>
      <c r="DU338" s="48">
        <f>(BE338*Baseline!B$34) + (Baseline!F$88*(1-Baseline!F$89)*Baseline!B$35) + (Baseline!F$88*Baseline!F$89*((1-Baseline!F$90)*Baseline!B$40 + Baseline!F$90*Baseline!B$41))</f>
        <v>1.2911820209283918E-2</v>
      </c>
      <c r="DV338" s="48">
        <f>(BJ338*Baseline!B$34) + (Baseline!H$88*(1-Baseline!H$89)*Baseline!B$35) + (Baseline!H$88*Baseline!H$89*((1-Baseline!H$90)*Baseline!B$40 + Baseline!H$90*Baseline!B$41))</f>
        <v>9.3052002957798238E-3</v>
      </c>
      <c r="DW338" s="48">
        <f>( DS338*Baseline!B$7 + DT338*Baseline!B$11 + DU338*Baseline!B$16 + DV338*Baseline!B$18 ) / Baseline!B$17</f>
        <v>9.7641063037518169E-3</v>
      </c>
    </row>
    <row r="339" spans="1:127">
      <c r="A339" s="7" t="s">
        <v>591</v>
      </c>
      <c r="B339" s="1">
        <f>MIN( MAX( NORMINV( MCrands!B339, (B$5+B$4)/2, (B$5-B$4)/3.29 ), 0 ), 1 )</f>
        <v>0.59917246448664407</v>
      </c>
      <c r="C339" s="1">
        <f>MAX( NORMINV( MCrands!C339, (C$5+C$4)/2, (C$5-C$4)/3.29 ), 0 )</f>
        <v>2.7287324843414607</v>
      </c>
      <c r="D339" s="40"/>
      <c r="E339" s="40">
        <f>Baseline!B$33 * (C339 * Baseline!B$66*Baseline!B$66/Baseline!B$73 + Baseline!B$52*Baseline!B$52/Baseline!B$74 + Baseline!B$53*Baseline!B$53/Baseline!B$75 + Baseline!B$54*Baseline!B$54/Baseline!B$76)</f>
        <v>2.2842655067524136E-5</v>
      </c>
      <c r="F339" s="40">
        <f>Baseline!B$33 * (C339 * Baseline!B$66*Baseline!B$57/Baseline!B$73 + Baseline!B$52*Baseline!B$67/Baseline!B$74 + Baseline!B$53*Baseline!B$55/Baseline!B$75 + Baseline!B$54*Baseline!B$56/Baseline!B$76)</f>
        <v>3.9659614064316762E-8</v>
      </c>
      <c r="G339" s="1">
        <f>Baseline!B$33 * (C339 * Baseline!B$66*Baseline!B$58/Baseline!B$73 + Baseline!B$52*Baseline!B$59/Baseline!B$74 + Baseline!B$53*Baseline!B$68/Baseline!B$75 + Baseline!B$54*Baseline!B$60/Baseline!B$76)</f>
        <v>1.0915092711676317E-7</v>
      </c>
      <c r="H339" s="40">
        <f>Baseline!B$33 * (C339 * Baseline!B$66*Baseline!B$61/Baseline!B$73 + Baseline!B$52*Baseline!B$62/Baseline!B$74 + Baseline!B$53*Baseline!B$63/Baseline!B$75 + Baseline!B$54*Baseline!B$69/Baseline!B$76)</f>
        <v>1.8045277098301942E-9</v>
      </c>
      <c r="I339" s="40">
        <f>Baseline!B$33 * (C339 * Baseline!B$57*Baseline!B$66/Baseline!B$73 + Baseline!B$67*Baseline!B$52/Baseline!B$74 + Baseline!B$55*Baseline!B$53/Baseline!B$75 + Baseline!B$56*Baseline!B$54/Baseline!B$76)</f>
        <v>3.9659614064316762E-8</v>
      </c>
      <c r="J339" s="1">
        <f>Baseline!B$33 * (C339 * Baseline!B$57*Baseline!B$57/Baseline!B$73 + Baseline!B$67*Baseline!B$67/Baseline!B$74 + Baseline!B$55*Baseline!B$55/Baseline!B$75 + Baseline!B$56*Baseline!B$56/Baseline!B$76)</f>
        <v>1.7949606534642309E-6</v>
      </c>
      <c r="K339" s="40">
        <f>Baseline!B$33 * (C339 * Baseline!B$57*Baseline!B$58/Baseline!B$73 + Baseline!B$67*Baseline!B$59/Baseline!B$74 + Baseline!B$55*Baseline!B$68/Baseline!B$75 + Baseline!B$56*Baseline!B$60/Baseline!B$76)</f>
        <v>1.3929362476800325E-8</v>
      </c>
      <c r="L339" s="1">
        <f>Baseline!B$33 * (C339 * Baseline!B$57*Baseline!B$61/Baseline!B$73 + Baseline!B$67*Baseline!B$62/Baseline!B$74 + Baseline!B$55*Baseline!B$63/Baseline!B$75 + Baseline!B$56*Baseline!B$69/Baseline!B$76)</f>
        <v>1.4629435366933663E-8</v>
      </c>
      <c r="M339" s="40">
        <f>Baseline!B$33 * (C339 * Baseline!B$58*Baseline!B$66/Baseline!B$73 + Baseline!B$59*Baseline!B$52/Baseline!B$74 + Baseline!B$68*Baseline!B$53/Baseline!B$75 + Baseline!B$60*Baseline!B$54/Baseline!B$76)</f>
        <v>1.0915092711676317E-7</v>
      </c>
      <c r="N339" s="1">
        <f>Baseline!B$33 * (C339 * Baseline!B$58*Baseline!B$57/Baseline!B$73 + Baseline!B$59*Baseline!B$67/Baseline!B$74 + Baseline!B$68*Baseline!B$55/Baseline!B$75 + Baseline!B$60*Baseline!B$56/Baseline!B$76)</f>
        <v>1.3929362476800325E-8</v>
      </c>
      <c r="O339" s="1">
        <f>Baseline!B$33 * (C339 * Baseline!B$58*Baseline!B$58/Baseline!B$73 + Baseline!B$59*Baseline!B$59/Baseline!B$74 + Baseline!B$68*Baseline!B$68/Baseline!B$75 + Baseline!B$60*Baseline!B$60/Baseline!B$76)</f>
        <v>1.3250171678499617E-6</v>
      </c>
      <c r="P339" s="40">
        <f>Baseline!B$33 * (C339 * Baseline!B$58*Baseline!B$61/Baseline!B$73 + Baseline!B$59*Baseline!B$62/Baseline!B$74 + Baseline!B$68*Baseline!B$63/Baseline!B$75 + Baseline!B$60*Baseline!B$69/Baseline!B$76)</f>
        <v>1.6490112719138068E-9</v>
      </c>
      <c r="Q339" s="40">
        <f>Baseline!B$33 * (C339 * Baseline!B$61*Baseline!B$66/Baseline!B$73 + Baseline!B$62*Baseline!B$52/Baseline!B$74 + Baseline!B$63*Baseline!B$53/Baseline!B$75 + Baseline!B$69*Baseline!B$54/Baseline!B$76)</f>
        <v>1.8045277098301942E-9</v>
      </c>
      <c r="R339" s="40">
        <f>Baseline!B$33 * (C339 * Baseline!B$61*Baseline!B$57/Baseline!B$73 + Baseline!B$62*Baseline!B$67/Baseline!B$74 + Baseline!B$63*Baseline!B$55/Baseline!B$75 + Baseline!B$69*Baseline!B$56/Baseline!B$76)</f>
        <v>1.4629435366933663E-8</v>
      </c>
      <c r="S339" s="40">
        <f>Baseline!B$33 * (C339 * Baseline!B$61*Baseline!B$58/Baseline!B$73 + Baseline!B$62*Baseline!B$59/Baseline!B$74 + Baseline!B$63*Baseline!B$68/Baseline!B$75 + Baseline!B$69*Baseline!B$60/Baseline!B$76)</f>
        <v>1.6490112719138068E-9</v>
      </c>
      <c r="T339" s="40">
        <f>Baseline!B$33 * (C339 * Baseline!B$61*Baseline!B$61/Baseline!B$73 + Baseline!B$62*Baseline!B$62/Baseline!B$74 + Baseline!B$63*Baseline!B$63/Baseline!B$75 + Baseline!B$69*Baseline!B$69/Baseline!B$76)</f>
        <v>9.855180709095356E-8</v>
      </c>
      <c r="U339" s="40"/>
      <c r="V339" s="40">
        <f>E339 * ( Baseline!B$87 * Baseline!B$7 )</f>
        <v>0.237083916945833</v>
      </c>
      <c r="W339" s="40">
        <f>F339 * ( Baseline!D$87 * Baseline!B$11 )</f>
        <v>7.3158486572311447E-4</v>
      </c>
      <c r="X339" s="40">
        <f>G339 * ( Baseline!F$87 * Baseline!B$16 )</f>
        <v>3.7913323399554576E-3</v>
      </c>
      <c r="Y339" s="40">
        <f>H339 * ( Baseline!H$87 * Baseline!B$18 )</f>
        <v>6.346045157970111E-4</v>
      </c>
      <c r="Z339" s="48">
        <f t="shared" si="0"/>
        <v>0.24224143866730857</v>
      </c>
      <c r="AA339" s="40">
        <f>I339 * ( Baseline!B$87 * Baseline!B$7 )</f>
        <v>4.1162713437354367E-4</v>
      </c>
      <c r="AB339" s="1">
        <f>J339 * ( Baseline!D$87 * Baseline!B$11 )</f>
        <v>3.3110913447451013E-2</v>
      </c>
      <c r="AC339" s="1">
        <f>K339 * ( Baseline!F$87 * Baseline!B$16 )</f>
        <v>4.838332007639406E-4</v>
      </c>
      <c r="AD339" s="1">
        <f>L339 * ( Baseline!F$87 * Baseline!B$16 )</f>
        <v>5.0815007152995152E-4</v>
      </c>
      <c r="AE339" s="48">
        <f t="shared" si="1"/>
        <v>3.4514523854118455E-2</v>
      </c>
      <c r="AF339" s="48">
        <f>M339 * ( Baseline!B$87 * Baseline!B$7 )</f>
        <v>1.132877472544885E-3</v>
      </c>
      <c r="AG339" s="48">
        <f>N339 * ( Baseline!D$87 * Baseline!B$11 )</f>
        <v>2.5694931777884693E-4</v>
      </c>
      <c r="AH339" s="48">
        <f>O339 * ( Baseline!F$87 * Baseline!B$16 )</f>
        <v>4.6024166465318442E-2</v>
      </c>
      <c r="AI339" s="48">
        <f>P339 * ( Baseline!H$87 * Baseline!B$18 )</f>
        <v>5.7991351091812686E-4</v>
      </c>
      <c r="AJ339" s="48">
        <f t="shared" si="2"/>
        <v>4.7993906766560304E-2</v>
      </c>
      <c r="AK339" s="48">
        <f>Q339 * ( Baseline!B$87 * Baseline!B$7 )</f>
        <v>1.8729193100327584E-5</v>
      </c>
      <c r="AL339" s="48">
        <f>R339 * ( Baseline!D$87 * Baseline!B$11 )</f>
        <v>2.6986327933414616E-4</v>
      </c>
      <c r="AM339" s="48">
        <f>S339 * ( Baseline!F$87 * Baseline!B$16 )</f>
        <v>5.7278027125412637E-5</v>
      </c>
      <c r="AN339" s="48">
        <f>T339 * ( Baseline!H$87 * Baseline!B$18 )</f>
        <v>3.4658055666964609E-2</v>
      </c>
      <c r="AO339" s="48">
        <f t="shared" si="3"/>
        <v>3.5003926166524493E-2</v>
      </c>
      <c r="AP339" s="48"/>
      <c r="AQ339" s="48">
        <f>V339 * ( (1-Baseline!B$88-Baseline!B$87) + (1-B339)*Baseline!B$88 )</f>
        <v>0.10558212334533454</v>
      </c>
      <c r="AR339" s="48">
        <f>W339 * ( (1-Baseline!B$88-Baseline!B$87) + (1-B339)*Baseline!B$88 )</f>
        <v>3.2580144838760013E-4</v>
      </c>
      <c r="AS339" s="48">
        <f>X339 * ( (1-Baseline!B$88-Baseline!B$87) + (1-B339)*Baseline!B$88 )</f>
        <v>1.6884186996614769E-3</v>
      </c>
      <c r="AT339" s="48">
        <f>Y339 * ( (1-Baseline!B$88-Baseline!B$87) + (1-B339)*Baseline!B$88 )</f>
        <v>2.8261255814199579E-4</v>
      </c>
      <c r="AU339" s="48">
        <f t="shared" si="4"/>
        <v>0.10787895605152562</v>
      </c>
      <c r="AV339" s="48">
        <f>AA339 * ( (1-Baseline!D$88-Baseline!D$87) + (1-B339)*Baseline!D$88 )</f>
        <v>2.9759371365514352E-4</v>
      </c>
      <c r="AW339" s="48">
        <f>AB339 * ( (1-Baseline!D$88-Baseline!D$87) + (1-B339)*Baseline!D$88 )</f>
        <v>2.393816848429391E-2</v>
      </c>
      <c r="AX339" s="48">
        <f>AC339 * ( (1-Baseline!D$88-Baseline!D$87) + (1-B339)*Baseline!D$88 )</f>
        <v>3.4979647108086771E-4</v>
      </c>
      <c r="AY339" s="48">
        <f>AD339 * ( (1-Baseline!D$88-Baseline!D$87) + (1-B339)*Baseline!D$88 )</f>
        <v>3.6737681812660535E-4</v>
      </c>
      <c r="AZ339" s="48">
        <f t="shared" si="5"/>
        <v>2.4952935487156526E-2</v>
      </c>
      <c r="BA339" s="48">
        <f>AF339 * ( (1-Baseline!F$88-Baseline!F$87) + (1-Baseline!B$36)*Baseline!F$88 )</f>
        <v>8.1525488132242071E-4</v>
      </c>
      <c r="BB339" s="48">
        <f>AG339 * ( (1-Baseline!F$88-Baseline!F$87) + (1-Baseline!B$36)*Baseline!F$88 )</f>
        <v>1.849089514518272E-4</v>
      </c>
      <c r="BC339" s="48">
        <f>AH339 * ( (1-Baseline!F$88-Baseline!F$87) + (1-Baseline!B$36)*Baseline!F$88 )</f>
        <v>3.3120462961770042E-2</v>
      </c>
      <c r="BD339" s="48">
        <f>AI339 * ( (1-Baseline!F$88-Baseline!F$87) + (1-Baseline!B$36)*Baseline!F$88 )</f>
        <v>4.173243196890335E-4</v>
      </c>
      <c r="BE339" s="48">
        <f t="shared" si="6"/>
        <v>3.4537951114233328E-2</v>
      </c>
      <c r="BF339" s="48">
        <f>AK339 * ( (1-Baseline!H$88-Baseline!H$87) + (1-Baseline!B$36)*Baseline!H$88 )</f>
        <v>1.483951427725155E-5</v>
      </c>
      <c r="BG339" s="48">
        <f>AL339 * ( (1-Baseline!H$88-Baseline!H$87) + (1-Baseline!B$36)*Baseline!H$88 )</f>
        <v>2.1381807348203066E-4</v>
      </c>
      <c r="BH339" s="48">
        <f>AM339 * ( (1-Baseline!H$88-Baseline!H$87) + (1-Baseline!B$36)*Baseline!H$88 )</f>
        <v>4.5382526452006934E-5</v>
      </c>
      <c r="BI339" s="48">
        <f>AN339 * ( (1-Baseline!H$88-Baseline!H$87) + (1-Baseline!B$36)*Baseline!H$88 )</f>
        <v>2.7460270666049395E-2</v>
      </c>
      <c r="BJ339" s="48">
        <f t="shared" si="7"/>
        <v>2.7734310780260684E-2</v>
      </c>
      <c r="BK339" s="48"/>
      <c r="BL339" s="48">
        <f t="shared" si="18"/>
        <v>0.97870916821725595</v>
      </c>
      <c r="BM339" s="48">
        <f t="shared" si="19"/>
        <v>3.0200648978470782E-3</v>
      </c>
      <c r="BN339" s="48">
        <f t="shared" si="20"/>
        <v>1.5651047817472827E-2</v>
      </c>
      <c r="BO339" s="48">
        <f t="shared" si="21"/>
        <v>2.6197190674241708E-3</v>
      </c>
      <c r="BP339" s="48">
        <f t="shared" si="8"/>
        <v>1</v>
      </c>
      <c r="BQ339" s="48">
        <f t="shared" si="22"/>
        <v>1.1926200579018741E-2</v>
      </c>
      <c r="BR339" s="48">
        <f t="shared" si="23"/>
        <v>0.95933276053292693</v>
      </c>
      <c r="BS339" s="48">
        <f t="shared" si="24"/>
        <v>1.4018249326253042E-2</v>
      </c>
      <c r="BT339" s="48">
        <f t="shared" si="25"/>
        <v>1.4722789561801137E-2</v>
      </c>
      <c r="BU339" s="48">
        <f t="shared" si="9"/>
        <v>0.99999999999999989</v>
      </c>
      <c r="BV339" s="48">
        <f t="shared" si="26"/>
        <v>2.3604610436385978E-2</v>
      </c>
      <c r="BW339" s="48">
        <f t="shared" si="27"/>
        <v>5.3537904098666968E-3</v>
      </c>
      <c r="BX339" s="48">
        <f t="shared" si="28"/>
        <v>0.958958533823417</v>
      </c>
      <c r="BY339" s="48">
        <f t="shared" si="29"/>
        <v>1.2083065330330243E-2</v>
      </c>
      <c r="BZ339" s="48">
        <f t="shared" si="10"/>
        <v>0.99999999999999989</v>
      </c>
      <c r="CA339" s="48">
        <f t="shared" si="30"/>
        <v>5.3505978190066525E-4</v>
      </c>
      <c r="CB339" s="48">
        <f t="shared" si="31"/>
        <v>7.7095145856017162E-3</v>
      </c>
      <c r="CC339" s="48">
        <f t="shared" si="32"/>
        <v>1.6363315032983262E-3</v>
      </c>
      <c r="CD339" s="48">
        <f t="shared" si="33"/>
        <v>0.9901190941291993</v>
      </c>
      <c r="CE339" s="48">
        <f t="shared" si="11"/>
        <v>1</v>
      </c>
      <c r="CF339" s="48"/>
      <c r="CG339" s="48">
        <f t="shared" si="34"/>
        <v>0.97870916821725595</v>
      </c>
      <c r="CH339" s="48">
        <f t="shared" si="35"/>
        <v>3.0200648978470782E-3</v>
      </c>
      <c r="CI339" s="48">
        <f t="shared" si="36"/>
        <v>1.5651047817472827E-2</v>
      </c>
      <c r="CJ339" s="48">
        <f t="shared" si="37"/>
        <v>2.6197190674241708E-3</v>
      </c>
      <c r="CK339" s="48">
        <f t="shared" si="12"/>
        <v>1</v>
      </c>
      <c r="CL339" s="48">
        <f t="shared" si="38"/>
        <v>1.1926200579018741E-2</v>
      </c>
      <c r="CM339" s="48">
        <f t="shared" si="39"/>
        <v>0.95933276053292693</v>
      </c>
      <c r="CN339" s="48">
        <f t="shared" si="40"/>
        <v>1.4018249326253042E-2</v>
      </c>
      <c r="CO339" s="48">
        <f t="shared" si="41"/>
        <v>1.4722789561801137E-2</v>
      </c>
      <c r="CP339" s="48">
        <f t="shared" si="13"/>
        <v>0.99999999999999989</v>
      </c>
      <c r="CQ339" s="48">
        <f t="shared" si="42"/>
        <v>2.3604610436385978E-2</v>
      </c>
      <c r="CR339" s="48">
        <f t="shared" si="43"/>
        <v>5.3537904098666968E-3</v>
      </c>
      <c r="CS339" s="48">
        <f t="shared" si="44"/>
        <v>0.958958533823417</v>
      </c>
      <c r="CT339" s="48">
        <f t="shared" si="45"/>
        <v>1.2083065330330243E-2</v>
      </c>
      <c r="CU339" s="48">
        <f t="shared" si="14"/>
        <v>0.99999999999999989</v>
      </c>
      <c r="CV339" s="48">
        <f t="shared" si="46"/>
        <v>5.3505978190066525E-4</v>
      </c>
      <c r="CW339" s="48">
        <f t="shared" si="47"/>
        <v>7.7095145856017162E-3</v>
      </c>
      <c r="CX339" s="48">
        <f t="shared" si="48"/>
        <v>1.6363315032983262E-3</v>
      </c>
      <c r="CY339" s="48">
        <f t="shared" si="49"/>
        <v>0.9901190941291993</v>
      </c>
      <c r="CZ339" s="48">
        <f t="shared" si="15"/>
        <v>1</v>
      </c>
      <c r="DA339" s="48"/>
      <c r="DB339" s="48">
        <f>(AQ339*Baseline!B$7 + AV339*Baseline!B$11 + BA339*Baseline!B$16 + BF339*Baseline!B$18)</f>
        <v>55256.307830137797</v>
      </c>
      <c r="DC339" s="48">
        <f>(AR339*Baseline!B$7 + AW339*Baseline!B$11 + BB339*Baseline!B$16 + BG339*Baseline!B$18)</f>
        <v>61905.09285848897</v>
      </c>
      <c r="DD339" s="48">
        <f>(AS339*Baseline!B$7 + AX339*Baseline!B$11 + BC339*Baseline!B$16 + BH339*Baseline!B$18)</f>
        <v>114606.98721884954</v>
      </c>
      <c r="DE339" s="48">
        <f>(AT339*Baseline!B$7 + AY339*Baseline!B$11 + BD339*Baseline!B$16 + BI339*Baseline!B$18)</f>
        <v>1259751.2436573638</v>
      </c>
      <c r="DF339" s="48">
        <f t="shared" si="16"/>
        <v>1491519.6315648402</v>
      </c>
      <c r="DG339" s="48"/>
      <c r="DH339" s="48">
        <f t="shared" si="50"/>
        <v>3.7046986617377056E-2</v>
      </c>
      <c r="DI339" s="48">
        <f t="shared" si="51"/>
        <v>4.1504712072438985E-2</v>
      </c>
      <c r="DJ339" s="48">
        <f t="shared" si="52"/>
        <v>7.6839073917256237E-2</v>
      </c>
      <c r="DK339" s="48">
        <f t="shared" si="53"/>
        <v>0.84460922739292765</v>
      </c>
      <c r="DL339" s="48">
        <f t="shared" si="17"/>
        <v>1</v>
      </c>
      <c r="DM339" s="48"/>
      <c r="DN339" s="48">
        <f>DH339 / (Baseline!B$7/Baseline!B$17)</f>
        <v>3.9545221515342601</v>
      </c>
      <c r="DO339" s="48">
        <f>DI339 / (Baseline!B$11/Baseline!B$17)</f>
        <v>1.0019436146764906</v>
      </c>
      <c r="DP339" s="48">
        <f>DJ339 / (Baseline!B$16/Baseline!B$17)</f>
        <v>1.1873959048823348</v>
      </c>
      <c r="DQ339" s="48">
        <f>DK339 / (Baseline!B$18/Baseline!B$17)</f>
        <v>0.95490529549198699</v>
      </c>
      <c r="DR339" s="71"/>
      <c r="DS339" s="48">
        <f>(AU339*Baseline!B$34)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2.8711374657728841E-2</v>
      </c>
      <c r="DT339" s="48">
        <f>(AZ339*Baseline!B$34) + (Baseline!D$88*(1-Baseline!D$89)*Baseline!B$35) + (Baseline!D$88*Baseline!D$89*((1-Baseline!D$90)*Baseline!B$40 + Baseline!D$90*Baseline!B$41))</f>
        <v>1.0156508323073483E-2</v>
      </c>
      <c r="DU339" s="48">
        <f>(BE339*Baseline!B$34) + (Baseline!F$88*(1-Baseline!F$89)*Baseline!B$35) + (Baseline!F$88*Baseline!F$89*((1-Baseline!F$90)*Baseline!B$40 + Baseline!F$90*Baseline!B$41))</f>
        <v>1.2911332667135001E-2</v>
      </c>
      <c r="DV339" s="48">
        <f>(BJ339*Baseline!B$34) + (Baseline!H$88*(1-Baseline!H$89)*Baseline!B$35) + (Baseline!H$88*Baseline!H$89*((1-Baseline!H$90)*Baseline!B$40 + Baseline!H$90*Baseline!B$41))</f>
        <v>9.3051466170391041E-3</v>
      </c>
      <c r="DW339" s="48">
        <f>( DS339*Baseline!B$7 + DT339*Baseline!B$11 + DU339*Baseline!B$16 + DV339*Baseline!B$18 ) / Baseline!B$17</f>
        <v>9.7555806126348281E-3</v>
      </c>
    </row>
    <row r="340" spans="1:127">
      <c r="A340" s="7" t="s">
        <v>594</v>
      </c>
      <c r="B340" s="1">
        <f>MIN( MAX( NORMINV( MCrands!B340, (B$5+B$4)/2, (B$5-B$4)/3.29 ), 0 ), 1 )</f>
        <v>0.36989175789517592</v>
      </c>
      <c r="C340" s="1">
        <f>MAX( NORMINV( MCrands!C340, (C$5+C$4)/2, (C$5-C$4)/3.29 ), 0 )</f>
        <v>2.6733234508058126</v>
      </c>
      <c r="D340" s="40"/>
      <c r="E340" s="40">
        <f>Baseline!B$33 * (C340 * Baseline!B$66*Baseline!B$66/Baseline!B$73 + Baseline!B$52*Baseline!B$52/Baseline!B$74 + Baseline!B$53*Baseline!B$53/Baseline!B$75 + Baseline!B$54*Baseline!B$54/Baseline!B$76)</f>
        <v>2.2378989907166456E-5</v>
      </c>
      <c r="F340" s="40">
        <f>Baseline!B$33 * (C340 * Baseline!B$66*Baseline!B$57/Baseline!B$73 + Baseline!B$52*Baseline!B$67/Baseline!B$74 + Baseline!B$53*Baseline!B$55/Baseline!B$75 + Baseline!B$54*Baseline!B$56/Baseline!B$76)</f>
        <v>3.9597606018799183E-8</v>
      </c>
      <c r="G340" s="1">
        <f>Baseline!B$33 * (C340 * Baseline!B$66*Baseline!B$58/Baseline!B$73 + Baseline!B$52*Baseline!B$59/Baseline!B$74 + Baseline!B$53*Baseline!B$68/Baseline!B$75 + Baseline!B$54*Baseline!B$60/Baseline!B$76)</f>
        <v>1.0899849067153247E-7</v>
      </c>
      <c r="H340" s="40">
        <f>Baseline!B$33 * (C340 * Baseline!B$66*Baseline!B$61/Baseline!B$73 + Baseline!B$52*Baseline!B$62/Baseline!B$74 + Baseline!B$53*Baseline!B$63/Baseline!B$75 + Baseline!B$54*Baseline!B$69/Baseline!B$76)</f>
        <v>1.7892840653071233E-9</v>
      </c>
      <c r="I340" s="40">
        <f>Baseline!B$33 * (C340 * Baseline!B$57*Baseline!B$66/Baseline!B$73 + Baseline!B$67*Baseline!B$52/Baseline!B$74 + Baseline!B$55*Baseline!B$53/Baseline!B$75 + Baseline!B$56*Baseline!B$54/Baseline!B$76)</f>
        <v>3.9597606018799183E-8</v>
      </c>
      <c r="J340" s="1">
        <f>Baseline!B$33 * (C340 * Baseline!B$57*Baseline!B$57/Baseline!B$73 + Baseline!B$67*Baseline!B$67/Baseline!B$74 + Baseline!B$55*Baseline!B$55/Baseline!B$75 + Baseline!B$56*Baseline!B$56/Baseline!B$76)</f>
        <v>1.7949606451716138E-6</v>
      </c>
      <c r="K340" s="40">
        <f>Baseline!B$33 * (C340 * Baseline!B$57*Baseline!B$58/Baseline!B$73 + Baseline!B$67*Baseline!B$59/Baseline!B$74 + Baseline!B$55*Baseline!B$68/Baseline!B$75 + Baseline!B$56*Baseline!B$60/Baseline!B$76)</f>
        <v>1.392934209078291E-8</v>
      </c>
      <c r="L340" s="1">
        <f>Baseline!B$33 * (C340 * Baseline!B$57*Baseline!B$61/Baseline!B$73 + Baseline!B$67*Baseline!B$62/Baseline!B$74 + Baseline!B$55*Baseline!B$63/Baseline!B$75 + Baseline!B$56*Baseline!B$69/Baseline!B$76)</f>
        <v>1.4629433328331921E-8</v>
      </c>
      <c r="M340" s="40">
        <f>Baseline!B$33 * (C340 * Baseline!B$58*Baseline!B$66/Baseline!B$73 + Baseline!B$59*Baseline!B$52/Baseline!B$74 + Baseline!B$68*Baseline!B$53/Baseline!B$75 + Baseline!B$60*Baseline!B$54/Baseline!B$76)</f>
        <v>1.0899849067153247E-7</v>
      </c>
      <c r="N340" s="1">
        <f>Baseline!B$33 * (C340 * Baseline!B$58*Baseline!B$57/Baseline!B$73 + Baseline!B$59*Baseline!B$67/Baseline!B$74 + Baseline!B$68*Baseline!B$55/Baseline!B$75 + Baseline!B$60*Baseline!B$56/Baseline!B$76)</f>
        <v>1.392934209078291E-8</v>
      </c>
      <c r="O340" s="1">
        <f>Baseline!B$33 * (C340 * Baseline!B$58*Baseline!B$58/Baseline!B$73 + Baseline!B$59*Baseline!B$59/Baseline!B$74 + Baseline!B$68*Baseline!B$68/Baseline!B$75 + Baseline!B$60*Baseline!B$60/Baseline!B$76)</f>
        <v>1.3250171177343356E-6</v>
      </c>
      <c r="P340" s="40">
        <f>Baseline!B$33 * (C340 * Baseline!B$58*Baseline!B$61/Baseline!B$73 + Baseline!B$59*Baseline!B$62/Baseline!B$74 + Baseline!B$68*Baseline!B$63/Baseline!B$75 + Baseline!B$60*Baseline!B$69/Baseline!B$76)</f>
        <v>1.6490062603511919E-9</v>
      </c>
      <c r="Q340" s="40">
        <f>Baseline!B$33 * (C340 * Baseline!B$61*Baseline!B$66/Baseline!B$73 + Baseline!B$62*Baseline!B$52/Baseline!B$74 + Baseline!B$63*Baseline!B$53/Baseline!B$75 + Baseline!B$69*Baseline!B$54/Baseline!B$76)</f>
        <v>1.7892840653071233E-9</v>
      </c>
      <c r="R340" s="40">
        <f>Baseline!B$33 * (C340 * Baseline!B$61*Baseline!B$57/Baseline!B$73 + Baseline!B$62*Baseline!B$67/Baseline!B$74 + Baseline!B$63*Baseline!B$55/Baseline!B$75 + Baseline!B$69*Baseline!B$56/Baseline!B$76)</f>
        <v>1.4629433328331921E-8</v>
      </c>
      <c r="S340" s="40">
        <f>Baseline!B$33 * (C340 * Baseline!B$61*Baseline!B$58/Baseline!B$73 + Baseline!B$62*Baseline!B$59/Baseline!B$74 + Baseline!B$63*Baseline!B$68/Baseline!B$75 + Baseline!B$69*Baseline!B$60/Baseline!B$76)</f>
        <v>1.6490062603511919E-9</v>
      </c>
      <c r="T340" s="40">
        <f>Baseline!B$33 * (C340 * Baseline!B$61*Baseline!B$61/Baseline!B$73 + Baseline!B$62*Baseline!B$62/Baseline!B$74 + Baseline!B$63*Baseline!B$63/Baseline!B$75 + Baseline!B$69*Baseline!B$69/Baseline!B$76)</f>
        <v>9.8551806589797305E-8</v>
      </c>
      <c r="U340" s="40"/>
      <c r="V340" s="40">
        <f>E340 * ( Baseline!B$87 * Baseline!B$7 )</f>
        <v>0.23227153624648064</v>
      </c>
      <c r="W340" s="40">
        <f>F340 * ( Baseline!D$87 * Baseline!B$11 )</f>
        <v>7.3044102837814778E-4</v>
      </c>
      <c r="X340" s="40">
        <f>G340 * ( Baseline!F$87 * Baseline!B$16 )</f>
        <v>3.7860374951029464E-3</v>
      </c>
      <c r="Y340" s="40">
        <f>H340 * ( Baseline!H$87 * Baseline!B$18 )</f>
        <v>6.292437304796964E-4</v>
      </c>
      <c r="Z340" s="48">
        <f t="shared" si="0"/>
        <v>0.23741725850044146</v>
      </c>
      <c r="AA340" s="40">
        <f>I340 * ( Baseline!B$87 * Baseline!B$7 )</f>
        <v>4.1098355286911672E-4</v>
      </c>
      <c r="AB340" s="1">
        <f>J340 * ( Baseline!D$87 * Baseline!B$11 )</f>
        <v>3.311091329448046E-2</v>
      </c>
      <c r="AC340" s="1">
        <f>K340 * ( Baseline!F$87 * Baseline!B$16 )</f>
        <v>4.8383249266031615E-4</v>
      </c>
      <c r="AD340" s="1">
        <f>L340 * ( Baseline!F$87 * Baseline!B$16 )</f>
        <v>5.0815000071958907E-4</v>
      </c>
      <c r="AE340" s="48">
        <f t="shared" si="1"/>
        <v>3.4513879340729484E-2</v>
      </c>
      <c r="AF340" s="48">
        <f>M340 * ( Baseline!B$87 * Baseline!B$7 )</f>
        <v>1.1312953346798355E-3</v>
      </c>
      <c r="AG340" s="48">
        <f>N340 * ( Baseline!D$87 * Baseline!B$11 )</f>
        <v>2.5694894172622603E-4</v>
      </c>
      <c r="AH340" s="48">
        <f>O340 * ( Baseline!F$87 * Baseline!B$16 )</f>
        <v>4.60241647245637E-2</v>
      </c>
      <c r="AI340" s="48">
        <f>P340 * ( Baseline!H$87 * Baseline!B$18 )</f>
        <v>5.7991174848452762E-4</v>
      </c>
      <c r="AJ340" s="48">
        <f t="shared" si="2"/>
        <v>4.7992320749454288E-2</v>
      </c>
      <c r="AK340" s="48">
        <f>Q340 * ( Baseline!B$87 * Baseline!B$7 )</f>
        <v>1.8570979313822632E-5</v>
      </c>
      <c r="AL340" s="48">
        <f>R340 * ( Baseline!D$87 * Baseline!B$11 )</f>
        <v>2.6986324172888405E-4</v>
      </c>
      <c r="AM340" s="48">
        <f>S340 * ( Baseline!F$87 * Baseline!B$16 )</f>
        <v>5.7277853049938265E-5</v>
      </c>
      <c r="AN340" s="48">
        <f>T340 * ( Baseline!H$87 * Baseline!B$18 )</f>
        <v>3.4658055490721248E-2</v>
      </c>
      <c r="AO340" s="48">
        <f t="shared" si="3"/>
        <v>3.5003767564813895E-2</v>
      </c>
      <c r="AP340" s="48"/>
      <c r="AQ340" s="48">
        <f>V340 * ( (1-Baseline!B$88-Baseline!B$87) + (1-B340)*Baseline!B$88 )</f>
        <v>0.15083628447321679</v>
      </c>
      <c r="AR340" s="48">
        <f>W340 * ( (1-Baseline!B$88-Baseline!B$87) + (1-B340)*Baseline!B$88 )</f>
        <v>4.7434572710811313E-4</v>
      </c>
      <c r="AS340" s="48">
        <f>X340 * ( (1-Baseline!B$88-Baseline!B$87) + (1-B340)*Baseline!B$88 )</f>
        <v>2.4586388752843406E-3</v>
      </c>
      <c r="AT340" s="48">
        <f>Y340 * ( (1-Baseline!B$88-Baseline!B$87) + (1-B340)*Baseline!B$88 )</f>
        <v>4.0862857269305955E-4</v>
      </c>
      <c r="AU340" s="48">
        <f t="shared" si="4"/>
        <v>0.15417789764830228</v>
      </c>
      <c r="AV340" s="48">
        <f>AA340 * ( (1-Baseline!D$88-Baseline!D$87) + (1-B340)*Baseline!D$88 )</f>
        <v>3.393437326218881E-4</v>
      </c>
      <c r="AW340" s="48">
        <f>AB340 * ( (1-Baseline!D$88-Baseline!D$87) + (1-B340)*Baseline!D$88 )</f>
        <v>2.7339247104730121E-2</v>
      </c>
      <c r="AX340" s="48">
        <f>AC340 * ( (1-Baseline!D$88-Baseline!D$87) + (1-B340)*Baseline!D$88 )</f>
        <v>3.9949414733730492E-4</v>
      </c>
      <c r="AY340" s="48">
        <f>AD340 * ( (1-Baseline!D$88-Baseline!D$87) + (1-B340)*Baseline!D$88 )</f>
        <v>4.1957279499920899E-4</v>
      </c>
      <c r="AZ340" s="48">
        <f t="shared" si="5"/>
        <v>2.8497657779688525E-2</v>
      </c>
      <c r="BA340" s="48">
        <f>AF340 * ( (1-Baseline!F$88-Baseline!F$87) + (1-Baseline!B$36)*Baseline!F$88 )</f>
        <v>8.1411632428631951E-4</v>
      </c>
      <c r="BB340" s="48">
        <f>AG340 * ( (1-Baseline!F$88-Baseline!F$87) + (1-Baseline!B$36)*Baseline!F$88 )</f>
        <v>1.8490868083232751E-4</v>
      </c>
      <c r="BC340" s="48">
        <f>AH340 * ( (1-Baseline!F$88-Baseline!F$87) + (1-Baseline!B$36)*Baseline!F$88 )</f>
        <v>3.3120461709067225E-2</v>
      </c>
      <c r="BD340" s="48">
        <f>AI340 * ( (1-Baseline!F$88-Baseline!F$87) + (1-Baseline!B$36)*Baseline!F$88 )</f>
        <v>4.1732305138541761E-4</v>
      </c>
      <c r="BE340" s="48">
        <f t="shared" si="6"/>
        <v>3.4536809765571296E-2</v>
      </c>
      <c r="BF340" s="48">
        <f>AK340 * ( (1-Baseline!H$88-Baseline!H$87) + (1-Baseline!B$36)*Baseline!H$88 )</f>
        <v>1.4714158329927946E-5</v>
      </c>
      <c r="BG340" s="48">
        <f>AL340 * ( (1-Baseline!H$88-Baseline!H$87) + (1-Baseline!B$36)*Baseline!H$88 )</f>
        <v>2.1381804368662938E-4</v>
      </c>
      <c r="BH340" s="48">
        <f>AM340 * ( (1-Baseline!H$88-Baseline!H$87) + (1-Baseline!B$36)*Baseline!H$88 )</f>
        <v>4.538238852852708E-5</v>
      </c>
      <c r="BI340" s="48">
        <f>AN340 * ( (1-Baseline!H$88-Baseline!H$87) + (1-Baseline!B$36)*Baseline!H$88 )</f>
        <v>2.7460270526408256E-2</v>
      </c>
      <c r="BJ340" s="48">
        <f t="shared" si="7"/>
        <v>2.7734185116953341E-2</v>
      </c>
      <c r="BK340" s="48"/>
      <c r="BL340" s="48">
        <f t="shared" si="18"/>
        <v>0.97832625022097441</v>
      </c>
      <c r="BM340" s="48">
        <f t="shared" si="19"/>
        <v>3.07661301874897E-3</v>
      </c>
      <c r="BN340" s="48">
        <f t="shared" si="20"/>
        <v>1.5946766123979595E-2</v>
      </c>
      <c r="BO340" s="48">
        <f t="shared" si="21"/>
        <v>2.6503706362969665E-3</v>
      </c>
      <c r="BP340" s="48">
        <f t="shared" si="8"/>
        <v>0.99999999999999989</v>
      </c>
      <c r="BQ340" s="48">
        <f t="shared" si="22"/>
        <v>1.1907776254641974E-2</v>
      </c>
      <c r="BR340" s="48">
        <f t="shared" si="23"/>
        <v>0.95935067071427704</v>
      </c>
      <c r="BS340" s="48">
        <f t="shared" si="24"/>
        <v>1.4018490587041899E-2</v>
      </c>
      <c r="BT340" s="48">
        <f t="shared" si="25"/>
        <v>1.4723062444039037E-2</v>
      </c>
      <c r="BU340" s="48">
        <f t="shared" si="9"/>
        <v>1</v>
      </c>
      <c r="BV340" s="48">
        <f t="shared" si="26"/>
        <v>2.3572424025622877E-2</v>
      </c>
      <c r="BW340" s="48">
        <f t="shared" si="27"/>
        <v>5.3539595025553699E-3</v>
      </c>
      <c r="BX340" s="48">
        <f t="shared" si="28"/>
        <v>0.95899018855192641</v>
      </c>
      <c r="BY340" s="48">
        <f t="shared" si="29"/>
        <v>1.2083427919895324E-2</v>
      </c>
      <c r="BZ340" s="48">
        <f t="shared" si="10"/>
        <v>1</v>
      </c>
      <c r="CA340" s="48">
        <f t="shared" si="30"/>
        <v>5.3054229889500093E-4</v>
      </c>
      <c r="CB340" s="48">
        <f t="shared" si="31"/>
        <v>7.7095484430125469E-3</v>
      </c>
      <c r="CC340" s="48">
        <f t="shared" si="32"/>
        <v>1.6363339444498677E-3</v>
      </c>
      <c r="CD340" s="48">
        <f t="shared" si="33"/>
        <v>0.99012357531364248</v>
      </c>
      <c r="CE340" s="48">
        <f t="shared" si="11"/>
        <v>0.99999999999999989</v>
      </c>
      <c r="CF340" s="48"/>
      <c r="CG340" s="48">
        <f t="shared" si="34"/>
        <v>0.97832625022097441</v>
      </c>
      <c r="CH340" s="48">
        <f t="shared" si="35"/>
        <v>3.07661301874897E-3</v>
      </c>
      <c r="CI340" s="48">
        <f t="shared" si="36"/>
        <v>1.5946766123979595E-2</v>
      </c>
      <c r="CJ340" s="48">
        <f t="shared" si="37"/>
        <v>2.6503706362969665E-3</v>
      </c>
      <c r="CK340" s="48">
        <f t="shared" si="12"/>
        <v>0.99999999999999989</v>
      </c>
      <c r="CL340" s="48">
        <f t="shared" si="38"/>
        <v>1.1907776254641974E-2</v>
      </c>
      <c r="CM340" s="48">
        <f t="shared" si="39"/>
        <v>0.95935067071427704</v>
      </c>
      <c r="CN340" s="48">
        <f t="shared" si="40"/>
        <v>1.4018490587041899E-2</v>
      </c>
      <c r="CO340" s="48">
        <f t="shared" si="41"/>
        <v>1.4723062444039037E-2</v>
      </c>
      <c r="CP340" s="48">
        <f t="shared" si="13"/>
        <v>1</v>
      </c>
      <c r="CQ340" s="48">
        <f t="shared" si="42"/>
        <v>2.3572424025622877E-2</v>
      </c>
      <c r="CR340" s="48">
        <f t="shared" si="43"/>
        <v>5.3539595025553699E-3</v>
      </c>
      <c r="CS340" s="48">
        <f t="shared" si="44"/>
        <v>0.95899018855192641</v>
      </c>
      <c r="CT340" s="48">
        <f t="shared" si="45"/>
        <v>1.2083427919895324E-2</v>
      </c>
      <c r="CU340" s="48">
        <f t="shared" si="14"/>
        <v>1</v>
      </c>
      <c r="CV340" s="48">
        <f t="shared" si="46"/>
        <v>5.3054229889500093E-4</v>
      </c>
      <c r="CW340" s="48">
        <f t="shared" si="47"/>
        <v>7.7095484430125469E-3</v>
      </c>
      <c r="CX340" s="48">
        <f t="shared" si="48"/>
        <v>1.6363339444498677E-3</v>
      </c>
      <c r="CY340" s="48">
        <f t="shared" si="49"/>
        <v>0.99012357531364248</v>
      </c>
      <c r="CZ340" s="48">
        <f t="shared" si="15"/>
        <v>0.99999999999999989</v>
      </c>
      <c r="DA340" s="48"/>
      <c r="DB340" s="48">
        <f>(AQ340*Baseline!B$7 + AV340*Baseline!B$11 + BA340*Baseline!B$16 + BF340*Baseline!B$18)</f>
        <v>77284.556613820721</v>
      </c>
      <c r="DC340" s="48">
        <f>(AR340*Baseline!B$7 + AW340*Baseline!B$11 + BB340*Baseline!B$16 + BG340*Baseline!B$18)</f>
        <v>69270.93132245689</v>
      </c>
      <c r="DD340" s="48">
        <f>(AS340*Baseline!B$7 + AX340*Baseline!B$11 + BC340*Baseline!B$16 + BH340*Baseline!B$18)</f>
        <v>115087.11284201193</v>
      </c>
      <c r="DE340" s="48">
        <f>(AT340*Baseline!B$7 + AY340*Baseline!B$11 + BD340*Baseline!B$16 + BI340*Baseline!B$18)</f>
        <v>1259924.2878720674</v>
      </c>
      <c r="DF340" s="48">
        <f t="shared" si="16"/>
        <v>1521566.888650357</v>
      </c>
      <c r="DG340" s="48"/>
      <c r="DH340" s="48">
        <f t="shared" si="50"/>
        <v>5.0792743447757853E-2</v>
      </c>
      <c r="DI340" s="48">
        <f t="shared" si="51"/>
        <v>4.5526050704153276E-2</v>
      </c>
      <c r="DJ340" s="48">
        <f t="shared" si="52"/>
        <v>7.5637235339745854E-2</v>
      </c>
      <c r="DK340" s="48">
        <f t="shared" si="53"/>
        <v>0.828043970508343</v>
      </c>
      <c r="DL340" s="48">
        <f t="shared" si="17"/>
        <v>1</v>
      </c>
      <c r="DM340" s="48"/>
      <c r="DN340" s="48">
        <f>DH340 / (Baseline!B$7/Baseline!B$17)</f>
        <v>5.4217912829417632</v>
      </c>
      <c r="DO340" s="48">
        <f>DI340 / (Baseline!B$11/Baseline!B$17)</f>
        <v>1.099020653964605</v>
      </c>
      <c r="DP340" s="48">
        <f>DJ340 / (Baseline!B$16/Baseline!B$17)</f>
        <v>1.1688238668226081</v>
      </c>
      <c r="DQ340" s="48">
        <f>DK340 / (Baseline!B$18/Baseline!B$17)</f>
        <v>0.93617681016735765</v>
      </c>
      <c r="DR340" s="71"/>
      <c r="DS340" s="48">
        <f>(AU340*Baseline!B$34)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3.5656215897245346E-2</v>
      </c>
      <c r="DT340" s="48">
        <f>(AZ340*Baseline!B$34) + (Baseline!D$88*(1-Baseline!D$89)*Baseline!B$35) + (Baseline!D$88*Baseline!D$89*((1-Baseline!D$90)*Baseline!B$40 + Baseline!D$90*Baseline!B$41))</f>
        <v>1.0688216666953281E-2</v>
      </c>
      <c r="DU340" s="48">
        <f>(BE340*Baseline!B$34) + (Baseline!F$88*(1-Baseline!F$89)*Baseline!B$35) + (Baseline!F$88*Baseline!F$89*((1-Baseline!F$90)*Baseline!B$40 + Baseline!F$90*Baseline!B$41))</f>
        <v>1.2911161464835697E-2</v>
      </c>
      <c r="DV340" s="48">
        <f>(BJ340*Baseline!B$34) + (Baseline!H$88*(1-Baseline!H$89)*Baseline!B$35) + (Baseline!H$88*Baseline!H$89*((1-Baseline!H$90)*Baseline!B$40 + Baseline!H$90*Baseline!B$41))</f>
        <v>9.3051277675430012E-3</v>
      </c>
      <c r="DW340" s="48">
        <f>( DS340*Baseline!B$7 + DT340*Baseline!B$11 + DU340*Baseline!B$16 + DV340*Baseline!B$18 ) / Baseline!B$17</f>
        <v>9.8426395233908136E-3</v>
      </c>
    </row>
    <row r="341" spans="1:127">
      <c r="A341" s="7" t="s">
        <v>596</v>
      </c>
      <c r="B341" s="1">
        <f>MIN( MAX( NORMINV( MCrands!B341, (B$5+B$4)/2, (B$5-B$4)/3.29 ), 0 ), 1 )</f>
        <v>0.51563844841112227</v>
      </c>
      <c r="C341" s="1">
        <f>MAX( NORMINV( MCrands!C341, (C$5+C$4)/2, (C$5-C$4)/3.29 ), 0 )</f>
        <v>2.2785920830397273</v>
      </c>
      <c r="D341" s="40"/>
      <c r="E341" s="40">
        <f>Baseline!B$33 * (C341 * Baseline!B$66*Baseline!B$66/Baseline!B$73 + Baseline!B$52*Baseline!B$52/Baseline!B$74 + Baseline!B$53*Baseline!B$53/Baseline!B$75 + Baseline!B$54*Baseline!B$54/Baseline!B$76)</f>
        <v>1.9075860954092093E-5</v>
      </c>
      <c r="F341" s="40">
        <f>Baseline!B$33 * (C341 * Baseline!B$66*Baseline!B$57/Baseline!B$73 + Baseline!B$52*Baseline!B$67/Baseline!B$74 + Baseline!B$53*Baseline!B$55/Baseline!B$75 + Baseline!B$54*Baseline!B$56/Baseline!B$76)</f>
        <v>3.9155863597792923E-8</v>
      </c>
      <c r="G341" s="1">
        <f>Baseline!B$33 * (C341 * Baseline!B$66*Baseline!B$58/Baseline!B$73 + Baseline!B$52*Baseline!B$59/Baseline!B$74 + Baseline!B$53*Baseline!B$68/Baseline!B$75 + Baseline!B$54*Baseline!B$60/Baseline!B$76)</f>
        <v>1.079125405532254E-7</v>
      </c>
      <c r="H341" s="40">
        <f>Baseline!B$33 * (C341 * Baseline!B$66*Baseline!B$61/Baseline!B$73 + Baseline!B$52*Baseline!B$62/Baseline!B$74 + Baseline!B$53*Baseline!B$63/Baseline!B$75 + Baseline!B$54*Baseline!B$69/Baseline!B$76)</f>
        <v>1.680689053476416E-9</v>
      </c>
      <c r="I341" s="40">
        <f>Baseline!B$33 * (C341 * Baseline!B$57*Baseline!B$66/Baseline!B$73 + Baseline!B$67*Baseline!B$52/Baseline!B$74 + Baseline!B$55*Baseline!B$53/Baseline!B$75 + Baseline!B$56*Baseline!B$54/Baseline!B$76)</f>
        <v>3.9155863597792923E-8</v>
      </c>
      <c r="J341" s="1">
        <f>Baseline!B$33 * (C341 * Baseline!B$57*Baseline!B$57/Baseline!B$73 + Baseline!B$67*Baseline!B$67/Baseline!B$74 + Baseline!B$55*Baseline!B$55/Baseline!B$75 + Baseline!B$56*Baseline!B$56/Baseline!B$76)</f>
        <v>1.7949605860953955E-6</v>
      </c>
      <c r="K341" s="40">
        <f>Baseline!B$33 * (C341 * Baseline!B$57*Baseline!B$58/Baseline!B$73 + Baseline!B$67*Baseline!B$59/Baseline!B$74 + Baseline!B$55*Baseline!B$68/Baseline!B$75 + Baseline!B$56*Baseline!B$60/Baseline!B$76)</f>
        <v>1.3929196861746692E-8</v>
      </c>
      <c r="L341" s="1">
        <f>Baseline!B$33 * (C341 * Baseline!B$57*Baseline!B$61/Baseline!B$73 + Baseline!B$67*Baseline!B$62/Baseline!B$74 + Baseline!B$55*Baseline!B$63/Baseline!B$75 + Baseline!B$56*Baseline!B$69/Baseline!B$76)</f>
        <v>1.4629418805428299E-8</v>
      </c>
      <c r="M341" s="40">
        <f>Baseline!B$33 * (C341 * Baseline!B$58*Baseline!B$66/Baseline!B$73 + Baseline!B$59*Baseline!B$52/Baseline!B$74 + Baseline!B$68*Baseline!B$53/Baseline!B$75 + Baseline!B$60*Baseline!B$54/Baseline!B$76)</f>
        <v>1.079125405532254E-7</v>
      </c>
      <c r="N341" s="1">
        <f>Baseline!B$33 * (C341 * Baseline!B$58*Baseline!B$57/Baseline!B$73 + Baseline!B$59*Baseline!B$67/Baseline!B$74 + Baseline!B$68*Baseline!B$55/Baseline!B$75 + Baseline!B$60*Baseline!B$56/Baseline!B$76)</f>
        <v>1.3929196861746692E-8</v>
      </c>
      <c r="O341" s="1">
        <f>Baseline!B$33 * (C341 * Baseline!B$58*Baseline!B$58/Baseline!B$73 + Baseline!B$59*Baseline!B$59/Baseline!B$74 + Baseline!B$68*Baseline!B$68/Baseline!B$75 + Baseline!B$60*Baseline!B$60/Baseline!B$76)</f>
        <v>1.3250167607129547E-6</v>
      </c>
      <c r="P341" s="40">
        <f>Baseline!B$33 * (C341 * Baseline!B$58*Baseline!B$61/Baseline!B$73 + Baseline!B$59*Baseline!B$62/Baseline!B$74 + Baseline!B$68*Baseline!B$63/Baseline!B$75 + Baseline!B$60*Baseline!B$69/Baseline!B$76)</f>
        <v>1.6489705582131219E-9</v>
      </c>
      <c r="Q341" s="40">
        <f>Baseline!B$33 * (C341 * Baseline!B$61*Baseline!B$66/Baseline!B$73 + Baseline!B$62*Baseline!B$52/Baseline!B$74 + Baseline!B$63*Baseline!B$53/Baseline!B$75 + Baseline!B$69*Baseline!B$54/Baseline!B$76)</f>
        <v>1.6806890534764162E-9</v>
      </c>
      <c r="R341" s="40">
        <f>Baseline!B$33 * (C341 * Baseline!B$61*Baseline!B$57/Baseline!B$73 + Baseline!B$62*Baseline!B$67/Baseline!B$74 + Baseline!B$63*Baseline!B$55/Baseline!B$75 + Baseline!B$69*Baseline!B$56/Baseline!B$76)</f>
        <v>1.4629418805428299E-8</v>
      </c>
      <c r="S341" s="40">
        <f>Baseline!B$33 * (C341 * Baseline!B$61*Baseline!B$58/Baseline!B$73 + Baseline!B$62*Baseline!B$59/Baseline!B$74 + Baseline!B$63*Baseline!B$68/Baseline!B$75 + Baseline!B$69*Baseline!B$60/Baseline!B$76)</f>
        <v>1.6489705582131219E-9</v>
      </c>
      <c r="T341" s="40">
        <f>Baseline!B$33 * (C341 * Baseline!B$61*Baseline!B$61/Baseline!B$73 + Baseline!B$62*Baseline!B$62/Baseline!B$74 + Baseline!B$63*Baseline!B$63/Baseline!B$75 + Baseline!B$69*Baseline!B$69/Baseline!B$76)</f>
        <v>9.8551803019583502E-8</v>
      </c>
      <c r="U341" s="40"/>
      <c r="V341" s="40">
        <f>E341 * ( Baseline!B$87 * Baseline!B$7 )</f>
        <v>0.19798836084252183</v>
      </c>
      <c r="W341" s="40">
        <f>F341 * ( Baseline!D$87 * Baseline!B$11 )</f>
        <v>7.222923845403139E-4</v>
      </c>
      <c r="X341" s="40">
        <f>G341 * ( Baseline!F$87 * Baseline!B$16 )</f>
        <v>3.7483172675989536E-3</v>
      </c>
      <c r="Y341" s="40">
        <f>H341 * ( Baseline!H$87 * Baseline!B$18 )</f>
        <v>5.9105374618331698E-4</v>
      </c>
      <c r="Z341" s="48">
        <f t="shared" si="0"/>
        <v>0.2030500242408444</v>
      </c>
      <c r="AA341" s="40">
        <f>I341 * ( Baseline!B$87 * Baseline!B$7 )</f>
        <v>4.0639870828149274E-4</v>
      </c>
      <c r="AB341" s="1">
        <f>J341 * ( Baseline!D$87 * Baseline!B$11 )</f>
        <v>3.3110912204725347E-2</v>
      </c>
      <c r="AC341" s="1">
        <f>K341 * ( Baseline!F$87 * Baseline!B$16 )</f>
        <v>4.838274481631574E-4</v>
      </c>
      <c r="AD341" s="1">
        <f>L341 * ( Baseline!F$87 * Baseline!B$16 )</f>
        <v>5.0814949626987323E-4</v>
      </c>
      <c r="AE341" s="48">
        <f t="shared" si="1"/>
        <v>3.4509287857439869E-2</v>
      </c>
      <c r="AF341" s="48">
        <f>M341 * ( Baseline!B$87 * Baseline!B$7 )</f>
        <v>1.1200242584019264E-3</v>
      </c>
      <c r="AG341" s="48">
        <f>N341 * ( Baseline!D$87 * Baseline!B$11 )</f>
        <v>2.5694626274491299E-4</v>
      </c>
      <c r="AH341" s="48">
        <f>O341 * ( Baseline!F$87 * Baseline!B$16 )</f>
        <v>4.602415232350817E-2</v>
      </c>
      <c r="AI341" s="48">
        <f>P341 * ( Baseline!H$87 * Baseline!B$18 )</f>
        <v>5.7989919298985742E-4</v>
      </c>
      <c r="AJ341" s="48">
        <f t="shared" si="2"/>
        <v>4.7981022037644865E-2</v>
      </c>
      <c r="AK341" s="48">
        <f>Q341 * ( Baseline!B$87 * Baseline!B$7 )</f>
        <v>1.7443871686031725E-5</v>
      </c>
      <c r="AL341" s="48">
        <f>R341 * ( Baseline!D$87 * Baseline!B$11 )</f>
        <v>2.6986297383075274E-4</v>
      </c>
      <c r="AM341" s="48">
        <f>S341 * ( Baseline!F$87 * Baseline!B$16 )</f>
        <v>5.7276612944386753E-5</v>
      </c>
      <c r="AN341" s="48">
        <f>T341 * ( Baseline!H$87 * Baseline!B$18 )</f>
        <v>3.4658054235171785E-2</v>
      </c>
      <c r="AO341" s="48">
        <f t="shared" si="3"/>
        <v>3.500263769363296E-2</v>
      </c>
      <c r="AP341" s="48"/>
      <c r="AQ341" s="48">
        <f>V341 * ( (1-Baseline!B$88-Baseline!B$87) + (1-B341)*Baseline!B$88 )</f>
        <v>0.10289094396290545</v>
      </c>
      <c r="AR341" s="48">
        <f>W341 * ( (1-Baseline!B$88-Baseline!B$87) + (1-B341)*Baseline!B$88 )</f>
        <v>3.7536219273860314E-4</v>
      </c>
      <c r="AS341" s="48">
        <f>X341 * ( (1-Baseline!B$88-Baseline!B$87) + (1-B341)*Baseline!B$88 )</f>
        <v>1.9479321930569019E-3</v>
      </c>
      <c r="AT341" s="48">
        <f>Y341 * ( (1-Baseline!B$88-Baseline!B$87) + (1-B341)*Baseline!B$88 )</f>
        <v>3.0715986343249731E-4</v>
      </c>
      <c r="AU341" s="48">
        <f t="shared" si="4"/>
        <v>0.10552139821213345</v>
      </c>
      <c r="AV341" s="48">
        <f>AA341 * ( (1-Baseline!D$88-Baseline!D$87) + (1-B341)*Baseline!D$88 )</f>
        <v>3.0902247903253878E-4</v>
      </c>
      <c r="AW341" s="48">
        <f>AB341 * ( (1-Baseline!D$88-Baseline!D$87) + (1-B341)*Baseline!D$88 )</f>
        <v>2.5177285173469965E-2</v>
      </c>
      <c r="AX341" s="48">
        <f>AC341 * ( (1-Baseline!D$88-Baseline!D$87) + (1-B341)*Baseline!D$88 )</f>
        <v>3.6789870245307289E-4</v>
      </c>
      <c r="AY341" s="48">
        <f>AD341 * ( (1-Baseline!D$88-Baseline!D$87) + (1-B341)*Baseline!D$88 )</f>
        <v>3.8639300238052244E-4</v>
      </c>
      <c r="AZ341" s="48">
        <f t="shared" si="5"/>
        <v>2.6240599357336098E-2</v>
      </c>
      <c r="BA341" s="48">
        <f>AF341 * ( (1-Baseline!F$88-Baseline!F$87) + (1-Baseline!B$36)*Baseline!F$88 )</f>
        <v>8.0600529712229513E-4</v>
      </c>
      <c r="BB341" s="48">
        <f>AG341 * ( (1-Baseline!F$88-Baseline!F$87) + (1-Baseline!B$36)*Baseline!F$88 )</f>
        <v>1.8490675295164725E-4</v>
      </c>
      <c r="BC341" s="48">
        <f>AH341 * ( (1-Baseline!F$88-Baseline!F$87) + (1-Baseline!B$36)*Baseline!F$88 )</f>
        <v>3.3120452784870837E-2</v>
      </c>
      <c r="BD341" s="48">
        <f>AI341 * ( (1-Baseline!F$88-Baseline!F$87) + (1-Baseline!B$36)*Baseline!F$88 )</f>
        <v>4.1731401604967711E-4</v>
      </c>
      <c r="BE341" s="48">
        <f t="shared" si="6"/>
        <v>3.4528678850994456E-2</v>
      </c>
      <c r="BF341" s="48">
        <f>AK341 * ( (1-Baseline!H$88-Baseline!H$87) + (1-Baseline!B$36)*Baseline!H$88 )</f>
        <v>1.3821128414276654E-5</v>
      </c>
      <c r="BG341" s="48">
        <f>AL341 * ( (1-Baseline!H$88-Baseline!H$87) + (1-Baseline!B$36)*Baseline!H$88 )</f>
        <v>2.1381783142558199E-4</v>
      </c>
      <c r="BH341" s="48">
        <f>AM341 * ( (1-Baseline!H$88-Baseline!H$87) + (1-Baseline!B$36)*Baseline!H$88 )</f>
        <v>4.5381405968096506E-5</v>
      </c>
      <c r="BI341" s="48">
        <f>AN341 * ( (1-Baseline!H$88-Baseline!H$87) + (1-Baseline!B$36)*Baseline!H$88 )</f>
        <v>2.7460269531611306E-2</v>
      </c>
      <c r="BJ341" s="48">
        <f t="shared" si="7"/>
        <v>2.7733289897419262E-2</v>
      </c>
      <c r="BK341" s="48"/>
      <c r="BL341" s="48">
        <f t="shared" si="18"/>
        <v>0.97507184046272877</v>
      </c>
      <c r="BM341" s="48">
        <f t="shared" si="19"/>
        <v>3.5572139783818929E-3</v>
      </c>
      <c r="BN341" s="48">
        <f t="shared" si="20"/>
        <v>1.8460068062601902E-2</v>
      </c>
      <c r="BO341" s="48">
        <f t="shared" si="21"/>
        <v>2.9108774962875576E-3</v>
      </c>
      <c r="BP341" s="48">
        <f t="shared" si="8"/>
        <v>1.0000000000000002</v>
      </c>
      <c r="BQ341" s="48">
        <f t="shared" si="22"/>
        <v>1.1776502313242523E-2</v>
      </c>
      <c r="BR341" s="48">
        <f t="shared" si="23"/>
        <v>0.95947828136902436</v>
      </c>
      <c r="BS341" s="48">
        <f t="shared" si="24"/>
        <v>1.4020209578414957E-2</v>
      </c>
      <c r="BT341" s="48">
        <f t="shared" si="25"/>
        <v>1.4725006739318184E-2</v>
      </c>
      <c r="BU341" s="48">
        <f t="shared" si="9"/>
        <v>1</v>
      </c>
      <c r="BV341" s="48">
        <f t="shared" si="26"/>
        <v>2.3343067963895806E-2</v>
      </c>
      <c r="BW341" s="48">
        <f t="shared" si="27"/>
        <v>5.3551644344574101E-3</v>
      </c>
      <c r="BX341" s="48">
        <f t="shared" si="28"/>
        <v>0.95921575591696695</v>
      </c>
      <c r="BY341" s="48">
        <f t="shared" si="29"/>
        <v>1.2086011684679855E-2</v>
      </c>
      <c r="BZ341" s="48">
        <f t="shared" si="10"/>
        <v>1</v>
      </c>
      <c r="CA341" s="48">
        <f t="shared" si="30"/>
        <v>4.9835877623602052E-4</v>
      </c>
      <c r="CB341" s="48">
        <f t="shared" si="31"/>
        <v>7.709789650505147E-3</v>
      </c>
      <c r="CC341" s="48">
        <f t="shared" si="32"/>
        <v>1.6363513357396339E-3</v>
      </c>
      <c r="CD341" s="48">
        <f t="shared" si="33"/>
        <v>0.99015550023751908</v>
      </c>
      <c r="CE341" s="48">
        <f t="shared" si="11"/>
        <v>0.99999999999999989</v>
      </c>
      <c r="CF341" s="48"/>
      <c r="CG341" s="48">
        <f t="shared" si="34"/>
        <v>0.97507184046272877</v>
      </c>
      <c r="CH341" s="48">
        <f t="shared" si="35"/>
        <v>3.5572139783818929E-3</v>
      </c>
      <c r="CI341" s="48">
        <f t="shared" si="36"/>
        <v>1.8460068062601902E-2</v>
      </c>
      <c r="CJ341" s="48">
        <f t="shared" si="37"/>
        <v>2.9108774962875576E-3</v>
      </c>
      <c r="CK341" s="48">
        <f t="shared" si="12"/>
        <v>1.0000000000000002</v>
      </c>
      <c r="CL341" s="48">
        <f t="shared" si="38"/>
        <v>1.1776502313242523E-2</v>
      </c>
      <c r="CM341" s="48">
        <f t="shared" si="39"/>
        <v>0.95947828136902436</v>
      </c>
      <c r="CN341" s="48">
        <f t="shared" si="40"/>
        <v>1.4020209578414957E-2</v>
      </c>
      <c r="CO341" s="48">
        <f t="shared" si="41"/>
        <v>1.4725006739318184E-2</v>
      </c>
      <c r="CP341" s="48">
        <f t="shared" si="13"/>
        <v>1</v>
      </c>
      <c r="CQ341" s="48">
        <f t="shared" si="42"/>
        <v>2.3343067963895806E-2</v>
      </c>
      <c r="CR341" s="48">
        <f t="shared" si="43"/>
        <v>5.3551644344574101E-3</v>
      </c>
      <c r="CS341" s="48">
        <f t="shared" si="44"/>
        <v>0.95921575591696695</v>
      </c>
      <c r="CT341" s="48">
        <f t="shared" si="45"/>
        <v>1.2086011684679855E-2</v>
      </c>
      <c r="CU341" s="48">
        <f t="shared" si="14"/>
        <v>1</v>
      </c>
      <c r="CV341" s="48">
        <f t="shared" si="46"/>
        <v>4.9835877623602052E-4</v>
      </c>
      <c r="CW341" s="48">
        <f t="shared" si="47"/>
        <v>7.709789650505147E-3</v>
      </c>
      <c r="CX341" s="48">
        <f t="shared" si="48"/>
        <v>1.6363513357396339E-3</v>
      </c>
      <c r="CY341" s="48">
        <f t="shared" si="49"/>
        <v>0.99015550023751908</v>
      </c>
      <c r="CZ341" s="48">
        <f t="shared" si="15"/>
        <v>0.99999999999999989</v>
      </c>
      <c r="DA341" s="48"/>
      <c r="DB341" s="48">
        <f>(AQ341*Baseline!B$7 + AV341*Baseline!B$11 + BA341*Baseline!B$16 + BF341*Baseline!B$18)</f>
        <v>53897.974850004939</v>
      </c>
      <c r="DC341" s="48">
        <f>(AR341*Baseline!B$7 + AW341*Baseline!B$11 + BB341*Baseline!B$16 + BG341*Baseline!B$18)</f>
        <v>64586.464022382846</v>
      </c>
      <c r="DD341" s="48">
        <f>(AS341*Baseline!B$7 + AX341*Baseline!B$11 + BC341*Baseline!B$16 + BH341*Baseline!B$18)</f>
        <v>114771.587073426</v>
      </c>
      <c r="DE341" s="48">
        <f>(AT341*Baseline!B$7 + AY341*Baseline!B$11 + BD341*Baseline!B$16 + BI341*Baseline!B$18)</f>
        <v>1259803.8438684409</v>
      </c>
      <c r="DF341" s="48">
        <f t="shared" si="16"/>
        <v>1493059.8698142548</v>
      </c>
      <c r="DG341" s="48"/>
      <c r="DH341" s="48">
        <f t="shared" si="50"/>
        <v>3.6099004426868801E-2</v>
      </c>
      <c r="DI341" s="48">
        <f t="shared" si="51"/>
        <v>4.3257785791548847E-2</v>
      </c>
      <c r="DJ341" s="48">
        <f t="shared" si="52"/>
        <v>7.6870050152579777E-2</v>
      </c>
      <c r="DK341" s="48">
        <f t="shared" si="53"/>
        <v>0.84377315962900257</v>
      </c>
      <c r="DL341" s="48">
        <f t="shared" si="17"/>
        <v>1</v>
      </c>
      <c r="DM341" s="48"/>
      <c r="DN341" s="48">
        <f>DH341 / (Baseline!B$7/Baseline!B$17)</f>
        <v>3.853331287879334</v>
      </c>
      <c r="DO341" s="48">
        <f>DI341 / (Baseline!B$11/Baseline!B$17)</f>
        <v>1.0442636533230347</v>
      </c>
      <c r="DP341" s="48">
        <f>DJ341 / (Baseline!B$16/Baseline!B$17)</f>
        <v>1.1878745813303546</v>
      </c>
      <c r="DQ341" s="48">
        <f>DK341 / (Baseline!B$18/Baseline!B$17)</f>
        <v>0.95396004707500426</v>
      </c>
      <c r="DR341" s="71"/>
      <c r="DS341" s="48">
        <f>(AU341*Baseline!B$34)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2.8357740981820017E-2</v>
      </c>
      <c r="DT341" s="48">
        <f>(AZ341*Baseline!B$34) + (Baseline!D$88*(1-Baseline!D$89)*Baseline!B$35) + (Baseline!D$88*Baseline!D$89*((1-Baseline!D$90)*Baseline!B$40 + Baseline!D$90*Baseline!B$41))</f>
        <v>1.0349657903600418E-2</v>
      </c>
      <c r="DU341" s="48">
        <f>(BE341*Baseline!B$34) + (Baseline!F$88*(1-Baseline!F$89)*Baseline!B$35) + (Baseline!F$88*Baseline!F$89*((1-Baseline!F$90)*Baseline!B$40 + Baseline!F$90*Baseline!B$41))</f>
        <v>1.2909941827649171E-2</v>
      </c>
      <c r="DV341" s="48">
        <f>(BJ341*Baseline!B$34) + (Baseline!H$88*(1-Baseline!H$89)*Baseline!B$35) + (Baseline!H$88*Baseline!H$89*((1-Baseline!H$90)*Baseline!B$40 + Baseline!H$90*Baseline!B$41))</f>
        <v>9.304993484612889E-3</v>
      </c>
      <c r="DW341" s="48">
        <f>( DS341*Baseline!B$7 + DT341*Baseline!B$11 + DU341*Baseline!B$16 + DV341*Baseline!B$18 ) / Baseline!B$17</f>
        <v>9.7600432983274699E-3</v>
      </c>
    </row>
    <row r="342" spans="1:127">
      <c r="A342" s="7" t="s">
        <v>598</v>
      </c>
      <c r="B342" s="1">
        <f>MIN( MAX( NORMINV( MCrands!B342, (B$5+B$4)/2, (B$5-B$4)/3.29 ), 0 ), 1 )</f>
        <v>0.51562883783098734</v>
      </c>
      <c r="C342" s="1">
        <f>MAX( NORMINV( MCrands!C342, (C$5+C$4)/2, (C$5-C$4)/3.29 ), 0 )</f>
        <v>2.5541116171631368</v>
      </c>
      <c r="D342" s="40"/>
      <c r="E342" s="40">
        <f>Baseline!B$33 * (C342 * Baseline!B$66*Baseline!B$66/Baseline!B$73 + Baseline!B$52*Baseline!B$52/Baseline!B$74 + Baseline!B$53*Baseline!B$53/Baseline!B$75 + Baseline!B$54*Baseline!B$54/Baseline!B$76)</f>
        <v>2.1381420189100495E-5</v>
      </c>
      <c r="F342" s="40">
        <f>Baseline!B$33 * (C342 * Baseline!B$66*Baseline!B$57/Baseline!B$73 + Baseline!B$52*Baseline!B$67/Baseline!B$74 + Baseline!B$53*Baseline!B$55/Baseline!B$75 + Baseline!B$54*Baseline!B$56/Baseline!B$76)</f>
        <v>3.9464196494484115E-8</v>
      </c>
      <c r="G342" s="1">
        <f>Baseline!B$33 * (C342 * Baseline!B$66*Baseline!B$58/Baseline!B$73 + Baseline!B$52*Baseline!B$59/Baseline!B$74 + Baseline!B$53*Baseline!B$68/Baseline!B$75 + Baseline!B$54*Baseline!B$60/Baseline!B$76)</f>
        <v>1.0867052559092457E-7</v>
      </c>
      <c r="H342" s="40">
        <f>Baseline!B$33 * (C342 * Baseline!B$66*Baseline!B$61/Baseline!B$73 + Baseline!B$52*Baseline!B$62/Baseline!B$74 + Baseline!B$53*Baseline!B$63/Baseline!B$75 + Baseline!B$54*Baseline!B$69/Baseline!B$76)</f>
        <v>1.7564875572463342E-9</v>
      </c>
      <c r="I342" s="40">
        <f>Baseline!B$33 * (C342 * Baseline!B$57*Baseline!B$66/Baseline!B$73 + Baseline!B$67*Baseline!B$52/Baseline!B$74 + Baseline!B$55*Baseline!B$53/Baseline!B$75 + Baseline!B$56*Baseline!B$54/Baseline!B$76)</f>
        <v>3.9464196494484115E-8</v>
      </c>
      <c r="J342" s="1">
        <f>Baseline!B$33 * (C342 * Baseline!B$57*Baseline!B$57/Baseline!B$73 + Baseline!B$67*Baseline!B$67/Baseline!B$74 + Baseline!B$55*Baseline!B$55/Baseline!B$75 + Baseline!B$56*Baseline!B$56/Baseline!B$76)</f>
        <v>1.7949606273301527E-6</v>
      </c>
      <c r="K342" s="40">
        <f>Baseline!B$33 * (C342 * Baseline!B$57*Baseline!B$58/Baseline!B$73 + Baseline!B$67*Baseline!B$59/Baseline!B$74 + Baseline!B$55*Baseline!B$68/Baseline!B$75 + Baseline!B$56*Baseline!B$60/Baseline!B$76)</f>
        <v>1.3929298230524722E-8</v>
      </c>
      <c r="L342" s="1">
        <f>Baseline!B$33 * (C342 * Baseline!B$57*Baseline!B$61/Baseline!B$73 + Baseline!B$67*Baseline!B$62/Baseline!B$74 + Baseline!B$55*Baseline!B$63/Baseline!B$75 + Baseline!B$56*Baseline!B$69/Baseline!B$76)</f>
        <v>1.4629428942306102E-8</v>
      </c>
      <c r="M342" s="40">
        <f>Baseline!B$33 * (C342 * Baseline!B$58*Baseline!B$66/Baseline!B$73 + Baseline!B$59*Baseline!B$52/Baseline!B$74 + Baseline!B$68*Baseline!B$53/Baseline!B$75 + Baseline!B$60*Baseline!B$54/Baseline!B$76)</f>
        <v>1.0867052559092457E-7</v>
      </c>
      <c r="N342" s="1">
        <f>Baseline!B$33 * (C342 * Baseline!B$58*Baseline!B$57/Baseline!B$73 + Baseline!B$59*Baseline!B$67/Baseline!B$74 + Baseline!B$68*Baseline!B$55/Baseline!B$75 + Baseline!B$60*Baseline!B$56/Baseline!B$76)</f>
        <v>1.3929298230524722E-8</v>
      </c>
      <c r="O342" s="1">
        <f>Baseline!B$33 * (C342 * Baseline!B$58*Baseline!B$58/Baseline!B$73 + Baseline!B$59*Baseline!B$59/Baseline!B$74 + Baseline!B$68*Baseline!B$68/Baseline!B$75 + Baseline!B$60*Baseline!B$60/Baseline!B$76)</f>
        <v>1.3250170099112008E-6</v>
      </c>
      <c r="P342" s="40">
        <f>Baseline!B$33 * (C342 * Baseline!B$58*Baseline!B$61/Baseline!B$73 + Baseline!B$59*Baseline!B$62/Baseline!B$74 + Baseline!B$68*Baseline!B$63/Baseline!B$75 + Baseline!B$60*Baseline!B$69/Baseline!B$76)</f>
        <v>1.6489954780377203E-9</v>
      </c>
      <c r="Q342" s="40">
        <f>Baseline!B$33 * (C342 * Baseline!B$61*Baseline!B$66/Baseline!B$73 + Baseline!B$62*Baseline!B$52/Baseline!B$74 + Baseline!B$63*Baseline!B$53/Baseline!B$75 + Baseline!B$69*Baseline!B$54/Baseline!B$76)</f>
        <v>1.7564875572463342E-9</v>
      </c>
      <c r="R342" s="40">
        <f>Baseline!B$33 * (C342 * Baseline!B$61*Baseline!B$57/Baseline!B$73 + Baseline!B$62*Baseline!B$67/Baseline!B$74 + Baseline!B$63*Baseline!B$55/Baseline!B$75 + Baseline!B$69*Baseline!B$56/Baseline!B$76)</f>
        <v>1.4629428942306102E-8</v>
      </c>
      <c r="S342" s="40">
        <f>Baseline!B$33 * (C342 * Baseline!B$61*Baseline!B$58/Baseline!B$73 + Baseline!B$62*Baseline!B$59/Baseline!B$74 + Baseline!B$63*Baseline!B$68/Baseline!B$75 + Baseline!B$69*Baseline!B$60/Baseline!B$76)</f>
        <v>1.6489954780377203E-9</v>
      </c>
      <c r="T342" s="40">
        <f>Baseline!B$33 * (C342 * Baseline!B$61*Baseline!B$61/Baseline!B$73 + Baseline!B$62*Baseline!B$62/Baseline!B$74 + Baseline!B$63*Baseline!B$63/Baseline!B$75 + Baseline!B$69*Baseline!B$69/Baseline!B$76)</f>
        <v>9.8551805511565961E-8</v>
      </c>
      <c r="U342" s="40"/>
      <c r="V342" s="40">
        <f>E342 * ( Baseline!B$87 * Baseline!B$7 )</f>
        <v>0.22191776014267403</v>
      </c>
      <c r="W342" s="40">
        <f>F342 * ( Baseline!D$87 * Baseline!B$11 )</f>
        <v>7.2798007682239277E-4</v>
      </c>
      <c r="X342" s="40">
        <f>G342 * ( Baseline!F$87 * Baseline!B$16 )</f>
        <v>3.7746457034862368E-3</v>
      </c>
      <c r="Y342" s="40">
        <f>H342 * ( Baseline!H$87 * Baseline!B$18 )</f>
        <v>6.1771006878840091E-4</v>
      </c>
      <c r="Z342" s="48">
        <f t="shared" si="0"/>
        <v>0.22703809599177108</v>
      </c>
      <c r="AA342" s="40">
        <f>I342 * ( Baseline!B$87 * Baseline!B$7 )</f>
        <v>4.0959889541625064E-4</v>
      </c>
      <c r="AB342" s="1">
        <f>J342 * ( Baseline!D$87 * Baseline!B$11 )</f>
        <v>3.3110912965366238E-2</v>
      </c>
      <c r="AC342" s="1">
        <f>K342 * ( Baseline!F$87 * Baseline!B$16 )</f>
        <v>4.8383096918433932E-4</v>
      </c>
      <c r="AD342" s="1">
        <f>L342 * ( Baseline!F$87 * Baseline!B$16 )</f>
        <v>5.0814984837199142E-4</v>
      </c>
      <c r="AE342" s="48">
        <f t="shared" si="1"/>
        <v>3.4512492678338821E-2</v>
      </c>
      <c r="AF342" s="48">
        <f>M342 * ( Baseline!B$87 * Baseline!B$7 )</f>
        <v>1.1278913851082062E-3</v>
      </c>
      <c r="AG342" s="48">
        <f>N342 * ( Baseline!D$87 * Baseline!B$11 )</f>
        <v>2.5694813265377653E-4</v>
      </c>
      <c r="AH342" s="48">
        <f>O342 * ( Baseline!F$87 * Baseline!B$16 )</f>
        <v>4.6024160979351914E-2</v>
      </c>
      <c r="AI342" s="48">
        <f>P342 * ( Baseline!H$87 * Baseline!B$18 )</f>
        <v>5.7990795663096807E-4</v>
      </c>
      <c r="AJ342" s="48">
        <f t="shared" si="2"/>
        <v>4.7988908453744865E-2</v>
      </c>
      <c r="AK342" s="48">
        <f>Q342 * ( Baseline!B$87 * Baseline!B$7 )</f>
        <v>1.8230584356659703E-5</v>
      </c>
      <c r="AL342" s="48">
        <f>R342 * ( Baseline!D$87 * Baseline!B$11 )</f>
        <v>2.6986316082163912E-4</v>
      </c>
      <c r="AM342" s="48">
        <f>S342 * ( Baseline!F$87 * Baseline!B$16 )</f>
        <v>5.7277478528760624E-5</v>
      </c>
      <c r="AN342" s="48">
        <f>T342 * ( Baseline!H$87 * Baseline!B$18 )</f>
        <v>3.4658055111535899E-2</v>
      </c>
      <c r="AO342" s="48">
        <f t="shared" si="3"/>
        <v>3.5003426335242956E-2</v>
      </c>
      <c r="AP342" s="48"/>
      <c r="AQ342" s="48">
        <f>V342 * ( (1-Baseline!B$88-Baseline!B$87) + (1-B342)*Baseline!B$88 )</f>
        <v>0.1153285149624045</v>
      </c>
      <c r="AR342" s="48">
        <f>W342 * ( (1-Baseline!B$88-Baseline!B$87) + (1-B342)*Baseline!B$88 )</f>
        <v>3.78324209509715E-4</v>
      </c>
      <c r="AS342" s="48">
        <f>X342 * ( (1-Baseline!B$88-Baseline!B$87) + (1-B342)*Baseline!B$88 )</f>
        <v>1.9616468876236504E-3</v>
      </c>
      <c r="AT342" s="48">
        <f>Y342 * ( (1-Baseline!B$88-Baseline!B$87) + (1-B342)*Baseline!B$88 )</f>
        <v>3.2101795216791157E-4</v>
      </c>
      <c r="AU342" s="48">
        <f t="shared" si="4"/>
        <v>0.11798950401170577</v>
      </c>
      <c r="AV342" s="48">
        <f>AA342 * ( (1-Baseline!D$88-Baseline!D$87) + (1-B342)*Baseline!D$88 )</f>
        <v>3.1145764047312702E-4</v>
      </c>
      <c r="AW342" s="48">
        <f>AB342 * ( (1-Baseline!D$88-Baseline!D$87) + (1-B342)*Baseline!D$88 )</f>
        <v>2.5177428312212407E-2</v>
      </c>
      <c r="AX342" s="48">
        <f>AC342 * ( (1-Baseline!D$88-Baseline!D$87) + (1-B342)*Baseline!D$88 )</f>
        <v>3.6790346296427509E-4</v>
      </c>
      <c r="AY342" s="48">
        <f>AD342 * ( (1-Baseline!D$88-Baseline!D$87) + (1-B342)*Baseline!D$88 )</f>
        <v>3.8639545797573588E-4</v>
      </c>
      <c r="AZ342" s="48">
        <f t="shared" si="5"/>
        <v>2.6243184873625543E-2</v>
      </c>
      <c r="BA342" s="48">
        <f>AF342 * ( (1-Baseline!F$88-Baseline!F$87) + (1-Baseline!B$36)*Baseline!F$88 )</f>
        <v>8.1166673324818868E-4</v>
      </c>
      <c r="BB342" s="48">
        <f>AG342 * ( (1-Baseline!F$88-Baseline!F$87) + (1-Baseline!B$36)*Baseline!F$88 )</f>
        <v>1.8490809859790253E-4</v>
      </c>
      <c r="BC342" s="48">
        <f>AH342 * ( (1-Baseline!F$88-Baseline!F$87) + (1-Baseline!B$36)*Baseline!F$88 )</f>
        <v>3.3120459013892982E-2</v>
      </c>
      <c r="BD342" s="48">
        <f>AI342 * ( (1-Baseline!F$88-Baseline!F$87) + (1-Baseline!B$36)*Baseline!F$88 )</f>
        <v>4.1732032264625682E-4</v>
      </c>
      <c r="BE342" s="48">
        <f t="shared" si="6"/>
        <v>3.453435416838533E-2</v>
      </c>
      <c r="BF342" s="48">
        <f>AK342 * ( (1-Baseline!H$88-Baseline!H$87) + (1-Baseline!B$36)*Baseline!H$88 )</f>
        <v>1.4444456597468615E-5</v>
      </c>
      <c r="BG342" s="48">
        <f>AL342 * ( (1-Baseline!H$88-Baseline!H$87) + (1-Baseline!B$36)*Baseline!H$88 )</f>
        <v>2.1381797958220107E-4</v>
      </c>
      <c r="BH342" s="48">
        <f>AM342 * ( (1-Baseline!H$88-Baseline!H$87) + (1-Baseline!B$36)*Baseline!H$88 )</f>
        <v>4.5382091787907611E-5</v>
      </c>
      <c r="BI342" s="48">
        <f>AN342 * ( (1-Baseline!H$88-Baseline!H$87) + (1-Baseline!B$36)*Baseline!H$88 )</f>
        <v>2.7460270225972121E-2</v>
      </c>
      <c r="BJ342" s="48">
        <f t="shared" si="7"/>
        <v>2.7733914753939697E-2</v>
      </c>
      <c r="BK342" s="48"/>
      <c r="BL342" s="48">
        <f t="shared" si="18"/>
        <v>0.97744723929818966</v>
      </c>
      <c r="BM342" s="48">
        <f t="shared" si="19"/>
        <v>3.2064225769792318E-3</v>
      </c>
      <c r="BN342" s="48">
        <f t="shared" si="20"/>
        <v>1.6625604998127926E-2</v>
      </c>
      <c r="BO342" s="48">
        <f t="shared" si="21"/>
        <v>2.7207331267030607E-3</v>
      </c>
      <c r="BP342" s="48">
        <f t="shared" si="8"/>
        <v>0.99999999999999989</v>
      </c>
      <c r="BQ342" s="48">
        <f t="shared" si="22"/>
        <v>1.1868134221244716E-2</v>
      </c>
      <c r="BR342" s="48">
        <f t="shared" si="23"/>
        <v>0.9593892065103643</v>
      </c>
      <c r="BS342" s="48">
        <f t="shared" si="24"/>
        <v>1.4019009687121428E-2</v>
      </c>
      <c r="BT342" s="48">
        <f t="shared" si="25"/>
        <v>1.472364958126954E-2</v>
      </c>
      <c r="BU342" s="48">
        <f t="shared" si="9"/>
        <v>1</v>
      </c>
      <c r="BV342" s="48">
        <f t="shared" si="26"/>
        <v>2.3503168158020272E-2</v>
      </c>
      <c r="BW342" s="48">
        <f t="shared" si="27"/>
        <v>5.3543233412245974E-3</v>
      </c>
      <c r="BX342" s="48">
        <f t="shared" si="28"/>
        <v>0.95905830039275186</v>
      </c>
      <c r="BY342" s="48">
        <f t="shared" si="29"/>
        <v>1.2084208108003222E-2</v>
      </c>
      <c r="BZ342" s="48">
        <f t="shared" si="10"/>
        <v>1</v>
      </c>
      <c r="CA342" s="48">
        <f t="shared" si="30"/>
        <v>5.2082285265612322E-4</v>
      </c>
      <c r="CB342" s="48">
        <f t="shared" si="31"/>
        <v>7.7096212878431641E-3</v>
      </c>
      <c r="CC342" s="48">
        <f t="shared" si="32"/>
        <v>1.6363391966314792E-3</v>
      </c>
      <c r="CD342" s="48">
        <f t="shared" si="33"/>
        <v>0.99013321666286935</v>
      </c>
      <c r="CE342" s="48">
        <f t="shared" si="11"/>
        <v>1.0000000000000002</v>
      </c>
      <c r="CF342" s="48"/>
      <c r="CG342" s="48">
        <f t="shared" si="34"/>
        <v>0.97744723929818966</v>
      </c>
      <c r="CH342" s="48">
        <f t="shared" si="35"/>
        <v>3.2064225769792318E-3</v>
      </c>
      <c r="CI342" s="48">
        <f t="shared" si="36"/>
        <v>1.6625604998127926E-2</v>
      </c>
      <c r="CJ342" s="48">
        <f t="shared" si="37"/>
        <v>2.7207331267030607E-3</v>
      </c>
      <c r="CK342" s="48">
        <f t="shared" si="12"/>
        <v>0.99999999999999989</v>
      </c>
      <c r="CL342" s="48">
        <f t="shared" si="38"/>
        <v>1.1868134221244716E-2</v>
      </c>
      <c r="CM342" s="48">
        <f t="shared" si="39"/>
        <v>0.9593892065103643</v>
      </c>
      <c r="CN342" s="48">
        <f t="shared" si="40"/>
        <v>1.4019009687121428E-2</v>
      </c>
      <c r="CO342" s="48">
        <f t="shared" si="41"/>
        <v>1.472364958126954E-2</v>
      </c>
      <c r="CP342" s="48">
        <f t="shared" si="13"/>
        <v>1</v>
      </c>
      <c r="CQ342" s="48">
        <f t="shared" si="42"/>
        <v>2.3503168158020272E-2</v>
      </c>
      <c r="CR342" s="48">
        <f t="shared" si="43"/>
        <v>5.3543233412245974E-3</v>
      </c>
      <c r="CS342" s="48">
        <f t="shared" si="44"/>
        <v>0.95905830039275186</v>
      </c>
      <c r="CT342" s="48">
        <f t="shared" si="45"/>
        <v>1.2084208108003222E-2</v>
      </c>
      <c r="CU342" s="48">
        <f t="shared" si="14"/>
        <v>1</v>
      </c>
      <c r="CV342" s="48">
        <f t="shared" si="46"/>
        <v>5.2082285265612322E-4</v>
      </c>
      <c r="CW342" s="48">
        <f t="shared" si="47"/>
        <v>7.7096212878431641E-3</v>
      </c>
      <c r="CX342" s="48">
        <f t="shared" si="48"/>
        <v>1.6363391966314792E-3</v>
      </c>
      <c r="CY342" s="48">
        <f t="shared" si="49"/>
        <v>0.99013321666286935</v>
      </c>
      <c r="CZ342" s="48">
        <f t="shared" si="15"/>
        <v>1.0000000000000002</v>
      </c>
      <c r="DA342" s="48"/>
      <c r="DB342" s="48">
        <f>(AQ342*Baseline!B$7 + AV342*Baseline!B$11 + BA342*Baseline!B$16 + BF342*Baseline!B$18)</f>
        <v>59982.928712808804</v>
      </c>
      <c r="DC342" s="48">
        <f>(AR342*Baseline!B$7 + AW342*Baseline!B$11 + BB342*Baseline!B$16 + BG342*Baseline!B$18)</f>
        <v>64588.218861662608</v>
      </c>
      <c r="DD342" s="48">
        <f>(AS342*Baseline!B$7 + AX342*Baseline!B$11 + BC342*Baseline!B$16 + BH342*Baseline!B$18)</f>
        <v>114778.30118212067</v>
      </c>
      <c r="DE342" s="48">
        <f>(AT342*Baseline!B$7 + AY342*Baseline!B$11 + BD342*Baseline!B$16 + BI342*Baseline!B$18)</f>
        <v>1259810.6232312792</v>
      </c>
      <c r="DF342" s="48">
        <f t="shared" si="16"/>
        <v>1499160.0719878713</v>
      </c>
      <c r="DG342" s="48"/>
      <c r="DH342" s="48">
        <f t="shared" si="50"/>
        <v>4.0011023394768003E-2</v>
      </c>
      <c r="DI342" s="48">
        <f t="shared" si="51"/>
        <v>4.3082936951501963E-2</v>
      </c>
      <c r="DJ342" s="48">
        <f t="shared" si="52"/>
        <v>7.6561738353880915E-2</v>
      </c>
      <c r="DK342" s="48">
        <f t="shared" si="53"/>
        <v>0.84034430129984905</v>
      </c>
      <c r="DL342" s="48">
        <f t="shared" si="17"/>
        <v>1</v>
      </c>
      <c r="DM342" s="48"/>
      <c r="DN342" s="48">
        <f>DH342 / (Baseline!B$7/Baseline!B$17)</f>
        <v>4.2709135821035895</v>
      </c>
      <c r="DO342" s="48">
        <f>DI342 / (Baseline!B$11/Baseline!B$17)</f>
        <v>1.0400427186370451</v>
      </c>
      <c r="DP342" s="48">
        <f>DJ342 / (Baseline!B$16/Baseline!B$17)</f>
        <v>1.1831102323014198</v>
      </c>
      <c r="DQ342" s="48">
        <f>DK342 / (Baseline!B$18/Baseline!B$17)</f>
        <v>0.95008342002688739</v>
      </c>
      <c r="DR342" s="71"/>
      <c r="DS342" s="48">
        <f>(AU342*Baseline!B$34)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3.0227956851755864E-2</v>
      </c>
      <c r="DT342" s="48">
        <f>(AZ342*Baseline!B$34) + (Baseline!D$88*(1-Baseline!D$89)*Baseline!B$35) + (Baseline!D$88*Baseline!D$89*((1-Baseline!D$90)*Baseline!B$40 + Baseline!D$90*Baseline!B$41))</f>
        <v>1.0350045731043835E-2</v>
      </c>
      <c r="DU342" s="48">
        <f>(BE342*Baseline!B$34) + (Baseline!F$88*(1-Baseline!F$89)*Baseline!B$35) + (Baseline!F$88*Baseline!F$89*((1-Baseline!F$90)*Baseline!B$40 + Baseline!F$90*Baseline!B$41))</f>
        <v>1.2910793125257803E-2</v>
      </c>
      <c r="DV342" s="48">
        <f>(BJ342*Baseline!B$34) + (Baseline!H$88*(1-Baseline!H$89)*Baseline!B$35) + (Baseline!H$88*Baseline!H$89*((1-Baseline!H$90)*Baseline!B$40 + Baseline!H$90*Baseline!B$41))</f>
        <v>9.3050872130909547E-3</v>
      </c>
      <c r="DW342" s="48">
        <f>( DS342*Baseline!B$7 + DT342*Baseline!B$11 + DU342*Baseline!B$16 + DV342*Baseline!B$18 ) / Baseline!B$17</f>
        <v>9.7777180216845772E-3</v>
      </c>
    </row>
    <row r="343" spans="1:127">
      <c r="A343" s="7" t="s">
        <v>600</v>
      </c>
      <c r="B343" s="1">
        <f>MIN( MAX( NORMINV( MCrands!B343, (B$5+B$4)/2, (B$5-B$4)/3.29 ), 0 ), 1 )</f>
        <v>0.35011385995235078</v>
      </c>
      <c r="C343" s="1">
        <f>MAX( NORMINV( MCrands!C343, (C$5+C$4)/2, (C$5-C$4)/3.29 ), 0 )</f>
        <v>2.5539122799012657</v>
      </c>
      <c r="D343" s="40"/>
      <c r="E343" s="40">
        <f>Baseline!B$33 * (C343 * Baseline!B$66*Baseline!B$66/Baseline!B$73 + Baseline!B$52*Baseline!B$52/Baseline!B$74 + Baseline!B$53*Baseline!B$53/Baseline!B$75 + Baseline!B$54*Baseline!B$54/Baseline!B$76)</f>
        <v>2.1379752126375103E-5</v>
      </c>
      <c r="F343" s="40">
        <f>Baseline!B$33 * (C343 * Baseline!B$66*Baseline!B$57/Baseline!B$73 + Baseline!B$52*Baseline!B$67/Baseline!B$74 + Baseline!B$53*Baseline!B$55/Baseline!B$75 + Baseline!B$54*Baseline!B$56/Baseline!B$76)</f>
        <v>3.9463973416887934E-8</v>
      </c>
      <c r="G343" s="1">
        <f>Baseline!B$33 * (C343 * Baseline!B$66*Baseline!B$58/Baseline!B$73 + Baseline!B$52*Baseline!B$59/Baseline!B$74 + Baseline!B$53*Baseline!B$68/Baseline!B$75 + Baseline!B$54*Baseline!B$60/Baseline!B$76)</f>
        <v>1.0866997719183399E-7</v>
      </c>
      <c r="H343" s="40">
        <f>Baseline!B$33 * (C343 * Baseline!B$66*Baseline!B$61/Baseline!B$73 + Baseline!B$52*Baseline!B$62/Baseline!B$74 + Baseline!B$53*Baseline!B$63/Baseline!B$75 + Baseline!B$54*Baseline!B$69/Baseline!B$76)</f>
        <v>1.756432717337275E-9</v>
      </c>
      <c r="I343" s="40">
        <f>Baseline!B$33 * (C343 * Baseline!B$57*Baseline!B$66/Baseline!B$73 + Baseline!B$67*Baseline!B$52/Baseline!B$74 + Baseline!B$55*Baseline!B$53/Baseline!B$75 + Baseline!B$56*Baseline!B$54/Baseline!B$76)</f>
        <v>3.9463973416887934E-8</v>
      </c>
      <c r="J343" s="1">
        <f>Baseline!B$33 * (C343 * Baseline!B$57*Baseline!B$57/Baseline!B$73 + Baseline!B$67*Baseline!B$67/Baseline!B$74 + Baseline!B$55*Baseline!B$55/Baseline!B$75 + Baseline!B$56*Baseline!B$56/Baseline!B$76)</f>
        <v>1.7949606273003195E-6</v>
      </c>
      <c r="K343" s="40">
        <f>Baseline!B$33 * (C343 * Baseline!B$57*Baseline!B$58/Baseline!B$73 + Baseline!B$67*Baseline!B$59/Baseline!B$74 + Baseline!B$55*Baseline!B$68/Baseline!B$75 + Baseline!B$56*Baseline!B$60/Baseline!B$76)</f>
        <v>1.3929298157184825E-8</v>
      </c>
      <c r="L343" s="1">
        <f>Baseline!B$33 * (C343 * Baseline!B$57*Baseline!B$61/Baseline!B$73 + Baseline!B$67*Baseline!B$62/Baseline!B$74 + Baseline!B$55*Baseline!B$63/Baseline!B$75 + Baseline!B$56*Baseline!B$69/Baseline!B$76)</f>
        <v>1.4629428934972114E-8</v>
      </c>
      <c r="M343" s="40">
        <f>Baseline!B$33 * (C343 * Baseline!B$58*Baseline!B$66/Baseline!B$73 + Baseline!B$59*Baseline!B$52/Baseline!B$74 + Baseline!B$68*Baseline!B$53/Baseline!B$75 + Baseline!B$60*Baseline!B$54/Baseline!B$76)</f>
        <v>1.0866997719183399E-7</v>
      </c>
      <c r="N343" s="1">
        <f>Baseline!B$33 * (C343 * Baseline!B$58*Baseline!B$57/Baseline!B$73 + Baseline!B$59*Baseline!B$67/Baseline!B$74 + Baseline!B$68*Baseline!B$55/Baseline!B$75 + Baseline!B$60*Baseline!B$56/Baseline!B$76)</f>
        <v>1.3929298157184825E-8</v>
      </c>
      <c r="O343" s="1">
        <f>Baseline!B$33 * (C343 * Baseline!B$58*Baseline!B$58/Baseline!B$73 + Baseline!B$59*Baseline!B$59/Baseline!B$74 + Baseline!B$68*Baseline!B$68/Baseline!B$75 + Baseline!B$60*Baseline!B$60/Baseline!B$76)</f>
        <v>1.3250170097309068E-6</v>
      </c>
      <c r="P343" s="40">
        <f>Baseline!B$33 * (C343 * Baseline!B$58*Baseline!B$61/Baseline!B$73 + Baseline!B$59*Baseline!B$62/Baseline!B$74 + Baseline!B$68*Baseline!B$63/Baseline!B$75 + Baseline!B$60*Baseline!B$69/Baseline!B$76)</f>
        <v>1.6489954600083287E-9</v>
      </c>
      <c r="Q343" s="40">
        <f>Baseline!B$33 * (C343 * Baseline!B$61*Baseline!B$66/Baseline!B$73 + Baseline!B$62*Baseline!B$52/Baseline!B$74 + Baseline!B$63*Baseline!B$53/Baseline!B$75 + Baseline!B$69*Baseline!B$54/Baseline!B$76)</f>
        <v>1.756432717337275E-9</v>
      </c>
      <c r="R343" s="40">
        <f>Baseline!B$33 * (C343 * Baseline!B$61*Baseline!B$57/Baseline!B$73 + Baseline!B$62*Baseline!B$67/Baseline!B$74 + Baseline!B$63*Baseline!B$55/Baseline!B$75 + Baseline!B$69*Baseline!B$56/Baseline!B$76)</f>
        <v>1.4629428934972114E-8</v>
      </c>
      <c r="S343" s="40">
        <f>Baseline!B$33 * (C343 * Baseline!B$61*Baseline!B$58/Baseline!B$73 + Baseline!B$62*Baseline!B$59/Baseline!B$74 + Baseline!B$63*Baseline!B$68/Baseline!B$75 + Baseline!B$69*Baseline!B$60/Baseline!B$76)</f>
        <v>1.6489954600083287E-9</v>
      </c>
      <c r="T343" s="40">
        <f>Baseline!B$33 * (C343 * Baseline!B$61*Baseline!B$61/Baseline!B$73 + Baseline!B$62*Baseline!B$62/Baseline!B$74 + Baseline!B$63*Baseline!B$63/Baseline!B$75 + Baseline!B$69*Baseline!B$69/Baseline!B$76)</f>
        <v>9.8551805509763025E-8</v>
      </c>
      <c r="U343" s="40"/>
      <c r="V343" s="40">
        <f>E343 * ( Baseline!B$87 * Baseline!B$7 )</f>
        <v>0.2219004473196472</v>
      </c>
      <c r="W343" s="40">
        <f>F343 * ( Baseline!D$87 * Baseline!B$11 )</f>
        <v>7.2797596180016941E-4</v>
      </c>
      <c r="X343" s="40">
        <f>G343 * ( Baseline!F$87 * Baseline!B$16 )</f>
        <v>3.7746266549700011E-3</v>
      </c>
      <c r="Y343" s="40">
        <f>H343 * ( Baseline!H$87 * Baseline!B$18 )</f>
        <v>6.1769078304745864E-4</v>
      </c>
      <c r="Z343" s="48">
        <f t="shared" si="0"/>
        <v>0.22702074071946482</v>
      </c>
      <c r="AA343" s="40">
        <f>I343 * ( Baseline!B$87 * Baseline!B$7 )</f>
        <v>4.0959658009387986E-4</v>
      </c>
      <c r="AB343" s="1">
        <f>J343 * ( Baseline!D$87 * Baseline!B$11 )</f>
        <v>3.3110912964815921E-2</v>
      </c>
      <c r="AC343" s="1">
        <f>K343 * ( Baseline!F$87 * Baseline!B$16 )</f>
        <v>4.8383096663689486E-4</v>
      </c>
      <c r="AD343" s="1">
        <f>L343 * ( Baseline!F$87 * Baseline!B$16 )</f>
        <v>5.0814984811724695E-4</v>
      </c>
      <c r="AE343" s="48">
        <f t="shared" si="1"/>
        <v>3.4512490359663944E-2</v>
      </c>
      <c r="AF343" s="48">
        <f>M343 * ( Baseline!B$87 * Baseline!B$7 )</f>
        <v>1.1278856932740449E-3</v>
      </c>
      <c r="AG343" s="48">
        <f>N343 * ( Baseline!D$87 * Baseline!B$11 )</f>
        <v>2.5694813130090511E-4</v>
      </c>
      <c r="AH343" s="48">
        <f>O343 * ( Baseline!F$87 * Baseline!B$16 )</f>
        <v>4.6024160973089451E-2</v>
      </c>
      <c r="AI343" s="48">
        <f>P343 * ( Baseline!H$87 * Baseline!B$18 )</f>
        <v>5.7990795029050943E-4</v>
      </c>
      <c r="AJ343" s="48">
        <f t="shared" si="2"/>
        <v>4.7988902747954913E-2</v>
      </c>
      <c r="AK343" s="48">
        <f>Q343 * ( Baseline!B$87 * Baseline!B$7 )</f>
        <v>1.8230015173243579E-5</v>
      </c>
      <c r="AL343" s="48">
        <f>R343 * ( Baseline!D$87 * Baseline!B$11 )</f>
        <v>2.6986316068635199E-4</v>
      </c>
      <c r="AM343" s="48">
        <f>S343 * ( Baseline!F$87 * Baseline!B$16 )</f>
        <v>5.7277477902513855E-5</v>
      </c>
      <c r="AN343" s="48">
        <f>T343 * ( Baseline!H$87 * Baseline!B$18 )</f>
        <v>3.465805511090185E-2</v>
      </c>
      <c r="AO343" s="48">
        <f t="shared" si="3"/>
        <v>3.5003425764663962E-2</v>
      </c>
      <c r="AP343" s="48"/>
      <c r="AQ343" s="48">
        <f>V343 * ( (1-Baseline!B$88-Baseline!B$87) + (1-B343)*Baseline!B$88 )</f>
        <v>0.14800730204575765</v>
      </c>
      <c r="AR343" s="48">
        <f>W343 * ( (1-Baseline!B$88-Baseline!B$87) + (1-B343)*Baseline!B$88 )</f>
        <v>4.8555899441248554E-4</v>
      </c>
      <c r="AS343" s="48">
        <f>X343 * ( (1-Baseline!B$88-Baseline!B$87) + (1-B343)*Baseline!B$88 )</f>
        <v>2.5176709383886295E-3</v>
      </c>
      <c r="AT343" s="48">
        <f>Y343 * ( (1-Baseline!B$88-Baseline!B$87) + (1-B343)*Baseline!B$88 )</f>
        <v>4.1199892745457821E-4</v>
      </c>
      <c r="AU343" s="48">
        <f t="shared" si="4"/>
        <v>0.15142253090601335</v>
      </c>
      <c r="AV343" s="48">
        <f>AA343 * ( (1-Baseline!D$88-Baseline!D$87) + (1-B343)*Baseline!D$88 )</f>
        <v>3.4182775717392648E-4</v>
      </c>
      <c r="AW343" s="48">
        <f>AB343 * ( (1-Baseline!D$88-Baseline!D$87) + (1-B343)*Baseline!D$88 )</f>
        <v>2.7632626019850958E-2</v>
      </c>
      <c r="AX343" s="48">
        <f>AC343 * ( (1-Baseline!D$88-Baseline!D$87) + (1-B343)*Baseline!D$88 )</f>
        <v>4.0377987076668418E-4</v>
      </c>
      <c r="AY343" s="48">
        <f>AD343 * ( (1-Baseline!D$88-Baseline!D$87) + (1-B343)*Baseline!D$88 )</f>
        <v>4.2407512985186011E-4</v>
      </c>
      <c r="AZ343" s="48">
        <f t="shared" si="5"/>
        <v>2.8802308777643431E-2</v>
      </c>
      <c r="BA343" s="48">
        <f>AF343 * ( (1-Baseline!F$88-Baseline!F$87) + (1-Baseline!B$36)*Baseline!F$88 )</f>
        <v>8.1166263722218755E-4</v>
      </c>
      <c r="BB343" s="48">
        <f>AG343 * ( (1-Baseline!F$88-Baseline!F$87) + (1-Baseline!B$36)*Baseline!F$88 )</f>
        <v>1.8490809762433295E-4</v>
      </c>
      <c r="BC343" s="48">
        <f>AH343 * ( (1-Baseline!F$88-Baseline!F$87) + (1-Baseline!B$36)*Baseline!F$88 )</f>
        <v>3.3120459009386309E-2</v>
      </c>
      <c r="BD343" s="48">
        <f>AI343 * ( (1-Baseline!F$88-Baseline!F$87) + (1-Baseline!B$36)*Baseline!F$88 )</f>
        <v>4.173203180834599E-4</v>
      </c>
      <c r="BE343" s="48">
        <f t="shared" si="6"/>
        <v>3.4534350062316289E-2</v>
      </c>
      <c r="BF343" s="48">
        <f>AK343 * ( (1-Baseline!H$88-Baseline!H$87) + (1-Baseline!B$36)*Baseline!H$88 )</f>
        <v>1.444400562206435E-5</v>
      </c>
      <c r="BG343" s="48">
        <f>AL343 * ( (1-Baseline!H$88-Baseline!H$87) + (1-Baseline!B$36)*Baseline!H$88 )</f>
        <v>2.1381797947501039E-4</v>
      </c>
      <c r="BH343" s="48">
        <f>AM343 * ( (1-Baseline!H$88-Baseline!H$87) + (1-Baseline!B$36)*Baseline!H$88 )</f>
        <v>4.5382091291719776E-5</v>
      </c>
      <c r="BI343" s="48">
        <f>AN343 * ( (1-Baseline!H$88-Baseline!H$87) + (1-Baseline!B$36)*Baseline!H$88 )</f>
        <v>2.7460270225469752E-2</v>
      </c>
      <c r="BJ343" s="48">
        <f t="shared" si="7"/>
        <v>2.7733914301858547E-2</v>
      </c>
      <c r="BK343" s="48"/>
      <c r="BL343" s="48">
        <f t="shared" si="18"/>
        <v>0.97744570216980797</v>
      </c>
      <c r="BM343" s="48">
        <f t="shared" si="19"/>
        <v>3.2066495752462875E-3</v>
      </c>
      <c r="BN343" s="48">
        <f t="shared" si="20"/>
        <v>1.6626792085197191E-2</v>
      </c>
      <c r="BO343" s="48">
        <f t="shared" si="21"/>
        <v>2.7208561697486247E-3</v>
      </c>
      <c r="BP343" s="48">
        <f t="shared" si="8"/>
        <v>1.0000000000000002</v>
      </c>
      <c r="BQ343" s="48">
        <f t="shared" si="22"/>
        <v>1.1868067932083826E-2</v>
      </c>
      <c r="BR343" s="48">
        <f t="shared" si="23"/>
        <v>0.95938927094968207</v>
      </c>
      <c r="BS343" s="48">
        <f t="shared" si="24"/>
        <v>1.4019010555157342E-2</v>
      </c>
      <c r="BT343" s="48">
        <f t="shared" si="25"/>
        <v>1.472365056307675E-2</v>
      </c>
      <c r="BU343" s="48">
        <f t="shared" si="9"/>
        <v>1</v>
      </c>
      <c r="BV343" s="48">
        <f t="shared" si="26"/>
        <v>2.3503052345203092E-2</v>
      </c>
      <c r="BW343" s="48">
        <f t="shared" si="27"/>
        <v>5.3543239496521965E-3</v>
      </c>
      <c r="BX343" s="48">
        <f t="shared" si="28"/>
        <v>0.95905841429247529</v>
      </c>
      <c r="BY343" s="48">
        <f t="shared" si="29"/>
        <v>1.2084209412669321E-2</v>
      </c>
      <c r="BZ343" s="48">
        <f t="shared" si="10"/>
        <v>0.99999999999999989</v>
      </c>
      <c r="CA343" s="48">
        <f t="shared" si="30"/>
        <v>5.208066003541522E-4</v>
      </c>
      <c r="CB343" s="48">
        <f t="shared" si="31"/>
        <v>7.7096214096501227E-3</v>
      </c>
      <c r="CC343" s="48">
        <f t="shared" si="32"/>
        <v>1.636339205413877E-3</v>
      </c>
      <c r="CD343" s="48">
        <f t="shared" si="33"/>
        <v>0.99013323278458176</v>
      </c>
      <c r="CE343" s="48">
        <f t="shared" si="11"/>
        <v>0.99999999999999989</v>
      </c>
      <c r="CF343" s="48"/>
      <c r="CG343" s="48">
        <f t="shared" si="34"/>
        <v>0.97744570216980797</v>
      </c>
      <c r="CH343" s="48">
        <f t="shared" si="35"/>
        <v>3.2066495752462875E-3</v>
      </c>
      <c r="CI343" s="48">
        <f t="shared" si="36"/>
        <v>1.6626792085197191E-2</v>
      </c>
      <c r="CJ343" s="48">
        <f t="shared" si="37"/>
        <v>2.7208561697486247E-3</v>
      </c>
      <c r="CK343" s="48">
        <f t="shared" si="12"/>
        <v>1.0000000000000002</v>
      </c>
      <c r="CL343" s="48">
        <f t="shared" si="38"/>
        <v>1.1868067932083826E-2</v>
      </c>
      <c r="CM343" s="48">
        <f t="shared" si="39"/>
        <v>0.95938927094968207</v>
      </c>
      <c r="CN343" s="48">
        <f t="shared" si="40"/>
        <v>1.4019010555157342E-2</v>
      </c>
      <c r="CO343" s="48">
        <f t="shared" si="41"/>
        <v>1.472365056307675E-2</v>
      </c>
      <c r="CP343" s="48">
        <f t="shared" si="13"/>
        <v>1</v>
      </c>
      <c r="CQ343" s="48">
        <f t="shared" si="42"/>
        <v>2.3503052345203092E-2</v>
      </c>
      <c r="CR343" s="48">
        <f t="shared" si="43"/>
        <v>5.3543239496521965E-3</v>
      </c>
      <c r="CS343" s="48">
        <f t="shared" si="44"/>
        <v>0.95905841429247529</v>
      </c>
      <c r="CT343" s="48">
        <f t="shared" si="45"/>
        <v>1.2084209412669321E-2</v>
      </c>
      <c r="CU343" s="48">
        <f t="shared" si="14"/>
        <v>0.99999999999999989</v>
      </c>
      <c r="CV343" s="48">
        <f t="shared" si="46"/>
        <v>5.208066003541522E-4</v>
      </c>
      <c r="CW343" s="48">
        <f t="shared" si="47"/>
        <v>7.7096214096501227E-3</v>
      </c>
      <c r="CX343" s="48">
        <f t="shared" si="48"/>
        <v>1.636339205413877E-3</v>
      </c>
      <c r="CY343" s="48">
        <f t="shared" si="49"/>
        <v>0.99013323278458176</v>
      </c>
      <c r="CZ343" s="48">
        <f t="shared" si="15"/>
        <v>0.99999999999999989</v>
      </c>
      <c r="DA343" s="48"/>
      <c r="DB343" s="48">
        <f>(AQ343*Baseline!B$7 + AV343*Baseline!B$11 + BA343*Baseline!B$16 + BF343*Baseline!B$18)</f>
        <v>75897.236430489138</v>
      </c>
      <c r="DC343" s="48">
        <f>(AR343*Baseline!B$7 + AW343*Baseline!B$11 + BB343*Baseline!B$16 + BG343*Baseline!B$18)</f>
        <v>69905.531788877546</v>
      </c>
      <c r="DD343" s="48">
        <f>(AS343*Baseline!B$7 + AX343*Baseline!B$11 + BC343*Baseline!B$16 + BH343*Baseline!B$18)</f>
        <v>115124.91170278091</v>
      </c>
      <c r="DE343" s="48">
        <f>(AT343*Baseline!B$7 + AY343*Baseline!B$11 + BD343*Baseline!B$16 + BI343*Baseline!B$18)</f>
        <v>1259935.5550570437</v>
      </c>
      <c r="DF343" s="48">
        <f t="shared" si="16"/>
        <v>1520863.2349791913</v>
      </c>
      <c r="DG343" s="48"/>
      <c r="DH343" s="48">
        <f t="shared" si="50"/>
        <v>4.9904050992150902E-2</v>
      </c>
      <c r="DI343" s="48">
        <f t="shared" si="51"/>
        <v>4.5964377454251505E-2</v>
      </c>
      <c r="DJ343" s="48">
        <f t="shared" si="52"/>
        <v>7.5697083771215021E-2</v>
      </c>
      <c r="DK343" s="48">
        <f t="shared" si="53"/>
        <v>0.8284344877823826</v>
      </c>
      <c r="DL343" s="48">
        <f t="shared" si="17"/>
        <v>1</v>
      </c>
      <c r="DM343" s="48"/>
      <c r="DN343" s="48">
        <f>DH343 / (Baseline!B$7/Baseline!B$17)</f>
        <v>5.3269292085200162</v>
      </c>
      <c r="DO343" s="48">
        <f>DI343 / (Baseline!B$11/Baseline!B$17)</f>
        <v>1.1096020715066979</v>
      </c>
      <c r="DP343" s="48">
        <f>DJ343 / (Baseline!B$16/Baseline!B$17)</f>
        <v>1.1697487059548006</v>
      </c>
      <c r="DQ343" s="48">
        <f>DK343 / (Baseline!B$18/Baseline!B$17)</f>
        <v>0.93661832442136672</v>
      </c>
      <c r="DR343" s="71"/>
      <c r="DS343" s="48">
        <f>(AU343*Baseline!B$34)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3.5242910885902007E-2</v>
      </c>
      <c r="DT343" s="48">
        <f>(AZ343*Baseline!B$34) + (Baseline!D$88*(1-Baseline!D$89)*Baseline!B$35) + (Baseline!D$88*Baseline!D$89*((1-Baseline!D$90)*Baseline!B$40 + Baseline!D$90*Baseline!B$41))</f>
        <v>1.0733914316646519E-2</v>
      </c>
      <c r="DU343" s="48">
        <f>(BE343*Baseline!B$34) + (Baseline!F$88*(1-Baseline!F$89)*Baseline!B$35) + (Baseline!F$88*Baseline!F$89*((1-Baseline!F$90)*Baseline!B$40 + Baseline!F$90*Baseline!B$41))</f>
        <v>1.2910792509347447E-2</v>
      </c>
      <c r="DV343" s="48">
        <f>(BJ343*Baseline!B$34) + (Baseline!H$88*(1-Baseline!H$89)*Baseline!B$35) + (Baseline!H$88*Baseline!H$89*((1-Baseline!H$90)*Baseline!B$40 + Baseline!H$90*Baseline!B$41))</f>
        <v>9.3050871452787821E-3</v>
      </c>
      <c r="DW343" s="48">
        <f>( DS343*Baseline!B$7 + DT343*Baseline!B$11 + DU343*Baseline!B$16 + DV343*Baseline!B$18 ) / Baseline!B$17</f>
        <v>9.8406007575232088E-3</v>
      </c>
    </row>
    <row r="344" spans="1:127">
      <c r="A344" s="7" t="s">
        <v>601</v>
      </c>
      <c r="B344" s="1">
        <f>MIN( MAX( NORMINV( MCrands!B344, (B$5+B$4)/2, (B$5-B$4)/3.29 ), 0 ), 1 )</f>
        <v>0.33846589394682292</v>
      </c>
      <c r="C344" s="1">
        <f>MAX( NORMINV( MCrands!C344, (C$5+C$4)/2, (C$5-C$4)/3.29 ), 0 )</f>
        <v>2.2160137475034567</v>
      </c>
      <c r="D344" s="40"/>
      <c r="E344" s="40">
        <f>Baseline!B$33 * (C344 * Baseline!B$66*Baseline!B$66/Baseline!B$73 + Baseline!B$52*Baseline!B$52/Baseline!B$74 + Baseline!B$53*Baseline!B$53/Baseline!B$75 + Baseline!B$54*Baseline!B$54/Baseline!B$76)</f>
        <v>1.8552202768235556E-5</v>
      </c>
      <c r="F344" s="40">
        <f>Baseline!B$33 * (C344 * Baseline!B$66*Baseline!B$57/Baseline!B$73 + Baseline!B$52*Baseline!B$67/Baseline!B$74 + Baseline!B$53*Baseline!B$55/Baseline!B$75 + Baseline!B$54*Baseline!B$56/Baseline!B$76)</f>
        <v>3.9085832412790372E-8</v>
      </c>
      <c r="G344" s="1">
        <f>Baseline!B$33 * (C344 * Baseline!B$66*Baseline!B$58/Baseline!B$73 + Baseline!B$52*Baseline!B$59/Baseline!B$74 + Baseline!B$53*Baseline!B$68/Baseline!B$75 + Baseline!B$54*Baseline!B$60/Baseline!B$76)</f>
        <v>1.077403805567608E-7</v>
      </c>
      <c r="H344" s="40">
        <f>Baseline!B$33 * (C344 * Baseline!B$66*Baseline!B$61/Baseline!B$73 + Baseline!B$52*Baseline!B$62/Baseline!B$74 + Baseline!B$53*Baseline!B$63/Baseline!B$75 + Baseline!B$54*Baseline!B$69/Baseline!B$76)</f>
        <v>1.6634730538299566E-9</v>
      </c>
      <c r="I344" s="40">
        <f>Baseline!B$33 * (C344 * Baseline!B$57*Baseline!B$66/Baseline!B$73 + Baseline!B$67*Baseline!B$52/Baseline!B$74 + Baseline!B$55*Baseline!B$53/Baseline!B$75 + Baseline!B$56*Baseline!B$54/Baseline!B$76)</f>
        <v>3.9085832412790372E-8</v>
      </c>
      <c r="J344" s="1">
        <f>Baseline!B$33 * (C344 * Baseline!B$57*Baseline!B$57/Baseline!B$73 + Baseline!B$67*Baseline!B$67/Baseline!B$74 + Baseline!B$55*Baseline!B$55/Baseline!B$75 + Baseline!B$56*Baseline!B$56/Baseline!B$76)</f>
        <v>1.7949605767298073E-6</v>
      </c>
      <c r="K344" s="40">
        <f>Baseline!B$33 * (C344 * Baseline!B$57*Baseline!B$58/Baseline!B$73 + Baseline!B$67*Baseline!B$59/Baseline!B$74 + Baseline!B$55*Baseline!B$68/Baseline!B$75 + Baseline!B$56*Baseline!B$60/Baseline!B$76)</f>
        <v>1.3929173838009284E-8</v>
      </c>
      <c r="L344" s="1">
        <f>Baseline!B$33 * (C344 * Baseline!B$57*Baseline!B$61/Baseline!B$73 + Baseline!B$67*Baseline!B$62/Baseline!B$74 + Baseline!B$55*Baseline!B$63/Baseline!B$75 + Baseline!B$56*Baseline!B$69/Baseline!B$76)</f>
        <v>1.462941650305456E-8</v>
      </c>
      <c r="M344" s="40">
        <f>Baseline!B$33 * (C344 * Baseline!B$58*Baseline!B$66/Baseline!B$73 + Baseline!B$59*Baseline!B$52/Baseline!B$74 + Baseline!B$68*Baseline!B$53/Baseline!B$75 + Baseline!B$60*Baseline!B$54/Baseline!B$76)</f>
        <v>1.077403805567608E-7</v>
      </c>
      <c r="N344" s="1">
        <f>Baseline!B$33 * (C344 * Baseline!B$58*Baseline!B$57/Baseline!B$73 + Baseline!B$59*Baseline!B$67/Baseline!B$74 + Baseline!B$68*Baseline!B$55/Baseline!B$75 + Baseline!B$60*Baseline!B$56/Baseline!B$76)</f>
        <v>1.3929173838009284E-8</v>
      </c>
      <c r="O344" s="1">
        <f>Baseline!B$33 * (C344 * Baseline!B$58*Baseline!B$58/Baseline!B$73 + Baseline!B$59*Baseline!B$59/Baseline!B$74 + Baseline!B$68*Baseline!B$68/Baseline!B$75 + Baseline!B$60*Baseline!B$60/Baseline!B$76)</f>
        <v>1.3250167041129337E-6</v>
      </c>
      <c r="P344" s="40">
        <f>Baseline!B$33 * (C344 * Baseline!B$58*Baseline!B$61/Baseline!B$73 + Baseline!B$59*Baseline!B$62/Baseline!B$74 + Baseline!B$68*Baseline!B$63/Baseline!B$75 + Baseline!B$60*Baseline!B$69/Baseline!B$76)</f>
        <v>1.6489648982110095E-9</v>
      </c>
      <c r="Q344" s="40">
        <f>Baseline!B$33 * (C344 * Baseline!B$61*Baseline!B$66/Baseline!B$73 + Baseline!B$62*Baseline!B$52/Baseline!B$74 + Baseline!B$63*Baseline!B$53/Baseline!B$75 + Baseline!B$69*Baseline!B$54/Baseline!B$76)</f>
        <v>1.6634730538299569E-9</v>
      </c>
      <c r="R344" s="40">
        <f>Baseline!B$33 * (C344 * Baseline!B$61*Baseline!B$57/Baseline!B$73 + Baseline!B$62*Baseline!B$67/Baseline!B$74 + Baseline!B$63*Baseline!B$55/Baseline!B$75 + Baseline!B$69*Baseline!B$56/Baseline!B$76)</f>
        <v>1.462941650305456E-8</v>
      </c>
      <c r="S344" s="40">
        <f>Baseline!B$33 * (C344 * Baseline!B$61*Baseline!B$58/Baseline!B$73 + Baseline!B$62*Baseline!B$59/Baseline!B$74 + Baseline!B$63*Baseline!B$68/Baseline!B$75 + Baseline!B$69*Baseline!B$60/Baseline!B$76)</f>
        <v>1.6489648982110095E-9</v>
      </c>
      <c r="T344" s="40">
        <f>Baseline!B$33 * (C344 * Baseline!B$61*Baseline!B$61/Baseline!B$73 + Baseline!B$62*Baseline!B$62/Baseline!B$74 + Baseline!B$63*Baseline!B$63/Baseline!B$75 + Baseline!B$69*Baseline!B$69/Baseline!B$76)</f>
        <v>9.8551802453583289E-8</v>
      </c>
      <c r="U344" s="40"/>
      <c r="V344" s="40">
        <f>E344 * ( Baseline!B$87 * Baseline!B$7 )</f>
        <v>0.19255331253151683</v>
      </c>
      <c r="W344" s="40">
        <f>F344 * ( Baseline!D$87 * Baseline!B$11 )</f>
        <v>7.2100054758513236E-4</v>
      </c>
      <c r="X344" s="40">
        <f>G344 * ( Baseline!F$87 * Baseline!B$16 )</f>
        <v>3.7423373297323279E-3</v>
      </c>
      <c r="Y344" s="40">
        <f>H344 * ( Baseline!H$87 * Baseline!B$18 )</f>
        <v>5.8499933590184172E-4</v>
      </c>
      <c r="Z344" s="48">
        <f t="shared" si="0"/>
        <v>0.19760164974473615</v>
      </c>
      <c r="AA344" s="40">
        <f>I344 * ( Baseline!B$87 * Baseline!B$7 )</f>
        <v>4.0567185461235129E-4</v>
      </c>
      <c r="AB344" s="1">
        <f>J344 * ( Baseline!D$87 * Baseline!B$11 )</f>
        <v>3.3110912031962127E-2</v>
      </c>
      <c r="AC344" s="1">
        <f>K344 * ( Baseline!F$87 * Baseline!B$16 )</f>
        <v>4.8382664843893582E-4</v>
      </c>
      <c r="AD344" s="1">
        <f>L344 * ( Baseline!F$87 * Baseline!B$16 )</f>
        <v>5.081494162974511E-4</v>
      </c>
      <c r="AE344" s="48">
        <f t="shared" si="1"/>
        <v>3.4508559951310865E-2</v>
      </c>
      <c r="AF344" s="48">
        <f>M344 * ( Baseline!B$87 * Baseline!B$7 )</f>
        <v>1.1182374097986204E-3</v>
      </c>
      <c r="AG344" s="48">
        <f>N344 * ( Baseline!D$87 * Baseline!B$11 )</f>
        <v>2.5694583803533786E-4</v>
      </c>
      <c r="AH344" s="48">
        <f>O344 * ( Baseline!F$87 * Baseline!B$16 )</f>
        <v>4.6024150357519465E-2</v>
      </c>
      <c r="AI344" s="48">
        <f>P344 * ( Baseline!H$87 * Baseline!B$18 )</f>
        <v>5.7989720251729212E-4</v>
      </c>
      <c r="AJ344" s="48">
        <f t="shared" si="2"/>
        <v>4.7979230807870712E-2</v>
      </c>
      <c r="AK344" s="48">
        <f>Q344 * ( Baseline!B$87 * Baseline!B$7 )</f>
        <v>1.7265186825701121E-5</v>
      </c>
      <c r="AL344" s="48">
        <f>R344 * ( Baseline!D$87 * Baseline!B$11 )</f>
        <v>2.6986293135979528E-4</v>
      </c>
      <c r="AM344" s="48">
        <f>S344 * ( Baseline!F$87 * Baseline!B$16 )</f>
        <v>5.7276416345515632E-5</v>
      </c>
      <c r="AN344" s="48">
        <f>T344 * ( Baseline!H$87 * Baseline!B$18 )</f>
        <v>3.4658054036124528E-2</v>
      </c>
      <c r="AO344" s="48">
        <f t="shared" si="3"/>
        <v>3.5002458570655537E-2</v>
      </c>
      <c r="AP344" s="48"/>
      <c r="AQ344" s="48">
        <f>V344 * ( (1-Baseline!B$88-Baseline!B$87) + (1-B344)*Baseline!B$88 )</f>
        <v>0.13042894278136474</v>
      </c>
      <c r="AR344" s="48">
        <f>W344 * ( (1-Baseline!B$88-Baseline!B$87) + (1-B344)*Baseline!B$88 )</f>
        <v>4.8838079142846048E-4</v>
      </c>
      <c r="AS344" s="48">
        <f>X344 * ( (1-Baseline!B$88-Baseline!B$87) + (1-B344)*Baseline!B$88 )</f>
        <v>2.5349296515910637E-3</v>
      </c>
      <c r="AT344" s="48">
        <f>Y344 * ( (1-Baseline!B$88-Baseline!B$87) + (1-B344)*Baseline!B$88 )</f>
        <v>3.9625828247950233E-4</v>
      </c>
      <c r="AU344" s="48">
        <f t="shared" si="4"/>
        <v>0.13384851150686375</v>
      </c>
      <c r="AV344" s="48">
        <f>AA344 * ( (1-Baseline!D$88-Baseline!D$87) + (1-B344)*Baseline!D$88 )</f>
        <v>3.4066930064736279E-4</v>
      </c>
      <c r="AW344" s="48">
        <f>AB344 * ( (1-Baseline!D$88-Baseline!D$87) + (1-B344)*Baseline!D$88 )</f>
        <v>2.7805407541776885E-2</v>
      </c>
      <c r="AX344" s="48">
        <f>AC344 * ( (1-Baseline!D$88-Baseline!D$87) + (1-B344)*Baseline!D$88 )</f>
        <v>4.0630101419225102E-4</v>
      </c>
      <c r="AY344" s="48">
        <f>AD344 * ( (1-Baseline!D$88-Baseline!D$87) + (1-B344)*Baseline!D$88 )</f>
        <v>4.2672643987056542E-4</v>
      </c>
      <c r="AZ344" s="48">
        <f t="shared" si="5"/>
        <v>2.8979104296487063E-2</v>
      </c>
      <c r="BA344" s="48">
        <f>AF344 * ( (1-Baseline!F$88-Baseline!F$87) + (1-Baseline!B$36)*Baseline!F$88 )</f>
        <v>8.0471942368820081E-4</v>
      </c>
      <c r="BB344" s="48">
        <f>AG344 * ( (1-Baseline!F$88-Baseline!F$87) + (1-Baseline!B$36)*Baseline!F$88 )</f>
        <v>1.8490644731704626E-4</v>
      </c>
      <c r="BC344" s="48">
        <f>AH344 * ( (1-Baseline!F$88-Baseline!F$87) + (1-Baseline!B$36)*Baseline!F$88 )</f>
        <v>3.3120451370082453E-2</v>
      </c>
      <c r="BD344" s="48">
        <f>AI344 * ( (1-Baseline!F$88-Baseline!F$87) + (1-Baseline!B$36)*Baseline!F$88 )</f>
        <v>4.1731258364192399E-4</v>
      </c>
      <c r="BE344" s="48">
        <f t="shared" si="6"/>
        <v>3.4527389824729623E-2</v>
      </c>
      <c r="BF344" s="48">
        <f>AK344 * ( (1-Baseline!H$88-Baseline!H$87) + (1-Baseline!B$36)*Baseline!H$88 )</f>
        <v>1.367955282573951E-5</v>
      </c>
      <c r="BG344" s="48">
        <f>AL344 * ( (1-Baseline!H$88-Baseline!H$87) + (1-Baseline!B$36)*Baseline!H$88 )</f>
        <v>2.1381779777499297E-4</v>
      </c>
      <c r="BH344" s="48">
        <f>AM344 * ( (1-Baseline!H$88-Baseline!H$87) + (1-Baseline!B$36)*Baseline!H$88 )</f>
        <v>4.538125019887894E-5</v>
      </c>
      <c r="BI344" s="48">
        <f>AN344 * ( (1-Baseline!H$88-Baseline!H$87) + (1-Baseline!B$36)*Baseline!H$88 )</f>
        <v>2.7460269373902182E-2</v>
      </c>
      <c r="BJ344" s="48">
        <f t="shared" si="7"/>
        <v>2.7733147974701795E-2</v>
      </c>
      <c r="BK344" s="48"/>
      <c r="BL344" s="48">
        <f t="shared" si="18"/>
        <v>0.97445194804931634</v>
      </c>
      <c r="BM344" s="48">
        <f t="shared" si="19"/>
        <v>3.6487577331288899E-3</v>
      </c>
      <c r="BN344" s="48">
        <f t="shared" si="20"/>
        <v>1.8938795979521011E-2</v>
      </c>
      <c r="BO344" s="48">
        <f t="shared" si="21"/>
        <v>2.9604982380336898E-3</v>
      </c>
      <c r="BP344" s="48">
        <f t="shared" si="8"/>
        <v>0.99999999999999989</v>
      </c>
      <c r="BQ344" s="48">
        <f t="shared" si="22"/>
        <v>1.1755687724574006E-2</v>
      </c>
      <c r="BR344" s="48">
        <f t="shared" si="23"/>
        <v>0.95949851511275119</v>
      </c>
      <c r="BS344" s="48">
        <f t="shared" si="24"/>
        <v>1.4020482138970185E-2</v>
      </c>
      <c r="BT344" s="48">
        <f t="shared" si="25"/>
        <v>1.4725315023704668E-2</v>
      </c>
      <c r="BU344" s="48">
        <f t="shared" si="9"/>
        <v>1.0000000000000002</v>
      </c>
      <c r="BV344" s="48">
        <f t="shared" si="26"/>
        <v>2.330669731402155E-2</v>
      </c>
      <c r="BW344" s="48">
        <f t="shared" si="27"/>
        <v>5.3553555092256165E-3</v>
      </c>
      <c r="BX344" s="48">
        <f t="shared" si="28"/>
        <v>0.95925152576580019</v>
      </c>
      <c r="BY344" s="48">
        <f t="shared" si="29"/>
        <v>1.2086421410952744E-2</v>
      </c>
      <c r="BZ344" s="48">
        <f t="shared" si="10"/>
        <v>1.0000000000000002</v>
      </c>
      <c r="CA344" s="48">
        <f t="shared" si="30"/>
        <v>4.932564034280571E-4</v>
      </c>
      <c r="CB344" s="48">
        <f t="shared" si="31"/>
        <v>7.7098278915194839E-3</v>
      </c>
      <c r="CC344" s="48">
        <f t="shared" si="32"/>
        <v>1.6363540929531608E-3</v>
      </c>
      <c r="CD344" s="48">
        <f t="shared" si="33"/>
        <v>0.99016056161209942</v>
      </c>
      <c r="CE344" s="48">
        <f t="shared" si="11"/>
        <v>1.0000000000000002</v>
      </c>
      <c r="CF344" s="48"/>
      <c r="CG344" s="48">
        <f t="shared" si="34"/>
        <v>0.97445194804931634</v>
      </c>
      <c r="CH344" s="48">
        <f t="shared" si="35"/>
        <v>3.6487577331288899E-3</v>
      </c>
      <c r="CI344" s="48">
        <f t="shared" si="36"/>
        <v>1.8938795979521011E-2</v>
      </c>
      <c r="CJ344" s="48">
        <f t="shared" si="37"/>
        <v>2.9604982380336898E-3</v>
      </c>
      <c r="CK344" s="48">
        <f t="shared" si="12"/>
        <v>0.99999999999999989</v>
      </c>
      <c r="CL344" s="48">
        <f t="shared" si="38"/>
        <v>1.1755687724574006E-2</v>
      </c>
      <c r="CM344" s="48">
        <f t="shared" si="39"/>
        <v>0.95949851511275119</v>
      </c>
      <c r="CN344" s="48">
        <f t="shared" si="40"/>
        <v>1.4020482138970185E-2</v>
      </c>
      <c r="CO344" s="48">
        <f t="shared" si="41"/>
        <v>1.4725315023704668E-2</v>
      </c>
      <c r="CP344" s="48">
        <f t="shared" si="13"/>
        <v>1.0000000000000002</v>
      </c>
      <c r="CQ344" s="48">
        <f t="shared" si="42"/>
        <v>2.330669731402155E-2</v>
      </c>
      <c r="CR344" s="48">
        <f t="shared" si="43"/>
        <v>5.3553555092256165E-3</v>
      </c>
      <c r="CS344" s="48">
        <f t="shared" si="44"/>
        <v>0.95925152576580019</v>
      </c>
      <c r="CT344" s="48">
        <f t="shared" si="45"/>
        <v>1.2086421410952744E-2</v>
      </c>
      <c r="CU344" s="48">
        <f t="shared" si="14"/>
        <v>1.0000000000000002</v>
      </c>
      <c r="CV344" s="48">
        <f t="shared" si="46"/>
        <v>4.932564034280571E-4</v>
      </c>
      <c r="CW344" s="48">
        <f t="shared" si="47"/>
        <v>7.7098278915194839E-3</v>
      </c>
      <c r="CX344" s="48">
        <f t="shared" si="48"/>
        <v>1.6363540929531608E-3</v>
      </c>
      <c r="CY344" s="48">
        <f t="shared" si="49"/>
        <v>0.99016056161209942</v>
      </c>
      <c r="CZ344" s="48">
        <f t="shared" si="15"/>
        <v>1.0000000000000002</v>
      </c>
      <c r="DA344" s="48"/>
      <c r="DB344" s="48">
        <f>(AQ344*Baseline!B$7 + AV344*Baseline!B$11 + BA344*Baseline!B$16 + BF344*Baseline!B$18)</f>
        <v>67310.981812794082</v>
      </c>
      <c r="DC344" s="48">
        <f>(AR344*Baseline!B$7 + AW344*Baseline!B$11 + BB344*Baseline!B$16 + BG344*Baseline!B$18)</f>
        <v>70277.425815367591</v>
      </c>
      <c r="DD344" s="48">
        <f>(AS344*Baseline!B$7 + AX344*Baseline!B$11 + BC344*Baseline!B$16 + BH344*Baseline!B$18)</f>
        <v>115138.62479945508</v>
      </c>
      <c r="DE344" s="48">
        <f>(AT344*Baseline!B$7 + AY344*Baseline!B$11 + BD344*Baseline!B$16 + BI344*Baseline!B$18)</f>
        <v>1259933.541815914</v>
      </c>
      <c r="DF344" s="48">
        <f t="shared" si="16"/>
        <v>1512660.5742435306</v>
      </c>
      <c r="DG344" s="48"/>
      <c r="DH344" s="48">
        <f t="shared" si="50"/>
        <v>4.4498404307559719E-2</v>
      </c>
      <c r="DI344" s="48">
        <f t="shared" si="51"/>
        <v>4.6459481401181335E-2</v>
      </c>
      <c r="DJ344" s="48">
        <f t="shared" si="52"/>
        <v>7.6116629705269459E-2</v>
      </c>
      <c r="DK344" s="48">
        <f t="shared" si="53"/>
        <v>0.83292548458598958</v>
      </c>
      <c r="DL344" s="48">
        <f t="shared" si="17"/>
        <v>1</v>
      </c>
      <c r="DM344" s="48"/>
      <c r="DN344" s="48">
        <f>DH344 / (Baseline!B$7/Baseline!B$17)</f>
        <v>4.7499119796057299</v>
      </c>
      <c r="DO344" s="48">
        <f>DI344 / (Baseline!B$11/Baseline!B$17)</f>
        <v>1.1215541177553665</v>
      </c>
      <c r="DP344" s="48">
        <f>DJ344 / (Baseline!B$16/Baseline!B$17)</f>
        <v>1.176231958532034</v>
      </c>
      <c r="DQ344" s="48">
        <f>DK344 / (Baseline!B$18/Baseline!B$17)</f>
        <v>0.94169579278272852</v>
      </c>
      <c r="DR344" s="71"/>
      <c r="DS344" s="48">
        <f>(AU344*Baseline!B$34)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3.2606807976029564E-2</v>
      </c>
      <c r="DT344" s="48">
        <f>(AZ344*Baseline!B$34) + (Baseline!D$88*(1-Baseline!D$89)*Baseline!B$35) + (Baseline!D$88*Baseline!D$89*((1-Baseline!D$90)*Baseline!B$40 + Baseline!D$90*Baseline!B$41))</f>
        <v>1.0760433644473062E-2</v>
      </c>
      <c r="DU344" s="48">
        <f>(BE344*Baseline!B$34) + (Baseline!F$88*(1-Baseline!F$89)*Baseline!B$35) + (Baseline!F$88*Baseline!F$89*((1-Baseline!F$90)*Baseline!B$40 + Baseline!F$90*Baseline!B$41))</f>
        <v>1.2909748473709445E-2</v>
      </c>
      <c r="DV344" s="48">
        <f>(BJ344*Baseline!B$34) + (Baseline!H$88*(1-Baseline!H$89)*Baseline!B$35) + (Baseline!H$88*Baseline!H$89*((1-Baseline!H$90)*Baseline!B$40 + Baseline!H$90*Baseline!B$41))</f>
        <v>9.3049721962052689E-3</v>
      </c>
      <c r="DW344" s="48">
        <f>( DS344*Baseline!B$7 + DT344*Baseline!B$11 + DU344*Baseline!B$16 + DV344*Baseline!B$18 ) / Baseline!B$17</f>
        <v>9.816834371562751E-3</v>
      </c>
    </row>
    <row r="345" spans="1:127">
      <c r="A345" s="7" t="s">
        <v>602</v>
      </c>
      <c r="B345" s="1">
        <f>MIN( MAX( NORMINV( MCrands!B345, (B$5+B$4)/2, (B$5-B$4)/3.29 ), 0 ), 1 )</f>
        <v>0.53972187064334165</v>
      </c>
      <c r="C345" s="1">
        <f>MAX( NORMINV( MCrands!C345, (C$5+C$4)/2, (C$5-C$4)/3.29 ), 0 )</f>
        <v>2.6477019505882509</v>
      </c>
      <c r="D345" s="40"/>
      <c r="E345" s="40">
        <f>Baseline!B$33 * (C345 * Baseline!B$66*Baseline!B$66/Baseline!B$73 + Baseline!B$52*Baseline!B$52/Baseline!B$74 + Baseline!B$53*Baseline!B$53/Baseline!B$75 + Baseline!B$54*Baseline!B$54/Baseline!B$76)</f>
        <v>2.2164588098491397E-5</v>
      </c>
      <c r="F345" s="40">
        <f>Baseline!B$33 * (C345 * Baseline!B$66*Baseline!B$57/Baseline!B$73 + Baseline!B$52*Baseline!B$67/Baseline!B$74 + Baseline!B$53*Baseline!B$55/Baseline!B$75 + Baseline!B$54*Baseline!B$56/Baseline!B$76)</f>
        <v>3.9568933092196033E-8</v>
      </c>
      <c r="G345" s="1">
        <f>Baseline!B$33 * (C345 * Baseline!B$66*Baseline!B$58/Baseline!B$73 + Baseline!B$52*Baseline!B$59/Baseline!B$74 + Baseline!B$53*Baseline!B$68/Baseline!B$75 + Baseline!B$54*Baseline!B$60/Baseline!B$76)</f>
        <v>1.0892800306029972E-7</v>
      </c>
      <c r="H345" s="40">
        <f>Baseline!B$33 * (C345 * Baseline!B$66*Baseline!B$61/Baseline!B$73 + Baseline!B$52*Baseline!B$62/Baseline!B$74 + Baseline!B$53*Baseline!B$63/Baseline!B$75 + Baseline!B$54*Baseline!B$69/Baseline!B$76)</f>
        <v>1.7822353041838487E-9</v>
      </c>
      <c r="I345" s="40">
        <f>Baseline!B$33 * (C345 * Baseline!B$57*Baseline!B$66/Baseline!B$73 + Baseline!B$67*Baseline!B$52/Baseline!B$74 + Baseline!B$55*Baseline!B$53/Baseline!B$75 + Baseline!B$56*Baseline!B$54/Baseline!B$76)</f>
        <v>3.9568933092196033E-8</v>
      </c>
      <c r="J345" s="1">
        <f>Baseline!B$33 * (C345 * Baseline!B$57*Baseline!B$57/Baseline!B$73 + Baseline!B$67*Baseline!B$67/Baseline!B$74 + Baseline!B$55*Baseline!B$55/Baseline!B$75 + Baseline!B$56*Baseline!B$56/Baseline!B$76)</f>
        <v>1.7949606413370531E-6</v>
      </c>
      <c r="K345" s="40">
        <f>Baseline!B$33 * (C345 * Baseline!B$57*Baseline!B$58/Baseline!B$73 + Baseline!B$67*Baseline!B$59/Baseline!B$74 + Baseline!B$55*Baseline!B$68/Baseline!B$75 + Baseline!B$56*Baseline!B$60/Baseline!B$76)</f>
        <v>1.392933266415486E-8</v>
      </c>
      <c r="L345" s="1">
        <f>Baseline!B$33 * (C345 * Baseline!B$57*Baseline!B$61/Baseline!B$73 + Baseline!B$67*Baseline!B$62/Baseline!B$74 + Baseline!B$55*Baseline!B$63/Baseline!B$75 + Baseline!B$56*Baseline!B$69/Baseline!B$76)</f>
        <v>1.4629432385669116E-8</v>
      </c>
      <c r="M345" s="40">
        <f>Baseline!B$33 * (C345 * Baseline!B$58*Baseline!B$66/Baseline!B$73 + Baseline!B$59*Baseline!B$52/Baseline!B$74 + Baseline!B$68*Baseline!B$53/Baseline!B$75 + Baseline!B$60*Baseline!B$54/Baseline!B$76)</f>
        <v>1.0892800306029972E-7</v>
      </c>
      <c r="N345" s="1">
        <f>Baseline!B$33 * (C345 * Baseline!B$58*Baseline!B$57/Baseline!B$73 + Baseline!B$59*Baseline!B$67/Baseline!B$74 + Baseline!B$68*Baseline!B$55/Baseline!B$75 + Baseline!B$60*Baseline!B$56/Baseline!B$76)</f>
        <v>1.392933266415486E-8</v>
      </c>
      <c r="O345" s="1">
        <f>Baseline!B$33 * (C345 * Baseline!B$58*Baseline!B$58/Baseline!B$73 + Baseline!B$59*Baseline!B$59/Baseline!B$74 + Baseline!B$68*Baseline!B$68/Baseline!B$75 + Baseline!B$60*Baseline!B$60/Baseline!B$76)</f>
        <v>1.3250170945605414E-6</v>
      </c>
      <c r="P345" s="40">
        <f>Baseline!B$33 * (C345 * Baseline!B$58*Baseline!B$61/Baseline!B$73 + Baseline!B$59*Baseline!B$62/Baseline!B$74 + Baseline!B$68*Baseline!B$63/Baseline!B$75 + Baseline!B$60*Baseline!B$69/Baseline!B$76)</f>
        <v>1.6490039429717965E-9</v>
      </c>
      <c r="Q345" s="40">
        <f>Baseline!B$33 * (C345 * Baseline!B$61*Baseline!B$66/Baseline!B$73 + Baseline!B$62*Baseline!B$52/Baseline!B$74 + Baseline!B$63*Baseline!B$53/Baseline!B$75 + Baseline!B$69*Baseline!B$54/Baseline!B$76)</f>
        <v>1.7822353041838487E-9</v>
      </c>
      <c r="R345" s="40">
        <f>Baseline!B$33 * (C345 * Baseline!B$61*Baseline!B$57/Baseline!B$73 + Baseline!B$62*Baseline!B$67/Baseline!B$74 + Baseline!B$63*Baseline!B$55/Baseline!B$75 + Baseline!B$69*Baseline!B$56/Baseline!B$76)</f>
        <v>1.4629432385669116E-8</v>
      </c>
      <c r="S345" s="40">
        <f>Baseline!B$33 * (C345 * Baseline!B$61*Baseline!B$58/Baseline!B$73 + Baseline!B$62*Baseline!B$59/Baseline!B$74 + Baseline!B$63*Baseline!B$68/Baseline!B$75 + Baseline!B$69*Baseline!B$60/Baseline!B$76)</f>
        <v>1.6490039429717965E-9</v>
      </c>
      <c r="T345" s="40">
        <f>Baseline!B$33 * (C345 * Baseline!B$61*Baseline!B$61/Baseline!B$73 + Baseline!B$62*Baseline!B$62/Baseline!B$74 + Baseline!B$63*Baseline!B$63/Baseline!B$75 + Baseline!B$69*Baseline!B$69/Baseline!B$76)</f>
        <v>9.8551806358059375E-8</v>
      </c>
      <c r="U345" s="40"/>
      <c r="V345" s="40">
        <f>E345 * ( Baseline!B$87 * Baseline!B$7 )</f>
        <v>0.23004625987424221</v>
      </c>
      <c r="W345" s="40">
        <f>F345 * ( Baseline!D$87 * Baseline!B$11 )</f>
        <v>7.2991211049395371E-4</v>
      </c>
      <c r="X345" s="40">
        <f>G345 * ( Baseline!F$87 * Baseline!B$16 )</f>
        <v>3.7835891241445666E-3</v>
      </c>
      <c r="Y345" s="40">
        <f>H345 * ( Baseline!H$87 * Baseline!B$18 )</f>
        <v>6.2676486821826543E-4</v>
      </c>
      <c r="Z345" s="48">
        <f t="shared" si="0"/>
        <v>0.23518652597709899</v>
      </c>
      <c r="AA345" s="40">
        <f>I345 * ( Baseline!B$87 * Baseline!B$7 )</f>
        <v>4.1068595656390262E-4</v>
      </c>
      <c r="AB345" s="1">
        <f>J345 * ( Baseline!D$87 * Baseline!B$11 )</f>
        <v>3.3110913223745868E-2</v>
      </c>
      <c r="AC345" s="1">
        <f>K345 * ( Baseline!F$87 * Baseline!B$16 )</f>
        <v>4.8383216522855969E-4</v>
      </c>
      <c r="AD345" s="1">
        <f>L345 * ( Baseline!F$87 * Baseline!B$16 )</f>
        <v>5.0814996797641338E-4</v>
      </c>
      <c r="AE345" s="48">
        <f t="shared" si="1"/>
        <v>3.4513581313514743E-2</v>
      </c>
      <c r="AF345" s="48">
        <f>M345 * ( Baseline!B$87 * Baseline!B$7 )</f>
        <v>1.1305637437628508E-3</v>
      </c>
      <c r="AG345" s="48">
        <f>N345 * ( Baseline!D$87 * Baseline!B$11 )</f>
        <v>2.569487678370297E-4</v>
      </c>
      <c r="AH345" s="48">
        <f>O345 * ( Baseline!F$87 * Baseline!B$16 )</f>
        <v>4.6024163919627291E-2</v>
      </c>
      <c r="AI345" s="48">
        <f>P345 * ( Baseline!H$87 * Baseline!B$18 )</f>
        <v>5.7991093352368153E-4</v>
      </c>
      <c r="AJ345" s="48">
        <f t="shared" si="2"/>
        <v>4.7991587364750857E-2</v>
      </c>
      <c r="AK345" s="48">
        <f>Q345 * ( Baseline!B$87 * Baseline!B$7 )</f>
        <v>1.8497820222124167E-5</v>
      </c>
      <c r="AL345" s="48">
        <f>R345 * ( Baseline!D$87 * Baseline!B$11 )</f>
        <v>2.6986322433996443E-4</v>
      </c>
      <c r="AM345" s="48">
        <f>S345 * ( Baseline!F$87 * Baseline!B$16 )</f>
        <v>5.727777255629815E-5</v>
      </c>
      <c r="AN345" s="48">
        <f>T345 * ( Baseline!H$87 * Baseline!B$18 )</f>
        <v>3.4658055409225168E-2</v>
      </c>
      <c r="AO345" s="48">
        <f t="shared" si="3"/>
        <v>3.5003694226343557E-2</v>
      </c>
      <c r="AP345" s="48"/>
      <c r="AQ345" s="48">
        <f>V345 * ( (1-Baseline!B$88-Baseline!B$87) + (1-B345)*Baseline!B$88 )</f>
        <v>0.11461998194762445</v>
      </c>
      <c r="AR345" s="48">
        <f>W345 * ( (1-Baseline!B$88-Baseline!B$87) + (1-B345)*Baseline!B$88 )</f>
        <v>3.6367690991326979E-4</v>
      </c>
      <c r="AS345" s="48">
        <f>X345 * ( (1-Baseline!B$88-Baseline!B$87) + (1-B345)*Baseline!B$88 )</f>
        <v>1.8851639550399666E-3</v>
      </c>
      <c r="AT345" s="48">
        <f>Y345 * ( (1-Baseline!B$88-Baseline!B$87) + (1-B345)*Baseline!B$88 )</f>
        <v>3.1228405069421669E-4</v>
      </c>
      <c r="AU345" s="48">
        <f t="shared" si="4"/>
        <v>0.11718110686327191</v>
      </c>
      <c r="AV345" s="48">
        <f>AA345 * ( (1-Baseline!D$88-Baseline!D$87) + (1-B345)*Baseline!D$88 )</f>
        <v>3.0785142589974098E-4</v>
      </c>
      <c r="AW345" s="48">
        <f>AB345 * ( (1-Baseline!D$88-Baseline!D$87) + (1-B345)*Baseline!D$88 )</f>
        <v>2.4820039949884892E-2</v>
      </c>
      <c r="AX345" s="48">
        <f>AC345 * ( (1-Baseline!D$88-Baseline!D$87) + (1-B345)*Baseline!D$88 )</f>
        <v>3.6268204349615939E-4</v>
      </c>
      <c r="AY345" s="48">
        <f>AD345 * ( (1-Baseline!D$88-Baseline!D$87) + (1-B345)*Baseline!D$88 )</f>
        <v>3.8091074143682186E-4</v>
      </c>
      <c r="AZ345" s="48">
        <f t="shared" si="5"/>
        <v>2.5871484160717616E-2</v>
      </c>
      <c r="BA345" s="48">
        <f>AF345 * ( (1-Baseline!F$88-Baseline!F$87) + (1-Baseline!B$36)*Baseline!F$88 )</f>
        <v>8.1358984805154791E-4</v>
      </c>
      <c r="BB345" s="48">
        <f>AG345 * ( (1-Baseline!F$88-Baseline!F$87) + (1-Baseline!B$36)*Baseline!F$88 )</f>
        <v>1.8490855569609736E-4</v>
      </c>
      <c r="BC345" s="48">
        <f>AH345 * ( (1-Baseline!F$88-Baseline!F$87) + (1-Baseline!B$36)*Baseline!F$88 )</f>
        <v>3.312046112980923E-2</v>
      </c>
      <c r="BD345" s="48">
        <f>AI345 * ( (1-Baseline!F$88-Baseline!F$87) + (1-Baseline!B$36)*Baseline!F$88 )</f>
        <v>4.1732246491351402E-4</v>
      </c>
      <c r="BE345" s="48">
        <f t="shared" si="6"/>
        <v>3.4536281998470392E-2</v>
      </c>
      <c r="BF345" s="48">
        <f>AK345 * ( (1-Baseline!H$88-Baseline!H$87) + (1-Baseline!B$36)*Baseline!H$88 )</f>
        <v>1.4656192918393418E-5</v>
      </c>
      <c r="BG345" s="48">
        <f>AL345 * ( (1-Baseline!H$88-Baseline!H$87) + (1-Baseline!B$36)*Baseline!H$88 )</f>
        <v>2.1381802990904058E-4</v>
      </c>
      <c r="BH345" s="48">
        <f>AM345 * ( (1-Baseline!H$88-Baseline!H$87) + (1-Baseline!B$36)*Baseline!H$88 )</f>
        <v>4.5382324751806149E-5</v>
      </c>
      <c r="BI345" s="48">
        <f>AN345 * ( (1-Baseline!H$88-Baseline!H$87) + (1-Baseline!B$36)*Baseline!H$88 )</f>
        <v>2.7460270461837282E-2</v>
      </c>
      <c r="BJ345" s="48">
        <f t="shared" si="7"/>
        <v>2.7734127009416524E-2</v>
      </c>
      <c r="BK345" s="48"/>
      <c r="BL345" s="48">
        <f t="shared" si="18"/>
        <v>0.97814387503067535</v>
      </c>
      <c r="BM345" s="48">
        <f t="shared" si="19"/>
        <v>3.1035456111334712E-3</v>
      </c>
      <c r="BN345" s="48">
        <f t="shared" si="20"/>
        <v>1.6087610072156044E-2</v>
      </c>
      <c r="BO345" s="48">
        <f t="shared" si="21"/>
        <v>2.664969286035102E-3</v>
      </c>
      <c r="BP345" s="48">
        <f t="shared" si="8"/>
        <v>1</v>
      </c>
      <c r="BQ345" s="48">
        <f t="shared" si="22"/>
        <v>1.1899256493648407E-2</v>
      </c>
      <c r="BR345" s="48">
        <f t="shared" si="23"/>
        <v>0.95935895272567318</v>
      </c>
      <c r="BS345" s="48">
        <f t="shared" si="24"/>
        <v>1.4018602150658352E-2</v>
      </c>
      <c r="BT345" s="48">
        <f t="shared" si="25"/>
        <v>1.4723188630020069E-2</v>
      </c>
      <c r="BU345" s="48">
        <f t="shared" si="9"/>
        <v>1</v>
      </c>
      <c r="BV345" s="48">
        <f t="shared" si="26"/>
        <v>2.3557540099063985E-2</v>
      </c>
      <c r="BW345" s="48">
        <f t="shared" si="27"/>
        <v>5.3540376959015723E-3</v>
      </c>
      <c r="BX345" s="48">
        <f t="shared" si="28"/>
        <v>0.95900482661324493</v>
      </c>
      <c r="BY345" s="48">
        <f t="shared" si="29"/>
        <v>1.2083595591789446E-2</v>
      </c>
      <c r="BZ345" s="48">
        <f t="shared" si="10"/>
        <v>0.99999999999999989</v>
      </c>
      <c r="CA345" s="48">
        <f t="shared" si="30"/>
        <v>5.2845337130738687E-4</v>
      </c>
      <c r="CB345" s="48">
        <f t="shared" si="31"/>
        <v>7.7095640990049296E-3</v>
      </c>
      <c r="CC345" s="48">
        <f t="shared" si="32"/>
        <v>1.6363350732618177E-3</v>
      </c>
      <c r="CD345" s="48">
        <f t="shared" si="33"/>
        <v>0.99012564745642584</v>
      </c>
      <c r="CE345" s="48">
        <f t="shared" si="11"/>
        <v>1</v>
      </c>
      <c r="CF345" s="48"/>
      <c r="CG345" s="48">
        <f t="shared" si="34"/>
        <v>0.97814387503067535</v>
      </c>
      <c r="CH345" s="48">
        <f t="shared" si="35"/>
        <v>3.1035456111334712E-3</v>
      </c>
      <c r="CI345" s="48">
        <f t="shared" si="36"/>
        <v>1.6087610072156044E-2</v>
      </c>
      <c r="CJ345" s="48">
        <f t="shared" si="37"/>
        <v>2.664969286035102E-3</v>
      </c>
      <c r="CK345" s="48">
        <f t="shared" si="12"/>
        <v>1</v>
      </c>
      <c r="CL345" s="48">
        <f t="shared" si="38"/>
        <v>1.1899256493648407E-2</v>
      </c>
      <c r="CM345" s="48">
        <f t="shared" si="39"/>
        <v>0.95935895272567318</v>
      </c>
      <c r="CN345" s="48">
        <f t="shared" si="40"/>
        <v>1.4018602150658352E-2</v>
      </c>
      <c r="CO345" s="48">
        <f t="shared" si="41"/>
        <v>1.4723188630020069E-2</v>
      </c>
      <c r="CP345" s="48">
        <f t="shared" si="13"/>
        <v>1</v>
      </c>
      <c r="CQ345" s="48">
        <f t="shared" si="42"/>
        <v>2.3557540099063985E-2</v>
      </c>
      <c r="CR345" s="48">
        <f t="shared" si="43"/>
        <v>5.3540376959015723E-3</v>
      </c>
      <c r="CS345" s="48">
        <f t="shared" si="44"/>
        <v>0.95900482661324493</v>
      </c>
      <c r="CT345" s="48">
        <f t="shared" si="45"/>
        <v>1.2083595591789446E-2</v>
      </c>
      <c r="CU345" s="48">
        <f t="shared" si="14"/>
        <v>0.99999999999999989</v>
      </c>
      <c r="CV345" s="48">
        <f t="shared" si="46"/>
        <v>5.2845337130738687E-4</v>
      </c>
      <c r="CW345" s="48">
        <f t="shared" si="47"/>
        <v>7.7095640990049296E-3</v>
      </c>
      <c r="CX345" s="48">
        <f t="shared" si="48"/>
        <v>1.6363350732618177E-3</v>
      </c>
      <c r="CY345" s="48">
        <f t="shared" si="49"/>
        <v>0.99012564745642584</v>
      </c>
      <c r="CZ345" s="48">
        <f t="shared" si="15"/>
        <v>1</v>
      </c>
      <c r="DA345" s="48"/>
      <c r="DB345" s="48">
        <f>(AQ345*Baseline!B$7 + AV345*Baseline!B$11 + BA345*Baseline!B$16 + BF345*Baseline!B$18)</f>
        <v>59647.694857647322</v>
      </c>
      <c r="DC345" s="48">
        <f>(AR345*Baseline!B$7 + AW345*Baseline!B$11 + BB345*Baseline!B$16 + BG345*Baseline!B$18)</f>
        <v>63814.680115248259</v>
      </c>
      <c r="DD345" s="48">
        <f>(AS345*Baseline!B$7 + AX345*Baseline!B$11 + BC345*Baseline!B$16 + BH345*Baseline!B$18)</f>
        <v>114730.02710014003</v>
      </c>
      <c r="DE345" s="48">
        <f>(AT345*Baseline!B$7 + AY345*Baseline!B$11 + BD345*Baseline!B$16 + BI345*Baseline!B$18)</f>
        <v>1259794.6429957326</v>
      </c>
      <c r="DF345" s="48">
        <f t="shared" si="16"/>
        <v>1497987.0450687683</v>
      </c>
      <c r="DG345" s="48"/>
      <c r="DH345" s="48">
        <f t="shared" si="50"/>
        <v>3.9818565223245353E-2</v>
      </c>
      <c r="DI345" s="48">
        <f t="shared" si="51"/>
        <v>4.2600288383881656E-2</v>
      </c>
      <c r="DJ345" s="48">
        <f t="shared" si="52"/>
        <v>7.6589465494925624E-2</v>
      </c>
      <c r="DK345" s="48">
        <f t="shared" si="53"/>
        <v>0.84099168089794729</v>
      </c>
      <c r="DL345" s="48">
        <f t="shared" si="17"/>
        <v>0.99999999999999989</v>
      </c>
      <c r="DM345" s="48"/>
      <c r="DN345" s="48">
        <f>DH345 / (Baseline!B$7/Baseline!B$17)</f>
        <v>4.2503699381524473</v>
      </c>
      <c r="DO345" s="48">
        <f>DI345 / (Baseline!B$11/Baseline!B$17)</f>
        <v>1.0283913512063807</v>
      </c>
      <c r="DP345" s="48">
        <f>DJ345 / (Baseline!B$16/Baseline!B$17)</f>
        <v>1.1835387004238496</v>
      </c>
      <c r="DQ345" s="48">
        <f>DK345 / (Baseline!B$18/Baseline!B$17)</f>
        <v>0.95081533981460464</v>
      </c>
      <c r="DR345" s="71"/>
      <c r="DS345" s="48">
        <f>(AU345*Baseline!B$34)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3.0106697279490786E-2</v>
      </c>
      <c r="DT345" s="48">
        <f>(AZ345*Baseline!B$34) + (Baseline!D$88*(1-Baseline!D$89)*Baseline!B$35) + (Baseline!D$88*Baseline!D$89*((1-Baseline!D$90)*Baseline!B$40 + Baseline!D$90*Baseline!B$41))</f>
        <v>1.0294290624107645E-2</v>
      </c>
      <c r="DU345" s="48">
        <f>(BE345*Baseline!B$34) + (Baseline!F$88*(1-Baseline!F$89)*Baseline!B$35) + (Baseline!F$88*Baseline!F$89*((1-Baseline!F$90)*Baseline!B$40 + Baseline!F$90*Baseline!B$41))</f>
        <v>1.2911082299770562E-2</v>
      </c>
      <c r="DV345" s="48">
        <f>(BJ345*Baseline!B$34) + (Baseline!H$88*(1-Baseline!H$89)*Baseline!B$35) + (Baseline!H$88*Baseline!H$89*((1-Baseline!H$90)*Baseline!B$40 + Baseline!H$90*Baseline!B$41))</f>
        <v>9.305119051412479E-3</v>
      </c>
      <c r="DW345" s="48">
        <f>( DS345*Baseline!B$7 + DT345*Baseline!B$11 + DU345*Baseline!B$16 + DV345*Baseline!B$18 ) / Baseline!B$17</f>
        <v>9.7743192939546593E-3</v>
      </c>
    </row>
    <row r="346" spans="1:127">
      <c r="A346" s="7" t="s">
        <v>603</v>
      </c>
      <c r="B346" s="1">
        <f>MIN( MAX( NORMINV( MCrands!B346, (B$5+B$4)/2, (B$5-B$4)/3.29 ), 0 ), 1 )</f>
        <v>0.54419745933321495</v>
      </c>
      <c r="C346" s="1">
        <f>MAX( NORMINV( MCrands!C346, (C$5+C$4)/2, (C$5-C$4)/3.29 ), 0 )</f>
        <v>2.2923507245668975</v>
      </c>
      <c r="D346" s="40"/>
      <c r="E346" s="40">
        <f>Baseline!B$33 * (C346 * Baseline!B$66*Baseline!B$66/Baseline!B$73 + Baseline!B$52*Baseline!B$52/Baseline!B$74 + Baseline!B$53*Baseline!B$53/Baseline!B$75 + Baseline!B$54*Baseline!B$54/Baseline!B$76)</f>
        <v>1.9190993854323879E-5</v>
      </c>
      <c r="F346" s="40">
        <f>Baseline!B$33 * (C346 * Baseline!B$66*Baseline!B$57/Baseline!B$73 + Baseline!B$52*Baseline!B$67/Baseline!B$74 + Baseline!B$53*Baseline!B$55/Baseline!B$75 + Baseline!B$54*Baseline!B$56/Baseline!B$76)</f>
        <v>3.9171260842892462E-8</v>
      </c>
      <c r="G346" s="1">
        <f>Baseline!B$33 * (C346 * Baseline!B$66*Baseline!B$58/Baseline!B$73 + Baseline!B$52*Baseline!B$59/Baseline!B$74 + Baseline!B$53*Baseline!B$68/Baseline!B$75 + Baseline!B$54*Baseline!B$60/Baseline!B$76)</f>
        <v>1.0795039211409509E-7</v>
      </c>
      <c r="H346" s="40">
        <f>Baseline!B$33 * (C346 * Baseline!B$66*Baseline!B$61/Baseline!B$73 + Baseline!B$52*Baseline!B$62/Baseline!B$74 + Baseline!B$53*Baseline!B$63/Baseline!B$75 + Baseline!B$54*Baseline!B$69/Baseline!B$76)</f>
        <v>1.6844742095633855E-9</v>
      </c>
      <c r="I346" s="40">
        <f>Baseline!B$33 * (C346 * Baseline!B$57*Baseline!B$66/Baseline!B$73 + Baseline!B$67*Baseline!B$52/Baseline!B$74 + Baseline!B$55*Baseline!B$53/Baseline!B$75 + Baseline!B$56*Baseline!B$54/Baseline!B$76)</f>
        <v>3.9171260842892462E-8</v>
      </c>
      <c r="J346" s="1">
        <f>Baseline!B$33 * (C346 * Baseline!B$57*Baseline!B$57/Baseline!B$73 + Baseline!B$67*Baseline!B$67/Baseline!B$74 + Baseline!B$55*Baseline!B$55/Baseline!B$75 + Baseline!B$56*Baseline!B$56/Baseline!B$76)</f>
        <v>1.794960588154539E-6</v>
      </c>
      <c r="K346" s="40">
        <f>Baseline!B$33 * (C346 * Baseline!B$57*Baseline!B$58/Baseline!B$73 + Baseline!B$67*Baseline!B$59/Baseline!B$74 + Baseline!B$55*Baseline!B$68/Baseline!B$75 + Baseline!B$56*Baseline!B$60/Baseline!B$76)</f>
        <v>1.3929201923807658E-8</v>
      </c>
      <c r="L346" s="1">
        <f>Baseline!B$33 * (C346 * Baseline!B$57*Baseline!B$61/Baseline!B$73 + Baseline!B$67*Baseline!B$62/Baseline!B$74 + Baseline!B$55*Baseline!B$63/Baseline!B$75 + Baseline!B$56*Baseline!B$69/Baseline!B$76)</f>
        <v>1.4629419311634397E-8</v>
      </c>
      <c r="M346" s="40">
        <f>Baseline!B$33 * (C346 * Baseline!B$58*Baseline!B$66/Baseline!B$73 + Baseline!B$59*Baseline!B$52/Baseline!B$74 + Baseline!B$68*Baseline!B$53/Baseline!B$75 + Baseline!B$60*Baseline!B$54/Baseline!B$76)</f>
        <v>1.0795039211409509E-7</v>
      </c>
      <c r="N346" s="1">
        <f>Baseline!B$33 * (C346 * Baseline!B$58*Baseline!B$57/Baseline!B$73 + Baseline!B$59*Baseline!B$67/Baseline!B$74 + Baseline!B$68*Baseline!B$55/Baseline!B$75 + Baseline!B$60*Baseline!B$56/Baseline!B$76)</f>
        <v>1.3929201923807658E-8</v>
      </c>
      <c r="O346" s="1">
        <f>Baseline!B$33 * (C346 * Baseline!B$58*Baseline!B$58/Baseline!B$73 + Baseline!B$59*Baseline!B$59/Baseline!B$74 + Baseline!B$68*Baseline!B$68/Baseline!B$75 + Baseline!B$60*Baseline!B$60/Baseline!B$76)</f>
        <v>1.3250167731571879E-6</v>
      </c>
      <c r="P346" s="40">
        <f>Baseline!B$33 * (C346 * Baseline!B$58*Baseline!B$61/Baseline!B$73 + Baseline!B$59*Baseline!B$62/Baseline!B$74 + Baseline!B$68*Baseline!B$63/Baseline!B$75 + Baseline!B$60*Baseline!B$69/Baseline!B$76)</f>
        <v>1.6489718026364427E-9</v>
      </c>
      <c r="Q346" s="40">
        <f>Baseline!B$33 * (C346 * Baseline!B$61*Baseline!B$66/Baseline!B$73 + Baseline!B$62*Baseline!B$52/Baseline!B$74 + Baseline!B$63*Baseline!B$53/Baseline!B$75 + Baseline!B$69*Baseline!B$54/Baseline!B$76)</f>
        <v>1.6844742095633855E-9</v>
      </c>
      <c r="R346" s="40">
        <f>Baseline!B$33 * (C346 * Baseline!B$61*Baseline!B$57/Baseline!B$73 + Baseline!B$62*Baseline!B$67/Baseline!B$74 + Baseline!B$63*Baseline!B$55/Baseline!B$75 + Baseline!B$69*Baseline!B$56/Baseline!B$76)</f>
        <v>1.4629419311634397E-8</v>
      </c>
      <c r="S346" s="40">
        <f>Baseline!B$33 * (C346 * Baseline!B$61*Baseline!B$58/Baseline!B$73 + Baseline!B$62*Baseline!B$59/Baseline!B$74 + Baseline!B$63*Baseline!B$68/Baseline!B$75 + Baseline!B$69*Baseline!B$60/Baseline!B$76)</f>
        <v>1.6489718026364427E-9</v>
      </c>
      <c r="T346" s="40">
        <f>Baseline!B$33 * (C346 * Baseline!B$61*Baseline!B$61/Baseline!B$73 + Baseline!B$62*Baseline!B$62/Baseline!B$74 + Baseline!B$63*Baseline!B$63/Baseline!B$75 + Baseline!B$69*Baseline!B$69/Baseline!B$76)</f>
        <v>9.8551803144025824E-8</v>
      </c>
      <c r="U346" s="40"/>
      <c r="V346" s="40">
        <f>E346 * ( Baseline!B$87 * Baseline!B$7 )</f>
        <v>0.19918332521402754</v>
      </c>
      <c r="W346" s="40">
        <f>F346 * ( Baseline!D$87 * Baseline!B$11 )</f>
        <v>7.2257641129534951E-4</v>
      </c>
      <c r="X346" s="40">
        <f>G346 * ( Baseline!F$87 * Baseline!B$16 )</f>
        <v>3.7496320328568753E-3</v>
      </c>
      <c r="Y346" s="40">
        <f>H346 * ( Baseline!H$87 * Baseline!B$18 )</f>
        <v>5.9238488514710345E-4</v>
      </c>
      <c r="Z346" s="48">
        <f t="shared" si="0"/>
        <v>0.20424791854332688</v>
      </c>
      <c r="AA346" s="40">
        <f>I346 * ( Baseline!B$87 * Baseline!B$7 )</f>
        <v>4.0655851628838087E-4</v>
      </c>
      <c r="AB346" s="1">
        <f>J346 * ( Baseline!D$87 * Baseline!B$11 )</f>
        <v>3.3110912242709532E-2</v>
      </c>
      <c r="AC346" s="1">
        <f>K346 * ( Baseline!F$87 * Baseline!B$16 )</f>
        <v>4.8382762399268032E-4</v>
      </c>
      <c r="AD346" s="1">
        <f>L346 * ( Baseline!F$87 * Baseline!B$16 )</f>
        <v>5.0814951385282558E-4</v>
      </c>
      <c r="AE346" s="48">
        <f t="shared" si="1"/>
        <v>3.4509447896843425E-2</v>
      </c>
      <c r="AF346" s="48">
        <f>M346 * ( Baseline!B$87 * Baseline!B$7 )</f>
        <v>1.120417119752193E-3</v>
      </c>
      <c r="AG346" s="48">
        <f>N346 * ( Baseline!D$87 * Baseline!B$11 )</f>
        <v>2.5694635612270498E-4</v>
      </c>
      <c r="AH346" s="48">
        <f>O346 * ( Baseline!F$87 * Baseline!B$16 )</f>
        <v>4.6024152755755755E-2</v>
      </c>
      <c r="AI346" s="48">
        <f>P346 * ( Baseline!H$87 * Baseline!B$18 )</f>
        <v>5.798996306205209E-4</v>
      </c>
      <c r="AJ346" s="48">
        <f t="shared" si="2"/>
        <v>4.7981415862251173E-2</v>
      </c>
      <c r="AK346" s="48">
        <f>Q346 * ( Baseline!B$87 * Baseline!B$7 )</f>
        <v>1.7483157821058378E-5</v>
      </c>
      <c r="AL346" s="48">
        <f>R346 * ( Baseline!D$87 * Baseline!B$11 )</f>
        <v>2.6986298316853199E-4</v>
      </c>
      <c r="AM346" s="48">
        <f>S346 * ( Baseline!F$87 * Baseline!B$16 )</f>
        <v>5.7276656169144483E-5</v>
      </c>
      <c r="AN346" s="48">
        <f>T346 * ( Baseline!H$87 * Baseline!B$18 )</f>
        <v>3.4658054278934848E-2</v>
      </c>
      <c r="AO346" s="48">
        <f t="shared" si="3"/>
        <v>3.5002677076093586E-2</v>
      </c>
      <c r="AP346" s="48"/>
      <c r="AQ346" s="48">
        <f>V346 * ( (1-Baseline!B$88-Baseline!B$87) + (1-B346)*Baseline!B$88 )</f>
        <v>9.8449199078963753E-2</v>
      </c>
      <c r="AR346" s="48">
        <f>W346 * ( (1-Baseline!B$88-Baseline!B$87) + (1-B346)*Baseline!B$88 )</f>
        <v>3.5714369608470223E-4</v>
      </c>
      <c r="AS346" s="48">
        <f>X346 * ( (1-Baseline!B$88-Baseline!B$87) + (1-B346)*Baseline!B$88 )</f>
        <v>1.8533091064672552E-3</v>
      </c>
      <c r="AT346" s="48">
        <f>Y346 * ( (1-Baseline!B$88-Baseline!B$87) + (1-B346)*Baseline!B$88 )</f>
        <v>2.9279467759939313E-4</v>
      </c>
      <c r="AU346" s="48">
        <f t="shared" si="4"/>
        <v>0.1009524465591151</v>
      </c>
      <c r="AV346" s="48">
        <f>AA346 * ( (1-Baseline!D$88-Baseline!D$87) + (1-B346)*Baseline!D$88 )</f>
        <v>3.0394230854245528E-4</v>
      </c>
      <c r="AW346" s="48">
        <f>AB346 * ( (1-Baseline!D$88-Baseline!D$87) + (1-B346)*Baseline!D$88 )</f>
        <v>2.4753649725190608E-2</v>
      </c>
      <c r="AX346" s="48">
        <f>AC346 * ( (1-Baseline!D$88-Baseline!D$87) + (1-B346)*Baseline!D$88 )</f>
        <v>3.6170853415018976E-4</v>
      </c>
      <c r="AY346" s="48">
        <f>AD346 * ( (1-Baseline!D$88-Baseline!D$87) + (1-B346)*Baseline!D$88 )</f>
        <v>3.7989152886321715E-4</v>
      </c>
      <c r="AZ346" s="48">
        <f t="shared" si="5"/>
        <v>2.5799192096746471E-2</v>
      </c>
      <c r="BA346" s="48">
        <f>AF346 * ( (1-Baseline!F$88-Baseline!F$87) + (1-Baseline!B$36)*Baseline!F$88 )</f>
        <v>8.0628801272151021E-4</v>
      </c>
      <c r="BB346" s="48">
        <f>AG346 * ( (1-Baseline!F$88-Baseline!F$87) + (1-Baseline!B$36)*Baseline!F$88 )</f>
        <v>1.8490682014929443E-4</v>
      </c>
      <c r="BC346" s="48">
        <f>AH346 * ( (1-Baseline!F$88-Baseline!F$87) + (1-Baseline!B$36)*Baseline!F$88 )</f>
        <v>3.3120453095930029E-2</v>
      </c>
      <c r="BD346" s="48">
        <f>AI346 * ( (1-Baseline!F$88-Baseline!F$87) + (1-Baseline!B$36)*Baseline!F$88 )</f>
        <v>4.1731433098270675E-4</v>
      </c>
      <c r="BE346" s="48">
        <f t="shared" si="6"/>
        <v>3.4528962259783545E-2</v>
      </c>
      <c r="BF346" s="48">
        <f>AK346 * ( (1-Baseline!H$88-Baseline!H$87) + (1-Baseline!B$36)*Baseline!H$88 )</f>
        <v>1.3852255604780974E-5</v>
      </c>
      <c r="BG346" s="48">
        <f>AL346 * ( (1-Baseline!H$88-Baseline!H$87) + (1-Baseline!B$36)*Baseline!H$88 )</f>
        <v>2.1381783882409123E-4</v>
      </c>
      <c r="BH346" s="48">
        <f>AM346 * ( (1-Baseline!H$88-Baseline!H$87) + (1-Baseline!B$36)*Baseline!H$88 )</f>
        <v>4.538144021593655E-5</v>
      </c>
      <c r="BI346" s="48">
        <f>AN346 * ( (1-Baseline!H$88-Baseline!H$87) + (1-Baseline!B$36)*Baseline!H$88 )</f>
        <v>2.7460269566285656E-2</v>
      </c>
      <c r="BJ346" s="48">
        <f t="shared" si="7"/>
        <v>2.7733321100930464E-2</v>
      </c>
      <c r="BK346" s="48"/>
      <c r="BL346" s="48">
        <f t="shared" si="18"/>
        <v>0.97520369673571483</v>
      </c>
      <c r="BM346" s="48">
        <f t="shared" si="19"/>
        <v>3.5377418602288973E-3</v>
      </c>
      <c r="BN346" s="48">
        <f t="shared" si="20"/>
        <v>1.8358238652314441E-2</v>
      </c>
      <c r="BO346" s="48">
        <f t="shared" si="21"/>
        <v>2.9003227517417343E-3</v>
      </c>
      <c r="BP346" s="48">
        <f t="shared" si="8"/>
        <v>0.99999999999999989</v>
      </c>
      <c r="BQ346" s="48">
        <f t="shared" si="22"/>
        <v>1.1781078547059825E-2</v>
      </c>
      <c r="BR346" s="48">
        <f t="shared" si="23"/>
        <v>0.95947383283805543</v>
      </c>
      <c r="BS346" s="48">
        <f t="shared" si="24"/>
        <v>1.4020149654058534E-2</v>
      </c>
      <c r="BT346" s="48">
        <f t="shared" si="25"/>
        <v>1.4724938960826028E-2</v>
      </c>
      <c r="BU346" s="48">
        <f t="shared" si="9"/>
        <v>0.99999999999999978</v>
      </c>
      <c r="BV346" s="48">
        <f t="shared" si="26"/>
        <v>2.3351064148852439E-2</v>
      </c>
      <c r="BW346" s="48">
        <f t="shared" si="27"/>
        <v>5.3551224261569686E-3</v>
      </c>
      <c r="BX346" s="48">
        <f t="shared" si="28"/>
        <v>0.95920789181973121</v>
      </c>
      <c r="BY346" s="48">
        <f t="shared" si="29"/>
        <v>1.208592160525947E-2</v>
      </c>
      <c r="BZ346" s="48">
        <f t="shared" si="10"/>
        <v>1.0000000000000002</v>
      </c>
      <c r="CA346" s="48">
        <f t="shared" si="30"/>
        <v>4.9948059067171093E-4</v>
      </c>
      <c r="CB346" s="48">
        <f t="shared" si="31"/>
        <v>7.7097812427851476E-3</v>
      </c>
      <c r="CC346" s="48">
        <f t="shared" si="32"/>
        <v>1.6363507295350207E-3</v>
      </c>
      <c r="CD346" s="48">
        <f t="shared" si="33"/>
        <v>0.99015438743700801</v>
      </c>
      <c r="CE346" s="48">
        <f t="shared" si="11"/>
        <v>0.99999999999999989</v>
      </c>
      <c r="CF346" s="48"/>
      <c r="CG346" s="48">
        <f t="shared" si="34"/>
        <v>0.97520369673571483</v>
      </c>
      <c r="CH346" s="48">
        <f t="shared" si="35"/>
        <v>3.5377418602288973E-3</v>
      </c>
      <c r="CI346" s="48">
        <f t="shared" si="36"/>
        <v>1.8358238652314441E-2</v>
      </c>
      <c r="CJ346" s="48">
        <f t="shared" si="37"/>
        <v>2.9003227517417343E-3</v>
      </c>
      <c r="CK346" s="48">
        <f t="shared" si="12"/>
        <v>0.99999999999999989</v>
      </c>
      <c r="CL346" s="48">
        <f t="shared" si="38"/>
        <v>1.1781078547059825E-2</v>
      </c>
      <c r="CM346" s="48">
        <f t="shared" si="39"/>
        <v>0.95947383283805543</v>
      </c>
      <c r="CN346" s="48">
        <f t="shared" si="40"/>
        <v>1.4020149654058534E-2</v>
      </c>
      <c r="CO346" s="48">
        <f t="shared" si="41"/>
        <v>1.4724938960826028E-2</v>
      </c>
      <c r="CP346" s="48">
        <f t="shared" si="13"/>
        <v>0.99999999999999978</v>
      </c>
      <c r="CQ346" s="48">
        <f t="shared" si="42"/>
        <v>2.3351064148852439E-2</v>
      </c>
      <c r="CR346" s="48">
        <f t="shared" si="43"/>
        <v>5.3551224261569686E-3</v>
      </c>
      <c r="CS346" s="48">
        <f t="shared" si="44"/>
        <v>0.95920789181973121</v>
      </c>
      <c r="CT346" s="48">
        <f t="shared" si="45"/>
        <v>1.208592160525947E-2</v>
      </c>
      <c r="CU346" s="48">
        <f t="shared" si="14"/>
        <v>1.0000000000000002</v>
      </c>
      <c r="CV346" s="48">
        <f t="shared" si="46"/>
        <v>4.9948059067171093E-4</v>
      </c>
      <c r="CW346" s="48">
        <f t="shared" si="47"/>
        <v>7.7097812427851476E-3</v>
      </c>
      <c r="CX346" s="48">
        <f t="shared" si="48"/>
        <v>1.6363507295350207E-3</v>
      </c>
      <c r="CY346" s="48">
        <f t="shared" si="49"/>
        <v>0.99015438743700801</v>
      </c>
      <c r="CZ346" s="48">
        <f t="shared" si="15"/>
        <v>0.99999999999999989</v>
      </c>
      <c r="DA346" s="48"/>
      <c r="DB346" s="48">
        <f>(AQ346*Baseline!B$7 + AV346*Baseline!B$11 + BA346*Baseline!B$16 + BF346*Baseline!B$18)</f>
        <v>51735.206371774344</v>
      </c>
      <c r="DC346" s="48">
        <f>(AR346*Baseline!B$7 + AW346*Baseline!B$11 + BB346*Baseline!B$16 + BG346*Baseline!B$18)</f>
        <v>63669.119520265085</v>
      </c>
      <c r="DD346" s="48">
        <f>(AS346*Baseline!B$7 + AX346*Baseline!B$11 + BC346*Baseline!B$16 + BH346*Baseline!B$18)</f>
        <v>114712.42233657933</v>
      </c>
      <c r="DE346" s="48">
        <f>(AT346*Baseline!B$7 + AY346*Baseline!B$11 + BD346*Baseline!B$16 + BI346*Baseline!B$18)</f>
        <v>1259782.9366351266</v>
      </c>
      <c r="DF346" s="48">
        <f t="shared" si="16"/>
        <v>1489899.6848637452</v>
      </c>
      <c r="DG346" s="48"/>
      <c r="DH346" s="48">
        <f t="shared" si="50"/>
        <v>3.4723952825391494E-2</v>
      </c>
      <c r="DI346" s="48">
        <f t="shared" si="51"/>
        <v>4.2733829778672495E-2</v>
      </c>
      <c r="DJ346" s="48">
        <f t="shared" si="52"/>
        <v>7.6993386536000269E-2</v>
      </c>
      <c r="DK346" s="48">
        <f t="shared" si="53"/>
        <v>0.84554883085993582</v>
      </c>
      <c r="DL346" s="48">
        <f t="shared" si="17"/>
        <v>1</v>
      </c>
      <c r="DM346" s="48"/>
      <c r="DN346" s="48">
        <f>DH346 / (Baseline!B$7/Baseline!B$17)</f>
        <v>3.706553573575464</v>
      </c>
      <c r="DO346" s="48">
        <f>DI346 / (Baseline!B$11/Baseline!B$17)</f>
        <v>1.0316151043930586</v>
      </c>
      <c r="DP346" s="48">
        <f>DJ346 / (Baseline!B$16/Baseline!B$17)</f>
        <v>1.1897805011850655</v>
      </c>
      <c r="DQ346" s="48">
        <f>DK346 / (Baseline!B$18/Baseline!B$17)</f>
        <v>0.95596760016166038</v>
      </c>
      <c r="DR346" s="71"/>
      <c r="DS346" s="48">
        <f>(AU346*Baseline!B$34)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2.7672398233867263E-2</v>
      </c>
      <c r="DT346" s="48">
        <f>(AZ346*Baseline!B$34) + (Baseline!D$88*(1-Baseline!D$89)*Baseline!B$35) + (Baseline!D$88*Baseline!D$89*((1-Baseline!D$90)*Baseline!B$40 + Baseline!D$90*Baseline!B$41))</f>
        <v>1.0283446814511973E-2</v>
      </c>
      <c r="DU346" s="48">
        <f>(BE346*Baseline!B$34) + (Baseline!F$88*(1-Baseline!F$89)*Baseline!B$35) + (Baseline!F$88*Baseline!F$89*((1-Baseline!F$90)*Baseline!B$40 + Baseline!F$90*Baseline!B$41))</f>
        <v>1.2909984338967534E-2</v>
      </c>
      <c r="DV346" s="48">
        <f>(BJ346*Baseline!B$34) + (Baseline!H$88*(1-Baseline!H$89)*Baseline!B$35) + (Baseline!H$88*Baseline!H$89*((1-Baseline!H$90)*Baseline!B$40 + Baseline!H$90*Baseline!B$41))</f>
        <v>9.3049981651395705E-3</v>
      </c>
      <c r="DW346" s="48">
        <f>( DS346*Baseline!B$7 + DT346*Baseline!B$11 + DU346*Baseline!B$16 + DV346*Baseline!B$18 ) / Baseline!B$17</f>
        <v>9.7508869797059139E-3</v>
      </c>
    </row>
    <row r="347" spans="1:127">
      <c r="A347" s="7" t="s">
        <v>604</v>
      </c>
      <c r="B347" s="1">
        <f>MIN( MAX( NORMINV( MCrands!B347, (B$5+B$4)/2, (B$5-B$4)/3.29 ), 0 ), 1 )</f>
        <v>0.58167281432730844</v>
      </c>
      <c r="C347" s="1">
        <f>MAX( NORMINV( MCrands!C347, (C$5+C$4)/2, (C$5-C$4)/3.29 ), 0 )</f>
        <v>2.7988622495609174</v>
      </c>
      <c r="D347" s="40"/>
      <c r="E347" s="40">
        <f>Baseline!B$33 * (C347 * Baseline!B$66*Baseline!B$66/Baseline!B$73 + Baseline!B$52*Baseline!B$52/Baseline!B$74 + Baseline!B$53*Baseline!B$53/Baseline!B$75 + Baseline!B$54*Baseline!B$54/Baseline!B$76)</f>
        <v>2.3429503939656252E-5</v>
      </c>
      <c r="F347" s="40">
        <f>Baseline!B$33 * (C347 * Baseline!B$66*Baseline!B$57/Baseline!B$73 + Baseline!B$52*Baseline!B$67/Baseline!B$74 + Baseline!B$53*Baseline!B$55/Baseline!B$75 + Baseline!B$54*Baseline!B$56/Baseline!B$76)</f>
        <v>3.973809602648756E-8</v>
      </c>
      <c r="G347" s="1">
        <f>Baseline!B$33 * (C347 * Baseline!B$66*Baseline!B$58/Baseline!B$73 + Baseline!B$52*Baseline!B$59/Baseline!B$74 + Baseline!B$53*Baseline!B$68/Baseline!B$75 + Baseline!B$54*Baseline!B$60/Baseline!B$76)</f>
        <v>1.0934386194043305E-7</v>
      </c>
      <c r="H347" s="40">
        <f>Baseline!B$33 * (C347 * Baseline!B$66*Baseline!B$61/Baseline!B$73 + Baseline!B$52*Baseline!B$62/Baseline!B$74 + Baseline!B$53*Baseline!B$63/Baseline!B$75 + Baseline!B$54*Baseline!B$69/Baseline!B$76)</f>
        <v>1.8238211921971813E-9</v>
      </c>
      <c r="I347" s="40">
        <f>Baseline!B$33 * (C347 * Baseline!B$57*Baseline!B$66/Baseline!B$73 + Baseline!B$67*Baseline!B$52/Baseline!B$74 + Baseline!B$55*Baseline!B$53/Baseline!B$75 + Baseline!B$56*Baseline!B$54/Baseline!B$76)</f>
        <v>3.973809602648756E-8</v>
      </c>
      <c r="J347" s="1">
        <f>Baseline!B$33 * (C347 * Baseline!B$57*Baseline!B$57/Baseline!B$73 + Baseline!B$67*Baseline!B$67/Baseline!B$74 + Baseline!B$55*Baseline!B$55/Baseline!B$75 + Baseline!B$56*Baseline!B$56/Baseline!B$76)</f>
        <v>1.7949606639599798E-6</v>
      </c>
      <c r="K347" s="40">
        <f>Baseline!B$33 * (C347 * Baseline!B$57*Baseline!B$58/Baseline!B$73 + Baseline!B$67*Baseline!B$59/Baseline!B$74 + Baseline!B$55*Baseline!B$68/Baseline!B$75 + Baseline!B$56*Baseline!B$60/Baseline!B$76)</f>
        <v>1.3929388278849632E-8</v>
      </c>
      <c r="L347" s="1">
        <f>Baseline!B$33 * (C347 * Baseline!B$57*Baseline!B$61/Baseline!B$73 + Baseline!B$67*Baseline!B$62/Baseline!B$74 + Baseline!B$55*Baseline!B$63/Baseline!B$75 + Baseline!B$56*Baseline!B$69/Baseline!B$76)</f>
        <v>1.4629437947138593E-8</v>
      </c>
      <c r="M347" s="40">
        <f>Baseline!B$33 * (C347 * Baseline!B$58*Baseline!B$66/Baseline!B$73 + Baseline!B$59*Baseline!B$52/Baseline!B$74 + Baseline!B$68*Baseline!B$53/Baseline!B$75 + Baseline!B$60*Baseline!B$54/Baseline!B$76)</f>
        <v>1.0934386194043305E-7</v>
      </c>
      <c r="N347" s="1">
        <f>Baseline!B$33 * (C347 * Baseline!B$58*Baseline!B$57/Baseline!B$73 + Baseline!B$59*Baseline!B$67/Baseline!B$74 + Baseline!B$68*Baseline!B$55/Baseline!B$75 + Baseline!B$60*Baseline!B$56/Baseline!B$76)</f>
        <v>1.3929388278849632E-8</v>
      </c>
      <c r="O347" s="1">
        <f>Baseline!B$33 * (C347 * Baseline!B$58*Baseline!B$58/Baseline!B$73 + Baseline!B$59*Baseline!B$59/Baseline!B$74 + Baseline!B$68*Baseline!B$68/Baseline!B$75 + Baseline!B$60*Baseline!B$60/Baseline!B$76)</f>
        <v>1.3250172312799996E-6</v>
      </c>
      <c r="P347" s="40">
        <f>Baseline!B$33 * (C347 * Baseline!B$58*Baseline!B$61/Baseline!B$73 + Baseline!B$59*Baseline!B$62/Baseline!B$74 + Baseline!B$68*Baseline!B$63/Baseline!B$75 + Baseline!B$60*Baseline!B$69/Baseline!B$76)</f>
        <v>1.649017614917594E-9</v>
      </c>
      <c r="Q347" s="40">
        <f>Baseline!B$33 * (C347 * Baseline!B$61*Baseline!B$66/Baseline!B$73 + Baseline!B$62*Baseline!B$52/Baseline!B$74 + Baseline!B$63*Baseline!B$53/Baseline!B$75 + Baseline!B$69*Baseline!B$54/Baseline!B$76)</f>
        <v>1.8238211921971813E-9</v>
      </c>
      <c r="R347" s="40">
        <f>Baseline!B$33 * (C347 * Baseline!B$61*Baseline!B$57/Baseline!B$73 + Baseline!B$62*Baseline!B$67/Baseline!B$74 + Baseline!B$63*Baseline!B$55/Baseline!B$75 + Baseline!B$69*Baseline!B$56/Baseline!B$76)</f>
        <v>1.4629437947138593E-8</v>
      </c>
      <c r="S347" s="40">
        <f>Baseline!B$33 * (C347 * Baseline!B$61*Baseline!B$58/Baseline!B$73 + Baseline!B$62*Baseline!B$59/Baseline!B$74 + Baseline!B$63*Baseline!B$68/Baseline!B$75 + Baseline!B$69*Baseline!B$60/Baseline!B$76)</f>
        <v>1.649017614917594E-9</v>
      </c>
      <c r="T347" s="40">
        <f>Baseline!B$33 * (C347 * Baseline!B$61*Baseline!B$61/Baseline!B$73 + Baseline!B$62*Baseline!B$62/Baseline!B$74 + Baseline!B$63*Baseline!B$63/Baseline!B$75 + Baseline!B$69*Baseline!B$69/Baseline!B$76)</f>
        <v>9.8551807725253944E-8</v>
      </c>
      <c r="U347" s="40"/>
      <c r="V347" s="40">
        <f>E347 * ( Baseline!B$87 * Baseline!B$7 )</f>
        <v>0.24317482138969224</v>
      </c>
      <c r="W347" s="40">
        <f>F347 * ( Baseline!D$87 * Baseline!B$11 )</f>
        <v>7.3303259074795457E-4</v>
      </c>
      <c r="X347" s="40">
        <f>G347 * ( Baseline!F$87 * Baseline!B$16 )</f>
        <v>3.7980338866651867E-3</v>
      </c>
      <c r="Y347" s="40">
        <f>H347 * ( Baseline!H$87 * Baseline!B$18 )</f>
        <v>6.4138952162919754E-4</v>
      </c>
      <c r="Z347" s="48">
        <f t="shared" si="0"/>
        <v>0.24834727738873458</v>
      </c>
      <c r="AA347" s="40">
        <f>I347 * ( Baseline!B$87 * Baseline!B$7 )</f>
        <v>4.124416986589144E-4</v>
      </c>
      <c r="AB347" s="1">
        <f>J347 * ( Baseline!D$87 * Baseline!B$11 )</f>
        <v>3.3110913641061848E-2</v>
      </c>
      <c r="AC347" s="1">
        <f>K347 * ( Baseline!F$87 * Baseline!B$16 )</f>
        <v>4.8383409699218673E-4</v>
      </c>
      <c r="AD347" s="1">
        <f>L347 * ( Baseline!F$87 * Baseline!B$16 )</f>
        <v>5.0815016115277609E-4</v>
      </c>
      <c r="AE347" s="48">
        <f t="shared" si="1"/>
        <v>3.4515339597865728E-2</v>
      </c>
      <c r="AF347" s="48">
        <f>M347 * ( Baseline!B$87 * Baseline!B$7 )</f>
        <v>1.1348799430797546E-3</v>
      </c>
      <c r="AG347" s="48">
        <f>N347 * ( Baseline!D$87 * Baseline!B$11 )</f>
        <v>2.569497937388184E-4</v>
      </c>
      <c r="AH347" s="48">
        <f>O347 * ( Baseline!F$87 * Baseline!B$16 )</f>
        <v>4.6024168668546209E-2</v>
      </c>
      <c r="AI347" s="48">
        <f>P347 * ( Baseline!H$87 * Baseline!B$18 )</f>
        <v>5.7991574158425914E-4</v>
      </c>
      <c r="AJ347" s="48">
        <f t="shared" si="2"/>
        <v>4.7995914146949044E-2</v>
      </c>
      <c r="AK347" s="48">
        <f>Q347 * ( Baseline!B$87 * Baseline!B$7 )</f>
        <v>1.8929440153814544E-5</v>
      </c>
      <c r="AL347" s="48">
        <f>R347 * ( Baseline!D$87 * Baseline!B$11 )</f>
        <v>2.6986332693014329E-4</v>
      </c>
      <c r="AM347" s="48">
        <f>S347 * ( Baseline!F$87 * Baseline!B$16 )</f>
        <v>5.7278247448189783E-5</v>
      </c>
      <c r="AN347" s="48">
        <f>T347 * ( Baseline!H$87 * Baseline!B$18 )</f>
        <v>3.4658055890031222E-2</v>
      </c>
      <c r="AO347" s="48">
        <f t="shared" si="3"/>
        <v>3.5004126904563372E-2</v>
      </c>
      <c r="AP347" s="48"/>
      <c r="AQ347" s="48">
        <f>V347 * ( (1-Baseline!B$88-Baseline!B$87) + (1-B347)*Baseline!B$88 )</f>
        <v>0.11208199758111109</v>
      </c>
      <c r="AR347" s="48">
        <f>W347 * ( (1-Baseline!B$88-Baseline!B$87) + (1-B347)*Baseline!B$88 )</f>
        <v>3.3786292755788762E-4</v>
      </c>
      <c r="AS347" s="48">
        <f>X347 * ( (1-Baseline!B$88-Baseline!B$87) + (1-B347)*Baseline!B$88 )</f>
        <v>1.7505563382978998E-3</v>
      </c>
      <c r="AT347" s="48">
        <f>Y347 * ( (1-Baseline!B$88-Baseline!B$87) + (1-B347)*Baseline!B$88 )</f>
        <v>2.9562361103410245E-4</v>
      </c>
      <c r="AU347" s="48">
        <f t="shared" si="4"/>
        <v>0.11446604045800099</v>
      </c>
      <c r="AV347" s="48">
        <f>AA347 * ( (1-Baseline!D$88-Baseline!D$87) + (1-B347)*Baseline!D$88 )</f>
        <v>3.0141609676874974E-4</v>
      </c>
      <c r="AW347" s="48">
        <f>AB347 * ( (1-Baseline!D$88-Baseline!D$87) + (1-B347)*Baseline!D$88 )</f>
        <v>2.4197752997786769E-2</v>
      </c>
      <c r="AX347" s="48">
        <f>AC347 * ( (1-Baseline!D$88-Baseline!D$87) + (1-B347)*Baseline!D$88 )</f>
        <v>3.5359030251599791E-4</v>
      </c>
      <c r="AY347" s="48">
        <f>AD347 * ( (1-Baseline!D$88-Baseline!D$87) + (1-B347)*Baseline!D$88 )</f>
        <v>3.7136070054290683E-4</v>
      </c>
      <c r="AZ347" s="48">
        <f t="shared" si="5"/>
        <v>2.5224120097614423E-2</v>
      </c>
      <c r="BA347" s="48">
        <f>AF347 * ( (1-Baseline!F$88-Baseline!F$87) + (1-Baseline!B$36)*Baseline!F$88 )</f>
        <v>8.1669592319836995E-4</v>
      </c>
      <c r="BB347" s="48">
        <f>AG347 * ( (1-Baseline!F$88-Baseline!F$87) + (1-Baseline!B$36)*Baseline!F$88 )</f>
        <v>1.8490929396785337E-4</v>
      </c>
      <c r="BC347" s="48">
        <f>AH347 * ( (1-Baseline!F$88-Baseline!F$87) + (1-Baseline!B$36)*Baseline!F$88 )</f>
        <v>3.3120464547283249E-2</v>
      </c>
      <c r="BD347" s="48">
        <f>AI347 * ( (1-Baseline!F$88-Baseline!F$87) + (1-Baseline!B$36)*Baseline!F$88 )</f>
        <v>4.1732592494776358E-4</v>
      </c>
      <c r="BE347" s="48">
        <f t="shared" si="6"/>
        <v>3.4539395689397234E-2</v>
      </c>
      <c r="BF347" s="48">
        <f>AK347 * ( (1-Baseline!H$88-Baseline!H$87) + (1-Baseline!B$36)*Baseline!H$88 )</f>
        <v>1.4998174022670337E-5</v>
      </c>
      <c r="BG347" s="48">
        <f>AL347 * ( (1-Baseline!H$88-Baseline!H$87) + (1-Baseline!B$36)*Baseline!H$88 )</f>
        <v>2.138181111932911E-4</v>
      </c>
      <c r="BH347" s="48">
        <f>AM347 * ( (1-Baseline!H$88-Baseline!H$87) + (1-Baseline!B$36)*Baseline!H$88 )</f>
        <v>4.5382701018149725E-5</v>
      </c>
      <c r="BI347" s="48">
        <f>AN347 * ( (1-Baseline!H$88-Baseline!H$87) + (1-Baseline!B$36)*Baseline!H$88 )</f>
        <v>2.7460270842789535E-2</v>
      </c>
      <c r="BJ347" s="48">
        <f t="shared" si="7"/>
        <v>2.7734469829023646E-2</v>
      </c>
      <c r="BK347" s="48"/>
      <c r="BL347" s="48">
        <f t="shared" si="18"/>
        <v>0.97917248760111841</v>
      </c>
      <c r="BM347" s="48">
        <f t="shared" si="19"/>
        <v>2.9516433538369288E-3</v>
      </c>
      <c r="BN347" s="48">
        <f t="shared" si="20"/>
        <v>1.5293237464086134E-2</v>
      </c>
      <c r="BO347" s="48">
        <f t="shared" si="21"/>
        <v>2.5826315809584629E-3</v>
      </c>
      <c r="BP347" s="48">
        <f t="shared" si="8"/>
        <v>1</v>
      </c>
      <c r="BQ347" s="48">
        <f t="shared" si="22"/>
        <v>1.1949518778149815E-2</v>
      </c>
      <c r="BR347" s="48">
        <f t="shared" si="23"/>
        <v>0.95931009304365289</v>
      </c>
      <c r="BS347" s="48">
        <f t="shared" si="24"/>
        <v>1.4017943981698642E-2</v>
      </c>
      <c r="BT347" s="48">
        <f t="shared" si="25"/>
        <v>1.4722444196498584E-2</v>
      </c>
      <c r="BU347" s="48">
        <f t="shared" si="9"/>
        <v>0.99999999999999989</v>
      </c>
      <c r="BV347" s="48">
        <f t="shared" si="26"/>
        <v>2.3645344885089462E-2</v>
      </c>
      <c r="BW347" s="48">
        <f t="shared" si="27"/>
        <v>5.3535764096942808E-3</v>
      </c>
      <c r="BX347" s="48">
        <f t="shared" si="28"/>
        <v>0.95891847226066074</v>
      </c>
      <c r="BY347" s="48">
        <f t="shared" si="29"/>
        <v>1.2082606444555503E-2</v>
      </c>
      <c r="BZ347" s="48">
        <f t="shared" si="10"/>
        <v>1</v>
      </c>
      <c r="CA347" s="48">
        <f t="shared" si="30"/>
        <v>5.4077738334752678E-4</v>
      </c>
      <c r="CB347" s="48">
        <f t="shared" si="31"/>
        <v>7.7094717336018484E-3</v>
      </c>
      <c r="CC347" s="48">
        <f t="shared" si="32"/>
        <v>1.6363284136283545E-3</v>
      </c>
      <c r="CD347" s="48">
        <f t="shared" si="33"/>
        <v>0.99011342246942224</v>
      </c>
      <c r="CE347" s="48">
        <f t="shared" si="11"/>
        <v>1</v>
      </c>
      <c r="CF347" s="48"/>
      <c r="CG347" s="48">
        <f t="shared" si="34"/>
        <v>0.97917248760111841</v>
      </c>
      <c r="CH347" s="48">
        <f t="shared" si="35"/>
        <v>2.9516433538369288E-3</v>
      </c>
      <c r="CI347" s="48">
        <f t="shared" si="36"/>
        <v>1.5293237464086134E-2</v>
      </c>
      <c r="CJ347" s="48">
        <f t="shared" si="37"/>
        <v>2.5826315809584629E-3</v>
      </c>
      <c r="CK347" s="48">
        <f t="shared" si="12"/>
        <v>1</v>
      </c>
      <c r="CL347" s="48">
        <f t="shared" si="38"/>
        <v>1.1949518778149815E-2</v>
      </c>
      <c r="CM347" s="48">
        <f t="shared" si="39"/>
        <v>0.95931009304365289</v>
      </c>
      <c r="CN347" s="48">
        <f t="shared" si="40"/>
        <v>1.4017943981698642E-2</v>
      </c>
      <c r="CO347" s="48">
        <f t="shared" si="41"/>
        <v>1.4722444196498584E-2</v>
      </c>
      <c r="CP347" s="48">
        <f t="shared" si="13"/>
        <v>0.99999999999999989</v>
      </c>
      <c r="CQ347" s="48">
        <f t="shared" si="42"/>
        <v>2.3645344885089462E-2</v>
      </c>
      <c r="CR347" s="48">
        <f t="shared" si="43"/>
        <v>5.3535764096942808E-3</v>
      </c>
      <c r="CS347" s="48">
        <f t="shared" si="44"/>
        <v>0.95891847226066074</v>
      </c>
      <c r="CT347" s="48">
        <f t="shared" si="45"/>
        <v>1.2082606444555503E-2</v>
      </c>
      <c r="CU347" s="48">
        <f t="shared" si="14"/>
        <v>1</v>
      </c>
      <c r="CV347" s="48">
        <f t="shared" si="46"/>
        <v>5.4077738334752678E-4</v>
      </c>
      <c r="CW347" s="48">
        <f t="shared" si="47"/>
        <v>7.7094717336018484E-3</v>
      </c>
      <c r="CX347" s="48">
        <f t="shared" si="48"/>
        <v>1.6363284136283545E-3</v>
      </c>
      <c r="CY347" s="48">
        <f t="shared" si="49"/>
        <v>0.99011342246942224</v>
      </c>
      <c r="CZ347" s="48">
        <f t="shared" si="15"/>
        <v>1</v>
      </c>
      <c r="DA347" s="48"/>
      <c r="DB347" s="48">
        <f>(AQ347*Baseline!B$7 + AV347*Baseline!B$11 + BA347*Baseline!B$16 + BF347*Baseline!B$18)</f>
        <v>58429.037064776712</v>
      </c>
      <c r="DC347" s="48">
        <f>(AR347*Baseline!B$7 + AW347*Baseline!B$11 + BB347*Baseline!B$16 + BG347*Baseline!B$18)</f>
        <v>62467.638556958882</v>
      </c>
      <c r="DD347" s="48">
        <f>(AS347*Baseline!B$7 + AX347*Baseline!B$11 + BC347*Baseline!B$16 + BH347*Baseline!B$18)</f>
        <v>114645.27335526435</v>
      </c>
      <c r="DE347" s="48">
        <f>(AT347*Baseline!B$7 + AY347*Baseline!B$11 + BD347*Baseline!B$16 + BI347*Baseline!B$18)</f>
        <v>1259766.1111399848</v>
      </c>
      <c r="DF347" s="48">
        <f t="shared" si="16"/>
        <v>1495308.0601169849</v>
      </c>
      <c r="DG347" s="48"/>
      <c r="DH347" s="48">
        <f t="shared" si="50"/>
        <v>3.9074916148185236E-2</v>
      </c>
      <c r="DI347" s="48">
        <f t="shared" si="51"/>
        <v>4.1775765290846992E-2</v>
      </c>
      <c r="DJ347" s="48">
        <f t="shared" si="52"/>
        <v>7.667000293323846E-2</v>
      </c>
      <c r="DK347" s="48">
        <f t="shared" si="53"/>
        <v>0.84247931562772926</v>
      </c>
      <c r="DL347" s="48">
        <f t="shared" si="17"/>
        <v>1</v>
      </c>
      <c r="DM347" s="48"/>
      <c r="DN347" s="48">
        <f>DH347 / (Baseline!B$7/Baseline!B$17)</f>
        <v>4.1709902906074081</v>
      </c>
      <c r="DO347" s="48">
        <f>DI347 / (Baseline!B$11/Baseline!B$17)</f>
        <v>1.0084869691020659</v>
      </c>
      <c r="DP347" s="48">
        <f>DJ347 / (Baseline!B$16/Baseline!B$17)</f>
        <v>1.1847832472353501</v>
      </c>
      <c r="DQ347" s="48">
        <f>DK347 / (Baseline!B$18/Baseline!B$17)</f>
        <v>0.95249724220822574</v>
      </c>
      <c r="DR347" s="71"/>
      <c r="DS347" s="48">
        <f>(AU347*Baseline!B$34)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2.9699437318700148E-2</v>
      </c>
      <c r="DT347" s="48">
        <f>(AZ347*Baseline!B$34) + (Baseline!D$88*(1-Baseline!D$89)*Baseline!B$35) + (Baseline!D$88*Baseline!D$89*((1-Baseline!D$90)*Baseline!B$40 + Baseline!D$90*Baseline!B$41))</f>
        <v>1.0197186014642166E-2</v>
      </c>
      <c r="DU347" s="48">
        <f>(BE347*Baseline!B$34) + (Baseline!F$88*(1-Baseline!F$89)*Baseline!B$35) + (Baseline!F$88*Baseline!F$89*((1-Baseline!F$90)*Baseline!B$40 + Baseline!F$90*Baseline!B$41))</f>
        <v>1.2911549353409588E-2</v>
      </c>
      <c r="DV347" s="48">
        <f>(BJ347*Baseline!B$34) + (Baseline!H$88*(1-Baseline!H$89)*Baseline!B$35) + (Baseline!H$88*Baseline!H$89*((1-Baseline!H$90)*Baseline!B$40 + Baseline!H$90*Baseline!B$41))</f>
        <v>9.3051704743535475E-3</v>
      </c>
      <c r="DW347" s="48">
        <f>( DS347*Baseline!B$7 + DT347*Baseline!B$11 + DU347*Baseline!B$16 + DV347*Baseline!B$18 ) / Baseline!B$17</f>
        <v>9.766557204018457E-3</v>
      </c>
    </row>
    <row r="348" spans="1:127">
      <c r="A348" s="7" t="s">
        <v>605</v>
      </c>
      <c r="B348" s="1">
        <f>MIN( MAX( NORMINV( MCrands!B348, (B$5+B$4)/2, (B$5-B$4)/3.29 ), 0 ), 1 )</f>
        <v>0.35816319338201841</v>
      </c>
      <c r="C348" s="1">
        <f>MAX( NORMINV( MCrands!C348, (C$5+C$4)/2, (C$5-C$4)/3.29 ), 0 )</f>
        <v>2.5365478064430542</v>
      </c>
      <c r="D348" s="40"/>
      <c r="E348" s="40">
        <f>Baseline!B$33 * (C348 * Baseline!B$66*Baseline!B$66/Baseline!B$73 + Baseline!B$52*Baseline!B$52/Baseline!B$74 + Baseline!B$53*Baseline!B$53/Baseline!B$75 + Baseline!B$54*Baseline!B$54/Baseline!B$76)</f>
        <v>2.1234445470460447E-5</v>
      </c>
      <c r="F348" s="40">
        <f>Baseline!B$33 * (C348 * Baseline!B$66*Baseline!B$57/Baseline!B$73 + Baseline!B$52*Baseline!B$67/Baseline!B$74 + Baseline!B$53*Baseline!B$55/Baseline!B$75 + Baseline!B$54*Baseline!B$56/Baseline!B$76)</f>
        <v>3.9444540898544282E-8</v>
      </c>
      <c r="G348" s="1">
        <f>Baseline!B$33 * (C348 * Baseline!B$66*Baseline!B$58/Baseline!B$73 + Baseline!B$52*Baseline!B$59/Baseline!B$74 + Baseline!B$53*Baseline!B$68/Baseline!B$75 + Baseline!B$54*Baseline!B$60/Baseline!B$76)</f>
        <v>1.0862220558423918E-7</v>
      </c>
      <c r="H348" s="40">
        <f>Baseline!B$33 * (C348 * Baseline!B$66*Baseline!B$61/Baseline!B$73 + Baseline!B$52*Baseline!B$62/Baseline!B$74 + Baseline!B$53*Baseline!B$63/Baseline!B$75 + Baseline!B$54*Baseline!B$69/Baseline!B$76)</f>
        <v>1.7516555565777937E-9</v>
      </c>
      <c r="I348" s="40">
        <f>Baseline!B$33 * (C348 * Baseline!B$57*Baseline!B$66/Baseline!B$73 + Baseline!B$67*Baseline!B$52/Baseline!B$74 + Baseline!B$55*Baseline!B$53/Baseline!B$75 + Baseline!B$56*Baseline!B$54/Baseline!B$76)</f>
        <v>3.9444540898544282E-8</v>
      </c>
      <c r="J348" s="1">
        <f>Baseline!B$33 * (C348 * Baseline!B$57*Baseline!B$57/Baseline!B$73 + Baseline!B$67*Baseline!B$67/Baseline!B$74 + Baseline!B$55*Baseline!B$55/Baseline!B$75 + Baseline!B$56*Baseline!B$56/Baseline!B$76)</f>
        <v>1.7949606247015208E-6</v>
      </c>
      <c r="K348" s="40">
        <f>Baseline!B$33 * (C348 * Baseline!B$57*Baseline!B$58/Baseline!B$73 + Baseline!B$67*Baseline!B$59/Baseline!B$74 + Baseline!B$55*Baseline!B$68/Baseline!B$75 + Baseline!B$56*Baseline!B$60/Baseline!B$76)</f>
        <v>1.3929291768471002E-8</v>
      </c>
      <c r="L348" s="1">
        <f>Baseline!B$33 * (C348 * Baseline!B$57*Baseline!B$61/Baseline!B$73 + Baseline!B$67*Baseline!B$62/Baseline!B$74 + Baseline!B$55*Baseline!B$63/Baseline!B$75 + Baseline!B$56*Baseline!B$69/Baseline!B$76)</f>
        <v>1.4629428296100729E-8</v>
      </c>
      <c r="M348" s="40">
        <f>Baseline!B$33 * (C348 * Baseline!B$58*Baseline!B$66/Baseline!B$73 + Baseline!B$59*Baseline!B$52/Baseline!B$74 + Baseline!B$68*Baseline!B$53/Baseline!B$75 + Baseline!B$60*Baseline!B$54/Baseline!B$76)</f>
        <v>1.0862220558423917E-7</v>
      </c>
      <c r="N348" s="1">
        <f>Baseline!B$33 * (C348 * Baseline!B$58*Baseline!B$57/Baseline!B$73 + Baseline!B$59*Baseline!B$67/Baseline!B$74 + Baseline!B$68*Baseline!B$55/Baseline!B$75 + Baseline!B$60*Baseline!B$56/Baseline!B$76)</f>
        <v>1.3929291768471002E-8</v>
      </c>
      <c r="O348" s="1">
        <f>Baseline!B$33 * (C348 * Baseline!B$58*Baseline!B$58/Baseline!B$73 + Baseline!B$59*Baseline!B$59/Baseline!B$74 + Baseline!B$68*Baseline!B$68/Baseline!B$75 + Baseline!B$60*Baseline!B$60/Baseline!B$76)</f>
        <v>1.3250169940253187E-6</v>
      </c>
      <c r="P348" s="40">
        <f>Baseline!B$33 * (C348 * Baseline!B$58*Baseline!B$61/Baseline!B$73 + Baseline!B$59*Baseline!B$62/Baseline!B$74 + Baseline!B$68*Baseline!B$63/Baseline!B$75 + Baseline!B$60*Baseline!B$69/Baseline!B$76)</f>
        <v>1.6489938894495145E-9</v>
      </c>
      <c r="Q348" s="40">
        <f>Baseline!B$33 * (C348 * Baseline!B$61*Baseline!B$66/Baseline!B$73 + Baseline!B$62*Baseline!B$52/Baseline!B$74 + Baseline!B$63*Baseline!B$53/Baseline!B$75 + Baseline!B$69*Baseline!B$54/Baseline!B$76)</f>
        <v>1.7516555565777937E-9</v>
      </c>
      <c r="R348" s="40">
        <f>Baseline!B$33 * (C348 * Baseline!B$61*Baseline!B$57/Baseline!B$73 + Baseline!B$62*Baseline!B$67/Baseline!B$74 + Baseline!B$63*Baseline!B$55/Baseline!B$75 + Baseline!B$69*Baseline!B$56/Baseline!B$76)</f>
        <v>1.4629428296100729E-8</v>
      </c>
      <c r="S348" s="40">
        <f>Baseline!B$33 * (C348 * Baseline!B$61*Baseline!B$58/Baseline!B$73 + Baseline!B$62*Baseline!B$59/Baseline!B$74 + Baseline!B$63*Baseline!B$68/Baseline!B$75 + Baseline!B$69*Baseline!B$60/Baseline!B$76)</f>
        <v>1.6489938894495145E-9</v>
      </c>
      <c r="T348" s="40">
        <f>Baseline!B$33 * (C348 * Baseline!B$61*Baseline!B$61/Baseline!B$73 + Baseline!B$62*Baseline!B$62/Baseline!B$74 + Baseline!B$63*Baseline!B$63/Baseline!B$75 + Baseline!B$69*Baseline!B$69/Baseline!B$76)</f>
        <v>9.8551805352707142E-8</v>
      </c>
      <c r="U348" s="40"/>
      <c r="V348" s="40">
        <f>E348 * ( Baseline!B$87 * Baseline!B$7 )</f>
        <v>0.22039230953790898</v>
      </c>
      <c r="W348" s="40">
        <f>F348 * ( Baseline!D$87 * Baseline!B$11 )</f>
        <v>7.2761749799111553E-4</v>
      </c>
      <c r="X348" s="40">
        <f>G348 * ( Baseline!F$87 * Baseline!B$16 )</f>
        <v>3.7729673191714869E-3</v>
      </c>
      <c r="Y348" s="40">
        <f>H348 * ( Baseline!H$87 * Baseline!B$18 )</f>
        <v>6.1601078236132878E-4</v>
      </c>
      <c r="Z348" s="48">
        <f t="shared" si="0"/>
        <v>0.22550890513743291</v>
      </c>
      <c r="AA348" s="40">
        <f>I348 * ( Baseline!B$87 * Baseline!B$7 )</f>
        <v>4.0939488998599109E-4</v>
      </c>
      <c r="AB348" s="1">
        <f>J348 * ( Baseline!D$87 * Baseline!B$11 )</f>
        <v>3.3110912916876928E-2</v>
      </c>
      <c r="AC348" s="1">
        <f>K348 * ( Baseline!F$87 * Baseline!B$16 )</f>
        <v>4.8383074472639018E-4</v>
      </c>
      <c r="AD348" s="1">
        <f>L348 * ( Baseline!F$87 * Baseline!B$16 )</f>
        <v>5.0814982592619642E-4</v>
      </c>
      <c r="AE348" s="48">
        <f t="shared" si="1"/>
        <v>3.45122883775155E-2</v>
      </c>
      <c r="AF348" s="48">
        <f>M348 * ( Baseline!B$87 * Baseline!B$7 )</f>
        <v>1.1273898717588183E-3</v>
      </c>
      <c r="AG348" s="48">
        <f>N348 * ( Baseline!D$87 * Baseline!B$11 )</f>
        <v>2.5694801345088429E-4</v>
      </c>
      <c r="AH348" s="48">
        <f>O348 * ( Baseline!F$87 * Baseline!B$16 )</f>
        <v>4.6024160427559462E-2</v>
      </c>
      <c r="AI348" s="48">
        <f>P348 * ( Baseline!H$87 * Baseline!B$18 )</f>
        <v>5.7990739796664624E-4</v>
      </c>
      <c r="AJ348" s="48">
        <f t="shared" si="2"/>
        <v>4.7988405710735808E-2</v>
      </c>
      <c r="AK348" s="48">
        <f>Q348 * ( Baseline!B$87 * Baseline!B$7 )</f>
        <v>1.818043302172092E-5</v>
      </c>
      <c r="AL348" s="48">
        <f>R348 * ( Baseline!D$87 * Baseline!B$11 )</f>
        <v>2.6986314890134987E-4</v>
      </c>
      <c r="AM348" s="48">
        <f>S348 * ( Baseline!F$87 * Baseline!B$16 )</f>
        <v>5.7277423349514801E-5</v>
      </c>
      <c r="AN348" s="48">
        <f>T348 * ( Baseline!H$87 * Baseline!B$18 )</f>
        <v>3.4658055055669462E-2</v>
      </c>
      <c r="AO348" s="48">
        <f t="shared" si="3"/>
        <v>3.5003376060942046E-2</v>
      </c>
      <c r="AP348" s="48"/>
      <c r="AQ348" s="48">
        <f>V348 * ( (1-Baseline!B$88-Baseline!B$87) + (1-B348)*Baseline!B$88 )</f>
        <v>0.14542250620476491</v>
      </c>
      <c r="AR348" s="48">
        <f>W348 * ( (1-Baseline!B$88-Baseline!B$87) + (1-B348)*Baseline!B$88 )</f>
        <v>4.8010731562349795E-4</v>
      </c>
      <c r="AS348" s="48">
        <f>X348 * ( (1-Baseline!B$88-Baseline!B$87) + (1-B348)*Baseline!B$88 )</f>
        <v>2.4895349775724144E-3</v>
      </c>
      <c r="AT348" s="48">
        <f>Y348 * ( (1-Baseline!B$88-Baseline!B$87) + (1-B348)*Baseline!B$88 )</f>
        <v>4.0646532543701914E-4</v>
      </c>
      <c r="AU348" s="48">
        <f t="shared" si="4"/>
        <v>0.14879861382339785</v>
      </c>
      <c r="AV348" s="48">
        <f>AA348 * ( (1-Baseline!D$88-Baseline!D$87) + (1-B348)*Baseline!D$88 )</f>
        <v>3.4018311774434274E-4</v>
      </c>
      <c r="AW348" s="48">
        <f>AB348 * ( (1-Baseline!D$88-Baseline!D$87) + (1-B348)*Baseline!D$88 )</f>
        <v>2.7513224671197174E-2</v>
      </c>
      <c r="AX348" s="48">
        <f>AC348 * ( (1-Baseline!D$88-Baseline!D$87) + (1-B348)*Baseline!D$88 )</f>
        <v>4.0203494285730504E-4</v>
      </c>
      <c r="AY348" s="48">
        <f>AD348 * ( (1-Baseline!D$88-Baseline!D$87) + (1-B348)*Baseline!D$88 )</f>
        <v>4.2224267154564068E-4</v>
      </c>
      <c r="AZ348" s="48">
        <f t="shared" si="5"/>
        <v>2.8677685403344463E-2</v>
      </c>
      <c r="BA348" s="48">
        <f>AF348 * ( (1-Baseline!F$88-Baseline!F$87) + (1-Baseline!B$36)*Baseline!F$88 )</f>
        <v>8.1130582819354197E-4</v>
      </c>
      <c r="BB348" s="48">
        <f>AG348 * ( (1-Baseline!F$88-Baseline!F$87) + (1-Baseline!B$36)*Baseline!F$88 )</f>
        <v>1.8490801281568678E-4</v>
      </c>
      <c r="BC348" s="48">
        <f>AH348 * ( (1-Baseline!F$88-Baseline!F$87) + (1-Baseline!B$36)*Baseline!F$88 )</f>
        <v>3.3120458616805473E-2</v>
      </c>
      <c r="BD348" s="48">
        <f>AI348 * ( (1-Baseline!F$88-Baseline!F$87) + (1-Baseline!B$36)*Baseline!F$88 )</f>
        <v>4.1731992061353357E-4</v>
      </c>
      <c r="BE348" s="48">
        <f t="shared" si="6"/>
        <v>3.453399237842824E-2</v>
      </c>
      <c r="BF348" s="48">
        <f>AK348 * ( (1-Baseline!H$88-Baseline!H$87) + (1-Baseline!B$36)*Baseline!H$88 )</f>
        <v>1.4404720691769918E-5</v>
      </c>
      <c r="BG348" s="48">
        <f>AL348 * ( (1-Baseline!H$88-Baseline!H$87) + (1-Baseline!B$36)*Baseline!H$88 )</f>
        <v>2.1381797013751751E-4</v>
      </c>
      <c r="BH348" s="48">
        <f>AM348 * ( (1-Baseline!H$88-Baseline!H$87) + (1-Baseline!B$36)*Baseline!H$88 )</f>
        <v>4.5382048068287564E-5</v>
      </c>
      <c r="BI348" s="48">
        <f>AN348 * ( (1-Baseline!H$88-Baseline!H$87) + (1-Baseline!B$36)*Baseline!H$88 )</f>
        <v>2.7460270181708026E-2</v>
      </c>
      <c r="BJ348" s="48">
        <f t="shared" si="7"/>
        <v>2.7733874920605601E-2</v>
      </c>
      <c r="BK348" s="48"/>
      <c r="BL348" s="48">
        <f t="shared" si="18"/>
        <v>0.97731089334851007</v>
      </c>
      <c r="BM348" s="48">
        <f t="shared" si="19"/>
        <v>3.2265577164133732E-3</v>
      </c>
      <c r="BN348" s="48">
        <f t="shared" si="20"/>
        <v>1.6730901677129383E-2</v>
      </c>
      <c r="BO348" s="48">
        <f t="shared" si="21"/>
        <v>2.7316472579471331E-3</v>
      </c>
      <c r="BP348" s="48">
        <f t="shared" si="8"/>
        <v>1</v>
      </c>
      <c r="BQ348" s="48">
        <f t="shared" si="22"/>
        <v>1.1862293381064492E-2</v>
      </c>
      <c r="BR348" s="48">
        <f t="shared" si="23"/>
        <v>0.95939488435801445</v>
      </c>
      <c r="BS348" s="48">
        <f t="shared" si="24"/>
        <v>1.401908617110427E-2</v>
      </c>
      <c r="BT348" s="48">
        <f t="shared" si="25"/>
        <v>1.472373608981699E-2</v>
      </c>
      <c r="BU348" s="48">
        <f t="shared" si="9"/>
        <v>1.0000000000000002</v>
      </c>
      <c r="BV348" s="48">
        <f t="shared" si="26"/>
        <v>2.3492963666150765E-2</v>
      </c>
      <c r="BW348" s="48">
        <f t="shared" si="27"/>
        <v>5.3543769509600677E-3</v>
      </c>
      <c r="BX348" s="48">
        <f t="shared" si="28"/>
        <v>0.9590683363182263</v>
      </c>
      <c r="BY348" s="48">
        <f t="shared" si="29"/>
        <v>1.2084323064662915E-2</v>
      </c>
      <c r="BZ348" s="48">
        <f t="shared" si="10"/>
        <v>1</v>
      </c>
      <c r="CA348" s="48">
        <f t="shared" si="30"/>
        <v>5.1939084361657514E-4</v>
      </c>
      <c r="CB348" s="48">
        <f t="shared" si="31"/>
        <v>7.7096320203945221E-3</v>
      </c>
      <c r="CC348" s="48">
        <f t="shared" si="32"/>
        <v>1.6363399704586465E-3</v>
      </c>
      <c r="CD348" s="48">
        <f t="shared" si="33"/>
        <v>0.9901346371655303</v>
      </c>
      <c r="CE348" s="48">
        <f t="shared" si="11"/>
        <v>1</v>
      </c>
      <c r="CF348" s="48"/>
      <c r="CG348" s="48">
        <f t="shared" si="34"/>
        <v>0.97731089334851007</v>
      </c>
      <c r="CH348" s="48">
        <f t="shared" si="35"/>
        <v>3.2265577164133732E-3</v>
      </c>
      <c r="CI348" s="48">
        <f t="shared" si="36"/>
        <v>1.6730901677129383E-2</v>
      </c>
      <c r="CJ348" s="48">
        <f t="shared" si="37"/>
        <v>2.7316472579471331E-3</v>
      </c>
      <c r="CK348" s="48">
        <f t="shared" si="12"/>
        <v>1</v>
      </c>
      <c r="CL348" s="48">
        <f t="shared" si="38"/>
        <v>1.1862293381064492E-2</v>
      </c>
      <c r="CM348" s="48">
        <f t="shared" si="39"/>
        <v>0.95939488435801445</v>
      </c>
      <c r="CN348" s="48">
        <f t="shared" si="40"/>
        <v>1.401908617110427E-2</v>
      </c>
      <c r="CO348" s="48">
        <f t="shared" si="41"/>
        <v>1.472373608981699E-2</v>
      </c>
      <c r="CP348" s="48">
        <f t="shared" si="13"/>
        <v>1.0000000000000002</v>
      </c>
      <c r="CQ348" s="48">
        <f t="shared" si="42"/>
        <v>2.3492963666150765E-2</v>
      </c>
      <c r="CR348" s="48">
        <f t="shared" si="43"/>
        <v>5.3543769509600677E-3</v>
      </c>
      <c r="CS348" s="48">
        <f t="shared" si="44"/>
        <v>0.9590683363182263</v>
      </c>
      <c r="CT348" s="48">
        <f t="shared" si="45"/>
        <v>1.2084323064662915E-2</v>
      </c>
      <c r="CU348" s="48">
        <f t="shared" si="14"/>
        <v>1</v>
      </c>
      <c r="CV348" s="48">
        <f t="shared" si="46"/>
        <v>5.1939084361657514E-4</v>
      </c>
      <c r="CW348" s="48">
        <f t="shared" si="47"/>
        <v>7.7096320203945221E-3</v>
      </c>
      <c r="CX348" s="48">
        <f t="shared" si="48"/>
        <v>1.6363399704586465E-3</v>
      </c>
      <c r="CY348" s="48">
        <f t="shared" si="49"/>
        <v>0.9901346371655303</v>
      </c>
      <c r="CZ348" s="48">
        <f t="shared" si="15"/>
        <v>1</v>
      </c>
      <c r="DA348" s="48"/>
      <c r="DB348" s="48">
        <f>(AQ348*Baseline!B$7 + AV348*Baseline!B$11 + BA348*Baseline!B$16 + BF348*Baseline!B$18)</f>
        <v>74637.089162486023</v>
      </c>
      <c r="DC348" s="48">
        <f>(AR348*Baseline!B$7 + AW348*Baseline!B$11 + BB348*Baseline!B$16 + BG348*Baseline!B$18)</f>
        <v>69646.82437310752</v>
      </c>
      <c r="DD348" s="48">
        <f>(AS348*Baseline!B$7 + AX348*Baseline!B$11 + BC348*Baseline!B$16 + BH348*Baseline!B$18)</f>
        <v>115107.52037520066</v>
      </c>
      <c r="DE348" s="48">
        <f>(AT348*Baseline!B$7 + AY348*Baseline!B$11 + BD348*Baseline!B$16 + BI348*Baseline!B$18)</f>
        <v>1259928.93811879</v>
      </c>
      <c r="DF348" s="48">
        <f t="shared" si="16"/>
        <v>1519320.3720295844</v>
      </c>
      <c r="DG348" s="48"/>
      <c r="DH348" s="48">
        <f t="shared" si="50"/>
        <v>4.9125313223294741E-2</v>
      </c>
      <c r="DI348" s="48">
        <f t="shared" si="51"/>
        <v>4.5840775688454564E-2</v>
      </c>
      <c r="DJ348" s="48">
        <f t="shared" si="52"/>
        <v>7.5762507035586096E-2</v>
      </c>
      <c r="DK348" s="48">
        <f t="shared" si="53"/>
        <v>0.82927140405266453</v>
      </c>
      <c r="DL348" s="48">
        <f t="shared" si="17"/>
        <v>1</v>
      </c>
      <c r="DM348" s="48"/>
      <c r="DN348" s="48">
        <f>DH348 / (Baseline!B$7/Baseline!B$17)</f>
        <v>5.2438040737018019</v>
      </c>
      <c r="DO348" s="48">
        <f>DI348 / (Baseline!B$11/Baseline!B$17)</f>
        <v>1.1066182657213008</v>
      </c>
      <c r="DP348" s="48">
        <f>DJ348 / (Baseline!B$16/Baseline!B$17)</f>
        <v>1.1707596931028486</v>
      </c>
      <c r="DQ348" s="48">
        <f>DK348 / (Baseline!B$18/Baseline!B$17)</f>
        <v>0.93756453214969382</v>
      </c>
      <c r="DR348" s="71"/>
      <c r="DS348" s="48">
        <f>(AU348*Baseline!B$34)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3.4849323323509679E-2</v>
      </c>
      <c r="DT348" s="48">
        <f>(AZ348*Baseline!B$34) + (Baseline!D$88*(1-Baseline!D$89)*Baseline!B$35) + (Baseline!D$88*Baseline!D$89*((1-Baseline!D$90)*Baseline!B$40 + Baseline!D$90*Baseline!B$41))</f>
        <v>1.0715220810501674E-2</v>
      </c>
      <c r="DU348" s="48">
        <f>(BE348*Baseline!B$34) + (Baseline!F$88*(1-Baseline!F$89)*Baseline!B$35) + (Baseline!F$88*Baseline!F$89*((1-Baseline!F$90)*Baseline!B$40 + Baseline!F$90*Baseline!B$41))</f>
        <v>1.2910738856764239E-2</v>
      </c>
      <c r="DV348" s="48">
        <f>(BJ348*Baseline!B$34) + (Baseline!H$88*(1-Baseline!H$89)*Baseline!B$35) + (Baseline!H$88*Baseline!H$89*((1-Baseline!H$90)*Baseline!B$40 + Baseline!H$90*Baseline!B$41))</f>
        <v>9.3050812380908419E-3</v>
      </c>
      <c r="DW348" s="48">
        <f>( DS348*Baseline!B$7 + DT348*Baseline!B$11 + DU348*Baseline!B$16 + DV348*Baseline!B$18 ) / Baseline!B$17</f>
        <v>9.8361304670252694E-3</v>
      </c>
    </row>
    <row r="349" spans="1:127">
      <c r="A349" s="7" t="s">
        <v>606</v>
      </c>
      <c r="B349" s="1">
        <f>MIN( MAX( NORMINV( MCrands!B349, (B$5+B$4)/2, (B$5-B$4)/3.29 ), 0 ), 1 )</f>
        <v>0.38527427350736465</v>
      </c>
      <c r="C349" s="1">
        <f>MAX( NORMINV( MCrands!C349, (C$5+C$4)/2, (C$5-C$4)/3.29 ), 0 )</f>
        <v>2.6041078805967004</v>
      </c>
      <c r="D349" s="40"/>
      <c r="E349" s="40">
        <f>Baseline!B$33 * (C349 * Baseline!B$66*Baseline!B$66/Baseline!B$73 + Baseline!B$52*Baseline!B$52/Baseline!B$74 + Baseline!B$53*Baseline!B$53/Baseline!B$75 + Baseline!B$54*Baseline!B$54/Baseline!B$76)</f>
        <v>2.1799791057946164E-5</v>
      </c>
      <c r="F349" s="40">
        <f>Baseline!B$33 * (C349 * Baseline!B$66*Baseline!B$57/Baseline!B$73 + Baseline!B$52*Baseline!B$67/Baseline!B$74 + Baseline!B$53*Baseline!B$55/Baseline!B$75 + Baseline!B$54*Baseline!B$56/Baseline!B$76)</f>
        <v>3.9520147128900114E-8</v>
      </c>
      <c r="G349" s="1">
        <f>Baseline!B$33 * (C349 * Baseline!B$66*Baseline!B$58/Baseline!B$73 + Baseline!B$52*Baseline!B$59/Baseline!B$74 + Baseline!B$53*Baseline!B$68/Baseline!B$75 + Baseline!B$54*Baseline!B$60/Baseline!B$76)</f>
        <v>1.088080709005306E-7</v>
      </c>
      <c r="H349" s="40">
        <f>Baseline!B$33 * (C349 * Baseline!B$66*Baseline!B$61/Baseline!B$73 + Baseline!B$52*Baseline!B$62/Baseline!B$74 + Baseline!B$53*Baseline!B$63/Baseline!B$75 + Baseline!B$54*Baseline!B$69/Baseline!B$76)</f>
        <v>1.7702420882069356E-9</v>
      </c>
      <c r="I349" s="40">
        <f>Baseline!B$33 * (C349 * Baseline!B$57*Baseline!B$66/Baseline!B$73 + Baseline!B$67*Baseline!B$52/Baseline!B$74 + Baseline!B$55*Baseline!B$53/Baseline!B$75 + Baseline!B$56*Baseline!B$54/Baseline!B$76)</f>
        <v>3.9520147128900114E-8</v>
      </c>
      <c r="J349" s="1">
        <f>Baseline!B$33 * (C349 * Baseline!B$57*Baseline!B$57/Baseline!B$73 + Baseline!B$67*Baseline!B$67/Baseline!B$74 + Baseline!B$55*Baseline!B$55/Baseline!B$75 + Baseline!B$56*Baseline!B$56/Baseline!B$76)</f>
        <v>1.7949606348126848E-6</v>
      </c>
      <c r="K349" s="40">
        <f>Baseline!B$33 * (C349 * Baseline!B$57*Baseline!B$58/Baseline!B$73 + Baseline!B$67*Baseline!B$59/Baseline!B$74 + Baseline!B$55*Baseline!B$68/Baseline!B$75 + Baseline!B$56*Baseline!B$60/Baseline!B$76)</f>
        <v>1.392931662508301E-8</v>
      </c>
      <c r="L349" s="1">
        <f>Baseline!B$33 * (C349 * Baseline!B$57*Baseline!B$61/Baseline!B$73 + Baseline!B$67*Baseline!B$62/Baseline!B$74 + Baseline!B$55*Baseline!B$63/Baseline!B$75 + Baseline!B$56*Baseline!B$69/Baseline!B$76)</f>
        <v>1.4629430781761931E-8</v>
      </c>
      <c r="M349" s="40">
        <f>Baseline!B$33 * (C349 * Baseline!B$58*Baseline!B$66/Baseline!B$73 + Baseline!B$59*Baseline!B$52/Baseline!B$74 + Baseline!B$68*Baseline!B$53/Baseline!B$75 + Baseline!B$60*Baseline!B$54/Baseline!B$76)</f>
        <v>1.088080709005306E-7</v>
      </c>
      <c r="N349" s="1">
        <f>Baseline!B$33 * (C349 * Baseline!B$58*Baseline!B$57/Baseline!B$73 + Baseline!B$59*Baseline!B$67/Baseline!B$74 + Baseline!B$68*Baseline!B$55/Baseline!B$75 + Baseline!B$60*Baseline!B$56/Baseline!B$76)</f>
        <v>1.392931662508301E-8</v>
      </c>
      <c r="O349" s="1">
        <f>Baseline!B$33 * (C349 * Baseline!B$58*Baseline!B$58/Baseline!B$73 + Baseline!B$59*Baseline!B$59/Baseline!B$74 + Baseline!B$68*Baseline!B$68/Baseline!B$75 + Baseline!B$60*Baseline!B$60/Baseline!B$76)</f>
        <v>1.3250170551311564E-6</v>
      </c>
      <c r="P349" s="40">
        <f>Baseline!B$33 * (C349 * Baseline!B$58*Baseline!B$61/Baseline!B$73 + Baseline!B$59*Baseline!B$62/Baseline!B$74 + Baseline!B$68*Baseline!B$63/Baseline!B$75 + Baseline!B$60*Baseline!B$69/Baseline!B$76)</f>
        <v>1.6490000000332998E-9</v>
      </c>
      <c r="Q349" s="40">
        <f>Baseline!B$33 * (C349 * Baseline!B$61*Baseline!B$66/Baseline!B$73 + Baseline!B$62*Baseline!B$52/Baseline!B$74 + Baseline!B$63*Baseline!B$53/Baseline!B$75 + Baseline!B$69*Baseline!B$54/Baseline!B$76)</f>
        <v>1.7702420882069351E-9</v>
      </c>
      <c r="R349" s="40">
        <f>Baseline!B$33 * (C349 * Baseline!B$61*Baseline!B$57/Baseline!B$73 + Baseline!B$62*Baseline!B$67/Baseline!B$74 + Baseline!B$63*Baseline!B$55/Baseline!B$75 + Baseline!B$69*Baseline!B$56/Baseline!B$76)</f>
        <v>1.4629430781761931E-8</v>
      </c>
      <c r="S349" s="40">
        <f>Baseline!B$33 * (C349 * Baseline!B$61*Baseline!B$58/Baseline!B$73 + Baseline!B$62*Baseline!B$59/Baseline!B$74 + Baseline!B$63*Baseline!B$68/Baseline!B$75 + Baseline!B$69*Baseline!B$60/Baseline!B$76)</f>
        <v>1.6490000000332998E-9</v>
      </c>
      <c r="T349" s="40">
        <f>Baseline!B$33 * (C349 * Baseline!B$61*Baseline!B$61/Baseline!B$73 + Baseline!B$62*Baseline!B$62/Baseline!B$74 + Baseline!B$63*Baseline!B$63/Baseline!B$75 + Baseline!B$69*Baseline!B$69/Baseline!B$76)</f>
        <v>9.8551805963765524E-8</v>
      </c>
      <c r="U349" s="40"/>
      <c r="V349" s="40">
        <f>E349 * ( Baseline!B$87 * Baseline!B$7 )</f>
        <v>0.22626003139042322</v>
      </c>
      <c r="W349" s="40">
        <f>F349 * ( Baseline!D$87 * Baseline!B$11 )</f>
        <v>7.2901217555386237E-4</v>
      </c>
      <c r="X349" s="40">
        <f>G349 * ( Baseline!F$87 * Baseline!B$16 )</f>
        <v>3.7794233081689774E-3</v>
      </c>
      <c r="Y349" s="40">
        <f>H349 * ( Baseline!H$87 * Baseline!B$18 )</f>
        <v>6.2254717237662381E-4</v>
      </c>
      <c r="Z349" s="48">
        <f t="shared" si="0"/>
        <v>0.23139101404652265</v>
      </c>
      <c r="AA349" s="40">
        <f>I349 * ( Baseline!B$87 * Baseline!B$7 )</f>
        <v>4.1017960705085429E-4</v>
      </c>
      <c r="AB349" s="1">
        <f>J349 * ( Baseline!D$87 * Baseline!B$11 )</f>
        <v>3.3110913103393487E-2</v>
      </c>
      <c r="AC349" s="1">
        <f>K349 * ( Baseline!F$87 * Baseline!B$16 )</f>
        <v>4.8383160811508921E-4</v>
      </c>
      <c r="AD349" s="1">
        <f>L349 * ( Baseline!F$87 * Baseline!B$16 )</f>
        <v>5.0814991226506639E-4</v>
      </c>
      <c r="AE349" s="48">
        <f t="shared" si="1"/>
        <v>3.4513074230824503E-2</v>
      </c>
      <c r="AF349" s="48">
        <f>M349 * ( Baseline!B$87 * Baseline!B$7 )</f>
        <v>1.129318967876607E-3</v>
      </c>
      <c r="AG349" s="48">
        <f>N349 * ( Baseline!D$87 * Baseline!B$11 )</f>
        <v>2.569484719707561E-4</v>
      </c>
      <c r="AH349" s="48">
        <f>O349 * ( Baseline!F$87 * Baseline!B$16 )</f>
        <v>4.6024162550056674E-2</v>
      </c>
      <c r="AI349" s="48">
        <f>P349 * ( Baseline!H$87 * Baseline!B$18 )</f>
        <v>5.7990954689683065E-4</v>
      </c>
      <c r="AJ349" s="48">
        <f t="shared" si="2"/>
        <v>4.7990339536800868E-2</v>
      </c>
      <c r="AK349" s="48">
        <f>Q349 * ( Baseline!B$87 * Baseline!B$7 )</f>
        <v>1.8373342633499781E-5</v>
      </c>
      <c r="AL349" s="48">
        <f>R349 * ( Baseline!D$87 * Baseline!B$11 )</f>
        <v>2.6986319475333706E-4</v>
      </c>
      <c r="AM349" s="48">
        <f>S349 * ( Baseline!F$87 * Baseline!B$16 )</f>
        <v>5.7277635599236661E-5</v>
      </c>
      <c r="AN349" s="48">
        <f>T349 * ( Baseline!H$87 * Baseline!B$18 )</f>
        <v>3.4658055270562482E-2</v>
      </c>
      <c r="AO349" s="48">
        <f t="shared" si="3"/>
        <v>3.5003569443548557E-2</v>
      </c>
      <c r="AP349" s="48"/>
      <c r="AQ349" s="48">
        <f>V349 * ( (1-Baseline!B$88-Baseline!B$87) + (1-B349)*Baseline!B$88 )</f>
        <v>0.14383483611491621</v>
      </c>
      <c r="AR349" s="48">
        <f>W349 * ( (1-Baseline!B$88-Baseline!B$87) + (1-B349)*Baseline!B$88 )</f>
        <v>4.6343733867707117E-4</v>
      </c>
      <c r="AS349" s="48">
        <f>X349 * ( (1-Baseline!B$88-Baseline!B$87) + (1-B349)*Baseline!B$88 )</f>
        <v>2.402601682669034E-3</v>
      </c>
      <c r="AT349" s="48">
        <f>Y349 * ( (1-Baseline!B$88-Baseline!B$87) + (1-B349)*Baseline!B$88 )</f>
        <v>3.9575690837805765E-4</v>
      </c>
      <c r="AU349" s="48">
        <f t="shared" si="4"/>
        <v>0.14709663204464038</v>
      </c>
      <c r="AV349" s="48">
        <f>AA349 * ( (1-Baseline!D$88-Baseline!D$87) + (1-B349)*Baseline!D$88 )</f>
        <v>3.3585322689174936E-4</v>
      </c>
      <c r="AW349" s="48">
        <f>AB349 * ( (1-Baseline!D$88-Baseline!D$87) + (1-B349)*Baseline!D$88 )</f>
        <v>2.7111067493241554E-2</v>
      </c>
      <c r="AX349" s="48">
        <f>AC349 * ( (1-Baseline!D$88-Baseline!D$87) + (1-B349)*Baseline!D$88 )</f>
        <v>3.9615915580496088E-4</v>
      </c>
      <c r="AY349" s="48">
        <f>AD349 * ( (1-Baseline!D$88-Baseline!D$87) + (1-B349)*Baseline!D$88 )</f>
        <v>4.1607087442994912E-4</v>
      </c>
      <c r="AZ349" s="48">
        <f t="shared" si="5"/>
        <v>2.8259150750368212E-2</v>
      </c>
      <c r="BA349" s="48">
        <f>AF349 * ( (1-Baseline!F$88-Baseline!F$87) + (1-Baseline!B$36)*Baseline!F$88 )</f>
        <v>8.126940674909785E-4</v>
      </c>
      <c r="BB349" s="48">
        <f>AG349 * ( (1-Baseline!F$88-Baseline!F$87) + (1-Baseline!B$36)*Baseline!F$88 )</f>
        <v>1.8490834278125917E-4</v>
      </c>
      <c r="BC349" s="48">
        <f>AH349 * ( (1-Baseline!F$88-Baseline!F$87) + (1-Baseline!B$36)*Baseline!F$88 )</f>
        <v>3.3120460144222388E-2</v>
      </c>
      <c r="BD349" s="48">
        <f>AI349 * ( (1-Baseline!F$88-Baseline!F$87) + (1-Baseline!B$36)*Baseline!F$88 )</f>
        <v>4.1732146705246009E-4</v>
      </c>
      <c r="BE349" s="48">
        <f t="shared" si="6"/>
        <v>3.4535384021547086E-2</v>
      </c>
      <c r="BF349" s="48">
        <f>AK349 * ( (1-Baseline!H$88-Baseline!H$87) + (1-Baseline!B$36)*Baseline!H$88 )</f>
        <v>1.4557566835374545E-5</v>
      </c>
      <c r="BG349" s="48">
        <f>AL349 * ( (1-Baseline!H$88-Baseline!H$87) + (1-Baseline!B$36)*Baseline!H$88 )</f>
        <v>2.1381800646696399E-4</v>
      </c>
      <c r="BH349" s="48">
        <f>AM349 * ( (1-Baseline!H$88-Baseline!H$87) + (1-Baseline!B$36)*Baseline!H$88 )</f>
        <v>4.5382216237987186E-5</v>
      </c>
      <c r="BI349" s="48">
        <f>AN349 * ( (1-Baseline!H$88-Baseline!H$87) + (1-Baseline!B$36)*Baseline!H$88 )</f>
        <v>2.7460270351972065E-2</v>
      </c>
      <c r="BJ349" s="48">
        <f t="shared" si="7"/>
        <v>2.7734028141512389E-2</v>
      </c>
      <c r="BK349" s="48"/>
      <c r="BL349" s="48">
        <f t="shared" si="18"/>
        <v>0.97782548869824382</v>
      </c>
      <c r="BM349" s="48">
        <f t="shared" si="19"/>
        <v>3.1505638996304746E-3</v>
      </c>
      <c r="BN349" s="48">
        <f t="shared" si="20"/>
        <v>1.6333492135563656E-2</v>
      </c>
      <c r="BO349" s="48">
        <f t="shared" si="21"/>
        <v>2.6904552665621521E-3</v>
      </c>
      <c r="BP349" s="48">
        <f t="shared" si="8"/>
        <v>1</v>
      </c>
      <c r="BQ349" s="48">
        <f t="shared" si="22"/>
        <v>1.1884760085629012E-2</v>
      </c>
      <c r="BR349" s="48">
        <f t="shared" si="23"/>
        <v>0.9593730446017843</v>
      </c>
      <c r="BS349" s="48">
        <f t="shared" si="24"/>
        <v>1.4018791976605981E-2</v>
      </c>
      <c r="BT349" s="48">
        <f t="shared" si="25"/>
        <v>1.4723403335980566E-2</v>
      </c>
      <c r="BU349" s="48">
        <f t="shared" si="9"/>
        <v>0.99999999999999978</v>
      </c>
      <c r="BV349" s="48">
        <f t="shared" si="26"/>
        <v>2.3532214582699527E-2</v>
      </c>
      <c r="BW349" s="48">
        <f t="shared" si="27"/>
        <v>5.3541707445874179E-3</v>
      </c>
      <c r="BX349" s="48">
        <f t="shared" si="28"/>
        <v>0.95902973378139045</v>
      </c>
      <c r="BY349" s="48">
        <f t="shared" si="29"/>
        <v>1.2083880891322583E-2</v>
      </c>
      <c r="BZ349" s="48">
        <f t="shared" si="10"/>
        <v>1</v>
      </c>
      <c r="CA349" s="48">
        <f t="shared" si="30"/>
        <v>5.2489911530682876E-4</v>
      </c>
      <c r="CB349" s="48">
        <f t="shared" si="31"/>
        <v>7.7095907372690831E-3</v>
      </c>
      <c r="CC349" s="48">
        <f t="shared" si="32"/>
        <v>1.6363369939060143E-3</v>
      </c>
      <c r="CD349" s="48">
        <f t="shared" si="33"/>
        <v>0.99012917315351801</v>
      </c>
      <c r="CE349" s="48">
        <f t="shared" si="11"/>
        <v>0.99999999999999989</v>
      </c>
      <c r="CF349" s="48"/>
      <c r="CG349" s="48">
        <f t="shared" si="34"/>
        <v>0.97782548869824382</v>
      </c>
      <c r="CH349" s="48">
        <f t="shared" si="35"/>
        <v>3.1505638996304746E-3</v>
      </c>
      <c r="CI349" s="48">
        <f t="shared" si="36"/>
        <v>1.6333492135563656E-2</v>
      </c>
      <c r="CJ349" s="48">
        <f t="shared" si="37"/>
        <v>2.6904552665621521E-3</v>
      </c>
      <c r="CK349" s="48">
        <f t="shared" si="12"/>
        <v>1</v>
      </c>
      <c r="CL349" s="48">
        <f t="shared" si="38"/>
        <v>1.1884760085629012E-2</v>
      </c>
      <c r="CM349" s="48">
        <f t="shared" si="39"/>
        <v>0.9593730446017843</v>
      </c>
      <c r="CN349" s="48">
        <f t="shared" si="40"/>
        <v>1.4018791976605981E-2</v>
      </c>
      <c r="CO349" s="48">
        <f t="shared" si="41"/>
        <v>1.4723403335980566E-2</v>
      </c>
      <c r="CP349" s="48">
        <f t="shared" si="13"/>
        <v>0.99999999999999978</v>
      </c>
      <c r="CQ349" s="48">
        <f t="shared" si="42"/>
        <v>2.3532214582699527E-2</v>
      </c>
      <c r="CR349" s="48">
        <f t="shared" si="43"/>
        <v>5.3541707445874179E-3</v>
      </c>
      <c r="CS349" s="48">
        <f t="shared" si="44"/>
        <v>0.95902973378139045</v>
      </c>
      <c r="CT349" s="48">
        <f t="shared" si="45"/>
        <v>1.2083880891322583E-2</v>
      </c>
      <c r="CU349" s="48">
        <f t="shared" si="14"/>
        <v>1</v>
      </c>
      <c r="CV349" s="48">
        <f t="shared" si="46"/>
        <v>5.2489911530682876E-4</v>
      </c>
      <c r="CW349" s="48">
        <f t="shared" si="47"/>
        <v>7.7095907372690831E-3</v>
      </c>
      <c r="CX349" s="48">
        <f t="shared" si="48"/>
        <v>1.6363369939060143E-3</v>
      </c>
      <c r="CY349" s="48">
        <f t="shared" si="49"/>
        <v>0.99012917315351801</v>
      </c>
      <c r="CZ349" s="48">
        <f t="shared" si="15"/>
        <v>0.99999999999999989</v>
      </c>
      <c r="DA349" s="48"/>
      <c r="DB349" s="48">
        <f>(AQ349*Baseline!B$7 + AV349*Baseline!B$11 + BA349*Baseline!B$16 + BF349*Baseline!B$18)</f>
        <v>73869.433299211916</v>
      </c>
      <c r="DC349" s="48">
        <f>(AR349*Baseline!B$7 + AW349*Baseline!B$11 + BB349*Baseline!B$16 + BG349*Baseline!B$18)</f>
        <v>68776.294418677426</v>
      </c>
      <c r="DD349" s="48">
        <f>(AS349*Baseline!B$7 + AX349*Baseline!B$11 + BC349*Baseline!B$16 + BH349*Baseline!B$18)</f>
        <v>115052.76960231092</v>
      </c>
      <c r="DE349" s="48">
        <f>(AT349*Baseline!B$7 + AY349*Baseline!B$11 + BD349*Baseline!B$16 + BI349*Baseline!B$18)</f>
        <v>1259910.5217617182</v>
      </c>
      <c r="DF349" s="48">
        <f t="shared" si="16"/>
        <v>1517609.0190819185</v>
      </c>
      <c r="DG349" s="48"/>
      <c r="DH349" s="48">
        <f t="shared" si="50"/>
        <v>4.8674877633436454E-2</v>
      </c>
      <c r="DI349" s="48">
        <f t="shared" si="51"/>
        <v>4.5318849291159209E-2</v>
      </c>
      <c r="DJ349" s="48">
        <f t="shared" si="52"/>
        <v>7.5811864686935238E-2</v>
      </c>
      <c r="DK349" s="48">
        <f t="shared" si="53"/>
        <v>0.83019440838846903</v>
      </c>
      <c r="DL349" s="48">
        <f t="shared" si="17"/>
        <v>1</v>
      </c>
      <c r="DM349" s="48"/>
      <c r="DN349" s="48">
        <f>DH349 / (Baseline!B$7/Baseline!B$17)</f>
        <v>5.1957230371432583</v>
      </c>
      <c r="DO349" s="48">
        <f>DI349 / (Baseline!B$11/Baseline!B$17)</f>
        <v>1.0940187126828773</v>
      </c>
      <c r="DP349" s="48">
        <f>DJ349 / (Baseline!B$16/Baseline!B$17)</f>
        <v>1.1715224179783421</v>
      </c>
      <c r="DQ349" s="48">
        <f>DK349 / (Baseline!B$18/Baseline!B$17)</f>
        <v>0.93860807003613433</v>
      </c>
      <c r="DR349" s="71"/>
      <c r="DS349" s="48">
        <f>(AU349*Baseline!B$34)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3.4594026056696058E-2</v>
      </c>
      <c r="DT349" s="48">
        <f>(AZ349*Baseline!B$34) + (Baseline!D$88*(1-Baseline!D$89)*Baseline!B$35) + (Baseline!D$88*Baseline!D$89*((1-Baseline!D$90)*Baseline!B$40 + Baseline!D$90*Baseline!B$41))</f>
        <v>1.0652440612555235E-2</v>
      </c>
      <c r="DU349" s="48">
        <f>(BE349*Baseline!B$34) + (Baseline!F$88*(1-Baseline!F$89)*Baseline!B$35) + (Baseline!F$88*Baseline!F$89*((1-Baseline!F$90)*Baseline!B$40 + Baseline!F$90*Baseline!B$41))</f>
        <v>1.2910947603232066E-2</v>
      </c>
      <c r="DV349" s="48">
        <f>(BJ349*Baseline!B$34) + (Baseline!H$88*(1-Baseline!H$89)*Baseline!B$35) + (Baseline!H$88*Baseline!H$89*((1-Baseline!H$90)*Baseline!B$40 + Baseline!H$90*Baseline!B$41))</f>
        <v>9.3051042212268596E-3</v>
      </c>
      <c r="DW349" s="48">
        <f>( DS349*Baseline!B$7 + DT349*Baseline!B$11 + DU349*Baseline!B$16 + DV349*Baseline!B$18 ) / Baseline!B$17</f>
        <v>9.8311719936738148E-3</v>
      </c>
    </row>
    <row r="350" spans="1:127">
      <c r="A350" s="7" t="s">
        <v>607</v>
      </c>
      <c r="B350" s="1">
        <f>MIN( MAX( NORMINV( MCrands!B350, (B$5+B$4)/2, (B$5-B$4)/3.29 ), 0 ), 1 )</f>
        <v>0.58068229104690894</v>
      </c>
      <c r="C350" s="1">
        <f>MAX( NORMINV( MCrands!C350, (C$5+C$4)/2, (C$5-C$4)/3.29 ), 0 )</f>
        <v>2.217133975637549</v>
      </c>
      <c r="D350" s="40"/>
      <c r="E350" s="40">
        <f>Baseline!B$33 * (C350 * Baseline!B$66*Baseline!B$66/Baseline!B$73 + Baseline!B$52*Baseline!B$52/Baseline!B$74 + Baseline!B$53*Baseline!B$53/Baseline!B$75 + Baseline!B$54*Baseline!B$54/Baseline!B$76)</f>
        <v>1.8561576885131083E-5</v>
      </c>
      <c r="F350" s="40">
        <f>Baseline!B$33 * (C350 * Baseline!B$66*Baseline!B$57/Baseline!B$73 + Baseline!B$52*Baseline!B$67/Baseline!B$74 + Baseline!B$53*Baseline!B$55/Baseline!B$75 + Baseline!B$54*Baseline!B$56/Baseline!B$76)</f>
        <v>3.9087086055972657E-8</v>
      </c>
      <c r="G350" s="1">
        <f>Baseline!B$33 * (C350 * Baseline!B$66*Baseline!B$58/Baseline!B$73 + Baseline!B$52*Baseline!B$59/Baseline!B$74 + Baseline!B$53*Baseline!B$68/Baseline!B$75 + Baseline!B$54*Baseline!B$60/Baseline!B$76)</f>
        <v>1.0774346242958391E-7</v>
      </c>
      <c r="H350" s="40">
        <f>Baseline!B$33 * (C350 * Baseline!B$66*Baseline!B$61/Baseline!B$73 + Baseline!B$52*Baseline!B$62/Baseline!B$74 + Baseline!B$53*Baseline!B$63/Baseline!B$75 + Baseline!B$54*Baseline!B$69/Baseline!B$76)</f>
        <v>1.6637812411122682E-9</v>
      </c>
      <c r="I350" s="40">
        <f>Baseline!B$33 * (C350 * Baseline!B$57*Baseline!B$66/Baseline!B$73 + Baseline!B$67*Baseline!B$52/Baseline!B$74 + Baseline!B$55*Baseline!B$53/Baseline!B$75 + Baseline!B$56*Baseline!B$54/Baseline!B$76)</f>
        <v>3.9087086055972657E-8</v>
      </c>
      <c r="J350" s="1">
        <f>Baseline!B$33 * (C350 * Baseline!B$57*Baseline!B$57/Baseline!B$73 + Baseline!B$67*Baseline!B$67/Baseline!B$74 + Baseline!B$55*Baseline!B$55/Baseline!B$75 + Baseline!B$56*Baseline!B$56/Baseline!B$76)</f>
        <v>1.7949605768974629E-6</v>
      </c>
      <c r="K350" s="40">
        <f>Baseline!B$33 * (C350 * Baseline!B$57*Baseline!B$58/Baseline!B$73 + Baseline!B$67*Baseline!B$59/Baseline!B$74 + Baseline!B$55*Baseline!B$68/Baseline!B$75 + Baseline!B$56*Baseline!B$60/Baseline!B$76)</f>
        <v>1.3929174250162121E-8</v>
      </c>
      <c r="L350" s="1">
        <f>Baseline!B$33 * (C350 * Baseline!B$57*Baseline!B$61/Baseline!B$73 + Baseline!B$67*Baseline!B$62/Baseline!B$74 + Baseline!B$55*Baseline!B$63/Baseline!B$75 + Baseline!B$56*Baseline!B$69/Baseline!B$76)</f>
        <v>1.4629416544269841E-8</v>
      </c>
      <c r="M350" s="40">
        <f>Baseline!B$33 * (C350 * Baseline!B$58*Baseline!B$66/Baseline!B$73 + Baseline!B$59*Baseline!B$52/Baseline!B$74 + Baseline!B$68*Baseline!B$53/Baseline!B$75 + Baseline!B$60*Baseline!B$54/Baseline!B$76)</f>
        <v>1.0774346242958391E-7</v>
      </c>
      <c r="N350" s="1">
        <f>Baseline!B$33 * (C350 * Baseline!B$58*Baseline!B$57/Baseline!B$73 + Baseline!B$59*Baseline!B$67/Baseline!B$74 + Baseline!B$68*Baseline!B$55/Baseline!B$75 + Baseline!B$60*Baseline!B$56/Baseline!B$76)</f>
        <v>1.3929174250162121E-8</v>
      </c>
      <c r="O350" s="1">
        <f>Baseline!B$33 * (C350 * Baseline!B$58*Baseline!B$58/Baseline!B$73 + Baseline!B$59*Baseline!B$59/Baseline!B$74 + Baseline!B$68*Baseline!B$68/Baseline!B$75 + Baseline!B$60*Baseline!B$60/Baseline!B$76)</f>
        <v>1.3250167051261426E-6</v>
      </c>
      <c r="P350" s="40">
        <f>Baseline!B$33 * (C350 * Baseline!B$58*Baseline!B$61/Baseline!B$73 + Baseline!B$59*Baseline!B$62/Baseline!B$74 + Baseline!B$68*Baseline!B$63/Baseline!B$75 + Baseline!B$60*Baseline!B$69/Baseline!B$76)</f>
        <v>1.6489649995319146E-9</v>
      </c>
      <c r="Q350" s="40">
        <f>Baseline!B$33 * (C350 * Baseline!B$61*Baseline!B$66/Baseline!B$73 + Baseline!B$62*Baseline!B$52/Baseline!B$74 + Baseline!B$63*Baseline!B$53/Baseline!B$75 + Baseline!B$69*Baseline!B$54/Baseline!B$76)</f>
        <v>1.6637812411122684E-9</v>
      </c>
      <c r="R350" s="40">
        <f>Baseline!B$33 * (C350 * Baseline!B$61*Baseline!B$57/Baseline!B$73 + Baseline!B$62*Baseline!B$67/Baseline!B$74 + Baseline!B$63*Baseline!B$55/Baseline!B$75 + Baseline!B$69*Baseline!B$56/Baseline!B$76)</f>
        <v>1.4629416544269841E-8</v>
      </c>
      <c r="S350" s="40">
        <f>Baseline!B$33 * (C350 * Baseline!B$61*Baseline!B$58/Baseline!B$73 + Baseline!B$62*Baseline!B$59/Baseline!B$74 + Baseline!B$63*Baseline!B$68/Baseline!B$75 + Baseline!B$69*Baseline!B$60/Baseline!B$76)</f>
        <v>1.6489649995319146E-9</v>
      </c>
      <c r="T350" s="40">
        <f>Baseline!B$33 * (C350 * Baseline!B$61*Baseline!B$61/Baseline!B$73 + Baseline!B$62*Baseline!B$62/Baseline!B$74 + Baseline!B$63*Baseline!B$63/Baseline!B$75 + Baseline!B$69*Baseline!B$69/Baseline!B$76)</f>
        <v>9.8551802463715378E-8</v>
      </c>
      <c r="U350" s="40"/>
      <c r="V350" s="40">
        <f>E350 * ( Baseline!B$87 * Baseline!B$7 )</f>
        <v>0.19265060649077551</v>
      </c>
      <c r="W350" s="40">
        <f>F350 * ( Baseline!D$87 * Baseline!B$11 )</f>
        <v>7.2102367303405091E-4</v>
      </c>
      <c r="X350" s="40">
        <f>G350 * ( Baseline!F$87 * Baseline!B$16 )</f>
        <v>3.7424443778757612E-3</v>
      </c>
      <c r="Y350" s="40">
        <f>H350 * ( Baseline!H$87 * Baseline!B$18 )</f>
        <v>5.8510771719186055E-4</v>
      </c>
      <c r="Z350" s="48">
        <f t="shared" si="0"/>
        <v>0.1976991822588772</v>
      </c>
      <c r="AA350" s="40">
        <f>I350 * ( Baseline!B$87 * Baseline!B$7 )</f>
        <v>4.0568486617494022E-4</v>
      </c>
      <c r="AB350" s="1">
        <f>J350 * ( Baseline!D$87 * Baseline!B$11 )</f>
        <v>3.3110912035054799E-2</v>
      </c>
      <c r="AC350" s="1">
        <f>K350 * ( Baseline!F$87 * Baseline!B$16 )</f>
        <v>4.838266627549698E-4</v>
      </c>
      <c r="AD350" s="1">
        <f>L350 * ( Baseline!F$87 * Baseline!B$16 )</f>
        <v>5.0814941772905442E-4</v>
      </c>
      <c r="AE350" s="48">
        <f t="shared" si="1"/>
        <v>3.450857298171376E-2</v>
      </c>
      <c r="AF350" s="48">
        <f>M350 * ( Baseline!B$87 * Baseline!B$7 )</f>
        <v>1.1182693965566515E-3</v>
      </c>
      <c r="AG350" s="48">
        <f>N350 * ( Baseline!D$87 * Baseline!B$11 )</f>
        <v>2.5694584563815457E-4</v>
      </c>
      <c r="AH350" s="48">
        <f>O350 * ( Baseline!F$87 * Baseline!B$16 )</f>
        <v>4.6024150392713049E-2</v>
      </c>
      <c r="AI350" s="48">
        <f>P350 * ( Baseline!H$87 * Baseline!B$18 )</f>
        <v>5.7989723814916598E-4</v>
      </c>
      <c r="AJ350" s="48">
        <f t="shared" si="2"/>
        <v>4.7979262873057017E-2</v>
      </c>
      <c r="AK350" s="48">
        <f>Q350 * ( Baseline!B$87 * Baseline!B$7 )</f>
        <v>1.7268385501504235E-5</v>
      </c>
      <c r="AL350" s="48">
        <f>R350 * ( Baseline!D$87 * Baseline!B$11 )</f>
        <v>2.6986293212007692E-4</v>
      </c>
      <c r="AM350" s="48">
        <f>S350 * ( Baseline!F$87 * Baseline!B$16 )</f>
        <v>5.727641986487396E-5</v>
      </c>
      <c r="AN350" s="48">
        <f>T350 * ( Baseline!H$87 * Baseline!B$18 )</f>
        <v>3.4658054039687712E-2</v>
      </c>
      <c r="AO350" s="48">
        <f t="shared" si="3"/>
        <v>3.5002461777174164E-2</v>
      </c>
      <c r="AP350" s="48"/>
      <c r="AQ350" s="48">
        <f>V350 * ( (1-Baseline!B$88-Baseline!B$87) + (1-B350)*Baseline!B$88 )</f>
        <v>8.8964655473583287E-2</v>
      </c>
      <c r="AR350" s="48">
        <f>W350 * ( (1-Baseline!B$88-Baseline!B$87) + (1-B350)*Baseline!B$88 )</f>
        <v>3.329635126938639E-4</v>
      </c>
      <c r="AS350" s="48">
        <f>X350 * ( (1-Baseline!B$88-Baseline!B$87) + (1-B350)*Baseline!B$88 )</f>
        <v>1.7282337220293565E-3</v>
      </c>
      <c r="AT350" s="48">
        <f>Y350 * ( (1-Baseline!B$88-Baseline!B$87) + (1-B350)*Baseline!B$88 )</f>
        <v>2.7019850818585991E-4</v>
      </c>
      <c r="AU350" s="48">
        <f t="shared" si="4"/>
        <v>9.1296051216492369E-2</v>
      </c>
      <c r="AV350" s="48">
        <f>AA350 * ( (1-Baseline!D$88-Baseline!D$87) + (1-B350)*Baseline!D$88 )</f>
        <v>2.9665816737503158E-4</v>
      </c>
      <c r="AW350" s="48">
        <f>AB350 * ( (1-Baseline!D$88-Baseline!D$87) + (1-B350)*Baseline!D$88 )</f>
        <v>2.4212444937986674E-2</v>
      </c>
      <c r="AX350" s="48">
        <f>AC350 * ( (1-Baseline!D$88-Baseline!D$87) + (1-B350)*Baseline!D$88 )</f>
        <v>3.5379956973345168E-4</v>
      </c>
      <c r="AY350" s="48">
        <f>AD350 * ( (1-Baseline!D$88-Baseline!D$87) + (1-B350)*Baseline!D$88 )</f>
        <v>3.7158565079720125E-4</v>
      </c>
      <c r="AZ350" s="48">
        <f t="shared" si="5"/>
        <v>2.5234488325892361E-2</v>
      </c>
      <c r="BA350" s="48">
        <f>AF350 * ( (1-Baseline!F$88-Baseline!F$87) + (1-Baseline!B$36)*Baseline!F$88 )</f>
        <v>8.0474244238285626E-4</v>
      </c>
      <c r="BB350" s="48">
        <f>AG350 * ( (1-Baseline!F$88-Baseline!F$87) + (1-Baseline!B$36)*Baseline!F$88 )</f>
        <v>1.8490645278827647E-4</v>
      </c>
      <c r="BC350" s="48">
        <f>AH350 * ( (1-Baseline!F$88-Baseline!F$87) + (1-Baseline!B$36)*Baseline!F$88 )</f>
        <v>3.3120451395408881E-2</v>
      </c>
      <c r="BD350" s="48">
        <f>AI350 * ( (1-Baseline!F$88-Baseline!F$87) + (1-Baseline!B$36)*Baseline!F$88 )</f>
        <v>4.1731260928376063E-4</v>
      </c>
      <c r="BE350" s="48">
        <f t="shared" si="6"/>
        <v>3.4527412899863774E-2</v>
      </c>
      <c r="BF350" s="48">
        <f>AK350 * ( (1-Baseline!H$88-Baseline!H$87) + (1-Baseline!B$36)*Baseline!H$88 )</f>
        <v>1.3682087200551833E-5</v>
      </c>
      <c r="BG350" s="48">
        <f>AL350 * ( (1-Baseline!H$88-Baseline!H$87) + (1-Baseline!B$36)*Baseline!H$88 )</f>
        <v>2.1381779837737933E-4</v>
      </c>
      <c r="BH350" s="48">
        <f>AM350 * ( (1-Baseline!H$88-Baseline!H$87) + (1-Baseline!B$36)*Baseline!H$88 )</f>
        <v>4.5381252987336929E-5</v>
      </c>
      <c r="BI350" s="48">
        <f>AN350 * ( (1-Baseline!H$88-Baseline!H$87) + (1-Baseline!B$36)*Baseline!H$88 )</f>
        <v>2.7460269376725365E-2</v>
      </c>
      <c r="BJ350" s="48">
        <f t="shared" si="7"/>
        <v>2.7733150515290635E-2</v>
      </c>
      <c r="BK350" s="48"/>
      <c r="BL350" s="48">
        <f t="shared" si="18"/>
        <v>0.97446334521763056</v>
      </c>
      <c r="BM350" s="48">
        <f t="shared" si="19"/>
        <v>3.6470746352906327E-3</v>
      </c>
      <c r="BN350" s="48">
        <f t="shared" si="20"/>
        <v>1.8929994222106682E-2</v>
      </c>
      <c r="BO350" s="48">
        <f t="shared" si="21"/>
        <v>2.9595859249720679E-3</v>
      </c>
      <c r="BP350" s="48">
        <f t="shared" si="8"/>
        <v>1</v>
      </c>
      <c r="BQ350" s="48">
        <f t="shared" si="22"/>
        <v>1.175606033868495E-2</v>
      </c>
      <c r="BR350" s="48">
        <f t="shared" si="23"/>
        <v>0.95949815289668494</v>
      </c>
      <c r="BS350" s="48">
        <f t="shared" si="24"/>
        <v>1.4020477259704468E-2</v>
      </c>
      <c r="BT350" s="48">
        <f t="shared" si="25"/>
        <v>1.4725309504925775E-2</v>
      </c>
      <c r="BU350" s="48">
        <f t="shared" si="9"/>
        <v>1</v>
      </c>
      <c r="BV350" s="48">
        <f t="shared" si="26"/>
        <v>2.3307348416655667E-2</v>
      </c>
      <c r="BW350" s="48">
        <f t="shared" si="27"/>
        <v>5.3553520886300181E-3</v>
      </c>
      <c r="BX350" s="48">
        <f t="shared" si="28"/>
        <v>0.95925088541862802</v>
      </c>
      <c r="BY350" s="48">
        <f t="shared" si="29"/>
        <v>1.2086414076086401E-2</v>
      </c>
      <c r="BZ350" s="48">
        <f t="shared" si="10"/>
        <v>1</v>
      </c>
      <c r="CA350" s="48">
        <f t="shared" si="30"/>
        <v>4.9334774255121994E-4</v>
      </c>
      <c r="CB350" s="48">
        <f t="shared" si="31"/>
        <v>7.7098272069554882E-3</v>
      </c>
      <c r="CC350" s="48">
        <f t="shared" si="32"/>
        <v>1.6363540435954452E-3</v>
      </c>
      <c r="CD350" s="48">
        <f t="shared" si="33"/>
        <v>0.99016047100689797</v>
      </c>
      <c r="CE350" s="48">
        <f t="shared" si="11"/>
        <v>1.0000000000000002</v>
      </c>
      <c r="CF350" s="48"/>
      <c r="CG350" s="48">
        <f t="shared" si="34"/>
        <v>0.97446334521763056</v>
      </c>
      <c r="CH350" s="48">
        <f t="shared" si="35"/>
        <v>3.6470746352906327E-3</v>
      </c>
      <c r="CI350" s="48">
        <f t="shared" si="36"/>
        <v>1.8929994222106682E-2</v>
      </c>
      <c r="CJ350" s="48">
        <f t="shared" si="37"/>
        <v>2.9595859249720679E-3</v>
      </c>
      <c r="CK350" s="48">
        <f t="shared" si="12"/>
        <v>1</v>
      </c>
      <c r="CL350" s="48">
        <f t="shared" si="38"/>
        <v>1.175606033868495E-2</v>
      </c>
      <c r="CM350" s="48">
        <f t="shared" si="39"/>
        <v>0.95949815289668494</v>
      </c>
      <c r="CN350" s="48">
        <f t="shared" si="40"/>
        <v>1.4020477259704468E-2</v>
      </c>
      <c r="CO350" s="48">
        <f t="shared" si="41"/>
        <v>1.4725309504925775E-2</v>
      </c>
      <c r="CP350" s="48">
        <f t="shared" si="13"/>
        <v>1</v>
      </c>
      <c r="CQ350" s="48">
        <f t="shared" si="42"/>
        <v>2.3307348416655667E-2</v>
      </c>
      <c r="CR350" s="48">
        <f t="shared" si="43"/>
        <v>5.3553520886300181E-3</v>
      </c>
      <c r="CS350" s="48">
        <f t="shared" si="44"/>
        <v>0.95925088541862802</v>
      </c>
      <c r="CT350" s="48">
        <f t="shared" si="45"/>
        <v>1.2086414076086401E-2</v>
      </c>
      <c r="CU350" s="48">
        <f t="shared" si="14"/>
        <v>1</v>
      </c>
      <c r="CV350" s="48">
        <f t="shared" si="46"/>
        <v>4.9334774255121994E-4</v>
      </c>
      <c r="CW350" s="48">
        <f t="shared" si="47"/>
        <v>7.7098272069554882E-3</v>
      </c>
      <c r="CX350" s="48">
        <f t="shared" si="48"/>
        <v>1.6363540435954452E-3</v>
      </c>
      <c r="CY350" s="48">
        <f t="shared" si="49"/>
        <v>0.99016047100689797</v>
      </c>
      <c r="CZ350" s="48">
        <f t="shared" si="15"/>
        <v>1.0000000000000002</v>
      </c>
      <c r="DA350" s="48"/>
      <c r="DB350" s="48">
        <f>(AQ350*Baseline!B$7 + AV350*Baseline!B$11 + BA350*Baseline!B$16 + BF350*Baseline!B$18)</f>
        <v>47106.611384707743</v>
      </c>
      <c r="DC350" s="48">
        <f>(AR350*Baseline!B$7 + AW350*Baseline!B$11 + BB350*Baseline!B$16 + BG350*Baseline!B$18)</f>
        <v>62496.746157286027</v>
      </c>
      <c r="DD350" s="48">
        <f>(AS350*Baseline!B$7 + AX350*Baseline!B$11 + BC350*Baseline!B$16 + BH350*Baseline!B$18)</f>
        <v>114634.78530343187</v>
      </c>
      <c r="DE350" s="48">
        <f>(AT350*Baseline!B$7 + AY350*Baseline!B$11 + BD350*Baseline!B$16 + BI350*Baseline!B$18)</f>
        <v>1259754.1506407922</v>
      </c>
      <c r="DF350" s="48">
        <f t="shared" si="16"/>
        <v>1483992.293486218</v>
      </c>
      <c r="DG350" s="48"/>
      <c r="DH350" s="48">
        <f t="shared" si="50"/>
        <v>3.1743164429812606E-2</v>
      </c>
      <c r="DI350" s="48">
        <f t="shared" si="51"/>
        <v>4.2113929049097477E-2</v>
      </c>
      <c r="DJ350" s="48">
        <f t="shared" si="52"/>
        <v>7.7247561059855668E-2</v>
      </c>
      <c r="DK350" s="48">
        <f t="shared" si="53"/>
        <v>0.84889534546123413</v>
      </c>
      <c r="DL350" s="48">
        <f t="shared" si="17"/>
        <v>0.99999999999999989</v>
      </c>
      <c r="DM350" s="48"/>
      <c r="DN350" s="48">
        <f>DH350 / (Baseline!B$7/Baseline!B$17)</f>
        <v>3.3883740179453183</v>
      </c>
      <c r="DO350" s="48">
        <f>DI350 / (Baseline!B$11/Baseline!B$17)</f>
        <v>1.0166504040803095</v>
      </c>
      <c r="DP350" s="48">
        <f>DJ350 / (Baseline!B$16/Baseline!B$17)</f>
        <v>1.1937082657111751</v>
      </c>
      <c r="DQ350" s="48">
        <f>DK350 / (Baseline!B$18/Baseline!B$17)</f>
        <v>0.95975113035595505</v>
      </c>
      <c r="DR350" s="71"/>
      <c r="DS350" s="48">
        <f>(AU350*Baseline!B$34)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2.6223938932473854E-2</v>
      </c>
      <c r="DT350" s="48">
        <f>(AZ350*Baseline!B$34) + (Baseline!D$88*(1-Baseline!D$89)*Baseline!B$35) + (Baseline!D$88*Baseline!D$89*((1-Baseline!D$90)*Baseline!B$40 + Baseline!D$90*Baseline!B$41))</f>
        <v>1.0198741248883857E-2</v>
      </c>
      <c r="DU350" s="48">
        <f>(BE350*Baseline!B$34) + (Baseline!F$88*(1-Baseline!F$89)*Baseline!B$35) + (Baseline!F$88*Baseline!F$89*((1-Baseline!F$90)*Baseline!B$40 + Baseline!F$90*Baseline!B$41))</f>
        <v>1.290975193497957E-2</v>
      </c>
      <c r="DV350" s="48">
        <f>(BJ350*Baseline!B$34) + (Baseline!H$88*(1-Baseline!H$89)*Baseline!B$35) + (Baseline!H$88*Baseline!H$89*((1-Baseline!H$90)*Baseline!B$40 + Baseline!H$90*Baseline!B$41))</f>
        <v>9.3049725772935965E-3</v>
      </c>
      <c r="DW350" s="48">
        <f>( DS350*Baseline!B$7 + DT350*Baseline!B$11 + DU350*Baseline!B$16 + DV350*Baseline!B$18 ) / Baseline!B$17</f>
        <v>9.7337709062728841E-3</v>
      </c>
    </row>
    <row r="351" spans="1:127">
      <c r="A351" s="7" t="s">
        <v>608</v>
      </c>
      <c r="B351" s="1">
        <f>MIN( MAX( NORMINV( MCrands!B351, (B$5+B$4)/2, (B$5-B$4)/3.29 ), 0 ), 1 )</f>
        <v>0.52810305332177443</v>
      </c>
      <c r="C351" s="1">
        <f>MAX( NORMINV( MCrands!C351, (C$5+C$4)/2, (C$5-C$4)/3.29 ), 0 )</f>
        <v>2.409738440473411</v>
      </c>
      <c r="D351" s="40"/>
      <c r="E351" s="40">
        <f>Baseline!B$33 * (C351 * Baseline!B$66*Baseline!B$66/Baseline!B$73 + Baseline!B$52*Baseline!B$52/Baseline!B$74 + Baseline!B$53*Baseline!B$53/Baseline!B$75 + Baseline!B$54*Baseline!B$54/Baseline!B$76)</f>
        <v>2.017329927722568E-5</v>
      </c>
      <c r="F351" s="40">
        <f>Baseline!B$33 * (C351 * Baseline!B$66*Baseline!B$57/Baseline!B$73 + Baseline!B$52*Baseline!B$67/Baseline!B$74 + Baseline!B$53*Baseline!B$55/Baseline!B$75 + Baseline!B$54*Baseline!B$56/Baseline!B$76)</f>
        <v>3.9302629003761973E-8</v>
      </c>
      <c r="G351" s="1">
        <f>Baseline!B$33 * (C351 * Baseline!B$66*Baseline!B$58/Baseline!B$73 + Baseline!B$52*Baseline!B$59/Baseline!B$74 + Baseline!B$53*Baseline!B$68/Baseline!B$75 + Baseline!B$54*Baseline!B$60/Baseline!B$76)</f>
        <v>1.0827333884289931E-7</v>
      </c>
      <c r="H351" s="40">
        <f>Baseline!B$33 * (C351 * Baseline!B$66*Baseline!B$61/Baseline!B$73 + Baseline!B$52*Baseline!B$62/Baseline!B$74 + Baseline!B$53*Baseline!B$63/Baseline!B$75 + Baseline!B$54*Baseline!B$69/Baseline!B$76)</f>
        <v>1.7167688824438082E-9</v>
      </c>
      <c r="I351" s="40">
        <f>Baseline!B$33 * (C351 * Baseline!B$57*Baseline!B$66/Baseline!B$73 + Baseline!B$67*Baseline!B$52/Baseline!B$74 + Baseline!B$55*Baseline!B$53/Baseline!B$75 + Baseline!B$56*Baseline!B$54/Baseline!B$76)</f>
        <v>3.9302629003761973E-8</v>
      </c>
      <c r="J351" s="1">
        <f>Baseline!B$33 * (C351 * Baseline!B$57*Baseline!B$57/Baseline!B$73 + Baseline!B$67*Baseline!B$67/Baseline!B$74 + Baseline!B$55*Baseline!B$55/Baseline!B$75 + Baseline!B$56*Baseline!B$56/Baseline!B$76)</f>
        <v>1.7949606057229993E-6</v>
      </c>
      <c r="K351" s="40">
        <f>Baseline!B$33 * (C351 * Baseline!B$57*Baseline!B$58/Baseline!B$73 + Baseline!B$67*Baseline!B$59/Baseline!B$74 + Baseline!B$55*Baseline!B$68/Baseline!B$75 + Baseline!B$56*Baseline!B$60/Baseline!B$76)</f>
        <v>1.3929245112938894E-8</v>
      </c>
      <c r="L351" s="1">
        <f>Baseline!B$33 * (C351 * Baseline!B$57*Baseline!B$61/Baseline!B$73 + Baseline!B$67*Baseline!B$62/Baseline!B$74 + Baseline!B$55*Baseline!B$63/Baseline!B$75 + Baseline!B$56*Baseline!B$69/Baseline!B$76)</f>
        <v>1.4629423630547519E-8</v>
      </c>
      <c r="M351" s="40">
        <f>Baseline!B$33 * (C351 * Baseline!B$58*Baseline!B$66/Baseline!B$73 + Baseline!B$59*Baseline!B$52/Baseline!B$74 + Baseline!B$68*Baseline!B$53/Baseline!B$75 + Baseline!B$60*Baseline!B$54/Baseline!B$76)</f>
        <v>1.0827333884289931E-7</v>
      </c>
      <c r="N351" s="1">
        <f>Baseline!B$33 * (C351 * Baseline!B$58*Baseline!B$57/Baseline!B$73 + Baseline!B$59*Baseline!B$67/Baseline!B$74 + Baseline!B$68*Baseline!B$55/Baseline!B$75 + Baseline!B$60*Baseline!B$56/Baseline!B$76)</f>
        <v>1.3929245112938894E-8</v>
      </c>
      <c r="O351" s="1">
        <f>Baseline!B$33 * (C351 * Baseline!B$58*Baseline!B$58/Baseline!B$73 + Baseline!B$59*Baseline!B$59/Baseline!B$74 + Baseline!B$68*Baseline!B$68/Baseline!B$75 + Baseline!B$60*Baseline!B$60/Baseline!B$76)</f>
        <v>1.3250168793304688E-6</v>
      </c>
      <c r="P351" s="40">
        <f>Baseline!B$33 * (C351 * Baseline!B$58*Baseline!B$61/Baseline!B$73 + Baseline!B$59*Baseline!B$62/Baseline!B$74 + Baseline!B$68*Baseline!B$63/Baseline!B$75 + Baseline!B$60*Baseline!B$69/Baseline!B$76)</f>
        <v>1.6489824199645378E-9</v>
      </c>
      <c r="Q351" s="40">
        <f>Baseline!B$33 * (C351 * Baseline!B$61*Baseline!B$66/Baseline!B$73 + Baseline!B$62*Baseline!B$52/Baseline!B$74 + Baseline!B$63*Baseline!B$53/Baseline!B$75 + Baseline!B$69*Baseline!B$54/Baseline!B$76)</f>
        <v>1.716768882443808E-9</v>
      </c>
      <c r="R351" s="40">
        <f>Baseline!B$33 * (C351 * Baseline!B$61*Baseline!B$57/Baseline!B$73 + Baseline!B$62*Baseline!B$67/Baseline!B$74 + Baseline!B$63*Baseline!B$55/Baseline!B$75 + Baseline!B$69*Baseline!B$56/Baseline!B$76)</f>
        <v>1.4629423630547519E-8</v>
      </c>
      <c r="S351" s="40">
        <f>Baseline!B$33 * (C351 * Baseline!B$61*Baseline!B$58/Baseline!B$73 + Baseline!B$62*Baseline!B$59/Baseline!B$74 + Baseline!B$63*Baseline!B$68/Baseline!B$75 + Baseline!B$69*Baseline!B$60/Baseline!B$76)</f>
        <v>1.6489824199645378E-9</v>
      </c>
      <c r="T351" s="40">
        <f>Baseline!B$33 * (C351 * Baseline!B$61*Baseline!B$61/Baseline!B$73 + Baseline!B$62*Baseline!B$62/Baseline!B$74 + Baseline!B$63*Baseline!B$63/Baseline!B$75 + Baseline!B$69*Baseline!B$69/Baseline!B$76)</f>
        <v>9.8551804205758648E-8</v>
      </c>
      <c r="U351" s="40"/>
      <c r="V351" s="40">
        <f>E351 * ( Baseline!B$87 * Baseline!B$7 )</f>
        <v>0.20937867319832534</v>
      </c>
      <c r="W351" s="40">
        <f>F351 * ( Baseline!D$87 * Baseline!B$11 )</f>
        <v>7.2499970664497532E-4</v>
      </c>
      <c r="X351" s="40">
        <f>G351 * ( Baseline!F$87 * Baseline!B$16 )</f>
        <v>3.7608495131783064E-3</v>
      </c>
      <c r="Y351" s="40">
        <f>H351 * ( Baseline!H$87 * Baseline!B$18 )</f>
        <v>6.0374206472071717E-4</v>
      </c>
      <c r="Z351" s="48">
        <f t="shared" si="0"/>
        <v>0.21446826448286935</v>
      </c>
      <c r="AA351" s="40">
        <f>I351 * ( Baseline!B$87 * Baseline!B$7 )</f>
        <v>4.079219864300455E-4</v>
      </c>
      <c r="AB351" s="1">
        <f>J351 * ( Baseline!D$87 * Baseline!B$11 )</f>
        <v>3.3110912566787817E-2</v>
      </c>
      <c r="AC351" s="1">
        <f>K351 * ( Baseline!F$87 * Baseline!B$16 )</f>
        <v>4.8382912415721686E-4</v>
      </c>
      <c r="AD351" s="1">
        <f>L351 * ( Baseline!F$87 * Baseline!B$16 )</f>
        <v>5.0814966386927916E-4</v>
      </c>
      <c r="AE351" s="48">
        <f t="shared" si="1"/>
        <v>3.451081334124436E-2</v>
      </c>
      <c r="AF351" s="48">
        <f>M351 * ( Baseline!B$87 * Baseline!B$7 )</f>
        <v>1.1237689838504519E-3</v>
      </c>
      <c r="AG351" s="48">
        <f>N351 * ( Baseline!D$87 * Baseline!B$11 )</f>
        <v>2.5694715281514692E-4</v>
      </c>
      <c r="AH351" s="48">
        <f>O351 * ( Baseline!F$87 * Baseline!B$16 )</f>
        <v>4.6024156443660237E-2</v>
      </c>
      <c r="AI351" s="48">
        <f>P351 * ( Baseline!H$87 * Baseline!B$18 )</f>
        <v>5.7990336445310116E-4</v>
      </c>
      <c r="AJ351" s="48">
        <f t="shared" si="2"/>
        <v>4.7984775944778936E-2</v>
      </c>
      <c r="AK351" s="48">
        <f>Q351 * ( Baseline!B$87 * Baseline!B$7 )</f>
        <v>1.7818344230884284E-5</v>
      </c>
      <c r="AL351" s="48">
        <f>R351 * ( Baseline!D$87 * Baseline!B$11 )</f>
        <v>2.6986306283777618E-4</v>
      </c>
      <c r="AM351" s="48">
        <f>S351 * ( Baseline!F$87 * Baseline!B$16 )</f>
        <v>5.7277024959593034E-5</v>
      </c>
      <c r="AN351" s="48">
        <f>T351 * ( Baseline!H$87 * Baseline!B$18 )</f>
        <v>3.465805465231811E-2</v>
      </c>
      <c r="AO351" s="48">
        <f t="shared" si="3"/>
        <v>3.5003013084346363E-2</v>
      </c>
      <c r="AP351" s="48"/>
      <c r="AQ351" s="48">
        <f>V351 * ( (1-Baseline!B$88-Baseline!B$87) + (1-B351)*Baseline!B$88 )</f>
        <v>0.10648753980319832</v>
      </c>
      <c r="AR351" s="48">
        <f>W351 * ( (1-Baseline!B$88-Baseline!B$87) + (1-B351)*Baseline!B$88 )</f>
        <v>3.6872635564719685E-4</v>
      </c>
      <c r="AS351" s="48">
        <f>X351 * ( (1-Baseline!B$88-Baseline!B$87) + (1-B351)*Baseline!B$88 )</f>
        <v>1.9127239948123671E-3</v>
      </c>
      <c r="AT351" s="48">
        <f>Y351 * ( (1-Baseline!B$88-Baseline!B$87) + (1-B351)*Baseline!B$88 )</f>
        <v>3.0705613979564906E-4</v>
      </c>
      <c r="AU351" s="48">
        <f t="shared" si="4"/>
        <v>0.10907604629345352</v>
      </c>
      <c r="AV351" s="48">
        <f>AA351 * ( (1-Baseline!D$88-Baseline!D$87) + (1-B351)*Baseline!D$88 )</f>
        <v>3.0790287341681466E-4</v>
      </c>
      <c r="AW351" s="48">
        <f>AB351 * ( (1-Baseline!D$88-Baseline!D$87) + (1-B351)*Baseline!D$88 )</f>
        <v>2.4992389378146983E-2</v>
      </c>
      <c r="AX351" s="48">
        <f>AC351 * ( (1-Baseline!D$88-Baseline!D$87) + (1-B351)*Baseline!D$88 )</f>
        <v>3.6519820584933124E-4</v>
      </c>
      <c r="AY351" s="48">
        <f>AD351 * ( (1-Baseline!D$88-Baseline!D$87) + (1-B351)*Baseline!D$88 )</f>
        <v>3.8355554943339889E-4</v>
      </c>
      <c r="AZ351" s="48">
        <f t="shared" si="5"/>
        <v>2.6049046006846526E-2</v>
      </c>
      <c r="BA351" s="48">
        <f>AF351 * ( (1-Baseline!F$88-Baseline!F$87) + (1-Baseline!B$36)*Baseline!F$88 )</f>
        <v>8.0870012138626842E-4</v>
      </c>
      <c r="BB351" s="48">
        <f>AG351 * ( (1-Baseline!F$88-Baseline!F$87) + (1-Baseline!B$36)*Baseline!F$88 )</f>
        <v>1.8490739347466984E-4</v>
      </c>
      <c r="BC351" s="48">
        <f>AH351 * ( (1-Baseline!F$88-Baseline!F$87) + (1-Baseline!B$36)*Baseline!F$88 )</f>
        <v>3.3120455749864108E-2</v>
      </c>
      <c r="BD351" s="48">
        <f>AI351 * ( (1-Baseline!F$88-Baseline!F$87) + (1-Baseline!B$36)*Baseline!F$88 )</f>
        <v>4.1731701796811414E-4</v>
      </c>
      <c r="BE351" s="48">
        <f t="shared" si="6"/>
        <v>3.4531380282693161E-2</v>
      </c>
      <c r="BF351" s="48">
        <f>AK351 * ( (1-Baseline!H$88-Baseline!H$87) + (1-Baseline!B$36)*Baseline!H$88 )</f>
        <v>1.4117830501014235E-5</v>
      </c>
      <c r="BG351" s="48">
        <f>AL351 * ( (1-Baseline!H$88-Baseline!H$87) + (1-Baseline!B$36)*Baseline!H$88 )</f>
        <v>2.1381790194762679E-4</v>
      </c>
      <c r="BH351" s="48">
        <f>AM351 * ( (1-Baseline!H$88-Baseline!H$87) + (1-Baseline!B$36)*Baseline!H$88 )</f>
        <v>4.5381732415984745E-5</v>
      </c>
      <c r="BI351" s="48">
        <f>AN351 * ( (1-Baseline!H$88-Baseline!H$87) + (1-Baseline!B$36)*Baseline!H$88 )</f>
        <v>2.7460269862124683E-2</v>
      </c>
      <c r="BJ351" s="48">
        <f t="shared" si="7"/>
        <v>2.7733587326989308E-2</v>
      </c>
      <c r="BK351" s="48"/>
      <c r="BL351" s="48">
        <f t="shared" si="18"/>
        <v>0.9762687906445453</v>
      </c>
      <c r="BM351" s="48">
        <f t="shared" si="19"/>
        <v>3.3804521540429806E-3</v>
      </c>
      <c r="BN351" s="48">
        <f t="shared" si="20"/>
        <v>1.7535692389018722E-2</v>
      </c>
      <c r="BO351" s="48">
        <f t="shared" si="21"/>
        <v>2.8150648123929827E-3</v>
      </c>
      <c r="BP351" s="48">
        <f t="shared" si="8"/>
        <v>1</v>
      </c>
      <c r="BQ351" s="48">
        <f t="shared" si="22"/>
        <v>1.1820120910987983E-2</v>
      </c>
      <c r="BR351" s="48">
        <f t="shared" si="23"/>
        <v>0.95943587997726199</v>
      </c>
      <c r="BS351" s="48">
        <f t="shared" si="24"/>
        <v>1.4019638406463919E-2</v>
      </c>
      <c r="BT351" s="48">
        <f t="shared" si="25"/>
        <v>1.4724360705286025E-2</v>
      </c>
      <c r="BU351" s="48">
        <f t="shared" si="9"/>
        <v>0.99999999999999989</v>
      </c>
      <c r="BV351" s="48">
        <f t="shared" si="26"/>
        <v>2.3419281672664046E-2</v>
      </c>
      <c r="BW351" s="48">
        <f t="shared" si="27"/>
        <v>5.3547640424713595E-3</v>
      </c>
      <c r="BX351" s="48">
        <f t="shared" si="28"/>
        <v>0.95914080117045897</v>
      </c>
      <c r="BY351" s="48">
        <f t="shared" si="29"/>
        <v>1.2085153114405622E-2</v>
      </c>
      <c r="BZ351" s="48">
        <f t="shared" si="10"/>
        <v>1</v>
      </c>
      <c r="CA351" s="48">
        <f t="shared" si="30"/>
        <v>5.0905172614562134E-4</v>
      </c>
      <c r="CB351" s="48">
        <f t="shared" si="31"/>
        <v>7.7097095095068026E-3</v>
      </c>
      <c r="CC351" s="48">
        <f t="shared" si="32"/>
        <v>1.6363455574973857E-3</v>
      </c>
      <c r="CD351" s="48">
        <f t="shared" si="33"/>
        <v>0.99014489320685017</v>
      </c>
      <c r="CE351" s="48">
        <f t="shared" si="11"/>
        <v>1</v>
      </c>
      <c r="CF351" s="48"/>
      <c r="CG351" s="48">
        <f t="shared" si="34"/>
        <v>0.9762687906445453</v>
      </c>
      <c r="CH351" s="48">
        <f t="shared" si="35"/>
        <v>3.3804521540429806E-3</v>
      </c>
      <c r="CI351" s="48">
        <f t="shared" si="36"/>
        <v>1.7535692389018722E-2</v>
      </c>
      <c r="CJ351" s="48">
        <f t="shared" si="37"/>
        <v>2.8150648123929827E-3</v>
      </c>
      <c r="CK351" s="48">
        <f t="shared" si="12"/>
        <v>1</v>
      </c>
      <c r="CL351" s="48">
        <f t="shared" si="38"/>
        <v>1.1820120910987983E-2</v>
      </c>
      <c r="CM351" s="48">
        <f t="shared" si="39"/>
        <v>0.95943587997726199</v>
      </c>
      <c r="CN351" s="48">
        <f t="shared" si="40"/>
        <v>1.4019638406463919E-2</v>
      </c>
      <c r="CO351" s="48">
        <f t="shared" si="41"/>
        <v>1.4724360705286025E-2</v>
      </c>
      <c r="CP351" s="48">
        <f t="shared" si="13"/>
        <v>0.99999999999999989</v>
      </c>
      <c r="CQ351" s="48">
        <f t="shared" si="42"/>
        <v>2.3419281672664046E-2</v>
      </c>
      <c r="CR351" s="48">
        <f t="shared" si="43"/>
        <v>5.3547640424713595E-3</v>
      </c>
      <c r="CS351" s="48">
        <f t="shared" si="44"/>
        <v>0.95914080117045897</v>
      </c>
      <c r="CT351" s="48">
        <f t="shared" si="45"/>
        <v>1.2085153114405622E-2</v>
      </c>
      <c r="CU351" s="48">
        <f t="shared" si="14"/>
        <v>1</v>
      </c>
      <c r="CV351" s="48">
        <f t="shared" si="46"/>
        <v>5.0905172614562134E-4</v>
      </c>
      <c r="CW351" s="48">
        <f t="shared" si="47"/>
        <v>7.7097095095068026E-3</v>
      </c>
      <c r="CX351" s="48">
        <f t="shared" si="48"/>
        <v>1.6363455574973857E-3</v>
      </c>
      <c r="CY351" s="48">
        <f t="shared" si="49"/>
        <v>0.99014489320685017</v>
      </c>
      <c r="CZ351" s="48">
        <f t="shared" si="15"/>
        <v>1</v>
      </c>
      <c r="DA351" s="48"/>
      <c r="DB351" s="48">
        <f>(AQ351*Baseline!B$7 + AV351*Baseline!B$11 + BA351*Baseline!B$16 + BF351*Baseline!B$18)</f>
        <v>55662.537181806903</v>
      </c>
      <c r="DC351" s="48">
        <f>(AR351*Baseline!B$7 + AW351*Baseline!B$11 + BB351*Baseline!B$16 + BG351*Baseline!B$18)</f>
        <v>64186.731999086231</v>
      </c>
      <c r="DD351" s="48">
        <f>(AS351*Baseline!B$7 + AX351*Baseline!B$11 + BC351*Baseline!B$16 + BH351*Baseline!B$18)</f>
        <v>114748.74461808983</v>
      </c>
      <c r="DE351" s="48">
        <f>(AT351*Baseline!B$7 + AY351*Baseline!B$11 + BD351*Baseline!B$16 + BI351*Baseline!B$18)</f>
        <v>1259797.7336828837</v>
      </c>
      <c r="DF351" s="48">
        <f t="shared" si="16"/>
        <v>1494395.7474818667</v>
      </c>
      <c r="DG351" s="48"/>
      <c r="DH351" s="48">
        <f t="shared" si="50"/>
        <v>3.7247521130598184E-2</v>
      </c>
      <c r="DI351" s="48">
        <f t="shared" si="51"/>
        <v>4.2951629183396803E-2</v>
      </c>
      <c r="DJ351" s="48">
        <f t="shared" si="52"/>
        <v>7.6786048683186725E-2</v>
      </c>
      <c r="DK351" s="48">
        <f t="shared" si="53"/>
        <v>0.84301480100281823</v>
      </c>
      <c r="DL351" s="48">
        <f t="shared" si="17"/>
        <v>1</v>
      </c>
      <c r="DM351" s="48"/>
      <c r="DN351" s="48">
        <f>DH351 / (Baseline!B$7/Baseline!B$17)</f>
        <v>3.9759278918410335</v>
      </c>
      <c r="DO351" s="48">
        <f>DI351 / (Baseline!B$11/Baseline!B$17)</f>
        <v>1.036872886267632</v>
      </c>
      <c r="DP351" s="48">
        <f>DJ351 / (Baseline!B$16/Baseline!B$17)</f>
        <v>1.1865765047701293</v>
      </c>
      <c r="DQ351" s="48">
        <f>DK351 / (Baseline!B$18/Baseline!B$17)</f>
        <v>0.95310265569856767</v>
      </c>
      <c r="DR351" s="71"/>
      <c r="DS351" s="48">
        <f>(AU351*Baseline!B$34)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2.8890938194018029E-2</v>
      </c>
      <c r="DT351" s="48">
        <f>(AZ351*Baseline!B$34) + (Baseline!D$88*(1-Baseline!D$89)*Baseline!B$35) + (Baseline!D$88*Baseline!D$89*((1-Baseline!D$90)*Baseline!B$40 + Baseline!D$90*Baseline!B$41))</f>
        <v>1.0320924901026981E-2</v>
      </c>
      <c r="DU351" s="48">
        <f>(BE351*Baseline!B$34) + (Baseline!F$88*(1-Baseline!F$89)*Baseline!B$35) + (Baseline!F$88*Baseline!F$89*((1-Baseline!F$90)*Baseline!B$40 + Baseline!F$90*Baseline!B$41))</f>
        <v>1.2910347042403977E-2</v>
      </c>
      <c r="DV351" s="48">
        <f>(BJ351*Baseline!B$34) + (Baseline!H$88*(1-Baseline!H$89)*Baseline!B$35) + (Baseline!H$88*Baseline!H$89*((1-Baseline!H$90)*Baseline!B$40 + Baseline!H$90*Baseline!B$41))</f>
        <v>9.3050380990483961E-3</v>
      </c>
      <c r="DW351" s="48">
        <f>( DS351*Baseline!B$7 + DT351*Baseline!B$11 + DU351*Baseline!B$16 + DV351*Baseline!B$18 ) / Baseline!B$17</f>
        <v>9.7639138697514956E-3</v>
      </c>
    </row>
    <row r="352" spans="1:127">
      <c r="A352" s="7" t="s">
        <v>609</v>
      </c>
      <c r="B352" s="1">
        <f>MIN( MAX( NORMINV( MCrands!B352, (B$5+B$4)/2, (B$5-B$4)/3.29 ), 0 ), 1 )</f>
        <v>0.71278270453627346</v>
      </c>
      <c r="C352" s="1">
        <f>MAX( NORMINV( MCrands!C352, (C$5+C$4)/2, (C$5-C$4)/3.29 ), 0 )</f>
        <v>2.1530569288849861</v>
      </c>
      <c r="D352" s="40"/>
      <c r="E352" s="40">
        <f>Baseline!B$33 * (C352 * Baseline!B$66*Baseline!B$66/Baseline!B$73 + Baseline!B$52*Baseline!B$52/Baseline!B$74 + Baseline!B$53*Baseline!B$53/Baseline!B$75 + Baseline!B$54*Baseline!B$54/Baseline!B$76)</f>
        <v>1.8025377419773888E-5</v>
      </c>
      <c r="F352" s="40">
        <f>Baseline!B$33 * (C352 * Baseline!B$66*Baseline!B$57/Baseline!B$73 + Baseline!B$52*Baseline!B$67/Baseline!B$74 + Baseline!B$53*Baseline!B$55/Baseline!B$75 + Baseline!B$54*Baseline!B$56/Baseline!B$76)</f>
        <v>3.9015377668763402E-8</v>
      </c>
      <c r="G352" s="1">
        <f>Baseline!B$33 * (C352 * Baseline!B$66*Baseline!B$58/Baseline!B$73 + Baseline!B$52*Baseline!B$59/Baseline!B$74 + Baseline!B$53*Baseline!B$68/Baseline!B$75 + Baseline!B$54*Baseline!B$60/Baseline!B$76)</f>
        <v>1.0756717931102783E-7</v>
      </c>
      <c r="H352" s="40">
        <f>Baseline!B$33 * (C352 * Baseline!B$66*Baseline!B$61/Baseline!B$73 + Baseline!B$52*Baseline!B$62/Baseline!B$74 + Baseline!B$53*Baseline!B$63/Baseline!B$75 + Baseline!B$54*Baseline!B$69/Baseline!B$76)</f>
        <v>1.6461529292566601E-9</v>
      </c>
      <c r="I352" s="40">
        <f>Baseline!B$33 * (C352 * Baseline!B$57*Baseline!B$66/Baseline!B$73 + Baseline!B$67*Baseline!B$52/Baseline!B$74 + Baseline!B$55*Baseline!B$53/Baseline!B$75 + Baseline!B$56*Baseline!B$54/Baseline!B$76)</f>
        <v>3.9015377668763402E-8</v>
      </c>
      <c r="J352" s="1">
        <f>Baseline!B$33 * (C352 * Baseline!B$57*Baseline!B$57/Baseline!B$73 + Baseline!B$67*Baseline!B$67/Baseline!B$74 + Baseline!B$55*Baseline!B$55/Baseline!B$75 + Baseline!B$56*Baseline!B$56/Baseline!B$76)</f>
        <v>1.7949605673075748E-6</v>
      </c>
      <c r="K352" s="40">
        <f>Baseline!B$33 * (C352 * Baseline!B$57*Baseline!B$58/Baseline!B$73 + Baseline!B$67*Baseline!B$59/Baseline!B$74 + Baseline!B$55*Baseline!B$68/Baseline!B$75 + Baseline!B$56*Baseline!B$60/Baseline!B$76)</f>
        <v>1.3929150675020891E-8</v>
      </c>
      <c r="L352" s="1">
        <f>Baseline!B$33 * (C352 * Baseline!B$57*Baseline!B$61/Baseline!B$73 + Baseline!B$67*Baseline!B$62/Baseline!B$74 + Baseline!B$55*Baseline!B$63/Baseline!B$75 + Baseline!B$56*Baseline!B$69/Baseline!B$76)</f>
        <v>1.4629414186755718E-8</v>
      </c>
      <c r="M352" s="40">
        <f>Baseline!B$33 * (C352 * Baseline!B$58*Baseline!B$66/Baseline!B$73 + Baseline!B$59*Baseline!B$52/Baseline!B$74 + Baseline!B$68*Baseline!B$53/Baseline!B$75 + Baseline!B$60*Baseline!B$54/Baseline!B$76)</f>
        <v>1.0756717931102783E-7</v>
      </c>
      <c r="N352" s="1">
        <f>Baseline!B$33 * (C352 * Baseline!B$58*Baseline!B$57/Baseline!B$73 + Baseline!B$59*Baseline!B$67/Baseline!B$74 + Baseline!B$68*Baseline!B$55/Baseline!B$75 + Baseline!B$60*Baseline!B$56/Baseline!B$76)</f>
        <v>1.3929150675020891E-8</v>
      </c>
      <c r="O352" s="1">
        <f>Baseline!B$33 * (C352 * Baseline!B$58*Baseline!B$58/Baseline!B$73 + Baseline!B$59*Baseline!B$59/Baseline!B$74 + Baseline!B$68*Baseline!B$68/Baseline!B$75 + Baseline!B$60*Baseline!B$60/Baseline!B$76)</f>
        <v>1.3250166471705871E-6</v>
      </c>
      <c r="P352" s="40">
        <f>Baseline!B$33 * (C352 * Baseline!B$58*Baseline!B$61/Baseline!B$73 + Baseline!B$59*Baseline!B$62/Baseline!B$74 + Baseline!B$68*Baseline!B$63/Baseline!B$75 + Baseline!B$60*Baseline!B$69/Baseline!B$76)</f>
        <v>1.6489592039763621E-9</v>
      </c>
      <c r="Q352" s="40">
        <f>Baseline!B$33 * (C352 * Baseline!B$61*Baseline!B$66/Baseline!B$73 + Baseline!B$62*Baseline!B$52/Baseline!B$74 + Baseline!B$63*Baseline!B$53/Baseline!B$75 + Baseline!B$69*Baseline!B$54/Baseline!B$76)</f>
        <v>1.6461529292566599E-9</v>
      </c>
      <c r="R352" s="40">
        <f>Baseline!B$33 * (C352 * Baseline!B$61*Baseline!B$57/Baseline!B$73 + Baseline!B$62*Baseline!B$67/Baseline!B$74 + Baseline!B$63*Baseline!B$55/Baseline!B$75 + Baseline!B$69*Baseline!B$56/Baseline!B$76)</f>
        <v>1.4629414186755718E-8</v>
      </c>
      <c r="S352" s="40">
        <f>Baseline!B$33 * (C352 * Baseline!B$61*Baseline!B$58/Baseline!B$73 + Baseline!B$62*Baseline!B$59/Baseline!B$74 + Baseline!B$63*Baseline!B$68/Baseline!B$75 + Baseline!B$69*Baseline!B$60/Baseline!B$76)</f>
        <v>1.6489592039763621E-9</v>
      </c>
      <c r="T352" s="40">
        <f>Baseline!B$33 * (C352 * Baseline!B$61*Baseline!B$61/Baseline!B$73 + Baseline!B$62*Baseline!B$62/Baseline!B$74 + Baseline!B$63*Baseline!B$63/Baseline!B$75 + Baseline!B$69*Baseline!B$69/Baseline!B$76)</f>
        <v>9.8551801884159818E-8</v>
      </c>
      <c r="U352" s="40"/>
      <c r="V352" s="40">
        <f>E352 * ( Baseline!B$87 * Baseline!B$7 )</f>
        <v>0.18708539223983317</v>
      </c>
      <c r="W352" s="40">
        <f>F352 * ( Baseline!D$87 * Baseline!B$11 )</f>
        <v>7.1970089740787803E-4</v>
      </c>
      <c r="X352" s="40">
        <f>G352 * ( Baseline!F$87 * Baseline!B$16 )</f>
        <v>3.7363212243119357E-3</v>
      </c>
      <c r="Y352" s="40">
        <f>H352 * ( Baseline!H$87 * Baseline!B$18 )</f>
        <v>5.7890830764635711E-4</v>
      </c>
      <c r="Z352" s="48">
        <f t="shared" si="0"/>
        <v>0.19212032266919937</v>
      </c>
      <c r="AA352" s="40">
        <f>I352 * ( Baseline!B$87 * Baseline!B$7 )</f>
        <v>4.0494060482409533E-4</v>
      </c>
      <c r="AB352" s="1">
        <f>J352 * ( Baseline!D$87 * Baseline!B$11 )</f>
        <v>3.3110911858154013E-2</v>
      </c>
      <c r="AC352" s="1">
        <f>K352 * ( Baseline!F$87 * Baseline!B$16 )</f>
        <v>4.8382584387786332E-4</v>
      </c>
      <c r="AD352" s="1">
        <f>L352 * ( Baseline!F$87 * Baseline!B$16 )</f>
        <v>5.0814933584134372E-4</v>
      </c>
      <c r="AE352" s="48">
        <f t="shared" si="1"/>
        <v>3.4507827642697317E-2</v>
      </c>
      <c r="AF352" s="48">
        <f>M352 * ( Baseline!B$87 * Baseline!B$7 )</f>
        <v>1.1164397540691577E-3</v>
      </c>
      <c r="AG352" s="48">
        <f>N352 * ( Baseline!D$87 * Baseline!B$11 )</f>
        <v>2.569454107570561E-4</v>
      </c>
      <c r="AH352" s="48">
        <f>O352 * ( Baseline!F$87 * Baseline!B$16 )</f>
        <v>4.602414837964016E-2</v>
      </c>
      <c r="AI352" s="48">
        <f>P352 * ( Baseline!H$87 * Baseline!B$18 )</f>
        <v>5.7989520000605239E-4</v>
      </c>
      <c r="AJ352" s="48">
        <f t="shared" si="2"/>
        <v>4.7977428744472424E-2</v>
      </c>
      <c r="AK352" s="48">
        <f>Q352 * ( Baseline!B$87 * Baseline!B$7 )</f>
        <v>1.7085421252754874E-5</v>
      </c>
      <c r="AL352" s="48">
        <f>R352 * ( Baseline!D$87 * Baseline!B$11 )</f>
        <v>2.6986288863196706E-4</v>
      </c>
      <c r="AM352" s="48">
        <f>S352 * ( Baseline!F$87 * Baseline!B$16 )</f>
        <v>5.7276218557585284E-5</v>
      </c>
      <c r="AN352" s="48">
        <f>T352 * ( Baseline!H$87 * Baseline!B$18 )</f>
        <v>3.4658053835873399E-2</v>
      </c>
      <c r="AO352" s="48">
        <f t="shared" si="3"/>
        <v>3.5002278364315707E-2</v>
      </c>
      <c r="AP352" s="48"/>
      <c r="AQ352" s="48">
        <f>V352 * ( (1-Baseline!B$88-Baseline!B$87) + (1-B352)*Baseline!B$88 )</f>
        <v>6.4399168490556075E-2</v>
      </c>
      <c r="AR352" s="48">
        <f>W352 * ( (1-Baseline!B$88-Baseline!B$87) + (1-B352)*Baseline!B$88 )</f>
        <v>2.477378848240518E-4</v>
      </c>
      <c r="AS352" s="48">
        <f>X352 * ( (1-Baseline!B$88-Baseline!B$87) + (1-B352)*Baseline!B$88 )</f>
        <v>1.286129169031266E-3</v>
      </c>
      <c r="AT352" s="48">
        <f>Y352 * ( (1-Baseline!B$88-Baseline!B$87) + (1-B352)*Baseline!B$88 )</f>
        <v>1.9927378187233324E-4</v>
      </c>
      <c r="AU352" s="48">
        <f t="shared" si="4"/>
        <v>6.6132309326283722E-2</v>
      </c>
      <c r="AV352" s="48">
        <f>AA352 * ( (1-Baseline!D$88-Baseline!D$87) + (1-B352)*Baseline!D$88 )</f>
        <v>2.7214914026922366E-4</v>
      </c>
      <c r="AW352" s="48">
        <f>AB352 * ( (1-Baseline!D$88-Baseline!D$87) + (1-B352)*Baseline!D$88 )</f>
        <v>2.2252908422560013E-2</v>
      </c>
      <c r="AX352" s="48">
        <f>AC352 * ( (1-Baseline!D$88-Baseline!D$87) + (1-B352)*Baseline!D$88 )</f>
        <v>3.2516568080049739E-4</v>
      </c>
      <c r="AY352" s="48">
        <f>AD352 * ( (1-Baseline!D$88-Baseline!D$87) + (1-B352)*Baseline!D$88 )</f>
        <v>3.4151281257080256E-4</v>
      </c>
      <c r="AZ352" s="48">
        <f t="shared" si="5"/>
        <v>2.3191736056200535E-2</v>
      </c>
      <c r="BA352" s="48">
        <f>AF352 * ( (1-Baseline!F$88-Baseline!F$87) + (1-Baseline!B$36)*Baseline!F$88 )</f>
        <v>8.034257731002961E-4</v>
      </c>
      <c r="BB352" s="48">
        <f>AG352 * ( (1-Baseline!F$88-Baseline!F$87) + (1-Baseline!B$36)*Baseline!F$88 )</f>
        <v>1.8490613983392179E-4</v>
      </c>
      <c r="BC352" s="48">
        <f>AH352 * ( (1-Baseline!F$88-Baseline!F$87) + (1-Baseline!B$36)*Baseline!F$88 )</f>
        <v>3.3120449946737213E-2</v>
      </c>
      <c r="BD352" s="48">
        <f>AI352 * ( (1-Baseline!F$88-Baseline!F$87) + (1-Baseline!B$36)*Baseline!F$88 )</f>
        <v>4.1731114257075551E-4</v>
      </c>
      <c r="BE352" s="48">
        <f t="shared" si="6"/>
        <v>3.4526093002242186E-2</v>
      </c>
      <c r="BF352" s="48">
        <f>AK352 * ( (1-Baseline!H$88-Baseline!H$87) + (1-Baseline!B$36)*Baseline!H$88 )</f>
        <v>1.3537120966982741E-5</v>
      </c>
      <c r="BG352" s="48">
        <f>AL352 * ( (1-Baseline!H$88-Baseline!H$87) + (1-Baseline!B$36)*Baseline!H$88 )</f>
        <v>2.138177639208801E-4</v>
      </c>
      <c r="BH352" s="48">
        <f>AM352 * ( (1-Baseline!H$88-Baseline!H$87) + (1-Baseline!B$36)*Baseline!H$88 )</f>
        <v>4.538109348754597E-5</v>
      </c>
      <c r="BI352" s="48">
        <f>AN352 * ( (1-Baseline!H$88-Baseline!H$87) + (1-Baseline!B$36)*Baseline!H$88 )</f>
        <v>2.7460269215239207E-2</v>
      </c>
      <c r="BJ352" s="48">
        <f t="shared" si="7"/>
        <v>2.7733005193614615E-2</v>
      </c>
      <c r="BK352" s="48"/>
      <c r="BL352" s="48">
        <f t="shared" si="18"/>
        <v>0.9737928275394605</v>
      </c>
      <c r="BM352" s="48">
        <f t="shared" si="19"/>
        <v>3.7460945693240815E-3</v>
      </c>
      <c r="BN352" s="48">
        <f t="shared" si="20"/>
        <v>1.944781880647414E-2</v>
      </c>
      <c r="BO352" s="48">
        <f t="shared" si="21"/>
        <v>3.0132590847411034E-3</v>
      </c>
      <c r="BP352" s="48">
        <f t="shared" si="8"/>
        <v>0.99999999999999989</v>
      </c>
      <c r="BQ352" s="48">
        <f t="shared" si="22"/>
        <v>1.1734746360070871E-2</v>
      </c>
      <c r="BR352" s="48">
        <f t="shared" si="23"/>
        <v>0.95951887209454856</v>
      </c>
      <c r="BS352" s="48">
        <f t="shared" si="24"/>
        <v>1.4020756359615482E-2</v>
      </c>
      <c r="BT352" s="48">
        <f t="shared" si="25"/>
        <v>1.4725625185765071E-2</v>
      </c>
      <c r="BU352" s="48">
        <f t="shared" si="9"/>
        <v>1</v>
      </c>
      <c r="BV352" s="48">
        <f t="shared" si="26"/>
        <v>2.327010394857363E-2</v>
      </c>
      <c r="BW352" s="48">
        <f t="shared" si="27"/>
        <v>5.3555477540396385E-3</v>
      </c>
      <c r="BX352" s="48">
        <f t="shared" si="28"/>
        <v>0.95928751465120343</v>
      </c>
      <c r="BY352" s="48">
        <f t="shared" si="29"/>
        <v>1.2086833646183327E-2</v>
      </c>
      <c r="BZ352" s="48">
        <f t="shared" si="10"/>
        <v>1</v>
      </c>
      <c r="CA352" s="48">
        <f t="shared" si="30"/>
        <v>4.8812311801317489E-4</v>
      </c>
      <c r="CB352" s="48">
        <f t="shared" si="31"/>
        <v>7.7098663642161131E-3</v>
      </c>
      <c r="CC352" s="48">
        <f t="shared" si="32"/>
        <v>1.6363568668712012E-3</v>
      </c>
      <c r="CD352" s="48">
        <f t="shared" si="33"/>
        <v>0.99016565365089948</v>
      </c>
      <c r="CE352" s="48">
        <f t="shared" si="11"/>
        <v>1</v>
      </c>
      <c r="CF352" s="48"/>
      <c r="CG352" s="48">
        <f t="shared" si="34"/>
        <v>0.9737928275394605</v>
      </c>
      <c r="CH352" s="48">
        <f t="shared" si="35"/>
        <v>3.7460945693240815E-3</v>
      </c>
      <c r="CI352" s="48">
        <f t="shared" si="36"/>
        <v>1.944781880647414E-2</v>
      </c>
      <c r="CJ352" s="48">
        <f t="shared" si="37"/>
        <v>3.0132590847411034E-3</v>
      </c>
      <c r="CK352" s="48">
        <f t="shared" si="12"/>
        <v>0.99999999999999989</v>
      </c>
      <c r="CL352" s="48">
        <f t="shared" si="38"/>
        <v>1.1734746360070871E-2</v>
      </c>
      <c r="CM352" s="48">
        <f t="shared" si="39"/>
        <v>0.95951887209454856</v>
      </c>
      <c r="CN352" s="48">
        <f t="shared" si="40"/>
        <v>1.4020756359615482E-2</v>
      </c>
      <c r="CO352" s="48">
        <f t="shared" si="41"/>
        <v>1.4725625185765071E-2</v>
      </c>
      <c r="CP352" s="48">
        <f t="shared" si="13"/>
        <v>1</v>
      </c>
      <c r="CQ352" s="48">
        <f t="shared" si="42"/>
        <v>2.327010394857363E-2</v>
      </c>
      <c r="CR352" s="48">
        <f t="shared" si="43"/>
        <v>5.3555477540396385E-3</v>
      </c>
      <c r="CS352" s="48">
        <f t="shared" si="44"/>
        <v>0.95928751465120343</v>
      </c>
      <c r="CT352" s="48">
        <f t="shared" si="45"/>
        <v>1.2086833646183327E-2</v>
      </c>
      <c r="CU352" s="48">
        <f t="shared" si="14"/>
        <v>1</v>
      </c>
      <c r="CV352" s="48">
        <f t="shared" si="46"/>
        <v>4.8812311801317489E-4</v>
      </c>
      <c r="CW352" s="48">
        <f t="shared" si="47"/>
        <v>7.7098663642161131E-3</v>
      </c>
      <c r="CX352" s="48">
        <f t="shared" si="48"/>
        <v>1.6363568668712012E-3</v>
      </c>
      <c r="CY352" s="48">
        <f t="shared" si="49"/>
        <v>0.99016565365089948</v>
      </c>
      <c r="CZ352" s="48">
        <f t="shared" si="15"/>
        <v>1</v>
      </c>
      <c r="DA352" s="48"/>
      <c r="DB352" s="48">
        <f>(AQ352*Baseline!B$7 + AV352*Baseline!B$11 + BA352*Baseline!B$16 + BF352*Baseline!B$18)</f>
        <v>35128.740051432345</v>
      </c>
      <c r="DC352" s="48">
        <f>(AR352*Baseline!B$7 + AW352*Baseline!B$11 + BB352*Baseline!B$16 + BG352*Baseline!B$18)</f>
        <v>58253.077229217102</v>
      </c>
      <c r="DD352" s="48">
        <f>(AS352*Baseline!B$7 + AX352*Baseline!B$11 + BC352*Baseline!B$16 + BH352*Baseline!B$18)</f>
        <v>114358.94551723015</v>
      </c>
      <c r="DE352" s="48">
        <f>(AT352*Baseline!B$7 + AY352*Baseline!B$11 + BD352*Baseline!B$16 + BI352*Baseline!B$18)</f>
        <v>1259655.2470146702</v>
      </c>
      <c r="DF352" s="48">
        <f t="shared" si="16"/>
        <v>1467396.0098125497</v>
      </c>
      <c r="DG352" s="48"/>
      <c r="DH352" s="48">
        <f t="shared" si="50"/>
        <v>2.3939509046313825E-2</v>
      </c>
      <c r="DI352" s="48">
        <f t="shared" si="51"/>
        <v>3.9698266071105479E-2</v>
      </c>
      <c r="DJ352" s="48">
        <f t="shared" si="52"/>
        <v>7.7933253704184982E-2</v>
      </c>
      <c r="DK352" s="48">
        <f t="shared" si="53"/>
        <v>0.85842897117839578</v>
      </c>
      <c r="DL352" s="48">
        <f t="shared" si="17"/>
        <v>1</v>
      </c>
      <c r="DM352" s="48"/>
      <c r="DN352" s="48">
        <f>DH352 / (Baseline!B$7/Baseline!B$17)</f>
        <v>2.5553851328922326</v>
      </c>
      <c r="DO352" s="48">
        <f>DI352 / (Baseline!B$11/Baseline!B$17)</f>
        <v>0.95833514359168881</v>
      </c>
      <c r="DP352" s="48">
        <f>DJ352 / (Baseline!B$16/Baseline!B$17)</f>
        <v>1.2043042892754534</v>
      </c>
      <c r="DQ352" s="48">
        <f>DK352 / (Baseline!B$18/Baseline!B$17)</f>
        <v>0.97052973587824709</v>
      </c>
      <c r="DR352" s="71"/>
      <c r="DS352" s="48">
        <f>(AU352*Baseline!B$34)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2.2449377648942555E-2</v>
      </c>
      <c r="DT352" s="48">
        <f>(AZ352*Baseline!B$34) + (Baseline!D$88*(1-Baseline!D$89)*Baseline!B$35) + (Baseline!D$88*Baseline!D$89*((1-Baseline!D$90)*Baseline!B$40 + Baseline!D$90*Baseline!B$41))</f>
        <v>9.8923284084300837E-3</v>
      </c>
      <c r="DU352" s="48">
        <f>(BE352*Baseline!B$34) + (Baseline!F$88*(1-Baseline!F$89)*Baseline!B$35) + (Baseline!F$88*Baseline!F$89*((1-Baseline!F$90)*Baseline!B$40 + Baseline!F$90*Baseline!B$41))</f>
        <v>1.2909553950336331E-2</v>
      </c>
      <c r="DV352" s="48">
        <f>(BJ352*Baseline!B$34) + (Baseline!H$88*(1-Baseline!H$89)*Baseline!B$35) + (Baseline!H$88*Baseline!H$89*((1-Baseline!H$90)*Baseline!B$40 + Baseline!H$90*Baseline!B$41))</f>
        <v>9.3049507790421929E-3</v>
      </c>
      <c r="DW352" s="48">
        <f>( DS352*Baseline!B$7 + DT352*Baseline!B$11 + DU352*Baseline!B$16 + DV352*Baseline!B$18 ) / Baseline!B$17</f>
        <v>9.6856848405426649E-3</v>
      </c>
    </row>
    <row r="353" spans="1:127">
      <c r="A353" s="7" t="s">
        <v>610</v>
      </c>
      <c r="B353" s="1">
        <f>MIN( MAX( NORMINV( MCrands!B353, (B$5+B$4)/2, (B$5-B$4)/3.29 ), 0 ), 1 )</f>
        <v>0.42958867719530397</v>
      </c>
      <c r="C353" s="1">
        <f>MAX( NORMINV( MCrands!C353, (C$5+C$4)/2, (C$5-C$4)/3.29 ), 0 )</f>
        <v>2.1557333487225208</v>
      </c>
      <c r="D353" s="40"/>
      <c r="E353" s="40">
        <f>Baseline!B$33 * (C353 * Baseline!B$66*Baseline!B$66/Baseline!B$73 + Baseline!B$52*Baseline!B$52/Baseline!B$74 + Baseline!B$53*Baseline!B$53/Baseline!B$75 + Baseline!B$54*Baseline!B$54/Baseline!B$76)</f>
        <v>1.8047773815342791E-5</v>
      </c>
      <c r="F353" s="40">
        <f>Baseline!B$33 * (C353 * Baseline!B$66*Baseline!B$57/Baseline!B$73 + Baseline!B$52*Baseline!B$67/Baseline!B$74 + Baseline!B$53*Baseline!B$55/Baseline!B$75 + Baseline!B$54*Baseline!B$56/Baseline!B$76)</f>
        <v>3.9018372840354031E-8</v>
      </c>
      <c r="G353" s="1">
        <f>Baseline!B$33 * (C353 * Baseline!B$66*Baseline!B$58/Baseline!B$73 + Baseline!B$52*Baseline!B$59/Baseline!B$74 + Baseline!B$53*Baseline!B$68/Baseline!B$75 + Baseline!B$54*Baseline!B$60/Baseline!B$76)</f>
        <v>1.0757454244118812E-7</v>
      </c>
      <c r="H353" s="40">
        <f>Baseline!B$33 * (C353 * Baseline!B$66*Baseline!B$61/Baseline!B$73 + Baseline!B$52*Baseline!B$62/Baseline!B$74 + Baseline!B$53*Baseline!B$63/Baseline!B$75 + Baseline!B$54*Baseline!B$69/Baseline!B$76)</f>
        <v>1.6468892422726889E-9</v>
      </c>
      <c r="I353" s="40">
        <f>Baseline!B$33 * (C353 * Baseline!B$57*Baseline!B$66/Baseline!B$73 + Baseline!B$67*Baseline!B$52/Baseline!B$74 + Baseline!B$55*Baseline!B$53/Baseline!B$75 + Baseline!B$56*Baseline!B$54/Baseline!B$76)</f>
        <v>3.9018372840354031E-8</v>
      </c>
      <c r="J353" s="1">
        <f>Baseline!B$33 * (C353 * Baseline!B$57*Baseline!B$57/Baseline!B$73 + Baseline!B$67*Baseline!B$67/Baseline!B$74 + Baseline!B$55*Baseline!B$55/Baseline!B$75 + Baseline!B$56*Baseline!B$56/Baseline!B$76)</f>
        <v>1.7949605677081326E-6</v>
      </c>
      <c r="K353" s="40">
        <f>Baseline!B$33 * (C353 * Baseline!B$57*Baseline!B$58/Baseline!B$73 + Baseline!B$67*Baseline!B$59/Baseline!B$74 + Baseline!B$55*Baseline!B$68/Baseline!B$75 + Baseline!B$56*Baseline!B$60/Baseline!B$76)</f>
        <v>1.3929151659725693E-8</v>
      </c>
      <c r="L353" s="1">
        <f>Baseline!B$33 * (C353 * Baseline!B$57*Baseline!B$61/Baseline!B$73 + Baseline!B$67*Baseline!B$62/Baseline!B$74 + Baseline!B$55*Baseline!B$63/Baseline!B$75 + Baseline!B$56*Baseline!B$69/Baseline!B$76)</f>
        <v>1.46294142852262E-8</v>
      </c>
      <c r="M353" s="40">
        <f>Baseline!B$33 * (C353 * Baseline!B$58*Baseline!B$66/Baseline!B$73 + Baseline!B$59*Baseline!B$52/Baseline!B$74 + Baseline!B$68*Baseline!B$53/Baseline!B$75 + Baseline!B$60*Baseline!B$54/Baseline!B$76)</f>
        <v>1.0757454244118812E-7</v>
      </c>
      <c r="N353" s="1">
        <f>Baseline!B$33 * (C353 * Baseline!B$58*Baseline!B$57/Baseline!B$73 + Baseline!B$59*Baseline!B$67/Baseline!B$74 + Baseline!B$68*Baseline!B$55/Baseline!B$75 + Baseline!B$60*Baseline!B$56/Baseline!B$76)</f>
        <v>1.3929151659725693E-8</v>
      </c>
      <c r="O353" s="1">
        <f>Baseline!B$33 * (C353 * Baseline!B$58*Baseline!B$58/Baseline!B$73 + Baseline!B$59*Baseline!B$59/Baseline!B$74 + Baseline!B$68*Baseline!B$68/Baseline!B$75 + Baseline!B$60*Baseline!B$60/Baseline!B$76)</f>
        <v>1.3250166495913198E-6</v>
      </c>
      <c r="P353" s="40">
        <f>Baseline!B$33 * (C353 * Baseline!B$58*Baseline!B$61/Baseline!B$73 + Baseline!B$59*Baseline!B$62/Baseline!B$74 + Baseline!B$68*Baseline!B$63/Baseline!B$75 + Baseline!B$60*Baseline!B$69/Baseline!B$76)</f>
        <v>1.648959446049626E-9</v>
      </c>
      <c r="Q353" s="40">
        <f>Baseline!B$33 * (C353 * Baseline!B$61*Baseline!B$66/Baseline!B$73 + Baseline!B$62*Baseline!B$52/Baseline!B$74 + Baseline!B$63*Baseline!B$53/Baseline!B$75 + Baseline!B$69*Baseline!B$54/Baseline!B$76)</f>
        <v>1.6468892422726889E-9</v>
      </c>
      <c r="R353" s="40">
        <f>Baseline!B$33 * (C353 * Baseline!B$61*Baseline!B$57/Baseline!B$73 + Baseline!B$62*Baseline!B$67/Baseline!B$74 + Baseline!B$63*Baseline!B$55/Baseline!B$75 + Baseline!B$69*Baseline!B$56/Baseline!B$76)</f>
        <v>1.46294142852262E-8</v>
      </c>
      <c r="S353" s="40">
        <f>Baseline!B$33 * (C353 * Baseline!B$61*Baseline!B$58/Baseline!B$73 + Baseline!B$62*Baseline!B$59/Baseline!B$74 + Baseline!B$63*Baseline!B$68/Baseline!B$75 + Baseline!B$69*Baseline!B$60/Baseline!B$76)</f>
        <v>1.648959446049626E-9</v>
      </c>
      <c r="T353" s="40">
        <f>Baseline!B$33 * (C353 * Baseline!B$61*Baseline!B$61/Baseline!B$73 + Baseline!B$62*Baseline!B$62/Baseline!B$74 + Baseline!B$63*Baseline!B$63/Baseline!B$75 + Baseline!B$69*Baseline!B$69/Baseline!B$76)</f>
        <v>9.855180190836716E-8</v>
      </c>
      <c r="U353" s="40"/>
      <c r="V353" s="40">
        <f>E353 * ( Baseline!B$87 * Baseline!B$7 )</f>
        <v>0.18731784442944283</v>
      </c>
      <c r="W353" s="40">
        <f>F353 * ( Baseline!D$87 * Baseline!B$11 )</f>
        <v>7.1975614812722175E-4</v>
      </c>
      <c r="X353" s="40">
        <f>G353 * ( Baseline!F$87 * Baseline!B$16 )</f>
        <v>3.7365769809439447E-3</v>
      </c>
      <c r="Y353" s="40">
        <f>H353 * ( Baseline!H$87 * Baseline!B$18 )</f>
        <v>5.7916724939741278E-4</v>
      </c>
      <c r="Z353" s="48">
        <f t="shared" si="0"/>
        <v>0.19235334480791141</v>
      </c>
      <c r="AA353" s="40">
        <f>I353 * ( Baseline!B$87 * Baseline!B$7 )</f>
        <v>4.0497169171003447E-4</v>
      </c>
      <c r="AB353" s="1">
        <f>J353 * ( Baseline!D$87 * Baseline!B$11 )</f>
        <v>3.3110911865542943E-2</v>
      </c>
      <c r="AC353" s="1">
        <f>K353 * ( Baseline!F$87 * Baseline!B$16 )</f>
        <v>4.8382587808135807E-4</v>
      </c>
      <c r="AD353" s="1">
        <f>L353 * ( Baseline!F$87 * Baseline!B$16 )</f>
        <v>5.0814933926169334E-4</v>
      </c>
      <c r="AE353" s="48">
        <f t="shared" si="1"/>
        <v>3.4507858774596029E-2</v>
      </c>
      <c r="AF353" s="48">
        <f>M353 * ( Baseline!B$87 * Baseline!B$7 )</f>
        <v>1.1165161759970916E-3</v>
      </c>
      <c r="AG353" s="48">
        <f>N353 * ( Baseline!D$87 * Baseline!B$11 )</f>
        <v>2.5694542892150743E-4</v>
      </c>
      <c r="AH353" s="48">
        <f>O353 * ( Baseline!F$87 * Baseline!B$16 )</f>
        <v>4.6024148463723755E-2</v>
      </c>
      <c r="AI353" s="48">
        <f>P353 * ( Baseline!H$87 * Baseline!B$18 )</f>
        <v>5.7989528513679631E-4</v>
      </c>
      <c r="AJ353" s="48">
        <f t="shared" si="2"/>
        <v>4.7977505353779148E-2</v>
      </c>
      <c r="AK353" s="48">
        <f>Q353 * ( Baseline!B$87 * Baseline!B$7 )</f>
        <v>1.7093063445548237E-5</v>
      </c>
      <c r="AL353" s="48">
        <f>R353 * ( Baseline!D$87 * Baseline!B$11 )</f>
        <v>2.6986289044841222E-4</v>
      </c>
      <c r="AM353" s="48">
        <f>S353 * ( Baseline!F$87 * Baseline!B$16 )</f>
        <v>5.727622696594441E-5</v>
      </c>
      <c r="AN353" s="48">
        <f>T353 * ( Baseline!H$87 * Baseline!B$18 )</f>
        <v>3.4658053844386479E-2</v>
      </c>
      <c r="AO353" s="48">
        <f t="shared" si="3"/>
        <v>3.5002286025246382E-2</v>
      </c>
      <c r="AP353" s="48"/>
      <c r="AQ353" s="48">
        <f>V353 * ( (1-Baseline!B$88-Baseline!B$87) + (1-B353)*Baseline!B$88 )</f>
        <v>0.11169127630551989</v>
      </c>
      <c r="AR353" s="48">
        <f>W353 * ( (1-Baseline!B$88-Baseline!B$87) + (1-B353)*Baseline!B$88 )</f>
        <v>4.2916617505362646E-4</v>
      </c>
      <c r="AS353" s="48">
        <f>X353 * ( (1-Baseline!B$88-Baseline!B$87) + (1-B353)*Baseline!B$88 )</f>
        <v>2.2279940989426471E-3</v>
      </c>
      <c r="AT353" s="48">
        <f>Y353 * ( (1-Baseline!B$88-Baseline!B$87) + (1-B353)*Baseline!B$88 )</f>
        <v>3.453377838966134E-4</v>
      </c>
      <c r="AU353" s="48">
        <f t="shared" si="4"/>
        <v>0.11469377436341278</v>
      </c>
      <c r="AV353" s="48">
        <f>AA353 * ( (1-Baseline!D$88-Baseline!D$87) + (1-B353)*Baseline!D$88 )</f>
        <v>3.2354916570884179E-4</v>
      </c>
      <c r="AW353" s="48">
        <f>AB353 * ( (1-Baseline!D$88-Baseline!D$87) + (1-B353)*Baseline!D$88 )</f>
        <v>2.6453720418626387E-2</v>
      </c>
      <c r="AX353" s="48">
        <f>AC353 * ( (1-Baseline!D$88-Baseline!D$87) + (1-B353)*Baseline!D$88 )</f>
        <v>3.8654914011534698E-4</v>
      </c>
      <c r="AY353" s="48">
        <f>AD353 * ( (1-Baseline!D$88-Baseline!D$87) + (1-B353)*Baseline!D$88 )</f>
        <v>4.0598219119804784E-4</v>
      </c>
      <c r="AZ353" s="48">
        <f t="shared" si="5"/>
        <v>2.7569800915648621E-2</v>
      </c>
      <c r="BA353" s="48">
        <f>AF353 * ( (1-Baseline!F$88-Baseline!F$87) + (1-Baseline!B$36)*Baseline!F$88 )</f>
        <v>8.0348076876513908E-4</v>
      </c>
      <c r="BB353" s="48">
        <f>AG353 * ( (1-Baseline!F$88-Baseline!F$87) + (1-Baseline!B$36)*Baseline!F$88 )</f>
        <v>1.8490615290564226E-4</v>
      </c>
      <c r="BC353" s="48">
        <f>AH353 * ( (1-Baseline!F$88-Baseline!F$87) + (1-Baseline!B$36)*Baseline!F$88 )</f>
        <v>3.3120450007246456E-2</v>
      </c>
      <c r="BD353" s="48">
        <f>AI353 * ( (1-Baseline!F$88-Baseline!F$87) + (1-Baseline!B$36)*Baseline!F$88 )</f>
        <v>4.1731120383356305E-4</v>
      </c>
      <c r="BE353" s="48">
        <f t="shared" si="6"/>
        <v>3.4526148132750803E-2</v>
      </c>
      <c r="BF353" s="48">
        <f>AK353 * ( (1-Baseline!H$88-Baseline!H$87) + (1-Baseline!B$36)*Baseline!H$88 )</f>
        <v>1.3543176029176777E-5</v>
      </c>
      <c r="BG353" s="48">
        <f>AL353 * ( (1-Baseline!H$88-Baseline!H$87) + (1-Baseline!B$36)*Baseline!H$88 )</f>
        <v>2.1381776536008595E-4</v>
      </c>
      <c r="BH353" s="48">
        <f>AM353 * ( (1-Baseline!H$88-Baseline!H$87) + (1-Baseline!B$36)*Baseline!H$88 )</f>
        <v>4.5381100149657073E-5</v>
      </c>
      <c r="BI353" s="48">
        <f>AN353 * ( (1-Baseline!H$88-Baseline!H$87) + (1-Baseline!B$36)*Baseline!H$88 )</f>
        <v>2.7460269221984291E-2</v>
      </c>
      <c r="BJ353" s="48">
        <f t="shared" si="7"/>
        <v>2.7733011263523212E-2</v>
      </c>
      <c r="BK353" s="48"/>
      <c r="BL353" s="48">
        <f t="shared" si="18"/>
        <v>0.97382161259791367</v>
      </c>
      <c r="BM353" s="48">
        <f t="shared" si="19"/>
        <v>3.7418436827599084E-3</v>
      </c>
      <c r="BN353" s="48">
        <f t="shared" si="20"/>
        <v>1.9425588802083886E-2</v>
      </c>
      <c r="BO353" s="48">
        <f t="shared" si="21"/>
        <v>3.0109549172424471E-3</v>
      </c>
      <c r="BP353" s="48">
        <f t="shared" si="8"/>
        <v>0.99999999999999989</v>
      </c>
      <c r="BQ353" s="48">
        <f t="shared" si="22"/>
        <v>1.1735636637303218E-2</v>
      </c>
      <c r="BR353" s="48">
        <f t="shared" si="23"/>
        <v>0.95951800666109455</v>
      </c>
      <c r="BS353" s="48">
        <f t="shared" si="24"/>
        <v>1.4020744701712431E-2</v>
      </c>
      <c r="BT353" s="48">
        <f t="shared" si="25"/>
        <v>1.4725611999889787E-2</v>
      </c>
      <c r="BU353" s="48">
        <f t="shared" si="9"/>
        <v>1</v>
      </c>
      <c r="BV353" s="48">
        <f t="shared" si="26"/>
        <v>2.3271659661419735E-2</v>
      </c>
      <c r="BW353" s="48">
        <f t="shared" si="27"/>
        <v>5.3555395810355125E-3</v>
      </c>
      <c r="BX353" s="48">
        <f t="shared" si="28"/>
        <v>0.95928598463693304</v>
      </c>
      <c r="BY353" s="48">
        <f t="shared" si="29"/>
        <v>1.2086816120611792E-2</v>
      </c>
      <c r="BZ353" s="48">
        <f t="shared" si="10"/>
        <v>1</v>
      </c>
      <c r="CA353" s="48">
        <f t="shared" si="30"/>
        <v>4.8834134528297343E-4</v>
      </c>
      <c r="CB353" s="48">
        <f t="shared" si="31"/>
        <v>7.7098647286570378E-3</v>
      </c>
      <c r="CC353" s="48">
        <f t="shared" si="32"/>
        <v>1.6363567489458353E-3</v>
      </c>
      <c r="CD353" s="48">
        <f t="shared" si="33"/>
        <v>0.99016543717711425</v>
      </c>
      <c r="CE353" s="48">
        <f t="shared" si="11"/>
        <v>1</v>
      </c>
      <c r="CF353" s="48"/>
      <c r="CG353" s="48">
        <f t="shared" si="34"/>
        <v>0.97382161259791367</v>
      </c>
      <c r="CH353" s="48">
        <f t="shared" si="35"/>
        <v>3.7418436827599084E-3</v>
      </c>
      <c r="CI353" s="48">
        <f t="shared" si="36"/>
        <v>1.9425588802083886E-2</v>
      </c>
      <c r="CJ353" s="48">
        <f t="shared" si="37"/>
        <v>3.0109549172424471E-3</v>
      </c>
      <c r="CK353" s="48">
        <f t="shared" si="12"/>
        <v>0.99999999999999989</v>
      </c>
      <c r="CL353" s="48">
        <f t="shared" si="38"/>
        <v>1.1735636637303218E-2</v>
      </c>
      <c r="CM353" s="48">
        <f t="shared" si="39"/>
        <v>0.95951800666109455</v>
      </c>
      <c r="CN353" s="48">
        <f t="shared" si="40"/>
        <v>1.4020744701712431E-2</v>
      </c>
      <c r="CO353" s="48">
        <f t="shared" si="41"/>
        <v>1.4725611999889787E-2</v>
      </c>
      <c r="CP353" s="48">
        <f t="shared" si="13"/>
        <v>1</v>
      </c>
      <c r="CQ353" s="48">
        <f t="shared" si="42"/>
        <v>2.3271659661419735E-2</v>
      </c>
      <c r="CR353" s="48">
        <f t="shared" si="43"/>
        <v>5.3555395810355125E-3</v>
      </c>
      <c r="CS353" s="48">
        <f t="shared" si="44"/>
        <v>0.95928598463693304</v>
      </c>
      <c r="CT353" s="48">
        <f t="shared" si="45"/>
        <v>1.2086816120611792E-2</v>
      </c>
      <c r="CU353" s="48">
        <f t="shared" si="14"/>
        <v>1</v>
      </c>
      <c r="CV353" s="48">
        <f t="shared" si="46"/>
        <v>4.8834134528297343E-4</v>
      </c>
      <c r="CW353" s="48">
        <f t="shared" si="47"/>
        <v>7.7098647286570378E-3</v>
      </c>
      <c r="CX353" s="48">
        <f t="shared" si="48"/>
        <v>1.6363567489458353E-3</v>
      </c>
      <c r="CY353" s="48">
        <f t="shared" si="49"/>
        <v>0.99016543717711425</v>
      </c>
      <c r="CZ353" s="48">
        <f t="shared" si="15"/>
        <v>1</v>
      </c>
      <c r="DA353" s="48"/>
      <c r="DB353" s="48">
        <f>(AQ353*Baseline!B$7 + AV353*Baseline!B$11 + BA353*Baseline!B$16 + BF353*Baseline!B$18)</f>
        <v>58176.103984011635</v>
      </c>
      <c r="DC353" s="48">
        <f>(AR353*Baseline!B$7 + AW353*Baseline!B$11 + BB353*Baseline!B$16 + BG353*Baseline!B$18)</f>
        <v>67349.938229085732</v>
      </c>
      <c r="DD353" s="48">
        <f>(AS353*Baseline!B$7 + AX353*Baseline!B$11 + BC353*Baseline!B$16 + BH353*Baseline!B$18)</f>
        <v>114947.39065922564</v>
      </c>
      <c r="DE353" s="48">
        <f>(AT353*Baseline!B$7 + AY353*Baseline!B$11 + BD353*Baseline!B$16 + BI353*Baseline!B$18)</f>
        <v>1259864.3466335693</v>
      </c>
      <c r="DF353" s="48">
        <f t="shared" si="16"/>
        <v>1500337.7795058924</v>
      </c>
      <c r="DG353" s="48"/>
      <c r="DH353" s="48">
        <f t="shared" si="50"/>
        <v>3.8775337646413742E-2</v>
      </c>
      <c r="DI353" s="48">
        <f t="shared" si="51"/>
        <v>4.4889850238435072E-2</v>
      </c>
      <c r="DJ353" s="48">
        <f t="shared" si="52"/>
        <v>7.6614341269924807E-2</v>
      </c>
      <c r="DK353" s="48">
        <f t="shared" si="53"/>
        <v>0.83972047084522627</v>
      </c>
      <c r="DL353" s="48">
        <f t="shared" si="17"/>
        <v>0.99999999999999989</v>
      </c>
      <c r="DM353" s="48"/>
      <c r="DN353" s="48">
        <f>DH353 / (Baseline!B$7/Baseline!B$17)</f>
        <v>4.1390122559668487</v>
      </c>
      <c r="DO353" s="48">
        <f>DI353 / (Baseline!B$11/Baseline!B$17)</f>
        <v>1.0836624702198767</v>
      </c>
      <c r="DP353" s="48">
        <f>DJ353 / (Baseline!B$16/Baseline!B$17)</f>
        <v>1.1839231063238558</v>
      </c>
      <c r="DQ353" s="48">
        <f>DK353 / (Baseline!B$18/Baseline!B$17)</f>
        <v>0.94937812462483828</v>
      </c>
      <c r="DR353" s="71"/>
      <c r="DS353" s="48">
        <f>(AU353*Baseline!B$34)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2.9733597404511918E-2</v>
      </c>
      <c r="DT353" s="48">
        <f>(AZ353*Baseline!B$34) + (Baseline!D$88*(1-Baseline!D$89)*Baseline!B$35) + (Baseline!D$88*Baseline!D$89*((1-Baseline!D$90)*Baseline!B$40 + Baseline!D$90*Baseline!B$41))</f>
        <v>1.0549038137347297E-2</v>
      </c>
      <c r="DU353" s="48">
        <f>(BE353*Baseline!B$34) + (Baseline!F$88*(1-Baseline!F$89)*Baseline!B$35) + (Baseline!F$88*Baseline!F$89*((1-Baseline!F$90)*Baseline!B$40 + Baseline!F$90*Baseline!B$41))</f>
        <v>1.2909562219912622E-2</v>
      </c>
      <c r="DV353" s="48">
        <f>(BJ353*Baseline!B$34) + (Baseline!H$88*(1-Baseline!H$89)*Baseline!B$35) + (Baseline!H$88*Baseline!H$89*((1-Baseline!H$90)*Baseline!B$40 + Baseline!H$90*Baseline!B$41))</f>
        <v>9.3049516895284817E-3</v>
      </c>
      <c r="DW353" s="48">
        <f>( DS353*Baseline!B$7 + DT353*Baseline!B$11 + DU353*Baseline!B$16 + DV353*Baseline!B$18 ) / Baseline!B$17</f>
        <v>9.7811303109799456E-3</v>
      </c>
    </row>
    <row r="354" spans="1:127">
      <c r="A354" s="7" t="s">
        <v>611</v>
      </c>
      <c r="B354" s="1">
        <f>MIN( MAX( NORMINV( MCrands!B354, (B$5+B$4)/2, (B$5-B$4)/3.29 ), 0 ), 1 )</f>
        <v>0.53155918253377343</v>
      </c>
      <c r="C354" s="1">
        <f>MAX( NORMINV( MCrands!C354, (C$5+C$4)/2, (C$5-C$4)/3.29 ), 0 )</f>
        <v>3.5071546299924532</v>
      </c>
      <c r="D354" s="40"/>
      <c r="E354" s="40">
        <f>Baseline!B$33 * (C354 * Baseline!B$66*Baseline!B$66/Baseline!B$73 + Baseline!B$52*Baseline!B$52/Baseline!B$74 + Baseline!B$53*Baseline!B$53/Baseline!B$75 + Baseline!B$54*Baseline!B$54/Baseline!B$76)</f>
        <v>2.9356524845762159E-5</v>
      </c>
      <c r="F354" s="40">
        <f>Baseline!B$33 * (C354 * Baseline!B$66*Baseline!B$57/Baseline!B$73 + Baseline!B$52*Baseline!B$67/Baseline!B$74 + Baseline!B$53*Baseline!B$55/Baseline!B$75 + Baseline!B$54*Baseline!B$56/Baseline!B$76)</f>
        <v>4.0530743422824019E-8</v>
      </c>
      <c r="G354" s="1">
        <f>Baseline!B$33 * (C354 * Baseline!B$66*Baseline!B$58/Baseline!B$73 + Baseline!B$52*Baseline!B$59/Baseline!B$74 + Baseline!B$53*Baseline!B$68/Baseline!B$75 + Baseline!B$54*Baseline!B$60/Baseline!B$76)</f>
        <v>1.1129245345642686E-7</v>
      </c>
      <c r="H354" s="40">
        <f>Baseline!B$33 * (C354 * Baseline!B$66*Baseline!B$61/Baseline!B$73 + Baseline!B$52*Baseline!B$62/Baseline!B$74 + Baseline!B$53*Baseline!B$63/Baseline!B$75 + Baseline!B$54*Baseline!B$69/Baseline!B$76)</f>
        <v>2.0186803437965619E-9</v>
      </c>
      <c r="I354" s="40">
        <f>Baseline!B$33 * (C354 * Baseline!B$57*Baseline!B$66/Baseline!B$73 + Baseline!B$67*Baseline!B$52/Baseline!B$74 + Baseline!B$55*Baseline!B$53/Baseline!B$75 + Baseline!B$56*Baseline!B$54/Baseline!B$76)</f>
        <v>4.0530743422824019E-8</v>
      </c>
      <c r="J354" s="1">
        <f>Baseline!B$33 * (C354 * Baseline!B$57*Baseline!B$57/Baseline!B$73 + Baseline!B$67*Baseline!B$67/Baseline!B$74 + Baseline!B$55*Baseline!B$55/Baseline!B$75 + Baseline!B$56*Baseline!B$56/Baseline!B$76)</f>
        <v>1.7949607699643123E-6</v>
      </c>
      <c r="K354" s="40">
        <f>Baseline!B$33 * (C354 * Baseline!B$57*Baseline!B$58/Baseline!B$73 + Baseline!B$67*Baseline!B$59/Baseline!B$74 + Baseline!B$55*Baseline!B$68/Baseline!B$75 + Baseline!B$56*Baseline!B$60/Baseline!B$76)</f>
        <v>1.3929648872833715E-8</v>
      </c>
      <c r="L354" s="1">
        <f>Baseline!B$33 * (C354 * Baseline!B$57*Baseline!B$61/Baseline!B$73 + Baseline!B$67*Baseline!B$62/Baseline!B$74 + Baseline!B$55*Baseline!B$63/Baseline!B$75 + Baseline!B$56*Baseline!B$69/Baseline!B$76)</f>
        <v>1.4629464006537E-8</v>
      </c>
      <c r="M354" s="40">
        <f>Baseline!B$33 * (C354 * Baseline!B$58*Baseline!B$66/Baseline!B$73 + Baseline!B$59*Baseline!B$52/Baseline!B$74 + Baseline!B$68*Baseline!B$53/Baseline!B$75 + Baseline!B$60*Baseline!B$54/Baseline!B$76)</f>
        <v>1.1129245345642686E-7</v>
      </c>
      <c r="N354" s="1">
        <f>Baseline!B$33 * (C354 * Baseline!B$58*Baseline!B$57/Baseline!B$73 + Baseline!B$59*Baseline!B$67/Baseline!B$74 + Baseline!B$68*Baseline!B$55/Baseline!B$75 + Baseline!B$60*Baseline!B$56/Baseline!B$76)</f>
        <v>1.3929648872833715E-8</v>
      </c>
      <c r="O354" s="1">
        <f>Baseline!B$33 * (C354 * Baseline!B$58*Baseline!B$58/Baseline!B$73 + Baseline!B$59*Baseline!B$59/Baseline!B$74 + Baseline!B$68*Baseline!B$68/Baseline!B$75 + Baseline!B$60*Baseline!B$60/Baseline!B$76)</f>
        <v>1.325017871906877E-6</v>
      </c>
      <c r="P354" s="40">
        <f>Baseline!B$33 * (C354 * Baseline!B$58*Baseline!B$61/Baseline!B$73 + Baseline!B$59*Baseline!B$62/Baseline!B$74 + Baseline!B$68*Baseline!B$63/Baseline!B$75 + Baseline!B$60*Baseline!B$69/Baseline!B$76)</f>
        <v>1.6490816776053482E-9</v>
      </c>
      <c r="Q354" s="40">
        <f>Baseline!B$33 * (C354 * Baseline!B$61*Baseline!B$66/Baseline!B$73 + Baseline!B$62*Baseline!B$52/Baseline!B$74 + Baseline!B$63*Baseline!B$53/Baseline!B$75 + Baseline!B$69*Baseline!B$54/Baseline!B$76)</f>
        <v>2.0186803437965619E-9</v>
      </c>
      <c r="R354" s="40">
        <f>Baseline!B$33 * (C354 * Baseline!B$61*Baseline!B$57/Baseline!B$73 + Baseline!B$62*Baseline!B$67/Baseline!B$74 + Baseline!B$63*Baseline!B$55/Baseline!B$75 + Baseline!B$69*Baseline!B$56/Baseline!B$76)</f>
        <v>1.4629464006537E-8</v>
      </c>
      <c r="S354" s="40">
        <f>Baseline!B$33 * (C354 * Baseline!B$61*Baseline!B$58/Baseline!B$73 + Baseline!B$62*Baseline!B$59/Baseline!B$74 + Baseline!B$63*Baseline!B$68/Baseline!B$75 + Baseline!B$69*Baseline!B$60/Baseline!B$76)</f>
        <v>1.6490816776053482E-9</v>
      </c>
      <c r="T354" s="40">
        <f>Baseline!B$33 * (C354 * Baseline!B$61*Baseline!B$61/Baseline!B$73 + Baseline!B$62*Baseline!B$62/Baseline!B$74 + Baseline!B$63*Baseline!B$63/Baseline!B$75 + Baseline!B$69*Baseline!B$69/Baseline!B$76)</f>
        <v>9.8551814131522718E-8</v>
      </c>
      <c r="U354" s="40"/>
      <c r="V354" s="40">
        <f>E354 * ( Baseline!B$87 * Baseline!B$7 )</f>
        <v>0.30469137137416547</v>
      </c>
      <c r="W354" s="40">
        <f>F354 * ( Baseline!D$87 * Baseline!B$11 )</f>
        <v>7.4765423679005083E-4</v>
      </c>
      <c r="X354" s="40">
        <f>G354 * ( Baseline!F$87 * Baseline!B$16 )</f>
        <v>3.8657177646412954E-3</v>
      </c>
      <c r="Y354" s="40">
        <f>H354 * ( Baseline!H$87 * Baseline!B$18 )</f>
        <v>7.0991631502544724E-4</v>
      </c>
      <c r="Z354" s="48">
        <f t="shared" si="0"/>
        <v>0.31001465969062225</v>
      </c>
      <c r="AA354" s="40">
        <f>I354 * ( Baseline!B$87 * Baseline!B$7 )</f>
        <v>4.2066858598549051E-4</v>
      </c>
      <c r="AB354" s="1">
        <f>J354 * ( Baseline!D$87 * Baseline!B$11 )</f>
        <v>3.3110915596480911E-2</v>
      </c>
      <c r="AC354" s="1">
        <f>K354 * ( Baseline!F$87 * Baseline!B$16 )</f>
        <v>4.8384314866426641E-4</v>
      </c>
      <c r="AD354" s="1">
        <f>L354 * ( Baseline!F$87 * Baseline!B$16 )</f>
        <v>5.081510663199841E-4</v>
      </c>
      <c r="AE354" s="48">
        <f t="shared" si="1"/>
        <v>3.4523578397450648E-2</v>
      </c>
      <c r="AF354" s="48">
        <f>M354 * ( Baseline!B$87 * Baseline!B$7 )</f>
        <v>1.1551043744242543E-3</v>
      </c>
      <c r="AG354" s="48">
        <f>N354 * ( Baseline!D$87 * Baseline!B$11 )</f>
        <v>2.5695460081068109E-4</v>
      </c>
      <c r="AH354" s="48">
        <f>O354 * ( Baseline!F$87 * Baseline!B$16 )</f>
        <v>4.6024190920573402E-2</v>
      </c>
      <c r="AI354" s="48">
        <f>P354 * ( Baseline!H$87 * Baseline!B$18 )</f>
        <v>5.7993827073175928E-4</v>
      </c>
      <c r="AJ354" s="48">
        <f t="shared" si="2"/>
        <v>4.8016188166540096E-2</v>
      </c>
      <c r="AK354" s="48">
        <f>Q354 * ( Baseline!B$87 * Baseline!B$7 )</f>
        <v>2.0951883288264514E-5</v>
      </c>
      <c r="AL354" s="48">
        <f>R354 * ( Baseline!D$87 * Baseline!B$11 )</f>
        <v>2.6986380763732953E-4</v>
      </c>
      <c r="AM354" s="48">
        <f>S354 * ( Baseline!F$87 * Baseline!B$16 )</f>
        <v>5.7280472650909385E-5</v>
      </c>
      <c r="AN354" s="48">
        <f>T354 * ( Baseline!H$87 * Baseline!B$18 )</f>
        <v>3.4658058142945973E-2</v>
      </c>
      <c r="AO354" s="48">
        <f t="shared" si="3"/>
        <v>3.5006154306522479E-2</v>
      </c>
      <c r="AP354" s="48"/>
      <c r="AQ354" s="48">
        <f>V354 * ( (1-Baseline!B$88-Baseline!B$87) + (1-B354)*Baseline!B$88 )</f>
        <v>0.15402524432621459</v>
      </c>
      <c r="AR354" s="48">
        <f>W354 * ( (1-Baseline!B$88-Baseline!B$87) + (1-B354)*Baseline!B$88 )</f>
        <v>3.7794843343857558E-4</v>
      </c>
      <c r="AS354" s="48">
        <f>X354 * ( (1-Baseline!B$88-Baseline!B$87) + (1-B354)*Baseline!B$88 )</f>
        <v>1.9541679848356502E-3</v>
      </c>
      <c r="AT354" s="48">
        <f>Y354 * ( (1-Baseline!B$88-Baseline!B$87) + (1-B354)*Baseline!B$88 )</f>
        <v>3.5887144877064188E-4</v>
      </c>
      <c r="AU354" s="48">
        <f t="shared" si="4"/>
        <v>0.15671623219325945</v>
      </c>
      <c r="AV354" s="48">
        <f>AA354 * ( (1-Baseline!D$88-Baseline!D$87) + (1-B354)*Baseline!D$88 )</f>
        <v>3.1687277121780733E-4</v>
      </c>
      <c r="AW354" s="48">
        <f>AB354 * ( (1-Baseline!D$88-Baseline!D$87) + (1-B354)*Baseline!D$88 )</f>
        <v>2.4941124515006467E-2</v>
      </c>
      <c r="AX354" s="48">
        <f>AC354 * ( (1-Baseline!D$88-Baseline!D$87) + (1-B354)*Baseline!D$88 )</f>
        <v>3.6445963511352793E-4</v>
      </c>
      <c r="AY354" s="48">
        <f>AD354 * ( (1-Baseline!D$88-Baseline!D$87) + (1-B354)*Baseline!D$88 )</f>
        <v>3.8276981440123735E-4</v>
      </c>
      <c r="AZ354" s="48">
        <f t="shared" si="5"/>
        <v>2.6005226735739042E-2</v>
      </c>
      <c r="BA354" s="48">
        <f>AF354 * ( (1-Baseline!F$88-Baseline!F$87) + (1-Baseline!B$36)*Baseline!F$88 )</f>
        <v>8.3125007117567501E-4</v>
      </c>
      <c r="BB354" s="48">
        <f>AG354 * ( (1-Baseline!F$88-Baseline!F$87) + (1-Baseline!B$36)*Baseline!F$88 )</f>
        <v>1.8491275329059206E-4</v>
      </c>
      <c r="BC354" s="48">
        <f>AH354 * ( (1-Baseline!F$88-Baseline!F$87) + (1-Baseline!B$36)*Baseline!F$88 )</f>
        <v>3.3120480560554083E-2</v>
      </c>
      <c r="BD354" s="48">
        <f>AI354 * ( (1-Baseline!F$88-Baseline!F$87) + (1-Baseline!B$36)*Baseline!F$88 )</f>
        <v>4.1734213764323743E-4</v>
      </c>
      <c r="BE354" s="48">
        <f t="shared" si="6"/>
        <v>3.4553985522663588E-2</v>
      </c>
      <c r="BF354" s="48">
        <f>AK354 * ( (1-Baseline!H$88-Baseline!H$87) + (1-Baseline!B$36)*Baseline!H$88 )</f>
        <v>1.660059616695774E-5</v>
      </c>
      <c r="BG354" s="48">
        <f>AL354 * ( (1-Baseline!H$88-Baseline!H$87) + (1-Baseline!B$36)*Baseline!H$88 )</f>
        <v>2.1381849206720892E-4</v>
      </c>
      <c r="BH354" s="48">
        <f>AM354 * ( (1-Baseline!H$88-Baseline!H$87) + (1-Baseline!B$36)*Baseline!H$88 )</f>
        <v>4.5384464090768519E-5</v>
      </c>
      <c r="BI354" s="48">
        <f>AN354 * ( (1-Baseline!H$88-Baseline!H$87) + (1-Baseline!B$36)*Baseline!H$88 )</f>
        <v>2.746027262781895E-2</v>
      </c>
      <c r="BJ354" s="48">
        <f t="shared" si="7"/>
        <v>2.7736076180143884E-2</v>
      </c>
      <c r="BK354" s="48"/>
      <c r="BL354" s="48">
        <f t="shared" si="18"/>
        <v>0.9828289142140274</v>
      </c>
      <c r="BM354" s="48">
        <f t="shared" si="19"/>
        <v>2.411673814187268E-3</v>
      </c>
      <c r="BN354" s="48">
        <f t="shared" si="20"/>
        <v>1.2469467632592185E-2</v>
      </c>
      <c r="BO354" s="48">
        <f t="shared" si="21"/>
        <v>2.2899443391932017E-3</v>
      </c>
      <c r="BP354" s="48">
        <f t="shared" si="8"/>
        <v>1</v>
      </c>
      <c r="BQ354" s="48">
        <f t="shared" si="22"/>
        <v>1.2184964754886309E-2</v>
      </c>
      <c r="BR354" s="48">
        <f t="shared" si="23"/>
        <v>0.95908121734350538</v>
      </c>
      <c r="BS354" s="48">
        <f t="shared" si="24"/>
        <v>1.4014860889970641E-2</v>
      </c>
      <c r="BT354" s="48">
        <f t="shared" si="25"/>
        <v>1.4718957011637817E-2</v>
      </c>
      <c r="BU354" s="48">
        <f t="shared" si="9"/>
        <v>1</v>
      </c>
      <c r="BV354" s="48">
        <f t="shared" si="26"/>
        <v>2.4056561308404414E-2</v>
      </c>
      <c r="BW354" s="48">
        <f t="shared" si="27"/>
        <v>5.3514160665868718E-3</v>
      </c>
      <c r="BX354" s="48">
        <f t="shared" si="28"/>
        <v>0.95851404865672341</v>
      </c>
      <c r="BY354" s="48">
        <f t="shared" si="29"/>
        <v>1.2077973968285286E-2</v>
      </c>
      <c r="BZ354" s="48">
        <f t="shared" si="10"/>
        <v>0.99999999999999989</v>
      </c>
      <c r="CA354" s="48">
        <f t="shared" si="30"/>
        <v>5.9851999465021727E-4</v>
      </c>
      <c r="CB354" s="48">
        <f t="shared" si="31"/>
        <v>7.7090389671009216E-3</v>
      </c>
      <c r="CC354" s="48">
        <f t="shared" si="32"/>
        <v>1.636297210751787E-3</v>
      </c>
      <c r="CD354" s="48">
        <f t="shared" si="33"/>
        <v>0.99005614382749696</v>
      </c>
      <c r="CE354" s="48">
        <f t="shared" si="11"/>
        <v>0.99999999999999989</v>
      </c>
      <c r="CF354" s="48"/>
      <c r="CG354" s="48">
        <f t="shared" si="34"/>
        <v>0.9828289142140274</v>
      </c>
      <c r="CH354" s="48">
        <f t="shared" si="35"/>
        <v>2.411673814187268E-3</v>
      </c>
      <c r="CI354" s="48">
        <f t="shared" si="36"/>
        <v>1.2469467632592185E-2</v>
      </c>
      <c r="CJ354" s="48">
        <f t="shared" si="37"/>
        <v>2.2899443391932017E-3</v>
      </c>
      <c r="CK354" s="48">
        <f t="shared" si="12"/>
        <v>1</v>
      </c>
      <c r="CL354" s="48">
        <f t="shared" si="38"/>
        <v>1.2184964754886309E-2</v>
      </c>
      <c r="CM354" s="48">
        <f t="shared" si="39"/>
        <v>0.95908121734350538</v>
      </c>
      <c r="CN354" s="48">
        <f t="shared" si="40"/>
        <v>1.4014860889970641E-2</v>
      </c>
      <c r="CO354" s="48">
        <f t="shared" si="41"/>
        <v>1.4718957011637817E-2</v>
      </c>
      <c r="CP354" s="48">
        <f t="shared" si="13"/>
        <v>1</v>
      </c>
      <c r="CQ354" s="48">
        <f t="shared" si="42"/>
        <v>2.4056561308404414E-2</v>
      </c>
      <c r="CR354" s="48">
        <f t="shared" si="43"/>
        <v>5.3514160665868718E-3</v>
      </c>
      <c r="CS354" s="48">
        <f t="shared" si="44"/>
        <v>0.95851404865672341</v>
      </c>
      <c r="CT354" s="48">
        <f t="shared" si="45"/>
        <v>1.2077973968285286E-2</v>
      </c>
      <c r="CU354" s="48">
        <f t="shared" si="14"/>
        <v>0.99999999999999989</v>
      </c>
      <c r="CV354" s="48">
        <f t="shared" si="46"/>
        <v>5.9851999465021727E-4</v>
      </c>
      <c r="CW354" s="48">
        <f t="shared" si="47"/>
        <v>7.7090389671009216E-3</v>
      </c>
      <c r="CX354" s="48">
        <f t="shared" si="48"/>
        <v>1.636297210751787E-3</v>
      </c>
      <c r="CY354" s="48">
        <f t="shared" si="49"/>
        <v>0.99005614382749696</v>
      </c>
      <c r="CZ354" s="48">
        <f t="shared" si="15"/>
        <v>0.99999999999999989</v>
      </c>
      <c r="DA354" s="48"/>
      <c r="DB354" s="48">
        <f>(AQ354*Baseline!B$7 + AV354*Baseline!B$11 + BA354*Baseline!B$16 + BF354*Baseline!B$18)</f>
        <v>78926.794787743813</v>
      </c>
      <c r="DC354" s="48">
        <f>(AR354*Baseline!B$7 + AW354*Baseline!B$11 + BB354*Baseline!B$16 + BG354*Baseline!B$18)</f>
        <v>64081.309417966513</v>
      </c>
      <c r="DD354" s="48">
        <f>(AS354*Baseline!B$7 + AX354*Baseline!B$11 + BC354*Baseline!B$16 + BH354*Baseline!B$18)</f>
        <v>114767.46925456822</v>
      </c>
      <c r="DE354" s="48">
        <f>(AT354*Baseline!B$7 + AY354*Baseline!B$11 + BD354*Baseline!B$16 + BI354*Baseline!B$18)</f>
        <v>1259821.3898556123</v>
      </c>
      <c r="DF354" s="48">
        <f t="shared" si="16"/>
        <v>1517596.9633158909</v>
      </c>
      <c r="DG354" s="48"/>
      <c r="DH354" s="48">
        <f t="shared" si="50"/>
        <v>5.2007744279674764E-2</v>
      </c>
      <c r="DI354" s="48">
        <f t="shared" si="51"/>
        <v>4.2225512416650679E-2</v>
      </c>
      <c r="DJ354" s="48">
        <f t="shared" si="52"/>
        <v>7.5624472128493006E-2</v>
      </c>
      <c r="DK354" s="48">
        <f t="shared" si="53"/>
        <v>0.83014227117518158</v>
      </c>
      <c r="DL354" s="48">
        <f t="shared" si="17"/>
        <v>1</v>
      </c>
      <c r="DM354" s="48"/>
      <c r="DN354" s="48">
        <f>DH354 / (Baseline!B$7/Baseline!B$17)</f>
        <v>5.5514846303001226</v>
      </c>
      <c r="DO354" s="48">
        <f>DI354 / (Baseline!B$11/Baseline!B$17)</f>
        <v>1.0193440799797808</v>
      </c>
      <c r="DP354" s="48">
        <f>DJ354 / (Baseline!B$16/Baseline!B$17)</f>
        <v>1.1686266366374669</v>
      </c>
      <c r="DQ354" s="48">
        <f>DK354 / (Baseline!B$18/Baseline!B$17)</f>
        <v>0.93854912431372728</v>
      </c>
      <c r="DR354" s="71"/>
      <c r="DS354" s="48">
        <f>(AU354*Baseline!B$34)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3.6036966078988916E-2</v>
      </c>
      <c r="DT354" s="48">
        <f>(AZ354*Baseline!B$34) + (Baseline!D$88*(1-Baseline!D$89)*Baseline!B$35) + (Baseline!D$88*Baseline!D$89*((1-Baseline!D$90)*Baseline!B$40 + Baseline!D$90*Baseline!B$41))</f>
        <v>1.031435201036086E-2</v>
      </c>
      <c r="DU354" s="48">
        <f>(BE354*Baseline!B$34) + (Baseline!F$88*(1-Baseline!F$89)*Baseline!B$35) + (Baseline!F$88*Baseline!F$89*((1-Baseline!F$90)*Baseline!B$40 + Baseline!F$90*Baseline!B$41))</f>
        <v>1.2913737828399541E-2</v>
      </c>
      <c r="DV354" s="48">
        <f>(BJ354*Baseline!B$34) + (Baseline!H$88*(1-Baseline!H$89)*Baseline!B$35) + (Baseline!H$88*Baseline!H$89*((1-Baseline!H$90)*Baseline!B$40 + Baseline!H$90*Baseline!B$41))</f>
        <v>9.3054114270215843E-3</v>
      </c>
      <c r="DW354" s="48">
        <f>( DS354*Baseline!B$7 + DT354*Baseline!B$11 + DU354*Baseline!B$16 + DV354*Baseline!B$18 ) / Baseline!B$17</f>
        <v>9.8311370633021086E-3</v>
      </c>
    </row>
    <row r="355" spans="1:127">
      <c r="A355" s="7" t="s">
        <v>612</v>
      </c>
      <c r="B355" s="1">
        <f>MIN( MAX( NORMINV( MCrands!B355, (B$5+B$4)/2, (B$5-B$4)/3.29 ), 0 ), 1 )</f>
        <v>0.4598803533512511</v>
      </c>
      <c r="C355" s="1">
        <f>MAX( NORMINV( MCrands!C355, (C$5+C$4)/2, (C$5-C$4)/3.29 ), 0 )</f>
        <v>2.5771688906368926</v>
      </c>
      <c r="D355" s="40"/>
      <c r="E355" s="40">
        <f>Baseline!B$33 * (C355 * Baseline!B$66*Baseline!B$66/Baseline!B$73 + Baseline!B$52*Baseline!B$52/Baseline!B$74 + Baseline!B$53*Baseline!B$53/Baseline!B$75 + Baseline!B$54*Baseline!B$54/Baseline!B$76)</f>
        <v>2.1574364438809189E-5</v>
      </c>
      <c r="F355" s="40">
        <f>Baseline!B$33 * (C355 * Baseline!B$66*Baseline!B$57/Baseline!B$73 + Baseline!B$52*Baseline!B$67/Baseline!B$74 + Baseline!B$53*Baseline!B$55/Baseline!B$75 + Baseline!B$54*Baseline!B$56/Baseline!B$76)</f>
        <v>3.9489999804374947E-8</v>
      </c>
      <c r="G355" s="1">
        <f>Baseline!B$33 * (C355 * Baseline!B$66*Baseline!B$58/Baseline!B$73 + Baseline!B$52*Baseline!B$59/Baseline!B$74 + Baseline!B$53*Baseline!B$68/Baseline!B$75 + Baseline!B$54*Baseline!B$60/Baseline!B$76)</f>
        <v>1.0873395872773955E-7</v>
      </c>
      <c r="H355" s="40">
        <f>Baseline!B$33 * (C355 * Baseline!B$66*Baseline!B$61/Baseline!B$73 + Baseline!B$52*Baseline!B$62/Baseline!B$74 + Baseline!B$53*Baseline!B$63/Baseline!B$75 + Baseline!B$54*Baseline!B$69/Baseline!B$76)</f>
        <v>1.7628308709278307E-9</v>
      </c>
      <c r="I355" s="40">
        <f>Baseline!B$33 * (C355 * Baseline!B$57*Baseline!B$66/Baseline!B$73 + Baseline!B$67*Baseline!B$52/Baseline!B$74 + Baseline!B$55*Baseline!B$53/Baseline!B$75 + Baseline!B$56*Baseline!B$54/Baseline!B$76)</f>
        <v>3.9489999804374947E-8</v>
      </c>
      <c r="J355" s="1">
        <f>Baseline!B$33 * (C355 * Baseline!B$57*Baseline!B$57/Baseline!B$73 + Baseline!B$67*Baseline!B$67/Baseline!B$74 + Baseline!B$55*Baseline!B$55/Baseline!B$75 + Baseline!B$56*Baseline!B$56/Baseline!B$76)</f>
        <v>1.7949606307809465E-6</v>
      </c>
      <c r="K355" s="40">
        <f>Baseline!B$33 * (C355 * Baseline!B$57*Baseline!B$58/Baseline!B$73 + Baseline!B$67*Baseline!B$59/Baseline!B$74 + Baseline!B$55*Baseline!B$68/Baseline!B$75 + Baseline!B$56*Baseline!B$60/Baseline!B$76)</f>
        <v>1.3929306713725901E-8</v>
      </c>
      <c r="L355" s="1">
        <f>Baseline!B$33 * (C355 * Baseline!B$57*Baseline!B$61/Baseline!B$73 + Baseline!B$67*Baseline!B$62/Baseline!B$74 + Baseline!B$55*Baseline!B$63/Baseline!B$75 + Baseline!B$56*Baseline!B$69/Baseline!B$76)</f>
        <v>1.462942979062622E-8</v>
      </c>
      <c r="M355" s="40">
        <f>Baseline!B$33 * (C355 * Baseline!B$58*Baseline!B$66/Baseline!B$73 + Baseline!B$59*Baseline!B$52/Baseline!B$74 + Baseline!B$68*Baseline!B$53/Baseline!B$75 + Baseline!B$60*Baseline!B$54/Baseline!B$76)</f>
        <v>1.0873395872773955E-7</v>
      </c>
      <c r="N355" s="1">
        <f>Baseline!B$33 * (C355 * Baseline!B$58*Baseline!B$57/Baseline!B$73 + Baseline!B$59*Baseline!B$67/Baseline!B$74 + Baseline!B$68*Baseline!B$55/Baseline!B$75 + Baseline!B$60*Baseline!B$56/Baseline!B$76)</f>
        <v>1.3929306713725901E-8</v>
      </c>
      <c r="O355" s="1">
        <f>Baseline!B$33 * (C355 * Baseline!B$58*Baseline!B$58/Baseline!B$73 + Baseline!B$59*Baseline!B$59/Baseline!B$74 + Baseline!B$68*Baseline!B$68/Baseline!B$75 + Baseline!B$60*Baseline!B$60/Baseline!B$76)</f>
        <v>1.325017030765737E-6</v>
      </c>
      <c r="P355" s="40">
        <f>Baseline!B$33 * (C355 * Baseline!B$58*Baseline!B$61/Baseline!B$73 + Baseline!B$59*Baseline!B$62/Baseline!B$74 + Baseline!B$68*Baseline!B$63/Baseline!B$75 + Baseline!B$60*Baseline!B$69/Baseline!B$76)</f>
        <v>1.6489975634913435E-9</v>
      </c>
      <c r="Q355" s="40">
        <f>Baseline!B$33 * (C355 * Baseline!B$61*Baseline!B$66/Baseline!B$73 + Baseline!B$62*Baseline!B$52/Baseline!B$74 + Baseline!B$63*Baseline!B$53/Baseline!B$75 + Baseline!B$69*Baseline!B$54/Baseline!B$76)</f>
        <v>1.7628308709278307E-9</v>
      </c>
      <c r="R355" s="40">
        <f>Baseline!B$33 * (C355 * Baseline!B$61*Baseline!B$57/Baseline!B$73 + Baseline!B$62*Baseline!B$67/Baseline!B$74 + Baseline!B$63*Baseline!B$55/Baseline!B$75 + Baseline!B$69*Baseline!B$56/Baseline!B$76)</f>
        <v>1.462942979062622E-8</v>
      </c>
      <c r="S355" s="40">
        <f>Baseline!B$33 * (C355 * Baseline!B$61*Baseline!B$58/Baseline!B$73 + Baseline!B$62*Baseline!B$59/Baseline!B$74 + Baseline!B$63*Baseline!B$68/Baseline!B$75 + Baseline!B$69*Baseline!B$60/Baseline!B$76)</f>
        <v>1.6489975634913435E-9</v>
      </c>
      <c r="T355" s="40">
        <f>Baseline!B$33 * (C355 * Baseline!B$61*Baseline!B$61/Baseline!B$73 + Baseline!B$62*Baseline!B$62/Baseline!B$74 + Baseline!B$63*Baseline!B$63/Baseline!B$75 + Baseline!B$69*Baseline!B$69/Baseline!B$76)</f>
        <v>9.8551805720111309E-8</v>
      </c>
      <c r="U355" s="40"/>
      <c r="V355" s="40">
        <f>E355 * ( Baseline!B$87 * Baseline!B$7 )</f>
        <v>0.22392032851040056</v>
      </c>
      <c r="W355" s="40">
        <f>F355 * ( Baseline!D$87 * Baseline!B$11 )</f>
        <v>7.2845606004731992E-4</v>
      </c>
      <c r="X355" s="40">
        <f>G355 * ( Baseline!F$87 * Baseline!B$16 )</f>
        <v>3.7768490388988087E-3</v>
      </c>
      <c r="Y355" s="40">
        <f>H355 * ( Baseline!H$87 * Baseline!B$18 )</f>
        <v>6.1994084390228001E-4</v>
      </c>
      <c r="Z355" s="48">
        <f t="shared" si="0"/>
        <v>0.22904557445324894</v>
      </c>
      <c r="AA355" s="40">
        <f>I355 * ( Baseline!B$87 * Baseline!B$7 )</f>
        <v>4.0986670796960758E-4</v>
      </c>
      <c r="AB355" s="1">
        <f>J355 * ( Baseline!D$87 * Baseline!B$11 )</f>
        <v>3.3110913029021638E-2</v>
      </c>
      <c r="AC355" s="1">
        <f>K355 * ( Baseline!F$87 * Baseline!B$16 )</f>
        <v>4.8383126384638045E-4</v>
      </c>
      <c r="AD355" s="1">
        <f>L355 * ( Baseline!F$87 * Baseline!B$16 )</f>
        <v>5.0814987783819553E-4</v>
      </c>
      <c r="AE355" s="48">
        <f t="shared" si="1"/>
        <v>3.4512760878675823E-2</v>
      </c>
      <c r="AF355" s="48">
        <f>M355 * ( Baseline!B$87 * Baseline!B$7 )</f>
        <v>1.1285497576352087E-3</v>
      </c>
      <c r="AG355" s="48">
        <f>N355 * ( Baseline!D$87 * Baseline!B$11 )</f>
        <v>2.5694828913995884E-4</v>
      </c>
      <c r="AH355" s="48">
        <f>O355 * ( Baseline!F$87 * Baseline!B$16 )</f>
        <v>4.6024161703729437E-2</v>
      </c>
      <c r="AI355" s="48">
        <f>P355 * ( Baseline!H$87 * Baseline!B$18 )</f>
        <v>5.7990869002967377E-4</v>
      </c>
      <c r="AJ355" s="48">
        <f t="shared" si="2"/>
        <v>4.7989568440534279E-2</v>
      </c>
      <c r="AK355" s="48">
        <f>Q355 * ( Baseline!B$87 * Baseline!B$7 )</f>
        <v>1.8296421609359955E-5</v>
      </c>
      <c r="AL355" s="48">
        <f>R355 * ( Baseline!D$87 * Baseline!B$11 )</f>
        <v>2.6986317647025731E-4</v>
      </c>
      <c r="AM355" s="48">
        <f>S355 * ( Baseline!F$87 * Baseline!B$16 )</f>
        <v>5.7277550966512405E-5</v>
      </c>
      <c r="AN355" s="48">
        <f>T355 * ( Baseline!H$87 * Baseline!B$18 )</f>
        <v>3.4658055184875761E-2</v>
      </c>
      <c r="AO355" s="48">
        <f t="shared" si="3"/>
        <v>3.5003492333921887E-2</v>
      </c>
      <c r="AP355" s="48"/>
      <c r="AQ355" s="48">
        <f>V355 * ( (1-Baseline!B$88-Baseline!B$87) + (1-B355)*Baseline!B$88 )</f>
        <v>0.12747929526015478</v>
      </c>
      <c r="AR355" s="48">
        <f>W355 * ( (1-Baseline!B$88-Baseline!B$87) + (1-B355)*Baseline!B$88 )</f>
        <v>4.1471475939938197E-4</v>
      </c>
      <c r="AS355" s="48">
        <f>X355 * ( (1-Baseline!B$88-Baseline!B$87) + (1-B355)*Baseline!B$88 )</f>
        <v>2.1501846526652E-3</v>
      </c>
      <c r="AT355" s="48">
        <f>Y355 * ( (1-Baseline!B$88-Baseline!B$87) + (1-B355)*Baseline!B$88 )</f>
        <v>3.5293634307068973E-4</v>
      </c>
      <c r="AU355" s="48">
        <f t="shared" si="4"/>
        <v>0.13039713101529005</v>
      </c>
      <c r="AV355" s="48">
        <f>AA355 * ( (1-Baseline!D$88-Baseline!D$87) + (1-B355)*Baseline!D$88 )</f>
        <v>3.2189783686772244E-4</v>
      </c>
      <c r="AW355" s="48">
        <f>AB355 * ( (1-Baseline!D$88-Baseline!D$87) + (1-B355)*Baseline!D$88 )</f>
        <v>2.6004384043672286E-2</v>
      </c>
      <c r="AX355" s="48">
        <f>AC355 * ( (1-Baseline!D$88-Baseline!D$87) + (1-B355)*Baseline!D$88 )</f>
        <v>3.7998752817141441E-4</v>
      </c>
      <c r="AY355" s="48">
        <f>AD355 * ( (1-Baseline!D$88-Baseline!D$87) + (1-B355)*Baseline!D$88 )</f>
        <v>3.9908668672070276E-4</v>
      </c>
      <c r="AZ355" s="48">
        <f t="shared" si="5"/>
        <v>2.7105356095432125E-2</v>
      </c>
      <c r="BA355" s="48">
        <f>AF355 * ( (1-Baseline!F$88-Baseline!F$87) + (1-Baseline!B$36)*Baseline!F$88 )</f>
        <v>8.1214051918654048E-4</v>
      </c>
      <c r="BB355" s="48">
        <f>AG355 * ( (1-Baseline!F$88-Baseline!F$87) + (1-Baseline!B$36)*Baseline!F$88 )</f>
        <v>1.8490821121036686E-4</v>
      </c>
      <c r="BC355" s="48">
        <f>AH355 * ( (1-Baseline!F$88-Baseline!F$87) + (1-Baseline!B$36)*Baseline!F$88 )</f>
        <v>3.3120459535178226E-2</v>
      </c>
      <c r="BD355" s="48">
        <f>AI355 * ( (1-Baseline!F$88-Baseline!F$87) + (1-Baseline!B$36)*Baseline!F$88 )</f>
        <v>4.1732085042343425E-4</v>
      </c>
      <c r="BE355" s="48">
        <f t="shared" si="6"/>
        <v>3.4534829115998568E-2</v>
      </c>
      <c r="BF355" s="48">
        <f>AK355 * ( (1-Baseline!H$88-Baseline!H$87) + (1-Baseline!B$36)*Baseline!H$88 )</f>
        <v>1.4496620769528078E-5</v>
      </c>
      <c r="BG355" s="48">
        <f>AL355 * ( (1-Baseline!H$88-Baseline!H$87) + (1-Baseline!B$36)*Baseline!H$88 )</f>
        <v>2.1381799198091426E-4</v>
      </c>
      <c r="BH355" s="48">
        <f>AM355 * ( (1-Baseline!H$88-Baseline!H$87) + (1-Baseline!B$36)*Baseline!H$88 )</f>
        <v>4.5382149181787102E-5</v>
      </c>
      <c r="BI355" s="48">
        <f>AN355 * ( (1-Baseline!H$88-Baseline!H$87) + (1-Baseline!B$36)*Baseline!H$88 )</f>
        <v>2.7460270284080761E-2</v>
      </c>
      <c r="BJ355" s="48">
        <f t="shared" si="7"/>
        <v>2.773396704601299E-2</v>
      </c>
      <c r="BK355" s="48"/>
      <c r="BL355" s="48">
        <f t="shared" si="18"/>
        <v>0.97762346661758137</v>
      </c>
      <c r="BM355" s="48">
        <f t="shared" si="19"/>
        <v>3.1803978827628773E-3</v>
      </c>
      <c r="BN355" s="48">
        <f t="shared" si="20"/>
        <v>1.6489508901948727E-2</v>
      </c>
      <c r="BO355" s="48">
        <f t="shared" si="21"/>
        <v>2.7066265977071634E-3</v>
      </c>
      <c r="BP355" s="48">
        <f t="shared" si="8"/>
        <v>1.0000000000000002</v>
      </c>
      <c r="BQ355" s="48">
        <f t="shared" si="22"/>
        <v>1.1875801805900995E-2</v>
      </c>
      <c r="BR355" s="48">
        <f t="shared" si="23"/>
        <v>0.95938175289475791</v>
      </c>
      <c r="BS355" s="48">
        <f t="shared" si="24"/>
        <v>1.4018909282488674E-2</v>
      </c>
      <c r="BT355" s="48">
        <f t="shared" si="25"/>
        <v>1.4723536016852329E-2</v>
      </c>
      <c r="BU355" s="48">
        <f t="shared" si="9"/>
        <v>0.99999999999999989</v>
      </c>
      <c r="BV355" s="48">
        <f t="shared" si="26"/>
        <v>2.3516564001479574E-2</v>
      </c>
      <c r="BW355" s="48">
        <f t="shared" si="27"/>
        <v>5.3542529655867472E-3</v>
      </c>
      <c r="BX355" s="48">
        <f t="shared" si="28"/>
        <v>0.9590451258331224</v>
      </c>
      <c r="BY355" s="48">
        <f t="shared" si="29"/>
        <v>1.2084057199811267E-2</v>
      </c>
      <c r="BZ355" s="48">
        <f t="shared" si="10"/>
        <v>1</v>
      </c>
      <c r="CA355" s="48">
        <f t="shared" si="30"/>
        <v>5.2270274733783896E-4</v>
      </c>
      <c r="CB355" s="48">
        <f t="shared" si="31"/>
        <v>7.7096071985003874E-3</v>
      </c>
      <c r="CC355" s="48">
        <f t="shared" si="32"/>
        <v>1.6363381807764572E-3</v>
      </c>
      <c r="CD355" s="48">
        <f t="shared" si="33"/>
        <v>0.99013135187338541</v>
      </c>
      <c r="CE355" s="48">
        <f t="shared" si="11"/>
        <v>1</v>
      </c>
      <c r="CF355" s="48"/>
      <c r="CG355" s="48">
        <f t="shared" si="34"/>
        <v>0.97762346661758137</v>
      </c>
      <c r="CH355" s="48">
        <f t="shared" si="35"/>
        <v>3.1803978827628773E-3</v>
      </c>
      <c r="CI355" s="48">
        <f t="shared" si="36"/>
        <v>1.6489508901948727E-2</v>
      </c>
      <c r="CJ355" s="48">
        <f t="shared" si="37"/>
        <v>2.7066265977071634E-3</v>
      </c>
      <c r="CK355" s="48">
        <f t="shared" si="12"/>
        <v>1.0000000000000002</v>
      </c>
      <c r="CL355" s="48">
        <f t="shared" si="38"/>
        <v>1.1875801805900995E-2</v>
      </c>
      <c r="CM355" s="48">
        <f t="shared" si="39"/>
        <v>0.95938175289475791</v>
      </c>
      <c r="CN355" s="48">
        <f t="shared" si="40"/>
        <v>1.4018909282488674E-2</v>
      </c>
      <c r="CO355" s="48">
        <f t="shared" si="41"/>
        <v>1.4723536016852329E-2</v>
      </c>
      <c r="CP355" s="48">
        <f t="shared" si="13"/>
        <v>0.99999999999999989</v>
      </c>
      <c r="CQ355" s="48">
        <f t="shared" si="42"/>
        <v>2.3516564001479574E-2</v>
      </c>
      <c r="CR355" s="48">
        <f t="shared" si="43"/>
        <v>5.3542529655867472E-3</v>
      </c>
      <c r="CS355" s="48">
        <f t="shared" si="44"/>
        <v>0.9590451258331224</v>
      </c>
      <c r="CT355" s="48">
        <f t="shared" si="45"/>
        <v>1.2084057199811267E-2</v>
      </c>
      <c r="CU355" s="48">
        <f t="shared" si="14"/>
        <v>1</v>
      </c>
      <c r="CV355" s="48">
        <f t="shared" si="46"/>
        <v>5.2270274733783896E-4</v>
      </c>
      <c r="CW355" s="48">
        <f t="shared" si="47"/>
        <v>7.7096071985003874E-3</v>
      </c>
      <c r="CX355" s="48">
        <f t="shared" si="48"/>
        <v>1.6363381807764572E-3</v>
      </c>
      <c r="CY355" s="48">
        <f t="shared" si="49"/>
        <v>0.99013135187338541</v>
      </c>
      <c r="CZ355" s="48">
        <f t="shared" si="15"/>
        <v>1</v>
      </c>
      <c r="DA355" s="48"/>
      <c r="DB355" s="48">
        <f>(AQ355*Baseline!B$7 + AV355*Baseline!B$11 + BA355*Baseline!B$16 + BF355*Baseline!B$18)</f>
        <v>65902.42263507389</v>
      </c>
      <c r="DC355" s="48">
        <f>(AR355*Baseline!B$7 + AW355*Baseline!B$11 + BB355*Baseline!B$16 + BG355*Baseline!B$18)</f>
        <v>66379.320445104648</v>
      </c>
      <c r="DD355" s="48">
        <f>(AS355*Baseline!B$7 + AX355*Baseline!B$11 + BC355*Baseline!B$16 + BH355*Baseline!B$18)</f>
        <v>114895.66130305924</v>
      </c>
      <c r="DE355" s="48">
        <f>(AT355*Baseline!B$7 + AY355*Baseline!B$11 + BD355*Baseline!B$16 + BI355*Baseline!B$18)</f>
        <v>1259853.3251052327</v>
      </c>
      <c r="DF355" s="48">
        <f t="shared" si="16"/>
        <v>1507030.7294884704</v>
      </c>
      <c r="DG355" s="48"/>
      <c r="DH355" s="48">
        <f t="shared" si="50"/>
        <v>4.3729979319959235E-2</v>
      </c>
      <c r="DI355" s="48">
        <f t="shared" si="51"/>
        <v>4.4046427950169074E-2</v>
      </c>
      <c r="DJ355" s="48">
        <f t="shared" si="52"/>
        <v>7.6239760115613661E-2</v>
      </c>
      <c r="DK355" s="48">
        <f t="shared" si="53"/>
        <v>0.83598383261425813</v>
      </c>
      <c r="DL355" s="48">
        <f t="shared" si="17"/>
        <v>1</v>
      </c>
      <c r="DM355" s="48"/>
      <c r="DN355" s="48">
        <f>DH355 / (Baseline!B$7/Baseline!B$17)</f>
        <v>4.6678876663561013</v>
      </c>
      <c r="DO355" s="48">
        <f>DI355 / (Baseline!B$11/Baseline!B$17)</f>
        <v>1.063301852497025</v>
      </c>
      <c r="DP355" s="48">
        <f>DJ355 / (Baseline!B$16/Baseline!B$17)</f>
        <v>1.1781346954802516</v>
      </c>
      <c r="DQ355" s="48">
        <f>DK355 / (Baseline!B$18/Baseline!B$17)</f>
        <v>0.9451535252262464</v>
      </c>
      <c r="DR355" s="71"/>
      <c r="DS355" s="48">
        <f>(AU355*Baseline!B$34)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3.2089100902293506E-2</v>
      </c>
      <c r="DT355" s="48">
        <f>(AZ355*Baseline!B$34) + (Baseline!D$88*(1-Baseline!D$89)*Baseline!B$35) + (Baseline!D$88*Baseline!D$89*((1-Baseline!D$90)*Baseline!B$40 + Baseline!D$90*Baseline!B$41))</f>
        <v>1.0479371414314822E-2</v>
      </c>
      <c r="DU355" s="48">
        <f>(BE355*Baseline!B$34) + (Baseline!F$88*(1-Baseline!F$89)*Baseline!B$35) + (Baseline!F$88*Baseline!F$89*((1-Baseline!F$90)*Baseline!B$40 + Baseline!F$90*Baseline!B$41))</f>
        <v>1.2910864367399789E-2</v>
      </c>
      <c r="DV355" s="48">
        <f>(BJ355*Baseline!B$34) + (Baseline!H$88*(1-Baseline!H$89)*Baseline!B$35) + (Baseline!H$88*Baseline!H$89*((1-Baseline!H$90)*Baseline!B$40 + Baseline!H$90*Baseline!B$41))</f>
        <v>9.3050950569019495E-3</v>
      </c>
      <c r="DW355" s="48">
        <f>( DS355*Baseline!B$7 + DT355*Baseline!B$11 + DU355*Baseline!B$16 + DV355*Baseline!B$18 ) / Baseline!B$17</f>
        <v>9.80052246160352E-3</v>
      </c>
    </row>
    <row r="356" spans="1:127">
      <c r="A356" s="7" t="s">
        <v>613</v>
      </c>
      <c r="B356" s="1">
        <f>MIN( MAX( NORMINV( MCrands!B356, (B$5+B$4)/2, (B$5-B$4)/3.29 ), 0 ), 1 )</f>
        <v>0.54741933521267117</v>
      </c>
      <c r="C356" s="1">
        <f>MAX( NORMINV( MCrands!C356, (C$5+C$4)/2, (C$5-C$4)/3.29 ), 0 )</f>
        <v>2.7447414541422113</v>
      </c>
      <c r="D356" s="40"/>
      <c r="E356" s="40">
        <f>Baseline!B$33 * (C356 * Baseline!B$66*Baseline!B$66/Baseline!B$73 + Baseline!B$52*Baseline!B$52/Baseline!B$74 + Baseline!B$53*Baseline!B$53/Baseline!B$75 + Baseline!B$54*Baseline!B$54/Baseline!B$76)</f>
        <v>2.2976618810909966E-5</v>
      </c>
      <c r="F356" s="40">
        <f>Baseline!B$33 * (C356 * Baseline!B$66*Baseline!B$57/Baseline!B$73 + Baseline!B$52*Baseline!B$67/Baseline!B$74 + Baseline!B$53*Baseline!B$55/Baseline!B$75 + Baseline!B$54*Baseline!B$56/Baseline!B$76)</f>
        <v>3.9677529643505778E-8</v>
      </c>
      <c r="G356" s="1">
        <f>Baseline!B$33 * (C356 * Baseline!B$66*Baseline!B$58/Baseline!B$73 + Baseline!B$52*Baseline!B$59/Baseline!B$74 + Baseline!B$53*Baseline!B$68/Baseline!B$75 + Baseline!B$54*Baseline!B$60/Baseline!B$76)</f>
        <v>1.0919496958226951E-7</v>
      </c>
      <c r="H356" s="40">
        <f>Baseline!B$33 * (C356 * Baseline!B$66*Baseline!B$61/Baseline!B$73 + Baseline!B$52*Baseline!B$62/Baseline!B$74 + Baseline!B$53*Baseline!B$63/Baseline!B$75 + Baseline!B$54*Baseline!B$69/Baseline!B$76)</f>
        <v>1.808931956380826E-9</v>
      </c>
      <c r="I356" s="40">
        <f>Baseline!B$33 * (C356 * Baseline!B$57*Baseline!B$66/Baseline!B$73 + Baseline!B$67*Baseline!B$52/Baseline!B$74 + Baseline!B$55*Baseline!B$53/Baseline!B$75 + Baseline!B$56*Baseline!B$54/Baseline!B$76)</f>
        <v>3.9677529643505778E-8</v>
      </c>
      <c r="J356" s="1">
        <f>Baseline!B$33 * (C356 * Baseline!B$57*Baseline!B$57/Baseline!B$73 + Baseline!B$67*Baseline!B$67/Baseline!B$74 + Baseline!B$55*Baseline!B$55/Baseline!B$75 + Baseline!B$56*Baseline!B$56/Baseline!B$76)</f>
        <v>1.7949606558601627E-6</v>
      </c>
      <c r="K356" s="40">
        <f>Baseline!B$33 * (C356 * Baseline!B$57*Baseline!B$58/Baseline!B$73 + Baseline!B$67*Baseline!B$59/Baseline!B$74 + Baseline!B$55*Baseline!B$68/Baseline!B$75 + Baseline!B$56*Baseline!B$60/Baseline!B$76)</f>
        <v>1.3929368366799057E-8</v>
      </c>
      <c r="L356" s="1">
        <f>Baseline!B$33 * (C356 * Baseline!B$57*Baseline!B$61/Baseline!B$73 + Baseline!B$67*Baseline!B$62/Baseline!B$74 + Baseline!B$55*Baseline!B$63/Baseline!B$75 + Baseline!B$56*Baseline!B$69/Baseline!B$76)</f>
        <v>1.4629435955933536E-8</v>
      </c>
      <c r="M356" s="40">
        <f>Baseline!B$33 * (C356 * Baseline!B$58*Baseline!B$66/Baseline!B$73 + Baseline!B$59*Baseline!B$52/Baseline!B$74 + Baseline!B$68*Baseline!B$53/Baseline!B$75 + Baseline!B$60*Baseline!B$54/Baseline!B$76)</f>
        <v>1.0919496958226951E-7</v>
      </c>
      <c r="N356" s="1">
        <f>Baseline!B$33 * (C356 * Baseline!B$58*Baseline!B$57/Baseline!B$73 + Baseline!B$59*Baseline!B$67/Baseline!B$74 + Baseline!B$68*Baseline!B$55/Baseline!B$75 + Baseline!B$60*Baseline!B$56/Baseline!B$76)</f>
        <v>1.3929368366799057E-8</v>
      </c>
      <c r="O356" s="1">
        <f>Baseline!B$33 * (C356 * Baseline!B$58*Baseline!B$58/Baseline!B$73 + Baseline!B$59*Baseline!B$59/Baseline!B$74 + Baseline!B$68*Baseline!B$68/Baseline!B$75 + Baseline!B$60*Baseline!B$60/Baseline!B$76)</f>
        <v>1.3250171823295419E-6</v>
      </c>
      <c r="P356" s="40">
        <f>Baseline!B$33 * (C356 * Baseline!B$58*Baseline!B$61/Baseline!B$73 + Baseline!B$59*Baseline!B$62/Baseline!B$74 + Baseline!B$68*Baseline!B$63/Baseline!B$75 + Baseline!B$60*Baseline!B$69/Baseline!B$76)</f>
        <v>1.6490127198718279E-9</v>
      </c>
      <c r="Q356" s="40">
        <f>Baseline!B$33 * (C356 * Baseline!B$61*Baseline!B$66/Baseline!B$73 + Baseline!B$62*Baseline!B$52/Baseline!B$74 + Baseline!B$63*Baseline!B$53/Baseline!B$75 + Baseline!B$69*Baseline!B$54/Baseline!B$76)</f>
        <v>1.808931956380826E-9</v>
      </c>
      <c r="R356" s="40">
        <f>Baseline!B$33 * (C356 * Baseline!B$61*Baseline!B$57/Baseline!B$73 + Baseline!B$62*Baseline!B$67/Baseline!B$74 + Baseline!B$63*Baseline!B$55/Baseline!B$75 + Baseline!B$69*Baseline!B$56/Baseline!B$76)</f>
        <v>1.4629435955933536E-8</v>
      </c>
      <c r="S356" s="40">
        <f>Baseline!B$33 * (C356 * Baseline!B$61*Baseline!B$58/Baseline!B$73 + Baseline!B$62*Baseline!B$59/Baseline!B$74 + Baseline!B$63*Baseline!B$68/Baseline!B$75 + Baseline!B$69*Baseline!B$60/Baseline!B$76)</f>
        <v>1.6490127198718279E-9</v>
      </c>
      <c r="T356" s="40">
        <f>Baseline!B$33 * (C356 * Baseline!B$61*Baseline!B$61/Baseline!B$73 + Baseline!B$62*Baseline!B$62/Baseline!B$74 + Baseline!B$63*Baseline!B$63/Baseline!B$75 + Baseline!B$69*Baseline!B$69/Baseline!B$76)</f>
        <v>9.8551807235749369E-8</v>
      </c>
      <c r="U356" s="40"/>
      <c r="V356" s="40">
        <f>E356 * ( Baseline!B$87 * Baseline!B$7 )</f>
        <v>0.23847432663843454</v>
      </c>
      <c r="W356" s="40">
        <f>F356 * ( Baseline!D$87 * Baseline!B$11 )</f>
        <v>7.31915347168902E-4</v>
      </c>
      <c r="X356" s="40">
        <f>G356 * ( Baseline!F$87 * Baseline!B$16 )</f>
        <v>3.7928621448615296E-3</v>
      </c>
      <c r="Y356" s="40">
        <f>H356 * ( Baseline!H$87 * Baseline!B$18 )</f>
        <v>6.3615337245046606E-4</v>
      </c>
      <c r="Z356" s="48">
        <f t="shared" si="0"/>
        <v>0.24363525750291543</v>
      </c>
      <c r="AA356" s="40">
        <f>I356 * ( Baseline!B$87 * Baseline!B$7 )</f>
        <v>4.118130801699465E-4</v>
      </c>
      <c r="AB356" s="1">
        <f>J356 * ( Baseline!D$87 * Baseline!B$11 )</f>
        <v>3.3110913491647798E-2</v>
      </c>
      <c r="AC356" s="1">
        <f>K356 * ( Baseline!F$87 * Baseline!B$16 )</f>
        <v>4.8383340535169137E-4</v>
      </c>
      <c r="AD356" s="1">
        <f>L356 * ( Baseline!F$87 * Baseline!B$16 )</f>
        <v>5.081500919887266E-4</v>
      </c>
      <c r="AE356" s="48">
        <f t="shared" si="1"/>
        <v>3.4514710069158162E-2</v>
      </c>
      <c r="AF356" s="48">
        <f>M356 * ( Baseline!B$87 * Baseline!B$7 )</f>
        <v>1.1333345892943752E-3</v>
      </c>
      <c r="AG356" s="48">
        <f>N356 * ( Baseline!D$87 * Baseline!B$11 )</f>
        <v>2.5694942642927212E-4</v>
      </c>
      <c r="AH356" s="48">
        <f>O356 * ( Baseline!F$87 * Baseline!B$16 )</f>
        <v>4.6024166968263322E-2</v>
      </c>
      <c r="AI356" s="48">
        <f>P356 * ( Baseline!H$87 * Baseline!B$18 )</f>
        <v>5.7991402012654404E-4</v>
      </c>
      <c r="AJ356" s="48">
        <f t="shared" si="2"/>
        <v>4.7994365004113519E-2</v>
      </c>
      <c r="AK356" s="48">
        <f>Q356 * ( Baseline!B$87 * Baseline!B$7 )</f>
        <v>1.8774904775276595E-5</v>
      </c>
      <c r="AL356" s="48">
        <f>R356 * ( Baseline!D$87 * Baseline!B$11 )</f>
        <v>2.698632901991887E-4</v>
      </c>
      <c r="AM356" s="48">
        <f>S356 * ( Baseline!F$87 * Baseline!B$16 )</f>
        <v>5.7278077419901351E-5</v>
      </c>
      <c r="AN356" s="48">
        <f>T356 * ( Baseline!H$87 * Baseline!B$18 )</f>
        <v>3.4658055717885453E-2</v>
      </c>
      <c r="AO356" s="48">
        <f t="shared" si="3"/>
        <v>3.5003971990279818E-2</v>
      </c>
      <c r="AP356" s="48"/>
      <c r="AQ356" s="48">
        <f>V356 * ( (1-Baseline!B$88-Baseline!B$87) + (1-B356)*Baseline!B$88 )</f>
        <v>0.11718551900357795</v>
      </c>
      <c r="AR356" s="48">
        <f>W356 * ( (1-Baseline!B$88-Baseline!B$87) + (1-B356)*Baseline!B$88 )</f>
        <v>3.5966085336604247E-4</v>
      </c>
      <c r="AS356" s="48">
        <f>X356 * ( (1-Baseline!B$88-Baseline!B$87) + (1-B356)*Baseline!B$88 )</f>
        <v>1.8638002891963629E-3</v>
      </c>
      <c r="AT356" s="48">
        <f>Y356 * ( (1-Baseline!B$88-Baseline!B$87) + (1-B356)*Baseline!B$88 )</f>
        <v>3.1260372622630782E-4</v>
      </c>
      <c r="AU356" s="48">
        <f t="shared" si="4"/>
        <v>0.11972158387236666</v>
      </c>
      <c r="AV356" s="48">
        <f>AA356 * ( (1-Baseline!D$88-Baseline!D$87) + (1-B356)*Baseline!D$88 )</f>
        <v>3.0727619850438214E-4</v>
      </c>
      <c r="AW356" s="48">
        <f>AB356 * ( (1-Baseline!D$88-Baseline!D$87) + (1-B356)*Baseline!D$88 )</f>
        <v>2.4705858353314857E-2</v>
      </c>
      <c r="AX356" s="48">
        <f>AC356 * ( (1-Baseline!D$88-Baseline!D$87) + (1-B356)*Baseline!D$88 )</f>
        <v>3.6101449095435329E-4</v>
      </c>
      <c r="AY356" s="48">
        <f>AD356 * ( (1-Baseline!D$88-Baseline!D$87) + (1-B356)*Baseline!D$88 )</f>
        <v>3.7915849703343892E-4</v>
      </c>
      <c r="AZ356" s="48">
        <f t="shared" si="5"/>
        <v>2.5753307539807032E-2</v>
      </c>
      <c r="BA356" s="48">
        <f>AF356 * ( (1-Baseline!F$88-Baseline!F$87) + (1-Baseline!B$36)*Baseline!F$88 )</f>
        <v>8.1558383716308987E-4</v>
      </c>
      <c r="BB356" s="48">
        <f>AG356 * ( (1-Baseline!F$88-Baseline!F$87) + (1-Baseline!B$36)*Baseline!F$88 )</f>
        <v>1.8490902964014998E-4</v>
      </c>
      <c r="BC356" s="48">
        <f>AH356 * ( (1-Baseline!F$88-Baseline!F$87) + (1-Baseline!B$36)*Baseline!F$88 )</f>
        <v>3.3120463323705274E-2</v>
      </c>
      <c r="BD356" s="48">
        <f>AI356 * ( (1-Baseline!F$88-Baseline!F$87) + (1-Baseline!B$36)*Baseline!F$88 )</f>
        <v>4.1732468613170517E-4</v>
      </c>
      <c r="BE356" s="48">
        <f t="shared" si="6"/>
        <v>3.4538280876640216E-2</v>
      </c>
      <c r="BF356" s="48">
        <f>AK356 * ( (1-Baseline!H$88-Baseline!H$87) + (1-Baseline!B$36)*Baseline!H$88 )</f>
        <v>1.487573255154715E-5</v>
      </c>
      <c r="BG356" s="48">
        <f>AL356 * ( (1-Baseline!H$88-Baseline!H$87) + (1-Baseline!B$36)*Baseline!H$88 )</f>
        <v>2.1381808209062117E-4</v>
      </c>
      <c r="BH356" s="48">
        <f>AM356 * ( (1-Baseline!H$88-Baseline!H$87) + (1-Baseline!B$36)*Baseline!H$88 )</f>
        <v>4.5382566301336235E-5</v>
      </c>
      <c r="BI356" s="48">
        <f>AN356 * ( (1-Baseline!H$88-Baseline!H$87) + (1-Baseline!B$36)*Baseline!H$88 )</f>
        <v>2.7460270706395E-2</v>
      </c>
      <c r="BJ356" s="48">
        <f t="shared" si="7"/>
        <v>2.7734347087338504E-2</v>
      </c>
      <c r="BK356" s="48"/>
      <c r="BL356" s="48">
        <f t="shared" si="18"/>
        <v>0.97881697863693173</v>
      </c>
      <c r="BM356" s="48">
        <f t="shared" si="19"/>
        <v>3.0041437954034366E-3</v>
      </c>
      <c r="BN356" s="48">
        <f t="shared" si="20"/>
        <v>1.5567788438075892E-2</v>
      </c>
      <c r="BO356" s="48">
        <f t="shared" si="21"/>
        <v>2.6110891295889455E-3</v>
      </c>
      <c r="BP356" s="48">
        <f t="shared" si="8"/>
        <v>1</v>
      </c>
      <c r="BQ356" s="48">
        <f t="shared" si="22"/>
        <v>1.1931523670480912E-2</v>
      </c>
      <c r="BR356" s="48">
        <f t="shared" si="23"/>
        <v>0.95932758598587287</v>
      </c>
      <c r="BS356" s="48">
        <f t="shared" si="24"/>
        <v>1.40181796220284E-2</v>
      </c>
      <c r="BT356" s="48">
        <f t="shared" si="25"/>
        <v>1.4722710721617854E-2</v>
      </c>
      <c r="BU356" s="48">
        <f t="shared" si="9"/>
        <v>1</v>
      </c>
      <c r="BV356" s="48">
        <f t="shared" si="26"/>
        <v>2.3613909449520562E-2</v>
      </c>
      <c r="BW356" s="48">
        <f t="shared" si="27"/>
        <v>5.3537415571025763E-3</v>
      </c>
      <c r="BX356" s="48">
        <f t="shared" si="28"/>
        <v>0.95894938841921684</v>
      </c>
      <c r="BY356" s="48">
        <f t="shared" si="29"/>
        <v>1.2082960574159916E-2</v>
      </c>
      <c r="BZ356" s="48">
        <f t="shared" si="10"/>
        <v>0.99999999999999989</v>
      </c>
      <c r="CA356" s="48">
        <f t="shared" si="30"/>
        <v>5.363649811081485E-4</v>
      </c>
      <c r="CB356" s="48">
        <f t="shared" si="31"/>
        <v>7.7095048034584897E-3</v>
      </c>
      <c r="CC356" s="48">
        <f t="shared" si="32"/>
        <v>1.6363307979964897E-3</v>
      </c>
      <c r="CD356" s="48">
        <f t="shared" si="33"/>
        <v>0.99011779941743694</v>
      </c>
      <c r="CE356" s="48">
        <f t="shared" si="11"/>
        <v>1</v>
      </c>
      <c r="CF356" s="48"/>
      <c r="CG356" s="48">
        <f t="shared" si="34"/>
        <v>0.97881697863693173</v>
      </c>
      <c r="CH356" s="48">
        <f t="shared" si="35"/>
        <v>3.0041437954034366E-3</v>
      </c>
      <c r="CI356" s="48">
        <f t="shared" si="36"/>
        <v>1.5567788438075892E-2</v>
      </c>
      <c r="CJ356" s="48">
        <f t="shared" si="37"/>
        <v>2.6110891295889455E-3</v>
      </c>
      <c r="CK356" s="48">
        <f t="shared" si="12"/>
        <v>1</v>
      </c>
      <c r="CL356" s="48">
        <f t="shared" si="38"/>
        <v>1.1931523670480912E-2</v>
      </c>
      <c r="CM356" s="48">
        <f t="shared" si="39"/>
        <v>0.95932758598587287</v>
      </c>
      <c r="CN356" s="48">
        <f t="shared" si="40"/>
        <v>1.40181796220284E-2</v>
      </c>
      <c r="CO356" s="48">
        <f t="shared" si="41"/>
        <v>1.4722710721617854E-2</v>
      </c>
      <c r="CP356" s="48">
        <f t="shared" si="13"/>
        <v>1</v>
      </c>
      <c r="CQ356" s="48">
        <f t="shared" si="42"/>
        <v>2.3613909449520562E-2</v>
      </c>
      <c r="CR356" s="48">
        <f t="shared" si="43"/>
        <v>5.3537415571025763E-3</v>
      </c>
      <c r="CS356" s="48">
        <f t="shared" si="44"/>
        <v>0.95894938841921684</v>
      </c>
      <c r="CT356" s="48">
        <f t="shared" si="45"/>
        <v>1.2082960574159916E-2</v>
      </c>
      <c r="CU356" s="48">
        <f t="shared" si="14"/>
        <v>0.99999999999999989</v>
      </c>
      <c r="CV356" s="48">
        <f t="shared" si="46"/>
        <v>5.363649811081485E-4</v>
      </c>
      <c r="CW356" s="48">
        <f t="shared" si="47"/>
        <v>7.7095048034584897E-3</v>
      </c>
      <c r="CX356" s="48">
        <f t="shared" si="48"/>
        <v>1.6363307979964897E-3</v>
      </c>
      <c r="CY356" s="48">
        <f t="shared" si="49"/>
        <v>0.99011779941743694</v>
      </c>
      <c r="CZ356" s="48">
        <f t="shared" si="15"/>
        <v>1</v>
      </c>
      <c r="DA356" s="48"/>
      <c r="DB356" s="48">
        <f>(AQ356*Baseline!B$7 + AV356*Baseline!B$11 + BA356*Baseline!B$16 + BF356*Baseline!B$18)</f>
        <v>60907.479864901186</v>
      </c>
      <c r="DC356" s="48">
        <f>(AR356*Baseline!B$7 + AW356*Baseline!B$11 + BB356*Baseline!B$16 + BG356*Baseline!B$18)</f>
        <v>63567.867705411991</v>
      </c>
      <c r="DD356" s="48">
        <f>(AS356*Baseline!B$7 + AX356*Baseline!B$11 + BC356*Baseline!B$16 + BH356*Baseline!B$18)</f>
        <v>114716.10797645082</v>
      </c>
      <c r="DE356" s="48">
        <f>(AT356*Baseline!B$7 + AY356*Baseline!B$11 + BD356*Baseline!B$16 + BI356*Baseline!B$18)</f>
        <v>1259791.0588956219</v>
      </c>
      <c r="DF356" s="48">
        <f t="shared" si="16"/>
        <v>1498982.5144423859</v>
      </c>
      <c r="DG356" s="48"/>
      <c r="DH356" s="48">
        <f t="shared" si="50"/>
        <v>4.0632548597512141E-2</v>
      </c>
      <c r="DI356" s="48">
        <f t="shared" si="51"/>
        <v>4.2407344377235062E-2</v>
      </c>
      <c r="DJ356" s="48">
        <f t="shared" si="52"/>
        <v>7.6529316967466191E-2</v>
      </c>
      <c r="DK356" s="48">
        <f t="shared" si="53"/>
        <v>0.84043079005778665</v>
      </c>
      <c r="DL356" s="48">
        <f t="shared" si="17"/>
        <v>1</v>
      </c>
      <c r="DM356" s="48"/>
      <c r="DN356" s="48">
        <f>DH356 / (Baseline!B$7/Baseline!B$17)</f>
        <v>4.3372573095266356</v>
      </c>
      <c r="DO356" s="48">
        <f>DI356 / (Baseline!B$11/Baseline!B$17)</f>
        <v>1.0237335905378511</v>
      </c>
      <c r="DP356" s="48">
        <f>DJ356 / (Baseline!B$16/Baseline!B$17)</f>
        <v>1.1826092239016972</v>
      </c>
      <c r="DQ356" s="48">
        <f>DK356 / (Baseline!B$18/Baseline!B$17)</f>
        <v>0.95018120320314992</v>
      </c>
      <c r="DR356" s="71"/>
      <c r="DS356" s="48">
        <f>(AU356*Baseline!B$34)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3.0487768830854998E-2</v>
      </c>
      <c r="DT356" s="48">
        <f>(AZ356*Baseline!B$34) + (Baseline!D$88*(1-Baseline!D$89)*Baseline!B$35) + (Baseline!D$88*Baseline!D$89*((1-Baseline!D$90)*Baseline!B$40 + Baseline!D$90*Baseline!B$41))</f>
        <v>1.0276564130971059E-2</v>
      </c>
      <c r="DU356" s="48">
        <f>(BE356*Baseline!B$34) + (Baseline!F$88*(1-Baseline!F$89)*Baseline!B$35) + (Baseline!F$88*Baseline!F$89*((1-Baseline!F$90)*Baseline!B$40 + Baseline!F$90*Baseline!B$41))</f>
        <v>1.2911382131496035E-2</v>
      </c>
      <c r="DV356" s="48">
        <f>(BJ356*Baseline!B$34) + (Baseline!H$88*(1-Baseline!H$89)*Baseline!B$35) + (Baseline!H$88*Baseline!H$89*((1-Baseline!H$90)*Baseline!B$40 + Baseline!H$90*Baseline!B$41))</f>
        <v>9.3051520631007769E-3</v>
      </c>
      <c r="DW356" s="48">
        <f>( DS356*Baseline!B$7 + DT356*Baseline!B$11 + DU356*Baseline!B$16 + DV356*Baseline!B$18 ) / Baseline!B$17</f>
        <v>9.7772035665227488E-3</v>
      </c>
    </row>
    <row r="357" spans="1:127">
      <c r="A357" s="7" t="s">
        <v>615</v>
      </c>
      <c r="B357" s="1">
        <f>MIN( MAX( NORMINV( MCrands!B357, (B$5+B$4)/2, (B$5-B$4)/3.29 ), 0 ), 1 )</f>
        <v>0.67142251882299131</v>
      </c>
      <c r="C357" s="1">
        <f>MAX( NORMINV( MCrands!C357, (C$5+C$4)/2, (C$5-C$4)/3.29 ), 0 )</f>
        <v>2.7254334488545515</v>
      </c>
      <c r="D357" s="40"/>
      <c r="E357" s="40">
        <f>Baseline!B$33 * (C357 * Baseline!B$66*Baseline!B$66/Baseline!B$73 + Baseline!B$52*Baseline!B$52/Baseline!B$74 + Baseline!B$53*Baseline!B$53/Baseline!B$75 + Baseline!B$54*Baseline!B$54/Baseline!B$76)</f>
        <v>2.2815048597595743E-5</v>
      </c>
      <c r="F357" s="40">
        <f>Baseline!B$33 * (C357 * Baseline!B$66*Baseline!B$57/Baseline!B$73 + Baseline!B$52*Baseline!B$67/Baseline!B$74 + Baseline!B$53*Baseline!B$55/Baseline!B$75 + Baseline!B$54*Baseline!B$56/Baseline!B$76)</f>
        <v>3.9655922125844224E-8</v>
      </c>
      <c r="G357" s="1">
        <f>Baseline!B$33 * (C357 * Baseline!B$66*Baseline!B$58/Baseline!B$73 + Baseline!B$52*Baseline!B$59/Baseline!B$74 + Baseline!B$53*Baseline!B$68/Baseline!B$75 + Baseline!B$54*Baseline!B$60/Baseline!B$76)</f>
        <v>1.0914185110135153E-7</v>
      </c>
      <c r="H357" s="40">
        <f>Baseline!B$33 * (C357 * Baseline!B$66*Baseline!B$61/Baseline!B$73 + Baseline!B$52*Baseline!B$62/Baseline!B$74 + Baseline!B$53*Baseline!B$63/Baseline!B$75 + Baseline!B$54*Baseline!B$69/Baseline!B$76)</f>
        <v>1.8036201082890289E-9</v>
      </c>
      <c r="I357" s="40">
        <f>Baseline!B$33 * (C357 * Baseline!B$57*Baseline!B$66/Baseline!B$73 + Baseline!B$67*Baseline!B$52/Baseline!B$74 + Baseline!B$55*Baseline!B$53/Baseline!B$75 + Baseline!B$56*Baseline!B$54/Baseline!B$76)</f>
        <v>3.9655922125844224E-8</v>
      </c>
      <c r="J357" s="1">
        <f>Baseline!B$33 * (C357 * Baseline!B$57*Baseline!B$57/Baseline!B$73 + Baseline!B$67*Baseline!B$67/Baseline!B$74 + Baseline!B$55*Baseline!B$55/Baseline!B$75 + Baseline!B$56*Baseline!B$56/Baseline!B$76)</f>
        <v>1.7949606529704913E-6</v>
      </c>
      <c r="K357" s="40">
        <f>Baseline!B$33 * (C357 * Baseline!B$57*Baseline!B$58/Baseline!B$73 + Baseline!B$67*Baseline!B$59/Baseline!B$74 + Baseline!B$55*Baseline!B$68/Baseline!B$75 + Baseline!B$56*Baseline!B$60/Baseline!B$76)</f>
        <v>1.3929361263023607E-8</v>
      </c>
      <c r="L357" s="1">
        <f>Baseline!B$33 * (C357 * Baseline!B$57*Baseline!B$61/Baseline!B$73 + Baseline!B$67*Baseline!B$62/Baseline!B$74 + Baseline!B$55*Baseline!B$63/Baseline!B$75 + Baseline!B$56*Baseline!B$69/Baseline!B$76)</f>
        <v>1.4629435245555992E-8</v>
      </c>
      <c r="M357" s="40">
        <f>Baseline!B$33 * (C357 * Baseline!B$58*Baseline!B$66/Baseline!B$73 + Baseline!B$59*Baseline!B$52/Baseline!B$74 + Baseline!B$68*Baseline!B$53/Baseline!B$75 + Baseline!B$60*Baseline!B$54/Baseline!B$76)</f>
        <v>1.0914185110135153E-7</v>
      </c>
      <c r="N357" s="1">
        <f>Baseline!B$33 * (C357 * Baseline!B$58*Baseline!B$57/Baseline!B$73 + Baseline!B$59*Baseline!B$67/Baseline!B$74 + Baseline!B$68*Baseline!B$55/Baseline!B$75 + Baseline!B$60*Baseline!B$56/Baseline!B$76)</f>
        <v>1.3929361263023607E-8</v>
      </c>
      <c r="O357" s="1">
        <f>Baseline!B$33 * (C357 * Baseline!B$58*Baseline!B$58/Baseline!B$73 + Baseline!B$59*Baseline!B$59/Baseline!B$74 + Baseline!B$68*Baseline!B$68/Baseline!B$75 + Baseline!B$60*Baseline!B$60/Baseline!B$76)</f>
        <v>1.3250171648660938E-6</v>
      </c>
      <c r="P357" s="40">
        <f>Baseline!B$33 * (C357 * Baseline!B$58*Baseline!B$61/Baseline!B$73 + Baseline!B$59*Baseline!B$62/Baseline!B$74 + Baseline!B$68*Baseline!B$63/Baseline!B$75 + Baseline!B$60*Baseline!B$69/Baseline!B$76)</f>
        <v>1.6490109735270302E-9</v>
      </c>
      <c r="Q357" s="40">
        <f>Baseline!B$33 * (C357 * Baseline!B$61*Baseline!B$66/Baseline!B$73 + Baseline!B$62*Baseline!B$52/Baseline!B$74 + Baseline!B$63*Baseline!B$53/Baseline!B$75 + Baseline!B$69*Baseline!B$54/Baseline!B$76)</f>
        <v>1.8036201082890289E-9</v>
      </c>
      <c r="R357" s="40">
        <f>Baseline!B$33 * (C357 * Baseline!B$61*Baseline!B$57/Baseline!B$73 + Baseline!B$62*Baseline!B$67/Baseline!B$74 + Baseline!B$63*Baseline!B$55/Baseline!B$75 + Baseline!B$69*Baseline!B$56/Baseline!B$76)</f>
        <v>1.4629435245555992E-8</v>
      </c>
      <c r="S357" s="40">
        <f>Baseline!B$33 * (C357 * Baseline!B$61*Baseline!B$58/Baseline!B$73 + Baseline!B$62*Baseline!B$59/Baseline!B$74 + Baseline!B$63*Baseline!B$68/Baseline!B$75 + Baseline!B$69*Baseline!B$60/Baseline!B$76)</f>
        <v>1.6490109735270302E-9</v>
      </c>
      <c r="T357" s="40">
        <f>Baseline!B$33 * (C357 * Baseline!B$61*Baseline!B$61/Baseline!B$73 + Baseline!B$62*Baseline!B$62/Baseline!B$74 + Baseline!B$63*Baseline!B$63/Baseline!B$75 + Baseline!B$69*Baseline!B$69/Baseline!B$76)</f>
        <v>9.8551807061114892E-8</v>
      </c>
      <c r="U357" s="40"/>
      <c r="V357" s="40">
        <f>E357 * ( Baseline!B$87 * Baseline!B$7 )</f>
        <v>0.23679738939444622</v>
      </c>
      <c r="W357" s="40">
        <f>F357 * ( Baseline!D$87 * Baseline!B$11 )</f>
        <v>7.3151676202681251E-4</v>
      </c>
      <c r="X357" s="40">
        <f>G357 * ( Baseline!F$87 * Baseline!B$16 )</f>
        <v>3.7910170866483437E-3</v>
      </c>
      <c r="Y357" s="40">
        <f>H357 * ( Baseline!H$87 * Baseline!B$18 )</f>
        <v>6.3428533641648381E-4</v>
      </c>
      <c r="Z357" s="48">
        <f t="shared" si="0"/>
        <v>0.24195420857953787</v>
      </c>
      <c r="AA357" s="40">
        <f>I357 * ( Baseline!B$87 * Baseline!B$7 )</f>
        <v>4.1158881574413717E-4</v>
      </c>
      <c r="AB357" s="1">
        <f>J357 * ( Baseline!D$87 * Baseline!B$11 )</f>
        <v>3.3110913438343201E-2</v>
      </c>
      <c r="AC357" s="1">
        <f>K357 * ( Baseline!F$87 * Baseline!B$16 )</f>
        <v>4.8383315860368555E-4</v>
      </c>
      <c r="AD357" s="1">
        <f>L357 * ( Baseline!F$87 * Baseline!B$16 )</f>
        <v>5.081500673139261E-4</v>
      </c>
      <c r="AE357" s="48">
        <f t="shared" si="1"/>
        <v>3.451448548000495E-2</v>
      </c>
      <c r="AF357" s="48">
        <f>M357 * ( Baseline!B$87 * Baseline!B$7 )</f>
        <v>1.1327832725809275E-3</v>
      </c>
      <c r="AG357" s="48">
        <f>N357 * ( Baseline!D$87 * Baseline!B$11 )</f>
        <v>2.5694929538879857E-4</v>
      </c>
      <c r="AH357" s="48">
        <f>O357 * ( Baseline!F$87 * Baseline!B$16 )</f>
        <v>4.6024166361674473E-2</v>
      </c>
      <c r="AI357" s="48">
        <f>P357 * ( Baseline!H$87 * Baseline!B$18 )</f>
        <v>5.7991340598341468E-4</v>
      </c>
      <c r="AJ357" s="48">
        <f t="shared" si="2"/>
        <v>4.7993812335627613E-2</v>
      </c>
      <c r="AK357" s="48">
        <f>Q357 * ( Baseline!B$87 * Baseline!B$7 )</f>
        <v>1.871977310393183E-5</v>
      </c>
      <c r="AL357" s="48">
        <f>R357 * ( Baseline!D$87 * Baseline!B$11 )</f>
        <v>2.6986327709514133E-4</v>
      </c>
      <c r="AM357" s="48">
        <f>S357 * ( Baseline!F$87 * Baseline!B$16 )</f>
        <v>5.7278016761016602E-5</v>
      </c>
      <c r="AN357" s="48">
        <f>T357 * ( Baseline!H$87 * Baseline!B$18 )</f>
        <v>3.4658055656471141E-2</v>
      </c>
      <c r="AO357" s="48">
        <f t="shared" si="3"/>
        <v>3.5003916723431235E-2</v>
      </c>
      <c r="AP357" s="48"/>
      <c r="AQ357" s="48">
        <f>V357 * ( (1-Baseline!B$88-Baseline!B$87) + (1-B357)*Baseline!B$88 )</f>
        <v>9.0227846583649352E-2</v>
      </c>
      <c r="AR357" s="48">
        <f>W357 * ( (1-Baseline!B$88-Baseline!B$87) + (1-B357)*Baseline!B$88 )</f>
        <v>2.7873272735949844E-4</v>
      </c>
      <c r="AS357" s="48">
        <f>X357 * ( (1-Baseline!B$88-Baseline!B$87) + (1-B357)*Baseline!B$88 )</f>
        <v>1.444506246309667E-3</v>
      </c>
      <c r="AT357" s="48">
        <f>Y357 * ( (1-Baseline!B$88-Baseline!B$87) + (1-B357)*Baseline!B$88 )</f>
        <v>2.4168425239314391E-4</v>
      </c>
      <c r="AU357" s="48">
        <f t="shared" si="4"/>
        <v>9.2192769809711653E-2</v>
      </c>
      <c r="AV357" s="48">
        <f>AA357 * ( (1-Baseline!D$88-Baseline!D$87) + (1-B357)*Baseline!D$88 )</f>
        <v>2.8424369366156969E-4</v>
      </c>
      <c r="AW357" s="48">
        <f>AB357 * ( (1-Baseline!D$88-Baseline!D$87) + (1-B357)*Baseline!D$88 )</f>
        <v>2.2866433625528461E-2</v>
      </c>
      <c r="AX357" s="48">
        <f>AC357 * ( (1-Baseline!D$88-Baseline!D$87) + (1-B357)*Baseline!D$88 )</f>
        <v>3.3413571714482296E-4</v>
      </c>
      <c r="AY357" s="48">
        <f>AD357 * ( (1-Baseline!D$88-Baseline!D$87) + (1-B357)*Baseline!D$88 )</f>
        <v>3.5092900132999562E-4</v>
      </c>
      <c r="AZ357" s="48">
        <f t="shared" si="5"/>
        <v>2.3835742037664847E-2</v>
      </c>
      <c r="BA357" s="48">
        <f>AF357 * ( (1-Baseline!F$88-Baseline!F$87) + (1-Baseline!B$36)*Baseline!F$88 )</f>
        <v>8.1518709201395807E-4</v>
      </c>
      <c r="BB357" s="48">
        <f>AG357 * ( (1-Baseline!F$88-Baseline!F$87) + (1-Baseline!B$36)*Baseline!F$88 )</f>
        <v>1.8490893533923191E-4</v>
      </c>
      <c r="BC357" s="48">
        <f>AH357 * ( (1-Baseline!F$88-Baseline!F$87) + (1-Baseline!B$36)*Baseline!F$88 )</f>
        <v>3.3120462887184524E-2</v>
      </c>
      <c r="BD357" s="48">
        <f>AI357 * ( (1-Baseline!F$88-Baseline!F$87) + (1-Baseline!B$36)*Baseline!F$88 )</f>
        <v>4.1732424417465668E-4</v>
      </c>
      <c r="BE357" s="48">
        <f t="shared" si="6"/>
        <v>3.4537883158712368E-2</v>
      </c>
      <c r="BF357" s="48">
        <f>AK357 * ( (1-Baseline!H$88-Baseline!H$87) + (1-Baseline!B$36)*Baseline!H$88 )</f>
        <v>1.4832050625707266E-5</v>
      </c>
      <c r="BG357" s="48">
        <f>AL357 * ( (1-Baseline!H$88-Baseline!H$87) + (1-Baseline!B$36)*Baseline!H$88 )</f>
        <v>2.1381807170802236E-4</v>
      </c>
      <c r="BH357" s="48">
        <f>AM357 * ( (1-Baseline!H$88-Baseline!H$87) + (1-Baseline!B$36)*Baseline!H$88 )</f>
        <v>4.5382518240088667E-5</v>
      </c>
      <c r="BI357" s="48">
        <f>AN357 * ( (1-Baseline!H$88-Baseline!H$87) + (1-Baseline!B$36)*Baseline!H$88 )</f>
        <v>2.7460270657735212E-2</v>
      </c>
      <c r="BJ357" s="48">
        <f t="shared" si="7"/>
        <v>2.7734303298309029E-2</v>
      </c>
      <c r="BK357" s="48"/>
      <c r="BL357" s="48">
        <f t="shared" si="18"/>
        <v>0.97868679691348937</v>
      </c>
      <c r="BM357" s="48">
        <f t="shared" si="19"/>
        <v>3.0233686213659732E-3</v>
      </c>
      <c r="BN357" s="48">
        <f t="shared" si="20"/>
        <v>1.566832463425458E-2</v>
      </c>
      <c r="BO357" s="48">
        <f t="shared" si="21"/>
        <v>2.6215098308900648E-3</v>
      </c>
      <c r="BP357" s="48">
        <f t="shared" si="8"/>
        <v>1</v>
      </c>
      <c r="BQ357" s="48">
        <f t="shared" si="22"/>
        <v>1.1925103620118579E-2</v>
      </c>
      <c r="BR357" s="48">
        <f t="shared" si="23"/>
        <v>0.95933382688045943</v>
      </c>
      <c r="BS357" s="48">
        <f t="shared" si="24"/>
        <v>1.4018263690588157E-2</v>
      </c>
      <c r="BT357" s="48">
        <f t="shared" si="25"/>
        <v>1.4722805808833781E-2</v>
      </c>
      <c r="BU357" s="48">
        <f t="shared" si="9"/>
        <v>0.99999999999999989</v>
      </c>
      <c r="BV357" s="48">
        <f t="shared" si="26"/>
        <v>2.3602694127718208E-2</v>
      </c>
      <c r="BW357" s="48">
        <f t="shared" si="27"/>
        <v>5.3538004772764308E-3</v>
      </c>
      <c r="BX357" s="48">
        <f t="shared" si="28"/>
        <v>0.95896041847688362</v>
      </c>
      <c r="BY357" s="48">
        <f t="shared" si="29"/>
        <v>1.2083086918121801E-2</v>
      </c>
      <c r="BZ357" s="48">
        <f t="shared" si="10"/>
        <v>1</v>
      </c>
      <c r="CA357" s="48">
        <f t="shared" si="30"/>
        <v>5.3479081360632483E-4</v>
      </c>
      <c r="CB357" s="48">
        <f t="shared" si="31"/>
        <v>7.7095166014521412E-3</v>
      </c>
      <c r="CC357" s="48">
        <f t="shared" si="32"/>
        <v>1.6363316486430598E-3</v>
      </c>
      <c r="CD357" s="48">
        <f t="shared" si="33"/>
        <v>0.99011936093629838</v>
      </c>
      <c r="CE357" s="48">
        <f t="shared" si="11"/>
        <v>0.99999999999999989</v>
      </c>
      <c r="CF357" s="48"/>
      <c r="CG357" s="48">
        <f t="shared" si="34"/>
        <v>0.97868679691348937</v>
      </c>
      <c r="CH357" s="48">
        <f t="shared" si="35"/>
        <v>3.0233686213659732E-3</v>
      </c>
      <c r="CI357" s="48">
        <f t="shared" si="36"/>
        <v>1.566832463425458E-2</v>
      </c>
      <c r="CJ357" s="48">
        <f t="shared" si="37"/>
        <v>2.6215098308900648E-3</v>
      </c>
      <c r="CK357" s="48">
        <f t="shared" si="12"/>
        <v>1</v>
      </c>
      <c r="CL357" s="48">
        <f t="shared" si="38"/>
        <v>1.1925103620118579E-2</v>
      </c>
      <c r="CM357" s="48">
        <f t="shared" si="39"/>
        <v>0.95933382688045943</v>
      </c>
      <c r="CN357" s="48">
        <f t="shared" si="40"/>
        <v>1.4018263690588157E-2</v>
      </c>
      <c r="CO357" s="48">
        <f t="shared" si="41"/>
        <v>1.4722805808833781E-2</v>
      </c>
      <c r="CP357" s="48">
        <f t="shared" si="13"/>
        <v>0.99999999999999989</v>
      </c>
      <c r="CQ357" s="48">
        <f t="shared" si="42"/>
        <v>2.3602694127718208E-2</v>
      </c>
      <c r="CR357" s="48">
        <f t="shared" si="43"/>
        <v>5.3538004772764308E-3</v>
      </c>
      <c r="CS357" s="48">
        <f t="shared" si="44"/>
        <v>0.95896041847688362</v>
      </c>
      <c r="CT357" s="48">
        <f t="shared" si="45"/>
        <v>1.2083086918121801E-2</v>
      </c>
      <c r="CU357" s="48">
        <f t="shared" si="14"/>
        <v>1</v>
      </c>
      <c r="CV357" s="48">
        <f t="shared" si="46"/>
        <v>5.3479081360632483E-4</v>
      </c>
      <c r="CW357" s="48">
        <f t="shared" si="47"/>
        <v>7.7095166014521412E-3</v>
      </c>
      <c r="CX357" s="48">
        <f t="shared" si="48"/>
        <v>1.6363316486430598E-3</v>
      </c>
      <c r="CY357" s="48">
        <f t="shared" si="49"/>
        <v>0.99011936093629838</v>
      </c>
      <c r="CZ357" s="48">
        <f t="shared" si="15"/>
        <v>0.99999999999999989</v>
      </c>
      <c r="DA357" s="48"/>
      <c r="DB357" s="48">
        <f>(AQ357*Baseline!B$7 + AV357*Baseline!B$11 + BA357*Baseline!B$16 + BF357*Baseline!B$18)</f>
        <v>47780.284888185321</v>
      </c>
      <c r="DC357" s="48">
        <f>(AR357*Baseline!B$7 + AW357*Baseline!B$11 + BB357*Baseline!B$16 + BG357*Baseline!B$18)</f>
        <v>59583.871115271919</v>
      </c>
      <c r="DD357" s="48">
        <f>(AS357*Baseline!B$7 + AX357*Baseline!B$11 + BC357*Baseline!B$16 + BH357*Baseline!B$18)</f>
        <v>114455.10372057125</v>
      </c>
      <c r="DE357" s="48">
        <f>(AT357*Baseline!B$7 + AY357*Baseline!B$11 + BD357*Baseline!B$16 + BI357*Baseline!B$18)</f>
        <v>1259696.1195640725</v>
      </c>
      <c r="DF357" s="48">
        <f t="shared" si="16"/>
        <v>1481515.3792881009</v>
      </c>
      <c r="DG357" s="48"/>
      <c r="DH357" s="48">
        <f t="shared" si="50"/>
        <v>3.2250954364810402E-2</v>
      </c>
      <c r="DI357" s="48">
        <f t="shared" si="51"/>
        <v>4.0218192769556814E-2</v>
      </c>
      <c r="DJ357" s="48">
        <f t="shared" si="52"/>
        <v>7.7255427328448881E-2</v>
      </c>
      <c r="DK357" s="48">
        <f t="shared" si="53"/>
        <v>0.85027542553718394</v>
      </c>
      <c r="DL357" s="48">
        <f t="shared" si="17"/>
        <v>1</v>
      </c>
      <c r="DM357" s="48"/>
      <c r="DN357" s="48">
        <f>DH357 / (Baseline!B$7/Baseline!B$17)</f>
        <v>3.4425772536096475</v>
      </c>
      <c r="DO357" s="48">
        <f>DI357 / (Baseline!B$11/Baseline!B$17)</f>
        <v>0.97088642294290906</v>
      </c>
      <c r="DP357" s="48">
        <f>DJ357 / (Baseline!B$16/Baseline!B$17)</f>
        <v>1.1938298233333342</v>
      </c>
      <c r="DQ357" s="48">
        <f>DK357 / (Baseline!B$18/Baseline!B$17)</f>
        <v>0.96131143271826203</v>
      </c>
      <c r="DR357" s="71"/>
      <c r="DS357" s="48">
        <f>(AU357*Baseline!B$34)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2.6358446721456746E-2</v>
      </c>
      <c r="DT357" s="48">
        <f>(AZ357*Baseline!B$34) + (Baseline!D$88*(1-Baseline!D$89)*Baseline!B$35) + (Baseline!D$88*Baseline!D$89*((1-Baseline!D$90)*Baseline!B$40 + Baseline!D$90*Baseline!B$41))</f>
        <v>9.98892930564973E-3</v>
      </c>
      <c r="DU357" s="48">
        <f>(BE357*Baseline!B$34) + (Baseline!F$88*(1-Baseline!F$89)*Baseline!B$35) + (Baseline!F$88*Baseline!F$89*((1-Baseline!F$90)*Baseline!B$40 + Baseline!F$90*Baseline!B$41))</f>
        <v>1.2911322473806858E-2</v>
      </c>
      <c r="DV357" s="48">
        <f>(BJ357*Baseline!B$34) + (Baseline!H$88*(1-Baseline!H$89)*Baseline!B$35) + (Baseline!H$88*Baseline!H$89*((1-Baseline!H$90)*Baseline!B$40 + Baseline!H$90*Baseline!B$41))</f>
        <v>9.3051454947463558E-3</v>
      </c>
      <c r="DW357" s="48">
        <f>( DS357*Baseline!B$7 + DT357*Baseline!B$11 + DU357*Baseline!B$16 + DV357*Baseline!B$18 ) / Baseline!B$17</f>
        <v>9.7265942960581692E-3</v>
      </c>
    </row>
    <row r="358" spans="1:127">
      <c r="A358" s="7" t="s">
        <v>616</v>
      </c>
      <c r="B358" s="1">
        <f>MIN( MAX( NORMINV( MCrands!B358, (B$5+B$4)/2, (B$5-B$4)/3.29 ), 0 ), 1 )</f>
        <v>0.51998286008707573</v>
      </c>
      <c r="C358" s="1">
        <f>MAX( NORMINV( MCrands!C358, (C$5+C$4)/2, (C$5-C$4)/3.29 ), 0 )</f>
        <v>2.8871558515708311</v>
      </c>
      <c r="D358" s="40"/>
      <c r="E358" s="40">
        <f>Baseline!B$33 * (C358 * Baseline!B$66*Baseline!B$66/Baseline!B$73 + Baseline!B$52*Baseline!B$52/Baseline!B$74 + Baseline!B$53*Baseline!B$53/Baseline!B$75 + Baseline!B$54*Baseline!B$54/Baseline!B$76)</f>
        <v>2.4168348574225548E-5</v>
      </c>
      <c r="F358" s="40">
        <f>Baseline!B$33 * (C358 * Baseline!B$66*Baseline!B$57/Baseline!B$73 + Baseline!B$52*Baseline!B$67/Baseline!B$74 + Baseline!B$53*Baseline!B$55/Baseline!B$75 + Baseline!B$54*Baseline!B$56/Baseline!B$76)</f>
        <v>3.9836905071565365E-8</v>
      </c>
      <c r="G358" s="1">
        <f>Baseline!B$33 * (C358 * Baseline!B$66*Baseline!B$58/Baseline!B$73 + Baseline!B$52*Baseline!B$59/Baseline!B$74 + Baseline!B$53*Baseline!B$68/Baseline!B$75 + Baseline!B$54*Baseline!B$60/Baseline!B$76)</f>
        <v>1.0958676750958266E-7</v>
      </c>
      <c r="H358" s="40">
        <f>Baseline!B$33 * (C358 * Baseline!B$66*Baseline!B$61/Baseline!B$73 + Baseline!B$52*Baseline!B$62/Baseline!B$74 + Baseline!B$53*Baseline!B$63/Baseline!B$75 + Baseline!B$54*Baseline!B$69/Baseline!B$76)</f>
        <v>1.8481117491121418E-9</v>
      </c>
      <c r="I358" s="40">
        <f>Baseline!B$33 * (C358 * Baseline!B$57*Baseline!B$66/Baseline!B$73 + Baseline!B$67*Baseline!B$52/Baseline!B$74 + Baseline!B$55*Baseline!B$53/Baseline!B$75 + Baseline!B$56*Baseline!B$54/Baseline!B$76)</f>
        <v>3.9836905071565365E-8</v>
      </c>
      <c r="J358" s="1">
        <f>Baseline!B$33 * (C358 * Baseline!B$57*Baseline!B$57/Baseline!B$73 + Baseline!B$67*Baseline!B$67/Baseline!B$74 + Baseline!B$55*Baseline!B$55/Baseline!B$75 + Baseline!B$56*Baseline!B$56/Baseline!B$76)</f>
        <v>1.7949606771741616E-6</v>
      </c>
      <c r="K358" s="40">
        <f>Baseline!B$33 * (C358 * Baseline!B$57*Baseline!B$58/Baseline!B$73 + Baseline!B$67*Baseline!B$59/Baseline!B$74 + Baseline!B$55*Baseline!B$68/Baseline!B$75 + Baseline!B$56*Baseline!B$60/Baseline!B$76)</f>
        <v>1.3929420763713443E-8</v>
      </c>
      <c r="L358" s="1">
        <f>Baseline!B$33 * (C358 * Baseline!B$57*Baseline!B$61/Baseline!B$73 + Baseline!B$67*Baseline!B$62/Baseline!B$74 + Baseline!B$55*Baseline!B$63/Baseline!B$75 + Baseline!B$56*Baseline!B$69/Baseline!B$76)</f>
        <v>1.4629441195624975E-8</v>
      </c>
      <c r="M358" s="40">
        <f>Baseline!B$33 * (C358 * Baseline!B$58*Baseline!B$66/Baseline!B$73 + Baseline!B$59*Baseline!B$52/Baseline!B$74 + Baseline!B$68*Baseline!B$53/Baseline!B$75 + Baseline!B$60*Baseline!B$54/Baseline!B$76)</f>
        <v>1.0958676750958266E-7</v>
      </c>
      <c r="N358" s="1">
        <f>Baseline!B$33 * (C358 * Baseline!B$58*Baseline!B$57/Baseline!B$73 + Baseline!B$59*Baseline!B$67/Baseline!B$74 + Baseline!B$68*Baseline!B$55/Baseline!B$75 + Baseline!B$60*Baseline!B$56/Baseline!B$76)</f>
        <v>1.3929420763713443E-8</v>
      </c>
      <c r="O358" s="1">
        <f>Baseline!B$33 * (C358 * Baseline!B$58*Baseline!B$58/Baseline!B$73 + Baseline!B$59*Baseline!B$59/Baseline!B$74 + Baseline!B$68*Baseline!B$68/Baseline!B$75 + Baseline!B$60*Baseline!B$60/Baseline!B$76)</f>
        <v>1.3250173111386231E-6</v>
      </c>
      <c r="P358" s="40">
        <f>Baseline!B$33 * (C358 * Baseline!B$58*Baseline!B$61/Baseline!B$73 + Baseline!B$59*Baseline!B$62/Baseline!B$74 + Baseline!B$68*Baseline!B$63/Baseline!B$75 + Baseline!B$60*Baseline!B$69/Baseline!B$76)</f>
        <v>1.6490256007799477E-9</v>
      </c>
      <c r="Q358" s="40">
        <f>Baseline!B$33 * (C358 * Baseline!B$61*Baseline!B$66/Baseline!B$73 + Baseline!B$62*Baseline!B$52/Baseline!B$74 + Baseline!B$63*Baseline!B$53/Baseline!B$75 + Baseline!B$69*Baseline!B$54/Baseline!B$76)</f>
        <v>1.8481117491121418E-9</v>
      </c>
      <c r="R358" s="40">
        <f>Baseline!B$33 * (C358 * Baseline!B$61*Baseline!B$57/Baseline!B$73 + Baseline!B$62*Baseline!B$67/Baseline!B$74 + Baseline!B$63*Baseline!B$55/Baseline!B$75 + Baseline!B$69*Baseline!B$56/Baseline!B$76)</f>
        <v>1.4629441195624975E-8</v>
      </c>
      <c r="S358" s="40">
        <f>Baseline!B$33 * (C358 * Baseline!B$61*Baseline!B$58/Baseline!B$73 + Baseline!B$62*Baseline!B$59/Baseline!B$74 + Baseline!B$63*Baseline!B$68/Baseline!B$75 + Baseline!B$69*Baseline!B$60/Baseline!B$76)</f>
        <v>1.6490256007799477E-9</v>
      </c>
      <c r="T358" s="40">
        <f>Baseline!B$33 * (C358 * Baseline!B$61*Baseline!B$61/Baseline!B$73 + Baseline!B$62*Baseline!B$62/Baseline!B$74 + Baseline!B$63*Baseline!B$63/Baseline!B$75 + Baseline!B$69*Baseline!B$69/Baseline!B$76)</f>
        <v>9.8551808523840181E-8</v>
      </c>
      <c r="U358" s="40"/>
      <c r="V358" s="40">
        <f>E358 * ( Baseline!B$87 * Baseline!B$7 )</f>
        <v>0.25084328985188697</v>
      </c>
      <c r="W358" s="40">
        <f>F358 * ( Baseline!D$87 * Baseline!B$11 )</f>
        <v>7.3485528125266403E-4</v>
      </c>
      <c r="X358" s="40">
        <f>G358 * ( Baseline!F$87 * Baseline!B$16 )</f>
        <v>3.8064711557218851E-3</v>
      </c>
      <c r="Y358" s="40">
        <f>H358 * ( Baseline!H$87 * Baseline!B$18 )</f>
        <v>6.4993186599192777E-4</v>
      </c>
      <c r="Z358" s="48">
        <f t="shared" si="0"/>
        <v>0.25603454815485344</v>
      </c>
      <c r="AA358" s="40">
        <f>I358 * ( Baseline!B$87 * Baseline!B$7 )</f>
        <v>4.1346723773777694E-4</v>
      </c>
      <c r="AB358" s="1">
        <f>J358 * ( Baseline!D$87 * Baseline!B$11 )</f>
        <v>3.3110913884818516E-2</v>
      </c>
      <c r="AC358" s="1">
        <f>K358 * ( Baseline!F$87 * Baseline!B$16 )</f>
        <v>4.838352253464571E-4</v>
      </c>
      <c r="AD358" s="1">
        <f>L358 * ( Baseline!F$87 * Baseline!B$16 )</f>
        <v>5.0815027398820318E-4</v>
      </c>
      <c r="AE358" s="48">
        <f t="shared" si="1"/>
        <v>3.4516366621890955E-2</v>
      </c>
      <c r="AF358" s="48">
        <f>M358 * ( Baseline!B$87 * Baseline!B$7 )</f>
        <v>1.1374010599819583E-3</v>
      </c>
      <c r="AG358" s="48">
        <f>N358 * ( Baseline!D$87 * Baseline!B$11 )</f>
        <v>2.5695039297396705E-4</v>
      </c>
      <c r="AH358" s="48">
        <f>O358 * ( Baseline!F$87 * Baseline!B$16 )</f>
        <v>4.6024171442417126E-2</v>
      </c>
      <c r="AI358" s="48">
        <f>P358 * ( Baseline!H$87 * Baseline!B$18 )</f>
        <v>5.7991855000015904E-4</v>
      </c>
      <c r="AJ358" s="48">
        <f t="shared" si="2"/>
        <v>4.7998441445373213E-2</v>
      </c>
      <c r="AK358" s="48">
        <f>Q358 * ( Baseline!B$87 * Baseline!B$7 )</f>
        <v>1.918155184403492E-5</v>
      </c>
      <c r="AL358" s="48">
        <f>R358 * ( Baseline!D$87 * Baseline!B$11 )</f>
        <v>2.6986338685365817E-4</v>
      </c>
      <c r="AM358" s="48">
        <f>S358 * ( Baseline!F$87 * Baseline!B$16 )</f>
        <v>5.7278524835281256E-5</v>
      </c>
      <c r="AN358" s="48">
        <f>T358 * ( Baseline!H$87 * Baseline!B$18 )</f>
        <v>3.4658056170872815E-2</v>
      </c>
      <c r="AO358" s="48">
        <f t="shared" si="3"/>
        <v>3.5004379634405787E-2</v>
      </c>
      <c r="AP358" s="48"/>
      <c r="AQ358" s="48">
        <f>V358 * ( (1-Baseline!B$88-Baseline!B$87) + (1-B358)*Baseline!B$88 )</f>
        <v>0.12938879540021295</v>
      </c>
      <c r="AR358" s="48">
        <f>W358 * ( (1-Baseline!B$88-Baseline!B$87) + (1-B358)*Baseline!B$88 )</f>
        <v>3.7904956393654808E-4</v>
      </c>
      <c r="AS358" s="48">
        <f>X358 * ( (1-Baseline!B$88-Baseline!B$87) + (1-B358)*Baseline!B$88 )</f>
        <v>1.9634358880212485E-3</v>
      </c>
      <c r="AT358" s="48">
        <f>Y358 * ( (1-Baseline!B$88-Baseline!B$87) + (1-B358)*Baseline!B$88 )</f>
        <v>3.3524477087891122E-4</v>
      </c>
      <c r="AU358" s="48">
        <f t="shared" si="4"/>
        <v>0.13206652562304966</v>
      </c>
      <c r="AV358" s="48">
        <f>AA358 * ( (1-Baseline!D$88-Baseline!D$87) + (1-B358)*Baseline!D$88 )</f>
        <v>3.1359260512527759E-4</v>
      </c>
      <c r="AW358" s="48">
        <f>AB358 * ( (1-Baseline!D$88-Baseline!D$87) + (1-B358)*Baseline!D$88 )</f>
        <v>2.5112842797484554E-2</v>
      </c>
      <c r="AX358" s="48">
        <f>AC358 * ( (1-Baseline!D$88-Baseline!D$87) + (1-B358)*Baseline!D$88 )</f>
        <v>3.6696292939175358E-4</v>
      </c>
      <c r="AY358" s="48">
        <f>AD358 * ( (1-Baseline!D$88-Baseline!D$87) + (1-B358)*Baseline!D$88 )</f>
        <v>3.8540458268702341E-4</v>
      </c>
      <c r="AZ358" s="48">
        <f t="shared" si="5"/>
        <v>2.6178802914688607E-2</v>
      </c>
      <c r="BA358" s="48">
        <f>AF358 * ( (1-Baseline!F$88-Baseline!F$87) + (1-Baseline!B$36)*Baseline!F$88 )</f>
        <v>8.1851019959693668E-4</v>
      </c>
      <c r="BB358" s="48">
        <f>AG358 * ( (1-Baseline!F$88-Baseline!F$87) + (1-Baseline!B$36)*Baseline!F$88 )</f>
        <v>1.8490972519664186E-4</v>
      </c>
      <c r="BC358" s="48">
        <f>AH358 * ( (1-Baseline!F$88-Baseline!F$87) + (1-Baseline!B$36)*Baseline!F$88 )</f>
        <v>3.3120466543449523E-2</v>
      </c>
      <c r="BD358" s="48">
        <f>AI358 * ( (1-Baseline!F$88-Baseline!F$87) + (1-Baseline!B$36)*Baseline!F$88 )</f>
        <v>4.1732794597371445E-4</v>
      </c>
      <c r="BE358" s="48">
        <f t="shared" si="6"/>
        <v>3.4541214414216814E-2</v>
      </c>
      <c r="BF358" s="48">
        <f>AK358 * ( (1-Baseline!H$88-Baseline!H$87) + (1-Baseline!B$36)*Baseline!H$88 )</f>
        <v>1.5197927157065746E-5</v>
      </c>
      <c r="BG358" s="48">
        <f>AL358 * ( (1-Baseline!H$88-Baseline!H$87) + (1-Baseline!B$36)*Baseline!H$88 )</f>
        <v>2.1381815867189041E-4</v>
      </c>
      <c r="BH358" s="48">
        <f>AM358 * ( (1-Baseline!H$88-Baseline!H$87) + (1-Baseline!B$36)*Baseline!H$88 )</f>
        <v>4.5382920797490041E-5</v>
      </c>
      <c r="BI358" s="48">
        <f>AN358 * ( (1-Baseline!H$88-Baseline!H$87) + (1-Baseline!B$36)*Baseline!H$88 )</f>
        <v>2.7460271065305946E-2</v>
      </c>
      <c r="BJ358" s="48">
        <f t="shared" si="7"/>
        <v>2.7734670071932394E-2</v>
      </c>
      <c r="BK358" s="48"/>
      <c r="BL358" s="48">
        <f t="shared" si="18"/>
        <v>0.97972438352410662</v>
      </c>
      <c r="BM358" s="48">
        <f t="shared" si="19"/>
        <v>2.8701411061456158E-3</v>
      </c>
      <c r="BN358" s="48">
        <f t="shared" si="20"/>
        <v>1.4867021592022323E-2</v>
      </c>
      <c r="BO358" s="48">
        <f t="shared" si="21"/>
        <v>2.5384537777254947E-3</v>
      </c>
      <c r="BP358" s="48">
        <f t="shared" si="8"/>
        <v>1</v>
      </c>
      <c r="BQ358" s="48">
        <f t="shared" si="22"/>
        <v>1.1978874899177479E-2</v>
      </c>
      <c r="BR358" s="48">
        <f t="shared" si="23"/>
        <v>0.95928155612470889</v>
      </c>
      <c r="BS358" s="48">
        <f t="shared" si="24"/>
        <v>1.4017559572437712E-2</v>
      </c>
      <c r="BT358" s="48">
        <f t="shared" si="25"/>
        <v>1.4722009403675887E-2</v>
      </c>
      <c r="BU358" s="48">
        <f t="shared" si="9"/>
        <v>0.99999999999999989</v>
      </c>
      <c r="BV358" s="48">
        <f t="shared" si="26"/>
        <v>2.3696624843046805E-2</v>
      </c>
      <c r="BW358" s="48">
        <f t="shared" si="27"/>
        <v>5.3533070082369448E-3</v>
      </c>
      <c r="BX358" s="48">
        <f t="shared" si="28"/>
        <v>0.95886803938825815</v>
      </c>
      <c r="BY358" s="48">
        <f t="shared" si="29"/>
        <v>1.2082028760458012E-2</v>
      </c>
      <c r="BZ358" s="48">
        <f t="shared" si="10"/>
        <v>1</v>
      </c>
      <c r="CA358" s="48">
        <f t="shared" si="30"/>
        <v>5.4797576887154382E-4</v>
      </c>
      <c r="CB358" s="48">
        <f t="shared" si="31"/>
        <v>7.7094177834938571E-3</v>
      </c>
      <c r="CC358" s="48">
        <f t="shared" si="32"/>
        <v>1.6363245237742258E-3</v>
      </c>
      <c r="CD358" s="48">
        <f t="shared" si="33"/>
        <v>0.99010628192386041</v>
      </c>
      <c r="CE358" s="48">
        <f t="shared" si="11"/>
        <v>1</v>
      </c>
      <c r="CF358" s="48"/>
      <c r="CG358" s="48">
        <f t="shared" si="34"/>
        <v>0.97972438352410662</v>
      </c>
      <c r="CH358" s="48">
        <f t="shared" si="35"/>
        <v>2.8701411061456158E-3</v>
      </c>
      <c r="CI358" s="48">
        <f t="shared" si="36"/>
        <v>1.4867021592022323E-2</v>
      </c>
      <c r="CJ358" s="48">
        <f t="shared" si="37"/>
        <v>2.5384537777254947E-3</v>
      </c>
      <c r="CK358" s="48">
        <f t="shared" si="12"/>
        <v>1</v>
      </c>
      <c r="CL358" s="48">
        <f t="shared" si="38"/>
        <v>1.1978874899177479E-2</v>
      </c>
      <c r="CM358" s="48">
        <f t="shared" si="39"/>
        <v>0.95928155612470889</v>
      </c>
      <c r="CN358" s="48">
        <f t="shared" si="40"/>
        <v>1.4017559572437712E-2</v>
      </c>
      <c r="CO358" s="48">
        <f t="shared" si="41"/>
        <v>1.4722009403675887E-2</v>
      </c>
      <c r="CP358" s="48">
        <f t="shared" si="13"/>
        <v>0.99999999999999989</v>
      </c>
      <c r="CQ358" s="48">
        <f t="shared" si="42"/>
        <v>2.3696624843046805E-2</v>
      </c>
      <c r="CR358" s="48">
        <f t="shared" si="43"/>
        <v>5.3533070082369448E-3</v>
      </c>
      <c r="CS358" s="48">
        <f t="shared" si="44"/>
        <v>0.95886803938825815</v>
      </c>
      <c r="CT358" s="48">
        <f t="shared" si="45"/>
        <v>1.2082028760458012E-2</v>
      </c>
      <c r="CU358" s="48">
        <f t="shared" si="14"/>
        <v>1</v>
      </c>
      <c r="CV358" s="48">
        <f t="shared" si="46"/>
        <v>5.4797576887154382E-4</v>
      </c>
      <c r="CW358" s="48">
        <f t="shared" si="47"/>
        <v>7.7094177834938571E-3</v>
      </c>
      <c r="CX358" s="48">
        <f t="shared" si="48"/>
        <v>1.6363245237742258E-3</v>
      </c>
      <c r="CY358" s="48">
        <f t="shared" si="49"/>
        <v>0.99010628192386041</v>
      </c>
      <c r="CZ358" s="48">
        <f t="shared" si="15"/>
        <v>1</v>
      </c>
      <c r="DA358" s="48"/>
      <c r="DB358" s="48">
        <f>(AQ358*Baseline!B$7 + AV358*Baseline!B$11 + BA358*Baseline!B$16 + BF358*Baseline!B$18)</f>
        <v>66864.172216413368</v>
      </c>
      <c r="DC358" s="48">
        <f>(AR358*Baseline!B$7 + AW358*Baseline!B$11 + BB358*Baseline!B$16 + BG358*Baseline!B$18)</f>
        <v>64450.077184685797</v>
      </c>
      <c r="DD358" s="48">
        <f>(AS358*Baseline!B$7 + AX358*Baseline!B$11 + BC358*Baseline!B$16 + BH358*Baseline!B$18)</f>
        <v>114777.21500874871</v>
      </c>
      <c r="DE358" s="48">
        <f>(AT358*Baseline!B$7 + AY358*Baseline!B$11 + BD358*Baseline!B$16 + BI358*Baseline!B$18)</f>
        <v>1259815.4622261662</v>
      </c>
      <c r="DF358" s="48">
        <f t="shared" si="16"/>
        <v>1505906.9266360141</v>
      </c>
      <c r="DG358" s="48"/>
      <c r="DH358" s="48">
        <f t="shared" si="50"/>
        <v>4.4401264801788645E-2</v>
      </c>
      <c r="DI358" s="48">
        <f t="shared" si="51"/>
        <v>4.2798180979656077E-2</v>
      </c>
      <c r="DJ358" s="48">
        <f t="shared" si="52"/>
        <v>7.6218000580650092E-2</v>
      </c>
      <c r="DK358" s="48">
        <f t="shared" si="53"/>
        <v>0.83658255363790512</v>
      </c>
      <c r="DL358" s="48">
        <f t="shared" si="17"/>
        <v>1</v>
      </c>
      <c r="DM358" s="48"/>
      <c r="DN358" s="48">
        <f>DH358 / (Baseline!B$7/Baseline!B$17)</f>
        <v>4.7395429762822419</v>
      </c>
      <c r="DO358" s="48">
        <f>DI358 / (Baseline!B$11/Baseline!B$17)</f>
        <v>1.0331685731849811</v>
      </c>
      <c r="DP358" s="48">
        <f>DJ358 / (Baseline!B$16/Baseline!B$17)</f>
        <v>1.177798444906283</v>
      </c>
      <c r="DQ358" s="48">
        <f>DK358 / (Baseline!B$18/Baseline!B$17)</f>
        <v>0.94583043219986274</v>
      </c>
      <c r="DR358" s="71"/>
      <c r="DS358" s="48">
        <f>(AU358*Baseline!B$34)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3.2339510093457452E-2</v>
      </c>
      <c r="DT358" s="48">
        <f>(AZ358*Baseline!B$34) + (Baseline!D$88*(1-Baseline!D$89)*Baseline!B$35) + (Baseline!D$88*Baseline!D$89*((1-Baseline!D$90)*Baseline!B$40 + Baseline!D$90*Baseline!B$41))</f>
        <v>1.0340388437203293E-2</v>
      </c>
      <c r="DU358" s="48">
        <f>(BE358*Baseline!B$34) + (Baseline!F$88*(1-Baseline!F$89)*Baseline!B$35) + (Baseline!F$88*Baseline!F$89*((1-Baseline!F$90)*Baseline!B$40 + Baseline!F$90*Baseline!B$41))</f>
        <v>1.2911822162132526E-2</v>
      </c>
      <c r="DV358" s="48">
        <f>(BJ358*Baseline!B$34) + (Baseline!H$88*(1-Baseline!H$89)*Baseline!B$35) + (Baseline!H$88*Baseline!H$89*((1-Baseline!H$90)*Baseline!B$40 + Baseline!H$90*Baseline!B$41))</f>
        <v>9.3052005107898596E-3</v>
      </c>
      <c r="DW358" s="48">
        <f>( DS358*Baseline!B$7 + DT358*Baseline!B$11 + DU358*Baseline!B$16 + DV358*Baseline!B$18 ) / Baseline!B$17</f>
        <v>9.7972663556647674E-3</v>
      </c>
    </row>
    <row r="359" spans="1:127">
      <c r="A359" s="7" t="s">
        <v>618</v>
      </c>
      <c r="B359" s="1">
        <f>MIN( MAX( NORMINV( MCrands!B359, (B$5+B$4)/2, (B$5-B$4)/3.29 ), 0 ), 1 )</f>
        <v>0.49044115345085804</v>
      </c>
      <c r="C359" s="1">
        <f>MAX( NORMINV( MCrands!C359, (C$5+C$4)/2, (C$5-C$4)/3.29 ), 0 )</f>
        <v>2.8519794035680048</v>
      </c>
      <c r="D359" s="40"/>
      <c r="E359" s="40">
        <f>Baseline!B$33 * (C359 * Baseline!B$66*Baseline!B$66/Baseline!B$73 + Baseline!B$52*Baseline!B$52/Baseline!B$74 + Baseline!B$53*Baseline!B$53/Baseline!B$75 + Baseline!B$54*Baseline!B$54/Baseline!B$76)</f>
        <v>2.3873990554182647E-5</v>
      </c>
      <c r="F359" s="40">
        <f>Baseline!B$33 * (C359 * Baseline!B$66*Baseline!B$57/Baseline!B$73 + Baseline!B$52*Baseline!B$67/Baseline!B$74 + Baseline!B$53*Baseline!B$55/Baseline!B$75 + Baseline!B$54*Baseline!B$56/Baseline!B$76)</f>
        <v>3.9797539238059125E-8</v>
      </c>
      <c r="G359" s="1">
        <f>Baseline!B$33 * (C359 * Baseline!B$66*Baseline!B$58/Baseline!B$73 + Baseline!B$52*Baseline!B$59/Baseline!B$74 + Baseline!B$53*Baseline!B$68/Baseline!B$75 + Baseline!B$54*Baseline!B$60/Baseline!B$76)</f>
        <v>1.0948999316887981E-7</v>
      </c>
      <c r="H359" s="40">
        <f>Baseline!B$33 * (C359 * Baseline!B$66*Baseline!B$61/Baseline!B$73 + Baseline!B$52*Baseline!B$62/Baseline!B$74 + Baseline!B$53*Baseline!B$63/Baseline!B$75 + Baseline!B$54*Baseline!B$69/Baseline!B$76)</f>
        <v>1.8384343150418582E-9</v>
      </c>
      <c r="I359" s="40">
        <f>Baseline!B$33 * (C359 * Baseline!B$57*Baseline!B$66/Baseline!B$73 + Baseline!B$67*Baseline!B$52/Baseline!B$74 + Baseline!B$55*Baseline!B$53/Baseline!B$75 + Baseline!B$56*Baseline!B$54/Baseline!B$76)</f>
        <v>3.9797539238059125E-8</v>
      </c>
      <c r="J359" s="1">
        <f>Baseline!B$33 * (C359 * Baseline!B$57*Baseline!B$57/Baseline!B$73 + Baseline!B$67*Baseline!B$67/Baseline!B$74 + Baseline!B$55*Baseline!B$55/Baseline!B$75 + Baseline!B$56*Baseline!B$56/Baseline!B$76)</f>
        <v>1.7949606719095901E-6</v>
      </c>
      <c r="K359" s="40">
        <f>Baseline!B$33 * (C359 * Baseline!B$57*Baseline!B$58/Baseline!B$73 + Baseline!B$67*Baseline!B$59/Baseline!B$74 + Baseline!B$55*Baseline!B$68/Baseline!B$75 + Baseline!B$56*Baseline!B$60/Baseline!B$76)</f>
        <v>1.3929407821641799E-8</v>
      </c>
      <c r="L359" s="1">
        <f>Baseline!B$33 * (C359 * Baseline!B$57*Baseline!B$61/Baseline!B$73 + Baseline!B$67*Baseline!B$62/Baseline!B$74 + Baseline!B$55*Baseline!B$63/Baseline!B$75 + Baseline!B$56*Baseline!B$69/Baseline!B$76)</f>
        <v>1.462943990141781E-8</v>
      </c>
      <c r="M359" s="40">
        <f>Baseline!B$33 * (C359 * Baseline!B$58*Baseline!B$66/Baseline!B$73 + Baseline!B$59*Baseline!B$52/Baseline!B$74 + Baseline!B$68*Baseline!B$53/Baseline!B$75 + Baseline!B$60*Baseline!B$54/Baseline!B$76)</f>
        <v>1.0948999316887981E-7</v>
      </c>
      <c r="N359" s="1">
        <f>Baseline!B$33 * (C359 * Baseline!B$58*Baseline!B$57/Baseline!B$73 + Baseline!B$59*Baseline!B$67/Baseline!B$74 + Baseline!B$68*Baseline!B$55/Baseline!B$75 + Baseline!B$60*Baseline!B$56/Baseline!B$76)</f>
        <v>1.3929407821641799E-8</v>
      </c>
      <c r="O359" s="1">
        <f>Baseline!B$33 * (C359 * Baseline!B$58*Baseline!B$58/Baseline!B$73 + Baseline!B$59*Baseline!B$59/Baseline!B$74 + Baseline!B$68*Baseline!B$68/Baseline!B$75 + Baseline!B$60*Baseline!B$60/Baseline!B$76)</f>
        <v>1.3250172793226968E-6</v>
      </c>
      <c r="P359" s="40">
        <f>Baseline!B$33 * (C359 * Baseline!B$58*Baseline!B$61/Baseline!B$73 + Baseline!B$59*Baseline!B$62/Baseline!B$74 + Baseline!B$68*Baseline!B$63/Baseline!B$75 + Baseline!B$60*Baseline!B$69/Baseline!B$76)</f>
        <v>1.6490224191873356E-9</v>
      </c>
      <c r="Q359" s="40">
        <f>Baseline!B$33 * (C359 * Baseline!B$61*Baseline!B$66/Baseline!B$73 + Baseline!B$62*Baseline!B$52/Baseline!B$74 + Baseline!B$63*Baseline!B$53/Baseline!B$75 + Baseline!B$69*Baseline!B$54/Baseline!B$76)</f>
        <v>1.8384343150418582E-9</v>
      </c>
      <c r="R359" s="40">
        <f>Baseline!B$33 * (C359 * Baseline!B$61*Baseline!B$57/Baseline!B$73 + Baseline!B$62*Baseline!B$67/Baseline!B$74 + Baseline!B$63*Baseline!B$55/Baseline!B$75 + Baseline!B$69*Baseline!B$56/Baseline!B$76)</f>
        <v>1.462943990141781E-8</v>
      </c>
      <c r="S359" s="40">
        <f>Baseline!B$33 * (C359 * Baseline!B$61*Baseline!B$58/Baseline!B$73 + Baseline!B$62*Baseline!B$59/Baseline!B$74 + Baseline!B$63*Baseline!B$68/Baseline!B$75 + Baseline!B$69*Baseline!B$60/Baseline!B$76)</f>
        <v>1.6490224191873356E-9</v>
      </c>
      <c r="T359" s="40">
        <f>Baseline!B$33 * (C359 * Baseline!B$61*Baseline!B$61/Baseline!B$73 + Baseline!B$62*Baseline!B$62/Baseline!B$74 + Baseline!B$63*Baseline!B$63/Baseline!B$75 + Baseline!B$69*Baseline!B$69/Baseline!B$76)</f>
        <v>9.8551808205680907E-8</v>
      </c>
      <c r="U359" s="40"/>
      <c r="V359" s="40">
        <f>E359 * ( Baseline!B$87 * Baseline!B$7 )</f>
        <v>0.24778814796186169</v>
      </c>
      <c r="W359" s="40">
        <f>F359 * ( Baseline!D$87 * Baseline!B$11 )</f>
        <v>7.341291156381163E-4</v>
      </c>
      <c r="X359" s="40">
        <f>G359 * ( Baseline!F$87 * Baseline!B$16 )</f>
        <v>3.8031097212634117E-3</v>
      </c>
      <c r="Y359" s="40">
        <f>H359 * ( Baseline!H$87 * Baseline!B$18 )</f>
        <v>6.4652856920192838E-4</v>
      </c>
      <c r="Z359" s="48">
        <f t="shared" si="0"/>
        <v>0.25297191536796515</v>
      </c>
      <c r="AA359" s="40">
        <f>I359 * ( Baseline!B$87 * Baseline!B$7 )</f>
        <v>4.1305865975181568E-4</v>
      </c>
      <c r="AB359" s="1">
        <f>J359 * ( Baseline!D$87 * Baseline!B$11 )</f>
        <v>3.3110913787705094E-2</v>
      </c>
      <c r="AC359" s="1">
        <f>K359 * ( Baseline!F$87 * Baseline!B$16 )</f>
        <v>4.8383477580657625E-4</v>
      </c>
      <c r="AD359" s="1">
        <f>L359 * ( Baseline!F$87 * Baseline!B$16 )</f>
        <v>5.0815022903421506E-4</v>
      </c>
      <c r="AE359" s="48">
        <f t="shared" si="1"/>
        <v>3.4515957452297699E-2</v>
      </c>
      <c r="AF359" s="48">
        <f>M359 * ( Baseline!B$87 * Baseline!B$7 )</f>
        <v>1.1363966390998035E-3</v>
      </c>
      <c r="AG359" s="48">
        <f>N359 * ( Baseline!D$87 * Baseline!B$11 )</f>
        <v>2.5695015423680409E-4</v>
      </c>
      <c r="AH359" s="48">
        <f>O359 * ( Baseline!F$87 * Baseline!B$16 )</f>
        <v>4.6024170337298248E-2</v>
      </c>
      <c r="AI359" s="48">
        <f>P359 * ( Baseline!H$87 * Baseline!B$18 )</f>
        <v>5.7991743111845495E-4</v>
      </c>
      <c r="AJ359" s="48">
        <f t="shared" si="2"/>
        <v>4.7997434561753309E-2</v>
      </c>
      <c r="AK359" s="48">
        <f>Q359 * ( Baseline!B$87 * Baseline!B$7 )</f>
        <v>1.9081109755819446E-5</v>
      </c>
      <c r="AL359" s="48">
        <f>R359 * ( Baseline!D$87 * Baseline!B$11 )</f>
        <v>2.6986336297994185E-4</v>
      </c>
      <c r="AM359" s="48">
        <f>S359 * ( Baseline!F$87 * Baseline!B$16 )</f>
        <v>5.7278414323393895E-5</v>
      </c>
      <c r="AN359" s="48">
        <f>T359 * ( Baseline!H$87 * Baseline!B$18 )</f>
        <v>3.4658056058984636E-2</v>
      </c>
      <c r="AO359" s="48">
        <f t="shared" si="3"/>
        <v>3.5004278946043792E-2</v>
      </c>
      <c r="AP359" s="48"/>
      <c r="AQ359" s="48">
        <f>V359 * ( (1-Baseline!B$88-Baseline!B$87) + (1-B359)*Baseline!B$88 )</f>
        <v>0.13432778205837595</v>
      </c>
      <c r="AR359" s="48">
        <f>W359 * ( (1-Baseline!B$88-Baseline!B$87) + (1-B359)*Baseline!B$88 )</f>
        <v>3.9797680663614029E-4</v>
      </c>
      <c r="AS359" s="48">
        <f>X359 * ( (1-Baseline!B$88-Baseline!B$87) + (1-B359)*Baseline!B$88 )</f>
        <v>2.0616938218554017E-3</v>
      </c>
      <c r="AT359" s="48">
        <f>Y359 * ( (1-Baseline!B$88-Baseline!B$87) + (1-B359)*Baseline!B$88 )</f>
        <v>3.5048790449669642E-4</v>
      </c>
      <c r="AU359" s="48">
        <f t="shared" si="4"/>
        <v>0.13713794059136419</v>
      </c>
      <c r="AV359" s="48">
        <f>AA359 * ( (1-Baseline!D$88-Baseline!D$87) + (1-B359)*Baseline!D$88 )</f>
        <v>3.1874942182596186E-4</v>
      </c>
      <c r="AW359" s="48">
        <f>AB359 * ( (1-Baseline!D$88-Baseline!D$87) + (1-B359)*Baseline!D$88 )</f>
        <v>2.5551055223734177E-2</v>
      </c>
      <c r="AX359" s="48">
        <f>AC359 * ( (1-Baseline!D$88-Baseline!D$87) + (1-B359)*Baseline!D$88 )</f>
        <v>3.7336598908325428E-4</v>
      </c>
      <c r="AY359" s="48">
        <f>AD359 * ( (1-Baseline!D$88-Baseline!D$87) + (1-B359)*Baseline!D$88 )</f>
        <v>3.9212975658882589E-4</v>
      </c>
      <c r="AZ359" s="48">
        <f t="shared" si="5"/>
        <v>2.6635300391232217E-2</v>
      </c>
      <c r="BA359" s="48">
        <f>AF359 * ( (1-Baseline!F$88-Baseline!F$87) + (1-Baseline!B$36)*Baseline!F$88 )</f>
        <v>8.1778738618866985E-4</v>
      </c>
      <c r="BB359" s="48">
        <f>AG359 * ( (1-Baseline!F$88-Baseline!F$87) + (1-Baseline!B$36)*Baseline!F$88 )</f>
        <v>1.8490955339373982E-4</v>
      </c>
      <c r="BC359" s="48">
        <f>AH359 * ( (1-Baseline!F$88-Baseline!F$87) + (1-Baseline!B$36)*Baseline!F$88 )</f>
        <v>3.3120465748170617E-2</v>
      </c>
      <c r="BD359" s="48">
        <f>AI359 * ( (1-Baseline!F$88-Baseline!F$87) + (1-Baseline!B$36)*Baseline!F$88 )</f>
        <v>4.1732714079063598E-4</v>
      </c>
      <c r="BE359" s="48">
        <f t="shared" si="6"/>
        <v>3.4540489828543665E-2</v>
      </c>
      <c r="BF359" s="48">
        <f>AK359 * ( (1-Baseline!H$88-Baseline!H$87) + (1-Baseline!B$36)*Baseline!H$88 )</f>
        <v>1.5118344881730862E-5</v>
      </c>
      <c r="BG359" s="48">
        <f>AL359 * ( (1-Baseline!H$88-Baseline!H$87) + (1-Baseline!B$36)*Baseline!H$88 )</f>
        <v>2.1381813975626752E-4</v>
      </c>
      <c r="BH359" s="48">
        <f>AM359 * ( (1-Baseline!H$88-Baseline!H$87) + (1-Baseline!B$36)*Baseline!H$88 )</f>
        <v>4.5382833236711447E-5</v>
      </c>
      <c r="BI359" s="48">
        <f>AN359 * ( (1-Baseline!H$88-Baseline!H$87) + (1-Baseline!B$36)*Baseline!H$88 )</f>
        <v>2.7460270976654703E-2</v>
      </c>
      <c r="BJ359" s="48">
        <f t="shared" si="7"/>
        <v>2.7734590294529415E-2</v>
      </c>
      <c r="BK359" s="48"/>
      <c r="BL359" s="48">
        <f t="shared" si="18"/>
        <v>0.97950852608059946</v>
      </c>
      <c r="BM359" s="48">
        <f t="shared" si="19"/>
        <v>2.9020182519876752E-3</v>
      </c>
      <c r="BN359" s="48">
        <f t="shared" si="20"/>
        <v>1.5033723074482499E-2</v>
      </c>
      <c r="BO359" s="48">
        <f t="shared" si="21"/>
        <v>2.555732592930357E-3</v>
      </c>
      <c r="BP359" s="48">
        <f t="shared" si="8"/>
        <v>1</v>
      </c>
      <c r="BQ359" s="48">
        <f t="shared" si="22"/>
        <v>1.1967179537831963E-2</v>
      </c>
      <c r="BR359" s="48">
        <f t="shared" si="23"/>
        <v>0.95929292511921693</v>
      </c>
      <c r="BS359" s="48">
        <f t="shared" si="24"/>
        <v>1.4017712719551628E-2</v>
      </c>
      <c r="BT359" s="48">
        <f t="shared" si="25"/>
        <v>1.4722182623399541E-2</v>
      </c>
      <c r="BU359" s="48">
        <f t="shared" si="9"/>
        <v>1.0000000000000002</v>
      </c>
      <c r="BV359" s="48">
        <f t="shared" si="26"/>
        <v>2.3676195394104243E-2</v>
      </c>
      <c r="BW359" s="48">
        <f t="shared" si="27"/>
        <v>5.3534143352227097E-3</v>
      </c>
      <c r="BX359" s="48">
        <f t="shared" si="28"/>
        <v>0.95888813136634898</v>
      </c>
      <c r="BY359" s="48">
        <f t="shared" si="29"/>
        <v>1.2082258904324053E-2</v>
      </c>
      <c r="BZ359" s="48">
        <f t="shared" si="10"/>
        <v>1</v>
      </c>
      <c r="CA359" s="48">
        <f t="shared" si="30"/>
        <v>5.4510792195523879E-4</v>
      </c>
      <c r="CB359" s="48">
        <f t="shared" si="31"/>
        <v>7.709439277292755E-3</v>
      </c>
      <c r="CC359" s="48">
        <f t="shared" si="32"/>
        <v>1.6363260734975813E-3</v>
      </c>
      <c r="CD359" s="48">
        <f t="shared" si="33"/>
        <v>0.99010912672725437</v>
      </c>
      <c r="CE359" s="48">
        <f t="shared" si="11"/>
        <v>1</v>
      </c>
      <c r="CF359" s="48"/>
      <c r="CG359" s="48">
        <f t="shared" si="34"/>
        <v>0.97950852608059946</v>
      </c>
      <c r="CH359" s="48">
        <f t="shared" si="35"/>
        <v>2.9020182519876752E-3</v>
      </c>
      <c r="CI359" s="48">
        <f t="shared" si="36"/>
        <v>1.5033723074482499E-2</v>
      </c>
      <c r="CJ359" s="48">
        <f t="shared" si="37"/>
        <v>2.555732592930357E-3</v>
      </c>
      <c r="CK359" s="48">
        <f t="shared" si="12"/>
        <v>1</v>
      </c>
      <c r="CL359" s="48">
        <f t="shared" si="38"/>
        <v>1.1967179537831963E-2</v>
      </c>
      <c r="CM359" s="48">
        <f t="shared" si="39"/>
        <v>0.95929292511921693</v>
      </c>
      <c r="CN359" s="48">
        <f t="shared" si="40"/>
        <v>1.4017712719551628E-2</v>
      </c>
      <c r="CO359" s="48">
        <f t="shared" si="41"/>
        <v>1.4722182623399541E-2</v>
      </c>
      <c r="CP359" s="48">
        <f t="shared" si="13"/>
        <v>1.0000000000000002</v>
      </c>
      <c r="CQ359" s="48">
        <f t="shared" si="42"/>
        <v>2.3676195394104243E-2</v>
      </c>
      <c r="CR359" s="48">
        <f t="shared" si="43"/>
        <v>5.3534143352227097E-3</v>
      </c>
      <c r="CS359" s="48">
        <f t="shared" si="44"/>
        <v>0.95888813136634898</v>
      </c>
      <c r="CT359" s="48">
        <f t="shared" si="45"/>
        <v>1.2082258904324053E-2</v>
      </c>
      <c r="CU359" s="48">
        <f t="shared" si="14"/>
        <v>1</v>
      </c>
      <c r="CV359" s="48">
        <f t="shared" si="46"/>
        <v>5.4510792195523879E-4</v>
      </c>
      <c r="CW359" s="48">
        <f t="shared" si="47"/>
        <v>7.709439277292755E-3</v>
      </c>
      <c r="CX359" s="48">
        <f t="shared" si="48"/>
        <v>1.6363260734975813E-3</v>
      </c>
      <c r="CY359" s="48">
        <f t="shared" si="49"/>
        <v>0.99010912672725437</v>
      </c>
      <c r="CZ359" s="48">
        <f t="shared" si="15"/>
        <v>1</v>
      </c>
      <c r="DA359" s="48"/>
      <c r="DB359" s="48">
        <f>(AQ359*Baseline!B$7 + AV359*Baseline!B$11 + BA359*Baseline!B$16 + BF359*Baseline!B$18)</f>
        <v>69264.574117926182</v>
      </c>
      <c r="DC359" s="48">
        <f>(AR359*Baseline!B$7 + AW359*Baseline!B$11 + BB359*Baseline!B$16 + BG359*Baseline!B$18)</f>
        <v>65399.025667224261</v>
      </c>
      <c r="DD359" s="48">
        <f>(AS359*Baseline!B$7 + AX359*Baseline!B$11 + BC359*Baseline!B$16 + BH359*Baseline!B$18)</f>
        <v>114838.59514011697</v>
      </c>
      <c r="DE359" s="48">
        <f>(AT359*Baseline!B$7 + AY359*Baseline!B$11 + BD359*Baseline!B$16 + BI359*Baseline!B$18)</f>
        <v>1259837.2708876336</v>
      </c>
      <c r="DF359" s="48">
        <f t="shared" si="16"/>
        <v>1509339.465812901</v>
      </c>
      <c r="DG359" s="48"/>
      <c r="DH359" s="48">
        <f t="shared" si="50"/>
        <v>4.5890653286947365E-2</v>
      </c>
      <c r="DI359" s="48">
        <f t="shared" si="51"/>
        <v>4.3329567104376757E-2</v>
      </c>
      <c r="DJ359" s="48">
        <f t="shared" si="52"/>
        <v>7.6085332518796317E-2</v>
      </c>
      <c r="DK359" s="48">
        <f t="shared" si="53"/>
        <v>0.8346944470898795</v>
      </c>
      <c r="DL359" s="48">
        <f t="shared" si="17"/>
        <v>1</v>
      </c>
      <c r="DM359" s="48"/>
      <c r="DN359" s="48">
        <f>DH359 / (Baseline!B$7/Baseline!B$17)</f>
        <v>4.8985254008888779</v>
      </c>
      <c r="DO359" s="48">
        <f>DI359 / (Baseline!B$11/Baseline!B$17)</f>
        <v>1.0459964885711264</v>
      </c>
      <c r="DP359" s="48">
        <f>DJ359 / (Baseline!B$16/Baseline!B$17)</f>
        <v>1.1757483224188168</v>
      </c>
      <c r="DQ359" s="48">
        <f>DK359 / (Baseline!B$18/Baseline!B$17)</f>
        <v>0.94369576106120134</v>
      </c>
      <c r="DR359" s="71"/>
      <c r="DS359" s="48">
        <f>(AU359*Baseline!B$34)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3.3100222338704632E-2</v>
      </c>
      <c r="DT359" s="48">
        <f>(AZ359*Baseline!B$34) + (Baseline!D$88*(1-Baseline!D$89)*Baseline!B$35) + (Baseline!D$88*Baseline!D$89*((1-Baseline!D$90)*Baseline!B$40 + Baseline!D$90*Baseline!B$41))</f>
        <v>1.0408863058684836E-2</v>
      </c>
      <c r="DU359" s="48">
        <f>(BE359*Baseline!B$34) + (Baseline!F$88*(1-Baseline!F$89)*Baseline!B$35) + (Baseline!F$88*Baseline!F$89*((1-Baseline!F$90)*Baseline!B$40 + Baseline!F$90*Baseline!B$41))</f>
        <v>1.2911713474281553E-2</v>
      </c>
      <c r="DV359" s="48">
        <f>(BJ359*Baseline!B$34) + (Baseline!H$88*(1-Baseline!H$89)*Baseline!B$35) + (Baseline!H$88*Baseline!H$89*((1-Baseline!H$90)*Baseline!B$40 + Baseline!H$90*Baseline!B$41))</f>
        <v>9.3051885441794123E-3</v>
      </c>
      <c r="DW359" s="48">
        <f>( DS359*Baseline!B$7 + DT359*Baseline!B$11 + DU359*Baseline!B$16 + DV359*Baseline!B$18 ) / Baseline!B$17</f>
        <v>9.8072117933137512E-3</v>
      </c>
    </row>
    <row r="360" spans="1:127">
      <c r="A360" s="7" t="s">
        <v>619</v>
      </c>
      <c r="B360" s="1">
        <f>MIN( MAX( NORMINV( MCrands!B360, (B$5+B$4)/2, (B$5-B$4)/3.29 ), 0 ), 1 )</f>
        <v>0.62692150578909733</v>
      </c>
      <c r="C360" s="1">
        <f>MAX( NORMINV( MCrands!C360, (C$5+C$4)/2, (C$5-C$4)/3.29 ), 0 )</f>
        <v>2.8160448527865856</v>
      </c>
      <c r="D360" s="40"/>
      <c r="E360" s="40">
        <f>Baseline!B$33 * (C360 * Baseline!B$66*Baseline!B$66/Baseline!B$73 + Baseline!B$52*Baseline!B$52/Baseline!B$74 + Baseline!B$53*Baseline!B$53/Baseline!B$75 + Baseline!B$54*Baseline!B$54/Baseline!B$76)</f>
        <v>2.3573288697693335E-5</v>
      </c>
      <c r="F360" s="40">
        <f>Baseline!B$33 * (C360 * Baseline!B$66*Baseline!B$57/Baseline!B$73 + Baseline!B$52*Baseline!B$67/Baseline!B$74 + Baseline!B$53*Baseline!B$55/Baseline!B$75 + Baseline!B$54*Baseline!B$56/Baseline!B$76)</f>
        <v>3.9757325014523277E-8</v>
      </c>
      <c r="G360" s="1">
        <f>Baseline!B$33 * (C360 * Baseline!B$66*Baseline!B$58/Baseline!B$73 + Baseline!B$52*Baseline!B$59/Baseline!B$74 + Baseline!B$53*Baseline!B$68/Baseline!B$75 + Baseline!B$54*Baseline!B$60/Baseline!B$76)</f>
        <v>1.0939113320268753E-7</v>
      </c>
      <c r="H360" s="40">
        <f>Baseline!B$33 * (C360 * Baseline!B$66*Baseline!B$61/Baseline!B$73 + Baseline!B$52*Baseline!B$62/Baseline!B$74 + Baseline!B$53*Baseline!B$63/Baseline!B$75 + Baseline!B$54*Baseline!B$69/Baseline!B$76)</f>
        <v>1.8285483184226286E-9</v>
      </c>
      <c r="I360" s="40">
        <f>Baseline!B$33 * (C360 * Baseline!B$57*Baseline!B$66/Baseline!B$73 + Baseline!B$67*Baseline!B$52/Baseline!B$74 + Baseline!B$55*Baseline!B$53/Baseline!B$75 + Baseline!B$56*Baseline!B$54/Baseline!B$76)</f>
        <v>3.9757325014523277E-8</v>
      </c>
      <c r="J360" s="1">
        <f>Baseline!B$33 * (C360 * Baseline!B$57*Baseline!B$57/Baseline!B$73 + Baseline!B$67*Baseline!B$67/Baseline!B$74 + Baseline!B$55*Baseline!B$55/Baseline!B$75 + Baseline!B$56*Baseline!B$56/Baseline!B$76)</f>
        <v>1.7949606665315596E-6</v>
      </c>
      <c r="K360" s="40">
        <f>Baseline!B$33 * (C360 * Baseline!B$57*Baseline!B$58/Baseline!B$73 + Baseline!B$67*Baseline!B$59/Baseline!B$74 + Baseline!B$55*Baseline!B$68/Baseline!B$75 + Baseline!B$56*Baseline!B$60/Baseline!B$76)</f>
        <v>1.3929394600649999E-8</v>
      </c>
      <c r="L360" s="1">
        <f>Baseline!B$33 * (C360 * Baseline!B$57*Baseline!B$61/Baseline!B$73 + Baseline!B$67*Baseline!B$62/Baseline!B$74 + Baseline!B$55*Baseline!B$63/Baseline!B$75 + Baseline!B$56*Baseline!B$69/Baseline!B$76)</f>
        <v>1.4629438579318629E-8</v>
      </c>
      <c r="M360" s="40">
        <f>Baseline!B$33 * (C360 * Baseline!B$58*Baseline!B$66/Baseline!B$73 + Baseline!B$59*Baseline!B$52/Baseline!B$74 + Baseline!B$68*Baseline!B$53/Baseline!B$75 + Baseline!B$60*Baseline!B$54/Baseline!B$76)</f>
        <v>1.0939113320268753E-7</v>
      </c>
      <c r="N360" s="1">
        <f>Baseline!B$33 * (C360 * Baseline!B$58*Baseline!B$57/Baseline!B$73 + Baseline!B$59*Baseline!B$67/Baseline!B$74 + Baseline!B$68*Baseline!B$55/Baseline!B$75 + Baseline!B$60*Baseline!B$56/Baseline!B$76)</f>
        <v>1.3929394600649999E-8</v>
      </c>
      <c r="O360" s="1">
        <f>Baseline!B$33 * (C360 * Baseline!B$58*Baseline!B$58/Baseline!B$73 + Baseline!B$59*Baseline!B$59/Baseline!B$74 + Baseline!B$68*Baseline!B$68/Baseline!B$75 + Baseline!B$60*Baseline!B$60/Baseline!B$76)</f>
        <v>1.325017246821092E-6</v>
      </c>
      <c r="P360" s="40">
        <f>Baseline!B$33 * (C360 * Baseline!B$58*Baseline!B$61/Baseline!B$73 + Baseline!B$59*Baseline!B$62/Baseline!B$74 + Baseline!B$68*Baseline!B$63/Baseline!B$75 + Baseline!B$60*Baseline!B$69/Baseline!B$76)</f>
        <v>1.6490191690268511E-9</v>
      </c>
      <c r="Q360" s="40">
        <f>Baseline!B$33 * (C360 * Baseline!B$61*Baseline!B$66/Baseline!B$73 + Baseline!B$62*Baseline!B$52/Baseline!B$74 + Baseline!B$63*Baseline!B$53/Baseline!B$75 + Baseline!B$69*Baseline!B$54/Baseline!B$76)</f>
        <v>1.8285483184226286E-9</v>
      </c>
      <c r="R360" s="40">
        <f>Baseline!B$33 * (C360 * Baseline!B$61*Baseline!B$57/Baseline!B$73 + Baseline!B$62*Baseline!B$67/Baseline!B$74 + Baseline!B$63*Baseline!B$55/Baseline!B$75 + Baseline!B$69*Baseline!B$56/Baseline!B$76)</f>
        <v>1.4629438579318629E-8</v>
      </c>
      <c r="S360" s="40">
        <f>Baseline!B$33 * (C360 * Baseline!B$61*Baseline!B$58/Baseline!B$73 + Baseline!B$62*Baseline!B$59/Baseline!B$74 + Baseline!B$63*Baseline!B$68/Baseline!B$75 + Baseline!B$69*Baseline!B$60/Baseline!B$76)</f>
        <v>1.6490191690268511E-9</v>
      </c>
      <c r="T360" s="40">
        <f>Baseline!B$33 * (C360 * Baseline!B$61*Baseline!B$61/Baseline!B$73 + Baseline!B$62*Baseline!B$62/Baseline!B$74 + Baseline!B$63*Baseline!B$63/Baseline!B$75 + Baseline!B$69*Baseline!B$69/Baseline!B$76)</f>
        <v>9.8551807880664863E-8</v>
      </c>
      <c r="U360" s="40"/>
      <c r="V360" s="40">
        <f>E360 * ( Baseline!B$87 * Baseline!B$7 )</f>
        <v>0.24466716339335912</v>
      </c>
      <c r="W360" s="40">
        <f>F360 * ( Baseline!D$87 * Baseline!B$11 )</f>
        <v>7.3338730011570806E-4</v>
      </c>
      <c r="X360" s="40">
        <f>G360 * ( Baseline!F$87 * Baseline!B$16 )</f>
        <v>3.799675843083424E-3</v>
      </c>
      <c r="Y360" s="40">
        <f>H360 * ( Baseline!H$87 * Baseline!B$18 )</f>
        <v>6.4305192649728E-4</v>
      </c>
      <c r="Z360" s="48">
        <f t="shared" si="0"/>
        <v>0.24984327846305551</v>
      </c>
      <c r="AA360" s="40">
        <f>I360 * ( Baseline!B$87 * Baseline!B$7 )</f>
        <v>4.1264127632573708E-4</v>
      </c>
      <c r="AB360" s="1">
        <f>J360 * ( Baseline!D$87 * Baseline!B$11 )</f>
        <v>3.3110913688498743E-2</v>
      </c>
      <c r="AC360" s="1">
        <f>K360 * ( Baseline!F$87 * Baseline!B$16 )</f>
        <v>4.8383431657846797E-4</v>
      </c>
      <c r="AD360" s="1">
        <f>L360 * ( Baseline!F$87 * Baseline!B$16 )</f>
        <v>5.0815018311140426E-4</v>
      </c>
      <c r="AE360" s="48">
        <f t="shared" si="1"/>
        <v>3.4515539464514355E-2</v>
      </c>
      <c r="AF360" s="48">
        <f>M360 * ( Baseline!B$87 * Baseline!B$7 )</f>
        <v>1.1353705715106939E-3</v>
      </c>
      <c r="AG360" s="48">
        <f>N360 * ( Baseline!D$87 * Baseline!B$11 )</f>
        <v>2.5694991035451375E-4</v>
      </c>
      <c r="AH360" s="48">
        <f>O360 * ( Baseline!F$87 * Baseline!B$16 )</f>
        <v>4.6024169208362484E-2</v>
      </c>
      <c r="AI360" s="48">
        <f>P360 * ( Baseline!H$87 * Baseline!B$18 )</f>
        <v>5.7991628812324952E-4</v>
      </c>
      <c r="AJ360" s="48">
        <f t="shared" si="2"/>
        <v>4.7996405978350941E-2</v>
      </c>
      <c r="AK360" s="48">
        <f>Q360 * ( Baseline!B$87 * Baseline!B$7 )</f>
        <v>1.8978502996908461E-5</v>
      </c>
      <c r="AL360" s="48">
        <f>R360 * ( Baseline!D$87 * Baseline!B$11 )</f>
        <v>2.6986333859171284E-4</v>
      </c>
      <c r="AM360" s="48">
        <f>S360 * ( Baseline!F$87 * Baseline!B$16 )</f>
        <v>5.727830142981726E-5</v>
      </c>
      <c r="AN360" s="48">
        <f>T360 * ( Baseline!H$87 * Baseline!B$18 )</f>
        <v>3.4658055944685122E-2</v>
      </c>
      <c r="AO360" s="48">
        <f t="shared" si="3"/>
        <v>3.5004176087703558E-2</v>
      </c>
      <c r="AP360" s="48"/>
      <c r="AQ360" s="48">
        <f>V360 * ( (1-Baseline!B$88-Baseline!B$87) + (1-B360)*Baseline!B$88 )</f>
        <v>0.10291676131911771</v>
      </c>
      <c r="AR360" s="48">
        <f>W360 * ( (1-Baseline!B$88-Baseline!B$87) + (1-B360)*Baseline!B$88 )</f>
        <v>3.0849193113475701E-4</v>
      </c>
      <c r="AS360" s="48">
        <f>X360 * ( (1-Baseline!B$88-Baseline!B$87) + (1-B360)*Baseline!B$88 )</f>
        <v>1.5982951141013156E-3</v>
      </c>
      <c r="AT360" s="48">
        <f>Y360 * ( (1-Baseline!B$88-Baseline!B$87) + (1-B360)*Baseline!B$88 )</f>
        <v>2.7049327223661152E-4</v>
      </c>
      <c r="AU360" s="48">
        <f t="shared" si="4"/>
        <v>0.10509404163659039</v>
      </c>
      <c r="AV360" s="48">
        <f>AA360 * ( (1-Baseline!D$88-Baseline!D$87) + (1-B360)*Baseline!D$88 )</f>
        <v>2.9319712786671361E-4</v>
      </c>
      <c r="AW360" s="48">
        <f>AB360 * ( (1-Baseline!D$88-Baseline!D$87) + (1-B360)*Baseline!D$88 )</f>
        <v>2.3526548000610135E-2</v>
      </c>
      <c r="AX360" s="48">
        <f>AC360 * ( (1-Baseline!D$88-Baseline!D$87) + (1-B360)*Baseline!D$88 )</f>
        <v>3.4378245736177486E-4</v>
      </c>
      <c r="AY360" s="48">
        <f>AD360 * ( (1-Baseline!D$88-Baseline!D$87) + (1-B360)*Baseline!D$88 )</f>
        <v>3.6105979396883642E-4</v>
      </c>
      <c r="AZ360" s="48">
        <f t="shared" si="5"/>
        <v>2.4524587379807457E-2</v>
      </c>
      <c r="BA360" s="48">
        <f>AF360 * ( (1-Baseline!F$88-Baseline!F$87) + (1-Baseline!B$36)*Baseline!F$88 )</f>
        <v>8.170489951173838E-4</v>
      </c>
      <c r="BB360" s="48">
        <f>AG360 * ( (1-Baseline!F$88-Baseline!F$87) + (1-Baseline!B$36)*Baseline!F$88 )</f>
        <v>1.8490937788823945E-4</v>
      </c>
      <c r="BC360" s="48">
        <f>AH360 * ( (1-Baseline!F$88-Baseline!F$87) + (1-Baseline!B$36)*Baseline!F$88 )</f>
        <v>3.3120464935752311E-2</v>
      </c>
      <c r="BD360" s="48">
        <f>AI360 * ( (1-Baseline!F$88-Baseline!F$87) + (1-Baseline!B$36)*Baseline!F$88 )</f>
        <v>4.1732631825471033E-4</v>
      </c>
      <c r="BE360" s="48">
        <f t="shared" si="6"/>
        <v>3.4539749627012645E-2</v>
      </c>
      <c r="BF360" s="48">
        <f>AK360 * ( (1-Baseline!H$88-Baseline!H$87) + (1-Baseline!B$36)*Baseline!H$88 )</f>
        <v>1.503704749451051E-5</v>
      </c>
      <c r="BG360" s="48">
        <f>AL360 * ( (1-Baseline!H$88-Baseline!H$87) + (1-Baseline!B$36)*Baseline!H$88 )</f>
        <v>2.1381812043298591E-4</v>
      </c>
      <c r="BH360" s="48">
        <f>AM360 * ( (1-Baseline!H$88-Baseline!H$87) + (1-Baseline!B$36)*Baseline!H$88 )</f>
        <v>4.5382743788872805E-5</v>
      </c>
      <c r="BI360" s="48">
        <f>AN360 * ( (1-Baseline!H$88-Baseline!H$87) + (1-Baseline!B$36)*Baseline!H$88 )</f>
        <v>2.7460270886092913E-2</v>
      </c>
      <c r="BJ360" s="48">
        <f t="shared" si="7"/>
        <v>2.7734508797809282E-2</v>
      </c>
      <c r="BK360" s="48"/>
      <c r="BL360" s="48">
        <f t="shared" si="18"/>
        <v>0.97928255224019645</v>
      </c>
      <c r="BM360" s="48">
        <f t="shared" si="19"/>
        <v>2.9353893553880597E-3</v>
      </c>
      <c r="BN360" s="48">
        <f t="shared" si="20"/>
        <v>1.5208237205569989E-2</v>
      </c>
      <c r="BO360" s="48">
        <f t="shared" si="21"/>
        <v>2.5738211988455334E-3</v>
      </c>
      <c r="BP360" s="48">
        <f t="shared" si="8"/>
        <v>1</v>
      </c>
      <c r="BQ360" s="48">
        <f t="shared" si="22"/>
        <v>1.1955231838400677E-2</v>
      </c>
      <c r="BR360" s="48">
        <f t="shared" si="23"/>
        <v>0.95930453941014837</v>
      </c>
      <c r="BS360" s="48">
        <f t="shared" si="24"/>
        <v>1.4017869170954175E-2</v>
      </c>
      <c r="BT360" s="48">
        <f t="shared" si="25"/>
        <v>1.4722359580496683E-2</v>
      </c>
      <c r="BU360" s="48">
        <f t="shared" si="9"/>
        <v>0.99999999999999989</v>
      </c>
      <c r="BV360" s="48">
        <f t="shared" si="26"/>
        <v>2.3655324776251152E-2</v>
      </c>
      <c r="BW360" s="48">
        <f t="shared" si="27"/>
        <v>5.3535239799082559E-3</v>
      </c>
      <c r="BX360" s="48">
        <f t="shared" si="28"/>
        <v>0.95890865722575047</v>
      </c>
      <c r="BY360" s="48">
        <f t="shared" si="29"/>
        <v>1.2082494018090108E-2</v>
      </c>
      <c r="BZ360" s="48">
        <f t="shared" si="10"/>
        <v>1</v>
      </c>
      <c r="CA360" s="48">
        <f t="shared" si="30"/>
        <v>5.42178251799371E-4</v>
      </c>
      <c r="CB360" s="48">
        <f t="shared" si="31"/>
        <v>7.7094612344414471E-3</v>
      </c>
      <c r="CC360" s="48">
        <f t="shared" si="32"/>
        <v>1.6363276566288977E-3</v>
      </c>
      <c r="CD360" s="48">
        <f t="shared" si="33"/>
        <v>0.99011203285713034</v>
      </c>
      <c r="CE360" s="48">
        <f t="shared" si="11"/>
        <v>1</v>
      </c>
      <c r="CF360" s="48"/>
      <c r="CG360" s="48">
        <f t="shared" si="34"/>
        <v>0.97928255224019645</v>
      </c>
      <c r="CH360" s="48">
        <f t="shared" si="35"/>
        <v>2.9353893553880597E-3</v>
      </c>
      <c r="CI360" s="48">
        <f t="shared" si="36"/>
        <v>1.5208237205569989E-2</v>
      </c>
      <c r="CJ360" s="48">
        <f t="shared" si="37"/>
        <v>2.5738211988455334E-3</v>
      </c>
      <c r="CK360" s="48">
        <f t="shared" si="12"/>
        <v>1</v>
      </c>
      <c r="CL360" s="48">
        <f t="shared" si="38"/>
        <v>1.1955231838400677E-2</v>
      </c>
      <c r="CM360" s="48">
        <f t="shared" si="39"/>
        <v>0.95930453941014837</v>
      </c>
      <c r="CN360" s="48">
        <f t="shared" si="40"/>
        <v>1.4017869170954175E-2</v>
      </c>
      <c r="CO360" s="48">
        <f t="shared" si="41"/>
        <v>1.4722359580496683E-2</v>
      </c>
      <c r="CP360" s="48">
        <f t="shared" si="13"/>
        <v>0.99999999999999989</v>
      </c>
      <c r="CQ360" s="48">
        <f t="shared" si="42"/>
        <v>2.3655324776251152E-2</v>
      </c>
      <c r="CR360" s="48">
        <f t="shared" si="43"/>
        <v>5.3535239799082559E-3</v>
      </c>
      <c r="CS360" s="48">
        <f t="shared" si="44"/>
        <v>0.95890865722575047</v>
      </c>
      <c r="CT360" s="48">
        <f t="shared" si="45"/>
        <v>1.2082494018090108E-2</v>
      </c>
      <c r="CU360" s="48">
        <f t="shared" si="14"/>
        <v>1</v>
      </c>
      <c r="CV360" s="48">
        <f t="shared" si="46"/>
        <v>5.42178251799371E-4</v>
      </c>
      <c r="CW360" s="48">
        <f t="shared" si="47"/>
        <v>7.7094612344414471E-3</v>
      </c>
      <c r="CX360" s="48">
        <f t="shared" si="48"/>
        <v>1.6363276566288977E-3</v>
      </c>
      <c r="CY360" s="48">
        <f t="shared" si="49"/>
        <v>0.99011203285713034</v>
      </c>
      <c r="CZ360" s="48">
        <f t="shared" si="15"/>
        <v>1</v>
      </c>
      <c r="DA360" s="48"/>
      <c r="DB360" s="48">
        <f>(AQ360*Baseline!B$7 + AV360*Baseline!B$11 + BA360*Baseline!B$16 + BF360*Baseline!B$18)</f>
        <v>53969.234361083865</v>
      </c>
      <c r="DC360" s="48">
        <f>(AR360*Baseline!B$7 + AW360*Baseline!B$11 + BB360*Baseline!B$16 + BG360*Baseline!B$18)</f>
        <v>61013.958966420927</v>
      </c>
      <c r="DD360" s="48">
        <f>(AS360*Baseline!B$7 + AX360*Baseline!B$11 + BC360*Baseline!B$16 + BH360*Baseline!B$18)</f>
        <v>114550.39646792361</v>
      </c>
      <c r="DE360" s="48">
        <f>(AT360*Baseline!B$7 + AY360*Baseline!B$11 + BD360*Baseline!B$16 + BI360*Baseline!B$18)</f>
        <v>1259731.8353758212</v>
      </c>
      <c r="DF360" s="48">
        <f t="shared" si="16"/>
        <v>1489265.4251712495</v>
      </c>
      <c r="DG360" s="48"/>
      <c r="DH360" s="48">
        <f t="shared" si="50"/>
        <v>3.623882851834688E-2</v>
      </c>
      <c r="DI360" s="48">
        <f t="shared" si="51"/>
        <v>4.0969163679741627E-2</v>
      </c>
      <c r="DJ360" s="48">
        <f t="shared" si="52"/>
        <v>7.691738123494779E-2</v>
      </c>
      <c r="DK360" s="48">
        <f t="shared" si="53"/>
        <v>0.84587462656696377</v>
      </c>
      <c r="DL360" s="48">
        <f t="shared" si="17"/>
        <v>1</v>
      </c>
      <c r="DM360" s="48"/>
      <c r="DN360" s="48">
        <f>DH360 / (Baseline!B$7/Baseline!B$17)</f>
        <v>3.8682565899768835</v>
      </c>
      <c r="DO360" s="48">
        <f>DI360 / (Baseline!B$11/Baseline!B$17)</f>
        <v>0.98901522014921739</v>
      </c>
      <c r="DP360" s="48">
        <f>DJ360 / (Baseline!B$16/Baseline!B$17)</f>
        <v>1.1886059895906618</v>
      </c>
      <c r="DQ360" s="48">
        <f>DK360 / (Baseline!B$18/Baseline!B$17)</f>
        <v>0.9563359409704032</v>
      </c>
      <c r="DR360" s="71"/>
      <c r="DS360" s="48">
        <f>(AU360*Baseline!B$34)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2.8293637495488556E-2</v>
      </c>
      <c r="DT360" s="48">
        <f>(AZ360*Baseline!B$34) + (Baseline!D$88*(1-Baseline!D$89)*Baseline!B$35) + (Baseline!D$88*Baseline!D$89*((1-Baseline!D$90)*Baseline!B$40 + Baseline!D$90*Baseline!B$41))</f>
        <v>1.0092256106971122E-2</v>
      </c>
      <c r="DU360" s="48">
        <f>(BE360*Baseline!B$34) + (Baseline!F$88*(1-Baseline!F$89)*Baseline!B$35) + (Baseline!F$88*Baseline!F$89*((1-Baseline!F$90)*Baseline!B$40 + Baseline!F$90*Baseline!B$41))</f>
        <v>1.2911602444051901E-2</v>
      </c>
      <c r="DV360" s="48">
        <f>(BJ360*Baseline!B$34) + (Baseline!H$88*(1-Baseline!H$89)*Baseline!B$35) + (Baseline!H$88*Baseline!H$89*((1-Baseline!H$90)*Baseline!B$40 + Baseline!H$90*Baseline!B$41))</f>
        <v>9.3051763196713936E-3</v>
      </c>
      <c r="DW360" s="48">
        <f>( DS360*Baseline!B$7 + DT360*Baseline!B$11 + DU360*Baseline!B$16 + DV360*Baseline!B$18 ) / Baseline!B$17</f>
        <v>9.7490492759245689E-3</v>
      </c>
    </row>
    <row r="361" spans="1:127">
      <c r="A361" s="7" t="s">
        <v>622</v>
      </c>
      <c r="B361" s="1">
        <f>MIN( MAX( NORMINV( MCrands!B361, (B$5+B$4)/2, (B$5-B$4)/3.29 ), 0 ), 1 )</f>
        <v>0.53592921614429967</v>
      </c>
      <c r="C361" s="1">
        <f>MAX( NORMINV( MCrands!C361, (C$5+C$4)/2, (C$5-C$4)/3.29 ), 0 )</f>
        <v>2.5481223197260392</v>
      </c>
      <c r="D361" s="40"/>
      <c r="E361" s="40">
        <f>Baseline!B$33 * (C361 * Baseline!B$66*Baseline!B$66/Baseline!B$73 + Baseline!B$52*Baseline!B$52/Baseline!B$74 + Baseline!B$53*Baseline!B$53/Baseline!B$75 + Baseline!B$54*Baseline!B$54/Baseline!B$76)</f>
        <v>2.1331301492213004E-5</v>
      </c>
      <c r="F361" s="40">
        <f>Baseline!B$33 * (C361 * Baseline!B$66*Baseline!B$57/Baseline!B$73 + Baseline!B$52*Baseline!B$67/Baseline!B$74 + Baseline!B$53*Baseline!B$55/Baseline!B$75 + Baseline!B$54*Baseline!B$56/Baseline!B$76)</f>
        <v>3.9457493893763625E-8</v>
      </c>
      <c r="G361" s="1">
        <f>Baseline!B$33 * (C361 * Baseline!B$66*Baseline!B$58/Baseline!B$73 + Baseline!B$52*Baseline!B$59/Baseline!B$74 + Baseline!B$53*Baseline!B$68/Baseline!B$75 + Baseline!B$54*Baseline!B$60/Baseline!B$76)</f>
        <v>1.0865404836415336E-7</v>
      </c>
      <c r="H361" s="40">
        <f>Baseline!B$33 * (C361 * Baseline!B$66*Baseline!B$61/Baseline!B$73 + Baseline!B$52*Baseline!B$62/Baseline!B$74 + Baseline!B$53*Baseline!B$63/Baseline!B$75 + Baseline!B$54*Baseline!B$69/Baseline!B$76)</f>
        <v>1.7548398345692133E-9</v>
      </c>
      <c r="I361" s="40">
        <f>Baseline!B$33 * (C361 * Baseline!B$57*Baseline!B$66/Baseline!B$73 + Baseline!B$67*Baseline!B$52/Baseline!B$74 + Baseline!B$55*Baseline!B$53/Baseline!B$75 + Baseline!B$56*Baseline!B$54/Baseline!B$76)</f>
        <v>3.9457493893763625E-8</v>
      </c>
      <c r="J361" s="1">
        <f>Baseline!B$33 * (C361 * Baseline!B$57*Baseline!B$57/Baseline!B$73 + Baseline!B$67*Baseline!B$67/Baseline!B$74 + Baseline!B$55*Baseline!B$55/Baseline!B$75 + Baseline!B$56*Baseline!B$56/Baseline!B$76)</f>
        <v>1.7949606264337836E-6</v>
      </c>
      <c r="K361" s="40">
        <f>Baseline!B$33 * (C361 * Baseline!B$57*Baseline!B$58/Baseline!B$73 + Baseline!B$67*Baseline!B$59/Baseline!B$74 + Baseline!B$55*Baseline!B$68/Baseline!B$75 + Baseline!B$56*Baseline!B$60/Baseline!B$76)</f>
        <v>1.3929296026950428E-8</v>
      </c>
      <c r="L361" s="1">
        <f>Baseline!B$33 * (C361 * Baseline!B$57*Baseline!B$61/Baseline!B$73 + Baseline!B$67*Baseline!B$62/Baseline!B$74 + Baseline!B$55*Baseline!B$63/Baseline!B$75 + Baseline!B$56*Baseline!B$69/Baseline!B$76)</f>
        <v>1.4629428721948674E-8</v>
      </c>
      <c r="M361" s="40">
        <f>Baseline!B$33 * (C361 * Baseline!B$58*Baseline!B$66/Baseline!B$73 + Baseline!B$59*Baseline!B$52/Baseline!B$74 + Baseline!B$68*Baseline!B$53/Baseline!B$75 + Baseline!B$60*Baseline!B$54/Baseline!B$76)</f>
        <v>1.0865404836415336E-7</v>
      </c>
      <c r="N361" s="1">
        <f>Baseline!B$33 * (C361 * Baseline!B$58*Baseline!B$57/Baseline!B$73 + Baseline!B$59*Baseline!B$67/Baseline!B$74 + Baseline!B$68*Baseline!B$55/Baseline!B$75 + Baseline!B$60*Baseline!B$56/Baseline!B$76)</f>
        <v>1.3929296026950428E-8</v>
      </c>
      <c r="O361" s="1">
        <f>Baseline!B$33 * (C361 * Baseline!B$58*Baseline!B$58/Baseline!B$73 + Baseline!B$59*Baseline!B$59/Baseline!B$74 + Baseline!B$68*Baseline!B$68/Baseline!B$75 + Baseline!B$60*Baseline!B$60/Baseline!B$76)</f>
        <v>1.3250170044940805E-6</v>
      </c>
      <c r="P361" s="40">
        <f>Baseline!B$33 * (C361 * Baseline!B$58*Baseline!B$61/Baseline!B$73 + Baseline!B$59*Baseline!B$62/Baseline!B$74 + Baseline!B$68*Baseline!B$63/Baseline!B$75 + Baseline!B$60*Baseline!B$69/Baseline!B$76)</f>
        <v>1.6489949363257069E-9</v>
      </c>
      <c r="Q361" s="40">
        <f>Baseline!B$33 * (C361 * Baseline!B$61*Baseline!B$66/Baseline!B$73 + Baseline!B$62*Baseline!B$52/Baseline!B$74 + Baseline!B$63*Baseline!B$53/Baseline!B$75 + Baseline!B$69*Baseline!B$54/Baseline!B$76)</f>
        <v>1.7548398345692133E-9</v>
      </c>
      <c r="R361" s="40">
        <f>Baseline!B$33 * (C361 * Baseline!B$61*Baseline!B$57/Baseline!B$73 + Baseline!B$62*Baseline!B$67/Baseline!B$74 + Baseline!B$63*Baseline!B$55/Baseline!B$75 + Baseline!B$69*Baseline!B$56/Baseline!B$76)</f>
        <v>1.4629428721948674E-8</v>
      </c>
      <c r="S361" s="40">
        <f>Baseline!B$33 * (C361 * Baseline!B$61*Baseline!B$58/Baseline!B$73 + Baseline!B$62*Baseline!B$59/Baseline!B$74 + Baseline!B$63*Baseline!B$68/Baseline!B$75 + Baseline!B$69*Baseline!B$60/Baseline!B$76)</f>
        <v>1.6489949363257069E-9</v>
      </c>
      <c r="T361" s="40">
        <f>Baseline!B$33 * (C361 * Baseline!B$61*Baseline!B$61/Baseline!B$73 + Baseline!B$62*Baseline!B$62/Baseline!B$74 + Baseline!B$63*Baseline!B$63/Baseline!B$75 + Baseline!B$69*Baseline!B$69/Baseline!B$76)</f>
        <v>9.855180545739475E-8</v>
      </c>
      <c r="U361" s="40"/>
      <c r="V361" s="40">
        <f>E361 * ( Baseline!B$87 * Baseline!B$7 )</f>
        <v>0.22139757818767877</v>
      </c>
      <c r="W361" s="40">
        <f>F361 * ( Baseline!D$87 * Baseline!B$11 )</f>
        <v>7.2785643665685459E-4</v>
      </c>
      <c r="X361" s="40">
        <f>G361 * ( Baseline!F$87 * Baseline!B$16 )</f>
        <v>3.7740733708054195E-3</v>
      </c>
      <c r="Y361" s="40">
        <f>H361 * ( Baseline!H$87 * Baseline!B$18 )</f>
        <v>6.1713060844208092E-4</v>
      </c>
      <c r="Z361" s="48">
        <f t="shared" si="0"/>
        <v>0.22651663860358312</v>
      </c>
      <c r="AA361" s="40">
        <f>I361 * ( Baseline!B$87 * Baseline!B$7 )</f>
        <v>4.0952932912337265E-4</v>
      </c>
      <c r="AB361" s="1">
        <f>J361 * ( Baseline!D$87 * Baseline!B$11 )</f>
        <v>3.3110912948831284E-2</v>
      </c>
      <c r="AC361" s="1">
        <f>K361 * ( Baseline!F$87 * Baseline!B$16 )</f>
        <v>4.8383089264369321E-4</v>
      </c>
      <c r="AD361" s="1">
        <f>L361 * ( Baseline!F$87 * Baseline!B$16 )</f>
        <v>5.0814984071792686E-4</v>
      </c>
      <c r="AE361" s="48">
        <f t="shared" si="1"/>
        <v>3.4512423011316275E-2</v>
      </c>
      <c r="AF361" s="48">
        <f>M361 * ( Baseline!B$87 * Baseline!B$7 )</f>
        <v>1.1277203679715478E-3</v>
      </c>
      <c r="AG361" s="48">
        <f>N361 * ( Baseline!D$87 * Baseline!B$11 )</f>
        <v>2.5694809200533245E-4</v>
      </c>
      <c r="AH361" s="48">
        <f>O361 * ( Baseline!F$87 * Baseline!B$16 )</f>
        <v>4.602416079118949E-2</v>
      </c>
      <c r="AI361" s="48">
        <f>P361 * ( Baseline!H$87 * Baseline!B$18 )</f>
        <v>5.7990776612522625E-4</v>
      </c>
      <c r="AJ361" s="48">
        <f t="shared" si="2"/>
        <v>4.7988737017291595E-2</v>
      </c>
      <c r="AK361" s="48">
        <f>Q361 * ( Baseline!B$87 * Baseline!B$7 )</f>
        <v>1.8213482642993866E-5</v>
      </c>
      <c r="AL361" s="48">
        <f>R361 * ( Baseline!D$87 * Baseline!B$11 )</f>
        <v>2.6986315675679473E-4</v>
      </c>
      <c r="AM361" s="48">
        <f>S361 * ( Baseline!F$87 * Baseline!B$16 )</f>
        <v>5.727745971251848E-5</v>
      </c>
      <c r="AN361" s="48">
        <f>T361 * ( Baseline!H$87 * Baseline!B$18 )</f>
        <v>3.4658055092485318E-2</v>
      </c>
      <c r="AO361" s="48">
        <f t="shared" si="3"/>
        <v>3.5003409191597626E-2</v>
      </c>
      <c r="AP361" s="48"/>
      <c r="AQ361" s="48">
        <f>V361 * ( (1-Baseline!B$88-Baseline!B$87) + (1-B361)*Baseline!B$88 )</f>
        <v>0.11105811683887404</v>
      </c>
      <c r="AR361" s="48">
        <f>W361 * ( (1-Baseline!B$88-Baseline!B$87) + (1-B361)*Baseline!B$88 )</f>
        <v>3.6510952760124673E-4</v>
      </c>
      <c r="AS361" s="48">
        <f>X361 * ( (1-Baseline!B$88-Baseline!B$87) + (1-B361)*Baseline!B$88 )</f>
        <v>1.8931619975449106E-3</v>
      </c>
      <c r="AT361" s="48">
        <f>Y361 * ( (1-Baseline!B$88-Baseline!B$87) + (1-B361)*Baseline!B$88 )</f>
        <v>3.0956690573691331E-4</v>
      </c>
      <c r="AU361" s="48">
        <f t="shared" si="4"/>
        <v>0.11362595526975711</v>
      </c>
      <c r="AV361" s="48">
        <f>AA361 * ( (1-Baseline!D$88-Baseline!D$87) + (1-B361)*Baseline!D$88 )</f>
        <v>3.0768024955533989E-4</v>
      </c>
      <c r="AW361" s="48">
        <f>AB361 * ( (1-Baseline!D$88-Baseline!D$87) + (1-B361)*Baseline!D$88 )</f>
        <v>2.4876298801135413E-2</v>
      </c>
      <c r="AX361" s="48">
        <f>AC361 * ( (1-Baseline!D$88-Baseline!D$87) + (1-B361)*Baseline!D$88 )</f>
        <v>3.6350317109119193E-4</v>
      </c>
      <c r="AY361" s="48">
        <f>AD361 * ( (1-Baseline!D$88-Baseline!D$87) + (1-B361)*Baseline!D$88 )</f>
        <v>3.8177404812073296E-4</v>
      </c>
      <c r="AZ361" s="48">
        <f t="shared" si="5"/>
        <v>2.5929256269902678E-2</v>
      </c>
      <c r="BA361" s="48">
        <f>AF361 * ( (1-Baseline!F$88-Baseline!F$87) + (1-Baseline!B$36)*Baseline!F$88 )</f>
        <v>8.1154366384410097E-4</v>
      </c>
      <c r="BB361" s="48">
        <f>AG361 * ( (1-Baseline!F$88-Baseline!F$87) + (1-Baseline!B$36)*Baseline!F$88 )</f>
        <v>1.8490806934598142E-4</v>
      </c>
      <c r="BC361" s="48">
        <f>AH361 * ( (1-Baseline!F$88-Baseline!F$87) + (1-Baseline!B$36)*Baseline!F$88 )</f>
        <v>3.3120458878485276E-2</v>
      </c>
      <c r="BD361" s="48">
        <f>AI361 * ( (1-Baseline!F$88-Baseline!F$87) + (1-Baseline!B$36)*Baseline!F$88 )</f>
        <v>4.1732018555222885E-4</v>
      </c>
      <c r="BE361" s="48">
        <f t="shared" si="6"/>
        <v>3.4534230797227589E-2</v>
      </c>
      <c r="BF361" s="48">
        <f>AK361 * ( (1-Baseline!H$88-Baseline!H$87) + (1-Baseline!B$36)*Baseline!H$88 )</f>
        <v>1.4430906567696898E-5</v>
      </c>
      <c r="BG361" s="48">
        <f>AL361 * ( (1-Baseline!H$88-Baseline!H$87) + (1-Baseline!B$36)*Baseline!H$88 )</f>
        <v>2.1381797636154358E-4</v>
      </c>
      <c r="BH361" s="48">
        <f>AM361 * ( (1-Baseline!H$88-Baseline!H$87) + (1-Baseline!B$36)*Baseline!H$88 )</f>
        <v>4.5382076879422635E-5</v>
      </c>
      <c r="BI361" s="48">
        <f>AN361 * ( (1-Baseline!H$88-Baseline!H$87) + (1-Baseline!B$36)*Baseline!H$88 )</f>
        <v>2.7460270210877963E-2</v>
      </c>
      <c r="BJ361" s="48">
        <f t="shared" si="7"/>
        <v>2.7733901170686626E-2</v>
      </c>
      <c r="BK361" s="48"/>
      <c r="BL361" s="48">
        <f t="shared" si="18"/>
        <v>0.97740095187946441</v>
      </c>
      <c r="BM361" s="48">
        <f t="shared" si="19"/>
        <v>3.2132581568572734E-3</v>
      </c>
      <c r="BN361" s="48">
        <f t="shared" si="20"/>
        <v>1.6661351652009371E-2</v>
      </c>
      <c r="BO361" s="48">
        <f t="shared" si="21"/>
        <v>2.7244383116689906E-3</v>
      </c>
      <c r="BP361" s="48">
        <f t="shared" si="8"/>
        <v>1</v>
      </c>
      <c r="BQ361" s="48">
        <f t="shared" si="22"/>
        <v>1.1866142489882329E-2</v>
      </c>
      <c r="BR361" s="48">
        <f t="shared" si="23"/>
        <v>0.95939114266113823</v>
      </c>
      <c r="BS361" s="48">
        <f t="shared" si="24"/>
        <v>1.4019035768223227E-2</v>
      </c>
      <c r="BT361" s="48">
        <f t="shared" si="25"/>
        <v>1.4723679080756216E-2</v>
      </c>
      <c r="BU361" s="48">
        <f t="shared" si="9"/>
        <v>1</v>
      </c>
      <c r="BV361" s="48">
        <f t="shared" si="26"/>
        <v>2.3499688428249333E-2</v>
      </c>
      <c r="BW361" s="48">
        <f t="shared" si="27"/>
        <v>5.3543416221341136E-3</v>
      </c>
      <c r="BX361" s="48">
        <f t="shared" si="28"/>
        <v>0.95906172264141443</v>
      </c>
      <c r="BY361" s="48">
        <f t="shared" si="29"/>
        <v>1.2084247308202139E-2</v>
      </c>
      <c r="BZ361" s="48">
        <f t="shared" si="10"/>
        <v>1</v>
      </c>
      <c r="CA361" s="48">
        <f t="shared" si="30"/>
        <v>5.2033453493912567E-4</v>
      </c>
      <c r="CB361" s="48">
        <f t="shared" si="31"/>
        <v>7.709624947662923E-3</v>
      </c>
      <c r="CC361" s="48">
        <f t="shared" si="32"/>
        <v>1.6363394605079672E-3</v>
      </c>
      <c r="CD361" s="48">
        <f t="shared" si="33"/>
        <v>0.99013370105688991</v>
      </c>
      <c r="CE361" s="48">
        <f t="shared" si="11"/>
        <v>0.99999999999999989</v>
      </c>
      <c r="CF361" s="48"/>
      <c r="CG361" s="48">
        <f t="shared" si="34"/>
        <v>0.97740095187946441</v>
      </c>
      <c r="CH361" s="48">
        <f t="shared" si="35"/>
        <v>3.2132581568572734E-3</v>
      </c>
      <c r="CI361" s="48">
        <f t="shared" si="36"/>
        <v>1.6661351652009371E-2</v>
      </c>
      <c r="CJ361" s="48">
        <f t="shared" si="37"/>
        <v>2.7244383116689906E-3</v>
      </c>
      <c r="CK361" s="48">
        <f t="shared" si="12"/>
        <v>1</v>
      </c>
      <c r="CL361" s="48">
        <f t="shared" si="38"/>
        <v>1.1866142489882329E-2</v>
      </c>
      <c r="CM361" s="48">
        <f t="shared" si="39"/>
        <v>0.95939114266113823</v>
      </c>
      <c r="CN361" s="48">
        <f t="shared" si="40"/>
        <v>1.4019035768223227E-2</v>
      </c>
      <c r="CO361" s="48">
        <f t="shared" si="41"/>
        <v>1.4723679080756216E-2</v>
      </c>
      <c r="CP361" s="48">
        <f t="shared" si="13"/>
        <v>1</v>
      </c>
      <c r="CQ361" s="48">
        <f t="shared" si="42"/>
        <v>2.3499688428249333E-2</v>
      </c>
      <c r="CR361" s="48">
        <f t="shared" si="43"/>
        <v>5.3543416221341136E-3</v>
      </c>
      <c r="CS361" s="48">
        <f t="shared" si="44"/>
        <v>0.95906172264141443</v>
      </c>
      <c r="CT361" s="48">
        <f t="shared" si="45"/>
        <v>1.2084247308202139E-2</v>
      </c>
      <c r="CU361" s="48">
        <f t="shared" si="14"/>
        <v>1</v>
      </c>
      <c r="CV361" s="48">
        <f t="shared" si="46"/>
        <v>5.2033453493912567E-4</v>
      </c>
      <c r="CW361" s="48">
        <f t="shared" si="47"/>
        <v>7.709624947662923E-3</v>
      </c>
      <c r="CX361" s="48">
        <f t="shared" si="48"/>
        <v>1.6363394605079672E-3</v>
      </c>
      <c r="CY361" s="48">
        <f t="shared" si="49"/>
        <v>0.99013370105688991</v>
      </c>
      <c r="CZ361" s="48">
        <f t="shared" si="15"/>
        <v>0.99999999999999989</v>
      </c>
      <c r="DA361" s="48"/>
      <c r="DB361" s="48">
        <f>(AQ361*Baseline!B$7 + AV361*Baseline!B$11 + BA361*Baseline!B$16 + BF361*Baseline!B$18)</f>
        <v>57902.652031287274</v>
      </c>
      <c r="DC361" s="48">
        <f>(AR361*Baseline!B$7 + AW361*Baseline!B$11 + BB361*Baseline!B$16 + BG361*Baseline!B$18)</f>
        <v>63936.020997962754</v>
      </c>
      <c r="DD361" s="48">
        <f>(AS361*Baseline!B$7 + AX361*Baseline!B$11 + BC361*Baseline!B$16 + BH361*Baseline!B$18)</f>
        <v>114735.64821058167</v>
      </c>
      <c r="DE361" s="48">
        <f>(AT361*Baseline!B$7 + AY361*Baseline!B$11 + BD361*Baseline!B$16 + BI361*Baseline!B$18)</f>
        <v>1259795.1574603051</v>
      </c>
      <c r="DF361" s="48">
        <f t="shared" si="16"/>
        <v>1496369.4787001368</v>
      </c>
      <c r="DG361" s="48"/>
      <c r="DH361" s="48">
        <f t="shared" si="50"/>
        <v>3.869542439584242E-2</v>
      </c>
      <c r="DI361" s="48">
        <f t="shared" si="51"/>
        <v>4.2727429226572147E-2</v>
      </c>
      <c r="DJ361" s="48">
        <f t="shared" si="52"/>
        <v>7.6676014743531126E-2</v>
      </c>
      <c r="DK361" s="48">
        <f t="shared" si="53"/>
        <v>0.84190113163405433</v>
      </c>
      <c r="DL361" s="48">
        <f t="shared" si="17"/>
        <v>1</v>
      </c>
      <c r="DM361" s="48"/>
      <c r="DN361" s="48">
        <f>DH361 / (Baseline!B$7/Baseline!B$17)</f>
        <v>4.1304820420833481</v>
      </c>
      <c r="DO361" s="48">
        <f>DI361 / (Baseline!B$11/Baseline!B$17)</f>
        <v>1.0314605920018833</v>
      </c>
      <c r="DP361" s="48">
        <f>DJ361 / (Baseline!B$16/Baseline!B$17)</f>
        <v>1.1848761478724679</v>
      </c>
      <c r="DQ361" s="48">
        <f>DK361 / (Baseline!B$18/Baseline!B$17)</f>
        <v>0.95184355416004618</v>
      </c>
      <c r="DR361" s="71"/>
      <c r="DS361" s="48">
        <f>(AU361*Baseline!B$34)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2.9573424540463564E-2</v>
      </c>
      <c r="DT361" s="48">
        <f>(AZ361*Baseline!B$34) + (Baseline!D$88*(1-Baseline!D$89)*Baseline!B$35) + (Baseline!D$88*Baseline!D$89*((1-Baseline!D$90)*Baseline!B$40 + Baseline!D$90*Baseline!B$41))</f>
        <v>1.0302956440485404E-2</v>
      </c>
      <c r="DU361" s="48">
        <f>(BE361*Baseline!B$34) + (Baseline!F$88*(1-Baseline!F$89)*Baseline!B$35) + (Baseline!F$88*Baseline!F$89*((1-Baseline!F$90)*Baseline!B$40 + Baseline!F$90*Baseline!B$41))</f>
        <v>1.2910774619584141E-2</v>
      </c>
      <c r="DV361" s="48">
        <f>(BJ361*Baseline!B$34) + (Baseline!H$88*(1-Baseline!H$89)*Baseline!B$35) + (Baseline!H$88*Baseline!H$89*((1-Baseline!H$90)*Baseline!B$40 + Baseline!H$90*Baseline!B$41))</f>
        <v>9.3050851756029951E-3</v>
      </c>
      <c r="DW361" s="48">
        <f>( DS361*Baseline!B$7 + DT361*Baseline!B$11 + DU361*Baseline!B$16 + DV361*Baseline!B$18 ) / Baseline!B$17</f>
        <v>9.7696325578000807E-3</v>
      </c>
    </row>
    <row r="362" spans="1:127">
      <c r="A362" s="7" t="s">
        <v>623</v>
      </c>
      <c r="B362" s="1">
        <f>MIN( MAX( NORMINV( MCrands!B362, (B$5+B$4)/2, (B$5-B$4)/3.29 ), 0 ), 1 )</f>
        <v>0.19712931647920162</v>
      </c>
      <c r="C362" s="1">
        <f>MAX( NORMINV( MCrands!C362, (C$5+C$4)/2, (C$5-C$4)/3.29 ), 0 )</f>
        <v>2.6773080050798566</v>
      </c>
      <c r="D362" s="40"/>
      <c r="E362" s="40">
        <f>Baseline!B$33 * (C362 * Baseline!B$66*Baseline!B$66/Baseline!B$73 + Baseline!B$52*Baseline!B$52/Baseline!B$74 + Baseline!B$53*Baseline!B$53/Baseline!B$75 + Baseline!B$54*Baseline!B$54/Baseline!B$76)</f>
        <v>2.2412332827599094E-5</v>
      </c>
      <c r="F362" s="40">
        <f>Baseline!B$33 * (C362 * Baseline!B$66*Baseline!B$57/Baseline!B$73 + Baseline!B$52*Baseline!B$67/Baseline!B$74 + Baseline!B$53*Baseline!B$55/Baseline!B$75 + Baseline!B$54*Baseline!B$56/Baseline!B$76)</f>
        <v>3.9602065118823612E-8</v>
      </c>
      <c r="G362" s="1">
        <f>Baseline!B$33 * (C362 * Baseline!B$66*Baseline!B$58/Baseline!B$73 + Baseline!B$52*Baseline!B$59/Baseline!B$74 + Baseline!B$53*Baseline!B$68/Baseline!B$75 + Baseline!B$54*Baseline!B$60/Baseline!B$76)</f>
        <v>1.0900945262575919E-7</v>
      </c>
      <c r="H362" s="40">
        <f>Baseline!B$33 * (C362 * Baseline!B$66*Baseline!B$61/Baseline!B$73 + Baseline!B$52*Baseline!B$62/Baseline!B$74 + Baseline!B$53*Baseline!B$63/Baseline!B$75 + Baseline!B$54*Baseline!B$69/Baseline!B$76)</f>
        <v>1.7903802607297945E-9</v>
      </c>
      <c r="I362" s="40">
        <f>Baseline!B$33 * (C362 * Baseline!B$57*Baseline!B$66/Baseline!B$73 + Baseline!B$67*Baseline!B$52/Baseline!B$74 + Baseline!B$55*Baseline!B$53/Baseline!B$75 + Baseline!B$56*Baseline!B$54/Baseline!B$76)</f>
        <v>3.9602065118823612E-8</v>
      </c>
      <c r="J362" s="1">
        <f>Baseline!B$33 * (C362 * Baseline!B$57*Baseline!B$57/Baseline!B$73 + Baseline!B$67*Baseline!B$67/Baseline!B$74 + Baseline!B$55*Baseline!B$55/Baseline!B$75 + Baseline!B$56*Baseline!B$56/Baseline!B$76)</f>
        <v>1.7949606457679493E-6</v>
      </c>
      <c r="K362" s="40">
        <f>Baseline!B$33 * (C362 * Baseline!B$57*Baseline!B$58/Baseline!B$73 + Baseline!B$67*Baseline!B$59/Baseline!B$74 + Baseline!B$55*Baseline!B$68/Baseline!B$75 + Baseline!B$56*Baseline!B$60/Baseline!B$76)</f>
        <v>1.3929343556774784E-8</v>
      </c>
      <c r="L362" s="1">
        <f>Baseline!B$33 * (C362 * Baseline!B$57*Baseline!B$61/Baseline!B$73 + Baseline!B$67*Baseline!B$62/Baseline!B$74 + Baseline!B$55*Baseline!B$63/Baseline!B$75 + Baseline!B$56*Baseline!B$69/Baseline!B$76)</f>
        <v>1.4629433474931108E-8</v>
      </c>
      <c r="M362" s="40">
        <f>Baseline!B$33 * (C362 * Baseline!B$58*Baseline!B$66/Baseline!B$73 + Baseline!B$59*Baseline!B$52/Baseline!B$74 + Baseline!B$68*Baseline!B$53/Baseline!B$75 + Baseline!B$60*Baseline!B$54/Baseline!B$76)</f>
        <v>1.0900945262575919E-7</v>
      </c>
      <c r="N362" s="1">
        <f>Baseline!B$33 * (C362 * Baseline!B$58*Baseline!B$57/Baseline!B$73 + Baseline!B$59*Baseline!B$67/Baseline!B$74 + Baseline!B$68*Baseline!B$55/Baseline!B$75 + Baseline!B$60*Baseline!B$56/Baseline!B$76)</f>
        <v>1.3929343556774784E-8</v>
      </c>
      <c r="O362" s="1">
        <f>Baseline!B$33 * (C362 * Baseline!B$58*Baseline!B$58/Baseline!B$73 + Baseline!B$59*Baseline!B$59/Baseline!B$74 + Baseline!B$68*Baseline!B$68/Baseline!B$75 + Baseline!B$60*Baseline!B$60/Baseline!B$76)</f>
        <v>1.3250171213382321E-6</v>
      </c>
      <c r="P362" s="40">
        <f>Baseline!B$33 * (C362 * Baseline!B$58*Baseline!B$61/Baseline!B$73 + Baseline!B$59*Baseline!B$62/Baseline!B$74 + Baseline!B$68*Baseline!B$63/Baseline!B$75 + Baseline!B$60*Baseline!B$69/Baseline!B$76)</f>
        <v>1.6490066207408605E-9</v>
      </c>
      <c r="Q362" s="40">
        <f>Baseline!B$33 * (C362 * Baseline!B$61*Baseline!B$66/Baseline!B$73 + Baseline!B$62*Baseline!B$52/Baseline!B$74 + Baseline!B$63*Baseline!B$53/Baseline!B$75 + Baseline!B$69*Baseline!B$54/Baseline!B$76)</f>
        <v>1.7903802607297945E-9</v>
      </c>
      <c r="R362" s="40">
        <f>Baseline!B$33 * (C362 * Baseline!B$61*Baseline!B$57/Baseline!B$73 + Baseline!B$62*Baseline!B$67/Baseline!B$74 + Baseline!B$63*Baseline!B$55/Baseline!B$75 + Baseline!B$69*Baseline!B$56/Baseline!B$76)</f>
        <v>1.4629433474931108E-8</v>
      </c>
      <c r="S362" s="40">
        <f>Baseline!B$33 * (C362 * Baseline!B$61*Baseline!B$58/Baseline!B$73 + Baseline!B$62*Baseline!B$59/Baseline!B$74 + Baseline!B$63*Baseline!B$68/Baseline!B$75 + Baseline!B$69*Baseline!B$60/Baseline!B$76)</f>
        <v>1.6490066207408605E-9</v>
      </c>
      <c r="T362" s="40">
        <f>Baseline!B$33 * (C362 * Baseline!B$61*Baseline!B$61/Baseline!B$73 + Baseline!B$62*Baseline!B$62/Baseline!B$74 + Baseline!B$63*Baseline!B$63/Baseline!B$75 + Baseline!B$69*Baseline!B$69/Baseline!B$76)</f>
        <v>9.8551806625836281E-8</v>
      </c>
      <c r="U362" s="40"/>
      <c r="V362" s="40">
        <f>E362 * ( Baseline!B$87 * Baseline!B$7 )</f>
        <v>0.232617602417651</v>
      </c>
      <c r="W362" s="40">
        <f>F362 * ( Baseline!D$87 * Baseline!B$11 )</f>
        <v>7.3052328359342366E-4</v>
      </c>
      <c r="X362" s="40">
        <f>G362 * ( Baseline!F$87 * Baseline!B$16 )</f>
        <v>3.7864182560608849E-3</v>
      </c>
      <c r="Y362" s="40">
        <f>H362 * ( Baseline!H$87 * Baseline!B$18 )</f>
        <v>6.2962923332436518E-4</v>
      </c>
      <c r="Z362" s="48">
        <f t="shared" si="0"/>
        <v>0.23776417319062967</v>
      </c>
      <c r="AA362" s="40">
        <f>I362 * ( Baseline!B$87 * Baseline!B$7 )</f>
        <v>4.1102983386827026E-4</v>
      </c>
      <c r="AB362" s="1">
        <f>J362 * ( Baseline!D$87 * Baseline!B$11 )</f>
        <v>3.311091330548082E-2</v>
      </c>
      <c r="AC362" s="1">
        <f>K362 * ( Baseline!F$87 * Baseline!B$16 )</f>
        <v>4.8383254358120659E-4</v>
      </c>
      <c r="AD362" s="1">
        <f>L362 * ( Baseline!F$87 * Baseline!B$16 )</f>
        <v>5.0815000581167814E-4</v>
      </c>
      <c r="AE362" s="48">
        <f t="shared" si="1"/>
        <v>3.4513925688741974E-2</v>
      </c>
      <c r="AF362" s="48">
        <f>M362 * ( Baseline!B$87 * Baseline!B$7 )</f>
        <v>1.1314091088027547E-3</v>
      </c>
      <c r="AG362" s="48">
        <f>N362 * ( Baseline!D$87 * Baseline!B$11 )</f>
        <v>2.5694896876878541E-4</v>
      </c>
      <c r="AH362" s="48">
        <f>O362 * ( Baseline!F$87 * Baseline!B$16 )</f>
        <v>4.6024164849744212E-2</v>
      </c>
      <c r="AI362" s="48">
        <f>P362 * ( Baseline!H$87 * Baseline!B$18 )</f>
        <v>5.7991187522401177E-4</v>
      </c>
      <c r="AJ362" s="48">
        <f t="shared" si="2"/>
        <v>4.7992434802539764E-2</v>
      </c>
      <c r="AK362" s="48">
        <f>Q362 * ( Baseline!B$87 * Baseline!B$7 )</f>
        <v>1.8582356726114535E-5</v>
      </c>
      <c r="AL362" s="48">
        <f>R362 * ( Baseline!D$87 * Baseline!B$11 )</f>
        <v>2.6986324443313998E-4</v>
      </c>
      <c r="AM362" s="48">
        <f>S362 * ( Baseline!F$87 * Baseline!B$16 )</f>
        <v>5.7277865567990486E-5</v>
      </c>
      <c r="AN362" s="48">
        <f>T362 * ( Baseline!H$87 * Baseline!B$18 )</f>
        <v>3.4658055503395201E-2</v>
      </c>
      <c r="AO362" s="48">
        <f t="shared" si="3"/>
        <v>3.5003778970122447E-2</v>
      </c>
      <c r="AP362" s="48"/>
      <c r="AQ362" s="48">
        <f>V362 * ( (1-Baseline!B$88-Baseline!B$87) + (1-B362)*Baseline!B$88 )</f>
        <v>0.18682796914650948</v>
      </c>
      <c r="AR362" s="48">
        <f>W362 * ( (1-Baseline!B$88-Baseline!B$87) + (1-B362)*Baseline!B$88 )</f>
        <v>5.8672336086997132E-4</v>
      </c>
      <c r="AS362" s="48">
        <f>X362 * ( (1-Baseline!B$88-Baseline!B$87) + (1-B362)*Baseline!B$88 )</f>
        <v>3.0410804073589108E-3</v>
      </c>
      <c r="AT362" s="48">
        <f>Y362 * ( (1-Baseline!B$88-Baseline!B$87) + (1-B362)*Baseline!B$88 )</f>
        <v>5.056898091747291E-4</v>
      </c>
      <c r="AU362" s="48">
        <f t="shared" si="4"/>
        <v>0.19096146272391309</v>
      </c>
      <c r="AV362" s="48">
        <f>AA362 * ( (1-Baseline!D$88-Baseline!D$87) + (1-B362)*Baseline!D$88 )</f>
        <v>3.7119465811831959E-4</v>
      </c>
      <c r="AW362" s="48">
        <f>AB362 * ( (1-Baseline!D$88-Baseline!D$87) + (1-B362)*Baseline!D$88 )</f>
        <v>2.9901951468448026E-2</v>
      </c>
      <c r="AX362" s="48">
        <f>AC362 * ( (1-Baseline!D$88-Baseline!D$87) + (1-B362)*Baseline!D$88 )</f>
        <v>4.3694165435860104E-4</v>
      </c>
      <c r="AY362" s="48">
        <f>AD362 * ( (1-Baseline!D$88-Baseline!D$87) + (1-B362)*Baseline!D$88 )</f>
        <v>4.5890237675676621E-4</v>
      </c>
      <c r="AZ362" s="48">
        <f t="shared" si="5"/>
        <v>3.1168990157681712E-2</v>
      </c>
      <c r="BA362" s="48">
        <f>AF362 * ( (1-Baseline!F$88-Baseline!F$87) + (1-Baseline!B$36)*Baseline!F$88 )</f>
        <v>8.14198199785944E-4</v>
      </c>
      <c r="BB362" s="48">
        <f>AG362 * ( (1-Baseline!F$88-Baseline!F$87) + (1-Baseline!B$36)*Baseline!F$88 )</f>
        <v>1.849087002930186E-4</v>
      </c>
      <c r="BC362" s="48">
        <f>AH362 * ( (1-Baseline!F$88-Baseline!F$87) + (1-Baseline!B$36)*Baseline!F$88 )</f>
        <v>3.3120461799151131E-2</v>
      </c>
      <c r="BD362" s="48">
        <f>AI362 * ( (1-Baseline!F$88-Baseline!F$87) + (1-Baseline!B$36)*Baseline!F$88 )</f>
        <v>4.1732314259120608E-4</v>
      </c>
      <c r="BE362" s="48">
        <f t="shared" si="6"/>
        <v>3.45368918418213E-2</v>
      </c>
      <c r="BF362" s="48">
        <f>AK362 * ( (1-Baseline!H$88-Baseline!H$87) + (1-Baseline!B$36)*Baseline!H$88 )</f>
        <v>1.4723172881235067E-5</v>
      </c>
      <c r="BG362" s="48">
        <f>AL362 * ( (1-Baseline!H$88-Baseline!H$87) + (1-Baseline!B$36)*Baseline!H$88 )</f>
        <v>2.1381804582926544E-4</v>
      </c>
      <c r="BH362" s="48">
        <f>AM362 * ( (1-Baseline!H$88-Baseline!H$87) + (1-Baseline!B$36)*Baseline!H$88 )</f>
        <v>4.5382398446830218E-5</v>
      </c>
      <c r="BI362" s="48">
        <f>AN362 * ( (1-Baseline!H$88-Baseline!H$87) + (1-Baseline!B$36)*Baseline!H$88 )</f>
        <v>2.7460270536450081E-2</v>
      </c>
      <c r="BJ362" s="48">
        <f t="shared" si="7"/>
        <v>2.7734194153607412E-2</v>
      </c>
      <c r="BK362" s="48"/>
      <c r="BL362" s="48">
        <f t="shared" si="18"/>
        <v>0.97835430500770881</v>
      </c>
      <c r="BM362" s="48">
        <f t="shared" si="19"/>
        <v>3.0724699764069154E-3</v>
      </c>
      <c r="BN362" s="48">
        <f t="shared" si="20"/>
        <v>1.5925100090773931E-2</v>
      </c>
      <c r="BO362" s="48">
        <f t="shared" si="21"/>
        <v>2.6481249251103698E-3</v>
      </c>
      <c r="BP362" s="48">
        <f t="shared" si="8"/>
        <v>1</v>
      </c>
      <c r="BQ362" s="48">
        <f t="shared" si="22"/>
        <v>1.1909101200920277E-2</v>
      </c>
      <c r="BR362" s="48">
        <f t="shared" si="23"/>
        <v>0.95934938274150594</v>
      </c>
      <c r="BS362" s="48">
        <f t="shared" si="24"/>
        <v>1.4018473237283087E-2</v>
      </c>
      <c r="BT362" s="48">
        <f t="shared" si="25"/>
        <v>1.4723042820290667E-2</v>
      </c>
      <c r="BU362" s="48">
        <f t="shared" si="9"/>
        <v>1</v>
      </c>
      <c r="BV362" s="48">
        <f t="shared" si="26"/>
        <v>2.3574738674081198E-2</v>
      </c>
      <c r="BW362" s="48">
        <f t="shared" si="27"/>
        <v>5.3539473424504738E-3</v>
      </c>
      <c r="BX362" s="48">
        <f t="shared" si="28"/>
        <v>0.95898791213878165</v>
      </c>
      <c r="BY362" s="48">
        <f t="shared" si="29"/>
        <v>1.2083401844686628E-2</v>
      </c>
      <c r="BZ362" s="48">
        <f t="shared" si="10"/>
        <v>0.99999999999999989</v>
      </c>
      <c r="CA362" s="48">
        <f t="shared" si="30"/>
        <v>5.3086715985652707E-4</v>
      </c>
      <c r="CB362" s="48">
        <f t="shared" si="31"/>
        <v>7.7095460082604898E-3</v>
      </c>
      <c r="CC362" s="48">
        <f t="shared" si="32"/>
        <v>1.6363337689019272E-3</v>
      </c>
      <c r="CD362" s="48">
        <f t="shared" si="33"/>
        <v>0.99012325306298099</v>
      </c>
      <c r="CE362" s="48">
        <f t="shared" si="11"/>
        <v>0.99999999999999989</v>
      </c>
      <c r="CF362" s="48"/>
      <c r="CG362" s="48">
        <f t="shared" si="34"/>
        <v>0.97835430500770881</v>
      </c>
      <c r="CH362" s="48">
        <f t="shared" si="35"/>
        <v>3.0724699764069154E-3</v>
      </c>
      <c r="CI362" s="48">
        <f t="shared" si="36"/>
        <v>1.5925100090773931E-2</v>
      </c>
      <c r="CJ362" s="48">
        <f t="shared" si="37"/>
        <v>2.6481249251103698E-3</v>
      </c>
      <c r="CK362" s="48">
        <f t="shared" si="12"/>
        <v>1</v>
      </c>
      <c r="CL362" s="48">
        <f t="shared" si="38"/>
        <v>1.1909101200920277E-2</v>
      </c>
      <c r="CM362" s="48">
        <f t="shared" si="39"/>
        <v>0.95934938274150594</v>
      </c>
      <c r="CN362" s="48">
        <f t="shared" si="40"/>
        <v>1.4018473237283087E-2</v>
      </c>
      <c r="CO362" s="48">
        <f t="shared" si="41"/>
        <v>1.4723042820290667E-2</v>
      </c>
      <c r="CP362" s="48">
        <f t="shared" si="13"/>
        <v>1</v>
      </c>
      <c r="CQ362" s="48">
        <f t="shared" si="42"/>
        <v>2.3574738674081198E-2</v>
      </c>
      <c r="CR362" s="48">
        <f t="shared" si="43"/>
        <v>5.3539473424504738E-3</v>
      </c>
      <c r="CS362" s="48">
        <f t="shared" si="44"/>
        <v>0.95898791213878165</v>
      </c>
      <c r="CT362" s="48">
        <f t="shared" si="45"/>
        <v>1.2083401844686628E-2</v>
      </c>
      <c r="CU362" s="48">
        <f t="shared" si="14"/>
        <v>0.99999999999999989</v>
      </c>
      <c r="CV362" s="48">
        <f t="shared" si="46"/>
        <v>5.3086715985652707E-4</v>
      </c>
      <c r="CW362" s="48">
        <f t="shared" si="47"/>
        <v>7.7095460082604898E-3</v>
      </c>
      <c r="CX362" s="48">
        <f t="shared" si="48"/>
        <v>1.6363337689019272E-3</v>
      </c>
      <c r="CY362" s="48">
        <f t="shared" si="49"/>
        <v>0.99012325306298099</v>
      </c>
      <c r="CZ362" s="48">
        <f t="shared" si="15"/>
        <v>0.99999999999999989</v>
      </c>
      <c r="DA362" s="48"/>
      <c r="DB362" s="48">
        <f>(AQ362*Baseline!B$7 + AV362*Baseline!B$11 + BA362*Baseline!B$16 + BF362*Baseline!B$18)</f>
        <v>94809.516792185066</v>
      </c>
      <c r="DC362" s="48">
        <f>(AR362*Baseline!B$7 + AW362*Baseline!B$11 + BB362*Baseline!B$16 + BG362*Baseline!B$18)</f>
        <v>74821.292532170148</v>
      </c>
      <c r="DD362" s="48">
        <f>(AS362*Baseline!B$7 + AX362*Baseline!B$11 + BC362*Baseline!B$16 + BH362*Baseline!B$18)</f>
        <v>115449.90594200604</v>
      </c>
      <c r="DE362" s="48">
        <f>(AT362*Baseline!B$7 + AY362*Baseline!B$11 + BD362*Baseline!B$16 + BI362*Baseline!B$18)</f>
        <v>1260055.7077490175</v>
      </c>
      <c r="DF362" s="48">
        <f t="shared" si="16"/>
        <v>1545136.4230153789</v>
      </c>
      <c r="DG362" s="48"/>
      <c r="DH362" s="48">
        <f t="shared" si="50"/>
        <v>6.1359964971352834E-2</v>
      </c>
      <c r="DI362" s="48">
        <f t="shared" si="51"/>
        <v>4.8423745254903908E-2</v>
      </c>
      <c r="DJ362" s="48">
        <f t="shared" si="52"/>
        <v>7.4718260615915175E-2</v>
      </c>
      <c r="DK362" s="48">
        <f t="shared" si="53"/>
        <v>0.81549802915782799</v>
      </c>
      <c r="DL362" s="48">
        <f t="shared" si="17"/>
        <v>0.99999999999999989</v>
      </c>
      <c r="DM362" s="48"/>
      <c r="DN362" s="48">
        <f>DH362 / (Baseline!B$7/Baseline!B$17)</f>
        <v>6.5497726765924131</v>
      </c>
      <c r="DO362" s="48">
        <f>DI362 / (Baseline!B$11/Baseline!B$17)</f>
        <v>1.1689723873326194</v>
      </c>
      <c r="DP362" s="48">
        <f>DJ362 / (Baseline!B$16/Baseline!B$17)</f>
        <v>1.154622930135865</v>
      </c>
      <c r="DQ362" s="48">
        <f>DK362 / (Baseline!B$18/Baseline!B$17)</f>
        <v>0.92199251588783837</v>
      </c>
      <c r="DR362" s="71"/>
      <c r="DS362" s="48">
        <f>(AU362*Baseline!B$34)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4.1173750658586965E-2</v>
      </c>
      <c r="DT362" s="48">
        <f>(AZ362*Baseline!B$34) + (Baseline!D$88*(1-Baseline!D$89)*Baseline!B$35) + (Baseline!D$88*Baseline!D$89*((1-Baseline!D$90)*Baseline!B$40 + Baseline!D$90*Baseline!B$41))</f>
        <v>1.1088916523652259E-2</v>
      </c>
      <c r="DU362" s="48">
        <f>(BE362*Baseline!B$34) + (Baseline!F$88*(1-Baseline!F$89)*Baseline!B$35) + (Baseline!F$88*Baseline!F$89*((1-Baseline!F$90)*Baseline!B$40 + Baseline!F$90*Baseline!B$41))</f>
        <v>1.2911173776273198E-2</v>
      </c>
      <c r="DV362" s="48">
        <f>(BJ362*Baseline!B$34) + (Baseline!H$88*(1-Baseline!H$89)*Baseline!B$35) + (Baseline!H$88*Baseline!H$89*((1-Baseline!H$90)*Baseline!B$40 + Baseline!H$90*Baseline!B$41))</f>
        <v>9.3051291230411125E-3</v>
      </c>
      <c r="DW362" s="48">
        <f>( DS362*Baseline!B$7 + DT362*Baseline!B$11 + DU362*Baseline!B$16 + DV362*Baseline!B$18 ) / Baseline!B$17</f>
        <v>9.9109298829069825E-3</v>
      </c>
    </row>
    <row r="363" spans="1:127">
      <c r="A363" s="7" t="s">
        <v>625</v>
      </c>
      <c r="B363" s="1">
        <f>MIN( MAX( NORMINV( MCrands!B363, (B$5+B$4)/2, (B$5-B$4)/3.29 ), 0 ), 1 )</f>
        <v>0.52271751401061484</v>
      </c>
      <c r="C363" s="1">
        <f>MAX( NORMINV( MCrands!C363, (C$5+C$4)/2, (C$5-C$4)/3.29 ), 0 )</f>
        <v>2.330669032295861</v>
      </c>
      <c r="D363" s="40"/>
      <c r="E363" s="40">
        <f>Baseline!B$33 * (C363 * Baseline!B$66*Baseline!B$66/Baseline!B$73 + Baseline!B$52*Baseline!B$52/Baseline!B$74 + Baseline!B$53*Baseline!B$53/Baseline!B$75 + Baseline!B$54*Baseline!B$54/Baseline!B$76)</f>
        <v>1.951164309081262E-5</v>
      </c>
      <c r="F363" s="40">
        <f>Baseline!B$33 * (C363 * Baseline!B$66*Baseline!B$57/Baseline!B$73 + Baseline!B$52*Baseline!B$67/Baseline!B$74 + Baseline!B$53*Baseline!B$55/Baseline!B$75 + Baseline!B$54*Baseline!B$56/Baseline!B$76)</f>
        <v>3.9214142720055775E-8</v>
      </c>
      <c r="G363" s="1">
        <f>Baseline!B$33 * (C363 * Baseline!B$66*Baseline!B$58/Baseline!B$73 + Baseline!B$52*Baseline!B$59/Baseline!B$74 + Baseline!B$53*Baseline!B$68/Baseline!B$75 + Baseline!B$54*Baseline!B$60/Baseline!B$76)</f>
        <v>1.0805581006212159E-7</v>
      </c>
      <c r="H363" s="40">
        <f>Baseline!B$33 * (C363 * Baseline!B$66*Baseline!B$61/Baseline!B$73 + Baseline!B$52*Baseline!B$62/Baseline!B$74 + Baseline!B$53*Baseline!B$63/Baseline!B$75 + Baseline!B$54*Baseline!B$69/Baseline!B$76)</f>
        <v>1.6950160043660354E-9</v>
      </c>
      <c r="I363" s="40">
        <f>Baseline!B$33 * (C363 * Baseline!B$57*Baseline!B$66/Baseline!B$73 + Baseline!B$67*Baseline!B$52/Baseline!B$74 + Baseline!B$55*Baseline!B$53/Baseline!B$75 + Baseline!B$56*Baseline!B$54/Baseline!B$76)</f>
        <v>3.9214142720055775E-8</v>
      </c>
      <c r="J363" s="1">
        <f>Baseline!B$33 * (C363 * Baseline!B$57*Baseline!B$57/Baseline!B$73 + Baseline!B$67*Baseline!B$67/Baseline!B$74 + Baseline!B$55*Baseline!B$55/Baseline!B$75 + Baseline!B$56*Baseline!B$56/Baseline!B$76)</f>
        <v>1.7949605938893268E-6</v>
      </c>
      <c r="K363" s="40">
        <f>Baseline!B$33 * (C363 * Baseline!B$57*Baseline!B$58/Baseline!B$73 + Baseline!B$67*Baseline!B$59/Baseline!B$74 + Baseline!B$55*Baseline!B$68/Baseline!B$75 + Baseline!B$56*Baseline!B$60/Baseline!B$76)</f>
        <v>1.3929216021828125E-8</v>
      </c>
      <c r="L363" s="1">
        <f>Baseline!B$33 * (C363 * Baseline!B$57*Baseline!B$61/Baseline!B$73 + Baseline!B$67*Baseline!B$62/Baseline!B$74 + Baseline!B$55*Baseline!B$63/Baseline!B$75 + Baseline!B$56*Baseline!B$69/Baseline!B$76)</f>
        <v>1.4629420721436442E-8</v>
      </c>
      <c r="M363" s="40">
        <f>Baseline!B$33 * (C363 * Baseline!B$58*Baseline!B$66/Baseline!B$73 + Baseline!B$59*Baseline!B$52/Baseline!B$74 + Baseline!B$68*Baseline!B$53/Baseline!B$75 + Baseline!B$60*Baseline!B$54/Baseline!B$76)</f>
        <v>1.0805581006212159E-7</v>
      </c>
      <c r="N363" s="1">
        <f>Baseline!B$33 * (C363 * Baseline!B$58*Baseline!B$57/Baseline!B$73 + Baseline!B$59*Baseline!B$67/Baseline!B$74 + Baseline!B$68*Baseline!B$55/Baseline!B$75 + Baseline!B$60*Baseline!B$56/Baseline!B$76)</f>
        <v>1.3929216021828125E-8</v>
      </c>
      <c r="O363" s="1">
        <f>Baseline!B$33 * (C363 * Baseline!B$58*Baseline!B$58/Baseline!B$73 + Baseline!B$59*Baseline!B$59/Baseline!B$74 + Baseline!B$68*Baseline!B$68/Baseline!B$75 + Baseline!B$60*Baseline!B$60/Baseline!B$76)</f>
        <v>1.3250168078148217E-6</v>
      </c>
      <c r="P363" s="40">
        <f>Baseline!B$33 * (C363 * Baseline!B$58*Baseline!B$61/Baseline!B$73 + Baseline!B$59*Baseline!B$62/Baseline!B$74 + Baseline!B$68*Baseline!B$63/Baseline!B$75 + Baseline!B$60*Baseline!B$69/Baseline!B$76)</f>
        <v>1.648975268399807E-9</v>
      </c>
      <c r="Q363" s="40">
        <f>Baseline!B$33 * (C363 * Baseline!B$61*Baseline!B$66/Baseline!B$73 + Baseline!B$62*Baseline!B$52/Baseline!B$74 + Baseline!B$63*Baseline!B$53/Baseline!B$75 + Baseline!B$69*Baseline!B$54/Baseline!B$76)</f>
        <v>1.6950160043660354E-9</v>
      </c>
      <c r="R363" s="40">
        <f>Baseline!B$33 * (C363 * Baseline!B$61*Baseline!B$57/Baseline!B$73 + Baseline!B$62*Baseline!B$67/Baseline!B$74 + Baseline!B$63*Baseline!B$55/Baseline!B$75 + Baseline!B$69*Baseline!B$56/Baseline!B$76)</f>
        <v>1.4629420721436442E-8</v>
      </c>
      <c r="S363" s="40">
        <f>Baseline!B$33 * (C363 * Baseline!B$61*Baseline!B$58/Baseline!B$73 + Baseline!B$62*Baseline!B$59/Baseline!B$74 + Baseline!B$63*Baseline!B$68/Baseline!B$75 + Baseline!B$69*Baseline!B$60/Baseline!B$76)</f>
        <v>1.648975268399807E-9</v>
      </c>
      <c r="T363" s="40">
        <f>Baseline!B$33 * (C363 * Baseline!B$61*Baseline!B$61/Baseline!B$73 + Baseline!B$62*Baseline!B$62/Baseline!B$74 + Baseline!B$63*Baseline!B$63/Baseline!B$75 + Baseline!B$69*Baseline!B$69/Baseline!B$76)</f>
        <v>9.8551803490602179E-8</v>
      </c>
      <c r="U363" s="40"/>
      <c r="V363" s="40">
        <f>E363 * ( Baseline!B$87 * Baseline!B$7 )</f>
        <v>0.20251134363954418</v>
      </c>
      <c r="W363" s="40">
        <f>F363 * ( Baseline!D$87 * Baseline!B$11 )</f>
        <v>7.2336743594565494E-4</v>
      </c>
      <c r="X363" s="40">
        <f>G363 * ( Baseline!F$87 * Baseline!B$16 )</f>
        <v>3.7532937010270142E-3</v>
      </c>
      <c r="Y363" s="40">
        <f>H363 * ( Baseline!H$87 * Baseline!B$18 )</f>
        <v>5.960921546724889E-4</v>
      </c>
      <c r="Z363" s="48">
        <f t="shared" si="0"/>
        <v>0.20758409693118932</v>
      </c>
      <c r="AA363" s="40">
        <f>I363 * ( Baseline!B$87 * Baseline!B$7 )</f>
        <v>4.0700358729145887E-4</v>
      </c>
      <c r="AB363" s="1">
        <f>J363 * ( Baseline!D$87 * Baseline!B$11 )</f>
        <v>3.3110912348496849E-2</v>
      </c>
      <c r="AC363" s="1">
        <f>K363 * ( Baseline!F$87 * Baseline!B$16 )</f>
        <v>4.8382811368417758E-4</v>
      </c>
      <c r="AD363" s="1">
        <f>L363 * ( Baseline!F$87 * Baseline!B$16 )</f>
        <v>5.0814956282197517E-4</v>
      </c>
      <c r="AE363" s="48">
        <f t="shared" si="1"/>
        <v>3.4509893612294465E-2</v>
      </c>
      <c r="AF363" s="48">
        <f>M363 * ( Baseline!B$87 * Baseline!B$7 )</f>
        <v>1.1215112526347601E-3</v>
      </c>
      <c r="AG363" s="48">
        <f>N363 * ( Baseline!D$87 * Baseline!B$11 )</f>
        <v>2.5694661618318849E-4</v>
      </c>
      <c r="AH363" s="48">
        <f>O363 * ( Baseline!F$87 * Baseline!B$16 )</f>
        <v>4.6024153959580684E-2</v>
      </c>
      <c r="AI363" s="48">
        <f>P363 * ( Baseline!H$87 * Baseline!B$18 )</f>
        <v>5.799008494375387E-4</v>
      </c>
      <c r="AJ363" s="48">
        <f t="shared" si="2"/>
        <v>4.7982512677836167E-2</v>
      </c>
      <c r="AK363" s="48">
        <f>Q363 * ( Baseline!B$87 * Baseline!B$7 )</f>
        <v>1.7592571109315083E-5</v>
      </c>
      <c r="AL363" s="48">
        <f>R363 * ( Baseline!D$87 * Baseline!B$11 )</f>
        <v>2.6986300917458027E-4</v>
      </c>
      <c r="AM363" s="48">
        <f>S363 * ( Baseline!F$87 * Baseline!B$16 )</f>
        <v>5.727677655163754E-5</v>
      </c>
      <c r="AN363" s="48">
        <f>T363 * ( Baseline!H$87 * Baseline!B$18 )</f>
        <v>3.4658054400816554E-2</v>
      </c>
      <c r="AO363" s="48">
        <f t="shared" si="3"/>
        <v>3.5002786757652088E-2</v>
      </c>
      <c r="AP363" s="48"/>
      <c r="AQ363" s="48">
        <f>V363 * ( (1-Baseline!B$88-Baseline!B$87) + (1-B363)*Baseline!B$88 )</f>
        <v>0.10396555965112937</v>
      </c>
      <c r="AR363" s="48">
        <f>W363 * ( (1-Baseline!B$88-Baseline!B$87) + (1-B363)*Baseline!B$88 )</f>
        <v>3.713633960443845E-4</v>
      </c>
      <c r="AS363" s="48">
        <f>X363 * ( (1-Baseline!B$88-Baseline!B$87) + (1-B363)*Baseline!B$88 )</f>
        <v>1.9268712218752748E-3</v>
      </c>
      <c r="AT363" s="48">
        <f>Y363 * ( (1-Baseline!B$88-Baseline!B$87) + (1-B363)*Baseline!B$88 )</f>
        <v>3.0602263236414312E-4</v>
      </c>
      <c r="AU363" s="48">
        <f t="shared" si="4"/>
        <v>0.10656981690141318</v>
      </c>
      <c r="AV363" s="48">
        <f>AA363 * ( (1-Baseline!D$88-Baseline!D$87) + (1-B363)*Baseline!D$88 )</f>
        <v>3.081916445376203E-4</v>
      </c>
      <c r="AW363" s="48">
        <f>AB363 * ( (1-Baseline!D$88-Baseline!D$87) + (1-B363)*Baseline!D$88 )</f>
        <v>2.5072276627175538E-2</v>
      </c>
      <c r="AX363" s="48">
        <f>AC363 * ( (1-Baseline!D$88-Baseline!D$87) + (1-B363)*Baseline!D$88 )</f>
        <v>3.6636478568205131E-4</v>
      </c>
      <c r="AY363" s="48">
        <f>AD363 * ( (1-Baseline!D$88-Baseline!D$87) + (1-B363)*Baseline!D$88 )</f>
        <v>3.8478149659410579E-4</v>
      </c>
      <c r="AZ363" s="48">
        <f t="shared" si="5"/>
        <v>2.6131614553989317E-2</v>
      </c>
      <c r="BA363" s="48">
        <f>AF363 * ( (1-Baseline!F$88-Baseline!F$87) + (1-Baseline!B$36)*Baseline!F$88 )</f>
        <v>8.0707538575605772E-4</v>
      </c>
      <c r="BB363" s="48">
        <f>AG363 * ( (1-Baseline!F$88-Baseline!F$87) + (1-Baseline!B$36)*Baseline!F$88 )</f>
        <v>1.8490700729714032E-4</v>
      </c>
      <c r="BC363" s="48">
        <f>AH363 * ( (1-Baseline!F$88-Baseline!F$87) + (1-Baseline!B$36)*Baseline!F$88 )</f>
        <v>3.3120453962240969E-2</v>
      </c>
      <c r="BD363" s="48">
        <f>AI363 * ( (1-Baseline!F$88-Baseline!F$87) + (1-Baseline!B$36)*Baseline!F$88 )</f>
        <v>4.1731520808243488E-4</v>
      </c>
      <c r="BE363" s="48">
        <f t="shared" si="6"/>
        <v>3.45297515633766E-2</v>
      </c>
      <c r="BF363" s="48">
        <f>AK363 * ( (1-Baseline!H$88-Baseline!H$87) + (1-Baseline!B$36)*Baseline!H$88 )</f>
        <v>1.3938945941332525E-5</v>
      </c>
      <c r="BG363" s="48">
        <f>AL363 * ( (1-Baseline!H$88-Baseline!H$87) + (1-Baseline!B$36)*Baseline!H$88 )</f>
        <v>2.1381785942920341E-4</v>
      </c>
      <c r="BH363" s="48">
        <f>AM363 * ( (1-Baseline!H$88-Baseline!H$87) + (1-Baseline!B$36)*Baseline!H$88 )</f>
        <v>4.5381535597393454E-5</v>
      </c>
      <c r="BI363" s="48">
        <f>AN363 * ( (1-Baseline!H$88-Baseline!H$87) + (1-Baseline!B$36)*Baseline!H$88 )</f>
        <v>2.7460269662854968E-2</v>
      </c>
      <c r="BJ363" s="48">
        <f t="shared" si="7"/>
        <v>2.7733408003822898E-2</v>
      </c>
      <c r="BK363" s="48"/>
      <c r="BL363" s="48">
        <f t="shared" si="18"/>
        <v>0.97556290020941883</v>
      </c>
      <c r="BM363" s="48">
        <f t="shared" si="19"/>
        <v>3.4846958251596666E-3</v>
      </c>
      <c r="BN363" s="48">
        <f t="shared" si="20"/>
        <v>1.808083449798743E-2</v>
      </c>
      <c r="BO363" s="48">
        <f t="shared" si="21"/>
        <v>2.871569467434124E-3</v>
      </c>
      <c r="BP363" s="48">
        <f t="shared" si="8"/>
        <v>1</v>
      </c>
      <c r="BQ363" s="48">
        <f t="shared" si="22"/>
        <v>1.17938232978632E-2</v>
      </c>
      <c r="BR363" s="48">
        <f t="shared" si="23"/>
        <v>0.95946144373800046</v>
      </c>
      <c r="BS363" s="48">
        <f t="shared" si="24"/>
        <v>1.4019982765516536E-2</v>
      </c>
      <c r="BT363" s="48">
        <f t="shared" si="25"/>
        <v>1.4724750198619628E-2</v>
      </c>
      <c r="BU363" s="48">
        <f t="shared" si="9"/>
        <v>0.99999999999999978</v>
      </c>
      <c r="BV363" s="48">
        <f t="shared" si="26"/>
        <v>2.3373333117521433E-2</v>
      </c>
      <c r="BW363" s="48">
        <f t="shared" si="27"/>
        <v>5.3550054351754681E-3</v>
      </c>
      <c r="BX363" s="48">
        <f t="shared" si="28"/>
        <v>0.95918599070865085</v>
      </c>
      <c r="BY363" s="48">
        <f t="shared" si="29"/>
        <v>1.2085670738652323E-2</v>
      </c>
      <c r="BZ363" s="48">
        <f t="shared" si="10"/>
        <v>1</v>
      </c>
      <c r="CA363" s="48">
        <f t="shared" si="30"/>
        <v>5.026048706098838E-4</v>
      </c>
      <c r="CB363" s="48">
        <f t="shared" si="31"/>
        <v>7.7097578270845686E-3</v>
      </c>
      <c r="CC363" s="48">
        <f t="shared" si="32"/>
        <v>1.6363490412407251E-3</v>
      </c>
      <c r="CD363" s="48">
        <f t="shared" si="33"/>
        <v>0.9901512882610648</v>
      </c>
      <c r="CE363" s="48">
        <f t="shared" si="11"/>
        <v>1</v>
      </c>
      <c r="CF363" s="48"/>
      <c r="CG363" s="48">
        <f t="shared" si="34"/>
        <v>0.97556290020941883</v>
      </c>
      <c r="CH363" s="48">
        <f t="shared" si="35"/>
        <v>3.4846958251596666E-3</v>
      </c>
      <c r="CI363" s="48">
        <f t="shared" si="36"/>
        <v>1.808083449798743E-2</v>
      </c>
      <c r="CJ363" s="48">
        <f t="shared" si="37"/>
        <v>2.871569467434124E-3</v>
      </c>
      <c r="CK363" s="48">
        <f t="shared" si="12"/>
        <v>1</v>
      </c>
      <c r="CL363" s="48">
        <f t="shared" si="38"/>
        <v>1.17938232978632E-2</v>
      </c>
      <c r="CM363" s="48">
        <f t="shared" si="39"/>
        <v>0.95946144373800046</v>
      </c>
      <c r="CN363" s="48">
        <f t="shared" si="40"/>
        <v>1.4019982765516536E-2</v>
      </c>
      <c r="CO363" s="48">
        <f t="shared" si="41"/>
        <v>1.4724750198619628E-2</v>
      </c>
      <c r="CP363" s="48">
        <f t="shared" si="13"/>
        <v>0.99999999999999978</v>
      </c>
      <c r="CQ363" s="48">
        <f t="shared" si="42"/>
        <v>2.3373333117521433E-2</v>
      </c>
      <c r="CR363" s="48">
        <f t="shared" si="43"/>
        <v>5.3550054351754681E-3</v>
      </c>
      <c r="CS363" s="48">
        <f t="shared" si="44"/>
        <v>0.95918599070865085</v>
      </c>
      <c r="CT363" s="48">
        <f t="shared" si="45"/>
        <v>1.2085670738652323E-2</v>
      </c>
      <c r="CU363" s="48">
        <f t="shared" si="14"/>
        <v>1</v>
      </c>
      <c r="CV363" s="48">
        <f t="shared" si="46"/>
        <v>5.026048706098838E-4</v>
      </c>
      <c r="CW363" s="48">
        <f t="shared" si="47"/>
        <v>7.7097578270845686E-3</v>
      </c>
      <c r="CX363" s="48">
        <f t="shared" si="48"/>
        <v>1.6363490412407251E-3</v>
      </c>
      <c r="CY363" s="48">
        <f t="shared" si="49"/>
        <v>0.9901512882610648</v>
      </c>
      <c r="CZ363" s="48">
        <f t="shared" si="15"/>
        <v>1</v>
      </c>
      <c r="DA363" s="48"/>
      <c r="DB363" s="48">
        <f>(AQ363*Baseline!B$7 + AV363*Baseline!B$11 + BA363*Baseline!B$16 + BF363*Baseline!B$18)</f>
        <v>54426.361650297069</v>
      </c>
      <c r="DC363" s="48">
        <f>(AR363*Baseline!B$7 + AW363*Baseline!B$11 + BB363*Baseline!B$16 + BG363*Baseline!B$18)</f>
        <v>64359.330242410666</v>
      </c>
      <c r="DD363" s="48">
        <f>(AS363*Baseline!B$7 + AX363*Baseline!B$11 + BC363*Baseline!B$16 + BH363*Baseline!B$18)</f>
        <v>114758.09281530086</v>
      </c>
      <c r="DE363" s="48">
        <f>(AT363*Baseline!B$7 + AY363*Baseline!B$11 + BD363*Baseline!B$16 + BI363*Baseline!B$18)</f>
        <v>1259799.8463534829</v>
      </c>
      <c r="DF363" s="48">
        <f t="shared" si="16"/>
        <v>1493343.6310614916</v>
      </c>
      <c r="DG363" s="48"/>
      <c r="DH363" s="48">
        <f t="shared" si="50"/>
        <v>3.6445972995250916E-2</v>
      </c>
      <c r="DI363" s="48">
        <f t="shared" si="51"/>
        <v>4.3097468595800062E-2</v>
      </c>
      <c r="DJ363" s="48">
        <f t="shared" si="52"/>
        <v>7.6846407235640096E-2</v>
      </c>
      <c r="DK363" s="48">
        <f t="shared" si="53"/>
        <v>0.84361015117330895</v>
      </c>
      <c r="DL363" s="48">
        <f t="shared" si="17"/>
        <v>1</v>
      </c>
      <c r="DM363" s="48"/>
      <c r="DN363" s="48">
        <f>DH363 / (Baseline!B$7/Baseline!B$17)</f>
        <v>3.8903679004309639</v>
      </c>
      <c r="DO363" s="48">
        <f>DI363 / (Baseline!B$11/Baseline!B$17)</f>
        <v>1.0403935194856286</v>
      </c>
      <c r="DP363" s="48">
        <f>DJ363 / (Baseline!B$16/Baseline!B$17)</f>
        <v>1.187509226813148</v>
      </c>
      <c r="DQ363" s="48">
        <f>DK363 / (Baseline!B$18/Baseline!B$17)</f>
        <v>0.95377575162510453</v>
      </c>
      <c r="DR363" s="71"/>
      <c r="DS363" s="48">
        <f>(AU363*Baseline!B$34)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2.8515003785211976E-2</v>
      </c>
      <c r="DT363" s="48">
        <f>(AZ363*Baseline!B$34) + (Baseline!D$88*(1-Baseline!D$89)*Baseline!B$35) + (Baseline!D$88*Baseline!D$89*((1-Baseline!D$90)*Baseline!B$40 + Baseline!D$90*Baseline!B$41))</f>
        <v>1.0333310183098399E-2</v>
      </c>
      <c r="DU363" s="48">
        <f>(BE363*Baseline!B$34) + (Baseline!F$88*(1-Baseline!F$89)*Baseline!B$35) + (Baseline!F$88*Baseline!F$89*((1-Baseline!F$90)*Baseline!B$40 + Baseline!F$90*Baseline!B$41))</f>
        <v>1.2910102734506494E-2</v>
      </c>
      <c r="DV363" s="48">
        <f>(BJ363*Baseline!B$34) + (Baseline!H$88*(1-Baseline!H$89)*Baseline!B$35) + (Baseline!H$88*Baseline!H$89*((1-Baseline!H$90)*Baseline!B$40 + Baseline!H$90*Baseline!B$41))</f>
        <v>9.3050112005734348E-3</v>
      </c>
      <c r="DW363" s="48">
        <f>( DS363*Baseline!B$7 + DT363*Baseline!B$11 + DU363*Baseline!B$16 + DV363*Baseline!B$18 ) / Baseline!B$17</f>
        <v>9.7608654680526111E-3</v>
      </c>
    </row>
    <row r="364" spans="1:127">
      <c r="A364" s="7" t="s">
        <v>626</v>
      </c>
      <c r="B364" s="1">
        <f>MIN( MAX( NORMINV( MCrands!B364, (B$5+B$4)/2, (B$5-B$4)/3.29 ), 0 ), 1 )</f>
        <v>0.45427487645953613</v>
      </c>
      <c r="C364" s="1">
        <f>MAX( NORMINV( MCrands!C364, (C$5+C$4)/2, (C$5-C$4)/3.29 ), 0 )</f>
        <v>2.9697933801948158</v>
      </c>
      <c r="D364" s="40"/>
      <c r="E364" s="40">
        <f>Baseline!B$33 * (C364 * Baseline!B$66*Baseline!B$66/Baseline!B$73 + Baseline!B$52*Baseline!B$52/Baseline!B$74 + Baseline!B$53*Baseline!B$53/Baseline!B$75 + Baseline!B$54*Baseline!B$54/Baseline!B$76)</f>
        <v>2.4859862945006817E-5</v>
      </c>
      <c r="F364" s="40">
        <f>Baseline!B$33 * (C364 * Baseline!B$66*Baseline!B$57/Baseline!B$73 + Baseline!B$52*Baseline!B$67/Baseline!B$74 + Baseline!B$53*Baseline!B$55/Baseline!B$75 + Baseline!B$54*Baseline!B$56/Baseline!B$76)</f>
        <v>3.992938442573203E-8</v>
      </c>
      <c r="G364" s="1">
        <f>Baseline!B$33 * (C364 * Baseline!B$66*Baseline!B$58/Baseline!B$73 + Baseline!B$52*Baseline!B$59/Baseline!B$74 + Baseline!B$53*Baseline!B$68/Baseline!B$75 + Baseline!B$54*Baseline!B$60/Baseline!B$76)</f>
        <v>1.0981411258857572E-7</v>
      </c>
      <c r="H364" s="40">
        <f>Baseline!B$33 * (C364 * Baseline!B$66*Baseline!B$61/Baseline!B$73 + Baseline!B$52*Baseline!B$62/Baseline!B$74 + Baseline!B$53*Baseline!B$63/Baseline!B$75 + Baseline!B$54*Baseline!B$69/Baseline!B$76)</f>
        <v>1.870846257011448E-9</v>
      </c>
      <c r="I364" s="40">
        <f>Baseline!B$33 * (C364 * Baseline!B$57*Baseline!B$66/Baseline!B$73 + Baseline!B$67*Baseline!B$52/Baseline!B$74 + Baseline!B$55*Baseline!B$53/Baseline!B$75 + Baseline!B$56*Baseline!B$54/Baseline!B$76)</f>
        <v>3.992938442573203E-8</v>
      </c>
      <c r="J364" s="1">
        <f>Baseline!B$33 * (C364 * Baseline!B$57*Baseline!B$57/Baseline!B$73 + Baseline!B$67*Baseline!B$67/Baseline!B$74 + Baseline!B$55*Baseline!B$55/Baseline!B$75 + Baseline!B$56*Baseline!B$56/Baseline!B$76)</f>
        <v>1.7949606895418453E-6</v>
      </c>
      <c r="K364" s="40">
        <f>Baseline!B$33 * (C364 * Baseline!B$57*Baseline!B$58/Baseline!B$73 + Baseline!B$67*Baseline!B$59/Baseline!B$74 + Baseline!B$55*Baseline!B$68/Baseline!B$75 + Baseline!B$56*Baseline!B$60/Baseline!B$76)</f>
        <v>1.3929451167602307E-8</v>
      </c>
      <c r="L364" s="1">
        <f>Baseline!B$33 * (C364 * Baseline!B$57*Baseline!B$61/Baseline!B$73 + Baseline!B$67*Baseline!B$62/Baseline!B$74 + Baseline!B$55*Baseline!B$63/Baseline!B$75 + Baseline!B$56*Baseline!B$69/Baseline!B$76)</f>
        <v>1.4629444236013861E-8</v>
      </c>
      <c r="M364" s="40">
        <f>Baseline!B$33 * (C364 * Baseline!B$58*Baseline!B$66/Baseline!B$73 + Baseline!B$59*Baseline!B$52/Baseline!B$74 + Baseline!B$68*Baseline!B$53/Baseline!B$75 + Baseline!B$60*Baseline!B$54/Baseline!B$76)</f>
        <v>1.0981411258857572E-7</v>
      </c>
      <c r="N364" s="1">
        <f>Baseline!B$33 * (C364 * Baseline!B$58*Baseline!B$57/Baseline!B$73 + Baseline!B$59*Baseline!B$67/Baseline!B$74 + Baseline!B$68*Baseline!B$55/Baseline!B$75 + Baseline!B$60*Baseline!B$56/Baseline!B$76)</f>
        <v>1.3929451167602307E-8</v>
      </c>
      <c r="O364" s="1">
        <f>Baseline!B$33 * (C364 * Baseline!B$58*Baseline!B$58/Baseline!B$73 + Baseline!B$59*Baseline!B$59/Baseline!B$74 + Baseline!B$68*Baseline!B$68/Baseline!B$75 + Baseline!B$60*Baseline!B$60/Baseline!B$76)</f>
        <v>1.3250173858815164E-6</v>
      </c>
      <c r="P364" s="40">
        <f>Baseline!B$33 * (C364 * Baseline!B$58*Baseline!B$61/Baseline!B$73 + Baseline!B$59*Baseline!B$62/Baseline!B$74 + Baseline!B$68*Baseline!B$63/Baseline!B$75 + Baseline!B$60*Baseline!B$69/Baseline!B$76)</f>
        <v>1.6490330750692937E-9</v>
      </c>
      <c r="Q364" s="40">
        <f>Baseline!B$33 * (C364 * Baseline!B$61*Baseline!B$66/Baseline!B$73 + Baseline!B$62*Baseline!B$52/Baseline!B$74 + Baseline!B$63*Baseline!B$53/Baseline!B$75 + Baseline!B$69*Baseline!B$54/Baseline!B$76)</f>
        <v>1.870846257011448E-9</v>
      </c>
      <c r="R364" s="40">
        <f>Baseline!B$33 * (C364 * Baseline!B$61*Baseline!B$57/Baseline!B$73 + Baseline!B$62*Baseline!B$67/Baseline!B$74 + Baseline!B$63*Baseline!B$55/Baseline!B$75 + Baseline!B$69*Baseline!B$56/Baseline!B$76)</f>
        <v>1.4629444236013861E-8</v>
      </c>
      <c r="S364" s="40">
        <f>Baseline!B$33 * (C364 * Baseline!B$61*Baseline!B$58/Baseline!B$73 + Baseline!B$62*Baseline!B$59/Baseline!B$74 + Baseline!B$63*Baseline!B$68/Baseline!B$75 + Baseline!B$69*Baseline!B$60/Baseline!B$76)</f>
        <v>1.6490330750692937E-9</v>
      </c>
      <c r="T364" s="40">
        <f>Baseline!B$33 * (C364 * Baseline!B$61*Baseline!B$61/Baseline!B$73 + Baseline!B$62*Baseline!B$62/Baseline!B$74 + Baseline!B$63*Baseline!B$63/Baseline!B$75 + Baseline!B$69*Baseline!B$69/Baseline!B$76)</f>
        <v>9.8551809271269121E-8</v>
      </c>
      <c r="U364" s="40"/>
      <c r="V364" s="40">
        <f>E364 * ( Baseline!B$87 * Baseline!B$7 )</f>
        <v>0.25802051750622573</v>
      </c>
      <c r="W364" s="40">
        <f>F364 * ( Baseline!D$87 * Baseline!B$11 )</f>
        <v>7.3656121050831591E-4</v>
      </c>
      <c r="X364" s="40">
        <f>G364 * ( Baseline!F$87 * Baseline!B$16 )</f>
        <v>3.8143679347331532E-3</v>
      </c>
      <c r="Y364" s="40">
        <f>H364 * ( Baseline!H$87 * Baseline!B$18 )</f>
        <v>6.5792698920268751E-4</v>
      </c>
      <c r="Z364" s="48">
        <f t="shared" si="0"/>
        <v>0.26322937364066989</v>
      </c>
      <c r="AA364" s="40">
        <f>I364 * ( Baseline!B$87 * Baseline!B$7 )</f>
        <v>4.1442708095467274E-4</v>
      </c>
      <c r="AB364" s="1">
        <f>J364 * ( Baseline!D$87 * Baseline!B$11 )</f>
        <v>3.3110914112960181E-2</v>
      </c>
      <c r="AC364" s="1">
        <f>K364 * ( Baseline!F$87 * Baseline!B$16 )</f>
        <v>4.8383628141854149E-4</v>
      </c>
      <c r="AD364" s="1">
        <f>L364 * ( Baseline!F$87 * Baseline!B$16 )</f>
        <v>5.081503795954116E-4</v>
      </c>
      <c r="AE364" s="48">
        <f t="shared" si="1"/>
        <v>3.4517327854928809E-2</v>
      </c>
      <c r="AF364" s="48">
        <f>M364 * ( Baseline!B$87 * Baseline!B$7 )</f>
        <v>1.1397606745568274E-3</v>
      </c>
      <c r="AG364" s="48">
        <f>N364 * ( Baseline!D$87 * Baseline!B$11 )</f>
        <v>2.5695095382221222E-4</v>
      </c>
      <c r="AH364" s="48">
        <f>O364 * ( Baseline!F$87 * Baseline!B$16 )</f>
        <v>4.6024174038594323E-2</v>
      </c>
      <c r="AI364" s="48">
        <f>P364 * ( Baseline!H$87 * Baseline!B$18 )</f>
        <v>5.7992117850940589E-4</v>
      </c>
      <c r="AJ364" s="48">
        <f t="shared" si="2"/>
        <v>4.8000806845482767E-2</v>
      </c>
      <c r="AK364" s="48">
        <f>Q364 * ( Baseline!B$87 * Baseline!B$7 )</f>
        <v>1.9417513301521819E-5</v>
      </c>
      <c r="AL364" s="48">
        <f>R364 * ( Baseline!D$87 * Baseline!B$11 )</f>
        <v>2.6986344293848267E-4</v>
      </c>
      <c r="AM364" s="48">
        <f>S364 * ( Baseline!F$87 * Baseline!B$16 )</f>
        <v>5.7278784453002003E-5</v>
      </c>
      <c r="AN364" s="48">
        <f>T364 * ( Baseline!H$87 * Baseline!B$18 )</f>
        <v>3.4658056433723737E-2</v>
      </c>
      <c r="AO364" s="48">
        <f t="shared" si="3"/>
        <v>3.500461617441674E-2</v>
      </c>
      <c r="AP364" s="48"/>
      <c r="AQ364" s="48">
        <f>V364 * ( (1-Baseline!B$88-Baseline!B$87) + (1-B364)*Baseline!B$88 )</f>
        <v>0.14817998597598453</v>
      </c>
      <c r="AR364" s="48">
        <f>W364 * ( (1-Baseline!B$88-Baseline!B$87) + (1-B364)*Baseline!B$88 )</f>
        <v>4.2300368551482706E-4</v>
      </c>
      <c r="AS364" s="48">
        <f>X364 * ( (1-Baseline!B$88-Baseline!B$87) + (1-B364)*Baseline!B$88 )</f>
        <v>2.1905738060631779E-3</v>
      </c>
      <c r="AT364" s="48">
        <f>Y364 * ( (1-Baseline!B$88-Baseline!B$87) + (1-B364)*Baseline!B$88 )</f>
        <v>3.7784441708564359E-4</v>
      </c>
      <c r="AU364" s="48">
        <f t="shared" si="4"/>
        <v>0.15117140788464817</v>
      </c>
      <c r="AV364" s="48">
        <f>AA364 * ( (1-Baseline!D$88-Baseline!D$87) + (1-B364)*Baseline!D$88 )</f>
        <v>3.2652015764616079E-4</v>
      </c>
      <c r="AW364" s="48">
        <f>AB364 * ( (1-Baseline!D$88-Baseline!D$87) + (1-B364)*Baseline!D$88 )</f>
        <v>2.6087534798805111E-2</v>
      </c>
      <c r="AX364" s="48">
        <f>AC364 * ( (1-Baseline!D$88-Baseline!D$87) + (1-B364)*Baseline!D$88 )</f>
        <v>3.8120650445860567E-4</v>
      </c>
      <c r="AY364" s="48">
        <f>AD364 * ( (1-Baseline!D$88-Baseline!D$87) + (1-B364)*Baseline!D$88 )</f>
        <v>4.0036317528100346E-4</v>
      </c>
      <c r="AZ364" s="48">
        <f t="shared" si="5"/>
        <v>2.7195624636190879E-2</v>
      </c>
      <c r="BA364" s="48">
        <f>AF364 * ( (1-Baseline!F$88-Baseline!F$87) + (1-Baseline!B$36)*Baseline!F$88 )</f>
        <v>8.2020825375267881E-4</v>
      </c>
      <c r="BB364" s="48">
        <f>AG364 * ( (1-Baseline!F$88-Baseline!F$87) + (1-Baseline!B$36)*Baseline!F$88 )</f>
        <v>1.8491012880098625E-4</v>
      </c>
      <c r="BC364" s="48">
        <f>AH364 * ( (1-Baseline!F$88-Baseline!F$87) + (1-Baseline!B$36)*Baseline!F$88 )</f>
        <v>3.312046841174171E-2</v>
      </c>
      <c r="BD364" s="48">
        <f>AI364 * ( (1-Baseline!F$88-Baseline!F$87) + (1-Baseline!B$36)*Baseline!F$88 )</f>
        <v>4.1732983753308079E-4</v>
      </c>
      <c r="BE364" s="48">
        <f t="shared" si="6"/>
        <v>3.4542916631828458E-2</v>
      </c>
      <c r="BF364" s="48">
        <f>AK364 * ( (1-Baseline!H$88-Baseline!H$87) + (1-Baseline!B$36)*Baseline!H$88 )</f>
        <v>1.5384884139061765E-5</v>
      </c>
      <c r="BG364" s="48">
        <f>AL364 * ( (1-Baseline!H$88-Baseline!H$87) + (1-Baseline!B$36)*Baseline!H$88 )</f>
        <v>2.1381820310901857E-4</v>
      </c>
      <c r="BH364" s="48">
        <f>AM364 * ( (1-Baseline!H$88-Baseline!H$87) + (1-Baseline!B$36)*Baseline!H$88 )</f>
        <v>4.5383126497802544E-5</v>
      </c>
      <c r="BI364" s="48">
        <f>AN364 * ( (1-Baseline!H$88-Baseline!H$87) + (1-Baseline!B$36)*Baseline!H$88 )</f>
        <v>2.7460271273567989E-2</v>
      </c>
      <c r="BJ364" s="48">
        <f t="shared" si="7"/>
        <v>2.7734857487313871E-2</v>
      </c>
      <c r="BK364" s="48"/>
      <c r="BL364" s="48">
        <f t="shared" si="18"/>
        <v>0.98021172157802305</v>
      </c>
      <c r="BM364" s="48">
        <f t="shared" si="19"/>
        <v>2.7981725607636159E-3</v>
      </c>
      <c r="BN364" s="48">
        <f t="shared" si="20"/>
        <v>1.4490662200716568E-2</v>
      </c>
      <c r="BO364" s="48">
        <f t="shared" si="21"/>
        <v>2.4994436604966926E-3</v>
      </c>
      <c r="BP364" s="48">
        <f t="shared" si="8"/>
        <v>1</v>
      </c>
      <c r="BQ364" s="48">
        <f t="shared" si="22"/>
        <v>1.2006348889359225E-2</v>
      </c>
      <c r="BR364" s="48">
        <f t="shared" si="23"/>
        <v>0.95925484881449763</v>
      </c>
      <c r="BS364" s="48">
        <f t="shared" si="24"/>
        <v>1.4017199809093953E-2</v>
      </c>
      <c r="BT364" s="48">
        <f t="shared" si="25"/>
        <v>1.4721602487049172E-2</v>
      </c>
      <c r="BU364" s="48">
        <f t="shared" si="9"/>
        <v>1</v>
      </c>
      <c r="BV364" s="48">
        <f t="shared" si="26"/>
        <v>2.3744614923365343E-2</v>
      </c>
      <c r="BW364" s="48">
        <f t="shared" si="27"/>
        <v>5.353054890292812E-3</v>
      </c>
      <c r="BX364" s="48">
        <f t="shared" si="28"/>
        <v>0.95882084204852358</v>
      </c>
      <c r="BY364" s="48">
        <f t="shared" si="29"/>
        <v>1.2081488137818267E-2</v>
      </c>
      <c r="BZ364" s="48">
        <f t="shared" si="10"/>
        <v>1</v>
      </c>
      <c r="CA364" s="48">
        <f t="shared" si="30"/>
        <v>5.5471293285350132E-4</v>
      </c>
      <c r="CB364" s="48">
        <f t="shared" si="31"/>
        <v>7.7093672901265356E-3</v>
      </c>
      <c r="CC364" s="48">
        <f t="shared" si="32"/>
        <v>1.6363208831543887E-3</v>
      </c>
      <c r="CD364" s="48">
        <f t="shared" si="33"/>
        <v>0.99009959889386567</v>
      </c>
      <c r="CE364" s="48">
        <f t="shared" si="11"/>
        <v>1</v>
      </c>
      <c r="CF364" s="48"/>
      <c r="CG364" s="48">
        <f t="shared" si="34"/>
        <v>0.98021172157802305</v>
      </c>
      <c r="CH364" s="48">
        <f t="shared" si="35"/>
        <v>2.7981725607636159E-3</v>
      </c>
      <c r="CI364" s="48">
        <f t="shared" si="36"/>
        <v>1.4490662200716568E-2</v>
      </c>
      <c r="CJ364" s="48">
        <f t="shared" si="37"/>
        <v>2.4994436604966926E-3</v>
      </c>
      <c r="CK364" s="48">
        <f t="shared" si="12"/>
        <v>1</v>
      </c>
      <c r="CL364" s="48">
        <f t="shared" si="38"/>
        <v>1.2006348889359225E-2</v>
      </c>
      <c r="CM364" s="48">
        <f t="shared" si="39"/>
        <v>0.95925484881449763</v>
      </c>
      <c r="CN364" s="48">
        <f t="shared" si="40"/>
        <v>1.4017199809093953E-2</v>
      </c>
      <c r="CO364" s="48">
        <f t="shared" si="41"/>
        <v>1.4721602487049172E-2</v>
      </c>
      <c r="CP364" s="48">
        <f t="shared" si="13"/>
        <v>1</v>
      </c>
      <c r="CQ364" s="48">
        <f t="shared" si="42"/>
        <v>2.3744614923365343E-2</v>
      </c>
      <c r="CR364" s="48">
        <f t="shared" si="43"/>
        <v>5.353054890292812E-3</v>
      </c>
      <c r="CS364" s="48">
        <f t="shared" si="44"/>
        <v>0.95882084204852358</v>
      </c>
      <c r="CT364" s="48">
        <f t="shared" si="45"/>
        <v>1.2081488137818267E-2</v>
      </c>
      <c r="CU364" s="48">
        <f t="shared" si="14"/>
        <v>1</v>
      </c>
      <c r="CV364" s="48">
        <f t="shared" si="46"/>
        <v>5.5471293285350132E-4</v>
      </c>
      <c r="CW364" s="48">
        <f t="shared" si="47"/>
        <v>7.7093672901265356E-3</v>
      </c>
      <c r="CX364" s="48">
        <f t="shared" si="48"/>
        <v>1.6363208831543887E-3</v>
      </c>
      <c r="CY364" s="48">
        <f t="shared" si="49"/>
        <v>0.99009959889386567</v>
      </c>
      <c r="CZ364" s="48">
        <f t="shared" si="15"/>
        <v>1</v>
      </c>
      <c r="DA364" s="48"/>
      <c r="DB364" s="48">
        <f>(AQ364*Baseline!B$7 + AV364*Baseline!B$11 + BA364*Baseline!B$16 + BF364*Baseline!B$18)</f>
        <v>76019.873196945991</v>
      </c>
      <c r="DC364" s="48">
        <f>(AR364*Baseline!B$7 + AW364*Baseline!B$11 + BB364*Baseline!B$16 + BG364*Baseline!B$18)</f>
        <v>66561.677950814861</v>
      </c>
      <c r="DD364" s="48">
        <f>(AS364*Baseline!B$7 + AX364*Baseline!B$11 + BC364*Baseline!B$16 + BH364*Baseline!B$18)</f>
        <v>114917.93869320193</v>
      </c>
      <c r="DE364" s="48">
        <f>(AT364*Baseline!B$7 + AY364*Baseline!B$11 + BD364*Baseline!B$16 + BI364*Baseline!B$18)</f>
        <v>1259868.2184377306</v>
      </c>
      <c r="DF364" s="48">
        <f t="shared" si="16"/>
        <v>1517367.7082786933</v>
      </c>
      <c r="DG364" s="48"/>
      <c r="DH364" s="48">
        <f t="shared" si="50"/>
        <v>5.0099835908056313E-2</v>
      </c>
      <c r="DI364" s="48">
        <f t="shared" si="51"/>
        <v>4.3866544402953352E-2</v>
      </c>
      <c r="DJ364" s="48">
        <f t="shared" si="52"/>
        <v>7.5735062810559736E-2</v>
      </c>
      <c r="DK364" s="48">
        <f t="shared" si="53"/>
        <v>0.83029855687843068</v>
      </c>
      <c r="DL364" s="48">
        <f t="shared" si="17"/>
        <v>1</v>
      </c>
      <c r="DM364" s="48"/>
      <c r="DN364" s="48">
        <f>DH364 / (Baseline!B$7/Baseline!B$17)</f>
        <v>5.3478279605529568</v>
      </c>
      <c r="DO364" s="48">
        <f>DI364 / (Baseline!B$11/Baseline!B$17)</f>
        <v>1.0589593775702364</v>
      </c>
      <c r="DP364" s="48">
        <f>DJ364 / (Baseline!B$16/Baseline!B$17)</f>
        <v>1.1703355968878935</v>
      </c>
      <c r="DQ364" s="48">
        <f>DK364 / (Baseline!B$18/Baseline!B$17)</f>
        <v>0.93872581909848929</v>
      </c>
      <c r="DR364" s="71"/>
      <c r="DS364" s="48">
        <f>(AU364*Baseline!B$34)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3.5205242432697223E-2</v>
      </c>
      <c r="DT364" s="48">
        <f>(AZ364*Baseline!B$34) + (Baseline!D$88*(1-Baseline!D$89)*Baseline!B$35) + (Baseline!D$88*Baseline!D$89*((1-Baseline!D$90)*Baseline!B$40 + Baseline!D$90*Baseline!B$41))</f>
        <v>1.0492911695428635E-2</v>
      </c>
      <c r="DU364" s="48">
        <f>(BE364*Baseline!B$34) + (Baseline!F$88*(1-Baseline!F$89)*Baseline!B$35) + (Baseline!F$88*Baseline!F$89*((1-Baseline!F$90)*Baseline!B$40 + Baseline!F$90*Baseline!B$41))</f>
        <v>1.2912077494774271E-2</v>
      </c>
      <c r="DV364" s="48">
        <f>(BJ364*Baseline!B$34) + (Baseline!H$88*(1-Baseline!H$89)*Baseline!B$35) + (Baseline!H$88*Baseline!H$89*((1-Baseline!H$90)*Baseline!B$40 + Baseline!H$90*Baseline!B$41))</f>
        <v>9.3052286230970813E-3</v>
      </c>
      <c r="DW364" s="48">
        <f>( DS364*Baseline!B$7 + DT364*Baseline!B$11 + DU364*Baseline!B$16 + DV364*Baseline!B$18 ) / Baseline!B$17</f>
        <v>9.8304728198483071E-3</v>
      </c>
    </row>
    <row r="365" spans="1:127">
      <c r="A365" s="7" t="s">
        <v>627</v>
      </c>
      <c r="B365" s="1">
        <f>MIN( MAX( NORMINV( MCrands!B365, (B$5+B$4)/2, (B$5-B$4)/3.29 ), 0 ), 1 )</f>
        <v>0.44188751512422497</v>
      </c>
      <c r="C365" s="1">
        <f>MAX( NORMINV( MCrands!C365, (C$5+C$4)/2, (C$5-C$4)/3.29 ), 0 )</f>
        <v>2.2844460108869353</v>
      </c>
      <c r="D365" s="40"/>
      <c r="E365" s="40">
        <f>Baseline!B$33 * (C365 * Baseline!B$66*Baseline!B$66/Baseline!B$73 + Baseline!B$52*Baseline!B$52/Baseline!B$74 + Baseline!B$53*Baseline!B$53/Baseline!B$75 + Baseline!B$54*Baseline!B$54/Baseline!B$76)</f>
        <v>1.9124846872466795E-5</v>
      </c>
      <c r="F365" s="40">
        <f>Baseline!B$33 * (C365 * Baseline!B$66*Baseline!B$57/Baseline!B$73 + Baseline!B$52*Baseline!B$67/Baseline!B$74 + Baseline!B$53*Baseline!B$55/Baseline!B$75 + Baseline!B$54*Baseline!B$56/Baseline!B$76)</f>
        <v>3.9162414706903539E-8</v>
      </c>
      <c r="G365" s="1">
        <f>Baseline!B$33 * (C365 * Baseline!B$66*Baseline!B$58/Baseline!B$73 + Baseline!B$52*Baseline!B$59/Baseline!B$74 + Baseline!B$53*Baseline!B$68/Baseline!B$75 + Baseline!B$54*Baseline!B$60/Baseline!B$76)</f>
        <v>1.0792864536312236E-7</v>
      </c>
      <c r="H365" s="40">
        <f>Baseline!B$33 * (C365 * Baseline!B$66*Baseline!B$61/Baseline!B$73 + Baseline!B$52*Baseline!B$62/Baseline!B$74 + Baseline!B$53*Baseline!B$63/Baseline!B$75 + Baseline!B$54*Baseline!B$69/Baseline!B$76)</f>
        <v>1.6822995344661111E-9</v>
      </c>
      <c r="I365" s="40">
        <f>Baseline!B$33 * (C365 * Baseline!B$57*Baseline!B$66/Baseline!B$73 + Baseline!B$67*Baseline!B$52/Baseline!B$74 + Baseline!B$55*Baseline!B$53/Baseline!B$75 + Baseline!B$56*Baseline!B$54/Baseline!B$76)</f>
        <v>3.9162414706903539E-8</v>
      </c>
      <c r="J365" s="1">
        <f>Baseline!B$33 * (C365 * Baseline!B$57*Baseline!B$57/Baseline!B$73 + Baseline!B$67*Baseline!B$67/Baseline!B$74 + Baseline!B$55*Baseline!B$55/Baseline!B$75 + Baseline!B$56*Baseline!B$56/Baseline!B$76)</f>
        <v>1.794960586971505E-6</v>
      </c>
      <c r="K365" s="40">
        <f>Baseline!B$33 * (C365 * Baseline!B$57*Baseline!B$58/Baseline!B$73 + Baseline!B$67*Baseline!B$59/Baseline!B$74 + Baseline!B$55*Baseline!B$68/Baseline!B$75 + Baseline!B$56*Baseline!B$60/Baseline!B$76)</f>
        <v>1.3929199015515987E-8</v>
      </c>
      <c r="L365" s="1">
        <f>Baseline!B$33 * (C365 * Baseline!B$57*Baseline!B$61/Baseline!B$73 + Baseline!B$67*Baseline!B$62/Baseline!B$74 + Baseline!B$55*Baseline!B$63/Baseline!B$75 + Baseline!B$56*Baseline!B$69/Baseline!B$76)</f>
        <v>1.462941902080523E-8</v>
      </c>
      <c r="M365" s="40">
        <f>Baseline!B$33 * (C365 * Baseline!B$58*Baseline!B$66/Baseline!B$73 + Baseline!B$59*Baseline!B$52/Baseline!B$74 + Baseline!B$68*Baseline!B$53/Baseline!B$75 + Baseline!B$60*Baseline!B$54/Baseline!B$76)</f>
        <v>1.0792864536312236E-7</v>
      </c>
      <c r="N365" s="1">
        <f>Baseline!B$33 * (C365 * Baseline!B$58*Baseline!B$57/Baseline!B$73 + Baseline!B$59*Baseline!B$67/Baseline!B$74 + Baseline!B$68*Baseline!B$55/Baseline!B$75 + Baseline!B$60*Baseline!B$56/Baseline!B$76)</f>
        <v>1.3929199015515987E-8</v>
      </c>
      <c r="O365" s="1">
        <f>Baseline!B$33 * (C365 * Baseline!B$58*Baseline!B$58/Baseline!B$73 + Baseline!B$59*Baseline!B$59/Baseline!B$74 + Baseline!B$68*Baseline!B$68/Baseline!B$75 + Baseline!B$60*Baseline!B$60/Baseline!B$76)</f>
        <v>1.3250167660076375E-6</v>
      </c>
      <c r="P365" s="40">
        <f>Baseline!B$33 * (C365 * Baseline!B$58*Baseline!B$61/Baseline!B$73 + Baseline!B$59*Baseline!B$62/Baseline!B$74 + Baseline!B$68*Baseline!B$63/Baseline!B$75 + Baseline!B$60*Baseline!B$69/Baseline!B$76)</f>
        <v>1.6489710876814068E-9</v>
      </c>
      <c r="Q365" s="40">
        <f>Baseline!B$33 * (C365 * Baseline!B$61*Baseline!B$66/Baseline!B$73 + Baseline!B$62*Baseline!B$52/Baseline!B$74 + Baseline!B$63*Baseline!B$53/Baseline!B$75 + Baseline!B$69*Baseline!B$54/Baseline!B$76)</f>
        <v>1.6822995344661111E-9</v>
      </c>
      <c r="R365" s="40">
        <f>Baseline!B$33 * (C365 * Baseline!B$61*Baseline!B$57/Baseline!B$73 + Baseline!B$62*Baseline!B$67/Baseline!B$74 + Baseline!B$63*Baseline!B$55/Baseline!B$75 + Baseline!B$69*Baseline!B$56/Baseline!B$76)</f>
        <v>1.462941902080523E-8</v>
      </c>
      <c r="S365" s="40">
        <f>Baseline!B$33 * (C365 * Baseline!B$61*Baseline!B$58/Baseline!B$73 + Baseline!B$62*Baseline!B$59/Baseline!B$74 + Baseline!B$63*Baseline!B$68/Baseline!B$75 + Baseline!B$69*Baseline!B$60/Baseline!B$76)</f>
        <v>1.6489710876814068E-9</v>
      </c>
      <c r="T365" s="40">
        <f>Baseline!B$33 * (C365 * Baseline!B$61*Baseline!B$61/Baseline!B$73 + Baseline!B$62*Baseline!B$62/Baseline!B$74 + Baseline!B$63*Baseline!B$63/Baseline!B$75 + Baseline!B$69*Baseline!B$69/Baseline!B$76)</f>
        <v>9.8551803072530314E-8</v>
      </c>
      <c r="U365" s="40"/>
      <c r="V365" s="40">
        <f>E365 * ( Baseline!B$87 * Baseline!B$7 )</f>
        <v>0.19849678568933285</v>
      </c>
      <c r="W365" s="40">
        <f>F365 * ( Baseline!D$87 * Baseline!B$11 )</f>
        <v>7.2241323020137487E-4</v>
      </c>
      <c r="X365" s="40">
        <f>G365 * ( Baseline!F$87 * Baseline!B$16 )</f>
        <v>3.7488766644653299E-3</v>
      </c>
      <c r="Y365" s="40">
        <f>H365 * ( Baseline!H$87 * Baseline!B$18 )</f>
        <v>5.9162010961630741E-4</v>
      </c>
      <c r="Z365" s="48">
        <f t="shared" si="0"/>
        <v>0.20355969569361584</v>
      </c>
      <c r="AA365" s="40">
        <f>I365 * ( Baseline!B$87 * Baseline!B$7 )</f>
        <v>4.0646670224295185E-4</v>
      </c>
      <c r="AB365" s="1">
        <f>J365 * ( Baseline!D$87 * Baseline!B$11 )</f>
        <v>3.3110912220886586E-2</v>
      </c>
      <c r="AC365" s="1">
        <f>K365 * ( Baseline!F$87 * Baseline!B$16 )</f>
        <v>4.8382752297383827E-4</v>
      </c>
      <c r="AD365" s="1">
        <f>L365 * ( Baseline!F$87 * Baseline!B$16 )</f>
        <v>5.081495037509413E-4</v>
      </c>
      <c r="AE365" s="48">
        <f t="shared" si="1"/>
        <v>3.4509355949854319E-2</v>
      </c>
      <c r="AF365" s="48">
        <f>M365 * ( Baseline!B$87 * Baseline!B$7 )</f>
        <v>1.1201914102238471E-3</v>
      </c>
      <c r="AG365" s="48">
        <f>N365 * ( Baseline!D$87 * Baseline!B$11 )</f>
        <v>2.5694630247462437E-4</v>
      </c>
      <c r="AH365" s="48">
        <f>O365 * ( Baseline!F$87 * Baseline!B$16 )</f>
        <v>4.6024152507417766E-2</v>
      </c>
      <c r="AI365" s="48">
        <f>P365 * ( Baseline!H$87 * Baseline!B$18 )</f>
        <v>5.7989937918980481E-4</v>
      </c>
      <c r="AJ365" s="48">
        <f t="shared" si="2"/>
        <v>4.7981189599306043E-2</v>
      </c>
      <c r="AK365" s="48">
        <f>Q365 * ( Baseline!B$87 * Baseline!B$7 )</f>
        <v>1.7460586868223769E-5</v>
      </c>
      <c r="AL365" s="48">
        <f>R365 * ( Baseline!D$87 * Baseline!B$11 )</f>
        <v>2.6986297780372389E-4</v>
      </c>
      <c r="AM365" s="48">
        <f>S365 * ( Baseline!F$87 * Baseline!B$16 )</f>
        <v>5.727663133534581E-5</v>
      </c>
      <c r="AN365" s="48">
        <f>T365 * ( Baseline!H$87 * Baseline!B$18 )</f>
        <v>3.4658054253791773E-2</v>
      </c>
      <c r="AO365" s="48">
        <f t="shared" si="3"/>
        <v>3.5002654449799067E-2</v>
      </c>
      <c r="AP365" s="48"/>
      <c r="AQ365" s="48">
        <f>V365 * ( (1-Baseline!B$88-Baseline!B$87) + (1-B365)*Baseline!B$88 )</f>
        <v>0.11618416073990057</v>
      </c>
      <c r="AR365" s="48">
        <f>W365 * ( (1-Baseline!B$88-Baseline!B$87) + (1-B365)*Baseline!B$88 )</f>
        <v>4.2284299247903568E-4</v>
      </c>
      <c r="AS365" s="48">
        <f>X365 * ( (1-Baseline!B$88-Baseline!B$87) + (1-B365)*Baseline!B$88 )</f>
        <v>2.1942929073924498E-3</v>
      </c>
      <c r="AT365" s="48">
        <f>Y365 * ( (1-Baseline!B$88-Baseline!B$87) + (1-B365)*Baseline!B$88 )</f>
        <v>3.4628714854959263E-4</v>
      </c>
      <c r="AU365" s="48">
        <f t="shared" si="4"/>
        <v>0.11914758378832165</v>
      </c>
      <c r="AV365" s="48">
        <f>AA365 * ( (1-Baseline!D$88-Baseline!D$87) + (1-B365)*Baseline!D$88 )</f>
        <v>3.2250401091331435E-4</v>
      </c>
      <c r="AW365" s="48">
        <f>AB365 * ( (1-Baseline!D$88-Baseline!D$87) + (1-B365)*Baseline!D$88 )</f>
        <v>2.6271283569624219E-2</v>
      </c>
      <c r="AX365" s="48">
        <f>AC365 * ( (1-Baseline!D$88-Baseline!D$87) + (1-B365)*Baseline!D$88 )</f>
        <v>3.838846229919495E-4</v>
      </c>
      <c r="AY365" s="48">
        <f>AD365 * ( (1-Baseline!D$88-Baseline!D$87) + (1-B365)*Baseline!D$88 )</f>
        <v>4.0318248013667524E-4</v>
      </c>
      <c r="AZ365" s="48">
        <f t="shared" si="5"/>
        <v>2.7380854683666158E-2</v>
      </c>
      <c r="BA365" s="48">
        <f>AF365 * ( (1-Baseline!F$88-Baseline!F$87) + (1-Baseline!B$36)*Baseline!F$88 )</f>
        <v>8.0612558492220755E-4</v>
      </c>
      <c r="BB365" s="48">
        <f>AG365 * ( (1-Baseline!F$88-Baseline!F$87) + (1-Baseline!B$36)*Baseline!F$88 )</f>
        <v>1.849067815424189E-4</v>
      </c>
      <c r="BC365" s="48">
        <f>AH365 * ( (1-Baseline!F$88-Baseline!F$87) + (1-Baseline!B$36)*Baseline!F$88 )</f>
        <v>3.3120452917218067E-2</v>
      </c>
      <c r="BD365" s="48">
        <f>AI365 * ( (1-Baseline!F$88-Baseline!F$87) + (1-Baseline!B$36)*Baseline!F$88 )</f>
        <v>4.1731415004511767E-4</v>
      </c>
      <c r="BE365" s="48">
        <f t="shared" si="6"/>
        <v>3.452879943372781E-2</v>
      </c>
      <c r="BF365" s="48">
        <f>AK365 * ( (1-Baseline!H$88-Baseline!H$87) + (1-Baseline!B$36)*Baseline!H$88 )</f>
        <v>1.3834372187431055E-5</v>
      </c>
      <c r="BG365" s="48">
        <f>AL365 * ( (1-Baseline!H$88-Baseline!H$87) + (1-Baseline!B$36)*Baseline!H$88 )</f>
        <v>2.138178345734465E-4</v>
      </c>
      <c r="BH365" s="48">
        <f>AM365 * ( (1-Baseline!H$88-Baseline!H$87) + (1-Baseline!B$36)*Baseline!H$88 )</f>
        <v>4.5381420539621184E-5</v>
      </c>
      <c r="BI365" s="48">
        <f>AN365 * ( (1-Baseline!H$88-Baseline!H$87) + (1-Baseline!B$36)*Baseline!H$88 )</f>
        <v>2.7460269546364293E-2</v>
      </c>
      <c r="BJ365" s="48">
        <f t="shared" si="7"/>
        <v>2.7733303173664792E-2</v>
      </c>
      <c r="BK365" s="48"/>
      <c r="BL365" s="48">
        <f t="shared" si="18"/>
        <v>0.97512813139638732</v>
      </c>
      <c r="BM365" s="48">
        <f t="shared" si="19"/>
        <v>3.548901110997444E-3</v>
      </c>
      <c r="BN365" s="48">
        <f t="shared" si="20"/>
        <v>1.8416595936102613E-2</v>
      </c>
      <c r="BO365" s="48">
        <f t="shared" si="21"/>
        <v>2.9063715565127079E-3</v>
      </c>
      <c r="BP365" s="48">
        <f t="shared" si="8"/>
        <v>1</v>
      </c>
      <c r="BQ365" s="48">
        <f t="shared" si="22"/>
        <v>1.1778449381483393E-2</v>
      </c>
      <c r="BR365" s="48">
        <f t="shared" si="23"/>
        <v>0.95947638863501783</v>
      </c>
      <c r="BS365" s="48">
        <f t="shared" si="24"/>
        <v>1.4020184082162818E-2</v>
      </c>
      <c r="BT365" s="48">
        <f t="shared" si="25"/>
        <v>1.4724977901335956E-2</v>
      </c>
      <c r="BU365" s="48">
        <f t="shared" si="9"/>
        <v>1</v>
      </c>
      <c r="BV365" s="48">
        <f t="shared" si="26"/>
        <v>2.3346470139207397E-2</v>
      </c>
      <c r="BW365" s="48">
        <f t="shared" si="27"/>
        <v>5.3551465609835694E-3</v>
      </c>
      <c r="BX365" s="48">
        <f t="shared" si="28"/>
        <v>0.95921240994165391</v>
      </c>
      <c r="BY365" s="48">
        <f t="shared" si="29"/>
        <v>1.208597335815517E-2</v>
      </c>
      <c r="BZ365" s="48">
        <f t="shared" si="10"/>
        <v>1</v>
      </c>
      <c r="CA365" s="48">
        <f t="shared" si="30"/>
        <v>4.9883607808275815E-4</v>
      </c>
      <c r="CB365" s="48">
        <f t="shared" si="31"/>
        <v>7.7097860732465977E-3</v>
      </c>
      <c r="CC365" s="48">
        <f t="shared" si="32"/>
        <v>1.6363510778158886E-3</v>
      </c>
      <c r="CD365" s="48">
        <f t="shared" si="33"/>
        <v>0.99015502677085476</v>
      </c>
      <c r="CE365" s="48">
        <f t="shared" si="11"/>
        <v>1</v>
      </c>
      <c r="CF365" s="48"/>
      <c r="CG365" s="48">
        <f t="shared" si="34"/>
        <v>0.97512813139638732</v>
      </c>
      <c r="CH365" s="48">
        <f t="shared" si="35"/>
        <v>3.548901110997444E-3</v>
      </c>
      <c r="CI365" s="48">
        <f t="shared" si="36"/>
        <v>1.8416595936102613E-2</v>
      </c>
      <c r="CJ365" s="48">
        <f t="shared" si="37"/>
        <v>2.9063715565127079E-3</v>
      </c>
      <c r="CK365" s="48">
        <f t="shared" si="12"/>
        <v>1</v>
      </c>
      <c r="CL365" s="48">
        <f t="shared" si="38"/>
        <v>1.1778449381483393E-2</v>
      </c>
      <c r="CM365" s="48">
        <f t="shared" si="39"/>
        <v>0.95947638863501783</v>
      </c>
      <c r="CN365" s="48">
        <f t="shared" si="40"/>
        <v>1.4020184082162818E-2</v>
      </c>
      <c r="CO365" s="48">
        <f t="shared" si="41"/>
        <v>1.4724977901335956E-2</v>
      </c>
      <c r="CP365" s="48">
        <f t="shared" si="13"/>
        <v>1</v>
      </c>
      <c r="CQ365" s="48">
        <f t="shared" si="42"/>
        <v>2.3346470139207397E-2</v>
      </c>
      <c r="CR365" s="48">
        <f t="shared" si="43"/>
        <v>5.3551465609835694E-3</v>
      </c>
      <c r="CS365" s="48">
        <f t="shared" si="44"/>
        <v>0.95921240994165391</v>
      </c>
      <c r="CT365" s="48">
        <f t="shared" si="45"/>
        <v>1.208597335815517E-2</v>
      </c>
      <c r="CU365" s="48">
        <f t="shared" si="14"/>
        <v>1</v>
      </c>
      <c r="CV365" s="48">
        <f t="shared" si="46"/>
        <v>4.9883607808275815E-4</v>
      </c>
      <c r="CW365" s="48">
        <f t="shared" si="47"/>
        <v>7.7097860732465977E-3</v>
      </c>
      <c r="CX365" s="48">
        <f t="shared" si="48"/>
        <v>1.6363510778158886E-3</v>
      </c>
      <c r="CY365" s="48">
        <f t="shared" si="49"/>
        <v>0.99015502677085476</v>
      </c>
      <c r="CZ365" s="48">
        <f t="shared" si="15"/>
        <v>1</v>
      </c>
      <c r="DA365" s="48"/>
      <c r="DB365" s="48">
        <f>(AQ365*Baseline!B$7 + AV365*Baseline!B$11 + BA365*Baseline!B$16 + BF365*Baseline!B$18)</f>
        <v>60375.106290132673</v>
      </c>
      <c r="DC365" s="48">
        <f>(AR365*Baseline!B$7 + AW365*Baseline!B$11 + BB365*Baseline!B$16 + BG365*Baseline!B$18)</f>
        <v>66955.631086650959</v>
      </c>
      <c r="DD365" s="48">
        <f>(AS365*Baseline!B$7 + AX365*Baseline!B$11 + BC365*Baseline!B$16 + BH365*Baseline!B$18)</f>
        <v>114925.35580034442</v>
      </c>
      <c r="DE365" s="48">
        <f>(AT365*Baseline!B$7 + AY365*Baseline!B$11 + BD365*Baseline!B$16 + BI365*Baseline!B$18)</f>
        <v>1259858.8276678643</v>
      </c>
      <c r="DF365" s="48">
        <f t="shared" si="16"/>
        <v>1502114.9208449924</v>
      </c>
      <c r="DG365" s="48"/>
      <c r="DH365" s="48">
        <f t="shared" si="50"/>
        <v>4.0193400286690155E-2</v>
      </c>
      <c r="DI365" s="48">
        <f t="shared" si="51"/>
        <v>4.4574240064792159E-2</v>
      </c>
      <c r="DJ365" s="48">
        <f t="shared" si="52"/>
        <v>7.6509030171736048E-2</v>
      </c>
      <c r="DK365" s="48">
        <f t="shared" si="53"/>
        <v>0.83872332947678163</v>
      </c>
      <c r="DL365" s="48">
        <f t="shared" si="17"/>
        <v>1</v>
      </c>
      <c r="DM365" s="48"/>
      <c r="DN365" s="48">
        <f>DH365 / (Baseline!B$7/Baseline!B$17)</f>
        <v>4.2903811157651752</v>
      </c>
      <c r="DO365" s="48">
        <f>DI365 / (Baseline!B$11/Baseline!B$17)</f>
        <v>1.0760434895687991</v>
      </c>
      <c r="DP365" s="48">
        <f>DJ365 / (Baseline!B$16/Baseline!B$17)</f>
        <v>1.1822957315996023</v>
      </c>
      <c r="DQ365" s="48">
        <f>DK365 / (Baseline!B$18/Baseline!B$17)</f>
        <v>0.94825076827802102</v>
      </c>
      <c r="DR365" s="71"/>
      <c r="DS365" s="48">
        <f>(AU365*Baseline!B$34)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3.0401668818248247E-2</v>
      </c>
      <c r="DT365" s="48">
        <f>(AZ365*Baseline!B$34) + (Baseline!D$88*(1-Baseline!D$89)*Baseline!B$35) + (Baseline!D$88*Baseline!D$89*((1-Baseline!D$90)*Baseline!B$40 + Baseline!D$90*Baseline!B$41))</f>
        <v>1.0520696202549928E-2</v>
      </c>
      <c r="DU365" s="48">
        <f>(BE365*Baseline!B$34) + (Baseline!F$88*(1-Baseline!F$89)*Baseline!B$35) + (Baseline!F$88*Baseline!F$89*((1-Baseline!F$90)*Baseline!B$40 + Baseline!F$90*Baseline!B$41))</f>
        <v>1.2909959915059175E-2</v>
      </c>
      <c r="DV365" s="48">
        <f>(BJ365*Baseline!B$34) + (Baseline!H$88*(1-Baseline!H$89)*Baseline!B$35) + (Baseline!H$88*Baseline!H$89*((1-Baseline!H$90)*Baseline!B$40 + Baseline!H$90*Baseline!B$41))</f>
        <v>9.3049954760497204E-3</v>
      </c>
      <c r="DW365" s="48">
        <f>( DS365*Baseline!B$7 + DT365*Baseline!B$11 + DU365*Baseline!B$16 + DV365*Baseline!B$18 ) / Baseline!B$17</f>
        <v>9.786279399590635E-3</v>
      </c>
    </row>
    <row r="366" spans="1:127">
      <c r="A366" s="7" t="s">
        <v>628</v>
      </c>
      <c r="B366" s="1">
        <f>MIN( MAX( NORMINV( MCrands!B366, (B$5+B$4)/2, (B$5-B$4)/3.29 ), 0 ), 1 )</f>
        <v>0.54946860148205801</v>
      </c>
      <c r="C366" s="1">
        <f>MAX( NORMINV( MCrands!C366, (C$5+C$4)/2, (C$5-C$4)/3.29 ), 0 )</f>
        <v>3.1495319655278498</v>
      </c>
      <c r="D366" s="40"/>
      <c r="E366" s="40">
        <f>Baseline!B$33 * (C366 * Baseline!B$66*Baseline!B$66/Baseline!B$73 + Baseline!B$52*Baseline!B$52/Baseline!B$74 + Baseline!B$53*Baseline!B$53/Baseline!B$75 + Baseline!B$54*Baseline!B$54/Baseline!B$76)</f>
        <v>2.6363923107638721E-5</v>
      </c>
      <c r="F366" s="40">
        <f>Baseline!B$33 * (C366 * Baseline!B$66*Baseline!B$57/Baseline!B$73 + Baseline!B$52*Baseline!B$67/Baseline!B$74 + Baseline!B$53*Baseline!B$55/Baseline!B$75 + Baseline!B$54*Baseline!B$56/Baseline!B$76)</f>
        <v>4.0130529215117777E-8</v>
      </c>
      <c r="G366" s="1">
        <f>Baseline!B$33 * (C366 * Baseline!B$66*Baseline!B$58/Baseline!B$73 + Baseline!B$52*Baseline!B$59/Baseline!B$74 + Baseline!B$53*Baseline!B$68/Baseline!B$75 + Baseline!B$54*Baseline!B$60/Baseline!B$76)</f>
        <v>1.10308593529149E-7</v>
      </c>
      <c r="H366" s="40">
        <f>Baseline!B$33 * (C366 * Baseline!B$66*Baseline!B$61/Baseline!B$73 + Baseline!B$52*Baseline!B$62/Baseline!B$74 + Baseline!B$53*Baseline!B$63/Baseline!B$75 + Baseline!B$54*Baseline!B$69/Baseline!B$76)</f>
        <v>1.9202943510687768E-9</v>
      </c>
      <c r="I366" s="40">
        <f>Baseline!B$33 * (C366 * Baseline!B$57*Baseline!B$66/Baseline!B$73 + Baseline!B$67*Baseline!B$52/Baseline!B$74 + Baseline!B$55*Baseline!B$53/Baseline!B$75 + Baseline!B$56*Baseline!B$54/Baseline!B$76)</f>
        <v>4.0130529215117777E-8</v>
      </c>
      <c r="J366" s="1">
        <f>Baseline!B$33 * (C366 * Baseline!B$57*Baseline!B$57/Baseline!B$73 + Baseline!B$67*Baseline!B$67/Baseline!B$74 + Baseline!B$55*Baseline!B$55/Baseline!B$75 + Baseline!B$56*Baseline!B$56/Baseline!B$76)</f>
        <v>1.7949607164418507E-6</v>
      </c>
      <c r="K366" s="40">
        <f>Baseline!B$33 * (C366 * Baseline!B$57*Baseline!B$58/Baseline!B$73 + Baseline!B$67*Baseline!B$59/Baseline!B$74 + Baseline!B$55*Baseline!B$68/Baseline!B$75 + Baseline!B$56*Baseline!B$60/Baseline!B$76)</f>
        <v>1.3929517296781921E-8</v>
      </c>
      <c r="L366" s="1">
        <f>Baseline!B$33 * (C366 * Baseline!B$57*Baseline!B$61/Baseline!B$73 + Baseline!B$67*Baseline!B$62/Baseline!B$74 + Baseline!B$55*Baseline!B$63/Baseline!B$75 + Baseline!B$56*Baseline!B$69/Baseline!B$76)</f>
        <v>1.4629450848931824E-8</v>
      </c>
      <c r="M366" s="40">
        <f>Baseline!B$33 * (C366 * Baseline!B$58*Baseline!B$66/Baseline!B$73 + Baseline!B$59*Baseline!B$52/Baseline!B$74 + Baseline!B$68*Baseline!B$53/Baseline!B$75 + Baseline!B$60*Baseline!B$54/Baseline!B$76)</f>
        <v>1.10308593529149E-7</v>
      </c>
      <c r="N366" s="1">
        <f>Baseline!B$33 * (C366 * Baseline!B$58*Baseline!B$57/Baseline!B$73 + Baseline!B$59*Baseline!B$67/Baseline!B$74 + Baseline!B$68*Baseline!B$55/Baseline!B$75 + Baseline!B$60*Baseline!B$56/Baseline!B$76)</f>
        <v>1.3929517296781921E-8</v>
      </c>
      <c r="O366" s="1">
        <f>Baseline!B$33 * (C366 * Baseline!B$58*Baseline!B$58/Baseline!B$73 + Baseline!B$59*Baseline!B$59/Baseline!B$74 + Baseline!B$68*Baseline!B$68/Baseline!B$75 + Baseline!B$60*Baseline!B$60/Baseline!B$76)</f>
        <v>1.325017548449083E-6</v>
      </c>
      <c r="P366" s="40">
        <f>Baseline!B$33 * (C366 * Baseline!B$58*Baseline!B$61/Baseline!B$73 + Baseline!B$59*Baseline!B$62/Baseline!B$74 + Baseline!B$68*Baseline!B$63/Baseline!B$75 + Baseline!B$60*Baseline!B$69/Baseline!B$76)</f>
        <v>1.6490493318259492E-9</v>
      </c>
      <c r="Q366" s="40">
        <f>Baseline!B$33 * (C366 * Baseline!B$61*Baseline!B$66/Baseline!B$73 + Baseline!B$62*Baseline!B$52/Baseline!B$74 + Baseline!B$63*Baseline!B$53/Baseline!B$75 + Baseline!B$69*Baseline!B$54/Baseline!B$76)</f>
        <v>1.9202943510687768E-9</v>
      </c>
      <c r="R366" s="40">
        <f>Baseline!B$33 * (C366 * Baseline!B$61*Baseline!B$57/Baseline!B$73 + Baseline!B$62*Baseline!B$67/Baseline!B$74 + Baseline!B$63*Baseline!B$55/Baseline!B$75 + Baseline!B$69*Baseline!B$56/Baseline!B$76)</f>
        <v>1.4629450848931824E-8</v>
      </c>
      <c r="S366" s="40">
        <f>Baseline!B$33 * (C366 * Baseline!B$61*Baseline!B$58/Baseline!B$73 + Baseline!B$62*Baseline!B$59/Baseline!B$74 + Baseline!B$63*Baseline!B$68/Baseline!B$75 + Baseline!B$69*Baseline!B$60/Baseline!B$76)</f>
        <v>1.6490493318259492E-9</v>
      </c>
      <c r="T366" s="40">
        <f>Baseline!B$33 * (C366 * Baseline!B$61*Baseline!B$61/Baseline!B$73 + Baseline!B$62*Baseline!B$62/Baseline!B$74 + Baseline!B$63*Baseline!B$63/Baseline!B$75 + Baseline!B$69*Baseline!B$69/Baseline!B$76)</f>
        <v>9.8551810896944781E-8</v>
      </c>
      <c r="U366" s="40"/>
      <c r="V366" s="40">
        <f>E366 * ( Baseline!B$87 * Baseline!B$7 )</f>
        <v>0.2736311579341823</v>
      </c>
      <c r="W366" s="40">
        <f>F366 * ( Baseline!D$87 * Baseline!B$11 )</f>
        <v>7.4027164711254088E-4</v>
      </c>
      <c r="X366" s="40">
        <f>G366 * ( Baseline!F$87 * Baseline!B$16 )</f>
        <v>3.8315436164337914E-3</v>
      </c>
      <c r="Y366" s="40">
        <f>H366 * ( Baseline!H$87 * Baseline!B$18 )</f>
        <v>6.7531657187043666E-4</v>
      </c>
      <c r="Z366" s="48">
        <f t="shared" si="0"/>
        <v>0.27887828976959905</v>
      </c>
      <c r="AA366" s="40">
        <f>I366 * ( Baseline!B$87 * Baseline!B$7 )</f>
        <v>4.1651476272370742E-4</v>
      </c>
      <c r="AB366" s="1">
        <f>J366 * ( Baseline!D$87 * Baseline!B$11 )</f>
        <v>3.3110914609173703E-2</v>
      </c>
      <c r="AC366" s="1">
        <f>K366 * ( Baseline!F$87 * Baseline!B$16 )</f>
        <v>4.8383857840038038E-4</v>
      </c>
      <c r="AD366" s="1">
        <f>L366 * ( Baseline!F$87 * Baseline!B$16 )</f>
        <v>5.0815060929359558E-4</v>
      </c>
      <c r="AE366" s="48">
        <f t="shared" si="1"/>
        <v>3.451941855959139E-2</v>
      </c>
      <c r="AF366" s="48">
        <f>M366 * ( Baseline!B$87 * Baseline!B$7 )</f>
        <v>1.1448928922390374E-3</v>
      </c>
      <c r="AG366" s="48">
        <f>N366 * ( Baseline!D$87 * Baseline!B$11 )</f>
        <v>2.5695217368045166E-4</v>
      </c>
      <c r="AH366" s="48">
        <f>O366 * ( Baseline!F$87 * Baseline!B$16 )</f>
        <v>4.6024179685341352E-2</v>
      </c>
      <c r="AI366" s="48">
        <f>P366 * ( Baseline!H$87 * Baseline!B$18 )</f>
        <v>5.7992689557937913E-4</v>
      </c>
      <c r="AJ366" s="48">
        <f t="shared" si="2"/>
        <v>4.8005951646840218E-2</v>
      </c>
      <c r="AK366" s="48">
        <f>Q366 * ( Baseline!B$87 * Baseline!B$7 )</f>
        <v>1.9930735069742834E-5</v>
      </c>
      <c r="AL366" s="48">
        <f>R366 * ( Baseline!D$87 * Baseline!B$11 )</f>
        <v>2.6986356492430668E-4</v>
      </c>
      <c r="AM366" s="48">
        <f>S366 * ( Baseline!F$87 * Baseline!B$16 )</f>
        <v>5.7279349127704081E-5</v>
      </c>
      <c r="AN366" s="48">
        <f>T366 * ( Baseline!H$87 * Baseline!B$18 )</f>
        <v>3.4658057005430738E-2</v>
      </c>
      <c r="AO366" s="48">
        <f t="shared" si="3"/>
        <v>3.5005130654552491E-2</v>
      </c>
      <c r="AP366" s="48"/>
      <c r="AQ366" s="48">
        <f>V366 * ( (1-Baseline!B$88-Baseline!B$87) + (1-B366)*Baseline!B$88 )</f>
        <v>0.13396241174630075</v>
      </c>
      <c r="AR366" s="48">
        <f>W366 * ( (1-Baseline!B$88-Baseline!B$87) + (1-B366)*Baseline!B$88 )</f>
        <v>3.6241697014071728E-4</v>
      </c>
      <c r="AS366" s="48">
        <f>X366 * ( (1-Baseline!B$88-Baseline!B$87) + (1-B366)*Baseline!B$88 )</f>
        <v>1.875820090971058E-3</v>
      </c>
      <c r="AT366" s="48">
        <f>Y366 * ( (1-Baseline!B$88-Baseline!B$87) + (1-B366)*Baseline!B$88 )</f>
        <v>3.3061672268246649E-4</v>
      </c>
      <c r="AU366" s="48">
        <f t="shared" si="4"/>
        <v>0.13653126553009501</v>
      </c>
      <c r="AV366" s="48">
        <f>AA366 * ( (1-Baseline!D$88-Baseline!D$87) + (1-B366)*Baseline!D$88 )</f>
        <v>3.1040199003231202E-4</v>
      </c>
      <c r="AW366" s="48">
        <f>AB366 * ( (1-Baseline!D$88-Baseline!D$87) + (1-B366)*Baseline!D$88 )</f>
        <v>2.4675461007117091E-2</v>
      </c>
      <c r="AX366" s="48">
        <f>AC366 * ( (1-Baseline!D$88-Baseline!D$87) + (1-B366)*Baseline!D$88 )</f>
        <v>3.605741525409193E-4</v>
      </c>
      <c r="AY366" s="48">
        <f>AD366 * ( (1-Baseline!D$88-Baseline!D$87) + (1-B366)*Baseline!D$88 )</f>
        <v>3.7869236453809396E-4</v>
      </c>
      <c r="AZ366" s="48">
        <f t="shared" si="5"/>
        <v>2.5725129514228416E-2</v>
      </c>
      <c r="BA366" s="48">
        <f>AF366 * ( (1-Baseline!F$88-Baseline!F$87) + (1-Baseline!B$36)*Baseline!F$88 )</f>
        <v>8.2390156182776306E-4</v>
      </c>
      <c r="BB366" s="48">
        <f>AG366 * ( (1-Baseline!F$88-Baseline!F$87) + (1-Baseline!B$36)*Baseline!F$88 )</f>
        <v>1.8491100665001079E-4</v>
      </c>
      <c r="BC366" s="48">
        <f>AH366 * ( (1-Baseline!F$88-Baseline!F$87) + (1-Baseline!B$36)*Baseline!F$88 )</f>
        <v>3.3120472475321572E-2</v>
      </c>
      <c r="BD366" s="48">
        <f>AI366 * ( (1-Baseline!F$88-Baseline!F$87) + (1-Baseline!B$36)*Baseline!F$88 )</f>
        <v>4.1733395171957981E-4</v>
      </c>
      <c r="BE366" s="48">
        <f t="shared" si="6"/>
        <v>3.4546618995518925E-2</v>
      </c>
      <c r="BF366" s="48">
        <f>AK366 * ( (1-Baseline!H$88-Baseline!H$87) + (1-Baseline!B$36)*Baseline!H$88 )</f>
        <v>1.5791520010458642E-5</v>
      </c>
      <c r="BG366" s="48">
        <f>AL366 * ( (1-Baseline!H$88-Baseline!H$87) + (1-Baseline!B$36)*Baseline!H$88 )</f>
        <v>2.1381829976082665E-4</v>
      </c>
      <c r="BH366" s="48">
        <f>AM366 * ( (1-Baseline!H$88-Baseline!H$87) + (1-Baseline!B$36)*Baseline!H$88 )</f>
        <v>4.5383573900862491E-5</v>
      </c>
      <c r="BI366" s="48">
        <f>AN366 * ( (1-Baseline!H$88-Baseline!H$87) + (1-Baseline!B$36)*Baseline!H$88 )</f>
        <v>2.7460271726542879E-2</v>
      </c>
      <c r="BJ366" s="48">
        <f t="shared" si="7"/>
        <v>2.7735265120215027E-2</v>
      </c>
      <c r="BK366" s="48"/>
      <c r="BL366" s="48">
        <f t="shared" si="18"/>
        <v>0.98118486799473781</v>
      </c>
      <c r="BM366" s="48">
        <f t="shared" si="19"/>
        <v>2.6544613699550842E-3</v>
      </c>
      <c r="BN366" s="48">
        <f t="shared" si="20"/>
        <v>1.3739124761555655E-2</v>
      </c>
      <c r="BO366" s="48">
        <f t="shared" si="21"/>
        <v>2.4215458737514603E-3</v>
      </c>
      <c r="BP366" s="48">
        <f t="shared" si="8"/>
        <v>1</v>
      </c>
      <c r="BQ366" s="48">
        <f t="shared" si="22"/>
        <v>1.2066100186614434E-2</v>
      </c>
      <c r="BR366" s="48">
        <f t="shared" si="23"/>
        <v>0.95919676491693606</v>
      </c>
      <c r="BS366" s="48">
        <f t="shared" si="24"/>
        <v>1.4016417384467893E-2</v>
      </c>
      <c r="BT366" s="48">
        <f t="shared" si="25"/>
        <v>1.4720717511981483E-2</v>
      </c>
      <c r="BU366" s="48">
        <f t="shared" si="9"/>
        <v>0.99999999999999989</v>
      </c>
      <c r="BV366" s="48">
        <f t="shared" si="26"/>
        <v>2.3848978157157207E-2</v>
      </c>
      <c r="BW366" s="48">
        <f t="shared" si="27"/>
        <v>5.3525066135703698E-3</v>
      </c>
      <c r="BX366" s="48">
        <f t="shared" si="28"/>
        <v>0.95871820277456554</v>
      </c>
      <c r="BY366" s="48">
        <f t="shared" si="29"/>
        <v>1.2080312454706858E-2</v>
      </c>
      <c r="BZ366" s="48">
        <f t="shared" si="10"/>
        <v>1</v>
      </c>
      <c r="CA366" s="48">
        <f t="shared" si="30"/>
        <v>5.693661099691053E-4</v>
      </c>
      <c r="CB366" s="48">
        <f t="shared" si="31"/>
        <v>7.7092574682108882E-3</v>
      </c>
      <c r="CC366" s="48">
        <f t="shared" si="32"/>
        <v>1.6363129648897562E-3</v>
      </c>
      <c r="CD366" s="48">
        <f t="shared" si="33"/>
        <v>0.99008506345693026</v>
      </c>
      <c r="CE366" s="48">
        <f t="shared" si="11"/>
        <v>1</v>
      </c>
      <c r="CF366" s="48"/>
      <c r="CG366" s="48">
        <f t="shared" si="34"/>
        <v>0.98118486799473781</v>
      </c>
      <c r="CH366" s="48">
        <f t="shared" si="35"/>
        <v>2.6544613699550842E-3</v>
      </c>
      <c r="CI366" s="48">
        <f t="shared" si="36"/>
        <v>1.3739124761555655E-2</v>
      </c>
      <c r="CJ366" s="48">
        <f t="shared" si="37"/>
        <v>2.4215458737514603E-3</v>
      </c>
      <c r="CK366" s="48">
        <f t="shared" si="12"/>
        <v>1</v>
      </c>
      <c r="CL366" s="48">
        <f t="shared" si="38"/>
        <v>1.2066100186614434E-2</v>
      </c>
      <c r="CM366" s="48">
        <f t="shared" si="39"/>
        <v>0.95919676491693606</v>
      </c>
      <c r="CN366" s="48">
        <f t="shared" si="40"/>
        <v>1.4016417384467893E-2</v>
      </c>
      <c r="CO366" s="48">
        <f t="shared" si="41"/>
        <v>1.4720717511981483E-2</v>
      </c>
      <c r="CP366" s="48">
        <f t="shared" si="13"/>
        <v>0.99999999999999989</v>
      </c>
      <c r="CQ366" s="48">
        <f t="shared" si="42"/>
        <v>2.3848978157157207E-2</v>
      </c>
      <c r="CR366" s="48">
        <f t="shared" si="43"/>
        <v>5.3525066135703698E-3</v>
      </c>
      <c r="CS366" s="48">
        <f t="shared" si="44"/>
        <v>0.95871820277456554</v>
      </c>
      <c r="CT366" s="48">
        <f t="shared" si="45"/>
        <v>1.2080312454706858E-2</v>
      </c>
      <c r="CU366" s="48">
        <f t="shared" si="14"/>
        <v>1</v>
      </c>
      <c r="CV366" s="48">
        <f t="shared" si="46"/>
        <v>5.693661099691053E-4</v>
      </c>
      <c r="CW366" s="48">
        <f t="shared" si="47"/>
        <v>7.7092574682108882E-3</v>
      </c>
      <c r="CX366" s="48">
        <f t="shared" si="48"/>
        <v>1.6363129648897562E-3</v>
      </c>
      <c r="CY366" s="48">
        <f t="shared" si="49"/>
        <v>0.99008506345693026</v>
      </c>
      <c r="CZ366" s="48">
        <f t="shared" si="15"/>
        <v>1</v>
      </c>
      <c r="DA366" s="48"/>
      <c r="DB366" s="48">
        <f>(AQ366*Baseline!B$7 + AV366*Baseline!B$11 + BA366*Baseline!B$16 + BF366*Baseline!B$18)</f>
        <v>69120.776886866603</v>
      </c>
      <c r="DC366" s="48">
        <f>(AR366*Baseline!B$7 + AW366*Baseline!B$11 + BB366*Baseline!B$16 + BG366*Baseline!B$18)</f>
        <v>63504.032262324887</v>
      </c>
      <c r="DD366" s="48">
        <f>(AS366*Baseline!B$7 + AX366*Baseline!B$11 + BC366*Baseline!B$16 + BH366*Baseline!B$18)</f>
        <v>114721.07004926358</v>
      </c>
      <c r="DE366" s="48">
        <f>(AT366*Baseline!B$7 + AY366*Baseline!B$11 + BD366*Baseline!B$16 + BI366*Baseline!B$18)</f>
        <v>1259798.8733074793</v>
      </c>
      <c r="DF366" s="48">
        <f t="shared" si="16"/>
        <v>1507144.7525059343</v>
      </c>
      <c r="DG366" s="48"/>
      <c r="DH366" s="48">
        <f t="shared" si="50"/>
        <v>4.5862069168830177E-2</v>
      </c>
      <c r="DI366" s="48">
        <f t="shared" si="51"/>
        <v>4.2135323867688576E-2</v>
      </c>
      <c r="DJ366" s="48">
        <f t="shared" si="52"/>
        <v>7.6118149805130861E-2</v>
      </c>
      <c r="DK366" s="48">
        <f t="shared" si="53"/>
        <v>0.83588445715835047</v>
      </c>
      <c r="DL366" s="48">
        <f t="shared" si="17"/>
        <v>1</v>
      </c>
      <c r="DM366" s="48"/>
      <c r="DN366" s="48">
        <f>DH366 / (Baseline!B$7/Baseline!B$17)</f>
        <v>4.8954742342867483</v>
      </c>
      <c r="DO366" s="48">
        <f>DI366 / (Baseline!B$11/Baseline!B$17)</f>
        <v>1.0171668852412219</v>
      </c>
      <c r="DP366" s="48">
        <f>DJ366 / (Baseline!B$16/Baseline!B$17)</f>
        <v>1.1762554486687369</v>
      </c>
      <c r="DQ366" s="48">
        <f>DK366 / (Baseline!B$18/Baseline!B$17)</f>
        <v>0.94504117250026332</v>
      </c>
      <c r="DR366" s="71"/>
      <c r="DS366" s="48">
        <f>(AU366*Baseline!B$34)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3.3009221079514255E-2</v>
      </c>
      <c r="DT366" s="48">
        <f>(AZ366*Baseline!B$34) + (Baseline!D$88*(1-Baseline!D$89)*Baseline!B$35) + (Baseline!D$88*Baseline!D$89*((1-Baseline!D$90)*Baseline!B$40 + Baseline!D$90*Baseline!B$41))</f>
        <v>1.0272337427134265E-2</v>
      </c>
      <c r="DU366" s="48">
        <f>(BE366*Baseline!B$34) + (Baseline!F$88*(1-Baseline!F$89)*Baseline!B$35) + (Baseline!F$88*Baseline!F$89*((1-Baseline!F$90)*Baseline!B$40 + Baseline!F$90*Baseline!B$41))</f>
        <v>1.2912632849327841E-2</v>
      </c>
      <c r="DV366" s="48">
        <f>(BJ366*Baseline!B$34) + (Baseline!H$88*(1-Baseline!H$89)*Baseline!B$35) + (Baseline!H$88*Baseline!H$89*((1-Baseline!H$90)*Baseline!B$40 + Baseline!H$90*Baseline!B$41))</f>
        <v>9.3052897680322554E-3</v>
      </c>
      <c r="DW366" s="48">
        <f>( DS366*Baseline!B$7 + DT366*Baseline!B$11 + DU366*Baseline!B$16 + DV366*Baseline!B$18 ) / Baseline!B$17</f>
        <v>9.8008528318490711E-3</v>
      </c>
    </row>
    <row r="367" spans="1:127">
      <c r="A367" s="7" t="s">
        <v>629</v>
      </c>
      <c r="B367" s="1">
        <f>MIN( MAX( NORMINV( MCrands!B367, (B$5+B$4)/2, (B$5-B$4)/3.29 ), 0 ), 1 )</f>
        <v>0.36916265194186682</v>
      </c>
      <c r="C367" s="1">
        <f>MAX( NORMINV( MCrands!C367, (C$5+C$4)/2, (C$5-C$4)/3.29 ), 0 )</f>
        <v>2.7322451290923748</v>
      </c>
      <c r="D367" s="40"/>
      <c r="E367" s="40">
        <f>Baseline!B$33 * (C367 * Baseline!B$66*Baseline!B$66/Baseline!B$73 + Baseline!B$52*Baseline!B$52/Baseline!B$74 + Baseline!B$53*Baseline!B$53/Baseline!B$75 + Baseline!B$54*Baseline!B$54/Baseline!B$76)</f>
        <v>2.287204902890165E-5</v>
      </c>
      <c r="F367" s="40">
        <f>Baseline!B$33 * (C367 * Baseline!B$66*Baseline!B$57/Baseline!B$73 + Baseline!B$52*Baseline!B$67/Baseline!B$74 + Baseline!B$53*Baseline!B$55/Baseline!B$75 + Baseline!B$54*Baseline!B$56/Baseline!B$76)</f>
        <v>3.9663545052130538E-8</v>
      </c>
      <c r="G367" s="1">
        <f>Baseline!B$33 * (C367 * Baseline!B$66*Baseline!B$58/Baseline!B$73 + Baseline!B$52*Baseline!B$59/Baseline!B$74 + Baseline!B$53*Baseline!B$68/Baseline!B$75 + Baseline!B$54*Baseline!B$60/Baseline!B$76)</f>
        <v>1.0916059079513872E-7</v>
      </c>
      <c r="H367" s="40">
        <f>Baseline!B$33 * (C367 * Baseline!B$66*Baseline!B$61/Baseline!B$73 + Baseline!B$52*Baseline!B$62/Baseline!B$74 + Baseline!B$53*Baseline!B$63/Baseline!B$75 + Baseline!B$54*Baseline!B$69/Baseline!B$76)</f>
        <v>1.8054940776677476E-9</v>
      </c>
      <c r="I367" s="40">
        <f>Baseline!B$33 * (C367 * Baseline!B$57*Baseline!B$66/Baseline!B$73 + Baseline!B$67*Baseline!B$52/Baseline!B$74 + Baseline!B$55*Baseline!B$53/Baseline!B$75 + Baseline!B$56*Baseline!B$54/Baseline!B$76)</f>
        <v>3.9663545052130538E-8</v>
      </c>
      <c r="J367" s="1">
        <f>Baseline!B$33 * (C367 * Baseline!B$57*Baseline!B$57/Baseline!B$73 + Baseline!B$67*Baseline!B$67/Baseline!B$74 + Baseline!B$55*Baseline!B$55/Baseline!B$75 + Baseline!B$56*Baseline!B$56/Baseline!B$76)</f>
        <v>1.7949606539899398E-6</v>
      </c>
      <c r="K367" s="40">
        <f>Baseline!B$33 * (C367 * Baseline!B$57*Baseline!B$58/Baseline!B$73 + Baseline!B$67*Baseline!B$59/Baseline!B$74 + Baseline!B$55*Baseline!B$68/Baseline!B$75 + Baseline!B$56*Baseline!B$60/Baseline!B$76)</f>
        <v>1.392936376916788E-8</v>
      </c>
      <c r="L367" s="1">
        <f>Baseline!B$33 * (C367 * Baseline!B$57*Baseline!B$61/Baseline!B$73 + Baseline!B$67*Baseline!B$62/Baseline!B$74 + Baseline!B$55*Baseline!B$63/Baseline!B$75 + Baseline!B$56*Baseline!B$69/Baseline!B$76)</f>
        <v>1.4629435496170418E-8</v>
      </c>
      <c r="M367" s="40">
        <f>Baseline!B$33 * (C367 * Baseline!B$58*Baseline!B$66/Baseline!B$73 + Baseline!B$59*Baseline!B$52/Baseline!B$74 + Baseline!B$68*Baseline!B$53/Baseline!B$75 + Baseline!B$60*Baseline!B$54/Baseline!B$76)</f>
        <v>1.0916059079513872E-7</v>
      </c>
      <c r="N367" s="1">
        <f>Baseline!B$33 * (C367 * Baseline!B$58*Baseline!B$57/Baseline!B$73 + Baseline!B$59*Baseline!B$67/Baseline!B$74 + Baseline!B$68*Baseline!B$55/Baseline!B$75 + Baseline!B$60*Baseline!B$56/Baseline!B$76)</f>
        <v>1.392936376916788E-8</v>
      </c>
      <c r="O367" s="1">
        <f>Baseline!B$33 * (C367 * Baseline!B$58*Baseline!B$58/Baseline!B$73 + Baseline!B$59*Baseline!B$59/Baseline!B$74 + Baseline!B$68*Baseline!B$68/Baseline!B$75 + Baseline!B$60*Baseline!B$60/Baseline!B$76)</f>
        <v>1.3250171710270317E-6</v>
      </c>
      <c r="P367" s="40">
        <f>Baseline!B$33 * (C367 * Baseline!B$58*Baseline!B$61/Baseline!B$73 + Baseline!B$59*Baseline!B$62/Baseline!B$74 + Baseline!B$68*Baseline!B$63/Baseline!B$75 + Baseline!B$60*Baseline!B$69/Baseline!B$76)</f>
        <v>1.64901158962083E-9</v>
      </c>
      <c r="Q367" s="40">
        <f>Baseline!B$33 * (C367 * Baseline!B$61*Baseline!B$66/Baseline!B$73 + Baseline!B$62*Baseline!B$52/Baseline!B$74 + Baseline!B$63*Baseline!B$53/Baseline!B$75 + Baseline!B$69*Baseline!B$54/Baseline!B$76)</f>
        <v>1.8054940776677476E-9</v>
      </c>
      <c r="R367" s="40">
        <f>Baseline!B$33 * (C367 * Baseline!B$61*Baseline!B$57/Baseline!B$73 + Baseline!B$62*Baseline!B$67/Baseline!B$74 + Baseline!B$63*Baseline!B$55/Baseline!B$75 + Baseline!B$69*Baseline!B$56/Baseline!B$76)</f>
        <v>1.4629435496170418E-8</v>
      </c>
      <c r="S367" s="40">
        <f>Baseline!B$33 * (C367 * Baseline!B$61*Baseline!B$58/Baseline!B$73 + Baseline!B$62*Baseline!B$59/Baseline!B$74 + Baseline!B$63*Baseline!B$68/Baseline!B$75 + Baseline!B$69*Baseline!B$60/Baseline!B$76)</f>
        <v>1.64901158962083E-9</v>
      </c>
      <c r="T367" s="40">
        <f>Baseline!B$33 * (C367 * Baseline!B$61*Baseline!B$61/Baseline!B$73 + Baseline!B$62*Baseline!B$62/Baseline!B$74 + Baseline!B$63*Baseline!B$63/Baseline!B$75 + Baseline!B$69*Baseline!B$69/Baseline!B$76)</f>
        <v>9.855180712272427E-8</v>
      </c>
      <c r="U367" s="40"/>
      <c r="V367" s="40">
        <f>E367 * ( Baseline!B$87 * Baseline!B$7 )</f>
        <v>0.23738899687097023</v>
      </c>
      <c r="W367" s="40">
        <f>F367 * ( Baseline!D$87 * Baseline!B$11 )</f>
        <v>7.3165737906596344E-4</v>
      </c>
      <c r="X367" s="40">
        <f>G367 * ( Baseline!F$87 * Baseline!B$16 )</f>
        <v>3.7916680056004131E-3</v>
      </c>
      <c r="Y367" s="40">
        <f>H367 * ( Baseline!H$87 * Baseline!B$18 )</f>
        <v>6.3494436172472485E-4</v>
      </c>
      <c r="Z367" s="48">
        <f t="shared" si="0"/>
        <v>0.24254726661736134</v>
      </c>
      <c r="AA367" s="40">
        <f>I367 * ( Baseline!B$87 * Baseline!B$7 )</f>
        <v>4.1166793409606287E-4</v>
      </c>
      <c r="AB367" s="1">
        <f>J367 * ( Baseline!D$87 * Baseline!B$11 )</f>
        <v>3.3110913457148554E-2</v>
      </c>
      <c r="AC367" s="1">
        <f>K367 * ( Baseline!F$87 * Baseline!B$16 )</f>
        <v>4.8383324565403029E-4</v>
      </c>
      <c r="AD367" s="1">
        <f>L367 * ( Baseline!F$87 * Baseline!B$16 )</f>
        <v>5.0815007601896051E-4</v>
      </c>
      <c r="AE367" s="48">
        <f t="shared" si="1"/>
        <v>3.4514564712917604E-2</v>
      </c>
      <c r="AF367" s="48">
        <f>M367 * ( Baseline!B$87 * Baseline!B$7 )</f>
        <v>1.1329777718627448E-3</v>
      </c>
      <c r="AG367" s="48">
        <f>N367 * ( Baseline!D$87 * Baseline!B$11 )</f>
        <v>2.569493416186287E-4</v>
      </c>
      <c r="AH367" s="48">
        <f>O367 * ( Baseline!F$87 * Baseline!B$16 )</f>
        <v>4.6024166575673237E-2</v>
      </c>
      <c r="AI367" s="48">
        <f>P367 * ( Baseline!H$87 * Baseline!B$18 )</f>
        <v>5.7991362264725715E-4</v>
      </c>
      <c r="AJ367" s="48">
        <f t="shared" si="2"/>
        <v>4.7994007311801867E-2</v>
      </c>
      <c r="AK367" s="48">
        <f>Q367 * ( Baseline!B$87 * Baseline!B$7 )</f>
        <v>1.8739223032113551E-5</v>
      </c>
      <c r="AL367" s="48">
        <f>R367 * ( Baseline!D$87 * Baseline!B$11 )</f>
        <v>2.6986328171812432E-4</v>
      </c>
      <c r="AM367" s="48">
        <f>S367 * ( Baseline!F$87 * Baseline!B$16 )</f>
        <v>5.7278038160892987E-5</v>
      </c>
      <c r="AN367" s="48">
        <f>T367 * ( Baseline!H$87 * Baseline!B$18 )</f>
        <v>3.4658055678137525E-2</v>
      </c>
      <c r="AO367" s="48">
        <f t="shared" si="3"/>
        <v>3.5003936221048658E-2</v>
      </c>
      <c r="AP367" s="48"/>
      <c r="AQ367" s="48">
        <f>V367 * ( (1-Baseline!B$88-Baseline!B$87) + (1-B367)*Baseline!B$88 )</f>
        <v>0.15431358739016235</v>
      </c>
      <c r="AR367" s="48">
        <f>W367 * ( (1-Baseline!B$88-Baseline!B$87) + (1-B367)*Baseline!B$88 )</f>
        <v>4.7561039640569604E-4</v>
      </c>
      <c r="AS367" s="48">
        <f>X367 * ( (1-Baseline!B$88-Baseline!B$87) + (1-B367)*Baseline!B$88 )</f>
        <v>2.4647557378353504E-3</v>
      </c>
      <c r="AT367" s="48">
        <f>Y367 * ( (1-Baseline!B$88-Baseline!B$87) + (1-B367)*Baseline!B$88 )</f>
        <v>4.1274255985906228E-4</v>
      </c>
      <c r="AU367" s="48">
        <f t="shared" si="4"/>
        <v>0.15766669608426248</v>
      </c>
      <c r="AV367" s="48">
        <f>AA367 * ( (1-Baseline!D$88-Baseline!D$87) + (1-B367)*Baseline!D$88 )</f>
        <v>3.4004328422503332E-4</v>
      </c>
      <c r="AW367" s="48">
        <f>AB367 * ( (1-Baseline!D$88-Baseline!D$87) + (1-B367)*Baseline!D$88 )</f>
        <v>2.7350062570169288E-2</v>
      </c>
      <c r="AX367" s="48">
        <f>AC367 * ( (1-Baseline!D$88-Baseline!D$87) + (1-B367)*Baseline!D$88 )</f>
        <v>3.99652808107862E-4</v>
      </c>
      <c r="AY367" s="48">
        <f>AD367 * ( (1-Baseline!D$88-Baseline!D$87) + (1-B367)*Baseline!D$88 )</f>
        <v>4.1973883904294175E-4</v>
      </c>
      <c r="AZ367" s="48">
        <f t="shared" si="5"/>
        <v>2.8509497501545127E-2</v>
      </c>
      <c r="BA367" s="48">
        <f>AF367 * ( (1-Baseline!F$88-Baseline!F$87) + (1-Baseline!B$36)*Baseline!F$88 )</f>
        <v>8.153270599211308E-4</v>
      </c>
      <c r="BB367" s="48">
        <f>AG367 * ( (1-Baseline!F$88-Baseline!F$87) + (1-Baseline!B$36)*Baseline!F$88 )</f>
        <v>1.8490896860769702E-4</v>
      </c>
      <c r="BC367" s="48">
        <f>AH367 * ( (1-Baseline!F$88-Baseline!F$87) + (1-Baseline!B$36)*Baseline!F$88 )</f>
        <v>3.3120463041184885E-2</v>
      </c>
      <c r="BD367" s="48">
        <f>AI367 * ( (1-Baseline!F$88-Baseline!F$87) + (1-Baseline!B$36)*Baseline!F$88 )</f>
        <v>4.1732440009289101E-4</v>
      </c>
      <c r="BE367" s="48">
        <f t="shared" si="6"/>
        <v>3.4538023469806604E-2</v>
      </c>
      <c r="BF367" s="48">
        <f>AK367 * ( (1-Baseline!H$88-Baseline!H$87) + (1-Baseline!B$36)*Baseline!H$88 )</f>
        <v>1.4847461192804207E-5</v>
      </c>
      <c r="BG367" s="48">
        <f>AL367 * ( (1-Baseline!H$88-Baseline!H$87) + (1-Baseline!B$36)*Baseline!H$88 )</f>
        <v>2.1381807537090424E-4</v>
      </c>
      <c r="BH367" s="48">
        <f>AM367 * ( (1-Baseline!H$88-Baseline!H$87) + (1-Baseline!B$36)*Baseline!H$88 )</f>
        <v>4.5382535195638729E-5</v>
      </c>
      <c r="BI367" s="48">
        <f>AN367 * ( (1-Baseline!H$88-Baseline!H$87) + (1-Baseline!B$36)*Baseline!H$88 )</f>
        <v>2.7460270674901921E-2</v>
      </c>
      <c r="BJ367" s="48">
        <f t="shared" si="7"/>
        <v>2.7734318746661268E-2</v>
      </c>
      <c r="BK367" s="48"/>
      <c r="BL367" s="48">
        <f t="shared" si="18"/>
        <v>0.97873292979826187</v>
      </c>
      <c r="BM367" s="48">
        <f t="shared" si="19"/>
        <v>3.01655586257426E-3</v>
      </c>
      <c r="BN367" s="48">
        <f t="shared" si="20"/>
        <v>1.5632697323207059E-2</v>
      </c>
      <c r="BO367" s="48">
        <f t="shared" si="21"/>
        <v>2.6178170159567409E-3</v>
      </c>
      <c r="BP367" s="48">
        <f t="shared" si="8"/>
        <v>0.99999999999999989</v>
      </c>
      <c r="BQ367" s="48">
        <f t="shared" si="22"/>
        <v>1.1927368562234536E-2</v>
      </c>
      <c r="BR367" s="48">
        <f t="shared" si="23"/>
        <v>0.95933162514305992</v>
      </c>
      <c r="BS367" s="48">
        <f t="shared" si="24"/>
        <v>1.4018234031876645E-2</v>
      </c>
      <c r="BT367" s="48">
        <f t="shared" si="25"/>
        <v>1.4722772262829019E-2</v>
      </c>
      <c r="BU367" s="48">
        <f t="shared" si="9"/>
        <v>1</v>
      </c>
      <c r="BV367" s="48">
        <f t="shared" si="26"/>
        <v>2.3606650815843466E-2</v>
      </c>
      <c r="BW367" s="48">
        <f t="shared" si="27"/>
        <v>5.3537796906457545E-3</v>
      </c>
      <c r="BX367" s="48">
        <f t="shared" si="28"/>
        <v>0.95895652714866675</v>
      </c>
      <c r="BY367" s="48">
        <f t="shared" si="29"/>
        <v>1.2083042344844055E-2</v>
      </c>
      <c r="BZ367" s="48">
        <f t="shared" si="10"/>
        <v>1</v>
      </c>
      <c r="CA367" s="48">
        <f t="shared" si="30"/>
        <v>5.353461654648209E-4</v>
      </c>
      <c r="CB367" s="48">
        <f t="shared" si="31"/>
        <v>7.7095124392281755E-3</v>
      </c>
      <c r="CC367" s="48">
        <f t="shared" si="32"/>
        <v>1.6363313485427506E-3</v>
      </c>
      <c r="CD367" s="48">
        <f t="shared" si="33"/>
        <v>0.99011881004676416</v>
      </c>
      <c r="CE367" s="48">
        <f t="shared" si="11"/>
        <v>0.99999999999999989</v>
      </c>
      <c r="CF367" s="48"/>
      <c r="CG367" s="48">
        <f t="shared" si="34"/>
        <v>0.97873292979826187</v>
      </c>
      <c r="CH367" s="48">
        <f t="shared" si="35"/>
        <v>3.01655586257426E-3</v>
      </c>
      <c r="CI367" s="48">
        <f t="shared" si="36"/>
        <v>1.5632697323207059E-2</v>
      </c>
      <c r="CJ367" s="48">
        <f t="shared" si="37"/>
        <v>2.6178170159567409E-3</v>
      </c>
      <c r="CK367" s="48">
        <f t="shared" si="12"/>
        <v>0.99999999999999989</v>
      </c>
      <c r="CL367" s="48">
        <f t="shared" si="38"/>
        <v>1.1927368562234536E-2</v>
      </c>
      <c r="CM367" s="48">
        <f t="shared" si="39"/>
        <v>0.95933162514305992</v>
      </c>
      <c r="CN367" s="48">
        <f t="shared" si="40"/>
        <v>1.4018234031876645E-2</v>
      </c>
      <c r="CO367" s="48">
        <f t="shared" si="41"/>
        <v>1.4722772262829019E-2</v>
      </c>
      <c r="CP367" s="48">
        <f t="shared" si="13"/>
        <v>1</v>
      </c>
      <c r="CQ367" s="48">
        <f t="shared" si="42"/>
        <v>2.3606650815843466E-2</v>
      </c>
      <c r="CR367" s="48">
        <f t="shared" si="43"/>
        <v>5.3537796906457545E-3</v>
      </c>
      <c r="CS367" s="48">
        <f t="shared" si="44"/>
        <v>0.95895652714866675</v>
      </c>
      <c r="CT367" s="48">
        <f t="shared" si="45"/>
        <v>1.2083042344844055E-2</v>
      </c>
      <c r="CU367" s="48">
        <f t="shared" si="14"/>
        <v>1</v>
      </c>
      <c r="CV367" s="48">
        <f t="shared" si="46"/>
        <v>5.353461654648209E-4</v>
      </c>
      <c r="CW367" s="48">
        <f t="shared" si="47"/>
        <v>7.7095124392281755E-3</v>
      </c>
      <c r="CX367" s="48">
        <f t="shared" si="48"/>
        <v>1.6363313485427506E-3</v>
      </c>
      <c r="CY367" s="48">
        <f t="shared" si="49"/>
        <v>0.99011881004676416</v>
      </c>
      <c r="CZ367" s="48">
        <f t="shared" si="15"/>
        <v>0.99999999999999989</v>
      </c>
      <c r="DA367" s="48"/>
      <c r="DB367" s="48">
        <f>(AQ367*Baseline!B$7 + AV367*Baseline!B$11 + BA367*Baseline!B$16 + BF367*Baseline!B$18)</f>
        <v>78982.708996010682</v>
      </c>
      <c r="DC367" s="48">
        <f>(AR367*Baseline!B$7 + AW367*Baseline!B$11 + BB367*Baseline!B$16 + BG367*Baseline!B$18)</f>
        <v>69294.741451686627</v>
      </c>
      <c r="DD367" s="48">
        <f>(AS367*Baseline!B$7 + AX367*Baseline!B$11 + BC367*Baseline!B$16 + BH367*Baseline!B$18)</f>
        <v>115090.43095579329</v>
      </c>
      <c r="DE367" s="48">
        <f>(AT367*Baseline!B$7 + AY367*Baseline!B$11 + BD367*Baseline!B$16 + BI367*Baseline!B$18)</f>
        <v>1259926.6505643334</v>
      </c>
      <c r="DF367" s="48">
        <f t="shared" si="16"/>
        <v>1523294.5319678241</v>
      </c>
      <c r="DG367" s="48"/>
      <c r="DH367" s="48">
        <f t="shared" si="50"/>
        <v>5.1849926155763948E-2</v>
      </c>
      <c r="DI367" s="48">
        <f t="shared" si="51"/>
        <v>4.5490048048797374E-2</v>
      </c>
      <c r="DJ367" s="48">
        <f t="shared" si="52"/>
        <v>7.5553629676013492E-2</v>
      </c>
      <c r="DK367" s="48">
        <f t="shared" si="53"/>
        <v>0.82710639611942516</v>
      </c>
      <c r="DL367" s="48">
        <f t="shared" si="17"/>
        <v>1</v>
      </c>
      <c r="DM367" s="48"/>
      <c r="DN367" s="48">
        <f>DH367 / (Baseline!B$7/Baseline!B$17)</f>
        <v>5.5346385835928809</v>
      </c>
      <c r="DO367" s="48">
        <f>DI367 / (Baseline!B$11/Baseline!B$17)</f>
        <v>1.0981515326324949</v>
      </c>
      <c r="DP367" s="48">
        <f>DJ367 / (Baseline!B$16/Baseline!B$17)</f>
        <v>1.1675319066559917</v>
      </c>
      <c r="DQ367" s="48">
        <f>DK367 / (Baseline!B$18/Baseline!B$17)</f>
        <v>0.93511679954959681</v>
      </c>
      <c r="DR367" s="71"/>
      <c r="DS367" s="48">
        <f>(AU367*Baseline!B$34)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3.6179535662639373E-2</v>
      </c>
      <c r="DT367" s="48">
        <f>(AZ367*Baseline!B$34) + (Baseline!D$88*(1-Baseline!D$89)*Baseline!B$35) + (Baseline!D$88*Baseline!D$89*((1-Baseline!D$90)*Baseline!B$40 + Baseline!D$90*Baseline!B$41))</f>
        <v>1.0689992625231771E-2</v>
      </c>
      <c r="DU367" s="48">
        <f>(BE367*Baseline!B$34) + (Baseline!F$88*(1-Baseline!F$89)*Baseline!B$35) + (Baseline!F$88*Baseline!F$89*((1-Baseline!F$90)*Baseline!B$40 + Baseline!F$90*Baseline!B$41))</f>
        <v>1.2911343520470993E-2</v>
      </c>
      <c r="DV367" s="48">
        <f>(BJ367*Baseline!B$34) + (Baseline!H$88*(1-Baseline!H$89)*Baseline!B$35) + (Baseline!H$88*Baseline!H$89*((1-Baseline!H$90)*Baseline!B$40 + Baseline!H$90*Baseline!B$41))</f>
        <v>9.3051478119991916E-3</v>
      </c>
      <c r="DW367" s="48">
        <f>( DS367*Baseline!B$7 + DT367*Baseline!B$11 + DU367*Baseline!B$16 + DV367*Baseline!B$18 ) / Baseline!B$17</f>
        <v>9.8476451964532672E-3</v>
      </c>
    </row>
    <row r="368" spans="1:127">
      <c r="A368" s="7" t="s">
        <v>630</v>
      </c>
      <c r="B368" s="1">
        <f>MIN( MAX( NORMINV( MCrands!B368, (B$5+B$4)/2, (B$5-B$4)/3.29 ), 0 ), 1 )</f>
        <v>0.52829613088284888</v>
      </c>
      <c r="C368" s="1">
        <f>MAX( NORMINV( MCrands!C368, (C$5+C$4)/2, (C$5-C$4)/3.29 ), 0 )</f>
        <v>2.4377053704949279</v>
      </c>
      <c r="D368" s="40"/>
      <c r="E368" s="40">
        <f>Baseline!B$33 * (C368 * Baseline!B$66*Baseline!B$66/Baseline!B$73 + Baseline!B$52*Baseline!B$52/Baseline!B$74 + Baseline!B$53*Baseline!B$53/Baseline!B$75 + Baseline!B$54*Baseline!B$54/Baseline!B$76)</f>
        <v>2.0407327742724828E-5</v>
      </c>
      <c r="F368" s="40">
        <f>Baseline!B$33 * (C368 * Baseline!B$66*Baseline!B$57/Baseline!B$73 + Baseline!B$52*Baseline!B$67/Baseline!B$74 + Baseline!B$53*Baseline!B$55/Baseline!B$75 + Baseline!B$54*Baseline!B$56/Baseline!B$76)</f>
        <v>3.9333926692227257E-8</v>
      </c>
      <c r="G368" s="1">
        <f>Baseline!B$33 * (C368 * Baseline!B$66*Baseline!B$58/Baseline!B$73 + Baseline!B$52*Baseline!B$59/Baseline!B$74 + Baseline!B$53*Baseline!B$68/Baseline!B$75 + Baseline!B$54*Baseline!B$60/Baseline!B$76)</f>
        <v>1.0835027899370981E-7</v>
      </c>
      <c r="H368" s="40">
        <f>Baseline!B$33 * (C368 * Baseline!B$66*Baseline!B$61/Baseline!B$73 + Baseline!B$52*Baseline!B$62/Baseline!B$74 + Baseline!B$53*Baseline!B$63/Baseline!B$75 + Baseline!B$54*Baseline!B$69/Baseline!B$76)</f>
        <v>1.7244628975248566E-9</v>
      </c>
      <c r="I368" s="40">
        <f>Baseline!B$33 * (C368 * Baseline!B$57*Baseline!B$66/Baseline!B$73 + Baseline!B$67*Baseline!B$52/Baseline!B$74 + Baseline!B$55*Baseline!B$53/Baseline!B$75 + Baseline!B$56*Baseline!B$54/Baseline!B$76)</f>
        <v>3.9333926692227257E-8</v>
      </c>
      <c r="J368" s="1">
        <f>Baseline!B$33 * (C368 * Baseline!B$57*Baseline!B$57/Baseline!B$73 + Baseline!B$67*Baseline!B$67/Baseline!B$74 + Baseline!B$55*Baseline!B$55/Baseline!B$75 + Baseline!B$56*Baseline!B$56/Baseline!B$76)</f>
        <v>1.7949606099085812E-6</v>
      </c>
      <c r="K368" s="40">
        <f>Baseline!B$33 * (C368 * Baseline!B$57*Baseline!B$58/Baseline!B$73 + Baseline!B$67*Baseline!B$59/Baseline!B$74 + Baseline!B$55*Baseline!B$68/Baseline!B$75 + Baseline!B$56*Baseline!B$60/Baseline!B$76)</f>
        <v>1.3929255402494336E-8</v>
      </c>
      <c r="L368" s="1">
        <f>Baseline!B$33 * (C368 * Baseline!B$57*Baseline!B$61/Baseline!B$73 + Baseline!B$67*Baseline!B$62/Baseline!B$74 + Baseline!B$55*Baseline!B$63/Baseline!B$75 + Baseline!B$56*Baseline!B$69/Baseline!B$76)</f>
        <v>1.4629424659503063E-8</v>
      </c>
      <c r="M368" s="40">
        <f>Baseline!B$33 * (C368 * Baseline!B$58*Baseline!B$66/Baseline!B$73 + Baseline!B$59*Baseline!B$52/Baseline!B$74 + Baseline!B$68*Baseline!B$53/Baseline!B$75 + Baseline!B$60*Baseline!B$54/Baseline!B$76)</f>
        <v>1.0835027899370981E-7</v>
      </c>
      <c r="N368" s="1">
        <f>Baseline!B$33 * (C368 * Baseline!B$58*Baseline!B$57/Baseline!B$73 + Baseline!B$59*Baseline!B$67/Baseline!B$74 + Baseline!B$68*Baseline!B$55/Baseline!B$75 + Baseline!B$60*Baseline!B$56/Baseline!B$76)</f>
        <v>1.3929255402494336E-8</v>
      </c>
      <c r="O368" s="1">
        <f>Baseline!B$33 * (C368 * Baseline!B$58*Baseline!B$58/Baseline!B$73 + Baseline!B$59*Baseline!B$59/Baseline!B$74 + Baseline!B$68*Baseline!B$68/Baseline!B$75 + Baseline!B$60*Baseline!B$60/Baseline!B$76)</f>
        <v>1.3250169046256261E-6</v>
      </c>
      <c r="P368" s="40">
        <f>Baseline!B$33 * (C368 * Baseline!B$58*Baseline!B$61/Baseline!B$73 + Baseline!B$59*Baseline!B$62/Baseline!B$74 + Baseline!B$68*Baseline!B$63/Baseline!B$75 + Baseline!B$60*Baseline!B$69/Baseline!B$76)</f>
        <v>1.6489849494802505E-9</v>
      </c>
      <c r="Q368" s="40">
        <f>Baseline!B$33 * (C368 * Baseline!B$61*Baseline!B$66/Baseline!B$73 + Baseline!B$62*Baseline!B$52/Baseline!B$74 + Baseline!B$63*Baseline!B$53/Baseline!B$75 + Baseline!B$69*Baseline!B$54/Baseline!B$76)</f>
        <v>1.7244628975248568E-9</v>
      </c>
      <c r="R368" s="40">
        <f>Baseline!B$33 * (C368 * Baseline!B$61*Baseline!B$57/Baseline!B$73 + Baseline!B$62*Baseline!B$67/Baseline!B$74 + Baseline!B$63*Baseline!B$55/Baseline!B$75 + Baseline!B$69*Baseline!B$56/Baseline!B$76)</f>
        <v>1.4629424659503063E-8</v>
      </c>
      <c r="S368" s="40">
        <f>Baseline!B$33 * (C368 * Baseline!B$61*Baseline!B$58/Baseline!B$73 + Baseline!B$62*Baseline!B$59/Baseline!B$74 + Baseline!B$63*Baseline!B$68/Baseline!B$75 + Baseline!B$69*Baseline!B$60/Baseline!B$76)</f>
        <v>1.6489849494802505E-9</v>
      </c>
      <c r="T368" s="40">
        <f>Baseline!B$33 * (C368 * Baseline!B$61*Baseline!B$61/Baseline!B$73 + Baseline!B$62*Baseline!B$62/Baseline!B$74 + Baseline!B$63*Baseline!B$63/Baseline!B$75 + Baseline!B$69*Baseline!B$69/Baseline!B$76)</f>
        <v>9.8551804458710215E-8</v>
      </c>
      <c r="U368" s="40"/>
      <c r="V368" s="40">
        <f>E368 * ( Baseline!B$87 * Baseline!B$7 )</f>
        <v>0.21180765464174101</v>
      </c>
      <c r="W368" s="40">
        <f>F368 * ( Baseline!D$87 * Baseline!B$11 )</f>
        <v>7.2557704245001327E-4</v>
      </c>
      <c r="X368" s="40">
        <f>G368 * ( Baseline!F$87 * Baseline!B$16 )</f>
        <v>3.7635220116143194E-3</v>
      </c>
      <c r="Y368" s="40">
        <f>H368 * ( Baseline!H$87 * Baseline!B$18 )</f>
        <v>6.064478456784965E-4</v>
      </c>
      <c r="Z368" s="48">
        <f t="shared" si="0"/>
        <v>0.21690320154148385</v>
      </c>
      <c r="AA368" s="40">
        <f>I368 * ( Baseline!B$87 * Baseline!B$7 )</f>
        <v>4.0824682513862672E-4</v>
      </c>
      <c r="AB368" s="1">
        <f>J368 * ( Baseline!D$87 * Baseline!B$11 )</f>
        <v>3.3110912643997556E-2</v>
      </c>
      <c r="AC368" s="1">
        <f>K368 * ( Baseline!F$87 * Baseline!B$16 )</f>
        <v>4.838294815625577E-4</v>
      </c>
      <c r="AD368" s="1">
        <f>L368 * ( Baseline!F$87 * Baseline!B$16 )</f>
        <v>5.0814969960981317E-4</v>
      </c>
      <c r="AE368" s="48">
        <f t="shared" si="1"/>
        <v>3.4511138650308554E-2</v>
      </c>
      <c r="AF368" s="48">
        <f>M368 * ( Baseline!B$87 * Baseline!B$7 )</f>
        <v>1.1245675456757142E-3</v>
      </c>
      <c r="AG368" s="48">
        <f>N368 * ( Baseline!D$87 * Baseline!B$11 )</f>
        <v>2.5694734262241594E-4</v>
      </c>
      <c r="AH368" s="48">
        <f>O368 * ( Baseline!F$87 * Baseline!B$16 )</f>
        <v>4.6024157322281704E-2</v>
      </c>
      <c r="AI368" s="48">
        <f>P368 * ( Baseline!H$87 * Baseline!B$18 )</f>
        <v>5.7990425401666134E-4</v>
      </c>
      <c r="AJ368" s="48">
        <f t="shared" si="2"/>
        <v>4.7985576464596495E-2</v>
      </c>
      <c r="AK368" s="48">
        <f>Q368 * ( Baseline!B$87 * Baseline!B$7 )</f>
        <v>1.7898200413410487E-5</v>
      </c>
      <c r="AL368" s="48">
        <f>R368 * ( Baseline!D$87 * Baseline!B$11 )</f>
        <v>2.6986308181850305E-4</v>
      </c>
      <c r="AM368" s="48">
        <f>S368 * ( Baseline!F$87 * Baseline!B$16 )</f>
        <v>5.7277112821739324E-5</v>
      </c>
      <c r="AN368" s="48">
        <f>T368 * ( Baseline!H$87 * Baseline!B$18 )</f>
        <v>3.4658054741274466E-2</v>
      </c>
      <c r="AO368" s="48">
        <f t="shared" si="3"/>
        <v>3.5003093136328121E-2</v>
      </c>
      <c r="AP368" s="48"/>
      <c r="AQ368" s="48">
        <f>V368 * ( (1-Baseline!B$88-Baseline!B$87) + (1-B368)*Baseline!B$88 )</f>
        <v>0.10768649448205156</v>
      </c>
      <c r="AR368" s="48">
        <f>W368 * ( (1-Baseline!B$88-Baseline!B$87) + (1-B368)*Baseline!B$88 )</f>
        <v>3.6889529941803426E-4</v>
      </c>
      <c r="AS368" s="48">
        <f>X368 * ( (1-Baseline!B$88-Baseline!B$87) + (1-B368)*Baseline!B$88 )</f>
        <v>1.9134364762326027E-3</v>
      </c>
      <c r="AT368" s="48">
        <f>Y368 * ( (1-Baseline!B$88-Baseline!B$87) + (1-B368)*Baseline!B$88 )</f>
        <v>3.0832805687674872E-4</v>
      </c>
      <c r="AU368" s="48">
        <f t="shared" si="4"/>
        <v>0.11027715431457895</v>
      </c>
      <c r="AV368" s="48">
        <f>AA368 * ( (1-Baseline!D$88-Baseline!D$87) + (1-B368)*Baseline!D$88 )</f>
        <v>3.081127515091716E-4</v>
      </c>
      <c r="AW368" s="48">
        <f>AB368 * ( (1-Baseline!D$88-Baseline!D$87) + (1-B368)*Baseline!D$88 )</f>
        <v>2.4989525383957833E-2</v>
      </c>
      <c r="AX368" s="48">
        <f>AC368 * ( (1-Baseline!D$88-Baseline!D$87) + (1-B368)*Baseline!D$88 )</f>
        <v>3.6515662497773303E-4</v>
      </c>
      <c r="AY368" s="48">
        <f>AD368 * ( (1-Baseline!D$88-Baseline!D$87) + (1-B368)*Baseline!D$88 )</f>
        <v>3.8351162209815989E-4</v>
      </c>
      <c r="AZ368" s="48">
        <f t="shared" si="5"/>
        <v>2.6046306382542898E-2</v>
      </c>
      <c r="BA368" s="48">
        <f>AF368 * ( (1-Baseline!F$88-Baseline!F$87) + (1-Baseline!B$36)*Baseline!F$88 )</f>
        <v>8.0927479202970562E-4</v>
      </c>
      <c r="BB368" s="48">
        <f>AG368 * ( (1-Baseline!F$88-Baseline!F$87) + (1-Baseline!B$36)*Baseline!F$88 )</f>
        <v>1.8490753006605444E-4</v>
      </c>
      <c r="BC368" s="48">
        <f>AH368 * ( (1-Baseline!F$88-Baseline!F$87) + (1-Baseline!B$36)*Baseline!F$88 )</f>
        <v>3.3120456382148229E-2</v>
      </c>
      <c r="BD368" s="48">
        <f>AI368 * ( (1-Baseline!F$88-Baseline!F$87) + (1-Baseline!B$36)*Baseline!F$88 )</f>
        <v>4.1731765812651807E-4</v>
      </c>
      <c r="BE368" s="48">
        <f t="shared" si="6"/>
        <v>3.4531956362370511E-2</v>
      </c>
      <c r="BF368" s="48">
        <f>AK368 * ( (1-Baseline!H$88-Baseline!H$87) + (1-Baseline!B$36)*Baseline!H$88 )</f>
        <v>1.4181102151553396E-5</v>
      </c>
      <c r="BG368" s="48">
        <f>AL368 * ( (1-Baseline!H$88-Baseline!H$87) + (1-Baseline!B$36)*Baseline!H$88 )</f>
        <v>2.1381791698643632E-4</v>
      </c>
      <c r="BH368" s="48">
        <f>AM368 * ( (1-Baseline!H$88-Baseline!H$87) + (1-Baseline!B$36)*Baseline!H$88 )</f>
        <v>4.5381802030920496E-5</v>
      </c>
      <c r="BI368" s="48">
        <f>AN368 * ( (1-Baseline!H$88-Baseline!H$87) + (1-Baseline!B$36)*Baseline!H$88 )</f>
        <v>2.7460269932606581E-2</v>
      </c>
      <c r="BJ368" s="48">
        <f t="shared" si="7"/>
        <v>2.7733650753775492E-2</v>
      </c>
      <c r="BK368" s="48"/>
      <c r="BL368" s="48">
        <f t="shared" si="18"/>
        <v>0.97650773772111288</v>
      </c>
      <c r="BM368" s="48">
        <f t="shared" si="19"/>
        <v>3.3451652040794931E-3</v>
      </c>
      <c r="BN368" s="48">
        <f t="shared" si="20"/>
        <v>1.7351159341437966E-2</v>
      </c>
      <c r="BO368" s="48">
        <f t="shared" si="21"/>
        <v>2.7959377333695566E-3</v>
      </c>
      <c r="BP368" s="48">
        <f t="shared" si="8"/>
        <v>0.99999999999999978</v>
      </c>
      <c r="BQ368" s="48">
        <f t="shared" si="22"/>
        <v>1.1829422067908985E-2</v>
      </c>
      <c r="BR368" s="48">
        <f t="shared" si="23"/>
        <v>0.95942683837531162</v>
      </c>
      <c r="BS368" s="48">
        <f t="shared" si="24"/>
        <v>1.4019516610711189E-2</v>
      </c>
      <c r="BT368" s="48">
        <f t="shared" si="25"/>
        <v>1.4724222946068167E-2</v>
      </c>
      <c r="BU368" s="48">
        <f t="shared" si="9"/>
        <v>0.99999999999999989</v>
      </c>
      <c r="BV368" s="48">
        <f t="shared" si="26"/>
        <v>2.3435532685648033E-2</v>
      </c>
      <c r="BW368" s="48">
        <f t="shared" si="27"/>
        <v>5.3546786670780194E-3</v>
      </c>
      <c r="BX368" s="48">
        <f t="shared" si="28"/>
        <v>0.95912481860540078</v>
      </c>
      <c r="BY368" s="48">
        <f t="shared" si="29"/>
        <v>1.2084970041873137E-2</v>
      </c>
      <c r="BZ368" s="48">
        <f t="shared" si="10"/>
        <v>1</v>
      </c>
      <c r="CA368" s="48">
        <f t="shared" si="30"/>
        <v>5.1133196554091834E-4</v>
      </c>
      <c r="CB368" s="48">
        <f t="shared" si="31"/>
        <v>7.7096924196800309E-3</v>
      </c>
      <c r="CC368" s="48">
        <f t="shared" si="32"/>
        <v>1.6363443253046117E-3</v>
      </c>
      <c r="CD368" s="48">
        <f t="shared" si="33"/>
        <v>0.99014263128947433</v>
      </c>
      <c r="CE368" s="48">
        <f t="shared" si="11"/>
        <v>0.99999999999999989</v>
      </c>
      <c r="CF368" s="48"/>
      <c r="CG368" s="48">
        <f t="shared" si="34"/>
        <v>0.97650773772111288</v>
      </c>
      <c r="CH368" s="48">
        <f t="shared" si="35"/>
        <v>3.3451652040794931E-3</v>
      </c>
      <c r="CI368" s="48">
        <f t="shared" si="36"/>
        <v>1.7351159341437966E-2</v>
      </c>
      <c r="CJ368" s="48">
        <f t="shared" si="37"/>
        <v>2.7959377333695566E-3</v>
      </c>
      <c r="CK368" s="48">
        <f t="shared" si="12"/>
        <v>0.99999999999999978</v>
      </c>
      <c r="CL368" s="48">
        <f t="shared" si="38"/>
        <v>1.1829422067908985E-2</v>
      </c>
      <c r="CM368" s="48">
        <f t="shared" si="39"/>
        <v>0.95942683837531162</v>
      </c>
      <c r="CN368" s="48">
        <f t="shared" si="40"/>
        <v>1.4019516610711189E-2</v>
      </c>
      <c r="CO368" s="48">
        <f t="shared" si="41"/>
        <v>1.4724222946068167E-2</v>
      </c>
      <c r="CP368" s="48">
        <f t="shared" si="13"/>
        <v>0.99999999999999989</v>
      </c>
      <c r="CQ368" s="48">
        <f t="shared" si="42"/>
        <v>2.3435532685648033E-2</v>
      </c>
      <c r="CR368" s="48">
        <f t="shared" si="43"/>
        <v>5.3546786670780194E-3</v>
      </c>
      <c r="CS368" s="48">
        <f t="shared" si="44"/>
        <v>0.95912481860540078</v>
      </c>
      <c r="CT368" s="48">
        <f t="shared" si="45"/>
        <v>1.2084970041873137E-2</v>
      </c>
      <c r="CU368" s="48">
        <f t="shared" si="14"/>
        <v>1</v>
      </c>
      <c r="CV368" s="48">
        <f t="shared" si="46"/>
        <v>5.1133196554091834E-4</v>
      </c>
      <c r="CW368" s="48">
        <f t="shared" si="47"/>
        <v>7.7096924196800309E-3</v>
      </c>
      <c r="CX368" s="48">
        <f t="shared" si="48"/>
        <v>1.6363443253046117E-3</v>
      </c>
      <c r="CY368" s="48">
        <f t="shared" si="49"/>
        <v>0.99014263128947433</v>
      </c>
      <c r="CZ368" s="48">
        <f t="shared" si="15"/>
        <v>0.99999999999999989</v>
      </c>
      <c r="DA368" s="48"/>
      <c r="DB368" s="48">
        <f>(AQ368*Baseline!B$7 + AV368*Baseline!B$11 + BA368*Baseline!B$16 + BF368*Baseline!B$18)</f>
        <v>56249.302812303991</v>
      </c>
      <c r="DC368" s="48">
        <f>(AR368*Baseline!B$7 + AW368*Baseline!B$11 + BB368*Baseline!B$16 + BG368*Baseline!B$18)</f>
        <v>64180.673092867233</v>
      </c>
      <c r="DD368" s="48">
        <f>(AS368*Baseline!B$7 + AX368*Baseline!B$11 + BC368*Baseline!B$16 + BH368*Baseline!B$18)</f>
        <v>114749.00630515079</v>
      </c>
      <c r="DE368" s="48">
        <f>(AT368*Baseline!B$7 + AY368*Baseline!B$11 + BD368*Baseline!B$16 + BI368*Baseline!B$18)</f>
        <v>1259798.2617302015</v>
      </c>
      <c r="DF368" s="48">
        <f t="shared" si="16"/>
        <v>1494977.2439405236</v>
      </c>
      <c r="DG368" s="48"/>
      <c r="DH368" s="48">
        <f t="shared" si="50"/>
        <v>3.7625524428746303E-2</v>
      </c>
      <c r="DI368" s="48">
        <f t="shared" si="51"/>
        <v>4.2930869585477524E-2</v>
      </c>
      <c r="DJ368" s="48">
        <f t="shared" si="52"/>
        <v>7.6756356506598428E-2</v>
      </c>
      <c r="DK368" s="48">
        <f t="shared" si="53"/>
        <v>0.84268724947917772</v>
      </c>
      <c r="DL368" s="48">
        <f t="shared" si="17"/>
        <v>1</v>
      </c>
      <c r="DM368" s="48"/>
      <c r="DN368" s="48">
        <f>DH368 / (Baseline!B$7/Baseline!B$17)</f>
        <v>4.0162772576698478</v>
      </c>
      <c r="DO368" s="48">
        <f>DI368 / (Baseline!B$11/Baseline!B$17)</f>
        <v>1.0363717396377705</v>
      </c>
      <c r="DP368" s="48">
        <f>DJ368 / (Baseline!B$16/Baseline!B$17)</f>
        <v>1.1861176709100811</v>
      </c>
      <c r="DQ368" s="48">
        <f>DK368 / (Baseline!B$18/Baseline!B$17)</f>
        <v>0.95273232978413713</v>
      </c>
      <c r="DR368" s="71"/>
      <c r="DS368" s="48">
        <f>(AU368*Baseline!B$34)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2.9071104397186843E-2</v>
      </c>
      <c r="DT368" s="48">
        <f>(AZ368*Baseline!B$34) + (Baseline!D$88*(1-Baseline!D$89)*Baseline!B$35) + (Baseline!D$88*Baseline!D$89*((1-Baseline!D$90)*Baseline!B$40 + Baseline!D$90*Baseline!B$41))</f>
        <v>1.0320513957381438E-2</v>
      </c>
      <c r="DU368" s="48">
        <f>(BE368*Baseline!B$34) + (Baseline!F$88*(1-Baseline!F$89)*Baseline!B$35) + (Baseline!F$88*Baseline!F$89*((1-Baseline!F$90)*Baseline!B$40 + Baseline!F$90*Baseline!B$41))</f>
        <v>1.291043345435558E-2</v>
      </c>
      <c r="DV368" s="48">
        <f>(BJ368*Baseline!B$34) + (Baseline!H$88*(1-Baseline!H$89)*Baseline!B$35) + (Baseline!H$88*Baseline!H$89*((1-Baseline!H$90)*Baseline!B$40 + Baseline!H$90*Baseline!B$41))</f>
        <v>9.3050476130663237E-3</v>
      </c>
      <c r="DW368" s="48">
        <f>( DS368*Baseline!B$7 + DT368*Baseline!B$11 + DU368*Baseline!B$16 + DV368*Baseline!B$18 ) / Baseline!B$17</f>
        <v>9.7655986973600555E-3</v>
      </c>
    </row>
    <row r="369" spans="1:127">
      <c r="A369" s="7" t="s">
        <v>631</v>
      </c>
      <c r="B369" s="1">
        <f>MIN( MAX( NORMINV( MCrands!B369, (B$5+B$4)/2, (B$5-B$4)/3.29 ), 0 ), 1 )</f>
        <v>0.77273172451188299</v>
      </c>
      <c r="C369" s="1">
        <f>MAX( NORMINV( MCrands!C369, (C$5+C$4)/2, (C$5-C$4)/3.29 ), 0 )</f>
        <v>2.8950234407946152</v>
      </c>
      <c r="D369" s="40"/>
      <c r="E369" s="40">
        <f>Baseline!B$33 * (C369 * Baseline!B$66*Baseline!B$66/Baseline!B$73 + Baseline!B$52*Baseline!B$52/Baseline!B$74 + Baseline!B$53*Baseline!B$53/Baseline!B$75 + Baseline!B$54*Baseline!B$54/Baseline!B$76)</f>
        <v>2.4234184897046935E-5</v>
      </c>
      <c r="F369" s="40">
        <f>Baseline!B$33 * (C369 * Baseline!B$66*Baseline!B$57/Baseline!B$73 + Baseline!B$52*Baseline!B$67/Baseline!B$74 + Baseline!B$53*Baseline!B$55/Baseline!B$75 + Baseline!B$54*Baseline!B$56/Baseline!B$76)</f>
        <v>3.9845709661711987E-8</v>
      </c>
      <c r="G369" s="1">
        <f>Baseline!B$33 * (C369 * Baseline!B$66*Baseline!B$58/Baseline!B$73 + Baseline!B$52*Baseline!B$59/Baseline!B$74 + Baseline!B$53*Baseline!B$68/Baseline!B$75 + Baseline!B$54*Baseline!B$60/Baseline!B$76)</f>
        <v>1.0960841212702644E-7</v>
      </c>
      <c r="H369" s="40">
        <f>Baseline!B$33 * (C369 * Baseline!B$66*Baseline!B$61/Baseline!B$73 + Baseline!B$52*Baseline!B$62/Baseline!B$74 + Baseline!B$53*Baseline!B$63/Baseline!B$75 + Baseline!B$54*Baseline!B$69/Baseline!B$76)</f>
        <v>1.8502762108565205E-9</v>
      </c>
      <c r="I369" s="40">
        <f>Baseline!B$33 * (C369 * Baseline!B$57*Baseline!B$66/Baseline!B$73 + Baseline!B$67*Baseline!B$52/Baseline!B$74 + Baseline!B$55*Baseline!B$53/Baseline!B$75 + Baseline!B$56*Baseline!B$54/Baseline!B$76)</f>
        <v>3.9845709661711987E-8</v>
      </c>
      <c r="J369" s="1">
        <f>Baseline!B$33 * (C369 * Baseline!B$57*Baseline!B$57/Baseline!B$73 + Baseline!B$67*Baseline!B$67/Baseline!B$74 + Baseline!B$55*Baseline!B$55/Baseline!B$75 + Baseline!B$56*Baseline!B$56/Baseline!B$76)</f>
        <v>1.7949606783516396E-6</v>
      </c>
      <c r="K369" s="40">
        <f>Baseline!B$33 * (C369 * Baseline!B$57*Baseline!B$58/Baseline!B$73 + Baseline!B$67*Baseline!B$59/Baseline!B$74 + Baseline!B$55*Baseline!B$68/Baseline!B$75 + Baseline!B$56*Baseline!B$60/Baseline!B$76)</f>
        <v>1.3929423658346332E-8</v>
      </c>
      <c r="L369" s="1">
        <f>Baseline!B$33 * (C369 * Baseline!B$57*Baseline!B$61/Baseline!B$73 + Baseline!B$67*Baseline!B$62/Baseline!B$74 + Baseline!B$55*Baseline!B$63/Baseline!B$75 + Baseline!B$56*Baseline!B$69/Baseline!B$76)</f>
        <v>1.4629441485088265E-8</v>
      </c>
      <c r="M369" s="40">
        <f>Baseline!B$33 * (C369 * Baseline!B$58*Baseline!B$66/Baseline!B$73 + Baseline!B$59*Baseline!B$52/Baseline!B$74 + Baseline!B$68*Baseline!B$53/Baseline!B$75 + Baseline!B$60*Baseline!B$54/Baseline!B$76)</f>
        <v>1.0960841212702644E-7</v>
      </c>
      <c r="N369" s="1">
        <f>Baseline!B$33 * (C369 * Baseline!B$58*Baseline!B$57/Baseline!B$73 + Baseline!B$59*Baseline!B$67/Baseline!B$74 + Baseline!B$68*Baseline!B$55/Baseline!B$75 + Baseline!B$60*Baseline!B$56/Baseline!B$76)</f>
        <v>1.3929423658346332E-8</v>
      </c>
      <c r="O369" s="1">
        <f>Baseline!B$33 * (C369 * Baseline!B$58*Baseline!B$58/Baseline!B$73 + Baseline!B$59*Baseline!B$59/Baseline!B$74 + Baseline!B$68*Baseline!B$68/Baseline!B$75 + Baseline!B$60*Baseline!B$60/Baseline!B$76)</f>
        <v>1.3250173182545954E-6</v>
      </c>
      <c r="P369" s="40">
        <f>Baseline!B$33 * (C369 * Baseline!B$58*Baseline!B$61/Baseline!B$73 + Baseline!B$59*Baseline!B$62/Baseline!B$74 + Baseline!B$68*Baseline!B$63/Baseline!B$75 + Baseline!B$60*Baseline!B$69/Baseline!B$76)</f>
        <v>1.6490263123772E-9</v>
      </c>
      <c r="Q369" s="40">
        <f>Baseline!B$33 * (C369 * Baseline!B$61*Baseline!B$66/Baseline!B$73 + Baseline!B$62*Baseline!B$52/Baseline!B$74 + Baseline!B$63*Baseline!B$53/Baseline!B$75 + Baseline!B$69*Baseline!B$54/Baseline!B$76)</f>
        <v>1.8502762108565205E-9</v>
      </c>
      <c r="R369" s="40">
        <f>Baseline!B$33 * (C369 * Baseline!B$61*Baseline!B$57/Baseline!B$73 + Baseline!B$62*Baseline!B$67/Baseline!B$74 + Baseline!B$63*Baseline!B$55/Baseline!B$75 + Baseline!B$69*Baseline!B$56/Baseline!B$76)</f>
        <v>1.4629441485088265E-8</v>
      </c>
      <c r="S369" s="40">
        <f>Baseline!B$33 * (C369 * Baseline!B$61*Baseline!B$58/Baseline!B$73 + Baseline!B$62*Baseline!B$59/Baseline!B$74 + Baseline!B$63*Baseline!B$68/Baseline!B$75 + Baseline!B$69*Baseline!B$60/Baseline!B$76)</f>
        <v>1.6490263123772E-9</v>
      </c>
      <c r="T369" s="40">
        <f>Baseline!B$33 * (C369 * Baseline!B$61*Baseline!B$61/Baseline!B$73 + Baseline!B$62*Baseline!B$62/Baseline!B$74 + Baseline!B$63*Baseline!B$63/Baseline!B$75 + Baseline!B$69*Baseline!B$69/Baseline!B$76)</f>
        <v>9.8551808594999908E-8</v>
      </c>
      <c r="U369" s="40"/>
      <c r="V369" s="40">
        <f>E369 * ( Baseline!B$87 * Baseline!B$7 )</f>
        <v>0.25152660504645014</v>
      </c>
      <c r="W369" s="40">
        <f>F369 * ( Baseline!D$87 * Baseline!B$11 )</f>
        <v>7.3501769596728329E-4</v>
      </c>
      <c r="X369" s="40">
        <f>G369 * ( Baseline!F$87 * Baseline!B$16 )</f>
        <v>3.8072229765288013E-3</v>
      </c>
      <c r="Y369" s="40">
        <f>H369 * ( Baseline!H$87 * Baseline!B$18 )</f>
        <v>6.5069304975750252E-4</v>
      </c>
      <c r="Z369" s="48">
        <f t="shared" si="0"/>
        <v>0.25671953876870374</v>
      </c>
      <c r="AA369" s="40">
        <f>I369 * ( Baseline!B$87 * Baseline!B$7 )</f>
        <v>4.135586205789087E-4</v>
      </c>
      <c r="AB369" s="1">
        <f>J369 * ( Baseline!D$87 * Baseline!B$11 )</f>
        <v>3.3110913906538982E-2</v>
      </c>
      <c r="AC369" s="1">
        <f>K369 * ( Baseline!F$87 * Baseline!B$16 )</f>
        <v>4.8383532589086454E-4</v>
      </c>
      <c r="AD369" s="1">
        <f>L369 * ( Baseline!F$87 * Baseline!B$16 )</f>
        <v>5.0815028404264397E-4</v>
      </c>
      <c r="AE369" s="48">
        <f t="shared" si="1"/>
        <v>3.4516458137051398E-2</v>
      </c>
      <c r="AF369" s="48">
        <f>M369 * ( Baseline!B$87 * Baseline!B$7 )</f>
        <v>1.1376257094664075E-3</v>
      </c>
      <c r="AG369" s="48">
        <f>N369 * ( Baseline!D$87 * Baseline!B$11 )</f>
        <v>2.5695044637008958E-4</v>
      </c>
      <c r="AH369" s="48">
        <f>O369 * ( Baseline!F$87 * Baseline!B$16 )</f>
        <v>4.6024171689588785E-2</v>
      </c>
      <c r="AI369" s="48">
        <f>P369 * ( Baseline!H$87 * Baseline!B$18 )</f>
        <v>5.7991880025003184E-4</v>
      </c>
      <c r="AJ369" s="48">
        <f t="shared" si="2"/>
        <v>4.7998666645675314E-2</v>
      </c>
      <c r="AK369" s="48">
        <f>Q369 * ( Baseline!B$87 * Baseline!B$7 )</f>
        <v>1.9204016792479826E-5</v>
      </c>
      <c r="AL369" s="48">
        <f>R369 * ( Baseline!D$87 * Baseline!B$11 )</f>
        <v>2.6986339219327044E-4</v>
      </c>
      <c r="AM369" s="48">
        <f>S369 * ( Baseline!F$87 * Baseline!B$16 )</f>
        <v>5.7278549552448086E-5</v>
      </c>
      <c r="AN369" s="48">
        <f>T369 * ( Baseline!H$87 * Baseline!B$18 )</f>
        <v>3.4658056195897805E-2</v>
      </c>
      <c r="AO369" s="48">
        <f t="shared" si="3"/>
        <v>3.5004402154436003E-2</v>
      </c>
      <c r="AP369" s="48"/>
      <c r="AQ369" s="48">
        <f>V369 * ( (1-Baseline!B$88-Baseline!B$87) + (1-B369)*Baseline!B$88 )</f>
        <v>7.3161233020891295E-2</v>
      </c>
      <c r="AR369" s="48">
        <f>W369 * ( (1-Baseline!B$88-Baseline!B$87) + (1-B369)*Baseline!B$88 )</f>
        <v>2.1379368961470417E-4</v>
      </c>
      <c r="AS369" s="48">
        <f>X369 * ( (1-Baseline!B$88-Baseline!B$87) + (1-B369)*Baseline!B$88 )</f>
        <v>1.1074022459647002E-3</v>
      </c>
      <c r="AT369" s="48">
        <f>Y369 * ( (1-Baseline!B$88-Baseline!B$87) + (1-B369)*Baseline!B$88 )</f>
        <v>1.8926628389705181E-4</v>
      </c>
      <c r="AU369" s="48">
        <f t="shared" si="4"/>
        <v>7.467169524036775E-2</v>
      </c>
      <c r="AV369" s="48">
        <f>AA369 * ( (1-Baseline!D$88-Baseline!D$87) + (1-B369)*Baseline!D$88 )</f>
        <v>2.6683405475025747E-4</v>
      </c>
      <c r="AW369" s="48">
        <f>AB369 * ( (1-Baseline!D$88-Baseline!D$87) + (1-B369)*Baseline!D$88 )</f>
        <v>2.1363644655262862E-2</v>
      </c>
      <c r="AX369" s="48">
        <f>AC369 * ( (1-Baseline!D$88-Baseline!D$87) + (1-B369)*Baseline!D$88 )</f>
        <v>3.1217761017325498E-4</v>
      </c>
      <c r="AY369" s="48">
        <f>AD369 * ( (1-Baseline!D$88-Baseline!D$87) + (1-B369)*Baseline!D$88 )</f>
        <v>3.2786597586525773E-4</v>
      </c>
      <c r="AZ369" s="48">
        <f t="shared" si="5"/>
        <v>2.2270522296051632E-2</v>
      </c>
      <c r="BA369" s="48">
        <f>AF369 * ( (1-Baseline!F$88-Baseline!F$87) + (1-Baseline!B$36)*Baseline!F$88 )</f>
        <v>8.1867186455472976E-4</v>
      </c>
      <c r="BB369" s="48">
        <f>AG369 * ( (1-Baseline!F$88-Baseline!F$87) + (1-Baseline!B$36)*Baseline!F$88 )</f>
        <v>1.8490976362220033E-4</v>
      </c>
      <c r="BC369" s="48">
        <f>AH369 * ( (1-Baseline!F$88-Baseline!F$87) + (1-Baseline!B$36)*Baseline!F$88 )</f>
        <v>3.3120466721322156E-2</v>
      </c>
      <c r="BD369" s="48">
        <f>AI369 * ( (1-Baseline!F$88-Baseline!F$87) + (1-Baseline!B$36)*Baseline!F$88 )</f>
        <v>4.1732812606153096E-4</v>
      </c>
      <c r="BE369" s="48">
        <f t="shared" si="6"/>
        <v>3.4541376475560617E-2</v>
      </c>
      <c r="BF369" s="48">
        <f>AK369 * ( (1-Baseline!H$88-Baseline!H$87) + (1-Baseline!B$36)*Baseline!H$88 )</f>
        <v>1.5215726585017613E-5</v>
      </c>
      <c r="BG369" s="48">
        <f>AL369 * ( (1-Baseline!H$88-Baseline!H$87) + (1-Baseline!B$36)*Baseline!H$88 )</f>
        <v>2.1381816290257202E-4</v>
      </c>
      <c r="BH369" s="48">
        <f>AM369 * ( (1-Baseline!H$88-Baseline!H$87) + (1-Baseline!B$36)*Baseline!H$88 )</f>
        <v>4.5382940381395665E-5</v>
      </c>
      <c r="BI369" s="48">
        <f>AN369 * ( (1-Baseline!H$88-Baseline!H$87) + (1-Baseline!B$36)*Baseline!H$88 )</f>
        <v>2.7460271085133745E-2</v>
      </c>
      <c r="BJ369" s="48">
        <f t="shared" si="7"/>
        <v>2.7734687915002731E-2</v>
      </c>
      <c r="BK369" s="48"/>
      <c r="BL369" s="48">
        <f t="shared" si="18"/>
        <v>0.97977195757221947</v>
      </c>
      <c r="BM369" s="48">
        <f t="shared" si="19"/>
        <v>2.86311552090124E-3</v>
      </c>
      <c r="BN369" s="48">
        <f t="shared" si="20"/>
        <v>1.4830281305385913E-2</v>
      </c>
      <c r="BO369" s="48">
        <f t="shared" si="21"/>
        <v>2.5346456014933736E-3</v>
      </c>
      <c r="BP369" s="48">
        <f t="shared" si="8"/>
        <v>1</v>
      </c>
      <c r="BQ369" s="48">
        <f t="shared" si="22"/>
        <v>1.1981490654018691E-2</v>
      </c>
      <c r="BR369" s="48">
        <f t="shared" si="23"/>
        <v>0.95927901336424648</v>
      </c>
      <c r="BS369" s="48">
        <f t="shared" si="24"/>
        <v>1.4017525319942825E-2</v>
      </c>
      <c r="BT369" s="48">
        <f t="shared" si="25"/>
        <v>1.4721970661792044E-2</v>
      </c>
      <c r="BU369" s="48">
        <f t="shared" si="9"/>
        <v>1</v>
      </c>
      <c r="BV369" s="48">
        <f t="shared" si="26"/>
        <v>2.3701193990748236E-2</v>
      </c>
      <c r="BW369" s="48">
        <f t="shared" si="27"/>
        <v>5.3532830040236307E-3</v>
      </c>
      <c r="BX369" s="48">
        <f t="shared" si="28"/>
        <v>0.95886354571758858</v>
      </c>
      <c r="BY369" s="48">
        <f t="shared" si="29"/>
        <v>1.2081977287639564E-2</v>
      </c>
      <c r="BZ369" s="48">
        <f t="shared" si="10"/>
        <v>1</v>
      </c>
      <c r="CA369" s="48">
        <f t="shared" si="30"/>
        <v>5.4861719128221592E-4</v>
      </c>
      <c r="CB369" s="48">
        <f t="shared" si="31"/>
        <v>7.7094129761925232E-3</v>
      </c>
      <c r="CC369" s="48">
        <f t="shared" si="32"/>
        <v>1.6363241771632242E-3</v>
      </c>
      <c r="CD369" s="48">
        <f t="shared" si="33"/>
        <v>0.99010564565536208</v>
      </c>
      <c r="CE369" s="48">
        <f t="shared" si="11"/>
        <v>1</v>
      </c>
      <c r="CF369" s="48"/>
      <c r="CG369" s="48">
        <f t="shared" si="34"/>
        <v>0.97977195757221947</v>
      </c>
      <c r="CH369" s="48">
        <f t="shared" si="35"/>
        <v>2.86311552090124E-3</v>
      </c>
      <c r="CI369" s="48">
        <f t="shared" si="36"/>
        <v>1.4830281305385913E-2</v>
      </c>
      <c r="CJ369" s="48">
        <f t="shared" si="37"/>
        <v>2.5346456014933736E-3</v>
      </c>
      <c r="CK369" s="48">
        <f t="shared" si="12"/>
        <v>1</v>
      </c>
      <c r="CL369" s="48">
        <f t="shared" si="38"/>
        <v>1.1981490654018691E-2</v>
      </c>
      <c r="CM369" s="48">
        <f t="shared" si="39"/>
        <v>0.95927901336424648</v>
      </c>
      <c r="CN369" s="48">
        <f t="shared" si="40"/>
        <v>1.4017525319942825E-2</v>
      </c>
      <c r="CO369" s="48">
        <f t="shared" si="41"/>
        <v>1.4721970661792044E-2</v>
      </c>
      <c r="CP369" s="48">
        <f t="shared" si="13"/>
        <v>1</v>
      </c>
      <c r="CQ369" s="48">
        <f t="shared" si="42"/>
        <v>2.3701193990748236E-2</v>
      </c>
      <c r="CR369" s="48">
        <f t="shared" si="43"/>
        <v>5.3532830040236307E-3</v>
      </c>
      <c r="CS369" s="48">
        <f t="shared" si="44"/>
        <v>0.95886354571758858</v>
      </c>
      <c r="CT369" s="48">
        <f t="shared" si="45"/>
        <v>1.2081977287639564E-2</v>
      </c>
      <c r="CU369" s="48">
        <f t="shared" si="14"/>
        <v>1</v>
      </c>
      <c r="CV369" s="48">
        <f t="shared" si="46"/>
        <v>5.4861719128221592E-4</v>
      </c>
      <c r="CW369" s="48">
        <f t="shared" si="47"/>
        <v>7.7094129761925232E-3</v>
      </c>
      <c r="CX369" s="48">
        <f t="shared" si="48"/>
        <v>1.6363241771632242E-3</v>
      </c>
      <c r="CY369" s="48">
        <f t="shared" si="49"/>
        <v>0.99010564565536208</v>
      </c>
      <c r="CZ369" s="48">
        <f t="shared" si="15"/>
        <v>1</v>
      </c>
      <c r="DA369" s="48"/>
      <c r="DB369" s="48">
        <f>(AQ369*Baseline!B$7 + AV369*Baseline!B$11 + BA369*Baseline!B$16 + BF369*Baseline!B$18)</f>
        <v>39494.884884856619</v>
      </c>
      <c r="DC369" s="48">
        <f>(AR369*Baseline!B$7 + AW369*Baseline!B$11 + BB369*Baseline!B$16 + BG369*Baseline!B$18)</f>
        <v>56329.570535404884</v>
      </c>
      <c r="DD369" s="48">
        <f>(AS369*Baseline!B$7 + AX369*Baseline!B$11 + BC369*Baseline!B$16 + BH369*Baseline!B$18)</f>
        <v>114244.55010955011</v>
      </c>
      <c r="DE369" s="48">
        <f>(AT369*Baseline!B$7 + AY369*Baseline!B$11 + BD369*Baseline!B$16 + BI369*Baseline!B$18)</f>
        <v>1259621.2695218257</v>
      </c>
      <c r="DF369" s="48">
        <f t="shared" si="16"/>
        <v>1469690.2750516373</v>
      </c>
      <c r="DG369" s="48"/>
      <c r="DH369" s="48">
        <f t="shared" si="50"/>
        <v>2.6872930681581173E-2</v>
      </c>
      <c r="DI369" s="48">
        <f t="shared" si="51"/>
        <v>3.8327511239349903E-2</v>
      </c>
      <c r="DJ369" s="48">
        <f t="shared" si="52"/>
        <v>7.7733759315741641E-2</v>
      </c>
      <c r="DK369" s="48">
        <f t="shared" si="53"/>
        <v>0.85706579876332734</v>
      </c>
      <c r="DL369" s="48">
        <f t="shared" si="17"/>
        <v>1</v>
      </c>
      <c r="DM369" s="48"/>
      <c r="DN369" s="48">
        <f>DH369 / (Baseline!B$7/Baseline!B$17)</f>
        <v>2.8685085984054415</v>
      </c>
      <c r="DO369" s="48">
        <f>DI369 / (Baseline!B$11/Baseline!B$17)</f>
        <v>0.92524446587376141</v>
      </c>
      <c r="DP369" s="48">
        <f>DJ369 / (Baseline!B$16/Baseline!B$17)</f>
        <v>1.201221498088515</v>
      </c>
      <c r="DQ369" s="48">
        <f>DK369 / (Baseline!B$18/Baseline!B$17)</f>
        <v>0.96898854911921128</v>
      </c>
      <c r="DR369" s="71"/>
      <c r="DS369" s="48">
        <f>(AU369*Baseline!B$34)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2.3730285536055162E-2</v>
      </c>
      <c r="DT369" s="48">
        <f>(AZ369*Baseline!B$34) + (Baseline!D$88*(1-Baseline!D$89)*Baseline!B$35) + (Baseline!D$88*Baseline!D$89*((1-Baseline!D$90)*Baseline!B$40 + Baseline!D$90*Baseline!B$41))</f>
        <v>9.7541463444077488E-3</v>
      </c>
      <c r="DU369" s="48">
        <f>(BE369*Baseline!B$34) + (Baseline!F$88*(1-Baseline!F$89)*Baseline!B$35) + (Baseline!F$88*Baseline!F$89*((1-Baseline!F$90)*Baseline!B$40 + Baseline!F$90*Baseline!B$41))</f>
        <v>1.2911846471334094E-2</v>
      </c>
      <c r="DV369" s="48">
        <f>(BJ369*Baseline!B$34) + (Baseline!H$88*(1-Baseline!H$89)*Baseline!B$35) + (Baseline!H$88*Baseline!H$89*((1-Baseline!H$90)*Baseline!B$40 + Baseline!H$90*Baseline!B$41))</f>
        <v>9.3052031872504111E-3</v>
      </c>
      <c r="DW369" s="48">
        <f>( DS369*Baseline!B$7 + DT369*Baseline!B$11 + DU369*Baseline!B$16 + DV369*Baseline!B$18 ) / Baseline!B$17</f>
        <v>9.6923322437359703E-3</v>
      </c>
    </row>
    <row r="370" spans="1:127">
      <c r="A370" s="7" t="s">
        <v>632</v>
      </c>
      <c r="B370" s="1">
        <f>MIN( MAX( NORMINV( MCrands!B370, (B$5+B$4)/2, (B$5-B$4)/3.29 ), 0 ), 1 )</f>
        <v>0.42577918398270742</v>
      </c>
      <c r="C370" s="1">
        <f>MAX( NORMINV( MCrands!C370, (C$5+C$4)/2, (C$5-C$4)/3.29 ), 0 )</f>
        <v>2.9097175629767529</v>
      </c>
      <c r="D370" s="40"/>
      <c r="E370" s="40">
        <f>Baseline!B$33 * (C370 * Baseline!B$66*Baseline!B$66/Baseline!B$73 + Baseline!B$52*Baseline!B$52/Baseline!B$74 + Baseline!B$53*Baseline!B$53/Baseline!B$75 + Baseline!B$54*Baseline!B$54/Baseline!B$76)</f>
        <v>2.4357145939374318E-5</v>
      </c>
      <c r="F370" s="40">
        <f>Baseline!B$33 * (C370 * Baseline!B$66*Baseline!B$57/Baseline!B$73 + Baseline!B$52*Baseline!B$67/Baseline!B$74 + Baseline!B$53*Baseline!B$55/Baseline!B$75 + Baseline!B$54*Baseline!B$56/Baseline!B$76)</f>
        <v>3.9862153799769815E-8</v>
      </c>
      <c r="G370" s="1">
        <f>Baseline!B$33 * (C370 * Baseline!B$66*Baseline!B$58/Baseline!B$73 + Baseline!B$52*Baseline!B$59/Baseline!B$74 + Baseline!B$53*Baseline!B$68/Baseline!B$75 + Baseline!B$54*Baseline!B$60/Baseline!B$76)</f>
        <v>1.0964883729975192E-7</v>
      </c>
      <c r="H370" s="40">
        <f>Baseline!B$33 * (C370 * Baseline!B$66*Baseline!B$61/Baseline!B$73 + Baseline!B$52*Baseline!B$62/Baseline!B$74 + Baseline!B$53*Baseline!B$63/Baseline!B$75 + Baseline!B$54*Baseline!B$69/Baseline!B$76)</f>
        <v>1.854318728129069E-9</v>
      </c>
      <c r="I370" s="40">
        <f>Baseline!B$33 * (C370 * Baseline!B$57*Baseline!B$66/Baseline!B$73 + Baseline!B$67*Baseline!B$52/Baseline!B$74 + Baseline!B$55*Baseline!B$53/Baseline!B$75 + Baseline!B$56*Baseline!B$54/Baseline!B$76)</f>
        <v>3.9862153799769815E-8</v>
      </c>
      <c r="J370" s="1">
        <f>Baseline!B$33 * (C370 * Baseline!B$57*Baseline!B$57/Baseline!B$73 + Baseline!B$67*Baseline!B$67/Baseline!B$74 + Baseline!B$55*Baseline!B$55/Baseline!B$75 + Baseline!B$56*Baseline!B$56/Baseline!B$76)</f>
        <v>1.7949606805507887E-6</v>
      </c>
      <c r="K370" s="40">
        <f>Baseline!B$33 * (C370 * Baseline!B$57*Baseline!B$58/Baseline!B$73 + Baseline!B$67*Baseline!B$59/Baseline!B$74 + Baseline!B$55*Baseline!B$68/Baseline!B$75 + Baseline!B$56*Baseline!B$60/Baseline!B$76)</f>
        <v>1.392942906458809E-8</v>
      </c>
      <c r="L370" s="1">
        <f>Baseline!B$33 * (C370 * Baseline!B$57*Baseline!B$61/Baseline!B$73 + Baseline!B$67*Baseline!B$62/Baseline!B$74 + Baseline!B$55*Baseline!B$63/Baseline!B$75 + Baseline!B$56*Baseline!B$69/Baseline!B$76)</f>
        <v>1.462944202571244E-8</v>
      </c>
      <c r="M370" s="40">
        <f>Baseline!B$33 * (C370 * Baseline!B$58*Baseline!B$66/Baseline!B$73 + Baseline!B$59*Baseline!B$52/Baseline!B$74 + Baseline!B$68*Baseline!B$53/Baseline!B$75 + Baseline!B$60*Baseline!B$54/Baseline!B$76)</f>
        <v>1.0964883729975192E-7</v>
      </c>
      <c r="N370" s="1">
        <f>Baseline!B$33 * (C370 * Baseline!B$58*Baseline!B$57/Baseline!B$73 + Baseline!B$59*Baseline!B$67/Baseline!B$74 + Baseline!B$68*Baseline!B$55/Baseline!B$75 + Baseline!B$60*Baseline!B$56/Baseline!B$76)</f>
        <v>1.392942906458809E-8</v>
      </c>
      <c r="O370" s="1">
        <f>Baseline!B$33 * (C370 * Baseline!B$58*Baseline!B$58/Baseline!B$73 + Baseline!B$59*Baseline!B$59/Baseline!B$74 + Baseline!B$68*Baseline!B$68/Baseline!B$75 + Baseline!B$60*Baseline!B$60/Baseline!B$76)</f>
        <v>1.3250173315449398E-6</v>
      </c>
      <c r="P370" s="40">
        <f>Baseline!B$33 * (C370 * Baseline!B$58*Baseline!B$61/Baseline!B$73 + Baseline!B$59*Baseline!B$62/Baseline!B$74 + Baseline!B$68*Baseline!B$63/Baseline!B$75 + Baseline!B$60*Baseline!B$69/Baseline!B$76)</f>
        <v>1.6490276414116314E-9</v>
      </c>
      <c r="Q370" s="40">
        <f>Baseline!B$33 * (C370 * Baseline!B$61*Baseline!B$66/Baseline!B$73 + Baseline!B$62*Baseline!B$52/Baseline!B$74 + Baseline!B$63*Baseline!B$53/Baseline!B$75 + Baseline!B$69*Baseline!B$54/Baseline!B$76)</f>
        <v>1.854318728129069E-9</v>
      </c>
      <c r="R370" s="40">
        <f>Baseline!B$33 * (C370 * Baseline!B$61*Baseline!B$57/Baseline!B$73 + Baseline!B$62*Baseline!B$67/Baseline!B$74 + Baseline!B$63*Baseline!B$55/Baseline!B$75 + Baseline!B$69*Baseline!B$56/Baseline!B$76)</f>
        <v>1.462944202571244E-8</v>
      </c>
      <c r="S370" s="40">
        <f>Baseline!B$33 * (C370 * Baseline!B$61*Baseline!B$58/Baseline!B$73 + Baseline!B$62*Baseline!B$59/Baseline!B$74 + Baseline!B$63*Baseline!B$68/Baseline!B$75 + Baseline!B$69*Baseline!B$60/Baseline!B$76)</f>
        <v>1.6490276414116314E-9</v>
      </c>
      <c r="T370" s="40">
        <f>Baseline!B$33 * (C370 * Baseline!B$61*Baseline!B$61/Baseline!B$73 + Baseline!B$62*Baseline!B$62/Baseline!B$74 + Baseline!B$63*Baseline!B$63/Baseline!B$75 + Baseline!B$69*Baseline!B$69/Baseline!B$76)</f>
        <v>9.8551808727903348E-8</v>
      </c>
      <c r="U370" s="40"/>
      <c r="V370" s="40">
        <f>E370 * ( Baseline!B$87 * Baseline!B$7 )</f>
        <v>0.25280281770476604</v>
      </c>
      <c r="W370" s="40">
        <f>F370 * ( Baseline!D$87 * Baseline!B$11 )</f>
        <v>7.3532103433344737E-4</v>
      </c>
      <c r="X370" s="40">
        <f>G370 * ( Baseline!F$87 * Baseline!B$16 )</f>
        <v>3.8086271356023967E-3</v>
      </c>
      <c r="Y370" s="40">
        <f>H370 * ( Baseline!H$87 * Baseline!B$18 )</f>
        <v>6.5211469582166187E-4</v>
      </c>
      <c r="Z370" s="48">
        <f t="shared" si="0"/>
        <v>0.2579988805705235</v>
      </c>
      <c r="AA370" s="40">
        <f>I370 * ( Baseline!B$87 * Baseline!B$7 )</f>
        <v>4.1372929428781091E-4</v>
      </c>
      <c r="AB370" s="1">
        <f>J370 * ( Baseline!D$87 * Baseline!B$11 )</f>
        <v>3.3110913947105795E-2</v>
      </c>
      <c r="AC370" s="1">
        <f>K370 * ( Baseline!F$87 * Baseline!B$16 )</f>
        <v>4.838355136754281E-4</v>
      </c>
      <c r="AD370" s="1">
        <f>L370 * ( Baseline!F$87 * Baseline!B$16 )</f>
        <v>5.081503028211003E-4</v>
      </c>
      <c r="AE370" s="48">
        <f t="shared" si="1"/>
        <v>3.4516629057890137E-2</v>
      </c>
      <c r="AF370" s="48">
        <f>M370 * ( Baseline!B$87 * Baseline!B$7 )</f>
        <v>1.1380452823341251E-3</v>
      </c>
      <c r="AG370" s="48">
        <f>N370 * ( Baseline!D$87 * Baseline!B$11 )</f>
        <v>2.5695054609684552E-4</v>
      </c>
      <c r="AH370" s="48">
        <f>O370 * ( Baseline!F$87 * Baseline!B$16 )</f>
        <v>4.6024172151225839E-2</v>
      </c>
      <c r="AI370" s="48">
        <f>P370 * ( Baseline!H$87 * Baseline!B$18 )</f>
        <v>5.799192676361779E-4</v>
      </c>
      <c r="AJ370" s="48">
        <f t="shared" si="2"/>
        <v>4.7999087247292987E-2</v>
      </c>
      <c r="AK370" s="48">
        <f>Q370 * ( Baseline!B$87 * Baseline!B$7 )</f>
        <v>1.9245974079251608E-5</v>
      </c>
      <c r="AL370" s="48">
        <f>R370 * ( Baseline!D$87 * Baseline!B$11 )</f>
        <v>2.6986340216594601E-4</v>
      </c>
      <c r="AM370" s="48">
        <f>S370 * ( Baseline!F$87 * Baseline!B$16 )</f>
        <v>5.7278595716153276E-5</v>
      </c>
      <c r="AN370" s="48">
        <f>T370 * ( Baseline!H$87 * Baseline!B$18 )</f>
        <v>3.4658056242636417E-2</v>
      </c>
      <c r="AO370" s="48">
        <f t="shared" si="3"/>
        <v>3.5004444214597766E-2</v>
      </c>
      <c r="AP370" s="48"/>
      <c r="AQ370" s="48">
        <f>V370 * ( (1-Baseline!B$88-Baseline!B$87) + (1-B370)*Baseline!B$88 )</f>
        <v>0.15159485949241472</v>
      </c>
      <c r="AR370" s="48">
        <f>W370 * ( (1-Baseline!B$88-Baseline!B$87) + (1-B370)*Baseline!B$88 )</f>
        <v>4.4094005713091574E-4</v>
      </c>
      <c r="AS370" s="48">
        <f>X370 * ( (1-Baseline!B$88-Baseline!B$87) + (1-B370)*Baseline!B$88 )</f>
        <v>2.283868117937351E-3</v>
      </c>
      <c r="AT370" s="48">
        <f>Y370 * ( (1-Baseline!B$88-Baseline!B$87) + (1-B370)*Baseline!B$88 )</f>
        <v>3.9104483321650833E-4</v>
      </c>
      <c r="AU370" s="48">
        <f t="shared" si="4"/>
        <v>0.15471071250069948</v>
      </c>
      <c r="AV370" s="48">
        <f>AA370 * ( (1-Baseline!D$88-Baseline!D$87) + (1-B370)*Baseline!D$88 )</f>
        <v>3.312520804424656E-4</v>
      </c>
      <c r="AW370" s="48">
        <f>AB370 * ( (1-Baseline!D$88-Baseline!D$87) + (1-B370)*Baseline!D$88 )</f>
        <v>2.6510230920946853E-2</v>
      </c>
      <c r="AX370" s="48">
        <f>AC370 * ( (1-Baseline!D$88-Baseline!D$87) + (1-B370)*Baseline!D$88 )</f>
        <v>3.8738257771382667E-4</v>
      </c>
      <c r="AY370" s="48">
        <f>AD370 * ( (1-Baseline!D$88-Baseline!D$87) + (1-B370)*Baseline!D$88 )</f>
        <v>4.0685019724482561E-4</v>
      </c>
      <c r="AZ370" s="48">
        <f t="shared" si="5"/>
        <v>2.763571577634797E-2</v>
      </c>
      <c r="BA370" s="48">
        <f>AF370 * ( (1-Baseline!F$88-Baseline!F$87) + (1-Baseline!B$36)*Baseline!F$88 )</f>
        <v>8.1897380261667123E-4</v>
      </c>
      <c r="BB370" s="48">
        <f>AG370 * ( (1-Baseline!F$88-Baseline!F$87) + (1-Baseline!B$36)*Baseline!F$88 )</f>
        <v>1.8490983538876514E-4</v>
      </c>
      <c r="BC370" s="48">
        <f>AH370 * ( (1-Baseline!F$88-Baseline!F$87) + (1-Baseline!B$36)*Baseline!F$88 )</f>
        <v>3.3120467053530958E-2</v>
      </c>
      <c r="BD370" s="48">
        <f>AI370 * ( (1-Baseline!F$88-Baseline!F$87) + (1-Baseline!B$36)*Baseline!F$88 )</f>
        <v>4.17328462407558E-4</v>
      </c>
      <c r="BE370" s="48">
        <f t="shared" si="6"/>
        <v>3.4541679153943954E-2</v>
      </c>
      <c r="BF370" s="48">
        <f>AK370 * ( (1-Baseline!H$88-Baseline!H$87) + (1-Baseline!B$36)*Baseline!H$88 )</f>
        <v>1.5248970182472632E-5</v>
      </c>
      <c r="BG370" s="48">
        <f>AL370 * ( (1-Baseline!H$88-Baseline!H$87) + (1-Baseline!B$36)*Baseline!H$88 )</f>
        <v>2.1381817080412232E-4</v>
      </c>
      <c r="BH370" s="48">
        <f>AM370 * ( (1-Baseline!H$88-Baseline!H$87) + (1-Baseline!B$36)*Baseline!H$88 )</f>
        <v>4.5382976957822556E-5</v>
      </c>
      <c r="BI370" s="48">
        <f>AN370 * ( (1-Baseline!H$88-Baseline!H$87) + (1-Baseline!B$36)*Baseline!H$88 )</f>
        <v>2.7460271122165682E-2</v>
      </c>
      <c r="BJ370" s="48">
        <f t="shared" si="7"/>
        <v>2.7734721240110099E-2</v>
      </c>
      <c r="BK370" s="48"/>
      <c r="BL370" s="48">
        <f t="shared" si="18"/>
        <v>0.97986013406621297</v>
      </c>
      <c r="BM370" s="48">
        <f t="shared" si="19"/>
        <v>2.8500938946223403E-3</v>
      </c>
      <c r="BN370" s="48">
        <f t="shared" si="20"/>
        <v>1.4762184731888074E-2</v>
      </c>
      <c r="BO370" s="48">
        <f t="shared" si="21"/>
        <v>2.5275873072767366E-3</v>
      </c>
      <c r="BP370" s="48">
        <f t="shared" si="8"/>
        <v>1</v>
      </c>
      <c r="BQ370" s="48">
        <f t="shared" si="22"/>
        <v>1.1986376004270809E-2</v>
      </c>
      <c r="BR370" s="48">
        <f t="shared" si="23"/>
        <v>0.9592742643429425</v>
      </c>
      <c r="BS370" s="48">
        <f t="shared" si="24"/>
        <v>1.4017461347802978E-2</v>
      </c>
      <c r="BT370" s="48">
        <f t="shared" si="25"/>
        <v>1.4721898304983595E-2</v>
      </c>
      <c r="BU370" s="48">
        <f t="shared" si="9"/>
        <v>0.99999999999999989</v>
      </c>
      <c r="BV370" s="48">
        <f t="shared" si="26"/>
        <v>2.3709727571919768E-2</v>
      </c>
      <c r="BW370" s="48">
        <f t="shared" si="27"/>
        <v>5.3532381724891408E-3</v>
      </c>
      <c r="BX370" s="48">
        <f t="shared" si="28"/>
        <v>0.95885515310130132</v>
      </c>
      <c r="BY370" s="48">
        <f t="shared" si="29"/>
        <v>1.2081881154289735E-2</v>
      </c>
      <c r="BZ370" s="48">
        <f t="shared" si="10"/>
        <v>1</v>
      </c>
      <c r="CA370" s="48">
        <f t="shared" si="30"/>
        <v>5.4981515950553318E-4</v>
      </c>
      <c r="CB370" s="48">
        <f t="shared" si="31"/>
        <v>7.7094039977188365E-3</v>
      </c>
      <c r="CC370" s="48">
        <f t="shared" si="32"/>
        <v>1.636323529806727E-3</v>
      </c>
      <c r="CD370" s="48">
        <f t="shared" si="33"/>
        <v>0.99010445731296903</v>
      </c>
      <c r="CE370" s="48">
        <f t="shared" si="11"/>
        <v>1.0000000000000002</v>
      </c>
      <c r="CF370" s="48"/>
      <c r="CG370" s="48">
        <f t="shared" si="34"/>
        <v>0.97986013406621297</v>
      </c>
      <c r="CH370" s="48">
        <f t="shared" si="35"/>
        <v>2.8500938946223403E-3</v>
      </c>
      <c r="CI370" s="48">
        <f t="shared" si="36"/>
        <v>1.4762184731888074E-2</v>
      </c>
      <c r="CJ370" s="48">
        <f t="shared" si="37"/>
        <v>2.5275873072767366E-3</v>
      </c>
      <c r="CK370" s="48">
        <f t="shared" si="12"/>
        <v>1</v>
      </c>
      <c r="CL370" s="48">
        <f t="shared" si="38"/>
        <v>1.1986376004270809E-2</v>
      </c>
      <c r="CM370" s="48">
        <f t="shared" si="39"/>
        <v>0.9592742643429425</v>
      </c>
      <c r="CN370" s="48">
        <f t="shared" si="40"/>
        <v>1.4017461347802978E-2</v>
      </c>
      <c r="CO370" s="48">
        <f t="shared" si="41"/>
        <v>1.4721898304983595E-2</v>
      </c>
      <c r="CP370" s="48">
        <f t="shared" si="13"/>
        <v>0.99999999999999989</v>
      </c>
      <c r="CQ370" s="48">
        <f t="shared" si="42"/>
        <v>2.3709727571919768E-2</v>
      </c>
      <c r="CR370" s="48">
        <f t="shared" si="43"/>
        <v>5.3532381724891408E-3</v>
      </c>
      <c r="CS370" s="48">
        <f t="shared" si="44"/>
        <v>0.95885515310130132</v>
      </c>
      <c r="CT370" s="48">
        <f t="shared" si="45"/>
        <v>1.2081881154289735E-2</v>
      </c>
      <c r="CU370" s="48">
        <f t="shared" si="14"/>
        <v>1</v>
      </c>
      <c r="CV370" s="48">
        <f t="shared" si="46"/>
        <v>5.4981515950553318E-4</v>
      </c>
      <c r="CW370" s="48">
        <f t="shared" si="47"/>
        <v>7.7094039977188365E-3</v>
      </c>
      <c r="CX370" s="48">
        <f t="shared" si="48"/>
        <v>1.636323529806727E-3</v>
      </c>
      <c r="CY370" s="48">
        <f t="shared" si="49"/>
        <v>0.99010445731296903</v>
      </c>
      <c r="CZ370" s="48">
        <f t="shared" si="15"/>
        <v>1.0000000000000002</v>
      </c>
      <c r="DA370" s="48"/>
      <c r="DB370" s="48">
        <f>(AQ370*Baseline!B$7 + AV370*Baseline!B$11 + BA370*Baseline!B$16 + BF370*Baseline!B$18)</f>
        <v>77675.875459545787</v>
      </c>
      <c r="DC370" s="48">
        <f>(AR370*Baseline!B$7 + AW370*Baseline!B$11 + BB370*Baseline!B$16 + BG370*Baseline!B$18)</f>
        <v>67476.869288317976</v>
      </c>
      <c r="DD370" s="48">
        <f>(AS370*Baseline!B$7 + AX370*Baseline!B$11 + BC370*Baseline!B$16 + BH370*Baseline!B$18)</f>
        <v>114976.41995924288</v>
      </c>
      <c r="DE370" s="48">
        <f>(AT370*Baseline!B$7 + AY370*Baseline!B$11 + BD370*Baseline!B$16 + BI370*Baseline!B$18)</f>
        <v>1259888.5208686877</v>
      </c>
      <c r="DF370" s="48">
        <f t="shared" si="16"/>
        <v>1520017.6855757944</v>
      </c>
      <c r="DG370" s="48"/>
      <c r="DH370" s="48">
        <f t="shared" si="50"/>
        <v>5.1101955060556786E-2</v>
      </c>
      <c r="DI370" s="48">
        <f t="shared" si="51"/>
        <v>4.4392160649602719E-2</v>
      </c>
      <c r="DJ370" s="48">
        <f t="shared" si="52"/>
        <v>7.5641501444563081E-2</v>
      </c>
      <c r="DK370" s="48">
        <f t="shared" si="53"/>
        <v>0.8288643828452773</v>
      </c>
      <c r="DL370" s="48">
        <f t="shared" si="17"/>
        <v>0.99999999999999989</v>
      </c>
      <c r="DM370" s="48"/>
      <c r="DN370" s="48">
        <f>DH370 / (Baseline!B$7/Baseline!B$17)</f>
        <v>5.4547975888244515</v>
      </c>
      <c r="DO370" s="48">
        <f>DI370 / (Baseline!B$11/Baseline!B$17)</f>
        <v>1.0716480053381248</v>
      </c>
      <c r="DP370" s="48">
        <f>DJ370 / (Baseline!B$16/Baseline!B$17)</f>
        <v>1.1688897910344904</v>
      </c>
      <c r="DQ370" s="48">
        <f>DK370 / (Baseline!B$18/Baseline!B$17)</f>
        <v>0.93710435874203246</v>
      </c>
      <c r="DR370" s="71"/>
      <c r="DS370" s="48">
        <f>(AU370*Baseline!B$34)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3.5736138125104927E-2</v>
      </c>
      <c r="DT370" s="48">
        <f>(AZ370*Baseline!B$34) + (Baseline!D$88*(1-Baseline!D$89)*Baseline!B$35) + (Baseline!D$88*Baseline!D$89*((1-Baseline!D$90)*Baseline!B$40 + Baseline!D$90*Baseline!B$41))</f>
        <v>1.0558925366452199E-2</v>
      </c>
      <c r="DU370" s="48">
        <f>(BE370*Baseline!B$34) + (Baseline!F$88*(1-Baseline!F$89)*Baseline!B$35) + (Baseline!F$88*Baseline!F$89*((1-Baseline!F$90)*Baseline!B$40 + Baseline!F$90*Baseline!B$41))</f>
        <v>1.2911891873091596E-2</v>
      </c>
      <c r="DV370" s="48">
        <f>(BJ370*Baseline!B$34) + (Baseline!H$88*(1-Baseline!H$89)*Baseline!B$35) + (Baseline!H$88*Baseline!H$89*((1-Baseline!H$90)*Baseline!B$40 + Baseline!H$90*Baseline!B$41))</f>
        <v>9.305208186016517E-3</v>
      </c>
      <c r="DW370" s="48">
        <f>( DS370*Baseline!B$7 + DT370*Baseline!B$11 + DU370*Baseline!B$16 + DV370*Baseline!B$18 ) / Baseline!B$17</f>
        <v>9.8381508630173455E-3</v>
      </c>
    </row>
    <row r="371" spans="1:127">
      <c r="A371" s="7" t="s">
        <v>633</v>
      </c>
      <c r="B371" s="1">
        <f>MIN( MAX( NORMINV( MCrands!B371, (B$5+B$4)/2, (B$5-B$4)/3.29 ), 0 ), 1 )</f>
        <v>0.61078290046383266</v>
      </c>
      <c r="C371" s="1">
        <f>MAX( NORMINV( MCrands!C371, (C$5+C$4)/2, (C$5-C$4)/3.29 ), 0 )</f>
        <v>2.3112676199511624</v>
      </c>
      <c r="D371" s="40"/>
      <c r="E371" s="40">
        <f>Baseline!B$33 * (C371 * Baseline!B$66*Baseline!B$66/Baseline!B$73 + Baseline!B$52*Baseline!B$52/Baseline!B$74 + Baseline!B$53*Baseline!B$53/Baseline!B$75 + Baseline!B$54*Baseline!B$54/Baseline!B$76)</f>
        <v>1.9349291243253636E-5</v>
      </c>
      <c r="F371" s="40">
        <f>Baseline!B$33 * (C371 * Baseline!B$66*Baseline!B$57/Baseline!B$73 + Baseline!B$52*Baseline!B$67/Baseline!B$74 + Baseline!B$53*Baseline!B$55/Baseline!B$75 + Baseline!B$54*Baseline!B$56/Baseline!B$76)</f>
        <v>3.9192430670900442E-8</v>
      </c>
      <c r="G371" s="1">
        <f>Baseline!B$33 * (C371 * Baseline!B$66*Baseline!B$58/Baseline!B$73 + Baseline!B$52*Baseline!B$59/Baseline!B$74 + Baseline!B$53*Baseline!B$68/Baseline!B$75 + Baseline!B$54*Baseline!B$60/Baseline!B$76)</f>
        <v>1.0800243460794807E-7</v>
      </c>
      <c r="H371" s="40">
        <f>Baseline!B$33 * (C371 * Baseline!B$66*Baseline!B$61/Baseline!B$73 + Baseline!B$52*Baseline!B$62/Baseline!B$74 + Baseline!B$53*Baseline!B$63/Baseline!B$75 + Baseline!B$54*Baseline!B$69/Baseline!B$76)</f>
        <v>1.6896784589486835E-9</v>
      </c>
      <c r="I371" s="40">
        <f>Baseline!B$33 * (C371 * Baseline!B$57*Baseline!B$66/Baseline!B$73 + Baseline!B$67*Baseline!B$52/Baseline!B$74 + Baseline!B$55*Baseline!B$53/Baseline!B$75 + Baseline!B$56*Baseline!B$54/Baseline!B$76)</f>
        <v>3.9192430670900442E-8</v>
      </c>
      <c r="J371" s="1">
        <f>Baseline!B$33 * (C371 * Baseline!B$57*Baseline!B$57/Baseline!B$73 + Baseline!B$67*Baseline!B$67/Baseline!B$74 + Baseline!B$55*Baseline!B$55/Baseline!B$75 + Baseline!B$56*Baseline!B$56/Baseline!B$76)</f>
        <v>1.7949605909856761E-6</v>
      </c>
      <c r="K371" s="40">
        <f>Baseline!B$33 * (C371 * Baseline!B$57*Baseline!B$58/Baseline!B$73 + Baseline!B$67*Baseline!B$59/Baseline!B$74 + Baseline!B$55*Baseline!B$68/Baseline!B$75 + Baseline!B$56*Baseline!B$60/Baseline!B$76)</f>
        <v>1.3929208883686475E-8</v>
      </c>
      <c r="L371" s="1">
        <f>Baseline!B$33 * (C371 * Baseline!B$57*Baseline!B$61/Baseline!B$73 + Baseline!B$67*Baseline!B$62/Baseline!B$74 + Baseline!B$55*Baseline!B$63/Baseline!B$75 + Baseline!B$56*Baseline!B$69/Baseline!B$76)</f>
        <v>1.4629420007622279E-8</v>
      </c>
      <c r="M371" s="40">
        <f>Baseline!B$33 * (C371 * Baseline!B$58*Baseline!B$66/Baseline!B$73 + Baseline!B$59*Baseline!B$52/Baseline!B$74 + Baseline!B$68*Baseline!B$53/Baseline!B$75 + Baseline!B$60*Baseline!B$54/Baseline!B$76)</f>
        <v>1.0800243460794807E-7</v>
      </c>
      <c r="N371" s="1">
        <f>Baseline!B$33 * (C371 * Baseline!B$58*Baseline!B$57/Baseline!B$73 + Baseline!B$59*Baseline!B$67/Baseline!B$74 + Baseline!B$68*Baseline!B$55/Baseline!B$75 + Baseline!B$60*Baseline!B$56/Baseline!B$76)</f>
        <v>1.3929208883686475E-8</v>
      </c>
      <c r="O371" s="1">
        <f>Baseline!B$33 * (C371 * Baseline!B$58*Baseline!B$58/Baseline!B$73 + Baseline!B$59*Baseline!B$59/Baseline!B$74 + Baseline!B$68*Baseline!B$68/Baseline!B$75 + Baseline!B$60*Baseline!B$60/Baseline!B$76)</f>
        <v>1.3250167902668901E-6</v>
      </c>
      <c r="P371" s="40">
        <f>Baseline!B$33 * (C371 * Baseline!B$58*Baseline!B$61/Baseline!B$73 + Baseline!B$59*Baseline!B$62/Baseline!B$74 + Baseline!B$68*Baseline!B$63/Baseline!B$75 + Baseline!B$60*Baseline!B$69/Baseline!B$76)</f>
        <v>1.6489735136066519E-9</v>
      </c>
      <c r="Q371" s="40">
        <f>Baseline!B$33 * (C371 * Baseline!B$61*Baseline!B$66/Baseline!B$73 + Baseline!B$62*Baseline!B$52/Baseline!B$74 + Baseline!B$63*Baseline!B$53/Baseline!B$75 + Baseline!B$69*Baseline!B$54/Baseline!B$76)</f>
        <v>1.6896784589486835E-9</v>
      </c>
      <c r="R371" s="40">
        <f>Baseline!B$33 * (C371 * Baseline!B$61*Baseline!B$57/Baseline!B$73 + Baseline!B$62*Baseline!B$67/Baseline!B$74 + Baseline!B$63*Baseline!B$55/Baseline!B$75 + Baseline!B$69*Baseline!B$56/Baseline!B$76)</f>
        <v>1.4629420007622279E-8</v>
      </c>
      <c r="S371" s="40">
        <f>Baseline!B$33 * (C371 * Baseline!B$61*Baseline!B$58/Baseline!B$73 + Baseline!B$62*Baseline!B$59/Baseline!B$74 + Baseline!B$63*Baseline!B$68/Baseline!B$75 + Baseline!B$69*Baseline!B$60/Baseline!B$76)</f>
        <v>1.6489735136066519E-9</v>
      </c>
      <c r="T371" s="40">
        <f>Baseline!B$33 * (C371 * Baseline!B$61*Baseline!B$61/Baseline!B$73 + Baseline!B$62*Baseline!B$62/Baseline!B$74 + Baseline!B$63*Baseline!B$63/Baseline!B$75 + Baseline!B$69*Baseline!B$69/Baseline!B$76)</f>
        <v>9.8551803315122853E-8</v>
      </c>
      <c r="U371" s="40"/>
      <c r="V371" s="40">
        <f>E371 * ( Baseline!B$87 * Baseline!B$7 )</f>
        <v>0.20082629381372949</v>
      </c>
      <c r="W371" s="40">
        <f>F371 * ( Baseline!D$87 * Baseline!B$11 )</f>
        <v>7.2296692255336326E-4</v>
      </c>
      <c r="X371" s="40">
        <f>G371 * ( Baseline!F$87 * Baseline!B$16 )</f>
        <v>3.7514397169069215E-3</v>
      </c>
      <c r="Y371" s="40">
        <f>H371 * ( Baseline!H$87 * Baseline!B$18 )</f>
        <v>5.9421508157093928E-4</v>
      </c>
      <c r="Z371" s="48">
        <f t="shared" si="0"/>
        <v>0.20589491553476069</v>
      </c>
      <c r="AA371" s="40">
        <f>I371 * ( Baseline!B$87 * Baseline!B$7 )</f>
        <v>4.0677823793327568E-4</v>
      </c>
      <c r="AB371" s="1">
        <f>J371 * ( Baseline!D$87 * Baseline!B$11 )</f>
        <v>3.3110912294934375E-2</v>
      </c>
      <c r="AC371" s="1">
        <f>K371 * ( Baseline!F$87 * Baseline!B$16 )</f>
        <v>4.8382786574246973E-4</v>
      </c>
      <c r="AD371" s="1">
        <f>L371 * ( Baseline!F$87 * Baseline!B$16 )</f>
        <v>5.0814953802780444E-4</v>
      </c>
      <c r="AE371" s="48">
        <f t="shared" si="1"/>
        <v>3.4509667936637921E-2</v>
      </c>
      <c r="AF371" s="48">
        <f>M371 * ( Baseline!B$87 * Baseline!B$7 )</f>
        <v>1.120957268795893E-3</v>
      </c>
      <c r="AG371" s="48">
        <f>N371 * ( Baseline!D$87 * Baseline!B$11 )</f>
        <v>2.5694648450877552E-4</v>
      </c>
      <c r="AH371" s="48">
        <f>O371 * ( Baseline!F$87 * Baseline!B$16 )</f>
        <v>4.6024153350057322E-2</v>
      </c>
      <c r="AI371" s="48">
        <f>P371 * ( Baseline!H$87 * Baseline!B$18 )</f>
        <v>5.7990023232334616E-4</v>
      </c>
      <c r="AJ371" s="48">
        <f t="shared" si="2"/>
        <v>4.7981957335685339E-2</v>
      </c>
      <c r="AK371" s="48">
        <f>Q371 * ( Baseline!B$87 * Baseline!B$7 )</f>
        <v>1.7537172725428387E-5</v>
      </c>
      <c r="AL371" s="48">
        <f>R371 * ( Baseline!D$87 * Baseline!B$11 )</f>
        <v>2.6986299600713901E-4</v>
      </c>
      <c r="AM371" s="48">
        <f>S371 * ( Baseline!F$87 * Baseline!B$16 )</f>
        <v>5.7276715599301039E-5</v>
      </c>
      <c r="AN371" s="48">
        <f>T371 * ( Baseline!H$87 * Baseline!B$18 )</f>
        <v>3.4658054339105134E-2</v>
      </c>
      <c r="AO371" s="48">
        <f t="shared" si="3"/>
        <v>3.5002731223437E-2</v>
      </c>
      <c r="AP371" s="48"/>
      <c r="AQ371" s="48">
        <f>V371 * ( (1-Baseline!B$88-Baseline!B$87) + (1-B371)*Baseline!B$88 )</f>
        <v>8.7360084185908793E-2</v>
      </c>
      <c r="AR371" s="48">
        <f>W371 * ( (1-Baseline!B$88-Baseline!B$87) + (1-B371)*Baseline!B$88 )</f>
        <v>3.1449293824278797E-4</v>
      </c>
      <c r="AS371" s="48">
        <f>X371 * ( (1-Baseline!B$88-Baseline!B$87) + (1-B371)*Baseline!B$88 )</f>
        <v>1.6318883511903237E-3</v>
      </c>
      <c r="AT371" s="48">
        <f>Y371 * ( (1-Baseline!B$88-Baseline!B$87) + (1-B371)*Baseline!B$88 )</f>
        <v>2.5848547301640759E-4</v>
      </c>
      <c r="AU371" s="48">
        <f t="shared" si="4"/>
        <v>8.9564950948358313E-2</v>
      </c>
      <c r="AV371" s="48">
        <f>AA371 * ( (1-Baseline!D$88-Baseline!D$87) + (1-B371)*Baseline!D$88 )</f>
        <v>2.9197226422118583E-4</v>
      </c>
      <c r="AW371" s="48">
        <f>AB371 * ( (1-Baseline!D$88-Baseline!D$87) + (1-B371)*Baseline!D$88 )</f>
        <v>2.3765942058008659E-2</v>
      </c>
      <c r="AX371" s="48">
        <f>AC371 * ( (1-Baseline!D$88-Baseline!D$87) + (1-B371)*Baseline!D$88 )</f>
        <v>3.4727599532329099E-4</v>
      </c>
      <c r="AY371" s="48">
        <f>AD371 * ( (1-Baseline!D$88-Baseline!D$87) + (1-B371)*Baseline!D$88 )</f>
        <v>3.6473330514122588E-4</v>
      </c>
      <c r="AZ371" s="48">
        <f t="shared" si="5"/>
        <v>2.4769923622694361E-2</v>
      </c>
      <c r="BA371" s="48">
        <f>AF371 * ( (1-Baseline!F$88-Baseline!F$87) + (1-Baseline!B$36)*Baseline!F$88 )</f>
        <v>8.0667672125812613E-4</v>
      </c>
      <c r="BB371" s="48">
        <f>AG371 * ( (1-Baseline!F$88-Baseline!F$87) + (1-Baseline!B$36)*Baseline!F$88 )</f>
        <v>1.8490691254001917E-4</v>
      </c>
      <c r="BC371" s="48">
        <f>AH371 * ( (1-Baseline!F$88-Baseline!F$87) + (1-Baseline!B$36)*Baseline!F$88 )</f>
        <v>3.3120453523608449E-2</v>
      </c>
      <c r="BD371" s="48">
        <f>AI371 * ( (1-Baseline!F$88-Baseline!F$87) + (1-Baseline!B$36)*Baseline!F$88 )</f>
        <v>4.1731476398731429E-4</v>
      </c>
      <c r="BE371" s="48">
        <f t="shared" si="6"/>
        <v>3.4529351921393905E-2</v>
      </c>
      <c r="BF371" s="48">
        <f>AK371 * ( (1-Baseline!H$88-Baseline!H$87) + (1-Baseline!B$36)*Baseline!H$88 )</f>
        <v>1.3895052693811418E-5</v>
      </c>
      <c r="BG371" s="48">
        <f>AL371 * ( (1-Baseline!H$88-Baseline!H$87) + (1-Baseline!B$36)*Baseline!H$88 )</f>
        <v>2.1381784899637636E-4</v>
      </c>
      <c r="BH371" s="48">
        <f>AM371 * ( (1-Baseline!H$88-Baseline!H$87) + (1-Baseline!B$36)*Baseline!H$88 )</f>
        <v>4.5381487303638195E-5</v>
      </c>
      <c r="BI371" s="48">
        <f>AN371 * ( (1-Baseline!H$88-Baseline!H$87) + (1-Baseline!B$36)*Baseline!H$88 )</f>
        <v>2.7460269613959778E-2</v>
      </c>
      <c r="BJ371" s="48">
        <f t="shared" si="7"/>
        <v>2.7733364002953603E-2</v>
      </c>
      <c r="BK371" s="48"/>
      <c r="BL371" s="48">
        <f t="shared" si="18"/>
        <v>0.97538248233150038</v>
      </c>
      <c r="BM371" s="48">
        <f t="shared" si="19"/>
        <v>3.5113393678306089E-3</v>
      </c>
      <c r="BN371" s="48">
        <f t="shared" si="20"/>
        <v>1.8220166861155809E-2</v>
      </c>
      <c r="BO371" s="48">
        <f t="shared" si="21"/>
        <v>2.8860114395132769E-3</v>
      </c>
      <c r="BP371" s="48">
        <f t="shared" si="8"/>
        <v>1</v>
      </c>
      <c r="BQ371" s="48">
        <f t="shared" si="22"/>
        <v>1.1787370387919929E-2</v>
      </c>
      <c r="BR371" s="48">
        <f t="shared" si="23"/>
        <v>0.95946771657519991</v>
      </c>
      <c r="BS371" s="48">
        <f t="shared" si="24"/>
        <v>1.4020067264362274E-2</v>
      </c>
      <c r="BT371" s="48">
        <f t="shared" si="25"/>
        <v>1.4724845772518046E-2</v>
      </c>
      <c r="BU371" s="48">
        <f t="shared" si="9"/>
        <v>1</v>
      </c>
      <c r="BV371" s="48">
        <f t="shared" si="26"/>
        <v>2.3362057970115573E-2</v>
      </c>
      <c r="BW371" s="48">
        <f t="shared" si="27"/>
        <v>5.3550646696456927E-3</v>
      </c>
      <c r="BX371" s="48">
        <f t="shared" si="28"/>
        <v>0.95919707960367107</v>
      </c>
      <c r="BY371" s="48">
        <f t="shared" si="29"/>
        <v>1.2085797756567557E-2</v>
      </c>
      <c r="BZ371" s="48">
        <f t="shared" si="10"/>
        <v>0.99999999999999989</v>
      </c>
      <c r="CA371" s="48">
        <f t="shared" si="30"/>
        <v>5.0102298056346848E-4</v>
      </c>
      <c r="CB371" s="48">
        <f t="shared" si="31"/>
        <v>7.7097696829567727E-3</v>
      </c>
      <c r="CC371" s="48">
        <f t="shared" si="32"/>
        <v>1.6363498960603939E-3</v>
      </c>
      <c r="CD371" s="48">
        <f t="shared" si="33"/>
        <v>0.99015285744041936</v>
      </c>
      <c r="CE371" s="48">
        <f t="shared" si="11"/>
        <v>1</v>
      </c>
      <c r="CF371" s="48"/>
      <c r="CG371" s="48">
        <f t="shared" si="34"/>
        <v>0.97538248233150038</v>
      </c>
      <c r="CH371" s="48">
        <f t="shared" si="35"/>
        <v>3.5113393678306089E-3</v>
      </c>
      <c r="CI371" s="48">
        <f t="shared" si="36"/>
        <v>1.8220166861155809E-2</v>
      </c>
      <c r="CJ371" s="48">
        <f t="shared" si="37"/>
        <v>2.8860114395132769E-3</v>
      </c>
      <c r="CK371" s="48">
        <f t="shared" si="12"/>
        <v>1</v>
      </c>
      <c r="CL371" s="48">
        <f t="shared" si="38"/>
        <v>1.1787370387919929E-2</v>
      </c>
      <c r="CM371" s="48">
        <f t="shared" si="39"/>
        <v>0.95946771657519991</v>
      </c>
      <c r="CN371" s="48">
        <f t="shared" si="40"/>
        <v>1.4020067264362274E-2</v>
      </c>
      <c r="CO371" s="48">
        <f t="shared" si="41"/>
        <v>1.4724845772518046E-2</v>
      </c>
      <c r="CP371" s="48">
        <f t="shared" si="13"/>
        <v>1</v>
      </c>
      <c r="CQ371" s="48">
        <f t="shared" si="42"/>
        <v>2.3362057970115573E-2</v>
      </c>
      <c r="CR371" s="48">
        <f t="shared" si="43"/>
        <v>5.3550646696456927E-3</v>
      </c>
      <c r="CS371" s="48">
        <f t="shared" si="44"/>
        <v>0.95919707960367107</v>
      </c>
      <c r="CT371" s="48">
        <f t="shared" si="45"/>
        <v>1.2085797756567557E-2</v>
      </c>
      <c r="CU371" s="48">
        <f t="shared" si="14"/>
        <v>0.99999999999999989</v>
      </c>
      <c r="CV371" s="48">
        <f t="shared" si="46"/>
        <v>5.0102298056346848E-4</v>
      </c>
      <c r="CW371" s="48">
        <f t="shared" si="47"/>
        <v>7.7097696829567727E-3</v>
      </c>
      <c r="CX371" s="48">
        <f t="shared" si="48"/>
        <v>1.6363498960603939E-3</v>
      </c>
      <c r="CY371" s="48">
        <f t="shared" si="49"/>
        <v>0.99015285744041936</v>
      </c>
      <c r="CZ371" s="48">
        <f t="shared" si="15"/>
        <v>1</v>
      </c>
      <c r="DA371" s="48"/>
      <c r="DB371" s="48">
        <f>(AQ371*Baseline!B$7 + AV371*Baseline!B$11 + BA371*Baseline!B$16 + BF371*Baseline!B$18)</f>
        <v>46334.577203294743</v>
      </c>
      <c r="DC371" s="48">
        <f>(AR371*Baseline!B$7 + AW371*Baseline!B$11 + BB371*Baseline!B$16 + BG371*Baseline!B$18)</f>
        <v>61530.242249549752</v>
      </c>
      <c r="DD371" s="48">
        <f>(AS371*Baseline!B$7 + AX371*Baseline!B$11 + BC371*Baseline!B$16 + BH371*Baseline!B$18)</f>
        <v>114574.08550038688</v>
      </c>
      <c r="DE371" s="48">
        <f>(AT371*Baseline!B$7 + AY371*Baseline!B$11 + BD371*Baseline!B$16 + BI371*Baseline!B$18)</f>
        <v>1259733.7926752726</v>
      </c>
      <c r="DF371" s="48">
        <f t="shared" si="16"/>
        <v>1482172.6976285039</v>
      </c>
      <c r="DG371" s="48"/>
      <c r="DH371" s="48">
        <f t="shared" si="50"/>
        <v>3.1261254020824081E-2</v>
      </c>
      <c r="DI371" s="48">
        <f t="shared" si="51"/>
        <v>4.1513544506654967E-2</v>
      </c>
      <c r="DJ371" s="48">
        <f t="shared" si="52"/>
        <v>7.7301441109869959E-2</v>
      </c>
      <c r="DK371" s="48">
        <f t="shared" si="53"/>
        <v>0.84992376036265105</v>
      </c>
      <c r="DL371" s="48">
        <f t="shared" si="17"/>
        <v>1</v>
      </c>
      <c r="DM371" s="48"/>
      <c r="DN371" s="48">
        <f>DH371 / (Baseline!B$7/Baseline!B$17)</f>
        <v>3.3369332514645658</v>
      </c>
      <c r="DO371" s="48">
        <f>DI371 / (Baseline!B$11/Baseline!B$17)</f>
        <v>1.0021568338659002</v>
      </c>
      <c r="DP371" s="48">
        <f>DJ371 / (Baseline!B$16/Baseline!B$17)</f>
        <v>1.1945408753130389</v>
      </c>
      <c r="DQ371" s="48">
        <f>DK371 / (Baseline!B$18/Baseline!B$17)</f>
        <v>0.96091384419269255</v>
      </c>
      <c r="DR371" s="71"/>
      <c r="DS371" s="48">
        <f>(AU371*Baseline!B$34)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2.5964273892253746E-2</v>
      </c>
      <c r="DT371" s="48">
        <f>(AZ371*Baseline!B$34) + (Baseline!D$88*(1-Baseline!D$89)*Baseline!B$35) + (Baseline!D$88*Baseline!D$89*((1-Baseline!D$90)*Baseline!B$40 + Baseline!D$90*Baseline!B$41))</f>
        <v>1.0129056543404158E-2</v>
      </c>
      <c r="DU371" s="48">
        <f>(BE371*Baseline!B$34) + (Baseline!F$88*(1-Baseline!F$89)*Baseline!B$35) + (Baseline!F$88*Baseline!F$89*((1-Baseline!F$90)*Baseline!B$40 + Baseline!F$90*Baseline!B$41))</f>
        <v>1.2910042788209088E-2</v>
      </c>
      <c r="DV371" s="48">
        <f>(BJ371*Baseline!B$34) + (Baseline!H$88*(1-Baseline!H$89)*Baseline!B$35) + (Baseline!H$88*Baseline!H$89*((1-Baseline!H$90)*Baseline!B$40 + Baseline!H$90*Baseline!B$41))</f>
        <v>9.3050046004430412E-3</v>
      </c>
      <c r="DW371" s="48">
        <f>( DS371*Baseline!B$7 + DT371*Baseline!B$11 + DU371*Baseline!B$16 + DV371*Baseline!B$18 ) / Baseline!B$17</f>
        <v>9.7284988099568103E-3</v>
      </c>
    </row>
    <row r="372" spans="1:127">
      <c r="A372" s="7" t="s">
        <v>634</v>
      </c>
      <c r="B372" s="1">
        <f>MIN( MAX( NORMINV( MCrands!B372, (B$5+B$4)/2, (B$5-B$4)/3.29 ), 0 ), 1 )</f>
        <v>0.35067168272753008</v>
      </c>
      <c r="C372" s="1">
        <f>MAX( NORMINV( MCrands!C372, (C$5+C$4)/2, (C$5-C$4)/3.29 ), 0 )</f>
        <v>2.1542757893381266</v>
      </c>
      <c r="D372" s="40"/>
      <c r="E372" s="40">
        <f>Baseline!B$33 * (C372 * Baseline!B$66*Baseline!B$66/Baseline!B$73 + Baseline!B$52*Baseline!B$52/Baseline!B$74 + Baseline!B$53*Baseline!B$53/Baseline!B$75 + Baseline!B$54*Baseline!B$54/Baseline!B$76)</f>
        <v>1.8035576896129947E-5</v>
      </c>
      <c r="F372" s="40">
        <f>Baseline!B$33 * (C372 * Baseline!B$66*Baseline!B$57/Baseline!B$73 + Baseline!B$52*Baseline!B$67/Baseline!B$74 + Baseline!B$53*Baseline!B$55/Baseline!B$75 + Baseline!B$54*Baseline!B$56/Baseline!B$76)</f>
        <v>3.9016741691010959E-8</v>
      </c>
      <c r="G372" s="1">
        <f>Baseline!B$33 * (C372 * Baseline!B$66*Baseline!B$58/Baseline!B$73 + Baseline!B$52*Baseline!B$59/Baseline!B$74 + Baseline!B$53*Baseline!B$68/Baseline!B$75 + Baseline!B$54*Baseline!B$60/Baseline!B$76)</f>
        <v>1.075705325323864E-7</v>
      </c>
      <c r="H372" s="40">
        <f>Baseline!B$33 * (C372 * Baseline!B$66*Baseline!B$61/Baseline!B$73 + Baseline!B$52*Baseline!B$62/Baseline!B$74 + Baseline!B$53*Baseline!B$63/Baseline!B$75 + Baseline!B$54*Baseline!B$69/Baseline!B$76)</f>
        <v>1.6464882513925162E-9</v>
      </c>
      <c r="I372" s="40">
        <f>Baseline!B$33 * (C372 * Baseline!B$57*Baseline!B$66/Baseline!B$73 + Baseline!B$67*Baseline!B$52/Baseline!B$74 + Baseline!B$55*Baseline!B$53/Baseline!B$75 + Baseline!B$56*Baseline!B$54/Baseline!B$76)</f>
        <v>3.9016741691010959E-8</v>
      </c>
      <c r="J372" s="1">
        <f>Baseline!B$33 * (C372 * Baseline!B$57*Baseline!B$57/Baseline!B$73 + Baseline!B$67*Baseline!B$67/Baseline!B$74 + Baseline!B$55*Baseline!B$55/Baseline!B$75 + Baseline!B$56*Baseline!B$56/Baseline!B$76)</f>
        <v>1.7949605674899916E-6</v>
      </c>
      <c r="K372" s="40">
        <f>Baseline!B$33 * (C372 * Baseline!B$57*Baseline!B$58/Baseline!B$73 + Baseline!B$67*Baseline!B$59/Baseline!B$74 + Baseline!B$55*Baseline!B$68/Baseline!B$75 + Baseline!B$56*Baseline!B$60/Baseline!B$76)</f>
        <v>1.3929151123462396E-8</v>
      </c>
      <c r="L372" s="1">
        <f>Baseline!B$33 * (C372 * Baseline!B$57*Baseline!B$61/Baseline!B$73 + Baseline!B$67*Baseline!B$62/Baseline!B$74 + Baseline!B$55*Baseline!B$63/Baseline!B$75 + Baseline!B$56*Baseline!B$69/Baseline!B$76)</f>
        <v>1.4629414231599869E-8</v>
      </c>
      <c r="M372" s="40">
        <f>Baseline!B$33 * (C372 * Baseline!B$58*Baseline!B$66/Baseline!B$73 + Baseline!B$59*Baseline!B$52/Baseline!B$74 + Baseline!B$68*Baseline!B$53/Baseline!B$75 + Baseline!B$60*Baseline!B$54/Baseline!B$76)</f>
        <v>1.075705325323864E-7</v>
      </c>
      <c r="N372" s="1">
        <f>Baseline!B$33 * (C372 * Baseline!B$58*Baseline!B$57/Baseline!B$73 + Baseline!B$59*Baseline!B$67/Baseline!B$74 + Baseline!B$68*Baseline!B$55/Baseline!B$75 + Baseline!B$60*Baseline!B$56/Baseline!B$76)</f>
        <v>1.3929151123462396E-8</v>
      </c>
      <c r="O372" s="1">
        <f>Baseline!B$33 * (C372 * Baseline!B$58*Baseline!B$58/Baseline!B$73 + Baseline!B$59*Baseline!B$59/Baseline!B$74 + Baseline!B$68*Baseline!B$68/Baseline!B$75 + Baseline!B$60*Baseline!B$60/Baseline!B$76)</f>
        <v>1.325016648273006E-6</v>
      </c>
      <c r="P372" s="40">
        <f>Baseline!B$33 * (C372 * Baseline!B$58*Baseline!B$61/Baseline!B$73 + Baseline!B$59*Baseline!B$62/Baseline!B$74 + Baseline!B$68*Baseline!B$63/Baseline!B$75 + Baseline!B$60*Baseline!B$69/Baseline!B$76)</f>
        <v>1.648959314218232E-9</v>
      </c>
      <c r="Q372" s="40">
        <f>Baseline!B$33 * (C372 * Baseline!B$61*Baseline!B$66/Baseline!B$73 + Baseline!B$62*Baseline!B$52/Baseline!B$74 + Baseline!B$63*Baseline!B$53/Baseline!B$75 + Baseline!B$69*Baseline!B$54/Baseline!B$76)</f>
        <v>1.6464882513925162E-9</v>
      </c>
      <c r="R372" s="40">
        <f>Baseline!B$33 * (C372 * Baseline!B$61*Baseline!B$57/Baseline!B$73 + Baseline!B$62*Baseline!B$67/Baseline!B$74 + Baseline!B$63*Baseline!B$55/Baseline!B$75 + Baseline!B$69*Baseline!B$56/Baseline!B$76)</f>
        <v>1.4629414231599869E-8</v>
      </c>
      <c r="S372" s="40">
        <f>Baseline!B$33 * (C372 * Baseline!B$61*Baseline!B$58/Baseline!B$73 + Baseline!B$62*Baseline!B$59/Baseline!B$74 + Baseline!B$63*Baseline!B$68/Baseline!B$75 + Baseline!B$69*Baseline!B$60/Baseline!B$76)</f>
        <v>1.648959314218232E-9</v>
      </c>
      <c r="T372" s="40">
        <f>Baseline!B$33 * (C372 * Baseline!B$61*Baseline!B$61/Baseline!B$73 + Baseline!B$62*Baseline!B$62/Baseline!B$74 + Baseline!B$63*Baseline!B$63/Baseline!B$75 + Baseline!B$69*Baseline!B$69/Baseline!B$76)</f>
        <v>9.8551801895184005E-8</v>
      </c>
      <c r="U372" s="40"/>
      <c r="V372" s="40">
        <f>E372 * ( Baseline!B$87 * Baseline!B$7 )</f>
        <v>0.18719125260493272</v>
      </c>
      <c r="W372" s="40">
        <f>F372 * ( Baseline!D$87 * Baseline!B$11 )</f>
        <v>7.1972605897478595E-4</v>
      </c>
      <c r="X372" s="40">
        <f>G372 * ( Baseline!F$87 * Baseline!B$16 )</f>
        <v>3.7364376976843166E-3</v>
      </c>
      <c r="Y372" s="40">
        <f>H372 * ( Baseline!H$87 * Baseline!B$18 )</f>
        <v>5.7902623154439516E-4</v>
      </c>
      <c r="Z372" s="48">
        <f t="shared" si="0"/>
        <v>0.1922264425931362</v>
      </c>
      <c r="AA372" s="40">
        <f>I372 * ( Baseline!B$87 * Baseline!B$7 )</f>
        <v>4.0495476201100276E-4</v>
      </c>
      <c r="AB372" s="1">
        <f>J372 * ( Baseline!D$87 * Baseline!B$11 )</f>
        <v>3.3110911861518981E-2</v>
      </c>
      <c r="AC372" s="1">
        <f>K372 * ( Baseline!F$87 * Baseline!B$16 )</f>
        <v>4.8382585945437584E-4</v>
      </c>
      <c r="AD372" s="1">
        <f>L372 * ( Baseline!F$87 * Baseline!B$16 )</f>
        <v>5.0814933739899498E-4</v>
      </c>
      <c r="AE372" s="48">
        <f t="shared" si="1"/>
        <v>3.4507841820383356E-2</v>
      </c>
      <c r="AF372" s="48">
        <f>M372 * ( Baseline!B$87 * Baseline!B$7 )</f>
        <v>1.1164745571536384E-3</v>
      </c>
      <c r="AG372" s="48">
        <f>N372 * ( Baseline!D$87 * Baseline!B$11 )</f>
        <v>2.5694541902927521E-4</v>
      </c>
      <c r="AH372" s="48">
        <f>O372 * ( Baseline!F$87 * Baseline!B$16 )</f>
        <v>4.6024148417932426E-2</v>
      </c>
      <c r="AI372" s="48">
        <f>P372 * ( Baseline!H$87 * Baseline!B$18 )</f>
        <v>5.7989523877519295E-4</v>
      </c>
      <c r="AJ372" s="48">
        <f t="shared" si="2"/>
        <v>4.797746363289053E-2</v>
      </c>
      <c r="AK372" s="48">
        <f>Q372 * ( Baseline!B$87 * Baseline!B$7 )</f>
        <v>1.7088901561202927E-5</v>
      </c>
      <c r="AL372" s="48">
        <f>R372 * ( Baseline!D$87 * Baseline!B$11 )</f>
        <v>2.6986288945918897E-4</v>
      </c>
      <c r="AM372" s="48">
        <f>S372 * ( Baseline!F$87 * Baseline!B$16 )</f>
        <v>5.7276222386811269E-5</v>
      </c>
      <c r="AN372" s="48">
        <f>T372 * ( Baseline!H$87 * Baseline!B$18 )</f>
        <v>3.4658053839750312E-2</v>
      </c>
      <c r="AO372" s="48">
        <f t="shared" si="3"/>
        <v>3.5002281853157513E-2</v>
      </c>
      <c r="AP372" s="48"/>
      <c r="AQ372" s="48">
        <f>V372 * ( (1-Baseline!B$88-Baseline!B$87) + (1-B372)*Baseline!B$88 )</f>
        <v>0.12476338212605433</v>
      </c>
      <c r="AR372" s="48">
        <f>W372 * ( (1-Baseline!B$88-Baseline!B$87) + (1-B372)*Baseline!B$88 )</f>
        <v>4.7969900341157348E-4</v>
      </c>
      <c r="AS372" s="48">
        <f>X372 * ( (1-Baseline!B$88-Baseline!B$87) + (1-B372)*Baseline!B$88 )</f>
        <v>2.4903439545342241E-3</v>
      </c>
      <c r="AT372" s="48">
        <f>Y372 * ( (1-Baseline!B$88-Baseline!B$87) + (1-B372)*Baseline!B$88 )</f>
        <v>3.8592225855578753E-4</v>
      </c>
      <c r="AU372" s="48">
        <f t="shared" si="4"/>
        <v>0.12811934734255592</v>
      </c>
      <c r="AV372" s="48">
        <f>AA372 * ( (1-Baseline!D$88-Baseline!D$87) + (1-B372)*Baseline!D$88 )</f>
        <v>3.3785273994541861E-4</v>
      </c>
      <c r="AW372" s="48">
        <f>AB372 * ( (1-Baseline!D$88-Baseline!D$87) + (1-B372)*Baseline!D$88 )</f>
        <v>2.7624350529804376E-2</v>
      </c>
      <c r="AX372" s="48">
        <f>AC372 * ( (1-Baseline!D$88-Baseline!D$87) + (1-B372)*Baseline!D$88 )</f>
        <v>4.0365469827137527E-4</v>
      </c>
      <c r="AY372" s="48">
        <f>AD372 * ( (1-Baseline!D$88-Baseline!D$87) + (1-B372)*Baseline!D$88 )</f>
        <v>4.2394771477470572E-4</v>
      </c>
      <c r="AZ372" s="48">
        <f t="shared" si="5"/>
        <v>2.8789805682795874E-2</v>
      </c>
      <c r="BA372" s="48">
        <f>AF372 * ( (1-Baseline!F$88-Baseline!F$87) + (1-Baseline!B$36)*Baseline!F$88 )</f>
        <v>8.0345081851358724E-4</v>
      </c>
      <c r="BB372" s="48">
        <f>AG372 * ( (1-Baseline!F$88-Baseline!F$87) + (1-Baseline!B$36)*Baseline!F$88 )</f>
        <v>1.8490614578687539E-4</v>
      </c>
      <c r="BC372" s="48">
        <f>AH372 * ( (1-Baseline!F$88-Baseline!F$87) + (1-Baseline!B$36)*Baseline!F$88 )</f>
        <v>3.3120449974293552E-2</v>
      </c>
      <c r="BD372" s="48">
        <f>AI372 * ( (1-Baseline!F$88-Baseline!F$87) + (1-Baseline!B$36)*Baseline!F$88 )</f>
        <v>4.173111704702697E-4</v>
      </c>
      <c r="BE372" s="48">
        <f t="shared" si="6"/>
        <v>3.452611810906428E-2</v>
      </c>
      <c r="BF372" s="48">
        <f>AK372 * ( (1-Baseline!H$88-Baseline!H$87) + (1-Baseline!B$36)*Baseline!H$88 )</f>
        <v>1.3539878484972302E-5</v>
      </c>
      <c r="BG372" s="48">
        <f>AL372 * ( (1-Baseline!H$88-Baseline!H$87) + (1-Baseline!B$36)*Baseline!H$88 )</f>
        <v>2.1381776457630457E-4</v>
      </c>
      <c r="BH372" s="48">
        <f>AM372 * ( (1-Baseline!H$88-Baseline!H$87) + (1-Baseline!B$36)*Baseline!H$88 )</f>
        <v>4.5381096521518301E-5</v>
      </c>
      <c r="BI372" s="48">
        <f>AN372 * ( (1-Baseline!H$88-Baseline!H$87) + (1-Baseline!B$36)*Baseline!H$88 )</f>
        <v>2.7460269218310965E-2</v>
      </c>
      <c r="BJ372" s="48">
        <f t="shared" si="7"/>
        <v>2.7733007957893761E-2</v>
      </c>
      <c r="BK372" s="48"/>
      <c r="BL372" s="48">
        <f t="shared" si="18"/>
        <v>0.97380594511203178</v>
      </c>
      <c r="BM372" s="48">
        <f t="shared" si="19"/>
        <v>3.7441574076161211E-3</v>
      </c>
      <c r="BN372" s="48">
        <f t="shared" si="20"/>
        <v>1.9437688422465415E-2</v>
      </c>
      <c r="BO372" s="48">
        <f t="shared" si="21"/>
        <v>3.0122090578867653E-3</v>
      </c>
      <c r="BP372" s="48">
        <f t="shared" si="8"/>
        <v>1</v>
      </c>
      <c r="BQ372" s="48">
        <f t="shared" si="22"/>
        <v>1.1735151798794934E-2</v>
      </c>
      <c r="BR372" s="48">
        <f t="shared" si="23"/>
        <v>0.95951847796986178</v>
      </c>
      <c r="BS372" s="48">
        <f t="shared" si="24"/>
        <v>1.4020751050521679E-2</v>
      </c>
      <c r="BT372" s="48">
        <f t="shared" si="25"/>
        <v>1.4725619180821601E-2</v>
      </c>
      <c r="BU372" s="48">
        <f t="shared" si="9"/>
        <v>1</v>
      </c>
      <c r="BV372" s="48">
        <f t="shared" si="26"/>
        <v>2.3270812431782015E-2</v>
      </c>
      <c r="BW372" s="48">
        <f t="shared" si="27"/>
        <v>5.3555440319927317E-3</v>
      </c>
      <c r="BX372" s="48">
        <f t="shared" si="28"/>
        <v>0.95928681787131764</v>
      </c>
      <c r="BY372" s="48">
        <f t="shared" si="29"/>
        <v>1.2086825664907614E-2</v>
      </c>
      <c r="BZ372" s="48">
        <f t="shared" si="10"/>
        <v>1</v>
      </c>
      <c r="CA372" s="48">
        <f t="shared" si="30"/>
        <v>4.8822250026140393E-4</v>
      </c>
      <c r="CB372" s="48">
        <f t="shared" si="31"/>
        <v>7.7098656193708972E-3</v>
      </c>
      <c r="CC372" s="48">
        <f t="shared" si="32"/>
        <v>1.6363568131671522E-3</v>
      </c>
      <c r="CD372" s="48">
        <f t="shared" si="33"/>
        <v>0.99016555506720061</v>
      </c>
      <c r="CE372" s="48">
        <f t="shared" si="11"/>
        <v>1</v>
      </c>
      <c r="CF372" s="48"/>
      <c r="CG372" s="48">
        <f t="shared" si="34"/>
        <v>0.97380594511203178</v>
      </c>
      <c r="CH372" s="48">
        <f t="shared" si="35"/>
        <v>3.7441574076161211E-3</v>
      </c>
      <c r="CI372" s="48">
        <f t="shared" si="36"/>
        <v>1.9437688422465415E-2</v>
      </c>
      <c r="CJ372" s="48">
        <f t="shared" si="37"/>
        <v>3.0122090578867653E-3</v>
      </c>
      <c r="CK372" s="48">
        <f t="shared" si="12"/>
        <v>1</v>
      </c>
      <c r="CL372" s="48">
        <f t="shared" si="38"/>
        <v>1.1735151798794934E-2</v>
      </c>
      <c r="CM372" s="48">
        <f t="shared" si="39"/>
        <v>0.95951847796986178</v>
      </c>
      <c r="CN372" s="48">
        <f t="shared" si="40"/>
        <v>1.4020751050521679E-2</v>
      </c>
      <c r="CO372" s="48">
        <f t="shared" si="41"/>
        <v>1.4725619180821601E-2</v>
      </c>
      <c r="CP372" s="48">
        <f t="shared" si="13"/>
        <v>1</v>
      </c>
      <c r="CQ372" s="48">
        <f t="shared" si="42"/>
        <v>2.3270812431782015E-2</v>
      </c>
      <c r="CR372" s="48">
        <f t="shared" si="43"/>
        <v>5.3555440319927317E-3</v>
      </c>
      <c r="CS372" s="48">
        <f t="shared" si="44"/>
        <v>0.95928681787131764</v>
      </c>
      <c r="CT372" s="48">
        <f t="shared" si="45"/>
        <v>1.2086825664907614E-2</v>
      </c>
      <c r="CU372" s="48">
        <f t="shared" si="14"/>
        <v>1</v>
      </c>
      <c r="CV372" s="48">
        <f t="shared" si="46"/>
        <v>4.8822250026140393E-4</v>
      </c>
      <c r="CW372" s="48">
        <f t="shared" si="47"/>
        <v>7.7098656193708972E-3</v>
      </c>
      <c r="CX372" s="48">
        <f t="shared" si="48"/>
        <v>1.6363568131671522E-3</v>
      </c>
      <c r="CY372" s="48">
        <f t="shared" si="49"/>
        <v>0.99016555506720061</v>
      </c>
      <c r="CZ372" s="48">
        <f t="shared" si="15"/>
        <v>1</v>
      </c>
      <c r="DA372" s="48"/>
      <c r="DB372" s="48">
        <f>(AQ372*Baseline!B$7 + AV372*Baseline!B$11 + BA372*Baseline!B$16 + BF372*Baseline!B$18)</f>
        <v>64546.498758041016</v>
      </c>
      <c r="DC372" s="48">
        <f>(AR372*Baseline!B$7 + AW372*Baseline!B$11 + BB372*Baseline!B$16 + BG372*Baseline!B$18)</f>
        <v>69884.926078547316</v>
      </c>
      <c r="DD372" s="48">
        <f>(AS372*Baseline!B$7 + AX372*Baseline!B$11 + BC372*Baseline!B$16 + BH372*Baseline!B$18)</f>
        <v>115111.31385581938</v>
      </c>
      <c r="DE372" s="48">
        <f>(AT372*Baseline!B$7 + AY372*Baseline!B$11 + BD372*Baseline!B$16 + BI372*Baseline!B$18)</f>
        <v>1259922.5578592496</v>
      </c>
      <c r="DF372" s="48">
        <f t="shared" si="16"/>
        <v>1509465.2965516574</v>
      </c>
      <c r="DG372" s="48"/>
      <c r="DH372" s="48">
        <f t="shared" si="50"/>
        <v>4.2761167749597276E-2</v>
      </c>
      <c r="DI372" s="48">
        <f t="shared" si="51"/>
        <v>4.6297802432555421E-2</v>
      </c>
      <c r="DJ372" s="48">
        <f t="shared" si="52"/>
        <v>7.6259662357782462E-2</v>
      </c>
      <c r="DK372" s="48">
        <f t="shared" si="53"/>
        <v>0.83468136746006483</v>
      </c>
      <c r="DL372" s="48">
        <f t="shared" si="17"/>
        <v>1</v>
      </c>
      <c r="DM372" s="48"/>
      <c r="DN372" s="48">
        <f>DH372 / (Baseline!B$7/Baseline!B$17)</f>
        <v>4.5644734034032801</v>
      </c>
      <c r="DO372" s="48">
        <f>DI372 / (Baseline!B$11/Baseline!B$17)</f>
        <v>1.1176511100689264</v>
      </c>
      <c r="DP372" s="48">
        <f>DJ372 / (Baseline!B$16/Baseline!B$17)</f>
        <v>1.178442245267677</v>
      </c>
      <c r="DQ372" s="48">
        <f>DK372 / (Baseline!B$18/Baseline!B$17)</f>
        <v>0.9436809733849979</v>
      </c>
      <c r="DR372" s="71"/>
      <c r="DS372" s="48">
        <f>(AU372*Baseline!B$34)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3.1747433351383386E-2</v>
      </c>
      <c r="DT372" s="48">
        <f>(AZ372*Baseline!B$34) + (Baseline!D$88*(1-Baseline!D$89)*Baseline!B$35) + (Baseline!D$88*Baseline!D$89*((1-Baseline!D$90)*Baseline!B$40 + Baseline!D$90*Baseline!B$41))</f>
        <v>1.0732038852419384E-2</v>
      </c>
      <c r="DU372" s="48">
        <f>(BE372*Baseline!B$34) + (Baseline!F$88*(1-Baseline!F$89)*Baseline!B$35) + (Baseline!F$88*Baseline!F$89*((1-Baseline!F$90)*Baseline!B$40 + Baseline!F$90*Baseline!B$41))</f>
        <v>1.2909557716359644E-2</v>
      </c>
      <c r="DV372" s="48">
        <f>(BJ372*Baseline!B$34) + (Baseline!H$88*(1-Baseline!H$89)*Baseline!B$35) + (Baseline!H$88*Baseline!H$89*((1-Baseline!H$90)*Baseline!B$40 + Baseline!H$90*Baseline!B$41))</f>
        <v>9.3049511936840641E-3</v>
      </c>
      <c r="DW372" s="48">
        <f>( DS372*Baseline!B$7 + DT372*Baseline!B$11 + DU372*Baseline!B$16 + DV372*Baseline!B$18 ) / Baseline!B$17</f>
        <v>9.8075763752462908E-3</v>
      </c>
    </row>
    <row r="373" spans="1:127">
      <c r="A373" s="7" t="s">
        <v>635</v>
      </c>
      <c r="B373" s="1">
        <f>MIN( MAX( NORMINV( MCrands!B373, (B$5+B$4)/2, (B$5-B$4)/3.29 ), 0 ), 1 )</f>
        <v>0.57744595443818469</v>
      </c>
      <c r="C373" s="1">
        <f>MAX( NORMINV( MCrands!C373, (C$5+C$4)/2, (C$5-C$4)/3.29 ), 0 )</f>
        <v>2.0137624075476435</v>
      </c>
      <c r="D373" s="40"/>
      <c r="E373" s="40">
        <f>Baseline!B$33 * (C373 * Baseline!B$66*Baseline!B$66/Baseline!B$73 + Baseline!B$52*Baseline!B$52/Baseline!B$74 + Baseline!B$53*Baseline!B$53/Baseline!B$75 + Baseline!B$54*Baseline!B$54/Baseline!B$76)</f>
        <v>1.6859754912908236E-5</v>
      </c>
      <c r="F373" s="40">
        <f>Baseline!B$33 * (C373 * Baseline!B$66*Baseline!B$57/Baseline!B$73 + Baseline!B$52*Baseline!B$67/Baseline!B$74 + Baseline!B$53*Baseline!B$55/Baseline!B$75 + Baseline!B$54*Baseline!B$56/Baseline!B$76)</f>
        <v>3.8859493682556022E-8</v>
      </c>
      <c r="G373" s="1">
        <f>Baseline!B$33 * (C373 * Baseline!B$66*Baseline!B$58/Baseline!B$73 + Baseline!B$52*Baseline!B$59/Baseline!B$74 + Baseline!B$53*Baseline!B$68/Baseline!B$75 + Baseline!B$54*Baseline!B$60/Baseline!B$76)</f>
        <v>1.0718396451160137E-7</v>
      </c>
      <c r="H373" s="40">
        <f>Baseline!B$33 * (C373 * Baseline!B$66*Baseline!B$61/Baseline!B$73 + Baseline!B$52*Baseline!B$62/Baseline!B$74 + Baseline!B$53*Baseline!B$63/Baseline!B$75 + Baseline!B$54*Baseline!B$69/Baseline!B$76)</f>
        <v>1.6078314493140134E-9</v>
      </c>
      <c r="I373" s="40">
        <f>Baseline!B$33 * (C373 * Baseline!B$57*Baseline!B$66/Baseline!B$73 + Baseline!B$67*Baseline!B$52/Baseline!B$74 + Baseline!B$55*Baseline!B$53/Baseline!B$75 + Baseline!B$56*Baseline!B$54/Baseline!B$76)</f>
        <v>3.8859493682556022E-8</v>
      </c>
      <c r="J373" s="1">
        <f>Baseline!B$33 * (C373 * Baseline!B$57*Baseline!B$57/Baseline!B$73 + Baseline!B$67*Baseline!B$67/Baseline!B$74 + Baseline!B$55*Baseline!B$55/Baseline!B$75 + Baseline!B$56*Baseline!B$56/Baseline!B$76)</f>
        <v>1.7949605464605022E-6</v>
      </c>
      <c r="K373" s="40">
        <f>Baseline!B$33 * (C373 * Baseline!B$57*Baseline!B$58/Baseline!B$73 + Baseline!B$67*Baseline!B$59/Baseline!B$74 + Baseline!B$55*Baseline!B$68/Baseline!B$75 + Baseline!B$56*Baseline!B$60/Baseline!B$76)</f>
        <v>1.392909942596714E-8</v>
      </c>
      <c r="L373" s="1">
        <f>Baseline!B$33 * (C373 * Baseline!B$57*Baseline!B$61/Baseline!B$73 + Baseline!B$67*Baseline!B$62/Baseline!B$74 + Baseline!B$55*Baseline!B$63/Baseline!B$75 + Baseline!B$56*Baseline!B$69/Baseline!B$76)</f>
        <v>1.4629409061850344E-8</v>
      </c>
      <c r="M373" s="40">
        <f>Baseline!B$33 * (C373 * Baseline!B$58*Baseline!B$66/Baseline!B$73 + Baseline!B$59*Baseline!B$52/Baseline!B$74 + Baseline!B$68*Baseline!B$53/Baseline!B$75 + Baseline!B$60*Baseline!B$54/Baseline!B$76)</f>
        <v>1.0718396451160137E-7</v>
      </c>
      <c r="N373" s="1">
        <f>Baseline!B$33 * (C373 * Baseline!B$58*Baseline!B$57/Baseline!B$73 + Baseline!B$59*Baseline!B$67/Baseline!B$74 + Baseline!B$68*Baseline!B$55/Baseline!B$75 + Baseline!B$60*Baseline!B$56/Baseline!B$76)</f>
        <v>1.392909942596714E-8</v>
      </c>
      <c r="O373" s="1">
        <f>Baseline!B$33 * (C373 * Baseline!B$58*Baseline!B$58/Baseline!B$73 + Baseline!B$59*Baseline!B$59/Baseline!B$74 + Baseline!B$68*Baseline!B$68/Baseline!B$75 + Baseline!B$60*Baseline!B$60/Baseline!B$76)</f>
        <v>1.32501652118333E-6</v>
      </c>
      <c r="P373" s="40">
        <f>Baseline!B$33 * (C373 * Baseline!B$58*Baseline!B$61/Baseline!B$73 + Baseline!B$59*Baseline!B$62/Baseline!B$74 + Baseline!B$68*Baseline!B$63/Baseline!B$75 + Baseline!B$60*Baseline!B$69/Baseline!B$76)</f>
        <v>1.6489466052506482E-9</v>
      </c>
      <c r="Q373" s="40">
        <f>Baseline!B$33 * (C373 * Baseline!B$61*Baseline!B$66/Baseline!B$73 + Baseline!B$62*Baseline!B$52/Baseline!B$74 + Baseline!B$63*Baseline!B$53/Baseline!B$75 + Baseline!B$69*Baseline!B$54/Baseline!B$76)</f>
        <v>1.6078314493140134E-9</v>
      </c>
      <c r="R373" s="40">
        <f>Baseline!B$33 * (C373 * Baseline!B$61*Baseline!B$57/Baseline!B$73 + Baseline!B$62*Baseline!B$67/Baseline!B$74 + Baseline!B$63*Baseline!B$55/Baseline!B$75 + Baseline!B$69*Baseline!B$56/Baseline!B$76)</f>
        <v>1.4629409061850344E-8</v>
      </c>
      <c r="S373" s="40">
        <f>Baseline!B$33 * (C373 * Baseline!B$61*Baseline!B$58/Baseline!B$73 + Baseline!B$62*Baseline!B$59/Baseline!B$74 + Baseline!B$63*Baseline!B$68/Baseline!B$75 + Baseline!B$69*Baseline!B$60/Baseline!B$76)</f>
        <v>1.6489466052506482E-9</v>
      </c>
      <c r="T373" s="40">
        <f>Baseline!B$33 * (C373 * Baseline!B$61*Baseline!B$61/Baseline!B$73 + Baseline!B$62*Baseline!B$62/Baseline!B$74 + Baseline!B$63*Baseline!B$63/Baseline!B$75 + Baseline!B$69*Baseline!B$69/Baseline!B$76)</f>
        <v>9.8551800624287248E-8</v>
      </c>
      <c r="U373" s="40"/>
      <c r="V373" s="40">
        <f>E373 * ( Baseline!B$87 * Baseline!B$7 )</f>
        <v>0.17498739624107459</v>
      </c>
      <c r="W373" s="40">
        <f>F373 * ( Baseline!D$87 * Baseline!B$11 )</f>
        <v>7.1682536854032611E-4</v>
      </c>
      <c r="X373" s="40">
        <f>G373 * ( Baseline!F$87 * Baseline!B$16 )</f>
        <v>3.7230103464239183E-3</v>
      </c>
      <c r="Y373" s="40">
        <f>H373 * ( Baseline!H$87 * Baseline!B$18 )</f>
        <v>5.654316599389541E-4</v>
      </c>
      <c r="Z373" s="48">
        <f t="shared" si="0"/>
        <v>0.17999266361597777</v>
      </c>
      <c r="AA373" s="40">
        <f>I373 * ( Baseline!B$87 * Baseline!B$7 )</f>
        <v>4.0332268493124894E-4</v>
      </c>
      <c r="AB373" s="1">
        <f>J373 * ( Baseline!D$87 * Baseline!B$11 )</f>
        <v>3.3110911473596495E-2</v>
      </c>
      <c r="AC373" s="1">
        <f>K373 * ( Baseline!F$87 * Baseline!B$16 )</f>
        <v>4.8382406375377265E-4</v>
      </c>
      <c r="AD373" s="1">
        <f>L373 * ( Baseline!F$87 * Baseline!B$16 )</f>
        <v>5.0814915782893477E-4</v>
      </c>
      <c r="AE373" s="48">
        <f t="shared" si="1"/>
        <v>3.4506207380110454E-2</v>
      </c>
      <c r="AF373" s="48">
        <f>M373 * ( Baseline!B$87 * Baseline!B$7 )</f>
        <v>1.1124623676659106E-3</v>
      </c>
      <c r="AG373" s="48">
        <f>N373 * ( Baseline!D$87 * Baseline!B$11 )</f>
        <v>2.5694446538648223E-4</v>
      </c>
      <c r="AH373" s="48">
        <f>O373 * ( Baseline!F$87 * Baseline!B$16 )</f>
        <v>4.6024144003501771E-2</v>
      </c>
      <c r="AI373" s="48">
        <f>P373 * ( Baseline!H$87 * Baseline!B$18 )</f>
        <v>5.7989076936850229E-4</v>
      </c>
      <c r="AJ373" s="48">
        <f t="shared" si="2"/>
        <v>4.7973441605922665E-2</v>
      </c>
      <c r="AK373" s="48">
        <f>Q373 * ( Baseline!B$87 * Baseline!B$7 )</f>
        <v>1.6687682612430144E-5</v>
      </c>
      <c r="AL373" s="48">
        <f>R373 * ( Baseline!D$87 * Baseline!B$11 )</f>
        <v>2.6986279409490967E-4</v>
      </c>
      <c r="AM373" s="48">
        <f>S373 * ( Baseline!F$87 * Baseline!B$16 )</f>
        <v>5.7275780943746326E-5</v>
      </c>
      <c r="AN373" s="48">
        <f>T373 * ( Baseline!H$87 * Baseline!B$18 )</f>
        <v>3.4658053392809647E-2</v>
      </c>
      <c r="AO373" s="48">
        <f t="shared" si="3"/>
        <v>3.5001879650460734E-2</v>
      </c>
      <c r="AP373" s="48"/>
      <c r="AQ373" s="48">
        <f>V373 * ( (1-Baseline!B$88-Baseline!B$87) + (1-B373)*Baseline!B$88 )</f>
        <v>8.1311935968514285E-2</v>
      </c>
      <c r="AR373" s="48">
        <f>W373 * ( (1-Baseline!B$88-Baseline!B$87) + (1-B373)*Baseline!B$88 )</f>
        <v>3.3308946655254097E-4</v>
      </c>
      <c r="AS373" s="48">
        <f>X373 * ( (1-Baseline!B$88-Baseline!B$87) + (1-B373)*Baseline!B$88 )</f>
        <v>1.72998276105259E-3</v>
      </c>
      <c r="AT373" s="48">
        <f>Y373 * ( (1-Baseline!B$88-Baseline!B$87) + (1-B373)*Baseline!B$88 )</f>
        <v>2.6274088257297588E-4</v>
      </c>
      <c r="AU373" s="48">
        <f t="shared" si="4"/>
        <v>8.3637749078692383E-2</v>
      </c>
      <c r="AV373" s="48">
        <f>AA373 * ( (1-Baseline!D$88-Baseline!D$87) + (1-B373)*Baseline!D$88 )</f>
        <v>2.9551558489402437E-4</v>
      </c>
      <c r="AW373" s="48">
        <f>AB373 * ( (1-Baseline!D$88-Baseline!D$87) + (1-B373)*Baseline!D$88 )</f>
        <v>2.4260451336036458E-2</v>
      </c>
      <c r="AX373" s="48">
        <f>AC373 * ( (1-Baseline!D$88-Baseline!D$87) + (1-B373)*Baseline!D$88 )</f>
        <v>3.5449915546003084E-4</v>
      </c>
      <c r="AY373" s="48">
        <f>AD373 * ( (1-Baseline!D$88-Baseline!D$87) + (1-B373)*Baseline!D$88 )</f>
        <v>3.7232221543606229E-4</v>
      </c>
      <c r="AZ373" s="48">
        <f t="shared" si="5"/>
        <v>2.5282788291826577E-2</v>
      </c>
      <c r="BA373" s="48">
        <f>AF373 * ( (1-Baseline!F$88-Baseline!F$87) + (1-Baseline!B$36)*Baseline!F$88 )</f>
        <v>8.0056351856815458E-4</v>
      </c>
      <c r="BB373" s="48">
        <f>AG373 * ( (1-Baseline!F$88-Baseline!F$87) + (1-Baseline!B$36)*Baseline!F$88 )</f>
        <v>1.8490545951500498E-4</v>
      </c>
      <c r="BC373" s="48">
        <f>AH373 * ( (1-Baseline!F$88-Baseline!F$87) + (1-Baseline!B$36)*Baseline!F$88 )</f>
        <v>3.3120446797527986E-2</v>
      </c>
      <c r="BD373" s="48">
        <f>AI373 * ( (1-Baseline!F$88-Baseline!F$87) + (1-Baseline!B$36)*Baseline!F$88 )</f>
        <v>4.1730795414219408E-4</v>
      </c>
      <c r="BE373" s="48">
        <f t="shared" si="6"/>
        <v>3.452322372975334E-2</v>
      </c>
      <c r="BF373" s="48">
        <f>AK373 * ( (1-Baseline!H$88-Baseline!H$87) + (1-Baseline!B$36)*Baseline!H$88 )</f>
        <v>1.322198468748065E-5</v>
      </c>
      <c r="BG373" s="48">
        <f>AL373 * ( (1-Baseline!H$88-Baseline!H$87) + (1-Baseline!B$36)*Baseline!H$88 )</f>
        <v>2.1381768901727882E-4</v>
      </c>
      <c r="BH373" s="48">
        <f>AM373 * ( (1-Baseline!H$88-Baseline!H$87) + (1-Baseline!B$36)*Baseline!H$88 )</f>
        <v>4.5380746757349082E-5</v>
      </c>
      <c r="BI373" s="48">
        <f>AN373 * ( (1-Baseline!H$88-Baseline!H$87) + (1-Baseline!B$36)*Baseline!H$88 )</f>
        <v>2.7460268864190937E-2</v>
      </c>
      <c r="BJ373" s="48">
        <f t="shared" si="7"/>
        <v>2.7732689284653046E-2</v>
      </c>
      <c r="BK373" s="48"/>
      <c r="BL373" s="48">
        <f t="shared" si="18"/>
        <v>0.97219182563139284</v>
      </c>
      <c r="BM373" s="48">
        <f t="shared" si="19"/>
        <v>3.9825254770922466E-3</v>
      </c>
      <c r="BN373" s="48">
        <f t="shared" si="20"/>
        <v>2.0684233855037138E-2</v>
      </c>
      <c r="BO373" s="48">
        <f t="shared" si="21"/>
        <v>3.141415036477972E-3</v>
      </c>
      <c r="BP373" s="48">
        <f t="shared" si="8"/>
        <v>1.0000000000000002</v>
      </c>
      <c r="BQ373" s="48">
        <f t="shared" si="22"/>
        <v>1.168840958058248E-2</v>
      </c>
      <c r="BR373" s="48">
        <f t="shared" si="23"/>
        <v>0.95956391581538414</v>
      </c>
      <c r="BS373" s="48">
        <f t="shared" si="24"/>
        <v>1.4021363125309773E-2</v>
      </c>
      <c r="BT373" s="48">
        <f t="shared" si="25"/>
        <v>1.4726311478723518E-2</v>
      </c>
      <c r="BU373" s="48">
        <f t="shared" si="9"/>
        <v>0.99999999999999989</v>
      </c>
      <c r="BV373" s="48">
        <f t="shared" si="26"/>
        <v>2.3189129869068414E-2</v>
      </c>
      <c r="BW373" s="48">
        <f t="shared" si="27"/>
        <v>5.3559731548374172E-3</v>
      </c>
      <c r="BX373" s="48">
        <f t="shared" si="28"/>
        <v>0.95936715113263338</v>
      </c>
      <c r="BY373" s="48">
        <f t="shared" si="29"/>
        <v>1.2087745843460824E-2</v>
      </c>
      <c r="BZ373" s="48">
        <f t="shared" si="10"/>
        <v>1</v>
      </c>
      <c r="CA373" s="48">
        <f t="shared" si="30"/>
        <v>4.7676532743607904E-4</v>
      </c>
      <c r="CB373" s="48">
        <f t="shared" si="31"/>
        <v>7.7099514880297993E-3</v>
      </c>
      <c r="CC373" s="48">
        <f t="shared" si="32"/>
        <v>1.6363630043791776E-3</v>
      </c>
      <c r="CD373" s="48">
        <f t="shared" si="33"/>
        <v>0.99017692018015491</v>
      </c>
      <c r="CE373" s="48">
        <f t="shared" si="11"/>
        <v>1</v>
      </c>
      <c r="CF373" s="48"/>
      <c r="CG373" s="48">
        <f t="shared" si="34"/>
        <v>0.97219182563139284</v>
      </c>
      <c r="CH373" s="48">
        <f t="shared" si="35"/>
        <v>3.9825254770922466E-3</v>
      </c>
      <c r="CI373" s="48">
        <f t="shared" si="36"/>
        <v>2.0684233855037138E-2</v>
      </c>
      <c r="CJ373" s="48">
        <f t="shared" si="37"/>
        <v>3.141415036477972E-3</v>
      </c>
      <c r="CK373" s="48">
        <f t="shared" si="12"/>
        <v>1.0000000000000002</v>
      </c>
      <c r="CL373" s="48">
        <f t="shared" si="38"/>
        <v>1.168840958058248E-2</v>
      </c>
      <c r="CM373" s="48">
        <f t="shared" si="39"/>
        <v>0.95956391581538414</v>
      </c>
      <c r="CN373" s="48">
        <f t="shared" si="40"/>
        <v>1.4021363125309773E-2</v>
      </c>
      <c r="CO373" s="48">
        <f t="shared" si="41"/>
        <v>1.4726311478723518E-2</v>
      </c>
      <c r="CP373" s="48">
        <f t="shared" si="13"/>
        <v>0.99999999999999989</v>
      </c>
      <c r="CQ373" s="48">
        <f t="shared" si="42"/>
        <v>2.3189129869068414E-2</v>
      </c>
      <c r="CR373" s="48">
        <f t="shared" si="43"/>
        <v>5.3559731548374172E-3</v>
      </c>
      <c r="CS373" s="48">
        <f t="shared" si="44"/>
        <v>0.95936715113263338</v>
      </c>
      <c r="CT373" s="48">
        <f t="shared" si="45"/>
        <v>1.2087745843460824E-2</v>
      </c>
      <c r="CU373" s="48">
        <f t="shared" si="14"/>
        <v>1</v>
      </c>
      <c r="CV373" s="48">
        <f t="shared" si="46"/>
        <v>4.7676532743607904E-4</v>
      </c>
      <c r="CW373" s="48">
        <f t="shared" si="47"/>
        <v>7.7099514880297993E-3</v>
      </c>
      <c r="CX373" s="48">
        <f t="shared" si="48"/>
        <v>1.6363630043791776E-3</v>
      </c>
      <c r="CY373" s="48">
        <f t="shared" si="49"/>
        <v>0.99017692018015491</v>
      </c>
      <c r="CZ373" s="48">
        <f t="shared" si="15"/>
        <v>1</v>
      </c>
      <c r="DA373" s="48"/>
      <c r="DB373" s="48">
        <f>(AQ373*Baseline!B$7 + AV373*Baseline!B$11 + BA373*Baseline!B$16 + BF373*Baseline!B$18)</f>
        <v>43357.523436627343</v>
      </c>
      <c r="DC373" s="48">
        <f>(AR373*Baseline!B$7 + AW373*Baseline!B$11 + BB373*Baseline!B$16 + BG373*Baseline!B$18)</f>
        <v>62599.751222528321</v>
      </c>
      <c r="DD373" s="48">
        <f>(AS373*Baseline!B$7 + AX373*Baseline!B$11 + BC373*Baseline!B$16 + BH373*Baseline!B$18)</f>
        <v>114637.09530226758</v>
      </c>
      <c r="DE373" s="48">
        <f>(AT373*Baseline!B$7 + AY373*Baseline!B$11 + BD373*Baseline!B$16 + BI373*Baseline!B$18)</f>
        <v>1259752.0742300341</v>
      </c>
      <c r="DF373" s="48">
        <f t="shared" si="16"/>
        <v>1480346.4441914575</v>
      </c>
      <c r="DG373" s="48"/>
      <c r="DH373" s="48">
        <f t="shared" si="50"/>
        <v>2.9288767914262499E-2</v>
      </c>
      <c r="DI373" s="48">
        <f t="shared" si="51"/>
        <v>4.2287230444032542E-2</v>
      </c>
      <c r="DJ373" s="48">
        <f t="shared" si="52"/>
        <v>7.7439369515208717E-2</v>
      </c>
      <c r="DK373" s="48">
        <f t="shared" si="53"/>
        <v>0.85098463212649622</v>
      </c>
      <c r="DL373" s="48">
        <f t="shared" si="17"/>
        <v>1</v>
      </c>
      <c r="DM373" s="48"/>
      <c r="DN373" s="48">
        <f>DH373 / (Baseline!B$7/Baseline!B$17)</f>
        <v>3.1263833332606219</v>
      </c>
      <c r="DO373" s="48">
        <f>DI373 / (Baseline!B$11/Baseline!B$17)</f>
        <v>1.0208339827006516</v>
      </c>
      <c r="DP373" s="48">
        <f>DJ373 / (Baseline!B$16/Baseline!B$17)</f>
        <v>1.1966722860044607</v>
      </c>
      <c r="DQ373" s="48">
        <f>DK373 / (Baseline!B$18/Baseline!B$17)</f>
        <v>0.96211325337776687</v>
      </c>
      <c r="DR373" s="71"/>
      <c r="DS373" s="48">
        <f>(AU373*Baseline!B$34)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2.5075193611803857E-2</v>
      </c>
      <c r="DT373" s="48">
        <f>(AZ373*Baseline!B$34) + (Baseline!D$88*(1-Baseline!D$89)*Baseline!B$35) + (Baseline!D$88*Baseline!D$89*((1-Baseline!D$90)*Baseline!B$40 + Baseline!D$90*Baseline!B$41))</f>
        <v>1.0205986243773991E-2</v>
      </c>
      <c r="DU373" s="48">
        <f>(BE373*Baseline!B$34) + (Baseline!F$88*(1-Baseline!F$89)*Baseline!B$35) + (Baseline!F$88*Baseline!F$89*((1-Baseline!F$90)*Baseline!B$40 + Baseline!F$90*Baseline!B$41))</f>
        <v>1.2909123559463003E-2</v>
      </c>
      <c r="DV373" s="48">
        <f>(BJ373*Baseline!B$34) + (Baseline!H$88*(1-Baseline!H$89)*Baseline!B$35) + (Baseline!H$88*Baseline!H$89*((1-Baseline!H$90)*Baseline!B$40 + Baseline!H$90*Baseline!B$41))</f>
        <v>9.3049033926979573E-3</v>
      </c>
      <c r="DW373" s="48">
        <f>( DS373*Baseline!B$7 + DT373*Baseline!B$11 + DU373*Baseline!B$16 + DV373*Baseline!B$18 ) / Baseline!B$17</f>
        <v>9.7232074239730192E-3</v>
      </c>
    </row>
    <row r="374" spans="1:127">
      <c r="A374" s="7" t="s">
        <v>636</v>
      </c>
      <c r="B374" s="1">
        <f>MIN( MAX( NORMINV( MCrands!B374, (B$5+B$4)/2, (B$5-B$4)/3.29 ), 0 ), 1 )</f>
        <v>0.39618901230753462</v>
      </c>
      <c r="C374" s="1">
        <f>MAX( NORMINV( MCrands!C374, (C$5+C$4)/2, (C$5-C$4)/3.29 ), 0 )</f>
        <v>2.8489752181685635</v>
      </c>
      <c r="D374" s="40"/>
      <c r="E374" s="40">
        <f>Baseline!B$33 * (C374 * Baseline!B$66*Baseline!B$66/Baseline!B$73 + Baseline!B$52*Baseline!B$52/Baseline!B$74 + Baseline!B$53*Baseline!B$53/Baseline!B$75 + Baseline!B$54*Baseline!B$54/Baseline!B$76)</f>
        <v>2.3848851402385679E-5</v>
      </c>
      <c r="F374" s="40">
        <f>Baseline!B$33 * (C374 * Baseline!B$66*Baseline!B$57/Baseline!B$73 + Baseline!B$52*Baseline!B$67/Baseline!B$74 + Baseline!B$53*Baseline!B$55/Baseline!B$75 + Baseline!B$54*Baseline!B$56/Baseline!B$76)</f>
        <v>3.979417726523439E-8</v>
      </c>
      <c r="G374" s="1">
        <f>Baseline!B$33 * (C374 * Baseline!B$66*Baseline!B$58/Baseline!B$73 + Baseline!B$52*Baseline!B$59/Baseline!B$74 + Baseline!B$53*Baseline!B$68/Baseline!B$75 + Baseline!B$54*Baseline!B$60/Baseline!B$76)</f>
        <v>1.09481728319019E-7</v>
      </c>
      <c r="H374" s="40">
        <f>Baseline!B$33 * (C374 * Baseline!B$66*Baseline!B$61/Baseline!B$73 + Baseline!B$52*Baseline!B$62/Baseline!B$74 + Baseline!B$53*Baseline!B$63/Baseline!B$75 + Baseline!B$54*Baseline!B$69/Baseline!B$76)</f>
        <v>1.8376078300557769E-9</v>
      </c>
      <c r="I374" s="40">
        <f>Baseline!B$33 * (C374 * Baseline!B$57*Baseline!B$66/Baseline!B$73 + Baseline!B$67*Baseline!B$52/Baseline!B$74 + Baseline!B$55*Baseline!B$53/Baseline!B$75 + Baseline!B$56*Baseline!B$54/Baseline!B$76)</f>
        <v>3.979417726523439E-8</v>
      </c>
      <c r="J374" s="1">
        <f>Baseline!B$33 * (C374 * Baseline!B$57*Baseline!B$57/Baseline!B$73 + Baseline!B$67*Baseline!B$67/Baseline!B$74 + Baseline!B$55*Baseline!B$55/Baseline!B$75 + Baseline!B$56*Baseline!B$56/Baseline!B$76)</f>
        <v>1.7949606714599784E-6</v>
      </c>
      <c r="K374" s="40">
        <f>Baseline!B$33 * (C374 * Baseline!B$57*Baseline!B$58/Baseline!B$73 + Baseline!B$67*Baseline!B$59/Baseline!B$74 + Baseline!B$55*Baseline!B$68/Baseline!B$75 + Baseline!B$56*Baseline!B$60/Baseline!B$76)</f>
        <v>1.3929406716345932E-8</v>
      </c>
      <c r="L374" s="1">
        <f>Baseline!B$33 * (C374 * Baseline!B$57*Baseline!B$61/Baseline!B$73 + Baseline!B$67*Baseline!B$62/Baseline!B$74 + Baseline!B$55*Baseline!B$63/Baseline!B$75 + Baseline!B$56*Baseline!B$69/Baseline!B$76)</f>
        <v>1.4629439790888223E-8</v>
      </c>
      <c r="M374" s="40">
        <f>Baseline!B$33 * (C374 * Baseline!B$58*Baseline!B$66/Baseline!B$73 + Baseline!B$59*Baseline!B$52/Baseline!B$74 + Baseline!B$68*Baseline!B$53/Baseline!B$75 + Baseline!B$60*Baseline!B$54/Baseline!B$76)</f>
        <v>1.09481728319019E-7</v>
      </c>
      <c r="N374" s="1">
        <f>Baseline!B$33 * (C374 * Baseline!B$58*Baseline!B$57/Baseline!B$73 + Baseline!B$59*Baseline!B$67/Baseline!B$74 + Baseline!B$68*Baseline!B$55/Baseline!B$75 + Baseline!B$60*Baseline!B$56/Baseline!B$76)</f>
        <v>1.3929406716345932E-8</v>
      </c>
      <c r="O374" s="1">
        <f>Baseline!B$33 * (C374 * Baseline!B$58*Baseline!B$58/Baseline!B$73 + Baseline!B$59*Baseline!B$59/Baseline!B$74 + Baseline!B$68*Baseline!B$68/Baseline!B$75 + Baseline!B$60*Baseline!B$60/Baseline!B$76)</f>
        <v>1.3250172766055113E-6</v>
      </c>
      <c r="P374" s="40">
        <f>Baseline!B$33 * (C374 * Baseline!B$58*Baseline!B$61/Baseline!B$73 + Baseline!B$59*Baseline!B$62/Baseline!B$74 + Baseline!B$68*Baseline!B$63/Baseline!B$75 + Baseline!B$60*Baseline!B$69/Baseline!B$76)</f>
        <v>1.6490221474687678E-9</v>
      </c>
      <c r="Q374" s="40">
        <f>Baseline!B$33 * (C374 * Baseline!B$61*Baseline!B$66/Baseline!B$73 + Baseline!B$62*Baseline!B$52/Baseline!B$74 + Baseline!B$63*Baseline!B$53/Baseline!B$75 + Baseline!B$69*Baseline!B$54/Baseline!B$76)</f>
        <v>1.8376078300557769E-9</v>
      </c>
      <c r="R374" s="40">
        <f>Baseline!B$33 * (C374 * Baseline!B$61*Baseline!B$57/Baseline!B$73 + Baseline!B$62*Baseline!B$67/Baseline!B$74 + Baseline!B$63*Baseline!B$55/Baseline!B$75 + Baseline!B$69*Baseline!B$56/Baseline!B$76)</f>
        <v>1.4629439790888223E-8</v>
      </c>
      <c r="S374" s="40">
        <f>Baseline!B$33 * (C374 * Baseline!B$61*Baseline!B$58/Baseline!B$73 + Baseline!B$62*Baseline!B$59/Baseline!B$74 + Baseline!B$63*Baseline!B$68/Baseline!B$75 + Baseline!B$69*Baseline!B$60/Baseline!B$76)</f>
        <v>1.6490221474687678E-9</v>
      </c>
      <c r="T374" s="40">
        <f>Baseline!B$33 * (C374 * Baseline!B$61*Baseline!B$61/Baseline!B$73 + Baseline!B$62*Baseline!B$62/Baseline!B$74 + Baseline!B$63*Baseline!B$63/Baseline!B$75 + Baseline!B$69*Baseline!B$69/Baseline!B$76)</f>
        <v>9.8551808178509057E-8</v>
      </c>
      <c r="U374" s="40"/>
      <c r="V374" s="40">
        <f>E374 * ( Baseline!B$87 * Baseline!B$7 )</f>
        <v>0.24752722870536095</v>
      </c>
      <c r="W374" s="40">
        <f>F374 * ( Baseline!D$87 * Baseline!B$11 )</f>
        <v>7.3406709868470985E-4</v>
      </c>
      <c r="X374" s="40">
        <f>G374 * ( Baseline!F$87 * Baseline!B$16 )</f>
        <v>3.8028226436050733E-3</v>
      </c>
      <c r="Y374" s="40">
        <f>H374 * ( Baseline!H$87 * Baseline!B$18 )</f>
        <v>6.4623791636154895E-4</v>
      </c>
      <c r="Z374" s="48">
        <f t="shared" si="0"/>
        <v>0.25271035636401229</v>
      </c>
      <c r="AA374" s="40">
        <f>I374 * ( Baseline!B$87 * Baseline!B$7 )</f>
        <v>4.1302376583586775E-4</v>
      </c>
      <c r="AB374" s="1">
        <f>J374 * ( Baseline!D$87 * Baseline!B$11 )</f>
        <v>3.3110913779411291E-2</v>
      </c>
      <c r="AC374" s="1">
        <f>K374 * ( Baseline!F$87 * Baseline!B$16 )</f>
        <v>4.8383473741437863E-4</v>
      </c>
      <c r="AD374" s="1">
        <f>L374 * ( Baseline!F$87 * Baseline!B$16 )</f>
        <v>5.0815022519499532E-4</v>
      </c>
      <c r="AE374" s="48">
        <f t="shared" si="1"/>
        <v>3.4515922507856532E-2</v>
      </c>
      <c r="AF374" s="48">
        <f>M374 * ( Baseline!B$87 * Baseline!B$7 )</f>
        <v>1.1363108582230982E-3</v>
      </c>
      <c r="AG374" s="48">
        <f>N374 * ( Baseline!D$87 * Baseline!B$11 )</f>
        <v>2.5695013384785813E-4</v>
      </c>
      <c r="AH374" s="48">
        <f>O374 * ( Baseline!F$87 * Baseline!B$16 )</f>
        <v>4.6024170242917432E-2</v>
      </c>
      <c r="AI374" s="48">
        <f>P374 * ( Baseline!H$87 * Baseline!B$18 )</f>
        <v>5.7991733556224422E-4</v>
      </c>
      <c r="AJ374" s="48">
        <f t="shared" si="2"/>
        <v>4.799734857055063E-2</v>
      </c>
      <c r="AK374" s="48">
        <f>Q374 * ( Baseline!B$87 * Baseline!B$7 )</f>
        <v>1.9072531668148908E-5</v>
      </c>
      <c r="AL374" s="48">
        <f>R374 * ( Baseline!D$87 * Baseline!B$11 )</f>
        <v>2.6986336094104725E-4</v>
      </c>
      <c r="AM374" s="48">
        <f>S374 * ( Baseline!F$87 * Baseline!B$16 )</f>
        <v>5.727840488531196E-5</v>
      </c>
      <c r="AN374" s="48">
        <f>T374 * ( Baseline!H$87 * Baseline!B$18 )</f>
        <v>3.4658056049429023E-2</v>
      </c>
      <c r="AO374" s="48">
        <f t="shared" si="3"/>
        <v>3.5004270346923529E-2</v>
      </c>
      <c r="AP374" s="48"/>
      <c r="AQ374" s="48">
        <f>V374 * ( (1-Baseline!B$88-Baseline!B$87) + (1-B374)*Baseline!B$88 )</f>
        <v>0.15495001025966784</v>
      </c>
      <c r="AR374" s="48">
        <f>W374 * ( (1-Baseline!B$88-Baseline!B$87) + (1-B374)*Baseline!B$88 )</f>
        <v>4.5951996904499315E-4</v>
      </c>
      <c r="AS374" s="48">
        <f>X374 * ( (1-Baseline!B$88-Baseline!B$87) + (1-B374)*Baseline!B$88 )</f>
        <v>2.3805357120678717E-3</v>
      </c>
      <c r="AT374" s="48">
        <f>Y374 * ( (1-Baseline!B$88-Baseline!B$87) + (1-B374)*Baseline!B$88 )</f>
        <v>4.0453962295033632E-4</v>
      </c>
      <c r="AU374" s="48">
        <f t="shared" si="4"/>
        <v>0.15819460556373105</v>
      </c>
      <c r="AV374" s="48">
        <f>AA374 * ( (1-Baseline!D$88-Baseline!D$87) + (1-B374)*Baseline!D$88 )</f>
        <v>3.3616240653662314E-4</v>
      </c>
      <c r="AW374" s="48">
        <f>AB374 * ( (1-Baseline!D$88-Baseline!D$87) + (1-B374)*Baseline!D$88 )</f>
        <v>2.6949162201810834E-2</v>
      </c>
      <c r="AX374" s="48">
        <f>AC374 * ( (1-Baseline!D$88-Baseline!D$87) + (1-B374)*Baseline!D$88 )</f>
        <v>3.9379586151918255E-4</v>
      </c>
      <c r="AY374" s="48">
        <f>AD374 * ( (1-Baseline!D$88-Baseline!D$87) + (1-B374)*Baseline!D$88 )</f>
        <v>4.1358637616887033E-4</v>
      </c>
      <c r="AZ374" s="48">
        <f t="shared" si="5"/>
        <v>2.8092706846035511E-2</v>
      </c>
      <c r="BA374" s="48">
        <f>AF374 * ( (1-Baseline!F$88-Baseline!F$87) + (1-Baseline!B$36)*Baseline!F$88 )</f>
        <v>8.1772565552480473E-4</v>
      </c>
      <c r="BB374" s="48">
        <f>AG374 * ( (1-Baseline!F$88-Baseline!F$87) + (1-Baseline!B$36)*Baseline!F$88 )</f>
        <v>1.8490953872120185E-4</v>
      </c>
      <c r="BC374" s="48">
        <f>AH374 * ( (1-Baseline!F$88-Baseline!F$87) + (1-Baseline!B$36)*Baseline!F$88 )</f>
        <v>3.3120465680251163E-2</v>
      </c>
      <c r="BD374" s="48">
        <f>AI374 * ( (1-Baseline!F$88-Baseline!F$87) + (1-Baseline!B$36)*Baseline!F$88 )</f>
        <v>4.1732707202532895E-4</v>
      </c>
      <c r="BE374" s="48">
        <f t="shared" si="6"/>
        <v>3.4540427946522505E-2</v>
      </c>
      <c r="BF374" s="48">
        <f>AK374 * ( (1-Baseline!H$88-Baseline!H$87) + (1-Baseline!B$36)*Baseline!H$88 )</f>
        <v>1.5111548291307741E-5</v>
      </c>
      <c r="BG374" s="48">
        <f>AL374 * ( (1-Baseline!H$88-Baseline!H$87) + (1-Baseline!B$36)*Baseline!H$88 )</f>
        <v>2.1381813814081054E-4</v>
      </c>
      <c r="BH374" s="48">
        <f>AM374 * ( (1-Baseline!H$88-Baseline!H$87) + (1-Baseline!B$36)*Baseline!H$88 )</f>
        <v>4.5382825758730369E-5</v>
      </c>
      <c r="BI374" s="48">
        <f>AN374 * ( (1-Baseline!H$88-Baseline!H$87) + (1-Baseline!B$36)*Baseline!H$88 )</f>
        <v>2.74602709690836E-2</v>
      </c>
      <c r="BJ374" s="48">
        <f t="shared" si="7"/>
        <v>2.7734583481274448E-2</v>
      </c>
      <c r="BK374" s="48"/>
      <c r="BL374" s="48">
        <f t="shared" si="18"/>
        <v>0.97948984864243005</v>
      </c>
      <c r="BM374" s="48">
        <f t="shared" si="19"/>
        <v>2.9047764770959187E-3</v>
      </c>
      <c r="BN374" s="48">
        <f t="shared" si="20"/>
        <v>1.5048147208210821E-2</v>
      </c>
      <c r="BO374" s="48">
        <f t="shared" si="21"/>
        <v>2.5572276722632082E-3</v>
      </c>
      <c r="BP374" s="48">
        <f t="shared" si="8"/>
        <v>1</v>
      </c>
      <c r="BQ374" s="48">
        <f t="shared" si="22"/>
        <v>1.1966180702307901E-2</v>
      </c>
      <c r="BR374" s="48">
        <f t="shared" si="23"/>
        <v>0.95929389608157123</v>
      </c>
      <c r="BS374" s="48">
        <f t="shared" si="24"/>
        <v>1.4017725798991694E-2</v>
      </c>
      <c r="BT374" s="48">
        <f t="shared" si="25"/>
        <v>1.472219741712915E-2</v>
      </c>
      <c r="BU374" s="48">
        <f t="shared" si="9"/>
        <v>1</v>
      </c>
      <c r="BV374" s="48">
        <f t="shared" si="26"/>
        <v>2.3674450611638493E-2</v>
      </c>
      <c r="BW374" s="48">
        <f t="shared" si="27"/>
        <v>5.3534235015121872E-3</v>
      </c>
      <c r="BX374" s="48">
        <f t="shared" si="28"/>
        <v>0.95888984732702787</v>
      </c>
      <c r="BY374" s="48">
        <f t="shared" si="29"/>
        <v>1.2082278559821526E-2</v>
      </c>
      <c r="BZ374" s="48">
        <f t="shared" si="10"/>
        <v>1</v>
      </c>
      <c r="CA374" s="48">
        <f t="shared" si="30"/>
        <v>5.4486299754638828E-4</v>
      </c>
      <c r="CB374" s="48">
        <f t="shared" si="31"/>
        <v>7.7094411129402423E-3</v>
      </c>
      <c r="CC374" s="48">
        <f t="shared" si="32"/>
        <v>1.6363262058495119E-3</v>
      </c>
      <c r="CD374" s="48">
        <f t="shared" si="33"/>
        <v>0.99010936968366392</v>
      </c>
      <c r="CE374" s="48">
        <f t="shared" si="11"/>
        <v>1</v>
      </c>
      <c r="CF374" s="48"/>
      <c r="CG374" s="48">
        <f t="shared" si="34"/>
        <v>0.97948984864243005</v>
      </c>
      <c r="CH374" s="48">
        <f t="shared" si="35"/>
        <v>2.9047764770959187E-3</v>
      </c>
      <c r="CI374" s="48">
        <f t="shared" si="36"/>
        <v>1.5048147208210821E-2</v>
      </c>
      <c r="CJ374" s="48">
        <f t="shared" si="37"/>
        <v>2.5572276722632082E-3</v>
      </c>
      <c r="CK374" s="48">
        <f t="shared" si="12"/>
        <v>1</v>
      </c>
      <c r="CL374" s="48">
        <f t="shared" si="38"/>
        <v>1.1966180702307901E-2</v>
      </c>
      <c r="CM374" s="48">
        <f t="shared" si="39"/>
        <v>0.95929389608157123</v>
      </c>
      <c r="CN374" s="48">
        <f t="shared" si="40"/>
        <v>1.4017725798991694E-2</v>
      </c>
      <c r="CO374" s="48">
        <f t="shared" si="41"/>
        <v>1.472219741712915E-2</v>
      </c>
      <c r="CP374" s="48">
        <f t="shared" si="13"/>
        <v>1</v>
      </c>
      <c r="CQ374" s="48">
        <f t="shared" si="42"/>
        <v>2.3674450611638493E-2</v>
      </c>
      <c r="CR374" s="48">
        <f t="shared" si="43"/>
        <v>5.3534235015121872E-3</v>
      </c>
      <c r="CS374" s="48">
        <f t="shared" si="44"/>
        <v>0.95888984732702787</v>
      </c>
      <c r="CT374" s="48">
        <f t="shared" si="45"/>
        <v>1.2082278559821526E-2</v>
      </c>
      <c r="CU374" s="48">
        <f t="shared" si="14"/>
        <v>1</v>
      </c>
      <c r="CV374" s="48">
        <f t="shared" si="46"/>
        <v>5.4486299754638828E-4</v>
      </c>
      <c r="CW374" s="48">
        <f t="shared" si="47"/>
        <v>7.7094411129402423E-3</v>
      </c>
      <c r="CX374" s="48">
        <f t="shared" si="48"/>
        <v>1.6363262058495119E-3</v>
      </c>
      <c r="CY374" s="48">
        <f t="shared" si="49"/>
        <v>0.99010936968366392</v>
      </c>
      <c r="CZ374" s="48">
        <f t="shared" si="15"/>
        <v>1</v>
      </c>
      <c r="DA374" s="48"/>
      <c r="DB374" s="48">
        <f>(AQ374*Baseline!B$7 + AV374*Baseline!B$11 + BA374*Baseline!B$16 + BF374*Baseline!B$18)</f>
        <v>79303.179850691682</v>
      </c>
      <c r="DC374" s="48">
        <f>(AR374*Baseline!B$7 + AW374*Baseline!B$11 + BB374*Baseline!B$16 + BG374*Baseline!B$18)</f>
        <v>68427.189890125868</v>
      </c>
      <c r="DD374" s="48">
        <f>(AS374*Baseline!B$7 + AX374*Baseline!B$11 + BC374*Baseline!B$16 + BH374*Baseline!B$18)</f>
        <v>115037.04585155606</v>
      </c>
      <c r="DE374" s="48">
        <f>(AT374*Baseline!B$7 + AY374*Baseline!B$11 + BD374*Baseline!B$16 + BI374*Baseline!B$18)</f>
        <v>1259909.5002733667</v>
      </c>
      <c r="DF374" s="48">
        <f t="shared" si="16"/>
        <v>1522676.9158657403</v>
      </c>
      <c r="DG374" s="48"/>
      <c r="DH374" s="48">
        <f t="shared" si="50"/>
        <v>5.2081422542353768E-2</v>
      </c>
      <c r="DI374" s="48">
        <f t="shared" si="51"/>
        <v>4.4938745164610702E-2</v>
      </c>
      <c r="DJ374" s="48">
        <f t="shared" si="52"/>
        <v>7.5549215104604162E-2</v>
      </c>
      <c r="DK374" s="48">
        <f t="shared" si="53"/>
        <v>0.82743061718843136</v>
      </c>
      <c r="DL374" s="48">
        <f t="shared" si="17"/>
        <v>1</v>
      </c>
      <c r="DM374" s="48"/>
      <c r="DN374" s="48">
        <f>DH374 / (Baseline!B$7/Baseline!B$17)</f>
        <v>5.5593493002356258</v>
      </c>
      <c r="DO374" s="48">
        <f>DI374 / (Baseline!B$11/Baseline!B$17)</f>
        <v>1.0848428171401552</v>
      </c>
      <c r="DP374" s="48">
        <f>DJ374 / (Baseline!B$16/Baseline!B$17)</f>
        <v>1.1674636881865852</v>
      </c>
      <c r="DQ374" s="48">
        <f>DK374 / (Baseline!B$18/Baseline!B$17)</f>
        <v>0.9354833600910436</v>
      </c>
      <c r="DR374" s="71"/>
      <c r="DS374" s="48">
        <f>(AU374*Baseline!B$34)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3.6258722084559658E-2</v>
      </c>
      <c r="DT374" s="48">
        <f>(AZ374*Baseline!B$34) + (Baseline!D$88*(1-Baseline!D$89)*Baseline!B$35) + (Baseline!D$88*Baseline!D$89*((1-Baseline!D$90)*Baseline!B$40 + Baseline!D$90*Baseline!B$41))</f>
        <v>1.062747402690533E-2</v>
      </c>
      <c r="DU374" s="48">
        <f>(BE374*Baseline!B$34) + (Baseline!F$88*(1-Baseline!F$89)*Baseline!B$35) + (Baseline!F$88*Baseline!F$89*((1-Baseline!F$90)*Baseline!B$40 + Baseline!F$90*Baseline!B$41))</f>
        <v>1.2911704191978379E-2</v>
      </c>
      <c r="DV374" s="48">
        <f>(BJ374*Baseline!B$34) + (Baseline!H$88*(1-Baseline!H$89)*Baseline!B$35) + (Baseline!H$88*Baseline!H$89*((1-Baseline!H$90)*Baseline!B$40 + Baseline!H$90*Baseline!B$41))</f>
        <v>9.3051875221911683E-3</v>
      </c>
      <c r="DW374" s="48">
        <f>( DS374*Baseline!B$7 + DT374*Baseline!B$11 + DU374*Baseline!B$16 + DV374*Baseline!B$18 ) / Baseline!B$17</f>
        <v>9.8458557158041769E-3</v>
      </c>
    </row>
    <row r="375" spans="1:127">
      <c r="A375" s="7" t="s">
        <v>637</v>
      </c>
      <c r="B375" s="1">
        <f>MIN( MAX( NORMINV( MCrands!B375, (B$5+B$4)/2, (B$5-B$4)/3.29 ), 0 ), 1 )</f>
        <v>0.43029917094693865</v>
      </c>
      <c r="C375" s="1">
        <f>MAX( NORMINV( MCrands!C375, (C$5+C$4)/2, (C$5-C$4)/3.29 ), 0 )</f>
        <v>2.448964336070679</v>
      </c>
      <c r="D375" s="40"/>
      <c r="E375" s="40">
        <f>Baseline!B$33 * (C375 * Baseline!B$66*Baseline!B$66/Baseline!B$73 + Baseline!B$52*Baseline!B$52/Baseline!B$74 + Baseline!B$53*Baseline!B$53/Baseline!B$75 + Baseline!B$54*Baseline!B$54/Baseline!B$76)</f>
        <v>2.050154324777932E-5</v>
      </c>
      <c r="F375" s="40">
        <f>Baseline!B$33 * (C375 * Baseline!B$66*Baseline!B$57/Baseline!B$73 + Baseline!B$52*Baseline!B$67/Baseline!B$74 + Baseline!B$53*Baseline!B$55/Baseline!B$75 + Baseline!B$54*Baseline!B$56/Baseline!B$76)</f>
        <v>3.934652655916867E-8</v>
      </c>
      <c r="G375" s="1">
        <f>Baseline!B$33 * (C375 * Baseline!B$66*Baseline!B$58/Baseline!B$73 + Baseline!B$52*Baseline!B$59/Baseline!B$74 + Baseline!B$53*Baseline!B$68/Baseline!B$75 + Baseline!B$54*Baseline!B$60/Baseline!B$76)</f>
        <v>1.0838125366660747E-7</v>
      </c>
      <c r="H375" s="40">
        <f>Baseline!B$33 * (C375 * Baseline!B$66*Baseline!B$61/Baseline!B$73 + Baseline!B$52*Baseline!B$62/Baseline!B$74 + Baseline!B$53*Baseline!B$63/Baseline!B$75 + Baseline!B$54*Baseline!B$69/Baseline!B$76)</f>
        <v>1.7275603648146229E-9</v>
      </c>
      <c r="I375" s="40">
        <f>Baseline!B$33 * (C375 * Baseline!B$57*Baseline!B$66/Baseline!B$73 + Baseline!B$67*Baseline!B$52/Baseline!B$74 + Baseline!B$55*Baseline!B$53/Baseline!B$75 + Baseline!B$56*Baseline!B$54/Baseline!B$76)</f>
        <v>3.934652655916867E-8</v>
      </c>
      <c r="J375" s="1">
        <f>Baseline!B$33 * (C375 * Baseline!B$57*Baseline!B$57/Baseline!B$73 + Baseline!B$67*Baseline!B$67/Baseline!B$74 + Baseline!B$55*Baseline!B$55/Baseline!B$75 + Baseline!B$56*Baseline!B$56/Baseline!B$76)</f>
        <v>1.7949606115936184E-6</v>
      </c>
      <c r="K375" s="40">
        <f>Baseline!B$33 * (C375 * Baseline!B$57*Baseline!B$58/Baseline!B$73 + Baseline!B$67*Baseline!B$59/Baseline!B$74 + Baseline!B$55*Baseline!B$68/Baseline!B$75 + Baseline!B$56*Baseline!B$60/Baseline!B$76)</f>
        <v>1.3929259544877874E-8</v>
      </c>
      <c r="L375" s="1">
        <f>Baseline!B$33 * (C375 * Baseline!B$57*Baseline!B$61/Baseline!B$73 + Baseline!B$67*Baseline!B$62/Baseline!B$74 + Baseline!B$55*Baseline!B$63/Baseline!B$75 + Baseline!B$56*Baseline!B$69/Baseline!B$76)</f>
        <v>1.4629425073741417E-8</v>
      </c>
      <c r="M375" s="40">
        <f>Baseline!B$33 * (C375 * Baseline!B$58*Baseline!B$66/Baseline!B$73 + Baseline!B$59*Baseline!B$52/Baseline!B$74 + Baseline!B$68*Baseline!B$53/Baseline!B$75 + Baseline!B$60*Baseline!B$54/Baseline!B$76)</f>
        <v>1.0838125366660747E-7</v>
      </c>
      <c r="N375" s="1">
        <f>Baseline!B$33 * (C375 * Baseline!B$58*Baseline!B$57/Baseline!B$73 + Baseline!B$59*Baseline!B$67/Baseline!B$74 + Baseline!B$68*Baseline!B$55/Baseline!B$75 + Baseline!B$60*Baseline!B$56/Baseline!B$76)</f>
        <v>1.3929259544877874E-8</v>
      </c>
      <c r="O375" s="1">
        <f>Baseline!B$33 * (C375 * Baseline!B$58*Baseline!B$58/Baseline!B$73 + Baseline!B$59*Baseline!B$59/Baseline!B$74 + Baseline!B$68*Baseline!B$68/Baseline!B$75 + Baseline!B$60*Baseline!B$60/Baseline!B$76)</f>
        <v>1.3250169148089855E-6</v>
      </c>
      <c r="P375" s="40">
        <f>Baseline!B$33 * (C375 * Baseline!B$58*Baseline!B$61/Baseline!B$73 + Baseline!B$59*Baseline!B$62/Baseline!B$74 + Baseline!B$68*Baseline!B$63/Baseline!B$75 + Baseline!B$60*Baseline!B$69/Baseline!B$76)</f>
        <v>1.6489859678162032E-9</v>
      </c>
      <c r="Q375" s="40">
        <f>Baseline!B$33 * (C375 * Baseline!B$61*Baseline!B$66/Baseline!B$73 + Baseline!B$62*Baseline!B$52/Baseline!B$74 + Baseline!B$63*Baseline!B$53/Baseline!B$75 + Baseline!B$69*Baseline!B$54/Baseline!B$76)</f>
        <v>1.7275603648146229E-9</v>
      </c>
      <c r="R375" s="40">
        <f>Baseline!B$33 * (C375 * Baseline!B$61*Baseline!B$57/Baseline!B$73 + Baseline!B$62*Baseline!B$67/Baseline!B$74 + Baseline!B$63*Baseline!B$55/Baseline!B$75 + Baseline!B$69*Baseline!B$56/Baseline!B$76)</f>
        <v>1.4629425073741417E-8</v>
      </c>
      <c r="S375" s="40">
        <f>Baseline!B$33 * (C375 * Baseline!B$61*Baseline!B$58/Baseline!B$73 + Baseline!B$62*Baseline!B$59/Baseline!B$74 + Baseline!B$63*Baseline!B$68/Baseline!B$75 + Baseline!B$69*Baseline!B$60/Baseline!B$76)</f>
        <v>1.6489859678162032E-9</v>
      </c>
      <c r="T375" s="40">
        <f>Baseline!B$33 * (C375 * Baseline!B$61*Baseline!B$61/Baseline!B$73 + Baseline!B$62*Baseline!B$62/Baseline!B$74 + Baseline!B$63*Baseline!B$63/Baseline!B$75 + Baseline!B$69*Baseline!B$69/Baseline!B$76)</f>
        <v>9.8551804560543798E-8</v>
      </c>
      <c r="U375" s="40"/>
      <c r="V375" s="40">
        <f>E375 * ( Baseline!B$87 * Baseline!B$7 )</f>
        <v>0.21278551736870158</v>
      </c>
      <c r="W375" s="40">
        <f>F375 * ( Baseline!D$87 * Baseline!B$11 )</f>
        <v>7.2580946710118401E-4</v>
      </c>
      <c r="X375" s="40">
        <f>G375 * ( Baseline!F$87 * Baseline!B$16 )</f>
        <v>3.7645979097507666E-3</v>
      </c>
      <c r="Y375" s="40">
        <f>H375 * ( Baseline!H$87 * Baseline!B$18 )</f>
        <v>6.0753714273883606E-4</v>
      </c>
      <c r="Z375" s="48">
        <f t="shared" si="0"/>
        <v>0.21788346188829236</v>
      </c>
      <c r="AA375" s="40">
        <f>I375 * ( Baseline!B$87 * Baseline!B$7 )</f>
        <v>4.0837759915761162E-4</v>
      </c>
      <c r="AB375" s="1">
        <f>J375 * ( Baseline!D$87 * Baseline!B$11 )</f>
        <v>3.3110912675080754E-2</v>
      </c>
      <c r="AC375" s="1">
        <f>K375 * ( Baseline!F$87 * Baseline!B$16 )</f>
        <v>4.8382962544729684E-4</v>
      </c>
      <c r="AD375" s="1">
        <f>L375 * ( Baseline!F$87 * Baseline!B$16 )</f>
        <v>5.081497139982872E-4</v>
      </c>
      <c r="AE375" s="48">
        <f t="shared" si="1"/>
        <v>3.4511269613683955E-2</v>
      </c>
      <c r="AF375" s="48">
        <f>M375 * ( Baseline!B$87 * Baseline!B$7 )</f>
        <v>1.1248890318057189E-3</v>
      </c>
      <c r="AG375" s="48">
        <f>N375 * ( Baseline!D$87 * Baseline!B$11 )</f>
        <v>2.5694741903529024E-4</v>
      </c>
      <c r="AH375" s="48">
        <f>O375 * ( Baseline!F$87 * Baseline!B$16 )</f>
        <v>4.6024157675998351E-2</v>
      </c>
      <c r="AI375" s="48">
        <f>P375 * ( Baseline!H$87 * Baseline!B$18 )</f>
        <v>5.799046121383963E-4</v>
      </c>
      <c r="AJ375" s="48">
        <f t="shared" si="2"/>
        <v>4.7985898738977753E-2</v>
      </c>
      <c r="AK375" s="48">
        <f>Q375 * ( Baseline!B$87 * Baseline!B$7 )</f>
        <v>1.7930349026410969E-5</v>
      </c>
      <c r="AL375" s="48">
        <f>R375 * ( Baseline!D$87 * Baseline!B$11 )</f>
        <v>2.698630894597905E-4</v>
      </c>
      <c r="AM375" s="48">
        <f>S375 * ( Baseline!F$87 * Baseline!B$16 )</f>
        <v>5.7277148193404339E-5</v>
      </c>
      <c r="AN375" s="48">
        <f>T375 * ( Baseline!H$87 * Baseline!B$18 )</f>
        <v>3.4658054777086632E-2</v>
      </c>
      <c r="AO375" s="48">
        <f t="shared" si="3"/>
        <v>3.5003125363766235E-2</v>
      </c>
      <c r="AP375" s="48"/>
      <c r="AQ375" s="48">
        <f>V375 * ( (1-Baseline!B$88-Baseline!B$87) + (1-B375)*Baseline!B$88 )</f>
        <v>0.12674223307220311</v>
      </c>
      <c r="AR375" s="48">
        <f>W375 * ( (1-Baseline!B$88-Baseline!B$87) + (1-B375)*Baseline!B$88 )</f>
        <v>4.3231660586163855E-4</v>
      </c>
      <c r="AS375" s="48">
        <f>X375 * ( (1-Baseline!B$88-Baseline!B$87) + (1-B375)*Baseline!B$88 )</f>
        <v>2.2423215245143441E-3</v>
      </c>
      <c r="AT375" s="48">
        <f>Y375 * ( (1-Baseline!B$88-Baseline!B$87) + (1-B375)*Baseline!B$88 )</f>
        <v>3.6186961921663111E-4</v>
      </c>
      <c r="AU375" s="48">
        <f t="shared" si="4"/>
        <v>0.12977874082179572</v>
      </c>
      <c r="AV375" s="48">
        <f>AA375 * ( (1-Baseline!D$88-Baseline!D$87) + (1-B375)*Baseline!D$88 )</f>
        <v>3.2614030342752946E-4</v>
      </c>
      <c r="AW375" s="48">
        <f>AB375 * ( (1-Baseline!D$88-Baseline!D$87) + (1-B375)*Baseline!D$88 )</f>
        <v>2.6443181822138867E-2</v>
      </c>
      <c r="AX375" s="48">
        <f>AC375 * ( (1-Baseline!D$88-Baseline!D$87) + (1-B375)*Baseline!D$88 )</f>
        <v>3.8639813049517557E-4</v>
      </c>
      <c r="AY375" s="48">
        <f>AD375 * ( (1-Baseline!D$88-Baseline!D$87) + (1-B375)*Baseline!D$88 )</f>
        <v>4.0582074592698618E-4</v>
      </c>
      <c r="AZ375" s="48">
        <f t="shared" si="5"/>
        <v>2.7561541001988557E-2</v>
      </c>
      <c r="BA375" s="48">
        <f>AF375 * ( (1-Baseline!F$88-Baseline!F$87) + (1-Baseline!B$36)*Baseline!F$88 )</f>
        <v>8.0950614373641316E-4</v>
      </c>
      <c r="BB375" s="48">
        <f>AG375 * ( (1-Baseline!F$88-Baseline!F$87) + (1-Baseline!B$36)*Baseline!F$88 )</f>
        <v>1.8490758505520399E-4</v>
      </c>
      <c r="BC375" s="48">
        <f>AH375 * ( (1-Baseline!F$88-Baseline!F$87) + (1-Baseline!B$36)*Baseline!F$88 )</f>
        <v>3.3120456636694044E-2</v>
      </c>
      <c r="BD375" s="48">
        <f>AI375 * ( (1-Baseline!F$88-Baseline!F$87) + (1-Baseline!B$36)*Baseline!F$88 )</f>
        <v>4.1731791584237845E-4</v>
      </c>
      <c r="BE375" s="48">
        <f t="shared" si="6"/>
        <v>3.4532188281328043E-2</v>
      </c>
      <c r="BF375" s="48">
        <f>AK375 * ( (1-Baseline!H$88-Baseline!H$87) + (1-Baseline!B$36)*Baseline!H$88 )</f>
        <v>1.4206574140605937E-5</v>
      </c>
      <c r="BG375" s="48">
        <f>AL375 * ( (1-Baseline!H$88-Baseline!H$87) + (1-Baseline!B$36)*Baseline!H$88 )</f>
        <v>2.138179230407812E-4</v>
      </c>
      <c r="BH375" s="48">
        <f>AM375 * ( (1-Baseline!H$88-Baseline!H$87) + (1-Baseline!B$36)*Baseline!H$88 )</f>
        <v>4.538183005659812E-5</v>
      </c>
      <c r="BI375" s="48">
        <f>AN375 * ( (1-Baseline!H$88-Baseline!H$87) + (1-Baseline!B$36)*Baseline!H$88 )</f>
        <v>2.7460269960981276E-2</v>
      </c>
      <c r="BJ375" s="48">
        <f t="shared" si="7"/>
        <v>2.773367628821926E-2</v>
      </c>
      <c r="BK375" s="48"/>
      <c r="BL375" s="48">
        <f t="shared" si="18"/>
        <v>0.97660242555626153</v>
      </c>
      <c r="BM375" s="48">
        <f t="shared" si="19"/>
        <v>3.3311820034936956E-3</v>
      </c>
      <c r="BN375" s="48">
        <f t="shared" si="20"/>
        <v>1.727803421666237E-2</v>
      </c>
      <c r="BO375" s="48">
        <f t="shared" si="21"/>
        <v>2.7883582235824623E-3</v>
      </c>
      <c r="BP375" s="48">
        <f t="shared" si="8"/>
        <v>1</v>
      </c>
      <c r="BQ375" s="48">
        <f t="shared" si="22"/>
        <v>1.1833166491089829E-2</v>
      </c>
      <c r="BR375" s="48">
        <f t="shared" si="23"/>
        <v>0.95942319844275015</v>
      </c>
      <c r="BS375" s="48">
        <f t="shared" si="24"/>
        <v>1.4019467578655961E-2</v>
      </c>
      <c r="BT375" s="48">
        <f t="shared" si="25"/>
        <v>1.4724167487503919E-2</v>
      </c>
      <c r="BU375" s="48">
        <f t="shared" si="9"/>
        <v>0.99999999999999978</v>
      </c>
      <c r="BV375" s="48">
        <f t="shared" si="26"/>
        <v>2.3442074887971193E-2</v>
      </c>
      <c r="BW375" s="48">
        <f t="shared" si="27"/>
        <v>5.3546442973376723E-3</v>
      </c>
      <c r="BX375" s="48">
        <f t="shared" si="28"/>
        <v>0.95911838447268827</v>
      </c>
      <c r="BY375" s="48">
        <f t="shared" si="29"/>
        <v>1.2084896342002951E-2</v>
      </c>
      <c r="BZ375" s="48">
        <f t="shared" si="10"/>
        <v>1.0000000000000002</v>
      </c>
      <c r="CA375" s="48">
        <f t="shared" si="30"/>
        <v>5.1224994454271541E-4</v>
      </c>
      <c r="CB375" s="48">
        <f t="shared" si="31"/>
        <v>7.7096855396558799E-3</v>
      </c>
      <c r="CC375" s="48">
        <f t="shared" si="32"/>
        <v>1.636343829248323E-3</v>
      </c>
      <c r="CD375" s="48">
        <f t="shared" si="33"/>
        <v>0.99014172068655315</v>
      </c>
      <c r="CE375" s="48">
        <f t="shared" si="11"/>
        <v>1</v>
      </c>
      <c r="CF375" s="48"/>
      <c r="CG375" s="48">
        <f t="shared" si="34"/>
        <v>0.97660242555626153</v>
      </c>
      <c r="CH375" s="48">
        <f t="shared" si="35"/>
        <v>3.3311820034936956E-3</v>
      </c>
      <c r="CI375" s="48">
        <f t="shared" si="36"/>
        <v>1.727803421666237E-2</v>
      </c>
      <c r="CJ375" s="48">
        <f t="shared" si="37"/>
        <v>2.7883582235824623E-3</v>
      </c>
      <c r="CK375" s="48">
        <f t="shared" si="12"/>
        <v>1</v>
      </c>
      <c r="CL375" s="48">
        <f t="shared" si="38"/>
        <v>1.1833166491089829E-2</v>
      </c>
      <c r="CM375" s="48">
        <f t="shared" si="39"/>
        <v>0.95942319844275015</v>
      </c>
      <c r="CN375" s="48">
        <f t="shared" si="40"/>
        <v>1.4019467578655961E-2</v>
      </c>
      <c r="CO375" s="48">
        <f t="shared" si="41"/>
        <v>1.4724167487503919E-2</v>
      </c>
      <c r="CP375" s="48">
        <f t="shared" si="13"/>
        <v>0.99999999999999978</v>
      </c>
      <c r="CQ375" s="48">
        <f t="shared" si="42"/>
        <v>2.3442074887971193E-2</v>
      </c>
      <c r="CR375" s="48">
        <f t="shared" si="43"/>
        <v>5.3546442973376723E-3</v>
      </c>
      <c r="CS375" s="48">
        <f t="shared" si="44"/>
        <v>0.95911838447268827</v>
      </c>
      <c r="CT375" s="48">
        <f t="shared" si="45"/>
        <v>1.2084896342002951E-2</v>
      </c>
      <c r="CU375" s="48">
        <f t="shared" si="14"/>
        <v>1.0000000000000002</v>
      </c>
      <c r="CV375" s="48">
        <f t="shared" si="46"/>
        <v>5.1224994454271541E-4</v>
      </c>
      <c r="CW375" s="48">
        <f t="shared" si="47"/>
        <v>7.7096855396558799E-3</v>
      </c>
      <c r="CX375" s="48">
        <f t="shared" si="48"/>
        <v>1.636343829248323E-3</v>
      </c>
      <c r="CY375" s="48">
        <f t="shared" si="49"/>
        <v>0.99014172068655315</v>
      </c>
      <c r="CZ375" s="48">
        <f t="shared" si="15"/>
        <v>1</v>
      </c>
      <c r="DA375" s="48"/>
      <c r="DB375" s="48">
        <f>(AQ375*Baseline!B$7 + AV375*Baseline!B$11 + BA375*Baseline!B$16 + BF375*Baseline!B$18)</f>
        <v>65531.938542442367</v>
      </c>
      <c r="DC375" s="48">
        <f>(AR375*Baseline!B$7 + AW375*Baseline!B$11 + BB375*Baseline!B$16 + BG375*Baseline!B$18)</f>
        <v>67328.877617076752</v>
      </c>
      <c r="DD375" s="48">
        <f>(AS375*Baseline!B$7 + AX375*Baseline!B$11 + BC375*Baseline!B$16 + BH375*Baseline!B$18)</f>
        <v>114954.07124528638</v>
      </c>
      <c r="DE375" s="48">
        <f>(AT375*Baseline!B$7 + AY375*Baseline!B$11 + BD375*Baseline!B$16 + BI375*Baseline!B$18)</f>
        <v>1259872.0746713774</v>
      </c>
      <c r="DF375" s="48">
        <f t="shared" si="16"/>
        <v>1507686.9620761829</v>
      </c>
      <c r="DG375" s="48"/>
      <c r="DH375" s="48">
        <f t="shared" si="50"/>
        <v>4.3465215386754179E-2</v>
      </c>
      <c r="DI375" s="48">
        <f t="shared" si="51"/>
        <v>4.4657066957958243E-2</v>
      </c>
      <c r="DJ375" s="48">
        <f t="shared" si="52"/>
        <v>7.6245317587005701E-2</v>
      </c>
      <c r="DK375" s="48">
        <f t="shared" si="53"/>
        <v>0.83563240006828188</v>
      </c>
      <c r="DL375" s="48">
        <f t="shared" si="17"/>
        <v>1</v>
      </c>
      <c r="DM375" s="48"/>
      <c r="DN375" s="48">
        <f>DH375 / (Baseline!B$7/Baseline!B$17)</f>
        <v>4.6396258579234653</v>
      </c>
      <c r="DO375" s="48">
        <f>DI375 / (Baseline!B$11/Baseline!B$17)</f>
        <v>1.0780429704129599</v>
      </c>
      <c r="DP375" s="48">
        <f>DJ375 / (Baseline!B$16/Baseline!B$17)</f>
        <v>1.1782205752083117</v>
      </c>
      <c r="DQ375" s="48">
        <f>DK375 / (Baseline!B$18/Baseline!B$17)</f>
        <v>0.94475619970779712</v>
      </c>
      <c r="DR375" s="71"/>
      <c r="DS375" s="48">
        <f>(AU375*Baseline!B$34)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3.1996342373269357E-2</v>
      </c>
      <c r="DT375" s="48">
        <f>(AZ375*Baseline!B$34) + (Baseline!D$88*(1-Baseline!D$89)*Baseline!B$35) + (Baseline!D$88*Baseline!D$89*((1-Baseline!D$90)*Baseline!B$40 + Baseline!D$90*Baseline!B$41))</f>
        <v>1.0547799150298288E-2</v>
      </c>
      <c r="DU375" s="48">
        <f>(BE375*Baseline!B$34) + (Baseline!F$88*(1-Baseline!F$89)*Baseline!B$35) + (Baseline!F$88*Baseline!F$89*((1-Baseline!F$90)*Baseline!B$40 + Baseline!F$90*Baseline!B$41))</f>
        <v>1.291046824219921E-2</v>
      </c>
      <c r="DV375" s="48">
        <f>(BJ375*Baseline!B$34) + (Baseline!H$88*(1-Baseline!H$89)*Baseline!B$35) + (Baseline!H$88*Baseline!H$89*((1-Baseline!H$90)*Baseline!B$40 + Baseline!H$90*Baseline!B$41))</f>
        <v>9.3050514432328896E-3</v>
      </c>
      <c r="DW375" s="48">
        <f>( DS375*Baseline!B$7 + DT375*Baseline!B$11 + DU375*Baseline!B$16 + DV375*Baseline!B$18 ) / Baseline!B$17</f>
        <v>9.8024238296427445E-3</v>
      </c>
    </row>
    <row r="376" spans="1:127">
      <c r="A376" s="7" t="s">
        <v>638</v>
      </c>
      <c r="B376" s="1">
        <f>MIN( MAX( NORMINV( MCrands!B376, (B$5+B$4)/2, (B$5-B$4)/3.29 ), 0 ), 1 )</f>
        <v>0.40661670825466034</v>
      </c>
      <c r="C376" s="1">
        <f>MAX( NORMINV( MCrands!C376, (C$5+C$4)/2, (C$5-C$4)/3.29 ), 0 )</f>
        <v>2.4580819900266602</v>
      </c>
      <c r="D376" s="40"/>
      <c r="E376" s="40">
        <f>Baseline!B$33 * (C376 * Baseline!B$66*Baseline!B$66/Baseline!B$73 + Baseline!B$52*Baseline!B$52/Baseline!B$74 + Baseline!B$53*Baseline!B$53/Baseline!B$75 + Baseline!B$54*Baseline!B$54/Baseline!B$76)</f>
        <v>2.0577840165697335E-5</v>
      </c>
      <c r="F376" s="40">
        <f>Baseline!B$33 * (C376 * Baseline!B$66*Baseline!B$57/Baseline!B$73 + Baseline!B$52*Baseline!B$67/Baseline!B$74 + Baseline!B$53*Baseline!B$55/Baseline!B$75 + Baseline!B$54*Baseline!B$56/Baseline!B$76)</f>
        <v>3.9356730092156708E-8</v>
      </c>
      <c r="G376" s="1">
        <f>Baseline!B$33 * (C376 * Baseline!B$66*Baseline!B$58/Baseline!B$73 + Baseline!B$52*Baseline!B$59/Baseline!B$74 + Baseline!B$53*Baseline!B$68/Baseline!B$75 + Baseline!B$54*Baseline!B$60/Baseline!B$76)</f>
        <v>1.0840633735186971E-7</v>
      </c>
      <c r="H376" s="40">
        <f>Baseline!B$33 * (C376 * Baseline!B$66*Baseline!B$61/Baseline!B$73 + Baseline!B$52*Baseline!B$62/Baseline!B$74 + Baseline!B$53*Baseline!B$63/Baseline!B$75 + Baseline!B$54*Baseline!B$69/Baseline!B$76)</f>
        <v>1.7300687333408476E-9</v>
      </c>
      <c r="I376" s="40">
        <f>Baseline!B$33 * (C376 * Baseline!B$57*Baseline!B$66/Baseline!B$73 + Baseline!B$67*Baseline!B$52/Baseline!B$74 + Baseline!B$55*Baseline!B$53/Baseline!B$75 + Baseline!B$56*Baseline!B$54/Baseline!B$76)</f>
        <v>3.9356730092156708E-8</v>
      </c>
      <c r="J376" s="1">
        <f>Baseline!B$33 * (C376 * Baseline!B$57*Baseline!B$57/Baseline!B$73 + Baseline!B$67*Baseline!B$67/Baseline!B$74 + Baseline!B$55*Baseline!B$55/Baseline!B$75 + Baseline!B$56*Baseline!B$56/Baseline!B$76)</f>
        <v>1.7949606129581832E-6</v>
      </c>
      <c r="K376" s="40">
        <f>Baseline!B$33 * (C376 * Baseline!B$57*Baseline!B$58/Baseline!B$73 + Baseline!B$67*Baseline!B$59/Baseline!B$74 + Baseline!B$55*Baseline!B$68/Baseline!B$75 + Baseline!B$56*Baseline!B$60/Baseline!B$76)</f>
        <v>1.3929262899432906E-8</v>
      </c>
      <c r="L376" s="1">
        <f>Baseline!B$33 * (C376 * Baseline!B$57*Baseline!B$61/Baseline!B$73 + Baseline!B$67*Baseline!B$62/Baseline!B$74 + Baseline!B$55*Baseline!B$63/Baseline!B$75 + Baseline!B$56*Baseline!B$69/Baseline!B$76)</f>
        <v>1.4629425409196921E-8</v>
      </c>
      <c r="M376" s="40">
        <f>Baseline!B$33 * (C376 * Baseline!B$58*Baseline!B$66/Baseline!B$73 + Baseline!B$59*Baseline!B$52/Baseline!B$74 + Baseline!B$68*Baseline!B$53/Baseline!B$75 + Baseline!B$60*Baseline!B$54/Baseline!B$76)</f>
        <v>1.0840633735186971E-7</v>
      </c>
      <c r="N376" s="1">
        <f>Baseline!B$33 * (C376 * Baseline!B$58*Baseline!B$57/Baseline!B$73 + Baseline!B$59*Baseline!B$67/Baseline!B$74 + Baseline!B$68*Baseline!B$55/Baseline!B$75 + Baseline!B$60*Baseline!B$56/Baseline!B$76)</f>
        <v>1.3929262899432906E-8</v>
      </c>
      <c r="O376" s="1">
        <f>Baseline!B$33 * (C376 * Baseline!B$58*Baseline!B$58/Baseline!B$73 + Baseline!B$59*Baseline!B$59/Baseline!B$74 + Baseline!B$68*Baseline!B$68/Baseline!B$75 + Baseline!B$60*Baseline!B$60/Baseline!B$76)</f>
        <v>1.3250169230556002E-6</v>
      </c>
      <c r="P376" s="40">
        <f>Baseline!B$33 * (C376 * Baseline!B$58*Baseline!B$61/Baseline!B$73 + Baseline!B$59*Baseline!B$62/Baseline!B$74 + Baseline!B$68*Baseline!B$63/Baseline!B$75 + Baseline!B$60*Baseline!B$69/Baseline!B$76)</f>
        <v>1.648986792477649E-9</v>
      </c>
      <c r="Q376" s="40">
        <f>Baseline!B$33 * (C376 * Baseline!B$61*Baseline!B$66/Baseline!B$73 + Baseline!B$62*Baseline!B$52/Baseline!B$74 + Baseline!B$63*Baseline!B$53/Baseline!B$75 + Baseline!B$69*Baseline!B$54/Baseline!B$76)</f>
        <v>1.7300687333408476E-9</v>
      </c>
      <c r="R376" s="40">
        <f>Baseline!B$33 * (C376 * Baseline!B$61*Baseline!B$57/Baseline!B$73 + Baseline!B$62*Baseline!B$67/Baseline!B$74 + Baseline!B$63*Baseline!B$55/Baseline!B$75 + Baseline!B$69*Baseline!B$56/Baseline!B$76)</f>
        <v>1.4629425409196921E-8</v>
      </c>
      <c r="S376" s="40">
        <f>Baseline!B$33 * (C376 * Baseline!B$61*Baseline!B$58/Baseline!B$73 + Baseline!B$62*Baseline!B$59/Baseline!B$74 + Baseline!B$63*Baseline!B$68/Baseline!B$75 + Baseline!B$69*Baseline!B$60/Baseline!B$76)</f>
        <v>1.648986792477649E-9</v>
      </c>
      <c r="T376" s="40">
        <f>Baseline!B$33 * (C376 * Baseline!B$61*Baseline!B$61/Baseline!B$73 + Baseline!B$62*Baseline!B$62/Baseline!B$74 + Baseline!B$63*Baseline!B$63/Baseline!B$75 + Baseline!B$69*Baseline!B$69/Baseline!B$76)</f>
        <v>9.8551804643009946E-8</v>
      </c>
      <c r="U376" s="40"/>
      <c r="V376" s="40">
        <f>E376 * ( Baseline!B$87 * Baseline!B$7 )</f>
        <v>0.21357740307977263</v>
      </c>
      <c r="W376" s="40">
        <f>F376 * ( Baseline!D$87 * Baseline!B$11 )</f>
        <v>7.2599768754878715E-4</v>
      </c>
      <c r="X376" s="40">
        <f>G376 * ( Baseline!F$87 * Baseline!B$16 )</f>
        <v>3.7654691857870962E-3</v>
      </c>
      <c r="Y376" s="40">
        <f>H376 * ( Baseline!H$87 * Baseline!B$18 )</f>
        <v>6.0841926939466621E-4</v>
      </c>
      <c r="Z376" s="48">
        <f t="shared" si="0"/>
        <v>0.21867728922250318</v>
      </c>
      <c r="AA376" s="40">
        <f>I376 * ( Baseline!B$87 * Baseline!B$7 )</f>
        <v>4.0848350162649448E-4</v>
      </c>
      <c r="AB376" s="1">
        <f>J376 * ( Baseline!D$87 * Baseline!B$11 )</f>
        <v>3.3110912700252328E-2</v>
      </c>
      <c r="AC376" s="1">
        <f>K376 * ( Baseline!F$87 * Baseline!B$16 )</f>
        <v>4.8382974196699405E-4</v>
      </c>
      <c r="AD376" s="1">
        <f>L376 * ( Baseline!F$87 * Baseline!B$16 )</f>
        <v>5.0814972565025685E-4</v>
      </c>
      <c r="AE376" s="48">
        <f t="shared" si="1"/>
        <v>3.4511375669496067E-2</v>
      </c>
      <c r="AF376" s="48">
        <f>M376 * ( Baseline!B$87 * Baseline!B$7 )</f>
        <v>1.1251493753750557E-3</v>
      </c>
      <c r="AG376" s="48">
        <f>N376 * ( Baseline!D$87 * Baseline!B$11 )</f>
        <v>2.5694748091541068E-4</v>
      </c>
      <c r="AH376" s="48">
        <f>O376 * ( Baseline!F$87 * Baseline!B$16 )</f>
        <v>4.6024157962442615E-2</v>
      </c>
      <c r="AI376" s="48">
        <f>P376 * ( Baseline!H$87 * Baseline!B$18 )</f>
        <v>5.7990490214994601E-4</v>
      </c>
      <c r="AJ376" s="48">
        <f t="shared" si="2"/>
        <v>4.7986159720883027E-2</v>
      </c>
      <c r="AK376" s="48">
        <f>Q376 * ( Baseline!B$87 * Baseline!B$7 )</f>
        <v>1.7956383383344659E-5</v>
      </c>
      <c r="AL376" s="48">
        <f>R376 * ( Baseline!D$87 * Baseline!B$11 )</f>
        <v>2.6986309564780252E-4</v>
      </c>
      <c r="AM376" s="48">
        <f>S376 * ( Baseline!F$87 * Baseline!B$16 )</f>
        <v>5.7277176837829923E-5</v>
      </c>
      <c r="AN376" s="48">
        <f>T376 * ( Baseline!H$87 * Baseline!B$18 )</f>
        <v>3.4658054806087787E-2</v>
      </c>
      <c r="AO376" s="48">
        <f t="shared" si="3"/>
        <v>3.5003151461956768E-2</v>
      </c>
      <c r="AP376" s="48"/>
      <c r="AQ376" s="48">
        <f>V376 * ( (1-Baseline!B$88-Baseline!B$87) + (1-B376)*Baseline!B$88 )</f>
        <v>0.13171556152175595</v>
      </c>
      <c r="AR376" s="48">
        <f>W376 * ( (1-Baseline!B$88-Baseline!B$87) + (1-B376)*Baseline!B$88 )</f>
        <v>4.4773085401393403E-4</v>
      </c>
      <c r="AS376" s="48">
        <f>X376 * ( (1-Baseline!B$88-Baseline!B$87) + (1-B376)*Baseline!B$88 )</f>
        <v>2.3222067552416486E-3</v>
      </c>
      <c r="AT376" s="48">
        <f>Y376 * ( (1-Baseline!B$88-Baseline!B$87) + (1-B376)*Baseline!B$88 )</f>
        <v>3.7521893493125185E-4</v>
      </c>
      <c r="AU376" s="48">
        <f t="shared" si="4"/>
        <v>0.13486071806594277</v>
      </c>
      <c r="AV376" s="48">
        <f>AA376 * ( (1-Baseline!D$88-Baseline!D$87) + (1-B376)*Baseline!D$88 )</f>
        <v>3.3055878480905336E-4</v>
      </c>
      <c r="AW376" s="48">
        <f>AB376 * ( (1-Baseline!D$88-Baseline!D$87) + (1-B376)*Baseline!D$88 )</f>
        <v>2.6794480125960994E-2</v>
      </c>
      <c r="AX376" s="48">
        <f>AC376 * ( (1-Baseline!D$88-Baseline!D$87) + (1-B376)*Baseline!D$88 )</f>
        <v>3.9153153290711506E-4</v>
      </c>
      <c r="AY376" s="48">
        <f>AD376 * ( (1-Baseline!D$88-Baseline!D$87) + (1-B376)*Baseline!D$88 )</f>
        <v>4.1121209337260516E-4</v>
      </c>
      <c r="AZ376" s="48">
        <f t="shared" si="5"/>
        <v>2.7927782537049767E-2</v>
      </c>
      <c r="BA376" s="48">
        <f>AF376 * ( (1-Baseline!F$88-Baseline!F$87) + (1-Baseline!B$36)*Baseline!F$88 )</f>
        <v>8.0969349529990211E-4</v>
      </c>
      <c r="BB376" s="48">
        <f>AG376 * ( (1-Baseline!F$88-Baseline!F$87) + (1-Baseline!B$36)*Baseline!F$88 )</f>
        <v>1.8490762958611883E-4</v>
      </c>
      <c r="BC376" s="48">
        <f>AH376 * ( (1-Baseline!F$88-Baseline!F$87) + (1-Baseline!B$36)*Baseline!F$88 )</f>
        <v>3.3120456842828508E-2</v>
      </c>
      <c r="BD376" s="48">
        <f>AI376 * ( (1-Baseline!F$88-Baseline!F$87) + (1-Baseline!B$36)*Baseline!F$88 )</f>
        <v>4.1731812454396999E-4</v>
      </c>
      <c r="BE376" s="48">
        <f t="shared" si="6"/>
        <v>3.4532376092258503E-2</v>
      </c>
      <c r="BF376" s="48">
        <f>AK376 * ( (1-Baseline!H$88-Baseline!H$87) + (1-Baseline!B$36)*Baseline!H$88 )</f>
        <v>1.4227201682291638E-5</v>
      </c>
      <c r="BG376" s="48">
        <f>AL376 * ( (1-Baseline!H$88-Baseline!H$87) + (1-Baseline!B$36)*Baseline!H$88 )</f>
        <v>2.1381792794366686E-4</v>
      </c>
      <c r="BH376" s="48">
        <f>AM376 * ( (1-Baseline!H$88-Baseline!H$87) + (1-Baseline!B$36)*Baseline!H$88 )</f>
        <v>4.5381852752149403E-5</v>
      </c>
      <c r="BI376" s="48">
        <f>AN376 * ( (1-Baseline!H$88-Baseline!H$87) + (1-Baseline!B$36)*Baseline!H$88 )</f>
        <v>2.7460269983959472E-2</v>
      </c>
      <c r="BJ376" s="48">
        <f t="shared" si="7"/>
        <v>2.7733696966337582E-2</v>
      </c>
      <c r="BK376" s="48"/>
      <c r="BL376" s="48">
        <f t="shared" si="18"/>
        <v>0.9766784828874413</v>
      </c>
      <c r="BM376" s="48">
        <f t="shared" si="19"/>
        <v>3.319950096921531E-3</v>
      </c>
      <c r="BN376" s="48">
        <f t="shared" si="20"/>
        <v>1.7219296979467072E-2</v>
      </c>
      <c r="BO376" s="48">
        <f t="shared" si="21"/>
        <v>2.7822700361700673E-3</v>
      </c>
      <c r="BP376" s="48">
        <f t="shared" si="8"/>
        <v>1</v>
      </c>
      <c r="BQ376" s="48">
        <f t="shared" si="22"/>
        <v>1.183619875192472E-2</v>
      </c>
      <c r="BR376" s="48">
        <f t="shared" si="23"/>
        <v>0.95942025079917115</v>
      </c>
      <c r="BS376" s="48">
        <f t="shared" si="24"/>
        <v>1.4019427872144828E-2</v>
      </c>
      <c r="BT376" s="48">
        <f t="shared" si="25"/>
        <v>1.4724122576759539E-2</v>
      </c>
      <c r="BU376" s="48">
        <f t="shared" si="9"/>
        <v>1.0000000000000002</v>
      </c>
      <c r="BV376" s="48">
        <f t="shared" si="26"/>
        <v>2.3447372782477601E-2</v>
      </c>
      <c r="BW376" s="48">
        <f t="shared" si="27"/>
        <v>5.354616464621779E-3</v>
      </c>
      <c r="BX376" s="48">
        <f t="shared" si="28"/>
        <v>0.95911317409326735</v>
      </c>
      <c r="BY376" s="48">
        <f t="shared" si="29"/>
        <v>1.2084836659633299E-2</v>
      </c>
      <c r="BZ376" s="48">
        <f t="shared" si="10"/>
        <v>1</v>
      </c>
      <c r="CA376" s="48">
        <f t="shared" si="30"/>
        <v>5.1299333441049105E-4</v>
      </c>
      <c r="CB376" s="48">
        <f t="shared" si="31"/>
        <v>7.7096799681338314E-3</v>
      </c>
      <c r="CC376" s="48">
        <f t="shared" si="32"/>
        <v>1.6363434275362811E-3</v>
      </c>
      <c r="CD376" s="48">
        <f t="shared" si="33"/>
        <v>0.99014098326991928</v>
      </c>
      <c r="CE376" s="48">
        <f t="shared" si="11"/>
        <v>0.99999999999999989</v>
      </c>
      <c r="CF376" s="48"/>
      <c r="CG376" s="48">
        <f t="shared" si="34"/>
        <v>0.9766784828874413</v>
      </c>
      <c r="CH376" s="48">
        <f t="shared" si="35"/>
        <v>3.319950096921531E-3</v>
      </c>
      <c r="CI376" s="48">
        <f t="shared" si="36"/>
        <v>1.7219296979467072E-2</v>
      </c>
      <c r="CJ376" s="48">
        <f t="shared" si="37"/>
        <v>2.7822700361700673E-3</v>
      </c>
      <c r="CK376" s="48">
        <f t="shared" si="12"/>
        <v>1</v>
      </c>
      <c r="CL376" s="48">
        <f t="shared" si="38"/>
        <v>1.183619875192472E-2</v>
      </c>
      <c r="CM376" s="48">
        <f t="shared" si="39"/>
        <v>0.95942025079917115</v>
      </c>
      <c r="CN376" s="48">
        <f t="shared" si="40"/>
        <v>1.4019427872144828E-2</v>
      </c>
      <c r="CO376" s="48">
        <f t="shared" si="41"/>
        <v>1.4724122576759539E-2</v>
      </c>
      <c r="CP376" s="48">
        <f t="shared" si="13"/>
        <v>1.0000000000000002</v>
      </c>
      <c r="CQ376" s="48">
        <f t="shared" si="42"/>
        <v>2.3447372782477601E-2</v>
      </c>
      <c r="CR376" s="48">
        <f t="shared" si="43"/>
        <v>5.354616464621779E-3</v>
      </c>
      <c r="CS376" s="48">
        <f t="shared" si="44"/>
        <v>0.95911317409326735</v>
      </c>
      <c r="CT376" s="48">
        <f t="shared" si="45"/>
        <v>1.2084836659633299E-2</v>
      </c>
      <c r="CU376" s="48">
        <f t="shared" si="14"/>
        <v>1</v>
      </c>
      <c r="CV376" s="48">
        <f t="shared" si="46"/>
        <v>5.1299333441049105E-4</v>
      </c>
      <c r="CW376" s="48">
        <f t="shared" si="47"/>
        <v>7.7096799681338314E-3</v>
      </c>
      <c r="CX376" s="48">
        <f t="shared" si="48"/>
        <v>1.6363434275362811E-3</v>
      </c>
      <c r="CY376" s="48">
        <f t="shared" si="49"/>
        <v>0.99014098326991928</v>
      </c>
      <c r="CZ376" s="48">
        <f t="shared" si="15"/>
        <v>0.99999999999999989</v>
      </c>
      <c r="DA376" s="48"/>
      <c r="DB376" s="48">
        <f>(AQ376*Baseline!B$7 + AV376*Baseline!B$11 + BA376*Baseline!B$16 + BF376*Baseline!B$18)</f>
        <v>67955.050727696507</v>
      </c>
      <c r="DC376" s="48">
        <f>(AR376*Baseline!B$7 + AW376*Baseline!B$11 + BB376*Baseline!B$16 + BG376*Baseline!B$18)</f>
        <v>68089.732083779745</v>
      </c>
      <c r="DD376" s="48">
        <f>(AS376*Baseline!B$7 + AX376*Baseline!B$11 + BC376*Baseline!B$16 + BH376*Baseline!B$18)</f>
        <v>115003.82617070268</v>
      </c>
      <c r="DE376" s="48">
        <f>(AT376*Baseline!B$7 + AY376*Baseline!B$11 + BD376*Baseline!B$16 + BI376*Baseline!B$18)</f>
        <v>1259890.1128766092</v>
      </c>
      <c r="DF376" s="48">
        <f t="shared" si="16"/>
        <v>1510938.7218587883</v>
      </c>
      <c r="DG376" s="48"/>
      <c r="DH376" s="48">
        <f t="shared" si="50"/>
        <v>4.4975385000456398E-2</v>
      </c>
      <c r="DI376" s="48">
        <f t="shared" si="51"/>
        <v>4.5064522537362955E-2</v>
      </c>
      <c r="DJ376" s="48">
        <f t="shared" si="52"/>
        <v>7.6114156389626833E-2</v>
      </c>
      <c r="DK376" s="48">
        <f t="shared" si="53"/>
        <v>0.83384593607255375</v>
      </c>
      <c r="DL376" s="48">
        <f t="shared" si="17"/>
        <v>1</v>
      </c>
      <c r="DM376" s="48"/>
      <c r="DN376" s="48">
        <f>DH376 / (Baseline!B$7/Baseline!B$17)</f>
        <v>4.8008265313179965</v>
      </c>
      <c r="DO376" s="48">
        <f>DI376 / (Baseline!B$11/Baseline!B$17)</f>
        <v>1.0878791431187562</v>
      </c>
      <c r="DP376" s="48">
        <f>DJ376 / (Baseline!B$16/Baseline!B$17)</f>
        <v>1.1761937383308287</v>
      </c>
      <c r="DQ376" s="48">
        <f>DK376 / (Baseline!B$18/Baseline!B$17)</f>
        <v>0.94273644444773186</v>
      </c>
      <c r="DR376" s="71"/>
      <c r="DS376" s="48">
        <f>(AU376*Baseline!B$34)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3.2758638959891416E-2</v>
      </c>
      <c r="DT376" s="48">
        <f>(AZ376*Baseline!B$34) + (Baseline!D$88*(1-Baseline!D$89)*Baseline!B$35) + (Baseline!D$88*Baseline!D$89*((1-Baseline!D$90)*Baseline!B$40 + Baseline!D$90*Baseline!B$41))</f>
        <v>1.0602735380557468E-2</v>
      </c>
      <c r="DU376" s="48">
        <f>(BE376*Baseline!B$34) + (Baseline!F$88*(1-Baseline!F$89)*Baseline!B$35) + (Baseline!F$88*Baseline!F$89*((1-Baseline!F$90)*Baseline!B$40 + Baseline!F$90*Baseline!B$41))</f>
        <v>1.2910496413838778E-2</v>
      </c>
      <c r="DV376" s="48">
        <f>(BJ376*Baseline!B$34) + (Baseline!H$88*(1-Baseline!H$89)*Baseline!B$35) + (Baseline!H$88*Baseline!H$89*((1-Baseline!H$90)*Baseline!B$40 + Baseline!H$90*Baseline!B$41))</f>
        <v>9.3050545449506385E-3</v>
      </c>
      <c r="DW376" s="48">
        <f>( DS376*Baseline!B$7 + DT376*Baseline!B$11 + DU376*Baseline!B$16 + DV376*Baseline!B$18 ) / Baseline!B$17</f>
        <v>9.8118454771464764E-3</v>
      </c>
    </row>
    <row r="377" spans="1:127">
      <c r="A377" s="7" t="s">
        <v>640</v>
      </c>
      <c r="B377" s="1">
        <f>MIN( MAX( NORMINV( MCrands!B377, (B$5+B$4)/2, (B$5-B$4)/3.29 ), 0 ), 1 )</f>
        <v>0.50651542268932337</v>
      </c>
      <c r="C377" s="1">
        <f>MAX( NORMINV( MCrands!C377, (C$5+C$4)/2, (C$5-C$4)/3.29 ), 0 )</f>
        <v>2.3734718210301762</v>
      </c>
      <c r="D377" s="40"/>
      <c r="E377" s="40">
        <f>Baseline!B$33 * (C377 * Baseline!B$66*Baseline!B$66/Baseline!B$73 + Baseline!B$52*Baseline!B$52/Baseline!B$74 + Baseline!B$53*Baseline!B$53/Baseline!B$75 + Baseline!B$54*Baseline!B$54/Baseline!B$76)</f>
        <v>1.9869818655984385E-5</v>
      </c>
      <c r="F377" s="40">
        <f>Baseline!B$33 * (C377 * Baseline!B$66*Baseline!B$57/Baseline!B$73 + Baseline!B$52*Baseline!B$67/Baseline!B$74 + Baseline!B$53*Baseline!B$55/Baseline!B$75 + Baseline!B$54*Baseline!B$56/Baseline!B$76)</f>
        <v>3.9262043163408737E-8</v>
      </c>
      <c r="G377" s="1">
        <f>Baseline!B$33 * (C377 * Baseline!B$66*Baseline!B$58/Baseline!B$73 + Baseline!B$52*Baseline!B$59/Baseline!B$74 + Baseline!B$53*Baseline!B$68/Baseline!B$75 + Baseline!B$54*Baseline!B$60/Baseline!B$76)</f>
        <v>1.0817356531869761E-7</v>
      </c>
      <c r="H377" s="40">
        <f>Baseline!B$33 * (C377 * Baseline!B$66*Baseline!B$61/Baseline!B$73 + Baseline!B$52*Baseline!B$62/Baseline!B$74 + Baseline!B$53*Baseline!B$63/Baseline!B$75 + Baseline!B$54*Baseline!B$69/Baseline!B$76)</f>
        <v>1.7067915300236384E-9</v>
      </c>
      <c r="I377" s="40">
        <f>Baseline!B$33 * (C377 * Baseline!B$57*Baseline!B$66/Baseline!B$73 + Baseline!B$67*Baseline!B$52/Baseline!B$74 + Baseline!B$55*Baseline!B$53/Baseline!B$75 + Baseline!B$56*Baseline!B$54/Baseline!B$76)</f>
        <v>3.9262043163408737E-8</v>
      </c>
      <c r="J377" s="1">
        <f>Baseline!B$33 * (C377 * Baseline!B$57*Baseline!B$57/Baseline!B$73 + Baseline!B$67*Baseline!B$67/Baseline!B$74 + Baseline!B$55*Baseline!B$55/Baseline!B$75 + Baseline!B$56*Baseline!B$56/Baseline!B$76)</f>
        <v>1.7949606002952708E-6</v>
      </c>
      <c r="K377" s="40">
        <f>Baseline!B$33 * (C377 * Baseline!B$57*Baseline!B$58/Baseline!B$73 + Baseline!B$67*Baseline!B$59/Baseline!B$74 + Baseline!B$55*Baseline!B$68/Baseline!B$75 + Baseline!B$56*Baseline!B$60/Baseline!B$76)</f>
        <v>1.3929231769772835E-8</v>
      </c>
      <c r="L377" s="1">
        <f>Baseline!B$33 * (C377 * Baseline!B$57*Baseline!B$61/Baseline!B$73 + Baseline!B$67*Baseline!B$62/Baseline!B$74 + Baseline!B$55*Baseline!B$63/Baseline!B$75 + Baseline!B$56*Baseline!B$69/Baseline!B$76)</f>
        <v>1.4629422296230912E-8</v>
      </c>
      <c r="M377" s="40">
        <f>Baseline!B$33 * (C377 * Baseline!B$58*Baseline!B$66/Baseline!B$73 + Baseline!B$59*Baseline!B$52/Baseline!B$74 + Baseline!B$68*Baseline!B$53/Baseline!B$75 + Baseline!B$60*Baseline!B$54/Baseline!B$76)</f>
        <v>1.0817356531869761E-7</v>
      </c>
      <c r="N377" s="1">
        <f>Baseline!B$33 * (C377 * Baseline!B$58*Baseline!B$57/Baseline!B$73 + Baseline!B$59*Baseline!B$67/Baseline!B$74 + Baseline!B$68*Baseline!B$55/Baseline!B$75 + Baseline!B$60*Baseline!B$56/Baseline!B$76)</f>
        <v>1.3929231769772835E-8</v>
      </c>
      <c r="O377" s="1">
        <f>Baseline!B$33 * (C377 * Baseline!B$58*Baseline!B$58/Baseline!B$73 + Baseline!B$59*Baseline!B$59/Baseline!B$74 + Baseline!B$68*Baseline!B$68/Baseline!B$75 + Baseline!B$60*Baseline!B$60/Baseline!B$76)</f>
        <v>1.3250168465285191E-6</v>
      </c>
      <c r="P377" s="40">
        <f>Baseline!B$33 * (C377 * Baseline!B$58*Baseline!B$61/Baseline!B$73 + Baseline!B$59*Baseline!B$62/Baseline!B$74 + Baseline!B$68*Baseline!B$63/Baseline!B$75 + Baseline!B$60*Baseline!B$69/Baseline!B$76)</f>
        <v>1.6489791397695486E-9</v>
      </c>
      <c r="Q377" s="40">
        <f>Baseline!B$33 * (C377 * Baseline!B$61*Baseline!B$66/Baseline!B$73 + Baseline!B$62*Baseline!B$52/Baseline!B$74 + Baseline!B$63*Baseline!B$53/Baseline!B$75 + Baseline!B$69*Baseline!B$54/Baseline!B$76)</f>
        <v>1.7067915300236384E-9</v>
      </c>
      <c r="R377" s="40">
        <f>Baseline!B$33 * (C377 * Baseline!B$61*Baseline!B$57/Baseline!B$73 + Baseline!B$62*Baseline!B$67/Baseline!B$74 + Baseline!B$63*Baseline!B$55/Baseline!B$75 + Baseline!B$69*Baseline!B$56/Baseline!B$76)</f>
        <v>1.4629422296230912E-8</v>
      </c>
      <c r="S377" s="40">
        <f>Baseline!B$33 * (C377 * Baseline!B$61*Baseline!B$58/Baseline!B$73 + Baseline!B$62*Baseline!B$59/Baseline!B$74 + Baseline!B$63*Baseline!B$68/Baseline!B$75 + Baseline!B$69*Baseline!B$60/Baseline!B$76)</f>
        <v>1.6489791397695486E-9</v>
      </c>
      <c r="T377" s="40">
        <f>Baseline!B$33 * (C377 * Baseline!B$61*Baseline!B$61/Baseline!B$73 + Baseline!B$62*Baseline!B$62/Baseline!B$74 + Baseline!B$63*Baseline!B$63/Baseline!B$75 + Baseline!B$69*Baseline!B$69/Baseline!B$76)</f>
        <v>9.8551803877739144E-8</v>
      </c>
      <c r="U377" s="40"/>
      <c r="V377" s="40">
        <f>E377 * ( Baseline!B$87 * Baseline!B$7 )</f>
        <v>0.20622884783046194</v>
      </c>
      <c r="W377" s="40">
        <f>F377 * ( Baseline!D$87 * Baseline!B$11 )</f>
        <v>7.2425103605738633E-4</v>
      </c>
      <c r="X377" s="40">
        <f>G377 * ( Baseline!F$87 * Baseline!B$16 )</f>
        <v>3.7573839027710528E-3</v>
      </c>
      <c r="Y377" s="40">
        <f>H377 * ( Baseline!H$87 * Baseline!B$18 )</f>
        <v>6.0023329460483254E-4</v>
      </c>
      <c r="Z377" s="48">
        <f t="shared" si="0"/>
        <v>0.21131071606389523</v>
      </c>
      <c r="AA377" s="40">
        <f>I377 * ( Baseline!B$87 * Baseline!B$7 )</f>
        <v>4.075007459930193E-4</v>
      </c>
      <c r="AB377" s="1">
        <f>J377 * ( Baseline!D$87 * Baseline!B$11 )</f>
        <v>3.3110912466664706E-2</v>
      </c>
      <c r="AC377" s="1">
        <f>K377 * ( Baseline!F$87 * Baseline!B$16 )</f>
        <v>4.8382866068541382E-4</v>
      </c>
      <c r="AD377" s="1">
        <f>L377 * ( Baseline!F$87 * Baseline!B$16 )</f>
        <v>5.0814961752209883E-4</v>
      </c>
      <c r="AE377" s="48">
        <f t="shared" si="1"/>
        <v>3.4510391490865239E-2</v>
      </c>
      <c r="AF377" s="48">
        <f>M377 * ( Baseline!B$87 * Baseline!B$7 )</f>
        <v>1.1227334344427625E-3</v>
      </c>
      <c r="AG377" s="48">
        <f>N377 * ( Baseline!D$87 * Baseline!B$11 )</f>
        <v>2.5694690667915746E-4</v>
      </c>
      <c r="AH377" s="48">
        <f>O377 * ( Baseline!F$87 * Baseline!B$16 )</f>
        <v>4.6024155304292061E-2</v>
      </c>
      <c r="AI377" s="48">
        <f>P377 * ( Baseline!H$87 * Baseline!B$18 )</f>
        <v>5.7990221089555729E-4</v>
      </c>
      <c r="AJ377" s="48">
        <f t="shared" si="2"/>
        <v>4.7983737856309536E-2</v>
      </c>
      <c r="AK377" s="48">
        <f>Q377 * ( Baseline!B$87 * Baseline!B$7 )</f>
        <v>1.7714789290115342E-5</v>
      </c>
      <c r="AL377" s="48">
        <f>R377 * ( Baseline!D$87 * Baseline!B$11 )</f>
        <v>2.698630382241772E-4</v>
      </c>
      <c r="AM377" s="48">
        <f>S377 * ( Baseline!F$87 * Baseline!B$16 )</f>
        <v>5.7276911022774789E-5</v>
      </c>
      <c r="AN377" s="48">
        <f>T377 * ( Baseline!H$87 * Baseline!B$18 )</f>
        <v>3.4658054536962357E-2</v>
      </c>
      <c r="AO377" s="48">
        <f t="shared" si="3"/>
        <v>3.5002909275499428E-2</v>
      </c>
      <c r="AP377" s="48"/>
      <c r="AQ377" s="48">
        <f>V377 * ( (1-Baseline!B$88-Baseline!B$87) + (1-B377)*Baseline!B$88 )</f>
        <v>0.10884784858056512</v>
      </c>
      <c r="AR377" s="48">
        <f>W377 * ( (1-Baseline!B$88-Baseline!B$87) + (1-B377)*Baseline!B$88 )</f>
        <v>3.8226061938676745E-4</v>
      </c>
      <c r="AS377" s="48">
        <f>X377 * ( (1-Baseline!B$88-Baseline!B$87) + (1-B377)*Baseline!B$88 )</f>
        <v>1.9831520100626085E-3</v>
      </c>
      <c r="AT377" s="48">
        <f>Y377 * ( (1-Baseline!B$88-Baseline!B$87) + (1-B377)*Baseline!B$88 )</f>
        <v>3.1680389747350415E-4</v>
      </c>
      <c r="AU377" s="48">
        <f t="shared" si="4"/>
        <v>0.111530065107488</v>
      </c>
      <c r="AV377" s="48">
        <f>AA377 * ( (1-Baseline!D$88-Baseline!D$87) + (1-B377)*Baseline!D$88 )</f>
        <v>3.1152596273020052E-4</v>
      </c>
      <c r="AW377" s="48">
        <f>AB377 * ( (1-Baseline!D$88-Baseline!D$87) + (1-B377)*Baseline!D$88 )</f>
        <v>2.5312613496981967E-2</v>
      </c>
      <c r="AX377" s="48">
        <f>AC377 * ( (1-Baseline!D$88-Baseline!D$87) + (1-B377)*Baseline!D$88 )</f>
        <v>3.6987708807548799E-4</v>
      </c>
      <c r="AY377" s="48">
        <f>AD377 * ( (1-Baseline!D$88-Baseline!D$87) + (1-B377)*Baseline!D$88 )</f>
        <v>3.8846996076975722E-4</v>
      </c>
      <c r="AZ377" s="48">
        <f t="shared" si="5"/>
        <v>2.6382486508557415E-2</v>
      </c>
      <c r="BA377" s="48">
        <f>AF377 * ( (1-Baseline!F$88-Baseline!F$87) + (1-Baseline!B$36)*Baseline!F$88 )</f>
        <v>8.0795490689491414E-4</v>
      </c>
      <c r="BB377" s="48">
        <f>AG377 * ( (1-Baseline!F$88-Baseline!F$87) + (1-Baseline!B$36)*Baseline!F$88 )</f>
        <v>1.8490721634733544E-4</v>
      </c>
      <c r="BC377" s="48">
        <f>AH377 * ( (1-Baseline!F$88-Baseline!F$87) + (1-Baseline!B$36)*Baseline!F$88 )</f>
        <v>3.3120454929938307E-2</v>
      </c>
      <c r="BD377" s="48">
        <f>AI377 * ( (1-Baseline!F$88-Baseline!F$87) + (1-Baseline!B$36)*Baseline!F$88 )</f>
        <v>4.1731618783119172E-4</v>
      </c>
      <c r="BE377" s="48">
        <f t="shared" si="6"/>
        <v>3.4530633241011743E-2</v>
      </c>
      <c r="BF377" s="48">
        <f>AK377 * ( (1-Baseline!H$88-Baseline!H$87) + (1-Baseline!B$36)*Baseline!H$88 )</f>
        <v>1.4035781850344187E-5</v>
      </c>
      <c r="BG377" s="48">
        <f>AL377 * ( (1-Baseline!H$88-Baseline!H$87) + (1-Baseline!B$36)*Baseline!H$88 )</f>
        <v>2.1381788244578007E-4</v>
      </c>
      <c r="BH377" s="48">
        <f>AM377 * ( (1-Baseline!H$88-Baseline!H$87) + (1-Baseline!B$36)*Baseline!H$88 )</f>
        <v>4.5381642141564916E-5</v>
      </c>
      <c r="BI377" s="48">
        <f>AN377 * ( (1-Baseline!H$88-Baseline!H$87) + (1-Baseline!B$36)*Baseline!H$88 )</f>
        <v>2.7460269770726013E-2</v>
      </c>
      <c r="BJ377" s="48">
        <f t="shared" si="7"/>
        <v>2.7733505077163701E-2</v>
      </c>
      <c r="BK377" s="48"/>
      <c r="BL377" s="48">
        <f t="shared" si="18"/>
        <v>0.97595073109355868</v>
      </c>
      <c r="BM377" s="48">
        <f t="shared" si="19"/>
        <v>3.4274221844877491E-3</v>
      </c>
      <c r="BN377" s="48">
        <f t="shared" si="20"/>
        <v>1.7781322087020476E-2</v>
      </c>
      <c r="BO377" s="48">
        <f t="shared" si="21"/>
        <v>2.8405246349330272E-3</v>
      </c>
      <c r="BP377" s="48">
        <f t="shared" si="8"/>
        <v>0.99999999999999989</v>
      </c>
      <c r="BQ377" s="48">
        <f t="shared" si="22"/>
        <v>1.1808059207351592E-2</v>
      </c>
      <c r="BR377" s="48">
        <f t="shared" si="23"/>
        <v>0.95944760509103555</v>
      </c>
      <c r="BS377" s="48">
        <f t="shared" si="24"/>
        <v>1.4019796350716025E-2</v>
      </c>
      <c r="BT377" s="48">
        <f t="shared" si="25"/>
        <v>1.4724539350896787E-2</v>
      </c>
      <c r="BU377" s="48">
        <f t="shared" si="9"/>
        <v>1</v>
      </c>
      <c r="BV377" s="48">
        <f t="shared" si="26"/>
        <v>2.3398207071838831E-2</v>
      </c>
      <c r="BW377" s="48">
        <f t="shared" si="27"/>
        <v>5.3548747587901947E-3</v>
      </c>
      <c r="BX377" s="48">
        <f t="shared" si="28"/>
        <v>0.95916152764327001</v>
      </c>
      <c r="BY377" s="48">
        <f t="shared" si="29"/>
        <v>1.2085390526101003E-2</v>
      </c>
      <c r="BZ377" s="48">
        <f t="shared" si="10"/>
        <v>1</v>
      </c>
      <c r="CA377" s="48">
        <f t="shared" si="30"/>
        <v>5.0609476917151436E-4</v>
      </c>
      <c r="CB377" s="48">
        <f t="shared" si="31"/>
        <v>7.7097316711634035E-3</v>
      </c>
      <c r="CC377" s="48">
        <f t="shared" si="32"/>
        <v>1.6363471553739171E-3</v>
      </c>
      <c r="CD377" s="48">
        <f t="shared" si="33"/>
        <v>0.99014782640429111</v>
      </c>
      <c r="CE377" s="48">
        <f t="shared" si="11"/>
        <v>1</v>
      </c>
      <c r="CF377" s="48"/>
      <c r="CG377" s="48">
        <f t="shared" si="34"/>
        <v>0.97595073109355868</v>
      </c>
      <c r="CH377" s="48">
        <f t="shared" si="35"/>
        <v>3.4274221844877491E-3</v>
      </c>
      <c r="CI377" s="48">
        <f t="shared" si="36"/>
        <v>1.7781322087020476E-2</v>
      </c>
      <c r="CJ377" s="48">
        <f t="shared" si="37"/>
        <v>2.8405246349330272E-3</v>
      </c>
      <c r="CK377" s="48">
        <f t="shared" si="12"/>
        <v>0.99999999999999989</v>
      </c>
      <c r="CL377" s="48">
        <f t="shared" si="38"/>
        <v>1.1808059207351592E-2</v>
      </c>
      <c r="CM377" s="48">
        <f t="shared" si="39"/>
        <v>0.95944760509103555</v>
      </c>
      <c r="CN377" s="48">
        <f t="shared" si="40"/>
        <v>1.4019796350716025E-2</v>
      </c>
      <c r="CO377" s="48">
        <f t="shared" si="41"/>
        <v>1.4724539350896787E-2</v>
      </c>
      <c r="CP377" s="48">
        <f t="shared" si="13"/>
        <v>1</v>
      </c>
      <c r="CQ377" s="48">
        <f t="shared" si="42"/>
        <v>2.3398207071838831E-2</v>
      </c>
      <c r="CR377" s="48">
        <f t="shared" si="43"/>
        <v>5.3548747587901947E-3</v>
      </c>
      <c r="CS377" s="48">
        <f t="shared" si="44"/>
        <v>0.95916152764327001</v>
      </c>
      <c r="CT377" s="48">
        <f t="shared" si="45"/>
        <v>1.2085390526101003E-2</v>
      </c>
      <c r="CU377" s="48">
        <f t="shared" si="14"/>
        <v>1</v>
      </c>
      <c r="CV377" s="48">
        <f t="shared" si="46"/>
        <v>5.0609476917151436E-4</v>
      </c>
      <c r="CW377" s="48">
        <f t="shared" si="47"/>
        <v>7.7097316711634035E-3</v>
      </c>
      <c r="CX377" s="48">
        <f t="shared" si="48"/>
        <v>1.6363471553739171E-3</v>
      </c>
      <c r="CY377" s="48">
        <f t="shared" si="49"/>
        <v>0.99014782640429111</v>
      </c>
      <c r="CZ377" s="48">
        <f t="shared" si="15"/>
        <v>1</v>
      </c>
      <c r="DA377" s="48"/>
      <c r="DB377" s="48">
        <f>(AQ377*Baseline!B$7 + AV377*Baseline!B$11 + BA377*Baseline!B$16 + BF377*Baseline!B$18)</f>
        <v>56808.803164706515</v>
      </c>
      <c r="DC377" s="48">
        <f>(AR377*Baseline!B$7 + AW377*Baseline!B$11 + BB377*Baseline!B$16 + BG377*Baseline!B$18)</f>
        <v>64880.03254552828</v>
      </c>
      <c r="DD377" s="48">
        <f>(AS377*Baseline!B$7 + AX377*Baseline!B$11 + BC377*Baseline!B$16 + BH377*Baseline!B$18)</f>
        <v>114792.92944043328</v>
      </c>
      <c r="DE377" s="48">
        <f>(AT377*Baseline!B$7 + AY377*Baseline!B$11 + BD377*Baseline!B$16 + BI377*Baseline!B$18)</f>
        <v>1259812.9935995105</v>
      </c>
      <c r="DF377" s="48">
        <f t="shared" si="16"/>
        <v>1496294.7587501786</v>
      </c>
      <c r="DG377" s="48"/>
      <c r="DH377" s="48">
        <f t="shared" si="50"/>
        <v>3.7966318355721319E-2</v>
      </c>
      <c r="DI377" s="48">
        <f t="shared" si="51"/>
        <v>4.3360462346149709E-2</v>
      </c>
      <c r="DJ377" s="48">
        <f t="shared" si="52"/>
        <v>7.6718125736347051E-2</v>
      </c>
      <c r="DK377" s="48">
        <f t="shared" si="53"/>
        <v>0.84195509356178189</v>
      </c>
      <c r="DL377" s="48">
        <f t="shared" si="17"/>
        <v>1</v>
      </c>
      <c r="DM377" s="48"/>
      <c r="DN377" s="48">
        <f>DH377 / (Baseline!B$7/Baseline!B$17)</f>
        <v>4.05265476786386</v>
      </c>
      <c r="DO377" s="48">
        <f>DI377 / (Baseline!B$11/Baseline!B$17)</f>
        <v>1.0467423144948014</v>
      </c>
      <c r="DP377" s="48">
        <f>DJ377 / (Baseline!B$16/Baseline!B$17)</f>
        <v>1.1855268899737326</v>
      </c>
      <c r="DQ377" s="48">
        <f>DK377 / (Baseline!B$18/Baseline!B$17)</f>
        <v>0.95190456288321756</v>
      </c>
      <c r="DR377" s="71"/>
      <c r="DS377" s="48">
        <f>(AU377*Baseline!B$34)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2.92590410161232E-2</v>
      </c>
      <c r="DT377" s="48">
        <f>(AZ377*Baseline!B$34) + (Baseline!D$88*(1-Baseline!D$89)*Baseline!B$35) + (Baseline!D$88*Baseline!D$89*((1-Baseline!D$90)*Baseline!B$40 + Baseline!D$90*Baseline!B$41))</f>
        <v>1.0370940976283615E-2</v>
      </c>
      <c r="DU377" s="48">
        <f>(BE377*Baseline!B$34) + (Baseline!F$88*(1-Baseline!F$89)*Baseline!B$35) + (Baseline!F$88*Baseline!F$89*((1-Baseline!F$90)*Baseline!B$40 + Baseline!F$90*Baseline!B$41))</f>
        <v>1.2910234986151764E-2</v>
      </c>
      <c r="DV377" s="48">
        <f>(BJ377*Baseline!B$34) + (Baseline!H$88*(1-Baseline!H$89)*Baseline!B$35) + (Baseline!H$88*Baseline!H$89*((1-Baseline!H$90)*Baseline!B$40 + Baseline!H$90*Baseline!B$41))</f>
        <v>9.3050257615745549E-3</v>
      </c>
      <c r="DW377" s="48">
        <f>( DS377*Baseline!B$7 + DT377*Baseline!B$11 + DU377*Baseline!B$16 + DV377*Baseline!B$18 ) / Baseline!B$17</f>
        <v>9.769416064246722E-3</v>
      </c>
    </row>
    <row r="378" spans="1:127">
      <c r="A378" s="7" t="s">
        <v>641</v>
      </c>
      <c r="B378" s="1">
        <f>MIN( MAX( NORMINV( MCrands!B378, (B$5+B$4)/2, (B$5-B$4)/3.29 ), 0 ), 1 )</f>
        <v>0.58551744834268771</v>
      </c>
      <c r="C378" s="1">
        <f>MAX( NORMINV( MCrands!C378, (C$5+C$4)/2, (C$5-C$4)/3.29 ), 0 )</f>
        <v>2.8996686532104929</v>
      </c>
      <c r="D378" s="40"/>
      <c r="E378" s="40">
        <f>Baseline!B$33 * (C378 * Baseline!B$66*Baseline!B$66/Baseline!B$73 + Baseline!B$52*Baseline!B$52/Baseline!B$74 + Baseline!B$53*Baseline!B$53/Baseline!B$75 + Baseline!B$54*Baseline!B$54/Baseline!B$76)</f>
        <v>2.4273056233041596E-5</v>
      </c>
      <c r="F378" s="40">
        <f>Baseline!B$33 * (C378 * Baseline!B$66*Baseline!B$57/Baseline!B$73 + Baseline!B$52*Baseline!B$67/Baseline!B$74 + Baseline!B$53*Baseline!B$55/Baseline!B$75 + Baseline!B$54*Baseline!B$56/Baseline!B$76)</f>
        <v>3.9850908101831639E-8</v>
      </c>
      <c r="G378" s="1">
        <f>Baseline!B$33 * (C378 * Baseline!B$66*Baseline!B$58/Baseline!B$73 + Baseline!B$52*Baseline!B$59/Baseline!B$74 + Baseline!B$53*Baseline!B$68/Baseline!B$75 + Baseline!B$54*Baseline!B$60/Baseline!B$76)</f>
        <v>1.096211916256539E-7</v>
      </c>
      <c r="H378" s="40">
        <f>Baseline!B$33 * (C378 * Baseline!B$66*Baseline!B$61/Baseline!B$73 + Baseline!B$52*Baseline!B$62/Baseline!B$74 + Baseline!B$53*Baseline!B$63/Baseline!B$75 + Baseline!B$54*Baseline!B$69/Baseline!B$76)</f>
        <v>1.8515541607192668E-9</v>
      </c>
      <c r="I378" s="40">
        <f>Baseline!B$33 * (C378 * Baseline!B$57*Baseline!B$66/Baseline!B$73 + Baseline!B$67*Baseline!B$52/Baseline!B$74 + Baseline!B$55*Baseline!B$53/Baseline!B$75 + Baseline!B$56*Baseline!B$54/Baseline!B$76)</f>
        <v>3.9850908101831639E-8</v>
      </c>
      <c r="J378" s="1">
        <f>Baseline!B$33 * (C378 * Baseline!B$57*Baseline!B$57/Baseline!B$73 + Baseline!B$67*Baseline!B$67/Baseline!B$74 + Baseline!B$55*Baseline!B$55/Baseline!B$75 + Baseline!B$56*Baseline!B$56/Baseline!B$76)</f>
        <v>1.7949606790468506E-6</v>
      </c>
      <c r="K378" s="40">
        <f>Baseline!B$33 * (C378 * Baseline!B$57*Baseline!B$58/Baseline!B$73 + Baseline!B$67*Baseline!B$59/Baseline!B$74 + Baseline!B$55*Baseline!B$68/Baseline!B$75 + Baseline!B$56*Baseline!B$60/Baseline!B$76)</f>
        <v>1.3929425367406664E-8</v>
      </c>
      <c r="L378" s="1">
        <f>Baseline!B$33 * (C378 * Baseline!B$57*Baseline!B$61/Baseline!B$73 + Baseline!B$67*Baseline!B$62/Baseline!B$74 + Baseline!B$55*Baseline!B$63/Baseline!B$75 + Baseline!B$56*Baseline!B$69/Baseline!B$76)</f>
        <v>1.4629441655994297E-8</v>
      </c>
      <c r="M378" s="40">
        <f>Baseline!B$33 * (C378 * Baseline!B$58*Baseline!B$66/Baseline!B$73 + Baseline!B$59*Baseline!B$52/Baseline!B$74 + Baseline!B$68*Baseline!B$53/Baseline!B$75 + Baseline!B$60*Baseline!B$54/Baseline!B$76)</f>
        <v>1.096211916256539E-7</v>
      </c>
      <c r="N378" s="1">
        <f>Baseline!B$33 * (C378 * Baseline!B$58*Baseline!B$57/Baseline!B$73 + Baseline!B$59*Baseline!B$67/Baseline!B$74 + Baseline!B$68*Baseline!B$55/Baseline!B$75 + Baseline!B$60*Baseline!B$56/Baseline!B$76)</f>
        <v>1.3929425367406664E-8</v>
      </c>
      <c r="O378" s="1">
        <f>Baseline!B$33 * (C378 * Baseline!B$58*Baseline!B$58/Baseline!B$73 + Baseline!B$59*Baseline!B$59/Baseline!B$74 + Baseline!B$68*Baseline!B$68/Baseline!B$75 + Baseline!B$60*Baseline!B$60/Baseline!B$76)</f>
        <v>1.3250173224560357E-6</v>
      </c>
      <c r="P378" s="40">
        <f>Baseline!B$33 * (C378 * Baseline!B$58*Baseline!B$61/Baseline!B$73 + Baseline!B$59*Baseline!B$62/Baseline!B$74 + Baseline!B$68*Baseline!B$63/Baseline!B$75 + Baseline!B$60*Baseline!B$69/Baseline!B$76)</f>
        <v>1.6490267325211981E-9</v>
      </c>
      <c r="Q378" s="40">
        <f>Baseline!B$33 * (C378 * Baseline!B$61*Baseline!B$66/Baseline!B$73 + Baseline!B$62*Baseline!B$52/Baseline!B$74 + Baseline!B$63*Baseline!B$53/Baseline!B$75 + Baseline!B$69*Baseline!B$54/Baseline!B$76)</f>
        <v>1.851554160719267E-9</v>
      </c>
      <c r="R378" s="40">
        <f>Baseline!B$33 * (C378 * Baseline!B$61*Baseline!B$57/Baseline!B$73 + Baseline!B$62*Baseline!B$67/Baseline!B$74 + Baseline!B$63*Baseline!B$55/Baseline!B$75 + Baseline!B$69*Baseline!B$56/Baseline!B$76)</f>
        <v>1.4629441655994297E-8</v>
      </c>
      <c r="S378" s="40">
        <f>Baseline!B$33 * (C378 * Baseline!B$61*Baseline!B$58/Baseline!B$73 + Baseline!B$62*Baseline!B$59/Baseline!B$74 + Baseline!B$63*Baseline!B$68/Baseline!B$75 + Baseline!B$69*Baseline!B$60/Baseline!B$76)</f>
        <v>1.6490267325211981E-9</v>
      </c>
      <c r="T378" s="40">
        <f>Baseline!B$33 * (C378 * Baseline!B$61*Baseline!B$61/Baseline!B$73 + Baseline!B$62*Baseline!B$62/Baseline!B$74 + Baseline!B$63*Baseline!B$63/Baseline!B$75 + Baseline!B$69*Baseline!B$69/Baseline!B$76)</f>
        <v>9.8551808637014304E-8</v>
      </c>
      <c r="U378" s="40"/>
      <c r="V378" s="40">
        <f>E378 * ( Baseline!B$87 * Baseline!B$7 )</f>
        <v>0.25193005064273871</v>
      </c>
      <c r="W378" s="40">
        <f>F378 * ( Baseline!D$87 * Baseline!B$11 )</f>
        <v>7.3511358949037049E-4</v>
      </c>
      <c r="X378" s="40">
        <f>G378 * ( Baseline!F$87 * Baseline!B$16 )</f>
        <v>3.8076668694733188E-3</v>
      </c>
      <c r="Y378" s="40">
        <f>H378 * ( Baseline!H$87 * Baseline!B$18 )</f>
        <v>6.5114247081623328E-4</v>
      </c>
      <c r="Z378" s="48">
        <f t="shared" si="0"/>
        <v>0.25712397357251859</v>
      </c>
      <c r="AA378" s="40">
        <f>I378 * ( Baseline!B$87 * Baseline!B$7 )</f>
        <v>4.136125751889106E-4</v>
      </c>
      <c r="AB378" s="1">
        <f>J378 * ( Baseline!D$87 * Baseline!B$11 )</f>
        <v>3.3110913919363258E-2</v>
      </c>
      <c r="AC378" s="1">
        <f>K378 * ( Baseline!F$87 * Baseline!B$16 )</f>
        <v>4.8383538525468189E-4</v>
      </c>
      <c r="AD378" s="1">
        <f>L378 * ( Baseline!F$87 * Baseline!B$16 )</f>
        <v>5.0815028997902567E-4</v>
      </c>
      <c r="AE378" s="48">
        <f t="shared" si="1"/>
        <v>3.4516512169785879E-2</v>
      </c>
      <c r="AF378" s="48">
        <f>M378 * ( Baseline!B$87 * Baseline!B$7 )</f>
        <v>1.1377583478826619E-3</v>
      </c>
      <c r="AG378" s="48">
        <f>N378 * ( Baseline!D$87 * Baseline!B$11 )</f>
        <v>2.5695047789643454E-4</v>
      </c>
      <c r="AH378" s="48">
        <f>O378 * ( Baseline!F$87 * Baseline!B$16 )</f>
        <v>4.6024171835524846E-2</v>
      </c>
      <c r="AI378" s="48">
        <f>P378 * ( Baseline!H$87 * Baseline!B$18 )</f>
        <v>5.7991894800352823E-4</v>
      </c>
      <c r="AJ378" s="48">
        <f t="shared" si="2"/>
        <v>4.7998799609307474E-2</v>
      </c>
      <c r="AK378" s="48">
        <f>Q378 * ( Baseline!B$87 * Baseline!B$7 )</f>
        <v>1.9217280634105271E-5</v>
      </c>
      <c r="AL378" s="48">
        <f>R378 * ( Baseline!D$87 * Baseline!B$11 )</f>
        <v>2.6986339534590495E-4</v>
      </c>
      <c r="AM378" s="48">
        <f>S378 * ( Baseline!F$87 * Baseline!B$16 )</f>
        <v>5.7278564146053192E-5</v>
      </c>
      <c r="AN378" s="48">
        <f>T378 * ( Baseline!H$87 * Baseline!B$18 )</f>
        <v>3.4658056210673152E-2</v>
      </c>
      <c r="AO378" s="48">
        <f t="shared" si="3"/>
        <v>3.5004415450799214E-2</v>
      </c>
      <c r="AP378" s="48"/>
      <c r="AQ378" s="48">
        <f>V378 * ( (1-Baseline!B$88-Baseline!B$87) + (1-B378)*Baseline!B$88 )</f>
        <v>0.11525534559125349</v>
      </c>
      <c r="AR378" s="48">
        <f>W378 * ( (1-Baseline!B$88-Baseline!B$87) + (1-B378)*Baseline!B$88 )</f>
        <v>3.3630672716248873E-4</v>
      </c>
      <c r="AS378" s="48">
        <f>X378 * ( (1-Baseline!B$88-Baseline!B$87) + (1-B378)*Baseline!B$88 )</f>
        <v>1.7419675017644131E-3</v>
      </c>
      <c r="AT378" s="48">
        <f>Y378 * ( (1-Baseline!B$88-Baseline!B$87) + (1-B378)*Baseline!B$88 )</f>
        <v>2.978908245030781E-4</v>
      </c>
      <c r="AU378" s="48">
        <f t="shared" si="4"/>
        <v>0.11763151064468347</v>
      </c>
      <c r="AV378" s="48">
        <f>AA378 * ( (1-Baseline!D$88-Baseline!D$87) + (1-B378)*Baseline!D$88 )</f>
        <v>3.0155937918924323E-4</v>
      </c>
      <c r="AW378" s="48">
        <f>AB378 * ( (1-Baseline!D$88-Baseline!D$87) + (1-B378)*Baseline!D$88 )</f>
        <v>2.4140723094193201E-2</v>
      </c>
      <c r="AX378" s="48">
        <f>AC378 * ( (1-Baseline!D$88-Baseline!D$87) + (1-B378)*Baseline!D$88 )</f>
        <v>3.5275788783875947E-4</v>
      </c>
      <c r="AY378" s="48">
        <f>AD378 * ( (1-Baseline!D$88-Baseline!D$87) + (1-B378)*Baseline!D$88 )</f>
        <v>3.7048555864366614E-4</v>
      </c>
      <c r="AZ378" s="48">
        <f t="shared" si="5"/>
        <v>2.5165525919864869E-2</v>
      </c>
      <c r="BA378" s="48">
        <f>AF378 * ( (1-Baseline!F$88-Baseline!F$87) + (1-Baseline!B$36)*Baseline!F$88 )</f>
        <v>8.1876731540349583E-4</v>
      </c>
      <c r="BB378" s="48">
        <f>AG378 * ( (1-Baseline!F$88-Baseline!F$87) + (1-Baseline!B$36)*Baseline!F$88 )</f>
        <v>1.8490978630956699E-4</v>
      </c>
      <c r="BC378" s="48">
        <f>AH378 * ( (1-Baseline!F$88-Baseline!F$87) + (1-Baseline!B$36)*Baseline!F$88 )</f>
        <v>3.3120466826342419E-2</v>
      </c>
      <c r="BD378" s="48">
        <f>AI378 * ( (1-Baseline!F$88-Baseline!F$87) + (1-Baseline!B$36)*Baseline!F$88 )</f>
        <v>4.1732823238967506E-4</v>
      </c>
      <c r="BE378" s="48">
        <f t="shared" si="6"/>
        <v>3.4541472160445161E-2</v>
      </c>
      <c r="BF378" s="48">
        <f>AK378 * ( (1-Baseline!H$88-Baseline!H$87) + (1-Baseline!B$36)*Baseline!H$88 )</f>
        <v>1.5226235792014287E-5</v>
      </c>
      <c r="BG378" s="48">
        <f>AL378 * ( (1-Baseline!H$88-Baseline!H$87) + (1-Baseline!B$36)*Baseline!H$88 )</f>
        <v>2.1381816540046739E-4</v>
      </c>
      <c r="BH378" s="48">
        <f>AM378 * ( (1-Baseline!H$88-Baseline!H$87) + (1-Baseline!B$36)*Baseline!H$88 )</f>
        <v>4.5382951944200862E-5</v>
      </c>
      <c r="BI378" s="48">
        <f>AN378 * ( (1-Baseline!H$88-Baseline!H$87) + (1-Baseline!B$36)*Baseline!H$88 )</f>
        <v>2.7460271096840547E-2</v>
      </c>
      <c r="BJ378" s="48">
        <f t="shared" si="7"/>
        <v>2.7734698449977231E-2</v>
      </c>
      <c r="BK378" s="48"/>
      <c r="BL378" s="48">
        <f t="shared" si="18"/>
        <v>0.9797999274139445</v>
      </c>
      <c r="BM378" s="48">
        <f t="shared" si="19"/>
        <v>2.8589850229700222E-3</v>
      </c>
      <c r="BN378" s="48">
        <f t="shared" si="20"/>
        <v>1.4808680873156364E-2</v>
      </c>
      <c r="BO378" s="48">
        <f t="shared" si="21"/>
        <v>2.5324066899292327E-3</v>
      </c>
      <c r="BP378" s="48">
        <f t="shared" si="8"/>
        <v>1</v>
      </c>
      <c r="BQ378" s="48">
        <f t="shared" si="22"/>
        <v>1.1983035051582283E-2</v>
      </c>
      <c r="BR378" s="48">
        <f t="shared" si="23"/>
        <v>0.95927751206412404</v>
      </c>
      <c r="BS378" s="48">
        <f t="shared" si="24"/>
        <v>1.4017505096537781E-2</v>
      </c>
      <c r="BT378" s="48">
        <f t="shared" si="25"/>
        <v>1.4721947787755809E-2</v>
      </c>
      <c r="BU378" s="48">
        <f t="shared" si="9"/>
        <v>0.99999999999999989</v>
      </c>
      <c r="BV378" s="48">
        <f t="shared" si="26"/>
        <v>2.3703891704450846E-2</v>
      </c>
      <c r="BW378" s="48">
        <f t="shared" si="27"/>
        <v>5.3532688314690503E-3</v>
      </c>
      <c r="BX378" s="48">
        <f t="shared" si="28"/>
        <v>0.95886089256699403</v>
      </c>
      <c r="BY378" s="48">
        <f t="shared" si="29"/>
        <v>1.2081946897086065E-2</v>
      </c>
      <c r="BZ378" s="48">
        <f t="shared" si="10"/>
        <v>1</v>
      </c>
      <c r="CA378" s="48">
        <f t="shared" si="30"/>
        <v>5.4899590199174446E-4</v>
      </c>
      <c r="CB378" s="48">
        <f t="shared" si="31"/>
        <v>7.7094101378500091E-3</v>
      </c>
      <c r="CC378" s="48">
        <f t="shared" si="32"/>
        <v>1.6363239725160279E-3</v>
      </c>
      <c r="CD378" s="48">
        <f t="shared" si="33"/>
        <v>0.99010526998764226</v>
      </c>
      <c r="CE378" s="48">
        <f t="shared" si="11"/>
        <v>1</v>
      </c>
      <c r="CF378" s="48"/>
      <c r="CG378" s="48">
        <f t="shared" si="34"/>
        <v>0.9797999274139445</v>
      </c>
      <c r="CH378" s="48">
        <f t="shared" si="35"/>
        <v>2.8589850229700222E-3</v>
      </c>
      <c r="CI378" s="48">
        <f t="shared" si="36"/>
        <v>1.4808680873156364E-2</v>
      </c>
      <c r="CJ378" s="48">
        <f t="shared" si="37"/>
        <v>2.5324066899292327E-3</v>
      </c>
      <c r="CK378" s="48">
        <f t="shared" si="12"/>
        <v>1</v>
      </c>
      <c r="CL378" s="48">
        <f t="shared" si="38"/>
        <v>1.1983035051582283E-2</v>
      </c>
      <c r="CM378" s="48">
        <f t="shared" si="39"/>
        <v>0.95927751206412404</v>
      </c>
      <c r="CN378" s="48">
        <f t="shared" si="40"/>
        <v>1.4017505096537781E-2</v>
      </c>
      <c r="CO378" s="48">
        <f t="shared" si="41"/>
        <v>1.4721947787755809E-2</v>
      </c>
      <c r="CP378" s="48">
        <f t="shared" si="13"/>
        <v>0.99999999999999989</v>
      </c>
      <c r="CQ378" s="48">
        <f t="shared" si="42"/>
        <v>2.3703891704450846E-2</v>
      </c>
      <c r="CR378" s="48">
        <f t="shared" si="43"/>
        <v>5.3532688314690503E-3</v>
      </c>
      <c r="CS378" s="48">
        <f t="shared" si="44"/>
        <v>0.95886089256699403</v>
      </c>
      <c r="CT378" s="48">
        <f t="shared" si="45"/>
        <v>1.2081946897086065E-2</v>
      </c>
      <c r="CU378" s="48">
        <f t="shared" si="14"/>
        <v>1</v>
      </c>
      <c r="CV378" s="48">
        <f t="shared" si="46"/>
        <v>5.4899590199174446E-4</v>
      </c>
      <c r="CW378" s="48">
        <f t="shared" si="47"/>
        <v>7.7094101378500091E-3</v>
      </c>
      <c r="CX378" s="48">
        <f t="shared" si="48"/>
        <v>1.6363239725160279E-3</v>
      </c>
      <c r="CY378" s="48">
        <f t="shared" si="49"/>
        <v>0.99010526998764226</v>
      </c>
      <c r="CZ378" s="48">
        <f t="shared" si="15"/>
        <v>1</v>
      </c>
      <c r="DA378" s="48"/>
      <c r="DB378" s="48">
        <f>(AQ378*Baseline!B$7 + AV378*Baseline!B$11 + BA378*Baseline!B$16 + BF378*Baseline!B$18)</f>
        <v>59985.800818552132</v>
      </c>
      <c r="DC378" s="48">
        <f>(AR378*Baseline!B$7 + AW378*Baseline!B$11 + BB378*Baseline!B$16 + BG378*Baseline!B$18)</f>
        <v>62344.584223525038</v>
      </c>
      <c r="DD378" s="48">
        <f>(AS378*Baseline!B$7 + AX378*Baseline!B$11 + BC378*Baseline!B$16 + BH378*Baseline!B$18)</f>
        <v>114639.34173670976</v>
      </c>
      <c r="DE378" s="48">
        <f>(AT378*Baseline!B$7 + AY378*Baseline!B$11 + BD378*Baseline!B$16 + BI378*Baseline!B$18)</f>
        <v>1259765.3533130288</v>
      </c>
      <c r="DF378" s="48">
        <f t="shared" si="16"/>
        <v>1496735.0800918157</v>
      </c>
      <c r="DG378" s="48"/>
      <c r="DH378" s="48">
        <f t="shared" si="50"/>
        <v>4.0077767680084281E-2</v>
      </c>
      <c r="DI378" s="48">
        <f t="shared" si="51"/>
        <v>4.165372018921383E-2</v>
      </c>
      <c r="DJ378" s="48">
        <f t="shared" si="52"/>
        <v>7.6592941036484105E-2</v>
      </c>
      <c r="DK378" s="48">
        <f t="shared" si="53"/>
        <v>0.84167557109421787</v>
      </c>
      <c r="DL378" s="48">
        <f t="shared" si="17"/>
        <v>1</v>
      </c>
      <c r="DM378" s="48"/>
      <c r="DN378" s="48">
        <f>DH378 / (Baseline!B$7/Baseline!B$17)</f>
        <v>4.2780380955626063</v>
      </c>
      <c r="DO378" s="48">
        <f>DI378 / (Baseline!B$11/Baseline!B$17)</f>
        <v>1.0055407419346429</v>
      </c>
      <c r="DP378" s="48">
        <f>DJ378 / (Baseline!B$16/Baseline!B$17)</f>
        <v>1.183592408044249</v>
      </c>
      <c r="DQ378" s="48">
        <f>DK378 / (Baseline!B$18/Baseline!B$17)</f>
        <v>0.95158853805679011</v>
      </c>
      <c r="DR378" s="71"/>
      <c r="DS378" s="48">
        <f>(AU378*Baseline!B$34)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3.017425784670252E-2</v>
      </c>
      <c r="DT378" s="48">
        <f>(AZ378*Baseline!B$34) + (Baseline!D$88*(1-Baseline!D$89)*Baseline!B$35) + (Baseline!D$88*Baseline!D$89*((1-Baseline!D$90)*Baseline!B$40 + Baseline!D$90*Baseline!B$41))</f>
        <v>1.0188396887979734E-2</v>
      </c>
      <c r="DU378" s="48">
        <f>(BE378*Baseline!B$34) + (Baseline!F$88*(1-Baseline!F$89)*Baseline!B$35) + (Baseline!F$88*Baseline!F$89*((1-Baseline!F$90)*Baseline!B$40 + Baseline!F$90*Baseline!B$41))</f>
        <v>1.2911860824066777E-2</v>
      </c>
      <c r="DV378" s="48">
        <f>(BJ378*Baseline!B$34) + (Baseline!H$88*(1-Baseline!H$89)*Baseline!B$35) + (Baseline!H$88*Baseline!H$89*((1-Baseline!H$90)*Baseline!B$40 + Baseline!H$90*Baseline!B$41))</f>
        <v>9.3052047674965846E-3</v>
      </c>
      <c r="DW378" s="48">
        <f>( DS378*Baseline!B$7 + DT378*Baseline!B$11 + DU378*Baseline!B$16 + DV378*Baseline!B$18 ) / Baseline!B$17</f>
        <v>9.77069185112725E-3</v>
      </c>
    </row>
    <row r="379" spans="1:127">
      <c r="A379" s="7" t="s">
        <v>642</v>
      </c>
      <c r="B379" s="1">
        <f>MIN( MAX( NORMINV( MCrands!B379, (B$5+B$4)/2, (B$5-B$4)/3.29 ), 0 ), 1 )</f>
        <v>0.36789761379947933</v>
      </c>
      <c r="C379" s="1">
        <f>MAX( NORMINV( MCrands!C379, (C$5+C$4)/2, (C$5-C$4)/3.29 ), 0 )</f>
        <v>2.0656375022241371</v>
      </c>
      <c r="D379" s="40"/>
      <c r="E379" s="40">
        <f>Baseline!B$33 * (C379 * Baseline!B$66*Baseline!B$66/Baseline!B$73 + Baseline!B$52*Baseline!B$52/Baseline!B$74 + Baseline!B$53*Baseline!B$53/Baseline!B$75 + Baseline!B$54*Baseline!B$54/Baseline!B$76)</f>
        <v>1.7293847921880711E-5</v>
      </c>
      <c r="F379" s="40">
        <f>Baseline!B$33 * (C379 * Baseline!B$66*Baseline!B$57/Baseline!B$73 + Baseline!B$52*Baseline!B$67/Baseline!B$74 + Baseline!B$53*Baseline!B$55/Baseline!B$75 + Baseline!B$54*Baseline!B$56/Baseline!B$76)</f>
        <v>3.8917546910101663E-8</v>
      </c>
      <c r="G379" s="1">
        <f>Baseline!B$33 * (C379 * Baseline!B$66*Baseline!B$58/Baseline!B$73 + Baseline!B$52*Baseline!B$59/Baseline!B$74 + Baseline!B$53*Baseline!B$68/Baseline!B$75 + Baseline!B$54*Baseline!B$60/Baseline!B$76)</f>
        <v>1.073266786959844E-7</v>
      </c>
      <c r="H379" s="40">
        <f>Baseline!B$33 * (C379 * Baseline!B$66*Baseline!B$61/Baseline!B$73 + Baseline!B$52*Baseline!B$62/Baseline!B$74 + Baseline!B$53*Baseline!B$63/Baseline!B$75 + Baseline!B$54*Baseline!B$69/Baseline!B$76)</f>
        <v>1.6221028677523151E-9</v>
      </c>
      <c r="I379" s="40">
        <f>Baseline!B$33 * (C379 * Baseline!B$57*Baseline!B$66/Baseline!B$73 + Baseline!B$67*Baseline!B$52/Baseline!B$74 + Baseline!B$55*Baseline!B$53/Baseline!B$75 + Baseline!B$56*Baseline!B$54/Baseline!B$76)</f>
        <v>3.8917546910101663E-8</v>
      </c>
      <c r="J379" s="1">
        <f>Baseline!B$33 * (C379 * Baseline!B$57*Baseline!B$57/Baseline!B$73 + Baseline!B$67*Baseline!B$67/Baseline!B$74 + Baseline!B$55*Baseline!B$55/Baseline!B$75 + Baseline!B$56*Baseline!B$56/Baseline!B$76)</f>
        <v>1.7949605542242236E-6</v>
      </c>
      <c r="K379" s="40">
        <f>Baseline!B$33 * (C379 * Baseline!B$57*Baseline!B$58/Baseline!B$73 + Baseline!B$67*Baseline!B$59/Baseline!B$74 + Baseline!B$55*Baseline!B$68/Baseline!B$75 + Baseline!B$56*Baseline!B$60/Baseline!B$76)</f>
        <v>1.3929118511782503E-8</v>
      </c>
      <c r="L379" s="1">
        <f>Baseline!B$33 * (C379 * Baseline!B$57*Baseline!B$61/Baseline!B$73 + Baseline!B$67*Baseline!B$62/Baseline!B$74 + Baseline!B$55*Baseline!B$63/Baseline!B$75 + Baseline!B$56*Baseline!B$69/Baseline!B$76)</f>
        <v>1.462941097043188E-8</v>
      </c>
      <c r="M379" s="40">
        <f>Baseline!B$33 * (C379 * Baseline!B$58*Baseline!B$66/Baseline!B$73 + Baseline!B$59*Baseline!B$52/Baseline!B$74 + Baseline!B$68*Baseline!B$53/Baseline!B$75 + Baseline!B$60*Baseline!B$54/Baseline!B$76)</f>
        <v>1.073266786959844E-7</v>
      </c>
      <c r="N379" s="1">
        <f>Baseline!B$33 * (C379 * Baseline!B$58*Baseline!B$57/Baseline!B$73 + Baseline!B$59*Baseline!B$67/Baseline!B$74 + Baseline!B$68*Baseline!B$55/Baseline!B$75 + Baseline!B$60*Baseline!B$56/Baseline!B$76)</f>
        <v>1.3929118511782503E-8</v>
      </c>
      <c r="O379" s="1">
        <f>Baseline!B$33 * (C379 * Baseline!B$58*Baseline!B$58/Baseline!B$73 + Baseline!B$59*Baseline!B$59/Baseline!B$74 + Baseline!B$68*Baseline!B$68/Baseline!B$75 + Baseline!B$60*Baseline!B$60/Baseline!B$76)</f>
        <v>1.3250165681026261E-6</v>
      </c>
      <c r="P379" s="40">
        <f>Baseline!B$33 * (C379 * Baseline!B$58*Baseline!B$61/Baseline!B$73 + Baseline!B$59*Baseline!B$62/Baseline!B$74 + Baseline!B$68*Baseline!B$63/Baseline!B$75 + Baseline!B$60*Baseline!B$69/Baseline!B$76)</f>
        <v>1.6489512971802583E-9</v>
      </c>
      <c r="Q379" s="40">
        <f>Baseline!B$33 * (C379 * Baseline!B$61*Baseline!B$66/Baseline!B$73 + Baseline!B$62*Baseline!B$52/Baseline!B$74 + Baseline!B$63*Baseline!B$53/Baseline!B$75 + Baseline!B$69*Baseline!B$54/Baseline!B$76)</f>
        <v>1.6221028677523149E-9</v>
      </c>
      <c r="R379" s="40">
        <f>Baseline!B$33 * (C379 * Baseline!B$61*Baseline!B$57/Baseline!B$73 + Baseline!B$62*Baseline!B$67/Baseline!B$74 + Baseline!B$63*Baseline!B$55/Baseline!B$75 + Baseline!B$69*Baseline!B$56/Baseline!B$76)</f>
        <v>1.462941097043188E-8</v>
      </c>
      <c r="S379" s="40">
        <f>Baseline!B$33 * (C379 * Baseline!B$61*Baseline!B$58/Baseline!B$73 + Baseline!B$62*Baseline!B$59/Baseline!B$74 + Baseline!B$63*Baseline!B$68/Baseline!B$75 + Baseline!B$69*Baseline!B$60/Baseline!B$76)</f>
        <v>1.6489512971802583E-9</v>
      </c>
      <c r="T379" s="40">
        <f>Baseline!B$33 * (C379 * Baseline!B$61*Baseline!B$61/Baseline!B$73 + Baseline!B$62*Baseline!B$62/Baseline!B$74 + Baseline!B$63*Baseline!B$63/Baseline!B$75 + Baseline!B$69*Baseline!B$69/Baseline!B$76)</f>
        <v>9.8551801093480211E-8</v>
      </c>
      <c r="U379" s="40"/>
      <c r="V379" s="40">
        <f>E379 * ( Baseline!B$87 * Baseline!B$7 )</f>
        <v>0.1794928475811999</v>
      </c>
      <c r="W379" s="40">
        <f>F379 * ( Baseline!D$87 * Baseline!B$11 )</f>
        <v>7.1789625295715109E-4</v>
      </c>
      <c r="X379" s="40">
        <f>G379 * ( Baseline!F$87 * Baseline!B$16 )</f>
        <v>3.7279674907827833E-3</v>
      </c>
      <c r="Y379" s="40">
        <f>H379 * ( Baseline!H$87 * Baseline!B$18 )</f>
        <v>5.704505391384469E-4</v>
      </c>
      <c r="Z379" s="48">
        <f t="shared" si="0"/>
        <v>0.18450916186407829</v>
      </c>
      <c r="AA379" s="40">
        <f>I379 * ( Baseline!B$87 * Baseline!B$7 )</f>
        <v>4.0392521937994517E-4</v>
      </c>
      <c r="AB379" s="1">
        <f>J379 * ( Baseline!D$87 * Baseline!B$11 )</f>
        <v>3.311091161681072E-2</v>
      </c>
      <c r="AC379" s="1">
        <f>K379 * ( Baseline!F$87 * Baseline!B$16 )</f>
        <v>4.8382472669517804E-4</v>
      </c>
      <c r="AD379" s="1">
        <f>L379 * ( Baseline!F$87 * Baseline!B$16 )</f>
        <v>5.081492241230753E-4</v>
      </c>
      <c r="AE379" s="48">
        <f t="shared" si="1"/>
        <v>3.4506810787008915E-2</v>
      </c>
      <c r="AF379" s="48">
        <f>M379 * ( Baseline!B$87 * Baseline!B$7 )</f>
        <v>1.113943598185622E-3</v>
      </c>
      <c r="AG379" s="48">
        <f>N379 * ( Baseline!D$87 * Baseline!B$11 )</f>
        <v>2.5694481745480155E-4</v>
      </c>
      <c r="AH379" s="48">
        <f>O379 * ( Baseline!F$87 * Baseline!B$16 )</f>
        <v>4.6024145633232726E-2</v>
      </c>
      <c r="AI379" s="48">
        <f>P379 * ( Baseline!H$87 * Baseline!B$18 )</f>
        <v>5.7989241939565464E-4</v>
      </c>
      <c r="AJ379" s="48">
        <f t="shared" si="2"/>
        <v>4.7974926468268807E-2</v>
      </c>
      <c r="AK379" s="48">
        <f>Q379 * ( Baseline!B$87 * Baseline!B$7 )</f>
        <v>1.6835805664401276E-5</v>
      </c>
      <c r="AL379" s="48">
        <f>R379 * ( Baseline!D$87 * Baseline!B$11 )</f>
        <v>2.6986282930174159E-4</v>
      </c>
      <c r="AM379" s="48">
        <f>S379 * ( Baseline!F$87 * Baseline!B$16 )</f>
        <v>5.7275943916841814E-5</v>
      </c>
      <c r="AN379" s="48">
        <f>T379 * ( Baseline!H$87 * Baseline!B$18 )</f>
        <v>3.465805355781236E-2</v>
      </c>
      <c r="AO379" s="48">
        <f t="shared" si="3"/>
        <v>3.5002028136695347E-2</v>
      </c>
      <c r="AP379" s="48"/>
      <c r="AQ379" s="48">
        <f>V379 * ( (1-Baseline!B$88-Baseline!B$87) + (1-B379)*Baseline!B$88 )</f>
        <v>0.11688055925887682</v>
      </c>
      <c r="AR379" s="48">
        <f>W379 * ( (1-Baseline!B$88-Baseline!B$87) + (1-B379)*Baseline!B$88 )</f>
        <v>4.6747330975138235E-4</v>
      </c>
      <c r="AS379" s="48">
        <f>X379 * ( (1-Baseline!B$88-Baseline!B$87) + (1-B379)*Baseline!B$88 )</f>
        <v>2.4275447801589255E-3</v>
      </c>
      <c r="AT379" s="48">
        <f>Y379 * ( (1-Baseline!B$88-Baseline!B$87) + (1-B379)*Baseline!B$88 )</f>
        <v>3.7146091859658578E-4</v>
      </c>
      <c r="AU379" s="48">
        <f t="shared" si="4"/>
        <v>0.12014703826738372</v>
      </c>
      <c r="AV379" s="48">
        <f>AA379 * ( (1-Baseline!D$88-Baseline!D$87) + (1-B379)*Baseline!D$88 )</f>
        <v>3.3387661649816235E-4</v>
      </c>
      <c r="AW379" s="48">
        <f>AB379 * ( (1-Baseline!D$88-Baseline!D$87) + (1-B379)*Baseline!D$88 )</f>
        <v>2.7368826231649105E-2</v>
      </c>
      <c r="AX379" s="48">
        <f>AC379 * ( (1-Baseline!D$88-Baseline!D$87) + (1-B379)*Baseline!D$88 )</f>
        <v>3.9991997274917992E-4</v>
      </c>
      <c r="AY379" s="48">
        <f>AD379 * ( (1-Baseline!D$88-Baseline!D$87) + (1-B379)*Baseline!D$88 )</f>
        <v>4.2002612237685479E-4</v>
      </c>
      <c r="AZ379" s="48">
        <f t="shared" si="5"/>
        <v>2.8522648943273301E-2</v>
      </c>
      <c r="BA379" s="48">
        <f>AF379 * ( (1-Baseline!F$88-Baseline!F$87) + (1-Baseline!B$36)*Baseline!F$88 )</f>
        <v>8.0162945944951553E-4</v>
      </c>
      <c r="BB379" s="48">
        <f>AG379 * ( (1-Baseline!F$88-Baseline!F$87) + (1-Baseline!B$36)*Baseline!F$88 )</f>
        <v>1.8490571287463375E-4</v>
      </c>
      <c r="BC379" s="48">
        <f>AH379 * ( (1-Baseline!F$88-Baseline!F$87) + (1-Baseline!B$36)*Baseline!F$88 )</f>
        <v>3.3120447970334532E-2</v>
      </c>
      <c r="BD379" s="48">
        <f>AI379 * ( (1-Baseline!F$88-Baseline!F$87) + (1-Baseline!B$36)*Baseline!F$88 )</f>
        <v>4.1730914155453376E-4</v>
      </c>
      <c r="BE379" s="48">
        <f t="shared" si="6"/>
        <v>3.452429228421322E-2</v>
      </c>
      <c r="BF379" s="48">
        <f>AK379 * ( (1-Baseline!H$88-Baseline!H$87) + (1-Baseline!B$36)*Baseline!H$88 )</f>
        <v>1.3339345544018417E-5</v>
      </c>
      <c r="BG379" s="48">
        <f>AL379 * ( (1-Baseline!H$88-Baseline!H$87) + (1-Baseline!B$36)*Baseline!H$88 )</f>
        <v>2.1381771691235589E-4</v>
      </c>
      <c r="BH379" s="48">
        <f>AM379 * ( (1-Baseline!H$88-Baseline!H$87) + (1-Baseline!B$36)*Baseline!H$88 )</f>
        <v>4.5380875884192102E-5</v>
      </c>
      <c r="BI379" s="48">
        <f>AN379 * ( (1-Baseline!H$88-Baseline!H$87) + (1-Baseline!B$36)*Baseline!H$88 )</f>
        <v>2.7460268994925888E-2</v>
      </c>
      <c r="BJ379" s="48">
        <f t="shared" si="7"/>
        <v>2.7732806933266452E-2</v>
      </c>
      <c r="BK379" s="48"/>
      <c r="BL379" s="48">
        <f t="shared" si="18"/>
        <v>0.97281265476359524</v>
      </c>
      <c r="BM379" s="48">
        <f t="shared" si="19"/>
        <v>3.8908433906713054E-3</v>
      </c>
      <c r="BN379" s="48">
        <f t="shared" si="20"/>
        <v>2.0204782532853582E-2</v>
      </c>
      <c r="BO379" s="48">
        <f t="shared" si="21"/>
        <v>3.0917193128798593E-3</v>
      </c>
      <c r="BP379" s="48">
        <f t="shared" si="8"/>
        <v>1</v>
      </c>
      <c r="BQ379" s="48">
        <f t="shared" si="22"/>
        <v>1.1705666509523229E-2</v>
      </c>
      <c r="BR379" s="48">
        <f t="shared" si="23"/>
        <v>0.95954714045252421</v>
      </c>
      <c r="BS379" s="48">
        <f t="shared" si="24"/>
        <v>1.4021137151200534E-2</v>
      </c>
      <c r="BT379" s="48">
        <f t="shared" si="25"/>
        <v>1.4726055886752153E-2</v>
      </c>
      <c r="BU379" s="48">
        <f t="shared" si="9"/>
        <v>1.0000000000000002</v>
      </c>
      <c r="BV379" s="48">
        <f t="shared" si="26"/>
        <v>2.3219287244189892E-2</v>
      </c>
      <c r="BW379" s="48">
        <f t="shared" si="27"/>
        <v>5.3558147217744653E-3</v>
      </c>
      <c r="BX379" s="48">
        <f t="shared" si="28"/>
        <v>0.95933749192244511</v>
      </c>
      <c r="BY379" s="48">
        <f t="shared" si="29"/>
        <v>1.2087406111590445E-2</v>
      </c>
      <c r="BZ379" s="48">
        <f t="shared" si="10"/>
        <v>0.99999999999999989</v>
      </c>
      <c r="CA379" s="48">
        <f t="shared" si="30"/>
        <v>4.8099514687124635E-4</v>
      </c>
      <c r="CB379" s="48">
        <f t="shared" si="31"/>
        <v>7.7099197865858355E-3</v>
      </c>
      <c r="CC379" s="48">
        <f t="shared" si="32"/>
        <v>1.6363607186748984E-3</v>
      </c>
      <c r="CD379" s="48">
        <f t="shared" si="33"/>
        <v>0.99017272434786796</v>
      </c>
      <c r="CE379" s="48">
        <f t="shared" si="11"/>
        <v>0.99999999999999989</v>
      </c>
      <c r="CF379" s="48"/>
      <c r="CG379" s="48">
        <f t="shared" si="34"/>
        <v>0.97281265476359524</v>
      </c>
      <c r="CH379" s="48">
        <f t="shared" si="35"/>
        <v>3.8908433906713054E-3</v>
      </c>
      <c r="CI379" s="48">
        <f t="shared" si="36"/>
        <v>2.0204782532853582E-2</v>
      </c>
      <c r="CJ379" s="48">
        <f t="shared" si="37"/>
        <v>3.0917193128798593E-3</v>
      </c>
      <c r="CK379" s="48">
        <f t="shared" si="12"/>
        <v>1</v>
      </c>
      <c r="CL379" s="48">
        <f t="shared" si="38"/>
        <v>1.1705666509523229E-2</v>
      </c>
      <c r="CM379" s="48">
        <f t="shared" si="39"/>
        <v>0.95954714045252421</v>
      </c>
      <c r="CN379" s="48">
        <f t="shared" si="40"/>
        <v>1.4021137151200534E-2</v>
      </c>
      <c r="CO379" s="48">
        <f t="shared" si="41"/>
        <v>1.4726055886752153E-2</v>
      </c>
      <c r="CP379" s="48">
        <f t="shared" si="13"/>
        <v>1.0000000000000002</v>
      </c>
      <c r="CQ379" s="48">
        <f t="shared" si="42"/>
        <v>2.3219287244189892E-2</v>
      </c>
      <c r="CR379" s="48">
        <f t="shared" si="43"/>
        <v>5.3558147217744653E-3</v>
      </c>
      <c r="CS379" s="48">
        <f t="shared" si="44"/>
        <v>0.95933749192244511</v>
      </c>
      <c r="CT379" s="48">
        <f t="shared" si="45"/>
        <v>1.2087406111590445E-2</v>
      </c>
      <c r="CU379" s="48">
        <f t="shared" si="14"/>
        <v>0.99999999999999989</v>
      </c>
      <c r="CV379" s="48">
        <f t="shared" si="46"/>
        <v>4.8099514687124635E-4</v>
      </c>
      <c r="CW379" s="48">
        <f t="shared" si="47"/>
        <v>7.7099197865858355E-3</v>
      </c>
      <c r="CX379" s="48">
        <f t="shared" si="48"/>
        <v>1.6363607186748984E-3</v>
      </c>
      <c r="CY379" s="48">
        <f t="shared" si="49"/>
        <v>0.99017272434786796</v>
      </c>
      <c r="CZ379" s="48">
        <f t="shared" si="15"/>
        <v>0.99999999999999989</v>
      </c>
      <c r="DA379" s="48"/>
      <c r="DB379" s="48">
        <f>(AQ379*Baseline!B$7 + AV379*Baseline!B$11 + BA379*Baseline!B$16 + BF379*Baseline!B$18)</f>
        <v>60699.518190092596</v>
      </c>
      <c r="DC379" s="48">
        <f>(AR379*Baseline!B$7 + AW379*Baseline!B$11 + BB379*Baseline!B$16 + BG379*Baseline!B$18)</f>
        <v>69331.007328506676</v>
      </c>
      <c r="DD379" s="48">
        <f>(AS379*Baseline!B$7 + AX379*Baseline!B$11 + BC379*Baseline!B$16 + BH379*Baseline!B$18)</f>
        <v>115072.83011888315</v>
      </c>
      <c r="DE379" s="48">
        <f>(AT379*Baseline!B$7 + AY379*Baseline!B$11 + BD379*Baseline!B$16 + BI379*Baseline!B$18)</f>
        <v>1259907.117016468</v>
      </c>
      <c r="DF379" s="48">
        <f t="shared" si="16"/>
        <v>1505010.4726539503</v>
      </c>
      <c r="DG379" s="48"/>
      <c r="DH379" s="48">
        <f t="shared" si="50"/>
        <v>4.0331625123547786E-2</v>
      </c>
      <c r="DI379" s="48">
        <f t="shared" si="51"/>
        <v>4.6066793944794078E-2</v>
      </c>
      <c r="DJ379" s="48">
        <f t="shared" si="52"/>
        <v>7.645982018713969E-2</v>
      </c>
      <c r="DK379" s="48">
        <f t="shared" si="53"/>
        <v>0.83714176074451851</v>
      </c>
      <c r="DL379" s="48">
        <f t="shared" si="17"/>
        <v>1</v>
      </c>
      <c r="DM379" s="48"/>
      <c r="DN379" s="48">
        <f>DH379 / (Baseline!B$7/Baseline!B$17)</f>
        <v>4.3051357079508001</v>
      </c>
      <c r="DO379" s="48">
        <f>DI379 / (Baseline!B$11/Baseline!B$17)</f>
        <v>1.112074454607624</v>
      </c>
      <c r="DP379" s="48">
        <f>DJ379 / (Baseline!B$16/Baseline!B$17)</f>
        <v>1.1815352886216981</v>
      </c>
      <c r="DQ379" s="48">
        <f>DK379 / (Baseline!B$18/Baseline!B$17)</f>
        <v>0.94646266520189859</v>
      </c>
      <c r="DR379" s="71"/>
      <c r="DS379" s="48">
        <f>(AU379*Baseline!B$34)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3.0551586990107557E-2</v>
      </c>
      <c r="DT379" s="48">
        <f>(AZ379*Baseline!B$34) + (Baseline!D$88*(1-Baseline!D$89)*Baseline!B$35) + (Baseline!D$88*Baseline!D$89*((1-Baseline!D$90)*Baseline!B$40 + Baseline!D$90*Baseline!B$41))</f>
        <v>1.0691965341490998E-2</v>
      </c>
      <c r="DU379" s="48">
        <f>(BE379*Baseline!B$34) + (Baseline!F$88*(1-Baseline!F$89)*Baseline!B$35) + (Baseline!F$88*Baseline!F$89*((1-Baseline!F$90)*Baseline!B$40 + Baseline!F$90*Baseline!B$41))</f>
        <v>1.2909283842631986E-2</v>
      </c>
      <c r="DV379" s="48">
        <f>(BJ379*Baseline!B$34) + (Baseline!H$88*(1-Baseline!H$89)*Baseline!B$35) + (Baseline!H$88*Baseline!H$89*((1-Baseline!H$90)*Baseline!B$40 + Baseline!H$90*Baseline!B$41))</f>
        <v>9.3049210399899687E-3</v>
      </c>
      <c r="DW379" s="48">
        <f>( DS379*Baseline!B$7 + DT379*Baseline!B$11 + DU379*Baseline!B$16 + DV379*Baseline!B$18 ) / Baseline!B$17</f>
        <v>9.794668970252874E-3</v>
      </c>
    </row>
    <row r="380" spans="1:127">
      <c r="A380" s="7" t="s">
        <v>643</v>
      </c>
      <c r="B380" s="1">
        <f>MIN( MAX( NORMINV( MCrands!B380, (B$5+B$4)/2, (B$5-B$4)/3.29 ), 0 ), 1 )</f>
        <v>0.45918460390337695</v>
      </c>
      <c r="C380" s="1">
        <f>MAX( NORMINV( MCrands!C380, (C$5+C$4)/2, (C$5-C$4)/3.29 ), 0 )</f>
        <v>3.0576044413564256</v>
      </c>
      <c r="D380" s="40"/>
      <c r="E380" s="40">
        <f>Baseline!B$33 * (C380 * Baseline!B$66*Baseline!B$66/Baseline!B$73 + Baseline!B$52*Baseline!B$52/Baseline!B$74 + Baseline!B$53*Baseline!B$53/Baseline!B$75 + Baseline!B$54*Baseline!B$54/Baseline!B$76)</f>
        <v>2.559466965713763E-5</v>
      </c>
      <c r="F380" s="40">
        <f>Baseline!B$33 * (C380 * Baseline!B$66*Baseline!B$57/Baseline!B$73 + Baseline!B$52*Baseline!B$67/Baseline!B$74 + Baseline!B$53*Baseline!B$55/Baseline!B$75 + Baseline!B$54*Baseline!B$56/Baseline!B$76)</f>
        <v>4.0027653461122306E-8</v>
      </c>
      <c r="G380" s="1">
        <f>Baseline!B$33 * (C380 * Baseline!B$66*Baseline!B$58/Baseline!B$73 + Baseline!B$52*Baseline!B$59/Baseline!B$74 + Baseline!B$53*Baseline!B$68/Baseline!B$75 + Baseline!B$54*Baseline!B$60/Baseline!B$76)</f>
        <v>1.1005569063391014E-7</v>
      </c>
      <c r="H380" s="40">
        <f>Baseline!B$33 * (C380 * Baseline!B$66*Baseline!B$61/Baseline!B$73 + Baseline!B$52*Baseline!B$62/Baseline!B$74 + Baseline!B$53*Baseline!B$63/Baseline!B$75 + Baseline!B$54*Baseline!B$69/Baseline!B$76)</f>
        <v>1.8950040615448918E-9</v>
      </c>
      <c r="I380" s="40">
        <f>Baseline!B$33 * (C380 * Baseline!B$57*Baseline!B$66/Baseline!B$73 + Baseline!B$67*Baseline!B$52/Baseline!B$74 + Baseline!B$55*Baseline!B$53/Baseline!B$75 + Baseline!B$56*Baseline!B$54/Baseline!B$76)</f>
        <v>4.0027653461122306E-8</v>
      </c>
      <c r="J380" s="1">
        <f>Baseline!B$33 * (C380 * Baseline!B$57*Baseline!B$57/Baseline!B$73 + Baseline!B$67*Baseline!B$67/Baseline!B$74 + Baseline!B$55*Baseline!B$55/Baseline!B$75 + Baseline!B$56*Baseline!B$56/Baseline!B$76)</f>
        <v>1.7949607026838092E-6</v>
      </c>
      <c r="K380" s="40">
        <f>Baseline!B$33 * (C380 * Baseline!B$57*Baseline!B$58/Baseline!B$73 + Baseline!B$67*Baseline!B$59/Baseline!B$74 + Baseline!B$55*Baseline!B$68/Baseline!B$75 + Baseline!B$56*Baseline!B$60/Baseline!B$76)</f>
        <v>1.3929483474930337E-8</v>
      </c>
      <c r="L380" s="1">
        <f>Baseline!B$33 * (C380 * Baseline!B$57*Baseline!B$61/Baseline!B$73 + Baseline!B$67*Baseline!B$62/Baseline!B$74 + Baseline!B$55*Baseline!B$63/Baseline!B$75 + Baseline!B$56*Baseline!B$69/Baseline!B$76)</f>
        <v>1.4629447466746663E-8</v>
      </c>
      <c r="M380" s="40">
        <f>Baseline!B$33 * (C380 * Baseline!B$58*Baseline!B$66/Baseline!B$73 + Baseline!B$59*Baseline!B$52/Baseline!B$74 + Baseline!B$68*Baseline!B$53/Baseline!B$75 + Baseline!B$60*Baseline!B$54/Baseline!B$76)</f>
        <v>1.1005569063391017E-7</v>
      </c>
      <c r="N380" s="1">
        <f>Baseline!B$33 * (C380 * Baseline!B$58*Baseline!B$57/Baseline!B$73 + Baseline!B$59*Baseline!B$67/Baseline!B$74 + Baseline!B$68*Baseline!B$55/Baseline!B$75 + Baseline!B$60*Baseline!B$56/Baseline!B$76)</f>
        <v>1.3929483474930337E-8</v>
      </c>
      <c r="O380" s="1">
        <f>Baseline!B$33 * (C380 * Baseline!B$58*Baseline!B$58/Baseline!B$73 + Baseline!B$59*Baseline!B$59/Baseline!B$74 + Baseline!B$68*Baseline!B$68/Baseline!B$75 + Baseline!B$60*Baseline!B$60/Baseline!B$76)</f>
        <v>1.3250174653036979E-6</v>
      </c>
      <c r="P380" s="40">
        <f>Baseline!B$33 * (C380 * Baseline!B$58*Baseline!B$61/Baseline!B$73 + Baseline!B$59*Baseline!B$62/Baseline!B$74 + Baseline!B$68*Baseline!B$63/Baseline!B$75 + Baseline!B$60*Baseline!B$69/Baseline!B$76)</f>
        <v>1.649041017287434E-9</v>
      </c>
      <c r="Q380" s="40">
        <f>Baseline!B$33 * (C380 * Baseline!B$61*Baseline!B$66/Baseline!B$73 + Baseline!B$62*Baseline!B$52/Baseline!B$74 + Baseline!B$63*Baseline!B$53/Baseline!B$75 + Baseline!B$69*Baseline!B$54/Baseline!B$76)</f>
        <v>1.8950040615448918E-9</v>
      </c>
      <c r="R380" s="40">
        <f>Baseline!B$33 * (C380 * Baseline!B$61*Baseline!B$57/Baseline!B$73 + Baseline!B$62*Baseline!B$67/Baseline!B$74 + Baseline!B$63*Baseline!B$55/Baseline!B$75 + Baseline!B$69*Baseline!B$56/Baseline!B$76)</f>
        <v>1.4629447466746663E-8</v>
      </c>
      <c r="S380" s="40">
        <f>Baseline!B$33 * (C380 * Baseline!B$61*Baseline!B$58/Baseline!B$73 + Baseline!B$62*Baseline!B$59/Baseline!B$74 + Baseline!B$63*Baseline!B$68/Baseline!B$75 + Baseline!B$69*Baseline!B$60/Baseline!B$76)</f>
        <v>1.649041017287434E-9</v>
      </c>
      <c r="T380" s="40">
        <f>Baseline!B$33 * (C380 * Baseline!B$61*Baseline!B$61/Baseline!B$73 + Baseline!B$62*Baseline!B$62/Baseline!B$74 + Baseline!B$63*Baseline!B$63/Baseline!B$75 + Baseline!B$69*Baseline!B$69/Baseline!B$76)</f>
        <v>9.8551810065490927E-8</v>
      </c>
      <c r="U380" s="40"/>
      <c r="V380" s="40">
        <f>E380 * ( Baseline!B$87 * Baseline!B$7 )</f>
        <v>0.26564707637143148</v>
      </c>
      <c r="W380" s="40">
        <f>F380 * ( Baseline!D$87 * Baseline!B$11 )</f>
        <v>7.3837393967265291E-4</v>
      </c>
      <c r="X380" s="40">
        <f>G380 * ( Baseline!F$87 * Baseline!B$16 )</f>
        <v>3.8227590925555676E-3</v>
      </c>
      <c r="Y380" s="40">
        <f>H380 * ( Baseline!H$87 * Baseline!B$18 )</f>
        <v>6.6642264807517302E-4</v>
      </c>
      <c r="Z380" s="48">
        <f t="shared" si="0"/>
        <v>0.27087463205173484</v>
      </c>
      <c r="AA380" s="40">
        <f>I380 * ( Baseline!B$87 * Baseline!B$7 )</f>
        <v>4.1544701527298844E-4</v>
      </c>
      <c r="AB380" s="1">
        <f>J380 * ( Baseline!D$87 * Baseline!B$11 )</f>
        <v>3.3110914355384671E-2</v>
      </c>
      <c r="AC380" s="1">
        <f>K380 * ( Baseline!F$87 * Baseline!B$16 )</f>
        <v>4.8383740360614729E-4</v>
      </c>
      <c r="AD380" s="1">
        <f>L380 * ( Baseline!F$87 * Baseline!B$16 )</f>
        <v>5.0815049181417214E-4</v>
      </c>
      <c r="AE380" s="48">
        <f t="shared" si="1"/>
        <v>3.4518349266077983E-2</v>
      </c>
      <c r="AF380" s="48">
        <f>M380 * ( Baseline!B$87 * Baseline!B$7 )</f>
        <v>1.1422680130893537E-3</v>
      </c>
      <c r="AG380" s="48">
        <f>N380 * ( Baseline!D$87 * Baseline!B$11 )</f>
        <v>2.5695154978243009E-4</v>
      </c>
      <c r="AH380" s="48">
        <f>O380 * ( Baseline!F$87 * Baseline!B$16 )</f>
        <v>4.6024176797305527E-2</v>
      </c>
      <c r="AI380" s="48">
        <f>P380 * ( Baseline!H$87 * Baseline!B$18 )</f>
        <v>5.7992397157679394E-4</v>
      </c>
      <c r="AJ380" s="48">
        <f t="shared" si="2"/>
        <v>4.8003320331754105E-2</v>
      </c>
      <c r="AK380" s="48">
        <f>Q380 * ( Baseline!B$87 * Baseline!B$7 )</f>
        <v>1.9668247154774432E-5</v>
      </c>
      <c r="AL380" s="48">
        <f>R380 * ( Baseline!D$87 * Baseline!B$11 )</f>
        <v>2.6986350253450448E-4</v>
      </c>
      <c r="AM380" s="48">
        <f>S380 * ( Baseline!F$87 * Baseline!B$16 )</f>
        <v>5.7279060324121761E-5</v>
      </c>
      <c r="AN380" s="48">
        <f>T380 * ( Baseline!H$87 * Baseline!B$18 )</f>
        <v>3.4658056713030475E-2</v>
      </c>
      <c r="AO380" s="48">
        <f t="shared" si="3"/>
        <v>3.5004867523043874E-2</v>
      </c>
      <c r="AP380" s="48"/>
      <c r="AQ380" s="48">
        <f>V380 * ( (1-Baseline!B$88-Baseline!B$87) + (1-B380)*Baseline!B$88 )</f>
        <v>0.15139909662496459</v>
      </c>
      <c r="AR380" s="48">
        <f>W380 * ( (1-Baseline!B$88-Baseline!B$87) + (1-B380)*Baseline!B$88 )</f>
        <v>4.2081828629482297E-4</v>
      </c>
      <c r="AS380" s="48">
        <f>X380 * ( (1-Baseline!B$88-Baseline!B$87) + (1-B380)*Baseline!B$88 )</f>
        <v>2.1786886614123652E-3</v>
      </c>
      <c r="AT380" s="48">
        <f>Y380 * ( (1-Baseline!B$88-Baseline!B$87) + (1-B380)*Baseline!B$88 )</f>
        <v>3.7981139588347658E-4</v>
      </c>
      <c r="AU380" s="48">
        <f t="shared" si="4"/>
        <v>0.15437841496855523</v>
      </c>
      <c r="AV380" s="48">
        <f>AA380 * ( (1-Baseline!D$88-Baseline!D$87) + (1-B380)*Baseline!D$88 )</f>
        <v>3.264099470547829E-4</v>
      </c>
      <c r="AW380" s="48">
        <f>AB380 * ( (1-Baseline!D$88-Baseline!D$87) + (1-B380)*Baseline!D$88 )</f>
        <v>2.601470561673153E-2</v>
      </c>
      <c r="AX380" s="48">
        <f>AC380 * ( (1-Baseline!D$88-Baseline!D$87) + (1-B380)*Baseline!D$88 )</f>
        <v>3.8014316023050849E-4</v>
      </c>
      <c r="AY380" s="48">
        <f>AD380 * ( (1-Baseline!D$88-Baseline!D$87) + (1-B380)*Baseline!D$88 )</f>
        <v>3.9924555727024878E-4</v>
      </c>
      <c r="AZ380" s="48">
        <f t="shared" si="5"/>
        <v>2.712050428128707E-2</v>
      </c>
      <c r="BA380" s="48">
        <f>AF380 * ( (1-Baseline!F$88-Baseline!F$87) + (1-Baseline!B$36)*Baseline!F$88 )</f>
        <v>8.2201261479551788E-4</v>
      </c>
      <c r="BB380" s="48">
        <f>AG380 * ( (1-Baseline!F$88-Baseline!F$87) + (1-Baseline!B$36)*Baseline!F$88 )</f>
        <v>1.8491055767302973E-4</v>
      </c>
      <c r="BC380" s="48">
        <f>AH380 * ( (1-Baseline!F$88-Baseline!F$87) + (1-Baseline!B$36)*Baseline!F$88 )</f>
        <v>3.3120470396998572E-2</v>
      </c>
      <c r="BD380" s="48">
        <f>AI380 * ( (1-Baseline!F$88-Baseline!F$87) + (1-Baseline!B$36)*Baseline!F$88 )</f>
        <v>4.173318475137514E-4</v>
      </c>
      <c r="BE380" s="48">
        <f t="shared" si="6"/>
        <v>3.4544725416980872E-2</v>
      </c>
      <c r="BF380" s="48">
        <f>AK380 * ( (1-Baseline!H$88-Baseline!H$87) + (1-Baseline!B$36)*Baseline!H$88 )</f>
        <v>1.5583545585670876E-5</v>
      </c>
      <c r="BG380" s="48">
        <f>AL380 * ( (1-Baseline!H$88-Baseline!H$87) + (1-Baseline!B$36)*Baseline!H$88 )</f>
        <v>2.1381825032813857E-4</v>
      </c>
      <c r="BH380" s="48">
        <f>AM380 * ( (1-Baseline!H$88-Baseline!H$87) + (1-Baseline!B$36)*Baseline!H$88 )</f>
        <v>4.5383345076008149E-5</v>
      </c>
      <c r="BI380" s="48">
        <f>AN380 * ( (1-Baseline!H$88-Baseline!H$87) + (1-Baseline!B$36)*Baseline!H$88 )</f>
        <v>2.7460271494868304E-2</v>
      </c>
      <c r="BJ380" s="48">
        <f t="shared" si="7"/>
        <v>2.7735056635858121E-2</v>
      </c>
      <c r="BK380" s="48"/>
      <c r="BL380" s="48">
        <f t="shared" si="18"/>
        <v>0.9807011987770603</v>
      </c>
      <c r="BM380" s="48">
        <f t="shared" si="19"/>
        <v>2.7258881131830373E-3</v>
      </c>
      <c r="BN380" s="48">
        <f t="shared" si="20"/>
        <v>1.4112650799375896E-2</v>
      </c>
      <c r="BO380" s="48">
        <f t="shared" si="21"/>
        <v>2.4602623103808841E-3</v>
      </c>
      <c r="BP380" s="48">
        <f t="shared" si="8"/>
        <v>1.0000000000000002</v>
      </c>
      <c r="BQ380" s="48">
        <f t="shared" si="22"/>
        <v>1.2035541215212695E-2</v>
      </c>
      <c r="BR380" s="48">
        <f t="shared" si="23"/>
        <v>0.95922647111991444</v>
      </c>
      <c r="BS380" s="48">
        <f t="shared" si="24"/>
        <v>1.4016817544679809E-2</v>
      </c>
      <c r="BT380" s="48">
        <f t="shared" si="25"/>
        <v>1.4721170120192971E-2</v>
      </c>
      <c r="BU380" s="48">
        <f t="shared" si="9"/>
        <v>0.99999999999999978</v>
      </c>
      <c r="BV380" s="48">
        <f t="shared" si="26"/>
        <v>2.3795604245603518E-2</v>
      </c>
      <c r="BW380" s="48">
        <f t="shared" si="27"/>
        <v>5.3527870157026852E-3</v>
      </c>
      <c r="BX380" s="48">
        <f t="shared" si="28"/>
        <v>0.95877069501087453</v>
      </c>
      <c r="BY380" s="48">
        <f t="shared" si="29"/>
        <v>1.2080913727819267E-2</v>
      </c>
      <c r="BZ380" s="48">
        <f t="shared" si="10"/>
        <v>1</v>
      </c>
      <c r="CA380" s="48">
        <f t="shared" si="30"/>
        <v>5.618717780270624E-4</v>
      </c>
      <c r="CB380" s="48">
        <f t="shared" si="31"/>
        <v>7.7093136363636291E-3</v>
      </c>
      <c r="CC380" s="48">
        <f t="shared" si="32"/>
        <v>1.6363170146670224E-3</v>
      </c>
      <c r="CD380" s="48">
        <f t="shared" si="33"/>
        <v>0.99009249757094231</v>
      </c>
      <c r="CE380" s="48">
        <f t="shared" si="11"/>
        <v>1</v>
      </c>
      <c r="CF380" s="48"/>
      <c r="CG380" s="48">
        <f t="shared" si="34"/>
        <v>0.9807011987770603</v>
      </c>
      <c r="CH380" s="48">
        <f t="shared" si="35"/>
        <v>2.7258881131830373E-3</v>
      </c>
      <c r="CI380" s="48">
        <f t="shared" si="36"/>
        <v>1.4112650799375896E-2</v>
      </c>
      <c r="CJ380" s="48">
        <f t="shared" si="37"/>
        <v>2.4602623103808841E-3</v>
      </c>
      <c r="CK380" s="48">
        <f t="shared" si="12"/>
        <v>1.0000000000000002</v>
      </c>
      <c r="CL380" s="48">
        <f t="shared" si="38"/>
        <v>1.2035541215212695E-2</v>
      </c>
      <c r="CM380" s="48">
        <f t="shared" si="39"/>
        <v>0.95922647111991444</v>
      </c>
      <c r="CN380" s="48">
        <f t="shared" si="40"/>
        <v>1.4016817544679809E-2</v>
      </c>
      <c r="CO380" s="48">
        <f t="shared" si="41"/>
        <v>1.4721170120192971E-2</v>
      </c>
      <c r="CP380" s="48">
        <f t="shared" si="13"/>
        <v>0.99999999999999978</v>
      </c>
      <c r="CQ380" s="48">
        <f t="shared" si="42"/>
        <v>2.3795604245603518E-2</v>
      </c>
      <c r="CR380" s="48">
        <f t="shared" si="43"/>
        <v>5.3527870157026852E-3</v>
      </c>
      <c r="CS380" s="48">
        <f t="shared" si="44"/>
        <v>0.95877069501087453</v>
      </c>
      <c r="CT380" s="48">
        <f t="shared" si="45"/>
        <v>1.2080913727819267E-2</v>
      </c>
      <c r="CU380" s="48">
        <f t="shared" si="14"/>
        <v>1</v>
      </c>
      <c r="CV380" s="48">
        <f t="shared" si="46"/>
        <v>5.618717780270624E-4</v>
      </c>
      <c r="CW380" s="48">
        <f t="shared" si="47"/>
        <v>7.7093136363636291E-3</v>
      </c>
      <c r="CX380" s="48">
        <f t="shared" si="48"/>
        <v>1.6363170146670224E-3</v>
      </c>
      <c r="CY380" s="48">
        <f t="shared" si="49"/>
        <v>0.99009249757094231</v>
      </c>
      <c r="CZ380" s="48">
        <f t="shared" si="15"/>
        <v>1</v>
      </c>
      <c r="DA380" s="48"/>
      <c r="DB380" s="48">
        <f>(AQ380*Baseline!B$7 + AV380*Baseline!B$11 + BA380*Baseline!B$16 + BF380*Baseline!B$18)</f>
        <v>77596.047331206806</v>
      </c>
      <c r="DC380" s="48">
        <f>(AR380*Baseline!B$7 + AW380*Baseline!B$11 + BB380*Baseline!B$16 + BG380*Baseline!B$18)</f>
        <v>66404.435517465405</v>
      </c>
      <c r="DD380" s="48">
        <f>(AS380*Baseline!B$7 + AX380*Baseline!B$11 + BC380*Baseline!B$16 + BH380*Baseline!B$18)</f>
        <v>114909.91065879061</v>
      </c>
      <c r="DE380" s="48">
        <f>(AT380*Baseline!B$7 + AY380*Baseline!B$11 + BD380*Baseline!B$16 + BI380*Baseline!B$18)</f>
        <v>1259866.7924976111</v>
      </c>
      <c r="DF380" s="48">
        <f t="shared" si="16"/>
        <v>1518777.1860050741</v>
      </c>
      <c r="DG380" s="48"/>
      <c r="DH380" s="48">
        <f t="shared" si="50"/>
        <v>5.1091133081418015E-2</v>
      </c>
      <c r="DI380" s="48">
        <f t="shared" si="51"/>
        <v>4.3722302474224518E-2</v>
      </c>
      <c r="DJ380" s="48">
        <f t="shared" si="52"/>
        <v>7.5659492200462058E-2</v>
      </c>
      <c r="DK380" s="48">
        <f t="shared" si="53"/>
        <v>0.82952707224389532</v>
      </c>
      <c r="DL380" s="48">
        <f t="shared" si="17"/>
        <v>0.99999999999999989</v>
      </c>
      <c r="DM380" s="48"/>
      <c r="DN380" s="48">
        <f>DH380 / (Baseline!B$7/Baseline!B$17)</f>
        <v>5.4536424137310027</v>
      </c>
      <c r="DO380" s="48">
        <f>DI380 / (Baseline!B$11/Baseline!B$17)</f>
        <v>1.055477308372738</v>
      </c>
      <c r="DP380" s="48">
        <f>DJ380 / (Baseline!B$16/Baseline!B$17)</f>
        <v>1.1691678025824068</v>
      </c>
      <c r="DQ380" s="48">
        <f>DK380 / (Baseline!B$18/Baseline!B$17)</f>
        <v>0.93785358761081961</v>
      </c>
      <c r="DR380" s="71"/>
      <c r="DS380" s="48">
        <f>(AU380*Baseline!B$34)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3.5686293495283287E-2</v>
      </c>
      <c r="DT380" s="48">
        <f>(AZ380*Baseline!B$34) + (Baseline!D$88*(1-Baseline!D$89)*Baseline!B$35) + (Baseline!D$88*Baseline!D$89*((1-Baseline!D$90)*Baseline!B$40 + Baseline!D$90*Baseline!B$41))</f>
        <v>1.0481643642193063E-2</v>
      </c>
      <c r="DU380" s="48">
        <f>(BE380*Baseline!B$34) + (Baseline!F$88*(1-Baseline!F$89)*Baseline!B$35) + (Baseline!F$88*Baseline!F$89*((1-Baseline!F$90)*Baseline!B$40 + Baseline!F$90*Baseline!B$41))</f>
        <v>1.2912348812547134E-2</v>
      </c>
      <c r="DV380" s="48">
        <f>(BJ380*Baseline!B$34) + (Baseline!H$88*(1-Baseline!H$89)*Baseline!B$35) + (Baseline!H$88*Baseline!H$89*((1-Baseline!H$90)*Baseline!B$40 + Baseline!H$90*Baseline!B$41))</f>
        <v>9.3052584953787192E-3</v>
      </c>
      <c r="DW380" s="48">
        <f>( DS380*Baseline!B$7 + DT380*Baseline!B$11 + DU380*Baseline!B$16 + DV380*Baseline!B$18 ) / Baseline!B$17</f>
        <v>9.8345566400534039E-3</v>
      </c>
    </row>
    <row r="381" spans="1:127">
      <c r="A381" s="7" t="s">
        <v>645</v>
      </c>
      <c r="B381" s="1">
        <f>MIN( MAX( NORMINV( MCrands!B381, (B$5+B$4)/2, (B$5-B$4)/3.29 ), 0 ), 1 )</f>
        <v>0.57194639906409628</v>
      </c>
      <c r="C381" s="1">
        <f>MAX( NORMINV( MCrands!C381, (C$5+C$4)/2, (C$5-C$4)/3.29 ), 0 )</f>
        <v>2.573321953402393</v>
      </c>
      <c r="D381" s="40"/>
      <c r="E381" s="40">
        <f>Baseline!B$33 * (C381 * Baseline!B$66*Baseline!B$66/Baseline!B$73 + Baseline!B$52*Baseline!B$52/Baseline!B$74 + Baseline!B$53*Baseline!B$53/Baseline!B$75 + Baseline!B$54*Baseline!B$54/Baseline!B$76)</f>
        <v>2.1542173103644095E-5</v>
      </c>
      <c r="F381" s="40">
        <f>Baseline!B$33 * (C381 * Baseline!B$66*Baseline!B$57/Baseline!B$73 + Baseline!B$52*Baseline!B$67/Baseline!B$74 + Baseline!B$53*Baseline!B$55/Baseline!B$75 + Baseline!B$54*Baseline!B$56/Baseline!B$76)</f>
        <v>3.9485694711073024E-8</v>
      </c>
      <c r="G381" s="1">
        <f>Baseline!B$33 * (C381 * Baseline!B$66*Baseline!B$58/Baseline!B$73 + Baseline!B$52*Baseline!B$59/Baseline!B$74 + Baseline!B$53*Baseline!B$68/Baseline!B$75 + Baseline!B$54*Baseline!B$60/Baseline!B$76)</f>
        <v>1.0872337537337233E-7</v>
      </c>
      <c r="H381" s="40">
        <f>Baseline!B$33 * (C381 * Baseline!B$66*Baseline!B$61/Baseline!B$73 + Baseline!B$52*Baseline!B$62/Baseline!B$74 + Baseline!B$53*Baseline!B$63/Baseline!B$75 + Baseline!B$54*Baseline!B$69/Baseline!B$76)</f>
        <v>1.7617725354911089E-9</v>
      </c>
      <c r="I381" s="40">
        <f>Baseline!B$33 * (C381 * Baseline!B$57*Baseline!B$66/Baseline!B$73 + Baseline!B$67*Baseline!B$52/Baseline!B$74 + Baseline!B$55*Baseline!B$53/Baseline!B$75 + Baseline!B$56*Baseline!B$54/Baseline!B$76)</f>
        <v>3.9485694711073024E-8</v>
      </c>
      <c r="J381" s="1">
        <f>Baseline!B$33 * (C381 * Baseline!B$57*Baseline!B$57/Baseline!B$73 + Baseline!B$67*Baseline!B$67/Baseline!B$74 + Baseline!B$55*Baseline!B$55/Baseline!B$75 + Baseline!B$56*Baseline!B$56/Baseline!B$76)</f>
        <v>1.7949606302052067E-6</v>
      </c>
      <c r="K381" s="40">
        <f>Baseline!B$33 * (C381 * Baseline!B$57*Baseline!B$58/Baseline!B$73 + Baseline!B$67*Baseline!B$59/Baseline!B$74 + Baseline!B$55*Baseline!B$68/Baseline!B$75 + Baseline!B$56*Baseline!B$60/Baseline!B$76)</f>
        <v>1.3929305298365906E-8</v>
      </c>
      <c r="L381" s="1">
        <f>Baseline!B$33 * (C381 * Baseline!B$57*Baseline!B$61/Baseline!B$73 + Baseline!B$67*Baseline!B$62/Baseline!B$74 + Baseline!B$55*Baseline!B$63/Baseline!B$75 + Baseline!B$56*Baseline!B$69/Baseline!B$76)</f>
        <v>1.4629429649090221E-8</v>
      </c>
      <c r="M381" s="40">
        <f>Baseline!B$33 * (C381 * Baseline!B$58*Baseline!B$66/Baseline!B$73 + Baseline!B$59*Baseline!B$52/Baseline!B$74 + Baseline!B$68*Baseline!B$53/Baseline!B$75 + Baseline!B$60*Baseline!B$54/Baseline!B$76)</f>
        <v>1.0872337537337233E-7</v>
      </c>
      <c r="N381" s="1">
        <f>Baseline!B$33 * (C381 * Baseline!B$58*Baseline!B$57/Baseline!B$73 + Baseline!B$59*Baseline!B$67/Baseline!B$74 + Baseline!B$68*Baseline!B$55/Baseline!B$75 + Baseline!B$60*Baseline!B$56/Baseline!B$76)</f>
        <v>1.3929305298365906E-8</v>
      </c>
      <c r="O381" s="1">
        <f>Baseline!B$33 * (C381 * Baseline!B$58*Baseline!B$58/Baseline!B$73 + Baseline!B$59*Baseline!B$59/Baseline!B$74 + Baseline!B$68*Baseline!B$68/Baseline!B$75 + Baseline!B$60*Baseline!B$60/Baseline!B$76)</f>
        <v>1.3250170272863103E-6</v>
      </c>
      <c r="P381" s="40">
        <f>Baseline!B$33 * (C381 * Baseline!B$58*Baseline!B$61/Baseline!B$73 + Baseline!B$59*Baseline!B$62/Baseline!B$74 + Baseline!B$68*Baseline!B$63/Baseline!B$75 + Baseline!B$60*Baseline!B$69/Baseline!B$76)</f>
        <v>1.6489972155486781E-9</v>
      </c>
      <c r="Q381" s="40">
        <f>Baseline!B$33 * (C381 * Baseline!B$61*Baseline!B$66/Baseline!B$73 + Baseline!B$62*Baseline!B$52/Baseline!B$74 + Baseline!B$63*Baseline!B$53/Baseline!B$75 + Baseline!B$69*Baseline!B$54/Baseline!B$76)</f>
        <v>1.7617725354911089E-9</v>
      </c>
      <c r="R381" s="40">
        <f>Baseline!B$33 * (C381 * Baseline!B$61*Baseline!B$57/Baseline!B$73 + Baseline!B$62*Baseline!B$67/Baseline!B$74 + Baseline!B$63*Baseline!B$55/Baseline!B$75 + Baseline!B$69*Baseline!B$56/Baseline!B$76)</f>
        <v>1.4629429649090221E-8</v>
      </c>
      <c r="S381" s="40">
        <f>Baseline!B$33 * (C381 * Baseline!B$61*Baseline!B$58/Baseline!B$73 + Baseline!B$62*Baseline!B$59/Baseline!B$74 + Baseline!B$63*Baseline!B$68/Baseline!B$75 + Baseline!B$69*Baseline!B$60/Baseline!B$76)</f>
        <v>1.6489972155486781E-9</v>
      </c>
      <c r="T381" s="40">
        <f>Baseline!B$33 * (C381 * Baseline!B$61*Baseline!B$61/Baseline!B$73 + Baseline!B$62*Baseline!B$62/Baseline!B$74 + Baseline!B$63*Baseline!B$63/Baseline!B$75 + Baseline!B$69*Baseline!B$69/Baseline!B$76)</f>
        <v>9.8551805685317062E-8</v>
      </c>
      <c r="U381" s="40"/>
      <c r="V381" s="40">
        <f>E381 * ( Baseline!B$87 * Baseline!B$7 )</f>
        <v>0.22358621464272205</v>
      </c>
      <c r="W381" s="40">
        <f>F381 * ( Baseline!D$87 * Baseline!B$11 )</f>
        <v>7.2837664573178703E-4</v>
      </c>
      <c r="X381" s="40">
        <f>G381 * ( Baseline!F$87 * Baseline!B$16 )</f>
        <v>3.7764814285198818E-3</v>
      </c>
      <c r="Y381" s="40">
        <f>H381 * ( Baseline!H$87 * Baseline!B$18 )</f>
        <v>6.1956865541012616E-4</v>
      </c>
      <c r="Z381" s="48">
        <f t="shared" si="0"/>
        <v>0.22871064137238384</v>
      </c>
      <c r="AA381" s="40">
        <f>I381 * ( Baseline!B$87 * Baseline!B$7 )</f>
        <v>4.0982202540622693E-4</v>
      </c>
      <c r="AB381" s="1">
        <f>J381 * ( Baseline!D$87 * Baseline!B$11 )</f>
        <v>3.3110913018401196E-2</v>
      </c>
      <c r="AC381" s="1">
        <f>K381 * ( Baseline!F$87 * Baseline!B$16 )</f>
        <v>4.8383121468417668E-4</v>
      </c>
      <c r="AD381" s="1">
        <f>L381 * ( Baseline!F$87 * Baseline!B$16 )</f>
        <v>5.081498729219751E-4</v>
      </c>
      <c r="AE381" s="48">
        <f t="shared" si="1"/>
        <v>3.451271613141358E-2</v>
      </c>
      <c r="AF381" s="48">
        <f>M381 * ( Baseline!B$87 * Baseline!B$7 )</f>
        <v>1.1284399130002314E-3</v>
      </c>
      <c r="AG381" s="48">
        <f>N381 * ( Baseline!D$87 * Baseline!B$11 )</f>
        <v>2.5694826303138525E-4</v>
      </c>
      <c r="AH381" s="48">
        <f>O381 * ( Baseline!F$87 * Baseline!B$16 )</f>
        <v>4.6024161582872349E-2</v>
      </c>
      <c r="AI381" s="48">
        <f>P381 * ( Baseline!H$87 * Baseline!B$18 )</f>
        <v>5.7990856766747029E-4</v>
      </c>
      <c r="AJ381" s="48">
        <f t="shared" si="2"/>
        <v>4.7989458326571435E-2</v>
      </c>
      <c r="AK381" s="48">
        <f>Q381 * ( Baseline!B$87 * Baseline!B$7 )</f>
        <v>1.8285437145862218E-5</v>
      </c>
      <c r="AL381" s="48">
        <f>R381 * ( Baseline!D$87 * Baseline!B$11 )</f>
        <v>2.6986317385939998E-4</v>
      </c>
      <c r="AM381" s="48">
        <f>S381 * ( Baseline!F$87 * Baseline!B$16 )</f>
        <v>5.727753888080398E-5</v>
      </c>
      <c r="AN381" s="48">
        <f>T381 * ( Baseline!H$87 * Baseline!B$18 )</f>
        <v>3.4658055172639549E-2</v>
      </c>
      <c r="AO381" s="48">
        <f t="shared" si="3"/>
        <v>3.5003481322525613E-2</v>
      </c>
      <c r="AP381" s="48"/>
      <c r="AQ381" s="48">
        <f>V381 * ( (1-Baseline!B$88-Baseline!B$87) + (1-B381)*Baseline!B$88 )</f>
        <v>0.10498886564207127</v>
      </c>
      <c r="AR381" s="48">
        <f>W381 * ( (1-Baseline!B$88-Baseline!B$87) + (1-B381)*Baseline!B$88 )</f>
        <v>3.4202214979020112E-4</v>
      </c>
      <c r="AS381" s="48">
        <f>X381 * ( (1-Baseline!B$88-Baseline!B$87) + (1-B381)*Baseline!B$88 )</f>
        <v>1.7733137167343575E-3</v>
      </c>
      <c r="AT381" s="48">
        <f>Y381 * ( (1-Baseline!B$88-Baseline!B$87) + (1-B381)*Baseline!B$88 )</f>
        <v>2.9092943150737247E-4</v>
      </c>
      <c r="AU381" s="48">
        <f t="shared" si="4"/>
        <v>0.1073951309401032</v>
      </c>
      <c r="AV381" s="48">
        <f>AA381 * ( (1-Baseline!D$88-Baseline!D$87) + (1-B381)*Baseline!D$88 )</f>
        <v>3.0128738847615843E-4</v>
      </c>
      <c r="AW381" s="48">
        <f>AB381 * ( (1-Baseline!D$88-Baseline!D$87) + (1-B381)*Baseline!D$88 )</f>
        <v>2.4342031162153728E-2</v>
      </c>
      <c r="AX381" s="48">
        <f>AC381 * ( (1-Baseline!D$88-Baseline!D$87) + (1-B381)*Baseline!D$88 )</f>
        <v>3.5569645870289594E-4</v>
      </c>
      <c r="AY381" s="48">
        <f>AD381 * ( (1-Baseline!D$88-Baseline!D$87) + (1-B381)*Baseline!D$88 )</f>
        <v>3.7357471945388378E-4</v>
      </c>
      <c r="AZ381" s="48">
        <f t="shared" si="5"/>
        <v>2.5372589728786667E-2</v>
      </c>
      <c r="BA381" s="48">
        <f>AF381 * ( (1-Baseline!F$88-Baseline!F$87) + (1-Baseline!B$36)*Baseline!F$88 )</f>
        <v>8.1206147147218257E-4</v>
      </c>
      <c r="BB381" s="48">
        <f>AG381 * ( (1-Baseline!F$88-Baseline!F$87) + (1-Baseline!B$36)*Baseline!F$88 )</f>
        <v>1.8490819242180184E-4</v>
      </c>
      <c r="BC381" s="48">
        <f>AH381 * ( (1-Baseline!F$88-Baseline!F$87) + (1-Baseline!B$36)*Baseline!F$88 )</f>
        <v>3.3120459448205596E-2</v>
      </c>
      <c r="BD381" s="48">
        <f>AI381 * ( (1-Baseline!F$88-Baseline!F$87) + (1-Baseline!B$36)*Baseline!F$88 )</f>
        <v>4.1732076236767701E-4</v>
      </c>
      <c r="BE381" s="48">
        <f t="shared" si="6"/>
        <v>3.4534749874467252E-2</v>
      </c>
      <c r="BF381" s="48">
        <f>AK381 * ( (1-Baseline!H$88-Baseline!H$87) + (1-Baseline!B$36)*Baseline!H$88 )</f>
        <v>1.4487917559409551E-5</v>
      </c>
      <c r="BG381" s="48">
        <f>AL381 * ( (1-Baseline!H$88-Baseline!H$87) + (1-Baseline!B$36)*Baseline!H$88 )</f>
        <v>2.1381798991227977E-4</v>
      </c>
      <c r="BH381" s="48">
        <f>AM381 * ( (1-Baseline!H$88-Baseline!H$87) + (1-Baseline!B$36)*Baseline!H$88 )</f>
        <v>4.5382139606038603E-5</v>
      </c>
      <c r="BI381" s="48">
        <f>AN381 * ( (1-Baseline!H$88-Baseline!H$87) + (1-Baseline!B$36)*Baseline!H$88 )</f>
        <v>2.7460270274385763E-2</v>
      </c>
      <c r="BJ381" s="48">
        <f t="shared" si="7"/>
        <v>2.7733958321463491E-2</v>
      </c>
      <c r="BK381" s="48"/>
      <c r="BL381" s="48">
        <f t="shared" si="18"/>
        <v>0.97759427939639121</v>
      </c>
      <c r="BM381" s="48">
        <f t="shared" si="19"/>
        <v>3.1847081594504963E-3</v>
      </c>
      <c r="BN381" s="48">
        <f t="shared" si="20"/>
        <v>1.6512049486893186E-2</v>
      </c>
      <c r="BO381" s="48">
        <f t="shared" si="21"/>
        <v>2.7089629572650802E-3</v>
      </c>
      <c r="BP381" s="48">
        <f t="shared" si="8"/>
        <v>1</v>
      </c>
      <c r="BQ381" s="48">
        <f t="shared" si="22"/>
        <v>1.1874522533832267E-2</v>
      </c>
      <c r="BR381" s="48">
        <f t="shared" si="23"/>
        <v>0.9593829964678886</v>
      </c>
      <c r="BS381" s="48">
        <f t="shared" si="24"/>
        <v>1.4018926034157945E-2</v>
      </c>
      <c r="BT381" s="48">
        <f t="shared" si="25"/>
        <v>1.4723554964121052E-2</v>
      </c>
      <c r="BU381" s="48">
        <f t="shared" si="9"/>
        <v>0.99999999999999989</v>
      </c>
      <c r="BV381" s="48">
        <f t="shared" si="26"/>
        <v>2.3514329028702995E-2</v>
      </c>
      <c r="BW381" s="48">
        <f t="shared" si="27"/>
        <v>5.3542647071120357E-3</v>
      </c>
      <c r="BX381" s="48">
        <f t="shared" si="28"/>
        <v>0.95904732388673541</v>
      </c>
      <c r="BY381" s="48">
        <f t="shared" si="29"/>
        <v>1.2084082377449526E-2</v>
      </c>
      <c r="BZ381" s="48">
        <f t="shared" si="10"/>
        <v>1</v>
      </c>
      <c r="CA381" s="48">
        <f t="shared" si="30"/>
        <v>5.2238910116906244E-4</v>
      </c>
      <c r="CB381" s="48">
        <f t="shared" si="31"/>
        <v>7.7096095492003615E-3</v>
      </c>
      <c r="CC381" s="48">
        <f t="shared" si="32"/>
        <v>1.6363383502641623E-3</v>
      </c>
      <c r="CD381" s="48">
        <f t="shared" si="33"/>
        <v>0.9901316629993665</v>
      </c>
      <c r="CE381" s="48">
        <f t="shared" si="11"/>
        <v>1</v>
      </c>
      <c r="CF381" s="48"/>
      <c r="CG381" s="48">
        <f t="shared" si="34"/>
        <v>0.97759427939639121</v>
      </c>
      <c r="CH381" s="48">
        <f t="shared" si="35"/>
        <v>3.1847081594504963E-3</v>
      </c>
      <c r="CI381" s="48">
        <f t="shared" si="36"/>
        <v>1.6512049486893186E-2</v>
      </c>
      <c r="CJ381" s="48">
        <f t="shared" si="37"/>
        <v>2.7089629572650802E-3</v>
      </c>
      <c r="CK381" s="48">
        <f t="shared" si="12"/>
        <v>1</v>
      </c>
      <c r="CL381" s="48">
        <f t="shared" si="38"/>
        <v>1.1874522533832267E-2</v>
      </c>
      <c r="CM381" s="48">
        <f t="shared" si="39"/>
        <v>0.9593829964678886</v>
      </c>
      <c r="CN381" s="48">
        <f t="shared" si="40"/>
        <v>1.4018926034157945E-2</v>
      </c>
      <c r="CO381" s="48">
        <f t="shared" si="41"/>
        <v>1.4723554964121052E-2</v>
      </c>
      <c r="CP381" s="48">
        <f t="shared" si="13"/>
        <v>0.99999999999999989</v>
      </c>
      <c r="CQ381" s="48">
        <f t="shared" si="42"/>
        <v>2.3514329028702995E-2</v>
      </c>
      <c r="CR381" s="48">
        <f t="shared" si="43"/>
        <v>5.3542647071120357E-3</v>
      </c>
      <c r="CS381" s="48">
        <f t="shared" si="44"/>
        <v>0.95904732388673541</v>
      </c>
      <c r="CT381" s="48">
        <f t="shared" si="45"/>
        <v>1.2084082377449526E-2</v>
      </c>
      <c r="CU381" s="48">
        <f t="shared" si="14"/>
        <v>1</v>
      </c>
      <c r="CV381" s="48">
        <f t="shared" si="46"/>
        <v>5.2238910116906244E-4</v>
      </c>
      <c r="CW381" s="48">
        <f t="shared" si="47"/>
        <v>7.7096095492003615E-3</v>
      </c>
      <c r="CX381" s="48">
        <f t="shared" si="48"/>
        <v>1.6363383502641623E-3</v>
      </c>
      <c r="CY381" s="48">
        <f t="shared" si="49"/>
        <v>0.9901316629993665</v>
      </c>
      <c r="CZ381" s="48">
        <f t="shared" si="15"/>
        <v>1</v>
      </c>
      <c r="DA381" s="48"/>
      <c r="DB381" s="48">
        <f>(AQ381*Baseline!B$7 + AV381*Baseline!B$11 + BA381*Baseline!B$16 + BF381*Baseline!B$18)</f>
        <v>54949.700698808156</v>
      </c>
      <c r="DC381" s="48">
        <f>(AR381*Baseline!B$7 + AW381*Baseline!B$11 + BB381*Baseline!B$16 + BG381*Baseline!B$18)</f>
        <v>62779.058850302325</v>
      </c>
      <c r="DD381" s="48">
        <f>(AS381*Baseline!B$7 + AX381*Baseline!B$11 + BC381*Baseline!B$16 + BH381*Baseline!B$18)</f>
        <v>114660.78465908363</v>
      </c>
      <c r="DE381" s="48">
        <f>(AT381*Baseline!B$7 + AY381*Baseline!B$11 + BD381*Baseline!B$16 + BI381*Baseline!B$18)</f>
        <v>1259768.5392227294</v>
      </c>
      <c r="DF381" s="48">
        <f t="shared" si="16"/>
        <v>1492158.0834309235</v>
      </c>
      <c r="DG381" s="48"/>
      <c r="DH381" s="48">
        <f t="shared" si="50"/>
        <v>3.6825656281981964E-2</v>
      </c>
      <c r="DI381" s="48">
        <f t="shared" si="51"/>
        <v>4.2072659423560706E-2</v>
      </c>
      <c r="DJ381" s="48">
        <f t="shared" si="52"/>
        <v>7.684225011564709E-2</v>
      </c>
      <c r="DK381" s="48">
        <f t="shared" si="53"/>
        <v>0.84425943417881022</v>
      </c>
      <c r="DL381" s="48">
        <f t="shared" si="17"/>
        <v>1</v>
      </c>
      <c r="DM381" s="48"/>
      <c r="DN381" s="48">
        <f>DH381 / (Baseline!B$7/Baseline!B$17)</f>
        <v>3.930896593991184</v>
      </c>
      <c r="DO381" s="48">
        <f>DI381 / (Baseline!B$11/Baseline!B$17)</f>
        <v>1.0156541355671227</v>
      </c>
      <c r="DP381" s="48">
        <f>DJ381 / (Baseline!B$16/Baseline!B$17)</f>
        <v>1.1874449867461592</v>
      </c>
      <c r="DQ381" s="48">
        <f>DK381 / (Baseline!B$18/Baseline!B$17)</f>
        <v>0.95450982338292789</v>
      </c>
      <c r="DR381" s="71"/>
      <c r="DS381" s="48">
        <f>(AU381*Baseline!B$34)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2.8638800891015479E-2</v>
      </c>
      <c r="DT381" s="48">
        <f>(AZ381*Baseline!B$34) + (Baseline!D$88*(1-Baseline!D$89)*Baseline!B$35) + (Baseline!D$88*Baseline!D$89*((1-Baseline!D$90)*Baseline!B$40 + Baseline!D$90*Baseline!B$41))</f>
        <v>1.0219456459318002E-2</v>
      </c>
      <c r="DU381" s="48">
        <f>(BE381*Baseline!B$34) + (Baseline!F$88*(1-Baseline!F$89)*Baseline!B$35) + (Baseline!F$88*Baseline!F$89*((1-Baseline!F$90)*Baseline!B$40 + Baseline!F$90*Baseline!B$41))</f>
        <v>1.291085248117009E-2</v>
      </c>
      <c r="DV381" s="48">
        <f>(BJ381*Baseline!B$34) + (Baseline!H$88*(1-Baseline!H$89)*Baseline!B$35) + (Baseline!H$88*Baseline!H$89*((1-Baseline!H$90)*Baseline!B$40 + Baseline!H$90*Baseline!B$41))</f>
        <v>9.3050937482195249E-3</v>
      </c>
      <c r="DW381" s="48">
        <f>( DS381*Baseline!B$7 + DT381*Baseline!B$11 + DU381*Baseline!B$16 + DV381*Baseline!B$18 ) / Baseline!B$17</f>
        <v>9.7574304628182621E-3</v>
      </c>
    </row>
    <row r="382" spans="1:127">
      <c r="A382" s="7" t="s">
        <v>646</v>
      </c>
      <c r="B382" s="1">
        <f>MIN( MAX( NORMINV( MCrands!B382, (B$5+B$4)/2, (B$5-B$4)/3.29 ), 0 ), 1 )</f>
        <v>0.50807293621962424</v>
      </c>
      <c r="C382" s="1">
        <f>MAX( NORMINV( MCrands!C382, (C$5+C$4)/2, (C$5-C$4)/3.29 ), 0 )</f>
        <v>2.2018481022896399</v>
      </c>
      <c r="D382" s="40"/>
      <c r="E382" s="40">
        <f>Baseline!B$33 * (C382 * Baseline!B$66*Baseline!B$66/Baseline!B$73 + Baseline!B$52*Baseline!B$52/Baseline!B$74 + Baseline!B$53*Baseline!B$53/Baseline!B$75 + Baseline!B$54*Baseline!B$54/Baseline!B$76)</f>
        <v>1.8433664043761897E-5</v>
      </c>
      <c r="F382" s="40">
        <f>Baseline!B$33 * (C382 * Baseline!B$66*Baseline!B$57/Baseline!B$73 + Baseline!B$52*Baseline!B$67/Baseline!B$74 + Baseline!B$53*Baseline!B$55/Baseline!B$75 + Baseline!B$54*Baseline!B$56/Baseline!B$76)</f>
        <v>3.9069979691362938E-8</v>
      </c>
      <c r="G382" s="1">
        <f>Baseline!B$33 * (C382 * Baseline!B$66*Baseline!B$58/Baseline!B$73 + Baseline!B$52*Baseline!B$59/Baseline!B$74 + Baseline!B$53*Baseline!B$68/Baseline!B$75 + Baseline!B$54*Baseline!B$60/Baseline!B$76)</f>
        <v>1.0770140928325169E-7</v>
      </c>
      <c r="H382" s="40">
        <f>Baseline!B$33 * (C382 * Baseline!B$66*Baseline!B$61/Baseline!B$73 + Baseline!B$52*Baseline!B$62/Baseline!B$74 + Baseline!B$53*Baseline!B$63/Baseline!B$75 + Baseline!B$54*Baseline!B$69/Baseline!B$76)</f>
        <v>1.6595759264790452E-9</v>
      </c>
      <c r="I382" s="40">
        <f>Baseline!B$33 * (C382 * Baseline!B$57*Baseline!B$66/Baseline!B$73 + Baseline!B$67*Baseline!B$52/Baseline!B$74 + Baseline!B$55*Baseline!B$53/Baseline!B$75 + Baseline!B$56*Baseline!B$54/Baseline!B$76)</f>
        <v>3.9069979691362938E-8</v>
      </c>
      <c r="J382" s="1">
        <f>Baseline!B$33 * (C382 * Baseline!B$57*Baseline!B$57/Baseline!B$73 + Baseline!B$67*Baseline!B$67/Baseline!B$74 + Baseline!B$55*Baseline!B$55/Baseline!B$75 + Baseline!B$56*Baseline!B$56/Baseline!B$76)</f>
        <v>1.7949605746097512E-6</v>
      </c>
      <c r="K382" s="40">
        <f>Baseline!B$33 * (C382 * Baseline!B$57*Baseline!B$58/Baseline!B$73 + Baseline!B$67*Baseline!B$59/Baseline!B$74 + Baseline!B$55*Baseline!B$68/Baseline!B$75 + Baseline!B$56*Baseline!B$60/Baseline!B$76)</f>
        <v>1.392916862620407E-8</v>
      </c>
      <c r="L382" s="1">
        <f>Baseline!B$33 * (C382 * Baseline!B$57*Baseline!B$61/Baseline!B$73 + Baseline!B$67*Baseline!B$62/Baseline!B$74 + Baseline!B$55*Baseline!B$63/Baseline!B$75 + Baseline!B$56*Baseline!B$69/Baseline!B$76)</f>
        <v>1.4629415981874038E-8</v>
      </c>
      <c r="M382" s="40">
        <f>Baseline!B$33 * (C382 * Baseline!B$58*Baseline!B$66/Baseline!B$73 + Baseline!B$59*Baseline!B$52/Baseline!B$74 + Baseline!B$68*Baseline!B$53/Baseline!B$75 + Baseline!B$60*Baseline!B$54/Baseline!B$76)</f>
        <v>1.0770140928325169E-7</v>
      </c>
      <c r="N382" s="1">
        <f>Baseline!B$33 * (C382 * Baseline!B$58*Baseline!B$57/Baseline!B$73 + Baseline!B$59*Baseline!B$67/Baseline!B$74 + Baseline!B$68*Baseline!B$55/Baseline!B$75 + Baseline!B$60*Baseline!B$56/Baseline!B$76)</f>
        <v>1.392916862620407E-8</v>
      </c>
      <c r="O382" s="1">
        <f>Baseline!B$33 * (C382 * Baseline!B$58*Baseline!B$58/Baseline!B$73 + Baseline!B$59*Baseline!B$59/Baseline!B$74 + Baseline!B$68*Baseline!B$68/Baseline!B$75 + Baseline!B$60*Baseline!B$60/Baseline!B$76)</f>
        <v>1.3250166913005793E-6</v>
      </c>
      <c r="P382" s="40">
        <f>Baseline!B$33 * (C382 * Baseline!B$58*Baseline!B$61/Baseline!B$73 + Baseline!B$59*Baseline!B$62/Baseline!B$74 + Baseline!B$68*Baseline!B$63/Baseline!B$75 + Baseline!B$60*Baseline!B$69/Baseline!B$76)</f>
        <v>1.6489636169755601E-9</v>
      </c>
      <c r="Q382" s="40">
        <f>Baseline!B$33 * (C382 * Baseline!B$61*Baseline!B$66/Baseline!B$73 + Baseline!B$62*Baseline!B$52/Baseline!B$74 + Baseline!B$63*Baseline!B$53/Baseline!B$75 + Baseline!B$69*Baseline!B$54/Baseline!B$76)</f>
        <v>1.6595759264790452E-9</v>
      </c>
      <c r="R382" s="40">
        <f>Baseline!B$33 * (C382 * Baseline!B$61*Baseline!B$57/Baseline!B$73 + Baseline!B$62*Baseline!B$67/Baseline!B$74 + Baseline!B$63*Baseline!B$55/Baseline!B$75 + Baseline!B$69*Baseline!B$56/Baseline!B$76)</f>
        <v>1.4629415981874038E-8</v>
      </c>
      <c r="S382" s="40">
        <f>Baseline!B$33 * (C382 * Baseline!B$61*Baseline!B$58/Baseline!B$73 + Baseline!B$62*Baseline!B$59/Baseline!B$74 + Baseline!B$63*Baseline!B$68/Baseline!B$75 + Baseline!B$69*Baseline!B$60/Baseline!B$76)</f>
        <v>1.6489636169755601E-9</v>
      </c>
      <c r="T382" s="40">
        <f>Baseline!B$33 * (C382 * Baseline!B$61*Baseline!B$61/Baseline!B$73 + Baseline!B$62*Baseline!B$62/Baseline!B$74 + Baseline!B$63*Baseline!B$63/Baseline!B$75 + Baseline!B$69*Baseline!B$69/Baseline!B$76)</f>
        <v>9.8551802325459749E-8</v>
      </c>
      <c r="U382" s="40"/>
      <c r="V382" s="40">
        <f>E382 * ( Baseline!B$87 * Baseline!B$7 )</f>
        <v>0.19132299911020473</v>
      </c>
      <c r="W382" s="40">
        <f>F382 * ( Baseline!D$87 * Baseline!B$11 )</f>
        <v>7.2070811884243136E-4</v>
      </c>
      <c r="X382" s="40">
        <f>G382 * ( Baseline!F$87 * Baseline!B$16 )</f>
        <v>3.7409836715134996E-3</v>
      </c>
      <c r="Y382" s="40">
        <f>H382 * ( Baseline!H$87 * Baseline!B$18 )</f>
        <v>5.836288196154739E-4</v>
      </c>
      <c r="Z382" s="48">
        <f t="shared" si="0"/>
        <v>0.1963683197201761</v>
      </c>
      <c r="AA382" s="40">
        <f>I382 * ( Baseline!B$87 * Baseline!B$7 )</f>
        <v>4.0550731921665592E-4</v>
      </c>
      <c r="AB382" s="1">
        <f>J382 * ( Baseline!D$87 * Baseline!B$11 )</f>
        <v>3.3110911992854306E-2</v>
      </c>
      <c r="AC382" s="1">
        <f>K382 * ( Baseline!F$87 * Baseline!B$16 )</f>
        <v>4.8382646740808085E-4</v>
      </c>
      <c r="AD382" s="1">
        <f>L382 * ( Baseline!F$87 * Baseline!B$16 )</f>
        <v>5.0814939819436556E-4</v>
      </c>
      <c r="AE382" s="48">
        <f t="shared" si="1"/>
        <v>3.4508395177673408E-2</v>
      </c>
      <c r="AF382" s="48">
        <f>M382 * ( Baseline!B$87 * Baseline!B$7 )</f>
        <v>1.1178329269508694E-3</v>
      </c>
      <c r="AG382" s="48">
        <f>N382 * ( Baseline!D$87 * Baseline!B$11 )</f>
        <v>2.5694574189527429E-4</v>
      </c>
      <c r="AH382" s="48">
        <f>O382 * ( Baseline!F$87 * Baseline!B$16 )</f>
        <v>4.6024149912485282E-2</v>
      </c>
      <c r="AI382" s="48">
        <f>P382 * ( Baseline!H$87 * Baseline!B$18 )</f>
        <v>5.7989675194077971E-4</v>
      </c>
      <c r="AJ382" s="48">
        <f t="shared" si="2"/>
        <v>4.7978825333272204E-2</v>
      </c>
      <c r="AK382" s="48">
        <f>Q382 * ( Baseline!B$87 * Baseline!B$7 )</f>
        <v>1.722473854092601E-5</v>
      </c>
      <c r="AL382" s="48">
        <f>R382 * ( Baseline!D$87 * Baseline!B$11 )</f>
        <v>2.6986292174578891E-4</v>
      </c>
      <c r="AM382" s="48">
        <f>S382 * ( Baseline!F$87 * Baseline!B$16 )</f>
        <v>5.7276371842097083E-5</v>
      </c>
      <c r="AN382" s="48">
        <f>T382 * ( Baseline!H$87 * Baseline!B$18 )</f>
        <v>3.4658053991066876E-2</v>
      </c>
      <c r="AO382" s="48">
        <f t="shared" si="3"/>
        <v>3.5002418023195689E-2</v>
      </c>
      <c r="AP382" s="48"/>
      <c r="AQ382" s="48">
        <f>V382 * ( (1-Baseline!B$88-Baseline!B$87) + (1-B382)*Baseline!B$88 )</f>
        <v>0.10071531317664936</v>
      </c>
      <c r="AR382" s="48">
        <f>W382 * ( (1-Baseline!B$88-Baseline!B$87) + (1-B382)*Baseline!B$88 )</f>
        <v>3.7939162691234287E-4</v>
      </c>
      <c r="AS382" s="48">
        <f>X382 * ( (1-Baseline!B$88-Baseline!B$87) + (1-B382)*Baseline!B$88 )</f>
        <v>1.9693102440244852E-3</v>
      </c>
      <c r="AT382" s="48">
        <f>Y382 * ( (1-Baseline!B$88-Baseline!B$87) + (1-B382)*Baseline!B$88 )</f>
        <v>3.0723101571616252E-4</v>
      </c>
      <c r="AU382" s="48">
        <f t="shared" si="4"/>
        <v>0.10337124606330235</v>
      </c>
      <c r="AV382" s="48">
        <f>AA382 * ( (1-Baseline!D$88-Baseline!D$87) + (1-B382)*Baseline!D$88 )</f>
        <v>3.0971907959851812E-4</v>
      </c>
      <c r="AW382" s="48">
        <f>AB382 * ( (1-Baseline!D$88-Baseline!D$87) + (1-B382)*Baseline!D$88 )</f>
        <v>2.528950946410723E-2</v>
      </c>
      <c r="AX382" s="48">
        <f>AC382 * ( (1-Baseline!D$88-Baseline!D$87) + (1-B382)*Baseline!D$88 )</f>
        <v>3.6953781367130066E-4</v>
      </c>
      <c r="AY382" s="48">
        <f>AD382 * ( (1-Baseline!D$88-Baseline!D$87) + (1-B382)*Baseline!D$88 )</f>
        <v>3.8811522369393373E-4</v>
      </c>
      <c r="AZ382" s="48">
        <f t="shared" si="5"/>
        <v>2.6356881581070982E-2</v>
      </c>
      <c r="BA382" s="48">
        <f>AF382 * ( (1-Baseline!F$88-Baseline!F$87) + (1-Baseline!B$36)*Baseline!F$88 )</f>
        <v>8.0442834488750814E-4</v>
      </c>
      <c r="BB382" s="48">
        <f>AG382 * ( (1-Baseline!F$88-Baseline!F$87) + (1-Baseline!B$36)*Baseline!F$88 )</f>
        <v>1.8490637813158004E-4</v>
      </c>
      <c r="BC382" s="48">
        <f>AH382 * ( (1-Baseline!F$88-Baseline!F$87) + (1-Baseline!B$36)*Baseline!F$88 )</f>
        <v>3.3120451049821614E-2</v>
      </c>
      <c r="BD382" s="48">
        <f>AI382 * ( (1-Baseline!F$88-Baseline!F$87) + (1-Baseline!B$36)*Baseline!F$88 )</f>
        <v>4.1731225939264721E-4</v>
      </c>
      <c r="BE382" s="48">
        <f t="shared" si="6"/>
        <v>3.4527098032233354E-2</v>
      </c>
      <c r="BF382" s="48">
        <f>AK382 * ( (1-Baseline!H$88-Baseline!H$87) + (1-Baseline!B$36)*Baseline!H$88 )</f>
        <v>1.3647504840746494E-5</v>
      </c>
      <c r="BG382" s="48">
        <f>AL382 * ( (1-Baseline!H$88-Baseline!H$87) + (1-Baseline!B$36)*Baseline!H$88 )</f>
        <v>2.1381779015762343E-4</v>
      </c>
      <c r="BH382" s="48">
        <f>AM382 * ( (1-Baseline!H$88-Baseline!H$87) + (1-Baseline!B$36)*Baseline!H$88 )</f>
        <v>4.5381214937930353E-5</v>
      </c>
      <c r="BI382" s="48">
        <f>AN382 * ( (1-Baseline!H$88-Baseline!H$87) + (1-Baseline!B$36)*Baseline!H$88 )</f>
        <v>2.7460269338202104E-2</v>
      </c>
      <c r="BJ382" s="48">
        <f t="shared" si="7"/>
        <v>2.7733115848138406E-2</v>
      </c>
      <c r="BK382" s="48"/>
      <c r="BL382" s="48">
        <f t="shared" si="18"/>
        <v>0.97430685042698884</v>
      </c>
      <c r="BM382" s="48">
        <f t="shared" si="19"/>
        <v>3.6701852919525761E-3</v>
      </c>
      <c r="BN382" s="48">
        <f t="shared" si="20"/>
        <v>1.9050851363623129E-2</v>
      </c>
      <c r="BO382" s="48">
        <f t="shared" si="21"/>
        <v>2.9721129174356746E-3</v>
      </c>
      <c r="BP382" s="48">
        <f t="shared" si="8"/>
        <v>1.0000000000000002</v>
      </c>
      <c r="BQ382" s="48">
        <f t="shared" si="22"/>
        <v>1.1750975874966657E-2</v>
      </c>
      <c r="BR382" s="48">
        <f t="shared" si="23"/>
        <v>0.95950309547506107</v>
      </c>
      <c r="BS382" s="48">
        <f t="shared" si="24"/>
        <v>1.4020543839173135E-2</v>
      </c>
      <c r="BT382" s="48">
        <f t="shared" si="25"/>
        <v>1.4725384810799118E-2</v>
      </c>
      <c r="BU382" s="48">
        <f t="shared" si="9"/>
        <v>1</v>
      </c>
      <c r="BV382" s="48">
        <f t="shared" si="26"/>
        <v>2.3298463836622488E-2</v>
      </c>
      <c r="BW382" s="48">
        <f t="shared" si="27"/>
        <v>5.3553987641520757E-3</v>
      </c>
      <c r="BX382" s="48">
        <f t="shared" si="28"/>
        <v>0.95925962323568181</v>
      </c>
      <c r="BY382" s="48">
        <f t="shared" si="29"/>
        <v>1.2086514163543616E-2</v>
      </c>
      <c r="BZ382" s="48">
        <f t="shared" si="10"/>
        <v>1</v>
      </c>
      <c r="CA382" s="48">
        <f t="shared" si="30"/>
        <v>4.9210138938148159E-4</v>
      </c>
      <c r="CB382" s="48">
        <f t="shared" si="31"/>
        <v>7.7098365480623068E-3</v>
      </c>
      <c r="CC382" s="48">
        <f t="shared" si="32"/>
        <v>1.6363547170981361E-3</v>
      </c>
      <c r="CD382" s="48">
        <f t="shared" si="33"/>
        <v>0.99016170734545805</v>
      </c>
      <c r="CE382" s="48">
        <f t="shared" si="11"/>
        <v>1</v>
      </c>
      <c r="CF382" s="48"/>
      <c r="CG382" s="48">
        <f t="shared" si="34"/>
        <v>0.97430685042698884</v>
      </c>
      <c r="CH382" s="48">
        <f t="shared" si="35"/>
        <v>3.6701852919525761E-3</v>
      </c>
      <c r="CI382" s="48">
        <f t="shared" si="36"/>
        <v>1.9050851363623129E-2</v>
      </c>
      <c r="CJ382" s="48">
        <f t="shared" si="37"/>
        <v>2.9721129174356746E-3</v>
      </c>
      <c r="CK382" s="48">
        <f t="shared" si="12"/>
        <v>1.0000000000000002</v>
      </c>
      <c r="CL382" s="48">
        <f t="shared" si="38"/>
        <v>1.1750975874966657E-2</v>
      </c>
      <c r="CM382" s="48">
        <f t="shared" si="39"/>
        <v>0.95950309547506107</v>
      </c>
      <c r="CN382" s="48">
        <f t="shared" si="40"/>
        <v>1.4020543839173135E-2</v>
      </c>
      <c r="CO382" s="48">
        <f t="shared" si="41"/>
        <v>1.4725384810799118E-2</v>
      </c>
      <c r="CP382" s="48">
        <f t="shared" si="13"/>
        <v>1</v>
      </c>
      <c r="CQ382" s="48">
        <f t="shared" si="42"/>
        <v>2.3298463836622488E-2</v>
      </c>
      <c r="CR382" s="48">
        <f t="shared" si="43"/>
        <v>5.3553987641520757E-3</v>
      </c>
      <c r="CS382" s="48">
        <f t="shared" si="44"/>
        <v>0.95925962323568181</v>
      </c>
      <c r="CT382" s="48">
        <f t="shared" si="45"/>
        <v>1.2086514163543616E-2</v>
      </c>
      <c r="CU382" s="48">
        <f t="shared" si="14"/>
        <v>1</v>
      </c>
      <c r="CV382" s="48">
        <f t="shared" si="46"/>
        <v>4.9210138938148159E-4</v>
      </c>
      <c r="CW382" s="48">
        <f t="shared" si="47"/>
        <v>7.7098365480623068E-3</v>
      </c>
      <c r="CX382" s="48">
        <f t="shared" si="48"/>
        <v>1.6363547170981361E-3</v>
      </c>
      <c r="CY382" s="48">
        <f t="shared" si="49"/>
        <v>0.99016170734545805</v>
      </c>
      <c r="CZ382" s="48">
        <f t="shared" si="15"/>
        <v>1</v>
      </c>
      <c r="DA382" s="48"/>
      <c r="DB382" s="48">
        <f>(AQ382*Baseline!B$7 + AV382*Baseline!B$11 + BA382*Baseline!B$16 + BF382*Baseline!B$18)</f>
        <v>52831.054361484676</v>
      </c>
      <c r="DC382" s="48">
        <f>(AR382*Baseline!B$7 + AW382*Baseline!B$11 + BB382*Baseline!B$16 + BG382*Baseline!B$18)</f>
        <v>64829.086203928484</v>
      </c>
      <c r="DD382" s="48">
        <f>(AS382*Baseline!B$7 + AX382*Baseline!B$11 + BC382*Baseline!B$16 + BH382*Baseline!B$18)</f>
        <v>114785.45603049301</v>
      </c>
      <c r="DE382" s="48">
        <f>(AT382*Baseline!B$7 + AY382*Baseline!B$11 + BD382*Baseline!B$16 + BI382*Baseline!B$18)</f>
        <v>1259807.5570324052</v>
      </c>
      <c r="DF382" s="48">
        <f t="shared" si="16"/>
        <v>1492253.1536283114</v>
      </c>
      <c r="DG382" s="48"/>
      <c r="DH382" s="48">
        <f t="shared" si="50"/>
        <v>3.5403546799703242E-2</v>
      </c>
      <c r="DI382" s="48">
        <f t="shared" si="51"/>
        <v>4.3443758886554204E-2</v>
      </c>
      <c r="DJ382" s="48">
        <f t="shared" si="52"/>
        <v>7.6920900285182864E-2</v>
      </c>
      <c r="DK382" s="48">
        <f t="shared" si="53"/>
        <v>0.84423179402855963</v>
      </c>
      <c r="DL382" s="48">
        <f t="shared" si="17"/>
        <v>1</v>
      </c>
      <c r="DM382" s="48"/>
      <c r="DN382" s="48">
        <f>DH382 / (Baseline!B$7/Baseline!B$17)</f>
        <v>3.7790957604264843</v>
      </c>
      <c r="DO382" s="48">
        <f>DI382 / (Baseline!B$11/Baseline!B$17)</f>
        <v>1.048753132848083</v>
      </c>
      <c r="DP382" s="48">
        <f>DJ382 / (Baseline!B$16/Baseline!B$17)</f>
        <v>1.1886603695516005</v>
      </c>
      <c r="DQ382" s="48">
        <f>DK382 / (Baseline!B$18/Baseline!B$17)</f>
        <v>0.95447857375293754</v>
      </c>
      <c r="DR382" s="71"/>
      <c r="DS382" s="48">
        <f>(AU382*Baseline!B$34)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2.8035218159495352E-2</v>
      </c>
      <c r="DT382" s="48">
        <f>(AZ382*Baseline!B$34) + (Baseline!D$88*(1-Baseline!D$89)*Baseline!B$35) + (Baseline!D$88*Baseline!D$89*((1-Baseline!D$90)*Baseline!B$40 + Baseline!D$90*Baseline!B$41))</f>
        <v>1.0367100237160649E-2</v>
      </c>
      <c r="DU382" s="48">
        <f>(BE382*Baseline!B$34) + (Baseline!F$88*(1-Baseline!F$89)*Baseline!B$35) + (Baseline!F$88*Baseline!F$89*((1-Baseline!F$90)*Baseline!B$40 + Baseline!F$90*Baseline!B$41))</f>
        <v>1.2909704704835006E-2</v>
      </c>
      <c r="DV382" s="48">
        <f>(BJ382*Baseline!B$34) + (Baseline!H$88*(1-Baseline!H$89)*Baseline!B$35) + (Baseline!H$88*Baseline!H$89*((1-Baseline!H$90)*Baseline!B$40 + Baseline!H$90*Baseline!B$41))</f>
        <v>9.3049673772207624E-3</v>
      </c>
      <c r="DW382" s="48">
        <f>( DS382*Baseline!B$7 + DT382*Baseline!B$11 + DU382*Baseline!B$16 + DV382*Baseline!B$18 ) / Baseline!B$17</f>
        <v>9.7577059191704466E-3</v>
      </c>
    </row>
    <row r="383" spans="1:127">
      <c r="A383" s="7" t="s">
        <v>647</v>
      </c>
      <c r="B383" s="1">
        <f>MIN( MAX( NORMINV( MCrands!B383, (B$5+B$4)/2, (B$5-B$4)/3.29 ), 0 ), 1 )</f>
        <v>0.61301993580644898</v>
      </c>
      <c r="C383" s="1">
        <f>MAX( NORMINV( MCrands!C383, (C$5+C$4)/2, (C$5-C$4)/3.29 ), 0 )</f>
        <v>2.3499111302082514</v>
      </c>
      <c r="D383" s="40"/>
      <c r="E383" s="40">
        <f>Baseline!B$33 * (C383 * Baseline!B$66*Baseline!B$66/Baseline!B$73 + Baseline!B$52*Baseline!B$52/Baseline!B$74 + Baseline!B$53*Baseline!B$53/Baseline!B$75 + Baseline!B$54*Baseline!B$54/Baseline!B$76)</f>
        <v>1.9672661788394244E-5</v>
      </c>
      <c r="F383" s="40">
        <f>Baseline!B$33 * (C383 * Baseline!B$66*Baseline!B$57/Baseline!B$73 + Baseline!B$52*Baseline!B$67/Baseline!B$74 + Baseline!B$53*Baseline!B$55/Baseline!B$75 + Baseline!B$54*Baseline!B$56/Baseline!B$76)</f>
        <v>3.9235676481016211E-8</v>
      </c>
      <c r="G383" s="1">
        <f>Baseline!B$33 * (C383 * Baseline!B$66*Baseline!B$58/Baseline!B$73 + Baseline!B$52*Baseline!B$59/Baseline!B$74 + Baseline!B$53*Baseline!B$68/Baseline!B$75 + Baseline!B$54*Baseline!B$60/Baseline!B$76)</f>
        <v>1.0810874722448264E-7</v>
      </c>
      <c r="H383" s="40">
        <f>Baseline!B$33 * (C383 * Baseline!B$66*Baseline!B$61/Baseline!B$73 + Baseline!B$52*Baseline!B$62/Baseline!B$74 + Baseline!B$53*Baseline!B$63/Baseline!B$75 + Baseline!B$54*Baseline!B$69/Baseline!B$76)</f>
        <v>1.7003097206021417E-9</v>
      </c>
      <c r="I383" s="40">
        <f>Baseline!B$33 * (C383 * Baseline!B$57*Baseline!B$66/Baseline!B$73 + Baseline!B$67*Baseline!B$52/Baseline!B$74 + Baseline!B$55*Baseline!B$53/Baseline!B$75 + Baseline!B$56*Baseline!B$54/Baseline!B$76)</f>
        <v>3.9235676481016211E-8</v>
      </c>
      <c r="J383" s="1">
        <f>Baseline!B$33 * (C383 * Baseline!B$57*Baseline!B$57/Baseline!B$73 + Baseline!B$67*Baseline!B$67/Baseline!B$74 + Baseline!B$55*Baseline!B$55/Baseline!B$75 + Baseline!B$56*Baseline!B$56/Baseline!B$76)</f>
        <v>1.7949605967691345E-6</v>
      </c>
      <c r="K383" s="40">
        <f>Baseline!B$33 * (C383 * Baseline!B$57*Baseline!B$58/Baseline!B$73 + Baseline!B$67*Baseline!B$59/Baseline!B$74 + Baseline!B$55*Baseline!B$68/Baseline!B$75 + Baseline!B$56*Baseline!B$60/Baseline!B$76)</f>
        <v>1.3929223101355021E-8</v>
      </c>
      <c r="L383" s="1">
        <f>Baseline!B$33 * (C383 * Baseline!B$57*Baseline!B$61/Baseline!B$73 + Baseline!B$67*Baseline!B$62/Baseline!B$74 + Baseline!B$55*Baseline!B$63/Baseline!B$75 + Baseline!B$56*Baseline!B$69/Baseline!B$76)</f>
        <v>1.4629421429389133E-8</v>
      </c>
      <c r="M383" s="40">
        <f>Baseline!B$33 * (C383 * Baseline!B$58*Baseline!B$66/Baseline!B$73 + Baseline!B$59*Baseline!B$52/Baseline!B$74 + Baseline!B$68*Baseline!B$53/Baseline!B$75 + Baseline!B$60*Baseline!B$54/Baseline!B$76)</f>
        <v>1.0810874722448264E-7</v>
      </c>
      <c r="N383" s="1">
        <f>Baseline!B$33 * (C383 * Baseline!B$58*Baseline!B$57/Baseline!B$73 + Baseline!B$59*Baseline!B$67/Baseline!B$74 + Baseline!B$68*Baseline!B$55/Baseline!B$75 + Baseline!B$60*Baseline!B$56/Baseline!B$76)</f>
        <v>1.3929223101355021E-8</v>
      </c>
      <c r="O383" s="1">
        <f>Baseline!B$33 * (C383 * Baseline!B$58*Baseline!B$58/Baseline!B$73 + Baseline!B$59*Baseline!B$59/Baseline!B$74 + Baseline!B$68*Baseline!B$68/Baseline!B$75 + Baseline!B$60*Baseline!B$60/Baseline!B$76)</f>
        <v>1.3250168252186588E-6</v>
      </c>
      <c r="P383" s="40">
        <f>Baseline!B$33 * (C383 * Baseline!B$58*Baseline!B$61/Baseline!B$73 + Baseline!B$59*Baseline!B$62/Baseline!B$74 + Baseline!B$68*Baseline!B$63/Baseline!B$75 + Baseline!B$60*Baseline!B$69/Baseline!B$76)</f>
        <v>1.6489770087835022E-9</v>
      </c>
      <c r="Q383" s="40">
        <f>Baseline!B$33 * (C383 * Baseline!B$61*Baseline!B$66/Baseline!B$73 + Baseline!B$62*Baseline!B$52/Baseline!B$74 + Baseline!B$63*Baseline!B$53/Baseline!B$75 + Baseline!B$69*Baseline!B$54/Baseline!B$76)</f>
        <v>1.7003097206021417E-9</v>
      </c>
      <c r="R383" s="40">
        <f>Baseline!B$33 * (C383 * Baseline!B$61*Baseline!B$57/Baseline!B$73 + Baseline!B$62*Baseline!B$67/Baseline!B$74 + Baseline!B$63*Baseline!B$55/Baseline!B$75 + Baseline!B$69*Baseline!B$56/Baseline!B$76)</f>
        <v>1.4629421429389133E-8</v>
      </c>
      <c r="S383" s="40">
        <f>Baseline!B$33 * (C383 * Baseline!B$61*Baseline!B$58/Baseline!B$73 + Baseline!B$62*Baseline!B$59/Baseline!B$74 + Baseline!B$63*Baseline!B$68/Baseline!B$75 + Baseline!B$69*Baseline!B$60/Baseline!B$76)</f>
        <v>1.6489770087835022E-9</v>
      </c>
      <c r="T383" s="40">
        <f>Baseline!B$33 * (C383 * Baseline!B$61*Baseline!B$61/Baseline!B$73 + Baseline!B$62*Baseline!B$62/Baseline!B$74 + Baseline!B$63*Baseline!B$63/Baseline!B$75 + Baseline!B$69*Baseline!B$69/Baseline!B$76)</f>
        <v>9.855180366464053E-8</v>
      </c>
      <c r="U383" s="40"/>
      <c r="V383" s="40">
        <f>E383 * ( Baseline!B$87 * Baseline!B$7 )</f>
        <v>0.20418255670174387</v>
      </c>
      <c r="W383" s="40">
        <f>F383 * ( Baseline!D$87 * Baseline!B$11 )</f>
        <v>7.2376466052769971E-4</v>
      </c>
      <c r="X383" s="40">
        <f>G383 * ( Baseline!F$87 * Baseline!B$16 )</f>
        <v>3.7551324611818431E-3</v>
      </c>
      <c r="Y383" s="40">
        <f>H383 * ( Baseline!H$87 * Baseline!B$18 )</f>
        <v>5.979538142139194E-4</v>
      </c>
      <c r="Z383" s="48">
        <f t="shared" si="0"/>
        <v>0.20925940763766734</v>
      </c>
      <c r="AA383" s="40">
        <f>I383 * ( Baseline!B$87 * Baseline!B$7 )</f>
        <v>4.0722708619646725E-4</v>
      </c>
      <c r="AB383" s="1">
        <f>J383 * ( Baseline!D$87 * Baseline!B$11 )</f>
        <v>3.3110912401619494E-2</v>
      </c>
      <c r="AC383" s="1">
        <f>K383 * ( Baseline!F$87 * Baseline!B$16 )</f>
        <v>4.8382835958991546E-4</v>
      </c>
      <c r="AD383" s="1">
        <f>L383 * ( Baseline!F$87 * Baseline!B$16 )</f>
        <v>5.0814958741254911E-4</v>
      </c>
      <c r="AE383" s="48">
        <f t="shared" si="1"/>
        <v>3.4510117434818424E-2</v>
      </c>
      <c r="AF383" s="48">
        <f>M383 * ( Baseline!B$87 * Baseline!B$7 )</f>
        <v>1.1220606874429054E-3</v>
      </c>
      <c r="AG383" s="48">
        <f>N383 * ( Baseline!D$87 * Baseline!B$11 )</f>
        <v>2.5694674677635883E-4</v>
      </c>
      <c r="AH383" s="48">
        <f>O383 * ( Baseline!F$87 * Baseline!B$16 )</f>
        <v>4.6024154564098967E-2</v>
      </c>
      <c r="AI383" s="48">
        <f>P383 * ( Baseline!H$87 * Baseline!B$18 )</f>
        <v>5.7990146148430646E-4</v>
      </c>
      <c r="AJ383" s="48">
        <f t="shared" si="2"/>
        <v>4.7983063459802543E-2</v>
      </c>
      <c r="AK383" s="48">
        <f>Q383 * ( Baseline!B$87 * Baseline!B$7 )</f>
        <v>1.7647514590129628E-5</v>
      </c>
      <c r="AL383" s="48">
        <f>R383 * ( Baseline!D$87 * Baseline!B$11 )</f>
        <v>2.6986302223389736E-4</v>
      </c>
      <c r="AM383" s="48">
        <f>S383 * ( Baseline!F$87 * Baseline!B$16 )</f>
        <v>5.7276837003464766E-5</v>
      </c>
      <c r="AN383" s="48">
        <f>T383 * ( Baseline!H$87 * Baseline!B$18 )</f>
        <v>3.4658054462021227E-2</v>
      </c>
      <c r="AO383" s="48">
        <f t="shared" si="3"/>
        <v>3.5002841835848716E-2</v>
      </c>
      <c r="AP383" s="48"/>
      <c r="AQ383" s="48">
        <f>V383 * ( (1-Baseline!B$88-Baseline!B$87) + (1-B383)*Baseline!B$88 )</f>
        <v>8.8413549744457864E-2</v>
      </c>
      <c r="AR383" s="48">
        <f>W383 * ( (1-Baseline!B$88-Baseline!B$87) + (1-B383)*Baseline!B$88 )</f>
        <v>3.1339896928766348E-4</v>
      </c>
      <c r="AS383" s="48">
        <f>X383 * ( (1-Baseline!B$88-Baseline!B$87) + (1-B383)*Baseline!B$88 )</f>
        <v>1.6260183828469702E-3</v>
      </c>
      <c r="AT383" s="48">
        <f>Y383 * ( (1-Baseline!B$88-Baseline!B$87) + (1-B383)*Baseline!B$88 )</f>
        <v>2.5892133075361353E-4</v>
      </c>
      <c r="AU383" s="48">
        <f t="shared" si="4"/>
        <v>9.0611888427346118E-2</v>
      </c>
      <c r="AV383" s="48">
        <f>AA383 * ( (1-Baseline!D$88-Baseline!D$87) + (1-B383)*Baseline!D$88 )</f>
        <v>2.9188631332885477E-4</v>
      </c>
      <c r="AW383" s="48">
        <f>AB383 * ( (1-Baseline!D$88-Baseline!D$87) + (1-B383)*Baseline!D$88 )</f>
        <v>2.3732758648575408E-2</v>
      </c>
      <c r="AX383" s="48">
        <f>AC383 * ( (1-Baseline!D$88-Baseline!D$87) + (1-B383)*Baseline!D$88 )</f>
        <v>3.4679146096022387E-4</v>
      </c>
      <c r="AY383" s="48">
        <f>AD383 * ( (1-Baseline!D$88-Baseline!D$87) + (1-B383)*Baseline!D$88 )</f>
        <v>3.6422407722130125E-4</v>
      </c>
      <c r="AZ383" s="48">
        <f t="shared" si="5"/>
        <v>2.4735660500085788E-2</v>
      </c>
      <c r="BA383" s="48">
        <f>AF383 * ( (1-Baseline!F$88-Baseline!F$87) + (1-Baseline!B$36)*Baseline!F$88 )</f>
        <v>8.074707766259129E-4</v>
      </c>
      <c r="BB383" s="48">
        <f>AG383 * ( (1-Baseline!F$88-Baseline!F$87) + (1-Baseline!B$36)*Baseline!F$88 )</f>
        <v>1.8490710127616467E-4</v>
      </c>
      <c r="BC383" s="48">
        <f>AH383 * ( (1-Baseline!F$88-Baseline!F$87) + (1-Baseline!B$36)*Baseline!F$88 )</f>
        <v>3.3120454397271668E-2</v>
      </c>
      <c r="BD383" s="48">
        <f>AI383 * ( (1-Baseline!F$88-Baseline!F$87) + (1-Baseline!B$36)*Baseline!F$88 )</f>
        <v>4.1731564853087448E-4</v>
      </c>
      <c r="BE383" s="48">
        <f t="shared" si="6"/>
        <v>3.4530147923704624E-2</v>
      </c>
      <c r="BF383" s="48">
        <f>AK383 * ( (1-Baseline!H$88-Baseline!H$87) + (1-Baseline!B$36)*Baseline!H$88 )</f>
        <v>1.3982478760051505E-5</v>
      </c>
      <c r="BG383" s="48">
        <f>AL383 * ( (1-Baseline!H$88-Baseline!H$87) + (1-Baseline!B$36)*Baseline!H$88 )</f>
        <v>2.1381786977636152E-4</v>
      </c>
      <c r="BH383" s="48">
        <f>AM383 * ( (1-Baseline!H$88-Baseline!H$87) + (1-Baseline!B$36)*Baseline!H$88 )</f>
        <v>4.53815834945852E-5</v>
      </c>
      <c r="BI383" s="48">
        <f>AN383 * ( (1-Baseline!H$88-Baseline!H$87) + (1-Baseline!B$36)*Baseline!H$88 )</f>
        <v>2.7460269711348656E-2</v>
      </c>
      <c r="BJ383" s="48">
        <f t="shared" si="7"/>
        <v>2.7733451643379654E-2</v>
      </c>
      <c r="BK383" s="48"/>
      <c r="BL383" s="48">
        <f t="shared" si="18"/>
        <v>0.97573895963275381</v>
      </c>
      <c r="BM383" s="48">
        <f t="shared" si="19"/>
        <v>3.4586959253029054E-3</v>
      </c>
      <c r="BN383" s="48">
        <f t="shared" si="20"/>
        <v>1.7944868063871494E-2</v>
      </c>
      <c r="BO383" s="48">
        <f t="shared" si="21"/>
        <v>2.8574763780717396E-3</v>
      </c>
      <c r="BP383" s="48">
        <f t="shared" si="8"/>
        <v>1</v>
      </c>
      <c r="BQ383" s="48">
        <f t="shared" si="22"/>
        <v>1.1800223136464963E-2</v>
      </c>
      <c r="BR383" s="48">
        <f t="shared" si="23"/>
        <v>0.959455222491152</v>
      </c>
      <c r="BS383" s="48">
        <f t="shared" si="24"/>
        <v>1.4019898961623489E-2</v>
      </c>
      <c r="BT383" s="48">
        <f t="shared" si="25"/>
        <v>1.4724655410759622E-2</v>
      </c>
      <c r="BU383" s="48">
        <f t="shared" si="9"/>
        <v>1</v>
      </c>
      <c r="BV383" s="48">
        <f t="shared" si="26"/>
        <v>2.3384515421423717E-2</v>
      </c>
      <c r="BW383" s="48">
        <f t="shared" si="27"/>
        <v>5.3549466884625667E-3</v>
      </c>
      <c r="BX383" s="48">
        <f t="shared" si="28"/>
        <v>0.95917499312346666</v>
      </c>
      <c r="BY383" s="48">
        <f t="shared" si="29"/>
        <v>1.2085544766646979E-2</v>
      </c>
      <c r="BZ383" s="48">
        <f t="shared" si="10"/>
        <v>1</v>
      </c>
      <c r="CA383" s="48">
        <f t="shared" si="30"/>
        <v>5.0417376602992408E-4</v>
      </c>
      <c r="CB383" s="48">
        <f t="shared" si="31"/>
        <v>7.7097460686038595E-3</v>
      </c>
      <c r="CC383" s="48">
        <f t="shared" si="32"/>
        <v>1.6363481934430759E-3</v>
      </c>
      <c r="CD383" s="48">
        <f t="shared" si="33"/>
        <v>0.99014973197192324</v>
      </c>
      <c r="CE383" s="48">
        <f t="shared" si="11"/>
        <v>1</v>
      </c>
      <c r="CF383" s="48"/>
      <c r="CG383" s="48">
        <f t="shared" si="34"/>
        <v>0.97573895963275381</v>
      </c>
      <c r="CH383" s="48">
        <f t="shared" si="35"/>
        <v>3.4586959253029054E-3</v>
      </c>
      <c r="CI383" s="48">
        <f t="shared" si="36"/>
        <v>1.7944868063871494E-2</v>
      </c>
      <c r="CJ383" s="48">
        <f t="shared" si="37"/>
        <v>2.8574763780717396E-3</v>
      </c>
      <c r="CK383" s="48">
        <f t="shared" si="12"/>
        <v>1</v>
      </c>
      <c r="CL383" s="48">
        <f t="shared" si="38"/>
        <v>1.1800223136464963E-2</v>
      </c>
      <c r="CM383" s="48">
        <f t="shared" si="39"/>
        <v>0.959455222491152</v>
      </c>
      <c r="CN383" s="48">
        <f t="shared" si="40"/>
        <v>1.4019898961623489E-2</v>
      </c>
      <c r="CO383" s="48">
        <f t="shared" si="41"/>
        <v>1.4724655410759622E-2</v>
      </c>
      <c r="CP383" s="48">
        <f t="shared" si="13"/>
        <v>1</v>
      </c>
      <c r="CQ383" s="48">
        <f t="shared" si="42"/>
        <v>2.3384515421423717E-2</v>
      </c>
      <c r="CR383" s="48">
        <f t="shared" si="43"/>
        <v>5.3549466884625667E-3</v>
      </c>
      <c r="CS383" s="48">
        <f t="shared" si="44"/>
        <v>0.95917499312346666</v>
      </c>
      <c r="CT383" s="48">
        <f t="shared" si="45"/>
        <v>1.2085544766646979E-2</v>
      </c>
      <c r="CU383" s="48">
        <f t="shared" si="14"/>
        <v>1</v>
      </c>
      <c r="CV383" s="48">
        <f t="shared" si="46"/>
        <v>5.0417376602992408E-4</v>
      </c>
      <c r="CW383" s="48">
        <f t="shared" si="47"/>
        <v>7.7097460686038595E-3</v>
      </c>
      <c r="CX383" s="48">
        <f t="shared" si="48"/>
        <v>1.6363481934430759E-3</v>
      </c>
      <c r="CY383" s="48">
        <f t="shared" si="49"/>
        <v>0.99014973197192324</v>
      </c>
      <c r="CZ383" s="48">
        <f t="shared" si="15"/>
        <v>1</v>
      </c>
      <c r="DA383" s="48"/>
      <c r="DB383" s="48">
        <f>(AQ383*Baseline!B$7 + AV383*Baseline!B$11 + BA383*Baseline!B$16 + BF383*Baseline!B$18)</f>
        <v>46851.987220126503</v>
      </c>
      <c r="DC383" s="48">
        <f>(AR383*Baseline!B$7 + AW383*Baseline!B$11 + BB383*Baseline!B$16 + BG383*Baseline!B$18)</f>
        <v>61458.549645007224</v>
      </c>
      <c r="DD383" s="48">
        <f>(AS383*Baseline!B$7 + AX383*Baseline!B$11 + BC383*Baseline!B$16 + BH383*Baseline!B$18)</f>
        <v>114570.20678723362</v>
      </c>
      <c r="DE383" s="48">
        <f>(AT383*Baseline!B$7 + AY383*Baseline!B$11 + BD383*Baseline!B$16 + BI383*Baseline!B$18)</f>
        <v>1259732.9194224079</v>
      </c>
      <c r="DF383" s="48">
        <f t="shared" si="16"/>
        <v>1482613.6630747751</v>
      </c>
      <c r="DG383" s="48"/>
      <c r="DH383" s="48">
        <f t="shared" si="50"/>
        <v>3.1600941220898175E-2</v>
      </c>
      <c r="DI383" s="48">
        <f t="shared" si="51"/>
        <v>4.145284181284898E-2</v>
      </c>
      <c r="DJ383" s="48">
        <f t="shared" si="52"/>
        <v>7.7275833644772848E-2</v>
      </c>
      <c r="DK383" s="48">
        <f t="shared" si="53"/>
        <v>0.84967038332148004</v>
      </c>
      <c r="DL383" s="48">
        <f t="shared" si="17"/>
        <v>1</v>
      </c>
      <c r="DM383" s="48"/>
      <c r="DN383" s="48">
        <f>DH383 / (Baseline!B$7/Baseline!B$17)</f>
        <v>3.3731926258412006</v>
      </c>
      <c r="DO383" s="48">
        <f>DI383 / (Baseline!B$11/Baseline!B$17)</f>
        <v>1.0006914417835162</v>
      </c>
      <c r="DP383" s="48">
        <f>DJ383 / (Baseline!B$16/Baseline!B$17)</f>
        <v>1.1941451625898027</v>
      </c>
      <c r="DQ383" s="48">
        <f>DK383 / (Baseline!B$18/Baseline!B$17)</f>
        <v>0.960627379078977</v>
      </c>
      <c r="DR383" s="71"/>
      <c r="DS383" s="48">
        <f>(AU383*Baseline!B$34)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2.6121314514101917E-2</v>
      </c>
      <c r="DT383" s="48">
        <f>(AZ383*Baseline!B$34) + (Baseline!D$88*(1-Baseline!D$89)*Baseline!B$35) + (Baseline!D$88*Baseline!D$89*((1-Baseline!D$90)*Baseline!B$40 + Baseline!D$90*Baseline!B$41))</f>
        <v>1.0123917075012871E-2</v>
      </c>
      <c r="DU383" s="48">
        <f>(BE383*Baseline!B$34) + (Baseline!F$88*(1-Baseline!F$89)*Baseline!B$35) + (Baseline!F$88*Baseline!F$89*((1-Baseline!F$90)*Baseline!B$40 + Baseline!F$90*Baseline!B$41))</f>
        <v>1.2910162188555696E-2</v>
      </c>
      <c r="DV383" s="48">
        <f>(BJ383*Baseline!B$34) + (Baseline!H$88*(1-Baseline!H$89)*Baseline!B$35) + (Baseline!H$88*Baseline!H$89*((1-Baseline!H$90)*Baseline!B$40 + Baseline!H$90*Baseline!B$41))</f>
        <v>9.3050177465069488E-3</v>
      </c>
      <c r="DW383" s="48">
        <f>( DS383*Baseline!B$7 + DT383*Baseline!B$11 + DU383*Baseline!B$16 + DV383*Baseline!B$18 ) / Baseline!B$17</f>
        <v>9.7297764630658486E-3</v>
      </c>
    </row>
    <row r="384" spans="1:127">
      <c r="A384" s="7" t="s">
        <v>648</v>
      </c>
      <c r="B384" s="1">
        <f>MIN( MAX( NORMINV( MCrands!B384, (B$5+B$4)/2, (B$5-B$4)/3.29 ), 0 ), 1 )</f>
        <v>0.65735929832769646</v>
      </c>
      <c r="C384" s="1">
        <f>MAX( NORMINV( MCrands!C384, (C$5+C$4)/2, (C$5-C$4)/3.29 ), 0 )</f>
        <v>2.3405331435127632</v>
      </c>
      <c r="D384" s="40"/>
      <c r="E384" s="40">
        <f>Baseline!B$33 * (C384 * Baseline!B$66*Baseline!B$66/Baseline!B$73 + Baseline!B$52*Baseline!B$52/Baseline!B$74 + Baseline!B$53*Baseline!B$53/Baseline!B$75 + Baseline!B$54*Baseline!B$54/Baseline!B$76)</f>
        <v>1.9594186394987534E-5</v>
      </c>
      <c r="F384" s="40">
        <f>Baseline!B$33 * (C384 * Baseline!B$66*Baseline!B$57/Baseline!B$73 + Baseline!B$52*Baseline!B$67/Baseline!B$74 + Baseline!B$53*Baseline!B$55/Baseline!B$75 + Baseline!B$54*Baseline!B$56/Baseline!B$76)</f>
        <v>3.9225181610617453E-8</v>
      </c>
      <c r="G384" s="1">
        <f>Baseline!B$33 * (C384 * Baseline!B$66*Baseline!B$58/Baseline!B$73 + Baseline!B$52*Baseline!B$59/Baseline!B$74 + Baseline!B$53*Baseline!B$68/Baseline!B$75 + Baseline!B$54*Baseline!B$60/Baseline!B$76)</f>
        <v>1.0808294733475238E-7</v>
      </c>
      <c r="H384" s="40">
        <f>Baseline!B$33 * (C384 * Baseline!B$66*Baseline!B$61/Baseline!B$73 + Baseline!B$52*Baseline!B$62/Baseline!B$74 + Baseline!B$53*Baseline!B$63/Baseline!B$75 + Baseline!B$54*Baseline!B$69/Baseline!B$76)</f>
        <v>1.6977297316291137E-9</v>
      </c>
      <c r="I384" s="40">
        <f>Baseline!B$33 * (C384 * Baseline!B$57*Baseline!B$66/Baseline!B$73 + Baseline!B$67*Baseline!B$52/Baseline!B$74 + Baseline!B$55*Baseline!B$53/Baseline!B$75 + Baseline!B$56*Baseline!B$54/Baseline!B$76)</f>
        <v>3.9225181610617453E-8</v>
      </c>
      <c r="J384" s="1">
        <f>Baseline!B$33 * (C384 * Baseline!B$57*Baseline!B$57/Baseline!B$73 + Baseline!B$67*Baseline!B$67/Baseline!B$74 + Baseline!B$55*Baseline!B$55/Baseline!B$75 + Baseline!B$56*Baseline!B$56/Baseline!B$76)</f>
        <v>1.7949605953656079E-6</v>
      </c>
      <c r="K384" s="40">
        <f>Baseline!B$33 * (C384 * Baseline!B$57*Baseline!B$58/Baseline!B$73 + Baseline!B$67*Baseline!B$59/Baseline!B$74 + Baseline!B$55*Baseline!B$68/Baseline!B$75 + Baseline!B$56*Baseline!B$60/Baseline!B$76)</f>
        <v>1.3929219651018714E-8</v>
      </c>
      <c r="L384" s="1">
        <f>Baseline!B$33 * (C384 * Baseline!B$57*Baseline!B$61/Baseline!B$73 + Baseline!B$67*Baseline!B$62/Baseline!B$74 + Baseline!B$55*Baseline!B$63/Baseline!B$75 + Baseline!B$56*Baseline!B$69/Baseline!B$76)</f>
        <v>1.4629421084355502E-8</v>
      </c>
      <c r="M384" s="40">
        <f>Baseline!B$33 * (C384 * Baseline!B$58*Baseline!B$66/Baseline!B$73 + Baseline!B$59*Baseline!B$52/Baseline!B$74 + Baseline!B$68*Baseline!B$53/Baseline!B$75 + Baseline!B$60*Baseline!B$54/Baseline!B$76)</f>
        <v>1.0808294733475238E-7</v>
      </c>
      <c r="N384" s="1">
        <f>Baseline!B$33 * (C384 * Baseline!B$58*Baseline!B$57/Baseline!B$73 + Baseline!B$59*Baseline!B$67/Baseline!B$74 + Baseline!B$68*Baseline!B$55/Baseline!B$75 + Baseline!B$60*Baseline!B$56/Baseline!B$76)</f>
        <v>1.3929219651018714E-8</v>
      </c>
      <c r="O384" s="1">
        <f>Baseline!B$33 * (C384 * Baseline!B$58*Baseline!B$58/Baseline!B$73 + Baseline!B$59*Baseline!B$59/Baseline!B$74 + Baseline!B$68*Baseline!B$68/Baseline!B$75 + Baseline!B$60*Baseline!B$60/Baseline!B$76)</f>
        <v>1.3250168167365818E-6</v>
      </c>
      <c r="P384" s="40">
        <f>Baseline!B$33 * (C384 * Baseline!B$58*Baseline!B$61/Baseline!B$73 + Baseline!B$59*Baseline!B$62/Baseline!B$74 + Baseline!B$68*Baseline!B$63/Baseline!B$75 + Baseline!B$60*Baseline!B$69/Baseline!B$76)</f>
        <v>1.648976160575827E-9</v>
      </c>
      <c r="Q384" s="40">
        <f>Baseline!B$33 * (C384 * Baseline!B$61*Baseline!B$66/Baseline!B$73 + Baseline!B$62*Baseline!B$52/Baseline!B$74 + Baseline!B$63*Baseline!B$53/Baseline!B$75 + Baseline!B$69*Baseline!B$54/Baseline!B$76)</f>
        <v>1.6977297316291137E-9</v>
      </c>
      <c r="R384" s="40">
        <f>Baseline!B$33 * (C384 * Baseline!B$61*Baseline!B$57/Baseline!B$73 + Baseline!B$62*Baseline!B$67/Baseline!B$74 + Baseline!B$63*Baseline!B$55/Baseline!B$75 + Baseline!B$69*Baseline!B$56/Baseline!B$76)</f>
        <v>1.4629421084355502E-8</v>
      </c>
      <c r="S384" s="40">
        <f>Baseline!B$33 * (C384 * Baseline!B$61*Baseline!B$58/Baseline!B$73 + Baseline!B$62*Baseline!B$59/Baseline!B$74 + Baseline!B$63*Baseline!B$68/Baseline!B$75 + Baseline!B$69*Baseline!B$60/Baseline!B$76)</f>
        <v>1.648976160575827E-9</v>
      </c>
      <c r="T384" s="40">
        <f>Baseline!B$33 * (C384 * Baseline!B$61*Baseline!B$61/Baseline!B$73 + Baseline!B$62*Baseline!B$62/Baseline!B$74 + Baseline!B$63*Baseline!B$63/Baseline!B$75 + Baseline!B$69*Baseline!B$69/Baseline!B$76)</f>
        <v>9.8551803579819776E-8</v>
      </c>
      <c r="U384" s="40"/>
      <c r="V384" s="40">
        <f>E384 * ( Baseline!B$87 * Baseline!B$7 )</f>
        <v>0.20336806059357562</v>
      </c>
      <c r="W384" s="40">
        <f>F384 * ( Baseline!D$87 * Baseline!B$11 )</f>
        <v>7.2357106589667267E-4</v>
      </c>
      <c r="X384" s="40">
        <f>G384 * ( Baseline!F$87 * Baseline!B$16 )</f>
        <v>3.7542363079481008E-3</v>
      </c>
      <c r="Y384" s="40">
        <f>H384 * ( Baseline!H$87 * Baseline!B$18 )</f>
        <v>5.9704650054726244E-4</v>
      </c>
      <c r="Z384" s="48">
        <f t="shared" si="0"/>
        <v>0.20844291446796767</v>
      </c>
      <c r="AA384" s="40">
        <f>I384 * ( Baseline!B$87 * Baseline!B$7 )</f>
        <v>4.0711815993659857E-4</v>
      </c>
      <c r="AB384" s="1">
        <f>J384 * ( Baseline!D$87 * Baseline!B$11 )</f>
        <v>3.3110912375729204E-2</v>
      </c>
      <c r="AC384" s="1">
        <f>K384 * ( Baseline!F$87 * Baseline!B$16 )</f>
        <v>4.838282397432777E-4</v>
      </c>
      <c r="AD384" s="1">
        <f>L384 * ( Baseline!F$87 * Baseline!B$16 )</f>
        <v>5.0814957542788519E-4</v>
      </c>
      <c r="AE384" s="48">
        <f t="shared" si="1"/>
        <v>3.4510008350836965E-2</v>
      </c>
      <c r="AF384" s="48">
        <f>M384 * ( Baseline!B$87 * Baseline!B$7 )</f>
        <v>1.121792910387395E-3</v>
      </c>
      <c r="AG384" s="48">
        <f>N384 * ( Baseline!D$87 * Baseline!B$11 )</f>
        <v>2.5694668312939997E-4</v>
      </c>
      <c r="AH384" s="48">
        <f>O384 * ( Baseline!F$87 * Baseline!B$16 )</f>
        <v>4.6024154269475974E-2</v>
      </c>
      <c r="AI384" s="48">
        <f>P384 * ( Baseline!H$87 * Baseline!B$18 )</f>
        <v>5.7990116319217274E-4</v>
      </c>
      <c r="AJ384" s="48">
        <f t="shared" si="2"/>
        <v>4.7982795026184945E-2</v>
      </c>
      <c r="AK384" s="48">
        <f>Q384 * ( Baseline!B$87 * Baseline!B$7 )</f>
        <v>1.7620736884578571E-5</v>
      </c>
      <c r="AL384" s="48">
        <f>R384 * ( Baseline!D$87 * Baseline!B$11 )</f>
        <v>2.6986301586920148E-4</v>
      </c>
      <c r="AM384" s="48">
        <f>S384 * ( Baseline!F$87 * Baseline!B$16 )</f>
        <v>5.727680754116632E-5</v>
      </c>
      <c r="AN384" s="48">
        <f>T384 * ( Baseline!H$87 * Baseline!B$18 )</f>
        <v>3.4658054432192019E-2</v>
      </c>
      <c r="AO384" s="48">
        <f t="shared" si="3"/>
        <v>3.5002814992486968E-2</v>
      </c>
      <c r="AP384" s="48"/>
      <c r="AQ384" s="48">
        <f>V384 * ( (1-Baseline!B$88-Baseline!B$87) + (1-B384)*Baseline!B$88 )</f>
        <v>8.0035545900362062E-2</v>
      </c>
      <c r="AR384" s="48">
        <f>W384 * ( (1-Baseline!B$88-Baseline!B$87) + (1-B384)*Baseline!B$88 )</f>
        <v>2.8476155541691029E-4</v>
      </c>
      <c r="AS384" s="48">
        <f>X384 * ( (1-Baseline!B$88-Baseline!B$87) + (1-B384)*Baseline!B$88 )</f>
        <v>1.4774805417752898E-3</v>
      </c>
      <c r="AT384" s="48">
        <f>Y384 * ( (1-Baseline!B$88-Baseline!B$87) + (1-B384)*Baseline!B$88 )</f>
        <v>2.3496778432035897E-4</v>
      </c>
      <c r="AU384" s="48">
        <f t="shared" si="4"/>
        <v>8.2032755781874633E-2</v>
      </c>
      <c r="AV384" s="48">
        <f>AA384 * ( (1-Baseline!D$88-Baseline!D$87) + (1-B384)*Baseline!D$88 )</f>
        <v>2.8372122960941928E-4</v>
      </c>
      <c r="AW384" s="48">
        <f>AB384 * ( (1-Baseline!D$88-Baseline!D$87) + (1-B384)*Baseline!D$88 )</f>
        <v>2.3075042327256094E-2</v>
      </c>
      <c r="AX384" s="48">
        <f>AC384 * ( (1-Baseline!D$88-Baseline!D$87) + (1-B384)*Baseline!D$88 )</f>
        <v>3.3718059425573492E-4</v>
      </c>
      <c r="AY384" s="48">
        <f>AD384 * ( (1-Baseline!D$88-Baseline!D$87) + (1-B384)*Baseline!D$88 )</f>
        <v>3.5413016797962611E-4</v>
      </c>
      <c r="AZ384" s="48">
        <f t="shared" si="5"/>
        <v>2.4050074319100875E-2</v>
      </c>
      <c r="BA384" s="48">
        <f>AF384 * ( (1-Baseline!F$88-Baseline!F$87) + (1-Baseline!B$36)*Baseline!F$88 )</f>
        <v>8.0727807568790183E-4</v>
      </c>
      <c r="BB384" s="48">
        <f>AG384 * ( (1-Baseline!F$88-Baseline!F$87) + (1-Baseline!B$36)*Baseline!F$88 )</f>
        <v>1.8490705547377637E-4</v>
      </c>
      <c r="BC384" s="48">
        <f>AH384 * ( (1-Baseline!F$88-Baseline!F$87) + (1-Baseline!B$36)*Baseline!F$88 )</f>
        <v>3.3120454185251537E-2</v>
      </c>
      <c r="BD384" s="48">
        <f>AI384 * ( (1-Baseline!F$88-Baseline!F$87) + (1-Baseline!B$36)*Baseline!F$88 )</f>
        <v>4.1731543387030966E-4</v>
      </c>
      <c r="BE384" s="48">
        <f t="shared" si="6"/>
        <v>3.4529954750283524E-2</v>
      </c>
      <c r="BF384" s="48">
        <f>AK384 * ( (1-Baseline!H$88-Baseline!H$87) + (1-Baseline!B$36)*Baseline!H$88 )</f>
        <v>1.3961262248389292E-5</v>
      </c>
      <c r="BG384" s="48">
        <f>AL384 * ( (1-Baseline!H$88-Baseline!H$87) + (1-Baseline!B$36)*Baseline!H$88 )</f>
        <v>2.1381786473348568E-4</v>
      </c>
      <c r="BH384" s="48">
        <f>AM384 * ( (1-Baseline!H$88-Baseline!H$87) + (1-Baseline!B$36)*Baseline!H$88 )</f>
        <v>4.5381560151016891E-5</v>
      </c>
      <c r="BI384" s="48">
        <f>AN384 * ( (1-Baseline!H$88-Baseline!H$87) + (1-Baseline!B$36)*Baseline!H$88 )</f>
        <v>2.7460269687714377E-2</v>
      </c>
      <c r="BJ384" s="48">
        <f t="shared" si="7"/>
        <v>2.7733430374847268E-2</v>
      </c>
      <c r="BK384" s="48"/>
      <c r="BL384" s="48">
        <f t="shared" si="18"/>
        <v>0.97565350740107826</v>
      </c>
      <c r="BM384" s="48">
        <f t="shared" si="19"/>
        <v>3.4713152411226097E-3</v>
      </c>
      <c r="BN384" s="48">
        <f t="shared" si="20"/>
        <v>1.801086075547572E-2</v>
      </c>
      <c r="BO384" s="48">
        <f t="shared" si="21"/>
        <v>2.864316602323334E-3</v>
      </c>
      <c r="BP384" s="48">
        <f t="shared" si="8"/>
        <v>1</v>
      </c>
      <c r="BQ384" s="48">
        <f t="shared" si="22"/>
        <v>1.1797104068991765E-2</v>
      </c>
      <c r="BR384" s="48">
        <f t="shared" si="23"/>
        <v>0.9594582545189726</v>
      </c>
      <c r="BS384" s="48">
        <f t="shared" si="24"/>
        <v>1.4019939804840514E-2</v>
      </c>
      <c r="BT384" s="48">
        <f t="shared" si="25"/>
        <v>1.4724701607195094E-2</v>
      </c>
      <c r="BU384" s="48">
        <f t="shared" si="9"/>
        <v>1</v>
      </c>
      <c r="BV384" s="48">
        <f t="shared" si="26"/>
        <v>2.3379065554126544E-2</v>
      </c>
      <c r="BW384" s="48">
        <f t="shared" si="27"/>
        <v>5.3549753195740318E-3</v>
      </c>
      <c r="BX384" s="48">
        <f t="shared" si="28"/>
        <v>0.95918035296526372</v>
      </c>
      <c r="BY384" s="48">
        <f t="shared" si="29"/>
        <v>1.2085606161035675E-2</v>
      </c>
      <c r="BZ384" s="48">
        <f t="shared" si="10"/>
        <v>1</v>
      </c>
      <c r="CA384" s="48">
        <f t="shared" si="30"/>
        <v>5.0340913690400898E-4</v>
      </c>
      <c r="CB384" s="48">
        <f t="shared" si="31"/>
        <v>7.7097517993088577E-3</v>
      </c>
      <c r="CC384" s="48">
        <f t="shared" si="32"/>
        <v>1.6363486066323597E-3</v>
      </c>
      <c r="CD384" s="48">
        <f t="shared" si="33"/>
        <v>0.99015049045715475</v>
      </c>
      <c r="CE384" s="48">
        <f t="shared" si="11"/>
        <v>1</v>
      </c>
      <c r="CF384" s="48"/>
      <c r="CG384" s="48">
        <f t="shared" si="34"/>
        <v>0.97565350740107826</v>
      </c>
      <c r="CH384" s="48">
        <f t="shared" si="35"/>
        <v>3.4713152411226097E-3</v>
      </c>
      <c r="CI384" s="48">
        <f t="shared" si="36"/>
        <v>1.801086075547572E-2</v>
      </c>
      <c r="CJ384" s="48">
        <f t="shared" si="37"/>
        <v>2.864316602323334E-3</v>
      </c>
      <c r="CK384" s="48">
        <f t="shared" si="12"/>
        <v>1</v>
      </c>
      <c r="CL384" s="48">
        <f t="shared" si="38"/>
        <v>1.1797104068991765E-2</v>
      </c>
      <c r="CM384" s="48">
        <f t="shared" si="39"/>
        <v>0.9594582545189726</v>
      </c>
      <c r="CN384" s="48">
        <f t="shared" si="40"/>
        <v>1.4019939804840514E-2</v>
      </c>
      <c r="CO384" s="48">
        <f t="shared" si="41"/>
        <v>1.4724701607195094E-2</v>
      </c>
      <c r="CP384" s="48">
        <f t="shared" si="13"/>
        <v>1</v>
      </c>
      <c r="CQ384" s="48">
        <f t="shared" si="42"/>
        <v>2.3379065554126544E-2</v>
      </c>
      <c r="CR384" s="48">
        <f t="shared" si="43"/>
        <v>5.3549753195740318E-3</v>
      </c>
      <c r="CS384" s="48">
        <f t="shared" si="44"/>
        <v>0.95918035296526372</v>
      </c>
      <c r="CT384" s="48">
        <f t="shared" si="45"/>
        <v>1.2085606161035675E-2</v>
      </c>
      <c r="CU384" s="48">
        <f t="shared" si="14"/>
        <v>1</v>
      </c>
      <c r="CV384" s="48">
        <f t="shared" si="46"/>
        <v>5.0340913690400898E-4</v>
      </c>
      <c r="CW384" s="48">
        <f t="shared" si="47"/>
        <v>7.7097517993088577E-3</v>
      </c>
      <c r="CX384" s="48">
        <f t="shared" si="48"/>
        <v>1.6363486066323597E-3</v>
      </c>
      <c r="CY384" s="48">
        <f t="shared" si="49"/>
        <v>0.99015049045715475</v>
      </c>
      <c r="CZ384" s="48">
        <f t="shared" si="15"/>
        <v>1</v>
      </c>
      <c r="DA384" s="48"/>
      <c r="DB384" s="48">
        <f>(AQ384*Baseline!B$7 + AV384*Baseline!B$11 + BA384*Baseline!B$16 + BF384*Baseline!B$18)</f>
        <v>42769.52778665199</v>
      </c>
      <c r="DC384" s="48">
        <f>(AR384*Baseline!B$7 + AW384*Baseline!B$11 + BB384*Baseline!B$16 + BG384*Baseline!B$18)</f>
        <v>60034.151947165185</v>
      </c>
      <c r="DD384" s="48">
        <f>(AS384*Baseline!B$7 + AX384*Baseline!B$11 + BC384*Baseline!B$16 + BH384*Baseline!B$18)</f>
        <v>114477.55313245053</v>
      </c>
      <c r="DE384" s="48">
        <f>(AT384*Baseline!B$7 + AY384*Baseline!B$11 + BD384*Baseline!B$16 + BI384*Baseline!B$18)</f>
        <v>1259699.6532175613</v>
      </c>
      <c r="DF384" s="48">
        <f t="shared" si="16"/>
        <v>1476980.886083829</v>
      </c>
      <c r="DG384" s="48"/>
      <c r="DH384" s="48">
        <f t="shared" si="50"/>
        <v>2.8957400999314299E-2</v>
      </c>
      <c r="DI384" s="48">
        <f t="shared" si="51"/>
        <v>4.0646532743117587E-2</v>
      </c>
      <c r="DJ384" s="48">
        <f t="shared" si="52"/>
        <v>7.7507809485594881E-2</v>
      </c>
      <c r="DK384" s="48">
        <f t="shared" si="53"/>
        <v>0.85288825677197322</v>
      </c>
      <c r="DL384" s="48">
        <f t="shared" si="17"/>
        <v>1</v>
      </c>
      <c r="DM384" s="48"/>
      <c r="DN384" s="48">
        <f>DH384 / (Baseline!B$7/Baseline!B$17)</f>
        <v>3.0910120945960022</v>
      </c>
      <c r="DO384" s="48">
        <f>DI384 / (Baseline!B$11/Baseline!B$17)</f>
        <v>0.98122675491945355</v>
      </c>
      <c r="DP384" s="48">
        <f>DJ384 / (Baseline!B$16/Baseline!B$17)</f>
        <v>1.1977298903771305</v>
      </c>
      <c r="DQ384" s="48">
        <f>DK384 / (Baseline!B$18/Baseline!B$17)</f>
        <v>0.96426546909556821</v>
      </c>
      <c r="DR384" s="71"/>
      <c r="DS384" s="48">
        <f>(AU384*Baseline!B$34)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2.4834444617281192E-2</v>
      </c>
      <c r="DT384" s="48">
        <f>(AZ384*Baseline!B$34) + (Baseline!D$88*(1-Baseline!D$89)*Baseline!B$35) + (Baseline!D$88*Baseline!D$89*((1-Baseline!D$90)*Baseline!B$40 + Baseline!D$90*Baseline!B$41))</f>
        <v>1.0021079147865136E-2</v>
      </c>
      <c r="DU384" s="48">
        <f>(BE384*Baseline!B$34) + (Baseline!F$88*(1-Baseline!F$89)*Baseline!B$35) + (Baseline!F$88*Baseline!F$89*((1-Baseline!F$90)*Baseline!B$40 + Baseline!F$90*Baseline!B$41))</f>
        <v>1.2910133212542531E-2</v>
      </c>
      <c r="DV384" s="48">
        <f>(BJ384*Baseline!B$34) + (Baseline!H$88*(1-Baseline!H$89)*Baseline!B$35) + (Baseline!H$88*Baseline!H$89*((1-Baseline!H$90)*Baseline!B$40 + Baseline!H$90*Baseline!B$41))</f>
        <v>9.3050145562270908E-3</v>
      </c>
      <c r="DW384" s="48">
        <f>( DS384*Baseline!B$7 + DT384*Baseline!B$11 + DU384*Baseline!B$16 + DV384*Baseline!B$18 ) / Baseline!B$17</f>
        <v>9.7134560572475249E-3</v>
      </c>
    </row>
    <row r="385" spans="1:127">
      <c r="A385" s="7" t="s">
        <v>649</v>
      </c>
      <c r="B385" s="1">
        <f>MIN( MAX( NORMINV( MCrands!B385, (B$5+B$4)/2, (B$5-B$4)/3.29 ), 0 ), 1 )</f>
        <v>0.38708088899519294</v>
      </c>
      <c r="C385" s="1">
        <f>MAX( NORMINV( MCrands!C385, (C$5+C$4)/2, (C$5-C$4)/3.29 ), 0 )</f>
        <v>1.9991536951402216</v>
      </c>
      <c r="D385" s="40"/>
      <c r="E385" s="40">
        <f>Baseline!B$33 * (C385 * Baseline!B$66*Baseline!B$66/Baseline!B$73 + Baseline!B$52*Baseline!B$52/Baseline!B$74 + Baseline!B$53*Baseline!B$53/Baseline!B$75 + Baseline!B$54*Baseline!B$54/Baseline!B$76)</f>
        <v>1.6737508583225395E-5</v>
      </c>
      <c r="F385" s="40">
        <f>Baseline!B$33 * (C385 * Baseline!B$66*Baseline!B$57/Baseline!B$73 + Baseline!B$52*Baseline!B$67/Baseline!B$74 + Baseline!B$53*Baseline!B$55/Baseline!B$75 + Baseline!B$54*Baseline!B$56/Baseline!B$76)</f>
        <v>3.884314512626277E-8</v>
      </c>
      <c r="G385" s="1">
        <f>Baseline!B$33 * (C385 * Baseline!B$66*Baseline!B$58/Baseline!B$73 + Baseline!B$52*Baseline!B$59/Baseline!B$74 + Baseline!B$53*Baseline!B$68/Baseline!B$75 + Baseline!B$54*Baseline!B$60/Baseline!B$76)</f>
        <v>1.0714377431071377E-7</v>
      </c>
      <c r="H385" s="40">
        <f>Baseline!B$33 * (C385 * Baseline!B$66*Baseline!B$61/Baseline!B$73 + Baseline!B$52*Baseline!B$62/Baseline!B$74 + Baseline!B$53*Baseline!B$63/Baseline!B$75 + Baseline!B$54*Baseline!B$69/Baseline!B$76)</f>
        <v>1.6038124292252539E-9</v>
      </c>
      <c r="I385" s="40">
        <f>Baseline!B$33 * (C385 * Baseline!B$57*Baseline!B$66/Baseline!B$73 + Baseline!B$67*Baseline!B$52/Baseline!B$74 + Baseline!B$55*Baseline!B$53/Baseline!B$75 + Baseline!B$56*Baseline!B$54/Baseline!B$76)</f>
        <v>3.884314512626277E-8</v>
      </c>
      <c r="J385" s="1">
        <f>Baseline!B$33 * (C385 * Baseline!B$57*Baseline!B$57/Baseline!B$73 + Baseline!B$67*Baseline!B$67/Baseline!B$74 + Baseline!B$55*Baseline!B$55/Baseline!B$75 + Baseline!B$56*Baseline!B$56/Baseline!B$76)</f>
        <v>1.7949605442741354E-6</v>
      </c>
      <c r="K385" s="40">
        <f>Baseline!B$33 * (C385 * Baseline!B$57*Baseline!B$58/Baseline!B$73 + Baseline!B$67*Baseline!B$59/Baseline!B$74 + Baseline!B$55*Baseline!B$68/Baseline!B$75 + Baseline!B$56*Baseline!B$60/Baseline!B$76)</f>
        <v>1.3929094051149235E-8</v>
      </c>
      <c r="L385" s="1">
        <f>Baseline!B$33 * (C385 * Baseline!B$57*Baseline!B$61/Baseline!B$73 + Baseline!B$67*Baseline!B$62/Baseline!B$74 + Baseline!B$55*Baseline!B$63/Baseline!B$75 + Baseline!B$56*Baseline!B$69/Baseline!B$76)</f>
        <v>1.4629408524368553E-8</v>
      </c>
      <c r="M385" s="40">
        <f>Baseline!B$33 * (C385 * Baseline!B$58*Baseline!B$66/Baseline!B$73 + Baseline!B$59*Baseline!B$52/Baseline!B$74 + Baseline!B$68*Baseline!B$53/Baseline!B$75 + Baseline!B$60*Baseline!B$54/Baseline!B$76)</f>
        <v>1.0714377431071377E-7</v>
      </c>
      <c r="N385" s="1">
        <f>Baseline!B$33 * (C385 * Baseline!B$58*Baseline!B$57/Baseline!B$73 + Baseline!B$59*Baseline!B$67/Baseline!B$74 + Baseline!B$68*Baseline!B$55/Baseline!B$75 + Baseline!B$60*Baseline!B$56/Baseline!B$76)</f>
        <v>1.3929094051149235E-8</v>
      </c>
      <c r="O385" s="1">
        <f>Baseline!B$33 * (C385 * Baseline!B$58*Baseline!B$58/Baseline!B$73 + Baseline!B$59*Baseline!B$59/Baseline!B$74 + Baseline!B$68*Baseline!B$68/Baseline!B$75 + Baseline!B$60*Baseline!B$60/Baseline!B$76)</f>
        <v>1.3250165079702361E-6</v>
      </c>
      <c r="P385" s="40">
        <f>Baseline!B$33 * (C385 * Baseline!B$58*Baseline!B$61/Baseline!B$73 + Baseline!B$59*Baseline!B$62/Baseline!B$74 + Baseline!B$68*Baseline!B$63/Baseline!B$75 + Baseline!B$60*Baseline!B$69/Baseline!B$76)</f>
        <v>1.6489452839412462E-9</v>
      </c>
      <c r="Q385" s="40">
        <f>Baseline!B$33 * (C385 * Baseline!B$61*Baseline!B$66/Baseline!B$73 + Baseline!B$62*Baseline!B$52/Baseline!B$74 + Baseline!B$63*Baseline!B$53/Baseline!B$75 + Baseline!B$69*Baseline!B$54/Baseline!B$76)</f>
        <v>1.6038124292252541E-9</v>
      </c>
      <c r="R385" s="40">
        <f>Baseline!B$33 * (C385 * Baseline!B$61*Baseline!B$57/Baseline!B$73 + Baseline!B$62*Baseline!B$67/Baseline!B$74 + Baseline!B$63*Baseline!B$55/Baseline!B$75 + Baseline!B$69*Baseline!B$56/Baseline!B$76)</f>
        <v>1.4629408524368553E-8</v>
      </c>
      <c r="S385" s="40">
        <f>Baseline!B$33 * (C385 * Baseline!B$61*Baseline!B$58/Baseline!B$73 + Baseline!B$62*Baseline!B$59/Baseline!B$74 + Baseline!B$63*Baseline!B$68/Baseline!B$75 + Baseline!B$69*Baseline!B$60/Baseline!B$76)</f>
        <v>1.6489452839412462E-9</v>
      </c>
      <c r="T385" s="40">
        <f>Baseline!B$33 * (C385 * Baseline!B$61*Baseline!B$61/Baseline!B$73 + Baseline!B$62*Baseline!B$62/Baseline!B$74 + Baseline!B$63*Baseline!B$63/Baseline!B$75 + Baseline!B$69*Baseline!B$69/Baseline!B$76)</f>
        <v>9.8551800492156315E-8</v>
      </c>
      <c r="U385" s="40"/>
      <c r="V385" s="40">
        <f>E385 * ( Baseline!B$87 * Baseline!B$7 )</f>
        <v>0.17371860158529637</v>
      </c>
      <c r="W385" s="40">
        <f>F385 * ( Baseline!D$87 * Baseline!B$11 )</f>
        <v>7.1652379333232816E-4</v>
      </c>
      <c r="X385" s="40">
        <f>G385 * ( Baseline!F$87 * Baseline!B$16 )</f>
        <v>3.7216143490430495E-3</v>
      </c>
      <c r="Y385" s="40">
        <f>H385 * ( Baseline!H$87 * Baseline!B$18 )</f>
        <v>5.6401827721087969E-4</v>
      </c>
      <c r="Z385" s="48">
        <f t="shared" si="0"/>
        <v>0.17872075800488266</v>
      </c>
      <c r="AA385" s="40">
        <f>I385 * ( Baseline!B$87 * Baseline!B$7 )</f>
        <v>4.0315300326548132E-4</v>
      </c>
      <c r="AB385" s="1">
        <f>J385 * ( Baseline!D$87 * Baseline!B$11 )</f>
        <v>3.3110911433265472E-2</v>
      </c>
      <c r="AC385" s="1">
        <f>K385 * ( Baseline!F$87 * Baseline!B$16 )</f>
        <v>4.8382387706070936E-4</v>
      </c>
      <c r="AD385" s="1">
        <f>L385 * ( Baseline!F$87 * Baseline!B$16 )</f>
        <v>5.0814913915962843E-4</v>
      </c>
      <c r="AE385" s="48">
        <f t="shared" si="1"/>
        <v>3.4506037452751291E-2</v>
      </c>
      <c r="AF385" s="48">
        <f>M385 * ( Baseline!B$87 * Baseline!B$7 )</f>
        <v>1.1120452335708982E-3</v>
      </c>
      <c r="AG385" s="48">
        <f>N385 * ( Baseline!D$87 * Baseline!B$11 )</f>
        <v>2.569443662393894E-4</v>
      </c>
      <c r="AH385" s="48">
        <f>O385 * ( Baseline!F$87 * Baseline!B$16 )</f>
        <v>4.6024143544547994E-2</v>
      </c>
      <c r="AI385" s="48">
        <f>P385 * ( Baseline!H$87 * Baseline!B$18 )</f>
        <v>5.7989030469904411E-4</v>
      </c>
      <c r="AJ385" s="48">
        <f t="shared" si="2"/>
        <v>4.7973023449057323E-2</v>
      </c>
      <c r="AK385" s="48">
        <f>Q385 * ( Baseline!B$87 * Baseline!B$7 )</f>
        <v>1.6645969202928912E-5</v>
      </c>
      <c r="AL385" s="48">
        <f>R385 * ( Baseline!D$87 * Baseline!B$11 )</f>
        <v>2.6986278418020037E-4</v>
      </c>
      <c r="AM385" s="48">
        <f>S385 * ( Baseline!F$87 * Baseline!B$16 )</f>
        <v>5.7275735048368258E-5</v>
      </c>
      <c r="AN385" s="48">
        <f>T385 * ( Baseline!H$87 * Baseline!B$18 )</f>
        <v>3.4658053346342706E-2</v>
      </c>
      <c r="AO385" s="48">
        <f t="shared" si="3"/>
        <v>3.5001837834774202E-2</v>
      </c>
      <c r="AP385" s="48"/>
      <c r="AQ385" s="48">
        <f>V385 * ( (1-Baseline!B$88-Baseline!B$87) + (1-B385)*Baseline!B$88 )</f>
        <v>0.110154619355763</v>
      </c>
      <c r="AR385" s="48">
        <f>W385 * ( (1-Baseline!B$88-Baseline!B$87) + (1-B385)*Baseline!B$88 )</f>
        <v>4.5434631060575233E-4</v>
      </c>
      <c r="AS385" s="48">
        <f>X385 * ( (1-Baseline!B$88-Baseline!B$87) + (1-B385)*Baseline!B$88 )</f>
        <v>2.359868248228412E-3</v>
      </c>
      <c r="AT385" s="48">
        <f>Y385 * ( (1-Baseline!B$88-Baseline!B$87) + (1-B385)*Baseline!B$88 )</f>
        <v>3.5764286650299813E-4</v>
      </c>
      <c r="AU385" s="48">
        <f t="shared" si="4"/>
        <v>0.11332647678110017</v>
      </c>
      <c r="AV385" s="48">
        <f>AA385 * ( (1-Baseline!D$88-Baseline!D$87) + (1-B385)*Baseline!D$88 )</f>
        <v>3.2977357773111512E-4</v>
      </c>
      <c r="AW385" s="48">
        <f>AB385 * ( (1-Baseline!D$88-Baseline!D$87) + (1-B385)*Baseline!D$88 )</f>
        <v>2.7084267354683882E-2</v>
      </c>
      <c r="AX385" s="48">
        <f>AC385 * ( (1-Baseline!D$88-Baseline!D$87) + (1-B385)*Baseline!D$88 )</f>
        <v>3.9576123615029133E-4</v>
      </c>
      <c r="AY385" s="48">
        <f>AD385 * ( (1-Baseline!D$88-Baseline!D$87) + (1-B385)*Baseline!D$88 )</f>
        <v>4.1565896392766616E-4</v>
      </c>
      <c r="AZ385" s="48">
        <f t="shared" si="5"/>
        <v>2.8225461132492954E-2</v>
      </c>
      <c r="BA385" s="48">
        <f>AF385 * ( (1-Baseline!F$88-Baseline!F$87) + (1-Baseline!B$36)*Baseline!F$88 )</f>
        <v>8.0026333552509269E-4</v>
      </c>
      <c r="BB385" s="48">
        <f>AG385 * ( (1-Baseline!F$88-Baseline!F$87) + (1-Baseline!B$36)*Baseline!F$88 )</f>
        <v>1.8490538816558428E-4</v>
      </c>
      <c r="BC385" s="48">
        <f>AH385 * ( (1-Baseline!F$88-Baseline!F$87) + (1-Baseline!B$36)*Baseline!F$88 )</f>
        <v>3.3120446467250167E-2</v>
      </c>
      <c r="BD385" s="48">
        <f>AI385 * ( (1-Baseline!F$88-Baseline!F$87) + (1-Baseline!B$36)*Baseline!F$88 )</f>
        <v>4.1730761975118251E-4</v>
      </c>
      <c r="BE385" s="48">
        <f t="shared" si="6"/>
        <v>3.4522922810692025E-2</v>
      </c>
      <c r="BF385" s="48">
        <f>AK385 * ( (1-Baseline!H$88-Baseline!H$87) + (1-Baseline!B$36)*Baseline!H$88 )</f>
        <v>1.3188934318864635E-5</v>
      </c>
      <c r="BG385" s="48">
        <f>AL385 * ( (1-Baseline!H$88-Baseline!H$87) + (1-Baseline!B$36)*Baseline!H$88 )</f>
        <v>2.1381768116165634E-4</v>
      </c>
      <c r="BH385" s="48">
        <f>AM385 * ( (1-Baseline!H$88-Baseline!H$87) + (1-Baseline!B$36)*Baseline!H$88 )</f>
        <v>4.5380710393523137E-5</v>
      </c>
      <c r="BI385" s="48">
        <f>AN385 * ( (1-Baseline!H$88-Baseline!H$87) + (1-Baseline!B$36)*Baseline!H$88 )</f>
        <v>2.7460268827374248E-2</v>
      </c>
      <c r="BJ385" s="48">
        <f t="shared" si="7"/>
        <v>2.7732656153248294E-2</v>
      </c>
      <c r="BK385" s="48"/>
      <c r="BL385" s="48">
        <f t="shared" si="18"/>
        <v>0.97201132943130408</v>
      </c>
      <c r="BM385" s="48">
        <f t="shared" si="19"/>
        <v>4.0091805861340001E-3</v>
      </c>
      <c r="BN385" s="48">
        <f t="shared" si="20"/>
        <v>2.08236267045229E-2</v>
      </c>
      <c r="BO385" s="48">
        <f t="shared" si="21"/>
        <v>3.155863278038865E-3</v>
      </c>
      <c r="BP385" s="48">
        <f t="shared" si="8"/>
        <v>0.99999999999999978</v>
      </c>
      <c r="BQ385" s="48">
        <f t="shared" si="22"/>
        <v>1.1683549692354966E-2</v>
      </c>
      <c r="BR385" s="48">
        <f t="shared" si="23"/>
        <v>0.95956864008519815</v>
      </c>
      <c r="BS385" s="48">
        <f t="shared" si="24"/>
        <v>1.4021426764032343E-2</v>
      </c>
      <c r="BT385" s="48">
        <f t="shared" si="25"/>
        <v>1.4726383458414517E-2</v>
      </c>
      <c r="BU385" s="48">
        <f t="shared" si="9"/>
        <v>1</v>
      </c>
      <c r="BV385" s="48">
        <f t="shared" si="26"/>
        <v>2.3180636816684731E-2</v>
      </c>
      <c r="BW385" s="48">
        <f t="shared" si="27"/>
        <v>5.3560177734521836E-3</v>
      </c>
      <c r="BX385" s="48">
        <f t="shared" si="28"/>
        <v>0.95937550388962145</v>
      </c>
      <c r="BY385" s="48">
        <f t="shared" si="29"/>
        <v>1.2087841520241706E-2</v>
      </c>
      <c r="BZ385" s="48">
        <f t="shared" si="10"/>
        <v>1</v>
      </c>
      <c r="CA385" s="48">
        <f t="shared" si="30"/>
        <v>4.75574147892063E-4</v>
      </c>
      <c r="CB385" s="48">
        <f t="shared" si="31"/>
        <v>7.7099604156240231E-3</v>
      </c>
      <c r="CC385" s="48">
        <f t="shared" si="32"/>
        <v>1.6363636480672171E-3</v>
      </c>
      <c r="CD385" s="48">
        <f t="shared" si="33"/>
        <v>0.9901781017884167</v>
      </c>
      <c r="CE385" s="48">
        <f t="shared" si="11"/>
        <v>1</v>
      </c>
      <c r="CF385" s="48"/>
      <c r="CG385" s="48">
        <f t="shared" si="34"/>
        <v>0.97201132943130408</v>
      </c>
      <c r="CH385" s="48">
        <f t="shared" si="35"/>
        <v>4.0091805861340001E-3</v>
      </c>
      <c r="CI385" s="48">
        <f t="shared" si="36"/>
        <v>2.08236267045229E-2</v>
      </c>
      <c r="CJ385" s="48">
        <f t="shared" si="37"/>
        <v>3.155863278038865E-3</v>
      </c>
      <c r="CK385" s="48">
        <f t="shared" si="12"/>
        <v>0.99999999999999978</v>
      </c>
      <c r="CL385" s="48">
        <f t="shared" si="38"/>
        <v>1.1683549692354966E-2</v>
      </c>
      <c r="CM385" s="48">
        <f t="shared" si="39"/>
        <v>0.95956864008519815</v>
      </c>
      <c r="CN385" s="48">
        <f t="shared" si="40"/>
        <v>1.4021426764032343E-2</v>
      </c>
      <c r="CO385" s="48">
        <f t="shared" si="41"/>
        <v>1.4726383458414517E-2</v>
      </c>
      <c r="CP385" s="48">
        <f t="shared" si="13"/>
        <v>1</v>
      </c>
      <c r="CQ385" s="48">
        <f t="shared" si="42"/>
        <v>2.3180636816684731E-2</v>
      </c>
      <c r="CR385" s="48">
        <f t="shared" si="43"/>
        <v>5.3560177734521836E-3</v>
      </c>
      <c r="CS385" s="48">
        <f t="shared" si="44"/>
        <v>0.95937550388962145</v>
      </c>
      <c r="CT385" s="48">
        <f t="shared" si="45"/>
        <v>1.2087841520241706E-2</v>
      </c>
      <c r="CU385" s="48">
        <f t="shared" si="14"/>
        <v>1</v>
      </c>
      <c r="CV385" s="48">
        <f t="shared" si="46"/>
        <v>4.75574147892063E-4</v>
      </c>
      <c r="CW385" s="48">
        <f t="shared" si="47"/>
        <v>7.7099604156240231E-3</v>
      </c>
      <c r="CX385" s="48">
        <f t="shared" si="48"/>
        <v>1.6363636480672171E-3</v>
      </c>
      <c r="CY385" s="48">
        <f t="shared" si="49"/>
        <v>0.9901781017884167</v>
      </c>
      <c r="CZ385" s="48">
        <f t="shared" si="15"/>
        <v>1</v>
      </c>
      <c r="DA385" s="48"/>
      <c r="DB385" s="48">
        <f>(AQ385*Baseline!B$7 + AV385*Baseline!B$11 + BA385*Baseline!B$16 + BF385*Baseline!B$18)</f>
        <v>57417.173921436653</v>
      </c>
      <c r="DC385" s="48">
        <f>(AR385*Baseline!B$7 + AW385*Baseline!B$11 + BB385*Baseline!B$16 + BG385*Baseline!B$18)</f>
        <v>68714.386131199062</v>
      </c>
      <c r="DD385" s="48">
        <f>(AS385*Baseline!B$7 + AX385*Baseline!B$11 + BC385*Baseline!B$16 + BH385*Baseline!B$18)</f>
        <v>115031.07575211777</v>
      </c>
      <c r="DE385" s="48">
        <f>(AT385*Baseline!B$7 + AY385*Baseline!B$11 + BD385*Baseline!B$16 + BI385*Baseline!B$18)</f>
        <v>1259891.036883425</v>
      </c>
      <c r="DF385" s="48">
        <f t="shared" si="16"/>
        <v>1501053.6726881785</v>
      </c>
      <c r="DG385" s="48"/>
      <c r="DH385" s="48">
        <f t="shared" si="50"/>
        <v>3.8251246418531108E-2</v>
      </c>
      <c r="DI385" s="48">
        <f t="shared" si="51"/>
        <v>4.5777434465845014E-2</v>
      </c>
      <c r="DJ385" s="48">
        <f t="shared" si="52"/>
        <v>7.6633552713750136E-2</v>
      </c>
      <c r="DK385" s="48">
        <f t="shared" si="53"/>
        <v>0.83933776640187374</v>
      </c>
      <c r="DL385" s="48">
        <f t="shared" si="17"/>
        <v>1</v>
      </c>
      <c r="DM385" s="48"/>
      <c r="DN385" s="48">
        <f>DH385 / (Baseline!B$7/Baseline!B$17)</f>
        <v>4.083068964505876</v>
      </c>
      <c r="DO385" s="48">
        <f>DI385 / (Baseline!B$11/Baseline!B$17)</f>
        <v>1.1050891782907297</v>
      </c>
      <c r="DP385" s="48">
        <f>DJ385 / (Baseline!B$16/Baseline!B$17)</f>
        <v>1.1842199811892353</v>
      </c>
      <c r="DQ385" s="48">
        <f>DK385 / (Baseline!B$18/Baseline!B$17)</f>
        <v>0.94894544346565457</v>
      </c>
      <c r="DR385" s="71"/>
      <c r="DS385" s="48">
        <f>(AU385*Baseline!B$34)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2.9528502767165024E-2</v>
      </c>
      <c r="DT385" s="48">
        <f>(AZ385*Baseline!B$34) + (Baseline!D$88*(1-Baseline!D$89)*Baseline!B$35) + (Baseline!D$88*Baseline!D$89*((1-Baseline!D$90)*Baseline!B$40 + Baseline!D$90*Baseline!B$41))</f>
        <v>1.0647387169873946E-2</v>
      </c>
      <c r="DU385" s="48">
        <f>(BE385*Baseline!B$34) + (Baseline!F$88*(1-Baseline!F$89)*Baseline!B$35) + (Baseline!F$88*Baseline!F$89*((1-Baseline!F$90)*Baseline!B$40 + Baseline!F$90*Baseline!B$41))</f>
        <v>1.2909078421603807E-2</v>
      </c>
      <c r="DV385" s="48">
        <f>(BJ385*Baseline!B$34) + (Baseline!H$88*(1-Baseline!H$89)*Baseline!B$35) + (Baseline!H$88*Baseline!H$89*((1-Baseline!H$90)*Baseline!B$40 + Baseline!H$90*Baseline!B$41))</f>
        <v>9.3048984229872449E-3</v>
      </c>
      <c r="DW385" s="48">
        <f>( DS385*Baseline!B$7 + DT385*Baseline!B$11 + DU385*Baseline!B$16 + DV385*Baseline!B$18 ) / Baseline!B$17</f>
        <v>9.7832045396022155E-3</v>
      </c>
    </row>
    <row r="386" spans="1:127">
      <c r="A386" s="7" t="s">
        <v>650</v>
      </c>
      <c r="B386" s="1">
        <f>MIN( MAX( NORMINV( MCrands!B386, (B$5+B$4)/2, (B$5-B$4)/3.29 ), 0 ), 1 )</f>
        <v>0.62549737726112387</v>
      </c>
      <c r="C386" s="1">
        <f>MAX( NORMINV( MCrands!C386, (C$5+C$4)/2, (C$5-C$4)/3.29 ), 0 )</f>
        <v>2.5005395267957953</v>
      </c>
      <c r="D386" s="40"/>
      <c r="E386" s="40">
        <f>Baseline!B$33 * (C386 * Baseline!B$66*Baseline!B$66/Baseline!B$73 + Baseline!B$52*Baseline!B$52/Baseline!B$74 + Baseline!B$53*Baseline!B$53/Baseline!B$75 + Baseline!B$54*Baseline!B$54/Baseline!B$76)</f>
        <v>2.0933126647671209E-5</v>
      </c>
      <c r="F386" s="40">
        <f>Baseline!B$33 * (C386 * Baseline!B$66*Baseline!B$57/Baseline!B$73 + Baseline!B$52*Baseline!B$67/Baseline!B$74 + Baseline!B$53*Baseline!B$55/Baseline!B$75 + Baseline!B$54*Baseline!B$56/Baseline!B$76)</f>
        <v>3.9404244165306009E-8</v>
      </c>
      <c r="G386" s="1">
        <f>Baseline!B$33 * (C386 * Baseline!B$66*Baseline!B$58/Baseline!B$73 + Baseline!B$52*Baseline!B$59/Baseline!B$74 + Baseline!B$53*Baseline!B$68/Baseline!B$75 + Baseline!B$54*Baseline!B$60/Baseline!B$76)</f>
        <v>1.0852314278169507E-7</v>
      </c>
      <c r="H386" s="40">
        <f>Baseline!B$33 * (C386 * Baseline!B$66*Baseline!B$61/Baseline!B$73 + Baseline!B$52*Baseline!B$62/Baseline!B$74 + Baseline!B$53*Baseline!B$63/Baseline!B$75 + Baseline!B$54*Baseline!B$69/Baseline!B$76)</f>
        <v>1.7417492763233834E-9</v>
      </c>
      <c r="I386" s="40">
        <f>Baseline!B$33 * (C386 * Baseline!B$57*Baseline!B$66/Baseline!B$73 + Baseline!B$67*Baseline!B$52/Baseline!B$74 + Baseline!B$55*Baseline!B$53/Baseline!B$75 + Baseline!B$56*Baseline!B$54/Baseline!B$76)</f>
        <v>3.9404244165306009E-8</v>
      </c>
      <c r="J386" s="1">
        <f>Baseline!B$33 * (C386 * Baseline!B$57*Baseline!B$57/Baseline!B$73 + Baseline!B$67*Baseline!B$67/Baseline!B$74 + Baseline!B$55*Baseline!B$55/Baseline!B$75 + Baseline!B$56*Baseline!B$56/Baseline!B$76)</f>
        <v>1.7949606193124558E-6</v>
      </c>
      <c r="K386" s="40">
        <f>Baseline!B$33 * (C386 * Baseline!B$57*Baseline!B$58/Baseline!B$73 + Baseline!B$67*Baseline!B$59/Baseline!B$74 + Baseline!B$55*Baseline!B$68/Baseline!B$75 + Baseline!B$56*Baseline!B$60/Baseline!B$76)</f>
        <v>1.3929278520352974E-8</v>
      </c>
      <c r="L386" s="1">
        <f>Baseline!B$33 * (C386 * Baseline!B$57*Baseline!B$61/Baseline!B$73 + Baseline!B$67*Baseline!B$62/Baseline!B$74 + Baseline!B$55*Baseline!B$63/Baseline!B$75 + Baseline!B$56*Baseline!B$69/Baseline!B$76)</f>
        <v>1.4629426971288929E-8</v>
      </c>
      <c r="M386" s="40">
        <f>Baseline!B$33 * (C386 * Baseline!B$58*Baseline!B$66/Baseline!B$73 + Baseline!B$59*Baseline!B$52/Baseline!B$74 + Baseline!B$68*Baseline!B$53/Baseline!B$75 + Baseline!B$60*Baseline!B$54/Baseline!B$76)</f>
        <v>1.0852314278169507E-7</v>
      </c>
      <c r="N386" s="1">
        <f>Baseline!B$33 * (C386 * Baseline!B$58*Baseline!B$57/Baseline!B$73 + Baseline!B$59*Baseline!B$67/Baseline!B$74 + Baseline!B$68*Baseline!B$55/Baseline!B$75 + Baseline!B$60*Baseline!B$56/Baseline!B$76)</f>
        <v>1.3929278520352974E-8</v>
      </c>
      <c r="O386" s="1">
        <f>Baseline!B$33 * (C386 * Baseline!B$58*Baseline!B$58/Baseline!B$73 + Baseline!B$59*Baseline!B$59/Baseline!B$74 + Baseline!B$68*Baseline!B$68/Baseline!B$75 + Baseline!B$60*Baseline!B$60/Baseline!B$76)</f>
        <v>1.3250169614570285E-6</v>
      </c>
      <c r="P386" s="40">
        <f>Baseline!B$33 * (C386 * Baseline!B$58*Baseline!B$61/Baseline!B$73 + Baseline!B$59*Baseline!B$62/Baseline!B$74 + Baseline!B$68*Baseline!B$63/Baseline!B$75 + Baseline!B$60*Baseline!B$69/Baseline!B$76)</f>
        <v>1.6489906326204995E-9</v>
      </c>
      <c r="Q386" s="40">
        <f>Baseline!B$33 * (C386 * Baseline!B$61*Baseline!B$66/Baseline!B$73 + Baseline!B$62*Baseline!B$52/Baseline!B$74 + Baseline!B$63*Baseline!B$53/Baseline!B$75 + Baseline!B$69*Baseline!B$54/Baseline!B$76)</f>
        <v>1.7417492763233836E-9</v>
      </c>
      <c r="R386" s="40">
        <f>Baseline!B$33 * (C386 * Baseline!B$61*Baseline!B$57/Baseline!B$73 + Baseline!B$62*Baseline!B$67/Baseline!B$74 + Baseline!B$63*Baseline!B$55/Baseline!B$75 + Baseline!B$69*Baseline!B$56/Baseline!B$76)</f>
        <v>1.4629426971288929E-8</v>
      </c>
      <c r="S386" s="40">
        <f>Baseline!B$33 * (C386 * Baseline!B$61*Baseline!B$58/Baseline!B$73 + Baseline!B$62*Baseline!B$59/Baseline!B$74 + Baseline!B$63*Baseline!B$68/Baseline!B$75 + Baseline!B$69*Baseline!B$60/Baseline!B$76)</f>
        <v>1.6489906326204995E-9</v>
      </c>
      <c r="T386" s="40">
        <f>Baseline!B$33 * (C386 * Baseline!B$61*Baseline!B$61/Baseline!B$73 + Baseline!B$62*Baseline!B$62/Baseline!B$74 + Baseline!B$63*Baseline!B$63/Baseline!B$75 + Baseline!B$69*Baseline!B$69/Baseline!B$76)</f>
        <v>9.8551805027024231E-8</v>
      </c>
      <c r="U386" s="40"/>
      <c r="V386" s="40">
        <f>E386 * ( Baseline!B$87 * Baseline!B$7 )</f>
        <v>0.21726492147617948</v>
      </c>
      <c r="W386" s="40">
        <f>F386 * ( Baseline!D$87 * Baseline!B$11 )</f>
        <v>7.2687416044558636E-4</v>
      </c>
      <c r="X386" s="40">
        <f>G386 * ( Baseline!F$87 * Baseline!B$16 )</f>
        <v>3.7695263955174869E-3</v>
      </c>
      <c r="Y386" s="40">
        <f>H386 * ( Baseline!H$87 * Baseline!B$18 )</f>
        <v>6.1252700644037533E-4</v>
      </c>
      <c r="Z386" s="48">
        <f t="shared" si="0"/>
        <v>0.22237384903858293</v>
      </c>
      <c r="AA386" s="40">
        <f>I386 * ( Baseline!B$87 * Baseline!B$7 )</f>
        <v>4.0897665019171104E-4</v>
      </c>
      <c r="AB386" s="1">
        <f>J386 * ( Baseline!D$87 * Baseline!B$11 )</f>
        <v>3.3110912817467024E-2</v>
      </c>
      <c r="AC386" s="1">
        <f>K386 * ( Baseline!F$87 * Baseline!B$16 )</f>
        <v>4.8383028455605855E-4</v>
      </c>
      <c r="AD386" s="1">
        <f>L386 * ( Baseline!F$87 * Baseline!B$16 )</f>
        <v>5.0814977990916335E-4</v>
      </c>
      <c r="AE386" s="48">
        <f t="shared" si="1"/>
        <v>3.4511869532123957E-2</v>
      </c>
      <c r="AF386" s="48">
        <f>M386 * ( Baseline!B$87 * Baseline!B$7 )</f>
        <v>1.1263616989312132E-3</v>
      </c>
      <c r="AG386" s="48">
        <f>N386 * ( Baseline!D$87 * Baseline!B$11 )</f>
        <v>2.5694776906820738E-4</v>
      </c>
      <c r="AH386" s="48">
        <f>O386 * ( Baseline!F$87 * Baseline!B$16 )</f>
        <v>4.602415929630739E-2</v>
      </c>
      <c r="AI386" s="48">
        <f>P386 * ( Baseline!H$87 * Baseline!B$18 )</f>
        <v>5.7990625262629557E-4</v>
      </c>
      <c r="AJ386" s="48">
        <f t="shared" si="2"/>
        <v>4.7987375016933106E-2</v>
      </c>
      <c r="AK386" s="48">
        <f>Q386 * ( Baseline!B$87 * Baseline!B$7 )</f>
        <v>1.8077615738960399E-5</v>
      </c>
      <c r="AL386" s="48">
        <f>R386 * ( Baseline!D$87 * Baseline!B$11 )</f>
        <v>2.6986312446308222E-4</v>
      </c>
      <c r="AM386" s="48">
        <f>S386 * ( Baseline!F$87 * Baseline!B$16 )</f>
        <v>5.7277310224308292E-5</v>
      </c>
      <c r="AN386" s="48">
        <f>T386 * ( Baseline!H$87 * Baseline!B$18 )</f>
        <v>3.4658054941135427E-2</v>
      </c>
      <c r="AO386" s="48">
        <f t="shared" si="3"/>
        <v>3.5003272991561779E-2</v>
      </c>
      <c r="AP386" s="48"/>
      <c r="AQ386" s="48">
        <f>V386 * ( (1-Baseline!B$88-Baseline!B$87) + (1-B386)*Baseline!B$88 )</f>
        <v>9.1665663843356324E-2</v>
      </c>
      <c r="AR386" s="48">
        <f>W386 * ( (1-Baseline!B$88-Baseline!B$87) + (1-B386)*Baseline!B$88 )</f>
        <v>3.066735393597907E-4</v>
      </c>
      <c r="AS386" s="48">
        <f>X386 * ( (1-Baseline!B$88-Baseline!B$87) + (1-B386)*Baseline!B$88 )</f>
        <v>1.5903908328710509E-3</v>
      </c>
      <c r="AT386" s="48">
        <f>Y386 * ( (1-Baseline!B$88-Baseline!B$87) + (1-B386)*Baseline!B$88 )</f>
        <v>2.5842963643579584E-4</v>
      </c>
      <c r="AU386" s="48">
        <f t="shared" si="4"/>
        <v>9.3821157852022954E-2</v>
      </c>
      <c r="AV386" s="48">
        <f>AA386 * ( (1-Baseline!D$88-Baseline!D$87) + (1-B386)*Baseline!D$88 )</f>
        <v>2.90854204356354E-4</v>
      </c>
      <c r="AW386" s="48">
        <f>AB386 * ( (1-Baseline!D$88-Baseline!D$87) + (1-B386)*Baseline!D$88 )</f>
        <v>2.3547672461307085E-2</v>
      </c>
      <c r="AX386" s="48">
        <f>AC386 * ( (1-Baseline!D$88-Baseline!D$87) + (1-B386)*Baseline!D$88 )</f>
        <v>3.440882808152867E-4</v>
      </c>
      <c r="AY386" s="48">
        <f>AD386 * ( (1-Baseline!D$88-Baseline!D$87) + (1-B386)*Baseline!D$88 )</f>
        <v>3.6138371190642509E-4</v>
      </c>
      <c r="AZ386" s="48">
        <f t="shared" si="5"/>
        <v>2.4543998658385153E-2</v>
      </c>
      <c r="BA386" s="48">
        <f>AF386 * ( (1-Baseline!F$88-Baseline!F$87) + (1-Baseline!B$36)*Baseline!F$88 )</f>
        <v>8.1056592212526695E-4</v>
      </c>
      <c r="BB386" s="48">
        <f>AG386 * ( (1-Baseline!F$88-Baseline!F$87) + (1-Baseline!B$36)*Baseline!F$88 )</f>
        <v>1.8490783695009224E-4</v>
      </c>
      <c r="BC386" s="48">
        <f>AH386 * ( (1-Baseline!F$88-Baseline!F$87) + (1-Baseline!B$36)*Baseline!F$88 )</f>
        <v>3.3120457802720285E-2</v>
      </c>
      <c r="BD386" s="48">
        <f>AI386 * ( (1-Baseline!F$88-Baseline!F$87) + (1-Baseline!B$36)*Baseline!F$88 )</f>
        <v>4.1731909638996636E-4</v>
      </c>
      <c r="BE386" s="48">
        <f t="shared" si="6"/>
        <v>3.4533250658185612E-2</v>
      </c>
      <c r="BF386" s="48">
        <f>AK386 * ( (1-Baseline!H$88-Baseline!H$87) + (1-Baseline!B$36)*Baseline!H$88 )</f>
        <v>1.4323256502293101E-5</v>
      </c>
      <c r="BG386" s="48">
        <f>AL386 * ( (1-Baseline!H$88-Baseline!H$87) + (1-Baseline!B$36)*Baseline!H$88 )</f>
        <v>2.1381795077458928E-4</v>
      </c>
      <c r="BH386" s="48">
        <f>AM386 * ( (1-Baseline!H$88-Baseline!H$87) + (1-Baseline!B$36)*Baseline!H$88 )</f>
        <v>4.538195843692394E-5</v>
      </c>
      <c r="BI386" s="48">
        <f>AN386 * ( (1-Baseline!H$88-Baseline!H$87) + (1-Baseline!B$36)*Baseline!H$88 )</f>
        <v>2.7460270090960418E-2</v>
      </c>
      <c r="BJ386" s="48">
        <f t="shared" si="7"/>
        <v>2.7733793256674223E-2</v>
      </c>
      <c r="BK386" s="48"/>
      <c r="BL386" s="48">
        <f t="shared" si="18"/>
        <v>0.97702550194417415</v>
      </c>
      <c r="BM386" s="48">
        <f t="shared" si="19"/>
        <v>3.268703418087035E-3</v>
      </c>
      <c r="BN386" s="48">
        <f t="shared" si="20"/>
        <v>1.6951302555650128E-2</v>
      </c>
      <c r="BO386" s="48">
        <f t="shared" si="21"/>
        <v>2.7544920820887484E-3</v>
      </c>
      <c r="BP386" s="48">
        <f t="shared" si="8"/>
        <v>1</v>
      </c>
      <c r="BQ386" s="48">
        <f t="shared" si="22"/>
        <v>1.1850318621859413E-2</v>
      </c>
      <c r="BR386" s="48">
        <f t="shared" si="23"/>
        <v>0.95940652495359868</v>
      </c>
      <c r="BS386" s="48">
        <f t="shared" si="24"/>
        <v>1.4019242976846126E-2</v>
      </c>
      <c r="BT386" s="48">
        <f t="shared" si="25"/>
        <v>1.4723913447695814E-2</v>
      </c>
      <c r="BU386" s="48">
        <f t="shared" si="9"/>
        <v>1</v>
      </c>
      <c r="BV386" s="48">
        <f t="shared" si="26"/>
        <v>2.3472042355593709E-2</v>
      </c>
      <c r="BW386" s="48">
        <f t="shared" si="27"/>
        <v>5.3544868619619075E-3</v>
      </c>
      <c r="BX386" s="48">
        <f t="shared" si="28"/>
        <v>0.95908891203294688</v>
      </c>
      <c r="BY386" s="48">
        <f t="shared" si="29"/>
        <v>1.2084558749497477E-2</v>
      </c>
      <c r="BZ386" s="48">
        <f t="shared" si="10"/>
        <v>0.99999999999999989</v>
      </c>
      <c r="CA386" s="48">
        <f t="shared" si="30"/>
        <v>5.1645501103049312E-4</v>
      </c>
      <c r="CB386" s="48">
        <f t="shared" si="31"/>
        <v>7.7096540237290949E-3</v>
      </c>
      <c r="CC386" s="48">
        <f t="shared" si="32"/>
        <v>1.6363415569200087E-3</v>
      </c>
      <c r="CD386" s="48">
        <f t="shared" si="33"/>
        <v>0.99013754940832033</v>
      </c>
      <c r="CE386" s="48">
        <f t="shared" si="11"/>
        <v>0.99999999999999989</v>
      </c>
      <c r="CF386" s="48"/>
      <c r="CG386" s="48">
        <f t="shared" si="34"/>
        <v>0.97702550194417415</v>
      </c>
      <c r="CH386" s="48">
        <f t="shared" si="35"/>
        <v>3.268703418087035E-3</v>
      </c>
      <c r="CI386" s="48">
        <f t="shared" si="36"/>
        <v>1.6951302555650128E-2</v>
      </c>
      <c r="CJ386" s="48">
        <f t="shared" si="37"/>
        <v>2.7544920820887484E-3</v>
      </c>
      <c r="CK386" s="48">
        <f t="shared" si="12"/>
        <v>1</v>
      </c>
      <c r="CL386" s="48">
        <f t="shared" si="38"/>
        <v>1.1850318621859413E-2</v>
      </c>
      <c r="CM386" s="48">
        <f t="shared" si="39"/>
        <v>0.95940652495359868</v>
      </c>
      <c r="CN386" s="48">
        <f t="shared" si="40"/>
        <v>1.4019242976846126E-2</v>
      </c>
      <c r="CO386" s="48">
        <f t="shared" si="41"/>
        <v>1.4723913447695814E-2</v>
      </c>
      <c r="CP386" s="48">
        <f t="shared" si="13"/>
        <v>1</v>
      </c>
      <c r="CQ386" s="48">
        <f t="shared" si="42"/>
        <v>2.3472042355593709E-2</v>
      </c>
      <c r="CR386" s="48">
        <f t="shared" si="43"/>
        <v>5.3544868619619075E-3</v>
      </c>
      <c r="CS386" s="48">
        <f t="shared" si="44"/>
        <v>0.95908891203294688</v>
      </c>
      <c r="CT386" s="48">
        <f t="shared" si="45"/>
        <v>1.2084558749497477E-2</v>
      </c>
      <c r="CU386" s="48">
        <f t="shared" si="14"/>
        <v>0.99999999999999989</v>
      </c>
      <c r="CV386" s="48">
        <f t="shared" si="46"/>
        <v>5.1645501103049312E-4</v>
      </c>
      <c r="CW386" s="48">
        <f t="shared" si="47"/>
        <v>7.7096540237290949E-3</v>
      </c>
      <c r="CX386" s="48">
        <f t="shared" si="48"/>
        <v>1.6363415569200087E-3</v>
      </c>
      <c r="CY386" s="48">
        <f t="shared" si="49"/>
        <v>0.99013754940832033</v>
      </c>
      <c r="CZ386" s="48">
        <f t="shared" si="15"/>
        <v>0.99999999999999989</v>
      </c>
      <c r="DA386" s="48"/>
      <c r="DB386" s="48">
        <f>(AQ386*Baseline!B$7 + AV386*Baseline!B$11 + BA386*Baseline!B$16 + BF386*Baseline!B$18)</f>
        <v>48453.022961059214</v>
      </c>
      <c r="DC386" s="48">
        <f>(AR386*Baseline!B$7 + AW386*Baseline!B$11 + BB386*Baseline!B$16 + BG386*Baseline!B$18)</f>
        <v>61058.366661863562</v>
      </c>
      <c r="DD386" s="48">
        <f>(AS386*Baseline!B$7 + AX386*Baseline!B$11 + BC386*Baseline!B$16 + BH386*Baseline!B$18)</f>
        <v>114547.15888751831</v>
      </c>
      <c r="DE386" s="48">
        <f>(AT386*Baseline!B$7 + AY386*Baseline!B$11 + BD386*Baseline!B$16 + BI386*Baseline!B$18)</f>
        <v>1259726.6185675818</v>
      </c>
      <c r="DF386" s="48">
        <f t="shared" si="16"/>
        <v>1483785.1670780228</v>
      </c>
      <c r="DG386" s="48"/>
      <c r="DH386" s="48">
        <f t="shared" si="50"/>
        <v>3.265501235362557E-2</v>
      </c>
      <c r="DI386" s="48">
        <f t="shared" si="51"/>
        <v>4.1150409113540419E-2</v>
      </c>
      <c r="DJ386" s="48">
        <f t="shared" si="52"/>
        <v>7.7199288299324945E-2</v>
      </c>
      <c r="DK386" s="48">
        <f t="shared" si="53"/>
        <v>0.84899529023350906</v>
      </c>
      <c r="DL386" s="48">
        <f t="shared" si="17"/>
        <v>1</v>
      </c>
      <c r="DM386" s="48"/>
      <c r="DN386" s="48">
        <f>DH386 / (Baseline!B$7/Baseline!B$17)</f>
        <v>3.4857077862971422</v>
      </c>
      <c r="DO386" s="48">
        <f>DI386 / (Baseline!B$11/Baseline!B$17)</f>
        <v>0.99339057166995615</v>
      </c>
      <c r="DP386" s="48">
        <f>DJ386 / (Baseline!B$16/Baseline!B$17)</f>
        <v>1.1929623056774392</v>
      </c>
      <c r="DQ386" s="48">
        <f>DK386 / (Baseline!B$18/Baseline!B$17)</f>
        <v>0.95986412674435195</v>
      </c>
      <c r="DR386" s="71"/>
      <c r="DS386" s="48">
        <f>(AU386*Baseline!B$34)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2.6602704927803443E-2</v>
      </c>
      <c r="DT386" s="48">
        <f>(AZ386*Baseline!B$34) + (Baseline!D$88*(1-Baseline!D$89)*Baseline!B$35) + (Baseline!D$88*Baseline!D$89*((1-Baseline!D$90)*Baseline!B$40 + Baseline!D$90*Baseline!B$41))</f>
        <v>1.0095167798757777E-2</v>
      </c>
      <c r="DU386" s="48">
        <f>(BE386*Baseline!B$34) + (Baseline!F$88*(1-Baseline!F$89)*Baseline!B$35) + (Baseline!F$88*Baseline!F$89*((1-Baseline!F$90)*Baseline!B$40 + Baseline!F$90*Baseline!B$41))</f>
        <v>1.2910627598727844E-2</v>
      </c>
      <c r="DV386" s="48">
        <f>(BJ386*Baseline!B$34) + (Baseline!H$88*(1-Baseline!H$89)*Baseline!B$35) + (Baseline!H$88*Baseline!H$89*((1-Baseline!H$90)*Baseline!B$40 + Baseline!H$90*Baseline!B$41))</f>
        <v>9.3050689885011348E-3</v>
      </c>
      <c r="DW386" s="48">
        <f>( DS386*Baseline!B$7 + DT386*Baseline!B$11 + DU386*Baseline!B$16 + DV386*Baseline!B$18 ) / Baseline!B$17</f>
        <v>9.7331707782999741E-3</v>
      </c>
    </row>
    <row r="387" spans="1:127">
      <c r="A387" s="7" t="s">
        <v>651</v>
      </c>
      <c r="B387" s="1">
        <f>MIN( MAX( NORMINV( MCrands!B387, (B$5+B$4)/2, (B$5-B$4)/3.29 ), 0 ), 1 )</f>
        <v>0.56079710293640217</v>
      </c>
      <c r="C387" s="1">
        <f>MAX( NORMINV( MCrands!C387, (C$5+C$4)/2, (C$5-C$4)/3.29 ), 0 )</f>
        <v>1.88072656097289</v>
      </c>
      <c r="D387" s="40"/>
      <c r="E387" s="40">
        <f>Baseline!B$33 * (C387 * Baseline!B$66*Baseline!B$66/Baseline!B$73 + Baseline!B$52*Baseline!B$52/Baseline!B$74 + Baseline!B$53*Baseline!B$53/Baseline!B$75 + Baseline!B$54*Baseline!B$54/Baseline!B$76)</f>
        <v>1.5746505263900785E-5</v>
      </c>
      <c r="F387" s="40">
        <f>Baseline!B$33 * (C387 * Baseline!B$66*Baseline!B$57/Baseline!B$73 + Baseline!B$52*Baseline!B$67/Baseline!B$74 + Baseline!B$53*Baseline!B$55/Baseline!B$75 + Baseline!B$54*Baseline!B$56/Baseline!B$76)</f>
        <v>3.8710613756242762E-8</v>
      </c>
      <c r="G387" s="1">
        <f>Baseline!B$33 * (C387 * Baseline!B$66*Baseline!B$58/Baseline!B$73 + Baseline!B$52*Baseline!B$59/Baseline!B$74 + Baseline!B$53*Baseline!B$68/Baseline!B$75 + Baseline!B$54*Baseline!B$60/Baseline!B$76)</f>
        <v>1.0681796802608126E-7</v>
      </c>
      <c r="H387" s="40">
        <f>Baseline!B$33 * (C387 * Baseline!B$66*Baseline!B$61/Baseline!B$73 + Baseline!B$52*Baseline!B$62/Baseline!B$74 + Baseline!B$53*Baseline!B$63/Baseline!B$75 + Baseline!B$54*Baseline!B$69/Baseline!B$76)</f>
        <v>1.5712318007620022E-9</v>
      </c>
      <c r="I387" s="40">
        <f>Baseline!B$33 * (C387 * Baseline!B$57*Baseline!B$66/Baseline!B$73 + Baseline!B$67*Baseline!B$52/Baseline!B$74 + Baseline!B$55*Baseline!B$53/Baseline!B$75 + Baseline!B$56*Baseline!B$54/Baseline!B$76)</f>
        <v>3.8710613756242755E-8</v>
      </c>
      <c r="J387" s="1">
        <f>Baseline!B$33 * (C387 * Baseline!B$57*Baseline!B$57/Baseline!B$73 + Baseline!B$67*Baseline!B$67/Baseline!B$74 + Baseline!B$55*Baseline!B$55/Baseline!B$75 + Baseline!B$56*Baseline!B$56/Baseline!B$76)</f>
        <v>1.7949605265501142E-6</v>
      </c>
      <c r="K387" s="40">
        <f>Baseline!B$33 * (C387 * Baseline!B$57*Baseline!B$58/Baseline!B$73 + Baseline!B$67*Baseline!B$59/Baseline!B$74 + Baseline!B$55*Baseline!B$68/Baseline!B$75 + Baseline!B$56*Baseline!B$60/Baseline!B$76)</f>
        <v>1.3929050479596624E-8</v>
      </c>
      <c r="L387" s="1">
        <f>Baseline!B$33 * (C387 * Baseline!B$57*Baseline!B$61/Baseline!B$73 + Baseline!B$67*Baseline!B$62/Baseline!B$74 + Baseline!B$55*Baseline!B$63/Baseline!B$75 + Baseline!B$56*Baseline!B$69/Baseline!B$76)</f>
        <v>1.4629404167213293E-8</v>
      </c>
      <c r="M387" s="40">
        <f>Baseline!B$33 * (C387 * Baseline!B$58*Baseline!B$66/Baseline!B$73 + Baseline!B$59*Baseline!B$52/Baseline!B$74 + Baseline!B$68*Baseline!B$53/Baseline!B$75 + Baseline!B$60*Baseline!B$54/Baseline!B$76)</f>
        <v>1.0681796802608126E-7</v>
      </c>
      <c r="N387" s="1">
        <f>Baseline!B$33 * (C387 * Baseline!B$58*Baseline!B$57/Baseline!B$73 + Baseline!B$59*Baseline!B$67/Baseline!B$74 + Baseline!B$68*Baseline!B$55/Baseline!B$75 + Baseline!B$60*Baseline!B$56/Baseline!B$76)</f>
        <v>1.3929050479596624E-8</v>
      </c>
      <c r="O387" s="1">
        <f>Baseline!B$33 * (C387 * Baseline!B$58*Baseline!B$58/Baseline!B$73 + Baseline!B$59*Baseline!B$59/Baseline!B$74 + Baseline!B$68*Baseline!B$68/Baseline!B$75 + Baseline!B$60*Baseline!B$60/Baseline!B$76)</f>
        <v>1.3250164008568361E-6</v>
      </c>
      <c r="P387" s="40">
        <f>Baseline!B$33 * (C387 * Baseline!B$58*Baseline!B$61/Baseline!B$73 + Baseline!B$59*Baseline!B$62/Baseline!B$74 + Baseline!B$68*Baseline!B$63/Baseline!B$75 + Baseline!B$60*Baseline!B$69/Baseline!B$76)</f>
        <v>1.6489345726012298E-9</v>
      </c>
      <c r="Q387" s="40">
        <f>Baseline!B$33 * (C387 * Baseline!B$61*Baseline!B$66/Baseline!B$73 + Baseline!B$62*Baseline!B$52/Baseline!B$74 + Baseline!B$63*Baseline!B$53/Baseline!B$75 + Baseline!B$69*Baseline!B$54/Baseline!B$76)</f>
        <v>1.5712318007620022E-9</v>
      </c>
      <c r="R387" s="40">
        <f>Baseline!B$33 * (C387 * Baseline!B$61*Baseline!B$57/Baseline!B$73 + Baseline!B$62*Baseline!B$67/Baseline!B$74 + Baseline!B$63*Baseline!B$55/Baseline!B$75 + Baseline!B$69*Baseline!B$56/Baseline!B$76)</f>
        <v>1.4629404167213293E-8</v>
      </c>
      <c r="S387" s="40">
        <f>Baseline!B$33 * (C387 * Baseline!B$61*Baseline!B$58/Baseline!B$73 + Baseline!B$62*Baseline!B$59/Baseline!B$74 + Baseline!B$63*Baseline!B$68/Baseline!B$75 + Baseline!B$69*Baseline!B$60/Baseline!B$76)</f>
        <v>1.6489345726012298E-9</v>
      </c>
      <c r="T387" s="40">
        <f>Baseline!B$33 * (C387 * Baseline!B$61*Baseline!B$61/Baseline!B$73 + Baseline!B$62*Baseline!B$62/Baseline!B$74 + Baseline!B$63*Baseline!B$63/Baseline!B$75 + Baseline!B$69*Baseline!B$69/Baseline!B$76)</f>
        <v>9.8551799421022299E-8</v>
      </c>
      <c r="U387" s="40"/>
      <c r="V387" s="40">
        <f>E387 * ( Baseline!B$87 * Baseline!B$7 )</f>
        <v>0.16343297813402624</v>
      </c>
      <c r="W387" s="40">
        <f>F387 * ( Baseline!D$87 * Baseline!B$11 )</f>
        <v>7.1407904073380441E-4</v>
      </c>
      <c r="X387" s="40">
        <f>G387 * ( Baseline!F$87 * Baseline!B$16 )</f>
        <v>3.7102975427078487E-3</v>
      </c>
      <c r="Y387" s="40">
        <f>H387 * ( Baseline!H$87 * Baseline!B$18 )</f>
        <v>5.5256053464607883E-4</v>
      </c>
      <c r="Z387" s="48">
        <f t="shared" si="0"/>
        <v>0.16840991525211399</v>
      </c>
      <c r="AA387" s="40">
        <f>I387 * ( Baseline!B$87 * Baseline!B$7 )</f>
        <v>4.0177746017604356E-4</v>
      </c>
      <c r="AB387" s="1">
        <f>J387 * ( Baseline!D$87 * Baseline!B$11 )</f>
        <v>3.3110911106317614E-2</v>
      </c>
      <c r="AC387" s="1">
        <f>K387 * ( Baseline!F$87 * Baseline!B$16 )</f>
        <v>4.8382236361285436E-4</v>
      </c>
      <c r="AD387" s="1">
        <f>L387 * ( Baseline!F$87 * Baseline!B$16 )</f>
        <v>5.0814898781484288E-4</v>
      </c>
      <c r="AE387" s="48">
        <f t="shared" si="1"/>
        <v>3.4504659917921357E-2</v>
      </c>
      <c r="AF387" s="48">
        <f>M387 * ( Baseline!B$87 * Baseline!B$7 )</f>
        <v>1.1086636901426973E-3</v>
      </c>
      <c r="AG387" s="48">
        <f>N387 * ( Baseline!D$87 * Baseline!B$11 )</f>
        <v>2.5694356249257496E-4</v>
      </c>
      <c r="AH387" s="48">
        <f>O387 * ( Baseline!F$87 * Baseline!B$16 )</f>
        <v>4.6024139823988688E-2</v>
      </c>
      <c r="AI387" s="48">
        <f>P387 * ( Baseline!H$87 * Baseline!B$18 )</f>
        <v>5.7988653780496554E-4</v>
      </c>
      <c r="AJ387" s="48">
        <f t="shared" si="2"/>
        <v>4.7969633614428929E-2</v>
      </c>
      <c r="AK387" s="48">
        <f>Q387 * ( Baseline!B$87 * Baseline!B$7 )</f>
        <v>1.630781486010882E-5</v>
      </c>
      <c r="AL387" s="48">
        <f>R387 * ( Baseline!D$87 * Baseline!B$11 )</f>
        <v>2.6986270380551896E-4</v>
      </c>
      <c r="AM387" s="48">
        <f>S387 * ( Baseline!F$87 * Baseline!B$16 )</f>
        <v>5.7275362992437252E-5</v>
      </c>
      <c r="AN387" s="48">
        <f>T387 * ( Baseline!H$87 * Baseline!B$18 )</f>
        <v>3.465805296965329E-2</v>
      </c>
      <c r="AO387" s="48">
        <f t="shared" si="3"/>
        <v>3.5001498851311354E-2</v>
      </c>
      <c r="AP387" s="48"/>
      <c r="AQ387" s="48">
        <f>V387 * ( (1-Baseline!B$88-Baseline!B$87) + (1-B387)*Baseline!B$88 )</f>
        <v>7.8364573212929126E-2</v>
      </c>
      <c r="AR387" s="48">
        <f>W387 * ( (1-Baseline!B$88-Baseline!B$87) + (1-B387)*Baseline!B$88 )</f>
        <v>3.4239417225520184E-4</v>
      </c>
      <c r="AS387" s="48">
        <f>X387 * ( (1-Baseline!B$88-Baseline!B$87) + (1-B387)*Baseline!B$88 )</f>
        <v>1.7790527147393746E-3</v>
      </c>
      <c r="AT387" s="48">
        <f>Y387 * ( (1-Baseline!B$88-Baseline!B$87) + (1-B387)*Baseline!B$88 )</f>
        <v>2.649475703510584E-4</v>
      </c>
      <c r="AU387" s="48">
        <f t="shared" si="4"/>
        <v>8.0750967670274759E-2</v>
      </c>
      <c r="AV387" s="48">
        <f>AA387 * ( (1-Baseline!D$88-Baseline!D$87) + (1-B387)*Baseline!D$88 )</f>
        <v>2.973801263846351E-4</v>
      </c>
      <c r="AW387" s="48">
        <f>AB387 * ( (1-Baseline!D$88-Baseline!D$87) + (1-B387)*Baseline!D$88 )</f>
        <v>2.4507414938590079E-2</v>
      </c>
      <c r="AX387" s="48">
        <f>AC387 * ( (1-Baseline!D$88-Baseline!D$87) + (1-B387)*Baseline!D$88 )</f>
        <v>3.5810658859723282E-4</v>
      </c>
      <c r="AY387" s="48">
        <f>AD387 * ( (1-Baseline!D$88-Baseline!D$87) + (1-B387)*Baseline!D$88 )</f>
        <v>3.761122143397249E-4</v>
      </c>
      <c r="AZ387" s="48">
        <f t="shared" si="5"/>
        <v>2.5539013867911672E-2</v>
      </c>
      <c r="BA387" s="48">
        <f>AF387 * ( (1-Baseline!F$88-Baseline!F$87) + (1-Baseline!B$36)*Baseline!F$88 )</f>
        <v>7.9782986866476957E-4</v>
      </c>
      <c r="BB387" s="48">
        <f>AG387 * ( (1-Baseline!F$88-Baseline!F$87) + (1-Baseline!B$36)*Baseline!F$88 )</f>
        <v>1.8490480976365671E-4</v>
      </c>
      <c r="BC387" s="48">
        <f>AH387 * ( (1-Baseline!F$88-Baseline!F$87) + (1-Baseline!B$36)*Baseline!F$88 )</f>
        <v>3.3120443789816628E-2</v>
      </c>
      <c r="BD387" s="48">
        <f>AI387 * ( (1-Baseline!F$88-Baseline!F$87) + (1-Baseline!B$36)*Baseline!F$88 )</f>
        <v>4.1730490897366301E-4</v>
      </c>
      <c r="BE387" s="48">
        <f t="shared" si="6"/>
        <v>3.4520483377218712E-2</v>
      </c>
      <c r="BF387" s="48">
        <f>AK387 * ( (1-Baseline!H$88-Baseline!H$87) + (1-Baseline!B$36)*Baseline!H$88 )</f>
        <v>1.2921007869961419E-5</v>
      </c>
      <c r="BG387" s="48">
        <f>AL387 * ( (1-Baseline!H$88-Baseline!H$87) + (1-Baseline!B$36)*Baseline!H$88 )</f>
        <v>2.1381761747918875E-4</v>
      </c>
      <c r="BH387" s="48">
        <f>AM387 * ( (1-Baseline!H$88-Baseline!H$87) + (1-Baseline!B$36)*Baseline!H$88 )</f>
        <v>4.5380415606167878E-5</v>
      </c>
      <c r="BI387" s="48">
        <f>AN387 * ( (1-Baseline!H$88-Baseline!H$87) + (1-Baseline!B$36)*Baseline!H$88 )</f>
        <v>2.7460268528915692E-2</v>
      </c>
      <c r="BJ387" s="48">
        <f t="shared" si="7"/>
        <v>2.7732387569871009E-2</v>
      </c>
      <c r="BK387" s="48"/>
      <c r="BL387" s="48">
        <f t="shared" si="18"/>
        <v>0.97044748160678573</v>
      </c>
      <c r="BM387" s="48">
        <f t="shared" si="19"/>
        <v>4.2401246961309234E-3</v>
      </c>
      <c r="BN387" s="48">
        <f t="shared" si="20"/>
        <v>2.2031348553043551E-2</v>
      </c>
      <c r="BO387" s="48">
        <f t="shared" si="21"/>
        <v>3.2810451440396572E-3</v>
      </c>
      <c r="BP387" s="48">
        <f t="shared" si="8"/>
        <v>0.99999999999999989</v>
      </c>
      <c r="BQ387" s="48">
        <f t="shared" si="22"/>
        <v>1.1644150706941603E-2</v>
      </c>
      <c r="BR387" s="48">
        <f t="shared" si="23"/>
        <v>0.95960693961571708</v>
      </c>
      <c r="BS387" s="48">
        <f t="shared" si="24"/>
        <v>1.4021942681474223E-2</v>
      </c>
      <c r="BT387" s="48">
        <f t="shared" si="25"/>
        <v>1.4726966995867003E-2</v>
      </c>
      <c r="BU387" s="48">
        <f t="shared" si="9"/>
        <v>0.99999999999999989</v>
      </c>
      <c r="BV387" s="48">
        <f t="shared" si="26"/>
        <v>2.3111781487720577E-2</v>
      </c>
      <c r="BW387" s="48">
        <f t="shared" si="27"/>
        <v>5.3563795078745017E-3</v>
      </c>
      <c r="BX387" s="48">
        <f t="shared" si="28"/>
        <v>0.95944322180824304</v>
      </c>
      <c r="BY387" s="48">
        <f t="shared" si="29"/>
        <v>1.2088617196161777E-2</v>
      </c>
      <c r="BZ387" s="48">
        <f t="shared" si="10"/>
        <v>1</v>
      </c>
      <c r="CA387" s="48">
        <f t="shared" si="30"/>
        <v>4.6591761482516733E-4</v>
      </c>
      <c r="CB387" s="48">
        <f t="shared" si="31"/>
        <v>7.7100327889360765E-3</v>
      </c>
      <c r="CC387" s="48">
        <f t="shared" si="32"/>
        <v>1.6363688662518919E-3</v>
      </c>
      <c r="CD387" s="48">
        <f t="shared" si="33"/>
        <v>0.99018768072998686</v>
      </c>
      <c r="CE387" s="48">
        <f t="shared" si="11"/>
        <v>1</v>
      </c>
      <c r="CF387" s="48"/>
      <c r="CG387" s="48">
        <f t="shared" si="34"/>
        <v>0.97044748160678573</v>
      </c>
      <c r="CH387" s="48">
        <f t="shared" si="35"/>
        <v>4.2401246961309234E-3</v>
      </c>
      <c r="CI387" s="48">
        <f t="shared" si="36"/>
        <v>2.2031348553043551E-2</v>
      </c>
      <c r="CJ387" s="48">
        <f t="shared" si="37"/>
        <v>3.2810451440396572E-3</v>
      </c>
      <c r="CK387" s="48">
        <f t="shared" si="12"/>
        <v>0.99999999999999989</v>
      </c>
      <c r="CL387" s="48">
        <f t="shared" si="38"/>
        <v>1.1644150706941603E-2</v>
      </c>
      <c r="CM387" s="48">
        <f t="shared" si="39"/>
        <v>0.95960693961571708</v>
      </c>
      <c r="CN387" s="48">
        <f t="shared" si="40"/>
        <v>1.4021942681474223E-2</v>
      </c>
      <c r="CO387" s="48">
        <f t="shared" si="41"/>
        <v>1.4726966995867003E-2</v>
      </c>
      <c r="CP387" s="48">
        <f t="shared" si="13"/>
        <v>0.99999999999999989</v>
      </c>
      <c r="CQ387" s="48">
        <f t="shared" si="42"/>
        <v>2.3111781487720577E-2</v>
      </c>
      <c r="CR387" s="48">
        <f t="shared" si="43"/>
        <v>5.3563795078745017E-3</v>
      </c>
      <c r="CS387" s="48">
        <f t="shared" si="44"/>
        <v>0.95944322180824304</v>
      </c>
      <c r="CT387" s="48">
        <f t="shared" si="45"/>
        <v>1.2088617196161777E-2</v>
      </c>
      <c r="CU387" s="48">
        <f t="shared" si="14"/>
        <v>1</v>
      </c>
      <c r="CV387" s="48">
        <f t="shared" si="46"/>
        <v>4.6591761482516733E-4</v>
      </c>
      <c r="CW387" s="48">
        <f t="shared" si="47"/>
        <v>7.7100327889360765E-3</v>
      </c>
      <c r="CX387" s="48">
        <f t="shared" si="48"/>
        <v>1.6363688662518919E-3</v>
      </c>
      <c r="CY387" s="48">
        <f t="shared" si="49"/>
        <v>0.99018768072998686</v>
      </c>
      <c r="CZ387" s="48">
        <f t="shared" si="15"/>
        <v>1</v>
      </c>
      <c r="DA387" s="48"/>
      <c r="DB387" s="48">
        <f>(AQ387*Baseline!B$7 + AV387*Baseline!B$11 + BA387*Baseline!B$16 + BF387*Baseline!B$18)</f>
        <v>41909.110889439275</v>
      </c>
      <c r="DC387" s="48">
        <f>(AR387*Baseline!B$7 + AW387*Baseline!B$11 + BB387*Baseline!B$16 + BG387*Baseline!B$18)</f>
        <v>63133.885333926897</v>
      </c>
      <c r="DD387" s="48">
        <f>(AS387*Baseline!B$7 + AX387*Baseline!B$11 + BC387*Baseline!B$16 + BH387*Baseline!B$18)</f>
        <v>114668.60532488246</v>
      </c>
      <c r="DE387" s="48">
        <f>(AT387*Baseline!B$7 + AY387*Baseline!B$11 + BD387*Baseline!B$16 + BI387*Baseline!B$18)</f>
        <v>1259761.2467764949</v>
      </c>
      <c r="DF387" s="48">
        <f t="shared" si="16"/>
        <v>1479472.8483247436</v>
      </c>
      <c r="DG387" s="48"/>
      <c r="DH387" s="48">
        <f t="shared" si="50"/>
        <v>2.8327056449122645E-2</v>
      </c>
      <c r="DI387" s="48">
        <f t="shared" si="51"/>
        <v>4.2673230134243761E-2</v>
      </c>
      <c r="DJ387" s="48">
        <f t="shared" si="52"/>
        <v>7.7506393885312289E-2</v>
      </c>
      <c r="DK387" s="48">
        <f t="shared" si="53"/>
        <v>0.85149331953132124</v>
      </c>
      <c r="DL387" s="48">
        <f t="shared" si="17"/>
        <v>1</v>
      </c>
      <c r="DM387" s="48"/>
      <c r="DN387" s="48">
        <f>DH387 / (Baseline!B$7/Baseline!B$17)</f>
        <v>3.0237269598405998</v>
      </c>
      <c r="DO387" s="48">
        <f>DI387 / (Baseline!B$11/Baseline!B$17)</f>
        <v>1.0301521999719638</v>
      </c>
      <c r="DP387" s="48">
        <f>DJ387 / (Baseline!B$16/Baseline!B$17)</f>
        <v>1.197708015074725</v>
      </c>
      <c r="DQ387" s="48">
        <f>DK387 / (Baseline!B$18/Baseline!B$17)</f>
        <v>0.9626883693969428</v>
      </c>
      <c r="DR387" s="71"/>
      <c r="DS387" s="48">
        <f>(AU387*Baseline!B$34)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2.4642176400541213E-2</v>
      </c>
      <c r="DT387" s="48">
        <f>(AZ387*Baseline!B$34) + (Baseline!D$88*(1-Baseline!D$89)*Baseline!B$35) + (Baseline!D$88*Baseline!D$89*((1-Baseline!D$90)*Baseline!B$40 + Baseline!D$90*Baseline!B$41))</f>
        <v>1.0244420080186754E-2</v>
      </c>
      <c r="DU387" s="48">
        <f>(BE387*Baseline!B$34) + (Baseline!F$88*(1-Baseline!F$89)*Baseline!B$35) + (Baseline!F$88*Baseline!F$89*((1-Baseline!F$90)*Baseline!B$40 + Baseline!F$90*Baseline!B$41))</f>
        <v>1.290871250658281E-2</v>
      </c>
      <c r="DV387" s="48">
        <f>(BJ387*Baseline!B$34) + (Baseline!H$88*(1-Baseline!H$89)*Baseline!B$35) + (Baseline!H$88*Baseline!H$89*((1-Baseline!H$90)*Baseline!B$40 + Baseline!H$90*Baseline!B$41))</f>
        <v>9.3048581354806519E-3</v>
      </c>
      <c r="DW387" s="48">
        <f>( DS387*Baseline!B$7 + DT387*Baseline!B$11 + DU387*Baseline!B$16 + DV387*Baseline!B$18 ) / Baseline!B$17</f>
        <v>9.72067626765547E-3</v>
      </c>
    </row>
    <row r="388" spans="1:127">
      <c r="A388" s="7" t="s">
        <v>652</v>
      </c>
      <c r="B388" s="1">
        <f>MIN( MAX( NORMINV( MCrands!B388, (B$5+B$4)/2, (B$5-B$4)/3.29 ), 0 ), 1 )</f>
        <v>0.42852845502896131</v>
      </c>
      <c r="C388" s="1">
        <f>MAX( NORMINV( MCrands!C388, (C$5+C$4)/2, (C$5-C$4)/3.29 ), 0 )</f>
        <v>2.7079646118049951</v>
      </c>
      <c r="D388" s="40"/>
      <c r="E388" s="40">
        <f>Baseline!B$33 * (C388 * Baseline!B$66*Baseline!B$66/Baseline!B$73 + Baseline!B$52*Baseline!B$52/Baseline!B$74 + Baseline!B$53*Baseline!B$53/Baseline!B$75 + Baseline!B$54*Baseline!B$54/Baseline!B$76)</f>
        <v>2.2668868622689053E-5</v>
      </c>
      <c r="F388" s="40">
        <f>Baseline!B$33 * (C388 * Baseline!B$66*Baseline!B$57/Baseline!B$73 + Baseline!B$52*Baseline!B$67/Baseline!B$74 + Baseline!B$53*Baseline!B$55/Baseline!B$75 + Baseline!B$54*Baseline!B$56/Baseline!B$76)</f>
        <v>3.9636372814589572E-8</v>
      </c>
      <c r="G388" s="1">
        <f>Baseline!B$33 * (C388 * Baseline!B$66*Baseline!B$58/Baseline!B$73 + Baseline!B$52*Baseline!B$59/Baseline!B$74 + Baseline!B$53*Baseline!B$68/Baseline!B$75 + Baseline!B$54*Baseline!B$60/Baseline!B$76)</f>
        <v>1.0909379237785049E-7</v>
      </c>
      <c r="H388" s="40">
        <f>Baseline!B$33 * (C388 * Baseline!B$66*Baseline!B$61/Baseline!B$73 + Baseline!B$52*Baseline!B$62/Baseline!B$74 + Baseline!B$53*Baseline!B$63/Baseline!B$75 + Baseline!B$54*Baseline!B$69/Baseline!B$76)</f>
        <v>1.7988142359389262E-9</v>
      </c>
      <c r="I388" s="40">
        <f>Baseline!B$33 * (C388 * Baseline!B$57*Baseline!B$66/Baseline!B$73 + Baseline!B$67*Baseline!B$52/Baseline!B$74 + Baseline!B$55*Baseline!B$53/Baseline!B$75 + Baseline!B$56*Baseline!B$54/Baseline!B$76)</f>
        <v>3.9636372814589572E-8</v>
      </c>
      <c r="J388" s="1">
        <f>Baseline!B$33 * (C388 * Baseline!B$57*Baseline!B$57/Baseline!B$73 + Baseline!B$67*Baseline!B$67/Baseline!B$74 + Baseline!B$55*Baseline!B$55/Baseline!B$75 + Baseline!B$56*Baseline!B$56/Baseline!B$76)</f>
        <v>1.7949606503560731E-6</v>
      </c>
      <c r="K388" s="40">
        <f>Baseline!B$33 * (C388 * Baseline!B$57*Baseline!B$58/Baseline!B$73 + Baseline!B$67*Baseline!B$59/Baseline!B$74 + Baseline!B$55*Baseline!B$68/Baseline!B$75 + Baseline!B$56*Baseline!B$60/Baseline!B$76)</f>
        <v>1.3929354835912474E-8</v>
      </c>
      <c r="L388" s="1">
        <f>Baseline!B$33 * (C388 * Baseline!B$57*Baseline!B$61/Baseline!B$73 + Baseline!B$67*Baseline!B$62/Baseline!B$74 + Baseline!B$55*Baseline!B$63/Baseline!B$75 + Baseline!B$56*Baseline!B$69/Baseline!B$76)</f>
        <v>1.4629434602844877E-8</v>
      </c>
      <c r="M388" s="40">
        <f>Baseline!B$33 * (C388 * Baseline!B$58*Baseline!B$66/Baseline!B$73 + Baseline!B$59*Baseline!B$52/Baseline!B$74 + Baseline!B$68*Baseline!B$53/Baseline!B$75 + Baseline!B$60*Baseline!B$54/Baseline!B$76)</f>
        <v>1.0909379237785049E-7</v>
      </c>
      <c r="N388" s="1">
        <f>Baseline!B$33 * (C388 * Baseline!B$58*Baseline!B$57/Baseline!B$73 + Baseline!B$59*Baseline!B$67/Baseline!B$74 + Baseline!B$68*Baseline!B$55/Baseline!B$75 + Baseline!B$60*Baseline!B$56/Baseline!B$76)</f>
        <v>1.3929354835912474E-8</v>
      </c>
      <c r="O388" s="1">
        <f>Baseline!B$33 * (C388 * Baseline!B$58*Baseline!B$58/Baseline!B$73 + Baseline!B$59*Baseline!B$59/Baseline!B$74 + Baseline!B$68*Baseline!B$68/Baseline!B$75 + Baseline!B$60*Baseline!B$60/Baseline!B$76)</f>
        <v>1.3250171490661125E-6</v>
      </c>
      <c r="P388" s="40">
        <f>Baseline!B$33 * (C388 * Baseline!B$58*Baseline!B$61/Baseline!B$73 + Baseline!B$59*Baseline!B$62/Baseline!B$74 + Baseline!B$68*Baseline!B$63/Baseline!B$75 + Baseline!B$60*Baseline!B$69/Baseline!B$76)</f>
        <v>1.6490093935288766E-9</v>
      </c>
      <c r="Q388" s="40">
        <f>Baseline!B$33 * (C388 * Baseline!B$61*Baseline!B$66/Baseline!B$73 + Baseline!B$62*Baseline!B$52/Baseline!B$74 + Baseline!B$63*Baseline!B$53/Baseline!B$75 + Baseline!B$69*Baseline!B$54/Baseline!B$76)</f>
        <v>1.7988142359389262E-9</v>
      </c>
      <c r="R388" s="40">
        <f>Baseline!B$33 * (C388 * Baseline!B$61*Baseline!B$57/Baseline!B$73 + Baseline!B$62*Baseline!B$67/Baseline!B$74 + Baseline!B$63*Baseline!B$55/Baseline!B$75 + Baseline!B$69*Baseline!B$56/Baseline!B$76)</f>
        <v>1.4629434602844877E-8</v>
      </c>
      <c r="S388" s="40">
        <f>Baseline!B$33 * (C388 * Baseline!B$61*Baseline!B$58/Baseline!B$73 + Baseline!B$62*Baseline!B$59/Baseline!B$74 + Baseline!B$63*Baseline!B$68/Baseline!B$75 + Baseline!B$69*Baseline!B$60/Baseline!B$76)</f>
        <v>1.6490093935288766E-9</v>
      </c>
      <c r="T388" s="40">
        <f>Baseline!B$33 * (C388 * Baseline!B$61*Baseline!B$61/Baseline!B$73 + Baseline!B$62*Baseline!B$62/Baseline!B$74 + Baseline!B$63*Baseline!B$63/Baseline!B$75 + Baseline!B$69*Baseline!B$69/Baseline!B$76)</f>
        <v>9.8551806903115071E-8</v>
      </c>
      <c r="U388" s="40"/>
      <c r="V388" s="40">
        <f>E388 * ( Baseline!B$87 * Baseline!B$7 )</f>
        <v>0.23528018743488968</v>
      </c>
      <c r="W388" s="40">
        <f>F388 * ( Baseline!D$87 * Baseline!B$11 )</f>
        <v>7.3115614378615036E-4</v>
      </c>
      <c r="X388" s="40">
        <f>G388 * ( Baseline!F$87 * Baseline!B$16 )</f>
        <v>3.7893477779448862E-3</v>
      </c>
      <c r="Y388" s="40">
        <f>H388 * ( Baseline!H$87 * Baseline!B$18 )</f>
        <v>6.3259523862574049E-4</v>
      </c>
      <c r="Z388" s="48">
        <f t="shared" si="0"/>
        <v>0.24043328659524646</v>
      </c>
      <c r="AA388" s="40">
        <f>I388 * ( Baseline!B$87 * Baseline!B$7 )</f>
        <v>4.1138591344262515E-4</v>
      </c>
      <c r="AB388" s="1">
        <f>J388 * ( Baseline!D$87 * Baseline!B$11 )</f>
        <v>3.3110913390116084E-2</v>
      </c>
      <c r="AC388" s="1">
        <f>K388 * ( Baseline!F$87 * Baseline!B$16 )</f>
        <v>4.8383293535945912E-4</v>
      </c>
      <c r="AD388" s="1">
        <f>L388 * ( Baseline!F$87 * Baseline!B$16 )</f>
        <v>5.0815004498950341E-4</v>
      </c>
      <c r="AE388" s="48">
        <f t="shared" si="1"/>
        <v>3.4514282283907675E-2</v>
      </c>
      <c r="AF388" s="48">
        <f>M388 * ( Baseline!B$87 * Baseline!B$7 )</f>
        <v>1.1322844710897103E-3</v>
      </c>
      <c r="AG388" s="48">
        <f>N388 * ( Baseline!D$87 * Baseline!B$11 )</f>
        <v>2.5694917683047807E-4</v>
      </c>
      <c r="AH388" s="48">
        <f>O388 * ( Baseline!F$87 * Baseline!B$16 )</f>
        <v>4.602416581286576E-2</v>
      </c>
      <c r="AI388" s="48">
        <f>P388 * ( Baseline!H$87 * Baseline!B$18 )</f>
        <v>5.7991285033998628E-4</v>
      </c>
      <c r="AJ388" s="48">
        <f t="shared" si="2"/>
        <v>4.7993312311125934E-2</v>
      </c>
      <c r="AK388" s="48">
        <f>Q388 * ( Baseline!B$87 * Baseline!B$7 )</f>
        <v>1.8669892954810114E-5</v>
      </c>
      <c r="AL388" s="48">
        <f>R388 * ( Baseline!D$87 * Baseline!B$11 )</f>
        <v>2.6986326523930926E-4</v>
      </c>
      <c r="AM388" s="48">
        <f>S388 * ( Baseline!F$87 * Baseline!B$16 )</f>
        <v>5.7277961880144268E-5</v>
      </c>
      <c r="AN388" s="48">
        <f>T388 * ( Baseline!H$87 * Baseline!B$18 )</f>
        <v>3.4658055600906797E-2</v>
      </c>
      <c r="AO388" s="48">
        <f t="shared" si="3"/>
        <v>3.5003866720981061E-2</v>
      </c>
      <c r="AP388" s="48"/>
      <c r="AQ388" s="48">
        <f>V388 * ( (1-Baseline!B$88-Baseline!B$87) + (1-B388)*Baseline!B$88 )</f>
        <v>0.1405116042776291</v>
      </c>
      <c r="AR388" s="48">
        <f>W388 * ( (1-Baseline!B$88-Baseline!B$87) + (1-B388)*Baseline!B$88 )</f>
        <v>4.3665352302249202E-4</v>
      </c>
      <c r="AS388" s="48">
        <f>X388 * ( (1-Baseline!B$88-Baseline!B$87) + (1-B388)*Baseline!B$88 )</f>
        <v>2.2630351550202328E-3</v>
      </c>
      <c r="AT388" s="48">
        <f>Y388 * ( (1-Baseline!B$88-Baseline!B$87) + (1-B388)*Baseline!B$88 )</f>
        <v>3.7779199688155022E-4</v>
      </c>
      <c r="AU388" s="48">
        <f t="shared" si="4"/>
        <v>0.14358908495255338</v>
      </c>
      <c r="AV388" s="48">
        <f>AA388 * ( (1-Baseline!D$88-Baseline!D$87) + (1-B388)*Baseline!D$88 )</f>
        <v>3.2886916105066279E-4</v>
      </c>
      <c r="AW388" s="48">
        <f>AB388 * ( (1-Baseline!D$88-Baseline!D$87) + (1-B388)*Baseline!D$88 )</f>
        <v>2.6469448642770104E-2</v>
      </c>
      <c r="AX388" s="48">
        <f>AC388 * ( (1-Baseline!D$88-Baseline!D$87) + (1-B388)*Baseline!D$88 )</f>
        <v>3.8678458921646228E-4</v>
      </c>
      <c r="AY388" s="48">
        <f>AD388 * ( (1-Baseline!D$88-Baseline!D$87) + (1-B388)*Baseline!D$88 )</f>
        <v>4.0622411590391408E-4</v>
      </c>
      <c r="AZ388" s="48">
        <f t="shared" si="5"/>
        <v>2.7591326508941142E-2</v>
      </c>
      <c r="BA388" s="48">
        <f>AF388 * ( (1-Baseline!F$88-Baseline!F$87) + (1-Baseline!B$36)*Baseline!F$88 )</f>
        <v>8.148281384992305E-4</v>
      </c>
      <c r="BB388" s="48">
        <f>AG388 * ( (1-Baseline!F$88-Baseline!F$87) + (1-Baseline!B$36)*Baseline!F$88 )</f>
        <v>1.849088500208706E-4</v>
      </c>
      <c r="BC388" s="48">
        <f>AH388 * ( (1-Baseline!F$88-Baseline!F$87) + (1-Baseline!B$36)*Baseline!F$88 )</f>
        <v>3.3120462492244214E-2</v>
      </c>
      <c r="BD388" s="48">
        <f>AI388 * ( (1-Baseline!F$88-Baseline!F$87) + (1-Baseline!B$36)*Baseline!F$88 )</f>
        <v>4.1732384431586504E-4</v>
      </c>
      <c r="BE388" s="48">
        <f t="shared" si="6"/>
        <v>3.4537523325080179E-2</v>
      </c>
      <c r="BF388" s="48">
        <f>AK388 * ( (1-Baseline!H$88-Baseline!H$87) + (1-Baseline!B$36)*Baseline!H$88 )</f>
        <v>1.4792529585955149E-5</v>
      </c>
      <c r="BG388" s="48">
        <f>AL388 * ( (1-Baseline!H$88-Baseline!H$87) + (1-Baseline!B$36)*Baseline!H$88 )</f>
        <v>2.138180623144095E-4</v>
      </c>
      <c r="BH388" s="48">
        <f>AM388 * ( (1-Baseline!H$88-Baseline!H$87) + (1-Baseline!B$36)*Baseline!H$88 )</f>
        <v>4.5382474756875902E-5</v>
      </c>
      <c r="BI388" s="48">
        <f>AN388 * ( (1-Baseline!H$88-Baseline!H$87) + (1-Baseline!B$36)*Baseline!H$88 )</f>
        <v>2.746027061371047E-2</v>
      </c>
      <c r="BJ388" s="48">
        <f t="shared" si="7"/>
        <v>2.7734263680367709E-2</v>
      </c>
      <c r="BK388" s="48"/>
      <c r="BL388" s="48">
        <f t="shared" si="18"/>
        <v>0.97856744698985176</v>
      </c>
      <c r="BM388" s="48">
        <f t="shared" si="19"/>
        <v>3.0409938413269847E-3</v>
      </c>
      <c r="BN388" s="48">
        <f t="shared" si="20"/>
        <v>1.5760495693443656E-2</v>
      </c>
      <c r="BO388" s="48">
        <f t="shared" si="21"/>
        <v>2.6310634753775701E-3</v>
      </c>
      <c r="BP388" s="48">
        <f t="shared" si="8"/>
        <v>0.99999999999999989</v>
      </c>
      <c r="BQ388" s="48">
        <f t="shared" si="22"/>
        <v>1.1919295034404765E-2</v>
      </c>
      <c r="BR388" s="48">
        <f t="shared" si="23"/>
        <v>0.95933947337372527</v>
      </c>
      <c r="BS388" s="48">
        <f t="shared" si="24"/>
        <v>1.4018339752208807E-2</v>
      </c>
      <c r="BT388" s="48">
        <f t="shared" si="25"/>
        <v>1.4722891839661084E-2</v>
      </c>
      <c r="BU388" s="48">
        <f t="shared" si="9"/>
        <v>1</v>
      </c>
      <c r="BV388" s="48">
        <f t="shared" si="26"/>
        <v>2.359254688964698E-2</v>
      </c>
      <c r="BW388" s="48">
        <f t="shared" si="27"/>
        <v>5.3538537862266164E-3</v>
      </c>
      <c r="BX388" s="48">
        <f t="shared" si="28"/>
        <v>0.95897039809432616</v>
      </c>
      <c r="BY388" s="48">
        <f t="shared" si="29"/>
        <v>1.208320122980029E-2</v>
      </c>
      <c r="BZ388" s="48">
        <f t="shared" si="10"/>
        <v>1</v>
      </c>
      <c r="CA388" s="48">
        <f t="shared" si="30"/>
        <v>5.333665878581213E-4</v>
      </c>
      <c r="CB388" s="48">
        <f t="shared" si="31"/>
        <v>7.7095272756696675E-3</v>
      </c>
      <c r="CC388" s="48">
        <f t="shared" si="32"/>
        <v>1.6363324182643022E-3</v>
      </c>
      <c r="CD388" s="48">
        <f t="shared" si="33"/>
        <v>0.99012077371820784</v>
      </c>
      <c r="CE388" s="48">
        <f t="shared" si="11"/>
        <v>0.99999999999999989</v>
      </c>
      <c r="CF388" s="48"/>
      <c r="CG388" s="48">
        <f t="shared" si="34"/>
        <v>0.97856744698985176</v>
      </c>
      <c r="CH388" s="48">
        <f t="shared" si="35"/>
        <v>3.0409938413269847E-3</v>
      </c>
      <c r="CI388" s="48">
        <f t="shared" si="36"/>
        <v>1.5760495693443656E-2</v>
      </c>
      <c r="CJ388" s="48">
        <f t="shared" si="37"/>
        <v>2.6310634753775701E-3</v>
      </c>
      <c r="CK388" s="48">
        <f t="shared" si="12"/>
        <v>0.99999999999999989</v>
      </c>
      <c r="CL388" s="48">
        <f t="shared" si="38"/>
        <v>1.1919295034404765E-2</v>
      </c>
      <c r="CM388" s="48">
        <f t="shared" si="39"/>
        <v>0.95933947337372527</v>
      </c>
      <c r="CN388" s="48">
        <f t="shared" si="40"/>
        <v>1.4018339752208807E-2</v>
      </c>
      <c r="CO388" s="48">
        <f t="shared" si="41"/>
        <v>1.4722891839661084E-2</v>
      </c>
      <c r="CP388" s="48">
        <f t="shared" si="13"/>
        <v>1</v>
      </c>
      <c r="CQ388" s="48">
        <f t="shared" si="42"/>
        <v>2.359254688964698E-2</v>
      </c>
      <c r="CR388" s="48">
        <f t="shared" si="43"/>
        <v>5.3538537862266164E-3</v>
      </c>
      <c r="CS388" s="48">
        <f t="shared" si="44"/>
        <v>0.95897039809432616</v>
      </c>
      <c r="CT388" s="48">
        <f t="shared" si="45"/>
        <v>1.208320122980029E-2</v>
      </c>
      <c r="CU388" s="48">
        <f t="shared" si="14"/>
        <v>1</v>
      </c>
      <c r="CV388" s="48">
        <f t="shared" si="46"/>
        <v>5.333665878581213E-4</v>
      </c>
      <c r="CW388" s="48">
        <f t="shared" si="47"/>
        <v>7.7095272756696675E-3</v>
      </c>
      <c r="CX388" s="48">
        <f t="shared" si="48"/>
        <v>1.6363324182643022E-3</v>
      </c>
      <c r="CY388" s="48">
        <f t="shared" si="49"/>
        <v>0.99012077371820784</v>
      </c>
      <c r="CZ388" s="48">
        <f t="shared" si="15"/>
        <v>0.99999999999999989</v>
      </c>
      <c r="DA388" s="48"/>
      <c r="DB388" s="48">
        <f>(AQ388*Baseline!B$7 + AV388*Baseline!B$11 + BA388*Baseline!B$16 + BF388*Baseline!B$18)</f>
        <v>72260.59683122173</v>
      </c>
      <c r="DC388" s="48">
        <f>(AR388*Baseline!B$7 + AW388*Baseline!B$11 + BB388*Baseline!B$16 + BG388*Baseline!B$18)</f>
        <v>67387.322252480182</v>
      </c>
      <c r="DD388" s="48">
        <f>(AS388*Baseline!B$7 + AX388*Baseline!B$11 + BC388*Baseline!B$16 + BH388*Baseline!B$18)</f>
        <v>114964.99527623571</v>
      </c>
      <c r="DE388" s="48">
        <f>(AT388*Baseline!B$7 + AY388*Baseline!B$11 + BD388*Baseline!B$16 + BI388*Baseline!B$18)</f>
        <v>1259880.7118237575</v>
      </c>
      <c r="DF388" s="48">
        <f t="shared" si="16"/>
        <v>1514493.6261836952</v>
      </c>
      <c r="DG388" s="48"/>
      <c r="DH388" s="48">
        <f t="shared" si="50"/>
        <v>4.7712711088331208E-2</v>
      </c>
      <c r="DI388" s="48">
        <f t="shared" si="51"/>
        <v>4.4494952694047636E-2</v>
      </c>
      <c r="DJ388" s="48">
        <f t="shared" si="52"/>
        <v>7.5909857452441623E-2</v>
      </c>
      <c r="DK388" s="48">
        <f t="shared" si="53"/>
        <v>0.83188247876517951</v>
      </c>
      <c r="DL388" s="48">
        <f t="shared" si="17"/>
        <v>1</v>
      </c>
      <c r="DM388" s="48"/>
      <c r="DN388" s="48">
        <f>DH388 / (Baseline!B$7/Baseline!B$17)</f>
        <v>5.0930180869301367</v>
      </c>
      <c r="DO388" s="48">
        <f>DI388 / (Baseline!B$11/Baseline!B$17)</f>
        <v>1.0741294544900035</v>
      </c>
      <c r="DP388" s="48">
        <f>DJ388 / (Baseline!B$16/Baseline!B$17)</f>
        <v>1.1730367023461583</v>
      </c>
      <c r="DQ388" s="48">
        <f>DK388 / (Baseline!B$18/Baseline!B$17)</f>
        <v>0.94051658262349935</v>
      </c>
      <c r="DR388" s="71"/>
      <c r="DS388" s="48">
        <f>(AU388*Baseline!B$34)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3.4067893992883007E-2</v>
      </c>
      <c r="DT388" s="48">
        <f>(AZ388*Baseline!B$34) + (Baseline!D$88*(1-Baseline!D$89)*Baseline!B$35) + (Baseline!D$88*Baseline!D$89*((1-Baseline!D$90)*Baseline!B$40 + Baseline!D$90*Baseline!B$41))</f>
        <v>1.0552266976341174E-2</v>
      </c>
      <c r="DU388" s="48">
        <f>(BE388*Baseline!B$34) + (Baseline!F$88*(1-Baseline!F$89)*Baseline!B$35) + (Baseline!F$88*Baseline!F$89*((1-Baseline!F$90)*Baseline!B$40 + Baseline!F$90*Baseline!B$41))</f>
        <v>1.291126849876203E-2</v>
      </c>
      <c r="DV388" s="48">
        <f>(BJ388*Baseline!B$34) + (Baseline!H$88*(1-Baseline!H$89)*Baseline!B$35) + (Baseline!H$88*Baseline!H$89*((1-Baseline!H$90)*Baseline!B$40 + Baseline!H$90*Baseline!B$41))</f>
        <v>9.3051395520551573E-3</v>
      </c>
      <c r="DW388" s="48">
        <f>( DS388*Baseline!B$7 + DT388*Baseline!B$11 + DU388*Baseline!B$16 + DV388*Baseline!B$18 ) / Baseline!B$17</f>
        <v>9.8221454555267752E-3</v>
      </c>
    </row>
    <row r="389" spans="1:127">
      <c r="A389" s="7" t="s">
        <v>653</v>
      </c>
      <c r="B389" s="1">
        <f>MIN( MAX( NORMINV( MCrands!B389, (B$5+B$4)/2, (B$5-B$4)/3.29 ), 0 ), 1 )</f>
        <v>0.47365385040756441</v>
      </c>
      <c r="C389" s="1">
        <f>MAX( NORMINV( MCrands!C389, (C$5+C$4)/2, (C$5-C$4)/3.29 ), 0 )</f>
        <v>2.6730472826577318</v>
      </c>
      <c r="D389" s="40"/>
      <c r="E389" s="40">
        <f>Baseline!B$33 * (C389 * Baseline!B$66*Baseline!B$66/Baseline!B$73 + Baseline!B$52*Baseline!B$52/Baseline!B$74 + Baseline!B$53*Baseline!B$53/Baseline!B$75 + Baseline!B$54*Baseline!B$54/Baseline!B$76)</f>
        <v>2.2376678920302139E-5</v>
      </c>
      <c r="F389" s="40">
        <f>Baseline!B$33 * (C389 * Baseline!B$66*Baseline!B$57/Baseline!B$73 + Baseline!B$52*Baseline!B$67/Baseline!B$74 + Baseline!B$53*Baseline!B$55/Baseline!B$75 + Baseline!B$54*Baseline!B$56/Baseline!B$76)</f>
        <v>3.9597296960041002E-8</v>
      </c>
      <c r="G389" s="1">
        <f>Baseline!B$33 * (C389 * Baseline!B$66*Baseline!B$58/Baseline!B$73 + Baseline!B$52*Baseline!B$59/Baseline!B$74 + Baseline!B$53*Baseline!B$68/Baseline!B$75 + Baseline!B$54*Baseline!B$60/Baseline!B$76)</f>
        <v>1.0899773090208527E-7</v>
      </c>
      <c r="H389" s="40">
        <f>Baseline!B$33 * (C389 * Baseline!B$66*Baseline!B$61/Baseline!B$73 + Baseline!B$52*Baseline!B$62/Baseline!B$74 + Baseline!B$53*Baseline!B$63/Baseline!B$75 + Baseline!B$54*Baseline!B$69/Baseline!B$76)</f>
        <v>1.7892080883624033E-9</v>
      </c>
      <c r="I389" s="40">
        <f>Baseline!B$33 * (C389 * Baseline!B$57*Baseline!B$66/Baseline!B$73 + Baseline!B$67*Baseline!B$52/Baseline!B$74 + Baseline!B$55*Baseline!B$53/Baseline!B$75 + Baseline!B$56*Baseline!B$54/Baseline!B$76)</f>
        <v>3.9597296960041002E-8</v>
      </c>
      <c r="J389" s="1">
        <f>Baseline!B$33 * (C389 * Baseline!B$57*Baseline!B$57/Baseline!B$73 + Baseline!B$67*Baseline!B$67/Baseline!B$74 + Baseline!B$55*Baseline!B$55/Baseline!B$75 + Baseline!B$56*Baseline!B$56/Baseline!B$76)</f>
        <v>1.7949606451302818E-6</v>
      </c>
      <c r="K389" s="40">
        <f>Baseline!B$33 * (C389 * Baseline!B$57*Baseline!B$58/Baseline!B$73 + Baseline!B$67*Baseline!B$59/Baseline!B$74 + Baseline!B$55*Baseline!B$68/Baseline!B$75 + Baseline!B$56*Baseline!B$60/Baseline!B$76)</f>
        <v>1.3929341989175495E-8</v>
      </c>
      <c r="L389" s="1">
        <f>Baseline!B$33 * (C389 * Baseline!B$57*Baseline!B$61/Baseline!B$73 + Baseline!B$67*Baseline!B$62/Baseline!B$74 + Baseline!B$55*Baseline!B$63/Baseline!B$75 + Baseline!B$56*Baseline!B$69/Baseline!B$76)</f>
        <v>1.4629433318171178E-8</v>
      </c>
      <c r="M389" s="40">
        <f>Baseline!B$33 * (C389 * Baseline!B$58*Baseline!B$66/Baseline!B$73 + Baseline!B$59*Baseline!B$52/Baseline!B$74 + Baseline!B$68*Baseline!B$53/Baseline!B$75 + Baseline!B$60*Baseline!B$54/Baseline!B$76)</f>
        <v>1.0899773090208527E-7</v>
      </c>
      <c r="N389" s="1">
        <f>Baseline!B$33 * (C389 * Baseline!B$58*Baseline!B$57/Baseline!B$73 + Baseline!B$59*Baseline!B$67/Baseline!B$74 + Baseline!B$68*Baseline!B$55/Baseline!B$75 + Baseline!B$60*Baseline!B$56/Baseline!B$76)</f>
        <v>1.3929341989175495E-8</v>
      </c>
      <c r="O389" s="1">
        <f>Baseline!B$33 * (C389 * Baseline!B$58*Baseline!B$58/Baseline!B$73 + Baseline!B$59*Baseline!B$59/Baseline!B$74 + Baseline!B$68*Baseline!B$68/Baseline!B$75 + Baseline!B$60*Baseline!B$60/Baseline!B$76)</f>
        <v>1.3250171174845507E-6</v>
      </c>
      <c r="P389" s="40">
        <f>Baseline!B$33 * (C389 * Baseline!B$58*Baseline!B$61/Baseline!B$73 + Baseline!B$59*Baseline!B$62/Baseline!B$74 + Baseline!B$68*Baseline!B$63/Baseline!B$75 + Baseline!B$60*Baseline!B$69/Baseline!B$76)</f>
        <v>1.6490062353727023E-9</v>
      </c>
      <c r="Q389" s="40">
        <f>Baseline!B$33 * (C389 * Baseline!B$61*Baseline!B$66/Baseline!B$73 + Baseline!B$62*Baseline!B$52/Baseline!B$74 + Baseline!B$63*Baseline!B$53/Baseline!B$75 + Baseline!B$69*Baseline!B$54/Baseline!B$76)</f>
        <v>1.7892080883624031E-9</v>
      </c>
      <c r="R389" s="40">
        <f>Baseline!B$33 * (C389 * Baseline!B$61*Baseline!B$57/Baseline!B$73 + Baseline!B$62*Baseline!B$67/Baseline!B$74 + Baseline!B$63*Baseline!B$55/Baseline!B$75 + Baseline!B$69*Baseline!B$56/Baseline!B$76)</f>
        <v>1.4629433318171178E-8</v>
      </c>
      <c r="S389" s="40">
        <f>Baseline!B$33 * (C389 * Baseline!B$61*Baseline!B$58/Baseline!B$73 + Baseline!B$62*Baseline!B$59/Baseline!B$74 + Baseline!B$63*Baseline!B$68/Baseline!B$75 + Baseline!B$69*Baseline!B$60/Baseline!B$76)</f>
        <v>1.6490062353727023E-9</v>
      </c>
      <c r="T389" s="40">
        <f>Baseline!B$33 * (C389 * Baseline!B$61*Baseline!B$61/Baseline!B$73 + Baseline!B$62*Baseline!B$62/Baseline!B$74 + Baseline!B$63*Baseline!B$63/Baseline!B$75 + Baseline!B$69*Baseline!B$69/Baseline!B$76)</f>
        <v>9.8551806587299458E-8</v>
      </c>
      <c r="U389" s="40"/>
      <c r="V389" s="40">
        <f>E389 * ( Baseline!B$87 * Baseline!B$7 )</f>
        <v>0.2322475505138159</v>
      </c>
      <c r="W389" s="40">
        <f>F389 * ( Baseline!D$87 * Baseline!B$11 )</f>
        <v>7.304353272961923E-4</v>
      </c>
      <c r="X389" s="40">
        <f>G389 * ( Baseline!F$87 * Baseline!B$16 )</f>
        <v>3.7860111046860057E-3</v>
      </c>
      <c r="Y389" s="40">
        <f>H389 * ( Baseline!H$87 * Baseline!B$18 )</f>
        <v>6.2921701140414375E-4</v>
      </c>
      <c r="Z389" s="48">
        <f t="shared" si="0"/>
        <v>0.23739321395720225</v>
      </c>
      <c r="AA389" s="40">
        <f>I389 * ( Baseline!B$87 * Baseline!B$7 )</f>
        <v>4.1098034514826557E-4</v>
      </c>
      <c r="AB389" s="1">
        <f>J389 * ( Baseline!D$87 * Baseline!B$11 )</f>
        <v>3.3110913293718021E-2</v>
      </c>
      <c r="AC389" s="1">
        <f>K389 * ( Baseline!F$87 * Baseline!B$16 )</f>
        <v>4.8383248913100595E-4</v>
      </c>
      <c r="AD389" s="1">
        <f>L389 * ( Baseline!F$87 * Baseline!B$16 )</f>
        <v>5.0815000036665806E-4</v>
      </c>
      <c r="AE389" s="48">
        <f t="shared" si="1"/>
        <v>3.4513876128363943E-2</v>
      </c>
      <c r="AF389" s="48">
        <f>M389 * ( Baseline!B$87 * Baseline!B$7 )</f>
        <v>1.131287449032743E-3</v>
      </c>
      <c r="AG389" s="48">
        <f>N389 * ( Baseline!D$87 * Baseline!B$11 )</f>
        <v>2.5694893985191511E-4</v>
      </c>
      <c r="AH389" s="48">
        <f>O389 * ( Baseline!F$87 * Baseline!B$16 )</f>
        <v>4.6024164715887474E-2</v>
      </c>
      <c r="AI389" s="48">
        <f>P389 * ( Baseline!H$87 * Baseline!B$18 )</f>
        <v>5.7991173970025559E-4</v>
      </c>
      <c r="AJ389" s="48">
        <f t="shared" si="2"/>
        <v>4.7992312844472383E-2</v>
      </c>
      <c r="AK389" s="48">
        <f>Q389 * ( Baseline!B$87 * Baseline!B$7 )</f>
        <v>1.857019074911338E-5</v>
      </c>
      <c r="AL389" s="48">
        <f>R389 * ( Baseline!D$87 * Baseline!B$11 )</f>
        <v>2.6986324154145298E-4</v>
      </c>
      <c r="AM389" s="48">
        <f>S389 * ( Baseline!F$87 * Baseline!B$16 )</f>
        <v>5.7277852182316176E-5</v>
      </c>
      <c r="AN389" s="48">
        <f>T389 * ( Baseline!H$87 * Baseline!B$18 )</f>
        <v>3.4658055489842826E-2</v>
      </c>
      <c r="AO389" s="48">
        <f t="shared" si="3"/>
        <v>3.5003766774315707E-2</v>
      </c>
      <c r="AP389" s="48"/>
      <c r="AQ389" s="48">
        <f>V389 * ( (1-Baseline!B$88-Baseline!B$87) + (1-B389)*Baseline!B$88 )</f>
        <v>0.12937305050457137</v>
      </c>
      <c r="AR389" s="48">
        <f>W389 * ( (1-Baseline!B$88-Baseline!B$87) + (1-B389)*Baseline!B$88 )</f>
        <v>4.068875916217333E-4</v>
      </c>
      <c r="AS389" s="48">
        <f>X389 * ( (1-Baseline!B$88-Baseline!B$87) + (1-B389)*Baseline!B$88 )</f>
        <v>2.1089901907416372E-3</v>
      </c>
      <c r="AT389" s="48">
        <f>Y389 * ( (1-Baseline!B$88-Baseline!B$87) + (1-B389)*Baseline!B$88 )</f>
        <v>3.5050412378786837E-4</v>
      </c>
      <c r="AU389" s="48">
        <f t="shared" si="4"/>
        <v>0.13223943241072264</v>
      </c>
      <c r="AV389" s="48">
        <f>AA389 * ( (1-Baseline!D$88-Baseline!D$87) + (1-B389)*Baseline!D$88 )</f>
        <v>3.2023649114269325E-4</v>
      </c>
      <c r="AW389" s="48">
        <f>AB389 * ( (1-Baseline!D$88-Baseline!D$87) + (1-B389)*Baseline!D$88 )</f>
        <v>2.5800072477638689E-2</v>
      </c>
      <c r="AX389" s="48">
        <f>AC389 * ( (1-Baseline!D$88-Baseline!D$87) + (1-B389)*Baseline!D$88 )</f>
        <v>3.7700298919222534E-4</v>
      </c>
      <c r="AY389" s="48">
        <f>AD389 * ( (1-Baseline!D$88-Baseline!D$87) + (1-B389)*Baseline!D$88 )</f>
        <v>3.9595122981579797E-4</v>
      </c>
      <c r="AZ389" s="48">
        <f t="shared" si="5"/>
        <v>2.6893263187789406E-2</v>
      </c>
      <c r="BA389" s="48">
        <f>AF389 * ( (1-Baseline!F$88-Baseline!F$87) + (1-Baseline!B$36)*Baseline!F$88 )</f>
        <v>8.1411064952233094E-4</v>
      </c>
      <c r="BB389" s="48">
        <f>AG389 * ( (1-Baseline!F$88-Baseline!F$87) + (1-Baseline!B$36)*Baseline!F$88 )</f>
        <v>1.8490867948351339E-4</v>
      </c>
      <c r="BC389" s="48">
        <f>AH389 * ( (1-Baseline!F$88-Baseline!F$87) + (1-Baseline!B$36)*Baseline!F$88 )</f>
        <v>3.3120461702823539E-2</v>
      </c>
      <c r="BD389" s="48">
        <f>AI389 * ( (1-Baseline!F$88-Baseline!F$87) + (1-Baseline!B$36)*Baseline!F$88 )</f>
        <v>4.1732304506397435E-4</v>
      </c>
      <c r="BE389" s="48">
        <f t="shared" si="6"/>
        <v>3.4536804076893364E-2</v>
      </c>
      <c r="BF389" s="48">
        <f>AK389 * ( (1-Baseline!H$88-Baseline!H$87) + (1-Baseline!B$36)*Baseline!H$88 )</f>
        <v>1.4713533534337512E-5</v>
      </c>
      <c r="BG389" s="48">
        <f>AL389 * ( (1-Baseline!H$88-Baseline!H$87) + (1-Baseline!B$36)*Baseline!H$88 )</f>
        <v>2.1381804353812401E-4</v>
      </c>
      <c r="BH389" s="48">
        <f>AM389 * ( (1-Baseline!H$88-Baseline!H$87) + (1-Baseline!B$36)*Baseline!H$88 )</f>
        <v>4.5382387841092745E-5</v>
      </c>
      <c r="BI389" s="48">
        <f>AN389 * ( (1-Baseline!H$88-Baseline!H$87) + (1-Baseline!B$36)*Baseline!H$88 )</f>
        <v>2.7460270525712264E-2</v>
      </c>
      <c r="BJ389" s="48">
        <f t="shared" si="7"/>
        <v>2.773418449062582E-2</v>
      </c>
      <c r="BK389" s="48"/>
      <c r="BL389" s="48">
        <f t="shared" si="18"/>
        <v>0.97832430271442372</v>
      </c>
      <c r="BM389" s="48">
        <f t="shared" si="19"/>
        <v>3.0769006203685196E-3</v>
      </c>
      <c r="BN389" s="48">
        <f t="shared" si="20"/>
        <v>1.5948270136182392E-2</v>
      </c>
      <c r="BO389" s="48">
        <f t="shared" si="21"/>
        <v>2.6505265290253004E-3</v>
      </c>
      <c r="BP389" s="48">
        <f t="shared" si="8"/>
        <v>0.99999999999999989</v>
      </c>
      <c r="BQ389" s="48">
        <f t="shared" si="22"/>
        <v>1.1907684422918719E-2</v>
      </c>
      <c r="BR389" s="48">
        <f t="shared" si="23"/>
        <v>0.95935075998337527</v>
      </c>
      <c r="BS389" s="48">
        <f t="shared" si="24"/>
        <v>1.4018491789549718E-2</v>
      </c>
      <c r="BT389" s="48">
        <f t="shared" si="25"/>
        <v>1.4723063804156552E-2</v>
      </c>
      <c r="BU389" s="48">
        <f t="shared" si="9"/>
        <v>1.0000000000000002</v>
      </c>
      <c r="BV389" s="48">
        <f t="shared" si="26"/>
        <v>2.3572263597690758E-2</v>
      </c>
      <c r="BW389" s="48">
        <f t="shared" si="27"/>
        <v>5.353960345370389E-3</v>
      </c>
      <c r="BX389" s="48">
        <f t="shared" si="28"/>
        <v>0.95899034632977487</v>
      </c>
      <c r="BY389" s="48">
        <f t="shared" si="29"/>
        <v>1.208342972716407E-2</v>
      </c>
      <c r="BZ389" s="48">
        <f t="shared" si="10"/>
        <v>1</v>
      </c>
      <c r="CA389" s="48">
        <f t="shared" si="30"/>
        <v>5.3051978288060715E-4</v>
      </c>
      <c r="CB389" s="48">
        <f t="shared" si="31"/>
        <v>7.7095486117644708E-3</v>
      </c>
      <c r="CC389" s="48">
        <f t="shared" si="32"/>
        <v>1.6363339566170421E-3</v>
      </c>
      <c r="CD389" s="48">
        <f t="shared" si="33"/>
        <v>0.99012359764873792</v>
      </c>
      <c r="CE389" s="48">
        <f t="shared" si="11"/>
        <v>1</v>
      </c>
      <c r="CF389" s="48"/>
      <c r="CG389" s="48">
        <f t="shared" si="34"/>
        <v>0.97832430271442372</v>
      </c>
      <c r="CH389" s="48">
        <f t="shared" si="35"/>
        <v>3.0769006203685196E-3</v>
      </c>
      <c r="CI389" s="48">
        <f t="shared" si="36"/>
        <v>1.5948270136182392E-2</v>
      </c>
      <c r="CJ389" s="48">
        <f t="shared" si="37"/>
        <v>2.6505265290253004E-3</v>
      </c>
      <c r="CK389" s="48">
        <f t="shared" si="12"/>
        <v>0.99999999999999989</v>
      </c>
      <c r="CL389" s="48">
        <f t="shared" si="38"/>
        <v>1.1907684422918719E-2</v>
      </c>
      <c r="CM389" s="48">
        <f t="shared" si="39"/>
        <v>0.95935075998337527</v>
      </c>
      <c r="CN389" s="48">
        <f t="shared" si="40"/>
        <v>1.4018491789549718E-2</v>
      </c>
      <c r="CO389" s="48">
        <f t="shared" si="41"/>
        <v>1.4723063804156552E-2</v>
      </c>
      <c r="CP389" s="48">
        <f t="shared" si="13"/>
        <v>1.0000000000000002</v>
      </c>
      <c r="CQ389" s="48">
        <f t="shared" si="42"/>
        <v>2.3572263597690758E-2</v>
      </c>
      <c r="CR389" s="48">
        <f t="shared" si="43"/>
        <v>5.353960345370389E-3</v>
      </c>
      <c r="CS389" s="48">
        <f t="shared" si="44"/>
        <v>0.95899034632977487</v>
      </c>
      <c r="CT389" s="48">
        <f t="shared" si="45"/>
        <v>1.208342972716407E-2</v>
      </c>
      <c r="CU389" s="48">
        <f t="shared" si="14"/>
        <v>1</v>
      </c>
      <c r="CV389" s="48">
        <f t="shared" si="46"/>
        <v>5.3051978288060715E-4</v>
      </c>
      <c r="CW389" s="48">
        <f t="shared" si="47"/>
        <v>7.7095486117644708E-3</v>
      </c>
      <c r="CX389" s="48">
        <f t="shared" si="48"/>
        <v>1.6363339566170421E-3</v>
      </c>
      <c r="CY389" s="48">
        <f t="shared" si="49"/>
        <v>0.99012359764873792</v>
      </c>
      <c r="CZ389" s="48">
        <f t="shared" si="15"/>
        <v>1</v>
      </c>
      <c r="DA389" s="48"/>
      <c r="DB389" s="48">
        <f>(AQ389*Baseline!B$7 + AV389*Baseline!B$11 + BA389*Baseline!B$16 + BF389*Baseline!B$18)</f>
        <v>66833.864006447038</v>
      </c>
      <c r="DC389" s="48">
        <f>(AR389*Baseline!B$7 + AW389*Baseline!B$11 + BB389*Baseline!B$16 + BG389*Baseline!B$18)</f>
        <v>65937.371012199597</v>
      </c>
      <c r="DD389" s="48">
        <f>(AS389*Baseline!B$7 + AX389*Baseline!B$11 + BC389*Baseline!B$16 + BH389*Baseline!B$18)</f>
        <v>114869.29967444834</v>
      </c>
      <c r="DE389" s="48">
        <f>(AT389*Baseline!B$7 + AY389*Baseline!B$11 + BD389*Baseline!B$16 + BI389*Baseline!B$18)</f>
        <v>1259845.4397392001</v>
      </c>
      <c r="DF389" s="48">
        <f t="shared" si="16"/>
        <v>1507485.974432295</v>
      </c>
      <c r="DG389" s="48"/>
      <c r="DH389" s="48">
        <f t="shared" si="50"/>
        <v>4.4334650630242875E-2</v>
      </c>
      <c r="DI389" s="48">
        <f t="shared" si="51"/>
        <v>4.373995654389487E-2</v>
      </c>
      <c r="DJ389" s="48">
        <f t="shared" si="52"/>
        <v>7.619924936131299E-2</v>
      </c>
      <c r="DK389" s="48">
        <f t="shared" si="53"/>
        <v>0.83572614346454932</v>
      </c>
      <c r="DL389" s="48">
        <f t="shared" si="17"/>
        <v>1</v>
      </c>
      <c r="DM389" s="48"/>
      <c r="DN389" s="48">
        <f>DH389 / (Baseline!B$7/Baseline!B$17)</f>
        <v>4.7324323516124265</v>
      </c>
      <c r="DO389" s="48">
        <f>DI389 / (Baseline!B$11/Baseline!B$17)</f>
        <v>1.0559034860642829</v>
      </c>
      <c r="DP389" s="48">
        <f>DJ389 / (Baseline!B$16/Baseline!B$17)</f>
        <v>1.1775086819000762</v>
      </c>
      <c r="DQ389" s="48">
        <f>DK389 / (Baseline!B$18/Baseline!B$17)</f>
        <v>0.94486218489314677</v>
      </c>
      <c r="DR389" s="71"/>
      <c r="DS389" s="48">
        <f>(AU389*Baseline!B$34)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3.2365446111608395E-2</v>
      </c>
      <c r="DT389" s="48">
        <f>(AZ389*Baseline!B$34) + (Baseline!D$88*(1-Baseline!D$89)*Baseline!B$35) + (Baseline!D$88*Baseline!D$89*((1-Baseline!D$90)*Baseline!B$40 + Baseline!D$90*Baseline!B$41))</f>
        <v>1.0447557478168414E-2</v>
      </c>
      <c r="DU389" s="48">
        <f>(BE389*Baseline!B$34) + (Baseline!F$88*(1-Baseline!F$89)*Baseline!B$35) + (Baseline!F$88*Baseline!F$89*((1-Baseline!F$90)*Baseline!B$40 + Baseline!F$90*Baseline!B$41))</f>
        <v>1.2911160611534007E-2</v>
      </c>
      <c r="DV389" s="48">
        <f>(BJ389*Baseline!B$34) + (Baseline!H$88*(1-Baseline!H$89)*Baseline!B$35) + (Baseline!H$88*Baseline!H$89*((1-Baseline!H$90)*Baseline!B$40 + Baseline!H$90*Baseline!B$41))</f>
        <v>9.305127673593875E-3</v>
      </c>
      <c r="DW389" s="48">
        <f>( DS389*Baseline!B$7 + DT389*Baseline!B$11 + DU389*Baseline!B$16 + DV389*Baseline!B$18 ) / Baseline!B$17</f>
        <v>9.8018414881231013E-3</v>
      </c>
    </row>
    <row r="390" spans="1:127">
      <c r="A390" s="7" t="s">
        <v>654</v>
      </c>
      <c r="B390" s="1">
        <f>MIN( MAX( NORMINV( MCrands!B390, (B$5+B$4)/2, (B$5-B$4)/3.29 ), 0 ), 1 )</f>
        <v>0.42727363714640898</v>
      </c>
      <c r="C390" s="1">
        <f>MAX( NORMINV( MCrands!C390, (C$5+C$4)/2, (C$5-C$4)/3.29 ), 0 )</f>
        <v>2.5230151632866966</v>
      </c>
      <c r="D390" s="40"/>
      <c r="E390" s="40">
        <f>Baseline!B$33 * (C390 * Baseline!B$66*Baseline!B$66/Baseline!B$73 + Baseline!B$52*Baseline!B$52/Baseline!B$74 + Baseline!B$53*Baseline!B$53/Baseline!B$75 + Baseline!B$54*Baseline!B$54/Baseline!B$76)</f>
        <v>2.1121203734252952E-5</v>
      </c>
      <c r="F390" s="40">
        <f>Baseline!B$33 * (C390 * Baseline!B$66*Baseline!B$57/Baseline!B$73 + Baseline!B$52*Baseline!B$67/Baseline!B$74 + Baseline!B$53*Baseline!B$55/Baseline!B$75 + Baseline!B$54*Baseline!B$56/Baseline!B$76)</f>
        <v>3.9429396567389826E-8</v>
      </c>
      <c r="G390" s="1">
        <f>Baseline!B$33 * (C390 * Baseline!B$66*Baseline!B$58/Baseline!B$73 + Baseline!B$52*Baseline!B$59/Baseline!B$74 + Baseline!B$53*Baseline!B$68/Baseline!B$75 + Baseline!B$54*Baseline!B$60/Baseline!B$76)</f>
        <v>1.0858497577015113E-7</v>
      </c>
      <c r="H390" s="40">
        <f>Baseline!B$33 * (C390 * Baseline!B$66*Baseline!B$61/Baseline!B$73 + Baseline!B$52*Baseline!B$62/Baseline!B$74 + Baseline!B$53*Baseline!B$63/Baseline!B$75 + Baseline!B$54*Baseline!B$69/Baseline!B$76)</f>
        <v>1.7479325751689884E-9</v>
      </c>
      <c r="I390" s="40">
        <f>Baseline!B$33 * (C390 * Baseline!B$57*Baseline!B$66/Baseline!B$73 + Baseline!B$67*Baseline!B$52/Baseline!B$74 + Baseline!B$55*Baseline!B$53/Baseline!B$75 + Baseline!B$56*Baseline!B$54/Baseline!B$76)</f>
        <v>3.9429396567389826E-8</v>
      </c>
      <c r="J390" s="1">
        <f>Baseline!B$33 * (C390 * Baseline!B$57*Baseline!B$57/Baseline!B$73 + Baseline!B$67*Baseline!B$67/Baseline!B$74 + Baseline!B$55*Baseline!B$55/Baseline!B$75 + Baseline!B$56*Baseline!B$56/Baseline!B$76)</f>
        <v>1.7949606226762006E-6</v>
      </c>
      <c r="K390" s="40">
        <f>Baseline!B$33 * (C390 * Baseline!B$57*Baseline!B$58/Baseline!B$73 + Baseline!B$67*Baseline!B$59/Baseline!B$74 + Baseline!B$55*Baseline!B$68/Baseline!B$75 + Baseline!B$56*Baseline!B$60/Baseline!B$76)</f>
        <v>1.3929286789559054E-8</v>
      </c>
      <c r="L390" s="1">
        <f>Baseline!B$33 * (C390 * Baseline!B$57*Baseline!B$61/Baseline!B$73 + Baseline!B$67*Baseline!B$62/Baseline!B$74 + Baseline!B$55*Baseline!B$63/Baseline!B$75 + Baseline!B$56*Baseline!B$69/Baseline!B$76)</f>
        <v>1.4629427798209537E-8</v>
      </c>
      <c r="M390" s="40">
        <f>Baseline!B$33 * (C390 * Baseline!B$58*Baseline!B$66/Baseline!B$73 + Baseline!B$59*Baseline!B$52/Baseline!B$74 + Baseline!B$68*Baseline!B$53/Baseline!B$75 + Baseline!B$60*Baseline!B$54/Baseline!B$76)</f>
        <v>1.0858497577015113E-7</v>
      </c>
      <c r="N390" s="1">
        <f>Baseline!B$33 * (C390 * Baseline!B$58*Baseline!B$57/Baseline!B$73 + Baseline!B$59*Baseline!B$67/Baseline!B$74 + Baseline!B$68*Baseline!B$55/Baseline!B$75 + Baseline!B$60*Baseline!B$56/Baseline!B$76)</f>
        <v>1.3929286789559054E-8</v>
      </c>
      <c r="O390" s="1">
        <f>Baseline!B$33 * (C390 * Baseline!B$58*Baseline!B$58/Baseline!B$73 + Baseline!B$59*Baseline!B$59/Baseline!B$74 + Baseline!B$68*Baseline!B$68/Baseline!B$75 + Baseline!B$60*Baseline!B$60/Baseline!B$76)</f>
        <v>1.3250169817854934E-6</v>
      </c>
      <c r="P390" s="40">
        <f>Baseline!B$33 * (C390 * Baseline!B$58*Baseline!B$61/Baseline!B$73 + Baseline!B$59*Baseline!B$62/Baseline!B$74 + Baseline!B$68*Baseline!B$63/Baseline!B$75 + Baseline!B$60*Baseline!B$69/Baseline!B$76)</f>
        <v>1.648992665466994E-9</v>
      </c>
      <c r="Q390" s="40">
        <f>Baseline!B$33 * (C390 * Baseline!B$61*Baseline!B$66/Baseline!B$73 + Baseline!B$62*Baseline!B$52/Baseline!B$74 + Baseline!B$63*Baseline!B$53/Baseline!B$75 + Baseline!B$69*Baseline!B$54/Baseline!B$76)</f>
        <v>1.7479325751689886E-9</v>
      </c>
      <c r="R390" s="40">
        <f>Baseline!B$33 * (C390 * Baseline!B$61*Baseline!B$57/Baseline!B$73 + Baseline!B$62*Baseline!B$67/Baseline!B$74 + Baseline!B$63*Baseline!B$55/Baseline!B$75 + Baseline!B$69*Baseline!B$56/Baseline!B$76)</f>
        <v>1.4629427798209537E-8</v>
      </c>
      <c r="S390" s="40">
        <f>Baseline!B$33 * (C390 * Baseline!B$61*Baseline!B$58/Baseline!B$73 + Baseline!B$62*Baseline!B$59/Baseline!B$74 + Baseline!B$63*Baseline!B$68/Baseline!B$75 + Baseline!B$69*Baseline!B$60/Baseline!B$76)</f>
        <v>1.648992665466994E-9</v>
      </c>
      <c r="T390" s="40">
        <f>Baseline!B$33 * (C390 * Baseline!B$61*Baseline!B$61/Baseline!B$73 + Baseline!B$62*Baseline!B$62/Baseline!B$74 + Baseline!B$63*Baseline!B$63/Baseline!B$75 + Baseline!B$69*Baseline!B$69/Baseline!B$76)</f>
        <v>9.8551805230308882E-8</v>
      </c>
      <c r="U390" s="40"/>
      <c r="V390" s="40">
        <f>E390 * ( Baseline!B$87 * Baseline!B$7 )</f>
        <v>0.21921697355781139</v>
      </c>
      <c r="W390" s="40">
        <f>F390 * ( Baseline!D$87 * Baseline!B$11 )</f>
        <v>7.2733813663736831E-4</v>
      </c>
      <c r="X390" s="40">
        <f>G390 * ( Baseline!F$87 * Baseline!B$16 )</f>
        <v>3.7716741501449742E-3</v>
      </c>
      <c r="Y390" s="40">
        <f>H390 * ( Baseline!H$87 * Baseline!B$18 )</f>
        <v>6.1470150858216439E-4</v>
      </c>
      <c r="Z390" s="48">
        <f t="shared" si="0"/>
        <v>0.22433068735317591</v>
      </c>
      <c r="AA390" s="40">
        <f>I390 * ( Baseline!B$87 * Baseline!B$7 )</f>
        <v>4.0923770697293902E-4</v>
      </c>
      <c r="AB390" s="1">
        <f>J390 * ( Baseline!D$87 * Baseline!B$11 )</f>
        <v>3.3110912879516667E-2</v>
      </c>
      <c r="AC390" s="1">
        <f>K390 * ( Baseline!F$87 * Baseline!B$16 )</f>
        <v>4.8383057178502919E-4</v>
      </c>
      <c r="AD390" s="1">
        <f>L390 * ( Baseline!F$87 * Baseline!B$16 )</f>
        <v>5.0814980863206046E-4</v>
      </c>
      <c r="AE390" s="48">
        <f t="shared" si="1"/>
        <v>3.4512130966906696E-2</v>
      </c>
      <c r="AF390" s="48">
        <f>M390 * ( Baseline!B$87 * Baseline!B$7 )</f>
        <v>1.1270034635183987E-3</v>
      </c>
      <c r="AG390" s="48">
        <f>N390 * ( Baseline!D$87 * Baseline!B$11 )</f>
        <v>2.5694792160690862E-4</v>
      </c>
      <c r="AH390" s="48">
        <f>O390 * ( Baseline!F$87 * Baseline!B$16 )</f>
        <v>4.602416000241194E-2</v>
      </c>
      <c r="AI390" s="48">
        <f>P390 * ( Baseline!H$87 * Baseline!B$18 )</f>
        <v>5.7990696752446987E-4</v>
      </c>
      <c r="AJ390" s="48">
        <f t="shared" si="2"/>
        <v>4.7988018355061716E-2</v>
      </c>
      <c r="AK390" s="48">
        <f>Q390 * ( Baseline!B$87 * Baseline!B$7 )</f>
        <v>1.8141792197678934E-5</v>
      </c>
      <c r="AL390" s="48">
        <f>R390 * ( Baseline!D$87 * Baseline!B$11 )</f>
        <v>2.6986313971695232E-4</v>
      </c>
      <c r="AM390" s="48">
        <f>S390 * ( Baseline!F$87 * Baseline!B$16 )</f>
        <v>5.7277380834763567E-5</v>
      </c>
      <c r="AN390" s="48">
        <f>T390 * ( Baseline!H$87 * Baseline!B$18 )</f>
        <v>3.4658055012625241E-2</v>
      </c>
      <c r="AO390" s="48">
        <f t="shared" si="3"/>
        <v>3.5003337325374639E-2</v>
      </c>
      <c r="AP390" s="48"/>
      <c r="AQ390" s="48">
        <f>V390 * ( (1-Baseline!B$88-Baseline!B$87) + (1-B390)*Baseline!B$88 )</f>
        <v>0.13116331640519016</v>
      </c>
      <c r="AR390" s="48">
        <f>W390 * ( (1-Baseline!B$88-Baseline!B$87) + (1-B390)*Baseline!B$88 )</f>
        <v>4.3518565465538593E-4</v>
      </c>
      <c r="AS390" s="48">
        <f>X390 * ( (1-Baseline!B$88-Baseline!B$87) + (1-B390)*Baseline!B$88 )</f>
        <v>2.2566924536173267E-3</v>
      </c>
      <c r="AT390" s="48">
        <f>Y390 * ( (1-Baseline!B$88-Baseline!B$87) + (1-B390)*Baseline!B$88 )</f>
        <v>3.6779217939366163E-4</v>
      </c>
      <c r="AU390" s="48">
        <f t="shared" si="4"/>
        <v>0.13422298669285654</v>
      </c>
      <c r="AV390" s="48">
        <f>AA390 * ( (1-Baseline!D$88-Baseline!D$87) + (1-B390)*Baseline!D$88 )</f>
        <v>3.2738190329756941E-4</v>
      </c>
      <c r="AW390" s="48">
        <f>AB390 * ( (1-Baseline!D$88-Baseline!D$87) + (1-B390)*Baseline!D$88 )</f>
        <v>2.6488061812771722E-2</v>
      </c>
      <c r="AX390" s="48">
        <f>AC390 * ( (1-Baseline!D$88-Baseline!D$87) + (1-B390)*Baseline!D$88 )</f>
        <v>3.8705468915895425E-4</v>
      </c>
      <c r="AY390" s="48">
        <f>AD390 * ( (1-Baseline!D$88-Baseline!D$87) + (1-B390)*Baseline!D$88 )</f>
        <v>4.0650958764476742E-4</v>
      </c>
      <c r="AZ390" s="48">
        <f t="shared" si="5"/>
        <v>2.7609007992873014E-2</v>
      </c>
      <c r="BA390" s="48">
        <f>AF390 * ( (1-Baseline!F$88-Baseline!F$87) + (1-Baseline!B$36)*Baseline!F$88 )</f>
        <v>8.1102775645867237E-4</v>
      </c>
      <c r="BB390" s="48">
        <f>AG390 * ( (1-Baseline!F$88-Baseline!F$87) + (1-Baseline!B$36)*Baseline!F$88 )</f>
        <v>1.8490794672182287E-4</v>
      </c>
      <c r="BC390" s="48">
        <f>AH390 * ( (1-Baseline!F$88-Baseline!F$87) + (1-Baseline!B$36)*Baseline!F$88 )</f>
        <v>3.3120458310855715E-2</v>
      </c>
      <c r="BD390" s="48">
        <f>AI390 * ( (1-Baseline!F$88-Baseline!F$87) + (1-Baseline!B$36)*Baseline!F$88 )</f>
        <v>4.1731961085356931E-4</v>
      </c>
      <c r="BE390" s="48">
        <f t="shared" si="6"/>
        <v>3.4533713624889779E-2</v>
      </c>
      <c r="BF390" s="48">
        <f>AK390 * ( (1-Baseline!H$88-Baseline!H$87) + (1-Baseline!B$36)*Baseline!H$88 )</f>
        <v>1.4374104794064971E-5</v>
      </c>
      <c r="BG390" s="48">
        <f>AL390 * ( (1-Baseline!H$88-Baseline!H$87) + (1-Baseline!B$36)*Baseline!H$88 )</f>
        <v>2.1381796286053565E-4</v>
      </c>
      <c r="BH390" s="48">
        <f>AM390 * ( (1-Baseline!H$88-Baseline!H$87) + (1-Baseline!B$36)*Baseline!H$88 )</f>
        <v>4.5382014382999864E-5</v>
      </c>
      <c r="BI390" s="48">
        <f>AN390 * ( (1-Baseline!H$88-Baseline!H$87) + (1-Baseline!B$36)*Baseline!H$88 )</f>
        <v>2.7460270147603227E-2</v>
      </c>
      <c r="BJ390" s="48">
        <f t="shared" si="7"/>
        <v>2.7733844229640828E-2</v>
      </c>
      <c r="BK390" s="48"/>
      <c r="BL390" s="48">
        <f t="shared" si="18"/>
        <v>0.97720457305373598</v>
      </c>
      <c r="BM390" s="48">
        <f t="shared" si="19"/>
        <v>3.2422587619155316E-3</v>
      </c>
      <c r="BN390" s="48">
        <f t="shared" si="20"/>
        <v>1.6813010269107875E-2</v>
      </c>
      <c r="BO390" s="48">
        <f t="shared" si="21"/>
        <v>2.7401579152405782E-3</v>
      </c>
      <c r="BP390" s="48">
        <f t="shared" si="8"/>
        <v>1</v>
      </c>
      <c r="BQ390" s="48">
        <f t="shared" si="22"/>
        <v>1.1857793057326788E-2</v>
      </c>
      <c r="BR390" s="48">
        <f t="shared" si="23"/>
        <v>0.95939925909722468</v>
      </c>
      <c r="BS390" s="48">
        <f t="shared" si="24"/>
        <v>1.401914510144184E-2</v>
      </c>
      <c r="BT390" s="48">
        <f t="shared" si="25"/>
        <v>1.4723802744006731E-2</v>
      </c>
      <c r="BU390" s="48">
        <f t="shared" si="9"/>
        <v>1</v>
      </c>
      <c r="BV390" s="48">
        <f t="shared" si="26"/>
        <v>2.3485101117944451E-2</v>
      </c>
      <c r="BW390" s="48">
        <f t="shared" si="27"/>
        <v>5.354418257194112E-3</v>
      </c>
      <c r="BX390" s="48">
        <f t="shared" si="28"/>
        <v>0.95907606898623621</v>
      </c>
      <c r="BY390" s="48">
        <f t="shared" si="29"/>
        <v>1.2084411638625248E-2</v>
      </c>
      <c r="BZ390" s="48">
        <f t="shared" si="10"/>
        <v>1</v>
      </c>
      <c r="CA390" s="48">
        <f t="shared" si="30"/>
        <v>5.1828750010438508E-4</v>
      </c>
      <c r="CB390" s="48">
        <f t="shared" si="31"/>
        <v>7.7096402896795497E-3</v>
      </c>
      <c r="CC390" s="48">
        <f t="shared" si="32"/>
        <v>1.6363405666819666E-3</v>
      </c>
      <c r="CD390" s="48">
        <f t="shared" si="33"/>
        <v>0.99013573164353397</v>
      </c>
      <c r="CE390" s="48">
        <f t="shared" si="11"/>
        <v>0.99999999999999989</v>
      </c>
      <c r="CF390" s="48"/>
      <c r="CG390" s="48">
        <f t="shared" si="34"/>
        <v>0.97720457305373598</v>
      </c>
      <c r="CH390" s="48">
        <f t="shared" si="35"/>
        <v>3.2422587619155316E-3</v>
      </c>
      <c r="CI390" s="48">
        <f t="shared" si="36"/>
        <v>1.6813010269107875E-2</v>
      </c>
      <c r="CJ390" s="48">
        <f t="shared" si="37"/>
        <v>2.7401579152405782E-3</v>
      </c>
      <c r="CK390" s="48">
        <f t="shared" si="12"/>
        <v>1</v>
      </c>
      <c r="CL390" s="48">
        <f t="shared" si="38"/>
        <v>1.1857793057326788E-2</v>
      </c>
      <c r="CM390" s="48">
        <f t="shared" si="39"/>
        <v>0.95939925909722468</v>
      </c>
      <c r="CN390" s="48">
        <f t="shared" si="40"/>
        <v>1.401914510144184E-2</v>
      </c>
      <c r="CO390" s="48">
        <f t="shared" si="41"/>
        <v>1.4723802744006731E-2</v>
      </c>
      <c r="CP390" s="48">
        <f t="shared" si="13"/>
        <v>1</v>
      </c>
      <c r="CQ390" s="48">
        <f t="shared" si="42"/>
        <v>2.3485101117944451E-2</v>
      </c>
      <c r="CR390" s="48">
        <f t="shared" si="43"/>
        <v>5.354418257194112E-3</v>
      </c>
      <c r="CS390" s="48">
        <f t="shared" si="44"/>
        <v>0.95907606898623621</v>
      </c>
      <c r="CT390" s="48">
        <f t="shared" si="45"/>
        <v>1.2084411638625248E-2</v>
      </c>
      <c r="CU390" s="48">
        <f t="shared" si="14"/>
        <v>1</v>
      </c>
      <c r="CV390" s="48">
        <f t="shared" si="46"/>
        <v>5.1828750010438508E-4</v>
      </c>
      <c r="CW390" s="48">
        <f t="shared" si="47"/>
        <v>7.7096402896795497E-3</v>
      </c>
      <c r="CX390" s="48">
        <f t="shared" si="48"/>
        <v>1.6363405666819666E-3</v>
      </c>
      <c r="CY390" s="48">
        <f t="shared" si="49"/>
        <v>0.99013573164353397</v>
      </c>
      <c r="CZ390" s="48">
        <f t="shared" si="15"/>
        <v>0.99999999999999989</v>
      </c>
      <c r="DA390" s="48"/>
      <c r="DB390" s="48">
        <f>(AQ390*Baseline!B$7 + AV390*Baseline!B$11 + BA390*Baseline!B$16 + BF390*Baseline!B$18)</f>
        <v>67691.595693961659</v>
      </c>
      <c r="DC390" s="48">
        <f>(AR390*Baseline!B$7 + AW390*Baseline!B$11 + BB390*Baseline!B$16 + BG390*Baseline!B$18)</f>
        <v>67426.519704204315</v>
      </c>
      <c r="DD390" s="48">
        <f>(AS390*Baseline!B$7 + AX390*Baseline!B$11 + BC390*Baseline!B$16 + BH390*Baseline!B$18)</f>
        <v>114962.46322062601</v>
      </c>
      <c r="DE390" s="48">
        <f>(AT390*Baseline!B$7 + AY390*Baseline!B$11 + BD390*Baseline!B$16 + BI390*Baseline!B$18)</f>
        <v>1259876.4385955057</v>
      </c>
      <c r="DF390" s="48">
        <f t="shared" si="16"/>
        <v>1509957.0172142978</v>
      </c>
      <c r="DG390" s="48"/>
      <c r="DH390" s="48">
        <f t="shared" si="50"/>
        <v>4.483014742952425E-2</v>
      </c>
      <c r="DI390" s="48">
        <f t="shared" si="51"/>
        <v>4.4654595419278041E-2</v>
      </c>
      <c r="DJ390" s="48">
        <f t="shared" si="52"/>
        <v>7.6136248853440169E-2</v>
      </c>
      <c r="DK390" s="48">
        <f t="shared" si="53"/>
        <v>0.83437900829775746</v>
      </c>
      <c r="DL390" s="48">
        <f t="shared" si="17"/>
        <v>0.99999999999999989</v>
      </c>
      <c r="DM390" s="48"/>
      <c r="DN390" s="48">
        <f>DH390 / (Baseline!B$7/Baseline!B$17)</f>
        <v>4.7853233758949099</v>
      </c>
      <c r="DO390" s="48">
        <f>DI390 / (Baseline!B$11/Baseline!B$17)</f>
        <v>1.0779833062862763</v>
      </c>
      <c r="DP390" s="48">
        <f>DJ390 / (Baseline!B$16/Baseline!B$17)</f>
        <v>1.1765351336616596</v>
      </c>
      <c r="DQ390" s="48">
        <f>DK390 / (Baseline!B$18/Baseline!B$17)</f>
        <v>0.94333912965909039</v>
      </c>
      <c r="DR390" s="71"/>
      <c r="DS390" s="48">
        <f>(AU390*Baseline!B$34)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3.2662979253928484E-2</v>
      </c>
      <c r="DT390" s="48">
        <f>(AZ390*Baseline!B$34) + (Baseline!D$88*(1-Baseline!D$89)*Baseline!B$35) + (Baseline!D$88*Baseline!D$89*((1-Baseline!D$90)*Baseline!B$40 + Baseline!D$90*Baseline!B$41))</f>
        <v>1.0554919198930954E-2</v>
      </c>
      <c r="DU390" s="48">
        <f>(BE390*Baseline!B$34) + (Baseline!F$88*(1-Baseline!F$89)*Baseline!B$35) + (Baseline!F$88*Baseline!F$89*((1-Baseline!F$90)*Baseline!B$40 + Baseline!F$90*Baseline!B$41))</f>
        <v>1.291069704373347E-2</v>
      </c>
      <c r="DV390" s="48">
        <f>(BJ390*Baseline!B$34) + (Baseline!H$88*(1-Baseline!H$89)*Baseline!B$35) + (Baseline!H$88*Baseline!H$89*((1-Baseline!H$90)*Baseline!B$40 + Baseline!H$90*Baseline!B$41))</f>
        <v>9.3050766344461248E-3</v>
      </c>
      <c r="DW390" s="48">
        <f>( DS390*Baseline!B$7 + DT390*Baseline!B$11 + DU390*Baseline!B$16 + DV390*Baseline!B$18 ) / Baseline!B$17</f>
        <v>9.8090010864990973E-3</v>
      </c>
    </row>
    <row r="391" spans="1:127">
      <c r="A391" s="7" t="s">
        <v>655</v>
      </c>
      <c r="B391" s="1">
        <f>MIN( MAX( NORMINV( MCrands!B391, (B$5+B$4)/2, (B$5-B$4)/3.29 ), 0 ), 1 )</f>
        <v>0.56085390204479191</v>
      </c>
      <c r="C391" s="1">
        <f>MAX( NORMINV( MCrands!C391, (C$5+C$4)/2, (C$5-C$4)/3.29 ), 0 )</f>
        <v>2.3385080227715185</v>
      </c>
      <c r="D391" s="40"/>
      <c r="E391" s="40">
        <f>Baseline!B$33 * (C391 * Baseline!B$66*Baseline!B$66/Baseline!B$73 + Baseline!B$52*Baseline!B$52/Baseline!B$74 + Baseline!B$53*Baseline!B$53/Baseline!B$75 + Baseline!B$54*Baseline!B$54/Baseline!B$76)</f>
        <v>1.957724009808761E-5</v>
      </c>
      <c r="F391" s="40">
        <f>Baseline!B$33 * (C391 * Baseline!B$66*Baseline!B$57/Baseline!B$73 + Baseline!B$52*Baseline!B$67/Baseline!B$74 + Baseline!B$53*Baseline!B$55/Baseline!B$75 + Baseline!B$54*Baseline!B$56/Baseline!B$76)</f>
        <v>3.922291530544862E-8</v>
      </c>
      <c r="G391" s="1">
        <f>Baseline!B$33 * (C391 * Baseline!B$66*Baseline!B$58/Baseline!B$73 + Baseline!B$52*Baseline!B$59/Baseline!B$74 + Baseline!B$53*Baseline!B$68/Baseline!B$75 + Baseline!B$54*Baseline!B$60/Baseline!B$76)</f>
        <v>1.0807737600121234E-7</v>
      </c>
      <c r="H391" s="40">
        <f>Baseline!B$33 * (C391 * Baseline!B$66*Baseline!B$61/Baseline!B$73 + Baseline!B$52*Baseline!B$62/Baseline!B$74 + Baseline!B$53*Baseline!B$63/Baseline!B$75 + Baseline!B$54*Baseline!B$69/Baseline!B$76)</f>
        <v>1.6971725982751095E-9</v>
      </c>
      <c r="I391" s="40">
        <f>Baseline!B$33 * (C391 * Baseline!B$57*Baseline!B$66/Baseline!B$73 + Baseline!B$67*Baseline!B$52/Baseline!B$74 + Baseline!B$55*Baseline!B$53/Baseline!B$75 + Baseline!B$56*Baseline!B$54/Baseline!B$76)</f>
        <v>3.922291530544862E-8</v>
      </c>
      <c r="J391" s="1">
        <f>Baseline!B$33 * (C391 * Baseline!B$57*Baseline!B$57/Baseline!B$73 + Baseline!B$67*Baseline!B$67/Baseline!B$74 + Baseline!B$55*Baseline!B$55/Baseline!B$75 + Baseline!B$56*Baseline!B$56/Baseline!B$76)</f>
        <v>1.7949605950625247E-6</v>
      </c>
      <c r="K391" s="40">
        <f>Baseline!B$33 * (C391 * Baseline!B$57*Baseline!B$58/Baseline!B$73 + Baseline!B$67*Baseline!B$59/Baseline!B$74 + Baseline!B$55*Baseline!B$68/Baseline!B$75 + Baseline!B$56*Baseline!B$60/Baseline!B$76)</f>
        <v>1.3929218905939003E-8</v>
      </c>
      <c r="L391" s="1">
        <f>Baseline!B$33 * (C391 * Baseline!B$57*Baseline!B$61/Baseline!B$73 + Baseline!B$67*Baseline!B$62/Baseline!B$74 + Baseline!B$55*Baseline!B$63/Baseline!B$75 + Baseline!B$56*Baseline!B$69/Baseline!B$76)</f>
        <v>1.4629421009847529E-8</v>
      </c>
      <c r="M391" s="40">
        <f>Baseline!B$33 * (C391 * Baseline!B$58*Baseline!B$66/Baseline!B$73 + Baseline!B$59*Baseline!B$52/Baseline!B$74 + Baseline!B$68*Baseline!B$53/Baseline!B$75 + Baseline!B$60*Baseline!B$54/Baseline!B$76)</f>
        <v>1.0807737600121234E-7</v>
      </c>
      <c r="N391" s="1">
        <f>Baseline!B$33 * (C391 * Baseline!B$58*Baseline!B$57/Baseline!B$73 + Baseline!B$59*Baseline!B$67/Baseline!B$74 + Baseline!B$68*Baseline!B$55/Baseline!B$75 + Baseline!B$60*Baseline!B$56/Baseline!B$76)</f>
        <v>1.3929218905939003E-8</v>
      </c>
      <c r="O391" s="1">
        <f>Baseline!B$33 * (C391 * Baseline!B$58*Baseline!B$58/Baseline!B$73 + Baseline!B$59*Baseline!B$59/Baseline!B$74 + Baseline!B$68*Baseline!B$68/Baseline!B$75 + Baseline!B$60*Baseline!B$60/Baseline!B$76)</f>
        <v>1.3250168149049277E-6</v>
      </c>
      <c r="P391" s="40">
        <f>Baseline!B$33 * (C391 * Baseline!B$58*Baseline!B$61/Baseline!B$73 + Baseline!B$59*Baseline!B$62/Baseline!B$74 + Baseline!B$68*Baseline!B$63/Baseline!B$75 + Baseline!B$60*Baseline!B$69/Baseline!B$76)</f>
        <v>1.6489759774103979E-9</v>
      </c>
      <c r="Q391" s="40">
        <f>Baseline!B$33 * (C391 * Baseline!B$61*Baseline!B$66/Baseline!B$73 + Baseline!B$62*Baseline!B$52/Baseline!B$74 + Baseline!B$63*Baseline!B$53/Baseline!B$75 + Baseline!B$69*Baseline!B$54/Baseline!B$76)</f>
        <v>1.6971725982751095E-9</v>
      </c>
      <c r="R391" s="40">
        <f>Baseline!B$33 * (C391 * Baseline!B$61*Baseline!B$57/Baseline!B$73 + Baseline!B$62*Baseline!B$67/Baseline!B$74 + Baseline!B$63*Baseline!B$55/Baseline!B$75 + Baseline!B$69*Baseline!B$56/Baseline!B$76)</f>
        <v>1.4629421009847529E-8</v>
      </c>
      <c r="S391" s="40">
        <f>Baseline!B$33 * (C391 * Baseline!B$61*Baseline!B$58/Baseline!B$73 + Baseline!B$62*Baseline!B$59/Baseline!B$74 + Baseline!B$63*Baseline!B$68/Baseline!B$75 + Baseline!B$69*Baseline!B$60/Baseline!B$76)</f>
        <v>1.6489759774103979E-9</v>
      </c>
      <c r="T391" s="40">
        <f>Baseline!B$33 * (C391 * Baseline!B$61*Baseline!B$61/Baseline!B$73 + Baseline!B$62*Baseline!B$62/Baseline!B$74 + Baseline!B$63*Baseline!B$63/Baseline!B$75 + Baseline!B$69*Baseline!B$69/Baseline!B$76)</f>
        <v>9.8551803561503231E-8</v>
      </c>
      <c r="U391" s="40"/>
      <c r="V391" s="40">
        <f>E391 * ( Baseline!B$87 * Baseline!B$7 )</f>
        <v>0.20319217497805131</v>
      </c>
      <c r="W391" s="40">
        <f>F391 * ( Baseline!D$87 * Baseline!B$11 )</f>
        <v>7.2352926028152115E-4</v>
      </c>
      <c r="X391" s="40">
        <f>G391 * ( Baseline!F$87 * Baseline!B$16 )</f>
        <v>3.7540427889594403E-3</v>
      </c>
      <c r="Y391" s="40">
        <f>H391 * ( Baseline!H$87 * Baseline!B$18 )</f>
        <v>5.9685057152914531E-4</v>
      </c>
      <c r="Z391" s="48">
        <f t="shared" si="0"/>
        <v>0.20826659759882141</v>
      </c>
      <c r="AA391" s="40">
        <f>I391 * ( Baseline!B$87 * Baseline!B$7 )</f>
        <v>4.0709463795525122E-4</v>
      </c>
      <c r="AB391" s="1">
        <f>J391 * ( Baseline!D$87 * Baseline!B$11 )</f>
        <v>3.311091237013835E-2</v>
      </c>
      <c r="AC391" s="1">
        <f>K391 * ( Baseline!F$87 * Baseline!B$16 )</f>
        <v>4.838282138631054E-4</v>
      </c>
      <c r="AD391" s="1">
        <f>L391 * ( Baseline!F$87 * Baseline!B$16 )</f>
        <v>5.0814957283986794E-4</v>
      </c>
      <c r="AE391" s="48">
        <f t="shared" si="1"/>
        <v>3.4509984794796569E-2</v>
      </c>
      <c r="AF391" s="48">
        <f>M391 * ( Baseline!B$87 * Baseline!B$7 )</f>
        <v>1.121735085516583E-3</v>
      </c>
      <c r="AG391" s="48">
        <f>N391 * ( Baseline!D$87 * Baseline!B$11 )</f>
        <v>2.569466693852158E-4</v>
      </c>
      <c r="AH391" s="48">
        <f>O391 * ( Baseline!F$87 * Baseline!B$16 )</f>
        <v>4.6024154205853887E-2</v>
      </c>
      <c r="AI391" s="48">
        <f>P391 * ( Baseline!H$87 * Baseline!B$18 )</f>
        <v>5.7990109877775124E-4</v>
      </c>
      <c r="AJ391" s="48">
        <f t="shared" si="2"/>
        <v>4.7982737059533438E-2</v>
      </c>
      <c r="AK391" s="48">
        <f>Q391 * ( Baseline!B$87 * Baseline!B$7 )</f>
        <v>1.761495439749736E-5</v>
      </c>
      <c r="AL391" s="48">
        <f>R391 * ( Baseline!D$87 * Baseline!B$11 )</f>
        <v>2.6986301449478299E-4</v>
      </c>
      <c r="AM391" s="48">
        <f>S391 * ( Baseline!F$87 * Baseline!B$16 )</f>
        <v>5.7276801178957289E-5</v>
      </c>
      <c r="AN391" s="48">
        <f>T391 * ( Baseline!H$87 * Baseline!B$18 )</f>
        <v>3.4658054425750574E-2</v>
      </c>
      <c r="AO391" s="48">
        <f t="shared" si="3"/>
        <v>3.5002809195821813E-2</v>
      </c>
      <c r="AP391" s="48"/>
      <c r="AQ391" s="48">
        <f>V391 * ( (1-Baseline!B$88-Baseline!B$87) + (1-B391)*Baseline!B$88 )</f>
        <v>9.7418461894267713E-2</v>
      </c>
      <c r="AR391" s="48">
        <f>W391 * ( (1-Baseline!B$88-Baseline!B$87) + (1-B391)*Baseline!B$88 )</f>
        <v>3.4688888821499564E-4</v>
      </c>
      <c r="AS391" s="48">
        <f>X391 * ( (1-Baseline!B$88-Baseline!B$87) + (1-B391)*Baseline!B$88 )</f>
        <v>1.7998383767741048E-3</v>
      </c>
      <c r="AT391" s="48">
        <f>Y391 * ( (1-Baseline!B$88-Baseline!B$87) + (1-B391)*Baseline!B$88 )</f>
        <v>2.8615405423641267E-4</v>
      </c>
      <c r="AU391" s="48">
        <f t="shared" si="4"/>
        <v>9.9851343213493232E-2</v>
      </c>
      <c r="AV391" s="48">
        <f>AA391 * ( (1-Baseline!D$88-Baseline!D$87) + (1-B391)*Baseline!D$88 )</f>
        <v>3.0130533666039122E-4</v>
      </c>
      <c r="AW391" s="48">
        <f>AB391 * ( (1-Baseline!D$88-Baseline!D$87) + (1-B391)*Baseline!D$88 )</f>
        <v>2.4506573333726609E-2</v>
      </c>
      <c r="AX391" s="48">
        <f>AC391 * ( (1-Baseline!D$88-Baseline!D$87) + (1-B391)*Baseline!D$88 )</f>
        <v>3.5809860723305133E-4</v>
      </c>
      <c r="AY391" s="48">
        <f>AD391 * ( (1-Baseline!D$88-Baseline!D$87) + (1-B391)*Baseline!D$88 )</f>
        <v>3.760997169782924E-4</v>
      </c>
      <c r="AZ391" s="48">
        <f t="shared" si="5"/>
        <v>2.5542076994598345E-2</v>
      </c>
      <c r="BA391" s="48">
        <f>AF391 * ( (1-Baseline!F$88-Baseline!F$87) + (1-Baseline!B$36)*Baseline!F$88 )</f>
        <v>8.0723646306046966E-4</v>
      </c>
      <c r="BB391" s="48">
        <f>AG391 * ( (1-Baseline!F$88-Baseline!F$87) + (1-Baseline!B$36)*Baseline!F$88 )</f>
        <v>1.8490704558302162E-4</v>
      </c>
      <c r="BC391" s="48">
        <f>AH391 * ( (1-Baseline!F$88-Baseline!F$87) + (1-Baseline!B$36)*Baseline!F$88 )</f>
        <v>3.312045413946705E-2</v>
      </c>
      <c r="BD391" s="48">
        <f>AI391 * ( (1-Baseline!F$88-Baseline!F$87) + (1-Baseline!B$36)*Baseline!F$88 )</f>
        <v>4.1731538751563072E-4</v>
      </c>
      <c r="BE391" s="48">
        <f t="shared" si="6"/>
        <v>3.4529913035626171E-2</v>
      </c>
      <c r="BF391" s="48">
        <f>AK391 * ( (1-Baseline!H$88-Baseline!H$87) + (1-Baseline!B$36)*Baseline!H$88 )</f>
        <v>1.3956680668225107E-5</v>
      </c>
      <c r="BG391" s="48">
        <f>AL391 * ( (1-Baseline!H$88-Baseline!H$87) + (1-Baseline!B$36)*Baseline!H$88 )</f>
        <v>2.1381786364450643E-4</v>
      </c>
      <c r="BH391" s="48">
        <f>AM391 * ( (1-Baseline!H$88-Baseline!H$87) + (1-Baseline!B$36)*Baseline!H$88 )</f>
        <v>4.5381555110111433E-5</v>
      </c>
      <c r="BI391" s="48">
        <f>AN391 * ( (1-Baseline!H$88-Baseline!H$87) + (1-Baseline!B$36)*Baseline!H$88 )</f>
        <v>2.7460269682610693E-2</v>
      </c>
      <c r="BJ391" s="48">
        <f t="shared" si="7"/>
        <v>2.7733425782033534E-2</v>
      </c>
      <c r="BK391" s="48"/>
      <c r="BL391" s="48">
        <f t="shared" si="18"/>
        <v>0.97563496653196002</v>
      </c>
      <c r="BM391" s="48">
        <f t="shared" si="19"/>
        <v>3.4740532981445108E-3</v>
      </c>
      <c r="BN391" s="48">
        <f t="shared" si="20"/>
        <v>1.8025179420229243E-2</v>
      </c>
      <c r="BO391" s="48">
        <f t="shared" si="21"/>
        <v>2.8658007496662678E-3</v>
      </c>
      <c r="BP391" s="48">
        <f t="shared" si="8"/>
        <v>1</v>
      </c>
      <c r="BQ391" s="48">
        <f t="shared" si="22"/>
        <v>1.1796430522236369E-2</v>
      </c>
      <c r="BR391" s="48">
        <f t="shared" si="23"/>
        <v>0.95945890926995792</v>
      </c>
      <c r="BS391" s="48">
        <f t="shared" si="24"/>
        <v>1.4019948624725481E-2</v>
      </c>
      <c r="BT391" s="48">
        <f t="shared" si="25"/>
        <v>1.4724711583080355E-2</v>
      </c>
      <c r="BU391" s="48">
        <f t="shared" si="9"/>
        <v>1</v>
      </c>
      <c r="BV391" s="48">
        <f t="shared" si="26"/>
        <v>2.337788867952274E-2</v>
      </c>
      <c r="BW391" s="48">
        <f t="shared" si="27"/>
        <v>5.3549815023352116E-3</v>
      </c>
      <c r="BX391" s="48">
        <f t="shared" si="28"/>
        <v>0.95918151039926114</v>
      </c>
      <c r="BY391" s="48">
        <f t="shared" si="29"/>
        <v>1.2085619418880852E-2</v>
      </c>
      <c r="BZ391" s="48">
        <f t="shared" si="10"/>
        <v>1</v>
      </c>
      <c r="CA391" s="48">
        <f t="shared" si="30"/>
        <v>5.0324401961428884E-4</v>
      </c>
      <c r="CB391" s="48">
        <f t="shared" si="31"/>
        <v>7.70975303682185E-3</v>
      </c>
      <c r="CC391" s="48">
        <f t="shared" si="32"/>
        <v>1.6363486958582245E-3</v>
      </c>
      <c r="CD391" s="48">
        <f t="shared" si="33"/>
        <v>0.99015065424770565</v>
      </c>
      <c r="CE391" s="48">
        <f t="shared" si="11"/>
        <v>1</v>
      </c>
      <c r="CF391" s="48"/>
      <c r="CG391" s="48">
        <f t="shared" si="34"/>
        <v>0.97563496653196002</v>
      </c>
      <c r="CH391" s="48">
        <f t="shared" si="35"/>
        <v>3.4740532981445108E-3</v>
      </c>
      <c r="CI391" s="48">
        <f t="shared" si="36"/>
        <v>1.8025179420229243E-2</v>
      </c>
      <c r="CJ391" s="48">
        <f t="shared" si="37"/>
        <v>2.8658007496662678E-3</v>
      </c>
      <c r="CK391" s="48">
        <f t="shared" si="12"/>
        <v>1</v>
      </c>
      <c r="CL391" s="48">
        <f t="shared" si="38"/>
        <v>1.1796430522236369E-2</v>
      </c>
      <c r="CM391" s="48">
        <f t="shared" si="39"/>
        <v>0.95945890926995792</v>
      </c>
      <c r="CN391" s="48">
        <f t="shared" si="40"/>
        <v>1.4019948624725481E-2</v>
      </c>
      <c r="CO391" s="48">
        <f t="shared" si="41"/>
        <v>1.4724711583080355E-2</v>
      </c>
      <c r="CP391" s="48">
        <f t="shared" si="13"/>
        <v>1</v>
      </c>
      <c r="CQ391" s="48">
        <f t="shared" si="42"/>
        <v>2.337788867952274E-2</v>
      </c>
      <c r="CR391" s="48">
        <f t="shared" si="43"/>
        <v>5.3549815023352116E-3</v>
      </c>
      <c r="CS391" s="48">
        <f t="shared" si="44"/>
        <v>0.95918151039926114</v>
      </c>
      <c r="CT391" s="48">
        <f t="shared" si="45"/>
        <v>1.2085619418880852E-2</v>
      </c>
      <c r="CU391" s="48">
        <f t="shared" si="14"/>
        <v>1</v>
      </c>
      <c r="CV391" s="48">
        <f t="shared" si="46"/>
        <v>5.0324401961428884E-4</v>
      </c>
      <c r="CW391" s="48">
        <f t="shared" si="47"/>
        <v>7.70975303682185E-3</v>
      </c>
      <c r="CX391" s="48">
        <f t="shared" si="48"/>
        <v>1.6363486958582245E-3</v>
      </c>
      <c r="CY391" s="48">
        <f t="shared" si="49"/>
        <v>0.99015065424770565</v>
      </c>
      <c r="CZ391" s="48">
        <f t="shared" si="15"/>
        <v>1</v>
      </c>
      <c r="DA391" s="48"/>
      <c r="DB391" s="48">
        <f>(AQ391*Baseline!B$7 + AV391*Baseline!B$11 + BA391*Baseline!B$16 + BF391*Baseline!B$18)</f>
        <v>51237.602906306238</v>
      </c>
      <c r="DC391" s="48">
        <f>(AR391*Baseline!B$7 + AW391*Baseline!B$11 + BB391*Baseline!B$16 + BG391*Baseline!B$18)</f>
        <v>63134.279166621476</v>
      </c>
      <c r="DD391" s="48">
        <f>(AS391*Baseline!B$7 + AX391*Baseline!B$11 + BC391*Baseline!B$16 + BH391*Baseline!B$18)</f>
        <v>114678.7561066136</v>
      </c>
      <c r="DE391" s="48">
        <f>(AT391*Baseline!B$7 + AY391*Baseline!B$11 + BD391*Baseline!B$16 + BI391*Baseline!B$18)</f>
        <v>1259771.593053655</v>
      </c>
      <c r="DF391" s="48">
        <f t="shared" si="16"/>
        <v>1488822.2312331963</v>
      </c>
      <c r="DG391" s="48"/>
      <c r="DH391" s="48">
        <f t="shared" si="50"/>
        <v>3.4414856140256557E-2</v>
      </c>
      <c r="DI391" s="48">
        <f t="shared" si="51"/>
        <v>4.2405518833720762E-2</v>
      </c>
      <c r="DJ391" s="48">
        <f t="shared" si="52"/>
        <v>7.7026493627533221E-2</v>
      </c>
      <c r="DK391" s="48">
        <f t="shared" si="53"/>
        <v>0.84615313139848947</v>
      </c>
      <c r="DL391" s="48">
        <f t="shared" si="17"/>
        <v>1</v>
      </c>
      <c r="DM391" s="48"/>
      <c r="DN391" s="48">
        <f>DH391 / (Baseline!B$7/Baseline!B$17)</f>
        <v>3.673559535464991</v>
      </c>
      <c r="DO391" s="48">
        <f>DI391 / (Baseline!B$11/Baseline!B$17)</f>
        <v>1.0236895210436627</v>
      </c>
      <c r="DP391" s="48">
        <f>DJ391 / (Baseline!B$16/Baseline!B$17)</f>
        <v>1.1902921058011118</v>
      </c>
      <c r="DQ391" s="48">
        <f>DK391 / (Baseline!B$18/Baseline!B$17)</f>
        <v>0.95665081526945017</v>
      </c>
      <c r="DR391" s="71"/>
      <c r="DS391" s="48">
        <f>(AU391*Baseline!B$34)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2.7507232732023986E-2</v>
      </c>
      <c r="DT391" s="48">
        <f>(AZ391*Baseline!B$34) + (Baseline!D$88*(1-Baseline!D$89)*Baseline!B$35) + (Baseline!D$88*Baseline!D$89*((1-Baseline!D$90)*Baseline!B$40 + Baseline!D$90*Baseline!B$41))</f>
        <v>1.0244879549189755E-2</v>
      </c>
      <c r="DU391" s="48">
        <f>(BE391*Baseline!B$34) + (Baseline!F$88*(1-Baseline!F$89)*Baseline!B$35) + (Baseline!F$88*Baseline!F$89*((1-Baseline!F$90)*Baseline!B$40 + Baseline!F$90*Baseline!B$41))</f>
        <v>1.2910126955343928E-2</v>
      </c>
      <c r="DV391" s="48">
        <f>(BJ391*Baseline!B$34) + (Baseline!H$88*(1-Baseline!H$89)*Baseline!B$35) + (Baseline!H$88*Baseline!H$89*((1-Baseline!H$90)*Baseline!B$40 + Baseline!H$90*Baseline!B$41))</f>
        <v>9.3050138673050307E-3</v>
      </c>
      <c r="DW391" s="48">
        <f>( DS391*Baseline!B$7 + DT391*Baseline!B$11 + DU391*Baseline!B$16 + DV391*Baseline!B$18 ) / Baseline!B$17</f>
        <v>9.7477651659843255E-3</v>
      </c>
    </row>
    <row r="392" spans="1:127">
      <c r="A392" s="7" t="s">
        <v>656</v>
      </c>
      <c r="B392" s="1">
        <f>MIN( MAX( NORMINV( MCrands!B392, (B$5+B$4)/2, (B$5-B$4)/3.29 ), 0 ), 1 )</f>
        <v>0.6622386122173346</v>
      </c>
      <c r="C392" s="1">
        <f>MAX( NORMINV( MCrands!C392, (C$5+C$4)/2, (C$5-C$4)/3.29 ), 0 )</f>
        <v>2.9622064655566849</v>
      </c>
      <c r="D392" s="40"/>
      <c r="E392" s="40">
        <f>Baseline!B$33 * (C392 * Baseline!B$66*Baseline!B$66/Baseline!B$73 + Baseline!B$52*Baseline!B$52/Baseline!B$74 + Baseline!B$53*Baseline!B$53/Baseline!B$75 + Baseline!B$54*Baseline!B$54/Baseline!B$76)</f>
        <v>2.4796375319111921E-5</v>
      </c>
      <c r="F392" s="40">
        <f>Baseline!B$33 * (C392 * Baseline!B$66*Baseline!B$57/Baseline!B$73 + Baseline!B$52*Baseline!B$67/Baseline!B$74 + Baseline!B$53*Baseline!B$55/Baseline!B$75 + Baseline!B$54*Baseline!B$56/Baseline!B$76)</f>
        <v>3.9920893937481295E-8</v>
      </c>
      <c r="G392" s="1">
        <f>Baseline!B$33 * (C392 * Baseline!B$66*Baseline!B$58/Baseline!B$73 + Baseline!B$52*Baseline!B$59/Baseline!B$74 + Baseline!B$53*Baseline!B$68/Baseline!B$75 + Baseline!B$54*Baseline!B$60/Baseline!B$76)</f>
        <v>1.0979324013829265E-7</v>
      </c>
      <c r="H392" s="40">
        <f>Baseline!B$33 * (C392 * Baseline!B$66*Baseline!B$61/Baseline!B$73 + Baseline!B$52*Baseline!B$62/Baseline!B$74 + Baseline!B$53*Baseline!B$63/Baseline!B$75 + Baseline!B$54*Baseline!B$69/Baseline!B$76)</f>
        <v>1.8687590119831419E-9</v>
      </c>
      <c r="I392" s="40">
        <f>Baseline!B$33 * (C392 * Baseline!B$57*Baseline!B$66/Baseline!B$73 + Baseline!B$67*Baseline!B$52/Baseline!B$74 + Baseline!B$55*Baseline!B$53/Baseline!B$75 + Baseline!B$56*Baseline!B$54/Baseline!B$76)</f>
        <v>3.9920893937481295E-8</v>
      </c>
      <c r="J392" s="1">
        <f>Baseline!B$33 * (C392 * Baseline!B$57*Baseline!B$57/Baseline!B$73 + Baseline!B$67*Baseline!B$67/Baseline!B$74 + Baseline!B$55*Baseline!B$55/Baseline!B$75 + Baseline!B$56*Baseline!B$56/Baseline!B$76)</f>
        <v>1.7949606884063739E-6</v>
      </c>
      <c r="K392" s="40">
        <f>Baseline!B$33 * (C392 * Baseline!B$57*Baseline!B$58/Baseline!B$73 + Baseline!B$67*Baseline!B$59/Baseline!B$74 + Baseline!B$55*Baseline!B$68/Baseline!B$75 + Baseline!B$56*Baseline!B$60/Baseline!B$76)</f>
        <v>1.3929448376234835E-8</v>
      </c>
      <c r="L392" s="1">
        <f>Baseline!B$33 * (C392 * Baseline!B$57*Baseline!B$61/Baseline!B$73 + Baseline!B$67*Baseline!B$62/Baseline!B$74 + Baseline!B$55*Baseline!B$63/Baseline!B$75 + Baseline!B$56*Baseline!B$69/Baseline!B$76)</f>
        <v>1.4629443956877113E-8</v>
      </c>
      <c r="M392" s="40">
        <f>Baseline!B$33 * (C392 * Baseline!B$58*Baseline!B$66/Baseline!B$73 + Baseline!B$59*Baseline!B$52/Baseline!B$74 + Baseline!B$68*Baseline!B$53/Baseline!B$75 + Baseline!B$60*Baseline!B$54/Baseline!B$76)</f>
        <v>1.0979324013829265E-7</v>
      </c>
      <c r="N392" s="1">
        <f>Baseline!B$33 * (C392 * Baseline!B$58*Baseline!B$57/Baseline!B$73 + Baseline!B$59*Baseline!B$67/Baseline!B$74 + Baseline!B$68*Baseline!B$55/Baseline!B$75 + Baseline!B$60*Baseline!B$56/Baseline!B$76)</f>
        <v>1.3929448376234835E-8</v>
      </c>
      <c r="O392" s="1">
        <f>Baseline!B$33 * (C392 * Baseline!B$58*Baseline!B$58/Baseline!B$73 + Baseline!B$59*Baseline!B$59/Baseline!B$74 + Baseline!B$68*Baseline!B$68/Baseline!B$75 + Baseline!B$60*Baseline!B$60/Baseline!B$76)</f>
        <v>1.3250173790194047E-6</v>
      </c>
      <c r="P392" s="40">
        <f>Baseline!B$33 * (C392 * Baseline!B$58*Baseline!B$61/Baseline!B$73 + Baseline!B$59*Baseline!B$62/Baseline!B$74 + Baseline!B$68*Baseline!B$63/Baseline!B$75 + Baseline!B$60*Baseline!B$69/Baseline!B$76)</f>
        <v>1.649032388858123E-9</v>
      </c>
      <c r="Q392" s="40">
        <f>Baseline!B$33 * (C392 * Baseline!B$61*Baseline!B$66/Baseline!B$73 + Baseline!B$62*Baseline!B$52/Baseline!B$74 + Baseline!B$63*Baseline!B$53/Baseline!B$75 + Baseline!B$69*Baseline!B$54/Baseline!B$76)</f>
        <v>1.8687590119831419E-9</v>
      </c>
      <c r="R392" s="40">
        <f>Baseline!B$33 * (C392 * Baseline!B$61*Baseline!B$57/Baseline!B$73 + Baseline!B$62*Baseline!B$67/Baseline!B$74 + Baseline!B$63*Baseline!B$55/Baseline!B$75 + Baseline!B$69*Baseline!B$56/Baseline!B$76)</f>
        <v>1.4629443956877113E-8</v>
      </c>
      <c r="S392" s="40">
        <f>Baseline!B$33 * (C392 * Baseline!B$61*Baseline!B$58/Baseline!B$73 + Baseline!B$62*Baseline!B$59/Baseline!B$74 + Baseline!B$63*Baseline!B$68/Baseline!B$75 + Baseline!B$69*Baseline!B$60/Baseline!B$76)</f>
        <v>1.649032388858123E-9</v>
      </c>
      <c r="T392" s="40">
        <f>Baseline!B$33 * (C392 * Baseline!B$61*Baseline!B$61/Baseline!B$73 + Baseline!B$62*Baseline!B$62/Baseline!B$74 + Baseline!B$63*Baseline!B$63/Baseline!B$75 + Baseline!B$69*Baseline!B$69/Baseline!B$76)</f>
        <v>9.8551809202648004E-8</v>
      </c>
      <c r="U392" s="40"/>
      <c r="V392" s="40">
        <f>E392 * ( Baseline!B$87 * Baseline!B$7 )</f>
        <v>0.25736157943706262</v>
      </c>
      <c r="W392" s="40">
        <f>F392 * ( Baseline!D$87 * Baseline!B$11 )</f>
        <v>7.3640458990437455E-4</v>
      </c>
      <c r="X392" s="40">
        <f>G392 * ( Baseline!F$87 * Baseline!B$16 )</f>
        <v>3.8136429349749043E-3</v>
      </c>
      <c r="Y392" s="40">
        <f>H392 * ( Baseline!H$87 * Baseline!B$18 )</f>
        <v>6.5719296050735499E-4</v>
      </c>
      <c r="Z392" s="48">
        <f t="shared" si="0"/>
        <v>0.26256881992244924</v>
      </c>
      <c r="AA392" s="40">
        <f>I392 * ( Baseline!B$87 * Baseline!B$7 )</f>
        <v>4.1433895817711837E-4</v>
      </c>
      <c r="AB392" s="1">
        <f>J392 * ( Baseline!D$87 * Baseline!B$11 )</f>
        <v>3.3110914092014596E-2</v>
      </c>
      <c r="AC392" s="1">
        <f>K392 * ( Baseline!F$87 * Baseline!B$16 )</f>
        <v>4.8383618446103458E-4</v>
      </c>
      <c r="AD392" s="1">
        <f>L392 * ( Baseline!F$87 * Baseline!B$16 )</f>
        <v>5.0815036989966089E-4</v>
      </c>
      <c r="AE392" s="48">
        <f t="shared" si="1"/>
        <v>3.4517239604552406E-2</v>
      </c>
      <c r="AF392" s="48">
        <f>M392 * ( Baseline!B$87 * Baseline!B$7 )</f>
        <v>1.1395440393953394E-3</v>
      </c>
      <c r="AG392" s="48">
        <f>N392 * ( Baseline!D$87 * Baseline!B$11 )</f>
        <v>2.5695090233098503E-4</v>
      </c>
      <c r="AH392" s="48">
        <f>O392 * ( Baseline!F$87 * Baseline!B$16 )</f>
        <v>4.6024173800240459E-2</v>
      </c>
      <c r="AI392" s="48">
        <f>P392 * ( Baseline!H$87 * Baseline!B$18 )</f>
        <v>5.7992093718714445E-4</v>
      </c>
      <c r="AJ392" s="48">
        <f t="shared" si="2"/>
        <v>4.8000589679153931E-2</v>
      </c>
      <c r="AK392" s="48">
        <f>Q392 * ( Baseline!B$87 * Baseline!B$7 )</f>
        <v>1.939584978537303E-5</v>
      </c>
      <c r="AL392" s="48">
        <f>R392 * ( Baseline!D$87 * Baseline!B$11 )</f>
        <v>2.6986343778935995E-4</v>
      </c>
      <c r="AM392" s="48">
        <f>S392 * ( Baseline!F$87 * Baseline!B$16 )</f>
        <v>5.7278760617614875E-5</v>
      </c>
      <c r="AN392" s="48">
        <f>T392 * ( Baseline!H$87 * Baseline!B$18 )</f>
        <v>3.4658056409591513E-2</v>
      </c>
      <c r="AO392" s="48">
        <f t="shared" si="3"/>
        <v>3.5004594457783859E-2</v>
      </c>
      <c r="AP392" s="48"/>
      <c r="AQ392" s="48">
        <f>V392 * ( (1-Baseline!B$88-Baseline!B$87) + (1-B392)*Baseline!B$88 )</f>
        <v>0.10016709170513859</v>
      </c>
      <c r="AR392" s="48">
        <f>W392 * ( (1-Baseline!B$88-Baseline!B$87) + (1-B392)*Baseline!B$88 )</f>
        <v>2.8661428893303486E-4</v>
      </c>
      <c r="AS392" s="48">
        <f>X392 * ( (1-Baseline!B$88-Baseline!B$87) + (1-B392)*Baseline!B$88 )</f>
        <v>1.4842989479387425E-3</v>
      </c>
      <c r="AT392" s="48">
        <f>Y392 * ( (1-Baseline!B$88-Baseline!B$87) + (1-B392)*Baseline!B$88 )</f>
        <v>2.5578451798089841E-4</v>
      </c>
      <c r="AU392" s="48">
        <f t="shared" si="4"/>
        <v>0.10219378945999126</v>
      </c>
      <c r="AV392" s="48">
        <f>AA392 * ( (1-Baseline!D$88-Baseline!D$87) + (1-B392)*Baseline!D$88 )</f>
        <v>2.8784769721490764E-4</v>
      </c>
      <c r="AW392" s="48">
        <f>AB392 * ( (1-Baseline!D$88-Baseline!D$87) + (1-B392)*Baseline!D$88 )</f>
        <v>2.30026652960614E-2</v>
      </c>
      <c r="AX392" s="48">
        <f>AC392 * ( (1-Baseline!D$88-Baseline!D$87) + (1-B392)*Baseline!D$88 )</f>
        <v>3.3612849764134793E-4</v>
      </c>
      <c r="AY392" s="48">
        <f>AD392 * ( (1-Baseline!D$88-Baseline!D$87) + (1-B392)*Baseline!D$88 )</f>
        <v>3.5301993917741763E-4</v>
      </c>
      <c r="AZ392" s="48">
        <f t="shared" si="5"/>
        <v>2.397966143009507E-2</v>
      </c>
      <c r="BA392" s="48">
        <f>AF392 * ( (1-Baseline!F$88-Baseline!F$87) + (1-Baseline!B$36)*Baseline!F$88 )</f>
        <v>8.2005235615814685E-4</v>
      </c>
      <c r="BB392" s="48">
        <f>AG392 * ( (1-Baseline!F$88-Baseline!F$87) + (1-Baseline!B$36)*Baseline!F$88 )</f>
        <v>1.8491009174625143E-4</v>
      </c>
      <c r="BC392" s="48">
        <f>AH392 * ( (1-Baseline!F$88-Baseline!F$87) + (1-Baseline!B$36)*Baseline!F$88 )</f>
        <v>3.3120468240214647E-2</v>
      </c>
      <c r="BD392" s="48">
        <f>AI392 * ( (1-Baseline!F$88-Baseline!F$87) + (1-Baseline!B$36)*Baseline!F$88 )</f>
        <v>4.1732966386985918E-4</v>
      </c>
      <c r="BE392" s="48">
        <f t="shared" si="6"/>
        <v>3.4542760351988902E-2</v>
      </c>
      <c r="BF392" s="48">
        <f>AK392 * ( (1-Baseline!H$88-Baseline!H$87) + (1-Baseline!B$36)*Baseline!H$88 )</f>
        <v>1.5367719701946758E-5</v>
      </c>
      <c r="BG392" s="48">
        <f>AL392 * ( (1-Baseline!H$88-Baseline!H$87) + (1-Baseline!B$36)*Baseline!H$88 )</f>
        <v>2.1381819902926565E-4</v>
      </c>
      <c r="BH392" s="48">
        <f>AM392 * ( (1-Baseline!H$88-Baseline!H$87) + (1-Baseline!B$36)*Baseline!H$88 )</f>
        <v>4.5383107612548615E-5</v>
      </c>
      <c r="BI392" s="48">
        <f>AN392 * ( (1-Baseline!H$88-Baseline!H$87) + (1-Baseline!B$36)*Baseline!H$88 )</f>
        <v>2.7460271254447544E-2</v>
      </c>
      <c r="BJ392" s="48">
        <f t="shared" si="7"/>
        <v>2.7734840280791304E-2</v>
      </c>
      <c r="BK392" s="48"/>
      <c r="BL392" s="48">
        <f t="shared" si="18"/>
        <v>0.9801680927426013</v>
      </c>
      <c r="BM392" s="48">
        <f t="shared" si="19"/>
        <v>2.8046155294519535E-3</v>
      </c>
      <c r="BN392" s="48">
        <f t="shared" si="20"/>
        <v>1.4524355695018469E-2</v>
      </c>
      <c r="BO392" s="48">
        <f t="shared" si="21"/>
        <v>2.5029360329282798E-3</v>
      </c>
      <c r="BP392" s="48">
        <f t="shared" si="8"/>
        <v>1</v>
      </c>
      <c r="BQ392" s="48">
        <f t="shared" si="22"/>
        <v>1.200382657837077E-2</v>
      </c>
      <c r="BR392" s="48">
        <f t="shared" si="23"/>
        <v>0.95925730073872029</v>
      </c>
      <c r="BS392" s="48">
        <f t="shared" si="24"/>
        <v>1.4017232837970694E-2</v>
      </c>
      <c r="BT392" s="48">
        <f t="shared" si="25"/>
        <v>1.4721639844938296E-2</v>
      </c>
      <c r="BU392" s="48">
        <f t="shared" si="9"/>
        <v>1</v>
      </c>
      <c r="BV392" s="48">
        <f t="shared" si="26"/>
        <v>2.3740209172685007E-2</v>
      </c>
      <c r="BW392" s="48">
        <f t="shared" si="27"/>
        <v>5.3530780360928707E-3</v>
      </c>
      <c r="BX392" s="48">
        <f t="shared" si="28"/>
        <v>0.95882517502130171</v>
      </c>
      <c r="BY392" s="48">
        <f t="shared" si="29"/>
        <v>1.2081537769920294E-2</v>
      </c>
      <c r="BZ392" s="48">
        <f t="shared" si="10"/>
        <v>0.99999999999999989</v>
      </c>
      <c r="CA392" s="48">
        <f t="shared" si="30"/>
        <v>5.5409440062974464E-4</v>
      </c>
      <c r="CB392" s="48">
        <f t="shared" si="31"/>
        <v>7.7093719258716133E-3</v>
      </c>
      <c r="CC392" s="48">
        <f t="shared" si="32"/>
        <v>1.6363212173960205E-3</v>
      </c>
      <c r="CD392" s="48">
        <f t="shared" si="33"/>
        <v>0.99010021245610269</v>
      </c>
      <c r="CE392" s="48">
        <f t="shared" si="11"/>
        <v>1</v>
      </c>
      <c r="CF392" s="48"/>
      <c r="CG392" s="48">
        <f t="shared" si="34"/>
        <v>0.9801680927426013</v>
      </c>
      <c r="CH392" s="48">
        <f t="shared" si="35"/>
        <v>2.8046155294519535E-3</v>
      </c>
      <c r="CI392" s="48">
        <f t="shared" si="36"/>
        <v>1.4524355695018469E-2</v>
      </c>
      <c r="CJ392" s="48">
        <f t="shared" si="37"/>
        <v>2.5029360329282798E-3</v>
      </c>
      <c r="CK392" s="48">
        <f t="shared" si="12"/>
        <v>1</v>
      </c>
      <c r="CL392" s="48">
        <f t="shared" si="38"/>
        <v>1.200382657837077E-2</v>
      </c>
      <c r="CM392" s="48">
        <f t="shared" si="39"/>
        <v>0.95925730073872029</v>
      </c>
      <c r="CN392" s="48">
        <f t="shared" si="40"/>
        <v>1.4017232837970694E-2</v>
      </c>
      <c r="CO392" s="48">
        <f t="shared" si="41"/>
        <v>1.4721639844938296E-2</v>
      </c>
      <c r="CP392" s="48">
        <f t="shared" si="13"/>
        <v>1</v>
      </c>
      <c r="CQ392" s="48">
        <f t="shared" si="42"/>
        <v>2.3740209172685007E-2</v>
      </c>
      <c r="CR392" s="48">
        <f t="shared" si="43"/>
        <v>5.3530780360928707E-3</v>
      </c>
      <c r="CS392" s="48">
        <f t="shared" si="44"/>
        <v>0.95882517502130171</v>
      </c>
      <c r="CT392" s="48">
        <f t="shared" si="45"/>
        <v>1.2081537769920294E-2</v>
      </c>
      <c r="CU392" s="48">
        <f t="shared" si="14"/>
        <v>0.99999999999999989</v>
      </c>
      <c r="CV392" s="48">
        <f t="shared" si="46"/>
        <v>5.5409440062974464E-4</v>
      </c>
      <c r="CW392" s="48">
        <f t="shared" si="47"/>
        <v>7.7093719258716133E-3</v>
      </c>
      <c r="CX392" s="48">
        <f t="shared" si="48"/>
        <v>1.6363212173960205E-3</v>
      </c>
      <c r="CY392" s="48">
        <f t="shared" si="49"/>
        <v>0.99010021245610269</v>
      </c>
      <c r="CZ392" s="48">
        <f t="shared" si="15"/>
        <v>1</v>
      </c>
      <c r="DA392" s="48"/>
      <c r="DB392" s="48">
        <f>(AQ392*Baseline!B$7 + AV392*Baseline!B$11 + BA392*Baseline!B$16 + BF392*Baseline!B$18)</f>
        <v>52649.376035734116</v>
      </c>
      <c r="DC392" s="48">
        <f>(AR392*Baseline!B$7 + AW392*Baseline!B$11 + BB392*Baseline!B$16 + BG392*Baseline!B$18)</f>
        <v>59879.859550930036</v>
      </c>
      <c r="DD392" s="48">
        <f>(AS392*Baseline!B$7 + AX392*Baseline!B$11 + BC392*Baseline!B$16 + BH392*Baseline!B$18)</f>
        <v>114478.72172776016</v>
      </c>
      <c r="DE392" s="48">
        <f>(AT392*Baseline!B$7 + AY392*Baseline!B$11 + BD392*Baseline!B$16 + BI392*Baseline!B$18)</f>
        <v>1259707.4878029602</v>
      </c>
      <c r="DF392" s="48">
        <f t="shared" si="16"/>
        <v>1486715.4451173844</v>
      </c>
      <c r="DG392" s="48"/>
      <c r="DH392" s="48">
        <f t="shared" si="50"/>
        <v>3.5413216569884463E-2</v>
      </c>
      <c r="DI392" s="48">
        <f t="shared" si="51"/>
        <v>4.0276610932902621E-2</v>
      </c>
      <c r="DJ392" s="48">
        <f t="shared" si="52"/>
        <v>7.7001098027014464E-2</v>
      </c>
      <c r="DK392" s="48">
        <f t="shared" si="53"/>
        <v>0.84730907447019854</v>
      </c>
      <c r="DL392" s="48">
        <f t="shared" si="17"/>
        <v>1</v>
      </c>
      <c r="DM392" s="48"/>
      <c r="DN392" s="48">
        <f>DH392 / (Baseline!B$7/Baseline!B$17)</f>
        <v>3.7801279447921607</v>
      </c>
      <c r="DO392" s="48">
        <f>DI392 / (Baseline!B$11/Baseline!B$17)</f>
        <v>0.97229666536654769</v>
      </c>
      <c r="DP392" s="48">
        <f>DJ392 / (Baseline!B$16/Baseline!B$17)</f>
        <v>1.1898996670258803</v>
      </c>
      <c r="DQ392" s="48">
        <f>DK392 / (Baseline!B$18/Baseline!B$17)</f>
        <v>0.95795771096116489</v>
      </c>
      <c r="DR392" s="71"/>
      <c r="DS392" s="48">
        <f>(AU392*Baseline!B$34)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2.7858599668998688E-2</v>
      </c>
      <c r="DT392" s="48">
        <f>(AZ392*Baseline!B$34) + (Baseline!D$88*(1-Baseline!D$89)*Baseline!B$35) + (Baseline!D$88*Baseline!D$89*((1-Baseline!D$90)*Baseline!B$40 + Baseline!D$90*Baseline!B$41))</f>
        <v>1.0010517214514264E-2</v>
      </c>
      <c r="DU392" s="48">
        <f>(BE392*Baseline!B$34) + (Baseline!F$88*(1-Baseline!F$89)*Baseline!B$35) + (Baseline!F$88*Baseline!F$89*((1-Baseline!F$90)*Baseline!B$40 + Baseline!F$90*Baseline!B$41))</f>
        <v>1.2912054052798338E-2</v>
      </c>
      <c r="DV392" s="48">
        <f>(BJ392*Baseline!B$34) + (Baseline!H$88*(1-Baseline!H$89)*Baseline!B$35) + (Baseline!H$88*Baseline!H$89*((1-Baseline!H$90)*Baseline!B$40 + Baseline!H$90*Baseline!B$41))</f>
        <v>9.3052260421186972E-3</v>
      </c>
      <c r="DW392" s="48">
        <f>( DS392*Baseline!B$7 + DT392*Baseline!B$11 + DU392*Baseline!B$16 + DV392*Baseline!B$18 ) / Baseline!B$17</f>
        <v>9.741660964728404E-3</v>
      </c>
    </row>
    <row r="393" spans="1:127">
      <c r="A393" s="7" t="s">
        <v>658</v>
      </c>
      <c r="B393" s="1">
        <f>MIN( MAX( NORMINV( MCrands!B393, (B$5+B$4)/2, (B$5-B$4)/3.29 ), 0 ), 1 )</f>
        <v>0.39795331260415573</v>
      </c>
      <c r="C393" s="1">
        <f>MAX( NORMINV( MCrands!C393, (C$5+C$4)/2, (C$5-C$4)/3.29 ), 0 )</f>
        <v>2.3826833505629792</v>
      </c>
      <c r="D393" s="40"/>
      <c r="E393" s="40">
        <f>Baseline!B$33 * (C393 * Baseline!B$66*Baseline!B$66/Baseline!B$73 + Baseline!B$52*Baseline!B$52/Baseline!B$74 + Baseline!B$53*Baseline!B$53/Baseline!B$75 + Baseline!B$54*Baseline!B$54/Baseline!B$76)</f>
        <v>1.9946901128740727E-5</v>
      </c>
      <c r="F393" s="40">
        <f>Baseline!B$33 * (C393 * Baseline!B$66*Baseline!B$57/Baseline!B$73 + Baseline!B$52*Baseline!B$67/Baseline!B$74 + Baseline!B$53*Baseline!B$55/Baseline!B$75 + Baseline!B$54*Baseline!B$56/Baseline!B$76)</f>
        <v>3.9272351752209321E-8</v>
      </c>
      <c r="G393" s="1">
        <f>Baseline!B$33 * (C393 * Baseline!B$66*Baseline!B$58/Baseline!B$73 + Baseline!B$52*Baseline!B$59/Baseline!B$74 + Baseline!B$53*Baseline!B$68/Baseline!B$75 + Baseline!B$54*Baseline!B$60/Baseline!B$76)</f>
        <v>1.0819890726616571E-7</v>
      </c>
      <c r="H393" s="40">
        <f>Baseline!B$33 * (C393 * Baseline!B$66*Baseline!B$61/Baseline!B$73 + Baseline!B$52*Baseline!B$62/Baseline!B$74 + Baseline!B$53*Baseline!B$63/Baseline!B$75 + Baseline!B$54*Baseline!B$69/Baseline!B$76)</f>
        <v>1.7093257247704479E-9</v>
      </c>
      <c r="I393" s="40">
        <f>Baseline!B$33 * (C393 * Baseline!B$57*Baseline!B$66/Baseline!B$73 + Baseline!B$67*Baseline!B$52/Baseline!B$74 + Baseline!B$55*Baseline!B$53/Baseline!B$75 + Baseline!B$56*Baseline!B$54/Baseline!B$76)</f>
        <v>3.9272351752209321E-8</v>
      </c>
      <c r="J393" s="1">
        <f>Baseline!B$33 * (C393 * Baseline!B$57*Baseline!B$57/Baseline!B$73 + Baseline!B$67*Baseline!B$67/Baseline!B$74 + Baseline!B$55*Baseline!B$55/Baseline!B$75 + Baseline!B$56*Baseline!B$56/Baseline!B$76)</f>
        <v>1.7949606016738851E-6</v>
      </c>
      <c r="K393" s="40">
        <f>Baseline!B$33 * (C393 * Baseline!B$57*Baseline!B$58/Baseline!B$73 + Baseline!B$67*Baseline!B$59/Baseline!B$74 + Baseline!B$55*Baseline!B$68/Baseline!B$75 + Baseline!B$56*Baseline!B$60/Baseline!B$76)</f>
        <v>1.3929235158866443E-8</v>
      </c>
      <c r="L393" s="1">
        <f>Baseline!B$33 * (C393 * Baseline!B$57*Baseline!B$61/Baseline!B$73 + Baseline!B$67*Baseline!B$62/Baseline!B$74 + Baseline!B$55*Baseline!B$63/Baseline!B$75 + Baseline!B$56*Baseline!B$69/Baseline!B$76)</f>
        <v>1.4629422635140274E-8</v>
      </c>
      <c r="M393" s="40">
        <f>Baseline!B$33 * (C393 * Baseline!B$58*Baseline!B$66/Baseline!B$73 + Baseline!B$59*Baseline!B$52/Baseline!B$74 + Baseline!B$68*Baseline!B$53/Baseline!B$75 + Baseline!B$60*Baseline!B$54/Baseline!B$76)</f>
        <v>1.0819890726616571E-7</v>
      </c>
      <c r="N393" s="1">
        <f>Baseline!B$33 * (C393 * Baseline!B$58*Baseline!B$57/Baseline!B$73 + Baseline!B$59*Baseline!B$67/Baseline!B$74 + Baseline!B$68*Baseline!B$55/Baseline!B$75 + Baseline!B$60*Baseline!B$56/Baseline!B$76)</f>
        <v>1.3929235158866443E-8</v>
      </c>
      <c r="O393" s="1">
        <f>Baseline!B$33 * (C393 * Baseline!B$58*Baseline!B$58/Baseline!B$73 + Baseline!B$59*Baseline!B$59/Baseline!B$74 + Baseline!B$68*Baseline!B$68/Baseline!B$75 + Baseline!B$60*Baseline!B$60/Baseline!B$76)</f>
        <v>1.3250168548600408E-6</v>
      </c>
      <c r="P393" s="40">
        <f>Baseline!B$33 * (C393 * Baseline!B$58*Baseline!B$61/Baseline!B$73 + Baseline!B$59*Baseline!B$62/Baseline!B$74 + Baseline!B$68*Baseline!B$63/Baseline!B$75 + Baseline!B$60*Baseline!B$69/Baseline!B$76)</f>
        <v>1.6489799729217275E-9</v>
      </c>
      <c r="Q393" s="40">
        <f>Baseline!B$33 * (C393 * Baseline!B$61*Baseline!B$66/Baseline!B$73 + Baseline!B$62*Baseline!B$52/Baseline!B$74 + Baseline!B$63*Baseline!B$53/Baseline!B$75 + Baseline!B$69*Baseline!B$54/Baseline!B$76)</f>
        <v>1.7093257247704475E-9</v>
      </c>
      <c r="R393" s="40">
        <f>Baseline!B$33 * (C393 * Baseline!B$61*Baseline!B$57/Baseline!B$73 + Baseline!B$62*Baseline!B$67/Baseline!B$74 + Baseline!B$63*Baseline!B$55/Baseline!B$75 + Baseline!B$69*Baseline!B$56/Baseline!B$76)</f>
        <v>1.4629422635140274E-8</v>
      </c>
      <c r="S393" s="40">
        <f>Baseline!B$33 * (C393 * Baseline!B$61*Baseline!B$58/Baseline!B$73 + Baseline!B$62*Baseline!B$59/Baseline!B$74 + Baseline!B$63*Baseline!B$68/Baseline!B$75 + Baseline!B$69*Baseline!B$60/Baseline!B$76)</f>
        <v>1.6489799729217275E-9</v>
      </c>
      <c r="T393" s="40">
        <f>Baseline!B$33 * (C393 * Baseline!B$61*Baseline!B$61/Baseline!B$73 + Baseline!B$62*Baseline!B$62/Baseline!B$74 + Baseline!B$63*Baseline!B$63/Baseline!B$75 + Baseline!B$69*Baseline!B$69/Baseline!B$76)</f>
        <v>9.8551803961054363E-8</v>
      </c>
      <c r="U393" s="40"/>
      <c r="V393" s="40">
        <f>E393 * ( Baseline!B$87 * Baseline!B$7 )</f>
        <v>0.20702888681520001</v>
      </c>
      <c r="W393" s="40">
        <f>F393 * ( Baseline!D$87 * Baseline!B$11 )</f>
        <v>7.2444119442708808E-4</v>
      </c>
      <c r="X393" s="40">
        <f>G393 * ( Baseline!F$87 * Baseline!B$16 )</f>
        <v>3.758264149485682E-3</v>
      </c>
      <c r="Y393" s="40">
        <f>H393 * ( Baseline!H$87 * Baseline!B$18 )</f>
        <v>6.011245036571921E-4</v>
      </c>
      <c r="Z393" s="48">
        <f t="shared" si="0"/>
        <v>0.21211271666276996</v>
      </c>
      <c r="AA393" s="40">
        <f>I393 * ( Baseline!B$87 * Baseline!B$7 )</f>
        <v>4.0760773883618054E-4</v>
      </c>
      <c r="AB393" s="1">
        <f>J393 * ( Baseline!D$87 * Baseline!B$11 )</f>
        <v>3.3110912492095447E-2</v>
      </c>
      <c r="AC393" s="1">
        <f>K393 * ( Baseline!F$87 * Baseline!B$16 )</f>
        <v>4.8382877840480053E-4</v>
      </c>
      <c r="AD393" s="1">
        <f>L393 * ( Baseline!F$87 * Baseline!B$16 )</f>
        <v>5.0814962929403751E-4</v>
      </c>
      <c r="AE393" s="48">
        <f t="shared" si="1"/>
        <v>3.4510498638630469E-2</v>
      </c>
      <c r="AF393" s="48">
        <f>M393 * ( Baseline!B$87 * Baseline!B$7 )</f>
        <v>1.1229964585155339E-3</v>
      </c>
      <c r="AG393" s="48">
        <f>N393 * ( Baseline!D$87 * Baseline!B$11 )</f>
        <v>2.56946969196397E-4</v>
      </c>
      <c r="AH393" s="48">
        <f>O393 * ( Baseline!F$87 * Baseline!B$16 )</f>
        <v>4.6024155593685549E-2</v>
      </c>
      <c r="AI393" s="48">
        <f>P393 * ( Baseline!H$87 * Baseline!B$18 )</f>
        <v>5.7990250389307254E-4</v>
      </c>
      <c r="AJ393" s="48">
        <f t="shared" si="2"/>
        <v>4.7984001525290552E-2</v>
      </c>
      <c r="AK393" s="48">
        <f>Q393 * ( Baseline!B$87 * Baseline!B$7 )</f>
        <v>1.7741091697392475E-5</v>
      </c>
      <c r="AL393" s="48">
        <f>R393 * ( Baseline!D$87 * Baseline!B$11 )</f>
        <v>2.6986304447590117E-4</v>
      </c>
      <c r="AM393" s="48">
        <f>S393 * ( Baseline!F$87 * Baseline!B$16 )</f>
        <v>5.7276939962124037E-5</v>
      </c>
      <c r="AN393" s="48">
        <f>T393 * ( Baseline!H$87 * Baseline!B$18 )</f>
        <v>3.4658054566262107E-2</v>
      </c>
      <c r="AO393" s="48">
        <f t="shared" si="3"/>
        <v>3.5002935642397523E-2</v>
      </c>
      <c r="AP393" s="48"/>
      <c r="AQ393" s="48">
        <f>V393 * ( (1-Baseline!B$88-Baseline!B$87) + (1-B393)*Baseline!B$88 )</f>
        <v>0.12927329876890967</v>
      </c>
      <c r="AR393" s="48">
        <f>W393 * ( (1-Baseline!B$88-Baseline!B$87) + (1-B393)*Baseline!B$88 )</f>
        <v>4.5235669479918634E-4</v>
      </c>
      <c r="AS393" s="48">
        <f>X393 * ( (1-Baseline!B$88-Baseline!B$87) + (1-B393)*Baseline!B$88 )</f>
        <v>2.3467411322296411E-3</v>
      </c>
      <c r="AT393" s="48">
        <f>Y393 * ( (1-Baseline!B$88-Baseline!B$87) + (1-B393)*Baseline!B$88 )</f>
        <v>3.7535509538798968E-4</v>
      </c>
      <c r="AU393" s="48">
        <f t="shared" si="4"/>
        <v>0.13244775169132647</v>
      </c>
      <c r="AV393" s="48">
        <f>AA393 * ( (1-Baseline!D$88-Baseline!D$87) + (1-B393)*Baseline!D$88 )</f>
        <v>3.314320953488067E-4</v>
      </c>
      <c r="AW393" s="48">
        <f>AB393 * ( (1-Baseline!D$88-Baseline!D$87) + (1-B393)*Baseline!D$88 )</f>
        <v>2.692299007251352E-2</v>
      </c>
      <c r="AX393" s="48">
        <f>AC393 * ( (1-Baseline!D$88-Baseline!D$87) + (1-B393)*Baseline!D$88 )</f>
        <v>3.9340859001993703E-4</v>
      </c>
      <c r="AY393" s="48">
        <f>AD393 * ( (1-Baseline!D$88-Baseline!D$87) + (1-B393)*Baseline!D$88 )</f>
        <v>4.1318424637499298E-4</v>
      </c>
      <c r="AZ393" s="48">
        <f t="shared" si="5"/>
        <v>2.8061015004257259E-2</v>
      </c>
      <c r="BA393" s="48">
        <f>AF393 * ( (1-Baseline!F$88-Baseline!F$87) + (1-Baseline!B$36)*Baseline!F$88 )</f>
        <v>8.0814418743445078E-4</v>
      </c>
      <c r="BB393" s="48">
        <f>AG393 * ( (1-Baseline!F$88-Baseline!F$87) + (1-Baseline!B$36)*Baseline!F$88 )</f>
        <v>1.8490726133674158E-4</v>
      </c>
      <c r="BC393" s="48">
        <f>AH393 * ( (1-Baseline!F$88-Baseline!F$87) + (1-Baseline!B$36)*Baseline!F$88 )</f>
        <v>3.3120455138195122E-2</v>
      </c>
      <c r="BD393" s="48">
        <f>AI393 * ( (1-Baseline!F$88-Baseline!F$87) + (1-Baseline!B$36)*Baseline!F$88 )</f>
        <v>4.173163986815796E-4</v>
      </c>
      <c r="BE393" s="48">
        <f t="shared" si="6"/>
        <v>3.4530822985647899E-2</v>
      </c>
      <c r="BF393" s="48">
        <f>AK393 * ( (1-Baseline!H$88-Baseline!H$87) + (1-Baseline!B$36)*Baseline!H$88 )</f>
        <v>1.4056621773678004E-5</v>
      </c>
      <c r="BG393" s="48">
        <f>AL393 * ( (1-Baseline!H$88-Baseline!H$87) + (1-Baseline!B$36)*Baseline!H$88 )</f>
        <v>2.1381788739914599E-4</v>
      </c>
      <c r="BH393" s="48">
        <f>AM393 * ( (1-Baseline!H$88-Baseline!H$87) + (1-Baseline!B$36)*Baseline!H$88 )</f>
        <v>4.5381665070790112E-5</v>
      </c>
      <c r="BI393" s="48">
        <f>AN393 * ( (1-Baseline!H$88-Baseline!H$87) + (1-Baseline!B$36)*Baseline!H$88 )</f>
        <v>2.7460269793940791E-2</v>
      </c>
      <c r="BJ393" s="48">
        <f t="shared" si="7"/>
        <v>2.7733525968184406E-2</v>
      </c>
      <c r="BK393" s="48"/>
      <c r="BL393" s="48">
        <f t="shared" si="18"/>
        <v>0.97603241367346905</v>
      </c>
      <c r="BM393" s="48">
        <f t="shared" si="19"/>
        <v>3.4153595589407775E-3</v>
      </c>
      <c r="BN393" s="48">
        <f t="shared" si="20"/>
        <v>1.7718240606294271E-2</v>
      </c>
      <c r="BO393" s="48">
        <f t="shared" si="21"/>
        <v>2.8339861612960123E-3</v>
      </c>
      <c r="BP393" s="48">
        <f t="shared" si="8"/>
        <v>1</v>
      </c>
      <c r="BQ393" s="48">
        <f t="shared" si="22"/>
        <v>1.1811122844220841E-2</v>
      </c>
      <c r="BR393" s="48">
        <f t="shared" si="23"/>
        <v>0.95944462694699084</v>
      </c>
      <c r="BS393" s="48">
        <f t="shared" si="24"/>
        <v>1.4019756233345488E-2</v>
      </c>
      <c r="BT393" s="48">
        <f t="shared" si="25"/>
        <v>1.472449397544269E-2</v>
      </c>
      <c r="BU393" s="48">
        <f t="shared" si="9"/>
        <v>0.99999999999999989</v>
      </c>
      <c r="BV393" s="48">
        <f t="shared" si="26"/>
        <v>2.3403559995379814E-2</v>
      </c>
      <c r="BW393" s="48">
        <f t="shared" si="27"/>
        <v>5.3548466369769095E-3</v>
      </c>
      <c r="BX393" s="48">
        <f t="shared" si="28"/>
        <v>0.95915626314383051</v>
      </c>
      <c r="BY393" s="48">
        <f t="shared" si="29"/>
        <v>1.2085330223812783E-2</v>
      </c>
      <c r="BZ393" s="48">
        <f t="shared" si="10"/>
        <v>1</v>
      </c>
      <c r="CA393" s="48">
        <f t="shared" si="30"/>
        <v>5.0684582226593212E-4</v>
      </c>
      <c r="CB393" s="48">
        <f t="shared" si="31"/>
        <v>7.7097260422073818E-3</v>
      </c>
      <c r="CC393" s="48">
        <f t="shared" si="32"/>
        <v>1.6363467495208314E-3</v>
      </c>
      <c r="CD393" s="48">
        <f t="shared" si="33"/>
        <v>0.99014708138600593</v>
      </c>
      <c r="CE393" s="48">
        <f t="shared" si="11"/>
        <v>1</v>
      </c>
      <c r="CF393" s="48"/>
      <c r="CG393" s="48">
        <f t="shared" si="34"/>
        <v>0.97603241367346905</v>
      </c>
      <c r="CH393" s="48">
        <f t="shared" si="35"/>
        <v>3.4153595589407775E-3</v>
      </c>
      <c r="CI393" s="48">
        <f t="shared" si="36"/>
        <v>1.7718240606294271E-2</v>
      </c>
      <c r="CJ393" s="48">
        <f t="shared" si="37"/>
        <v>2.8339861612960123E-3</v>
      </c>
      <c r="CK393" s="48">
        <f t="shared" si="12"/>
        <v>1</v>
      </c>
      <c r="CL393" s="48">
        <f t="shared" si="38"/>
        <v>1.1811122844220841E-2</v>
      </c>
      <c r="CM393" s="48">
        <f t="shared" si="39"/>
        <v>0.95944462694699084</v>
      </c>
      <c r="CN393" s="48">
        <f t="shared" si="40"/>
        <v>1.4019756233345488E-2</v>
      </c>
      <c r="CO393" s="48">
        <f t="shared" si="41"/>
        <v>1.472449397544269E-2</v>
      </c>
      <c r="CP393" s="48">
        <f t="shared" si="13"/>
        <v>0.99999999999999989</v>
      </c>
      <c r="CQ393" s="48">
        <f t="shared" si="42"/>
        <v>2.3403559995379814E-2</v>
      </c>
      <c r="CR393" s="48">
        <f t="shared" si="43"/>
        <v>5.3548466369769095E-3</v>
      </c>
      <c r="CS393" s="48">
        <f t="shared" si="44"/>
        <v>0.95915626314383051</v>
      </c>
      <c r="CT393" s="48">
        <f t="shared" si="45"/>
        <v>1.2085330223812783E-2</v>
      </c>
      <c r="CU393" s="48">
        <f t="shared" si="14"/>
        <v>1</v>
      </c>
      <c r="CV393" s="48">
        <f t="shared" si="46"/>
        <v>5.0684582226593212E-4</v>
      </c>
      <c r="CW393" s="48">
        <f t="shared" si="47"/>
        <v>7.7097260422073818E-3</v>
      </c>
      <c r="CX393" s="48">
        <f t="shared" si="48"/>
        <v>1.6363467495208314E-3</v>
      </c>
      <c r="CY393" s="48">
        <f t="shared" si="49"/>
        <v>0.99014708138600593</v>
      </c>
      <c r="CZ393" s="48">
        <f t="shared" si="15"/>
        <v>1</v>
      </c>
      <c r="DA393" s="48"/>
      <c r="DB393" s="48">
        <f>(AQ393*Baseline!B$7 + AV393*Baseline!B$11 + BA393*Baseline!B$16 + BF393*Baseline!B$18)</f>
        <v>66759.424685250953</v>
      </c>
      <c r="DC393" s="48">
        <f>(AR393*Baseline!B$7 + AW393*Baseline!B$11 + BB393*Baseline!B$16 + BG393*Baseline!B$18)</f>
        <v>68367.569046207514</v>
      </c>
      <c r="DD393" s="48">
        <f>(AS393*Baseline!B$7 + AX393*Baseline!B$11 + BC393*Baseline!B$16 + BH393*Baseline!B$18)</f>
        <v>115019.73648895309</v>
      </c>
      <c r="DE393" s="48">
        <f>(AT393*Baseline!B$7 + AY393*Baseline!B$11 + BD393*Baseline!B$16 + BI393*Baseline!B$18)</f>
        <v>1259894.3938199633</v>
      </c>
      <c r="DF393" s="48">
        <f t="shared" si="16"/>
        <v>1510041.124040375</v>
      </c>
      <c r="DG393" s="48"/>
      <c r="DH393" s="48">
        <f t="shared" si="50"/>
        <v>4.4210335481873912E-2</v>
      </c>
      <c r="DI393" s="48">
        <f t="shared" si="51"/>
        <v>4.5275302743595695E-2</v>
      </c>
      <c r="DJ393" s="48">
        <f t="shared" si="52"/>
        <v>7.6169936472457109E-2</v>
      </c>
      <c r="DK393" s="48">
        <f t="shared" si="53"/>
        <v>0.8343444253020732</v>
      </c>
      <c r="DL393" s="48">
        <f t="shared" si="17"/>
        <v>0.99999999999999989</v>
      </c>
      <c r="DM393" s="48"/>
      <c r="DN393" s="48">
        <f>DH393 / (Baseline!B$7/Baseline!B$17)</f>
        <v>4.7191625271844995</v>
      </c>
      <c r="DO393" s="48">
        <f>DI393 / (Baseline!B$11/Baseline!B$17)</f>
        <v>1.0929674781821701</v>
      </c>
      <c r="DP393" s="48">
        <f>DJ393 / (Baseline!B$16/Baseline!B$17)</f>
        <v>1.1770557091817269</v>
      </c>
      <c r="DQ393" s="48">
        <f>DK393 / (Baseline!B$18/Baseline!B$17)</f>
        <v>0.94330003052940792</v>
      </c>
      <c r="DR393" s="71"/>
      <c r="DS393" s="48">
        <f>(AU393*Baseline!B$34)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3.2396694003698968E-2</v>
      </c>
      <c r="DT393" s="48">
        <f>(AZ393*Baseline!B$34) + (Baseline!D$88*(1-Baseline!D$89)*Baseline!B$35) + (Baseline!D$88*Baseline!D$89*((1-Baseline!D$90)*Baseline!B$40 + Baseline!D$90*Baseline!B$41))</f>
        <v>1.0622720250638592E-2</v>
      </c>
      <c r="DU393" s="48">
        <f>(BE393*Baseline!B$34) + (Baseline!F$88*(1-Baseline!F$89)*Baseline!B$35) + (Baseline!F$88*Baseline!F$89*((1-Baseline!F$90)*Baseline!B$40 + Baseline!F$90*Baseline!B$41))</f>
        <v>1.2910263447847188E-2</v>
      </c>
      <c r="DV393" s="48">
        <f>(BJ393*Baseline!B$34) + (Baseline!H$88*(1-Baseline!H$89)*Baseline!B$35) + (Baseline!H$88*Baseline!H$89*((1-Baseline!H$90)*Baseline!B$40 + Baseline!H$90*Baseline!B$41))</f>
        <v>9.3050288952276627E-3</v>
      </c>
      <c r="DW393" s="48">
        <f>( DS393*Baseline!B$7 + DT393*Baseline!B$11 + DU393*Baseline!B$16 + DV393*Baseline!B$18 ) / Baseline!B$17</f>
        <v>9.8092447775835999E-3</v>
      </c>
    </row>
    <row r="394" spans="1:127">
      <c r="A394" s="7" t="s">
        <v>660</v>
      </c>
      <c r="B394" s="1">
        <f>MIN( MAX( NORMINV( MCrands!B394, (B$5+B$4)/2, (B$5-B$4)/3.29 ), 0 ), 1 )</f>
        <v>0.56632669611310604</v>
      </c>
      <c r="C394" s="1">
        <f>MAX( NORMINV( MCrands!C394, (C$5+C$4)/2, (C$5-C$4)/3.29 ), 0 )</f>
        <v>2.7868594724909848</v>
      </c>
      <c r="D394" s="40"/>
      <c r="E394" s="40">
        <f>Baseline!B$33 * (C394 * Baseline!B$66*Baseline!B$66/Baseline!B$73 + Baseline!B$52*Baseline!B$52/Baseline!B$74 + Baseline!B$53*Baseline!B$53/Baseline!B$75 + Baseline!B$54*Baseline!B$54/Baseline!B$76)</f>
        <v>2.3329064188233999E-5</v>
      </c>
      <c r="F394" s="40">
        <f>Baseline!B$33 * (C394 * Baseline!B$66*Baseline!B$57/Baseline!B$73 + Baseline!B$52*Baseline!B$67/Baseline!B$74 + Baseline!B$53*Baseline!B$55/Baseline!B$75 + Baseline!B$54*Baseline!B$56/Baseline!B$76)</f>
        <v>3.9724663762840316E-8</v>
      </c>
      <c r="G394" s="1">
        <f>Baseline!B$33 * (C394 * Baseline!B$66*Baseline!B$58/Baseline!B$73 + Baseline!B$52*Baseline!B$59/Baseline!B$74 + Baseline!B$53*Baseline!B$68/Baseline!B$75 + Baseline!B$54*Baseline!B$60/Baseline!B$76)</f>
        <v>1.0931084095896692E-7</v>
      </c>
      <c r="H394" s="40">
        <f>Baseline!B$33 * (C394 * Baseline!B$66*Baseline!B$61/Baseline!B$73 + Baseline!B$52*Baseline!B$62/Baseline!B$74 + Baseline!B$53*Baseline!B$63/Baseline!B$75 + Baseline!B$54*Baseline!B$69/Baseline!B$76)</f>
        <v>1.8205190940505675E-9</v>
      </c>
      <c r="I394" s="40">
        <f>Baseline!B$33 * (C394 * Baseline!B$57*Baseline!B$66/Baseline!B$73 + Baseline!B$67*Baseline!B$52/Baseline!B$74 + Baseline!B$55*Baseline!B$53/Baseline!B$75 + Baseline!B$56*Baseline!B$54/Baseline!B$76)</f>
        <v>3.9724663762840316E-8</v>
      </c>
      <c r="J394" s="1">
        <f>Baseline!B$33 * (C394 * Baseline!B$57*Baseline!B$57/Baseline!B$73 + Baseline!B$67*Baseline!B$67/Baseline!B$74 + Baseline!B$55*Baseline!B$55/Baseline!B$75 + Baseline!B$56*Baseline!B$56/Baseline!B$76)</f>
        <v>1.7949606621636224E-6</v>
      </c>
      <c r="K394" s="40">
        <f>Baseline!B$33 * (C394 * Baseline!B$57*Baseline!B$58/Baseline!B$73 + Baseline!B$67*Baseline!B$59/Baseline!B$74 + Baseline!B$55*Baseline!B$68/Baseline!B$75 + Baseline!B$56*Baseline!B$60/Baseline!B$76)</f>
        <v>1.3929383862803964E-8</v>
      </c>
      <c r="L394" s="1">
        <f>Baseline!B$33 * (C394 * Baseline!B$57*Baseline!B$61/Baseline!B$73 + Baseline!B$67*Baseline!B$62/Baseline!B$74 + Baseline!B$55*Baseline!B$63/Baseline!B$75 + Baseline!B$56*Baseline!B$69/Baseline!B$76)</f>
        <v>1.4629437505534027E-8</v>
      </c>
      <c r="M394" s="40">
        <f>Baseline!B$33 * (C394 * Baseline!B$58*Baseline!B$66/Baseline!B$73 + Baseline!B$59*Baseline!B$52/Baseline!B$74 + Baseline!B$68*Baseline!B$53/Baseline!B$75 + Baseline!B$60*Baseline!B$54/Baseline!B$76)</f>
        <v>1.0931084095896692E-7</v>
      </c>
      <c r="N394" s="1">
        <f>Baseline!B$33 * (C394 * Baseline!B$58*Baseline!B$57/Baseline!B$73 + Baseline!B$59*Baseline!B$67/Baseline!B$74 + Baseline!B$68*Baseline!B$55/Baseline!B$75 + Baseline!B$60*Baseline!B$56/Baseline!B$76)</f>
        <v>1.3929383862803964E-8</v>
      </c>
      <c r="O394" s="1">
        <f>Baseline!B$33 * (C394 * Baseline!B$58*Baseline!B$58/Baseline!B$73 + Baseline!B$59*Baseline!B$59/Baseline!B$74 + Baseline!B$68*Baseline!B$68/Baseline!B$75 + Baseline!B$60*Baseline!B$60/Baseline!B$76)</f>
        <v>1.3250172204238873E-6</v>
      </c>
      <c r="P394" s="40">
        <f>Baseline!B$33 * (C394 * Baseline!B$58*Baseline!B$61/Baseline!B$73 + Baseline!B$59*Baseline!B$62/Baseline!B$74 + Baseline!B$68*Baseline!B$63/Baseline!B$75 + Baseline!B$60*Baseline!B$69/Baseline!B$76)</f>
        <v>1.6490165293063679E-9</v>
      </c>
      <c r="Q394" s="40">
        <f>Baseline!B$33 * (C394 * Baseline!B$61*Baseline!B$66/Baseline!B$73 + Baseline!B$62*Baseline!B$52/Baseline!B$74 + Baseline!B$63*Baseline!B$53/Baseline!B$75 + Baseline!B$69*Baseline!B$54/Baseline!B$76)</f>
        <v>1.8205190940505675E-9</v>
      </c>
      <c r="R394" s="40">
        <f>Baseline!B$33 * (C394 * Baseline!B$61*Baseline!B$57/Baseline!B$73 + Baseline!B$62*Baseline!B$67/Baseline!B$74 + Baseline!B$63*Baseline!B$55/Baseline!B$75 + Baseline!B$69*Baseline!B$56/Baseline!B$76)</f>
        <v>1.4629437505534027E-8</v>
      </c>
      <c r="S394" s="40">
        <f>Baseline!B$33 * (C394 * Baseline!B$61*Baseline!B$58/Baseline!B$73 + Baseline!B$62*Baseline!B$59/Baseline!B$74 + Baseline!B$63*Baseline!B$68/Baseline!B$75 + Baseline!B$69*Baseline!B$60/Baseline!B$76)</f>
        <v>1.6490165293063679E-9</v>
      </c>
      <c r="T394" s="40">
        <f>Baseline!B$33 * (C394 * Baseline!B$61*Baseline!B$61/Baseline!B$73 + Baseline!B$62*Baseline!B$62/Baseline!B$74 + Baseline!B$63*Baseline!B$63/Baseline!B$75 + Baseline!B$69*Baseline!B$69/Baseline!B$76)</f>
        <v>9.8551807616692815E-8</v>
      </c>
      <c r="U394" s="40"/>
      <c r="V394" s="40">
        <f>E394 * ( Baseline!B$87 * Baseline!B$7 )</f>
        <v>0.24213235720968068</v>
      </c>
      <c r="W394" s="40">
        <f>F394 * ( Baseline!D$87 * Baseline!B$11 )</f>
        <v>7.3278481121130071E-4</v>
      </c>
      <c r="X394" s="40">
        <f>G394 * ( Baseline!F$87 * Baseline!B$16 )</f>
        <v>3.796886910471428E-3</v>
      </c>
      <c r="Y394" s="40">
        <f>H394 * ( Baseline!H$87 * Baseline!B$18 )</f>
        <v>6.4022826132599986E-4</v>
      </c>
      <c r="Z394" s="48">
        <f t="shared" si="0"/>
        <v>0.24730225719268942</v>
      </c>
      <c r="AA394" s="40">
        <f>I394 * ( Baseline!B$87 * Baseline!B$7 )</f>
        <v>4.1230228519451966E-4</v>
      </c>
      <c r="AB394" s="1">
        <f>J394 * ( Baseline!D$87 * Baseline!B$11 )</f>
        <v>3.3110913607925174E-2</v>
      </c>
      <c r="AC394" s="1">
        <f>K394 * ( Baseline!F$87 * Baseline!B$16 )</f>
        <v>4.8383394360185651E-4</v>
      </c>
      <c r="AD394" s="1">
        <f>L394 * ( Baseline!F$87 * Baseline!B$16 )</f>
        <v>5.081501458137431E-4</v>
      </c>
      <c r="AE394" s="48">
        <f t="shared" si="1"/>
        <v>3.4515199982535293E-2</v>
      </c>
      <c r="AF394" s="48">
        <f>M394 * ( Baseline!B$87 * Baseline!B$7 )</f>
        <v>1.1345372183131177E-3</v>
      </c>
      <c r="AG394" s="48">
        <f>N394 * ( Baseline!D$87 * Baseline!B$11 )</f>
        <v>2.5694971227780946E-4</v>
      </c>
      <c r="AH394" s="48">
        <f>O394 * ( Baseline!F$87 * Baseline!B$16 )</f>
        <v>4.6024168291461651E-2</v>
      </c>
      <c r="AI394" s="48">
        <f>P394 * ( Baseline!H$87 * Baseline!B$18 )</f>
        <v>5.7991535980359552E-4</v>
      </c>
      <c r="AJ394" s="48">
        <f t="shared" si="2"/>
        <v>4.7995570581856176E-2</v>
      </c>
      <c r="AK394" s="48">
        <f>Q394 * ( Baseline!B$87 * Baseline!B$7 )</f>
        <v>1.8895167677150842E-5</v>
      </c>
      <c r="AL394" s="48">
        <f>R394 * ( Baseline!D$87 * Baseline!B$11 )</f>
        <v>2.6986331878404242E-4</v>
      </c>
      <c r="AM394" s="48">
        <f>S394 * ( Baseline!F$87 * Baseline!B$16 )</f>
        <v>5.7278209739733627E-5</v>
      </c>
      <c r="AN394" s="48">
        <f>T394 * ( Baseline!H$87 * Baseline!B$18 )</f>
        <v>3.4658055851853158E-2</v>
      </c>
      <c r="AO394" s="48">
        <f t="shared" si="3"/>
        <v>3.5004092548054082E-2</v>
      </c>
      <c r="AP394" s="48"/>
      <c r="AQ394" s="48">
        <f>V394 * ( (1-Baseline!B$88-Baseline!B$87) + (1-B394)*Baseline!B$88 )</f>
        <v>0.11490856885162669</v>
      </c>
      <c r="AR394" s="48">
        <f>W394 * ( (1-Baseline!B$88-Baseline!B$87) + (1-B394)*Baseline!B$88 )</f>
        <v>3.4775713127668459E-4</v>
      </c>
      <c r="AS394" s="48">
        <f>X394 * ( (1-Baseline!B$88-Baseline!B$87) + (1-B394)*Baseline!B$88 )</f>
        <v>1.801885737212419E-3</v>
      </c>
      <c r="AT394" s="48">
        <f>Y394 * ( (1-Baseline!B$88-Baseline!B$87) + (1-B394)*Baseline!B$88 )</f>
        <v>3.0383263969808078E-4</v>
      </c>
      <c r="AU394" s="48">
        <f t="shared" si="4"/>
        <v>0.11736204435981387</v>
      </c>
      <c r="AV394" s="48">
        <f>AA394 * ( (1-Baseline!D$88-Baseline!D$87) + (1-B394)*Baseline!D$88 )</f>
        <v>3.041488155017955E-4</v>
      </c>
      <c r="AW394" s="48">
        <f>AB394 * ( (1-Baseline!D$88-Baseline!D$87) + (1-B394)*Baseline!D$88 )</f>
        <v>2.4425392523064735E-2</v>
      </c>
      <c r="AX394" s="48">
        <f>AC394 * ( (1-Baseline!D$88-Baseline!D$87) + (1-B394)*Baseline!D$88 )</f>
        <v>3.5691657827372918E-4</v>
      </c>
      <c r="AY394" s="48">
        <f>AD394 * ( (1-Baseline!D$88-Baseline!D$87) + (1-B394)*Baseline!D$88 )</f>
        <v>3.748542525622872E-4</v>
      </c>
      <c r="AZ394" s="48">
        <f t="shared" si="5"/>
        <v>2.5461312169402547E-2</v>
      </c>
      <c r="BA394" s="48">
        <f>AF394 * ( (1-Baseline!F$88-Baseline!F$87) + (1-Baseline!B$36)*Baseline!F$88 )</f>
        <v>8.1644928748910556E-4</v>
      </c>
      <c r="BB394" s="48">
        <f>AG394 * ( (1-Baseline!F$88-Baseline!F$87) + (1-Baseline!B$36)*Baseline!F$88 )</f>
        <v>1.8490923534590458E-4</v>
      </c>
      <c r="BC394" s="48">
        <f>AH394 * ( (1-Baseline!F$88-Baseline!F$87) + (1-Baseline!B$36)*Baseline!F$88 )</f>
        <v>3.3120464275921135E-2</v>
      </c>
      <c r="BD394" s="48">
        <f>AI394 * ( (1-Baseline!F$88-Baseline!F$87) + (1-Baseline!B$36)*Baseline!F$88 )</f>
        <v>4.1732565020618107E-4</v>
      </c>
      <c r="BE394" s="48">
        <f t="shared" si="6"/>
        <v>3.4539148448962331E-2</v>
      </c>
      <c r="BF394" s="48">
        <f>AK394 * ( (1-Baseline!H$88-Baseline!H$87) + (1-Baseline!B$36)*Baseline!H$88 )</f>
        <v>1.4971019253960154E-5</v>
      </c>
      <c r="BG394" s="48">
        <f>AL394 * ( (1-Baseline!H$88-Baseline!H$87) + (1-Baseline!B$36)*Baseline!H$88 )</f>
        <v>2.1381810473897246E-4</v>
      </c>
      <c r="BH394" s="48">
        <f>AM394 * ( (1-Baseline!H$88-Baseline!H$87) + (1-Baseline!B$36)*Baseline!H$88 )</f>
        <v>4.5382671140985743E-5</v>
      </c>
      <c r="BI394" s="48">
        <f>AN394 * ( (1-Baseline!H$88-Baseline!H$87) + (1-Baseline!B$36)*Baseline!H$88 )</f>
        <v>2.746027081254029E-2</v>
      </c>
      <c r="BJ394" s="48">
        <f t="shared" si="7"/>
        <v>2.7734442607674208E-2</v>
      </c>
      <c r="BK394" s="48"/>
      <c r="BL394" s="48">
        <f t="shared" si="18"/>
        <v>0.97909481279428623</v>
      </c>
      <c r="BM394" s="48">
        <f t="shared" si="19"/>
        <v>2.9631141241074073E-3</v>
      </c>
      <c r="BN394" s="48">
        <f t="shared" si="20"/>
        <v>1.5353223838604208E-2</v>
      </c>
      <c r="BO394" s="48">
        <f t="shared" si="21"/>
        <v>2.5888492430020805E-3</v>
      </c>
      <c r="BP394" s="48">
        <f t="shared" si="8"/>
        <v>0.99999999999999989</v>
      </c>
      <c r="BQ394" s="48">
        <f t="shared" si="22"/>
        <v>1.1945527924020281E-2</v>
      </c>
      <c r="BR394" s="48">
        <f t="shared" si="23"/>
        <v>0.95931397253034345</v>
      </c>
      <c r="BS394" s="48">
        <f t="shared" si="24"/>
        <v>1.4017996240690384E-2</v>
      </c>
      <c r="BT394" s="48">
        <f t="shared" si="25"/>
        <v>1.4722503304945858E-2</v>
      </c>
      <c r="BU394" s="48">
        <f t="shared" si="9"/>
        <v>0.99999999999999989</v>
      </c>
      <c r="BV394" s="48">
        <f t="shared" si="26"/>
        <v>2.3638373386522634E-2</v>
      </c>
      <c r="BW394" s="48">
        <f t="shared" si="27"/>
        <v>5.3536130347608471E-3</v>
      </c>
      <c r="BX394" s="48">
        <f t="shared" si="28"/>
        <v>0.95892532859813995</v>
      </c>
      <c r="BY394" s="48">
        <f t="shared" si="29"/>
        <v>1.2082684980576554E-2</v>
      </c>
      <c r="BZ394" s="48">
        <f t="shared" si="10"/>
        <v>1</v>
      </c>
      <c r="CA394" s="48">
        <f t="shared" si="30"/>
        <v>5.3979881498745629E-4</v>
      </c>
      <c r="CB394" s="48">
        <f t="shared" si="31"/>
        <v>7.7094790677281659E-3</v>
      </c>
      <c r="CC394" s="48">
        <f t="shared" si="32"/>
        <v>1.6363289424258418E-3</v>
      </c>
      <c r="CD394" s="48">
        <f t="shared" si="33"/>
        <v>0.99011439317485861</v>
      </c>
      <c r="CE394" s="48">
        <f t="shared" si="11"/>
        <v>1</v>
      </c>
      <c r="CF394" s="48"/>
      <c r="CG394" s="48">
        <f t="shared" si="34"/>
        <v>0.97909481279428623</v>
      </c>
      <c r="CH394" s="48">
        <f t="shared" si="35"/>
        <v>2.9631141241074073E-3</v>
      </c>
      <c r="CI394" s="48">
        <f t="shared" si="36"/>
        <v>1.5353223838604208E-2</v>
      </c>
      <c r="CJ394" s="48">
        <f t="shared" si="37"/>
        <v>2.5888492430020805E-3</v>
      </c>
      <c r="CK394" s="48">
        <f t="shared" si="12"/>
        <v>0.99999999999999989</v>
      </c>
      <c r="CL394" s="48">
        <f t="shared" si="38"/>
        <v>1.1945527924020281E-2</v>
      </c>
      <c r="CM394" s="48">
        <f t="shared" si="39"/>
        <v>0.95931397253034345</v>
      </c>
      <c r="CN394" s="48">
        <f t="shared" si="40"/>
        <v>1.4017996240690384E-2</v>
      </c>
      <c r="CO394" s="48">
        <f t="shared" si="41"/>
        <v>1.4722503304945858E-2</v>
      </c>
      <c r="CP394" s="48">
        <f t="shared" si="13"/>
        <v>0.99999999999999989</v>
      </c>
      <c r="CQ394" s="48">
        <f t="shared" si="42"/>
        <v>2.3638373386522634E-2</v>
      </c>
      <c r="CR394" s="48">
        <f t="shared" si="43"/>
        <v>5.3536130347608471E-3</v>
      </c>
      <c r="CS394" s="48">
        <f t="shared" si="44"/>
        <v>0.95892532859813995</v>
      </c>
      <c r="CT394" s="48">
        <f t="shared" si="45"/>
        <v>1.2082684980576554E-2</v>
      </c>
      <c r="CU394" s="48">
        <f t="shared" si="14"/>
        <v>1</v>
      </c>
      <c r="CV394" s="48">
        <f t="shared" si="46"/>
        <v>5.3979881498745629E-4</v>
      </c>
      <c r="CW394" s="48">
        <f t="shared" si="47"/>
        <v>7.7094790677281659E-3</v>
      </c>
      <c r="CX394" s="48">
        <f t="shared" si="48"/>
        <v>1.6363289424258418E-3</v>
      </c>
      <c r="CY394" s="48">
        <f t="shared" si="49"/>
        <v>0.99011439317485861</v>
      </c>
      <c r="CZ394" s="48">
        <f t="shared" si="15"/>
        <v>1</v>
      </c>
      <c r="DA394" s="48"/>
      <c r="DB394" s="48">
        <f>(AQ394*Baseline!B$7 + AV394*Baseline!B$11 + BA394*Baseline!B$16 + BF394*Baseline!B$18)</f>
        <v>59803.714878362262</v>
      </c>
      <c r="DC394" s="48">
        <f>(AR394*Baseline!B$7 + AW394*Baseline!B$11 + BB394*Baseline!B$16 + BG394*Baseline!B$18)</f>
        <v>62960.622008312268</v>
      </c>
      <c r="DD394" s="48">
        <f>(AS394*Baseline!B$7 + AX394*Baseline!B$11 + BC394*Baseline!B$16 + BH394*Baseline!B$18)</f>
        <v>114677.29921450488</v>
      </c>
      <c r="DE394" s="48">
        <f>(AT394*Baseline!B$7 + AY394*Baseline!B$11 + BD394*Baseline!B$16 + BI394*Baseline!B$18)</f>
        <v>1259777.5823242702</v>
      </c>
      <c r="DF394" s="48">
        <f t="shared" si="16"/>
        <v>1497219.2184254494</v>
      </c>
      <c r="DG394" s="48"/>
      <c r="DH394" s="48">
        <f t="shared" si="50"/>
        <v>3.9943192114014432E-2</v>
      </c>
      <c r="DI394" s="48">
        <f t="shared" si="51"/>
        <v>4.205170574455009E-2</v>
      </c>
      <c r="DJ394" s="48">
        <f t="shared" si="52"/>
        <v>7.6593526053656491E-2</v>
      </c>
      <c r="DK394" s="48">
        <f t="shared" si="53"/>
        <v>0.84141157608777906</v>
      </c>
      <c r="DL394" s="48">
        <f t="shared" si="17"/>
        <v>1</v>
      </c>
      <c r="DM394" s="48"/>
      <c r="DN394" s="48">
        <f>DH394 / (Baseline!B$7/Baseline!B$17)</f>
        <v>4.2636730390311568</v>
      </c>
      <c r="DO394" s="48">
        <f>DI394 / (Baseline!B$11/Baseline!B$17)</f>
        <v>1.0151483037268239</v>
      </c>
      <c r="DP394" s="48">
        <f>DJ394 / (Baseline!B$16/Baseline!B$17)</f>
        <v>1.1836014483275237</v>
      </c>
      <c r="DQ394" s="48">
        <f>DK394 / (Baseline!B$18/Baseline!B$17)</f>
        <v>0.95129006839596253</v>
      </c>
      <c r="DR394" s="71"/>
      <c r="DS394" s="48">
        <f>(AU394*Baseline!B$34)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3.0133837903972081E-2</v>
      </c>
      <c r="DT394" s="48">
        <f>(AZ394*Baseline!B$34) + (Baseline!D$88*(1-Baseline!D$89)*Baseline!B$35) + (Baseline!D$88*Baseline!D$89*((1-Baseline!D$90)*Baseline!B$40 + Baseline!D$90*Baseline!B$41))</f>
        <v>1.0232764825410384E-2</v>
      </c>
      <c r="DU394" s="48">
        <f>(BE394*Baseline!B$34) + (Baseline!F$88*(1-Baseline!F$89)*Baseline!B$35) + (Baseline!F$88*Baseline!F$89*((1-Baseline!F$90)*Baseline!B$40 + Baseline!F$90*Baseline!B$41))</f>
        <v>1.2911512267344352E-2</v>
      </c>
      <c r="DV394" s="48">
        <f>(BJ394*Baseline!B$34) + (Baseline!H$88*(1-Baseline!H$89)*Baseline!B$35) + (Baseline!H$88*Baseline!H$89*((1-Baseline!H$90)*Baseline!B$40 + Baseline!H$90*Baseline!B$41))</f>
        <v>9.3051663911511324E-3</v>
      </c>
      <c r="DW394" s="48">
        <f>( DS394*Baseline!B$7 + DT394*Baseline!B$11 + DU394*Baseline!B$16 + DV394*Baseline!B$18 ) / Baseline!B$17</f>
        <v>9.7720945933430035E-3</v>
      </c>
    </row>
    <row r="395" spans="1:127">
      <c r="A395" s="7" t="s">
        <v>661</v>
      </c>
      <c r="B395" s="1">
        <f>MIN( MAX( NORMINV( MCrands!B395, (B$5+B$4)/2, (B$5-B$4)/3.29 ), 0 ), 1 )</f>
        <v>0.44671862559728104</v>
      </c>
      <c r="C395" s="1">
        <f>MAX( NORMINV( MCrands!C395, (C$5+C$4)/2, (C$5-C$4)/3.29 ), 0 )</f>
        <v>2.7642598425283964</v>
      </c>
      <c r="D395" s="40"/>
      <c r="E395" s="40">
        <f>Baseline!B$33 * (C395 * Baseline!B$66*Baseline!B$66/Baseline!B$73 + Baseline!B$52*Baseline!B$52/Baseline!B$74 + Baseline!B$53*Baseline!B$53/Baseline!B$75 + Baseline!B$54*Baseline!B$54/Baseline!B$76)</f>
        <v>2.313994951898271E-5</v>
      </c>
      <c r="F395" s="40">
        <f>Baseline!B$33 * (C395 * Baseline!B$66*Baseline!B$57/Baseline!B$73 + Baseline!B$52*Baseline!B$67/Baseline!B$74 + Baseline!B$53*Baseline!B$55/Baseline!B$75 + Baseline!B$54*Baseline!B$56/Baseline!B$76)</f>
        <v>3.9699372600118644E-8</v>
      </c>
      <c r="G395" s="1">
        <f>Baseline!B$33 * (C395 * Baseline!B$66*Baseline!B$58/Baseline!B$73 + Baseline!B$52*Baseline!B$59/Baseline!B$74 + Baseline!B$53*Baseline!B$68/Baseline!B$75 + Baseline!B$54*Baseline!B$60/Baseline!B$76)</f>
        <v>1.0924866685060948E-7</v>
      </c>
      <c r="H395" s="40">
        <f>Baseline!B$33 * (C395 * Baseline!B$66*Baseline!B$61/Baseline!B$73 + Baseline!B$52*Baseline!B$62/Baseline!B$74 + Baseline!B$53*Baseline!B$63/Baseline!B$75 + Baseline!B$54*Baseline!B$69/Baseline!B$76)</f>
        <v>1.8143016832148235E-9</v>
      </c>
      <c r="I395" s="40">
        <f>Baseline!B$33 * (C395 * Baseline!B$57*Baseline!B$66/Baseline!B$73 + Baseline!B$67*Baseline!B$52/Baseline!B$74 + Baseline!B$55*Baseline!B$53/Baseline!B$75 + Baseline!B$56*Baseline!B$54/Baseline!B$76)</f>
        <v>3.9699372600118644E-8</v>
      </c>
      <c r="J395" s="1">
        <f>Baseline!B$33 * (C395 * Baseline!B$57*Baseline!B$57/Baseline!B$73 + Baseline!B$67*Baseline!B$67/Baseline!B$74 + Baseline!B$55*Baseline!B$55/Baseline!B$75 + Baseline!B$56*Baseline!B$56/Baseline!B$76)</f>
        <v>1.7949606587813201E-6</v>
      </c>
      <c r="K395" s="40">
        <f>Baseline!B$33 * (C395 * Baseline!B$57*Baseline!B$58/Baseline!B$73 + Baseline!B$67*Baseline!B$59/Baseline!B$74 + Baseline!B$55*Baseline!B$68/Baseline!B$75 + Baseline!B$56*Baseline!B$60/Baseline!B$76)</f>
        <v>1.3929375547978372E-8</v>
      </c>
      <c r="L395" s="1">
        <f>Baseline!B$33 * (C395 * Baseline!B$57*Baseline!B$61/Baseline!B$73 + Baseline!B$67*Baseline!B$62/Baseline!B$74 + Baseline!B$55*Baseline!B$63/Baseline!B$75 + Baseline!B$56*Baseline!B$69/Baseline!B$76)</f>
        <v>1.4629436674051467E-8</v>
      </c>
      <c r="M395" s="40">
        <f>Baseline!B$33 * (C395 * Baseline!B$58*Baseline!B$66/Baseline!B$73 + Baseline!B$59*Baseline!B$52/Baseline!B$74 + Baseline!B$68*Baseline!B$53/Baseline!B$75 + Baseline!B$60*Baseline!B$54/Baseline!B$76)</f>
        <v>1.0924866685060948E-7</v>
      </c>
      <c r="N395" s="1">
        <f>Baseline!B$33 * (C395 * Baseline!B$58*Baseline!B$57/Baseline!B$73 + Baseline!B$59*Baseline!B$67/Baseline!B$74 + Baseline!B$68*Baseline!B$55/Baseline!B$75 + Baseline!B$60*Baseline!B$56/Baseline!B$76)</f>
        <v>1.3929375547978372E-8</v>
      </c>
      <c r="O395" s="1">
        <f>Baseline!B$33 * (C395 * Baseline!B$58*Baseline!B$58/Baseline!B$73 + Baseline!B$59*Baseline!B$59/Baseline!B$74 + Baseline!B$68*Baseline!B$68/Baseline!B$75 + Baseline!B$60*Baseline!B$60/Baseline!B$76)</f>
        <v>1.3250171999832744E-6</v>
      </c>
      <c r="P395" s="40">
        <f>Baseline!B$33 * (C395 * Baseline!B$58*Baseline!B$61/Baseline!B$73 + Baseline!B$59*Baseline!B$62/Baseline!B$74 + Baseline!B$68*Baseline!B$63/Baseline!B$75 + Baseline!B$60*Baseline!B$69/Baseline!B$76)</f>
        <v>1.6490144852450766E-9</v>
      </c>
      <c r="Q395" s="40">
        <f>Baseline!B$33 * (C395 * Baseline!B$61*Baseline!B$66/Baseline!B$73 + Baseline!B$62*Baseline!B$52/Baseline!B$74 + Baseline!B$63*Baseline!B$53/Baseline!B$75 + Baseline!B$69*Baseline!B$54/Baseline!B$76)</f>
        <v>1.8143016832148235E-9</v>
      </c>
      <c r="R395" s="40">
        <f>Baseline!B$33 * (C395 * Baseline!B$61*Baseline!B$57/Baseline!B$73 + Baseline!B$62*Baseline!B$67/Baseline!B$74 + Baseline!B$63*Baseline!B$55/Baseline!B$75 + Baseline!B$69*Baseline!B$56/Baseline!B$76)</f>
        <v>1.4629436674051467E-8</v>
      </c>
      <c r="S395" s="40">
        <f>Baseline!B$33 * (C395 * Baseline!B$61*Baseline!B$58/Baseline!B$73 + Baseline!B$62*Baseline!B$59/Baseline!B$74 + Baseline!B$63*Baseline!B$68/Baseline!B$75 + Baseline!B$69*Baseline!B$60/Baseline!B$76)</f>
        <v>1.6490144852450766E-9</v>
      </c>
      <c r="T395" s="40">
        <f>Baseline!B$33 * (C395 * Baseline!B$61*Baseline!B$61/Baseline!B$73 + Baseline!B$62*Baseline!B$62/Baseline!B$74 + Baseline!B$63*Baseline!B$63/Baseline!B$75 + Baseline!B$69*Baseline!B$69/Baseline!B$76)</f>
        <v>9.8551807412286692E-8</v>
      </c>
      <c r="U395" s="40"/>
      <c r="V395" s="40">
        <f>E395 * ( Baseline!B$87 * Baseline!B$7 )</f>
        <v>0.24016953605752156</v>
      </c>
      <c r="W395" s="40">
        <f>F395 * ( Baseline!D$87 * Baseline!B$11 )</f>
        <v>7.3231827535813509E-4</v>
      </c>
      <c r="X395" s="40">
        <f>G395 * ( Baseline!F$87 * Baseline!B$16 )</f>
        <v>3.7947273071226514E-3</v>
      </c>
      <c r="Y395" s="40">
        <f>H395 * ( Baseline!H$87 * Baseline!B$18 )</f>
        <v>6.3804176290237647E-4</v>
      </c>
      <c r="Z395" s="48">
        <f t="shared" si="0"/>
        <v>0.24533462340290474</v>
      </c>
      <c r="AA395" s="40">
        <f>I395 * ( Baseline!B$87 * Baseline!B$7 )</f>
        <v>4.120397882166314E-4</v>
      </c>
      <c r="AB395" s="1">
        <f>J395 * ( Baseline!D$87 * Baseline!B$11 )</f>
        <v>3.3110913545533208E-2</v>
      </c>
      <c r="AC395" s="1">
        <f>K395 * ( Baseline!F$87 * Baseline!B$16 )</f>
        <v>4.8383365478830265E-4</v>
      </c>
      <c r="AD395" s="1">
        <f>L395 * ( Baseline!F$87 * Baseline!B$16 )</f>
        <v>5.0815011693238767E-4</v>
      </c>
      <c r="AE395" s="48">
        <f t="shared" si="1"/>
        <v>3.4514937105470531E-2</v>
      </c>
      <c r="AF395" s="48">
        <f>M395 * ( Baseline!B$87 * Baseline!B$7 )</f>
        <v>1.1338919132424759E-3</v>
      </c>
      <c r="AG395" s="48">
        <f>N395 * ( Baseline!D$87 * Baseline!B$11 )</f>
        <v>2.5694955889758351E-4</v>
      </c>
      <c r="AH395" s="48">
        <f>O395 * ( Baseline!F$87 * Baseline!B$16 )</f>
        <v>4.6024167581461661E-2</v>
      </c>
      <c r="AI395" s="48">
        <f>P395 * ( Baseline!H$87 * Baseline!B$18 )</f>
        <v>5.7991464096147471E-4</v>
      </c>
      <c r="AJ395" s="48">
        <f t="shared" si="2"/>
        <v>4.7994923694563194E-2</v>
      </c>
      <c r="AK395" s="48">
        <f>Q395 * ( Baseline!B$87 * Baseline!B$7 )</f>
        <v>1.8830637170086652E-5</v>
      </c>
      <c r="AL395" s="48">
        <f>R395 * ( Baseline!D$87 * Baseline!B$11 )</f>
        <v>2.6986330344601979E-4</v>
      </c>
      <c r="AM395" s="48">
        <f>S395 * ( Baseline!F$87 * Baseline!B$16 )</f>
        <v>5.7278138739734968E-5</v>
      </c>
      <c r="AN395" s="48">
        <f>T395 * ( Baseline!H$87 * Baseline!B$18 )</f>
        <v>3.4658055779968944E-2</v>
      </c>
      <c r="AO395" s="48">
        <f t="shared" si="3"/>
        <v>3.5004027859324785E-2</v>
      </c>
      <c r="AP395" s="48"/>
      <c r="AQ395" s="48">
        <f>V395 * ( (1-Baseline!B$88-Baseline!B$87) + (1-B395)*Baseline!B$88 )</f>
        <v>0.13954340548431271</v>
      </c>
      <c r="AR395" s="48">
        <f>W395 * ( (1-Baseline!B$88-Baseline!B$87) + (1-B395)*Baseline!B$88 )</f>
        <v>4.2549187427916698E-4</v>
      </c>
      <c r="AS395" s="48">
        <f>X395 * ( (1-Baseline!B$88-Baseline!B$87) + (1-B395)*Baseline!B$88 )</f>
        <v>2.2048140659828978E-3</v>
      </c>
      <c r="AT395" s="48">
        <f>Y395 * ( (1-Baseline!B$88-Baseline!B$87) + (1-B395)*Baseline!B$88 )</f>
        <v>3.7071529511256549E-4</v>
      </c>
      <c r="AU395" s="48">
        <f t="shared" si="4"/>
        <v>0.14254442671968734</v>
      </c>
      <c r="AV395" s="48">
        <f>AA395 * ( (1-Baseline!D$88-Baseline!D$87) + (1-B395)*Baseline!D$88 )</f>
        <v>3.2603408692248652E-4</v>
      </c>
      <c r="AW395" s="48">
        <f>AB395 * ( (1-Baseline!D$88-Baseline!D$87) + (1-B395)*Baseline!D$88 )</f>
        <v>2.6199621429063666E-2</v>
      </c>
      <c r="AX395" s="48">
        <f>AC395 * ( (1-Baseline!D$88-Baseline!D$87) + (1-B395)*Baseline!D$88 )</f>
        <v>3.828423088557121E-4</v>
      </c>
      <c r="AY395" s="48">
        <f>AD395 * ( (1-Baseline!D$88-Baseline!D$87) + (1-B395)*Baseline!D$88 )</f>
        <v>4.020831583053381E-4</v>
      </c>
      <c r="AZ395" s="48">
        <f t="shared" si="5"/>
        <v>2.7310580983147204E-2</v>
      </c>
      <c r="BA395" s="48">
        <f>AF395 * ( (1-Baseline!F$88-Baseline!F$87) + (1-Baseline!B$36)*Baseline!F$88 )</f>
        <v>8.1598490531050946E-4</v>
      </c>
      <c r="BB395" s="48">
        <f>AG395 * ( (1-Baseline!F$88-Baseline!F$87) + (1-Baseline!B$36)*Baseline!F$88 )</f>
        <v>1.8490912496858583E-4</v>
      </c>
      <c r="BC395" s="48">
        <f>AH395 * ( (1-Baseline!F$88-Baseline!F$87) + (1-Baseline!B$36)*Baseline!F$88 )</f>
        <v>3.312046376498242E-2</v>
      </c>
      <c r="BD395" s="48">
        <f>AI395 * ( (1-Baseline!F$88-Baseline!F$87) + (1-Baseline!B$36)*Baseline!F$88 )</f>
        <v>4.1732513290438798E-4</v>
      </c>
      <c r="BE395" s="48">
        <f t="shared" si="6"/>
        <v>3.4538682928165899E-2</v>
      </c>
      <c r="BF395" s="48">
        <f>AK395 * ( (1-Baseline!H$88-Baseline!H$87) + (1-Baseline!B$36)*Baseline!H$88 )</f>
        <v>1.4919890442603055E-5</v>
      </c>
      <c r="BG395" s="48">
        <f>AL395 * ( (1-Baseline!H$88-Baseline!H$87) + (1-Baseline!B$36)*Baseline!H$88 )</f>
        <v>2.1381809258635038E-4</v>
      </c>
      <c r="BH395" s="48">
        <f>AM395 * ( (1-Baseline!H$88-Baseline!H$87) + (1-Baseline!B$36)*Baseline!H$88 )</f>
        <v>4.5382614886266802E-5</v>
      </c>
      <c r="BI395" s="48">
        <f>AN395 * ( (1-Baseline!H$88-Baseline!H$87) + (1-Baseline!B$36)*Baseline!H$88 )</f>
        <v>2.7460270755584989E-2</v>
      </c>
      <c r="BJ395" s="48">
        <f t="shared" si="7"/>
        <v>2.7734391353500209E-2</v>
      </c>
      <c r="BK395" s="48"/>
      <c r="BL395" s="48">
        <f t="shared" si="18"/>
        <v>0.97894676554926885</v>
      </c>
      <c r="BM395" s="48">
        <f t="shared" si="19"/>
        <v>2.9849772738985707E-3</v>
      </c>
      <c r="BN395" s="48">
        <f t="shared" si="20"/>
        <v>1.5467557144964001E-2</v>
      </c>
      <c r="BO395" s="48">
        <f t="shared" si="21"/>
        <v>2.6007000318684823E-3</v>
      </c>
      <c r="BP395" s="48">
        <f t="shared" si="8"/>
        <v>0.99999999999999989</v>
      </c>
      <c r="BQ395" s="48">
        <f t="shared" si="22"/>
        <v>1.1938013589812514E-2</v>
      </c>
      <c r="BR395" s="48">
        <f t="shared" si="23"/>
        <v>0.95932127717205695</v>
      </c>
      <c r="BS395" s="48">
        <f t="shared" si="24"/>
        <v>1.4018094638556251E-2</v>
      </c>
      <c r="BT395" s="48">
        <f t="shared" si="25"/>
        <v>1.4722614599574257E-2</v>
      </c>
      <c r="BU395" s="48">
        <f t="shared" si="9"/>
        <v>1</v>
      </c>
      <c r="BV395" s="48">
        <f t="shared" si="26"/>
        <v>2.3625246712725201E-2</v>
      </c>
      <c r="BW395" s="48">
        <f t="shared" si="27"/>
        <v>5.3536819963043393E-3</v>
      </c>
      <c r="BX395" s="48">
        <f t="shared" si="28"/>
        <v>0.9589382384344789</v>
      </c>
      <c r="BY395" s="48">
        <f t="shared" si="29"/>
        <v>1.2082832856491586E-2</v>
      </c>
      <c r="BZ395" s="48">
        <f t="shared" si="10"/>
        <v>1</v>
      </c>
      <c r="CA395" s="48">
        <f t="shared" si="30"/>
        <v>5.3795629593724956E-4</v>
      </c>
      <c r="CB395" s="48">
        <f t="shared" si="31"/>
        <v>7.7094928769498861E-3</v>
      </c>
      <c r="CC395" s="48">
        <f t="shared" si="32"/>
        <v>1.6363299380838694E-3</v>
      </c>
      <c r="CD395" s="48">
        <f t="shared" si="33"/>
        <v>0.99011622088902895</v>
      </c>
      <c r="CE395" s="48">
        <f t="shared" si="11"/>
        <v>1</v>
      </c>
      <c r="CF395" s="48"/>
      <c r="CG395" s="48">
        <f t="shared" si="34"/>
        <v>0.97894676554926885</v>
      </c>
      <c r="CH395" s="48">
        <f t="shared" si="35"/>
        <v>2.9849772738985707E-3</v>
      </c>
      <c r="CI395" s="48">
        <f t="shared" si="36"/>
        <v>1.5467557144964001E-2</v>
      </c>
      <c r="CJ395" s="48">
        <f t="shared" si="37"/>
        <v>2.6007000318684823E-3</v>
      </c>
      <c r="CK395" s="48">
        <f t="shared" si="12"/>
        <v>0.99999999999999989</v>
      </c>
      <c r="CL395" s="48">
        <f t="shared" si="38"/>
        <v>1.1938013589812514E-2</v>
      </c>
      <c r="CM395" s="48">
        <f t="shared" si="39"/>
        <v>0.95932127717205695</v>
      </c>
      <c r="CN395" s="48">
        <f t="shared" si="40"/>
        <v>1.4018094638556251E-2</v>
      </c>
      <c r="CO395" s="48">
        <f t="shared" si="41"/>
        <v>1.4722614599574257E-2</v>
      </c>
      <c r="CP395" s="48">
        <f t="shared" si="13"/>
        <v>1</v>
      </c>
      <c r="CQ395" s="48">
        <f t="shared" si="42"/>
        <v>2.3625246712725201E-2</v>
      </c>
      <c r="CR395" s="48">
        <f t="shared" si="43"/>
        <v>5.3536819963043393E-3</v>
      </c>
      <c r="CS395" s="48">
        <f t="shared" si="44"/>
        <v>0.9589382384344789</v>
      </c>
      <c r="CT395" s="48">
        <f t="shared" si="45"/>
        <v>1.2082832856491586E-2</v>
      </c>
      <c r="CU395" s="48">
        <f t="shared" si="14"/>
        <v>1</v>
      </c>
      <c r="CV395" s="48">
        <f t="shared" si="46"/>
        <v>5.3795629593724956E-4</v>
      </c>
      <c r="CW395" s="48">
        <f t="shared" si="47"/>
        <v>7.7094928769498861E-3</v>
      </c>
      <c r="CX395" s="48">
        <f t="shared" si="48"/>
        <v>1.6363299380838694E-3</v>
      </c>
      <c r="CY395" s="48">
        <f t="shared" si="49"/>
        <v>0.99011622088902895</v>
      </c>
      <c r="CZ395" s="48">
        <f t="shared" si="15"/>
        <v>1</v>
      </c>
      <c r="DA395" s="48"/>
      <c r="DB395" s="48">
        <f>(AQ395*Baseline!B$7 + AV395*Baseline!B$11 + BA395*Baseline!B$16 + BF395*Baseline!B$18)</f>
        <v>71794.647793057244</v>
      </c>
      <c r="DC395" s="48">
        <f>(AR395*Baseline!B$7 + AW395*Baseline!B$11 + BB395*Baseline!B$16 + BG395*Baseline!B$18)</f>
        <v>66803.252129680637</v>
      </c>
      <c r="DD395" s="48">
        <f>(AS395*Baseline!B$7 + AX395*Baseline!B$11 + BC395*Baseline!B$16 + BH395*Baseline!B$18)</f>
        <v>114928.31429548981</v>
      </c>
      <c r="DE395" s="48">
        <f>(AT395*Baseline!B$7 + AY395*Baseline!B$11 + BD395*Baseline!B$16 + BI395*Baseline!B$18)</f>
        <v>1259868.409929784</v>
      </c>
      <c r="DF395" s="48">
        <f t="shared" si="16"/>
        <v>1513394.6241480117</v>
      </c>
      <c r="DG395" s="48"/>
      <c r="DH395" s="48">
        <f t="shared" si="50"/>
        <v>4.7439475895769828E-2</v>
      </c>
      <c r="DI395" s="48">
        <f t="shared" si="51"/>
        <v>4.4141330399722102E-2</v>
      </c>
      <c r="DJ395" s="48">
        <f t="shared" si="52"/>
        <v>7.5940744378017358E-2</v>
      </c>
      <c r="DK395" s="48">
        <f t="shared" si="53"/>
        <v>0.83247844932649073</v>
      </c>
      <c r="DL395" s="48">
        <f t="shared" si="17"/>
        <v>1</v>
      </c>
      <c r="DM395" s="48"/>
      <c r="DN395" s="48">
        <f>DH395 / (Baseline!B$7/Baseline!B$17)</f>
        <v>5.0638520272793937</v>
      </c>
      <c r="DO395" s="48">
        <f>DI395 / (Baseline!B$11/Baseline!B$17)</f>
        <v>1.0655928430520458</v>
      </c>
      <c r="DP395" s="48">
        <f>DJ395 / (Baseline!B$16/Baseline!B$17)</f>
        <v>1.1735139986886745</v>
      </c>
      <c r="DQ395" s="48">
        <f>DK395 / (Baseline!B$18/Baseline!B$17)</f>
        <v>0.94119037995662824</v>
      </c>
      <c r="DR395" s="71"/>
      <c r="DS395" s="48">
        <f>(AU395*Baseline!B$34)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3.3911195257953101E-2</v>
      </c>
      <c r="DT395" s="48">
        <f>(AZ395*Baseline!B$34) + (Baseline!D$88*(1-Baseline!D$89)*Baseline!B$35) + (Baseline!D$88*Baseline!D$89*((1-Baseline!D$90)*Baseline!B$40 + Baseline!D$90*Baseline!B$41))</f>
        <v>1.0510155147472083E-2</v>
      </c>
      <c r="DU395" s="48">
        <f>(BE395*Baseline!B$34) + (Baseline!F$88*(1-Baseline!F$89)*Baseline!B$35) + (Baseline!F$88*Baseline!F$89*((1-Baseline!F$90)*Baseline!B$40 + Baseline!F$90*Baseline!B$41))</f>
        <v>1.2911442439224888E-2</v>
      </c>
      <c r="DV395" s="48">
        <f>(BJ395*Baseline!B$34) + (Baseline!H$88*(1-Baseline!H$89)*Baseline!B$35) + (Baseline!H$88*Baseline!H$89*((1-Baseline!H$90)*Baseline!B$40 + Baseline!H$90*Baseline!B$41))</f>
        <v>9.3051587030250314E-3</v>
      </c>
      <c r="DW395" s="48">
        <f>( DS395*Baseline!B$7 + DT395*Baseline!B$11 + DU395*Baseline!B$16 + DV395*Baseline!B$18 ) / Baseline!B$17</f>
        <v>9.8189612074647027E-3</v>
      </c>
    </row>
    <row r="396" spans="1:127">
      <c r="A396" s="7" t="s">
        <v>662</v>
      </c>
      <c r="B396" s="1">
        <f>MIN( MAX( NORMINV( MCrands!B396, (B$5+B$4)/2, (B$5-B$4)/3.29 ), 0 ), 1 )</f>
        <v>0.37643374480139546</v>
      </c>
      <c r="C396" s="1">
        <f>MAX( NORMINV( MCrands!C396, (C$5+C$4)/2, (C$5-C$4)/3.29 ), 0 )</f>
        <v>2.5314059658710653</v>
      </c>
      <c r="D396" s="40"/>
      <c r="E396" s="40">
        <f>Baseline!B$33 * (C396 * Baseline!B$66*Baseline!B$66/Baseline!B$73 + Baseline!B$52*Baseline!B$52/Baseline!B$74 + Baseline!B$53*Baseline!B$53/Baseline!B$75 + Baseline!B$54*Baseline!B$54/Baseline!B$76)</f>
        <v>2.1191418328833597E-5</v>
      </c>
      <c r="F396" s="40">
        <f>Baseline!B$33 * (C396 * Baseline!B$66*Baseline!B$57/Baseline!B$73 + Baseline!B$52*Baseline!B$67/Baseline!B$74 + Baseline!B$53*Baseline!B$55/Baseline!B$75 + Baseline!B$54*Baseline!B$56/Baseline!B$76)</f>
        <v>3.9438786683682794E-8</v>
      </c>
      <c r="G396" s="1">
        <f>Baseline!B$33 * (C396 * Baseline!B$66*Baseline!B$58/Baseline!B$73 + Baseline!B$52*Baseline!B$59/Baseline!B$74 + Baseline!B$53*Baseline!B$68/Baseline!B$75 + Baseline!B$54*Baseline!B$60/Baseline!B$76)</f>
        <v>1.08608059806038E-7</v>
      </c>
      <c r="H396" s="40">
        <f>Baseline!B$33 * (C396 * Baseline!B$66*Baseline!B$61/Baseline!B$73 + Baseline!B$52*Baseline!B$62/Baseline!B$74 + Baseline!B$53*Baseline!B$63/Baseline!B$75 + Baseline!B$54*Baseline!B$69/Baseline!B$76)</f>
        <v>1.7502409787576758E-9</v>
      </c>
      <c r="I396" s="40">
        <f>Baseline!B$33 * (C396 * Baseline!B$57*Baseline!B$66/Baseline!B$73 + Baseline!B$67*Baseline!B$52/Baseline!B$74 + Baseline!B$55*Baseline!B$53/Baseline!B$75 + Baseline!B$56*Baseline!B$54/Baseline!B$76)</f>
        <v>3.9438786683682794E-8</v>
      </c>
      <c r="J396" s="1">
        <f>Baseline!B$33 * (C396 * Baseline!B$57*Baseline!B$57/Baseline!B$73 + Baseline!B$67*Baseline!B$67/Baseline!B$74 + Baseline!B$55*Baseline!B$55/Baseline!B$75 + Baseline!B$56*Baseline!B$56/Baseline!B$76)</f>
        <v>1.7949606239319833E-6</v>
      </c>
      <c r="K396" s="40">
        <f>Baseline!B$33 * (C396 * Baseline!B$57*Baseline!B$58/Baseline!B$73 + Baseline!B$67*Baseline!B$59/Baseline!B$74 + Baseline!B$55*Baseline!B$68/Baseline!B$75 + Baseline!B$56*Baseline!B$60/Baseline!B$76)</f>
        <v>1.3929289876691906E-8</v>
      </c>
      <c r="L396" s="1">
        <f>Baseline!B$33 * (C396 * Baseline!B$57*Baseline!B$61/Baseline!B$73 + Baseline!B$67*Baseline!B$62/Baseline!B$74 + Baseline!B$55*Baseline!B$63/Baseline!B$75 + Baseline!B$56*Baseline!B$69/Baseline!B$76)</f>
        <v>1.4629428106922821E-8</v>
      </c>
      <c r="M396" s="40">
        <f>Baseline!B$33 * (C396 * Baseline!B$58*Baseline!B$66/Baseline!B$73 + Baseline!B$59*Baseline!B$52/Baseline!B$74 + Baseline!B$68*Baseline!B$53/Baseline!B$75 + Baseline!B$60*Baseline!B$54/Baseline!B$76)</f>
        <v>1.08608059806038E-7</v>
      </c>
      <c r="N396" s="1">
        <f>Baseline!B$33 * (C396 * Baseline!B$58*Baseline!B$57/Baseline!B$73 + Baseline!B$59*Baseline!B$67/Baseline!B$74 + Baseline!B$68*Baseline!B$55/Baseline!B$75 + Baseline!B$60*Baseline!B$56/Baseline!B$76)</f>
        <v>1.3929289876691906E-8</v>
      </c>
      <c r="O396" s="1">
        <f>Baseline!B$33 * (C396 * Baseline!B$58*Baseline!B$58/Baseline!B$73 + Baseline!B$59*Baseline!B$59/Baseline!B$74 + Baseline!B$68*Baseline!B$68/Baseline!B$75 + Baseline!B$60*Baseline!B$60/Baseline!B$76)</f>
        <v>1.3250169893746951E-6</v>
      </c>
      <c r="P396" s="40">
        <f>Baseline!B$33 * (C396 * Baseline!B$58*Baseline!B$61/Baseline!B$73 + Baseline!B$59*Baseline!B$62/Baseline!B$74 + Baseline!B$68*Baseline!B$63/Baseline!B$75 + Baseline!B$60*Baseline!B$69/Baseline!B$76)</f>
        <v>1.648993424387153E-9</v>
      </c>
      <c r="Q396" s="40">
        <f>Baseline!B$33 * (C396 * Baseline!B$61*Baseline!B$66/Baseline!B$73 + Baseline!B$62*Baseline!B$52/Baseline!B$74 + Baseline!B$63*Baseline!B$53/Baseline!B$75 + Baseline!B$69*Baseline!B$54/Baseline!B$76)</f>
        <v>1.7502409787576758E-9</v>
      </c>
      <c r="R396" s="40">
        <f>Baseline!B$33 * (C396 * Baseline!B$61*Baseline!B$57/Baseline!B$73 + Baseline!B$62*Baseline!B$67/Baseline!B$74 + Baseline!B$63*Baseline!B$55/Baseline!B$75 + Baseline!B$69*Baseline!B$56/Baseline!B$76)</f>
        <v>1.4629428106922821E-8</v>
      </c>
      <c r="S396" s="40">
        <f>Baseline!B$33 * (C396 * Baseline!B$61*Baseline!B$58/Baseline!B$73 + Baseline!B$62*Baseline!B$59/Baseline!B$74 + Baseline!B$63*Baseline!B$68/Baseline!B$75 + Baseline!B$69*Baseline!B$60/Baseline!B$76)</f>
        <v>1.648993424387153E-9</v>
      </c>
      <c r="T396" s="40">
        <f>Baseline!B$33 * (C396 * Baseline!B$61*Baseline!B$61/Baseline!B$73 + Baseline!B$62*Baseline!B$62/Baseline!B$74 + Baseline!B$63*Baseline!B$63/Baseline!B$75 + Baseline!B$69*Baseline!B$69/Baseline!B$76)</f>
        <v>9.8551805306200904E-8</v>
      </c>
      <c r="U396" s="40"/>
      <c r="V396" s="40">
        <f>E396 * ( Baseline!B$87 * Baseline!B$7 )</f>
        <v>0.21994573083496391</v>
      </c>
      <c r="W396" s="40">
        <f>F396 * ( Baseline!D$87 * Baseline!B$11 )</f>
        <v>7.2751135231607293E-4</v>
      </c>
      <c r="X396" s="40">
        <f>G396 * ( Baseline!F$87 * Baseline!B$16 )</f>
        <v>3.7724759688203295E-3</v>
      </c>
      <c r="Y396" s="40">
        <f>H396 * ( Baseline!H$87 * Baseline!B$18 )</f>
        <v>6.1551331287515638E-4</v>
      </c>
      <c r="Z396" s="48">
        <f t="shared" si="0"/>
        <v>0.22506123146897547</v>
      </c>
      <c r="AA396" s="40">
        <f>I396 * ( Baseline!B$87 * Baseline!B$7 )</f>
        <v>4.0933516698994372E-4</v>
      </c>
      <c r="AB396" s="1">
        <f>J396 * ( Baseline!D$87 * Baseline!B$11 )</f>
        <v>3.3110912902681582E-2</v>
      </c>
      <c r="AC396" s="1">
        <f>K396 * ( Baseline!F$87 * Baseline!B$16 )</f>
        <v>4.8383067901587855E-4</v>
      </c>
      <c r="AD396" s="1">
        <f>L396 * ( Baseline!F$87 * Baseline!B$16 )</f>
        <v>5.0814981935514531E-4</v>
      </c>
      <c r="AE396" s="48">
        <f t="shared" si="1"/>
        <v>3.4512228568042549E-2</v>
      </c>
      <c r="AF396" s="48">
        <f>M396 * ( Baseline!B$87 * Baseline!B$7 )</f>
        <v>1.1272430527268684E-3</v>
      </c>
      <c r="AG396" s="48">
        <f>N396 * ( Baseline!D$87 * Baseline!B$11 )</f>
        <v>2.5694797855400014E-4</v>
      </c>
      <c r="AH396" s="48">
        <f>O396 * ( Baseline!F$87 * Baseline!B$16 )</f>
        <v>4.6024160266021116E-2</v>
      </c>
      <c r="AI396" s="48">
        <f>P396 * ( Baseline!H$87 * Baseline!B$18 )</f>
        <v>5.7990723441655328E-4</v>
      </c>
      <c r="AJ396" s="48">
        <f t="shared" si="2"/>
        <v>4.7988258531718536E-2</v>
      </c>
      <c r="AK396" s="48">
        <f>Q396 * ( Baseline!B$87 * Baseline!B$7 )</f>
        <v>1.8165751118525917E-5</v>
      </c>
      <c r="AL396" s="48">
        <f>R396 * ( Baseline!D$87 * Baseline!B$11 )</f>
        <v>2.6986314541166146E-4</v>
      </c>
      <c r="AM396" s="48">
        <f>S396 * ( Baseline!F$87 * Baseline!B$16 )</f>
        <v>5.7277407195680678E-5</v>
      </c>
      <c r="AN396" s="48">
        <f>T396 * ( Baseline!H$87 * Baseline!B$18 )</f>
        <v>3.4658055039314455E-2</v>
      </c>
      <c r="AO396" s="48">
        <f t="shared" si="3"/>
        <v>3.5003361343040322E-2</v>
      </c>
      <c r="AP396" s="48"/>
      <c r="AQ396" s="48">
        <f>V396 * ( (1-Baseline!B$88-Baseline!B$87) + (1-B396)*Baseline!B$88 )</f>
        <v>0.14155134654605184</v>
      </c>
      <c r="AR396" s="48">
        <f>W396 * ( (1-Baseline!B$88-Baseline!B$87) + (1-B396)*Baseline!B$88 )</f>
        <v>4.6820736713980765E-4</v>
      </c>
      <c r="AS396" s="48">
        <f>X396 * ( (1-Baseline!B$88-Baseline!B$87) + (1-B396)*Baseline!B$88 )</f>
        <v>2.4278673251440595E-3</v>
      </c>
      <c r="AT396" s="48">
        <f>Y396 * ( (1-Baseline!B$88-Baseline!B$87) + (1-B396)*Baseline!B$88 )</f>
        <v>3.9612834458639787E-4</v>
      </c>
      <c r="AU396" s="48">
        <f t="shared" si="4"/>
        <v>0.14484354958292212</v>
      </c>
      <c r="AV396" s="48">
        <f>AA396 * ( (1-Baseline!D$88-Baseline!D$87) + (1-B396)*Baseline!D$88 )</f>
        <v>3.367829983521228E-4</v>
      </c>
      <c r="AW396" s="48">
        <f>AB396 * ( (1-Baseline!D$88-Baseline!D$87) + (1-B396)*Baseline!D$88 )</f>
        <v>2.72422049821462E-2</v>
      </c>
      <c r="AX396" s="48">
        <f>AC396 * ( (1-Baseline!D$88-Baseline!D$87) + (1-B396)*Baseline!D$88 )</f>
        <v>3.9807463397767195E-4</v>
      </c>
      <c r="AY396" s="48">
        <f>AD396 * ( (1-Baseline!D$88-Baseline!D$87) + (1-B396)*Baseline!D$88 )</f>
        <v>4.1808335460881559E-4</v>
      </c>
      <c r="AZ396" s="48">
        <f t="shared" si="5"/>
        <v>2.8395145969084809E-2</v>
      </c>
      <c r="BA396" s="48">
        <f>AF396 * ( (1-Baseline!F$88-Baseline!F$87) + (1-Baseline!B$36)*Baseline!F$88 )</f>
        <v>8.1120017251994189E-4</v>
      </c>
      <c r="BB396" s="48">
        <f>AG396 * ( (1-Baseline!F$88-Baseline!F$87) + (1-Baseline!B$36)*Baseline!F$88 )</f>
        <v>1.8490798770277224E-4</v>
      </c>
      <c r="BC396" s="48">
        <f>AH396 * ( (1-Baseline!F$88-Baseline!F$87) + (1-Baseline!B$36)*Baseline!F$88 )</f>
        <v>3.3120458500557309E-2</v>
      </c>
      <c r="BD396" s="48">
        <f>AI396 * ( (1-Baseline!F$88-Baseline!F$87) + (1-Baseline!B$36)*Baseline!F$88 )</f>
        <v>4.1731980291765308E-4</v>
      </c>
      <c r="BE396" s="48">
        <f t="shared" si="6"/>
        <v>3.4533886463697677E-2</v>
      </c>
      <c r="BF396" s="48">
        <f>AK396 * ( (1-Baseline!H$88-Baseline!H$87) + (1-Baseline!B$36)*Baseline!H$88 )</f>
        <v>1.4393087926230454E-5</v>
      </c>
      <c r="BG396" s="48">
        <f>AL396 * ( (1-Baseline!H$88-Baseline!H$87) + (1-Baseline!B$36)*Baseline!H$88 )</f>
        <v>2.1381796737256759E-4</v>
      </c>
      <c r="BH396" s="48">
        <f>AM396 * ( (1-Baseline!H$88-Baseline!H$87) + (1-Baseline!B$36)*Baseline!H$88 )</f>
        <v>4.5382035269281711E-5</v>
      </c>
      <c r="BI396" s="48">
        <f>AN396 * ( (1-Baseline!H$88-Baseline!H$87) + (1-Baseline!B$36)*Baseline!H$88 )</f>
        <v>2.7460270168749627E-2</v>
      </c>
      <c r="BJ396" s="48">
        <f t="shared" si="7"/>
        <v>2.7733863259317707E-2</v>
      </c>
      <c r="BK396" s="48"/>
      <c r="BL396" s="48">
        <f t="shared" si="18"/>
        <v>0.97727062719499636</v>
      </c>
      <c r="BM396" s="48">
        <f t="shared" si="19"/>
        <v>3.2325040948527816E-3</v>
      </c>
      <c r="BN396" s="48">
        <f t="shared" si="20"/>
        <v>1.6761998253530228E-2</v>
      </c>
      <c r="BO396" s="48">
        <f t="shared" si="21"/>
        <v>2.7348704566206219E-3</v>
      </c>
      <c r="BP396" s="48">
        <f t="shared" si="8"/>
        <v>0.99999999999999989</v>
      </c>
      <c r="BQ396" s="48">
        <f t="shared" si="22"/>
        <v>1.1860583450382503E-2</v>
      </c>
      <c r="BR396" s="48">
        <f t="shared" si="23"/>
        <v>0.95939654657194318</v>
      </c>
      <c r="BS396" s="48">
        <f t="shared" si="24"/>
        <v>1.4019108562113938E-2</v>
      </c>
      <c r="BT396" s="48">
        <f t="shared" si="25"/>
        <v>1.4723761415560373E-2</v>
      </c>
      <c r="BU396" s="48">
        <f t="shared" si="9"/>
        <v>1</v>
      </c>
      <c r="BV396" s="48">
        <f t="shared" si="26"/>
        <v>2.3489976240371399E-2</v>
      </c>
      <c r="BW396" s="48">
        <f t="shared" si="27"/>
        <v>5.354392645529461E-3</v>
      </c>
      <c r="BX396" s="48">
        <f t="shared" si="28"/>
        <v>0.95907127439518935</v>
      </c>
      <c r="BY396" s="48">
        <f t="shared" si="29"/>
        <v>1.2084356718909797E-2</v>
      </c>
      <c r="BZ396" s="48">
        <f t="shared" si="10"/>
        <v>1</v>
      </c>
      <c r="CA396" s="48">
        <f t="shared" si="30"/>
        <v>5.1897161933957498E-4</v>
      </c>
      <c r="CB396" s="48">
        <f t="shared" si="31"/>
        <v>7.7096351623761423E-3</v>
      </c>
      <c r="CC396" s="48">
        <f t="shared" si="32"/>
        <v>1.6363401969985113E-3</v>
      </c>
      <c r="CD396" s="48">
        <f t="shared" si="33"/>
        <v>0.99013505302128579</v>
      </c>
      <c r="CE396" s="48">
        <f t="shared" si="11"/>
        <v>1</v>
      </c>
      <c r="CF396" s="48"/>
      <c r="CG396" s="48">
        <f t="shared" si="34"/>
        <v>0.97727062719499636</v>
      </c>
      <c r="CH396" s="48">
        <f t="shared" si="35"/>
        <v>3.2325040948527816E-3</v>
      </c>
      <c r="CI396" s="48">
        <f t="shared" si="36"/>
        <v>1.6761998253530228E-2</v>
      </c>
      <c r="CJ396" s="48">
        <f t="shared" si="37"/>
        <v>2.7348704566206219E-3</v>
      </c>
      <c r="CK396" s="48">
        <f t="shared" si="12"/>
        <v>0.99999999999999989</v>
      </c>
      <c r="CL396" s="48">
        <f t="shared" si="38"/>
        <v>1.1860583450382503E-2</v>
      </c>
      <c r="CM396" s="48">
        <f t="shared" si="39"/>
        <v>0.95939654657194318</v>
      </c>
      <c r="CN396" s="48">
        <f t="shared" si="40"/>
        <v>1.4019108562113938E-2</v>
      </c>
      <c r="CO396" s="48">
        <f t="shared" si="41"/>
        <v>1.4723761415560373E-2</v>
      </c>
      <c r="CP396" s="48">
        <f t="shared" si="13"/>
        <v>1</v>
      </c>
      <c r="CQ396" s="48">
        <f t="shared" si="42"/>
        <v>2.3489976240371399E-2</v>
      </c>
      <c r="CR396" s="48">
        <f t="shared" si="43"/>
        <v>5.354392645529461E-3</v>
      </c>
      <c r="CS396" s="48">
        <f t="shared" si="44"/>
        <v>0.95907127439518935</v>
      </c>
      <c r="CT396" s="48">
        <f t="shared" si="45"/>
        <v>1.2084356718909797E-2</v>
      </c>
      <c r="CU396" s="48">
        <f t="shared" si="14"/>
        <v>1</v>
      </c>
      <c r="CV396" s="48">
        <f t="shared" si="46"/>
        <v>5.1897161933957498E-4</v>
      </c>
      <c r="CW396" s="48">
        <f t="shared" si="47"/>
        <v>7.7096351623761423E-3</v>
      </c>
      <c r="CX396" s="48">
        <f t="shared" si="48"/>
        <v>1.6363401969985113E-3</v>
      </c>
      <c r="CY396" s="48">
        <f t="shared" si="49"/>
        <v>0.99013505302128579</v>
      </c>
      <c r="CZ396" s="48">
        <f t="shared" si="15"/>
        <v>1</v>
      </c>
      <c r="DA396" s="48"/>
      <c r="DB396" s="48">
        <f>(AQ396*Baseline!B$7 + AV396*Baseline!B$11 + BA396*Baseline!B$16 + BF396*Baseline!B$18)</f>
        <v>72751.398347959606</v>
      </c>
      <c r="DC396" s="48">
        <f>(AR396*Baseline!B$7 + AW396*Baseline!B$11 + BB396*Baseline!B$16 + BG396*Baseline!B$18)</f>
        <v>69059.836329117563</v>
      </c>
      <c r="DD396" s="48">
        <f>(AS396*Baseline!B$7 + AX396*Baseline!B$11 + BC396*Baseline!B$16 + BH396*Baseline!B$18)</f>
        <v>115069.11749199351</v>
      </c>
      <c r="DE396" s="48">
        <f>(AT396*Baseline!B$7 + AY396*Baseline!B$11 + BD396*Baseline!B$16 + BI396*Baseline!B$18)</f>
        <v>1259915.0038156239</v>
      </c>
      <c r="DF396" s="48">
        <f t="shared" si="16"/>
        <v>1516795.3559846946</v>
      </c>
      <c r="DG396" s="48"/>
      <c r="DH396" s="48">
        <f t="shared" si="50"/>
        <v>4.7963885214251482E-2</v>
      </c>
      <c r="DI396" s="48">
        <f t="shared" si="51"/>
        <v>4.5530094786111953E-2</v>
      </c>
      <c r="DJ396" s="48">
        <f t="shared" si="52"/>
        <v>7.5863310787427432E-2</v>
      </c>
      <c r="DK396" s="48">
        <f t="shared" si="53"/>
        <v>0.83064270921220917</v>
      </c>
      <c r="DL396" s="48">
        <f t="shared" si="17"/>
        <v>1</v>
      </c>
      <c r="DM396" s="48"/>
      <c r="DN396" s="48">
        <f>DH396 / (Baseline!B$7/Baseline!B$17)</f>
        <v>5.1198292728196275</v>
      </c>
      <c r="DO396" s="48">
        <f>DI396 / (Baseline!B$11/Baseline!B$17)</f>
        <v>1.0991182800386916</v>
      </c>
      <c r="DP396" s="48">
        <f>DJ396 / (Baseline!B$16/Baseline!B$17)</f>
        <v>1.17231741570453</v>
      </c>
      <c r="DQ396" s="48">
        <f>DK396 / (Baseline!B$18/Baseline!B$17)</f>
        <v>0.9391149136943362</v>
      </c>
      <c r="DR396" s="71"/>
      <c r="DS396" s="48">
        <f>(AU396*Baseline!B$34)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3.4256063687438318E-2</v>
      </c>
      <c r="DT396" s="48">
        <f>(AZ396*Baseline!B$34) + (Baseline!D$88*(1-Baseline!D$89)*Baseline!B$35) + (Baseline!D$88*Baseline!D$89*((1-Baseline!D$90)*Baseline!B$40 + Baseline!D$90*Baseline!B$41))</f>
        <v>1.0672839895362725E-2</v>
      </c>
      <c r="DU396" s="48">
        <f>(BE396*Baseline!B$34) + (Baseline!F$88*(1-Baseline!F$89)*Baseline!B$35) + (Baseline!F$88*Baseline!F$89*((1-Baseline!F$90)*Baseline!B$40 + Baseline!F$90*Baseline!B$41))</f>
        <v>1.2910722969554655E-2</v>
      </c>
      <c r="DV396" s="48">
        <f>(BJ396*Baseline!B$34) + (Baseline!H$88*(1-Baseline!H$89)*Baseline!B$35) + (Baseline!H$88*Baseline!H$89*((1-Baseline!H$90)*Baseline!B$40 + Baseline!H$90*Baseline!B$41))</f>
        <v>9.3050794888976558E-3</v>
      </c>
      <c r="DW396" s="48">
        <f>( DS396*Baseline!B$7 + DT396*Baseline!B$11 + DU396*Baseline!B$16 + DV396*Baseline!B$18 ) / Baseline!B$17</f>
        <v>9.8288144865388005E-3</v>
      </c>
    </row>
    <row r="397" spans="1:127">
      <c r="A397" s="7" t="s">
        <v>665</v>
      </c>
      <c r="B397" s="1">
        <f>MIN( MAX( NORMINV( MCrands!B397, (B$5+B$4)/2, (B$5-B$4)/3.29 ), 0 ), 1 )</f>
        <v>0.54694775162172571</v>
      </c>
      <c r="C397" s="1">
        <f>MAX( NORMINV( MCrands!C397, (C$5+C$4)/2, (C$5-C$4)/3.29 ), 0 )</f>
        <v>2.5303817566992737</v>
      </c>
      <c r="D397" s="40"/>
      <c r="E397" s="40">
        <f>Baseline!B$33 * (C397 * Baseline!B$66*Baseline!B$66/Baseline!B$73 + Baseline!B$52*Baseline!B$52/Baseline!B$74 + Baseline!B$53*Baseline!B$53/Baseline!B$75 + Baseline!B$54*Baseline!B$54/Baseline!B$76)</f>
        <v>2.1182847702717678E-5</v>
      </c>
      <c r="F397" s="40">
        <f>Baseline!B$33 * (C397 * Baseline!B$66*Baseline!B$57/Baseline!B$73 + Baseline!B$52*Baseline!B$67/Baseline!B$74 + Baseline!B$53*Baseline!B$55/Baseline!B$75 + Baseline!B$54*Baseline!B$56/Baseline!B$76)</f>
        <v>3.9437640494967855E-8</v>
      </c>
      <c r="G397" s="1">
        <f>Baseline!B$33 * (C397 * Baseline!B$66*Baseline!B$58/Baseline!B$73 + Baseline!B$52*Baseline!B$59/Baseline!B$74 + Baseline!B$53*Baseline!B$68/Baseline!B$75 + Baseline!B$54*Baseline!B$60/Baseline!B$76)</f>
        <v>1.0860524209211378E-7</v>
      </c>
      <c r="H397" s="40">
        <f>Baseline!B$33 * (C397 * Baseline!B$66*Baseline!B$61/Baseline!B$73 + Baseline!B$52*Baseline!B$62/Baseline!B$74 + Baseline!B$53*Baseline!B$63/Baseline!B$75 + Baseline!B$54*Baseline!B$69/Baseline!B$76)</f>
        <v>1.7499592073652544E-9</v>
      </c>
      <c r="I397" s="40">
        <f>Baseline!B$33 * (C397 * Baseline!B$57*Baseline!B$66/Baseline!B$73 + Baseline!B$67*Baseline!B$52/Baseline!B$74 + Baseline!B$55*Baseline!B$53/Baseline!B$75 + Baseline!B$56*Baseline!B$54/Baseline!B$76)</f>
        <v>3.9437640494967855E-8</v>
      </c>
      <c r="J397" s="1">
        <f>Baseline!B$33 * (C397 * Baseline!B$57*Baseline!B$57/Baseline!B$73 + Baseline!B$67*Baseline!B$67/Baseline!B$74 + Baseline!B$55*Baseline!B$55/Baseline!B$75 + Baseline!B$56*Baseline!B$56/Baseline!B$76)</f>
        <v>1.7949606237786985E-6</v>
      </c>
      <c r="K397" s="40">
        <f>Baseline!B$33 * (C397 * Baseline!B$57*Baseline!B$58/Baseline!B$73 + Baseline!B$67*Baseline!B$59/Baseline!B$74 + Baseline!B$55*Baseline!B$68/Baseline!B$75 + Baseline!B$56*Baseline!B$60/Baseline!B$76)</f>
        <v>1.3929289499866236E-8</v>
      </c>
      <c r="L397" s="1">
        <f>Baseline!B$33 * (C397 * Baseline!B$57*Baseline!B$61/Baseline!B$73 + Baseline!B$67*Baseline!B$62/Baseline!B$74 + Baseline!B$55*Baseline!B$63/Baseline!B$75 + Baseline!B$56*Baseline!B$69/Baseline!B$76)</f>
        <v>1.4629428069240254E-8</v>
      </c>
      <c r="M397" s="40">
        <f>Baseline!B$33 * (C397 * Baseline!B$58*Baseline!B$66/Baseline!B$73 + Baseline!B$59*Baseline!B$52/Baseline!B$74 + Baseline!B$68*Baseline!B$53/Baseline!B$75 + Baseline!B$60*Baseline!B$54/Baseline!B$76)</f>
        <v>1.0860524209211378E-7</v>
      </c>
      <c r="N397" s="1">
        <f>Baseline!B$33 * (C397 * Baseline!B$58*Baseline!B$57/Baseline!B$73 + Baseline!B$59*Baseline!B$67/Baseline!B$74 + Baseline!B$68*Baseline!B$55/Baseline!B$75 + Baseline!B$60*Baseline!B$56/Baseline!B$76)</f>
        <v>1.3929289499866236E-8</v>
      </c>
      <c r="O397" s="1">
        <f>Baseline!B$33 * (C397 * Baseline!B$58*Baseline!B$58/Baseline!B$73 + Baseline!B$59*Baseline!B$59/Baseline!B$74 + Baseline!B$68*Baseline!B$68/Baseline!B$75 + Baseline!B$60*Baseline!B$60/Baseline!B$76)</f>
        <v>1.325016988448332E-6</v>
      </c>
      <c r="P397" s="40">
        <f>Baseline!B$33 * (C397 * Baseline!B$58*Baseline!B$61/Baseline!B$73 + Baseline!B$59*Baseline!B$62/Baseline!B$74 + Baseline!B$68*Baseline!B$63/Baseline!B$75 + Baseline!B$60*Baseline!B$69/Baseline!B$76)</f>
        <v>1.6489933317508432E-9</v>
      </c>
      <c r="Q397" s="40">
        <f>Baseline!B$33 * (C397 * Baseline!B$61*Baseline!B$66/Baseline!B$73 + Baseline!B$62*Baseline!B$52/Baseline!B$74 + Baseline!B$63*Baseline!B$53/Baseline!B$75 + Baseline!B$69*Baseline!B$54/Baseline!B$76)</f>
        <v>1.7499592073652544E-9</v>
      </c>
      <c r="R397" s="40">
        <f>Baseline!B$33 * (C397 * Baseline!B$61*Baseline!B$57/Baseline!B$73 + Baseline!B$62*Baseline!B$67/Baseline!B$74 + Baseline!B$63*Baseline!B$55/Baseline!B$75 + Baseline!B$69*Baseline!B$56/Baseline!B$76)</f>
        <v>1.4629428069240254E-8</v>
      </c>
      <c r="S397" s="40">
        <f>Baseline!B$33 * (C397 * Baseline!B$61*Baseline!B$58/Baseline!B$73 + Baseline!B$62*Baseline!B$59/Baseline!B$74 + Baseline!B$63*Baseline!B$68/Baseline!B$75 + Baseline!B$69*Baseline!B$60/Baseline!B$76)</f>
        <v>1.6489933317508432E-9</v>
      </c>
      <c r="T397" s="40">
        <f>Baseline!B$33 * (C397 * Baseline!B$61*Baseline!B$61/Baseline!B$73 + Baseline!B$62*Baseline!B$62/Baseline!B$74 + Baseline!B$63*Baseline!B$63/Baseline!B$75 + Baseline!B$69*Baseline!B$69/Baseline!B$76)</f>
        <v>9.8551805296937275E-8</v>
      </c>
      <c r="U397" s="40"/>
      <c r="V397" s="40">
        <f>E397 * ( Baseline!B$87 * Baseline!B$7 )</f>
        <v>0.21985677630650677</v>
      </c>
      <c r="W397" s="40">
        <f>F397 * ( Baseline!D$87 * Baseline!B$11 )</f>
        <v>7.2749020903626813E-4</v>
      </c>
      <c r="X397" s="40">
        <f>G397 * ( Baseline!F$87 * Baseline!B$16 )</f>
        <v>3.7723780961754715E-3</v>
      </c>
      <c r="Y397" s="40">
        <f>H397 * ( Baseline!H$87 * Baseline!B$18 )</f>
        <v>6.1541422135271589E-4</v>
      </c>
      <c r="Z397" s="48">
        <f t="shared" si="0"/>
        <v>0.22497205883307123</v>
      </c>
      <c r="AA397" s="40">
        <f>I397 * ( Baseline!B$87 * Baseline!B$7 )</f>
        <v>4.0932327069727136E-4</v>
      </c>
      <c r="AB397" s="1">
        <f>J397 * ( Baseline!D$87 * Baseline!B$11 )</f>
        <v>3.3110912899854003E-2</v>
      </c>
      <c r="AC397" s="1">
        <f>K397 * ( Baseline!F$87 * Baseline!B$16 )</f>
        <v>4.8383066592692556E-4</v>
      </c>
      <c r="AD397" s="1">
        <f>L397 * ( Baseline!F$87 * Baseline!B$16 )</f>
        <v>5.0814981804625005E-4</v>
      </c>
      <c r="AE397" s="48">
        <f t="shared" si="1"/>
        <v>3.4512216654524447E-2</v>
      </c>
      <c r="AF397" s="48">
        <f>M397 * ( Baseline!B$87 * Baseline!B$7 )</f>
        <v>1.1272138076740489E-3</v>
      </c>
      <c r="AG397" s="48">
        <f>N397 * ( Baseline!D$87 * Baseline!B$11 )</f>
        <v>2.5694797160284938E-4</v>
      </c>
      <c r="AH397" s="48">
        <f>O397 * ( Baseline!F$87 * Baseline!B$16 )</f>
        <v>4.6024160233844112E-2</v>
      </c>
      <c r="AI397" s="48">
        <f>P397 * ( Baseline!H$87 * Baseline!B$18 )</f>
        <v>5.799072018388211E-4</v>
      </c>
      <c r="AJ397" s="48">
        <f t="shared" si="2"/>
        <v>4.7988229214959828E-2</v>
      </c>
      <c r="AK397" s="48">
        <f>Q397 * ( Baseline!B$87 * Baseline!B$7 )</f>
        <v>1.8162826613243976E-5</v>
      </c>
      <c r="AL397" s="48">
        <f>R397 * ( Baseline!D$87 * Baseline!B$11 )</f>
        <v>2.6986314471654638E-4</v>
      </c>
      <c r="AM397" s="48">
        <f>S397 * ( Baseline!F$87 * Baseline!B$16 )</f>
        <v>5.7277403977979765E-5</v>
      </c>
      <c r="AN397" s="48">
        <f>T397 * ( Baseline!H$87 * Baseline!B$18 )</f>
        <v>3.4658055036056679E-2</v>
      </c>
      <c r="AO397" s="48">
        <f t="shared" si="3"/>
        <v>3.5003358411364448E-2</v>
      </c>
      <c r="AP397" s="48"/>
      <c r="AQ397" s="48">
        <f>V397 * ( (1-Baseline!B$88-Baseline!B$87) + (1-B397)*Baseline!B$88 )</f>
        <v>0.10812919045666385</v>
      </c>
      <c r="AR397" s="48">
        <f>W397 * ( (1-Baseline!B$88-Baseline!B$87) + (1-B397)*Baseline!B$88 )</f>
        <v>3.5779168916119853E-4</v>
      </c>
      <c r="AS397" s="48">
        <f>X397 * ( (1-Baseline!B$88-Baseline!B$87) + (1-B397)*Baseline!B$88 )</f>
        <v>1.8553177959238201E-3</v>
      </c>
      <c r="AT397" s="48">
        <f>Y397 * ( (1-Baseline!B$88-Baseline!B$87) + (1-B397)*Baseline!B$88 )</f>
        <v>3.0267086904620409E-4</v>
      </c>
      <c r="AU397" s="48">
        <f t="shared" si="4"/>
        <v>0.11064497081079507</v>
      </c>
      <c r="AV397" s="48">
        <f>AA397 * ( (1-Baseline!D$88-Baseline!D$87) + (1-B397)*Baseline!D$88 )</f>
        <v>3.0550489336978479E-4</v>
      </c>
      <c r="AW397" s="48">
        <f>AB397 * ( (1-Baseline!D$88-Baseline!D$87) + (1-B397)*Baseline!D$88 )</f>
        <v>2.4712853236060983E-2</v>
      </c>
      <c r="AX397" s="48">
        <f>AC397 * ( (1-Baseline!D$88-Baseline!D$87) + (1-B397)*Baseline!D$88 )</f>
        <v>3.6111466555820886E-4</v>
      </c>
      <c r="AY397" s="48">
        <f>AD397 * ( (1-Baseline!D$88-Baseline!D$87) + (1-B397)*Baseline!D$88 )</f>
        <v>3.7926564916195476E-4</v>
      </c>
      <c r="AZ397" s="48">
        <f t="shared" si="5"/>
        <v>2.5758738444150931E-2</v>
      </c>
      <c r="BA397" s="48">
        <f>AF397 * ( (1-Baseline!F$88-Baseline!F$87) + (1-Baseline!B$36)*Baseline!F$88 )</f>
        <v>8.111791268440912E-4</v>
      </c>
      <c r="BB397" s="48">
        <f>AG397 * ( (1-Baseline!F$88-Baseline!F$87) + (1-Baseline!B$36)*Baseline!F$88 )</f>
        <v>1.8490798270050173E-4</v>
      </c>
      <c r="BC397" s="48">
        <f>AH397 * ( (1-Baseline!F$88-Baseline!F$87) + (1-Baseline!B$36)*Baseline!F$88 )</f>
        <v>3.3120458477401707E-2</v>
      </c>
      <c r="BD397" s="48">
        <f>AI397 * ( (1-Baseline!F$88-Baseline!F$87) + (1-Baseline!B$36)*Baseline!F$88 )</f>
        <v>4.1731977947367455E-4</v>
      </c>
      <c r="BE397" s="48">
        <f t="shared" si="6"/>
        <v>3.4533865366419975E-2</v>
      </c>
      <c r="BF397" s="48">
        <f>AK397 * ( (1-Baseline!H$88-Baseline!H$87) + (1-Baseline!B$36)*Baseline!H$88 )</f>
        <v>1.4390770782205466E-5</v>
      </c>
      <c r="BG397" s="48">
        <f>AL397 * ( (1-Baseline!H$88-Baseline!H$87) + (1-Baseline!B$36)*Baseline!H$88 )</f>
        <v>2.13817966821814E-4</v>
      </c>
      <c r="BH397" s="48">
        <f>AM397 * ( (1-Baseline!H$88-Baseline!H$87) + (1-Baseline!B$36)*Baseline!H$88 )</f>
        <v>4.538203271983292E-5</v>
      </c>
      <c r="BI397" s="48">
        <f>AN397 * ( (1-Baseline!H$88-Baseline!H$87) + (1-Baseline!B$36)*Baseline!H$88 )</f>
        <v>2.7460270166168425E-2</v>
      </c>
      <c r="BJ397" s="48">
        <f t="shared" si="7"/>
        <v>2.7733860936492279E-2</v>
      </c>
      <c r="BK397" s="48"/>
      <c r="BL397" s="48">
        <f t="shared" si="18"/>
        <v>0.97726258739375282</v>
      </c>
      <c r="BM397" s="48">
        <f t="shared" si="19"/>
        <v>3.2336913873205219E-3</v>
      </c>
      <c r="BN397" s="48">
        <f t="shared" si="20"/>
        <v>1.6768207197563889E-2</v>
      </c>
      <c r="BO397" s="48">
        <f t="shared" si="21"/>
        <v>2.735514021362768E-3</v>
      </c>
      <c r="BP397" s="48">
        <f t="shared" si="8"/>
        <v>1</v>
      </c>
      <c r="BQ397" s="48">
        <f t="shared" si="22"/>
        <v>1.1860242846604011E-2</v>
      </c>
      <c r="BR397" s="48">
        <f t="shared" si="23"/>
        <v>0.95939687767094683</v>
      </c>
      <c r="BS397" s="48">
        <f t="shared" si="24"/>
        <v>1.4019113022214319E-2</v>
      </c>
      <c r="BT397" s="48">
        <f t="shared" si="25"/>
        <v>1.4723766460234978E-2</v>
      </c>
      <c r="BU397" s="48">
        <f t="shared" si="9"/>
        <v>1.0000000000000002</v>
      </c>
      <c r="BV397" s="48">
        <f t="shared" si="26"/>
        <v>2.3489381169385842E-2</v>
      </c>
      <c r="BW397" s="48">
        <f t="shared" si="27"/>
        <v>5.3543957717603913E-3</v>
      </c>
      <c r="BX397" s="48">
        <f t="shared" si="28"/>
        <v>0.95907185963629105</v>
      </c>
      <c r="BY397" s="48">
        <f t="shared" si="29"/>
        <v>1.2084363422562821E-2</v>
      </c>
      <c r="BZ397" s="48">
        <f t="shared" si="10"/>
        <v>1.0000000000000002</v>
      </c>
      <c r="CA397" s="48">
        <f t="shared" si="30"/>
        <v>5.1888811352876073E-4</v>
      </c>
      <c r="CB397" s="48">
        <f t="shared" si="31"/>
        <v>7.7096357882314118E-3</v>
      </c>
      <c r="CC397" s="48">
        <f t="shared" si="32"/>
        <v>1.6363402421232718E-3</v>
      </c>
      <c r="CD397" s="48">
        <f t="shared" si="33"/>
        <v>0.99013513585611657</v>
      </c>
      <c r="CE397" s="48">
        <f t="shared" si="11"/>
        <v>1</v>
      </c>
      <c r="CF397" s="48"/>
      <c r="CG397" s="48">
        <f t="shared" si="34"/>
        <v>0.97726258739375282</v>
      </c>
      <c r="CH397" s="48">
        <f t="shared" si="35"/>
        <v>3.2336913873205219E-3</v>
      </c>
      <c r="CI397" s="48">
        <f t="shared" si="36"/>
        <v>1.6768207197563889E-2</v>
      </c>
      <c r="CJ397" s="48">
        <f t="shared" si="37"/>
        <v>2.735514021362768E-3</v>
      </c>
      <c r="CK397" s="48">
        <f t="shared" si="12"/>
        <v>1</v>
      </c>
      <c r="CL397" s="48">
        <f t="shared" si="38"/>
        <v>1.1860242846604011E-2</v>
      </c>
      <c r="CM397" s="48">
        <f t="shared" si="39"/>
        <v>0.95939687767094683</v>
      </c>
      <c r="CN397" s="48">
        <f t="shared" si="40"/>
        <v>1.4019113022214319E-2</v>
      </c>
      <c r="CO397" s="48">
        <f t="shared" si="41"/>
        <v>1.4723766460234978E-2</v>
      </c>
      <c r="CP397" s="48">
        <f t="shared" si="13"/>
        <v>1.0000000000000002</v>
      </c>
      <c r="CQ397" s="48">
        <f t="shared" si="42"/>
        <v>2.3489381169385842E-2</v>
      </c>
      <c r="CR397" s="48">
        <f t="shared" si="43"/>
        <v>5.3543957717603913E-3</v>
      </c>
      <c r="CS397" s="48">
        <f t="shared" si="44"/>
        <v>0.95907185963629105</v>
      </c>
      <c r="CT397" s="48">
        <f t="shared" si="45"/>
        <v>1.2084363422562821E-2</v>
      </c>
      <c r="CU397" s="48">
        <f t="shared" si="14"/>
        <v>1.0000000000000002</v>
      </c>
      <c r="CV397" s="48">
        <f t="shared" si="46"/>
        <v>5.1888811352876073E-4</v>
      </c>
      <c r="CW397" s="48">
        <f t="shared" si="47"/>
        <v>7.7096357882314118E-3</v>
      </c>
      <c r="CX397" s="48">
        <f t="shared" si="48"/>
        <v>1.6363402421232718E-3</v>
      </c>
      <c r="CY397" s="48">
        <f t="shared" si="49"/>
        <v>0.99013513585611657</v>
      </c>
      <c r="CZ397" s="48">
        <f t="shared" si="15"/>
        <v>1</v>
      </c>
      <c r="DA397" s="48"/>
      <c r="DB397" s="48">
        <f>(AQ397*Baseline!B$7 + AV397*Baseline!B$11 + BA397*Baseline!B$16 + BF397*Baseline!B$18)</f>
        <v>56474.398448525659</v>
      </c>
      <c r="DC397" s="48">
        <f>(AR397*Baseline!B$7 + AW397*Baseline!B$11 + BB397*Baseline!B$16 + BG397*Baseline!B$18)</f>
        <v>63581.953278845889</v>
      </c>
      <c r="DD397" s="48">
        <f>(AS397*Baseline!B$7 + AX397*Baseline!B$11 + BC397*Baseline!B$16 + BH397*Baseline!B$18)</f>
        <v>114712.16812789084</v>
      </c>
      <c r="DE397" s="48">
        <f>(AT397*Baseline!B$7 + AY397*Baseline!B$11 + BD397*Baseline!B$16 + BI397*Baseline!B$18)</f>
        <v>1259786.430077763</v>
      </c>
      <c r="DF397" s="48">
        <f t="shared" si="16"/>
        <v>1494554.9499330255</v>
      </c>
      <c r="DG397" s="48"/>
      <c r="DH397" s="48">
        <f t="shared" si="50"/>
        <v>3.7786766188192954E-2</v>
      </c>
      <c r="DI397" s="48">
        <f t="shared" si="51"/>
        <v>4.2542399181572509E-2</v>
      </c>
      <c r="DJ397" s="48">
        <f t="shared" si="52"/>
        <v>7.6753396141795494E-2</v>
      </c>
      <c r="DK397" s="48">
        <f t="shared" si="53"/>
        <v>0.84291743848843903</v>
      </c>
      <c r="DL397" s="48">
        <f t="shared" si="17"/>
        <v>1</v>
      </c>
      <c r="DM397" s="48"/>
      <c r="DN397" s="48">
        <f>DH397 / (Baseline!B$7/Baseline!B$17)</f>
        <v>4.0334887549521952</v>
      </c>
      <c r="DO397" s="48">
        <f>DI397 / (Baseline!B$11/Baseline!B$17)</f>
        <v>1.0269938781553416</v>
      </c>
      <c r="DP397" s="48">
        <f>DJ397 / (Baseline!B$16/Baseline!B$17)</f>
        <v>1.1860719243274538</v>
      </c>
      <c r="DQ397" s="48">
        <f>DK397 / (Baseline!B$18/Baseline!B$17)</f>
        <v>0.95299257878068921</v>
      </c>
      <c r="DR397" s="71"/>
      <c r="DS397" s="48">
        <f>(AU397*Baseline!B$34)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2.9126276871619259E-2</v>
      </c>
      <c r="DT397" s="48">
        <f>(AZ397*Baseline!B$34) + (Baseline!D$88*(1-Baseline!D$89)*Baseline!B$35) + (Baseline!D$88*Baseline!D$89*((1-Baseline!D$90)*Baseline!B$40 + Baseline!D$90*Baseline!B$41))</f>
        <v>1.0277378766622644E-2</v>
      </c>
      <c r="DU397" s="48">
        <f>(BE397*Baseline!B$34) + (Baseline!F$88*(1-Baseline!F$89)*Baseline!B$35) + (Baseline!F$88*Baseline!F$89*((1-Baseline!F$90)*Baseline!B$40 + Baseline!F$90*Baseline!B$41))</f>
        <v>1.2910719804963E-2</v>
      </c>
      <c r="DV397" s="48">
        <f>(BJ397*Baseline!B$34) + (Baseline!H$88*(1-Baseline!H$89)*Baseline!B$35) + (Baseline!H$88*Baseline!H$89*((1-Baseline!H$90)*Baseline!B$40 + Baseline!H$90*Baseline!B$41))</f>
        <v>9.3050791404738417E-3</v>
      </c>
      <c r="DW397" s="48">
        <f>( DS397*Baseline!B$7 + DT397*Baseline!B$11 + DU397*Baseline!B$16 + DV397*Baseline!B$18 ) / Baseline!B$17</f>
        <v>9.7643751428703081E-3</v>
      </c>
    </row>
    <row r="398" spans="1:127">
      <c r="A398" s="7" t="s">
        <v>666</v>
      </c>
      <c r="B398" s="1">
        <f>MIN( MAX( NORMINV( MCrands!B398, (B$5+B$4)/2, (B$5-B$4)/3.29 ), 0 ), 1 )</f>
        <v>0.47448975257164788</v>
      </c>
      <c r="C398" s="1">
        <f>MAX( NORMINV( MCrands!C398, (C$5+C$4)/2, (C$5-C$4)/3.29 ), 0 )</f>
        <v>2.2107962032743687</v>
      </c>
      <c r="D398" s="40"/>
      <c r="E398" s="40">
        <f>Baseline!B$33 * (C398 * Baseline!B$66*Baseline!B$66/Baseline!B$73 + Baseline!B$52*Baseline!B$52/Baseline!B$74 + Baseline!B$53*Baseline!B$53/Baseline!B$75 + Baseline!B$54*Baseline!B$54/Baseline!B$76)</f>
        <v>1.8508542135171153E-5</v>
      </c>
      <c r="F398" s="40">
        <f>Baseline!B$33 * (C398 * Baseline!B$66*Baseline!B$57/Baseline!B$73 + Baseline!B$52*Baseline!B$67/Baseline!B$74 + Baseline!B$53*Baseline!B$55/Baseline!B$75 + Baseline!B$54*Baseline!B$56/Baseline!B$76)</f>
        <v>3.9079993478244818E-8</v>
      </c>
      <c r="G398" s="1">
        <f>Baseline!B$33 * (C398 * Baseline!B$66*Baseline!B$58/Baseline!B$73 + Baseline!B$52*Baseline!B$59/Baseline!B$74 + Baseline!B$53*Baseline!B$68/Baseline!B$75 + Baseline!B$54*Baseline!B$60/Baseline!B$76)</f>
        <v>1.0772602650933631E-7</v>
      </c>
      <c r="H398" s="40">
        <f>Baseline!B$33 * (C398 * Baseline!B$66*Baseline!B$61/Baseline!B$73 + Baseline!B$52*Baseline!B$62/Baseline!B$74 + Baseline!B$53*Baseline!B$63/Baseline!B$75 + Baseline!B$54*Baseline!B$69/Baseline!B$76)</f>
        <v>1.6620376490875073E-9</v>
      </c>
      <c r="I398" s="40">
        <f>Baseline!B$33 * (C398 * Baseline!B$57*Baseline!B$66/Baseline!B$73 + Baseline!B$67*Baseline!B$52/Baseline!B$74 + Baseline!B$55*Baseline!B$53/Baseline!B$75 + Baseline!B$56*Baseline!B$54/Baseline!B$76)</f>
        <v>3.9079993478244818E-8</v>
      </c>
      <c r="J398" s="1">
        <f>Baseline!B$33 * (C398 * Baseline!B$57*Baseline!B$57/Baseline!B$73 + Baseline!B$67*Baseline!B$67/Baseline!B$74 + Baseline!B$55*Baseline!B$55/Baseline!B$75 + Baseline!B$56*Baseline!B$56/Baseline!B$76)</f>
        <v>1.7949605759489403E-6</v>
      </c>
      <c r="K398" s="40">
        <f>Baseline!B$33 * (C398 * Baseline!B$57*Baseline!B$58/Baseline!B$73 + Baseline!B$67*Baseline!B$59/Baseline!B$74 + Baseline!B$55*Baseline!B$68/Baseline!B$75 + Baseline!B$56*Baseline!B$60/Baseline!B$76)</f>
        <v>1.3929171918377403E-8</v>
      </c>
      <c r="L398" s="1">
        <f>Baseline!B$33 * (C398 * Baseline!B$57*Baseline!B$61/Baseline!B$73 + Baseline!B$67*Baseline!B$62/Baseline!B$74 + Baseline!B$55*Baseline!B$63/Baseline!B$75 + Baseline!B$56*Baseline!B$69/Baseline!B$76)</f>
        <v>1.4629416311091371E-8</v>
      </c>
      <c r="M398" s="40">
        <f>Baseline!B$33 * (C398 * Baseline!B$58*Baseline!B$66/Baseline!B$73 + Baseline!B$59*Baseline!B$52/Baseline!B$74 + Baseline!B$68*Baseline!B$53/Baseline!B$75 + Baseline!B$60*Baseline!B$54/Baseline!B$76)</f>
        <v>1.0772602650933631E-7</v>
      </c>
      <c r="N398" s="1">
        <f>Baseline!B$33 * (C398 * Baseline!B$58*Baseline!B$57/Baseline!B$73 + Baseline!B$59*Baseline!B$67/Baseline!B$74 + Baseline!B$68*Baseline!B$55/Baseline!B$75 + Baseline!B$60*Baseline!B$56/Baseline!B$76)</f>
        <v>1.3929171918377403E-8</v>
      </c>
      <c r="O398" s="1">
        <f>Baseline!B$33 * (C398 * Baseline!B$58*Baseline!B$58/Baseline!B$73 + Baseline!B$59*Baseline!B$59/Baseline!B$74 + Baseline!B$68*Baseline!B$68/Baseline!B$75 + Baseline!B$60*Baseline!B$60/Baseline!B$76)</f>
        <v>1.3250166993938385E-6</v>
      </c>
      <c r="P398" s="40">
        <f>Baseline!B$33 * (C398 * Baseline!B$58*Baseline!B$61/Baseline!B$73 + Baseline!B$59*Baseline!B$62/Baseline!B$74 + Baseline!B$68*Baseline!B$63/Baseline!B$75 + Baseline!B$60*Baseline!B$69/Baseline!B$76)</f>
        <v>1.6489644263015042E-9</v>
      </c>
      <c r="Q398" s="40">
        <f>Baseline!B$33 * (C398 * Baseline!B$61*Baseline!B$66/Baseline!B$73 + Baseline!B$62*Baseline!B$52/Baseline!B$74 + Baseline!B$63*Baseline!B$53/Baseline!B$75 + Baseline!B$69*Baseline!B$54/Baseline!B$76)</f>
        <v>1.6620376490875073E-9</v>
      </c>
      <c r="R398" s="40">
        <f>Baseline!B$33 * (C398 * Baseline!B$61*Baseline!B$57/Baseline!B$73 + Baseline!B$62*Baseline!B$67/Baseline!B$74 + Baseline!B$63*Baseline!B$55/Baseline!B$75 + Baseline!B$69*Baseline!B$56/Baseline!B$76)</f>
        <v>1.4629416311091371E-8</v>
      </c>
      <c r="S398" s="40">
        <f>Baseline!B$33 * (C398 * Baseline!B$61*Baseline!B$58/Baseline!B$73 + Baseline!B$62*Baseline!B$59/Baseline!B$74 + Baseline!B$63*Baseline!B$68/Baseline!B$75 + Baseline!B$69*Baseline!B$60/Baseline!B$76)</f>
        <v>1.6489644263015042E-9</v>
      </c>
      <c r="T398" s="40">
        <f>Baseline!B$33 * (C398 * Baseline!B$61*Baseline!B$61/Baseline!B$73 + Baseline!B$62*Baseline!B$62/Baseline!B$74 + Baseline!B$63*Baseline!B$63/Baseline!B$75 + Baseline!B$69*Baseline!B$69/Baseline!B$76)</f>
        <v>9.8551802406392331E-8</v>
      </c>
      <c r="U398" s="40"/>
      <c r="V398" s="40">
        <f>E398 * ( Baseline!B$87 * Baseline!B$7 )</f>
        <v>0.19210015882094139</v>
      </c>
      <c r="W398" s="40">
        <f>F398 * ( Baseline!D$87 * Baseline!B$11 )</f>
        <v>7.2089283912033116E-4</v>
      </c>
      <c r="X398" s="40">
        <f>G398 * ( Baseline!F$87 * Baseline!B$16 )</f>
        <v>3.7418387451976175E-3</v>
      </c>
      <c r="Y398" s="40">
        <f>H398 * ( Baseline!H$87 * Baseline!B$18 )</f>
        <v>5.8449454213968857E-4</v>
      </c>
      <c r="Z398" s="48">
        <f t="shared" si="0"/>
        <v>0.19714738494739903</v>
      </c>
      <c r="AA398" s="40">
        <f>I398 * ( Baseline!B$87 * Baseline!B$7 )</f>
        <v>4.0561125231070299E-4</v>
      </c>
      <c r="AB398" s="1">
        <f>J398 * ( Baseline!D$87 * Baseline!B$11 )</f>
        <v>3.3110912017557788E-2</v>
      </c>
      <c r="AC398" s="1">
        <f>K398 * ( Baseline!F$87 * Baseline!B$16 )</f>
        <v>4.8382658176096408E-4</v>
      </c>
      <c r="AD398" s="1">
        <f>L398 * ( Baseline!F$87 * Baseline!B$16 )</f>
        <v>5.0814940962965393E-4</v>
      </c>
      <c r="AE398" s="48">
        <f t="shared" si="1"/>
        <v>3.450849926125911E-2</v>
      </c>
      <c r="AF398" s="48">
        <f>M398 * ( Baseline!B$87 * Baseline!B$7 )</f>
        <v>1.1180884291404015E-3</v>
      </c>
      <c r="AG398" s="48">
        <f>N398 * ( Baseline!D$87 * Baseline!B$11 )</f>
        <v>2.5694580262466466E-4</v>
      </c>
      <c r="AH398" s="48">
        <f>O398 * ( Baseline!F$87 * Baseline!B$16 )</f>
        <v>4.6024150193602779E-2</v>
      </c>
      <c r="AI398" s="48">
        <f>P398 * ( Baseline!H$87 * Baseline!B$18 )</f>
        <v>5.7989703655924024E-4</v>
      </c>
      <c r="AJ398" s="48">
        <f t="shared" si="2"/>
        <v>4.7979081461927087E-2</v>
      </c>
      <c r="AK398" s="48">
        <f>Q398 * ( Baseline!B$87 * Baseline!B$7 )</f>
        <v>1.7250288759879237E-5</v>
      </c>
      <c r="AL398" s="48">
        <f>R398 * ( Baseline!D$87 * Baseline!B$11 )</f>
        <v>2.6986292781872793E-4</v>
      </c>
      <c r="AM398" s="48">
        <f>S398 * ( Baseline!F$87 * Baseline!B$16 )</f>
        <v>5.7276399953847546E-5</v>
      </c>
      <c r="AN398" s="48">
        <f>T398 * ( Baseline!H$87 * Baseline!B$18 )</f>
        <v>3.465805401952872E-2</v>
      </c>
      <c r="AO398" s="48">
        <f t="shared" si="3"/>
        <v>3.5002443636061177E-2</v>
      </c>
      <c r="AP398" s="48"/>
      <c r="AQ398" s="48">
        <f>V398 * ( (1-Baseline!B$88-Baseline!B$87) + (1-B398)*Baseline!B$88 )</f>
        <v>0.10686610984532201</v>
      </c>
      <c r="AR398" s="48">
        <f>W398 * ( (1-Baseline!B$88-Baseline!B$87) + (1-B398)*Baseline!B$88 )</f>
        <v>4.0103565663341409E-4</v>
      </c>
      <c r="AS398" s="48">
        <f>X398 * ( (1-Baseline!B$88-Baseline!B$87) + (1-B398)*Baseline!B$88 )</f>
        <v>2.0816003111194664E-3</v>
      </c>
      <c r="AT398" s="48">
        <f>Y398 * ( (1-Baseline!B$88-Baseline!B$87) + (1-B398)*Baseline!B$88 )</f>
        <v>3.2515672203328717E-4</v>
      </c>
      <c r="AU398" s="48">
        <f t="shared" si="4"/>
        <v>0.10967390253510817</v>
      </c>
      <c r="AV398" s="48">
        <f>AA398 * ( (1-Baseline!D$88-Baseline!D$87) + (1-B398)*Baseline!D$88 )</f>
        <v>3.1590099109119385E-4</v>
      </c>
      <c r="AW398" s="48">
        <f>AB398 * ( (1-Baseline!D$88-Baseline!D$87) + (1-B398)*Baseline!D$88 )</f>
        <v>2.5787671970864158E-2</v>
      </c>
      <c r="AX398" s="48">
        <f>AC398 * ( (1-Baseline!D$88-Baseline!D$87) + (1-B398)*Baseline!D$88 )</f>
        <v>3.7681720076511796E-4</v>
      </c>
      <c r="AY398" s="48">
        <f>AD398 * ( (1-Baseline!D$88-Baseline!D$87) + (1-B398)*Baseline!D$88 )</f>
        <v>3.9576047560300115E-4</v>
      </c>
      <c r="AZ398" s="48">
        <f t="shared" si="5"/>
        <v>2.6876150638323468E-2</v>
      </c>
      <c r="BA398" s="48">
        <f>AF398 * ( (1-Baseline!F$88-Baseline!F$87) + (1-Baseline!B$36)*Baseline!F$88 )</f>
        <v>8.0461221243916545E-4</v>
      </c>
      <c r="BB398" s="48">
        <f>AG398 * ( (1-Baseline!F$88-Baseline!F$87) + (1-Baseline!B$36)*Baseline!F$88 )</f>
        <v>1.849064218343927E-4</v>
      </c>
      <c r="BC398" s="48">
        <f>AH398 * ( (1-Baseline!F$88-Baseline!F$87) + (1-Baseline!B$36)*Baseline!F$88 )</f>
        <v>3.3120451252122755E-2</v>
      </c>
      <c r="BD398" s="48">
        <f>AI398 * ( (1-Baseline!F$88-Baseline!F$87) + (1-Baseline!B$36)*Baseline!F$88 )</f>
        <v>4.1731246421319922E-4</v>
      </c>
      <c r="BE398" s="48">
        <f t="shared" si="6"/>
        <v>3.4527282350609513E-2</v>
      </c>
      <c r="BF398" s="48">
        <f>AK398 * ( (1-Baseline!H$88-Baseline!H$87) + (1-Baseline!B$36)*Baseline!H$88 )</f>
        <v>1.3667748790227515E-5</v>
      </c>
      <c r="BG398" s="48">
        <f>AL398 * ( (1-Baseline!H$88-Baseline!H$87) + (1-Baseline!B$36)*Baseline!H$88 )</f>
        <v>2.1381779496933449E-4</v>
      </c>
      <c r="BH398" s="48">
        <f>AM398 * ( (1-Baseline!H$88-Baseline!H$87) + (1-Baseline!B$36)*Baseline!H$88 )</f>
        <v>4.5381237211432481E-5</v>
      </c>
      <c r="BI398" s="48">
        <f>AN398 * ( (1-Baseline!H$88-Baseline!H$87) + (1-Baseline!B$36)*Baseline!H$88 )</f>
        <v>2.7460269360752992E-2</v>
      </c>
      <c r="BJ398" s="48">
        <f t="shared" si="7"/>
        <v>2.7733136141723985E-2</v>
      </c>
      <c r="BK398" s="48"/>
      <c r="BL398" s="48">
        <f t="shared" si="18"/>
        <v>0.97439871633192454</v>
      </c>
      <c r="BM398" s="48">
        <f t="shared" si="19"/>
        <v>3.6566188251123538E-3</v>
      </c>
      <c r="BN398" s="48">
        <f t="shared" si="20"/>
        <v>1.8979905547293865E-2</v>
      </c>
      <c r="BO398" s="48">
        <f t="shared" si="21"/>
        <v>2.9647592956692668E-3</v>
      </c>
      <c r="BP398" s="48">
        <f t="shared" si="8"/>
        <v>1</v>
      </c>
      <c r="BQ398" s="48">
        <f t="shared" si="22"/>
        <v>1.1753952243471264E-2</v>
      </c>
      <c r="BR398" s="48">
        <f t="shared" si="23"/>
        <v>0.95950020216409937</v>
      </c>
      <c r="BS398" s="48">
        <f t="shared" si="24"/>
        <v>1.4020504864554655E-2</v>
      </c>
      <c r="BT398" s="48">
        <f t="shared" si="25"/>
        <v>1.4725340727874734E-2</v>
      </c>
      <c r="BU398" s="48">
        <f t="shared" si="9"/>
        <v>1</v>
      </c>
      <c r="BV398" s="48">
        <f t="shared" si="26"/>
        <v>2.3303664744554142E-2</v>
      </c>
      <c r="BW398" s="48">
        <f t="shared" si="27"/>
        <v>5.3553714409593119E-3</v>
      </c>
      <c r="BX398" s="48">
        <f t="shared" si="28"/>
        <v>0.95925450824072978</v>
      </c>
      <c r="BY398" s="48">
        <f t="shared" si="29"/>
        <v>1.20864555737568E-2</v>
      </c>
      <c r="BZ398" s="48">
        <f t="shared" si="10"/>
        <v>1</v>
      </c>
      <c r="CA398" s="48">
        <f t="shared" si="30"/>
        <v>4.9283098458037858E-4</v>
      </c>
      <c r="CB398" s="48">
        <f t="shared" si="31"/>
        <v>7.7098310799278693E-3</v>
      </c>
      <c r="CC398" s="48">
        <f t="shared" si="32"/>
        <v>1.6363543228404397E-3</v>
      </c>
      <c r="CD398" s="48">
        <f t="shared" si="33"/>
        <v>0.99016098361265126</v>
      </c>
      <c r="CE398" s="48">
        <f t="shared" si="11"/>
        <v>1</v>
      </c>
      <c r="CF398" s="48"/>
      <c r="CG398" s="48">
        <f t="shared" si="34"/>
        <v>0.97439871633192454</v>
      </c>
      <c r="CH398" s="48">
        <f t="shared" si="35"/>
        <v>3.6566188251123538E-3</v>
      </c>
      <c r="CI398" s="48">
        <f t="shared" si="36"/>
        <v>1.8979905547293865E-2</v>
      </c>
      <c r="CJ398" s="48">
        <f t="shared" si="37"/>
        <v>2.9647592956692668E-3</v>
      </c>
      <c r="CK398" s="48">
        <f t="shared" si="12"/>
        <v>1</v>
      </c>
      <c r="CL398" s="48">
        <f t="shared" si="38"/>
        <v>1.1753952243471264E-2</v>
      </c>
      <c r="CM398" s="48">
        <f t="shared" si="39"/>
        <v>0.95950020216409937</v>
      </c>
      <c r="CN398" s="48">
        <f t="shared" si="40"/>
        <v>1.4020504864554655E-2</v>
      </c>
      <c r="CO398" s="48">
        <f t="shared" si="41"/>
        <v>1.4725340727874734E-2</v>
      </c>
      <c r="CP398" s="48">
        <f t="shared" si="13"/>
        <v>1</v>
      </c>
      <c r="CQ398" s="48">
        <f t="shared" si="42"/>
        <v>2.3303664744554142E-2</v>
      </c>
      <c r="CR398" s="48">
        <f t="shared" si="43"/>
        <v>5.3553714409593119E-3</v>
      </c>
      <c r="CS398" s="48">
        <f t="shared" si="44"/>
        <v>0.95925450824072978</v>
      </c>
      <c r="CT398" s="48">
        <f t="shared" si="45"/>
        <v>1.20864555737568E-2</v>
      </c>
      <c r="CU398" s="48">
        <f t="shared" si="14"/>
        <v>1</v>
      </c>
      <c r="CV398" s="48">
        <f t="shared" si="46"/>
        <v>4.9283098458037858E-4</v>
      </c>
      <c r="CW398" s="48">
        <f t="shared" si="47"/>
        <v>7.7098310799278693E-3</v>
      </c>
      <c r="CX398" s="48">
        <f t="shared" si="48"/>
        <v>1.6363543228404397E-3</v>
      </c>
      <c r="CY398" s="48">
        <f t="shared" si="49"/>
        <v>0.99016098361265126</v>
      </c>
      <c r="CZ398" s="48">
        <f t="shared" si="15"/>
        <v>1</v>
      </c>
      <c r="DA398" s="48"/>
      <c r="DB398" s="48">
        <f>(AQ398*Baseline!B$7 + AV398*Baseline!B$11 + BA398*Baseline!B$16 + BF398*Baseline!B$18)</f>
        <v>55828.991167008855</v>
      </c>
      <c r="DC398" s="48">
        <f>(AR398*Baseline!B$7 + AW398*Baseline!B$11 + BB398*Baseline!B$16 + BG398*Baseline!B$18)</f>
        <v>65907.920321603713</v>
      </c>
      <c r="DD398" s="48">
        <f>(AS398*Baseline!B$7 + AX398*Baseline!B$11 + BC398*Baseline!B$16 + BH398*Baseline!B$18)</f>
        <v>114855.52944941277</v>
      </c>
      <c r="DE398" s="48">
        <f>(AT398*Baseline!B$7 + AY398*Baseline!B$11 + BD398*Baseline!B$16 + BI398*Baseline!B$18)</f>
        <v>1259832.6483743426</v>
      </c>
      <c r="DF398" s="48">
        <f t="shared" si="16"/>
        <v>1496425.0893123678</v>
      </c>
      <c r="DG398" s="48"/>
      <c r="DH398" s="48">
        <f t="shared" si="50"/>
        <v>3.7308243202914489E-2</v>
      </c>
      <c r="DI398" s="48">
        <f t="shared" si="51"/>
        <v>4.4043581461127128E-2</v>
      </c>
      <c r="DJ398" s="48">
        <f t="shared" si="52"/>
        <v>7.6753277039875611E-2</v>
      </c>
      <c r="DK398" s="48">
        <f t="shared" si="53"/>
        <v>0.84189489829608288</v>
      </c>
      <c r="DL398" s="48">
        <f t="shared" si="17"/>
        <v>1</v>
      </c>
      <c r="DM398" s="48"/>
      <c r="DN398" s="48">
        <f>DH398 / (Baseline!B$7/Baseline!B$17)</f>
        <v>3.9824095736723235</v>
      </c>
      <c r="DO398" s="48">
        <f>DI398 / (Baseline!B$11/Baseline!B$17)</f>
        <v>1.0632331368891479</v>
      </c>
      <c r="DP398" s="48">
        <f>DJ398 / (Baseline!B$16/Baseline!B$17)</f>
        <v>1.1860700838428575</v>
      </c>
      <c r="DQ398" s="48">
        <f>DK398 / (Baseline!B$18/Baseline!B$17)</f>
        <v>0.95183650682117693</v>
      </c>
      <c r="DR398" s="71"/>
      <c r="DS398" s="48">
        <f>(AU398*Baseline!B$34)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2.8980616630266225E-2</v>
      </c>
      <c r="DT398" s="48">
        <f>(AZ398*Baseline!B$34) + (Baseline!D$88*(1-Baseline!D$89)*Baseline!B$35) + (Baseline!D$88*Baseline!D$89*((1-Baseline!D$90)*Baseline!B$40 + Baseline!D$90*Baseline!B$41))</f>
        <v>1.0444990595748523E-2</v>
      </c>
      <c r="DU398" s="48">
        <f>(BE398*Baseline!B$34) + (Baseline!F$88*(1-Baseline!F$89)*Baseline!B$35) + (Baseline!F$88*Baseline!F$89*((1-Baseline!F$90)*Baseline!B$40 + Baseline!F$90*Baseline!B$41))</f>
        <v>1.290973235259143E-2</v>
      </c>
      <c r="DV398" s="48">
        <f>(BJ398*Baseline!B$34) + (Baseline!H$88*(1-Baseline!H$89)*Baseline!B$35) + (Baseline!H$88*Baseline!H$89*((1-Baseline!H$90)*Baseline!B$40 + Baseline!H$90*Baseline!B$41))</f>
        <v>9.3049704212585984E-3</v>
      </c>
      <c r="DW398" s="48">
        <f>( DS398*Baseline!B$7 + DT398*Baseline!B$11 + DU398*Baseline!B$16 + DV398*Baseline!B$18 ) / Baseline!B$17</f>
        <v>9.7697936839658932E-3</v>
      </c>
    </row>
    <row r="399" spans="1:127">
      <c r="A399" s="7" t="s">
        <v>667</v>
      </c>
      <c r="B399" s="1">
        <f>MIN( MAX( NORMINV( MCrands!B399, (B$5+B$4)/2, (B$5-B$4)/3.29 ), 0 ), 1 )</f>
        <v>0.61837736205216676</v>
      </c>
      <c r="C399" s="1">
        <f>MAX( NORMINV( MCrands!C399, (C$5+C$4)/2, (C$5-C$4)/3.29 ), 0 )</f>
        <v>2.3444015580850279</v>
      </c>
      <c r="D399" s="40"/>
      <c r="E399" s="40">
        <f>Baseline!B$33 * (C399 * Baseline!B$66*Baseline!B$66/Baseline!B$73 + Baseline!B$52*Baseline!B$52/Baseline!B$74 + Baseline!B$53*Baseline!B$53/Baseline!B$75 + Baseline!B$54*Baseline!B$54/Baseline!B$76)</f>
        <v>1.9626557453432819E-5</v>
      </c>
      <c r="F399" s="40">
        <f>Baseline!B$33 * (C399 * Baseline!B$66*Baseline!B$57/Baseline!B$73 + Baseline!B$52*Baseline!B$67/Baseline!B$74 + Baseline!B$53*Baseline!B$55/Baseline!B$75 + Baseline!B$54*Baseline!B$56/Baseline!B$76)</f>
        <v>3.9229510739129027E-8</v>
      </c>
      <c r="G399" s="1">
        <f>Baseline!B$33 * (C399 * Baseline!B$66*Baseline!B$58/Baseline!B$73 + Baseline!B$52*Baseline!B$59/Baseline!B$74 + Baseline!B$53*Baseline!B$68/Baseline!B$75 + Baseline!B$54*Baseline!B$60/Baseline!B$76)</f>
        <v>1.0809358977567665E-7</v>
      </c>
      <c r="H399" s="40">
        <f>Baseline!B$33 * (C399 * Baseline!B$66*Baseline!B$61/Baseline!B$73 + Baseline!B$52*Baseline!B$62/Baseline!B$74 + Baseline!B$53*Baseline!B$63/Baseline!B$75 + Baseline!B$54*Baseline!B$69/Baseline!B$76)</f>
        <v>1.6987939757215419E-9</v>
      </c>
      <c r="I399" s="40">
        <f>Baseline!B$33 * (C399 * Baseline!B$57*Baseline!B$66/Baseline!B$73 + Baseline!B$67*Baseline!B$52/Baseline!B$74 + Baseline!B$55*Baseline!B$53/Baseline!B$75 + Baseline!B$56*Baseline!B$54/Baseline!B$76)</f>
        <v>3.9229510739129027E-8</v>
      </c>
      <c r="J399" s="1">
        <f>Baseline!B$33 * (C399 * Baseline!B$57*Baseline!B$57/Baseline!B$73 + Baseline!B$67*Baseline!B$67/Baseline!B$74 + Baseline!B$55*Baseline!B$55/Baseline!B$75 + Baseline!B$56*Baseline!B$56/Baseline!B$76)</f>
        <v>1.7949605959445621E-6</v>
      </c>
      <c r="K399" s="40">
        <f>Baseline!B$33 * (C399 * Baseline!B$57*Baseline!B$58/Baseline!B$73 + Baseline!B$67*Baseline!B$59/Baseline!B$74 + Baseline!B$55*Baseline!B$68/Baseline!B$75 + Baseline!B$56*Baseline!B$60/Baseline!B$76)</f>
        <v>1.3929221074280622E-8</v>
      </c>
      <c r="L399" s="1">
        <f>Baseline!B$33 * (C399 * Baseline!B$57*Baseline!B$61/Baseline!B$73 + Baseline!B$67*Baseline!B$62/Baseline!B$74 + Baseline!B$55*Baseline!B$63/Baseline!B$75 + Baseline!B$56*Baseline!B$69/Baseline!B$76)</f>
        <v>1.4629421226681692E-8</v>
      </c>
      <c r="M399" s="40">
        <f>Baseline!B$33 * (C399 * Baseline!B$58*Baseline!B$66/Baseline!B$73 + Baseline!B$59*Baseline!B$52/Baseline!B$74 + Baseline!B$68*Baseline!B$53/Baseline!B$75 + Baseline!B$60*Baseline!B$54/Baseline!B$76)</f>
        <v>1.0809358977567665E-7</v>
      </c>
      <c r="N399" s="1">
        <f>Baseline!B$33 * (C399 * Baseline!B$58*Baseline!B$57/Baseline!B$73 + Baseline!B$59*Baseline!B$67/Baseline!B$74 + Baseline!B$68*Baseline!B$55/Baseline!B$75 + Baseline!B$60*Baseline!B$56/Baseline!B$76)</f>
        <v>1.3929221074280622E-8</v>
      </c>
      <c r="O399" s="1">
        <f>Baseline!B$33 * (C399 * Baseline!B$58*Baseline!B$58/Baseline!B$73 + Baseline!B$59*Baseline!B$59/Baseline!B$74 + Baseline!B$68*Baseline!B$68/Baseline!B$75 + Baseline!B$60*Baseline!B$60/Baseline!B$76)</f>
        <v>1.3250168202354341E-6</v>
      </c>
      <c r="P399" s="40">
        <f>Baseline!B$33 * (C399 * Baseline!B$58*Baseline!B$61/Baseline!B$73 + Baseline!B$59*Baseline!B$62/Baseline!B$74 + Baseline!B$68*Baseline!B$63/Baseline!B$75 + Baseline!B$60*Baseline!B$69/Baseline!B$76)</f>
        <v>1.6489765104610463E-9</v>
      </c>
      <c r="Q399" s="40">
        <f>Baseline!B$33 * (C399 * Baseline!B$61*Baseline!B$66/Baseline!B$73 + Baseline!B$62*Baseline!B$52/Baseline!B$74 + Baseline!B$63*Baseline!B$53/Baseline!B$75 + Baseline!B$69*Baseline!B$54/Baseline!B$76)</f>
        <v>1.6987939757215419E-9</v>
      </c>
      <c r="R399" s="40">
        <f>Baseline!B$33 * (C399 * Baseline!B$61*Baseline!B$57/Baseline!B$73 + Baseline!B$62*Baseline!B$67/Baseline!B$74 + Baseline!B$63*Baseline!B$55/Baseline!B$75 + Baseline!B$69*Baseline!B$56/Baseline!B$76)</f>
        <v>1.4629421226681692E-8</v>
      </c>
      <c r="S399" s="40">
        <f>Baseline!B$33 * (C399 * Baseline!B$61*Baseline!B$58/Baseline!B$73 + Baseline!B$62*Baseline!B$59/Baseline!B$74 + Baseline!B$63*Baseline!B$68/Baseline!B$75 + Baseline!B$69*Baseline!B$60/Baseline!B$76)</f>
        <v>1.6489765104610463E-9</v>
      </c>
      <c r="T399" s="40">
        <f>Baseline!B$33 * (C399 * Baseline!B$61*Baseline!B$61/Baseline!B$73 + Baseline!B$62*Baseline!B$62/Baseline!B$74 + Baseline!B$63*Baseline!B$63/Baseline!B$75 + Baseline!B$69*Baseline!B$69/Baseline!B$76)</f>
        <v>9.8551803614808298E-8</v>
      </c>
      <c r="U399" s="40"/>
      <c r="V399" s="40">
        <f>E399 * ( Baseline!B$87 * Baseline!B$7 )</f>
        <v>0.20370403980917923</v>
      </c>
      <c r="W399" s="40">
        <f>F399 * ( Baseline!D$87 * Baseline!B$11 )</f>
        <v>7.2365092358000007E-4</v>
      </c>
      <c r="X399" s="40">
        <f>G399 * ( Baseline!F$87 * Baseline!B$16 )</f>
        <v>3.7546059706849927E-3</v>
      </c>
      <c r="Y399" s="40">
        <f>H399 * ( Baseline!H$87 * Baseline!B$18 )</f>
        <v>5.9742076695685326E-4</v>
      </c>
      <c r="Z399" s="48">
        <f t="shared" si="0"/>
        <v>0.20877971747040108</v>
      </c>
      <c r="AA399" s="40">
        <f>I399 * ( Baseline!B$87 * Baseline!B$7 )</f>
        <v>4.0716309196142019E-4</v>
      </c>
      <c r="AB399" s="1">
        <f>J399 * ( Baseline!D$87 * Baseline!B$11 )</f>
        <v>3.3110912386408939E-2</v>
      </c>
      <c r="AC399" s="1">
        <f>K399 * ( Baseline!F$87 * Baseline!B$16 )</f>
        <v>4.8382828917995261E-4</v>
      </c>
      <c r="AD399" s="1">
        <f>L399 * ( Baseline!F$87 * Baseline!B$16 )</f>
        <v>5.0814958037155274E-4</v>
      </c>
      <c r="AE399" s="48">
        <f t="shared" si="1"/>
        <v>3.4510053347921864E-2</v>
      </c>
      <c r="AF399" s="48">
        <f>M399 * ( Baseline!B$87 * Baseline!B$7 )</f>
        <v>1.121903368281748E-3</v>
      </c>
      <c r="AG399" s="48">
        <f>N399 * ( Baseline!D$87 * Baseline!B$11 )</f>
        <v>2.5694670938373695E-4</v>
      </c>
      <c r="AH399" s="48">
        <f>O399 * ( Baseline!F$87 * Baseline!B$16 )</f>
        <v>4.60241543910078E-2</v>
      </c>
      <c r="AI399" s="48">
        <f>P399 * ( Baseline!H$87 * Baseline!B$18 )</f>
        <v>5.7990128623752074E-4</v>
      </c>
      <c r="AJ399" s="48">
        <f t="shared" si="2"/>
        <v>4.7982905754910807E-2</v>
      </c>
      <c r="AK399" s="48">
        <f>Q399 * ( Baseline!B$87 * Baseline!B$7 )</f>
        <v>1.7631782674013885E-5</v>
      </c>
      <c r="AL399" s="48">
        <f>R399 * ( Baseline!D$87 * Baseline!B$11 )</f>
        <v>2.6986301849463515E-4</v>
      </c>
      <c r="AM399" s="48">
        <f>S399 * ( Baseline!F$87 * Baseline!B$16 )</f>
        <v>5.7276819694348915E-5</v>
      </c>
      <c r="AN399" s="48">
        <f>T399 * ( Baseline!H$87 * Baseline!B$18 )</f>
        <v>3.4658054444496551E-2</v>
      </c>
      <c r="AO399" s="48">
        <f t="shared" si="3"/>
        <v>3.5002826065359552E-2</v>
      </c>
      <c r="AP399" s="48"/>
      <c r="AQ399" s="48">
        <f>V399 * ( (1-Baseline!B$88-Baseline!B$87) + (1-B399)*Baseline!B$88 )</f>
        <v>8.7235062926115658E-2</v>
      </c>
      <c r="AR399" s="48">
        <f>W399 * ( (1-Baseline!B$88-Baseline!B$87) + (1-B399)*Baseline!B$88 )</f>
        <v>3.098992730540751E-4</v>
      </c>
      <c r="AS399" s="48">
        <f>X399 * ( (1-Baseline!B$88-Baseline!B$87) + (1-B399)*Baseline!B$88 )</f>
        <v>1.6078880341415581E-3</v>
      </c>
      <c r="AT399" s="48">
        <f>Y399 * ( (1-Baseline!B$88-Baseline!B$87) + (1-B399)*Baseline!B$88 )</f>
        <v>2.5584194720767111E-4</v>
      </c>
      <c r="AU399" s="48">
        <f t="shared" si="4"/>
        <v>8.9408692180518959E-2</v>
      </c>
      <c r="AV399" s="48">
        <f>AA399 * ( (1-Baseline!D$88-Baseline!D$87) + (1-B399)*Baseline!D$88 )</f>
        <v>2.9086320135762099E-4</v>
      </c>
      <c r="AW399" s="48">
        <f>AB399 * ( (1-Baseline!D$88-Baseline!D$87) + (1-B399)*Baseline!D$88 )</f>
        <v>2.365328824424771E-2</v>
      </c>
      <c r="AX399" s="48">
        <f>AC399 * ( (1-Baseline!D$88-Baseline!D$87) + (1-B399)*Baseline!D$88 )</f>
        <v>3.4563016117285055E-4</v>
      </c>
      <c r="AY399" s="48">
        <f>AD399 * ( (1-Baseline!D$88-Baseline!D$87) + (1-B399)*Baseline!D$88 )</f>
        <v>3.6300444866797061E-4</v>
      </c>
      <c r="AZ399" s="48">
        <f t="shared" si="5"/>
        <v>2.4652786055446151E-2</v>
      </c>
      <c r="BA399" s="48">
        <f>AF399 * ( (1-Baseline!F$88-Baseline!F$87) + (1-Baseline!B$36)*Baseline!F$88 )</f>
        <v>8.0735756472333101E-4</v>
      </c>
      <c r="BB399" s="48">
        <f>AG399 * ( (1-Baseline!F$88-Baseline!F$87) + (1-Baseline!B$36)*Baseline!F$88 )</f>
        <v>1.8490707436723741E-4</v>
      </c>
      <c r="BC399" s="48">
        <f>AH399 * ( (1-Baseline!F$88-Baseline!F$87) + (1-Baseline!B$36)*Baseline!F$88 )</f>
        <v>3.312045427270973E-2</v>
      </c>
      <c r="BD399" s="48">
        <f>AI399 * ( (1-Baseline!F$88-Baseline!F$87) + (1-Baseline!B$36)*Baseline!F$88 )</f>
        <v>4.1731552241767956E-4</v>
      </c>
      <c r="BE399" s="48">
        <f t="shared" si="6"/>
        <v>3.4530034434217982E-2</v>
      </c>
      <c r="BF399" s="48">
        <f>AK399 * ( (1-Baseline!H$88-Baseline!H$87) + (1-Baseline!B$36)*Baseline!H$88 )</f>
        <v>1.3970014048274679E-5</v>
      </c>
      <c r="BG399" s="48">
        <f>AL399 * ( (1-Baseline!H$88-Baseline!H$87) + (1-Baseline!B$36)*Baseline!H$88 )</f>
        <v>2.1381786681366931E-4</v>
      </c>
      <c r="BH399" s="48">
        <f>AM399 * ( (1-Baseline!H$88-Baseline!H$87) + (1-Baseline!B$36)*Baseline!H$88 )</f>
        <v>4.5381569780226525E-5</v>
      </c>
      <c r="BI399" s="48">
        <f>AN399 * ( (1-Baseline!H$88-Baseline!H$87) + (1-Baseline!B$36)*Baseline!H$88 )</f>
        <v>2.7460269697463506E-2</v>
      </c>
      <c r="BJ399" s="48">
        <f t="shared" si="7"/>
        <v>2.7733439148105676E-2</v>
      </c>
      <c r="BK399" s="48"/>
      <c r="BL399" s="48">
        <f t="shared" si="18"/>
        <v>0.97568883738938172</v>
      </c>
      <c r="BM399" s="48">
        <f t="shared" si="19"/>
        <v>3.4660978199790543E-3</v>
      </c>
      <c r="BN399" s="48">
        <f t="shared" si="20"/>
        <v>1.7983576260070796E-2</v>
      </c>
      <c r="BO399" s="48">
        <f t="shared" si="21"/>
        <v>2.8614885305683498E-3</v>
      </c>
      <c r="BP399" s="48">
        <f t="shared" si="8"/>
        <v>0.99999999999999989</v>
      </c>
      <c r="BQ399" s="48">
        <f t="shared" si="22"/>
        <v>1.1798390685070872E-2</v>
      </c>
      <c r="BR399" s="48">
        <f t="shared" si="23"/>
        <v>0.95945700380677101</v>
      </c>
      <c r="BS399" s="48">
        <f t="shared" si="24"/>
        <v>1.4019922957003713E-2</v>
      </c>
      <c r="BT399" s="48">
        <f t="shared" si="25"/>
        <v>1.4724682551154406E-2</v>
      </c>
      <c r="BU399" s="48">
        <f t="shared" si="9"/>
        <v>1</v>
      </c>
      <c r="BV399" s="48">
        <f t="shared" si="26"/>
        <v>2.3381313628904745E-2</v>
      </c>
      <c r="BW399" s="48">
        <f t="shared" si="27"/>
        <v>5.3549635092168162E-3</v>
      </c>
      <c r="BX399" s="48">
        <f t="shared" si="28"/>
        <v>0.95917814202607898</v>
      </c>
      <c r="BY399" s="48">
        <f t="shared" si="29"/>
        <v>1.208558083579944E-2</v>
      </c>
      <c r="BZ399" s="48">
        <f t="shared" si="10"/>
        <v>1</v>
      </c>
      <c r="CA399" s="48">
        <f t="shared" si="30"/>
        <v>5.0372454615780658E-4</v>
      </c>
      <c r="CB399" s="48">
        <f t="shared" si="31"/>
        <v>7.7097494353949988E-3</v>
      </c>
      <c r="CC399" s="48">
        <f t="shared" si="32"/>
        <v>1.6363484361919211E-3</v>
      </c>
      <c r="CD399" s="48">
        <f t="shared" si="33"/>
        <v>0.99015017758225521</v>
      </c>
      <c r="CE399" s="48">
        <f t="shared" si="11"/>
        <v>0.99999999999999989</v>
      </c>
      <c r="CF399" s="48"/>
      <c r="CG399" s="48">
        <f t="shared" si="34"/>
        <v>0.97568883738938172</v>
      </c>
      <c r="CH399" s="48">
        <f t="shared" si="35"/>
        <v>3.4660978199790543E-3</v>
      </c>
      <c r="CI399" s="48">
        <f t="shared" si="36"/>
        <v>1.7983576260070796E-2</v>
      </c>
      <c r="CJ399" s="48">
        <f t="shared" si="37"/>
        <v>2.8614885305683498E-3</v>
      </c>
      <c r="CK399" s="48">
        <f t="shared" si="12"/>
        <v>0.99999999999999989</v>
      </c>
      <c r="CL399" s="48">
        <f t="shared" si="38"/>
        <v>1.1798390685070872E-2</v>
      </c>
      <c r="CM399" s="48">
        <f t="shared" si="39"/>
        <v>0.95945700380677101</v>
      </c>
      <c r="CN399" s="48">
        <f t="shared" si="40"/>
        <v>1.4019922957003713E-2</v>
      </c>
      <c r="CO399" s="48">
        <f t="shared" si="41"/>
        <v>1.4724682551154406E-2</v>
      </c>
      <c r="CP399" s="48">
        <f t="shared" si="13"/>
        <v>1</v>
      </c>
      <c r="CQ399" s="48">
        <f t="shared" si="42"/>
        <v>2.3381313628904745E-2</v>
      </c>
      <c r="CR399" s="48">
        <f t="shared" si="43"/>
        <v>5.3549635092168162E-3</v>
      </c>
      <c r="CS399" s="48">
        <f t="shared" si="44"/>
        <v>0.95917814202607898</v>
      </c>
      <c r="CT399" s="48">
        <f t="shared" si="45"/>
        <v>1.208558083579944E-2</v>
      </c>
      <c r="CU399" s="48">
        <f t="shared" si="14"/>
        <v>1</v>
      </c>
      <c r="CV399" s="48">
        <f t="shared" si="46"/>
        <v>5.0372454615780658E-4</v>
      </c>
      <c r="CW399" s="48">
        <f t="shared" si="47"/>
        <v>7.7097494353949988E-3</v>
      </c>
      <c r="CX399" s="48">
        <f t="shared" si="48"/>
        <v>1.6363484361919211E-3</v>
      </c>
      <c r="CY399" s="48">
        <f t="shared" si="49"/>
        <v>0.99015017758225521</v>
      </c>
      <c r="CZ399" s="48">
        <f t="shared" si="15"/>
        <v>0.99999999999999989</v>
      </c>
      <c r="DA399" s="48"/>
      <c r="DB399" s="48">
        <f>(AQ399*Baseline!B$7 + AV399*Baseline!B$11 + BA399*Baseline!B$16 + BF399*Baseline!B$18)</f>
        <v>46277.276943652796</v>
      </c>
      <c r="DC399" s="48">
        <f>(AR399*Baseline!B$7 + AW399*Baseline!B$11 + BB399*Baseline!B$16 + BG399*Baseline!B$18)</f>
        <v>61286.423493037248</v>
      </c>
      <c r="DD399" s="48">
        <f>(AS399*Baseline!B$7 + AX399*Baseline!B$11 + BC399*Baseline!B$16 + BH399*Baseline!B$18)</f>
        <v>114558.92205270946</v>
      </c>
      <c r="DE399" s="48">
        <f>(AT399*Baseline!B$7 + AY399*Baseline!B$11 + BD399*Baseline!B$16 + BI399*Baseline!B$18)</f>
        <v>1259728.8093037799</v>
      </c>
      <c r="DF399" s="48">
        <f t="shared" si="16"/>
        <v>1481851.4317931794</v>
      </c>
      <c r="DG399" s="48"/>
      <c r="DH399" s="48">
        <f t="shared" si="50"/>
        <v>3.1229363450864266E-2</v>
      </c>
      <c r="DI399" s="48">
        <f t="shared" si="51"/>
        <v>4.1358008082412773E-2</v>
      </c>
      <c r="DJ399" s="48">
        <f t="shared" si="52"/>
        <v>7.7307967313620912E-2</v>
      </c>
      <c r="DK399" s="48">
        <f t="shared" si="53"/>
        <v>0.85010466115310201</v>
      </c>
      <c r="DL399" s="48">
        <f t="shared" si="17"/>
        <v>1</v>
      </c>
      <c r="DM399" s="48"/>
      <c r="DN399" s="48">
        <f>DH399 / (Baseline!B$7/Baseline!B$17)</f>
        <v>3.3335291428758262</v>
      </c>
      <c r="DO399" s="48">
        <f>DI399 / (Baseline!B$11/Baseline!B$17)</f>
        <v>0.99840211014086633</v>
      </c>
      <c r="DP399" s="48">
        <f>DJ399 / (Baseline!B$16/Baseline!B$17)</f>
        <v>1.1946417248836187</v>
      </c>
      <c r="DQ399" s="48">
        <f>DK399 / (Baseline!B$18/Baseline!B$17)</f>
        <v>0.96111836850660926</v>
      </c>
      <c r="DR399" s="71"/>
      <c r="DS399" s="48">
        <f>(AU399*Baseline!B$34)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2.5940835077077843E-2</v>
      </c>
      <c r="DT399" s="48">
        <f>(AZ399*Baseline!B$34) + (Baseline!D$88*(1-Baseline!D$89)*Baseline!B$35) + (Baseline!D$88*Baseline!D$89*((1-Baseline!D$90)*Baseline!B$40 + Baseline!D$90*Baseline!B$41))</f>
        <v>1.0111485908316925E-2</v>
      </c>
      <c r="DU399" s="48">
        <f>(BE399*Baseline!B$34) + (Baseline!F$88*(1-Baseline!F$89)*Baseline!B$35) + (Baseline!F$88*Baseline!F$89*((1-Baseline!F$90)*Baseline!B$40 + Baseline!F$90*Baseline!B$41))</f>
        <v>1.2910145165132701E-2</v>
      </c>
      <c r="DV399" s="48">
        <f>(BJ399*Baseline!B$34) + (Baseline!H$88*(1-Baseline!H$89)*Baseline!B$35) + (Baseline!H$88*Baseline!H$89*((1-Baseline!H$90)*Baseline!B$40 + Baseline!H$90*Baseline!B$41))</f>
        <v>9.3050158722158514E-3</v>
      </c>
      <c r="DW399" s="48">
        <f>( DS399*Baseline!B$7 + DT399*Baseline!B$11 + DU399*Baseline!B$16 + DV399*Baseline!B$18 ) / Baseline!B$17</f>
        <v>9.7275679744530281E-3</v>
      </c>
    </row>
    <row r="400" spans="1:127">
      <c r="A400" s="7" t="s">
        <v>669</v>
      </c>
      <c r="B400" s="1">
        <f>MIN( MAX( NORMINV( MCrands!B400, (B$5+B$4)/2, (B$5-B$4)/3.29 ), 0 ), 1 )</f>
        <v>0.39647323894581449</v>
      </c>
      <c r="C400" s="1">
        <f>MAX( NORMINV( MCrands!C400, (C$5+C$4)/2, (C$5-C$4)/3.29 ), 0 )</f>
        <v>2.7880943559341502</v>
      </c>
      <c r="D400" s="40"/>
      <c r="E400" s="40">
        <f>Baseline!B$33 * (C400 * Baseline!B$66*Baseline!B$66/Baseline!B$73 + Baseline!B$52*Baseline!B$52/Baseline!B$74 + Baseline!B$53*Baseline!B$53/Baseline!B$75 + Baseline!B$54*Baseline!B$54/Baseline!B$76)</f>
        <v>2.3339397745655278E-5</v>
      </c>
      <c r="F400" s="40">
        <f>Baseline!B$33 * (C400 * Baseline!B$66*Baseline!B$57/Baseline!B$73 + Baseline!B$52*Baseline!B$67/Baseline!B$74 + Baseline!B$53*Baseline!B$55/Baseline!B$75 + Baseline!B$54*Baseline!B$56/Baseline!B$76)</f>
        <v>3.9726045716357038E-8</v>
      </c>
      <c r="G400" s="1">
        <f>Baseline!B$33 * (C400 * Baseline!B$66*Baseline!B$58/Baseline!B$73 + Baseline!B$52*Baseline!B$59/Baseline!B$74 + Baseline!B$53*Baseline!B$68/Baseline!B$75 + Baseline!B$54*Baseline!B$60/Baseline!B$76)</f>
        <v>1.0931423826136219E-7</v>
      </c>
      <c r="H400" s="40">
        <f>Baseline!B$33 * (C400 * Baseline!B$66*Baseline!B$61/Baseline!B$73 + Baseline!B$52*Baseline!B$62/Baseline!B$74 + Baseline!B$53*Baseline!B$63/Baseline!B$75 + Baseline!B$54*Baseline!B$69/Baseline!B$76)</f>
        <v>1.8208588242900947E-9</v>
      </c>
      <c r="I400" s="40">
        <f>Baseline!B$33 * (C400 * Baseline!B$57*Baseline!B$66/Baseline!B$73 + Baseline!B$67*Baseline!B$52/Baseline!B$74 + Baseline!B$55*Baseline!B$53/Baseline!B$75 + Baseline!B$56*Baseline!B$54/Baseline!B$76)</f>
        <v>3.9726045716357038E-8</v>
      </c>
      <c r="J400" s="1">
        <f>Baseline!B$33 * (C400 * Baseline!B$57*Baseline!B$57/Baseline!B$73 + Baseline!B$67*Baseline!B$67/Baseline!B$74 + Baseline!B$55*Baseline!B$55/Baseline!B$75 + Baseline!B$56*Baseline!B$56/Baseline!B$76)</f>
        <v>1.7949606623484372E-6</v>
      </c>
      <c r="K400" s="40">
        <f>Baseline!B$33 * (C400 * Baseline!B$57*Baseline!B$58/Baseline!B$73 + Baseline!B$67*Baseline!B$59/Baseline!B$74 + Baseline!B$55*Baseline!B$68/Baseline!B$75 + Baseline!B$56*Baseline!B$60/Baseline!B$76)</f>
        <v>1.3929384317140628E-8</v>
      </c>
      <c r="L400" s="1">
        <f>Baseline!B$33 * (C400 * Baseline!B$57*Baseline!B$61/Baseline!B$73 + Baseline!B$67*Baseline!B$62/Baseline!B$74 + Baseline!B$55*Baseline!B$63/Baseline!B$75 + Baseline!B$56*Baseline!B$69/Baseline!B$76)</f>
        <v>1.4629437550967693E-8</v>
      </c>
      <c r="M400" s="40">
        <f>Baseline!B$33 * (C400 * Baseline!B$58*Baseline!B$66/Baseline!B$73 + Baseline!B$59*Baseline!B$52/Baseline!B$74 + Baseline!B$68*Baseline!B$53/Baseline!B$75 + Baseline!B$60*Baseline!B$54/Baseline!B$76)</f>
        <v>1.0931423826136219E-7</v>
      </c>
      <c r="N400" s="1">
        <f>Baseline!B$33 * (C400 * Baseline!B$58*Baseline!B$57/Baseline!B$73 + Baseline!B$59*Baseline!B$67/Baseline!B$74 + Baseline!B$68*Baseline!B$55/Baseline!B$75 + Baseline!B$60*Baseline!B$56/Baseline!B$76)</f>
        <v>1.3929384317140628E-8</v>
      </c>
      <c r="O400" s="1">
        <f>Baseline!B$33 * (C400 * Baseline!B$58*Baseline!B$58/Baseline!B$73 + Baseline!B$59*Baseline!B$59/Baseline!B$74 + Baseline!B$68*Baseline!B$68/Baseline!B$75 + Baseline!B$60*Baseline!B$60/Baseline!B$76)</f>
        <v>1.3250172215407983E-6</v>
      </c>
      <c r="P400" s="40">
        <f>Baseline!B$33 * (C400 * Baseline!B$58*Baseline!B$61/Baseline!B$73 + Baseline!B$59*Baseline!B$62/Baseline!B$74 + Baseline!B$68*Baseline!B$63/Baseline!B$75 + Baseline!B$60*Baseline!B$69/Baseline!B$76)</f>
        <v>1.6490166409974639E-9</v>
      </c>
      <c r="Q400" s="40">
        <f>Baseline!B$33 * (C400 * Baseline!B$61*Baseline!B$66/Baseline!B$73 + Baseline!B$62*Baseline!B$52/Baseline!B$74 + Baseline!B$63*Baseline!B$53/Baseline!B$75 + Baseline!B$69*Baseline!B$54/Baseline!B$76)</f>
        <v>1.8208588242900947E-9</v>
      </c>
      <c r="R400" s="40">
        <f>Baseline!B$33 * (C400 * Baseline!B$61*Baseline!B$57/Baseline!B$73 + Baseline!B$62*Baseline!B$67/Baseline!B$74 + Baseline!B$63*Baseline!B$55/Baseline!B$75 + Baseline!B$69*Baseline!B$56/Baseline!B$76)</f>
        <v>1.4629437550967693E-8</v>
      </c>
      <c r="S400" s="40">
        <f>Baseline!B$33 * (C400 * Baseline!B$61*Baseline!B$58/Baseline!B$73 + Baseline!B$62*Baseline!B$59/Baseline!B$74 + Baseline!B$63*Baseline!B$68/Baseline!B$75 + Baseline!B$69*Baseline!B$60/Baseline!B$76)</f>
        <v>1.6490166409974639E-9</v>
      </c>
      <c r="T400" s="40">
        <f>Baseline!B$33 * (C400 * Baseline!B$61*Baseline!B$61/Baseline!B$73 + Baseline!B$62*Baseline!B$62/Baseline!B$74 + Baseline!B$63*Baseline!B$63/Baseline!B$75 + Baseline!B$69*Baseline!B$69/Baseline!B$76)</f>
        <v>9.8551807627861937E-8</v>
      </c>
      <c r="U400" s="40"/>
      <c r="V400" s="40">
        <f>E400 * ( Baseline!B$87 * Baseline!B$7 )</f>
        <v>0.24223960920215612</v>
      </c>
      <c r="W400" s="40">
        <f>F400 * ( Baseline!D$87 * Baseline!B$11 )</f>
        <v>7.3281030354908103E-4</v>
      </c>
      <c r="X400" s="40">
        <f>G400 * ( Baseline!F$87 * Baseline!B$16 )</f>
        <v>3.7970049149884766E-3</v>
      </c>
      <c r="Y400" s="40">
        <f>H400 * ( Baseline!H$87 * Baseline!B$18 )</f>
        <v>6.4034773543713837E-4</v>
      </c>
      <c r="Z400" s="48">
        <f t="shared" si="0"/>
        <v>0.2474097721561308</v>
      </c>
      <c r="AA400" s="40">
        <f>I400 * ( Baseline!B$87 * Baseline!B$7 )</f>
        <v>4.1231662849006969E-4</v>
      </c>
      <c r="AB400" s="1">
        <f>J400 * ( Baseline!D$87 * Baseline!B$11 )</f>
        <v>3.3110913611334378E-2</v>
      </c>
      <c r="AC400" s="1">
        <f>K400 * ( Baseline!F$87 * Baseline!B$16 )</f>
        <v>4.83833959383136E-4</v>
      </c>
      <c r="AD400" s="1">
        <f>L400 * ( Baseline!F$87 * Baseline!B$16 )</f>
        <v>5.0815014739187113E-4</v>
      </c>
      <c r="AE400" s="48">
        <f t="shared" si="1"/>
        <v>3.4515214346599453E-2</v>
      </c>
      <c r="AF400" s="48">
        <f>M400 * ( Baseline!B$87 * Baseline!B$7 )</f>
        <v>1.1345724789146782E-3</v>
      </c>
      <c r="AG400" s="48">
        <f>N400 * ( Baseline!D$87 * Baseline!B$11 )</f>
        <v>2.5694972065877416E-4</v>
      </c>
      <c r="AH400" s="48">
        <f>O400 * ( Baseline!F$87 * Baseline!B$16 )</f>
        <v>4.6024168330257291E-2</v>
      </c>
      <c r="AI400" s="48">
        <f>P400 * ( Baseline!H$87 * Baseline!B$18 )</f>
        <v>5.7991539908239047E-4</v>
      </c>
      <c r="AJ400" s="48">
        <f t="shared" si="2"/>
        <v>4.7995605928913138E-2</v>
      </c>
      <c r="AK400" s="48">
        <f>Q400 * ( Baseline!B$87 * Baseline!B$7 )</f>
        <v>1.8898693737306893E-5</v>
      </c>
      <c r="AL400" s="48">
        <f>R400 * ( Baseline!D$87 * Baseline!B$11 )</f>
        <v>2.6986331962213888E-4</v>
      </c>
      <c r="AM400" s="48">
        <f>S400 * ( Baseline!F$87 * Baseline!B$16 )</f>
        <v>5.7278213619298143E-5</v>
      </c>
      <c r="AN400" s="48">
        <f>T400 * ( Baseline!H$87 * Baseline!B$18 )</f>
        <v>3.4658055855781036E-2</v>
      </c>
      <c r="AO400" s="48">
        <f t="shared" si="3"/>
        <v>3.5004096082759784E-2</v>
      </c>
      <c r="AP400" s="48"/>
      <c r="AQ400" s="48">
        <f>V400 * ( (1-Baseline!B$88-Baseline!B$87) + (1-B400)*Baseline!B$88 )</f>
        <v>0.15157872657463101</v>
      </c>
      <c r="AR400" s="48">
        <f>W400 * ( (1-Baseline!B$88-Baseline!B$87) + (1-B400)*Baseline!B$88 )</f>
        <v>4.5854785267606773E-4</v>
      </c>
      <c r="AS400" s="48">
        <f>X400 * ( (1-Baseline!B$88-Baseline!B$87) + (1-B400)*Baseline!B$88 )</f>
        <v>2.3759333649323172E-3</v>
      </c>
      <c r="AT400" s="48">
        <f>Y400 * ( (1-Baseline!B$88-Baseline!B$87) + (1-B400)*Baseline!B$88 )</f>
        <v>4.0069043465764564E-4</v>
      </c>
      <c r="AU400" s="48">
        <f t="shared" si="4"/>
        <v>0.15481389822689703</v>
      </c>
      <c r="AV400" s="48">
        <f>AA400 * ( (1-Baseline!D$88-Baseline!D$87) + (1-B400)*Baseline!D$88 )</f>
        <v>3.355343616708826E-4</v>
      </c>
      <c r="AW400" s="48">
        <f>AB400 * ( (1-Baseline!D$88-Baseline!D$87) + (1-B400)*Baseline!D$88 )</f>
        <v>2.6944945935369644E-2</v>
      </c>
      <c r="AX400" s="48">
        <f>AC400 * ( (1-Baseline!D$88-Baseline!D$87) + (1-B400)*Baseline!D$88 )</f>
        <v>3.9373361998720888E-4</v>
      </c>
      <c r="AY400" s="48">
        <f>AD400 * ( (1-Baseline!D$88-Baseline!D$87) + (1-B400)*Baseline!D$88 )</f>
        <v>4.1352160829041801E-4</v>
      </c>
      <c r="AZ400" s="48">
        <f t="shared" si="5"/>
        <v>2.8087735525318153E-2</v>
      </c>
      <c r="BA400" s="48">
        <f>AF400 * ( (1-Baseline!F$88-Baseline!F$87) + (1-Baseline!B$36)*Baseline!F$88 )</f>
        <v>8.1647466214632776E-4</v>
      </c>
      <c r="BB400" s="48">
        <f>AG400 * ( (1-Baseline!F$88-Baseline!F$87) + (1-Baseline!B$36)*Baseline!F$88 )</f>
        <v>1.8490924137711499E-4</v>
      </c>
      <c r="BC400" s="48">
        <f>AH400 * ( (1-Baseline!F$88-Baseline!F$87) + (1-Baseline!B$36)*Baseline!F$88 )</f>
        <v>3.312046430383972E-2</v>
      </c>
      <c r="BD400" s="48">
        <f>AI400 * ( (1-Baseline!F$88-Baseline!F$87) + (1-Baseline!B$36)*Baseline!F$88 )</f>
        <v>4.1732567847245884E-4</v>
      </c>
      <c r="BE400" s="48">
        <f t="shared" si="6"/>
        <v>3.4539173885835626E-2</v>
      </c>
      <c r="BF400" s="48">
        <f>AK400 * ( (1-Baseline!H$88-Baseline!H$87) + (1-Baseline!B$36)*Baseline!H$88 )</f>
        <v>1.4973813021942996E-5</v>
      </c>
      <c r="BG400" s="48">
        <f>AL400 * ( (1-Baseline!H$88-Baseline!H$87) + (1-Baseline!B$36)*Baseline!H$88 )</f>
        <v>2.1381810540301306E-4</v>
      </c>
      <c r="BH400" s="48">
        <f>AM400 * ( (1-Baseline!H$88-Baseline!H$87) + (1-Baseline!B$36)*Baseline!H$88 )</f>
        <v>4.5382674214842301E-5</v>
      </c>
      <c r="BI400" s="48">
        <f>AN400 * ( (1-Baseline!H$88-Baseline!H$87) + (1-Baseline!B$36)*Baseline!H$88 )</f>
        <v>2.7460270815652429E-2</v>
      </c>
      <c r="BJ400" s="48">
        <f t="shared" si="7"/>
        <v>2.7734445408292226E-2</v>
      </c>
      <c r="BK400" s="48"/>
      <c r="BL400" s="48">
        <f t="shared" si="18"/>
        <v>0.97910283450440272</v>
      </c>
      <c r="BM400" s="48">
        <f t="shared" si="19"/>
        <v>2.9619295032802203E-3</v>
      </c>
      <c r="BN400" s="48">
        <f t="shared" si="20"/>
        <v>1.534702886591049E-2</v>
      </c>
      <c r="BO400" s="48">
        <f t="shared" si="21"/>
        <v>2.5882071264066299E-3</v>
      </c>
      <c r="BP400" s="48">
        <f t="shared" si="8"/>
        <v>1</v>
      </c>
      <c r="BQ400" s="48">
        <f t="shared" si="22"/>
        <v>1.194593851713085E-2</v>
      </c>
      <c r="BR400" s="48">
        <f t="shared" si="23"/>
        <v>0.95931357339510681</v>
      </c>
      <c r="BS400" s="48">
        <f t="shared" si="24"/>
        <v>1.4017990864101496E-2</v>
      </c>
      <c r="BT400" s="48">
        <f t="shared" si="25"/>
        <v>1.4722497223660895E-2</v>
      </c>
      <c r="BU400" s="48">
        <f t="shared" si="9"/>
        <v>1</v>
      </c>
      <c r="BV400" s="48">
        <f t="shared" si="26"/>
        <v>2.3639090640820475E-2</v>
      </c>
      <c r="BW400" s="48">
        <f t="shared" si="27"/>
        <v>5.3536092666346463E-3</v>
      </c>
      <c r="BX400" s="48">
        <f t="shared" si="28"/>
        <v>0.95892462319205296</v>
      </c>
      <c r="BY400" s="48">
        <f t="shared" si="29"/>
        <v>1.2082676900491892E-2</v>
      </c>
      <c r="BZ400" s="48">
        <f t="shared" si="10"/>
        <v>1</v>
      </c>
      <c r="CA400" s="48">
        <f t="shared" si="30"/>
        <v>5.3989949326572887E-4</v>
      </c>
      <c r="CB400" s="48">
        <f t="shared" si="31"/>
        <v>7.7094783131695255E-3</v>
      </c>
      <c r="CC400" s="48">
        <f t="shared" si="32"/>
        <v>1.6363288880214453E-3</v>
      </c>
      <c r="CD400" s="48">
        <f t="shared" si="33"/>
        <v>0.99011429330554324</v>
      </c>
      <c r="CE400" s="48">
        <f t="shared" si="11"/>
        <v>0.99999999999999989</v>
      </c>
      <c r="CF400" s="48"/>
      <c r="CG400" s="48">
        <f t="shared" si="34"/>
        <v>0.97910283450440272</v>
      </c>
      <c r="CH400" s="48">
        <f t="shared" si="35"/>
        <v>2.9619295032802203E-3</v>
      </c>
      <c r="CI400" s="48">
        <f t="shared" si="36"/>
        <v>1.534702886591049E-2</v>
      </c>
      <c r="CJ400" s="48">
        <f t="shared" si="37"/>
        <v>2.5882071264066299E-3</v>
      </c>
      <c r="CK400" s="48">
        <f t="shared" si="12"/>
        <v>1</v>
      </c>
      <c r="CL400" s="48">
        <f t="shared" si="38"/>
        <v>1.194593851713085E-2</v>
      </c>
      <c r="CM400" s="48">
        <f t="shared" si="39"/>
        <v>0.95931357339510681</v>
      </c>
      <c r="CN400" s="48">
        <f t="shared" si="40"/>
        <v>1.4017990864101496E-2</v>
      </c>
      <c r="CO400" s="48">
        <f t="shared" si="41"/>
        <v>1.4722497223660895E-2</v>
      </c>
      <c r="CP400" s="48">
        <f t="shared" si="13"/>
        <v>1</v>
      </c>
      <c r="CQ400" s="48">
        <f t="shared" si="42"/>
        <v>2.3639090640820475E-2</v>
      </c>
      <c r="CR400" s="48">
        <f t="shared" si="43"/>
        <v>5.3536092666346463E-3</v>
      </c>
      <c r="CS400" s="48">
        <f t="shared" si="44"/>
        <v>0.95892462319205296</v>
      </c>
      <c r="CT400" s="48">
        <f t="shared" si="45"/>
        <v>1.2082676900491892E-2</v>
      </c>
      <c r="CU400" s="48">
        <f t="shared" si="14"/>
        <v>1</v>
      </c>
      <c r="CV400" s="48">
        <f t="shared" si="46"/>
        <v>5.3989949326572887E-4</v>
      </c>
      <c r="CW400" s="48">
        <f t="shared" si="47"/>
        <v>7.7094783131695255E-3</v>
      </c>
      <c r="CX400" s="48">
        <f t="shared" si="48"/>
        <v>1.6363288880214453E-3</v>
      </c>
      <c r="CY400" s="48">
        <f t="shared" si="49"/>
        <v>0.99011429330554324</v>
      </c>
      <c r="CZ400" s="48">
        <f t="shared" si="15"/>
        <v>0.99999999999999989</v>
      </c>
      <c r="DA400" s="48"/>
      <c r="DB400" s="48">
        <f>(AQ400*Baseline!B$7 + AV400*Baseline!B$11 + BA400*Baseline!B$16 + BF400*Baseline!B$18)</f>
        <v>77656.262311436978</v>
      </c>
      <c r="DC400" s="48">
        <f>(AR400*Baseline!B$7 + AW400*Baseline!B$11 + BB400*Baseline!B$16 + BG400*Baseline!B$18)</f>
        <v>68417.673907375778</v>
      </c>
      <c r="DD400" s="48">
        <f>(AS400*Baseline!B$7 + AX400*Baseline!B$11 + BC400*Baseline!B$16 + BH400*Baseline!B$18)</f>
        <v>115034.6686823108</v>
      </c>
      <c r="DE400" s="48">
        <f>(AT400*Baseline!B$7 + AY400*Baseline!B$11 + BD400*Baseline!B$16 + BI400*Baseline!B$18)</f>
        <v>1259907.4828244266</v>
      </c>
      <c r="DF400" s="48">
        <f t="shared" si="16"/>
        <v>1521016.0877255502</v>
      </c>
      <c r="DG400" s="48"/>
      <c r="DH400" s="48">
        <f t="shared" si="50"/>
        <v>5.1055516728662736E-2</v>
      </c>
      <c r="DI400" s="48">
        <f t="shared" si="51"/>
        <v>4.4981558353984326E-2</v>
      </c>
      <c r="DJ400" s="48">
        <f t="shared" si="52"/>
        <v>7.5630145933780216E-2</v>
      </c>
      <c r="DK400" s="48">
        <f t="shared" si="53"/>
        <v>0.82833277898357272</v>
      </c>
      <c r="DL400" s="48">
        <f t="shared" si="17"/>
        <v>1</v>
      </c>
      <c r="DM400" s="48"/>
      <c r="DN400" s="48">
        <f>DH400 / (Baseline!B$7/Baseline!B$17)</f>
        <v>5.4498406023345112</v>
      </c>
      <c r="DO400" s="48">
        <f>DI400 / (Baseline!B$11/Baseline!B$17)</f>
        <v>1.0858763480231539</v>
      </c>
      <c r="DP400" s="48">
        <f>DJ400 / (Baseline!B$16/Baseline!B$17)</f>
        <v>1.1687143140757763</v>
      </c>
      <c r="DQ400" s="48">
        <f>DK400 / (Baseline!B$18/Baseline!B$17)</f>
        <v>0.93650333364523997</v>
      </c>
      <c r="DR400" s="71"/>
      <c r="DS400" s="48">
        <f>(AU400*Baseline!B$34)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3.5751615984034563E-2</v>
      </c>
      <c r="DT400" s="48">
        <f>(AZ400*Baseline!B$34) + (Baseline!D$88*(1-Baseline!D$89)*Baseline!B$35) + (Baseline!D$88*Baseline!D$89*((1-Baseline!D$90)*Baseline!B$40 + Baseline!D$90*Baseline!B$41))</f>
        <v>1.0626728328797727E-2</v>
      </c>
      <c r="DU400" s="48">
        <f>(BE400*Baseline!B$34) + (Baseline!F$88*(1-Baseline!F$89)*Baseline!B$35) + (Baseline!F$88*Baseline!F$89*((1-Baseline!F$90)*Baseline!B$40 + Baseline!F$90*Baseline!B$41))</f>
        <v>1.2911516082875347E-2</v>
      </c>
      <c r="DV400" s="48">
        <f>(BJ400*Baseline!B$34) + (Baseline!H$88*(1-Baseline!H$89)*Baseline!B$35) + (Baseline!H$88*Baseline!H$89*((1-Baseline!H$90)*Baseline!B$40 + Baseline!H$90*Baseline!B$41))</f>
        <v>9.3051668112438361E-3</v>
      </c>
      <c r="DW400" s="48">
        <f>( DS400*Baseline!B$7 + DT400*Baseline!B$11 + DU400*Baseline!B$16 + DV400*Baseline!B$18 ) / Baseline!B$17</f>
        <v>9.8410436330098536E-3</v>
      </c>
    </row>
    <row r="401" spans="1:127">
      <c r="A401" s="7" t="s">
        <v>670</v>
      </c>
      <c r="B401" s="1">
        <f>MIN( MAX( NORMINV( MCrands!B401, (B$5+B$4)/2, (B$5-B$4)/3.29 ), 0 ), 1 )</f>
        <v>0.49412403947502037</v>
      </c>
      <c r="C401" s="1">
        <f>MAX( NORMINV( MCrands!C401, (C$5+C$4)/2, (C$5-C$4)/3.29 ), 0 )</f>
        <v>2.7075050986055924</v>
      </c>
      <c r="D401" s="40"/>
      <c r="E401" s="40">
        <f>Baseline!B$33 * (C401 * Baseline!B$66*Baseline!B$66/Baseline!B$73 + Baseline!B$52*Baseline!B$52/Baseline!B$74 + Baseline!B$53*Baseline!B$53/Baseline!B$75 + Baseline!B$54*Baseline!B$54/Baseline!B$76)</f>
        <v>2.2665023396600599E-5</v>
      </c>
      <c r="F401" s="40">
        <f>Baseline!B$33 * (C401 * Baseline!B$66*Baseline!B$57/Baseline!B$73 + Baseline!B$52*Baseline!B$67/Baseline!B$74 + Baseline!B$53*Baseline!B$55/Baseline!B$75 + Baseline!B$54*Baseline!B$56/Baseline!B$76)</f>
        <v>3.9635858575059191E-8</v>
      </c>
      <c r="G401" s="1">
        <f>Baseline!B$33 * (C401 * Baseline!B$66*Baseline!B$58/Baseline!B$73 + Baseline!B$52*Baseline!B$59/Baseline!B$74 + Baseline!B$53*Baseline!B$68/Baseline!B$75 + Baseline!B$54*Baseline!B$60/Baseline!B$76)</f>
        <v>1.0909252820567163E-7</v>
      </c>
      <c r="H401" s="40">
        <f>Baseline!B$33 * (C401 * Baseline!B$66*Baseline!B$61/Baseline!B$73 + Baseline!B$52*Baseline!B$62/Baseline!B$74 + Baseline!B$53*Baseline!B$63/Baseline!B$75 + Baseline!B$54*Baseline!B$69/Baseline!B$76)</f>
        <v>1.7986878187210397E-9</v>
      </c>
      <c r="I401" s="40">
        <f>Baseline!B$33 * (C401 * Baseline!B$57*Baseline!B$66/Baseline!B$73 + Baseline!B$67*Baseline!B$52/Baseline!B$74 + Baseline!B$55*Baseline!B$53/Baseline!B$75 + Baseline!B$56*Baseline!B$54/Baseline!B$76)</f>
        <v>3.9635858575059191E-8</v>
      </c>
      <c r="J401" s="1">
        <f>Baseline!B$33 * (C401 * Baseline!B$57*Baseline!B$57/Baseline!B$73 + Baseline!B$67*Baseline!B$67/Baseline!B$74 + Baseline!B$55*Baseline!B$55/Baseline!B$75 + Baseline!B$56*Baseline!B$56/Baseline!B$76)</f>
        <v>1.7949606502873017E-6</v>
      </c>
      <c r="K401" s="40">
        <f>Baseline!B$33 * (C401 * Baseline!B$57*Baseline!B$58/Baseline!B$73 + Baseline!B$67*Baseline!B$59/Baseline!B$74 + Baseline!B$55*Baseline!B$68/Baseline!B$75 + Baseline!B$56*Baseline!B$60/Baseline!B$76)</f>
        <v>1.3929354666848992E-8</v>
      </c>
      <c r="L401" s="1">
        <f>Baseline!B$33 * (C401 * Baseline!B$57*Baseline!B$61/Baseline!B$73 + Baseline!B$67*Baseline!B$62/Baseline!B$74 + Baseline!B$55*Baseline!B$63/Baseline!B$75 + Baseline!B$56*Baseline!B$69/Baseline!B$76)</f>
        <v>1.462943458593853E-8</v>
      </c>
      <c r="M401" s="40">
        <f>Baseline!B$33 * (C401 * Baseline!B$58*Baseline!B$66/Baseline!B$73 + Baseline!B$59*Baseline!B$52/Baseline!B$74 + Baseline!B$68*Baseline!B$53/Baseline!B$75 + Baseline!B$60*Baseline!B$54/Baseline!B$76)</f>
        <v>1.0909252820567163E-7</v>
      </c>
      <c r="N401" s="1">
        <f>Baseline!B$33 * (C401 * Baseline!B$58*Baseline!B$57/Baseline!B$73 + Baseline!B$59*Baseline!B$67/Baseline!B$74 + Baseline!B$68*Baseline!B$55/Baseline!B$75 + Baseline!B$60*Baseline!B$56/Baseline!B$76)</f>
        <v>1.3929354666848992E-8</v>
      </c>
      <c r="O401" s="1">
        <f>Baseline!B$33 * (C401 * Baseline!B$58*Baseline!B$58/Baseline!B$73 + Baseline!B$59*Baseline!B$59/Baseline!B$74 + Baseline!B$68*Baseline!B$68/Baseline!B$75 + Baseline!B$60*Baseline!B$60/Baseline!B$76)</f>
        <v>1.325017148650498E-6</v>
      </c>
      <c r="P401" s="40">
        <f>Baseline!B$33 * (C401 * Baseline!B$58*Baseline!B$61/Baseline!B$73 + Baseline!B$59*Baseline!B$62/Baseline!B$74 + Baseline!B$68*Baseline!B$63/Baseline!B$75 + Baseline!B$60*Baseline!B$69/Baseline!B$76)</f>
        <v>1.6490093519674376E-9</v>
      </c>
      <c r="Q401" s="40">
        <f>Baseline!B$33 * (C401 * Baseline!B$61*Baseline!B$66/Baseline!B$73 + Baseline!B$62*Baseline!B$52/Baseline!B$74 + Baseline!B$63*Baseline!B$53/Baseline!B$75 + Baseline!B$69*Baseline!B$54/Baseline!B$76)</f>
        <v>1.7986878187210397E-9</v>
      </c>
      <c r="R401" s="40">
        <f>Baseline!B$33 * (C401 * Baseline!B$61*Baseline!B$57/Baseline!B$73 + Baseline!B$62*Baseline!B$67/Baseline!B$74 + Baseline!B$63*Baseline!B$55/Baseline!B$75 + Baseline!B$69*Baseline!B$56/Baseline!B$76)</f>
        <v>1.462943458593853E-8</v>
      </c>
      <c r="S401" s="40">
        <f>Baseline!B$33 * (C401 * Baseline!B$61*Baseline!B$58/Baseline!B$73 + Baseline!B$62*Baseline!B$59/Baseline!B$74 + Baseline!B$63*Baseline!B$68/Baseline!B$75 + Baseline!B$69*Baseline!B$60/Baseline!B$76)</f>
        <v>1.6490093519674376E-9</v>
      </c>
      <c r="T401" s="40">
        <f>Baseline!B$33 * (C401 * Baseline!B$61*Baseline!B$61/Baseline!B$73 + Baseline!B$62*Baseline!B$62/Baseline!B$74 + Baseline!B$63*Baseline!B$63/Baseline!B$75 + Baseline!B$69*Baseline!B$69/Baseline!B$76)</f>
        <v>9.8551806898958931E-8</v>
      </c>
      <c r="U401" s="40"/>
      <c r="V401" s="40">
        <f>E401 * ( Baseline!B$87 * Baseline!B$7 )</f>
        <v>0.23524027783331761</v>
      </c>
      <c r="W401" s="40">
        <f>F401 * ( Baseline!D$87 * Baseline!B$11 )</f>
        <v>7.3114665781744744E-4</v>
      </c>
      <c r="X401" s="40">
        <f>G401 * ( Baseline!F$87 * Baseline!B$16 )</f>
        <v>3.7893038672151143E-3</v>
      </c>
      <c r="Y401" s="40">
        <f>H401 * ( Baseline!H$87 * Baseline!B$18 )</f>
        <v>6.3255078104445302E-4</v>
      </c>
      <c r="Z401" s="48">
        <f t="shared" si="0"/>
        <v>0.24039327913939465</v>
      </c>
      <c r="AA401" s="40">
        <f>I401 * ( Baseline!B$87 * Baseline!B$7 )</f>
        <v>4.1138057615053931E-4</v>
      </c>
      <c r="AB401" s="1">
        <f>J401 * ( Baseline!D$87 * Baseline!B$11 )</f>
        <v>3.3110913388847488E-2</v>
      </c>
      <c r="AC401" s="1">
        <f>K401 * ( Baseline!F$87 * Baseline!B$16 )</f>
        <v>4.8383292948707797E-4</v>
      </c>
      <c r="AD401" s="1">
        <f>L401 * ( Baseline!F$87 * Baseline!B$16 )</f>
        <v>5.0815004440226525E-4</v>
      </c>
      <c r="AE401" s="48">
        <f t="shared" si="1"/>
        <v>3.4514276938887374E-2</v>
      </c>
      <c r="AF401" s="48">
        <f>M401 * ( Baseline!B$87 * Baseline!B$7 )</f>
        <v>1.1322713502466659E-3</v>
      </c>
      <c r="AG401" s="48">
        <f>N401 * ( Baseline!D$87 * Baseline!B$11 )</f>
        <v>2.5694917371183238E-4</v>
      </c>
      <c r="AH401" s="48">
        <f>O401 * ( Baseline!F$87 * Baseline!B$16 )</f>
        <v>4.6024165798429481E-2</v>
      </c>
      <c r="AI401" s="48">
        <f>P401 * ( Baseline!H$87 * Baseline!B$18 )</f>
        <v>5.7991283572393095E-4</v>
      </c>
      <c r="AJ401" s="48">
        <f t="shared" si="2"/>
        <v>4.7993299158111909E-2</v>
      </c>
      <c r="AK401" s="48">
        <f>Q401 * ( Baseline!B$87 * Baseline!B$7 )</f>
        <v>1.8668580870505672E-5</v>
      </c>
      <c r="AL401" s="48">
        <f>R401 * ( Baseline!D$87 * Baseline!B$11 )</f>
        <v>2.6986326492744469E-4</v>
      </c>
      <c r="AM401" s="48">
        <f>S401 * ( Baseline!F$87 * Baseline!B$16 )</f>
        <v>5.7277960436517244E-5</v>
      </c>
      <c r="AN401" s="48">
        <f>T401 * ( Baseline!H$87 * Baseline!B$18 )</f>
        <v>3.4658055599445188E-2</v>
      </c>
      <c r="AO401" s="48">
        <f t="shared" si="3"/>
        <v>3.5003865405679659E-2</v>
      </c>
      <c r="AP401" s="48"/>
      <c r="AQ401" s="48">
        <f>V401 * ( (1-Baseline!B$88-Baseline!B$87) + (1-B401)*Baseline!B$88 )</f>
        <v>0.12675442595378436</v>
      </c>
      <c r="AR401" s="48">
        <f>W401 * ( (1-Baseline!B$88-Baseline!B$87) + (1-B401)*Baseline!B$88 )</f>
        <v>3.9396346473177237E-4</v>
      </c>
      <c r="AS401" s="48">
        <f>X401 * ( (1-Baseline!B$88-Baseline!B$87) + (1-B401)*Baseline!B$88 )</f>
        <v>2.0417891054933936E-3</v>
      </c>
      <c r="AT401" s="48">
        <f>Y401 * ( (1-Baseline!B$88-Baseline!B$87) + (1-B401)*Baseline!B$88 )</f>
        <v>3.408370874086415E-4</v>
      </c>
      <c r="AU401" s="48">
        <f t="shared" si="4"/>
        <v>0.12953101561141817</v>
      </c>
      <c r="AV401" s="48">
        <f>AA401 * ( (1-Baseline!D$88-Baseline!D$87) + (1-B401)*Baseline!D$88 )</f>
        <v>3.1677572662874138E-4</v>
      </c>
      <c r="AW401" s="48">
        <f>AB401 * ( (1-Baseline!D$88-Baseline!D$87) + (1-B401)*Baseline!D$88 )</f>
        <v>2.5496424129308599E-2</v>
      </c>
      <c r="AX401" s="48">
        <f>AC401 * ( (1-Baseline!D$88-Baseline!D$87) + (1-B401)*Baseline!D$88 )</f>
        <v>3.7256627242676584E-4</v>
      </c>
      <c r="AY401" s="48">
        <f>AD401 * ( (1-Baseline!D$88-Baseline!D$87) + (1-B401)*Baseline!D$88 )</f>
        <v>3.912912006157774E-4</v>
      </c>
      <c r="AZ401" s="48">
        <f t="shared" si="5"/>
        <v>2.6577057328979883E-2</v>
      </c>
      <c r="BA401" s="48">
        <f>AF401 * ( (1-Baseline!F$88-Baseline!F$87) + (1-Baseline!B$36)*Baseline!F$88 )</f>
        <v>8.148186963207087E-4</v>
      </c>
      <c r="BB401" s="48">
        <f>AG401 * ( (1-Baseline!F$88-Baseline!F$87) + (1-Baseline!B$36)*Baseline!F$88 )</f>
        <v>1.8490884777659338E-4</v>
      </c>
      <c r="BC401" s="48">
        <f>AH401 * ( (1-Baseline!F$88-Baseline!F$87) + (1-Baseline!B$36)*Baseline!F$88 )</f>
        <v>3.3120462481855406E-2</v>
      </c>
      <c r="BD401" s="48">
        <f>AI401 * ( (1-Baseline!F$88-Baseline!F$87) + (1-Baseline!B$36)*Baseline!F$88 )</f>
        <v>4.1732383379768388E-4</v>
      </c>
      <c r="BE401" s="48">
        <f t="shared" si="6"/>
        <v>3.4537513859750388E-2</v>
      </c>
      <c r="BF401" s="48">
        <f>AK401 * ( (1-Baseline!H$88-Baseline!H$87) + (1-Baseline!B$36)*Baseline!H$88 )</f>
        <v>1.4791489995319052E-5</v>
      </c>
      <c r="BG401" s="48">
        <f>AL401 * ( (1-Baseline!H$88-Baseline!H$87) + (1-Baseline!B$36)*Baseline!H$88 )</f>
        <v>2.1381806206731296E-4</v>
      </c>
      <c r="BH401" s="48">
        <f>AM401 * ( (1-Baseline!H$88-Baseline!H$87) + (1-Baseline!B$36)*Baseline!H$88 )</f>
        <v>4.538247361306134E-5</v>
      </c>
      <c r="BI401" s="48">
        <f>AN401 * ( (1-Baseline!H$88-Baseline!H$87) + (1-Baseline!B$36)*Baseline!H$88 )</f>
        <v>2.746027061255241E-2</v>
      </c>
      <c r="BJ401" s="48">
        <f t="shared" si="7"/>
        <v>2.7734262638228105E-2</v>
      </c>
      <c r="BK401" s="48"/>
      <c r="BL401" s="48">
        <f t="shared" si="18"/>
        <v>0.97856428713596011</v>
      </c>
      <c r="BM401" s="48">
        <f t="shared" si="19"/>
        <v>3.0414604785747113E-3</v>
      </c>
      <c r="BN401" s="48">
        <f t="shared" si="20"/>
        <v>1.5762935972173521E-2</v>
      </c>
      <c r="BO401" s="48">
        <f t="shared" si="21"/>
        <v>2.6313164132914946E-3</v>
      </c>
      <c r="BP401" s="48">
        <f t="shared" si="8"/>
        <v>0.99999999999999978</v>
      </c>
      <c r="BQ401" s="48">
        <f t="shared" si="22"/>
        <v>1.1919142240150341E-2</v>
      </c>
      <c r="BR401" s="48">
        <f t="shared" si="23"/>
        <v>0.95933962190415434</v>
      </c>
      <c r="BS401" s="48">
        <f t="shared" si="24"/>
        <v>1.4018341753001972E-2</v>
      </c>
      <c r="BT401" s="48">
        <f t="shared" si="25"/>
        <v>1.4722894102693212E-2</v>
      </c>
      <c r="BU401" s="48">
        <f t="shared" si="9"/>
        <v>0.99999999999999989</v>
      </c>
      <c r="BV401" s="48">
        <f t="shared" si="26"/>
        <v>2.3592279966343749E-2</v>
      </c>
      <c r="BW401" s="48">
        <f t="shared" si="27"/>
        <v>5.3538551885196333E-3</v>
      </c>
      <c r="BX401" s="48">
        <f t="shared" si="28"/>
        <v>0.95897066060836533</v>
      </c>
      <c r="BY401" s="48">
        <f t="shared" si="29"/>
        <v>1.2083204236771315E-2</v>
      </c>
      <c r="BZ401" s="48">
        <f t="shared" si="10"/>
        <v>1</v>
      </c>
      <c r="CA401" s="48">
        <f t="shared" si="30"/>
        <v>5.333291239165988E-4</v>
      </c>
      <c r="CB401" s="48">
        <f t="shared" si="31"/>
        <v>7.7095275564525853E-3</v>
      </c>
      <c r="CC401" s="48">
        <f t="shared" si="32"/>
        <v>1.6363324385090178E-3</v>
      </c>
      <c r="CD401" s="48">
        <f t="shared" si="33"/>
        <v>0.99012081088112169</v>
      </c>
      <c r="CE401" s="48">
        <f t="shared" si="11"/>
        <v>0.99999999999999989</v>
      </c>
      <c r="CF401" s="48"/>
      <c r="CG401" s="48">
        <f t="shared" si="34"/>
        <v>0.97856428713596011</v>
      </c>
      <c r="CH401" s="48">
        <f t="shared" si="35"/>
        <v>3.0414604785747113E-3</v>
      </c>
      <c r="CI401" s="48">
        <f t="shared" si="36"/>
        <v>1.5762935972173521E-2</v>
      </c>
      <c r="CJ401" s="48">
        <f t="shared" si="37"/>
        <v>2.6313164132914946E-3</v>
      </c>
      <c r="CK401" s="48">
        <f t="shared" si="12"/>
        <v>0.99999999999999978</v>
      </c>
      <c r="CL401" s="48">
        <f t="shared" si="38"/>
        <v>1.1919142240150341E-2</v>
      </c>
      <c r="CM401" s="48">
        <f t="shared" si="39"/>
        <v>0.95933962190415434</v>
      </c>
      <c r="CN401" s="48">
        <f t="shared" si="40"/>
        <v>1.4018341753001972E-2</v>
      </c>
      <c r="CO401" s="48">
        <f t="shared" si="41"/>
        <v>1.4722894102693212E-2</v>
      </c>
      <c r="CP401" s="48">
        <f t="shared" si="13"/>
        <v>0.99999999999999989</v>
      </c>
      <c r="CQ401" s="48">
        <f t="shared" si="42"/>
        <v>2.3592279966343749E-2</v>
      </c>
      <c r="CR401" s="48">
        <f t="shared" si="43"/>
        <v>5.3538551885196333E-3</v>
      </c>
      <c r="CS401" s="48">
        <f t="shared" si="44"/>
        <v>0.95897066060836533</v>
      </c>
      <c r="CT401" s="48">
        <f t="shared" si="45"/>
        <v>1.2083204236771315E-2</v>
      </c>
      <c r="CU401" s="48">
        <f t="shared" si="14"/>
        <v>1</v>
      </c>
      <c r="CV401" s="48">
        <f t="shared" si="46"/>
        <v>5.333291239165988E-4</v>
      </c>
      <c r="CW401" s="48">
        <f t="shared" si="47"/>
        <v>7.7095275564525853E-3</v>
      </c>
      <c r="CX401" s="48">
        <f t="shared" si="48"/>
        <v>1.6363324385090178E-3</v>
      </c>
      <c r="CY401" s="48">
        <f t="shared" si="49"/>
        <v>0.99012081088112169</v>
      </c>
      <c r="CZ401" s="48">
        <f t="shared" si="15"/>
        <v>0.99999999999999989</v>
      </c>
      <c r="DA401" s="48"/>
      <c r="DB401" s="48">
        <f>(AQ401*Baseline!B$7 + AV401*Baseline!B$11 + BA401*Baseline!B$16 + BF401*Baseline!B$18)</f>
        <v>65562.351084198162</v>
      </c>
      <c r="DC401" s="48">
        <f>(AR401*Baseline!B$7 + AW401*Baseline!B$11 + BB401*Baseline!B$16 + BG401*Baseline!B$18)</f>
        <v>65279.913942933752</v>
      </c>
      <c r="DD401" s="48">
        <f>(AS401*Baseline!B$7 + AX401*Baseline!B$11 + BC401*Baseline!B$16 + BH401*Baseline!B$18)</f>
        <v>114827.19890688991</v>
      </c>
      <c r="DE401" s="48">
        <f>(AT401*Baseline!B$7 + AY401*Baseline!B$11 + BD401*Baseline!B$16 + BI401*Baseline!B$18)</f>
        <v>1259830.7641611837</v>
      </c>
      <c r="DF401" s="48">
        <f t="shared" si="16"/>
        <v>1505500.2280952055</v>
      </c>
      <c r="DG401" s="48"/>
      <c r="DH401" s="48">
        <f t="shared" si="50"/>
        <v>4.354854941945057E-2</v>
      </c>
      <c r="DI401" s="48">
        <f t="shared" si="51"/>
        <v>4.3360945900039777E-2</v>
      </c>
      <c r="DJ401" s="48">
        <f t="shared" si="52"/>
        <v>7.6271791105719064E-2</v>
      </c>
      <c r="DK401" s="48">
        <f t="shared" si="53"/>
        <v>0.83681871357479065</v>
      </c>
      <c r="DL401" s="48">
        <f t="shared" si="17"/>
        <v>1</v>
      </c>
      <c r="DM401" s="48"/>
      <c r="DN401" s="48">
        <f>DH401 / (Baseline!B$7/Baseline!B$17)</f>
        <v>4.6485212177992397</v>
      </c>
      <c r="DO401" s="48">
        <f>DI401 / (Baseline!B$11/Baseline!B$17)</f>
        <v>1.0467539877171492</v>
      </c>
      <c r="DP401" s="48">
        <f>DJ401 / (Baseline!B$16/Baseline!B$17)</f>
        <v>1.1786296710771913</v>
      </c>
      <c r="DQ401" s="48">
        <f>DK401 / (Baseline!B$18/Baseline!B$17)</f>
        <v>0.94609743185722039</v>
      </c>
      <c r="DR401" s="71"/>
      <c r="DS401" s="48">
        <f>(AU401*Baseline!B$34)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3.1959183591712723E-2</v>
      </c>
      <c r="DT401" s="48">
        <f>(AZ401*Baseline!B$34) + (Baseline!D$88*(1-Baseline!D$89)*Baseline!B$35) + (Baseline!D$88*Baseline!D$89*((1-Baseline!D$90)*Baseline!B$40 + Baseline!D$90*Baseline!B$41))</f>
        <v>1.0400126599346984E-2</v>
      </c>
      <c r="DU401" s="48">
        <f>(BE401*Baseline!B$34) + (Baseline!F$88*(1-Baseline!F$89)*Baseline!B$35) + (Baseline!F$88*Baseline!F$89*((1-Baseline!F$90)*Baseline!B$40 + Baseline!F$90*Baseline!B$41))</f>
        <v>1.2911267078962561E-2</v>
      </c>
      <c r="DV401" s="48">
        <f>(BJ401*Baseline!B$34) + (Baseline!H$88*(1-Baseline!H$89)*Baseline!B$35) + (Baseline!H$88*Baseline!H$89*((1-Baseline!H$90)*Baseline!B$40 + Baseline!H$90*Baseline!B$41))</f>
        <v>9.3051393957342167E-3</v>
      </c>
      <c r="DW401" s="48">
        <f>( DS401*Baseline!B$7 + DT401*Baseline!B$11 + DU401*Baseline!B$16 + DV401*Baseline!B$18 ) / Baseline!B$17</f>
        <v>9.7960879874740177E-3</v>
      </c>
    </row>
    <row r="402" spans="1:127">
      <c r="A402" s="7" t="s">
        <v>672</v>
      </c>
      <c r="B402" s="1">
        <f>MIN( MAX( NORMINV( MCrands!B402, (B$5+B$4)/2, (B$5-B$4)/3.29 ), 0 ), 1 )</f>
        <v>0.42609214930186207</v>
      </c>
      <c r="C402" s="1">
        <f>MAX( NORMINV( MCrands!C402, (C$5+C$4)/2, (C$5-C$4)/3.29 ), 0 )</f>
        <v>3.0334486431616332</v>
      </c>
      <c r="D402" s="40"/>
      <c r="E402" s="40">
        <f>Baseline!B$33 * (C402 * Baseline!B$66*Baseline!B$66/Baseline!B$73 + Baseline!B$52*Baseline!B$52/Baseline!B$74 + Baseline!B$53*Baseline!B$53/Baseline!B$75 + Baseline!B$54*Baseline!B$54/Baseline!B$76)</f>
        <v>2.539253290562129E-5</v>
      </c>
      <c r="F402" s="40">
        <f>Baseline!B$33 * (C402 * Baseline!B$66*Baseline!B$57/Baseline!B$73 + Baseline!B$52*Baseline!B$67/Baseline!B$74 + Baseline!B$53*Baseline!B$55/Baseline!B$75 + Baseline!B$54*Baseline!B$56/Baseline!B$76)</f>
        <v>4.0000620796258874E-8</v>
      </c>
      <c r="G402" s="1">
        <f>Baseline!B$33 * (C402 * Baseline!B$66*Baseline!B$58/Baseline!B$73 + Baseline!B$52*Baseline!B$59/Baseline!B$74 + Baseline!B$53*Baseline!B$68/Baseline!B$75 + Baseline!B$54*Baseline!B$60/Baseline!B$76)</f>
        <v>1.0998923533278754E-7</v>
      </c>
      <c r="H402" s="40">
        <f>Baseline!B$33 * (C402 * Baseline!B$66*Baseline!B$61/Baseline!B$73 + Baseline!B$52*Baseline!B$62/Baseline!B$74 + Baseline!B$53*Baseline!B$63/Baseline!B$75 + Baseline!B$54*Baseline!B$69/Baseline!B$76)</f>
        <v>1.8883585314326307E-9</v>
      </c>
      <c r="I402" s="40">
        <f>Baseline!B$33 * (C402 * Baseline!B$57*Baseline!B$66/Baseline!B$73 + Baseline!B$67*Baseline!B$52/Baseline!B$74 + Baseline!B$55*Baseline!B$53/Baseline!B$75 + Baseline!B$56*Baseline!B$54/Baseline!B$76)</f>
        <v>4.0000620796258874E-8</v>
      </c>
      <c r="J402" s="1">
        <f>Baseline!B$33 * (C402 * Baseline!B$57*Baseline!B$57/Baseline!B$73 + Baseline!B$67*Baseline!B$67/Baseline!B$74 + Baseline!B$55*Baseline!B$55/Baseline!B$75 + Baseline!B$56*Baseline!B$56/Baseline!B$76)</f>
        <v>1.7949606990686082E-6</v>
      </c>
      <c r="K402" s="40">
        <f>Baseline!B$33 * (C402 * Baseline!B$57*Baseline!B$58/Baseline!B$73 + Baseline!B$67*Baseline!B$59/Baseline!B$74 + Baseline!B$55*Baseline!B$68/Baseline!B$75 + Baseline!B$56*Baseline!B$60/Baseline!B$76)</f>
        <v>1.3929474587561413E-8</v>
      </c>
      <c r="L402" s="1">
        <f>Baseline!B$33 * (C402 * Baseline!B$57*Baseline!B$61/Baseline!B$73 + Baseline!B$67*Baseline!B$62/Baseline!B$74 + Baseline!B$55*Baseline!B$63/Baseline!B$75 + Baseline!B$56*Baseline!B$69/Baseline!B$76)</f>
        <v>1.4629446578009771E-8</v>
      </c>
      <c r="M402" s="40">
        <f>Baseline!B$33 * (C402 * Baseline!B$58*Baseline!B$66/Baseline!B$73 + Baseline!B$59*Baseline!B$52/Baseline!B$74 + Baseline!B$68*Baseline!B$53/Baseline!B$75 + Baseline!B$60*Baseline!B$54/Baseline!B$76)</f>
        <v>1.0998923533278754E-7</v>
      </c>
      <c r="N402" s="1">
        <f>Baseline!B$33 * (C402 * Baseline!B$58*Baseline!B$57/Baseline!B$73 + Baseline!B$59*Baseline!B$67/Baseline!B$74 + Baseline!B$68*Baseline!B$55/Baseline!B$75 + Baseline!B$60*Baseline!B$56/Baseline!B$76)</f>
        <v>1.3929474587561413E-8</v>
      </c>
      <c r="O402" s="1">
        <f>Baseline!B$33 * (C402 * Baseline!B$58*Baseline!B$58/Baseline!B$73 + Baseline!B$59*Baseline!B$59/Baseline!B$74 + Baseline!B$68*Baseline!B$68/Baseline!B$75 + Baseline!B$60*Baseline!B$60/Baseline!B$76)</f>
        <v>1.3250174434555827E-6</v>
      </c>
      <c r="P402" s="40">
        <f>Baseline!B$33 * (C402 * Baseline!B$58*Baseline!B$61/Baseline!B$73 + Baseline!B$59*Baseline!B$62/Baseline!B$74 + Baseline!B$68*Baseline!B$63/Baseline!B$75 + Baseline!B$60*Baseline!B$69/Baseline!B$76)</f>
        <v>1.6490388324759072E-9</v>
      </c>
      <c r="Q402" s="40">
        <f>Baseline!B$33 * (C402 * Baseline!B$61*Baseline!B$66/Baseline!B$73 + Baseline!B$62*Baseline!B$52/Baseline!B$74 + Baseline!B$63*Baseline!B$53/Baseline!B$75 + Baseline!B$69*Baseline!B$54/Baseline!B$76)</f>
        <v>1.8883585314326302E-9</v>
      </c>
      <c r="R402" s="40">
        <f>Baseline!B$33 * (C402 * Baseline!B$61*Baseline!B$57/Baseline!B$73 + Baseline!B$62*Baseline!B$67/Baseline!B$74 + Baseline!B$63*Baseline!B$55/Baseline!B$75 + Baseline!B$69*Baseline!B$56/Baseline!B$76)</f>
        <v>1.4629446578009771E-8</v>
      </c>
      <c r="S402" s="40">
        <f>Baseline!B$33 * (C402 * Baseline!B$61*Baseline!B$58/Baseline!B$73 + Baseline!B$62*Baseline!B$59/Baseline!B$74 + Baseline!B$63*Baseline!B$68/Baseline!B$75 + Baseline!B$69*Baseline!B$60/Baseline!B$76)</f>
        <v>1.6490388324759072E-9</v>
      </c>
      <c r="T402" s="40">
        <f>Baseline!B$33 * (C402 * Baseline!B$61*Baseline!B$61/Baseline!B$73 + Baseline!B$62*Baseline!B$62/Baseline!B$74 + Baseline!B$63*Baseline!B$63/Baseline!B$75 + Baseline!B$69*Baseline!B$69/Baseline!B$76)</f>
        <v>9.8551809847009776E-8</v>
      </c>
      <c r="U402" s="40"/>
      <c r="V402" s="40">
        <f>E402 * ( Baseline!B$87 * Baseline!B$7 )</f>
        <v>0.26354909902744339</v>
      </c>
      <c r="W402" s="40">
        <f>F402 * ( Baseline!D$87 * Baseline!B$11 )</f>
        <v>7.3787527903359119E-4</v>
      </c>
      <c r="X402" s="40">
        <f>G402 * ( Baseline!F$87 * Baseline!B$16 )</f>
        <v>3.82045078296111E-3</v>
      </c>
      <c r="Y402" s="40">
        <f>H402 * ( Baseline!H$87 * Baseline!B$18 )</f>
        <v>6.640855914613387E-4</v>
      </c>
      <c r="Z402" s="48">
        <f t="shared" si="0"/>
        <v>0.26877151068089944</v>
      </c>
      <c r="AA402" s="40">
        <f>I402 * ( Baseline!B$87 * Baseline!B$7 )</f>
        <v>4.1516644324437086E-4</v>
      </c>
      <c r="AB402" s="1">
        <f>J402 * ( Baseline!D$87 * Baseline!B$11 )</f>
        <v>3.3110914288696523E-2</v>
      </c>
      <c r="AC402" s="1">
        <f>K402 * ( Baseline!F$87 * Baseline!B$16 )</f>
        <v>4.8383709490543256E-4</v>
      </c>
      <c r="AD402" s="1">
        <f>L402 * ( Baseline!F$87 * Baseline!B$16 )</f>
        <v>5.0815046094410067E-4</v>
      </c>
      <c r="AE402" s="48">
        <f t="shared" si="1"/>
        <v>3.4518068287790429E-2</v>
      </c>
      <c r="AF402" s="48">
        <f>M402 * ( Baseline!B$87 * Baseline!B$7 )</f>
        <v>1.141578273519002E-3</v>
      </c>
      <c r="AG402" s="48">
        <f>N402 * ( Baseline!D$87 * Baseline!B$11 )</f>
        <v>2.5695138584072883E-4</v>
      </c>
      <c r="AH402" s="48">
        <f>O402 * ( Baseline!F$87 * Baseline!B$16 )</f>
        <v>4.602417603841627E-2</v>
      </c>
      <c r="AI402" s="48">
        <f>P402 * ( Baseline!H$87 * Baseline!B$18 )</f>
        <v>5.7992320323654986E-4</v>
      </c>
      <c r="AJ402" s="48">
        <f t="shared" si="2"/>
        <v>4.8002628901012548E-2</v>
      </c>
      <c r="AK402" s="48">
        <f>Q402 * ( Baseline!B$87 * Baseline!B$7 )</f>
        <v>1.9599273197739269E-5</v>
      </c>
      <c r="AL402" s="48">
        <f>R402 * ( Baseline!D$87 * Baseline!B$11 )</f>
        <v>2.6986348614033433E-4</v>
      </c>
      <c r="AM402" s="48">
        <f>S402 * ( Baseline!F$87 * Baseline!B$16 )</f>
        <v>5.7278984435196056E-5</v>
      </c>
      <c r="AN402" s="48">
        <f>T402 * ( Baseline!H$87 * Baseline!B$18 )</f>
        <v>3.4658056636196449E-2</v>
      </c>
      <c r="AO402" s="48">
        <f t="shared" si="3"/>
        <v>3.5004798379969719E-2</v>
      </c>
      <c r="AP402" s="48"/>
      <c r="AQ402" s="48">
        <f>V402 * ( (1-Baseline!B$88-Baseline!B$87) + (1-B402)*Baseline!B$88 )</f>
        <v>0.15796552848271245</v>
      </c>
      <c r="AR402" s="48">
        <f>W402 * ( (1-Baseline!B$88-Baseline!B$87) + (1-B402)*Baseline!B$88 )</f>
        <v>4.4226619949375298E-4</v>
      </c>
      <c r="AS402" s="48">
        <f>X402 * ( (1-Baseline!B$88-Baseline!B$87) + (1-B402)*Baseline!B$88 )</f>
        <v>2.2898941001873877E-3</v>
      </c>
      <c r="AT402" s="48">
        <f>Y402 * ( (1-Baseline!B$88-Baseline!B$87) + (1-B402)*Baseline!B$88 )</f>
        <v>3.9803828508638351E-4</v>
      </c>
      <c r="AU402" s="48">
        <f t="shared" si="4"/>
        <v>0.16109572706747999</v>
      </c>
      <c r="AV402" s="48">
        <f>AA402 * ( (1-Baseline!D$88-Baseline!D$87) + (1-B402)*Baseline!D$88 )</f>
        <v>3.3234452293639849E-4</v>
      </c>
      <c r="AW402" s="48">
        <f>AB402 * ( (1-Baseline!D$88-Baseline!D$87) + (1-B402)*Baseline!D$88 )</f>
        <v>2.6505588764040914E-2</v>
      </c>
      <c r="AX402" s="48">
        <f>AC402 * ( (1-Baseline!D$88-Baseline!D$87) + (1-B402)*Baseline!D$88 )</f>
        <v>3.8731600566915326E-4</v>
      </c>
      <c r="AY402" s="48">
        <f>AD402 * ( (1-Baseline!D$88-Baseline!D$87) + (1-B402)*Baseline!D$88 )</f>
        <v>4.0677907685080698E-4</v>
      </c>
      <c r="AZ402" s="48">
        <f t="shared" si="5"/>
        <v>2.7632028369497273E-2</v>
      </c>
      <c r="BA402" s="48">
        <f>AF402 * ( (1-Baseline!F$88-Baseline!F$87) + (1-Baseline!B$36)*Baseline!F$88 )</f>
        <v>8.2151625612902652E-4</v>
      </c>
      <c r="BB402" s="48">
        <f>AG402 * ( (1-Baseline!F$88-Baseline!F$87) + (1-Baseline!B$36)*Baseline!F$88 )</f>
        <v>1.8491043969533539E-4</v>
      </c>
      <c r="BC402" s="48">
        <f>AH402 * ( (1-Baseline!F$88-Baseline!F$87) + (1-Baseline!B$36)*Baseline!F$88 )</f>
        <v>3.3120469850877576E-2</v>
      </c>
      <c r="BD402" s="48">
        <f>AI402 * ( (1-Baseline!F$88-Baseline!F$87) + (1-Baseline!B$36)*Baseline!F$88 )</f>
        <v>4.173312945915249E-4</v>
      </c>
      <c r="BE402" s="48">
        <f t="shared" si="6"/>
        <v>3.4544227841293462E-2</v>
      </c>
      <c r="BF402" s="48">
        <f>AK402 * ( (1-Baseline!H$88-Baseline!H$87) + (1-Baseline!B$36)*Baseline!H$88 )</f>
        <v>1.5528896140032776E-5</v>
      </c>
      <c r="BG402" s="48">
        <f>AL402 * ( (1-Baseline!H$88-Baseline!H$87) + (1-Baseline!B$36)*Baseline!H$88 )</f>
        <v>2.1381823733870967E-4</v>
      </c>
      <c r="BH402" s="48">
        <f>AM402 * ( (1-Baseline!H$88-Baseline!H$87) + (1-Baseline!B$36)*Baseline!H$88 )</f>
        <v>4.5383284947694532E-5</v>
      </c>
      <c r="BI402" s="48">
        <f>AN402 * ( (1-Baseline!H$88-Baseline!H$87) + (1-Baseline!B$36)*Baseline!H$88 )</f>
        <v>2.7460271433991167E-2</v>
      </c>
      <c r="BJ402" s="48">
        <f t="shared" si="7"/>
        <v>2.7735001852417604E-2</v>
      </c>
      <c r="BK402" s="48"/>
      <c r="BL402" s="48">
        <f t="shared" si="18"/>
        <v>0.98056932581795697</v>
      </c>
      <c r="BM402" s="48">
        <f t="shared" si="19"/>
        <v>2.7453626954890989E-3</v>
      </c>
      <c r="BN402" s="48">
        <f t="shared" si="20"/>
        <v>1.4214493095947817E-2</v>
      </c>
      <c r="BO402" s="48">
        <f t="shared" si="21"/>
        <v>2.4708183906060571E-3</v>
      </c>
      <c r="BP402" s="48">
        <f t="shared" si="8"/>
        <v>0.99999999999999989</v>
      </c>
      <c r="BQ402" s="48">
        <f t="shared" si="22"/>
        <v>1.2027510919295029E-2</v>
      </c>
      <c r="BR402" s="48">
        <f t="shared" si="23"/>
        <v>0.95923427732508315</v>
      </c>
      <c r="BS402" s="48">
        <f t="shared" si="24"/>
        <v>1.4016922698903552E-2</v>
      </c>
      <c r="BT402" s="48">
        <f t="shared" si="25"/>
        <v>1.4721289056718196E-2</v>
      </c>
      <c r="BU402" s="48">
        <f t="shared" si="9"/>
        <v>0.99999999999999989</v>
      </c>
      <c r="BV402" s="48">
        <f t="shared" si="26"/>
        <v>2.3781578210499258E-2</v>
      </c>
      <c r="BW402" s="48">
        <f t="shared" si="27"/>
        <v>5.3528607020793565E-3</v>
      </c>
      <c r="BX402" s="48">
        <f t="shared" si="28"/>
        <v>0.95878448935211247</v>
      </c>
      <c r="BY402" s="48">
        <f t="shared" si="29"/>
        <v>1.2081071735309005E-2</v>
      </c>
      <c r="BZ402" s="48">
        <f t="shared" si="10"/>
        <v>1</v>
      </c>
      <c r="CA402" s="48">
        <f t="shared" si="30"/>
        <v>5.5990247351215346E-4</v>
      </c>
      <c r="CB402" s="48">
        <f t="shared" si="31"/>
        <v>7.7093283958108542E-3</v>
      </c>
      <c r="CC402" s="48">
        <f t="shared" si="32"/>
        <v>1.6363180788372136E-3</v>
      </c>
      <c r="CD402" s="48">
        <f t="shared" si="33"/>
        <v>0.9900944510518398</v>
      </c>
      <c r="CE402" s="48">
        <f t="shared" si="11"/>
        <v>1</v>
      </c>
      <c r="CF402" s="48"/>
      <c r="CG402" s="48">
        <f t="shared" si="34"/>
        <v>0.98056932581795697</v>
      </c>
      <c r="CH402" s="48">
        <f t="shared" si="35"/>
        <v>2.7453626954890989E-3</v>
      </c>
      <c r="CI402" s="48">
        <f t="shared" si="36"/>
        <v>1.4214493095947817E-2</v>
      </c>
      <c r="CJ402" s="48">
        <f t="shared" si="37"/>
        <v>2.4708183906060571E-3</v>
      </c>
      <c r="CK402" s="48">
        <f t="shared" si="12"/>
        <v>0.99999999999999989</v>
      </c>
      <c r="CL402" s="48">
        <f t="shared" si="38"/>
        <v>1.2027510919295029E-2</v>
      </c>
      <c r="CM402" s="48">
        <f t="shared" si="39"/>
        <v>0.95923427732508315</v>
      </c>
      <c r="CN402" s="48">
        <f t="shared" si="40"/>
        <v>1.4016922698903552E-2</v>
      </c>
      <c r="CO402" s="48">
        <f t="shared" si="41"/>
        <v>1.4721289056718196E-2</v>
      </c>
      <c r="CP402" s="48">
        <f t="shared" si="13"/>
        <v>0.99999999999999989</v>
      </c>
      <c r="CQ402" s="48">
        <f t="shared" si="42"/>
        <v>2.3781578210499258E-2</v>
      </c>
      <c r="CR402" s="48">
        <f t="shared" si="43"/>
        <v>5.3528607020793565E-3</v>
      </c>
      <c r="CS402" s="48">
        <f t="shared" si="44"/>
        <v>0.95878448935211247</v>
      </c>
      <c r="CT402" s="48">
        <f t="shared" si="45"/>
        <v>1.2081071735309005E-2</v>
      </c>
      <c r="CU402" s="48">
        <f t="shared" si="14"/>
        <v>1</v>
      </c>
      <c r="CV402" s="48">
        <f t="shared" si="46"/>
        <v>5.5990247351215346E-4</v>
      </c>
      <c r="CW402" s="48">
        <f t="shared" si="47"/>
        <v>7.7093283958108542E-3</v>
      </c>
      <c r="CX402" s="48">
        <f t="shared" si="48"/>
        <v>1.6363180788372136E-3</v>
      </c>
      <c r="CY402" s="48">
        <f t="shared" si="49"/>
        <v>0.9900944510518398</v>
      </c>
      <c r="CZ402" s="48">
        <f t="shared" si="15"/>
        <v>1</v>
      </c>
      <c r="DA402" s="48"/>
      <c r="DB402" s="48">
        <f>(AQ402*Baseline!B$7 + AV402*Baseline!B$11 + BA402*Baseline!B$16 + BF402*Baseline!B$18)</f>
        <v>80789.32846210913</v>
      </c>
      <c r="DC402" s="48">
        <f>(AR402*Baseline!B$7 + AW402*Baseline!B$11 + BB402*Baseline!B$16 + BG402*Baseline!B$18)</f>
        <v>67467.562182417576</v>
      </c>
      <c r="DD402" s="48">
        <f>(AS402*Baseline!B$7 + AX402*Baseline!B$11 + BC402*Baseline!B$16 + BH402*Baseline!B$18)</f>
        <v>114979.22326803968</v>
      </c>
      <c r="DE402" s="48">
        <f>(AT402*Baseline!B$7 + AY402*Baseline!B$11 + BD402*Baseline!B$16 + BI402*Baseline!B$18)</f>
        <v>1259891.783938417</v>
      </c>
      <c r="DF402" s="48">
        <f t="shared" si="16"/>
        <v>1523127.8978509833</v>
      </c>
      <c r="DG402" s="48"/>
      <c r="DH402" s="48">
        <f t="shared" si="50"/>
        <v>5.3041723269658891E-2</v>
      </c>
      <c r="DI402" s="48">
        <f t="shared" si="51"/>
        <v>4.4295401770008375E-2</v>
      </c>
      <c r="DJ402" s="48">
        <f t="shared" si="52"/>
        <v>7.5488882732872631E-2</v>
      </c>
      <c r="DK402" s="48">
        <f t="shared" si="53"/>
        <v>0.82717399222746013</v>
      </c>
      <c r="DL402" s="48">
        <f t="shared" si="17"/>
        <v>1</v>
      </c>
      <c r="DM402" s="48"/>
      <c r="DN402" s="48">
        <f>DH402 / (Baseline!B$7/Baseline!B$17)</f>
        <v>5.6618550866706636</v>
      </c>
      <c r="DO402" s="48">
        <f>DI402 / (Baseline!B$11/Baseline!B$17)</f>
        <v>1.0693121996733703</v>
      </c>
      <c r="DP402" s="48">
        <f>DJ402 / (Baseline!B$16/Baseline!B$17)</f>
        <v>1.166531370714839</v>
      </c>
      <c r="DQ402" s="48">
        <f>DK402 / (Baseline!B$18/Baseline!B$17)</f>
        <v>0.93519322291726059</v>
      </c>
      <c r="DR402" s="71"/>
      <c r="DS402" s="48">
        <f>(AU402*Baseline!B$34)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3.6693890310122004E-2</v>
      </c>
      <c r="DT402" s="48">
        <f>(AZ402*Baseline!B$34) + (Baseline!D$88*(1-Baseline!D$89)*Baseline!B$35) + (Baseline!D$88*Baseline!D$89*((1-Baseline!D$90)*Baseline!B$40 + Baseline!D$90*Baseline!B$41))</f>
        <v>1.0558372255424595E-2</v>
      </c>
      <c r="DU402" s="48">
        <f>(BE402*Baseline!B$34) + (Baseline!F$88*(1-Baseline!F$89)*Baseline!B$35) + (Baseline!F$88*Baseline!F$89*((1-Baseline!F$90)*Baseline!B$40 + Baseline!F$90*Baseline!B$41))</f>
        <v>1.2912274176194023E-2</v>
      </c>
      <c r="DV402" s="48">
        <f>(BJ402*Baseline!B$34) + (Baseline!H$88*(1-Baseline!H$89)*Baseline!B$35) + (Baseline!H$88*Baseline!H$89*((1-Baseline!H$90)*Baseline!B$40 + Baseline!H$90*Baseline!B$41))</f>
        <v>9.3052502778626419E-3</v>
      </c>
      <c r="DW402" s="48">
        <f>( DS402*Baseline!B$7 + DT402*Baseline!B$11 + DU402*Baseline!B$16 + DV402*Baseline!B$18 ) / Baseline!B$17</f>
        <v>9.8471623908292574E-3</v>
      </c>
    </row>
    <row r="403" spans="1:127">
      <c r="A403" s="7" t="s">
        <v>673</v>
      </c>
      <c r="B403" s="1">
        <f>MIN( MAX( NORMINV( MCrands!B403, (B$5+B$4)/2, (B$5-B$4)/3.29 ), 0 ), 1 )</f>
        <v>0.56158451187862324</v>
      </c>
      <c r="C403" s="1">
        <f>MAX( NORMINV( MCrands!C403, (C$5+C$4)/2, (C$5-C$4)/3.29 ), 0 )</f>
        <v>2.6928084945945887</v>
      </c>
      <c r="D403" s="40"/>
      <c r="E403" s="40">
        <f>Baseline!B$33 * (C403 * Baseline!B$66*Baseline!B$66/Baseline!B$73 + Baseline!B$52*Baseline!B$52/Baseline!B$74 + Baseline!B$53*Baseline!B$53/Baseline!B$75 + Baseline!B$54*Baseline!B$54/Baseline!B$76)</f>
        <v>2.2542041586223213E-5</v>
      </c>
      <c r="F403" s="40">
        <f>Baseline!B$33 * (C403 * Baseline!B$66*Baseline!B$57/Baseline!B$73 + Baseline!B$52*Baseline!B$67/Baseline!B$74 + Baseline!B$53*Baseline!B$55/Baseline!B$75 + Baseline!B$54*Baseline!B$56/Baseline!B$76)</f>
        <v>3.9619411659595813E-8</v>
      </c>
      <c r="G403" s="1">
        <f>Baseline!B$33 * (C403 * Baseline!B$66*Baseline!B$58/Baseline!B$73 + Baseline!B$52*Baseline!B$59/Baseline!B$74 + Baseline!B$53*Baseline!B$68/Baseline!B$75 + Baseline!B$54*Baseline!B$60/Baseline!B$76)</f>
        <v>1.090520962051575E-7</v>
      </c>
      <c r="H403" s="40">
        <f>Baseline!B$33 * (C403 * Baseline!B$66*Baseline!B$61/Baseline!B$73 + Baseline!B$52*Baseline!B$62/Baseline!B$74 + Baseline!B$53*Baseline!B$63/Baseline!B$75 + Baseline!B$54*Baseline!B$69/Baseline!B$76)</f>
        <v>1.7946446186696266E-9</v>
      </c>
      <c r="I403" s="40">
        <f>Baseline!B$33 * (C403 * Baseline!B$57*Baseline!B$66/Baseline!B$73 + Baseline!B$67*Baseline!B$52/Baseline!B$74 + Baseline!B$55*Baseline!B$53/Baseline!B$75 + Baseline!B$56*Baseline!B$54/Baseline!B$76)</f>
        <v>3.9619411659595813E-8</v>
      </c>
      <c r="J403" s="1">
        <f>Baseline!B$33 * (C403 * Baseline!B$57*Baseline!B$57/Baseline!B$73 + Baseline!B$67*Baseline!B$67/Baseline!B$74 + Baseline!B$55*Baseline!B$55/Baseline!B$75 + Baseline!B$56*Baseline!B$56/Baseline!B$76)</f>
        <v>1.7949606480877811E-6</v>
      </c>
      <c r="K403" s="40">
        <f>Baseline!B$33 * (C403 * Baseline!B$57*Baseline!B$58/Baseline!B$73 + Baseline!B$67*Baseline!B$59/Baseline!B$74 + Baseline!B$55*Baseline!B$68/Baseline!B$75 + Baseline!B$56*Baseline!B$60/Baseline!B$76)</f>
        <v>1.3929349259694126E-8</v>
      </c>
      <c r="L403" s="1">
        <f>Baseline!B$33 * (C403 * Baseline!B$57*Baseline!B$61/Baseline!B$73 + Baseline!B$67*Baseline!B$62/Baseline!B$74 + Baseline!B$55*Baseline!B$63/Baseline!B$75 + Baseline!B$56*Baseline!B$69/Baseline!B$76)</f>
        <v>1.4629434045223044E-8</v>
      </c>
      <c r="M403" s="40">
        <f>Baseline!B$33 * (C403 * Baseline!B$58*Baseline!B$66/Baseline!B$73 + Baseline!B$59*Baseline!B$52/Baseline!B$74 + Baseline!B$68*Baseline!B$53/Baseline!B$75 + Baseline!B$60*Baseline!B$54/Baseline!B$76)</f>
        <v>1.090520962051575E-7</v>
      </c>
      <c r="N403" s="1">
        <f>Baseline!B$33 * (C403 * Baseline!B$58*Baseline!B$57/Baseline!B$73 + Baseline!B$59*Baseline!B$67/Baseline!B$74 + Baseline!B$68*Baseline!B$55/Baseline!B$75 + Baseline!B$60*Baseline!B$56/Baseline!B$76)</f>
        <v>1.3929349259694126E-8</v>
      </c>
      <c r="O403" s="1">
        <f>Baseline!B$33 * (C403 * Baseline!B$58*Baseline!B$58/Baseline!B$73 + Baseline!B$59*Baseline!B$59/Baseline!B$74 + Baseline!B$68*Baseline!B$68/Baseline!B$75 + Baseline!B$60*Baseline!B$60/Baseline!B$76)</f>
        <v>1.3250171353579089E-6</v>
      </c>
      <c r="P403" s="40">
        <f>Baseline!B$33 * (C403 * Baseline!B$58*Baseline!B$61/Baseline!B$73 + Baseline!B$59*Baseline!B$62/Baseline!B$74 + Baseline!B$68*Baseline!B$63/Baseline!B$75 + Baseline!B$60*Baseline!B$69/Baseline!B$76)</f>
        <v>1.6490080227085328E-9</v>
      </c>
      <c r="Q403" s="40">
        <f>Baseline!B$33 * (C403 * Baseline!B$61*Baseline!B$66/Baseline!B$73 + Baseline!B$62*Baseline!B$52/Baseline!B$74 + Baseline!B$63*Baseline!B$53/Baseline!B$75 + Baseline!B$69*Baseline!B$54/Baseline!B$76)</f>
        <v>1.7946446186696266E-9</v>
      </c>
      <c r="R403" s="40">
        <f>Baseline!B$33 * (C403 * Baseline!B$61*Baseline!B$57/Baseline!B$73 + Baseline!B$62*Baseline!B$67/Baseline!B$74 + Baseline!B$63*Baseline!B$55/Baseline!B$75 + Baseline!B$69*Baseline!B$56/Baseline!B$76)</f>
        <v>1.4629434045223044E-8</v>
      </c>
      <c r="S403" s="40">
        <f>Baseline!B$33 * (C403 * Baseline!B$61*Baseline!B$58/Baseline!B$73 + Baseline!B$62*Baseline!B$59/Baseline!B$74 + Baseline!B$63*Baseline!B$68/Baseline!B$75 + Baseline!B$69*Baseline!B$60/Baseline!B$76)</f>
        <v>1.6490080227085328E-9</v>
      </c>
      <c r="T403" s="40">
        <f>Baseline!B$33 * (C403 * Baseline!B$61*Baseline!B$61/Baseline!B$73 + Baseline!B$62*Baseline!B$62/Baseline!B$74 + Baseline!B$63*Baseline!B$63/Baseline!B$75 + Baseline!B$69*Baseline!B$69/Baseline!B$76)</f>
        <v>9.8551806766033032E-8</v>
      </c>
      <c r="U403" s="40"/>
      <c r="V403" s="40">
        <f>E403 * ( Baseline!B$87 * Baseline!B$7 )</f>
        <v>0.23396384962341071</v>
      </c>
      <c r="W403" s="40">
        <f>F403 * ( Baseline!D$87 * Baseline!B$11 )</f>
        <v>7.3084326821760612E-4</v>
      </c>
      <c r="X403" s="40">
        <f>G403 * ( Baseline!F$87 * Baseline!B$16 )</f>
        <v>3.787899470979851E-3</v>
      </c>
      <c r="Y403" s="40">
        <f>H403 * ( Baseline!H$87 * Baseline!B$18 )</f>
        <v>6.3112889486508319E-4</v>
      </c>
      <c r="Z403" s="48">
        <f t="shared" si="0"/>
        <v>0.23911372125747324</v>
      </c>
      <c r="AA403" s="40">
        <f>I403 * ( Baseline!B$87 * Baseline!B$7 )</f>
        <v>4.1120987361494492E-4</v>
      </c>
      <c r="AB403" s="1">
        <f>J403 * ( Baseline!D$87 * Baseline!B$11 )</f>
        <v>3.3110913348273818E-2</v>
      </c>
      <c r="AC403" s="1">
        <f>K403 * ( Baseline!F$87 * Baseline!B$16 )</f>
        <v>4.8383274167079781E-4</v>
      </c>
      <c r="AD403" s="1">
        <f>L403 * ( Baseline!F$87 * Baseline!B$16 )</f>
        <v>5.081500256206373E-4</v>
      </c>
      <c r="AE403" s="48">
        <f t="shared" si="1"/>
        <v>3.4514105989180199E-2</v>
      </c>
      <c r="AF403" s="48">
        <f>M403 * ( Baseline!B$87 * Baseline!B$7 )</f>
        <v>1.1318517065133297E-3</v>
      </c>
      <c r="AG403" s="48">
        <f>N403 * ( Baseline!D$87 * Baseline!B$11 )</f>
        <v>2.5694907396823277E-4</v>
      </c>
      <c r="AH403" s="48">
        <f>O403 * ( Baseline!F$87 * Baseline!B$16 )</f>
        <v>4.6024165336714461E-2</v>
      </c>
      <c r="AI403" s="48">
        <f>P403 * ( Baseline!H$87 * Baseline!B$18 )</f>
        <v>5.7991236825884348E-4</v>
      </c>
      <c r="AJ403" s="48">
        <f t="shared" si="2"/>
        <v>4.7992878485454867E-2</v>
      </c>
      <c r="AK403" s="48">
        <f>Q403 * ( Baseline!B$87 * Baseline!B$7 )</f>
        <v>1.8626616497172056E-5</v>
      </c>
      <c r="AL403" s="48">
        <f>R403 * ( Baseline!D$87 * Baseline!B$11 )</f>
        <v>2.6986325495308475E-4</v>
      </c>
      <c r="AM403" s="48">
        <f>S403 * ( Baseline!F$87 * Baseline!B$16 )</f>
        <v>5.7277914265015021E-5</v>
      </c>
      <c r="AN403" s="48">
        <f>T403 * ( Baseline!H$87 * Baseline!B$18 )</f>
        <v>3.4658055552698679E-2</v>
      </c>
      <c r="AO403" s="48">
        <f t="shared" si="3"/>
        <v>3.5003823338413953E-2</v>
      </c>
      <c r="AP403" s="48"/>
      <c r="AQ403" s="48">
        <f>V403 * ( (1-Baseline!B$88-Baseline!B$87) + (1-B403)*Baseline!B$88 )</f>
        <v>0.11201950112514375</v>
      </c>
      <c r="AR403" s="48">
        <f>W403 * ( (1-Baseline!B$88-Baseline!B$87) + (1-B403)*Baseline!B$88 )</f>
        <v>3.4992029084058115E-4</v>
      </c>
      <c r="AS403" s="48">
        <f>X403 * ( (1-Baseline!B$88-Baseline!B$87) + (1-B403)*Baseline!B$88 )</f>
        <v>1.8136075711454741E-3</v>
      </c>
      <c r="AT403" s="48">
        <f>Y403 * ( (1-Baseline!B$88-Baseline!B$87) + (1-B403)*Baseline!B$88 )</f>
        <v>3.0217806751875107E-4</v>
      </c>
      <c r="AU403" s="48">
        <f t="shared" si="4"/>
        <v>0.11448520705464856</v>
      </c>
      <c r="AV403" s="48">
        <f>AA403 * ( (1-Baseline!D$88-Baseline!D$87) + (1-B403)*Baseline!D$88 )</f>
        <v>3.0421657568919245E-4</v>
      </c>
      <c r="AW403" s="48">
        <f>AB403 * ( (1-Baseline!D$88-Baseline!D$87) + (1-B403)*Baseline!D$88 )</f>
        <v>2.4495736418492814E-2</v>
      </c>
      <c r="AX403" s="48">
        <f>AC403 * ( (1-Baseline!D$88-Baseline!D$87) + (1-B403)*Baseline!D$88 )</f>
        <v>3.579435935802255E-4</v>
      </c>
      <c r="AY403" s="48">
        <f>AD403 * ( (1-Baseline!D$88-Baseline!D$87) + (1-B403)*Baseline!D$88 )</f>
        <v>3.7593372788378342E-4</v>
      </c>
      <c r="AZ403" s="48">
        <f t="shared" si="5"/>
        <v>2.5533830315646017E-2</v>
      </c>
      <c r="BA403" s="48">
        <f>AF403 * ( (1-Baseline!F$88-Baseline!F$87) + (1-Baseline!B$36)*Baseline!F$88 )</f>
        <v>8.1451670726160057E-4</v>
      </c>
      <c r="BB403" s="48">
        <f>AG403 * ( (1-Baseline!F$88-Baseline!F$87) + (1-Baseline!B$36)*Baseline!F$88 )</f>
        <v>1.849087759979073E-4</v>
      </c>
      <c r="BC403" s="48">
        <f>AH403 * ( (1-Baseline!F$88-Baseline!F$87) + (1-Baseline!B$36)*Baseline!F$88 )</f>
        <v>3.3120462149590503E-2</v>
      </c>
      <c r="BD403" s="48">
        <f>AI403 * ( (1-Baseline!F$88-Baseline!F$87) + (1-Baseline!B$36)*Baseline!F$88 )</f>
        <v>4.1732349739484806E-4</v>
      </c>
      <c r="BE403" s="48">
        <f t="shared" si="6"/>
        <v>3.4537211130244855E-2</v>
      </c>
      <c r="BF403" s="48">
        <f>AK403 * ( (1-Baseline!H$88-Baseline!H$87) + (1-Baseline!B$36)*Baseline!H$88 )</f>
        <v>1.4758240783039362E-5</v>
      </c>
      <c r="BG403" s="48">
        <f>AL403 * ( (1-Baseline!H$88-Baseline!H$87) + (1-Baseline!B$36)*Baseline!H$88 )</f>
        <v>2.138180541644281E-4</v>
      </c>
      <c r="BH403" s="48">
        <f>AM403 * ( (1-Baseline!H$88-Baseline!H$87) + (1-Baseline!B$36)*Baseline!H$88 )</f>
        <v>4.5382437030456698E-5</v>
      </c>
      <c r="BI403" s="48">
        <f>AN403 * ( (1-Baseline!H$88-Baseline!H$87) + (1-Baseline!B$36)*Baseline!H$88 )</f>
        <v>2.7460270575514215E-2</v>
      </c>
      <c r="BJ403" s="48">
        <f t="shared" si="7"/>
        <v>2.7734229307492139E-2</v>
      </c>
      <c r="BK403" s="48"/>
      <c r="BL403" s="48">
        <f t="shared" si="18"/>
        <v>0.97846266785954439</v>
      </c>
      <c r="BM403" s="48">
        <f t="shared" si="19"/>
        <v>3.0564672925258336E-3</v>
      </c>
      <c r="BN403" s="48">
        <f t="shared" si="20"/>
        <v>1.5841414081382267E-2</v>
      </c>
      <c r="BO403" s="48">
        <f t="shared" si="21"/>
        <v>2.6394507665475843E-3</v>
      </c>
      <c r="BP403" s="48">
        <f t="shared" si="8"/>
        <v>1</v>
      </c>
      <c r="BQ403" s="48">
        <f t="shared" si="22"/>
        <v>1.1914255398759416E-2</v>
      </c>
      <c r="BR403" s="48">
        <f t="shared" si="23"/>
        <v>0.95934437237498582</v>
      </c>
      <c r="BS403" s="48">
        <f t="shared" si="24"/>
        <v>1.4018405744667823E-2</v>
      </c>
      <c r="BT403" s="48">
        <f t="shared" si="25"/>
        <v>1.4722966481586887E-2</v>
      </c>
      <c r="BU403" s="48">
        <f t="shared" si="9"/>
        <v>1</v>
      </c>
      <c r="BV403" s="48">
        <f t="shared" si="26"/>
        <v>2.3583742885027379E-2</v>
      </c>
      <c r="BW403" s="48">
        <f t="shared" si="27"/>
        <v>5.3539000384422858E-3</v>
      </c>
      <c r="BX403" s="48">
        <f t="shared" si="28"/>
        <v>0.95897905666697902</v>
      </c>
      <c r="BY403" s="48">
        <f t="shared" si="29"/>
        <v>1.208330040955132E-2</v>
      </c>
      <c r="BZ403" s="48">
        <f t="shared" si="10"/>
        <v>1</v>
      </c>
      <c r="CA403" s="48">
        <f t="shared" si="30"/>
        <v>5.3213091373166663E-4</v>
      </c>
      <c r="CB403" s="48">
        <f t="shared" si="31"/>
        <v>7.7095365367397164E-3</v>
      </c>
      <c r="CC403" s="48">
        <f t="shared" si="32"/>
        <v>1.6363330859962659E-3</v>
      </c>
      <c r="CD403" s="48">
        <f t="shared" si="33"/>
        <v>0.9901219994635323</v>
      </c>
      <c r="CE403" s="48">
        <f t="shared" si="11"/>
        <v>1</v>
      </c>
      <c r="CF403" s="48"/>
      <c r="CG403" s="48">
        <f t="shared" si="34"/>
        <v>0.97846266785954439</v>
      </c>
      <c r="CH403" s="48">
        <f t="shared" si="35"/>
        <v>3.0564672925258336E-3</v>
      </c>
      <c r="CI403" s="48">
        <f t="shared" si="36"/>
        <v>1.5841414081382267E-2</v>
      </c>
      <c r="CJ403" s="48">
        <f t="shared" si="37"/>
        <v>2.6394507665475843E-3</v>
      </c>
      <c r="CK403" s="48">
        <f t="shared" si="12"/>
        <v>1</v>
      </c>
      <c r="CL403" s="48">
        <f t="shared" si="38"/>
        <v>1.1914255398759416E-2</v>
      </c>
      <c r="CM403" s="48">
        <f t="shared" si="39"/>
        <v>0.95934437237498582</v>
      </c>
      <c r="CN403" s="48">
        <f t="shared" si="40"/>
        <v>1.4018405744667823E-2</v>
      </c>
      <c r="CO403" s="48">
        <f t="shared" si="41"/>
        <v>1.4722966481586887E-2</v>
      </c>
      <c r="CP403" s="48">
        <f t="shared" si="13"/>
        <v>1</v>
      </c>
      <c r="CQ403" s="48">
        <f t="shared" si="42"/>
        <v>2.3583742885027379E-2</v>
      </c>
      <c r="CR403" s="48">
        <f t="shared" si="43"/>
        <v>5.3539000384422858E-3</v>
      </c>
      <c r="CS403" s="48">
        <f t="shared" si="44"/>
        <v>0.95897905666697902</v>
      </c>
      <c r="CT403" s="48">
        <f t="shared" si="45"/>
        <v>1.208330040955132E-2</v>
      </c>
      <c r="CU403" s="48">
        <f t="shared" si="14"/>
        <v>1</v>
      </c>
      <c r="CV403" s="48">
        <f t="shared" si="46"/>
        <v>5.3213091373166663E-4</v>
      </c>
      <c r="CW403" s="48">
        <f t="shared" si="47"/>
        <v>7.7095365367397164E-3</v>
      </c>
      <c r="CX403" s="48">
        <f t="shared" si="48"/>
        <v>1.6363330859962659E-3</v>
      </c>
      <c r="CY403" s="48">
        <f t="shared" si="49"/>
        <v>0.9901219994635323</v>
      </c>
      <c r="CZ403" s="48">
        <f t="shared" si="15"/>
        <v>1</v>
      </c>
      <c r="DA403" s="48"/>
      <c r="DB403" s="48">
        <f>(AQ403*Baseline!B$7 + AV403*Baseline!B$11 + BA403*Baseline!B$16 + BF403*Baseline!B$18)</f>
        <v>58386.444535635877</v>
      </c>
      <c r="DC403" s="48">
        <f>(AR403*Baseline!B$7 + AW403*Baseline!B$11 + BB403*Baseline!B$16 + BG403*Baseline!B$18)</f>
        <v>63112.523568263903</v>
      </c>
      <c r="DD403" s="48">
        <f>(AS403*Baseline!B$7 + AX403*Baseline!B$11 + BC403*Baseline!B$16 + BH403*Baseline!B$18)</f>
        <v>114685.16895002224</v>
      </c>
      <c r="DE403" s="48">
        <f>(AT403*Baseline!B$7 + AY403*Baseline!B$11 + BD403*Baseline!B$16 + BI403*Baseline!B$18)</f>
        <v>1259779.0767839374</v>
      </c>
      <c r="DF403" s="48">
        <f t="shared" si="16"/>
        <v>1495963.2138378595</v>
      </c>
      <c r="DG403" s="48"/>
      <c r="DH403" s="48">
        <f t="shared" si="50"/>
        <v>3.9029331734599805E-2</v>
      </c>
      <c r="DI403" s="48">
        <f t="shared" si="51"/>
        <v>4.2188553157233168E-2</v>
      </c>
      <c r="DJ403" s="48">
        <f t="shared" si="52"/>
        <v>7.6663094312192384E-2</v>
      </c>
      <c r="DK403" s="48">
        <f t="shared" si="53"/>
        <v>0.84211902079597467</v>
      </c>
      <c r="DL403" s="48">
        <f t="shared" si="17"/>
        <v>1</v>
      </c>
      <c r="DM403" s="48"/>
      <c r="DN403" s="48">
        <f>DH403 / (Baseline!B$7/Baseline!B$17)</f>
        <v>4.1661244542804194</v>
      </c>
      <c r="DO403" s="48">
        <f>DI403 / (Baseline!B$11/Baseline!B$17)</f>
        <v>1.0184518657677677</v>
      </c>
      <c r="DP403" s="48">
        <f>DJ403 / (Baseline!B$16/Baseline!B$17)</f>
        <v>1.1846764881618699</v>
      </c>
      <c r="DQ403" s="48">
        <f>DK403 / (Baseline!B$18/Baseline!B$17)</f>
        <v>0.95208989709332237</v>
      </c>
      <c r="DR403" s="71"/>
      <c r="DS403" s="48">
        <f>(AU403*Baseline!B$34)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2.9702312308197282E-2</v>
      </c>
      <c r="DT403" s="48">
        <f>(AZ403*Baseline!B$34) + (Baseline!D$88*(1-Baseline!D$89)*Baseline!B$35) + (Baseline!D$88*Baseline!D$89*((1-Baseline!D$90)*Baseline!B$40 + Baseline!D$90*Baseline!B$41))</f>
        <v>1.0243642547346905E-2</v>
      </c>
      <c r="DU403" s="48">
        <f>(BE403*Baseline!B$34) + (Baseline!F$88*(1-Baseline!F$89)*Baseline!B$35) + (Baseline!F$88*Baseline!F$89*((1-Baseline!F$90)*Baseline!B$40 + Baseline!F$90*Baseline!B$41))</f>
        <v>1.2911221669536732E-2</v>
      </c>
      <c r="DV403" s="48">
        <f>(BJ403*Baseline!B$34) + (Baseline!H$88*(1-Baseline!H$89)*Baseline!B$35) + (Baseline!H$88*Baseline!H$89*((1-Baseline!H$90)*Baseline!B$40 + Baseline!H$90*Baseline!B$41))</f>
        <v>9.3051343961238209E-3</v>
      </c>
      <c r="DW403" s="48">
        <f>( DS403*Baseline!B$7 + DT403*Baseline!B$11 + DU403*Baseline!B$16 + DV403*Baseline!B$18 ) / Baseline!B$17</f>
        <v>9.768455446149335E-3</v>
      </c>
    </row>
    <row r="404" spans="1:127">
      <c r="A404" s="7" t="s">
        <v>674</v>
      </c>
      <c r="B404" s="1">
        <f>MIN( MAX( NORMINV( MCrands!B404, (B$5+B$4)/2, (B$5-B$4)/3.29 ), 0 ), 1 )</f>
        <v>0.59397784796084641</v>
      </c>
      <c r="C404" s="1">
        <f>MAX( NORMINV( MCrands!C404, (C$5+C$4)/2, (C$5-C$4)/3.29 ), 0 )</f>
        <v>2.5589024523916786</v>
      </c>
      <c r="D404" s="40"/>
      <c r="E404" s="40">
        <f>Baseline!B$33 * (C404 * Baseline!B$66*Baseline!B$66/Baseline!B$73 + Baseline!B$52*Baseline!B$52/Baseline!B$74 + Baseline!B$53*Baseline!B$53/Baseline!B$75 + Baseline!B$54*Baseline!B$54/Baseline!B$76)</f>
        <v>2.1421510103014259E-5</v>
      </c>
      <c r="F404" s="40">
        <f>Baseline!B$33 * (C404 * Baseline!B$66*Baseline!B$57/Baseline!B$73 + Baseline!B$52*Baseline!B$67/Baseline!B$74 + Baseline!B$53*Baseline!B$55/Baseline!B$75 + Baseline!B$54*Baseline!B$56/Baseline!B$76)</f>
        <v>3.9469557900557498E-8</v>
      </c>
      <c r="G404" s="1">
        <f>Baseline!B$33 * (C404 * Baseline!B$66*Baseline!B$58/Baseline!B$73 + Baseline!B$52*Baseline!B$59/Baseline!B$74 + Baseline!B$53*Baseline!B$68/Baseline!B$75 + Baseline!B$54*Baseline!B$60/Baseline!B$76)</f>
        <v>1.0868370571418833E-7</v>
      </c>
      <c r="H404" s="40">
        <f>Baseline!B$33 * (C404 * Baseline!B$66*Baseline!B$61/Baseline!B$73 + Baseline!B$52*Baseline!B$62/Baseline!B$74 + Baseline!B$53*Baseline!B$63/Baseline!B$75 + Baseline!B$54*Baseline!B$69/Baseline!B$76)</f>
        <v>1.7578055695727092E-9</v>
      </c>
      <c r="I404" s="40">
        <f>Baseline!B$33 * (C404 * Baseline!B$57*Baseline!B$66/Baseline!B$73 + Baseline!B$67*Baseline!B$52/Baseline!B$74 + Baseline!B$55*Baseline!B$53/Baseline!B$75 + Baseline!B$56*Baseline!B$54/Baseline!B$76)</f>
        <v>3.9469557900557498E-8</v>
      </c>
      <c r="J404" s="1">
        <f>Baseline!B$33 * (C404 * Baseline!B$57*Baseline!B$57/Baseline!B$73 + Baseline!B$67*Baseline!B$67/Baseline!B$74 + Baseline!B$55*Baseline!B$55/Baseline!B$75 + Baseline!B$56*Baseline!B$56/Baseline!B$76)</f>
        <v>1.7949606280471578E-6</v>
      </c>
      <c r="K404" s="40">
        <f>Baseline!B$33 * (C404 * Baseline!B$57*Baseline!B$58/Baseline!B$73 + Baseline!B$67*Baseline!B$59/Baseline!B$74 + Baseline!B$55*Baseline!B$68/Baseline!B$75 + Baseline!B$56*Baseline!B$60/Baseline!B$76)</f>
        <v>1.3929299993162401E-8</v>
      </c>
      <c r="L404" s="1">
        <f>Baseline!B$33 * (C404 * Baseline!B$57*Baseline!B$61/Baseline!B$73 + Baseline!B$67*Baseline!B$62/Baseline!B$74 + Baseline!B$55*Baseline!B$63/Baseline!B$75 + Baseline!B$56*Baseline!B$69/Baseline!B$76)</f>
        <v>1.4629429118569872E-8</v>
      </c>
      <c r="M404" s="40">
        <f>Baseline!B$33 * (C404 * Baseline!B$58*Baseline!B$66/Baseline!B$73 + Baseline!B$59*Baseline!B$52/Baseline!B$74 + Baseline!B$68*Baseline!B$53/Baseline!B$75 + Baseline!B$60*Baseline!B$54/Baseline!B$76)</f>
        <v>1.0868370571418833E-7</v>
      </c>
      <c r="N404" s="1">
        <f>Baseline!B$33 * (C404 * Baseline!B$58*Baseline!B$57/Baseline!B$73 + Baseline!B$59*Baseline!B$67/Baseline!B$74 + Baseline!B$68*Baseline!B$55/Baseline!B$75 + Baseline!B$60*Baseline!B$56/Baseline!B$76)</f>
        <v>1.3929299993162401E-8</v>
      </c>
      <c r="O404" s="1">
        <f>Baseline!B$33 * (C404 * Baseline!B$58*Baseline!B$58/Baseline!B$73 + Baseline!B$59*Baseline!B$59/Baseline!B$74 + Baseline!B$68*Baseline!B$68/Baseline!B$75 + Baseline!B$60*Baseline!B$60/Baseline!B$76)</f>
        <v>1.3250170142443518E-6</v>
      </c>
      <c r="P404" s="40">
        <f>Baseline!B$33 * (C404 * Baseline!B$58*Baseline!B$61/Baseline!B$73 + Baseline!B$59*Baseline!B$62/Baseline!B$74 + Baseline!B$68*Baseline!B$63/Baseline!B$75 + Baseline!B$60*Baseline!B$69/Baseline!B$76)</f>
        <v>1.6489959113528173E-9</v>
      </c>
      <c r="Q404" s="40">
        <f>Baseline!B$33 * (C404 * Baseline!B$61*Baseline!B$66/Baseline!B$73 + Baseline!B$62*Baseline!B$52/Baseline!B$74 + Baseline!B$63*Baseline!B$53/Baseline!B$75 + Baseline!B$69*Baseline!B$54/Baseline!B$76)</f>
        <v>1.7578055695727092E-9</v>
      </c>
      <c r="R404" s="40">
        <f>Baseline!B$33 * (C404 * Baseline!B$61*Baseline!B$57/Baseline!B$73 + Baseline!B$62*Baseline!B$67/Baseline!B$74 + Baseline!B$63*Baseline!B$55/Baseline!B$75 + Baseline!B$69*Baseline!B$56/Baseline!B$76)</f>
        <v>1.4629429118569872E-8</v>
      </c>
      <c r="S404" s="40">
        <f>Baseline!B$33 * (C404 * Baseline!B$61*Baseline!B$58/Baseline!B$73 + Baseline!B$62*Baseline!B$59/Baseline!B$74 + Baseline!B$63*Baseline!B$68/Baseline!B$75 + Baseline!B$69*Baseline!B$60/Baseline!B$76)</f>
        <v>1.6489959113528173E-9</v>
      </c>
      <c r="T404" s="40">
        <f>Baseline!B$33 * (C404 * Baseline!B$61*Baseline!B$61/Baseline!B$73 + Baseline!B$62*Baseline!B$62/Baseline!B$74 + Baseline!B$63*Baseline!B$63/Baseline!B$75 + Baseline!B$69*Baseline!B$69/Baseline!B$76)</f>
        <v>9.8551805554897466E-8</v>
      </c>
      <c r="U404" s="40"/>
      <c r="V404" s="40">
        <f>E404 * ( Baseline!B$87 * Baseline!B$7 )</f>
        <v>0.22233385335918499</v>
      </c>
      <c r="W404" s="40">
        <f>F404 * ( Baseline!D$87 * Baseline!B$11 )</f>
        <v>7.2807897651253918E-4</v>
      </c>
      <c r="X404" s="40">
        <f>G404 * ( Baseline!F$87 * Baseline!B$16 )</f>
        <v>3.775103512035321E-3</v>
      </c>
      <c r="Y404" s="40">
        <f>H404 * ( Baseline!H$87 * Baseline!B$18 )</f>
        <v>6.1817357875260776E-4</v>
      </c>
      <c r="Z404" s="48">
        <f t="shared" si="0"/>
        <v>0.22745520942648545</v>
      </c>
      <c r="AA404" s="40">
        <f>I404 * ( Baseline!B$87 * Baseline!B$7 )</f>
        <v>4.096545414498863E-4</v>
      </c>
      <c r="AB404" s="1">
        <f>J404 * ( Baseline!D$87 * Baseline!B$11 )</f>
        <v>3.311091297859254E-2</v>
      </c>
      <c r="AC404" s="1">
        <f>K404 * ( Baseline!F$87 * Baseline!B$16 )</f>
        <v>4.8383103040915354E-4</v>
      </c>
      <c r="AD404" s="1">
        <f>L404 * ( Baseline!F$87 * Baseline!B$16 )</f>
        <v>5.0814985449447285E-4</v>
      </c>
      <c r="AE404" s="48">
        <f t="shared" si="1"/>
        <v>3.4512548404946053E-2</v>
      </c>
      <c r="AF404" s="48">
        <f>M404 * ( Baseline!B$87 * Baseline!B$7 )</f>
        <v>1.1280281816075607E-3</v>
      </c>
      <c r="AG404" s="48">
        <f>N404 * ( Baseline!D$87 * Baseline!B$11 )</f>
        <v>2.5694816516844116E-4</v>
      </c>
      <c r="AH404" s="48">
        <f>O404 * ( Baseline!F$87 * Baseline!B$16 )</f>
        <v>4.602416112986292E-2</v>
      </c>
      <c r="AI404" s="48">
        <f>P404 * ( Baseline!H$87 * Baseline!B$18 )</f>
        <v>5.7990810901639039E-4</v>
      </c>
      <c r="AJ404" s="48">
        <f t="shared" si="2"/>
        <v>4.798904558565531E-2</v>
      </c>
      <c r="AK404" s="48">
        <f>Q404 * ( Baseline!B$87 * Baseline!B$7 )</f>
        <v>1.824426400659515E-5</v>
      </c>
      <c r="AL404" s="48">
        <f>R404 * ( Baseline!D$87 * Baseline!B$11 )</f>
        <v>2.6986316407310559E-4</v>
      </c>
      <c r="AM404" s="48">
        <f>S404 * ( Baseline!F$87 * Baseline!B$16 )</f>
        <v>5.7277493579860822E-5</v>
      </c>
      <c r="AN404" s="48">
        <f>T404 * ( Baseline!H$87 * Baseline!B$18 )</f>
        <v>3.4658055126774438E-2</v>
      </c>
      <c r="AO404" s="48">
        <f t="shared" si="3"/>
        <v>3.5003440048433997E-2</v>
      </c>
      <c r="AP404" s="48"/>
      <c r="AQ404" s="48">
        <f>V404 * ( (1-Baseline!B$88-Baseline!B$87) + (1-B404)*Baseline!B$88 )</f>
        <v>0.10004127736235174</v>
      </c>
      <c r="AR404" s="48">
        <f>W404 * ( (1-Baseline!B$88-Baseline!B$87) + (1-B404)*Baseline!B$88 )</f>
        <v>3.2760620899830708E-4</v>
      </c>
      <c r="AS404" s="48">
        <f>X404 * ( (1-Baseline!B$88-Baseline!B$87) + (1-B404)*Baseline!B$88 )</f>
        <v>1.698644501559491E-3</v>
      </c>
      <c r="AT404" s="48">
        <f>Y404 * ( (1-Baseline!B$88-Baseline!B$87) + (1-B404)*Baseline!B$88 )</f>
        <v>2.7815320751068334E-4</v>
      </c>
      <c r="AU404" s="48">
        <f t="shared" si="4"/>
        <v>0.10234568128042022</v>
      </c>
      <c r="AV404" s="48">
        <f>AA404 * ( (1-Baseline!D$88-Baseline!D$87) + (1-B404)*Baseline!D$88 )</f>
        <v>2.9712093307002066E-4</v>
      </c>
      <c r="AW404" s="48">
        <f>AB404 * ( (1-Baseline!D$88-Baseline!D$87) + (1-B404)*Baseline!D$88 )</f>
        <v>2.4015223471416502E-2</v>
      </c>
      <c r="AX404" s="48">
        <f>AC404 * ( (1-Baseline!D$88-Baseline!D$87) + (1-B404)*Baseline!D$88 )</f>
        <v>3.5092086784782584E-4</v>
      </c>
      <c r="AY404" s="48">
        <f>AD404 * ( (1-Baseline!D$88-Baseline!D$87) + (1-B404)*Baseline!D$88 )</f>
        <v>3.6855922156367178E-4</v>
      </c>
      <c r="AZ404" s="48">
        <f t="shared" si="5"/>
        <v>2.5031824493898021E-2</v>
      </c>
      <c r="BA404" s="48">
        <f>AF404 * ( (1-Baseline!F$88-Baseline!F$87) + (1-Baseline!B$36)*Baseline!F$88 )</f>
        <v>8.1176517638661212E-4</v>
      </c>
      <c r="BB404" s="48">
        <f>AG404 * ( (1-Baseline!F$88-Baseline!F$87) + (1-Baseline!B$36)*Baseline!F$88 )</f>
        <v>1.8490812199649565E-4</v>
      </c>
      <c r="BC404" s="48">
        <f>AH404 * ( (1-Baseline!F$88-Baseline!F$87) + (1-Baseline!B$36)*Baseline!F$88 )</f>
        <v>3.3120459122205514E-2</v>
      </c>
      <c r="BD404" s="48">
        <f>AI404 * ( (1-Baseline!F$88-Baseline!F$87) + (1-Baseline!B$36)*Baseline!F$88 )</f>
        <v>4.1732043230768308E-4</v>
      </c>
      <c r="BE404" s="48">
        <f t="shared" si="6"/>
        <v>3.4534452852896302E-2</v>
      </c>
      <c r="BF404" s="48">
        <f>AK404 * ( (1-Baseline!H$88-Baseline!H$87) + (1-Baseline!B$36)*Baseline!H$88 )</f>
        <v>1.4455295257705468E-5</v>
      </c>
      <c r="BG404" s="48">
        <f>AL404 * ( (1-Baseline!H$88-Baseline!H$87) + (1-Baseline!B$36)*Baseline!H$88 )</f>
        <v>2.1381798215840299E-4</v>
      </c>
      <c r="BH404" s="48">
        <f>AM404 * ( (1-Baseline!H$88-Baseline!H$87) + (1-Baseline!B$36)*Baseline!H$88 )</f>
        <v>4.538210371319532E-5</v>
      </c>
      <c r="BI404" s="48">
        <f>AN404 * ( (1-Baseline!H$88-Baseline!H$87) + (1-Baseline!B$36)*Baseline!H$88 )</f>
        <v>2.7460270238045918E-2</v>
      </c>
      <c r="BJ404" s="48">
        <f t="shared" si="7"/>
        <v>2.7733925619175221E-2</v>
      </c>
      <c r="BK404" s="48"/>
      <c r="BL404" s="48">
        <f t="shared" si="18"/>
        <v>0.97748411179408179</v>
      </c>
      <c r="BM404" s="48">
        <f t="shared" si="19"/>
        <v>3.2009773631843661E-3</v>
      </c>
      <c r="BN404" s="48">
        <f t="shared" si="20"/>
        <v>1.6597129261422573E-2</v>
      </c>
      <c r="BO404" s="48">
        <f t="shared" si="21"/>
        <v>2.7177815813113054E-3</v>
      </c>
      <c r="BP404" s="48">
        <f t="shared" si="8"/>
        <v>1</v>
      </c>
      <c r="BQ404" s="48">
        <f t="shared" si="22"/>
        <v>1.1869727400112186E-2</v>
      </c>
      <c r="BR404" s="48">
        <f t="shared" si="23"/>
        <v>0.95938765779021284</v>
      </c>
      <c r="BS404" s="48">
        <f t="shared" si="24"/>
        <v>1.4018988824940406E-2</v>
      </c>
      <c r="BT404" s="48">
        <f t="shared" si="25"/>
        <v>1.4723625984734555E-2</v>
      </c>
      <c r="BU404" s="48">
        <f t="shared" si="9"/>
        <v>1</v>
      </c>
      <c r="BV404" s="48">
        <f t="shared" si="26"/>
        <v>2.3505951573763874E-2</v>
      </c>
      <c r="BW404" s="48">
        <f t="shared" si="27"/>
        <v>5.3543087184306712E-3</v>
      </c>
      <c r="BX404" s="48">
        <f t="shared" si="28"/>
        <v>0.95905556295581496</v>
      </c>
      <c r="BY404" s="48">
        <f t="shared" si="29"/>
        <v>1.2084176751990545E-2</v>
      </c>
      <c r="BZ404" s="48">
        <f t="shared" si="10"/>
        <v>1</v>
      </c>
      <c r="CA404" s="48">
        <f t="shared" si="30"/>
        <v>5.2121345734449807E-4</v>
      </c>
      <c r="CB404" s="48">
        <f t="shared" si="31"/>
        <v>7.7096183603582377E-3</v>
      </c>
      <c r="CC404" s="48">
        <f t="shared" si="32"/>
        <v>1.6363389855570305E-3</v>
      </c>
      <c r="CD404" s="48">
        <f t="shared" si="33"/>
        <v>0.99013282919674028</v>
      </c>
      <c r="CE404" s="48">
        <f t="shared" si="11"/>
        <v>1</v>
      </c>
      <c r="CF404" s="48"/>
      <c r="CG404" s="48">
        <f t="shared" si="34"/>
        <v>0.97748411179408179</v>
      </c>
      <c r="CH404" s="48">
        <f t="shared" si="35"/>
        <v>3.2009773631843661E-3</v>
      </c>
      <c r="CI404" s="48">
        <f t="shared" si="36"/>
        <v>1.6597129261422573E-2</v>
      </c>
      <c r="CJ404" s="48">
        <f t="shared" si="37"/>
        <v>2.7177815813113054E-3</v>
      </c>
      <c r="CK404" s="48">
        <f t="shared" si="12"/>
        <v>1</v>
      </c>
      <c r="CL404" s="48">
        <f t="shared" si="38"/>
        <v>1.1869727400112186E-2</v>
      </c>
      <c r="CM404" s="48">
        <f t="shared" si="39"/>
        <v>0.95938765779021284</v>
      </c>
      <c r="CN404" s="48">
        <f t="shared" si="40"/>
        <v>1.4018988824940406E-2</v>
      </c>
      <c r="CO404" s="48">
        <f t="shared" si="41"/>
        <v>1.4723625984734555E-2</v>
      </c>
      <c r="CP404" s="48">
        <f t="shared" si="13"/>
        <v>1</v>
      </c>
      <c r="CQ404" s="48">
        <f t="shared" si="42"/>
        <v>2.3505951573763874E-2</v>
      </c>
      <c r="CR404" s="48">
        <f t="shared" si="43"/>
        <v>5.3543087184306712E-3</v>
      </c>
      <c r="CS404" s="48">
        <f t="shared" si="44"/>
        <v>0.95905556295581496</v>
      </c>
      <c r="CT404" s="48">
        <f t="shared" si="45"/>
        <v>1.2084176751990545E-2</v>
      </c>
      <c r="CU404" s="48">
        <f t="shared" si="14"/>
        <v>1</v>
      </c>
      <c r="CV404" s="48">
        <f t="shared" si="46"/>
        <v>5.2121345734449807E-4</v>
      </c>
      <c r="CW404" s="48">
        <f t="shared" si="47"/>
        <v>7.7096183603582377E-3</v>
      </c>
      <c r="CX404" s="48">
        <f t="shared" si="48"/>
        <v>1.6363389855570305E-3</v>
      </c>
      <c r="CY404" s="48">
        <f t="shared" si="49"/>
        <v>0.99013282919674028</v>
      </c>
      <c r="CZ404" s="48">
        <f t="shared" si="15"/>
        <v>1</v>
      </c>
      <c r="DA404" s="48"/>
      <c r="DB404" s="48">
        <f>(AQ404*Baseline!B$7 + AV404*Baseline!B$11 + BA404*Baseline!B$16 + BF404*Baseline!B$18)</f>
        <v>52538.698747889561</v>
      </c>
      <c r="DC404" s="48">
        <f>(AR404*Baseline!B$7 + AW404*Baseline!B$11 + BB404*Baseline!B$16 + BG404*Baseline!B$18)</f>
        <v>62071.209787622473</v>
      </c>
      <c r="DD404" s="48">
        <f>(AS404*Baseline!B$7 + AX404*Baseline!B$11 + BC404*Baseline!B$16 + BH404*Baseline!B$18)</f>
        <v>114614.32584152841</v>
      </c>
      <c r="DE404" s="48">
        <f>(AT404*Baseline!B$7 + AY404*Baseline!B$11 + BD404*Baseline!B$16 + BI404*Baseline!B$18)</f>
        <v>1259751.5839782336</v>
      </c>
      <c r="DF404" s="48">
        <f t="shared" si="16"/>
        <v>1488975.8183552742</v>
      </c>
      <c r="DG404" s="48"/>
      <c r="DH404" s="48">
        <f t="shared" si="50"/>
        <v>3.5285125587817753E-2</v>
      </c>
      <c r="DI404" s="48">
        <f t="shared" si="51"/>
        <v>4.1687184588522372E-2</v>
      </c>
      <c r="DJ404" s="48">
        <f t="shared" si="52"/>
        <v>7.6975276850453911E-2</v>
      </c>
      <c r="DK404" s="48">
        <f t="shared" si="53"/>
        <v>0.84605241297320588</v>
      </c>
      <c r="DL404" s="48">
        <f t="shared" si="17"/>
        <v>0.99999999999999989</v>
      </c>
      <c r="DM404" s="48"/>
      <c r="DN404" s="48">
        <f>DH404 / (Baseline!B$7/Baseline!B$17)</f>
        <v>3.7664550749518648</v>
      </c>
      <c r="DO404" s="48">
        <f>DI404 / (Baseline!B$11/Baseline!B$17)</f>
        <v>1.0063485885508936</v>
      </c>
      <c r="DP404" s="48">
        <f>DJ404 / (Baseline!B$16/Baseline!B$17)</f>
        <v>1.1895006518146838</v>
      </c>
      <c r="DQ404" s="48">
        <f>DK404 / (Baseline!B$18/Baseline!B$17)</f>
        <v>0.95653694419802726</v>
      </c>
      <c r="DR404" s="71"/>
      <c r="DS404" s="48">
        <f>(AU404*Baseline!B$34)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2.7881383442063035E-2</v>
      </c>
      <c r="DT404" s="48">
        <f>(AZ404*Baseline!B$34) + (Baseline!D$88*(1-Baseline!D$89)*Baseline!B$35) + (Baseline!D$88*Baseline!D$89*((1-Baseline!D$90)*Baseline!B$40 + Baseline!D$90*Baseline!B$41))</f>
        <v>1.0168341674084706E-2</v>
      </c>
      <c r="DU404" s="48">
        <f>(BE404*Baseline!B$34) + (Baseline!F$88*(1-Baseline!F$89)*Baseline!B$35) + (Baseline!F$88*Baseline!F$89*((1-Baseline!F$90)*Baseline!B$40 + Baseline!F$90*Baseline!B$41))</f>
        <v>1.2910807927934448E-2</v>
      </c>
      <c r="DV404" s="48">
        <f>(BJ404*Baseline!B$34) + (Baseline!H$88*(1-Baseline!H$89)*Baseline!B$35) + (Baseline!H$88*Baseline!H$89*((1-Baseline!H$90)*Baseline!B$40 + Baseline!H$90*Baseline!B$41))</f>
        <v>9.3050888428762839E-3</v>
      </c>
      <c r="DW404" s="48">
        <f>( DS404*Baseline!B$7 + DT404*Baseline!B$11 + DU404*Baseline!B$16 + DV404*Baseline!B$18 ) / Baseline!B$17</f>
        <v>9.7482101692508861E-3</v>
      </c>
    </row>
    <row r="405" spans="1:127">
      <c r="A405" s="7" t="s">
        <v>675</v>
      </c>
      <c r="B405" s="1">
        <f>MIN( MAX( NORMINV( MCrands!B405, (B$5+B$4)/2, (B$5-B$4)/3.29 ), 0 ), 1 )</f>
        <v>0.39817944716727444</v>
      </c>
      <c r="C405" s="1">
        <f>MAX( NORMINV( MCrands!C405, (C$5+C$4)/2, (C$5-C$4)/3.29 ), 0 )</f>
        <v>2.4469515272383067</v>
      </c>
      <c r="D405" s="40"/>
      <c r="E405" s="40">
        <f>Baseline!B$33 * (C405 * Baseline!B$66*Baseline!B$66/Baseline!B$73 + Baseline!B$52*Baseline!B$52/Baseline!B$74 + Baseline!B$53*Baseline!B$53/Baseline!B$75 + Baseline!B$54*Baseline!B$54/Baseline!B$76)</f>
        <v>2.0484699977458953E-5</v>
      </c>
      <c r="F405" s="40">
        <f>Baseline!B$33 * (C405 * Baseline!B$66*Baseline!B$57/Baseline!B$73 + Baseline!B$52*Baseline!B$67/Baseline!B$74 + Baseline!B$53*Baseline!B$55/Baseline!B$75 + Baseline!B$54*Baseline!B$56/Baseline!B$76)</f>
        <v>3.9344274032211756E-8</v>
      </c>
      <c r="G405" s="1">
        <f>Baseline!B$33 * (C405 * Baseline!B$66*Baseline!B$58/Baseline!B$73 + Baseline!B$52*Baseline!B$59/Baseline!B$74 + Baseline!B$53*Baseline!B$68/Baseline!B$75 + Baseline!B$54*Baseline!B$60/Baseline!B$76)</f>
        <v>1.0837571620450503E-7</v>
      </c>
      <c r="H405" s="40">
        <f>Baseline!B$33 * (C405 * Baseline!B$66*Baseline!B$61/Baseline!B$73 + Baseline!B$52*Baseline!B$62/Baseline!B$74 + Baseline!B$53*Baseline!B$63/Baseline!B$75 + Baseline!B$54*Baseline!B$69/Baseline!B$76)</f>
        <v>1.7270066186043801E-9</v>
      </c>
      <c r="I405" s="40">
        <f>Baseline!B$33 * (C405 * Baseline!B$57*Baseline!B$66/Baseline!B$73 + Baseline!B$67*Baseline!B$52/Baseline!B$74 + Baseline!B$55*Baseline!B$53/Baseline!B$75 + Baseline!B$56*Baseline!B$54/Baseline!B$76)</f>
        <v>3.9344274032211756E-8</v>
      </c>
      <c r="J405" s="1">
        <f>Baseline!B$33 * (C405 * Baseline!B$57*Baseline!B$57/Baseline!B$73 + Baseline!B$67*Baseline!B$67/Baseline!B$74 + Baseline!B$55*Baseline!B$55/Baseline!B$75 + Baseline!B$56*Baseline!B$56/Baseline!B$76)</f>
        <v>1.7949606112923779E-6</v>
      </c>
      <c r="K405" s="40">
        <f>Baseline!B$33 * (C405 * Baseline!B$57*Baseline!B$58/Baseline!B$73 + Baseline!B$67*Baseline!B$59/Baseline!B$74 + Baseline!B$55*Baseline!B$68/Baseline!B$75 + Baseline!B$56*Baseline!B$60/Baseline!B$76)</f>
        <v>1.392925880432794E-8</v>
      </c>
      <c r="L405" s="1">
        <f>Baseline!B$33 * (C405 * Baseline!B$57*Baseline!B$61/Baseline!B$73 + Baseline!B$67*Baseline!B$62/Baseline!B$74 + Baseline!B$55*Baseline!B$63/Baseline!B$75 + Baseline!B$56*Baseline!B$69/Baseline!B$76)</f>
        <v>1.4629424999686424E-8</v>
      </c>
      <c r="M405" s="40">
        <f>Baseline!B$33 * (C405 * Baseline!B$58*Baseline!B$66/Baseline!B$73 + Baseline!B$59*Baseline!B$52/Baseline!B$74 + Baseline!B$68*Baseline!B$53/Baseline!B$75 + Baseline!B$60*Baseline!B$54/Baseline!B$76)</f>
        <v>1.0837571620450503E-7</v>
      </c>
      <c r="N405" s="1">
        <f>Baseline!B$33 * (C405 * Baseline!B$58*Baseline!B$57/Baseline!B$73 + Baseline!B$59*Baseline!B$67/Baseline!B$74 + Baseline!B$68*Baseline!B$55/Baseline!B$75 + Baseline!B$60*Baseline!B$56/Baseline!B$76)</f>
        <v>1.392925880432794E-8</v>
      </c>
      <c r="O405" s="1">
        <f>Baseline!B$33 * (C405 * Baseline!B$58*Baseline!B$58/Baseline!B$73 + Baseline!B$59*Baseline!B$59/Baseline!B$74 + Baseline!B$68*Baseline!B$68/Baseline!B$75 + Baseline!B$60*Baseline!B$60/Baseline!B$76)</f>
        <v>1.3250169129884671E-6</v>
      </c>
      <c r="P405" s="40">
        <f>Baseline!B$33 * (C405 * Baseline!B$58*Baseline!B$61/Baseline!B$73 + Baseline!B$59*Baseline!B$62/Baseline!B$74 + Baseline!B$68*Baseline!B$63/Baseline!B$75 + Baseline!B$60*Baseline!B$69/Baseline!B$76)</f>
        <v>1.6489857857643453E-9</v>
      </c>
      <c r="Q405" s="40">
        <f>Baseline!B$33 * (C405 * Baseline!B$61*Baseline!B$66/Baseline!B$73 + Baseline!B$62*Baseline!B$52/Baseline!B$74 + Baseline!B$63*Baseline!B$53/Baseline!B$75 + Baseline!B$69*Baseline!B$54/Baseline!B$76)</f>
        <v>1.7270066186043801E-9</v>
      </c>
      <c r="R405" s="40">
        <f>Baseline!B$33 * (C405 * Baseline!B$61*Baseline!B$57/Baseline!B$73 + Baseline!B$62*Baseline!B$67/Baseline!B$74 + Baseline!B$63*Baseline!B$55/Baseline!B$75 + Baseline!B$69*Baseline!B$56/Baseline!B$76)</f>
        <v>1.4629424999686424E-8</v>
      </c>
      <c r="S405" s="40">
        <f>Baseline!B$33 * (C405 * Baseline!B$61*Baseline!B$58/Baseline!B$73 + Baseline!B$62*Baseline!B$59/Baseline!B$74 + Baseline!B$63*Baseline!B$68/Baseline!B$75 + Baseline!B$69*Baseline!B$60/Baseline!B$76)</f>
        <v>1.6489857857643453E-9</v>
      </c>
      <c r="T405" s="40">
        <f>Baseline!B$33 * (C405 * Baseline!B$61*Baseline!B$61/Baseline!B$73 + Baseline!B$62*Baseline!B$62/Baseline!B$74 + Baseline!B$63*Baseline!B$63/Baseline!B$75 + Baseline!B$69*Baseline!B$69/Baseline!B$76)</f>
        <v>9.8551804542338624E-8</v>
      </c>
      <c r="U405" s="40"/>
      <c r="V405" s="40">
        <f>E405 * ( Baseline!B$87 * Baseline!B$7 )</f>
        <v>0.21261070106604646</v>
      </c>
      <c r="W405" s="40">
        <f>F405 * ( Baseline!D$87 * Baseline!B$11 )</f>
        <v>7.257679156471371E-4</v>
      </c>
      <c r="X405" s="40">
        <f>G405 * ( Baseline!F$87 * Baseline!B$16 )</f>
        <v>3.7644055672786977E-3</v>
      </c>
      <c r="Y405" s="40">
        <f>H405 * ( Baseline!H$87 * Baseline!B$18 )</f>
        <v>6.0734240488930825E-4</v>
      </c>
      <c r="Z405" s="48">
        <f t="shared" si="0"/>
        <v>0.21770821695386158</v>
      </c>
      <c r="AA405" s="40">
        <f>I405 * ( Baseline!B$87 * Baseline!B$7 )</f>
        <v>4.0835422018032584E-4</v>
      </c>
      <c r="AB405" s="1">
        <f>J405 * ( Baseline!D$87 * Baseline!B$11 )</f>
        <v>3.3110912669523894E-2</v>
      </c>
      <c r="AC405" s="1">
        <f>K405 * ( Baseline!F$87 * Baseline!B$16 )</f>
        <v>4.8382959972446526E-4</v>
      </c>
      <c r="AD405" s="1">
        <f>L405 * ( Baseline!F$87 * Baseline!B$16 )</f>
        <v>5.0814971142600399E-4</v>
      </c>
      <c r="AE405" s="48">
        <f t="shared" si="1"/>
        <v>3.4511246200854682E-2</v>
      </c>
      <c r="AF405" s="48">
        <f>M405 * ( Baseline!B$87 * Baseline!B$7 )</f>
        <v>1.1248315584865577E-3</v>
      </c>
      <c r="AG405" s="48">
        <f>N405 * ( Baseline!D$87 * Baseline!B$11 )</f>
        <v>2.5694740537466503E-4</v>
      </c>
      <c r="AH405" s="48">
        <f>O405 * ( Baseline!F$87 * Baseline!B$16 )</f>
        <v>4.6024157612763059E-2</v>
      </c>
      <c r="AI405" s="48">
        <f>P405 * ( Baseline!H$87 * Baseline!B$18 )</f>
        <v>5.799045481155883E-4</v>
      </c>
      <c r="AJ405" s="48">
        <f t="shared" si="2"/>
        <v>4.7985841124739866E-2</v>
      </c>
      <c r="AK405" s="48">
        <f>Q405 * ( Baseline!B$87 * Baseline!B$7 )</f>
        <v>1.792460169449486E-5</v>
      </c>
      <c r="AL405" s="48">
        <f>R405 * ( Baseline!D$87 * Baseline!B$11 )</f>
        <v>2.6986308809372797E-4</v>
      </c>
      <c r="AM405" s="48">
        <f>S405 * ( Baseline!F$87 * Baseline!B$16 )</f>
        <v>5.7277141869874945E-5</v>
      </c>
      <c r="AN405" s="48">
        <f>T405 * ( Baseline!H$87 * Baseline!B$18 )</f>
        <v>3.4658054770684357E-2</v>
      </c>
      <c r="AO405" s="48">
        <f t="shared" si="3"/>
        <v>3.5003119602342453E-2</v>
      </c>
      <c r="AP405" s="48"/>
      <c r="AQ405" s="48">
        <f>V405 * ( (1-Baseline!B$88-Baseline!B$87) + (1-B405)*Baseline!B$88 )</f>
        <v>0.1327159139062638</v>
      </c>
      <c r="AR405" s="48">
        <f>W405 * ( (1-Baseline!B$88-Baseline!B$87) + (1-B405)*Baseline!B$88 )</f>
        <v>4.5303906024481974E-4</v>
      </c>
      <c r="AS405" s="48">
        <f>X405 * ( (1-Baseline!B$88-Baseline!B$87) + (1-B405)*Baseline!B$88 )</f>
        <v>2.3498183424926606E-3</v>
      </c>
      <c r="AT405" s="48">
        <f>Y405 * ( (1-Baseline!B$88-Baseline!B$87) + (1-B405)*Baseline!B$88 )</f>
        <v>3.7911545333681683E-4</v>
      </c>
      <c r="AU405" s="48">
        <f t="shared" si="4"/>
        <v>0.1358978867623381</v>
      </c>
      <c r="AV405" s="48">
        <f>AA405 * ( (1-Baseline!D$88-Baseline!D$87) + (1-B405)*Baseline!D$88 )</f>
        <v>3.3199770109738089E-4</v>
      </c>
      <c r="AW405" s="48">
        <f>AB405 * ( (1-Baseline!D$88-Baseline!D$87) + (1-B405)*Baseline!D$88 )</f>
        <v>2.6919635807029909E-2</v>
      </c>
      <c r="AX405" s="48">
        <f>AC405 * ( (1-Baseline!D$88-Baseline!D$87) + (1-B405)*Baseline!D$88 )</f>
        <v>3.9336024190090516E-4</v>
      </c>
      <c r="AY405" s="48">
        <f>AD405 * ( (1-Baseline!D$88-Baseline!D$87) + (1-B405)*Baseline!D$88 )</f>
        <v>4.1313283338233236E-4</v>
      </c>
      <c r="AZ405" s="48">
        <f t="shared" si="5"/>
        <v>2.8058126583410527E-2</v>
      </c>
      <c r="BA405" s="48">
        <f>AF405 * ( (1-Baseline!F$88-Baseline!F$87) + (1-Baseline!B$36)*Baseline!F$88 )</f>
        <v>8.0946478409679853E-4</v>
      </c>
      <c r="BB405" s="48">
        <f>AG405 * ( (1-Baseline!F$88-Baseline!F$87) + (1-Baseline!B$36)*Baseline!F$88 )</f>
        <v>1.8490757522458096E-4</v>
      </c>
      <c r="BC405" s="48">
        <f>AH405 * ( (1-Baseline!F$88-Baseline!F$87) + (1-Baseline!B$36)*Baseline!F$88 )</f>
        <v>3.3120456591187911E-2</v>
      </c>
      <c r="BD405" s="48">
        <f>AI405 * ( (1-Baseline!F$88-Baseline!F$87) + (1-Baseline!B$36)*Baseline!F$88 )</f>
        <v>4.1731786976951705E-4</v>
      </c>
      <c r="BE405" s="48">
        <f t="shared" si="6"/>
        <v>3.4532146820278803E-2</v>
      </c>
      <c r="BF405" s="48">
        <f>AK405 * ( (1-Baseline!H$88-Baseline!H$87) + (1-Baseline!B$36)*Baseline!H$88 )</f>
        <v>1.4202020414582167E-5</v>
      </c>
      <c r="BG405" s="48">
        <f>AL405 * ( (1-Baseline!H$88-Baseline!H$87) + (1-Baseline!B$36)*Baseline!H$88 )</f>
        <v>2.1381792195842252E-4</v>
      </c>
      <c r="BH405" s="48">
        <f>AM405 * ( (1-Baseline!H$88-Baseline!H$87) + (1-Baseline!B$36)*Baseline!H$88 )</f>
        <v>4.5381825046339311E-5</v>
      </c>
      <c r="BI405" s="48">
        <f>AN405 * ( (1-Baseline!H$88-Baseline!H$87) + (1-Baseline!B$36)*Baseline!H$88 )</f>
        <v>2.7460269955908626E-2</v>
      </c>
      <c r="BJ405" s="48">
        <f t="shared" si="7"/>
        <v>2.7733671723327968E-2</v>
      </c>
      <c r="BK405" s="48"/>
      <c r="BL405" s="48">
        <f t="shared" si="18"/>
        <v>0.97658556043892719</v>
      </c>
      <c r="BM405" s="48">
        <f t="shared" si="19"/>
        <v>3.333672590782127E-3</v>
      </c>
      <c r="BN405" s="48">
        <f t="shared" si="20"/>
        <v>1.7291058738846222E-2</v>
      </c>
      <c r="BO405" s="48">
        <f t="shared" si="21"/>
        <v>2.7897082314445715E-3</v>
      </c>
      <c r="BP405" s="48">
        <f t="shared" si="8"/>
        <v>1</v>
      </c>
      <c r="BQ405" s="48">
        <f t="shared" si="22"/>
        <v>1.1832497088158259E-2</v>
      </c>
      <c r="BR405" s="48">
        <f t="shared" si="23"/>
        <v>0.95942384916554801</v>
      </c>
      <c r="BS405" s="48">
        <f t="shared" si="24"/>
        <v>1.4019476344278841E-2</v>
      </c>
      <c r="BT405" s="48">
        <f t="shared" si="25"/>
        <v>1.47241774020151E-2</v>
      </c>
      <c r="BU405" s="48">
        <f t="shared" si="9"/>
        <v>1.0000000000000002</v>
      </c>
      <c r="BV405" s="48">
        <f t="shared" si="26"/>
        <v>2.3440905319603387E-2</v>
      </c>
      <c r="BW405" s="48">
        <f t="shared" si="27"/>
        <v>5.3546504417152268E-3</v>
      </c>
      <c r="BX405" s="48">
        <f t="shared" si="28"/>
        <v>0.95911953472114031</v>
      </c>
      <c r="BY405" s="48">
        <f t="shared" si="29"/>
        <v>1.2084909517541192E-2</v>
      </c>
      <c r="BZ405" s="48">
        <f t="shared" si="10"/>
        <v>1.0000000000000002</v>
      </c>
      <c r="CA405" s="48">
        <f t="shared" si="30"/>
        <v>5.1208583400935855E-4</v>
      </c>
      <c r="CB405" s="48">
        <f t="shared" si="31"/>
        <v>7.7096867696234816E-3</v>
      </c>
      <c r="CC405" s="48">
        <f t="shared" si="32"/>
        <v>1.6363439179301574E-3</v>
      </c>
      <c r="CD405" s="48">
        <f t="shared" si="33"/>
        <v>0.99014188347843701</v>
      </c>
      <c r="CE405" s="48">
        <f t="shared" si="11"/>
        <v>1</v>
      </c>
      <c r="CF405" s="48"/>
      <c r="CG405" s="48">
        <f t="shared" si="34"/>
        <v>0.97658556043892719</v>
      </c>
      <c r="CH405" s="48">
        <f t="shared" si="35"/>
        <v>3.333672590782127E-3</v>
      </c>
      <c r="CI405" s="48">
        <f t="shared" si="36"/>
        <v>1.7291058738846222E-2</v>
      </c>
      <c r="CJ405" s="48">
        <f t="shared" si="37"/>
        <v>2.7897082314445715E-3</v>
      </c>
      <c r="CK405" s="48">
        <f t="shared" si="12"/>
        <v>1</v>
      </c>
      <c r="CL405" s="48">
        <f t="shared" si="38"/>
        <v>1.1832497088158259E-2</v>
      </c>
      <c r="CM405" s="48">
        <f t="shared" si="39"/>
        <v>0.95942384916554801</v>
      </c>
      <c r="CN405" s="48">
        <f t="shared" si="40"/>
        <v>1.4019476344278841E-2</v>
      </c>
      <c r="CO405" s="48">
        <f t="shared" si="41"/>
        <v>1.47241774020151E-2</v>
      </c>
      <c r="CP405" s="48">
        <f t="shared" si="13"/>
        <v>1.0000000000000002</v>
      </c>
      <c r="CQ405" s="48">
        <f t="shared" si="42"/>
        <v>2.3440905319603387E-2</v>
      </c>
      <c r="CR405" s="48">
        <f t="shared" si="43"/>
        <v>5.3546504417152268E-3</v>
      </c>
      <c r="CS405" s="48">
        <f t="shared" si="44"/>
        <v>0.95911953472114031</v>
      </c>
      <c r="CT405" s="48">
        <f t="shared" si="45"/>
        <v>1.2084909517541192E-2</v>
      </c>
      <c r="CU405" s="48">
        <f t="shared" si="14"/>
        <v>1.0000000000000002</v>
      </c>
      <c r="CV405" s="48">
        <f t="shared" si="46"/>
        <v>5.1208583400935855E-4</v>
      </c>
      <c r="CW405" s="48">
        <f t="shared" si="47"/>
        <v>7.7096867696234816E-3</v>
      </c>
      <c r="CX405" s="48">
        <f t="shared" si="48"/>
        <v>1.6363439179301574E-3</v>
      </c>
      <c r="CY405" s="48">
        <f t="shared" si="49"/>
        <v>0.99014188347843701</v>
      </c>
      <c r="CZ405" s="48">
        <f t="shared" si="15"/>
        <v>1</v>
      </c>
      <c r="DA405" s="48"/>
      <c r="DB405" s="48">
        <f>(AQ405*Baseline!B$7 + AV405*Baseline!B$11 + BA405*Baseline!B$16 + BF405*Baseline!B$18)</f>
        <v>68441.38817108277</v>
      </c>
      <c r="DC405" s="48">
        <f>(AR405*Baseline!B$7 + AW405*Baseline!B$11 + BB405*Baseline!B$16 + BG405*Baseline!B$18)</f>
        <v>68360.709224070073</v>
      </c>
      <c r="DD405" s="48">
        <f>(AS405*Baseline!B$7 + AX405*Baseline!B$11 + BC405*Baseline!B$16 + BH405*Baseline!B$18)</f>
        <v>115021.13744399144</v>
      </c>
      <c r="DE405" s="48">
        <f>(AT405*Baseline!B$7 + AY405*Baseline!B$11 + BD405*Baseline!B$16 + BI405*Baseline!B$18)</f>
        <v>1259896.1196806929</v>
      </c>
      <c r="DF405" s="48">
        <f t="shared" si="16"/>
        <v>1511719.3545198371</v>
      </c>
      <c r="DG405" s="48"/>
      <c r="DH405" s="48">
        <f t="shared" si="50"/>
        <v>4.5273871745077715E-2</v>
      </c>
      <c r="DI405" s="48">
        <f t="shared" si="51"/>
        <v>4.5220502747206862E-2</v>
      </c>
      <c r="DJ405" s="48">
        <f t="shared" si="52"/>
        <v>7.6086303386996887E-2</v>
      </c>
      <c r="DK405" s="48">
        <f t="shared" si="53"/>
        <v>0.83341932212071856</v>
      </c>
      <c r="DL405" s="48">
        <f t="shared" si="17"/>
        <v>1</v>
      </c>
      <c r="DM405" s="48"/>
      <c r="DN405" s="48">
        <f>DH405 / (Baseline!B$7/Baseline!B$17)</f>
        <v>4.8326880280636093</v>
      </c>
      <c r="DO405" s="48">
        <f>DI405 / (Baseline!B$11/Baseline!B$17)</f>
        <v>1.0916445800406227</v>
      </c>
      <c r="DP405" s="48">
        <f>DJ405 / (Baseline!B$16/Baseline!B$17)</f>
        <v>1.1757633252665447</v>
      </c>
      <c r="DQ405" s="48">
        <f>DK405 / (Baseline!B$18/Baseline!B$17)</f>
        <v>0.94225411971278239</v>
      </c>
      <c r="DR405" s="71"/>
      <c r="DS405" s="48">
        <f>(AU405*Baseline!B$34)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3.2914214264350719E-2</v>
      </c>
      <c r="DT405" s="48">
        <f>(AZ405*Baseline!B$34) + (Baseline!D$88*(1-Baseline!D$89)*Baseline!B$35) + (Baseline!D$88*Baseline!D$89*((1-Baseline!D$90)*Baseline!B$40 + Baseline!D$90*Baseline!B$41))</f>
        <v>1.0622286987511581E-2</v>
      </c>
      <c r="DU405" s="48">
        <f>(BE405*Baseline!B$34) + (Baseline!F$88*(1-Baseline!F$89)*Baseline!B$35) + (Baseline!F$88*Baseline!F$89*((1-Baseline!F$90)*Baseline!B$40 + Baseline!F$90*Baseline!B$41))</f>
        <v>1.2910462023041823E-2</v>
      </c>
      <c r="DV405" s="48">
        <f>(BJ405*Baseline!B$34) + (Baseline!H$88*(1-Baseline!H$89)*Baseline!B$35) + (Baseline!H$88*Baseline!H$89*((1-Baseline!H$90)*Baseline!B$40 + Baseline!H$90*Baseline!B$41))</f>
        <v>9.3050507584991962E-3</v>
      </c>
      <c r="DW405" s="48">
        <f>( DS405*Baseline!B$7 + DT405*Baseline!B$11 + DU405*Baseline!B$16 + DV405*Baseline!B$18 ) / Baseline!B$17</f>
        <v>9.8141072819088234E-3</v>
      </c>
    </row>
    <row r="406" spans="1:127">
      <c r="A406" s="7" t="s">
        <v>676</v>
      </c>
      <c r="B406" s="1">
        <f>MIN( MAX( NORMINV( MCrands!B406, (B$5+B$4)/2, (B$5-B$4)/3.29 ), 0 ), 1 )</f>
        <v>0.60164642806373014</v>
      </c>
      <c r="C406" s="1">
        <f>MAX( NORMINV( MCrands!C406, (C$5+C$4)/2, (C$5-C$4)/3.29 ), 0 )</f>
        <v>2.2564037038900815</v>
      </c>
      <c r="D406" s="40"/>
      <c r="E406" s="40">
        <f>Baseline!B$33 * (C406 * Baseline!B$66*Baseline!B$66/Baseline!B$73 + Baseline!B$52*Baseline!B$52/Baseline!B$74 + Baseline!B$53*Baseline!B$53/Baseline!B$75 + Baseline!B$54*Baseline!B$54/Baseline!B$76)</f>
        <v>1.8890187649217024E-5</v>
      </c>
      <c r="F406" s="40">
        <f>Baseline!B$33 * (C406 * Baseline!B$66*Baseline!B$57/Baseline!B$73 + Baseline!B$52*Baseline!B$67/Baseline!B$74 + Baseline!B$53*Baseline!B$55/Baseline!B$75 + Baseline!B$54*Baseline!B$56/Baseline!B$76)</f>
        <v>3.9131032664342557E-8</v>
      </c>
      <c r="G406" s="1">
        <f>Baseline!B$33 * (C406 * Baseline!B$66*Baseline!B$58/Baseline!B$73 + Baseline!B$52*Baseline!B$59/Baseline!B$74 + Baseline!B$53*Baseline!B$68/Baseline!B$75 + Baseline!B$54*Baseline!B$60/Baseline!B$76)</f>
        <v>1.0785149784182659E-7</v>
      </c>
      <c r="H406" s="40">
        <f>Baseline!B$33 * (C406 * Baseline!B$66*Baseline!B$61/Baseline!B$73 + Baseline!B$52*Baseline!B$62/Baseline!B$74 + Baseline!B$53*Baseline!B$63/Baseline!B$75 + Baseline!B$54*Baseline!B$69/Baseline!B$76)</f>
        <v>1.6745847823365359E-9</v>
      </c>
      <c r="I406" s="40">
        <f>Baseline!B$33 * (C406 * Baseline!B$57*Baseline!B$66/Baseline!B$73 + Baseline!B$67*Baseline!B$52/Baseline!B$74 + Baseline!B$55*Baseline!B$53/Baseline!B$75 + Baseline!B$56*Baseline!B$54/Baseline!B$76)</f>
        <v>3.9131032664342557E-8</v>
      </c>
      <c r="J406" s="1">
        <f>Baseline!B$33 * (C406 * Baseline!B$57*Baseline!B$57/Baseline!B$73 + Baseline!B$67*Baseline!B$67/Baseline!B$74 + Baseline!B$55*Baseline!B$55/Baseline!B$75 + Baseline!B$56*Baseline!B$56/Baseline!B$76)</f>
        <v>1.7949605827746422E-6</v>
      </c>
      <c r="K406" s="40">
        <f>Baseline!B$33 * (C406 * Baseline!B$57*Baseline!B$58/Baseline!B$73 + Baseline!B$67*Baseline!B$59/Baseline!B$74 + Baseline!B$55*Baseline!B$68/Baseline!B$75 + Baseline!B$56*Baseline!B$60/Baseline!B$76)</f>
        <v>1.3929188698227953E-8</v>
      </c>
      <c r="L406" s="1">
        <f>Baseline!B$33 * (C406 * Baseline!B$57*Baseline!B$61/Baseline!B$73 + Baseline!B$67*Baseline!B$62/Baseline!B$74 + Baseline!B$55*Baseline!B$63/Baseline!B$75 + Baseline!B$56*Baseline!B$69/Baseline!B$76)</f>
        <v>1.4629417989076426E-8</v>
      </c>
      <c r="M406" s="40">
        <f>Baseline!B$33 * (C406 * Baseline!B$58*Baseline!B$66/Baseline!B$73 + Baseline!B$59*Baseline!B$52/Baseline!B$74 + Baseline!B$68*Baseline!B$53/Baseline!B$75 + Baseline!B$60*Baseline!B$54/Baseline!B$76)</f>
        <v>1.078514978418266E-7</v>
      </c>
      <c r="N406" s="1">
        <f>Baseline!B$33 * (C406 * Baseline!B$58*Baseline!B$57/Baseline!B$73 + Baseline!B$59*Baseline!B$67/Baseline!B$74 + Baseline!B$68*Baseline!B$55/Baseline!B$75 + Baseline!B$60*Baseline!B$56/Baseline!B$76)</f>
        <v>1.3929188698227953E-8</v>
      </c>
      <c r="O406" s="1">
        <f>Baseline!B$33 * (C406 * Baseline!B$58*Baseline!B$58/Baseline!B$73 + Baseline!B$59*Baseline!B$59/Baseline!B$74 + Baseline!B$68*Baseline!B$68/Baseline!B$75 + Baseline!B$60*Baseline!B$60/Baseline!B$76)</f>
        <v>1.3250167406443045E-6</v>
      </c>
      <c r="P406" s="40">
        <f>Baseline!B$33 * (C406 * Baseline!B$58*Baseline!B$61/Baseline!B$73 + Baseline!B$59*Baseline!B$62/Baseline!B$74 + Baseline!B$68*Baseline!B$63/Baseline!B$75 + Baseline!B$60*Baseline!B$69/Baseline!B$76)</f>
        <v>1.6489685513480977E-9</v>
      </c>
      <c r="Q406" s="40">
        <f>Baseline!B$33 * (C406 * Baseline!B$61*Baseline!B$66/Baseline!B$73 + Baseline!B$62*Baseline!B$52/Baseline!B$74 + Baseline!B$63*Baseline!B$53/Baseline!B$75 + Baseline!B$69*Baseline!B$54/Baseline!B$76)</f>
        <v>1.6745847823365359E-9</v>
      </c>
      <c r="R406" s="40">
        <f>Baseline!B$33 * (C406 * Baseline!B$61*Baseline!B$57/Baseline!B$73 + Baseline!B$62*Baseline!B$67/Baseline!B$74 + Baseline!B$63*Baseline!B$55/Baseline!B$75 + Baseline!B$69*Baseline!B$56/Baseline!B$76)</f>
        <v>1.4629417989076426E-8</v>
      </c>
      <c r="S406" s="40">
        <f>Baseline!B$33 * (C406 * Baseline!B$61*Baseline!B$58/Baseline!B$73 + Baseline!B$62*Baseline!B$59/Baseline!B$74 + Baseline!B$63*Baseline!B$68/Baseline!B$75 + Baseline!B$69*Baseline!B$60/Baseline!B$76)</f>
        <v>1.6489685513480977E-9</v>
      </c>
      <c r="T406" s="40">
        <f>Baseline!B$33 * (C406 * Baseline!B$61*Baseline!B$61/Baseline!B$73 + Baseline!B$62*Baseline!B$62/Baseline!B$74 + Baseline!B$63*Baseline!B$63/Baseline!B$75 + Baseline!B$69*Baseline!B$69/Baseline!B$76)</f>
        <v>9.8551802818896992E-8</v>
      </c>
      <c r="U406" s="40"/>
      <c r="V406" s="40">
        <f>E406 * ( Baseline!B$87 * Baseline!B$7 )</f>
        <v>0.19606125761122348</v>
      </c>
      <c r="W406" s="40">
        <f>F406 * ( Baseline!D$87 * Baseline!B$11 )</f>
        <v>7.21834338350439E-4</v>
      </c>
      <c r="X406" s="40">
        <f>G406 * ( Baseline!F$87 * Baseline!B$16 )</f>
        <v>3.7461969630632227E-3</v>
      </c>
      <c r="Y406" s="40">
        <f>H406 * ( Baseline!H$87 * Baseline!B$18 )</f>
        <v>5.8890703598877983E-4</v>
      </c>
      <c r="Z406" s="48">
        <f t="shared" si="0"/>
        <v>0.2011181959486259</v>
      </c>
      <c r="AA406" s="40">
        <f>I406 * ( Baseline!B$87 * Baseline!B$7 )</f>
        <v>4.0614098802321141E-4</v>
      </c>
      <c r="AB406" s="1">
        <f>J406 * ( Baseline!D$87 * Baseline!B$11 )</f>
        <v>3.311091214346875E-2</v>
      </c>
      <c r="AC406" s="1">
        <f>K406 * ( Baseline!F$87 * Baseline!B$16 )</f>
        <v>4.8382716460521226E-4</v>
      </c>
      <c r="AD406" s="1">
        <f>L406 * ( Baseline!F$87 * Baseline!B$16 )</f>
        <v>5.0814946791407874E-4</v>
      </c>
      <c r="AE406" s="48">
        <f t="shared" si="1"/>
        <v>3.4509029764011254E-2</v>
      </c>
      <c r="AF406" s="48">
        <f>M406 * ( Baseline!B$87 * Baseline!B$7 )</f>
        <v>1.1193906961003183E-3</v>
      </c>
      <c r="AG406" s="48">
        <f>N406 * ( Baseline!D$87 * Baseline!B$11 )</f>
        <v>2.5694611215578344E-4</v>
      </c>
      <c r="AH406" s="48">
        <f>O406 * ( Baseline!F$87 * Baseline!B$16 )</f>
        <v>4.6024151626428228E-2</v>
      </c>
      <c r="AI406" s="48">
        <f>P406 * ( Baseline!H$87 * Baseline!B$18 )</f>
        <v>5.7989848722867681E-4</v>
      </c>
      <c r="AJ406" s="48">
        <f t="shared" si="2"/>
        <v>4.7980386921913004E-2</v>
      </c>
      <c r="AK406" s="48">
        <f>Q406 * ( Baseline!B$87 * Baseline!B$7 )</f>
        <v>1.7380515455870905E-5</v>
      </c>
      <c r="AL406" s="48">
        <f>R406 * ( Baseline!D$87 * Baseline!B$11 )</f>
        <v>2.6986295877183981E-4</v>
      </c>
      <c r="AM406" s="48">
        <f>S406 * ( Baseline!F$87 * Baseline!B$16 )</f>
        <v>5.7276543236391877E-5</v>
      </c>
      <c r="AN406" s="48">
        <f>T406 * ( Baseline!H$87 * Baseline!B$18 )</f>
        <v>3.4658054164595664E-2</v>
      </c>
      <c r="AO406" s="48">
        <f t="shared" si="3"/>
        <v>3.5002574182059765E-2</v>
      </c>
      <c r="AP406" s="48"/>
      <c r="AQ406" s="48">
        <f>V406 * ( (1-Baseline!B$88-Baseline!B$87) + (1-B406)*Baseline!B$88 )</f>
        <v>8.688154246045017E-2</v>
      </c>
      <c r="AR406" s="48">
        <f>W406 * ( (1-Baseline!B$88-Baseline!B$87) + (1-B406)*Baseline!B$88 )</f>
        <v>3.198698278329036E-4</v>
      </c>
      <c r="AS406" s="48">
        <f>X406 * ( (1-Baseline!B$88-Baseline!B$87) + (1-B406)*Baseline!B$88 )</f>
        <v>1.6600697887850081E-3</v>
      </c>
      <c r="AT406" s="48">
        <f>Y406 * ( (1-Baseline!B$88-Baseline!B$87) + (1-B406)*Baseline!B$88 )</f>
        <v>2.6096513036743928E-4</v>
      </c>
      <c r="AU406" s="48">
        <f t="shared" si="4"/>
        <v>8.9122447207435521E-2</v>
      </c>
      <c r="AV406" s="48">
        <f>AA406 * ( (1-Baseline!D$88-Baseline!D$87) + (1-B406)*Baseline!D$88 )</f>
        <v>2.9317725861960212E-4</v>
      </c>
      <c r="AW406" s="48">
        <f>AB406 * ( (1-Baseline!D$88-Baseline!D$87) + (1-B406)*Baseline!D$88 )</f>
        <v>2.3901469536145109E-2</v>
      </c>
      <c r="AX406" s="48">
        <f>AC406 * ( (1-Baseline!D$88-Baseline!D$87) + (1-B406)*Baseline!D$88 )</f>
        <v>3.4925586421369619E-4</v>
      </c>
      <c r="AY406" s="48">
        <f>AD406 * ( (1-Baseline!D$88-Baseline!D$87) + (1-B406)*Baseline!D$88 )</f>
        <v>3.6681318154360926E-4</v>
      </c>
      <c r="AZ406" s="48">
        <f t="shared" si="5"/>
        <v>2.491071584052202E-2</v>
      </c>
      <c r="BA406" s="48">
        <f>AF406 * ( (1-Baseline!F$88-Baseline!F$87) + (1-Baseline!B$36)*Baseline!F$88 )</f>
        <v>8.0554936541606429E-4</v>
      </c>
      <c r="BB406" s="48">
        <f>AG406 * ( (1-Baseline!F$88-Baseline!F$87) + (1-Baseline!B$36)*Baseline!F$88 )</f>
        <v>1.8490664458289076E-4</v>
      </c>
      <c r="BC406" s="48">
        <f>AH406 * ( (1-Baseline!F$88-Baseline!F$87) + (1-Baseline!B$36)*Baseline!F$88 )</f>
        <v>3.3120452283229802E-2</v>
      </c>
      <c r="BD406" s="48">
        <f>AI406 * ( (1-Baseline!F$88-Baseline!F$87) + (1-Baseline!B$36)*Baseline!F$88 )</f>
        <v>4.173135081613472E-4</v>
      </c>
      <c r="BE406" s="48">
        <f t="shared" si="6"/>
        <v>3.4528221801390105E-2</v>
      </c>
      <c r="BF406" s="48">
        <f>AK406 * ( (1-Baseline!H$88-Baseline!H$87) + (1-Baseline!B$36)*Baseline!H$88 )</f>
        <v>1.3770930005995634E-5</v>
      </c>
      <c r="BG406" s="48">
        <f>AL406 * ( (1-Baseline!H$88-Baseline!H$87) + (1-Baseline!B$36)*Baseline!H$88 )</f>
        <v>2.138178194941041E-4</v>
      </c>
      <c r="BH406" s="48">
        <f>AM406 * ( (1-Baseline!H$88-Baseline!H$87) + (1-Baseline!B$36)*Baseline!H$88 )</f>
        <v>4.5381350737058007E-5</v>
      </c>
      <c r="BI406" s="48">
        <f>AN406 * ( (1-Baseline!H$88-Baseline!H$87) + (1-Baseline!B$36)*Baseline!H$88 )</f>
        <v>2.7460269475692432E-2</v>
      </c>
      <c r="BJ406" s="48">
        <f t="shared" si="7"/>
        <v>2.7733239575929589E-2</v>
      </c>
      <c r="BK406" s="48"/>
      <c r="BL406" s="48">
        <f t="shared" si="18"/>
        <v>0.9748558885308708</v>
      </c>
      <c r="BM406" s="48">
        <f t="shared" si="19"/>
        <v>3.5891050779653278E-3</v>
      </c>
      <c r="BN406" s="48">
        <f t="shared" si="20"/>
        <v>1.8626842516129966E-2</v>
      </c>
      <c r="BO406" s="48">
        <f t="shared" si="21"/>
        <v>2.9281638750340202E-3</v>
      </c>
      <c r="BP406" s="48">
        <f t="shared" si="8"/>
        <v>1</v>
      </c>
      <c r="BQ406" s="48">
        <f t="shared" si="22"/>
        <v>1.1769122192092673E-2</v>
      </c>
      <c r="BR406" s="48">
        <f t="shared" si="23"/>
        <v>0.95948545554298459</v>
      </c>
      <c r="BS406" s="48">
        <f t="shared" si="24"/>
        <v>1.4020306218802637E-2</v>
      </c>
      <c r="BT406" s="48">
        <f t="shared" si="25"/>
        <v>1.4725116046120115E-2</v>
      </c>
      <c r="BU406" s="48">
        <f t="shared" si="9"/>
        <v>1</v>
      </c>
      <c r="BV406" s="48">
        <f t="shared" si="26"/>
        <v>2.3330172345673271E-2</v>
      </c>
      <c r="BW406" s="48">
        <f t="shared" si="27"/>
        <v>5.3552321821405367E-3</v>
      </c>
      <c r="BX406" s="48">
        <f t="shared" si="28"/>
        <v>0.95922843851450168</v>
      </c>
      <c r="BY406" s="48">
        <f t="shared" si="29"/>
        <v>1.2086156957684575E-2</v>
      </c>
      <c r="BZ406" s="48">
        <f t="shared" si="10"/>
        <v>1</v>
      </c>
      <c r="CA406" s="48">
        <f t="shared" si="30"/>
        <v>4.9654963562020306E-4</v>
      </c>
      <c r="CB406" s="48">
        <f t="shared" si="31"/>
        <v>7.7098032095638119E-3</v>
      </c>
      <c r="CC406" s="48">
        <f t="shared" si="32"/>
        <v>1.6363523133606677E-3</v>
      </c>
      <c r="CD406" s="48">
        <f t="shared" si="33"/>
        <v>0.99015729484145543</v>
      </c>
      <c r="CE406" s="48">
        <f t="shared" si="11"/>
        <v>1</v>
      </c>
      <c r="CF406" s="48"/>
      <c r="CG406" s="48">
        <f t="shared" si="34"/>
        <v>0.9748558885308708</v>
      </c>
      <c r="CH406" s="48">
        <f t="shared" si="35"/>
        <v>3.5891050779653278E-3</v>
      </c>
      <c r="CI406" s="48">
        <f t="shared" si="36"/>
        <v>1.8626842516129966E-2</v>
      </c>
      <c r="CJ406" s="48">
        <f t="shared" si="37"/>
        <v>2.9281638750340202E-3</v>
      </c>
      <c r="CK406" s="48">
        <f t="shared" si="12"/>
        <v>1</v>
      </c>
      <c r="CL406" s="48">
        <f t="shared" si="38"/>
        <v>1.1769122192092673E-2</v>
      </c>
      <c r="CM406" s="48">
        <f t="shared" si="39"/>
        <v>0.95948545554298459</v>
      </c>
      <c r="CN406" s="48">
        <f t="shared" si="40"/>
        <v>1.4020306218802637E-2</v>
      </c>
      <c r="CO406" s="48">
        <f t="shared" si="41"/>
        <v>1.4725116046120115E-2</v>
      </c>
      <c r="CP406" s="48">
        <f t="shared" si="13"/>
        <v>1</v>
      </c>
      <c r="CQ406" s="48">
        <f t="shared" si="42"/>
        <v>2.3330172345673271E-2</v>
      </c>
      <c r="CR406" s="48">
        <f t="shared" si="43"/>
        <v>5.3552321821405367E-3</v>
      </c>
      <c r="CS406" s="48">
        <f t="shared" si="44"/>
        <v>0.95922843851450168</v>
      </c>
      <c r="CT406" s="48">
        <f t="shared" si="45"/>
        <v>1.2086156957684575E-2</v>
      </c>
      <c r="CU406" s="48">
        <f t="shared" si="14"/>
        <v>1</v>
      </c>
      <c r="CV406" s="48">
        <f t="shared" si="46"/>
        <v>4.9654963562020306E-4</v>
      </c>
      <c r="CW406" s="48">
        <f t="shared" si="47"/>
        <v>7.7098032095638119E-3</v>
      </c>
      <c r="CX406" s="48">
        <f t="shared" si="48"/>
        <v>1.6363523133606677E-3</v>
      </c>
      <c r="CY406" s="48">
        <f t="shared" si="49"/>
        <v>0.99015729484145543</v>
      </c>
      <c r="CZ406" s="48">
        <f t="shared" si="15"/>
        <v>1</v>
      </c>
      <c r="DA406" s="48"/>
      <c r="DB406" s="48">
        <f>(AQ406*Baseline!B$7 + AV406*Baseline!B$11 + BA406*Baseline!B$16 + BF406*Baseline!B$18)</f>
        <v>46095.608106576707</v>
      </c>
      <c r="DC406" s="48">
        <f>(AR406*Baseline!B$7 + AW406*Baseline!B$11 + BB406*Baseline!B$16 + BG406*Baseline!B$18)</f>
        <v>61823.493787707986</v>
      </c>
      <c r="DD406" s="48">
        <f>(AS406*Baseline!B$7 + AX406*Baseline!B$11 + BC406*Baseline!B$16 + BH406*Baseline!B$18)</f>
        <v>114591.9890243694</v>
      </c>
      <c r="DE406" s="48">
        <f>(AT406*Baseline!B$7 + AY406*Baseline!B$11 + BD406*Baseline!B$16 + BI406*Baseline!B$18)</f>
        <v>1259739.445177716</v>
      </c>
      <c r="DF406" s="48">
        <f t="shared" si="16"/>
        <v>1482250.5360963701</v>
      </c>
      <c r="DG406" s="48"/>
      <c r="DH406" s="48">
        <f t="shared" si="50"/>
        <v>3.1098391927705638E-2</v>
      </c>
      <c r="DI406" s="48">
        <f t="shared" si="51"/>
        <v>4.1709206562694383E-2</v>
      </c>
      <c r="DJ406" s="48">
        <f t="shared" si="52"/>
        <v>7.7309460333309724E-2</v>
      </c>
      <c r="DK406" s="48">
        <f t="shared" si="53"/>
        <v>0.84988294117629026</v>
      </c>
      <c r="DL406" s="48">
        <f t="shared" si="17"/>
        <v>1</v>
      </c>
      <c r="DM406" s="48"/>
      <c r="DN406" s="48">
        <f>DH406 / (Baseline!B$7/Baseline!B$17)</f>
        <v>3.3195487942202071</v>
      </c>
      <c r="DO406" s="48">
        <f>DI406 / (Baseline!B$11/Baseline!B$17)</f>
        <v>1.0068802095477025</v>
      </c>
      <c r="DP406" s="48">
        <f>DJ406 / (Baseline!B$16/Baseline!B$17)</f>
        <v>1.1946647965498169</v>
      </c>
      <c r="DQ406" s="48">
        <f>DK406 / (Baseline!B$18/Baseline!B$17)</f>
        <v>0.96086769449890586</v>
      </c>
      <c r="DR406" s="71"/>
      <c r="DS406" s="48">
        <f>(AU406*Baseline!B$34)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2.5897898331115329E-2</v>
      </c>
      <c r="DT406" s="48">
        <f>(AZ406*Baseline!B$34) + (Baseline!D$88*(1-Baseline!D$89)*Baseline!B$35) + (Baseline!D$88*Baseline!D$89*((1-Baseline!D$90)*Baseline!B$40 + Baseline!D$90*Baseline!B$41))</f>
        <v>1.0150175376078307E-2</v>
      </c>
      <c r="DU406" s="48">
        <f>(BE406*Baseline!B$34) + (Baseline!F$88*(1-Baseline!F$89)*Baseline!B$35) + (Baseline!F$88*Baseline!F$89*((1-Baseline!F$90)*Baseline!B$40 + Baseline!F$90*Baseline!B$41))</f>
        <v>1.2909873270208518E-2</v>
      </c>
      <c r="DV406" s="48">
        <f>(BJ406*Baseline!B$34) + (Baseline!H$88*(1-Baseline!H$89)*Baseline!B$35) + (Baseline!H$88*Baseline!H$89*((1-Baseline!H$90)*Baseline!B$40 + Baseline!H$90*Baseline!B$41))</f>
        <v>9.3049859363894399E-3</v>
      </c>
      <c r="DW406" s="48">
        <f>( DS406*Baseline!B$7 + DT406*Baseline!B$11 + DU406*Baseline!B$16 + DV406*Baseline!B$18 ) / Baseline!B$17</f>
        <v>9.7287243391027175E-3</v>
      </c>
    </row>
    <row r="407" spans="1:127">
      <c r="A407" s="7" t="s">
        <v>677</v>
      </c>
      <c r="B407" s="1">
        <f>MIN( MAX( NORMINV( MCrands!B407, (B$5+B$4)/2, (B$5-B$4)/3.29 ), 0 ), 1 )</f>
        <v>0.20043378270458306</v>
      </c>
      <c r="C407" s="1">
        <f>MAX( NORMINV( MCrands!C407, (C$5+C$4)/2, (C$5-C$4)/3.29 ), 0 )</f>
        <v>2.6307448429193538</v>
      </c>
      <c r="D407" s="40"/>
      <c r="E407" s="40">
        <f>Baseline!B$33 * (C407 * Baseline!B$66*Baseline!B$66/Baseline!B$73 + Baseline!B$52*Baseline!B$52/Baseline!B$74 + Baseline!B$53*Baseline!B$53/Baseline!B$75 + Baseline!B$54*Baseline!B$54/Baseline!B$76)</f>
        <v>2.2022690296909217E-5</v>
      </c>
      <c r="F407" s="40">
        <f>Baseline!B$33 * (C407 * Baseline!B$66*Baseline!B$57/Baseline!B$73 + Baseline!B$52*Baseline!B$67/Baseline!B$74 + Baseline!B$53*Baseline!B$55/Baseline!B$75 + Baseline!B$54*Baseline!B$56/Baseline!B$76)</f>
        <v>3.9549956455408051E-8</v>
      </c>
      <c r="G407" s="1">
        <f>Baseline!B$33 * (C407 * Baseline!B$66*Baseline!B$58/Baseline!B$73 + Baseline!B$52*Baseline!B$59/Baseline!B$74 + Baseline!B$53*Baseline!B$68/Baseline!B$75 + Baseline!B$54*Baseline!B$60/Baseline!B$76)</f>
        <v>1.0888135216152925E-7</v>
      </c>
      <c r="H407" s="40">
        <f>Baseline!B$33 * (C407 * Baseline!B$66*Baseline!B$61/Baseline!B$73 + Baseline!B$52*Baseline!B$62/Baseline!B$74 + Baseline!B$53*Baseline!B$63/Baseline!B$75 + Baseline!B$54*Baseline!B$69/Baseline!B$76)</f>
        <v>1.7775702143068017E-9</v>
      </c>
      <c r="I407" s="40">
        <f>Baseline!B$33 * (C407 * Baseline!B$57*Baseline!B$66/Baseline!B$73 + Baseline!B$67*Baseline!B$52/Baseline!B$74 + Baseline!B$55*Baseline!B$53/Baseline!B$75 + Baseline!B$56*Baseline!B$54/Baseline!B$76)</f>
        <v>3.9549956455408051E-8</v>
      </c>
      <c r="J407" s="1">
        <f>Baseline!B$33 * (C407 * Baseline!B$57*Baseline!B$57/Baseline!B$73 + Baseline!B$67*Baseline!B$67/Baseline!B$74 + Baseline!B$55*Baseline!B$55/Baseline!B$75 + Baseline!B$56*Baseline!B$56/Baseline!B$76)</f>
        <v>1.7949606387992214E-6</v>
      </c>
      <c r="K407" s="40">
        <f>Baseline!B$33 * (C407 * Baseline!B$57*Baseline!B$58/Baseline!B$73 + Baseline!B$67*Baseline!B$59/Baseline!B$74 + Baseline!B$55*Baseline!B$68/Baseline!B$75 + Baseline!B$56*Baseline!B$60/Baseline!B$76)</f>
        <v>1.3929326425318515E-8</v>
      </c>
      <c r="L407" s="1">
        <f>Baseline!B$33 * (C407 * Baseline!B$57*Baseline!B$61/Baseline!B$73 + Baseline!B$67*Baseline!B$62/Baseline!B$74 + Baseline!B$55*Baseline!B$63/Baseline!B$75 + Baseline!B$56*Baseline!B$69/Baseline!B$76)</f>
        <v>1.4629431761785482E-8</v>
      </c>
      <c r="M407" s="40">
        <f>Baseline!B$33 * (C407 * Baseline!B$58*Baseline!B$66/Baseline!B$73 + Baseline!B$59*Baseline!B$52/Baseline!B$74 + Baseline!B$68*Baseline!B$53/Baseline!B$75 + Baseline!B$60*Baseline!B$54/Baseline!B$76)</f>
        <v>1.0888135216152925E-7</v>
      </c>
      <c r="N407" s="1">
        <f>Baseline!B$33 * (C407 * Baseline!B$58*Baseline!B$57/Baseline!B$73 + Baseline!B$59*Baseline!B$67/Baseline!B$74 + Baseline!B$68*Baseline!B$55/Baseline!B$75 + Baseline!B$60*Baseline!B$56/Baseline!B$76)</f>
        <v>1.3929326425318515E-8</v>
      </c>
      <c r="O407" s="1">
        <f>Baseline!B$33 * (C407 * Baseline!B$58*Baseline!B$58/Baseline!B$73 + Baseline!B$59*Baseline!B$59/Baseline!B$74 + Baseline!B$68*Baseline!B$68/Baseline!B$75 + Baseline!B$60*Baseline!B$60/Baseline!B$76)</f>
        <v>1.3250170792234022E-6</v>
      </c>
      <c r="P407" s="40">
        <f>Baseline!B$33 * (C407 * Baseline!B$58*Baseline!B$61/Baseline!B$73 + Baseline!B$59*Baseline!B$62/Baseline!B$74 + Baseline!B$68*Baseline!B$63/Baseline!B$75 + Baseline!B$60*Baseline!B$69/Baseline!B$76)</f>
        <v>1.6490024092578618E-9</v>
      </c>
      <c r="Q407" s="40">
        <f>Baseline!B$33 * (C407 * Baseline!B$61*Baseline!B$66/Baseline!B$73 + Baseline!B$62*Baseline!B$52/Baseline!B$74 + Baseline!B$63*Baseline!B$53/Baseline!B$75 + Baseline!B$69*Baseline!B$54/Baseline!B$76)</f>
        <v>1.7775702143068017E-9</v>
      </c>
      <c r="R407" s="40">
        <f>Baseline!B$33 * (C407 * Baseline!B$61*Baseline!B$57/Baseline!B$73 + Baseline!B$62*Baseline!B$67/Baseline!B$74 + Baseline!B$63*Baseline!B$55/Baseline!B$75 + Baseline!B$69*Baseline!B$56/Baseline!B$76)</f>
        <v>1.4629431761785482E-8</v>
      </c>
      <c r="S407" s="40">
        <f>Baseline!B$33 * (C407 * Baseline!B$61*Baseline!B$58/Baseline!B$73 + Baseline!B$62*Baseline!B$59/Baseline!B$74 + Baseline!B$63*Baseline!B$68/Baseline!B$75 + Baseline!B$69*Baseline!B$60/Baseline!B$76)</f>
        <v>1.6490024092578618E-9</v>
      </c>
      <c r="T407" s="40">
        <f>Baseline!B$33 * (C407 * Baseline!B$61*Baseline!B$61/Baseline!B$73 + Baseline!B$62*Baseline!B$62/Baseline!B$74 + Baseline!B$63*Baseline!B$63/Baseline!B$75 + Baseline!B$69*Baseline!B$69/Baseline!B$76)</f>
        <v>9.8551806204687966E-8</v>
      </c>
      <c r="U407" s="40"/>
      <c r="V407" s="40">
        <f>E407 * ( Baseline!B$87 * Baseline!B$7 )</f>
        <v>0.22857350259162076</v>
      </c>
      <c r="W407" s="40">
        <f>F407 * ( Baseline!D$87 * Baseline!B$11 )</f>
        <v>7.2956205614763809E-4</v>
      </c>
      <c r="X407" s="40">
        <f>G407 * ( Baseline!F$87 * Baseline!B$16 )</f>
        <v>3.7819687159092131E-3</v>
      </c>
      <c r="Y407" s="40">
        <f>H407 * ( Baseline!H$87 * Baseline!B$18 )</f>
        <v>6.2512427988789759E-4</v>
      </c>
      <c r="Z407" s="48">
        <f t="shared" si="0"/>
        <v>0.23371015764356551</v>
      </c>
      <c r="AA407" s="40">
        <f>I407 * ( Baseline!B$87 * Baseline!B$7 )</f>
        <v>4.1048899805068016E-4</v>
      </c>
      <c r="AB407" s="1">
        <f>J407 * ( Baseline!D$87 * Baseline!B$11 )</f>
        <v>3.311091317693151E-2</v>
      </c>
      <c r="AC407" s="1">
        <f>K407 * ( Baseline!F$87 * Baseline!B$16 )</f>
        <v>4.8383194852401465E-4</v>
      </c>
      <c r="AD407" s="1">
        <f>L407 * ( Baseline!F$87 * Baseline!B$16 )</f>
        <v>5.0814994630595889E-4</v>
      </c>
      <c r="AE407" s="48">
        <f t="shared" si="1"/>
        <v>3.4513384069812157E-2</v>
      </c>
      <c r="AF407" s="48">
        <f>M407 * ( Baseline!B$87 * Baseline!B$7 )</f>
        <v>1.130079554084512E-3</v>
      </c>
      <c r="AG407" s="48">
        <f>N407 * ( Baseline!D$87 * Baseline!B$11 )</f>
        <v>2.5694865275173809E-4</v>
      </c>
      <c r="AH407" s="48">
        <f>O407 * ( Baseline!F$87 * Baseline!B$16 )</f>
        <v>4.6024163386895287E-2</v>
      </c>
      <c r="AI407" s="48">
        <f>P407 * ( Baseline!H$87 * Baseline!B$18 )</f>
        <v>5.7991039415718486E-4</v>
      </c>
      <c r="AJ407" s="48">
        <f t="shared" si="2"/>
        <v>4.7991101987888717E-2</v>
      </c>
      <c r="AK407" s="48">
        <f>Q407 * ( Baseline!B$87 * Baseline!B$7 )</f>
        <v>1.8449401254290295E-5</v>
      </c>
      <c r="AL407" s="48">
        <f>R407 * ( Baseline!D$87 * Baseline!B$11 )</f>
        <v>2.6986321283143527E-4</v>
      </c>
      <c r="AM407" s="48">
        <f>S407 * ( Baseline!F$87 * Baseline!B$16 )</f>
        <v>5.7277719283097507E-5</v>
      </c>
      <c r="AN407" s="48">
        <f>T407 * ( Baseline!H$87 * Baseline!B$18 )</f>
        <v>3.4658055355288514E-2</v>
      </c>
      <c r="AO407" s="48">
        <f t="shared" si="3"/>
        <v>3.5003645688657339E-2</v>
      </c>
      <c r="AP407" s="48"/>
      <c r="AQ407" s="48">
        <f>V407 * ( (1-Baseline!B$88-Baseline!B$87) + (1-B407)*Baseline!B$88 )</f>
        <v>0.18290770157823791</v>
      </c>
      <c r="AR407" s="48">
        <f>W407 * ( (1-Baseline!B$88-Baseline!B$87) + (1-B407)*Baseline!B$88 )</f>
        <v>5.8380572260412862E-4</v>
      </c>
      <c r="AS407" s="48">
        <f>X407 * ( (1-Baseline!B$88-Baseline!B$87) + (1-B407)*Baseline!B$88 )</f>
        <v>3.0263840621266866E-3</v>
      </c>
      <c r="AT407" s="48">
        <f>Y407 * ( (1-Baseline!B$88-Baseline!B$87) + (1-B407)*Baseline!B$88 )</f>
        <v>5.0023315886851187E-4</v>
      </c>
      <c r="AU407" s="48">
        <f t="shared" si="4"/>
        <v>0.18701812452183725</v>
      </c>
      <c r="AV407" s="48">
        <f>AA407 * ( (1-Baseline!D$88-Baseline!D$87) + (1-B407)*Baseline!D$88 )</f>
        <v>3.7009854942326282E-4</v>
      </c>
      <c r="AW407" s="48">
        <f>AB407 * ( (1-Baseline!D$88-Baseline!D$87) + (1-B407)*Baseline!D$88 )</f>
        <v>2.9852933927717595E-2</v>
      </c>
      <c r="AX407" s="48">
        <f>AC407 * ( (1-Baseline!D$88-Baseline!D$87) + (1-B407)*Baseline!D$88 )</f>
        <v>4.3622485173466368E-4</v>
      </c>
      <c r="AY407" s="48">
        <f>AD407 * ( (1-Baseline!D$88-Baseline!D$87) + (1-B407)*Baseline!D$88 )</f>
        <v>4.581500573959967E-4</v>
      </c>
      <c r="AZ407" s="48">
        <f t="shared" si="5"/>
        <v>3.1117407386271518E-2</v>
      </c>
      <c r="BA407" s="48">
        <f>AF407 * ( (1-Baseline!F$88-Baseline!F$87) + (1-Baseline!B$36)*Baseline!F$88 )</f>
        <v>8.1324140966494555E-4</v>
      </c>
      <c r="BB407" s="48">
        <f>AG407 * ( (1-Baseline!F$88-Baseline!F$87) + (1-Baseline!B$36)*Baseline!F$88 )</f>
        <v>1.8490847287703878E-4</v>
      </c>
      <c r="BC407" s="48">
        <f>AH407 * ( (1-Baseline!F$88-Baseline!F$87) + (1-Baseline!B$36)*Baseline!F$88 )</f>
        <v>3.3120460746438228E-2</v>
      </c>
      <c r="BD407" s="48">
        <f>AI407 * ( (1-Baseline!F$88-Baseline!F$87) + (1-Baseline!B$36)*Baseline!F$88 )</f>
        <v>4.173220767681233E-4</v>
      </c>
      <c r="BE407" s="48">
        <f t="shared" si="6"/>
        <v>3.453593270574834E-2</v>
      </c>
      <c r="BF407" s="48">
        <f>AK407 * ( (1-Baseline!H$88-Baseline!H$87) + (1-Baseline!B$36)*Baseline!H$88 )</f>
        <v>1.4617829601799284E-5</v>
      </c>
      <c r="BG407" s="48">
        <f>AL407 * ( (1-Baseline!H$88-Baseline!H$87) + (1-Baseline!B$36)*Baseline!H$88 )</f>
        <v>2.1381802079060278E-4</v>
      </c>
      <c r="BH407" s="48">
        <f>AM407 * ( (1-Baseline!H$88-Baseline!H$87) + (1-Baseline!B$36)*Baseline!H$88 )</f>
        <v>4.5382282542383811E-5</v>
      </c>
      <c r="BI407" s="48">
        <f>AN407 * ( (1-Baseline!H$88-Baseline!H$87) + (1-Baseline!B$36)*Baseline!H$88 )</f>
        <v>2.7460270419102192E-2</v>
      </c>
      <c r="BJ407" s="48">
        <f t="shared" si="7"/>
        <v>2.7734088552036979E-2</v>
      </c>
      <c r="BK407" s="48"/>
      <c r="BL407" s="48">
        <f t="shared" si="18"/>
        <v>0.97802125888007518</v>
      </c>
      <c r="BM407" s="48">
        <f t="shared" si="19"/>
        <v>3.121653177181554E-3</v>
      </c>
      <c r="BN407" s="48">
        <f t="shared" si="20"/>
        <v>1.6182303559424852E-2</v>
      </c>
      <c r="BO407" s="48">
        <f t="shared" si="21"/>
        <v>2.6747843833184307E-3</v>
      </c>
      <c r="BP407" s="48">
        <f t="shared" si="8"/>
        <v>1</v>
      </c>
      <c r="BQ407" s="48">
        <f t="shared" si="22"/>
        <v>1.1893617769279333E-2</v>
      </c>
      <c r="BR407" s="48">
        <f t="shared" si="23"/>
        <v>0.95936443409768823</v>
      </c>
      <c r="BS407" s="48">
        <f t="shared" si="24"/>
        <v>1.4018675987997602E-2</v>
      </c>
      <c r="BT407" s="48">
        <f t="shared" si="25"/>
        <v>1.4723272145034967E-2</v>
      </c>
      <c r="BU407" s="48">
        <f t="shared" si="9"/>
        <v>1</v>
      </c>
      <c r="BV407" s="48">
        <f t="shared" si="26"/>
        <v>2.3547689202254717E-2</v>
      </c>
      <c r="BW407" s="48">
        <f t="shared" si="27"/>
        <v>5.3540894480102368E-3</v>
      </c>
      <c r="BX407" s="48">
        <f t="shared" si="28"/>
        <v>0.95901451478464039</v>
      </c>
      <c r="BY407" s="48">
        <f t="shared" si="29"/>
        <v>1.2083706565094797E-2</v>
      </c>
      <c r="BZ407" s="48">
        <f t="shared" si="10"/>
        <v>1.0000000000000002</v>
      </c>
      <c r="CA407" s="48">
        <f t="shared" si="30"/>
        <v>5.2707084908783317E-4</v>
      </c>
      <c r="CB407" s="48">
        <f t="shared" si="31"/>
        <v>7.7095744606648885E-3</v>
      </c>
      <c r="CC407" s="48">
        <f t="shared" si="32"/>
        <v>1.6363358203473619E-3</v>
      </c>
      <c r="CD407" s="48">
        <f t="shared" si="33"/>
        <v>0.99012701886989984</v>
      </c>
      <c r="CE407" s="48">
        <f t="shared" si="11"/>
        <v>0.99999999999999989</v>
      </c>
      <c r="CF407" s="48"/>
      <c r="CG407" s="48">
        <f t="shared" si="34"/>
        <v>0.97802125888007518</v>
      </c>
      <c r="CH407" s="48">
        <f t="shared" si="35"/>
        <v>3.121653177181554E-3</v>
      </c>
      <c r="CI407" s="48">
        <f t="shared" si="36"/>
        <v>1.6182303559424852E-2</v>
      </c>
      <c r="CJ407" s="48">
        <f t="shared" si="37"/>
        <v>2.6747843833184307E-3</v>
      </c>
      <c r="CK407" s="48">
        <f t="shared" si="12"/>
        <v>1</v>
      </c>
      <c r="CL407" s="48">
        <f t="shared" si="38"/>
        <v>1.1893617769279333E-2</v>
      </c>
      <c r="CM407" s="48">
        <f t="shared" si="39"/>
        <v>0.95936443409768823</v>
      </c>
      <c r="CN407" s="48">
        <f t="shared" si="40"/>
        <v>1.4018675987997602E-2</v>
      </c>
      <c r="CO407" s="48">
        <f t="shared" si="41"/>
        <v>1.4723272145034967E-2</v>
      </c>
      <c r="CP407" s="48">
        <f t="shared" si="13"/>
        <v>1</v>
      </c>
      <c r="CQ407" s="48">
        <f t="shared" si="42"/>
        <v>2.3547689202254717E-2</v>
      </c>
      <c r="CR407" s="48">
        <f t="shared" si="43"/>
        <v>5.3540894480102368E-3</v>
      </c>
      <c r="CS407" s="48">
        <f t="shared" si="44"/>
        <v>0.95901451478464039</v>
      </c>
      <c r="CT407" s="48">
        <f t="shared" si="45"/>
        <v>1.2083706565094797E-2</v>
      </c>
      <c r="CU407" s="48">
        <f t="shared" si="14"/>
        <v>1.0000000000000002</v>
      </c>
      <c r="CV407" s="48">
        <f t="shared" si="46"/>
        <v>5.2707084908783317E-4</v>
      </c>
      <c r="CW407" s="48">
        <f t="shared" si="47"/>
        <v>7.7095744606648885E-3</v>
      </c>
      <c r="CX407" s="48">
        <f t="shared" si="48"/>
        <v>1.6363358203473619E-3</v>
      </c>
      <c r="CY407" s="48">
        <f t="shared" si="49"/>
        <v>0.99012701886989984</v>
      </c>
      <c r="CZ407" s="48">
        <f t="shared" si="15"/>
        <v>0.99999999999999989</v>
      </c>
      <c r="DA407" s="48"/>
      <c r="DB407" s="48">
        <f>(AQ407*Baseline!B$7 + AV407*Baseline!B$11 + BA407*Baseline!B$16 + BF407*Baseline!B$18)</f>
        <v>92897.807173865993</v>
      </c>
      <c r="DC407" s="48">
        <f>(AR407*Baseline!B$7 + AW407*Baseline!B$11 + BB407*Baseline!B$16 + BG407*Baseline!B$18)</f>
        <v>74714.754806140074</v>
      </c>
      <c r="DD407" s="48">
        <f>(AS407*Baseline!B$7 + AX407*Baseline!B$11 + BC407*Baseline!B$16 + BH407*Baseline!B$18)</f>
        <v>115441.23215848663</v>
      </c>
      <c r="DE407" s="48">
        <f>(AT407*Baseline!B$7 + AY407*Baseline!B$11 + BD407*Baseline!B$16 + BI407*Baseline!B$18)</f>
        <v>1260051.4389399593</v>
      </c>
      <c r="DF407" s="48">
        <f t="shared" si="16"/>
        <v>1543105.2330784518</v>
      </c>
      <c r="DG407" s="48"/>
      <c r="DH407" s="48">
        <f t="shared" si="50"/>
        <v>6.0201861274579091E-2</v>
      </c>
      <c r="DI407" s="48">
        <f t="shared" si="51"/>
        <v>4.8418444318982852E-2</v>
      </c>
      <c r="DJ407" s="48">
        <f t="shared" si="52"/>
        <v>7.4810991294601864E-2</v>
      </c>
      <c r="DK407" s="48">
        <f t="shared" si="53"/>
        <v>0.81656870311183627</v>
      </c>
      <c r="DL407" s="48">
        <f t="shared" si="17"/>
        <v>1</v>
      </c>
      <c r="DM407" s="48"/>
      <c r="DN407" s="48">
        <f>DH407 / (Baseline!B$7/Baseline!B$17)</f>
        <v>6.4261527241799454</v>
      </c>
      <c r="DO407" s="48">
        <f>DI407 / (Baseline!B$11/Baseline!B$17)</f>
        <v>1.1688444202023176</v>
      </c>
      <c r="DP407" s="48">
        <f>DJ407 / (Baseline!B$16/Baseline!B$17)</f>
        <v>1.1560558993599359</v>
      </c>
      <c r="DQ407" s="48">
        <f>DK407 / (Baseline!B$18/Baseline!B$17)</f>
        <v>0.92320300731425076</v>
      </c>
      <c r="DR407" s="71"/>
      <c r="DS407" s="48">
        <f>(AU407*Baseline!B$34)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4.0582249928275589E-2</v>
      </c>
      <c r="DT407" s="48">
        <f>(AZ407*Baseline!B$34) + (Baseline!D$88*(1-Baseline!D$89)*Baseline!B$35) + (Baseline!D$88*Baseline!D$89*((1-Baseline!D$90)*Baseline!B$40 + Baseline!D$90*Baseline!B$41))</f>
        <v>1.1081179107940731E-2</v>
      </c>
      <c r="DU407" s="48">
        <f>(BE407*Baseline!B$34) + (Baseline!F$88*(1-Baseline!F$89)*Baseline!B$35) + (Baseline!F$88*Baseline!F$89*((1-Baseline!F$90)*Baseline!B$40 + Baseline!F$90*Baseline!B$41))</f>
        <v>1.2911029905862254E-2</v>
      </c>
      <c r="DV407" s="48">
        <f>(BJ407*Baseline!B$34) + (Baseline!H$88*(1-Baseline!H$89)*Baseline!B$35) + (Baseline!H$88*Baseline!H$89*((1-Baseline!H$90)*Baseline!B$40 + Baseline!H$90*Baseline!B$41))</f>
        <v>9.3051132828055466E-3</v>
      </c>
      <c r="DW407" s="48">
        <f>( DS407*Baseline!B$7 + DT407*Baseline!B$11 + DU407*Baseline!B$16 + DV407*Baseline!B$18 ) / Baseline!B$17</f>
        <v>9.9050447139897631E-3</v>
      </c>
    </row>
    <row r="408" spans="1:127">
      <c r="A408" s="7" t="s">
        <v>678</v>
      </c>
      <c r="B408" s="1">
        <f>MIN( MAX( NORMINV( MCrands!B408, (B$5+B$4)/2, (B$5-B$4)/3.29 ), 0 ), 1 )</f>
        <v>0.3082415195205761</v>
      </c>
      <c r="C408" s="1">
        <f>MAX( NORMINV( MCrands!C408, (C$5+C$4)/2, (C$5-C$4)/3.29 ), 0 )</f>
        <v>2.5222951867927894</v>
      </c>
      <c r="D408" s="40"/>
      <c r="E408" s="40">
        <f>Baseline!B$33 * (C408 * Baseline!B$66*Baseline!B$66/Baseline!B$73 + Baseline!B$52*Baseline!B$52/Baseline!B$74 + Baseline!B$53*Baseline!B$53/Baseline!B$75 + Baseline!B$54*Baseline!B$54/Baseline!B$76)</f>
        <v>2.1115178940185999E-5</v>
      </c>
      <c r="F408" s="40">
        <f>Baseline!B$33 * (C408 * Baseline!B$66*Baseline!B$57/Baseline!B$73 + Baseline!B$52*Baseline!B$67/Baseline!B$74 + Baseline!B$53*Baseline!B$55/Baseline!B$75 + Baseline!B$54*Baseline!B$56/Baseline!B$76)</f>
        <v>3.9428590844345097E-8</v>
      </c>
      <c r="G408" s="1">
        <f>Baseline!B$33 * (C408 * Baseline!B$66*Baseline!B$58/Baseline!B$73 + Baseline!B$52*Baseline!B$59/Baseline!B$74 + Baseline!B$53*Baseline!B$68/Baseline!B$75 + Baseline!B$54*Baseline!B$60/Baseline!B$76)</f>
        <v>1.0858299503433283E-7</v>
      </c>
      <c r="H408" s="40">
        <f>Baseline!B$33 * (C408 * Baseline!B$66*Baseline!B$61/Baseline!B$73 + Baseline!B$52*Baseline!B$62/Baseline!B$74 + Baseline!B$53*Baseline!B$63/Baseline!B$75 + Baseline!B$54*Baseline!B$69/Baseline!B$76)</f>
        <v>1.7477345015871595E-9</v>
      </c>
      <c r="I408" s="40">
        <f>Baseline!B$33 * (C408 * Baseline!B$57*Baseline!B$66/Baseline!B$73 + Baseline!B$67*Baseline!B$52/Baseline!B$74 + Baseline!B$55*Baseline!B$53/Baseline!B$75 + Baseline!B$56*Baseline!B$54/Baseline!B$76)</f>
        <v>3.9428590844345097E-8</v>
      </c>
      <c r="J408" s="1">
        <f>Baseline!B$33 * (C408 * Baseline!B$57*Baseline!B$57/Baseline!B$73 + Baseline!B$67*Baseline!B$67/Baseline!B$74 + Baseline!B$55*Baseline!B$55/Baseline!B$75 + Baseline!B$56*Baseline!B$56/Baseline!B$76)</f>
        <v>1.7949606225684477E-6</v>
      </c>
      <c r="K408" s="40">
        <f>Baseline!B$33 * (C408 * Baseline!B$57*Baseline!B$58/Baseline!B$73 + Baseline!B$67*Baseline!B$59/Baseline!B$74 + Baseline!B$55*Baseline!B$68/Baseline!B$75 + Baseline!B$56*Baseline!B$60/Baseline!B$76)</f>
        <v>1.3929286524666267E-8</v>
      </c>
      <c r="L408" s="1">
        <f>Baseline!B$33 * (C408 * Baseline!B$57*Baseline!B$61/Baseline!B$73 + Baseline!B$67*Baseline!B$62/Baseline!B$74 + Baseline!B$55*Baseline!B$63/Baseline!B$75 + Baseline!B$56*Baseline!B$69/Baseline!B$76)</f>
        <v>1.4629427771720257E-8</v>
      </c>
      <c r="M408" s="40">
        <f>Baseline!B$33 * (C408 * Baseline!B$58*Baseline!B$66/Baseline!B$73 + Baseline!B$59*Baseline!B$52/Baseline!B$74 + Baseline!B$68*Baseline!B$53/Baseline!B$75 + Baseline!B$60*Baseline!B$54/Baseline!B$76)</f>
        <v>1.0858299503433283E-7</v>
      </c>
      <c r="N408" s="1">
        <f>Baseline!B$33 * (C408 * Baseline!B$58*Baseline!B$57/Baseline!B$73 + Baseline!B$59*Baseline!B$67/Baseline!B$74 + Baseline!B$68*Baseline!B$55/Baseline!B$75 + Baseline!B$60*Baseline!B$56/Baseline!B$76)</f>
        <v>1.3929286524666267E-8</v>
      </c>
      <c r="O408" s="1">
        <f>Baseline!B$33 * (C408 * Baseline!B$58*Baseline!B$58/Baseline!B$73 + Baseline!B$59*Baseline!B$59/Baseline!B$74 + Baseline!B$68*Baseline!B$68/Baseline!B$75 + Baseline!B$60*Baseline!B$60/Baseline!B$76)</f>
        <v>1.3250169811342987E-6</v>
      </c>
      <c r="P408" s="40">
        <f>Baseline!B$33 * (C408 * Baseline!B$58*Baseline!B$61/Baseline!B$73 + Baseline!B$59*Baseline!B$62/Baseline!B$74 + Baseline!B$68*Baseline!B$63/Baseline!B$75 + Baseline!B$60*Baseline!B$69/Baseline!B$76)</f>
        <v>1.6489926003475171E-9</v>
      </c>
      <c r="Q408" s="40">
        <f>Baseline!B$33 * (C408 * Baseline!B$61*Baseline!B$66/Baseline!B$73 + Baseline!B$62*Baseline!B$52/Baseline!B$74 + Baseline!B$63*Baseline!B$53/Baseline!B$75 + Baseline!B$69*Baseline!B$54/Baseline!B$76)</f>
        <v>1.7477345015871595E-9</v>
      </c>
      <c r="R408" s="40">
        <f>Baseline!B$33 * (C408 * Baseline!B$61*Baseline!B$57/Baseline!B$73 + Baseline!B$62*Baseline!B$67/Baseline!B$74 + Baseline!B$63*Baseline!B$55/Baseline!B$75 + Baseline!B$69*Baseline!B$56/Baseline!B$76)</f>
        <v>1.4629427771720257E-8</v>
      </c>
      <c r="S408" s="40">
        <f>Baseline!B$33 * (C408 * Baseline!B$61*Baseline!B$58/Baseline!B$73 + Baseline!B$62*Baseline!B$59/Baseline!B$74 + Baseline!B$63*Baseline!B$68/Baseline!B$75 + Baseline!B$69*Baseline!B$60/Baseline!B$76)</f>
        <v>1.6489926003475171E-9</v>
      </c>
      <c r="T408" s="40">
        <f>Baseline!B$33 * (C408 * Baseline!B$61*Baseline!B$61/Baseline!B$73 + Baseline!B$62*Baseline!B$62/Baseline!B$74 + Baseline!B$63*Baseline!B$63/Baseline!B$75 + Baseline!B$69*Baseline!B$69/Baseline!B$76)</f>
        <v>9.8551805223796933E-8</v>
      </c>
      <c r="U408" s="40"/>
      <c r="V408" s="40">
        <f>E408 * ( Baseline!B$87 * Baseline!B$7 )</f>
        <v>0.21915444222019048</v>
      </c>
      <c r="W408" s="40">
        <f>F408 * ( Baseline!D$87 * Baseline!B$11 )</f>
        <v>7.2732327379012695E-4</v>
      </c>
      <c r="X408" s="40">
        <f>G408 * ( Baseline!F$87 * Baseline!B$16 )</f>
        <v>3.7716053497420534E-3</v>
      </c>
      <c r="Y408" s="40">
        <f>H408 * ( Baseline!H$87 * Baseline!B$18 )</f>
        <v>6.1463185135894529E-4</v>
      </c>
      <c r="Z408" s="48">
        <f t="shared" si="0"/>
        <v>0.2242680026950816</v>
      </c>
      <c r="AA408" s="40">
        <f>I408 * ( Baseline!B$87 * Baseline!B$7 )</f>
        <v>4.0922934437345775E-4</v>
      </c>
      <c r="AB408" s="1">
        <f>J408 * ( Baseline!D$87 * Baseline!B$11 )</f>
        <v>3.3110912877528993E-2</v>
      </c>
      <c r="AC408" s="1">
        <f>K408 * ( Baseline!F$87 * Baseline!B$16 )</f>
        <v>4.8383056258403918E-4</v>
      </c>
      <c r="AD408" s="1">
        <f>L408 * ( Baseline!F$87 * Baseline!B$16 )</f>
        <v>5.0814980771196139E-4</v>
      </c>
      <c r="AE408" s="48">
        <f t="shared" si="1"/>
        <v>3.4512122592198449E-2</v>
      </c>
      <c r="AF408" s="48">
        <f>M408 * ( Baseline!B$87 * Baseline!B$7 )</f>
        <v>1.1269829054613406E-3</v>
      </c>
      <c r="AG408" s="48">
        <f>N408 * ( Baseline!D$87 * Baseline!B$11 )</f>
        <v>2.5694791672053845E-4</v>
      </c>
      <c r="AH408" s="48">
        <f>O408 * ( Baseline!F$87 * Baseline!B$16 )</f>
        <v>4.6024159979792846E-2</v>
      </c>
      <c r="AI408" s="48">
        <f>P408 * ( Baseline!H$87 * Baseline!B$18 )</f>
        <v>5.7990694462367771E-4</v>
      </c>
      <c r="AJ408" s="48">
        <f t="shared" si="2"/>
        <v>4.7987997746598399E-2</v>
      </c>
      <c r="AK408" s="48">
        <f>Q408 * ( Baseline!B$87 * Baseline!B$7 )</f>
        <v>1.813973639197313E-5</v>
      </c>
      <c r="AL408" s="48">
        <f>R408 * ( Baseline!D$87 * Baseline!B$11 )</f>
        <v>2.6986313922831531E-4</v>
      </c>
      <c r="AM408" s="48">
        <f>S408 * ( Baseline!F$87 * Baseline!B$16 )</f>
        <v>5.7277378572853513E-5</v>
      </c>
      <c r="AN408" s="48">
        <f>T408 * ( Baseline!H$87 * Baseline!B$18 )</f>
        <v>3.4658055010335163E-2</v>
      </c>
      <c r="AO408" s="48">
        <f t="shared" si="3"/>
        <v>3.5003335264528306E-2</v>
      </c>
      <c r="AP408" s="48"/>
      <c r="AQ408" s="48">
        <f>V408 * ( (1-Baseline!B$88-Baseline!B$87) + (1-B408)*Baseline!B$88 )</f>
        <v>0.15434281368780253</v>
      </c>
      <c r="AR408" s="48">
        <f>W408 * ( (1-Baseline!B$88-Baseline!B$87) + (1-B408)*Baseline!B$88 )</f>
        <v>5.1222836005580189E-4</v>
      </c>
      <c r="AS408" s="48">
        <f>X408 * ( (1-Baseline!B$88-Baseline!B$87) + (1-B408)*Baseline!B$88 )</f>
        <v>2.6562098212651558E-3</v>
      </c>
      <c r="AT408" s="48">
        <f>Y408 * ( (1-Baseline!B$88-Baseline!B$87) + (1-B408)*Baseline!B$88 )</f>
        <v>4.3286373007018656E-4</v>
      </c>
      <c r="AU408" s="48">
        <f t="shared" si="4"/>
        <v>0.15794411559919366</v>
      </c>
      <c r="AV408" s="48">
        <f>AA408 * ( (1-Baseline!D$88-Baseline!D$87) + (1-B408)*Baseline!D$88 )</f>
        <v>3.491979364708415E-4</v>
      </c>
      <c r="AW408" s="48">
        <f>AB408 * ( (1-Baseline!D$88-Baseline!D$87) + (1-B408)*Baseline!D$88 )</f>
        <v>2.8253747221380479E-2</v>
      </c>
      <c r="AX408" s="48">
        <f>AC408 * ( (1-Baseline!D$88-Baseline!D$87) + (1-B408)*Baseline!D$88 )</f>
        <v>4.1285561844188934E-4</v>
      </c>
      <c r="AY408" s="48">
        <f>AD408 * ( (1-Baseline!D$88-Baseline!D$87) + (1-B408)*Baseline!D$88 )</f>
        <v>4.3360738107074204E-4</v>
      </c>
      <c r="AZ408" s="48">
        <f t="shared" si="5"/>
        <v>2.9449408157363952E-2</v>
      </c>
      <c r="BA408" s="48">
        <f>AF408 * ( (1-Baseline!F$88-Baseline!F$87) + (1-Baseline!B$36)*Baseline!F$88 )</f>
        <v>8.1101296222295545E-4</v>
      </c>
      <c r="BB408" s="48">
        <f>AG408 * ( (1-Baseline!F$88-Baseline!F$87) + (1-Baseline!B$36)*Baseline!F$88 )</f>
        <v>1.8490794320543454E-4</v>
      </c>
      <c r="BC408" s="48">
        <f>AH408 * ( (1-Baseline!F$88-Baseline!F$87) + (1-Baseline!B$36)*Baseline!F$88 )</f>
        <v>3.3120458294578291E-2</v>
      </c>
      <c r="BD408" s="48">
        <f>AI408 * ( (1-Baseline!F$88-Baseline!F$87) + (1-Baseline!B$36)*Baseline!F$88 )</f>
        <v>4.1731959437342649E-4</v>
      </c>
      <c r="BE408" s="48">
        <f t="shared" si="6"/>
        <v>3.4533698794380105E-2</v>
      </c>
      <c r="BF408" s="48">
        <f>AK408 * ( (1-Baseline!H$88-Baseline!H$87) + (1-Baseline!B$36)*Baseline!H$88 )</f>
        <v>1.4372475938088149E-5</v>
      </c>
      <c r="BG408" s="48">
        <f>AL408 * ( (1-Baseline!H$88-Baseline!H$87) + (1-Baseline!B$36)*Baseline!H$88 )</f>
        <v>2.1381796247337876E-4</v>
      </c>
      <c r="BH408" s="48">
        <f>AM408 * ( (1-Baseline!H$88-Baseline!H$87) + (1-Baseline!B$36)*Baseline!H$88 )</f>
        <v>4.5382012590843292E-5</v>
      </c>
      <c r="BI408" s="48">
        <f>AN408 * ( (1-Baseline!H$88-Baseline!H$87) + (1-Baseline!B$36)*Baseline!H$88 )</f>
        <v>2.7460270145788754E-2</v>
      </c>
      <c r="BJ408" s="48">
        <f t="shared" si="7"/>
        <v>2.7733842596791066E-2</v>
      </c>
      <c r="BK408" s="48"/>
      <c r="BL408" s="48">
        <f t="shared" si="18"/>
        <v>0.9771988852023461</v>
      </c>
      <c r="BM408" s="48">
        <f t="shared" si="19"/>
        <v>3.2430987258534934E-3</v>
      </c>
      <c r="BN408" s="48">
        <f t="shared" si="20"/>
        <v>1.6817402859158597E-2</v>
      </c>
      <c r="BO408" s="48">
        <f t="shared" si="21"/>
        <v>2.7406132126418796E-3</v>
      </c>
      <c r="BP408" s="48">
        <f t="shared" si="8"/>
        <v>1</v>
      </c>
      <c r="BQ408" s="48">
        <f t="shared" si="22"/>
        <v>1.1857553625692239E-2</v>
      </c>
      <c r="BR408" s="48">
        <f t="shared" si="23"/>
        <v>0.95939949184736029</v>
      </c>
      <c r="BS408" s="48">
        <f t="shared" si="24"/>
        <v>1.4019148236724515E-2</v>
      </c>
      <c r="BT408" s="48">
        <f t="shared" si="25"/>
        <v>1.4723806290223074E-2</v>
      </c>
      <c r="BU408" s="48">
        <f t="shared" si="9"/>
        <v>1</v>
      </c>
      <c r="BV408" s="48">
        <f t="shared" si="26"/>
        <v>2.3484682803654296E-2</v>
      </c>
      <c r="BW408" s="48">
        <f t="shared" si="27"/>
        <v>5.3544204548261667E-3</v>
      </c>
      <c r="BX408" s="48">
        <f t="shared" si="28"/>
        <v>0.95907648039045845</v>
      </c>
      <c r="BY408" s="48">
        <f t="shared" si="29"/>
        <v>1.2084416351061117E-2</v>
      </c>
      <c r="BZ408" s="48">
        <f t="shared" si="10"/>
        <v>1</v>
      </c>
      <c r="CA408" s="48">
        <f t="shared" si="30"/>
        <v>5.1822879890978796E-4</v>
      </c>
      <c r="CB408" s="48">
        <f t="shared" si="31"/>
        <v>7.7096407296303937E-3</v>
      </c>
      <c r="CC408" s="48">
        <f t="shared" si="32"/>
        <v>1.636340598402841E-3</v>
      </c>
      <c r="CD408" s="48">
        <f t="shared" si="33"/>
        <v>0.99013578987305695</v>
      </c>
      <c r="CE408" s="48">
        <f t="shared" si="11"/>
        <v>1</v>
      </c>
      <c r="CF408" s="48"/>
      <c r="CG408" s="48">
        <f t="shared" si="34"/>
        <v>0.9771988852023461</v>
      </c>
      <c r="CH408" s="48">
        <f t="shared" si="35"/>
        <v>3.2430987258534934E-3</v>
      </c>
      <c r="CI408" s="48">
        <f t="shared" si="36"/>
        <v>1.6817402859158597E-2</v>
      </c>
      <c r="CJ408" s="48">
        <f t="shared" si="37"/>
        <v>2.7406132126418796E-3</v>
      </c>
      <c r="CK408" s="48">
        <f t="shared" si="12"/>
        <v>1</v>
      </c>
      <c r="CL408" s="48">
        <f t="shared" si="38"/>
        <v>1.1857553625692239E-2</v>
      </c>
      <c r="CM408" s="48">
        <f t="shared" si="39"/>
        <v>0.95939949184736029</v>
      </c>
      <c r="CN408" s="48">
        <f t="shared" si="40"/>
        <v>1.4019148236724515E-2</v>
      </c>
      <c r="CO408" s="48">
        <f t="shared" si="41"/>
        <v>1.4723806290223074E-2</v>
      </c>
      <c r="CP408" s="48">
        <f t="shared" si="13"/>
        <v>1</v>
      </c>
      <c r="CQ408" s="48">
        <f t="shared" si="42"/>
        <v>2.3484682803654296E-2</v>
      </c>
      <c r="CR408" s="48">
        <f t="shared" si="43"/>
        <v>5.3544204548261667E-3</v>
      </c>
      <c r="CS408" s="48">
        <f t="shared" si="44"/>
        <v>0.95907648039045845</v>
      </c>
      <c r="CT408" s="48">
        <f t="shared" si="45"/>
        <v>1.2084416351061117E-2</v>
      </c>
      <c r="CU408" s="48">
        <f t="shared" si="14"/>
        <v>1</v>
      </c>
      <c r="CV408" s="48">
        <f t="shared" si="46"/>
        <v>5.1822879890978796E-4</v>
      </c>
      <c r="CW408" s="48">
        <f t="shared" si="47"/>
        <v>7.7096407296303937E-3</v>
      </c>
      <c r="CX408" s="48">
        <f t="shared" si="48"/>
        <v>1.636340598402841E-3</v>
      </c>
      <c r="CY408" s="48">
        <f t="shared" si="49"/>
        <v>0.99013578987305695</v>
      </c>
      <c r="CZ408" s="48">
        <f t="shared" si="15"/>
        <v>1</v>
      </c>
      <c r="DA408" s="48"/>
      <c r="DB408" s="48">
        <f>(AQ408*Baseline!B$7 + AV408*Baseline!B$11 + BA408*Baseline!B$16 + BF408*Baseline!B$18)</f>
        <v>78980.313387089656</v>
      </c>
      <c r="DC408" s="48">
        <f>(AR408*Baseline!B$7 + AW408*Baseline!B$11 + BB408*Baseline!B$16 + BG408*Baseline!B$18)</f>
        <v>71250.493092588265</v>
      </c>
      <c r="DD408" s="48">
        <f>(AS408*Baseline!B$7 + AX408*Baseline!B$11 + BC408*Baseline!B$16 + BH408*Baseline!B$18)</f>
        <v>115211.56049343587</v>
      </c>
      <c r="DE408" s="48">
        <f>(AT408*Baseline!B$7 + AY408*Baseline!B$11 + BD408*Baseline!B$16 + BI408*Baseline!B$18)</f>
        <v>1259966.1108405688</v>
      </c>
      <c r="DF408" s="48">
        <f t="shared" si="16"/>
        <v>1525408.4778136825</v>
      </c>
      <c r="DG408" s="48"/>
      <c r="DH408" s="48">
        <f t="shared" si="50"/>
        <v>5.1776500875548775E-2</v>
      </c>
      <c r="DI408" s="48">
        <f t="shared" si="51"/>
        <v>4.6709123575023812E-2</v>
      </c>
      <c r="DJ408" s="48">
        <f t="shared" si="52"/>
        <v>7.5528333668739525E-2</v>
      </c>
      <c r="DK408" s="48">
        <f t="shared" si="53"/>
        <v>0.82598604188068792</v>
      </c>
      <c r="DL408" s="48">
        <f t="shared" si="17"/>
        <v>1</v>
      </c>
      <c r="DM408" s="48"/>
      <c r="DN408" s="48">
        <f>DH408 / (Baseline!B$7/Baseline!B$17)</f>
        <v>5.5268009178714443</v>
      </c>
      <c r="DO408" s="48">
        <f>DI408 / (Baseline!B$11/Baseline!B$17)</f>
        <v>1.1275805993172403</v>
      </c>
      <c r="DP408" s="48">
        <f>DJ408 / (Baseline!B$16/Baseline!B$17)</f>
        <v>1.16714100689737</v>
      </c>
      <c r="DQ408" s="48">
        <f>DK408 / (Baseline!B$18/Baseline!B$17)</f>
        <v>0.93385014017541568</v>
      </c>
      <c r="DR408" s="71"/>
      <c r="DS408" s="48">
        <f>(AU408*Baseline!B$34)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3.6221148589879057E-2</v>
      </c>
      <c r="DT408" s="48">
        <f>(AZ408*Baseline!B$34) + (Baseline!D$88*(1-Baseline!D$89)*Baseline!B$35) + (Baseline!D$88*Baseline!D$89*((1-Baseline!D$90)*Baseline!B$40 + Baseline!D$90*Baseline!B$41))</f>
        <v>1.0830979223604596E-2</v>
      </c>
      <c r="DU408" s="48">
        <f>(BE408*Baseline!B$34) + (Baseline!F$88*(1-Baseline!F$89)*Baseline!B$35) + (Baseline!F$88*Baseline!F$89*((1-Baseline!F$90)*Baseline!B$40 + Baseline!F$90*Baseline!B$41))</f>
        <v>1.2910694819157019E-2</v>
      </c>
      <c r="DV408" s="48">
        <f>(BJ408*Baseline!B$34) + (Baseline!H$88*(1-Baseline!H$89)*Baseline!B$35) + (Baseline!H$88*Baseline!H$89*((1-Baseline!H$90)*Baseline!B$40 + Baseline!H$90*Baseline!B$41))</f>
        <v>9.305076389518661E-3</v>
      </c>
      <c r="DW408" s="48">
        <f>( DS408*Baseline!B$7 + DT408*Baseline!B$11 + DU408*Baseline!B$16 + DV408*Baseline!B$18 ) / Baseline!B$17</f>
        <v>9.8537701423081856E-3</v>
      </c>
    </row>
    <row r="409" spans="1:127">
      <c r="A409" s="7" t="s">
        <v>680</v>
      </c>
      <c r="B409" s="1">
        <f>MIN( MAX( NORMINV( MCrands!B409, (B$5+B$4)/2, (B$5-B$4)/3.29 ), 0 ), 1 )</f>
        <v>0.43201923883442928</v>
      </c>
      <c r="C409" s="1">
        <f>MAX( NORMINV( MCrands!C409, (C$5+C$4)/2, (C$5-C$4)/3.29 ), 0 )</f>
        <v>2.4739327168899594</v>
      </c>
      <c r="D409" s="40"/>
      <c r="E409" s="40">
        <f>Baseline!B$33 * (C409 * Baseline!B$66*Baseline!B$66/Baseline!B$73 + Baseline!B$52*Baseline!B$52/Baseline!B$74 + Baseline!B$53*Baseline!B$53/Baseline!B$75 + Baseline!B$54*Baseline!B$54/Baseline!B$76)</f>
        <v>2.0710479725420555E-5</v>
      </c>
      <c r="F409" s="40">
        <f>Baseline!B$33 * (C409 * Baseline!B$66*Baseline!B$57/Baseline!B$73 + Baseline!B$52*Baseline!B$67/Baseline!B$74 + Baseline!B$53*Baseline!B$55/Baseline!B$75 + Baseline!B$54*Baseline!B$56/Baseline!B$76)</f>
        <v>3.937446858225677E-8</v>
      </c>
      <c r="G409" s="1">
        <f>Baseline!B$33 * (C409 * Baseline!B$66*Baseline!B$58/Baseline!B$73 + Baseline!B$52*Baseline!B$59/Baseline!B$74 + Baseline!B$53*Baseline!B$68/Baseline!B$75 + Baseline!B$54*Baseline!B$60/Baseline!B$76)</f>
        <v>1.084499444733657E-7</v>
      </c>
      <c r="H409" s="40">
        <f>Baseline!B$33 * (C409 * Baseline!B$66*Baseline!B$61/Baseline!B$73 + Baseline!B$52*Baseline!B$62/Baseline!B$74 + Baseline!B$53*Baseline!B$63/Baseline!B$75 + Baseline!B$54*Baseline!B$69/Baseline!B$76)</f>
        <v>1.7344294454904464E-9</v>
      </c>
      <c r="I409" s="40">
        <f>Baseline!B$33 * (C409 * Baseline!B$57*Baseline!B$66/Baseline!B$73 + Baseline!B$67*Baseline!B$52/Baseline!B$74 + Baseline!B$55*Baseline!B$53/Baseline!B$75 + Baseline!B$56*Baseline!B$54/Baseline!B$76)</f>
        <v>3.937446858225677E-8</v>
      </c>
      <c r="J409" s="1">
        <f>Baseline!B$33 * (C409 * Baseline!B$57*Baseline!B$57/Baseline!B$73 + Baseline!B$67*Baseline!B$67/Baseline!B$74 + Baseline!B$55*Baseline!B$55/Baseline!B$75 + Baseline!B$56*Baseline!B$56/Baseline!B$76)</f>
        <v>1.7949606153304317E-6</v>
      </c>
      <c r="K409" s="40">
        <f>Baseline!B$33 * (C409 * Baseline!B$57*Baseline!B$58/Baseline!B$73 + Baseline!B$67*Baseline!B$59/Baseline!B$74 + Baseline!B$55*Baseline!B$68/Baseline!B$75 + Baseline!B$56*Baseline!B$60/Baseline!B$76)</f>
        <v>1.3929268731211106E-8</v>
      </c>
      <c r="L409" s="1">
        <f>Baseline!B$33 * (C409 * Baseline!B$57*Baseline!B$61/Baseline!B$73 + Baseline!B$67*Baseline!B$62/Baseline!B$74 + Baseline!B$55*Baseline!B$63/Baseline!B$75 + Baseline!B$56*Baseline!B$69/Baseline!B$76)</f>
        <v>1.4629425992374741E-8</v>
      </c>
      <c r="M409" s="40">
        <f>Baseline!B$33 * (C409 * Baseline!B$58*Baseline!B$66/Baseline!B$73 + Baseline!B$59*Baseline!B$52/Baseline!B$74 + Baseline!B$68*Baseline!B$53/Baseline!B$75 + Baseline!B$60*Baseline!B$54/Baseline!B$76)</f>
        <v>1.084499444733657E-7</v>
      </c>
      <c r="N409" s="1">
        <f>Baseline!B$33 * (C409 * Baseline!B$58*Baseline!B$57/Baseline!B$73 + Baseline!B$59*Baseline!B$67/Baseline!B$74 + Baseline!B$68*Baseline!B$55/Baseline!B$75 + Baseline!B$60*Baseline!B$56/Baseline!B$76)</f>
        <v>1.3929268731211106E-8</v>
      </c>
      <c r="O409" s="1">
        <f>Baseline!B$33 * (C409 * Baseline!B$58*Baseline!B$58/Baseline!B$73 + Baseline!B$59*Baseline!B$59/Baseline!B$74 + Baseline!B$68*Baseline!B$68/Baseline!B$75 + Baseline!B$60*Baseline!B$60/Baseline!B$76)</f>
        <v>1.3250169373920549E-6</v>
      </c>
      <c r="P409" s="40">
        <f>Baseline!B$33 * (C409 * Baseline!B$58*Baseline!B$61/Baseline!B$73 + Baseline!B$59*Baseline!B$62/Baseline!B$74 + Baseline!B$68*Baseline!B$63/Baseline!B$75 + Baseline!B$60*Baseline!B$69/Baseline!B$76)</f>
        <v>1.6489882261231233E-9</v>
      </c>
      <c r="Q409" s="40">
        <f>Baseline!B$33 * (C409 * Baseline!B$61*Baseline!B$66/Baseline!B$73 + Baseline!B$62*Baseline!B$52/Baseline!B$74 + Baseline!B$63*Baseline!B$53/Baseline!B$75 + Baseline!B$69*Baseline!B$54/Baseline!B$76)</f>
        <v>1.7344294454904464E-9</v>
      </c>
      <c r="R409" s="40">
        <f>Baseline!B$33 * (C409 * Baseline!B$61*Baseline!B$57/Baseline!B$73 + Baseline!B$62*Baseline!B$67/Baseline!B$74 + Baseline!B$63*Baseline!B$55/Baseline!B$75 + Baseline!B$69*Baseline!B$56/Baseline!B$76)</f>
        <v>1.4629425992374741E-8</v>
      </c>
      <c r="S409" s="40">
        <f>Baseline!B$33 * (C409 * Baseline!B$61*Baseline!B$58/Baseline!B$73 + Baseline!B$62*Baseline!B$59/Baseline!B$74 + Baseline!B$63*Baseline!B$68/Baseline!B$75 + Baseline!B$69*Baseline!B$60/Baseline!B$76)</f>
        <v>1.6489882261231233E-9</v>
      </c>
      <c r="T409" s="40">
        <f>Baseline!B$33 * (C409 * Baseline!B$61*Baseline!B$61/Baseline!B$73 + Baseline!B$62*Baseline!B$62/Baseline!B$74 + Baseline!B$63*Baseline!B$63/Baseline!B$75 + Baseline!B$69*Baseline!B$69/Baseline!B$76)</f>
        <v>9.8551804786374494E-8</v>
      </c>
      <c r="U409" s="40"/>
      <c r="V409" s="40">
        <f>E409 * ( Baseline!B$87 * Baseline!B$7 )</f>
        <v>0.21495406907013995</v>
      </c>
      <c r="W409" s="40">
        <f>F409 * ( Baseline!D$87 * Baseline!B$11 )</f>
        <v>7.2632490230375025E-4</v>
      </c>
      <c r="X409" s="40">
        <f>G409 * ( Baseline!F$87 * Baseline!B$16 )</f>
        <v>3.7669838691191332E-3</v>
      </c>
      <c r="Y409" s="40">
        <f>H409 * ( Baseline!H$87 * Baseline!B$18 )</f>
        <v>6.0995281615438136E-4</v>
      </c>
      <c r="Z409" s="48">
        <f t="shared" si="0"/>
        <v>0.22005733065771724</v>
      </c>
      <c r="AA409" s="40">
        <f>I409 * ( Baseline!B$87 * Baseline!B$7 )</f>
        <v>4.0866760941524302E-4</v>
      </c>
      <c r="AB409" s="1">
        <f>J409 * ( Baseline!D$87 * Baseline!B$11 )</f>
        <v>3.311091274401224E-2</v>
      </c>
      <c r="AC409" s="1">
        <f>K409 * ( Baseline!F$87 * Baseline!B$16 )</f>
        <v>4.8382994453246805E-4</v>
      </c>
      <c r="AD409" s="1">
        <f>L409 * ( Baseline!F$87 * Baseline!B$16 )</f>
        <v>5.0814974590680426E-4</v>
      </c>
      <c r="AE409" s="48">
        <f t="shared" si="1"/>
        <v>3.4511560043866754E-2</v>
      </c>
      <c r="AF409" s="48">
        <f>M409 * ( Baseline!B$87 * Baseline!B$7 )</f>
        <v>1.1256019736890627E-3</v>
      </c>
      <c r="AG409" s="48">
        <f>N409 * ( Baseline!D$87 * Baseline!B$11 )</f>
        <v>2.5694758849186526E-4</v>
      </c>
      <c r="AH409" s="48">
        <f>O409 * ( Baseline!F$87 * Baseline!B$16 )</f>
        <v>4.6024158460416069E-2</v>
      </c>
      <c r="AI409" s="48">
        <f>P409 * ( Baseline!H$87 * Baseline!B$18 )</f>
        <v>5.7990540632502021E-4</v>
      </c>
      <c r="AJ409" s="48">
        <f t="shared" si="2"/>
        <v>4.798661342892202E-2</v>
      </c>
      <c r="AK409" s="48">
        <f>Q409 * ( Baseline!B$87 * Baseline!B$7 )</f>
        <v>1.8001643214745344E-5</v>
      </c>
      <c r="AL409" s="48">
        <f>R409 * ( Baseline!D$87 * Baseline!B$11 )</f>
        <v>2.69863106405448E-4</v>
      </c>
      <c r="AM409" s="48">
        <f>S409 * ( Baseline!F$87 * Baseline!B$16 )</f>
        <v>5.727722663517562E-5</v>
      </c>
      <c r="AN409" s="48">
        <f>T409 * ( Baseline!H$87 * Baseline!B$18 )</f>
        <v>3.4658054856505298E-2</v>
      </c>
      <c r="AO409" s="48">
        <f t="shared" si="3"/>
        <v>3.5003196832760666E-2</v>
      </c>
      <c r="AP409" s="48"/>
      <c r="AQ409" s="48">
        <f>V409 * ( (1-Baseline!B$88-Baseline!B$87) + (1-B409)*Baseline!B$88 )</f>
        <v>0.12770483095143875</v>
      </c>
      <c r="AR409" s="48">
        <f>W409 * ( (1-Baseline!B$88-Baseline!B$87) + (1-B409)*Baseline!B$88 )</f>
        <v>4.3151171441306596E-4</v>
      </c>
      <c r="AS409" s="48">
        <f>X409 * ( (1-Baseline!B$88-Baseline!B$87) + (1-B409)*Baseline!B$88 )</f>
        <v>2.237975955903789E-3</v>
      </c>
      <c r="AT409" s="48">
        <f>Y409 * ( (1-Baseline!B$88-Baseline!B$87) + (1-B409)*Baseline!B$88 )</f>
        <v>3.6237472317833779E-4</v>
      </c>
      <c r="AU409" s="48">
        <f t="shared" si="4"/>
        <v>0.13073669334493396</v>
      </c>
      <c r="AV409" s="48">
        <f>AA409 * ( (1-Baseline!D$88-Baseline!D$87) + (1-B409)*Baseline!D$88 )</f>
        <v>3.26056997345072E-4</v>
      </c>
      <c r="AW409" s="48">
        <f>AB409 * ( (1-Baseline!D$88-Baseline!D$87) + (1-B409)*Baseline!D$88 )</f>
        <v>2.6417666925243291E-2</v>
      </c>
      <c r="AX409" s="48">
        <f>AC409 * ( (1-Baseline!D$88-Baseline!D$87) + (1-B409)*Baseline!D$88 )</f>
        <v>3.8602555060730261E-4</v>
      </c>
      <c r="AY409" s="48">
        <f>AD409 * ( (1-Baseline!D$88-Baseline!D$87) + (1-B409)*Baseline!D$88 )</f>
        <v>4.0542919608703865E-4</v>
      </c>
      <c r="AZ409" s="48">
        <f t="shared" si="5"/>
        <v>2.7535178669282703E-2</v>
      </c>
      <c r="BA409" s="48">
        <f>AF409 * ( (1-Baseline!F$88-Baseline!F$87) + (1-Baseline!B$36)*Baseline!F$88 )</f>
        <v>8.1001919952980765E-4</v>
      </c>
      <c r="BB409" s="48">
        <f>AG409 * ( (1-Baseline!F$88-Baseline!F$87) + (1-Baseline!B$36)*Baseline!F$88 )</f>
        <v>1.8490770700157799E-4</v>
      </c>
      <c r="BC409" s="48">
        <f>AH409 * ( (1-Baseline!F$88-Baseline!F$87) + (1-Baseline!B$36)*Baseline!F$88 )</f>
        <v>3.3120457201186136E-2</v>
      </c>
      <c r="BD409" s="48">
        <f>AI409 * ( (1-Baseline!F$88-Baseline!F$87) + (1-Baseline!B$36)*Baseline!F$88 )</f>
        <v>4.1731848736448695E-4</v>
      </c>
      <c r="BE409" s="48">
        <f t="shared" si="6"/>
        <v>3.453270259508201E-2</v>
      </c>
      <c r="BF409" s="48">
        <f>AK409 * ( (1-Baseline!H$88-Baseline!H$87) + (1-Baseline!B$36)*Baseline!H$88 )</f>
        <v>1.426306195190703E-5</v>
      </c>
      <c r="BG409" s="48">
        <f>AL409 * ( (1-Baseline!H$88-Baseline!H$87) + (1-Baseline!B$36)*Baseline!H$88 )</f>
        <v>2.1381793646716455E-4</v>
      </c>
      <c r="BH409" s="48">
        <f>AM409 * ( (1-Baseline!H$88-Baseline!H$87) + (1-Baseline!B$36)*Baseline!H$88 )</f>
        <v>4.5381892207582342E-5</v>
      </c>
      <c r="BI409" s="48">
        <f>AN409 * ( (1-Baseline!H$88-Baseline!H$87) + (1-Baseline!B$36)*Baseline!H$88 )</f>
        <v>2.7460270023906275E-2</v>
      </c>
      <c r="BJ409" s="48">
        <f t="shared" si="7"/>
        <v>2.7733732914532929E-2</v>
      </c>
      <c r="BK409" s="48"/>
      <c r="BL409" s="48">
        <f t="shared" si="18"/>
        <v>0.97680939974903613</v>
      </c>
      <c r="BM409" s="48">
        <f t="shared" si="19"/>
        <v>3.3006167080772897E-3</v>
      </c>
      <c r="BN409" s="48">
        <f t="shared" si="20"/>
        <v>1.7118193053874655E-2</v>
      </c>
      <c r="BO409" s="48">
        <f t="shared" si="21"/>
        <v>2.7717904890117817E-3</v>
      </c>
      <c r="BP409" s="48">
        <f t="shared" si="8"/>
        <v>0.99999999999999978</v>
      </c>
      <c r="BQ409" s="48">
        <f t="shared" si="22"/>
        <v>1.1841470188417915E-2</v>
      </c>
      <c r="BR409" s="48">
        <f t="shared" si="23"/>
        <v>0.95941512646561944</v>
      </c>
      <c r="BS409" s="48">
        <f t="shared" si="24"/>
        <v>1.4019358844325909E-2</v>
      </c>
      <c r="BT409" s="48">
        <f t="shared" si="25"/>
        <v>1.4724044501636792E-2</v>
      </c>
      <c r="BU409" s="48">
        <f t="shared" si="9"/>
        <v>1.0000000000000002</v>
      </c>
      <c r="BV409" s="48">
        <f t="shared" si="26"/>
        <v>2.3456582852138738E-2</v>
      </c>
      <c r="BW409" s="48">
        <f t="shared" si="27"/>
        <v>5.3545680791260075E-3</v>
      </c>
      <c r="BX409" s="48">
        <f t="shared" si="28"/>
        <v>0.95910411616329738</v>
      </c>
      <c r="BY409" s="48">
        <f t="shared" si="29"/>
        <v>1.2084732905437859E-2</v>
      </c>
      <c r="BZ409" s="48">
        <f t="shared" si="10"/>
        <v>1</v>
      </c>
      <c r="CA409" s="48">
        <f t="shared" si="30"/>
        <v>5.1428568941157401E-4</v>
      </c>
      <c r="CB409" s="48">
        <f t="shared" si="31"/>
        <v>7.7096702822547361E-3</v>
      </c>
      <c r="CC409" s="48">
        <f t="shared" si="32"/>
        <v>1.6363427291751804E-3</v>
      </c>
      <c r="CD409" s="48">
        <f t="shared" si="33"/>
        <v>0.99013970129915851</v>
      </c>
      <c r="CE409" s="48">
        <f t="shared" si="11"/>
        <v>1</v>
      </c>
      <c r="CF409" s="48"/>
      <c r="CG409" s="48">
        <f t="shared" si="34"/>
        <v>0.97680939974903613</v>
      </c>
      <c r="CH409" s="48">
        <f t="shared" si="35"/>
        <v>3.3006167080772897E-3</v>
      </c>
      <c r="CI409" s="48">
        <f t="shared" si="36"/>
        <v>1.7118193053874655E-2</v>
      </c>
      <c r="CJ409" s="48">
        <f t="shared" si="37"/>
        <v>2.7717904890117817E-3</v>
      </c>
      <c r="CK409" s="48">
        <f t="shared" si="12"/>
        <v>0.99999999999999978</v>
      </c>
      <c r="CL409" s="48">
        <f t="shared" si="38"/>
        <v>1.1841470188417915E-2</v>
      </c>
      <c r="CM409" s="48">
        <f t="shared" si="39"/>
        <v>0.95941512646561944</v>
      </c>
      <c r="CN409" s="48">
        <f t="shared" si="40"/>
        <v>1.4019358844325909E-2</v>
      </c>
      <c r="CO409" s="48">
        <f t="shared" si="41"/>
        <v>1.4724044501636792E-2</v>
      </c>
      <c r="CP409" s="48">
        <f t="shared" si="13"/>
        <v>1.0000000000000002</v>
      </c>
      <c r="CQ409" s="48">
        <f t="shared" si="42"/>
        <v>2.3456582852138738E-2</v>
      </c>
      <c r="CR409" s="48">
        <f t="shared" si="43"/>
        <v>5.3545680791260075E-3</v>
      </c>
      <c r="CS409" s="48">
        <f t="shared" si="44"/>
        <v>0.95910411616329738</v>
      </c>
      <c r="CT409" s="48">
        <f t="shared" si="45"/>
        <v>1.2084732905437859E-2</v>
      </c>
      <c r="CU409" s="48">
        <f t="shared" si="14"/>
        <v>1</v>
      </c>
      <c r="CV409" s="48">
        <f t="shared" si="46"/>
        <v>5.1428568941157401E-4</v>
      </c>
      <c r="CW409" s="48">
        <f t="shared" si="47"/>
        <v>7.7096702822547361E-3</v>
      </c>
      <c r="CX409" s="48">
        <f t="shared" si="48"/>
        <v>1.6363427291751804E-3</v>
      </c>
      <c r="CY409" s="48">
        <f t="shared" si="49"/>
        <v>0.99013970129915851</v>
      </c>
      <c r="CZ409" s="48">
        <f t="shared" si="15"/>
        <v>1</v>
      </c>
      <c r="DA409" s="48"/>
      <c r="DB409" s="48">
        <f>(AQ409*Baseline!B$7 + AV409*Baseline!B$11 + BA409*Baseline!B$16 + BF409*Baseline!B$18)</f>
        <v>66002.925316841298</v>
      </c>
      <c r="DC409" s="48">
        <f>(AR409*Baseline!B$7 + AW409*Baseline!B$11 + BB409*Baseline!B$16 + BG409*Baseline!B$18)</f>
        <v>67273.770193875782</v>
      </c>
      <c r="DD409" s="48">
        <f>(AS409*Baseline!B$7 + AX409*Baseline!B$11 + BC409*Baseline!B$16 + BH409*Baseline!B$18)</f>
        <v>114951.16936392144</v>
      </c>
      <c r="DE409" s="48">
        <f>(AT409*Baseline!B$7 + AY409*Baseline!B$11 + BD409*Baseline!B$16 + BI409*Baseline!B$18)</f>
        <v>1259871.4847431181</v>
      </c>
      <c r="DF409" s="48">
        <f t="shared" si="16"/>
        <v>1508099.3496177564</v>
      </c>
      <c r="DG409" s="48"/>
      <c r="DH409" s="48">
        <f t="shared" si="50"/>
        <v>4.3765634759785836E-2</v>
      </c>
      <c r="DI409" s="48">
        <f t="shared" si="51"/>
        <v>4.4608314572197792E-2</v>
      </c>
      <c r="DJ409" s="48">
        <f t="shared" si="52"/>
        <v>7.6222544219687521E-2</v>
      </c>
      <c r="DK409" s="48">
        <f t="shared" si="53"/>
        <v>0.83540350644832895</v>
      </c>
      <c r="DL409" s="48">
        <f t="shared" si="17"/>
        <v>1</v>
      </c>
      <c r="DM409" s="48"/>
      <c r="DN409" s="48">
        <f>DH409 / (Baseline!B$7/Baseline!B$17)</f>
        <v>4.6716936500403676</v>
      </c>
      <c r="DO409" s="48">
        <f>DI409 / (Baseline!B$11/Baseline!B$17)</f>
        <v>1.0768660644865273</v>
      </c>
      <c r="DP409" s="48">
        <f>DJ409 / (Baseline!B$16/Baseline!B$17)</f>
        <v>1.1778686578605948</v>
      </c>
      <c r="DQ409" s="48">
        <f>DK409 / (Baseline!B$18/Baseline!B$17)</f>
        <v>0.94449741526321795</v>
      </c>
      <c r="DR409" s="71"/>
      <c r="DS409" s="48">
        <f>(AU409*Baseline!B$34)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3.2140035251740091E-2</v>
      </c>
      <c r="DT409" s="48">
        <f>(AZ409*Baseline!B$34) + (Baseline!D$88*(1-Baseline!D$89)*Baseline!B$35) + (Baseline!D$88*Baseline!D$89*((1-Baseline!D$90)*Baseline!B$40 + Baseline!D$90*Baseline!B$41))</f>
        <v>1.0543844800392409E-2</v>
      </c>
      <c r="DU409" s="48">
        <f>(BE409*Baseline!B$34) + (Baseline!F$88*(1-Baseline!F$89)*Baseline!B$35) + (Baseline!F$88*Baseline!F$89*((1-Baseline!F$90)*Baseline!B$40 + Baseline!F$90*Baseline!B$41))</f>
        <v>1.2910545389262305E-2</v>
      </c>
      <c r="DV409" s="48">
        <f>(BJ409*Baseline!B$34) + (Baseline!H$88*(1-Baseline!H$89)*Baseline!B$35) + (Baseline!H$88*Baseline!H$89*((1-Baseline!H$90)*Baseline!B$40 + Baseline!H$90*Baseline!B$41))</f>
        <v>9.3050599371799405E-3</v>
      </c>
      <c r="DW409" s="48">
        <f>( DS409*Baseline!B$7 + DT409*Baseline!B$11 + DU409*Baseline!B$16 + DV409*Baseline!B$18 ) / Baseline!B$17</f>
        <v>9.8036186811420543E-3</v>
      </c>
    </row>
    <row r="410" spans="1:127">
      <c r="A410" s="7" t="s">
        <v>681</v>
      </c>
      <c r="B410" s="1">
        <f>MIN( MAX( NORMINV( MCrands!B410, (B$5+B$4)/2, (B$5-B$4)/3.29 ), 0 ), 1 )</f>
        <v>0.68842959447243535</v>
      </c>
      <c r="C410" s="1">
        <f>MAX( NORMINV( MCrands!C410, (C$5+C$4)/2, (C$5-C$4)/3.29 ), 0 )</f>
        <v>2.7198279438244302</v>
      </c>
      <c r="D410" s="40"/>
      <c r="E410" s="40">
        <f>Baseline!B$33 * (C410 * Baseline!B$66*Baseline!B$66/Baseline!B$73 + Baseline!B$52*Baseline!B$52/Baseline!B$74 + Baseline!B$53*Baseline!B$53/Baseline!B$75 + Baseline!B$54*Baseline!B$54/Baseline!B$76)</f>
        <v>2.2768141491969995E-5</v>
      </c>
      <c r="F410" s="40">
        <f>Baseline!B$33 * (C410 * Baseline!B$66*Baseline!B$57/Baseline!B$73 + Baseline!B$52*Baseline!B$67/Baseline!B$74 + Baseline!B$53*Baseline!B$55/Baseline!B$75 + Baseline!B$54*Baseline!B$56/Baseline!B$76)</f>
        <v>3.9649649025793978E-8</v>
      </c>
      <c r="G410" s="1">
        <f>Baseline!B$33 * (C410 * Baseline!B$66*Baseline!B$58/Baseline!B$73 + Baseline!B$52*Baseline!B$59/Baseline!B$74 + Baseline!B$53*Baseline!B$68/Baseline!B$75 + Baseline!B$54*Baseline!B$60/Baseline!B$76)</f>
        <v>1.0912642973039466E-7</v>
      </c>
      <c r="H410" s="40">
        <f>Baseline!B$33 * (C410 * Baseline!B$66*Baseline!B$61/Baseline!B$73 + Baseline!B$52*Baseline!B$62/Baseline!B$74 + Baseline!B$53*Baseline!B$63/Baseline!B$75 + Baseline!B$54*Baseline!B$69/Baseline!B$76)</f>
        <v>1.8020779711933426E-9</v>
      </c>
      <c r="I410" s="40">
        <f>Baseline!B$33 * (C410 * Baseline!B$57*Baseline!B$66/Baseline!B$73 + Baseline!B$67*Baseline!B$52/Baseline!B$74 + Baseline!B$55*Baseline!B$53/Baseline!B$75 + Baseline!B$56*Baseline!B$54/Baseline!B$76)</f>
        <v>3.9649649025793978E-8</v>
      </c>
      <c r="J410" s="1">
        <f>Baseline!B$33 * (C410 * Baseline!B$57*Baseline!B$57/Baseline!B$73 + Baseline!B$67*Baseline!B$67/Baseline!B$74 + Baseline!B$55*Baseline!B$55/Baseline!B$75 + Baseline!B$56*Baseline!B$56/Baseline!B$76)</f>
        <v>1.7949606521315611E-6</v>
      </c>
      <c r="K410" s="40">
        <f>Baseline!B$33 * (C410 * Baseline!B$57*Baseline!B$58/Baseline!B$73 + Baseline!B$67*Baseline!B$59/Baseline!B$74 + Baseline!B$55*Baseline!B$68/Baseline!B$75 + Baseline!B$56*Baseline!B$60/Baseline!B$76)</f>
        <v>1.3929359200653703E-8</v>
      </c>
      <c r="L410" s="1">
        <f>Baseline!B$33 * (C410 * Baseline!B$57*Baseline!B$61/Baseline!B$73 + Baseline!B$67*Baseline!B$62/Baseline!B$74 + Baseline!B$55*Baseline!B$63/Baseline!B$75 + Baseline!B$56*Baseline!B$69/Baseline!B$76)</f>
        <v>1.4629435039319001E-8</v>
      </c>
      <c r="M410" s="40">
        <f>Baseline!B$33 * (C410 * Baseline!B$58*Baseline!B$66/Baseline!B$73 + Baseline!B$59*Baseline!B$52/Baseline!B$74 + Baseline!B$68*Baseline!B$53/Baseline!B$75 + Baseline!B$60*Baseline!B$54/Baseline!B$76)</f>
        <v>1.0912642973039466E-7</v>
      </c>
      <c r="N410" s="1">
        <f>Baseline!B$33 * (C410 * Baseline!B$58*Baseline!B$57/Baseline!B$73 + Baseline!B$59*Baseline!B$67/Baseline!B$74 + Baseline!B$68*Baseline!B$55/Baseline!B$75 + Baseline!B$60*Baseline!B$56/Baseline!B$76)</f>
        <v>1.3929359200653703E-8</v>
      </c>
      <c r="O410" s="1">
        <f>Baseline!B$33 * (C410 * Baseline!B$58*Baseline!B$58/Baseline!B$73 + Baseline!B$59*Baseline!B$59/Baseline!B$74 + Baseline!B$68*Baseline!B$68/Baseline!B$75 + Baseline!B$60*Baseline!B$60/Baseline!B$76)</f>
        <v>1.3250171597961012E-6</v>
      </c>
      <c r="P410" s="40">
        <f>Baseline!B$33 * (C410 * Baseline!B$58*Baseline!B$61/Baseline!B$73 + Baseline!B$59*Baseline!B$62/Baseline!B$74 + Baseline!B$68*Baseline!B$63/Baseline!B$75 + Baseline!B$60*Baseline!B$69/Baseline!B$76)</f>
        <v>1.649010466527762E-9</v>
      </c>
      <c r="Q410" s="40">
        <f>Baseline!B$33 * (C410 * Baseline!B$61*Baseline!B$66/Baseline!B$73 + Baseline!B$62*Baseline!B$52/Baseline!B$74 + Baseline!B$63*Baseline!B$53/Baseline!B$75 + Baseline!B$69*Baseline!B$54/Baseline!B$76)</f>
        <v>1.8020779711933426E-9</v>
      </c>
      <c r="R410" s="40">
        <f>Baseline!B$33 * (C410 * Baseline!B$61*Baseline!B$57/Baseline!B$73 + Baseline!B$62*Baseline!B$67/Baseline!B$74 + Baseline!B$63*Baseline!B$55/Baseline!B$75 + Baseline!B$69*Baseline!B$56/Baseline!B$76)</f>
        <v>1.4629435039319001E-8</v>
      </c>
      <c r="S410" s="40">
        <f>Baseline!B$33 * (C410 * Baseline!B$61*Baseline!B$58/Baseline!B$73 + Baseline!B$62*Baseline!B$59/Baseline!B$74 + Baseline!B$63*Baseline!B$68/Baseline!B$75 + Baseline!B$69*Baseline!B$60/Baseline!B$76)</f>
        <v>1.649010466527762E-9</v>
      </c>
      <c r="T410" s="40">
        <f>Baseline!B$33 * (C410 * Baseline!B$61*Baseline!B$61/Baseline!B$73 + Baseline!B$62*Baseline!B$62/Baseline!B$74 + Baseline!B$63*Baseline!B$63/Baseline!B$75 + Baseline!B$69*Baseline!B$69/Baseline!B$76)</f>
        <v>9.8551807010414968E-8</v>
      </c>
      <c r="U410" s="40"/>
      <c r="V410" s="40">
        <f>E410 * ( Baseline!B$87 * Baseline!B$7 )</f>
        <v>0.23631054054515657</v>
      </c>
      <c r="W410" s="40">
        <f>F410 * ( Baseline!D$87 * Baseline!B$11 )</f>
        <v>7.3140104468648532E-4</v>
      </c>
      <c r="X410" s="40">
        <f>G410 * ( Baseline!F$87 * Baseline!B$16 )</f>
        <v>3.7904814288763061E-3</v>
      </c>
      <c r="Y410" s="40">
        <f>H410 * ( Baseline!H$87 * Baseline!B$18 )</f>
        <v>6.3374300771763955E-4</v>
      </c>
      <c r="Z410" s="48">
        <f t="shared" si="0"/>
        <v>0.24146616602643703</v>
      </c>
      <c r="AA410" s="40">
        <f>I410 * ( Baseline!B$87 * Baseline!B$7 )</f>
        <v>4.1152370723871568E-4</v>
      </c>
      <c r="AB410" s="1">
        <f>J410 * ( Baseline!D$87 * Baseline!B$11 )</f>
        <v>3.3110913422867795E-2</v>
      </c>
      <c r="AC410" s="1">
        <f>K410 * ( Baseline!F$87 * Baseline!B$16 )</f>
        <v>4.8383308696774147E-4</v>
      </c>
      <c r="AD410" s="1">
        <f>L410 * ( Baseline!F$87 * Baseline!B$16 )</f>
        <v>5.0815006015033162E-4</v>
      </c>
      <c r="AE410" s="48">
        <f t="shared" si="1"/>
        <v>3.4514420277224588E-2</v>
      </c>
      <c r="AF410" s="48">
        <f>M410 * ( Baseline!B$87 * Baseline!B$7 )</f>
        <v>1.1326232141717662E-3</v>
      </c>
      <c r="AG410" s="48">
        <f>N410 * ( Baseline!D$87 * Baseline!B$11 )</f>
        <v>2.569492573450948E-4</v>
      </c>
      <c r="AH410" s="48">
        <f>O410 * ( Baseline!F$87 * Baseline!B$16 )</f>
        <v>4.6024166185569447E-2</v>
      </c>
      <c r="AI410" s="48">
        <f>P410 * ( Baseline!H$87 * Baseline!B$18 )</f>
        <v>5.7991322768522434E-4</v>
      </c>
      <c r="AJ410" s="48">
        <f t="shared" si="2"/>
        <v>4.7993651884771532E-2</v>
      </c>
      <c r="AK410" s="48">
        <f>Q410 * ( Baseline!B$87 * Baseline!B$7 )</f>
        <v>1.8703767263015702E-5</v>
      </c>
      <c r="AL410" s="48">
        <f>R410 * ( Baseline!D$87 * Baseline!B$11 )</f>
        <v>2.6986327329077094E-4</v>
      </c>
      <c r="AM410" s="48">
        <f>S410 * ( Baseline!F$87 * Baseline!B$16 )</f>
        <v>5.7277999150513675E-5</v>
      </c>
      <c r="AN410" s="48">
        <f>T410 * ( Baseline!H$87 * Baseline!B$18 )</f>
        <v>3.465805563864132E-2</v>
      </c>
      <c r="AO410" s="48">
        <f t="shared" si="3"/>
        <v>3.500390067834562E-2</v>
      </c>
      <c r="AP410" s="48"/>
      <c r="AQ410" s="48">
        <f>V410 * ( (1-Baseline!B$88-Baseline!B$87) + (1-B410)*Baseline!B$88 )</f>
        <v>8.6465474036103149E-2</v>
      </c>
      <c r="AR410" s="48">
        <f>W410 * ( (1-Baseline!B$88-Baseline!B$87) + (1-B410)*Baseline!B$88 )</f>
        <v>2.6761793144488752E-4</v>
      </c>
      <c r="AS410" s="48">
        <f>X410 * ( (1-Baseline!B$88-Baseline!B$87) + (1-B410)*Baseline!B$88 )</f>
        <v>1.386928288584768E-3</v>
      </c>
      <c r="AT410" s="48">
        <f>Y410 * ( (1-Baseline!B$88-Baseline!B$87) + (1-B410)*Baseline!B$88 )</f>
        <v>2.3188508414799359E-4</v>
      </c>
      <c r="AU410" s="48">
        <f t="shared" si="4"/>
        <v>8.8351905340280798E-2</v>
      </c>
      <c r="AV410" s="48">
        <f>AA410 * ( (1-Baseline!D$88-Baseline!D$87) + (1-B410)*Baseline!D$88 )</f>
        <v>2.8106326061574742E-4</v>
      </c>
      <c r="AW410" s="48">
        <f>AB410 * ( (1-Baseline!D$88-Baseline!D$87) + (1-B410)*Baseline!D$88 )</f>
        <v>2.2614155940227733E-2</v>
      </c>
      <c r="AX410" s="48">
        <f>AC410 * ( (1-Baseline!D$88-Baseline!D$87) + (1-B410)*Baseline!D$88 )</f>
        <v>3.3044926118448986E-4</v>
      </c>
      <c r="AY410" s="48">
        <f>AD410 * ( (1-Baseline!D$88-Baseline!D$87) + (1-B410)*Baseline!D$88 )</f>
        <v>3.4705731474442698E-4</v>
      </c>
      <c r="AZ410" s="48">
        <f t="shared" si="5"/>
        <v>2.3572725776772396E-2</v>
      </c>
      <c r="BA410" s="48">
        <f>AF410 * ( (1-Baseline!F$88-Baseline!F$87) + (1-Baseline!B$36)*Baseline!F$88 )</f>
        <v>8.1507190886085648E-4</v>
      </c>
      <c r="BB410" s="48">
        <f>AG410 * ( (1-Baseline!F$88-Baseline!F$87) + (1-Baseline!B$36)*Baseline!F$88 )</f>
        <v>1.8490890796176527E-4</v>
      </c>
      <c r="BC410" s="48">
        <f>AH410 * ( (1-Baseline!F$88-Baseline!F$87) + (1-Baseline!B$36)*Baseline!F$88 )</f>
        <v>3.3120462760453717E-2</v>
      </c>
      <c r="BD410" s="48">
        <f>AI410 * ( (1-Baseline!F$88-Baseline!F$87) + (1-Baseline!B$36)*Baseline!F$88 )</f>
        <v>4.1732411586557338E-4</v>
      </c>
      <c r="BE410" s="48">
        <f t="shared" si="6"/>
        <v>3.4537767693141909E-2</v>
      </c>
      <c r="BF410" s="48">
        <f>AK410 * ( (1-Baseline!H$88-Baseline!H$87) + (1-Baseline!B$36)*Baseline!H$88 )</f>
        <v>1.48193688778326E-5</v>
      </c>
      <c r="BG410" s="48">
        <f>AL410 * ( (1-Baseline!H$88-Baseline!H$87) + (1-Baseline!B$36)*Baseline!H$88 )</f>
        <v>2.138180686937436E-4</v>
      </c>
      <c r="BH410" s="48">
        <f>AM410 * ( (1-Baseline!H$88-Baseline!H$87) + (1-Baseline!B$36)*Baseline!H$88 )</f>
        <v>4.5382504286934991E-5</v>
      </c>
      <c r="BI410" s="48">
        <f>AN410 * ( (1-Baseline!H$88-Baseline!H$87) + (1-Baseline!B$36)*Baseline!H$88 )</f>
        <v>2.7460270643608287E-2</v>
      </c>
      <c r="BJ410" s="48">
        <f t="shared" si="7"/>
        <v>2.7734290585466798E-2</v>
      </c>
      <c r="BK410" s="48"/>
      <c r="BL410" s="48">
        <f t="shared" si="18"/>
        <v>0.97864866301510756</v>
      </c>
      <c r="BM410" s="48">
        <f t="shared" si="19"/>
        <v>3.0290001150985583E-3</v>
      </c>
      <c r="BN410" s="48">
        <f t="shared" si="20"/>
        <v>1.5697774521591996E-2</v>
      </c>
      <c r="BO410" s="48">
        <f t="shared" si="21"/>
        <v>2.6245623482018341E-3</v>
      </c>
      <c r="BP410" s="48">
        <f t="shared" si="8"/>
        <v>1</v>
      </c>
      <c r="BQ410" s="48">
        <f t="shared" si="22"/>
        <v>1.1923239733806927E-2</v>
      </c>
      <c r="BR410" s="48">
        <f t="shared" si="23"/>
        <v>0.95933563875378369</v>
      </c>
      <c r="BS410" s="48">
        <f t="shared" si="24"/>
        <v>1.4018288097598839E-2</v>
      </c>
      <c r="BT410" s="48">
        <f t="shared" si="25"/>
        <v>1.4722833414810396E-2</v>
      </c>
      <c r="BU410" s="48">
        <f t="shared" si="9"/>
        <v>0.99999999999999989</v>
      </c>
      <c r="BV410" s="48">
        <f t="shared" si="26"/>
        <v>2.3599438044245795E-2</v>
      </c>
      <c r="BW410" s="48">
        <f t="shared" si="27"/>
        <v>5.3538175832505306E-3</v>
      </c>
      <c r="BX410" s="48">
        <f t="shared" si="28"/>
        <v>0.95896362077362551</v>
      </c>
      <c r="BY410" s="48">
        <f t="shared" si="29"/>
        <v>1.2083123598878122E-2</v>
      </c>
      <c r="BZ410" s="48">
        <f t="shared" si="10"/>
        <v>0.99999999999999989</v>
      </c>
      <c r="CA410" s="48">
        <f t="shared" si="30"/>
        <v>5.3433379996379573E-4</v>
      </c>
      <c r="CB410" s="48">
        <f t="shared" si="31"/>
        <v>7.7095200266556526E-3</v>
      </c>
      <c r="CC410" s="48">
        <f t="shared" si="32"/>
        <v>1.6363318956034928E-3</v>
      </c>
      <c r="CD410" s="48">
        <f t="shared" si="33"/>
        <v>0.99011981427777707</v>
      </c>
      <c r="CE410" s="48">
        <f t="shared" si="11"/>
        <v>1</v>
      </c>
      <c r="CF410" s="48"/>
      <c r="CG410" s="48">
        <f t="shared" si="34"/>
        <v>0.97864866301510756</v>
      </c>
      <c r="CH410" s="48">
        <f t="shared" si="35"/>
        <v>3.0290001150985583E-3</v>
      </c>
      <c r="CI410" s="48">
        <f t="shared" si="36"/>
        <v>1.5697774521591996E-2</v>
      </c>
      <c r="CJ410" s="48">
        <f t="shared" si="37"/>
        <v>2.6245623482018341E-3</v>
      </c>
      <c r="CK410" s="48">
        <f t="shared" si="12"/>
        <v>1</v>
      </c>
      <c r="CL410" s="48">
        <f t="shared" si="38"/>
        <v>1.1923239733806927E-2</v>
      </c>
      <c r="CM410" s="48">
        <f t="shared" si="39"/>
        <v>0.95933563875378369</v>
      </c>
      <c r="CN410" s="48">
        <f t="shared" si="40"/>
        <v>1.4018288097598839E-2</v>
      </c>
      <c r="CO410" s="48">
        <f t="shared" si="41"/>
        <v>1.4722833414810396E-2</v>
      </c>
      <c r="CP410" s="48">
        <f t="shared" si="13"/>
        <v>0.99999999999999989</v>
      </c>
      <c r="CQ410" s="48">
        <f t="shared" si="42"/>
        <v>2.3599438044245795E-2</v>
      </c>
      <c r="CR410" s="48">
        <f t="shared" si="43"/>
        <v>5.3538175832505306E-3</v>
      </c>
      <c r="CS410" s="48">
        <f t="shared" si="44"/>
        <v>0.95896362077362551</v>
      </c>
      <c r="CT410" s="48">
        <f t="shared" si="45"/>
        <v>1.2083123598878122E-2</v>
      </c>
      <c r="CU410" s="48">
        <f t="shared" si="14"/>
        <v>0.99999999999999989</v>
      </c>
      <c r="CV410" s="48">
        <f t="shared" si="46"/>
        <v>5.3433379996379573E-4</v>
      </c>
      <c r="CW410" s="48">
        <f t="shared" si="47"/>
        <v>7.7095200266556526E-3</v>
      </c>
      <c r="CX410" s="48">
        <f t="shared" si="48"/>
        <v>1.6363318956034928E-3</v>
      </c>
      <c r="CY410" s="48">
        <f t="shared" si="49"/>
        <v>0.99011981427777707</v>
      </c>
      <c r="CZ410" s="48">
        <f t="shared" si="15"/>
        <v>1</v>
      </c>
      <c r="DA410" s="48"/>
      <c r="DB410" s="48">
        <f>(AQ410*Baseline!B$7 + AV410*Baseline!B$11 + BA410*Baseline!B$16 + BF410*Baseline!B$18)</f>
        <v>45947.746999184077</v>
      </c>
      <c r="DC410" s="48">
        <f>(AR410*Baseline!B$7 + AW410*Baseline!B$11 + BB410*Baseline!B$16 + BG410*Baseline!B$18)</f>
        <v>59037.457090384909</v>
      </c>
      <c r="DD410" s="48">
        <f>(AS410*Baseline!B$7 + AX410*Baseline!B$11 + BC410*Baseline!B$16 + BH410*Baseline!B$18)</f>
        <v>114419.27154370054</v>
      </c>
      <c r="DE410" s="48">
        <f>(AT410*Baseline!B$7 + AY410*Baseline!B$11 + BD410*Baseline!B$16 + BI410*Baseline!B$18)</f>
        <v>1259683.0628497764</v>
      </c>
      <c r="DF410" s="48">
        <f t="shared" si="16"/>
        <v>1479087.538483046</v>
      </c>
      <c r="DG410" s="48"/>
      <c r="DH410" s="48">
        <f t="shared" si="50"/>
        <v>3.1064927398623168E-2</v>
      </c>
      <c r="DI410" s="48">
        <f t="shared" si="51"/>
        <v>3.991478229269229E-2</v>
      </c>
      <c r="DJ410" s="48">
        <f t="shared" si="52"/>
        <v>7.7358011995050061E-2</v>
      </c>
      <c r="DK410" s="48">
        <f t="shared" si="53"/>
        <v>0.85166227831363439</v>
      </c>
      <c r="DL410" s="48">
        <f t="shared" si="17"/>
        <v>0.99999999999999989</v>
      </c>
      <c r="DM410" s="48"/>
      <c r="DN410" s="48">
        <f>DH410 / (Baseline!B$7/Baseline!B$17)</f>
        <v>3.3159766758475562</v>
      </c>
      <c r="DO410" s="48">
        <f>DI410 / (Baseline!B$11/Baseline!B$17)</f>
        <v>0.96356194881115786</v>
      </c>
      <c r="DP410" s="48">
        <f>DJ410 / (Baseline!B$16/Baseline!B$17)</f>
        <v>1.1954150664500995</v>
      </c>
      <c r="DQ410" s="48">
        <f>DK410 / (Baseline!B$18/Baseline!B$17)</f>
        <v>0.96287939221639363</v>
      </c>
      <c r="DR410" s="71"/>
      <c r="DS410" s="48">
        <f>(AU410*Baseline!B$34)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2.5782317051042117E-2</v>
      </c>
      <c r="DT410" s="48">
        <f>(AZ410*Baseline!B$34) + (Baseline!D$88*(1-Baseline!D$89)*Baseline!B$35) + (Baseline!D$88*Baseline!D$89*((1-Baseline!D$90)*Baseline!B$40 + Baseline!D$90*Baseline!B$41))</f>
        <v>9.949476866515863E-3</v>
      </c>
      <c r="DU410" s="48">
        <f>(BE410*Baseline!B$34) + (Baseline!F$88*(1-Baseline!F$89)*Baseline!B$35) + (Baseline!F$88*Baseline!F$89*((1-Baseline!F$90)*Baseline!B$40 + Baseline!F$90*Baseline!B$41))</f>
        <v>1.2911305153971289E-2</v>
      </c>
      <c r="DV410" s="48">
        <f>(BJ410*Baseline!B$34) + (Baseline!H$88*(1-Baseline!H$89)*Baseline!B$35) + (Baseline!H$88*Baseline!H$89*((1-Baseline!H$90)*Baseline!B$40 + Baseline!H$90*Baseline!B$41))</f>
        <v>9.3051435878200202E-3</v>
      </c>
      <c r="DW410" s="48">
        <f>( DS410*Baseline!B$7 + DT410*Baseline!B$11 + DU410*Baseline!B$16 + DV410*Baseline!B$18 ) / Baseline!B$17</f>
        <v>9.7195598710730375E-3</v>
      </c>
    </row>
    <row r="411" spans="1:127">
      <c r="A411" s="7" t="s">
        <v>683</v>
      </c>
      <c r="B411" s="1">
        <f>MIN( MAX( NORMINV( MCrands!B411, (B$5+B$4)/2, (B$5-B$4)/3.29 ), 0 ), 1 )</f>
        <v>0.44062194134442983</v>
      </c>
      <c r="C411" s="1">
        <f>MAX( NORMINV( MCrands!C411, (C$5+C$4)/2, (C$5-C$4)/3.29 ), 0 )</f>
        <v>2.977056192021708</v>
      </c>
      <c r="D411" s="40"/>
      <c r="E411" s="40">
        <f>Baseline!B$33 * (C411 * Baseline!B$66*Baseline!B$66/Baseline!B$73 + Baseline!B$52*Baseline!B$52/Baseline!B$74 + Baseline!B$53*Baseline!B$53/Baseline!B$75 + Baseline!B$54*Baseline!B$54/Baseline!B$76)</f>
        <v>2.4920638464727754E-5</v>
      </c>
      <c r="F411" s="40">
        <f>Baseline!B$33 * (C411 * Baseline!B$66*Baseline!B$57/Baseline!B$73 + Baseline!B$52*Baseline!B$67/Baseline!B$74 + Baseline!B$53*Baseline!B$55/Baseline!B$75 + Baseline!B$54*Baseline!B$56/Baseline!B$76)</f>
        <v>3.9937512211719452E-8</v>
      </c>
      <c r="G411" s="1">
        <f>Baseline!B$33 * (C411 * Baseline!B$66*Baseline!B$58/Baseline!B$73 + Baseline!B$52*Baseline!B$59/Baseline!B$74 + Baseline!B$53*Baseline!B$68/Baseline!B$75 + Baseline!B$54*Baseline!B$60/Baseline!B$76)</f>
        <v>1.0983409339579479E-7</v>
      </c>
      <c r="H411" s="40">
        <f>Baseline!B$33 * (C411 * Baseline!B$66*Baseline!B$61/Baseline!B$73 + Baseline!B$52*Baseline!B$62/Baseline!B$74 + Baseline!B$53*Baseline!B$63/Baseline!B$75 + Baseline!B$54*Baseline!B$69/Baseline!B$76)</f>
        <v>1.8728443377333554E-9</v>
      </c>
      <c r="I411" s="40">
        <f>Baseline!B$33 * (C411 * Baseline!B$57*Baseline!B$66/Baseline!B$73 + Baseline!B$67*Baseline!B$52/Baseline!B$74 + Baseline!B$55*Baseline!B$53/Baseline!B$75 + Baseline!B$56*Baseline!B$54/Baseline!B$76)</f>
        <v>3.9937512211719452E-8</v>
      </c>
      <c r="J411" s="1">
        <f>Baseline!B$33 * (C411 * Baseline!B$57*Baseline!B$57/Baseline!B$73 + Baseline!B$67*Baseline!B$67/Baseline!B$74 + Baseline!B$55*Baseline!B$55/Baseline!B$75 + Baseline!B$56*Baseline!B$56/Baseline!B$76)</f>
        <v>1.7949606906288109E-6</v>
      </c>
      <c r="K411" s="40">
        <f>Baseline!B$33 * (C411 * Baseline!B$57*Baseline!B$58/Baseline!B$73 + Baseline!B$67*Baseline!B$59/Baseline!B$74 + Baseline!B$55*Baseline!B$68/Baseline!B$75 + Baseline!B$56*Baseline!B$60/Baseline!B$76)</f>
        <v>1.3929453839726309E-8</v>
      </c>
      <c r="L411" s="1">
        <f>Baseline!B$33 * (C411 * Baseline!B$57*Baseline!B$61/Baseline!B$73 + Baseline!B$67*Baseline!B$62/Baseline!B$74 + Baseline!B$55*Baseline!B$63/Baseline!B$75 + Baseline!B$56*Baseline!B$69/Baseline!B$76)</f>
        <v>1.462944450322626E-8</v>
      </c>
      <c r="M411" s="40">
        <f>Baseline!B$33 * (C411 * Baseline!B$58*Baseline!B$66/Baseline!B$73 + Baseline!B$59*Baseline!B$52/Baseline!B$74 + Baseline!B$68*Baseline!B$53/Baseline!B$75 + Baseline!B$60*Baseline!B$54/Baseline!B$76)</f>
        <v>1.098340933957948E-7</v>
      </c>
      <c r="N411" s="1">
        <f>Baseline!B$33 * (C411 * Baseline!B$58*Baseline!B$57/Baseline!B$73 + Baseline!B$59*Baseline!B$67/Baseline!B$74 + Baseline!B$68*Baseline!B$55/Baseline!B$75 + Baseline!B$60*Baseline!B$56/Baseline!B$76)</f>
        <v>1.3929453839726309E-8</v>
      </c>
      <c r="O411" s="1">
        <f>Baseline!B$33 * (C411 * Baseline!B$58*Baseline!B$58/Baseline!B$73 + Baseline!B$59*Baseline!B$59/Baseline!B$74 + Baseline!B$68*Baseline!B$68/Baseline!B$75 + Baseline!B$60*Baseline!B$60/Baseline!B$76)</f>
        <v>1.3250173924504881E-6</v>
      </c>
      <c r="P411" s="40">
        <f>Baseline!B$33 * (C411 * Baseline!B$58*Baseline!B$61/Baseline!B$73 + Baseline!B$59*Baseline!B$62/Baseline!B$74 + Baseline!B$68*Baseline!B$63/Baseline!B$75 + Baseline!B$60*Baseline!B$69/Baseline!B$76)</f>
        <v>1.649033731966444E-9</v>
      </c>
      <c r="Q411" s="40">
        <f>Baseline!B$33 * (C411 * Baseline!B$61*Baseline!B$66/Baseline!B$73 + Baseline!B$62*Baseline!B$52/Baseline!B$74 + Baseline!B$63*Baseline!B$53/Baseline!B$75 + Baseline!B$69*Baseline!B$54/Baseline!B$76)</f>
        <v>1.8728443377333554E-9</v>
      </c>
      <c r="R411" s="40">
        <f>Baseline!B$33 * (C411 * Baseline!B$61*Baseline!B$57/Baseline!B$73 + Baseline!B$62*Baseline!B$67/Baseline!B$74 + Baseline!B$63*Baseline!B$55/Baseline!B$75 + Baseline!B$69*Baseline!B$56/Baseline!B$76)</f>
        <v>1.462944450322626E-8</v>
      </c>
      <c r="S411" s="40">
        <f>Baseline!B$33 * (C411 * Baseline!B$61*Baseline!B$58/Baseline!B$73 + Baseline!B$62*Baseline!B$59/Baseline!B$74 + Baseline!B$63*Baseline!B$68/Baseline!B$75 + Baseline!B$69*Baseline!B$60/Baseline!B$76)</f>
        <v>1.649033731966444E-9</v>
      </c>
      <c r="T411" s="40">
        <f>Baseline!B$33 * (C411 * Baseline!B$61*Baseline!B$61/Baseline!B$73 + Baseline!B$62*Baseline!B$62/Baseline!B$74 + Baseline!B$63*Baseline!B$63/Baseline!B$75 + Baseline!B$69*Baseline!B$69/Baseline!B$76)</f>
        <v>9.8551809336958829E-8</v>
      </c>
      <c r="U411" s="40"/>
      <c r="V411" s="40">
        <f>E411 * ( Baseline!B$87 * Baseline!B$7 )</f>
        <v>0.25865130662540936</v>
      </c>
      <c r="W411" s="40">
        <f>F411 * ( Baseline!D$87 * Baseline!B$11 )</f>
        <v>7.3671114049025151E-4</v>
      </c>
      <c r="X411" s="40">
        <f>G411 * ( Baseline!F$87 * Baseline!B$16 )</f>
        <v>3.8150619634747234E-3</v>
      </c>
      <c r="Y411" s="40">
        <f>H411 * ( Baseline!H$87 * Baseline!B$18 )</f>
        <v>6.5862966117726668E-4</v>
      </c>
      <c r="Z411" s="48">
        <f t="shared" si="0"/>
        <v>0.26386170939055154</v>
      </c>
      <c r="AA411" s="40">
        <f>I411 * ( Baseline!B$87 * Baseline!B$7 )</f>
        <v>4.145114392454362E-4</v>
      </c>
      <c r="AB411" s="1">
        <f>J411 * ( Baseline!D$87 * Baseline!B$11 )</f>
        <v>3.3110914133010996E-2</v>
      </c>
      <c r="AC411" s="1">
        <f>K411 * ( Baseline!F$87 * Baseline!B$16 )</f>
        <v>4.8383637423415389E-4</v>
      </c>
      <c r="AD411" s="1">
        <f>L411 * ( Baseline!F$87 * Baseline!B$16 )</f>
        <v>5.081503888769728E-4</v>
      </c>
      <c r="AE411" s="48">
        <f t="shared" si="1"/>
        <v>3.4517412335367557E-2</v>
      </c>
      <c r="AF411" s="48">
        <f>M411 * ( Baseline!B$87 * Baseline!B$7 )</f>
        <v>1.1399680553549542E-3</v>
      </c>
      <c r="AG411" s="48">
        <f>N411 * ( Baseline!D$87 * Baseline!B$11 )</f>
        <v>2.5695100311380332E-4</v>
      </c>
      <c r="AH411" s="48">
        <f>O411 * ( Baseline!F$87 * Baseline!B$16 )</f>
        <v>4.6024174266766048E-2</v>
      </c>
      <c r="AI411" s="48">
        <f>P411 * ( Baseline!H$87 * Baseline!B$18 )</f>
        <v>5.7992140952270411E-4</v>
      </c>
      <c r="AJ411" s="48">
        <f t="shared" si="2"/>
        <v>4.8001014734757513E-2</v>
      </c>
      <c r="AK411" s="48">
        <f>Q411 * ( Baseline!B$87 * Baseline!B$7 )</f>
        <v>1.9438251381334496E-5</v>
      </c>
      <c r="AL411" s="48">
        <f>R411 * ( Baseline!D$87 * Baseline!B$11 )</f>
        <v>2.6986344786764175E-4</v>
      </c>
      <c r="AM411" s="48">
        <f>S411 * ( Baseline!F$87 * Baseline!B$16 )</f>
        <v>5.727880727017338E-5</v>
      </c>
      <c r="AN411" s="48">
        <f>T411 * ( Baseline!H$87 * Baseline!B$18 )</f>
        <v>3.465805645682507E-2</v>
      </c>
      <c r="AO411" s="48">
        <f t="shared" si="3"/>
        <v>3.5004636963344223E-2</v>
      </c>
      <c r="AP411" s="48"/>
      <c r="AQ411" s="48">
        <f>V411 * ( (1-Baseline!B$88-Baseline!B$87) + (1-B411)*Baseline!B$88 )</f>
        <v>0.15168514630128604</v>
      </c>
      <c r="AR411" s="48">
        <f>W411 * ( (1-Baseline!B$88-Baseline!B$87) + (1-B411)*Baseline!B$88 )</f>
        <v>4.3204164937349365E-4</v>
      </c>
      <c r="AS411" s="48">
        <f>X411 * ( (1-Baseline!B$88-Baseline!B$87) + (1-B411)*Baseline!B$88 )</f>
        <v>2.237329629717347E-3</v>
      </c>
      <c r="AT411" s="48">
        <f>Y411 * ( (1-Baseline!B$88-Baseline!B$87) + (1-B411)*Baseline!B$88 )</f>
        <v>3.8625104128596645E-4</v>
      </c>
      <c r="AU411" s="48">
        <f t="shared" si="4"/>
        <v>0.15474076862166286</v>
      </c>
      <c r="AV411" s="48">
        <f>AA411 * ( (1-Baseline!D$88-Baseline!D$87) + (1-B411)*Baseline!D$88 )</f>
        <v>3.2912198753835327E-4</v>
      </c>
      <c r="AW411" s="48">
        <f>AB411 * ( (1-Baseline!D$88-Baseline!D$87) + (1-B411)*Baseline!D$88 )</f>
        <v>2.6290058215295231E-2</v>
      </c>
      <c r="AX411" s="48">
        <f>AC411 * ( (1-Baseline!D$88-Baseline!D$87) + (1-B411)*Baseline!D$88 )</f>
        <v>3.8416596999391126E-4</v>
      </c>
      <c r="AY411" s="48">
        <f>AD411 * ( (1-Baseline!D$88-Baseline!D$87) + (1-B411)*Baseline!D$88 )</f>
        <v>4.0347129203483802E-4</v>
      </c>
      <c r="AZ411" s="48">
        <f t="shared" si="5"/>
        <v>2.7406817464862336E-2</v>
      </c>
      <c r="BA411" s="48">
        <f>AF411 * ( (1-Baseline!F$88-Baseline!F$87) + (1-Baseline!B$36)*Baseline!F$88 )</f>
        <v>8.2035749161119649E-4</v>
      </c>
      <c r="BB411" s="48">
        <f>AG411 * ( (1-Baseline!F$88-Baseline!F$87) + (1-Baseline!B$36)*Baseline!F$88 )</f>
        <v>1.8491016427279252E-4</v>
      </c>
      <c r="BC411" s="48">
        <f>AH411 * ( (1-Baseline!F$88-Baseline!F$87) + (1-Baseline!B$36)*Baseline!F$88 )</f>
        <v>3.3120468575941385E-2</v>
      </c>
      <c r="BD411" s="48">
        <f>AI411 * ( (1-Baseline!F$88-Baseline!F$87) + (1-Baseline!B$36)*Baseline!F$88 )</f>
        <v>4.1733000377764263E-4</v>
      </c>
      <c r="BE411" s="48">
        <f t="shared" si="6"/>
        <v>3.454306623560302E-2</v>
      </c>
      <c r="BF411" s="48">
        <f>AK411 * ( (1-Baseline!H$88-Baseline!H$87) + (1-Baseline!B$36)*Baseline!H$88 )</f>
        <v>1.5401315334458947E-5</v>
      </c>
      <c r="BG411" s="48">
        <f>AL411 * ( (1-Baseline!H$88-Baseline!H$87) + (1-Baseline!B$36)*Baseline!H$88 )</f>
        <v>2.1381820701448989E-4</v>
      </c>
      <c r="BH411" s="48">
        <f>AM411 * ( (1-Baseline!H$88-Baseline!H$87) + (1-Baseline!B$36)*Baseline!H$88 )</f>
        <v>4.5383144576303765E-5</v>
      </c>
      <c r="BI411" s="48">
        <f>AN411 * ( (1-Baseline!H$88-Baseline!H$87) + (1-Baseline!B$36)*Baseline!H$88 )</f>
        <v>2.7460271291871636E-2</v>
      </c>
      <c r="BJ411" s="48">
        <f t="shared" si="7"/>
        <v>2.7734873958796889E-2</v>
      </c>
      <c r="BK411" s="48"/>
      <c r="BL411" s="48">
        <f t="shared" si="18"/>
        <v>0.98025328200451367</v>
      </c>
      <c r="BM411" s="48">
        <f t="shared" si="19"/>
        <v>2.7920350481767625E-3</v>
      </c>
      <c r="BN411" s="48">
        <f t="shared" si="20"/>
        <v>1.4458566088601769E-2</v>
      </c>
      <c r="BO411" s="48">
        <f t="shared" si="21"/>
        <v>2.4961168587080002E-3</v>
      </c>
      <c r="BP411" s="48">
        <f t="shared" si="8"/>
        <v>1.0000000000000002</v>
      </c>
      <c r="BQ411" s="48">
        <f t="shared" si="22"/>
        <v>1.2008763438524491E-2</v>
      </c>
      <c r="BR411" s="48">
        <f t="shared" si="23"/>
        <v>0.95925250164493292</v>
      </c>
      <c r="BS411" s="48">
        <f t="shared" si="24"/>
        <v>1.4017168191324727E-2</v>
      </c>
      <c r="BT411" s="48">
        <f t="shared" si="25"/>
        <v>1.4721566725217896E-2</v>
      </c>
      <c r="BU411" s="48">
        <f t="shared" si="9"/>
        <v>1</v>
      </c>
      <c r="BV411" s="48">
        <f t="shared" si="26"/>
        <v>2.3748832428942462E-2</v>
      </c>
      <c r="BW411" s="48">
        <f t="shared" si="27"/>
        <v>5.3530327334464708E-3</v>
      </c>
      <c r="BX411" s="48">
        <f t="shared" si="28"/>
        <v>0.95881669421125726</v>
      </c>
      <c r="BY411" s="48">
        <f t="shared" si="29"/>
        <v>1.2081440626353744E-2</v>
      </c>
      <c r="BZ411" s="48">
        <f t="shared" si="10"/>
        <v>0.99999999999999989</v>
      </c>
      <c r="CA411" s="48">
        <f t="shared" si="30"/>
        <v>5.5530504149177819E-4</v>
      </c>
      <c r="CB411" s="48">
        <f t="shared" si="31"/>
        <v>7.7093628524196505E-3</v>
      </c>
      <c r="CC411" s="48">
        <f t="shared" si="32"/>
        <v>1.636320563191499E-3</v>
      </c>
      <c r="CD411" s="48">
        <f t="shared" si="33"/>
        <v>0.99009901154289703</v>
      </c>
      <c r="CE411" s="48">
        <f t="shared" si="11"/>
        <v>1</v>
      </c>
      <c r="CF411" s="48"/>
      <c r="CG411" s="48">
        <f t="shared" si="34"/>
        <v>0.98025328200451367</v>
      </c>
      <c r="CH411" s="48">
        <f t="shared" si="35"/>
        <v>2.7920350481767625E-3</v>
      </c>
      <c r="CI411" s="48">
        <f t="shared" si="36"/>
        <v>1.4458566088601769E-2</v>
      </c>
      <c r="CJ411" s="48">
        <f t="shared" si="37"/>
        <v>2.4961168587080002E-3</v>
      </c>
      <c r="CK411" s="48">
        <f t="shared" si="12"/>
        <v>1.0000000000000002</v>
      </c>
      <c r="CL411" s="48">
        <f t="shared" si="38"/>
        <v>1.2008763438524491E-2</v>
      </c>
      <c r="CM411" s="48">
        <f t="shared" si="39"/>
        <v>0.95925250164493292</v>
      </c>
      <c r="CN411" s="48">
        <f t="shared" si="40"/>
        <v>1.4017168191324727E-2</v>
      </c>
      <c r="CO411" s="48">
        <f t="shared" si="41"/>
        <v>1.4721566725217896E-2</v>
      </c>
      <c r="CP411" s="48">
        <f t="shared" si="13"/>
        <v>1</v>
      </c>
      <c r="CQ411" s="48">
        <f t="shared" si="42"/>
        <v>2.3748832428942462E-2</v>
      </c>
      <c r="CR411" s="48">
        <f t="shared" si="43"/>
        <v>5.3530327334464708E-3</v>
      </c>
      <c r="CS411" s="48">
        <f t="shared" si="44"/>
        <v>0.95881669421125726</v>
      </c>
      <c r="CT411" s="48">
        <f t="shared" si="45"/>
        <v>1.2081440626353744E-2</v>
      </c>
      <c r="CU411" s="48">
        <f t="shared" si="14"/>
        <v>0.99999999999999989</v>
      </c>
      <c r="CV411" s="48">
        <f t="shared" si="46"/>
        <v>5.5530504149177819E-4</v>
      </c>
      <c r="CW411" s="48">
        <f t="shared" si="47"/>
        <v>7.7093628524196505E-3</v>
      </c>
      <c r="CX411" s="48">
        <f t="shared" si="48"/>
        <v>1.636320563191499E-3</v>
      </c>
      <c r="CY411" s="48">
        <f t="shared" si="49"/>
        <v>0.99009901154289703</v>
      </c>
      <c r="CZ411" s="48">
        <f t="shared" si="15"/>
        <v>1</v>
      </c>
      <c r="DA411" s="48"/>
      <c r="DB411" s="48">
        <f>(AQ411*Baseline!B$7 + AV411*Baseline!B$11 + BA411*Baseline!B$16 + BF411*Baseline!B$18)</f>
        <v>77726.708092446177</v>
      </c>
      <c r="DC411" s="48">
        <f>(AR411*Baseline!B$7 + AW411*Baseline!B$11 + BB411*Baseline!B$16 + BG411*Baseline!B$18)</f>
        <v>67000.384063885882</v>
      </c>
      <c r="DD411" s="48">
        <f>(AS411*Baseline!B$7 + AX411*Baseline!B$11 + BC411*Baseline!B$16 + BH411*Baseline!B$18)</f>
        <v>114946.96337925522</v>
      </c>
      <c r="DE411" s="48">
        <f>(AT411*Baseline!B$7 + AY411*Baseline!B$11 + BD411*Baseline!B$16 + BI411*Baseline!B$18)</f>
        <v>1259878.9625697744</v>
      </c>
      <c r="DF411" s="48">
        <f t="shared" si="16"/>
        <v>1519553.0181053616</v>
      </c>
      <c r="DG411" s="48"/>
      <c r="DH411" s="48">
        <f t="shared" si="50"/>
        <v>5.1151033999036699E-2</v>
      </c>
      <c r="DI411" s="48">
        <f t="shared" si="51"/>
        <v>4.4092166094622083E-2</v>
      </c>
      <c r="DJ411" s="48">
        <f t="shared" si="52"/>
        <v>7.5645246996761992E-2</v>
      </c>
      <c r="DK411" s="48">
        <f t="shared" si="53"/>
        <v>0.82911155290957927</v>
      </c>
      <c r="DL411" s="48">
        <f t="shared" si="17"/>
        <v>1</v>
      </c>
      <c r="DM411" s="48"/>
      <c r="DN411" s="48">
        <f>DH411 / (Baseline!B$7/Baseline!B$17)</f>
        <v>5.4600364426993186</v>
      </c>
      <c r="DO411" s="48">
        <f>DI411 / (Baseline!B$11/Baseline!B$17)</f>
        <v>1.0644059931956007</v>
      </c>
      <c r="DP411" s="48">
        <f>DJ411 / (Baseline!B$16/Baseline!B$17)</f>
        <v>1.1689476711352749</v>
      </c>
      <c r="DQ411" s="48">
        <f>DK411 / (Baseline!B$18/Baseline!B$17)</f>
        <v>0.93738380632043228</v>
      </c>
      <c r="DR411" s="71"/>
      <c r="DS411" s="48">
        <f>(AU411*Baseline!B$34)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3.5740646543249432E-2</v>
      </c>
      <c r="DT411" s="48">
        <f>(AZ411*Baseline!B$34) + (Baseline!D$88*(1-Baseline!D$89)*Baseline!B$35) + (Baseline!D$88*Baseline!D$89*((1-Baseline!D$90)*Baseline!B$40 + Baseline!D$90*Baseline!B$41))</f>
        <v>1.0524590619729353E-2</v>
      </c>
      <c r="DU411" s="48">
        <f>(BE411*Baseline!B$34) + (Baseline!F$88*(1-Baseline!F$89)*Baseline!B$35) + (Baseline!F$88*Baseline!F$89*((1-Baseline!F$90)*Baseline!B$40 + Baseline!F$90*Baseline!B$41))</f>
        <v>1.2912099935340456E-2</v>
      </c>
      <c r="DV411" s="48">
        <f>(BJ411*Baseline!B$34) + (Baseline!H$88*(1-Baseline!H$89)*Baseline!B$35) + (Baseline!H$88*Baseline!H$89*((1-Baseline!H$90)*Baseline!B$40 + Baseline!H$90*Baseline!B$41))</f>
        <v>9.3052310938195344E-3</v>
      </c>
      <c r="DW411" s="48">
        <f>( DS411*Baseline!B$7 + DT411*Baseline!B$11 + DU411*Baseline!B$16 + DV411*Baseline!B$18 ) / Baseline!B$17</f>
        <v>9.8368045356729064E-3</v>
      </c>
    </row>
    <row r="412" spans="1:127">
      <c r="A412" s="7" t="s">
        <v>686</v>
      </c>
      <c r="B412" s="1">
        <f>MIN( MAX( NORMINV( MCrands!B412, (B$5+B$4)/2, (B$5-B$4)/3.29 ), 0 ), 1 )</f>
        <v>0.27994428804521471</v>
      </c>
      <c r="C412" s="1">
        <f>MAX( NORMINV( MCrands!C412, (C$5+C$4)/2, (C$5-C$4)/3.29 ), 0 )</f>
        <v>2.5731358371023454</v>
      </c>
      <c r="D412" s="40"/>
      <c r="E412" s="40">
        <f>Baseline!B$33 * (C412 * Baseline!B$66*Baseline!B$66/Baseline!B$73 + Baseline!B$52*Baseline!B$52/Baseline!B$74 + Baseline!B$53*Baseline!B$53/Baseline!B$75 + Baseline!B$54*Baseline!B$54/Baseline!B$76)</f>
        <v>2.15406156744922E-5</v>
      </c>
      <c r="F412" s="40">
        <f>Baseline!B$33 * (C412 * Baseline!B$66*Baseline!B$57/Baseline!B$73 + Baseline!B$52*Baseline!B$67/Baseline!B$74 + Baseline!B$53*Baseline!B$55/Baseline!B$75 + Baseline!B$54*Baseline!B$56/Baseline!B$76)</f>
        <v>3.9485486429006573E-8</v>
      </c>
      <c r="G412" s="1">
        <f>Baseline!B$33 * (C412 * Baseline!B$66*Baseline!B$58/Baseline!B$73 + Baseline!B$52*Baseline!B$59/Baseline!B$74 + Baseline!B$53*Baseline!B$68/Baseline!B$75 + Baseline!B$54*Baseline!B$60/Baseline!B$76)</f>
        <v>1.0872286334662563E-7</v>
      </c>
      <c r="H412" s="40">
        <f>Baseline!B$33 * (C412 * Baseline!B$66*Baseline!B$61/Baseline!B$73 + Baseline!B$52*Baseline!B$62/Baseline!B$74 + Baseline!B$53*Baseline!B$63/Baseline!B$75 + Baseline!B$54*Baseline!B$69/Baseline!B$76)</f>
        <v>1.7617213328164397E-9</v>
      </c>
      <c r="I412" s="40">
        <f>Baseline!B$33 * (C412 * Baseline!B$57*Baseline!B$66/Baseline!B$73 + Baseline!B$67*Baseline!B$52/Baseline!B$74 + Baseline!B$55*Baseline!B$53/Baseline!B$75 + Baseline!B$56*Baseline!B$54/Baseline!B$76)</f>
        <v>3.9485486429006573E-8</v>
      </c>
      <c r="J412" s="1">
        <f>Baseline!B$33 * (C412 * Baseline!B$57*Baseline!B$57/Baseline!B$73 + Baseline!B$67*Baseline!B$67/Baseline!B$74 + Baseline!B$55*Baseline!B$55/Baseline!B$75 + Baseline!B$56*Baseline!B$56/Baseline!B$76)</f>
        <v>1.7949606301773523E-6</v>
      </c>
      <c r="K412" s="40">
        <f>Baseline!B$33 * (C412 * Baseline!B$57*Baseline!B$58/Baseline!B$73 + Baseline!B$67*Baseline!B$59/Baseline!B$74 + Baseline!B$55*Baseline!B$68/Baseline!B$75 + Baseline!B$56*Baseline!B$60/Baseline!B$76)</f>
        <v>1.3929305229890246E-8</v>
      </c>
      <c r="L412" s="1">
        <f>Baseline!B$33 * (C412 * Baseline!B$57*Baseline!B$61/Baseline!B$73 + Baseline!B$67*Baseline!B$62/Baseline!B$74 + Baseline!B$55*Baseline!B$63/Baseline!B$75 + Baseline!B$56*Baseline!B$69/Baseline!B$76)</f>
        <v>1.4629429642242654E-8</v>
      </c>
      <c r="M412" s="40">
        <f>Baseline!B$33 * (C412 * Baseline!B$58*Baseline!B$66/Baseline!B$73 + Baseline!B$59*Baseline!B$52/Baseline!B$74 + Baseline!B$68*Baseline!B$53/Baseline!B$75 + Baseline!B$60*Baseline!B$54/Baseline!B$76)</f>
        <v>1.0872286334662563E-7</v>
      </c>
      <c r="N412" s="1">
        <f>Baseline!B$33 * (C412 * Baseline!B$58*Baseline!B$57/Baseline!B$73 + Baseline!B$59*Baseline!B$67/Baseline!B$74 + Baseline!B$68*Baseline!B$55/Baseline!B$75 + Baseline!B$60*Baseline!B$56/Baseline!B$76)</f>
        <v>1.3929305229890246E-8</v>
      </c>
      <c r="O412" s="1">
        <f>Baseline!B$33 * (C412 * Baseline!B$58*Baseline!B$58/Baseline!B$73 + Baseline!B$59*Baseline!B$59/Baseline!B$74 + Baseline!B$68*Baseline!B$68/Baseline!B$75 + Baseline!B$60*Baseline!B$60/Baseline!B$76)</f>
        <v>1.3250170271179744E-6</v>
      </c>
      <c r="P412" s="40">
        <f>Baseline!B$33 * (C412 * Baseline!B$58*Baseline!B$61/Baseline!B$73 + Baseline!B$59*Baseline!B$62/Baseline!B$74 + Baseline!B$68*Baseline!B$63/Baseline!B$75 + Baseline!B$60*Baseline!B$69/Baseline!B$76)</f>
        <v>1.6489971987150782E-9</v>
      </c>
      <c r="Q412" s="40">
        <f>Baseline!B$33 * (C412 * Baseline!B$61*Baseline!B$66/Baseline!B$73 + Baseline!B$62*Baseline!B$52/Baseline!B$74 + Baseline!B$63*Baseline!B$53/Baseline!B$75 + Baseline!B$69*Baseline!B$54/Baseline!B$76)</f>
        <v>1.7617213328164393E-9</v>
      </c>
      <c r="R412" s="40">
        <f>Baseline!B$33 * (C412 * Baseline!B$61*Baseline!B$57/Baseline!B$73 + Baseline!B$62*Baseline!B$67/Baseline!B$74 + Baseline!B$63*Baseline!B$55/Baseline!B$75 + Baseline!B$69*Baseline!B$56/Baseline!B$76)</f>
        <v>1.4629429642242654E-8</v>
      </c>
      <c r="S412" s="40">
        <f>Baseline!B$33 * (C412 * Baseline!B$61*Baseline!B$58/Baseline!B$73 + Baseline!B$62*Baseline!B$59/Baseline!B$74 + Baseline!B$63*Baseline!B$68/Baseline!B$75 + Baseline!B$69*Baseline!B$60/Baseline!B$76)</f>
        <v>1.6489971987150782E-9</v>
      </c>
      <c r="T412" s="40">
        <f>Baseline!B$33 * (C412 * Baseline!B$61*Baseline!B$61/Baseline!B$73 + Baseline!B$62*Baseline!B$62/Baseline!B$74 + Baseline!B$63*Baseline!B$63/Baseline!B$75 + Baseline!B$69*Baseline!B$69/Baseline!B$76)</f>
        <v>9.8551805683633703E-8</v>
      </c>
      <c r="U412" s="40"/>
      <c r="V412" s="40">
        <f>E412 * ( Baseline!B$87 * Baseline!B$7 )</f>
        <v>0.22357005008555453</v>
      </c>
      <c r="W412" s="40">
        <f>F412 * ( Baseline!D$87 * Baseline!B$11 )</f>
        <v>7.283728036367185E-4</v>
      </c>
      <c r="X412" s="40">
        <f>G412 * ( Baseline!F$87 * Baseline!B$16 )</f>
        <v>3.7764636433886426E-3</v>
      </c>
      <c r="Y412" s="40">
        <f>H412 * ( Baseline!H$87 * Baseline!B$18 )</f>
        <v>6.1955064878801167E-4</v>
      </c>
      <c r="Z412" s="48">
        <f t="shared" si="0"/>
        <v>0.22869443718136792</v>
      </c>
      <c r="AA412" s="40">
        <f>I412 * ( Baseline!B$87 * Baseline!B$7 )</f>
        <v>4.0981986364665919E-4</v>
      </c>
      <c r="AB412" s="1">
        <f>J412 * ( Baseline!D$87 * Baseline!B$11 )</f>
        <v>3.3110913017887378E-2</v>
      </c>
      <c r="AC412" s="1">
        <f>K412 * ( Baseline!F$87 * Baseline!B$16 )</f>
        <v>4.8383121230569039E-4</v>
      </c>
      <c r="AD412" s="1">
        <f>L412 * ( Baseline!F$87 * Baseline!B$16 )</f>
        <v>5.0814987268412652E-4</v>
      </c>
      <c r="AE412" s="48">
        <f t="shared" si="1"/>
        <v>3.4512713966523854E-2</v>
      </c>
      <c r="AF412" s="48">
        <f>M412 * ( Baseline!B$87 * Baseline!B$7 )</f>
        <v>1.1284345986746274E-3</v>
      </c>
      <c r="AG412" s="48">
        <f>N412 * ( Baseline!D$87 * Baseline!B$11 )</f>
        <v>2.569482617682424E-4</v>
      </c>
      <c r="AH412" s="48">
        <f>O412 * ( Baseline!F$87 * Baseline!B$16 )</f>
        <v>4.6024161577025241E-2</v>
      </c>
      <c r="AI412" s="48">
        <f>P412 * ( Baseline!H$87 * Baseline!B$18 )</f>
        <v>5.7990856174753983E-4</v>
      </c>
      <c r="AJ412" s="48">
        <f t="shared" si="2"/>
        <v>4.798945299921565E-2</v>
      </c>
      <c r="AK412" s="48">
        <f>Q412 * ( Baseline!B$87 * Baseline!B$7 )</f>
        <v>1.8284905713301822E-5</v>
      </c>
      <c r="AL412" s="48">
        <f>R412 * ( Baseline!D$87 * Baseline!B$11 )</f>
        <v>2.6986317373308571E-4</v>
      </c>
      <c r="AM412" s="48">
        <f>S412 * ( Baseline!F$87 * Baseline!B$16 )</f>
        <v>5.7277538296092759E-5</v>
      </c>
      <c r="AN412" s="48">
        <f>T412 * ( Baseline!H$87 * Baseline!B$18 )</f>
        <v>3.4658055172047557E-2</v>
      </c>
      <c r="AO412" s="48">
        <f t="shared" si="3"/>
        <v>3.5003480789790035E-2</v>
      </c>
      <c r="AP412" s="48"/>
      <c r="AQ412" s="48">
        <f>V412 * ( (1-Baseline!B$88-Baseline!B$87) + (1-B412)*Baseline!B$88 )</f>
        <v>0.1630830799492278</v>
      </c>
      <c r="AR412" s="48">
        <f>W412 * ( (1-Baseline!B$88-Baseline!B$87) + (1-B412)*Baseline!B$88 )</f>
        <v>5.3131123834732812E-4</v>
      </c>
      <c r="AS412" s="48">
        <f>X412 * ( (1-Baseline!B$88-Baseline!B$87) + (1-B412)*Baseline!B$88 )</f>
        <v>2.7547398323005323E-3</v>
      </c>
      <c r="AT412" s="48">
        <f>Y412 * ( (1-Baseline!B$88-Baseline!B$87) + (1-B412)*Baseline!B$88 )</f>
        <v>4.5193096280215757E-4</v>
      </c>
      <c r="AU412" s="48">
        <f t="shared" si="4"/>
        <v>0.16682106198267782</v>
      </c>
      <c r="AV412" s="48">
        <f>AA412 * ( (1-Baseline!D$88-Baseline!D$87) + (1-B412)*Baseline!D$88 )</f>
        <v>3.5489718208751885E-4</v>
      </c>
      <c r="AW412" s="48">
        <f>AB412 * ( (1-Baseline!D$88-Baseline!D$87) + (1-B412)*Baseline!D$88 )</f>
        <v>2.8673499673321574E-2</v>
      </c>
      <c r="AX412" s="48">
        <f>AC412 * ( (1-Baseline!D$88-Baseline!D$87) + (1-B412)*Baseline!D$88 )</f>
        <v>4.1898977840011133E-4</v>
      </c>
      <c r="AY412" s="48">
        <f>AD412 * ( (1-Baseline!D$88-Baseline!D$87) + (1-B412)*Baseline!D$88 )</f>
        <v>4.400493335999334E-4</v>
      </c>
      <c r="AZ412" s="48">
        <f t="shared" si="5"/>
        <v>2.9887435967409136E-2</v>
      </c>
      <c r="BA412" s="48">
        <f>AF412 * ( (1-Baseline!F$88-Baseline!F$87) + (1-Baseline!B$36)*Baseline!F$88 )</f>
        <v>8.1205764711341953E-4</v>
      </c>
      <c r="BB412" s="48">
        <f>AG412 * ( (1-Baseline!F$88-Baseline!F$87) + (1-Baseline!B$36)*Baseline!F$88 )</f>
        <v>1.8490819151280384E-4</v>
      </c>
      <c r="BC412" s="48">
        <f>AH412 * ( (1-Baseline!F$88-Baseline!F$87) + (1-Baseline!B$36)*Baseline!F$88 )</f>
        <v>3.3120459443997829E-2</v>
      </c>
      <c r="BD412" s="48">
        <f>AI412 * ( (1-Baseline!F$88-Baseline!F$87) + (1-Baseline!B$36)*Baseline!F$88 )</f>
        <v>4.1732075810750559E-4</v>
      </c>
      <c r="BE412" s="48">
        <f t="shared" si="6"/>
        <v>3.4534746040731562E-2</v>
      </c>
      <c r="BF412" s="48">
        <f>AK412 * ( (1-Baseline!H$88-Baseline!H$87) + (1-Baseline!B$36)*Baseline!H$88 )</f>
        <v>1.4487496494763299E-5</v>
      </c>
      <c r="BG412" s="48">
        <f>AL412 * ( (1-Baseline!H$88-Baseline!H$87) + (1-Baseline!B$36)*Baseline!H$88 )</f>
        <v>2.1381798981219845E-4</v>
      </c>
      <c r="BH412" s="48">
        <f>AM412 * ( (1-Baseline!H$88-Baseline!H$87) + (1-Baseline!B$36)*Baseline!H$88 )</f>
        <v>4.5382139142760207E-5</v>
      </c>
      <c r="BI412" s="48">
        <f>AN412 * ( (1-Baseline!H$88-Baseline!H$87) + (1-Baseline!B$36)*Baseline!H$88 )</f>
        <v>2.7460270273916718E-2</v>
      </c>
      <c r="BJ412" s="48">
        <f t="shared" si="7"/>
        <v>2.7733957899366439E-2</v>
      </c>
      <c r="BK412" s="48"/>
      <c r="BL412" s="48">
        <f t="shared" si="18"/>
        <v>0.9775928651393061</v>
      </c>
      <c r="BM412" s="48">
        <f t="shared" si="19"/>
        <v>3.184917012472309E-3</v>
      </c>
      <c r="BN412" s="48">
        <f t="shared" si="20"/>
        <v>1.6513141683431889E-2</v>
      </c>
      <c r="BO412" s="48">
        <f t="shared" si="21"/>
        <v>2.7090761647895799E-3</v>
      </c>
      <c r="BP412" s="48">
        <f t="shared" si="8"/>
        <v>0.99999999999999978</v>
      </c>
      <c r="BQ412" s="48">
        <f t="shared" si="22"/>
        <v>1.1874460642074407E-2</v>
      </c>
      <c r="BR412" s="48">
        <f t="shared" si="23"/>
        <v>0.95938305663251588</v>
      </c>
      <c r="BS412" s="48">
        <f t="shared" si="24"/>
        <v>1.4018926844611236E-2</v>
      </c>
      <c r="BT412" s="48">
        <f t="shared" si="25"/>
        <v>1.4723555880798433E-2</v>
      </c>
      <c r="BU412" s="48">
        <f t="shared" si="9"/>
        <v>1</v>
      </c>
      <c r="BV412" s="48">
        <f t="shared" si="26"/>
        <v>2.3514220899602062E-2</v>
      </c>
      <c r="BW412" s="48">
        <f t="shared" si="27"/>
        <v>5.3542652751729014E-3</v>
      </c>
      <c r="BX412" s="48">
        <f t="shared" si="28"/>
        <v>0.95904743022966876</v>
      </c>
      <c r="BY412" s="48">
        <f t="shared" si="29"/>
        <v>1.2084083595556256E-2</v>
      </c>
      <c r="BZ412" s="48">
        <f t="shared" si="10"/>
        <v>1</v>
      </c>
      <c r="CA412" s="48">
        <f t="shared" si="30"/>
        <v>5.2237392684201971E-4</v>
      </c>
      <c r="CB412" s="48">
        <f t="shared" si="31"/>
        <v>7.7096096629281664E-3</v>
      </c>
      <c r="CC412" s="48">
        <f t="shared" si="32"/>
        <v>1.6363383584640449E-3</v>
      </c>
      <c r="CD412" s="48">
        <f t="shared" si="33"/>
        <v>0.99013167805176583</v>
      </c>
      <c r="CE412" s="48">
        <f t="shared" si="11"/>
        <v>1</v>
      </c>
      <c r="CF412" s="48"/>
      <c r="CG412" s="48">
        <f t="shared" si="34"/>
        <v>0.9775928651393061</v>
      </c>
      <c r="CH412" s="48">
        <f t="shared" si="35"/>
        <v>3.184917012472309E-3</v>
      </c>
      <c r="CI412" s="48">
        <f t="shared" si="36"/>
        <v>1.6513141683431889E-2</v>
      </c>
      <c r="CJ412" s="48">
        <f t="shared" si="37"/>
        <v>2.7090761647895799E-3</v>
      </c>
      <c r="CK412" s="48">
        <f t="shared" si="12"/>
        <v>0.99999999999999978</v>
      </c>
      <c r="CL412" s="48">
        <f t="shared" si="38"/>
        <v>1.1874460642074407E-2</v>
      </c>
      <c r="CM412" s="48">
        <f t="shared" si="39"/>
        <v>0.95938305663251588</v>
      </c>
      <c r="CN412" s="48">
        <f t="shared" si="40"/>
        <v>1.4018926844611236E-2</v>
      </c>
      <c r="CO412" s="48">
        <f t="shared" si="41"/>
        <v>1.4723555880798433E-2</v>
      </c>
      <c r="CP412" s="48">
        <f t="shared" si="13"/>
        <v>1</v>
      </c>
      <c r="CQ412" s="48">
        <f t="shared" si="42"/>
        <v>2.3514220899602062E-2</v>
      </c>
      <c r="CR412" s="48">
        <f t="shared" si="43"/>
        <v>5.3542652751729014E-3</v>
      </c>
      <c r="CS412" s="48">
        <f t="shared" si="44"/>
        <v>0.95904743022966876</v>
      </c>
      <c r="CT412" s="48">
        <f t="shared" si="45"/>
        <v>1.2084083595556256E-2</v>
      </c>
      <c r="CU412" s="48">
        <f t="shared" si="14"/>
        <v>1</v>
      </c>
      <c r="CV412" s="48">
        <f t="shared" si="46"/>
        <v>5.2237392684201971E-4</v>
      </c>
      <c r="CW412" s="48">
        <f t="shared" si="47"/>
        <v>7.7096096629281664E-3</v>
      </c>
      <c r="CX412" s="48">
        <f t="shared" si="48"/>
        <v>1.6363383584640449E-3</v>
      </c>
      <c r="CY412" s="48">
        <f t="shared" si="49"/>
        <v>0.99013167805176583</v>
      </c>
      <c r="CZ412" s="48">
        <f t="shared" si="15"/>
        <v>1</v>
      </c>
      <c r="DA412" s="48"/>
      <c r="DB412" s="48">
        <f>(AQ412*Baseline!B$7 + AV412*Baseline!B$11 + BA412*Baseline!B$16 + BF412*Baseline!B$18)</f>
        <v>83240.331641885263</v>
      </c>
      <c r="DC412" s="48">
        <f>(AR412*Baseline!B$7 + AW412*Baseline!B$11 + BB412*Baseline!B$16 + BG412*Baseline!B$18)</f>
        <v>72159.932172123459</v>
      </c>
      <c r="DD412" s="48">
        <f>(AS412*Baseline!B$7 + AX412*Baseline!B$11 + BC412*Baseline!B$16 + BH412*Baseline!B$18)</f>
        <v>115272.51223175245</v>
      </c>
      <c r="DE412" s="48">
        <f>(AT412*Baseline!B$7 + AY412*Baseline!B$11 + BD412*Baseline!B$16 + BI412*Baseline!B$18)</f>
        <v>1259989.1833293221</v>
      </c>
      <c r="DF412" s="48">
        <f t="shared" si="16"/>
        <v>1530661.9593750834</v>
      </c>
      <c r="DG412" s="48"/>
      <c r="DH412" s="48">
        <f t="shared" si="50"/>
        <v>5.4381917007899919E-2</v>
      </c>
      <c r="DI412" s="48">
        <f t="shared" si="51"/>
        <v>4.7142957809955553E-2</v>
      </c>
      <c r="DJ412" s="48">
        <f t="shared" si="52"/>
        <v>7.530892861465914E-2</v>
      </c>
      <c r="DK412" s="48">
        <f t="shared" si="53"/>
        <v>0.82316619656748535</v>
      </c>
      <c r="DL412" s="48">
        <f t="shared" si="17"/>
        <v>1</v>
      </c>
      <c r="DM412" s="48"/>
      <c r="DN412" s="48">
        <f>DH412 / (Baseline!B$7/Baseline!B$17)</f>
        <v>5.8049119533453677</v>
      </c>
      <c r="DO412" s="48">
        <f>DI412 / (Baseline!B$11/Baseline!B$17)</f>
        <v>1.138053565392978</v>
      </c>
      <c r="DP412" s="48">
        <f>DJ412 / (Baseline!B$16/Baseline!B$17)</f>
        <v>1.1637505357549656</v>
      </c>
      <c r="DQ412" s="48">
        <f>DK412 / (Baseline!B$18/Baseline!B$17)</f>
        <v>0.93066205610681407</v>
      </c>
      <c r="DR412" s="71"/>
      <c r="DS412" s="48">
        <f>(AU412*Baseline!B$34)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3.7552690547401679E-2</v>
      </c>
      <c r="DT412" s="48">
        <f>(AZ412*Baseline!B$34) + (Baseline!D$88*(1-Baseline!D$89)*Baseline!B$35) + (Baseline!D$88*Baseline!D$89*((1-Baseline!D$90)*Baseline!B$40 + Baseline!D$90*Baseline!B$41))</f>
        <v>1.0896683395111373E-2</v>
      </c>
      <c r="DU412" s="48">
        <f>(BE412*Baseline!B$34) + (Baseline!F$88*(1-Baseline!F$89)*Baseline!B$35) + (Baseline!F$88*Baseline!F$89*((1-Baseline!F$90)*Baseline!B$40 + Baseline!F$90*Baseline!B$41))</f>
        <v>1.2910851906109737E-2</v>
      </c>
      <c r="DV412" s="48">
        <f>(BJ412*Baseline!B$34) + (Baseline!H$88*(1-Baseline!H$89)*Baseline!B$35) + (Baseline!H$88*Baseline!H$89*((1-Baseline!H$90)*Baseline!B$40 + Baseline!H$90*Baseline!B$41))</f>
        <v>9.3050936849049665E-3</v>
      </c>
      <c r="DW412" s="48">
        <f>( DS412*Baseline!B$7 + DT412*Baseline!B$11 + DU412*Baseline!B$16 + DV412*Baseline!B$18 ) / Baseline!B$17</f>
        <v>9.86899157769946E-3</v>
      </c>
    </row>
    <row r="413" spans="1:127">
      <c r="A413" s="7" t="s">
        <v>689</v>
      </c>
      <c r="B413" s="1">
        <f>MIN( MAX( NORMINV( MCrands!B413, (B$5+B$4)/2, (B$5-B$4)/3.29 ), 0 ), 1 )</f>
        <v>0.54610626733455603</v>
      </c>
      <c r="C413" s="1">
        <f>MAX( NORMINV( MCrands!C413, (C$5+C$4)/2, (C$5-C$4)/3.29 ), 0 )</f>
        <v>2.602337350235806</v>
      </c>
      <c r="D413" s="40"/>
      <c r="E413" s="40">
        <f>Baseline!B$33 * (C413 * Baseline!B$66*Baseline!B$66/Baseline!B$73 + Baseline!B$52*Baseline!B$52/Baseline!B$74 + Baseline!B$53*Baseline!B$53/Baseline!B$75 + Baseline!B$54*Baseline!B$54/Baseline!B$76)</f>
        <v>2.1784975184228132E-5</v>
      </c>
      <c r="F413" s="40">
        <f>Baseline!B$33 * (C413 * Baseline!B$66*Baseline!B$57/Baseline!B$73 + Baseline!B$52*Baseline!B$67/Baseline!B$74 + Baseline!B$53*Baseline!B$55/Baseline!B$75 + Baseline!B$54*Baseline!B$56/Baseline!B$76)</f>
        <v>3.9518165734889014E-8</v>
      </c>
      <c r="G413" s="1">
        <f>Baseline!B$33 * (C413 * Baseline!B$66*Baseline!B$58/Baseline!B$73 + Baseline!B$52*Baseline!B$59/Baseline!B$74 + Baseline!B$53*Baseline!B$68/Baseline!B$75 + Baseline!B$54*Baseline!B$60/Baseline!B$76)</f>
        <v>1.0880319997358662E-7</v>
      </c>
      <c r="H413" s="40">
        <f>Baseline!B$33 * (C413 * Baseline!B$66*Baseline!B$61/Baseline!B$73 + Baseline!B$52*Baseline!B$62/Baseline!B$74 + Baseline!B$53*Baseline!B$63/Baseline!B$75 + Baseline!B$54*Baseline!B$69/Baseline!B$76)</f>
        <v>1.7697549955125389E-9</v>
      </c>
      <c r="I413" s="40">
        <f>Baseline!B$33 * (C413 * Baseline!B$57*Baseline!B$66/Baseline!B$73 + Baseline!B$67*Baseline!B$52/Baseline!B$74 + Baseline!B$55*Baseline!B$53/Baseline!B$75 + Baseline!B$56*Baseline!B$54/Baseline!B$76)</f>
        <v>3.9518165734889014E-8</v>
      </c>
      <c r="J413" s="1">
        <f>Baseline!B$33 * (C413 * Baseline!B$57*Baseline!B$57/Baseline!B$73 + Baseline!B$67*Baseline!B$67/Baseline!B$74 + Baseline!B$55*Baseline!B$55/Baseline!B$75 + Baseline!B$56*Baseline!B$56/Baseline!B$76)</f>
        <v>1.7949606345477041E-6</v>
      </c>
      <c r="K413" s="40">
        <f>Baseline!B$33 * (C413 * Baseline!B$57*Baseline!B$58/Baseline!B$73 + Baseline!B$67*Baseline!B$59/Baseline!B$74 + Baseline!B$55*Baseline!B$68/Baseline!B$75 + Baseline!B$56*Baseline!B$60/Baseline!B$76)</f>
        <v>1.392931597367185E-8</v>
      </c>
      <c r="L413" s="1">
        <f>Baseline!B$33 * (C413 * Baseline!B$57*Baseline!B$61/Baseline!B$73 + Baseline!B$67*Baseline!B$62/Baseline!B$74 + Baseline!B$55*Baseline!B$63/Baseline!B$75 + Baseline!B$56*Baseline!B$69/Baseline!B$76)</f>
        <v>1.4629430716620816E-8</v>
      </c>
      <c r="M413" s="40">
        <f>Baseline!B$33 * (C413 * Baseline!B$58*Baseline!B$66/Baseline!B$73 + Baseline!B$59*Baseline!B$52/Baseline!B$74 + Baseline!B$68*Baseline!B$53/Baseline!B$75 + Baseline!B$60*Baseline!B$54/Baseline!B$76)</f>
        <v>1.0880319997358662E-7</v>
      </c>
      <c r="N413" s="1">
        <f>Baseline!B$33 * (C413 * Baseline!B$58*Baseline!B$57/Baseline!B$73 + Baseline!B$59*Baseline!B$67/Baseline!B$74 + Baseline!B$68*Baseline!B$55/Baseline!B$75 + Baseline!B$60*Baseline!B$56/Baseline!B$76)</f>
        <v>1.392931597367185E-8</v>
      </c>
      <c r="O413" s="1">
        <f>Baseline!B$33 * (C413 * Baseline!B$58*Baseline!B$58/Baseline!B$73 + Baseline!B$59*Baseline!B$59/Baseline!B$74 + Baseline!B$68*Baseline!B$68/Baseline!B$75 + Baseline!B$60*Baseline!B$60/Baseline!B$76)</f>
        <v>1.325017053529771E-6</v>
      </c>
      <c r="P413" s="40">
        <f>Baseline!B$33 * (C413 * Baseline!B$58*Baseline!B$61/Baseline!B$73 + Baseline!B$59*Baseline!B$62/Baseline!B$74 + Baseline!B$68*Baseline!B$63/Baseline!B$75 + Baseline!B$60*Baseline!B$69/Baseline!B$76)</f>
        <v>1.6489998398947232E-9</v>
      </c>
      <c r="Q413" s="40">
        <f>Baseline!B$33 * (C413 * Baseline!B$61*Baseline!B$66/Baseline!B$73 + Baseline!B$62*Baseline!B$52/Baseline!B$74 + Baseline!B$63*Baseline!B$53/Baseline!B$75 + Baseline!B$69*Baseline!B$54/Baseline!B$76)</f>
        <v>1.7697549955125389E-9</v>
      </c>
      <c r="R413" s="40">
        <f>Baseline!B$33 * (C413 * Baseline!B$61*Baseline!B$57/Baseline!B$73 + Baseline!B$62*Baseline!B$67/Baseline!B$74 + Baseline!B$63*Baseline!B$55/Baseline!B$75 + Baseline!B$69*Baseline!B$56/Baseline!B$76)</f>
        <v>1.4629430716620816E-8</v>
      </c>
      <c r="S413" s="40">
        <f>Baseline!B$33 * (C413 * Baseline!B$61*Baseline!B$58/Baseline!B$73 + Baseline!B$62*Baseline!B$59/Baseline!B$74 + Baseline!B$63*Baseline!B$68/Baseline!B$75 + Baseline!B$69*Baseline!B$60/Baseline!B$76)</f>
        <v>1.6489998398947232E-9</v>
      </c>
      <c r="T413" s="40">
        <f>Baseline!B$33 * (C413 * Baseline!B$61*Baseline!B$61/Baseline!B$73 + Baseline!B$62*Baseline!B$62/Baseline!B$74 + Baseline!B$63*Baseline!B$63/Baseline!B$75 + Baseline!B$69*Baseline!B$69/Baseline!B$76)</f>
        <v>9.8551805947751652E-8</v>
      </c>
      <c r="U413" s="40"/>
      <c r="V413" s="40">
        <f>E413 * ( Baseline!B$87 * Baseline!B$7 )</f>
        <v>0.22610625743710377</v>
      </c>
      <c r="W413" s="40">
        <f>F413 * ( Baseline!D$87 * Baseline!B$11 )</f>
        <v>7.2897562557964416E-4</v>
      </c>
      <c r="X413" s="40">
        <f>G413 * ( Baseline!F$87 * Baseline!B$16 )</f>
        <v>3.7792541176422815E-3</v>
      </c>
      <c r="Y413" s="40">
        <f>H413 * ( Baseline!H$87 * Baseline!B$18 )</f>
        <v>6.2237587480009347E-4</v>
      </c>
      <c r="Z413" s="48">
        <f t="shared" si="0"/>
        <v>0.23123686305512581</v>
      </c>
      <c r="AA413" s="40">
        <f>I413 * ( Baseline!B$87 * Baseline!B$7 )</f>
        <v>4.101590421624131E-4</v>
      </c>
      <c r="AB413" s="1">
        <f>J413 * ( Baseline!D$87 * Baseline!B$11 )</f>
        <v>3.3110913098505494E-2</v>
      </c>
      <c r="AC413" s="1">
        <f>K413 * ( Baseline!F$87 * Baseline!B$16 )</f>
        <v>4.8383158548847248E-4</v>
      </c>
      <c r="AD413" s="1">
        <f>L413 * ( Baseline!F$87 * Baseline!B$16 )</f>
        <v>5.0814991000240476E-4</v>
      </c>
      <c r="AE413" s="48">
        <f t="shared" si="1"/>
        <v>3.4513053636158787E-2</v>
      </c>
      <c r="AF413" s="48">
        <f>M413 * ( Baseline!B$87 * Baseline!B$7 )</f>
        <v>1.1292684125258556E-3</v>
      </c>
      <c r="AG413" s="48">
        <f>N413 * ( Baseline!D$87 * Baseline!B$11 )</f>
        <v>2.5694845995443783E-4</v>
      </c>
      <c r="AH413" s="48">
        <f>O413 * ( Baseline!F$87 * Baseline!B$16 )</f>
        <v>4.6024162494432919E-2</v>
      </c>
      <c r="AI413" s="48">
        <f>P413 * ( Baseline!H$87 * Baseline!B$18 )</f>
        <v>5.7990949058034228E-4</v>
      </c>
      <c r="AJ413" s="48">
        <f t="shared" si="2"/>
        <v>4.7990288857493554E-2</v>
      </c>
      <c r="AK413" s="48">
        <f>Q413 * ( Baseline!B$87 * Baseline!B$7 )</f>
        <v>1.8368287098424642E-5</v>
      </c>
      <c r="AL413" s="48">
        <f>R413 * ( Baseline!D$87 * Baseline!B$11 )</f>
        <v>2.6986319355170528E-4</v>
      </c>
      <c r="AM413" s="48">
        <f>S413 * ( Baseline!F$87 * Baseline!B$16 )</f>
        <v>5.7277630036860045E-5</v>
      </c>
      <c r="AN413" s="48">
        <f>T413 * ( Baseline!H$87 * Baseline!B$18 )</f>
        <v>3.4658055264930827E-2</v>
      </c>
      <c r="AO413" s="48">
        <f t="shared" si="3"/>
        <v>3.5003564375617816E-2</v>
      </c>
      <c r="AP413" s="48"/>
      <c r="AQ413" s="48">
        <f>V413 * ( (1-Baseline!B$88-Baseline!B$87) + (1-B413)*Baseline!B$88 )</f>
        <v>0.11137212412768273</v>
      </c>
      <c r="AR413" s="48">
        <f>W413 * ( (1-Baseline!B$88-Baseline!B$87) + (1-B413)*Baseline!B$88 )</f>
        <v>3.590681866940163E-4</v>
      </c>
      <c r="AS413" s="48">
        <f>X413 * ( (1-Baseline!B$88-Baseline!B$87) + (1-B413)*Baseline!B$88 )</f>
        <v>1.8615298995747404E-3</v>
      </c>
      <c r="AT413" s="48">
        <f>Y413 * ( (1-Baseline!B$88-Baseline!B$87) + (1-B413)*Baseline!B$88 )</f>
        <v>3.0656083545849079E-4</v>
      </c>
      <c r="AU413" s="48">
        <f t="shared" si="4"/>
        <v>0.11389928304940997</v>
      </c>
      <c r="AV413" s="48">
        <f>AA413 * ( (1-Baseline!D$88-Baseline!D$87) + (1-B413)*Baseline!D$88 )</f>
        <v>3.0628330840443206E-4</v>
      </c>
      <c r="AW413" s="48">
        <f>AB413 * ( (1-Baseline!D$88-Baseline!D$87) + (1-B413)*Baseline!D$88 )</f>
        <v>2.4725335700599253E-2</v>
      </c>
      <c r="AX413" s="48">
        <f>AC413 * ( (1-Baseline!D$88-Baseline!D$87) + (1-B413)*Baseline!D$88 )</f>
        <v>3.6129774911872274E-4</v>
      </c>
      <c r="AY413" s="48">
        <f>AD413 * ( (1-Baseline!D$88-Baseline!D$87) + (1-B413)*Baseline!D$88 )</f>
        <v>3.7945728266871193E-4</v>
      </c>
      <c r="AZ413" s="48">
        <f t="shared" si="5"/>
        <v>2.5772374040791118E-2</v>
      </c>
      <c r="BA413" s="48">
        <f>AF413 * ( (1-Baseline!F$88-Baseline!F$87) + (1-Baseline!B$36)*Baseline!F$88 )</f>
        <v>8.1265768624280655E-4</v>
      </c>
      <c r="BB413" s="48">
        <f>AG413 * ( (1-Baseline!F$88-Baseline!F$87) + (1-Baseline!B$36)*Baseline!F$88 )</f>
        <v>1.8490833413393202E-4</v>
      </c>
      <c r="BC413" s="48">
        <f>AH413 * ( (1-Baseline!F$88-Baseline!F$87) + (1-Baseline!B$36)*Baseline!F$88 )</f>
        <v>3.3120460104193755E-2</v>
      </c>
      <c r="BD413" s="48">
        <f>AI413 * ( (1-Baseline!F$88-Baseline!F$87) + (1-Baseline!B$36)*Baseline!F$88 )</f>
        <v>4.1732142652531291E-4</v>
      </c>
      <c r="BE413" s="48">
        <f t="shared" si="6"/>
        <v>3.4535347551095809E-2</v>
      </c>
      <c r="BF413" s="48">
        <f>AK413 * ( (1-Baseline!H$88-Baseline!H$87) + (1-Baseline!B$36)*Baseline!H$88 )</f>
        <v>1.455356123382381E-5</v>
      </c>
      <c r="BG413" s="48">
        <f>AL413 * ( (1-Baseline!H$88-Baseline!H$87) + (1-Baseline!B$36)*Baseline!H$88 )</f>
        <v>2.1381800551488711E-4</v>
      </c>
      <c r="BH413" s="48">
        <f>AM413 * ( (1-Baseline!H$88-Baseline!H$87) + (1-Baseline!B$36)*Baseline!H$88 )</f>
        <v>4.5382211830804945E-5</v>
      </c>
      <c r="BI413" s="48">
        <f>AN413 * ( (1-Baseline!H$88-Baseline!H$87) + (1-Baseline!B$36)*Baseline!H$88 )</f>
        <v>2.7460270347509991E-2</v>
      </c>
      <c r="BJ413" s="48">
        <f t="shared" si="7"/>
        <v>2.7734024126089506E-2</v>
      </c>
      <c r="BK413" s="48"/>
      <c r="BL413" s="48">
        <f t="shared" si="18"/>
        <v>0.97781233688160296</v>
      </c>
      <c r="BM413" s="48">
        <f t="shared" si="19"/>
        <v>3.1525061183945388E-3</v>
      </c>
      <c r="BN413" s="48">
        <f t="shared" si="20"/>
        <v>1.6343648965439064E-2</v>
      </c>
      <c r="BO413" s="48">
        <f t="shared" si="21"/>
        <v>2.6915080345633383E-3</v>
      </c>
      <c r="BP413" s="48">
        <f t="shared" si="8"/>
        <v>0.99999999999999989</v>
      </c>
      <c r="BQ413" s="48">
        <f t="shared" si="22"/>
        <v>1.1884171319245304E-2</v>
      </c>
      <c r="BR413" s="48">
        <f t="shared" si="23"/>
        <v>0.95937361693825052</v>
      </c>
      <c r="BS413" s="48">
        <f t="shared" si="24"/>
        <v>1.4018799686318388E-2</v>
      </c>
      <c r="BT413" s="48">
        <f t="shared" si="25"/>
        <v>1.4723412056185723E-2</v>
      </c>
      <c r="BU413" s="48">
        <f t="shared" si="9"/>
        <v>1</v>
      </c>
      <c r="BV413" s="48">
        <f t="shared" si="26"/>
        <v>2.3531185983881056E-2</v>
      </c>
      <c r="BW413" s="48">
        <f t="shared" si="27"/>
        <v>5.3541761483754027E-3</v>
      </c>
      <c r="BX413" s="48">
        <f t="shared" si="28"/>
        <v>0.95903074538894695</v>
      </c>
      <c r="BY413" s="48">
        <f t="shared" si="29"/>
        <v>1.2083892478796593E-2</v>
      </c>
      <c r="BZ413" s="48">
        <f t="shared" si="10"/>
        <v>1</v>
      </c>
      <c r="CA413" s="48">
        <f t="shared" si="30"/>
        <v>5.2475476215271691E-4</v>
      </c>
      <c r="CB413" s="48">
        <f t="shared" si="31"/>
        <v>7.7095918191600497E-3</v>
      </c>
      <c r="CC413" s="48">
        <f t="shared" si="32"/>
        <v>1.6363370719113827E-3</v>
      </c>
      <c r="CD413" s="48">
        <f t="shared" si="33"/>
        <v>0.99012931634677592</v>
      </c>
      <c r="CE413" s="48">
        <f t="shared" si="11"/>
        <v>1</v>
      </c>
      <c r="CF413" s="48"/>
      <c r="CG413" s="48">
        <f t="shared" si="34"/>
        <v>0.97781233688160296</v>
      </c>
      <c r="CH413" s="48">
        <f t="shared" si="35"/>
        <v>3.1525061183945388E-3</v>
      </c>
      <c r="CI413" s="48">
        <f t="shared" si="36"/>
        <v>1.6343648965439064E-2</v>
      </c>
      <c r="CJ413" s="48">
        <f t="shared" si="37"/>
        <v>2.6915080345633383E-3</v>
      </c>
      <c r="CK413" s="48">
        <f t="shared" si="12"/>
        <v>0.99999999999999989</v>
      </c>
      <c r="CL413" s="48">
        <f t="shared" si="38"/>
        <v>1.1884171319245304E-2</v>
      </c>
      <c r="CM413" s="48">
        <f t="shared" si="39"/>
        <v>0.95937361693825052</v>
      </c>
      <c r="CN413" s="48">
        <f t="shared" si="40"/>
        <v>1.4018799686318388E-2</v>
      </c>
      <c r="CO413" s="48">
        <f t="shared" si="41"/>
        <v>1.4723412056185723E-2</v>
      </c>
      <c r="CP413" s="48">
        <f t="shared" si="13"/>
        <v>1</v>
      </c>
      <c r="CQ413" s="48">
        <f t="shared" si="42"/>
        <v>2.3531185983881056E-2</v>
      </c>
      <c r="CR413" s="48">
        <f t="shared" si="43"/>
        <v>5.3541761483754027E-3</v>
      </c>
      <c r="CS413" s="48">
        <f t="shared" si="44"/>
        <v>0.95903074538894695</v>
      </c>
      <c r="CT413" s="48">
        <f t="shared" si="45"/>
        <v>1.2083892478796593E-2</v>
      </c>
      <c r="CU413" s="48">
        <f t="shared" si="14"/>
        <v>1</v>
      </c>
      <c r="CV413" s="48">
        <f t="shared" si="46"/>
        <v>5.2475476215271691E-4</v>
      </c>
      <c r="CW413" s="48">
        <f t="shared" si="47"/>
        <v>7.7095918191600497E-3</v>
      </c>
      <c r="CX413" s="48">
        <f t="shared" si="48"/>
        <v>1.6363370719113827E-3</v>
      </c>
      <c r="CY413" s="48">
        <f t="shared" si="49"/>
        <v>0.99012931634677592</v>
      </c>
      <c r="CZ413" s="48">
        <f t="shared" si="15"/>
        <v>1</v>
      </c>
      <c r="DA413" s="48"/>
      <c r="DB413" s="48">
        <f>(AQ413*Baseline!B$7 + AV413*Baseline!B$11 + BA413*Baseline!B$16 + BF413*Baseline!B$18)</f>
        <v>58061.298394574631</v>
      </c>
      <c r="DC413" s="48">
        <f>(AR413*Baseline!B$7 + AW413*Baseline!B$11 + BB413*Baseline!B$16 + BG413*Baseline!B$18)</f>
        <v>63609.344648560866</v>
      </c>
      <c r="DD413" s="48">
        <f>(AS413*Baseline!B$7 + AX413*Baseline!B$11 + BC413*Baseline!B$16 + BH413*Baseline!B$18)</f>
        <v>114715.58728244359</v>
      </c>
      <c r="DE413" s="48">
        <f>(AT413*Baseline!B$7 + AY413*Baseline!B$11 + BD413*Baseline!B$16 + BI413*Baseline!B$18)</f>
        <v>1259788.7415015907</v>
      </c>
      <c r="DF413" s="48">
        <f t="shared" si="16"/>
        <v>1496174.9718271699</v>
      </c>
      <c r="DG413" s="48"/>
      <c r="DH413" s="48">
        <f t="shared" si="50"/>
        <v>3.8806489540236445E-2</v>
      </c>
      <c r="DI413" s="48">
        <f t="shared" si="51"/>
        <v>4.2514642903616673E-2</v>
      </c>
      <c r="DJ413" s="48">
        <f t="shared" si="52"/>
        <v>7.6672574693820592E-2</v>
      </c>
      <c r="DK413" s="48">
        <f t="shared" si="53"/>
        <v>0.8420062928623262</v>
      </c>
      <c r="DL413" s="48">
        <f t="shared" si="17"/>
        <v>0.99999999999999989</v>
      </c>
      <c r="DM413" s="48"/>
      <c r="DN413" s="48">
        <f>DH413 / (Baseline!B$7/Baseline!B$17)</f>
        <v>4.142337515736461</v>
      </c>
      <c r="DO413" s="48">
        <f>DI413 / (Baseline!B$11/Baseline!B$17)</f>
        <v>1.0263238283206024</v>
      </c>
      <c r="DP413" s="48">
        <f>DJ413 / (Baseline!B$16/Baseline!B$17)</f>
        <v>1.1848229887083779</v>
      </c>
      <c r="DQ413" s="48">
        <f>DK413 / (Baseline!B$18/Baseline!B$17)</f>
        <v>0.95196244821246756</v>
      </c>
      <c r="DR413" s="71"/>
      <c r="DS413" s="48">
        <f>(AU413*Baseline!B$34)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2.9614423707411495E-2</v>
      </c>
      <c r="DT413" s="48">
        <f>(AZ413*Baseline!B$34) + (Baseline!D$88*(1-Baseline!D$89)*Baseline!B$35) + (Baseline!D$88*Baseline!D$89*((1-Baseline!D$90)*Baseline!B$40 + Baseline!D$90*Baseline!B$41))</f>
        <v>1.0279424106118672E-2</v>
      </c>
      <c r="DU413" s="48">
        <f>(BE413*Baseline!B$34) + (Baseline!F$88*(1-Baseline!F$89)*Baseline!B$35) + (Baseline!F$88*Baseline!F$89*((1-Baseline!F$90)*Baseline!B$40 + Baseline!F$90*Baseline!B$41))</f>
        <v>1.2910942132664374E-2</v>
      </c>
      <c r="DV413" s="48">
        <f>(BJ413*Baseline!B$34) + (Baseline!H$88*(1-Baseline!H$89)*Baseline!B$35) + (Baseline!H$88*Baseline!H$89*((1-Baseline!H$90)*Baseline!B$40 + Baseline!H$90*Baseline!B$41))</f>
        <v>9.3051036189134261E-3</v>
      </c>
      <c r="DW413" s="48">
        <f>( DS413*Baseline!B$7 + DT413*Baseline!B$11 + DU413*Baseline!B$16 + DV413*Baseline!B$18 ) / Baseline!B$17</f>
        <v>9.7690689936635305E-3</v>
      </c>
    </row>
    <row r="414" spans="1:127">
      <c r="A414" s="7" t="s">
        <v>690</v>
      </c>
      <c r="B414" s="1">
        <f>MIN( MAX( NORMINV( MCrands!B414, (B$5+B$4)/2, (B$5-B$4)/3.29 ), 0 ), 1 )</f>
        <v>0.53582986210552697</v>
      </c>
      <c r="C414" s="1">
        <f>MAX( NORMINV( MCrands!C414, (C$5+C$4)/2, (C$5-C$4)/3.29 ), 0 )</f>
        <v>2.5881638101134961</v>
      </c>
      <c r="D414" s="40"/>
      <c r="E414" s="40">
        <f>Baseline!B$33 * (C414 * Baseline!B$66*Baseline!B$66/Baseline!B$73 + Baseline!B$52*Baseline!B$52/Baseline!B$74 + Baseline!B$53*Baseline!B$53/Baseline!B$75 + Baseline!B$54*Baseline!B$54/Baseline!B$76)</f>
        <v>2.166637039482283E-5</v>
      </c>
      <c r="F414" s="40">
        <f>Baseline!B$33 * (C414 * Baseline!B$66*Baseline!B$57/Baseline!B$73 + Baseline!B$52*Baseline!B$67/Baseline!B$74 + Baseline!B$53*Baseline!B$55/Baseline!B$75 + Baseline!B$54*Baseline!B$56/Baseline!B$76)</f>
        <v>3.9502304178298532E-8</v>
      </c>
      <c r="G414" s="1">
        <f>Baseline!B$33 * (C414 * Baseline!B$66*Baseline!B$58/Baseline!B$73 + Baseline!B$52*Baseline!B$59/Baseline!B$74 + Baseline!B$53*Baseline!B$68/Baseline!B$75 + Baseline!B$54*Baseline!B$60/Baseline!B$76)</f>
        <v>1.087642069803017E-7</v>
      </c>
      <c r="H414" s="40">
        <f>Baseline!B$33 * (C414 * Baseline!B$66*Baseline!B$61/Baseline!B$73 + Baseline!B$52*Baseline!B$62/Baseline!B$74 + Baseline!B$53*Baseline!B$63/Baseline!B$75 + Baseline!B$54*Baseline!B$69/Baseline!B$76)</f>
        <v>1.7658556961840465E-9</v>
      </c>
      <c r="I414" s="40">
        <f>Baseline!B$33 * (C414 * Baseline!B$57*Baseline!B$66/Baseline!B$73 + Baseline!B$67*Baseline!B$52/Baseline!B$74 + Baseline!B$55*Baseline!B$53/Baseline!B$75 + Baseline!B$56*Baseline!B$54/Baseline!B$76)</f>
        <v>3.9502304178298532E-8</v>
      </c>
      <c r="J414" s="1">
        <f>Baseline!B$33 * (C414 * Baseline!B$57*Baseline!B$57/Baseline!B$73 + Baseline!B$67*Baseline!B$67/Baseline!B$74 + Baseline!B$55*Baseline!B$55/Baseline!B$75 + Baseline!B$56*Baseline!B$56/Baseline!B$76)</f>
        <v>1.7949606324264662E-6</v>
      </c>
      <c r="K414" s="40">
        <f>Baseline!B$33 * (C414 * Baseline!B$57*Baseline!B$58/Baseline!B$73 + Baseline!B$67*Baseline!B$59/Baseline!B$74 + Baseline!B$55*Baseline!B$68/Baseline!B$75 + Baseline!B$56*Baseline!B$60/Baseline!B$76)</f>
        <v>1.3929310758961949E-8</v>
      </c>
      <c r="L414" s="1">
        <f>Baseline!B$33 * (C414 * Baseline!B$57*Baseline!B$61/Baseline!B$73 + Baseline!B$67*Baseline!B$62/Baseline!B$74 + Baseline!B$55*Baseline!B$63/Baseline!B$75 + Baseline!B$56*Baseline!B$69/Baseline!B$76)</f>
        <v>1.4629430195149824E-8</v>
      </c>
      <c r="M414" s="40">
        <f>Baseline!B$33 * (C414 * Baseline!B$58*Baseline!B$66/Baseline!B$73 + Baseline!B$59*Baseline!B$52/Baseline!B$74 + Baseline!B$68*Baseline!B$53/Baseline!B$75 + Baseline!B$60*Baseline!B$54/Baseline!B$76)</f>
        <v>1.087642069803017E-7</v>
      </c>
      <c r="N414" s="1">
        <f>Baseline!B$33 * (C414 * Baseline!B$58*Baseline!B$57/Baseline!B$73 + Baseline!B$59*Baseline!B$67/Baseline!B$74 + Baseline!B$68*Baseline!B$55/Baseline!B$75 + Baseline!B$60*Baseline!B$56/Baseline!B$76)</f>
        <v>1.3929310758961949E-8</v>
      </c>
      <c r="O414" s="1">
        <f>Baseline!B$33 * (C414 * Baseline!B$58*Baseline!B$58/Baseline!B$73 + Baseline!B$59*Baseline!B$59/Baseline!B$74 + Baseline!B$68*Baseline!B$68/Baseline!B$75 + Baseline!B$60*Baseline!B$60/Baseline!B$76)</f>
        <v>1.3250170407102755E-6</v>
      </c>
      <c r="P414" s="40">
        <f>Baseline!B$33 * (C414 * Baseline!B$58*Baseline!B$61/Baseline!B$73 + Baseline!B$59*Baseline!B$62/Baseline!B$74 + Baseline!B$68*Baseline!B$63/Baseline!B$75 + Baseline!B$60*Baseline!B$69/Baseline!B$76)</f>
        <v>1.648998557945206E-9</v>
      </c>
      <c r="Q414" s="40">
        <f>Baseline!B$33 * (C414 * Baseline!B$61*Baseline!B$66/Baseline!B$73 + Baseline!B$62*Baseline!B$52/Baseline!B$74 + Baseline!B$63*Baseline!B$53/Baseline!B$75 + Baseline!B$69*Baseline!B$54/Baseline!B$76)</f>
        <v>1.7658556961840465E-9</v>
      </c>
      <c r="R414" s="40">
        <f>Baseline!B$33 * (C414 * Baseline!B$61*Baseline!B$57/Baseline!B$73 + Baseline!B$62*Baseline!B$67/Baseline!B$74 + Baseline!B$63*Baseline!B$55/Baseline!B$75 + Baseline!B$69*Baseline!B$56/Baseline!B$76)</f>
        <v>1.4629430195149824E-8</v>
      </c>
      <c r="S414" s="40">
        <f>Baseline!B$33 * (C414 * Baseline!B$61*Baseline!B$58/Baseline!B$73 + Baseline!B$62*Baseline!B$59/Baseline!B$74 + Baseline!B$63*Baseline!B$68/Baseline!B$75 + Baseline!B$69*Baseline!B$60/Baseline!B$76)</f>
        <v>1.648998557945206E-9</v>
      </c>
      <c r="T414" s="40">
        <f>Baseline!B$33 * (C414 * Baseline!B$61*Baseline!B$61/Baseline!B$73 + Baseline!B$62*Baseline!B$62/Baseline!B$74 + Baseline!B$63*Baseline!B$63/Baseline!B$75 + Baseline!B$69*Baseline!B$69/Baseline!B$76)</f>
        <v>9.8551805819556709E-8</v>
      </c>
      <c r="U414" s="40"/>
      <c r="V414" s="40">
        <f>E414 * ( Baseline!B$87 * Baseline!B$7 )</f>
        <v>0.22487525832786615</v>
      </c>
      <c r="W414" s="40">
        <f>F414 * ( Baseline!D$87 * Baseline!B$11 )</f>
        <v>7.2868303385826259E-4</v>
      </c>
      <c r="X414" s="40">
        <f>G414 * ( Baseline!F$87 * Baseline!B$16 )</f>
        <v>3.7778997049920373E-3</v>
      </c>
      <c r="Y414" s="40">
        <f>H414 * ( Baseline!H$87 * Baseline!B$18 )</f>
        <v>6.2100459468683968E-4</v>
      </c>
      <c r="Z414" s="48">
        <f t="shared" si="0"/>
        <v>0.23000284566140328</v>
      </c>
      <c r="AA414" s="40">
        <f>I414 * ( Baseline!B$87 * Baseline!B$7 )</f>
        <v>4.0999441506656045E-4</v>
      </c>
      <c r="AB414" s="1">
        <f>J414 * ( Baseline!D$87 * Baseline!B$11 )</f>
        <v>3.3110913059375871E-2</v>
      </c>
      <c r="AC414" s="1">
        <f>K414 * ( Baseline!F$87 * Baseline!B$16 )</f>
        <v>4.8383140435672383E-4</v>
      </c>
      <c r="AD414" s="1">
        <f>L414 * ( Baseline!F$87 * Baseline!B$16 )</f>
        <v>5.0814989188922985E-4</v>
      </c>
      <c r="AE414" s="48">
        <f t="shared" si="1"/>
        <v>3.4512888770688387E-2</v>
      </c>
      <c r="AF414" s="48">
        <f>M414 * ( Baseline!B$87 * Baseline!B$7 )</f>
        <v>1.1288637042485513E-3</v>
      </c>
      <c r="AG414" s="48">
        <f>N414 * ( Baseline!D$87 * Baseline!B$11 )</f>
        <v>2.5694836376079265E-4</v>
      </c>
      <c r="AH414" s="48">
        <f>O414 * ( Baseline!F$87 * Baseline!B$16 )</f>
        <v>4.6024162049150691E-2</v>
      </c>
      <c r="AI414" s="48">
        <f>P414 * ( Baseline!H$87 * Baseline!B$18 )</f>
        <v>5.7990903975271119E-4</v>
      </c>
      <c r="AJ414" s="48">
        <f t="shared" si="2"/>
        <v>4.7989883156912744E-2</v>
      </c>
      <c r="AK414" s="48">
        <f>Q414 * ( Baseline!B$87 * Baseline!B$7 )</f>
        <v>1.8327816270694218E-5</v>
      </c>
      <c r="AL414" s="48">
        <f>R414 * ( Baseline!D$87 * Baseline!B$11 )</f>
        <v>2.6986318393234073E-4</v>
      </c>
      <c r="AM414" s="48">
        <f>S414 * ( Baseline!F$87 * Baseline!B$16 )</f>
        <v>5.7277585508638515E-5</v>
      </c>
      <c r="AN414" s="48">
        <f>T414 * ( Baseline!H$87 * Baseline!B$18 )</f>
        <v>3.465805521984807E-2</v>
      </c>
      <c r="AO414" s="48">
        <f t="shared" si="3"/>
        <v>3.5003523805559746E-2</v>
      </c>
      <c r="AP414" s="48"/>
      <c r="AQ414" s="48">
        <f>V414 * ( (1-Baseline!B$88-Baseline!B$87) + (1-B414)*Baseline!B$88 )</f>
        <v>0.1128224857915687</v>
      </c>
      <c r="AR414" s="48">
        <f>W414 * ( (1-Baseline!B$88-Baseline!B$87) + (1-B414)*Baseline!B$88 )</f>
        <v>3.6558860163338593E-4</v>
      </c>
      <c r="AS414" s="48">
        <f>X414 * ( (1-Baseline!B$88-Baseline!B$87) + (1-B414)*Baseline!B$88 )</f>
        <v>1.8954154359079965E-3</v>
      </c>
      <c r="AT414" s="48">
        <f>Y414 * ( (1-Baseline!B$88-Baseline!B$87) + (1-B414)*Baseline!B$88 )</f>
        <v>3.1156509871976758E-4</v>
      </c>
      <c r="AU414" s="48">
        <f t="shared" si="4"/>
        <v>0.11539505492782985</v>
      </c>
      <c r="AV414" s="48">
        <f>AA414 * ( (1-Baseline!D$88-Baseline!D$87) + (1-B414)*Baseline!D$88 )</f>
        <v>3.0804791870758417E-4</v>
      </c>
      <c r="AW414" s="48">
        <f>AB414 * ( (1-Baseline!D$88-Baseline!D$87) + (1-B414)*Baseline!D$88 )</f>
        <v>2.4877772671104872E-2</v>
      </c>
      <c r="AX414" s="48">
        <f>AC414 * ( (1-Baseline!D$88-Baseline!D$87) + (1-B414)*Baseline!D$88 )</f>
        <v>3.6352509117291255E-4</v>
      </c>
      <c r="AY414" s="48">
        <f>AD414 * ( (1-Baseline!D$88-Baseline!D$87) + (1-B414)*Baseline!D$88 )</f>
        <v>3.8179670462718034E-4</v>
      </c>
      <c r="AZ414" s="48">
        <f t="shared" si="5"/>
        <v>2.593114238561255E-2</v>
      </c>
      <c r="BA414" s="48">
        <f>AF414 * ( (1-Baseline!F$88-Baseline!F$87) + (1-Baseline!B$36)*Baseline!F$88 )</f>
        <v>8.1236644521579351E-4</v>
      </c>
      <c r="BB414" s="48">
        <f>AG414 * ( (1-Baseline!F$88-Baseline!F$87) + (1-Baseline!B$36)*Baseline!F$88 )</f>
        <v>1.8490826490990674E-4</v>
      </c>
      <c r="BC414" s="48">
        <f>AH414 * ( (1-Baseline!F$88-Baseline!F$87) + (1-Baseline!B$36)*Baseline!F$88 )</f>
        <v>3.3120459783754413E-2</v>
      </c>
      <c r="BD414" s="48">
        <f>AI414 * ( (1-Baseline!F$88-Baseline!F$87) + (1-Baseline!B$36)*Baseline!F$88 )</f>
        <v>4.1732110209532309E-4</v>
      </c>
      <c r="BE414" s="48">
        <f t="shared" si="6"/>
        <v>3.4535055595975438E-2</v>
      </c>
      <c r="BF414" s="48">
        <f>AK414 * ( (1-Baseline!H$88-Baseline!H$87) + (1-Baseline!B$36)*Baseline!H$88 )</f>
        <v>1.4521495387596442E-5</v>
      </c>
      <c r="BG414" s="48">
        <f>AL414 * ( (1-Baseline!H$88-Baseline!H$87) + (1-Baseline!B$36)*Baseline!H$88 )</f>
        <v>2.1381799789327218E-4</v>
      </c>
      <c r="BH414" s="48">
        <f>AM414 * ( (1-Baseline!H$88-Baseline!H$87) + (1-Baseline!B$36)*Baseline!H$88 )</f>
        <v>4.5382176550204462E-5</v>
      </c>
      <c r="BI414" s="48">
        <f>AN414 * ( (1-Baseline!H$88-Baseline!H$87) + (1-Baseline!B$36)*Baseline!H$88 )</f>
        <v>2.7460270311790019E-2</v>
      </c>
      <c r="BJ414" s="48">
        <f t="shared" si="7"/>
        <v>2.7733991981621093E-2</v>
      </c>
      <c r="BK414" s="48"/>
      <c r="BL414" s="48">
        <f t="shared" si="18"/>
        <v>0.9777064178541266</v>
      </c>
      <c r="BM414" s="48">
        <f t="shared" si="19"/>
        <v>3.1681479060088982E-3</v>
      </c>
      <c r="BN414" s="48">
        <f t="shared" si="20"/>
        <v>1.6425447668389461E-2</v>
      </c>
      <c r="BO414" s="48">
        <f t="shared" si="21"/>
        <v>2.6999865714750601E-3</v>
      </c>
      <c r="BP414" s="48">
        <f t="shared" si="8"/>
        <v>1</v>
      </c>
      <c r="BQ414" s="48">
        <f t="shared" si="22"/>
        <v>1.1879458071176196E-2</v>
      </c>
      <c r="BR414" s="48">
        <f t="shared" si="23"/>
        <v>0.95937819865999729</v>
      </c>
      <c r="BS414" s="48">
        <f t="shared" si="24"/>
        <v>1.4018861404833757E-2</v>
      </c>
      <c r="BT414" s="48">
        <f t="shared" si="25"/>
        <v>1.4723481863992759E-2</v>
      </c>
      <c r="BU414" s="48">
        <f t="shared" si="9"/>
        <v>1</v>
      </c>
      <c r="BV414" s="48">
        <f t="shared" si="26"/>
        <v>2.3522951713749757E-2</v>
      </c>
      <c r="BW414" s="48">
        <f t="shared" si="27"/>
        <v>5.3542194074665157E-3</v>
      </c>
      <c r="BX414" s="48">
        <f t="shared" si="28"/>
        <v>0.95903884363846592</v>
      </c>
      <c r="BY414" s="48">
        <f t="shared" si="29"/>
        <v>1.2083985240317837E-2</v>
      </c>
      <c r="BZ414" s="48">
        <f t="shared" si="10"/>
        <v>1</v>
      </c>
      <c r="CA414" s="48">
        <f t="shared" si="30"/>
        <v>5.2359917740005192E-4</v>
      </c>
      <c r="CB414" s="48">
        <f t="shared" si="31"/>
        <v>7.7096004799801698E-3</v>
      </c>
      <c r="CC414" s="48">
        <f t="shared" si="32"/>
        <v>1.6363376963647554E-3</v>
      </c>
      <c r="CD414" s="48">
        <f t="shared" si="33"/>
        <v>0.99013046264625493</v>
      </c>
      <c r="CE414" s="48">
        <f t="shared" si="11"/>
        <v>0.99999999999999989</v>
      </c>
      <c r="CF414" s="48"/>
      <c r="CG414" s="48">
        <f t="shared" si="34"/>
        <v>0.9777064178541266</v>
      </c>
      <c r="CH414" s="48">
        <f t="shared" si="35"/>
        <v>3.1681479060088982E-3</v>
      </c>
      <c r="CI414" s="48">
        <f t="shared" si="36"/>
        <v>1.6425447668389461E-2</v>
      </c>
      <c r="CJ414" s="48">
        <f t="shared" si="37"/>
        <v>2.6999865714750601E-3</v>
      </c>
      <c r="CK414" s="48">
        <f t="shared" si="12"/>
        <v>1</v>
      </c>
      <c r="CL414" s="48">
        <f t="shared" si="38"/>
        <v>1.1879458071176196E-2</v>
      </c>
      <c r="CM414" s="48">
        <f t="shared" si="39"/>
        <v>0.95937819865999729</v>
      </c>
      <c r="CN414" s="48">
        <f t="shared" si="40"/>
        <v>1.4018861404833757E-2</v>
      </c>
      <c r="CO414" s="48">
        <f t="shared" si="41"/>
        <v>1.4723481863992759E-2</v>
      </c>
      <c r="CP414" s="48">
        <f t="shared" si="13"/>
        <v>1</v>
      </c>
      <c r="CQ414" s="48">
        <f t="shared" si="42"/>
        <v>2.3522951713749757E-2</v>
      </c>
      <c r="CR414" s="48">
        <f t="shared" si="43"/>
        <v>5.3542194074665157E-3</v>
      </c>
      <c r="CS414" s="48">
        <f t="shared" si="44"/>
        <v>0.95903884363846592</v>
      </c>
      <c r="CT414" s="48">
        <f t="shared" si="45"/>
        <v>1.2083985240317837E-2</v>
      </c>
      <c r="CU414" s="48">
        <f t="shared" si="14"/>
        <v>1</v>
      </c>
      <c r="CV414" s="48">
        <f t="shared" si="46"/>
        <v>5.2359917740005192E-4</v>
      </c>
      <c r="CW414" s="48">
        <f t="shared" si="47"/>
        <v>7.7096004799801698E-3</v>
      </c>
      <c r="CX414" s="48">
        <f t="shared" si="48"/>
        <v>1.6363376963647554E-3</v>
      </c>
      <c r="CY414" s="48">
        <f t="shared" si="49"/>
        <v>0.99013046264625493</v>
      </c>
      <c r="CZ414" s="48">
        <f t="shared" si="15"/>
        <v>0.99999999999999989</v>
      </c>
      <c r="DA414" s="48"/>
      <c r="DB414" s="48">
        <f>(AQ414*Baseline!B$7 + AV414*Baseline!B$11 + BA414*Baseline!B$16 + BF414*Baseline!B$18)</f>
        <v>58766.064069602624</v>
      </c>
      <c r="DC414" s="48">
        <f>(AR414*Baseline!B$7 + AW414*Baseline!B$11 + BB414*Baseline!B$16 + BG414*Baseline!B$18)</f>
        <v>63939.415783738565</v>
      </c>
      <c r="DD414" s="48">
        <f>(AS414*Baseline!B$7 + AX414*Baseline!B$11 + BC414*Baseline!B$16 + BH414*Baseline!B$18)</f>
        <v>114736.79573381673</v>
      </c>
      <c r="DE414" s="48">
        <f>(AT414*Baseline!B$7 + AY414*Baseline!B$11 + BD414*Baseline!B$16 + BI414*Baseline!B$18)</f>
        <v>1259796.1828634422</v>
      </c>
      <c r="DF414" s="48">
        <f t="shared" si="16"/>
        <v>1497238.4584506</v>
      </c>
      <c r="DG414" s="48"/>
      <c r="DH414" s="48">
        <f t="shared" si="50"/>
        <v>3.9249635712948497E-2</v>
      </c>
      <c r="DI414" s="48">
        <f t="shared" si="51"/>
        <v>4.2704898089450313E-2</v>
      </c>
      <c r="DJ414" s="48">
        <f t="shared" si="52"/>
        <v>7.6632279304761367E-2</v>
      </c>
      <c r="DK414" s="48">
        <f t="shared" si="53"/>
        <v>0.84141318689283984</v>
      </c>
      <c r="DL414" s="48">
        <f t="shared" si="17"/>
        <v>1</v>
      </c>
      <c r="DM414" s="48"/>
      <c r="DN414" s="48">
        <f>DH414 / (Baseline!B$7/Baseline!B$17)</f>
        <v>4.1896404549594699</v>
      </c>
      <c r="DO414" s="48">
        <f>DI414 / (Baseline!B$11/Baseline!B$17)</f>
        <v>1.0309166795677669</v>
      </c>
      <c r="DP414" s="48">
        <f>DJ414 / (Baseline!B$16/Baseline!B$17)</f>
        <v>1.1842003031720312</v>
      </c>
      <c r="DQ414" s="48">
        <f>DK414 / (Baseline!B$18/Baseline!B$17)</f>
        <v>0.95129188955328903</v>
      </c>
      <c r="DR414" s="71"/>
      <c r="DS414" s="48">
        <f>(AU414*Baseline!B$34)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2.9838789489174476E-2</v>
      </c>
      <c r="DT414" s="48">
        <f>(AZ414*Baseline!B$34) + (Baseline!D$88*(1-Baseline!D$89)*Baseline!B$35) + (Baseline!D$88*Baseline!D$89*((1-Baseline!D$90)*Baseline!B$40 + Baseline!D$90*Baseline!B$41))</f>
        <v>1.0303239357841887E-2</v>
      </c>
      <c r="DU414" s="48">
        <f>(BE414*Baseline!B$34) + (Baseline!F$88*(1-Baseline!F$89)*Baseline!B$35) + (Baseline!F$88*Baseline!F$89*((1-Baseline!F$90)*Baseline!B$40 + Baseline!F$90*Baseline!B$41))</f>
        <v>1.2910898339396319E-2</v>
      </c>
      <c r="DV414" s="48">
        <f>(BJ414*Baseline!B$34) + (Baseline!H$88*(1-Baseline!H$89)*Baseline!B$35) + (Baseline!H$88*Baseline!H$89*((1-Baseline!H$90)*Baseline!B$40 + Baseline!H$90*Baseline!B$41))</f>
        <v>9.3050987972431651E-3</v>
      </c>
      <c r="DW414" s="48">
        <f>( DS414*Baseline!B$7 + DT414*Baseline!B$11 + DU414*Baseline!B$16 + DV414*Baseline!B$18 ) / Baseline!B$17</f>
        <v>9.772150339384238E-3</v>
      </c>
    </row>
    <row r="415" spans="1:127">
      <c r="A415" s="7" t="s">
        <v>691</v>
      </c>
      <c r="B415" s="1">
        <f>MIN( MAX( NORMINV( MCrands!B415, (B$5+B$4)/2, (B$5-B$4)/3.29 ), 0 ), 1 )</f>
        <v>0.61278073442499603</v>
      </c>
      <c r="C415" s="1">
        <f>MAX( NORMINV( MCrands!C415, (C$5+C$4)/2, (C$5-C$4)/3.29 ), 0 )</f>
        <v>2.812099065161406</v>
      </c>
      <c r="D415" s="40"/>
      <c r="E415" s="40">
        <f>Baseline!B$33 * (C415 * Baseline!B$66*Baseline!B$66/Baseline!B$73 + Baseline!B$52*Baseline!B$52/Baseline!B$74 + Baseline!B$53*Baseline!B$53/Baseline!B$75 + Baseline!B$54*Baseline!B$54/Baseline!B$76)</f>
        <v>2.354027017823496E-5</v>
      </c>
      <c r="F415" s="40">
        <f>Baseline!B$33 * (C415 * Baseline!B$66*Baseline!B$57/Baseline!B$73 + Baseline!B$52*Baseline!B$67/Baseline!B$74 + Baseline!B$53*Baseline!B$55/Baseline!B$75 + Baseline!B$54*Baseline!B$56/Baseline!B$76)</f>
        <v>3.9752909298112928E-8</v>
      </c>
      <c r="G415" s="1">
        <f>Baseline!B$33 * (C415 * Baseline!B$66*Baseline!B$58/Baseline!B$73 + Baseline!B$52*Baseline!B$59/Baseline!B$74 + Baseline!B$53*Baseline!B$68/Baseline!B$75 + Baseline!B$54*Baseline!B$60/Baseline!B$76)</f>
        <v>1.0938027789984543E-7</v>
      </c>
      <c r="H415" s="40">
        <f>Baseline!B$33 * (C415 * Baseline!B$66*Baseline!B$61/Baseline!B$73 + Baseline!B$52*Baseline!B$62/Baseline!B$74 + Baseline!B$53*Baseline!B$63/Baseline!B$75 + Baseline!B$54*Baseline!B$69/Baseline!B$76)</f>
        <v>1.8274627881384185E-9</v>
      </c>
      <c r="I415" s="40">
        <f>Baseline!B$33 * (C415 * Baseline!B$57*Baseline!B$66/Baseline!B$73 + Baseline!B$67*Baseline!B$52/Baseline!B$74 + Baseline!B$55*Baseline!B$53/Baseline!B$75 + Baseline!B$56*Baseline!B$54/Baseline!B$76)</f>
        <v>3.9752909298112928E-8</v>
      </c>
      <c r="J415" s="1">
        <f>Baseline!B$33 * (C415 * Baseline!B$57*Baseline!B$57/Baseline!B$73 + Baseline!B$67*Baseline!B$67/Baseline!B$74 + Baseline!B$55*Baseline!B$55/Baseline!B$75 + Baseline!B$56*Baseline!B$56/Baseline!B$76)</f>
        <v>1.794960665941026E-6</v>
      </c>
      <c r="K415" s="40">
        <f>Baseline!B$33 * (C415 * Baseline!B$57*Baseline!B$58/Baseline!B$73 + Baseline!B$67*Baseline!B$59/Baseline!B$74 + Baseline!B$55*Baseline!B$68/Baseline!B$75 + Baseline!B$56*Baseline!B$60/Baseline!B$76)</f>
        <v>1.3929393148921101E-8</v>
      </c>
      <c r="L415" s="1">
        <f>Baseline!B$33 * (C415 * Baseline!B$57*Baseline!B$61/Baseline!B$73 + Baseline!B$67*Baseline!B$62/Baseline!B$74 + Baseline!B$55*Baseline!B$63/Baseline!B$75 + Baseline!B$56*Baseline!B$69/Baseline!B$76)</f>
        <v>1.462943843414574E-8</v>
      </c>
      <c r="M415" s="40">
        <f>Baseline!B$33 * (C415 * Baseline!B$58*Baseline!B$66/Baseline!B$73 + Baseline!B$59*Baseline!B$52/Baseline!B$74 + Baseline!B$68*Baseline!B$53/Baseline!B$75 + Baseline!B$60*Baseline!B$54/Baseline!B$76)</f>
        <v>1.0938027789984543E-7</v>
      </c>
      <c r="N415" s="1">
        <f>Baseline!B$33 * (C415 * Baseline!B$58*Baseline!B$57/Baseline!B$73 + Baseline!B$59*Baseline!B$67/Baseline!B$74 + Baseline!B$68*Baseline!B$55/Baseline!B$75 + Baseline!B$60*Baseline!B$56/Baseline!B$76)</f>
        <v>1.3929393148921101E-8</v>
      </c>
      <c r="O415" s="1">
        <f>Baseline!B$33 * (C415 * Baseline!B$58*Baseline!B$58/Baseline!B$73 + Baseline!B$59*Baseline!B$59/Baseline!B$74 + Baseline!B$68*Baseline!B$68/Baseline!B$75 + Baseline!B$60*Baseline!B$60/Baseline!B$76)</f>
        <v>1.3250172432522585E-6</v>
      </c>
      <c r="P415" s="40">
        <f>Baseline!B$33 * (C415 * Baseline!B$58*Baseline!B$61/Baseline!B$73 + Baseline!B$59*Baseline!B$62/Baseline!B$74 + Baseline!B$68*Baseline!B$63/Baseline!B$75 + Baseline!B$60*Baseline!B$69/Baseline!B$76)</f>
        <v>1.6490188121434969E-9</v>
      </c>
      <c r="Q415" s="40">
        <f>Baseline!B$33 * (C415 * Baseline!B$61*Baseline!B$66/Baseline!B$73 + Baseline!B$62*Baseline!B$52/Baseline!B$74 + Baseline!B$63*Baseline!B$53/Baseline!B$75 + Baseline!B$69*Baseline!B$54/Baseline!B$76)</f>
        <v>1.8274627881384185E-9</v>
      </c>
      <c r="R415" s="40">
        <f>Baseline!B$33 * (C415 * Baseline!B$61*Baseline!B$57/Baseline!B$73 + Baseline!B$62*Baseline!B$67/Baseline!B$74 + Baseline!B$63*Baseline!B$55/Baseline!B$75 + Baseline!B$69*Baseline!B$56/Baseline!B$76)</f>
        <v>1.462943843414574E-8</v>
      </c>
      <c r="S415" s="40">
        <f>Baseline!B$33 * (C415 * Baseline!B$61*Baseline!B$58/Baseline!B$73 + Baseline!B$62*Baseline!B$59/Baseline!B$74 + Baseline!B$63*Baseline!B$68/Baseline!B$75 + Baseline!B$69*Baseline!B$60/Baseline!B$76)</f>
        <v>1.6490188121434969E-9</v>
      </c>
      <c r="T415" s="40">
        <f>Baseline!B$33 * (C415 * Baseline!B$61*Baseline!B$61/Baseline!B$73 + Baseline!B$62*Baseline!B$62/Baseline!B$74 + Baseline!B$63*Baseline!B$63/Baseline!B$75 + Baseline!B$69*Baseline!B$69/Baseline!B$76)</f>
        <v>9.8551807844976546E-8</v>
      </c>
      <c r="U415" s="40"/>
      <c r="V415" s="40">
        <f>E415 * ( Baseline!B$87 * Baseline!B$7 )</f>
        <v>0.24432446417990064</v>
      </c>
      <c r="W415" s="40">
        <f>F415 * ( Baseline!D$87 * Baseline!B$11 )</f>
        <v>7.3330584518042051E-4</v>
      </c>
      <c r="X415" s="40">
        <f>G415 * ( Baseline!F$87 * Baseline!B$16 )</f>
        <v>3.7992987866367917E-3</v>
      </c>
      <c r="Y415" s="40">
        <f>H415 * ( Baseline!H$87 * Baseline!B$18 )</f>
        <v>6.4267017429882865E-4</v>
      </c>
      <c r="Z415" s="48">
        <f t="shared" si="0"/>
        <v>0.24949973898601668</v>
      </c>
      <c r="AA415" s="40">
        <f>I415 * ( Baseline!B$87 * Baseline!B$7 )</f>
        <v>4.1259544560511409E-4</v>
      </c>
      <c r="AB415" s="1">
        <f>J415 * ( Baseline!D$87 * Baseline!B$11 )</f>
        <v>3.3110913677605408E-2</v>
      </c>
      <c r="AC415" s="1">
        <f>K415 * ( Baseline!F$87 * Baseline!B$16 )</f>
        <v>4.8383426615299872E-4</v>
      </c>
      <c r="AD415" s="1">
        <f>L415 * ( Baseline!F$87 * Baseline!B$16 )</f>
        <v>5.0815017806885737E-4</v>
      </c>
      <c r="AE415" s="48">
        <f t="shared" si="1"/>
        <v>3.451549356743238E-2</v>
      </c>
      <c r="AF415" s="48">
        <f>M415 * ( Baseline!B$87 * Baseline!B$7 )</f>
        <v>1.1352579043224958E-3</v>
      </c>
      <c r="AG415" s="48">
        <f>N415 * ( Baseline!D$87 * Baseline!B$11 )</f>
        <v>2.5694988357505776E-4</v>
      </c>
      <c r="AH415" s="48">
        <f>O415 * ( Baseline!F$87 * Baseline!B$16 )</f>
        <v>4.6024169084399866E-2</v>
      </c>
      <c r="AI415" s="48">
        <f>P415 * ( Baseline!H$87 * Baseline!B$18 )</f>
        <v>5.7991616261684304E-4</v>
      </c>
      <c r="AJ415" s="48">
        <f t="shared" si="2"/>
        <v>4.7996293034914261E-2</v>
      </c>
      <c r="AK415" s="48">
        <f>Q415 * ( Baseline!B$87 * Baseline!B$7 )</f>
        <v>1.8967236278088647E-5</v>
      </c>
      <c r="AL415" s="48">
        <f>R415 * ( Baseline!D$87 * Baseline!B$11 )</f>
        <v>2.6986333591376725E-4</v>
      </c>
      <c r="AM415" s="48">
        <f>S415 * ( Baseline!F$87 * Baseline!B$16 )</f>
        <v>5.7278289033556064E-5</v>
      </c>
      <c r="AN415" s="48">
        <f>T415 * ( Baseline!H$87 * Baseline!B$18 )</f>
        <v>3.4658055932134488E-2</v>
      </c>
      <c r="AO415" s="48">
        <f t="shared" si="3"/>
        <v>3.5004164793359903E-2</v>
      </c>
      <c r="AP415" s="48"/>
      <c r="AQ415" s="48">
        <f>V415 * ( (1-Baseline!B$88-Baseline!B$87) + (1-B415)*Baseline!B$88 )</f>
        <v>0.10584750175409445</v>
      </c>
      <c r="AR415" s="48">
        <f>W415 * ( (1-Baseline!B$88-Baseline!B$87) + (1-B415)*Baseline!B$88 )</f>
        <v>3.1768653210621702E-4</v>
      </c>
      <c r="AS415" s="48">
        <f>X415 * ( (1-Baseline!B$88-Baseline!B$87) + (1-B415)*Baseline!B$88 )</f>
        <v>1.6459517729127565E-3</v>
      </c>
      <c r="AT415" s="48">
        <f>Y415 * ( (1-Baseline!B$88-Baseline!B$87) + (1-B415)*Baseline!B$88 )</f>
        <v>2.7842088032294365E-4</v>
      </c>
      <c r="AU415" s="48">
        <f t="shared" si="4"/>
        <v>0.10808956093943636</v>
      </c>
      <c r="AV415" s="48">
        <f>AA415 * ( (1-Baseline!D$88-Baseline!D$87) + (1-B415)*Baseline!D$88 )</f>
        <v>2.9577838262031413E-4</v>
      </c>
      <c r="AW415" s="48">
        <f>AB415 * ( (1-Baseline!D$88-Baseline!D$87) + (1-B415)*Baseline!D$88 )</f>
        <v>2.3736307802137251E-2</v>
      </c>
      <c r="AX415" s="48">
        <f>AC415 * ( (1-Baseline!D$88-Baseline!D$87) + (1-B415)*Baseline!D$88 )</f>
        <v>3.4684754333421742E-4</v>
      </c>
      <c r="AY415" s="48">
        <f>AD415 * ( (1-Baseline!D$88-Baseline!D$87) + (1-B415)*Baseline!D$88 )</f>
        <v>3.6427895508395864E-4</v>
      </c>
      <c r="AZ415" s="48">
        <f t="shared" si="5"/>
        <v>2.4743212683175742E-2</v>
      </c>
      <c r="BA415" s="48">
        <f>AF415 * ( (1-Baseline!F$88-Baseline!F$87) + (1-Baseline!B$36)*Baseline!F$88 )</f>
        <v>8.1696791620340637E-4</v>
      </c>
      <c r="BB415" s="48">
        <f>AG415 * ( (1-Baseline!F$88-Baseline!F$87) + (1-Baseline!B$36)*Baseline!F$88 )</f>
        <v>1.8490935861688597E-4</v>
      </c>
      <c r="BC415" s="48">
        <f>AH415 * ( (1-Baseline!F$88-Baseline!F$87) + (1-Baseline!B$36)*Baseline!F$88 )</f>
        <v>3.3120464846544843E-2</v>
      </c>
      <c r="BD415" s="48">
        <f>AI415 * ( (1-Baseline!F$88-Baseline!F$87) + (1-Baseline!B$36)*Baseline!F$88 )</f>
        <v>4.1732622793628403E-4</v>
      </c>
      <c r="BE415" s="48">
        <f t="shared" si="6"/>
        <v>3.4539668349301417E-2</v>
      </c>
      <c r="BF415" s="48">
        <f>AK415 * ( (1-Baseline!H$88-Baseline!H$87) + (1-Baseline!B$36)*Baseline!H$88 )</f>
        <v>1.5028120647855195E-5</v>
      </c>
      <c r="BG415" s="48">
        <f>AL415 * ( (1-Baseline!H$88-Baseline!H$87) + (1-Baseline!B$36)*Baseline!H$88 )</f>
        <v>2.1381811831119605E-4</v>
      </c>
      <c r="BH415" s="48">
        <f>AM415 * ( (1-Baseline!H$88-Baseline!H$87) + (1-Baseline!B$36)*Baseline!H$88 )</f>
        <v>4.5382733967067137E-5</v>
      </c>
      <c r="BI415" s="48">
        <f>AN415 * ( (1-Baseline!H$88-Baseline!H$87) + (1-Baseline!B$36)*Baseline!H$88 )</f>
        <v>2.7460270876148794E-2</v>
      </c>
      <c r="BJ415" s="48">
        <f t="shared" si="7"/>
        <v>2.7734499849074914E-2</v>
      </c>
      <c r="BK415" s="48"/>
      <c r="BL415" s="48">
        <f t="shared" si="18"/>
        <v>0.97925739390690869</v>
      </c>
      <c r="BM415" s="48">
        <f t="shared" si="19"/>
        <v>2.9391046586285966E-3</v>
      </c>
      <c r="BN415" s="48">
        <f t="shared" si="20"/>
        <v>1.5227666377838275E-2</v>
      </c>
      <c r="BO415" s="48">
        <f t="shared" si="21"/>
        <v>2.5758350566244376E-3</v>
      </c>
      <c r="BP415" s="48">
        <f t="shared" si="8"/>
        <v>0.99999999999999989</v>
      </c>
      <c r="BQ415" s="48">
        <f t="shared" si="22"/>
        <v>1.1953919905535548E-2</v>
      </c>
      <c r="BR415" s="48">
        <f t="shared" si="23"/>
        <v>0.95930581473265431</v>
      </c>
      <c r="BS415" s="48">
        <f t="shared" si="24"/>
        <v>1.40178863503064E-2</v>
      </c>
      <c r="BT415" s="48">
        <f t="shared" si="25"/>
        <v>1.4722379011503698E-2</v>
      </c>
      <c r="BU415" s="48">
        <f t="shared" si="9"/>
        <v>1</v>
      </c>
      <c r="BV415" s="48">
        <f t="shared" si="26"/>
        <v>2.3653033026877046E-2</v>
      </c>
      <c r="BW415" s="48">
        <f t="shared" si="27"/>
        <v>5.3535360197118353E-3</v>
      </c>
      <c r="BX415" s="48">
        <f t="shared" si="28"/>
        <v>0.95891091111807736</v>
      </c>
      <c r="BY415" s="48">
        <f t="shared" si="29"/>
        <v>1.2082519835333757E-2</v>
      </c>
      <c r="BZ415" s="48">
        <f t="shared" si="10"/>
        <v>0.99999999999999989</v>
      </c>
      <c r="CA415" s="48">
        <f t="shared" si="30"/>
        <v>5.4185655878544561E-4</v>
      </c>
      <c r="CB415" s="48">
        <f t="shared" si="31"/>
        <v>7.7094636454505218E-3</v>
      </c>
      <c r="CC415" s="48">
        <f t="shared" si="32"/>
        <v>1.6363278304649463E-3</v>
      </c>
      <c r="CD415" s="48">
        <f t="shared" si="33"/>
        <v>0.99011235196529901</v>
      </c>
      <c r="CE415" s="48">
        <f t="shared" si="11"/>
        <v>0.99999999999999989</v>
      </c>
      <c r="CF415" s="48"/>
      <c r="CG415" s="48">
        <f t="shared" si="34"/>
        <v>0.97925739390690869</v>
      </c>
      <c r="CH415" s="48">
        <f t="shared" si="35"/>
        <v>2.9391046586285966E-3</v>
      </c>
      <c r="CI415" s="48">
        <f t="shared" si="36"/>
        <v>1.5227666377838275E-2</v>
      </c>
      <c r="CJ415" s="48">
        <f t="shared" si="37"/>
        <v>2.5758350566244376E-3</v>
      </c>
      <c r="CK415" s="48">
        <f t="shared" si="12"/>
        <v>0.99999999999999989</v>
      </c>
      <c r="CL415" s="48">
        <f t="shared" si="38"/>
        <v>1.1953919905535548E-2</v>
      </c>
      <c r="CM415" s="48">
        <f t="shared" si="39"/>
        <v>0.95930581473265431</v>
      </c>
      <c r="CN415" s="48">
        <f t="shared" si="40"/>
        <v>1.40178863503064E-2</v>
      </c>
      <c r="CO415" s="48">
        <f t="shared" si="41"/>
        <v>1.4722379011503698E-2</v>
      </c>
      <c r="CP415" s="48">
        <f t="shared" si="13"/>
        <v>1</v>
      </c>
      <c r="CQ415" s="48">
        <f t="shared" si="42"/>
        <v>2.3653033026877046E-2</v>
      </c>
      <c r="CR415" s="48">
        <f t="shared" si="43"/>
        <v>5.3535360197118353E-3</v>
      </c>
      <c r="CS415" s="48">
        <f t="shared" si="44"/>
        <v>0.95891091111807736</v>
      </c>
      <c r="CT415" s="48">
        <f t="shared" si="45"/>
        <v>1.2082519835333757E-2</v>
      </c>
      <c r="CU415" s="48">
        <f t="shared" si="14"/>
        <v>0.99999999999999989</v>
      </c>
      <c r="CV415" s="48">
        <f t="shared" si="46"/>
        <v>5.4185655878544561E-4</v>
      </c>
      <c r="CW415" s="48">
        <f t="shared" si="47"/>
        <v>7.7094636454505218E-3</v>
      </c>
      <c r="CX415" s="48">
        <f t="shared" si="48"/>
        <v>1.6363278304649463E-3</v>
      </c>
      <c r="CY415" s="48">
        <f t="shared" si="49"/>
        <v>0.99011235196529901</v>
      </c>
      <c r="CZ415" s="48">
        <f t="shared" si="15"/>
        <v>0.99999999999999989</v>
      </c>
      <c r="DA415" s="48"/>
      <c r="DB415" s="48">
        <f>(AQ415*Baseline!B$7 + AV415*Baseline!B$11 + BA415*Baseline!B$16 + BF415*Baseline!B$18)</f>
        <v>55395.498714894966</v>
      </c>
      <c r="DC415" s="48">
        <f>(AR415*Baseline!B$7 + AW415*Baseline!B$11 + BB415*Baseline!B$16 + BG415*Baseline!B$18)</f>
        <v>61468.259407575082</v>
      </c>
      <c r="DD415" s="48">
        <f>(AS415*Baseline!B$7 + AX415*Baseline!B$11 + BC415*Baseline!B$16 + BH415*Baseline!B$18)</f>
        <v>114580.08244121923</v>
      </c>
      <c r="DE415" s="48">
        <f>(AT415*Baseline!B$7 + AY415*Baseline!B$11 + BD415*Baseline!B$16 + BI415*Baseline!B$18)</f>
        <v>1259742.5831726557</v>
      </c>
      <c r="DF415" s="48">
        <f t="shared" si="16"/>
        <v>1491186.423736345</v>
      </c>
      <c r="DG415" s="48"/>
      <c r="DH415" s="48">
        <f t="shared" si="50"/>
        <v>3.7148607198350794E-2</v>
      </c>
      <c r="DI415" s="48">
        <f t="shared" si="51"/>
        <v>4.1221042808020636E-2</v>
      </c>
      <c r="DJ415" s="48">
        <f t="shared" si="52"/>
        <v>7.6838201191588906E-2</v>
      </c>
      <c r="DK415" s="48">
        <f t="shared" si="53"/>
        <v>0.84479214880203957</v>
      </c>
      <c r="DL415" s="48">
        <f t="shared" si="17"/>
        <v>0.99999999999999989</v>
      </c>
      <c r="DM415" s="48"/>
      <c r="DN415" s="48">
        <f>DH415 / (Baseline!B$7/Baseline!B$17)</f>
        <v>3.9653694801621686</v>
      </c>
      <c r="DO415" s="48">
        <f>DI415 / (Baseline!B$11/Baseline!B$17)</f>
        <v>0.99509570286185423</v>
      </c>
      <c r="DP415" s="48">
        <f>DJ415 / (Baseline!B$16/Baseline!B$17)</f>
        <v>1.1873824186333388</v>
      </c>
      <c r="DQ415" s="48">
        <f>DK415 / (Baseline!B$18/Baseline!B$17)</f>
        <v>0.95511210429368454</v>
      </c>
      <c r="DR415" s="71"/>
      <c r="DS415" s="48">
        <f>(AU415*Baseline!B$34)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2.8742965390915455E-2</v>
      </c>
      <c r="DT415" s="48">
        <f>(AZ415*Baseline!B$34) + (Baseline!D$88*(1-Baseline!D$89)*Baseline!B$35) + (Baseline!D$88*Baseline!D$89*((1-Baseline!D$90)*Baseline!B$40 + Baseline!D$90*Baseline!B$41))</f>
        <v>1.0125049902476365E-2</v>
      </c>
      <c r="DU415" s="48">
        <f>(BE415*Baseline!B$34) + (Baseline!F$88*(1-Baseline!F$89)*Baseline!B$35) + (Baseline!F$88*Baseline!F$89*((1-Baseline!F$90)*Baseline!B$40 + Baseline!F$90*Baseline!B$41))</f>
        <v>1.2911590252395216E-2</v>
      </c>
      <c r="DV415" s="48">
        <f>(BJ415*Baseline!B$34) + (Baseline!H$88*(1-Baseline!H$89)*Baseline!B$35) + (Baseline!H$88*Baseline!H$89*((1-Baseline!H$90)*Baseline!B$40 + Baseline!H$90*Baseline!B$41))</f>
        <v>9.3051749773612382E-3</v>
      </c>
      <c r="DW415" s="48">
        <f>( DS415*Baseline!B$7 + DT415*Baseline!B$11 + DU415*Baseline!B$16 + DV415*Baseline!B$18 ) / Baseline!B$17</f>
        <v>9.7546151764047722E-3</v>
      </c>
    </row>
    <row r="416" spans="1:127">
      <c r="A416" s="7" t="s">
        <v>692</v>
      </c>
      <c r="B416" s="1">
        <f>MIN( MAX( NORMINV( MCrands!B416, (B$5+B$4)/2, (B$5-B$4)/3.29 ), 0 ), 1 )</f>
        <v>0.45282391139670447</v>
      </c>
      <c r="C416" s="1">
        <f>MAX( NORMINV( MCrands!C416, (C$5+C$4)/2, (C$5-C$4)/3.29 ), 0 )</f>
        <v>2.368612395025337</v>
      </c>
      <c r="D416" s="40"/>
      <c r="E416" s="40">
        <f>Baseline!B$33 * (C416 * Baseline!B$66*Baseline!B$66/Baseline!B$73 + Baseline!B$52*Baseline!B$52/Baseline!B$74 + Baseline!B$53*Baseline!B$53/Baseline!B$75 + Baseline!B$54*Baseline!B$54/Baseline!B$76)</f>
        <v>1.9829154771523555E-5</v>
      </c>
      <c r="F416" s="40">
        <f>Baseline!B$33 * (C416 * Baseline!B$66*Baseline!B$57/Baseline!B$73 + Baseline!B$52*Baseline!B$67/Baseline!B$74 + Baseline!B$53*Baseline!B$55/Baseline!B$75 + Baseline!B$54*Baseline!B$56/Baseline!B$76)</f>
        <v>3.9256604997650015E-8</v>
      </c>
      <c r="G416" s="1">
        <f>Baseline!B$33 * (C416 * Baseline!B$66*Baseline!B$58/Baseline!B$73 + Baseline!B$52*Baseline!B$59/Baseline!B$74 + Baseline!B$53*Baseline!B$68/Baseline!B$75 + Baseline!B$54*Baseline!B$60/Baseline!B$76)</f>
        <v>1.0816019649454076E-7</v>
      </c>
      <c r="H416" s="40">
        <f>Baseline!B$33 * (C416 * Baseline!B$66*Baseline!B$61/Baseline!B$73 + Baseline!B$52*Baseline!B$62/Baseline!B$74 + Baseline!B$53*Baseline!B$63/Baseline!B$75 + Baseline!B$54*Baseline!B$69/Baseline!B$76)</f>
        <v>1.7054546476079531E-9</v>
      </c>
      <c r="I416" s="40">
        <f>Baseline!B$33 * (C416 * Baseline!B$57*Baseline!B$66/Baseline!B$73 + Baseline!B$67*Baseline!B$52/Baseline!B$74 + Baseline!B$55*Baseline!B$53/Baseline!B$75 + Baseline!B$56*Baseline!B$54/Baseline!B$76)</f>
        <v>3.9256604997650015E-8</v>
      </c>
      <c r="J416" s="1">
        <f>Baseline!B$33 * (C416 * Baseline!B$57*Baseline!B$57/Baseline!B$73 + Baseline!B$67*Baseline!B$67/Baseline!B$74 + Baseline!B$55*Baseline!B$55/Baseline!B$75 + Baseline!B$56*Baseline!B$56/Baseline!B$76)</f>
        <v>1.794960599568E-6</v>
      </c>
      <c r="K416" s="40">
        <f>Baseline!B$33 * (C416 * Baseline!B$57*Baseline!B$58/Baseline!B$73 + Baseline!B$67*Baseline!B$59/Baseline!B$74 + Baseline!B$55*Baseline!B$68/Baseline!B$75 + Baseline!B$56*Baseline!B$60/Baseline!B$76)</f>
        <v>1.3929229981899328E-8</v>
      </c>
      <c r="L416" s="1">
        <f>Baseline!B$33 * (C416 * Baseline!B$57*Baseline!B$61/Baseline!B$73 + Baseline!B$67*Baseline!B$62/Baseline!B$74 + Baseline!B$55*Baseline!B$63/Baseline!B$75 + Baseline!B$56*Baseline!B$69/Baseline!B$76)</f>
        <v>1.4629422117443564E-8</v>
      </c>
      <c r="M416" s="40">
        <f>Baseline!B$33 * (C416 * Baseline!B$58*Baseline!B$66/Baseline!B$73 + Baseline!B$59*Baseline!B$52/Baseline!B$74 + Baseline!B$68*Baseline!B$53/Baseline!B$75 + Baseline!B$60*Baseline!B$54/Baseline!B$76)</f>
        <v>1.0816019649454076E-7</v>
      </c>
      <c r="N416" s="1">
        <f>Baseline!B$33 * (C416 * Baseline!B$58*Baseline!B$57/Baseline!B$73 + Baseline!B$59*Baseline!B$67/Baseline!B$74 + Baseline!B$68*Baseline!B$55/Baseline!B$75 + Baseline!B$60*Baseline!B$56/Baseline!B$76)</f>
        <v>1.3929229981899328E-8</v>
      </c>
      <c r="O416" s="1">
        <f>Baseline!B$33 * (C416 * Baseline!B$58*Baseline!B$58/Baseline!B$73 + Baseline!B$59*Baseline!B$59/Baseline!B$74 + Baseline!B$68*Baseline!B$68/Baseline!B$75 + Baseline!B$60*Baseline!B$60/Baseline!B$76)</f>
        <v>1.3250168421333301E-6</v>
      </c>
      <c r="P416" s="40">
        <f>Baseline!B$33 * (C416 * Baseline!B$58*Baseline!B$61/Baseline!B$73 + Baseline!B$59*Baseline!B$62/Baseline!B$74 + Baseline!B$68*Baseline!B$63/Baseline!B$75 + Baseline!B$60*Baseline!B$69/Baseline!B$76)</f>
        <v>1.6489787002506444E-9</v>
      </c>
      <c r="Q416" s="40">
        <f>Baseline!B$33 * (C416 * Baseline!B$61*Baseline!B$66/Baseline!B$73 + Baseline!B$62*Baseline!B$52/Baseline!B$74 + Baseline!B$63*Baseline!B$53/Baseline!B$75 + Baseline!B$69*Baseline!B$54/Baseline!B$76)</f>
        <v>1.7054546476079531E-9</v>
      </c>
      <c r="R416" s="40">
        <f>Baseline!B$33 * (C416 * Baseline!B$61*Baseline!B$57/Baseline!B$73 + Baseline!B$62*Baseline!B$67/Baseline!B$74 + Baseline!B$63*Baseline!B$55/Baseline!B$75 + Baseline!B$69*Baseline!B$56/Baseline!B$76)</f>
        <v>1.4629422117443564E-8</v>
      </c>
      <c r="S416" s="40">
        <f>Baseline!B$33 * (C416 * Baseline!B$61*Baseline!B$58/Baseline!B$73 + Baseline!B$62*Baseline!B$59/Baseline!B$74 + Baseline!B$63*Baseline!B$68/Baseline!B$75 + Baseline!B$69*Baseline!B$60/Baseline!B$76)</f>
        <v>1.6489787002506444E-9</v>
      </c>
      <c r="T416" s="40">
        <f>Baseline!B$33 * (C416 * Baseline!B$61*Baseline!B$61/Baseline!B$73 + Baseline!B$62*Baseline!B$62/Baseline!B$74 + Baseline!B$63*Baseline!B$63/Baseline!B$75 + Baseline!B$69*Baseline!B$69/Baseline!B$76)</f>
        <v>9.8551803833787253E-8</v>
      </c>
      <c r="U416" s="40"/>
      <c r="V416" s="40">
        <f>E416 * ( Baseline!B$87 * Baseline!B$7 )</f>
        <v>0.20580679737364299</v>
      </c>
      <c r="W416" s="40">
        <f>F416 * ( Baseline!D$87 * Baseline!B$11 )</f>
        <v>7.2415072041235955E-4</v>
      </c>
      <c r="X416" s="40">
        <f>G416 * ( Baseline!F$87 * Baseline!B$16 )</f>
        <v>3.756919539739864E-3</v>
      </c>
      <c r="Y416" s="40">
        <f>H416 * ( Baseline!H$87 * Baseline!B$18 )</f>
        <v>5.9976314853089755E-4</v>
      </c>
      <c r="Z416" s="48">
        <f t="shared" si="0"/>
        <v>0.21088763078232609</v>
      </c>
      <c r="AA416" s="40">
        <f>I416 * ( Baseline!B$87 * Baseline!B$7 )</f>
        <v>4.074443032706095E-4</v>
      </c>
      <c r="AB416" s="1">
        <f>J416 * ( Baseline!D$87 * Baseline!B$11 )</f>
        <v>3.3110912453249035E-2</v>
      </c>
      <c r="AC416" s="1">
        <f>K416 * ( Baseline!F$87 * Baseline!B$16 )</f>
        <v>4.8382859858403895E-4</v>
      </c>
      <c r="AD416" s="1">
        <f>L416 * ( Baseline!F$87 * Baseline!B$16 )</f>
        <v>5.081496113119614E-4</v>
      </c>
      <c r="AE416" s="48">
        <f t="shared" si="1"/>
        <v>3.4510334966415646E-2</v>
      </c>
      <c r="AF416" s="48">
        <f>M416 * ( Baseline!B$87 * Baseline!B$7 )</f>
        <v>1.1225946794168385E-3</v>
      </c>
      <c r="AG416" s="48">
        <f>N416 * ( Baseline!D$87 * Baseline!B$11 )</f>
        <v>2.5694687369897778E-4</v>
      </c>
      <c r="AH416" s="48">
        <f>O416 * ( Baseline!F$87 * Baseline!B$16 )</f>
        <v>4.6024155151626181E-2</v>
      </c>
      <c r="AI416" s="48">
        <f>P416 * ( Baseline!H$87 * Baseline!B$18 )</f>
        <v>5.7990205632842053E-4</v>
      </c>
      <c r="AJ416" s="48">
        <f t="shared" si="2"/>
        <v>4.7983598761070417E-2</v>
      </c>
      <c r="AK416" s="48">
        <f>Q416 * ( Baseline!B$87 * Baseline!B$7 )</f>
        <v>1.7700913787522944E-5</v>
      </c>
      <c r="AL416" s="48">
        <f>R416 * ( Baseline!D$87 * Baseline!B$11 )</f>
        <v>2.6986303492615926E-4</v>
      </c>
      <c r="AM416" s="48">
        <f>S416 * ( Baseline!F$87 * Baseline!B$16 )</f>
        <v>5.727689575618678E-5</v>
      </c>
      <c r="AN416" s="48">
        <f>T416 * ( Baseline!H$87 * Baseline!B$18 )</f>
        <v>3.4658054521505638E-2</v>
      </c>
      <c r="AO416" s="48">
        <f t="shared" si="3"/>
        <v>3.5002895365975506E-2</v>
      </c>
      <c r="AP416" s="48"/>
      <c r="AQ416" s="48">
        <f>V416 * ( (1-Baseline!B$88-Baseline!B$87) + (1-B416)*Baseline!B$88 )</f>
        <v>0.11845965921874881</v>
      </c>
      <c r="AR416" s="48">
        <f>W416 * ( (1-Baseline!B$88-Baseline!B$87) + (1-B416)*Baseline!B$88 )</f>
        <v>4.1681153712003422E-4</v>
      </c>
      <c r="AS416" s="48">
        <f>X416 * ( (1-Baseline!B$88-Baseline!B$87) + (1-B416)*Baseline!B$88 )</f>
        <v>2.1624329908883667E-3</v>
      </c>
      <c r="AT416" s="48">
        <f>Y416 * ( (1-Baseline!B$88-Baseline!B$87) + (1-B416)*Baseline!B$88 )</f>
        <v>3.452157027542026E-4</v>
      </c>
      <c r="AU416" s="48">
        <f t="shared" si="4"/>
        <v>0.1213841194495114</v>
      </c>
      <c r="AV416" s="48">
        <f>AA416 * ( (1-Baseline!D$88-Baseline!D$87) + (1-B416)*Baseline!D$88 )</f>
        <v>3.2128339601027747E-4</v>
      </c>
      <c r="AW416" s="48">
        <f>AB416 * ( (1-Baseline!D$88-Baseline!D$87) + (1-B416)*Baseline!D$88 )</f>
        <v>2.6109056655317819E-2</v>
      </c>
      <c r="AX416" s="48">
        <f>AC416 * ( (1-Baseline!D$88-Baseline!D$87) + (1-B416)*Baseline!D$88 )</f>
        <v>3.8151495552198652E-4</v>
      </c>
      <c r="AY416" s="48">
        <f>AD416 * ( (1-Baseline!D$88-Baseline!D$87) + (1-B416)*Baseline!D$88 )</f>
        <v>4.0069288364838956E-4</v>
      </c>
      <c r="AZ416" s="48">
        <f t="shared" si="5"/>
        <v>2.7212547890498474E-2</v>
      </c>
      <c r="BA416" s="48">
        <f>AF416 * ( (1-Baseline!F$88-Baseline!F$87) + (1-Baseline!B$36)*Baseline!F$88 )</f>
        <v>8.0785505433809838E-4</v>
      </c>
      <c r="BB416" s="48">
        <f>AG416 * ( (1-Baseline!F$88-Baseline!F$87) + (1-Baseline!B$36)*Baseline!F$88 )</f>
        <v>1.849071926137428E-4</v>
      </c>
      <c r="BC416" s="48">
        <f>AH416 * ( (1-Baseline!F$88-Baseline!F$87) + (1-Baseline!B$36)*Baseline!F$88 )</f>
        <v>3.3120454820075057E-2</v>
      </c>
      <c r="BD416" s="48">
        <f>AI416 * ( (1-Baseline!F$88-Baseline!F$87) + (1-Baseline!B$36)*Baseline!F$88 )</f>
        <v>4.1731607659973398E-4</v>
      </c>
      <c r="BE416" s="48">
        <f t="shared" si="6"/>
        <v>3.4530533143626634E-2</v>
      </c>
      <c r="BF416" s="48">
        <f>AK416 * ( (1-Baseline!H$88-Baseline!H$87) + (1-Baseline!B$36)*Baseline!H$88 )</f>
        <v>1.4024788012130178E-5</v>
      </c>
      <c r="BG416" s="48">
        <f>AL416 * ( (1-Baseline!H$88-Baseline!H$87) + (1-Baseline!B$36)*Baseline!H$88 )</f>
        <v>2.1381787983269448E-4</v>
      </c>
      <c r="BH416" s="48">
        <f>AM416 * ( (1-Baseline!H$88-Baseline!H$87) + (1-Baseline!B$36)*Baseline!H$88 )</f>
        <v>4.5381630045541907E-5</v>
      </c>
      <c r="BI416" s="48">
        <f>AN416 * ( (1-Baseline!H$88-Baseline!H$87) + (1-Baseline!B$36)*Baseline!H$88 )</f>
        <v>2.7460269758479344E-2</v>
      </c>
      <c r="BJ416" s="48">
        <f t="shared" si="7"/>
        <v>2.7733494056369712E-2</v>
      </c>
      <c r="BK416" s="48"/>
      <c r="BL416" s="48">
        <f t="shared" si="18"/>
        <v>0.97590739015922923</v>
      </c>
      <c r="BM416" s="48">
        <f t="shared" si="19"/>
        <v>3.4338226368516283E-3</v>
      </c>
      <c r="BN416" s="48">
        <f t="shared" si="20"/>
        <v>1.7814793242272611E-2</v>
      </c>
      <c r="BO416" s="48">
        <f t="shared" si="21"/>
        <v>2.8439939616466212E-3</v>
      </c>
      <c r="BP416" s="48">
        <f t="shared" si="8"/>
        <v>1.0000000000000002</v>
      </c>
      <c r="BQ416" s="48">
        <f t="shared" si="22"/>
        <v>1.1806443016769362E-2</v>
      </c>
      <c r="BR416" s="48">
        <f t="shared" si="23"/>
        <v>0.95944917618074455</v>
      </c>
      <c r="BS416" s="48">
        <f t="shared" si="24"/>
        <v>1.4019817514228287E-2</v>
      </c>
      <c r="BT416" s="48">
        <f t="shared" si="25"/>
        <v>1.4724563288257745E-2</v>
      </c>
      <c r="BU416" s="48">
        <f t="shared" si="9"/>
        <v>1</v>
      </c>
      <c r="BV416" s="48">
        <f t="shared" si="26"/>
        <v>2.3395383180963306E-2</v>
      </c>
      <c r="BW416" s="48">
        <f t="shared" si="27"/>
        <v>5.3548895942219614E-3</v>
      </c>
      <c r="BX416" s="48">
        <f t="shared" si="28"/>
        <v>0.95916430488673654</v>
      </c>
      <c r="BY416" s="48">
        <f t="shared" si="29"/>
        <v>1.2085422338078172E-2</v>
      </c>
      <c r="BZ416" s="48">
        <f t="shared" si="10"/>
        <v>1</v>
      </c>
      <c r="CA416" s="48">
        <f t="shared" si="30"/>
        <v>5.0569856014622959E-4</v>
      </c>
      <c r="CB416" s="48">
        <f t="shared" si="31"/>
        <v>7.7097346406514436E-3</v>
      </c>
      <c r="CC416" s="48">
        <f t="shared" si="32"/>
        <v>1.6363473694768311E-3</v>
      </c>
      <c r="CD416" s="48">
        <f t="shared" si="33"/>
        <v>0.99014821942972553</v>
      </c>
      <c r="CE416" s="48">
        <f t="shared" si="11"/>
        <v>1</v>
      </c>
      <c r="CF416" s="48"/>
      <c r="CG416" s="48">
        <f t="shared" si="34"/>
        <v>0.97590739015922923</v>
      </c>
      <c r="CH416" s="48">
        <f t="shared" si="35"/>
        <v>3.4338226368516283E-3</v>
      </c>
      <c r="CI416" s="48">
        <f t="shared" si="36"/>
        <v>1.7814793242272611E-2</v>
      </c>
      <c r="CJ416" s="48">
        <f t="shared" si="37"/>
        <v>2.8439939616466212E-3</v>
      </c>
      <c r="CK416" s="48">
        <f t="shared" si="12"/>
        <v>1.0000000000000002</v>
      </c>
      <c r="CL416" s="48">
        <f t="shared" si="38"/>
        <v>1.1806443016769362E-2</v>
      </c>
      <c r="CM416" s="48">
        <f t="shared" si="39"/>
        <v>0.95944917618074455</v>
      </c>
      <c r="CN416" s="48">
        <f t="shared" si="40"/>
        <v>1.4019817514228287E-2</v>
      </c>
      <c r="CO416" s="48">
        <f t="shared" si="41"/>
        <v>1.4724563288257745E-2</v>
      </c>
      <c r="CP416" s="48">
        <f t="shared" si="13"/>
        <v>1</v>
      </c>
      <c r="CQ416" s="48">
        <f t="shared" si="42"/>
        <v>2.3395383180963306E-2</v>
      </c>
      <c r="CR416" s="48">
        <f t="shared" si="43"/>
        <v>5.3548895942219614E-3</v>
      </c>
      <c r="CS416" s="48">
        <f t="shared" si="44"/>
        <v>0.95916430488673654</v>
      </c>
      <c r="CT416" s="48">
        <f t="shared" si="45"/>
        <v>1.2085422338078172E-2</v>
      </c>
      <c r="CU416" s="48">
        <f t="shared" si="14"/>
        <v>1</v>
      </c>
      <c r="CV416" s="48">
        <f t="shared" si="46"/>
        <v>5.0569856014622959E-4</v>
      </c>
      <c r="CW416" s="48">
        <f t="shared" si="47"/>
        <v>7.7097346406514436E-3</v>
      </c>
      <c r="CX416" s="48">
        <f t="shared" si="48"/>
        <v>1.6363473694768311E-3</v>
      </c>
      <c r="CY416" s="48">
        <f t="shared" si="49"/>
        <v>0.99014821942972553</v>
      </c>
      <c r="CZ416" s="48">
        <f t="shared" si="15"/>
        <v>1</v>
      </c>
      <c r="DA416" s="48"/>
      <c r="DB416" s="48">
        <f>(AQ416*Baseline!B$7 + AV416*Baseline!B$11 + BA416*Baseline!B$16 + BF416*Baseline!B$18)</f>
        <v>61490.618724936015</v>
      </c>
      <c r="DC416" s="48">
        <f>(AR416*Baseline!B$7 + AW416*Baseline!B$11 + BB416*Baseline!B$16 + BG416*Baseline!B$18)</f>
        <v>66604.804902443328</v>
      </c>
      <c r="DD416" s="48">
        <f>(AS416*Baseline!B$7 + AX416*Baseline!B$11 + BC416*Baseline!B$16 + BH416*Baseline!B$18)</f>
        <v>114904.8378293681</v>
      </c>
      <c r="DE416" s="48">
        <f>(AT416*Baseline!B$7 + AY416*Baseline!B$11 + BD416*Baseline!B$16 + BI416*Baseline!B$18)</f>
        <v>1259852.9851097914</v>
      </c>
      <c r="DF416" s="48">
        <f t="shared" si="16"/>
        <v>1502853.2465665389</v>
      </c>
      <c r="DG416" s="48"/>
      <c r="DH416" s="48">
        <f t="shared" si="50"/>
        <v>4.0915917016794034E-2</v>
      </c>
      <c r="DI416" s="48">
        <f t="shared" si="51"/>
        <v>4.431890143273174E-2</v>
      </c>
      <c r="DJ416" s="48">
        <f t="shared" si="52"/>
        <v>7.6457789935166956E-2</v>
      </c>
      <c r="DK416" s="48">
        <f t="shared" si="53"/>
        <v>0.83830739161530721</v>
      </c>
      <c r="DL416" s="48">
        <f t="shared" si="17"/>
        <v>1</v>
      </c>
      <c r="DM416" s="48"/>
      <c r="DN416" s="48">
        <f>DH416 / (Baseline!B$7/Baseline!B$17)</f>
        <v>4.3675050244803231</v>
      </c>
      <c r="DO416" s="48">
        <f>DI416 / (Baseline!B$11/Baseline!B$17)</f>
        <v>1.0698794927790696</v>
      </c>
      <c r="DP416" s="48">
        <f>DJ416 / (Baseline!B$16/Baseline!B$17)</f>
        <v>1.181503915093161</v>
      </c>
      <c r="DQ416" s="48">
        <f>DK416 / (Baseline!B$18/Baseline!B$17)</f>
        <v>0.94778051380573258</v>
      </c>
      <c r="DR416" s="71"/>
      <c r="DS416" s="48">
        <f>(AU416*Baseline!B$34)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3.073714916742671E-2</v>
      </c>
      <c r="DT416" s="48">
        <f>(AZ416*Baseline!B$34) + (Baseline!D$88*(1-Baseline!D$89)*Baseline!B$35) + (Baseline!D$88*Baseline!D$89*((1-Baseline!D$90)*Baseline!B$40 + Baseline!D$90*Baseline!B$41))</f>
        <v>1.0495450183574773E-2</v>
      </c>
      <c r="DU416" s="48">
        <f>(BE416*Baseline!B$34) + (Baseline!F$88*(1-Baseline!F$89)*Baseline!B$35) + (Baseline!F$88*Baseline!F$89*((1-Baseline!F$90)*Baseline!B$40 + Baseline!F$90*Baseline!B$41))</f>
        <v>1.2910219971543999E-2</v>
      </c>
      <c r="DV416" s="48">
        <f>(BJ416*Baseline!B$34) + (Baseline!H$88*(1-Baseline!H$89)*Baseline!B$35) + (Baseline!H$88*Baseline!H$89*((1-Baseline!H$90)*Baseline!B$40 + Baseline!H$90*Baseline!B$41))</f>
        <v>9.3050241084554584E-3</v>
      </c>
      <c r="DW416" s="48">
        <f>( DS416*Baseline!B$7 + DT416*Baseline!B$11 + DU416*Baseline!B$16 + DV416*Baseline!B$18 ) / Baseline!B$17</f>
        <v>9.7884186242432544E-3</v>
      </c>
    </row>
    <row r="417" spans="1:127">
      <c r="A417" s="7" t="s">
        <v>693</v>
      </c>
      <c r="B417" s="1">
        <f>MIN( MAX( NORMINV( MCrands!B417, (B$5+B$4)/2, (B$5-B$4)/3.29 ), 0 ), 1 )</f>
        <v>0.66896565587252677</v>
      </c>
      <c r="C417" s="1">
        <f>MAX( NORMINV( MCrands!C417, (C$5+C$4)/2, (C$5-C$4)/3.29 ), 0 )</f>
        <v>2.76677643961844</v>
      </c>
      <c r="D417" s="40"/>
      <c r="E417" s="40">
        <f>Baseline!B$33 * (C417 * Baseline!B$66*Baseline!B$66/Baseline!B$73 + Baseline!B$52*Baseline!B$52/Baseline!B$74 + Baseline!B$53*Baseline!B$53/Baseline!B$75 + Baseline!B$54*Baseline!B$54/Baseline!B$76)</f>
        <v>2.3161008510971083E-5</v>
      </c>
      <c r="F417" s="40">
        <f>Baseline!B$33 * (C417 * Baseline!B$66*Baseline!B$57/Baseline!B$73 + Baseline!B$52*Baseline!B$67/Baseline!B$74 + Baseline!B$53*Baseline!B$55/Baseline!B$75 + Baseline!B$54*Baseline!B$56/Baseline!B$76)</f>
        <v>3.970218891466072E-8</v>
      </c>
      <c r="G417" s="1">
        <f>Baseline!B$33 * (C417 * Baseline!B$66*Baseline!B$58/Baseline!B$73 + Baseline!B$52*Baseline!B$59/Baseline!B$74 + Baseline!B$53*Baseline!B$68/Baseline!B$75 + Baseline!B$54*Baseline!B$60/Baseline!B$76)</f>
        <v>1.0925559029052541E-7</v>
      </c>
      <c r="H417" s="40">
        <f>Baseline!B$33 * (C417 * Baseline!B$66*Baseline!B$61/Baseline!B$73 + Baseline!B$52*Baseline!B$62/Baseline!B$74 + Baseline!B$53*Baseline!B$63/Baseline!B$75 + Baseline!B$54*Baseline!B$69/Baseline!B$76)</f>
        <v>1.8149940272064172E-9</v>
      </c>
      <c r="I417" s="40">
        <f>Baseline!B$33 * (C417 * Baseline!B$57*Baseline!B$66/Baseline!B$73 + Baseline!B$67*Baseline!B$52/Baseline!B$74 + Baseline!B$55*Baseline!B$53/Baseline!B$75 + Baseline!B$56*Baseline!B$54/Baseline!B$76)</f>
        <v>3.970218891466072E-8</v>
      </c>
      <c r="J417" s="1">
        <f>Baseline!B$33 * (C417 * Baseline!B$57*Baseline!B$57/Baseline!B$73 + Baseline!B$67*Baseline!B$67/Baseline!B$74 + Baseline!B$55*Baseline!B$55/Baseline!B$75 + Baseline!B$56*Baseline!B$56/Baseline!B$76)</f>
        <v>1.7949606591579588E-6</v>
      </c>
      <c r="K417" s="40">
        <f>Baseline!B$33 * (C417 * Baseline!B$57*Baseline!B$58/Baseline!B$73 + Baseline!B$67*Baseline!B$59/Baseline!B$74 + Baseline!B$55*Baseline!B$68/Baseline!B$75 + Baseline!B$56*Baseline!B$60/Baseline!B$76)</f>
        <v>1.3929376473881406E-8</v>
      </c>
      <c r="L417" s="1">
        <f>Baseline!B$33 * (C417 * Baseline!B$57*Baseline!B$61/Baseline!B$73 + Baseline!B$67*Baseline!B$62/Baseline!B$74 + Baseline!B$55*Baseline!B$63/Baseline!B$75 + Baseline!B$56*Baseline!B$69/Baseline!B$76)</f>
        <v>1.4629436766641771E-8</v>
      </c>
      <c r="M417" s="40">
        <f>Baseline!B$33 * (C417 * Baseline!B$58*Baseline!B$66/Baseline!B$73 + Baseline!B$59*Baseline!B$52/Baseline!B$74 + Baseline!B$68*Baseline!B$53/Baseline!B$75 + Baseline!B$60*Baseline!B$54/Baseline!B$76)</f>
        <v>1.0925559029052541E-7</v>
      </c>
      <c r="N417" s="1">
        <f>Baseline!B$33 * (C417 * Baseline!B$58*Baseline!B$57/Baseline!B$73 + Baseline!B$59*Baseline!B$67/Baseline!B$74 + Baseline!B$68*Baseline!B$55/Baseline!B$75 + Baseline!B$60*Baseline!B$56/Baseline!B$76)</f>
        <v>1.3929376473881406E-8</v>
      </c>
      <c r="O417" s="1">
        <f>Baseline!B$33 * (C417 * Baseline!B$58*Baseline!B$58/Baseline!B$73 + Baseline!B$59*Baseline!B$59/Baseline!B$74 + Baseline!B$68*Baseline!B$68/Baseline!B$75 + Baseline!B$60*Baseline!B$60/Baseline!B$76)</f>
        <v>1.3250172022594527E-6</v>
      </c>
      <c r="P417" s="40">
        <f>Baseline!B$33 * (C417 * Baseline!B$58*Baseline!B$61/Baseline!B$73 + Baseline!B$59*Baseline!B$62/Baseline!B$74 + Baseline!B$68*Baseline!B$63/Baseline!B$75 + Baseline!B$60*Baseline!B$69/Baseline!B$76)</f>
        <v>1.6490147128629052E-9</v>
      </c>
      <c r="Q417" s="40">
        <f>Baseline!B$33 * (C417 * Baseline!B$61*Baseline!B$66/Baseline!B$73 + Baseline!B$62*Baseline!B$52/Baseline!B$74 + Baseline!B$63*Baseline!B$53/Baseline!B$75 + Baseline!B$69*Baseline!B$54/Baseline!B$76)</f>
        <v>1.8149940272064174E-9</v>
      </c>
      <c r="R417" s="40">
        <f>Baseline!B$33 * (C417 * Baseline!B$61*Baseline!B$57/Baseline!B$73 + Baseline!B$62*Baseline!B$67/Baseline!B$74 + Baseline!B$63*Baseline!B$55/Baseline!B$75 + Baseline!B$69*Baseline!B$56/Baseline!B$76)</f>
        <v>1.4629436766641771E-8</v>
      </c>
      <c r="S417" s="40">
        <f>Baseline!B$33 * (C417 * Baseline!B$61*Baseline!B$58/Baseline!B$73 + Baseline!B$62*Baseline!B$59/Baseline!B$74 + Baseline!B$63*Baseline!B$68/Baseline!B$75 + Baseline!B$69*Baseline!B$60/Baseline!B$76)</f>
        <v>1.6490147128629052E-9</v>
      </c>
      <c r="T417" s="40">
        <f>Baseline!B$33 * (C417 * Baseline!B$61*Baseline!B$61/Baseline!B$73 + Baseline!B$62*Baseline!B$62/Baseline!B$74 + Baseline!B$63*Baseline!B$63/Baseline!B$75 + Baseline!B$69*Baseline!B$69/Baseline!B$76)</f>
        <v>9.8551807435048479E-8</v>
      </c>
      <c r="U417" s="40"/>
      <c r="V417" s="40">
        <f>E417 * ( Baseline!B$87 * Baseline!B$7 )</f>
        <v>0.24038810733536886</v>
      </c>
      <c r="W417" s="40">
        <f>F417 * ( Baseline!D$87 * Baseline!B$11 )</f>
        <v>7.3237022677381846E-4</v>
      </c>
      <c r="X417" s="40">
        <f>G417 * ( Baseline!F$87 * Baseline!B$16 )</f>
        <v>3.794967791215186E-3</v>
      </c>
      <c r="Y417" s="40">
        <f>H417 * ( Baseline!H$87 * Baseline!B$18 )</f>
        <v>6.3828524191417385E-4</v>
      </c>
      <c r="Z417" s="48">
        <f t="shared" si="0"/>
        <v>0.24555373059527205</v>
      </c>
      <c r="AA417" s="40">
        <f>I417 * ( Baseline!B$87 * Baseline!B$7 )</f>
        <v>4.1206901874526363E-4</v>
      </c>
      <c r="AB417" s="1">
        <f>J417 * ( Baseline!D$87 * Baseline!B$11 )</f>
        <v>3.3110913552480907E-2</v>
      </c>
      <c r="AC417" s="1">
        <f>K417 * ( Baseline!F$87 * Baseline!B$16 )</f>
        <v>4.8383368694933149E-4</v>
      </c>
      <c r="AD417" s="1">
        <f>L417 * ( Baseline!F$87 * Baseline!B$16 )</f>
        <v>5.0815012014849062E-4</v>
      </c>
      <c r="AE417" s="48">
        <f t="shared" si="1"/>
        <v>3.4514966378323991E-2</v>
      </c>
      <c r="AF417" s="48">
        <f>M417 * ( Baseline!B$87 * Baseline!B$7 )</f>
        <v>1.1339637716253632E-3</v>
      </c>
      <c r="AG417" s="48">
        <f>N417 * ( Baseline!D$87 * Baseline!B$11 )</f>
        <v>2.5694957597734245E-4</v>
      </c>
      <c r="AH417" s="48">
        <f>O417 * ( Baseline!F$87 * Baseline!B$16 )</f>
        <v>4.6024167660524196E-2</v>
      </c>
      <c r="AI417" s="48">
        <f>P417 * ( Baseline!H$87 * Baseline!B$18 )</f>
        <v>5.7991472100862558E-4</v>
      </c>
      <c r="AJ417" s="48">
        <f t="shared" si="2"/>
        <v>4.7994995729135528E-2</v>
      </c>
      <c r="AK417" s="48">
        <f>Q417 * ( Baseline!B$87 * Baseline!B$7 )</f>
        <v>1.8837823008375405E-5</v>
      </c>
      <c r="AL417" s="48">
        <f>R417 * ( Baseline!D$87 * Baseline!B$11 )</f>
        <v>2.6986330515399573E-4</v>
      </c>
      <c r="AM417" s="48">
        <f>S417 * ( Baseline!F$87 * Baseline!B$16 )</f>
        <v>5.727814664598787E-5</v>
      </c>
      <c r="AN417" s="48">
        <f>T417 * ( Baseline!H$87 * Baseline!B$18 )</f>
        <v>3.4658055787973659E-2</v>
      </c>
      <c r="AO417" s="48">
        <f t="shared" si="3"/>
        <v>3.5004035062782018E-2</v>
      </c>
      <c r="AP417" s="48"/>
      <c r="AQ417" s="48">
        <f>V417 * ( (1-Baseline!B$88-Baseline!B$87) + (1-B417)*Baseline!B$88 )</f>
        <v>9.2121666618463202E-2</v>
      </c>
      <c r="AR417" s="48">
        <f>W417 * ( (1-Baseline!B$88-Baseline!B$87) + (1-B417)*Baseline!B$88 )</f>
        <v>2.8065933302607855E-4</v>
      </c>
      <c r="AS417" s="48">
        <f>X417 * ( (1-Baseline!B$88-Baseline!B$87) + (1-B417)*Baseline!B$88 )</f>
        <v>1.4543097059389917E-3</v>
      </c>
      <c r="AT417" s="48">
        <f>Y417 * ( (1-Baseline!B$88-Baseline!B$87) + (1-B417)*Baseline!B$88 )</f>
        <v>2.4460403185033643E-4</v>
      </c>
      <c r="AU417" s="48">
        <f t="shared" si="4"/>
        <v>9.410123968927861E-2</v>
      </c>
      <c r="AV417" s="48">
        <f>AA417 * ( (1-Baseline!D$88-Baseline!D$87) + (1-B417)*Baseline!D$88 )</f>
        <v>2.8502887629105046E-4</v>
      </c>
      <c r="AW417" s="48">
        <f>AB417 * ( (1-Baseline!D$88-Baseline!D$87) + (1-B417)*Baseline!D$88 )</f>
        <v>2.2902878045941967E-2</v>
      </c>
      <c r="AX417" s="48">
        <f>AC417 * ( (1-Baseline!D$88-Baseline!D$87) + (1-B417)*Baseline!D$88 )</f>
        <v>3.3466862547163758E-4</v>
      </c>
      <c r="AY417" s="48">
        <f>AD417 * ( (1-Baseline!D$88-Baseline!D$87) + (1-B417)*Baseline!D$88 )</f>
        <v>3.5148834574875776E-4</v>
      </c>
      <c r="AZ417" s="48">
        <f t="shared" si="5"/>
        <v>2.3874063893453409E-2</v>
      </c>
      <c r="BA417" s="48">
        <f>AF417 * ( (1-Baseline!F$88-Baseline!F$87) + (1-Baseline!B$36)*Baseline!F$88 )</f>
        <v>8.1603661690230346E-4</v>
      </c>
      <c r="BB417" s="48">
        <f>AG417 * ( (1-Baseline!F$88-Baseline!F$87) + (1-Baseline!B$36)*Baseline!F$88 )</f>
        <v>1.8490913725972691E-4</v>
      </c>
      <c r="BC417" s="48">
        <f>AH417 * ( (1-Baseline!F$88-Baseline!F$87) + (1-Baseline!B$36)*Baseline!F$88 )</f>
        <v>3.3120463821878353E-2</v>
      </c>
      <c r="BD417" s="48">
        <f>AI417 * ( (1-Baseline!F$88-Baseline!F$87) + (1-Baseline!B$36)*Baseline!F$88 )</f>
        <v>4.1732519050887925E-4</v>
      </c>
      <c r="BE417" s="48">
        <f t="shared" si="6"/>
        <v>3.4538734766549263E-2</v>
      </c>
      <c r="BF417" s="48">
        <f>AK417 * ( (1-Baseline!H$88-Baseline!H$87) + (1-Baseline!B$36)*Baseline!H$88 )</f>
        <v>1.4925583925996E-5</v>
      </c>
      <c r="BG417" s="48">
        <f>AL417 * ( (1-Baseline!H$88-Baseline!H$87) + (1-Baseline!B$36)*Baseline!H$88 )</f>
        <v>2.1381809393961388E-4</v>
      </c>
      <c r="BH417" s="48">
        <f>AM417 * ( (1-Baseline!H$88-Baseline!H$87) + (1-Baseline!B$36)*Baseline!H$88 )</f>
        <v>4.5382621150549107E-5</v>
      </c>
      <c r="BI417" s="48">
        <f>AN417 * ( (1-Baseline!H$88-Baseline!H$87) + (1-Baseline!B$36)*Baseline!H$88 )</f>
        <v>2.7460270761927287E-2</v>
      </c>
      <c r="BJ417" s="48">
        <f t="shared" si="7"/>
        <v>2.7734397060943446E-2</v>
      </c>
      <c r="BK417" s="48"/>
      <c r="BL417" s="48">
        <f t="shared" si="18"/>
        <v>0.97896336884240909</v>
      </c>
      <c r="BM417" s="48">
        <f t="shared" si="19"/>
        <v>2.9825253519806215E-3</v>
      </c>
      <c r="BN417" s="48">
        <f t="shared" si="20"/>
        <v>1.5454734823272342E-2</v>
      </c>
      <c r="BO417" s="48">
        <f t="shared" si="21"/>
        <v>2.5993709823379225E-3</v>
      </c>
      <c r="BP417" s="48">
        <f t="shared" si="8"/>
        <v>0.99999999999999989</v>
      </c>
      <c r="BQ417" s="48">
        <f t="shared" si="22"/>
        <v>1.1938850359247351E-2</v>
      </c>
      <c r="BR417" s="48">
        <f t="shared" si="23"/>
        <v>0.95932046375322988</v>
      </c>
      <c r="BS417" s="48">
        <f t="shared" si="24"/>
        <v>1.4018083681321144E-2</v>
      </c>
      <c r="BT417" s="48">
        <f t="shared" si="25"/>
        <v>1.472260220620171E-2</v>
      </c>
      <c r="BU417" s="48">
        <f t="shared" si="9"/>
        <v>1.0000000000000002</v>
      </c>
      <c r="BV417" s="48">
        <f t="shared" si="26"/>
        <v>2.3626708459877757E-2</v>
      </c>
      <c r="BW417" s="48">
        <f t="shared" si="27"/>
        <v>5.3536743169530134E-3</v>
      </c>
      <c r="BX417" s="48">
        <f t="shared" si="28"/>
        <v>0.95893680083369748</v>
      </c>
      <c r="BY417" s="48">
        <f t="shared" si="29"/>
        <v>1.2082816389471753E-2</v>
      </c>
      <c r="BZ417" s="48">
        <f t="shared" si="10"/>
        <v>1</v>
      </c>
      <c r="CA417" s="48">
        <f t="shared" si="30"/>
        <v>5.3816147123006083E-4</v>
      </c>
      <c r="CB417" s="48">
        <f t="shared" si="31"/>
        <v>7.7094913392121312E-3</v>
      </c>
      <c r="CC417" s="48">
        <f t="shared" si="32"/>
        <v>1.6363298272115139E-3</v>
      </c>
      <c r="CD417" s="48">
        <f t="shared" si="33"/>
        <v>0.99011601736234622</v>
      </c>
      <c r="CE417" s="48">
        <f t="shared" si="11"/>
        <v>0.99999999999999989</v>
      </c>
      <c r="CF417" s="48"/>
      <c r="CG417" s="48">
        <f t="shared" si="34"/>
        <v>0.97896336884240909</v>
      </c>
      <c r="CH417" s="48">
        <f t="shared" si="35"/>
        <v>2.9825253519806215E-3</v>
      </c>
      <c r="CI417" s="48">
        <f t="shared" si="36"/>
        <v>1.5454734823272342E-2</v>
      </c>
      <c r="CJ417" s="48">
        <f t="shared" si="37"/>
        <v>2.5993709823379225E-3</v>
      </c>
      <c r="CK417" s="48">
        <f t="shared" si="12"/>
        <v>0.99999999999999989</v>
      </c>
      <c r="CL417" s="48">
        <f t="shared" si="38"/>
        <v>1.1938850359247351E-2</v>
      </c>
      <c r="CM417" s="48">
        <f t="shared" si="39"/>
        <v>0.95932046375322988</v>
      </c>
      <c r="CN417" s="48">
        <f t="shared" si="40"/>
        <v>1.4018083681321144E-2</v>
      </c>
      <c r="CO417" s="48">
        <f t="shared" si="41"/>
        <v>1.472260220620171E-2</v>
      </c>
      <c r="CP417" s="48">
        <f t="shared" si="13"/>
        <v>1.0000000000000002</v>
      </c>
      <c r="CQ417" s="48">
        <f t="shared" si="42"/>
        <v>2.3626708459877757E-2</v>
      </c>
      <c r="CR417" s="48">
        <f t="shared" si="43"/>
        <v>5.3536743169530134E-3</v>
      </c>
      <c r="CS417" s="48">
        <f t="shared" si="44"/>
        <v>0.95893680083369748</v>
      </c>
      <c r="CT417" s="48">
        <f t="shared" si="45"/>
        <v>1.2082816389471753E-2</v>
      </c>
      <c r="CU417" s="48">
        <f t="shared" si="14"/>
        <v>1</v>
      </c>
      <c r="CV417" s="48">
        <f t="shared" si="46"/>
        <v>5.3816147123006083E-4</v>
      </c>
      <c r="CW417" s="48">
        <f t="shared" si="47"/>
        <v>7.7094913392121312E-3</v>
      </c>
      <c r="CX417" s="48">
        <f t="shared" si="48"/>
        <v>1.6363298272115139E-3</v>
      </c>
      <c r="CY417" s="48">
        <f t="shared" si="49"/>
        <v>0.99011601736234622</v>
      </c>
      <c r="CZ417" s="48">
        <f t="shared" si="15"/>
        <v>0.99999999999999989</v>
      </c>
      <c r="DA417" s="48"/>
      <c r="DB417" s="48">
        <f>(AQ417*Baseline!B$7 + AV417*Baseline!B$11 + BA417*Baseline!B$16 + BF417*Baseline!B$18)</f>
        <v>48707.600507547897</v>
      </c>
      <c r="DC417" s="48">
        <f>(AR417*Baseline!B$7 + AW417*Baseline!B$11 + BB417*Baseline!B$16 + BG417*Baseline!B$18)</f>
        <v>59662.964241070418</v>
      </c>
      <c r="DD417" s="48">
        <f>(AS417*Baseline!B$7 + AX417*Baseline!B$11 + BC417*Baseline!B$16 + BH417*Baseline!B$18)</f>
        <v>114461.00909293126</v>
      </c>
      <c r="DE417" s="48">
        <f>(AT417*Baseline!B$7 + AY417*Baseline!B$11 + BD417*Baseline!B$16 + BI417*Baseline!B$18)</f>
        <v>1259698.7431428595</v>
      </c>
      <c r="DF417" s="48">
        <f t="shared" si="16"/>
        <v>1482530.316984409</v>
      </c>
      <c r="DG417" s="48"/>
      <c r="DH417" s="48">
        <f t="shared" si="50"/>
        <v>3.2854370632111753E-2</v>
      </c>
      <c r="DI417" s="48">
        <f t="shared" si="51"/>
        <v>4.024400955417215E-2</v>
      </c>
      <c r="DJ417" s="48">
        <f t="shared" si="52"/>
        <v>7.7206521702540665E-2</v>
      </c>
      <c r="DK417" s="48">
        <f t="shared" si="53"/>
        <v>0.8496950981111755</v>
      </c>
      <c r="DL417" s="48">
        <f t="shared" si="17"/>
        <v>1</v>
      </c>
      <c r="DM417" s="48"/>
      <c r="DN417" s="48">
        <f>DH417 / (Baseline!B$7/Baseline!B$17)</f>
        <v>3.5069879712824319</v>
      </c>
      <c r="DO417" s="48">
        <f>DI417 / (Baseline!B$11/Baseline!B$17)</f>
        <v>0.971509652480116</v>
      </c>
      <c r="DP417" s="48">
        <f>DJ417 / (Baseline!B$16/Baseline!B$17)</f>
        <v>1.1930740836169542</v>
      </c>
      <c r="DQ417" s="48">
        <f>DK417 / (Baseline!B$18/Baseline!B$17)</f>
        <v>0.96065532133060261</v>
      </c>
      <c r="DR417" s="71"/>
      <c r="DS417" s="48">
        <f>(AU417*Baseline!B$34)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2.6644717203391791E-2</v>
      </c>
      <c r="DT417" s="48">
        <f>(AZ417*Baseline!B$34) + (Baseline!D$88*(1-Baseline!D$89)*Baseline!B$35) + (Baseline!D$88*Baseline!D$89*((1-Baseline!D$90)*Baseline!B$40 + Baseline!D$90*Baseline!B$41))</f>
        <v>9.9946775840180149E-3</v>
      </c>
      <c r="DU417" s="48">
        <f>(BE417*Baseline!B$34) + (Baseline!F$88*(1-Baseline!F$89)*Baseline!B$35) + (Baseline!F$88*Baseline!F$89*((1-Baseline!F$90)*Baseline!B$40 + Baseline!F$90*Baseline!B$41))</f>
        <v>1.2911450214982393E-2</v>
      </c>
      <c r="DV417" s="48">
        <f>(BJ417*Baseline!B$34) + (Baseline!H$88*(1-Baseline!H$89)*Baseline!B$35) + (Baseline!H$88*Baseline!H$89*((1-Baseline!H$90)*Baseline!B$40 + Baseline!H$90*Baseline!B$41))</f>
        <v>9.3051595591415182E-3</v>
      </c>
      <c r="DW417" s="48">
        <f>( DS417*Baseline!B$7 + DT417*Baseline!B$11 + DU417*Baseline!B$16 + DV417*Baseline!B$18 ) / Baseline!B$17</f>
        <v>9.7295349761366973E-3</v>
      </c>
    </row>
    <row r="418" spans="1:127">
      <c r="A418" s="7" t="s">
        <v>695</v>
      </c>
      <c r="B418" s="1">
        <f>MIN( MAX( NORMINV( MCrands!B418, (B$5+B$4)/2, (B$5-B$4)/3.29 ), 0 ), 1 )</f>
        <v>0.48893818184290166</v>
      </c>
      <c r="C418" s="1">
        <f>MAX( NORMINV( MCrands!C418, (C$5+C$4)/2, (C$5-C$4)/3.29 ), 0 )</f>
        <v>2.487627843354451</v>
      </c>
      <c r="D418" s="40"/>
      <c r="E418" s="40">
        <f>Baseline!B$33 * (C418 * Baseline!B$66*Baseline!B$66/Baseline!B$73 + Baseline!B$52*Baseline!B$52/Baseline!B$74 + Baseline!B$53*Baseline!B$53/Baseline!B$75 + Baseline!B$54*Baseline!B$54/Baseline!B$76)</f>
        <v>2.0825081128893718E-5</v>
      </c>
      <c r="F418" s="40">
        <f>Baseline!B$33 * (C418 * Baseline!B$66*Baseline!B$57/Baseline!B$73 + Baseline!B$52*Baseline!B$67/Baseline!B$74 + Baseline!B$53*Baseline!B$55/Baseline!B$75 + Baseline!B$54*Baseline!B$56/Baseline!B$76)</f>
        <v>3.9389794747883411E-8</v>
      </c>
      <c r="G418" s="1">
        <f>Baseline!B$33 * (C418 * Baseline!B$66*Baseline!B$58/Baseline!B$73 + Baseline!B$52*Baseline!B$59/Baseline!B$74 + Baseline!B$53*Baseline!B$68/Baseline!B$75 + Baseline!B$54*Baseline!B$60/Baseline!B$76)</f>
        <v>1.0848762129719785E-7</v>
      </c>
      <c r="H418" s="40">
        <f>Baseline!B$33 * (C418 * Baseline!B$66*Baseline!B$61/Baseline!B$73 + Baseline!B$52*Baseline!B$62/Baseline!B$74 + Baseline!B$53*Baseline!B$63/Baseline!B$75 + Baseline!B$54*Baseline!B$69/Baseline!B$76)</f>
        <v>1.7381971278736612E-9</v>
      </c>
      <c r="I418" s="40">
        <f>Baseline!B$33 * (C418 * Baseline!B$57*Baseline!B$66/Baseline!B$73 + Baseline!B$67*Baseline!B$52/Baseline!B$74 + Baseline!B$55*Baseline!B$53/Baseline!B$75 + Baseline!B$56*Baseline!B$54/Baseline!B$76)</f>
        <v>3.9389794747883411E-8</v>
      </c>
      <c r="J418" s="1">
        <f>Baseline!B$33 * (C418 * Baseline!B$57*Baseline!B$57/Baseline!B$73 + Baseline!B$67*Baseline!B$67/Baseline!B$74 + Baseline!B$55*Baseline!B$55/Baseline!B$75 + Baseline!B$56*Baseline!B$56/Baseline!B$76)</f>
        <v>1.7949606173800695E-6</v>
      </c>
      <c r="K418" s="40">
        <f>Baseline!B$33 * (C418 * Baseline!B$57*Baseline!B$58/Baseline!B$73 + Baseline!B$67*Baseline!B$59/Baseline!B$74 + Baseline!B$55*Baseline!B$68/Baseline!B$75 + Baseline!B$56*Baseline!B$60/Baseline!B$76)</f>
        <v>1.3929273769903693E-8</v>
      </c>
      <c r="L418" s="1">
        <f>Baseline!B$33 * (C418 * Baseline!B$57*Baseline!B$61/Baseline!B$73 + Baseline!B$67*Baseline!B$62/Baseline!B$74 + Baseline!B$55*Baseline!B$63/Baseline!B$75 + Baseline!B$56*Baseline!B$69/Baseline!B$76)</f>
        <v>1.4629426496244E-8</v>
      </c>
      <c r="M418" s="40">
        <f>Baseline!B$33 * (C418 * Baseline!B$58*Baseline!B$66/Baseline!B$73 + Baseline!B$59*Baseline!B$52/Baseline!B$74 + Baseline!B$68*Baseline!B$53/Baseline!B$75 + Baseline!B$60*Baseline!B$54/Baseline!B$76)</f>
        <v>1.0848762129719785E-7</v>
      </c>
      <c r="N418" s="1">
        <f>Baseline!B$33 * (C418 * Baseline!B$58*Baseline!B$57/Baseline!B$73 + Baseline!B$59*Baseline!B$67/Baseline!B$74 + Baseline!B$68*Baseline!B$55/Baseline!B$75 + Baseline!B$60*Baseline!B$56/Baseline!B$76)</f>
        <v>1.3929273769903693E-8</v>
      </c>
      <c r="O418" s="1">
        <f>Baseline!B$33 * (C418 * Baseline!B$58*Baseline!B$58/Baseline!B$73 + Baseline!B$59*Baseline!B$59/Baseline!B$74 + Baseline!B$68*Baseline!B$68/Baseline!B$75 + Baseline!B$60*Baseline!B$60/Baseline!B$76)</f>
        <v>1.3250169497788409E-6</v>
      </c>
      <c r="P418" s="40">
        <f>Baseline!B$33 * (C418 * Baseline!B$58*Baseline!B$61/Baseline!B$73 + Baseline!B$59*Baseline!B$62/Baseline!B$74 + Baseline!B$68*Baseline!B$63/Baseline!B$75 + Baseline!B$60*Baseline!B$69/Baseline!B$76)</f>
        <v>1.6489894648017179E-9</v>
      </c>
      <c r="Q418" s="40">
        <f>Baseline!B$33 * (C418 * Baseline!B$61*Baseline!B$66/Baseline!B$73 + Baseline!B$62*Baseline!B$52/Baseline!B$74 + Baseline!B$63*Baseline!B$53/Baseline!B$75 + Baseline!B$69*Baseline!B$54/Baseline!B$76)</f>
        <v>1.738197127873661E-9</v>
      </c>
      <c r="R418" s="40">
        <f>Baseline!B$33 * (C418 * Baseline!B$61*Baseline!B$57/Baseline!B$73 + Baseline!B$62*Baseline!B$67/Baseline!B$74 + Baseline!B$63*Baseline!B$55/Baseline!B$75 + Baseline!B$69*Baseline!B$56/Baseline!B$76)</f>
        <v>1.4629426496244E-8</v>
      </c>
      <c r="S418" s="40">
        <f>Baseline!B$33 * (C418 * Baseline!B$61*Baseline!B$58/Baseline!B$73 + Baseline!B$62*Baseline!B$59/Baseline!B$74 + Baseline!B$63*Baseline!B$68/Baseline!B$75 + Baseline!B$69*Baseline!B$60/Baseline!B$76)</f>
        <v>1.6489894648017179E-9</v>
      </c>
      <c r="T418" s="40">
        <f>Baseline!B$33 * (C418 * Baseline!B$61*Baseline!B$61/Baseline!B$73 + Baseline!B$62*Baseline!B$62/Baseline!B$74 + Baseline!B$63*Baseline!B$63/Baseline!B$75 + Baseline!B$69*Baseline!B$69/Baseline!B$76)</f>
        <v>9.8551804910242356E-8</v>
      </c>
      <c r="U418" s="40"/>
      <c r="V418" s="40">
        <f>E418 * ( Baseline!B$87 * Baseline!B$7 )</f>
        <v>0.21614351703678791</v>
      </c>
      <c r="W418" s="40">
        <f>F418 * ( Baseline!D$87 * Baseline!B$11 )</f>
        <v>7.266076178844876E-4</v>
      </c>
      <c r="X418" s="40">
        <f>G418 * ( Baseline!F$87 * Baseline!B$16 )</f>
        <v>3.7682925649262593E-3</v>
      </c>
      <c r="Y418" s="40">
        <f>H418 * ( Baseline!H$87 * Baseline!B$18 )</f>
        <v>6.1127781008018915E-4</v>
      </c>
      <c r="Z418" s="48">
        <f t="shared" si="0"/>
        <v>0.22124969502967884</v>
      </c>
      <c r="AA418" s="40">
        <f>I418 * ( Baseline!B$87 * Baseline!B$7 )</f>
        <v>4.0882667968828194E-4</v>
      </c>
      <c r="AB418" s="1">
        <f>J418 * ( Baseline!D$87 * Baseline!B$11 )</f>
        <v>3.3110912781821079E-2</v>
      </c>
      <c r="AC418" s="1">
        <f>K418 * ( Baseline!F$87 * Baseline!B$16 )</f>
        <v>4.838301195502958E-4</v>
      </c>
      <c r="AD418" s="1">
        <f>L418 * ( Baseline!F$87 * Baseline!B$16 )</f>
        <v>5.0814976340858705E-4</v>
      </c>
      <c r="AE418" s="48">
        <f t="shared" si="1"/>
        <v>3.4511719344468242E-2</v>
      </c>
      <c r="AF418" s="48">
        <f>M418 * ( Baseline!B$87 * Baseline!B$7 )</f>
        <v>1.1259930214436165E-3</v>
      </c>
      <c r="AG418" s="48">
        <f>N418 * ( Baseline!D$87 * Baseline!B$11 )</f>
        <v>2.5694768143859017E-4</v>
      </c>
      <c r="AH418" s="48">
        <f>O418 * ( Baseline!F$87 * Baseline!B$16 )</f>
        <v>4.6024158890668229E-2</v>
      </c>
      <c r="AI418" s="48">
        <f>P418 * ( Baseline!H$87 * Baseline!B$18 )</f>
        <v>5.7990584193541594E-4</v>
      </c>
      <c r="AJ418" s="48">
        <f t="shared" si="2"/>
        <v>4.7987005435485855E-2</v>
      </c>
      <c r="AK418" s="48">
        <f>Q418 * ( Baseline!B$87 * Baseline!B$7 )</f>
        <v>1.8040747990200726E-5</v>
      </c>
      <c r="AL418" s="48">
        <f>R418 * ( Baseline!D$87 * Baseline!B$11 )</f>
        <v>2.6986311570012051E-4</v>
      </c>
      <c r="AM418" s="48">
        <f>S418 * ( Baseline!F$87 * Baseline!B$16 )</f>
        <v>5.7277269660391605E-5</v>
      </c>
      <c r="AN418" s="48">
        <f>T418 * ( Baseline!H$87 * Baseline!B$18 )</f>
        <v>3.4658054900066342E-2</v>
      </c>
      <c r="AO418" s="48">
        <f t="shared" si="3"/>
        <v>3.5003236033417054E-2</v>
      </c>
      <c r="AP418" s="48"/>
      <c r="AQ418" s="48">
        <f>V418 * ( (1-Baseline!B$88-Baseline!B$87) + (1-B418)*Baseline!B$88 )</f>
        <v>0.11746211754118403</v>
      </c>
      <c r="AR418" s="48">
        <f>W418 * ( (1-Baseline!B$88-Baseline!B$87) + (1-B418)*Baseline!B$88 )</f>
        <v>3.9487129009629712E-4</v>
      </c>
      <c r="AS418" s="48">
        <f>X418 * ( (1-Baseline!B$88-Baseline!B$87) + (1-B418)*Baseline!B$88 )</f>
        <v>2.0478598213778563E-3</v>
      </c>
      <c r="AT418" s="48">
        <f>Y418 * ( (1-Baseline!B$88-Baseline!B$87) + (1-B418)*Baseline!B$88 )</f>
        <v>3.3219588059972186E-4</v>
      </c>
      <c r="AU418" s="48">
        <f t="shared" si="4"/>
        <v>0.12023704453325791</v>
      </c>
      <c r="AV418" s="48">
        <f>AA418 * ( (1-Baseline!D$88-Baseline!D$87) + (1-B418)*Baseline!D$88 )</f>
        <v>3.1575896001214001E-4</v>
      </c>
      <c r="AW418" s="48">
        <f>AB418 * ( (1-Baseline!D$88-Baseline!D$87) + (1-B418)*Baseline!D$88 )</f>
        <v>2.5573349060810248E-2</v>
      </c>
      <c r="AX418" s="48">
        <f>AC418 * ( (1-Baseline!D$88-Baseline!D$87) + (1-B418)*Baseline!D$88 )</f>
        <v>3.7368817389372955E-4</v>
      </c>
      <c r="AY418" s="48">
        <f>AD418 * ( (1-Baseline!D$88-Baseline!D$87) + (1-B418)*Baseline!D$88 )</f>
        <v>3.9247155040529868E-4</v>
      </c>
      <c r="AZ418" s="48">
        <f t="shared" si="5"/>
        <v>2.6655267745121416E-2</v>
      </c>
      <c r="BA418" s="48">
        <f>AF418 * ( (1-Baseline!F$88-Baseline!F$87) + (1-Baseline!B$36)*Baseline!F$88 )</f>
        <v>8.1030061000751262E-4</v>
      </c>
      <c r="BB418" s="48">
        <f>AG418 * ( (1-Baseline!F$88-Baseline!F$87) + (1-Baseline!B$36)*Baseline!F$88 )</f>
        <v>1.8490777388901553E-4</v>
      </c>
      <c r="BC418" s="48">
        <f>AH418 * ( (1-Baseline!F$88-Baseline!F$87) + (1-Baseline!B$36)*Baseline!F$88 )</f>
        <v>3.3120457510809359E-2</v>
      </c>
      <c r="BD418" s="48">
        <f>AI418 * ( (1-Baseline!F$88-Baseline!F$87) + (1-Baseline!B$36)*Baseline!F$88 )</f>
        <v>4.1731880084366728E-4</v>
      </c>
      <c r="BE418" s="48">
        <f t="shared" si="6"/>
        <v>3.4532984695549558E-2</v>
      </c>
      <c r="BF418" s="48">
        <f>AK418 * ( (1-Baseline!H$88-Baseline!H$87) + (1-Baseline!B$36)*Baseline!H$88 )</f>
        <v>1.4294045447595839E-5</v>
      </c>
      <c r="BG418" s="48">
        <f>AL418 * ( (1-Baseline!H$88-Baseline!H$87) + (1-Baseline!B$36)*Baseline!H$88 )</f>
        <v>2.1381794383151947E-4</v>
      </c>
      <c r="BH418" s="48">
        <f>AM418 * ( (1-Baseline!H$88-Baseline!H$87) + (1-Baseline!B$36)*Baseline!H$88 )</f>
        <v>4.5381926297321471E-5</v>
      </c>
      <c r="BI418" s="48">
        <f>AN418 * ( (1-Baseline!H$88-Baseline!H$87) + (1-Baseline!B$36)*Baseline!H$88 )</f>
        <v>2.7460270058420562E-2</v>
      </c>
      <c r="BJ418" s="48">
        <f t="shared" si="7"/>
        <v>2.7733763973996999E-2</v>
      </c>
      <c r="BK418" s="48"/>
      <c r="BL418" s="48">
        <f t="shared" si="18"/>
        <v>0.97692119759891205</v>
      </c>
      <c r="BM418" s="48">
        <f t="shared" si="19"/>
        <v>3.284106754529172E-3</v>
      </c>
      <c r="BN418" s="48">
        <f t="shared" si="20"/>
        <v>1.7031854278582278E-2</v>
      </c>
      <c r="BO418" s="48">
        <f t="shared" si="21"/>
        <v>2.7628413679765353E-3</v>
      </c>
      <c r="BP418" s="48">
        <f t="shared" si="8"/>
        <v>1</v>
      </c>
      <c r="BQ418" s="48">
        <f t="shared" si="22"/>
        <v>1.1846024696935631E-2</v>
      </c>
      <c r="BR418" s="48">
        <f t="shared" si="23"/>
        <v>0.95941069905369136</v>
      </c>
      <c r="BS418" s="48">
        <f t="shared" si="24"/>
        <v>1.4019299204455519E-2</v>
      </c>
      <c r="BT418" s="48">
        <f t="shared" si="25"/>
        <v>1.4723977044917541E-2</v>
      </c>
      <c r="BU418" s="48">
        <f t="shared" si="9"/>
        <v>1</v>
      </c>
      <c r="BV418" s="48">
        <f t="shared" si="26"/>
        <v>2.3464540269290426E-2</v>
      </c>
      <c r="BW418" s="48">
        <f t="shared" si="27"/>
        <v>5.3545262744938912E-3</v>
      </c>
      <c r="BX418" s="48">
        <f t="shared" si="28"/>
        <v>0.9590962901934672</v>
      </c>
      <c r="BY418" s="48">
        <f t="shared" si="29"/>
        <v>1.2084643262748419E-2</v>
      </c>
      <c r="BZ418" s="48">
        <f t="shared" si="10"/>
        <v>0.99999999999999989</v>
      </c>
      <c r="CA418" s="48">
        <f t="shared" si="30"/>
        <v>5.1540228946196577E-4</v>
      </c>
      <c r="CB418" s="48">
        <f t="shared" si="31"/>
        <v>7.7096619136152534E-3</v>
      </c>
      <c r="CC418" s="48">
        <f t="shared" si="32"/>
        <v>1.6363421257883093E-3</v>
      </c>
      <c r="CD418" s="48">
        <f t="shared" si="33"/>
        <v>0.99013859367113444</v>
      </c>
      <c r="CE418" s="48">
        <f t="shared" si="11"/>
        <v>1</v>
      </c>
      <c r="CF418" s="48"/>
      <c r="CG418" s="48">
        <f t="shared" si="34"/>
        <v>0.97692119759891205</v>
      </c>
      <c r="CH418" s="48">
        <f t="shared" si="35"/>
        <v>3.284106754529172E-3</v>
      </c>
      <c r="CI418" s="48">
        <f t="shared" si="36"/>
        <v>1.7031854278582278E-2</v>
      </c>
      <c r="CJ418" s="48">
        <f t="shared" si="37"/>
        <v>2.7628413679765353E-3</v>
      </c>
      <c r="CK418" s="48">
        <f t="shared" si="12"/>
        <v>1</v>
      </c>
      <c r="CL418" s="48">
        <f t="shared" si="38"/>
        <v>1.1846024696935631E-2</v>
      </c>
      <c r="CM418" s="48">
        <f t="shared" si="39"/>
        <v>0.95941069905369136</v>
      </c>
      <c r="CN418" s="48">
        <f t="shared" si="40"/>
        <v>1.4019299204455519E-2</v>
      </c>
      <c r="CO418" s="48">
        <f t="shared" si="41"/>
        <v>1.4723977044917541E-2</v>
      </c>
      <c r="CP418" s="48">
        <f t="shared" si="13"/>
        <v>1</v>
      </c>
      <c r="CQ418" s="48">
        <f t="shared" si="42"/>
        <v>2.3464540269290426E-2</v>
      </c>
      <c r="CR418" s="48">
        <f t="shared" si="43"/>
        <v>5.3545262744938912E-3</v>
      </c>
      <c r="CS418" s="48">
        <f t="shared" si="44"/>
        <v>0.9590962901934672</v>
      </c>
      <c r="CT418" s="48">
        <f t="shared" si="45"/>
        <v>1.2084643262748419E-2</v>
      </c>
      <c r="CU418" s="48">
        <f t="shared" si="14"/>
        <v>0.99999999999999989</v>
      </c>
      <c r="CV418" s="48">
        <f t="shared" si="46"/>
        <v>5.1540228946196577E-4</v>
      </c>
      <c r="CW418" s="48">
        <f t="shared" si="47"/>
        <v>7.7096619136152534E-3</v>
      </c>
      <c r="CX418" s="48">
        <f t="shared" si="48"/>
        <v>1.6363421257883093E-3</v>
      </c>
      <c r="CY418" s="48">
        <f t="shared" si="49"/>
        <v>0.99013859367113444</v>
      </c>
      <c r="CZ418" s="48">
        <f t="shared" si="15"/>
        <v>1</v>
      </c>
      <c r="DA418" s="48"/>
      <c r="DB418" s="48">
        <f>(AQ418*Baseline!B$7 + AV418*Baseline!B$11 + BA418*Baseline!B$16 + BF418*Baseline!B$18)</f>
        <v>61015.486153831698</v>
      </c>
      <c r="DC418" s="48">
        <f>(AR418*Baseline!B$7 + AW418*Baseline!B$11 + BB418*Baseline!B$16 + BG418*Baseline!B$18)</f>
        <v>65445.314895946249</v>
      </c>
      <c r="DD418" s="48">
        <f>(AS418*Baseline!B$7 + AX418*Baseline!B$11 + BC418*Baseline!B$16 + BH418*Baseline!B$18)</f>
        <v>114832.50746638938</v>
      </c>
      <c r="DE418" s="48">
        <f>(AT418*Baseline!B$7 + AY418*Baseline!B$11 + BD418*Baseline!B$16 + BI418*Baseline!B$18)</f>
        <v>1259829.0622642424</v>
      </c>
      <c r="DF418" s="48">
        <f t="shared" si="16"/>
        <v>1501122.3707804098</v>
      </c>
      <c r="DG418" s="48"/>
      <c r="DH418" s="48">
        <f t="shared" si="50"/>
        <v>4.0646577082260597E-2</v>
      </c>
      <c r="DI418" s="48">
        <f t="shared" si="51"/>
        <v>4.3597588157934297E-2</v>
      </c>
      <c r="DJ418" s="48">
        <f t="shared" si="52"/>
        <v>7.6497765739571094E-2</v>
      </c>
      <c r="DK418" s="48">
        <f t="shared" si="53"/>
        <v>0.83925806902023403</v>
      </c>
      <c r="DL418" s="48">
        <f t="shared" si="17"/>
        <v>1</v>
      </c>
      <c r="DM418" s="48"/>
      <c r="DN418" s="48">
        <f>DH418 / (Baseline!B$7/Baseline!B$17)</f>
        <v>4.3387547580037058</v>
      </c>
      <c r="DO418" s="48">
        <f>DI418 / (Baseline!B$11/Baseline!B$17)</f>
        <v>1.0524666450859372</v>
      </c>
      <c r="DP418" s="48">
        <f>DJ418 / (Baseline!B$16/Baseline!B$17)</f>
        <v>1.1821216620807804</v>
      </c>
      <c r="DQ418" s="48">
        <f>DK418 / (Baseline!B$18/Baseline!B$17)</f>
        <v>0.94885533853985415</v>
      </c>
      <c r="DR418" s="71"/>
      <c r="DS418" s="48">
        <f>(AU418*Baseline!B$34)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3.0565087929988684E-2</v>
      </c>
      <c r="DT418" s="48">
        <f>(AZ418*Baseline!B$34) + (Baseline!D$88*(1-Baseline!D$89)*Baseline!B$35) + (Baseline!D$88*Baseline!D$89*((1-Baseline!D$90)*Baseline!B$40 + Baseline!D$90*Baseline!B$41))</f>
        <v>1.0411858161768216E-2</v>
      </c>
      <c r="DU418" s="48">
        <f>(BE418*Baseline!B$34) + (Baseline!F$88*(1-Baseline!F$89)*Baseline!B$35) + (Baseline!F$88*Baseline!F$89*((1-Baseline!F$90)*Baseline!B$40 + Baseline!F$90*Baseline!B$41))</f>
        <v>1.2910587704332437E-2</v>
      </c>
      <c r="DV418" s="48">
        <f>(BJ418*Baseline!B$34) + (Baseline!H$88*(1-Baseline!H$89)*Baseline!B$35) + (Baseline!H$88*Baseline!H$89*((1-Baseline!H$90)*Baseline!B$40 + Baseline!H$90*Baseline!B$41))</f>
        <v>9.30506459609955E-3</v>
      </c>
      <c r="DW418" s="48">
        <f>( DS418*Baseline!B$7 + DT418*Baseline!B$11 + DU418*Baseline!B$16 + DV418*Baseline!B$18 ) / Baseline!B$17</f>
        <v>9.7834035854273832E-3</v>
      </c>
    </row>
    <row r="419" spans="1:127">
      <c r="A419" s="7" t="s">
        <v>697</v>
      </c>
      <c r="B419" s="1">
        <f>MIN( MAX( NORMINV( MCrands!B419, (B$5+B$4)/2, (B$5-B$4)/3.29 ), 0 ), 1 )</f>
        <v>0.41478902315291161</v>
      </c>
      <c r="C419" s="1">
        <f>MAX( NORMINV( MCrands!C419, (C$5+C$4)/2, (C$5-C$4)/3.29 ), 0 )</f>
        <v>2.2200475814566132</v>
      </c>
      <c r="D419" s="40"/>
      <c r="E419" s="40">
        <f>Baseline!B$33 * (C419 * Baseline!B$66*Baseline!B$66/Baseline!B$73 + Baseline!B$52*Baseline!B$52/Baseline!B$74 + Baseline!B$53*Baseline!B$53/Baseline!B$75 + Baseline!B$54*Baseline!B$54/Baseline!B$76)</f>
        <v>1.8585958063128823E-5</v>
      </c>
      <c r="F419" s="40">
        <f>Baseline!B$33 * (C419 * Baseline!B$66*Baseline!B$57/Baseline!B$73 + Baseline!B$52*Baseline!B$67/Baseline!B$74 + Baseline!B$53*Baseline!B$55/Baseline!B$75 + Baseline!B$54*Baseline!B$56/Baseline!B$76)</f>
        <v>3.9090346661522342E-8</v>
      </c>
      <c r="G419" s="1">
        <f>Baseline!B$33 * (C419 * Baseline!B$66*Baseline!B$58/Baseline!B$73 + Baseline!B$52*Baseline!B$59/Baseline!B$74 + Baseline!B$53*Baseline!B$68/Baseline!B$75 + Baseline!B$54*Baseline!B$60/Baseline!B$76)</f>
        <v>1.0775147808489356E-7</v>
      </c>
      <c r="H419" s="40">
        <f>Baseline!B$33 * (C419 * Baseline!B$66*Baseline!B$61/Baseline!B$73 + Baseline!B$52*Baseline!B$62/Baseline!B$74 + Baseline!B$53*Baseline!B$63/Baseline!B$75 + Baseline!B$54*Baseline!B$69/Baseline!B$76)</f>
        <v>1.6645828066432316E-9</v>
      </c>
      <c r="I419" s="40">
        <f>Baseline!B$33 * (C419 * Baseline!B$57*Baseline!B$66/Baseline!B$73 + Baseline!B$67*Baseline!B$52/Baseline!B$74 + Baseline!B$55*Baseline!B$53/Baseline!B$75 + Baseline!B$56*Baseline!B$54/Baseline!B$76)</f>
        <v>3.9090346661522342E-8</v>
      </c>
      <c r="J419" s="1">
        <f>Baseline!B$33 * (C419 * Baseline!B$57*Baseline!B$57/Baseline!B$73 + Baseline!B$67*Baseline!B$67/Baseline!B$74 + Baseline!B$55*Baseline!B$55/Baseline!B$75 + Baseline!B$56*Baseline!B$56/Baseline!B$76)</f>
        <v>1.7949605773335184E-6</v>
      </c>
      <c r="K419" s="40">
        <f>Baseline!B$33 * (C419 * Baseline!B$57*Baseline!B$58/Baseline!B$73 + Baseline!B$67*Baseline!B$59/Baseline!B$74 + Baseline!B$55*Baseline!B$68/Baseline!B$75 + Baseline!B$56*Baseline!B$60/Baseline!B$76)</f>
        <v>1.3929175322132072E-8</v>
      </c>
      <c r="L419" s="1">
        <f>Baseline!B$33 * (C419 * Baseline!B$57*Baseline!B$61/Baseline!B$73 + Baseline!B$67*Baseline!B$62/Baseline!B$74 + Baseline!B$55*Baseline!B$63/Baseline!B$75 + Baseline!B$56*Baseline!B$69/Baseline!B$76)</f>
        <v>1.4629416651466837E-8</v>
      </c>
      <c r="M419" s="40">
        <f>Baseline!B$33 * (C419 * Baseline!B$58*Baseline!B$66/Baseline!B$73 + Baseline!B$59*Baseline!B$52/Baseline!B$74 + Baseline!B$68*Baseline!B$53/Baseline!B$75 + Baseline!B$60*Baseline!B$54/Baseline!B$76)</f>
        <v>1.0775147808489356E-7</v>
      </c>
      <c r="N419" s="1">
        <f>Baseline!B$33 * (C419 * Baseline!B$58*Baseline!B$57/Baseline!B$73 + Baseline!B$59*Baseline!B$67/Baseline!B$74 + Baseline!B$68*Baseline!B$55/Baseline!B$75 + Baseline!B$60*Baseline!B$56/Baseline!B$76)</f>
        <v>1.3929175322132072E-8</v>
      </c>
      <c r="O419" s="1">
        <f>Baseline!B$33 * (C419 * Baseline!B$58*Baseline!B$58/Baseline!B$73 + Baseline!B$59*Baseline!B$59/Baseline!B$74 + Baseline!B$68*Baseline!B$68/Baseline!B$75 + Baseline!B$60*Baseline!B$60/Baseline!B$76)</f>
        <v>1.3250167077614023E-6</v>
      </c>
      <c r="P419" s="40">
        <f>Baseline!B$33 * (C419 * Baseline!B$58*Baseline!B$61/Baseline!B$73 + Baseline!B$59*Baseline!B$62/Baseline!B$74 + Baseline!B$68*Baseline!B$63/Baseline!B$75 + Baseline!B$60*Baseline!B$69/Baseline!B$76)</f>
        <v>1.648965263057861E-9</v>
      </c>
      <c r="Q419" s="40">
        <f>Baseline!B$33 * (C419 * Baseline!B$61*Baseline!B$66/Baseline!B$73 + Baseline!B$62*Baseline!B$52/Baseline!B$74 + Baseline!B$63*Baseline!B$53/Baseline!B$75 + Baseline!B$69*Baseline!B$54/Baseline!B$76)</f>
        <v>1.6645828066432316E-9</v>
      </c>
      <c r="R419" s="40">
        <f>Baseline!B$33 * (C419 * Baseline!B$61*Baseline!B$57/Baseline!B$73 + Baseline!B$62*Baseline!B$67/Baseline!B$74 + Baseline!B$63*Baseline!B$55/Baseline!B$75 + Baseline!B$69*Baseline!B$56/Baseline!B$76)</f>
        <v>1.4629416651466837E-8</v>
      </c>
      <c r="S419" s="40">
        <f>Baseline!B$33 * (C419 * Baseline!B$61*Baseline!B$58/Baseline!B$73 + Baseline!B$62*Baseline!B$59/Baseline!B$74 + Baseline!B$63*Baseline!B$68/Baseline!B$75 + Baseline!B$69*Baseline!B$60/Baseline!B$76)</f>
        <v>1.648965263057861E-9</v>
      </c>
      <c r="T419" s="40">
        <f>Baseline!B$33 * (C419 * Baseline!B$61*Baseline!B$61/Baseline!B$73 + Baseline!B$62*Baseline!B$62/Baseline!B$74 + Baseline!B$63*Baseline!B$63/Baseline!B$75 + Baseline!B$69*Baseline!B$69/Baseline!B$76)</f>
        <v>9.8551802490067963E-8</v>
      </c>
      <c r="U419" s="40"/>
      <c r="V419" s="40">
        <f>E419 * ( Baseline!B$87 * Baseline!B$7 )</f>
        <v>0.19290365873721405</v>
      </c>
      <c r="W419" s="40">
        <f>F419 * ( Baseline!D$87 * Baseline!B$11 )</f>
        <v>7.2108382010631876E-4</v>
      </c>
      <c r="X419" s="40">
        <f>G419 * ( Baseline!F$87 * Baseline!B$16 )</f>
        <v>3.7427227998187E-3</v>
      </c>
      <c r="Y419" s="40">
        <f>H419 * ( Baseline!H$87 * Baseline!B$18 )</f>
        <v>5.8538960652106597E-4</v>
      </c>
      <c r="Z419" s="48">
        <f t="shared" si="0"/>
        <v>0.19795285496366014</v>
      </c>
      <c r="AA419" s="40">
        <f>I419 * ( Baseline!B$87 * Baseline!B$7 )</f>
        <v>4.0571870799994037E-4</v>
      </c>
      <c r="AB419" s="1">
        <f>J419 * ( Baseline!D$87 * Baseline!B$11 )</f>
        <v>3.3110912043098538E-2</v>
      </c>
      <c r="AC419" s="1">
        <f>K419 * ( Baseline!F$87 * Baseline!B$16 )</f>
        <v>4.838266999895994E-4</v>
      </c>
      <c r="AD419" s="1">
        <f>L419 * ( Baseline!F$87 * Baseline!B$16 )</f>
        <v>5.0814942145251737E-4</v>
      </c>
      <c r="AE419" s="48">
        <f t="shared" si="1"/>
        <v>3.4508606872540599E-2</v>
      </c>
      <c r="AF419" s="48">
        <f>M419 * ( Baseline!B$87 * Baseline!B$7 )</f>
        <v>1.1183525910431103E-3</v>
      </c>
      <c r="AG419" s="48">
        <f>N419 * ( Baseline!D$87 * Baseline!B$11 )</f>
        <v>2.5694586541235084E-4</v>
      </c>
      <c r="AH419" s="48">
        <f>O419 * ( Baseline!F$87 * Baseline!B$16 )</f>
        <v>4.6024150484248183E-2</v>
      </c>
      <c r="AI419" s="48">
        <f>P419 * ( Baseline!H$87 * Baseline!B$18 )</f>
        <v>5.7989733082424919E-4</v>
      </c>
      <c r="AJ419" s="48">
        <f t="shared" si="2"/>
        <v>4.797934627152789E-2</v>
      </c>
      <c r="AK419" s="48">
        <f>Q419 * ( Baseline!B$87 * Baseline!B$7 )</f>
        <v>1.7276704950150099E-5</v>
      </c>
      <c r="AL419" s="48">
        <f>R419 * ( Baseline!D$87 * Baseline!B$11 )</f>
        <v>2.6986293409749656E-4</v>
      </c>
      <c r="AM419" s="48">
        <f>S419 * ( Baseline!F$87 * Baseline!B$16 )</f>
        <v>5.7276429018387078E-5</v>
      </c>
      <c r="AN419" s="48">
        <f>T419 * ( Baseline!H$87 * Baseline!B$18 )</f>
        <v>3.4658054048955222E-2</v>
      </c>
      <c r="AO419" s="48">
        <f t="shared" si="3"/>
        <v>3.5002470117021255E-2</v>
      </c>
      <c r="AP419" s="48"/>
      <c r="AQ419" s="48">
        <f>V419 * ( (1-Baseline!B$88-Baseline!B$87) + (1-B419)*Baseline!B$88 )</f>
        <v>0.11756277548873149</v>
      </c>
      <c r="AR419" s="48">
        <f>W419 * ( (1-Baseline!B$88-Baseline!B$87) + (1-B419)*Baseline!B$88 )</f>
        <v>4.3945571487163335E-4</v>
      </c>
      <c r="AS419" s="48">
        <f>X419 * ( (1-Baseline!B$88-Baseline!B$87) + (1-B419)*Baseline!B$88 )</f>
        <v>2.2809566345812328E-3</v>
      </c>
      <c r="AT419" s="48">
        <f>Y419 * ( (1-Baseline!B$88-Baseline!B$87) + (1-B419)*Baseline!B$88 )</f>
        <v>3.5675853602457628E-4</v>
      </c>
      <c r="AU419" s="48">
        <f t="shared" si="4"/>
        <v>0.12063994637420894</v>
      </c>
      <c r="AV419" s="48">
        <f>AA419 * ( (1-Baseline!D$88-Baseline!D$87) + (1-B419)*Baseline!D$88 )</f>
        <v>3.2683600333956989E-4</v>
      </c>
      <c r="AW419" s="48">
        <f>AB419 * ( (1-Baseline!D$88-Baseline!D$87) + (1-B419)*Baseline!D$88 )</f>
        <v>2.6673254019866269E-2</v>
      </c>
      <c r="AX419" s="48">
        <f>AC419 * ( (1-Baseline!D$88-Baseline!D$87) + (1-B419)*Baseline!D$88 )</f>
        <v>3.8975768633670455E-4</v>
      </c>
      <c r="AY419" s="48">
        <f>AD419 * ( (1-Baseline!D$88-Baseline!D$87) + (1-B419)*Baseline!D$88 )</f>
        <v>4.0935141203022826E-4</v>
      </c>
      <c r="AZ419" s="48">
        <f t="shared" si="5"/>
        <v>2.7799199121572769E-2</v>
      </c>
      <c r="BA419" s="48">
        <f>AF419 * ( (1-Baseline!F$88-Baseline!F$87) + (1-Baseline!B$36)*Baseline!F$88 )</f>
        <v>8.0480231179753557E-4</v>
      </c>
      <c r="BB419" s="48">
        <f>AG419 * ( (1-Baseline!F$88-Baseline!F$87) + (1-Baseline!B$36)*Baseline!F$88 )</f>
        <v>1.8490646701842088E-4</v>
      </c>
      <c r="BC419" s="48">
        <f>AH419 * ( (1-Baseline!F$88-Baseline!F$87) + (1-Baseline!B$36)*Baseline!F$88 )</f>
        <v>3.3120451461280488E-2</v>
      </c>
      <c r="BD419" s="48">
        <f>AI419 * ( (1-Baseline!F$88-Baseline!F$87) + (1-Baseline!B$36)*Baseline!F$88 )</f>
        <v>4.1731267597571614E-4</v>
      </c>
      <c r="BE419" s="48">
        <f t="shared" si="6"/>
        <v>3.4527472916072159E-2</v>
      </c>
      <c r="BF419" s="48">
        <f>AK419 * ( (1-Baseline!H$88-Baseline!H$87) + (1-Baseline!B$36)*Baseline!H$88 )</f>
        <v>1.3688678866102925E-5</v>
      </c>
      <c r="BG419" s="48">
        <f>AL419 * ( (1-Baseline!H$88-Baseline!H$87) + (1-Baseline!B$36)*Baseline!H$88 )</f>
        <v>2.1381779994412845E-4</v>
      </c>
      <c r="BH419" s="48">
        <f>AM419 * ( (1-Baseline!H$88-Baseline!H$87) + (1-Baseline!B$36)*Baseline!H$88 )</f>
        <v>4.5381260239848447E-5</v>
      </c>
      <c r="BI419" s="48">
        <f>AN419 * ( (1-Baseline!H$88-Baseline!H$87) + (1-Baseline!B$36)*Baseline!H$88 )</f>
        <v>2.74602693840682E-2</v>
      </c>
      <c r="BJ419" s="48">
        <f t="shared" si="7"/>
        <v>2.7733157123118281E-2</v>
      </c>
      <c r="BK419" s="48"/>
      <c r="BL419" s="48">
        <f t="shared" si="18"/>
        <v>0.97449293556603156</v>
      </c>
      <c r="BM419" s="48">
        <f t="shared" si="19"/>
        <v>3.6427048260490821E-3</v>
      </c>
      <c r="BN419" s="48">
        <f t="shared" si="20"/>
        <v>1.8907142311768037E-2</v>
      </c>
      <c r="BO419" s="48">
        <f t="shared" si="21"/>
        <v>2.9572172961513025E-3</v>
      </c>
      <c r="BP419" s="48">
        <f t="shared" si="8"/>
        <v>1</v>
      </c>
      <c r="BQ419" s="48">
        <f t="shared" si="22"/>
        <v>1.1757029470893575E-2</v>
      </c>
      <c r="BR419" s="48">
        <f t="shared" si="23"/>
        <v>0.95949721080875494</v>
      </c>
      <c r="BS419" s="48">
        <f t="shared" si="24"/>
        <v>1.4020464569220062E-2</v>
      </c>
      <c r="BT419" s="48">
        <f t="shared" si="25"/>
        <v>1.4725295151131272E-2</v>
      </c>
      <c r="BU419" s="48">
        <f t="shared" si="9"/>
        <v>0.99999999999999978</v>
      </c>
      <c r="BV419" s="48">
        <f t="shared" si="26"/>
        <v>2.3309041868016613E-2</v>
      </c>
      <c r="BW419" s="48">
        <f t="shared" si="27"/>
        <v>5.3553431920107001E-3</v>
      </c>
      <c r="BX419" s="48">
        <f t="shared" si="28"/>
        <v>0.95924921994112355</v>
      </c>
      <c r="BY419" s="48">
        <f t="shared" si="29"/>
        <v>1.208639499884921E-2</v>
      </c>
      <c r="BZ419" s="48">
        <f t="shared" si="10"/>
        <v>1</v>
      </c>
      <c r="CA419" s="48">
        <f t="shared" si="30"/>
        <v>4.9358530676235494E-4</v>
      </c>
      <c r="CB419" s="48">
        <f t="shared" si="31"/>
        <v>7.70982542647085E-3</v>
      </c>
      <c r="CC419" s="48">
        <f t="shared" si="32"/>
        <v>1.6363539152208083E-3</v>
      </c>
      <c r="CD419" s="48">
        <f t="shared" si="33"/>
        <v>0.99016023535154607</v>
      </c>
      <c r="CE419" s="48">
        <f t="shared" si="11"/>
        <v>1</v>
      </c>
      <c r="CF419" s="48"/>
      <c r="CG419" s="48">
        <f t="shared" si="34"/>
        <v>0.97449293556603156</v>
      </c>
      <c r="CH419" s="48">
        <f t="shared" si="35"/>
        <v>3.6427048260490821E-3</v>
      </c>
      <c r="CI419" s="48">
        <f t="shared" si="36"/>
        <v>1.8907142311768037E-2</v>
      </c>
      <c r="CJ419" s="48">
        <f t="shared" si="37"/>
        <v>2.9572172961513025E-3</v>
      </c>
      <c r="CK419" s="48">
        <f t="shared" si="12"/>
        <v>1</v>
      </c>
      <c r="CL419" s="48">
        <f t="shared" si="38"/>
        <v>1.1757029470893575E-2</v>
      </c>
      <c r="CM419" s="48">
        <f t="shared" si="39"/>
        <v>0.95949721080875494</v>
      </c>
      <c r="CN419" s="48">
        <f t="shared" si="40"/>
        <v>1.4020464569220062E-2</v>
      </c>
      <c r="CO419" s="48">
        <f t="shared" si="41"/>
        <v>1.4725295151131272E-2</v>
      </c>
      <c r="CP419" s="48">
        <f t="shared" si="13"/>
        <v>0.99999999999999978</v>
      </c>
      <c r="CQ419" s="48">
        <f t="shared" si="42"/>
        <v>2.3309041868016613E-2</v>
      </c>
      <c r="CR419" s="48">
        <f t="shared" si="43"/>
        <v>5.3553431920107001E-3</v>
      </c>
      <c r="CS419" s="48">
        <f t="shared" si="44"/>
        <v>0.95924921994112355</v>
      </c>
      <c r="CT419" s="48">
        <f t="shared" si="45"/>
        <v>1.208639499884921E-2</v>
      </c>
      <c r="CU419" s="48">
        <f t="shared" si="14"/>
        <v>1</v>
      </c>
      <c r="CV419" s="48">
        <f t="shared" si="46"/>
        <v>4.9358530676235494E-4</v>
      </c>
      <c r="CW419" s="48">
        <f t="shared" si="47"/>
        <v>7.70982542647085E-3</v>
      </c>
      <c r="CX419" s="48">
        <f t="shared" si="48"/>
        <v>1.6363539152208083E-3</v>
      </c>
      <c r="CY419" s="48">
        <f t="shared" si="49"/>
        <v>0.99016023535154607</v>
      </c>
      <c r="CZ419" s="48">
        <f t="shared" si="15"/>
        <v>1</v>
      </c>
      <c r="DA419" s="48"/>
      <c r="DB419" s="48">
        <f>(AQ419*Baseline!B$7 + AV419*Baseline!B$11 + BA419*Baseline!B$16 + BF419*Baseline!B$18)</f>
        <v>61041.920002542458</v>
      </c>
      <c r="DC419" s="48">
        <f>(AR419*Baseline!B$7 + AW419*Baseline!B$11 + BB419*Baseline!B$16 + BG419*Baseline!B$18)</f>
        <v>67825.732954539868</v>
      </c>
      <c r="DD419" s="48">
        <f>(AS419*Baseline!B$7 + AX419*Baseline!B$11 + BC419*Baseline!B$16 + BH419*Baseline!B$18)</f>
        <v>114979.97059159432</v>
      </c>
      <c r="DE419" s="48">
        <f>(AT419*Baseline!B$7 + AY419*Baseline!B$11 + BD419*Baseline!B$16 + BI419*Baseline!B$18)</f>
        <v>1259877.1235282745</v>
      </c>
      <c r="DF419" s="48">
        <f t="shared" si="16"/>
        <v>1503724.7470769512</v>
      </c>
      <c r="DG419" s="48"/>
      <c r="DH419" s="48">
        <f t="shared" si="50"/>
        <v>4.059381221277375E-2</v>
      </c>
      <c r="DI419" s="48">
        <f t="shared" si="51"/>
        <v>4.5105151781524133E-2</v>
      </c>
      <c r="DJ419" s="48">
        <f t="shared" si="52"/>
        <v>7.6463442405334286E-2</v>
      </c>
      <c r="DK419" s="48">
        <f t="shared" si="53"/>
        <v>0.8378375936003678</v>
      </c>
      <c r="DL419" s="48">
        <f t="shared" si="17"/>
        <v>1</v>
      </c>
      <c r="DM419" s="48"/>
      <c r="DN419" s="48">
        <f>DH419 / (Baseline!B$7/Baseline!B$17)</f>
        <v>4.3331224552373948</v>
      </c>
      <c r="DO419" s="48">
        <f>DI419 / (Baseline!B$11/Baseline!B$17)</f>
        <v>1.088859952519033</v>
      </c>
      <c r="DP419" s="48">
        <f>DJ419 / (Baseline!B$16/Baseline!B$17)</f>
        <v>1.1815912628393921</v>
      </c>
      <c r="DQ419" s="48">
        <f>DK419 / (Baseline!B$18/Baseline!B$17)</f>
        <v>0.94724936567506157</v>
      </c>
      <c r="DR419" s="71"/>
      <c r="DS419" s="48">
        <f>(AU419*Baseline!B$34)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3.0625523206131339E-2</v>
      </c>
      <c r="DT419" s="48">
        <f>(AZ419*Baseline!B$34) + (Baseline!D$88*(1-Baseline!D$89)*Baseline!B$35) + (Baseline!D$88*Baseline!D$89*((1-Baseline!D$90)*Baseline!B$40 + Baseline!D$90*Baseline!B$41))</f>
        <v>1.0583447868235918E-2</v>
      </c>
      <c r="DU419" s="48">
        <f>(BE419*Baseline!B$34) + (Baseline!F$88*(1-Baseline!F$89)*Baseline!B$35) + (Baseline!F$88*Baseline!F$89*((1-Baseline!F$90)*Baseline!B$40 + Baseline!F$90*Baseline!B$41))</f>
        <v>1.2909760937410827E-2</v>
      </c>
      <c r="DV419" s="48">
        <f>(BJ419*Baseline!B$34) + (Baseline!H$88*(1-Baseline!H$89)*Baseline!B$35) + (Baseline!H$88*Baseline!H$89*((1-Baseline!H$90)*Baseline!B$40 + Baseline!H$90*Baseline!B$41))</f>
        <v>9.3049735684677427E-3</v>
      </c>
      <c r="DW419" s="48">
        <f>( DS419*Baseline!B$7 + DT419*Baseline!B$11 + DU419*Baseline!B$16 + DV419*Baseline!B$18 ) / Baseline!B$17</f>
        <v>9.7909437094762866E-3</v>
      </c>
    </row>
    <row r="420" spans="1:127">
      <c r="A420" s="7" t="s">
        <v>698</v>
      </c>
      <c r="B420" s="1">
        <f>MIN( MAX( NORMINV( MCrands!B420, (B$5+B$4)/2, (B$5-B$4)/3.29 ), 0 ), 1 )</f>
        <v>0.45676761839351149</v>
      </c>
      <c r="C420" s="1">
        <f>MAX( NORMINV( MCrands!C420, (C$5+C$4)/2, (C$5-C$4)/3.29 ), 0 )</f>
        <v>2.4852727434714179</v>
      </c>
      <c r="D420" s="40"/>
      <c r="E420" s="40">
        <f>Baseline!B$33 * (C420 * Baseline!B$66*Baseline!B$66/Baseline!B$73 + Baseline!B$52*Baseline!B$52/Baseline!B$74 + Baseline!B$53*Baseline!B$53/Baseline!B$75 + Baseline!B$54*Baseline!B$54/Baseline!B$76)</f>
        <v>2.0805373552434683E-5</v>
      </c>
      <c r="F420" s="40">
        <f>Baseline!B$33 * (C420 * Baseline!B$66*Baseline!B$57/Baseline!B$73 + Baseline!B$52*Baseline!B$67/Baseline!B$74 + Baseline!B$53*Baseline!B$55/Baseline!B$75 + Baseline!B$54*Baseline!B$56/Baseline!B$76)</f>
        <v>3.9387159164271368E-8</v>
      </c>
      <c r="G420" s="1">
        <f>Baseline!B$33 * (C420 * Baseline!B$66*Baseline!B$58/Baseline!B$73 + Baseline!B$52*Baseline!B$59/Baseline!B$74 + Baseline!B$53*Baseline!B$68/Baseline!B$75 + Baseline!B$54*Baseline!B$60/Baseline!B$76)</f>
        <v>1.0848114215415158E-7</v>
      </c>
      <c r="H420" s="40">
        <f>Baseline!B$33 * (C420 * Baseline!B$66*Baseline!B$61/Baseline!B$73 + Baseline!B$52*Baseline!B$62/Baseline!B$74 + Baseline!B$53*Baseline!B$63/Baseline!B$75 + Baseline!B$54*Baseline!B$69/Baseline!B$76)</f>
        <v>1.7375492135690342E-9</v>
      </c>
      <c r="I420" s="40">
        <f>Baseline!B$33 * (C420 * Baseline!B$57*Baseline!B$66/Baseline!B$73 + Baseline!B$67*Baseline!B$52/Baseline!B$74 + Baseline!B$55*Baseline!B$53/Baseline!B$75 + Baseline!B$56*Baseline!B$54/Baseline!B$76)</f>
        <v>3.9387159164271368E-8</v>
      </c>
      <c r="J420" s="1">
        <f>Baseline!B$33 * (C420 * Baseline!B$57*Baseline!B$57/Baseline!B$73 + Baseline!B$67*Baseline!B$67/Baseline!B$74 + Baseline!B$55*Baseline!B$55/Baseline!B$75 + Baseline!B$56*Baseline!B$56/Baseline!B$76)</f>
        <v>1.7949606170276011E-6</v>
      </c>
      <c r="K420" s="40">
        <f>Baseline!B$33 * (C420 * Baseline!B$57*Baseline!B$58/Baseline!B$73 + Baseline!B$67*Baseline!B$59/Baseline!B$74 + Baseline!B$55*Baseline!B$68/Baseline!B$75 + Baseline!B$56*Baseline!B$60/Baseline!B$76)</f>
        <v>1.3929272903418499E-8</v>
      </c>
      <c r="L420" s="1">
        <f>Baseline!B$33 * (C420 * Baseline!B$57*Baseline!B$61/Baseline!B$73 + Baseline!B$67*Baseline!B$62/Baseline!B$74 + Baseline!B$55*Baseline!B$63/Baseline!B$75 + Baseline!B$56*Baseline!B$69/Baseline!B$76)</f>
        <v>1.462942640959548E-8</v>
      </c>
      <c r="M420" s="40">
        <f>Baseline!B$33 * (C420 * Baseline!B$58*Baseline!B$66/Baseline!B$73 + Baseline!B$59*Baseline!B$52/Baseline!B$74 + Baseline!B$68*Baseline!B$53/Baseline!B$75 + Baseline!B$60*Baseline!B$54/Baseline!B$76)</f>
        <v>1.0848114215415158E-7</v>
      </c>
      <c r="N420" s="1">
        <f>Baseline!B$33 * (C420 * Baseline!B$58*Baseline!B$57/Baseline!B$73 + Baseline!B$59*Baseline!B$67/Baseline!B$74 + Baseline!B$68*Baseline!B$55/Baseline!B$75 + Baseline!B$60*Baseline!B$56/Baseline!B$76)</f>
        <v>1.3929272903418499E-8</v>
      </c>
      <c r="O420" s="1">
        <f>Baseline!B$33 * (C420 * Baseline!B$58*Baseline!B$58/Baseline!B$73 + Baseline!B$59*Baseline!B$59/Baseline!B$74 + Baseline!B$68*Baseline!B$68/Baseline!B$75 + Baseline!B$60*Baseline!B$60/Baseline!B$76)</f>
        <v>1.3250169476487313E-6</v>
      </c>
      <c r="P420" s="40">
        <f>Baseline!B$33 * (C420 * Baseline!B$58*Baseline!B$61/Baseline!B$73 + Baseline!B$59*Baseline!B$62/Baseline!B$74 + Baseline!B$68*Baseline!B$63/Baseline!B$75 + Baseline!B$60*Baseline!B$69/Baseline!B$76)</f>
        <v>1.6489892517907743E-9</v>
      </c>
      <c r="Q420" s="40">
        <f>Baseline!B$33 * (C420 * Baseline!B$61*Baseline!B$66/Baseline!B$73 + Baseline!B$62*Baseline!B$52/Baseline!B$74 + Baseline!B$63*Baseline!B$53/Baseline!B$75 + Baseline!B$69*Baseline!B$54/Baseline!B$76)</f>
        <v>1.7375492135690346E-9</v>
      </c>
      <c r="R420" s="40">
        <f>Baseline!B$33 * (C420 * Baseline!B$61*Baseline!B$57/Baseline!B$73 + Baseline!B$62*Baseline!B$67/Baseline!B$74 + Baseline!B$63*Baseline!B$55/Baseline!B$75 + Baseline!B$69*Baseline!B$56/Baseline!B$76)</f>
        <v>1.462942640959548E-8</v>
      </c>
      <c r="S420" s="40">
        <f>Baseline!B$33 * (C420 * Baseline!B$61*Baseline!B$58/Baseline!B$73 + Baseline!B$62*Baseline!B$59/Baseline!B$74 + Baseline!B$63*Baseline!B$68/Baseline!B$75 + Baseline!B$69*Baseline!B$60/Baseline!B$76)</f>
        <v>1.6489892517907743E-9</v>
      </c>
      <c r="T420" s="40">
        <f>Baseline!B$33 * (C420 * Baseline!B$61*Baseline!B$61/Baseline!B$73 + Baseline!B$62*Baseline!B$62/Baseline!B$74 + Baseline!B$63*Baseline!B$63/Baseline!B$75 + Baseline!B$69*Baseline!B$69/Baseline!B$76)</f>
        <v>9.8551804888941264E-8</v>
      </c>
      <c r="U420" s="40"/>
      <c r="V420" s="40">
        <f>E420 * ( Baseline!B$87 * Baseline!B$7 )</f>
        <v>0.21593897210071958</v>
      </c>
      <c r="W420" s="40">
        <f>F420 * ( Baseline!D$87 * Baseline!B$11 )</f>
        <v>7.2655900033919861E-4</v>
      </c>
      <c r="X420" s="40">
        <f>G420 * ( Baseline!F$87 * Baseline!B$16 )</f>
        <v>3.7680675133832681E-3</v>
      </c>
      <c r="Y420" s="40">
        <f>H420 * ( Baseline!H$87 * Baseline!B$18 )</f>
        <v>6.1104995581043981E-4</v>
      </c>
      <c r="Z420" s="48">
        <f t="shared" si="0"/>
        <v>0.22104464857025247</v>
      </c>
      <c r="AA420" s="40">
        <f>I420 * ( Baseline!B$87 * Baseline!B$7 )</f>
        <v>4.0879932496597253E-4</v>
      </c>
      <c r="AB420" s="1">
        <f>J420 * ( Baseline!D$87 * Baseline!B$11 )</f>
        <v>3.3110912775319239E-2</v>
      </c>
      <c r="AC420" s="1">
        <f>K420 * ( Baseline!F$87 * Baseline!B$16 )</f>
        <v>4.8383008945313189E-4</v>
      </c>
      <c r="AD420" s="1">
        <f>L420 * ( Baseline!F$87 * Baseline!B$16 )</f>
        <v>5.0814976039887066E-4</v>
      </c>
      <c r="AE420" s="48">
        <f t="shared" si="1"/>
        <v>3.4511691950137209E-2</v>
      </c>
      <c r="AF420" s="48">
        <f>M420 * ( Baseline!B$87 * Baseline!B$7 )</f>
        <v>1.1259257744179393E-3</v>
      </c>
      <c r="AG420" s="48">
        <f>N420 * ( Baseline!D$87 * Baseline!B$11 )</f>
        <v>2.5694766545488813E-4</v>
      </c>
      <c r="AH420" s="48">
        <f>O420 * ( Baseline!F$87 * Baseline!B$16 )</f>
        <v>4.6024158816679366E-2</v>
      </c>
      <c r="AI420" s="48">
        <f>P420 * ( Baseline!H$87 * Baseline!B$18 )</f>
        <v>5.799057670251189E-4</v>
      </c>
      <c r="AJ420" s="48">
        <f t="shared" si="2"/>
        <v>4.7986938023577307E-2</v>
      </c>
      <c r="AK420" s="48">
        <f>Q420 * ( Baseline!B$87 * Baseline!B$7 )</f>
        <v>1.8034023287633009E-5</v>
      </c>
      <c r="AL420" s="48">
        <f>R420 * ( Baseline!D$87 * Baseline!B$11 )</f>
        <v>2.6986311410175031E-4</v>
      </c>
      <c r="AM420" s="48">
        <f>S420 * ( Baseline!F$87 * Baseline!B$16 )</f>
        <v>5.7277262261505496E-5</v>
      </c>
      <c r="AN420" s="48">
        <f>T420 * ( Baseline!H$87 * Baseline!B$18 )</f>
        <v>3.4658054892575313E-2</v>
      </c>
      <c r="AO420" s="48">
        <f t="shared" si="3"/>
        <v>3.5003229292226198E-2</v>
      </c>
      <c r="AP420" s="48"/>
      <c r="AQ420" s="48">
        <f>V420 * ( (1-Baseline!B$88-Baseline!B$87) + (1-B420)*Baseline!B$88 )</f>
        <v>0.12353368039350233</v>
      </c>
      <c r="AR420" s="48">
        <f>W420 * ( (1-Baseline!B$88-Baseline!B$87) + (1-B420)*Baseline!B$88 )</f>
        <v>4.1564756218743723E-4</v>
      </c>
      <c r="AS420" s="48">
        <f>X420 * ( (1-Baseline!B$88-Baseline!B$87) + (1-B420)*Baseline!B$88 )</f>
        <v>2.1556240792065741E-3</v>
      </c>
      <c r="AT420" s="48">
        <f>Y420 * ( (1-Baseline!B$88-Baseline!B$87) + (1-B420)*Baseline!B$88 )</f>
        <v>3.4956751535495089E-4</v>
      </c>
      <c r="AU420" s="48">
        <f t="shared" si="4"/>
        <v>0.1264545195502513</v>
      </c>
      <c r="AV420" s="48">
        <f>AA420 * ( (1-Baseline!D$88-Baseline!D$87) + (1-B420)*Baseline!D$88 )</f>
        <v>3.2162961695096431E-4</v>
      </c>
      <c r="AW420" s="48">
        <f>AB420 * ( (1-Baseline!D$88-Baseline!D$87) + (1-B420)*Baseline!D$88 )</f>
        <v>2.6050557186485451E-2</v>
      </c>
      <c r="AX420" s="48">
        <f>AC420 * ( (1-Baseline!D$88-Baseline!D$87) + (1-B420)*Baseline!D$88 )</f>
        <v>3.8066130944104307E-4</v>
      </c>
      <c r="AY420" s="48">
        <f>AD420 * ( (1-Baseline!D$88-Baseline!D$87) + (1-B420)*Baseline!D$88 )</f>
        <v>3.9979521200143143E-4</v>
      </c>
      <c r="AZ420" s="48">
        <f t="shared" si="5"/>
        <v>2.7152643324878888E-2</v>
      </c>
      <c r="BA420" s="48">
        <f>AF420 * ( (1-Baseline!F$88-Baseline!F$87) + (1-Baseline!B$36)*Baseline!F$88 )</f>
        <v>8.102522168959306E-4</v>
      </c>
      <c r="BB420" s="48">
        <f>AG420 * ( (1-Baseline!F$88-Baseline!F$87) + (1-Baseline!B$36)*Baseline!F$88 )</f>
        <v>1.8490776238663207E-4</v>
      </c>
      <c r="BC420" s="48">
        <f>AH420 * ( (1-Baseline!F$88-Baseline!F$87) + (1-Baseline!B$36)*Baseline!F$88 )</f>
        <v>3.312045745756461E-2</v>
      </c>
      <c r="BD420" s="48">
        <f>AI420 * ( (1-Baseline!F$88-Baseline!F$87) + (1-Baseline!B$36)*Baseline!F$88 )</f>
        <v>4.173187469358204E-4</v>
      </c>
      <c r="BE420" s="48">
        <f t="shared" si="6"/>
        <v>3.4532936183782989E-2</v>
      </c>
      <c r="BF420" s="48">
        <f>AK420 * ( (1-Baseline!H$88-Baseline!H$87) + (1-Baseline!B$36)*Baseline!H$88 )</f>
        <v>1.4288717331257383E-5</v>
      </c>
      <c r="BG420" s="48">
        <f>AL420 * ( (1-Baseline!H$88-Baseline!H$87) + (1-Baseline!B$36)*Baseline!H$88 )</f>
        <v>2.1381794256509877E-4</v>
      </c>
      <c r="BH420" s="48">
        <f>AM420 * ( (1-Baseline!H$88-Baseline!H$87) + (1-Baseline!B$36)*Baseline!H$88 )</f>
        <v>4.5381920435036028E-5</v>
      </c>
      <c r="BI420" s="48">
        <f>AN420 * ( (1-Baseline!H$88-Baseline!H$87) + (1-Baseline!B$36)*Baseline!H$88 )</f>
        <v>2.7460270052485268E-2</v>
      </c>
      <c r="BJ420" s="48">
        <f t="shared" si="7"/>
        <v>2.7733758632816661E-2</v>
      </c>
      <c r="BK420" s="48"/>
      <c r="BL420" s="48">
        <f t="shared" si="18"/>
        <v>0.9769020580115505</v>
      </c>
      <c r="BM420" s="48">
        <f t="shared" si="19"/>
        <v>3.2869332283712058E-3</v>
      </c>
      <c r="BN420" s="48">
        <f t="shared" si="20"/>
        <v>1.7046635318953219E-2</v>
      </c>
      <c r="BO420" s="48">
        <f t="shared" si="21"/>
        <v>2.7643734411251118E-3</v>
      </c>
      <c r="BP420" s="48">
        <f t="shared" si="8"/>
        <v>1</v>
      </c>
      <c r="BQ420" s="48">
        <f t="shared" si="22"/>
        <v>1.1845241478065153E-2</v>
      </c>
      <c r="BR420" s="48">
        <f t="shared" si="23"/>
        <v>0.95941146041631842</v>
      </c>
      <c r="BS420" s="48">
        <f t="shared" si="24"/>
        <v>1.4019309460462669E-2</v>
      </c>
      <c r="BT420" s="48">
        <f t="shared" si="25"/>
        <v>1.4723988645153932E-2</v>
      </c>
      <c r="BU420" s="48">
        <f t="shared" si="9"/>
        <v>1.0000000000000002</v>
      </c>
      <c r="BV420" s="48">
        <f t="shared" si="26"/>
        <v>2.3463171871160877E-2</v>
      </c>
      <c r="BW420" s="48">
        <f t="shared" si="27"/>
        <v>5.354533463432125E-3</v>
      </c>
      <c r="BX420" s="48">
        <f t="shared" si="28"/>
        <v>0.95909763598724362</v>
      </c>
      <c r="BY420" s="48">
        <f t="shared" si="29"/>
        <v>1.2084658678163529E-2</v>
      </c>
      <c r="BZ420" s="48">
        <f t="shared" si="10"/>
        <v>1.0000000000000002</v>
      </c>
      <c r="CA420" s="48">
        <f t="shared" si="30"/>
        <v>5.1521027208875701E-4</v>
      </c>
      <c r="CB420" s="48">
        <f t="shared" si="31"/>
        <v>7.709663352737677E-3</v>
      </c>
      <c r="CC420" s="48">
        <f t="shared" si="32"/>
        <v>1.6363422295504059E-3</v>
      </c>
      <c r="CD420" s="48">
        <f t="shared" si="33"/>
        <v>0.99013878414562329</v>
      </c>
      <c r="CE420" s="48">
        <f t="shared" si="11"/>
        <v>1.0000000000000002</v>
      </c>
      <c r="CF420" s="48"/>
      <c r="CG420" s="48">
        <f t="shared" si="34"/>
        <v>0.9769020580115505</v>
      </c>
      <c r="CH420" s="48">
        <f t="shared" si="35"/>
        <v>3.2869332283712058E-3</v>
      </c>
      <c r="CI420" s="48">
        <f t="shared" si="36"/>
        <v>1.7046635318953219E-2</v>
      </c>
      <c r="CJ420" s="48">
        <f t="shared" si="37"/>
        <v>2.7643734411251118E-3</v>
      </c>
      <c r="CK420" s="48">
        <f t="shared" si="12"/>
        <v>1</v>
      </c>
      <c r="CL420" s="48">
        <f t="shared" si="38"/>
        <v>1.1845241478065153E-2</v>
      </c>
      <c r="CM420" s="48">
        <f t="shared" si="39"/>
        <v>0.95941146041631842</v>
      </c>
      <c r="CN420" s="48">
        <f t="shared" si="40"/>
        <v>1.4019309460462669E-2</v>
      </c>
      <c r="CO420" s="48">
        <f t="shared" si="41"/>
        <v>1.4723988645153932E-2</v>
      </c>
      <c r="CP420" s="48">
        <f t="shared" si="13"/>
        <v>1.0000000000000002</v>
      </c>
      <c r="CQ420" s="48">
        <f t="shared" si="42"/>
        <v>2.3463171871160877E-2</v>
      </c>
      <c r="CR420" s="48">
        <f t="shared" si="43"/>
        <v>5.354533463432125E-3</v>
      </c>
      <c r="CS420" s="48">
        <f t="shared" si="44"/>
        <v>0.95909763598724362</v>
      </c>
      <c r="CT420" s="48">
        <f t="shared" si="45"/>
        <v>1.2084658678163529E-2</v>
      </c>
      <c r="CU420" s="48">
        <f t="shared" si="14"/>
        <v>1.0000000000000002</v>
      </c>
      <c r="CV420" s="48">
        <f t="shared" si="46"/>
        <v>5.1521027208875701E-4</v>
      </c>
      <c r="CW420" s="48">
        <f t="shared" si="47"/>
        <v>7.709663352737677E-3</v>
      </c>
      <c r="CX420" s="48">
        <f t="shared" si="48"/>
        <v>1.6363422295504059E-3</v>
      </c>
      <c r="CY420" s="48">
        <f t="shared" si="49"/>
        <v>0.99013878414562329</v>
      </c>
      <c r="CZ420" s="48">
        <f t="shared" si="15"/>
        <v>1.0000000000000002</v>
      </c>
      <c r="DA420" s="48"/>
      <c r="DB420" s="48">
        <f>(AQ420*Baseline!B$7 + AV420*Baseline!B$11 + BA420*Baseline!B$16 + BF420*Baseline!B$18)</f>
        <v>63972.377973113485</v>
      </c>
      <c r="DC420" s="48">
        <f>(AR420*Baseline!B$7 + AW420*Baseline!B$11 + BB420*Baseline!B$16 + BG420*Baseline!B$18)</f>
        <v>66478.789886134095</v>
      </c>
      <c r="DD420" s="48">
        <f>(AS420*Baseline!B$7 + AX420*Baseline!B$11 + BC420*Baseline!B$16 + BH420*Baseline!B$18)</f>
        <v>114899.72695034798</v>
      </c>
      <c r="DE420" s="48">
        <f>(AT420*Baseline!B$7 + AY420*Baseline!B$11 + BD420*Baseline!B$16 + BI420*Baseline!B$18)</f>
        <v>1259853.193042486</v>
      </c>
      <c r="DF420" s="48">
        <f t="shared" si="16"/>
        <v>1505204.0878520815</v>
      </c>
      <c r="DG420" s="48"/>
      <c r="DH420" s="48">
        <f t="shared" si="50"/>
        <v>4.2500800050577686E-2</v>
      </c>
      <c r="DI420" s="48">
        <f t="shared" si="51"/>
        <v>4.4165964218844889E-2</v>
      </c>
      <c r="DJ420" s="48">
        <f t="shared" si="52"/>
        <v>7.6334981998560272E-2</v>
      </c>
      <c r="DK420" s="48">
        <f t="shared" si="53"/>
        <v>0.83699825373201719</v>
      </c>
      <c r="DL420" s="48">
        <f t="shared" si="17"/>
        <v>1</v>
      </c>
      <c r="DM420" s="48"/>
      <c r="DN420" s="48">
        <f>DH420 / (Baseline!B$7/Baseline!B$17)</f>
        <v>4.5366808640545058</v>
      </c>
      <c r="DO420" s="48">
        <f>DI420 / (Baseline!B$11/Baseline!B$17)</f>
        <v>1.0661875152360643</v>
      </c>
      <c r="DP420" s="48">
        <f>DJ420 / (Baseline!B$16/Baseline!B$17)</f>
        <v>1.1796061613387254</v>
      </c>
      <c r="DQ420" s="48">
        <f>DK420 / (Baseline!B$18/Baseline!B$17)</f>
        <v>0.94630041785515728</v>
      </c>
      <c r="DR420" s="71"/>
      <c r="DS420" s="48">
        <f>(AU420*Baseline!B$34)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3.1497709182537699E-2</v>
      </c>
      <c r="DT420" s="48">
        <f>(AZ420*Baseline!B$34) + (Baseline!D$88*(1-Baseline!D$89)*Baseline!B$35) + (Baseline!D$88*Baseline!D$89*((1-Baseline!D$90)*Baseline!B$40 + Baseline!D$90*Baseline!B$41))</f>
        <v>1.0486464498731836E-2</v>
      </c>
      <c r="DU420" s="48">
        <f>(BE420*Baseline!B$34) + (Baseline!F$88*(1-Baseline!F$89)*Baseline!B$35) + (Baseline!F$88*Baseline!F$89*((1-Baseline!F$90)*Baseline!B$40 + Baseline!F$90*Baseline!B$41))</f>
        <v>1.2910580427567452E-2</v>
      </c>
      <c r="DV420" s="48">
        <f>(BJ420*Baseline!B$34) + (Baseline!H$88*(1-Baseline!H$89)*Baseline!B$35) + (Baseline!H$88*Baseline!H$89*((1-Baseline!H$90)*Baseline!B$40 + Baseline!H$90*Baseline!B$41))</f>
        <v>9.3050637949224999E-3</v>
      </c>
      <c r="DW420" s="48">
        <f>( DS420*Baseline!B$7 + DT420*Baseline!B$11 + DU420*Baseline!B$16 + DV420*Baseline!B$18 ) / Baseline!B$17</f>
        <v>9.795229950851107E-3</v>
      </c>
    </row>
    <row r="421" spans="1:127">
      <c r="A421" s="7" t="s">
        <v>699</v>
      </c>
      <c r="B421" s="1">
        <f>MIN( MAX( NORMINV( MCrands!B421, (B$5+B$4)/2, (B$5-B$4)/3.29 ), 0 ), 1 )</f>
        <v>0.47118454475355154</v>
      </c>
      <c r="C421" s="1">
        <f>MAX( NORMINV( MCrands!C421, (C$5+C$4)/2, (C$5-C$4)/3.29 ), 0 )</f>
        <v>2.0879723759296325</v>
      </c>
      <c r="D421" s="40"/>
      <c r="E421" s="40">
        <f>Baseline!B$33 * (C421 * Baseline!B$66*Baseline!B$66/Baseline!B$73 + Baseline!B$52*Baseline!B$52/Baseline!B$74 + Baseline!B$53*Baseline!B$53/Baseline!B$75 + Baseline!B$54*Baseline!B$54/Baseline!B$76)</f>
        <v>1.7480747099459119E-5</v>
      </c>
      <c r="F421" s="40">
        <f>Baseline!B$33 * (C421 * Baseline!B$66*Baseline!B$57/Baseline!B$73 + Baseline!B$52*Baseline!B$67/Baseline!B$74 + Baseline!B$53*Baseline!B$55/Baseline!B$75 + Baseline!B$54*Baseline!B$56/Baseline!B$76)</f>
        <v>3.8942541785070352E-8</v>
      </c>
      <c r="G421" s="1">
        <f>Baseline!B$33 * (C421 * Baseline!B$66*Baseline!B$58/Baseline!B$73 + Baseline!B$52*Baseline!B$59/Baseline!B$74 + Baseline!B$53*Baseline!B$68/Baseline!B$75 + Baseline!B$54*Baseline!B$60/Baseline!B$76)</f>
        <v>1.0738812443028244E-7</v>
      </c>
      <c r="H421" s="40">
        <f>Baseline!B$33 * (C421 * Baseline!B$66*Baseline!B$61/Baseline!B$73 + Baseline!B$52*Baseline!B$62/Baseline!B$74 + Baseline!B$53*Baseline!B$63/Baseline!B$75 + Baseline!B$54*Baseline!B$69/Baseline!B$76)</f>
        <v>1.6282474411821191E-9</v>
      </c>
      <c r="I421" s="40">
        <f>Baseline!B$33 * (C421 * Baseline!B$57*Baseline!B$66/Baseline!B$73 + Baseline!B$67*Baseline!B$52/Baseline!B$74 + Baseline!B$55*Baseline!B$53/Baseline!B$75 + Baseline!B$56*Baseline!B$54/Baseline!B$76)</f>
        <v>3.8942541785070352E-8</v>
      </c>
      <c r="J421" s="1">
        <f>Baseline!B$33 * (C421 * Baseline!B$57*Baseline!B$57/Baseline!B$73 + Baseline!B$67*Baseline!B$67/Baseline!B$74 + Baseline!B$55*Baseline!B$55/Baseline!B$75 + Baseline!B$56*Baseline!B$56/Baseline!B$76)</f>
        <v>1.7949605575669017E-6</v>
      </c>
      <c r="K421" s="40">
        <f>Baseline!B$33 * (C421 * Baseline!B$57*Baseline!B$58/Baseline!B$73 + Baseline!B$67*Baseline!B$59/Baseline!B$74 + Baseline!B$55*Baseline!B$68/Baseline!B$75 + Baseline!B$56*Baseline!B$60/Baseline!B$76)</f>
        <v>1.3929126729199326E-8</v>
      </c>
      <c r="L421" s="1">
        <f>Baseline!B$33 * (C421 * Baseline!B$57*Baseline!B$61/Baseline!B$73 + Baseline!B$67*Baseline!B$62/Baseline!B$74 + Baseline!B$55*Baseline!B$63/Baseline!B$75 + Baseline!B$56*Baseline!B$69/Baseline!B$76)</f>
        <v>1.4629411792173562E-8</v>
      </c>
      <c r="M421" s="40">
        <f>Baseline!B$33 * (C421 * Baseline!B$58*Baseline!B$66/Baseline!B$73 + Baseline!B$59*Baseline!B$52/Baseline!B$74 + Baseline!B$68*Baseline!B$53/Baseline!B$75 + Baseline!B$60*Baseline!B$54/Baseline!B$76)</f>
        <v>1.0738812443028244E-7</v>
      </c>
      <c r="N421" s="1">
        <f>Baseline!B$33 * (C421 * Baseline!B$58*Baseline!B$57/Baseline!B$73 + Baseline!B$59*Baseline!B$67/Baseline!B$74 + Baseline!B$68*Baseline!B$55/Baseline!B$75 + Baseline!B$60*Baseline!B$56/Baseline!B$76)</f>
        <v>1.3929126729199326E-8</v>
      </c>
      <c r="O421" s="1">
        <f>Baseline!B$33 * (C421 * Baseline!B$58*Baseline!B$58/Baseline!B$73 + Baseline!B$59*Baseline!B$59/Baseline!B$74 + Baseline!B$68*Baseline!B$68/Baseline!B$75 + Baseline!B$60*Baseline!B$60/Baseline!B$76)</f>
        <v>1.3250165883037759E-6</v>
      </c>
      <c r="P421" s="40">
        <f>Baseline!B$33 * (C421 * Baseline!B$58*Baseline!B$61/Baseline!B$73 + Baseline!B$59*Baseline!B$62/Baseline!B$74 + Baseline!B$68*Baseline!B$63/Baseline!B$75 + Baseline!B$60*Baseline!B$69/Baseline!B$76)</f>
        <v>1.6489533172952276E-9</v>
      </c>
      <c r="Q421" s="40">
        <f>Baseline!B$33 * (C421 * Baseline!B$61*Baseline!B$66/Baseline!B$73 + Baseline!B$62*Baseline!B$52/Baseline!B$74 + Baseline!B$63*Baseline!B$53/Baseline!B$75 + Baseline!B$69*Baseline!B$54/Baseline!B$76)</f>
        <v>1.6282474411821191E-9</v>
      </c>
      <c r="R421" s="40">
        <f>Baseline!B$33 * (C421 * Baseline!B$61*Baseline!B$57/Baseline!B$73 + Baseline!B$62*Baseline!B$67/Baseline!B$74 + Baseline!B$63*Baseline!B$55/Baseline!B$75 + Baseline!B$69*Baseline!B$56/Baseline!B$76)</f>
        <v>1.4629411792173562E-8</v>
      </c>
      <c r="S421" s="40">
        <f>Baseline!B$33 * (C421 * Baseline!B$61*Baseline!B$58/Baseline!B$73 + Baseline!B$62*Baseline!B$59/Baseline!B$74 + Baseline!B$63*Baseline!B$68/Baseline!B$75 + Baseline!B$69*Baseline!B$60/Baseline!B$76)</f>
        <v>1.6489533172952276E-9</v>
      </c>
      <c r="T421" s="40">
        <f>Baseline!B$33 * (C421 * Baseline!B$61*Baseline!B$61/Baseline!B$73 + Baseline!B$62*Baseline!B$62/Baseline!B$74 + Baseline!B$63*Baseline!B$63/Baseline!B$75 + Baseline!B$69*Baseline!B$69/Baseline!B$76)</f>
        <v>9.8551801295491719E-8</v>
      </c>
      <c r="U421" s="40"/>
      <c r="V421" s="40">
        <f>E421 * ( Baseline!B$87 * Baseline!B$7 )</f>
        <v>0.18143267414528619</v>
      </c>
      <c r="W421" s="40">
        <f>F421 * ( Baseline!D$87 * Baseline!B$11 )</f>
        <v>7.1835732330993067E-4</v>
      </c>
      <c r="X421" s="40">
        <f>G421 * ( Baseline!F$87 * Baseline!B$16 )</f>
        <v>3.7301017942261913E-3</v>
      </c>
      <c r="Y421" s="40">
        <f>H421 * ( Baseline!H$87 * Baseline!B$18 )</f>
        <v>5.7261142257900477E-4</v>
      </c>
      <c r="Z421" s="48">
        <f t="shared" si="0"/>
        <v>0.18645374468540132</v>
      </c>
      <c r="AA421" s="40">
        <f>I421 * ( Baseline!B$87 * Baseline!B$7 )</f>
        <v>4.041846411872452E-4</v>
      </c>
      <c r="AB421" s="1">
        <f>J421 * ( Baseline!D$87 * Baseline!B$11 )</f>
        <v>3.3110911678471758E-2</v>
      </c>
      <c r="AC421" s="1">
        <f>K421 * ( Baseline!F$87 * Baseline!B$16 )</f>
        <v>4.8382501212526071E-4</v>
      </c>
      <c r="AD421" s="1">
        <f>L421 * ( Baseline!F$87 * Baseline!B$16 )</f>
        <v>5.0814925266608353E-4</v>
      </c>
      <c r="AE421" s="48">
        <f t="shared" si="1"/>
        <v>3.4507070584450343E-2</v>
      </c>
      <c r="AF421" s="48">
        <f>M421 * ( Baseline!B$87 * Baseline!B$7 )</f>
        <v>1.1145813434619014E-3</v>
      </c>
      <c r="AG421" s="48">
        <f>N421 * ( Baseline!D$87 * Baseline!B$11 )</f>
        <v>2.5694496903816725E-4</v>
      </c>
      <c r="AH421" s="48">
        <f>O421 * ( Baseline!F$87 * Baseline!B$16 )</f>
        <v>4.6024146334915021E-2</v>
      </c>
      <c r="AI421" s="48">
        <f>P421 * ( Baseline!H$87 * Baseline!B$18 )</f>
        <v>5.7989312981648943E-4</v>
      </c>
      <c r="AJ421" s="48">
        <f t="shared" si="2"/>
        <v>4.7975565777231576E-2</v>
      </c>
      <c r="AK421" s="48">
        <f>Q421 * ( Baseline!B$87 * Baseline!B$7 )</f>
        <v>1.6899580192029215E-5</v>
      </c>
      <c r="AL421" s="48">
        <f>R421 * ( Baseline!D$87 * Baseline!B$11 )</f>
        <v>2.6986284446007814E-4</v>
      </c>
      <c r="AM421" s="48">
        <f>S421 * ( Baseline!F$87 * Baseline!B$16 )</f>
        <v>5.7276014085070484E-5</v>
      </c>
      <c r="AN421" s="48">
        <f>T421 * ( Baseline!H$87 * Baseline!B$18 )</f>
        <v>3.4658053628854449E-2</v>
      </c>
      <c r="AO421" s="48">
        <f t="shared" si="3"/>
        <v>3.5002092067591625E-2</v>
      </c>
      <c r="AP421" s="48"/>
      <c r="AQ421" s="48">
        <f>V421 * ( (1-Baseline!B$88-Baseline!B$87) + (1-B421)*Baseline!B$88 )</f>
        <v>0.10146545286477321</v>
      </c>
      <c r="AR421" s="48">
        <f>W421 * ( (1-Baseline!B$88-Baseline!B$87) + (1-B421)*Baseline!B$88 )</f>
        <v>4.0173828375588728E-4</v>
      </c>
      <c r="AS421" s="48">
        <f>X421 * ( (1-Baseline!B$88-Baseline!B$87) + (1-B421)*Baseline!B$88 )</f>
        <v>2.0860435947705333E-3</v>
      </c>
      <c r="AT421" s="48">
        <f>Y421 * ( (1-Baseline!B$88-Baseline!B$87) + (1-B421)*Baseline!B$88 )</f>
        <v>3.2023050743878513E-4</v>
      </c>
      <c r="AU421" s="48">
        <f t="shared" si="4"/>
        <v>0.10427346525073843</v>
      </c>
      <c r="AV421" s="48">
        <f>AA421 * ( (1-Baseline!D$88-Baseline!D$87) + (1-B421)*Baseline!D$88 )</f>
        <v>3.1538839742053203E-4</v>
      </c>
      <c r="AW421" s="48">
        <f>AB421 * ( (1-Baseline!D$88-Baseline!D$87) + (1-B421)*Baseline!D$88 )</f>
        <v>2.5836700129751311E-2</v>
      </c>
      <c r="AX421" s="48">
        <f>AC421 * ( (1-Baseline!D$88-Baseline!D$87) + (1-B421)*Baseline!D$88 )</f>
        <v>3.775323940017412E-4</v>
      </c>
      <c r="AY421" s="48">
        <f>AD421 * ( (1-Baseline!D$88-Baseline!D$87) + (1-B421)*Baseline!D$88 )</f>
        <v>3.9651278677497293E-4</v>
      </c>
      <c r="AZ421" s="48">
        <f t="shared" si="5"/>
        <v>2.6926133707948559E-2</v>
      </c>
      <c r="BA421" s="48">
        <f>AF421 * ( (1-Baseline!F$88-Baseline!F$87) + (1-Baseline!B$36)*Baseline!F$88 )</f>
        <v>8.0208840135817506E-4</v>
      </c>
      <c r="BB421" s="48">
        <f>AG421 * ( (1-Baseline!F$88-Baseline!F$87) + (1-Baseline!B$36)*Baseline!F$88 )</f>
        <v>1.8490582195887438E-4</v>
      </c>
      <c r="BC421" s="48">
        <f>AH421 * ( (1-Baseline!F$88-Baseline!F$87) + (1-Baseline!B$36)*Baseline!F$88 )</f>
        <v>3.312044847528757E-2</v>
      </c>
      <c r="BD421" s="48">
        <f>AI421 * ( (1-Baseline!F$88-Baseline!F$87) + (1-Baseline!B$36)*Baseline!F$88 )</f>
        <v>4.1730965279609993E-4</v>
      </c>
      <c r="BE421" s="48">
        <f t="shared" si="6"/>
        <v>3.452475235140072E-2</v>
      </c>
      <c r="BF421" s="48">
        <f>AK421 * ( (1-Baseline!H$88-Baseline!H$87) + (1-Baseline!B$36)*Baseline!H$88 )</f>
        <v>1.3389875377748587E-5</v>
      </c>
      <c r="BG421" s="48">
        <f>AL421 * ( (1-Baseline!H$88-Baseline!H$87) + (1-Baseline!B$36)*Baseline!H$88 )</f>
        <v>2.1381772892260908E-4</v>
      </c>
      <c r="BH421" s="48">
        <f>AM421 * ( (1-Baseline!H$88-Baseline!H$87) + (1-Baseline!B$36)*Baseline!H$88 )</f>
        <v>4.5380931479883043E-5</v>
      </c>
      <c r="BI421" s="48">
        <f>AN421 * ( (1-Baseline!H$88-Baseline!H$87) + (1-Baseline!B$36)*Baseline!H$88 )</f>
        <v>2.7460269051213952E-2</v>
      </c>
      <c r="BJ421" s="48">
        <f t="shared" si="7"/>
        <v>2.7732857586994192E-2</v>
      </c>
      <c r="BK421" s="48"/>
      <c r="BL421" s="48">
        <f t="shared" si="18"/>
        <v>0.97307069081081177</v>
      </c>
      <c r="BM421" s="48">
        <f t="shared" si="19"/>
        <v>3.8527374417821254E-3</v>
      </c>
      <c r="BN421" s="48">
        <f t="shared" si="20"/>
        <v>2.0005507534964759E-2</v>
      </c>
      <c r="BO421" s="48">
        <f t="shared" si="21"/>
        <v>3.0710642124413081E-3</v>
      </c>
      <c r="BP421" s="48">
        <f t="shared" si="8"/>
        <v>1</v>
      </c>
      <c r="BQ421" s="48">
        <f t="shared" si="22"/>
        <v>1.1713096311611564E-2</v>
      </c>
      <c r="BR421" s="48">
        <f t="shared" si="23"/>
        <v>0.95953991798400506</v>
      </c>
      <c r="BS421" s="48">
        <f t="shared" si="24"/>
        <v>1.402103986025644E-2</v>
      </c>
      <c r="BT421" s="48">
        <f t="shared" si="25"/>
        <v>1.4725945844126998E-2</v>
      </c>
      <c r="BU421" s="48">
        <f t="shared" si="9"/>
        <v>1</v>
      </c>
      <c r="BV421" s="48">
        <f t="shared" si="26"/>
        <v>2.3232270957205963E-2</v>
      </c>
      <c r="BW421" s="48">
        <f t="shared" si="27"/>
        <v>5.3557465112815646E-3</v>
      </c>
      <c r="BX421" s="48">
        <f t="shared" si="28"/>
        <v>0.95932472268534108</v>
      </c>
      <c r="BY421" s="48">
        <f t="shared" si="29"/>
        <v>1.2087259846171471E-2</v>
      </c>
      <c r="BZ421" s="48">
        <f t="shared" si="10"/>
        <v>1</v>
      </c>
      <c r="CA421" s="48">
        <f t="shared" si="30"/>
        <v>4.8281628879196355E-4</v>
      </c>
      <c r="CB421" s="48">
        <f t="shared" si="31"/>
        <v>7.7099061375803784E-3</v>
      </c>
      <c r="CC421" s="48">
        <f t="shared" si="32"/>
        <v>1.6363597345686158E-3</v>
      </c>
      <c r="CD421" s="48">
        <f t="shared" si="33"/>
        <v>0.99017091783905908</v>
      </c>
      <c r="CE421" s="48">
        <f t="shared" si="11"/>
        <v>1</v>
      </c>
      <c r="CF421" s="48"/>
      <c r="CG421" s="48">
        <f t="shared" si="34"/>
        <v>0.97307069081081177</v>
      </c>
      <c r="CH421" s="48">
        <f t="shared" si="35"/>
        <v>3.8527374417821254E-3</v>
      </c>
      <c r="CI421" s="48">
        <f t="shared" si="36"/>
        <v>2.0005507534964759E-2</v>
      </c>
      <c r="CJ421" s="48">
        <f t="shared" si="37"/>
        <v>3.0710642124413081E-3</v>
      </c>
      <c r="CK421" s="48">
        <f t="shared" si="12"/>
        <v>1</v>
      </c>
      <c r="CL421" s="48">
        <f t="shared" si="38"/>
        <v>1.1713096311611564E-2</v>
      </c>
      <c r="CM421" s="48">
        <f t="shared" si="39"/>
        <v>0.95953991798400506</v>
      </c>
      <c r="CN421" s="48">
        <f t="shared" si="40"/>
        <v>1.402103986025644E-2</v>
      </c>
      <c r="CO421" s="48">
        <f t="shared" si="41"/>
        <v>1.4725945844126998E-2</v>
      </c>
      <c r="CP421" s="48">
        <f t="shared" si="13"/>
        <v>1</v>
      </c>
      <c r="CQ421" s="48">
        <f t="shared" si="42"/>
        <v>2.3232270957205963E-2</v>
      </c>
      <c r="CR421" s="48">
        <f t="shared" si="43"/>
        <v>5.3557465112815646E-3</v>
      </c>
      <c r="CS421" s="48">
        <f t="shared" si="44"/>
        <v>0.95932472268534108</v>
      </c>
      <c r="CT421" s="48">
        <f t="shared" si="45"/>
        <v>1.2087259846171471E-2</v>
      </c>
      <c r="CU421" s="48">
        <f t="shared" si="14"/>
        <v>1</v>
      </c>
      <c r="CV421" s="48">
        <f t="shared" si="46"/>
        <v>4.8281628879196355E-4</v>
      </c>
      <c r="CW421" s="48">
        <f t="shared" si="47"/>
        <v>7.7099061375803784E-3</v>
      </c>
      <c r="CX421" s="48">
        <f t="shared" si="48"/>
        <v>1.6363597345686158E-3</v>
      </c>
      <c r="CY421" s="48">
        <f t="shared" si="49"/>
        <v>0.99017091783905908</v>
      </c>
      <c r="CZ421" s="48">
        <f t="shared" si="15"/>
        <v>1</v>
      </c>
      <c r="DA421" s="48"/>
      <c r="DB421" s="48">
        <f>(AQ421*Baseline!B$7 + AV421*Baseline!B$11 + BA421*Baseline!B$16 + BF421*Baseline!B$18)</f>
        <v>53187.393949688354</v>
      </c>
      <c r="DC421" s="48">
        <f>(AR421*Baseline!B$7 + AW421*Baseline!B$11 + BB421*Baseline!B$16 + BG421*Baseline!B$18)</f>
        <v>66013.399595981769</v>
      </c>
      <c r="DD421" s="48">
        <f>(AS421*Baseline!B$7 + AX421*Baseline!B$11 + BC421*Baseline!B$16 + BH421*Baseline!B$18)</f>
        <v>114859.1949098773</v>
      </c>
      <c r="DE421" s="48">
        <f>(AT421*Baseline!B$7 + AY421*Baseline!B$11 + BD421*Baseline!B$16 + BI421*Baseline!B$18)</f>
        <v>1259831.8489393708</v>
      </c>
      <c r="DF421" s="48">
        <f t="shared" si="16"/>
        <v>1493891.8373949183</v>
      </c>
      <c r="DG421" s="48"/>
      <c r="DH421" s="48">
        <f t="shared" si="50"/>
        <v>3.560324289771722E-2</v>
      </c>
      <c r="DI421" s="48">
        <f t="shared" si="51"/>
        <v>4.4188874953020291E-2</v>
      </c>
      <c r="DJ421" s="48">
        <f t="shared" si="52"/>
        <v>7.6885884261990015E-2</v>
      </c>
      <c r="DK421" s="48">
        <f t="shared" si="53"/>
        <v>0.84332199788727247</v>
      </c>
      <c r="DL421" s="48">
        <f t="shared" si="17"/>
        <v>1</v>
      </c>
      <c r="DM421" s="48"/>
      <c r="DN421" s="48">
        <f>DH421 / (Baseline!B$7/Baseline!B$17)</f>
        <v>3.8004120054244193</v>
      </c>
      <c r="DO421" s="48">
        <f>DI421 / (Baseline!B$11/Baseline!B$17)</f>
        <v>1.066740591324739</v>
      </c>
      <c r="DP421" s="48">
        <f>DJ421 / (Baseline!B$16/Baseline!B$17)</f>
        <v>1.1881192661724886</v>
      </c>
      <c r="DQ421" s="48">
        <f>DK421 / (Baseline!B$18/Baseline!B$17)</f>
        <v>0.95344996889644673</v>
      </c>
      <c r="DR421" s="71"/>
      <c r="DS421" s="48">
        <f>(AU421*Baseline!B$34)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2.8170551037610764E-2</v>
      </c>
      <c r="DT421" s="48">
        <f>(AZ421*Baseline!B$34) + (Baseline!D$88*(1-Baseline!D$89)*Baseline!B$35) + (Baseline!D$88*Baseline!D$89*((1-Baseline!D$90)*Baseline!B$40 + Baseline!D$90*Baseline!B$41))</f>
        <v>1.0452488056192286E-2</v>
      </c>
      <c r="DU421" s="48">
        <f>(BE421*Baseline!B$34) + (Baseline!F$88*(1-Baseline!F$89)*Baseline!B$35) + (Baseline!F$88*Baseline!F$89*((1-Baseline!F$90)*Baseline!B$40 + Baseline!F$90*Baseline!B$41))</f>
        <v>1.290935285271011E-2</v>
      </c>
      <c r="DV421" s="48">
        <f>(BJ421*Baseline!B$34) + (Baseline!H$88*(1-Baseline!H$89)*Baseline!B$35) + (Baseline!H$88*Baseline!H$89*((1-Baseline!H$90)*Baseline!B$40 + Baseline!H$90*Baseline!B$41))</f>
        <v>9.3049286380491297E-3</v>
      </c>
      <c r="DW421" s="48">
        <f>( DS421*Baseline!B$7 + DT421*Baseline!B$11 + DU421*Baseline!B$16 + DV421*Baseline!B$18 ) / Baseline!B$17</f>
        <v>9.7624538408655377E-3</v>
      </c>
    </row>
    <row r="422" spans="1:127">
      <c r="A422" s="7" t="s">
        <v>701</v>
      </c>
      <c r="B422" s="1">
        <f>MIN( MAX( NORMINV( MCrands!B422, (B$5+B$4)/2, (B$5-B$4)/3.29 ), 0 ), 1 )</f>
        <v>0.4542062495158477</v>
      </c>
      <c r="C422" s="1">
        <f>MAX( NORMINV( MCrands!C422, (C$5+C$4)/2, (C$5-C$4)/3.29 ), 0 )</f>
        <v>2.0459942826432314</v>
      </c>
      <c r="D422" s="40"/>
      <c r="E422" s="40">
        <f>Baseline!B$33 * (C422 * Baseline!B$66*Baseline!B$66/Baseline!B$73 + Baseline!B$52*Baseline!B$52/Baseline!B$74 + Baseline!B$53*Baseline!B$53/Baseline!B$75 + Baseline!B$54*Baseline!B$54/Baseline!B$76)</f>
        <v>1.7129472621036272E-5</v>
      </c>
      <c r="F422" s="40">
        <f>Baseline!B$33 * (C422 * Baseline!B$66*Baseline!B$57/Baseline!B$73 + Baseline!B$52*Baseline!B$67/Baseline!B$74 + Baseline!B$53*Baseline!B$55/Baseline!B$75 + Baseline!B$54*Baseline!B$56/Baseline!B$76)</f>
        <v>3.8895564255358172E-8</v>
      </c>
      <c r="G422" s="1">
        <f>Baseline!B$33 * (C422 * Baseline!B$66*Baseline!B$58/Baseline!B$73 + Baseline!B$52*Baseline!B$59/Baseline!B$74 + Baseline!B$53*Baseline!B$68/Baseline!B$75 + Baseline!B$54*Baseline!B$60/Baseline!B$76)</f>
        <v>1.0727263800307332E-7</v>
      </c>
      <c r="H422" s="40">
        <f>Baseline!B$33 * (C422 * Baseline!B$66*Baseline!B$61/Baseline!B$73 + Baseline!B$52*Baseline!B$62/Baseline!B$74 + Baseline!B$53*Baseline!B$63/Baseline!B$75 + Baseline!B$54*Baseline!B$69/Baseline!B$76)</f>
        <v>1.6166987984612073E-9</v>
      </c>
      <c r="I422" s="40">
        <f>Baseline!B$33 * (C422 * Baseline!B$57*Baseline!B$66/Baseline!B$73 + Baseline!B$67*Baseline!B$52/Baseline!B$74 + Baseline!B$55*Baseline!B$53/Baseline!B$75 + Baseline!B$56*Baseline!B$54/Baseline!B$76)</f>
        <v>3.8895564255358172E-8</v>
      </c>
      <c r="J422" s="1">
        <f>Baseline!B$33 * (C422 * Baseline!B$57*Baseline!B$57/Baseline!B$73 + Baseline!B$67*Baseline!B$67/Baseline!B$74 + Baseline!B$55*Baseline!B$55/Baseline!B$75 + Baseline!B$56*Baseline!B$56/Baseline!B$76)</f>
        <v>1.7949605512843836E-6</v>
      </c>
      <c r="K422" s="40">
        <f>Baseline!B$33 * (C422 * Baseline!B$57*Baseline!B$58/Baseline!B$73 + Baseline!B$67*Baseline!B$59/Baseline!B$74 + Baseline!B$55*Baseline!B$68/Baseline!B$75 + Baseline!B$56*Baseline!B$60/Baseline!B$76)</f>
        <v>1.3929111284675461E-8</v>
      </c>
      <c r="L422" s="1">
        <f>Baseline!B$33 * (C422 * Baseline!B$57*Baseline!B$61/Baseline!B$73 + Baseline!B$67*Baseline!B$62/Baseline!B$74 + Baseline!B$55*Baseline!B$63/Baseline!B$75 + Baseline!B$56*Baseline!B$69/Baseline!B$76)</f>
        <v>1.4629410247721178E-8</v>
      </c>
      <c r="M422" s="40">
        <f>Baseline!B$33 * (C422 * Baseline!B$58*Baseline!B$66/Baseline!B$73 + Baseline!B$59*Baseline!B$52/Baseline!B$74 + Baseline!B$68*Baseline!B$53/Baseline!B$75 + Baseline!B$60*Baseline!B$54/Baseline!B$76)</f>
        <v>1.0727263800307332E-7</v>
      </c>
      <c r="N422" s="1">
        <f>Baseline!B$33 * (C422 * Baseline!B$58*Baseline!B$57/Baseline!B$73 + Baseline!B$59*Baseline!B$67/Baseline!B$74 + Baseline!B$68*Baseline!B$55/Baseline!B$75 + Baseline!B$60*Baseline!B$56/Baseline!B$76)</f>
        <v>1.3929111284675461E-8</v>
      </c>
      <c r="O422" s="1">
        <f>Baseline!B$33 * (C422 * Baseline!B$58*Baseline!B$58/Baseline!B$73 + Baseline!B$59*Baseline!B$59/Baseline!B$74 + Baseline!B$68*Baseline!B$68/Baseline!B$75 + Baseline!B$60*Baseline!B$60/Baseline!B$76)</f>
        <v>1.325016550335988E-6</v>
      </c>
      <c r="P422" s="40">
        <f>Baseline!B$33 * (C422 * Baseline!B$58*Baseline!B$61/Baseline!B$73 + Baseline!B$59*Baseline!B$62/Baseline!B$74 + Baseline!B$68*Baseline!B$63/Baseline!B$75 + Baseline!B$60*Baseline!B$69/Baseline!B$76)</f>
        <v>1.6489495205164437E-9</v>
      </c>
      <c r="Q422" s="40">
        <f>Baseline!B$33 * (C422 * Baseline!B$61*Baseline!B$66/Baseline!B$73 + Baseline!B$62*Baseline!B$52/Baseline!B$74 + Baseline!B$63*Baseline!B$53/Baseline!B$75 + Baseline!B$69*Baseline!B$54/Baseline!B$76)</f>
        <v>1.6166987984612073E-9</v>
      </c>
      <c r="R422" s="40">
        <f>Baseline!B$33 * (C422 * Baseline!B$61*Baseline!B$57/Baseline!B$73 + Baseline!B$62*Baseline!B$67/Baseline!B$74 + Baseline!B$63*Baseline!B$55/Baseline!B$75 + Baseline!B$69*Baseline!B$56/Baseline!B$76)</f>
        <v>1.4629410247721178E-8</v>
      </c>
      <c r="S422" s="40">
        <f>Baseline!B$33 * (C422 * Baseline!B$61*Baseline!B$58/Baseline!B$73 + Baseline!B$62*Baseline!B$59/Baseline!B$74 + Baseline!B$63*Baseline!B$68/Baseline!B$75 + Baseline!B$69*Baseline!B$60/Baseline!B$76)</f>
        <v>1.6489495205164437E-9</v>
      </c>
      <c r="T422" s="40">
        <f>Baseline!B$33 * (C422 * Baseline!B$61*Baseline!B$61/Baseline!B$73 + Baseline!B$62*Baseline!B$62/Baseline!B$74 + Baseline!B$63*Baseline!B$63/Baseline!B$75 + Baseline!B$69*Baseline!B$69/Baseline!B$76)</f>
        <v>9.8551800915813833E-8</v>
      </c>
      <c r="U422" s="40"/>
      <c r="V422" s="40">
        <f>E422 * ( Baseline!B$87 * Baseline!B$7 )</f>
        <v>0.17778679633373548</v>
      </c>
      <c r="W422" s="40">
        <f>F422 * ( Baseline!D$87 * Baseline!B$11 )</f>
        <v>7.1749074781298427E-4</v>
      </c>
      <c r="X422" s="40">
        <f>G422 * ( Baseline!F$87 * Baseline!B$16 )</f>
        <v>3.7260903997481999E-3</v>
      </c>
      <c r="Y422" s="40">
        <f>H422 * ( Baseline!H$87 * Baseline!B$18 )</f>
        <v>5.6855007135558325E-4</v>
      </c>
      <c r="Z422" s="48">
        <f t="shared" si="0"/>
        <v>0.18279892755265226</v>
      </c>
      <c r="AA422" s="40">
        <f>I422 * ( Baseline!B$87 * Baseline!B$7 )</f>
        <v>4.0369706140636248E-4</v>
      </c>
      <c r="AB422" s="1">
        <f>J422 * ( Baseline!D$87 * Baseline!B$11 )</f>
        <v>3.3110911562580683E-2</v>
      </c>
      <c r="AC422" s="1">
        <f>K422 * ( Baseline!F$87 * Baseline!B$16 )</f>
        <v>4.8382447566327775E-4</v>
      </c>
      <c r="AD422" s="1">
        <f>L422 * ( Baseline!F$87 * Baseline!B$16 )</f>
        <v>5.0814919901988526E-4</v>
      </c>
      <c r="AE422" s="48">
        <f t="shared" si="1"/>
        <v>3.4506582298670208E-2</v>
      </c>
      <c r="AF422" s="48">
        <f>M422 * ( Baseline!B$87 * Baseline!B$7 )</f>
        <v>1.113382709833898E-3</v>
      </c>
      <c r="AG422" s="48">
        <f>N422 * ( Baseline!D$87 * Baseline!B$11 )</f>
        <v>2.5694468413927995E-4</v>
      </c>
      <c r="AH422" s="48">
        <f>O422 * ( Baseline!F$87 * Baseline!B$16 )</f>
        <v>4.6024145016112641E-2</v>
      </c>
      <c r="AI422" s="48">
        <f>P422 * ( Baseline!H$87 * Baseline!B$18 )</f>
        <v>5.7989179459013145E-4</v>
      </c>
      <c r="AJ422" s="48">
        <f t="shared" si="2"/>
        <v>4.7974364204675948E-2</v>
      </c>
      <c r="AK422" s="48">
        <f>Q422 * ( Baseline!B$87 * Baseline!B$7 )</f>
        <v>1.6779716829228872E-5</v>
      </c>
      <c r="AL422" s="48">
        <f>R422 * ( Baseline!D$87 * Baseline!B$11 )</f>
        <v>2.6986281597018947E-4</v>
      </c>
      <c r="AM422" s="48">
        <f>S422 * ( Baseline!F$87 * Baseline!B$16 )</f>
        <v>5.7275882204832993E-5</v>
      </c>
      <c r="AN422" s="48">
        <f>T422 * ( Baseline!H$87 * Baseline!B$18 )</f>
        <v>3.4658053495331811E-2</v>
      </c>
      <c r="AO422" s="48">
        <f t="shared" si="3"/>
        <v>3.5001971910336063E-2</v>
      </c>
      <c r="AP422" s="48"/>
      <c r="AQ422" s="48">
        <f>V422 * ( (1-Baseline!B$88-Baseline!B$87) + (1-B422)*Baseline!B$88 )</f>
        <v>0.10211299105338993</v>
      </c>
      <c r="AR422" s="48">
        <f>W422 * ( (1-Baseline!B$88-Baseline!B$87) + (1-B422)*Baseline!B$88 )</f>
        <v>4.1209543016224021E-4</v>
      </c>
      <c r="AS422" s="48">
        <f>X422 * ( (1-Baseline!B$88-Baseline!B$87) + (1-B422)*Baseline!B$88 )</f>
        <v>2.1401040094078832E-3</v>
      </c>
      <c r="AT422" s="48">
        <f>Y422 * ( (1-Baseline!B$88-Baseline!B$87) + (1-B422)*Baseline!B$88 )</f>
        <v>3.2655039376914934E-4</v>
      </c>
      <c r="AU422" s="48">
        <f t="shared" si="4"/>
        <v>0.1049917408867292</v>
      </c>
      <c r="AV422" s="48">
        <f>AA422 * ( (1-Baseline!D$88-Baseline!D$87) + (1-B422)*Baseline!D$88 )</f>
        <v>3.180785665284947E-4</v>
      </c>
      <c r="AW422" s="48">
        <f>AB422 * ( (1-Baseline!D$88-Baseline!D$87) + (1-B422)*Baseline!D$88 )</f>
        <v>2.6088550780100962E-2</v>
      </c>
      <c r="AX422" s="48">
        <f>AC422 * ( (1-Baseline!D$88-Baseline!D$87) + (1-B422)*Baseline!D$88 )</f>
        <v>3.8121207802269748E-4</v>
      </c>
      <c r="AY422" s="48">
        <f>AD422 * ( (1-Baseline!D$88-Baseline!D$87) + (1-B422)*Baseline!D$88 )</f>
        <v>4.0037786810677157E-4</v>
      </c>
      <c r="AZ422" s="48">
        <f t="shared" si="5"/>
        <v>2.7188219292758924E-2</v>
      </c>
      <c r="BA422" s="48">
        <f>AF422 * ( (1-Baseline!F$88-Baseline!F$87) + (1-Baseline!B$36)*Baseline!F$88 )</f>
        <v>8.0122582624318772E-4</v>
      </c>
      <c r="BB422" s="48">
        <f>AG422 * ( (1-Baseline!F$88-Baseline!F$87) + (1-Baseline!B$36)*Baseline!F$88 )</f>
        <v>1.8490561693651833E-4</v>
      </c>
      <c r="BC422" s="48">
        <f>AH422 * ( (1-Baseline!F$88-Baseline!F$87) + (1-Baseline!B$36)*Baseline!F$88 )</f>
        <v>3.3120447526235178E-2</v>
      </c>
      <c r="BD422" s="48">
        <f>AI422 * ( (1-Baseline!F$88-Baseline!F$87) + (1-Baseline!B$36)*Baseline!F$88 )</f>
        <v>4.173086919244855E-4</v>
      </c>
      <c r="BE422" s="48">
        <f t="shared" si="6"/>
        <v>3.4523887661339368E-2</v>
      </c>
      <c r="BF422" s="48">
        <f>AK422 * ( (1-Baseline!H$88-Baseline!H$87) + (1-Baseline!B$36)*Baseline!H$88 )</f>
        <v>1.3294905238134618E-5</v>
      </c>
      <c r="BG422" s="48">
        <f>AL422 * ( (1-Baseline!H$88-Baseline!H$87) + (1-Baseline!B$36)*Baseline!H$88 )</f>
        <v>2.138177063495005E-4</v>
      </c>
      <c r="BH422" s="48">
        <f>AM422 * ( (1-Baseline!H$88-Baseline!H$87) + (1-Baseline!B$36)*Baseline!H$88 )</f>
        <v>4.5380826988533273E-5</v>
      </c>
      <c r="BI422" s="48">
        <f>AN422 * ( (1-Baseline!H$88-Baseline!H$87) + (1-Baseline!B$36)*Baseline!H$88 )</f>
        <v>2.7460268945421296E-2</v>
      </c>
      <c r="BJ422" s="48">
        <f t="shared" si="7"/>
        <v>2.7732762383997463E-2</v>
      </c>
      <c r="BK422" s="48"/>
      <c r="BL422" s="48">
        <f t="shared" si="18"/>
        <v>0.97258117820481682</v>
      </c>
      <c r="BM422" s="48">
        <f t="shared" si="19"/>
        <v>3.9250271181504757E-3</v>
      </c>
      <c r="BN422" s="48">
        <f t="shared" si="20"/>
        <v>2.0383546280242592E-2</v>
      </c>
      <c r="BO422" s="48">
        <f t="shared" si="21"/>
        <v>3.1102483967900833E-3</v>
      </c>
      <c r="BP422" s="48">
        <f t="shared" si="8"/>
        <v>1</v>
      </c>
      <c r="BQ422" s="48">
        <f t="shared" si="22"/>
        <v>1.169913200653082E-2</v>
      </c>
      <c r="BR422" s="48">
        <f t="shared" si="23"/>
        <v>0.95955349260586409</v>
      </c>
      <c r="BS422" s="48">
        <f t="shared" si="24"/>
        <v>1.4021222718481831E-2</v>
      </c>
      <c r="BT422" s="48">
        <f t="shared" si="25"/>
        <v>1.4726152669123305E-2</v>
      </c>
      <c r="BU422" s="48">
        <f t="shared" si="9"/>
        <v>1</v>
      </c>
      <c r="BV422" s="48">
        <f t="shared" si="26"/>
        <v>2.3207867958057883E-2</v>
      </c>
      <c r="BW422" s="48">
        <f t="shared" si="27"/>
        <v>5.355874713483668E-3</v>
      </c>
      <c r="BX422" s="48">
        <f t="shared" si="28"/>
        <v>0.95934872257518689</v>
      </c>
      <c r="BY422" s="48">
        <f t="shared" si="29"/>
        <v>1.208753475327164E-2</v>
      </c>
      <c r="BZ422" s="48">
        <f t="shared" si="10"/>
        <v>1.0000000000000002</v>
      </c>
      <c r="CA422" s="48">
        <f t="shared" si="30"/>
        <v>4.7939347166534442E-4</v>
      </c>
      <c r="CB422" s="48">
        <f t="shared" si="31"/>
        <v>7.709931790742885E-3</v>
      </c>
      <c r="CC422" s="48">
        <f t="shared" si="32"/>
        <v>1.6363615841860457E-3</v>
      </c>
      <c r="CD422" s="48">
        <f t="shared" si="33"/>
        <v>0.99017431315340576</v>
      </c>
      <c r="CE422" s="48">
        <f t="shared" si="11"/>
        <v>1</v>
      </c>
      <c r="CF422" s="48"/>
      <c r="CG422" s="48">
        <f t="shared" si="34"/>
        <v>0.97258117820481682</v>
      </c>
      <c r="CH422" s="48">
        <f t="shared" si="35"/>
        <v>3.9250271181504757E-3</v>
      </c>
      <c r="CI422" s="48">
        <f t="shared" si="36"/>
        <v>2.0383546280242592E-2</v>
      </c>
      <c r="CJ422" s="48">
        <f t="shared" si="37"/>
        <v>3.1102483967900833E-3</v>
      </c>
      <c r="CK422" s="48">
        <f t="shared" si="12"/>
        <v>1</v>
      </c>
      <c r="CL422" s="48">
        <f t="shared" si="38"/>
        <v>1.169913200653082E-2</v>
      </c>
      <c r="CM422" s="48">
        <f t="shared" si="39"/>
        <v>0.95955349260586409</v>
      </c>
      <c r="CN422" s="48">
        <f t="shared" si="40"/>
        <v>1.4021222718481831E-2</v>
      </c>
      <c r="CO422" s="48">
        <f t="shared" si="41"/>
        <v>1.4726152669123305E-2</v>
      </c>
      <c r="CP422" s="48">
        <f t="shared" si="13"/>
        <v>1</v>
      </c>
      <c r="CQ422" s="48">
        <f t="shared" si="42"/>
        <v>2.3207867958057883E-2</v>
      </c>
      <c r="CR422" s="48">
        <f t="shared" si="43"/>
        <v>5.355874713483668E-3</v>
      </c>
      <c r="CS422" s="48">
        <f t="shared" si="44"/>
        <v>0.95934872257518689</v>
      </c>
      <c r="CT422" s="48">
        <f t="shared" si="45"/>
        <v>1.208753475327164E-2</v>
      </c>
      <c r="CU422" s="48">
        <f t="shared" si="14"/>
        <v>1.0000000000000002</v>
      </c>
      <c r="CV422" s="48">
        <f t="shared" si="46"/>
        <v>4.7939347166534442E-4</v>
      </c>
      <c r="CW422" s="48">
        <f t="shared" si="47"/>
        <v>7.709931790742885E-3</v>
      </c>
      <c r="CX422" s="48">
        <f t="shared" si="48"/>
        <v>1.6363615841860457E-3</v>
      </c>
      <c r="CY422" s="48">
        <f t="shared" si="49"/>
        <v>0.99017431315340576</v>
      </c>
      <c r="CZ422" s="48">
        <f t="shared" si="15"/>
        <v>1</v>
      </c>
      <c r="DA422" s="48"/>
      <c r="DB422" s="48">
        <f>(AQ422*Baseline!B$7 + AV422*Baseline!B$11 + BA422*Baseline!B$16 + BF422*Baseline!B$18)</f>
        <v>53499.980633375591</v>
      </c>
      <c r="DC422" s="48">
        <f>(AR422*Baseline!B$7 + AW422*Baseline!B$11 + BB422*Baseline!B$16 + BG422*Baseline!B$18)</f>
        <v>66558.528411093896</v>
      </c>
      <c r="DD422" s="48">
        <f>(AS422*Baseline!B$7 + AX422*Baseline!B$11 + BC422*Baseline!B$16 + BH422*Baseline!B$18)</f>
        <v>114893.2975278123</v>
      </c>
      <c r="DE422" s="48">
        <f>(AT422*Baseline!B$7 + AY422*Baseline!B$11 + BD422*Baseline!B$16 + BI422*Baseline!B$18)</f>
        <v>1259843.194896437</v>
      </c>
      <c r="DF422" s="48">
        <f t="shared" si="16"/>
        <v>1494795.0014687188</v>
      </c>
      <c r="DG422" s="48"/>
      <c r="DH422" s="48">
        <f t="shared" si="50"/>
        <v>3.5790847962970773E-2</v>
      </c>
      <c r="DI422" s="48">
        <f t="shared" si="51"/>
        <v>4.4526860436177845E-2</v>
      </c>
      <c r="DJ422" s="48">
        <f t="shared" si="52"/>
        <v>7.6862243595224283E-2</v>
      </c>
      <c r="DK422" s="48">
        <f t="shared" si="53"/>
        <v>0.84282004800562715</v>
      </c>
      <c r="DL422" s="48">
        <f t="shared" si="17"/>
        <v>1</v>
      </c>
      <c r="DM422" s="48"/>
      <c r="DN422" s="48">
        <f>DH422 / (Baseline!B$7/Baseline!B$17)</f>
        <v>3.8204376122017658</v>
      </c>
      <c r="DO422" s="48">
        <f>DI422 / (Baseline!B$11/Baseline!B$17)</f>
        <v>1.0748997226569121</v>
      </c>
      <c r="DP422" s="48">
        <f>DJ422 / (Baseline!B$16/Baseline!B$17)</f>
        <v>1.1877539464272697</v>
      </c>
      <c r="DQ422" s="48">
        <f>DK422 / (Baseline!B$18/Baseline!B$17)</f>
        <v>0.95288247024202855</v>
      </c>
      <c r="DR422" s="71"/>
      <c r="DS422" s="48">
        <f>(AU422*Baseline!B$34)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2.8278292383009381E-2</v>
      </c>
      <c r="DT422" s="48">
        <f>(AZ422*Baseline!B$34) + (Baseline!D$88*(1-Baseline!D$89)*Baseline!B$35) + (Baseline!D$88*Baseline!D$89*((1-Baseline!D$90)*Baseline!B$40 + Baseline!D$90*Baseline!B$41))</f>
        <v>1.0491800893913841E-2</v>
      </c>
      <c r="DU422" s="48">
        <f>(BE422*Baseline!B$34) + (Baseline!F$88*(1-Baseline!F$89)*Baseline!B$35) + (Baseline!F$88*Baseline!F$89*((1-Baseline!F$90)*Baseline!B$40 + Baseline!F$90*Baseline!B$41))</f>
        <v>1.2909223149200908E-2</v>
      </c>
      <c r="DV422" s="48">
        <f>(BJ422*Baseline!B$34) + (Baseline!H$88*(1-Baseline!H$89)*Baseline!B$35) + (Baseline!H$88*Baseline!H$89*((1-Baseline!H$90)*Baseline!B$40 + Baseline!H$90*Baseline!B$41))</f>
        <v>9.304914357599621E-3</v>
      </c>
      <c r="DW422" s="48">
        <f>( DS422*Baseline!B$7 + DT422*Baseline!B$11 + DU422*Baseline!B$16 + DV422*Baseline!B$18 ) / Baseline!B$17</f>
        <v>9.7650706680945665E-3</v>
      </c>
    </row>
    <row r="423" spans="1:127">
      <c r="A423" s="7" t="s">
        <v>702</v>
      </c>
      <c r="B423" s="1">
        <f>MIN( MAX( NORMINV( MCrands!B423, (B$5+B$4)/2, (B$5-B$4)/3.29 ), 0 ), 1 )</f>
        <v>0.5269435862474211</v>
      </c>
      <c r="C423" s="1">
        <f>MAX( NORMINV( MCrands!C423, (C$5+C$4)/2, (C$5-C$4)/3.29 ), 0 )</f>
        <v>2.9843109339594203</v>
      </c>
      <c r="D423" s="40"/>
      <c r="E423" s="40">
        <f>Baseline!B$33 * (C423 * Baseline!B$66*Baseline!B$66/Baseline!B$73 + Baseline!B$52*Baseline!B$52/Baseline!B$74 + Baseline!B$53*Baseline!B$53/Baseline!B$75 + Baseline!B$54*Baseline!B$54/Baseline!B$76)</f>
        <v>2.498134645527118E-5</v>
      </c>
      <c r="F423" s="40">
        <f>Baseline!B$33 * (C423 * Baseline!B$66*Baseline!B$57/Baseline!B$73 + Baseline!B$52*Baseline!B$67/Baseline!B$74 + Baseline!B$53*Baseline!B$55/Baseline!B$75 + Baseline!B$54*Baseline!B$56/Baseline!B$76)</f>
        <v>3.9945630966723587E-8</v>
      </c>
      <c r="G423" s="1">
        <f>Baseline!B$33 * (C423 * Baseline!B$66*Baseline!B$58/Baseline!B$73 + Baseline!B$52*Baseline!B$59/Baseline!B$74 + Baseline!B$53*Baseline!B$68/Baseline!B$75 + Baseline!B$54*Baseline!B$60/Baseline!B$76)</f>
        <v>1.0985405200184663E-7</v>
      </c>
      <c r="H423" s="40">
        <f>Baseline!B$33 * (C423 * Baseline!B$66*Baseline!B$61/Baseline!B$73 + Baseline!B$52*Baseline!B$62/Baseline!B$74 + Baseline!B$53*Baseline!B$63/Baseline!B$75 + Baseline!B$54*Baseline!B$69/Baseline!B$76)</f>
        <v>1.8748401983385393E-9</v>
      </c>
      <c r="I423" s="40">
        <f>Baseline!B$33 * (C423 * Baseline!B$57*Baseline!B$66/Baseline!B$73 + Baseline!B$67*Baseline!B$52/Baseline!B$74 + Baseline!B$55*Baseline!B$53/Baseline!B$75 + Baseline!B$56*Baseline!B$54/Baseline!B$76)</f>
        <v>3.9945630966723587E-8</v>
      </c>
      <c r="J423" s="1">
        <f>Baseline!B$33 * (C423 * Baseline!B$57*Baseline!B$57/Baseline!B$73 + Baseline!B$67*Baseline!B$67/Baseline!B$74 + Baseline!B$55*Baseline!B$55/Baseline!B$75 + Baseline!B$56*Baseline!B$56/Baseline!B$76)</f>
        <v>1.7949606917145688E-6</v>
      </c>
      <c r="K423" s="40">
        <f>Baseline!B$33 * (C423 * Baseline!B$57*Baseline!B$58/Baseline!B$73 + Baseline!B$67*Baseline!B$59/Baseline!B$74 + Baseline!B$55*Baseline!B$68/Baseline!B$75 + Baseline!B$56*Baseline!B$60/Baseline!B$76)</f>
        <v>1.3929456508881248E-8</v>
      </c>
      <c r="L423" s="1">
        <f>Baseline!B$33 * (C423 * Baseline!B$57*Baseline!B$61/Baseline!B$73 + Baseline!B$67*Baseline!B$62/Baseline!B$74 + Baseline!B$55*Baseline!B$63/Baseline!B$75 + Baseline!B$56*Baseline!B$69/Baseline!B$76)</f>
        <v>1.4629444770141755E-8</v>
      </c>
      <c r="M423" s="40">
        <f>Baseline!B$33 * (C423 * Baseline!B$58*Baseline!B$66/Baseline!B$73 + Baseline!B$59*Baseline!B$52/Baseline!B$74 + Baseline!B$68*Baseline!B$53/Baseline!B$75 + Baseline!B$60*Baseline!B$54/Baseline!B$76)</f>
        <v>1.0985405200184663E-7</v>
      </c>
      <c r="N423" s="1">
        <f>Baseline!B$33 * (C423 * Baseline!B$58*Baseline!B$57/Baseline!B$73 + Baseline!B$59*Baseline!B$67/Baseline!B$74 + Baseline!B$68*Baseline!B$55/Baseline!B$75 + Baseline!B$60*Baseline!B$56/Baseline!B$76)</f>
        <v>1.3929456508881248E-8</v>
      </c>
      <c r="O423" s="1">
        <f>Baseline!B$33 * (C423 * Baseline!B$58*Baseline!B$58/Baseline!B$73 + Baseline!B$59*Baseline!B$59/Baseline!B$74 + Baseline!B$68*Baseline!B$68/Baseline!B$75 + Baseline!B$60*Baseline!B$60/Baseline!B$76)</f>
        <v>1.3250173990121606E-6</v>
      </c>
      <c r="P423" s="40">
        <f>Baseline!B$33 * (C423 * Baseline!B$58*Baseline!B$61/Baseline!B$73 + Baseline!B$59*Baseline!B$62/Baseline!B$74 + Baseline!B$68*Baseline!B$63/Baseline!B$75 + Baseline!B$60*Baseline!B$69/Baseline!B$76)</f>
        <v>1.6490343881336995E-9</v>
      </c>
      <c r="Q423" s="40">
        <f>Baseline!B$33 * (C423 * Baseline!B$61*Baseline!B$66/Baseline!B$73 + Baseline!B$62*Baseline!B$52/Baseline!B$74 + Baseline!B$63*Baseline!B$53/Baseline!B$75 + Baseline!B$69*Baseline!B$54/Baseline!B$76)</f>
        <v>1.8748401983385393E-9</v>
      </c>
      <c r="R423" s="40">
        <f>Baseline!B$33 * (C423 * Baseline!B$61*Baseline!B$57/Baseline!B$73 + Baseline!B$62*Baseline!B$67/Baseline!B$74 + Baseline!B$63*Baseline!B$55/Baseline!B$75 + Baseline!B$69*Baseline!B$56/Baseline!B$76)</f>
        <v>1.4629444770141755E-8</v>
      </c>
      <c r="S423" s="40">
        <f>Baseline!B$33 * (C423 * Baseline!B$61*Baseline!B$58/Baseline!B$73 + Baseline!B$62*Baseline!B$59/Baseline!B$74 + Baseline!B$63*Baseline!B$68/Baseline!B$75 + Baseline!B$69*Baseline!B$60/Baseline!B$76)</f>
        <v>1.6490343881336995E-9</v>
      </c>
      <c r="T423" s="40">
        <f>Baseline!B$33 * (C423 * Baseline!B$61*Baseline!B$61/Baseline!B$73 + Baseline!B$62*Baseline!B$62/Baseline!B$74 + Baseline!B$63*Baseline!B$63/Baseline!B$75 + Baseline!B$69*Baseline!B$69/Baseline!B$76)</f>
        <v>9.8551809402575559E-8</v>
      </c>
      <c r="U423" s="40"/>
      <c r="V423" s="40">
        <f>E423 * ( Baseline!B$87 * Baseline!B$7 )</f>
        <v>0.25928139485925955</v>
      </c>
      <c r="W423" s="40">
        <f>F423 * ( Baseline!D$87 * Baseline!B$11 )</f>
        <v>7.3686090388128968E-4</v>
      </c>
      <c r="X423" s="40">
        <f>G423 * ( Baseline!F$87 * Baseline!B$16 )</f>
        <v>3.8157552210638579E-3</v>
      </c>
      <c r="Y423" s="40">
        <f>H423 * ( Baseline!H$87 * Baseline!B$18 )</f>
        <v>6.5933155239570099E-4</v>
      </c>
      <c r="Z423" s="48">
        <f t="shared" si="0"/>
        <v>0.26449334253660045</v>
      </c>
      <c r="AA423" s="40">
        <f>I423 * ( Baseline!B$87 * Baseline!B$7 )</f>
        <v>4.1459570380362413E-4</v>
      </c>
      <c r="AB423" s="1">
        <f>J423 * ( Baseline!D$87 * Baseline!B$11 )</f>
        <v>3.3110914153039531E-2</v>
      </c>
      <c r="AC423" s="1">
        <f>K423 * ( Baseline!F$87 * Baseline!B$16 )</f>
        <v>4.838364669466366E-4</v>
      </c>
      <c r="AD423" s="1">
        <f>L423 * ( Baseline!F$87 * Baseline!B$16 )</f>
        <v>5.0815039814822117E-4</v>
      </c>
      <c r="AE423" s="48">
        <f t="shared" si="1"/>
        <v>3.4517496721938011E-2</v>
      </c>
      <c r="AF423" s="48">
        <f>M423 * ( Baseline!B$87 * Baseline!B$7 )</f>
        <v>1.1401752057271662E-3</v>
      </c>
      <c r="AG423" s="48">
        <f>N423 * ( Baseline!D$87 * Baseline!B$11 )</f>
        <v>2.569510523506253E-4</v>
      </c>
      <c r="AH423" s="48">
        <f>O423 * ( Baseline!F$87 * Baseline!B$16 )</f>
        <v>4.6024174494684232E-2</v>
      </c>
      <c r="AI423" s="48">
        <f>P423 * ( Baseline!H$87 * Baseline!B$18 )</f>
        <v>5.7992164027931769E-4</v>
      </c>
      <c r="AJ423" s="48">
        <f t="shared" si="2"/>
        <v>4.8001222393041346E-2</v>
      </c>
      <c r="AK423" s="48">
        <f>Q423 * ( Baseline!B$87 * Baseline!B$7 )</f>
        <v>1.9458966418555698E-5</v>
      </c>
      <c r="AL423" s="48">
        <f>R423 * ( Baseline!D$87 * Baseline!B$11 )</f>
        <v>2.6986345279132398E-4</v>
      </c>
      <c r="AM423" s="48">
        <f>S423 * ( Baseline!F$87 * Baseline!B$16 )</f>
        <v>5.7278830061992031E-5</v>
      </c>
      <c r="AN423" s="48">
        <f>T423 * ( Baseline!H$87 * Baseline!B$18 )</f>
        <v>3.465805647990073E-2</v>
      </c>
      <c r="AO423" s="48">
        <f t="shared" si="3"/>
        <v>3.5004657729172599E-2</v>
      </c>
      <c r="AP423" s="48"/>
      <c r="AQ423" s="48">
        <f>V423 * ( (1-Baseline!B$88-Baseline!B$87) + (1-B423)*Baseline!B$88 )</f>
        <v>0.13213503844088043</v>
      </c>
      <c r="AR423" s="48">
        <f>W423 * ( (1-Baseline!B$88-Baseline!B$87) + (1-B423)*Baseline!B$88 )</f>
        <v>3.7551920727974658E-4</v>
      </c>
      <c r="AS423" s="48">
        <f>X423 * ( (1-Baseline!B$88-Baseline!B$87) + (1-B423)*Baseline!B$88 )</f>
        <v>1.9445859703506492E-3</v>
      </c>
      <c r="AT423" s="48">
        <f>Y423 * ( (1-Baseline!B$88-Baseline!B$87) + (1-B423)*Baseline!B$88 )</f>
        <v>3.3600868303096463E-4</v>
      </c>
      <c r="AU423" s="48">
        <f t="shared" si="4"/>
        <v>0.13479115230154179</v>
      </c>
      <c r="AV423" s="48">
        <f>AA423 * ( (1-Baseline!D$88-Baseline!D$87) + (1-B423)*Baseline!D$88 )</f>
        <v>3.1315560833952211E-4</v>
      </c>
      <c r="AW423" s="48">
        <f>AB423 * ( (1-Baseline!D$88-Baseline!D$87) + (1-B423)*Baseline!D$88 )</f>
        <v>2.5009589750076298E-2</v>
      </c>
      <c r="AX423" s="48">
        <f>AC423 * ( (1-Baseline!D$88-Baseline!D$87) + (1-B423)*Baseline!D$88 )</f>
        <v>3.6545507286608458E-4</v>
      </c>
      <c r="AY423" s="48">
        <f>AD423 * ( (1-Baseline!D$88-Baseline!D$87) + (1-B423)*Baseline!D$88 )</f>
        <v>3.8382005795084063E-4</v>
      </c>
      <c r="AZ423" s="48">
        <f t="shared" si="5"/>
        <v>2.6072020489232749E-2</v>
      </c>
      <c r="BA423" s="48">
        <f>AF423 * ( (1-Baseline!F$88-Baseline!F$87) + (1-Baseline!B$36)*Baseline!F$88 )</f>
        <v>8.2050656364785217E-4</v>
      </c>
      <c r="BB423" s="48">
        <f>AG423 * ( (1-Baseline!F$88-Baseline!F$87) + (1-Baseline!B$36)*Baseline!F$88 )</f>
        <v>1.8491019970518519E-4</v>
      </c>
      <c r="BC423" s="48">
        <f>AH423 * ( (1-Baseline!F$88-Baseline!F$87) + (1-Baseline!B$36)*Baseline!F$88 )</f>
        <v>3.3120468739958608E-2</v>
      </c>
      <c r="BD423" s="48">
        <f>AI423 * ( (1-Baseline!F$88-Baseline!F$87) + (1-Baseline!B$36)*Baseline!F$88 )</f>
        <v>4.1733016983748597E-4</v>
      </c>
      <c r="BE423" s="48">
        <f t="shared" si="6"/>
        <v>3.4543215673149129E-2</v>
      </c>
      <c r="BF423" s="48">
        <f>AK423 * ( (1-Baseline!H$88-Baseline!H$87) + (1-Baseline!B$36)*Baseline!H$88 )</f>
        <v>1.541772827275005E-5</v>
      </c>
      <c r="BG423" s="48">
        <f>AL423 * ( (1-Baseline!H$88-Baseline!H$87) + (1-Baseline!B$36)*Baseline!H$88 )</f>
        <v>2.1381821091562181E-4</v>
      </c>
      <c r="BH423" s="48">
        <f>AM423 * ( (1-Baseline!H$88-Baseline!H$87) + (1-Baseline!B$36)*Baseline!H$88 )</f>
        <v>4.5383162634717517E-5</v>
      </c>
      <c r="BI423" s="48">
        <f>AN423 * ( (1-Baseline!H$88-Baseline!H$87) + (1-Baseline!B$36)*Baseline!H$88 )</f>
        <v>2.7460271310154945E-2</v>
      </c>
      <c r="BJ423" s="48">
        <f t="shared" si="7"/>
        <v>2.7734890411978033E-2</v>
      </c>
      <c r="BK423" s="48"/>
      <c r="BL423" s="48">
        <f t="shared" si="18"/>
        <v>0.98029459786262985</v>
      </c>
      <c r="BM423" s="48">
        <f t="shared" si="19"/>
        <v>2.7859336526752966E-3</v>
      </c>
      <c r="BN423" s="48">
        <f t="shared" si="20"/>
        <v>1.4426658850726406E-2</v>
      </c>
      <c r="BO423" s="48">
        <f t="shared" si="21"/>
        <v>2.4928096339682463E-3</v>
      </c>
      <c r="BP423" s="48">
        <f t="shared" si="8"/>
        <v>0.99999999999999978</v>
      </c>
      <c r="BQ423" s="48">
        <f t="shared" si="22"/>
        <v>1.2011175293025315E-2</v>
      </c>
      <c r="BR423" s="48">
        <f t="shared" si="23"/>
        <v>0.95925015709483619</v>
      </c>
      <c r="BS423" s="48">
        <f t="shared" si="24"/>
        <v>1.4017136608841293E-2</v>
      </c>
      <c r="BT423" s="48">
        <f t="shared" si="25"/>
        <v>1.4721531003297237E-2</v>
      </c>
      <c r="BU423" s="48">
        <f t="shared" si="9"/>
        <v>1</v>
      </c>
      <c r="BV423" s="48">
        <f t="shared" si="26"/>
        <v>2.3753045211874758E-2</v>
      </c>
      <c r="BW423" s="48">
        <f t="shared" si="27"/>
        <v>5.3530106014107477E-3</v>
      </c>
      <c r="BX423" s="48">
        <f t="shared" si="28"/>
        <v>0.95881255101862317</v>
      </c>
      <c r="BY423" s="48">
        <f t="shared" si="29"/>
        <v>1.2081393168091235E-2</v>
      </c>
      <c r="BZ423" s="48">
        <f t="shared" si="10"/>
        <v>0.99999999999999989</v>
      </c>
      <c r="CA423" s="48">
        <f t="shared" si="30"/>
        <v>5.5589649152143407E-4</v>
      </c>
      <c r="CB423" s="48">
        <f t="shared" si="31"/>
        <v>7.7093584196488785E-3</v>
      </c>
      <c r="CC423" s="48">
        <f t="shared" si="32"/>
        <v>1.6363202435845077E-3</v>
      </c>
      <c r="CD423" s="48">
        <f t="shared" si="33"/>
        <v>0.99009842484524524</v>
      </c>
      <c r="CE423" s="48">
        <f t="shared" si="11"/>
        <v>1</v>
      </c>
      <c r="CF423" s="48"/>
      <c r="CG423" s="48">
        <f t="shared" si="34"/>
        <v>0.98029459786262985</v>
      </c>
      <c r="CH423" s="48">
        <f t="shared" si="35"/>
        <v>2.7859336526752966E-3</v>
      </c>
      <c r="CI423" s="48">
        <f t="shared" si="36"/>
        <v>1.4426658850726406E-2</v>
      </c>
      <c r="CJ423" s="48">
        <f t="shared" si="37"/>
        <v>2.4928096339682463E-3</v>
      </c>
      <c r="CK423" s="48">
        <f t="shared" si="12"/>
        <v>0.99999999999999978</v>
      </c>
      <c r="CL423" s="48">
        <f t="shared" si="38"/>
        <v>1.2011175293025315E-2</v>
      </c>
      <c r="CM423" s="48">
        <f t="shared" si="39"/>
        <v>0.95925015709483619</v>
      </c>
      <c r="CN423" s="48">
        <f t="shared" si="40"/>
        <v>1.4017136608841293E-2</v>
      </c>
      <c r="CO423" s="48">
        <f t="shared" si="41"/>
        <v>1.4721531003297237E-2</v>
      </c>
      <c r="CP423" s="48">
        <f t="shared" si="13"/>
        <v>1</v>
      </c>
      <c r="CQ423" s="48">
        <f t="shared" si="42"/>
        <v>2.3753045211874758E-2</v>
      </c>
      <c r="CR423" s="48">
        <f t="shared" si="43"/>
        <v>5.3530106014107477E-3</v>
      </c>
      <c r="CS423" s="48">
        <f t="shared" si="44"/>
        <v>0.95881255101862317</v>
      </c>
      <c r="CT423" s="48">
        <f t="shared" si="45"/>
        <v>1.2081393168091235E-2</v>
      </c>
      <c r="CU423" s="48">
        <f t="shared" si="14"/>
        <v>0.99999999999999989</v>
      </c>
      <c r="CV423" s="48">
        <f t="shared" si="46"/>
        <v>5.5589649152143407E-4</v>
      </c>
      <c r="CW423" s="48">
        <f t="shared" si="47"/>
        <v>7.7093584196488785E-3</v>
      </c>
      <c r="CX423" s="48">
        <f t="shared" si="48"/>
        <v>1.6363202435845077E-3</v>
      </c>
      <c r="CY423" s="48">
        <f t="shared" si="49"/>
        <v>0.99009842484524524</v>
      </c>
      <c r="CZ423" s="48">
        <f t="shared" si="15"/>
        <v>1</v>
      </c>
      <c r="DA423" s="48"/>
      <c r="DB423" s="48">
        <f>(AQ423*Baseline!B$7 + AV423*Baseline!B$11 + BA423*Baseline!B$16 + BF423*Baseline!B$18)</f>
        <v>68211.91599925686</v>
      </c>
      <c r="DC423" s="48">
        <f>(AR423*Baseline!B$7 + AW423*Baseline!B$11 + BB423*Baseline!B$16 + BG423*Baseline!B$18)</f>
        <v>64226.937207852548</v>
      </c>
      <c r="DD423" s="48">
        <f>(AS423*Baseline!B$7 + AX423*Baseline!B$11 + BC423*Baseline!B$16 + BH423*Baseline!B$18)</f>
        <v>114764.85755158166</v>
      </c>
      <c r="DE423" s="48">
        <f>(AT423*Baseline!B$7 + AY423*Baseline!B$11 + BD423*Baseline!B$16 + BI423*Baseline!B$18)</f>
        <v>1259812.4532869007</v>
      </c>
      <c r="DF423" s="48">
        <f t="shared" si="16"/>
        <v>1507016.1640455918</v>
      </c>
      <c r="DG423" s="48"/>
      <c r="DH423" s="48">
        <f t="shared" si="50"/>
        <v>4.5262896063531038E-2</v>
      </c>
      <c r="DI423" s="48">
        <f t="shared" si="51"/>
        <v>4.2618612023002489E-2</v>
      </c>
      <c r="DJ423" s="48">
        <f t="shared" si="52"/>
        <v>7.6153700464296856E-2</v>
      </c>
      <c r="DK423" s="48">
        <f t="shared" si="53"/>
        <v>0.83596479144916958</v>
      </c>
      <c r="DL423" s="48">
        <f t="shared" si="17"/>
        <v>1</v>
      </c>
      <c r="DM423" s="48"/>
      <c r="DN423" s="48">
        <f>DH423 / (Baseline!B$7/Baseline!B$17)</f>
        <v>4.8315164462490676</v>
      </c>
      <c r="DO423" s="48">
        <f>DI423 / (Baseline!B$11/Baseline!B$17)</f>
        <v>1.0288336926249335</v>
      </c>
      <c r="DP423" s="48">
        <f>DJ423 / (Baseline!B$16/Baseline!B$17)</f>
        <v>1.1768048137893399</v>
      </c>
      <c r="DQ423" s="48">
        <f>DK423 / (Baseline!B$18/Baseline!B$17)</f>
        <v>0.94513199750811872</v>
      </c>
      <c r="DR423" s="71"/>
      <c r="DS423" s="48">
        <f>(AU423*Baseline!B$34)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3.274820409523127E-2</v>
      </c>
      <c r="DT423" s="48">
        <f>(AZ423*Baseline!B$34) + (Baseline!D$88*(1-Baseline!D$89)*Baseline!B$35) + (Baseline!D$88*Baseline!D$89*((1-Baseline!D$90)*Baseline!B$40 + Baseline!D$90*Baseline!B$41))</f>
        <v>1.0324371073384915E-2</v>
      </c>
      <c r="DU423" s="48">
        <f>(BE423*Baseline!B$34) + (Baseline!F$88*(1-Baseline!F$89)*Baseline!B$35) + (Baseline!F$88*Baseline!F$89*((1-Baseline!F$90)*Baseline!B$40 + Baseline!F$90*Baseline!B$41))</f>
        <v>1.2912122350972373E-2</v>
      </c>
      <c r="DV423" s="48">
        <f>(BJ423*Baseline!B$34) + (Baseline!H$88*(1-Baseline!H$89)*Baseline!B$35) + (Baseline!H$88*Baseline!H$89*((1-Baseline!H$90)*Baseline!B$40 + Baseline!H$90*Baseline!B$41))</f>
        <v>9.3052335617967059E-3</v>
      </c>
      <c r="DW423" s="48">
        <f>( DS423*Baseline!B$7 + DT423*Baseline!B$11 + DU423*Baseline!B$16 + DV423*Baseline!B$18 ) / Baseline!B$17</f>
        <v>9.8004802596951025E-3</v>
      </c>
    </row>
    <row r="424" spans="1:127">
      <c r="A424" s="7" t="s">
        <v>704</v>
      </c>
      <c r="B424" s="1">
        <f>MIN( MAX( NORMINV( MCrands!B424, (B$5+B$4)/2, (B$5-B$4)/3.29 ), 0 ), 1 )</f>
        <v>0.61031758519932611</v>
      </c>
      <c r="C424" s="1">
        <f>MAX( NORMINV( MCrands!C424, (C$5+C$4)/2, (C$5-C$4)/3.29 ), 0 )</f>
        <v>2.5429162810082233</v>
      </c>
      <c r="D424" s="40"/>
      <c r="E424" s="40">
        <f>Baseline!B$33 * (C424 * Baseline!B$66*Baseline!B$66/Baseline!B$73 + Baseline!B$52*Baseline!B$52/Baseline!B$74 + Baseline!B$53*Baseline!B$53/Baseline!B$75 + Baseline!B$54*Baseline!B$54/Baseline!B$76)</f>
        <v>2.128773713775858E-5</v>
      </c>
      <c r="F424" s="40">
        <f>Baseline!B$33 * (C424 * Baseline!B$66*Baseline!B$57/Baseline!B$73 + Baseline!B$52*Baseline!B$67/Baseline!B$74 + Baseline!B$53*Baseline!B$55/Baseline!B$75 + Baseline!B$54*Baseline!B$56/Baseline!B$76)</f>
        <v>3.9451667834993391E-8</v>
      </c>
      <c r="G424" s="1">
        <f>Baseline!B$33 * (C424 * Baseline!B$66*Baseline!B$58/Baseline!B$73 + Baseline!B$52*Baseline!B$59/Baseline!B$74 + Baseline!B$53*Baseline!B$68/Baseline!B$75 + Baseline!B$54*Baseline!B$60/Baseline!B$76)</f>
        <v>1.0863972596967654E-7</v>
      </c>
      <c r="H424" s="40">
        <f>Baseline!B$33 * (C424 * Baseline!B$66*Baseline!B$61/Baseline!B$73 + Baseline!B$52*Baseline!B$62/Baseline!B$74 + Baseline!B$53*Baseline!B$63/Baseline!B$75 + Baseline!B$54*Baseline!B$69/Baseline!B$76)</f>
        <v>1.7534075951215306E-9</v>
      </c>
      <c r="I424" s="40">
        <f>Baseline!B$33 * (C424 * Baseline!B$57*Baseline!B$66/Baseline!B$73 + Baseline!B$67*Baseline!B$52/Baseline!B$74 + Baseline!B$55*Baseline!B$53/Baseline!B$75 + Baseline!B$56*Baseline!B$54/Baseline!B$76)</f>
        <v>3.9451667834993391E-8</v>
      </c>
      <c r="J424" s="1">
        <f>Baseline!B$33 * (C424 * Baseline!B$57*Baseline!B$57/Baseline!B$73 + Baseline!B$67*Baseline!B$67/Baseline!B$74 + Baseline!B$55*Baseline!B$55/Baseline!B$75 + Baseline!B$56*Baseline!B$56/Baseline!B$76)</f>
        <v>1.7949606256546383E-6</v>
      </c>
      <c r="K424" s="40">
        <f>Baseline!B$33 * (C424 * Baseline!B$57*Baseline!B$58/Baseline!B$73 + Baseline!B$67*Baseline!B$59/Baseline!B$74 + Baseline!B$55*Baseline!B$68/Baseline!B$75 + Baseline!B$56*Baseline!B$60/Baseline!B$76)</f>
        <v>1.3929294111551636E-8</v>
      </c>
      <c r="L424" s="1">
        <f>Baseline!B$33 * (C424 * Baseline!B$57*Baseline!B$61/Baseline!B$73 + Baseline!B$67*Baseline!B$62/Baseline!B$74 + Baseline!B$55*Baseline!B$63/Baseline!B$75 + Baseline!B$56*Baseline!B$69/Baseline!B$76)</f>
        <v>1.4629428530408795E-8</v>
      </c>
      <c r="M424" s="40">
        <f>Baseline!B$33 * (C424 * Baseline!B$58*Baseline!B$66/Baseline!B$73 + Baseline!B$59*Baseline!B$52/Baseline!B$74 + Baseline!B$68*Baseline!B$53/Baseline!B$75 + Baseline!B$60*Baseline!B$54/Baseline!B$76)</f>
        <v>1.0863972596967654E-7</v>
      </c>
      <c r="N424" s="1">
        <f>Baseline!B$33 * (C424 * Baseline!B$58*Baseline!B$57/Baseline!B$73 + Baseline!B$59*Baseline!B$67/Baseline!B$74 + Baseline!B$68*Baseline!B$55/Baseline!B$75 + Baseline!B$60*Baseline!B$56/Baseline!B$76)</f>
        <v>1.3929294111551636E-8</v>
      </c>
      <c r="O424" s="1">
        <f>Baseline!B$33 * (C424 * Baseline!B$58*Baseline!B$58/Baseline!B$73 + Baseline!B$59*Baseline!B$59/Baseline!B$74 + Baseline!B$68*Baseline!B$68/Baseline!B$75 + Baseline!B$60*Baseline!B$60/Baseline!B$76)</f>
        <v>1.325016999785392E-6</v>
      </c>
      <c r="P424" s="40">
        <f>Baseline!B$33 * (C424 * Baseline!B$58*Baseline!B$61/Baseline!B$73 + Baseline!B$59*Baseline!B$62/Baseline!B$74 + Baseline!B$68*Baseline!B$63/Baseline!B$75 + Baseline!B$60*Baseline!B$69/Baseline!B$76)</f>
        <v>1.6489944654568368E-9</v>
      </c>
      <c r="Q424" s="40">
        <f>Baseline!B$33 * (C424 * Baseline!B$61*Baseline!B$66/Baseline!B$73 + Baseline!B$62*Baseline!B$52/Baseline!B$74 + Baseline!B$63*Baseline!B$53/Baseline!B$75 + Baseline!B$69*Baseline!B$54/Baseline!B$76)</f>
        <v>1.7534075951215306E-9</v>
      </c>
      <c r="R424" s="40">
        <f>Baseline!B$33 * (C424 * Baseline!B$61*Baseline!B$57/Baseline!B$73 + Baseline!B$62*Baseline!B$67/Baseline!B$74 + Baseline!B$63*Baseline!B$55/Baseline!B$75 + Baseline!B$69*Baseline!B$56/Baseline!B$76)</f>
        <v>1.4629428530408795E-8</v>
      </c>
      <c r="S424" s="40">
        <f>Baseline!B$33 * (C424 * Baseline!B$61*Baseline!B$58/Baseline!B$73 + Baseline!B$62*Baseline!B$59/Baseline!B$74 + Baseline!B$63*Baseline!B$68/Baseline!B$75 + Baseline!B$69*Baseline!B$60/Baseline!B$76)</f>
        <v>1.6489944654568368E-9</v>
      </c>
      <c r="T424" s="40">
        <f>Baseline!B$33 * (C424 * Baseline!B$61*Baseline!B$61/Baseline!B$73 + Baseline!B$62*Baseline!B$62/Baseline!B$74 + Baseline!B$63*Baseline!B$63/Baseline!B$75 + Baseline!B$69*Baseline!B$69/Baseline!B$76)</f>
        <v>9.855180541030787E-8</v>
      </c>
      <c r="U424" s="40"/>
      <c r="V424" s="40">
        <f>E424 * ( Baseline!B$87 * Baseline!B$7 )</f>
        <v>0.2209454237527963</v>
      </c>
      <c r="W424" s="40">
        <f>F424 * ( Baseline!D$87 * Baseline!B$11 )</f>
        <v>7.2774896570627489E-4</v>
      </c>
      <c r="X424" s="40">
        <f>G424 * ( Baseline!F$87 * Baseline!B$16 )</f>
        <v>3.7735758857285633E-3</v>
      </c>
      <c r="Y424" s="40">
        <f>H424 * ( Baseline!H$87 * Baseline!B$18 )</f>
        <v>6.1662692783011211E-4</v>
      </c>
      <c r="Z424" s="48">
        <f t="shared" si="0"/>
        <v>0.22606337553206124</v>
      </c>
      <c r="AA424" s="40">
        <f>I424 * ( Baseline!B$87 * Baseline!B$7 )</f>
        <v>4.0946886045939641E-4</v>
      </c>
      <c r="AB424" s="1">
        <f>J424 * ( Baseline!D$87 * Baseline!B$11 )</f>
        <v>3.3110912934458704E-2</v>
      </c>
      <c r="AC424" s="1">
        <f>K424 * ( Baseline!F$87 * Baseline!B$16 )</f>
        <v>4.838308261127569E-4</v>
      </c>
      <c r="AD424" s="1">
        <f>L424 * ( Baseline!F$87 * Baseline!B$16 )</f>
        <v>5.0814983406483321E-4</v>
      </c>
      <c r="AE424" s="48">
        <f t="shared" si="1"/>
        <v>3.4512362455095688E-2</v>
      </c>
      <c r="AF424" s="48">
        <f>M424 * ( Baseline!B$87 * Baseline!B$7 )</f>
        <v>1.1275717158392728E-3</v>
      </c>
      <c r="AG424" s="48">
        <f>N424 * ( Baseline!D$87 * Baseline!B$11 )</f>
        <v>2.5694805667274539E-4</v>
      </c>
      <c r="AH424" s="48">
        <f>O424 * ( Baseline!F$87 * Baseline!B$16 )</f>
        <v>4.6024160627634279E-2</v>
      </c>
      <c r="AI424" s="48">
        <f>P424 * ( Baseline!H$87 * Baseline!B$18 )</f>
        <v>5.7990760053313825E-4</v>
      </c>
      <c r="AJ424" s="48">
        <f t="shared" si="2"/>
        <v>4.7988588000679441E-2</v>
      </c>
      <c r="AK424" s="48">
        <f>Q424 * ( Baseline!B$87 * Baseline!B$7 )</f>
        <v>1.8198617429766366E-5</v>
      </c>
      <c r="AL424" s="48">
        <f>R424 * ( Baseline!D$87 * Baseline!B$11 )</f>
        <v>2.6986315322353603E-4</v>
      </c>
      <c r="AM424" s="48">
        <f>S424 * ( Baseline!F$87 * Baseline!B$16 )</f>
        <v>5.727744335699661E-5</v>
      </c>
      <c r="AN424" s="48">
        <f>T424 * ( Baseline!H$87 * Baseline!B$18 )</f>
        <v>3.4658055075926113E-2</v>
      </c>
      <c r="AO424" s="48">
        <f t="shared" si="3"/>
        <v>3.5003394289936408E-2</v>
      </c>
      <c r="AP424" s="48"/>
      <c r="AQ424" s="48">
        <f>V424 * ( (1-Baseline!B$88-Baseline!B$87) + (1-B424)*Baseline!B$88 )</f>
        <v>9.6203470722259321E-2</v>
      </c>
      <c r="AR424" s="48">
        <f>W424 * ( (1-Baseline!B$88-Baseline!B$87) + (1-B424)*Baseline!B$88 )</f>
        <v>3.1687452551092745E-4</v>
      </c>
      <c r="AS424" s="48">
        <f>X424 * ( (1-Baseline!B$88-Baseline!B$87) + (1-B424)*Baseline!B$88 )</f>
        <v>1.6430804090655764E-3</v>
      </c>
      <c r="AT424" s="48">
        <f>Y424 * ( (1-Baseline!B$88-Baseline!B$87) + (1-B424)*Baseline!B$88 )</f>
        <v>2.6849006234423142E-4</v>
      </c>
      <c r="AU424" s="48">
        <f t="shared" si="4"/>
        <v>9.8431915719180058E-2</v>
      </c>
      <c r="AV424" s="48">
        <f>AA424 * ( (1-Baseline!D$88-Baseline!D$87) + (1-B424)*Baseline!D$88 )</f>
        <v>2.9398886444307427E-4</v>
      </c>
      <c r="AW424" s="48">
        <f>AB424 * ( (1-Baseline!D$88-Baseline!D$87) + (1-B424)*Baseline!D$88 )</f>
        <v>2.3772844858956685E-2</v>
      </c>
      <c r="AX424" s="48">
        <f>AC424 * ( (1-Baseline!D$88-Baseline!D$87) + (1-B424)*Baseline!D$88 )</f>
        <v>3.4737898015458192E-4</v>
      </c>
      <c r="AY424" s="48">
        <f>AD424 * ( (1-Baseline!D$88-Baseline!D$87) + (1-B424)*Baseline!D$88 )</f>
        <v>3.6483944717078363E-4</v>
      </c>
      <c r="AZ424" s="48">
        <f t="shared" si="5"/>
        <v>2.4779052150725126E-2</v>
      </c>
      <c r="BA424" s="48">
        <f>AF424 * ( (1-Baseline!F$88-Baseline!F$87) + (1-Baseline!B$36)*Baseline!F$88 )</f>
        <v>8.1143668901284766E-4</v>
      </c>
      <c r="BB424" s="48">
        <f>AG424 * ( (1-Baseline!F$88-Baseline!F$87) + (1-Baseline!B$36)*Baseline!F$88 )</f>
        <v>1.8490804391952111E-4</v>
      </c>
      <c r="BC424" s="48">
        <f>AH424 * ( (1-Baseline!F$88-Baseline!F$87) + (1-Baseline!B$36)*Baseline!F$88 )</f>
        <v>3.3120458760785711E-2</v>
      </c>
      <c r="BD424" s="48">
        <f>AI424 * ( (1-Baseline!F$88-Baseline!F$87) + (1-Baseline!B$36)*Baseline!F$88 )</f>
        <v>4.173200663868634E-4</v>
      </c>
      <c r="BE424" s="48">
        <f t="shared" si="6"/>
        <v>3.4534123560104941E-2</v>
      </c>
      <c r="BF424" s="48">
        <f>AK424 * ( (1-Baseline!H$88-Baseline!H$87) + (1-Baseline!B$36)*Baseline!H$88 )</f>
        <v>1.4419128561952485E-5</v>
      </c>
      <c r="BG424" s="48">
        <f>AL424 * ( (1-Baseline!H$88-Baseline!H$87) + (1-Baseline!B$36)*Baseline!H$88 )</f>
        <v>2.1381797356207204E-4</v>
      </c>
      <c r="BH424" s="48">
        <f>AM424 * ( (1-Baseline!H$88-Baseline!H$87) + (1-Baseline!B$36)*Baseline!H$88 )</f>
        <v>4.5382063920615552E-5</v>
      </c>
      <c r="BI424" s="48">
        <f>AN424 * ( (1-Baseline!H$88-Baseline!H$87) + (1-Baseline!B$36)*Baseline!H$88 )</f>
        <v>2.7460270197757774E-2</v>
      </c>
      <c r="BJ424" s="48">
        <f t="shared" si="7"/>
        <v>2.7733889363802413E-2</v>
      </c>
      <c r="BK424" s="48"/>
      <c r="BL424" s="48">
        <f t="shared" si="18"/>
        <v>0.97736054428445407</v>
      </c>
      <c r="BM424" s="48">
        <f t="shared" si="19"/>
        <v>3.2192254229304051E-3</v>
      </c>
      <c r="BN424" s="48">
        <f t="shared" si="20"/>
        <v>1.6692557460256888E-2</v>
      </c>
      <c r="BO424" s="48">
        <f t="shared" si="21"/>
        <v>2.7276728323587275E-3</v>
      </c>
      <c r="BP424" s="48">
        <f t="shared" si="8"/>
        <v>1</v>
      </c>
      <c r="BQ424" s="48">
        <f t="shared" si="22"/>
        <v>1.1864411223432172E-2</v>
      </c>
      <c r="BR424" s="48">
        <f t="shared" si="23"/>
        <v>0.95939282561544659</v>
      </c>
      <c r="BS424" s="48">
        <f t="shared" si="24"/>
        <v>1.4019058438618136E-2</v>
      </c>
      <c r="BT424" s="48">
        <f t="shared" si="25"/>
        <v>1.4723704722503162E-2</v>
      </c>
      <c r="BU424" s="48">
        <f t="shared" si="9"/>
        <v>1</v>
      </c>
      <c r="BV424" s="48">
        <f t="shared" si="26"/>
        <v>2.349666374479091E-2</v>
      </c>
      <c r="BW424" s="48">
        <f t="shared" si="27"/>
        <v>5.3543575124383198E-3</v>
      </c>
      <c r="BX424" s="48">
        <f t="shared" si="28"/>
        <v>0.95906469736060274</v>
      </c>
      <c r="BY424" s="48">
        <f t="shared" si="29"/>
        <v>1.2084281382167937E-2</v>
      </c>
      <c r="BZ424" s="48">
        <f t="shared" si="10"/>
        <v>0.99999999999999989</v>
      </c>
      <c r="CA424" s="48">
        <f t="shared" si="30"/>
        <v>5.1991007726352213E-4</v>
      </c>
      <c r="CB424" s="48">
        <f t="shared" si="31"/>
        <v>7.7096281288675647E-3</v>
      </c>
      <c r="CC424" s="48">
        <f t="shared" si="32"/>
        <v>1.636339689875849E-3</v>
      </c>
      <c r="CD424" s="48">
        <f t="shared" si="33"/>
        <v>0.99013412210399321</v>
      </c>
      <c r="CE424" s="48">
        <f t="shared" si="11"/>
        <v>1.0000000000000002</v>
      </c>
      <c r="CF424" s="48"/>
      <c r="CG424" s="48">
        <f t="shared" si="34"/>
        <v>0.97736054428445407</v>
      </c>
      <c r="CH424" s="48">
        <f t="shared" si="35"/>
        <v>3.2192254229304051E-3</v>
      </c>
      <c r="CI424" s="48">
        <f t="shared" si="36"/>
        <v>1.6692557460256888E-2</v>
      </c>
      <c r="CJ424" s="48">
        <f t="shared" si="37"/>
        <v>2.7276728323587275E-3</v>
      </c>
      <c r="CK424" s="48">
        <f t="shared" si="12"/>
        <v>1</v>
      </c>
      <c r="CL424" s="48">
        <f t="shared" si="38"/>
        <v>1.1864411223432172E-2</v>
      </c>
      <c r="CM424" s="48">
        <f t="shared" si="39"/>
        <v>0.95939282561544659</v>
      </c>
      <c r="CN424" s="48">
        <f t="shared" si="40"/>
        <v>1.4019058438618136E-2</v>
      </c>
      <c r="CO424" s="48">
        <f t="shared" si="41"/>
        <v>1.4723704722503162E-2</v>
      </c>
      <c r="CP424" s="48">
        <f t="shared" si="13"/>
        <v>1</v>
      </c>
      <c r="CQ424" s="48">
        <f t="shared" si="42"/>
        <v>2.349666374479091E-2</v>
      </c>
      <c r="CR424" s="48">
        <f t="shared" si="43"/>
        <v>5.3543575124383198E-3</v>
      </c>
      <c r="CS424" s="48">
        <f t="shared" si="44"/>
        <v>0.95906469736060274</v>
      </c>
      <c r="CT424" s="48">
        <f t="shared" si="45"/>
        <v>1.2084281382167937E-2</v>
      </c>
      <c r="CU424" s="48">
        <f t="shared" si="14"/>
        <v>0.99999999999999989</v>
      </c>
      <c r="CV424" s="48">
        <f t="shared" si="46"/>
        <v>5.1991007726352213E-4</v>
      </c>
      <c r="CW424" s="48">
        <f t="shared" si="47"/>
        <v>7.7096281288675647E-3</v>
      </c>
      <c r="CX424" s="48">
        <f t="shared" si="48"/>
        <v>1.636339689875849E-3</v>
      </c>
      <c r="CY424" s="48">
        <f t="shared" si="49"/>
        <v>0.99013412210399321</v>
      </c>
      <c r="CZ424" s="48">
        <f t="shared" si="15"/>
        <v>1.0000000000000002</v>
      </c>
      <c r="DA424" s="48"/>
      <c r="DB424" s="48">
        <f>(AQ424*Baseline!B$7 + AV424*Baseline!B$11 + BA424*Baseline!B$16 + BF424*Baseline!B$18)</f>
        <v>50667.889039517293</v>
      </c>
      <c r="DC424" s="48">
        <f>(AR424*Baseline!B$7 + AW424*Baseline!B$11 + BB424*Baseline!B$16 + BG424*Baseline!B$18)</f>
        <v>61546.210243060239</v>
      </c>
      <c r="DD424" s="48">
        <f>(AS424*Baseline!B$7 + AX424*Baseline!B$11 + BC424*Baseline!B$16 + BH424*Baseline!B$18)</f>
        <v>114579.77845428906</v>
      </c>
      <c r="DE424" s="48">
        <f>(AT424*Baseline!B$7 + AY424*Baseline!B$11 + BD424*Baseline!B$16 + BI424*Baseline!B$18)</f>
        <v>1259738.9170250434</v>
      </c>
      <c r="DF424" s="48">
        <f t="shared" si="16"/>
        <v>1486532.7947619101</v>
      </c>
      <c r="DG424" s="48"/>
      <c r="DH424" s="48">
        <f t="shared" si="50"/>
        <v>3.4084608976038426E-2</v>
      </c>
      <c r="DI424" s="48">
        <f t="shared" si="51"/>
        <v>4.140252435730337E-2</v>
      </c>
      <c r="DJ424" s="48">
        <f t="shared" si="52"/>
        <v>7.7078540653817654E-2</v>
      </c>
      <c r="DK424" s="48">
        <f t="shared" si="53"/>
        <v>0.84743432601284052</v>
      </c>
      <c r="DL424" s="48">
        <f t="shared" si="17"/>
        <v>1</v>
      </c>
      <c r="DM424" s="48"/>
      <c r="DN424" s="48">
        <f>DH424 / (Baseline!B$7/Baseline!B$17)</f>
        <v>3.6383078228258476</v>
      </c>
      <c r="DO424" s="48">
        <f>DI424 / (Baseline!B$11/Baseline!B$17)</f>
        <v>0.99947675432338645</v>
      </c>
      <c r="DP424" s="48">
        <f>DJ424 / (Baseline!B$16/Baseline!B$17)</f>
        <v>1.1910963896468278</v>
      </c>
      <c r="DQ424" s="48">
        <f>DK424 / (Baseline!B$18/Baseline!B$17)</f>
        <v>0.95809931888759803</v>
      </c>
      <c r="DR424" s="71"/>
      <c r="DS424" s="48">
        <f>(AU424*Baseline!B$34)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2.7294318607877007E-2</v>
      </c>
      <c r="DT424" s="48">
        <f>(AZ424*Baseline!B$34) + (Baseline!D$88*(1-Baseline!D$89)*Baseline!B$35) + (Baseline!D$88*Baseline!D$89*((1-Baseline!D$90)*Baseline!B$40 + Baseline!D$90*Baseline!B$41))</f>
        <v>1.0130425822608771E-2</v>
      </c>
      <c r="DU424" s="48">
        <f>(BE424*Baseline!B$34) + (Baseline!F$88*(1-Baseline!F$89)*Baseline!B$35) + (Baseline!F$88*Baseline!F$89*((1-Baseline!F$90)*Baseline!B$40 + Baseline!F$90*Baseline!B$41))</f>
        <v>1.2910758534015744E-2</v>
      </c>
      <c r="DV424" s="48">
        <f>(BJ424*Baseline!B$34) + (Baseline!H$88*(1-Baseline!H$89)*Baseline!B$35) + (Baseline!H$88*Baseline!H$89*((1-Baseline!H$90)*Baseline!B$40 + Baseline!H$90*Baseline!B$41))</f>
        <v>9.305083404570362E-3</v>
      </c>
      <c r="DW424" s="48">
        <f>( DS424*Baseline!B$7 + DT424*Baseline!B$11 + DU424*Baseline!B$16 + DV424*Baseline!B$18 ) / Baseline!B$17</f>
        <v>9.7411317536609324E-3</v>
      </c>
    </row>
    <row r="425" spans="1:127">
      <c r="A425" s="7" t="s">
        <v>706</v>
      </c>
      <c r="B425" s="1">
        <f>MIN( MAX( NORMINV( MCrands!B425, (B$5+B$4)/2, (B$5-B$4)/3.29 ), 0 ), 1 )</f>
        <v>0.57188126527792238</v>
      </c>
      <c r="C425" s="1">
        <f>MAX( NORMINV( MCrands!C425, (C$5+C$4)/2, (C$5-C$4)/3.29 ), 0 )</f>
        <v>2.0354761448751439</v>
      </c>
      <c r="D425" s="40"/>
      <c r="E425" s="40">
        <f>Baseline!B$33 * (C425 * Baseline!B$66*Baseline!B$66/Baseline!B$73 + Baseline!B$52*Baseline!B$52/Baseline!B$74 + Baseline!B$53*Baseline!B$53/Baseline!B$75 + Baseline!B$54*Baseline!B$54/Baseline!B$76)</f>
        <v>1.7041456394733266E-5</v>
      </c>
      <c r="F425" s="40">
        <f>Baseline!B$33 * (C425 * Baseline!B$66*Baseline!B$57/Baseline!B$73 + Baseline!B$52*Baseline!B$67/Baseline!B$74 + Baseline!B$53*Baseline!B$55/Baseline!B$75 + Baseline!B$54*Baseline!B$56/Baseline!B$76)</f>
        <v>3.8883793446089964E-8</v>
      </c>
      <c r="G425" s="1">
        <f>Baseline!B$33 * (C425 * Baseline!B$66*Baseline!B$58/Baseline!B$73 + Baseline!B$52*Baseline!B$59/Baseline!B$74 + Baseline!B$53*Baseline!B$68/Baseline!B$75 + Baseline!B$54*Baseline!B$60/Baseline!B$76)</f>
        <v>1.0724370143028897E-7</v>
      </c>
      <c r="H425" s="40">
        <f>Baseline!B$33 * (C425 * Baseline!B$66*Baseline!B$61/Baseline!B$73 + Baseline!B$52*Baseline!B$62/Baseline!B$74 + Baseline!B$53*Baseline!B$63/Baseline!B$75 + Baseline!B$54*Baseline!B$69/Baseline!B$76)</f>
        <v>1.6138051411827735E-9</v>
      </c>
      <c r="I425" s="40">
        <f>Baseline!B$33 * (C425 * Baseline!B$57*Baseline!B$66/Baseline!B$73 + Baseline!B$67*Baseline!B$52/Baseline!B$74 + Baseline!B$55*Baseline!B$53/Baseline!B$75 + Baseline!B$56*Baseline!B$54/Baseline!B$76)</f>
        <v>3.8883793446089964E-8</v>
      </c>
      <c r="J425" s="1">
        <f>Baseline!B$33 * (C425 * Baseline!B$57*Baseline!B$57/Baseline!B$73 + Baseline!B$67*Baseline!B$67/Baseline!B$74 + Baseline!B$55*Baseline!B$55/Baseline!B$75 + Baseline!B$56*Baseline!B$56/Baseline!B$76)</f>
        <v>1.7949605497102197E-6</v>
      </c>
      <c r="K425" s="40">
        <f>Baseline!B$33 * (C425 * Baseline!B$57*Baseline!B$58/Baseline!B$73 + Baseline!B$67*Baseline!B$59/Baseline!B$74 + Baseline!B$55*Baseline!B$68/Baseline!B$75 + Baseline!B$56*Baseline!B$60/Baseline!B$76)</f>
        <v>1.3929107414856297E-8</v>
      </c>
      <c r="L425" s="1">
        <f>Baseline!B$33 * (C425 * Baseline!B$57*Baseline!B$61/Baseline!B$73 + Baseline!B$67*Baseline!B$62/Baseline!B$74 + Baseline!B$55*Baseline!B$63/Baseline!B$75 + Baseline!B$56*Baseline!B$69/Baseline!B$76)</f>
        <v>1.462940986073926E-8</v>
      </c>
      <c r="M425" s="40">
        <f>Baseline!B$33 * (C425 * Baseline!B$58*Baseline!B$66/Baseline!B$73 + Baseline!B$59*Baseline!B$52/Baseline!B$74 + Baseline!B$68*Baseline!B$53/Baseline!B$75 + Baseline!B$60*Baseline!B$54/Baseline!B$76)</f>
        <v>1.0724370143028897E-7</v>
      </c>
      <c r="N425" s="1">
        <f>Baseline!B$33 * (C425 * Baseline!B$58*Baseline!B$57/Baseline!B$73 + Baseline!B$59*Baseline!B$67/Baseline!B$74 + Baseline!B$68*Baseline!B$55/Baseline!B$75 + Baseline!B$60*Baseline!B$56/Baseline!B$76)</f>
        <v>1.3929107414856297E-8</v>
      </c>
      <c r="O425" s="1">
        <f>Baseline!B$33 * (C425 * Baseline!B$58*Baseline!B$58/Baseline!B$73 + Baseline!B$59*Baseline!B$59/Baseline!B$74 + Baseline!B$68*Baseline!B$68/Baseline!B$75 + Baseline!B$60*Baseline!B$60/Baseline!B$76)</f>
        <v>1.3250165408226825E-6</v>
      </c>
      <c r="P425" s="40">
        <f>Baseline!B$33 * (C425 * Baseline!B$58*Baseline!B$61/Baseline!B$73 + Baseline!B$59*Baseline!B$62/Baseline!B$74 + Baseline!B$68*Baseline!B$63/Baseline!B$75 + Baseline!B$60*Baseline!B$69/Baseline!B$76)</f>
        <v>1.6489485691858996E-9</v>
      </c>
      <c r="Q425" s="40">
        <f>Baseline!B$33 * (C425 * Baseline!B$61*Baseline!B$66/Baseline!B$73 + Baseline!B$62*Baseline!B$52/Baseline!B$74 + Baseline!B$63*Baseline!B$53/Baseline!B$75 + Baseline!B$69*Baseline!B$54/Baseline!B$76)</f>
        <v>1.6138051411827735E-9</v>
      </c>
      <c r="R425" s="40">
        <f>Baseline!B$33 * (C425 * Baseline!B$61*Baseline!B$57/Baseline!B$73 + Baseline!B$62*Baseline!B$67/Baseline!B$74 + Baseline!B$63*Baseline!B$55/Baseline!B$75 + Baseline!B$69*Baseline!B$56/Baseline!B$76)</f>
        <v>1.462940986073926E-8</v>
      </c>
      <c r="S425" s="40">
        <f>Baseline!B$33 * (C425 * Baseline!B$61*Baseline!B$58/Baseline!B$73 + Baseline!B$62*Baseline!B$59/Baseline!B$74 + Baseline!B$63*Baseline!B$68/Baseline!B$75 + Baseline!B$69*Baseline!B$60/Baseline!B$76)</f>
        <v>1.6489485691858996E-9</v>
      </c>
      <c r="T425" s="40">
        <f>Baseline!B$33 * (C425 * Baseline!B$61*Baseline!B$61/Baseline!B$73 + Baseline!B$62*Baseline!B$62/Baseline!B$74 + Baseline!B$63*Baseline!B$63/Baseline!B$75 + Baseline!B$69*Baseline!B$69/Baseline!B$76)</f>
        <v>9.8551800820680783E-8</v>
      </c>
      <c r="U425" s="40"/>
      <c r="V425" s="40">
        <f>E425 * ( Baseline!B$87 * Baseline!B$7 )</f>
        <v>0.17687327592093657</v>
      </c>
      <c r="W425" s="40">
        <f>F425 * ( Baseline!D$87 * Baseline!B$11 )</f>
        <v>7.1727361645351187E-4</v>
      </c>
      <c r="X425" s="40">
        <f>G425 * ( Baseline!F$87 * Baseline!B$16 )</f>
        <v>3.7250852945502622E-3</v>
      </c>
      <c r="Y425" s="40">
        <f>H425 * ( Baseline!H$87 * Baseline!B$18 )</f>
        <v>5.675324488685138E-4</v>
      </c>
      <c r="Z425" s="48">
        <f t="shared" si="0"/>
        <v>0.18188316728080886</v>
      </c>
      <c r="AA425" s="40">
        <f>I425 * ( Baseline!B$87 * Baseline!B$7 )</f>
        <v>4.0357489217696774E-4</v>
      </c>
      <c r="AB425" s="1">
        <f>J425 * ( Baseline!D$87 * Baseline!B$11 )</f>
        <v>3.3110911533542717E-2</v>
      </c>
      <c r="AC425" s="1">
        <f>K425 * ( Baseline!F$87 * Baseline!B$16 )</f>
        <v>4.8382434124599944E-4</v>
      </c>
      <c r="AD425" s="1">
        <f>L425 * ( Baseline!F$87 * Baseline!B$16 )</f>
        <v>5.0814918557815739E-4</v>
      </c>
      <c r="AE425" s="48">
        <f t="shared" si="1"/>
        <v>3.4506459952543839E-2</v>
      </c>
      <c r="AF425" s="48">
        <f>M425 * ( Baseline!B$87 * Baseline!B$7 )</f>
        <v>1.1130823771449692E-3</v>
      </c>
      <c r="AG425" s="48">
        <f>N425 * ( Baseline!D$87 * Baseline!B$11 )</f>
        <v>2.569446127542905E-4</v>
      </c>
      <c r="AH425" s="48">
        <f>O425 * ( Baseline!F$87 * Baseline!B$16 )</f>
        <v>4.6024144685670162E-2</v>
      </c>
      <c r="AI425" s="48">
        <f>P425 * ( Baseline!H$87 * Baseline!B$18 )</f>
        <v>5.7989146003242092E-4</v>
      </c>
      <c r="AJ425" s="48">
        <f t="shared" si="2"/>
        <v>4.797406313560184E-2</v>
      </c>
      <c r="AK425" s="48">
        <f>Q425 * ( Baseline!B$87 * Baseline!B$7 )</f>
        <v>1.6749683560336005E-5</v>
      </c>
      <c r="AL425" s="48">
        <f>R425 * ( Baseline!D$87 * Baseline!B$11 )</f>
        <v>2.6986280883169053E-4</v>
      </c>
      <c r="AM425" s="48">
        <f>S425 * ( Baseline!F$87 * Baseline!B$16 )</f>
        <v>5.7275849160585424E-5</v>
      </c>
      <c r="AN425" s="48">
        <f>T425 * ( Baseline!H$87 * Baseline!B$18 )</f>
        <v>3.4658053461876046E-2</v>
      </c>
      <c r="AO425" s="48">
        <f t="shared" si="3"/>
        <v>3.5001941803428659E-2</v>
      </c>
      <c r="AP425" s="48"/>
      <c r="AQ425" s="48">
        <f>V425 * ( (1-Baseline!B$88-Baseline!B$87) + (1-B425)*Baseline!B$88 )</f>
        <v>8.3064231399739036E-2</v>
      </c>
      <c r="AR425" s="48">
        <f>W425 * ( (1-Baseline!B$88-Baseline!B$87) + (1-B425)*Baseline!B$88 )</f>
        <v>3.3685010549957075E-4</v>
      </c>
      <c r="AS425" s="48">
        <f>X425 * ( (1-Baseline!B$88-Baseline!B$87) + (1-B425)*Baseline!B$88 )</f>
        <v>1.7493956917980149E-3</v>
      </c>
      <c r="AT425" s="48">
        <f>Y425 * ( (1-Baseline!B$88-Baseline!B$87) + (1-B425)*Baseline!B$88 )</f>
        <v>2.6652780876149654E-4</v>
      </c>
      <c r="AU425" s="48">
        <f t="shared" si="4"/>
        <v>8.5417005005798102E-2</v>
      </c>
      <c r="AV425" s="48">
        <f>AA425 * ( (1-Baseline!D$88-Baseline!D$87) + (1-B425)*Baseline!D$88 )</f>
        <v>2.9670648223670905E-4</v>
      </c>
      <c r="AW425" s="48">
        <f>AB425 * ( (1-Baseline!D$88-Baseline!D$87) + (1-B425)*Baseline!D$88 )</f>
        <v>2.4342996244821918E-2</v>
      </c>
      <c r="AX425" s="48">
        <f>AC425 * ( (1-Baseline!D$88-Baseline!D$87) + (1-B425)*Baseline!D$88 )</f>
        <v>3.5570552354541714E-4</v>
      </c>
      <c r="AY425" s="48">
        <f>AD425 * ( (1-Baseline!D$88-Baseline!D$87) + (1-B425)*Baseline!D$88 )</f>
        <v>3.7358904190261296E-4</v>
      </c>
      <c r="AZ425" s="48">
        <f t="shared" si="5"/>
        <v>2.5368997292506659E-2</v>
      </c>
      <c r="BA425" s="48">
        <f>AF425 * ( (1-Baseline!F$88-Baseline!F$87) + (1-Baseline!B$36)*Baseline!F$88 )</f>
        <v>8.0100969722958851E-4</v>
      </c>
      <c r="BB425" s="48">
        <f>AG425 * ( (1-Baseline!F$88-Baseline!F$87) + (1-Baseline!B$36)*Baseline!F$88 )</f>
        <v>1.849055655655956E-4</v>
      </c>
      <c r="BC425" s="48">
        <f>AH425 * ( (1-Baseline!F$88-Baseline!F$87) + (1-Baseline!B$36)*Baseline!F$88 )</f>
        <v>3.3120447288438194E-2</v>
      </c>
      <c r="BD425" s="48">
        <f>AI425 * ( (1-Baseline!F$88-Baseline!F$87) + (1-Baseline!B$36)*Baseline!F$88 )</f>
        <v>4.1730845116605116E-4</v>
      </c>
      <c r="BE425" s="48">
        <f t="shared" si="6"/>
        <v>3.4523671002399434E-2</v>
      </c>
      <c r="BF425" s="48">
        <f>AK425 * ( (1-Baseline!H$88-Baseline!H$87) + (1-Baseline!B$36)*Baseline!H$88 )</f>
        <v>1.3271109278525421E-5</v>
      </c>
      <c r="BG425" s="48">
        <f>AL425 * ( (1-Baseline!H$88-Baseline!H$87) + (1-Baseline!B$36)*Baseline!H$88 )</f>
        <v>2.1381770069352503E-4</v>
      </c>
      <c r="BH425" s="48">
        <f>AM425 * ( (1-Baseline!H$88-Baseline!H$87) + (1-Baseline!B$36)*Baseline!H$88 )</f>
        <v>4.5380800806915039E-5</v>
      </c>
      <c r="BI425" s="48">
        <f>AN425 * ( (1-Baseline!H$88-Baseline!H$87) + (1-Baseline!B$36)*Baseline!H$88 )</f>
        <v>2.7460268918913625E-2</v>
      </c>
      <c r="BJ425" s="48">
        <f t="shared" si="7"/>
        <v>2.7732738529692592E-2</v>
      </c>
      <c r="BK425" s="48"/>
      <c r="BL425" s="48">
        <f t="shared" si="18"/>
        <v>0.97245544249766924</v>
      </c>
      <c r="BM425" s="48">
        <f t="shared" si="19"/>
        <v>3.9435953704617171E-3</v>
      </c>
      <c r="BN425" s="48">
        <f t="shared" si="20"/>
        <v>2.0480648925577122E-2</v>
      </c>
      <c r="BO425" s="48">
        <f t="shared" si="21"/>
        <v>3.1203132062919393E-3</v>
      </c>
      <c r="BP425" s="48">
        <f t="shared" si="8"/>
        <v>1</v>
      </c>
      <c r="BQ425" s="48">
        <f t="shared" si="22"/>
        <v>1.169563301283289E-2</v>
      </c>
      <c r="BR425" s="48">
        <f t="shared" si="23"/>
        <v>0.95955689395781552</v>
      </c>
      <c r="BS425" s="48">
        <f t="shared" si="24"/>
        <v>1.402126853671443E-2</v>
      </c>
      <c r="BT425" s="48">
        <f t="shared" si="25"/>
        <v>1.4726204492637221E-2</v>
      </c>
      <c r="BU425" s="48">
        <f t="shared" si="9"/>
        <v>1.0000000000000002</v>
      </c>
      <c r="BV425" s="48">
        <f t="shared" si="26"/>
        <v>2.3201753289038052E-2</v>
      </c>
      <c r="BW425" s="48">
        <f t="shared" si="27"/>
        <v>5.3559068371594812E-3</v>
      </c>
      <c r="BX425" s="48">
        <f t="shared" si="28"/>
        <v>0.95935473623695156</v>
      </c>
      <c r="BY425" s="48">
        <f t="shared" si="29"/>
        <v>1.2087603636851013E-2</v>
      </c>
      <c r="BZ425" s="48">
        <f t="shared" si="10"/>
        <v>1</v>
      </c>
      <c r="CA425" s="48">
        <f t="shared" si="30"/>
        <v>4.7853583822298878E-4</v>
      </c>
      <c r="CB425" s="48">
        <f t="shared" si="31"/>
        <v>7.7099382184920894E-3</v>
      </c>
      <c r="CC425" s="48">
        <f t="shared" si="32"/>
        <v>1.6363620476328802E-3</v>
      </c>
      <c r="CD425" s="48">
        <f t="shared" si="33"/>
        <v>0.99017516389565197</v>
      </c>
      <c r="CE425" s="48">
        <f t="shared" si="11"/>
        <v>0.99999999999999989</v>
      </c>
      <c r="CF425" s="48"/>
      <c r="CG425" s="48">
        <f t="shared" si="34"/>
        <v>0.97245544249766924</v>
      </c>
      <c r="CH425" s="48">
        <f t="shared" si="35"/>
        <v>3.9435953704617171E-3</v>
      </c>
      <c r="CI425" s="48">
        <f t="shared" si="36"/>
        <v>2.0480648925577122E-2</v>
      </c>
      <c r="CJ425" s="48">
        <f t="shared" si="37"/>
        <v>3.1203132062919393E-3</v>
      </c>
      <c r="CK425" s="48">
        <f t="shared" si="12"/>
        <v>1</v>
      </c>
      <c r="CL425" s="48">
        <f t="shared" si="38"/>
        <v>1.169563301283289E-2</v>
      </c>
      <c r="CM425" s="48">
        <f t="shared" si="39"/>
        <v>0.95955689395781552</v>
      </c>
      <c r="CN425" s="48">
        <f t="shared" si="40"/>
        <v>1.402126853671443E-2</v>
      </c>
      <c r="CO425" s="48">
        <f t="shared" si="41"/>
        <v>1.4726204492637221E-2</v>
      </c>
      <c r="CP425" s="48">
        <f t="shared" si="13"/>
        <v>1.0000000000000002</v>
      </c>
      <c r="CQ425" s="48">
        <f t="shared" si="42"/>
        <v>2.3201753289038052E-2</v>
      </c>
      <c r="CR425" s="48">
        <f t="shared" si="43"/>
        <v>5.3559068371594812E-3</v>
      </c>
      <c r="CS425" s="48">
        <f t="shared" si="44"/>
        <v>0.95935473623695156</v>
      </c>
      <c r="CT425" s="48">
        <f t="shared" si="45"/>
        <v>1.2087603636851013E-2</v>
      </c>
      <c r="CU425" s="48">
        <f t="shared" si="14"/>
        <v>1</v>
      </c>
      <c r="CV425" s="48">
        <f t="shared" si="46"/>
        <v>4.7853583822298878E-4</v>
      </c>
      <c r="CW425" s="48">
        <f t="shared" si="47"/>
        <v>7.7099382184920894E-3</v>
      </c>
      <c r="CX425" s="48">
        <f t="shared" si="48"/>
        <v>1.6363620476328802E-3</v>
      </c>
      <c r="CY425" s="48">
        <f t="shared" si="49"/>
        <v>0.99017516389565197</v>
      </c>
      <c r="CZ425" s="48">
        <f t="shared" si="15"/>
        <v>0.99999999999999989</v>
      </c>
      <c r="DA425" s="48"/>
      <c r="DB425" s="48">
        <f>(AQ425*Baseline!B$7 + AV425*Baseline!B$11 + BA425*Baseline!B$16 + BF425*Baseline!B$18)</f>
        <v>44213.684902830544</v>
      </c>
      <c r="DC425" s="48">
        <f>(AR425*Baseline!B$7 + AW425*Baseline!B$11 + BB425*Baseline!B$16 + BG425*Baseline!B$18)</f>
        <v>62778.598036687596</v>
      </c>
      <c r="DD425" s="48">
        <f>(AS425*Baseline!B$7 + AX425*Baseline!B$11 + BC425*Baseline!B$16 + BH425*Baseline!B$18)</f>
        <v>114649.10181479831</v>
      </c>
      <c r="DE425" s="48">
        <f>(AT425*Baseline!B$7 + AY425*Baseline!B$11 + BD425*Baseline!B$16 + BI425*Baseline!B$18)</f>
        <v>1259756.6318379226</v>
      </c>
      <c r="DF425" s="48">
        <f t="shared" si="16"/>
        <v>1481398.016592239</v>
      </c>
      <c r="DG425" s="48"/>
      <c r="DH425" s="48">
        <f t="shared" si="50"/>
        <v>2.9845918792667417E-2</v>
      </c>
      <c r="DI425" s="48">
        <f t="shared" si="51"/>
        <v>4.2377941197127761E-2</v>
      </c>
      <c r="DJ425" s="48">
        <f t="shared" si="52"/>
        <v>7.7392503925807501E-2</v>
      </c>
      <c r="DK425" s="48">
        <f t="shared" si="53"/>
        <v>0.85038363608439738</v>
      </c>
      <c r="DL425" s="48">
        <f t="shared" si="17"/>
        <v>1</v>
      </c>
      <c r="DM425" s="48"/>
      <c r="DN425" s="48">
        <f>DH425 / (Baseline!B$7/Baseline!B$17)</f>
        <v>3.185855524970961</v>
      </c>
      <c r="DO425" s="48">
        <f>DI425 / (Baseline!B$11/Baseline!B$17)</f>
        <v>1.0230237836969247</v>
      </c>
      <c r="DP425" s="48">
        <f>DJ425 / (Baseline!B$16/Baseline!B$17)</f>
        <v>1.1959480710172417</v>
      </c>
      <c r="DQ425" s="48">
        <f>DK425 / (Baseline!B$18/Baseline!B$17)</f>
        <v>0.96143377429494736</v>
      </c>
      <c r="DR425" s="71"/>
      <c r="DS425" s="48">
        <f>(AU425*Baseline!B$34)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2.5342082000869712E-2</v>
      </c>
      <c r="DT425" s="48">
        <f>(AZ425*Baseline!B$34) + (Baseline!D$88*(1-Baseline!D$89)*Baseline!B$35) + (Baseline!D$88*Baseline!D$89*((1-Baseline!D$90)*Baseline!B$40 + Baseline!D$90*Baseline!B$41))</f>
        <v>1.0218917593876001E-2</v>
      </c>
      <c r="DU425" s="48">
        <f>(BE425*Baseline!B$34) + (Baseline!F$88*(1-Baseline!F$89)*Baseline!B$35) + (Baseline!F$88*Baseline!F$89*((1-Baseline!F$90)*Baseline!B$40 + Baseline!F$90*Baseline!B$41))</f>
        <v>1.2909190650359918E-2</v>
      </c>
      <c r="DV425" s="48">
        <f>(BJ425*Baseline!B$34) + (Baseline!H$88*(1-Baseline!H$89)*Baseline!B$35) + (Baseline!H$88*Baseline!H$89*((1-Baseline!H$90)*Baseline!B$40 + Baseline!H$90*Baseline!B$41))</f>
        <v>9.3049107794538899E-3</v>
      </c>
      <c r="DW425" s="48">
        <f>( DS425*Baseline!B$7 + DT425*Baseline!B$11 + DU425*Baseline!B$16 + DV425*Baseline!B$18 ) / Baseline!B$17</f>
        <v>9.7262542494297513E-3</v>
      </c>
    </row>
    <row r="426" spans="1:127">
      <c r="A426" s="7" t="s">
        <v>708</v>
      </c>
      <c r="B426" s="1">
        <f>MIN( MAX( NORMINV( MCrands!B426, (B$5+B$4)/2, (B$5-B$4)/3.29 ), 0 ), 1 )</f>
        <v>0.51723917772058881</v>
      </c>
      <c r="C426" s="1">
        <f>MAX( NORMINV( MCrands!C426, (C$5+C$4)/2, (C$5-C$4)/3.29 ), 0 )</f>
        <v>2.5443965225936047</v>
      </c>
      <c r="D426" s="40"/>
      <c r="E426" s="40">
        <f>Baseline!B$33 * (C426 * Baseline!B$66*Baseline!B$66/Baseline!B$73 + Baseline!B$52*Baseline!B$52/Baseline!B$74 + Baseline!B$53*Baseline!B$53/Baseline!B$75 + Baseline!B$54*Baseline!B$54/Baseline!B$76)</f>
        <v>2.1300123862598529E-5</v>
      </c>
      <c r="F426" s="40">
        <f>Baseline!B$33 * (C426 * Baseline!B$66*Baseline!B$57/Baseline!B$73 + Baseline!B$52*Baseline!B$67/Baseline!B$74 + Baseline!B$53*Baseline!B$55/Baseline!B$75 + Baseline!B$54*Baseline!B$56/Baseline!B$76)</f>
        <v>3.9453324367904115E-8</v>
      </c>
      <c r="G426" s="1">
        <f>Baseline!B$33 * (C426 * Baseline!B$66*Baseline!B$58/Baseline!B$73 + Baseline!B$52*Baseline!B$59/Baseline!B$74 + Baseline!B$53*Baseline!B$68/Baseline!B$75 + Baseline!B$54*Baseline!B$60/Baseline!B$76)</f>
        <v>1.0864379827974875E-7</v>
      </c>
      <c r="H426" s="40">
        <f>Baseline!B$33 * (C426 * Baseline!B$66*Baseline!B$61/Baseline!B$73 + Baseline!B$52*Baseline!B$62/Baseline!B$74 + Baseline!B$53*Baseline!B$63/Baseline!B$75 + Baseline!B$54*Baseline!B$69/Baseline!B$76)</f>
        <v>1.7538148261287507E-9</v>
      </c>
      <c r="I426" s="40">
        <f>Baseline!B$33 * (C426 * Baseline!B$57*Baseline!B$66/Baseline!B$73 + Baseline!B$67*Baseline!B$52/Baseline!B$74 + Baseline!B$55*Baseline!B$53/Baseline!B$75 + Baseline!B$56*Baseline!B$54/Baseline!B$76)</f>
        <v>3.9453324367904115E-8</v>
      </c>
      <c r="J426" s="1">
        <f>Baseline!B$33 * (C426 * Baseline!B$57*Baseline!B$57/Baseline!B$73 + Baseline!B$67*Baseline!B$67/Baseline!B$74 + Baseline!B$55*Baseline!B$55/Baseline!B$75 + Baseline!B$56*Baseline!B$56/Baseline!B$76)</f>
        <v>1.7949606258761738E-6</v>
      </c>
      <c r="K426" s="40">
        <f>Baseline!B$33 * (C426 * Baseline!B$57*Baseline!B$58/Baseline!B$73 + Baseline!B$67*Baseline!B$59/Baseline!B$74 + Baseline!B$55*Baseline!B$68/Baseline!B$75 + Baseline!B$56*Baseline!B$60/Baseline!B$76)</f>
        <v>1.3929294656160139E-8</v>
      </c>
      <c r="L426" s="1">
        <f>Baseline!B$33 * (C426 * Baseline!B$57*Baseline!B$61/Baseline!B$73 + Baseline!B$67*Baseline!B$62/Baseline!B$74 + Baseline!B$55*Baseline!B$63/Baseline!B$75 + Baseline!B$56*Baseline!B$69/Baseline!B$76)</f>
        <v>1.4629428584869645E-8</v>
      </c>
      <c r="M426" s="40">
        <f>Baseline!B$33 * (C426 * Baseline!B$58*Baseline!B$66/Baseline!B$73 + Baseline!B$59*Baseline!B$52/Baseline!B$74 + Baseline!B$68*Baseline!B$53/Baseline!B$75 + Baseline!B$60*Baseline!B$54/Baseline!B$76)</f>
        <v>1.0864379827974875E-7</v>
      </c>
      <c r="N426" s="1">
        <f>Baseline!B$33 * (C426 * Baseline!B$58*Baseline!B$57/Baseline!B$73 + Baseline!B$59*Baseline!B$67/Baseline!B$74 + Baseline!B$68*Baseline!B$55/Baseline!B$75 + Baseline!B$60*Baseline!B$56/Baseline!B$76)</f>
        <v>1.3929294656160139E-8</v>
      </c>
      <c r="O426" s="1">
        <f>Baseline!B$33 * (C426 * Baseline!B$58*Baseline!B$58/Baseline!B$73 + Baseline!B$59*Baseline!B$59/Baseline!B$74 + Baseline!B$68*Baseline!B$68/Baseline!B$75 + Baseline!B$60*Baseline!B$60/Baseline!B$76)</f>
        <v>1.3250170011242212E-6</v>
      </c>
      <c r="P426" s="40">
        <f>Baseline!B$33 * (C426 * Baseline!B$58*Baseline!B$61/Baseline!B$73 + Baseline!B$59*Baseline!B$62/Baseline!B$74 + Baseline!B$68*Baseline!B$63/Baseline!B$75 + Baseline!B$60*Baseline!B$69/Baseline!B$76)</f>
        <v>1.6489945993397603E-9</v>
      </c>
      <c r="Q426" s="40">
        <f>Baseline!B$33 * (C426 * Baseline!B$61*Baseline!B$66/Baseline!B$73 + Baseline!B$62*Baseline!B$52/Baseline!B$74 + Baseline!B$63*Baseline!B$53/Baseline!B$75 + Baseline!B$69*Baseline!B$54/Baseline!B$76)</f>
        <v>1.7538148261287507E-9</v>
      </c>
      <c r="R426" s="40">
        <f>Baseline!B$33 * (C426 * Baseline!B$61*Baseline!B$57/Baseline!B$73 + Baseline!B$62*Baseline!B$67/Baseline!B$74 + Baseline!B$63*Baseline!B$55/Baseline!B$75 + Baseline!B$69*Baseline!B$56/Baseline!B$76)</f>
        <v>1.4629428584869645E-8</v>
      </c>
      <c r="S426" s="40">
        <f>Baseline!B$33 * (C426 * Baseline!B$61*Baseline!B$58/Baseline!B$73 + Baseline!B$62*Baseline!B$59/Baseline!B$74 + Baseline!B$63*Baseline!B$68/Baseline!B$75 + Baseline!B$69*Baseline!B$60/Baseline!B$76)</f>
        <v>1.6489945993397603E-9</v>
      </c>
      <c r="T426" s="40">
        <f>Baseline!B$33 * (C426 * Baseline!B$61*Baseline!B$61/Baseline!B$73 + Baseline!B$62*Baseline!B$62/Baseline!B$74 + Baseline!B$63*Baseline!B$63/Baseline!B$75 + Baseline!B$69*Baseline!B$69/Baseline!B$76)</f>
        <v>9.8551805423696166E-8</v>
      </c>
      <c r="U426" s="40"/>
      <c r="V426" s="40">
        <f>E426 * ( Baseline!B$87 * Baseline!B$7 )</f>
        <v>0.22107398556991012</v>
      </c>
      <c r="W426" s="40">
        <f>F426 * ( Baseline!D$87 * Baseline!B$11 )</f>
        <v>7.2777952309912024E-4</v>
      </c>
      <c r="X426" s="40">
        <f>G426 * ( Baseline!F$87 * Baseline!B$16 )</f>
        <v>3.7737173364819645E-3</v>
      </c>
      <c r="Y426" s="40">
        <f>H426 * ( Baseline!H$87 * Baseline!B$18 )</f>
        <v>6.1677014017024216E-4</v>
      </c>
      <c r="Z426" s="48">
        <f t="shared" si="0"/>
        <v>0.22619225256966147</v>
      </c>
      <c r="AA426" s="40">
        <f>I426 * ( Baseline!B$87 * Baseline!B$7 )</f>
        <v>4.0948605361447682E-4</v>
      </c>
      <c r="AB426" s="1">
        <f>J426 * ( Baseline!D$87 * Baseline!B$11 )</f>
        <v>3.3110912938545276E-2</v>
      </c>
      <c r="AC426" s="1">
        <f>K426 * ( Baseline!F$87 * Baseline!B$16 )</f>
        <v>4.838308450296079E-4</v>
      </c>
      <c r="AD426" s="1">
        <f>L426 * ( Baseline!F$87 * Baseline!B$16 )</f>
        <v>5.0814983595651826E-4</v>
      </c>
      <c r="AE426" s="48">
        <f t="shared" si="1"/>
        <v>3.4512379673145875E-2</v>
      </c>
      <c r="AF426" s="48">
        <f>M426 * ( Baseline!B$87 * Baseline!B$7 )</f>
        <v>1.1276139823455122E-3</v>
      </c>
      <c r="AG426" s="48">
        <f>N426 * ( Baseline!D$87 * Baseline!B$11 )</f>
        <v>2.5694806671891821E-4</v>
      </c>
      <c r="AH426" s="48">
        <f>O426 * ( Baseline!F$87 * Baseline!B$16 )</f>
        <v>4.6024160674138205E-2</v>
      </c>
      <c r="AI426" s="48">
        <f>P426 * ( Baseline!H$87 * Baseline!B$18 )</f>
        <v>5.7990764761621006E-4</v>
      </c>
      <c r="AJ426" s="48">
        <f t="shared" si="2"/>
        <v>4.7988630370818845E-2</v>
      </c>
      <c r="AK426" s="48">
        <f>Q426 * ( Baseline!B$87 * Baseline!B$7 )</f>
        <v>1.8202844080390303E-5</v>
      </c>
      <c r="AL426" s="48">
        <f>R426 * ( Baseline!D$87 * Baseline!B$11 )</f>
        <v>2.6986315422815332E-4</v>
      </c>
      <c r="AM426" s="48">
        <f>S426 * ( Baseline!F$87 * Baseline!B$16 )</f>
        <v>5.7277448007389156E-5</v>
      </c>
      <c r="AN426" s="48">
        <f>T426 * ( Baseline!H$87 * Baseline!B$18 )</f>
        <v>3.4658055080634423E-2</v>
      </c>
      <c r="AO426" s="48">
        <f t="shared" si="3"/>
        <v>3.5003398526950356E-2</v>
      </c>
      <c r="AP426" s="48"/>
      <c r="AQ426" s="48">
        <f>V426 * ( (1-Baseline!B$88-Baseline!B$87) + (1-B426)*Baseline!B$88 )</f>
        <v>0.11457316968339572</v>
      </c>
      <c r="AR426" s="48">
        <f>W426 * ( (1-Baseline!B$88-Baseline!B$87) + (1-B426)*Baseline!B$88 )</f>
        <v>3.7717692824499168E-4</v>
      </c>
      <c r="AS426" s="48">
        <f>X426 * ( (1-Baseline!B$88-Baseline!B$87) + (1-B426)*Baseline!B$88 )</f>
        <v>1.9557559231372932E-3</v>
      </c>
      <c r="AT426" s="48">
        <f>Y426 * ( (1-Baseline!B$88-Baseline!B$87) + (1-B426)*Baseline!B$88 )</f>
        <v>3.1964552384220011E-4</v>
      </c>
      <c r="AU426" s="48">
        <f t="shared" si="4"/>
        <v>0.1172257480586202</v>
      </c>
      <c r="AV426" s="48">
        <f>AA426 * ( (1-Baseline!D$88-Baseline!D$87) + (1-B426)*Baseline!D$88 )</f>
        <v>3.1107641948820532E-4</v>
      </c>
      <c r="AW426" s="48">
        <f>AB426 * ( (1-Baseline!D$88-Baseline!D$87) + (1-B426)*Baseline!D$88 )</f>
        <v>2.515354101071688E-2</v>
      </c>
      <c r="AX426" s="48">
        <f>AC426 * ( (1-Baseline!D$88-Baseline!D$87) + (1-B426)*Baseline!D$88 )</f>
        <v>3.6755431737234176E-4</v>
      </c>
      <c r="AY426" s="48">
        <f>AD426 * ( (1-Baseline!D$88-Baseline!D$87) + (1-B426)*Baseline!D$88 )</f>
        <v>3.8602885284512195E-4</v>
      </c>
      <c r="AZ426" s="48">
        <f t="shared" si="5"/>
        <v>2.6218200600422549E-2</v>
      </c>
      <c r="BA426" s="48">
        <f>AF426 * ( (1-Baseline!F$88-Baseline!F$87) + (1-Baseline!B$36)*Baseline!F$88 )</f>
        <v>8.1146710534326565E-4</v>
      </c>
      <c r="BB426" s="48">
        <f>AG426 * ( (1-Baseline!F$88-Baseline!F$87) + (1-Baseline!B$36)*Baseline!F$88 )</f>
        <v>1.8490805114906855E-4</v>
      </c>
      <c r="BC426" s="48">
        <f>AH426 * ( (1-Baseline!F$88-Baseline!F$87) + (1-Baseline!B$36)*Baseline!F$88 )</f>
        <v>3.3120458794251427E-2</v>
      </c>
      <c r="BD426" s="48">
        <f>AI426 * ( (1-Baseline!F$88-Baseline!F$87) + (1-Baseline!B$36)*Baseline!F$88 )</f>
        <v>4.1732010026934848E-4</v>
      </c>
      <c r="BE426" s="48">
        <f t="shared" si="6"/>
        <v>3.4534154051013108E-2</v>
      </c>
      <c r="BF426" s="48">
        <f>AK426 * ( (1-Baseline!H$88-Baseline!H$87) + (1-Baseline!B$36)*Baseline!H$88 )</f>
        <v>1.4422477421774843E-5</v>
      </c>
      <c r="BG426" s="48">
        <f>AL426 * ( (1-Baseline!H$88-Baseline!H$87) + (1-Baseline!B$36)*Baseline!H$88 )</f>
        <v>2.1381797435805042E-4</v>
      </c>
      <c r="BH426" s="48">
        <f>AM426 * ( (1-Baseline!H$88-Baseline!H$87) + (1-Baseline!B$36)*Baseline!H$88 )</f>
        <v>4.5382067605214572E-5</v>
      </c>
      <c r="BI426" s="48">
        <f>AN426 * ( (1-Baseline!H$88-Baseline!H$87) + (1-Baseline!B$36)*Baseline!H$88 )</f>
        <v>2.7460270201488262E-2</v>
      </c>
      <c r="BJ426" s="48">
        <f t="shared" si="7"/>
        <v>2.7733892720873302E-2</v>
      </c>
      <c r="BK426" s="48"/>
      <c r="BL426" s="48">
        <f t="shared" si="18"/>
        <v>0.97737204991945936</v>
      </c>
      <c r="BM426" s="48">
        <f t="shared" si="19"/>
        <v>3.2175263070735927E-3</v>
      </c>
      <c r="BN426" s="48">
        <f t="shared" si="20"/>
        <v>1.6683671936640516E-2</v>
      </c>
      <c r="BO426" s="48">
        <f t="shared" si="21"/>
        <v>2.7267518368264739E-3</v>
      </c>
      <c r="BP426" s="48">
        <f t="shared" si="8"/>
        <v>1</v>
      </c>
      <c r="BQ426" s="48">
        <f t="shared" si="22"/>
        <v>1.186490347789893E-2</v>
      </c>
      <c r="BR426" s="48">
        <f t="shared" si="23"/>
        <v>0.95939234709766819</v>
      </c>
      <c r="BS426" s="48">
        <f t="shared" si="24"/>
        <v>1.4019051992699224E-2</v>
      </c>
      <c r="BT426" s="48">
        <f t="shared" si="25"/>
        <v>1.4723697431733757E-2</v>
      </c>
      <c r="BU426" s="48">
        <f t="shared" si="9"/>
        <v>1.0000000000000002</v>
      </c>
      <c r="BV426" s="48">
        <f t="shared" si="26"/>
        <v>2.3497523759944544E-2</v>
      </c>
      <c r="BW426" s="48">
        <f t="shared" si="27"/>
        <v>5.3543529943118444E-3</v>
      </c>
      <c r="BX426" s="48">
        <f t="shared" si="28"/>
        <v>0.95906385155190421</v>
      </c>
      <c r="BY426" s="48">
        <f t="shared" si="29"/>
        <v>1.2084271693839445E-2</v>
      </c>
      <c r="BZ426" s="48">
        <f t="shared" si="10"/>
        <v>1</v>
      </c>
      <c r="CA426" s="48">
        <f t="shared" si="30"/>
        <v>5.2003076405210446E-4</v>
      </c>
      <c r="CB426" s="48">
        <f t="shared" si="31"/>
        <v>7.7096272243501194E-3</v>
      </c>
      <c r="CC426" s="48">
        <f t="shared" si="32"/>
        <v>1.6363396246592804E-3</v>
      </c>
      <c r="CD426" s="48">
        <f t="shared" si="33"/>
        <v>0.99013400238693849</v>
      </c>
      <c r="CE426" s="48">
        <f t="shared" si="11"/>
        <v>1</v>
      </c>
      <c r="CF426" s="48"/>
      <c r="CG426" s="48">
        <f t="shared" si="34"/>
        <v>0.97737204991945936</v>
      </c>
      <c r="CH426" s="48">
        <f t="shared" si="35"/>
        <v>3.2175263070735927E-3</v>
      </c>
      <c r="CI426" s="48">
        <f t="shared" si="36"/>
        <v>1.6683671936640516E-2</v>
      </c>
      <c r="CJ426" s="48">
        <f t="shared" si="37"/>
        <v>2.7267518368264739E-3</v>
      </c>
      <c r="CK426" s="48">
        <f t="shared" si="12"/>
        <v>1</v>
      </c>
      <c r="CL426" s="48">
        <f t="shared" si="38"/>
        <v>1.186490347789893E-2</v>
      </c>
      <c r="CM426" s="48">
        <f t="shared" si="39"/>
        <v>0.95939234709766819</v>
      </c>
      <c r="CN426" s="48">
        <f t="shared" si="40"/>
        <v>1.4019051992699224E-2</v>
      </c>
      <c r="CO426" s="48">
        <f t="shared" si="41"/>
        <v>1.4723697431733757E-2</v>
      </c>
      <c r="CP426" s="48">
        <f t="shared" si="13"/>
        <v>1.0000000000000002</v>
      </c>
      <c r="CQ426" s="48">
        <f t="shared" si="42"/>
        <v>2.3497523759944544E-2</v>
      </c>
      <c r="CR426" s="48">
        <f t="shared" si="43"/>
        <v>5.3543529943118444E-3</v>
      </c>
      <c r="CS426" s="48">
        <f t="shared" si="44"/>
        <v>0.95906385155190421</v>
      </c>
      <c r="CT426" s="48">
        <f t="shared" si="45"/>
        <v>1.2084271693839445E-2</v>
      </c>
      <c r="CU426" s="48">
        <f t="shared" si="14"/>
        <v>1</v>
      </c>
      <c r="CV426" s="48">
        <f t="shared" si="46"/>
        <v>5.2003076405210446E-4</v>
      </c>
      <c r="CW426" s="48">
        <f t="shared" si="47"/>
        <v>7.7096272243501194E-3</v>
      </c>
      <c r="CX426" s="48">
        <f t="shared" si="48"/>
        <v>1.6363396246592804E-3</v>
      </c>
      <c r="CY426" s="48">
        <f t="shared" si="49"/>
        <v>0.99013400238693849</v>
      </c>
      <c r="CZ426" s="48">
        <f t="shared" si="15"/>
        <v>1</v>
      </c>
      <c r="DA426" s="48"/>
      <c r="DB426" s="48">
        <f>(AQ426*Baseline!B$7 + AV426*Baseline!B$11 + BA426*Baseline!B$16 + BF426*Baseline!B$18)</f>
        <v>59614.093467700637</v>
      </c>
      <c r="DC426" s="48">
        <f>(AR426*Baseline!B$7 + AW426*Baseline!B$11 + BB426*Baseline!B$16 + BG426*Baseline!B$18)</f>
        <v>64536.434424097053</v>
      </c>
      <c r="DD426" s="48">
        <f>(AS426*Baseline!B$7 + AX426*Baseline!B$11 + BC426*Baseline!B$16 + BH426*Baseline!B$18)</f>
        <v>114774.69345958285</v>
      </c>
      <c r="DE426" s="48">
        <f>(AT426*Baseline!B$7 + AY426*Baseline!B$11 + BD426*Baseline!B$16 + BI426*Baseline!B$18)</f>
        <v>1259809.1695329011</v>
      </c>
      <c r="DF426" s="48">
        <f t="shared" si="16"/>
        <v>1498734.3908842816</v>
      </c>
      <c r="DG426" s="48"/>
      <c r="DH426" s="48">
        <f t="shared" si="50"/>
        <v>3.9776289801775479E-2</v>
      </c>
      <c r="DI426" s="48">
        <f t="shared" si="51"/>
        <v>4.3060621559514185E-2</v>
      </c>
      <c r="DJ426" s="48">
        <f t="shared" si="52"/>
        <v>7.6581076778963891E-2</v>
      </c>
      <c r="DK426" s="48">
        <f t="shared" si="53"/>
        <v>0.84058201185974646</v>
      </c>
      <c r="DL426" s="48">
        <f t="shared" si="17"/>
        <v>1</v>
      </c>
      <c r="DM426" s="48"/>
      <c r="DN426" s="48">
        <f>DH426 / (Baseline!B$7/Baseline!B$17)</f>
        <v>4.2458573149694958</v>
      </c>
      <c r="DO426" s="48">
        <f>DI426 / (Baseline!B$11/Baseline!B$17)</f>
        <v>1.039504014393726</v>
      </c>
      <c r="DP426" s="48">
        <f>DJ426 / (Baseline!B$16/Baseline!B$17)</f>
        <v>1.1834090694109758</v>
      </c>
      <c r="DQ426" s="48">
        <f>DK426 / (Baseline!B$18/Baseline!B$17)</f>
        <v>0.95035217280045237</v>
      </c>
      <c r="DR426" s="71"/>
      <c r="DS426" s="48">
        <f>(AU426*Baseline!B$34)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3.011339345879303E-2</v>
      </c>
      <c r="DT426" s="48">
        <f>(AZ426*Baseline!B$34) + (Baseline!D$88*(1-Baseline!D$89)*Baseline!B$35) + (Baseline!D$88*Baseline!D$89*((1-Baseline!D$90)*Baseline!B$40 + Baseline!D$90*Baseline!B$41))</f>
        <v>1.0346298090063384E-2</v>
      </c>
      <c r="DU426" s="48">
        <f>(BE426*Baseline!B$34) + (Baseline!F$88*(1-Baseline!F$89)*Baseline!B$35) + (Baseline!F$88*Baseline!F$89*((1-Baseline!F$90)*Baseline!B$40 + Baseline!F$90*Baseline!B$41))</f>
        <v>1.2910763107651969E-2</v>
      </c>
      <c r="DV426" s="48">
        <f>(BJ426*Baseline!B$34) + (Baseline!H$88*(1-Baseline!H$89)*Baseline!B$35) + (Baseline!H$88*Baseline!H$89*((1-Baseline!H$90)*Baseline!B$40 + Baseline!H$90*Baseline!B$41))</f>
        <v>9.3050839081309962E-3</v>
      </c>
      <c r="DW426" s="48">
        <f>( DS426*Baseline!B$7 + DT426*Baseline!B$11 + DU426*Baseline!B$16 + DV426*Baseline!B$18 ) / Baseline!B$17</f>
        <v>9.7764846534239593E-3</v>
      </c>
    </row>
    <row r="427" spans="1:127">
      <c r="A427" s="7" t="s">
        <v>710</v>
      </c>
      <c r="B427" s="1">
        <f>MIN( MAX( NORMINV( MCrands!B427, (B$5+B$4)/2, (B$5-B$4)/3.29 ), 0 ), 1 )</f>
        <v>0.56603057291260894</v>
      </c>
      <c r="C427" s="1">
        <f>MAX( NORMINV( MCrands!C427, (C$5+C$4)/2, (C$5-C$4)/3.29 ), 0 )</f>
        <v>2.6338961847599953</v>
      </c>
      <c r="D427" s="40"/>
      <c r="E427" s="40">
        <f>Baseline!B$33 * (C427 * Baseline!B$66*Baseline!B$66/Baseline!B$73 + Baseline!B$52*Baseline!B$52/Baseline!B$74 + Baseline!B$53*Baseline!B$53/Baseline!B$75 + Baseline!B$54*Baseline!B$54/Baseline!B$76)</f>
        <v>2.2049060860094428E-5</v>
      </c>
      <c r="F427" s="40">
        <f>Baseline!B$33 * (C427 * Baseline!B$66*Baseline!B$57/Baseline!B$73 + Baseline!B$52*Baseline!B$67/Baseline!B$74 + Baseline!B$53*Baseline!B$55/Baseline!B$75 + Baseline!B$54*Baseline!B$56/Baseline!B$76)</f>
        <v>3.955348311046458E-8</v>
      </c>
      <c r="G427" s="1">
        <f>Baseline!B$33 * (C427 * Baseline!B$66*Baseline!B$58/Baseline!B$73 + Baseline!B$52*Baseline!B$59/Baseline!B$74 + Baseline!B$53*Baseline!B$68/Baseline!B$75 + Baseline!B$54*Baseline!B$60/Baseline!B$76)</f>
        <v>1.088900218552099E-7</v>
      </c>
      <c r="H427" s="40">
        <f>Baseline!B$33 * (C427 * Baseline!B$66*Baseline!B$61/Baseline!B$73 + Baseline!B$52*Baseline!B$62/Baseline!B$74 + Baseline!B$53*Baseline!B$63/Baseline!B$75 + Baseline!B$54*Baseline!B$69/Baseline!B$76)</f>
        <v>1.7784371836748654E-9</v>
      </c>
      <c r="I427" s="40">
        <f>Baseline!B$33 * (C427 * Baseline!B$57*Baseline!B$66/Baseline!B$73 + Baseline!B$67*Baseline!B$52/Baseline!B$74 + Baseline!B$55*Baseline!B$53/Baseline!B$75 + Baseline!B$56*Baseline!B$54/Baseline!B$76)</f>
        <v>3.955348311046458E-8</v>
      </c>
      <c r="J427" s="1">
        <f>Baseline!B$33 * (C427 * Baseline!B$57*Baseline!B$57/Baseline!B$73 + Baseline!B$67*Baseline!B$67/Baseline!B$74 + Baseline!B$55*Baseline!B$55/Baseline!B$75 + Baseline!B$56*Baseline!B$56/Baseline!B$76)</f>
        <v>1.794960639270857E-6</v>
      </c>
      <c r="K427" s="40">
        <f>Baseline!B$33 * (C427 * Baseline!B$57*Baseline!B$58/Baseline!B$73 + Baseline!B$67*Baseline!B$59/Baseline!B$74 + Baseline!B$55*Baseline!B$68/Baseline!B$75 + Baseline!B$56*Baseline!B$60/Baseline!B$76)</f>
        <v>1.3929327584755986E-8</v>
      </c>
      <c r="L427" s="1">
        <f>Baseline!B$33 * (C427 * Baseline!B$57*Baseline!B$61/Baseline!B$73 + Baseline!B$67*Baseline!B$62/Baseline!B$74 + Baseline!B$55*Baseline!B$63/Baseline!B$75 + Baseline!B$56*Baseline!B$69/Baseline!B$76)</f>
        <v>1.4629431877729228E-8</v>
      </c>
      <c r="M427" s="40">
        <f>Baseline!B$33 * (C427 * Baseline!B$58*Baseline!B$66/Baseline!B$73 + Baseline!B$59*Baseline!B$52/Baseline!B$74 + Baseline!B$68*Baseline!B$53/Baseline!B$75 + Baseline!B$60*Baseline!B$54/Baseline!B$76)</f>
        <v>1.088900218552099E-7</v>
      </c>
      <c r="N427" s="1">
        <f>Baseline!B$33 * (C427 * Baseline!B$58*Baseline!B$57/Baseline!B$73 + Baseline!B$59*Baseline!B$67/Baseline!B$74 + Baseline!B$68*Baseline!B$55/Baseline!B$75 + Baseline!B$60*Baseline!B$56/Baseline!B$76)</f>
        <v>1.3929327584755986E-8</v>
      </c>
      <c r="O427" s="1">
        <f>Baseline!B$33 * (C427 * Baseline!B$58*Baseline!B$58/Baseline!B$73 + Baseline!B$59*Baseline!B$59/Baseline!B$74 + Baseline!B$68*Baseline!B$68/Baseline!B$75 + Baseline!B$60*Baseline!B$60/Baseline!B$76)</f>
        <v>1.3250170820736861E-6</v>
      </c>
      <c r="P427" s="40">
        <f>Baseline!B$33 * (C427 * Baseline!B$58*Baseline!B$61/Baseline!B$73 + Baseline!B$59*Baseline!B$62/Baseline!B$74 + Baseline!B$68*Baseline!B$63/Baseline!B$75 + Baseline!B$60*Baseline!B$69/Baseline!B$76)</f>
        <v>1.6490026942862398E-9</v>
      </c>
      <c r="Q427" s="40">
        <f>Baseline!B$33 * (C427 * Baseline!B$61*Baseline!B$66/Baseline!B$73 + Baseline!B$62*Baseline!B$52/Baseline!B$74 + Baseline!B$63*Baseline!B$53/Baseline!B$75 + Baseline!B$69*Baseline!B$54/Baseline!B$76)</f>
        <v>1.7784371836748654E-9</v>
      </c>
      <c r="R427" s="40">
        <f>Baseline!B$33 * (C427 * Baseline!B$61*Baseline!B$57/Baseline!B$73 + Baseline!B$62*Baseline!B$67/Baseline!B$74 + Baseline!B$63*Baseline!B$55/Baseline!B$75 + Baseline!B$69*Baseline!B$56/Baseline!B$76)</f>
        <v>1.4629431877729228E-8</v>
      </c>
      <c r="S427" s="40">
        <f>Baseline!B$33 * (C427 * Baseline!B$61*Baseline!B$58/Baseline!B$73 + Baseline!B$62*Baseline!B$59/Baseline!B$74 + Baseline!B$63*Baseline!B$68/Baseline!B$75 + Baseline!B$69*Baseline!B$60/Baseline!B$76)</f>
        <v>1.6490026942862398E-9</v>
      </c>
      <c r="T427" s="40">
        <f>Baseline!B$33 * (C427 * Baseline!B$61*Baseline!B$61/Baseline!B$73 + Baseline!B$62*Baseline!B$62/Baseline!B$74 + Baseline!B$63*Baseline!B$63/Baseline!B$75 + Baseline!B$69*Baseline!B$69/Baseline!B$76)</f>
        <v>9.855180623319081E-8</v>
      </c>
      <c r="U427" s="40"/>
      <c r="V427" s="40">
        <f>E427 * ( Baseline!B$87 * Baseline!B$7 )</f>
        <v>0.22884720266692007</v>
      </c>
      <c r="W427" s="40">
        <f>F427 * ( Baseline!D$87 * Baseline!B$11 )</f>
        <v>7.2962711092759128E-4</v>
      </c>
      <c r="X427" s="40">
        <f>G427 * ( Baseline!F$87 * Baseline!B$16 )</f>
        <v>3.7822698557244874E-3</v>
      </c>
      <c r="Y427" s="40">
        <f>H427 * ( Baseline!H$87 * Baseline!B$18 )</f>
        <v>6.254291700112433E-4</v>
      </c>
      <c r="Z427" s="48">
        <f t="shared" si="0"/>
        <v>0.23398452880358339</v>
      </c>
      <c r="AA427" s="40">
        <f>I427 * ( Baseline!B$87 * Baseline!B$7 )</f>
        <v>4.1052560120351185E-4</v>
      </c>
      <c r="AB427" s="1">
        <f>J427 * ( Baseline!D$87 * Baseline!B$11 )</f>
        <v>3.3110913185631585E-2</v>
      </c>
      <c r="AC427" s="1">
        <f>K427 * ( Baseline!F$87 * Baseline!B$16 )</f>
        <v>4.8383198879680848E-4</v>
      </c>
      <c r="AD427" s="1">
        <f>L427 * ( Baseline!F$87 * Baseline!B$16 )</f>
        <v>5.0814995033323827E-4</v>
      </c>
      <c r="AE427" s="48">
        <f t="shared" si="1"/>
        <v>3.4513420725965138E-2</v>
      </c>
      <c r="AF427" s="48">
        <f>M427 * ( Baseline!B$87 * Baseline!B$7 )</f>
        <v>1.1301695368352235E-3</v>
      </c>
      <c r="AG427" s="48">
        <f>N427 * ( Baseline!D$87 * Baseline!B$11 )</f>
        <v>2.5694867413941238E-4</v>
      </c>
      <c r="AH427" s="48">
        <f>O427 * ( Baseline!F$87 * Baseline!B$16 )</f>
        <v>4.6024163485899244E-2</v>
      </c>
      <c r="AI427" s="48">
        <f>P427 * ( Baseline!H$87 * Baseline!B$18 )</f>
        <v>5.799104943941028E-4</v>
      </c>
      <c r="AJ427" s="48">
        <f t="shared" si="2"/>
        <v>4.7991192191267983E-2</v>
      </c>
      <c r="AK427" s="48">
        <f>Q427 * ( Baseline!B$87 * Baseline!B$7 )</f>
        <v>1.8458399529361429E-5</v>
      </c>
      <c r="AL427" s="48">
        <f>R427 * ( Baseline!D$87 * Baseline!B$11 )</f>
        <v>2.6986321497020268E-4</v>
      </c>
      <c r="AM427" s="48">
        <f>S427 * ( Baseline!F$87 * Baseline!B$16 )</f>
        <v>5.7277729183492634E-5</v>
      </c>
      <c r="AN427" s="48">
        <f>T427 * ( Baseline!H$87 * Baseline!B$18 )</f>
        <v>3.4658055365312211E-2</v>
      </c>
      <c r="AO427" s="48">
        <f t="shared" si="3"/>
        <v>3.5003654708995267E-2</v>
      </c>
      <c r="AP427" s="48"/>
      <c r="AQ427" s="48">
        <f>V427 * ( (1-Baseline!B$88-Baseline!B$87) + (1-B427)*Baseline!B$88 )</f>
        <v>0.1086641557506938</v>
      </c>
      <c r="AR427" s="48">
        <f>W427 * ( (1-Baseline!B$88-Baseline!B$87) + (1-B427)*Baseline!B$88 )</f>
        <v>3.4645087682002543E-4</v>
      </c>
      <c r="AS427" s="48">
        <f>X427 * ( (1-Baseline!B$88-Baseline!B$87) + (1-B427)*Baseline!B$88 )</f>
        <v>1.7959457485342014E-3</v>
      </c>
      <c r="AT427" s="48">
        <f>Y427 * ( (1-Baseline!B$88-Baseline!B$87) + (1-B427)*Baseline!B$88 )</f>
        <v>2.9697427781123049E-4</v>
      </c>
      <c r="AU427" s="48">
        <f t="shared" si="4"/>
        <v>0.11110352665385925</v>
      </c>
      <c r="AV427" s="48">
        <f>AA427 * ( (1-Baseline!D$88-Baseline!D$87) + (1-B427)*Baseline!D$88 )</f>
        <v>3.0289264571465609E-4</v>
      </c>
      <c r="AW427" s="48">
        <f>AB427 * ( (1-Baseline!D$88-Baseline!D$87) + (1-B427)*Baseline!D$88 )</f>
        <v>2.4429784811039083E-2</v>
      </c>
      <c r="AX427" s="48">
        <f>AC427 * ( (1-Baseline!D$88-Baseline!D$87) + (1-B427)*Baseline!D$88 )</f>
        <v>3.5697932294215099E-4</v>
      </c>
      <c r="AY427" s="48">
        <f>AD427 * ( (1-Baseline!D$88-Baseline!D$87) + (1-B427)*Baseline!D$88 )</f>
        <v>3.7492152115479067E-4</v>
      </c>
      <c r="AZ427" s="48">
        <f t="shared" si="5"/>
        <v>2.5464578300850679E-2</v>
      </c>
      <c r="BA427" s="48">
        <f>AF427 * ( (1-Baseline!F$88-Baseline!F$87) + (1-Baseline!B$36)*Baseline!F$88 )</f>
        <v>8.1330616413180566E-4</v>
      </c>
      <c r="BB427" s="48">
        <f>AG427 * ( (1-Baseline!F$88-Baseline!F$87) + (1-Baseline!B$36)*Baseline!F$88 )</f>
        <v>1.8490848826829362E-4</v>
      </c>
      <c r="BC427" s="48">
        <f>AH427 * ( (1-Baseline!F$88-Baseline!F$87) + (1-Baseline!B$36)*Baseline!F$88 )</f>
        <v>3.3120460817684647E-2</v>
      </c>
      <c r="BD427" s="48">
        <f>AI427 * ( (1-Baseline!F$88-Baseline!F$87) + (1-Baseline!B$36)*Baseline!F$88 )</f>
        <v>4.1732214890181701E-4</v>
      </c>
      <c r="BE427" s="48">
        <f t="shared" si="6"/>
        <v>3.4535997618986562E-2</v>
      </c>
      <c r="BF427" s="48">
        <f>AK427 * ( (1-Baseline!H$88-Baseline!H$87) + (1-Baseline!B$36)*Baseline!H$88 )</f>
        <v>1.4624959115103647E-5</v>
      </c>
      <c r="BG427" s="48">
        <f>AL427 * ( (1-Baseline!H$88-Baseline!H$87) + (1-Baseline!B$36)*Baseline!H$88 )</f>
        <v>2.1381802248519096E-4</v>
      </c>
      <c r="BH427" s="48">
        <f>AM427 * ( (1-Baseline!H$88-Baseline!H$87) + (1-Baseline!B$36)*Baseline!H$88 )</f>
        <v>4.5382290386664876E-5</v>
      </c>
      <c r="BI427" s="48">
        <f>AN427 * ( (1-Baseline!H$88-Baseline!H$87) + (1-Baseline!B$36)*Baseline!H$88 )</f>
        <v>2.7460270427044169E-2</v>
      </c>
      <c r="BJ427" s="48">
        <f t="shared" si="7"/>
        <v>2.7734095699031128E-2</v>
      </c>
      <c r="BK427" s="48"/>
      <c r="BL427" s="48">
        <f t="shared" si="18"/>
        <v>0.97804416316355769</v>
      </c>
      <c r="BM427" s="48">
        <f t="shared" si="19"/>
        <v>3.1182707449007086E-3</v>
      </c>
      <c r="BN427" s="48">
        <f t="shared" si="20"/>
        <v>1.6164615135300191E-2</v>
      </c>
      <c r="BO427" s="48">
        <f t="shared" si="21"/>
        <v>2.6729509562414501E-3</v>
      </c>
      <c r="BP427" s="48">
        <f t="shared" si="8"/>
        <v>1</v>
      </c>
      <c r="BQ427" s="48">
        <f t="shared" si="22"/>
        <v>1.1894665685649211E-2</v>
      </c>
      <c r="BR427" s="48">
        <f t="shared" si="23"/>
        <v>0.95936341542412173</v>
      </c>
      <c r="BS427" s="48">
        <f t="shared" si="24"/>
        <v>1.4018662265859147E-2</v>
      </c>
      <c r="BT427" s="48">
        <f t="shared" si="25"/>
        <v>1.4723256624370093E-2</v>
      </c>
      <c r="BU427" s="48">
        <f t="shared" si="9"/>
        <v>1.0000000000000002</v>
      </c>
      <c r="BV427" s="48">
        <f t="shared" si="26"/>
        <v>2.3549519927134846E-2</v>
      </c>
      <c r="BW427" s="48">
        <f t="shared" si="27"/>
        <v>5.3540798302186016E-3</v>
      </c>
      <c r="BX427" s="48">
        <f t="shared" si="28"/>
        <v>0.95901271430121626</v>
      </c>
      <c r="BY427" s="48">
        <f t="shared" si="29"/>
        <v>1.2083685941430264E-2</v>
      </c>
      <c r="BZ427" s="48">
        <f t="shared" si="10"/>
        <v>1</v>
      </c>
      <c r="CA427" s="48">
        <f t="shared" si="30"/>
        <v>5.2732777999372658E-4</v>
      </c>
      <c r="CB427" s="48">
        <f t="shared" si="31"/>
        <v>7.7095725350316922E-3</v>
      </c>
      <c r="CC427" s="48">
        <f t="shared" si="32"/>
        <v>1.6363356815073758E-3</v>
      </c>
      <c r="CD427" s="48">
        <f t="shared" si="33"/>
        <v>0.99012676400346722</v>
      </c>
      <c r="CE427" s="48">
        <f t="shared" si="11"/>
        <v>1</v>
      </c>
      <c r="CF427" s="48"/>
      <c r="CG427" s="48">
        <f t="shared" si="34"/>
        <v>0.97804416316355769</v>
      </c>
      <c r="CH427" s="48">
        <f t="shared" si="35"/>
        <v>3.1182707449007086E-3</v>
      </c>
      <c r="CI427" s="48">
        <f t="shared" si="36"/>
        <v>1.6164615135300191E-2</v>
      </c>
      <c r="CJ427" s="48">
        <f t="shared" si="37"/>
        <v>2.6729509562414501E-3</v>
      </c>
      <c r="CK427" s="48">
        <f t="shared" si="12"/>
        <v>1</v>
      </c>
      <c r="CL427" s="48">
        <f t="shared" si="38"/>
        <v>1.1894665685649211E-2</v>
      </c>
      <c r="CM427" s="48">
        <f t="shared" si="39"/>
        <v>0.95936341542412173</v>
      </c>
      <c r="CN427" s="48">
        <f t="shared" si="40"/>
        <v>1.4018662265859147E-2</v>
      </c>
      <c r="CO427" s="48">
        <f t="shared" si="41"/>
        <v>1.4723256624370093E-2</v>
      </c>
      <c r="CP427" s="48">
        <f t="shared" si="13"/>
        <v>1.0000000000000002</v>
      </c>
      <c r="CQ427" s="48">
        <f t="shared" si="42"/>
        <v>2.3549519927134846E-2</v>
      </c>
      <c r="CR427" s="48">
        <f t="shared" si="43"/>
        <v>5.3540798302186016E-3</v>
      </c>
      <c r="CS427" s="48">
        <f t="shared" si="44"/>
        <v>0.95901271430121626</v>
      </c>
      <c r="CT427" s="48">
        <f t="shared" si="45"/>
        <v>1.2083685941430264E-2</v>
      </c>
      <c r="CU427" s="48">
        <f t="shared" si="14"/>
        <v>1</v>
      </c>
      <c r="CV427" s="48">
        <f t="shared" si="46"/>
        <v>5.2732777999372658E-4</v>
      </c>
      <c r="CW427" s="48">
        <f t="shared" si="47"/>
        <v>7.7095725350316922E-3</v>
      </c>
      <c r="CX427" s="48">
        <f t="shared" si="48"/>
        <v>1.6363356815073758E-3</v>
      </c>
      <c r="CY427" s="48">
        <f t="shared" si="49"/>
        <v>0.99012676400346722</v>
      </c>
      <c r="CZ427" s="48">
        <f t="shared" si="15"/>
        <v>1</v>
      </c>
      <c r="DA427" s="48"/>
      <c r="DB427" s="48">
        <f>(AQ427*Baseline!B$7 + AV427*Baseline!B$11 + BA427*Baseline!B$16 + BF427*Baseline!B$18)</f>
        <v>56746.104163884411</v>
      </c>
      <c r="DC427" s="48">
        <f>(AR427*Baseline!B$7 + AW427*Baseline!B$11 + BB427*Baseline!B$16 + BG427*Baseline!B$18)</f>
        <v>62969.401704325624</v>
      </c>
      <c r="DD427" s="48">
        <f>(AS427*Baseline!B$7 + AX427*Baseline!B$11 + BC427*Baseline!B$16 + BH427*Baseline!B$18)</f>
        <v>114674.52385852524</v>
      </c>
      <c r="DE427" s="48">
        <f>(AT427*Baseline!B$7 + AY427*Baseline!B$11 + BD427*Baseline!B$16 + BI427*Baseline!B$18)</f>
        <v>1259774.3708976675</v>
      </c>
      <c r="DF427" s="48">
        <f t="shared" si="16"/>
        <v>1494164.4006244028</v>
      </c>
      <c r="DG427" s="48"/>
      <c r="DH427" s="48">
        <f t="shared" si="50"/>
        <v>3.7978487601612335E-2</v>
      </c>
      <c r="DI427" s="48">
        <f t="shared" si="51"/>
        <v>4.2143556410533585E-2</v>
      </c>
      <c r="DJ427" s="48">
        <f t="shared" si="52"/>
        <v>7.67482639866158E-2</v>
      </c>
      <c r="DK427" s="48">
        <f t="shared" si="53"/>
        <v>0.84312969200123822</v>
      </c>
      <c r="DL427" s="48">
        <f t="shared" si="17"/>
        <v>1</v>
      </c>
      <c r="DM427" s="48"/>
      <c r="DN427" s="48">
        <f>DH427 / (Baseline!B$7/Baseline!B$17)</f>
        <v>4.0539537548217064</v>
      </c>
      <c r="DO427" s="48">
        <f>DI427 / (Baseline!B$11/Baseline!B$17)</f>
        <v>1.0173656227658123</v>
      </c>
      <c r="DP427" s="48">
        <f>DJ427 / (Baseline!B$16/Baseline!B$17)</f>
        <v>1.1859926170202086</v>
      </c>
      <c r="DQ427" s="48">
        <f>DK427 / (Baseline!B$18/Baseline!B$17)</f>
        <v>0.95323255011510666</v>
      </c>
      <c r="DR427" s="71"/>
      <c r="DS427" s="48">
        <f>(AU427*Baseline!B$34)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2.9195060248078886E-2</v>
      </c>
      <c r="DT427" s="48">
        <f>(AZ427*Baseline!B$34) + (Baseline!D$88*(1-Baseline!D$89)*Baseline!B$35) + (Baseline!D$88*Baseline!D$89*((1-Baseline!D$90)*Baseline!B$40 + Baseline!D$90*Baseline!B$41))</f>
        <v>1.0233254745127606E-2</v>
      </c>
      <c r="DU427" s="48">
        <f>(BE427*Baseline!B$34) + (Baseline!F$88*(1-Baseline!F$89)*Baseline!B$35) + (Baseline!F$88*Baseline!F$89*((1-Baseline!F$90)*Baseline!B$40 + Baseline!F$90*Baseline!B$41))</f>
        <v>1.2911039642847988E-2</v>
      </c>
      <c r="DV427" s="48">
        <f>(BJ427*Baseline!B$34) + (Baseline!H$88*(1-Baseline!H$89)*Baseline!B$35) + (Baseline!H$88*Baseline!H$89*((1-Baseline!H$90)*Baseline!B$40 + Baseline!H$90*Baseline!B$41))</f>
        <v>9.3051143548546697E-3</v>
      </c>
      <c r="DW427" s="48">
        <f>( DS427*Baseline!B$7 + DT427*Baseline!B$11 + DU427*Baseline!B$16 + DV427*Baseline!B$18 ) / Baseline!B$17</f>
        <v>9.7632435654584852E-3</v>
      </c>
    </row>
    <row r="428" spans="1:127">
      <c r="A428" s="7" t="s">
        <v>712</v>
      </c>
      <c r="B428" s="1">
        <f>MIN( MAX( NORMINV( MCrands!B428, (B$5+B$4)/2, (B$5-B$4)/3.29 ), 0 ), 1 )</f>
        <v>0.51715780987287974</v>
      </c>
      <c r="C428" s="1">
        <f>MAX( NORMINV( MCrands!C428, (C$5+C$4)/2, (C$5-C$4)/3.29 ), 0 )</f>
        <v>2.747610202712333</v>
      </c>
      <c r="D428" s="40"/>
      <c r="E428" s="40">
        <f>Baseline!B$33 * (C428 * Baseline!B$66*Baseline!B$66/Baseline!B$73 + Baseline!B$52*Baseline!B$52/Baseline!B$74 + Baseline!B$53*Baseline!B$53/Baseline!B$75 + Baseline!B$54*Baseline!B$54/Baseline!B$76)</f>
        <v>2.3000624621531716E-5</v>
      </c>
      <c r="F428" s="40">
        <f>Baseline!B$33 * (C428 * Baseline!B$66*Baseline!B$57/Baseline!B$73 + Baseline!B$52*Baseline!B$67/Baseline!B$74 + Baseline!B$53*Baseline!B$55/Baseline!B$75 + Baseline!B$54*Baseline!B$56/Baseline!B$76)</f>
        <v>3.9680740049473242E-8</v>
      </c>
      <c r="G428" s="1">
        <f>Baseline!B$33 * (C428 * Baseline!B$66*Baseline!B$58/Baseline!B$73 + Baseline!B$52*Baseline!B$59/Baseline!B$74 + Baseline!B$53*Baseline!B$68/Baseline!B$75 + Baseline!B$54*Baseline!B$60/Baseline!B$76)</f>
        <v>1.0920286183027287E-7</v>
      </c>
      <c r="H428" s="40">
        <f>Baseline!B$33 * (C428 * Baseline!B$66*Baseline!B$61/Baseline!B$73 + Baseline!B$52*Baseline!B$62/Baseline!B$74 + Baseline!B$53*Baseline!B$63/Baseline!B$75 + Baseline!B$54*Baseline!B$69/Baseline!B$76)</f>
        <v>1.8097211811811623E-9</v>
      </c>
      <c r="I428" s="40">
        <f>Baseline!B$33 * (C428 * Baseline!B$57*Baseline!B$66/Baseline!B$73 + Baseline!B$67*Baseline!B$52/Baseline!B$74 + Baseline!B$55*Baseline!B$53/Baseline!B$75 + Baseline!B$56*Baseline!B$54/Baseline!B$76)</f>
        <v>3.9680740049473242E-8</v>
      </c>
      <c r="J428" s="1">
        <f>Baseline!B$33 * (C428 * Baseline!B$57*Baseline!B$57/Baseline!B$73 + Baseline!B$67*Baseline!B$67/Baseline!B$74 + Baseline!B$55*Baseline!B$55/Baseline!B$75 + Baseline!B$56*Baseline!B$56/Baseline!B$76)</f>
        <v>1.7949606562895048E-6</v>
      </c>
      <c r="K428" s="40">
        <f>Baseline!B$33 * (C428 * Baseline!B$57*Baseline!B$58/Baseline!B$73 + Baseline!B$67*Baseline!B$59/Baseline!B$74 + Baseline!B$55*Baseline!B$68/Baseline!B$75 + Baseline!B$56*Baseline!B$60/Baseline!B$76)</f>
        <v>1.392936942226519E-8</v>
      </c>
      <c r="L428" s="1">
        <f>Baseline!B$33 * (C428 * Baseline!B$57*Baseline!B$61/Baseline!B$73 + Baseline!B$67*Baseline!B$62/Baseline!B$74 + Baseline!B$55*Baseline!B$63/Baseline!B$75 + Baseline!B$56*Baseline!B$69/Baseline!B$76)</f>
        <v>1.4629436061480149E-8</v>
      </c>
      <c r="M428" s="40">
        <f>Baseline!B$33 * (C428 * Baseline!B$58*Baseline!B$66/Baseline!B$73 + Baseline!B$59*Baseline!B$52/Baseline!B$74 + Baseline!B$68*Baseline!B$53/Baseline!B$75 + Baseline!B$60*Baseline!B$54/Baseline!B$76)</f>
        <v>1.0920286183027287E-7</v>
      </c>
      <c r="N428" s="1">
        <f>Baseline!B$33 * (C428 * Baseline!B$58*Baseline!B$57/Baseline!B$73 + Baseline!B$59*Baseline!B$67/Baseline!B$74 + Baseline!B$68*Baseline!B$55/Baseline!B$75 + Baseline!B$60*Baseline!B$56/Baseline!B$76)</f>
        <v>1.392936942226519E-8</v>
      </c>
      <c r="O428" s="1">
        <f>Baseline!B$33 * (C428 * Baseline!B$58*Baseline!B$58/Baseline!B$73 + Baseline!B$59*Baseline!B$59/Baseline!B$74 + Baseline!B$68*Baseline!B$68/Baseline!B$75 + Baseline!B$60*Baseline!B$60/Baseline!B$76)</f>
        <v>1.3250171849242295E-6</v>
      </c>
      <c r="P428" s="40">
        <f>Baseline!B$33 * (C428 * Baseline!B$58*Baseline!B$61/Baseline!B$73 + Baseline!B$59*Baseline!B$62/Baseline!B$74 + Baseline!B$68*Baseline!B$63/Baseline!B$75 + Baseline!B$60*Baseline!B$69/Baseline!B$76)</f>
        <v>1.6490129793405854E-9</v>
      </c>
      <c r="Q428" s="40">
        <f>Baseline!B$33 * (C428 * Baseline!B$61*Baseline!B$66/Baseline!B$73 + Baseline!B$62*Baseline!B$52/Baseline!B$74 + Baseline!B$63*Baseline!B$53/Baseline!B$75 + Baseline!B$69*Baseline!B$54/Baseline!B$76)</f>
        <v>1.8097211811811623E-9</v>
      </c>
      <c r="R428" s="40">
        <f>Baseline!B$33 * (C428 * Baseline!B$61*Baseline!B$57/Baseline!B$73 + Baseline!B$62*Baseline!B$67/Baseline!B$74 + Baseline!B$63*Baseline!B$55/Baseline!B$75 + Baseline!B$69*Baseline!B$56/Baseline!B$76)</f>
        <v>1.4629436061480149E-8</v>
      </c>
      <c r="S428" s="40">
        <f>Baseline!B$33 * (C428 * Baseline!B$61*Baseline!B$58/Baseline!B$73 + Baseline!B$62*Baseline!B$59/Baseline!B$74 + Baseline!B$63*Baseline!B$68/Baseline!B$75 + Baseline!B$69*Baseline!B$60/Baseline!B$76)</f>
        <v>1.6490129793405854E-9</v>
      </c>
      <c r="T428" s="40">
        <f>Baseline!B$33 * (C428 * Baseline!B$61*Baseline!B$61/Baseline!B$73 + Baseline!B$62*Baseline!B$62/Baseline!B$74 + Baseline!B$63*Baseline!B$63/Baseline!B$75 + Baseline!B$69*Baseline!B$69/Baseline!B$76)</f>
        <v>9.8551807261696238E-8</v>
      </c>
      <c r="U428" s="40"/>
      <c r="V428" s="40">
        <f>E428 * ( Baseline!B$87 * Baseline!B$7 )</f>
        <v>0.23872348294687767</v>
      </c>
      <c r="W428" s="40">
        <f>F428 * ( Baseline!D$87 * Baseline!B$11 )</f>
        <v>7.3197456822977295E-4</v>
      </c>
      <c r="X428" s="40">
        <f>G428 * ( Baseline!F$87 * Baseline!B$16 )</f>
        <v>3.7931362802800781E-3</v>
      </c>
      <c r="Y428" s="40">
        <f>H428 * ( Baseline!H$87 * Baseline!B$18 )</f>
        <v>6.3643092187214796E-4</v>
      </c>
      <c r="Z428" s="48">
        <f t="shared" si="0"/>
        <v>0.24388502471725967</v>
      </c>
      <c r="AA428" s="40">
        <f>I428 * ( Baseline!B$87 * Baseline!B$7 )</f>
        <v>4.1184640097348277E-4</v>
      </c>
      <c r="AB428" s="1">
        <f>J428 * ( Baseline!D$87 * Baseline!B$11 )</f>
        <v>3.3110913499567698E-2</v>
      </c>
      <c r="AC428" s="1">
        <f>K428 * ( Baseline!F$87 * Baseline!B$16 )</f>
        <v>4.8383344201306469E-4</v>
      </c>
      <c r="AD428" s="1">
        <f>L428 * ( Baseline!F$87 * Baseline!B$16 )</f>
        <v>5.0815009565486399E-4</v>
      </c>
      <c r="AE428" s="48">
        <f t="shared" si="1"/>
        <v>3.4514743438209115E-2</v>
      </c>
      <c r="AF428" s="48">
        <f>M428 * ( Baseline!B$87 * Baseline!B$7 )</f>
        <v>1.1334165029364021E-3</v>
      </c>
      <c r="AG428" s="48">
        <f>N428 * ( Baseline!D$87 * Baseline!B$11 )</f>
        <v>2.5694944589902915E-4</v>
      </c>
      <c r="AH428" s="48">
        <f>O428 * ( Baseline!F$87 * Baseline!B$16 )</f>
        <v>4.6024167058389201E-2</v>
      </c>
      <c r="AI428" s="48">
        <f>P428 * ( Baseline!H$87 * Baseline!B$18 )</f>
        <v>5.7991411137482153E-4</v>
      </c>
      <c r="AJ428" s="48">
        <f t="shared" si="2"/>
        <v>4.7994447118599452E-2</v>
      </c>
      <c r="AK428" s="48">
        <f>Q428 * ( Baseline!B$87 * Baseline!B$7 )</f>
        <v>1.8783096139479285E-5</v>
      </c>
      <c r="AL428" s="48">
        <f>R428 * ( Baseline!D$87 * Baseline!B$11 )</f>
        <v>2.6986329214616437E-4</v>
      </c>
      <c r="AM428" s="48">
        <f>S428 * ( Baseline!F$87 * Baseline!B$16 )</f>
        <v>5.7278086432488943E-5</v>
      </c>
      <c r="AN428" s="48">
        <f>T428 * ( Baseline!H$87 * Baseline!B$18 )</f>
        <v>3.4658055727010278E-2</v>
      </c>
      <c r="AO428" s="48">
        <f t="shared" si="3"/>
        <v>3.5003980201728409E-2</v>
      </c>
      <c r="AP428" s="48"/>
      <c r="AQ428" s="48">
        <f>V428 * ( (1-Baseline!B$88-Baseline!B$87) + (1-B428)*Baseline!B$88 )</f>
        <v>0.1237374353024451</v>
      </c>
      <c r="AR428" s="48">
        <f>W428 * ( (1-Baseline!B$88-Baseline!B$87) + (1-B428)*Baseline!B$88 )</f>
        <v>3.7940404798601882E-4</v>
      </c>
      <c r="AS428" s="48">
        <f>X428 * ( (1-Baseline!B$88-Baseline!B$87) + (1-B428)*Baseline!B$88 )</f>
        <v>1.9660946182615681E-3</v>
      </c>
      <c r="AT428" s="48">
        <f>Y428 * ( (1-Baseline!B$88-Baseline!B$87) + (1-B428)*Baseline!B$88 )</f>
        <v>3.2988095283929169E-4</v>
      </c>
      <c r="AU428" s="48">
        <f t="shared" si="4"/>
        <v>0.12641281492153197</v>
      </c>
      <c r="AV428" s="48">
        <f>AA428 * ( (1-Baseline!D$88-Baseline!D$87) + (1-B428)*Baseline!D$88 )</f>
        <v>3.128845299071688E-4</v>
      </c>
      <c r="AW428" s="48">
        <f>AB428 * ( (1-Baseline!D$88-Baseline!D$87) + (1-B428)*Baseline!D$88 )</f>
        <v>2.515474842227941E-2</v>
      </c>
      <c r="AX428" s="48">
        <f>AC428 * ( (1-Baseline!D$88-Baseline!D$87) + (1-B428)*Baseline!D$88 )</f>
        <v>3.6757392731804451E-4</v>
      </c>
      <c r="AY428" s="48">
        <f>AD428 * ( (1-Baseline!D$88-Baseline!D$87) + (1-B428)*Baseline!D$88 )</f>
        <v>3.8604757362318653E-4</v>
      </c>
      <c r="AZ428" s="48">
        <f t="shared" si="5"/>
        <v>2.6221254453127812E-2</v>
      </c>
      <c r="BA428" s="48">
        <f>AF428 * ( (1-Baseline!F$88-Baseline!F$87) + (1-Baseline!B$36)*Baseline!F$88 )</f>
        <v>8.1564278484112893E-4</v>
      </c>
      <c r="BB428" s="48">
        <f>AG428 * ( (1-Baseline!F$88-Baseline!F$87) + (1-Baseline!B$36)*Baseline!F$88 )</f>
        <v>1.8490904365121017E-4</v>
      </c>
      <c r="BC428" s="48">
        <f>AH428 * ( (1-Baseline!F$88-Baseline!F$87) + (1-Baseline!B$36)*Baseline!F$88 )</f>
        <v>3.312046338856274E-2</v>
      </c>
      <c r="BD428" s="48">
        <f>AI428 * ( (1-Baseline!F$88-Baseline!F$87) + (1-Baseline!B$36)*Baseline!F$88 )</f>
        <v>4.173247517968856E-4</v>
      </c>
      <c r="BE428" s="48">
        <f t="shared" si="6"/>
        <v>3.4538339968851965E-2</v>
      </c>
      <c r="BF428" s="48">
        <f>AK428 * ( (1-Baseline!H$88-Baseline!H$87) + (1-Baseline!B$36)*Baseline!H$88 )</f>
        <v>1.4882222733232226E-5</v>
      </c>
      <c r="BG428" s="48">
        <f>AL428 * ( (1-Baseline!H$88-Baseline!H$87) + (1-Baseline!B$36)*Baseline!H$88 )</f>
        <v>2.1381808363324893E-4</v>
      </c>
      <c r="BH428" s="48">
        <f>AM428 * ( (1-Baseline!H$88-Baseline!H$87) + (1-Baseline!B$36)*Baseline!H$88 )</f>
        <v>4.5382573442189634E-5</v>
      </c>
      <c r="BI428" s="48">
        <f>AN428 * ( (1-Baseline!H$88-Baseline!H$87) + (1-Baseline!B$36)*Baseline!H$88 )</f>
        <v>2.7460270713624779E-2</v>
      </c>
      <c r="BJ428" s="48">
        <f t="shared" si="7"/>
        <v>2.7734353593433451E-2</v>
      </c>
      <c r="BK428" s="48"/>
      <c r="BL428" s="48">
        <f t="shared" si="18"/>
        <v>0.97883616767218129</v>
      </c>
      <c r="BM428" s="48">
        <f t="shared" si="19"/>
        <v>3.0013100192533932E-3</v>
      </c>
      <c r="BN428" s="48">
        <f t="shared" si="20"/>
        <v>1.5552969210297064E-2</v>
      </c>
      <c r="BO428" s="48">
        <f t="shared" si="21"/>
        <v>2.6095530982682266E-3</v>
      </c>
      <c r="BP428" s="48">
        <f t="shared" si="8"/>
        <v>1</v>
      </c>
      <c r="BQ428" s="48">
        <f t="shared" si="22"/>
        <v>1.1932477542844875E-2</v>
      </c>
      <c r="BR428" s="48">
        <f t="shared" si="23"/>
        <v>0.95932665873195155</v>
      </c>
      <c r="BS428" s="48">
        <f t="shared" si="24"/>
        <v>1.4018167131366908E-2</v>
      </c>
      <c r="BT428" s="48">
        <f t="shared" si="25"/>
        <v>1.4722696593836557E-2</v>
      </c>
      <c r="BU428" s="48">
        <f t="shared" si="9"/>
        <v>0.99999999999999989</v>
      </c>
      <c r="BV428" s="48">
        <f t="shared" si="26"/>
        <v>2.3615575779748182E-2</v>
      </c>
      <c r="BW428" s="48">
        <f t="shared" si="27"/>
        <v>5.3537328029652966E-3</v>
      </c>
      <c r="BX428" s="48">
        <f t="shared" si="28"/>
        <v>0.95894774961483609</v>
      </c>
      <c r="BY428" s="48">
        <f t="shared" si="29"/>
        <v>1.2082941802450422E-2</v>
      </c>
      <c r="BZ428" s="48">
        <f t="shared" si="10"/>
        <v>1</v>
      </c>
      <c r="CA428" s="48">
        <f t="shared" si="30"/>
        <v>5.3659886764968008E-4</v>
      </c>
      <c r="CB428" s="48">
        <f t="shared" si="31"/>
        <v>7.7095030505370697E-3</v>
      </c>
      <c r="CC428" s="48">
        <f t="shared" si="32"/>
        <v>1.6363306716091874E-3</v>
      </c>
      <c r="CD428" s="48">
        <f t="shared" si="33"/>
        <v>0.99011756741020418</v>
      </c>
      <c r="CE428" s="48">
        <f t="shared" si="11"/>
        <v>1.0000000000000002</v>
      </c>
      <c r="CF428" s="48"/>
      <c r="CG428" s="48">
        <f t="shared" si="34"/>
        <v>0.97883616767218129</v>
      </c>
      <c r="CH428" s="48">
        <f t="shared" si="35"/>
        <v>3.0013100192533932E-3</v>
      </c>
      <c r="CI428" s="48">
        <f t="shared" si="36"/>
        <v>1.5552969210297064E-2</v>
      </c>
      <c r="CJ428" s="48">
        <f t="shared" si="37"/>
        <v>2.6095530982682266E-3</v>
      </c>
      <c r="CK428" s="48">
        <f t="shared" si="12"/>
        <v>1</v>
      </c>
      <c r="CL428" s="48">
        <f t="shared" si="38"/>
        <v>1.1932477542844875E-2</v>
      </c>
      <c r="CM428" s="48">
        <f t="shared" si="39"/>
        <v>0.95932665873195155</v>
      </c>
      <c r="CN428" s="48">
        <f t="shared" si="40"/>
        <v>1.4018167131366908E-2</v>
      </c>
      <c r="CO428" s="48">
        <f t="shared" si="41"/>
        <v>1.4722696593836557E-2</v>
      </c>
      <c r="CP428" s="48">
        <f t="shared" si="13"/>
        <v>0.99999999999999989</v>
      </c>
      <c r="CQ428" s="48">
        <f t="shared" si="42"/>
        <v>2.3615575779748182E-2</v>
      </c>
      <c r="CR428" s="48">
        <f t="shared" si="43"/>
        <v>5.3537328029652966E-3</v>
      </c>
      <c r="CS428" s="48">
        <f t="shared" si="44"/>
        <v>0.95894774961483609</v>
      </c>
      <c r="CT428" s="48">
        <f t="shared" si="45"/>
        <v>1.2082941802450422E-2</v>
      </c>
      <c r="CU428" s="48">
        <f t="shared" si="14"/>
        <v>1</v>
      </c>
      <c r="CV428" s="48">
        <f t="shared" si="46"/>
        <v>5.3659886764968008E-4</v>
      </c>
      <c r="CW428" s="48">
        <f t="shared" si="47"/>
        <v>7.7095030505370697E-3</v>
      </c>
      <c r="CX428" s="48">
        <f t="shared" si="48"/>
        <v>1.6363306716091874E-3</v>
      </c>
      <c r="CY428" s="48">
        <f t="shared" si="49"/>
        <v>0.99011756741020418</v>
      </c>
      <c r="CZ428" s="48">
        <f t="shared" si="15"/>
        <v>1.0000000000000002</v>
      </c>
      <c r="DA428" s="48"/>
      <c r="DB428" s="48">
        <f>(AQ428*Baseline!B$7 + AV428*Baseline!B$11 + BA428*Baseline!B$16 + BF428*Baseline!B$18)</f>
        <v>64097.681316031769</v>
      </c>
      <c r="DC428" s="48">
        <f>(AR428*Baseline!B$7 + AW428*Baseline!B$11 + BB428*Baseline!B$16 + BG428*Baseline!B$18)</f>
        <v>64540.112265338787</v>
      </c>
      <c r="DD428" s="48">
        <f>(AS428*Baseline!B$7 + AX428*Baseline!B$11 + BC428*Baseline!B$16 + BH428*Baseline!B$18)</f>
        <v>114779.78833580928</v>
      </c>
      <c r="DE428" s="48">
        <f>(AT428*Baseline!B$7 + AY428*Baseline!B$11 + BD428*Baseline!B$16 + BI428*Baseline!B$18)</f>
        <v>1259814.2128983343</v>
      </c>
      <c r="DF428" s="48">
        <f t="shared" si="16"/>
        <v>1503231.794815514</v>
      </c>
      <c r="DG428" s="48"/>
      <c r="DH428" s="48">
        <f t="shared" si="50"/>
        <v>4.2639918565518527E-2</v>
      </c>
      <c r="DI428" s="48">
        <f t="shared" si="51"/>
        <v>4.2934238410823097E-2</v>
      </c>
      <c r="DJ428" s="48">
        <f t="shared" si="52"/>
        <v>7.6355349009828363E-2</v>
      </c>
      <c r="DK428" s="48">
        <f t="shared" si="53"/>
        <v>0.83807049401383005</v>
      </c>
      <c r="DL428" s="48">
        <f t="shared" si="17"/>
        <v>1</v>
      </c>
      <c r="DM428" s="48"/>
      <c r="DN428" s="48">
        <f>DH428 / (Baseline!B$7/Baseline!B$17)</f>
        <v>4.5515308504975076</v>
      </c>
      <c r="DO428" s="48">
        <f>DI428 / (Baseline!B$11/Baseline!B$17)</f>
        <v>1.0364530646940211</v>
      </c>
      <c r="DP428" s="48">
        <f>DJ428 / (Baseline!B$16/Baseline!B$17)</f>
        <v>1.1799208932132983</v>
      </c>
      <c r="DQ428" s="48">
        <f>DK428 / (Baseline!B$18/Baseline!B$17)</f>
        <v>0.94751268015343149</v>
      </c>
      <c r="DR428" s="71"/>
      <c r="DS428" s="48">
        <f>(AU428*Baseline!B$34)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3.1491453488229799E-2</v>
      </c>
      <c r="DT428" s="48">
        <f>(AZ428*Baseline!B$34) + (Baseline!D$88*(1-Baseline!D$89)*Baseline!B$35) + (Baseline!D$88*Baseline!D$89*((1-Baseline!D$90)*Baseline!B$40 + Baseline!D$90*Baseline!B$41))</f>
        <v>1.0346756167969175E-2</v>
      </c>
      <c r="DU428" s="48">
        <f>(BE428*Baseline!B$34) + (Baseline!F$88*(1-Baseline!F$89)*Baseline!B$35) + (Baseline!F$88*Baseline!F$89*((1-Baseline!F$90)*Baseline!B$40 + Baseline!F$90*Baseline!B$41))</f>
        <v>1.2911390995327798E-2</v>
      </c>
      <c r="DV428" s="48">
        <f>(BJ428*Baseline!B$34) + (Baseline!H$88*(1-Baseline!H$89)*Baseline!B$35) + (Baseline!H$88*Baseline!H$89*((1-Baseline!H$90)*Baseline!B$40 + Baseline!H$90*Baseline!B$41))</f>
        <v>9.3051530390150187E-3</v>
      </c>
      <c r="DW428" s="48">
        <f>( DS428*Baseline!B$7 + DT428*Baseline!B$11 + DU428*Baseline!B$16 + DV428*Baseline!B$18 ) / Baseline!B$17</f>
        <v>9.7895154297896175E-3</v>
      </c>
    </row>
    <row r="429" spans="1:127">
      <c r="A429" s="7" t="s">
        <v>714</v>
      </c>
      <c r="B429" s="1">
        <f>MIN( MAX( NORMINV( MCrands!B429, (B$5+B$4)/2, (B$5-B$4)/3.29 ), 0 ), 1 )</f>
        <v>0.46838373718787329</v>
      </c>
      <c r="C429" s="1">
        <f>MAX( NORMINV( MCrands!C429, (C$5+C$4)/2, (C$5-C$4)/3.29 ), 0 )</f>
        <v>2.9693869398613471</v>
      </c>
      <c r="D429" s="40"/>
      <c r="E429" s="40">
        <f>Baseline!B$33 * (C429 * Baseline!B$66*Baseline!B$66/Baseline!B$73 + Baseline!B$52*Baseline!B$52/Baseline!B$74 + Baseline!B$53*Baseline!B$53/Baseline!B$75 + Baseline!B$54*Baseline!B$54/Baseline!B$76)</f>
        <v>2.4856461834928401E-5</v>
      </c>
      <c r="F429" s="40">
        <f>Baseline!B$33 * (C429 * Baseline!B$66*Baseline!B$57/Baseline!B$73 + Baseline!B$52*Baseline!B$67/Baseline!B$74 + Baseline!B$53*Baseline!B$55/Baseline!B$75 + Baseline!B$54*Baseline!B$56/Baseline!B$76)</f>
        <v>3.9928929579850599E-8</v>
      </c>
      <c r="G429" s="1">
        <f>Baseline!B$33 * (C429 * Baseline!B$66*Baseline!B$58/Baseline!B$73 + Baseline!B$52*Baseline!B$59/Baseline!B$74 + Baseline!B$53*Baseline!B$68/Baseline!B$75 + Baseline!B$54*Baseline!B$60/Baseline!B$76)</f>
        <v>1.0981299442578386E-7</v>
      </c>
      <c r="H429" s="40">
        <f>Baseline!B$33 * (C429 * Baseline!B$66*Baseline!B$61/Baseline!B$73 + Baseline!B$52*Baseline!B$62/Baseline!B$74 + Baseline!B$53*Baseline!B$63/Baseline!B$75 + Baseline!B$54*Baseline!B$69/Baseline!B$76)</f>
        <v>1.8707344407322626E-9</v>
      </c>
      <c r="I429" s="40">
        <f>Baseline!B$33 * (C429 * Baseline!B$57*Baseline!B$66/Baseline!B$73 + Baseline!B$67*Baseline!B$52/Baseline!B$74 + Baseline!B$55*Baseline!B$53/Baseline!B$75 + Baseline!B$56*Baseline!B$54/Baseline!B$76)</f>
        <v>3.9928929579850599E-8</v>
      </c>
      <c r="J429" s="1">
        <f>Baseline!B$33 * (C429 * Baseline!B$57*Baseline!B$57/Baseline!B$73 + Baseline!B$67*Baseline!B$67/Baseline!B$74 + Baseline!B$55*Baseline!B$55/Baseline!B$75 + Baseline!B$56*Baseline!B$56/Baseline!B$76)</f>
        <v>1.7949606894810167E-6</v>
      </c>
      <c r="K429" s="40">
        <f>Baseline!B$33 * (C429 * Baseline!B$57*Baseline!B$58/Baseline!B$73 + Baseline!B$67*Baseline!B$59/Baseline!B$74 + Baseline!B$55*Baseline!B$68/Baseline!B$75 + Baseline!B$56*Baseline!B$60/Baseline!B$76)</f>
        <v>1.3929451018065325E-8</v>
      </c>
      <c r="L429" s="1">
        <f>Baseline!B$33 * (C429 * Baseline!B$57*Baseline!B$61/Baseline!B$73 + Baseline!B$67*Baseline!B$62/Baseline!B$74 + Baseline!B$55*Baseline!B$63/Baseline!B$75 + Baseline!B$56*Baseline!B$69/Baseline!B$76)</f>
        <v>1.4629444221060161E-8</v>
      </c>
      <c r="M429" s="40">
        <f>Baseline!B$33 * (C429 * Baseline!B$58*Baseline!B$66/Baseline!B$73 + Baseline!B$59*Baseline!B$52/Baseline!B$74 + Baseline!B$68*Baseline!B$53/Baseline!B$75 + Baseline!B$60*Baseline!B$54/Baseline!B$76)</f>
        <v>1.0981299442578386E-7</v>
      </c>
      <c r="N429" s="1">
        <f>Baseline!B$33 * (C429 * Baseline!B$58*Baseline!B$57/Baseline!B$73 + Baseline!B$59*Baseline!B$67/Baseline!B$74 + Baseline!B$68*Baseline!B$55/Baseline!B$75 + Baseline!B$60*Baseline!B$56/Baseline!B$76)</f>
        <v>1.3929451018065325E-8</v>
      </c>
      <c r="O429" s="1">
        <f>Baseline!B$33 * (C429 * Baseline!B$58*Baseline!B$58/Baseline!B$73 + Baseline!B$59*Baseline!B$59/Baseline!B$74 + Baseline!B$68*Baseline!B$68/Baseline!B$75 + Baseline!B$60*Baseline!B$60/Baseline!B$76)</f>
        <v>1.3250173855139049E-6</v>
      </c>
      <c r="P429" s="40">
        <f>Baseline!B$33 * (C429 * Baseline!B$58*Baseline!B$61/Baseline!B$73 + Baseline!B$59*Baseline!B$62/Baseline!B$74 + Baseline!B$68*Baseline!B$63/Baseline!B$75 + Baseline!B$60*Baseline!B$69/Baseline!B$76)</f>
        <v>1.6490330383081186E-9</v>
      </c>
      <c r="Q429" s="40">
        <f>Baseline!B$33 * (C429 * Baseline!B$61*Baseline!B$66/Baseline!B$73 + Baseline!B$62*Baseline!B$52/Baseline!B$74 + Baseline!B$63*Baseline!B$53/Baseline!B$75 + Baseline!B$69*Baseline!B$54/Baseline!B$76)</f>
        <v>1.8707344407322626E-9</v>
      </c>
      <c r="R429" s="40">
        <f>Baseline!B$33 * (C429 * Baseline!B$61*Baseline!B$57/Baseline!B$73 + Baseline!B$62*Baseline!B$67/Baseline!B$74 + Baseline!B$63*Baseline!B$55/Baseline!B$75 + Baseline!B$69*Baseline!B$56/Baseline!B$76)</f>
        <v>1.4629444221060161E-8</v>
      </c>
      <c r="S429" s="40">
        <f>Baseline!B$33 * (C429 * Baseline!B$61*Baseline!B$58/Baseline!B$73 + Baseline!B$62*Baseline!B$59/Baseline!B$74 + Baseline!B$63*Baseline!B$68/Baseline!B$75 + Baseline!B$69*Baseline!B$60/Baseline!B$76)</f>
        <v>1.6490330383081186E-9</v>
      </c>
      <c r="T429" s="40">
        <f>Baseline!B$33 * (C429 * Baseline!B$61*Baseline!B$61/Baseline!B$73 + Baseline!B$62*Baseline!B$62/Baseline!B$74 + Baseline!B$63*Baseline!B$63/Baseline!B$75 + Baseline!B$69*Baseline!B$69/Baseline!B$76)</f>
        <v>9.8551809267592984E-8</v>
      </c>
      <c r="U429" s="40"/>
      <c r="V429" s="40">
        <f>E429 * ( Baseline!B$87 * Baseline!B$7 )</f>
        <v>0.25798521738472185</v>
      </c>
      <c r="W429" s="40">
        <f>F429 * ( Baseline!D$87 * Baseline!B$11 )</f>
        <v>7.3655282015024158E-4</v>
      </c>
      <c r="X429" s="40">
        <f>G429 * ( Baseline!F$87 * Baseline!B$16 )</f>
        <v>3.8143290956058448E-3</v>
      </c>
      <c r="Y429" s="40">
        <f>H429 * ( Baseline!H$87 * Baseline!B$18 )</f>
        <v>6.5788766638413267E-4</v>
      </c>
      <c r="Z429" s="48">
        <f t="shared" si="0"/>
        <v>0.26319398696686208</v>
      </c>
      <c r="AA429" s="40">
        <f>I429 * ( Baseline!B$87 * Baseline!B$7 )</f>
        <v>4.1442236010926935E-4</v>
      </c>
      <c r="AB429" s="1">
        <f>J429 * ( Baseline!D$87 * Baseline!B$11 )</f>
        <v>3.31109141118381E-2</v>
      </c>
      <c r="AC429" s="1">
        <f>K429 * ( Baseline!F$87 * Baseline!B$16 )</f>
        <v>4.8383627622440882E-4</v>
      </c>
      <c r="AD429" s="1">
        <f>L429 * ( Baseline!F$87 * Baseline!B$16 )</f>
        <v>5.0815037907599831E-4</v>
      </c>
      <c r="AE429" s="48">
        <f t="shared" si="1"/>
        <v>3.451732312724777E-2</v>
      </c>
      <c r="AF429" s="48">
        <f>M429 * ( Baseline!B$87 * Baseline!B$7 )</f>
        <v>1.1397490691452106E-3</v>
      </c>
      <c r="AG429" s="48">
        <f>N429 * ( Baseline!D$87 * Baseline!B$11 )</f>
        <v>2.5695095106376397E-4</v>
      </c>
      <c r="AH429" s="48">
        <f>O429 * ( Baseline!F$87 * Baseline!B$16 )</f>
        <v>4.6024174025825426E-2</v>
      </c>
      <c r="AI429" s="48">
        <f>P429 * ( Baseline!H$87 * Baseline!B$18 )</f>
        <v>5.79921165581476E-4</v>
      </c>
      <c r="AJ429" s="48">
        <f t="shared" si="2"/>
        <v>4.8000795211615876E-2</v>
      </c>
      <c r="AK429" s="48">
        <f>Q429 * ( Baseline!B$87 * Baseline!B$7 )</f>
        <v>1.9416352760360153E-5</v>
      </c>
      <c r="AL429" s="48">
        <f>R429 * ( Baseline!D$87 * Baseline!B$11 )</f>
        <v>2.6986344266263784E-4</v>
      </c>
      <c r="AM429" s="48">
        <f>S429 * ( Baseline!F$87 * Baseline!B$16 )</f>
        <v>5.7278783176111043E-5</v>
      </c>
      <c r="AN429" s="48">
        <f>T429 * ( Baseline!H$87 * Baseline!B$18 )</f>
        <v>3.4658056432430938E-2</v>
      </c>
      <c r="AO429" s="48">
        <f t="shared" si="3"/>
        <v>3.5004615011030048E-2</v>
      </c>
      <c r="AP429" s="48"/>
      <c r="AQ429" s="48">
        <f>V429 * ( (1-Baseline!B$88-Baseline!B$87) + (1-B429)*Baseline!B$88 )</f>
        <v>0.14492022230317389</v>
      </c>
      <c r="AR429" s="48">
        <f>W429 * ( (1-Baseline!B$88-Baseline!B$87) + (1-B429)*Baseline!B$88 )</f>
        <v>4.1375005713999489E-4</v>
      </c>
      <c r="AS429" s="48">
        <f>X429 * ( (1-Baseline!B$88-Baseline!B$87) + (1-B429)*Baseline!B$88 )</f>
        <v>2.142655405128647E-3</v>
      </c>
      <c r="AT429" s="48">
        <f>Y429 * ( (1-Baseline!B$88-Baseline!B$87) + (1-B429)*Baseline!B$88 )</f>
        <v>3.6956081371409231E-4</v>
      </c>
      <c r="AU429" s="48">
        <f t="shared" si="4"/>
        <v>0.14784618857915663</v>
      </c>
      <c r="AV429" s="48">
        <f>AA429 * ( (1-Baseline!D$88-Baseline!D$87) + (1-B429)*Baseline!D$88 )</f>
        <v>3.2389696991316866E-4</v>
      </c>
      <c r="AW429" s="48">
        <f>AB429 * ( (1-Baseline!D$88-Baseline!D$87) + (1-B429)*Baseline!D$88 )</f>
        <v>2.5878248338366293E-2</v>
      </c>
      <c r="AX429" s="48">
        <f>AC429 * ( (1-Baseline!D$88-Baseline!D$87) + (1-B429)*Baseline!D$88 )</f>
        <v>3.7814828273705331E-4</v>
      </c>
      <c r="AY429" s="48">
        <f>AD429 * ( (1-Baseline!D$88-Baseline!D$87) + (1-B429)*Baseline!D$88 )</f>
        <v>3.9715127340027556E-4</v>
      </c>
      <c r="AZ429" s="48">
        <f t="shared" si="5"/>
        <v>2.6977444864416791E-2</v>
      </c>
      <c r="BA429" s="48">
        <f>AF429 * ( (1-Baseline!F$88-Baseline!F$87) + (1-Baseline!B$36)*Baseline!F$88 )</f>
        <v>8.2019990212710628E-4</v>
      </c>
      <c r="BB429" s="48">
        <f>AG429 * ( (1-Baseline!F$88-Baseline!F$87) + (1-Baseline!B$36)*Baseline!F$88 )</f>
        <v>1.849101268159186E-4</v>
      </c>
      <c r="BC429" s="48">
        <f>AH429 * ( (1-Baseline!F$88-Baseline!F$87) + (1-Baseline!B$36)*Baseline!F$88 )</f>
        <v>3.3120468402552804E-2</v>
      </c>
      <c r="BD429" s="48">
        <f>AI429 * ( (1-Baseline!F$88-Baseline!F$87) + (1-Baseline!B$36)*Baseline!F$88 )</f>
        <v>4.1732982822972875E-4</v>
      </c>
      <c r="BE429" s="48">
        <f t="shared" si="6"/>
        <v>3.4542908259725558E-2</v>
      </c>
      <c r="BF429" s="48">
        <f>AK429 * ( (1-Baseline!H$88-Baseline!H$87) + (1-Baseline!B$36)*Baseline!H$88 )</f>
        <v>1.5383964619088557E-5</v>
      </c>
      <c r="BG429" s="48">
        <f>AL429 * ( (1-Baseline!H$88-Baseline!H$87) + (1-Baseline!B$36)*Baseline!H$88 )</f>
        <v>2.1381820289046119E-4</v>
      </c>
      <c r="BH429" s="48">
        <f>AM429 * ( (1-Baseline!H$88-Baseline!H$87) + (1-Baseline!B$36)*Baseline!H$88 )</f>
        <v>4.5383125486096295E-5</v>
      </c>
      <c r="BI429" s="48">
        <f>AN429 * ( (1-Baseline!H$88-Baseline!H$87) + (1-Baseline!B$36)*Baseline!H$88 )</f>
        <v>2.7460271272543677E-2</v>
      </c>
      <c r="BJ429" s="48">
        <f t="shared" si="7"/>
        <v>2.7734856565539322E-2</v>
      </c>
      <c r="BK429" s="48"/>
      <c r="BL429" s="48">
        <f t="shared" si="18"/>
        <v>0.98020938987942741</v>
      </c>
      <c r="BM429" s="48">
        <f t="shared" si="19"/>
        <v>2.7985168986515586E-3</v>
      </c>
      <c r="BN429" s="48">
        <f t="shared" si="20"/>
        <v>1.4492462915142871E-2</v>
      </c>
      <c r="BO429" s="48">
        <f t="shared" si="21"/>
        <v>2.4996303067781151E-3</v>
      </c>
      <c r="BP429" s="48">
        <f t="shared" si="8"/>
        <v>0.99999999999999989</v>
      </c>
      <c r="BQ429" s="48">
        <f t="shared" si="22"/>
        <v>1.2006213766389282E-2</v>
      </c>
      <c r="BR429" s="48">
        <f t="shared" si="23"/>
        <v>0.95925498016677135</v>
      </c>
      <c r="BS429" s="48">
        <f t="shared" si="24"/>
        <v>1.4017201578487161E-2</v>
      </c>
      <c r="BT429" s="48">
        <f t="shared" si="25"/>
        <v>1.4721604488352325E-2</v>
      </c>
      <c r="BU429" s="48">
        <f t="shared" si="9"/>
        <v>1.0000000000000002</v>
      </c>
      <c r="BV429" s="48">
        <f t="shared" si="26"/>
        <v>2.3744378902901986E-2</v>
      </c>
      <c r="BW429" s="48">
        <f t="shared" si="27"/>
        <v>5.3530561302364329E-3</v>
      </c>
      <c r="BX429" s="48">
        <f t="shared" si="28"/>
        <v>0.95882107417020201</v>
      </c>
      <c r="BY429" s="48">
        <f t="shared" si="29"/>
        <v>1.2081490796659529E-2</v>
      </c>
      <c r="BZ429" s="48">
        <f t="shared" si="10"/>
        <v>1</v>
      </c>
      <c r="CA429" s="48">
        <f t="shared" si="30"/>
        <v>5.5467979734220786E-4</v>
      </c>
      <c r="CB429" s="48">
        <f t="shared" si="31"/>
        <v>7.7093675384689465E-3</v>
      </c>
      <c r="CC429" s="48">
        <f t="shared" si="32"/>
        <v>1.6363209010601129E-3</v>
      </c>
      <c r="CD429" s="48">
        <f t="shared" si="33"/>
        <v>0.99009963176312876</v>
      </c>
      <c r="CE429" s="48">
        <f t="shared" si="11"/>
        <v>1</v>
      </c>
      <c r="CF429" s="48"/>
      <c r="CG429" s="48">
        <f t="shared" si="34"/>
        <v>0.98020938987942741</v>
      </c>
      <c r="CH429" s="48">
        <f t="shared" si="35"/>
        <v>2.7985168986515586E-3</v>
      </c>
      <c r="CI429" s="48">
        <f t="shared" si="36"/>
        <v>1.4492462915142871E-2</v>
      </c>
      <c r="CJ429" s="48">
        <f t="shared" si="37"/>
        <v>2.4996303067781151E-3</v>
      </c>
      <c r="CK429" s="48">
        <f t="shared" si="12"/>
        <v>0.99999999999999989</v>
      </c>
      <c r="CL429" s="48">
        <f t="shared" si="38"/>
        <v>1.2006213766389282E-2</v>
      </c>
      <c r="CM429" s="48">
        <f t="shared" si="39"/>
        <v>0.95925498016677135</v>
      </c>
      <c r="CN429" s="48">
        <f t="shared" si="40"/>
        <v>1.4017201578487161E-2</v>
      </c>
      <c r="CO429" s="48">
        <f t="shared" si="41"/>
        <v>1.4721604488352325E-2</v>
      </c>
      <c r="CP429" s="48">
        <f t="shared" si="13"/>
        <v>1.0000000000000002</v>
      </c>
      <c r="CQ429" s="48">
        <f t="shared" si="42"/>
        <v>2.3744378902901986E-2</v>
      </c>
      <c r="CR429" s="48">
        <f t="shared" si="43"/>
        <v>5.3530561302364329E-3</v>
      </c>
      <c r="CS429" s="48">
        <f t="shared" si="44"/>
        <v>0.95882107417020201</v>
      </c>
      <c r="CT429" s="48">
        <f t="shared" si="45"/>
        <v>1.2081490796659529E-2</v>
      </c>
      <c r="CU429" s="48">
        <f t="shared" si="14"/>
        <v>1</v>
      </c>
      <c r="CV429" s="48">
        <f t="shared" si="46"/>
        <v>5.5467979734220786E-4</v>
      </c>
      <c r="CW429" s="48">
        <f t="shared" si="47"/>
        <v>7.7093675384689465E-3</v>
      </c>
      <c r="CX429" s="48">
        <f t="shared" si="48"/>
        <v>1.6363209010601129E-3</v>
      </c>
      <c r="CY429" s="48">
        <f t="shared" si="49"/>
        <v>0.99009963176312876</v>
      </c>
      <c r="CZ429" s="48">
        <f t="shared" si="15"/>
        <v>1</v>
      </c>
      <c r="DA429" s="48"/>
      <c r="DB429" s="48">
        <f>(AQ429*Baseline!B$7 + AV429*Baseline!B$11 + BA429*Baseline!B$16 + BF429*Baseline!B$18)</f>
        <v>74433.192162784908</v>
      </c>
      <c r="DC429" s="48">
        <f>(AR429*Baseline!B$7 + AW429*Baseline!B$11 + BB429*Baseline!B$16 + BG429*Baseline!B$18)</f>
        <v>66108.363808514885</v>
      </c>
      <c r="DD429" s="48">
        <f>(AS429*Baseline!B$7 + AX429*Baseline!B$11 + BC429*Baseline!B$16 + BH429*Baseline!B$18)</f>
        <v>114888.1396700114</v>
      </c>
      <c r="DE429" s="48">
        <f>(AT429*Baseline!B$7 + AY429*Baseline!B$11 + BD429*Baseline!B$16 + BI429*Baseline!B$18)</f>
        <v>1259857.3127149974</v>
      </c>
      <c r="DF429" s="48">
        <f t="shared" si="16"/>
        <v>1515287.0083563086</v>
      </c>
      <c r="DG429" s="48"/>
      <c r="DH429" s="48">
        <f t="shared" si="50"/>
        <v>4.9121514110733067E-2</v>
      </c>
      <c r="DI429" s="48">
        <f t="shared" si="51"/>
        <v>4.362761869134299E-2</v>
      </c>
      <c r="DJ429" s="48">
        <f t="shared" si="52"/>
        <v>7.5819391994019061E-2</v>
      </c>
      <c r="DK429" s="48">
        <f t="shared" si="53"/>
        <v>0.83143147520390492</v>
      </c>
      <c r="DL429" s="48">
        <f t="shared" si="17"/>
        <v>1</v>
      </c>
      <c r="DM429" s="48"/>
      <c r="DN429" s="48">
        <f>DH429 / (Baseline!B$7/Baseline!B$17)</f>
        <v>5.2433985434238206</v>
      </c>
      <c r="DO429" s="48">
        <f>DI429 / (Baseline!B$11/Baseline!B$17)</f>
        <v>1.0531915965358269</v>
      </c>
      <c r="DP429" s="48">
        <f>DJ429 / (Baseline!B$16/Baseline!B$17)</f>
        <v>1.1716387376208166</v>
      </c>
      <c r="DQ429" s="48">
        <f>DK429 / (Baseline!B$18/Baseline!B$17)</f>
        <v>0.94000668328191128</v>
      </c>
      <c r="DR429" s="71"/>
      <c r="DS429" s="48">
        <f>(AU429*Baseline!B$34)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3.4706459536873492E-2</v>
      </c>
      <c r="DT429" s="48">
        <f>(AZ429*Baseline!B$34) + (Baseline!D$88*(1-Baseline!D$89)*Baseline!B$35) + (Baseline!D$88*Baseline!D$89*((1-Baseline!D$90)*Baseline!B$40 + Baseline!D$90*Baseline!B$41))</f>
        <v>1.0460184729662522E-2</v>
      </c>
      <c r="DU429" s="48">
        <f>(BE429*Baseline!B$34) + (Baseline!F$88*(1-Baseline!F$89)*Baseline!B$35) + (Baseline!F$88*Baseline!F$89*((1-Baseline!F$90)*Baseline!B$40 + Baseline!F$90*Baseline!B$41))</f>
        <v>1.2912076238958837E-2</v>
      </c>
      <c r="DV429" s="48">
        <f>(BJ429*Baseline!B$34) + (Baseline!H$88*(1-Baseline!H$89)*Baseline!B$35) + (Baseline!H$88*Baseline!H$89*((1-Baseline!H$90)*Baseline!B$40 + Baseline!H$90*Baseline!B$41))</f>
        <v>9.3052284848308998E-3</v>
      </c>
      <c r="DW429" s="48">
        <f>( DS429*Baseline!B$7 + DT429*Baseline!B$11 + DU429*Baseline!B$16 + DV429*Baseline!B$18 ) / Baseline!B$17</f>
        <v>9.8244442007188702E-3</v>
      </c>
    </row>
    <row r="430" spans="1:127">
      <c r="A430" s="7" t="s">
        <v>715</v>
      </c>
      <c r="B430" s="1">
        <f>MIN( MAX( NORMINV( MCrands!B430, (B$5+B$4)/2, (B$5-B$4)/3.29 ), 0 ), 1 )</f>
        <v>0.55544922168550248</v>
      </c>
      <c r="C430" s="1">
        <f>MAX( NORMINV( MCrands!C430, (C$5+C$4)/2, (C$5-C$4)/3.29 ), 0 )</f>
        <v>2.3980973173548468</v>
      </c>
      <c r="D430" s="40"/>
      <c r="E430" s="40">
        <f>Baseline!B$33 * (C430 * Baseline!B$66*Baseline!B$66/Baseline!B$73 + Baseline!B$52*Baseline!B$52/Baseline!B$74 + Baseline!B$53*Baseline!B$53/Baseline!B$75 + Baseline!B$54*Baseline!B$54/Baseline!B$76)</f>
        <v>2.0075885861522629E-5</v>
      </c>
      <c r="F430" s="40">
        <f>Baseline!B$33 * (C430 * Baseline!B$66*Baseline!B$57/Baseline!B$73 + Baseline!B$52*Baseline!B$67/Baseline!B$74 + Baseline!B$53*Baseline!B$55/Baseline!B$75 + Baseline!B$54*Baseline!B$56/Baseline!B$76)</f>
        <v>3.9289601465720775E-8</v>
      </c>
      <c r="G430" s="1">
        <f>Baseline!B$33 * (C430 * Baseline!B$66*Baseline!B$58/Baseline!B$73 + Baseline!B$52*Baseline!B$59/Baseline!B$74 + Baseline!B$53*Baseline!B$68/Baseline!B$75 + Baseline!B$54*Baseline!B$60/Baseline!B$76)</f>
        <v>1.0824131281188137E-7</v>
      </c>
      <c r="H430" s="40">
        <f>Baseline!B$33 * (C430 * Baseline!B$66*Baseline!B$61/Baseline!B$73 + Baseline!B$52*Baseline!B$62/Baseline!B$74 + Baseline!B$53*Baseline!B$63/Baseline!B$75 + Baseline!B$54*Baseline!B$69/Baseline!B$76)</f>
        <v>1.7135662793420137E-9</v>
      </c>
      <c r="I430" s="40">
        <f>Baseline!B$33 * (C430 * Baseline!B$57*Baseline!B$66/Baseline!B$73 + Baseline!B$67*Baseline!B$52/Baseline!B$74 + Baseline!B$55*Baseline!B$53/Baseline!B$75 + Baseline!B$56*Baseline!B$54/Baseline!B$76)</f>
        <v>3.9289601465720775E-8</v>
      </c>
      <c r="J430" s="1">
        <f>Baseline!B$33 * (C430 * Baseline!B$57*Baseline!B$57/Baseline!B$73 + Baseline!B$67*Baseline!B$67/Baseline!B$74 + Baseline!B$55*Baseline!B$55/Baseline!B$75 + Baseline!B$56*Baseline!B$56/Baseline!B$76)</f>
        <v>1.7949606039807675E-6</v>
      </c>
      <c r="K430" s="40">
        <f>Baseline!B$33 * (C430 * Baseline!B$57*Baseline!B$58/Baseline!B$73 + Baseline!B$67*Baseline!B$59/Baseline!B$74 + Baseline!B$55*Baseline!B$68/Baseline!B$75 + Baseline!B$56*Baseline!B$60/Baseline!B$76)</f>
        <v>1.3929240829952467E-8</v>
      </c>
      <c r="L430" s="1">
        <f>Baseline!B$33 * (C430 * Baseline!B$57*Baseline!B$61/Baseline!B$73 + Baseline!B$67*Baseline!B$62/Baseline!B$74 + Baseline!B$55*Baseline!B$63/Baseline!B$75 + Baseline!B$56*Baseline!B$69/Baseline!B$76)</f>
        <v>1.4629423202248877E-8</v>
      </c>
      <c r="M430" s="40">
        <f>Baseline!B$33 * (C430 * Baseline!B$58*Baseline!B$66/Baseline!B$73 + Baseline!B$59*Baseline!B$52/Baseline!B$74 + Baseline!B$68*Baseline!B$53/Baseline!B$75 + Baseline!B$60*Baseline!B$54/Baseline!B$76)</f>
        <v>1.0824131281188137E-7</v>
      </c>
      <c r="N430" s="1">
        <f>Baseline!B$33 * (C430 * Baseline!B$58*Baseline!B$57/Baseline!B$73 + Baseline!B$59*Baseline!B$67/Baseline!B$74 + Baseline!B$68*Baseline!B$55/Baseline!B$75 + Baseline!B$60*Baseline!B$56/Baseline!B$76)</f>
        <v>1.3929240829952467E-8</v>
      </c>
      <c r="O430" s="1">
        <f>Baseline!B$33 * (C430 * Baseline!B$58*Baseline!B$58/Baseline!B$73 + Baseline!B$59*Baseline!B$59/Baseline!B$74 + Baseline!B$68*Baseline!B$68/Baseline!B$75 + Baseline!B$60*Baseline!B$60/Baseline!B$76)</f>
        <v>1.3250168688014605E-6</v>
      </c>
      <c r="P430" s="40">
        <f>Baseline!B$33 * (C430 * Baseline!B$58*Baseline!B$61/Baseline!B$73 + Baseline!B$59*Baseline!B$62/Baseline!B$74 + Baseline!B$68*Baseline!B$63/Baseline!B$75 + Baseline!B$60*Baseline!B$69/Baseline!B$76)</f>
        <v>1.6489813670637077E-9</v>
      </c>
      <c r="Q430" s="40">
        <f>Baseline!B$33 * (C430 * Baseline!B$61*Baseline!B$66/Baseline!B$73 + Baseline!B$62*Baseline!B$52/Baseline!B$74 + Baseline!B$63*Baseline!B$53/Baseline!B$75 + Baseline!B$69*Baseline!B$54/Baseline!B$76)</f>
        <v>1.7135662793420137E-9</v>
      </c>
      <c r="R430" s="40">
        <f>Baseline!B$33 * (C430 * Baseline!B$61*Baseline!B$57/Baseline!B$73 + Baseline!B$62*Baseline!B$67/Baseline!B$74 + Baseline!B$63*Baseline!B$55/Baseline!B$75 + Baseline!B$69*Baseline!B$56/Baseline!B$76)</f>
        <v>1.4629423202248877E-8</v>
      </c>
      <c r="S430" s="40">
        <f>Baseline!B$33 * (C430 * Baseline!B$61*Baseline!B$58/Baseline!B$73 + Baseline!B$62*Baseline!B$59/Baseline!B$74 + Baseline!B$63*Baseline!B$68/Baseline!B$75 + Baseline!B$69*Baseline!B$60/Baseline!B$76)</f>
        <v>1.6489813670637077E-9</v>
      </c>
      <c r="T430" s="40">
        <f>Baseline!B$33 * (C430 * Baseline!B$61*Baseline!B$61/Baseline!B$73 + Baseline!B$62*Baseline!B$62/Baseline!B$74 + Baseline!B$63*Baseline!B$63/Baseline!B$75 + Baseline!B$69*Baseline!B$69/Baseline!B$76)</f>
        <v>9.8551804100468561E-8</v>
      </c>
      <c r="U430" s="40"/>
      <c r="V430" s="40">
        <f>E430 * ( Baseline!B$87 * Baseline!B$7 )</f>
        <v>0.20836761935674336</v>
      </c>
      <c r="W430" s="40">
        <f>F430 * ( Baseline!D$87 * Baseline!B$11 )</f>
        <v>7.247593929179401E-4</v>
      </c>
      <c r="X430" s="40">
        <f>G430 * ( Baseline!F$87 * Baseline!B$16 )</f>
        <v>3.7597370963594477E-3</v>
      </c>
      <c r="Y430" s="40">
        <f>H430 * ( Baseline!H$87 * Baseline!B$18 )</f>
        <v>6.0261579418486851E-4</v>
      </c>
      <c r="Z430" s="48">
        <f t="shared" si="0"/>
        <v>0.21345473164020562</v>
      </c>
      <c r="AA430" s="40">
        <f>I430 * ( Baseline!B$87 * Baseline!B$7 )</f>
        <v>4.0778677361271592E-4</v>
      </c>
      <c r="AB430" s="1">
        <f>J430 * ( Baseline!D$87 * Baseline!B$11 )</f>
        <v>3.3110912534649574E-2</v>
      </c>
      <c r="AC430" s="1">
        <f>K430 * ( Baseline!F$87 * Baseline!B$16 )</f>
        <v>4.8382897538866876E-4</v>
      </c>
      <c r="AD430" s="1">
        <f>L430 * ( Baseline!F$87 * Baseline!B$16 )</f>
        <v>5.0814964899242431E-4</v>
      </c>
      <c r="AE430" s="48">
        <f t="shared" si="1"/>
        <v>3.4510677932643383E-2</v>
      </c>
      <c r="AF430" s="48">
        <f>M430 * ( Baseline!B$87 * Baseline!B$7 )</f>
        <v>1.1234365856745167E-3</v>
      </c>
      <c r="AG430" s="48">
        <f>N430 * ( Baseline!D$87 * Baseline!B$11 )</f>
        <v>2.5694707380862798E-4</v>
      </c>
      <c r="AH430" s="48">
        <f>O430 * ( Baseline!F$87 * Baseline!B$16 )</f>
        <v>4.6024156077937556E-2</v>
      </c>
      <c r="AI430" s="48">
        <f>P430 * ( Baseline!H$87 * Baseline!B$18 )</f>
        <v>5.7990299417581598E-4</v>
      </c>
      <c r="AJ430" s="48">
        <f t="shared" si="2"/>
        <v>4.7984442731596522E-2</v>
      </c>
      <c r="AK430" s="48">
        <f>Q430 * ( Baseline!B$87 * Baseline!B$7 )</f>
        <v>1.7785104413290761E-5</v>
      </c>
      <c r="AL430" s="48">
        <f>R430 * ( Baseline!D$87 * Baseline!B$11 )</f>
        <v>2.6986305493712425E-4</v>
      </c>
      <c r="AM430" s="48">
        <f>S430 * ( Baseline!F$87 * Baseline!B$16 )</f>
        <v>5.7276988387324952E-5</v>
      </c>
      <c r="AN430" s="48">
        <f>T430 * ( Baseline!H$87 * Baseline!B$18 )</f>
        <v>3.4658054615290382E-2</v>
      </c>
      <c r="AO430" s="48">
        <f t="shared" si="3"/>
        <v>3.5002979763028123E-2</v>
      </c>
      <c r="AP430" s="48"/>
      <c r="AQ430" s="48">
        <f>V430 * ( (1-Baseline!B$88-Baseline!B$87) + (1-B430)*Baseline!B$88 )</f>
        <v>0.10090205982592296</v>
      </c>
      <c r="AR430" s="48">
        <f>W430 * ( (1-Baseline!B$88-Baseline!B$87) + (1-B430)*Baseline!B$88 )</f>
        <v>3.5096487568157705E-4</v>
      </c>
      <c r="AS430" s="48">
        <f>X430 * ( (1-Baseline!B$88-Baseline!B$87) + (1-B430)*Baseline!B$88 )</f>
        <v>1.8206534134130356E-3</v>
      </c>
      <c r="AT430" s="48">
        <f>Y430 * ( (1-Baseline!B$88-Baseline!B$87) + (1-B430)*Baseline!B$88 )</f>
        <v>2.9181681445802752E-4</v>
      </c>
      <c r="AU430" s="48">
        <f t="shared" si="4"/>
        <v>0.1033654949294756</v>
      </c>
      <c r="AV430" s="48">
        <f>AA430 * ( (1-Baseline!D$88-Baseline!D$87) + (1-B430)*Baseline!D$88 )</f>
        <v>3.0280498388527105E-4</v>
      </c>
      <c r="AW430" s="48">
        <f>AB430 * ( (1-Baseline!D$88-Baseline!D$87) + (1-B430)*Baseline!D$88 )</f>
        <v>2.4586744802084334E-2</v>
      </c>
      <c r="AX430" s="48">
        <f>AC430 * ( (1-Baseline!D$88-Baseline!D$87) + (1-B430)*Baseline!D$88 )</f>
        <v>3.5927066441574407E-4</v>
      </c>
      <c r="AY430" s="48">
        <f>AD430 * ( (1-Baseline!D$88-Baseline!D$87) + (1-B430)*Baseline!D$88 )</f>
        <v>3.7733015446104475E-4</v>
      </c>
      <c r="AZ430" s="48">
        <f t="shared" si="5"/>
        <v>2.5626150604846392E-2</v>
      </c>
      <c r="BA430" s="48">
        <f>AF430 * ( (1-Baseline!F$88-Baseline!F$87) + (1-Baseline!B$36)*Baseline!F$88 )</f>
        <v>8.0846091702212381E-4</v>
      </c>
      <c r="BB430" s="48">
        <f>AG430 * ( (1-Baseline!F$88-Baseline!F$87) + (1-Baseline!B$36)*Baseline!F$88 )</f>
        <v>1.8490733661905058E-4</v>
      </c>
      <c r="BC430" s="48">
        <f>AH430 * ( (1-Baseline!F$88-Baseline!F$87) + (1-Baseline!B$36)*Baseline!F$88 )</f>
        <v>3.3120455486678364E-2</v>
      </c>
      <c r="BD430" s="48">
        <f>AI430 * ( (1-Baseline!F$88-Baseline!F$87) + (1-Baseline!B$36)*Baseline!F$88 )</f>
        <v>4.1731675150473083E-4</v>
      </c>
      <c r="BE430" s="48">
        <f t="shared" si="6"/>
        <v>3.4531140491824264E-2</v>
      </c>
      <c r="BF430" s="48">
        <f>AK430 * ( (1-Baseline!H$88-Baseline!H$87) + (1-Baseline!B$36)*Baseline!H$88 )</f>
        <v>1.4091493928738534E-5</v>
      </c>
      <c r="BG430" s="48">
        <f>AL430 * ( (1-Baseline!H$88-Baseline!H$87) + (1-Baseline!B$36)*Baseline!H$88 )</f>
        <v>2.1381789568778226E-4</v>
      </c>
      <c r="BH430" s="48">
        <f>AM430 * ( (1-Baseline!H$88-Baseline!H$87) + (1-Baseline!B$36)*Baseline!H$88 )</f>
        <v>4.5381703439045299E-5</v>
      </c>
      <c r="BI430" s="48">
        <f>AN430 * ( (1-Baseline!H$88-Baseline!H$87) + (1-Baseline!B$36)*Baseline!H$88 )</f>
        <v>2.7460269832786873E-2</v>
      </c>
      <c r="BJ430" s="48">
        <f t="shared" si="7"/>
        <v>2.7733560925842438E-2</v>
      </c>
      <c r="BK430" s="48"/>
      <c r="BL430" s="48">
        <f t="shared" si="18"/>
        <v>0.97616772303723409</v>
      </c>
      <c r="BM430" s="48">
        <f t="shared" si="19"/>
        <v>3.3953774992422181E-3</v>
      </c>
      <c r="BN430" s="48">
        <f t="shared" si="20"/>
        <v>1.7613744457521674E-2</v>
      </c>
      <c r="BO430" s="48">
        <f t="shared" si="21"/>
        <v>2.8231550060020399E-3</v>
      </c>
      <c r="BP430" s="48">
        <f t="shared" si="8"/>
        <v>1</v>
      </c>
      <c r="BQ430" s="48">
        <f t="shared" si="22"/>
        <v>1.1816249289817445E-2</v>
      </c>
      <c r="BR430" s="48">
        <f t="shared" si="23"/>
        <v>0.95943964355826861</v>
      </c>
      <c r="BS430" s="48">
        <f t="shared" si="24"/>
        <v>1.4019689104137206E-2</v>
      </c>
      <c r="BT430" s="48">
        <f t="shared" si="25"/>
        <v>1.4724418047776728E-2</v>
      </c>
      <c r="BU430" s="48">
        <f t="shared" si="9"/>
        <v>0.99999999999999989</v>
      </c>
      <c r="BV430" s="48">
        <f t="shared" si="26"/>
        <v>2.3412517093477938E-2</v>
      </c>
      <c r="BW430" s="48">
        <f t="shared" si="27"/>
        <v>5.3547995804780896E-3</v>
      </c>
      <c r="BX430" s="48">
        <f t="shared" si="28"/>
        <v>0.95914745400662604</v>
      </c>
      <c r="BY430" s="48">
        <f t="shared" si="29"/>
        <v>1.2085229319417828E-2</v>
      </c>
      <c r="BZ430" s="48">
        <f t="shared" si="10"/>
        <v>0.99999999999999989</v>
      </c>
      <c r="CA430" s="48">
        <f t="shared" si="30"/>
        <v>5.0810258251431117E-4</v>
      </c>
      <c r="CB430" s="48">
        <f t="shared" si="31"/>
        <v>7.7097166231020978E-3</v>
      </c>
      <c r="CC430" s="48">
        <f t="shared" si="32"/>
        <v>1.6363460703943764E-3</v>
      </c>
      <c r="CD430" s="48">
        <f t="shared" si="33"/>
        <v>0.9901458347239892</v>
      </c>
      <c r="CE430" s="48">
        <f t="shared" si="11"/>
        <v>1</v>
      </c>
      <c r="CF430" s="48"/>
      <c r="CG430" s="48">
        <f t="shared" si="34"/>
        <v>0.97616772303723409</v>
      </c>
      <c r="CH430" s="48">
        <f t="shared" si="35"/>
        <v>3.3953774992422181E-3</v>
      </c>
      <c r="CI430" s="48">
        <f t="shared" si="36"/>
        <v>1.7613744457521674E-2</v>
      </c>
      <c r="CJ430" s="48">
        <f t="shared" si="37"/>
        <v>2.8231550060020399E-3</v>
      </c>
      <c r="CK430" s="48">
        <f t="shared" si="12"/>
        <v>1</v>
      </c>
      <c r="CL430" s="48">
        <f t="shared" si="38"/>
        <v>1.1816249289817445E-2</v>
      </c>
      <c r="CM430" s="48">
        <f t="shared" si="39"/>
        <v>0.95943964355826861</v>
      </c>
      <c r="CN430" s="48">
        <f t="shared" si="40"/>
        <v>1.4019689104137206E-2</v>
      </c>
      <c r="CO430" s="48">
        <f t="shared" si="41"/>
        <v>1.4724418047776728E-2</v>
      </c>
      <c r="CP430" s="48">
        <f t="shared" si="13"/>
        <v>0.99999999999999989</v>
      </c>
      <c r="CQ430" s="48">
        <f t="shared" si="42"/>
        <v>2.3412517093477938E-2</v>
      </c>
      <c r="CR430" s="48">
        <f t="shared" si="43"/>
        <v>5.3547995804780896E-3</v>
      </c>
      <c r="CS430" s="48">
        <f t="shared" si="44"/>
        <v>0.95914745400662604</v>
      </c>
      <c r="CT430" s="48">
        <f t="shared" si="45"/>
        <v>1.2085229319417828E-2</v>
      </c>
      <c r="CU430" s="48">
        <f t="shared" si="14"/>
        <v>0.99999999999999989</v>
      </c>
      <c r="CV430" s="48">
        <f t="shared" si="46"/>
        <v>5.0810258251431117E-4</v>
      </c>
      <c r="CW430" s="48">
        <f t="shared" si="47"/>
        <v>7.7097166231020978E-3</v>
      </c>
      <c r="CX430" s="48">
        <f t="shared" si="48"/>
        <v>1.6363460703943764E-3</v>
      </c>
      <c r="CY430" s="48">
        <f t="shared" si="49"/>
        <v>0.9901458347239892</v>
      </c>
      <c r="CZ430" s="48">
        <f t="shared" si="15"/>
        <v>1</v>
      </c>
      <c r="DA430" s="48"/>
      <c r="DB430" s="48">
        <f>(AQ430*Baseline!B$7 + AV430*Baseline!B$11 + BA430*Baseline!B$16 + BF430*Baseline!B$18)</f>
        <v>52940.639340238056</v>
      </c>
      <c r="DC430" s="48">
        <f>(AR430*Baseline!B$7 + AW430*Baseline!B$11 + BB430*Baseline!B$16 + BG430*Baseline!B$18)</f>
        <v>63308.190506008941</v>
      </c>
      <c r="DD430" s="48">
        <f>(AS430*Baseline!B$7 + AX430*Baseline!B$11 + BC430*Baseline!B$16 + BH430*Baseline!B$18)</f>
        <v>114691.37624481965</v>
      </c>
      <c r="DE430" s="48">
        <f>(AT430*Baseline!B$7 + AY430*Baseline!B$11 + BD430*Baseline!B$16 + BI430*Baseline!B$18)</f>
        <v>1259776.9896783005</v>
      </c>
      <c r="DF430" s="48">
        <f t="shared" si="16"/>
        <v>1490717.195769367</v>
      </c>
      <c r="DG430" s="48"/>
      <c r="DH430" s="48">
        <f t="shared" si="50"/>
        <v>3.5513536363894371E-2</v>
      </c>
      <c r="DI430" s="48">
        <f t="shared" si="51"/>
        <v>4.2468276803726848E-2</v>
      </c>
      <c r="DJ430" s="48">
        <f t="shared" si="52"/>
        <v>7.6937045182219707E-2</v>
      </c>
      <c r="DK430" s="48">
        <f t="shared" si="53"/>
        <v>0.84508114165015913</v>
      </c>
      <c r="DL430" s="48">
        <f t="shared" si="17"/>
        <v>1</v>
      </c>
      <c r="DM430" s="48"/>
      <c r="DN430" s="48">
        <f>DH430 / (Baseline!B$7/Baseline!B$17)</f>
        <v>3.7908364229673723</v>
      </c>
      <c r="DO430" s="48">
        <f>DI430 / (Baseline!B$11/Baseline!B$17)</f>
        <v>1.025204528477226</v>
      </c>
      <c r="DP430" s="48">
        <f>DJ430 / (Baseline!B$16/Baseline!B$17)</f>
        <v>1.1889098570017869</v>
      </c>
      <c r="DQ430" s="48">
        <f>DK430 / (Baseline!B$18/Baseline!B$17)</f>
        <v>0.95543883622139569</v>
      </c>
      <c r="DR430" s="71"/>
      <c r="DS430" s="48">
        <f>(AU430*Baseline!B$34)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2.8034355489421341E-2</v>
      </c>
      <c r="DT430" s="48">
        <f>(AZ430*Baseline!B$34) + (Baseline!D$88*(1-Baseline!D$89)*Baseline!B$35) + (Baseline!D$88*Baseline!D$89*((1-Baseline!D$90)*Baseline!B$40 + Baseline!D$90*Baseline!B$41))</f>
        <v>1.0257490590726961E-2</v>
      </c>
      <c r="DU430" s="48">
        <f>(BE430*Baseline!B$34) + (Baseline!F$88*(1-Baseline!F$89)*Baseline!B$35) + (Baseline!F$88*Baseline!F$89*((1-Baseline!F$90)*Baseline!B$40 + Baseline!F$90*Baseline!B$41))</f>
        <v>1.2910311073773642E-2</v>
      </c>
      <c r="DV430" s="48">
        <f>(BJ430*Baseline!B$34) + (Baseline!H$88*(1-Baseline!H$89)*Baseline!B$35) + (Baseline!H$88*Baseline!H$89*((1-Baseline!H$90)*Baseline!B$40 + Baseline!H$90*Baseline!B$41))</f>
        <v>9.3050341388763655E-3</v>
      </c>
      <c r="DW430" s="48">
        <f>( DS430*Baseline!B$7 + DT430*Baseline!B$11 + DU430*Baseline!B$16 + DV430*Baseline!B$18 ) / Baseline!B$17</f>
        <v>9.7532556354794509E-3</v>
      </c>
    </row>
    <row r="431" spans="1:127">
      <c r="A431" s="7" t="s">
        <v>717</v>
      </c>
      <c r="B431" s="1">
        <f>MIN( MAX( NORMINV( MCrands!B431, (B$5+B$4)/2, (B$5-B$4)/3.29 ), 0 ), 1 )</f>
        <v>0.46541185146528108</v>
      </c>
      <c r="C431" s="1">
        <f>MAX( NORMINV( MCrands!C431, (C$5+C$4)/2, (C$5-C$4)/3.29 ), 0 )</f>
        <v>2.4924686310550936</v>
      </c>
      <c r="D431" s="40"/>
      <c r="E431" s="40">
        <f>Baseline!B$33 * (C431 * Baseline!B$66*Baseline!B$66/Baseline!B$73 + Baseline!B$52*Baseline!B$52/Baseline!B$74 + Baseline!B$53*Baseline!B$53/Baseline!B$75 + Baseline!B$54*Baseline!B$54/Baseline!B$76)</f>
        <v>2.0865589047228594E-5</v>
      </c>
      <c r="F431" s="40">
        <f>Baseline!B$33 * (C431 * Baseline!B$66*Baseline!B$57/Baseline!B$73 + Baseline!B$52*Baseline!B$67/Baseline!B$74 + Baseline!B$53*Baseline!B$55/Baseline!B$75 + Baseline!B$54*Baseline!B$56/Baseline!B$76)</f>
        <v>3.939521205558449E-8</v>
      </c>
      <c r="G431" s="1">
        <f>Baseline!B$33 * (C431 * Baseline!B$66*Baseline!B$58/Baseline!B$73 + Baseline!B$52*Baseline!B$59/Baseline!B$74 + Baseline!B$53*Baseline!B$68/Baseline!B$75 + Baseline!B$54*Baseline!B$60/Baseline!B$76)</f>
        <v>1.0850093884529634E-7</v>
      </c>
      <c r="H431" s="40">
        <f>Baseline!B$33 * (C431 * Baseline!B$66*Baseline!B$61/Baseline!B$73 + Baseline!B$52*Baseline!B$62/Baseline!B$74 + Baseline!B$53*Baseline!B$63/Baseline!B$75 + Baseline!B$54*Baseline!B$69/Baseline!B$76)</f>
        <v>1.7395288826835113E-9</v>
      </c>
      <c r="I431" s="40">
        <f>Baseline!B$33 * (C431 * Baseline!B$57*Baseline!B$66/Baseline!B$73 + Baseline!B$67*Baseline!B$52/Baseline!B$74 + Baseline!B$55*Baseline!B$53/Baseline!B$75 + Baseline!B$56*Baseline!B$54/Baseline!B$76)</f>
        <v>3.939521205558449E-8</v>
      </c>
      <c r="J431" s="1">
        <f>Baseline!B$33 * (C431 * Baseline!B$57*Baseline!B$57/Baseline!B$73 + Baseline!B$67*Baseline!B$67/Baseline!B$74 + Baseline!B$55*Baseline!B$55/Baseline!B$75 + Baseline!B$56*Baseline!B$56/Baseline!B$76)</f>
        <v>1.7949606181045508E-6</v>
      </c>
      <c r="K431" s="40">
        <f>Baseline!B$33 * (C431 * Baseline!B$57*Baseline!B$58/Baseline!B$73 + Baseline!B$67*Baseline!B$59/Baseline!B$74 + Baseline!B$55*Baseline!B$68/Baseline!B$75 + Baseline!B$56*Baseline!B$60/Baseline!B$76)</f>
        <v>1.3929275550919823E-8</v>
      </c>
      <c r="L431" s="1">
        <f>Baseline!B$33 * (C431 * Baseline!B$57*Baseline!B$61/Baseline!B$73 + Baseline!B$67*Baseline!B$62/Baseline!B$74 + Baseline!B$55*Baseline!B$63/Baseline!B$75 + Baseline!B$56*Baseline!B$69/Baseline!B$76)</f>
        <v>1.4629426674345612E-8</v>
      </c>
      <c r="M431" s="40">
        <f>Baseline!B$33 * (C431 * Baseline!B$58*Baseline!B$66/Baseline!B$73 + Baseline!B$59*Baseline!B$52/Baseline!B$74 + Baseline!B$68*Baseline!B$53/Baseline!B$75 + Baseline!B$60*Baseline!B$54/Baseline!B$76)</f>
        <v>1.0850093884529634E-7</v>
      </c>
      <c r="N431" s="1">
        <f>Baseline!B$33 * (C431 * Baseline!B$58*Baseline!B$57/Baseline!B$73 + Baseline!B$59*Baseline!B$67/Baseline!B$74 + Baseline!B$68*Baseline!B$55/Baseline!B$75 + Baseline!B$60*Baseline!B$56/Baseline!B$76)</f>
        <v>1.3929275550919823E-8</v>
      </c>
      <c r="O431" s="1">
        <f>Baseline!B$33 * (C431 * Baseline!B$58*Baseline!B$58/Baseline!B$73 + Baseline!B$59*Baseline!B$59/Baseline!B$74 + Baseline!B$68*Baseline!B$68/Baseline!B$75 + Baseline!B$60*Baseline!B$60/Baseline!B$76)</f>
        <v>1.3250169541571719E-6</v>
      </c>
      <c r="P431" s="40">
        <f>Baseline!B$33 * (C431 * Baseline!B$58*Baseline!B$61/Baseline!B$73 + Baseline!B$59*Baseline!B$62/Baseline!B$74 + Baseline!B$68*Baseline!B$63/Baseline!B$75 + Baseline!B$60*Baseline!B$69/Baseline!B$76)</f>
        <v>1.6489899026348497E-9</v>
      </c>
      <c r="Q431" s="40">
        <f>Baseline!B$33 * (C431 * Baseline!B$61*Baseline!B$66/Baseline!B$73 + Baseline!B$62*Baseline!B$52/Baseline!B$74 + Baseline!B$63*Baseline!B$53/Baseline!B$75 + Baseline!B$69*Baseline!B$54/Baseline!B$76)</f>
        <v>1.7395288826835113E-9</v>
      </c>
      <c r="R431" s="40">
        <f>Baseline!B$33 * (C431 * Baseline!B$61*Baseline!B$57/Baseline!B$73 + Baseline!B$62*Baseline!B$67/Baseline!B$74 + Baseline!B$63*Baseline!B$55/Baseline!B$75 + Baseline!B$69*Baseline!B$56/Baseline!B$76)</f>
        <v>1.4629426674345612E-8</v>
      </c>
      <c r="S431" s="40">
        <f>Baseline!B$33 * (C431 * Baseline!B$61*Baseline!B$58/Baseline!B$73 + Baseline!B$62*Baseline!B$59/Baseline!B$74 + Baseline!B$63*Baseline!B$68/Baseline!B$75 + Baseline!B$69*Baseline!B$60/Baseline!B$76)</f>
        <v>1.6489899026348497E-9</v>
      </c>
      <c r="T431" s="40">
        <f>Baseline!B$33 * (C431 * Baseline!B$61*Baseline!B$61/Baseline!B$73 + Baseline!B$62*Baseline!B$62/Baseline!B$74 + Baseline!B$63*Baseline!B$63/Baseline!B$75 + Baseline!B$69*Baseline!B$69/Baseline!B$76)</f>
        <v>9.8551804954025674E-8</v>
      </c>
      <c r="U431" s="40"/>
      <c r="V431" s="40">
        <f>E431 * ( Baseline!B$87 * Baseline!B$7 )</f>
        <v>0.21656394872118559</v>
      </c>
      <c r="W431" s="40">
        <f>F431 * ( Baseline!D$87 * Baseline!B$11 )</f>
        <v>7.2670754876935824E-4</v>
      </c>
      <c r="X431" s="40">
        <f>G431 * ( Baseline!F$87 * Baseline!B$16 )</f>
        <v>3.7687551468953587E-3</v>
      </c>
      <c r="Y431" s="40">
        <f>H431 * ( Baseline!H$87 * Baseline!B$18 )</f>
        <v>6.1174615291120327E-4</v>
      </c>
      <c r="Z431" s="48">
        <f t="shared" si="0"/>
        <v>0.22167115756976152</v>
      </c>
      <c r="AA431" s="40">
        <f>I431 * ( Baseline!B$87 * Baseline!B$7 )</f>
        <v>4.0888290592491143E-4</v>
      </c>
      <c r="AB431" s="1">
        <f>J431 * ( Baseline!D$87 * Baseline!B$11 )</f>
        <v>3.3110912795185292E-2</v>
      </c>
      <c r="AC431" s="1">
        <f>K431 * ( Baseline!F$87 * Baseline!B$16 )</f>
        <v>4.8383018141348128E-4</v>
      </c>
      <c r="AD431" s="1">
        <f>L431 * ( Baseline!F$87 * Baseline!B$16 )</f>
        <v>5.0814976959490555E-4</v>
      </c>
      <c r="AE431" s="48">
        <f t="shared" si="1"/>
        <v>3.451177565211859E-2</v>
      </c>
      <c r="AF431" s="48">
        <f>M431 * ( Baseline!B$87 * Baseline!B$7 )</f>
        <v>1.1261312442753307E-3</v>
      </c>
      <c r="AG431" s="48">
        <f>N431 * ( Baseline!D$87 * Baseline!B$11 )</f>
        <v>2.5694771429227463E-4</v>
      </c>
      <c r="AH431" s="48">
        <f>O431 * ( Baseline!F$87 * Baseline!B$16 )</f>
        <v>4.6024159042748557E-2</v>
      </c>
      <c r="AI431" s="48">
        <f>P431 * ( Baseline!H$87 * Baseline!B$18 )</f>
        <v>5.7990599590971128E-4</v>
      </c>
      <c r="AJ431" s="48">
        <f t="shared" si="2"/>
        <v>4.7987143997225874E-2</v>
      </c>
      <c r="AK431" s="48">
        <f>Q431 * ( Baseline!B$87 * Baseline!B$7 )</f>
        <v>1.8054570273372165E-5</v>
      </c>
      <c r="AL431" s="48">
        <f>R431 * ( Baseline!D$87 * Baseline!B$11 )</f>
        <v>2.698631189854889E-4</v>
      </c>
      <c r="AM431" s="48">
        <f>S431 * ( Baseline!F$87 * Baseline!B$16 )</f>
        <v>5.7277284868424708E-5</v>
      </c>
      <c r="AN431" s="48">
        <f>T431 * ( Baseline!H$87 * Baseline!B$18 )</f>
        <v>3.4658054915463768E-2</v>
      </c>
      <c r="AO431" s="48">
        <f t="shared" si="3"/>
        <v>3.5003249889591054E-2</v>
      </c>
      <c r="AP431" s="48"/>
      <c r="AQ431" s="48">
        <f>V431 * ( (1-Baseline!B$88-Baseline!B$87) + (1-B431)*Baseline!B$88 )</f>
        <v>0.12222510900043855</v>
      </c>
      <c r="AR431" s="48">
        <f>W431 * ( (1-Baseline!B$88-Baseline!B$87) + (1-B431)*Baseline!B$88 )</f>
        <v>4.1014171511127064E-4</v>
      </c>
      <c r="AS431" s="48">
        <f>X431 * ( (1-Baseline!B$88-Baseline!B$87) + (1-B431)*Baseline!B$88 )</f>
        <v>2.127023040285868E-3</v>
      </c>
      <c r="AT431" s="48">
        <f>Y431 * ( (1-Baseline!B$88-Baseline!B$87) + (1-B431)*Baseline!B$88 )</f>
        <v>3.4525940564758572E-4</v>
      </c>
      <c r="AU431" s="48">
        <f t="shared" si="4"/>
        <v>0.12510753316148326</v>
      </c>
      <c r="AV431" s="48">
        <f>AA431 * ( (1-Baseline!D$88-Baseline!D$87) + (1-B431)*Baseline!D$88 )</f>
        <v>3.2011192899630793E-4</v>
      </c>
      <c r="AW431" s="48">
        <f>AB431 * ( (1-Baseline!D$88-Baseline!D$87) + (1-B431)*Baseline!D$88 )</f>
        <v>2.5922331337670957E-2</v>
      </c>
      <c r="AX431" s="48">
        <f>AC431 * ( (1-Baseline!D$88-Baseline!D$87) + (1-B431)*Baseline!D$88 )</f>
        <v>3.787876930891939E-4</v>
      </c>
      <c r="AY431" s="48">
        <f>AD431 * ( (1-Baseline!D$88-Baseline!D$87) + (1-B431)*Baseline!D$88 )</f>
        <v>3.9782735009696619E-4</v>
      </c>
      <c r="AZ431" s="48">
        <f t="shared" si="5"/>
        <v>2.7019058309853423E-2</v>
      </c>
      <c r="BA431" s="48">
        <f>AF431 * ( (1-Baseline!F$88-Baseline!F$87) + (1-Baseline!B$36)*Baseline!F$88 )</f>
        <v>8.1040007958034488E-4</v>
      </c>
      <c r="BB431" s="48">
        <f>AG431 * ( (1-Baseline!F$88-Baseline!F$87) + (1-Baseline!B$36)*Baseline!F$88 )</f>
        <v>1.8490779753157818E-4</v>
      </c>
      <c r="BC431" s="48">
        <f>AH431 * ( (1-Baseline!F$88-Baseline!F$87) + (1-Baseline!B$36)*Baseline!F$88 )</f>
        <v>3.3120457620251231E-2</v>
      </c>
      <c r="BD431" s="48">
        <f>AI431 * ( (1-Baseline!F$88-Baseline!F$87) + (1-Baseline!B$36)*Baseline!F$88 )</f>
        <v>4.1731891164849738E-4</v>
      </c>
      <c r="BE431" s="48">
        <f t="shared" si="6"/>
        <v>3.4533084409011656E-2</v>
      </c>
      <c r="BF431" s="48">
        <f>AK431 * ( (1-Baseline!H$88-Baseline!H$87) + (1-Baseline!B$36)*Baseline!H$88 )</f>
        <v>1.4304997118998232E-5</v>
      </c>
      <c r="BG431" s="48">
        <f>AL431 * ( (1-Baseline!H$88-Baseline!H$87) + (1-Baseline!B$36)*Baseline!H$88 )</f>
        <v>2.1381794643458255E-4</v>
      </c>
      <c r="BH431" s="48">
        <f>AM431 * ( (1-Baseline!H$88-Baseline!H$87) + (1-Baseline!B$36)*Baseline!H$88 )</f>
        <v>4.5381938346950262E-5</v>
      </c>
      <c r="BI431" s="48">
        <f>AN431 * ( (1-Baseline!H$88-Baseline!H$87) + (1-Baseline!B$36)*Baseline!H$88 )</f>
        <v>2.7460270070620251E-2</v>
      </c>
      <c r="BJ431" s="48">
        <f t="shared" si="7"/>
        <v>2.7733774952520784E-2</v>
      </c>
      <c r="BK431" s="48"/>
      <c r="BL431" s="48">
        <f t="shared" si="18"/>
        <v>0.97696042685675666</v>
      </c>
      <c r="BM431" s="48">
        <f t="shared" si="19"/>
        <v>3.2783135015689089E-3</v>
      </c>
      <c r="BN431" s="48">
        <f t="shared" si="20"/>
        <v>1.7001558471626169E-2</v>
      </c>
      <c r="BO431" s="48">
        <f t="shared" si="21"/>
        <v>2.7597011700481707E-3</v>
      </c>
      <c r="BP431" s="48">
        <f t="shared" si="8"/>
        <v>1</v>
      </c>
      <c r="BQ431" s="48">
        <f t="shared" si="22"/>
        <v>1.1847634559475677E-2</v>
      </c>
      <c r="BR431" s="48">
        <f t="shared" si="23"/>
        <v>0.95940913411543627</v>
      </c>
      <c r="BS431" s="48">
        <f t="shared" si="24"/>
        <v>1.4019278123807002E-2</v>
      </c>
      <c r="BT431" s="48">
        <f t="shared" si="25"/>
        <v>1.4723953201281068E-2</v>
      </c>
      <c r="BU431" s="48">
        <f t="shared" si="9"/>
        <v>1</v>
      </c>
      <c r="BV431" s="48">
        <f t="shared" si="26"/>
        <v>2.3467352929785364E-2</v>
      </c>
      <c r="BW431" s="48">
        <f t="shared" si="27"/>
        <v>5.3545114980614126E-3</v>
      </c>
      <c r="BX431" s="48">
        <f t="shared" si="28"/>
        <v>0.95909352399486836</v>
      </c>
      <c r="BY431" s="48">
        <f t="shared" si="29"/>
        <v>1.2084611577284856E-2</v>
      </c>
      <c r="BZ431" s="48">
        <f t="shared" si="10"/>
        <v>1</v>
      </c>
      <c r="CA431" s="48">
        <f t="shared" si="30"/>
        <v>5.1579697114755821E-4</v>
      </c>
      <c r="CB431" s="48">
        <f t="shared" si="31"/>
        <v>7.7096589555742459E-3</v>
      </c>
      <c r="CC431" s="48">
        <f t="shared" si="32"/>
        <v>1.6363419125107381E-3</v>
      </c>
      <c r="CD431" s="48">
        <f t="shared" si="33"/>
        <v>0.99013820216076742</v>
      </c>
      <c r="CE431" s="48">
        <f t="shared" si="11"/>
        <v>1</v>
      </c>
      <c r="CF431" s="48"/>
      <c r="CG431" s="48">
        <f t="shared" si="34"/>
        <v>0.97696042685675666</v>
      </c>
      <c r="CH431" s="48">
        <f t="shared" si="35"/>
        <v>3.2783135015689089E-3</v>
      </c>
      <c r="CI431" s="48">
        <f t="shared" si="36"/>
        <v>1.7001558471626169E-2</v>
      </c>
      <c r="CJ431" s="48">
        <f t="shared" si="37"/>
        <v>2.7597011700481707E-3</v>
      </c>
      <c r="CK431" s="48">
        <f t="shared" si="12"/>
        <v>1</v>
      </c>
      <c r="CL431" s="48">
        <f t="shared" si="38"/>
        <v>1.1847634559475677E-2</v>
      </c>
      <c r="CM431" s="48">
        <f t="shared" si="39"/>
        <v>0.95940913411543627</v>
      </c>
      <c r="CN431" s="48">
        <f t="shared" si="40"/>
        <v>1.4019278123807002E-2</v>
      </c>
      <c r="CO431" s="48">
        <f t="shared" si="41"/>
        <v>1.4723953201281068E-2</v>
      </c>
      <c r="CP431" s="48">
        <f t="shared" si="13"/>
        <v>1</v>
      </c>
      <c r="CQ431" s="48">
        <f t="shared" si="42"/>
        <v>2.3467352929785364E-2</v>
      </c>
      <c r="CR431" s="48">
        <f t="shared" si="43"/>
        <v>5.3545114980614126E-3</v>
      </c>
      <c r="CS431" s="48">
        <f t="shared" si="44"/>
        <v>0.95909352399486836</v>
      </c>
      <c r="CT431" s="48">
        <f t="shared" si="45"/>
        <v>1.2084611577284856E-2</v>
      </c>
      <c r="CU431" s="48">
        <f t="shared" si="14"/>
        <v>1</v>
      </c>
      <c r="CV431" s="48">
        <f t="shared" si="46"/>
        <v>5.1579697114755821E-4</v>
      </c>
      <c r="CW431" s="48">
        <f t="shared" si="47"/>
        <v>7.7096589555742459E-3</v>
      </c>
      <c r="CX431" s="48">
        <f t="shared" si="48"/>
        <v>1.6363419125107381E-3</v>
      </c>
      <c r="CY431" s="48">
        <f t="shared" si="49"/>
        <v>0.99013820216076742</v>
      </c>
      <c r="CZ431" s="48">
        <f t="shared" si="15"/>
        <v>1</v>
      </c>
      <c r="DA431" s="48"/>
      <c r="DB431" s="48">
        <f>(AQ431*Baseline!B$7 + AV431*Baseline!B$11 + BA431*Baseline!B$16 + BF431*Baseline!B$18)</f>
        <v>63335.706916555297</v>
      </c>
      <c r="DC431" s="48">
        <f>(AR431*Baseline!B$7 + AW431*Baseline!B$11 + BB431*Baseline!B$16 + BG431*Baseline!B$18)</f>
        <v>66201.132588252716</v>
      </c>
      <c r="DD431" s="48">
        <f>(AS431*Baseline!B$7 + AX431*Baseline!B$11 + BC431*Baseline!B$16 + BH431*Baseline!B$18)</f>
        <v>114881.83874026185</v>
      </c>
      <c r="DE431" s="48">
        <f>(AT431*Baseline!B$7 + AY431*Baseline!B$11 + BD431*Baseline!B$16 + BI431*Baseline!B$18)</f>
        <v>1259846.8848053936</v>
      </c>
      <c r="DF431" s="48">
        <f t="shared" si="16"/>
        <v>1504265.5630504636</v>
      </c>
      <c r="DG431" s="48"/>
      <c r="DH431" s="48">
        <f t="shared" si="50"/>
        <v>4.2104072892633633E-2</v>
      </c>
      <c r="DI431" s="48">
        <f t="shared" si="51"/>
        <v>4.4008939787204229E-2</v>
      </c>
      <c r="DJ431" s="48">
        <f t="shared" si="52"/>
        <v>7.6370716422767645E-2</v>
      </c>
      <c r="DK431" s="48">
        <f t="shared" si="53"/>
        <v>0.83751627089739444</v>
      </c>
      <c r="DL431" s="48">
        <f t="shared" si="17"/>
        <v>1</v>
      </c>
      <c r="DM431" s="48"/>
      <c r="DN431" s="48">
        <f>DH431 / (Baseline!B$7/Baseline!B$17)</f>
        <v>4.4943328493452848</v>
      </c>
      <c r="DO431" s="48">
        <f>DI431 / (Baseline!B$11/Baseline!B$17)</f>
        <v>1.062396870300232</v>
      </c>
      <c r="DP431" s="48">
        <f>DJ431 / (Baseline!B$16/Baseline!B$17)</f>
        <v>1.180158366184568</v>
      </c>
      <c r="DQ431" s="48">
        <f>DK431 / (Baseline!B$18/Baseline!B$17)</f>
        <v>0.94688608199228896</v>
      </c>
      <c r="DR431" s="71"/>
      <c r="DS431" s="48">
        <f>(AU431*Baseline!B$34)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3.129566122422249E-2</v>
      </c>
      <c r="DT431" s="48">
        <f>(AZ431*Baseline!B$34) + (Baseline!D$88*(1-Baseline!D$89)*Baseline!B$35) + (Baseline!D$88*Baseline!D$89*((1-Baseline!D$90)*Baseline!B$40 + Baseline!D$90*Baseline!B$41))</f>
        <v>1.0466426746478016E-2</v>
      </c>
      <c r="DU431" s="48">
        <f>(BE431*Baseline!B$34) + (Baseline!F$88*(1-Baseline!F$89)*Baseline!B$35) + (Baseline!F$88*Baseline!F$89*((1-Baseline!F$90)*Baseline!B$40 + Baseline!F$90*Baseline!B$41))</f>
        <v>1.2910602661351751E-2</v>
      </c>
      <c r="DV431" s="48">
        <f>(BJ431*Baseline!B$34) + (Baseline!H$88*(1-Baseline!H$89)*Baseline!B$35) + (Baseline!H$88*Baseline!H$89*((1-Baseline!H$90)*Baseline!B$40 + Baseline!H$90*Baseline!B$41))</f>
        <v>9.3050662428781176E-3</v>
      </c>
      <c r="DW431" s="48">
        <f>( DS431*Baseline!B$7 + DT431*Baseline!B$11 + DU431*Baseline!B$16 + DV431*Baseline!B$18 ) / Baseline!B$17</f>
        <v>9.7925106694633311E-3</v>
      </c>
    </row>
    <row r="432" spans="1:127">
      <c r="A432" s="7" t="s">
        <v>719</v>
      </c>
      <c r="B432" s="1">
        <f>MIN( MAX( NORMINV( MCrands!B432, (B$5+B$4)/2, (B$5-B$4)/3.29 ), 0 ), 1 )</f>
        <v>0.81136619533068544</v>
      </c>
      <c r="C432" s="1">
        <f>MAX( NORMINV( MCrands!C432, (C$5+C$4)/2, (C$5-C$4)/3.29 ), 0 )</f>
        <v>2.9541179877034756</v>
      </c>
      <c r="D432" s="40"/>
      <c r="E432" s="40">
        <f>Baseline!B$33 * (C432 * Baseline!B$66*Baseline!B$66/Baseline!B$73 + Baseline!B$52*Baseline!B$52/Baseline!B$74 + Baseline!B$53*Baseline!B$53/Baseline!B$75 + Baseline!B$54*Baseline!B$54/Baseline!B$76)</f>
        <v>2.4728690590800519E-5</v>
      </c>
      <c r="F432" s="40">
        <f>Baseline!B$33 * (C432 * Baseline!B$66*Baseline!B$57/Baseline!B$73 + Baseline!B$52*Baseline!B$67/Baseline!B$74 + Baseline!B$53*Baseline!B$55/Baseline!B$75 + Baseline!B$54*Baseline!B$56/Baseline!B$76)</f>
        <v>3.9911842151682375E-8</v>
      </c>
      <c r="G432" s="1">
        <f>Baseline!B$33 * (C432 * Baseline!B$66*Baseline!B$58/Baseline!B$73 + Baseline!B$52*Baseline!B$59/Baseline!B$74 + Baseline!B$53*Baseline!B$68/Baseline!B$75 + Baseline!B$54*Baseline!B$60/Baseline!B$76)</f>
        <v>1.0977098783153699E-7</v>
      </c>
      <c r="H432" s="40">
        <f>Baseline!B$33 * (C432 * Baseline!B$66*Baseline!B$61/Baseline!B$73 + Baseline!B$52*Baseline!B$62/Baseline!B$74 + Baseline!B$53*Baseline!B$63/Baseline!B$75 + Baseline!B$54*Baseline!B$69/Baseline!B$76)</f>
        <v>1.8665337813075745E-9</v>
      </c>
      <c r="I432" s="40">
        <f>Baseline!B$33 * (C432 * Baseline!B$57*Baseline!B$66/Baseline!B$73 + Baseline!B$67*Baseline!B$52/Baseline!B$74 + Baseline!B$55*Baseline!B$53/Baseline!B$75 + Baseline!B$56*Baseline!B$54/Baseline!B$76)</f>
        <v>3.9911842151682375E-8</v>
      </c>
      <c r="J432" s="1">
        <f>Baseline!B$33 * (C432 * Baseline!B$57*Baseline!B$57/Baseline!B$73 + Baseline!B$67*Baseline!B$67/Baseline!B$74 + Baseline!B$55*Baseline!B$55/Baseline!B$75 + Baseline!B$56*Baseline!B$56/Baseline!B$76)</f>
        <v>1.7949606871958374E-6</v>
      </c>
      <c r="K432" s="40">
        <f>Baseline!B$33 * (C432 * Baseline!B$57*Baseline!B$58/Baseline!B$73 + Baseline!B$67*Baseline!B$59/Baseline!B$74 + Baseline!B$55*Baseline!B$68/Baseline!B$75 + Baseline!B$56*Baseline!B$60/Baseline!B$76)</f>
        <v>1.3929445400332895E-8</v>
      </c>
      <c r="L432" s="1">
        <f>Baseline!B$33 * (C432 * Baseline!B$57*Baseline!B$61/Baseline!B$73 + Baseline!B$67*Baseline!B$62/Baseline!B$74 + Baseline!B$55*Baseline!B$63/Baseline!B$75 + Baseline!B$56*Baseline!B$69/Baseline!B$76)</f>
        <v>1.462944365928692E-8</v>
      </c>
      <c r="M432" s="40">
        <f>Baseline!B$33 * (C432 * Baseline!B$58*Baseline!B$66/Baseline!B$73 + Baseline!B$59*Baseline!B$52/Baseline!B$74 + Baseline!B$68*Baseline!B$53/Baseline!B$75 + Baseline!B$60*Baseline!B$54/Baseline!B$76)</f>
        <v>1.0977098783153699E-7</v>
      </c>
      <c r="N432" s="1">
        <f>Baseline!B$33 * (C432 * Baseline!B$58*Baseline!B$57/Baseline!B$73 + Baseline!B$59*Baseline!B$67/Baseline!B$74 + Baseline!B$68*Baseline!B$55/Baseline!B$75 + Baseline!B$60*Baseline!B$56/Baseline!B$76)</f>
        <v>1.3929445400332895E-8</v>
      </c>
      <c r="O432" s="1">
        <f>Baseline!B$33 * (C432 * Baseline!B$58*Baseline!B$58/Baseline!B$73 + Baseline!B$59*Baseline!B$59/Baseline!B$74 + Baseline!B$68*Baseline!B$68/Baseline!B$75 + Baseline!B$60*Baseline!B$60/Baseline!B$76)</f>
        <v>1.3250173717036458E-6</v>
      </c>
      <c r="P432" s="40">
        <f>Baseline!B$33 * (C432 * Baseline!B$58*Baseline!B$61/Baseline!B$73 + Baseline!B$59*Baseline!B$62/Baseline!B$74 + Baseline!B$68*Baseline!B$63/Baseline!B$75 + Baseline!B$60*Baseline!B$69/Baseline!B$76)</f>
        <v>1.6490316572822296E-9</v>
      </c>
      <c r="Q432" s="40">
        <f>Baseline!B$33 * (C432 * Baseline!B$61*Baseline!B$66/Baseline!B$73 + Baseline!B$62*Baseline!B$52/Baseline!B$74 + Baseline!B$63*Baseline!B$53/Baseline!B$75 + Baseline!B$69*Baseline!B$54/Baseline!B$76)</f>
        <v>1.8665337813075745E-9</v>
      </c>
      <c r="R432" s="40">
        <f>Baseline!B$33 * (C432 * Baseline!B$61*Baseline!B$57/Baseline!B$73 + Baseline!B$62*Baseline!B$67/Baseline!B$74 + Baseline!B$63*Baseline!B$55/Baseline!B$75 + Baseline!B$69*Baseline!B$56/Baseline!B$76)</f>
        <v>1.462944365928692E-8</v>
      </c>
      <c r="S432" s="40">
        <f>Baseline!B$33 * (C432 * Baseline!B$61*Baseline!B$58/Baseline!B$73 + Baseline!B$62*Baseline!B$59/Baseline!B$74 + Baseline!B$63*Baseline!B$68/Baseline!B$75 + Baseline!B$69*Baseline!B$60/Baseline!B$76)</f>
        <v>1.6490316572822296E-9</v>
      </c>
      <c r="T432" s="40">
        <f>Baseline!B$33 * (C432 * Baseline!B$61*Baseline!B$61/Baseline!B$73 + Baseline!B$62*Baseline!B$62/Baseline!B$74 + Baseline!B$63*Baseline!B$63/Baseline!B$75 + Baseline!B$69*Baseline!B$69/Baseline!B$76)</f>
        <v>9.8551809129490417E-8</v>
      </c>
      <c r="U432" s="40"/>
      <c r="V432" s="40">
        <f>E432 * ( Baseline!B$87 * Baseline!B$7 )</f>
        <v>0.25665907964191859</v>
      </c>
      <c r="W432" s="40">
        <f>F432 * ( Baseline!D$87 * Baseline!B$11 )</f>
        <v>7.3623761527150198E-4</v>
      </c>
      <c r="X432" s="40">
        <f>G432 * ( Baseline!F$87 * Baseline!B$16 )</f>
        <v>3.8128700062195569E-3</v>
      </c>
      <c r="Y432" s="40">
        <f>H432 * ( Baseline!H$87 * Baseline!B$18 )</f>
        <v>6.5641040592107048E-4</v>
      </c>
      <c r="Z432" s="48">
        <f t="shared" si="0"/>
        <v>0.26186459766933073</v>
      </c>
      <c r="AA432" s="40">
        <f>I432 * ( Baseline!B$87 * Baseline!B$7 )</f>
        <v>4.142450096923114E-4</v>
      </c>
      <c r="AB432" s="1">
        <f>J432 * ( Baseline!D$87 * Baseline!B$11 )</f>
        <v>3.3110914069684319E-2</v>
      </c>
      <c r="AC432" s="1">
        <f>K432 * ( Baseline!F$87 * Baseline!B$16 )</f>
        <v>4.838360810937654E-4</v>
      </c>
      <c r="AD432" s="1">
        <f>L432 * ( Baseline!F$87 * Baseline!B$16 )</f>
        <v>5.0815035956293408E-4</v>
      </c>
      <c r="AE432" s="48">
        <f t="shared" si="1"/>
        <v>3.4517145520033328E-2</v>
      </c>
      <c r="AF432" s="48">
        <f>M432 * ( Baseline!B$87 * Baseline!B$7 )</f>
        <v>1.1393130827035223E-3</v>
      </c>
      <c r="AG432" s="48">
        <f>N432 * ( Baseline!D$87 * Baseline!B$11 )</f>
        <v>2.5695084743572515E-4</v>
      </c>
      <c r="AH432" s="48">
        <f>O432 * ( Baseline!F$87 * Baseline!B$16 )</f>
        <v>4.6024173546129254E-2</v>
      </c>
      <c r="AI432" s="48">
        <f>P432 * ( Baseline!H$87 * Baseline!B$18 )</f>
        <v>5.7992067991131371E-4</v>
      </c>
      <c r="AJ432" s="48">
        <f t="shared" si="2"/>
        <v>4.8000358156179812E-2</v>
      </c>
      <c r="AK432" s="48">
        <f>Q432 * ( Baseline!B$87 * Baseline!B$7 )</f>
        <v>1.9372754116191317E-5</v>
      </c>
      <c r="AL432" s="48">
        <f>R432 * ( Baseline!D$87 * Baseline!B$11 )</f>
        <v>2.6986343229983397E-4</v>
      </c>
      <c r="AM432" s="48">
        <f>S432 * ( Baseline!F$87 * Baseline!B$16 )</f>
        <v>5.7278735206494537E-5</v>
      </c>
      <c r="AN432" s="48">
        <f>T432 * ( Baseline!H$87 * Baseline!B$18 )</f>
        <v>3.4658056383863933E-2</v>
      </c>
      <c r="AO432" s="48">
        <f t="shared" si="3"/>
        <v>3.5004571305486454E-2</v>
      </c>
      <c r="AP432" s="48"/>
      <c r="AQ432" s="48">
        <f>V432 * ( (1-Baseline!B$88-Baseline!B$87) + (1-B432)*Baseline!B$88 )</f>
        <v>6.5828969495517933E-2</v>
      </c>
      <c r="AR432" s="48">
        <f>W432 * ( (1-Baseline!B$88-Baseline!B$87) + (1-B432)*Baseline!B$88 )</f>
        <v>1.8883323194635564E-4</v>
      </c>
      <c r="AS432" s="48">
        <f>X432 * ( (1-Baseline!B$88-Baseline!B$87) + (1-B432)*Baseline!B$88 )</f>
        <v>9.7794047917566297E-4</v>
      </c>
      <c r="AT432" s="48">
        <f>Y432 * ( (1-Baseline!B$88-Baseline!B$87) + (1-B432)*Baseline!B$88 )</f>
        <v>1.6835882310575127E-4</v>
      </c>
      <c r="AU432" s="48">
        <f t="shared" si="4"/>
        <v>6.7164102029745709E-2</v>
      </c>
      <c r="AV432" s="48">
        <f>AA432 * ( (1-Baseline!D$88-Baseline!D$87) + (1-B432)*Baseline!D$88 )</f>
        <v>2.6010706975989142E-4</v>
      </c>
      <c r="AW432" s="48">
        <f>AB432 * ( (1-Baseline!D$88-Baseline!D$87) + (1-B432)*Baseline!D$88 )</f>
        <v>2.0790553016279342E-2</v>
      </c>
      <c r="AX432" s="48">
        <f>AC432 * ( (1-Baseline!D$88-Baseline!D$87) + (1-B432)*Baseline!D$88 )</f>
        <v>3.0380374501284992E-4</v>
      </c>
      <c r="AY432" s="48">
        <f>AD432 * ( (1-Baseline!D$88-Baseline!D$87) + (1-B432)*Baseline!D$88 )</f>
        <v>3.1907083472538258E-4</v>
      </c>
      <c r="AZ432" s="48">
        <f t="shared" si="5"/>
        <v>2.1673534665777466E-2</v>
      </c>
      <c r="BA432" s="48">
        <f>AF432 * ( (1-Baseline!F$88-Baseline!F$87) + (1-Baseline!B$36)*Baseline!F$88 )</f>
        <v>8.1988615233210117E-4</v>
      </c>
      <c r="BB432" s="48">
        <f>AG432 * ( (1-Baseline!F$88-Baseline!F$87) + (1-Baseline!B$36)*Baseline!F$88 )</f>
        <v>1.8491005224186577E-4</v>
      </c>
      <c r="BC432" s="48">
        <f>AH432 * ( (1-Baseline!F$88-Baseline!F$87) + (1-Baseline!B$36)*Baseline!F$88 )</f>
        <v>3.3120468057348092E-2</v>
      </c>
      <c r="BD432" s="48">
        <f>AI432 * ( (1-Baseline!F$88-Baseline!F$87) + (1-Baseline!B$36)*Baseline!F$88 )</f>
        <v>4.1732947872593853E-4</v>
      </c>
      <c r="BE432" s="48">
        <f t="shared" si="6"/>
        <v>3.4542593740647998E-2</v>
      </c>
      <c r="BF432" s="48">
        <f>AK432 * ( (1-Baseline!H$88-Baseline!H$87) + (1-Baseline!B$36)*Baseline!H$88 )</f>
        <v>1.5349420541340702E-5</v>
      </c>
      <c r="BG432" s="48">
        <f>AL432 * ( (1-Baseline!H$88-Baseline!H$87) + (1-Baseline!B$36)*Baseline!H$88 )</f>
        <v>2.1381819467980443E-4</v>
      </c>
      <c r="BH432" s="48">
        <f>AM432 * ( (1-Baseline!H$88-Baseline!H$87) + (1-Baseline!B$36)*Baseline!H$88 )</f>
        <v>4.5383087478809748E-5</v>
      </c>
      <c r="BI432" s="48">
        <f>AN432 * ( (1-Baseline!H$88-Baseline!H$87) + (1-Baseline!B$36)*Baseline!H$88 )</f>
        <v>2.7460271234063069E-2</v>
      </c>
      <c r="BJ432" s="48">
        <f t="shared" si="7"/>
        <v>2.7734821936763025E-2</v>
      </c>
      <c r="BK432" s="48"/>
      <c r="BL432" s="48">
        <f t="shared" si="18"/>
        <v>0.98012133723404105</v>
      </c>
      <c r="BM432" s="48">
        <f t="shared" si="19"/>
        <v>2.811520235359135E-3</v>
      </c>
      <c r="BN432" s="48">
        <f t="shared" si="20"/>
        <v>1.4560463843357149E-2</v>
      </c>
      <c r="BO432" s="48">
        <f t="shared" si="21"/>
        <v>2.5066786872426036E-3</v>
      </c>
      <c r="BP432" s="48">
        <f t="shared" si="8"/>
        <v>1</v>
      </c>
      <c r="BQ432" s="48">
        <f t="shared" si="22"/>
        <v>1.2001137505761844E-2</v>
      </c>
      <c r="BR432" s="48">
        <f t="shared" si="23"/>
        <v>0.95925991477096939</v>
      </c>
      <c r="BS432" s="48">
        <f t="shared" si="24"/>
        <v>1.4017268050538909E-2</v>
      </c>
      <c r="BT432" s="48">
        <f t="shared" si="25"/>
        <v>1.4721679672729885E-2</v>
      </c>
      <c r="BU432" s="48">
        <f t="shared" si="9"/>
        <v>1</v>
      </c>
      <c r="BV432" s="48">
        <f t="shared" si="26"/>
        <v>2.3735512118399502E-2</v>
      </c>
      <c r="BW432" s="48">
        <f t="shared" si="27"/>
        <v>5.3531027122689081E-3</v>
      </c>
      <c r="BX432" s="48">
        <f t="shared" si="28"/>
        <v>0.95882979448568695</v>
      </c>
      <c r="BY432" s="48">
        <f t="shared" si="29"/>
        <v>1.2081590683644759E-2</v>
      </c>
      <c r="BZ432" s="48">
        <f t="shared" si="10"/>
        <v>1</v>
      </c>
      <c r="CA432" s="48">
        <f t="shared" si="30"/>
        <v>5.5343497702412718E-4</v>
      </c>
      <c r="CB432" s="48">
        <f t="shared" si="31"/>
        <v>7.7093768680874209E-3</v>
      </c>
      <c r="CC432" s="48">
        <f t="shared" si="32"/>
        <v>1.6363215737344836E-3</v>
      </c>
      <c r="CD432" s="48">
        <f t="shared" si="33"/>
        <v>0.99010086658115393</v>
      </c>
      <c r="CE432" s="48">
        <f t="shared" si="11"/>
        <v>1</v>
      </c>
      <c r="CF432" s="48"/>
      <c r="CG432" s="48">
        <f t="shared" si="34"/>
        <v>0.98012133723404105</v>
      </c>
      <c r="CH432" s="48">
        <f t="shared" si="35"/>
        <v>2.811520235359135E-3</v>
      </c>
      <c r="CI432" s="48">
        <f t="shared" si="36"/>
        <v>1.4560463843357149E-2</v>
      </c>
      <c r="CJ432" s="48">
        <f t="shared" si="37"/>
        <v>2.5066786872426036E-3</v>
      </c>
      <c r="CK432" s="48">
        <f t="shared" si="12"/>
        <v>1</v>
      </c>
      <c r="CL432" s="48">
        <f t="shared" si="38"/>
        <v>1.2001137505761844E-2</v>
      </c>
      <c r="CM432" s="48">
        <f t="shared" si="39"/>
        <v>0.95925991477096939</v>
      </c>
      <c r="CN432" s="48">
        <f t="shared" si="40"/>
        <v>1.4017268050538909E-2</v>
      </c>
      <c r="CO432" s="48">
        <f t="shared" si="41"/>
        <v>1.4721679672729885E-2</v>
      </c>
      <c r="CP432" s="48">
        <f t="shared" si="13"/>
        <v>1</v>
      </c>
      <c r="CQ432" s="48">
        <f t="shared" si="42"/>
        <v>2.3735512118399502E-2</v>
      </c>
      <c r="CR432" s="48">
        <f t="shared" si="43"/>
        <v>5.3531027122689081E-3</v>
      </c>
      <c r="CS432" s="48">
        <f t="shared" si="44"/>
        <v>0.95882979448568695</v>
      </c>
      <c r="CT432" s="48">
        <f t="shared" si="45"/>
        <v>1.2081590683644759E-2</v>
      </c>
      <c r="CU432" s="48">
        <f t="shared" si="14"/>
        <v>1</v>
      </c>
      <c r="CV432" s="48">
        <f t="shared" si="46"/>
        <v>5.5343497702412718E-4</v>
      </c>
      <c r="CW432" s="48">
        <f t="shared" si="47"/>
        <v>7.7093768680874209E-3</v>
      </c>
      <c r="CX432" s="48">
        <f t="shared" si="48"/>
        <v>1.6363215737344836E-3</v>
      </c>
      <c r="CY432" s="48">
        <f t="shared" si="49"/>
        <v>0.99010086658115393</v>
      </c>
      <c r="CZ432" s="48">
        <f t="shared" si="15"/>
        <v>1</v>
      </c>
      <c r="DA432" s="48"/>
      <c r="DB432" s="48">
        <f>(AQ432*Baseline!B$7 + AV432*Baseline!B$11 + BA432*Baseline!B$16 + BF432*Baseline!B$18)</f>
        <v>35934.500742604687</v>
      </c>
      <c r="DC432" s="48">
        <f>(AR432*Baseline!B$7 + AW432*Baseline!B$11 + BB432*Baseline!B$16 + BG432*Baseline!B$18)</f>
        <v>55088.441168723191</v>
      </c>
      <c r="DD432" s="48">
        <f>(AS432*Baseline!B$7 + AX432*Baseline!B$11 + BC432*Baseline!B$16 + BH432*Baseline!B$18)</f>
        <v>114163.81415828357</v>
      </c>
      <c r="DE432" s="48">
        <f>(AT432*Baseline!B$7 + AY432*Baseline!B$11 + BD432*Baseline!B$16 + BI432*Baseline!B$18)</f>
        <v>1259592.2790995077</v>
      </c>
      <c r="DF432" s="48">
        <f t="shared" si="16"/>
        <v>1464779.0351691192</v>
      </c>
      <c r="DG432" s="48"/>
      <c r="DH432" s="48">
        <f t="shared" si="50"/>
        <v>2.453236964745047E-2</v>
      </c>
      <c r="DI432" s="48">
        <f t="shared" si="51"/>
        <v>3.7608704006582699E-2</v>
      </c>
      <c r="DJ432" s="48">
        <f t="shared" si="52"/>
        <v>7.7939273717897342E-2</v>
      </c>
      <c r="DK432" s="48">
        <f t="shared" si="53"/>
        <v>0.85991965262806946</v>
      </c>
      <c r="DL432" s="48">
        <f t="shared" si="17"/>
        <v>1</v>
      </c>
      <c r="DM432" s="48"/>
      <c r="DN432" s="48">
        <f>DH432 / (Baseline!B$7/Baseline!B$17)</f>
        <v>2.6186691026299247</v>
      </c>
      <c r="DO432" s="48">
        <f>DI432 / (Baseline!B$11/Baseline!B$17)</f>
        <v>0.90789211523469693</v>
      </c>
      <c r="DP432" s="48">
        <f>DJ432 / (Baseline!B$16/Baseline!B$17)</f>
        <v>1.2043973166801965</v>
      </c>
      <c r="DQ432" s="48">
        <f>DK432 / (Baseline!B$18/Baseline!B$17)</f>
        <v>0.97221508285767677</v>
      </c>
      <c r="DR432" s="71"/>
      <c r="DS432" s="48">
        <f>(AU432*Baseline!B$34)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2.2604146554461853E-2</v>
      </c>
      <c r="DT432" s="48">
        <f>(AZ432*Baseline!B$34) + (Baseline!D$88*(1-Baseline!D$89)*Baseline!B$35) + (Baseline!D$88*Baseline!D$89*((1-Baseline!D$90)*Baseline!B$40 + Baseline!D$90*Baseline!B$41))</f>
        <v>9.6645981998666232E-3</v>
      </c>
      <c r="DU432" s="48">
        <f>(BE432*Baseline!B$34) + (Baseline!F$88*(1-Baseline!F$89)*Baseline!B$35) + (Baseline!F$88*Baseline!F$89*((1-Baseline!F$90)*Baseline!B$40 + Baseline!F$90*Baseline!B$41))</f>
        <v>1.2912029061097202E-2</v>
      </c>
      <c r="DV432" s="48">
        <f>(BJ432*Baseline!B$34) + (Baseline!H$88*(1-Baseline!H$89)*Baseline!B$35) + (Baseline!H$88*Baseline!H$89*((1-Baseline!H$90)*Baseline!B$40 + Baseline!H$90*Baseline!B$41))</f>
        <v>9.3052232905144541E-3</v>
      </c>
      <c r="DW432" s="48">
        <f>( DS432*Baseline!B$7 + DT432*Baseline!B$11 + DU432*Baseline!B$16 + DV432*Baseline!B$18 ) / Baseline!B$17</f>
        <v>9.6781024192492786E-3</v>
      </c>
    </row>
    <row r="433" spans="1:127">
      <c r="A433" s="7" t="s">
        <v>721</v>
      </c>
      <c r="B433" s="1">
        <f>MIN( MAX( NORMINV( MCrands!B433, (B$5+B$4)/2, (B$5-B$4)/3.29 ), 0 ), 1 )</f>
        <v>0.29134023188337532</v>
      </c>
      <c r="C433" s="1">
        <f>MAX( NORMINV( MCrands!C433, (C$5+C$4)/2, (C$5-C$4)/3.29 ), 0 )</f>
        <v>2.277779157902609</v>
      </c>
      <c r="D433" s="40"/>
      <c r="E433" s="40">
        <f>Baseline!B$33 * (C433 * Baseline!B$66*Baseline!B$66/Baseline!B$73 + Baseline!B$52*Baseline!B$52/Baseline!B$74 + Baseline!B$53*Baseline!B$53/Baseline!B$75 + Baseline!B$54*Baseline!B$54/Baseline!B$76)</f>
        <v>1.9069058361806883E-5</v>
      </c>
      <c r="F433" s="40">
        <f>Baseline!B$33 * (C433 * Baseline!B$66*Baseline!B$57/Baseline!B$73 + Baseline!B$52*Baseline!B$67/Baseline!B$74 + Baseline!B$53*Baseline!B$55/Baseline!B$75 + Baseline!B$54*Baseline!B$56/Baseline!B$76)</f>
        <v>3.9154953856263638E-8</v>
      </c>
      <c r="G433" s="1">
        <f>Baseline!B$33 * (C433 * Baseline!B$66*Baseline!B$58/Baseline!B$73 + Baseline!B$52*Baseline!B$59/Baseline!B$74 + Baseline!B$53*Baseline!B$68/Baseline!B$75 + Baseline!B$54*Baseline!B$60/Baseline!B$76)</f>
        <v>1.0791030410529924E-7</v>
      </c>
      <c r="H433" s="40">
        <f>Baseline!B$33 * (C433 * Baseline!B$66*Baseline!B$61/Baseline!B$73 + Baseline!B$52*Baseline!B$62/Baseline!B$74 + Baseline!B$53*Baseline!B$63/Baseline!B$75 + Baseline!B$54*Baseline!B$69/Baseline!B$76)</f>
        <v>1.6804654086838007E-9</v>
      </c>
      <c r="I433" s="40">
        <f>Baseline!B$33 * (C433 * Baseline!B$57*Baseline!B$66/Baseline!B$73 + Baseline!B$67*Baseline!B$52/Baseline!B$74 + Baseline!B$55*Baseline!B$53/Baseline!B$75 + Baseline!B$56*Baseline!B$54/Baseline!B$76)</f>
        <v>3.9154953856263638E-8</v>
      </c>
      <c r="J433" s="1">
        <f>Baseline!B$33 * (C433 * Baseline!B$57*Baseline!B$57/Baseline!B$73 + Baseline!B$67*Baseline!B$67/Baseline!B$74 + Baseline!B$55*Baseline!B$55/Baseline!B$75 + Baseline!B$56*Baseline!B$56/Baseline!B$76)</f>
        <v>1.7949605859737317E-6</v>
      </c>
      <c r="K433" s="40">
        <f>Baseline!B$33 * (C433 * Baseline!B$57*Baseline!B$58/Baseline!B$73 + Baseline!B$67*Baseline!B$59/Baseline!B$74 + Baseline!B$55*Baseline!B$68/Baseline!B$75 + Baseline!B$56*Baseline!B$60/Baseline!B$76)</f>
        <v>1.3929196562656367E-8</v>
      </c>
      <c r="L433" s="1">
        <f>Baseline!B$33 * (C433 * Baseline!B$57*Baseline!B$61/Baseline!B$73 + Baseline!B$67*Baseline!B$62/Baseline!B$74 + Baseline!B$55*Baseline!B$63/Baseline!B$75 + Baseline!B$56*Baseline!B$69/Baseline!B$76)</f>
        <v>1.4629418775519267E-8</v>
      </c>
      <c r="M433" s="40">
        <f>Baseline!B$33 * (C433 * Baseline!B$58*Baseline!B$66/Baseline!B$73 + Baseline!B$59*Baseline!B$52/Baseline!B$74 + Baseline!B$68*Baseline!B$53/Baseline!B$75 + Baseline!B$60*Baseline!B$54/Baseline!B$76)</f>
        <v>1.0791030410529924E-7</v>
      </c>
      <c r="N433" s="1">
        <f>Baseline!B$33 * (C433 * Baseline!B$58*Baseline!B$57/Baseline!B$73 + Baseline!B$59*Baseline!B$67/Baseline!B$74 + Baseline!B$68*Baseline!B$55/Baseline!B$75 + Baseline!B$60*Baseline!B$56/Baseline!B$76)</f>
        <v>1.3929196562656367E-8</v>
      </c>
      <c r="O433" s="1">
        <f>Baseline!B$33 * (C433 * Baseline!B$58*Baseline!B$58/Baseline!B$73 + Baseline!B$59*Baseline!B$59/Baseline!B$74 + Baseline!B$68*Baseline!B$68/Baseline!B$75 + Baseline!B$60*Baseline!B$60/Baseline!B$76)</f>
        <v>1.3250167599776911E-6</v>
      </c>
      <c r="P433" s="40">
        <f>Baseline!B$33 * (C433 * Baseline!B$58*Baseline!B$61/Baseline!B$73 + Baseline!B$59*Baseline!B$62/Baseline!B$74 + Baseline!B$68*Baseline!B$63/Baseline!B$75 + Baseline!B$60*Baseline!B$69/Baseline!B$76)</f>
        <v>1.6489704846867497E-9</v>
      </c>
      <c r="Q433" s="40">
        <f>Baseline!B$33 * (C433 * Baseline!B$61*Baseline!B$66/Baseline!B$73 + Baseline!B$62*Baseline!B$52/Baseline!B$74 + Baseline!B$63*Baseline!B$53/Baseline!B$75 + Baseline!B$69*Baseline!B$54/Baseline!B$76)</f>
        <v>1.6804654086838007E-9</v>
      </c>
      <c r="R433" s="40">
        <f>Baseline!B$33 * (C433 * Baseline!B$61*Baseline!B$57/Baseline!B$73 + Baseline!B$62*Baseline!B$67/Baseline!B$74 + Baseline!B$63*Baseline!B$55/Baseline!B$75 + Baseline!B$69*Baseline!B$56/Baseline!B$76)</f>
        <v>1.4629418775519267E-8</v>
      </c>
      <c r="S433" s="40">
        <f>Baseline!B$33 * (C433 * Baseline!B$61*Baseline!B$58/Baseline!B$73 + Baseline!B$62*Baseline!B$59/Baseline!B$74 + Baseline!B$63*Baseline!B$68/Baseline!B$75 + Baseline!B$69*Baseline!B$60/Baseline!B$76)</f>
        <v>1.6489704846867497E-9</v>
      </c>
      <c r="T433" s="40">
        <f>Baseline!B$33 * (C433 * Baseline!B$61*Baseline!B$61/Baseline!B$73 + Baseline!B$62*Baseline!B$62/Baseline!B$74 + Baseline!B$63*Baseline!B$63/Baseline!B$75 + Baseline!B$69*Baseline!B$69/Baseline!B$76)</f>
        <v>9.8551803012230859E-8</v>
      </c>
      <c r="U433" s="40"/>
      <c r="V433" s="40">
        <f>E433 * ( Baseline!B$87 * Baseline!B$7 )</f>
        <v>0.19791775673719364</v>
      </c>
      <c r="W433" s="40">
        <f>F433 * ( Baseline!D$87 * Baseline!B$11 )</f>
        <v>7.2227560290614404E-4</v>
      </c>
      <c r="X433" s="40">
        <f>G433 * ( Baseline!F$87 * Baseline!B$16 )</f>
        <v>3.7482395850948003E-3</v>
      </c>
      <c r="Y433" s="40">
        <f>H433 * ( Baseline!H$87 * Baseline!B$18 )</f>
        <v>5.9097509624374831E-4</v>
      </c>
      <c r="Z433" s="48">
        <f t="shared" si="0"/>
        <v>0.20297924702143832</v>
      </c>
      <c r="AA433" s="40">
        <f>I433 * ( Baseline!B$87 * Baseline!B$7 )</f>
        <v>4.0638926607416032E-4</v>
      </c>
      <c r="AB433" s="1">
        <f>J433 * ( Baseline!D$87 * Baseline!B$11 )</f>
        <v>3.3110912202481066E-2</v>
      </c>
      <c r="AC433" s="1">
        <f>K433 * ( Baseline!F$87 * Baseline!B$16 )</f>
        <v>4.8382743777432378E-4</v>
      </c>
      <c r="AD433" s="1">
        <f>L433 * ( Baseline!F$87 * Baseline!B$16 )</f>
        <v>5.0814949523098985E-4</v>
      </c>
      <c r="AE433" s="48">
        <f t="shared" si="1"/>
        <v>3.4509278401560539E-2</v>
      </c>
      <c r="AF433" s="48">
        <f>M433 * ( Baseline!B$87 * Baseline!B$7 )</f>
        <v>1.1200010463089008E-3</v>
      </c>
      <c r="AG433" s="48">
        <f>N433 * ( Baseline!D$87 * Baseline!B$11 )</f>
        <v>2.5694625722771469E-4</v>
      </c>
      <c r="AH433" s="48">
        <f>O433 * ( Baseline!F$87 * Baseline!B$16 )</f>
        <v>4.6024152297968961E-2</v>
      </c>
      <c r="AI433" s="48">
        <f>P433 * ( Baseline!H$87 * Baseline!B$18 )</f>
        <v>5.7989916713258331E-4</v>
      </c>
      <c r="AJ433" s="48">
        <f t="shared" si="2"/>
        <v>4.7980998768638157E-2</v>
      </c>
      <c r="AK433" s="48">
        <f>Q433 * ( Baseline!B$87 * Baseline!B$7 )</f>
        <v>1.7441550476729166E-5</v>
      </c>
      <c r="AL433" s="48">
        <f>R433 * ( Baseline!D$87 * Baseline!B$11 )</f>
        <v>2.6986297327903294E-4</v>
      </c>
      <c r="AM433" s="48">
        <f>S433 * ( Baseline!F$87 * Baseline!B$16 )</f>
        <v>5.7276610390465133E-5</v>
      </c>
      <c r="AN433" s="48">
        <f>T433 * ( Baseline!H$87 * Baseline!B$18 )</f>
        <v>3.4658054232586055E-2</v>
      </c>
      <c r="AO433" s="48">
        <f t="shared" si="3"/>
        <v>3.5002635366732281E-2</v>
      </c>
      <c r="AP433" s="48"/>
      <c r="AQ433" s="48">
        <f>V433 * ( (1-Baseline!B$88-Baseline!B$87) + (1-B433)*Baseline!B$88 )</f>
        <v>0.1423636661669479</v>
      </c>
      <c r="AR433" s="48">
        <f>W433 * ( (1-Baseline!B$88-Baseline!B$87) + (1-B433)*Baseline!B$88 )</f>
        <v>5.1953803694935379E-4</v>
      </c>
      <c r="AS433" s="48">
        <f>X433 * ( (1-Baseline!B$88-Baseline!B$87) + (1-B433)*Baseline!B$88 )</f>
        <v>2.6961356969841623E-3</v>
      </c>
      <c r="AT433" s="48">
        <f>Y433 * ( (1-Baseline!B$88-Baseline!B$87) + (1-B433)*Baseline!B$88 )</f>
        <v>4.2509263798064337E-4</v>
      </c>
      <c r="AU433" s="48">
        <f t="shared" si="4"/>
        <v>0.14600443253886206</v>
      </c>
      <c r="AV433" s="48">
        <f>AA433 * ( (1-Baseline!D$88-Baseline!D$87) + (1-B433)*Baseline!D$88 )</f>
        <v>3.4985156889329048E-4</v>
      </c>
      <c r="AW433" s="48">
        <f>AB433 * ( (1-Baseline!D$88-Baseline!D$87) + (1-B433)*Baseline!D$88 )</f>
        <v>2.8504455084234673E-2</v>
      </c>
      <c r="AX433" s="48">
        <f>AC433 * ( (1-Baseline!D$88-Baseline!D$87) + (1-B433)*Baseline!D$88 )</f>
        <v>4.1651638542066969E-4</v>
      </c>
      <c r="AY433" s="48">
        <f>AD433 * ( (1-Baseline!D$88-Baseline!D$87) + (1-B433)*Baseline!D$88 )</f>
        <v>4.3745470901894749E-4</v>
      </c>
      <c r="AZ433" s="48">
        <f t="shared" si="5"/>
        <v>2.9708277747567582E-2</v>
      </c>
      <c r="BA433" s="48">
        <f>AF433 * ( (1-Baseline!F$88-Baseline!F$87) + (1-Baseline!B$36)*Baseline!F$88 )</f>
        <v>8.059885929573669E-4</v>
      </c>
      <c r="BB433" s="48">
        <f>AG433 * ( (1-Baseline!F$88-Baseline!F$87) + (1-Baseline!B$36)*Baseline!F$88 )</f>
        <v>1.849067489812948E-4</v>
      </c>
      <c r="BC433" s="48">
        <f>AH433 * ( (1-Baseline!F$88-Baseline!F$87) + (1-Baseline!B$36)*Baseline!F$88 )</f>
        <v>3.3120452766492003E-2</v>
      </c>
      <c r="BD433" s="48">
        <f>AI433 * ( (1-Baseline!F$88-Baseline!F$87) + (1-Baseline!B$36)*Baseline!F$88 )</f>
        <v>4.173139974419552E-4</v>
      </c>
      <c r="BE433" s="48">
        <f t="shared" si="6"/>
        <v>3.4528662105872625E-2</v>
      </c>
      <c r="BF433" s="48">
        <f>AK433 * ( (1-Baseline!H$88-Baseline!H$87) + (1-Baseline!B$36)*Baseline!H$88 )</f>
        <v>1.3819289273722051E-5</v>
      </c>
      <c r="BG433" s="48">
        <f>AL433 * ( (1-Baseline!H$88-Baseline!H$87) + (1-Baseline!B$36)*Baseline!H$88 )</f>
        <v>2.1381783098844336E-4</v>
      </c>
      <c r="BH433" s="48">
        <f>AM433 * ( (1-Baseline!H$88-Baseline!H$87) + (1-Baseline!B$36)*Baseline!H$88 )</f>
        <v>4.5381403944573332E-5</v>
      </c>
      <c r="BI433" s="48">
        <f>AN433 * ( (1-Baseline!H$88-Baseline!H$87) + (1-Baseline!B$36)*Baseline!H$88 )</f>
        <v>2.746026952956258E-2</v>
      </c>
      <c r="BJ433" s="48">
        <f t="shared" si="7"/>
        <v>2.7733288053769321E-2</v>
      </c>
      <c r="BK433" s="48"/>
      <c r="BL433" s="48">
        <f t="shared" si="18"/>
        <v>0.9750640010813022</v>
      </c>
      <c r="BM433" s="48">
        <f t="shared" si="19"/>
        <v>3.5583716734837356E-3</v>
      </c>
      <c r="BN433" s="48">
        <f t="shared" si="20"/>
        <v>1.846612222725862E-2</v>
      </c>
      <c r="BO433" s="48">
        <f t="shared" si="21"/>
        <v>2.9115050179555082E-3</v>
      </c>
      <c r="BP433" s="48">
        <f t="shared" si="8"/>
        <v>1</v>
      </c>
      <c r="BQ433" s="48">
        <f t="shared" si="22"/>
        <v>1.1776231926535532E-2</v>
      </c>
      <c r="BR433" s="48">
        <f t="shared" si="23"/>
        <v>0.95947854421041046</v>
      </c>
      <c r="BS433" s="48">
        <f t="shared" si="24"/>
        <v>1.4020213119044665E-2</v>
      </c>
      <c r="BT433" s="48">
        <f t="shared" si="25"/>
        <v>1.4725010744009382E-2</v>
      </c>
      <c r="BU433" s="48">
        <f t="shared" si="9"/>
        <v>1</v>
      </c>
      <c r="BV433" s="48">
        <f t="shared" si="26"/>
        <v>2.3342595507640153E-2</v>
      </c>
      <c r="BW433" s="48">
        <f t="shared" si="27"/>
        <v>5.3551669165266018E-3</v>
      </c>
      <c r="BX433" s="48">
        <f t="shared" si="28"/>
        <v>0.95921622056879208</v>
      </c>
      <c r="BY433" s="48">
        <f t="shared" si="29"/>
        <v>1.2086017007041193E-2</v>
      </c>
      <c r="BZ433" s="48">
        <f t="shared" si="10"/>
        <v>1</v>
      </c>
      <c r="CA433" s="48">
        <f t="shared" si="30"/>
        <v>4.9829249409335109E-4</v>
      </c>
      <c r="CB433" s="48">
        <f t="shared" si="31"/>
        <v>7.7097901472733127E-3</v>
      </c>
      <c r="CC433" s="48">
        <f t="shared" si="32"/>
        <v>1.6363513715570918E-3</v>
      </c>
      <c r="CD433" s="48">
        <f t="shared" si="33"/>
        <v>0.99015556598707632</v>
      </c>
      <c r="CE433" s="48">
        <f t="shared" si="11"/>
        <v>1</v>
      </c>
      <c r="CF433" s="48"/>
      <c r="CG433" s="48">
        <f t="shared" si="34"/>
        <v>0.9750640010813022</v>
      </c>
      <c r="CH433" s="48">
        <f t="shared" si="35"/>
        <v>3.5583716734837356E-3</v>
      </c>
      <c r="CI433" s="48">
        <f t="shared" si="36"/>
        <v>1.846612222725862E-2</v>
      </c>
      <c r="CJ433" s="48">
        <f t="shared" si="37"/>
        <v>2.9115050179555082E-3</v>
      </c>
      <c r="CK433" s="48">
        <f t="shared" si="12"/>
        <v>1</v>
      </c>
      <c r="CL433" s="48">
        <f t="shared" si="38"/>
        <v>1.1776231926535532E-2</v>
      </c>
      <c r="CM433" s="48">
        <f t="shared" si="39"/>
        <v>0.95947854421041046</v>
      </c>
      <c r="CN433" s="48">
        <f t="shared" si="40"/>
        <v>1.4020213119044665E-2</v>
      </c>
      <c r="CO433" s="48">
        <f t="shared" si="41"/>
        <v>1.4725010744009382E-2</v>
      </c>
      <c r="CP433" s="48">
        <f t="shared" si="13"/>
        <v>1</v>
      </c>
      <c r="CQ433" s="48">
        <f t="shared" si="42"/>
        <v>2.3342595507640153E-2</v>
      </c>
      <c r="CR433" s="48">
        <f t="shared" si="43"/>
        <v>5.3551669165266018E-3</v>
      </c>
      <c r="CS433" s="48">
        <f t="shared" si="44"/>
        <v>0.95921622056879208</v>
      </c>
      <c r="CT433" s="48">
        <f t="shared" si="45"/>
        <v>1.2086017007041193E-2</v>
      </c>
      <c r="CU433" s="48">
        <f t="shared" si="14"/>
        <v>1</v>
      </c>
      <c r="CV433" s="48">
        <f t="shared" si="46"/>
        <v>4.9829249409335109E-4</v>
      </c>
      <c r="CW433" s="48">
        <f t="shared" si="47"/>
        <v>7.7097901472733127E-3</v>
      </c>
      <c r="CX433" s="48">
        <f t="shared" si="48"/>
        <v>1.6363513715570918E-3</v>
      </c>
      <c r="CY433" s="48">
        <f t="shared" si="49"/>
        <v>0.99015556598707632</v>
      </c>
      <c r="CZ433" s="48">
        <f t="shared" si="15"/>
        <v>1</v>
      </c>
      <c r="DA433" s="48"/>
      <c r="DB433" s="48">
        <f>(AQ433*Baseline!B$7 + AV433*Baseline!B$11 + BA433*Baseline!B$16 + BF433*Baseline!B$18)</f>
        <v>73129.665129069748</v>
      </c>
      <c r="DC433" s="48">
        <f>(AR433*Baseline!B$7 + AW433*Baseline!B$11 + BB433*Baseline!B$16 + BG433*Baseline!B$18)</f>
        <v>71791.684814316788</v>
      </c>
      <c r="DD433" s="48">
        <f>(AS433*Baseline!B$7 + AX433*Baseline!B$11 + BC433*Baseline!B$16 + BH433*Baseline!B$18)</f>
        <v>115238.72886507824</v>
      </c>
      <c r="DE433" s="48">
        <f>(AT433*Baseline!B$7 + AY433*Baseline!B$11 + BD433*Baseline!B$16 + BI433*Baseline!B$18)</f>
        <v>1259970.5456951628</v>
      </c>
      <c r="DF433" s="48">
        <f t="shared" si="16"/>
        <v>1520130.6245036277</v>
      </c>
      <c r="DG433" s="48"/>
      <c r="DH433" s="48">
        <f t="shared" si="50"/>
        <v>4.8107487573937256E-2</v>
      </c>
      <c r="DI433" s="48">
        <f t="shared" si="51"/>
        <v>4.7227313006577391E-2</v>
      </c>
      <c r="DJ433" s="48">
        <f t="shared" si="52"/>
        <v>7.5808438437787187E-2</v>
      </c>
      <c r="DK433" s="48">
        <f t="shared" si="53"/>
        <v>0.82885676098169814</v>
      </c>
      <c r="DL433" s="48">
        <f t="shared" si="17"/>
        <v>1</v>
      </c>
      <c r="DM433" s="48"/>
      <c r="DN433" s="48">
        <f>DH433 / (Baseline!B$7/Baseline!B$17)</f>
        <v>5.1351578801974709</v>
      </c>
      <c r="DO433" s="48">
        <f>DI433 / (Baseline!B$11/Baseline!B$17)</f>
        <v>1.140089940214047</v>
      </c>
      <c r="DP433" s="48">
        <f>DJ433 / (Baseline!B$16/Baseline!B$17)</f>
        <v>1.1714694720746488</v>
      </c>
      <c r="DQ433" s="48">
        <f>DK433 / (Baseline!B$18/Baseline!B$17)</f>
        <v>0.93709574155238173</v>
      </c>
      <c r="DR433" s="71"/>
      <c r="DS433" s="48">
        <f>(AU433*Baseline!B$34)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3.4430196130829309E-2</v>
      </c>
      <c r="DT433" s="48">
        <f>(AZ433*Baseline!B$34) + (Baseline!D$88*(1-Baseline!D$89)*Baseline!B$35) + (Baseline!D$88*Baseline!D$89*((1-Baseline!D$90)*Baseline!B$40 + Baseline!D$90*Baseline!B$41))</f>
        <v>1.0869809662135139E-2</v>
      </c>
      <c r="DU433" s="48">
        <f>(BE433*Baseline!B$34) + (Baseline!F$88*(1-Baseline!F$89)*Baseline!B$35) + (Baseline!F$88*Baseline!F$89*((1-Baseline!F$90)*Baseline!B$40 + Baseline!F$90*Baseline!B$41))</f>
        <v>1.2909939315880897E-2</v>
      </c>
      <c r="DV433" s="48">
        <f>(BJ433*Baseline!B$34) + (Baseline!H$88*(1-Baseline!H$89)*Baseline!B$35) + (Baseline!H$88*Baseline!H$89*((1-Baseline!H$90)*Baseline!B$40 + Baseline!H$90*Baseline!B$41))</f>
        <v>9.3049932080653992E-3</v>
      </c>
      <c r="DW433" s="48">
        <f>( DS433*Baseline!B$7 + DT433*Baseline!B$11 + DU433*Baseline!B$16 + DV433*Baseline!B$18 ) / Baseline!B$17</f>
        <v>9.8384780922220316E-3</v>
      </c>
    </row>
    <row r="434" spans="1:127">
      <c r="A434" s="7" t="s">
        <v>723</v>
      </c>
      <c r="B434" s="1">
        <f>MIN( MAX( NORMINV( MCrands!B434, (B$5+B$4)/2, (B$5-B$4)/3.29 ), 0 ), 1 )</f>
        <v>0.56291247144475931</v>
      </c>
      <c r="C434" s="1">
        <f>MAX( NORMINV( MCrands!C434, (C$5+C$4)/2, (C$5-C$4)/3.29 ), 0 )</f>
        <v>2.236100019488044</v>
      </c>
      <c r="D434" s="40"/>
      <c r="E434" s="40">
        <f>Baseline!B$33 * (C434 * Baseline!B$66*Baseline!B$66/Baseline!B$73 + Baseline!B$52*Baseline!B$52/Baseline!B$74 + Baseline!B$53*Baseline!B$53/Baseline!B$75 + Baseline!B$54*Baseline!B$54/Baseline!B$76)</f>
        <v>1.8720285550526462E-5</v>
      </c>
      <c r="F434" s="40">
        <f>Baseline!B$33 * (C434 * Baseline!B$66*Baseline!B$57/Baseline!B$73 + Baseline!B$52*Baseline!B$67/Baseline!B$74 + Baseline!B$53*Baseline!B$55/Baseline!B$75 + Baseline!B$54*Baseline!B$56/Baseline!B$76)</f>
        <v>3.9108310885848333E-8</v>
      </c>
      <c r="G434" s="1">
        <f>Baseline!B$33 * (C434 * Baseline!B$66*Baseline!B$58/Baseline!B$73 + Baseline!B$52*Baseline!B$59/Baseline!B$74 + Baseline!B$53*Baseline!B$68/Baseline!B$75 + Baseline!B$54*Baseline!B$60/Baseline!B$76)</f>
        <v>1.0779564013636162E-7</v>
      </c>
      <c r="H434" s="40">
        <f>Baseline!B$33 * (C434 * Baseline!B$66*Baseline!B$61/Baseline!B$73 + Baseline!B$52*Baseline!B$62/Baseline!B$74 + Baseline!B$53*Baseline!B$63/Baseline!B$75 + Baseline!B$54*Baseline!B$69/Baseline!B$76)</f>
        <v>1.668999011790039E-9</v>
      </c>
      <c r="I434" s="40">
        <f>Baseline!B$33 * (C434 * Baseline!B$57*Baseline!B$66/Baseline!B$73 + Baseline!B$67*Baseline!B$52/Baseline!B$74 + Baseline!B$55*Baseline!B$53/Baseline!B$75 + Baseline!B$56*Baseline!B$54/Baseline!B$76)</f>
        <v>3.9108310885848333E-8</v>
      </c>
      <c r="J434" s="1">
        <f>Baseline!B$33 * (C434 * Baseline!B$57*Baseline!B$57/Baseline!B$73 + Baseline!B$67*Baseline!B$67/Baseline!B$74 + Baseline!B$55*Baseline!B$55/Baseline!B$75 + Baseline!B$56*Baseline!B$56/Baseline!B$76)</f>
        <v>1.7949605797359558E-6</v>
      </c>
      <c r="K434" s="40">
        <f>Baseline!B$33 * (C434 * Baseline!B$57*Baseline!B$58/Baseline!B$73 + Baseline!B$67*Baseline!B$59/Baseline!B$74 + Baseline!B$55*Baseline!B$68/Baseline!B$75 + Baseline!B$56*Baseline!B$60/Baseline!B$76)</f>
        <v>1.3929181228123575E-8</v>
      </c>
      <c r="L434" s="1">
        <f>Baseline!B$33 * (C434 * Baseline!B$57*Baseline!B$61/Baseline!B$73 + Baseline!B$67*Baseline!B$62/Baseline!B$74 + Baseline!B$55*Baseline!B$63/Baseline!B$75 + Baseline!B$56*Baseline!B$69/Baseline!B$76)</f>
        <v>1.4629417242065988E-8</v>
      </c>
      <c r="M434" s="40">
        <f>Baseline!B$33 * (C434 * Baseline!B$58*Baseline!B$66/Baseline!B$73 + Baseline!B$59*Baseline!B$52/Baseline!B$74 + Baseline!B$68*Baseline!B$53/Baseline!B$75 + Baseline!B$60*Baseline!B$54/Baseline!B$76)</f>
        <v>1.0779564013636162E-7</v>
      </c>
      <c r="N434" s="1">
        <f>Baseline!B$33 * (C434 * Baseline!B$58*Baseline!B$57/Baseline!B$73 + Baseline!B$59*Baseline!B$67/Baseline!B$74 + Baseline!B$68*Baseline!B$55/Baseline!B$75 + Baseline!B$60*Baseline!B$56/Baseline!B$76)</f>
        <v>1.3929181228123575E-8</v>
      </c>
      <c r="O434" s="1">
        <f>Baseline!B$33 * (C434 * Baseline!B$58*Baseline!B$58/Baseline!B$73 + Baseline!B$59*Baseline!B$59/Baseline!B$74 + Baseline!B$68*Baseline!B$68/Baseline!B$75 + Baseline!B$60*Baseline!B$60/Baseline!B$76)</f>
        <v>1.3250167222802979E-6</v>
      </c>
      <c r="P434" s="40">
        <f>Baseline!B$33 * (C434 * Baseline!B$58*Baseline!B$61/Baseline!B$73 + Baseline!B$59*Baseline!B$62/Baseline!B$74 + Baseline!B$68*Baseline!B$63/Baseline!B$75 + Baseline!B$60*Baseline!B$69/Baseline!B$76)</f>
        <v>1.648966714947439E-9</v>
      </c>
      <c r="Q434" s="40">
        <f>Baseline!B$33 * (C434 * Baseline!B$61*Baseline!B$66/Baseline!B$73 + Baseline!B$62*Baseline!B$52/Baseline!B$74 + Baseline!B$63*Baseline!B$53/Baseline!B$75 + Baseline!B$69*Baseline!B$54/Baseline!B$76)</f>
        <v>1.668999011790039E-9</v>
      </c>
      <c r="R434" s="40">
        <f>Baseline!B$33 * (C434 * Baseline!B$61*Baseline!B$57/Baseline!B$73 + Baseline!B$62*Baseline!B$67/Baseline!B$74 + Baseline!B$63*Baseline!B$55/Baseline!B$75 + Baseline!B$69*Baseline!B$56/Baseline!B$76)</f>
        <v>1.4629417242065988E-8</v>
      </c>
      <c r="S434" s="40">
        <f>Baseline!B$33 * (C434 * Baseline!B$61*Baseline!B$58/Baseline!B$73 + Baseline!B$62*Baseline!B$59/Baseline!B$74 + Baseline!B$63*Baseline!B$68/Baseline!B$75 + Baseline!B$69*Baseline!B$60/Baseline!B$76)</f>
        <v>1.648966714947439E-9</v>
      </c>
      <c r="T434" s="40">
        <f>Baseline!B$33 * (C434 * Baseline!B$61*Baseline!B$61/Baseline!B$73 + Baseline!B$62*Baseline!B$62/Baseline!B$74 + Baseline!B$63*Baseline!B$63/Baseline!B$75 + Baseline!B$69*Baseline!B$69/Baseline!B$76)</f>
        <v>9.855180263525694E-8</v>
      </c>
      <c r="U434" s="40"/>
      <c r="V434" s="40">
        <f>E434 * ( Baseline!B$87 * Baseline!B$7 )</f>
        <v>0.19429784372891415</v>
      </c>
      <c r="W434" s="40">
        <f>F434 * ( Baseline!D$87 * Baseline!B$11 )</f>
        <v>7.2141519888928014E-4</v>
      </c>
      <c r="X434" s="40">
        <f>G434 * ( Baseline!F$87 * Baseline!B$16 )</f>
        <v>3.7442567585156384E-3</v>
      </c>
      <c r="Y434" s="40">
        <f>H434 * ( Baseline!H$87 * Baseline!B$18 )</f>
        <v>5.86942668695497E-4</v>
      </c>
      <c r="Z434" s="48">
        <f t="shared" si="0"/>
        <v>0.19935045835501455</v>
      </c>
      <c r="AA434" s="40">
        <f>I434 * ( Baseline!B$87 * Baseline!B$7 )</f>
        <v>4.0590515868421987E-4</v>
      </c>
      <c r="AB434" s="1">
        <f>J434 * ( Baseline!D$87 * Baseline!B$11 )</f>
        <v>3.3110912087415331E-2</v>
      </c>
      <c r="AC434" s="1">
        <f>K434 * ( Baseline!F$87 * Baseline!B$16 )</f>
        <v>4.8382690513285541E-4</v>
      </c>
      <c r="AD434" s="1">
        <f>L434 * ( Baseline!F$87 * Baseline!B$16 )</f>
        <v>5.0814944196684295E-4</v>
      </c>
      <c r="AE434" s="48">
        <f t="shared" si="1"/>
        <v>3.450879359319925E-2</v>
      </c>
      <c r="AF434" s="48">
        <f>M434 * ( Baseline!B$87 * Baseline!B$7 )</f>
        <v>1.1188109489752972E-3</v>
      </c>
      <c r="AG434" s="48">
        <f>N434 * ( Baseline!D$87 * Baseline!B$11 )</f>
        <v>2.5694597435778826E-4</v>
      </c>
      <c r="AH434" s="48">
        <f>O434 * ( Baseline!F$87 * Baseline!B$16 )</f>
        <v>4.6024150988558686E-2</v>
      </c>
      <c r="AI434" s="48">
        <f>P434 * ( Baseline!H$87 * Baseline!B$18 )</f>
        <v>5.7989784141529064E-4</v>
      </c>
      <c r="AJ434" s="48">
        <f t="shared" si="2"/>
        <v>4.7979805753307056E-2</v>
      </c>
      <c r="AK434" s="48">
        <f>Q434 * ( Baseline!B$87 * Baseline!B$7 )</f>
        <v>1.7322540743368815E-5</v>
      </c>
      <c r="AL434" s="48">
        <f>R434 * ( Baseline!D$87 * Baseline!B$11 )</f>
        <v>2.6986294499204029E-4</v>
      </c>
      <c r="AM434" s="48">
        <f>S434 * ( Baseline!F$87 * Baseline!B$16 )</f>
        <v>5.7276479449437514E-5</v>
      </c>
      <c r="AN434" s="48">
        <f>T434 * ( Baseline!H$87 * Baseline!B$18 )</f>
        <v>3.4658054100014331E-2</v>
      </c>
      <c r="AO434" s="48">
        <f t="shared" si="3"/>
        <v>3.5002516065199177E-2</v>
      </c>
      <c r="AP434" s="48"/>
      <c r="AQ434" s="48">
        <f>V434 * ( (1-Baseline!B$88-Baseline!B$87) + (1-B434)*Baseline!B$88 )</f>
        <v>9.2798185198366079E-2</v>
      </c>
      <c r="AR434" s="48">
        <f>W434 * ( (1-Baseline!B$88-Baseline!B$87) + (1-B434)*Baseline!B$88 )</f>
        <v>3.4455359846837581E-4</v>
      </c>
      <c r="AS434" s="48">
        <f>X434 * ( (1-Baseline!B$88-Baseline!B$87) + (1-B434)*Baseline!B$88 )</f>
        <v>1.7882866090461985E-3</v>
      </c>
      <c r="AT434" s="48">
        <f>Y434 * ( (1-Baseline!B$88-Baseline!B$87) + (1-B434)*Baseline!B$88 )</f>
        <v>2.8032845565914273E-4</v>
      </c>
      <c r="AU434" s="48">
        <f t="shared" si="4"/>
        <v>9.5211353861539796E-2</v>
      </c>
      <c r="AV434" s="48">
        <f>AA434 * ( (1-Baseline!D$88-Baseline!D$87) + (1-B434)*Baseline!D$88 )</f>
        <v>3.0005061880217573E-4</v>
      </c>
      <c r="AW434" s="48">
        <f>AB434 * ( (1-Baseline!D$88-Baseline!D$87) + (1-B434)*Baseline!D$88 )</f>
        <v>2.4476036947001348E-2</v>
      </c>
      <c r="AX434" s="48">
        <f>AC434 * ( (1-Baseline!D$88-Baseline!D$87) + (1-B434)*Baseline!D$88 )</f>
        <v>3.5765143450959211E-4</v>
      </c>
      <c r="AY434" s="48">
        <f>AD434 * ( (1-Baseline!D$88-Baseline!D$87) + (1-B434)*Baseline!D$88 )</f>
        <v>3.7563098483492873E-4</v>
      </c>
      <c r="AZ434" s="48">
        <f t="shared" si="5"/>
        <v>2.5509369985148043E-2</v>
      </c>
      <c r="BA434" s="48">
        <f>AF434 * ( (1-Baseline!F$88-Baseline!F$87) + (1-Baseline!B$36)*Baseline!F$88 )</f>
        <v>8.051321608329912E-4</v>
      </c>
      <c r="BB434" s="48">
        <f>AG434 * ( (1-Baseline!F$88-Baseline!F$87) + (1-Baseline!B$36)*Baseline!F$88 )</f>
        <v>1.8490654541904389E-4</v>
      </c>
      <c r="BC434" s="48">
        <f>AH434 * ( (1-Baseline!F$88-Baseline!F$87) + (1-Baseline!B$36)*Baseline!F$88 )</f>
        <v>3.3120451824198469E-2</v>
      </c>
      <c r="BD434" s="48">
        <f>AI434 * ( (1-Baseline!F$88-Baseline!F$87) + (1-Baseline!B$36)*Baseline!F$88 )</f>
        <v>4.1731304341336849E-4</v>
      </c>
      <c r="BE434" s="48">
        <f t="shared" si="6"/>
        <v>3.4527803573863869E-2</v>
      </c>
      <c r="BF434" s="48">
        <f>AK434 * ( (1-Baseline!H$88-Baseline!H$87) + (1-Baseline!B$36)*Baseline!H$88 )</f>
        <v>1.3724995481785979E-5</v>
      </c>
      <c r="BG434" s="48">
        <f>AL434 * ( (1-Baseline!H$88-Baseline!H$87) + (1-Baseline!B$36)*Baseline!H$88 )</f>
        <v>2.1381780857609333E-4</v>
      </c>
      <c r="BH434" s="48">
        <f>AM434 * ( (1-Baseline!H$88-Baseline!H$87) + (1-Baseline!B$36)*Baseline!H$88 )</f>
        <v>4.5381300197378327E-5</v>
      </c>
      <c r="BI434" s="48">
        <f>AN434 * ( (1-Baseline!H$88-Baseline!H$87) + (1-Baseline!B$36)*Baseline!H$88 )</f>
        <v>2.7460269424523353E-2</v>
      </c>
      <c r="BJ434" s="48">
        <f t="shared" si="7"/>
        <v>2.7733193528778611E-2</v>
      </c>
      <c r="BK434" s="48"/>
      <c r="BL434" s="48">
        <f t="shared" si="18"/>
        <v>0.97465461244587448</v>
      </c>
      <c r="BM434" s="48">
        <f t="shared" si="19"/>
        <v>3.6188288948126881E-3</v>
      </c>
      <c r="BN434" s="48">
        <f t="shared" si="20"/>
        <v>1.8782283168106161E-2</v>
      </c>
      <c r="BO434" s="48">
        <f t="shared" si="21"/>
        <v>2.9442754912067286E-3</v>
      </c>
      <c r="BP434" s="48">
        <f t="shared" si="8"/>
        <v>1</v>
      </c>
      <c r="BQ434" s="48">
        <f t="shared" si="22"/>
        <v>1.1762368846305099E-2</v>
      </c>
      <c r="BR434" s="48">
        <f t="shared" si="23"/>
        <v>0.95949202043216597</v>
      </c>
      <c r="BS434" s="48">
        <f t="shared" si="24"/>
        <v>1.4020394651762171E-2</v>
      </c>
      <c r="BT434" s="48">
        <f t="shared" si="25"/>
        <v>1.4725216069766794E-2</v>
      </c>
      <c r="BU434" s="48">
        <f t="shared" si="9"/>
        <v>1</v>
      </c>
      <c r="BV434" s="48">
        <f t="shared" si="26"/>
        <v>2.3318371790160532E-2</v>
      </c>
      <c r="BW434" s="48">
        <f t="shared" si="27"/>
        <v>5.3552941768647737E-3</v>
      </c>
      <c r="BX434" s="48">
        <f t="shared" si="28"/>
        <v>0.95924004413849517</v>
      </c>
      <c r="BY434" s="48">
        <f t="shared" si="29"/>
        <v>1.2086289894479629E-2</v>
      </c>
      <c r="BZ434" s="48">
        <f t="shared" si="10"/>
        <v>1</v>
      </c>
      <c r="CA434" s="48">
        <f t="shared" si="30"/>
        <v>4.948941587828179E-4</v>
      </c>
      <c r="CB434" s="48">
        <f t="shared" si="31"/>
        <v>7.7098156169506972E-3</v>
      </c>
      <c r="CC434" s="48">
        <f t="shared" si="32"/>
        <v>1.6363532079450697E-3</v>
      </c>
      <c r="CD434" s="48">
        <f t="shared" si="33"/>
        <v>0.99015893701632141</v>
      </c>
      <c r="CE434" s="48">
        <f t="shared" si="11"/>
        <v>1</v>
      </c>
      <c r="CF434" s="48"/>
      <c r="CG434" s="48">
        <f t="shared" si="34"/>
        <v>0.97465461244587448</v>
      </c>
      <c r="CH434" s="48">
        <f t="shared" si="35"/>
        <v>3.6188288948126881E-3</v>
      </c>
      <c r="CI434" s="48">
        <f t="shared" si="36"/>
        <v>1.8782283168106161E-2</v>
      </c>
      <c r="CJ434" s="48">
        <f t="shared" si="37"/>
        <v>2.9442754912067286E-3</v>
      </c>
      <c r="CK434" s="48">
        <f t="shared" si="12"/>
        <v>1</v>
      </c>
      <c r="CL434" s="48">
        <f t="shared" si="38"/>
        <v>1.1762368846305099E-2</v>
      </c>
      <c r="CM434" s="48">
        <f t="shared" si="39"/>
        <v>0.95949202043216597</v>
      </c>
      <c r="CN434" s="48">
        <f t="shared" si="40"/>
        <v>1.4020394651762171E-2</v>
      </c>
      <c r="CO434" s="48">
        <f t="shared" si="41"/>
        <v>1.4725216069766794E-2</v>
      </c>
      <c r="CP434" s="48">
        <f t="shared" si="13"/>
        <v>1</v>
      </c>
      <c r="CQ434" s="48">
        <f t="shared" si="42"/>
        <v>2.3318371790160532E-2</v>
      </c>
      <c r="CR434" s="48">
        <f t="shared" si="43"/>
        <v>5.3552941768647737E-3</v>
      </c>
      <c r="CS434" s="48">
        <f t="shared" si="44"/>
        <v>0.95924004413849517</v>
      </c>
      <c r="CT434" s="48">
        <f t="shared" si="45"/>
        <v>1.2086289894479629E-2</v>
      </c>
      <c r="CU434" s="48">
        <f t="shared" si="14"/>
        <v>1</v>
      </c>
      <c r="CV434" s="48">
        <f t="shared" si="46"/>
        <v>4.948941587828179E-4</v>
      </c>
      <c r="CW434" s="48">
        <f t="shared" si="47"/>
        <v>7.7098156169506972E-3</v>
      </c>
      <c r="CX434" s="48">
        <f t="shared" si="48"/>
        <v>1.6363532079450697E-3</v>
      </c>
      <c r="CY434" s="48">
        <f t="shared" si="49"/>
        <v>0.99015893701632141</v>
      </c>
      <c r="CZ434" s="48">
        <f t="shared" si="15"/>
        <v>1</v>
      </c>
      <c r="DA434" s="48"/>
      <c r="DB434" s="48">
        <f>(AQ434*Baseline!B$7 + AV434*Baseline!B$11 + BA434*Baseline!B$16 + BF434*Baseline!B$18)</f>
        <v>48976.4190325706</v>
      </c>
      <c r="DC434" s="48">
        <f>(AR434*Baseline!B$7 + AW434*Baseline!B$11 + BB434*Baseline!B$16 + BG434*Baseline!B$18)</f>
        <v>63067.655423525226</v>
      </c>
      <c r="DD434" s="48">
        <f>(AS434*Baseline!B$7 + AX434*Baseline!B$11 + BC434*Baseline!B$16 + BH434*Baseline!B$18)</f>
        <v>114672.17508396106</v>
      </c>
      <c r="DE434" s="48">
        <f>(AT434*Baseline!B$7 + AY434*Baseline!B$11 + BD434*Baseline!B$16 + BI434*Baseline!B$18)</f>
        <v>1259767.7427457343</v>
      </c>
      <c r="DF434" s="48">
        <f t="shared" si="16"/>
        <v>1486483.9922857911</v>
      </c>
      <c r="DG434" s="48"/>
      <c r="DH434" s="48">
        <f t="shared" si="50"/>
        <v>3.2947828087444619E-2</v>
      </c>
      <c r="DI434" s="48">
        <f t="shared" si="51"/>
        <v>4.2427403020025158E-2</v>
      </c>
      <c r="DJ434" s="48">
        <f t="shared" si="52"/>
        <v>7.7143229041859884E-2</v>
      </c>
      <c r="DK434" s="48">
        <f t="shared" si="53"/>
        <v>0.84748153985067043</v>
      </c>
      <c r="DL434" s="48">
        <f t="shared" si="17"/>
        <v>1</v>
      </c>
      <c r="DM434" s="48"/>
      <c r="DN434" s="48">
        <f>DH434 / (Baseline!B$7/Baseline!B$17)</f>
        <v>3.5169639399396639</v>
      </c>
      <c r="DO434" s="48">
        <f>DI434 / (Baseline!B$11/Baseline!B$17)</f>
        <v>1.0242178157753985</v>
      </c>
      <c r="DP434" s="48">
        <f>DJ434 / (Baseline!B$16/Baseline!B$17)</f>
        <v>1.1920960207347493</v>
      </c>
      <c r="DQ434" s="48">
        <f>DK434 / (Baseline!B$18/Baseline!B$17)</f>
        <v>0.95815269829940408</v>
      </c>
      <c r="DR434" s="71"/>
      <c r="DS434" s="48">
        <f>(AU434*Baseline!B$34)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2.6811234329230969E-2</v>
      </c>
      <c r="DT434" s="48">
        <f>(AZ434*Baseline!B$34) + (Baseline!D$88*(1-Baseline!D$89)*Baseline!B$35) + (Baseline!D$88*Baseline!D$89*((1-Baseline!D$90)*Baseline!B$40 + Baseline!D$90*Baseline!B$41))</f>
        <v>1.023997349777221E-2</v>
      </c>
      <c r="DU434" s="48">
        <f>(BE434*Baseline!B$34) + (Baseline!F$88*(1-Baseline!F$89)*Baseline!B$35) + (Baseline!F$88*Baseline!F$89*((1-Baseline!F$90)*Baseline!B$40 + Baseline!F$90*Baseline!B$41))</f>
        <v>1.2909810536079584E-2</v>
      </c>
      <c r="DV434" s="48">
        <f>(BJ434*Baseline!B$34) + (Baseline!H$88*(1-Baseline!H$89)*Baseline!B$35) + (Baseline!H$88*Baseline!H$89*((1-Baseline!H$90)*Baseline!B$40 + Baseline!H$90*Baseline!B$41))</f>
        <v>9.3049790293167935E-3</v>
      </c>
      <c r="DW434" s="48">
        <f>( DS434*Baseline!B$7 + DT434*Baseline!B$11 + DU434*Baseline!B$16 + DV434*Baseline!B$18 ) / Baseline!B$17</f>
        <v>9.7409903533859938E-3</v>
      </c>
    </row>
    <row r="435" spans="1:127">
      <c r="A435" s="7" t="s">
        <v>724</v>
      </c>
      <c r="B435" s="1">
        <f>MIN( MAX( NORMINV( MCrands!B435, (B$5+B$4)/2, (B$5-B$4)/3.29 ), 0 ), 1 )</f>
        <v>0.42603632905454547</v>
      </c>
      <c r="C435" s="1">
        <f>MAX( NORMINV( MCrands!C435, (C$5+C$4)/2, (C$5-C$4)/3.29 ), 0 )</f>
        <v>2.49876960924778</v>
      </c>
      <c r="D435" s="40"/>
      <c r="E435" s="40">
        <f>Baseline!B$33 * (C435 * Baseline!B$66*Baseline!B$66/Baseline!B$73 + Baseline!B$52*Baseline!B$52/Baseline!B$74 + Baseline!B$53*Baseline!B$53/Baseline!B$75 + Baseline!B$54*Baseline!B$54/Baseline!B$76)</f>
        <v>2.0918315901997542E-5</v>
      </c>
      <c r="F435" s="40">
        <f>Baseline!B$33 * (C435 * Baseline!B$66*Baseline!B$57/Baseline!B$73 + Baseline!B$52*Baseline!B$67/Baseline!B$74 + Baseline!B$53*Baseline!B$55/Baseline!B$75 + Baseline!B$54*Baseline!B$56/Baseline!B$76)</f>
        <v>3.9402263457091542E-8</v>
      </c>
      <c r="G435" s="1">
        <f>Baseline!B$33 * (C435 * Baseline!B$66*Baseline!B$58/Baseline!B$73 + Baseline!B$52*Baseline!B$59/Baseline!B$74 + Baseline!B$53*Baseline!B$68/Baseline!B$75 + Baseline!B$54*Baseline!B$60/Baseline!B$76)</f>
        <v>1.0851827354066784E-7</v>
      </c>
      <c r="H435" s="40">
        <f>Baseline!B$33 * (C435 * Baseline!B$66*Baseline!B$61/Baseline!B$73 + Baseline!B$52*Baseline!B$62/Baseline!B$74 + Baseline!B$53*Baseline!B$63/Baseline!B$75 + Baseline!B$54*Baseline!B$69/Baseline!B$76)</f>
        <v>1.7412623522206606E-9</v>
      </c>
      <c r="I435" s="40">
        <f>Baseline!B$33 * (C435 * Baseline!B$57*Baseline!B$66/Baseline!B$73 + Baseline!B$67*Baseline!B$52/Baseline!B$74 + Baseline!B$55*Baseline!B$53/Baseline!B$75 + Baseline!B$56*Baseline!B$54/Baseline!B$76)</f>
        <v>3.9402263457091542E-8</v>
      </c>
      <c r="J435" s="1">
        <f>Baseline!B$33 * (C435 * Baseline!B$57*Baseline!B$57/Baseline!B$73 + Baseline!B$67*Baseline!B$67/Baseline!B$74 + Baseline!B$55*Baseline!B$55/Baseline!B$75 + Baseline!B$56*Baseline!B$56/Baseline!B$76)</f>
        <v>1.7949606190475666E-6</v>
      </c>
      <c r="K435" s="40">
        <f>Baseline!B$33 * (C435 * Baseline!B$57*Baseline!B$58/Baseline!B$73 + Baseline!B$67*Baseline!B$59/Baseline!B$74 + Baseline!B$55*Baseline!B$68/Baseline!B$75 + Baseline!B$56*Baseline!B$60/Baseline!B$76)</f>
        <v>1.3929277869167281E-8</v>
      </c>
      <c r="L435" s="1">
        <f>Baseline!B$33 * (C435 * Baseline!B$57*Baseline!B$61/Baseline!B$73 + Baseline!B$67*Baseline!B$62/Baseline!B$74 + Baseline!B$55*Baseline!B$63/Baseline!B$75 + Baseline!B$56*Baseline!B$69/Baseline!B$76)</f>
        <v>1.4629426906170359E-8</v>
      </c>
      <c r="M435" s="40">
        <f>Baseline!B$33 * (C435 * Baseline!B$58*Baseline!B$66/Baseline!B$73 + Baseline!B$59*Baseline!B$52/Baseline!B$74 + Baseline!B$68*Baseline!B$53/Baseline!B$75 + Baseline!B$60*Baseline!B$54/Baseline!B$76)</f>
        <v>1.0851827354066784E-7</v>
      </c>
      <c r="N435" s="1">
        <f>Baseline!B$33 * (C435 * Baseline!B$58*Baseline!B$57/Baseline!B$73 + Baseline!B$59*Baseline!B$67/Baseline!B$74 + Baseline!B$68*Baseline!B$55/Baseline!B$75 + Baseline!B$60*Baseline!B$56/Baseline!B$76)</f>
        <v>1.3929277869167281E-8</v>
      </c>
      <c r="O435" s="1">
        <f>Baseline!B$33 * (C435 * Baseline!B$58*Baseline!B$58/Baseline!B$73 + Baseline!B$59*Baseline!B$59/Baseline!B$74 + Baseline!B$68*Baseline!B$68/Baseline!B$75 + Baseline!B$60*Baseline!B$60/Baseline!B$76)</f>
        <v>1.325016959856197E-6</v>
      </c>
      <c r="P435" s="40">
        <f>Baseline!B$33 * (C435 * Baseline!B$58*Baseline!B$61/Baseline!B$73 + Baseline!B$59*Baseline!B$62/Baseline!B$74 + Baseline!B$68*Baseline!B$63/Baseline!B$75 + Baseline!B$60*Baseline!B$69/Baseline!B$76)</f>
        <v>1.64899047253735E-9</v>
      </c>
      <c r="Q435" s="40">
        <f>Baseline!B$33 * (C435 * Baseline!B$61*Baseline!B$66/Baseline!B$73 + Baseline!B$62*Baseline!B$52/Baseline!B$74 + Baseline!B$63*Baseline!B$53/Baseline!B$75 + Baseline!B$69*Baseline!B$54/Baseline!B$76)</f>
        <v>1.7412623522206606E-9</v>
      </c>
      <c r="R435" s="40">
        <f>Baseline!B$33 * (C435 * Baseline!B$61*Baseline!B$57/Baseline!B$73 + Baseline!B$62*Baseline!B$67/Baseline!B$74 + Baseline!B$63*Baseline!B$55/Baseline!B$75 + Baseline!B$69*Baseline!B$56/Baseline!B$76)</f>
        <v>1.4629426906170359E-8</v>
      </c>
      <c r="S435" s="40">
        <f>Baseline!B$33 * (C435 * Baseline!B$61*Baseline!B$58/Baseline!B$73 + Baseline!B$62*Baseline!B$59/Baseline!B$74 + Baseline!B$63*Baseline!B$68/Baseline!B$75 + Baseline!B$69*Baseline!B$60/Baseline!B$76)</f>
        <v>1.64899047253735E-9</v>
      </c>
      <c r="T435" s="40">
        <f>Baseline!B$33 * (C435 * Baseline!B$61*Baseline!B$61/Baseline!B$73 + Baseline!B$62*Baseline!B$62/Baseline!B$74 + Baseline!B$63*Baseline!B$63/Baseline!B$75 + Baseline!B$69*Baseline!B$69/Baseline!B$76)</f>
        <v>9.8551805011015917E-8</v>
      </c>
      <c r="U435" s="40"/>
      <c r="V435" s="40">
        <f>E435 * ( Baseline!B$87 * Baseline!B$7 )</f>
        <v>0.21711120074683249</v>
      </c>
      <c r="W435" s="40">
        <f>F435 * ( Baseline!D$87 * Baseline!B$11 )</f>
        <v>7.2683762312198135E-4</v>
      </c>
      <c r="X435" s="40">
        <f>G435 * ( Baseline!F$87 * Baseline!B$16 )</f>
        <v>3.7693572635507213E-3</v>
      </c>
      <c r="Y435" s="40">
        <f>H435 * ( Baseline!H$87 * Baseline!B$18 )</f>
        <v>6.1235576815306338E-4</v>
      </c>
      <c r="Z435" s="48">
        <f t="shared" si="0"/>
        <v>0.22221975140165823</v>
      </c>
      <c r="AA435" s="40">
        <f>I435 * ( Baseline!B$87 * Baseline!B$7 )</f>
        <v>4.0895609242115312E-4</v>
      </c>
      <c r="AB435" s="1">
        <f>J435 * ( Baseline!D$87 * Baseline!B$11 )</f>
        <v>3.3110912812580724E-2</v>
      </c>
      <c r="AC435" s="1">
        <f>K435 * ( Baseline!F$87 * Baseline!B$16 )</f>
        <v>4.8383026193727334E-4</v>
      </c>
      <c r="AD435" s="1">
        <f>L435 * ( Baseline!F$87 * Baseline!B$16 )</f>
        <v>5.0814977764728484E-4</v>
      </c>
      <c r="AE435" s="48">
        <f t="shared" si="1"/>
        <v>3.4511848944586442E-2</v>
      </c>
      <c r="AF435" s="48">
        <f>M435 * ( Baseline!B$87 * Baseline!B$7 )</f>
        <v>1.1263111610785915E-3</v>
      </c>
      <c r="AG435" s="48">
        <f>N435 * ( Baseline!D$87 * Baseline!B$11 )</f>
        <v>2.5694775705604821E-4</v>
      </c>
      <c r="AH435" s="48">
        <f>O435 * ( Baseline!F$87 * Baseline!B$16 )</f>
        <v>4.6024159240702876E-2</v>
      </c>
      <c r="AI435" s="48">
        <f>P435 * ( Baseline!H$87 * Baseline!B$18 )</f>
        <v>5.7990619632929932E-4</v>
      </c>
      <c r="AJ435" s="48">
        <f t="shared" si="2"/>
        <v>4.7987324355166817E-2</v>
      </c>
      <c r="AK435" s="48">
        <f>Q435 * ( Baseline!B$87 * Baseline!B$7 )</f>
        <v>1.8072561953698238E-5</v>
      </c>
      <c r="AL435" s="48">
        <f>R435 * ( Baseline!D$87 * Baseline!B$11 )</f>
        <v>2.6986312326186628E-4</v>
      </c>
      <c r="AM435" s="48">
        <f>S435 * ( Baseline!F$87 * Baseline!B$16 )</f>
        <v>5.7277304663856928E-5</v>
      </c>
      <c r="AN435" s="48">
        <f>T435 * ( Baseline!H$87 * Baseline!B$18 )</f>
        <v>3.4658054935505729E-2</v>
      </c>
      <c r="AO435" s="48">
        <f t="shared" si="3"/>
        <v>3.5003267925385148E-2</v>
      </c>
      <c r="AP435" s="48"/>
      <c r="AQ435" s="48">
        <f>V435 * ( (1-Baseline!B$88-Baseline!B$87) + (1-B435)*Baseline!B$88 )</f>
        <v>0.13014246057395382</v>
      </c>
      <c r="AR435" s="48">
        <f>W435 * ( (1-Baseline!B$88-Baseline!B$87) + (1-B435)*Baseline!B$88 )</f>
        <v>4.3568658081864905E-4</v>
      </c>
      <c r="AS435" s="48">
        <f>X435 * ( (1-Baseline!B$88-Baseline!B$87) + (1-B435)*Baseline!B$88 )</f>
        <v>2.259457031112906E-3</v>
      </c>
      <c r="AT435" s="48">
        <f>Y435 * ( (1-Baseline!B$88-Baseline!B$87) + (1-B435)*Baseline!B$88 )</f>
        <v>3.6706298956460417E-4</v>
      </c>
      <c r="AU435" s="48">
        <f t="shared" si="4"/>
        <v>0.13320466717544999</v>
      </c>
      <c r="AV435" s="48">
        <f>AA435 * ( (1-Baseline!D$88-Baseline!D$87) + (1-B435)*Baseline!D$88 )</f>
        <v>3.2738330743948272E-4</v>
      </c>
      <c r="AW435" s="48">
        <f>AB435 * ( (1-Baseline!D$88-Baseline!D$87) + (1-B435)*Baseline!D$88 )</f>
        <v>2.6506415602582007E-2</v>
      </c>
      <c r="AX435" s="48">
        <f>AC435 * ( (1-Baseline!D$88-Baseline!D$87) + (1-B435)*Baseline!D$88 )</f>
        <v>3.8732263518699133E-4</v>
      </c>
      <c r="AY435" s="48">
        <f>AD435 * ( (1-Baseline!D$88-Baseline!D$87) + (1-B435)*Baseline!D$88 )</f>
        <v>4.0679123740620162E-4</v>
      </c>
      <c r="AZ435" s="48">
        <f t="shared" si="5"/>
        <v>2.7627912782614686E-2</v>
      </c>
      <c r="BA435" s="48">
        <f>AF435 * ( (1-Baseline!F$88-Baseline!F$87) + (1-Baseline!B$36)*Baseline!F$88 )</f>
        <v>8.1052955346930906E-4</v>
      </c>
      <c r="BB435" s="48">
        <f>AG435 * ( (1-Baseline!F$88-Baseline!F$87) + (1-Baseline!B$36)*Baseline!F$88 )</f>
        <v>1.849078283057581E-4</v>
      </c>
      <c r="BC435" s="48">
        <f>AH435 * ( (1-Baseline!F$88-Baseline!F$87) + (1-Baseline!B$36)*Baseline!F$88 )</f>
        <v>3.3120457762705495E-2</v>
      </c>
      <c r="BD435" s="48">
        <f>AI435 * ( (1-Baseline!F$88-Baseline!F$87) + (1-Baseline!B$36)*Baseline!F$88 )</f>
        <v>4.1731905587684637E-4</v>
      </c>
      <c r="BE435" s="48">
        <f t="shared" si="6"/>
        <v>3.4533214200357404E-2</v>
      </c>
      <c r="BF435" s="48">
        <f>AK435 * ( (1-Baseline!H$88-Baseline!H$87) + (1-Baseline!B$36)*Baseline!H$88 )</f>
        <v>1.4319252287154187E-5</v>
      </c>
      <c r="BG435" s="48">
        <f>AL435 * ( (1-Baseline!H$88-Baseline!H$87) + (1-Baseline!B$36)*Baseline!H$88 )</f>
        <v>2.1381794982284187E-4</v>
      </c>
      <c r="BH435" s="48">
        <f>AM435 * ( (1-Baseline!H$88-Baseline!H$87) + (1-Baseline!B$36)*Baseline!H$88 )</f>
        <v>4.5381954031267118E-5</v>
      </c>
      <c r="BI435" s="48">
        <f>AN435 * ( (1-Baseline!H$88-Baseline!H$87) + (1-Baseline!B$36)*Baseline!H$88 )</f>
        <v>2.7460270086499896E-2</v>
      </c>
      <c r="BJ435" s="48">
        <f t="shared" si="7"/>
        <v>2.7733789242641159E-2</v>
      </c>
      <c r="BK435" s="48"/>
      <c r="BL435" s="48">
        <f t="shared" si="18"/>
        <v>0.97701126644862402</v>
      </c>
      <c r="BM435" s="48">
        <f t="shared" si="19"/>
        <v>3.2708056711315248E-3</v>
      </c>
      <c r="BN435" s="48">
        <f t="shared" si="20"/>
        <v>1.6962296284535373E-2</v>
      </c>
      <c r="BO435" s="48">
        <f t="shared" si="21"/>
        <v>2.755631595709246E-3</v>
      </c>
      <c r="BP435" s="48">
        <f t="shared" si="8"/>
        <v>1.0000000000000002</v>
      </c>
      <c r="BQ435" s="48">
        <f t="shared" si="22"/>
        <v>1.184973001816822E-2</v>
      </c>
      <c r="BR435" s="48">
        <f t="shared" si="23"/>
        <v>0.95940709713191219</v>
      </c>
      <c r="BS435" s="48">
        <f t="shared" si="24"/>
        <v>1.4019250684428119E-2</v>
      </c>
      <c r="BT435" s="48">
        <f t="shared" si="25"/>
        <v>1.4723922165491329E-2</v>
      </c>
      <c r="BU435" s="48">
        <f t="shared" si="9"/>
        <v>0.99999999999999989</v>
      </c>
      <c r="BV435" s="48">
        <f t="shared" si="26"/>
        <v>2.347101398574478E-2</v>
      </c>
      <c r="BW435" s="48">
        <f t="shared" si="27"/>
        <v>5.3544922645469926E-3</v>
      </c>
      <c r="BX435" s="48">
        <f t="shared" si="28"/>
        <v>0.95908992341531607</v>
      </c>
      <c r="BY435" s="48">
        <f t="shared" si="29"/>
        <v>1.2084570334392078E-2</v>
      </c>
      <c r="BZ435" s="48">
        <f t="shared" si="10"/>
        <v>0.99999999999999989</v>
      </c>
      <c r="CA435" s="48">
        <f t="shared" si="30"/>
        <v>5.1631070539535581E-4</v>
      </c>
      <c r="CB435" s="48">
        <f t="shared" si="31"/>
        <v>7.7096551052639158E-3</v>
      </c>
      <c r="CC435" s="48">
        <f t="shared" si="32"/>
        <v>1.6363416348996989E-3</v>
      </c>
      <c r="CD435" s="48">
        <f t="shared" si="33"/>
        <v>0.99013769255444106</v>
      </c>
      <c r="CE435" s="48">
        <f t="shared" si="11"/>
        <v>1</v>
      </c>
      <c r="CF435" s="48"/>
      <c r="CG435" s="48">
        <f t="shared" si="34"/>
        <v>0.97701126644862402</v>
      </c>
      <c r="CH435" s="48">
        <f t="shared" si="35"/>
        <v>3.2708056711315248E-3</v>
      </c>
      <c r="CI435" s="48">
        <f t="shared" si="36"/>
        <v>1.6962296284535373E-2</v>
      </c>
      <c r="CJ435" s="48">
        <f t="shared" si="37"/>
        <v>2.755631595709246E-3</v>
      </c>
      <c r="CK435" s="48">
        <f t="shared" si="12"/>
        <v>1.0000000000000002</v>
      </c>
      <c r="CL435" s="48">
        <f t="shared" si="38"/>
        <v>1.184973001816822E-2</v>
      </c>
      <c r="CM435" s="48">
        <f t="shared" si="39"/>
        <v>0.95940709713191219</v>
      </c>
      <c r="CN435" s="48">
        <f t="shared" si="40"/>
        <v>1.4019250684428119E-2</v>
      </c>
      <c r="CO435" s="48">
        <f t="shared" si="41"/>
        <v>1.4723922165491329E-2</v>
      </c>
      <c r="CP435" s="48">
        <f t="shared" si="13"/>
        <v>0.99999999999999989</v>
      </c>
      <c r="CQ435" s="48">
        <f t="shared" si="42"/>
        <v>2.347101398574478E-2</v>
      </c>
      <c r="CR435" s="48">
        <f t="shared" si="43"/>
        <v>5.3544922645469926E-3</v>
      </c>
      <c r="CS435" s="48">
        <f t="shared" si="44"/>
        <v>0.95908992341531607</v>
      </c>
      <c r="CT435" s="48">
        <f t="shared" si="45"/>
        <v>1.2084570334392078E-2</v>
      </c>
      <c r="CU435" s="48">
        <f t="shared" si="14"/>
        <v>0.99999999999999989</v>
      </c>
      <c r="CV435" s="48">
        <f t="shared" si="46"/>
        <v>5.1631070539535581E-4</v>
      </c>
      <c r="CW435" s="48">
        <f t="shared" si="47"/>
        <v>7.7096551052639158E-3</v>
      </c>
      <c r="CX435" s="48">
        <f t="shared" si="48"/>
        <v>1.6363416348996989E-3</v>
      </c>
      <c r="CY435" s="48">
        <f t="shared" si="49"/>
        <v>0.99013769255444106</v>
      </c>
      <c r="CZ435" s="48">
        <f t="shared" si="15"/>
        <v>1</v>
      </c>
      <c r="DA435" s="48"/>
      <c r="DB435" s="48">
        <f>(AQ435*Baseline!B$7 + AV435*Baseline!B$11 + BA435*Baseline!B$16 + BF435*Baseline!B$18)</f>
        <v>67192.302811346177</v>
      </c>
      <c r="DC435" s="48">
        <f>(AR435*Baseline!B$7 + AW435*Baseline!B$11 + BB435*Baseline!B$16 + BG435*Baseline!B$18)</f>
        <v>67466.12235302334</v>
      </c>
      <c r="DD435" s="48">
        <f>(AS435*Baseline!B$7 + AX435*Baseline!B$11 + BC435*Baseline!B$16 + BH435*Baseline!B$18)</f>
        <v>114964.37406547509</v>
      </c>
      <c r="DE435" s="48">
        <f>(AT435*Baseline!B$7 + AY435*Baseline!B$11 + BD435*Baseline!B$16 + BI435*Baseline!B$18)</f>
        <v>1259876.684294312</v>
      </c>
      <c r="DF435" s="48">
        <f t="shared" si="16"/>
        <v>1509499.4835241567</v>
      </c>
      <c r="DG435" s="48"/>
      <c r="DH435" s="48">
        <f t="shared" si="50"/>
        <v>4.4512968400940094E-2</v>
      </c>
      <c r="DI435" s="48">
        <f t="shared" si="51"/>
        <v>4.4694365973225368E-2</v>
      </c>
      <c r="DJ435" s="48">
        <f t="shared" si="52"/>
        <v>7.616059185199138E-2</v>
      </c>
      <c r="DK435" s="48">
        <f t="shared" si="53"/>
        <v>0.83463207377384308</v>
      </c>
      <c r="DL435" s="48">
        <f t="shared" si="17"/>
        <v>0.99999999999999989</v>
      </c>
      <c r="DM435" s="48"/>
      <c r="DN435" s="48">
        <f>DH435 / (Baseline!B$7/Baseline!B$17)</f>
        <v>4.7514666007813879</v>
      </c>
      <c r="DO435" s="48">
        <f>DI435 / (Baseline!B$11/Baseline!B$17)</f>
        <v>1.078943386493799</v>
      </c>
      <c r="DP435" s="48">
        <f>DJ435 / (Baseline!B$16/Baseline!B$17)</f>
        <v>1.1769113065554584</v>
      </c>
      <c r="DQ435" s="48">
        <f>DK435 / (Baseline!B$18/Baseline!B$17)</f>
        <v>0.94362524252097124</v>
      </c>
      <c r="DR435" s="71"/>
      <c r="DS435" s="48">
        <f>(AU435*Baseline!B$34)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3.2510231326317501E-2</v>
      </c>
      <c r="DT435" s="48">
        <f>(AZ435*Baseline!B$34) + (Baseline!D$88*(1-Baseline!D$89)*Baseline!B$35) + (Baseline!D$88*Baseline!D$89*((1-Baseline!D$90)*Baseline!B$40 + Baseline!D$90*Baseline!B$41))</f>
        <v>1.0557754917392206E-2</v>
      </c>
      <c r="DU435" s="48">
        <f>(BE435*Baseline!B$34) + (Baseline!F$88*(1-Baseline!F$89)*Baseline!B$35) + (Baseline!F$88*Baseline!F$89*((1-Baseline!F$90)*Baseline!B$40 + Baseline!F$90*Baseline!B$41))</f>
        <v>1.2910622130053614E-2</v>
      </c>
      <c r="DV435" s="48">
        <f>(BJ435*Baseline!B$34) + (Baseline!H$88*(1-Baseline!H$89)*Baseline!B$35) + (Baseline!H$88*Baseline!H$89*((1-Baseline!H$90)*Baseline!B$40 + Baseline!H$90*Baseline!B$41))</f>
        <v>9.3050683863961751E-3</v>
      </c>
      <c r="DW435" s="48">
        <f>( DS435*Baseline!B$7 + DT435*Baseline!B$11 + DU435*Baseline!B$16 + DV435*Baseline!B$18 ) / Baseline!B$17</f>
        <v>9.8076754285668453E-3</v>
      </c>
    </row>
    <row r="436" spans="1:127">
      <c r="A436" s="7" t="s">
        <v>725</v>
      </c>
      <c r="B436" s="1">
        <f>MIN( MAX( NORMINV( MCrands!B436, (B$5+B$4)/2, (B$5-B$4)/3.29 ), 0 ), 1 )</f>
        <v>0.46991064207604544</v>
      </c>
      <c r="C436" s="1">
        <f>MAX( NORMINV( MCrands!C436, (C$5+C$4)/2, (C$5-C$4)/3.29 ), 0 )</f>
        <v>2.6172193765963749</v>
      </c>
      <c r="D436" s="40"/>
      <c r="E436" s="40">
        <f>Baseline!B$33 * (C436 * Baseline!B$66*Baseline!B$66/Baseline!B$73 + Baseline!B$52*Baseline!B$52/Baseline!B$74 + Baseline!B$53*Baseline!B$53/Baseline!B$75 + Baseline!B$54*Baseline!B$54/Baseline!B$76)</f>
        <v>2.1909508616750126E-5</v>
      </c>
      <c r="F436" s="40">
        <f>Baseline!B$33 * (C436 * Baseline!B$66*Baseline!B$57/Baseline!B$73 + Baseline!B$52*Baseline!B$67/Baseline!B$74 + Baseline!B$53*Baseline!B$55/Baseline!B$75 + Baseline!B$54*Baseline!B$56/Baseline!B$76)</f>
        <v>3.953482015582141E-8</v>
      </c>
      <c r="G436" s="1">
        <f>Baseline!B$33 * (C436 * Baseline!B$66*Baseline!B$58/Baseline!B$73 + Baseline!B$52*Baseline!B$59/Baseline!B$74 + Baseline!B$53*Baseline!B$68/Baseline!B$75 + Baseline!B$54*Baseline!B$60/Baseline!B$76)</f>
        <v>1.088441420917121E-7</v>
      </c>
      <c r="H436" s="40">
        <f>Baseline!B$33 * (C436 * Baseline!B$66*Baseline!B$61/Baseline!B$73 + Baseline!B$52*Baseline!B$62/Baseline!B$74 + Baseline!B$53*Baseline!B$63/Baseline!B$75 + Baseline!B$54*Baseline!B$69/Baseline!B$76)</f>
        <v>1.7738492073250863E-9</v>
      </c>
      <c r="I436" s="40">
        <f>Baseline!B$33 * (C436 * Baseline!B$57*Baseline!B$66/Baseline!B$73 + Baseline!B$67*Baseline!B$52/Baseline!B$74 + Baseline!B$55*Baseline!B$53/Baseline!B$75 + Baseline!B$56*Baseline!B$54/Baseline!B$76)</f>
        <v>3.953482015582141E-8</v>
      </c>
      <c r="J436" s="1">
        <f>Baseline!B$33 * (C436 * Baseline!B$57*Baseline!B$57/Baseline!B$73 + Baseline!B$67*Baseline!B$67/Baseline!B$74 + Baseline!B$55*Baseline!B$55/Baseline!B$75 + Baseline!B$56*Baseline!B$56/Baseline!B$76)</f>
        <v>1.7949606367749753E-6</v>
      </c>
      <c r="K436" s="40">
        <f>Baseline!B$33 * (C436 * Baseline!B$57*Baseline!B$58/Baseline!B$73 + Baseline!B$67*Baseline!B$59/Baseline!B$74 + Baseline!B$55*Baseline!B$68/Baseline!B$75 + Baseline!B$56*Baseline!B$60/Baseline!B$76)</f>
        <v>1.3929321449047061E-8</v>
      </c>
      <c r="L436" s="1">
        <f>Baseline!B$33 * (C436 * Baseline!B$57*Baseline!B$61/Baseline!B$73 + Baseline!B$67*Baseline!B$62/Baseline!B$74 + Baseline!B$55*Baseline!B$63/Baseline!B$75 + Baseline!B$56*Baseline!B$69/Baseline!B$76)</f>
        <v>1.4629431264158337E-8</v>
      </c>
      <c r="M436" s="40">
        <f>Baseline!B$33 * (C436 * Baseline!B$58*Baseline!B$66/Baseline!B$73 + Baseline!B$59*Baseline!B$52/Baseline!B$74 + Baseline!B$68*Baseline!B$53/Baseline!B$75 + Baseline!B$60*Baseline!B$54/Baseline!B$76)</f>
        <v>1.088441420917121E-7</v>
      </c>
      <c r="N436" s="1">
        <f>Baseline!B$33 * (C436 * Baseline!B$58*Baseline!B$57/Baseline!B$73 + Baseline!B$59*Baseline!B$67/Baseline!B$74 + Baseline!B$68*Baseline!B$55/Baseline!B$75 + Baseline!B$60*Baseline!B$56/Baseline!B$76)</f>
        <v>1.3929321449047061E-8</v>
      </c>
      <c r="O436" s="1">
        <f>Baseline!B$33 * (C436 * Baseline!B$58*Baseline!B$58/Baseline!B$73 + Baseline!B$59*Baseline!B$59/Baseline!B$74 + Baseline!B$68*Baseline!B$68/Baseline!B$75 + Baseline!B$60*Baseline!B$60/Baseline!B$76)</f>
        <v>1.3250170669900681E-6</v>
      </c>
      <c r="P436" s="40">
        <f>Baseline!B$33 * (C436 * Baseline!B$58*Baseline!B$61/Baseline!B$73 + Baseline!B$59*Baseline!B$62/Baseline!B$74 + Baseline!B$68*Baseline!B$63/Baseline!B$75 + Baseline!B$60*Baseline!B$69/Baseline!B$76)</f>
        <v>1.649001185924462E-9</v>
      </c>
      <c r="Q436" s="40">
        <f>Baseline!B$33 * (C436 * Baseline!B$61*Baseline!B$66/Baseline!B$73 + Baseline!B$62*Baseline!B$52/Baseline!B$74 + Baseline!B$63*Baseline!B$53/Baseline!B$75 + Baseline!B$69*Baseline!B$54/Baseline!B$76)</f>
        <v>1.7738492073250863E-9</v>
      </c>
      <c r="R436" s="40">
        <f>Baseline!B$33 * (C436 * Baseline!B$61*Baseline!B$57/Baseline!B$73 + Baseline!B$62*Baseline!B$67/Baseline!B$74 + Baseline!B$63*Baseline!B$55/Baseline!B$75 + Baseline!B$69*Baseline!B$56/Baseline!B$76)</f>
        <v>1.4629431264158337E-8</v>
      </c>
      <c r="S436" s="40">
        <f>Baseline!B$33 * (C436 * Baseline!B$61*Baseline!B$58/Baseline!B$73 + Baseline!B$62*Baseline!B$59/Baseline!B$74 + Baseline!B$63*Baseline!B$68/Baseline!B$75 + Baseline!B$69*Baseline!B$60/Baseline!B$76)</f>
        <v>1.649001185924462E-9</v>
      </c>
      <c r="T436" s="40">
        <f>Baseline!B$33 * (C436 * Baseline!B$61*Baseline!B$61/Baseline!B$73 + Baseline!B$62*Baseline!B$62/Baseline!B$74 + Baseline!B$63*Baseline!B$63/Baseline!B$75 + Baseline!B$69*Baseline!B$69/Baseline!B$76)</f>
        <v>9.8551806082354637E-8</v>
      </c>
      <c r="U436" s="40"/>
      <c r="V436" s="40">
        <f>E436 * ( Baseline!B$87 * Baseline!B$7 )</f>
        <v>0.22739878993324955</v>
      </c>
      <c r="W436" s="40">
        <f>F436 * ( Baseline!D$87 * Baseline!B$11 )</f>
        <v>7.292828429489751E-4</v>
      </c>
      <c r="X436" s="40">
        <f>G436 * ( Baseline!F$87 * Baseline!B$16 )</f>
        <v>3.7806762326954074E-3</v>
      </c>
      <c r="Y436" s="40">
        <f>H436 * ( Baseline!H$87 * Baseline!B$18 )</f>
        <v>6.2381570046235305E-4</v>
      </c>
      <c r="Z436" s="48">
        <f t="shared" si="0"/>
        <v>0.23253256470935629</v>
      </c>
      <c r="AA436" s="40">
        <f>I436 * ( Baseline!B$87 * Baseline!B$7 )</f>
        <v>4.1033189839727042E-4</v>
      </c>
      <c r="AB436" s="1">
        <f>J436 * ( Baseline!D$87 * Baseline!B$11 )</f>
        <v>3.3110913139591067E-2</v>
      </c>
      <c r="AC436" s="1">
        <f>K436 * ( Baseline!F$87 * Baseline!B$16 )</f>
        <v>4.8383177567437065E-4</v>
      </c>
      <c r="AD436" s="1">
        <f>L436 * ( Baseline!F$87 * Baseline!B$16 )</f>
        <v>5.0814992902099452E-4</v>
      </c>
      <c r="AE436" s="48">
        <f t="shared" si="1"/>
        <v>3.45132267426837E-2</v>
      </c>
      <c r="AF436" s="48">
        <f>M436 * ( Baseline!B$87 * Baseline!B$7 )</f>
        <v>1.1296933507698799E-3</v>
      </c>
      <c r="AG436" s="48">
        <f>N436 * ( Baseline!D$87 * Baseline!B$11 )</f>
        <v>2.5694856095647057E-4</v>
      </c>
      <c r="AH436" s="48">
        <f>O436 * ( Baseline!F$87 * Baseline!B$16 )</f>
        <v>4.6024162961973238E-2</v>
      </c>
      <c r="AI436" s="48">
        <f>P436 * ( Baseline!H$87 * Baseline!B$18 )</f>
        <v>5.7990996394328704E-4</v>
      </c>
      <c r="AJ436" s="48">
        <f t="shared" si="2"/>
        <v>4.7990714837642875E-2</v>
      </c>
      <c r="AK436" s="48">
        <f>Q436 * ( Baseline!B$87 * Baseline!B$7 )</f>
        <v>1.841078092282707E-5</v>
      </c>
      <c r="AL436" s="48">
        <f>R436 * ( Baseline!D$87 * Baseline!B$11 )</f>
        <v>2.698632036519085E-4</v>
      </c>
      <c r="AM436" s="48">
        <f>S436 * ( Baseline!F$87 * Baseline!B$16 )</f>
        <v>5.7277676790893328E-5</v>
      </c>
      <c r="AN436" s="48">
        <f>T436 * ( Baseline!H$87 * Baseline!B$18 )</f>
        <v>3.4658055312267129E-2</v>
      </c>
      <c r="AO436" s="48">
        <f t="shared" si="3"/>
        <v>3.5003606973632757E-2</v>
      </c>
      <c r="AP436" s="48"/>
      <c r="AQ436" s="48">
        <f>V436 * ( (1-Baseline!B$88-Baseline!B$87) + (1-B436)*Baseline!B$88 )</f>
        <v>0.12742962669616234</v>
      </c>
      <c r="AR436" s="48">
        <f>W436 * ( (1-Baseline!B$88-Baseline!B$87) + (1-B436)*Baseline!B$88 )</f>
        <v>4.0867517571304194E-4</v>
      </c>
      <c r="AS436" s="48">
        <f>X436 * ( (1-Baseline!B$88-Baseline!B$87) + (1-B436)*Baseline!B$88 )</f>
        <v>2.1186135648868119E-3</v>
      </c>
      <c r="AT436" s="48">
        <f>Y436 * ( (1-Baseline!B$88-Baseline!B$87) + (1-B436)*Baseline!B$88 )</f>
        <v>3.4957354812862836E-4</v>
      </c>
      <c r="AU436" s="48">
        <f t="shared" si="4"/>
        <v>0.13030648898489083</v>
      </c>
      <c r="AV436" s="48">
        <f>AA436 * ( (1-Baseline!D$88-Baseline!D$87) + (1-B436)*Baseline!D$88 )</f>
        <v>3.2041932956363193E-4</v>
      </c>
      <c r="AW436" s="48">
        <f>AB436 * ( (1-Baseline!D$88-Baseline!D$87) + (1-B436)*Baseline!D$88 )</f>
        <v>2.5855597946118625E-2</v>
      </c>
      <c r="AX436" s="48">
        <f>AC436 * ( (1-Baseline!D$88-Baseline!D$87) + (1-B436)*Baseline!D$88 )</f>
        <v>3.7781379850968633E-4</v>
      </c>
      <c r="AY436" s="48">
        <f>AD436 * ( (1-Baseline!D$88-Baseline!D$87) + (1-B436)*Baseline!D$88 )</f>
        <v>3.968033199726432E-4</v>
      </c>
      <c r="AZ436" s="48">
        <f t="shared" si="5"/>
        <v>2.6950634394164587E-2</v>
      </c>
      <c r="BA436" s="48">
        <f>AF436 * ( (1-Baseline!F$88-Baseline!F$87) + (1-Baseline!B$36)*Baseline!F$88 )</f>
        <v>8.1296348540123027E-4</v>
      </c>
      <c r="BB436" s="48">
        <f>AG436 * ( (1-Baseline!F$88-Baseline!F$87) + (1-Baseline!B$36)*Baseline!F$88 )</f>
        <v>1.8490840681822685E-4</v>
      </c>
      <c r="BC436" s="48">
        <f>AH436 * ( (1-Baseline!F$88-Baseline!F$87) + (1-Baseline!B$36)*Baseline!F$88 )</f>
        <v>3.3120460440650729E-2</v>
      </c>
      <c r="BD436" s="48">
        <f>AI436 * ( (1-Baseline!F$88-Baseline!F$87) + (1-Baseline!B$36)*Baseline!F$88 )</f>
        <v>4.1732176717243556E-4</v>
      </c>
      <c r="BE436" s="48">
        <f t="shared" si="6"/>
        <v>3.4535654100042619E-2</v>
      </c>
      <c r="BF436" s="48">
        <f>AK436 * ( (1-Baseline!H$88-Baseline!H$87) + (1-Baseline!B$36)*Baseline!H$88 )</f>
        <v>1.4587229940774342E-5</v>
      </c>
      <c r="BG436" s="48">
        <f>AL436 * ( (1-Baseline!H$88-Baseline!H$87) + (1-Baseline!B$36)*Baseline!H$88 )</f>
        <v>2.1381801351748011E-4</v>
      </c>
      <c r="BH436" s="48">
        <f>AM436 * ( (1-Baseline!H$88-Baseline!H$87) + (1-Baseline!B$36)*Baseline!H$88 )</f>
        <v>4.5382248874960598E-5</v>
      </c>
      <c r="BI436" s="48">
        <f>AN436 * ( (1-Baseline!H$88-Baseline!H$87) + (1-Baseline!B$36)*Baseline!H$88 )</f>
        <v>2.746027038501549E-2</v>
      </c>
      <c r="BJ436" s="48">
        <f t="shared" si="7"/>
        <v>2.7734057877348704E-2</v>
      </c>
      <c r="BK436" s="48"/>
      <c r="BL436" s="48">
        <f t="shared" si="18"/>
        <v>0.97792234054389982</v>
      </c>
      <c r="BM436" s="48">
        <f t="shared" si="19"/>
        <v>3.1362611248042169E-3</v>
      </c>
      <c r="BN436" s="48">
        <f t="shared" si="20"/>
        <v>1.6258695797816081E-2</v>
      </c>
      <c r="BO436" s="48">
        <f t="shared" si="21"/>
        <v>2.6827025334798318E-3</v>
      </c>
      <c r="BP436" s="48">
        <f t="shared" si="8"/>
        <v>0.99999999999999989</v>
      </c>
      <c r="BQ436" s="48">
        <f t="shared" si="22"/>
        <v>1.1889120117818447E-2</v>
      </c>
      <c r="BR436" s="48">
        <f t="shared" si="23"/>
        <v>0.95936880623919341</v>
      </c>
      <c r="BS436" s="48">
        <f t="shared" si="24"/>
        <v>1.4018734883342541E-2</v>
      </c>
      <c r="BT436" s="48">
        <f t="shared" si="25"/>
        <v>1.4723338759645673E-2</v>
      </c>
      <c r="BU436" s="48">
        <f t="shared" si="9"/>
        <v>1</v>
      </c>
      <c r="BV436" s="48">
        <f t="shared" si="26"/>
        <v>2.3539831706857032E-2</v>
      </c>
      <c r="BW436" s="48">
        <f t="shared" si="27"/>
        <v>5.3541307276991357E-3</v>
      </c>
      <c r="BX436" s="48">
        <f t="shared" si="28"/>
        <v>0.95902224248330814</v>
      </c>
      <c r="BY436" s="48">
        <f t="shared" si="29"/>
        <v>1.2083795082135727E-2</v>
      </c>
      <c r="BZ436" s="48">
        <f t="shared" si="10"/>
        <v>1</v>
      </c>
      <c r="CA436" s="48">
        <f t="shared" si="30"/>
        <v>5.2596810770659714E-4</v>
      </c>
      <c r="CB436" s="48">
        <f t="shared" si="31"/>
        <v>7.7095827254370936E-3</v>
      </c>
      <c r="CC436" s="48">
        <f t="shared" si="32"/>
        <v>1.6363364162453032E-3</v>
      </c>
      <c r="CD436" s="48">
        <f t="shared" si="33"/>
        <v>0.99012811275061097</v>
      </c>
      <c r="CE436" s="48">
        <f t="shared" si="11"/>
        <v>1</v>
      </c>
      <c r="CF436" s="48"/>
      <c r="CG436" s="48">
        <f t="shared" si="34"/>
        <v>0.97792234054389982</v>
      </c>
      <c r="CH436" s="48">
        <f t="shared" si="35"/>
        <v>3.1362611248042169E-3</v>
      </c>
      <c r="CI436" s="48">
        <f t="shared" si="36"/>
        <v>1.6258695797816081E-2</v>
      </c>
      <c r="CJ436" s="48">
        <f t="shared" si="37"/>
        <v>2.6827025334798318E-3</v>
      </c>
      <c r="CK436" s="48">
        <f t="shared" si="12"/>
        <v>0.99999999999999989</v>
      </c>
      <c r="CL436" s="48">
        <f t="shared" si="38"/>
        <v>1.1889120117818447E-2</v>
      </c>
      <c r="CM436" s="48">
        <f t="shared" si="39"/>
        <v>0.95936880623919341</v>
      </c>
      <c r="CN436" s="48">
        <f t="shared" si="40"/>
        <v>1.4018734883342541E-2</v>
      </c>
      <c r="CO436" s="48">
        <f t="shared" si="41"/>
        <v>1.4723338759645673E-2</v>
      </c>
      <c r="CP436" s="48">
        <f t="shared" si="13"/>
        <v>1</v>
      </c>
      <c r="CQ436" s="48">
        <f t="shared" si="42"/>
        <v>2.3539831706857032E-2</v>
      </c>
      <c r="CR436" s="48">
        <f t="shared" si="43"/>
        <v>5.3541307276991357E-3</v>
      </c>
      <c r="CS436" s="48">
        <f t="shared" si="44"/>
        <v>0.95902224248330814</v>
      </c>
      <c r="CT436" s="48">
        <f t="shared" si="45"/>
        <v>1.2083795082135727E-2</v>
      </c>
      <c r="CU436" s="48">
        <f t="shared" si="14"/>
        <v>1</v>
      </c>
      <c r="CV436" s="48">
        <f t="shared" si="46"/>
        <v>5.2596810770659714E-4</v>
      </c>
      <c r="CW436" s="48">
        <f t="shared" si="47"/>
        <v>7.7095827254370936E-3</v>
      </c>
      <c r="CX436" s="48">
        <f t="shared" si="48"/>
        <v>1.6363364162453032E-3</v>
      </c>
      <c r="CY436" s="48">
        <f t="shared" si="49"/>
        <v>0.99012811275061097</v>
      </c>
      <c r="CZ436" s="48">
        <f t="shared" si="15"/>
        <v>1</v>
      </c>
      <c r="DA436" s="48"/>
      <c r="DB436" s="48">
        <f>(AQ436*Baseline!B$7 + AV436*Baseline!B$11 + BA436*Baseline!B$16 + BF436*Baseline!B$18)</f>
        <v>65882.068803855786</v>
      </c>
      <c r="DC436" s="48">
        <f>(AR436*Baseline!B$7 + AW436*Baseline!B$11 + BB436*Baseline!B$16 + BG436*Baseline!B$18)</f>
        <v>66057.313067864103</v>
      </c>
      <c r="DD436" s="48">
        <f>(AS436*Baseline!B$7 + AX436*Baseline!B$11 + BC436*Baseline!B$16 + BH436*Baseline!B$18)</f>
        <v>114875.69524338243</v>
      </c>
      <c r="DE436" s="48">
        <f>(AT436*Baseline!B$7 + AY436*Baseline!B$11 + BD436*Baseline!B$16 + BI436*Baseline!B$18)</f>
        <v>1259846.8050395597</v>
      </c>
      <c r="DF436" s="48">
        <f t="shared" si="16"/>
        <v>1506661.8821546622</v>
      </c>
      <c r="DG436" s="48"/>
      <c r="DH436" s="48">
        <f t="shared" si="50"/>
        <v>4.3727175675034993E-2</v>
      </c>
      <c r="DI436" s="48">
        <f t="shared" si="51"/>
        <v>4.3843488609001106E-2</v>
      </c>
      <c r="DJ436" s="48">
        <f t="shared" si="52"/>
        <v>7.6245172592473001E-2</v>
      </c>
      <c r="DK436" s="48">
        <f t="shared" si="53"/>
        <v>0.83618416312349086</v>
      </c>
      <c r="DL436" s="48">
        <f t="shared" si="17"/>
        <v>1</v>
      </c>
      <c r="DM436" s="48"/>
      <c r="DN436" s="48">
        <f>DH436 / (Baseline!B$7/Baseline!B$17)</f>
        <v>4.667588395700907</v>
      </c>
      <c r="DO436" s="48">
        <f>DI436 / (Baseline!B$11/Baseline!B$17)</f>
        <v>1.0584027996691192</v>
      </c>
      <c r="DP436" s="48">
        <f>DJ436 / (Baseline!B$16/Baseline!B$17)</f>
        <v>1.1782183346045982</v>
      </c>
      <c r="DQ436" s="48">
        <f>DK436 / (Baseline!B$18/Baseline!B$17)</f>
        <v>0.94538001655254356</v>
      </c>
      <c r="DR436" s="71"/>
      <c r="DS436" s="48">
        <f>(AU436*Baseline!B$34)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3.2075504597733624E-2</v>
      </c>
      <c r="DT436" s="48">
        <f>(AZ436*Baseline!B$34) + (Baseline!D$88*(1-Baseline!D$89)*Baseline!B$35) + (Baseline!D$88*Baseline!D$89*((1-Baseline!D$90)*Baseline!B$40 + Baseline!D$90*Baseline!B$41))</f>
        <v>1.045616315912469E-2</v>
      </c>
      <c r="DU436" s="48">
        <f>(BE436*Baseline!B$34) + (Baseline!F$88*(1-Baseline!F$89)*Baseline!B$35) + (Baseline!F$88*Baseline!F$89*((1-Baseline!F$90)*Baseline!B$40 + Baseline!F$90*Baseline!B$41))</f>
        <v>1.2910988115006395E-2</v>
      </c>
      <c r="DV436" s="48">
        <f>(BJ436*Baseline!B$34) + (Baseline!H$88*(1-Baseline!H$89)*Baseline!B$35) + (Baseline!H$88*Baseline!H$89*((1-Baseline!H$90)*Baseline!B$40 + Baseline!H$90*Baseline!B$41))</f>
        <v>9.3051086816023053E-3</v>
      </c>
      <c r="DW436" s="48">
        <f>( DS436*Baseline!B$7 + DT436*Baseline!B$11 + DU436*Baseline!B$16 + DV436*Baseline!B$18 ) / Baseline!B$17</f>
        <v>9.7994537634849103E-3</v>
      </c>
    </row>
    <row r="437" spans="1:127">
      <c r="A437" s="7" t="s">
        <v>726</v>
      </c>
      <c r="B437" s="1">
        <f>MIN( MAX( NORMINV( MCrands!B437, (B$5+B$4)/2, (B$5-B$4)/3.29 ), 0 ), 1 )</f>
        <v>0.63084783251998744</v>
      </c>
      <c r="C437" s="1">
        <f>MAX( NORMINV( MCrands!C437, (C$5+C$4)/2, (C$5-C$4)/3.29 ), 0 )</f>
        <v>2.2365133564548056</v>
      </c>
      <c r="D437" s="40"/>
      <c r="E437" s="40">
        <f>Baseline!B$33 * (C437 * Baseline!B$66*Baseline!B$66/Baseline!B$73 + Baseline!B$52*Baseline!B$52/Baseline!B$74 + Baseline!B$53*Baseline!B$53/Baseline!B$75 + Baseline!B$54*Baseline!B$54/Baseline!B$76)</f>
        <v>1.8723744371926979E-5</v>
      </c>
      <c r="F437" s="40">
        <f>Baseline!B$33 * (C437 * Baseline!B$66*Baseline!B$57/Baseline!B$73 + Baseline!B$52*Baseline!B$67/Baseline!B$74 + Baseline!B$53*Baseline!B$55/Baseline!B$75 + Baseline!B$54*Baseline!B$56/Baseline!B$76)</f>
        <v>3.9108773449726711E-8</v>
      </c>
      <c r="G437" s="1">
        <f>Baseline!B$33 * (C437 * Baseline!B$66*Baseline!B$58/Baseline!B$73 + Baseline!B$52*Baseline!B$59/Baseline!B$74 + Baseline!B$53*Baseline!B$68/Baseline!B$75 + Baseline!B$54*Baseline!B$60/Baseline!B$76)</f>
        <v>1.0779677727256261E-7</v>
      </c>
      <c r="H437" s="40">
        <f>Baseline!B$33 * (C437 * Baseline!B$66*Baseline!B$61/Baseline!B$73 + Baseline!B$52*Baseline!B$62/Baseline!B$74 + Baseline!B$53*Baseline!B$63/Baseline!B$75 + Baseline!B$54*Baseline!B$69/Baseline!B$76)</f>
        <v>1.6691127254101386E-9</v>
      </c>
      <c r="I437" s="40">
        <f>Baseline!B$33 * (C437 * Baseline!B$57*Baseline!B$66/Baseline!B$73 + Baseline!B$67*Baseline!B$52/Baseline!B$74 + Baseline!B$55*Baseline!B$53/Baseline!B$75 + Baseline!B$56*Baseline!B$54/Baseline!B$76)</f>
        <v>3.9108773449726711E-8</v>
      </c>
      <c r="J437" s="1">
        <f>Baseline!B$33 * (C437 * Baseline!B$57*Baseline!B$57/Baseline!B$73 + Baseline!B$67*Baseline!B$67/Baseline!B$74 + Baseline!B$55*Baseline!B$55/Baseline!B$75 + Baseline!B$56*Baseline!B$56/Baseline!B$76)</f>
        <v>1.7949605797978165E-6</v>
      </c>
      <c r="K437" s="40">
        <f>Baseline!B$33 * (C437 * Baseline!B$57*Baseline!B$58/Baseline!B$73 + Baseline!B$67*Baseline!B$59/Baseline!B$74 + Baseline!B$55*Baseline!B$68/Baseline!B$75 + Baseline!B$56*Baseline!B$60/Baseline!B$76)</f>
        <v>1.3929181380197958E-8</v>
      </c>
      <c r="L437" s="1">
        <f>Baseline!B$33 * (C437 * Baseline!B$57*Baseline!B$61/Baseline!B$73 + Baseline!B$67*Baseline!B$62/Baseline!B$74 + Baseline!B$55*Baseline!B$63/Baseline!B$75 + Baseline!B$56*Baseline!B$69/Baseline!B$76)</f>
        <v>1.4629417257273425E-8</v>
      </c>
      <c r="M437" s="40">
        <f>Baseline!B$33 * (C437 * Baseline!B$58*Baseline!B$66/Baseline!B$73 + Baseline!B$59*Baseline!B$52/Baseline!B$74 + Baseline!B$68*Baseline!B$53/Baseline!B$75 + Baseline!B$60*Baseline!B$54/Baseline!B$76)</f>
        <v>1.0779677727256261E-7</v>
      </c>
      <c r="N437" s="1">
        <f>Baseline!B$33 * (C437 * Baseline!B$58*Baseline!B$57/Baseline!B$73 + Baseline!B$59*Baseline!B$67/Baseline!B$74 + Baseline!B$68*Baseline!B$55/Baseline!B$75 + Baseline!B$60*Baseline!B$56/Baseline!B$76)</f>
        <v>1.3929181380197958E-8</v>
      </c>
      <c r="O437" s="1">
        <f>Baseline!B$33 * (C437 * Baseline!B$58*Baseline!B$58/Baseline!B$73 + Baseline!B$59*Baseline!B$59/Baseline!B$74 + Baseline!B$68*Baseline!B$68/Baseline!B$75 + Baseline!B$60*Baseline!B$60/Baseline!B$76)</f>
        <v>1.3250167226541476E-6</v>
      </c>
      <c r="P437" s="40">
        <f>Baseline!B$33 * (C437 * Baseline!B$58*Baseline!B$61/Baseline!B$73 + Baseline!B$59*Baseline!B$62/Baseline!B$74 + Baseline!B$68*Baseline!B$63/Baseline!B$75 + Baseline!B$60*Baseline!B$69/Baseline!B$76)</f>
        <v>1.6489667523323914E-9</v>
      </c>
      <c r="Q437" s="40">
        <f>Baseline!B$33 * (C437 * Baseline!B$61*Baseline!B$66/Baseline!B$73 + Baseline!B$62*Baseline!B$52/Baseline!B$74 + Baseline!B$63*Baseline!B$53/Baseline!B$75 + Baseline!B$69*Baseline!B$54/Baseline!B$76)</f>
        <v>1.6691127254101386E-9</v>
      </c>
      <c r="R437" s="40">
        <f>Baseline!B$33 * (C437 * Baseline!B$61*Baseline!B$57/Baseline!B$73 + Baseline!B$62*Baseline!B$67/Baseline!B$74 + Baseline!B$63*Baseline!B$55/Baseline!B$75 + Baseline!B$69*Baseline!B$56/Baseline!B$76)</f>
        <v>1.4629417257273425E-8</v>
      </c>
      <c r="S437" s="40">
        <f>Baseline!B$33 * (C437 * Baseline!B$61*Baseline!B$58/Baseline!B$73 + Baseline!B$62*Baseline!B$59/Baseline!B$74 + Baseline!B$63*Baseline!B$68/Baseline!B$75 + Baseline!B$69*Baseline!B$60/Baseline!B$76)</f>
        <v>1.6489667523323914E-9</v>
      </c>
      <c r="T437" s="40">
        <f>Baseline!B$33 * (C437 * Baseline!B$61*Baseline!B$61/Baseline!B$73 + Baseline!B$62*Baseline!B$62/Baseline!B$74 + Baseline!B$63*Baseline!B$63/Baseline!B$75 + Baseline!B$69*Baseline!B$69/Baseline!B$76)</f>
        <v>9.8551802638995426E-8</v>
      </c>
      <c r="U437" s="40"/>
      <c r="V437" s="40">
        <f>E437 * ( Baseline!B$87 * Baseline!B$7 )</f>
        <v>0.19433374283623012</v>
      </c>
      <c r="W437" s="40">
        <f>F437 * ( Baseline!D$87 * Baseline!B$11 )</f>
        <v>7.2142373161812373E-4</v>
      </c>
      <c r="X437" s="40">
        <f>G437 * ( Baseline!F$87 * Baseline!B$16 )</f>
        <v>3.7442962566799471E-3</v>
      </c>
      <c r="Y437" s="40">
        <f>H437 * ( Baseline!H$87 * Baseline!B$18 )</f>
        <v>5.869826587585089E-4</v>
      </c>
      <c r="Z437" s="48">
        <f t="shared" si="0"/>
        <v>0.19938644548328668</v>
      </c>
      <c r="AA437" s="40">
        <f>I437 * ( Baseline!B$87 * Baseline!B$7 )</f>
        <v>4.0590995963471352E-4</v>
      </c>
      <c r="AB437" s="1">
        <f>J437 * ( Baseline!D$87 * Baseline!B$11 )</f>
        <v>3.3110912088556453E-2</v>
      </c>
      <c r="AC437" s="1">
        <f>K437 * ( Baseline!F$87 * Baseline!B$16 )</f>
        <v>4.8382691041512412E-4</v>
      </c>
      <c r="AD437" s="1">
        <f>L437 * ( Baseline!F$87 * Baseline!B$16 )</f>
        <v>5.0814944249506983E-4</v>
      </c>
      <c r="AE437" s="48">
        <f t="shared" si="1"/>
        <v>3.4508798401101361E-2</v>
      </c>
      <c r="AF437" s="48">
        <f>M437 * ( Baseline!B$87 * Baseline!B$7 )</f>
        <v>1.1188227513119274E-3</v>
      </c>
      <c r="AG437" s="48">
        <f>N437 * ( Baseline!D$87 * Baseline!B$11 )</f>
        <v>2.5694597716304288E-4</v>
      </c>
      <c r="AH437" s="48">
        <f>O437 * ( Baseline!F$87 * Baseline!B$16 )</f>
        <v>4.6024151001544264E-2</v>
      </c>
      <c r="AI437" s="48">
        <f>P437 * ( Baseline!H$87 * Baseline!B$18 )</f>
        <v>5.7989785456258639E-4</v>
      </c>
      <c r="AJ437" s="48">
        <f t="shared" si="2"/>
        <v>4.7979817584581815E-2</v>
      </c>
      <c r="AK437" s="48">
        <f>Q437 * ( Baseline!B$87 * Baseline!B$7 )</f>
        <v>1.732372097703183E-5</v>
      </c>
      <c r="AL437" s="48">
        <f>R437 * ( Baseline!D$87 * Baseline!B$11 )</f>
        <v>2.6986294527256573E-4</v>
      </c>
      <c r="AM437" s="48">
        <f>S437 * ( Baseline!F$87 * Baseline!B$16 )</f>
        <v>5.7276480747995238E-5</v>
      </c>
      <c r="AN437" s="48">
        <f>T437 * ( Baseline!H$87 * Baseline!B$18 )</f>
        <v>3.4658054101329057E-2</v>
      </c>
      <c r="AO437" s="48">
        <f t="shared" si="3"/>
        <v>3.5002517248326648E-2</v>
      </c>
      <c r="AP437" s="48"/>
      <c r="AQ437" s="48">
        <f>V437 * ( (1-Baseline!B$88-Baseline!B$87) + (1-B437)*Baseline!B$88 )</f>
        <v>8.1065432535712953E-2</v>
      </c>
      <c r="AR437" s="48">
        <f>W437 * ( (1-Baseline!B$88-Baseline!B$87) + (1-B437)*Baseline!B$88 )</f>
        <v>3.009386120578966E-4</v>
      </c>
      <c r="AS437" s="48">
        <f>X437 * ( (1-Baseline!B$88-Baseline!B$87) + (1-B437)*Baseline!B$88 )</f>
        <v>1.5619160685100663E-3</v>
      </c>
      <c r="AT437" s="48">
        <f>Y437 * ( (1-Baseline!B$88-Baseline!B$87) + (1-B437)*Baseline!B$88 )</f>
        <v>2.4485713303696081E-4</v>
      </c>
      <c r="AU437" s="48">
        <f t="shared" si="4"/>
        <v>8.3173144349317871E-2</v>
      </c>
      <c r="AV437" s="48">
        <f>AA437 * ( (1-Baseline!D$88-Baseline!D$87) + (1-B437)*Baseline!D$88 )</f>
        <v>2.8770028115716163E-4</v>
      </c>
      <c r="AW437" s="48">
        <f>AB437 * ( (1-Baseline!D$88-Baseline!D$87) + (1-B437)*Baseline!D$88 )</f>
        <v>2.3468304955661615E-2</v>
      </c>
      <c r="AX437" s="48">
        <f>AC437 * ( (1-Baseline!D$88-Baseline!D$87) + (1-B437)*Baseline!D$88 )</f>
        <v>3.4292614619039737E-4</v>
      </c>
      <c r="AY437" s="48">
        <f>AD437 * ( (1-Baseline!D$88-Baseline!D$87) + (1-B437)*Baseline!D$88 )</f>
        <v>3.6016543572187808E-4</v>
      </c>
      <c r="AZ437" s="48">
        <f t="shared" si="5"/>
        <v>2.4459096818731051E-2</v>
      </c>
      <c r="BA437" s="48">
        <f>AF437 * ( (1-Baseline!F$88-Baseline!F$87) + (1-Baseline!B$36)*Baseline!F$88 )</f>
        <v>8.0514065417210503E-4</v>
      </c>
      <c r="BB437" s="48">
        <f>AG437 * ( (1-Baseline!F$88-Baseline!F$87) + (1-Baseline!B$36)*Baseline!F$88 )</f>
        <v>1.8490654743779489E-4</v>
      </c>
      <c r="BC437" s="48">
        <f>AH437 * ( (1-Baseline!F$88-Baseline!F$87) + (1-Baseline!B$36)*Baseline!F$88 )</f>
        <v>3.3120451833543306E-2</v>
      </c>
      <c r="BD437" s="48">
        <f>AI437 * ( (1-Baseline!F$88-Baseline!F$87) + (1-Baseline!B$36)*Baseline!F$88 )</f>
        <v>4.1731305287458318E-4</v>
      </c>
      <c r="BE437" s="48">
        <f t="shared" si="6"/>
        <v>3.4527812088027791E-2</v>
      </c>
      <c r="BF437" s="48">
        <f>AK437 * ( (1-Baseline!H$88-Baseline!H$87) + (1-Baseline!B$36)*Baseline!H$88 )</f>
        <v>1.3725930604521858E-5</v>
      </c>
      <c r="BG437" s="48">
        <f>AL437 * ( (1-Baseline!H$88-Baseline!H$87) + (1-Baseline!B$36)*Baseline!H$88 )</f>
        <v>2.1381780879835925E-4</v>
      </c>
      <c r="BH437" s="48">
        <f>AM437 * ( (1-Baseline!H$88-Baseline!H$87) + (1-Baseline!B$36)*Baseline!H$88 )</f>
        <v>4.5381301226251582E-5</v>
      </c>
      <c r="BI437" s="48">
        <f>AN437 * ( (1-Baseline!H$88-Baseline!H$87) + (1-Baseline!B$36)*Baseline!H$88 )</f>
        <v>2.7460269425565037E-2</v>
      </c>
      <c r="BJ437" s="48">
        <f t="shared" si="7"/>
        <v>2.7733194466194169E-2</v>
      </c>
      <c r="BK437" s="48"/>
      <c r="BL437" s="48">
        <f t="shared" si="18"/>
        <v>0.97465874555911025</v>
      </c>
      <c r="BM437" s="48">
        <f t="shared" si="19"/>
        <v>3.618218529697377E-3</v>
      </c>
      <c r="BN437" s="48">
        <f t="shared" si="20"/>
        <v>1.8779091264725958E-2</v>
      </c>
      <c r="BO437" s="48">
        <f t="shared" si="21"/>
        <v>2.9439446464665123E-3</v>
      </c>
      <c r="BP437" s="48">
        <f t="shared" si="8"/>
        <v>1</v>
      </c>
      <c r="BQ437" s="48">
        <f t="shared" si="22"/>
        <v>1.1762506330030859E-2</v>
      </c>
      <c r="BR437" s="48">
        <f t="shared" si="23"/>
        <v>0.95949188678501496</v>
      </c>
      <c r="BS437" s="48">
        <f t="shared" si="24"/>
        <v>1.4020392851455605E-2</v>
      </c>
      <c r="BT437" s="48">
        <f t="shared" si="25"/>
        <v>1.4725214033498543E-2</v>
      </c>
      <c r="BU437" s="48">
        <f t="shared" si="9"/>
        <v>1</v>
      </c>
      <c r="BV437" s="48">
        <f t="shared" si="26"/>
        <v>2.3318612025558391E-2</v>
      </c>
      <c r="BW437" s="48">
        <f t="shared" si="27"/>
        <v>5.3552929147778119E-3</v>
      </c>
      <c r="BX437" s="48">
        <f t="shared" si="28"/>
        <v>0.95923980787150809</v>
      </c>
      <c r="BY437" s="48">
        <f t="shared" si="29"/>
        <v>1.208628718815586E-2</v>
      </c>
      <c r="BZ437" s="48">
        <f t="shared" si="10"/>
        <v>1.0000000000000002</v>
      </c>
      <c r="CA437" s="48">
        <f t="shared" si="30"/>
        <v>4.949278605915127E-4</v>
      </c>
      <c r="CB437" s="48">
        <f t="shared" si="31"/>
        <v>7.7098153643640295E-3</v>
      </c>
      <c r="CC437" s="48">
        <f t="shared" si="32"/>
        <v>1.6363531897333307E-3</v>
      </c>
      <c r="CD437" s="48">
        <f t="shared" si="33"/>
        <v>0.99015890358531122</v>
      </c>
      <c r="CE437" s="48">
        <f t="shared" si="11"/>
        <v>1</v>
      </c>
      <c r="CF437" s="48"/>
      <c r="CG437" s="48">
        <f t="shared" si="34"/>
        <v>0.97465874555911025</v>
      </c>
      <c r="CH437" s="48">
        <f t="shared" si="35"/>
        <v>3.618218529697377E-3</v>
      </c>
      <c r="CI437" s="48">
        <f t="shared" si="36"/>
        <v>1.8779091264725958E-2</v>
      </c>
      <c r="CJ437" s="48">
        <f t="shared" si="37"/>
        <v>2.9439446464665123E-3</v>
      </c>
      <c r="CK437" s="48">
        <f t="shared" si="12"/>
        <v>1</v>
      </c>
      <c r="CL437" s="48">
        <f t="shared" si="38"/>
        <v>1.1762506330030859E-2</v>
      </c>
      <c r="CM437" s="48">
        <f t="shared" si="39"/>
        <v>0.95949188678501496</v>
      </c>
      <c r="CN437" s="48">
        <f t="shared" si="40"/>
        <v>1.4020392851455605E-2</v>
      </c>
      <c r="CO437" s="48">
        <f t="shared" si="41"/>
        <v>1.4725214033498543E-2</v>
      </c>
      <c r="CP437" s="48">
        <f t="shared" si="13"/>
        <v>1</v>
      </c>
      <c r="CQ437" s="48">
        <f t="shared" si="42"/>
        <v>2.3318612025558391E-2</v>
      </c>
      <c r="CR437" s="48">
        <f t="shared" si="43"/>
        <v>5.3552929147778119E-3</v>
      </c>
      <c r="CS437" s="48">
        <f t="shared" si="44"/>
        <v>0.95923980787150809</v>
      </c>
      <c r="CT437" s="48">
        <f t="shared" si="45"/>
        <v>1.208628718815586E-2</v>
      </c>
      <c r="CU437" s="48">
        <f t="shared" si="14"/>
        <v>1.0000000000000002</v>
      </c>
      <c r="CV437" s="48">
        <f t="shared" si="46"/>
        <v>4.949278605915127E-4</v>
      </c>
      <c r="CW437" s="48">
        <f t="shared" si="47"/>
        <v>7.7098153643640295E-3</v>
      </c>
      <c r="CX437" s="48">
        <f t="shared" si="48"/>
        <v>1.6363531897333307E-3</v>
      </c>
      <c r="CY437" s="48">
        <f t="shared" si="49"/>
        <v>0.99015890358531122</v>
      </c>
      <c r="CZ437" s="48">
        <f t="shared" si="15"/>
        <v>1</v>
      </c>
      <c r="DA437" s="48"/>
      <c r="DB437" s="48">
        <f>(AQ437*Baseline!B$7 + AV437*Baseline!B$11 + BA437*Baseline!B$16 + BF437*Baseline!B$18)</f>
        <v>43259.619299518781</v>
      </c>
      <c r="DC437" s="48">
        <f>(AR437*Baseline!B$7 + AW437*Baseline!B$11 + BB437*Baseline!B$16 + BG437*Baseline!B$18)</f>
        <v>60885.366499101488</v>
      </c>
      <c r="DD437" s="48">
        <f>(AS437*Baseline!B$7 + AX437*Baseline!B$11 + BC437*Baseline!B$16 + BH437*Baseline!B$18)</f>
        <v>114530.80627425489</v>
      </c>
      <c r="DE437" s="48">
        <f>(AT437*Baseline!B$7 + AY437*Baseline!B$11 + BD437*Baseline!B$16 + BI437*Baseline!B$18)</f>
        <v>1259717.3725284461</v>
      </c>
      <c r="DF437" s="48">
        <f t="shared" si="16"/>
        <v>1478393.1646013213</v>
      </c>
      <c r="DG437" s="48"/>
      <c r="DH437" s="48">
        <f t="shared" si="50"/>
        <v>2.9261241417593144E-2</v>
      </c>
      <c r="DI437" s="48">
        <f t="shared" si="51"/>
        <v>4.1183474029062125E-2</v>
      </c>
      <c r="DJ437" s="48">
        <f t="shared" si="52"/>
        <v>7.7469788833297568E-2</v>
      </c>
      <c r="DK437" s="48">
        <f t="shared" si="53"/>
        <v>0.8520854957200471</v>
      </c>
      <c r="DL437" s="48">
        <f t="shared" si="17"/>
        <v>1</v>
      </c>
      <c r="DM437" s="48"/>
      <c r="DN437" s="48">
        <f>DH437 / (Baseline!B$7/Baseline!B$17)</f>
        <v>3.1234450607917341</v>
      </c>
      <c r="DO437" s="48">
        <f>DI437 / (Baseline!B$11/Baseline!B$17)</f>
        <v>0.99418877455638921</v>
      </c>
      <c r="DP437" s="48">
        <f>DJ437 / (Baseline!B$16/Baseline!B$17)</f>
        <v>1.1971423563981631</v>
      </c>
      <c r="DQ437" s="48">
        <f>DK437 / (Baseline!B$18/Baseline!B$17)</f>
        <v>0.96335787685688856</v>
      </c>
      <c r="DR437" s="71"/>
      <c r="DS437" s="48">
        <f>(AU437*Baseline!B$34)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2.500550290239768E-2</v>
      </c>
      <c r="DT437" s="48">
        <f>(AZ437*Baseline!B$34) + (Baseline!D$88*(1-Baseline!D$89)*Baseline!B$35) + (Baseline!D$88*Baseline!D$89*((1-Baseline!D$90)*Baseline!B$40 + Baseline!D$90*Baseline!B$41))</f>
        <v>1.0082432522809661E-2</v>
      </c>
      <c r="DU437" s="48">
        <f>(BE437*Baseline!B$34) + (Baseline!F$88*(1-Baseline!F$89)*Baseline!B$35) + (Baseline!F$88*Baseline!F$89*((1-Baseline!F$90)*Baseline!B$40 + Baseline!F$90*Baseline!B$41))</f>
        <v>1.2909811813204171E-2</v>
      </c>
      <c r="DV437" s="48">
        <f>(BJ437*Baseline!B$34) + (Baseline!H$88*(1-Baseline!H$89)*Baseline!B$35) + (Baseline!H$88*Baseline!H$89*((1-Baseline!H$90)*Baseline!B$40 + Baseline!H$90*Baseline!B$41))</f>
        <v>9.304979169929126E-3</v>
      </c>
      <c r="DW437" s="48">
        <f>( DS437*Baseline!B$7 + DT437*Baseline!B$11 + DU437*Baseline!B$16 + DV437*Baseline!B$18 ) / Baseline!B$17</f>
        <v>9.7175479924636737E-3</v>
      </c>
    </row>
    <row r="438" spans="1:127">
      <c r="A438" s="7" t="s">
        <v>727</v>
      </c>
      <c r="B438" s="1">
        <f>MIN( MAX( NORMINV( MCrands!B438, (B$5+B$4)/2, (B$5-B$4)/3.29 ), 0 ), 1 )</f>
        <v>0.59454073934730434</v>
      </c>
      <c r="C438" s="1">
        <f>MAX( NORMINV( MCrands!C438, (C$5+C$4)/2, (C$5-C$4)/3.29 ), 0 )</f>
        <v>2.745851874391454</v>
      </c>
      <c r="D438" s="40"/>
      <c r="E438" s="40">
        <f>Baseline!B$33 * (C438 * Baseline!B$66*Baseline!B$66/Baseline!B$73 + Baseline!B$52*Baseline!B$52/Baseline!B$74 + Baseline!B$53*Baseline!B$53/Baseline!B$75 + Baseline!B$54*Baseline!B$54/Baseline!B$76)</f>
        <v>2.2985910855005953E-5</v>
      </c>
      <c r="F438" s="40">
        <f>Baseline!B$33 * (C438 * Baseline!B$66*Baseline!B$57/Baseline!B$73 + Baseline!B$52*Baseline!B$67/Baseline!B$74 + Baseline!B$53*Baseline!B$55/Baseline!B$75 + Baseline!B$54*Baseline!B$56/Baseline!B$76)</f>
        <v>3.9678772310720214E-8</v>
      </c>
      <c r="G438" s="1">
        <f>Baseline!B$33 * (C438 * Baseline!B$66*Baseline!B$58/Baseline!B$73 + Baseline!B$52*Baseline!B$59/Baseline!B$74 + Baseline!B$53*Baseline!B$68/Baseline!B$75 + Baseline!B$54*Baseline!B$60/Baseline!B$76)</f>
        <v>1.09198024472505E-7</v>
      </c>
      <c r="H438" s="40">
        <f>Baseline!B$33 * (C438 * Baseline!B$66*Baseline!B$61/Baseline!B$73 + Baseline!B$52*Baseline!B$62/Baseline!B$74 + Baseline!B$53*Baseline!B$63/Baseline!B$75 + Baseline!B$54*Baseline!B$69/Baseline!B$76)</f>
        <v>1.8092374454043765E-9</v>
      </c>
      <c r="I438" s="40">
        <f>Baseline!B$33 * (C438 * Baseline!B$57*Baseline!B$66/Baseline!B$73 + Baseline!B$67*Baseline!B$52/Baseline!B$74 + Baseline!B$55*Baseline!B$53/Baseline!B$75 + Baseline!B$56*Baseline!B$54/Baseline!B$76)</f>
        <v>3.9678772310720214E-8</v>
      </c>
      <c r="J438" s="1">
        <f>Baseline!B$33 * (C438 * Baseline!B$57*Baseline!B$57/Baseline!B$73 + Baseline!B$67*Baseline!B$67/Baseline!B$74 + Baseline!B$55*Baseline!B$55/Baseline!B$75 + Baseline!B$56*Baseline!B$56/Baseline!B$76)</f>
        <v>1.7949606560263501E-6</v>
      </c>
      <c r="K438" s="40">
        <f>Baseline!B$33 * (C438 * Baseline!B$57*Baseline!B$58/Baseline!B$73 + Baseline!B$67*Baseline!B$59/Baseline!B$74 + Baseline!B$55*Baseline!B$68/Baseline!B$75 + Baseline!B$56*Baseline!B$60/Baseline!B$76)</f>
        <v>1.3929368775343389E-8</v>
      </c>
      <c r="L438" s="1">
        <f>Baseline!B$33 * (C438 * Baseline!B$57*Baseline!B$61/Baseline!B$73 + Baseline!B$67*Baseline!B$62/Baseline!B$74 + Baseline!B$55*Baseline!B$63/Baseline!B$75 + Baseline!B$56*Baseline!B$69/Baseline!B$76)</f>
        <v>1.4629435996787968E-8</v>
      </c>
      <c r="M438" s="40">
        <f>Baseline!B$33 * (C438 * Baseline!B$58*Baseline!B$66/Baseline!B$73 + Baseline!B$59*Baseline!B$52/Baseline!B$74 + Baseline!B$68*Baseline!B$53/Baseline!B$75 + Baseline!B$60*Baseline!B$54/Baseline!B$76)</f>
        <v>1.09198024472505E-7</v>
      </c>
      <c r="N438" s="1">
        <f>Baseline!B$33 * (C438 * Baseline!B$58*Baseline!B$57/Baseline!B$73 + Baseline!B$59*Baseline!B$67/Baseline!B$74 + Baseline!B$68*Baseline!B$55/Baseline!B$75 + Baseline!B$60*Baseline!B$56/Baseline!B$76)</f>
        <v>1.3929368775343389E-8</v>
      </c>
      <c r="O438" s="1">
        <f>Baseline!B$33 * (C438 * Baseline!B$58*Baseline!B$58/Baseline!B$73 + Baseline!B$59*Baseline!B$59/Baseline!B$74 + Baseline!B$68*Baseline!B$68/Baseline!B$75 + Baseline!B$60*Baseline!B$60/Baseline!B$76)</f>
        <v>1.32501718333388E-6</v>
      </c>
      <c r="P438" s="40">
        <f>Baseline!B$33 * (C438 * Baseline!B$58*Baseline!B$61/Baseline!B$73 + Baseline!B$59*Baseline!B$62/Baseline!B$74 + Baseline!B$68*Baseline!B$63/Baseline!B$75 + Baseline!B$60*Baseline!B$69/Baseline!B$76)</f>
        <v>1.6490128203056428E-9</v>
      </c>
      <c r="Q438" s="40">
        <f>Baseline!B$33 * (C438 * Baseline!B$61*Baseline!B$66/Baseline!B$73 + Baseline!B$62*Baseline!B$52/Baseline!B$74 + Baseline!B$63*Baseline!B$53/Baseline!B$75 + Baseline!B$69*Baseline!B$54/Baseline!B$76)</f>
        <v>1.8092374454043765E-9</v>
      </c>
      <c r="R438" s="40">
        <f>Baseline!B$33 * (C438 * Baseline!B$61*Baseline!B$57/Baseline!B$73 + Baseline!B$62*Baseline!B$67/Baseline!B$74 + Baseline!B$63*Baseline!B$55/Baseline!B$75 + Baseline!B$69*Baseline!B$56/Baseline!B$76)</f>
        <v>1.4629435996787968E-8</v>
      </c>
      <c r="S438" s="40">
        <f>Baseline!B$33 * (C438 * Baseline!B$61*Baseline!B$58/Baseline!B$73 + Baseline!B$62*Baseline!B$59/Baseline!B$74 + Baseline!B$63*Baseline!B$68/Baseline!B$75 + Baseline!B$69*Baseline!B$60/Baseline!B$76)</f>
        <v>1.6490128203056428E-9</v>
      </c>
      <c r="T438" s="40">
        <f>Baseline!B$33 * (C438 * Baseline!B$61*Baseline!B$61/Baseline!B$73 + Baseline!B$62*Baseline!B$62/Baseline!B$74 + Baseline!B$63*Baseline!B$63/Baseline!B$75 + Baseline!B$69*Baseline!B$69/Baseline!B$76)</f>
        <v>9.8551807245792758E-8</v>
      </c>
      <c r="U438" s="40"/>
      <c r="V438" s="40">
        <f>E438 * ( Baseline!B$87 * Baseline!B$7 )</f>
        <v>0.23857076876410679</v>
      </c>
      <c r="W438" s="40">
        <f>F438 * ( Baseline!D$87 * Baseline!B$11 )</f>
        <v>7.3193827014857941E-4</v>
      </c>
      <c r="X438" s="40">
        <f>G438 * ( Baseline!F$87 * Baseline!B$16 )</f>
        <v>3.7929682557709902E-3</v>
      </c>
      <c r="Y438" s="40">
        <f>H438 * ( Baseline!H$87 * Baseline!B$18 )</f>
        <v>6.3626080483447189E-4</v>
      </c>
      <c r="Z438" s="48">
        <f t="shared" si="0"/>
        <v>0.24373193609486085</v>
      </c>
      <c r="AA438" s="40">
        <f>I438 * ( Baseline!B$87 * Baseline!B$7 )</f>
        <v>4.1182597781296509E-4</v>
      </c>
      <c r="AB438" s="1">
        <f>J438 * ( Baseline!D$87 * Baseline!B$11 )</f>
        <v>3.3110913494713394E-2</v>
      </c>
      <c r="AC438" s="1">
        <f>K438 * ( Baseline!F$87 * Baseline!B$16 )</f>
        <v>4.8383341954238475E-4</v>
      </c>
      <c r="AD438" s="1">
        <f>L438 * ( Baseline!F$87 * Baseline!B$16 )</f>
        <v>5.0815009340779589E-4</v>
      </c>
      <c r="AE438" s="48">
        <f t="shared" si="1"/>
        <v>3.4514722985476538E-2</v>
      </c>
      <c r="AF438" s="48">
        <f>M438 * ( Baseline!B$87 * Baseline!B$7 )</f>
        <v>1.1333662960001294E-3</v>
      </c>
      <c r="AG438" s="48">
        <f>N438 * ( Baseline!D$87 * Baseline!B$11 )</f>
        <v>2.5694943396552424E-4</v>
      </c>
      <c r="AH438" s="48">
        <f>O438 * ( Baseline!F$87 * Baseline!B$16 )</f>
        <v>4.6024167003148778E-2</v>
      </c>
      <c r="AI438" s="48">
        <f>P438 * ( Baseline!H$87 * Baseline!B$18 )</f>
        <v>5.7991405544645196E-4</v>
      </c>
      <c r="AJ438" s="48">
        <f t="shared" si="2"/>
        <v>4.7994396788560885E-2</v>
      </c>
      <c r="AK438" s="48">
        <f>Q438 * ( Baseline!B$87 * Baseline!B$7 )</f>
        <v>1.8778075445852025E-5</v>
      </c>
      <c r="AL438" s="48">
        <f>R438 * ( Baseline!D$87 * Baseline!B$11 )</f>
        <v>2.6986329095281389E-4</v>
      </c>
      <c r="AM438" s="48">
        <f>S438 * ( Baseline!F$87 * Baseline!B$16 )</f>
        <v>5.7278080908446808E-5</v>
      </c>
      <c r="AN438" s="48">
        <f>T438 * ( Baseline!H$87 * Baseline!B$18 )</f>
        <v>3.4658055721417447E-2</v>
      </c>
      <c r="AO438" s="48">
        <f t="shared" si="3"/>
        <v>3.5003975168724562E-2</v>
      </c>
      <c r="AP438" s="48"/>
      <c r="AQ438" s="48">
        <f>V438 * ( (1-Baseline!B$88-Baseline!B$87) + (1-B438)*Baseline!B$88 )</f>
        <v>0.10722771760213141</v>
      </c>
      <c r="AR438" s="48">
        <f>W438 * ( (1-Baseline!B$88-Baseline!B$87) + (1-B438)*Baseline!B$88 )</f>
        <v>3.2897605410865595E-4</v>
      </c>
      <c r="AS438" s="48">
        <f>X438 * ( (1-Baseline!B$88-Baseline!B$87) + (1-B438)*Baseline!B$88 )</f>
        <v>1.7047827406123143E-3</v>
      </c>
      <c r="AT438" s="48">
        <f>Y438 * ( (1-Baseline!B$88-Baseline!B$87) + (1-B438)*Baseline!B$88 )</f>
        <v>2.8597298091265607E-4</v>
      </c>
      <c r="AU438" s="48">
        <f t="shared" si="4"/>
        <v>0.10954744937776503</v>
      </c>
      <c r="AV438" s="48">
        <f>AA438 * ( (1-Baseline!D$88-Baseline!D$87) + (1-B438)*Baseline!D$88 )</f>
        <v>2.9859201552576571E-4</v>
      </c>
      <c r="AW438" s="48">
        <f>AB438 * ( (1-Baseline!D$88-Baseline!D$87) + (1-B438)*Baseline!D$88 )</f>
        <v>2.4006874089851298E-2</v>
      </c>
      <c r="AX438" s="48">
        <f>AC438 * ( (1-Baseline!D$88-Baseline!D$87) + (1-B438)*Baseline!D$88 )</f>
        <v>3.5080058981975154E-4</v>
      </c>
      <c r="AY438" s="48">
        <f>AD438 * ( (1-Baseline!D$88-Baseline!D$87) + (1-B438)*Baseline!D$88 )</f>
        <v>3.6843125192347482E-4</v>
      </c>
      <c r="AZ438" s="48">
        <f t="shared" si="5"/>
        <v>2.5024697947120287E-2</v>
      </c>
      <c r="BA438" s="48">
        <f>AF438 * ( (1-Baseline!F$88-Baseline!F$87) + (1-Baseline!B$36)*Baseline!F$88 )</f>
        <v>8.1560665432316517E-4</v>
      </c>
      <c r="BB438" s="48">
        <f>AG438 * ( (1-Baseline!F$88-Baseline!F$87) + (1-Baseline!B$36)*Baseline!F$88 )</f>
        <v>1.8490903506347816E-4</v>
      </c>
      <c r="BC438" s="48">
        <f>AH438 * ( (1-Baseline!F$88-Baseline!F$87) + (1-Baseline!B$36)*Baseline!F$88 )</f>
        <v>3.3120463348809963E-2</v>
      </c>
      <c r="BD438" s="48">
        <f>AI438 * ( (1-Baseline!F$88-Baseline!F$87) + (1-Baseline!B$36)*Baseline!F$88 )</f>
        <v>4.1732471154904116E-4</v>
      </c>
      <c r="BE438" s="48">
        <f t="shared" si="6"/>
        <v>3.4538303749745647E-2</v>
      </c>
      <c r="BF438" s="48">
        <f>AK438 * ( (1-Baseline!H$88-Baseline!H$87) + (1-Baseline!B$36)*Baseline!H$88 )</f>
        <v>1.4878244737257475E-5</v>
      </c>
      <c r="BG438" s="48">
        <f>AL438 * ( (1-Baseline!H$88-Baseline!H$87) + (1-Baseline!B$36)*Baseline!H$88 )</f>
        <v>2.1381808268773348E-4</v>
      </c>
      <c r="BH438" s="48">
        <f>AM438 * ( (1-Baseline!H$88-Baseline!H$87) + (1-Baseline!B$36)*Baseline!H$88 )</f>
        <v>4.5382569065380572E-5</v>
      </c>
      <c r="BI438" s="48">
        <f>AN438 * ( (1-Baseline!H$88-Baseline!H$87) + (1-Baseline!B$36)*Baseline!H$88 )</f>
        <v>2.746027070919347E-2</v>
      </c>
      <c r="BJ438" s="48">
        <f t="shared" si="7"/>
        <v>2.7734349605683842E-2</v>
      </c>
      <c r="BK438" s="48"/>
      <c r="BL438" s="48">
        <f t="shared" si="18"/>
        <v>0.97882441089400229</v>
      </c>
      <c r="BM438" s="48">
        <f t="shared" si="19"/>
        <v>3.0030462231412625E-3</v>
      </c>
      <c r="BN438" s="48">
        <f t="shared" si="20"/>
        <v>1.556204868571167E-2</v>
      </c>
      <c r="BO438" s="48">
        <f t="shared" si="21"/>
        <v>2.6104941971446787E-3</v>
      </c>
      <c r="BP438" s="48">
        <f t="shared" si="8"/>
        <v>0.99999999999999989</v>
      </c>
      <c r="BQ438" s="48">
        <f t="shared" si="22"/>
        <v>1.1931892890644304E-2</v>
      </c>
      <c r="BR438" s="48">
        <f t="shared" si="23"/>
        <v>0.95932722706904372</v>
      </c>
      <c r="BS438" s="48">
        <f t="shared" si="24"/>
        <v>1.4018174787205366E-2</v>
      </c>
      <c r="BT438" s="48">
        <f t="shared" si="25"/>
        <v>1.4722705253106639E-2</v>
      </c>
      <c r="BU438" s="48">
        <f t="shared" si="9"/>
        <v>1</v>
      </c>
      <c r="BV438" s="48">
        <f t="shared" si="26"/>
        <v>2.361455444461923E-2</v>
      </c>
      <c r="BW438" s="48">
        <f t="shared" si="27"/>
        <v>5.3537381685931779E-3</v>
      </c>
      <c r="BX438" s="48">
        <f t="shared" si="28"/>
        <v>0.95894875407869073</v>
      </c>
      <c r="BY438" s="48">
        <f t="shared" si="29"/>
        <v>1.2082953308096795E-2</v>
      </c>
      <c r="BZ438" s="48">
        <f t="shared" si="10"/>
        <v>1</v>
      </c>
      <c r="CA438" s="48">
        <f t="shared" si="30"/>
        <v>5.3645551270502289E-4</v>
      </c>
      <c r="CB438" s="48">
        <f t="shared" si="31"/>
        <v>7.7095041249467004E-3</v>
      </c>
      <c r="CC438" s="48">
        <f t="shared" si="32"/>
        <v>1.6363307490751442E-3</v>
      </c>
      <c r="CD438" s="48">
        <f t="shared" si="33"/>
        <v>0.99011770961327306</v>
      </c>
      <c r="CE438" s="48">
        <f t="shared" si="11"/>
        <v>0.99999999999999989</v>
      </c>
      <c r="CF438" s="48"/>
      <c r="CG438" s="48">
        <f t="shared" si="34"/>
        <v>0.97882441089400229</v>
      </c>
      <c r="CH438" s="48">
        <f t="shared" si="35"/>
        <v>3.0030462231412625E-3</v>
      </c>
      <c r="CI438" s="48">
        <f t="shared" si="36"/>
        <v>1.556204868571167E-2</v>
      </c>
      <c r="CJ438" s="48">
        <f t="shared" si="37"/>
        <v>2.6104941971446787E-3</v>
      </c>
      <c r="CK438" s="48">
        <f t="shared" si="12"/>
        <v>0.99999999999999989</v>
      </c>
      <c r="CL438" s="48">
        <f t="shared" si="38"/>
        <v>1.1931892890644304E-2</v>
      </c>
      <c r="CM438" s="48">
        <f t="shared" si="39"/>
        <v>0.95932722706904372</v>
      </c>
      <c r="CN438" s="48">
        <f t="shared" si="40"/>
        <v>1.4018174787205366E-2</v>
      </c>
      <c r="CO438" s="48">
        <f t="shared" si="41"/>
        <v>1.4722705253106639E-2</v>
      </c>
      <c r="CP438" s="48">
        <f t="shared" si="13"/>
        <v>1</v>
      </c>
      <c r="CQ438" s="48">
        <f t="shared" si="42"/>
        <v>2.361455444461923E-2</v>
      </c>
      <c r="CR438" s="48">
        <f t="shared" si="43"/>
        <v>5.3537381685931779E-3</v>
      </c>
      <c r="CS438" s="48">
        <f t="shared" si="44"/>
        <v>0.95894875407869073</v>
      </c>
      <c r="CT438" s="48">
        <f t="shared" si="45"/>
        <v>1.2082953308096795E-2</v>
      </c>
      <c r="CU438" s="48">
        <f t="shared" si="14"/>
        <v>1</v>
      </c>
      <c r="CV438" s="48">
        <f t="shared" si="46"/>
        <v>5.3645551270502289E-4</v>
      </c>
      <c r="CW438" s="48">
        <f t="shared" si="47"/>
        <v>7.7095041249467004E-3</v>
      </c>
      <c r="CX438" s="48">
        <f t="shared" si="48"/>
        <v>1.6363307490751442E-3</v>
      </c>
      <c r="CY438" s="48">
        <f t="shared" si="49"/>
        <v>0.99011770961327306</v>
      </c>
      <c r="CZ438" s="48">
        <f t="shared" si="15"/>
        <v>0.99999999999999989</v>
      </c>
      <c r="DA438" s="48"/>
      <c r="DB438" s="48">
        <f>(AQ438*Baseline!B$7 + AV438*Baseline!B$11 + BA438*Baseline!B$16 + BF438*Baseline!B$18)</f>
        <v>56059.513962711229</v>
      </c>
      <c r="DC438" s="48">
        <f>(AR438*Baseline!B$7 + AW438*Baseline!B$11 + BB438*Baseline!B$16 + BG438*Baseline!B$18)</f>
        <v>62053.976125135756</v>
      </c>
      <c r="DD438" s="48">
        <f>(AS438*Baseline!B$7 + AX438*Baseline!B$11 + BC438*Baseline!B$16 + BH438*Baseline!B$18)</f>
        <v>114617.08041352706</v>
      </c>
      <c r="DE438" s="48">
        <f>(AT438*Baseline!B$7 + AY438*Baseline!B$11 + BD438*Baseline!B$16 + BI438*Baseline!B$18)</f>
        <v>1259755.1380410322</v>
      </c>
      <c r="DF438" s="48">
        <f t="shared" si="16"/>
        <v>1492485.7085424063</v>
      </c>
      <c r="DG438" s="48"/>
      <c r="DH438" s="48">
        <f t="shared" si="50"/>
        <v>3.7561173042963442E-2</v>
      </c>
      <c r="DI438" s="48">
        <f t="shared" si="51"/>
        <v>4.1577601560914779E-2</v>
      </c>
      <c r="DJ438" s="48">
        <f t="shared" si="52"/>
        <v>7.6796099123431188E-2</v>
      </c>
      <c r="DK438" s="48">
        <f t="shared" si="53"/>
        <v>0.84406512627269059</v>
      </c>
      <c r="DL438" s="48">
        <f t="shared" si="17"/>
        <v>1</v>
      </c>
      <c r="DM438" s="48"/>
      <c r="DN438" s="48">
        <f>DH438 / (Baseline!B$7/Baseline!B$17)</f>
        <v>4.0094081704971583</v>
      </c>
      <c r="DO438" s="48">
        <f>DI438 / (Baseline!B$11/Baseline!B$17)</f>
        <v>1.0037032018151244</v>
      </c>
      <c r="DP438" s="48">
        <f>DJ438 / (Baseline!B$16/Baseline!B$17)</f>
        <v>1.1867318144450141</v>
      </c>
      <c r="DQ438" s="48">
        <f>DK438 / (Baseline!B$18/Baseline!B$17)</f>
        <v>0.95429014114113864</v>
      </c>
      <c r="DR438" s="71"/>
      <c r="DS438" s="48">
        <f>(AU438*Baseline!B$34)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2.8961648656664753E-2</v>
      </c>
      <c r="DT438" s="48">
        <f>(AZ438*Baseline!B$34) + (Baseline!D$88*(1-Baseline!D$89)*Baseline!B$35) + (Baseline!D$88*Baseline!D$89*((1-Baseline!D$90)*Baseline!B$40 + Baseline!D$90*Baseline!B$41))</f>
        <v>1.0167272692068047E-2</v>
      </c>
      <c r="DU438" s="48">
        <f>(BE438*Baseline!B$34) + (Baseline!F$88*(1-Baseline!F$89)*Baseline!B$35) + (Baseline!F$88*Baseline!F$89*((1-Baseline!F$90)*Baseline!B$40 + Baseline!F$90*Baseline!B$41))</f>
        <v>1.2911385562461849E-2</v>
      </c>
      <c r="DV438" s="48">
        <f>(BJ438*Baseline!B$34) + (Baseline!H$88*(1-Baseline!H$89)*Baseline!B$35) + (Baseline!H$88*Baseline!H$89*((1-Baseline!H$90)*Baseline!B$40 + Baseline!H$90*Baseline!B$41))</f>
        <v>9.3051524408525772E-3</v>
      </c>
      <c r="DW438" s="48">
        <f>( DS438*Baseline!B$7 + DT438*Baseline!B$11 + DU438*Baseline!B$16 + DV438*Baseline!B$18 ) / Baseline!B$17</f>
        <v>9.7583797236862613E-3</v>
      </c>
    </row>
    <row r="439" spans="1:127">
      <c r="A439" s="7" t="s">
        <v>728</v>
      </c>
      <c r="B439" s="1">
        <f>MIN( MAX( NORMINV( MCrands!B439, (B$5+B$4)/2, (B$5-B$4)/3.29 ), 0 ), 1 )</f>
        <v>0.71402889099733069</v>
      </c>
      <c r="C439" s="1">
        <f>MAX( NORMINV( MCrands!C439, (C$5+C$4)/2, (C$5-C$4)/3.29 ), 0 )</f>
        <v>2.0301671534603094</v>
      </c>
      <c r="D439" s="40"/>
      <c r="E439" s="40">
        <f>Baseline!B$33 * (C439 * Baseline!B$66*Baseline!B$66/Baseline!B$73 + Baseline!B$52*Baseline!B$52/Baseline!B$74 + Baseline!B$53*Baseline!B$53/Baseline!B$75 + Baseline!B$54*Baseline!B$54/Baseline!B$76)</f>
        <v>1.6997030527710825E-5</v>
      </c>
      <c r="F439" s="40">
        <f>Baseline!B$33 * (C439 * Baseline!B$66*Baseline!B$57/Baseline!B$73 + Baseline!B$52*Baseline!B$67/Baseline!B$74 + Baseline!B$53*Baseline!B$55/Baseline!B$75 + Baseline!B$54*Baseline!B$56/Baseline!B$76)</f>
        <v>3.8877852173335371E-8</v>
      </c>
      <c r="G439" s="1">
        <f>Baseline!B$33 * (C439 * Baseline!B$66*Baseline!B$58/Baseline!B$73 + Baseline!B$52*Baseline!B$59/Baseline!B$74 + Baseline!B$53*Baseline!B$68/Baseline!B$75 + Baseline!B$54*Baseline!B$60/Baseline!B$76)</f>
        <v>1.0722909580143395E-7</v>
      </c>
      <c r="H439" s="40">
        <f>Baseline!B$33 * (C439 * Baseline!B$66*Baseline!B$61/Baseline!B$73 + Baseline!B$52*Baseline!B$62/Baseline!B$74 + Baseline!B$53*Baseline!B$63/Baseline!B$75 + Baseline!B$54*Baseline!B$69/Baseline!B$76)</f>
        <v>1.6123445782972702E-9</v>
      </c>
      <c r="I439" s="40">
        <f>Baseline!B$33 * (C439 * Baseline!B$57*Baseline!B$66/Baseline!B$73 + Baseline!B$67*Baseline!B$52/Baseline!B$74 + Baseline!B$55*Baseline!B$53/Baseline!B$75 + Baseline!B$56*Baseline!B$54/Baseline!B$76)</f>
        <v>3.8877852173335371E-8</v>
      </c>
      <c r="J439" s="1">
        <f>Baseline!B$33 * (C439 * Baseline!B$57*Baseline!B$57/Baseline!B$73 + Baseline!B$67*Baseline!B$67/Baseline!B$74 + Baseline!B$55*Baseline!B$55/Baseline!B$75 + Baseline!B$56*Baseline!B$56/Baseline!B$76)</f>
        <v>1.7949605489156663E-6</v>
      </c>
      <c r="K439" s="40">
        <f>Baseline!B$33 * (C439 * Baseline!B$57*Baseline!B$58/Baseline!B$73 + Baseline!B$67*Baseline!B$59/Baseline!B$74 + Baseline!B$55*Baseline!B$68/Baseline!B$75 + Baseline!B$56*Baseline!B$60/Baseline!B$76)</f>
        <v>1.3929105461579286E-8</v>
      </c>
      <c r="L439" s="1">
        <f>Baseline!B$33 * (C439 * Baseline!B$57*Baseline!B$61/Baseline!B$73 + Baseline!B$67*Baseline!B$62/Baseline!B$74 + Baseline!B$55*Baseline!B$63/Baseline!B$75 + Baseline!B$56*Baseline!B$69/Baseline!B$76)</f>
        <v>1.462940966541156E-8</v>
      </c>
      <c r="M439" s="40">
        <f>Baseline!B$33 * (C439 * Baseline!B$58*Baseline!B$66/Baseline!B$73 + Baseline!B$59*Baseline!B$52/Baseline!B$74 + Baseline!B$68*Baseline!B$53/Baseline!B$75 + Baseline!B$60*Baseline!B$54/Baseline!B$76)</f>
        <v>1.0722909580143395E-7</v>
      </c>
      <c r="N439" s="1">
        <f>Baseline!B$33 * (C439 * Baseline!B$58*Baseline!B$57/Baseline!B$73 + Baseline!B$59*Baseline!B$67/Baseline!B$74 + Baseline!B$68*Baseline!B$55/Baseline!B$75 + Baseline!B$60*Baseline!B$56/Baseline!B$76)</f>
        <v>1.3929105461579286E-8</v>
      </c>
      <c r="O439" s="1">
        <f>Baseline!B$33 * (C439 * Baseline!B$58*Baseline!B$58/Baseline!B$73 + Baseline!B$59*Baseline!B$59/Baseline!B$74 + Baseline!B$68*Baseline!B$68/Baseline!B$75 + Baseline!B$60*Baseline!B$60/Baseline!B$76)</f>
        <v>1.3250165360208765E-6</v>
      </c>
      <c r="P439" s="40">
        <f>Baseline!B$33 * (C439 * Baseline!B$58*Baseline!B$61/Baseline!B$73 + Baseline!B$59*Baseline!B$62/Baseline!B$74 + Baseline!B$68*Baseline!B$63/Baseline!B$75 + Baseline!B$60*Baseline!B$69/Baseline!B$76)</f>
        <v>1.6489480890053008E-9</v>
      </c>
      <c r="Q439" s="40">
        <f>Baseline!B$33 * (C439 * Baseline!B$61*Baseline!B$66/Baseline!B$73 + Baseline!B$62*Baseline!B$52/Baseline!B$74 + Baseline!B$63*Baseline!B$53/Baseline!B$75 + Baseline!B$69*Baseline!B$54/Baseline!B$76)</f>
        <v>1.6123445782972702E-9</v>
      </c>
      <c r="R439" s="40">
        <f>Baseline!B$33 * (C439 * Baseline!B$61*Baseline!B$57/Baseline!B$73 + Baseline!B$62*Baseline!B$67/Baseline!B$74 + Baseline!B$63*Baseline!B$55/Baseline!B$75 + Baseline!B$69*Baseline!B$56/Baseline!B$76)</f>
        <v>1.462940966541156E-8</v>
      </c>
      <c r="S439" s="40">
        <f>Baseline!B$33 * (C439 * Baseline!B$61*Baseline!B$58/Baseline!B$73 + Baseline!B$62*Baseline!B$59/Baseline!B$74 + Baseline!B$63*Baseline!B$68/Baseline!B$75 + Baseline!B$69*Baseline!B$60/Baseline!B$76)</f>
        <v>1.6489480890053008E-9</v>
      </c>
      <c r="T439" s="40">
        <f>Baseline!B$33 * (C439 * Baseline!B$61*Baseline!B$61/Baseline!B$73 + Baseline!B$62*Baseline!B$62/Baseline!B$74 + Baseline!B$63*Baseline!B$63/Baseline!B$75 + Baseline!B$69*Baseline!B$69/Baseline!B$76)</f>
        <v>9.8551800772662724E-8</v>
      </c>
      <c r="U439" s="40"/>
      <c r="V439" s="40">
        <f>E439 * ( Baseline!B$87 * Baseline!B$7 )</f>
        <v>0.17641217984711066</v>
      </c>
      <c r="W439" s="40">
        <f>F439 * ( Baseline!D$87 * Baseline!B$11 )</f>
        <v>7.1716402019714523E-4</v>
      </c>
      <c r="X439" s="40">
        <f>G439 * ( Baseline!F$87 * Baseline!B$16 )</f>
        <v>3.7245779713924463E-3</v>
      </c>
      <c r="Y439" s="40">
        <f>H439 * ( Baseline!H$87 * Baseline!B$18 )</f>
        <v>5.670188076549726E-4</v>
      </c>
      <c r="Z439" s="48">
        <f t="shared" si="0"/>
        <v>0.18142094064635522</v>
      </c>
      <c r="AA439" s="40">
        <f>I439 * ( Baseline!B$87 * Baseline!B$7 )</f>
        <v>4.0351322770704781E-4</v>
      </c>
      <c r="AB439" s="1">
        <f>J439 * ( Baseline!D$87 * Baseline!B$11 )</f>
        <v>3.3110911518885913E-2</v>
      </c>
      <c r="AC439" s="1">
        <f>K439 * ( Baseline!F$87 * Baseline!B$16 )</f>
        <v>4.8382427339937188E-4</v>
      </c>
      <c r="AD439" s="1">
        <f>L439 * ( Baseline!F$87 * Baseline!B$16 )</f>
        <v>5.0814917879349472E-4</v>
      </c>
      <c r="AE439" s="48">
        <f t="shared" si="1"/>
        <v>3.4506398198785829E-2</v>
      </c>
      <c r="AF439" s="48">
        <f>M439 * ( Baseline!B$87 * Baseline!B$7 )</f>
        <v>1.1129307853230829E-3</v>
      </c>
      <c r="AG439" s="48">
        <f>N439 * ( Baseline!D$87 * Baseline!B$11 )</f>
        <v>2.5694457672297921E-4</v>
      </c>
      <c r="AH439" s="48">
        <f>O439 * ( Baseline!F$87 * Baseline!B$16 )</f>
        <v>4.6024144518880532E-2</v>
      </c>
      <c r="AI439" s="48">
        <f>P439 * ( Baseline!H$87 * Baseline!B$18 )</f>
        <v>5.79891291165645E-4</v>
      </c>
      <c r="AJ439" s="48">
        <f t="shared" si="2"/>
        <v>4.7973911172092237E-2</v>
      </c>
      <c r="AK439" s="48">
        <f>Q439 * ( Baseline!B$87 * Baseline!B$7 )</f>
        <v>1.6734524378147366E-5</v>
      </c>
      <c r="AL439" s="48">
        <f>R439 * ( Baseline!D$87 * Baseline!B$11 )</f>
        <v>2.6986280522855939E-4</v>
      </c>
      <c r="AM439" s="48">
        <f>S439 * ( Baseline!F$87 * Baseline!B$16 )</f>
        <v>5.7275832481622804E-5</v>
      </c>
      <c r="AN439" s="48">
        <f>T439 * ( Baseline!H$87 * Baseline!B$18 )</f>
        <v>3.4658053444989366E-2</v>
      </c>
      <c r="AO439" s="48">
        <f t="shared" si="3"/>
        <v>3.5001926607077696E-2</v>
      </c>
      <c r="AP439" s="48"/>
      <c r="AQ439" s="48">
        <f>V439 * ( (1-Baseline!B$88-Baseline!B$87) + (1-B439)*Baseline!B$88 )</f>
        <v>6.052953930854036E-2</v>
      </c>
      <c r="AR439" s="48">
        <f>W439 * ( (1-Baseline!B$88-Baseline!B$87) + (1-B439)*Baseline!B$88 )</f>
        <v>2.460692214608725E-4</v>
      </c>
      <c r="AS439" s="48">
        <f>X439 * ( (1-Baseline!B$88-Baseline!B$87) + (1-B439)*Baseline!B$88 )</f>
        <v>1.2779559150763197E-3</v>
      </c>
      <c r="AT439" s="48">
        <f>Y439 * ( (1-Baseline!B$88-Baseline!B$87) + (1-B439)*Baseline!B$88 )</f>
        <v>1.9455225391114329E-4</v>
      </c>
      <c r="AU439" s="48">
        <f t="shared" si="4"/>
        <v>6.2248116698988692E-2</v>
      </c>
      <c r="AV439" s="48">
        <f>AA439 * ( (1-Baseline!D$88-Baseline!D$87) + (1-B439)*Baseline!D$88 )</f>
        <v>2.7096456241548018E-4</v>
      </c>
      <c r="AW439" s="48">
        <f>AB439 * ( (1-Baseline!D$88-Baseline!D$87) + (1-B439)*Baseline!D$88 )</f>
        <v>2.2234422652945163E-2</v>
      </c>
      <c r="AX439" s="48">
        <f>AC439 * ( (1-Baseline!D$88-Baseline!D$87) + (1-B439)*Baseline!D$88 )</f>
        <v>3.2489451033022144E-4</v>
      </c>
      <c r="AY439" s="48">
        <f>AD439 * ( (1-Baseline!D$88-Baseline!D$87) + (1-B439)*Baseline!D$88 )</f>
        <v>3.4122901163856936E-4</v>
      </c>
      <c r="AZ439" s="48">
        <f t="shared" si="5"/>
        <v>2.3171510737329436E-2</v>
      </c>
      <c r="BA439" s="48">
        <f>AF439 * ( (1-Baseline!F$88-Baseline!F$87) + (1-Baseline!B$36)*Baseline!F$88 )</f>
        <v>8.0090060690362079E-4</v>
      </c>
      <c r="BB439" s="48">
        <f>AG439 * ( (1-Baseline!F$88-Baseline!F$87) + (1-Baseline!B$36)*Baseline!F$88 )</f>
        <v>1.84905539636311E-4</v>
      </c>
      <c r="BC439" s="48">
        <f>AH439 * ( (1-Baseline!F$88-Baseline!F$87) + (1-Baseline!B$36)*Baseline!F$88 )</f>
        <v>3.3120447168411039E-2</v>
      </c>
      <c r="BD439" s="48">
        <f>AI439 * ( (1-Baseline!F$88-Baseline!F$87) + (1-Baseline!B$36)*Baseline!F$88 )</f>
        <v>4.1730832964411547E-4</v>
      </c>
      <c r="BE439" s="48">
        <f t="shared" si="6"/>
        <v>3.4523561644595087E-2</v>
      </c>
      <c r="BF439" s="48">
        <f>AK439 * ( (1-Baseline!H$88-Baseline!H$87) + (1-Baseline!B$36)*Baseline!H$88 )</f>
        <v>1.3259098355293719E-5</v>
      </c>
      <c r="BG439" s="48">
        <f>AL439 * ( (1-Baseline!H$88-Baseline!H$87) + (1-Baseline!B$36)*Baseline!H$88 )</f>
        <v>2.1381769783869215E-4</v>
      </c>
      <c r="BH439" s="48">
        <f>AM439 * ( (1-Baseline!H$88-Baseline!H$87) + (1-Baseline!B$36)*Baseline!H$88 )</f>
        <v>4.5380787591839378E-5</v>
      </c>
      <c r="BI439" s="48">
        <f>AN439 * ( (1-Baseline!H$88-Baseline!H$87) + (1-Baseline!B$36)*Baseline!H$88 )</f>
        <v>2.746026890553397E-2</v>
      </c>
      <c r="BJ439" s="48">
        <f t="shared" si="7"/>
        <v>2.7732726489319796E-2</v>
      </c>
      <c r="BK439" s="48"/>
      <c r="BL439" s="48">
        <f t="shared" si="18"/>
        <v>0.97239149581410145</v>
      </c>
      <c r="BM439" s="48">
        <f t="shared" si="19"/>
        <v>3.9530388148252237E-3</v>
      </c>
      <c r="BN439" s="48">
        <f t="shared" si="20"/>
        <v>2.0530033402554038E-2</v>
      </c>
      <c r="BO439" s="48">
        <f t="shared" si="21"/>
        <v>3.1254319685193634E-3</v>
      </c>
      <c r="BP439" s="48">
        <f t="shared" si="8"/>
        <v>1</v>
      </c>
      <c r="BQ439" s="48">
        <f t="shared" si="22"/>
        <v>1.1693866899189906E-2</v>
      </c>
      <c r="BR439" s="48">
        <f t="shared" si="23"/>
        <v>0.95955861078688243</v>
      </c>
      <c r="BS439" s="48">
        <f t="shared" si="24"/>
        <v>1.402129166342247E-2</v>
      </c>
      <c r="BT439" s="48">
        <f t="shared" si="25"/>
        <v>1.4726230650505125E-2</v>
      </c>
      <c r="BU439" s="48">
        <f t="shared" si="9"/>
        <v>1</v>
      </c>
      <c r="BV439" s="48">
        <f t="shared" si="26"/>
        <v>2.319866690315852E-2</v>
      </c>
      <c r="BW439" s="48">
        <f t="shared" si="27"/>
        <v>5.3559230516200028E-3</v>
      </c>
      <c r="BX439" s="48">
        <f t="shared" si="28"/>
        <v>0.95935777163930847</v>
      </c>
      <c r="BY439" s="48">
        <f t="shared" si="29"/>
        <v>1.2087638405913086E-2</v>
      </c>
      <c r="BZ439" s="48">
        <f t="shared" si="10"/>
        <v>1</v>
      </c>
      <c r="CA439" s="48">
        <f t="shared" si="30"/>
        <v>4.7810295033198254E-4</v>
      </c>
      <c r="CB439" s="48">
        <f t="shared" si="31"/>
        <v>7.7099414628790967E-3</v>
      </c>
      <c r="CC439" s="48">
        <f t="shared" si="32"/>
        <v>1.6363622815562708E-3</v>
      </c>
      <c r="CD439" s="48">
        <f t="shared" si="33"/>
        <v>0.99017559330523264</v>
      </c>
      <c r="CE439" s="48">
        <f t="shared" si="11"/>
        <v>1</v>
      </c>
      <c r="CF439" s="48"/>
      <c r="CG439" s="48">
        <f t="shared" si="34"/>
        <v>0.97239149581410145</v>
      </c>
      <c r="CH439" s="48">
        <f t="shared" si="35"/>
        <v>3.9530388148252237E-3</v>
      </c>
      <c r="CI439" s="48">
        <f t="shared" si="36"/>
        <v>2.0530033402554038E-2</v>
      </c>
      <c r="CJ439" s="48">
        <f t="shared" si="37"/>
        <v>3.1254319685193634E-3</v>
      </c>
      <c r="CK439" s="48">
        <f t="shared" si="12"/>
        <v>1</v>
      </c>
      <c r="CL439" s="48">
        <f t="shared" si="38"/>
        <v>1.1693866899189906E-2</v>
      </c>
      <c r="CM439" s="48">
        <f t="shared" si="39"/>
        <v>0.95955861078688243</v>
      </c>
      <c r="CN439" s="48">
        <f t="shared" si="40"/>
        <v>1.402129166342247E-2</v>
      </c>
      <c r="CO439" s="48">
        <f t="shared" si="41"/>
        <v>1.4726230650505125E-2</v>
      </c>
      <c r="CP439" s="48">
        <f t="shared" si="13"/>
        <v>1</v>
      </c>
      <c r="CQ439" s="48">
        <f t="shared" si="42"/>
        <v>2.319866690315852E-2</v>
      </c>
      <c r="CR439" s="48">
        <f t="shared" si="43"/>
        <v>5.3559230516200028E-3</v>
      </c>
      <c r="CS439" s="48">
        <f t="shared" si="44"/>
        <v>0.95935777163930847</v>
      </c>
      <c r="CT439" s="48">
        <f t="shared" si="45"/>
        <v>1.2087638405913086E-2</v>
      </c>
      <c r="CU439" s="48">
        <f t="shared" si="14"/>
        <v>1</v>
      </c>
      <c r="CV439" s="48">
        <f t="shared" si="46"/>
        <v>4.7810295033198254E-4</v>
      </c>
      <c r="CW439" s="48">
        <f t="shared" si="47"/>
        <v>7.7099414628790967E-3</v>
      </c>
      <c r="CX439" s="48">
        <f t="shared" si="48"/>
        <v>1.6363622815562708E-3</v>
      </c>
      <c r="CY439" s="48">
        <f t="shared" si="49"/>
        <v>0.99017559330523264</v>
      </c>
      <c r="CZ439" s="48">
        <f t="shared" si="15"/>
        <v>1</v>
      </c>
      <c r="DA439" s="48"/>
      <c r="DB439" s="48">
        <f>(AQ439*Baseline!B$7 + AV439*Baseline!B$11 + BA439*Baseline!B$16 + BF439*Baseline!B$18)</f>
        <v>33228.238838184036</v>
      </c>
      <c r="DC439" s="48">
        <f>(AR439*Baseline!B$7 + AW439*Baseline!B$11 + BB439*Baseline!B$16 + BG439*Baseline!B$18)</f>
        <v>58212.619159582013</v>
      </c>
      <c r="DD439" s="48">
        <f>(AS439*Baseline!B$7 + AX439*Baseline!B$11 + BC439*Baseline!B$16 + BH439*Baseline!B$18)</f>
        <v>114354.37663421071</v>
      </c>
      <c r="DE439" s="48">
        <f>(AT439*Baseline!B$7 + AY439*Baseline!B$11 + BD439*Baseline!B$16 + BI439*Baseline!B$18)</f>
        <v>1259652.3248416902</v>
      </c>
      <c r="DF439" s="48">
        <f t="shared" si="16"/>
        <v>1465447.5594736671</v>
      </c>
      <c r="DG439" s="48"/>
      <c r="DH439" s="48">
        <f t="shared" si="50"/>
        <v>2.2674464618930721E-2</v>
      </c>
      <c r="DI439" s="48">
        <f t="shared" si="51"/>
        <v>3.9723440653509134E-2</v>
      </c>
      <c r="DJ439" s="48">
        <f t="shared" si="52"/>
        <v>7.8033755554707429E-2</v>
      </c>
      <c r="DK439" s="48">
        <f t="shared" si="53"/>
        <v>0.85956833917285269</v>
      </c>
      <c r="DL439" s="48">
        <f t="shared" si="17"/>
        <v>1</v>
      </c>
      <c r="DM439" s="48"/>
      <c r="DN439" s="48">
        <f>DH439 / (Baseline!B$7/Baseline!B$17)</f>
        <v>2.4203499608705776</v>
      </c>
      <c r="DO439" s="48">
        <f>DI439 / (Baseline!B$11/Baseline!B$17)</f>
        <v>0.9589428700601309</v>
      </c>
      <c r="DP439" s="48">
        <f>DJ439 / (Baseline!B$16/Baseline!B$17)</f>
        <v>1.2058573465893918</v>
      </c>
      <c r="DQ439" s="48">
        <f>DK439 / (Baseline!B$18/Baseline!B$17)</f>
        <v>0.97181789198184465</v>
      </c>
      <c r="DR439" s="71"/>
      <c r="DS439" s="48">
        <f>(AU439*Baseline!B$34)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2.1866748754848304E-2</v>
      </c>
      <c r="DT439" s="48">
        <f>(AZ439*Baseline!B$34) + (Baseline!D$88*(1-Baseline!D$89)*Baseline!B$35) + (Baseline!D$88*Baseline!D$89*((1-Baseline!D$90)*Baseline!B$40 + Baseline!D$90*Baseline!B$41))</f>
        <v>9.8892946105994181E-3</v>
      </c>
      <c r="DU439" s="48">
        <f>(BE439*Baseline!B$34) + (Baseline!F$88*(1-Baseline!F$89)*Baseline!B$35) + (Baseline!F$88*Baseline!F$89*((1-Baseline!F$90)*Baseline!B$40 + Baseline!F$90*Baseline!B$41))</f>
        <v>1.2909174246689265E-2</v>
      </c>
      <c r="DV439" s="48">
        <f>(BJ439*Baseline!B$34) + (Baseline!H$88*(1-Baseline!H$89)*Baseline!B$35) + (Baseline!H$88*Baseline!H$89*((1-Baseline!H$90)*Baseline!B$40 + Baseline!H$90*Baseline!B$41))</f>
        <v>9.3049089733979705E-3</v>
      </c>
      <c r="DW439" s="48">
        <f>( DS439*Baseline!B$7 + DT439*Baseline!B$11 + DU439*Baseline!B$16 + DV439*Baseline!B$18 ) / Baseline!B$17</f>
        <v>9.6800394013039862E-3</v>
      </c>
    </row>
    <row r="440" spans="1:127">
      <c r="A440" s="7" t="s">
        <v>729</v>
      </c>
      <c r="B440" s="1">
        <f>MIN( MAX( NORMINV( MCrands!B440, (B$5+B$4)/2, (B$5-B$4)/3.29 ), 0 ), 1 )</f>
        <v>0.38694618145466975</v>
      </c>
      <c r="C440" s="1">
        <f>MAX( NORMINV( MCrands!C440, (C$5+C$4)/2, (C$5-C$4)/3.29 ), 0 )</f>
        <v>2.5905597189312184</v>
      </c>
      <c r="D440" s="40"/>
      <c r="E440" s="40">
        <f>Baseline!B$33 * (C440 * Baseline!B$66*Baseline!B$66/Baseline!B$73 + Baseline!B$52*Baseline!B$52/Baseline!B$74 + Baseline!B$53*Baseline!B$53/Baseline!B$75 + Baseline!B$54*Baseline!B$54/Baseline!B$76)</f>
        <v>2.1686419462191186E-5</v>
      </c>
      <c r="F440" s="40">
        <f>Baseline!B$33 * (C440 * Baseline!B$66*Baseline!B$57/Baseline!B$73 + Baseline!B$52*Baseline!B$67/Baseline!B$74 + Baseline!B$53*Baseline!B$55/Baseline!B$75 + Baseline!B$54*Baseline!B$56/Baseline!B$76)</f>
        <v>3.9504985431039205E-8</v>
      </c>
      <c r="G440" s="1">
        <f>Baseline!B$33 * (C440 * Baseline!B$66*Baseline!B$58/Baseline!B$73 + Baseline!B$52*Baseline!B$59/Baseline!B$74 + Baseline!B$53*Baseline!B$68/Baseline!B$75 + Baseline!B$54*Baseline!B$60/Baseline!B$76)</f>
        <v>1.0877079839328919E-7</v>
      </c>
      <c r="H440" s="40">
        <f>Baseline!B$33 * (C440 * Baseline!B$66*Baseline!B$61/Baseline!B$73 + Baseline!B$52*Baseline!B$62/Baseline!B$74 + Baseline!B$53*Baseline!B$63/Baseline!B$75 + Baseline!B$54*Baseline!B$69/Baseline!B$76)</f>
        <v>1.7665148374827943E-9</v>
      </c>
      <c r="I440" s="40">
        <f>Baseline!B$33 * (C440 * Baseline!B$57*Baseline!B$66/Baseline!B$73 + Baseline!B$67*Baseline!B$52/Baseline!B$74 + Baseline!B$55*Baseline!B$53/Baseline!B$75 + Baseline!B$56*Baseline!B$54/Baseline!B$76)</f>
        <v>3.9504985431039205E-8</v>
      </c>
      <c r="J440" s="1">
        <f>Baseline!B$33 * (C440 * Baseline!B$57*Baseline!B$57/Baseline!B$73 + Baseline!B$67*Baseline!B$67/Baseline!B$74 + Baseline!B$55*Baseline!B$55/Baseline!B$75 + Baseline!B$56*Baseline!B$56/Baseline!B$76)</f>
        <v>1.7949606327850423E-6</v>
      </c>
      <c r="K440" s="40">
        <f>Baseline!B$33 * (C440 * Baseline!B$57*Baseline!B$58/Baseline!B$73 + Baseline!B$67*Baseline!B$59/Baseline!B$74 + Baseline!B$55*Baseline!B$68/Baseline!B$75 + Baseline!B$56*Baseline!B$60/Baseline!B$76)</f>
        <v>1.3929311640461515E-8</v>
      </c>
      <c r="L440" s="1">
        <f>Baseline!B$33 * (C440 * Baseline!B$57*Baseline!B$61/Baseline!B$73 + Baseline!B$67*Baseline!B$62/Baseline!B$74 + Baseline!B$55*Baseline!B$63/Baseline!B$75 + Baseline!B$56*Baseline!B$69/Baseline!B$76)</f>
        <v>1.4629430283299781E-8</v>
      </c>
      <c r="M440" s="40">
        <f>Baseline!B$33 * (C440 * Baseline!B$58*Baseline!B$66/Baseline!B$73 + Baseline!B$59*Baseline!B$52/Baseline!B$74 + Baseline!B$68*Baseline!B$53/Baseline!B$75 + Baseline!B$60*Baseline!B$54/Baseline!B$76)</f>
        <v>1.0877079839328919E-7</v>
      </c>
      <c r="N440" s="1">
        <f>Baseline!B$33 * (C440 * Baseline!B$58*Baseline!B$57/Baseline!B$73 + Baseline!B$59*Baseline!B$67/Baseline!B$74 + Baseline!B$68*Baseline!B$55/Baseline!B$75 + Baseline!B$60*Baseline!B$56/Baseline!B$76)</f>
        <v>1.3929311640461515E-8</v>
      </c>
      <c r="O440" s="1">
        <f>Baseline!B$33 * (C440 * Baseline!B$58*Baseline!B$58/Baseline!B$73 + Baseline!B$59*Baseline!B$59/Baseline!B$74 + Baseline!B$68*Baseline!B$68/Baseline!B$75 + Baseline!B$60*Baseline!B$60/Baseline!B$76)</f>
        <v>1.3250170428772953E-6</v>
      </c>
      <c r="P440" s="40">
        <f>Baseline!B$33 * (C440 * Baseline!B$58*Baseline!B$61/Baseline!B$73 + Baseline!B$59*Baseline!B$62/Baseline!B$74 + Baseline!B$68*Baseline!B$63/Baseline!B$75 + Baseline!B$60*Baseline!B$69/Baseline!B$76)</f>
        <v>1.6489987746471818E-9</v>
      </c>
      <c r="Q440" s="40">
        <f>Baseline!B$33 * (C440 * Baseline!B$61*Baseline!B$66/Baseline!B$73 + Baseline!B$62*Baseline!B$52/Baseline!B$74 + Baseline!B$63*Baseline!B$53/Baseline!B$75 + Baseline!B$69*Baseline!B$54/Baseline!B$76)</f>
        <v>1.7665148374827943E-9</v>
      </c>
      <c r="R440" s="40">
        <f>Baseline!B$33 * (C440 * Baseline!B$61*Baseline!B$57/Baseline!B$73 + Baseline!B$62*Baseline!B$67/Baseline!B$74 + Baseline!B$63*Baseline!B$55/Baseline!B$75 + Baseline!B$69*Baseline!B$56/Baseline!B$76)</f>
        <v>1.4629430283299781E-8</v>
      </c>
      <c r="S440" s="40">
        <f>Baseline!B$33 * (C440 * Baseline!B$61*Baseline!B$58/Baseline!B$73 + Baseline!B$62*Baseline!B$59/Baseline!B$74 + Baseline!B$63*Baseline!B$68/Baseline!B$75 + Baseline!B$69*Baseline!B$60/Baseline!B$76)</f>
        <v>1.6489987746471818E-9</v>
      </c>
      <c r="T440" s="40">
        <f>Baseline!B$33 * (C440 * Baseline!B$61*Baseline!B$61/Baseline!B$73 + Baseline!B$62*Baseline!B$62/Baseline!B$74 + Baseline!B$63*Baseline!B$63/Baseline!B$75 + Baseline!B$69*Baseline!B$69/Baseline!B$76)</f>
        <v>9.8551805841226909E-8</v>
      </c>
      <c r="U440" s="40"/>
      <c r="V440" s="40">
        <f>E440 * ( Baseline!B$87 * Baseline!B$7 )</f>
        <v>0.22508334759808232</v>
      </c>
      <c r="W440" s="40">
        <f>F440 * ( Baseline!D$87 * Baseline!B$11 )</f>
        <v>7.2873249384350282E-4</v>
      </c>
      <c r="X440" s="40">
        <f>G440 * ( Baseline!F$87 * Baseline!B$16 )</f>
        <v>3.7781286562056054E-3</v>
      </c>
      <c r="Y440" s="40">
        <f>H440 * ( Baseline!H$87 * Baseline!B$18 )</f>
        <v>6.2123639719253402E-4</v>
      </c>
      <c r="Z440" s="48">
        <f t="shared" si="0"/>
        <v>0.23021144514532396</v>
      </c>
      <c r="AA440" s="40">
        <f>I440 * ( Baseline!B$87 * Baseline!B$7 )</f>
        <v>4.100222437887559E-4</v>
      </c>
      <c r="AB440" s="1">
        <f>J440 * ( Baseline!D$87 * Baseline!B$11 )</f>
        <v>3.3110913065990386E-2</v>
      </c>
      <c r="AC440" s="1">
        <f>K440 * ( Baseline!F$87 * Baseline!B$16 )</f>
        <v>4.838314349754085E-4</v>
      </c>
      <c r="AD440" s="1">
        <f>L440 * ( Baseline!F$87 * Baseline!B$16 )</f>
        <v>5.0814989495109831E-4</v>
      </c>
      <c r="AE440" s="48">
        <f t="shared" si="1"/>
        <v>3.4512916639705647E-2</v>
      </c>
      <c r="AF440" s="48">
        <f>M440 * ( Baseline!B$87 * Baseline!B$7 )</f>
        <v>1.1289321165239485E-3</v>
      </c>
      <c r="AG440" s="48">
        <f>N440 * ( Baseline!D$87 * Baseline!B$11 )</f>
        <v>2.5694838002145875E-4</v>
      </c>
      <c r="AH440" s="48">
        <f>O440 * ( Baseline!F$87 * Baseline!B$16 )</f>
        <v>4.6024162124421626E-2</v>
      </c>
      <c r="AI440" s="48">
        <f>P440 * ( Baseline!H$87 * Baseline!B$18 )</f>
        <v>5.799091159610463E-4</v>
      </c>
      <c r="AJ440" s="48">
        <f t="shared" si="2"/>
        <v>4.7989951736928077E-2</v>
      </c>
      <c r="AK440" s="48">
        <f>Q440 * ( Baseline!B$87 * Baseline!B$7 )</f>
        <v>1.8334657498233922E-5</v>
      </c>
      <c r="AL440" s="48">
        <f>R440 * ( Baseline!D$87 * Baseline!B$11 )</f>
        <v>2.698631855584073E-4</v>
      </c>
      <c r="AM440" s="48">
        <f>S440 * ( Baseline!F$87 * Baseline!B$16 )</f>
        <v>5.727759303573179E-5</v>
      </c>
      <c r="AN440" s="48">
        <f>T440 * ( Baseline!H$87 * Baseline!B$18 )</f>
        <v>3.4658055227468905E-2</v>
      </c>
      <c r="AO440" s="48">
        <f t="shared" si="3"/>
        <v>3.500353066356128E-2</v>
      </c>
      <c r="AP440" s="48"/>
      <c r="AQ440" s="48">
        <f>V440 * ( (1-Baseline!B$88-Baseline!B$87) + (1-B440)*Baseline!B$88 )</f>
        <v>0.14275188770220362</v>
      </c>
      <c r="AR440" s="48">
        <f>W440 * ( (1-Baseline!B$88-Baseline!B$87) + (1-B440)*Baseline!B$88 )</f>
        <v>4.6217519081798484E-4</v>
      </c>
      <c r="AS440" s="48">
        <f>X440 * ( (1-Baseline!B$88-Baseline!B$87) + (1-B440)*Baseline!B$88 )</f>
        <v>2.3961568166215382E-3</v>
      </c>
      <c r="AT440" s="48">
        <f>Y440 * ( (1-Baseline!B$88-Baseline!B$87) + (1-B440)*Baseline!B$88 )</f>
        <v>3.9399924230248008E-4</v>
      </c>
      <c r="AU440" s="48">
        <f t="shared" si="4"/>
        <v>0.14600421895194562</v>
      </c>
      <c r="AV440" s="48">
        <f>AA440 * ( (1-Baseline!D$88-Baseline!D$87) + (1-B440)*Baseline!D$88 )</f>
        <v>3.3541726584418295E-4</v>
      </c>
      <c r="AW440" s="48">
        <f>AB440 * ( (1-Baseline!D$88-Baseline!D$87) + (1-B440)*Baseline!D$88 )</f>
        <v>2.7086266899999555E-2</v>
      </c>
      <c r="AX440" s="48">
        <f>AC440 * ( (1-Baseline!D$88-Baseline!D$87) + (1-B440)*Baseline!D$88 )</f>
        <v>3.9579661715262649E-4</v>
      </c>
      <c r="AY440" s="48">
        <f>AD440 * ( (1-Baseline!D$88-Baseline!D$87) + (1-B440)*Baseline!D$88 )</f>
        <v>4.1569024848153919E-4</v>
      </c>
      <c r="AZ440" s="48">
        <f t="shared" si="5"/>
        <v>2.8233171031477908E-2</v>
      </c>
      <c r="BA440" s="48">
        <f>AF440 * ( (1-Baseline!F$88-Baseline!F$87) + (1-Baseline!B$36)*Baseline!F$88 )</f>
        <v>8.124156768783622E-4</v>
      </c>
      <c r="BB440" s="48">
        <f>AG440 * ( (1-Baseline!F$88-Baseline!F$87) + (1-Baseline!B$36)*Baseline!F$88 )</f>
        <v>1.8490827661160242E-4</v>
      </c>
      <c r="BC440" s="48">
        <f>AH440 * ( (1-Baseline!F$88-Baseline!F$87) + (1-Baseline!B$36)*Baseline!F$88 )</f>
        <v>3.3120459837921785E-2</v>
      </c>
      <c r="BD440" s="48">
        <f>AI440 * ( (1-Baseline!F$88-Baseline!F$87) + (1-Baseline!B$36)*Baseline!F$88 )</f>
        <v>4.173211569372797E-4</v>
      </c>
      <c r="BE440" s="48">
        <f t="shared" si="6"/>
        <v>3.4535104948349028E-2</v>
      </c>
      <c r="BF440" s="48">
        <f>AK440 * ( (1-Baseline!H$88-Baseline!H$87) + (1-Baseline!B$36)*Baseline!H$88 )</f>
        <v>1.4526915829000699E-5</v>
      </c>
      <c r="BG440" s="48">
        <f>AL440 * ( (1-Baseline!H$88-Baseline!H$87) + (1-Baseline!B$36)*Baseline!H$88 )</f>
        <v>2.1381799918163724E-4</v>
      </c>
      <c r="BH440" s="48">
        <f>AM440 * ( (1-Baseline!H$88-Baseline!H$87) + (1-Baseline!B$36)*Baseline!H$88 )</f>
        <v>4.5382182514071009E-5</v>
      </c>
      <c r="BI440" s="48">
        <f>AN440 * ( (1-Baseline!H$88-Baseline!H$87) + (1-Baseline!B$36)*Baseline!H$88 )</f>
        <v>2.7460270317828158E-2</v>
      </c>
      <c r="BJ440" s="48">
        <f t="shared" si="7"/>
        <v>2.7733997415352867E-2</v>
      </c>
      <c r="BK440" s="48"/>
      <c r="BL440" s="48">
        <f t="shared" si="18"/>
        <v>0.97772440225982482</v>
      </c>
      <c r="BM440" s="48">
        <f t="shared" si="19"/>
        <v>3.1654920257482462E-3</v>
      </c>
      <c r="BN440" s="48">
        <f t="shared" si="20"/>
        <v>1.6411558746875565E-2</v>
      </c>
      <c r="BO440" s="48">
        <f t="shared" si="21"/>
        <v>2.6985469675513763E-3</v>
      </c>
      <c r="BP440" s="48">
        <f t="shared" si="8"/>
        <v>1</v>
      </c>
      <c r="BQ440" s="48">
        <f t="shared" si="22"/>
        <v>1.1880254806313375E-2</v>
      </c>
      <c r="BR440" s="48">
        <f t="shared" si="23"/>
        <v>0.95937742415828409</v>
      </c>
      <c r="BS440" s="48">
        <f t="shared" si="24"/>
        <v>1.4018850971835308E-2</v>
      </c>
      <c r="BT440" s="48">
        <f t="shared" si="25"/>
        <v>1.4723470063567256E-2</v>
      </c>
      <c r="BU440" s="48">
        <f t="shared" si="9"/>
        <v>1</v>
      </c>
      <c r="BV440" s="48">
        <f t="shared" si="26"/>
        <v>2.3524343652449223E-2</v>
      </c>
      <c r="BW440" s="48">
        <f t="shared" si="27"/>
        <v>5.3542120948568903E-3</v>
      </c>
      <c r="BX440" s="48">
        <f t="shared" si="28"/>
        <v>0.95903747469298284</v>
      </c>
      <c r="BY440" s="48">
        <f t="shared" si="29"/>
        <v>1.2083969559711154E-2</v>
      </c>
      <c r="BZ440" s="48">
        <f t="shared" si="10"/>
        <v>1.0000000000000002</v>
      </c>
      <c r="CA440" s="48">
        <f t="shared" si="30"/>
        <v>5.2379451874322845E-4</v>
      </c>
      <c r="CB440" s="48">
        <f t="shared" si="31"/>
        <v>7.7095990159454179E-3</v>
      </c>
      <c r="CC440" s="48">
        <f t="shared" si="32"/>
        <v>1.6363375908064564E-3</v>
      </c>
      <c r="CD440" s="48">
        <f t="shared" si="33"/>
        <v>0.99013026887450484</v>
      </c>
      <c r="CE440" s="48">
        <f t="shared" si="11"/>
        <v>0.99999999999999989</v>
      </c>
      <c r="CF440" s="48"/>
      <c r="CG440" s="48">
        <f t="shared" si="34"/>
        <v>0.97772440225982482</v>
      </c>
      <c r="CH440" s="48">
        <f t="shared" si="35"/>
        <v>3.1654920257482462E-3</v>
      </c>
      <c r="CI440" s="48">
        <f t="shared" si="36"/>
        <v>1.6411558746875565E-2</v>
      </c>
      <c r="CJ440" s="48">
        <f t="shared" si="37"/>
        <v>2.6985469675513763E-3</v>
      </c>
      <c r="CK440" s="48">
        <f t="shared" si="12"/>
        <v>1</v>
      </c>
      <c r="CL440" s="48">
        <f t="shared" si="38"/>
        <v>1.1880254806313375E-2</v>
      </c>
      <c r="CM440" s="48">
        <f t="shared" si="39"/>
        <v>0.95937742415828409</v>
      </c>
      <c r="CN440" s="48">
        <f t="shared" si="40"/>
        <v>1.4018850971835308E-2</v>
      </c>
      <c r="CO440" s="48">
        <f t="shared" si="41"/>
        <v>1.4723470063567256E-2</v>
      </c>
      <c r="CP440" s="48">
        <f t="shared" si="13"/>
        <v>1</v>
      </c>
      <c r="CQ440" s="48">
        <f t="shared" si="42"/>
        <v>2.3524343652449223E-2</v>
      </c>
      <c r="CR440" s="48">
        <f t="shared" si="43"/>
        <v>5.3542120948568903E-3</v>
      </c>
      <c r="CS440" s="48">
        <f t="shared" si="44"/>
        <v>0.95903747469298284</v>
      </c>
      <c r="CT440" s="48">
        <f t="shared" si="45"/>
        <v>1.2083969559711154E-2</v>
      </c>
      <c r="CU440" s="48">
        <f t="shared" si="14"/>
        <v>1.0000000000000002</v>
      </c>
      <c r="CV440" s="48">
        <f t="shared" si="46"/>
        <v>5.2379451874322845E-4</v>
      </c>
      <c r="CW440" s="48">
        <f t="shared" si="47"/>
        <v>7.7095990159454179E-3</v>
      </c>
      <c r="CX440" s="48">
        <f t="shared" si="48"/>
        <v>1.6363375908064564E-3</v>
      </c>
      <c r="CY440" s="48">
        <f t="shared" si="49"/>
        <v>0.99013026887450484</v>
      </c>
      <c r="CZ440" s="48">
        <f t="shared" si="15"/>
        <v>0.99999999999999989</v>
      </c>
      <c r="DA440" s="48"/>
      <c r="DB440" s="48">
        <f>(AQ440*Baseline!B$7 + AV440*Baseline!B$11 + BA440*Baseline!B$16 + BF440*Baseline!B$18)</f>
        <v>73340.932180998338</v>
      </c>
      <c r="DC440" s="48">
        <f>(AR440*Baseline!B$7 + AW440*Baseline!B$11 + BB440*Baseline!B$16 + BG440*Baseline!B$18)</f>
        <v>68722.495510244305</v>
      </c>
      <c r="DD440" s="48">
        <f>(AS440*Baseline!B$7 + AX440*Baseline!B$11 + BC440*Baseline!B$16 + BH440*Baseline!B$18)</f>
        <v>115048.86378815002</v>
      </c>
      <c r="DE440" s="48">
        <f>(AT440*Baseline!B$7 + AY440*Baseline!B$11 + BD440*Baseline!B$16 + BI440*Baseline!B$18)</f>
        <v>1259908.8504183493</v>
      </c>
      <c r="DF440" s="48">
        <f t="shared" si="16"/>
        <v>1517021.1418977419</v>
      </c>
      <c r="DG440" s="48"/>
      <c r="DH440" s="48">
        <f t="shared" si="50"/>
        <v>4.8345359306760434E-2</v>
      </c>
      <c r="DI440" s="48">
        <f t="shared" si="51"/>
        <v>4.5300947766802248E-2</v>
      </c>
      <c r="DJ440" s="48">
        <f t="shared" si="52"/>
        <v>7.5838668697937719E-2</v>
      </c>
      <c r="DK440" s="48">
        <f t="shared" si="53"/>
        <v>0.83051502422849954</v>
      </c>
      <c r="DL440" s="48">
        <f t="shared" si="17"/>
        <v>1</v>
      </c>
      <c r="DM440" s="48"/>
      <c r="DN440" s="48">
        <f>DH440 / (Baseline!B$7/Baseline!B$17)</f>
        <v>5.1605491231179377</v>
      </c>
      <c r="DO440" s="48">
        <f>DI440 / (Baseline!B$11/Baseline!B$17)</f>
        <v>1.0935865613167595</v>
      </c>
      <c r="DP440" s="48">
        <f>DJ440 / (Baseline!B$16/Baseline!B$17)</f>
        <v>1.1719366209518585</v>
      </c>
      <c r="DQ440" s="48">
        <f>DK440 / (Baseline!B$18/Baseline!B$17)</f>
        <v>0.93897055454794676</v>
      </c>
      <c r="DR440" s="71"/>
      <c r="DS440" s="48">
        <f>(AU440*Baseline!B$34)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3.4430164092791843E-2</v>
      </c>
      <c r="DT440" s="48">
        <f>(AZ440*Baseline!B$34) + (Baseline!D$88*(1-Baseline!D$89)*Baseline!B$35) + (Baseline!D$88*Baseline!D$89*((1-Baseline!D$90)*Baseline!B$40 + Baseline!D$90*Baseline!B$41))</f>
        <v>1.064854365472169E-2</v>
      </c>
      <c r="DU440" s="48">
        <f>(BE440*Baseline!B$34) + (Baseline!F$88*(1-Baseline!F$89)*Baseline!B$35) + (Baseline!F$88*Baseline!F$89*((1-Baseline!F$90)*Baseline!B$40 + Baseline!F$90*Baseline!B$41))</f>
        <v>1.2910905742252357E-2</v>
      </c>
      <c r="DV440" s="48">
        <f>(BJ440*Baseline!B$34) + (Baseline!H$88*(1-Baseline!H$89)*Baseline!B$35) + (Baseline!H$88*Baseline!H$89*((1-Baseline!H$90)*Baseline!B$40 + Baseline!H$90*Baseline!B$41))</f>
        <v>9.3050996123029313E-3</v>
      </c>
      <c r="DW440" s="48">
        <f>( DS440*Baseline!B$7 + DT440*Baseline!B$11 + DU440*Baseline!B$16 + DV440*Baseline!B$18 ) / Baseline!B$17</f>
        <v>9.829468678553669E-3</v>
      </c>
    </row>
    <row r="441" spans="1:127">
      <c r="A441" s="7" t="s">
        <v>730</v>
      </c>
      <c r="B441" s="1">
        <f>MIN( MAX( NORMINV( MCrands!B441, (B$5+B$4)/2, (B$5-B$4)/3.29 ), 0 ), 1 )</f>
        <v>0.50848972091034228</v>
      </c>
      <c r="C441" s="1">
        <f>MAX( NORMINV( MCrands!C441, (C$5+C$4)/2, (C$5-C$4)/3.29 ), 0 )</f>
        <v>2.2939604856224283</v>
      </c>
      <c r="D441" s="40"/>
      <c r="E441" s="40">
        <f>Baseline!B$33 * (C441 * Baseline!B$66*Baseline!B$66/Baseline!B$73 + Baseline!B$52*Baseline!B$52/Baseline!B$74 + Baseline!B$53*Baseline!B$53/Baseline!B$75 + Baseline!B$54*Baseline!B$54/Baseline!B$76)</f>
        <v>1.9204464403624651E-5</v>
      </c>
      <c r="F441" s="40">
        <f>Baseline!B$33 * (C441 * Baseline!B$66*Baseline!B$57/Baseline!B$73 + Baseline!B$52*Baseline!B$67/Baseline!B$74 + Baseline!B$53*Baseline!B$55/Baseline!B$75 + Baseline!B$54*Baseline!B$56/Baseline!B$76)</f>
        <v>3.9173062320565584E-8</v>
      </c>
      <c r="G441" s="1">
        <f>Baseline!B$33 * (C441 * Baseline!B$66*Baseline!B$58/Baseline!B$73 + Baseline!B$52*Baseline!B$59/Baseline!B$74 + Baseline!B$53*Baseline!B$68/Baseline!B$75 + Baseline!B$54*Baseline!B$60/Baseline!B$76)</f>
        <v>1.0795482074670818E-7</v>
      </c>
      <c r="H441" s="40">
        <f>Baseline!B$33 * (C441 * Baseline!B$66*Baseline!B$61/Baseline!B$73 + Baseline!B$52*Baseline!B$62/Baseline!B$74 + Baseline!B$53*Baseline!B$63/Baseline!B$75 + Baseline!B$54*Baseline!B$69/Baseline!B$76)</f>
        <v>1.6849170728246946E-9</v>
      </c>
      <c r="I441" s="40">
        <f>Baseline!B$33 * (C441 * Baseline!B$57*Baseline!B$66/Baseline!B$73 + Baseline!B$67*Baseline!B$52/Baseline!B$74 + Baseline!B$55*Baseline!B$53/Baseline!B$75 + Baseline!B$56*Baseline!B$54/Baseline!B$76)</f>
        <v>3.9173062320565584E-8</v>
      </c>
      <c r="J441" s="1">
        <f>Baseline!B$33 * (C441 * Baseline!B$57*Baseline!B$57/Baseline!B$73 + Baseline!B$67*Baseline!B$67/Baseline!B$74 + Baseline!B$55*Baseline!B$55/Baseline!B$75 + Baseline!B$56*Baseline!B$56/Baseline!B$76)</f>
        <v>1.7949605883954587E-6</v>
      </c>
      <c r="K441" s="40">
        <f>Baseline!B$33 * (C441 * Baseline!B$57*Baseline!B$58/Baseline!B$73 + Baseline!B$67*Baseline!B$59/Baseline!B$74 + Baseline!B$55*Baseline!B$68/Baseline!B$75 + Baseline!B$56*Baseline!B$60/Baseline!B$76)</f>
        <v>1.3929202516068791E-8</v>
      </c>
      <c r="L441" s="1">
        <f>Baseline!B$33 * (C441 * Baseline!B$57*Baseline!B$61/Baseline!B$73 + Baseline!B$67*Baseline!B$62/Baseline!B$74 + Baseline!B$55*Baseline!B$63/Baseline!B$75 + Baseline!B$56*Baseline!B$69/Baseline!B$76)</f>
        <v>1.4629419370860509E-8</v>
      </c>
      <c r="M441" s="40">
        <f>Baseline!B$33 * (C441 * Baseline!B$58*Baseline!B$66/Baseline!B$73 + Baseline!B$59*Baseline!B$52/Baseline!B$74 + Baseline!B$68*Baseline!B$53/Baseline!B$75 + Baseline!B$60*Baseline!B$54/Baseline!B$76)</f>
        <v>1.0795482074670818E-7</v>
      </c>
      <c r="N441" s="1">
        <f>Baseline!B$33 * (C441 * Baseline!B$58*Baseline!B$57/Baseline!B$73 + Baseline!B$59*Baseline!B$67/Baseline!B$74 + Baseline!B$68*Baseline!B$55/Baseline!B$75 + Baseline!B$60*Baseline!B$56/Baseline!B$76)</f>
        <v>1.3929202516068791E-8</v>
      </c>
      <c r="O441" s="1">
        <f>Baseline!B$33 * (C441 * Baseline!B$58*Baseline!B$58/Baseline!B$73 + Baseline!B$59*Baseline!B$59/Baseline!B$74 + Baseline!B$68*Baseline!B$68/Baseline!B$75 + Baseline!B$60*Baseline!B$60/Baseline!B$76)</f>
        <v>1.3250167746131632E-6</v>
      </c>
      <c r="P441" s="40">
        <f>Baseline!B$33 * (C441 * Baseline!B$58*Baseline!B$61/Baseline!B$73 + Baseline!B$59*Baseline!B$62/Baseline!B$74 + Baseline!B$68*Baseline!B$63/Baseline!B$75 + Baseline!B$60*Baseline!B$69/Baseline!B$76)</f>
        <v>1.648971948233971E-9</v>
      </c>
      <c r="Q441" s="40">
        <f>Baseline!B$33 * (C441 * Baseline!B$61*Baseline!B$66/Baseline!B$73 + Baseline!B$62*Baseline!B$52/Baseline!B$74 + Baseline!B$63*Baseline!B$53/Baseline!B$75 + Baseline!B$69*Baseline!B$54/Baseline!B$76)</f>
        <v>1.6849170728246948E-9</v>
      </c>
      <c r="R441" s="40">
        <f>Baseline!B$33 * (C441 * Baseline!B$61*Baseline!B$57/Baseline!B$73 + Baseline!B$62*Baseline!B$67/Baseline!B$74 + Baseline!B$63*Baseline!B$55/Baseline!B$75 + Baseline!B$69*Baseline!B$56/Baseline!B$76)</f>
        <v>1.4629419370860509E-8</v>
      </c>
      <c r="S441" s="40">
        <f>Baseline!B$33 * (C441 * Baseline!B$61*Baseline!B$58/Baseline!B$73 + Baseline!B$62*Baseline!B$59/Baseline!B$74 + Baseline!B$63*Baseline!B$68/Baseline!B$75 + Baseline!B$69*Baseline!B$60/Baseline!B$76)</f>
        <v>1.648971948233971E-9</v>
      </c>
      <c r="T441" s="40">
        <f>Baseline!B$33 * (C441 * Baseline!B$61*Baseline!B$61/Baseline!B$73 + Baseline!B$62*Baseline!B$62/Baseline!B$74 + Baseline!B$63*Baseline!B$63/Baseline!B$75 + Baseline!B$69*Baseline!B$69/Baseline!B$76)</f>
        <v>9.8551803158585579E-8</v>
      </c>
      <c r="U441" s="40"/>
      <c r="V441" s="40">
        <f>E441 * ( Baseline!B$87 * Baseline!B$7 )</f>
        <v>0.19932313604522026</v>
      </c>
      <c r="W441" s="40">
        <f>F441 * ( Baseline!D$87 * Baseline!B$11 )</f>
        <v>7.2260964242562358E-4</v>
      </c>
      <c r="X441" s="40">
        <f>G441 * ( Baseline!F$87 * Baseline!B$16 )</f>
        <v>3.7497858603917512E-3</v>
      </c>
      <c r="Y441" s="40">
        <f>H441 * ( Baseline!H$87 * Baseline!B$18 )</f>
        <v>5.9254062840556187E-4</v>
      </c>
      <c r="Z441" s="48">
        <f t="shared" si="0"/>
        <v>0.2043880721764432</v>
      </c>
      <c r="AA441" s="40">
        <f>I441 * ( Baseline!B$87 * Baseline!B$7 )</f>
        <v>4.0657721382515022E-4</v>
      </c>
      <c r="AB441" s="1">
        <f>J441 * ( Baseline!D$87 * Baseline!B$11 )</f>
        <v>3.3110912247153679E-2</v>
      </c>
      <c r="AC441" s="1">
        <f>K441 * ( Baseline!F$87 * Baseline!B$16 )</f>
        <v>4.8382764456473453E-4</v>
      </c>
      <c r="AD441" s="1">
        <f>L441 * ( Baseline!F$87 * Baseline!B$16 )</f>
        <v>5.081495159100309E-4</v>
      </c>
      <c r="AE441" s="48">
        <f t="shared" si="1"/>
        <v>3.4509466621453593E-2</v>
      </c>
      <c r="AF441" s="48">
        <f>M441 * ( Baseline!B$87 * Baseline!B$7 )</f>
        <v>1.1204630845300842E-3</v>
      </c>
      <c r="AG441" s="48">
        <f>N441 * ( Baseline!D$87 * Baseline!B$11 )</f>
        <v>2.5694636704790664E-4</v>
      </c>
      <c r="AH441" s="48">
        <f>O441 * ( Baseline!F$87 * Baseline!B$16 )</f>
        <v>4.6024152806328718E-2</v>
      </c>
      <c r="AI441" s="48">
        <f>P441 * ( Baseline!H$87 * Baseline!B$18 )</f>
        <v>5.7989968182330846E-4</v>
      </c>
      <c r="AJ441" s="48">
        <f t="shared" si="2"/>
        <v>4.7981461939730019E-2</v>
      </c>
      <c r="AK441" s="48">
        <f>Q441 * ( Baseline!B$87 * Baseline!B$7 )</f>
        <v>1.7487754298847508E-5</v>
      </c>
      <c r="AL441" s="48">
        <f>R441 * ( Baseline!D$87 * Baseline!B$11 )</f>
        <v>2.6986298426105211E-4</v>
      </c>
      <c r="AM441" s="48">
        <f>S441 * ( Baseline!F$87 * Baseline!B$16 )</f>
        <v>5.7276661226441133E-5</v>
      </c>
      <c r="AN441" s="48">
        <f>T441 * ( Baseline!H$87 * Baseline!B$18 )</f>
        <v>3.4658054284055127E-2</v>
      </c>
      <c r="AO441" s="48">
        <f t="shared" si="3"/>
        <v>3.500268168384147E-2</v>
      </c>
      <c r="AP441" s="48"/>
      <c r="AQ441" s="48">
        <f>V441 * ( (1-Baseline!B$88-Baseline!B$87) + (1-B441)*Baseline!B$88 )</f>
        <v>0.10485276935529123</v>
      </c>
      <c r="AR441" s="48">
        <f>W441 * ( (1-Baseline!B$88-Baseline!B$87) + (1-B441)*Baseline!B$88 )</f>
        <v>3.8012457396804174E-4</v>
      </c>
      <c r="AS441" s="48">
        <f>X441 * ( (1-Baseline!B$88-Baseline!B$87) + (1-B441)*Baseline!B$88 )</f>
        <v>1.9725529095738748E-3</v>
      </c>
      <c r="AT441" s="48">
        <f>Y441 * ( (1-Baseline!B$88-Baseline!B$87) + (1-B441)*Baseline!B$88 )</f>
        <v>3.1170253025595803E-4</v>
      </c>
      <c r="AU441" s="48">
        <f t="shared" si="4"/>
        <v>0.1075171493690891</v>
      </c>
      <c r="AV441" s="48">
        <f>AA441 * ( (1-Baseline!D$88-Baseline!D$87) + (1-B441)*Baseline!D$88 )</f>
        <v>3.1046032963677993E-4</v>
      </c>
      <c r="AW441" s="48">
        <f>AB441 * ( (1-Baseline!D$88-Baseline!D$87) + (1-B441)*Baseline!D$88 )</f>
        <v>2.5283327203984945E-2</v>
      </c>
      <c r="AX441" s="48">
        <f>AC441 * ( (1-Baseline!D$88-Baseline!D$87) + (1-B441)*Baseline!D$88 )</f>
        <v>3.6944837268610981E-4</v>
      </c>
      <c r="AY441" s="48">
        <f>AD441 * ( (1-Baseline!D$88-Baseline!D$87) + (1-B441)*Baseline!D$88 )</f>
        <v>3.880204321584131E-4</v>
      </c>
      <c r="AZ441" s="48">
        <f t="shared" si="5"/>
        <v>2.6351256338466245E-2</v>
      </c>
      <c r="BA441" s="48">
        <f>AF441 * ( (1-Baseline!F$88-Baseline!F$87) + (1-Baseline!B$36)*Baseline!F$88 )</f>
        <v>8.063210904465536E-4</v>
      </c>
      <c r="BB441" s="48">
        <f>AG441 * ( (1-Baseline!F$88-Baseline!F$87) + (1-Baseline!B$36)*Baseline!F$88 )</f>
        <v>1.8490682801141918E-4</v>
      </c>
      <c r="BC441" s="48">
        <f>AH441 * ( (1-Baseline!F$88-Baseline!F$87) + (1-Baseline!B$36)*Baseline!F$88 )</f>
        <v>3.3120453132323951E-2</v>
      </c>
      <c r="BD441" s="48">
        <f>AI441 * ( (1-Baseline!F$88-Baseline!F$87) + (1-Baseline!B$36)*Baseline!F$88 )</f>
        <v>4.1731436782987117E-4</v>
      </c>
      <c r="BE441" s="48">
        <f t="shared" si="6"/>
        <v>3.4528995418611798E-2</v>
      </c>
      <c r="BF441" s="48">
        <f>AK441 * ( (1-Baseline!H$88-Baseline!H$87) + (1-Baseline!B$36)*Baseline!H$88 )</f>
        <v>1.3855897486062856E-5</v>
      </c>
      <c r="BG441" s="48">
        <f>AL441 * ( (1-Baseline!H$88-Baseline!H$87) + (1-Baseline!B$36)*Baseline!H$88 )</f>
        <v>2.1381783968971678E-4</v>
      </c>
      <c r="BH441" s="48">
        <f>AM441 * ( (1-Baseline!H$88-Baseline!H$87) + (1-Baseline!B$36)*Baseline!H$88 )</f>
        <v>4.5381444222933833E-5</v>
      </c>
      <c r="BI441" s="48">
        <f>AN441 * ( (1-Baseline!H$88-Baseline!H$87) + (1-Baseline!B$36)*Baseline!H$88 )</f>
        <v>2.7460269570342557E-2</v>
      </c>
      <c r="BJ441" s="48">
        <f t="shared" si="7"/>
        <v>2.773332475174127E-2</v>
      </c>
      <c r="BK441" s="48"/>
      <c r="BL441" s="48">
        <f t="shared" si="18"/>
        <v>0.9752190229239478</v>
      </c>
      <c r="BM441" s="48">
        <f t="shared" si="19"/>
        <v>3.5354785371321104E-3</v>
      </c>
      <c r="BN441" s="48">
        <f t="shared" si="20"/>
        <v>1.8346402607852055E-2</v>
      </c>
      <c r="BO441" s="48">
        <f t="shared" si="21"/>
        <v>2.899095931068013E-3</v>
      </c>
      <c r="BP441" s="48">
        <f t="shared" si="8"/>
        <v>0.99999999999999989</v>
      </c>
      <c r="BQ441" s="48">
        <f t="shared" si="22"/>
        <v>1.1781613963641857E-2</v>
      </c>
      <c r="BR441" s="48">
        <f t="shared" si="23"/>
        <v>0.95947331236262945</v>
      </c>
      <c r="BS441" s="48">
        <f t="shared" si="24"/>
        <v>1.402014264294517E-2</v>
      </c>
      <c r="BT441" s="48">
        <f t="shared" si="25"/>
        <v>1.4724931030783543E-2</v>
      </c>
      <c r="BU441" s="48">
        <f t="shared" si="9"/>
        <v>1</v>
      </c>
      <c r="BV441" s="48">
        <f t="shared" si="26"/>
        <v>2.335199969391322E-2</v>
      </c>
      <c r="BW441" s="48">
        <f t="shared" si="27"/>
        <v>5.3551175112308887E-3</v>
      </c>
      <c r="BX441" s="48">
        <f t="shared" si="28"/>
        <v>0.95920697172879188</v>
      </c>
      <c r="BY441" s="48">
        <f t="shared" si="29"/>
        <v>1.2085911066063933E-2</v>
      </c>
      <c r="BZ441" s="48">
        <f t="shared" si="10"/>
        <v>0.99999999999999989</v>
      </c>
      <c r="CA441" s="48">
        <f t="shared" si="30"/>
        <v>4.9961184279547649E-4</v>
      </c>
      <c r="CB441" s="48">
        <f t="shared" si="31"/>
        <v>7.7097802590831441E-3</v>
      </c>
      <c r="CC441" s="48">
        <f t="shared" si="32"/>
        <v>1.6363506586091704E-3</v>
      </c>
      <c r="CD441" s="48">
        <f t="shared" si="33"/>
        <v>0.99015425723951211</v>
      </c>
      <c r="CE441" s="48">
        <f t="shared" si="11"/>
        <v>0.99999999999999989</v>
      </c>
      <c r="CF441" s="48"/>
      <c r="CG441" s="48">
        <f t="shared" si="34"/>
        <v>0.9752190229239478</v>
      </c>
      <c r="CH441" s="48">
        <f t="shared" si="35"/>
        <v>3.5354785371321104E-3</v>
      </c>
      <c r="CI441" s="48">
        <f t="shared" si="36"/>
        <v>1.8346402607852055E-2</v>
      </c>
      <c r="CJ441" s="48">
        <f t="shared" si="37"/>
        <v>2.899095931068013E-3</v>
      </c>
      <c r="CK441" s="48">
        <f t="shared" si="12"/>
        <v>0.99999999999999989</v>
      </c>
      <c r="CL441" s="48">
        <f t="shared" si="38"/>
        <v>1.1781613963641857E-2</v>
      </c>
      <c r="CM441" s="48">
        <f t="shared" si="39"/>
        <v>0.95947331236262945</v>
      </c>
      <c r="CN441" s="48">
        <f t="shared" si="40"/>
        <v>1.402014264294517E-2</v>
      </c>
      <c r="CO441" s="48">
        <f t="shared" si="41"/>
        <v>1.4724931030783543E-2</v>
      </c>
      <c r="CP441" s="48">
        <f t="shared" si="13"/>
        <v>1</v>
      </c>
      <c r="CQ441" s="48">
        <f t="shared" si="42"/>
        <v>2.335199969391322E-2</v>
      </c>
      <c r="CR441" s="48">
        <f t="shared" si="43"/>
        <v>5.3551175112308887E-3</v>
      </c>
      <c r="CS441" s="48">
        <f t="shared" si="44"/>
        <v>0.95920697172879188</v>
      </c>
      <c r="CT441" s="48">
        <f t="shared" si="45"/>
        <v>1.2085911066063933E-2</v>
      </c>
      <c r="CU441" s="48">
        <f t="shared" si="14"/>
        <v>0.99999999999999989</v>
      </c>
      <c r="CV441" s="48">
        <f t="shared" si="46"/>
        <v>4.9961184279547649E-4</v>
      </c>
      <c r="CW441" s="48">
        <f t="shared" si="47"/>
        <v>7.7097802590831441E-3</v>
      </c>
      <c r="CX441" s="48">
        <f t="shared" si="48"/>
        <v>1.6363506586091704E-3</v>
      </c>
      <c r="CY441" s="48">
        <f t="shared" si="49"/>
        <v>0.99015425723951211</v>
      </c>
      <c r="CZ441" s="48">
        <f t="shared" si="15"/>
        <v>0.99999999999999989</v>
      </c>
      <c r="DA441" s="48"/>
      <c r="DB441" s="48">
        <f>(AQ441*Baseline!B$7 + AV441*Baseline!B$11 + BA441*Baseline!B$16 + BF441*Baseline!B$18)</f>
        <v>54855.193785382427</v>
      </c>
      <c r="DC441" s="48">
        <f>(AR441*Baseline!B$7 + AW441*Baseline!B$11 + BB441*Baseline!B$16 + BG441*Baseline!B$18)</f>
        <v>64816.18726787412</v>
      </c>
      <c r="DD441" s="48">
        <f>(AS441*Baseline!B$7 + AX441*Baseline!B$11 + BC441*Baseline!B$16 + BH441*Baseline!B$18)</f>
        <v>114786.85438818783</v>
      </c>
      <c r="DE441" s="48">
        <f>(AT441*Baseline!B$7 + AY441*Baseline!B$11 + BD441*Baseline!B$16 + BI441*Baseline!B$18)</f>
        <v>1259809.5401249563</v>
      </c>
      <c r="DF441" s="48">
        <f t="shared" si="16"/>
        <v>1494267.7755664007</v>
      </c>
      <c r="DG441" s="48"/>
      <c r="DH441" s="48">
        <f t="shared" si="50"/>
        <v>3.6710417424741439E-2</v>
      </c>
      <c r="DI441" s="48">
        <f t="shared" si="51"/>
        <v>4.337655427475548E-2</v>
      </c>
      <c r="DJ441" s="48">
        <f t="shared" si="52"/>
        <v>7.6818128761880031E-2</v>
      </c>
      <c r="DK441" s="48">
        <f t="shared" si="53"/>
        <v>0.84309489953862304</v>
      </c>
      <c r="DL441" s="48">
        <f t="shared" si="17"/>
        <v>1</v>
      </c>
      <c r="DM441" s="48"/>
      <c r="DN441" s="48">
        <f>DH441 / (Baseline!B$7/Baseline!B$17)</f>
        <v>3.918595603943551</v>
      </c>
      <c r="DO441" s="48">
        <f>DI441 / (Baseline!B$11/Baseline!B$17)</f>
        <v>1.0471307813533655</v>
      </c>
      <c r="DP441" s="48">
        <f>DJ441 / (Baseline!B$16/Baseline!B$17)</f>
        <v>1.1870722389341011</v>
      </c>
      <c r="DQ441" s="48">
        <f>DK441 / (Baseline!B$18/Baseline!B$17)</f>
        <v>0.95319321416456648</v>
      </c>
      <c r="DR441" s="71"/>
      <c r="DS441" s="48">
        <f>(AU441*Baseline!B$34)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2.8657103655363364E-2</v>
      </c>
      <c r="DT441" s="48">
        <f>(AZ441*Baseline!B$34) + (Baseline!D$88*(1-Baseline!D$89)*Baseline!B$35) + (Baseline!D$88*Baseline!D$89*((1-Baseline!D$90)*Baseline!B$40 + Baseline!D$90*Baseline!B$41))</f>
        <v>1.036625645076994E-2</v>
      </c>
      <c r="DU441" s="48">
        <f>(BE441*Baseline!B$34) + (Baseline!F$88*(1-Baseline!F$89)*Baseline!B$35) + (Baseline!F$88*Baseline!F$89*((1-Baseline!F$90)*Baseline!B$40 + Baseline!F$90*Baseline!B$41))</f>
        <v>1.2909989312791772E-2</v>
      </c>
      <c r="DV441" s="48">
        <f>(BJ441*Baseline!B$34) + (Baseline!H$88*(1-Baseline!H$89)*Baseline!B$35) + (Baseline!H$88*Baseline!H$89*((1-Baseline!H$90)*Baseline!B$40 + Baseline!H$90*Baseline!B$41))</f>
        <v>9.3049987127611922E-3</v>
      </c>
      <c r="DW441" s="48">
        <f>( DS441*Baseline!B$7 + DT441*Baseline!B$11 + DU441*Baseline!B$16 + DV441*Baseline!B$18 ) / Baseline!B$17</f>
        <v>9.7635430839744086E-3</v>
      </c>
    </row>
    <row r="442" spans="1:127">
      <c r="A442" s="7" t="s">
        <v>731</v>
      </c>
      <c r="B442" s="1">
        <f>MIN( MAX( NORMINV( MCrands!B442, (B$5+B$4)/2, (B$5-B$4)/3.29 ), 0 ), 1 )</f>
        <v>0.54791104357224918</v>
      </c>
      <c r="C442" s="1">
        <f>MAX( NORMINV( MCrands!C442, (C$5+C$4)/2, (C$5-C$4)/3.29 ), 0 )</f>
        <v>2.1912177991490731</v>
      </c>
      <c r="D442" s="40"/>
      <c r="E442" s="40">
        <f>Baseline!B$33 * (C442 * Baseline!B$66*Baseline!B$66/Baseline!B$73 + Baseline!B$52*Baseline!B$52/Baseline!B$74 + Baseline!B$53*Baseline!B$53/Baseline!B$75 + Baseline!B$54*Baseline!B$54/Baseline!B$76)</f>
        <v>1.8344709212828946E-5</v>
      </c>
      <c r="F442" s="40">
        <f>Baseline!B$33 * (C442 * Baseline!B$66*Baseline!B$57/Baseline!B$73 + Baseline!B$52*Baseline!B$67/Baseline!B$74 + Baseline!B$53*Baseline!B$55/Baseline!B$75 + Baseline!B$54*Baseline!B$56/Baseline!B$76)</f>
        <v>3.9058083358239173E-8</v>
      </c>
      <c r="G442" s="1">
        <f>Baseline!B$33 * (C442 * Baseline!B$66*Baseline!B$58/Baseline!B$73 + Baseline!B$52*Baseline!B$59/Baseline!B$74 + Baseline!B$53*Baseline!B$68/Baseline!B$75 + Baseline!B$54*Baseline!B$60/Baseline!B$76)</f>
        <v>1.076721641309891E-7</v>
      </c>
      <c r="H442" s="40">
        <f>Baseline!B$33 * (C442 * Baseline!B$66*Baseline!B$61/Baseline!B$73 + Baseline!B$52*Baseline!B$62/Baseline!B$74 + Baseline!B$53*Baseline!B$63/Baseline!B$75 + Baseline!B$54*Baseline!B$69/Baseline!B$76)</f>
        <v>1.6566514112527865E-9</v>
      </c>
      <c r="I442" s="40">
        <f>Baseline!B$33 * (C442 * Baseline!B$57*Baseline!B$66/Baseline!B$73 + Baseline!B$67*Baseline!B$52/Baseline!B$74 + Baseline!B$55*Baseline!B$53/Baseline!B$75 + Baseline!B$56*Baseline!B$54/Baseline!B$76)</f>
        <v>3.9058083358239173E-8</v>
      </c>
      <c r="J442" s="1">
        <f>Baseline!B$33 * (C442 * Baseline!B$57*Baseline!B$57/Baseline!B$73 + Baseline!B$67*Baseline!B$67/Baseline!B$74 + Baseline!B$55*Baseline!B$55/Baseline!B$75 + Baseline!B$56*Baseline!B$56/Baseline!B$76)</f>
        <v>1.7949605730188005E-6</v>
      </c>
      <c r="K442" s="40">
        <f>Baseline!B$33 * (C442 * Baseline!B$57*Baseline!B$58/Baseline!B$73 + Baseline!B$67*Baseline!B$59/Baseline!B$74 + Baseline!B$55*Baseline!B$68/Baseline!B$75 + Baseline!B$56*Baseline!B$60/Baseline!B$76)</f>
        <v>1.3929164715117174E-8</v>
      </c>
      <c r="L442" s="1">
        <f>Baseline!B$33 * (C442 * Baseline!B$57*Baseline!B$61/Baseline!B$73 + Baseline!B$67*Baseline!B$62/Baseline!B$74 + Baseline!B$55*Baseline!B$63/Baseline!B$75 + Baseline!B$56*Baseline!B$69/Baseline!B$76)</f>
        <v>1.4629415590765347E-8</v>
      </c>
      <c r="M442" s="40">
        <f>Baseline!B$33 * (C442 * Baseline!B$58*Baseline!B$66/Baseline!B$73 + Baseline!B$59*Baseline!B$52/Baseline!B$74 + Baseline!B$68*Baseline!B$53/Baseline!B$75 + Baseline!B$60*Baseline!B$54/Baseline!B$76)</f>
        <v>1.076721641309891E-7</v>
      </c>
      <c r="N442" s="1">
        <f>Baseline!B$33 * (C442 * Baseline!B$58*Baseline!B$57/Baseline!B$73 + Baseline!B$59*Baseline!B$67/Baseline!B$74 + Baseline!B$68*Baseline!B$55/Baseline!B$75 + Baseline!B$60*Baseline!B$56/Baseline!B$76)</f>
        <v>1.3929164715117174E-8</v>
      </c>
      <c r="O442" s="1">
        <f>Baseline!B$33 * (C442 * Baseline!B$58*Baseline!B$58/Baseline!B$73 + Baseline!B$59*Baseline!B$59/Baseline!B$74 + Baseline!B$68*Baseline!B$68/Baseline!B$75 + Baseline!B$60*Baseline!B$60/Baseline!B$76)</f>
        <v>1.325016681685824E-6</v>
      </c>
      <c r="P442" s="40">
        <f>Baseline!B$33 * (C442 * Baseline!B$58*Baseline!B$61/Baseline!B$73 + Baseline!B$59*Baseline!B$62/Baseline!B$74 + Baseline!B$68*Baseline!B$63/Baseline!B$75 + Baseline!B$60*Baseline!B$69/Baseline!B$76)</f>
        <v>1.6489626555000317E-9</v>
      </c>
      <c r="Q442" s="40">
        <f>Baseline!B$33 * (C442 * Baseline!B$61*Baseline!B$66/Baseline!B$73 + Baseline!B$62*Baseline!B$52/Baseline!B$74 + Baseline!B$63*Baseline!B$53/Baseline!B$75 + Baseline!B$69*Baseline!B$54/Baseline!B$76)</f>
        <v>1.6566514112527865E-9</v>
      </c>
      <c r="R442" s="40">
        <f>Baseline!B$33 * (C442 * Baseline!B$61*Baseline!B$57/Baseline!B$73 + Baseline!B$62*Baseline!B$67/Baseline!B$74 + Baseline!B$63*Baseline!B$55/Baseline!B$75 + Baseline!B$69*Baseline!B$56/Baseline!B$76)</f>
        <v>1.4629415590765347E-8</v>
      </c>
      <c r="S442" s="40">
        <f>Baseline!B$33 * (C442 * Baseline!B$61*Baseline!B$58/Baseline!B$73 + Baseline!B$62*Baseline!B$59/Baseline!B$74 + Baseline!B$63*Baseline!B$68/Baseline!B$75 + Baseline!B$69*Baseline!B$60/Baseline!B$76)</f>
        <v>1.6489626555000317E-9</v>
      </c>
      <c r="T442" s="40">
        <f>Baseline!B$33 * (C442 * Baseline!B$61*Baseline!B$61/Baseline!B$73 + Baseline!B$62*Baseline!B$62/Baseline!B$74 + Baseline!B$63*Baseline!B$63/Baseline!B$75 + Baseline!B$69*Baseline!B$69/Baseline!B$76)</f>
        <v>9.8551802229312192E-8</v>
      </c>
      <c r="U442" s="40"/>
      <c r="V442" s="40">
        <f>E442 * ( Baseline!B$87 * Baseline!B$7 )</f>
        <v>0.19039973691995163</v>
      </c>
      <c r="W442" s="40">
        <f>F442 * ( Baseline!D$87 * Baseline!B$11 )</f>
        <v>7.2048867199514652E-4</v>
      </c>
      <c r="X442" s="40">
        <f>G442 * ( Baseline!F$87 * Baseline!B$16 )</f>
        <v>3.7399678478783832E-3</v>
      </c>
      <c r="Y442" s="40">
        <f>H442 * ( Baseline!H$87 * Baseline!B$18 )</f>
        <v>5.8260034520691206E-4</v>
      </c>
      <c r="Z442" s="48">
        <f t="shared" si="0"/>
        <v>0.19544279378503207</v>
      </c>
      <c r="AA442" s="40">
        <f>I442 * ( Baseline!B$87 * Baseline!B$7 )</f>
        <v>4.0538384717516438E-4</v>
      </c>
      <c r="AB442" s="1">
        <f>J442 * ( Baseline!D$87 * Baseline!B$11 )</f>
        <v>3.3110911963506684E-2</v>
      </c>
      <c r="AC442" s="1">
        <f>K442 * ( Baseline!F$87 * Baseline!B$16 )</f>
        <v>4.8382633155737734E-4</v>
      </c>
      <c r="AD442" s="1">
        <f>L442 * ( Baseline!F$87 * Baseline!B$16 )</f>
        <v>5.0814938460929521E-4</v>
      </c>
      <c r="AE442" s="48">
        <f t="shared" si="1"/>
        <v>3.4508271526848523E-2</v>
      </c>
      <c r="AF442" s="48">
        <f>M442 * ( Baseline!B$87 * Baseline!B$7 )</f>
        <v>1.1175293915155358E-3</v>
      </c>
      <c r="AG442" s="48">
        <f>N442 * ( Baseline!D$87 * Baseline!B$11 )</f>
        <v>2.569456697490356E-4</v>
      </c>
      <c r="AH442" s="48">
        <f>O442 * ( Baseline!F$87 * Baseline!B$16 )</f>
        <v>4.6024149578518976E-2</v>
      </c>
      <c r="AI442" s="48">
        <f>P442 * ( Baseline!H$87 * Baseline!B$18 )</f>
        <v>5.7989641381534732E-4</v>
      </c>
      <c r="AJ442" s="48">
        <f t="shared" si="2"/>
        <v>4.7978521053598892E-2</v>
      </c>
      <c r="AK442" s="48">
        <f>Q442 * ( Baseline!B$87 * Baseline!B$7 )</f>
        <v>1.7194384997392672E-5</v>
      </c>
      <c r="AL442" s="48">
        <f>R442 * ( Baseline!D$87 * Baseline!B$11 )</f>
        <v>2.6986291453116504E-4</v>
      </c>
      <c r="AM442" s="48">
        <f>S442 * ( Baseline!F$87 * Baseline!B$16 )</f>
        <v>5.7276338445465824E-5</v>
      </c>
      <c r="AN442" s="48">
        <f>T442 * ( Baseline!H$87 * Baseline!B$18 )</f>
        <v>3.4658053957254333E-2</v>
      </c>
      <c r="AO442" s="48">
        <f t="shared" si="3"/>
        <v>3.5002387595228356E-2</v>
      </c>
      <c r="AP442" s="48"/>
      <c r="AQ442" s="48">
        <f>V442 * ( (1-Baseline!B$88-Baseline!B$87) + (1-B442)*Baseline!B$88 )</f>
        <v>9.3478497038858424E-2</v>
      </c>
      <c r="AR442" s="48">
        <f>W442 * ( (1-Baseline!B$88-Baseline!B$87) + (1-B442)*Baseline!B$88 )</f>
        <v>3.5373052127663862E-4</v>
      </c>
      <c r="AS442" s="48">
        <f>X442 * ( (1-Baseline!B$88-Baseline!B$87) + (1-B442)*Baseline!B$88 )</f>
        <v>1.8361715149864293E-3</v>
      </c>
      <c r="AT442" s="48">
        <f>Y442 * ( (1-Baseline!B$88-Baseline!B$87) + (1-B442)*Baseline!B$88 )</f>
        <v>2.860329826356782E-4</v>
      </c>
      <c r="AU442" s="48">
        <f t="shared" si="4"/>
        <v>9.5954432057757166E-2</v>
      </c>
      <c r="AV442" s="48">
        <f>AA442 * ( (1-Baseline!D$88-Baseline!D$87) + (1-B442)*Baseline!D$88 )</f>
        <v>3.0238969700992376E-4</v>
      </c>
      <c r="AW442" s="48">
        <f>AB442 * ( (1-Baseline!D$88-Baseline!D$87) + (1-B442)*Baseline!D$88 )</f>
        <v>2.4698563364417277E-2</v>
      </c>
      <c r="AX442" s="48">
        <f>AC442 * ( (1-Baseline!D$88-Baseline!D$87) + (1-B442)*Baseline!D$88 )</f>
        <v>3.6090263296021502E-4</v>
      </c>
      <c r="AY442" s="48">
        <f>AD442 * ( (1-Baseline!D$88-Baseline!D$87) + (1-B442)*Baseline!D$88 )</f>
        <v>3.7904603135651983E-4</v>
      </c>
      <c r="AZ442" s="48">
        <f t="shared" si="5"/>
        <v>2.5740901725743934E-2</v>
      </c>
      <c r="BA442" s="48">
        <f>AF442 * ( (1-Baseline!F$88-Baseline!F$87) + (1-Baseline!B$36)*Baseline!F$88 )</f>
        <v>8.0420991107510811E-4</v>
      </c>
      <c r="BB442" s="48">
        <f>AG442 * ( (1-Baseline!F$88-Baseline!F$87) + (1-Baseline!B$36)*Baseline!F$88 )</f>
        <v>1.84906326212838E-4</v>
      </c>
      <c r="BC442" s="48">
        <f>AH442 * ( (1-Baseline!F$88-Baseline!F$87) + (1-Baseline!B$36)*Baseline!F$88 )</f>
        <v>3.312045080948877E-2</v>
      </c>
      <c r="BD442" s="48">
        <f>AI442 * ( (1-Baseline!F$88-Baseline!F$87) + (1-Baseline!B$36)*Baseline!F$88 )</f>
        <v>4.1731201606676606E-4</v>
      </c>
      <c r="BE442" s="48">
        <f t="shared" si="6"/>
        <v>3.4526879062843484E-2</v>
      </c>
      <c r="BF442" s="48">
        <f>AK442 * ( (1-Baseline!H$88-Baseline!H$87) + (1-Baseline!B$36)*Baseline!H$88 )</f>
        <v>1.3623455121134159E-5</v>
      </c>
      <c r="BG442" s="48">
        <f>AL442 * ( (1-Baseline!H$88-Baseline!H$87) + (1-Baseline!B$36)*Baseline!H$88 )</f>
        <v>2.1381778444133265E-4</v>
      </c>
      <c r="BH442" s="48">
        <f>AM442 * ( (1-Baseline!H$88-Baseline!H$87) + (1-Baseline!B$36)*Baseline!H$88 )</f>
        <v>4.5381188477111479E-5</v>
      </c>
      <c r="BI442" s="48">
        <f>AN442 * ( (1-Baseline!H$88-Baseline!H$87) + (1-Baseline!B$36)*Baseline!H$88 )</f>
        <v>2.746026931141175E-2</v>
      </c>
      <c r="BJ442" s="48">
        <f t="shared" si="7"/>
        <v>2.7733091739451328E-2</v>
      </c>
      <c r="BK442" s="48"/>
      <c r="BL442" s="48">
        <f t="shared" si="18"/>
        <v>0.97419676229849994</v>
      </c>
      <c r="BM442" s="48">
        <f t="shared" si="19"/>
        <v>3.6864427592434718E-3</v>
      </c>
      <c r="BN442" s="48">
        <f t="shared" si="20"/>
        <v>1.9135869762443029E-2</v>
      </c>
      <c r="BO442" s="48">
        <f t="shared" si="21"/>
        <v>2.9809251798135639E-3</v>
      </c>
      <c r="BP442" s="48">
        <f t="shared" si="8"/>
        <v>1</v>
      </c>
      <c r="BQ442" s="48">
        <f t="shared" si="22"/>
        <v>1.1747439939429101E-2</v>
      </c>
      <c r="BR442" s="48">
        <f t="shared" si="23"/>
        <v>0.95950653273796549</v>
      </c>
      <c r="BS442" s="48">
        <f t="shared" si="24"/>
        <v>1.4020590141147614E-2</v>
      </c>
      <c r="BT442" s="48">
        <f t="shared" si="25"/>
        <v>1.4725437181457754E-2</v>
      </c>
      <c r="BU442" s="48">
        <f t="shared" si="9"/>
        <v>1</v>
      </c>
      <c r="BV442" s="48">
        <f t="shared" si="26"/>
        <v>2.3292285109561738E-2</v>
      </c>
      <c r="BW442" s="48">
        <f t="shared" si="27"/>
        <v>5.3554312243595508E-3</v>
      </c>
      <c r="BX442" s="48">
        <f t="shared" si="28"/>
        <v>0.9592656998973228</v>
      </c>
      <c r="BY442" s="48">
        <f t="shared" si="29"/>
        <v>1.2086583768756019E-2</v>
      </c>
      <c r="BZ442" s="48">
        <f t="shared" si="10"/>
        <v>1</v>
      </c>
      <c r="CA442" s="48">
        <f t="shared" si="30"/>
        <v>4.912346322265361E-4</v>
      </c>
      <c r="CB442" s="48">
        <f t="shared" si="31"/>
        <v>7.7098430441914674E-3</v>
      </c>
      <c r="CC442" s="48">
        <f t="shared" si="32"/>
        <v>1.636355185475231E-3</v>
      </c>
      <c r="CD442" s="48">
        <f t="shared" si="33"/>
        <v>0.9901625671381068</v>
      </c>
      <c r="CE442" s="48">
        <f t="shared" si="11"/>
        <v>1</v>
      </c>
      <c r="CF442" s="48"/>
      <c r="CG442" s="48">
        <f t="shared" si="34"/>
        <v>0.97419676229849994</v>
      </c>
      <c r="CH442" s="48">
        <f t="shared" si="35"/>
        <v>3.6864427592434718E-3</v>
      </c>
      <c r="CI442" s="48">
        <f t="shared" si="36"/>
        <v>1.9135869762443029E-2</v>
      </c>
      <c r="CJ442" s="48">
        <f t="shared" si="37"/>
        <v>2.9809251798135639E-3</v>
      </c>
      <c r="CK442" s="48">
        <f t="shared" si="12"/>
        <v>1</v>
      </c>
      <c r="CL442" s="48">
        <f t="shared" si="38"/>
        <v>1.1747439939429101E-2</v>
      </c>
      <c r="CM442" s="48">
        <f t="shared" si="39"/>
        <v>0.95950653273796549</v>
      </c>
      <c r="CN442" s="48">
        <f t="shared" si="40"/>
        <v>1.4020590141147614E-2</v>
      </c>
      <c r="CO442" s="48">
        <f t="shared" si="41"/>
        <v>1.4725437181457754E-2</v>
      </c>
      <c r="CP442" s="48">
        <f t="shared" si="13"/>
        <v>1</v>
      </c>
      <c r="CQ442" s="48">
        <f t="shared" si="42"/>
        <v>2.3292285109561738E-2</v>
      </c>
      <c r="CR442" s="48">
        <f t="shared" si="43"/>
        <v>5.3554312243595508E-3</v>
      </c>
      <c r="CS442" s="48">
        <f t="shared" si="44"/>
        <v>0.9592656998973228</v>
      </c>
      <c r="CT442" s="48">
        <f t="shared" si="45"/>
        <v>1.2086583768756019E-2</v>
      </c>
      <c r="CU442" s="48">
        <f t="shared" si="14"/>
        <v>1</v>
      </c>
      <c r="CV442" s="48">
        <f t="shared" si="46"/>
        <v>4.912346322265361E-4</v>
      </c>
      <c r="CW442" s="48">
        <f t="shared" si="47"/>
        <v>7.7098430441914674E-3</v>
      </c>
      <c r="CX442" s="48">
        <f t="shared" si="48"/>
        <v>1.636355185475231E-3</v>
      </c>
      <c r="CY442" s="48">
        <f t="shared" si="49"/>
        <v>0.9901625671381068</v>
      </c>
      <c r="CZ442" s="48">
        <f t="shared" si="15"/>
        <v>1</v>
      </c>
      <c r="DA442" s="48"/>
      <c r="DB442" s="48">
        <f>(AQ442*Baseline!B$7 + AV442*Baseline!B$11 + BA442*Baseline!B$16 + BF442*Baseline!B$18)</f>
        <v>49303.647226848581</v>
      </c>
      <c r="DC442" s="48">
        <f>(AR442*Baseline!B$7 + AW442*Baseline!B$11 + BB442*Baseline!B$16 + BG442*Baseline!B$18)</f>
        <v>63549.324310129414</v>
      </c>
      <c r="DD442" s="48">
        <f>(AS442*Baseline!B$7 + AX442*Baseline!B$11 + BC442*Baseline!B$16 + BH442*Baseline!B$18)</f>
        <v>114702.36311875169</v>
      </c>
      <c r="DE442" s="48">
        <f>(AT442*Baseline!B$7 + AY442*Baseline!B$11 + BD442*Baseline!B$16 + BI442*Baseline!B$18)</f>
        <v>1259777.8245717168</v>
      </c>
      <c r="DF442" s="48">
        <f t="shared" si="16"/>
        <v>1487333.1592274467</v>
      </c>
      <c r="DG442" s="48"/>
      <c r="DH442" s="48">
        <f t="shared" si="50"/>
        <v>3.3149027116734203E-2</v>
      </c>
      <c r="DI442" s="48">
        <f t="shared" si="51"/>
        <v>4.2727027173345832E-2</v>
      </c>
      <c r="DJ442" s="48">
        <f t="shared" si="52"/>
        <v>7.7119482213608814E-2</v>
      </c>
      <c r="DK442" s="48">
        <f t="shared" si="53"/>
        <v>0.84700446349631109</v>
      </c>
      <c r="DL442" s="48">
        <f t="shared" si="17"/>
        <v>1</v>
      </c>
      <c r="DM442" s="48"/>
      <c r="DN442" s="48">
        <f>DH442 / (Baseline!B$7/Baseline!B$17)</f>
        <v>3.5384406129660109</v>
      </c>
      <c r="DO442" s="48">
        <f>DI442 / (Baseline!B$11/Baseline!B$17)</f>
        <v>1.0314508862445668</v>
      </c>
      <c r="DP442" s="48">
        <f>DJ442 / (Baseline!B$16/Baseline!B$17)</f>
        <v>1.1917290604737547</v>
      </c>
      <c r="DQ442" s="48">
        <f>DK442 / (Baseline!B$18/Baseline!B$17)</f>
        <v>0.95761332136347133</v>
      </c>
      <c r="DR442" s="71"/>
      <c r="DS442" s="48">
        <f>(AU442*Baseline!B$34)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2.6922696058663573E-2</v>
      </c>
      <c r="DT442" s="48">
        <f>(AZ442*Baseline!B$34) + (Baseline!D$88*(1-Baseline!D$89)*Baseline!B$35) + (Baseline!D$88*Baseline!D$89*((1-Baseline!D$90)*Baseline!B$40 + Baseline!D$90*Baseline!B$41))</f>
        <v>1.0274703258861593E-2</v>
      </c>
      <c r="DU442" s="48">
        <f>(BE442*Baseline!B$34) + (Baseline!F$88*(1-Baseline!F$89)*Baseline!B$35) + (Baseline!F$88*Baseline!F$89*((1-Baseline!F$90)*Baseline!B$40 + Baseline!F$90*Baseline!B$41))</f>
        <v>1.2909671859426526E-2</v>
      </c>
      <c r="DV442" s="48">
        <f>(BJ442*Baseline!B$34) + (Baseline!H$88*(1-Baseline!H$89)*Baseline!B$35) + (Baseline!H$88*Baseline!H$89*((1-Baseline!H$90)*Baseline!B$40 + Baseline!H$90*Baseline!B$41))</f>
        <v>9.3049637609176998E-3</v>
      </c>
      <c r="DW442" s="48">
        <f>( DS442*Baseline!B$7 + DT442*Baseline!B$11 + DU442*Baseline!B$16 + DV442*Baseline!B$18 ) / Baseline!B$17</f>
        <v>9.7434507293457737E-3</v>
      </c>
    </row>
    <row r="443" spans="1:127">
      <c r="A443" s="7" t="s">
        <v>732</v>
      </c>
      <c r="B443" s="1">
        <f>MIN( MAX( NORMINV( MCrands!B443, (B$5+B$4)/2, (B$5-B$4)/3.29 ), 0 ), 1 )</f>
        <v>0.26691388846120978</v>
      </c>
      <c r="C443" s="1">
        <f>MAX( NORMINV( MCrands!C443, (C$5+C$4)/2, (C$5-C$4)/3.29 ), 0 )</f>
        <v>1.9902849110311369</v>
      </c>
      <c r="D443" s="40"/>
      <c r="E443" s="40">
        <f>Baseline!B$33 * (C443 * Baseline!B$66*Baseline!B$66/Baseline!B$73 + Baseline!B$52*Baseline!B$52/Baseline!B$74 + Baseline!B$53*Baseline!B$53/Baseline!B$75 + Baseline!B$54*Baseline!B$54/Baseline!B$76)</f>
        <v>1.6663294218820886E-5</v>
      </c>
      <c r="F443" s="40">
        <f>Baseline!B$33 * (C443 * Baseline!B$66*Baseline!B$57/Baseline!B$73 + Baseline!B$52*Baseline!B$67/Baseline!B$74 + Baseline!B$53*Baseline!B$55/Baseline!B$75 + Baseline!B$54*Baseline!B$56/Baseline!B$76)</f>
        <v>3.883322010260452E-8</v>
      </c>
      <c r="G443" s="1">
        <f>Baseline!B$33 * (C443 * Baseline!B$66*Baseline!B$58/Baseline!B$73 + Baseline!B$52*Baseline!B$59/Baseline!B$74 + Baseline!B$53*Baseline!B$68/Baseline!B$75 + Baseline!B$54*Baseline!B$60/Baseline!B$76)</f>
        <v>1.0711937529422059E-7</v>
      </c>
      <c r="H443" s="40">
        <f>Baseline!B$33 * (C443 * Baseline!B$66*Baseline!B$61/Baseline!B$73 + Baseline!B$52*Baseline!B$62/Baseline!B$74 + Baseline!B$53*Baseline!B$63/Baseline!B$75 + Baseline!B$54*Baseline!B$69/Baseline!B$76)</f>
        <v>1.601372527575936E-9</v>
      </c>
      <c r="I443" s="40">
        <f>Baseline!B$33 * (C443 * Baseline!B$57*Baseline!B$66/Baseline!B$73 + Baseline!B$67*Baseline!B$52/Baseline!B$74 + Baseline!B$55*Baseline!B$53/Baseline!B$75 + Baseline!B$56*Baseline!B$54/Baseline!B$76)</f>
        <v>3.883322010260452E-8</v>
      </c>
      <c r="J443" s="1">
        <f>Baseline!B$33 * (C443 * Baseline!B$57*Baseline!B$57/Baseline!B$73 + Baseline!B$67*Baseline!B$67/Baseline!B$74 + Baseline!B$55*Baseline!B$55/Baseline!B$75 + Baseline!B$56*Baseline!B$56/Baseline!B$76)</f>
        <v>1.7949605429468172E-6</v>
      </c>
      <c r="K443" s="40">
        <f>Baseline!B$33 * (C443 * Baseline!B$57*Baseline!B$58/Baseline!B$73 + Baseline!B$67*Baseline!B$59/Baseline!B$74 + Baseline!B$55*Baseline!B$68/Baseline!B$75 + Baseline!B$56*Baseline!B$60/Baseline!B$76)</f>
        <v>1.3929090788158062E-8</v>
      </c>
      <c r="L443" s="1">
        <f>Baseline!B$33 * (C443 * Baseline!B$57*Baseline!B$61/Baseline!B$73 + Baseline!B$67*Baseline!B$62/Baseline!B$74 + Baseline!B$55*Baseline!B$63/Baseline!B$75 + Baseline!B$56*Baseline!B$69/Baseline!B$76)</f>
        <v>1.4629408198069436E-8</v>
      </c>
      <c r="M443" s="40">
        <f>Baseline!B$33 * (C443 * Baseline!B$58*Baseline!B$66/Baseline!B$73 + Baseline!B$59*Baseline!B$52/Baseline!B$74 + Baseline!B$68*Baseline!B$53/Baseline!B$75 + Baseline!B$60*Baseline!B$54/Baseline!B$76)</f>
        <v>1.0711937529422059E-7</v>
      </c>
      <c r="N443" s="1">
        <f>Baseline!B$33 * (C443 * Baseline!B$58*Baseline!B$57/Baseline!B$73 + Baseline!B$59*Baseline!B$67/Baseline!B$74 + Baseline!B$68*Baseline!B$55/Baseline!B$75 + Baseline!B$60*Baseline!B$56/Baseline!B$76)</f>
        <v>1.3929090788158062E-8</v>
      </c>
      <c r="O443" s="1">
        <f>Baseline!B$33 * (C443 * Baseline!B$58*Baseline!B$58/Baseline!B$73 + Baseline!B$59*Baseline!B$59/Baseline!B$74 + Baseline!B$68*Baseline!B$68/Baseline!B$75 + Baseline!B$60*Baseline!B$60/Baseline!B$76)</f>
        <v>1.3250164999487159E-6</v>
      </c>
      <c r="P443" s="40">
        <f>Baseline!B$33 * (C443 * Baseline!B$58*Baseline!B$61/Baseline!B$73 + Baseline!B$59*Baseline!B$62/Baseline!B$74 + Baseline!B$68*Baseline!B$63/Baseline!B$75 + Baseline!B$60*Baseline!B$69/Baseline!B$76)</f>
        <v>1.6489444817892498E-9</v>
      </c>
      <c r="Q443" s="40">
        <f>Baseline!B$33 * (C443 * Baseline!B$61*Baseline!B$66/Baseline!B$73 + Baseline!B$62*Baseline!B$52/Baseline!B$74 + Baseline!B$63*Baseline!B$53/Baseline!B$75 + Baseline!B$69*Baseline!B$54/Baseline!B$76)</f>
        <v>1.601372527575936E-9</v>
      </c>
      <c r="R443" s="40">
        <f>Baseline!B$33 * (C443 * Baseline!B$61*Baseline!B$57/Baseline!B$73 + Baseline!B$62*Baseline!B$67/Baseline!B$74 + Baseline!B$63*Baseline!B$55/Baseline!B$75 + Baseline!B$69*Baseline!B$56/Baseline!B$76)</f>
        <v>1.4629408198069436E-8</v>
      </c>
      <c r="S443" s="40">
        <f>Baseline!B$33 * (C443 * Baseline!B$61*Baseline!B$58/Baseline!B$73 + Baseline!B$62*Baseline!B$59/Baseline!B$74 + Baseline!B$63*Baseline!B$68/Baseline!B$75 + Baseline!B$69*Baseline!B$60/Baseline!B$76)</f>
        <v>1.6489444817892498E-9</v>
      </c>
      <c r="T443" s="40">
        <f>Baseline!B$33 * (C443 * Baseline!B$61*Baseline!B$61/Baseline!B$73 + Baseline!B$62*Baseline!B$62/Baseline!B$74 + Baseline!B$63*Baseline!B$63/Baseline!B$75 + Baseline!B$69*Baseline!B$69/Baseline!B$76)</f>
        <v>9.8551800411941117E-8</v>
      </c>
      <c r="U443" s="40"/>
      <c r="V443" s="40">
        <f>E443 * ( Baseline!B$87 * Baseline!B$7 )</f>
        <v>0.17294833069714197</v>
      </c>
      <c r="W443" s="40">
        <f>F443 * ( Baseline!D$87 * Baseline!B$11 )</f>
        <v>7.1634071043372648E-4</v>
      </c>
      <c r="X443" s="40">
        <f>G443 * ( Baseline!F$87 * Baseline!B$16 )</f>
        <v>3.7207668548188844E-3</v>
      </c>
      <c r="Y443" s="40">
        <f>H443 * ( Baseline!H$87 * Baseline!B$18 )</f>
        <v>5.6316022853901784E-4</v>
      </c>
      <c r="Z443" s="48">
        <f t="shared" si="0"/>
        <v>0.17794859849093361</v>
      </c>
      <c r="AA443" s="40">
        <f>I443 * ( Baseline!B$87 * Baseline!B$7 )</f>
        <v>4.0304999144493233E-4</v>
      </c>
      <c r="AB443" s="1">
        <f>J443 * ( Baseline!D$87 * Baseline!B$11 )</f>
        <v>3.3110911408780967E-2</v>
      </c>
      <c r="AC443" s="1">
        <f>K443 * ( Baseline!F$87 * Baseline!B$16 )</f>
        <v>4.838237637214617E-4</v>
      </c>
      <c r="AD443" s="1">
        <f>L443 * ( Baseline!F$87 * Baseline!B$16 )</f>
        <v>5.0814912782570364E-4</v>
      </c>
      <c r="AE443" s="48">
        <f t="shared" si="1"/>
        <v>3.4505934291773066E-2</v>
      </c>
      <c r="AF443" s="48">
        <f>M443 * ( Baseline!B$87 * Baseline!B$7 )</f>
        <v>1.1117919961787155E-3</v>
      </c>
      <c r="AG443" s="48">
        <f>N443 * ( Baseline!D$87 * Baseline!B$11 )</f>
        <v>2.5694430604831055E-4</v>
      </c>
      <c r="AH443" s="48">
        <f>O443 * ( Baseline!F$87 * Baseline!B$16 )</f>
        <v>4.6024143265922336E-2</v>
      </c>
      <c r="AI443" s="48">
        <f>P443 * ( Baseline!H$87 * Baseline!B$18 )</f>
        <v>5.7989002260347053E-4</v>
      </c>
      <c r="AJ443" s="48">
        <f t="shared" si="2"/>
        <v>4.7972769590752827E-2</v>
      </c>
      <c r="AK443" s="48">
        <f>Q443 * ( Baseline!B$87 * Baseline!B$7 )</f>
        <v>1.6620645463710638E-5</v>
      </c>
      <c r="AL443" s="48">
        <f>R443 * ( Baseline!D$87 * Baseline!B$11 )</f>
        <v>2.6986277816109253E-4</v>
      </c>
      <c r="AM443" s="48">
        <f>S443 * ( Baseline!F$87 * Baseline!B$16 )</f>
        <v>5.727570718580322E-5</v>
      </c>
      <c r="AN443" s="48">
        <f>T443 * ( Baseline!H$87 * Baseline!B$18 )</f>
        <v>3.4658053318133146E-2</v>
      </c>
      <c r="AO443" s="48">
        <f t="shared" si="3"/>
        <v>3.500181244894375E-2</v>
      </c>
      <c r="AP443" s="48"/>
      <c r="AQ443" s="48">
        <f>V443 * ( (1-Baseline!B$88-Baseline!B$87) + (1-B443)*Baseline!B$88 )</f>
        <v>0.12816277923039118</v>
      </c>
      <c r="AR443" s="48">
        <f>W443 * ( (1-Baseline!B$88-Baseline!B$87) + (1-B443)*Baseline!B$88 )</f>
        <v>5.3084187603885571E-4</v>
      </c>
      <c r="AS443" s="48">
        <f>X443 * ( (1-Baseline!B$88-Baseline!B$87) + (1-B443)*Baseline!B$88 )</f>
        <v>2.7572617732689688E-3</v>
      </c>
      <c r="AT443" s="48">
        <f>Y443 * ( (1-Baseline!B$88-Baseline!B$87) + (1-B443)*Baseline!B$88 )</f>
        <v>4.1732799472909586E-4</v>
      </c>
      <c r="AU443" s="48">
        <f t="shared" si="4"/>
        <v>0.1318682108744281</v>
      </c>
      <c r="AV443" s="48">
        <f>AA443 * ( (1-Baseline!D$88-Baseline!D$87) + (1-B443)*Baseline!D$88 )</f>
        <v>3.5138743771207035E-4</v>
      </c>
      <c r="AW443" s="48">
        <f>AB443 * ( (1-Baseline!D$88-Baseline!D$87) + (1-B443)*Baseline!D$88 )</f>
        <v>2.8866787165860858E-2</v>
      </c>
      <c r="AX443" s="48">
        <f>AC443 * ( (1-Baseline!D$88-Baseline!D$87) + (1-B443)*Baseline!D$88 )</f>
        <v>4.2180770685247001E-4</v>
      </c>
      <c r="AY443" s="48">
        <f>AD443 * ( (1-Baseline!D$88-Baseline!D$87) + (1-B443)*Baseline!D$88 )</f>
        <v>4.4301506957529138E-4</v>
      </c>
      <c r="AZ443" s="48">
        <f t="shared" si="5"/>
        <v>3.0082997380000687E-2</v>
      </c>
      <c r="BA443" s="48">
        <f>AF443 * ( (1-Baseline!F$88-Baseline!F$87) + (1-Baseline!B$36)*Baseline!F$88 )</f>
        <v>8.0008109779408144E-4</v>
      </c>
      <c r="BB443" s="48">
        <f>AG443 * ( (1-Baseline!F$88-Baseline!F$87) + (1-Baseline!B$36)*Baseline!F$88 )</f>
        <v>1.8490534485015783E-4</v>
      </c>
      <c r="BC443" s="48">
        <f>AH443 * ( (1-Baseline!F$88-Baseline!F$87) + (1-Baseline!B$36)*Baseline!F$88 )</f>
        <v>3.3120446266742223E-2</v>
      </c>
      <c r="BD443" s="48">
        <f>AI443 * ( (1-Baseline!F$88-Baseline!F$87) + (1-Baseline!B$36)*Baseline!F$88 )</f>
        <v>4.1730741674618076E-4</v>
      </c>
      <c r="BE443" s="48">
        <f t="shared" si="6"/>
        <v>3.4522740126132642E-2</v>
      </c>
      <c r="BF443" s="48">
        <f>AK443 * ( (1-Baseline!H$88-Baseline!H$87) + (1-Baseline!B$36)*Baseline!H$88 )</f>
        <v>1.3168869813807211E-5</v>
      </c>
      <c r="BG443" s="48">
        <f>AL443 * ( (1-Baseline!H$88-Baseline!H$87) + (1-Baseline!B$36)*Baseline!H$88 )</f>
        <v>2.1381767639259682E-4</v>
      </c>
      <c r="BH443" s="48">
        <f>AM443 * ( (1-Baseline!H$88-Baseline!H$87) + (1-Baseline!B$36)*Baseline!H$88 )</f>
        <v>4.53806883174556E-5</v>
      </c>
      <c r="BI443" s="48">
        <f>AN443 * ( (1-Baseline!H$88-Baseline!H$87) + (1-Baseline!B$36)*Baseline!H$88 )</f>
        <v>2.7460268805023252E-2</v>
      </c>
      <c r="BJ443" s="48">
        <f t="shared" si="7"/>
        <v>2.7732636039547114E-2</v>
      </c>
      <c r="BK443" s="48"/>
      <c r="BL443" s="48">
        <f t="shared" si="18"/>
        <v>0.97190049353467423</v>
      </c>
      <c r="BM443" s="48">
        <f t="shared" si="19"/>
        <v>4.0255484814634476E-3</v>
      </c>
      <c r="BN443" s="48">
        <f t="shared" si="20"/>
        <v>2.0909222586591236E-2</v>
      </c>
      <c r="BO443" s="48">
        <f t="shared" si="21"/>
        <v>3.164735397270974E-3</v>
      </c>
      <c r="BP443" s="48">
        <f t="shared" si="8"/>
        <v>0.99999999999999989</v>
      </c>
      <c r="BQ443" s="48">
        <f t="shared" si="22"/>
        <v>1.1680599285816986E-2</v>
      </c>
      <c r="BR443" s="48">
        <f t="shared" si="23"/>
        <v>0.9595715081586792</v>
      </c>
      <c r="BS443" s="48">
        <f t="shared" si="24"/>
        <v>1.4021465398686955E-2</v>
      </c>
      <c r="BT443" s="48">
        <f t="shared" si="25"/>
        <v>1.472642715681682E-2</v>
      </c>
      <c r="BU443" s="48">
        <f t="shared" si="9"/>
        <v>1</v>
      </c>
      <c r="BV443" s="48">
        <f t="shared" si="26"/>
        <v>2.3175480708393856E-2</v>
      </c>
      <c r="BW443" s="48">
        <f t="shared" si="27"/>
        <v>5.356044861288118E-3</v>
      </c>
      <c r="BX443" s="48">
        <f t="shared" si="28"/>
        <v>0.95938057482497097</v>
      </c>
      <c r="BY443" s="48">
        <f t="shared" si="29"/>
        <v>1.2087899605347143E-2</v>
      </c>
      <c r="BZ443" s="48">
        <f t="shared" si="10"/>
        <v>1</v>
      </c>
      <c r="CA443" s="48">
        <f t="shared" si="30"/>
        <v>4.7485099487218693E-4</v>
      </c>
      <c r="CB443" s="48">
        <f t="shared" si="31"/>
        <v>7.7099658354759333E-3</v>
      </c>
      <c r="CC443" s="48">
        <f t="shared" si="32"/>
        <v>1.636364038843698E-3</v>
      </c>
      <c r="CD443" s="48">
        <f t="shared" si="33"/>
        <v>0.99017881913080819</v>
      </c>
      <c r="CE443" s="48">
        <f t="shared" si="11"/>
        <v>1</v>
      </c>
      <c r="CF443" s="48"/>
      <c r="CG443" s="48">
        <f t="shared" si="34"/>
        <v>0.97190049353467423</v>
      </c>
      <c r="CH443" s="48">
        <f t="shared" si="35"/>
        <v>4.0255484814634476E-3</v>
      </c>
      <c r="CI443" s="48">
        <f t="shared" si="36"/>
        <v>2.0909222586591236E-2</v>
      </c>
      <c r="CJ443" s="48">
        <f t="shared" si="37"/>
        <v>3.164735397270974E-3</v>
      </c>
      <c r="CK443" s="48">
        <f t="shared" si="12"/>
        <v>0.99999999999999989</v>
      </c>
      <c r="CL443" s="48">
        <f t="shared" si="38"/>
        <v>1.1680599285816986E-2</v>
      </c>
      <c r="CM443" s="48">
        <f t="shared" si="39"/>
        <v>0.9595715081586792</v>
      </c>
      <c r="CN443" s="48">
        <f t="shared" si="40"/>
        <v>1.4021465398686955E-2</v>
      </c>
      <c r="CO443" s="48">
        <f t="shared" si="41"/>
        <v>1.472642715681682E-2</v>
      </c>
      <c r="CP443" s="48">
        <f t="shared" si="13"/>
        <v>1</v>
      </c>
      <c r="CQ443" s="48">
        <f t="shared" si="42"/>
        <v>2.3175480708393856E-2</v>
      </c>
      <c r="CR443" s="48">
        <f t="shared" si="43"/>
        <v>5.356044861288118E-3</v>
      </c>
      <c r="CS443" s="48">
        <f t="shared" si="44"/>
        <v>0.95938057482497097</v>
      </c>
      <c r="CT443" s="48">
        <f t="shared" si="45"/>
        <v>1.2087899605347143E-2</v>
      </c>
      <c r="CU443" s="48">
        <f t="shared" si="14"/>
        <v>1</v>
      </c>
      <c r="CV443" s="48">
        <f t="shared" si="46"/>
        <v>4.7485099487218693E-4</v>
      </c>
      <c r="CW443" s="48">
        <f t="shared" si="47"/>
        <v>7.7099658354759333E-3</v>
      </c>
      <c r="CX443" s="48">
        <f t="shared" si="48"/>
        <v>1.636364038843698E-3</v>
      </c>
      <c r="CY443" s="48">
        <f t="shared" si="49"/>
        <v>0.99017881913080819</v>
      </c>
      <c r="CZ443" s="48">
        <f t="shared" si="15"/>
        <v>1</v>
      </c>
      <c r="DA443" s="48"/>
      <c r="DB443" s="48">
        <f>(AQ443*Baseline!B$7 + AV443*Baseline!B$11 + BA443*Baseline!B$16 + BF443*Baseline!B$18)</f>
        <v>66195.954249425646</v>
      </c>
      <c r="DC443" s="48">
        <f>(AR443*Baseline!B$7 + AW443*Baseline!B$11 + BB443*Baseline!B$16 + BG443*Baseline!B$18)</f>
        <v>72574.196108078904</v>
      </c>
      <c r="DD443" s="48">
        <f>(AS443*Baseline!B$7 + AX443*Baseline!B$11 + BC443*Baseline!B$16 + BH443*Baseline!B$18)</f>
        <v>115279.66799207183</v>
      </c>
      <c r="DE443" s="48">
        <f>(AT443*Baseline!B$7 + AY443*Baseline!B$11 + BD443*Baseline!B$16 + BI443*Baseline!B$18)</f>
        <v>1259978.6491128302</v>
      </c>
      <c r="DF443" s="48">
        <f t="shared" si="16"/>
        <v>1514028.4674624065</v>
      </c>
      <c r="DG443" s="48"/>
      <c r="DH443" s="48">
        <f t="shared" si="50"/>
        <v>4.3721736857678536E-2</v>
      </c>
      <c r="DI443" s="48">
        <f t="shared" si="51"/>
        <v>4.7934499032053983E-2</v>
      </c>
      <c r="DJ443" s="48">
        <f t="shared" si="52"/>
        <v>7.6141017470620465E-2</v>
      </c>
      <c r="DK443" s="48">
        <f t="shared" si="53"/>
        <v>0.832202746639647</v>
      </c>
      <c r="DL443" s="48">
        <f t="shared" si="17"/>
        <v>1</v>
      </c>
      <c r="DM443" s="48"/>
      <c r="DN443" s="48">
        <f>DH443 / (Baseline!B$7/Baseline!B$17)</f>
        <v>4.667007837720945</v>
      </c>
      <c r="DO443" s="48">
        <f>DI443 / (Baseline!B$11/Baseline!B$17)</f>
        <v>1.1571617493469004</v>
      </c>
      <c r="DP443" s="48">
        <f>DJ443 / (Baseline!B$16/Baseline!B$17)</f>
        <v>1.1766088232081777</v>
      </c>
      <c r="DQ443" s="48">
        <f>DK443 / (Baseline!B$18/Baseline!B$17)</f>
        <v>0.9408786737295235</v>
      </c>
      <c r="DR443" s="71"/>
      <c r="DS443" s="48">
        <f>(AU443*Baseline!B$34)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3.2309762881164217E-2</v>
      </c>
      <c r="DT443" s="48">
        <f>(AZ443*Baseline!B$34) + (Baseline!D$88*(1-Baseline!D$89)*Baseline!B$35) + (Baseline!D$88*Baseline!D$89*((1-Baseline!D$90)*Baseline!B$40 + Baseline!D$90*Baseline!B$41))</f>
        <v>1.0926017607000106E-2</v>
      </c>
      <c r="DU443" s="48">
        <f>(BE443*Baseline!B$34) + (Baseline!F$88*(1-Baseline!F$89)*Baseline!B$35) + (Baseline!F$88*Baseline!F$89*((1-Baseline!F$90)*Baseline!B$40 + Baseline!F$90*Baseline!B$41))</f>
        <v>1.2909051018919898E-2</v>
      </c>
      <c r="DV443" s="48">
        <f>(BJ443*Baseline!B$34) + (Baseline!H$88*(1-Baseline!H$89)*Baseline!B$35) + (Baseline!H$88*Baseline!H$89*((1-Baseline!H$90)*Baseline!B$40 + Baseline!H$90*Baseline!B$41))</f>
        <v>9.304895405932068E-3</v>
      </c>
      <c r="DW443" s="48">
        <f>( DS443*Baseline!B$7 + DT443*Baseline!B$11 + DU443*Baseline!B$16 + DV443*Baseline!B$18 ) / Baseline!B$17</f>
        <v>9.8207977048323028E-3</v>
      </c>
    </row>
    <row r="444" spans="1:127">
      <c r="A444" s="7" t="s">
        <v>733</v>
      </c>
      <c r="B444" s="1">
        <f>MIN( MAX( NORMINV( MCrands!B444, (B$5+B$4)/2, (B$5-B$4)/3.29 ), 0 ), 1 )</f>
        <v>0.53867712684009683</v>
      </c>
      <c r="C444" s="1">
        <f>MAX( NORMINV( MCrands!C444, (C$5+C$4)/2, (C$5-C$4)/3.29 ), 0 )</f>
        <v>2.4892478208009257</v>
      </c>
      <c r="D444" s="40"/>
      <c r="E444" s="40">
        <f>Baseline!B$33 * (C444 * Baseline!B$66*Baseline!B$66/Baseline!B$73 + Baseline!B$52*Baseline!B$52/Baseline!B$74 + Baseline!B$53*Baseline!B$53/Baseline!B$75 + Baseline!B$54*Baseline!B$54/Baseline!B$76)</f>
        <v>2.0838637169390481E-5</v>
      </c>
      <c r="F444" s="40">
        <f>Baseline!B$33 * (C444 * Baseline!B$66*Baseline!B$57/Baseline!B$73 + Baseline!B$52*Baseline!B$67/Baseline!B$74 + Baseline!B$53*Baseline!B$55/Baseline!B$75 + Baseline!B$54*Baseline!B$56/Baseline!B$76)</f>
        <v>3.9391607658682039E-8</v>
      </c>
      <c r="G444" s="1">
        <f>Baseline!B$33 * (C444 * Baseline!B$66*Baseline!B$58/Baseline!B$73 + Baseline!B$52*Baseline!B$59/Baseline!B$74 + Baseline!B$53*Baseline!B$68/Baseline!B$75 + Baseline!B$54*Baseline!B$60/Baseline!B$76)</f>
        <v>1.0849207803624447E-7</v>
      </c>
      <c r="H444" s="40">
        <f>Baseline!B$33 * (C444 * Baseline!B$66*Baseline!B$61/Baseline!B$73 + Baseline!B$52*Baseline!B$62/Baseline!B$74 + Baseline!B$53*Baseline!B$63/Baseline!B$75 + Baseline!B$54*Baseline!B$69/Baseline!B$76)</f>
        <v>1.7386428017783245E-9</v>
      </c>
      <c r="I444" s="40">
        <f>Baseline!B$33 * (C444 * Baseline!B$57*Baseline!B$66/Baseline!B$73 + Baseline!B$67*Baseline!B$52/Baseline!B$74 + Baseline!B$55*Baseline!B$53/Baseline!B$75 + Baseline!B$56*Baseline!B$54/Baseline!B$76)</f>
        <v>3.9391607658682039E-8</v>
      </c>
      <c r="J444" s="1">
        <f>Baseline!B$33 * (C444 * Baseline!B$57*Baseline!B$57/Baseline!B$73 + Baseline!B$67*Baseline!B$67/Baseline!B$74 + Baseline!B$55*Baseline!B$55/Baseline!B$75 + Baseline!B$56*Baseline!B$56/Baseline!B$76)</f>
        <v>1.7949606176225183E-6</v>
      </c>
      <c r="K444" s="40">
        <f>Baseline!B$33 * (C444 * Baseline!B$57*Baseline!B$58/Baseline!B$73 + Baseline!B$67*Baseline!B$59/Baseline!B$74 + Baseline!B$55*Baseline!B$68/Baseline!B$75 + Baseline!B$56*Baseline!B$60/Baseline!B$76)</f>
        <v>1.3929274365923628E-8</v>
      </c>
      <c r="L444" s="1">
        <f>Baseline!B$33 * (C444 * Baseline!B$57*Baseline!B$61/Baseline!B$73 + Baseline!B$67*Baseline!B$62/Baseline!B$74 + Baseline!B$55*Baseline!B$63/Baseline!B$75 + Baseline!B$56*Baseline!B$69/Baseline!B$76)</f>
        <v>1.4629426555845992E-8</v>
      </c>
      <c r="M444" s="40">
        <f>Baseline!B$33 * (C444 * Baseline!B$58*Baseline!B$66/Baseline!B$73 + Baseline!B$59*Baseline!B$52/Baseline!B$74 + Baseline!B$68*Baseline!B$53/Baseline!B$75 + Baseline!B$60*Baseline!B$54/Baseline!B$76)</f>
        <v>1.0849207803624447E-7</v>
      </c>
      <c r="N444" s="1">
        <f>Baseline!B$33 * (C444 * Baseline!B$58*Baseline!B$57/Baseline!B$73 + Baseline!B$59*Baseline!B$67/Baseline!B$74 + Baseline!B$68*Baseline!B$55/Baseline!B$75 + Baseline!B$60*Baseline!B$56/Baseline!B$76)</f>
        <v>1.3929274365923628E-8</v>
      </c>
      <c r="O444" s="1">
        <f>Baseline!B$33 * (C444 * Baseline!B$58*Baseline!B$58/Baseline!B$73 + Baseline!B$59*Baseline!B$59/Baseline!B$74 + Baseline!B$68*Baseline!B$68/Baseline!B$75 + Baseline!B$60*Baseline!B$60/Baseline!B$76)</f>
        <v>1.3250169512440564E-6</v>
      </c>
      <c r="P444" s="40">
        <f>Baseline!B$33 * (C444 * Baseline!B$58*Baseline!B$61/Baseline!B$73 + Baseline!B$59*Baseline!B$62/Baseline!B$74 + Baseline!B$68*Baseline!B$63/Baseline!B$75 + Baseline!B$60*Baseline!B$69/Baseline!B$76)</f>
        <v>1.6489896113232849E-9</v>
      </c>
      <c r="Q444" s="40">
        <f>Baseline!B$33 * (C444 * Baseline!B$61*Baseline!B$66/Baseline!B$73 + Baseline!B$62*Baseline!B$52/Baseline!B$74 + Baseline!B$63*Baseline!B$53/Baseline!B$75 + Baseline!B$69*Baseline!B$54/Baseline!B$76)</f>
        <v>1.7386428017783245E-9</v>
      </c>
      <c r="R444" s="40">
        <f>Baseline!B$33 * (C444 * Baseline!B$61*Baseline!B$57/Baseline!B$73 + Baseline!B$62*Baseline!B$67/Baseline!B$74 + Baseline!B$63*Baseline!B$55/Baseline!B$75 + Baseline!B$69*Baseline!B$56/Baseline!B$76)</f>
        <v>1.4629426555845992E-8</v>
      </c>
      <c r="S444" s="40">
        <f>Baseline!B$33 * (C444 * Baseline!B$61*Baseline!B$58/Baseline!B$73 + Baseline!B$62*Baseline!B$59/Baseline!B$74 + Baseline!B$63*Baseline!B$68/Baseline!B$75 + Baseline!B$69*Baseline!B$60/Baseline!B$76)</f>
        <v>1.6489896113232849E-9</v>
      </c>
      <c r="T444" s="40">
        <f>Baseline!B$33 * (C444 * Baseline!B$61*Baseline!B$61/Baseline!B$73 + Baseline!B$62*Baseline!B$62/Baseline!B$74 + Baseline!B$63*Baseline!B$63/Baseline!B$75 + Baseline!B$69*Baseline!B$69/Baseline!B$76)</f>
        <v>9.8551804924894504E-8</v>
      </c>
      <c r="U444" s="40"/>
      <c r="V444" s="40">
        <f>E444 * ( Baseline!B$87 * Baseline!B$7 )</f>
        <v>0.2162842151811038</v>
      </c>
      <c r="W444" s="40">
        <f>F444 * ( Baseline!D$87 * Baseline!B$11 )</f>
        <v>7.2664105991700548E-4</v>
      </c>
      <c r="X444" s="40">
        <f>G444 * ( Baseline!F$87 * Baseline!B$16 )</f>
        <v>3.7684473687316371E-3</v>
      </c>
      <c r="Y444" s="40">
        <f>H444 * ( Baseline!H$87 * Baseline!B$18 )</f>
        <v>6.1143454176734008E-4</v>
      </c>
      <c r="Z444" s="48">
        <f t="shared" si="0"/>
        <v>0.2213907381515198</v>
      </c>
      <c r="AA444" s="40">
        <f>I444 * ( Baseline!B$87 * Baseline!B$7 )</f>
        <v>4.0884549588946086E-4</v>
      </c>
      <c r="AB444" s="1">
        <f>J444 * ( Baseline!D$87 * Baseline!B$11 )</f>
        <v>3.3110912786293432E-2</v>
      </c>
      <c r="AC444" s="1">
        <f>K444 * ( Baseline!F$87 * Baseline!B$16 )</f>
        <v>4.838301402529111E-4</v>
      </c>
      <c r="AD444" s="1">
        <f>L444 * ( Baseline!F$87 * Baseline!B$16 )</f>
        <v>5.0814976547884855E-4</v>
      </c>
      <c r="AE444" s="48">
        <f t="shared" si="1"/>
        <v>3.4511738187914649E-2</v>
      </c>
      <c r="AF444" s="48">
        <f>M444 * ( Baseline!B$87 * Baseline!B$7 )</f>
        <v>1.1260392779381813E-3</v>
      </c>
      <c r="AG444" s="48">
        <f>N444 * ( Baseline!D$87 * Baseline!B$11 )</f>
        <v>2.5694769243312895E-4</v>
      </c>
      <c r="AH444" s="48">
        <f>O444 * ( Baseline!F$87 * Baseline!B$16 )</f>
        <v>4.6024158941562157E-2</v>
      </c>
      <c r="AI444" s="48">
        <f>P444 * ( Baseline!H$87 * Baseline!B$18 )</f>
        <v>5.7990589346316329E-4</v>
      </c>
      <c r="AJ444" s="48">
        <f t="shared" si="2"/>
        <v>4.7987051805396634E-2</v>
      </c>
      <c r="AK444" s="48">
        <f>Q444 * ( Baseline!B$87 * Baseline!B$7 )</f>
        <v>1.804537363965723E-5</v>
      </c>
      <c r="AL444" s="48">
        <f>R444 * ( Baseline!D$87 * Baseline!B$11 )</f>
        <v>2.6986311679957437E-4</v>
      </c>
      <c r="AM444" s="48">
        <f>S444 * ( Baseline!F$87 * Baseline!B$16 )</f>
        <v>5.7277274749784529E-5</v>
      </c>
      <c r="AN444" s="48">
        <f>T444 * ( Baseline!H$87 * Baseline!B$18 )</f>
        <v>3.4658054905219109E-2</v>
      </c>
      <c r="AO444" s="48">
        <f t="shared" si="3"/>
        <v>3.5003240670408123E-2</v>
      </c>
      <c r="AP444" s="48"/>
      <c r="AQ444" s="48">
        <f>V444 * ( (1-Baseline!B$88-Baseline!B$87) + (1-B444)*Baseline!B$88 )</f>
        <v>0.10796418291921438</v>
      </c>
      <c r="AR444" s="48">
        <f>W444 * ( (1-Baseline!B$88-Baseline!B$87) + (1-B444)*Baseline!B$88 )</f>
        <v>3.6272276385866127E-4</v>
      </c>
      <c r="AS444" s="48">
        <f>X444 * ( (1-Baseline!B$88-Baseline!B$87) + (1-B444)*Baseline!B$88 )</f>
        <v>1.8811235979403118E-3</v>
      </c>
      <c r="AT444" s="48">
        <f>Y444 * ( (1-Baseline!B$88-Baseline!B$87) + (1-B444)*Baseline!B$88 )</f>
        <v>3.0521427860659948E-4</v>
      </c>
      <c r="AU444" s="48">
        <f t="shared" si="4"/>
        <v>0.11051324355961994</v>
      </c>
      <c r="AV444" s="48">
        <f>AA444 * ( (1-Baseline!D$88-Baseline!D$87) + (1-B444)*Baseline!D$88 )</f>
        <v>3.0666316923485035E-4</v>
      </c>
      <c r="AW444" s="48">
        <f>AB444 * ( (1-Baseline!D$88-Baseline!D$87) + (1-B444)*Baseline!D$88 )</f>
        <v>2.4835537026556293E-2</v>
      </c>
      <c r="AX444" s="48">
        <f>AC444 * ( (1-Baseline!D$88-Baseline!D$87) + (1-B444)*Baseline!D$88 )</f>
        <v>3.6290697995463618E-4</v>
      </c>
      <c r="AY444" s="48">
        <f>AD444 * ( (1-Baseline!D$88-Baseline!D$87) + (1-B444)*Baseline!D$88 )</f>
        <v>3.8114842671477413E-4</v>
      </c>
      <c r="AZ444" s="48">
        <f t="shared" si="5"/>
        <v>2.5886255602460551E-2</v>
      </c>
      <c r="BA444" s="48">
        <f>AF444 * ( (1-Baseline!F$88-Baseline!F$87) + (1-Baseline!B$36)*Baseline!F$88 )</f>
        <v>8.1033389766120936E-4</v>
      </c>
      <c r="BB444" s="48">
        <f>AG444 * ( (1-Baseline!F$88-Baseline!F$87) + (1-Baseline!B$36)*Baseline!F$88 )</f>
        <v>1.8490778180103745E-4</v>
      </c>
      <c r="BC444" s="48">
        <f>AH444 * ( (1-Baseline!F$88-Baseline!F$87) + (1-Baseline!B$36)*Baseline!F$88 )</f>
        <v>3.3120457547434264E-2</v>
      </c>
      <c r="BD444" s="48">
        <f>AI444 * ( (1-Baseline!F$88-Baseline!F$87) + (1-Baseline!B$36)*Baseline!F$88 )</f>
        <v>4.1731883792468316E-4</v>
      </c>
      <c r="BE444" s="48">
        <f t="shared" si="6"/>
        <v>3.4533018064821189E-2</v>
      </c>
      <c r="BF444" s="48">
        <f>AK444 * ( (1-Baseline!H$88-Baseline!H$87) + (1-Baseline!B$36)*Baseline!H$88 )</f>
        <v>1.4297710442173214E-5</v>
      </c>
      <c r="BG444" s="48">
        <f>AL444 * ( (1-Baseline!H$88-Baseline!H$87) + (1-Baseline!B$36)*Baseline!H$88 )</f>
        <v>2.1381794470263875E-4</v>
      </c>
      <c r="BH444" s="48">
        <f>AM444 * ( (1-Baseline!H$88-Baseline!H$87) + (1-Baseline!B$36)*Baseline!H$88 )</f>
        <v>4.5381930329749271E-5</v>
      </c>
      <c r="BI444" s="48">
        <f>AN444 * ( (1-Baseline!H$88-Baseline!H$87) + (1-Baseline!B$36)*Baseline!H$88 )</f>
        <v>2.7460270062503202E-2</v>
      </c>
      <c r="BJ444" s="48">
        <f t="shared" si="7"/>
        <v>2.7733767647977765E-2</v>
      </c>
      <c r="BK444" s="48"/>
      <c r="BL444" s="48">
        <f t="shared" si="18"/>
        <v>0.97693434236205001</v>
      </c>
      <c r="BM444" s="48">
        <f t="shared" si="19"/>
        <v>3.2821655774041116E-3</v>
      </c>
      <c r="BN444" s="48">
        <f t="shared" si="20"/>
        <v>1.7021702895956344E-2</v>
      </c>
      <c r="BO444" s="48">
        <f t="shared" si="21"/>
        <v>2.7617891645895067E-3</v>
      </c>
      <c r="BP444" s="48">
        <f t="shared" si="8"/>
        <v>1</v>
      </c>
      <c r="BQ444" s="48">
        <f t="shared" si="22"/>
        <v>1.1846563440627593E-2</v>
      </c>
      <c r="BR444" s="48">
        <f t="shared" si="23"/>
        <v>0.95941017534400053</v>
      </c>
      <c r="BS444" s="48">
        <f t="shared" si="24"/>
        <v>1.4019292149774687E-2</v>
      </c>
      <c r="BT444" s="48">
        <f t="shared" si="25"/>
        <v>1.4723969065597307E-2</v>
      </c>
      <c r="BU444" s="48">
        <f t="shared" si="9"/>
        <v>1.0000000000000002</v>
      </c>
      <c r="BV444" s="48">
        <f t="shared" si="26"/>
        <v>2.3465481532490118E-2</v>
      </c>
      <c r="BW444" s="48">
        <f t="shared" si="27"/>
        <v>5.3545213295273239E-3</v>
      </c>
      <c r="BX444" s="48">
        <f t="shared" si="28"/>
        <v>0.95909536447884614</v>
      </c>
      <c r="BY444" s="48">
        <f t="shared" si="29"/>
        <v>1.2084632659136332E-2</v>
      </c>
      <c r="BZ444" s="48">
        <f t="shared" si="10"/>
        <v>0.99999999999999989</v>
      </c>
      <c r="CA444" s="48">
        <f t="shared" si="30"/>
        <v>5.1553437036225215E-4</v>
      </c>
      <c r="CB444" s="48">
        <f t="shared" si="31"/>
        <v>7.7096609237017793E-3</v>
      </c>
      <c r="CC444" s="48">
        <f t="shared" si="32"/>
        <v>1.6363420544146063E-3</v>
      </c>
      <c r="CD444" s="48">
        <f t="shared" si="33"/>
        <v>0.99013846265152139</v>
      </c>
      <c r="CE444" s="48">
        <f t="shared" si="11"/>
        <v>1</v>
      </c>
      <c r="CF444" s="48"/>
      <c r="CG444" s="48">
        <f t="shared" si="34"/>
        <v>0.97693434236205001</v>
      </c>
      <c r="CH444" s="48">
        <f t="shared" si="35"/>
        <v>3.2821655774041116E-3</v>
      </c>
      <c r="CI444" s="48">
        <f t="shared" si="36"/>
        <v>1.7021702895956344E-2</v>
      </c>
      <c r="CJ444" s="48">
        <f t="shared" si="37"/>
        <v>2.7617891645895067E-3</v>
      </c>
      <c r="CK444" s="48">
        <f t="shared" si="12"/>
        <v>1</v>
      </c>
      <c r="CL444" s="48">
        <f t="shared" si="38"/>
        <v>1.1846563440627593E-2</v>
      </c>
      <c r="CM444" s="48">
        <f t="shared" si="39"/>
        <v>0.95941017534400053</v>
      </c>
      <c r="CN444" s="48">
        <f t="shared" si="40"/>
        <v>1.4019292149774687E-2</v>
      </c>
      <c r="CO444" s="48">
        <f t="shared" si="41"/>
        <v>1.4723969065597307E-2</v>
      </c>
      <c r="CP444" s="48">
        <f t="shared" si="13"/>
        <v>1.0000000000000002</v>
      </c>
      <c r="CQ444" s="48">
        <f t="shared" si="42"/>
        <v>2.3465481532490118E-2</v>
      </c>
      <c r="CR444" s="48">
        <f t="shared" si="43"/>
        <v>5.3545213295273239E-3</v>
      </c>
      <c r="CS444" s="48">
        <f t="shared" si="44"/>
        <v>0.95909536447884614</v>
      </c>
      <c r="CT444" s="48">
        <f t="shared" si="45"/>
        <v>1.2084632659136332E-2</v>
      </c>
      <c r="CU444" s="48">
        <f t="shared" si="14"/>
        <v>0.99999999999999989</v>
      </c>
      <c r="CV444" s="48">
        <f t="shared" si="46"/>
        <v>5.1553437036225215E-4</v>
      </c>
      <c r="CW444" s="48">
        <f t="shared" si="47"/>
        <v>7.7096609237017793E-3</v>
      </c>
      <c r="CX444" s="48">
        <f t="shared" si="48"/>
        <v>1.6363420544146063E-3</v>
      </c>
      <c r="CY444" s="48">
        <f t="shared" si="49"/>
        <v>0.99013846265152139</v>
      </c>
      <c r="CZ444" s="48">
        <f t="shared" si="15"/>
        <v>1</v>
      </c>
      <c r="DA444" s="48"/>
      <c r="DB444" s="48">
        <f>(AQ444*Baseline!B$7 + AV444*Baseline!B$11 + BA444*Baseline!B$16 + BF444*Baseline!B$18)</f>
        <v>56389.760790738685</v>
      </c>
      <c r="DC444" s="48">
        <f>(AR444*Baseline!B$7 + AW444*Baseline!B$11 + BB444*Baseline!B$16 + BG444*Baseline!B$18)</f>
        <v>63847.445177809575</v>
      </c>
      <c r="DD444" s="48">
        <f>(AS444*Baseline!B$7 + AX444*Baseline!B$11 + BC444*Baseline!B$16 + BH444*Baseline!B$18)</f>
        <v>114728.51985278385</v>
      </c>
      <c r="DE444" s="48">
        <f>(AT444*Baseline!B$7 + AY444*Baseline!B$11 + BD444*Baseline!B$16 + BI444*Baseline!B$18)</f>
        <v>1259791.6934482486</v>
      </c>
      <c r="DF444" s="48">
        <f t="shared" si="16"/>
        <v>1494757.4192695806</v>
      </c>
      <c r="DG444" s="48"/>
      <c r="DH444" s="48">
        <f t="shared" si="50"/>
        <v>3.7725024852724109E-2</v>
      </c>
      <c r="DI444" s="48">
        <f t="shared" si="51"/>
        <v>4.2714252061721754E-2</v>
      </c>
      <c r="DJ444" s="48">
        <f t="shared" si="52"/>
        <v>7.675393904975325E-2</v>
      </c>
      <c r="DK444" s="48">
        <f t="shared" si="53"/>
        <v>0.84280678403580089</v>
      </c>
      <c r="DL444" s="48">
        <f t="shared" si="17"/>
        <v>1</v>
      </c>
      <c r="DM444" s="48"/>
      <c r="DN444" s="48">
        <f>DH444 / (Baseline!B$7/Baseline!B$17)</f>
        <v>4.0268982734833916</v>
      </c>
      <c r="DO444" s="48">
        <f>DI444 / (Baseline!B$11/Baseline!B$17)</f>
        <v>1.031142488935457</v>
      </c>
      <c r="DP444" s="48">
        <f>DJ444 / (Baseline!B$16/Baseline!B$17)</f>
        <v>1.1860803138961056</v>
      </c>
      <c r="DQ444" s="48">
        <f>DK444 / (Baseline!B$18/Baseline!B$17)</f>
        <v>0.95286747415316808</v>
      </c>
      <c r="DR444" s="71"/>
      <c r="DS444" s="48">
        <f>(AU444*Baseline!B$34)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2.9106517783942992E-2</v>
      </c>
      <c r="DT444" s="48">
        <f>(AZ444*Baseline!B$34) + (Baseline!D$88*(1-Baseline!D$89)*Baseline!B$35) + (Baseline!D$88*Baseline!D$89*((1-Baseline!D$90)*Baseline!B$40 + Baseline!D$90*Baseline!B$41))</f>
        <v>1.0296506340369086E-2</v>
      </c>
      <c r="DU444" s="48">
        <f>(BE444*Baseline!B$34) + (Baseline!F$88*(1-Baseline!F$89)*Baseline!B$35) + (Baseline!F$88*Baseline!F$89*((1-Baseline!F$90)*Baseline!B$40 + Baseline!F$90*Baseline!B$41))</f>
        <v>1.2910592709723182E-2</v>
      </c>
      <c r="DV444" s="48">
        <f>(BJ444*Baseline!B$34) + (Baseline!H$88*(1-Baseline!H$89)*Baseline!B$35) + (Baseline!H$88*Baseline!H$89*((1-Baseline!H$90)*Baseline!B$40 + Baseline!H$90*Baseline!B$41))</f>
        <v>9.3050651471966658E-3</v>
      </c>
      <c r="DW444" s="48">
        <f>( DS444*Baseline!B$7 + DT444*Baseline!B$11 + DU444*Baseline!B$16 + DV444*Baseline!B$18 ) / Baseline!B$17</f>
        <v>9.7649617774456972E-3</v>
      </c>
    </row>
    <row r="445" spans="1:127">
      <c r="A445" s="7" t="s">
        <v>734</v>
      </c>
      <c r="B445" s="1">
        <f>MIN( MAX( NORMINV( MCrands!B445, (B$5+B$4)/2, (B$5-B$4)/3.29 ), 0 ), 1 )</f>
        <v>0.60447793062551924</v>
      </c>
      <c r="C445" s="1">
        <f>MAX( NORMINV( MCrands!C445, (C$5+C$4)/2, (C$5-C$4)/3.29 ), 0 )</f>
        <v>2.0564472293359977</v>
      </c>
      <c r="D445" s="40"/>
      <c r="E445" s="40">
        <f>Baseline!B$33 * (C445 * Baseline!B$66*Baseline!B$66/Baseline!B$73 + Baseline!B$52*Baseline!B$52/Baseline!B$74 + Baseline!B$53*Baseline!B$53/Baseline!B$75 + Baseline!B$54*Baseline!B$54/Baseline!B$76)</f>
        <v>1.7216943325635256E-5</v>
      </c>
      <c r="F445" s="40">
        <f>Baseline!B$33 * (C445 * Baseline!B$66*Baseline!B$57/Baseline!B$73 + Baseline!B$52*Baseline!B$67/Baseline!B$74 + Baseline!B$53*Baseline!B$55/Baseline!B$75 + Baseline!B$54*Baseline!B$56/Baseline!B$76)</f>
        <v>3.8907262109533897E-8</v>
      </c>
      <c r="G445" s="1">
        <f>Baseline!B$33 * (C445 * Baseline!B$66*Baseline!B$58/Baseline!B$73 + Baseline!B$52*Baseline!B$59/Baseline!B$74 + Baseline!B$53*Baseline!B$68/Baseline!B$75 + Baseline!B$54*Baseline!B$60/Baseline!B$76)</f>
        <v>1.0730139522792196E-7</v>
      </c>
      <c r="H445" s="40">
        <f>Baseline!B$33 * (C445 * Baseline!B$66*Baseline!B$61/Baseline!B$73 + Baseline!B$52*Baseline!B$62/Baseline!B$74 + Baseline!B$53*Baseline!B$63/Baseline!B$75 + Baseline!B$54*Baseline!B$69/Baseline!B$76)</f>
        <v>1.6195745209460728E-9</v>
      </c>
      <c r="I445" s="40">
        <f>Baseline!B$33 * (C445 * Baseline!B$57*Baseline!B$66/Baseline!B$73 + Baseline!B$67*Baseline!B$52/Baseline!B$74 + Baseline!B$55*Baseline!B$53/Baseline!B$75 + Baseline!B$56*Baseline!B$54/Baseline!B$76)</f>
        <v>3.8907262109533897E-8</v>
      </c>
      <c r="J445" s="1">
        <f>Baseline!B$33 * (C445 * Baseline!B$57*Baseline!B$57/Baseline!B$73 + Baseline!B$67*Baseline!B$67/Baseline!B$74 + Baseline!B$55*Baseline!B$55/Baseline!B$75 + Baseline!B$56*Baseline!B$56/Baseline!B$76)</f>
        <v>1.7949605528487906E-6</v>
      </c>
      <c r="K445" s="40">
        <f>Baseline!B$33 * (C445 * Baseline!B$57*Baseline!B$58/Baseline!B$73 + Baseline!B$67*Baseline!B$59/Baseline!B$74 + Baseline!B$55*Baseline!B$68/Baseline!B$75 + Baseline!B$56*Baseline!B$60/Baseline!B$76)</f>
        <v>1.3929115130509608E-8</v>
      </c>
      <c r="L445" s="1">
        <f>Baseline!B$33 * (C445 * Baseline!B$57*Baseline!B$61/Baseline!B$73 + Baseline!B$67*Baseline!B$62/Baseline!B$74 + Baseline!B$55*Baseline!B$63/Baseline!B$75 + Baseline!B$56*Baseline!B$69/Baseline!B$76)</f>
        <v>1.4629410632304591E-8</v>
      </c>
      <c r="M445" s="40">
        <f>Baseline!B$33 * (C445 * Baseline!B$58*Baseline!B$66/Baseline!B$73 + Baseline!B$59*Baseline!B$52/Baseline!B$74 + Baseline!B$68*Baseline!B$53/Baseline!B$75 + Baseline!B$60*Baseline!B$54/Baseline!B$76)</f>
        <v>1.0730139522792196E-7</v>
      </c>
      <c r="N445" s="1">
        <f>Baseline!B$33 * (C445 * Baseline!B$58*Baseline!B$57/Baseline!B$73 + Baseline!B$59*Baseline!B$67/Baseline!B$74 + Baseline!B$68*Baseline!B$55/Baseline!B$75 + Baseline!B$60*Baseline!B$56/Baseline!B$76)</f>
        <v>1.3929115130509608E-8</v>
      </c>
      <c r="O445" s="1">
        <f>Baseline!B$33 * (C445 * Baseline!B$58*Baseline!B$58/Baseline!B$73 + Baseline!B$59*Baseline!B$59/Baseline!B$74 + Baseline!B$68*Baseline!B$68/Baseline!B$75 + Baseline!B$60*Baseline!B$60/Baseline!B$76)</f>
        <v>1.3250165597903303E-6</v>
      </c>
      <c r="P445" s="40">
        <f>Baseline!B$33 * (C445 * Baseline!B$58*Baseline!B$61/Baseline!B$73 + Baseline!B$59*Baseline!B$62/Baseline!B$74 + Baseline!B$68*Baseline!B$63/Baseline!B$75 + Baseline!B$60*Baseline!B$69/Baseline!B$76)</f>
        <v>1.6489504659506719E-9</v>
      </c>
      <c r="Q445" s="40">
        <f>Baseline!B$33 * (C445 * Baseline!B$61*Baseline!B$66/Baseline!B$73 + Baseline!B$62*Baseline!B$52/Baseline!B$74 + Baseline!B$63*Baseline!B$53/Baseline!B$75 + Baseline!B$69*Baseline!B$54/Baseline!B$76)</f>
        <v>1.6195745209460728E-9</v>
      </c>
      <c r="R445" s="40">
        <f>Baseline!B$33 * (C445 * Baseline!B$61*Baseline!B$57/Baseline!B$73 + Baseline!B$62*Baseline!B$67/Baseline!B$74 + Baseline!B$63*Baseline!B$55/Baseline!B$75 + Baseline!B$69*Baseline!B$56/Baseline!B$76)</f>
        <v>1.4629410632304591E-8</v>
      </c>
      <c r="S445" s="40">
        <f>Baseline!B$33 * (C445 * Baseline!B$61*Baseline!B$58/Baseline!B$73 + Baseline!B$62*Baseline!B$59/Baseline!B$74 + Baseline!B$63*Baseline!B$68/Baseline!B$75 + Baseline!B$69*Baseline!B$60/Baseline!B$76)</f>
        <v>1.6489504659506719E-9</v>
      </c>
      <c r="T445" s="40">
        <f>Baseline!B$33 * (C445 * Baseline!B$61*Baseline!B$61/Baseline!B$73 + Baseline!B$62*Baseline!B$62/Baseline!B$74 + Baseline!B$63*Baseline!B$63/Baseline!B$75 + Baseline!B$69*Baseline!B$69/Baseline!B$76)</f>
        <v>9.8551801010357255E-8</v>
      </c>
      <c r="U445" s="40"/>
      <c r="V445" s="40">
        <f>E445 * ( Baseline!B$87 * Baseline!B$7 )</f>
        <v>0.17869465477676832</v>
      </c>
      <c r="W445" s="40">
        <f>F445 * ( Baseline!D$87 * Baseline!B$11 )</f>
        <v>7.1770653339936225E-4</v>
      </c>
      <c r="X445" s="40">
        <f>G445 * ( Baseline!F$87 * Baseline!B$16 )</f>
        <v>3.7270892753368551E-3</v>
      </c>
      <c r="Y445" s="40">
        <f>H445 * ( Baseline!H$87 * Baseline!B$18 )</f>
        <v>5.6956138665162066E-4</v>
      </c>
      <c r="Z445" s="48">
        <f t="shared" si="0"/>
        <v>0.18370901197215617</v>
      </c>
      <c r="AA445" s="40">
        <f>I445 * ( Baseline!B$87 * Baseline!B$7 )</f>
        <v>4.0381847343485232E-4</v>
      </c>
      <c r="AB445" s="1">
        <f>J445 * ( Baseline!D$87 * Baseline!B$11 )</f>
        <v>3.3110911591438669E-2</v>
      </c>
      <c r="AC445" s="1">
        <f>K445 * ( Baseline!F$87 * Baseline!B$16 )</f>
        <v>4.8382460924744199E-4</v>
      </c>
      <c r="AD445" s="1">
        <f>L445 * ( Baseline!F$87 * Baseline!B$16 )</f>
        <v>5.0814921237830163E-4</v>
      </c>
      <c r="AE445" s="48">
        <f t="shared" si="1"/>
        <v>3.450670388649927E-2</v>
      </c>
      <c r="AF445" s="48">
        <f>M445 * ( Baseline!B$87 * Baseline!B$7 )</f>
        <v>1.1136811810706021E-3</v>
      </c>
      <c r="AG445" s="48">
        <f>N445 * ( Baseline!D$87 * Baseline!B$11 )</f>
        <v>2.5694475508182757E-4</v>
      </c>
      <c r="AH445" s="48">
        <f>O445 * ( Baseline!F$87 * Baseline!B$16 )</f>
        <v>4.6024145344507043E-2</v>
      </c>
      <c r="AI445" s="48">
        <f>P445 * ( Baseline!H$87 * Baseline!B$18 )</f>
        <v>5.7989212707426423E-4</v>
      </c>
      <c r="AJ445" s="48">
        <f t="shared" si="2"/>
        <v>4.7974663407733736E-2</v>
      </c>
      <c r="AK445" s="48">
        <f>Q445 * ( Baseline!B$87 * Baseline!B$7 )</f>
        <v>1.680956395289929E-5</v>
      </c>
      <c r="AL445" s="48">
        <f>R445 * ( Baseline!D$87 * Baseline!B$11 )</f>
        <v>2.6986282306444424E-4</v>
      </c>
      <c r="AM445" s="48">
        <f>S445 * ( Baseline!F$87 * Baseline!B$16 )</f>
        <v>5.7275915044273381E-5</v>
      </c>
      <c r="AN445" s="48">
        <f>T445 * ( Baseline!H$87 * Baseline!B$18 )</f>
        <v>3.4658053528580222E-2</v>
      </c>
      <c r="AO445" s="48">
        <f t="shared" si="3"/>
        <v>3.5002001830641838E-2</v>
      </c>
      <c r="AP445" s="48"/>
      <c r="AQ445" s="48">
        <f>V445 * ( (1-Baseline!B$88-Baseline!B$87) + (1-B445)*Baseline!B$88 )</f>
        <v>7.8735481295906282E-2</v>
      </c>
      <c r="AR445" s="48">
        <f>W445 * ( (1-Baseline!B$88-Baseline!B$87) + (1-B445)*Baseline!B$88 )</f>
        <v>3.162320070905771E-4</v>
      </c>
      <c r="AS445" s="48">
        <f>X445 * ( (1-Baseline!B$88-Baseline!B$87) + (1-B445)*Baseline!B$88 )</f>
        <v>1.642210105797799E-3</v>
      </c>
      <c r="AT445" s="48">
        <f>Y445 * ( (1-Baseline!B$88-Baseline!B$87) + (1-B445)*Baseline!B$88 )</f>
        <v>2.509570863303141E-4</v>
      </c>
      <c r="AU445" s="48">
        <f t="shared" si="4"/>
        <v>8.0944880495124966E-2</v>
      </c>
      <c r="AV445" s="48">
        <f>AA445 * ( (1-Baseline!D$88-Baseline!D$87) + (1-B445)*Baseline!D$88 )</f>
        <v>2.9098847733748052E-4</v>
      </c>
      <c r="AW445" s="48">
        <f>AB445 * ( (1-Baseline!D$88-Baseline!D$87) + (1-B445)*Baseline!D$88 )</f>
        <v>2.3859467510970771E-2</v>
      </c>
      <c r="AX445" s="48">
        <f>AC445 * ( (1-Baseline!D$88-Baseline!D$87) + (1-B445)*Baseline!D$88 )</f>
        <v>3.4864028172308903E-4</v>
      </c>
      <c r="AY445" s="48">
        <f>AD445 * ( (1-Baseline!D$88-Baseline!D$87) + (1-B445)*Baseline!D$88 )</f>
        <v>3.6616840312546286E-4</v>
      </c>
      <c r="AZ445" s="48">
        <f t="shared" si="5"/>
        <v>2.4865264673156806E-2</v>
      </c>
      <c r="BA445" s="48">
        <f>AF445 * ( (1-Baseline!F$88-Baseline!F$87) + (1-Baseline!B$36)*Baseline!F$88 )</f>
        <v>8.0144061569619959E-4</v>
      </c>
      <c r="BB445" s="48">
        <f>AG445 * ( (1-Baseline!F$88-Baseline!F$87) + (1-Baseline!B$36)*Baseline!F$88 )</f>
        <v>1.8490566798904574E-4</v>
      </c>
      <c r="BC445" s="48">
        <f>AH445 * ( (1-Baseline!F$88-Baseline!F$87) + (1-Baseline!B$36)*Baseline!F$88 )</f>
        <v>3.3120447762558292E-2</v>
      </c>
      <c r="BD445" s="48">
        <f>AI445 * ( (1-Baseline!F$88-Baseline!F$87) + (1-Baseline!B$36)*Baseline!F$88 )</f>
        <v>4.1730893119070692E-4</v>
      </c>
      <c r="BE445" s="48">
        <f t="shared" si="6"/>
        <v>3.4524102977434246E-2</v>
      </c>
      <c r="BF445" s="48">
        <f>AK445 * ( (1-Baseline!H$88-Baseline!H$87) + (1-Baseline!B$36)*Baseline!H$88 )</f>
        <v>1.3318553711161164E-5</v>
      </c>
      <c r="BG445" s="48">
        <f>AL445 * ( (1-Baseline!H$88-Baseline!H$87) + (1-Baseline!B$36)*Baseline!H$88 )</f>
        <v>2.1381771197042043E-4</v>
      </c>
      <c r="BH445" s="48">
        <f>AM445 * ( (1-Baseline!H$88-Baseline!H$87) + (1-Baseline!B$36)*Baseline!H$88 )</f>
        <v>4.5380853007878683E-5</v>
      </c>
      <c r="BI445" s="48">
        <f>AN445 * ( (1-Baseline!H$88-Baseline!H$87) + (1-Baseline!B$36)*Baseline!H$88 )</f>
        <v>2.7460268971764679E-2</v>
      </c>
      <c r="BJ445" s="48">
        <f t="shared" si="7"/>
        <v>2.773278609045414E-2</v>
      </c>
      <c r="BK445" s="48"/>
      <c r="BL445" s="48">
        <f t="shared" si="18"/>
        <v>0.97270489269112259</v>
      </c>
      <c r="BM445" s="48">
        <f t="shared" si="19"/>
        <v>3.9067573533526018E-3</v>
      </c>
      <c r="BN445" s="48">
        <f t="shared" si="20"/>
        <v>2.0288004574874917E-2</v>
      </c>
      <c r="BO445" s="48">
        <f t="shared" si="21"/>
        <v>3.1003453806498407E-3</v>
      </c>
      <c r="BP445" s="48">
        <f t="shared" si="8"/>
        <v>0.99999999999999989</v>
      </c>
      <c r="BQ445" s="48">
        <f t="shared" si="22"/>
        <v>1.1702609288998075E-2</v>
      </c>
      <c r="BR445" s="48">
        <f t="shared" si="23"/>
        <v>0.95955011235927679</v>
      </c>
      <c r="BS445" s="48">
        <f t="shared" si="24"/>
        <v>1.4021177184551032E-2</v>
      </c>
      <c r="BT445" s="48">
        <f t="shared" si="25"/>
        <v>1.4726101167173917E-2</v>
      </c>
      <c r="BU445" s="48">
        <f t="shared" si="9"/>
        <v>0.99999999999999967</v>
      </c>
      <c r="BV445" s="48">
        <f t="shared" si="26"/>
        <v>2.3213944652524056E-2</v>
      </c>
      <c r="BW445" s="48">
        <f t="shared" si="27"/>
        <v>5.3558427893088019E-3</v>
      </c>
      <c r="BX445" s="48">
        <f t="shared" si="28"/>
        <v>0.95934274626068017</v>
      </c>
      <c r="BY445" s="48">
        <f t="shared" si="29"/>
        <v>1.2087466297486997E-2</v>
      </c>
      <c r="BZ445" s="48">
        <f t="shared" si="10"/>
        <v>1</v>
      </c>
      <c r="CA445" s="48">
        <f t="shared" si="30"/>
        <v>4.8024578806186096E-4</v>
      </c>
      <c r="CB445" s="48">
        <f t="shared" si="31"/>
        <v>7.7099254028436155E-3</v>
      </c>
      <c r="CC445" s="48">
        <f t="shared" si="32"/>
        <v>1.6363611236124291E-3</v>
      </c>
      <c r="CD445" s="48">
        <f t="shared" si="33"/>
        <v>0.99017346768548209</v>
      </c>
      <c r="CE445" s="48">
        <f t="shared" si="11"/>
        <v>1</v>
      </c>
      <c r="CF445" s="48"/>
      <c r="CG445" s="48">
        <f t="shared" si="34"/>
        <v>0.97270489269112259</v>
      </c>
      <c r="CH445" s="48">
        <f t="shared" si="35"/>
        <v>3.9067573533526018E-3</v>
      </c>
      <c r="CI445" s="48">
        <f t="shared" si="36"/>
        <v>2.0288004574874917E-2</v>
      </c>
      <c r="CJ445" s="48">
        <f t="shared" si="37"/>
        <v>3.1003453806498407E-3</v>
      </c>
      <c r="CK445" s="48">
        <f t="shared" si="12"/>
        <v>0.99999999999999989</v>
      </c>
      <c r="CL445" s="48">
        <f t="shared" si="38"/>
        <v>1.1702609288998075E-2</v>
      </c>
      <c r="CM445" s="48">
        <f t="shared" si="39"/>
        <v>0.95955011235927679</v>
      </c>
      <c r="CN445" s="48">
        <f t="shared" si="40"/>
        <v>1.4021177184551032E-2</v>
      </c>
      <c r="CO445" s="48">
        <f t="shared" si="41"/>
        <v>1.4726101167173917E-2</v>
      </c>
      <c r="CP445" s="48">
        <f t="shared" si="13"/>
        <v>0.99999999999999967</v>
      </c>
      <c r="CQ445" s="48">
        <f t="shared" si="42"/>
        <v>2.3213944652524056E-2</v>
      </c>
      <c r="CR445" s="48">
        <f t="shared" si="43"/>
        <v>5.3558427893088019E-3</v>
      </c>
      <c r="CS445" s="48">
        <f t="shared" si="44"/>
        <v>0.95934274626068017</v>
      </c>
      <c r="CT445" s="48">
        <f t="shared" si="45"/>
        <v>1.2087466297486997E-2</v>
      </c>
      <c r="CU445" s="48">
        <f t="shared" si="14"/>
        <v>1</v>
      </c>
      <c r="CV445" s="48">
        <f t="shared" si="46"/>
        <v>4.8024578806186096E-4</v>
      </c>
      <c r="CW445" s="48">
        <f t="shared" si="47"/>
        <v>7.7099254028436155E-3</v>
      </c>
      <c r="CX445" s="48">
        <f t="shared" si="48"/>
        <v>1.6363611236124291E-3</v>
      </c>
      <c r="CY445" s="48">
        <f t="shared" si="49"/>
        <v>0.99017346768548209</v>
      </c>
      <c r="CZ445" s="48">
        <f t="shared" si="15"/>
        <v>1</v>
      </c>
      <c r="DA445" s="48"/>
      <c r="DB445" s="48">
        <f>(AQ445*Baseline!B$7 + AV445*Baseline!B$11 + BA445*Baseline!B$16 + BF445*Baseline!B$18)</f>
        <v>42105.594710215701</v>
      </c>
      <c r="DC445" s="48">
        <f>(AR445*Baseline!B$7 + AW445*Baseline!B$11 + BB445*Baseline!B$16 + BG445*Baseline!B$18)</f>
        <v>61731.645638180082</v>
      </c>
      <c r="DD445" s="48">
        <f>(AS445*Baseline!B$7 + AX445*Baseline!B$11 + BC445*Baseline!B$16 + BH445*Baseline!B$18)</f>
        <v>114581.96899169429</v>
      </c>
      <c r="DE445" s="48">
        <f>(AT445*Baseline!B$7 + AY445*Baseline!B$11 + BD445*Baseline!B$16 + BI445*Baseline!B$18)</f>
        <v>1259733.1701052377</v>
      </c>
      <c r="DF445" s="48">
        <f t="shared" si="16"/>
        <v>1478152.3794453279</v>
      </c>
      <c r="DG445" s="48"/>
      <c r="DH445" s="48">
        <f t="shared" si="50"/>
        <v>2.8485286967515282E-2</v>
      </c>
      <c r="DI445" s="48">
        <f t="shared" si="51"/>
        <v>4.1762707618374695E-2</v>
      </c>
      <c r="DJ445" s="48">
        <f t="shared" si="52"/>
        <v>7.7517020968224409E-2</v>
      </c>
      <c r="DK445" s="48">
        <f t="shared" si="53"/>
        <v>0.85223498444588552</v>
      </c>
      <c r="DL445" s="48">
        <f t="shared" si="17"/>
        <v>0.99999999999999989</v>
      </c>
      <c r="DM445" s="48"/>
      <c r="DN445" s="48">
        <f>DH445 / (Baseline!B$7/Baseline!B$17)</f>
        <v>3.0406170269463257</v>
      </c>
      <c r="DO445" s="48">
        <f>DI445 / (Baseline!B$11/Baseline!B$17)</f>
        <v>1.0081717506388388</v>
      </c>
      <c r="DP445" s="48">
        <f>DJ445 / (Baseline!B$16/Baseline!B$17)</f>
        <v>1.1978722356214782</v>
      </c>
      <c r="DQ445" s="48">
        <f>DK445 / (Baseline!B$18/Baseline!B$17)</f>
        <v>0.96352688705863609</v>
      </c>
      <c r="DR445" s="71"/>
      <c r="DS445" s="48">
        <f>(AU445*Baseline!B$34)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2.4671263324268746E-2</v>
      </c>
      <c r="DT445" s="48">
        <f>(AZ445*Baseline!B$34) + (Baseline!D$88*(1-Baseline!D$89)*Baseline!B$35) + (Baseline!D$88*Baseline!D$89*((1-Baseline!D$90)*Baseline!B$40 + Baseline!D$90*Baseline!B$41))</f>
        <v>1.0143357700973524E-2</v>
      </c>
      <c r="DU445" s="48">
        <f>(BE445*Baseline!B$34) + (Baseline!F$88*(1-Baseline!F$89)*Baseline!B$35) + (Baseline!F$88*Baseline!F$89*((1-Baseline!F$90)*Baseline!B$40 + Baseline!F$90*Baseline!B$41))</f>
        <v>1.2909255446615139E-2</v>
      </c>
      <c r="DV445" s="48">
        <f>(BJ445*Baseline!B$34) + (Baseline!H$88*(1-Baseline!H$89)*Baseline!B$35) + (Baseline!H$88*Baseline!H$89*((1-Baseline!H$90)*Baseline!B$40 + Baseline!H$90*Baseline!B$41))</f>
        <v>9.3049179135681215E-3</v>
      </c>
      <c r="DW445" s="48">
        <f>( DS445*Baseline!B$7 + DT445*Baseline!B$11 + DU445*Baseline!B$16 + DV445*Baseline!B$18 ) / Baseline!B$17</f>
        <v>9.7168503416482505E-3</v>
      </c>
    </row>
    <row r="446" spans="1:127">
      <c r="A446" s="7" t="s">
        <v>735</v>
      </c>
      <c r="B446" s="1">
        <f>MIN( MAX( NORMINV( MCrands!B446, (B$5+B$4)/2, (B$5-B$4)/3.29 ), 0 ), 1 )</f>
        <v>0.56687024561428401</v>
      </c>
      <c r="C446" s="1">
        <f>MAX( NORMINV( MCrands!C446, (C$5+C$4)/2, (C$5-C$4)/3.29 ), 0 )</f>
        <v>2.9741320425088209</v>
      </c>
      <c r="D446" s="40"/>
      <c r="E446" s="40">
        <f>Baseline!B$33 * (C446 * Baseline!B$66*Baseline!B$66/Baseline!B$73 + Baseline!B$52*Baseline!B$52/Baseline!B$74 + Baseline!B$53*Baseline!B$53/Baseline!B$75 + Baseline!B$54*Baseline!B$54/Baseline!B$76)</f>
        <v>2.4896169056649542E-5</v>
      </c>
      <c r="F446" s="40">
        <f>Baseline!B$33 * (C446 * Baseline!B$66*Baseline!B$57/Baseline!B$73 + Baseline!B$52*Baseline!B$67/Baseline!B$74 + Baseline!B$53*Baseline!B$55/Baseline!B$75 + Baseline!B$54*Baseline!B$56/Baseline!B$76)</f>
        <v>3.9934239806760818E-8</v>
      </c>
      <c r="G446" s="1">
        <f>Baseline!B$33 * (C446 * Baseline!B$66*Baseline!B$58/Baseline!B$73 + Baseline!B$52*Baseline!B$59/Baseline!B$74 + Baseline!B$53*Baseline!B$68/Baseline!B$75 + Baseline!B$54*Baseline!B$60/Baseline!B$76)</f>
        <v>1.098260487336048E-7</v>
      </c>
      <c r="H446" s="40">
        <f>Baseline!B$33 * (C446 * Baseline!B$66*Baseline!B$61/Baseline!B$73 + Baseline!B$52*Baseline!B$62/Baseline!B$74 + Baseline!B$53*Baseline!B$63/Baseline!B$75 + Baseline!B$54*Baseline!B$69/Baseline!B$76)</f>
        <v>1.8720398715143573E-9</v>
      </c>
      <c r="I446" s="40">
        <f>Baseline!B$33 * (C446 * Baseline!B$57*Baseline!B$66/Baseline!B$73 + Baseline!B$67*Baseline!B$52/Baseline!B$74 + Baseline!B$55*Baseline!B$53/Baseline!B$75 + Baseline!B$56*Baseline!B$54/Baseline!B$76)</f>
        <v>3.9934239806760818E-8</v>
      </c>
      <c r="J446" s="1">
        <f>Baseline!B$33 * (C446 * Baseline!B$57*Baseline!B$57/Baseline!B$73 + Baseline!B$67*Baseline!B$67/Baseline!B$74 + Baseline!B$55*Baseline!B$55/Baseline!B$75 + Baseline!B$56*Baseline!B$56/Baseline!B$76)</f>
        <v>1.7949606901911773E-6</v>
      </c>
      <c r="K446" s="40">
        <f>Baseline!B$33 * (C446 * Baseline!B$57*Baseline!B$58/Baseline!B$73 + Baseline!B$67*Baseline!B$59/Baseline!B$74 + Baseline!B$55*Baseline!B$68/Baseline!B$75 + Baseline!B$56*Baseline!B$60/Baseline!B$76)</f>
        <v>1.3929452763877134E-8</v>
      </c>
      <c r="L446" s="1">
        <f>Baseline!B$33 * (C446 * Baseline!B$57*Baseline!B$61/Baseline!B$73 + Baseline!B$67*Baseline!B$62/Baseline!B$74 + Baseline!B$55*Baseline!B$63/Baseline!B$75 + Baseline!B$56*Baseline!B$69/Baseline!B$76)</f>
        <v>1.4629444395641343E-8</v>
      </c>
      <c r="M446" s="40">
        <f>Baseline!B$33 * (C446 * Baseline!B$58*Baseline!B$66/Baseline!B$73 + Baseline!B$59*Baseline!B$52/Baseline!B$74 + Baseline!B$68*Baseline!B$53/Baseline!B$75 + Baseline!B$60*Baseline!B$54/Baseline!B$76)</f>
        <v>1.0982604873360482E-7</v>
      </c>
      <c r="N446" s="1">
        <f>Baseline!B$33 * (C446 * Baseline!B$58*Baseline!B$57/Baseline!B$73 + Baseline!B$59*Baseline!B$67/Baseline!B$74 + Baseline!B$68*Baseline!B$55/Baseline!B$75 + Baseline!B$60*Baseline!B$56/Baseline!B$76)</f>
        <v>1.3929452763877134E-8</v>
      </c>
      <c r="O446" s="1">
        <f>Baseline!B$33 * (C446 * Baseline!B$58*Baseline!B$58/Baseline!B$73 + Baseline!B$59*Baseline!B$59/Baseline!B$74 + Baseline!B$68*Baseline!B$68/Baseline!B$75 + Baseline!B$60*Baseline!B$60/Baseline!B$76)</f>
        <v>1.3250173898056921E-6</v>
      </c>
      <c r="P446" s="40">
        <f>Baseline!B$33 * (C446 * Baseline!B$58*Baseline!B$61/Baseline!B$73 + Baseline!B$59*Baseline!B$62/Baseline!B$74 + Baseline!B$68*Baseline!B$63/Baseline!B$75 + Baseline!B$60*Baseline!B$69/Baseline!B$76)</f>
        <v>1.6490334674868557E-9</v>
      </c>
      <c r="Q446" s="40">
        <f>Baseline!B$33 * (C446 * Baseline!B$61*Baseline!B$66/Baseline!B$73 + Baseline!B$62*Baseline!B$52/Baseline!B$74 + Baseline!B$63*Baseline!B$53/Baseline!B$75 + Baseline!B$69*Baseline!B$54/Baseline!B$76)</f>
        <v>1.8720398715143573E-9</v>
      </c>
      <c r="R446" s="40">
        <f>Baseline!B$33 * (C446 * Baseline!B$61*Baseline!B$57/Baseline!B$73 + Baseline!B$62*Baseline!B$67/Baseline!B$74 + Baseline!B$63*Baseline!B$55/Baseline!B$75 + Baseline!B$69*Baseline!B$56/Baseline!B$76)</f>
        <v>1.4629444395641343E-8</v>
      </c>
      <c r="S446" s="40">
        <f>Baseline!B$33 * (C446 * Baseline!B$61*Baseline!B$58/Baseline!B$73 + Baseline!B$62*Baseline!B$59/Baseline!B$74 + Baseline!B$63*Baseline!B$68/Baseline!B$75 + Baseline!B$69*Baseline!B$60/Baseline!B$76)</f>
        <v>1.6490334674868557E-9</v>
      </c>
      <c r="T446" s="40">
        <f>Baseline!B$33 * (C446 * Baseline!B$61*Baseline!B$61/Baseline!B$73 + Baseline!B$62*Baseline!B$62/Baseline!B$74 + Baseline!B$63*Baseline!B$63/Baseline!B$75 + Baseline!B$69*Baseline!B$69/Baseline!B$76)</f>
        <v>9.8551809310510873E-8</v>
      </c>
      <c r="U446" s="40"/>
      <c r="V446" s="40">
        <f>E446 * ( Baseline!B$87 * Baseline!B$7 )</f>
        <v>0.25839733863896558</v>
      </c>
      <c r="W446" s="40">
        <f>F446 * ( Baseline!D$87 * Baseline!B$11 )</f>
        <v>7.366507757590574E-4</v>
      </c>
      <c r="X446" s="40">
        <f>G446 * ( Baseline!F$87 * Baseline!B$16 )</f>
        <v>3.81478253398447E-3</v>
      </c>
      <c r="Y446" s="40">
        <f>H446 * ( Baseline!H$87 * Baseline!B$18 )</f>
        <v>6.583467517530438E-4</v>
      </c>
      <c r="Z446" s="48">
        <f t="shared" si="0"/>
        <v>0.26360711870046216</v>
      </c>
      <c r="AA446" s="40">
        <f>I446 * ( Baseline!B$87 * Baseline!B$7 )</f>
        <v>4.1447747495437055E-4</v>
      </c>
      <c r="AB446" s="1">
        <f>J446 * ( Baseline!D$87 * Baseline!B$11 )</f>
        <v>3.3110914124938148E-2</v>
      </c>
      <c r="AC446" s="1">
        <f>K446 * ( Baseline!F$87 * Baseline!B$16 )</f>
        <v>4.8383633686478034E-4</v>
      </c>
      <c r="AD446" s="1">
        <f>L446 * ( Baseline!F$87 * Baseline!B$16 )</f>
        <v>5.081503851400355E-4</v>
      </c>
      <c r="AE446" s="48">
        <f t="shared" si="1"/>
        <v>3.4517378321897337E-2</v>
      </c>
      <c r="AF446" s="48">
        <f>M446 * ( Baseline!B$87 * Baseline!B$7 )</f>
        <v>1.1398845598060844E-3</v>
      </c>
      <c r="AG446" s="48">
        <f>N446 * ( Baseline!D$87 * Baseline!B$11 )</f>
        <v>2.5695098326804856E-4</v>
      </c>
      <c r="AH446" s="48">
        <f>O446 * ( Baseline!F$87 * Baseline!B$16 )</f>
        <v>4.6024174174899665E-2</v>
      </c>
      <c r="AI446" s="48">
        <f>P446 * ( Baseline!H$87 * Baseline!B$18 )</f>
        <v>5.7992131651225039E-4</v>
      </c>
      <c r="AJ446" s="48">
        <f t="shared" si="2"/>
        <v>4.800093103448605E-2</v>
      </c>
      <c r="AK446" s="48">
        <f>Q446 * ( Baseline!B$87 * Baseline!B$7 )</f>
        <v>1.9429901826447513E-5</v>
      </c>
      <c r="AL446" s="48">
        <f>R446 * ( Baseline!D$87 * Baseline!B$11 )</f>
        <v>2.6986344588306632E-4</v>
      </c>
      <c r="AM446" s="48">
        <f>S446 * ( Baseline!F$87 * Baseline!B$16 )</f>
        <v>5.727879808353573E-5</v>
      </c>
      <c r="AN446" s="48">
        <f>T446 * ( Baseline!H$87 * Baseline!B$18 )</f>
        <v>3.4658056447524024E-2</v>
      </c>
      <c r="AO446" s="48">
        <f t="shared" si="3"/>
        <v>3.5004628593317072E-2</v>
      </c>
      <c r="AP446" s="48"/>
      <c r="AQ446" s="48">
        <f>V446 * ( (1-Baseline!B$88-Baseline!B$87) + (1-B446)*Baseline!B$88 )</f>
        <v>0.12250242668198222</v>
      </c>
      <c r="AR446" s="48">
        <f>W446 * ( (1-Baseline!B$88-Baseline!B$87) + (1-B446)*Baseline!B$88 )</f>
        <v>3.4923543765183772E-4</v>
      </c>
      <c r="AS446" s="48">
        <f>X446 * ( (1-Baseline!B$88-Baseline!B$87) + (1-B446)*Baseline!B$88 )</f>
        <v>1.8085330140728793E-3</v>
      </c>
      <c r="AT446" s="48">
        <f>Y446 * ( (1-Baseline!B$88-Baseline!B$87) + (1-B446)*Baseline!B$88 )</f>
        <v>3.121126367351322E-4</v>
      </c>
      <c r="AU446" s="48">
        <f t="shared" si="4"/>
        <v>0.12497230777044206</v>
      </c>
      <c r="AV446" s="48">
        <f>AA446 * ( (1-Baseline!D$88-Baseline!D$87) + (1-B446)*Baseline!D$88 )</f>
        <v>3.0565248878882344E-4</v>
      </c>
      <c r="AW446" s="48">
        <f>AB446 * ( (1-Baseline!D$88-Baseline!D$87) + (1-B446)*Baseline!D$88 )</f>
        <v>2.4417330059913398E-2</v>
      </c>
      <c r="AX446" s="48">
        <f>AC446 * ( (1-Baseline!D$88-Baseline!D$87) + (1-B446)*Baseline!D$88 )</f>
        <v>3.568005246737915E-4</v>
      </c>
      <c r="AY446" s="48">
        <f>AD446 * ( (1-Baseline!D$88-Baseline!D$87) + (1-B446)*Baseline!D$88 )</f>
        <v>3.7473068931948543E-4</v>
      </c>
      <c r="AZ446" s="48">
        <f t="shared" si="5"/>
        <v>2.5454513762695499E-2</v>
      </c>
      <c r="BA446" s="48">
        <f>AF446 * ( (1-Baseline!F$88-Baseline!F$87) + (1-Baseline!B$36)*Baseline!F$88 )</f>
        <v>8.2029740554237214E-4</v>
      </c>
      <c r="BB446" s="48">
        <f>AG446 * ( (1-Baseline!F$88-Baseline!F$87) + (1-Baseline!B$36)*Baseline!F$88 )</f>
        <v>1.8491014999115233E-4</v>
      </c>
      <c r="BC446" s="48">
        <f>AH446 * ( (1-Baseline!F$88-Baseline!F$87) + (1-Baseline!B$36)*Baseline!F$88 )</f>
        <v>3.3120468509831399E-2</v>
      </c>
      <c r="BD446" s="48">
        <f>AI446 * ( (1-Baseline!F$88-Baseline!F$87) + (1-Baseline!B$36)*Baseline!F$88 )</f>
        <v>4.1732993684434378E-4</v>
      </c>
      <c r="BE446" s="48">
        <f t="shared" si="6"/>
        <v>3.4543006002209269E-2</v>
      </c>
      <c r="BF446" s="48">
        <f>AK446 * ( (1-Baseline!H$88-Baseline!H$87) + (1-Baseline!B$36)*Baseline!H$88 )</f>
        <v>1.5394699815130892E-5</v>
      </c>
      <c r="BG446" s="48">
        <f>AL446 * ( (1-Baseline!H$88-Baseline!H$87) + (1-Baseline!B$36)*Baseline!H$88 )</f>
        <v>2.1381820544207107E-4</v>
      </c>
      <c r="BH446" s="48">
        <f>AM446 * ( (1-Baseline!H$88-Baseline!H$87) + (1-Baseline!B$36)*Baseline!H$88 )</f>
        <v>4.5383137297547025E-5</v>
      </c>
      <c r="BI446" s="48">
        <f>AN446 * ( (1-Baseline!H$88-Baseline!H$87) + (1-Baseline!B$36)*Baseline!H$88 )</f>
        <v>2.7460271284502232E-2</v>
      </c>
      <c r="BJ446" s="48">
        <f t="shared" si="7"/>
        <v>2.7734867327056982E-2</v>
      </c>
      <c r="BK446" s="48"/>
      <c r="BL446" s="48">
        <f t="shared" si="18"/>
        <v>0.98023657294545041</v>
      </c>
      <c r="BM446" s="48">
        <f t="shared" si="19"/>
        <v>2.7945025892723205E-3</v>
      </c>
      <c r="BN446" s="48">
        <f t="shared" si="20"/>
        <v>1.4471470090757384E-2</v>
      </c>
      <c r="BO446" s="48">
        <f t="shared" si="21"/>
        <v>2.4974543745198544E-3</v>
      </c>
      <c r="BP446" s="48">
        <f t="shared" si="8"/>
        <v>0.99999999999999989</v>
      </c>
      <c r="BQ446" s="48">
        <f t="shared" si="22"/>
        <v>1.2007791295419208E-2</v>
      </c>
      <c r="BR446" s="48">
        <f t="shared" si="23"/>
        <v>0.95925344665973811</v>
      </c>
      <c r="BS446" s="48">
        <f t="shared" si="24"/>
        <v>1.4017180921235882E-2</v>
      </c>
      <c r="BT446" s="48">
        <f t="shared" si="25"/>
        <v>1.4721581123606716E-2</v>
      </c>
      <c r="BU446" s="48">
        <f t="shared" si="9"/>
        <v>0.99999999999999978</v>
      </c>
      <c r="BV446" s="48">
        <f t="shared" si="26"/>
        <v>2.3747134383438093E-2</v>
      </c>
      <c r="BW446" s="48">
        <f t="shared" si="27"/>
        <v>5.3530416542013175E-3</v>
      </c>
      <c r="BX446" s="48">
        <f t="shared" si="28"/>
        <v>0.95881836420701527</v>
      </c>
      <c r="BY446" s="48">
        <f t="shared" si="29"/>
        <v>1.2081459755345341E-2</v>
      </c>
      <c r="BZ446" s="48">
        <f t="shared" si="10"/>
        <v>1</v>
      </c>
      <c r="CA446" s="48">
        <f t="shared" si="30"/>
        <v>5.5506664710497692E-4</v>
      </c>
      <c r="CB446" s="48">
        <f t="shared" si="31"/>
        <v>7.7093646391262509E-3</v>
      </c>
      <c r="CC446" s="48">
        <f t="shared" si="32"/>
        <v>1.6363206920147453E-3</v>
      </c>
      <c r="CD446" s="48">
        <f t="shared" si="33"/>
        <v>0.99009924802175409</v>
      </c>
      <c r="CE446" s="48">
        <f t="shared" si="11"/>
        <v>1</v>
      </c>
      <c r="CF446" s="48"/>
      <c r="CG446" s="48">
        <f t="shared" si="34"/>
        <v>0.98023657294545041</v>
      </c>
      <c r="CH446" s="48">
        <f t="shared" si="35"/>
        <v>2.7945025892723205E-3</v>
      </c>
      <c r="CI446" s="48">
        <f t="shared" si="36"/>
        <v>1.4471470090757384E-2</v>
      </c>
      <c r="CJ446" s="48">
        <f t="shared" si="37"/>
        <v>2.4974543745198544E-3</v>
      </c>
      <c r="CK446" s="48">
        <f t="shared" si="12"/>
        <v>0.99999999999999989</v>
      </c>
      <c r="CL446" s="48">
        <f t="shared" si="38"/>
        <v>1.2007791295419208E-2</v>
      </c>
      <c r="CM446" s="48">
        <f t="shared" si="39"/>
        <v>0.95925344665973811</v>
      </c>
      <c r="CN446" s="48">
        <f t="shared" si="40"/>
        <v>1.4017180921235882E-2</v>
      </c>
      <c r="CO446" s="48">
        <f t="shared" si="41"/>
        <v>1.4721581123606716E-2</v>
      </c>
      <c r="CP446" s="48">
        <f t="shared" si="13"/>
        <v>0.99999999999999978</v>
      </c>
      <c r="CQ446" s="48">
        <f t="shared" si="42"/>
        <v>2.3747134383438093E-2</v>
      </c>
      <c r="CR446" s="48">
        <f t="shared" si="43"/>
        <v>5.3530416542013175E-3</v>
      </c>
      <c r="CS446" s="48">
        <f t="shared" si="44"/>
        <v>0.95881836420701527</v>
      </c>
      <c r="CT446" s="48">
        <f t="shared" si="45"/>
        <v>1.2081459755345341E-2</v>
      </c>
      <c r="CU446" s="48">
        <f t="shared" si="14"/>
        <v>1</v>
      </c>
      <c r="CV446" s="48">
        <f t="shared" si="46"/>
        <v>5.5506664710497692E-4</v>
      </c>
      <c r="CW446" s="48">
        <f t="shared" si="47"/>
        <v>7.7093646391262509E-3</v>
      </c>
      <c r="CX446" s="48">
        <f t="shared" si="48"/>
        <v>1.6363206920147453E-3</v>
      </c>
      <c r="CY446" s="48">
        <f t="shared" si="49"/>
        <v>0.99009924802175409</v>
      </c>
      <c r="CZ446" s="48">
        <f t="shared" si="15"/>
        <v>1</v>
      </c>
      <c r="DA446" s="48"/>
      <c r="DB446" s="48">
        <f>(AQ446*Baseline!B$7 + AV446*Baseline!B$11 + BA446*Baseline!B$16 + BF446*Baseline!B$18)</f>
        <v>63522.253239887294</v>
      </c>
      <c r="DC446" s="48">
        <f>(AR446*Baseline!B$7 + AW446*Baseline!B$11 + BB446*Baseline!B$16 + BG446*Baseline!B$18)</f>
        <v>62944.056274815593</v>
      </c>
      <c r="DD446" s="48">
        <f>(AS446*Baseline!B$7 + AX446*Baseline!B$11 + BC446*Baseline!B$16 + BH446*Baseline!B$18)</f>
        <v>114680.30979066339</v>
      </c>
      <c r="DE446" s="48">
        <f>(AT446*Baseline!B$7 + AY446*Baseline!B$11 + BD446*Baseline!B$16 + BI446*Baseline!B$18)</f>
        <v>1259781.3691073612</v>
      </c>
      <c r="DF446" s="48">
        <f t="shared" si="16"/>
        <v>1500927.9884127274</v>
      </c>
      <c r="DG446" s="48"/>
      <c r="DH446" s="48">
        <f t="shared" si="50"/>
        <v>4.2321985951547098E-2</v>
      </c>
      <c r="DI446" s="48">
        <f t="shared" si="51"/>
        <v>4.1936759631873252E-2</v>
      </c>
      <c r="DJ446" s="48">
        <f t="shared" si="52"/>
        <v>7.6406270438024795E-2</v>
      </c>
      <c r="DK446" s="48">
        <f t="shared" si="53"/>
        <v>0.83933498397855488</v>
      </c>
      <c r="DL446" s="48">
        <f t="shared" si="17"/>
        <v>1</v>
      </c>
      <c r="DM446" s="48"/>
      <c r="DN446" s="48">
        <f>DH446 / (Baseline!B$7/Baseline!B$17)</f>
        <v>4.5175936351004662</v>
      </c>
      <c r="DO446" s="48">
        <f>DI446 / (Baseline!B$11/Baseline!B$17)</f>
        <v>1.0123734495505696</v>
      </c>
      <c r="DP446" s="48">
        <f>DJ446 / (Baseline!B$16/Baseline!B$17)</f>
        <v>1.1807077831669217</v>
      </c>
      <c r="DQ446" s="48">
        <f>DK446 / (Baseline!B$18/Baseline!B$17)</f>
        <v>0.94894229769045424</v>
      </c>
      <c r="DR446" s="71"/>
      <c r="DS446" s="48">
        <f>(AU446*Baseline!B$34)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3.1275377415566311E-2</v>
      </c>
      <c r="DT446" s="48">
        <f>(AZ446*Baseline!B$34) + (Baseline!D$88*(1-Baseline!D$89)*Baseline!B$35) + (Baseline!D$88*Baseline!D$89*((1-Baseline!D$90)*Baseline!B$40 + Baseline!D$90*Baseline!B$41))</f>
        <v>1.0231745064404328E-2</v>
      </c>
      <c r="DU446" s="48">
        <f>(BE446*Baseline!B$34) + (Baseline!F$88*(1-Baseline!F$89)*Baseline!B$35) + (Baseline!F$88*Baseline!F$89*((1-Baseline!F$90)*Baseline!B$40 + Baseline!F$90*Baseline!B$41))</f>
        <v>1.2912090900331394E-2</v>
      </c>
      <c r="DV446" s="48">
        <f>(BJ446*Baseline!B$34) + (Baseline!H$88*(1-Baseline!H$89)*Baseline!B$35) + (Baseline!H$88*Baseline!H$89*((1-Baseline!H$90)*Baseline!B$40 + Baseline!H$90*Baseline!B$41))</f>
        <v>9.3052300990585472E-3</v>
      </c>
      <c r="DW446" s="48">
        <f>( DS446*Baseline!B$7 + DT446*Baseline!B$11 + DU446*Baseline!B$16 + DV446*Baseline!B$18 ) / Baseline!B$17</f>
        <v>9.7828403820323963E-3</v>
      </c>
    </row>
    <row r="447" spans="1:127">
      <c r="A447" s="7" t="s">
        <v>736</v>
      </c>
      <c r="B447" s="1">
        <f>MIN( MAX( NORMINV( MCrands!B447, (B$5+B$4)/2, (B$5-B$4)/3.29 ), 0 ), 1 )</f>
        <v>0.61430519027996366</v>
      </c>
      <c r="C447" s="1">
        <f>MAX( NORMINV( MCrands!C447, (C$5+C$4)/2, (C$5-C$4)/3.29 ), 0 )</f>
        <v>2.2252543519607437</v>
      </c>
      <c r="D447" s="40"/>
      <c r="E447" s="40">
        <f>Baseline!B$33 * (C447 * Baseline!B$66*Baseline!B$66/Baseline!B$73 + Baseline!B$52*Baseline!B$52/Baseline!B$74 + Baseline!B$53*Baseline!B$53/Baseline!B$75 + Baseline!B$54*Baseline!B$54/Baseline!B$76)</f>
        <v>1.8629528541202403E-5</v>
      </c>
      <c r="F447" s="40">
        <f>Baseline!B$33 * (C447 * Baseline!B$66*Baseline!B$57/Baseline!B$73 + Baseline!B$52*Baseline!B$67/Baseline!B$74 + Baseline!B$53*Baseline!B$55/Baseline!B$75 + Baseline!B$54*Baseline!B$56/Baseline!B$76)</f>
        <v>3.9096173539231941E-8</v>
      </c>
      <c r="G447" s="1">
        <f>Baseline!B$33 * (C447 * Baseline!B$66*Baseline!B$58/Baseline!B$73 + Baseline!B$52*Baseline!B$59/Baseline!B$74 + Baseline!B$53*Baseline!B$68/Baseline!B$75 + Baseline!B$54*Baseline!B$60/Baseline!B$76)</f>
        <v>1.0776580249259632E-7</v>
      </c>
      <c r="H447" s="40">
        <f>Baseline!B$33 * (C447 * Baseline!B$66*Baseline!B$61/Baseline!B$73 + Baseline!B$52*Baseline!B$62/Baseline!B$74 + Baseline!B$53*Baseline!B$63/Baseline!B$75 + Baseline!B$54*Baseline!B$69/Baseline!B$76)</f>
        <v>1.6660152474135096E-9</v>
      </c>
      <c r="I447" s="40">
        <f>Baseline!B$33 * (C447 * Baseline!B$57*Baseline!B$66/Baseline!B$73 + Baseline!B$67*Baseline!B$52/Baseline!B$74 + Baseline!B$55*Baseline!B$53/Baseline!B$75 + Baseline!B$56*Baseline!B$54/Baseline!B$76)</f>
        <v>3.9096173539231941E-8</v>
      </c>
      <c r="J447" s="1">
        <f>Baseline!B$33 * (C447 * Baseline!B$57*Baseline!B$57/Baseline!B$73 + Baseline!B$67*Baseline!B$67/Baseline!B$74 + Baseline!B$55*Baseline!B$55/Baseline!B$75 + Baseline!B$56*Baseline!B$56/Baseline!B$76)</f>
        <v>1.7949605781127732E-6</v>
      </c>
      <c r="K447" s="40">
        <f>Baseline!B$33 * (C447 * Baseline!B$57*Baseline!B$58/Baseline!B$73 + Baseline!B$67*Baseline!B$59/Baseline!B$74 + Baseline!B$55*Baseline!B$68/Baseline!B$75 + Baseline!B$56*Baseline!B$60/Baseline!B$76)</f>
        <v>1.3929177237800105E-8</v>
      </c>
      <c r="L447" s="1">
        <f>Baseline!B$33 * (C447 * Baseline!B$57*Baseline!B$61/Baseline!B$73 + Baseline!B$67*Baseline!B$62/Baseline!B$74 + Baseline!B$55*Baseline!B$63/Baseline!B$75 + Baseline!B$56*Baseline!B$69/Baseline!B$76)</f>
        <v>1.4629416843033642E-8</v>
      </c>
      <c r="M447" s="40">
        <f>Baseline!B$33 * (C447 * Baseline!B$58*Baseline!B$66/Baseline!B$73 + Baseline!B$59*Baseline!B$52/Baseline!B$74 + Baseline!B$68*Baseline!B$53/Baseline!B$75 + Baseline!B$60*Baseline!B$54/Baseline!B$76)</f>
        <v>1.0776580249259632E-7</v>
      </c>
      <c r="N447" s="1">
        <f>Baseline!B$33 * (C447 * Baseline!B$58*Baseline!B$57/Baseline!B$73 + Baseline!B$59*Baseline!B$67/Baseline!B$74 + Baseline!B$68*Baseline!B$55/Baseline!B$75 + Baseline!B$60*Baseline!B$56/Baseline!B$76)</f>
        <v>1.3929177237800105E-8</v>
      </c>
      <c r="O447" s="1">
        <f>Baseline!B$33 * (C447 * Baseline!B$58*Baseline!B$58/Baseline!B$73 + Baseline!B$59*Baseline!B$59/Baseline!B$74 + Baseline!B$68*Baseline!B$68/Baseline!B$75 + Baseline!B$60*Baseline!B$60/Baseline!B$76)</f>
        <v>1.3250167124707526E-6</v>
      </c>
      <c r="P447" s="40">
        <f>Baseline!B$33 * (C447 * Baseline!B$58*Baseline!B$61/Baseline!B$73 + Baseline!B$59*Baseline!B$62/Baseline!B$74 + Baseline!B$68*Baseline!B$63/Baseline!B$75 + Baseline!B$60*Baseline!B$69/Baseline!B$76)</f>
        <v>1.6489657339929186E-9</v>
      </c>
      <c r="Q447" s="40">
        <f>Baseline!B$33 * (C447 * Baseline!B$61*Baseline!B$66/Baseline!B$73 + Baseline!B$62*Baseline!B$52/Baseline!B$74 + Baseline!B$63*Baseline!B$53/Baseline!B$75 + Baseline!B$69*Baseline!B$54/Baseline!B$76)</f>
        <v>1.6660152474135096E-9</v>
      </c>
      <c r="R447" s="40">
        <f>Baseline!B$33 * (C447 * Baseline!B$61*Baseline!B$57/Baseline!B$73 + Baseline!B$62*Baseline!B$67/Baseline!B$74 + Baseline!B$63*Baseline!B$55/Baseline!B$75 + Baseline!B$69*Baseline!B$56/Baseline!B$76)</f>
        <v>1.4629416843033642E-8</v>
      </c>
      <c r="S447" s="40">
        <f>Baseline!B$33 * (C447 * Baseline!B$61*Baseline!B$58/Baseline!B$73 + Baseline!B$62*Baseline!B$59/Baseline!B$74 + Baseline!B$63*Baseline!B$68/Baseline!B$75 + Baseline!B$69*Baseline!B$60/Baseline!B$76)</f>
        <v>1.6489657339929186E-9</v>
      </c>
      <c r="T447" s="40">
        <f>Baseline!B$33 * (C447 * Baseline!B$61*Baseline!B$61/Baseline!B$73 + Baseline!B$62*Baseline!B$62/Baseline!B$74 + Baseline!B$63*Baseline!B$63/Baseline!B$75 + Baseline!B$69*Baseline!B$69/Baseline!B$76)</f>
        <v>9.8551802537161486E-8</v>
      </c>
      <c r="U447" s="40"/>
      <c r="V447" s="40">
        <f>E447 * ( Baseline!B$87 * Baseline!B$7 )</f>
        <v>0.19335587672913973</v>
      </c>
      <c r="W447" s="40">
        <f>F447 * ( Baseline!D$87 * Baseline!B$11 )</f>
        <v>7.2119130616354193E-4</v>
      </c>
      <c r="X447" s="40">
        <f>G447 * ( Baseline!F$87 * Baseline!B$16 )</f>
        <v>3.7432203548244955E-3</v>
      </c>
      <c r="Y447" s="40">
        <f>H447 * ( Baseline!H$87 * Baseline!B$18 )</f>
        <v>5.858933579328499E-4</v>
      </c>
      <c r="Z447" s="48">
        <f t="shared" si="0"/>
        <v>0.19840618174806063</v>
      </c>
      <c r="AA447" s="40">
        <f>I447 * ( Baseline!B$87 * Baseline!B$7 )</f>
        <v>4.057791851636883E-4</v>
      </c>
      <c r="AB447" s="1">
        <f>J447 * ( Baseline!D$87 * Baseline!B$11 )</f>
        <v>3.3110912057473137E-2</v>
      </c>
      <c r="AC447" s="1">
        <f>K447 * ( Baseline!F$87 * Baseline!B$16 )</f>
        <v>4.8382676652988777E-4</v>
      </c>
      <c r="AD447" s="1">
        <f>L447 * ( Baseline!F$87 * Baseline!B$16 )</f>
        <v>5.0814942810654626E-4</v>
      </c>
      <c r="AE447" s="48">
        <f t="shared" si="1"/>
        <v>3.4508667437273259E-2</v>
      </c>
      <c r="AF447" s="48">
        <f>M447 * ( Baseline!B$87 * Baseline!B$7 )</f>
        <v>1.1185012640706573E-3</v>
      </c>
      <c r="AG447" s="48">
        <f>N447 * ( Baseline!D$87 * Baseline!B$11 )</f>
        <v>2.5694590074990453E-4</v>
      </c>
      <c r="AH447" s="48">
        <f>O447 * ( Baseline!F$87 * Baseline!B$16 )</f>
        <v>4.6024150647826383E-2</v>
      </c>
      <c r="AI447" s="48">
        <f>P447 * ( Baseline!H$87 * Baseline!B$18 )</f>
        <v>5.798974964396136E-4</v>
      </c>
      <c r="AJ447" s="48">
        <f t="shared" si="2"/>
        <v>4.7979495309086559E-2</v>
      </c>
      <c r="AK447" s="48">
        <f>Q447 * ( Baseline!B$87 * Baseline!B$7 )</f>
        <v>1.7291572252904816E-5</v>
      </c>
      <c r="AL447" s="48">
        <f>R447 * ( Baseline!D$87 * Baseline!B$11 )</f>
        <v>2.6986293763125194E-4</v>
      </c>
      <c r="AM447" s="48">
        <f>S447 * ( Baseline!F$87 * Baseline!B$16 )</f>
        <v>5.7276445376207951E-5</v>
      </c>
      <c r="AN447" s="48">
        <f>T447 * ( Baseline!H$87 * Baseline!B$18 )</f>
        <v>3.4658054065516759E-2</v>
      </c>
      <c r="AO447" s="48">
        <f t="shared" si="3"/>
        <v>3.5002485020777123E-2</v>
      </c>
      <c r="AP447" s="48"/>
      <c r="AQ447" s="48">
        <f>V447 * ( (1-Baseline!B$88-Baseline!B$87) + (1-B447)*Baseline!B$88 )</f>
        <v>8.3504289372335533E-2</v>
      </c>
      <c r="AR447" s="48">
        <f>W447 * ( (1-Baseline!B$88-Baseline!B$87) + (1-B447)*Baseline!B$88 )</f>
        <v>3.1145972153230747E-4</v>
      </c>
      <c r="AS447" s="48">
        <f>X447 * ( (1-Baseline!B$88-Baseline!B$87) + (1-B447)*Baseline!B$88 )</f>
        <v>1.616578513057289E-3</v>
      </c>
      <c r="AT447" s="48">
        <f>Y447 * ( (1-Baseline!B$88-Baseline!B$87) + (1-B447)*Baseline!B$88 )</f>
        <v>2.5302881572453835E-4</v>
      </c>
      <c r="AU447" s="48">
        <f t="shared" si="4"/>
        <v>8.5685356422649656E-2</v>
      </c>
      <c r="AV447" s="48">
        <f>AA447 * ( (1-Baseline!D$88-Baseline!D$87) + (1-B447)*Baseline!D$88 )</f>
        <v>2.9061486264455889E-4</v>
      </c>
      <c r="AW447" s="48">
        <f>AB447 * ( (1-Baseline!D$88-Baseline!D$87) + (1-B447)*Baseline!D$88 )</f>
        <v>2.3713693337269064E-2</v>
      </c>
      <c r="AX447" s="48">
        <f>AC447 * ( (1-Baseline!D$88-Baseline!D$87) + (1-B447)*Baseline!D$88 )</f>
        <v>3.4651173455859866E-4</v>
      </c>
      <c r="AY447" s="48">
        <f>AD447 * ( (1-Baseline!D$88-Baseline!D$87) + (1-B447)*Baseline!D$88 )</f>
        <v>3.6393137364235133E-4</v>
      </c>
      <c r="AZ447" s="48">
        <f t="shared" si="5"/>
        <v>2.4714751308114572E-2</v>
      </c>
      <c r="BA447" s="48">
        <f>AF447 * ( (1-Baseline!F$88-Baseline!F$87) + (1-Baseline!B$36)*Baseline!F$88 )</f>
        <v>8.0490930166569527E-4</v>
      </c>
      <c r="BB447" s="48">
        <f>AG447 * ( (1-Baseline!F$88-Baseline!F$87) + (1-Baseline!B$36)*Baseline!F$88 )</f>
        <v>1.8490649244845531E-4</v>
      </c>
      <c r="BC447" s="48">
        <f>AH447 * ( (1-Baseline!F$88-Baseline!F$87) + (1-Baseline!B$36)*Baseline!F$88 )</f>
        <v>3.3120451578996596E-2</v>
      </c>
      <c r="BD447" s="48">
        <f>AI447 * ( (1-Baseline!F$88-Baseline!F$87) + (1-Baseline!B$36)*Baseline!F$88 )</f>
        <v>4.1731279515783203E-4</v>
      </c>
      <c r="BE447" s="48">
        <f t="shared" si="6"/>
        <v>3.4527580168268575E-2</v>
      </c>
      <c r="BF447" s="48">
        <f>AK447 * ( (1-Baseline!H$88-Baseline!H$87) + (1-Baseline!B$36)*Baseline!H$88 )</f>
        <v>1.3700458527421543E-5</v>
      </c>
      <c r="BG447" s="48">
        <f>AL447 * ( (1-Baseline!H$88-Baseline!H$87) + (1-Baseline!B$36)*Baseline!H$88 )</f>
        <v>2.138178027439935E-4</v>
      </c>
      <c r="BH447" s="48">
        <f>AM447 * ( (1-Baseline!H$88-Baseline!H$87) + (1-Baseline!B$36)*Baseline!H$88 )</f>
        <v>4.5381273200477077E-5</v>
      </c>
      <c r="BI447" s="48">
        <f>AN447 * ( (1-Baseline!H$88-Baseline!H$87) + (1-Baseline!B$36)*Baseline!H$88 )</f>
        <v>2.7460269397190235E-2</v>
      </c>
      <c r="BJ447" s="48">
        <f t="shared" si="7"/>
        <v>2.7733168931662125E-2</v>
      </c>
      <c r="BK447" s="48"/>
      <c r="BL447" s="48">
        <f t="shared" si="18"/>
        <v>0.97454562668146172</v>
      </c>
      <c r="BM447" s="48">
        <f t="shared" si="19"/>
        <v>3.6349235684567647E-3</v>
      </c>
      <c r="BN447" s="48">
        <f t="shared" si="20"/>
        <v>1.8866450237814147E-2</v>
      </c>
      <c r="BO447" s="48">
        <f t="shared" si="21"/>
        <v>2.9529995122673483E-3</v>
      </c>
      <c r="BP447" s="48">
        <f t="shared" si="8"/>
        <v>1</v>
      </c>
      <c r="BQ447" s="48">
        <f t="shared" si="22"/>
        <v>1.1758761357600293E-2</v>
      </c>
      <c r="BR447" s="48">
        <f t="shared" si="23"/>
        <v>0.95949552725149889</v>
      </c>
      <c r="BS447" s="48">
        <f t="shared" si="24"/>
        <v>1.4020441890703093E-2</v>
      </c>
      <c r="BT447" s="48">
        <f t="shared" si="25"/>
        <v>1.4725269500197723E-2</v>
      </c>
      <c r="BU447" s="48">
        <f t="shared" si="9"/>
        <v>1</v>
      </c>
      <c r="BV447" s="48">
        <f t="shared" si="26"/>
        <v>2.3312068142134684E-2</v>
      </c>
      <c r="BW447" s="48">
        <f t="shared" si="27"/>
        <v>5.3553272933498956E-3</v>
      </c>
      <c r="BX447" s="48">
        <f t="shared" si="28"/>
        <v>0.95924624365755129</v>
      </c>
      <c r="BY447" s="48">
        <f t="shared" si="29"/>
        <v>1.208636090696415E-2</v>
      </c>
      <c r="BZ447" s="48">
        <f t="shared" si="10"/>
        <v>1</v>
      </c>
      <c r="CA447" s="48">
        <f t="shared" si="30"/>
        <v>4.9400984651920327E-4</v>
      </c>
      <c r="CB447" s="48">
        <f t="shared" si="31"/>
        <v>7.7098222446510302E-3</v>
      </c>
      <c r="CC447" s="48">
        <f t="shared" si="32"/>
        <v>1.6363536858085713E-3</v>
      </c>
      <c r="CD447" s="48">
        <f t="shared" si="33"/>
        <v>0.99015981422302124</v>
      </c>
      <c r="CE447" s="48">
        <f t="shared" si="11"/>
        <v>1</v>
      </c>
      <c r="CF447" s="48"/>
      <c r="CG447" s="48">
        <f t="shared" si="34"/>
        <v>0.97454562668146172</v>
      </c>
      <c r="CH447" s="48">
        <f t="shared" si="35"/>
        <v>3.6349235684567647E-3</v>
      </c>
      <c r="CI447" s="48">
        <f t="shared" si="36"/>
        <v>1.8866450237814147E-2</v>
      </c>
      <c r="CJ447" s="48">
        <f t="shared" si="37"/>
        <v>2.9529995122673483E-3</v>
      </c>
      <c r="CK447" s="48">
        <f t="shared" si="12"/>
        <v>1</v>
      </c>
      <c r="CL447" s="48">
        <f t="shared" si="38"/>
        <v>1.1758761357600293E-2</v>
      </c>
      <c r="CM447" s="48">
        <f t="shared" si="39"/>
        <v>0.95949552725149889</v>
      </c>
      <c r="CN447" s="48">
        <f t="shared" si="40"/>
        <v>1.4020441890703093E-2</v>
      </c>
      <c r="CO447" s="48">
        <f t="shared" si="41"/>
        <v>1.4725269500197723E-2</v>
      </c>
      <c r="CP447" s="48">
        <f t="shared" si="13"/>
        <v>1</v>
      </c>
      <c r="CQ447" s="48">
        <f t="shared" si="42"/>
        <v>2.3312068142134684E-2</v>
      </c>
      <c r="CR447" s="48">
        <f t="shared" si="43"/>
        <v>5.3553272933498956E-3</v>
      </c>
      <c r="CS447" s="48">
        <f t="shared" si="44"/>
        <v>0.95924624365755129</v>
      </c>
      <c r="CT447" s="48">
        <f t="shared" si="45"/>
        <v>1.208636090696415E-2</v>
      </c>
      <c r="CU447" s="48">
        <f t="shared" si="14"/>
        <v>1</v>
      </c>
      <c r="CV447" s="48">
        <f t="shared" si="46"/>
        <v>4.9400984651920327E-4</v>
      </c>
      <c r="CW447" s="48">
        <f t="shared" si="47"/>
        <v>7.7098222446510302E-3</v>
      </c>
      <c r="CX447" s="48">
        <f t="shared" si="48"/>
        <v>1.6363536858085713E-3</v>
      </c>
      <c r="CY447" s="48">
        <f t="shared" si="49"/>
        <v>0.99015981422302124</v>
      </c>
      <c r="CZ447" s="48">
        <f t="shared" si="15"/>
        <v>1</v>
      </c>
      <c r="DA447" s="48"/>
      <c r="DB447" s="48">
        <f>(AQ447*Baseline!B$7 + AV447*Baseline!B$11 + BA447*Baseline!B$16 + BF447*Baseline!B$18)</f>
        <v>44446.773880618763</v>
      </c>
      <c r="DC447" s="48">
        <f>(AR447*Baseline!B$7 + AW447*Baseline!B$11 + BB447*Baseline!B$16 + BG447*Baseline!B$18)</f>
        <v>61416.717411067279</v>
      </c>
      <c r="DD447" s="48">
        <f>(AS447*Baseline!B$7 + AX447*Baseline!B$11 + BC447*Baseline!B$16 + BH447*Baseline!B$18)</f>
        <v>114565.00491163475</v>
      </c>
      <c r="DE447" s="48">
        <f>(AT447*Baseline!B$7 + AY447*Baseline!B$11 + BD447*Baseline!B$16 + BI447*Baseline!B$18)</f>
        <v>1259729.4098890754</v>
      </c>
      <c r="DF447" s="48">
        <f t="shared" si="16"/>
        <v>1480157.9060923962</v>
      </c>
      <c r="DG447" s="48"/>
      <c r="DH447" s="48">
        <f t="shared" si="50"/>
        <v>3.0028400144115605E-2</v>
      </c>
      <c r="DI447" s="48">
        <f t="shared" si="51"/>
        <v>4.1493354971299558E-2</v>
      </c>
      <c r="DJ447" s="48">
        <f t="shared" si="52"/>
        <v>7.7400528984157738E-2</v>
      </c>
      <c r="DK447" s="48">
        <f t="shared" si="53"/>
        <v>0.85107771590042713</v>
      </c>
      <c r="DL447" s="48">
        <f t="shared" si="17"/>
        <v>1</v>
      </c>
      <c r="DM447" s="48"/>
      <c r="DN447" s="48">
        <f>DH447 / (Baseline!B$7/Baseline!B$17)</f>
        <v>3.2053342089998882</v>
      </c>
      <c r="DO447" s="48">
        <f>DI447 / (Baseline!B$11/Baseline!B$17)</f>
        <v>1.0016694488191773</v>
      </c>
      <c r="DP447" s="48">
        <f>DJ447 / (Baseline!B$16/Baseline!B$17)</f>
        <v>1.19607208242102</v>
      </c>
      <c r="DQ447" s="48">
        <f>DK447 / (Baseline!B$18/Baseline!B$17)</f>
        <v>0.96221849280183214</v>
      </c>
      <c r="DR447" s="71"/>
      <c r="DS447" s="48">
        <f>(AU447*Baseline!B$34)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2.5382334713397448E-2</v>
      </c>
      <c r="DT447" s="48">
        <f>(AZ447*Baseline!B$34) + (Baseline!D$88*(1-Baseline!D$89)*Baseline!B$35) + (Baseline!D$88*Baseline!D$89*((1-Baseline!D$90)*Baseline!B$40 + Baseline!D$90*Baseline!B$41))</f>
        <v>1.0120780696217189E-2</v>
      </c>
      <c r="DU447" s="48">
        <f>(BE447*Baseline!B$34) + (Baseline!F$88*(1-Baseline!F$89)*Baseline!B$35) + (Baseline!F$88*Baseline!F$89*((1-Baseline!F$90)*Baseline!B$40 + Baseline!F$90*Baseline!B$41))</f>
        <v>1.290977702524029E-2</v>
      </c>
      <c r="DV447" s="48">
        <f>(BJ447*Baseline!B$34) + (Baseline!H$88*(1-Baseline!H$89)*Baseline!B$35) + (Baseline!H$88*Baseline!H$89*((1-Baseline!H$90)*Baseline!B$40 + Baseline!H$90*Baseline!B$41))</f>
        <v>9.304975339749319E-3</v>
      </c>
      <c r="DW447" s="48">
        <f>( DS447*Baseline!B$7 + DT447*Baseline!B$11 + DU447*Baseline!B$16 + DV447*Baseline!B$18 ) / Baseline!B$17</f>
        <v>9.7226611537596166E-3</v>
      </c>
    </row>
    <row r="448" spans="1:127">
      <c r="A448" s="7" t="s">
        <v>737</v>
      </c>
      <c r="B448" s="1">
        <f>MIN( MAX( NORMINV( MCrands!B448, (B$5+B$4)/2, (B$5-B$4)/3.29 ), 0 ), 1 )</f>
        <v>0.77244724762329753</v>
      </c>
      <c r="C448" s="1">
        <f>MAX( NORMINV( MCrands!C448, (C$5+C$4)/2, (C$5-C$4)/3.29 ), 0 )</f>
        <v>2.3475692828994057</v>
      </c>
      <c r="D448" s="40"/>
      <c r="E448" s="40">
        <f>Baseline!B$33 * (C448 * Baseline!B$66*Baseline!B$66/Baseline!B$73 + Baseline!B$52*Baseline!B$52/Baseline!B$74 + Baseline!B$53*Baseline!B$53/Baseline!B$75 + Baseline!B$54*Baseline!B$54/Baseline!B$76)</f>
        <v>1.965306511004232E-5</v>
      </c>
      <c r="F448" s="40">
        <f>Baseline!B$33 * (C448 * Baseline!B$66*Baseline!B$57/Baseline!B$73 + Baseline!B$52*Baseline!B$67/Baseline!B$74 + Baseline!B$53*Baseline!B$55/Baseline!B$75 + Baseline!B$54*Baseline!B$56/Baseline!B$76)</f>
        <v>3.9233055728311174E-8</v>
      </c>
      <c r="G448" s="1">
        <f>Baseline!B$33 * (C448 * Baseline!B$66*Baseline!B$58/Baseline!B$73 + Baseline!B$52*Baseline!B$59/Baseline!B$74 + Baseline!B$53*Baseline!B$68/Baseline!B$75 + Baseline!B$54*Baseline!B$60/Baseline!B$76)</f>
        <v>1.0810230454074944E-7</v>
      </c>
      <c r="H448" s="40">
        <f>Baseline!B$33 * (C448 * Baseline!B$66*Baseline!B$61/Baseline!B$73 + Baseline!B$52*Baseline!B$62/Baseline!B$74 + Baseline!B$53*Baseline!B$63/Baseline!B$75 + Baseline!B$54*Baseline!B$69/Baseline!B$76)</f>
        <v>1.6996654522288195E-9</v>
      </c>
      <c r="I448" s="40">
        <f>Baseline!B$33 * (C448 * Baseline!B$57*Baseline!B$66/Baseline!B$73 + Baseline!B$67*Baseline!B$52/Baseline!B$74 + Baseline!B$55*Baseline!B$53/Baseline!B$75 + Baseline!B$56*Baseline!B$54/Baseline!B$76)</f>
        <v>3.9233055728311174E-8</v>
      </c>
      <c r="J448" s="1">
        <f>Baseline!B$33 * (C448 * Baseline!B$57*Baseline!B$57/Baseline!B$73 + Baseline!B$67*Baseline!B$67/Baseline!B$74 + Baseline!B$55*Baseline!B$55/Baseline!B$75 + Baseline!B$56*Baseline!B$56/Baseline!B$76)</f>
        <v>1.7949605964186492E-6</v>
      </c>
      <c r="K448" s="40">
        <f>Baseline!B$33 * (C448 * Baseline!B$57*Baseline!B$58/Baseline!B$73 + Baseline!B$67*Baseline!B$59/Baseline!B$74 + Baseline!B$55*Baseline!B$68/Baseline!B$75 + Baseline!B$56*Baseline!B$60/Baseline!B$76)</f>
        <v>1.3929222239745692E-8</v>
      </c>
      <c r="L448" s="1">
        <f>Baseline!B$33 * (C448 * Baseline!B$57*Baseline!B$61/Baseline!B$73 + Baseline!B$67*Baseline!B$62/Baseline!B$74 + Baseline!B$55*Baseline!B$63/Baseline!B$75 + Baseline!B$56*Baseline!B$69/Baseline!B$76)</f>
        <v>1.4629421343228201E-8</v>
      </c>
      <c r="M448" s="40">
        <f>Baseline!B$33 * (C448 * Baseline!B$58*Baseline!B$66/Baseline!B$73 + Baseline!B$59*Baseline!B$52/Baseline!B$74 + Baseline!B$68*Baseline!B$53/Baseline!B$75 + Baseline!B$60*Baseline!B$54/Baseline!B$76)</f>
        <v>1.0810230454074944E-7</v>
      </c>
      <c r="N448" s="1">
        <f>Baseline!B$33 * (C448 * Baseline!B$58*Baseline!B$57/Baseline!B$73 + Baseline!B$59*Baseline!B$67/Baseline!B$74 + Baseline!B$68*Baseline!B$55/Baseline!B$75 + Baseline!B$60*Baseline!B$56/Baseline!B$76)</f>
        <v>1.3929222239745692E-8</v>
      </c>
      <c r="O448" s="1">
        <f>Baseline!B$33 * (C448 * Baseline!B$58*Baseline!B$58/Baseline!B$73 + Baseline!B$59*Baseline!B$59/Baseline!B$74 + Baseline!B$68*Baseline!B$68/Baseline!B$75 + Baseline!B$60*Baseline!B$60/Baseline!B$76)</f>
        <v>1.3250168231005358E-6</v>
      </c>
      <c r="P448" s="40">
        <f>Baseline!B$33 * (C448 * Baseline!B$58*Baseline!B$61/Baseline!B$73 + Baseline!B$59*Baseline!B$62/Baseline!B$74 + Baseline!B$68*Baseline!B$63/Baseline!B$75 + Baseline!B$60*Baseline!B$69/Baseline!B$76)</f>
        <v>1.6489767969712096E-9</v>
      </c>
      <c r="Q448" s="40">
        <f>Baseline!B$33 * (C448 * Baseline!B$61*Baseline!B$66/Baseline!B$73 + Baseline!B$62*Baseline!B$52/Baseline!B$74 + Baseline!B$63*Baseline!B$53/Baseline!B$75 + Baseline!B$69*Baseline!B$54/Baseline!B$76)</f>
        <v>1.6996654522288195E-9</v>
      </c>
      <c r="R448" s="40">
        <f>Baseline!B$33 * (C448 * Baseline!B$61*Baseline!B$57/Baseline!B$73 + Baseline!B$62*Baseline!B$67/Baseline!B$74 + Baseline!B$63*Baseline!B$55/Baseline!B$75 + Baseline!B$69*Baseline!B$56/Baseline!B$76)</f>
        <v>1.4629421343228201E-8</v>
      </c>
      <c r="S448" s="40">
        <f>Baseline!B$33 * (C448 * Baseline!B$61*Baseline!B$58/Baseline!B$73 + Baseline!B$62*Baseline!B$59/Baseline!B$74 + Baseline!B$63*Baseline!B$68/Baseline!B$75 + Baseline!B$69*Baseline!B$60/Baseline!B$76)</f>
        <v>1.6489767969712096E-9</v>
      </c>
      <c r="T448" s="40">
        <f>Baseline!B$33 * (C448 * Baseline!B$61*Baseline!B$61/Baseline!B$73 + Baseline!B$62*Baseline!B$62/Baseline!B$74 + Baseline!B$63*Baseline!B$63/Baseline!B$75 + Baseline!B$69*Baseline!B$69/Baseline!B$76)</f>
        <v>9.8551803643459307E-8</v>
      </c>
      <c r="U448" s="40"/>
      <c r="V448" s="40">
        <f>E448 * ( Baseline!B$87 * Baseline!B$7 )</f>
        <v>0.20397916277712924</v>
      </c>
      <c r="W448" s="40">
        <f>F448 * ( Baseline!D$87 * Baseline!B$11 )</f>
        <v>7.2371631656215584E-4</v>
      </c>
      <c r="X448" s="40">
        <f>G448 * ( Baseline!F$87 * Baseline!B$16 )</f>
        <v>3.7549086760447028E-3</v>
      </c>
      <c r="Y448" s="40">
        <f>H448 * ( Baseline!H$87 * Baseline!B$18 )</f>
        <v>5.9772724212147201E-4</v>
      </c>
      <c r="Z448" s="48">
        <f t="shared" si="0"/>
        <v>0.20905551501185757</v>
      </c>
      <c r="AA448" s="40">
        <f>I448 * ( Baseline!B$87 * Baseline!B$7 )</f>
        <v>4.0719988540414168E-4</v>
      </c>
      <c r="AB448" s="1">
        <f>J448 * ( Baseline!D$87 * Baseline!B$11 )</f>
        <v>3.3110912395154235E-2</v>
      </c>
      <c r="AC448" s="1">
        <f>K448 * ( Baseline!F$87 * Baseline!B$16 )</f>
        <v>4.8382832966211369E-4</v>
      </c>
      <c r="AD448" s="1">
        <f>L448 * ( Baseline!F$87 * Baseline!B$16 )</f>
        <v>5.0814958441976893E-4</v>
      </c>
      <c r="AE448" s="48">
        <f t="shared" si="1"/>
        <v>3.4510090194640262E-2</v>
      </c>
      <c r="AF448" s="48">
        <f>M448 * ( Baseline!B$87 * Baseline!B$7 )</f>
        <v>1.1219938188284384E-3</v>
      </c>
      <c r="AG448" s="48">
        <f>N448 * ( Baseline!D$87 * Baseline!B$11 )</f>
        <v>2.5694673088259991E-4</v>
      </c>
      <c r="AH448" s="48">
        <f>O448 * ( Baseline!F$87 * Baseline!B$16 )</f>
        <v>4.602415449052645E-2</v>
      </c>
      <c r="AI448" s="48">
        <f>P448 * ( Baseline!H$87 * Baseline!B$18 )</f>
        <v>5.7990138699554321E-4</v>
      </c>
      <c r="AJ448" s="48">
        <f t="shared" si="2"/>
        <v>4.7982996427233027E-2</v>
      </c>
      <c r="AK448" s="48">
        <f>Q448 * ( Baseline!B$87 * Baseline!B$7 )</f>
        <v>1.7640827728682918E-5</v>
      </c>
      <c r="AL448" s="48">
        <f>R448 * ( Baseline!D$87 * Baseline!B$11 )</f>
        <v>2.6986302064452148E-4</v>
      </c>
      <c r="AM448" s="48">
        <f>S448 * ( Baseline!F$87 * Baseline!B$16 )</f>
        <v>5.7276829646213517E-5</v>
      </c>
      <c r="AN448" s="48">
        <f>T448 * ( Baseline!H$87 * Baseline!B$18 )</f>
        <v>3.4658054454572353E-2</v>
      </c>
      <c r="AO448" s="48">
        <f t="shared" si="3"/>
        <v>3.5002835132591774E-2</v>
      </c>
      <c r="AP448" s="48"/>
      <c r="AQ448" s="48">
        <f>V448 * ( (1-Baseline!B$88-Baseline!B$87) + (1-B448)*Baseline!B$88 )</f>
        <v>5.9382811548567394E-2</v>
      </c>
      <c r="AR448" s="48">
        <f>W448 * ( (1-Baseline!B$88-Baseline!B$87) + (1-B448)*Baseline!B$88 )</f>
        <v>2.1068970504595322E-4</v>
      </c>
      <c r="AS448" s="48">
        <f>X448 * ( (1-Baseline!B$88-Baseline!B$87) + (1-B448)*Baseline!B$88 )</f>
        <v>1.093136334397408E-3</v>
      </c>
      <c r="AT448" s="48">
        <f>Y448 * ( (1-Baseline!B$88-Baseline!B$87) + (1-B448)*Baseline!B$88 )</f>
        <v>1.7401152006455857E-4</v>
      </c>
      <c r="AU448" s="48">
        <f t="shared" si="4"/>
        <v>6.0860649108075308E-2</v>
      </c>
      <c r="AV448" s="48">
        <f>AA448 * ( (1-Baseline!D$88-Baseline!D$87) + (1-B448)*Baseline!D$88 )</f>
        <v>2.6278320191044718E-4</v>
      </c>
      <c r="AW448" s="48">
        <f>AB448 * ( (1-Baseline!D$88-Baseline!D$87) + (1-B448)*Baseline!D$88 )</f>
        <v>2.1367863521718086E-2</v>
      </c>
      <c r="AX448" s="48">
        <f>AC448 * ( (1-Baseline!D$88-Baseline!D$87) + (1-B448)*Baseline!D$88 )</f>
        <v>3.1223475791847667E-4</v>
      </c>
      <c r="AY448" s="48">
        <f>AD448 * ( (1-Baseline!D$88-Baseline!D$87) + (1-B448)*Baseline!D$88 )</f>
        <v>3.2793028591046792E-4</v>
      </c>
      <c r="AZ448" s="48">
        <f t="shared" si="5"/>
        <v>2.2270811767457478E-2</v>
      </c>
      <c r="BA448" s="48">
        <f>AF448 * ( (1-Baseline!F$88-Baseline!F$87) + (1-Baseline!B$36)*Baseline!F$88 )</f>
        <v>8.0742265583114679E-4</v>
      </c>
      <c r="BB448" s="48">
        <f>AG448 * ( (1-Baseline!F$88-Baseline!F$87) + (1-Baseline!B$36)*Baseline!F$88 )</f>
        <v>1.8490708983850715E-4</v>
      </c>
      <c r="BC448" s="48">
        <f>AH448 * ( (1-Baseline!F$88-Baseline!F$87) + (1-Baseline!B$36)*Baseline!F$88 )</f>
        <v>3.3120454344326533E-2</v>
      </c>
      <c r="BD448" s="48">
        <f>AI448 * ( (1-Baseline!F$88-Baseline!F$87) + (1-Baseline!B$36)*Baseline!F$88 )</f>
        <v>4.173155949263768E-4</v>
      </c>
      <c r="BE448" s="48">
        <f t="shared" si="6"/>
        <v>3.4530099684922558E-2</v>
      </c>
      <c r="BF448" s="48">
        <f>AK448 * ( (1-Baseline!H$88-Baseline!H$87) + (1-Baseline!B$36)*Baseline!H$88 )</f>
        <v>1.3977180625990048E-5</v>
      </c>
      <c r="BG448" s="48">
        <f>AL448 * ( (1-Baseline!H$88-Baseline!H$87) + (1-Baseline!B$36)*Baseline!H$88 )</f>
        <v>2.1381786851706723E-4</v>
      </c>
      <c r="BH448" s="48">
        <f>AM448 * ( (1-Baseline!H$88-Baseline!H$87) + (1-Baseline!B$36)*Baseline!H$88 )</f>
        <v>4.5381577665287889E-5</v>
      </c>
      <c r="BI448" s="48">
        <f>AN448 * ( (1-Baseline!H$88-Baseline!H$87) + (1-Baseline!B$36)*Baseline!H$88 )</f>
        <v>2.7460269705446762E-2</v>
      </c>
      <c r="BJ448" s="48">
        <f t="shared" si="7"/>
        <v>2.7733446332255107E-2</v>
      </c>
      <c r="BK448" s="48"/>
      <c r="BL448" s="48">
        <f t="shared" si="18"/>
        <v>0.97571768324580965</v>
      </c>
      <c r="BM448" s="48">
        <f t="shared" si="19"/>
        <v>3.4618379549619001E-3</v>
      </c>
      <c r="BN448" s="48">
        <f t="shared" si="20"/>
        <v>1.7961299302875246E-2</v>
      </c>
      <c r="BO448" s="48">
        <f t="shared" si="21"/>
        <v>2.8591794963532492E-3</v>
      </c>
      <c r="BP448" s="48">
        <f t="shared" si="8"/>
        <v>1</v>
      </c>
      <c r="BQ448" s="48">
        <f t="shared" si="22"/>
        <v>1.1799444252608288E-2</v>
      </c>
      <c r="BR448" s="48">
        <f t="shared" si="23"/>
        <v>0.95945597963973639</v>
      </c>
      <c r="BS448" s="48">
        <f t="shared" si="24"/>
        <v>1.4019909160864978E-2</v>
      </c>
      <c r="BT448" s="48">
        <f t="shared" si="25"/>
        <v>1.4724666946790225E-2</v>
      </c>
      <c r="BU448" s="48">
        <f t="shared" si="9"/>
        <v>0.99999999999999978</v>
      </c>
      <c r="BV448" s="48">
        <f t="shared" si="26"/>
        <v>2.3383154499947909E-2</v>
      </c>
      <c r="BW448" s="48">
        <f t="shared" si="27"/>
        <v>5.3549538381218792E-3</v>
      </c>
      <c r="BX448" s="48">
        <f t="shared" si="28"/>
        <v>0.95917633156409499</v>
      </c>
      <c r="BY448" s="48">
        <f t="shared" si="29"/>
        <v>1.2085560097835341E-2</v>
      </c>
      <c r="BZ448" s="48">
        <f t="shared" si="10"/>
        <v>1</v>
      </c>
      <c r="CA448" s="48">
        <f t="shared" si="30"/>
        <v>5.0398282487286938E-4</v>
      </c>
      <c r="CB448" s="48">
        <f t="shared" si="31"/>
        <v>7.70974749966031E-3</v>
      </c>
      <c r="CC448" s="48">
        <f t="shared" si="32"/>
        <v>1.6363482966236075E-3</v>
      </c>
      <c r="CD448" s="48">
        <f t="shared" si="33"/>
        <v>0.99014992137884317</v>
      </c>
      <c r="CE448" s="48">
        <f t="shared" si="11"/>
        <v>1</v>
      </c>
      <c r="CF448" s="48"/>
      <c r="CG448" s="48">
        <f t="shared" si="34"/>
        <v>0.97571768324580965</v>
      </c>
      <c r="CH448" s="48">
        <f t="shared" si="35"/>
        <v>3.4618379549619001E-3</v>
      </c>
      <c r="CI448" s="48">
        <f t="shared" si="36"/>
        <v>1.7961299302875246E-2</v>
      </c>
      <c r="CJ448" s="48">
        <f t="shared" si="37"/>
        <v>2.8591794963532492E-3</v>
      </c>
      <c r="CK448" s="48">
        <f t="shared" si="12"/>
        <v>1</v>
      </c>
      <c r="CL448" s="48">
        <f t="shared" si="38"/>
        <v>1.1799444252608288E-2</v>
      </c>
      <c r="CM448" s="48">
        <f t="shared" si="39"/>
        <v>0.95945597963973639</v>
      </c>
      <c r="CN448" s="48">
        <f t="shared" si="40"/>
        <v>1.4019909160864978E-2</v>
      </c>
      <c r="CO448" s="48">
        <f t="shared" si="41"/>
        <v>1.4724666946790225E-2</v>
      </c>
      <c r="CP448" s="48">
        <f t="shared" si="13"/>
        <v>0.99999999999999978</v>
      </c>
      <c r="CQ448" s="48">
        <f t="shared" si="42"/>
        <v>2.3383154499947909E-2</v>
      </c>
      <c r="CR448" s="48">
        <f t="shared" si="43"/>
        <v>5.3549538381218792E-3</v>
      </c>
      <c r="CS448" s="48">
        <f t="shared" si="44"/>
        <v>0.95917633156409499</v>
      </c>
      <c r="CT448" s="48">
        <f t="shared" si="45"/>
        <v>1.2085560097835341E-2</v>
      </c>
      <c r="CU448" s="48">
        <f t="shared" si="14"/>
        <v>1</v>
      </c>
      <c r="CV448" s="48">
        <f t="shared" si="46"/>
        <v>5.0398282487286938E-4</v>
      </c>
      <c r="CW448" s="48">
        <f t="shared" si="47"/>
        <v>7.70974749966031E-3</v>
      </c>
      <c r="CX448" s="48">
        <f t="shared" si="48"/>
        <v>1.6363482966236075E-3</v>
      </c>
      <c r="CY448" s="48">
        <f t="shared" si="49"/>
        <v>0.99014992137884317</v>
      </c>
      <c r="CZ448" s="48">
        <f t="shared" si="15"/>
        <v>1</v>
      </c>
      <c r="DA448" s="48"/>
      <c r="DB448" s="48">
        <f>(AQ448*Baseline!B$7 + AV448*Baseline!B$11 + BA448*Baseline!B$16 + BF448*Baseline!B$18)</f>
        <v>32709.262181427464</v>
      </c>
      <c r="DC448" s="48">
        <f>(AR448*Baseline!B$7 + AW448*Baseline!B$11 + BB448*Baseline!B$16 + BG448*Baseline!B$18)</f>
        <v>56337.090251985181</v>
      </c>
      <c r="DD448" s="48">
        <f>(AS448*Baseline!B$7 + AX448*Baseline!B$11 + BC448*Baseline!B$16 + BH448*Baseline!B$18)</f>
        <v>114237.64983369606</v>
      </c>
      <c r="DE448" s="48">
        <f>(AT448*Baseline!B$7 + AY448*Baseline!B$11 + BD448*Baseline!B$16 + BI448*Baseline!B$18)</f>
        <v>1259613.903719055</v>
      </c>
      <c r="DF448" s="48">
        <f t="shared" si="16"/>
        <v>1462897.9059861638</v>
      </c>
      <c r="DG448" s="48"/>
      <c r="DH448" s="48">
        <f t="shared" si="50"/>
        <v>2.2359224145158379E-2</v>
      </c>
      <c r="DI448" s="48">
        <f t="shared" si="51"/>
        <v>3.851060967512112E-2</v>
      </c>
      <c r="DJ448" s="48">
        <f t="shared" si="52"/>
        <v>7.8089967431245022E-2</v>
      </c>
      <c r="DK448" s="48">
        <f t="shared" si="53"/>
        <v>0.86104019874847548</v>
      </c>
      <c r="DL448" s="48">
        <f t="shared" si="17"/>
        <v>1</v>
      </c>
      <c r="DM448" s="48"/>
      <c r="DN448" s="48">
        <f>DH448 / (Baseline!B$7/Baseline!B$17)</f>
        <v>2.3867001137327231</v>
      </c>
      <c r="DO448" s="48">
        <f>DI448 / (Baseline!B$11/Baseline!B$17)</f>
        <v>0.92966454974901003</v>
      </c>
      <c r="DP448" s="48">
        <f>DJ448 / (Baseline!B$16/Baseline!B$17)</f>
        <v>1.2067259899579774</v>
      </c>
      <c r="DQ448" s="48">
        <f>DK448 / (Baseline!B$18/Baseline!B$17)</f>
        <v>0.97348195917102409</v>
      </c>
      <c r="DR448" s="71"/>
      <c r="DS448" s="48">
        <f>(AU448*Baseline!B$34)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2.1658628616211296E-2</v>
      </c>
      <c r="DT448" s="48">
        <f>(AZ448*Baseline!B$34) + (Baseline!D$88*(1-Baseline!D$89)*Baseline!B$35) + (Baseline!D$88*Baseline!D$89*((1-Baseline!D$90)*Baseline!B$40 + Baseline!D$90*Baseline!B$41))</f>
        <v>9.7541897651186246E-3</v>
      </c>
      <c r="DU448" s="48">
        <f>(BE448*Baseline!B$34) + (Baseline!F$88*(1-Baseline!F$89)*Baseline!B$35) + (Baseline!F$88*Baseline!F$89*((1-Baseline!F$90)*Baseline!B$40 + Baseline!F$90*Baseline!B$41))</f>
        <v>1.2910154952738387E-2</v>
      </c>
      <c r="DV448" s="48">
        <f>(BJ448*Baseline!B$34) + (Baseline!H$88*(1-Baseline!H$89)*Baseline!B$35) + (Baseline!H$88*Baseline!H$89*((1-Baseline!H$90)*Baseline!B$40 + Baseline!H$90*Baseline!B$41))</f>
        <v>9.3050169498382664E-3</v>
      </c>
      <c r="DW448" s="48">
        <f>( DS448*Baseline!B$7 + DT448*Baseline!B$11 + DU448*Baseline!B$16 + DV448*Baseline!B$18 ) / Baseline!B$17</f>
        <v>9.6726520363010667E-3</v>
      </c>
    </row>
    <row r="449" spans="1:127">
      <c r="A449" s="7" t="s">
        <v>738</v>
      </c>
      <c r="B449" s="1">
        <f>MIN( MAX( NORMINV( MCrands!B449, (B$5+B$4)/2, (B$5-B$4)/3.29 ), 0 ), 1 )</f>
        <v>0.45444606809137383</v>
      </c>
      <c r="C449" s="1">
        <f>MAX( NORMINV( MCrands!C449, (C$5+C$4)/2, (C$5-C$4)/3.29 ), 0 )</f>
        <v>2.0954523175862203</v>
      </c>
      <c r="D449" s="40"/>
      <c r="E449" s="40">
        <f>Baseline!B$33 * (C449 * Baseline!B$66*Baseline!B$66/Baseline!B$73 + Baseline!B$52*Baseline!B$52/Baseline!B$74 + Baseline!B$53*Baseline!B$53/Baseline!B$75 + Baseline!B$54*Baseline!B$54/Baseline!B$76)</f>
        <v>1.7543339570873303E-5</v>
      </c>
      <c r="F449" s="40">
        <f>Baseline!B$33 * (C449 * Baseline!B$66*Baseline!B$57/Baseline!B$73 + Baseline!B$52*Baseline!B$67/Baseline!B$74 + Baseline!B$53*Baseline!B$55/Baseline!B$75 + Baseline!B$54*Baseline!B$56/Baseline!B$76)</f>
        <v>3.8950912560251124E-8</v>
      </c>
      <c r="G449" s="1">
        <f>Baseline!B$33 * (C449 * Baseline!B$66*Baseline!B$58/Baseline!B$73 + Baseline!B$52*Baseline!B$59/Baseline!B$74 + Baseline!B$53*Baseline!B$68/Baseline!B$75 + Baseline!B$54*Baseline!B$60/Baseline!B$76)</f>
        <v>1.0740870258593516E-7</v>
      </c>
      <c r="H449" s="40">
        <f>Baseline!B$33 * (C449 * Baseline!B$66*Baseline!B$61/Baseline!B$73 + Baseline!B$52*Baseline!B$62/Baseline!B$74 + Baseline!B$53*Baseline!B$63/Baseline!B$75 + Baseline!B$54*Baseline!B$69/Baseline!B$76)</f>
        <v>1.6303052567473909E-9</v>
      </c>
      <c r="I449" s="40">
        <f>Baseline!B$33 * (C449 * Baseline!B$57*Baseline!B$66/Baseline!B$73 + Baseline!B$67*Baseline!B$52/Baseline!B$74 + Baseline!B$55*Baseline!B$53/Baseline!B$75 + Baseline!B$56*Baseline!B$54/Baseline!B$76)</f>
        <v>3.8950912560251124E-8</v>
      </c>
      <c r="J449" s="1">
        <f>Baseline!B$33 * (C449 * Baseline!B$57*Baseline!B$57/Baseline!B$73 + Baseline!B$67*Baseline!B$67/Baseline!B$74 + Baseline!B$55*Baseline!B$55/Baseline!B$75 + Baseline!B$56*Baseline!B$56/Baseline!B$76)</f>
        <v>1.7949605586863635E-6</v>
      </c>
      <c r="K449" s="40">
        <f>Baseline!B$33 * (C449 * Baseline!B$57*Baseline!B$58/Baseline!B$73 + Baseline!B$67*Baseline!B$59/Baseline!B$74 + Baseline!B$55*Baseline!B$68/Baseline!B$75 + Baseline!B$56*Baseline!B$60/Baseline!B$76)</f>
        <v>1.3929129481209443E-8</v>
      </c>
      <c r="L449" s="1">
        <f>Baseline!B$33 * (C449 * Baseline!B$57*Baseline!B$61/Baseline!B$73 + Baseline!B$67*Baseline!B$62/Baseline!B$74 + Baseline!B$55*Baseline!B$63/Baseline!B$75 + Baseline!B$56*Baseline!B$69/Baseline!B$76)</f>
        <v>1.4629412067374576E-8</v>
      </c>
      <c r="M449" s="40">
        <f>Baseline!B$33 * (C449 * Baseline!B$58*Baseline!B$66/Baseline!B$73 + Baseline!B$59*Baseline!B$52/Baseline!B$74 + Baseline!B$68*Baseline!B$53/Baseline!B$75 + Baseline!B$60*Baseline!B$54/Baseline!B$76)</f>
        <v>1.0740870258593516E-7</v>
      </c>
      <c r="N449" s="1">
        <f>Baseline!B$33 * (C449 * Baseline!B$58*Baseline!B$57/Baseline!B$73 + Baseline!B$59*Baseline!B$67/Baseline!B$74 + Baseline!B$68*Baseline!B$55/Baseline!B$75 + Baseline!B$60*Baseline!B$56/Baseline!B$76)</f>
        <v>1.3929129481209443E-8</v>
      </c>
      <c r="O449" s="1">
        <f>Baseline!B$33 * (C449 * Baseline!B$58*Baseline!B$58/Baseline!B$73 + Baseline!B$59*Baseline!B$59/Baseline!B$74 + Baseline!B$68*Baseline!B$68/Baseline!B$75 + Baseline!B$60*Baseline!B$60/Baseline!B$76)</f>
        <v>1.3250165950691342E-6</v>
      </c>
      <c r="P449" s="40">
        <f>Baseline!B$33 * (C449 * Baseline!B$58*Baseline!B$61/Baseline!B$73 + Baseline!B$59*Baseline!B$62/Baseline!B$74 + Baseline!B$68*Baseline!B$63/Baseline!B$75 + Baseline!B$60*Baseline!B$69/Baseline!B$76)</f>
        <v>1.6489539938310479E-9</v>
      </c>
      <c r="Q449" s="40">
        <f>Baseline!B$33 * (C449 * Baseline!B$61*Baseline!B$66/Baseline!B$73 + Baseline!B$62*Baseline!B$52/Baseline!B$74 + Baseline!B$63*Baseline!B$53/Baseline!B$75 + Baseline!B$69*Baseline!B$54/Baseline!B$76)</f>
        <v>1.6303052567473909E-9</v>
      </c>
      <c r="R449" s="40">
        <f>Baseline!B$33 * (C449 * Baseline!B$61*Baseline!B$57/Baseline!B$73 + Baseline!B$62*Baseline!B$67/Baseline!B$74 + Baseline!B$63*Baseline!B$55/Baseline!B$75 + Baseline!B$69*Baseline!B$56/Baseline!B$76)</f>
        <v>1.4629412067374576E-8</v>
      </c>
      <c r="S449" s="40">
        <f>Baseline!B$33 * (C449 * Baseline!B$61*Baseline!B$58/Baseline!B$73 + Baseline!B$62*Baseline!B$59/Baseline!B$74 + Baseline!B$63*Baseline!B$68/Baseline!B$75 + Baseline!B$69*Baseline!B$60/Baseline!B$76)</f>
        <v>1.6489539938310479E-9</v>
      </c>
      <c r="T449" s="40">
        <f>Baseline!B$33 * (C449 * Baseline!B$61*Baseline!B$61/Baseline!B$73 + Baseline!B$62*Baseline!B$62/Baseline!B$74 + Baseline!B$63*Baseline!B$63/Baseline!B$75 + Baseline!B$69*Baseline!B$69/Baseline!B$76)</f>
        <v>9.85518013631453E-8</v>
      </c>
      <c r="U449" s="40"/>
      <c r="V449" s="40">
        <f>E449 * ( Baseline!B$87 * Baseline!B$7 )</f>
        <v>0.18208232140609401</v>
      </c>
      <c r="W449" s="40">
        <f>F449 * ( Baseline!D$87 * Baseline!B$11 )</f>
        <v>7.1851173561527206E-4</v>
      </c>
      <c r="X449" s="40">
        <f>G449 * ( Baseline!F$87 * Baseline!B$16 )</f>
        <v>3.7308165717281666E-3</v>
      </c>
      <c r="Y449" s="40">
        <f>H449 * ( Baseline!H$87 * Baseline!B$18 )</f>
        <v>5.7333510171304349E-4</v>
      </c>
      <c r="Z449" s="48">
        <f t="shared" si="0"/>
        <v>0.18710498481515048</v>
      </c>
      <c r="AA449" s="40">
        <f>I449 * ( Baseline!B$87 * Baseline!B$7 )</f>
        <v>4.0427152146284642E-4</v>
      </c>
      <c r="AB449" s="1">
        <f>J449 * ( Baseline!D$87 * Baseline!B$11 )</f>
        <v>3.3110911699122017E-2</v>
      </c>
      <c r="AC449" s="1">
        <f>K449 * ( Baseline!F$87 * Baseline!B$16 )</f>
        <v>4.8382510771569895E-4</v>
      </c>
      <c r="AD449" s="1">
        <f>L449 * ( Baseline!F$87 * Baseline!B$16 )</f>
        <v>5.0814926222512741E-4</v>
      </c>
      <c r="AE449" s="48">
        <f t="shared" si="1"/>
        <v>3.4507157590525694E-2</v>
      </c>
      <c r="AF449" s="48">
        <f>M449 * ( Baseline!B$87 * Baseline!B$7 )</f>
        <v>1.1147949241394209E-3</v>
      </c>
      <c r="AG449" s="48">
        <f>N449 * ( Baseline!D$87 * Baseline!B$11 )</f>
        <v>2.5694501980338524E-4</v>
      </c>
      <c r="AH449" s="48">
        <f>O449 * ( Baseline!F$87 * Baseline!B$16 )</f>
        <v>4.6024146569908178E-2</v>
      </c>
      <c r="AI449" s="48">
        <f>P449 * ( Baseline!H$87 * Baseline!B$18 )</f>
        <v>5.7989336773618682E-4</v>
      </c>
      <c r="AJ449" s="48">
        <f t="shared" si="2"/>
        <v>4.7975779881587174E-2</v>
      </c>
      <c r="AK449" s="48">
        <f>Q449 * ( Baseline!B$87 * Baseline!B$7 )</f>
        <v>1.6920938259781169E-5</v>
      </c>
      <c r="AL449" s="48">
        <f>R449 * ( Baseline!D$87 * Baseline!B$11 )</f>
        <v>2.6986284953660003E-4</v>
      </c>
      <c r="AM449" s="48">
        <f>S449 * ( Baseline!F$87 * Baseline!B$16 )</f>
        <v>5.7276037584386543E-5</v>
      </c>
      <c r="AN449" s="48">
        <f>T449 * ( Baseline!H$87 * Baseline!B$18 )</f>
        <v>3.4658053652646417E-2</v>
      </c>
      <c r="AO449" s="48">
        <f t="shared" si="3"/>
        <v>3.5002113478027182E-2</v>
      </c>
      <c r="AP449" s="48"/>
      <c r="AQ449" s="48">
        <f>V449 * ( (1-Baseline!B$88-Baseline!B$87) + (1-B449)*Baseline!B$88 )</f>
        <v>0.1045412901495688</v>
      </c>
      <c r="AR449" s="48">
        <f>W449 * ( (1-Baseline!B$88-Baseline!B$87) + (1-B449)*Baseline!B$88 )</f>
        <v>4.1252848298930172E-4</v>
      </c>
      <c r="AS449" s="48">
        <f>X449 * ( (1-Baseline!B$88-Baseline!B$87) + (1-B449)*Baseline!B$88 )</f>
        <v>2.1420222166982999E-3</v>
      </c>
      <c r="AT449" s="48">
        <f>Y449 * ( (1-Baseline!B$88-Baseline!B$87) + (1-B449)*Baseline!B$88 )</f>
        <v>3.2917633495807254E-4</v>
      </c>
      <c r="AU449" s="48">
        <f t="shared" si="4"/>
        <v>0.10742501718421447</v>
      </c>
      <c r="AV449" s="48">
        <f>AA449 * ( (1-Baseline!D$88-Baseline!D$87) + (1-B449)*Baseline!D$88 )</f>
        <v>3.1848775723402321E-4</v>
      </c>
      <c r="AW449" s="48">
        <f>AB449 * ( (1-Baseline!D$88-Baseline!D$87) + (1-B449)*Baseline!D$88 )</f>
        <v>2.6084993493652023E-2</v>
      </c>
      <c r="AX449" s="48">
        <f>AC449 * ( (1-Baseline!D$88-Baseline!D$87) + (1-B449)*Baseline!D$88 )</f>
        <v>3.8116059447448403E-4</v>
      </c>
      <c r="AY449" s="48">
        <f>AD449 * ( (1-Baseline!D$88-Baseline!D$87) + (1-B449)*Baseline!D$88 )</f>
        <v>4.0032332299983153E-4</v>
      </c>
      <c r="AZ449" s="48">
        <f t="shared" si="5"/>
        <v>2.7184965168360366E-2</v>
      </c>
      <c r="BA449" s="48">
        <f>AF449 * ( (1-Baseline!F$88-Baseline!F$87) + (1-Baseline!B$36)*Baseline!F$88 )</f>
        <v>8.0224210084829976E-4</v>
      </c>
      <c r="BB449" s="48">
        <f>AG449 * ( (1-Baseline!F$88-Baseline!F$87) + (1-Baseline!B$36)*Baseline!F$88 )</f>
        <v>1.8490585849114974E-4</v>
      </c>
      <c r="BC449" s="48">
        <f>AH449 * ( (1-Baseline!F$88-Baseline!F$87) + (1-Baseline!B$36)*Baseline!F$88 )</f>
        <v>3.3120448644396165E-2</v>
      </c>
      <c r="BD449" s="48">
        <f>AI449 * ( (1-Baseline!F$88-Baseline!F$87) + (1-Baseline!B$36)*Baseline!F$88 )</f>
        <v>4.1730982401072764E-4</v>
      </c>
      <c r="BE449" s="48">
        <f t="shared" si="6"/>
        <v>3.4524906427746339E-2</v>
      </c>
      <c r="BF449" s="48">
        <f>AK449 * ( (1-Baseline!H$88-Baseline!H$87) + (1-Baseline!B$36)*Baseline!H$88 )</f>
        <v>1.3406797801989814E-5</v>
      </c>
      <c r="BG449" s="48">
        <f>AL449 * ( (1-Baseline!H$88-Baseline!H$87) + (1-Baseline!B$36)*Baseline!H$88 )</f>
        <v>2.138177329448389E-4</v>
      </c>
      <c r="BH449" s="48">
        <f>AM449 * ( (1-Baseline!H$88-Baseline!H$87) + (1-Baseline!B$36)*Baseline!H$88 )</f>
        <v>4.538095009886114E-5</v>
      </c>
      <c r="BI449" s="48">
        <f>AN449 * ( (1-Baseline!H$88-Baseline!H$87) + (1-Baseline!B$36)*Baseline!H$88 )</f>
        <v>2.7460269070064807E-2</v>
      </c>
      <c r="BJ449" s="48">
        <f t="shared" si="7"/>
        <v>2.7732874550910495E-2</v>
      </c>
      <c r="BK449" s="48"/>
      <c r="BL449" s="48">
        <f t="shared" si="18"/>
        <v>0.97315590809075136</v>
      </c>
      <c r="BM449" s="48">
        <f t="shared" si="19"/>
        <v>3.8401528228931073E-3</v>
      </c>
      <c r="BN449" s="48">
        <f t="shared" si="20"/>
        <v>1.993969629090326E-2</v>
      </c>
      <c r="BO449" s="48">
        <f t="shared" si="21"/>
        <v>3.0642427954523355E-3</v>
      </c>
      <c r="BP449" s="48">
        <f t="shared" si="8"/>
        <v>1</v>
      </c>
      <c r="BQ449" s="48">
        <f t="shared" si="22"/>
        <v>1.1715584524813005E-2</v>
      </c>
      <c r="BR449" s="48">
        <f t="shared" si="23"/>
        <v>0.95953749920604792</v>
      </c>
      <c r="BS449" s="48">
        <f t="shared" si="24"/>
        <v>1.4021007277879596E-2</v>
      </c>
      <c r="BT449" s="48">
        <f t="shared" si="25"/>
        <v>1.47259089912594E-2</v>
      </c>
      <c r="BU449" s="48">
        <f t="shared" si="9"/>
        <v>0.99999999999999989</v>
      </c>
      <c r="BV449" s="48">
        <f t="shared" si="26"/>
        <v>2.3236619120959257E-2</v>
      </c>
      <c r="BW449" s="48">
        <f t="shared" si="27"/>
        <v>5.355723668016895E-3</v>
      </c>
      <c r="BX449" s="48">
        <f t="shared" si="28"/>
        <v>0.95932044634822033</v>
      </c>
      <c r="BY449" s="48">
        <f t="shared" si="29"/>
        <v>1.2087210862803432E-2</v>
      </c>
      <c r="BZ449" s="48">
        <f t="shared" si="10"/>
        <v>0.99999999999999989</v>
      </c>
      <c r="CA449" s="48">
        <f t="shared" si="30"/>
        <v>4.8342618711876944E-4</v>
      </c>
      <c r="CB449" s="48">
        <f t="shared" si="31"/>
        <v>7.7099015665442116E-3</v>
      </c>
      <c r="CC449" s="48">
        <f t="shared" si="32"/>
        <v>1.6363594049925577E-3</v>
      </c>
      <c r="CD449" s="48">
        <f t="shared" si="33"/>
        <v>0.9901703128413446</v>
      </c>
      <c r="CE449" s="48">
        <f t="shared" si="11"/>
        <v>1.0000000000000002</v>
      </c>
      <c r="CF449" s="48"/>
      <c r="CG449" s="48">
        <f t="shared" si="34"/>
        <v>0.97315590809075136</v>
      </c>
      <c r="CH449" s="48">
        <f t="shared" si="35"/>
        <v>3.8401528228931073E-3</v>
      </c>
      <c r="CI449" s="48">
        <f t="shared" si="36"/>
        <v>1.993969629090326E-2</v>
      </c>
      <c r="CJ449" s="48">
        <f t="shared" si="37"/>
        <v>3.0642427954523355E-3</v>
      </c>
      <c r="CK449" s="48">
        <f t="shared" si="12"/>
        <v>1</v>
      </c>
      <c r="CL449" s="48">
        <f t="shared" si="38"/>
        <v>1.1715584524813005E-2</v>
      </c>
      <c r="CM449" s="48">
        <f t="shared" si="39"/>
        <v>0.95953749920604792</v>
      </c>
      <c r="CN449" s="48">
        <f t="shared" si="40"/>
        <v>1.4021007277879596E-2</v>
      </c>
      <c r="CO449" s="48">
        <f t="shared" si="41"/>
        <v>1.47259089912594E-2</v>
      </c>
      <c r="CP449" s="48">
        <f t="shared" si="13"/>
        <v>0.99999999999999989</v>
      </c>
      <c r="CQ449" s="48">
        <f t="shared" si="42"/>
        <v>2.3236619120959257E-2</v>
      </c>
      <c r="CR449" s="48">
        <f t="shared" si="43"/>
        <v>5.355723668016895E-3</v>
      </c>
      <c r="CS449" s="48">
        <f t="shared" si="44"/>
        <v>0.95932044634822033</v>
      </c>
      <c r="CT449" s="48">
        <f t="shared" si="45"/>
        <v>1.2087210862803432E-2</v>
      </c>
      <c r="CU449" s="48">
        <f t="shared" si="14"/>
        <v>0.99999999999999989</v>
      </c>
      <c r="CV449" s="48">
        <f t="shared" si="46"/>
        <v>4.8342618711876944E-4</v>
      </c>
      <c r="CW449" s="48">
        <f t="shared" si="47"/>
        <v>7.7099015665442116E-3</v>
      </c>
      <c r="CX449" s="48">
        <f t="shared" si="48"/>
        <v>1.6363594049925577E-3</v>
      </c>
      <c r="CY449" s="48">
        <f t="shared" si="49"/>
        <v>0.9901703128413446</v>
      </c>
      <c r="CZ449" s="48">
        <f t="shared" si="15"/>
        <v>1.0000000000000002</v>
      </c>
      <c r="DA449" s="48"/>
      <c r="DB449" s="48">
        <f>(AQ449*Baseline!B$7 + AV449*Baseline!B$11 + BA449*Baseline!B$16 + BF449*Baseline!B$18)</f>
        <v>54687.111591409208</v>
      </c>
      <c r="DC449" s="48">
        <f>(AR449*Baseline!B$7 + AW449*Baseline!B$11 + BB449*Baseline!B$16 + BG449*Baseline!B$18)</f>
        <v>66551.111675907945</v>
      </c>
      <c r="DD449" s="48">
        <f>(AS449*Baseline!B$7 + AX449*Baseline!B$11 + BC449*Baseline!B$16 + BH449*Baseline!B$18)</f>
        <v>114894.12683247303</v>
      </c>
      <c r="DE449" s="48">
        <f>(AT449*Baseline!B$7 + AY449*Baseline!B$11 + BD449*Baseline!B$16 + BI449*Baseline!B$18)</f>
        <v>1259844.3610032185</v>
      </c>
      <c r="DF449" s="48">
        <f t="shared" si="16"/>
        <v>1495976.7111030086</v>
      </c>
      <c r="DG449" s="48"/>
      <c r="DH449" s="48">
        <f t="shared" si="50"/>
        <v>3.6556124962057387E-2</v>
      </c>
      <c r="DI449" s="48">
        <f t="shared" si="51"/>
        <v>4.448672976121313E-2</v>
      </c>
      <c r="DJ449" s="48">
        <f t="shared" si="52"/>
        <v>7.680208253226059E-2</v>
      </c>
      <c r="DK449" s="48">
        <f t="shared" si="53"/>
        <v>0.84215506274446894</v>
      </c>
      <c r="DL449" s="48">
        <f t="shared" si="17"/>
        <v>1</v>
      </c>
      <c r="DM449" s="48"/>
      <c r="DN449" s="48">
        <f>DH449 / (Baseline!B$7/Baseline!B$17)</f>
        <v>3.9021258983828657</v>
      </c>
      <c r="DO449" s="48">
        <f>DI449 / (Baseline!B$11/Baseline!B$17)</f>
        <v>1.0739309489556663</v>
      </c>
      <c r="DP449" s="48">
        <f>DJ449 / (Baseline!B$16/Baseline!B$17)</f>
        <v>1.1868242761936931</v>
      </c>
      <c r="DQ449" s="48">
        <f>DK449 / (Baseline!B$18/Baseline!B$17)</f>
        <v>0.95213064569795602</v>
      </c>
      <c r="DR449" s="71"/>
      <c r="DS449" s="48">
        <f>(AU449*Baseline!B$34)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2.864328382763217E-2</v>
      </c>
      <c r="DT449" s="48">
        <f>(AZ449*Baseline!B$34) + (Baseline!D$88*(1-Baseline!D$89)*Baseline!B$35) + (Baseline!D$88*Baseline!D$89*((1-Baseline!D$90)*Baseline!B$40 + Baseline!D$90*Baseline!B$41))</f>
        <v>1.0491312775254058E-2</v>
      </c>
      <c r="DU449" s="48">
        <f>(BE449*Baseline!B$34) + (Baseline!F$88*(1-Baseline!F$89)*Baseline!B$35) + (Baseline!F$88*Baseline!F$89*((1-Baseline!F$90)*Baseline!B$40 + Baseline!F$90*Baseline!B$41))</f>
        <v>1.2909375964161954E-2</v>
      </c>
      <c r="DV449" s="48">
        <f>(BJ449*Baseline!B$34) + (Baseline!H$88*(1-Baseline!H$89)*Baseline!B$35) + (Baseline!H$88*Baseline!H$89*((1-Baseline!H$90)*Baseline!B$40 + Baseline!H$90*Baseline!B$41))</f>
        <v>9.3049311826365749E-3</v>
      </c>
      <c r="DW449" s="48">
        <f>( DS449*Baseline!B$7 + DT449*Baseline!B$11 + DU449*Baseline!B$16 + DV449*Baseline!B$18 ) / Baseline!B$17</f>
        <v>9.7684945531200228E-3</v>
      </c>
    </row>
    <row r="450" spans="1:127">
      <c r="A450" s="7" t="s">
        <v>739</v>
      </c>
      <c r="B450" s="1">
        <f>MIN( MAX( NORMINV( MCrands!B450, (B$5+B$4)/2, (B$5-B$4)/3.29 ), 0 ), 1 )</f>
        <v>0.39716174933657239</v>
      </c>
      <c r="C450" s="1">
        <f>MAX( NORMINV( MCrands!C450, (C$5+C$4)/2, (C$5-C$4)/3.29 ), 0 )</f>
        <v>2.3524122324107126</v>
      </c>
      <c r="D450" s="40"/>
      <c r="E450" s="40">
        <f>Baseline!B$33 * (C450 * Baseline!B$66*Baseline!B$66/Baseline!B$73 + Baseline!B$52*Baseline!B$52/Baseline!B$74 + Baseline!B$53*Baseline!B$53/Baseline!B$75 + Baseline!B$54*Baseline!B$54/Baseline!B$76)</f>
        <v>1.9693591118501206E-5</v>
      </c>
      <c r="F450" s="40">
        <f>Baseline!B$33 * (C450 * Baseline!B$66*Baseline!B$57/Baseline!B$73 + Baseline!B$52*Baseline!B$67/Baseline!B$74 + Baseline!B$53*Baseline!B$55/Baseline!B$75 + Baseline!B$54*Baseline!B$56/Baseline!B$76)</f>
        <v>3.9238475455286614E-8</v>
      </c>
      <c r="G450" s="1">
        <f>Baseline!B$33 * (C450 * Baseline!B$66*Baseline!B$58/Baseline!B$73 + Baseline!B$52*Baseline!B$59/Baseline!B$74 + Baseline!B$53*Baseline!B$68/Baseline!B$75 + Baseline!B$54*Baseline!B$60/Baseline!B$76)</f>
        <v>1.0811562803623074E-7</v>
      </c>
      <c r="H450" s="40">
        <f>Baseline!B$33 * (C450 * Baseline!B$66*Baseline!B$61/Baseline!B$73 + Baseline!B$52*Baseline!B$62/Baseline!B$74 + Baseline!B$53*Baseline!B$63/Baseline!B$75 + Baseline!B$54*Baseline!B$69/Baseline!B$76)</f>
        <v>1.7009978017769497E-9</v>
      </c>
      <c r="I450" s="40">
        <f>Baseline!B$33 * (C450 * Baseline!B$57*Baseline!B$66/Baseline!B$73 + Baseline!B$67*Baseline!B$52/Baseline!B$74 + Baseline!B$55*Baseline!B$53/Baseline!B$75 + Baseline!B$56*Baseline!B$54/Baseline!B$76)</f>
        <v>3.9238475455286614E-8</v>
      </c>
      <c r="J450" s="1">
        <f>Baseline!B$33 * (C450 * Baseline!B$57*Baseline!B$57/Baseline!B$73 + Baseline!B$67*Baseline!B$67/Baseline!B$74 + Baseline!B$55*Baseline!B$55/Baseline!B$75 + Baseline!B$56*Baseline!B$56/Baseline!B$76)</f>
        <v>1.7949605971434542E-6</v>
      </c>
      <c r="K450" s="40">
        <f>Baseline!B$33 * (C450 * Baseline!B$57*Baseline!B$58/Baseline!B$73 + Baseline!B$67*Baseline!B$59/Baseline!B$74 + Baseline!B$55*Baseline!B$68/Baseline!B$75 + Baseline!B$56*Baseline!B$60/Baseline!B$76)</f>
        <v>1.3929224021557191E-8</v>
      </c>
      <c r="L450" s="1">
        <f>Baseline!B$33 * (C450 * Baseline!B$57*Baseline!B$61/Baseline!B$73 + Baseline!B$67*Baseline!B$62/Baseline!B$74 + Baseline!B$55*Baseline!B$63/Baseline!B$75 + Baseline!B$56*Baseline!B$69/Baseline!B$76)</f>
        <v>1.462942152140935E-8</v>
      </c>
      <c r="M450" s="40">
        <f>Baseline!B$33 * (C450 * Baseline!B$58*Baseline!B$66/Baseline!B$73 + Baseline!B$59*Baseline!B$52/Baseline!B$74 + Baseline!B$68*Baseline!B$53/Baseline!B$75 + Baseline!B$60*Baseline!B$54/Baseline!B$76)</f>
        <v>1.0811562803623074E-7</v>
      </c>
      <c r="N450" s="1">
        <f>Baseline!B$33 * (C450 * Baseline!B$58*Baseline!B$57/Baseline!B$73 + Baseline!B$59*Baseline!B$67/Baseline!B$74 + Baseline!B$68*Baseline!B$55/Baseline!B$75 + Baseline!B$60*Baseline!B$56/Baseline!B$76)</f>
        <v>1.3929224021557191E-8</v>
      </c>
      <c r="O450" s="1">
        <f>Baseline!B$33 * (C450 * Baseline!B$58*Baseline!B$58/Baseline!B$73 + Baseline!B$59*Baseline!B$59/Baseline!B$74 + Baseline!B$68*Baseline!B$68/Baseline!B$75 + Baseline!B$60*Baseline!B$60/Baseline!B$76)</f>
        <v>1.3250168274808222E-6</v>
      </c>
      <c r="P450" s="40">
        <f>Baseline!B$33 * (C450 * Baseline!B$58*Baseline!B$61/Baseline!B$73 + Baseline!B$59*Baseline!B$62/Baseline!B$74 + Baseline!B$68*Baseline!B$63/Baseline!B$75 + Baseline!B$60*Baseline!B$69/Baseline!B$76)</f>
        <v>1.6489772349998695E-9</v>
      </c>
      <c r="Q450" s="40">
        <f>Baseline!B$33 * (C450 * Baseline!B$61*Baseline!B$66/Baseline!B$73 + Baseline!B$62*Baseline!B$52/Baseline!B$74 + Baseline!B$63*Baseline!B$53/Baseline!B$75 + Baseline!B$69*Baseline!B$54/Baseline!B$76)</f>
        <v>1.7009978017769497E-9</v>
      </c>
      <c r="R450" s="40">
        <f>Baseline!B$33 * (C450 * Baseline!B$61*Baseline!B$57/Baseline!B$73 + Baseline!B$62*Baseline!B$67/Baseline!B$74 + Baseline!B$63*Baseline!B$55/Baseline!B$75 + Baseline!B$69*Baseline!B$56/Baseline!B$76)</f>
        <v>1.462942152140935E-8</v>
      </c>
      <c r="S450" s="40">
        <f>Baseline!B$33 * (C450 * Baseline!B$61*Baseline!B$58/Baseline!B$73 + Baseline!B$62*Baseline!B$59/Baseline!B$74 + Baseline!B$63*Baseline!B$68/Baseline!B$75 + Baseline!B$69*Baseline!B$60/Baseline!B$76)</f>
        <v>1.6489772349998695E-9</v>
      </c>
      <c r="T450" s="40">
        <f>Baseline!B$33 * (C450 * Baseline!B$61*Baseline!B$61/Baseline!B$73 + Baseline!B$62*Baseline!B$62/Baseline!B$74 + Baseline!B$63*Baseline!B$63/Baseline!B$75 + Baseline!B$69*Baseline!B$69/Baseline!B$76)</f>
        <v>9.8551803687262173E-8</v>
      </c>
      <c r="U450" s="40"/>
      <c r="V450" s="40">
        <f>E450 * ( Baseline!B$87 * Baseline!B$7 )</f>
        <v>0.20439978221892402</v>
      </c>
      <c r="W450" s="40">
        <f>F450 * ( Baseline!D$87 * Baseline!B$11 )</f>
        <v>7.2381629207440249E-4</v>
      </c>
      <c r="X450" s="40">
        <f>G450 * ( Baseline!F$87 * Baseline!B$16 )</f>
        <v>3.7553714645947758E-3</v>
      </c>
      <c r="Y450" s="40">
        <f>H450 * ( Baseline!H$87 * Baseline!B$18 )</f>
        <v>5.9819579410615902E-4</v>
      </c>
      <c r="Z450" s="48">
        <f t="shared" si="0"/>
        <v>0.20947716576969938</v>
      </c>
      <c r="AA450" s="40">
        <f>I450 * ( Baseline!B$87 * Baseline!B$7 )</f>
        <v>4.0725613675041979E-4</v>
      </c>
      <c r="AB450" s="1">
        <f>J450 * ( Baseline!D$87 * Baseline!B$11 )</f>
        <v>3.3110912408524415E-2</v>
      </c>
      <c r="AC450" s="1">
        <f>K450 * ( Baseline!F$87 * Baseline!B$16 )</f>
        <v>4.838283915529261E-4</v>
      </c>
      <c r="AD450" s="1">
        <f>L450 * ( Baseline!F$87 * Baseline!B$16 )</f>
        <v>5.0814959060885008E-4</v>
      </c>
      <c r="AE450" s="48">
        <f t="shared" si="1"/>
        <v>3.4510146527436614E-2</v>
      </c>
      <c r="AF450" s="48">
        <f>M450 * ( Baseline!B$87 * Baseline!B$7 )</f>
        <v>1.1221321033880389E-3</v>
      </c>
      <c r="AG450" s="48">
        <f>N450 * ( Baseline!D$87 * Baseline!B$11 )</f>
        <v>2.5694676375095617E-4</v>
      </c>
      <c r="AH450" s="48">
        <f>O450 * ( Baseline!F$87 * Baseline!B$16 )</f>
        <v>4.6024154642674689E-2</v>
      </c>
      <c r="AI450" s="48">
        <f>P450 * ( Baseline!H$87 * Baseline!B$18 )</f>
        <v>5.799015410386006E-4</v>
      </c>
      <c r="AJ450" s="48">
        <f t="shared" si="2"/>
        <v>4.7983135050852291E-2</v>
      </c>
      <c r="AK450" s="48">
        <f>Q450 * ( Baseline!B$87 * Baseline!B$7 )</f>
        <v>1.7654656184642962E-5</v>
      </c>
      <c r="AL450" s="48">
        <f>R450 * ( Baseline!D$87 * Baseline!B$11 )</f>
        <v>2.6986302393135707E-4</v>
      </c>
      <c r="AM450" s="48">
        <f>S450 * ( Baseline!F$87 * Baseline!B$16 )</f>
        <v>5.7276844861038238E-5</v>
      </c>
      <c r="AN450" s="48">
        <f>T450 * ( Baseline!H$87 * Baseline!B$18 )</f>
        <v>3.4658054469976655E-2</v>
      </c>
      <c r="AO450" s="48">
        <f t="shared" si="3"/>
        <v>3.5002848994953692E-2</v>
      </c>
      <c r="AP450" s="48"/>
      <c r="AQ450" s="48">
        <f>V450 * ( (1-Baseline!B$88-Baseline!B$87) + (1-B450)*Baseline!B$88 )</f>
        <v>0.1277756270670658</v>
      </c>
      <c r="AR450" s="48">
        <f>W450 * ( (1-Baseline!B$88-Baseline!B$87) + (1-B450)*Baseline!B$88 )</f>
        <v>4.5247641458887305E-4</v>
      </c>
      <c r="AS450" s="48">
        <f>X450 * ( (1-Baseline!B$88-Baseline!B$87) + (1-B450)*Baseline!B$88 )</f>
        <v>2.347580503996922E-3</v>
      </c>
      <c r="AT450" s="48">
        <f>Y450 * ( (1-Baseline!B$88-Baseline!B$87) + (1-B450)*Baseline!B$88 )</f>
        <v>3.7394776976293304E-4</v>
      </c>
      <c r="AU450" s="48">
        <f t="shared" si="4"/>
        <v>0.13094963175541452</v>
      </c>
      <c r="AV450" s="48">
        <f>AA450 * ( (1-Baseline!D$88-Baseline!D$87) + (1-B450)*Baseline!D$88 )</f>
        <v>3.312906236190141E-4</v>
      </c>
      <c r="AW450" s="48">
        <f>AB450 * ( (1-Baseline!D$88-Baseline!D$87) + (1-B450)*Baseline!D$88 )</f>
        <v>2.6934731807705038E-2</v>
      </c>
      <c r="AX450" s="48">
        <f>AC450 * ( (1-Baseline!D$88-Baseline!D$87) + (1-B450)*Baseline!D$88 )</f>
        <v>3.9357985085534307E-4</v>
      </c>
      <c r="AY450" s="48">
        <f>AD450 * ( (1-Baseline!D$88-Baseline!D$87) + (1-B450)*Baseline!D$88 )</f>
        <v>4.1336441510203743E-4</v>
      </c>
      <c r="AZ450" s="48">
        <f t="shared" si="5"/>
        <v>2.8072966697281435E-2</v>
      </c>
      <c r="BA450" s="48">
        <f>AF450 * ( (1-Baseline!F$88-Baseline!F$87) + (1-Baseline!B$36)*Baseline!F$88 )</f>
        <v>8.0752216982534126E-4</v>
      </c>
      <c r="BB450" s="48">
        <f>AG450 * ( (1-Baseline!F$88-Baseline!F$87) + (1-Baseline!B$36)*Baseline!F$88 )</f>
        <v>1.8490711349162809E-4</v>
      </c>
      <c r="BC450" s="48">
        <f>AH450 * ( (1-Baseline!F$88-Baseline!F$87) + (1-Baseline!B$36)*Baseline!F$88 )</f>
        <v>3.3120454453817276E-2</v>
      </c>
      <c r="BD450" s="48">
        <f>AI450 * ( (1-Baseline!F$88-Baseline!F$87) + (1-Baseline!B$36)*Baseline!F$88 )</f>
        <v>4.1731570578069026E-4</v>
      </c>
      <c r="BE450" s="48">
        <f t="shared" si="6"/>
        <v>3.4530199442914938E-2</v>
      </c>
      <c r="BF450" s="48">
        <f>AK450 * ( (1-Baseline!H$88-Baseline!H$87) + (1-Baseline!B$36)*Baseline!H$88 )</f>
        <v>1.398813718821631E-5</v>
      </c>
      <c r="BG450" s="48">
        <f>AL450 * ( (1-Baseline!H$88-Baseline!H$87) + (1-Baseline!B$36)*Baseline!H$88 )</f>
        <v>2.1381787112129282E-4</v>
      </c>
      <c r="BH450" s="48">
        <f>AM450 * ( (1-Baseline!H$88-Baseline!H$87) + (1-Baseline!B$36)*Baseline!H$88 )</f>
        <v>4.5381589720297814E-5</v>
      </c>
      <c r="BI450" s="48">
        <f>AN450 * ( (1-Baseline!H$88-Baseline!H$87) + (1-Baseline!B$36)*Baseline!H$88 )</f>
        <v>2.7460269717651902E-2</v>
      </c>
      <c r="BJ450" s="48">
        <f t="shared" si="7"/>
        <v>2.7733457315681709E-2</v>
      </c>
      <c r="BK450" s="48"/>
      <c r="BL450" s="48">
        <f t="shared" si="18"/>
        <v>0.97576163715926212</v>
      </c>
      <c r="BM450" s="48">
        <f t="shared" si="19"/>
        <v>3.4553469797761684E-3</v>
      </c>
      <c r="BN450" s="48">
        <f t="shared" si="20"/>
        <v>1.792735475867311E-2</v>
      </c>
      <c r="BO450" s="48">
        <f t="shared" si="21"/>
        <v>2.8556611022884449E-3</v>
      </c>
      <c r="BP450" s="48">
        <f t="shared" si="8"/>
        <v>0.99999999999999978</v>
      </c>
      <c r="BQ450" s="48">
        <f t="shared" si="22"/>
        <v>1.1801054986151357E-2</v>
      </c>
      <c r="BR450" s="48">
        <f t="shared" si="23"/>
        <v>0.95945441385478425</v>
      </c>
      <c r="BS450" s="48">
        <f t="shared" si="24"/>
        <v>1.4019888068810946E-2</v>
      </c>
      <c r="BT450" s="48">
        <f t="shared" si="25"/>
        <v>1.4724643090253347E-2</v>
      </c>
      <c r="BU450" s="48">
        <f t="shared" si="9"/>
        <v>0.99999999999999989</v>
      </c>
      <c r="BV450" s="48">
        <f t="shared" si="26"/>
        <v>2.3385968886751748E-2</v>
      </c>
      <c r="BW450" s="48">
        <f t="shared" si="27"/>
        <v>5.3549390526201604E-3</v>
      </c>
      <c r="BX450" s="48">
        <f t="shared" si="28"/>
        <v>0.95917356366770357</v>
      </c>
      <c r="BY450" s="48">
        <f t="shared" si="29"/>
        <v>1.2085528392924384E-2</v>
      </c>
      <c r="BZ450" s="48">
        <f t="shared" si="10"/>
        <v>0.99999999999999989</v>
      </c>
      <c r="CA450" s="48">
        <f t="shared" si="30"/>
        <v>5.0437769186125988E-4</v>
      </c>
      <c r="CB450" s="48">
        <f t="shared" si="31"/>
        <v>7.7097445402305054E-3</v>
      </c>
      <c r="CC450" s="48">
        <f t="shared" si="32"/>
        <v>1.6363480832459025E-3</v>
      </c>
      <c r="CD450" s="48">
        <f t="shared" si="33"/>
        <v>0.99014952968466241</v>
      </c>
      <c r="CE450" s="48">
        <f t="shared" si="11"/>
        <v>1</v>
      </c>
      <c r="CF450" s="48"/>
      <c r="CG450" s="48">
        <f t="shared" si="34"/>
        <v>0.97576163715926212</v>
      </c>
      <c r="CH450" s="48">
        <f t="shared" si="35"/>
        <v>3.4553469797761684E-3</v>
      </c>
      <c r="CI450" s="48">
        <f t="shared" si="36"/>
        <v>1.792735475867311E-2</v>
      </c>
      <c r="CJ450" s="48">
        <f t="shared" si="37"/>
        <v>2.8556611022884449E-3</v>
      </c>
      <c r="CK450" s="48">
        <f t="shared" si="12"/>
        <v>0.99999999999999978</v>
      </c>
      <c r="CL450" s="48">
        <f t="shared" si="38"/>
        <v>1.1801054986151357E-2</v>
      </c>
      <c r="CM450" s="48">
        <f t="shared" si="39"/>
        <v>0.95945441385478425</v>
      </c>
      <c r="CN450" s="48">
        <f t="shared" si="40"/>
        <v>1.4019888068810946E-2</v>
      </c>
      <c r="CO450" s="48">
        <f t="shared" si="41"/>
        <v>1.4724643090253347E-2</v>
      </c>
      <c r="CP450" s="48">
        <f t="shared" si="13"/>
        <v>0.99999999999999989</v>
      </c>
      <c r="CQ450" s="48">
        <f t="shared" si="42"/>
        <v>2.3385968886751748E-2</v>
      </c>
      <c r="CR450" s="48">
        <f t="shared" si="43"/>
        <v>5.3549390526201604E-3</v>
      </c>
      <c r="CS450" s="48">
        <f t="shared" si="44"/>
        <v>0.95917356366770357</v>
      </c>
      <c r="CT450" s="48">
        <f t="shared" si="45"/>
        <v>1.2085528392924384E-2</v>
      </c>
      <c r="CU450" s="48">
        <f t="shared" si="14"/>
        <v>0.99999999999999989</v>
      </c>
      <c r="CV450" s="48">
        <f t="shared" si="46"/>
        <v>5.0437769186125988E-4</v>
      </c>
      <c r="CW450" s="48">
        <f t="shared" si="47"/>
        <v>7.7097445402305054E-3</v>
      </c>
      <c r="CX450" s="48">
        <f t="shared" si="48"/>
        <v>1.6363480832459025E-3</v>
      </c>
      <c r="CY450" s="48">
        <f t="shared" si="49"/>
        <v>0.99014952968466241</v>
      </c>
      <c r="CZ450" s="48">
        <f t="shared" si="15"/>
        <v>1</v>
      </c>
      <c r="DA450" s="48"/>
      <c r="DB450" s="48">
        <f>(AQ450*Baseline!B$7 + AV450*Baseline!B$11 + BA450*Baseline!B$16 + BF450*Baseline!B$18)</f>
        <v>66027.530673867092</v>
      </c>
      <c r="DC450" s="48">
        <f>(AR450*Baseline!B$7 + AW450*Baseline!B$11 + BB450*Baseline!B$16 + BG450*Baseline!B$18)</f>
        <v>68392.806654792017</v>
      </c>
      <c r="DD450" s="48">
        <f>(AS450*Baseline!B$7 + AX450*Baseline!B$11 + BC450*Baseline!B$16 + BH450*Baseline!B$18)</f>
        <v>115020.50511921349</v>
      </c>
      <c r="DE450" s="48">
        <f>(AT450*Baseline!B$7 + AY450*Baseline!B$11 + BD450*Baseline!B$16 + BI450*Baseline!B$18)</f>
        <v>1259894.0918339193</v>
      </c>
      <c r="DF450" s="48">
        <f t="shared" si="16"/>
        <v>1509334.9342817918</v>
      </c>
      <c r="DG450" s="48"/>
      <c r="DH450" s="48">
        <f t="shared" si="50"/>
        <v>4.3746109080345312E-2</v>
      </c>
      <c r="DI450" s="48">
        <f t="shared" si="51"/>
        <v>4.5313207228809244E-2</v>
      </c>
      <c r="DJ450" s="48">
        <f t="shared" si="52"/>
        <v>7.6206084220760001E-2</v>
      </c>
      <c r="DK450" s="48">
        <f t="shared" si="53"/>
        <v>0.83473459947008555</v>
      </c>
      <c r="DL450" s="48">
        <f t="shared" si="17"/>
        <v>1</v>
      </c>
      <c r="DM450" s="48"/>
      <c r="DN450" s="48">
        <f>DH450 / (Baseline!B$7/Baseline!B$17)</f>
        <v>4.669609412186726</v>
      </c>
      <c r="DO450" s="48">
        <f>DI450 / (Baseline!B$11/Baseline!B$17)</f>
        <v>1.0938825105973096</v>
      </c>
      <c r="DP450" s="48">
        <f>DJ450 / (Baseline!B$16/Baseline!B$17)</f>
        <v>1.1776143011339384</v>
      </c>
      <c r="DQ450" s="48">
        <f>DK450 / (Baseline!B$18/Baseline!B$17)</f>
        <v>0.94374115687176297</v>
      </c>
      <c r="DR450" s="71"/>
      <c r="DS450" s="48">
        <f>(AU450*Baseline!B$34)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3.2171976013312176E-2</v>
      </c>
      <c r="DT450" s="48">
        <f>(AZ450*Baseline!B$34) + (Baseline!D$88*(1-Baseline!D$89)*Baseline!B$35) + (Baseline!D$88*Baseline!D$89*((1-Baseline!D$90)*Baseline!B$40 + Baseline!D$90*Baseline!B$41))</f>
        <v>1.0624513004592218E-2</v>
      </c>
      <c r="DU450" s="48">
        <f>(BE450*Baseline!B$34) + (Baseline!F$88*(1-Baseline!F$89)*Baseline!B$35) + (Baseline!F$88*Baseline!F$89*((1-Baseline!F$90)*Baseline!B$40 + Baseline!F$90*Baseline!B$41))</f>
        <v>1.2910169916437245E-2</v>
      </c>
      <c r="DV450" s="48">
        <f>(BJ450*Baseline!B$34) + (Baseline!H$88*(1-Baseline!H$89)*Baseline!B$35) + (Baseline!H$88*Baseline!H$89*((1-Baseline!H$90)*Baseline!B$40 + Baseline!H$90*Baseline!B$41))</f>
        <v>9.3050185973522562E-3</v>
      </c>
      <c r="DW450" s="48">
        <f>( DS450*Baseline!B$7 + DT450*Baseline!B$11 + DU450*Baseline!B$16 + DV450*Baseline!B$18 ) / Baseline!B$17</f>
        <v>9.8071986636573145E-3</v>
      </c>
    </row>
    <row r="451" spans="1:127">
      <c r="A451" s="7" t="s">
        <v>740</v>
      </c>
      <c r="B451" s="1">
        <f>MIN( MAX( NORMINV( MCrands!B451, (B$5+B$4)/2, (B$5-B$4)/3.29 ), 0 ), 1 )</f>
        <v>0.43592213666742585</v>
      </c>
      <c r="C451" s="1">
        <f>MAX( NORMINV( MCrands!C451, (C$5+C$4)/2, (C$5-C$4)/3.29 ), 0 )</f>
        <v>3.2980555816722528</v>
      </c>
      <c r="D451" s="40"/>
      <c r="E451" s="40">
        <f>Baseline!B$33 * (C451 * Baseline!B$66*Baseline!B$66/Baseline!B$73 + Baseline!B$52*Baseline!B$52/Baseline!B$74 + Baseline!B$53*Baseline!B$53/Baseline!B$75 + Baseline!B$54*Baseline!B$54/Baseline!B$76)</f>
        <v>2.7606775074226286E-5</v>
      </c>
      <c r="F451" s="40">
        <f>Baseline!B$33 * (C451 * Baseline!B$66*Baseline!B$57/Baseline!B$73 + Baseline!B$52*Baseline!B$67/Baseline!B$74 + Baseline!B$53*Baseline!B$55/Baseline!B$75 + Baseline!B$54*Baseline!B$56/Baseline!B$76)</f>
        <v>4.0296741447359512E-8</v>
      </c>
      <c r="G451" s="1">
        <f>Baseline!B$33 * (C451 * Baseline!B$66*Baseline!B$58/Baseline!B$73 + Baseline!B$52*Baseline!B$59/Baseline!B$74 + Baseline!B$53*Baseline!B$68/Baseline!B$75 + Baseline!B$54*Baseline!B$60/Baseline!B$76)</f>
        <v>1.107171986000766E-7</v>
      </c>
      <c r="H451" s="40">
        <f>Baseline!B$33 * (C451 * Baseline!B$66*Baseline!B$61/Baseline!B$73 + Baseline!B$52*Baseline!B$62/Baseline!B$74 + Baseline!B$53*Baseline!B$63/Baseline!B$75 + Baseline!B$54*Baseline!B$69/Baseline!B$76)</f>
        <v>1.9611548581615366E-9</v>
      </c>
      <c r="I451" s="40">
        <f>Baseline!B$33 * (C451 * Baseline!B$57*Baseline!B$66/Baseline!B$73 + Baseline!B$67*Baseline!B$52/Baseline!B$74 + Baseline!B$55*Baseline!B$53/Baseline!B$75 + Baseline!B$56*Baseline!B$54/Baseline!B$76)</f>
        <v>4.0296741447359512E-8</v>
      </c>
      <c r="J451" s="1">
        <f>Baseline!B$33 * (C451 * Baseline!B$57*Baseline!B$57/Baseline!B$73 + Baseline!B$67*Baseline!B$67/Baseline!B$74 + Baseline!B$55*Baseline!B$55/Baseline!B$75 + Baseline!B$56*Baseline!B$56/Baseline!B$76)</f>
        <v>1.7949607386701666E-6</v>
      </c>
      <c r="K451" s="40">
        <f>Baseline!B$33 * (C451 * Baseline!B$57*Baseline!B$58/Baseline!B$73 + Baseline!B$67*Baseline!B$59/Baseline!B$74 + Baseline!B$55*Baseline!B$68/Baseline!B$75 + Baseline!B$56*Baseline!B$60/Baseline!B$76)</f>
        <v>1.3929571941391875E-8</v>
      </c>
      <c r="L451" s="1">
        <f>Baseline!B$33 * (C451 * Baseline!B$57*Baseline!B$61/Baseline!B$73 + Baseline!B$67*Baseline!B$62/Baseline!B$74 + Baseline!B$55*Baseline!B$63/Baseline!B$75 + Baseline!B$56*Baseline!B$69/Baseline!B$76)</f>
        <v>1.4629456313392818E-8</v>
      </c>
      <c r="M451" s="40">
        <f>Baseline!B$33 * (C451 * Baseline!B$58*Baseline!B$66/Baseline!B$73 + Baseline!B$59*Baseline!B$52/Baseline!B$74 + Baseline!B$68*Baseline!B$53/Baseline!B$75 + Baseline!B$60*Baseline!B$54/Baseline!B$76)</f>
        <v>1.107171986000766E-7</v>
      </c>
      <c r="N451" s="1">
        <f>Baseline!B$33 * (C451 * Baseline!B$58*Baseline!B$57/Baseline!B$73 + Baseline!B$59*Baseline!B$67/Baseline!B$74 + Baseline!B$68*Baseline!B$55/Baseline!B$75 + Baseline!B$60*Baseline!B$56/Baseline!B$76)</f>
        <v>1.3929571941391875E-8</v>
      </c>
      <c r="O451" s="1">
        <f>Baseline!B$33 * (C451 * Baseline!B$58*Baseline!B$58/Baseline!B$73 + Baseline!B$59*Baseline!B$59/Baseline!B$74 + Baseline!B$68*Baseline!B$68/Baseline!B$75 + Baseline!B$60*Baseline!B$60/Baseline!B$76)</f>
        <v>1.3250176827837494E-6</v>
      </c>
      <c r="P451" s="40">
        <f>Baseline!B$33 * (C451 * Baseline!B$58*Baseline!B$61/Baseline!B$73 + Baseline!B$59*Baseline!B$62/Baseline!B$74 + Baseline!B$68*Baseline!B$63/Baseline!B$75 + Baseline!B$60*Baseline!B$69/Baseline!B$76)</f>
        <v>1.6490627652925627E-9</v>
      </c>
      <c r="Q451" s="40">
        <f>Baseline!B$33 * (C451 * Baseline!B$61*Baseline!B$66/Baseline!B$73 + Baseline!B$62*Baseline!B$52/Baseline!B$74 + Baseline!B$63*Baseline!B$53/Baseline!B$75 + Baseline!B$69*Baseline!B$54/Baseline!B$76)</f>
        <v>1.9611548581615366E-9</v>
      </c>
      <c r="R451" s="40">
        <f>Baseline!B$33 * (C451 * Baseline!B$61*Baseline!B$57/Baseline!B$73 + Baseline!B$62*Baseline!B$67/Baseline!B$74 + Baseline!B$63*Baseline!B$55/Baseline!B$75 + Baseline!B$69*Baseline!B$56/Baseline!B$76)</f>
        <v>1.4629456313392818E-8</v>
      </c>
      <c r="S451" s="40">
        <f>Baseline!B$33 * (C451 * Baseline!B$61*Baseline!B$58/Baseline!B$73 + Baseline!B$62*Baseline!B$59/Baseline!B$74 + Baseline!B$63*Baseline!B$68/Baseline!B$75 + Baseline!B$69*Baseline!B$60/Baseline!B$76)</f>
        <v>1.6490627652925627E-9</v>
      </c>
      <c r="T451" s="40">
        <f>Baseline!B$33 * (C451 * Baseline!B$61*Baseline!B$61/Baseline!B$73 + Baseline!B$62*Baseline!B$62/Baseline!B$74 + Baseline!B$63*Baseline!B$63/Baseline!B$75 + Baseline!B$69*Baseline!B$69/Baseline!B$76)</f>
        <v>9.8551812240291443E-8</v>
      </c>
      <c r="U451" s="40"/>
      <c r="V451" s="40">
        <f>E451 * ( Baseline!B$87 * Baseline!B$7 )</f>
        <v>0.28653071849539463</v>
      </c>
      <c r="W451" s="40">
        <f>F451 * ( Baseline!D$87 * Baseline!B$11 )</f>
        <v>7.4333769695883825E-4</v>
      </c>
      <c r="X451" s="40">
        <f>G451 * ( Baseline!F$87 * Baseline!B$16 )</f>
        <v>3.8457364195606069E-3</v>
      </c>
      <c r="Y451" s="40">
        <f>H451 * ( Baseline!H$87 * Baseline!B$18 )</f>
        <v>6.8968612805822224E-4</v>
      </c>
      <c r="Z451" s="48">
        <f t="shared" si="0"/>
        <v>0.29180947873997226</v>
      </c>
      <c r="AA451" s="40">
        <f>I451 * ( Baseline!B$87 * Baseline!B$7 )</f>
        <v>4.1823987948214438E-4</v>
      </c>
      <c r="AB451" s="1">
        <f>J451 * ( Baseline!D$87 * Baseline!B$11 )</f>
        <v>3.3110915019210457E-2</v>
      </c>
      <c r="AC451" s="1">
        <f>K451 * ( Baseline!F$87 * Baseline!B$16 )</f>
        <v>4.8384047646833449E-4</v>
      </c>
      <c r="AD451" s="1">
        <f>L451 * ( Baseline!F$87 * Baseline!B$16 )</f>
        <v>5.0815079910039097E-4</v>
      </c>
      <c r="AE451" s="48">
        <f t="shared" si="1"/>
        <v>3.452114617426133E-2</v>
      </c>
      <c r="AF451" s="48">
        <f>M451 * ( Baseline!B$87 * Baseline!B$7 )</f>
        <v>1.149133804270195E-3</v>
      </c>
      <c r="AG451" s="48">
        <f>N451 * ( Baseline!D$87 * Baseline!B$11 )</f>
        <v>2.5695318168747787E-4</v>
      </c>
      <c r="AH451" s="48">
        <f>O451 * ( Baseline!F$87 * Baseline!B$16 )</f>
        <v>4.6024184351425079E-2</v>
      </c>
      <c r="AI451" s="48">
        <f>P451 * ( Baseline!H$87 * Baseline!B$18 )</f>
        <v>5.7993161977315532E-4</v>
      </c>
      <c r="AJ451" s="48">
        <f t="shared" si="2"/>
        <v>4.8010202957155905E-2</v>
      </c>
      <c r="AK451" s="48">
        <f>Q451 * ( Baseline!B$87 * Baseline!B$7 )</f>
        <v>2.0354826272858587E-5</v>
      </c>
      <c r="AL451" s="48">
        <f>R451 * ( Baseline!D$87 * Baseline!B$11 )</f>
        <v>2.6986366572500926E-4</v>
      </c>
      <c r="AM451" s="48">
        <f>S451 * ( Baseline!F$87 * Baseline!B$16 )</f>
        <v>5.7279815736076125E-5</v>
      </c>
      <c r="AN451" s="48">
        <f>T451 * ( Baseline!H$87 * Baseline!B$18 )</f>
        <v>3.4658057477850113E-2</v>
      </c>
      <c r="AO451" s="48">
        <f t="shared" si="3"/>
        <v>3.5005555785584057E-2</v>
      </c>
      <c r="AP451" s="48"/>
      <c r="AQ451" s="48">
        <f>V451 * ( (1-Baseline!B$88-Baseline!B$87) + (1-B451)*Baseline!B$88 )</f>
        <v>0.1692334372252382</v>
      </c>
      <c r="AR451" s="48">
        <f>W451 * ( (1-Baseline!B$88-Baseline!B$87) + (1-B451)*Baseline!B$88 )</f>
        <v>4.3903702240379028E-4</v>
      </c>
      <c r="AS451" s="48">
        <f>X451 * ( (1-Baseline!B$88-Baseline!B$87) + (1-B451)*Baseline!B$88 )</f>
        <v>2.2714046031856198E-3</v>
      </c>
      <c r="AT451" s="48">
        <f>Y451 * ( (1-Baseline!B$88-Baseline!B$87) + (1-B451)*Baseline!B$88 )</f>
        <v>4.0734883390778482E-4</v>
      </c>
      <c r="AU451" s="48">
        <f t="shared" si="4"/>
        <v>0.17235122768473538</v>
      </c>
      <c r="AV451" s="48">
        <f>AA451 * ( (1-Baseline!D$88-Baseline!D$87) + (1-B451)*Baseline!D$88 )</f>
        <v>3.3296297752207513E-4</v>
      </c>
      <c r="AW451" s="48">
        <f>AB451 * ( (1-Baseline!D$88-Baseline!D$87) + (1-B451)*Baseline!D$88 )</f>
        <v>2.6359774364241088E-2</v>
      </c>
      <c r="AX451" s="48">
        <f>AC451 * ( (1-Baseline!D$88-Baseline!D$87) + (1-B451)*Baseline!D$88 )</f>
        <v>3.8518795933584318E-4</v>
      </c>
      <c r="AY451" s="48">
        <f>AD451 * ( (1-Baseline!D$88-Baseline!D$87) + (1-B451)*Baseline!D$88 )</f>
        <v>4.045415356091392E-4</v>
      </c>
      <c r="AZ451" s="48">
        <f t="shared" si="5"/>
        <v>2.7482466836708144E-2</v>
      </c>
      <c r="BA451" s="48">
        <f>AF451 * ( (1-Baseline!F$88-Baseline!F$87) + (1-Baseline!B$36)*Baseline!F$88 )</f>
        <v>8.2695345783456904E-4</v>
      </c>
      <c r="BB451" s="48">
        <f>AG451 * ( (1-Baseline!F$88-Baseline!F$87) + (1-Baseline!B$36)*Baseline!F$88 )</f>
        <v>1.8491173204412308E-4</v>
      </c>
      <c r="BC451" s="48">
        <f>AH451 * ( (1-Baseline!F$88-Baseline!F$87) + (1-Baseline!B$36)*Baseline!F$88 )</f>
        <v>3.3120475833184733E-2</v>
      </c>
      <c r="BD451" s="48">
        <f>AI451 * ( (1-Baseline!F$88-Baseline!F$87) + (1-Baseline!B$36)*Baseline!F$88 )</f>
        <v>4.1733735140059535E-4</v>
      </c>
      <c r="BE451" s="48">
        <f t="shared" si="6"/>
        <v>3.4549678374464016E-2</v>
      </c>
      <c r="BF451" s="48">
        <f>AK451 * ( (1-Baseline!H$88-Baseline!H$87) + (1-Baseline!B$36)*Baseline!H$88 )</f>
        <v>1.6127535952511314E-5</v>
      </c>
      <c r="BG451" s="48">
        <f>AL451 * ( (1-Baseline!H$88-Baseline!H$87) + (1-Baseline!B$36)*Baseline!H$88 )</f>
        <v>2.1381837962723932E-4</v>
      </c>
      <c r="BH451" s="48">
        <f>AM451 * ( (1-Baseline!H$88-Baseline!H$87) + (1-Baseline!B$36)*Baseline!H$88 )</f>
        <v>4.5383943604007833E-5</v>
      </c>
      <c r="BI451" s="48">
        <f>AN451 * ( (1-Baseline!H$88-Baseline!H$87) + (1-Baseline!B$36)*Baseline!H$88 )</f>
        <v>2.7460272100850197E-2</v>
      </c>
      <c r="BJ451" s="48">
        <f t="shared" si="7"/>
        <v>2.7735601960033957E-2</v>
      </c>
      <c r="BK451" s="48"/>
      <c r="BL451" s="48">
        <f t="shared" si="18"/>
        <v>0.98191025093711415</v>
      </c>
      <c r="BM451" s="48">
        <f t="shared" si="19"/>
        <v>2.5473391069013801E-3</v>
      </c>
      <c r="BN451" s="48">
        <f t="shared" si="20"/>
        <v>1.3178929060722849E-2</v>
      </c>
      <c r="BO451" s="48">
        <f t="shared" si="21"/>
        <v>2.3634808952617773E-3</v>
      </c>
      <c r="BP451" s="48">
        <f t="shared" si="8"/>
        <v>1.0000000000000002</v>
      </c>
      <c r="BQ451" s="48">
        <f t="shared" si="22"/>
        <v>1.2115469091636953E-2</v>
      </c>
      <c r="BR451" s="48">
        <f t="shared" si="23"/>
        <v>0.95914877368404616</v>
      </c>
      <c r="BS451" s="48">
        <f t="shared" si="24"/>
        <v>1.4015770914034187E-2</v>
      </c>
      <c r="BT451" s="48">
        <f t="shared" si="25"/>
        <v>1.4719986310282589E-2</v>
      </c>
      <c r="BU451" s="48">
        <f t="shared" si="9"/>
        <v>0.99999999999999989</v>
      </c>
      <c r="BV451" s="48">
        <f t="shared" si="26"/>
        <v>2.3935199884401175E-2</v>
      </c>
      <c r="BW451" s="48">
        <f t="shared" si="27"/>
        <v>5.3520536440302439E-3</v>
      </c>
      <c r="BX451" s="48">
        <f t="shared" si="28"/>
        <v>0.95863340533046404</v>
      </c>
      <c r="BY451" s="48">
        <f t="shared" si="29"/>
        <v>1.2079341141104606E-2</v>
      </c>
      <c r="BZ451" s="48">
        <f t="shared" si="10"/>
        <v>1</v>
      </c>
      <c r="CA451" s="48">
        <f t="shared" si="30"/>
        <v>5.8147416363093672E-4</v>
      </c>
      <c r="CB451" s="48">
        <f t="shared" si="31"/>
        <v>7.7091667213621037E-3</v>
      </c>
      <c r="CC451" s="48">
        <f t="shared" si="32"/>
        <v>1.6363064219555978E-3</v>
      </c>
      <c r="CD451" s="48">
        <f t="shared" si="33"/>
        <v>0.99007305269305135</v>
      </c>
      <c r="CE451" s="48">
        <f t="shared" si="11"/>
        <v>1</v>
      </c>
      <c r="CF451" s="48"/>
      <c r="CG451" s="48">
        <f t="shared" si="34"/>
        <v>0.98191025093711415</v>
      </c>
      <c r="CH451" s="48">
        <f t="shared" si="35"/>
        <v>2.5473391069013801E-3</v>
      </c>
      <c r="CI451" s="48">
        <f t="shared" si="36"/>
        <v>1.3178929060722849E-2</v>
      </c>
      <c r="CJ451" s="48">
        <f t="shared" si="37"/>
        <v>2.3634808952617773E-3</v>
      </c>
      <c r="CK451" s="48">
        <f t="shared" si="12"/>
        <v>1.0000000000000002</v>
      </c>
      <c r="CL451" s="48">
        <f t="shared" si="38"/>
        <v>1.2115469091636953E-2</v>
      </c>
      <c r="CM451" s="48">
        <f t="shared" si="39"/>
        <v>0.95914877368404616</v>
      </c>
      <c r="CN451" s="48">
        <f t="shared" si="40"/>
        <v>1.4015770914034187E-2</v>
      </c>
      <c r="CO451" s="48">
        <f t="shared" si="41"/>
        <v>1.4719986310282589E-2</v>
      </c>
      <c r="CP451" s="48">
        <f t="shared" si="13"/>
        <v>0.99999999999999989</v>
      </c>
      <c r="CQ451" s="48">
        <f t="shared" si="42"/>
        <v>2.3935199884401175E-2</v>
      </c>
      <c r="CR451" s="48">
        <f t="shared" si="43"/>
        <v>5.3520536440302439E-3</v>
      </c>
      <c r="CS451" s="48">
        <f t="shared" si="44"/>
        <v>0.95863340533046404</v>
      </c>
      <c r="CT451" s="48">
        <f t="shared" si="45"/>
        <v>1.2079341141104606E-2</v>
      </c>
      <c r="CU451" s="48">
        <f t="shared" si="14"/>
        <v>1</v>
      </c>
      <c r="CV451" s="48">
        <f t="shared" si="46"/>
        <v>5.8147416363093672E-4</v>
      </c>
      <c r="CW451" s="48">
        <f t="shared" si="47"/>
        <v>7.7091667213621037E-3</v>
      </c>
      <c r="CX451" s="48">
        <f t="shared" si="48"/>
        <v>1.6363064219555978E-3</v>
      </c>
      <c r="CY451" s="48">
        <f t="shared" si="49"/>
        <v>0.99007305269305135</v>
      </c>
      <c r="CZ451" s="48">
        <f t="shared" si="15"/>
        <v>1</v>
      </c>
      <c r="DA451" s="48"/>
      <c r="DB451" s="48">
        <f>(AQ451*Baseline!B$7 + AV451*Baseline!B$11 + BA451*Baseline!B$16 + BF451*Baseline!B$18)</f>
        <v>86301.218375775032</v>
      </c>
      <c r="DC451" s="48">
        <f>(AR451*Baseline!B$7 + AW451*Baseline!B$11 + BB451*Baseline!B$16 + BG451*Baseline!B$18)</f>
        <v>67153.300022302486</v>
      </c>
      <c r="DD451" s="48">
        <f>(AS451*Baseline!B$7 + AX451*Baseline!B$11 + BC451*Baseline!B$16 + BH451*Baseline!B$18)</f>
        <v>114965.74235399321</v>
      </c>
      <c r="DE451" s="48">
        <f>(AT451*Baseline!B$7 + AY451*Baseline!B$11 + BD451*Baseline!B$16 + BI451*Baseline!B$18)</f>
        <v>1259891.5518540556</v>
      </c>
      <c r="DF451" s="48">
        <f t="shared" si="16"/>
        <v>1528311.8126061263</v>
      </c>
      <c r="DG451" s="48"/>
      <c r="DH451" s="48">
        <f t="shared" si="50"/>
        <v>5.6468331700329812E-2</v>
      </c>
      <c r="DI451" s="48">
        <f t="shared" si="51"/>
        <v>4.3939528222182965E-2</v>
      </c>
      <c r="DJ451" s="48">
        <f t="shared" si="52"/>
        <v>7.5224009528494021E-2</v>
      </c>
      <c r="DK451" s="48">
        <f t="shared" si="53"/>
        <v>0.82436813054899327</v>
      </c>
      <c r="DL451" s="48">
        <f t="shared" si="17"/>
        <v>1</v>
      </c>
      <c r="DM451" s="48"/>
      <c r="DN451" s="48">
        <f>DH451 / (Baseline!B$7/Baseline!B$17)</f>
        <v>6.0276229987460344</v>
      </c>
      <c r="DO451" s="48">
        <f>DI451 / (Baseline!B$11/Baseline!B$17)</f>
        <v>1.0607212418984164</v>
      </c>
      <c r="DP451" s="48">
        <f>DJ451 / (Baseline!B$16/Baseline!B$17)</f>
        <v>1.1624382792425121</v>
      </c>
      <c r="DQ451" s="48">
        <f>DK451 / (Baseline!B$18/Baseline!B$17)</f>
        <v>0.93202094858223294</v>
      </c>
      <c r="DR451" s="71"/>
      <c r="DS451" s="48">
        <f>(AU451*Baseline!B$34)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3.8382215402710307E-2</v>
      </c>
      <c r="DT451" s="48">
        <f>(AZ451*Baseline!B$34) + (Baseline!D$88*(1-Baseline!D$89)*Baseline!B$35) + (Baseline!D$88*Baseline!D$89*((1-Baseline!D$90)*Baseline!B$40 + Baseline!D$90*Baseline!B$41))</f>
        <v>1.0535938025506224E-2</v>
      </c>
      <c r="DU451" s="48">
        <f>(BE451*Baseline!B$34) + (Baseline!F$88*(1-Baseline!F$89)*Baseline!B$35) + (Baseline!F$88*Baseline!F$89*((1-Baseline!F$90)*Baseline!B$40 + Baseline!F$90*Baseline!B$41))</f>
        <v>1.2913091756169604E-2</v>
      </c>
      <c r="DV451" s="48">
        <f>(BJ451*Baseline!B$34) + (Baseline!H$88*(1-Baseline!H$89)*Baseline!B$35) + (Baseline!H$88*Baseline!H$89*((1-Baseline!H$90)*Baseline!B$40 + Baseline!H$90*Baseline!B$41))</f>
        <v>9.3053402940050933E-3</v>
      </c>
      <c r="DW451" s="48">
        <f>( DS451*Baseline!B$7 + DT451*Baseline!B$11 + DU451*Baseline!B$16 + DV451*Baseline!B$18 ) / Baseline!B$17</f>
        <v>9.862182263383687E-3</v>
      </c>
    </row>
    <row r="452" spans="1:127">
      <c r="A452" s="7" t="s">
        <v>741</v>
      </c>
      <c r="B452" s="1">
        <f>MIN( MAX( NORMINV( MCrands!B452, (B$5+B$4)/2, (B$5-B$4)/3.29 ), 0 ), 1 )</f>
        <v>0.55811488558239009</v>
      </c>
      <c r="C452" s="1">
        <f>MAX( NORMINV( MCrands!C452, (C$5+C$4)/2, (C$5-C$4)/3.29 ), 0 )</f>
        <v>2.1945104340805246</v>
      </c>
      <c r="D452" s="40"/>
      <c r="E452" s="40">
        <f>Baseline!B$33 * (C452 * Baseline!B$66*Baseline!B$66/Baseline!B$73 + Baseline!B$52*Baseline!B$52/Baseline!B$74 + Baseline!B$53*Baseline!B$53/Baseline!B$75 + Baseline!B$54*Baseline!B$54/Baseline!B$76)</f>
        <v>1.8372262122635768E-5</v>
      </c>
      <c r="F452" s="40">
        <f>Baseline!B$33 * (C452 * Baseline!B$66*Baseline!B$57/Baseline!B$73 + Baseline!B$52*Baseline!B$67/Baseline!B$74 + Baseline!B$53*Baseline!B$55/Baseline!B$75 + Baseline!B$54*Baseline!B$56/Baseline!B$76)</f>
        <v>3.9061768133873645E-8</v>
      </c>
      <c r="G452" s="1">
        <f>Baseline!B$33 * (C452 * Baseline!B$66*Baseline!B$58/Baseline!B$73 + Baseline!B$52*Baseline!B$59/Baseline!B$74 + Baseline!B$53*Baseline!B$68/Baseline!B$75 + Baseline!B$54*Baseline!B$60/Baseline!B$76)</f>
        <v>1.0768122253775719E-7</v>
      </c>
      <c r="H452" s="40">
        <f>Baseline!B$33 * (C452 * Baseline!B$66*Baseline!B$61/Baseline!B$73 + Baseline!B$52*Baseline!B$62/Baseline!B$74 + Baseline!B$53*Baseline!B$63/Baseline!B$75 + Baseline!B$54*Baseline!B$69/Baseline!B$76)</f>
        <v>1.657557251929596E-9</v>
      </c>
      <c r="I452" s="40">
        <f>Baseline!B$33 * (C452 * Baseline!B$57*Baseline!B$66/Baseline!B$73 + Baseline!B$67*Baseline!B$52/Baseline!B$74 + Baseline!B$55*Baseline!B$53/Baseline!B$75 + Baseline!B$56*Baseline!B$54/Baseline!B$76)</f>
        <v>3.9061768133873645E-8</v>
      </c>
      <c r="J452" s="1">
        <f>Baseline!B$33 * (C452 * Baseline!B$57*Baseline!B$57/Baseline!B$73 + Baseline!B$67*Baseline!B$67/Baseline!B$74 + Baseline!B$55*Baseline!B$55/Baseline!B$75 + Baseline!B$56*Baseline!B$56/Baseline!B$76)</f>
        <v>1.7949605735115823E-6</v>
      </c>
      <c r="K452" s="40">
        <f>Baseline!B$33 * (C452 * Baseline!B$57*Baseline!B$58/Baseline!B$73 + Baseline!B$67*Baseline!B$59/Baseline!B$74 + Baseline!B$55*Baseline!B$68/Baseline!B$75 + Baseline!B$56*Baseline!B$60/Baseline!B$76)</f>
        <v>1.3929165926539008E-8</v>
      </c>
      <c r="L452" s="1">
        <f>Baseline!B$33 * (C452 * Baseline!B$57*Baseline!B$61/Baseline!B$73 + Baseline!B$67*Baseline!B$62/Baseline!B$74 + Baseline!B$55*Baseline!B$63/Baseline!B$75 + Baseline!B$56*Baseline!B$69/Baseline!B$76)</f>
        <v>1.4629415711907531E-8</v>
      </c>
      <c r="M452" s="40">
        <f>Baseline!B$33 * (C452 * Baseline!B$58*Baseline!B$66/Baseline!B$73 + Baseline!B$59*Baseline!B$52/Baseline!B$74 + Baseline!B$68*Baseline!B$53/Baseline!B$75 + Baseline!B$60*Baseline!B$54/Baseline!B$76)</f>
        <v>1.0768122253775719E-7</v>
      </c>
      <c r="N452" s="1">
        <f>Baseline!B$33 * (C452 * Baseline!B$58*Baseline!B$57/Baseline!B$73 + Baseline!B$59*Baseline!B$67/Baseline!B$74 + Baseline!B$68*Baseline!B$55/Baseline!B$75 + Baseline!B$60*Baseline!B$56/Baseline!B$76)</f>
        <v>1.3929165926539008E-8</v>
      </c>
      <c r="O452" s="1">
        <f>Baseline!B$33 * (C452 * Baseline!B$58*Baseline!B$58/Baseline!B$73 + Baseline!B$59*Baseline!B$59/Baseline!B$74 + Baseline!B$68*Baseline!B$68/Baseline!B$75 + Baseline!B$60*Baseline!B$60/Baseline!B$76)</f>
        <v>1.3250166846639027E-6</v>
      </c>
      <c r="P452" s="40">
        <f>Baseline!B$33 * (C452 * Baseline!B$58*Baseline!B$61/Baseline!B$73 + Baseline!B$59*Baseline!B$62/Baseline!B$74 + Baseline!B$68*Baseline!B$63/Baseline!B$75 + Baseline!B$60*Baseline!B$69/Baseline!B$76)</f>
        <v>1.6489629533078994E-9</v>
      </c>
      <c r="Q452" s="40">
        <f>Baseline!B$33 * (C452 * Baseline!B$61*Baseline!B$66/Baseline!B$73 + Baseline!B$62*Baseline!B$52/Baseline!B$74 + Baseline!B$63*Baseline!B$53/Baseline!B$75 + Baseline!B$69*Baseline!B$54/Baseline!B$76)</f>
        <v>1.6575572519295958E-9</v>
      </c>
      <c r="R452" s="40">
        <f>Baseline!B$33 * (C452 * Baseline!B$61*Baseline!B$57/Baseline!B$73 + Baseline!B$62*Baseline!B$67/Baseline!B$74 + Baseline!B$63*Baseline!B$55/Baseline!B$75 + Baseline!B$69*Baseline!B$56/Baseline!B$76)</f>
        <v>1.4629415711907531E-8</v>
      </c>
      <c r="S452" s="40">
        <f>Baseline!B$33 * (C452 * Baseline!B$61*Baseline!B$58/Baseline!B$73 + Baseline!B$62*Baseline!B$59/Baseline!B$74 + Baseline!B$63*Baseline!B$68/Baseline!B$75 + Baseline!B$69*Baseline!B$60/Baseline!B$76)</f>
        <v>1.6489629533078994E-9</v>
      </c>
      <c r="T452" s="40">
        <f>Baseline!B$33 * (C452 * Baseline!B$61*Baseline!B$61/Baseline!B$73 + Baseline!B$62*Baseline!B$62/Baseline!B$74 + Baseline!B$63*Baseline!B$63/Baseline!B$75 + Baseline!B$69*Baseline!B$69/Baseline!B$76)</f>
        <v>9.8551802259092983E-8</v>
      </c>
      <c r="U452" s="40"/>
      <c r="V452" s="40">
        <f>E452 * ( Baseline!B$87 * Baseline!B$7 )</f>
        <v>0.19068570857083664</v>
      </c>
      <c r="W452" s="40">
        <f>F452 * ( Baseline!D$87 * Baseline!B$11 )</f>
        <v>7.2055664356147073E-4</v>
      </c>
      <c r="X452" s="40">
        <f>G452 * ( Baseline!F$87 * Baseline!B$16 )</f>
        <v>3.7402824895533143E-3</v>
      </c>
      <c r="Y452" s="40">
        <f>H452 * ( Baseline!H$87 * Baseline!B$18 )</f>
        <v>5.8291890533816661E-4</v>
      </c>
      <c r="Z452" s="48">
        <f t="shared" si="0"/>
        <v>0.19572946660928958</v>
      </c>
      <c r="AA452" s="40">
        <f>I452 * ( Baseline!B$87 * Baseline!B$7 )</f>
        <v>4.0542209146147458E-4</v>
      </c>
      <c r="AB452" s="1">
        <f>J452 * ( Baseline!D$87 * Baseline!B$11 )</f>
        <v>3.3110911972596829E-2</v>
      </c>
      <c r="AC452" s="1">
        <f>K452 * ( Baseline!F$87 * Baseline!B$16 )</f>
        <v>4.8382637363583606E-4</v>
      </c>
      <c r="AD452" s="1">
        <f>L452 * ( Baseline!F$87 * Baseline!B$16 )</f>
        <v>5.0814938881714108E-4</v>
      </c>
      <c r="AE452" s="48">
        <f t="shared" si="1"/>
        <v>3.4508309826511277E-2</v>
      </c>
      <c r="AF452" s="48">
        <f>M452 * ( Baseline!B$87 * Baseline!B$7 )</f>
        <v>1.1176234087193818E-3</v>
      </c>
      <c r="AG452" s="48">
        <f>N452 * ( Baseline!D$87 * Baseline!B$11 )</f>
        <v>2.5694569209564437E-4</v>
      </c>
      <c r="AH452" s="48">
        <f>O452 * ( Baseline!F$87 * Baseline!B$16 )</f>
        <v>4.6024149681961848E-2</v>
      </c>
      <c r="AI452" s="48">
        <f>P452 * ( Baseline!H$87 * Baseline!B$18 )</f>
        <v>5.7989651854647257E-4</v>
      </c>
      <c r="AJ452" s="48">
        <f t="shared" si="2"/>
        <v>4.797861530132335E-2</v>
      </c>
      <c r="AK452" s="48">
        <f>Q452 * ( Baseline!B$87 * Baseline!B$7 )</f>
        <v>1.7203786717777276E-5</v>
      </c>
      <c r="AL452" s="48">
        <f>R452 * ( Baseline!D$87 * Baseline!B$11 )</f>
        <v>2.698629167658259E-4</v>
      </c>
      <c r="AM452" s="48">
        <f>S452 * ( Baseline!F$87 * Baseline!B$16 )</f>
        <v>5.7276348789753588E-5</v>
      </c>
      <c r="AN452" s="48">
        <f>T452 * ( Baseline!H$87 * Baseline!B$18 )</f>
        <v>3.4658053967727448E-2</v>
      </c>
      <c r="AO452" s="48">
        <f t="shared" si="3"/>
        <v>3.5002397020000804E-2</v>
      </c>
      <c r="AP452" s="48"/>
      <c r="AQ452" s="48">
        <f>V452 * ( (1-Baseline!B$88-Baseline!B$87) + (1-B452)*Baseline!B$88 )</f>
        <v>9.1887200552544304E-2</v>
      </c>
      <c r="AR452" s="48">
        <f>W452 * ( (1-Baseline!B$88-Baseline!B$87) + (1-B452)*Baseline!B$88 )</f>
        <v>3.4722021546677753E-4</v>
      </c>
      <c r="AS452" s="48">
        <f>X452 * ( (1-Baseline!B$88-Baseline!B$87) + (1-B452)*Baseline!B$88 )</f>
        <v>1.8023589172813234E-3</v>
      </c>
      <c r="AT452" s="48">
        <f>Y452 * ( (1-Baseline!B$88-Baseline!B$87) + (1-B452)*Baseline!B$88 )</f>
        <v>2.8089565160453544E-4</v>
      </c>
      <c r="AU452" s="48">
        <f t="shared" si="4"/>
        <v>9.4317675336896944E-2</v>
      </c>
      <c r="AV452" s="48">
        <f>AA452 * ( (1-Baseline!D$88-Baseline!D$87) + (1-B452)*Baseline!D$88 )</f>
        <v>3.0056491012306937E-4</v>
      </c>
      <c r="AW452" s="48">
        <f>AB452 * ( (1-Baseline!D$88-Baseline!D$87) + (1-B452)*Baseline!D$88 )</f>
        <v>2.4547202756666057E-2</v>
      </c>
      <c r="AX452" s="48">
        <f>AC452 * ( (1-Baseline!D$88-Baseline!D$87) + (1-B452)*Baseline!D$88 )</f>
        <v>3.5869093857911877E-4</v>
      </c>
      <c r="AY452" s="48">
        <f>AD452 * ( (1-Baseline!D$88-Baseline!D$87) + (1-B452)*Baseline!D$88 )</f>
        <v>3.767231204109904E-4</v>
      </c>
      <c r="AZ452" s="48">
        <f t="shared" si="5"/>
        <v>2.5583181725779235E-2</v>
      </c>
      <c r="BA452" s="48">
        <f>AF452 * ( (1-Baseline!F$88-Baseline!F$87) + (1-Baseline!B$36)*Baseline!F$88 )</f>
        <v>8.0427756886354616E-4</v>
      </c>
      <c r="BB452" s="48">
        <f>AG452 * ( (1-Baseline!F$88-Baseline!F$87) + (1-Baseline!B$36)*Baseline!F$88 )</f>
        <v>1.8490634229417275E-4</v>
      </c>
      <c r="BC452" s="48">
        <f>AH452 * ( (1-Baseline!F$88-Baseline!F$87) + (1-Baseline!B$36)*Baseline!F$88 )</f>
        <v>3.3120450883929571E-2</v>
      </c>
      <c r="BD452" s="48">
        <f>AI452 * ( (1-Baseline!F$88-Baseline!F$87) + (1-Baseline!B$36)*Baseline!F$88 )</f>
        <v>4.1731209143463518E-4</v>
      </c>
      <c r="BE452" s="48">
        <f t="shared" si="6"/>
        <v>3.4526946886521921E-2</v>
      </c>
      <c r="BF452" s="48">
        <f>AK452 * ( (1-Baseline!H$88-Baseline!H$87) + (1-Baseline!B$36)*Baseline!H$88 )</f>
        <v>1.363090429222929E-5</v>
      </c>
      <c r="BG452" s="48">
        <f>AL452 * ( (1-Baseline!H$88-Baseline!H$87) + (1-Baseline!B$36)*Baseline!H$88 )</f>
        <v>2.1381778621189915E-4</v>
      </c>
      <c r="BH452" s="48">
        <f>AM452 * ( (1-Baseline!H$88-Baseline!H$87) + (1-Baseline!B$36)*Baseline!H$88 )</f>
        <v>4.5381196673097558E-5</v>
      </c>
      <c r="BI452" s="48">
        <f>AN452 * ( (1-Baseline!H$88-Baseline!H$87) + (1-Baseline!B$36)*Baseline!H$88 )</f>
        <v>2.746026931970981E-2</v>
      </c>
      <c r="BJ452" s="48">
        <f t="shared" si="7"/>
        <v>2.7733099206887036E-2</v>
      </c>
      <c r="BK452" s="48"/>
      <c r="BL452" s="48">
        <f t="shared" si="18"/>
        <v>0.97423097234244671</v>
      </c>
      <c r="BM452" s="48">
        <f t="shared" si="19"/>
        <v>3.6813907279471029E-3</v>
      </c>
      <c r="BN452" s="48">
        <f t="shared" si="20"/>
        <v>1.9109450172975617E-2</v>
      </c>
      <c r="BO452" s="48">
        <f t="shared" si="21"/>
        <v>2.9781867566306469E-3</v>
      </c>
      <c r="BP452" s="48">
        <f t="shared" si="8"/>
        <v>1.0000000000000002</v>
      </c>
      <c r="BQ452" s="48">
        <f t="shared" si="22"/>
        <v>1.1748535164420192E-2</v>
      </c>
      <c r="BR452" s="48">
        <f t="shared" si="23"/>
        <v>0.95950546807595638</v>
      </c>
      <c r="BS452" s="48">
        <f t="shared" si="24"/>
        <v>1.4020575799517503E-2</v>
      </c>
      <c r="BT452" s="48">
        <f t="shared" si="25"/>
        <v>1.4725420960106003E-2</v>
      </c>
      <c r="BU452" s="48">
        <f t="shared" si="9"/>
        <v>1.0000000000000002</v>
      </c>
      <c r="BV452" s="48">
        <f t="shared" si="26"/>
        <v>2.3294198919670685E-2</v>
      </c>
      <c r="BW452" s="48">
        <f t="shared" si="27"/>
        <v>5.3554211700761042E-3</v>
      </c>
      <c r="BX452" s="48">
        <f t="shared" si="28"/>
        <v>0.95926381770114166</v>
      </c>
      <c r="BY452" s="48">
        <f t="shared" si="29"/>
        <v>1.2086562209111478E-2</v>
      </c>
      <c r="BZ452" s="48">
        <f t="shared" si="10"/>
        <v>1</v>
      </c>
      <c r="CA452" s="48">
        <f t="shared" si="30"/>
        <v>4.9150310214317089E-4</v>
      </c>
      <c r="CB452" s="48">
        <f t="shared" si="31"/>
        <v>7.7098410320762568E-3</v>
      </c>
      <c r="CC452" s="48">
        <f t="shared" si="32"/>
        <v>1.6363550403998095E-3</v>
      </c>
      <c r="CD452" s="48">
        <f t="shared" si="33"/>
        <v>0.99016230082538081</v>
      </c>
      <c r="CE452" s="48">
        <f t="shared" si="11"/>
        <v>1</v>
      </c>
      <c r="CF452" s="48"/>
      <c r="CG452" s="48">
        <f t="shared" si="34"/>
        <v>0.97423097234244671</v>
      </c>
      <c r="CH452" s="48">
        <f t="shared" si="35"/>
        <v>3.6813907279471029E-3</v>
      </c>
      <c r="CI452" s="48">
        <f t="shared" si="36"/>
        <v>1.9109450172975617E-2</v>
      </c>
      <c r="CJ452" s="48">
        <f t="shared" si="37"/>
        <v>2.9781867566306469E-3</v>
      </c>
      <c r="CK452" s="48">
        <f t="shared" si="12"/>
        <v>1.0000000000000002</v>
      </c>
      <c r="CL452" s="48">
        <f t="shared" si="38"/>
        <v>1.1748535164420192E-2</v>
      </c>
      <c r="CM452" s="48">
        <f t="shared" si="39"/>
        <v>0.95950546807595638</v>
      </c>
      <c r="CN452" s="48">
        <f t="shared" si="40"/>
        <v>1.4020575799517503E-2</v>
      </c>
      <c r="CO452" s="48">
        <f t="shared" si="41"/>
        <v>1.4725420960106003E-2</v>
      </c>
      <c r="CP452" s="48">
        <f t="shared" si="13"/>
        <v>1.0000000000000002</v>
      </c>
      <c r="CQ452" s="48">
        <f t="shared" si="42"/>
        <v>2.3294198919670685E-2</v>
      </c>
      <c r="CR452" s="48">
        <f t="shared" si="43"/>
        <v>5.3554211700761042E-3</v>
      </c>
      <c r="CS452" s="48">
        <f t="shared" si="44"/>
        <v>0.95926381770114166</v>
      </c>
      <c r="CT452" s="48">
        <f t="shared" si="45"/>
        <v>1.2086562209111478E-2</v>
      </c>
      <c r="CU452" s="48">
        <f t="shared" si="14"/>
        <v>1</v>
      </c>
      <c r="CV452" s="48">
        <f t="shared" si="46"/>
        <v>4.9150310214317089E-4</v>
      </c>
      <c r="CW452" s="48">
        <f t="shared" si="47"/>
        <v>7.7098410320762568E-3</v>
      </c>
      <c r="CX452" s="48">
        <f t="shared" si="48"/>
        <v>1.6363550403998095E-3</v>
      </c>
      <c r="CY452" s="48">
        <f t="shared" si="49"/>
        <v>0.99016230082538081</v>
      </c>
      <c r="CZ452" s="48">
        <f t="shared" si="15"/>
        <v>1</v>
      </c>
      <c r="DA452" s="48"/>
      <c r="DB452" s="48">
        <f>(AQ452*Baseline!B$7 + AV452*Baseline!B$11 + BA452*Baseline!B$16 + BF452*Baseline!B$18)</f>
        <v>48528.522847038104</v>
      </c>
      <c r="DC452" s="48">
        <f>(AR452*Baseline!B$7 + AW452*Baseline!B$11 + BB452*Baseline!B$16 + BG452*Baseline!B$18)</f>
        <v>63221.565949967531</v>
      </c>
      <c r="DD452" s="48">
        <f>(AS452*Baseline!B$7 + AX452*Baseline!B$11 + BC452*Baseline!B$16 + BH452*Baseline!B$18)</f>
        <v>114681.22153552467</v>
      </c>
      <c r="DE452" s="48">
        <f>(AT452*Baseline!B$7 + AY452*Baseline!B$11 + BD452*Baseline!B$16 + BI452*Baseline!B$18)</f>
        <v>1259770.3519906786</v>
      </c>
      <c r="DF452" s="48">
        <f t="shared" si="16"/>
        <v>1486201.662323209</v>
      </c>
      <c r="DG452" s="48"/>
      <c r="DH452" s="48">
        <f t="shared" si="50"/>
        <v>3.2652717378326049E-2</v>
      </c>
      <c r="DI452" s="48">
        <f t="shared" si="51"/>
        <v>4.2539022497889344E-2</v>
      </c>
      <c r="DJ452" s="48">
        <f t="shared" si="52"/>
        <v>7.7163970706543711E-2</v>
      </c>
      <c r="DK452" s="48">
        <f t="shared" si="53"/>
        <v>0.84764428941724079</v>
      </c>
      <c r="DL452" s="48">
        <f t="shared" si="17"/>
        <v>0.99999999999999989</v>
      </c>
      <c r="DM452" s="48"/>
      <c r="DN452" s="48">
        <f>DH452 / (Baseline!B$7/Baseline!B$17)</f>
        <v>3.4854628127787044</v>
      </c>
      <c r="DO452" s="48">
        <f>DI452 / (Baseline!B$11/Baseline!B$17)</f>
        <v>1.0269123633950603</v>
      </c>
      <c r="DP452" s="48">
        <f>DJ452 / (Baseline!B$16/Baseline!B$17)</f>
        <v>1.1924165421368231</v>
      </c>
      <c r="DQ452" s="48">
        <f>DK452 / (Baseline!B$18/Baseline!B$17)</f>
        <v>0.95833670105229474</v>
      </c>
      <c r="DR452" s="71"/>
      <c r="DS452" s="48">
        <f>(AU452*Baseline!B$34)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2.6677182550534539E-2</v>
      </c>
      <c r="DT452" s="48">
        <f>(AZ452*Baseline!B$34) + (Baseline!D$88*(1-Baseline!D$89)*Baseline!B$35) + (Baseline!D$88*Baseline!D$89*((1-Baseline!D$90)*Baseline!B$40 + Baseline!D$90*Baseline!B$41))</f>
        <v>1.0251045258866888E-2</v>
      </c>
      <c r="DU452" s="48">
        <f>(BE452*Baseline!B$34) + (Baseline!F$88*(1-Baseline!F$89)*Baseline!B$35) + (Baseline!F$88*Baseline!F$89*((1-Baseline!F$90)*Baseline!B$40 + Baseline!F$90*Baseline!B$41))</f>
        <v>1.2909682032978291E-2</v>
      </c>
      <c r="DV452" s="48">
        <f>(BJ452*Baseline!B$34) + (Baseline!H$88*(1-Baseline!H$89)*Baseline!B$35) + (Baseline!H$88*Baseline!H$89*((1-Baseline!H$90)*Baseline!B$40 + Baseline!H$90*Baseline!B$41))</f>
        <v>9.3049648810330562E-3</v>
      </c>
      <c r="DW452" s="48">
        <f>( DS452*Baseline!B$7 + DT452*Baseline!B$11 + DU452*Baseline!B$16 + DV452*Baseline!B$18 ) / Baseline!B$17</f>
        <v>9.7401723306644421E-3</v>
      </c>
    </row>
    <row r="453" spans="1:127">
      <c r="A453" s="7" t="s">
        <v>742</v>
      </c>
      <c r="B453" s="1">
        <f>MIN( MAX( NORMINV( MCrands!B453, (B$5+B$4)/2, (B$5-B$4)/3.29 ), 0 ), 1 )</f>
        <v>0.53920570237042298</v>
      </c>
      <c r="C453" s="1">
        <f>MAX( NORMINV( MCrands!C453, (C$5+C$4)/2, (C$5-C$4)/3.29 ), 0 )</f>
        <v>2.5266248124150534</v>
      </c>
      <c r="D453" s="40"/>
      <c r="E453" s="40">
        <f>Baseline!B$33 * (C453 * Baseline!B$66*Baseline!B$66/Baseline!B$73 + Baseline!B$52*Baseline!B$52/Baseline!B$74 + Baseline!B$53*Baseline!B$53/Baseline!B$75 + Baseline!B$54*Baseline!B$54/Baseline!B$76)</f>
        <v>2.1151409432406084E-5</v>
      </c>
      <c r="F453" s="40">
        <f>Baseline!B$33 * (C453 * Baseline!B$66*Baseline!B$57/Baseline!B$73 + Baseline!B$52*Baseline!B$67/Baseline!B$74 + Baseline!B$53*Baseline!B$55/Baseline!B$75 + Baseline!B$54*Baseline!B$56/Baseline!B$76)</f>
        <v>3.943343611244541E-8</v>
      </c>
      <c r="G453" s="1">
        <f>Baseline!B$33 * (C453 * Baseline!B$66*Baseline!B$58/Baseline!B$73 + Baseline!B$52*Baseline!B$59/Baseline!B$74 + Baseline!B$53*Baseline!B$68/Baseline!B$75 + Baseline!B$54*Baseline!B$60/Baseline!B$76)</f>
        <v>1.0859490631841276E-7</v>
      </c>
      <c r="H453" s="40">
        <f>Baseline!B$33 * (C453 * Baseline!B$66*Baseline!B$61/Baseline!B$73 + Baseline!B$52*Baseline!B$62/Baseline!B$74 + Baseline!B$53*Baseline!B$63/Baseline!B$75 + Baseline!B$54*Baseline!B$69/Baseline!B$76)</f>
        <v>1.748925629995153E-9</v>
      </c>
      <c r="I453" s="40">
        <f>Baseline!B$33 * (C453 * Baseline!B$57*Baseline!B$66/Baseline!B$73 + Baseline!B$67*Baseline!B$52/Baseline!B$74 + Baseline!B$55*Baseline!B$53/Baseline!B$75 + Baseline!B$56*Baseline!B$54/Baseline!B$76)</f>
        <v>3.943343611244541E-8</v>
      </c>
      <c r="J453" s="1">
        <f>Baseline!B$33 * (C453 * Baseline!B$57*Baseline!B$57/Baseline!B$73 + Baseline!B$67*Baseline!B$67/Baseline!B$74 + Baseline!B$55*Baseline!B$55/Baseline!B$75 + Baseline!B$56*Baseline!B$56/Baseline!B$76)</f>
        <v>1.7949606232164273E-6</v>
      </c>
      <c r="K453" s="40">
        <f>Baseline!B$33 * (C453 * Baseline!B$57*Baseline!B$58/Baseline!B$73 + Baseline!B$67*Baseline!B$59/Baseline!B$74 + Baseline!B$55*Baseline!B$68/Baseline!B$75 + Baseline!B$56*Baseline!B$60/Baseline!B$76)</f>
        <v>1.3929288117616328E-8</v>
      </c>
      <c r="L453" s="1">
        <f>Baseline!B$33 * (C453 * Baseline!B$57*Baseline!B$61/Baseline!B$73 + Baseline!B$67*Baseline!B$62/Baseline!B$74 + Baseline!B$55*Baseline!B$63/Baseline!B$75 + Baseline!B$56*Baseline!B$69/Baseline!B$76)</f>
        <v>1.4629427931015262E-8</v>
      </c>
      <c r="M453" s="40">
        <f>Baseline!B$33 * (C453 * Baseline!B$58*Baseline!B$66/Baseline!B$73 + Baseline!B$59*Baseline!B$52/Baseline!B$74 + Baseline!B$68*Baseline!B$53/Baseline!B$75 + Baseline!B$60*Baseline!B$54/Baseline!B$76)</f>
        <v>1.0859490631841276E-7</v>
      </c>
      <c r="N453" s="1">
        <f>Baseline!B$33 * (C453 * Baseline!B$58*Baseline!B$57/Baseline!B$73 + Baseline!B$59*Baseline!B$67/Baseline!B$74 + Baseline!B$68*Baseline!B$55/Baseline!B$75 + Baseline!B$60*Baseline!B$56/Baseline!B$76)</f>
        <v>1.3929288117616328E-8</v>
      </c>
      <c r="O453" s="1">
        <f>Baseline!B$33 * (C453 * Baseline!B$58*Baseline!B$58/Baseline!B$73 + Baseline!B$59*Baseline!B$59/Baseline!B$74 + Baseline!B$68*Baseline!B$68/Baseline!B$75 + Baseline!B$60*Baseline!B$60/Baseline!B$76)</f>
        <v>1.3250169850503012E-6</v>
      </c>
      <c r="P453" s="40">
        <f>Baseline!B$33 * (C453 * Baseline!B$58*Baseline!B$61/Baseline!B$73 + Baseline!B$59*Baseline!B$62/Baseline!B$74 + Baseline!B$68*Baseline!B$63/Baseline!B$75 + Baseline!B$60*Baseline!B$69/Baseline!B$76)</f>
        <v>1.6489929919477405E-9</v>
      </c>
      <c r="Q453" s="40">
        <f>Baseline!B$33 * (C453 * Baseline!B$61*Baseline!B$66/Baseline!B$73 + Baseline!B$62*Baseline!B$52/Baseline!B$74 + Baseline!B$63*Baseline!B$53/Baseline!B$75 + Baseline!B$69*Baseline!B$54/Baseline!B$76)</f>
        <v>1.748925629995153E-9</v>
      </c>
      <c r="R453" s="40">
        <f>Baseline!B$33 * (C453 * Baseline!B$61*Baseline!B$57/Baseline!B$73 + Baseline!B$62*Baseline!B$67/Baseline!B$74 + Baseline!B$63*Baseline!B$55/Baseline!B$75 + Baseline!B$69*Baseline!B$56/Baseline!B$76)</f>
        <v>1.4629427931015262E-8</v>
      </c>
      <c r="S453" s="40">
        <f>Baseline!B$33 * (C453 * Baseline!B$61*Baseline!B$58/Baseline!B$73 + Baseline!B$62*Baseline!B$59/Baseline!B$74 + Baseline!B$63*Baseline!B$68/Baseline!B$75 + Baseline!B$69*Baseline!B$60/Baseline!B$76)</f>
        <v>1.6489929919477405E-9</v>
      </c>
      <c r="T453" s="40">
        <f>Baseline!B$33 * (C453 * Baseline!B$61*Baseline!B$61/Baseline!B$73 + Baseline!B$62*Baseline!B$62/Baseline!B$74 + Baseline!B$63*Baseline!B$63/Baseline!B$75 + Baseline!B$69*Baseline!B$69/Baseline!B$76)</f>
        <v>9.855180526295696E-8</v>
      </c>
      <c r="U453" s="40"/>
      <c r="V453" s="40">
        <f>E453 * ( Baseline!B$87 * Baseline!B$7 )</f>
        <v>0.21953047849894275</v>
      </c>
      <c r="W453" s="40">
        <f>F453 * ( Baseline!D$87 * Baseline!B$11 )</f>
        <v>7.2741265249176568E-4</v>
      </c>
      <c r="X453" s="40">
        <f>G453 * ( Baseline!F$87 * Baseline!B$16 )</f>
        <v>3.7720190854540216E-3</v>
      </c>
      <c r="Y453" s="40">
        <f>H453 * ( Baseline!H$87 * Baseline!B$18 )</f>
        <v>6.150507396156836E-4</v>
      </c>
      <c r="Z453" s="48">
        <f t="shared" si="0"/>
        <v>0.22464496097650422</v>
      </c>
      <c r="AA453" s="40">
        <f>I453 * ( Baseline!B$87 * Baseline!B$7 )</f>
        <v>4.092796334110709E-4</v>
      </c>
      <c r="AB453" s="1">
        <f>J453 * ( Baseline!D$87 * Baseline!B$11 )</f>
        <v>3.3110912889482008E-2</v>
      </c>
      <c r="AC453" s="1">
        <f>K453 * ( Baseline!F$87 * Baseline!B$16 )</f>
        <v>4.8383061791479304E-4</v>
      </c>
      <c r="AD453" s="1">
        <f>L453 * ( Baseline!F$87 * Baseline!B$16 )</f>
        <v>5.0814981324503669E-4</v>
      </c>
      <c r="AE453" s="48">
        <f t="shared" si="1"/>
        <v>3.4512172954052914E-2</v>
      </c>
      <c r="AF453" s="48">
        <f>M453 * ( Baseline!B$87 * Baseline!B$7 )</f>
        <v>1.1271065326788061E-3</v>
      </c>
      <c r="AG453" s="48">
        <f>N453 * ( Baseline!D$87 * Baseline!B$11 )</f>
        <v>2.5694794610504418E-4</v>
      </c>
      <c r="AH453" s="48">
        <f>O453 * ( Baseline!F$87 * Baseline!B$16 )</f>
        <v>4.602416011581429E-2</v>
      </c>
      <c r="AI453" s="48">
        <f>P453 * ( Baseline!H$87 * Baseline!B$18 )</f>
        <v>5.799070823390858E-4</v>
      </c>
      <c r="AJ453" s="48">
        <f t="shared" si="2"/>
        <v>4.7988121676937223E-2</v>
      </c>
      <c r="AK453" s="48">
        <f>Q453 * ( Baseline!B$87 * Baseline!B$7 )</f>
        <v>1.8152099113719692E-5</v>
      </c>
      <c r="AL453" s="48">
        <f>R453 * ( Baseline!D$87 * Baseline!B$11 )</f>
        <v>2.6986314216676584E-4</v>
      </c>
      <c r="AM453" s="48">
        <f>S453 * ( Baseline!F$87 * Baseline!B$16 )</f>
        <v>5.7277392174997176E-5</v>
      </c>
      <c r="AN453" s="48">
        <f>T453 * ( Baseline!H$87 * Baseline!B$18 )</f>
        <v>3.4658055024106703E-2</v>
      </c>
      <c r="AO453" s="48">
        <f t="shared" si="3"/>
        <v>3.5003347657562182E-2</v>
      </c>
      <c r="AP453" s="48"/>
      <c r="AQ453" s="48">
        <f>V453 * ( (1-Baseline!B$88-Baseline!B$87) + (1-B453)*Baseline!B$88 )</f>
        <v>0.10948136985190902</v>
      </c>
      <c r="AR453" s="48">
        <f>W453 * ( (1-Baseline!B$88-Baseline!B$87) + (1-B453)*Baseline!B$88 )</f>
        <v>3.6276572705048202E-4</v>
      </c>
      <c r="AS453" s="48">
        <f>X453 * ( (1-Baseline!B$88-Baseline!B$87) + (1-B453)*Baseline!B$88 )</f>
        <v>1.8811320387343857E-3</v>
      </c>
      <c r="AT453" s="48">
        <f>Y453 * ( (1-Baseline!B$88-Baseline!B$87) + (1-B453)*Baseline!B$88 )</f>
        <v>3.0673006300525668E-4</v>
      </c>
      <c r="AU453" s="48">
        <f t="shared" si="4"/>
        <v>0.11203199768069914</v>
      </c>
      <c r="AV453" s="48">
        <f>AA453 * ( (1-Baseline!D$88-Baseline!D$87) + (1-B453)*Baseline!D$88 )</f>
        <v>3.0689188505102428E-4</v>
      </c>
      <c r="AW453" s="48">
        <f>AB453 * ( (1-Baseline!D$88-Baseline!D$87) + (1-B453)*Baseline!D$88 )</f>
        <v>2.4827696378938668E-2</v>
      </c>
      <c r="AX453" s="48">
        <f>AC453 * ( (1-Baseline!D$88-Baseline!D$87) + (1-B453)*Baseline!D$88 )</f>
        <v>3.6279276625558147E-4</v>
      </c>
      <c r="AY453" s="48">
        <f>AD453 * ( (1-Baseline!D$88-Baseline!D$87) + (1-B453)*Baseline!D$88 )</f>
        <v>3.8102813173326335E-4</v>
      </c>
      <c r="AZ453" s="48">
        <f t="shared" si="5"/>
        <v>2.5878409161978536E-2</v>
      </c>
      <c r="BA453" s="48">
        <f>AF453 * ( (1-Baseline!F$88-Baseline!F$87) + (1-Baseline!B$36)*Baseline!F$88 )</f>
        <v>8.1110192832471468E-4</v>
      </c>
      <c r="BB453" s="48">
        <f>AG453 * ( (1-Baseline!F$88-Baseline!F$87) + (1-Baseline!B$36)*Baseline!F$88 )</f>
        <v>1.8490796435146516E-4</v>
      </c>
      <c r="BC453" s="48">
        <f>AH453 * ( (1-Baseline!F$88-Baseline!F$87) + (1-Baseline!B$36)*Baseline!F$88 )</f>
        <v>3.3120458392463671E-2</v>
      </c>
      <c r="BD453" s="48">
        <f>AI453 * ( (1-Baseline!F$88-Baseline!F$87) + (1-Baseline!B$36)*Baseline!F$88 )</f>
        <v>4.1731969347784105E-4</v>
      </c>
      <c r="BE453" s="48">
        <f t="shared" si="6"/>
        <v>3.4533787978617697E-2</v>
      </c>
      <c r="BF453" s="48">
        <f>AK453 * ( (1-Baseline!H$88-Baseline!H$87) + (1-Baseline!B$36)*Baseline!H$88 )</f>
        <v>1.4382271169782384E-5</v>
      </c>
      <c r="BG453" s="48">
        <f>AL453 * ( (1-Baseline!H$88-Baseline!H$87) + (1-Baseline!B$36)*Baseline!H$88 )</f>
        <v>2.1381796480157188E-4</v>
      </c>
      <c r="BH453" s="48">
        <f>AM453 * ( (1-Baseline!H$88-Baseline!H$87) + (1-Baseline!B$36)*Baseline!H$88 )</f>
        <v>4.5382023368093756E-5</v>
      </c>
      <c r="BI453" s="48">
        <f>AN453 * ( (1-Baseline!H$88-Baseline!H$87) + (1-Baseline!B$36)*Baseline!H$88 )</f>
        <v>2.7460270156700221E-2</v>
      </c>
      <c r="BJ453" s="48">
        <f t="shared" si="7"/>
        <v>2.7733852416039668E-2</v>
      </c>
      <c r="BK453" s="48"/>
      <c r="BL453" s="48">
        <f t="shared" si="18"/>
        <v>0.97723304161673852</v>
      </c>
      <c r="BM453" s="48">
        <f t="shared" si="19"/>
        <v>3.2380546144003927E-3</v>
      </c>
      <c r="BN453" s="48">
        <f t="shared" si="20"/>
        <v>1.679102468649871E-2</v>
      </c>
      <c r="BO453" s="48">
        <f t="shared" si="21"/>
        <v>2.7378790823623781E-3</v>
      </c>
      <c r="BP453" s="48">
        <f t="shared" si="8"/>
        <v>1</v>
      </c>
      <c r="BQ453" s="48">
        <f t="shared" si="22"/>
        <v>1.185899346169704E-2</v>
      </c>
      <c r="BR453" s="48">
        <f t="shared" si="23"/>
        <v>0.95939809219093664</v>
      </c>
      <c r="BS453" s="48">
        <f t="shared" si="24"/>
        <v>1.4019129382520515E-2</v>
      </c>
      <c r="BT453" s="48">
        <f t="shared" si="25"/>
        <v>1.4723784964845641E-2</v>
      </c>
      <c r="BU453" s="48">
        <f t="shared" si="9"/>
        <v>0.99999999999999978</v>
      </c>
      <c r="BV453" s="48">
        <f t="shared" si="26"/>
        <v>2.3487198358515586E-2</v>
      </c>
      <c r="BW453" s="48">
        <f t="shared" si="27"/>
        <v>5.3544072392508685E-3</v>
      </c>
      <c r="BX453" s="48">
        <f t="shared" si="28"/>
        <v>0.95907400638965201</v>
      </c>
      <c r="BY453" s="48">
        <f t="shared" si="29"/>
        <v>1.2084388012581566E-2</v>
      </c>
      <c r="BZ453" s="48">
        <f t="shared" si="10"/>
        <v>1</v>
      </c>
      <c r="CA453" s="48">
        <f t="shared" si="30"/>
        <v>5.185818022693633E-4</v>
      </c>
      <c r="CB453" s="48">
        <f t="shared" si="31"/>
        <v>7.7096380839580684E-3</v>
      </c>
      <c r="CC453" s="48">
        <f t="shared" si="32"/>
        <v>1.6363404076473488E-3</v>
      </c>
      <c r="CD453" s="48">
        <f t="shared" si="33"/>
        <v>0.99013543970612528</v>
      </c>
      <c r="CE453" s="48">
        <f t="shared" si="11"/>
        <v>1</v>
      </c>
      <c r="CF453" s="48"/>
      <c r="CG453" s="48">
        <f t="shared" si="34"/>
        <v>0.97723304161673852</v>
      </c>
      <c r="CH453" s="48">
        <f t="shared" si="35"/>
        <v>3.2380546144003927E-3</v>
      </c>
      <c r="CI453" s="48">
        <f t="shared" si="36"/>
        <v>1.679102468649871E-2</v>
      </c>
      <c r="CJ453" s="48">
        <f t="shared" si="37"/>
        <v>2.7378790823623781E-3</v>
      </c>
      <c r="CK453" s="48">
        <f t="shared" si="12"/>
        <v>1</v>
      </c>
      <c r="CL453" s="48">
        <f t="shared" si="38"/>
        <v>1.185899346169704E-2</v>
      </c>
      <c r="CM453" s="48">
        <f t="shared" si="39"/>
        <v>0.95939809219093664</v>
      </c>
      <c r="CN453" s="48">
        <f t="shared" si="40"/>
        <v>1.4019129382520515E-2</v>
      </c>
      <c r="CO453" s="48">
        <f t="shared" si="41"/>
        <v>1.4723784964845641E-2</v>
      </c>
      <c r="CP453" s="48">
        <f t="shared" si="13"/>
        <v>0.99999999999999978</v>
      </c>
      <c r="CQ453" s="48">
        <f t="shared" si="42"/>
        <v>2.3487198358515586E-2</v>
      </c>
      <c r="CR453" s="48">
        <f t="shared" si="43"/>
        <v>5.3544072392508685E-3</v>
      </c>
      <c r="CS453" s="48">
        <f t="shared" si="44"/>
        <v>0.95907400638965201</v>
      </c>
      <c r="CT453" s="48">
        <f t="shared" si="45"/>
        <v>1.2084388012581566E-2</v>
      </c>
      <c r="CU453" s="48">
        <f t="shared" si="14"/>
        <v>1</v>
      </c>
      <c r="CV453" s="48">
        <f t="shared" si="46"/>
        <v>5.185818022693633E-4</v>
      </c>
      <c r="CW453" s="48">
        <f t="shared" si="47"/>
        <v>7.7096380839580684E-3</v>
      </c>
      <c r="CX453" s="48">
        <f t="shared" si="48"/>
        <v>1.6363404076473488E-3</v>
      </c>
      <c r="CY453" s="48">
        <f t="shared" si="49"/>
        <v>0.99013543970612528</v>
      </c>
      <c r="CZ453" s="48">
        <f t="shared" si="15"/>
        <v>1</v>
      </c>
      <c r="DA453" s="48"/>
      <c r="DB453" s="48">
        <f>(AQ453*Baseline!B$7 + AV453*Baseline!B$11 + BA453*Baseline!B$16 + BF453*Baseline!B$18)</f>
        <v>57132.532099881384</v>
      </c>
      <c r="DC453" s="48">
        <f>(AR453*Baseline!B$7 + AW453*Baseline!B$11 + BB453*Baseline!B$16 + BG453*Baseline!B$18)</f>
        <v>63830.652854671818</v>
      </c>
      <c r="DD453" s="48">
        <f>(AS453*Baseline!B$7 + AX453*Baseline!B$11 + BC453*Baseline!B$16 + BH453*Baseline!B$18)</f>
        <v>114728.28610043461</v>
      </c>
      <c r="DE453" s="48">
        <f>(AT453*Baseline!B$7 + AY453*Baseline!B$11 + BD453*Baseline!B$16 + BI453*Baseline!B$18)</f>
        <v>1259792.1778042221</v>
      </c>
      <c r="DF453" s="48">
        <f t="shared" si="16"/>
        <v>1495483.6488592098</v>
      </c>
      <c r="DG453" s="48"/>
      <c r="DH453" s="48">
        <f t="shared" si="50"/>
        <v>3.8203381323134777E-2</v>
      </c>
      <c r="DI453" s="48">
        <f t="shared" si="51"/>
        <v>4.2682280681145088E-2</v>
      </c>
      <c r="DJ453" s="48">
        <f t="shared" si="52"/>
        <v>7.6716509864853455E-2</v>
      </c>
      <c r="DK453" s="48">
        <f t="shared" si="53"/>
        <v>0.84239782813086672</v>
      </c>
      <c r="DL453" s="48">
        <f t="shared" si="17"/>
        <v>1</v>
      </c>
      <c r="DM453" s="48"/>
      <c r="DN453" s="48">
        <f>DH453 / (Baseline!B$7/Baseline!B$17)</f>
        <v>4.0779596803963472</v>
      </c>
      <c r="DO453" s="48">
        <f>DI453 / (Baseline!B$11/Baseline!B$17)</f>
        <v>1.0303706845059919</v>
      </c>
      <c r="DP453" s="48">
        <f>DJ453 / (Baseline!B$16/Baseline!B$17)</f>
        <v>1.185501919875884</v>
      </c>
      <c r="DQ453" s="48">
        <f>DK453 / (Baseline!B$18/Baseline!B$17)</f>
        <v>0.9524051133991307</v>
      </c>
      <c r="DR453" s="71"/>
      <c r="DS453" s="48">
        <f>(AU453*Baseline!B$34)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2.9334330902104872E-2</v>
      </c>
      <c r="DT453" s="48">
        <f>(AZ453*Baseline!B$34) + (Baseline!D$88*(1-Baseline!D$89)*Baseline!B$35) + (Baseline!D$88*Baseline!D$89*((1-Baseline!D$90)*Baseline!B$40 + Baseline!D$90*Baseline!B$41))</f>
        <v>1.0295329374296783E-2</v>
      </c>
      <c r="DU453" s="48">
        <f>(BE453*Baseline!B$34) + (Baseline!F$88*(1-Baseline!F$89)*Baseline!B$35) + (Baseline!F$88*Baseline!F$89*((1-Baseline!F$90)*Baseline!B$40 + Baseline!F$90*Baseline!B$41))</f>
        <v>1.2910708196792658E-2</v>
      </c>
      <c r="DV453" s="48">
        <f>(BJ453*Baseline!B$34) + (Baseline!H$88*(1-Baseline!H$89)*Baseline!B$35) + (Baseline!H$88*Baseline!H$89*((1-Baseline!H$90)*Baseline!B$40 + Baseline!H$90*Baseline!B$41))</f>
        <v>9.3050778624059506E-3</v>
      </c>
      <c r="DW453" s="48">
        <f>( DS453*Baseline!B$7 + DT453*Baseline!B$11 + DU453*Baseline!B$16 + DV453*Baseline!B$18 ) / Baseline!B$17</f>
        <v>9.7670659547705024E-3</v>
      </c>
    </row>
    <row r="454" spans="1:127">
      <c r="A454" s="7" t="s">
        <v>744</v>
      </c>
      <c r="B454" s="1">
        <f>MIN( MAX( NORMINV( MCrands!B454, (B$5+B$4)/2, (B$5-B$4)/3.29 ), 0 ), 1 )</f>
        <v>0.34515588619826543</v>
      </c>
      <c r="C454" s="1">
        <f>MAX( NORMINV( MCrands!C454, (C$5+C$4)/2, (C$5-C$4)/3.29 ), 0 )</f>
        <v>2.580563317167246</v>
      </c>
      <c r="D454" s="40"/>
      <c r="E454" s="40">
        <f>Baseline!B$33 * (C454 * Baseline!B$66*Baseline!B$66/Baseline!B$73 + Baseline!B$52*Baseline!B$52/Baseline!B$74 + Baseline!B$53*Baseline!B$53/Baseline!B$75 + Baseline!B$54*Baseline!B$54/Baseline!B$76)</f>
        <v>2.1602769145065368E-5</v>
      </c>
      <c r="F454" s="40">
        <f>Baseline!B$33 * (C454 * Baseline!B$66*Baseline!B$57/Baseline!B$73 + Baseline!B$52*Baseline!B$67/Baseline!B$74 + Baseline!B$53*Baseline!B$55/Baseline!B$75 + Baseline!B$54*Baseline!B$56/Baseline!B$76)</f>
        <v>3.9493798494613148E-8</v>
      </c>
      <c r="G454" s="1">
        <f>Baseline!B$33 * (C454 * Baseline!B$66*Baseline!B$58/Baseline!B$73 + Baseline!B$52*Baseline!B$59/Baseline!B$74 + Baseline!B$53*Baseline!B$68/Baseline!B$75 + Baseline!B$54*Baseline!B$60/Baseline!B$76)</f>
        <v>1.0874329717457512E-7</v>
      </c>
      <c r="H454" s="40">
        <f>Baseline!B$33 * (C454 * Baseline!B$66*Baseline!B$61/Baseline!B$73 + Baseline!B$52*Baseline!B$62/Baseline!B$74 + Baseline!B$53*Baseline!B$63/Baseline!B$75 + Baseline!B$54*Baseline!B$69/Baseline!B$76)</f>
        <v>1.7637647156113894E-9</v>
      </c>
      <c r="I454" s="40">
        <f>Baseline!B$33 * (C454 * Baseline!B$57*Baseline!B$66/Baseline!B$73 + Baseline!B$67*Baseline!B$52/Baseline!B$74 + Baseline!B$55*Baseline!B$53/Baseline!B$75 + Baseline!B$56*Baseline!B$54/Baseline!B$76)</f>
        <v>3.9493798494613148E-8</v>
      </c>
      <c r="J454" s="1">
        <f>Baseline!B$33 * (C454 * Baseline!B$57*Baseline!B$57/Baseline!B$73 + Baseline!B$67*Baseline!B$67/Baseline!B$74 + Baseline!B$55*Baseline!B$55/Baseline!B$75 + Baseline!B$56*Baseline!B$56/Baseline!B$76)</f>
        <v>1.7949606312889623E-6</v>
      </c>
      <c r="K454" s="40">
        <f>Baseline!B$33 * (C454 * Baseline!B$57*Baseline!B$58/Baseline!B$73 + Baseline!B$67*Baseline!B$59/Baseline!B$74 + Baseline!B$55*Baseline!B$68/Baseline!B$75 + Baseline!B$56*Baseline!B$60/Baseline!B$76)</f>
        <v>1.3929307962598765E-8</v>
      </c>
      <c r="L454" s="1">
        <f>Baseline!B$33 * (C454 * Baseline!B$57*Baseline!B$61/Baseline!B$73 + Baseline!B$67*Baseline!B$62/Baseline!B$74 + Baseline!B$55*Baseline!B$63/Baseline!B$75 + Baseline!B$56*Baseline!B$69/Baseline!B$76)</f>
        <v>1.4629429915513507E-8</v>
      </c>
      <c r="M454" s="40">
        <f>Baseline!B$33 * (C454 * Baseline!B$58*Baseline!B$66/Baseline!B$73 + Baseline!B$59*Baseline!B$52/Baseline!B$74 + Baseline!B$68*Baseline!B$53/Baseline!B$75 + Baseline!B$60*Baseline!B$54/Baseline!B$76)</f>
        <v>1.0874329717457512E-7</v>
      </c>
      <c r="N454" s="1">
        <f>Baseline!B$33 * (C454 * Baseline!B$58*Baseline!B$57/Baseline!B$73 + Baseline!B$59*Baseline!B$67/Baseline!B$74 + Baseline!B$68*Baseline!B$55/Baseline!B$75 + Baseline!B$60*Baseline!B$56/Baseline!B$76)</f>
        <v>1.3929307962598765E-8</v>
      </c>
      <c r="O454" s="1">
        <f>Baseline!B$33 * (C454 * Baseline!B$58*Baseline!B$58/Baseline!B$73 + Baseline!B$59*Baseline!B$59/Baseline!B$74 + Baseline!B$68*Baseline!B$68/Baseline!B$75 + Baseline!B$60*Baseline!B$60/Baseline!B$76)</f>
        <v>1.3250170338358829E-6</v>
      </c>
      <c r="P454" s="40">
        <f>Baseline!B$33 * (C454 * Baseline!B$58*Baseline!B$61/Baseline!B$73 + Baseline!B$59*Baseline!B$62/Baseline!B$74 + Baseline!B$68*Baseline!B$63/Baseline!B$75 + Baseline!B$60*Baseline!B$69/Baseline!B$76)</f>
        <v>1.6489978705059225E-9</v>
      </c>
      <c r="Q454" s="40">
        <f>Baseline!B$33 * (C454 * Baseline!B$61*Baseline!B$66/Baseline!B$73 + Baseline!B$62*Baseline!B$52/Baseline!B$74 + Baseline!B$63*Baseline!B$53/Baseline!B$75 + Baseline!B$69*Baseline!B$54/Baseline!B$76)</f>
        <v>1.7637647156113894E-9</v>
      </c>
      <c r="R454" s="40">
        <f>Baseline!B$33 * (C454 * Baseline!B$61*Baseline!B$57/Baseline!B$73 + Baseline!B$62*Baseline!B$67/Baseline!B$74 + Baseline!B$63*Baseline!B$55/Baseline!B$75 + Baseline!B$69*Baseline!B$56/Baseline!B$76)</f>
        <v>1.4629429915513507E-8</v>
      </c>
      <c r="S454" s="40">
        <f>Baseline!B$33 * (C454 * Baseline!B$61*Baseline!B$58/Baseline!B$73 + Baseline!B$62*Baseline!B$59/Baseline!B$74 + Baseline!B$63*Baseline!B$68/Baseline!B$75 + Baseline!B$69*Baseline!B$60/Baseline!B$76)</f>
        <v>1.6489978705059225E-9</v>
      </c>
      <c r="T454" s="40">
        <f>Baseline!B$33 * (C454 * Baseline!B$61*Baseline!B$61/Baseline!B$73 + Baseline!B$62*Baseline!B$62/Baseline!B$74 + Baseline!B$63*Baseline!B$63/Baseline!B$75 + Baseline!B$69*Baseline!B$69/Baseline!B$76)</f>
        <v>9.8551805750812773E-8</v>
      </c>
      <c r="U454" s="40"/>
      <c r="V454" s="40">
        <f>E454 * ( Baseline!B$87 * Baseline!B$7 )</f>
        <v>0.22421514095663345</v>
      </c>
      <c r="W454" s="40">
        <f>F454 * ( Baseline!D$87 * Baseline!B$11 )</f>
        <v>7.2852613295028182E-4</v>
      </c>
      <c r="X454" s="40">
        <f>G454 * ( Baseline!F$87 * Baseline!B$16 )</f>
        <v>3.7771734077010526E-3</v>
      </c>
      <c r="Y454" s="40">
        <f>H454 * ( Baseline!H$87 * Baseline!B$18 )</f>
        <v>6.2026925229967465E-4</v>
      </c>
      <c r="Z454" s="48">
        <f t="shared" si="0"/>
        <v>0.22934110974958447</v>
      </c>
      <c r="AA454" s="40">
        <f>I454 * ( Baseline!B$87 * Baseline!B$7 )</f>
        <v>4.0990613457558985E-4</v>
      </c>
      <c r="AB454" s="1">
        <f>J454 * ( Baseline!D$87 * Baseline!B$11 )</f>
        <v>3.3110913038392802E-2</v>
      </c>
      <c r="AC454" s="1">
        <f>K454 * ( Baseline!F$87 * Baseline!B$16 )</f>
        <v>4.8383130722569204E-4</v>
      </c>
      <c r="AD454" s="1">
        <f>L454 * ( Baseline!F$87 * Baseline!B$16 )</f>
        <v>5.0814988217612669E-4</v>
      </c>
      <c r="AE454" s="48">
        <f t="shared" si="1"/>
        <v>3.4512800362370213E-2</v>
      </c>
      <c r="AF454" s="48">
        <f>M454 * ( Baseline!B$87 * Baseline!B$7 )</f>
        <v>1.1286466813749151E-3</v>
      </c>
      <c r="AG454" s="48">
        <f>N454 * ( Baseline!D$87 * Baseline!B$11 )</f>
        <v>2.5694831217741159E-4</v>
      </c>
      <c r="AH454" s="48">
        <f>O454 * ( Baseline!F$87 * Baseline!B$16 )</f>
        <v>4.6024161810370244E-2</v>
      </c>
      <c r="AI454" s="48">
        <f>P454 * ( Baseline!H$87 * Baseline!B$18 )</f>
        <v>5.7990879799855511E-4</v>
      </c>
      <c r="AJ454" s="48">
        <f t="shared" si="2"/>
        <v>4.7989665601921125E-2</v>
      </c>
      <c r="AK454" s="48">
        <f>Q454 * ( Baseline!B$87 * Baseline!B$7 )</f>
        <v>1.8306113983330611E-5</v>
      </c>
      <c r="AL454" s="48">
        <f>R454 * ( Baseline!D$87 * Baseline!B$11 )</f>
        <v>2.6986317877400262E-4</v>
      </c>
      <c r="AM454" s="48">
        <f>S454 * ( Baseline!F$87 * Baseline!B$16 )</f>
        <v>5.7277561630593168E-5</v>
      </c>
      <c r="AN454" s="48">
        <f>T454 * ( Baseline!H$87 * Baseline!B$18 )</f>
        <v>3.4658055195672652E-2</v>
      </c>
      <c r="AO454" s="48">
        <f t="shared" si="3"/>
        <v>3.500350205006058E-2</v>
      </c>
      <c r="AP454" s="48"/>
      <c r="AQ454" s="48">
        <f>V454 * ( (1-Baseline!B$88-Baseline!B$87) + (1-B454)*Baseline!B$88 )</f>
        <v>0.15054057058856082</v>
      </c>
      <c r="AR454" s="48">
        <f>W454 * ( (1-Baseline!B$88-Baseline!B$87) + (1-B454)*Baseline!B$88 )</f>
        <v>4.8914064980217138E-4</v>
      </c>
      <c r="AS454" s="48">
        <f>X454 * ( (1-Baseline!B$88-Baseline!B$87) + (1-B454)*Baseline!B$88 )</f>
        <v>2.5360367617512248E-3</v>
      </c>
      <c r="AT454" s="48">
        <f>Y454 * ( (1-Baseline!B$88-Baseline!B$87) + (1-B454)*Baseline!B$88 )</f>
        <v>4.164557610219252E-4</v>
      </c>
      <c r="AU454" s="48">
        <f t="shared" si="4"/>
        <v>0.15398220376113617</v>
      </c>
      <c r="AV454" s="48">
        <f>AA454 * ( (1-Baseline!D$88-Baseline!D$87) + (1-B454)*Baseline!D$88 )</f>
        <v>3.4299656718680515E-4</v>
      </c>
      <c r="AW454" s="48">
        <f>AB454 * ( (1-Baseline!D$88-Baseline!D$87) + (1-B454)*Baseline!D$88 )</f>
        <v>2.770617112219689E-2</v>
      </c>
      <c r="AX454" s="48">
        <f>AC454 * ( (1-Baseline!D$88-Baseline!D$87) + (1-B454)*Baseline!D$88 )</f>
        <v>4.0485482767351443E-4</v>
      </c>
      <c r="AY454" s="48">
        <f>AD454 * ( (1-Baseline!D$88-Baseline!D$87) + (1-B454)*Baseline!D$88 )</f>
        <v>4.252038466885883E-4</v>
      </c>
      <c r="AZ454" s="48">
        <f t="shared" si="5"/>
        <v>2.8879226363745802E-2</v>
      </c>
      <c r="BA454" s="48">
        <f>AF454 * ( (1-Baseline!F$88-Baseline!F$87) + (1-Baseline!B$36)*Baseline!F$88 )</f>
        <v>8.1221026861119292E-4</v>
      </c>
      <c r="BB454" s="48">
        <f>AG454 * ( (1-Baseline!F$88-Baseline!F$87) + (1-Baseline!B$36)*Baseline!F$88 )</f>
        <v>1.8490822778885507E-4</v>
      </c>
      <c r="BC454" s="48">
        <f>AH454 * ( (1-Baseline!F$88-Baseline!F$87) + (1-Baseline!B$36)*Baseline!F$88 )</f>
        <v>3.312045961192036E-2</v>
      </c>
      <c r="BD454" s="48">
        <f>AI454 * ( (1-Baseline!F$88-Baseline!F$87) + (1-Baseline!B$36)*Baseline!F$88 )</f>
        <v>4.1732092812129623E-4</v>
      </c>
      <c r="BE454" s="48">
        <f t="shared" si="6"/>
        <v>3.4534899036441705E-2</v>
      </c>
      <c r="BF454" s="48">
        <f>AK454 * ( (1-Baseline!H$88-Baseline!H$87) + (1-Baseline!B$36)*Baseline!H$88 )</f>
        <v>1.4504300231272508E-5</v>
      </c>
      <c r="BG454" s="48">
        <f>AL454 * ( (1-Baseline!H$88-Baseline!H$87) + (1-Baseline!B$36)*Baseline!H$88 )</f>
        <v>2.1381799380621773E-4</v>
      </c>
      <c r="BH454" s="48">
        <f>AM454 * ( (1-Baseline!H$88-Baseline!H$87) + (1-Baseline!B$36)*Baseline!H$88 )</f>
        <v>4.5382157631151574E-5</v>
      </c>
      <c r="BI454" s="48">
        <f>AN454 * ( (1-Baseline!H$88-Baseline!H$87) + (1-Baseline!B$36)*Baseline!H$88 )</f>
        <v>2.7460270292635352E-2</v>
      </c>
      <c r="BJ454" s="48">
        <f t="shared" si="7"/>
        <v>2.7733974744303995E-2</v>
      </c>
      <c r="BK454" s="48"/>
      <c r="BL454" s="48">
        <f t="shared" si="18"/>
        <v>0.97764914978152839</v>
      </c>
      <c r="BM454" s="48">
        <f t="shared" si="19"/>
        <v>3.1766050741873233E-3</v>
      </c>
      <c r="BN454" s="48">
        <f t="shared" si="20"/>
        <v>1.6469674415656724E-2</v>
      </c>
      <c r="BO454" s="48">
        <f t="shared" si="21"/>
        <v>2.7045707286275067E-3</v>
      </c>
      <c r="BP454" s="48">
        <f t="shared" si="8"/>
        <v>1</v>
      </c>
      <c r="BQ454" s="48">
        <f t="shared" si="22"/>
        <v>1.1876930595945388E-2</v>
      </c>
      <c r="BR454" s="48">
        <f t="shared" si="23"/>
        <v>0.95938065560435049</v>
      </c>
      <c r="BS454" s="48">
        <f t="shared" si="24"/>
        <v>1.4018894501334643E-2</v>
      </c>
      <c r="BT454" s="48">
        <f t="shared" si="25"/>
        <v>1.4723519298369354E-2</v>
      </c>
      <c r="BU454" s="48">
        <f t="shared" si="9"/>
        <v>0.99999999999999989</v>
      </c>
      <c r="BV454" s="48">
        <f t="shared" si="26"/>
        <v>2.3518536068518326E-2</v>
      </c>
      <c r="BW454" s="48">
        <f t="shared" si="27"/>
        <v>5.3542426052480231E-3</v>
      </c>
      <c r="BX454" s="48">
        <f t="shared" si="28"/>
        <v>0.95904318634234875</v>
      </c>
      <c r="BY454" s="48">
        <f t="shared" si="29"/>
        <v>1.2084034983884951E-2</v>
      </c>
      <c r="BZ454" s="48">
        <f t="shared" si="10"/>
        <v>1</v>
      </c>
      <c r="CA454" s="48">
        <f t="shared" si="30"/>
        <v>5.2297949951264741E-4</v>
      </c>
      <c r="CB454" s="48">
        <f t="shared" si="31"/>
        <v>7.7096051243117133E-3</v>
      </c>
      <c r="CC454" s="48">
        <f t="shared" si="32"/>
        <v>1.6363380312254797E-3</v>
      </c>
      <c r="CD454" s="48">
        <f t="shared" si="33"/>
        <v>0.99013107734495009</v>
      </c>
      <c r="CE454" s="48">
        <f t="shared" si="11"/>
        <v>0.99999999999999989</v>
      </c>
      <c r="CF454" s="48"/>
      <c r="CG454" s="48">
        <f t="shared" si="34"/>
        <v>0.97764914978152839</v>
      </c>
      <c r="CH454" s="48">
        <f t="shared" si="35"/>
        <v>3.1766050741873233E-3</v>
      </c>
      <c r="CI454" s="48">
        <f t="shared" si="36"/>
        <v>1.6469674415656724E-2</v>
      </c>
      <c r="CJ454" s="48">
        <f t="shared" si="37"/>
        <v>2.7045707286275067E-3</v>
      </c>
      <c r="CK454" s="48">
        <f t="shared" si="12"/>
        <v>1</v>
      </c>
      <c r="CL454" s="48">
        <f t="shared" si="38"/>
        <v>1.1876930595945388E-2</v>
      </c>
      <c r="CM454" s="48">
        <f t="shared" si="39"/>
        <v>0.95938065560435049</v>
      </c>
      <c r="CN454" s="48">
        <f t="shared" si="40"/>
        <v>1.4018894501334643E-2</v>
      </c>
      <c r="CO454" s="48">
        <f t="shared" si="41"/>
        <v>1.4723519298369354E-2</v>
      </c>
      <c r="CP454" s="48">
        <f t="shared" si="13"/>
        <v>0.99999999999999989</v>
      </c>
      <c r="CQ454" s="48">
        <f t="shared" si="42"/>
        <v>2.3518536068518326E-2</v>
      </c>
      <c r="CR454" s="48">
        <f t="shared" si="43"/>
        <v>5.3542426052480231E-3</v>
      </c>
      <c r="CS454" s="48">
        <f t="shared" si="44"/>
        <v>0.95904318634234875</v>
      </c>
      <c r="CT454" s="48">
        <f t="shared" si="45"/>
        <v>1.2084034983884951E-2</v>
      </c>
      <c r="CU454" s="48">
        <f t="shared" si="14"/>
        <v>1</v>
      </c>
      <c r="CV454" s="48">
        <f t="shared" si="46"/>
        <v>5.2297949951264741E-4</v>
      </c>
      <c r="CW454" s="48">
        <f t="shared" si="47"/>
        <v>7.7096051243117133E-3</v>
      </c>
      <c r="CX454" s="48">
        <f t="shared" si="48"/>
        <v>1.6363380312254797E-3</v>
      </c>
      <c r="CY454" s="48">
        <f t="shared" si="49"/>
        <v>0.99013107734495009</v>
      </c>
      <c r="CZ454" s="48">
        <f t="shared" si="15"/>
        <v>0.99999999999999989</v>
      </c>
      <c r="DA454" s="48"/>
      <c r="DB454" s="48">
        <f>(AQ454*Baseline!B$7 + AV454*Baseline!B$11 + BA454*Baseline!B$16 + BF454*Baseline!B$18)</f>
        <v>77132.973858496203</v>
      </c>
      <c r="DC454" s="48">
        <f>(AR454*Baseline!B$7 + AW454*Baseline!B$11 + BB454*Baseline!B$16 + BG454*Baseline!B$18)</f>
        <v>70064.991427471483</v>
      </c>
      <c r="DD454" s="48">
        <f>(AS454*Baseline!B$7 + AX454*Baseline!B$11 + BC454*Baseline!B$16 + BH454*Baseline!B$18)</f>
        <v>115136.12948658642</v>
      </c>
      <c r="DE454" s="48">
        <f>(AT454*Baseline!B$7 + AY454*Baseline!B$11 + BD454*Baseline!B$16 + BI454*Baseline!B$18)</f>
        <v>1259940.1423348412</v>
      </c>
      <c r="DF454" s="48">
        <f t="shared" si="16"/>
        <v>1522274.2371073952</v>
      </c>
      <c r="DG454" s="48"/>
      <c r="DH454" s="48">
        <f t="shared" si="50"/>
        <v>5.0669565297947389E-2</v>
      </c>
      <c r="DI454" s="48">
        <f t="shared" si="51"/>
        <v>4.6026523815188534E-2</v>
      </c>
      <c r="DJ454" s="48">
        <f t="shared" si="52"/>
        <v>7.5634288934276733E-2</v>
      </c>
      <c r="DK454" s="48">
        <f t="shared" si="53"/>
        <v>0.82766962195258742</v>
      </c>
      <c r="DL454" s="48">
        <f t="shared" si="17"/>
        <v>1</v>
      </c>
      <c r="DM454" s="48"/>
      <c r="DN454" s="48">
        <f>DH454 / (Baseline!B$7/Baseline!B$17)</f>
        <v>5.4086428256315537</v>
      </c>
      <c r="DO454" s="48">
        <f>DI454 / (Baseline!B$11/Baseline!B$17)</f>
        <v>1.1111023144046022</v>
      </c>
      <c r="DP454" s="48">
        <f>DJ454 / (Baseline!B$16/Baseline!B$17)</f>
        <v>1.1687783359538741</v>
      </c>
      <c r="DQ454" s="48">
        <f>DK454 / (Baseline!B$18/Baseline!B$17)</f>
        <v>0.93575357607677812</v>
      </c>
      <c r="DR454" s="71"/>
      <c r="DS454" s="48">
        <f>(AU454*Baseline!B$34)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3.5626861814170428E-2</v>
      </c>
      <c r="DT454" s="48">
        <f>(AZ454*Baseline!B$34) + (Baseline!D$88*(1-Baseline!D$89)*Baseline!B$35) + (Baseline!D$88*Baseline!D$89*((1-Baseline!D$90)*Baseline!B$40 + Baseline!D$90*Baseline!B$41))</f>
        <v>1.0745451954561874E-2</v>
      </c>
      <c r="DU454" s="48">
        <f>(BE454*Baseline!B$34) + (Baseline!F$88*(1-Baseline!F$89)*Baseline!B$35) + (Baseline!F$88*Baseline!F$89*((1-Baseline!F$90)*Baseline!B$40 + Baseline!F$90*Baseline!B$41))</f>
        <v>1.291087485546626E-2</v>
      </c>
      <c r="DV454" s="48">
        <f>(BJ454*Baseline!B$34) + (Baseline!H$88*(1-Baseline!H$89)*Baseline!B$35) + (Baseline!H$88*Baseline!H$89*((1-Baseline!H$90)*Baseline!B$40 + Baseline!H$90*Baseline!B$41))</f>
        <v>9.3050962116455992E-3</v>
      </c>
      <c r="DW454" s="48">
        <f>( DS454*Baseline!B$7 + DT454*Baseline!B$11 + DU454*Baseline!B$16 + DV454*Baseline!B$18 ) / Baseline!B$17</f>
        <v>9.8446889945295428E-3</v>
      </c>
    </row>
    <row r="455" spans="1:127">
      <c r="A455" s="7" t="s">
        <v>746</v>
      </c>
      <c r="B455" s="1">
        <f>MIN( MAX( NORMINV( MCrands!B455, (B$5+B$4)/2, (B$5-B$4)/3.29 ), 0 ), 1 )</f>
        <v>0.39460293563798021</v>
      </c>
      <c r="C455" s="1">
        <f>MAX( NORMINV( MCrands!C455, (C$5+C$4)/2, (C$5-C$4)/3.29 ), 0 )</f>
        <v>1.9608645606796513</v>
      </c>
      <c r="D455" s="40"/>
      <c r="E455" s="40">
        <f>Baseline!B$33 * (C455 * Baseline!B$66*Baseline!B$66/Baseline!B$73 + Baseline!B$52*Baseline!B$52/Baseline!B$74 + Baseline!B$53*Baseline!B$53/Baseline!B$75 + Baseline!B$54*Baseline!B$54/Baseline!B$76)</f>
        <v>1.6417103469893198E-5</v>
      </c>
      <c r="F455" s="40">
        <f>Baseline!B$33 * (C455 * Baseline!B$66*Baseline!B$57/Baseline!B$73 + Baseline!B$52*Baseline!B$67/Baseline!B$74 + Baseline!B$53*Baseline!B$55/Baseline!B$75 + Baseline!B$54*Baseline!B$56/Baseline!B$76)</f>
        <v>3.8800295896796743E-8</v>
      </c>
      <c r="G455" s="1">
        <f>Baseline!B$33 * (C455 * Baseline!B$66*Baseline!B$58/Baseline!B$73 + Baseline!B$52*Baseline!B$59/Baseline!B$74 + Baseline!B$53*Baseline!B$68/Baseline!B$75 + Baseline!B$54*Baseline!B$60/Baseline!B$76)</f>
        <v>1.0703843662160981E-7</v>
      </c>
      <c r="H455" s="40">
        <f>Baseline!B$33 * (C455 * Baseline!B$66*Baseline!B$61/Baseline!B$73 + Baseline!B$52*Baseline!B$62/Baseline!B$74 + Baseline!B$53*Baseline!B$63/Baseline!B$75 + Baseline!B$54*Baseline!B$69/Baseline!B$76)</f>
        <v>1.5932786603148563E-9</v>
      </c>
      <c r="I455" s="40">
        <f>Baseline!B$33 * (C455 * Baseline!B$57*Baseline!B$66/Baseline!B$73 + Baseline!B$67*Baseline!B$52/Baseline!B$74 + Baseline!B$55*Baseline!B$53/Baseline!B$75 + Baseline!B$56*Baseline!B$54/Baseline!B$76)</f>
        <v>3.8800295896796743E-8</v>
      </c>
      <c r="J455" s="1">
        <f>Baseline!B$33 * (C455 * Baseline!B$57*Baseline!B$57/Baseline!B$73 + Baseline!B$67*Baseline!B$67/Baseline!B$74 + Baseline!B$55*Baseline!B$55/Baseline!B$75 + Baseline!B$56*Baseline!B$56/Baseline!B$76)</f>
        <v>1.7949605385437136E-6</v>
      </c>
      <c r="K455" s="40">
        <f>Baseline!B$33 * (C455 * Baseline!B$57*Baseline!B$58/Baseline!B$73 + Baseline!B$67*Baseline!B$59/Baseline!B$74 + Baseline!B$55*Baseline!B$68/Baseline!B$75 + Baseline!B$56*Baseline!B$60/Baseline!B$76)</f>
        <v>1.3929079963862157E-8</v>
      </c>
      <c r="L455" s="1">
        <f>Baseline!B$33 * (C455 * Baseline!B$57*Baseline!B$61/Baseline!B$73 + Baseline!B$67*Baseline!B$62/Baseline!B$74 + Baseline!B$55*Baseline!B$63/Baseline!B$75 + Baseline!B$56*Baseline!B$69/Baseline!B$76)</f>
        <v>1.4629407115639847E-8</v>
      </c>
      <c r="M455" s="40">
        <f>Baseline!B$33 * (C455 * Baseline!B$58*Baseline!B$66/Baseline!B$73 + Baseline!B$59*Baseline!B$52/Baseline!B$74 + Baseline!B$68*Baseline!B$53/Baseline!B$75 + Baseline!B$60*Baseline!B$54/Baseline!B$76)</f>
        <v>1.0703843662160979E-7</v>
      </c>
      <c r="N455" s="1">
        <f>Baseline!B$33 * (C455 * Baseline!B$58*Baseline!B$57/Baseline!B$73 + Baseline!B$59*Baseline!B$67/Baseline!B$74 + Baseline!B$68*Baseline!B$55/Baseline!B$75 + Baseline!B$60*Baseline!B$56/Baseline!B$76)</f>
        <v>1.3929079963862157E-8</v>
      </c>
      <c r="O455" s="1">
        <f>Baseline!B$33 * (C455 * Baseline!B$58*Baseline!B$58/Baseline!B$73 + Baseline!B$59*Baseline!B$59/Baseline!B$74 + Baseline!B$68*Baseline!B$68/Baseline!B$75 + Baseline!B$60*Baseline!B$60/Baseline!B$76)</f>
        <v>1.3250164733389887E-6</v>
      </c>
      <c r="P455" s="40">
        <f>Baseline!B$33 * (C455 * Baseline!B$58*Baseline!B$61/Baseline!B$73 + Baseline!B$59*Baseline!B$62/Baseline!B$74 + Baseline!B$68*Baseline!B$63/Baseline!B$75 + Baseline!B$60*Baseline!B$69/Baseline!B$76)</f>
        <v>1.648941820816507E-9</v>
      </c>
      <c r="Q455" s="40">
        <f>Baseline!B$33 * (C455 * Baseline!B$61*Baseline!B$66/Baseline!B$73 + Baseline!B$62*Baseline!B$52/Baseline!B$74 + Baseline!B$63*Baseline!B$53/Baseline!B$75 + Baseline!B$69*Baseline!B$54/Baseline!B$76)</f>
        <v>1.5932786603148563E-9</v>
      </c>
      <c r="R455" s="40">
        <f>Baseline!B$33 * (C455 * Baseline!B$61*Baseline!B$57/Baseline!B$73 + Baseline!B$62*Baseline!B$67/Baseline!B$74 + Baseline!B$63*Baseline!B$55/Baseline!B$75 + Baseline!B$69*Baseline!B$56/Baseline!B$76)</f>
        <v>1.4629407115639847E-8</v>
      </c>
      <c r="S455" s="40">
        <f>Baseline!B$33 * (C455 * Baseline!B$61*Baseline!B$58/Baseline!B$73 + Baseline!B$62*Baseline!B$59/Baseline!B$74 + Baseline!B$63*Baseline!B$68/Baseline!B$75 + Baseline!B$69*Baseline!B$60/Baseline!B$76)</f>
        <v>1.648941820816507E-9</v>
      </c>
      <c r="T455" s="40">
        <f>Baseline!B$33 * (C455 * Baseline!B$61*Baseline!B$61/Baseline!B$73 + Baseline!B$62*Baseline!B$62/Baseline!B$74 + Baseline!B$63*Baseline!B$63/Baseline!B$75 + Baseline!B$69*Baseline!B$69/Baseline!B$76)</f>
        <v>9.8551800145843837E-8</v>
      </c>
      <c r="U455" s="40"/>
      <c r="V455" s="40">
        <f>E455 * ( Baseline!B$87 * Baseline!B$7 )</f>
        <v>0.17039311691402151</v>
      </c>
      <c r="W455" s="40">
        <f>F455 * ( Baseline!D$87 * Baseline!B$11 )</f>
        <v>7.1573337092089456E-4</v>
      </c>
      <c r="X455" s="40">
        <f>G455 * ( Baseline!F$87 * Baseline!B$16 )</f>
        <v>3.7179554686481188E-3</v>
      </c>
      <c r="Y455" s="40">
        <f>H455 * ( Baseline!H$87 * Baseline!B$18 )</f>
        <v>5.6031383017884743E-4</v>
      </c>
      <c r="Z455" s="48">
        <f t="shared" si="0"/>
        <v>0.17538711958376937</v>
      </c>
      <c r="AA455" s="40">
        <f>I455 * ( Baseline!B$87 * Baseline!B$7 )</f>
        <v>4.0270827111285341E-4</v>
      </c>
      <c r="AB455" s="1">
        <f>J455 * ( Baseline!D$87 * Baseline!B$11 )</f>
        <v>3.3110911327558695E-2</v>
      </c>
      <c r="AC455" s="1">
        <f>K455 * ( Baseline!F$87 * Baseline!B$16 )</f>
        <v>4.8382338774203393E-4</v>
      </c>
      <c r="AD455" s="1">
        <f>L455 * ( Baseline!F$87 * Baseline!B$16 )</f>
        <v>5.0814909022776087E-4</v>
      </c>
      <c r="AE455" s="48">
        <f t="shared" si="1"/>
        <v>3.4505592076641348E-2</v>
      </c>
      <c r="AF455" s="48">
        <f>M455 * ( Baseline!B$87 * Baseline!B$7 )</f>
        <v>1.110951933695688E-3</v>
      </c>
      <c r="AG455" s="48">
        <f>N455 * ( Baseline!D$87 * Baseline!B$11 )</f>
        <v>2.569441063769004E-4</v>
      </c>
      <c r="AH455" s="48">
        <f>O455 * ( Baseline!F$87 * Baseline!B$16 )</f>
        <v>4.6024142341639582E-2</v>
      </c>
      <c r="AI455" s="48">
        <f>P455 * ( Baseline!H$87 * Baseline!B$18 )</f>
        <v>5.7988908680996079E-4</v>
      </c>
      <c r="AJ455" s="48">
        <f t="shared" si="2"/>
        <v>4.7971927468522135E-2</v>
      </c>
      <c r="AK455" s="48">
        <f>Q455 * ( Baseline!B$87 * Baseline!B$7 )</f>
        <v>1.6536639215407892E-5</v>
      </c>
      <c r="AL455" s="48">
        <f>R455 * ( Baseline!D$87 * Baseline!B$11 )</f>
        <v>2.6986275819395152E-4</v>
      </c>
      <c r="AM455" s="48">
        <f>S455 * ( Baseline!F$87 * Baseline!B$16 )</f>
        <v>5.7275614757527236E-5</v>
      </c>
      <c r="AN455" s="48">
        <f>T455 * ( Baseline!H$87 * Baseline!B$18 )</f>
        <v>3.4658053224553793E-2</v>
      </c>
      <c r="AO455" s="48">
        <f t="shared" si="3"/>
        <v>3.5001728236720681E-2</v>
      </c>
      <c r="AP455" s="48"/>
      <c r="AQ455" s="48">
        <f>V455 * ( (1-Baseline!B$88-Baseline!B$87) + (1-B455)*Baseline!B$88 )</f>
        <v>0.10690521872142861</v>
      </c>
      <c r="AR455" s="48">
        <f>W455 * ( (1-Baseline!B$88-Baseline!B$87) + (1-B455)*Baseline!B$88 )</f>
        <v>4.4905354130667476E-4</v>
      </c>
      <c r="AS455" s="48">
        <f>X455 * ( (1-Baseline!B$88-Baseline!B$87) + (1-B455)*Baseline!B$88 )</f>
        <v>2.3326578547942E-3</v>
      </c>
      <c r="AT455" s="48">
        <f>Y455 * ( (1-Baseline!B$88-Baseline!B$87) + (1-B455)*Baseline!B$88 )</f>
        <v>3.5154279499527088E-4</v>
      </c>
      <c r="AU455" s="48">
        <f t="shared" si="4"/>
        <v>0.11003847291252475</v>
      </c>
      <c r="AV455" s="48">
        <f>AA455 * ( (1-Baseline!D$88-Baseline!D$87) + (1-B455)*Baseline!D$88 )</f>
        <v>3.2805271568595035E-4</v>
      </c>
      <c r="AW455" s="48">
        <f>AB455 * ( (1-Baseline!D$88-Baseline!D$87) + (1-B455)*Baseline!D$88 )</f>
        <v>2.6972687573129994E-2</v>
      </c>
      <c r="AX455" s="48">
        <f>AC455 * ( (1-Baseline!D$88-Baseline!D$87) + (1-B455)*Baseline!D$88 )</f>
        <v>3.9413041063830501E-4</v>
      </c>
      <c r="AY455" s="48">
        <f>AD455 * ( (1-Baseline!D$88-Baseline!D$87) + (1-B455)*Baseline!D$88 )</f>
        <v>4.1394652402320959E-4</v>
      </c>
      <c r="AZ455" s="48">
        <f t="shared" si="5"/>
        <v>2.8108817223477457E-2</v>
      </c>
      <c r="BA455" s="48">
        <f>AF455 * ( (1-Baseline!F$88-Baseline!F$87) + (1-Baseline!B$36)*Baseline!F$88 )</f>
        <v>7.9947656194929539E-4</v>
      </c>
      <c r="BB455" s="48">
        <f>AG455 * ( (1-Baseline!F$88-Baseline!F$87) + (1-Baseline!B$36)*Baseline!F$88 )</f>
        <v>1.8490520116022161E-4</v>
      </c>
      <c r="BC455" s="48">
        <f>AH455 * ( (1-Baseline!F$88-Baseline!F$87) + (1-Baseline!B$36)*Baseline!F$88 )</f>
        <v>3.3120445601598776E-2</v>
      </c>
      <c r="BD455" s="48">
        <f>AI455 * ( (1-Baseline!F$88-Baseline!F$87) + (1-Baseline!B$36)*Baseline!F$88 )</f>
        <v>4.1730674331922572E-4</v>
      </c>
      <c r="BE455" s="48">
        <f t="shared" si="6"/>
        <v>3.452213410802752E-2</v>
      </c>
      <c r="BF455" s="48">
        <f>AK455 * ( (1-Baseline!H$88-Baseline!H$87) + (1-Baseline!B$36)*Baseline!H$88 )</f>
        <v>1.310230998315198E-5</v>
      </c>
      <c r="BG455" s="48">
        <f>AL455 * ( (1-Baseline!H$88-Baseline!H$87) + (1-Baseline!B$36)*Baseline!H$88 )</f>
        <v>2.1381766057223164E-4</v>
      </c>
      <c r="BH455" s="48">
        <f>AM455 * ( (1-Baseline!H$88-Baseline!H$87) + (1-Baseline!B$36)*Baseline!H$88 )</f>
        <v>4.5380615084683974E-5</v>
      </c>
      <c r="BI455" s="48">
        <f>AN455 * ( (1-Baseline!H$88-Baseline!H$87) + (1-Baseline!B$36)*Baseline!H$88 )</f>
        <v>2.7460268730878458E-2</v>
      </c>
      <c r="BJ455" s="48">
        <f t="shared" si="7"/>
        <v>2.7732569316518525E-2</v>
      </c>
      <c r="BK455" s="48"/>
      <c r="BL455" s="48">
        <f t="shared" si="18"/>
        <v>0.97152582993779879</v>
      </c>
      <c r="BM455" s="48">
        <f t="shared" si="19"/>
        <v>4.0808776187184143E-3</v>
      </c>
      <c r="BN455" s="48">
        <f t="shared" si="20"/>
        <v>2.1198566220094219E-2</v>
      </c>
      <c r="BO455" s="48">
        <f t="shared" si="21"/>
        <v>3.1947262233885266E-3</v>
      </c>
      <c r="BP455" s="48">
        <f t="shared" si="8"/>
        <v>1</v>
      </c>
      <c r="BQ455" s="48">
        <f t="shared" si="22"/>
        <v>1.1670811798226405E-2</v>
      </c>
      <c r="BR455" s="48">
        <f t="shared" si="23"/>
        <v>0.95958102251991828</v>
      </c>
      <c r="BS455" s="48">
        <f t="shared" si="24"/>
        <v>1.4021593562788318E-2</v>
      </c>
      <c r="BT455" s="48">
        <f t="shared" si="25"/>
        <v>1.4726572119066861E-2</v>
      </c>
      <c r="BU455" s="48">
        <f t="shared" si="9"/>
        <v>0.99999999999999978</v>
      </c>
      <c r="BV455" s="48">
        <f t="shared" si="26"/>
        <v>2.3158375998643461E-2</v>
      </c>
      <c r="BW455" s="48">
        <f t="shared" si="27"/>
        <v>5.3561347216140127E-3</v>
      </c>
      <c r="BX455" s="48">
        <f t="shared" si="28"/>
        <v>0.95939739698471282</v>
      </c>
      <c r="BY455" s="48">
        <f t="shared" si="29"/>
        <v>1.2088092295029591E-2</v>
      </c>
      <c r="BZ455" s="48">
        <f t="shared" si="10"/>
        <v>0.99999999999999989</v>
      </c>
      <c r="CA455" s="48">
        <f t="shared" si="30"/>
        <v>4.7245207732511706E-4</v>
      </c>
      <c r="CB455" s="48">
        <f t="shared" si="31"/>
        <v>7.7099838147659137E-3</v>
      </c>
      <c r="CC455" s="48">
        <f t="shared" si="32"/>
        <v>1.6363653351676158E-3</v>
      </c>
      <c r="CD455" s="48">
        <f t="shared" si="33"/>
        <v>0.99018119877274136</v>
      </c>
      <c r="CE455" s="48">
        <f t="shared" si="11"/>
        <v>1</v>
      </c>
      <c r="CF455" s="48"/>
      <c r="CG455" s="48">
        <f t="shared" si="34"/>
        <v>0.97152582993779879</v>
      </c>
      <c r="CH455" s="48">
        <f t="shared" si="35"/>
        <v>4.0808776187184143E-3</v>
      </c>
      <c r="CI455" s="48">
        <f t="shared" si="36"/>
        <v>2.1198566220094219E-2</v>
      </c>
      <c r="CJ455" s="48">
        <f t="shared" si="37"/>
        <v>3.1947262233885266E-3</v>
      </c>
      <c r="CK455" s="48">
        <f t="shared" si="12"/>
        <v>1</v>
      </c>
      <c r="CL455" s="48">
        <f t="shared" si="38"/>
        <v>1.1670811798226405E-2</v>
      </c>
      <c r="CM455" s="48">
        <f t="shared" si="39"/>
        <v>0.95958102251991828</v>
      </c>
      <c r="CN455" s="48">
        <f t="shared" si="40"/>
        <v>1.4021593562788318E-2</v>
      </c>
      <c r="CO455" s="48">
        <f t="shared" si="41"/>
        <v>1.4726572119066861E-2</v>
      </c>
      <c r="CP455" s="48">
        <f t="shared" si="13"/>
        <v>0.99999999999999978</v>
      </c>
      <c r="CQ455" s="48">
        <f t="shared" si="42"/>
        <v>2.3158375998643461E-2</v>
      </c>
      <c r="CR455" s="48">
        <f t="shared" si="43"/>
        <v>5.3561347216140127E-3</v>
      </c>
      <c r="CS455" s="48">
        <f t="shared" si="44"/>
        <v>0.95939739698471282</v>
      </c>
      <c r="CT455" s="48">
        <f t="shared" si="45"/>
        <v>1.2088092295029591E-2</v>
      </c>
      <c r="CU455" s="48">
        <f t="shared" si="14"/>
        <v>0.99999999999999989</v>
      </c>
      <c r="CV455" s="48">
        <f t="shared" si="46"/>
        <v>4.7245207732511706E-4</v>
      </c>
      <c r="CW455" s="48">
        <f t="shared" si="47"/>
        <v>7.7099838147659137E-3</v>
      </c>
      <c r="CX455" s="48">
        <f t="shared" si="48"/>
        <v>1.6363653351676158E-3</v>
      </c>
      <c r="CY455" s="48">
        <f t="shared" si="49"/>
        <v>0.99018119877274136</v>
      </c>
      <c r="CZ455" s="48">
        <f t="shared" si="15"/>
        <v>1</v>
      </c>
      <c r="DA455" s="48"/>
      <c r="DB455" s="48">
        <f>(AQ455*Baseline!B$7 + AV455*Baseline!B$11 + BA455*Baseline!B$16 + BF455*Baseline!B$18)</f>
        <v>55830.921692218428</v>
      </c>
      <c r="DC455" s="48">
        <f>(AR455*Baseline!B$7 + AW455*Baseline!B$11 + BB455*Baseline!B$16 + BG455*Baseline!B$18)</f>
        <v>68472.528701928444</v>
      </c>
      <c r="DD455" s="48">
        <f>(AS455*Baseline!B$7 + AX455*Baseline!B$11 + BC455*Baseline!B$16 + BH455*Baseline!B$18)</f>
        <v>115014.374053561</v>
      </c>
      <c r="DE455" s="48">
        <f>(AT455*Baseline!B$7 + AY455*Baseline!B$11 + BD455*Baseline!B$16 + BI455*Baseline!B$18)</f>
        <v>1259884.3985740624</v>
      </c>
      <c r="DF455" s="48">
        <f t="shared" si="16"/>
        <v>1499202.2230217704</v>
      </c>
      <c r="DG455" s="48"/>
      <c r="DH455" s="48">
        <f t="shared" si="50"/>
        <v>3.7240420828409941E-2</v>
      </c>
      <c r="DI455" s="48">
        <f t="shared" si="51"/>
        <v>4.5672643523644328E-2</v>
      </c>
      <c r="DJ455" s="48">
        <f t="shared" si="52"/>
        <v>7.6717051434021813E-2</v>
      </c>
      <c r="DK455" s="48">
        <f t="shared" si="53"/>
        <v>0.84036988421392389</v>
      </c>
      <c r="DL455" s="48">
        <f t="shared" si="17"/>
        <v>1</v>
      </c>
      <c r="DM455" s="48"/>
      <c r="DN455" s="48">
        <f>DH455 / (Baseline!B$7/Baseline!B$17)</f>
        <v>3.9751699812833952</v>
      </c>
      <c r="DO455" s="48">
        <f>DI455 / (Baseline!B$11/Baseline!B$17)</f>
        <v>1.1025594747903016</v>
      </c>
      <c r="DP455" s="48">
        <f>DJ455 / (Baseline!B$16/Baseline!B$17)</f>
        <v>1.1855102887561937</v>
      </c>
      <c r="DQ455" s="48">
        <f>DK455 / (Baseline!B$18/Baseline!B$17)</f>
        <v>0.95011234376976383</v>
      </c>
      <c r="DR455" s="71"/>
      <c r="DS455" s="48">
        <f>(AU455*Baseline!B$34)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2.9035302186878713E-2</v>
      </c>
      <c r="DT455" s="48">
        <f>(AZ455*Baseline!B$34) + (Baseline!D$88*(1-Baseline!D$89)*Baseline!B$35) + (Baseline!D$88*Baseline!D$89*((1-Baseline!D$90)*Baseline!B$40 + Baseline!D$90*Baseline!B$41))</f>
        <v>1.0629890583521621E-2</v>
      </c>
      <c r="DU455" s="48">
        <f>(BE455*Baseline!B$34) + (Baseline!F$88*(1-Baseline!F$89)*Baseline!B$35) + (Baseline!F$88*Baseline!F$89*((1-Baseline!F$90)*Baseline!B$40 + Baseline!F$90*Baseline!B$41))</f>
        <v>1.290896011620413E-2</v>
      </c>
      <c r="DV455" s="48">
        <f>(BJ455*Baseline!B$34) + (Baseline!H$88*(1-Baseline!H$89)*Baseline!B$35) + (Baseline!H$88*Baseline!H$89*((1-Baseline!H$90)*Baseline!B$40 + Baseline!H$90*Baseline!B$41))</f>
        <v>9.3048853974777787E-3</v>
      </c>
      <c r="DW455" s="48">
        <f>( DS455*Baseline!B$7 + DT455*Baseline!B$11 + DU455*Baseline!B$16 + DV455*Baseline!B$18 ) / Baseline!B$17</f>
        <v>9.7778401500734687E-3</v>
      </c>
    </row>
    <row r="456" spans="1:127">
      <c r="A456" s="7" t="s">
        <v>747</v>
      </c>
      <c r="B456" s="1">
        <f>MIN( MAX( NORMINV( MCrands!B456, (B$5+B$4)/2, (B$5-B$4)/3.29 ), 0 ), 1 )</f>
        <v>0.26669279822962644</v>
      </c>
      <c r="C456" s="1">
        <f>MAX( NORMINV( MCrands!C456, (C$5+C$4)/2, (C$5-C$4)/3.29 ), 0 )</f>
        <v>3.1127963576969275</v>
      </c>
      <c r="D456" s="40"/>
      <c r="E456" s="40">
        <f>Baseline!B$33 * (C456 * Baseline!B$66*Baseline!B$66/Baseline!B$73 + Baseline!B$52*Baseline!B$52/Baseline!B$74 + Baseline!B$53*Baseline!B$53/Baseline!B$75 + Baseline!B$54*Baseline!B$54/Baseline!B$76)</f>
        <v>2.6056517971528502E-5</v>
      </c>
      <c r="F456" s="40">
        <f>Baseline!B$33 * (C456 * Baseline!B$66*Baseline!B$57/Baseline!B$73 + Baseline!B$52*Baseline!B$67/Baseline!B$74 + Baseline!B$53*Baseline!B$55/Baseline!B$75 + Baseline!B$54*Baseline!B$56/Baseline!B$76)</f>
        <v>4.0089418531585824E-8</v>
      </c>
      <c r="G456" s="1">
        <f>Baseline!B$33 * (C456 * Baseline!B$66*Baseline!B$58/Baseline!B$73 + Baseline!B$52*Baseline!B$59/Baseline!B$74 + Baseline!B$53*Baseline!B$68/Baseline!B$75 + Baseline!B$54*Baseline!B$60/Baseline!B$76)</f>
        <v>1.1020752976546627E-7</v>
      </c>
      <c r="H456" s="40">
        <f>Baseline!B$33 * (C456 * Baseline!B$66*Baseline!B$61/Baseline!B$73 + Baseline!B$52*Baseline!B$62/Baseline!B$74 + Baseline!B$53*Baseline!B$63/Baseline!B$75 + Baseline!B$54*Baseline!B$69/Baseline!B$76)</f>
        <v>1.9101879747005037E-9</v>
      </c>
      <c r="I456" s="40">
        <f>Baseline!B$33 * (C456 * Baseline!B$57*Baseline!B$66/Baseline!B$73 + Baseline!B$67*Baseline!B$52/Baseline!B$74 + Baseline!B$55*Baseline!B$53/Baseline!B$75 + Baseline!B$56*Baseline!B$54/Baseline!B$76)</f>
        <v>4.0089418531585824E-8</v>
      </c>
      <c r="J456" s="1">
        <f>Baseline!B$33 * (C456 * Baseline!B$57*Baseline!B$57/Baseline!B$73 + Baseline!B$67*Baseline!B$67/Baseline!B$74 + Baseline!B$55*Baseline!B$55/Baseline!B$75 + Baseline!B$56*Baseline!B$56/Baseline!B$76)</f>
        <v>1.7949607109439324E-6</v>
      </c>
      <c r="K456" s="40">
        <f>Baseline!B$33 * (C456 * Baseline!B$57*Baseline!B$58/Baseline!B$73 + Baseline!B$67*Baseline!B$59/Baseline!B$74 + Baseline!B$55*Baseline!B$68/Baseline!B$75 + Baseline!B$56*Baseline!B$60/Baseline!B$76)</f>
        <v>1.3929503781066286E-8</v>
      </c>
      <c r="L456" s="1">
        <f>Baseline!B$33 * (C456 * Baseline!B$57*Baseline!B$61/Baseline!B$73 + Baseline!B$67*Baseline!B$62/Baseline!B$74 + Baseline!B$55*Baseline!B$63/Baseline!B$75 + Baseline!B$56*Baseline!B$69/Baseline!B$76)</f>
        <v>1.4629449497360259E-8</v>
      </c>
      <c r="M456" s="40">
        <f>Baseline!B$33 * (C456 * Baseline!B$58*Baseline!B$66/Baseline!B$73 + Baseline!B$59*Baseline!B$52/Baseline!B$74 + Baseline!B$68*Baseline!B$53/Baseline!B$75 + Baseline!B$60*Baseline!B$54/Baseline!B$76)</f>
        <v>1.1020752976546627E-7</v>
      </c>
      <c r="N456" s="1">
        <f>Baseline!B$33 * (C456 * Baseline!B$58*Baseline!B$57/Baseline!B$73 + Baseline!B$59*Baseline!B$67/Baseline!B$74 + Baseline!B$68*Baseline!B$55/Baseline!B$75 + Baseline!B$60*Baseline!B$56/Baseline!B$76)</f>
        <v>1.3929503781066286E-8</v>
      </c>
      <c r="O456" s="1">
        <f>Baseline!B$33 * (C456 * Baseline!B$58*Baseline!B$58/Baseline!B$73 + Baseline!B$59*Baseline!B$59/Baseline!B$74 + Baseline!B$68*Baseline!B$68/Baseline!B$75 + Baseline!B$60*Baseline!B$60/Baseline!B$76)</f>
        <v>1.3250175152229489E-6</v>
      </c>
      <c r="P456" s="40">
        <f>Baseline!B$33 * (C456 * Baseline!B$58*Baseline!B$61/Baseline!B$73 + Baseline!B$59*Baseline!B$62/Baseline!B$74 + Baseline!B$68*Baseline!B$63/Baseline!B$75 + Baseline!B$60*Baseline!B$69/Baseline!B$76)</f>
        <v>1.6490460092125214E-9</v>
      </c>
      <c r="Q456" s="40">
        <f>Baseline!B$33 * (C456 * Baseline!B$61*Baseline!B$66/Baseline!B$73 + Baseline!B$62*Baseline!B$52/Baseline!B$74 + Baseline!B$63*Baseline!B$53/Baseline!B$75 + Baseline!B$69*Baseline!B$54/Baseline!B$76)</f>
        <v>1.9101879747005037E-9</v>
      </c>
      <c r="R456" s="40">
        <f>Baseline!B$33 * (C456 * Baseline!B$61*Baseline!B$57/Baseline!B$73 + Baseline!B$62*Baseline!B$67/Baseline!B$74 + Baseline!B$63*Baseline!B$55/Baseline!B$75 + Baseline!B$69*Baseline!B$56/Baseline!B$76)</f>
        <v>1.4629449497360259E-8</v>
      </c>
      <c r="S456" s="40">
        <f>Baseline!B$33 * (C456 * Baseline!B$61*Baseline!B$58/Baseline!B$73 + Baseline!B$62*Baseline!B$59/Baseline!B$74 + Baseline!B$63*Baseline!B$68/Baseline!B$75 + Baseline!B$69*Baseline!B$60/Baseline!B$76)</f>
        <v>1.6490460092125214E-9</v>
      </c>
      <c r="T456" s="40">
        <f>Baseline!B$33 * (C456 * Baseline!B$61*Baseline!B$61/Baseline!B$73 + Baseline!B$62*Baseline!B$62/Baseline!B$74 + Baseline!B$63*Baseline!B$63/Baseline!B$75 + Baseline!B$69*Baseline!B$69/Baseline!B$76)</f>
        <v>9.8551810564683442E-8</v>
      </c>
      <c r="U456" s="40"/>
      <c r="V456" s="40">
        <f>E456 * ( Baseline!B$87 * Baseline!B$7 )</f>
        <v>0.27044060002649434</v>
      </c>
      <c r="W456" s="40">
        <f>F456 * ( Baseline!D$87 * Baseline!B$11 )</f>
        <v>7.3951329495503546E-4</v>
      </c>
      <c r="X456" s="40">
        <f>G456 * ( Baseline!F$87 * Baseline!B$16 )</f>
        <v>3.8280331898550225E-3</v>
      </c>
      <c r="Y456" s="40">
        <f>H456 * ( Baseline!H$87 * Baseline!B$18 )</f>
        <v>6.717624274554119E-4</v>
      </c>
      <c r="Z456" s="48">
        <f t="shared" si="0"/>
        <v>0.27567990893875982</v>
      </c>
      <c r="AA456" s="40">
        <f>I456 * ( Baseline!B$87 * Baseline!B$7 )</f>
        <v>4.1608807493932927E-4</v>
      </c>
      <c r="AB456" s="1">
        <f>J456 * ( Baseline!D$87 * Baseline!B$11 )</f>
        <v>3.3110914507755829E-2</v>
      </c>
      <c r="AC456" s="1">
        <f>K456 * ( Baseline!F$87 * Baseline!B$16 )</f>
        <v>4.8383810893510746E-4</v>
      </c>
      <c r="AD456" s="1">
        <f>L456 * ( Baseline!F$87 * Baseline!B$16 )</f>
        <v>5.0815056234706818E-4</v>
      </c>
      <c r="AE456" s="48">
        <f t="shared" si="1"/>
        <v>3.4518991253977331E-2</v>
      </c>
      <c r="AF456" s="48">
        <f>M456 * ( Baseline!B$87 * Baseline!B$7 )</f>
        <v>1.1438439514357744E-3</v>
      </c>
      <c r="AG456" s="48">
        <f>N456 * ( Baseline!D$87 * Baseline!B$11 )</f>
        <v>2.5695192436150992E-4</v>
      </c>
      <c r="AH456" s="48">
        <f>O456 * ( Baseline!F$87 * Baseline!B$16 )</f>
        <v>4.6024178531239225E-2</v>
      </c>
      <c r="AI456" s="48">
        <f>P456 * ( Baseline!H$87 * Baseline!B$18 )</f>
        <v>5.799257271043958E-4</v>
      </c>
      <c r="AJ456" s="48">
        <f t="shared" si="2"/>
        <v>4.8004900134140903E-2</v>
      </c>
      <c r="AK456" s="48">
        <f>Q456 * ( Baseline!B$87 * Baseline!B$7 )</f>
        <v>1.9825840989416528E-5</v>
      </c>
      <c r="AL456" s="48">
        <f>R456 * ( Baseline!D$87 * Baseline!B$11 )</f>
        <v>2.6986353999241245E-4</v>
      </c>
      <c r="AM456" s="48">
        <f>S456 * ( Baseline!F$87 * Baseline!B$16 )</f>
        <v>5.7279233717491126E-5</v>
      </c>
      <c r="AN456" s="48">
        <f>T456 * ( Baseline!H$87 * Baseline!B$18 )</f>
        <v>3.4658056888583241E-2</v>
      </c>
      <c r="AO456" s="48">
        <f t="shared" si="3"/>
        <v>3.5005025503282564E-2</v>
      </c>
      <c r="AP456" s="48"/>
      <c r="AQ456" s="48">
        <f>V456 * ( (1-Baseline!B$88-Baseline!B$87) + (1-B456)*Baseline!B$88 )</f>
        <v>0.20046231245131854</v>
      </c>
      <c r="AR456" s="48">
        <f>W456 * ( (1-Baseline!B$88-Baseline!B$87) + (1-B456)*Baseline!B$88 )</f>
        <v>5.4815935617898083E-4</v>
      </c>
      <c r="AS456" s="48">
        <f>X456 * ( (1-Baseline!B$88-Baseline!B$87) + (1-B456)*Baseline!B$88 )</f>
        <v>2.8375043736168213E-3</v>
      </c>
      <c r="AT456" s="48">
        <f>Y456 * ( (1-Baseline!B$88-Baseline!B$87) + (1-B456)*Baseline!B$88 )</f>
        <v>4.9793947215185297E-4</v>
      </c>
      <c r="AU456" s="48">
        <f t="shared" si="4"/>
        <v>0.20434591565326618</v>
      </c>
      <c r="AV456" s="48">
        <f>AA456 * ( (1-Baseline!D$88-Baseline!D$87) + (1-B456)*Baseline!D$88 )</f>
        <v>3.6279552528296552E-4</v>
      </c>
      <c r="AW456" s="48">
        <f>AB456 * ( (1-Baseline!D$88-Baseline!D$87) + (1-B456)*Baseline!D$88 )</f>
        <v>2.8870069451503045E-2</v>
      </c>
      <c r="AX456" s="48">
        <f>AC456 * ( (1-Baseline!D$88-Baseline!D$87) + (1-B456)*Baseline!D$88 )</f>
        <v>4.2186813671269975E-4</v>
      </c>
      <c r="AY456" s="48">
        <f>AD456 * ( (1-Baseline!D$88-Baseline!D$87) + (1-B456)*Baseline!D$88 )</f>
        <v>4.4306665173333819E-4</v>
      </c>
      <c r="AZ456" s="48">
        <f t="shared" si="5"/>
        <v>3.0097799765232049E-2</v>
      </c>
      <c r="BA456" s="48">
        <f>AF456 * ( (1-Baseline!F$88-Baseline!F$87) + (1-Baseline!B$36)*Baseline!F$88 )</f>
        <v>8.2314671045962925E-4</v>
      </c>
      <c r="BB456" s="48">
        <f>AG456 * ( (1-Baseline!F$88-Baseline!F$87) + (1-Baseline!B$36)*Baseline!F$88 )</f>
        <v>1.8491082723212212E-4</v>
      </c>
      <c r="BC456" s="48">
        <f>AH456 * ( (1-Baseline!F$88-Baseline!F$87) + (1-Baseline!B$36)*Baseline!F$88 )</f>
        <v>3.3120471644792746E-2</v>
      </c>
      <c r="BD456" s="48">
        <f>AI456 * ( (1-Baseline!F$88-Baseline!F$87) + (1-Baseline!B$36)*Baseline!F$88 )</f>
        <v>4.1733311084759058E-4</v>
      </c>
      <c r="BE456" s="48">
        <f t="shared" si="6"/>
        <v>3.4545862293332091E-2</v>
      </c>
      <c r="BF456" s="48">
        <f>AK456 * ( (1-Baseline!H$88-Baseline!H$87) + (1-Baseline!B$36)*Baseline!H$88 )</f>
        <v>1.5708410332734502E-5</v>
      </c>
      <c r="BG456" s="48">
        <f>AL456 * ( (1-Baseline!H$88-Baseline!H$87) + (1-Baseline!B$36)*Baseline!H$88 )</f>
        <v>2.1381828000678821E-4</v>
      </c>
      <c r="BH456" s="48">
        <f>AM456 * ( (1-Baseline!H$88-Baseline!H$87) + (1-Baseline!B$36)*Baseline!H$88 )</f>
        <v>4.5383482459042561E-5</v>
      </c>
      <c r="BI456" s="48">
        <f>AN456 * ( (1-Baseline!H$88-Baseline!H$87) + (1-Baseline!B$36)*Baseline!H$88 )</f>
        <v>2.7460271633962269E-2</v>
      </c>
      <c r="BJ456" s="48">
        <f t="shared" si="7"/>
        <v>2.7735181806760836E-2</v>
      </c>
      <c r="BK456" s="48"/>
      <c r="BL456" s="48">
        <f t="shared" si="18"/>
        <v>0.9809949555902191</v>
      </c>
      <c r="BM456" s="48">
        <f t="shared" si="19"/>
        <v>2.6825070343421821E-3</v>
      </c>
      <c r="BN456" s="48">
        <f t="shared" si="20"/>
        <v>1.3885789517963714E-2</v>
      </c>
      <c r="BO456" s="48">
        <f t="shared" si="21"/>
        <v>2.4367478574749486E-3</v>
      </c>
      <c r="BP456" s="48">
        <f t="shared" si="8"/>
        <v>0.99999999999999989</v>
      </c>
      <c r="BQ456" s="48">
        <f t="shared" si="22"/>
        <v>1.2053888593612566E-2</v>
      </c>
      <c r="BR456" s="48">
        <f t="shared" si="23"/>
        <v>0.95920863573731285</v>
      </c>
      <c r="BS456" s="48">
        <f t="shared" si="24"/>
        <v>1.4016577291474555E-2</v>
      </c>
      <c r="BT456" s="48">
        <f t="shared" si="25"/>
        <v>1.4720898377600137E-2</v>
      </c>
      <c r="BU456" s="48">
        <f t="shared" si="9"/>
        <v>1</v>
      </c>
      <c r="BV456" s="48">
        <f t="shared" si="26"/>
        <v>2.3827649849067739E-2</v>
      </c>
      <c r="BW456" s="48">
        <f t="shared" si="27"/>
        <v>5.3526186627511942E-3</v>
      </c>
      <c r="BX456" s="48">
        <f t="shared" si="28"/>
        <v>0.95873917876369052</v>
      </c>
      <c r="BY456" s="48">
        <f t="shared" si="29"/>
        <v>1.2080552724490616E-2</v>
      </c>
      <c r="BZ456" s="48">
        <f t="shared" si="10"/>
        <v>1.0000000000000002</v>
      </c>
      <c r="CA456" s="48">
        <f t="shared" si="30"/>
        <v>5.6637127682016334E-4</v>
      </c>
      <c r="CB456" s="48">
        <f t="shared" si="31"/>
        <v>7.7092799137399928E-3</v>
      </c>
      <c r="CC456" s="48">
        <f t="shared" si="32"/>
        <v>1.6363145832337651E-3</v>
      </c>
      <c r="CD456" s="48">
        <f t="shared" si="33"/>
        <v>0.99008803422620606</v>
      </c>
      <c r="CE456" s="48">
        <f t="shared" si="11"/>
        <v>1</v>
      </c>
      <c r="CF456" s="48"/>
      <c r="CG456" s="48">
        <f t="shared" si="34"/>
        <v>0.9809949555902191</v>
      </c>
      <c r="CH456" s="48">
        <f t="shared" si="35"/>
        <v>2.6825070343421821E-3</v>
      </c>
      <c r="CI456" s="48">
        <f t="shared" si="36"/>
        <v>1.3885789517963714E-2</v>
      </c>
      <c r="CJ456" s="48">
        <f t="shared" si="37"/>
        <v>2.4367478574749486E-3</v>
      </c>
      <c r="CK456" s="48">
        <f t="shared" si="12"/>
        <v>0.99999999999999989</v>
      </c>
      <c r="CL456" s="48">
        <f t="shared" si="38"/>
        <v>1.2053888593612566E-2</v>
      </c>
      <c r="CM456" s="48">
        <f t="shared" si="39"/>
        <v>0.95920863573731285</v>
      </c>
      <c r="CN456" s="48">
        <f t="shared" si="40"/>
        <v>1.4016577291474555E-2</v>
      </c>
      <c r="CO456" s="48">
        <f t="shared" si="41"/>
        <v>1.4720898377600137E-2</v>
      </c>
      <c r="CP456" s="48">
        <f t="shared" si="13"/>
        <v>1</v>
      </c>
      <c r="CQ456" s="48">
        <f t="shared" si="42"/>
        <v>2.3827649849067739E-2</v>
      </c>
      <c r="CR456" s="48">
        <f t="shared" si="43"/>
        <v>5.3526186627511942E-3</v>
      </c>
      <c r="CS456" s="48">
        <f t="shared" si="44"/>
        <v>0.95873917876369052</v>
      </c>
      <c r="CT456" s="48">
        <f t="shared" si="45"/>
        <v>1.2080552724490616E-2</v>
      </c>
      <c r="CU456" s="48">
        <f t="shared" si="14"/>
        <v>1.0000000000000002</v>
      </c>
      <c r="CV456" s="48">
        <f t="shared" si="46"/>
        <v>5.6637127682016334E-4</v>
      </c>
      <c r="CW456" s="48">
        <f t="shared" si="47"/>
        <v>7.7092799137399928E-3</v>
      </c>
      <c r="CX456" s="48">
        <f t="shared" si="48"/>
        <v>1.6363145832337651E-3</v>
      </c>
      <c r="CY456" s="48">
        <f t="shared" si="49"/>
        <v>0.99008803422620606</v>
      </c>
      <c r="CZ456" s="48">
        <f t="shared" si="15"/>
        <v>1</v>
      </c>
      <c r="DA456" s="48"/>
      <c r="DB456" s="48">
        <f>(AQ456*Baseline!B$7 + AV456*Baseline!B$11 + BA456*Baseline!B$16 + BF456*Baseline!B$18)</f>
        <v>101479.25493893067</v>
      </c>
      <c r="DC456" s="48">
        <f>(AR456*Baseline!B$7 + AW456*Baseline!B$11 + BB456*Baseline!B$16 + BG456*Baseline!B$18)</f>
        <v>72589.680131757574</v>
      </c>
      <c r="DD456" s="48">
        <f>(AS456*Baseline!B$7 + AX456*Baseline!B$11 + BC456*Baseline!B$16 + BH456*Baseline!B$18)</f>
        <v>115318.92821565337</v>
      </c>
      <c r="DE456" s="48">
        <f>(AT456*Baseline!B$7 + AY456*Baseline!B$11 + BD456*Baseline!B$16 + BI456*Baseline!B$18)</f>
        <v>1260018.0719196512</v>
      </c>
      <c r="DF456" s="48">
        <f t="shared" si="16"/>
        <v>1549405.9352059928</v>
      </c>
      <c r="DG456" s="48"/>
      <c r="DH456" s="48">
        <f t="shared" si="50"/>
        <v>6.5495589395324627E-2</v>
      </c>
      <c r="DI456" s="48">
        <f t="shared" si="51"/>
        <v>4.6850007788376523E-2</v>
      </c>
      <c r="DJ456" s="48">
        <f t="shared" si="52"/>
        <v>7.4427834304327603E-2</v>
      </c>
      <c r="DK456" s="48">
        <f t="shared" si="53"/>
        <v>0.81322656851197128</v>
      </c>
      <c r="DL456" s="48">
        <f t="shared" si="17"/>
        <v>1</v>
      </c>
      <c r="DM456" s="48"/>
      <c r="DN456" s="48">
        <f>DH456 / (Baseline!B$7/Baseline!B$17)</f>
        <v>6.9912233825278713</v>
      </c>
      <c r="DO456" s="48">
        <f>DI456 / (Baseline!B$11/Baseline!B$17)</f>
        <v>1.1309816116584681</v>
      </c>
      <c r="DP456" s="48">
        <f>DJ456 / (Baseline!B$16/Baseline!B$17)</f>
        <v>1.1501349659339473</v>
      </c>
      <c r="DQ456" s="48">
        <f>DK456 / (Baseline!B$18/Baseline!B$17)</f>
        <v>0.91942442909825239</v>
      </c>
      <c r="DR456" s="71"/>
      <c r="DS456" s="48">
        <f>(AU456*Baseline!B$34)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4.3181418597989928E-2</v>
      </c>
      <c r="DT456" s="48">
        <f>(AZ456*Baseline!B$34) + (Baseline!D$88*(1-Baseline!D$89)*Baseline!B$35) + (Baseline!D$88*Baseline!D$89*((1-Baseline!D$90)*Baseline!B$40 + Baseline!D$90*Baseline!B$41))</f>
        <v>1.0928237964784811E-2</v>
      </c>
      <c r="DU456" s="48">
        <f>(BE456*Baseline!B$34) + (Baseline!F$88*(1-Baseline!F$89)*Baseline!B$35) + (Baseline!F$88*Baseline!F$89*((1-Baseline!F$90)*Baseline!B$40 + Baseline!F$90*Baseline!B$41))</f>
        <v>1.2912519343999816E-2</v>
      </c>
      <c r="DV456" s="48">
        <f>(BJ456*Baseline!B$34) + (Baseline!H$88*(1-Baseline!H$89)*Baseline!B$35) + (Baseline!H$88*Baseline!H$89*((1-Baseline!H$90)*Baseline!B$40 + Baseline!H$90*Baseline!B$41))</f>
        <v>9.3052772710141268E-3</v>
      </c>
      <c r="DW456" s="48">
        <f>( DS456*Baseline!B$7 + DT456*Baseline!B$11 + DU456*Baseline!B$16 + DV456*Baseline!B$18 ) / Baseline!B$17</f>
        <v>9.9233003658338054E-3</v>
      </c>
    </row>
    <row r="457" spans="1:127">
      <c r="A457" s="7" t="s">
        <v>748</v>
      </c>
      <c r="B457" s="1">
        <f>MIN( MAX( NORMINV( MCrands!B457, (B$5+B$4)/2, (B$5-B$4)/3.29 ), 0 ), 1 )</f>
        <v>0.61983044725210734</v>
      </c>
      <c r="C457" s="1">
        <f>MAX( NORMINV( MCrands!C457, (C$5+C$4)/2, (C$5-C$4)/3.29 ), 0 )</f>
        <v>2.3697600550871387</v>
      </c>
      <c r="D457" s="40"/>
      <c r="E457" s="40">
        <f>Baseline!B$33 * (C457 * Baseline!B$66*Baseline!B$66/Baseline!B$73 + Baseline!B$52*Baseline!B$52/Baseline!B$74 + Baseline!B$53*Baseline!B$53/Baseline!B$75 + Baseline!B$54*Baseline!B$54/Baseline!B$76)</f>
        <v>1.9838758439962366E-5</v>
      </c>
      <c r="F457" s="40">
        <f>Baseline!B$33 * (C457 * Baseline!B$66*Baseline!B$57/Baseline!B$73 + Baseline!B$52*Baseline!B$67/Baseline!B$74 + Baseline!B$53*Baseline!B$55/Baseline!B$75 + Baseline!B$54*Baseline!B$56/Baseline!B$76)</f>
        <v>3.9257889339801647E-8</v>
      </c>
      <c r="G457" s="1">
        <f>Baseline!B$33 * (C457 * Baseline!B$66*Baseline!B$58/Baseline!B$73 + Baseline!B$52*Baseline!B$59/Baseline!B$74 + Baseline!B$53*Baseline!B$68/Baseline!B$75 + Baseline!B$54*Baseline!B$60/Baseline!B$76)</f>
        <v>1.0816335383566353E-7</v>
      </c>
      <c r="H457" s="40">
        <f>Baseline!B$33 * (C457 * Baseline!B$66*Baseline!B$61/Baseline!B$73 + Baseline!B$52*Baseline!B$62/Baseline!B$74 + Baseline!B$53*Baseline!B$63/Baseline!B$75 + Baseline!B$54*Baseline!B$69/Baseline!B$76)</f>
        <v>1.7057703817202286E-9</v>
      </c>
      <c r="I457" s="40">
        <f>Baseline!B$33 * (C457 * Baseline!B$57*Baseline!B$66/Baseline!B$73 + Baseline!B$67*Baseline!B$52/Baseline!B$74 + Baseline!B$55*Baseline!B$53/Baseline!B$75 + Baseline!B$56*Baseline!B$54/Baseline!B$76)</f>
        <v>3.9257889339801647E-8</v>
      </c>
      <c r="J457" s="1">
        <f>Baseline!B$33 * (C457 * Baseline!B$57*Baseline!B$57/Baseline!B$73 + Baseline!B$67*Baseline!B$67/Baseline!B$74 + Baseline!B$55*Baseline!B$55/Baseline!B$75 + Baseline!B$56*Baseline!B$56/Baseline!B$76)</f>
        <v>1.794960599739761E-6</v>
      </c>
      <c r="K457" s="40">
        <f>Baseline!B$33 * (C457 * Baseline!B$57*Baseline!B$58/Baseline!B$73 + Baseline!B$67*Baseline!B$59/Baseline!B$74 + Baseline!B$55*Baseline!B$68/Baseline!B$75 + Baseline!B$56*Baseline!B$60/Baseline!B$76)</f>
        <v>1.392923040414488E-8</v>
      </c>
      <c r="L457" s="1">
        <f>Baseline!B$33 * (C457 * Baseline!B$57*Baseline!B$61/Baseline!B$73 + Baseline!B$67*Baseline!B$62/Baseline!B$74 + Baseline!B$55*Baseline!B$63/Baseline!B$75 + Baseline!B$56*Baseline!B$69/Baseline!B$76)</f>
        <v>1.4629422159668118E-8</v>
      </c>
      <c r="M457" s="40">
        <f>Baseline!B$33 * (C457 * Baseline!B$58*Baseline!B$66/Baseline!B$73 + Baseline!B$59*Baseline!B$52/Baseline!B$74 + Baseline!B$68*Baseline!B$53/Baseline!B$75 + Baseline!B$60*Baseline!B$54/Baseline!B$76)</f>
        <v>1.0816335383566353E-7</v>
      </c>
      <c r="N457" s="1">
        <f>Baseline!B$33 * (C457 * Baseline!B$58*Baseline!B$57/Baseline!B$73 + Baseline!B$59*Baseline!B$67/Baseline!B$74 + Baseline!B$68*Baseline!B$55/Baseline!B$75 + Baseline!B$60*Baseline!B$56/Baseline!B$76)</f>
        <v>1.392923040414488E-8</v>
      </c>
      <c r="O457" s="1">
        <f>Baseline!B$33 * (C457 * Baseline!B$58*Baseline!B$58/Baseline!B$73 + Baseline!B$59*Baseline!B$59/Baseline!B$74 + Baseline!B$68*Baseline!B$68/Baseline!B$75 + Baseline!B$60*Baseline!B$60/Baseline!B$76)</f>
        <v>1.3250168431713506E-6</v>
      </c>
      <c r="P457" s="40">
        <f>Baseline!B$33 * (C457 * Baseline!B$58*Baseline!B$61/Baseline!B$73 + Baseline!B$59*Baseline!B$62/Baseline!B$74 + Baseline!B$68*Baseline!B$63/Baseline!B$75 + Baseline!B$60*Baseline!B$69/Baseline!B$76)</f>
        <v>1.6489788040526761E-9</v>
      </c>
      <c r="Q457" s="40">
        <f>Baseline!B$33 * (C457 * Baseline!B$61*Baseline!B$66/Baseline!B$73 + Baseline!B$62*Baseline!B$52/Baseline!B$74 + Baseline!B$63*Baseline!B$53/Baseline!B$75 + Baseline!B$69*Baseline!B$54/Baseline!B$76)</f>
        <v>1.7057703817202286E-9</v>
      </c>
      <c r="R457" s="40">
        <f>Baseline!B$33 * (C457 * Baseline!B$61*Baseline!B$57/Baseline!B$73 + Baseline!B$62*Baseline!B$67/Baseline!B$74 + Baseline!B$63*Baseline!B$55/Baseline!B$75 + Baseline!B$69*Baseline!B$56/Baseline!B$76)</f>
        <v>1.4629422159668118E-8</v>
      </c>
      <c r="S457" s="40">
        <f>Baseline!B$33 * (C457 * Baseline!B$61*Baseline!B$58/Baseline!B$73 + Baseline!B$62*Baseline!B$59/Baseline!B$74 + Baseline!B$63*Baseline!B$68/Baseline!B$75 + Baseline!B$69*Baseline!B$60/Baseline!B$76)</f>
        <v>1.6489788040526761E-9</v>
      </c>
      <c r="T457" s="40">
        <f>Baseline!B$33 * (C457 * Baseline!B$61*Baseline!B$61/Baseline!B$73 + Baseline!B$62*Baseline!B$62/Baseline!B$74 + Baseline!B$63*Baseline!B$63/Baseline!B$75 + Baseline!B$69*Baseline!B$69/Baseline!B$76)</f>
        <v>9.8551803844167443E-8</v>
      </c>
      <c r="U457" s="40"/>
      <c r="V457" s="40">
        <f>E457 * ( Baseline!B$87 * Baseline!B$7 )</f>
        <v>0.20590647384836941</v>
      </c>
      <c r="W457" s="40">
        <f>F457 * ( Baseline!D$87 * Baseline!B$11 )</f>
        <v>7.2417441215275372E-4</v>
      </c>
      <c r="X457" s="40">
        <f>G457 * ( Baseline!F$87 * Baseline!B$16 )</f>
        <v>3.7570292092573218E-3</v>
      </c>
      <c r="Y457" s="40">
        <f>H457 * ( Baseline!H$87 * Baseline!B$18 )</f>
        <v>5.9987418384077379E-4</v>
      </c>
      <c r="Z457" s="48">
        <f t="shared" si="0"/>
        <v>0.21098755165362026</v>
      </c>
      <c r="AA457" s="40">
        <f>I457 * ( Baseline!B$87 * Baseline!B$7 )</f>
        <v>4.0745763345780131E-4</v>
      </c>
      <c r="AB457" s="1">
        <f>J457 * ( Baseline!D$87 * Baseline!B$11 )</f>
        <v>3.3110912456417438E-2</v>
      </c>
      <c r="AC457" s="1">
        <f>K457 * ( Baseline!F$87 * Baseline!B$16 )</f>
        <v>4.8382861325064103E-4</v>
      </c>
      <c r="AD457" s="1">
        <f>L457 * ( Baseline!F$87 * Baseline!B$16 )</f>
        <v>5.0814961277862152E-4</v>
      </c>
      <c r="AE457" s="48">
        <f t="shared" si="1"/>
        <v>3.45103483159045E-2</v>
      </c>
      <c r="AF457" s="48">
        <f>M457 * ( Baseline!B$87 * Baseline!B$7 )</f>
        <v>1.1226274494603517E-3</v>
      </c>
      <c r="AG457" s="48">
        <f>N457 * ( Baseline!D$87 * Baseline!B$11 )</f>
        <v>2.5694688148797075E-4</v>
      </c>
      <c r="AH457" s="48">
        <f>O457 * ( Baseline!F$87 * Baseline!B$16 )</f>
        <v>4.6024155187681583E-2</v>
      </c>
      <c r="AI457" s="48">
        <f>P457 * ( Baseline!H$87 * Baseline!B$18 )</f>
        <v>5.7990209283284089E-4</v>
      </c>
      <c r="AJ457" s="48">
        <f t="shared" si="2"/>
        <v>4.7983631611462747E-2</v>
      </c>
      <c r="AK457" s="48">
        <f>Q457 * ( Baseline!B$87 * Baseline!B$7 )</f>
        <v>1.7704190791874251E-5</v>
      </c>
      <c r="AL457" s="48">
        <f>R457 * ( Baseline!D$87 * Baseline!B$11 )</f>
        <v>2.6986303570505855E-4</v>
      </c>
      <c r="AM457" s="48">
        <f>S457 * ( Baseline!F$87 * Baseline!B$16 )</f>
        <v>5.7276899361726468E-5</v>
      </c>
      <c r="AN457" s="48">
        <f>T457 * ( Baseline!H$87 * Baseline!B$18 )</f>
        <v>3.4658054525156079E-2</v>
      </c>
      <c r="AO457" s="48">
        <f t="shared" si="3"/>
        <v>3.500289865101474E-2</v>
      </c>
      <c r="AP457" s="48"/>
      <c r="AQ457" s="48">
        <f>V457 * ( (1-Baseline!B$88-Baseline!B$87) + (1-B457)*Baseline!B$88 )</f>
        <v>8.7911954726004451E-2</v>
      </c>
      <c r="AR457" s="48">
        <f>W457 * ( (1-Baseline!B$88-Baseline!B$87) + (1-B457)*Baseline!B$88 )</f>
        <v>3.0918691843456059E-4</v>
      </c>
      <c r="AS457" s="48">
        <f>X457 * ( (1-Baseline!B$88-Baseline!B$87) + (1-B457)*Baseline!B$88 )</f>
        <v>1.6040670095284698E-3</v>
      </c>
      <c r="AT457" s="48">
        <f>Y457 * ( (1-Baseline!B$88-Baseline!B$87) + (1-B457)*Baseline!B$88 )</f>
        <v>2.5611682384471372E-4</v>
      </c>
      <c r="AU457" s="48">
        <f t="shared" si="4"/>
        <v>9.008132547781221E-2</v>
      </c>
      <c r="AV457" s="48">
        <f>AA457 * ( (1-Baseline!D$88-Baseline!D$87) + (1-B457)*Baseline!D$88 )</f>
        <v>2.9080836394012016E-4</v>
      </c>
      <c r="AW457" s="48">
        <f>AB457 * ( (1-Baseline!D$88-Baseline!D$87) + (1-B457)*Baseline!D$88 )</f>
        <v>2.3631733680631924E-2</v>
      </c>
      <c r="AX457" s="48">
        <f>AC457 * ( (1-Baseline!D$88-Baseline!D$87) + (1-B457)*Baseline!D$88 )</f>
        <v>3.4531542887736305E-4</v>
      </c>
      <c r="AY457" s="48">
        <f>AD457 * ( (1-Baseline!D$88-Baseline!D$87) + (1-B457)*Baseline!D$88 )</f>
        <v>3.6267367548106289E-4</v>
      </c>
      <c r="AZ457" s="48">
        <f t="shared" si="5"/>
        <v>2.4630531148930473E-2</v>
      </c>
      <c r="BA457" s="48">
        <f>AF457 * ( (1-Baseline!F$88-Baseline!F$87) + (1-Baseline!B$36)*Baseline!F$88 )</f>
        <v>8.0787863671005192E-4</v>
      </c>
      <c r="BB457" s="48">
        <f>AG457 * ( (1-Baseline!F$88-Baseline!F$87) + (1-Baseline!B$36)*Baseline!F$88 )</f>
        <v>1.8490719821895139E-4</v>
      </c>
      <c r="BC457" s="48">
        <f>AH457 * ( (1-Baseline!F$88-Baseline!F$87) + (1-Baseline!B$36)*Baseline!F$88 )</f>
        <v>3.3120454846021677E-2</v>
      </c>
      <c r="BD457" s="48">
        <f>AI457 * ( (1-Baseline!F$88-Baseline!F$87) + (1-Baseline!B$36)*Baseline!F$88 )</f>
        <v>4.1731610286948299E-4</v>
      </c>
      <c r="BE457" s="48">
        <f t="shared" si="6"/>
        <v>3.4530556783820165E-2</v>
      </c>
      <c r="BF457" s="48">
        <f>AK457 * ( (1-Baseline!H$88-Baseline!H$87) + (1-Baseline!B$36)*Baseline!H$88 )</f>
        <v>1.4027384448217806E-5</v>
      </c>
      <c r="BG457" s="48">
        <f>AL457 * ( (1-Baseline!H$88-Baseline!H$87) + (1-Baseline!B$36)*Baseline!H$88 )</f>
        <v>2.1381788044983198E-4</v>
      </c>
      <c r="BH457" s="48">
        <f>AM457 * ( (1-Baseline!H$88-Baseline!H$87) + (1-Baseline!B$36)*Baseline!H$88 )</f>
        <v>4.5381632902283111E-5</v>
      </c>
      <c r="BI457" s="48">
        <f>AN457 * ( (1-Baseline!H$88-Baseline!H$87) + (1-Baseline!B$36)*Baseline!H$88 )</f>
        <v>2.7460269761371663E-2</v>
      </c>
      <c r="BJ457" s="48">
        <f t="shared" si="7"/>
        <v>2.7733496659171995E-2</v>
      </c>
      <c r="BK457" s="48"/>
      <c r="BL457" s="48">
        <f t="shared" si="18"/>
        <v>0.97591764174981999</v>
      </c>
      <c r="BM457" s="48">
        <f t="shared" si="19"/>
        <v>3.4323087143152214E-3</v>
      </c>
      <c r="BN457" s="48">
        <f t="shared" si="20"/>
        <v>1.7806876186824819E-2</v>
      </c>
      <c r="BO457" s="48">
        <f t="shared" si="21"/>
        <v>2.8431733490400014E-3</v>
      </c>
      <c r="BP457" s="48">
        <f t="shared" si="8"/>
        <v>1</v>
      </c>
      <c r="BQ457" s="48">
        <f t="shared" si="22"/>
        <v>1.1806824716110434E-2</v>
      </c>
      <c r="BR457" s="48">
        <f t="shared" si="23"/>
        <v>0.95944880513297759</v>
      </c>
      <c r="BS457" s="48">
        <f t="shared" si="24"/>
        <v>1.4019812515994309E-2</v>
      </c>
      <c r="BT457" s="48">
        <f t="shared" si="25"/>
        <v>1.4724557634917722E-2</v>
      </c>
      <c r="BU457" s="48">
        <f t="shared" si="9"/>
        <v>1</v>
      </c>
      <c r="BV457" s="48">
        <f t="shared" si="26"/>
        <v>2.3396050106223486E-2</v>
      </c>
      <c r="BW457" s="48">
        <f t="shared" si="27"/>
        <v>5.3548860905015165E-3</v>
      </c>
      <c r="BX457" s="48">
        <f t="shared" si="28"/>
        <v>0.95916364897830975</v>
      </c>
      <c r="BY457" s="48">
        <f t="shared" si="29"/>
        <v>1.2085414824965205E-2</v>
      </c>
      <c r="BZ457" s="48">
        <f t="shared" si="10"/>
        <v>0.99999999999999989</v>
      </c>
      <c r="CA457" s="48">
        <f t="shared" si="30"/>
        <v>5.0579213362836751E-4</v>
      </c>
      <c r="CB457" s="48">
        <f t="shared" si="31"/>
        <v>7.7097339393414829E-3</v>
      </c>
      <c r="CC457" s="48">
        <f t="shared" si="32"/>
        <v>1.6363473189117154E-3</v>
      </c>
      <c r="CD457" s="48">
        <f t="shared" si="33"/>
        <v>0.99014812660811835</v>
      </c>
      <c r="CE457" s="48">
        <f t="shared" si="11"/>
        <v>0.99999999999999989</v>
      </c>
      <c r="CF457" s="48"/>
      <c r="CG457" s="48">
        <f t="shared" si="34"/>
        <v>0.97591764174981999</v>
      </c>
      <c r="CH457" s="48">
        <f t="shared" si="35"/>
        <v>3.4323087143152214E-3</v>
      </c>
      <c r="CI457" s="48">
        <f t="shared" si="36"/>
        <v>1.7806876186824819E-2</v>
      </c>
      <c r="CJ457" s="48">
        <f t="shared" si="37"/>
        <v>2.8431733490400014E-3</v>
      </c>
      <c r="CK457" s="48">
        <f t="shared" si="12"/>
        <v>1</v>
      </c>
      <c r="CL457" s="48">
        <f t="shared" si="38"/>
        <v>1.1806824716110434E-2</v>
      </c>
      <c r="CM457" s="48">
        <f t="shared" si="39"/>
        <v>0.95944880513297759</v>
      </c>
      <c r="CN457" s="48">
        <f t="shared" si="40"/>
        <v>1.4019812515994309E-2</v>
      </c>
      <c r="CO457" s="48">
        <f t="shared" si="41"/>
        <v>1.4724557634917722E-2</v>
      </c>
      <c r="CP457" s="48">
        <f t="shared" si="13"/>
        <v>1</v>
      </c>
      <c r="CQ457" s="48">
        <f t="shared" si="42"/>
        <v>2.3396050106223486E-2</v>
      </c>
      <c r="CR457" s="48">
        <f t="shared" si="43"/>
        <v>5.3548860905015165E-3</v>
      </c>
      <c r="CS457" s="48">
        <f t="shared" si="44"/>
        <v>0.95916364897830975</v>
      </c>
      <c r="CT457" s="48">
        <f t="shared" si="45"/>
        <v>1.2085414824965205E-2</v>
      </c>
      <c r="CU457" s="48">
        <f t="shared" si="14"/>
        <v>0.99999999999999989</v>
      </c>
      <c r="CV457" s="48">
        <f t="shared" si="46"/>
        <v>5.0579213362836751E-4</v>
      </c>
      <c r="CW457" s="48">
        <f t="shared" si="47"/>
        <v>7.7097339393414829E-3</v>
      </c>
      <c r="CX457" s="48">
        <f t="shared" si="48"/>
        <v>1.6363473189117154E-3</v>
      </c>
      <c r="CY457" s="48">
        <f t="shared" si="49"/>
        <v>0.99014812660811835</v>
      </c>
      <c r="CZ457" s="48">
        <f t="shared" si="15"/>
        <v>0.99999999999999989</v>
      </c>
      <c r="DA457" s="48"/>
      <c r="DB457" s="48">
        <f>(AQ457*Baseline!B$7 + AV457*Baseline!B$11 + BA457*Baseline!B$16 + BF457*Baseline!B$18)</f>
        <v>46609.824592382654</v>
      </c>
      <c r="DC457" s="48">
        <f>(AR457*Baseline!B$7 + AW457*Baseline!B$11 + BB457*Baseline!B$16 + BG457*Baseline!B$18)</f>
        <v>61239.854114764079</v>
      </c>
      <c r="DD457" s="48">
        <f>(AS457*Baseline!B$7 + AX457*Baseline!B$11 + BC457*Baseline!B$16 + BH457*Baseline!B$18)</f>
        <v>114556.39870648333</v>
      </c>
      <c r="DE457" s="48">
        <f>(AT457*Baseline!B$7 + AY457*Baseline!B$11 + BD457*Baseline!B$16 + BI457*Baseline!B$18)</f>
        <v>1259728.2381290183</v>
      </c>
      <c r="DF457" s="48">
        <f t="shared" si="16"/>
        <v>1482134.3155426483</v>
      </c>
      <c r="DG457" s="48"/>
      <c r="DH457" s="48">
        <f t="shared" si="50"/>
        <v>3.1447773729817177E-2</v>
      </c>
      <c r="DI457" s="48">
        <f t="shared" si="51"/>
        <v>4.1318693908212065E-2</v>
      </c>
      <c r="DJ457" s="48">
        <f t="shared" si="52"/>
        <v>7.7291509619046392E-2</v>
      </c>
      <c r="DK457" s="48">
        <f t="shared" si="53"/>
        <v>0.84994202274292441</v>
      </c>
      <c r="DL457" s="48">
        <f t="shared" si="17"/>
        <v>1</v>
      </c>
      <c r="DM457" s="48"/>
      <c r="DN457" s="48">
        <f>DH457 / (Baseline!B$7/Baseline!B$17)</f>
        <v>3.3568430035998436</v>
      </c>
      <c r="DO457" s="48">
        <f>DI457 / (Baseline!B$11/Baseline!B$17)</f>
        <v>0.99745304715886252</v>
      </c>
      <c r="DP457" s="48">
        <f>DJ457 / (Baseline!B$16/Baseline!B$17)</f>
        <v>1.1943874037661799</v>
      </c>
      <c r="DQ457" s="48">
        <f>DK457 / (Baseline!B$18/Baseline!B$17)</f>
        <v>0.96093449142583387</v>
      </c>
      <c r="DR457" s="71"/>
      <c r="DS457" s="48">
        <f>(AU457*Baseline!B$34)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2.6041730071671831E-2</v>
      </c>
      <c r="DT457" s="48">
        <f>(AZ457*Baseline!B$34) + (Baseline!D$88*(1-Baseline!D$89)*Baseline!B$35) + (Baseline!D$88*Baseline!D$89*((1-Baseline!D$90)*Baseline!B$40 + Baseline!D$90*Baseline!B$41))</f>
        <v>1.0108147672339574E-2</v>
      </c>
      <c r="DU457" s="48">
        <f>(BE457*Baseline!B$34) + (Baseline!F$88*(1-Baseline!F$89)*Baseline!B$35) + (Baseline!F$88*Baseline!F$89*((1-Baseline!F$90)*Baseline!B$40 + Baseline!F$90*Baseline!B$41))</f>
        <v>1.2910223517573028E-2</v>
      </c>
      <c r="DV457" s="48">
        <f>(BJ457*Baseline!B$34) + (Baseline!H$88*(1-Baseline!H$89)*Baseline!B$35) + (Baseline!H$88*Baseline!H$89*((1-Baseline!H$90)*Baseline!B$40 + Baseline!H$90*Baseline!B$41))</f>
        <v>9.3050244988758003E-3</v>
      </c>
      <c r="DW457" s="48">
        <f>( DS457*Baseline!B$7 + DT457*Baseline!B$11 + DU457*Baseline!B$16 + DV457*Baseline!B$18 ) / Baseline!B$17</f>
        <v>9.7283876017164837E-3</v>
      </c>
    </row>
    <row r="458" spans="1:127">
      <c r="A458" s="7" t="s">
        <v>749</v>
      </c>
      <c r="B458" s="1">
        <f>MIN( MAX( NORMINV( MCrands!B458, (B$5+B$4)/2, (B$5-B$4)/3.29 ), 0 ), 1 )</f>
        <v>0.51542641126597721</v>
      </c>
      <c r="C458" s="1">
        <f>MAX( NORMINV( MCrands!C458, (C$5+C$4)/2, (C$5-C$4)/3.29 ), 0 )</f>
        <v>2.4359727226346783</v>
      </c>
      <c r="D458" s="40"/>
      <c r="E458" s="40">
        <f>Baseline!B$33 * (C458 * Baseline!B$66*Baseline!B$66/Baseline!B$73 + Baseline!B$52*Baseline!B$52/Baseline!B$74 + Baseline!B$53*Baseline!B$53/Baseline!B$75 + Baseline!B$54*Baseline!B$54/Baseline!B$76)</f>
        <v>2.0392828871390985E-5</v>
      </c>
      <c r="F458" s="40">
        <f>Baseline!B$33 * (C458 * Baseline!B$66*Baseline!B$57/Baseline!B$73 + Baseline!B$52*Baseline!B$67/Baseline!B$74 + Baseline!B$53*Baseline!B$55/Baseline!B$75 + Baseline!B$54*Baseline!B$56/Baseline!B$76)</f>
        <v>3.9331987692383211E-8</v>
      </c>
      <c r="G458" s="1">
        <f>Baseline!B$33 * (C458 * Baseline!B$66*Baseline!B$58/Baseline!B$73 + Baseline!B$52*Baseline!B$59/Baseline!B$74 + Baseline!B$53*Baseline!B$68/Baseline!B$75 + Baseline!B$54*Baseline!B$60/Baseline!B$76)</f>
        <v>1.0834551228575985E-7</v>
      </c>
      <c r="H458" s="40">
        <f>Baseline!B$33 * (C458 * Baseline!B$66*Baseline!B$61/Baseline!B$73 + Baseline!B$52*Baseline!B$62/Baseline!B$74 + Baseline!B$53*Baseline!B$63/Baseline!B$75 + Baseline!B$54*Baseline!B$69/Baseline!B$76)</f>
        <v>1.7239862267298623E-9</v>
      </c>
      <c r="I458" s="40">
        <f>Baseline!B$33 * (C458 * Baseline!B$57*Baseline!B$66/Baseline!B$73 + Baseline!B$67*Baseline!B$52/Baseline!B$74 + Baseline!B$55*Baseline!B$53/Baseline!B$75 + Baseline!B$56*Baseline!B$54/Baseline!B$76)</f>
        <v>3.9331987692383211E-8</v>
      </c>
      <c r="J458" s="1">
        <f>Baseline!B$33 * (C458 * Baseline!B$57*Baseline!B$57/Baseline!B$73 + Baseline!B$67*Baseline!B$67/Baseline!B$74 + Baseline!B$55*Baseline!B$55/Baseline!B$75 + Baseline!B$56*Baseline!B$56/Baseline!B$76)</f>
        <v>1.7949606096492697E-6</v>
      </c>
      <c r="K458" s="40">
        <f>Baseline!B$33 * (C458 * Baseline!B$57*Baseline!B$58/Baseline!B$73 + Baseline!B$67*Baseline!B$59/Baseline!B$74 + Baseline!B$55*Baseline!B$68/Baseline!B$75 + Baseline!B$56*Baseline!B$60/Baseline!B$76)</f>
        <v>1.3929254765020853E-8</v>
      </c>
      <c r="L458" s="1">
        <f>Baseline!B$33 * (C458 * Baseline!B$57*Baseline!B$61/Baseline!B$73 + Baseline!B$67*Baseline!B$62/Baseline!B$74 + Baseline!B$55*Baseline!B$63/Baseline!B$75 + Baseline!B$56*Baseline!B$69/Baseline!B$76)</f>
        <v>1.4629424595755716E-8</v>
      </c>
      <c r="M458" s="40">
        <f>Baseline!B$33 * (C458 * Baseline!B$58*Baseline!B$66/Baseline!B$73 + Baseline!B$59*Baseline!B$52/Baseline!B$74 + Baseline!B$68*Baseline!B$53/Baseline!B$75 + Baseline!B$60*Baseline!B$54/Baseline!B$76)</f>
        <v>1.0834551228575985E-7</v>
      </c>
      <c r="N458" s="1">
        <f>Baseline!B$33 * (C458 * Baseline!B$58*Baseline!B$57/Baseline!B$73 + Baseline!B$59*Baseline!B$67/Baseline!B$74 + Baseline!B$68*Baseline!B$55/Baseline!B$75 + Baseline!B$60*Baseline!B$56/Baseline!B$76)</f>
        <v>1.3929254765020853E-8</v>
      </c>
      <c r="O458" s="1">
        <f>Baseline!B$33 * (C458 * Baseline!B$58*Baseline!B$58/Baseline!B$73 + Baseline!B$59*Baseline!B$59/Baseline!B$74 + Baseline!B$68*Baseline!B$68/Baseline!B$75 + Baseline!B$60*Baseline!B$60/Baseline!B$76)</f>
        <v>1.3250169030585037E-6</v>
      </c>
      <c r="P458" s="40">
        <f>Baseline!B$33 * (C458 * Baseline!B$58*Baseline!B$61/Baseline!B$73 + Baseline!B$59*Baseline!B$62/Baseline!B$74 + Baseline!B$68*Baseline!B$63/Baseline!B$75 + Baseline!B$60*Baseline!B$69/Baseline!B$76)</f>
        <v>1.6489847927680198E-9</v>
      </c>
      <c r="Q458" s="40">
        <f>Baseline!B$33 * (C458 * Baseline!B$61*Baseline!B$66/Baseline!B$73 + Baseline!B$62*Baseline!B$52/Baseline!B$74 + Baseline!B$63*Baseline!B$53/Baseline!B$75 + Baseline!B$69*Baseline!B$54/Baseline!B$76)</f>
        <v>1.7239862267298623E-9</v>
      </c>
      <c r="R458" s="40">
        <f>Baseline!B$33 * (C458 * Baseline!B$61*Baseline!B$57/Baseline!B$73 + Baseline!B$62*Baseline!B$67/Baseline!B$74 + Baseline!B$63*Baseline!B$55/Baseline!B$75 + Baseline!B$69*Baseline!B$56/Baseline!B$76)</f>
        <v>1.4629424595755716E-8</v>
      </c>
      <c r="S458" s="40">
        <f>Baseline!B$33 * (C458 * Baseline!B$61*Baseline!B$58/Baseline!B$73 + Baseline!B$62*Baseline!B$59/Baseline!B$74 + Baseline!B$63*Baseline!B$68/Baseline!B$75 + Baseline!B$69*Baseline!B$60/Baseline!B$76)</f>
        <v>1.6489847927680198E-9</v>
      </c>
      <c r="T458" s="40">
        <f>Baseline!B$33 * (C458 * Baseline!B$61*Baseline!B$61/Baseline!B$73 + Baseline!B$62*Baseline!B$62/Baseline!B$74 + Baseline!B$63*Baseline!B$63/Baseline!B$75 + Baseline!B$69*Baseline!B$69/Baseline!B$76)</f>
        <v>9.8551804443038993E-8</v>
      </c>
      <c r="U458" s="40"/>
      <c r="V458" s="40">
        <f>E458 * ( Baseline!B$87 * Baseline!B$7 )</f>
        <v>0.21165717085616703</v>
      </c>
      <c r="W458" s="40">
        <f>F458 * ( Baseline!D$87 * Baseline!B$11 )</f>
        <v>7.2554127450385412E-4</v>
      </c>
      <c r="X458" s="40">
        <f>G458 * ( Baseline!F$87 * Baseline!B$16 )</f>
        <v>3.7633564411104015E-3</v>
      </c>
      <c r="Y458" s="40">
        <f>H458 * ( Baseline!H$87 * Baseline!B$18 )</f>
        <v>6.0628021320746042E-4</v>
      </c>
      <c r="Z458" s="48">
        <f t="shared" si="0"/>
        <v>0.21675234878498875</v>
      </c>
      <c r="AA458" s="40">
        <f>I458 * ( Baseline!B$87 * Baseline!B$7 )</f>
        <v>4.0822670025924532E-4</v>
      </c>
      <c r="AB458" s="1">
        <f>J458 * ( Baseline!D$87 * Baseline!B$11 )</f>
        <v>3.3110912639214139E-2</v>
      </c>
      <c r="AC458" s="1">
        <f>K458 * ( Baseline!F$87 * Baseline!B$16 )</f>
        <v>4.8382945942006299E-4</v>
      </c>
      <c r="AD458" s="1">
        <f>L458 * ( Baseline!F$87 * Baseline!B$16 )</f>
        <v>5.0814969739556377E-4</v>
      </c>
      <c r="AE458" s="48">
        <f t="shared" si="1"/>
        <v>3.451111849628901E-2</v>
      </c>
      <c r="AF458" s="48">
        <f>M458 * ( Baseline!B$87 * Baseline!B$7 )</f>
        <v>1.1245180720139015E-3</v>
      </c>
      <c r="AG458" s="48">
        <f>N458 * ( Baseline!D$87 * Baseline!B$11 )</f>
        <v>2.5694733086320038E-4</v>
      </c>
      <c r="AH458" s="48">
        <f>O458 * ( Baseline!F$87 * Baseline!B$16 )</f>
        <v>4.6024157267848073E-2</v>
      </c>
      <c r="AI458" s="48">
        <f>P458 * ( Baseline!H$87 * Baseline!B$18 )</f>
        <v>5.7990419890512795E-4</v>
      </c>
      <c r="AJ458" s="48">
        <f t="shared" si="2"/>
        <v>4.7985526869630306E-2</v>
      </c>
      <c r="AK458" s="48">
        <f>Q458 * ( Baseline!B$87 * Baseline!B$7 )</f>
        <v>1.7893253047229241E-5</v>
      </c>
      <c r="AL458" s="48">
        <f>R458 * ( Baseline!D$87 * Baseline!B$11 )</f>
        <v>2.6986308064258149E-4</v>
      </c>
      <c r="AM458" s="48">
        <f>S458 * ( Baseline!F$87 * Baseline!B$16 )</f>
        <v>5.7277107378376048E-5</v>
      </c>
      <c r="AN458" s="48">
        <f>T458 * ( Baseline!H$87 * Baseline!B$18 )</f>
        <v>3.4658054735763312E-2</v>
      </c>
      <c r="AO458" s="48">
        <f t="shared" si="3"/>
        <v>3.5003088176831496E-2</v>
      </c>
      <c r="AP458" s="48"/>
      <c r="AQ458" s="48">
        <f>V458 * ( (1-Baseline!B$88-Baseline!B$87) + (1-B458)*Baseline!B$88 )</f>
        <v>0.11003431796598252</v>
      </c>
      <c r="AR458" s="48">
        <f>W458 * ( (1-Baseline!B$88-Baseline!B$87) + (1-B458)*Baseline!B$88 )</f>
        <v>3.7718750077432193E-4</v>
      </c>
      <c r="AS458" s="48">
        <f>X458 * ( (1-Baseline!B$88-Baseline!B$87) + (1-B458)*Baseline!B$88 )</f>
        <v>1.9564579720375902E-3</v>
      </c>
      <c r="AT458" s="48">
        <f>Y458 * ( (1-Baseline!B$88-Baseline!B$87) + (1-B458)*Baseline!B$88 )</f>
        <v>3.1518719392638811E-4</v>
      </c>
      <c r="AU458" s="48">
        <f t="shared" si="4"/>
        <v>0.11268315063272082</v>
      </c>
      <c r="AV458" s="48">
        <f>AA458 * ( (1-Baseline!D$88-Baseline!D$87) + (1-B458)*Baseline!D$88 )</f>
        <v>3.1045124872658197E-4</v>
      </c>
      <c r="AW458" s="48">
        <f>AB458 * ( (1-Baseline!D$88-Baseline!D$87) + (1-B458)*Baseline!D$88 )</f>
        <v>2.5180430796890273E-2</v>
      </c>
      <c r="AX458" s="48">
        <f>AC458 * ( (1-Baseline!D$88-Baseline!D$87) + (1-B458)*Baseline!D$88 )</f>
        <v>3.6794619203564429E-4</v>
      </c>
      <c r="AY458" s="48">
        <f>AD458 * ( (1-Baseline!D$88-Baseline!D$87) + (1-B458)*Baseline!D$88 )</f>
        <v>3.8644142579675561E-4</v>
      </c>
      <c r="AZ458" s="48">
        <f t="shared" si="5"/>
        <v>2.6245269663449255E-2</v>
      </c>
      <c r="BA458" s="48">
        <f>AF458 * ( (1-Baseline!F$88-Baseline!F$87) + (1-Baseline!B$36)*Baseline!F$88 )</f>
        <v>8.0923918919950796E-4</v>
      </c>
      <c r="BB458" s="48">
        <f>AG458 * ( (1-Baseline!F$88-Baseline!F$87) + (1-Baseline!B$36)*Baseline!F$88 )</f>
        <v>1.8490752160374663E-4</v>
      </c>
      <c r="BC458" s="48">
        <f>AH458 * ( (1-Baseline!F$88-Baseline!F$87) + (1-Baseline!B$36)*Baseline!F$88 )</f>
        <v>3.312045634297605E-2</v>
      </c>
      <c r="BD458" s="48">
        <f>AI458 * ( (1-Baseline!F$88-Baseline!F$87) + (1-Baseline!B$36)*Baseline!F$88 )</f>
        <v>4.1731761846649509E-4</v>
      </c>
      <c r="BE458" s="48">
        <f t="shared" si="6"/>
        <v>3.4531920672245801E-2</v>
      </c>
      <c r="BF458" s="48">
        <f>AK458 * ( (1-Baseline!H$88-Baseline!H$87) + (1-Baseline!B$36)*Baseline!H$88 )</f>
        <v>1.417718225438067E-5</v>
      </c>
      <c r="BG458" s="48">
        <f>AL458 * ( (1-Baseline!H$88-Baseline!H$87) + (1-Baseline!B$36)*Baseline!H$88 )</f>
        <v>2.1381791605473013E-4</v>
      </c>
      <c r="BH458" s="48">
        <f>AM458 * ( (1-Baseline!H$88-Baseline!H$87) + (1-Baseline!B$36)*Baseline!H$88 )</f>
        <v>4.5381797718034903E-5</v>
      </c>
      <c r="BI458" s="48">
        <f>AN458 * ( (1-Baseline!H$88-Baseline!H$87) + (1-Baseline!B$36)*Baseline!H$88 )</f>
        <v>2.7460269928239984E-2</v>
      </c>
      <c r="BJ458" s="48">
        <f t="shared" si="7"/>
        <v>2.7733646824267131E-2</v>
      </c>
      <c r="BK458" s="48"/>
      <c r="BL458" s="48">
        <f t="shared" si="18"/>
        <v>0.97649309012159324</v>
      </c>
      <c r="BM458" s="48">
        <f t="shared" si="19"/>
        <v>3.3473283153372764E-3</v>
      </c>
      <c r="BN458" s="48">
        <f t="shared" si="20"/>
        <v>1.7362471328250879E-2</v>
      </c>
      <c r="BO458" s="48">
        <f t="shared" si="21"/>
        <v>2.7971102348185884E-3</v>
      </c>
      <c r="BP458" s="48">
        <f t="shared" si="8"/>
        <v>0.99999999999999989</v>
      </c>
      <c r="BQ458" s="48">
        <f t="shared" si="22"/>
        <v>1.182884583422418E-2</v>
      </c>
      <c r="BR458" s="48">
        <f t="shared" si="23"/>
        <v>0.9594273985288122</v>
      </c>
      <c r="BS458" s="48">
        <f t="shared" si="24"/>
        <v>1.4019524156311807E-2</v>
      </c>
      <c r="BT458" s="48">
        <f t="shared" si="25"/>
        <v>1.4724231480651814E-2</v>
      </c>
      <c r="BU458" s="48">
        <f t="shared" si="9"/>
        <v>1</v>
      </c>
      <c r="BV458" s="48">
        <f t="shared" si="26"/>
        <v>2.3434525895048592E-2</v>
      </c>
      <c r="BW458" s="48">
        <f t="shared" si="27"/>
        <v>5.3546839562955912E-3</v>
      </c>
      <c r="BX458" s="48">
        <f t="shared" si="28"/>
        <v>0.95912580876498477</v>
      </c>
      <c r="BY458" s="48">
        <f t="shared" si="29"/>
        <v>1.2084981383671024E-2</v>
      </c>
      <c r="BZ458" s="48">
        <f t="shared" si="10"/>
        <v>0.99999999999999989</v>
      </c>
      <c r="CA458" s="48">
        <f t="shared" si="30"/>
        <v>5.1119069714176718E-4</v>
      </c>
      <c r="CB458" s="48">
        <f t="shared" si="31"/>
        <v>7.7096934784515259E-3</v>
      </c>
      <c r="CC458" s="48">
        <f t="shared" si="32"/>
        <v>1.6363444016430442E-3</v>
      </c>
      <c r="CD458" s="48">
        <f t="shared" si="33"/>
        <v>0.99014277142276375</v>
      </c>
      <c r="CE458" s="48">
        <f t="shared" si="11"/>
        <v>1</v>
      </c>
      <c r="CF458" s="48"/>
      <c r="CG458" s="48">
        <f t="shared" si="34"/>
        <v>0.97649309012159324</v>
      </c>
      <c r="CH458" s="48">
        <f t="shared" si="35"/>
        <v>3.3473283153372764E-3</v>
      </c>
      <c r="CI458" s="48">
        <f t="shared" si="36"/>
        <v>1.7362471328250879E-2</v>
      </c>
      <c r="CJ458" s="48">
        <f t="shared" si="37"/>
        <v>2.7971102348185884E-3</v>
      </c>
      <c r="CK458" s="48">
        <f t="shared" si="12"/>
        <v>0.99999999999999989</v>
      </c>
      <c r="CL458" s="48">
        <f t="shared" si="38"/>
        <v>1.182884583422418E-2</v>
      </c>
      <c r="CM458" s="48">
        <f t="shared" si="39"/>
        <v>0.9594273985288122</v>
      </c>
      <c r="CN458" s="48">
        <f t="shared" si="40"/>
        <v>1.4019524156311807E-2</v>
      </c>
      <c r="CO458" s="48">
        <f t="shared" si="41"/>
        <v>1.4724231480651814E-2</v>
      </c>
      <c r="CP458" s="48">
        <f t="shared" si="13"/>
        <v>1</v>
      </c>
      <c r="CQ458" s="48">
        <f t="shared" si="42"/>
        <v>2.3434525895048592E-2</v>
      </c>
      <c r="CR458" s="48">
        <f t="shared" si="43"/>
        <v>5.3546839562955912E-3</v>
      </c>
      <c r="CS458" s="48">
        <f t="shared" si="44"/>
        <v>0.95912580876498477</v>
      </c>
      <c r="CT458" s="48">
        <f t="shared" si="45"/>
        <v>1.2084981383671024E-2</v>
      </c>
      <c r="CU458" s="48">
        <f t="shared" si="14"/>
        <v>0.99999999999999989</v>
      </c>
      <c r="CV458" s="48">
        <f t="shared" si="46"/>
        <v>5.1119069714176718E-4</v>
      </c>
      <c r="CW458" s="48">
        <f t="shared" si="47"/>
        <v>7.7096934784515259E-3</v>
      </c>
      <c r="CX458" s="48">
        <f t="shared" si="48"/>
        <v>1.6363444016430442E-3</v>
      </c>
      <c r="CY458" s="48">
        <f t="shared" si="49"/>
        <v>0.99014277142276375</v>
      </c>
      <c r="CZ458" s="48">
        <f t="shared" si="15"/>
        <v>1</v>
      </c>
      <c r="DA458" s="48"/>
      <c r="DB458" s="48">
        <f>(AQ458*Baseline!B$7 + AV458*Baseline!B$11 + BA458*Baseline!B$16 + BF458*Baseline!B$18)</f>
        <v>57392.71346403622</v>
      </c>
      <c r="DC458" s="48">
        <f>(AR458*Baseline!B$7 + AW458*Baseline!B$11 + BB458*Baseline!B$16 + BG458*Baseline!B$18)</f>
        <v>64594.101706437024</v>
      </c>
      <c r="DD458" s="48">
        <f>(AS458*Baseline!B$7 + AX458*Baseline!B$11 + BC458*Baseline!B$16 + BH458*Baseline!B$18)</f>
        <v>114775.85377908373</v>
      </c>
      <c r="DE458" s="48">
        <f>(AT458*Baseline!B$7 + AY458*Baseline!B$11 + BD458*Baseline!B$16 + BI458*Baseline!B$18)</f>
        <v>1259807.8712010928</v>
      </c>
      <c r="DF458" s="48">
        <f t="shared" si="16"/>
        <v>1496570.5401506498</v>
      </c>
      <c r="DG458" s="48"/>
      <c r="DH458" s="48">
        <f t="shared" si="50"/>
        <v>3.8349487661476271E-2</v>
      </c>
      <c r="DI458" s="48">
        <f t="shared" si="51"/>
        <v>4.3161414696787206E-2</v>
      </c>
      <c r="DJ458" s="48">
        <f t="shared" si="52"/>
        <v>7.6692578598754196E-2</v>
      </c>
      <c r="DK458" s="48">
        <f t="shared" si="53"/>
        <v>0.84179651904298236</v>
      </c>
      <c r="DL458" s="48">
        <f t="shared" si="17"/>
        <v>1</v>
      </c>
      <c r="DM458" s="48"/>
      <c r="DN458" s="48">
        <f>DH458 / (Baseline!B$7/Baseline!B$17)</f>
        <v>4.0935555710262213</v>
      </c>
      <c r="DO458" s="48">
        <f>DI458 / (Baseline!B$11/Baseline!B$17)</f>
        <v>1.0419372089697456</v>
      </c>
      <c r="DP458" s="48">
        <f>DJ458 / (Baseline!B$16/Baseline!B$17)</f>
        <v>1.1851321094927512</v>
      </c>
      <c r="DQ458" s="48">
        <f>DK458 / (Baseline!B$18/Baseline!B$17)</f>
        <v>0.95172528039041415</v>
      </c>
      <c r="DR458" s="71"/>
      <c r="DS458" s="48">
        <f>(AU458*Baseline!B$34)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2.9432003844908121E-2</v>
      </c>
      <c r="DT458" s="48">
        <f>(AZ458*Baseline!B$34) + (Baseline!D$88*(1-Baseline!D$89)*Baseline!B$35) + (Baseline!D$88*Baseline!D$89*((1-Baseline!D$90)*Baseline!B$40 + Baseline!D$90*Baseline!B$41))</f>
        <v>1.0350358449517393E-2</v>
      </c>
      <c r="DU458" s="48">
        <f>(BE458*Baseline!B$34) + (Baseline!F$88*(1-Baseline!F$89)*Baseline!B$35) + (Baseline!F$88*Baseline!F$89*((1-Baseline!F$90)*Baseline!B$40 + Baseline!F$90*Baseline!B$41))</f>
        <v>1.2910428100836873E-2</v>
      </c>
      <c r="DV458" s="48">
        <f>(BJ458*Baseline!B$34) + (Baseline!H$88*(1-Baseline!H$89)*Baseline!B$35) + (Baseline!H$88*Baseline!H$89*((1-Baseline!H$90)*Baseline!B$40 + Baseline!H$90*Baseline!B$41))</f>
        <v>9.3050470236400694E-3</v>
      </c>
      <c r="DW458" s="48">
        <f>( DS458*Baseline!B$7 + DT458*Baseline!B$11 + DU458*Baseline!B$16 + DV458*Baseline!B$18 ) / Baseline!B$17</f>
        <v>9.770215113167011E-3</v>
      </c>
    </row>
    <row r="459" spans="1:127">
      <c r="A459" s="7" t="s">
        <v>750</v>
      </c>
      <c r="B459" s="1">
        <f>MIN( MAX( NORMINV( MCrands!B459, (B$5+B$4)/2, (B$5-B$4)/3.29 ), 0 ), 1 )</f>
        <v>0.4596201291294873</v>
      </c>
      <c r="C459" s="1">
        <f>MAX( NORMINV( MCrands!C459, (C$5+C$4)/2, (C$5-C$4)/3.29 ), 0 )</f>
        <v>2.3966906172176752</v>
      </c>
      <c r="D459" s="40"/>
      <c r="E459" s="40">
        <f>Baseline!B$33 * (C459 * Baseline!B$66*Baseline!B$66/Baseline!B$73 + Baseline!B$52*Baseline!B$52/Baseline!B$74 + Baseline!B$53*Baseline!B$53/Baseline!B$75 + Baseline!B$54*Baseline!B$54/Baseline!B$76)</f>
        <v>2.0064114534663854E-5</v>
      </c>
      <c r="F459" s="40">
        <f>Baseline!B$33 * (C459 * Baseline!B$66*Baseline!B$57/Baseline!B$73 + Baseline!B$52*Baseline!B$67/Baseline!B$74 + Baseline!B$53*Baseline!B$55/Baseline!B$75 + Baseline!B$54*Baseline!B$56/Baseline!B$76)</f>
        <v>3.9288027232774096E-8</v>
      </c>
      <c r="G459" s="1">
        <f>Baseline!B$33 * (C459 * Baseline!B$66*Baseline!B$58/Baseline!B$73 + Baseline!B$52*Baseline!B$59/Baseline!B$74 + Baseline!B$53*Baseline!B$68/Baseline!B$75 + Baseline!B$54*Baseline!B$60/Baseline!B$76)</f>
        <v>1.0823744282255413E-7</v>
      </c>
      <c r="H459" s="40">
        <f>Baseline!B$33 * (C459 * Baseline!B$66*Baseline!B$61/Baseline!B$73 + Baseline!B$52*Baseline!B$62/Baseline!B$74 + Baseline!B$53*Baseline!B$63/Baseline!B$75 + Baseline!B$54*Baseline!B$69/Baseline!B$76)</f>
        <v>1.7131792804092891E-9</v>
      </c>
      <c r="I459" s="40">
        <f>Baseline!B$33 * (C459 * Baseline!B$57*Baseline!B$66/Baseline!B$73 + Baseline!B$67*Baseline!B$52/Baseline!B$74 + Baseline!B$55*Baseline!B$53/Baseline!B$75 + Baseline!B$56*Baseline!B$54/Baseline!B$76)</f>
        <v>3.9288027232774096E-8</v>
      </c>
      <c r="J459" s="1">
        <f>Baseline!B$33 * (C459 * Baseline!B$57*Baseline!B$57/Baseline!B$73 + Baseline!B$67*Baseline!B$67/Baseline!B$74 + Baseline!B$55*Baseline!B$55/Baseline!B$75 + Baseline!B$56*Baseline!B$56/Baseline!B$76)</f>
        <v>1.7949606037702381E-6</v>
      </c>
      <c r="K459" s="40">
        <f>Baseline!B$33 * (C459 * Baseline!B$57*Baseline!B$58/Baseline!B$73 + Baseline!B$67*Baseline!B$59/Baseline!B$74 + Baseline!B$55*Baseline!B$68/Baseline!B$75 + Baseline!B$56*Baseline!B$60/Baseline!B$76)</f>
        <v>1.3929240312401235E-8</v>
      </c>
      <c r="L459" s="1">
        <f>Baseline!B$33 * (C459 * Baseline!B$57*Baseline!B$61/Baseline!B$73 + Baseline!B$67*Baseline!B$62/Baseline!B$74 + Baseline!B$55*Baseline!B$63/Baseline!B$75 + Baseline!B$56*Baseline!B$69/Baseline!B$76)</f>
        <v>1.4629423150493754E-8</v>
      </c>
      <c r="M459" s="40">
        <f>Baseline!B$33 * (C459 * Baseline!B$58*Baseline!B$66/Baseline!B$73 + Baseline!B$59*Baseline!B$52/Baseline!B$74 + Baseline!B$68*Baseline!B$53/Baseline!B$75 + Baseline!B$60*Baseline!B$54/Baseline!B$76)</f>
        <v>1.0823744282255413E-7</v>
      </c>
      <c r="N459" s="1">
        <f>Baseline!B$33 * (C459 * Baseline!B$58*Baseline!B$57/Baseline!B$73 + Baseline!B$59*Baseline!B$67/Baseline!B$74 + Baseline!B$68*Baseline!B$55/Baseline!B$75 + Baseline!B$60*Baseline!B$56/Baseline!B$76)</f>
        <v>1.3929240312401235E-8</v>
      </c>
      <c r="O459" s="1">
        <f>Baseline!B$33 * (C459 * Baseline!B$58*Baseline!B$58/Baseline!B$73 + Baseline!B$59*Baseline!B$59/Baseline!B$74 + Baseline!B$68*Baseline!B$68/Baseline!B$75 + Baseline!B$60*Baseline!B$60/Baseline!B$76)</f>
        <v>1.3250168675291473E-6</v>
      </c>
      <c r="P459" s="40">
        <f>Baseline!B$33 * (C459 * Baseline!B$58*Baseline!B$61/Baseline!B$73 + Baseline!B$59*Baseline!B$62/Baseline!B$74 + Baseline!B$68*Baseline!B$63/Baseline!B$75 + Baseline!B$60*Baseline!B$69/Baseline!B$76)</f>
        <v>1.6489812398323633E-9</v>
      </c>
      <c r="Q459" s="40">
        <f>Baseline!B$33 * (C459 * Baseline!B$61*Baseline!B$66/Baseline!B$73 + Baseline!B$62*Baseline!B$52/Baseline!B$74 + Baseline!B$63*Baseline!B$53/Baseline!B$75 + Baseline!B$69*Baseline!B$54/Baseline!B$76)</f>
        <v>1.7131792804092891E-9</v>
      </c>
      <c r="R459" s="40">
        <f>Baseline!B$33 * (C459 * Baseline!B$61*Baseline!B$57/Baseline!B$73 + Baseline!B$62*Baseline!B$67/Baseline!B$74 + Baseline!B$63*Baseline!B$55/Baseline!B$75 + Baseline!B$69*Baseline!B$56/Baseline!B$76)</f>
        <v>1.4629423150493754E-8</v>
      </c>
      <c r="S459" s="40">
        <f>Baseline!B$33 * (C459 * Baseline!B$61*Baseline!B$58/Baseline!B$73 + Baseline!B$62*Baseline!B$59/Baseline!B$74 + Baseline!B$63*Baseline!B$68/Baseline!B$75 + Baseline!B$69*Baseline!B$60/Baseline!B$76)</f>
        <v>1.6489812398323633E-9</v>
      </c>
      <c r="T459" s="40">
        <f>Baseline!B$33 * (C459 * Baseline!B$61*Baseline!B$61/Baseline!B$73 + Baseline!B$62*Baseline!B$62/Baseline!B$74 + Baseline!B$63*Baseline!B$63/Baseline!B$75 + Baseline!B$69*Baseline!B$69/Baseline!B$76)</f>
        <v>9.8551804087745425E-8</v>
      </c>
      <c r="U459" s="40"/>
      <c r="V459" s="40">
        <f>E459 * ( Baseline!B$87 * Baseline!B$7 )</f>
        <v>0.20824544475527615</v>
      </c>
      <c r="W459" s="40">
        <f>F459 * ( Baseline!D$87 * Baseline!B$11 )</f>
        <v>7.2473035367925649E-4</v>
      </c>
      <c r="X459" s="40">
        <f>G459 * ( Baseline!F$87 * Baseline!B$16 )</f>
        <v>3.759602673170573E-3</v>
      </c>
      <c r="Y459" s="40">
        <f>H459 * ( Baseline!H$87 * Baseline!B$18 )</f>
        <v>6.0247969692851842E-4</v>
      </c>
      <c r="Z459" s="48">
        <f t="shared" si="0"/>
        <v>0.21333225747905452</v>
      </c>
      <c r="AA459" s="40">
        <f>I459 * ( Baseline!B$87 * Baseline!B$7 )</f>
        <v>4.0777043464896234E-4</v>
      </c>
      <c r="AB459" s="1">
        <f>J459 * ( Baseline!D$87 * Baseline!B$11 )</f>
        <v>3.3110912530766021E-2</v>
      </c>
      <c r="AC459" s="1">
        <f>K459 * ( Baseline!F$87 * Baseline!B$16 )</f>
        <v>4.8382895741164579E-4</v>
      </c>
      <c r="AD459" s="1">
        <f>L459 * ( Baseline!F$87 * Baseline!B$16 )</f>
        <v>5.0814964719472203E-4</v>
      </c>
      <c r="AE459" s="48">
        <f t="shared" si="1"/>
        <v>3.4510661570021355E-2</v>
      </c>
      <c r="AF459" s="48">
        <f>M459 * ( Baseline!B$87 * Baseline!B$7 )</f>
        <v>1.1233964190552892E-3</v>
      </c>
      <c r="AG459" s="48">
        <f>N459 * ( Baseline!D$87 * Baseline!B$11 )</f>
        <v>2.5694706426156964E-4</v>
      </c>
      <c r="AH459" s="48">
        <f>O459 * ( Baseline!F$87 * Baseline!B$16 )</f>
        <v>4.6024156033744046E-2</v>
      </c>
      <c r="AI459" s="48">
        <f>P459 * ( Baseline!H$87 * Baseline!B$18 )</f>
        <v>5.7990294943192802E-4</v>
      </c>
      <c r="AJ459" s="48">
        <f t="shared" si="2"/>
        <v>4.7984402466492833E-2</v>
      </c>
      <c r="AK459" s="48">
        <f>Q459 * ( Baseline!B$87 * Baseline!B$7 )</f>
        <v>1.7781087751368012E-5</v>
      </c>
      <c r="AL459" s="48">
        <f>R459 * ( Baseline!D$87 * Baseline!B$11 )</f>
        <v>2.6986305398241843E-4</v>
      </c>
      <c r="AM459" s="48">
        <f>S459 * ( Baseline!F$87 * Baseline!B$16 )</f>
        <v>5.7276983967973478E-5</v>
      </c>
      <c r="AN459" s="48">
        <f>T459 * ( Baseline!H$87 * Baseline!B$18 )</f>
        <v>3.4658054610815989E-2</v>
      </c>
      <c r="AO459" s="48">
        <f t="shared" si="3"/>
        <v>3.5002975736517748E-2</v>
      </c>
      <c r="AP459" s="48"/>
      <c r="AQ459" s="48">
        <f>V459 * ( (1-Baseline!B$88-Baseline!B$87) + (1-B459)*Baseline!B$88 )</f>
        <v>0.11860371183146094</v>
      </c>
      <c r="AR459" s="48">
        <f>W459 * ( (1-Baseline!B$88-Baseline!B$87) + (1-B459)*Baseline!B$88 )</f>
        <v>4.1276153783003462E-4</v>
      </c>
      <c r="AS459" s="48">
        <f>X459 * ( (1-Baseline!B$88-Baseline!B$87) + (1-B459)*Baseline!B$88 )</f>
        <v>2.1412369071195031E-3</v>
      </c>
      <c r="AT459" s="48">
        <f>Y459 * ( (1-Baseline!B$88-Baseline!B$87) + (1-B459)*Baseline!B$88 )</f>
        <v>3.4313513288508792E-4</v>
      </c>
      <c r="AU459" s="48">
        <f t="shared" si="4"/>
        <v>0.12150084540929557</v>
      </c>
      <c r="AV459" s="48">
        <f>AA459 * ( (1-Baseline!D$88-Baseline!D$87) + (1-B459)*Baseline!D$88 )</f>
        <v>3.2029902055509849E-4</v>
      </c>
      <c r="AW459" s="48">
        <f>AB459 * ( (1-Baseline!D$88-Baseline!D$87) + (1-B459)*Baseline!D$88 )</f>
        <v>2.6008243737483731E-2</v>
      </c>
      <c r="AX459" s="48">
        <f>AC459 * ( (1-Baseline!D$88-Baseline!D$87) + (1-B459)*Baseline!D$88 )</f>
        <v>3.8004212176038143E-4</v>
      </c>
      <c r="AY459" s="48">
        <f>AD459 * ( (1-Baseline!D$88-Baseline!D$87) + (1-B459)*Baseline!D$88 )</f>
        <v>3.9914574589499974E-4</v>
      </c>
      <c r="AZ459" s="48">
        <f t="shared" si="5"/>
        <v>2.7107730625694208E-2</v>
      </c>
      <c r="BA459" s="48">
        <f>AF459 * ( (1-Baseline!F$88-Baseline!F$87) + (1-Baseline!B$36)*Baseline!F$88 )</f>
        <v>8.0843201183759589E-4</v>
      </c>
      <c r="BB459" s="48">
        <f>AG459 * ( (1-Baseline!F$88-Baseline!F$87) + (1-Baseline!B$36)*Baseline!F$88 )</f>
        <v>1.8490732974868189E-4</v>
      </c>
      <c r="BC459" s="48">
        <f>AH459 * ( (1-Baseline!F$88-Baseline!F$87) + (1-Baseline!B$36)*Baseline!F$88 )</f>
        <v>3.3120455454875297E-2</v>
      </c>
      <c r="BD459" s="48">
        <f>AI459 * ( (1-Baseline!F$88-Baseline!F$87) + (1-Baseline!B$36)*Baseline!F$88 )</f>
        <v>4.1731671930559728E-4</v>
      </c>
      <c r="BE459" s="48">
        <f t="shared" si="6"/>
        <v>3.4531111515767168E-2</v>
      </c>
      <c r="BF459" s="48">
        <f>AK459 * ( (1-Baseline!H$88-Baseline!H$87) + (1-Baseline!B$36)*Baseline!H$88 )</f>
        <v>1.4088311447163903E-5</v>
      </c>
      <c r="BG459" s="48">
        <f>AL459 * ( (1-Baseline!H$88-Baseline!H$87) + (1-Baseline!B$36)*Baseline!H$88 )</f>
        <v>2.1381789493134975E-4</v>
      </c>
      <c r="BH459" s="48">
        <f>AM459 * ( (1-Baseline!H$88-Baseline!H$87) + (1-Baseline!B$36)*Baseline!H$88 )</f>
        <v>4.5381699937504743E-5</v>
      </c>
      <c r="BI459" s="48">
        <f>AN459 * ( (1-Baseline!H$88-Baseline!H$87) + (1-Baseline!B$36)*Baseline!H$88 )</f>
        <v>2.7460269829241723E-2</v>
      </c>
      <c r="BJ459" s="48">
        <f t="shared" si="7"/>
        <v>2.7733557735557742E-2</v>
      </c>
      <c r="BK459" s="48"/>
      <c r="BL459" s="48">
        <f t="shared" si="18"/>
        <v>0.97615544510760266</v>
      </c>
      <c r="BM459" s="48">
        <f t="shared" si="19"/>
        <v>3.3971906651314196E-3</v>
      </c>
      <c r="BN459" s="48">
        <f t="shared" si="20"/>
        <v>1.7623226405597381E-2</v>
      </c>
      <c r="BO459" s="48">
        <f t="shared" si="21"/>
        <v>2.8241378216684898E-3</v>
      </c>
      <c r="BP459" s="48">
        <f t="shared" si="8"/>
        <v>1</v>
      </c>
      <c r="BQ459" s="48">
        <f t="shared" si="22"/>
        <v>1.1815781445441298E-2</v>
      </c>
      <c r="BR459" s="48">
        <f t="shared" si="23"/>
        <v>0.95944009834713617</v>
      </c>
      <c r="BS459" s="48">
        <f t="shared" si="24"/>
        <v>1.4019695230413584E-2</v>
      </c>
      <c r="BT459" s="48">
        <f t="shared" si="25"/>
        <v>1.4724424977008854E-2</v>
      </c>
      <c r="BU459" s="48">
        <f t="shared" si="9"/>
        <v>0.99999999999999989</v>
      </c>
      <c r="BV459" s="48">
        <f t="shared" si="26"/>
        <v>2.3411699663025896E-2</v>
      </c>
      <c r="BW459" s="48">
        <f t="shared" si="27"/>
        <v>5.354803874884009E-3</v>
      </c>
      <c r="BX459" s="48">
        <f t="shared" si="28"/>
        <v>0.95914825793407321</v>
      </c>
      <c r="BY459" s="48">
        <f t="shared" si="29"/>
        <v>1.2085238528016894E-2</v>
      </c>
      <c r="BZ459" s="48">
        <f t="shared" si="10"/>
        <v>1</v>
      </c>
      <c r="CA459" s="48">
        <f t="shared" si="30"/>
        <v>5.0798788895017974E-4</v>
      </c>
      <c r="CB459" s="48">
        <f t="shared" si="31"/>
        <v>7.7097174827018182E-3</v>
      </c>
      <c r="CC459" s="48">
        <f t="shared" si="32"/>
        <v>1.6363461323723343E-3</v>
      </c>
      <c r="CD459" s="48">
        <f t="shared" si="33"/>
        <v>0.9901459484959757</v>
      </c>
      <c r="CE459" s="48">
        <f t="shared" si="11"/>
        <v>1</v>
      </c>
      <c r="CF459" s="48"/>
      <c r="CG459" s="48">
        <f t="shared" si="34"/>
        <v>0.97615544510760266</v>
      </c>
      <c r="CH459" s="48">
        <f t="shared" si="35"/>
        <v>3.3971906651314196E-3</v>
      </c>
      <c r="CI459" s="48">
        <f t="shared" si="36"/>
        <v>1.7623226405597381E-2</v>
      </c>
      <c r="CJ459" s="48">
        <f t="shared" si="37"/>
        <v>2.8241378216684898E-3</v>
      </c>
      <c r="CK459" s="48">
        <f t="shared" si="12"/>
        <v>1</v>
      </c>
      <c r="CL459" s="48">
        <f t="shared" si="38"/>
        <v>1.1815781445441298E-2</v>
      </c>
      <c r="CM459" s="48">
        <f t="shared" si="39"/>
        <v>0.95944009834713617</v>
      </c>
      <c r="CN459" s="48">
        <f t="shared" si="40"/>
        <v>1.4019695230413584E-2</v>
      </c>
      <c r="CO459" s="48">
        <f t="shared" si="41"/>
        <v>1.4724424977008854E-2</v>
      </c>
      <c r="CP459" s="48">
        <f t="shared" si="13"/>
        <v>0.99999999999999989</v>
      </c>
      <c r="CQ459" s="48">
        <f t="shared" si="42"/>
        <v>2.3411699663025896E-2</v>
      </c>
      <c r="CR459" s="48">
        <f t="shared" si="43"/>
        <v>5.354803874884009E-3</v>
      </c>
      <c r="CS459" s="48">
        <f t="shared" si="44"/>
        <v>0.95914825793407321</v>
      </c>
      <c r="CT459" s="48">
        <f t="shared" si="45"/>
        <v>1.2085238528016894E-2</v>
      </c>
      <c r="CU459" s="48">
        <f t="shared" si="14"/>
        <v>1</v>
      </c>
      <c r="CV459" s="48">
        <f t="shared" si="46"/>
        <v>5.0798788895017974E-4</v>
      </c>
      <c r="CW459" s="48">
        <f t="shared" si="47"/>
        <v>7.7097174827018182E-3</v>
      </c>
      <c r="CX459" s="48">
        <f t="shared" si="48"/>
        <v>1.6363461323723343E-3</v>
      </c>
      <c r="CY459" s="48">
        <f t="shared" si="49"/>
        <v>0.9901459484959757</v>
      </c>
      <c r="CZ459" s="48">
        <f t="shared" si="15"/>
        <v>1</v>
      </c>
      <c r="DA459" s="48"/>
      <c r="DB459" s="48">
        <f>(AQ459*Baseline!B$7 + AV459*Baseline!B$11 + BA459*Baseline!B$16 + BF459*Baseline!B$18)</f>
        <v>61563.214902952044</v>
      </c>
      <c r="DC459" s="48">
        <f>(AR459*Baseline!B$7 + AW459*Baseline!B$11 + BB459*Baseline!B$16 + BG459*Baseline!B$18)</f>
        <v>66386.643057402762</v>
      </c>
      <c r="DD459" s="48">
        <f>(AS459*Baseline!B$7 + AX459*Baseline!B$11 + BC459*Baseline!B$16 + BH459*Baseline!B$18)</f>
        <v>114891.40448431684</v>
      </c>
      <c r="DE459" s="48">
        <f>(AT459*Baseline!B$7 + AY459*Baseline!B$11 + BD459*Baseline!B$16 + BI459*Baseline!B$18)</f>
        <v>1259848.663506401</v>
      </c>
      <c r="DF459" s="48">
        <f t="shared" si="16"/>
        <v>1502689.9259510727</v>
      </c>
      <c r="DG459" s="48"/>
      <c r="DH459" s="48">
        <f t="shared" si="50"/>
        <v>4.0968674800949276E-2</v>
      </c>
      <c r="DI459" s="48">
        <f t="shared" si="51"/>
        <v>4.4178537375490663E-2</v>
      </c>
      <c r="DJ459" s="48">
        <f t="shared" si="52"/>
        <v>7.6457160256531639E-2</v>
      </c>
      <c r="DK459" s="48">
        <f t="shared" si="53"/>
        <v>0.83839562756702835</v>
      </c>
      <c r="DL459" s="48">
        <f t="shared" si="17"/>
        <v>1</v>
      </c>
      <c r="DM459" s="48"/>
      <c r="DN459" s="48">
        <f>DH459 / (Baseline!B$7/Baseline!B$17)</f>
        <v>4.3731365709340881</v>
      </c>
      <c r="DO459" s="48">
        <f>DI459 / (Baseline!B$11/Baseline!B$17)</f>
        <v>1.0664910372553371</v>
      </c>
      <c r="DP459" s="48">
        <f>DJ459 / (Baseline!B$16/Baseline!B$17)</f>
        <v>1.1814941846553142</v>
      </c>
      <c r="DQ459" s="48">
        <f>DK459 / (Baseline!B$18/Baseline!B$17)</f>
        <v>0.94788027233881345</v>
      </c>
      <c r="DR459" s="71"/>
      <c r="DS459" s="48">
        <f>(AU459*Baseline!B$34)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3.0754658061394335E-2</v>
      </c>
      <c r="DT459" s="48">
        <f>(AZ459*Baseline!B$34) + (Baseline!D$88*(1-Baseline!D$89)*Baseline!B$35) + (Baseline!D$88*Baseline!D$89*((1-Baseline!D$90)*Baseline!B$40 + Baseline!D$90*Baseline!B$41))</f>
        <v>1.0479727593854134E-2</v>
      </c>
      <c r="DU459" s="48">
        <f>(BE459*Baseline!B$34) + (Baseline!F$88*(1-Baseline!F$89)*Baseline!B$35) + (Baseline!F$88*Baseline!F$89*((1-Baseline!F$90)*Baseline!B$40 + Baseline!F$90*Baseline!B$41))</f>
        <v>1.2910306727365078E-2</v>
      </c>
      <c r="DV459" s="48">
        <f>(BJ459*Baseline!B$34) + (Baseline!H$88*(1-Baseline!H$89)*Baseline!B$35) + (Baseline!H$88*Baseline!H$89*((1-Baseline!H$90)*Baseline!B$40 + Baseline!H$90*Baseline!B$41))</f>
        <v>9.3050336603336635E-3</v>
      </c>
      <c r="DW459" s="48">
        <f>( DS459*Baseline!B$7 + DT459*Baseline!B$11 + DU459*Baseline!B$16 + DV459*Baseline!B$18 ) / Baseline!B$17</f>
        <v>9.7879454191568127E-3</v>
      </c>
    </row>
    <row r="460" spans="1:127">
      <c r="A460" s="7" t="s">
        <v>751</v>
      </c>
      <c r="B460" s="1">
        <f>MIN( MAX( NORMINV( MCrands!B460, (B$5+B$4)/2, (B$5-B$4)/3.29 ), 0 ), 1 )</f>
        <v>0.65372371395386375</v>
      </c>
      <c r="C460" s="1">
        <f>MAX( NORMINV( MCrands!C460, (C$5+C$4)/2, (C$5-C$4)/3.29 ), 0 )</f>
        <v>2.9387788190961652</v>
      </c>
      <c r="D460" s="40"/>
      <c r="E460" s="40">
        <f>Baseline!B$33 * (C460 * Baseline!B$66*Baseline!B$66/Baseline!B$73 + Baseline!B$52*Baseline!B$52/Baseline!B$74 + Baseline!B$53*Baseline!B$53/Baseline!B$75 + Baseline!B$54*Baseline!B$54/Baseline!B$76)</f>
        <v>2.460033177242325E-5</v>
      </c>
      <c r="F460" s="40">
        <f>Baseline!B$33 * (C460 * Baseline!B$66*Baseline!B$57/Baseline!B$73 + Baseline!B$52*Baseline!B$67/Baseline!B$74 + Baseline!B$53*Baseline!B$55/Baseline!B$75 + Baseline!B$54*Baseline!B$56/Baseline!B$76)</f>
        <v>3.9894676144543992E-8</v>
      </c>
      <c r="G460" s="1">
        <f>Baseline!B$33 * (C460 * Baseline!B$66*Baseline!B$58/Baseline!B$73 + Baseline!B$52*Baseline!B$59/Baseline!B$74 + Baseline!B$53*Baseline!B$68/Baseline!B$75 + Baseline!B$54*Baseline!B$60/Baseline!B$76)</f>
        <v>1.0972878806398846E-7</v>
      </c>
      <c r="H460" s="40">
        <f>Baseline!B$33 * (C460 * Baseline!B$66*Baseline!B$61/Baseline!B$73 + Baseline!B$52*Baseline!B$62/Baseline!B$74 + Baseline!B$53*Baseline!B$63/Baseline!B$75 + Baseline!B$54*Baseline!B$69/Baseline!B$76)</f>
        <v>1.8623138045527218E-9</v>
      </c>
      <c r="I460" s="40">
        <f>Baseline!B$33 * (C460 * Baseline!B$57*Baseline!B$66/Baseline!B$73 + Baseline!B$67*Baseline!B$52/Baseline!B$74 + Baseline!B$55*Baseline!B$53/Baseline!B$75 + Baseline!B$56*Baseline!B$54/Baseline!B$76)</f>
        <v>3.9894676144543992E-8</v>
      </c>
      <c r="J460" s="1">
        <f>Baseline!B$33 * (C460 * Baseline!B$57*Baseline!B$57/Baseline!B$73 + Baseline!B$67*Baseline!B$67/Baseline!B$74 + Baseline!B$55*Baseline!B$55/Baseline!B$75 + Baseline!B$56*Baseline!B$56/Baseline!B$76)</f>
        <v>1.7949606849001492E-6</v>
      </c>
      <c r="K460" s="40">
        <f>Baseline!B$33 * (C460 * Baseline!B$57*Baseline!B$58/Baseline!B$73 + Baseline!B$67*Baseline!B$59/Baseline!B$74 + Baseline!B$55*Baseline!B$68/Baseline!B$75 + Baseline!B$56*Baseline!B$60/Baseline!B$76)</f>
        <v>1.392943975676652E-8</v>
      </c>
      <c r="L460" s="1">
        <f>Baseline!B$33 * (C460 * Baseline!B$57*Baseline!B$61/Baseline!B$73 + Baseline!B$67*Baseline!B$62/Baseline!B$74 + Baseline!B$55*Baseline!B$63/Baseline!B$75 + Baseline!B$56*Baseline!B$69/Baseline!B$76)</f>
        <v>1.4629443094930282E-8</v>
      </c>
      <c r="M460" s="40">
        <f>Baseline!B$33 * (C460 * Baseline!B$58*Baseline!B$66/Baseline!B$73 + Baseline!B$59*Baseline!B$52/Baseline!B$74 + Baseline!B$68*Baseline!B$53/Baseline!B$75 + Baseline!B$60*Baseline!B$54/Baseline!B$76)</f>
        <v>1.0972878806398846E-7</v>
      </c>
      <c r="N460" s="1">
        <f>Baseline!B$33 * (C460 * Baseline!B$58*Baseline!B$57/Baseline!B$73 + Baseline!B$59*Baseline!B$67/Baseline!B$74 + Baseline!B$68*Baseline!B$55/Baseline!B$75 + Baseline!B$60*Baseline!B$56/Baseline!B$76)</f>
        <v>1.392943975676652E-8</v>
      </c>
      <c r="O460" s="1">
        <f>Baseline!B$33 * (C460 * Baseline!B$58*Baseline!B$58/Baseline!B$73 + Baseline!B$59*Baseline!B$59/Baseline!B$74 + Baseline!B$68*Baseline!B$68/Baseline!B$75 + Baseline!B$60*Baseline!B$60/Baseline!B$76)</f>
        <v>1.3250173578298784E-6</v>
      </c>
      <c r="P460" s="40">
        <f>Baseline!B$33 * (C460 * Baseline!B$58*Baseline!B$61/Baseline!B$73 + Baseline!B$59*Baseline!B$62/Baseline!B$74 + Baseline!B$68*Baseline!B$63/Baseline!B$75 + Baseline!B$60*Baseline!B$69/Baseline!B$76)</f>
        <v>1.6490302699054965E-9</v>
      </c>
      <c r="Q460" s="40">
        <f>Baseline!B$33 * (C460 * Baseline!B$61*Baseline!B$66/Baseline!B$73 + Baseline!B$62*Baseline!B$52/Baseline!B$74 + Baseline!B$63*Baseline!B$53/Baseline!B$75 + Baseline!B$69*Baseline!B$54/Baseline!B$76)</f>
        <v>1.8623138045527218E-9</v>
      </c>
      <c r="R460" s="40">
        <f>Baseline!B$33 * (C460 * Baseline!B$61*Baseline!B$57/Baseline!B$73 + Baseline!B$62*Baseline!B$67/Baseline!B$74 + Baseline!B$63*Baseline!B$55/Baseline!B$75 + Baseline!B$69*Baseline!B$56/Baseline!B$76)</f>
        <v>1.4629443094930282E-8</v>
      </c>
      <c r="S460" s="40">
        <f>Baseline!B$33 * (C460 * Baseline!B$61*Baseline!B$58/Baseline!B$73 + Baseline!B$62*Baseline!B$59/Baseline!B$74 + Baseline!B$63*Baseline!B$68/Baseline!B$75 + Baseline!B$69*Baseline!B$60/Baseline!B$76)</f>
        <v>1.6490302699054965E-9</v>
      </c>
      <c r="T460" s="40">
        <f>Baseline!B$33 * (C460 * Baseline!B$61*Baseline!B$61/Baseline!B$73 + Baseline!B$62*Baseline!B$62/Baseline!B$74 + Baseline!B$63*Baseline!B$63/Baseline!B$75 + Baseline!B$69*Baseline!B$69/Baseline!B$76)</f>
        <v>9.8551808990752733E-8</v>
      </c>
      <c r="U460" s="40"/>
      <c r="V460" s="40">
        <f>E460 * ( Baseline!B$87 * Baseline!B$7 )</f>
        <v>0.25532684346598089</v>
      </c>
      <c r="W460" s="40">
        <f>F460 * ( Baseline!D$87 * Baseline!B$11 )</f>
        <v>7.3592096087827033E-4</v>
      </c>
      <c r="X460" s="40">
        <f>G460 * ( Baseline!F$87 * Baseline!B$16 )</f>
        <v>3.8114042070030813E-3</v>
      </c>
      <c r="Y460" s="40">
        <f>H460 * ( Baseline!H$87 * Baseline!B$18 )</f>
        <v>6.5492635206553841E-4</v>
      </c>
      <c r="Z460" s="48">
        <f t="shared" si="0"/>
        <v>0.2605290949859278</v>
      </c>
      <c r="AA460" s="40">
        <f>I460 * ( Baseline!B$87 * Baseline!B$7 )</f>
        <v>4.1406684370422209E-4</v>
      </c>
      <c r="AB460" s="1">
        <f>J460 * ( Baseline!D$87 * Baseline!B$11 )</f>
        <v>3.3110914027336687E-2</v>
      </c>
      <c r="AC460" s="1">
        <f>K460 * ( Baseline!F$87 * Baseline!B$16 )</f>
        <v>4.838358850657858E-4</v>
      </c>
      <c r="AD460" s="1">
        <f>L460 * ( Baseline!F$87 * Baseline!B$16 )</f>
        <v>5.0815033996013607E-4</v>
      </c>
      <c r="AE460" s="48">
        <f t="shared" si="1"/>
        <v>3.4516967096066831E-2</v>
      </c>
      <c r="AF460" s="48">
        <f>M460 * ( Baseline!B$87 * Baseline!B$7 )</f>
        <v>1.1388750913161362E-3</v>
      </c>
      <c r="AG460" s="48">
        <f>N460 * ( Baseline!D$87 * Baseline!B$11 )</f>
        <v>2.56950743331138E-4</v>
      </c>
      <c r="AH460" s="48">
        <f>O460 * ( Baseline!F$87 * Baseline!B$16 )</f>
        <v>4.6024173064227132E-2</v>
      </c>
      <c r="AI460" s="48">
        <f>P460 * ( Baseline!H$87 * Baseline!B$18 )</f>
        <v>5.7992019200772812E-4</v>
      </c>
      <c r="AJ460" s="48">
        <f t="shared" si="2"/>
        <v>4.799991909088213E-2</v>
      </c>
      <c r="AK460" s="48">
        <f>Q460 * ( Baseline!B$87 * Baseline!B$7 )</f>
        <v>1.9328954977452699E-5</v>
      </c>
      <c r="AL460" s="48">
        <f>R460 * ( Baseline!D$87 * Baseline!B$11 )</f>
        <v>2.6986342188937523E-4</v>
      </c>
      <c r="AM460" s="48">
        <f>S460 * ( Baseline!F$87 * Baseline!B$16 )</f>
        <v>5.7278687016282916E-5</v>
      </c>
      <c r="AN460" s="48">
        <f>T460 * ( Baseline!H$87 * Baseline!B$18 )</f>
        <v>3.4658056335073573E-2</v>
      </c>
      <c r="AO460" s="48">
        <f t="shared" si="3"/>
        <v>3.5004527398956681E-2</v>
      </c>
      <c r="AP460" s="48"/>
      <c r="AQ460" s="48">
        <f>V460 * ( (1-Baseline!B$88-Baseline!B$87) + (1-B460)*Baseline!B$88 )</f>
        <v>0.10131008999520782</v>
      </c>
      <c r="AR460" s="48">
        <f>W460 * ( (1-Baseline!B$88-Baseline!B$87) + (1-B460)*Baseline!B$88 )</f>
        <v>2.9200305680303872E-4</v>
      </c>
      <c r="AS460" s="48">
        <f>X460 * ( (1-Baseline!B$88-Baseline!B$87) + (1-B460)*Baseline!B$88 )</f>
        <v>1.512311427885738E-3</v>
      </c>
      <c r="AT460" s="48">
        <f>Y460 * ( (1-Baseline!B$88-Baseline!B$87) + (1-B460)*Baseline!B$88 )</f>
        <v>2.5986553848903577E-4</v>
      </c>
      <c r="AU460" s="48">
        <f t="shared" si="4"/>
        <v>0.10337427001838563</v>
      </c>
      <c r="AV460" s="48">
        <f>AA460 * ( (1-Baseline!D$88-Baseline!D$87) + (1-B460)*Baseline!D$88 )</f>
        <v>2.8923818527003367E-4</v>
      </c>
      <c r="AW460" s="48">
        <f>AB460 * ( (1-Baseline!D$88-Baseline!D$87) + (1-B460)*Baseline!D$88 )</f>
        <v>2.3128972607958934E-2</v>
      </c>
      <c r="AX460" s="48">
        <f>AC460 * ( (1-Baseline!D$88-Baseline!D$87) + (1-B460)*Baseline!D$88 )</f>
        <v>3.3797396602205059E-4</v>
      </c>
      <c r="AY460" s="48">
        <f>AD460 * ( (1-Baseline!D$88-Baseline!D$87) + (1-B460)*Baseline!D$88 )</f>
        <v>3.5495834648235995E-4</v>
      </c>
      <c r="AZ460" s="48">
        <f t="shared" si="5"/>
        <v>2.4111143105733375E-2</v>
      </c>
      <c r="BA460" s="48">
        <f>AF460 * ( (1-Baseline!F$88-Baseline!F$87) + (1-Baseline!B$36)*Baseline!F$88 )</f>
        <v>8.1957095971401381E-4</v>
      </c>
      <c r="BB460" s="48">
        <f>AG460 * ( (1-Baseline!F$88-Baseline!F$87) + (1-Baseline!B$36)*Baseline!F$88 )</f>
        <v>1.8490997732487351E-4</v>
      </c>
      <c r="BC460" s="48">
        <f>AH460 * ( (1-Baseline!F$88-Baseline!F$87) + (1-Baseline!B$36)*Baseline!F$88 )</f>
        <v>3.3120467710555899E-2</v>
      </c>
      <c r="BD460" s="48">
        <f>AI460 * ( (1-Baseline!F$88-Baseline!F$87) + (1-Baseline!B$36)*Baseline!F$88 )</f>
        <v>4.1732912761490543E-4</v>
      </c>
      <c r="BE460" s="48">
        <f t="shared" si="6"/>
        <v>3.4542277775209691E-2</v>
      </c>
      <c r="BF460" s="48">
        <f>AK460 * ( (1-Baseline!H$88-Baseline!H$87) + (1-Baseline!B$36)*Baseline!H$88 )</f>
        <v>1.5314717607735322E-5</v>
      </c>
      <c r="BG460" s="48">
        <f>AL460 * ( (1-Baseline!H$88-Baseline!H$87) + (1-Baseline!B$36)*Baseline!H$88 )</f>
        <v>2.1381818643138975E-4</v>
      </c>
      <c r="BH460" s="48">
        <f>AM460 * ( (1-Baseline!H$88-Baseline!H$87) + (1-Baseline!B$36)*Baseline!H$88 )</f>
        <v>4.5383049296741272E-5</v>
      </c>
      <c r="BI460" s="48">
        <f>AN460 * ( (1-Baseline!H$88-Baseline!H$87) + (1-Baseline!B$36)*Baseline!H$88 )</f>
        <v>2.7460271195405492E-2</v>
      </c>
      <c r="BJ460" s="48">
        <f t="shared" si="7"/>
        <v>2.7734787148741356E-2</v>
      </c>
      <c r="BK460" s="48"/>
      <c r="BL460" s="48">
        <f t="shared" si="18"/>
        <v>0.98003197485398741</v>
      </c>
      <c r="BM460" s="48">
        <f t="shared" si="19"/>
        <v>2.8247169895478288E-3</v>
      </c>
      <c r="BN460" s="48">
        <f t="shared" si="20"/>
        <v>1.4629476247975106E-2</v>
      </c>
      <c r="BO460" s="48">
        <f t="shared" si="21"/>
        <v>2.513831908489582E-3</v>
      </c>
      <c r="BP460" s="48">
        <f t="shared" si="8"/>
        <v>0.99999999999999978</v>
      </c>
      <c r="BQ460" s="48">
        <f t="shared" si="22"/>
        <v>1.1996037848626757E-2</v>
      </c>
      <c r="BR460" s="48">
        <f t="shared" si="23"/>
        <v>0.95926487211878009</v>
      </c>
      <c r="BS460" s="48">
        <f t="shared" si="24"/>
        <v>1.4017334828960634E-2</v>
      </c>
      <c r="BT460" s="48">
        <f t="shared" si="25"/>
        <v>1.472175520363257E-2</v>
      </c>
      <c r="BU460" s="48">
        <f t="shared" si="9"/>
        <v>1</v>
      </c>
      <c r="BV460" s="48">
        <f t="shared" si="26"/>
        <v>2.3726604396141E-2</v>
      </c>
      <c r="BW460" s="48">
        <f t="shared" si="27"/>
        <v>5.3531495093696382E-3</v>
      </c>
      <c r="BX460" s="48">
        <f t="shared" si="28"/>
        <v>0.95883855506268334</v>
      </c>
      <c r="BY460" s="48">
        <f t="shared" si="29"/>
        <v>1.2081691031806081E-2</v>
      </c>
      <c r="BZ460" s="48">
        <f t="shared" si="10"/>
        <v>1</v>
      </c>
      <c r="CA460" s="48">
        <f t="shared" si="30"/>
        <v>5.5218442909270088E-4</v>
      </c>
      <c r="CB460" s="48">
        <f t="shared" si="31"/>
        <v>7.7093862406329358E-3</v>
      </c>
      <c r="CC460" s="48">
        <f t="shared" si="32"/>
        <v>1.6363222495039348E-3</v>
      </c>
      <c r="CD460" s="48">
        <f t="shared" si="33"/>
        <v>0.99010210708077051</v>
      </c>
      <c r="CE460" s="48">
        <f t="shared" si="11"/>
        <v>1</v>
      </c>
      <c r="CF460" s="48"/>
      <c r="CG460" s="48">
        <f t="shared" si="34"/>
        <v>0.98003197485398741</v>
      </c>
      <c r="CH460" s="48">
        <f t="shared" si="35"/>
        <v>2.8247169895478288E-3</v>
      </c>
      <c r="CI460" s="48">
        <f t="shared" si="36"/>
        <v>1.4629476247975106E-2</v>
      </c>
      <c r="CJ460" s="48">
        <f t="shared" si="37"/>
        <v>2.513831908489582E-3</v>
      </c>
      <c r="CK460" s="48">
        <f t="shared" si="12"/>
        <v>0.99999999999999978</v>
      </c>
      <c r="CL460" s="48">
        <f t="shared" si="38"/>
        <v>1.1996037848626757E-2</v>
      </c>
      <c r="CM460" s="48">
        <f t="shared" si="39"/>
        <v>0.95926487211878009</v>
      </c>
      <c r="CN460" s="48">
        <f t="shared" si="40"/>
        <v>1.4017334828960634E-2</v>
      </c>
      <c r="CO460" s="48">
        <f t="shared" si="41"/>
        <v>1.472175520363257E-2</v>
      </c>
      <c r="CP460" s="48">
        <f t="shared" si="13"/>
        <v>1</v>
      </c>
      <c r="CQ460" s="48">
        <f t="shared" si="42"/>
        <v>2.3726604396141E-2</v>
      </c>
      <c r="CR460" s="48">
        <f t="shared" si="43"/>
        <v>5.3531495093696382E-3</v>
      </c>
      <c r="CS460" s="48">
        <f t="shared" si="44"/>
        <v>0.95883855506268334</v>
      </c>
      <c r="CT460" s="48">
        <f t="shared" si="45"/>
        <v>1.2081691031806081E-2</v>
      </c>
      <c r="CU460" s="48">
        <f t="shared" si="14"/>
        <v>1</v>
      </c>
      <c r="CV460" s="48">
        <f t="shared" si="46"/>
        <v>5.5218442909270088E-4</v>
      </c>
      <c r="CW460" s="48">
        <f t="shared" si="47"/>
        <v>7.7093862406329358E-3</v>
      </c>
      <c r="CX460" s="48">
        <f t="shared" si="48"/>
        <v>1.6363222495039348E-3</v>
      </c>
      <c r="CY460" s="48">
        <f t="shared" si="49"/>
        <v>0.99010210708077051</v>
      </c>
      <c r="CZ460" s="48">
        <f t="shared" si="15"/>
        <v>1</v>
      </c>
      <c r="DA460" s="48"/>
      <c r="DB460" s="48">
        <f>(AQ460*Baseline!B$7 + AV460*Baseline!B$11 + BA460*Baseline!B$16 + BF460*Baseline!B$18)</f>
        <v>53202.672404441444</v>
      </c>
      <c r="DC460" s="48">
        <f>(AR460*Baseline!B$7 + AW460*Baseline!B$11 + BB460*Baseline!B$16 + BG460*Baseline!B$18)</f>
        <v>60153.344994105726</v>
      </c>
      <c r="DD460" s="48">
        <f>(AS460*Baseline!B$7 + AX460*Baseline!B$11 + BC460*Baseline!B$16 + BH460*Baseline!B$18)</f>
        <v>114496.26104234632</v>
      </c>
      <c r="DE460" s="48">
        <f>(AT460*Baseline!B$7 + AY460*Baseline!B$11 + BD460*Baseline!B$16 + BI460*Baseline!B$18)</f>
        <v>1259713.6196169064</v>
      </c>
      <c r="DF460" s="48">
        <f t="shared" si="16"/>
        <v>1487565.8980577998</v>
      </c>
      <c r="DG460" s="48"/>
      <c r="DH460" s="48">
        <f t="shared" si="50"/>
        <v>3.5764918027432653E-2</v>
      </c>
      <c r="DI460" s="48">
        <f t="shared" si="51"/>
        <v>4.0437432098062553E-2</v>
      </c>
      <c r="DJ460" s="48">
        <f t="shared" si="52"/>
        <v>7.6968866516660045E-2</v>
      </c>
      <c r="DK460" s="48">
        <f t="shared" si="53"/>
        <v>0.84682878335784484</v>
      </c>
      <c r="DL460" s="48">
        <f t="shared" si="17"/>
        <v>1</v>
      </c>
      <c r="DM460" s="48"/>
      <c r="DN460" s="48">
        <f>DH460 / (Baseline!B$7/Baseline!B$17)</f>
        <v>3.8176697621325442</v>
      </c>
      <c r="DO460" s="48">
        <f>DI460 / (Baseline!B$11/Baseline!B$17)</f>
        <v>0.97617896526675174</v>
      </c>
      <c r="DP460" s="48">
        <f>DJ460 / (Baseline!B$16/Baseline!B$17)</f>
        <v>1.1894015927851078</v>
      </c>
      <c r="DQ460" s="48">
        <f>DK460 / (Baseline!B$18/Baseline!B$17)</f>
        <v>0.95741469945751367</v>
      </c>
      <c r="DR460" s="71"/>
      <c r="DS460" s="48">
        <f>(AU460*Baseline!B$34)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2.8035671752757844E-2</v>
      </c>
      <c r="DT460" s="48">
        <f>(AZ460*Baseline!B$34) + (Baseline!D$88*(1-Baseline!D$89)*Baseline!B$35) + (Baseline!D$88*Baseline!D$89*((1-Baseline!D$90)*Baseline!B$40 + Baseline!D$90*Baseline!B$41))</f>
        <v>1.003023946586001E-2</v>
      </c>
      <c r="DU460" s="48">
        <f>(BE460*Baseline!B$34) + (Baseline!F$88*(1-Baseline!F$89)*Baseline!B$35) + (Baseline!F$88*Baseline!F$89*((1-Baseline!F$90)*Baseline!B$40 + Baseline!F$90*Baseline!B$41))</f>
        <v>1.2911981666281457E-2</v>
      </c>
      <c r="DV460" s="48">
        <f>(BJ460*Baseline!B$34) + (Baseline!H$88*(1-Baseline!H$89)*Baseline!B$35) + (Baseline!H$88*Baseline!H$89*((1-Baseline!H$90)*Baseline!B$40 + Baseline!H$90*Baseline!B$41))</f>
        <v>9.3052180723112044E-3</v>
      </c>
      <c r="DW460" s="48">
        <f>( DS460*Baseline!B$7 + DT460*Baseline!B$11 + DU460*Baseline!B$16 + DV460*Baseline!B$18 ) / Baseline!B$17</f>
        <v>9.7441250667404805E-3</v>
      </c>
    </row>
    <row r="461" spans="1:127">
      <c r="A461" s="7" t="s">
        <v>752</v>
      </c>
      <c r="B461" s="1">
        <f>MIN( MAX( NORMINV( MCrands!B461, (B$5+B$4)/2, (B$5-B$4)/3.29 ), 0 ), 1 )</f>
        <v>0.44989723107825036</v>
      </c>
      <c r="C461" s="1">
        <f>MAX( NORMINV( MCrands!C461, (C$5+C$4)/2, (C$5-C$4)/3.29 ), 0 )</f>
        <v>2.4805216536557384</v>
      </c>
      <c r="D461" s="40"/>
      <c r="E461" s="40">
        <f>Baseline!B$33 * (C461 * Baseline!B$66*Baseline!B$66/Baseline!B$73 + Baseline!B$52*Baseline!B$52/Baseline!B$74 + Baseline!B$53*Baseline!B$53/Baseline!B$75 + Baseline!B$54*Baseline!B$54/Baseline!B$76)</f>
        <v>2.0765616229834151E-5</v>
      </c>
      <c r="F461" s="40">
        <f>Baseline!B$33 * (C461 * Baseline!B$66*Baseline!B$57/Baseline!B$73 + Baseline!B$52*Baseline!B$67/Baseline!B$74 + Baseline!B$53*Baseline!B$55/Baseline!B$75 + Baseline!B$54*Baseline!B$56/Baseline!B$76)</f>
        <v>3.9381842237143249E-8</v>
      </c>
      <c r="G461" s="1">
        <f>Baseline!B$33 * (C461 * Baseline!B$66*Baseline!B$58/Baseline!B$73 + Baseline!B$52*Baseline!B$59/Baseline!B$74 + Baseline!B$53*Baseline!B$68/Baseline!B$75 + Baseline!B$54*Baseline!B$60/Baseline!B$76)</f>
        <v>1.0846807137496162E-7</v>
      </c>
      <c r="H461" s="40">
        <f>Baseline!B$33 * (C461 * Baseline!B$66*Baseline!B$61/Baseline!B$73 + Baseline!B$52*Baseline!B$62/Baseline!B$74 + Baseline!B$53*Baseline!B$63/Baseline!B$75 + Baseline!B$54*Baseline!B$69/Baseline!B$76)</f>
        <v>1.7362421356500377E-9</v>
      </c>
      <c r="I461" s="40">
        <f>Baseline!B$33 * (C461 * Baseline!B$57*Baseline!B$66/Baseline!B$73 + Baseline!B$67*Baseline!B$52/Baseline!B$74 + Baseline!B$55*Baseline!B$53/Baseline!B$75 + Baseline!B$56*Baseline!B$54/Baseline!B$76)</f>
        <v>3.9381842237143249E-8</v>
      </c>
      <c r="J461" s="1">
        <f>Baseline!B$33 * (C461 * Baseline!B$57*Baseline!B$57/Baseline!B$73 + Baseline!B$67*Baseline!B$67/Baseline!B$74 + Baseline!B$55*Baseline!B$55/Baseline!B$75 + Baseline!B$56*Baseline!B$56/Baseline!B$76)</f>
        <v>1.7949606163165441E-6</v>
      </c>
      <c r="K461" s="40">
        <f>Baseline!B$33 * (C461 * Baseline!B$57*Baseline!B$58/Baseline!B$73 + Baseline!B$67*Baseline!B$59/Baseline!B$74 + Baseline!B$55*Baseline!B$68/Baseline!B$75 + Baseline!B$56*Baseline!B$60/Baseline!B$76)</f>
        <v>1.3929271155403896E-8</v>
      </c>
      <c r="L461" s="1">
        <f>Baseline!B$33 * (C461 * Baseline!B$57*Baseline!B$61/Baseline!B$73 + Baseline!B$67*Baseline!B$62/Baseline!B$74 + Baseline!B$55*Baseline!B$63/Baseline!B$75 + Baseline!B$56*Baseline!B$69/Baseline!B$76)</f>
        <v>1.4629426234794021E-8</v>
      </c>
      <c r="M461" s="40">
        <f>Baseline!B$33 * (C461 * Baseline!B$58*Baseline!B$66/Baseline!B$73 + Baseline!B$59*Baseline!B$52/Baseline!B$74 + Baseline!B$68*Baseline!B$53/Baseline!B$75 + Baseline!B$60*Baseline!B$54/Baseline!B$76)</f>
        <v>1.0846807137496162E-7</v>
      </c>
      <c r="N461" s="1">
        <f>Baseline!B$33 * (C461 * Baseline!B$58*Baseline!B$57/Baseline!B$73 + Baseline!B$59*Baseline!B$67/Baseline!B$74 + Baseline!B$68*Baseline!B$55/Baseline!B$75 + Baseline!B$60*Baseline!B$56/Baseline!B$76)</f>
        <v>1.3929271155403896E-8</v>
      </c>
      <c r="O461" s="1">
        <f>Baseline!B$33 * (C461 * Baseline!B$58*Baseline!B$58/Baseline!B$73 + Baseline!B$59*Baseline!B$59/Baseline!B$74 + Baseline!B$68*Baseline!B$68/Baseline!B$75 + Baseline!B$60*Baseline!B$60/Baseline!B$76)</f>
        <v>1.3250169433515288E-6</v>
      </c>
      <c r="P461" s="40">
        <f>Baseline!B$33 * (C461 * Baseline!B$58*Baseline!B$61/Baseline!B$73 + Baseline!B$59*Baseline!B$62/Baseline!B$74 + Baseline!B$68*Baseline!B$63/Baseline!B$75 + Baseline!B$60*Baseline!B$69/Baseline!B$76)</f>
        <v>1.6489888220705179E-9</v>
      </c>
      <c r="Q461" s="40">
        <f>Baseline!B$33 * (C461 * Baseline!B$61*Baseline!B$66/Baseline!B$73 + Baseline!B$62*Baseline!B$52/Baseline!B$74 + Baseline!B$63*Baseline!B$53/Baseline!B$75 + Baseline!B$69*Baseline!B$54/Baseline!B$76)</f>
        <v>1.7362421356500377E-9</v>
      </c>
      <c r="R461" s="40">
        <f>Baseline!B$33 * (C461 * Baseline!B$61*Baseline!B$57/Baseline!B$73 + Baseline!B$62*Baseline!B$67/Baseline!B$74 + Baseline!B$63*Baseline!B$55/Baseline!B$75 + Baseline!B$69*Baseline!B$56/Baseline!B$76)</f>
        <v>1.4629426234794021E-8</v>
      </c>
      <c r="S461" s="40">
        <f>Baseline!B$33 * (C461 * Baseline!B$61*Baseline!B$58/Baseline!B$73 + Baseline!B$62*Baseline!B$59/Baseline!B$74 + Baseline!B$63*Baseline!B$68/Baseline!B$75 + Baseline!B$69*Baseline!B$60/Baseline!B$76)</f>
        <v>1.6489888220705179E-9</v>
      </c>
      <c r="T461" s="40">
        <f>Baseline!B$33 * (C461 * Baseline!B$61*Baseline!B$61/Baseline!B$73 + Baseline!B$62*Baseline!B$62/Baseline!B$74 + Baseline!B$63*Baseline!B$63/Baseline!B$75 + Baseline!B$69*Baseline!B$69/Baseline!B$76)</f>
        <v>9.8551804845969244E-8</v>
      </c>
      <c r="U461" s="40"/>
      <c r="V461" s="40">
        <f>E461 * ( Baseline!B$87 * Baseline!B$7 )</f>
        <v>0.21552633084944864</v>
      </c>
      <c r="W461" s="40">
        <f>F461 * ( Baseline!D$87 * Baseline!B$11 )</f>
        <v>7.2646092113417215E-4</v>
      </c>
      <c r="X461" s="40">
        <f>G461 * ( Baseline!F$87 * Baseline!B$16 )</f>
        <v>3.7676135028754296E-3</v>
      </c>
      <c r="Y461" s="40">
        <f>H461 * ( Baseline!H$87 * Baseline!B$18 )</f>
        <v>6.10590291187184E-4</v>
      </c>
      <c r="Z461" s="48">
        <f t="shared" si="0"/>
        <v>0.22063099556464544</v>
      </c>
      <c r="AA461" s="40">
        <f>I461 * ( Baseline!B$87 * Baseline!B$7 )</f>
        <v>4.0874414057930981E-4</v>
      </c>
      <c r="AB461" s="1">
        <f>J461 * ( Baseline!D$87 * Baseline!B$11 )</f>
        <v>3.3110912762202654E-2</v>
      </c>
      <c r="AC461" s="1">
        <f>K461 * ( Baseline!F$87 * Baseline!B$16 )</f>
        <v>4.8383002873624687E-4</v>
      </c>
      <c r="AD461" s="1">
        <f>L461 * ( Baseline!F$87 * Baseline!B$16 )</f>
        <v>5.0814975432718216E-4</v>
      </c>
      <c r="AE461" s="48">
        <f t="shared" si="1"/>
        <v>3.4511636685845393E-2</v>
      </c>
      <c r="AF461" s="48">
        <f>M461 * ( Baseline!B$87 * Baseline!B$7 )</f>
        <v>1.1257901128007267E-3</v>
      </c>
      <c r="AG461" s="48">
        <f>N461 * ( Baseline!D$87 * Baseline!B$11 )</f>
        <v>2.5694763320996953E-4</v>
      </c>
      <c r="AH461" s="48">
        <f>O461 * ( Baseline!F$87 * Baseline!B$16 )</f>
        <v>4.6024158667417027E-2</v>
      </c>
      <c r="AI461" s="48">
        <f>P461 * ( Baseline!H$87 * Baseline!B$18 )</f>
        <v>5.7990561590390657E-4</v>
      </c>
      <c r="AJ461" s="48">
        <f t="shared" si="2"/>
        <v>4.7986802029331636E-2</v>
      </c>
      <c r="AK461" s="48">
        <f>Q461 * ( Baseline!B$87 * Baseline!B$7 )</f>
        <v>1.8020457125911743E-5</v>
      </c>
      <c r="AL461" s="48">
        <f>R461 * ( Baseline!D$87 * Baseline!B$11 )</f>
        <v>2.6986311087725845E-4</v>
      </c>
      <c r="AM461" s="48">
        <f>S461 * ( Baseline!F$87 * Baseline!B$16 )</f>
        <v>5.7277247335271256E-5</v>
      </c>
      <c r="AN461" s="48">
        <f>T461 * ( Baseline!H$87 * Baseline!B$18 )</f>
        <v>3.4658054877463193E-2</v>
      </c>
      <c r="AO461" s="48">
        <f t="shared" si="3"/>
        <v>3.5003215692801633E-2</v>
      </c>
      <c r="AP461" s="48"/>
      <c r="AQ461" s="48">
        <f>V461 * ( (1-Baseline!B$88-Baseline!B$87) + (1-B461)*Baseline!B$88 )</f>
        <v>0.12461548483774701</v>
      </c>
      <c r="AR461" s="48">
        <f>W461 * ( (1-Baseline!B$88-Baseline!B$87) + (1-B461)*Baseline!B$88 )</f>
        <v>4.2003350377661173E-4</v>
      </c>
      <c r="AS461" s="48">
        <f>X461 * ( (1-Baseline!B$88-Baseline!B$87) + (1-B461)*Baseline!B$88 )</f>
        <v>2.178401968296047E-3</v>
      </c>
      <c r="AT461" s="48">
        <f>Y461 * ( (1-Baseline!B$88-Baseline!B$87) + (1-B461)*Baseline!B$88 )</f>
        <v>3.5303809457352302E-4</v>
      </c>
      <c r="AU461" s="48">
        <f t="shared" si="4"/>
        <v>0.12756695840439319</v>
      </c>
      <c r="AV461" s="48">
        <f>AA461 * ( (1-Baseline!D$88-Baseline!D$87) + (1-B461)*Baseline!D$88 )</f>
        <v>3.2284428701409421E-4</v>
      </c>
      <c r="AW461" s="48">
        <f>AB461 * ( (1-Baseline!D$88-Baseline!D$87) + (1-B461)*Baseline!D$88 )</f>
        <v>2.6152470364342852E-2</v>
      </c>
      <c r="AX461" s="48">
        <f>AC461 * ( (1-Baseline!D$88-Baseline!D$87) + (1-B461)*Baseline!D$88 )</f>
        <v>3.8215045833312454E-4</v>
      </c>
      <c r="AY461" s="48">
        <f>AD461 * ( (1-Baseline!D$88-Baseline!D$87) + (1-B461)*Baseline!D$88 )</f>
        <v>4.0135925838504963E-4</v>
      </c>
      <c r="AZ461" s="48">
        <f t="shared" si="5"/>
        <v>2.7258824368075123E-2</v>
      </c>
      <c r="BA461" s="48">
        <f>AF461 * ( (1-Baseline!F$88-Baseline!F$87) + (1-Baseline!B$36)*Baseline!F$88 )</f>
        <v>8.1015459045501257E-4</v>
      </c>
      <c r="BB461" s="48">
        <f>AG461 * ( (1-Baseline!F$88-Baseline!F$87) + (1-Baseline!B$36)*Baseline!F$88 )</f>
        <v>1.8490773918215681E-4</v>
      </c>
      <c r="BC461" s="48">
        <f>AH461 * ( (1-Baseline!F$88-Baseline!F$87) + (1-Baseline!B$36)*Baseline!F$88 )</f>
        <v>3.3120457350150651E-2</v>
      </c>
      <c r="BD461" s="48">
        <f>AI461 * ( (1-Baseline!F$88-Baseline!F$87) + (1-Baseline!B$36)*Baseline!F$88 )</f>
        <v>4.173186381841601E-4</v>
      </c>
      <c r="BE461" s="48">
        <f t="shared" si="6"/>
        <v>3.4532838317971978E-2</v>
      </c>
      <c r="BF461" s="48">
        <f>AK461 * ( (1-Baseline!H$88-Baseline!H$87) + (1-Baseline!B$36)*Baseline!H$88 )</f>
        <v>1.427796859000239E-5</v>
      </c>
      <c r="BG461" s="48">
        <f>AL461 * ( (1-Baseline!H$88-Baseline!H$87) + (1-Baseline!B$36)*Baseline!H$88 )</f>
        <v>2.138179400102694E-4</v>
      </c>
      <c r="BH461" s="48">
        <f>AM461 * ( (1-Baseline!H$88-Baseline!H$87) + (1-Baseline!B$36)*Baseline!H$88 )</f>
        <v>4.538190860868212E-5</v>
      </c>
      <c r="BI461" s="48">
        <f>AN461 * ( (1-Baseline!H$88-Baseline!H$87) + (1-Baseline!B$36)*Baseline!H$88 )</f>
        <v>2.7460270040511634E-2</v>
      </c>
      <c r="BJ461" s="48">
        <f t="shared" si="7"/>
        <v>2.7733747857720589E-2</v>
      </c>
      <c r="BK461" s="48"/>
      <c r="BL461" s="48">
        <f t="shared" si="18"/>
        <v>0.976863338253391</v>
      </c>
      <c r="BM461" s="48">
        <f t="shared" si="19"/>
        <v>3.2926512400263236E-3</v>
      </c>
      <c r="BN461" s="48">
        <f t="shared" si="20"/>
        <v>1.7076537651626148E-2</v>
      </c>
      <c r="BO461" s="48">
        <f t="shared" si="21"/>
        <v>2.7674728549564992E-3</v>
      </c>
      <c r="BP461" s="48">
        <f t="shared" si="8"/>
        <v>1</v>
      </c>
      <c r="BQ461" s="48">
        <f t="shared" si="22"/>
        <v>1.184366143802598E-2</v>
      </c>
      <c r="BR461" s="48">
        <f t="shared" si="23"/>
        <v>0.95941299636428912</v>
      </c>
      <c r="BS461" s="48">
        <f t="shared" si="24"/>
        <v>1.4019330150594828E-2</v>
      </c>
      <c r="BT461" s="48">
        <f t="shared" si="25"/>
        <v>1.472401204709004E-2</v>
      </c>
      <c r="BU461" s="48">
        <f t="shared" si="9"/>
        <v>1</v>
      </c>
      <c r="BV461" s="48">
        <f t="shared" si="26"/>
        <v>2.3460411304604013E-2</v>
      </c>
      <c r="BW461" s="48">
        <f t="shared" si="27"/>
        <v>5.3545479661868669E-3</v>
      </c>
      <c r="BX461" s="48">
        <f t="shared" si="28"/>
        <v>0.95910035095243573</v>
      </c>
      <c r="BY461" s="48">
        <f t="shared" si="29"/>
        <v>1.2084689776773265E-2</v>
      </c>
      <c r="BZ461" s="48">
        <f t="shared" si="10"/>
        <v>0.99999999999999989</v>
      </c>
      <c r="CA461" s="48">
        <f t="shared" si="30"/>
        <v>5.1482290324593308E-4</v>
      </c>
      <c r="CB461" s="48">
        <f t="shared" si="31"/>
        <v>7.7096662559707468E-3</v>
      </c>
      <c r="CC461" s="48">
        <f t="shared" si="32"/>
        <v>1.636342438876273E-3</v>
      </c>
      <c r="CD461" s="48">
        <f t="shared" si="33"/>
        <v>0.99013916840190708</v>
      </c>
      <c r="CE461" s="48">
        <f t="shared" si="11"/>
        <v>1</v>
      </c>
      <c r="CF461" s="48"/>
      <c r="CG461" s="48">
        <f t="shared" si="34"/>
        <v>0.976863338253391</v>
      </c>
      <c r="CH461" s="48">
        <f t="shared" si="35"/>
        <v>3.2926512400263236E-3</v>
      </c>
      <c r="CI461" s="48">
        <f t="shared" si="36"/>
        <v>1.7076537651626148E-2</v>
      </c>
      <c r="CJ461" s="48">
        <f t="shared" si="37"/>
        <v>2.7674728549564992E-3</v>
      </c>
      <c r="CK461" s="48">
        <f t="shared" si="12"/>
        <v>1</v>
      </c>
      <c r="CL461" s="48">
        <f t="shared" si="38"/>
        <v>1.184366143802598E-2</v>
      </c>
      <c r="CM461" s="48">
        <f t="shared" si="39"/>
        <v>0.95941299636428912</v>
      </c>
      <c r="CN461" s="48">
        <f t="shared" si="40"/>
        <v>1.4019330150594828E-2</v>
      </c>
      <c r="CO461" s="48">
        <f t="shared" si="41"/>
        <v>1.472401204709004E-2</v>
      </c>
      <c r="CP461" s="48">
        <f t="shared" si="13"/>
        <v>1</v>
      </c>
      <c r="CQ461" s="48">
        <f t="shared" si="42"/>
        <v>2.3460411304604013E-2</v>
      </c>
      <c r="CR461" s="48">
        <f t="shared" si="43"/>
        <v>5.3545479661868669E-3</v>
      </c>
      <c r="CS461" s="48">
        <f t="shared" si="44"/>
        <v>0.95910035095243573</v>
      </c>
      <c r="CT461" s="48">
        <f t="shared" si="45"/>
        <v>1.2084689776773265E-2</v>
      </c>
      <c r="CU461" s="48">
        <f t="shared" si="14"/>
        <v>0.99999999999999989</v>
      </c>
      <c r="CV461" s="48">
        <f t="shared" si="46"/>
        <v>5.1482290324593308E-4</v>
      </c>
      <c r="CW461" s="48">
        <f t="shared" si="47"/>
        <v>7.7096662559707468E-3</v>
      </c>
      <c r="CX461" s="48">
        <f t="shared" si="48"/>
        <v>1.636342438876273E-3</v>
      </c>
      <c r="CY461" s="48">
        <f t="shared" si="49"/>
        <v>0.99013916840190708</v>
      </c>
      <c r="CZ461" s="48">
        <f t="shared" si="15"/>
        <v>1</v>
      </c>
      <c r="DA461" s="48"/>
      <c r="DB461" s="48">
        <f>(AQ461*Baseline!B$7 + AV461*Baseline!B$11 + BA461*Baseline!B$16 + BF461*Baseline!B$18)</f>
        <v>64498.838793355586</v>
      </c>
      <c r="DC461" s="48">
        <f>(AR461*Baseline!B$7 + AW461*Baseline!B$11 + BB461*Baseline!B$16 + BG461*Baseline!B$18)</f>
        <v>66699.475186304524</v>
      </c>
      <c r="DD461" s="48">
        <f>(AS461*Baseline!B$7 + AX461*Baseline!B$11 + BC461*Baseline!B$16 + BH461*Baseline!B$18)</f>
        <v>114913.96688537391</v>
      </c>
      <c r="DE461" s="48">
        <f>(AT461*Baseline!B$7 + AY461*Baseline!B$11 + BD461*Baseline!B$16 + BI461*Baseline!B$18)</f>
        <v>1259858.2295427138</v>
      </c>
      <c r="DF461" s="48">
        <f t="shared" si="16"/>
        <v>1505970.5104077479</v>
      </c>
      <c r="DG461" s="48"/>
      <c r="DH461" s="48">
        <f t="shared" si="50"/>
        <v>4.2828752852466047E-2</v>
      </c>
      <c r="DI461" s="48">
        <f t="shared" si="51"/>
        <v>4.4290027411124644E-2</v>
      </c>
      <c r="DJ461" s="48">
        <f t="shared" si="52"/>
        <v>7.6305589047862873E-2</v>
      </c>
      <c r="DK461" s="48">
        <f t="shared" si="53"/>
        <v>0.83657563068854635</v>
      </c>
      <c r="DL461" s="48">
        <f t="shared" si="17"/>
        <v>0.99999999999999989</v>
      </c>
      <c r="DM461" s="48"/>
      <c r="DN461" s="48">
        <f>DH461 / (Baseline!B$7/Baseline!B$17)</f>
        <v>4.5716876686057004</v>
      </c>
      <c r="DO461" s="48">
        <f>DI461 / (Baseline!B$11/Baseline!B$17)</f>
        <v>1.0691824600776074</v>
      </c>
      <c r="DP461" s="48">
        <f>DJ461 / (Baseline!B$16/Baseline!B$17)</f>
        <v>1.1791519514229725</v>
      </c>
      <c r="DQ461" s="48">
        <f>DK461 / (Baseline!B$18/Baseline!B$17)</f>
        <v>0.94582260519443973</v>
      </c>
      <c r="DR461" s="71"/>
      <c r="DS461" s="48">
        <f>(AU461*Baseline!B$34)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3.1664575010658981E-2</v>
      </c>
      <c r="DT461" s="48">
        <f>(AZ461*Baseline!B$34) + (Baseline!D$88*(1-Baseline!D$89)*Baseline!B$35) + (Baseline!D$88*Baseline!D$89*((1-Baseline!D$90)*Baseline!B$40 + Baseline!D$90*Baseline!B$41))</f>
        <v>1.050239165521127E-2</v>
      </c>
      <c r="DU461" s="48">
        <f>(BE461*Baseline!B$34) + (Baseline!F$88*(1-Baseline!F$89)*Baseline!B$35) + (Baseline!F$88*Baseline!F$89*((1-Baseline!F$90)*Baseline!B$40 + Baseline!F$90*Baseline!B$41))</f>
        <v>1.29105657476958E-2</v>
      </c>
      <c r="DV461" s="48">
        <f>(BJ461*Baseline!B$34) + (Baseline!H$88*(1-Baseline!H$89)*Baseline!B$35) + (Baseline!H$88*Baseline!H$89*((1-Baseline!H$90)*Baseline!B$40 + Baseline!H$90*Baseline!B$41))</f>
        <v>9.3050621786580894E-3</v>
      </c>
      <c r="DW461" s="48">
        <f>( DS461*Baseline!B$7 + DT461*Baseline!B$11 + DU461*Baseline!B$16 + DV461*Baseline!B$18 ) / Baseline!B$17</f>
        <v>9.7974505832597574E-3</v>
      </c>
    </row>
    <row r="462" spans="1:127">
      <c r="A462" s="7" t="s">
        <v>753</v>
      </c>
      <c r="B462" s="1">
        <f>MIN( MAX( NORMINV( MCrands!B462, (B$5+B$4)/2, (B$5-B$4)/3.29 ), 0 ), 1 )</f>
        <v>0.68006323125738843</v>
      </c>
      <c r="C462" s="1">
        <f>MAX( NORMINV( MCrands!C462, (C$5+C$4)/2, (C$5-C$4)/3.29 ), 0 )</f>
        <v>2.0753851308529301</v>
      </c>
      <c r="D462" s="40"/>
      <c r="E462" s="40">
        <f>Baseline!B$33 * (C462 * Baseline!B$66*Baseline!B$66/Baseline!B$73 + Baseline!B$52*Baseline!B$52/Baseline!B$74 + Baseline!B$53*Baseline!B$53/Baseline!B$75 + Baseline!B$54*Baseline!B$54/Baseline!B$76)</f>
        <v>1.7375416494780805E-5</v>
      </c>
      <c r="F462" s="40">
        <f>Baseline!B$33 * (C462 * Baseline!B$66*Baseline!B$57/Baseline!B$73 + Baseline!B$52*Baseline!B$67/Baseline!B$74 + Baseline!B$53*Baseline!B$55/Baseline!B$75 + Baseline!B$54*Baseline!B$56/Baseline!B$76)</f>
        <v>3.8928455445427653E-8</v>
      </c>
      <c r="G462" s="1">
        <f>Baseline!B$33 * (C462 * Baseline!B$66*Baseline!B$58/Baseline!B$73 + Baseline!B$52*Baseline!B$59/Baseline!B$74 + Baseline!B$53*Baseline!B$68/Baseline!B$75 + Baseline!B$54*Baseline!B$60/Baseline!B$76)</f>
        <v>1.0735349551199411E-7</v>
      </c>
      <c r="H462" s="40">
        <f>Baseline!B$33 * (C462 * Baseline!B$66*Baseline!B$61/Baseline!B$73 + Baseline!B$52*Baseline!B$62/Baseline!B$74 + Baseline!B$53*Baseline!B$63/Baseline!B$75 + Baseline!B$54*Baseline!B$69/Baseline!B$76)</f>
        <v>1.6247845493532877E-9</v>
      </c>
      <c r="I462" s="40">
        <f>Baseline!B$33 * (C462 * Baseline!B$57*Baseline!B$66/Baseline!B$73 + Baseline!B$67*Baseline!B$52/Baseline!B$74 + Baseline!B$55*Baseline!B$53/Baseline!B$75 + Baseline!B$56*Baseline!B$54/Baseline!B$76)</f>
        <v>3.8928455445427653E-8</v>
      </c>
      <c r="J462" s="1">
        <f>Baseline!B$33 * (C462 * Baseline!B$57*Baseline!B$57/Baseline!B$73 + Baseline!B$67*Baseline!B$67/Baseline!B$74 + Baseline!B$55*Baseline!B$55/Baseline!B$75 + Baseline!B$56*Baseline!B$56/Baseline!B$76)</f>
        <v>1.7949605556830716E-6</v>
      </c>
      <c r="K462" s="40">
        <f>Baseline!B$33 * (C462 * Baseline!B$57*Baseline!B$58/Baseline!B$73 + Baseline!B$67*Baseline!B$59/Baseline!B$74 + Baseline!B$55*Baseline!B$68/Baseline!B$75 + Baseline!B$56*Baseline!B$60/Baseline!B$76)</f>
        <v>1.3929122098116974E-8</v>
      </c>
      <c r="L462" s="1">
        <f>Baseline!B$33 * (C462 * Baseline!B$57*Baseline!B$61/Baseline!B$73 + Baseline!B$67*Baseline!B$62/Baseline!B$74 + Baseline!B$55*Baseline!B$63/Baseline!B$75 + Baseline!B$56*Baseline!B$69/Baseline!B$76)</f>
        <v>1.4629411329065327E-8</v>
      </c>
      <c r="M462" s="40">
        <f>Baseline!B$33 * (C462 * Baseline!B$58*Baseline!B$66/Baseline!B$73 + Baseline!B$59*Baseline!B$52/Baseline!B$74 + Baseline!B$68*Baseline!B$53/Baseline!B$75 + Baseline!B$60*Baseline!B$54/Baseline!B$76)</f>
        <v>1.0735349551199411E-7</v>
      </c>
      <c r="N462" s="1">
        <f>Baseline!B$33 * (C462 * Baseline!B$58*Baseline!B$57/Baseline!B$73 + Baseline!B$59*Baseline!B$67/Baseline!B$74 + Baseline!B$68*Baseline!B$55/Baseline!B$75 + Baseline!B$60*Baseline!B$56/Baseline!B$76)</f>
        <v>1.3929122098116974E-8</v>
      </c>
      <c r="O462" s="1">
        <f>Baseline!B$33 * (C462 * Baseline!B$58*Baseline!B$58/Baseline!B$73 + Baseline!B$59*Baseline!B$59/Baseline!B$74 + Baseline!B$68*Baseline!B$68/Baseline!B$75 + Baseline!B$60*Baseline!B$60/Baseline!B$76)</f>
        <v>1.3250165769190318E-6</v>
      </c>
      <c r="P462" s="40">
        <f>Baseline!B$33 * (C462 * Baseline!B$58*Baseline!B$61/Baseline!B$73 + Baseline!B$59*Baseline!B$62/Baseline!B$74 + Baseline!B$68*Baseline!B$63/Baseline!B$75 + Baseline!B$60*Baseline!B$69/Baseline!B$76)</f>
        <v>1.6489521788208157E-9</v>
      </c>
      <c r="Q462" s="40">
        <f>Baseline!B$33 * (C462 * Baseline!B$61*Baseline!B$66/Baseline!B$73 + Baseline!B$62*Baseline!B$52/Baseline!B$74 + Baseline!B$63*Baseline!B$53/Baseline!B$75 + Baseline!B$69*Baseline!B$54/Baseline!B$76)</f>
        <v>1.6247845493532877E-9</v>
      </c>
      <c r="R462" s="40">
        <f>Baseline!B$33 * (C462 * Baseline!B$61*Baseline!B$57/Baseline!B$73 + Baseline!B$62*Baseline!B$67/Baseline!B$74 + Baseline!B$63*Baseline!B$55/Baseline!B$75 + Baseline!B$69*Baseline!B$56/Baseline!B$76)</f>
        <v>1.4629411329065327E-8</v>
      </c>
      <c r="S462" s="40">
        <f>Baseline!B$33 * (C462 * Baseline!B$61*Baseline!B$58/Baseline!B$73 + Baseline!B$62*Baseline!B$59/Baseline!B$74 + Baseline!B$63*Baseline!B$68/Baseline!B$75 + Baseline!B$69*Baseline!B$60/Baseline!B$76)</f>
        <v>1.6489521788208157E-9</v>
      </c>
      <c r="T462" s="40">
        <f>Baseline!B$33 * (C462 * Baseline!B$61*Baseline!B$61/Baseline!B$73 + Baseline!B$62*Baseline!B$62/Baseline!B$74 + Baseline!B$63*Baseline!B$63/Baseline!B$75 + Baseline!B$69*Baseline!B$69/Baseline!B$76)</f>
        <v>9.8551801181644271E-8</v>
      </c>
      <c r="U462" s="40"/>
      <c r="V462" s="40">
        <f>E462 * ( Baseline!B$87 * Baseline!B$7 )</f>
        <v>0.18033944779932998</v>
      </c>
      <c r="W462" s="40">
        <f>F462 * ( Baseline!D$87 * Baseline!B$11 )</f>
        <v>7.1809747829784047E-4</v>
      </c>
      <c r="X462" s="40">
        <f>G462 * ( Baseline!F$87 * Baseline!B$16 )</f>
        <v>3.728898966716868E-3</v>
      </c>
      <c r="Y462" s="40">
        <f>H462 * ( Baseline!H$87 * Baseline!B$18 )</f>
        <v>5.7139361540412914E-4</v>
      </c>
      <c r="Z462" s="48">
        <f t="shared" si="0"/>
        <v>0.18535783785974883</v>
      </c>
      <c r="AA462" s="40">
        <f>I462 * ( Baseline!B$87 * Baseline!B$7 )</f>
        <v>4.0403843906809363E-4</v>
      </c>
      <c r="AB462" s="1">
        <f>J462 * ( Baseline!D$87 * Baseline!B$11 )</f>
        <v>3.31109116437215E-2</v>
      </c>
      <c r="AC462" s="1">
        <f>K462 * ( Baseline!F$87 * Baseline!B$16 )</f>
        <v>4.8382485126568072E-4</v>
      </c>
      <c r="AD462" s="1">
        <f>L462 * ( Baseline!F$87 * Baseline!B$16 )</f>
        <v>5.0814923658012556E-4</v>
      </c>
      <c r="AE462" s="48">
        <f t="shared" si="1"/>
        <v>3.4506924170635403E-2</v>
      </c>
      <c r="AF462" s="48">
        <f>M462 * ( Baseline!B$87 * Baseline!B$7 )</f>
        <v>1.114221929918987E-3</v>
      </c>
      <c r="AG462" s="48">
        <f>N462 * ( Baseline!D$87 * Baseline!B$11 )</f>
        <v>2.5694488361046355E-4</v>
      </c>
      <c r="AH462" s="48">
        <f>O462 * ( Baseline!F$87 * Baseline!B$16 )</f>
        <v>4.6024145939468554E-2</v>
      </c>
      <c r="AI462" s="48">
        <f>P462 * ( Baseline!H$87 * Baseline!B$18 )</f>
        <v>5.79892729445246E-4</v>
      </c>
      <c r="AJ462" s="48">
        <f t="shared" si="2"/>
        <v>4.7975205482443252E-2</v>
      </c>
      <c r="AK462" s="48">
        <f>Q462 * ( Baseline!B$87 * Baseline!B$7 )</f>
        <v>1.6863638837737773E-5</v>
      </c>
      <c r="AL462" s="48">
        <f>R462 * ( Baseline!D$87 * Baseline!B$11 )</f>
        <v>2.6986283591730781E-4</v>
      </c>
      <c r="AM462" s="48">
        <f>S462 * ( Baseline!F$87 * Baseline!B$16 )</f>
        <v>5.7275974540423731E-5</v>
      </c>
      <c r="AN462" s="48">
        <f>T462 * ( Baseline!H$87 * Baseline!B$18 )</f>
        <v>3.4658053588817322E-2</v>
      </c>
      <c r="AO462" s="48">
        <f t="shared" si="3"/>
        <v>3.5002056038112794E-2</v>
      </c>
      <c r="AP462" s="48"/>
      <c r="AQ462" s="48">
        <f>V462 * ( (1-Baseline!B$88-Baseline!B$87) + (1-B462)*Baseline!B$88 )</f>
        <v>6.732860105813325E-2</v>
      </c>
      <c r="AR462" s="48">
        <f>W462 * ( (1-Baseline!B$88-Baseline!B$87) + (1-B462)*Baseline!B$88 )</f>
        <v>2.6809718687264623E-4</v>
      </c>
      <c r="AS462" s="48">
        <f>X462 * ( (1-Baseline!B$88-Baseline!B$87) + (1-B462)*Baseline!B$88 )</f>
        <v>1.3921610273284761E-3</v>
      </c>
      <c r="AT462" s="48">
        <f>Y462 * ( (1-Baseline!B$88-Baseline!B$87) + (1-B462)*Baseline!B$88 )</f>
        <v>2.1332622034818033E-4</v>
      </c>
      <c r="AU462" s="48">
        <f t="shared" si="4"/>
        <v>6.9202185492682561E-2</v>
      </c>
      <c r="AV462" s="48">
        <f>AA462 * ( (1-Baseline!D$88-Baseline!D$87) + (1-B462)*Baseline!D$88 )</f>
        <v>2.7746534651227754E-4</v>
      </c>
      <c r="AW462" s="48">
        <f>AB462 * ( (1-Baseline!D$88-Baseline!D$87) + (1-B462)*Baseline!D$88 )</f>
        <v>2.2738258750213267E-2</v>
      </c>
      <c r="AX462" s="48">
        <f>AC462 * ( (1-Baseline!D$88-Baseline!D$87) + (1-B462)*Baseline!D$88 )</f>
        <v>3.3225707513699865E-4</v>
      </c>
      <c r="AY462" s="48">
        <f>AD462 * ( (1-Baseline!D$88-Baseline!D$87) + (1-B462)*Baseline!D$88 )</f>
        <v>3.4896136202499235E-4</v>
      </c>
      <c r="AZ462" s="48">
        <f t="shared" si="5"/>
        <v>2.3696942533887537E-2</v>
      </c>
      <c r="BA462" s="48">
        <f>AF462 * ( (1-Baseline!F$88-Baseline!F$87) + (1-Baseline!B$36)*Baseline!F$88 )</f>
        <v>8.0182975587146047E-4</v>
      </c>
      <c r="BB462" s="48">
        <f>AG462 * ( (1-Baseline!F$88-Baseline!F$87) + (1-Baseline!B$36)*Baseline!F$88 )</f>
        <v>1.8490576048236512E-4</v>
      </c>
      <c r="BC462" s="48">
        <f>AH462 * ( (1-Baseline!F$88-Baseline!F$87) + (1-Baseline!B$36)*Baseline!F$88 )</f>
        <v>3.3120448190711638E-2</v>
      </c>
      <c r="BD462" s="48">
        <f>AI462 * ( (1-Baseline!F$88-Baseline!F$87) + (1-Baseline!B$36)*Baseline!F$88 )</f>
        <v>4.1730936467614132E-4</v>
      </c>
      <c r="BE462" s="48">
        <f t="shared" si="6"/>
        <v>3.4524493071741602E-2</v>
      </c>
      <c r="BF462" s="48">
        <f>AK462 * ( (1-Baseline!H$88-Baseline!H$87) + (1-Baseline!B$36)*Baseline!H$88 )</f>
        <v>1.3361398323916392E-5</v>
      </c>
      <c r="BG462" s="48">
        <f>AL462 * ( (1-Baseline!H$88-Baseline!H$87) + (1-Baseline!B$36)*Baseline!H$88 )</f>
        <v>2.138177221540013E-4</v>
      </c>
      <c r="BH462" s="48">
        <f>AM462 * ( (1-Baseline!H$88-Baseline!H$87) + (1-Baseline!B$36)*Baseline!H$88 )</f>
        <v>4.5380900147868525E-5</v>
      </c>
      <c r="BI462" s="48">
        <f>AN462 * ( (1-Baseline!H$88-Baseline!H$87) + (1-Baseline!B$36)*Baseline!H$88 )</f>
        <v>2.7460269019491737E-2</v>
      </c>
      <c r="BJ462" s="48">
        <f t="shared" si="7"/>
        <v>2.7732829040117524E-2</v>
      </c>
      <c r="BK462" s="48"/>
      <c r="BL462" s="48">
        <f t="shared" si="18"/>
        <v>0.97292593548584649</v>
      </c>
      <c r="BM462" s="48">
        <f t="shared" si="19"/>
        <v>3.8741144512118748E-3</v>
      </c>
      <c r="BN462" s="48">
        <f t="shared" si="20"/>
        <v>2.0117298571093296E-2</v>
      </c>
      <c r="BO462" s="48">
        <f t="shared" si="21"/>
        <v>3.0826514918482952E-3</v>
      </c>
      <c r="BP462" s="48">
        <f t="shared" si="8"/>
        <v>1</v>
      </c>
      <c r="BQ462" s="48">
        <f t="shared" si="22"/>
        <v>1.1708909118359527E-2</v>
      </c>
      <c r="BR462" s="48">
        <f t="shared" si="23"/>
        <v>0.95954398833084409</v>
      </c>
      <c r="BS462" s="48">
        <f t="shared" si="24"/>
        <v>1.4021094690247834E-2</v>
      </c>
      <c r="BT462" s="48">
        <f t="shared" si="25"/>
        <v>1.472600786054843E-2</v>
      </c>
      <c r="BU462" s="48">
        <f t="shared" si="9"/>
        <v>0.99999999999999989</v>
      </c>
      <c r="BV462" s="48">
        <f t="shared" si="26"/>
        <v>2.3224953780067531E-2</v>
      </c>
      <c r="BW462" s="48">
        <f t="shared" si="27"/>
        <v>5.3557849523853257E-3</v>
      </c>
      <c r="BX462" s="48">
        <f t="shared" si="28"/>
        <v>0.95933191899118186</v>
      </c>
      <c r="BY462" s="48">
        <f t="shared" si="29"/>
        <v>1.2087342276365244E-2</v>
      </c>
      <c r="BZ462" s="48">
        <f t="shared" si="10"/>
        <v>0.99999999999999989</v>
      </c>
      <c r="CA462" s="48">
        <f t="shared" si="30"/>
        <v>4.817899502639334E-4</v>
      </c>
      <c r="CB462" s="48">
        <f t="shared" si="31"/>
        <v>7.7099138297322149E-3</v>
      </c>
      <c r="CC462" s="48">
        <f t="shared" si="32"/>
        <v>1.6363602891800832E-3</v>
      </c>
      <c r="CD462" s="48">
        <f t="shared" si="33"/>
        <v>0.99017193593082364</v>
      </c>
      <c r="CE462" s="48">
        <f t="shared" si="11"/>
        <v>0.99999999999999989</v>
      </c>
      <c r="CF462" s="48"/>
      <c r="CG462" s="48">
        <f t="shared" si="34"/>
        <v>0.97292593548584649</v>
      </c>
      <c r="CH462" s="48">
        <f t="shared" si="35"/>
        <v>3.8741144512118748E-3</v>
      </c>
      <c r="CI462" s="48">
        <f t="shared" si="36"/>
        <v>2.0117298571093296E-2</v>
      </c>
      <c r="CJ462" s="48">
        <f t="shared" si="37"/>
        <v>3.0826514918482952E-3</v>
      </c>
      <c r="CK462" s="48">
        <f t="shared" si="12"/>
        <v>1</v>
      </c>
      <c r="CL462" s="48">
        <f t="shared" si="38"/>
        <v>1.1708909118359527E-2</v>
      </c>
      <c r="CM462" s="48">
        <f t="shared" si="39"/>
        <v>0.95954398833084409</v>
      </c>
      <c r="CN462" s="48">
        <f t="shared" si="40"/>
        <v>1.4021094690247834E-2</v>
      </c>
      <c r="CO462" s="48">
        <f t="shared" si="41"/>
        <v>1.472600786054843E-2</v>
      </c>
      <c r="CP462" s="48">
        <f t="shared" si="13"/>
        <v>0.99999999999999989</v>
      </c>
      <c r="CQ462" s="48">
        <f t="shared" si="42"/>
        <v>2.3224953780067531E-2</v>
      </c>
      <c r="CR462" s="48">
        <f t="shared" si="43"/>
        <v>5.3557849523853257E-3</v>
      </c>
      <c r="CS462" s="48">
        <f t="shared" si="44"/>
        <v>0.95933191899118186</v>
      </c>
      <c r="CT462" s="48">
        <f t="shared" si="45"/>
        <v>1.2087342276365244E-2</v>
      </c>
      <c r="CU462" s="48">
        <f t="shared" si="14"/>
        <v>0.99999999999999989</v>
      </c>
      <c r="CV462" s="48">
        <f t="shared" si="46"/>
        <v>4.817899502639334E-4</v>
      </c>
      <c r="CW462" s="48">
        <f t="shared" si="47"/>
        <v>7.7099138297322149E-3</v>
      </c>
      <c r="CX462" s="48">
        <f t="shared" si="48"/>
        <v>1.6363602891800832E-3</v>
      </c>
      <c r="CY462" s="48">
        <f t="shared" si="49"/>
        <v>0.99017193593082364</v>
      </c>
      <c r="CZ462" s="48">
        <f t="shared" si="15"/>
        <v>0.99999999999999989</v>
      </c>
      <c r="DA462" s="48"/>
      <c r="DB462" s="48">
        <f>(AQ462*Baseline!B$7 + AV462*Baseline!B$11 + BA462*Baseline!B$16 + BF462*Baseline!B$18)</f>
        <v>36547.52229389509</v>
      </c>
      <c r="DC462" s="48">
        <f>(AR462*Baseline!B$7 + AW462*Baseline!B$11 + BB462*Baseline!B$16 + BG462*Baseline!B$18)</f>
        <v>59303.808293841503</v>
      </c>
      <c r="DD462" s="48">
        <f>(AS462*Baseline!B$7 + AX462*Baseline!B$11 + BC462*Baseline!B$16 + BH462*Baseline!B$18)</f>
        <v>114425.5641103933</v>
      </c>
      <c r="DE462" s="48">
        <f>(AT462*Baseline!B$7 + AY462*Baseline!B$11 + BD462*Baseline!B$16 + BI462*Baseline!B$18)</f>
        <v>1259678.021344136</v>
      </c>
      <c r="DF462" s="48">
        <f t="shared" si="16"/>
        <v>1469954.9160422659</v>
      </c>
      <c r="DG462" s="48"/>
      <c r="DH462" s="48">
        <f t="shared" si="50"/>
        <v>2.4863022596840128E-2</v>
      </c>
      <c r="DI462" s="48">
        <f t="shared" si="51"/>
        <v>4.0343964054021589E-2</v>
      </c>
      <c r="DJ462" s="48">
        <f t="shared" si="52"/>
        <v>7.7842907195055225E-2</v>
      </c>
      <c r="DK462" s="48">
        <f t="shared" si="53"/>
        <v>0.85695010615408296</v>
      </c>
      <c r="DL462" s="48">
        <f t="shared" si="17"/>
        <v>0.99999999999999989</v>
      </c>
      <c r="DM462" s="48"/>
      <c r="DN462" s="48">
        <f>DH462 / (Baseline!B$7/Baseline!B$17)</f>
        <v>2.6539641301671502</v>
      </c>
      <c r="DO462" s="48">
        <f>DI462 / (Baseline!B$11/Baseline!B$17)</f>
        <v>0.97392260194733637</v>
      </c>
      <c r="DP462" s="48">
        <f>DJ462 / (Baseline!B$16/Baseline!B$17)</f>
        <v>1.2029081626761582</v>
      </c>
      <c r="DQ462" s="48">
        <f>DK462 / (Baseline!B$18/Baseline!B$17)</f>
        <v>0.96885774841086747</v>
      </c>
      <c r="DR462" s="71"/>
      <c r="DS462" s="48">
        <f>(AU462*Baseline!B$34)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2.2909859073902385E-2</v>
      </c>
      <c r="DT462" s="48">
        <f>(AZ462*Baseline!B$34) + (Baseline!D$88*(1-Baseline!D$89)*Baseline!B$35) + (Baseline!D$88*Baseline!D$89*((1-Baseline!D$90)*Baseline!B$40 + Baseline!D$90*Baseline!B$41))</f>
        <v>9.9681093800831344E-3</v>
      </c>
      <c r="DU462" s="48">
        <f>(BE462*Baseline!B$34) + (Baseline!F$88*(1-Baseline!F$89)*Baseline!B$35) + (Baseline!F$88*Baseline!F$89*((1-Baseline!F$90)*Baseline!B$40 + Baseline!F$90*Baseline!B$41))</f>
        <v>1.2909313960761244E-2</v>
      </c>
      <c r="DV462" s="48">
        <f>(BJ462*Baseline!B$34) + (Baseline!H$88*(1-Baseline!H$89)*Baseline!B$35) + (Baseline!H$88*Baseline!H$89*((1-Baseline!H$90)*Baseline!B$40 + Baseline!H$90*Baseline!B$41))</f>
        <v>9.3049243560176294E-3</v>
      </c>
      <c r="DW462" s="48">
        <f>( DS462*Baseline!B$7 + DT462*Baseline!B$11 + DU462*Baseline!B$16 + DV462*Baseline!B$18 ) / Baseline!B$17</f>
        <v>9.6930990144372016E-3</v>
      </c>
    </row>
    <row r="463" spans="1:127">
      <c r="A463" s="7" t="s">
        <v>754</v>
      </c>
      <c r="B463" s="1">
        <f>MIN( MAX( NORMINV( MCrands!B463, (B$5+B$4)/2, (B$5-B$4)/3.29 ), 0 ), 1 )</f>
        <v>0.36322932689664655</v>
      </c>
      <c r="C463" s="1">
        <f>MAX( NORMINV( MCrands!C463, (C$5+C$4)/2, (C$5-C$4)/3.29 ), 0 )</f>
        <v>2.479203038126041</v>
      </c>
      <c r="D463" s="40"/>
      <c r="E463" s="40">
        <f>Baseline!B$33 * (C463 * Baseline!B$66*Baseline!B$66/Baseline!B$73 + Baseline!B$52*Baseline!B$52/Baseline!B$74 + Baseline!B$53*Baseline!B$53/Baseline!B$75 + Baseline!B$54*Baseline!B$54/Baseline!B$76)</f>
        <v>2.0754581998734743E-5</v>
      </c>
      <c r="F463" s="40">
        <f>Baseline!B$33 * (C463 * Baseline!B$66*Baseline!B$57/Baseline!B$73 + Baseline!B$52*Baseline!B$67/Baseline!B$74 + Baseline!B$53*Baseline!B$55/Baseline!B$75 + Baseline!B$54*Baseline!B$56/Baseline!B$76)</f>
        <v>3.9380366579356629E-8</v>
      </c>
      <c r="G463" s="1">
        <f>Baseline!B$33 * (C463 * Baseline!B$66*Baseline!B$58/Baseline!B$73 + Baseline!B$52*Baseline!B$59/Baseline!B$74 + Baseline!B$53*Baseline!B$68/Baseline!B$75 + Baseline!B$54*Baseline!B$60/Baseline!B$76)</f>
        <v>1.0846444371623619E-7</v>
      </c>
      <c r="H463" s="40">
        <f>Baseline!B$33 * (C463 * Baseline!B$66*Baseline!B$61/Baseline!B$73 + Baseline!B$52*Baseline!B$62/Baseline!B$74 + Baseline!B$53*Baseline!B$63/Baseline!B$75 + Baseline!B$54*Baseline!B$69/Baseline!B$76)</f>
        <v>1.7358793697774951E-9</v>
      </c>
      <c r="I463" s="40">
        <f>Baseline!B$33 * (C463 * Baseline!B$57*Baseline!B$66/Baseline!B$73 + Baseline!B$67*Baseline!B$52/Baseline!B$74 + Baseline!B$55*Baseline!B$53/Baseline!B$75 + Baseline!B$56*Baseline!B$54/Baseline!B$76)</f>
        <v>3.9380366579356629E-8</v>
      </c>
      <c r="J463" s="1">
        <f>Baseline!B$33 * (C463 * Baseline!B$57*Baseline!B$57/Baseline!B$73 + Baseline!B$67*Baseline!B$67/Baseline!B$74 + Baseline!B$55*Baseline!B$55/Baseline!B$75 + Baseline!B$56*Baseline!B$56/Baseline!B$76)</f>
        <v>1.7949606161191979E-6</v>
      </c>
      <c r="K463" s="40">
        <f>Baseline!B$33 * (C463 * Baseline!B$57*Baseline!B$58/Baseline!B$73 + Baseline!B$67*Baseline!B$59/Baseline!B$74 + Baseline!B$55*Baseline!B$68/Baseline!B$75 + Baseline!B$56*Baseline!B$60/Baseline!B$76)</f>
        <v>1.3929270670260637E-8</v>
      </c>
      <c r="L463" s="1">
        <f>Baseline!B$33 * (C463 * Baseline!B$57*Baseline!B$61/Baseline!B$73 + Baseline!B$67*Baseline!B$62/Baseline!B$74 + Baseline!B$55*Baseline!B$63/Baseline!B$75 + Baseline!B$56*Baseline!B$69/Baseline!B$76)</f>
        <v>1.4629426186279693E-8</v>
      </c>
      <c r="M463" s="40">
        <f>Baseline!B$33 * (C463 * Baseline!B$58*Baseline!B$66/Baseline!B$73 + Baseline!B$59*Baseline!B$52/Baseline!B$74 + Baseline!B$68*Baseline!B$53/Baseline!B$75 + Baseline!B$60*Baseline!B$54/Baseline!B$76)</f>
        <v>1.0846444371623619E-7</v>
      </c>
      <c r="N463" s="1">
        <f>Baseline!B$33 * (C463 * Baseline!B$58*Baseline!B$57/Baseline!B$73 + Baseline!B$59*Baseline!B$67/Baseline!B$74 + Baseline!B$68*Baseline!B$55/Baseline!B$75 + Baseline!B$60*Baseline!B$56/Baseline!B$76)</f>
        <v>1.3929270670260637E-8</v>
      </c>
      <c r="O463" s="1">
        <f>Baseline!B$33 * (C463 * Baseline!B$58*Baseline!B$58/Baseline!B$73 + Baseline!B$59*Baseline!B$59/Baseline!B$74 + Baseline!B$68*Baseline!B$68/Baseline!B$75 + Baseline!B$60*Baseline!B$60/Baseline!B$76)</f>
        <v>1.3250169421588848E-6</v>
      </c>
      <c r="P463" s="40">
        <f>Baseline!B$33 * (C463 * Baseline!B$58*Baseline!B$61/Baseline!B$73 + Baseline!B$59*Baseline!B$62/Baseline!B$74 + Baseline!B$68*Baseline!B$63/Baseline!B$75 + Baseline!B$60*Baseline!B$69/Baseline!B$76)</f>
        <v>1.6489887028061332E-9</v>
      </c>
      <c r="Q463" s="40">
        <f>Baseline!B$33 * (C463 * Baseline!B$61*Baseline!B$66/Baseline!B$73 + Baseline!B$62*Baseline!B$52/Baseline!B$74 + Baseline!B$63*Baseline!B$53/Baseline!B$75 + Baseline!B$69*Baseline!B$54/Baseline!B$76)</f>
        <v>1.7358793697774949E-9</v>
      </c>
      <c r="R463" s="40">
        <f>Baseline!B$33 * (C463 * Baseline!B$61*Baseline!B$57/Baseline!B$73 + Baseline!B$62*Baseline!B$67/Baseline!B$74 + Baseline!B$63*Baseline!B$55/Baseline!B$75 + Baseline!B$69*Baseline!B$56/Baseline!B$76)</f>
        <v>1.4629426186279693E-8</v>
      </c>
      <c r="S463" s="40">
        <f>Baseline!B$33 * (C463 * Baseline!B$61*Baseline!B$58/Baseline!B$73 + Baseline!B$62*Baseline!B$59/Baseline!B$74 + Baseline!B$63*Baseline!B$68/Baseline!B$75 + Baseline!B$69*Baseline!B$60/Baseline!B$76)</f>
        <v>1.6489887028061332E-9</v>
      </c>
      <c r="T463" s="40">
        <f>Baseline!B$33 * (C463 * Baseline!B$61*Baseline!B$61/Baseline!B$73 + Baseline!B$62*Baseline!B$62/Baseline!B$74 + Baseline!B$63*Baseline!B$63/Baseline!B$75 + Baseline!B$69*Baseline!B$69/Baseline!B$76)</f>
        <v>9.8551804834042795E-8</v>
      </c>
      <c r="U463" s="40"/>
      <c r="V463" s="40">
        <f>E463 * ( Baseline!B$87 * Baseline!B$7 )</f>
        <v>0.21541180656486789</v>
      </c>
      <c r="W463" s="40">
        <f>F463 * ( Baseline!D$87 * Baseline!B$11 )</f>
        <v>7.2643370027161084E-4</v>
      </c>
      <c r="X463" s="40">
        <f>G463 * ( Baseline!F$87 * Baseline!B$16 )</f>
        <v>3.7674874969842536E-3</v>
      </c>
      <c r="Y463" s="40">
        <f>H463 * ( Baseline!H$87 * Baseline!B$18 )</f>
        <v>6.1046271605512121E-4</v>
      </c>
      <c r="Z463" s="48">
        <f t="shared" si="0"/>
        <v>0.22051619047817886</v>
      </c>
      <c r="AA463" s="40">
        <f>I463 * ( Baseline!B$87 * Baseline!B$7 )</f>
        <v>4.0872882472714245E-4</v>
      </c>
      <c r="AB463" s="1">
        <f>J463 * ( Baseline!D$87 * Baseline!B$11 )</f>
        <v>3.3110912758562289E-2</v>
      </c>
      <c r="AC463" s="1">
        <f>K463 * ( Baseline!F$87 * Baseline!B$16 )</f>
        <v>4.8383001188490743E-4</v>
      </c>
      <c r="AD463" s="1">
        <f>L463 * ( Baseline!F$87 * Baseline!B$16 )</f>
        <v>5.0814975264204813E-4</v>
      </c>
      <c r="AE463" s="48">
        <f t="shared" si="1"/>
        <v>3.4511621347816386E-2</v>
      </c>
      <c r="AF463" s="48">
        <f>M463 * ( Baseline!B$87 * Baseline!B$7 )</f>
        <v>1.1257524613308154E-3</v>
      </c>
      <c r="AG463" s="48">
        <f>N463 * ( Baseline!D$87 * Baseline!B$11 )</f>
        <v>2.5694762426072795E-4</v>
      </c>
      <c r="AH463" s="48">
        <f>O463 * ( Baseline!F$87 * Baseline!B$16 )</f>
        <v>4.602415862599081E-2</v>
      </c>
      <c r="AI463" s="48">
        <f>P463 * ( Baseline!H$87 * Baseline!B$18 )</f>
        <v>5.7990557396178687E-4</v>
      </c>
      <c r="AJ463" s="48">
        <f t="shared" si="2"/>
        <v>4.7986764285544138E-2</v>
      </c>
      <c r="AK463" s="48">
        <f>Q463 * ( Baseline!B$87 * Baseline!B$7 )</f>
        <v>1.8016691978920621E-5</v>
      </c>
      <c r="AL463" s="48">
        <f>R463 * ( Baseline!D$87 * Baseline!B$11 )</f>
        <v>2.6986310998233424E-4</v>
      </c>
      <c r="AM463" s="48">
        <f>S463 * ( Baseline!F$87 * Baseline!B$16 )</f>
        <v>5.727724319265029E-5</v>
      </c>
      <c r="AN463" s="48">
        <f>T463 * ( Baseline!H$87 * Baseline!B$18 )</f>
        <v>3.4658054873268972E-2</v>
      </c>
      <c r="AO463" s="48">
        <f t="shared" si="3"/>
        <v>3.5003211918422879E-2</v>
      </c>
      <c r="AP463" s="48"/>
      <c r="AQ463" s="48">
        <f>V463 * ( (1-Baseline!B$88-Baseline!B$87) + (1-B463)*Baseline!B$88 )</f>
        <v>0.14116493580568837</v>
      </c>
      <c r="AR463" s="48">
        <f>W463 * ( (1-Baseline!B$88-Baseline!B$87) + (1-B463)*Baseline!B$88 )</f>
        <v>4.7605081773941763E-4</v>
      </c>
      <c r="AS463" s="48">
        <f>X463 * ( (1-Baseline!B$88-Baseline!B$87) + (1-B463)*Baseline!B$88 )</f>
        <v>2.4689321311659918E-3</v>
      </c>
      <c r="AT463" s="48">
        <f>Y463 * ( (1-Baseline!B$88-Baseline!B$87) + (1-B463)*Baseline!B$88 )</f>
        <v>4.0005202824264333E-4</v>
      </c>
      <c r="AU463" s="48">
        <f t="shared" si="4"/>
        <v>0.14450997078283642</v>
      </c>
      <c r="AV463" s="48">
        <f>AA463 * ( (1-Baseline!D$88-Baseline!D$87) + (1-B463)*Baseline!D$88 )</f>
        <v>3.387019943101434E-4</v>
      </c>
      <c r="AW463" s="48">
        <f>AB463 * ( (1-Baseline!D$88-Baseline!D$87) + (1-B463)*Baseline!D$88 )</f>
        <v>2.7438075091084913E-2</v>
      </c>
      <c r="AX463" s="48">
        <f>AC463 * ( (1-Baseline!D$88-Baseline!D$87) + (1-B463)*Baseline!D$88 )</f>
        <v>4.0093621985656873E-4</v>
      </c>
      <c r="AY463" s="48">
        <f>AD463 * ( (1-Baseline!D$88-Baseline!D$87) + (1-B463)*Baseline!D$88 )</f>
        <v>4.2108929983826113E-4</v>
      </c>
      <c r="AZ463" s="48">
        <f t="shared" si="5"/>
        <v>2.8598802605089887E-2</v>
      </c>
      <c r="BA463" s="48">
        <f>AF463 * ( (1-Baseline!F$88-Baseline!F$87) + (1-Baseline!B$36)*Baseline!F$88 )</f>
        <v>8.1012749525241742E-4</v>
      </c>
      <c r="BB463" s="48">
        <f>AG463 * ( (1-Baseline!F$88-Baseline!F$87) + (1-Baseline!B$36)*Baseline!F$88 )</f>
        <v>1.849077327419962E-4</v>
      </c>
      <c r="BC463" s="48">
        <f>AH463 * ( (1-Baseline!F$88-Baseline!F$87) + (1-Baseline!B$36)*Baseline!F$88 )</f>
        <v>3.3120457320339018E-2</v>
      </c>
      <c r="BD463" s="48">
        <f>AI463 * ( (1-Baseline!F$88-Baseline!F$87) + (1-Baseline!B$36)*Baseline!F$88 )</f>
        <v>4.1731860800126865E-4</v>
      </c>
      <c r="BE463" s="48">
        <f t="shared" si="6"/>
        <v>3.4532811156334699E-2</v>
      </c>
      <c r="BF463" s="48">
        <f>AK463 * ( (1-Baseline!H$88-Baseline!H$87) + (1-Baseline!B$36)*Baseline!H$88 )</f>
        <v>1.4274985388738385E-5</v>
      </c>
      <c r="BG463" s="48">
        <f>AL463 * ( (1-Baseline!H$88-Baseline!H$87) + (1-Baseline!B$36)*Baseline!H$88 )</f>
        <v>2.1381793930120305E-4</v>
      </c>
      <c r="BH463" s="48">
        <f>AM463 * ( (1-Baseline!H$88-Baseline!H$87) + (1-Baseline!B$36)*Baseline!H$88 )</f>
        <v>4.538190532640067E-5</v>
      </c>
      <c r="BI463" s="48">
        <f>AN463 * ( (1-Baseline!H$88-Baseline!H$87) + (1-Baseline!B$36)*Baseline!H$88 )</f>
        <v>2.7460270037188469E-2</v>
      </c>
      <c r="BJ463" s="48">
        <f t="shared" si="7"/>
        <v>2.7733744867204813E-2</v>
      </c>
      <c r="BK463" s="48"/>
      <c r="BL463" s="48">
        <f t="shared" si="18"/>
        <v>0.97685256623451389</v>
      </c>
      <c r="BM463" s="48">
        <f t="shared" si="19"/>
        <v>3.2942420177691895E-3</v>
      </c>
      <c r="BN463" s="48">
        <f t="shared" si="20"/>
        <v>1.7084856621251421E-2</v>
      </c>
      <c r="BO463" s="48">
        <f t="shared" si="21"/>
        <v>2.7683351264655982E-3</v>
      </c>
      <c r="BP463" s="48">
        <f t="shared" si="8"/>
        <v>1</v>
      </c>
      <c r="BQ463" s="48">
        <f t="shared" si="22"/>
        <v>1.1843222913460816E-2</v>
      </c>
      <c r="BR463" s="48">
        <f t="shared" si="23"/>
        <v>0.95941342265153462</v>
      </c>
      <c r="BS463" s="48">
        <f t="shared" si="24"/>
        <v>1.4019335892937416E-2</v>
      </c>
      <c r="BT463" s="48">
        <f t="shared" si="25"/>
        <v>1.4724018542067126E-2</v>
      </c>
      <c r="BU463" s="48">
        <f t="shared" si="9"/>
        <v>1</v>
      </c>
      <c r="BV463" s="48">
        <f t="shared" si="26"/>
        <v>2.3459645135313796E-2</v>
      </c>
      <c r="BW463" s="48">
        <f t="shared" si="27"/>
        <v>5.3545519912900777E-3</v>
      </c>
      <c r="BX463" s="48">
        <f t="shared" si="28"/>
        <v>0.95910110446549623</v>
      </c>
      <c r="BY463" s="48">
        <f t="shared" si="29"/>
        <v>1.2084698407899981E-2</v>
      </c>
      <c r="BZ463" s="48">
        <f t="shared" si="10"/>
        <v>1</v>
      </c>
      <c r="CA463" s="48">
        <f t="shared" si="30"/>
        <v>5.1471539300192279E-4</v>
      </c>
      <c r="CB463" s="48">
        <f t="shared" si="31"/>
        <v>7.7096670617332686E-3</v>
      </c>
      <c r="CC463" s="48">
        <f t="shared" si="32"/>
        <v>1.6363424969725179E-3</v>
      </c>
      <c r="CD463" s="48">
        <f t="shared" si="33"/>
        <v>0.99013927504829224</v>
      </c>
      <c r="CE463" s="48">
        <f t="shared" si="11"/>
        <v>1</v>
      </c>
      <c r="CF463" s="48"/>
      <c r="CG463" s="48">
        <f t="shared" si="34"/>
        <v>0.97685256623451389</v>
      </c>
      <c r="CH463" s="48">
        <f t="shared" si="35"/>
        <v>3.2942420177691895E-3</v>
      </c>
      <c r="CI463" s="48">
        <f t="shared" si="36"/>
        <v>1.7084856621251421E-2</v>
      </c>
      <c r="CJ463" s="48">
        <f t="shared" si="37"/>
        <v>2.7683351264655982E-3</v>
      </c>
      <c r="CK463" s="48">
        <f t="shared" si="12"/>
        <v>1</v>
      </c>
      <c r="CL463" s="48">
        <f t="shared" si="38"/>
        <v>1.1843222913460816E-2</v>
      </c>
      <c r="CM463" s="48">
        <f t="shared" si="39"/>
        <v>0.95941342265153462</v>
      </c>
      <c r="CN463" s="48">
        <f t="shared" si="40"/>
        <v>1.4019335892937416E-2</v>
      </c>
      <c r="CO463" s="48">
        <f t="shared" si="41"/>
        <v>1.4724018542067126E-2</v>
      </c>
      <c r="CP463" s="48">
        <f t="shared" si="13"/>
        <v>1</v>
      </c>
      <c r="CQ463" s="48">
        <f t="shared" si="42"/>
        <v>2.3459645135313796E-2</v>
      </c>
      <c r="CR463" s="48">
        <f t="shared" si="43"/>
        <v>5.3545519912900777E-3</v>
      </c>
      <c r="CS463" s="48">
        <f t="shared" si="44"/>
        <v>0.95910110446549623</v>
      </c>
      <c r="CT463" s="48">
        <f t="shared" si="45"/>
        <v>1.2084698407899981E-2</v>
      </c>
      <c r="CU463" s="48">
        <f t="shared" si="14"/>
        <v>1</v>
      </c>
      <c r="CV463" s="48">
        <f t="shared" si="46"/>
        <v>5.1471539300192279E-4</v>
      </c>
      <c r="CW463" s="48">
        <f t="shared" si="47"/>
        <v>7.7096670617332686E-3</v>
      </c>
      <c r="CX463" s="48">
        <f t="shared" si="48"/>
        <v>1.6363424969725179E-3</v>
      </c>
      <c r="CY463" s="48">
        <f t="shared" si="49"/>
        <v>0.99013927504829224</v>
      </c>
      <c r="CZ463" s="48">
        <f t="shared" si="15"/>
        <v>1</v>
      </c>
      <c r="DA463" s="48"/>
      <c r="DB463" s="48">
        <f>(AQ463*Baseline!B$7 + AV463*Baseline!B$11 + BA463*Baseline!B$16 + BF463*Baseline!B$18)</f>
        <v>72559.102845122761</v>
      </c>
      <c r="DC463" s="48">
        <f>(AR463*Baseline!B$7 + AW463*Baseline!B$11 + BB463*Baseline!B$16 + BG463*Baseline!B$18)</f>
        <v>69483.69228868559</v>
      </c>
      <c r="DD463" s="48">
        <f>(AS463*Baseline!B$7 + AX463*Baseline!B$11 + BC463*Baseline!B$16 + BH463*Baseline!B$18)</f>
        <v>115095.160844211</v>
      </c>
      <c r="DE463" s="48">
        <f>(AT463*Baseline!B$7 + AY463*Baseline!B$11 + BD463*Baseline!B$16 + BI463*Baseline!B$18)</f>
        <v>1259923.3431865731</v>
      </c>
      <c r="DF463" s="48">
        <f t="shared" si="16"/>
        <v>1517061.2991645925</v>
      </c>
      <c r="DG463" s="48"/>
      <c r="DH463" s="48">
        <f t="shared" si="50"/>
        <v>4.7828721809118215E-2</v>
      </c>
      <c r="DI463" s="48">
        <f t="shared" si="51"/>
        <v>4.5801506061059309E-2</v>
      </c>
      <c r="DJ463" s="48">
        <f t="shared" si="52"/>
        <v>7.5867178806545921E-2</v>
      </c>
      <c r="DK463" s="48">
        <f t="shared" si="53"/>
        <v>0.83050259332327647</v>
      </c>
      <c r="DL463" s="48">
        <f t="shared" si="17"/>
        <v>0.99999999999999989</v>
      </c>
      <c r="DM463" s="48"/>
      <c r="DN463" s="48">
        <f>DH463 / (Baseline!B$7/Baseline!B$17)</f>
        <v>5.1054014683345637</v>
      </c>
      <c r="DO463" s="48">
        <f>DI463 / (Baseline!B$11/Baseline!B$17)</f>
        <v>1.1056702781205019</v>
      </c>
      <c r="DP463" s="48">
        <f>DJ463 / (Baseline!B$16/Baseline!B$17)</f>
        <v>1.172377188289325</v>
      </c>
      <c r="DQ463" s="48">
        <f>DK463 / (Baseline!B$18/Baseline!B$17)</f>
        <v>0.93895650031216493</v>
      </c>
      <c r="DR463" s="71"/>
      <c r="DS463" s="48">
        <f>(AU463*Baseline!B$34)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3.4206026867425465E-2</v>
      </c>
      <c r="DT463" s="48">
        <f>(AZ463*Baseline!B$34) + (Baseline!D$88*(1-Baseline!D$89)*Baseline!B$35) + (Baseline!D$88*Baseline!D$89*((1-Baseline!D$90)*Baseline!B$40 + Baseline!D$90*Baseline!B$41))</f>
        <v>1.0703388390763485E-2</v>
      </c>
      <c r="DU463" s="48">
        <f>(BE463*Baseline!B$34) + (Baseline!F$88*(1-Baseline!F$89)*Baseline!B$35) + (Baseline!F$88*Baseline!F$89*((1-Baseline!F$90)*Baseline!B$40 + Baseline!F$90*Baseline!B$41))</f>
        <v>1.2910561673450208E-2</v>
      </c>
      <c r="DV463" s="48">
        <f>(BJ463*Baseline!B$34) + (Baseline!H$88*(1-Baseline!H$89)*Baseline!B$35) + (Baseline!H$88*Baseline!H$89*((1-Baseline!H$90)*Baseline!B$40 + Baseline!H$90*Baseline!B$41))</f>
        <v>9.3050617300807232E-3</v>
      </c>
      <c r="DW463" s="48">
        <f>( DS463*Baseline!B$7 + DT463*Baseline!B$11 + DU463*Baseline!B$16 + DV463*Baseline!B$18 ) / Baseline!B$17</f>
        <v>9.829585030202705E-3</v>
      </c>
    </row>
    <row r="464" spans="1:127">
      <c r="A464" s="7" t="s">
        <v>755</v>
      </c>
      <c r="B464" s="1">
        <f>MIN( MAX( NORMINV( MCrands!B464, (B$5+B$4)/2, (B$5-B$4)/3.29 ), 0 ), 1 )</f>
        <v>0.34122499823454949</v>
      </c>
      <c r="C464" s="1">
        <f>MAX( NORMINV( MCrands!C464, (C$5+C$4)/2, (C$5-C$4)/3.29 ), 0 )</f>
        <v>2.6790312374049101</v>
      </c>
      <c r="D464" s="40"/>
      <c r="E464" s="40">
        <f>Baseline!B$33 * (C464 * Baseline!B$66*Baseline!B$66/Baseline!B$73 + Baseline!B$52*Baseline!B$52/Baseline!B$74 + Baseline!B$53*Baseline!B$53/Baseline!B$75 + Baseline!B$54*Baseline!B$54/Baseline!B$76)</f>
        <v>2.2426752909332074E-5</v>
      </c>
      <c r="F464" s="40">
        <f>Baseline!B$33 * (C464 * Baseline!B$66*Baseline!B$57/Baseline!B$73 + Baseline!B$52*Baseline!B$67/Baseline!B$74 + Baseline!B$53*Baseline!B$55/Baseline!B$75 + Baseline!B$54*Baseline!B$56/Baseline!B$76)</f>
        <v>3.9603993581776867E-8</v>
      </c>
      <c r="G464" s="1">
        <f>Baseline!B$33 * (C464 * Baseline!B$66*Baseline!B$58/Baseline!B$73 + Baseline!B$52*Baseline!B$59/Baseline!B$74 + Baseline!B$53*Baseline!B$68/Baseline!B$75 + Baseline!B$54*Baseline!B$60/Baseline!B$76)</f>
        <v>1.0901419343051926E-7</v>
      </c>
      <c r="H464" s="40">
        <f>Baseline!B$33 * (C464 * Baseline!B$66*Baseline!B$61/Baseline!B$73 + Baseline!B$52*Baseline!B$62/Baseline!B$74 + Baseline!B$53*Baseline!B$63/Baseline!B$75 + Baseline!B$54*Baseline!B$69/Baseline!B$76)</f>
        <v>1.7908543412058035E-9</v>
      </c>
      <c r="I464" s="40">
        <f>Baseline!B$33 * (C464 * Baseline!B$57*Baseline!B$66/Baseline!B$73 + Baseline!B$67*Baseline!B$52/Baseline!B$74 + Baseline!B$55*Baseline!B$53/Baseline!B$75 + Baseline!B$56*Baseline!B$54/Baseline!B$76)</f>
        <v>3.9603993581776873E-8</v>
      </c>
      <c r="J464" s="1">
        <f>Baseline!B$33 * (C464 * Baseline!B$57*Baseline!B$57/Baseline!B$73 + Baseline!B$67*Baseline!B$67/Baseline!B$74 + Baseline!B$55*Baseline!B$55/Baseline!B$75 + Baseline!B$56*Baseline!B$56/Baseline!B$76)</f>
        <v>1.7949606460258514E-6</v>
      </c>
      <c r="K464" s="40">
        <f>Baseline!B$33 * (C464 * Baseline!B$57*Baseline!B$58/Baseline!B$73 + Baseline!B$67*Baseline!B$59/Baseline!B$74 + Baseline!B$55*Baseline!B$68/Baseline!B$75 + Baseline!B$56*Baseline!B$60/Baseline!B$76)</f>
        <v>1.392934419078411E-8</v>
      </c>
      <c r="L464" s="1">
        <f>Baseline!B$33 * (C464 * Baseline!B$57*Baseline!B$61/Baseline!B$73 + Baseline!B$67*Baseline!B$62/Baseline!B$74 + Baseline!B$55*Baseline!B$63/Baseline!B$75 + Baseline!B$56*Baseline!B$69/Baseline!B$76)</f>
        <v>1.4629433538332042E-8</v>
      </c>
      <c r="M464" s="40">
        <f>Baseline!B$33 * (C464 * Baseline!B$58*Baseline!B$66/Baseline!B$73 + Baseline!B$59*Baseline!B$52/Baseline!B$74 + Baseline!B$68*Baseline!B$53/Baseline!B$75 + Baseline!B$60*Baseline!B$54/Baseline!B$76)</f>
        <v>1.0901419343051926E-7</v>
      </c>
      <c r="N464" s="1">
        <f>Baseline!B$33 * (C464 * Baseline!B$58*Baseline!B$57/Baseline!B$73 + Baseline!B$59*Baseline!B$67/Baseline!B$74 + Baseline!B$68*Baseline!B$55/Baseline!B$75 + Baseline!B$60*Baseline!B$56/Baseline!B$76)</f>
        <v>1.392934419078411E-8</v>
      </c>
      <c r="O464" s="1">
        <f>Baseline!B$33 * (C464 * Baseline!B$58*Baseline!B$58/Baseline!B$73 + Baseline!B$59*Baseline!B$59/Baseline!B$74 + Baseline!B$68*Baseline!B$68/Baseline!B$75 + Baseline!B$60*Baseline!B$60/Baseline!B$76)</f>
        <v>1.3250171228968386E-6</v>
      </c>
      <c r="P464" s="40">
        <f>Baseline!B$33 * (C464 * Baseline!B$58*Baseline!B$61/Baseline!B$73 + Baseline!B$59*Baseline!B$62/Baseline!B$74 + Baseline!B$68*Baseline!B$63/Baseline!B$75 + Baseline!B$60*Baseline!B$69/Baseline!B$76)</f>
        <v>1.6490067766014873E-9</v>
      </c>
      <c r="Q464" s="40">
        <f>Baseline!B$33 * (C464 * Baseline!B$61*Baseline!B$66/Baseline!B$73 + Baseline!B$62*Baseline!B$52/Baseline!B$74 + Baseline!B$63*Baseline!B$53/Baseline!B$75 + Baseline!B$69*Baseline!B$54/Baseline!B$76)</f>
        <v>1.7908543412058035E-9</v>
      </c>
      <c r="R464" s="40">
        <f>Baseline!B$33 * (C464 * Baseline!B$61*Baseline!B$57/Baseline!B$73 + Baseline!B$62*Baseline!B$67/Baseline!B$74 + Baseline!B$63*Baseline!B$55/Baseline!B$75 + Baseline!B$69*Baseline!B$56/Baseline!B$76)</f>
        <v>1.4629433538332042E-8</v>
      </c>
      <c r="S464" s="40">
        <f>Baseline!B$33 * (C464 * Baseline!B$61*Baseline!B$58/Baseline!B$73 + Baseline!B$62*Baseline!B$59/Baseline!B$74 + Baseline!B$63*Baseline!B$68/Baseline!B$75 + Baseline!B$69*Baseline!B$60/Baseline!B$76)</f>
        <v>1.6490067766014873E-9</v>
      </c>
      <c r="T464" s="40">
        <f>Baseline!B$33 * (C464 * Baseline!B$61*Baseline!B$61/Baseline!B$73 + Baseline!B$62*Baseline!B$62/Baseline!B$74 + Baseline!B$63*Baseline!B$63/Baseline!B$75 + Baseline!B$69*Baseline!B$69/Baseline!B$76)</f>
        <v>9.8551806641422336E-8</v>
      </c>
      <c r="U464" s="40"/>
      <c r="V464" s="40">
        <f>E464 * ( Baseline!B$87 * Baseline!B$7 )</f>
        <v>0.2327672684459576</v>
      </c>
      <c r="W464" s="40">
        <f>F464 * ( Baseline!D$87 * Baseline!B$11 )</f>
        <v>7.305588571698186E-4</v>
      </c>
      <c r="X464" s="40">
        <f>G464 * ( Baseline!F$87 * Baseline!B$16 )</f>
        <v>3.7865829268234619E-3</v>
      </c>
      <c r="Y464" s="40">
        <f>H464 * ( Baseline!H$87 * Baseline!B$18 )</f>
        <v>6.2979595484894335E-4</v>
      </c>
      <c r="Z464" s="48">
        <f t="shared" si="0"/>
        <v>0.23791420618479983</v>
      </c>
      <c r="AA464" s="40">
        <f>I464 * ( Baseline!B$87 * Baseline!B$7 )</f>
        <v>4.1104984938526219E-4</v>
      </c>
      <c r="AB464" s="1">
        <f>J464 * ( Baseline!D$87 * Baseline!B$11 )</f>
        <v>3.3110913310238237E-2</v>
      </c>
      <c r="AC464" s="1">
        <f>K464 * ( Baseline!F$87 * Baseline!B$16 )</f>
        <v>4.8383256560337464E-4</v>
      </c>
      <c r="AD464" s="1">
        <f>L464 * ( Baseline!F$87 * Baseline!B$16 )</f>
        <v>5.0815000801389496E-4</v>
      </c>
      <c r="AE464" s="48">
        <f t="shared" si="1"/>
        <v>3.4513945733240764E-2</v>
      </c>
      <c r="AF464" s="48">
        <f>M464 * ( Baseline!B$87 * Baseline!B$7 )</f>
        <v>1.1314583136153595E-3</v>
      </c>
      <c r="AG464" s="48">
        <f>N464 * ( Baseline!D$87 * Baseline!B$11 )</f>
        <v>2.5694898046409913E-4</v>
      </c>
      <c r="AH464" s="48">
        <f>O464 * ( Baseline!F$87 * Baseline!B$16 )</f>
        <v>4.6024164903882052E-2</v>
      </c>
      <c r="AI464" s="48">
        <f>P464 * ( Baseline!H$87 * Baseline!B$18 )</f>
        <v>5.799119300360587E-4</v>
      </c>
      <c r="AJ464" s="48">
        <f t="shared" si="2"/>
        <v>4.7992484127997566E-2</v>
      </c>
      <c r="AK464" s="48">
        <f>Q464 * ( Baseline!B$87 * Baseline!B$7 )</f>
        <v>1.8587277207375036E-5</v>
      </c>
      <c r="AL464" s="48">
        <f>R464 * ( Baseline!D$87 * Baseline!B$11 )</f>
        <v>2.6986324560267141E-4</v>
      </c>
      <c r="AM464" s="48">
        <f>S464 * ( Baseline!F$87 * Baseline!B$16 )</f>
        <v>5.7277870981773501E-5</v>
      </c>
      <c r="AN464" s="48">
        <f>T464 * ( Baseline!H$87 * Baseline!B$18 )</f>
        <v>3.4658055508876406E-2</v>
      </c>
      <c r="AO464" s="48">
        <f t="shared" si="3"/>
        <v>3.5003783902668228E-2</v>
      </c>
      <c r="AP464" s="48"/>
      <c r="AQ464" s="48">
        <f>V464 * ( (1-Baseline!B$88-Baseline!B$87) + (1-B464)*Baseline!B$88 )</f>
        <v>0.15709689932077994</v>
      </c>
      <c r="AR464" s="48">
        <f>W464 * ( (1-Baseline!B$88-Baseline!B$87) + (1-B464)*Baseline!B$88 )</f>
        <v>4.9306129680065929E-4</v>
      </c>
      <c r="AS464" s="48">
        <f>X464 * ( (1-Baseline!B$88-Baseline!B$87) + (1-B464)*Baseline!B$88 )</f>
        <v>2.5556017424463633E-3</v>
      </c>
      <c r="AT464" s="48">
        <f>Y464 * ( (1-Baseline!B$88-Baseline!B$87) + (1-B464)*Baseline!B$88 )</f>
        <v>4.2505543142767915E-4</v>
      </c>
      <c r="AU464" s="48">
        <f t="shared" si="4"/>
        <v>0.16057061779145465</v>
      </c>
      <c r="AV464" s="48">
        <f>AA464 * ( (1-Baseline!D$88-Baseline!D$87) + (1-B464)*Baseline!D$88 )</f>
        <v>3.4467746611019248E-4</v>
      </c>
      <c r="AW464" s="48">
        <f>AB464 * ( (1-Baseline!D$88-Baseline!D$87) + (1-B464)*Baseline!D$88 )</f>
        <v>2.776448091985689E-2</v>
      </c>
      <c r="AX464" s="48">
        <f>AC464 * ( (1-Baseline!D$88-Baseline!D$87) + (1-B464)*Baseline!D$88 )</f>
        <v>4.0570792808504523E-4</v>
      </c>
      <c r="AY464" s="48">
        <f>AD464 * ( (1-Baseline!D$88-Baseline!D$87) + (1-B464)*Baseline!D$88 )</f>
        <v>4.2609882336179511E-4</v>
      </c>
      <c r="AZ464" s="48">
        <f t="shared" si="5"/>
        <v>2.8940965137413923E-2</v>
      </c>
      <c r="BA464" s="48">
        <f>AF464 * ( (1-Baseline!F$88-Baseline!F$87) + (1-Baseline!B$36)*Baseline!F$88 )</f>
        <v>8.1423360914364843E-4</v>
      </c>
      <c r="BB464" s="48">
        <f>AG464 * ( (1-Baseline!F$88-Baseline!F$87) + (1-Baseline!B$36)*Baseline!F$88 )</f>
        <v>1.849087087093406E-4</v>
      </c>
      <c r="BC464" s="48">
        <f>AH464 * ( (1-Baseline!F$88-Baseline!F$87) + (1-Baseline!B$36)*Baseline!F$88 )</f>
        <v>3.3120461838110453E-2</v>
      </c>
      <c r="BD464" s="48">
        <f>AI464 * ( (1-Baseline!F$88-Baseline!F$87) + (1-Baseline!B$36)*Baseline!F$88 )</f>
        <v>4.1732318203570903E-4</v>
      </c>
      <c r="BE464" s="48">
        <f t="shared" si="6"/>
        <v>3.4536927337999151E-2</v>
      </c>
      <c r="BF464" s="48">
        <f>AK464 * ( (1-Baseline!H$88-Baseline!H$87) + (1-Baseline!B$36)*Baseline!H$88 )</f>
        <v>1.4727071476947387E-5</v>
      </c>
      <c r="BG464" s="48">
        <f>AL464 * ( (1-Baseline!H$88-Baseline!H$87) + (1-Baseline!B$36)*Baseline!H$88 )</f>
        <v>2.1381804675590858E-4</v>
      </c>
      <c r="BH464" s="48">
        <f>AM464 * ( (1-Baseline!H$88-Baseline!H$87) + (1-Baseline!B$36)*Baseline!H$88 )</f>
        <v>4.5382402736278775E-5</v>
      </c>
      <c r="BI464" s="48">
        <f>AN464 * ( (1-Baseline!H$88-Baseline!H$87) + (1-Baseline!B$36)*Baseline!H$88 )</f>
        <v>2.7460270540792951E-2</v>
      </c>
      <c r="BJ464" s="48">
        <f t="shared" si="7"/>
        <v>2.7734198061762087E-2</v>
      </c>
      <c r="BK464" s="48"/>
      <c r="BL464" s="48">
        <f t="shared" si="18"/>
        <v>0.97836641274441449</v>
      </c>
      <c r="BM464" s="48">
        <f t="shared" si="19"/>
        <v>3.0706819440717093E-3</v>
      </c>
      <c r="BN464" s="48">
        <f t="shared" si="20"/>
        <v>1.591574957857806E-2</v>
      </c>
      <c r="BO464" s="48">
        <f t="shared" si="21"/>
        <v>2.6471557329357182E-3</v>
      </c>
      <c r="BP464" s="48">
        <f t="shared" si="8"/>
        <v>1</v>
      </c>
      <c r="BQ464" s="48">
        <f t="shared" si="22"/>
        <v>1.1909674210021589E-2</v>
      </c>
      <c r="BR464" s="48">
        <f t="shared" si="23"/>
        <v>0.95934882572260494</v>
      </c>
      <c r="BS464" s="48">
        <f t="shared" si="24"/>
        <v>1.4018465733907385E-2</v>
      </c>
      <c r="BT464" s="48">
        <f t="shared" si="25"/>
        <v>1.4723034333466256E-2</v>
      </c>
      <c r="BU464" s="48">
        <f t="shared" si="9"/>
        <v>1.0000000000000002</v>
      </c>
      <c r="BV464" s="48">
        <f t="shared" si="26"/>
        <v>2.357573970536141E-2</v>
      </c>
      <c r="BW464" s="48">
        <f t="shared" si="27"/>
        <v>5.3539420834897312E-3</v>
      </c>
      <c r="BX464" s="48">
        <f t="shared" si="28"/>
        <v>0.95898692764337978</v>
      </c>
      <c r="BY464" s="48">
        <f t="shared" si="29"/>
        <v>1.2083390567769197E-2</v>
      </c>
      <c r="BZ464" s="48">
        <f t="shared" si="10"/>
        <v>1.0000000000000002</v>
      </c>
      <c r="CA464" s="48">
        <f t="shared" si="30"/>
        <v>5.3100765503120897E-4</v>
      </c>
      <c r="CB464" s="48">
        <f t="shared" si="31"/>
        <v>7.7095449552841222E-3</v>
      </c>
      <c r="CC464" s="48">
        <f t="shared" si="32"/>
        <v>1.636333692981329E-3</v>
      </c>
      <c r="CD464" s="48">
        <f t="shared" si="33"/>
        <v>0.99012311369670325</v>
      </c>
      <c r="CE464" s="48">
        <f t="shared" si="11"/>
        <v>0.99999999999999989</v>
      </c>
      <c r="CF464" s="48"/>
      <c r="CG464" s="48">
        <f t="shared" si="34"/>
        <v>0.97836641274441449</v>
      </c>
      <c r="CH464" s="48">
        <f t="shared" si="35"/>
        <v>3.0706819440717093E-3</v>
      </c>
      <c r="CI464" s="48">
        <f t="shared" si="36"/>
        <v>1.591574957857806E-2</v>
      </c>
      <c r="CJ464" s="48">
        <f t="shared" si="37"/>
        <v>2.6471557329357182E-3</v>
      </c>
      <c r="CK464" s="48">
        <f t="shared" si="12"/>
        <v>1</v>
      </c>
      <c r="CL464" s="48">
        <f t="shared" si="38"/>
        <v>1.1909674210021589E-2</v>
      </c>
      <c r="CM464" s="48">
        <f t="shared" si="39"/>
        <v>0.95934882572260494</v>
      </c>
      <c r="CN464" s="48">
        <f t="shared" si="40"/>
        <v>1.4018465733907385E-2</v>
      </c>
      <c r="CO464" s="48">
        <f t="shared" si="41"/>
        <v>1.4723034333466256E-2</v>
      </c>
      <c r="CP464" s="48">
        <f t="shared" si="13"/>
        <v>1.0000000000000002</v>
      </c>
      <c r="CQ464" s="48">
        <f t="shared" si="42"/>
        <v>2.357573970536141E-2</v>
      </c>
      <c r="CR464" s="48">
        <f t="shared" si="43"/>
        <v>5.3539420834897312E-3</v>
      </c>
      <c r="CS464" s="48">
        <f t="shared" si="44"/>
        <v>0.95898692764337978</v>
      </c>
      <c r="CT464" s="48">
        <f t="shared" si="45"/>
        <v>1.2083390567769197E-2</v>
      </c>
      <c r="CU464" s="48">
        <f t="shared" si="14"/>
        <v>1.0000000000000002</v>
      </c>
      <c r="CV464" s="48">
        <f t="shared" si="46"/>
        <v>5.3100765503120897E-4</v>
      </c>
      <c r="CW464" s="48">
        <f t="shared" si="47"/>
        <v>7.7095449552841222E-3</v>
      </c>
      <c r="CX464" s="48">
        <f t="shared" si="48"/>
        <v>1.636333692981329E-3</v>
      </c>
      <c r="CY464" s="48">
        <f t="shared" si="49"/>
        <v>0.99012311369670325</v>
      </c>
      <c r="CZ464" s="48">
        <f t="shared" si="15"/>
        <v>0.99999999999999989</v>
      </c>
      <c r="DA464" s="48"/>
      <c r="DB464" s="48">
        <f>(AQ464*Baseline!B$7 + AV464*Baseline!B$11 + BA464*Baseline!B$16 + BF464*Baseline!B$18)</f>
        <v>80333.377524471449</v>
      </c>
      <c r="DC464" s="48">
        <f>(AR464*Baseline!B$7 + AW464*Baseline!B$11 + BB464*Baseline!B$16 + BG464*Baseline!B$18)</f>
        <v>70191.945486861237</v>
      </c>
      <c r="DD464" s="48">
        <f>(AS464*Baseline!B$7 + AX464*Baseline!B$11 + BC464*Baseline!B$16 + BH464*Baseline!B$18)</f>
        <v>115147.46670384708</v>
      </c>
      <c r="DE464" s="48">
        <f>(AT464*Baseline!B$7 + AY464*Baseline!B$11 + BD464*Baseline!B$16 + BI464*Baseline!B$18)</f>
        <v>1259946.2514151728</v>
      </c>
      <c r="DF464" s="48">
        <f t="shared" si="16"/>
        <v>1525619.0411303525</v>
      </c>
      <c r="DG464" s="48"/>
      <c r="DH464" s="48">
        <f t="shared" si="50"/>
        <v>5.2656249927866217E-2</v>
      </c>
      <c r="DI464" s="48">
        <f t="shared" si="51"/>
        <v>4.6008828937304715E-2</v>
      </c>
      <c r="DJ464" s="48">
        <f t="shared" si="52"/>
        <v>7.5475897717252341E-2</v>
      </c>
      <c r="DK464" s="48">
        <f t="shared" si="53"/>
        <v>0.82585902341757678</v>
      </c>
      <c r="DL464" s="48">
        <f t="shared" si="17"/>
        <v>1</v>
      </c>
      <c r="DM464" s="48"/>
      <c r="DN464" s="48">
        <f>DH464 / (Baseline!B$7/Baseline!B$17)</f>
        <v>5.6207083428156572</v>
      </c>
      <c r="DO464" s="48">
        <f>DI464 / (Baseline!B$11/Baseline!B$17)</f>
        <v>1.1106751515832523</v>
      </c>
      <c r="DP464" s="48">
        <f>DJ464 / (Baseline!B$16/Baseline!B$17)</f>
        <v>1.1663307129819132</v>
      </c>
      <c r="DQ464" s="48">
        <f>DK464 / (Baseline!B$18/Baseline!B$17)</f>
        <v>0.93370653458940467</v>
      </c>
      <c r="DR464" s="71"/>
      <c r="DS464" s="48">
        <f>(AU464*Baseline!B$34)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3.6615123918718198E-2</v>
      </c>
      <c r="DT464" s="48">
        <f>(AZ464*Baseline!B$34) + (Baseline!D$88*(1-Baseline!D$89)*Baseline!B$35) + (Baseline!D$88*Baseline!D$89*((1-Baseline!D$90)*Baseline!B$40 + Baseline!D$90*Baseline!B$41))</f>
        <v>1.0754712770612091E-2</v>
      </c>
      <c r="DU464" s="48">
        <f>(BE464*Baseline!B$34) + (Baseline!F$88*(1-Baseline!F$89)*Baseline!B$35) + (Baseline!F$88*Baseline!F$89*((1-Baseline!F$90)*Baseline!B$40 + Baseline!F$90*Baseline!B$41))</f>
        <v>1.2911179100699876E-2</v>
      </c>
      <c r="DV464" s="48">
        <f>(BJ464*Baseline!B$34) + (Baseline!H$88*(1-Baseline!H$89)*Baseline!B$35) + (Baseline!H$88*Baseline!H$89*((1-Baseline!H$90)*Baseline!B$40 + Baseline!H$90*Baseline!B$41))</f>
        <v>9.3051297092643127E-3</v>
      </c>
      <c r="DW464" s="48">
        <f>( DS464*Baseline!B$7 + DT464*Baseline!B$11 + DU464*Baseline!B$16 + DV464*Baseline!B$18 ) / Baseline!B$17</f>
        <v>9.8543802283783469E-3</v>
      </c>
    </row>
    <row r="465" spans="1:127">
      <c r="A465" s="7" t="s">
        <v>756</v>
      </c>
      <c r="B465" s="1">
        <f>MIN( MAX( NORMINV( MCrands!B465, (B$5+B$4)/2, (B$5-B$4)/3.29 ), 0 ), 1 )</f>
        <v>0.69141304236839007</v>
      </c>
      <c r="C465" s="1">
        <f>MAX( NORMINV( MCrands!C465, (C$5+C$4)/2, (C$5-C$4)/3.29 ), 0 )</f>
        <v>2.5922298802582024</v>
      </c>
      <c r="D465" s="40"/>
      <c r="E465" s="40">
        <f>Baseline!B$33 * (C465 * Baseline!B$66*Baseline!B$66/Baseline!B$73 + Baseline!B$52*Baseline!B$52/Baseline!B$74 + Baseline!B$53*Baseline!B$53/Baseline!B$75 + Baseline!B$54*Baseline!B$54/Baseline!B$76)</f>
        <v>2.1700395443544499E-5</v>
      </c>
      <c r="F465" s="40">
        <f>Baseline!B$33 * (C465 * Baseline!B$66*Baseline!B$57/Baseline!B$73 + Baseline!B$52*Baseline!B$67/Baseline!B$74 + Baseline!B$53*Baseline!B$55/Baseline!B$75 + Baseline!B$54*Baseline!B$56/Baseline!B$76)</f>
        <v>3.9506854502433829E-8</v>
      </c>
      <c r="G465" s="1">
        <f>Baseline!B$33 * (C465 * Baseline!B$66*Baseline!B$58/Baseline!B$73 + Baseline!B$52*Baseline!B$59/Baseline!B$74 + Baseline!B$53*Baseline!B$68/Baseline!B$75 + Baseline!B$54*Baseline!B$60/Baseline!B$76)</f>
        <v>1.0877539319380097E-7</v>
      </c>
      <c r="H465" s="40">
        <f>Baseline!B$33 * (C465 * Baseline!B$66*Baseline!B$61/Baseline!B$73 + Baseline!B$52*Baseline!B$62/Baseline!B$74 + Baseline!B$53*Baseline!B$63/Baseline!B$75 + Baseline!B$54*Baseline!B$69/Baseline!B$76)</f>
        <v>1.7669743175339731E-9</v>
      </c>
      <c r="I465" s="40">
        <f>Baseline!B$33 * (C465 * Baseline!B$57*Baseline!B$66/Baseline!B$73 + Baseline!B$67*Baseline!B$52/Baseline!B$74 + Baseline!B$55*Baseline!B$53/Baseline!B$75 + Baseline!B$56*Baseline!B$54/Baseline!B$76)</f>
        <v>3.9506854502433829E-8</v>
      </c>
      <c r="J465" s="1">
        <f>Baseline!B$33 * (C465 * Baseline!B$57*Baseline!B$57/Baseline!B$73 + Baseline!B$67*Baseline!B$67/Baseline!B$74 + Baseline!B$55*Baseline!B$55/Baseline!B$75 + Baseline!B$56*Baseline!B$56/Baseline!B$76)</f>
        <v>1.7949606330350017E-6</v>
      </c>
      <c r="K465" s="40">
        <f>Baseline!B$33 * (C465 * Baseline!B$57*Baseline!B$58/Baseline!B$73 + Baseline!B$67*Baseline!B$59/Baseline!B$74 + Baseline!B$55*Baseline!B$68/Baseline!B$75 + Baseline!B$56*Baseline!B$60/Baseline!B$76)</f>
        <v>1.3929312254945033E-8</v>
      </c>
      <c r="L465" s="1">
        <f>Baseline!B$33 * (C465 * Baseline!B$57*Baseline!B$61/Baseline!B$73 + Baseline!B$67*Baseline!B$62/Baseline!B$74 + Baseline!B$55*Baseline!B$63/Baseline!B$75 + Baseline!B$56*Baseline!B$69/Baseline!B$76)</f>
        <v>1.4629430344748133E-8</v>
      </c>
      <c r="M465" s="40">
        <f>Baseline!B$33 * (C465 * Baseline!B$58*Baseline!B$66/Baseline!B$73 + Baseline!B$59*Baseline!B$52/Baseline!B$74 + Baseline!B$68*Baseline!B$53/Baseline!B$75 + Baseline!B$60*Baseline!B$54/Baseline!B$76)</f>
        <v>1.0877539319380097E-7</v>
      </c>
      <c r="N465" s="1">
        <f>Baseline!B$33 * (C465 * Baseline!B$58*Baseline!B$57/Baseline!B$73 + Baseline!B$59*Baseline!B$67/Baseline!B$74 + Baseline!B$68*Baseline!B$55/Baseline!B$75 + Baseline!B$60*Baseline!B$56/Baseline!B$76)</f>
        <v>1.3929312254945033E-8</v>
      </c>
      <c r="O465" s="1">
        <f>Baseline!B$33 * (C465 * Baseline!B$58*Baseline!B$58/Baseline!B$73 + Baseline!B$59*Baseline!B$59/Baseline!B$74 + Baseline!B$68*Baseline!B$68/Baseline!B$75 + Baseline!B$60*Baseline!B$60/Baseline!B$76)</f>
        <v>1.3250170443879007E-6</v>
      </c>
      <c r="P465" s="40">
        <f>Baseline!B$33 * (C465 * Baseline!B$58*Baseline!B$61/Baseline!B$73 + Baseline!B$59*Baseline!B$62/Baseline!B$74 + Baseline!B$68*Baseline!B$63/Baseline!B$75 + Baseline!B$60*Baseline!B$69/Baseline!B$76)</f>
        <v>1.6489989257077135E-9</v>
      </c>
      <c r="Q465" s="40">
        <f>Baseline!B$33 * (C465 * Baseline!B$61*Baseline!B$66/Baseline!B$73 + Baseline!B$62*Baseline!B$52/Baseline!B$74 + Baseline!B$63*Baseline!B$53/Baseline!B$75 + Baseline!B$69*Baseline!B$54/Baseline!B$76)</f>
        <v>1.7669743175339731E-9</v>
      </c>
      <c r="R465" s="40">
        <f>Baseline!B$33 * (C465 * Baseline!B$61*Baseline!B$57/Baseline!B$73 + Baseline!B$62*Baseline!B$67/Baseline!B$74 + Baseline!B$63*Baseline!B$55/Baseline!B$75 + Baseline!B$69*Baseline!B$56/Baseline!B$76)</f>
        <v>1.4629430344748133E-8</v>
      </c>
      <c r="S465" s="40">
        <f>Baseline!B$33 * (C465 * Baseline!B$61*Baseline!B$58/Baseline!B$73 + Baseline!B$62*Baseline!B$59/Baseline!B$74 + Baseline!B$63*Baseline!B$68/Baseline!B$75 + Baseline!B$69*Baseline!B$60/Baseline!B$76)</f>
        <v>1.6489989257077135E-9</v>
      </c>
      <c r="T465" s="40">
        <f>Baseline!B$33 * (C465 * Baseline!B$61*Baseline!B$61/Baseline!B$73 + Baseline!B$62*Baseline!B$62/Baseline!B$74 + Baseline!B$63*Baseline!B$63/Baseline!B$75 + Baseline!B$69*Baseline!B$69/Baseline!B$76)</f>
        <v>9.8551805856332961E-8</v>
      </c>
      <c r="U465" s="40"/>
      <c r="V465" s="40">
        <f>E465 * ( Baseline!B$87 * Baseline!B$7 )</f>
        <v>0.22522840430854835</v>
      </c>
      <c r="W465" s="40">
        <f>F465 * ( Baseline!D$87 * Baseline!B$11 )</f>
        <v>7.2876697184782839E-4</v>
      </c>
      <c r="X465" s="40">
        <f>G465 * ( Baseline!F$87 * Baseline!B$16 )</f>
        <v>3.7782882555442107E-3</v>
      </c>
      <c r="Y465" s="40">
        <f>H465 * ( Baseline!H$87 * Baseline!B$18 )</f>
        <v>6.2139798413509437E-4</v>
      </c>
      <c r="Z465" s="48">
        <f t="shared" si="0"/>
        <v>0.23035685752007548</v>
      </c>
      <c r="AA465" s="40">
        <f>I465 * ( Baseline!B$87 * Baseline!B$7 )</f>
        <v>4.1004164288076071E-4</v>
      </c>
      <c r="AB465" s="1">
        <f>J465 * ( Baseline!D$87 * Baseline!B$11 )</f>
        <v>3.3110913070601281E-2</v>
      </c>
      <c r="AC465" s="1">
        <f>K465 * ( Baseline!F$87 * Baseline!B$16 )</f>
        <v>4.8383145631935209E-4</v>
      </c>
      <c r="AD465" s="1">
        <f>L465 * ( Baseline!F$87 * Baseline!B$16 )</f>
        <v>5.0814989708549264E-4</v>
      </c>
      <c r="AE465" s="48">
        <f t="shared" si="1"/>
        <v>3.4512936066886893E-2</v>
      </c>
      <c r="AF465" s="48">
        <f>M465 * ( Baseline!B$87 * Baseline!B$7 )</f>
        <v>1.1289798059584604E-3</v>
      </c>
      <c r="AG465" s="48">
        <f>N465 * ( Baseline!D$87 * Baseline!B$11 )</f>
        <v>2.5694839135658777E-4</v>
      </c>
      <c r="AH465" s="48">
        <f>O465 * ( Baseline!F$87 * Baseline!B$16 )</f>
        <v>4.6024162176892154E-2</v>
      </c>
      <c r="AI465" s="48">
        <f>P465 * ( Baseline!H$87 * Baseline!B$18 )</f>
        <v>5.7990916908502721E-4</v>
      </c>
      <c r="AJ465" s="48">
        <f t="shared" si="2"/>
        <v>4.7989999543292229E-2</v>
      </c>
      <c r="AK465" s="48">
        <f>Q465 * ( Baseline!B$87 * Baseline!B$7 )</f>
        <v>1.8339426441685107E-5</v>
      </c>
      <c r="AL465" s="48">
        <f>R465 * ( Baseline!D$87 * Baseline!B$11 )</f>
        <v>2.6986318669192024E-4</v>
      </c>
      <c r="AM465" s="48">
        <f>S465 * ( Baseline!F$87 * Baseline!B$16 )</f>
        <v>5.7277598282784595E-5</v>
      </c>
      <c r="AN465" s="48">
        <f>T465 * ( Baseline!H$87 * Baseline!B$18 )</f>
        <v>3.4658055232781301E-2</v>
      </c>
      <c r="AO465" s="48">
        <f t="shared" si="3"/>
        <v>3.5003535444197688E-2</v>
      </c>
      <c r="AP465" s="48"/>
      <c r="AQ465" s="48">
        <f>V465 * ( (1-Baseline!B$88-Baseline!B$87) + (1-B465)*Baseline!B$88 )</f>
        <v>8.1812504393176819E-2</v>
      </c>
      <c r="AR465" s="48">
        <f>W465 * ( (1-Baseline!B$88-Baseline!B$87) + (1-B465)*Baseline!B$88 )</f>
        <v>2.6471905827749861E-4</v>
      </c>
      <c r="AS465" s="48">
        <f>X465 * ( (1-Baseline!B$88-Baseline!B$87) + (1-B465)*Baseline!B$88 )</f>
        <v>1.3724344647131485E-3</v>
      </c>
      <c r="AT465" s="48">
        <f>Y465 * ( (1-Baseline!B$88-Baseline!B$87) + (1-B465)*Baseline!B$88 )</f>
        <v>2.2571809032274049E-4</v>
      </c>
      <c r="AU465" s="48">
        <f t="shared" si="4"/>
        <v>8.3675376006490207E-2</v>
      </c>
      <c r="AV465" s="48">
        <f>AA465 * ( (1-Baseline!D$88-Baseline!D$87) + (1-B465)*Baseline!D$88 )</f>
        <v>2.7950298205409754E-4</v>
      </c>
      <c r="AW465" s="48">
        <f>AB465 * ( (1-Baseline!D$88-Baseline!D$87) + (1-B465)*Baseline!D$88 )</f>
        <v>2.2569900161233801E-2</v>
      </c>
      <c r="AX465" s="48">
        <f>AC465 * ( (1-Baseline!D$88-Baseline!D$87) + (1-B465)*Baseline!D$88 )</f>
        <v>3.2980146577980872E-4</v>
      </c>
      <c r="AY465" s="48">
        <f>AD465 * ( (1-Baseline!D$88-Baseline!D$87) + (1-B465)*Baseline!D$88 )</f>
        <v>3.4637801801798906E-4</v>
      </c>
      <c r="AZ465" s="48">
        <f t="shared" si="5"/>
        <v>2.3525582627085696E-2</v>
      </c>
      <c r="BA465" s="48">
        <f>AF465 * ( (1-Baseline!F$88-Baseline!F$87) + (1-Baseline!B$36)*Baseline!F$88 )</f>
        <v>8.1244999572149877E-4</v>
      </c>
      <c r="BB465" s="48">
        <f>AG465 * ( (1-Baseline!F$88-Baseline!F$87) + (1-Baseline!B$36)*Baseline!F$88 )</f>
        <v>1.8490828476872399E-4</v>
      </c>
      <c r="BC465" s="48">
        <f>AH465 * ( (1-Baseline!F$88-Baseline!F$87) + (1-Baseline!B$36)*Baseline!F$88 )</f>
        <v>3.3120459875681255E-2</v>
      </c>
      <c r="BD465" s="48">
        <f>AI465 * ( (1-Baseline!F$88-Baseline!F$87) + (1-Baseline!B$36)*Baseline!F$88 )</f>
        <v>4.1732119516699634E-4</v>
      </c>
      <c r="BE465" s="48">
        <f t="shared" si="6"/>
        <v>3.4535139351338479E-2</v>
      </c>
      <c r="BF465" s="48">
        <f>AK465 * ( (1-Baseline!H$88-Baseline!H$87) + (1-Baseline!B$36)*Baseline!H$88 )</f>
        <v>1.4530694358275943E-5</v>
      </c>
      <c r="BG465" s="48">
        <f>AL465 * ( (1-Baseline!H$88-Baseline!H$87) + (1-Baseline!B$36)*Baseline!H$88 )</f>
        <v>2.1381800007974221E-4</v>
      </c>
      <c r="BH465" s="48">
        <f>AM465 * ( (1-Baseline!H$88-Baseline!H$87) + (1-Baseline!B$36)*Baseline!H$88 )</f>
        <v>4.5382186671415887E-5</v>
      </c>
      <c r="BI465" s="48">
        <f>AN465 * ( (1-Baseline!H$88-Baseline!H$87) + (1-Baseline!B$36)*Baseline!H$88 )</f>
        <v>2.7460270322037277E-2</v>
      </c>
      <c r="BJ465" s="48">
        <f t="shared" si="7"/>
        <v>2.7734001203146712E-2</v>
      </c>
      <c r="BK465" s="48"/>
      <c r="BL465" s="48">
        <f t="shared" si="18"/>
        <v>0.97773691972213073</v>
      </c>
      <c r="BM465" s="48">
        <f t="shared" si="19"/>
        <v>3.1636434864298177E-3</v>
      </c>
      <c r="BN465" s="48">
        <f t="shared" si="20"/>
        <v>1.6401891813509109E-2</v>
      </c>
      <c r="BO465" s="48">
        <f t="shared" si="21"/>
        <v>2.6975449779303396E-3</v>
      </c>
      <c r="BP465" s="48">
        <f t="shared" si="8"/>
        <v>1</v>
      </c>
      <c r="BQ465" s="48">
        <f t="shared" si="22"/>
        <v>1.1880810200734305E-2</v>
      </c>
      <c r="BR465" s="48">
        <f t="shared" si="23"/>
        <v>0.95937688426251366</v>
      </c>
      <c r="BS465" s="48">
        <f t="shared" si="24"/>
        <v>1.401884369911836E-2</v>
      </c>
      <c r="BT465" s="48">
        <f t="shared" si="25"/>
        <v>1.4723461837633461E-2</v>
      </c>
      <c r="BU465" s="48">
        <f t="shared" si="9"/>
        <v>0.99999999999999978</v>
      </c>
      <c r="BV465" s="48">
        <f t="shared" si="26"/>
        <v>2.3525313955045927E-2</v>
      </c>
      <c r="BW465" s="48">
        <f t="shared" si="27"/>
        <v>5.3542069973306046E-3</v>
      </c>
      <c r="BX465" s="48">
        <f t="shared" si="28"/>
        <v>0.95903652041866194</v>
      </c>
      <c r="BY465" s="48">
        <f t="shared" si="29"/>
        <v>1.2083958628961555E-2</v>
      </c>
      <c r="BZ465" s="48">
        <f t="shared" si="10"/>
        <v>1</v>
      </c>
      <c r="CA465" s="48">
        <f t="shared" si="30"/>
        <v>5.2393068897059415E-4</v>
      </c>
      <c r="CB465" s="48">
        <f t="shared" si="31"/>
        <v>7.7095979953834557E-3</v>
      </c>
      <c r="CC465" s="48">
        <f t="shared" si="32"/>
        <v>1.6363375172229677E-3</v>
      </c>
      <c r="CD465" s="48">
        <f t="shared" si="33"/>
        <v>0.99013013379842307</v>
      </c>
      <c r="CE465" s="48">
        <f t="shared" si="11"/>
        <v>1</v>
      </c>
      <c r="CF465" s="48"/>
      <c r="CG465" s="48">
        <f t="shared" si="34"/>
        <v>0.97773691972213073</v>
      </c>
      <c r="CH465" s="48">
        <f t="shared" si="35"/>
        <v>3.1636434864298177E-3</v>
      </c>
      <c r="CI465" s="48">
        <f t="shared" si="36"/>
        <v>1.6401891813509109E-2</v>
      </c>
      <c r="CJ465" s="48">
        <f t="shared" si="37"/>
        <v>2.6975449779303396E-3</v>
      </c>
      <c r="CK465" s="48">
        <f t="shared" si="12"/>
        <v>1</v>
      </c>
      <c r="CL465" s="48">
        <f t="shared" si="38"/>
        <v>1.1880810200734305E-2</v>
      </c>
      <c r="CM465" s="48">
        <f t="shared" si="39"/>
        <v>0.95937688426251366</v>
      </c>
      <c r="CN465" s="48">
        <f t="shared" si="40"/>
        <v>1.401884369911836E-2</v>
      </c>
      <c r="CO465" s="48">
        <f t="shared" si="41"/>
        <v>1.4723461837633461E-2</v>
      </c>
      <c r="CP465" s="48">
        <f t="shared" si="13"/>
        <v>0.99999999999999978</v>
      </c>
      <c r="CQ465" s="48">
        <f t="shared" si="42"/>
        <v>2.3525313955045927E-2</v>
      </c>
      <c r="CR465" s="48">
        <f t="shared" si="43"/>
        <v>5.3542069973306046E-3</v>
      </c>
      <c r="CS465" s="48">
        <f t="shared" si="44"/>
        <v>0.95903652041866194</v>
      </c>
      <c r="CT465" s="48">
        <f t="shared" si="45"/>
        <v>1.2083958628961555E-2</v>
      </c>
      <c r="CU465" s="48">
        <f t="shared" si="14"/>
        <v>1</v>
      </c>
      <c r="CV465" s="48">
        <f t="shared" si="46"/>
        <v>5.2393068897059415E-4</v>
      </c>
      <c r="CW465" s="48">
        <f t="shared" si="47"/>
        <v>7.7095979953834557E-3</v>
      </c>
      <c r="CX465" s="48">
        <f t="shared" si="48"/>
        <v>1.6363375172229677E-3</v>
      </c>
      <c r="CY465" s="48">
        <f t="shared" si="49"/>
        <v>0.99013013379842307</v>
      </c>
      <c r="CZ465" s="48">
        <f t="shared" si="15"/>
        <v>1</v>
      </c>
      <c r="DA465" s="48"/>
      <c r="DB465" s="48">
        <f>(AQ465*Baseline!B$7 + AV465*Baseline!B$11 + BA465*Baseline!B$16 + BF465*Baseline!B$18)</f>
        <v>43665.708071745059</v>
      </c>
      <c r="DC465" s="48">
        <f>(AR465*Baseline!B$7 + AW465*Baseline!B$11 + BB465*Baseline!B$16 + BG465*Baseline!B$18)</f>
        <v>58941.136999327966</v>
      </c>
      <c r="DD465" s="48">
        <f>(AS465*Baseline!B$7 + AX465*Baseline!B$11 + BC465*Baseline!B$16 + BH465*Baseline!B$18)</f>
        <v>114410.82859848687</v>
      </c>
      <c r="DE465" s="48">
        <f>(AT465*Baseline!B$7 + AY465*Baseline!B$11 + BD465*Baseline!B$16 + BI465*Baseline!B$18)</f>
        <v>1259678.5905593655</v>
      </c>
      <c r="DF465" s="48">
        <f t="shared" si="16"/>
        <v>1476696.2642289253</v>
      </c>
      <c r="DG465" s="48"/>
      <c r="DH465" s="48">
        <f t="shared" si="50"/>
        <v>2.9569864250009213E-2</v>
      </c>
      <c r="DI465" s="48">
        <f t="shared" si="51"/>
        <v>3.9914191176006523E-2</v>
      </c>
      <c r="DJ465" s="48">
        <f t="shared" si="52"/>
        <v>7.7477563511158379E-2</v>
      </c>
      <c r="DK465" s="48">
        <f t="shared" si="53"/>
        <v>0.85303838106282592</v>
      </c>
      <c r="DL465" s="48">
        <f t="shared" si="17"/>
        <v>1</v>
      </c>
      <c r="DM465" s="48"/>
      <c r="DN465" s="48">
        <f>DH465 / (Baseline!B$7/Baseline!B$17)</f>
        <v>3.1563885182411484</v>
      </c>
      <c r="DO465" s="48">
        <f>DI465 / (Baseline!B$11/Baseline!B$17)</f>
        <v>0.96354767897143945</v>
      </c>
      <c r="DP465" s="48">
        <f>DJ465 / (Baseline!B$16/Baseline!B$17)</f>
        <v>1.1972624986667131</v>
      </c>
      <c r="DQ465" s="48">
        <f>DK465 / (Baseline!B$18/Baseline!B$17)</f>
        <v>0.96443519785967335</v>
      </c>
      <c r="DR465" s="71"/>
      <c r="DS465" s="48">
        <f>(AU465*Baseline!B$34)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2.508083765097353E-2</v>
      </c>
      <c r="DT465" s="48">
        <f>(AZ465*Baseline!B$34) + (Baseline!D$88*(1-Baseline!D$89)*Baseline!B$35) + (Baseline!D$88*Baseline!D$89*((1-Baseline!D$90)*Baseline!B$40 + Baseline!D$90*Baseline!B$41))</f>
        <v>9.9424053940628584E-3</v>
      </c>
      <c r="DU465" s="48">
        <f>(BE465*Baseline!B$34) + (Baseline!F$88*(1-Baseline!F$89)*Baseline!B$35) + (Baseline!F$88*Baseline!F$89*((1-Baseline!F$90)*Baseline!B$40 + Baseline!F$90*Baseline!B$41))</f>
        <v>1.2910910902700775E-2</v>
      </c>
      <c r="DV465" s="48">
        <f>(BJ465*Baseline!B$34) + (Baseline!H$88*(1-Baseline!H$89)*Baseline!B$35) + (Baseline!H$88*Baseline!H$89*((1-Baseline!H$90)*Baseline!B$40 + Baseline!H$90*Baseline!B$41))</f>
        <v>9.305100180472009E-3</v>
      </c>
      <c r="DW465" s="48">
        <f>( DS465*Baseline!B$7 + DT465*Baseline!B$11 + DU465*Baseline!B$16 + DV465*Baseline!B$18 ) / Baseline!B$17</f>
        <v>9.7126313939980731E-3</v>
      </c>
    </row>
    <row r="466" spans="1:127">
      <c r="A466" s="7" t="s">
        <v>757</v>
      </c>
      <c r="B466" s="1">
        <f>MIN( MAX( NORMINV( MCrands!B466, (B$5+B$4)/2, (B$5-B$4)/3.29 ), 0 ), 1 )</f>
        <v>0.16764232208246221</v>
      </c>
      <c r="C466" s="1">
        <f>MAX( NORMINV( MCrands!C466, (C$5+C$4)/2, (C$5-C$4)/3.29 ), 0 )</f>
        <v>2.581027416413411</v>
      </c>
      <c r="D466" s="40"/>
      <c r="E466" s="40">
        <f>Baseline!B$33 * (C466 * Baseline!B$66*Baseline!B$66/Baseline!B$73 + Baseline!B$52*Baseline!B$52/Baseline!B$74 + Baseline!B$53*Baseline!B$53/Baseline!B$75 + Baseline!B$54*Baseline!B$54/Baseline!B$76)</f>
        <v>2.1606652747389102E-5</v>
      </c>
      <c r="F466" s="40">
        <f>Baseline!B$33 * (C466 * Baseline!B$66*Baseline!B$57/Baseline!B$73 + Baseline!B$52*Baseline!B$67/Baseline!B$74 + Baseline!B$53*Baseline!B$55/Baseline!B$75 + Baseline!B$54*Baseline!B$56/Baseline!B$76)</f>
        <v>3.9494317866371591E-8</v>
      </c>
      <c r="G466" s="1">
        <f>Baseline!B$33 * (C466 * Baseline!B$66*Baseline!B$58/Baseline!B$73 + Baseline!B$52*Baseline!B$59/Baseline!B$74 + Baseline!B$53*Baseline!B$68/Baseline!B$75 + Baseline!B$54*Baseline!B$60/Baseline!B$76)</f>
        <v>1.087445739634813E-7</v>
      </c>
      <c r="H466" s="40">
        <f>Baseline!B$33 * (C466 * Baseline!B$66*Baseline!B$61/Baseline!B$73 + Baseline!B$52*Baseline!B$62/Baseline!B$74 + Baseline!B$53*Baseline!B$63/Baseline!B$75 + Baseline!B$54*Baseline!B$69/Baseline!B$76)</f>
        <v>1.7638923945020059E-9</v>
      </c>
      <c r="I466" s="40">
        <f>Baseline!B$33 * (C466 * Baseline!B$57*Baseline!B$66/Baseline!B$73 + Baseline!B$67*Baseline!B$52/Baseline!B$74 + Baseline!B$55*Baseline!B$53/Baseline!B$75 + Baseline!B$56*Baseline!B$54/Baseline!B$76)</f>
        <v>3.9494317866371591E-8</v>
      </c>
      <c r="J466" s="1">
        <f>Baseline!B$33 * (C466 * Baseline!B$57*Baseline!B$57/Baseline!B$73 + Baseline!B$67*Baseline!B$67/Baseline!B$74 + Baseline!B$55*Baseline!B$55/Baseline!B$75 + Baseline!B$56*Baseline!B$56/Baseline!B$76)</f>
        <v>1.7949606313584203E-6</v>
      </c>
      <c r="K466" s="40">
        <f>Baseline!B$33 * (C466 * Baseline!B$57*Baseline!B$58/Baseline!B$73 + Baseline!B$67*Baseline!B$59/Baseline!B$74 + Baseline!B$55*Baseline!B$68/Baseline!B$75 + Baseline!B$56*Baseline!B$60/Baseline!B$76)</f>
        <v>1.3929308133349538E-8</v>
      </c>
      <c r="L466" s="1">
        <f>Baseline!B$33 * (C466 * Baseline!B$57*Baseline!B$61/Baseline!B$73 + Baseline!B$67*Baseline!B$62/Baseline!B$74 + Baseline!B$55*Baseline!B$63/Baseline!B$75 + Baseline!B$56*Baseline!B$69/Baseline!B$76)</f>
        <v>1.4629429932588583E-8</v>
      </c>
      <c r="M466" s="40">
        <f>Baseline!B$33 * (C466 * Baseline!B$58*Baseline!B$66/Baseline!B$73 + Baseline!B$59*Baseline!B$52/Baseline!B$74 + Baseline!B$68*Baseline!B$53/Baseline!B$75 + Baseline!B$60*Baseline!B$54/Baseline!B$76)</f>
        <v>1.087445739634813E-7</v>
      </c>
      <c r="N466" s="1">
        <f>Baseline!B$33 * (C466 * Baseline!B$58*Baseline!B$57/Baseline!B$73 + Baseline!B$59*Baseline!B$67/Baseline!B$74 + Baseline!B$68*Baseline!B$55/Baseline!B$75 + Baseline!B$60*Baseline!B$56/Baseline!B$76)</f>
        <v>1.3929308133349538E-8</v>
      </c>
      <c r="O466" s="1">
        <f>Baseline!B$33 * (C466 * Baseline!B$58*Baseline!B$58/Baseline!B$73 + Baseline!B$59*Baseline!B$59/Baseline!B$74 + Baseline!B$68*Baseline!B$68/Baseline!B$75 + Baseline!B$60*Baseline!B$60/Baseline!B$76)</f>
        <v>1.3250170342556451E-6</v>
      </c>
      <c r="P466" s="40">
        <f>Baseline!B$33 * (C466 * Baseline!B$58*Baseline!B$61/Baseline!B$73 + Baseline!B$59*Baseline!B$62/Baseline!B$74 + Baseline!B$68*Baseline!B$63/Baseline!B$75 + Baseline!B$60*Baseline!B$69/Baseline!B$76)</f>
        <v>1.6489979124821544E-9</v>
      </c>
      <c r="Q466" s="40">
        <f>Baseline!B$33 * (C466 * Baseline!B$61*Baseline!B$66/Baseline!B$73 + Baseline!B$62*Baseline!B$52/Baseline!B$74 + Baseline!B$63*Baseline!B$53/Baseline!B$75 + Baseline!B$69*Baseline!B$54/Baseline!B$76)</f>
        <v>1.7638923945020059E-9</v>
      </c>
      <c r="R466" s="40">
        <f>Baseline!B$33 * (C466 * Baseline!B$61*Baseline!B$57/Baseline!B$73 + Baseline!B$62*Baseline!B$67/Baseline!B$74 + Baseline!B$63*Baseline!B$55/Baseline!B$75 + Baseline!B$69*Baseline!B$56/Baseline!B$76)</f>
        <v>1.4629429932588583E-8</v>
      </c>
      <c r="S466" s="40">
        <f>Baseline!B$33 * (C466 * Baseline!B$61*Baseline!B$58/Baseline!B$73 + Baseline!B$62*Baseline!B$59/Baseline!B$74 + Baseline!B$63*Baseline!B$68/Baseline!B$75 + Baseline!B$69*Baseline!B$60/Baseline!B$76)</f>
        <v>1.6489979124821544E-9</v>
      </c>
      <c r="T466" s="40">
        <f>Baseline!B$33 * (C466 * Baseline!B$61*Baseline!B$61/Baseline!B$73 + Baseline!B$62*Baseline!B$62/Baseline!B$74 + Baseline!B$63*Baseline!B$63/Baseline!B$75 + Baseline!B$69*Baseline!B$69/Baseline!B$76)</f>
        <v>9.855180575501039E-8</v>
      </c>
      <c r="U466" s="40"/>
      <c r="V466" s="40">
        <f>E466 * ( Baseline!B$87 * Baseline!B$7 )</f>
        <v>0.2242554488651515</v>
      </c>
      <c r="W466" s="40">
        <f>F466 * ( Baseline!D$87 * Baseline!B$11 )</f>
        <v>7.2853571359112075E-4</v>
      </c>
      <c r="X466" s="40">
        <f>G466 * ( Baseline!F$87 * Baseline!B$16 )</f>
        <v>3.7772177566699453E-3</v>
      </c>
      <c r="Y466" s="40">
        <f>H466 * ( Baseline!H$87 * Baseline!B$18 )</f>
        <v>6.203141535777851E-4</v>
      </c>
      <c r="Z466" s="48">
        <f t="shared" si="0"/>
        <v>0.22938151648899036</v>
      </c>
      <c r="AA466" s="40">
        <f>I466 * ( Baseline!B$87 * Baseline!B$7 )</f>
        <v>4.0991152513507074E-4</v>
      </c>
      <c r="AB466" s="1">
        <f>J466 * ( Baseline!D$87 * Baseline!B$11 )</f>
        <v>3.3110913039674061E-2</v>
      </c>
      <c r="AC466" s="1">
        <f>K466 * ( Baseline!F$87 * Baseline!B$16 )</f>
        <v>4.8383131315668087E-4</v>
      </c>
      <c r="AD466" s="1">
        <f>L466 * ( Baseline!F$87 * Baseline!B$16 )</f>
        <v>5.0814988276922551E-4</v>
      </c>
      <c r="AE466" s="48">
        <f t="shared" si="1"/>
        <v>3.4512805760735038E-2</v>
      </c>
      <c r="AF466" s="48">
        <f>M466 * ( Baseline!B$87 * Baseline!B$7 )</f>
        <v>1.1286599331669725E-3</v>
      </c>
      <c r="AG466" s="48">
        <f>N466 * ( Baseline!D$87 * Baseline!B$11 )</f>
        <v>2.5694831532718207E-4</v>
      </c>
      <c r="AH466" s="48">
        <f>O466 * ( Baseline!F$87 * Baseline!B$16 )</f>
        <v>4.6024161824950588E-2</v>
      </c>
      <c r="AI466" s="48">
        <f>P466 * ( Baseline!H$87 * Baseline!B$18 )</f>
        <v>5.7990881276048204E-4</v>
      </c>
      <c r="AJ466" s="48">
        <f t="shared" si="2"/>
        <v>4.7989678886205221E-2</v>
      </c>
      <c r="AK466" s="48">
        <f>Q466 * ( Baseline!B$87 * Baseline!B$7 )</f>
        <v>1.8307439162536319E-5</v>
      </c>
      <c r="AL466" s="48">
        <f>R466 * ( Baseline!D$87 * Baseline!B$11 )</f>
        <v>2.6986317908897966E-4</v>
      </c>
      <c r="AM466" s="48">
        <f>S466 * ( Baseline!F$87 * Baseline!B$16 )</f>
        <v>5.7277563088627924E-5</v>
      </c>
      <c r="AN466" s="48">
        <f>T466 * ( Baseline!H$87 * Baseline!B$18 )</f>
        <v>3.4658055197148839E-2</v>
      </c>
      <c r="AO466" s="48">
        <f t="shared" si="3"/>
        <v>3.5003503378488982E-2</v>
      </c>
      <c r="AP466" s="48"/>
      <c r="AQ466" s="48">
        <f>V466 * ( (1-Baseline!B$88-Baseline!B$87) + (1-B466)*Baseline!B$88 )</f>
        <v>0.18599709553265226</v>
      </c>
      <c r="AR466" s="48">
        <f>W466 * ( (1-Baseline!B$88-Baseline!B$87) + (1-B466)*Baseline!B$88 )</f>
        <v>6.0424630663595774E-4</v>
      </c>
      <c r="AS466" s="48">
        <f>X466 * ( (1-Baseline!B$88-Baseline!B$87) + (1-B466)*Baseline!B$88 )</f>
        <v>3.1328181120692682E-3</v>
      </c>
      <c r="AT466" s="48">
        <f>Y466 * ( (1-Baseline!B$88-Baseline!B$87) + (1-B466)*Baseline!B$88 )</f>
        <v>5.1448752512872717E-4</v>
      </c>
      <c r="AU466" s="48">
        <f t="shared" si="4"/>
        <v>0.19024864747648623</v>
      </c>
      <c r="AV466" s="48">
        <f>AA466 * ( (1-Baseline!D$88-Baseline!D$87) + (1-B466)*Baseline!D$88 )</f>
        <v>3.7559973323540984E-4</v>
      </c>
      <c r="AW466" s="48">
        <f>AB466 * ( (1-Baseline!D$88-Baseline!D$87) + (1-B466)*Baseline!D$88 )</f>
        <v>3.0339352134059836E-2</v>
      </c>
      <c r="AX466" s="48">
        <f>AC466 * ( (1-Baseline!D$88-Baseline!D$87) + (1-B466)*Baseline!D$88 )</f>
        <v>4.4333203876789314E-4</v>
      </c>
      <c r="AY466" s="48">
        <f>AD466 * ( (1-Baseline!D$88-Baseline!D$87) + (1-B466)*Baseline!D$88 )</f>
        <v>4.6561501374921071E-4</v>
      </c>
      <c r="AZ466" s="48">
        <f t="shared" si="5"/>
        <v>3.1623898919812349E-2</v>
      </c>
      <c r="BA466" s="48">
        <f>AF466 * ( (1-Baseline!F$88-Baseline!F$87) + (1-Baseline!B$36)*Baseline!F$88 )</f>
        <v>8.1221980502481481E-4</v>
      </c>
      <c r="BB466" s="48">
        <f>AG466 * ( (1-Baseline!F$88-Baseline!F$87) + (1-Baseline!B$36)*Baseline!F$88 )</f>
        <v>1.8490823005553071E-4</v>
      </c>
      <c r="BC466" s="48">
        <f>AH466 * ( (1-Baseline!F$88-Baseline!F$87) + (1-Baseline!B$36)*Baseline!F$88 )</f>
        <v>3.3120459622412841E-2</v>
      </c>
      <c r="BD466" s="48">
        <f>AI466 * ( (1-Baseline!F$88-Baseline!F$87) + (1-Baseline!B$36)*Baseline!F$88 )</f>
        <v>4.1732093874445126E-4</v>
      </c>
      <c r="BE466" s="48">
        <f t="shared" si="6"/>
        <v>3.4534908596237639E-2</v>
      </c>
      <c r="BF466" s="48">
        <f>AK466 * ( (1-Baseline!H$88-Baseline!H$87) + (1-Baseline!B$36)*Baseline!H$88 )</f>
        <v>1.4505350197260775E-5</v>
      </c>
      <c r="BG466" s="48">
        <f>AL466 * ( (1-Baseline!H$88-Baseline!H$87) + (1-Baseline!B$36)*Baseline!H$88 )</f>
        <v>2.1381799405578033E-4</v>
      </c>
      <c r="BH466" s="48">
        <f>AM466 * ( (1-Baseline!H$88-Baseline!H$87) + (1-Baseline!B$36)*Baseline!H$88 )</f>
        <v>4.5382158786381674E-5</v>
      </c>
      <c r="BI466" s="48">
        <f>AN466 * ( (1-Baseline!H$88-Baseline!H$87) + (1-Baseline!B$36)*Baseline!H$88 )</f>
        <v>2.7460270293804965E-2</v>
      </c>
      <c r="BJ466" s="48">
        <f t="shared" si="7"/>
        <v>2.7733975796844387E-2</v>
      </c>
      <c r="BK466" s="48"/>
      <c r="BL466" s="48">
        <f t="shared" si="18"/>
        <v>0.97765265614117214</v>
      </c>
      <c r="BM466" s="48">
        <f t="shared" si="19"/>
        <v>3.1760872660639523E-3</v>
      </c>
      <c r="BN466" s="48">
        <f t="shared" si="20"/>
        <v>1.6466966538915707E-2</v>
      </c>
      <c r="BO466" s="48">
        <f t="shared" si="21"/>
        <v>2.7042900538481632E-3</v>
      </c>
      <c r="BP466" s="48">
        <f t="shared" si="8"/>
        <v>1</v>
      </c>
      <c r="BQ466" s="48">
        <f t="shared" si="22"/>
        <v>1.1877084928326054E-2</v>
      </c>
      <c r="BR466" s="48">
        <f t="shared" si="23"/>
        <v>0.95938050557871768</v>
      </c>
      <c r="BS466" s="48">
        <f t="shared" si="24"/>
        <v>1.4018892480400192E-2</v>
      </c>
      <c r="BT466" s="48">
        <f t="shared" si="25"/>
        <v>1.4723517012556071E-2</v>
      </c>
      <c r="BU466" s="48">
        <f t="shared" si="9"/>
        <v>1</v>
      </c>
      <c r="BV466" s="48">
        <f t="shared" si="26"/>
        <v>2.3518805696601759E-2</v>
      </c>
      <c r="BW466" s="48">
        <f t="shared" si="27"/>
        <v>5.3542411887453293E-3</v>
      </c>
      <c r="BX466" s="48">
        <f t="shared" si="28"/>
        <v>0.95904292116820922</v>
      </c>
      <c r="BY466" s="48">
        <f t="shared" si="29"/>
        <v>1.2084031946443771E-2</v>
      </c>
      <c r="BZ466" s="48">
        <f t="shared" si="10"/>
        <v>1</v>
      </c>
      <c r="CA466" s="48">
        <f t="shared" si="30"/>
        <v>5.2301733813841492E-4</v>
      </c>
      <c r="CB466" s="48">
        <f t="shared" si="31"/>
        <v>7.7096048407206321E-3</v>
      </c>
      <c r="CC466" s="48">
        <f t="shared" si="32"/>
        <v>1.6363380107782932E-3</v>
      </c>
      <c r="CD466" s="48">
        <f t="shared" si="33"/>
        <v>0.99013103981036266</v>
      </c>
      <c r="CE466" s="48">
        <f t="shared" si="11"/>
        <v>1</v>
      </c>
      <c r="CF466" s="48"/>
      <c r="CG466" s="48">
        <f t="shared" si="34"/>
        <v>0.97765265614117214</v>
      </c>
      <c r="CH466" s="48">
        <f t="shared" si="35"/>
        <v>3.1760872660639523E-3</v>
      </c>
      <c r="CI466" s="48">
        <f t="shared" si="36"/>
        <v>1.6466966538915707E-2</v>
      </c>
      <c r="CJ466" s="48">
        <f t="shared" si="37"/>
        <v>2.7042900538481632E-3</v>
      </c>
      <c r="CK466" s="48">
        <f t="shared" si="12"/>
        <v>1</v>
      </c>
      <c r="CL466" s="48">
        <f t="shared" si="38"/>
        <v>1.1877084928326054E-2</v>
      </c>
      <c r="CM466" s="48">
        <f t="shared" si="39"/>
        <v>0.95938050557871768</v>
      </c>
      <c r="CN466" s="48">
        <f t="shared" si="40"/>
        <v>1.4018892480400192E-2</v>
      </c>
      <c r="CO466" s="48">
        <f t="shared" si="41"/>
        <v>1.4723517012556071E-2</v>
      </c>
      <c r="CP466" s="48">
        <f t="shared" si="13"/>
        <v>1</v>
      </c>
      <c r="CQ466" s="48">
        <f t="shared" si="42"/>
        <v>2.3518805696601759E-2</v>
      </c>
      <c r="CR466" s="48">
        <f t="shared" si="43"/>
        <v>5.3542411887453293E-3</v>
      </c>
      <c r="CS466" s="48">
        <f t="shared" si="44"/>
        <v>0.95904292116820922</v>
      </c>
      <c r="CT466" s="48">
        <f t="shared" si="45"/>
        <v>1.2084031946443771E-2</v>
      </c>
      <c r="CU466" s="48">
        <f t="shared" si="14"/>
        <v>1</v>
      </c>
      <c r="CV466" s="48">
        <f t="shared" si="46"/>
        <v>5.2301733813841492E-4</v>
      </c>
      <c r="CW466" s="48">
        <f t="shared" si="47"/>
        <v>7.7096048407206321E-3</v>
      </c>
      <c r="CX466" s="48">
        <f t="shared" si="48"/>
        <v>1.6363380107782932E-3</v>
      </c>
      <c r="CY466" s="48">
        <f t="shared" si="49"/>
        <v>0.99013103981036266</v>
      </c>
      <c r="CZ466" s="48">
        <f t="shared" si="15"/>
        <v>1</v>
      </c>
      <c r="DA466" s="48"/>
      <c r="DB466" s="48">
        <f>(AQ466*Baseline!B$7 + AV466*Baseline!B$11 + BA466*Baseline!B$16 + BF466*Baseline!B$18)</f>
        <v>94399.387734139687</v>
      </c>
      <c r="DC466" s="48">
        <f>(AR466*Baseline!B$7 + AW466*Baseline!B$11 + BB466*Baseline!B$16 + BG466*Baseline!B$18)</f>
        <v>75767.816561772081</v>
      </c>
      <c r="DD466" s="48">
        <f>(AS466*Baseline!B$7 + AX466*Baseline!B$11 + BC466*Baseline!B$16 + BH466*Baseline!B$18)</f>
        <v>115508.08498650271</v>
      </c>
      <c r="DE466" s="48">
        <f>(AT466*Baseline!B$7 + AY466*Baseline!B$11 + BD466*Baseline!B$16 + BI466*Baseline!B$18)</f>
        <v>1260074.3517595446</v>
      </c>
      <c r="DF466" s="48">
        <f t="shared" si="16"/>
        <v>1545749.6410419592</v>
      </c>
      <c r="DG466" s="48"/>
      <c r="DH466" s="48">
        <f t="shared" si="50"/>
        <v>6.1070295750162318E-2</v>
      </c>
      <c r="DI466" s="48">
        <f t="shared" si="51"/>
        <v>4.9016874757737937E-2</v>
      </c>
      <c r="DJ466" s="48">
        <f t="shared" si="52"/>
        <v>7.4726257033862875E-2</v>
      </c>
      <c r="DK466" s="48">
        <f t="shared" si="53"/>
        <v>0.81518657245823678</v>
      </c>
      <c r="DL466" s="48">
        <f t="shared" si="17"/>
        <v>0.99999999999999989</v>
      </c>
      <c r="DM466" s="48"/>
      <c r="DN466" s="48">
        <f>DH466 / (Baseline!B$7/Baseline!B$17)</f>
        <v>6.5188523924773678</v>
      </c>
      <c r="DO466" s="48">
        <f>DI466 / (Baseline!B$11/Baseline!B$17)</f>
        <v>1.1832908174184271</v>
      </c>
      <c r="DP466" s="48">
        <f>DJ466 / (Baseline!B$16/Baseline!B$17)</f>
        <v>1.1547464989588709</v>
      </c>
      <c r="DQ466" s="48">
        <f>DK466 / (Baseline!B$18/Baseline!B$17)</f>
        <v>0.92164038659288139</v>
      </c>
      <c r="DR466" s="71"/>
      <c r="DS466" s="48">
        <f>(AU466*Baseline!B$34)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4.1066828371472935E-2</v>
      </c>
      <c r="DT466" s="48">
        <f>(AZ466*Baseline!B$34) + (Baseline!D$88*(1-Baseline!D$89)*Baseline!B$35) + (Baseline!D$88*Baseline!D$89*((1-Baseline!D$90)*Baseline!B$40 + Baseline!D$90*Baseline!B$41))</f>
        <v>1.1157152837971855E-2</v>
      </c>
      <c r="DU466" s="48">
        <f>(BE466*Baseline!B$34) + (Baseline!F$88*(1-Baseline!F$89)*Baseline!B$35) + (Baseline!F$88*Baseline!F$89*((1-Baseline!F$90)*Baseline!B$40 + Baseline!F$90*Baseline!B$41))</f>
        <v>1.2910876289435649E-2</v>
      </c>
      <c r="DV466" s="48">
        <f>(BJ466*Baseline!B$34) + (Baseline!H$88*(1-Baseline!H$89)*Baseline!B$35) + (Baseline!H$88*Baseline!H$89*((1-Baseline!H$90)*Baseline!B$40 + Baseline!H$90*Baseline!B$41))</f>
        <v>9.3050963695266581E-3</v>
      </c>
      <c r="DW466" s="48">
        <f>( DS466*Baseline!B$7 + DT466*Baseline!B$11 + DU466*Baseline!B$16 + DV466*Baseline!B$18 ) / Baseline!B$17</f>
        <v>9.912706620573853E-3</v>
      </c>
    </row>
    <row r="467" spans="1:127">
      <c r="A467" s="7" t="s">
        <v>759</v>
      </c>
      <c r="B467" s="1">
        <f>MIN( MAX( NORMINV( MCrands!B467, (B$5+B$4)/2, (B$5-B$4)/3.29 ), 0 ), 1 )</f>
        <v>0.57445151153933871</v>
      </c>
      <c r="C467" s="1">
        <f>MAX( NORMINV( MCrands!C467, (C$5+C$4)/2, (C$5-C$4)/3.29 ), 0 )</f>
        <v>2.1428590487225696</v>
      </c>
      <c r="D467" s="40"/>
      <c r="E467" s="40">
        <f>Baseline!B$33 * (C467 * Baseline!B$66*Baseline!B$66/Baseline!B$73 + Baseline!B$52*Baseline!B$52/Baseline!B$74 + Baseline!B$53*Baseline!B$53/Baseline!B$75 + Baseline!B$54*Baseline!B$54/Baseline!B$76)</f>
        <v>1.7940041122800339E-5</v>
      </c>
      <c r="F467" s="40">
        <f>Baseline!B$33 * (C467 * Baseline!B$66*Baseline!B$57/Baseline!B$73 + Baseline!B$52*Baseline!B$67/Baseline!B$74 + Baseline!B$53*Baseline!B$55/Baseline!B$75 + Baseline!B$54*Baseline!B$56/Baseline!B$76)</f>
        <v>3.9003965258603118E-8</v>
      </c>
      <c r="G467" s="1">
        <f>Baseline!B$33 * (C467 * Baseline!B$66*Baseline!B$58/Baseline!B$73 + Baseline!B$52*Baseline!B$59/Baseline!B$74 + Baseline!B$53*Baseline!B$68/Baseline!B$75 + Baseline!B$54*Baseline!B$60/Baseline!B$76)</f>
        <v>1.0753912380271713E-7</v>
      </c>
      <c r="H467" s="40">
        <f>Baseline!B$33 * (C467 * Baseline!B$66*Baseline!B$61/Baseline!B$73 + Baseline!B$52*Baseline!B$62/Baseline!B$74 + Baseline!B$53*Baseline!B$63/Baseline!B$75 + Baseline!B$54*Baseline!B$69/Baseline!B$76)</f>
        <v>1.6433473784255893E-9</v>
      </c>
      <c r="I467" s="40">
        <f>Baseline!B$33 * (C467 * Baseline!B$57*Baseline!B$66/Baseline!B$73 + Baseline!B$67*Baseline!B$52/Baseline!B$74 + Baseline!B$55*Baseline!B$53/Baseline!B$75 + Baseline!B$56*Baseline!B$54/Baseline!B$76)</f>
        <v>3.9003965258603118E-8</v>
      </c>
      <c r="J467" s="1">
        <f>Baseline!B$33 * (C467 * Baseline!B$57*Baseline!B$57/Baseline!B$73 + Baseline!B$67*Baseline!B$67/Baseline!B$74 + Baseline!B$55*Baseline!B$55/Baseline!B$75 + Baseline!B$56*Baseline!B$56/Baseline!B$76)</f>
        <v>1.7949605657813415E-6</v>
      </c>
      <c r="K467" s="40">
        <f>Baseline!B$33 * (C467 * Baseline!B$57*Baseline!B$58/Baseline!B$73 + Baseline!B$67*Baseline!B$59/Baseline!B$74 + Baseline!B$55*Baseline!B$68/Baseline!B$75 + Baseline!B$56*Baseline!B$60/Baseline!B$76)</f>
        <v>1.3929146923030476E-8</v>
      </c>
      <c r="L467" s="1">
        <f>Baseline!B$33 * (C467 * Baseline!B$57*Baseline!B$61/Baseline!B$73 + Baseline!B$67*Baseline!B$62/Baseline!B$74 + Baseline!B$55*Baseline!B$63/Baseline!B$75 + Baseline!B$56*Baseline!B$69/Baseline!B$76)</f>
        <v>1.4629413811556679E-8</v>
      </c>
      <c r="M467" s="40">
        <f>Baseline!B$33 * (C467 * Baseline!B$58*Baseline!B$66/Baseline!B$73 + Baseline!B$59*Baseline!B$52/Baseline!B$74 + Baseline!B$68*Baseline!B$53/Baseline!B$75 + Baseline!B$60*Baseline!B$54/Baseline!B$76)</f>
        <v>1.0753912380271713E-7</v>
      </c>
      <c r="N467" s="1">
        <f>Baseline!B$33 * (C467 * Baseline!B$58*Baseline!B$57/Baseline!B$73 + Baseline!B$59*Baseline!B$67/Baseline!B$74 + Baseline!B$68*Baseline!B$55/Baseline!B$75 + Baseline!B$60*Baseline!B$56/Baseline!B$76)</f>
        <v>1.3929146923030476E-8</v>
      </c>
      <c r="O467" s="1">
        <f>Baseline!B$33 * (C467 * Baseline!B$58*Baseline!B$58/Baseline!B$73 + Baseline!B$59*Baseline!B$59/Baseline!B$74 + Baseline!B$68*Baseline!B$68/Baseline!B$75 + Baseline!B$60*Baseline!B$60/Baseline!B$76)</f>
        <v>1.325016637946944E-6</v>
      </c>
      <c r="P467" s="40">
        <f>Baseline!B$33 * (C467 * Baseline!B$58*Baseline!B$61/Baseline!B$73 + Baseline!B$59*Baseline!B$62/Baseline!B$74 + Baseline!B$68*Baseline!B$63/Baseline!B$75 + Baseline!B$60*Baseline!B$69/Baseline!B$76)</f>
        <v>1.648958281612052E-9</v>
      </c>
      <c r="Q467" s="40">
        <f>Baseline!B$33 * (C467 * Baseline!B$61*Baseline!B$66/Baseline!B$73 + Baseline!B$62*Baseline!B$52/Baseline!B$74 + Baseline!B$63*Baseline!B$53/Baseline!B$75 + Baseline!B$69*Baseline!B$54/Baseline!B$76)</f>
        <v>1.6433473784255893E-9</v>
      </c>
      <c r="R467" s="40">
        <f>Baseline!B$33 * (C467 * Baseline!B$61*Baseline!B$57/Baseline!B$73 + Baseline!B$62*Baseline!B$67/Baseline!B$74 + Baseline!B$63*Baseline!B$55/Baseline!B$75 + Baseline!B$69*Baseline!B$56/Baseline!B$76)</f>
        <v>1.4629413811556679E-8</v>
      </c>
      <c r="S467" s="40">
        <f>Baseline!B$33 * (C467 * Baseline!B$61*Baseline!B$58/Baseline!B$73 + Baseline!B$62*Baseline!B$59/Baseline!B$74 + Baseline!B$63*Baseline!B$68/Baseline!B$75 + Baseline!B$69*Baseline!B$60/Baseline!B$76)</f>
        <v>1.648958281612052E-9</v>
      </c>
      <c r="T467" s="40">
        <f>Baseline!B$33 * (C467 * Baseline!B$61*Baseline!B$61/Baseline!B$73 + Baseline!B$62*Baseline!B$62/Baseline!B$74 + Baseline!B$63*Baseline!B$63/Baseline!B$75 + Baseline!B$69*Baseline!B$69/Baseline!B$76)</f>
        <v>9.8551801791923396E-8</v>
      </c>
      <c r="U467" s="40"/>
      <c r="V467" s="40">
        <f>E467 * ( Baseline!B$87 * Baseline!B$7 )</f>
        <v>0.18619968681354473</v>
      </c>
      <c r="W467" s="40">
        <f>F467 * ( Baseline!D$87 * Baseline!B$11 )</f>
        <v>7.1949037729184386E-4</v>
      </c>
      <c r="X467" s="40">
        <f>G467 * ( Baseline!F$87 * Baseline!B$16 )</f>
        <v>3.7353467226857746E-3</v>
      </c>
      <c r="Y467" s="40">
        <f>H467 * ( Baseline!H$87 * Baseline!B$18 )</f>
        <v>5.779216698590864E-4</v>
      </c>
      <c r="Z467" s="48">
        <f t="shared" si="0"/>
        <v>0.19123244558338146</v>
      </c>
      <c r="AA467" s="40">
        <f>I467 * ( Baseline!B$87 * Baseline!B$7 )</f>
        <v>4.0482215541904178E-4</v>
      </c>
      <c r="AB467" s="1">
        <f>J467 * ( Baseline!D$87 * Baseline!B$11 )</f>
        <v>3.31109118300002E-2</v>
      </c>
      <c r="AC467" s="1">
        <f>K467 * ( Baseline!F$87 * Baseline!B$16 )</f>
        <v>4.8382571355333953E-4</v>
      </c>
      <c r="AD467" s="1">
        <f>L467 * ( Baseline!F$87 * Baseline!B$16 )</f>
        <v>5.0814932280889144E-4</v>
      </c>
      <c r="AE467" s="48">
        <f t="shared" si="1"/>
        <v>3.4507709021781477E-2</v>
      </c>
      <c r="AF467" s="48">
        <f>M467 * ( Baseline!B$87 * Baseline!B$7 )</f>
        <v>1.116148565948401E-3</v>
      </c>
      <c r="AG467" s="48">
        <f>N467 * ( Baseline!D$87 * Baseline!B$11 )</f>
        <v>2.5694534154560588E-4</v>
      </c>
      <c r="AH467" s="48">
        <f>O467 * ( Baseline!F$87 * Baseline!B$16 )</f>
        <v>4.6024148059259036E-2</v>
      </c>
      <c r="AI467" s="48">
        <f>P467 * ( Baseline!H$87 * Baseline!B$18 )</f>
        <v>5.7989487563499774E-4</v>
      </c>
      <c r="AJ467" s="48">
        <f t="shared" si="2"/>
        <v>4.7977136842388045E-2</v>
      </c>
      <c r="AK467" s="48">
        <f>Q467 * ( Baseline!B$87 * Baseline!B$7 )</f>
        <v>1.7056302440679191E-5</v>
      </c>
      <c r="AL467" s="48">
        <f>R467 * ( Baseline!D$87 * Baseline!B$11 )</f>
        <v>2.6986288171082208E-4</v>
      </c>
      <c r="AM467" s="48">
        <f>S467 * ( Baseline!F$87 * Baseline!B$16 )</f>
        <v>5.7276186519473191E-5</v>
      </c>
      <c r="AN467" s="48">
        <f>T467 * ( Baseline!H$87 * Baseline!B$18 )</f>
        <v>3.4658053803436298E-2</v>
      </c>
      <c r="AO467" s="48">
        <f t="shared" si="3"/>
        <v>3.5002249174107269E-2</v>
      </c>
      <c r="AP467" s="48"/>
      <c r="AQ467" s="48">
        <f>V467 * ( (1-Baseline!B$88-Baseline!B$87) + (1-B467)*Baseline!B$88 )</f>
        <v>8.701821804674377E-2</v>
      </c>
      <c r="AR467" s="48">
        <f>W467 * ( (1-Baseline!B$88-Baseline!B$87) + (1-B467)*Baseline!B$88 )</f>
        <v>3.3624530526955355E-4</v>
      </c>
      <c r="AS467" s="48">
        <f>X467 * ( (1-Baseline!B$88-Baseline!B$87) + (1-B467)*Baseline!B$88 )</f>
        <v>1.74567004465668E-3</v>
      </c>
      <c r="AT467" s="48">
        <f>Y467 * ( (1-Baseline!B$88-Baseline!B$87) + (1-B467)*Baseline!B$88 )</f>
        <v>2.7008484677041905E-4</v>
      </c>
      <c r="AU467" s="48">
        <f t="shared" si="4"/>
        <v>8.9370218243440436E-2</v>
      </c>
      <c r="AV467" s="48">
        <f>AA467 * ( (1-Baseline!D$88-Baseline!D$87) + (1-B467)*Baseline!D$88 )</f>
        <v>2.9715732397687277E-4</v>
      </c>
      <c r="AW467" s="48">
        <f>AB467 * ( (1-Baseline!D$88-Baseline!D$87) + (1-B467)*Baseline!D$88 )</f>
        <v>2.4304870230366423E-2</v>
      </c>
      <c r="AX467" s="48">
        <f>AC467 * ( (1-Baseline!D$88-Baseline!D$87) + (1-B467)*Baseline!D$88 )</f>
        <v>3.5514942150804198E-4</v>
      </c>
      <c r="AY467" s="48">
        <f>AD467 * ( (1-Baseline!D$88-Baseline!D$87) + (1-B467)*Baseline!D$88 )</f>
        <v>3.7300402392810241E-4</v>
      </c>
      <c r="AZ467" s="48">
        <f t="shared" si="5"/>
        <v>2.5330180999779441E-2</v>
      </c>
      <c r="BA467" s="48">
        <f>AF467 * ( (1-Baseline!F$88-Baseline!F$87) + (1-Baseline!B$36)*Baseline!F$88 )</f>
        <v>8.032162248105797E-4</v>
      </c>
      <c r="BB467" s="48">
        <f>AG467 * ( (1-Baseline!F$88-Baseline!F$87) + (1-Baseline!B$36)*Baseline!F$88 )</f>
        <v>1.8490609002714747E-4</v>
      </c>
      <c r="BC467" s="48">
        <f>AH467 * ( (1-Baseline!F$88-Baseline!F$87) + (1-Baseline!B$36)*Baseline!F$88 )</f>
        <v>3.3120449716180701E-2</v>
      </c>
      <c r="BD467" s="48">
        <f>AI467 * ( (1-Baseline!F$88-Baseline!F$87) + (1-Baseline!B$36)*Baseline!F$88 )</f>
        <v>4.1731090914296474E-4</v>
      </c>
      <c r="BE467" s="48">
        <f t="shared" si="6"/>
        <v>3.4525882940161394E-2</v>
      </c>
      <c r="BF467" s="48">
        <f>AK467 * ( (1-Baseline!H$88-Baseline!H$87) + (1-Baseline!B$36)*Baseline!H$88 )</f>
        <v>1.3514049549798936E-5</v>
      </c>
      <c r="BG467" s="48">
        <f>AL467 * ( (1-Baseline!H$88-Baseline!H$87) + (1-Baseline!B$36)*Baseline!H$88 )</f>
        <v>2.1381775843711852E-4</v>
      </c>
      <c r="BH467" s="48">
        <f>AM467 * ( (1-Baseline!H$88-Baseline!H$87) + (1-Baseline!B$36)*Baseline!H$88 )</f>
        <v>4.5381068103108993E-5</v>
      </c>
      <c r="BI467" s="48">
        <f>AN467 * ( (1-Baseline!H$88-Baseline!H$87) + (1-Baseline!B$36)*Baseline!H$88 )</f>
        <v>2.7460269189538644E-2</v>
      </c>
      <c r="BJ467" s="48">
        <f t="shared" si="7"/>
        <v>2.7732982065628669E-2</v>
      </c>
      <c r="BK467" s="48"/>
      <c r="BL467" s="48">
        <f t="shared" si="18"/>
        <v>0.97368250584003369</v>
      </c>
      <c r="BM467" s="48">
        <f t="shared" si="19"/>
        <v>3.7623865296338042E-3</v>
      </c>
      <c r="BN467" s="48">
        <f t="shared" si="20"/>
        <v>1.9533017586480027E-2</v>
      </c>
      <c r="BO467" s="48">
        <f t="shared" si="21"/>
        <v>3.0220900438524181E-3</v>
      </c>
      <c r="BP467" s="48">
        <f t="shared" si="8"/>
        <v>1</v>
      </c>
      <c r="BQ467" s="48">
        <f t="shared" si="22"/>
        <v>1.1731354149402256E-2</v>
      </c>
      <c r="BR467" s="48">
        <f t="shared" si="23"/>
        <v>0.95952216964332204</v>
      </c>
      <c r="BS467" s="48">
        <f t="shared" si="24"/>
        <v>1.4020800779557569E-2</v>
      </c>
      <c r="BT467" s="48">
        <f t="shared" si="25"/>
        <v>1.4725675427718035E-2</v>
      </c>
      <c r="BU467" s="48">
        <f t="shared" si="9"/>
        <v>1</v>
      </c>
      <c r="BV467" s="48">
        <f t="shared" si="26"/>
        <v>2.3264176218249815E-2</v>
      </c>
      <c r="BW467" s="48">
        <f t="shared" si="27"/>
        <v>5.3555788956249966E-3</v>
      </c>
      <c r="BX467" s="48">
        <f t="shared" si="28"/>
        <v>0.95929334446228287</v>
      </c>
      <c r="BY467" s="48">
        <f t="shared" si="29"/>
        <v>1.2086900423842251E-2</v>
      </c>
      <c r="BZ467" s="48">
        <f t="shared" si="10"/>
        <v>1</v>
      </c>
      <c r="CA467" s="48">
        <f t="shared" si="30"/>
        <v>4.8729161248576278E-4</v>
      </c>
      <c r="CB467" s="48">
        <f t="shared" si="31"/>
        <v>7.7098725961430997E-3</v>
      </c>
      <c r="CC467" s="48">
        <f t="shared" si="32"/>
        <v>1.6363573161990673E-3</v>
      </c>
      <c r="CD467" s="48">
        <f t="shared" si="33"/>
        <v>0.99016647847517214</v>
      </c>
      <c r="CE467" s="48">
        <f t="shared" si="11"/>
        <v>1</v>
      </c>
      <c r="CF467" s="48"/>
      <c r="CG467" s="48">
        <f t="shared" si="34"/>
        <v>0.97368250584003369</v>
      </c>
      <c r="CH467" s="48">
        <f t="shared" si="35"/>
        <v>3.7623865296338042E-3</v>
      </c>
      <c r="CI467" s="48">
        <f t="shared" si="36"/>
        <v>1.9533017586480027E-2</v>
      </c>
      <c r="CJ467" s="48">
        <f t="shared" si="37"/>
        <v>3.0220900438524181E-3</v>
      </c>
      <c r="CK467" s="48">
        <f t="shared" si="12"/>
        <v>1</v>
      </c>
      <c r="CL467" s="48">
        <f t="shared" si="38"/>
        <v>1.1731354149402256E-2</v>
      </c>
      <c r="CM467" s="48">
        <f t="shared" si="39"/>
        <v>0.95952216964332204</v>
      </c>
      <c r="CN467" s="48">
        <f t="shared" si="40"/>
        <v>1.4020800779557569E-2</v>
      </c>
      <c r="CO467" s="48">
        <f t="shared" si="41"/>
        <v>1.4725675427718035E-2</v>
      </c>
      <c r="CP467" s="48">
        <f t="shared" si="13"/>
        <v>1</v>
      </c>
      <c r="CQ467" s="48">
        <f t="shared" si="42"/>
        <v>2.3264176218249815E-2</v>
      </c>
      <c r="CR467" s="48">
        <f t="shared" si="43"/>
        <v>5.3555788956249966E-3</v>
      </c>
      <c r="CS467" s="48">
        <f t="shared" si="44"/>
        <v>0.95929334446228287</v>
      </c>
      <c r="CT467" s="48">
        <f t="shared" si="45"/>
        <v>1.2086900423842251E-2</v>
      </c>
      <c r="CU467" s="48">
        <f t="shared" si="14"/>
        <v>1</v>
      </c>
      <c r="CV467" s="48">
        <f t="shared" si="46"/>
        <v>4.8729161248576278E-4</v>
      </c>
      <c r="CW467" s="48">
        <f t="shared" si="47"/>
        <v>7.7098725961430997E-3</v>
      </c>
      <c r="CX467" s="48">
        <f t="shared" si="48"/>
        <v>1.6363573161990673E-3</v>
      </c>
      <c r="CY467" s="48">
        <f t="shared" si="49"/>
        <v>0.99016647847517214</v>
      </c>
      <c r="CZ467" s="48">
        <f t="shared" si="15"/>
        <v>1</v>
      </c>
      <c r="DA467" s="48"/>
      <c r="DB467" s="48">
        <f>(AQ467*Baseline!B$7 + AV467*Baseline!B$11 + BA467*Baseline!B$16 + BF467*Baseline!B$18)</f>
        <v>46150.852000982508</v>
      </c>
      <c r="DC467" s="48">
        <f>(AR467*Baseline!B$7 + AW467*Baseline!B$11 + BB467*Baseline!B$16 + BG467*Baseline!B$18)</f>
        <v>62696.545812943557</v>
      </c>
      <c r="DD467" s="48">
        <f>(AS467*Baseline!B$7 + AX467*Baseline!B$11 + BC467*Baseline!B$16 + BH467*Baseline!B$18)</f>
        <v>114646.1226581956</v>
      </c>
      <c r="DE467" s="48">
        <f>(AT467*Baseline!B$7 + AY467*Baseline!B$11 + BD467*Baseline!B$16 + BI467*Baseline!B$18)</f>
        <v>1259757.1230255496</v>
      </c>
      <c r="DF467" s="48">
        <f t="shared" si="16"/>
        <v>1483250.6434976712</v>
      </c>
      <c r="DG467" s="48"/>
      <c r="DH467" s="48">
        <f t="shared" si="50"/>
        <v>3.1114668450204497E-2</v>
      </c>
      <c r="DI467" s="48">
        <f t="shared" si="51"/>
        <v>4.2269690620256921E-2</v>
      </c>
      <c r="DJ467" s="48">
        <f t="shared" si="52"/>
        <v>7.7293829711644141E-2</v>
      </c>
      <c r="DK467" s="48">
        <f t="shared" si="53"/>
        <v>0.84932181121789441</v>
      </c>
      <c r="DL467" s="48">
        <f t="shared" si="17"/>
        <v>1</v>
      </c>
      <c r="DM467" s="48"/>
      <c r="DN467" s="48">
        <f>DH467 / (Baseline!B$7/Baseline!B$17)</f>
        <v>3.3212862059410702</v>
      </c>
      <c r="DO467" s="48">
        <f>DI467 / (Baseline!B$11/Baseline!B$17)</f>
        <v>1.0204105629596869</v>
      </c>
      <c r="DP467" s="48">
        <f>DJ467 / (Baseline!B$16/Baseline!B$17)</f>
        <v>1.1944232562082915</v>
      </c>
      <c r="DQ467" s="48">
        <f>DK467 / (Baseline!B$18/Baseline!B$17)</f>
        <v>0.96023328754317627</v>
      </c>
      <c r="DR467" s="71"/>
      <c r="DS467" s="48">
        <f>(AU467*Baseline!B$34)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2.5935063986516065E-2</v>
      </c>
      <c r="DT467" s="48">
        <f>(AZ467*Baseline!B$34) + (Baseline!D$88*(1-Baseline!D$89)*Baseline!B$35) + (Baseline!D$88*Baseline!D$89*((1-Baseline!D$90)*Baseline!B$40 + Baseline!D$90*Baseline!B$41))</f>
        <v>1.0213095149966919E-2</v>
      </c>
      <c r="DU467" s="48">
        <f>(BE467*Baseline!B$34) + (Baseline!F$88*(1-Baseline!F$89)*Baseline!B$35) + (Baseline!F$88*Baseline!F$89*((1-Baseline!F$90)*Baseline!B$40 + Baseline!F$90*Baseline!B$41))</f>
        <v>1.2909522441024212E-2</v>
      </c>
      <c r="DV467" s="48">
        <f>(BJ467*Baseline!B$34) + (Baseline!H$88*(1-Baseline!H$89)*Baseline!B$35) + (Baseline!H$88*Baseline!H$89*((1-Baseline!H$90)*Baseline!B$40 + Baseline!H$90*Baseline!B$41))</f>
        <v>9.3049473098443004E-3</v>
      </c>
      <c r="DW467" s="48">
        <f>( DS467*Baseline!B$7 + DT467*Baseline!B$11 + DU467*Baseline!B$16 + DV467*Baseline!B$18 ) / Baseline!B$17</f>
        <v>9.7316220498903754E-3</v>
      </c>
    </row>
    <row r="468" spans="1:127">
      <c r="A468" s="7" t="s">
        <v>761</v>
      </c>
      <c r="B468" s="1">
        <f>MIN( MAX( NORMINV( MCrands!B468, (B$5+B$4)/2, (B$5-B$4)/3.29 ), 0 ), 1 )</f>
        <v>0.46803746164525278</v>
      </c>
      <c r="C468" s="1">
        <f>MAX( NORMINV( MCrands!C468, (C$5+C$4)/2, (C$5-C$4)/3.29 ), 0 )</f>
        <v>2.7500566034980234</v>
      </c>
      <c r="D468" s="40"/>
      <c r="E468" s="40">
        <f>Baseline!B$33 * (C468 * Baseline!B$66*Baseline!B$66/Baseline!B$73 + Baseline!B$52*Baseline!B$52/Baseline!B$74 + Baseline!B$53*Baseline!B$53/Baseline!B$75 + Baseline!B$54*Baseline!B$54/Baseline!B$76)</f>
        <v>2.3021096207845644E-5</v>
      </c>
      <c r="F468" s="40">
        <f>Baseline!B$33 * (C468 * Baseline!B$66*Baseline!B$57/Baseline!B$73 + Baseline!B$52*Baseline!B$67/Baseline!B$74 + Baseline!B$53*Baseline!B$55/Baseline!B$75 + Baseline!B$54*Baseline!B$56/Baseline!B$76)</f>
        <v>3.9683477807589444E-8</v>
      </c>
      <c r="G468" s="1">
        <f>Baseline!B$33 * (C468 * Baseline!B$66*Baseline!B$58/Baseline!B$73 + Baseline!B$52*Baseline!B$59/Baseline!B$74 + Baseline!B$53*Baseline!B$68/Baseline!B$75 + Baseline!B$54*Baseline!B$60/Baseline!B$76)</f>
        <v>1.0920959215230853E-7</v>
      </c>
      <c r="H468" s="40">
        <f>Baseline!B$33 * (C468 * Baseline!B$66*Baseline!B$61/Baseline!B$73 + Baseline!B$52*Baseline!B$62/Baseline!B$74 + Baseline!B$53*Baseline!B$63/Baseline!B$75 + Baseline!B$54*Baseline!B$69/Baseline!B$76)</f>
        <v>1.8103942133847295E-9</v>
      </c>
      <c r="I468" s="40">
        <f>Baseline!B$33 * (C468 * Baseline!B$57*Baseline!B$66/Baseline!B$73 + Baseline!B$67*Baseline!B$52/Baseline!B$74 + Baseline!B$55*Baseline!B$53/Baseline!B$75 + Baseline!B$56*Baseline!B$54/Baseline!B$76)</f>
        <v>3.9683477807589444E-8</v>
      </c>
      <c r="J468" s="1">
        <f>Baseline!B$33 * (C468 * Baseline!B$57*Baseline!B$57/Baseline!B$73 + Baseline!B$67*Baseline!B$67/Baseline!B$74 + Baseline!B$55*Baseline!B$55/Baseline!B$75 + Baseline!B$56*Baseline!B$56/Baseline!B$76)</f>
        <v>1.7949606566556376E-6</v>
      </c>
      <c r="K468" s="40">
        <f>Baseline!B$33 * (C468 * Baseline!B$57*Baseline!B$58/Baseline!B$73 + Baseline!B$67*Baseline!B$59/Baseline!B$74 + Baseline!B$55*Baseline!B$68/Baseline!B$75 + Baseline!B$56*Baseline!B$60/Baseline!B$76)</f>
        <v>1.3929370322341689E-8</v>
      </c>
      <c r="L468" s="1">
        <f>Baseline!B$33 * (C468 * Baseline!B$57*Baseline!B$61/Baseline!B$73 + Baseline!B$67*Baseline!B$62/Baseline!B$74 + Baseline!B$55*Baseline!B$63/Baseline!B$75 + Baseline!B$56*Baseline!B$69/Baseline!B$76)</f>
        <v>1.4629436151487799E-8</v>
      </c>
      <c r="M468" s="40">
        <f>Baseline!B$33 * (C468 * Baseline!B$58*Baseline!B$66/Baseline!B$73 + Baseline!B$59*Baseline!B$52/Baseline!B$74 + Baseline!B$68*Baseline!B$53/Baseline!B$75 + Baseline!B$60*Baseline!B$54/Baseline!B$76)</f>
        <v>1.0920959215230853E-7</v>
      </c>
      <c r="N468" s="1">
        <f>Baseline!B$33 * (C468 * Baseline!B$58*Baseline!B$57/Baseline!B$73 + Baseline!B$59*Baseline!B$67/Baseline!B$74 + Baseline!B$68*Baseline!B$55/Baseline!B$75 + Baseline!B$60*Baseline!B$56/Baseline!B$76)</f>
        <v>1.3929370322341689E-8</v>
      </c>
      <c r="O468" s="1">
        <f>Baseline!B$33 * (C468 * Baseline!B$58*Baseline!B$58/Baseline!B$73 + Baseline!B$59*Baseline!B$59/Baseline!B$74 + Baseline!B$68*Baseline!B$68/Baseline!B$75 + Baseline!B$60*Baseline!B$60/Baseline!B$76)</f>
        <v>1.3250171871369176E-6</v>
      </c>
      <c r="P468" s="40">
        <f>Baseline!B$33 * (C468 * Baseline!B$58*Baseline!B$61/Baseline!B$73 + Baseline!B$59*Baseline!B$62/Baseline!B$74 + Baseline!B$68*Baseline!B$63/Baseline!B$75 + Baseline!B$60*Baseline!B$69/Baseline!B$76)</f>
        <v>1.6490132006093919E-9</v>
      </c>
      <c r="Q468" s="40">
        <f>Baseline!B$33 * (C468 * Baseline!B$61*Baseline!B$66/Baseline!B$73 + Baseline!B$62*Baseline!B$52/Baseline!B$74 + Baseline!B$63*Baseline!B$53/Baseline!B$75 + Baseline!B$69*Baseline!B$54/Baseline!B$76)</f>
        <v>1.8103942133847295E-9</v>
      </c>
      <c r="R468" s="40">
        <f>Baseline!B$33 * (C468 * Baseline!B$61*Baseline!B$57/Baseline!B$73 + Baseline!B$62*Baseline!B$67/Baseline!B$74 + Baseline!B$63*Baseline!B$55/Baseline!B$75 + Baseline!B$69*Baseline!B$56/Baseline!B$76)</f>
        <v>1.4629436151487799E-8</v>
      </c>
      <c r="S468" s="40">
        <f>Baseline!B$33 * (C468 * Baseline!B$61*Baseline!B$58/Baseline!B$73 + Baseline!B$62*Baseline!B$59/Baseline!B$74 + Baseline!B$63*Baseline!B$68/Baseline!B$75 + Baseline!B$69*Baseline!B$60/Baseline!B$76)</f>
        <v>1.6490132006093919E-9</v>
      </c>
      <c r="T468" s="40">
        <f>Baseline!B$33 * (C468 * Baseline!B$61*Baseline!B$61/Baseline!B$73 + Baseline!B$62*Baseline!B$62/Baseline!B$74 + Baseline!B$63*Baseline!B$63/Baseline!B$75 + Baseline!B$69*Baseline!B$69/Baseline!B$76)</f>
        <v>9.8551807283823121E-8</v>
      </c>
      <c r="U468" s="40"/>
      <c r="V468" s="40">
        <f>E468 * ( Baseline!B$87 * Baseline!B$7 )</f>
        <v>0.23893595754122993</v>
      </c>
      <c r="W468" s="40">
        <f>F468 * ( Baseline!D$87 * Baseline!B$11 )</f>
        <v>7.3202507054682974E-4</v>
      </c>
      <c r="X468" s="40">
        <f>G468 * ( Baseline!F$87 * Baseline!B$16 )</f>
        <v>3.7933700564674743E-3</v>
      </c>
      <c r="Y468" s="40">
        <f>H468 * ( Baseline!H$87 * Baseline!B$18 )</f>
        <v>6.3666760944049833E-4</v>
      </c>
      <c r="Z468" s="48">
        <f t="shared" si="0"/>
        <v>0.24409802027768476</v>
      </c>
      <c r="AA468" s="40">
        <f>I468 * ( Baseline!B$87 * Baseline!B$7 )</f>
        <v>4.1187481616497085E-4</v>
      </c>
      <c r="AB468" s="1">
        <f>J468 * ( Baseline!D$87 * Baseline!B$11 )</f>
        <v>3.3110913506321601E-2</v>
      </c>
      <c r="AC468" s="1">
        <f>K468 * ( Baseline!F$87 * Baseline!B$16 )</f>
        <v>4.8383347327701477E-4</v>
      </c>
      <c r="AD468" s="1">
        <f>L468 * ( Baseline!F$87 * Baseline!B$16 )</f>
        <v>5.0815009878125896E-4</v>
      </c>
      <c r="AE468" s="48">
        <f t="shared" si="1"/>
        <v>3.4514771894544848E-2</v>
      </c>
      <c r="AF468" s="48">
        <f>M468 * ( Baseline!B$87 * Baseline!B$7 )</f>
        <v>1.1334863569488101E-3</v>
      </c>
      <c r="AG468" s="48">
        <f>N468 * ( Baseline!D$87 * Baseline!B$11 )</f>
        <v>2.5694946250237643E-4</v>
      </c>
      <c r="AH468" s="48">
        <f>O468 * ( Baseline!F$87 * Baseline!B$16 )</f>
        <v>4.6024167135246416E-2</v>
      </c>
      <c r="AI468" s="48">
        <f>P468 * ( Baseline!H$87 * Baseline!B$18 )</f>
        <v>5.7991418918918976E-4</v>
      </c>
      <c r="AJ468" s="48">
        <f t="shared" si="2"/>
        <v>4.7994517143886799E-2</v>
      </c>
      <c r="AK468" s="48">
        <f>Q468 * ( Baseline!B$87 * Baseline!B$7 )</f>
        <v>1.8790081540720107E-5</v>
      </c>
      <c r="AL468" s="48">
        <f>R468 * ( Baseline!D$87 * Baseline!B$11 )</f>
        <v>2.6986329380649911E-4</v>
      </c>
      <c r="AM468" s="48">
        <f>S468 * ( Baseline!F$87 * Baseline!B$16 )</f>
        <v>5.7278094118210027E-5</v>
      </c>
      <c r="AN468" s="48">
        <f>T468 * ( Baseline!H$87 * Baseline!B$18 )</f>
        <v>3.4658055734791714E-2</v>
      </c>
      <c r="AO468" s="48">
        <f t="shared" si="3"/>
        <v>3.5003987204257146E-2</v>
      </c>
      <c r="AP468" s="48"/>
      <c r="AQ468" s="48">
        <f>V468 * ( (1-Baseline!B$88-Baseline!B$87) + (1-B468)*Baseline!B$88 )</f>
        <v>0.13429315668344372</v>
      </c>
      <c r="AR468" s="48">
        <f>W468 * ( (1-Baseline!B$88-Baseline!B$87) + (1-B468)*Baseline!B$88 )</f>
        <v>4.1143224530443907E-4</v>
      </c>
      <c r="AS468" s="48">
        <f>X468 * ( (1-Baseline!B$88-Baseline!B$87) + (1-B468)*Baseline!B$88 )</f>
        <v>2.1320509671030404E-3</v>
      </c>
      <c r="AT468" s="48">
        <f>Y468 * ( (1-Baseline!B$88-Baseline!B$87) + (1-B468)*Baseline!B$88 )</f>
        <v>3.578369028659607E-4</v>
      </c>
      <c r="AU468" s="48">
        <f t="shared" si="4"/>
        <v>0.13719447679871713</v>
      </c>
      <c r="AV468" s="48">
        <f>AA468 * ( (1-Baseline!D$88-Baseline!D$87) + (1-B468)*Baseline!D$88 )</f>
        <v>3.21969799870137E-4</v>
      </c>
      <c r="AW468" s="48">
        <f>AB468 * ( (1-Baseline!D$88-Baseline!D$87) + (1-B468)*Baseline!D$88 )</f>
        <v>2.5883384408911709E-2</v>
      </c>
      <c r="AX468" s="48">
        <f>AC468 * ( (1-Baseline!D$88-Baseline!D$87) + (1-B468)*Baseline!D$88 )</f>
        <v>3.7822114984344726E-4</v>
      </c>
      <c r="AY468" s="48">
        <f>AD468 * ( (1-Baseline!D$88-Baseline!D$87) + (1-B468)*Baseline!D$88 )</f>
        <v>3.9722988439055463E-4</v>
      </c>
      <c r="AZ468" s="48">
        <f t="shared" si="5"/>
        <v>2.6980805243015851E-2</v>
      </c>
      <c r="BA468" s="48">
        <f>AF468 * ( (1-Baseline!F$88-Baseline!F$87) + (1-Baseline!B$36)*Baseline!F$88 )</f>
        <v>8.1569305402378613E-4</v>
      </c>
      <c r="BB468" s="48">
        <f>AG468 * ( (1-Baseline!F$88-Baseline!F$87) + (1-Baseline!B$36)*Baseline!F$88 )</f>
        <v>1.8490905559951016E-4</v>
      </c>
      <c r="BC468" s="48">
        <f>AH468 * ( (1-Baseline!F$88-Baseline!F$87) + (1-Baseline!B$36)*Baseline!F$88 )</f>
        <v>3.3120463443871651E-2</v>
      </c>
      <c r="BD468" s="48">
        <f>AI468 * ( (1-Baseline!F$88-Baseline!F$87) + (1-Baseline!B$36)*Baseline!F$88 )</f>
        <v>4.1732480779459505E-4</v>
      </c>
      <c r="BE468" s="48">
        <f t="shared" si="6"/>
        <v>3.4538390361289542E-2</v>
      </c>
      <c r="BF468" s="48">
        <f>AK468 * ( (1-Baseline!H$88-Baseline!H$87) + (1-Baseline!B$36)*Baseline!H$88 )</f>
        <v>1.4887757406343354E-5</v>
      </c>
      <c r="BG468" s="48">
        <f>AL468 * ( (1-Baseline!H$88-Baseline!H$87) + (1-Baseline!B$36)*Baseline!H$88 )</f>
        <v>2.1381808494876534E-4</v>
      </c>
      <c r="BH468" s="48">
        <f>AM468 * ( (1-Baseline!H$88-Baseline!H$87) + (1-Baseline!B$36)*Baseline!H$88 )</f>
        <v>4.5382579531740163E-5</v>
      </c>
      <c r="BI468" s="48">
        <f>AN468 * ( (1-Baseline!H$88-Baseline!H$87) + (1-Baseline!B$36)*Baseline!H$88 )</f>
        <v>2.7460270719790167E-2</v>
      </c>
      <c r="BJ468" s="48">
        <f t="shared" si="7"/>
        <v>2.7734359141677017E-2</v>
      </c>
      <c r="BK468" s="48"/>
      <c r="BL468" s="48">
        <f t="shared" si="18"/>
        <v>0.97885250060372264</v>
      </c>
      <c r="BM468" s="48">
        <f t="shared" si="19"/>
        <v>2.9988980234828674E-3</v>
      </c>
      <c r="BN468" s="48">
        <f t="shared" si="20"/>
        <v>1.5540355682328576E-2</v>
      </c>
      <c r="BO468" s="48">
        <f t="shared" si="21"/>
        <v>2.6082456904657739E-3</v>
      </c>
      <c r="BP468" s="48">
        <f t="shared" si="8"/>
        <v>0.99999999999999989</v>
      </c>
      <c r="BQ468" s="48">
        <f t="shared" si="22"/>
        <v>1.1933290981131148E-2</v>
      </c>
      <c r="BR468" s="48">
        <f t="shared" si="23"/>
        <v>0.95932586799320174</v>
      </c>
      <c r="BS468" s="48">
        <f t="shared" si="24"/>
        <v>1.4018156479645921E-2</v>
      </c>
      <c r="BT468" s="48">
        <f t="shared" si="25"/>
        <v>1.4722684546021103E-2</v>
      </c>
      <c r="BU468" s="48">
        <f t="shared" si="9"/>
        <v>0.99999999999999989</v>
      </c>
      <c r="BV468" s="48">
        <f t="shared" si="26"/>
        <v>2.3616996782166513E-2</v>
      </c>
      <c r="BW468" s="48">
        <f t="shared" si="27"/>
        <v>5.3537253376681766E-3</v>
      </c>
      <c r="BX468" s="48">
        <f t="shared" si="28"/>
        <v>0.95894635208573298</v>
      </c>
      <c r="BY468" s="48">
        <f t="shared" si="29"/>
        <v>1.2082925794432231E-2</v>
      </c>
      <c r="BZ468" s="48">
        <f t="shared" si="10"/>
        <v>0.99999999999999989</v>
      </c>
      <c r="CA468" s="48">
        <f t="shared" si="30"/>
        <v>5.3679832046204373E-4</v>
      </c>
      <c r="CB468" s="48">
        <f t="shared" si="31"/>
        <v>7.7095015556878799E-3</v>
      </c>
      <c r="CC468" s="48">
        <f t="shared" si="32"/>
        <v>1.636330563829138E-3</v>
      </c>
      <c r="CD468" s="48">
        <f t="shared" si="33"/>
        <v>0.99011736956002083</v>
      </c>
      <c r="CE468" s="48">
        <f t="shared" si="11"/>
        <v>0.99999999999999989</v>
      </c>
      <c r="CF468" s="48"/>
      <c r="CG468" s="48">
        <f t="shared" si="34"/>
        <v>0.97885250060372264</v>
      </c>
      <c r="CH468" s="48">
        <f t="shared" si="35"/>
        <v>2.9988980234828674E-3</v>
      </c>
      <c r="CI468" s="48">
        <f t="shared" si="36"/>
        <v>1.5540355682328576E-2</v>
      </c>
      <c r="CJ468" s="48">
        <f t="shared" si="37"/>
        <v>2.6082456904657739E-3</v>
      </c>
      <c r="CK468" s="48">
        <f t="shared" si="12"/>
        <v>0.99999999999999989</v>
      </c>
      <c r="CL468" s="48">
        <f t="shared" si="38"/>
        <v>1.1933290981131148E-2</v>
      </c>
      <c r="CM468" s="48">
        <f t="shared" si="39"/>
        <v>0.95932586799320174</v>
      </c>
      <c r="CN468" s="48">
        <f t="shared" si="40"/>
        <v>1.4018156479645921E-2</v>
      </c>
      <c r="CO468" s="48">
        <f t="shared" si="41"/>
        <v>1.4722684546021103E-2</v>
      </c>
      <c r="CP468" s="48">
        <f t="shared" si="13"/>
        <v>0.99999999999999989</v>
      </c>
      <c r="CQ468" s="48">
        <f t="shared" si="42"/>
        <v>2.3616996782166513E-2</v>
      </c>
      <c r="CR468" s="48">
        <f t="shared" si="43"/>
        <v>5.3537253376681766E-3</v>
      </c>
      <c r="CS468" s="48">
        <f t="shared" si="44"/>
        <v>0.95894635208573298</v>
      </c>
      <c r="CT468" s="48">
        <f t="shared" si="45"/>
        <v>1.2082925794432231E-2</v>
      </c>
      <c r="CU468" s="48">
        <f t="shared" si="14"/>
        <v>0.99999999999999989</v>
      </c>
      <c r="CV468" s="48">
        <f t="shared" si="46"/>
        <v>5.3679832046204373E-4</v>
      </c>
      <c r="CW468" s="48">
        <f t="shared" si="47"/>
        <v>7.7095015556878799E-3</v>
      </c>
      <c r="CX468" s="48">
        <f t="shared" si="48"/>
        <v>1.636330563829138E-3</v>
      </c>
      <c r="CY468" s="48">
        <f t="shared" si="49"/>
        <v>0.99011736956002083</v>
      </c>
      <c r="CZ468" s="48">
        <f t="shared" si="15"/>
        <v>0.99999999999999989</v>
      </c>
      <c r="DA468" s="48"/>
      <c r="DB468" s="48">
        <f>(AQ468*Baseline!B$7 + AV468*Baseline!B$11 + BA468*Baseline!B$16 + BF468*Baseline!B$18)</f>
        <v>69237.111886367347</v>
      </c>
      <c r="DC468" s="48">
        <f>(AR468*Baseline!B$7 + AW468*Baseline!B$11 + BB468*Baseline!B$16 + BG468*Baseline!B$18)</f>
        <v>66118.24526098209</v>
      </c>
      <c r="DD468" s="48">
        <f>(AS468*Baseline!B$7 + AX468*Baseline!B$11 + BC468*Baseline!B$16 + BH468*Baseline!B$18)</f>
        <v>114883.11117279399</v>
      </c>
      <c r="DE468" s="48">
        <f>(AT468*Baseline!B$7 + AY468*Baseline!B$11 + BD468*Baseline!B$16 + BI468*Baseline!B$18)</f>
        <v>1259851.7530733037</v>
      </c>
      <c r="DF468" s="48">
        <f t="shared" si="16"/>
        <v>1510090.2213934471</v>
      </c>
      <c r="DG468" s="48"/>
      <c r="DH468" s="48">
        <f t="shared" si="50"/>
        <v>4.5849652494589548E-2</v>
      </c>
      <c r="DI468" s="48">
        <f t="shared" si="51"/>
        <v>4.3784301311461368E-2</v>
      </c>
      <c r="DJ468" s="48">
        <f t="shared" si="52"/>
        <v>7.6076985033903949E-2</v>
      </c>
      <c r="DK468" s="48">
        <f t="shared" si="53"/>
        <v>0.8342890611600452</v>
      </c>
      <c r="DL468" s="48">
        <f t="shared" si="17"/>
        <v>1</v>
      </c>
      <c r="DM468" s="48"/>
      <c r="DN468" s="48">
        <f>DH468 / (Baseline!B$7/Baseline!B$17)</f>
        <v>4.8941488359799958</v>
      </c>
      <c r="DO468" s="48">
        <f>DI468 / (Baseline!B$11/Baseline!B$17)</f>
        <v>1.0569739899779114</v>
      </c>
      <c r="DP468" s="48">
        <f>DJ468 / (Baseline!B$16/Baseline!B$17)</f>
        <v>1.1756193285505678</v>
      </c>
      <c r="DQ468" s="48">
        <f>DK468 / (Baseline!B$18/Baseline!B$17)</f>
        <v>0.94323743647917946</v>
      </c>
      <c r="DR468" s="71"/>
      <c r="DS468" s="48">
        <f>(AU468*Baseline!B$34)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3.3108702769807569E-2</v>
      </c>
      <c r="DT468" s="48">
        <f>(AZ468*Baseline!B$34) + (Baseline!D$88*(1-Baseline!D$89)*Baseline!B$35) + (Baseline!D$88*Baseline!D$89*((1-Baseline!D$90)*Baseline!B$40 + Baseline!D$90*Baseline!B$41))</f>
        <v>1.0460688786452382E-2</v>
      </c>
      <c r="DU468" s="48">
        <f>(BE468*Baseline!B$34) + (Baseline!F$88*(1-Baseline!F$89)*Baseline!B$35) + (Baseline!F$88*Baseline!F$89*((1-Baseline!F$90)*Baseline!B$40 + Baseline!F$90*Baseline!B$41))</f>
        <v>1.2911398554193435E-2</v>
      </c>
      <c r="DV468" s="48">
        <f>(BJ468*Baseline!B$34) + (Baseline!H$88*(1-Baseline!H$89)*Baseline!B$35) + (Baseline!H$88*Baseline!H$89*((1-Baseline!H$90)*Baseline!B$40 + Baseline!H$90*Baseline!B$41))</f>
        <v>9.3051538712515536E-3</v>
      </c>
      <c r="DW468" s="48">
        <f>( DS468*Baseline!B$7 + DT468*Baseline!B$11 + DU468*Baseline!B$16 + DV468*Baseline!B$18 ) / Baseline!B$17</f>
        <v>9.8093870322349067E-3</v>
      </c>
    </row>
    <row r="469" spans="1:127">
      <c r="A469" s="7" t="s">
        <v>762</v>
      </c>
      <c r="B469" s="1">
        <f>MIN( MAX( NORMINV( MCrands!B469, (B$5+B$4)/2, (B$5-B$4)/3.29 ), 0 ), 1 )</f>
        <v>0.74693064194238035</v>
      </c>
      <c r="C469" s="1">
        <f>MAX( NORMINV( MCrands!C469, (C$5+C$4)/2, (C$5-C$4)/3.29 ), 0 )</f>
        <v>2.0990471789439198</v>
      </c>
      <c r="D469" s="40"/>
      <c r="E469" s="40">
        <f>Baseline!B$33 * (C469 * Baseline!B$66*Baseline!B$66/Baseline!B$73 + Baseline!B$52*Baseline!B$52/Baseline!B$74 + Baseline!B$53*Baseline!B$53/Baseline!B$75 + Baseline!B$54*Baseline!B$54/Baseline!B$76)</f>
        <v>1.7573421524329669E-5</v>
      </c>
      <c r="F469" s="40">
        <f>Baseline!B$33 * (C469 * Baseline!B$66*Baseline!B$57/Baseline!B$73 + Baseline!B$52*Baseline!B$67/Baseline!B$74 + Baseline!B$53*Baseline!B$55/Baseline!B$75 + Baseline!B$54*Baseline!B$56/Baseline!B$76)</f>
        <v>3.8954935556366983E-8</v>
      </c>
      <c r="G469" s="1">
        <f>Baseline!B$33 * (C469 * Baseline!B$66*Baseline!B$58/Baseline!B$73 + Baseline!B$52*Baseline!B$59/Baseline!B$74 + Baseline!B$53*Baseline!B$68/Baseline!B$75 + Baseline!B$54*Baseline!B$60/Baseline!B$76)</f>
        <v>1.0741859245138664E-7</v>
      </c>
      <c r="H469" s="40">
        <f>Baseline!B$33 * (C469 * Baseline!B$66*Baseline!B$61/Baseline!B$73 + Baseline!B$52*Baseline!B$62/Baseline!B$74 + Baseline!B$53*Baseline!B$63/Baseline!B$75 + Baseline!B$54*Baseline!B$69/Baseline!B$76)</f>
        <v>1.6312942432925402E-9</v>
      </c>
      <c r="I469" s="40">
        <f>Baseline!B$33 * (C469 * Baseline!B$57*Baseline!B$66/Baseline!B$73 + Baseline!B$67*Baseline!B$52/Baseline!B$74 + Baseline!B$55*Baseline!B$53/Baseline!B$75 + Baseline!B$56*Baseline!B$54/Baseline!B$76)</f>
        <v>3.8954935556366983E-8</v>
      </c>
      <c r="J469" s="1">
        <f>Baseline!B$33 * (C469 * Baseline!B$57*Baseline!B$57/Baseline!B$73 + Baseline!B$67*Baseline!B$67/Baseline!B$74 + Baseline!B$55*Baseline!B$55/Baseline!B$75 + Baseline!B$56*Baseline!B$56/Baseline!B$76)</f>
        <v>1.7949605592243771E-6</v>
      </c>
      <c r="K469" s="40">
        <f>Baseline!B$33 * (C469 * Baseline!B$57*Baseline!B$58/Baseline!B$73 + Baseline!B$67*Baseline!B$59/Baseline!B$74 + Baseline!B$55*Baseline!B$68/Baseline!B$75 + Baseline!B$56*Baseline!B$60/Baseline!B$76)</f>
        <v>1.3929130803826019E-8</v>
      </c>
      <c r="L469" s="1">
        <f>Baseline!B$33 * (C469 * Baseline!B$57*Baseline!B$61/Baseline!B$73 + Baseline!B$67*Baseline!B$62/Baseline!B$74 + Baseline!B$55*Baseline!B$63/Baseline!B$75 + Baseline!B$56*Baseline!B$69/Baseline!B$76)</f>
        <v>1.4629412199636233E-8</v>
      </c>
      <c r="M469" s="40">
        <f>Baseline!B$33 * (C469 * Baseline!B$58*Baseline!B$66/Baseline!B$73 + Baseline!B$59*Baseline!B$52/Baseline!B$74 + Baseline!B$68*Baseline!B$53/Baseline!B$75 + Baseline!B$60*Baseline!B$54/Baseline!B$76)</f>
        <v>1.0741859245138664E-7</v>
      </c>
      <c r="N469" s="1">
        <f>Baseline!B$33 * (C469 * Baseline!B$58*Baseline!B$57/Baseline!B$73 + Baseline!B$59*Baseline!B$67/Baseline!B$74 + Baseline!B$68*Baseline!B$55/Baseline!B$75 + Baseline!B$60*Baseline!B$56/Baseline!B$76)</f>
        <v>1.3929130803826019E-8</v>
      </c>
      <c r="O469" s="1">
        <f>Baseline!B$33 * (C469 * Baseline!B$58*Baseline!B$58/Baseline!B$73 + Baseline!B$59*Baseline!B$59/Baseline!B$74 + Baseline!B$68*Baseline!B$68/Baseline!B$75 + Baseline!B$60*Baseline!B$60/Baseline!B$76)</f>
        <v>1.3250165983205665E-6</v>
      </c>
      <c r="P469" s="40">
        <f>Baseline!B$33 * (C469 * Baseline!B$58*Baseline!B$61/Baseline!B$73 + Baseline!B$59*Baseline!B$62/Baseline!B$74 + Baseline!B$68*Baseline!B$63/Baseline!B$75 + Baseline!B$60*Baseline!B$69/Baseline!B$76)</f>
        <v>1.6489543189742896E-9</v>
      </c>
      <c r="Q469" s="40">
        <f>Baseline!B$33 * (C469 * Baseline!B$61*Baseline!B$66/Baseline!B$73 + Baseline!B$62*Baseline!B$52/Baseline!B$74 + Baseline!B$63*Baseline!B$53/Baseline!B$75 + Baseline!B$69*Baseline!B$54/Baseline!B$76)</f>
        <v>1.6312942432925402E-9</v>
      </c>
      <c r="R469" s="40">
        <f>Baseline!B$33 * (C469 * Baseline!B$61*Baseline!B$57/Baseline!B$73 + Baseline!B$62*Baseline!B$67/Baseline!B$74 + Baseline!B$63*Baseline!B$55/Baseline!B$75 + Baseline!B$69*Baseline!B$56/Baseline!B$76)</f>
        <v>1.4629412199636233E-8</v>
      </c>
      <c r="S469" s="40">
        <f>Baseline!B$33 * (C469 * Baseline!B$61*Baseline!B$58/Baseline!B$73 + Baseline!B$62*Baseline!B$59/Baseline!B$74 + Baseline!B$63*Baseline!B$68/Baseline!B$75 + Baseline!B$69*Baseline!B$60/Baseline!B$76)</f>
        <v>1.6489543189742896E-9</v>
      </c>
      <c r="T469" s="40">
        <f>Baseline!B$33 * (C469 * Baseline!B$61*Baseline!B$61/Baseline!B$73 + Baseline!B$62*Baseline!B$62/Baseline!B$74 + Baseline!B$63*Baseline!B$63/Baseline!B$75 + Baseline!B$69*Baseline!B$69/Baseline!B$76)</f>
        <v>9.8551801395659612E-8</v>
      </c>
      <c r="U469" s="40"/>
      <c r="V469" s="40">
        <f>E469 * ( Baseline!B$87 * Baseline!B$7 )</f>
        <v>0.18239454200101762</v>
      </c>
      <c r="W469" s="40">
        <f>F469 * ( Baseline!D$87 * Baseline!B$11 )</f>
        <v>7.1858594619806932E-4</v>
      </c>
      <c r="X469" s="40">
        <f>G469 * ( Baseline!F$87 * Baseline!B$16 )</f>
        <v>3.7311600939291638E-3</v>
      </c>
      <c r="Y469" s="40">
        <f>H469 * ( Baseline!H$87 * Baseline!B$18 )</f>
        <v>5.7368290204007388E-4</v>
      </c>
      <c r="Z469" s="48">
        <f t="shared" si="0"/>
        <v>0.18741797094318491</v>
      </c>
      <c r="AA469" s="40">
        <f>I469 * ( Baseline!B$87 * Baseline!B$7 )</f>
        <v>4.043132761395329E-4</v>
      </c>
      <c r="AB469" s="1">
        <f>J469 * ( Baseline!D$87 * Baseline!B$11 )</f>
        <v>3.311091170904653E-2</v>
      </c>
      <c r="AC469" s="1">
        <f>K469 * ( Baseline!F$87 * Baseline!B$16 )</f>
        <v>4.8382515365648137E-4</v>
      </c>
      <c r="AD469" s="1">
        <f>L469 * ( Baseline!F$87 * Baseline!B$16 )</f>
        <v>5.0814926681920568E-4</v>
      </c>
      <c r="AE469" s="48">
        <f t="shared" si="1"/>
        <v>3.450719940566175E-2</v>
      </c>
      <c r="AF469" s="48">
        <f>M469 * ( Baseline!B$87 * Baseline!B$7 )</f>
        <v>1.114897571052942E-3</v>
      </c>
      <c r="AG469" s="48">
        <f>N469 * ( Baseline!D$87 * Baseline!B$11 )</f>
        <v>2.5694504420115843E-4</v>
      </c>
      <c r="AH469" s="48">
        <f>O469 * ( Baseline!F$87 * Baseline!B$16 )</f>
        <v>4.6024146682845934E-2</v>
      </c>
      <c r="AI469" s="48">
        <f>P469 * ( Baseline!H$87 * Baseline!B$18 )</f>
        <v>5.798934820804378E-4</v>
      </c>
      <c r="AJ469" s="48">
        <f t="shared" si="2"/>
        <v>4.7975882780180473E-2</v>
      </c>
      <c r="AK469" s="48">
        <f>Q469 * ( Baseline!B$87 * Baseline!B$7 )</f>
        <v>1.6931202951133276E-5</v>
      </c>
      <c r="AL469" s="48">
        <f>R469 * ( Baseline!D$87 * Baseline!B$11 )</f>
        <v>2.698628519763773E-4</v>
      </c>
      <c r="AM469" s="48">
        <f>S469 * ( Baseline!F$87 * Baseline!B$16 )</f>
        <v>5.7276048878162238E-5</v>
      </c>
      <c r="AN469" s="48">
        <f>T469 * ( Baseline!H$87 * Baseline!B$18 )</f>
        <v>3.465805366408084E-2</v>
      </c>
      <c r="AO469" s="48">
        <f t="shared" si="3"/>
        <v>3.5002123767886514E-2</v>
      </c>
      <c r="AP469" s="48"/>
      <c r="AQ469" s="48">
        <f>V469 * ( (1-Baseline!B$88-Baseline!B$87) + (1-B469)*Baseline!B$88 )</f>
        <v>5.7241194416386018E-2</v>
      </c>
      <c r="AR469" s="48">
        <f>W469 * ( (1-Baseline!B$88-Baseline!B$87) + (1-B469)*Baseline!B$88 )</f>
        <v>2.2551506969422858E-4</v>
      </c>
      <c r="AS469" s="48">
        <f>X469 * ( (1-Baseline!B$88-Baseline!B$87) + (1-B469)*Baseline!B$88 )</f>
        <v>1.1709564222270907E-3</v>
      </c>
      <c r="AT469" s="48">
        <f>Y469 * ( (1-Baseline!B$88-Baseline!B$87) + (1-B469)*Baseline!B$88 )</f>
        <v>1.8003989685639384E-4</v>
      </c>
      <c r="AU469" s="48">
        <f t="shared" si="4"/>
        <v>5.8817705805163725E-2</v>
      </c>
      <c r="AV469" s="48">
        <f>AA469 * ( (1-Baseline!D$88-Baseline!D$87) + (1-B469)*Baseline!D$88 )</f>
        <v>2.6554223431154886E-4</v>
      </c>
      <c r="AW469" s="48">
        <f>AB469 * ( (1-Baseline!D$88-Baseline!D$87) + (1-B469)*Baseline!D$88 )</f>
        <v>2.1746368457805244E-2</v>
      </c>
      <c r="AX469" s="48">
        <f>AC469 * ( (1-Baseline!D$88-Baseline!D$87) + (1-B469)*Baseline!D$88 )</f>
        <v>3.1776352620617888E-4</v>
      </c>
      <c r="AY469" s="48">
        <f>AD469 * ( (1-Baseline!D$88-Baseline!D$87) + (1-B469)*Baseline!D$88 )</f>
        <v>3.3373895847135055E-4</v>
      </c>
      <c r="AZ469" s="48">
        <f t="shared" si="5"/>
        <v>2.2663413176794323E-2</v>
      </c>
      <c r="BA469" s="48">
        <f>AF469 * ( (1-Baseline!F$88-Baseline!F$87) + (1-Baseline!B$36)*Baseline!F$88 )</f>
        <v>8.0231596885197082E-4</v>
      </c>
      <c r="BB469" s="48">
        <f>AG469 * ( (1-Baseline!F$88-Baseline!F$87) + (1-Baseline!B$36)*Baseline!F$88 )</f>
        <v>1.8490587604856804E-4</v>
      </c>
      <c r="BC469" s="48">
        <f>AH469 * ( (1-Baseline!F$88-Baseline!F$87) + (1-Baseline!B$36)*Baseline!F$88 )</f>
        <v>3.3120448725669785E-2</v>
      </c>
      <c r="BD469" s="48">
        <f>AI469 * ( (1-Baseline!F$88-Baseline!F$87) + (1-Baseline!B$36)*Baseline!F$88 )</f>
        <v>4.1730990629650967E-4</v>
      </c>
      <c r="BE469" s="48">
        <f t="shared" si="6"/>
        <v>3.4524980476866834E-2</v>
      </c>
      <c r="BF469" s="48">
        <f>AK469 * ( (1-Baseline!H$88-Baseline!H$87) + (1-Baseline!B$36)*Baseline!H$88 )</f>
        <v>1.3414930722241916E-5</v>
      </c>
      <c r="BG469" s="48">
        <f>AL469 * ( (1-Baseline!H$88-Baseline!H$87) + (1-Baseline!B$36)*Baseline!H$88 )</f>
        <v>2.1381773487792323E-4</v>
      </c>
      <c r="BH469" s="48">
        <f>AM469 * ( (1-Baseline!H$88-Baseline!H$87) + (1-Baseline!B$36)*Baseline!H$88 )</f>
        <v>4.5380959047145501E-5</v>
      </c>
      <c r="BI469" s="48">
        <f>AN469 * ( (1-Baseline!H$88-Baseline!H$87) + (1-Baseline!B$36)*Baseline!H$88 )</f>
        <v>2.7460269079124529E-2</v>
      </c>
      <c r="BJ469" s="48">
        <f t="shared" si="7"/>
        <v>2.773288270377184E-2</v>
      </c>
      <c r="BK469" s="48"/>
      <c r="BL469" s="48">
        <f t="shared" si="18"/>
        <v>0.97319665282423684</v>
      </c>
      <c r="BM469" s="48">
        <f t="shared" si="19"/>
        <v>3.8341357692742608E-3</v>
      </c>
      <c r="BN469" s="48">
        <f t="shared" si="20"/>
        <v>1.9908230118766208E-2</v>
      </c>
      <c r="BO469" s="48">
        <f t="shared" si="21"/>
        <v>3.0609812877228503E-3</v>
      </c>
      <c r="BP469" s="48">
        <f t="shared" si="8"/>
        <v>1.0000000000000002</v>
      </c>
      <c r="BQ469" s="48">
        <f t="shared" si="22"/>
        <v>1.1716780356078257E-2</v>
      </c>
      <c r="BR469" s="48">
        <f t="shared" si="23"/>
        <v>0.95953633674524963</v>
      </c>
      <c r="BS469" s="48">
        <f t="shared" si="24"/>
        <v>1.4020991618841662E-2</v>
      </c>
      <c r="BT469" s="48">
        <f t="shared" si="25"/>
        <v>1.4725891279830474E-2</v>
      </c>
      <c r="BU469" s="48">
        <f t="shared" si="9"/>
        <v>1</v>
      </c>
      <c r="BV469" s="48">
        <f t="shared" si="26"/>
        <v>2.3238708835463518E-2</v>
      </c>
      <c r="BW469" s="48">
        <f t="shared" si="27"/>
        <v>5.3557126896121672E-3</v>
      </c>
      <c r="BX469" s="48">
        <f t="shared" si="28"/>
        <v>0.95931839115338113</v>
      </c>
      <c r="BY469" s="48">
        <f t="shared" si="29"/>
        <v>1.2087187321543151E-2</v>
      </c>
      <c r="BZ469" s="48">
        <f t="shared" si="10"/>
        <v>1</v>
      </c>
      <c r="CA469" s="48">
        <f t="shared" si="30"/>
        <v>4.8371930410311814E-4</v>
      </c>
      <c r="CB469" s="48">
        <f t="shared" si="31"/>
        <v>7.7098993697053619E-3</v>
      </c>
      <c r="CC469" s="48">
        <f t="shared" si="32"/>
        <v>1.636359246598386E-3</v>
      </c>
      <c r="CD469" s="48">
        <f t="shared" si="33"/>
        <v>0.99017002207959304</v>
      </c>
      <c r="CE469" s="48">
        <f t="shared" si="11"/>
        <v>0.99999999999999989</v>
      </c>
      <c r="CF469" s="48"/>
      <c r="CG469" s="48">
        <f t="shared" si="34"/>
        <v>0.97319665282423684</v>
      </c>
      <c r="CH469" s="48">
        <f t="shared" si="35"/>
        <v>3.8341357692742608E-3</v>
      </c>
      <c r="CI469" s="48">
        <f t="shared" si="36"/>
        <v>1.9908230118766208E-2</v>
      </c>
      <c r="CJ469" s="48">
        <f t="shared" si="37"/>
        <v>3.0609812877228503E-3</v>
      </c>
      <c r="CK469" s="48">
        <f t="shared" si="12"/>
        <v>1.0000000000000002</v>
      </c>
      <c r="CL469" s="48">
        <f t="shared" si="38"/>
        <v>1.1716780356078257E-2</v>
      </c>
      <c r="CM469" s="48">
        <f t="shared" si="39"/>
        <v>0.95953633674524963</v>
      </c>
      <c r="CN469" s="48">
        <f t="shared" si="40"/>
        <v>1.4020991618841662E-2</v>
      </c>
      <c r="CO469" s="48">
        <f t="shared" si="41"/>
        <v>1.4725891279830474E-2</v>
      </c>
      <c r="CP469" s="48">
        <f t="shared" si="13"/>
        <v>1</v>
      </c>
      <c r="CQ469" s="48">
        <f t="shared" si="42"/>
        <v>2.3238708835463518E-2</v>
      </c>
      <c r="CR469" s="48">
        <f t="shared" si="43"/>
        <v>5.3557126896121672E-3</v>
      </c>
      <c r="CS469" s="48">
        <f t="shared" si="44"/>
        <v>0.95931839115338113</v>
      </c>
      <c r="CT469" s="48">
        <f t="shared" si="45"/>
        <v>1.2087187321543151E-2</v>
      </c>
      <c r="CU469" s="48">
        <f t="shared" si="14"/>
        <v>1</v>
      </c>
      <c r="CV469" s="48">
        <f t="shared" si="46"/>
        <v>4.8371930410311814E-4</v>
      </c>
      <c r="CW469" s="48">
        <f t="shared" si="47"/>
        <v>7.7098993697053619E-3</v>
      </c>
      <c r="CX469" s="48">
        <f t="shared" si="48"/>
        <v>1.636359246598386E-3</v>
      </c>
      <c r="CY469" s="48">
        <f t="shared" si="49"/>
        <v>0.99017002207959304</v>
      </c>
      <c r="CZ469" s="48">
        <f t="shared" si="15"/>
        <v>0.99999999999999989</v>
      </c>
      <c r="DA469" s="48"/>
      <c r="DB469" s="48">
        <f>(AQ469*Baseline!B$7 + AV469*Baseline!B$11 + BA469*Baseline!B$16 + BF469*Baseline!B$18)</f>
        <v>31633.640512752103</v>
      </c>
      <c r="DC469" s="48">
        <f>(AR469*Baseline!B$7 + AW469*Baseline!B$11 + BB469*Baseline!B$16 + BG469*Baseline!B$18)</f>
        <v>57155.994642672689</v>
      </c>
      <c r="DD469" s="48">
        <f>(AS469*Baseline!B$7 + AX469*Baseline!B$11 + BC469*Baseline!B$16 + BH469*Baseline!B$18)</f>
        <v>114287.20216784274</v>
      </c>
      <c r="DE469" s="48">
        <f>(AT469*Baseline!B$7 + AY469*Baseline!B$11 + BD469*Baseline!B$16 + BI469*Baseline!B$18)</f>
        <v>1259629.2367559772</v>
      </c>
      <c r="DF469" s="48">
        <f t="shared" si="16"/>
        <v>1462706.0740792446</v>
      </c>
      <c r="DG469" s="48"/>
      <c r="DH469" s="48">
        <f t="shared" si="50"/>
        <v>2.1626792336023552E-2</v>
      </c>
      <c r="DI469" s="48">
        <f t="shared" si="51"/>
        <v>3.9075516028503322E-2</v>
      </c>
      <c r="DJ469" s="48">
        <f t="shared" si="52"/>
        <v>7.8134085988386365E-2</v>
      </c>
      <c r="DK469" s="48">
        <f t="shared" si="53"/>
        <v>0.86116360564708683</v>
      </c>
      <c r="DL469" s="48">
        <f t="shared" si="17"/>
        <v>1</v>
      </c>
      <c r="DM469" s="48"/>
      <c r="DN469" s="48">
        <f>DH469 / (Baseline!B$7/Baseline!B$17)</f>
        <v>2.3085178355456648</v>
      </c>
      <c r="DO469" s="48">
        <f>DI469 / (Baseline!B$11/Baseline!B$17)</f>
        <v>0.94330165949870837</v>
      </c>
      <c r="DP469" s="48">
        <f>DJ469 / (Baseline!B$16/Baseline!B$17)</f>
        <v>1.2074077549950646</v>
      </c>
      <c r="DQ469" s="48">
        <f>DK469 / (Baseline!B$18/Baseline!B$17)</f>
        <v>0.97362148156453143</v>
      </c>
      <c r="DR469" s="71"/>
      <c r="DS469" s="48">
        <f>(AU469*Baseline!B$34)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2.1352187120774559E-2</v>
      </c>
      <c r="DT469" s="48">
        <f>(AZ469*Baseline!B$34) + (Baseline!D$88*(1-Baseline!D$89)*Baseline!B$35) + (Baseline!D$88*Baseline!D$89*((1-Baseline!D$90)*Baseline!B$40 + Baseline!D$90*Baseline!B$41))</f>
        <v>9.8130799765191526E-3</v>
      </c>
      <c r="DU469" s="48">
        <f>(BE469*Baseline!B$34) + (Baseline!F$88*(1-Baseline!F$89)*Baseline!B$35) + (Baseline!F$88*Baseline!F$89*((1-Baseline!F$90)*Baseline!B$40 + Baseline!F$90*Baseline!B$41))</f>
        <v>1.2909387071530028E-2</v>
      </c>
      <c r="DV469" s="48">
        <f>(BJ469*Baseline!B$34) + (Baseline!H$88*(1-Baseline!H$89)*Baseline!B$35) + (Baseline!H$88*Baseline!H$89*((1-Baseline!H$90)*Baseline!B$40 + Baseline!H$90*Baseline!B$41))</f>
        <v>9.3049324055657773E-3</v>
      </c>
      <c r="DW469" s="48">
        <f>( DS469*Baseline!B$7 + DT469*Baseline!B$11 + DU469*Baseline!B$16 + DV469*Baseline!B$18 ) / Baseline!B$17</f>
        <v>9.6720962226100864E-3</v>
      </c>
    </row>
    <row r="470" spans="1:127">
      <c r="A470" s="7" t="s">
        <v>764</v>
      </c>
      <c r="B470" s="1">
        <f>MIN( MAX( NORMINV( MCrands!B470, (B$5+B$4)/2, (B$5-B$4)/3.29 ), 0 ), 1 )</f>
        <v>0.55511513984831873</v>
      </c>
      <c r="C470" s="1">
        <f>MAX( NORMINV( MCrands!C470, (C$5+C$4)/2, (C$5-C$4)/3.29 ), 0 )</f>
        <v>2.5031306050306648</v>
      </c>
      <c r="D470" s="40"/>
      <c r="E470" s="40">
        <f>Baseline!B$33 * (C470 * Baseline!B$66*Baseline!B$66/Baseline!B$73 + Baseline!B$52*Baseline!B$52/Baseline!B$74 + Baseline!B$53*Baseline!B$53/Baseline!B$75 + Baseline!B$54*Baseline!B$54/Baseline!B$76)</f>
        <v>2.0954808901062207E-5</v>
      </c>
      <c r="F470" s="40">
        <f>Baseline!B$33 * (C470 * Baseline!B$66*Baseline!B$57/Baseline!B$73 + Baseline!B$52*Baseline!B$67/Baseline!B$74 + Baseline!B$53*Baseline!B$55/Baseline!B$75 + Baseline!B$54*Baseline!B$56/Baseline!B$76)</f>
        <v>3.9407143831423162E-8</v>
      </c>
      <c r="G470" s="1">
        <f>Baseline!B$33 * (C470 * Baseline!B$66*Baseline!B$58/Baseline!B$73 + Baseline!B$52*Baseline!B$59/Baseline!B$74 + Baseline!B$53*Baseline!B$68/Baseline!B$75 + Baseline!B$54*Baseline!B$60/Baseline!B$76)</f>
        <v>1.085302711275664E-7</v>
      </c>
      <c r="H470" s="40">
        <f>Baseline!B$33 * (C470 * Baseline!B$66*Baseline!B$61/Baseline!B$73 + Baseline!B$52*Baseline!B$62/Baseline!B$74 + Baseline!B$53*Baseline!B$63/Baseline!B$75 + Baseline!B$54*Baseline!B$69/Baseline!B$76)</f>
        <v>1.7424621109105165E-9</v>
      </c>
      <c r="I470" s="40">
        <f>Baseline!B$33 * (C470 * Baseline!B$57*Baseline!B$66/Baseline!B$73 + Baseline!B$67*Baseline!B$52/Baseline!B$74 + Baseline!B$55*Baseline!B$53/Baseline!B$75 + Baseline!B$56*Baseline!B$54/Baseline!B$76)</f>
        <v>3.9407143831423162E-8</v>
      </c>
      <c r="J470" s="1">
        <f>Baseline!B$33 * (C470 * Baseline!B$57*Baseline!B$57/Baseline!B$73 + Baseline!B$67*Baseline!B$67/Baseline!B$74 + Baseline!B$55*Baseline!B$55/Baseline!B$75 + Baseline!B$56*Baseline!B$56/Baseline!B$76)</f>
        <v>1.7949606197002412E-6</v>
      </c>
      <c r="K470" s="40">
        <f>Baseline!B$33 * (C470 * Baseline!B$57*Baseline!B$58/Baseline!B$73 + Baseline!B$67*Baseline!B$59/Baseline!B$74 + Baseline!B$55*Baseline!B$68/Baseline!B$75 + Baseline!B$56*Baseline!B$60/Baseline!B$76)</f>
        <v>1.3929279473659009E-8</v>
      </c>
      <c r="L470" s="1">
        <f>Baseline!B$33 * (C470 * Baseline!B$57*Baseline!B$61/Baseline!B$73 + Baseline!B$67*Baseline!B$62/Baseline!B$74 + Baseline!B$55*Baseline!B$63/Baseline!B$75 + Baseline!B$56*Baseline!B$69/Baseline!B$76)</f>
        <v>1.4629427066619532E-8</v>
      </c>
      <c r="M470" s="40">
        <f>Baseline!B$33 * (C470 * Baseline!B$58*Baseline!B$66/Baseline!B$73 + Baseline!B$59*Baseline!B$52/Baseline!B$74 + Baseline!B$68*Baseline!B$53/Baseline!B$75 + Baseline!B$60*Baseline!B$54/Baseline!B$76)</f>
        <v>1.085302711275664E-7</v>
      </c>
      <c r="N470" s="1">
        <f>Baseline!B$33 * (C470 * Baseline!B$58*Baseline!B$57/Baseline!B$73 + Baseline!B$59*Baseline!B$67/Baseline!B$74 + Baseline!B$68*Baseline!B$55/Baseline!B$75 + Baseline!B$60*Baseline!B$56/Baseline!B$76)</f>
        <v>1.3929279473659009E-8</v>
      </c>
      <c r="O470" s="1">
        <f>Baseline!B$33 * (C470 * Baseline!B$58*Baseline!B$58/Baseline!B$73 + Baseline!B$59*Baseline!B$59/Baseline!B$74 + Baseline!B$68*Baseline!B$68/Baseline!B$75 + Baseline!B$60*Baseline!B$60/Baseline!B$76)</f>
        <v>1.3250169638005726E-6</v>
      </c>
      <c r="P470" s="40">
        <f>Baseline!B$33 * (C470 * Baseline!B$58*Baseline!B$61/Baseline!B$73 + Baseline!B$59*Baseline!B$62/Baseline!B$74 + Baseline!B$68*Baseline!B$63/Baseline!B$75 + Baseline!B$60*Baseline!B$69/Baseline!B$76)</f>
        <v>1.6489908669748996E-9</v>
      </c>
      <c r="Q470" s="40">
        <f>Baseline!B$33 * (C470 * Baseline!B$61*Baseline!B$66/Baseline!B$73 + Baseline!B$62*Baseline!B$52/Baseline!B$74 + Baseline!B$63*Baseline!B$53/Baseline!B$75 + Baseline!B$69*Baseline!B$54/Baseline!B$76)</f>
        <v>1.7424621109105165E-9</v>
      </c>
      <c r="R470" s="40">
        <f>Baseline!B$33 * (C470 * Baseline!B$61*Baseline!B$57/Baseline!B$73 + Baseline!B$62*Baseline!B$67/Baseline!B$74 + Baseline!B$63*Baseline!B$55/Baseline!B$75 + Baseline!B$69*Baseline!B$56/Baseline!B$76)</f>
        <v>1.4629427066619532E-8</v>
      </c>
      <c r="S470" s="40">
        <f>Baseline!B$33 * (C470 * Baseline!B$61*Baseline!B$58/Baseline!B$73 + Baseline!B$62*Baseline!B$59/Baseline!B$74 + Baseline!B$63*Baseline!B$68/Baseline!B$75 + Baseline!B$69*Baseline!B$60/Baseline!B$76)</f>
        <v>1.6489908669748996E-9</v>
      </c>
      <c r="T470" s="40">
        <f>Baseline!B$33 * (C470 * Baseline!B$61*Baseline!B$61/Baseline!B$73 + Baseline!B$62*Baseline!B$62/Baseline!B$74 + Baseline!B$63*Baseline!B$63/Baseline!B$75 + Baseline!B$69*Baseline!B$69/Baseline!B$76)</f>
        <v>9.8551805050459674E-8</v>
      </c>
      <c r="U470" s="40"/>
      <c r="V470" s="40">
        <f>E470 * ( Baseline!B$87 * Baseline!B$7 )</f>
        <v>0.21748996158412465</v>
      </c>
      <c r="W470" s="40">
        <f>F470 * ( Baseline!D$87 * Baseline!B$11 )</f>
        <v>7.2692764941407497E-4</v>
      </c>
      <c r="X470" s="40">
        <f>G470 * ( Baseline!F$87 * Baseline!B$16 )</f>
        <v>3.7697739969712379E-3</v>
      </c>
      <c r="Y470" s="40">
        <f>H470 * ( Baseline!H$87 * Baseline!B$18 )</f>
        <v>6.1277769145094447E-4</v>
      </c>
      <c r="Z470" s="48">
        <f t="shared" si="0"/>
        <v>0.22259944092196088</v>
      </c>
      <c r="AA470" s="40">
        <f>I470 * ( Baseline!B$87 * Baseline!B$7 )</f>
        <v>4.0900674582634101E-4</v>
      </c>
      <c r="AB470" s="1">
        <f>J470 * ( Baseline!D$87 * Baseline!B$11 )</f>
        <v>3.311091282462035E-2</v>
      </c>
      <c r="AC470" s="1">
        <f>K470 * ( Baseline!F$87 * Baseline!B$16 )</f>
        <v>4.8383031766892435E-4</v>
      </c>
      <c r="AD470" s="1">
        <f>L470 * ( Baseline!F$87 * Baseline!B$16 )</f>
        <v>5.0814978322044992E-4</v>
      </c>
      <c r="AE470" s="48">
        <f t="shared" si="1"/>
        <v>3.4511899671336069E-2</v>
      </c>
      <c r="AF470" s="48">
        <f>M470 * ( Baseline!B$87 * Baseline!B$7 )</f>
        <v>1.1264356840330117E-3</v>
      </c>
      <c r="AG470" s="48">
        <f>N470 * ( Baseline!D$87 * Baseline!B$11 )</f>
        <v>2.569477866534584E-4</v>
      </c>
      <c r="AH470" s="48">
        <f>O470 * ( Baseline!F$87 * Baseline!B$16 )</f>
        <v>4.6024159377709858E-2</v>
      </c>
      <c r="AI470" s="48">
        <f>P470 * ( Baseline!H$87 * Baseline!B$18 )</f>
        <v>5.7990633504251992E-4</v>
      </c>
      <c r="AJ470" s="48">
        <f t="shared" si="2"/>
        <v>4.7987449183438849E-2</v>
      </c>
      <c r="AK470" s="48">
        <f>Q470 * ( Baseline!B$87 * Baseline!B$7 )</f>
        <v>1.8085014249140249E-5</v>
      </c>
      <c r="AL470" s="48">
        <f>R470 * ( Baseline!D$87 * Baseline!B$11 )</f>
        <v>2.6986312622160729E-4</v>
      </c>
      <c r="AM470" s="48">
        <f>S470 * ( Baseline!F$87 * Baseline!B$16 )</f>
        <v>5.7277318364554467E-5</v>
      </c>
      <c r="AN470" s="48">
        <f>T470 * ( Baseline!H$87 * Baseline!B$18 )</f>
        <v>3.465805494937705E-2</v>
      </c>
      <c r="AO470" s="48">
        <f t="shared" si="3"/>
        <v>3.5003280408212351E-2</v>
      </c>
      <c r="AP470" s="48"/>
      <c r="AQ470" s="48">
        <f>V470 * ( (1-Baseline!B$88-Baseline!B$87) + (1-B470)*Baseline!B$88 )</f>
        <v>0.10538422271428902</v>
      </c>
      <c r="AR470" s="48">
        <f>W470 * ( (1-Baseline!B$88-Baseline!B$87) + (1-B470)*Baseline!B$88 )</f>
        <v>3.5223099376656137E-4</v>
      </c>
      <c r="AS470" s="48">
        <f>X470 * ( (1-Baseline!B$88-Baseline!B$87) + (1-B470)*Baseline!B$88 )</f>
        <v>1.8266346620585863E-3</v>
      </c>
      <c r="AT470" s="48">
        <f>Y470 * ( (1-Baseline!B$88-Baseline!B$87) + (1-B470)*Baseline!B$88 )</f>
        <v>2.9691991409560263E-4</v>
      </c>
      <c r="AU470" s="48">
        <f t="shared" si="4"/>
        <v>0.10786000828420976</v>
      </c>
      <c r="AV470" s="48">
        <f>AA470 * ( (1-Baseline!D$88-Baseline!D$87) + (1-B470)*Baseline!D$88 )</f>
        <v>3.0377209846652498E-4</v>
      </c>
      <c r="AW470" s="48">
        <f>AB470 * ( (1-Baseline!D$88-Baseline!D$87) + (1-B470)*Baseline!D$88 )</f>
        <v>2.4591700683459308E-2</v>
      </c>
      <c r="AX470" s="48">
        <f>AC470 * ( (1-Baseline!D$88-Baseline!D$87) + (1-B470)*Baseline!D$88 )</f>
        <v>3.5934407537233597E-4</v>
      </c>
      <c r="AY470" s="48">
        <f>AD470 * ( (1-Baseline!D$88-Baseline!D$87) + (1-B470)*Baseline!D$88 )</f>
        <v>3.7740630823171272E-4</v>
      </c>
      <c r="AZ470" s="48">
        <f t="shared" si="5"/>
        <v>2.5632223165529877E-2</v>
      </c>
      <c r="BA470" s="48">
        <f>AF470 * ( (1-Baseline!F$88-Baseline!F$87) + (1-Baseline!B$36)*Baseline!F$88 )</f>
        <v>8.1061916417204439E-4</v>
      </c>
      <c r="BB470" s="48">
        <f>AG470 * ( (1-Baseline!F$88-Baseline!F$87) + (1-Baseline!B$36)*Baseline!F$88 )</f>
        <v>1.8490784960500158E-4</v>
      </c>
      <c r="BC470" s="48">
        <f>AH470 * ( (1-Baseline!F$88-Baseline!F$87) + (1-Baseline!B$36)*Baseline!F$88 )</f>
        <v>3.31204578613001E-2</v>
      </c>
      <c r="BD470" s="48">
        <f>AI470 * ( (1-Baseline!F$88-Baseline!F$87) + (1-Baseline!B$36)*Baseline!F$88 )</f>
        <v>4.1731915569931871E-4</v>
      </c>
      <c r="BE470" s="48">
        <f t="shared" si="6"/>
        <v>3.4533304030776465E-2</v>
      </c>
      <c r="BF470" s="48">
        <f>AK470 * ( (1-Baseline!H$88-Baseline!H$87) + (1-Baseline!B$36)*Baseline!H$88 )</f>
        <v>1.43291184898788E-5</v>
      </c>
      <c r="BG470" s="48">
        <f>AL470 * ( (1-Baseline!H$88-Baseline!H$87) + (1-Baseline!B$36)*Baseline!H$88 )</f>
        <v>2.1381795216790387E-4</v>
      </c>
      <c r="BH470" s="48">
        <f>AM470 * ( (1-Baseline!H$88-Baseline!H$87) + (1-Baseline!B$36)*Baseline!H$88 )</f>
        <v>4.5381964886603787E-5</v>
      </c>
      <c r="BI470" s="48">
        <f>AN470 * ( (1-Baseline!H$88-Baseline!H$87) + (1-Baseline!B$36)*Baseline!H$88 )</f>
        <v>2.746027009749042E-2</v>
      </c>
      <c r="BJ470" s="48">
        <f t="shared" si="7"/>
        <v>2.7733799133034805E-2</v>
      </c>
      <c r="BK470" s="48"/>
      <c r="BL470" s="48">
        <f t="shared" si="18"/>
        <v>0.97704630651059221</v>
      </c>
      <c r="BM470" s="48">
        <f t="shared" si="19"/>
        <v>3.265631065393924E-3</v>
      </c>
      <c r="BN470" s="48">
        <f t="shared" si="20"/>
        <v>1.6935235692226418E-2</v>
      </c>
      <c r="BO470" s="48">
        <f t="shared" si="21"/>
        <v>2.7528267317875818E-3</v>
      </c>
      <c r="BP470" s="48">
        <f t="shared" si="8"/>
        <v>1.0000000000000002</v>
      </c>
      <c r="BQ470" s="48">
        <f t="shared" si="22"/>
        <v>1.1851180309440991E-2</v>
      </c>
      <c r="BR470" s="48">
        <f t="shared" si="23"/>
        <v>0.95940568731198206</v>
      </c>
      <c r="BS470" s="48">
        <f t="shared" si="24"/>
        <v>1.4019231693315643E-2</v>
      </c>
      <c r="BT470" s="48">
        <f t="shared" si="25"/>
        <v>1.4723900685261171E-2</v>
      </c>
      <c r="BU470" s="48">
        <f t="shared" si="9"/>
        <v>0.99999999999999989</v>
      </c>
      <c r="BV470" s="48">
        <f t="shared" si="26"/>
        <v>2.3473547838040967E-2</v>
      </c>
      <c r="BW470" s="48">
        <f t="shared" si="27"/>
        <v>5.3544789528453358E-3</v>
      </c>
      <c r="BX470" s="48">
        <f t="shared" si="28"/>
        <v>0.95908743141932729</v>
      </c>
      <c r="BY470" s="48">
        <f t="shared" si="29"/>
        <v>1.208454178978644E-2</v>
      </c>
      <c r="BZ470" s="48">
        <f t="shared" si="10"/>
        <v>1</v>
      </c>
      <c r="CA470" s="48">
        <f t="shared" si="30"/>
        <v>5.1666626779635219E-4</v>
      </c>
      <c r="CB470" s="48">
        <f t="shared" si="31"/>
        <v>7.709652440412211E-3</v>
      </c>
      <c r="CC470" s="48">
        <f t="shared" si="32"/>
        <v>1.6363414427613548E-3</v>
      </c>
      <c r="CD470" s="48">
        <f t="shared" si="33"/>
        <v>0.99013733984903007</v>
      </c>
      <c r="CE470" s="48">
        <f t="shared" si="11"/>
        <v>1</v>
      </c>
      <c r="CF470" s="48"/>
      <c r="CG470" s="48">
        <f t="shared" si="34"/>
        <v>0.97704630651059221</v>
      </c>
      <c r="CH470" s="48">
        <f t="shared" si="35"/>
        <v>3.265631065393924E-3</v>
      </c>
      <c r="CI470" s="48">
        <f t="shared" si="36"/>
        <v>1.6935235692226418E-2</v>
      </c>
      <c r="CJ470" s="48">
        <f t="shared" si="37"/>
        <v>2.7528267317875818E-3</v>
      </c>
      <c r="CK470" s="48">
        <f t="shared" si="12"/>
        <v>1.0000000000000002</v>
      </c>
      <c r="CL470" s="48">
        <f t="shared" si="38"/>
        <v>1.1851180309440991E-2</v>
      </c>
      <c r="CM470" s="48">
        <f t="shared" si="39"/>
        <v>0.95940568731198206</v>
      </c>
      <c r="CN470" s="48">
        <f t="shared" si="40"/>
        <v>1.4019231693315643E-2</v>
      </c>
      <c r="CO470" s="48">
        <f t="shared" si="41"/>
        <v>1.4723900685261171E-2</v>
      </c>
      <c r="CP470" s="48">
        <f t="shared" si="13"/>
        <v>0.99999999999999989</v>
      </c>
      <c r="CQ470" s="48">
        <f t="shared" si="42"/>
        <v>2.3473547838040967E-2</v>
      </c>
      <c r="CR470" s="48">
        <f t="shared" si="43"/>
        <v>5.3544789528453358E-3</v>
      </c>
      <c r="CS470" s="48">
        <f t="shared" si="44"/>
        <v>0.95908743141932729</v>
      </c>
      <c r="CT470" s="48">
        <f t="shared" si="45"/>
        <v>1.208454178978644E-2</v>
      </c>
      <c r="CU470" s="48">
        <f t="shared" si="14"/>
        <v>1</v>
      </c>
      <c r="CV470" s="48">
        <f t="shared" si="46"/>
        <v>5.1666626779635219E-4</v>
      </c>
      <c r="CW470" s="48">
        <f t="shared" si="47"/>
        <v>7.709652440412211E-3</v>
      </c>
      <c r="CX470" s="48">
        <f t="shared" si="48"/>
        <v>1.6363414427613548E-3</v>
      </c>
      <c r="CY470" s="48">
        <f t="shared" si="49"/>
        <v>0.99013733984903007</v>
      </c>
      <c r="CZ470" s="48">
        <f t="shared" si="15"/>
        <v>1</v>
      </c>
      <c r="DA470" s="48"/>
      <c r="DB470" s="48">
        <f>(AQ470*Baseline!B$7 + AV470*Baseline!B$11 + BA470*Baseline!B$16 + BF470*Baseline!B$18)</f>
        <v>55134.673931114732</v>
      </c>
      <c r="DC470" s="48">
        <f>(AR470*Baseline!B$7 + AW470*Baseline!B$11 + BB470*Baseline!B$16 + BG470*Baseline!B$18)</f>
        <v>63319.437033377639</v>
      </c>
      <c r="DD470" s="48">
        <f>(AS470*Baseline!B$7 + AX470*Baseline!B$11 + BC470*Baseline!B$16 + BH470*Baseline!B$18)</f>
        <v>114694.45451150437</v>
      </c>
      <c r="DE470" s="48">
        <f>(AT470*Baseline!B$7 + AY470*Baseline!B$11 + BD470*Baseline!B$16 + BI470*Baseline!B$18)</f>
        <v>1259779.6481729981</v>
      </c>
      <c r="DF470" s="48">
        <f t="shared" si="16"/>
        <v>1492928.2136489949</v>
      </c>
      <c r="DG470" s="48"/>
      <c r="DH470" s="48">
        <f t="shared" si="50"/>
        <v>3.693055930422489E-2</v>
      </c>
      <c r="DI470" s="48">
        <f t="shared" si="51"/>
        <v>4.2412914736612239E-2</v>
      </c>
      <c r="DJ470" s="48">
        <f t="shared" si="52"/>
        <v>7.6825163770714563E-2</v>
      </c>
      <c r="DK470" s="48">
        <f t="shared" si="53"/>
        <v>0.84383136218844823</v>
      </c>
      <c r="DL470" s="48">
        <f t="shared" si="17"/>
        <v>1</v>
      </c>
      <c r="DM470" s="48"/>
      <c r="DN470" s="48">
        <f>DH470 / (Baseline!B$7/Baseline!B$17)</f>
        <v>3.9420943016349135</v>
      </c>
      <c r="DO470" s="48">
        <f>DI470 / (Baseline!B$11/Baseline!B$17)</f>
        <v>1.0238680616793367</v>
      </c>
      <c r="DP470" s="48">
        <f>DJ470 / (Baseline!B$16/Baseline!B$17)</f>
        <v>1.1871809510808655</v>
      </c>
      <c r="DQ470" s="48">
        <f>DK470 / (Baseline!B$18/Baseline!B$17)</f>
        <v>0.95402585020670505</v>
      </c>
      <c r="DR470" s="71"/>
      <c r="DS470" s="48">
        <f>(AU470*Baseline!B$34)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2.8708532492631462E-2</v>
      </c>
      <c r="DT470" s="48">
        <f>(AZ470*Baseline!B$34) + (Baseline!D$88*(1-Baseline!D$89)*Baseline!B$35) + (Baseline!D$88*Baseline!D$89*((1-Baseline!D$90)*Baseline!B$40 + Baseline!D$90*Baseline!B$41))</f>
        <v>1.0258401474829485E-2</v>
      </c>
      <c r="DU470" s="48">
        <f>(BE470*Baseline!B$34) + (Baseline!F$88*(1-Baseline!F$89)*Baseline!B$35) + (Baseline!F$88*Baseline!F$89*((1-Baseline!F$90)*Baseline!B$40 + Baseline!F$90*Baseline!B$41))</f>
        <v>1.2910635604616472E-2</v>
      </c>
      <c r="DV470" s="48">
        <f>(BJ470*Baseline!B$34) + (Baseline!H$88*(1-Baseline!H$89)*Baseline!B$35) + (Baseline!H$88*Baseline!H$89*((1-Baseline!H$90)*Baseline!B$40 + Baseline!H$90*Baseline!B$41))</f>
        <v>9.3050698699552216E-3</v>
      </c>
      <c r="DW470" s="48">
        <f>( DS470*Baseline!B$7 + DT470*Baseline!B$11 + DU470*Baseline!B$16 + DV470*Baseline!B$18 ) / Baseline!B$17</f>
        <v>9.7596618378064919E-3</v>
      </c>
    </row>
    <row r="471" spans="1:127">
      <c r="A471" s="7" t="s">
        <v>766</v>
      </c>
      <c r="B471" s="1">
        <f>MIN( MAX( NORMINV( MCrands!B471, (B$5+B$4)/2, (B$5-B$4)/3.29 ), 0 ), 1 )</f>
        <v>0.50396031809195418</v>
      </c>
      <c r="C471" s="1">
        <f>MAX( NORMINV( MCrands!C471, (C$5+C$4)/2, (C$5-C$4)/3.29 ), 0 )</f>
        <v>2.7632311971143109</v>
      </c>
      <c r="D471" s="40"/>
      <c r="E471" s="40">
        <f>Baseline!B$33 * (C471 * Baseline!B$66*Baseline!B$66/Baseline!B$73 + Baseline!B$52*Baseline!B$52/Baseline!B$74 + Baseline!B$53*Baseline!B$53/Baseline!B$75 + Baseline!B$54*Baseline!B$54/Baseline!B$76)</f>
        <v>2.3131341770201701E-5</v>
      </c>
      <c r="F471" s="40">
        <f>Baseline!B$33 * (C471 * Baseline!B$66*Baseline!B$57/Baseline!B$73 + Baseline!B$52*Baseline!B$67/Baseline!B$74 + Baseline!B$53*Baseline!B$55/Baseline!B$75 + Baseline!B$54*Baseline!B$56/Baseline!B$76)</f>
        <v>3.9698221446821285E-8</v>
      </c>
      <c r="G471" s="1">
        <f>Baseline!B$33 * (C471 * Baseline!B$66*Baseline!B$58/Baseline!B$73 + Baseline!B$52*Baseline!B$59/Baseline!B$74 + Baseline!B$53*Baseline!B$68/Baseline!B$75 + Baseline!B$54*Baseline!B$60/Baseline!B$76)</f>
        <v>1.0924583693208679E-7</v>
      </c>
      <c r="H471" s="40">
        <f>Baseline!B$33 * (C471 * Baseline!B$66*Baseline!B$61/Baseline!B$73 + Baseline!B$52*Baseline!B$62/Baseline!B$74 + Baseline!B$53*Baseline!B$63/Baseline!B$75 + Baseline!B$54*Baseline!B$69/Baseline!B$76)</f>
        <v>1.814018691362556E-9</v>
      </c>
      <c r="I471" s="40">
        <f>Baseline!B$33 * (C471 * Baseline!B$57*Baseline!B$66/Baseline!B$73 + Baseline!B$67*Baseline!B$52/Baseline!B$74 + Baseline!B$55*Baseline!B$53/Baseline!B$75 + Baseline!B$56*Baseline!B$54/Baseline!B$76)</f>
        <v>3.9698221446821285E-8</v>
      </c>
      <c r="J471" s="1">
        <f>Baseline!B$33 * (C471 * Baseline!B$57*Baseline!B$57/Baseline!B$73 + Baseline!B$67*Baseline!B$67/Baseline!B$74 + Baseline!B$55*Baseline!B$55/Baseline!B$75 + Baseline!B$56*Baseline!B$56/Baseline!B$76)</f>
        <v>1.7949606586273714E-6</v>
      </c>
      <c r="K471" s="40">
        <f>Baseline!B$33 * (C471 * Baseline!B$57*Baseline!B$58/Baseline!B$73 + Baseline!B$67*Baseline!B$59/Baseline!B$74 + Baseline!B$55*Baseline!B$68/Baseline!B$75 + Baseline!B$56*Baseline!B$60/Baseline!B$76)</f>
        <v>1.3929375169520531E-8</v>
      </c>
      <c r="L471" s="1">
        <f>Baseline!B$33 * (C471 * Baseline!B$57*Baseline!B$61/Baseline!B$73 + Baseline!B$67*Baseline!B$62/Baseline!B$74 + Baseline!B$55*Baseline!B$63/Baseline!B$75 + Baseline!B$56*Baseline!B$69/Baseline!B$76)</f>
        <v>1.4629436636205682E-8</v>
      </c>
      <c r="M471" s="40">
        <f>Baseline!B$33 * (C471 * Baseline!B$58*Baseline!B$66/Baseline!B$73 + Baseline!B$59*Baseline!B$52/Baseline!B$74 + Baseline!B$68*Baseline!B$53/Baseline!B$75 + Baseline!B$60*Baseline!B$54/Baseline!B$76)</f>
        <v>1.0924583693208679E-7</v>
      </c>
      <c r="N471" s="1">
        <f>Baseline!B$33 * (C471 * Baseline!B$58*Baseline!B$57/Baseline!B$73 + Baseline!B$59*Baseline!B$67/Baseline!B$74 + Baseline!B$68*Baseline!B$55/Baseline!B$75 + Baseline!B$60*Baseline!B$56/Baseline!B$76)</f>
        <v>1.3929375169520531E-8</v>
      </c>
      <c r="O471" s="1">
        <f>Baseline!B$33 * (C471 * Baseline!B$58*Baseline!B$58/Baseline!B$73 + Baseline!B$59*Baseline!B$59/Baseline!B$74 + Baseline!B$68*Baseline!B$68/Baseline!B$75 + Baseline!B$60*Baseline!B$60/Baseline!B$76)</f>
        <v>1.3250171990528987E-6</v>
      </c>
      <c r="P471" s="40">
        <f>Baseline!B$33 * (C471 * Baseline!B$58*Baseline!B$61/Baseline!B$73 + Baseline!B$59*Baseline!B$62/Baseline!B$74 + Baseline!B$68*Baseline!B$63/Baseline!B$75 + Baseline!B$60*Baseline!B$69/Baseline!B$76)</f>
        <v>1.6490143922075236E-9</v>
      </c>
      <c r="Q471" s="40">
        <f>Baseline!B$33 * (C471 * Baseline!B$61*Baseline!B$66/Baseline!B$73 + Baseline!B$62*Baseline!B$52/Baseline!B$74 + Baseline!B$63*Baseline!B$53/Baseline!B$75 + Baseline!B$69*Baseline!B$54/Baseline!B$76)</f>
        <v>1.814018691362556E-9</v>
      </c>
      <c r="R471" s="40">
        <f>Baseline!B$33 * (C471 * Baseline!B$61*Baseline!B$57/Baseline!B$73 + Baseline!B$62*Baseline!B$67/Baseline!B$74 + Baseline!B$63*Baseline!B$55/Baseline!B$75 + Baseline!B$69*Baseline!B$56/Baseline!B$76)</f>
        <v>1.4629436636205682E-8</v>
      </c>
      <c r="S471" s="40">
        <f>Baseline!B$33 * (C471 * Baseline!B$61*Baseline!B$58/Baseline!B$73 + Baseline!B$62*Baseline!B$59/Baseline!B$74 + Baseline!B$63*Baseline!B$68/Baseline!B$75 + Baseline!B$69*Baseline!B$60/Baseline!B$76)</f>
        <v>1.6490143922075236E-9</v>
      </c>
      <c r="T471" s="40">
        <f>Baseline!B$33 * (C471 * Baseline!B$61*Baseline!B$61/Baseline!B$73 + Baseline!B$62*Baseline!B$62/Baseline!B$74 + Baseline!B$63*Baseline!B$63/Baseline!B$75 + Baseline!B$69*Baseline!B$69/Baseline!B$76)</f>
        <v>9.8551807402982935E-8</v>
      </c>
      <c r="U471" s="40"/>
      <c r="V471" s="40">
        <f>E471 * ( Baseline!B$87 * Baseline!B$7 )</f>
        <v>0.24008019623292345</v>
      </c>
      <c r="W471" s="40">
        <f>F471 * ( Baseline!D$87 * Baseline!B$11 )</f>
        <v>7.3229704049868559E-4</v>
      </c>
      <c r="X471" s="40">
        <f>G471 * ( Baseline!F$87 * Baseline!B$16 )</f>
        <v>3.7946290105538732E-3</v>
      </c>
      <c r="Y471" s="40">
        <f>H471 * ( Baseline!H$87 * Baseline!B$18 )</f>
        <v>6.379422421765908E-4</v>
      </c>
      <c r="Z471" s="48">
        <f t="shared" si="0"/>
        <v>0.24524506452615261</v>
      </c>
      <c r="AA471" s="40">
        <f>I471 * ( Baseline!B$87 * Baseline!B$7 )</f>
        <v>4.1202784039655809E-4</v>
      </c>
      <c r="AB471" s="1">
        <f>J471 * ( Baseline!D$87 * Baseline!B$11 )</f>
        <v>3.3110913542693382E-2</v>
      </c>
      <c r="AC471" s="1">
        <f>K471 * ( Baseline!F$87 * Baseline!B$16 )</f>
        <v>4.8383364164265662E-4</v>
      </c>
      <c r="AD471" s="1">
        <f>L471 * ( Baseline!F$87 * Baseline!B$16 )</f>
        <v>5.0815011561782311E-4</v>
      </c>
      <c r="AE471" s="48">
        <f t="shared" si="1"/>
        <v>3.4514925140350421E-2</v>
      </c>
      <c r="AF471" s="48">
        <f>M471 * ( Baseline!B$87 * Baseline!B$7 )</f>
        <v>1.1338625415181288E-3</v>
      </c>
      <c r="AG471" s="48">
        <f>N471 * ( Baseline!D$87 * Baseline!B$11 )</f>
        <v>2.5694955191632473E-4</v>
      </c>
      <c r="AH471" s="48">
        <f>O471 * ( Baseline!F$87 * Baseline!B$16 )</f>
        <v>4.6024167549145276E-2</v>
      </c>
      <c r="AI471" s="48">
        <f>P471 * ( Baseline!H$87 * Baseline!B$18 )</f>
        <v>5.799146082426359E-4</v>
      </c>
      <c r="AJ471" s="48">
        <f t="shared" si="2"/>
        <v>4.7994894250822366E-2</v>
      </c>
      <c r="AK471" s="48">
        <f>Q471 * ( Baseline!B$87 * Baseline!B$7 )</f>
        <v>1.882769999765197E-5</v>
      </c>
      <c r="AL471" s="48">
        <f>R471 * ( Baseline!D$87 * Baseline!B$11 )</f>
        <v>2.6986330274789393E-4</v>
      </c>
      <c r="AM471" s="48">
        <f>S471 * ( Baseline!F$87 * Baseline!B$16 )</f>
        <v>5.7278135508096968E-5</v>
      </c>
      <c r="AN471" s="48">
        <f>T471 * ( Baseline!H$87 * Baseline!B$18 )</f>
        <v>3.4658055776697061E-2</v>
      </c>
      <c r="AO471" s="48">
        <f t="shared" si="3"/>
        <v>3.5004024914950707E-2</v>
      </c>
      <c r="AP471" s="48"/>
      <c r="AQ471" s="48">
        <f>V471 * ( (1-Baseline!B$88-Baseline!B$87) + (1-B471)*Baseline!B$88 )</f>
        <v>0.12726058609913954</v>
      </c>
      <c r="AR471" s="48">
        <f>W471 * ( (1-Baseline!B$88-Baseline!B$87) + (1-B471)*Baseline!B$88 )</f>
        <v>3.8817258580592606E-4</v>
      </c>
      <c r="AS471" s="48">
        <f>X471 * ( (1-Baseline!B$88-Baseline!B$87) + (1-B471)*Baseline!B$88 )</f>
        <v>2.0114391752802988E-3</v>
      </c>
      <c r="AT471" s="48">
        <f>Y471 * ( (1-Baseline!B$88-Baseline!B$87) + (1-B471)*Baseline!B$88 )</f>
        <v>3.381574361844796E-4</v>
      </c>
      <c r="AU471" s="48">
        <f t="shared" si="4"/>
        <v>0.12999835529641024</v>
      </c>
      <c r="AV471" s="48">
        <f>AA471 * ( (1-Baseline!D$88-Baseline!D$87) + (1-B471)*Baseline!D$88 )</f>
        <v>3.1545847640857536E-4</v>
      </c>
      <c r="AW471" s="48">
        <f>AB471 * ( (1-Baseline!D$88-Baseline!D$87) + (1-B471)*Baseline!D$88 )</f>
        <v>2.5350515947226204E-2</v>
      </c>
      <c r="AX471" s="48">
        <f>AC471 * ( (1-Baseline!D$88-Baseline!D$87) + (1-B471)*Baseline!D$88 )</f>
        <v>3.7043473392697496E-4</v>
      </c>
      <c r="AY471" s="48">
        <f>AD471 * ( (1-Baseline!D$88-Baseline!D$87) + (1-B471)*Baseline!D$88 )</f>
        <v>3.8905201431378565E-4</v>
      </c>
      <c r="AZ471" s="48">
        <f t="shared" si="5"/>
        <v>2.6425461171875542E-2</v>
      </c>
      <c r="BA471" s="48">
        <f>AF471 * ( (1-Baseline!F$88-Baseline!F$87) + (1-Baseline!B$36)*Baseline!F$88 )</f>
        <v>8.159637684777741E-4</v>
      </c>
      <c r="BB471" s="48">
        <f>AG471 * ( (1-Baseline!F$88-Baseline!F$87) + (1-Baseline!B$36)*Baseline!F$88 )</f>
        <v>1.8490911994464862E-4</v>
      </c>
      <c r="BC471" s="48">
        <f>AH471 * ( (1-Baseline!F$88-Baseline!F$87) + (1-Baseline!B$36)*Baseline!F$88 )</f>
        <v>3.3120463741726516E-2</v>
      </c>
      <c r="BD471" s="48">
        <f>AI471 * ( (1-Baseline!F$88-Baseline!F$87) + (1-Baseline!B$36)*Baseline!F$88 )</f>
        <v>4.1732510935886459E-4</v>
      </c>
      <c r="BE471" s="48">
        <f t="shared" si="6"/>
        <v>3.4538661739507807E-2</v>
      </c>
      <c r="BF471" s="48">
        <f>AK471 * ( (1-Baseline!H$88-Baseline!H$87) + (1-Baseline!B$36)*Baseline!H$88 )</f>
        <v>1.4917563262139607E-5</v>
      </c>
      <c r="BG471" s="48">
        <f>AL471 * ( (1-Baseline!H$88-Baseline!H$87) + (1-Baseline!B$36)*Baseline!H$88 )</f>
        <v>2.138180920332113E-4</v>
      </c>
      <c r="BH471" s="48">
        <f>AM471 * ( (1-Baseline!H$88-Baseline!H$87) + (1-Baseline!B$36)*Baseline!H$88 )</f>
        <v>4.5382612325775384E-5</v>
      </c>
      <c r="BI471" s="48">
        <f>AN471 * ( (1-Baseline!H$88-Baseline!H$87) + (1-Baseline!B$36)*Baseline!H$88 )</f>
        <v>2.7460270752992611E-2</v>
      </c>
      <c r="BJ471" s="48">
        <f t="shared" si="7"/>
        <v>2.7734389020613738E-2</v>
      </c>
      <c r="BK471" s="48"/>
      <c r="BL471" s="48">
        <f t="shared" si="18"/>
        <v>0.97893997050171677</v>
      </c>
      <c r="BM471" s="48">
        <f t="shared" si="19"/>
        <v>2.9859807450705882E-3</v>
      </c>
      <c r="BN471" s="48">
        <f t="shared" si="20"/>
        <v>1.5472804795829924E-2</v>
      </c>
      <c r="BO471" s="48">
        <f t="shared" si="21"/>
        <v>2.6012439573827244E-3</v>
      </c>
      <c r="BP471" s="48">
        <f t="shared" si="8"/>
        <v>1</v>
      </c>
      <c r="BQ471" s="48">
        <f t="shared" si="22"/>
        <v>1.1937671564434831E-2</v>
      </c>
      <c r="BR471" s="48">
        <f t="shared" si="23"/>
        <v>0.95932160965298896</v>
      </c>
      <c r="BS471" s="48">
        <f t="shared" si="24"/>
        <v>1.4018099117272035E-2</v>
      </c>
      <c r="BT471" s="48">
        <f t="shared" si="25"/>
        <v>1.4722619665304132E-2</v>
      </c>
      <c r="BU471" s="48">
        <f t="shared" si="9"/>
        <v>0.99999999999999989</v>
      </c>
      <c r="BV471" s="48">
        <f t="shared" si="26"/>
        <v>2.3624649230239748E-2</v>
      </c>
      <c r="BW471" s="48">
        <f t="shared" si="27"/>
        <v>5.3536851352041902E-3</v>
      </c>
      <c r="BX471" s="48">
        <f t="shared" si="28"/>
        <v>0.95893882604724512</v>
      </c>
      <c r="BY471" s="48">
        <f t="shared" si="29"/>
        <v>1.208283958731088E-2</v>
      </c>
      <c r="BZ471" s="48">
        <f t="shared" si="10"/>
        <v>1</v>
      </c>
      <c r="CA471" s="48">
        <f t="shared" si="30"/>
        <v>5.3787243162458146E-4</v>
      </c>
      <c r="CB471" s="48">
        <f t="shared" si="31"/>
        <v>7.7094935054920375E-3</v>
      </c>
      <c r="CC471" s="48">
        <f t="shared" si="32"/>
        <v>1.6363299834023567E-3</v>
      </c>
      <c r="CD471" s="48">
        <f t="shared" si="33"/>
        <v>0.99011630407948092</v>
      </c>
      <c r="CE471" s="48">
        <f t="shared" si="11"/>
        <v>0.99999999999999989</v>
      </c>
      <c r="CF471" s="48"/>
      <c r="CG471" s="48">
        <f t="shared" si="34"/>
        <v>0.97893997050171677</v>
      </c>
      <c r="CH471" s="48">
        <f t="shared" si="35"/>
        <v>2.9859807450705882E-3</v>
      </c>
      <c r="CI471" s="48">
        <f t="shared" si="36"/>
        <v>1.5472804795829924E-2</v>
      </c>
      <c r="CJ471" s="48">
        <f t="shared" si="37"/>
        <v>2.6012439573827244E-3</v>
      </c>
      <c r="CK471" s="48">
        <f t="shared" si="12"/>
        <v>1</v>
      </c>
      <c r="CL471" s="48">
        <f t="shared" si="38"/>
        <v>1.1937671564434831E-2</v>
      </c>
      <c r="CM471" s="48">
        <f t="shared" si="39"/>
        <v>0.95932160965298896</v>
      </c>
      <c r="CN471" s="48">
        <f t="shared" si="40"/>
        <v>1.4018099117272035E-2</v>
      </c>
      <c r="CO471" s="48">
        <f t="shared" si="41"/>
        <v>1.4722619665304132E-2</v>
      </c>
      <c r="CP471" s="48">
        <f t="shared" si="13"/>
        <v>0.99999999999999989</v>
      </c>
      <c r="CQ471" s="48">
        <f t="shared" si="42"/>
        <v>2.3624649230239748E-2</v>
      </c>
      <c r="CR471" s="48">
        <f t="shared" si="43"/>
        <v>5.3536851352041902E-3</v>
      </c>
      <c r="CS471" s="48">
        <f t="shared" si="44"/>
        <v>0.95893882604724512</v>
      </c>
      <c r="CT471" s="48">
        <f t="shared" si="45"/>
        <v>1.208283958731088E-2</v>
      </c>
      <c r="CU471" s="48">
        <f t="shared" si="14"/>
        <v>1</v>
      </c>
      <c r="CV471" s="48">
        <f t="shared" si="46"/>
        <v>5.3787243162458146E-4</v>
      </c>
      <c r="CW471" s="48">
        <f t="shared" si="47"/>
        <v>7.7094935054920375E-3</v>
      </c>
      <c r="CX471" s="48">
        <f t="shared" si="48"/>
        <v>1.6363299834023567E-3</v>
      </c>
      <c r="CY471" s="48">
        <f t="shared" si="49"/>
        <v>0.99011630407948092</v>
      </c>
      <c r="CZ471" s="48">
        <f t="shared" si="15"/>
        <v>0.99999999999999989</v>
      </c>
      <c r="DA471" s="48"/>
      <c r="DB471" s="48">
        <f>(AQ471*Baseline!B$7 + AV471*Baseline!B$11 + BA471*Baseline!B$16 + BF471*Baseline!B$18)</f>
        <v>65814.623047520145</v>
      </c>
      <c r="DC471" s="48">
        <f>(AR471*Baseline!B$7 + AW471*Baseline!B$11 + BB471*Baseline!B$16 + BG471*Baseline!B$18)</f>
        <v>64964.199675114825</v>
      </c>
      <c r="DD471" s="48">
        <f>(AS471*Baseline!B$7 + AX471*Baseline!B$11 + BC471*Baseline!B$16 + BH471*Baseline!B$18)</f>
        <v>114807.91856389664</v>
      </c>
      <c r="DE471" s="48">
        <f>(AT471*Baseline!B$7 + AY471*Baseline!B$11 + BD471*Baseline!B$16 + BI471*Baseline!B$18)</f>
        <v>1259824.6731786432</v>
      </c>
      <c r="DF471" s="48">
        <f t="shared" si="16"/>
        <v>1505411.4144651748</v>
      </c>
      <c r="DG471" s="48"/>
      <c r="DH471" s="48">
        <f t="shared" si="50"/>
        <v>4.3718695377968825E-2</v>
      </c>
      <c r="DI471" s="48">
        <f t="shared" si="51"/>
        <v>4.3153784441175208E-2</v>
      </c>
      <c r="DJ471" s="48">
        <f t="shared" si="52"/>
        <v>7.6263483497422721E-2</v>
      </c>
      <c r="DK471" s="48">
        <f t="shared" si="53"/>
        <v>0.83686403668343334</v>
      </c>
      <c r="DL471" s="48">
        <f t="shared" si="17"/>
        <v>1</v>
      </c>
      <c r="DM471" s="48"/>
      <c r="DN471" s="48">
        <f>DH471 / (Baseline!B$7/Baseline!B$17)</f>
        <v>4.666683179766717</v>
      </c>
      <c r="DO471" s="48">
        <f>DI471 / (Baseline!B$11/Baseline!B$17)</f>
        <v>1.0417530109472308</v>
      </c>
      <c r="DP471" s="48">
        <f>DJ471 / (Baseline!B$16/Baseline!B$17)</f>
        <v>1.1785012934228605</v>
      </c>
      <c r="DQ471" s="48">
        <f>DK471 / (Baseline!B$18/Baseline!B$17)</f>
        <v>0.94614867363276267</v>
      </c>
      <c r="DR471" s="71"/>
      <c r="DS471" s="48">
        <f>(AU471*Baseline!B$34)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3.2029284544461536E-2</v>
      </c>
      <c r="DT471" s="48">
        <f>(AZ471*Baseline!B$34) + (Baseline!D$88*(1-Baseline!D$89)*Baseline!B$35) + (Baseline!D$88*Baseline!D$89*((1-Baseline!D$90)*Baseline!B$40 + Baseline!D$90*Baseline!B$41))</f>
        <v>1.0377387175781334E-2</v>
      </c>
      <c r="DU471" s="48">
        <f>(BE471*Baseline!B$34) + (Baseline!F$88*(1-Baseline!F$89)*Baseline!B$35) + (Baseline!F$88*Baseline!F$89*((1-Baseline!F$90)*Baseline!B$40 + Baseline!F$90*Baseline!B$41))</f>
        <v>1.2911439260926173E-2</v>
      </c>
      <c r="DV471" s="48">
        <f>(BJ471*Baseline!B$34) + (Baseline!H$88*(1-Baseline!H$89)*Baseline!B$35) + (Baseline!H$88*Baseline!H$89*((1-Baseline!H$90)*Baseline!B$40 + Baseline!H$90*Baseline!B$41))</f>
        <v>9.3051583530920617E-3</v>
      </c>
      <c r="DW471" s="48">
        <f>( DS471*Baseline!B$7 + DT471*Baseline!B$11 + DU471*Baseline!B$16 + DV471*Baseline!B$18 ) / Baseline!B$17</f>
        <v>9.7958306588976102E-3</v>
      </c>
    </row>
    <row r="472" spans="1:127">
      <c r="A472" s="7" t="s">
        <v>767</v>
      </c>
      <c r="B472" s="1">
        <f>MIN( MAX( NORMINV( MCrands!B472, (B$5+B$4)/2, (B$5-B$4)/3.29 ), 0 ), 1 )</f>
        <v>0.50045607650866941</v>
      </c>
      <c r="C472" s="1">
        <f>MAX( NORMINV( MCrands!C472, (C$5+C$4)/2, (C$5-C$4)/3.29 ), 0 )</f>
        <v>2.2609926983663406</v>
      </c>
      <c r="D472" s="40"/>
      <c r="E472" s="40">
        <f>Baseline!B$33 * (C472 * Baseline!B$66*Baseline!B$66/Baseline!B$73 + Baseline!B$52*Baseline!B$52/Baseline!B$74 + Baseline!B$53*Baseline!B$53/Baseline!B$75 + Baseline!B$54*Baseline!B$54/Baseline!B$76)</f>
        <v>1.8928588551090655E-5</v>
      </c>
      <c r="F472" s="40">
        <f>Baseline!B$33 * (C472 * Baseline!B$66*Baseline!B$57/Baseline!B$73 + Baseline!B$52*Baseline!B$67/Baseline!B$74 + Baseline!B$53*Baseline!B$55/Baseline!B$75 + Baseline!B$54*Baseline!B$56/Baseline!B$76)</f>
        <v>3.9136168191172869E-8</v>
      </c>
      <c r="G472" s="1">
        <f>Baseline!B$33 * (C472 * Baseline!B$66*Baseline!B$58/Baseline!B$73 + Baseline!B$52*Baseline!B$59/Baseline!B$74 + Baseline!B$53*Baseline!B$68/Baseline!B$75 + Baseline!B$54*Baseline!B$60/Baseline!B$76)</f>
        <v>1.0786412267861777E-7</v>
      </c>
      <c r="H472" s="40">
        <f>Baseline!B$33 * (C472 * Baseline!B$66*Baseline!B$61/Baseline!B$73 + Baseline!B$52*Baseline!B$62/Baseline!B$74 + Baseline!B$53*Baseline!B$63/Baseline!B$75 + Baseline!B$54*Baseline!B$69/Baseline!B$76)</f>
        <v>1.6758472660156532E-9</v>
      </c>
      <c r="I472" s="40">
        <f>Baseline!B$33 * (C472 * Baseline!B$57*Baseline!B$66/Baseline!B$73 + Baseline!B$67*Baseline!B$52/Baseline!B$74 + Baseline!B$55*Baseline!B$53/Baseline!B$75 + Baseline!B$56*Baseline!B$54/Baseline!B$76)</f>
        <v>3.9136168191172869E-8</v>
      </c>
      <c r="J472" s="1">
        <f>Baseline!B$33 * (C472 * Baseline!B$57*Baseline!B$57/Baseline!B$73 + Baseline!B$67*Baseline!B$67/Baseline!B$74 + Baseline!B$55*Baseline!B$55/Baseline!B$75 + Baseline!B$56*Baseline!B$56/Baseline!B$76)</f>
        <v>1.7949605834614394E-6</v>
      </c>
      <c r="K472" s="40">
        <f>Baseline!B$33 * (C472 * Baseline!B$57*Baseline!B$58/Baseline!B$73 + Baseline!B$67*Baseline!B$59/Baseline!B$74 + Baseline!B$55*Baseline!B$68/Baseline!B$75 + Baseline!B$56*Baseline!B$60/Baseline!B$76)</f>
        <v>1.3929190386604653E-8</v>
      </c>
      <c r="L472" s="1">
        <f>Baseline!B$33 * (C472 * Baseline!B$57*Baseline!B$61/Baseline!B$73 + Baseline!B$67*Baseline!B$62/Baseline!B$74 + Baseline!B$55*Baseline!B$63/Baseline!B$75 + Baseline!B$56*Baseline!B$69/Baseline!B$76)</f>
        <v>1.4629418157914097E-8</v>
      </c>
      <c r="M472" s="40">
        <f>Baseline!B$33 * (C472 * Baseline!B$58*Baseline!B$66/Baseline!B$73 + Baseline!B$59*Baseline!B$52/Baseline!B$74 + Baseline!B$68*Baseline!B$53/Baseline!B$75 + Baseline!B$60*Baseline!B$54/Baseline!B$76)</f>
        <v>1.0786412267861777E-7</v>
      </c>
      <c r="N472" s="1">
        <f>Baseline!B$33 * (C472 * Baseline!B$58*Baseline!B$57/Baseline!B$73 + Baseline!B$59*Baseline!B$67/Baseline!B$74 + Baseline!B$68*Baseline!B$55/Baseline!B$75 + Baseline!B$60*Baseline!B$56/Baseline!B$76)</f>
        <v>1.3929190386604653E-8</v>
      </c>
      <c r="O472" s="1">
        <f>Baseline!B$33 * (C472 * Baseline!B$58*Baseline!B$58/Baseline!B$73 + Baseline!B$59*Baseline!B$59/Baseline!B$74 + Baseline!B$68*Baseline!B$68/Baseline!B$75 + Baseline!B$60*Baseline!B$60/Baseline!B$76)</f>
        <v>1.3250167447948974E-6</v>
      </c>
      <c r="P472" s="40">
        <f>Baseline!B$33 * (C472 * Baseline!B$58*Baseline!B$61/Baseline!B$73 + Baseline!B$59*Baseline!B$62/Baseline!B$74 + Baseline!B$68*Baseline!B$63/Baseline!B$75 + Baseline!B$60*Baseline!B$69/Baseline!B$76)</f>
        <v>1.6489689664073705E-9</v>
      </c>
      <c r="Q472" s="40">
        <f>Baseline!B$33 * (C472 * Baseline!B$61*Baseline!B$66/Baseline!B$73 + Baseline!B$62*Baseline!B$52/Baseline!B$74 + Baseline!B$63*Baseline!B$53/Baseline!B$75 + Baseline!B$69*Baseline!B$54/Baseline!B$76)</f>
        <v>1.6758472660156534E-9</v>
      </c>
      <c r="R472" s="40">
        <f>Baseline!B$33 * (C472 * Baseline!B$61*Baseline!B$57/Baseline!B$73 + Baseline!B$62*Baseline!B$67/Baseline!B$74 + Baseline!B$63*Baseline!B$55/Baseline!B$75 + Baseline!B$69*Baseline!B$56/Baseline!B$76)</f>
        <v>1.4629418157914097E-8</v>
      </c>
      <c r="S472" s="40">
        <f>Baseline!B$33 * (C472 * Baseline!B$61*Baseline!B$58/Baseline!B$73 + Baseline!B$62*Baseline!B$59/Baseline!B$74 + Baseline!B$63*Baseline!B$68/Baseline!B$75 + Baseline!B$69*Baseline!B$60/Baseline!B$76)</f>
        <v>1.6489689664073705E-9</v>
      </c>
      <c r="T472" s="40">
        <f>Baseline!B$33 * (C472 * Baseline!B$61*Baseline!B$61/Baseline!B$73 + Baseline!B$62*Baseline!B$62/Baseline!B$74 + Baseline!B$63*Baseline!B$63/Baseline!B$75 + Baseline!B$69*Baseline!B$69/Baseline!B$76)</f>
        <v>9.855180286040293E-8</v>
      </c>
      <c r="U472" s="40"/>
      <c r="V472" s="40">
        <f>E472 * ( Baseline!B$87 * Baseline!B$7 )</f>
        <v>0.19645982057176992</v>
      </c>
      <c r="W472" s="40">
        <f>F472 * ( Baseline!D$87 * Baseline!B$11 )</f>
        <v>7.2192907133751451E-4</v>
      </c>
      <c r="X472" s="40">
        <f>G472 * ( Baseline!F$87 * Baseline!B$16 )</f>
        <v>3.7466354838644423E-3</v>
      </c>
      <c r="Y472" s="40">
        <f>H472 * ( Baseline!H$87 * Baseline!B$18 )</f>
        <v>5.8935101800109443E-4</v>
      </c>
      <c r="Z472" s="48">
        <f t="shared" si="0"/>
        <v>0.20151773614497295</v>
      </c>
      <c r="AA472" s="40">
        <f>I472 * ( Baseline!B$87 * Baseline!B$7 )</f>
        <v>4.0619428965618323E-4</v>
      </c>
      <c r="AB472" s="1">
        <f>J472 * ( Baseline!D$87 * Baseline!B$11 )</f>
        <v>3.3110912156137824E-2</v>
      </c>
      <c r="AC472" s="1">
        <f>K472 * ( Baseline!F$87 * Baseline!B$16 )</f>
        <v>4.8382722325058847E-4</v>
      </c>
      <c r="AD472" s="1">
        <f>L472 * ( Baseline!F$87 * Baseline!B$16 )</f>
        <v>5.0814947377861633E-4</v>
      </c>
      <c r="AE472" s="48">
        <f t="shared" si="1"/>
        <v>3.4509083142823214E-2</v>
      </c>
      <c r="AF472" s="48">
        <f>M472 * ( Baseline!B$87 * Baseline!B$7 )</f>
        <v>1.1195217292813738E-3</v>
      </c>
      <c r="AG472" s="48">
        <f>N472 * ( Baseline!D$87 * Baseline!B$11 )</f>
        <v>2.5694614330058578E-4</v>
      </c>
      <c r="AH472" s="48">
        <f>O472 * ( Baseline!F$87 * Baseline!B$16 )</f>
        <v>4.6024151770598119E-2</v>
      </c>
      <c r="AI472" s="48">
        <f>P472 * ( Baseline!H$87 * Baseline!B$18 )</f>
        <v>5.7989863319401027E-4</v>
      </c>
      <c r="AJ472" s="48">
        <f t="shared" si="2"/>
        <v>4.798051827637409E-2</v>
      </c>
      <c r="AK472" s="48">
        <f>Q472 * ( Baseline!B$87 * Baseline!B$7 )</f>
        <v>1.7393618773976466E-5</v>
      </c>
      <c r="AL472" s="48">
        <f>R472 * ( Baseline!D$87 * Baseline!B$11 )</f>
        <v>2.6986296188632005E-4</v>
      </c>
      <c r="AM472" s="48">
        <f>S472 * ( Baseline!F$87 * Baseline!B$16 )</f>
        <v>5.7276557653380218E-5</v>
      </c>
      <c r="AN472" s="48">
        <f>T472 * ( Baseline!H$87 * Baseline!B$18 )</f>
        <v>3.4658054179192203E-2</v>
      </c>
      <c r="AO472" s="48">
        <f t="shared" si="3"/>
        <v>3.5002587317505877E-2</v>
      </c>
      <c r="AP472" s="48"/>
      <c r="AQ472" s="48">
        <f>V472 * ( (1-Baseline!B$88-Baseline!B$87) + (1-B472)*Baseline!B$88 )</f>
        <v>0.10475121562603285</v>
      </c>
      <c r="AR472" s="48">
        <f>W472 * ( (1-Baseline!B$88-Baseline!B$87) + (1-B472)*Baseline!B$88 )</f>
        <v>3.8492831561327503E-4</v>
      </c>
      <c r="AS472" s="48">
        <f>X472 * ( (1-Baseline!B$88-Baseline!B$87) + (1-B472)*Baseline!B$88 )</f>
        <v>1.9976839045267097E-3</v>
      </c>
      <c r="AT472" s="48">
        <f>Y472 * ( (1-Baseline!B$88-Baseline!B$87) + (1-B472)*Baseline!B$88 )</f>
        <v>3.1423848085772706E-4</v>
      </c>
      <c r="AU472" s="48">
        <f t="shared" si="4"/>
        <v>0.10744806632703055</v>
      </c>
      <c r="AV472" s="48">
        <f>AA472 * ( (1-Baseline!D$88-Baseline!D$87) + (1-B472)*Baseline!D$88 )</f>
        <v>3.1162985342957794E-4</v>
      </c>
      <c r="AW472" s="48">
        <f>AB472 * ( (1-Baseline!D$88-Baseline!D$87) + (1-B472)*Baseline!D$88 )</f>
        <v>2.5402495714232382E-2</v>
      </c>
      <c r="AX472" s="48">
        <f>AC472 * ( (1-Baseline!D$88-Baseline!D$87) + (1-B472)*Baseline!D$88 )</f>
        <v>3.7118938031955521E-4</v>
      </c>
      <c r="AY472" s="48">
        <f>AD472 * ( (1-Baseline!D$88-Baseline!D$87) + (1-B472)*Baseline!D$88 )</f>
        <v>3.8984926688158048E-4</v>
      </c>
      <c r="AZ472" s="48">
        <f t="shared" si="5"/>
        <v>2.6475164214863095E-2</v>
      </c>
      <c r="BA472" s="48">
        <f>AF472 * ( (1-Baseline!F$88-Baseline!F$87) + (1-Baseline!B$36)*Baseline!F$88 )</f>
        <v>8.0564366108621364E-4</v>
      </c>
      <c r="BB472" s="48">
        <f>AG472 * ( (1-Baseline!F$88-Baseline!F$87) + (1-Baseline!B$36)*Baseline!F$88 )</f>
        <v>1.8490666699568715E-4</v>
      </c>
      <c r="BC472" s="48">
        <f>AH472 * ( (1-Baseline!F$88-Baseline!F$87) + (1-Baseline!B$36)*Baseline!F$88 )</f>
        <v>3.3120452386979068E-2</v>
      </c>
      <c r="BD472" s="48">
        <f>AI472 * ( (1-Baseline!F$88-Baseline!F$87) + (1-Baseline!B$36)*Baseline!F$88 )</f>
        <v>4.1731361320267201E-4</v>
      </c>
      <c r="BE472" s="48">
        <f t="shared" si="6"/>
        <v>3.4528316328263642E-2</v>
      </c>
      <c r="BF472" s="48">
        <f>AK472 * ( (1-Baseline!H$88-Baseline!H$87) + (1-Baseline!B$36)*Baseline!H$88 )</f>
        <v>1.3781312026997031E-5</v>
      </c>
      <c r="BG472" s="48">
        <f>AL472 * ( (1-Baseline!H$88-Baseline!H$87) + (1-Baseline!B$36)*Baseline!H$88 )</f>
        <v>2.1381782196176909E-4</v>
      </c>
      <c r="BH472" s="48">
        <f>AM472 * ( (1-Baseline!H$88-Baseline!H$87) + (1-Baseline!B$36)*Baseline!H$88 )</f>
        <v>4.5381362159926212E-5</v>
      </c>
      <c r="BI472" s="48">
        <f>AN472 * ( (1-Baseline!H$88-Baseline!H$87) + (1-Baseline!B$36)*Baseline!H$88 )</f>
        <v>2.7460269487257563E-2</v>
      </c>
      <c r="BJ472" s="48">
        <f t="shared" si="7"/>
        <v>2.7733249983406254E-2</v>
      </c>
      <c r="BK472" s="48"/>
      <c r="BL472" s="48">
        <f t="shared" si="18"/>
        <v>0.97490089125671631</v>
      </c>
      <c r="BM472" s="48">
        <f t="shared" si="19"/>
        <v>3.5824592174762962E-3</v>
      </c>
      <c r="BN472" s="48">
        <f t="shared" si="20"/>
        <v>1.8592087999485526E-2</v>
      </c>
      <c r="BO472" s="48">
        <f t="shared" si="21"/>
        <v>2.9245615263219912E-3</v>
      </c>
      <c r="BP472" s="48">
        <f t="shared" si="8"/>
        <v>1</v>
      </c>
      <c r="BQ472" s="48">
        <f t="shared" si="22"/>
        <v>1.1770648555774761E-2</v>
      </c>
      <c r="BR472" s="48">
        <f t="shared" si="23"/>
        <v>0.9594839717734962</v>
      </c>
      <c r="BS472" s="48">
        <f t="shared" si="24"/>
        <v>1.4020286231545652E-2</v>
      </c>
      <c r="BT472" s="48">
        <f t="shared" si="25"/>
        <v>1.4725093439183276E-2</v>
      </c>
      <c r="BU472" s="48">
        <f t="shared" si="9"/>
        <v>0.99999999999999989</v>
      </c>
      <c r="BV472" s="48">
        <f t="shared" si="26"/>
        <v>2.3332839441891427E-2</v>
      </c>
      <c r="BW472" s="48">
        <f t="shared" si="27"/>
        <v>5.3552181704362226E-3</v>
      </c>
      <c r="BX472" s="48">
        <f t="shared" si="28"/>
        <v>0.95922581547562613</v>
      </c>
      <c r="BY472" s="48">
        <f t="shared" si="29"/>
        <v>1.2086126912046217E-2</v>
      </c>
      <c r="BZ472" s="48">
        <f t="shared" si="10"/>
        <v>1</v>
      </c>
      <c r="CA472" s="48">
        <f t="shared" si="30"/>
        <v>4.9692380212354697E-4</v>
      </c>
      <c r="CB472" s="48">
        <f t="shared" si="31"/>
        <v>7.7098004052789902E-3</v>
      </c>
      <c r="CC472" s="48">
        <f t="shared" si="32"/>
        <v>1.6363521111690631E-3</v>
      </c>
      <c r="CD472" s="48">
        <f t="shared" si="33"/>
        <v>0.99015692368142849</v>
      </c>
      <c r="CE472" s="48">
        <f t="shared" si="11"/>
        <v>1</v>
      </c>
      <c r="CF472" s="48"/>
      <c r="CG472" s="48">
        <f t="shared" si="34"/>
        <v>0.97490089125671631</v>
      </c>
      <c r="CH472" s="48">
        <f t="shared" si="35"/>
        <v>3.5824592174762962E-3</v>
      </c>
      <c r="CI472" s="48">
        <f t="shared" si="36"/>
        <v>1.8592087999485526E-2</v>
      </c>
      <c r="CJ472" s="48">
        <f t="shared" si="37"/>
        <v>2.9245615263219912E-3</v>
      </c>
      <c r="CK472" s="48">
        <f t="shared" si="12"/>
        <v>1</v>
      </c>
      <c r="CL472" s="48">
        <f t="shared" si="38"/>
        <v>1.1770648555774761E-2</v>
      </c>
      <c r="CM472" s="48">
        <f t="shared" si="39"/>
        <v>0.9594839717734962</v>
      </c>
      <c r="CN472" s="48">
        <f t="shared" si="40"/>
        <v>1.4020286231545652E-2</v>
      </c>
      <c r="CO472" s="48">
        <f t="shared" si="41"/>
        <v>1.4725093439183276E-2</v>
      </c>
      <c r="CP472" s="48">
        <f t="shared" si="13"/>
        <v>0.99999999999999989</v>
      </c>
      <c r="CQ472" s="48">
        <f t="shared" si="42"/>
        <v>2.3332839441891427E-2</v>
      </c>
      <c r="CR472" s="48">
        <f t="shared" si="43"/>
        <v>5.3552181704362226E-3</v>
      </c>
      <c r="CS472" s="48">
        <f t="shared" si="44"/>
        <v>0.95922581547562613</v>
      </c>
      <c r="CT472" s="48">
        <f t="shared" si="45"/>
        <v>1.2086126912046217E-2</v>
      </c>
      <c r="CU472" s="48">
        <f t="shared" si="14"/>
        <v>1</v>
      </c>
      <c r="CV472" s="48">
        <f t="shared" si="46"/>
        <v>4.9692380212354697E-4</v>
      </c>
      <c r="CW472" s="48">
        <f t="shared" si="47"/>
        <v>7.7098004052789902E-3</v>
      </c>
      <c r="CX472" s="48">
        <f t="shared" si="48"/>
        <v>1.6363521111690631E-3</v>
      </c>
      <c r="CY472" s="48">
        <f t="shared" si="49"/>
        <v>0.99015692368142849</v>
      </c>
      <c r="CZ472" s="48">
        <f t="shared" si="15"/>
        <v>1</v>
      </c>
      <c r="DA472" s="48"/>
      <c r="DB472" s="48">
        <f>(AQ472*Baseline!B$7 + AV472*Baseline!B$11 + BA472*Baseline!B$16 + BF472*Baseline!B$18)</f>
        <v>54802.763487518969</v>
      </c>
      <c r="DC472" s="48">
        <f>(AR472*Baseline!B$7 + AW472*Baseline!B$11 + BB472*Baseline!B$16 + BG472*Baseline!B$18)</f>
        <v>65074.079036686766</v>
      </c>
      <c r="DD472" s="48">
        <f>(AS472*Baseline!B$7 + AX472*Baseline!B$11 + BC472*Baseline!B$16 + BH472*Baseline!B$18)</f>
        <v>114802.77035084523</v>
      </c>
      <c r="DE472" s="48">
        <f>(AT472*Baseline!B$7 + AY472*Baseline!B$11 + BD472*Baseline!B$16 + BI472*Baseline!B$18)</f>
        <v>1259814.6857631449</v>
      </c>
      <c r="DF472" s="48">
        <f t="shared" si="16"/>
        <v>1494494.2986381957</v>
      </c>
      <c r="DG472" s="48"/>
      <c r="DH472" s="48">
        <f t="shared" si="50"/>
        <v>3.6669770863265269E-2</v>
      </c>
      <c r="DI472" s="48">
        <f t="shared" si="51"/>
        <v>4.3542540842064895E-2</v>
      </c>
      <c r="DJ472" s="48">
        <f t="shared" si="52"/>
        <v>7.6817135037219694E-2</v>
      </c>
      <c r="DK472" s="48">
        <f t="shared" si="53"/>
        <v>0.84297055325745018</v>
      </c>
      <c r="DL472" s="48">
        <f t="shared" si="17"/>
        <v>1</v>
      </c>
      <c r="DM472" s="48"/>
      <c r="DN472" s="48">
        <f>DH472 / (Baseline!B$7/Baseline!B$17)</f>
        <v>3.9142568508513951</v>
      </c>
      <c r="DO472" s="48">
        <f>DI472 / (Baseline!B$11/Baseline!B$17)</f>
        <v>1.0511377765337553</v>
      </c>
      <c r="DP472" s="48">
        <f>DJ472 / (Baseline!B$16/Baseline!B$17)</f>
        <v>1.1870568828849959</v>
      </c>
      <c r="DQ472" s="48">
        <f>DK472 / (Baseline!B$18/Baseline!B$17)</f>
        <v>0.95305262971614269</v>
      </c>
      <c r="DR472" s="71"/>
      <c r="DS472" s="48">
        <f>(AU472*Baseline!B$34)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2.8646741199054582E-2</v>
      </c>
      <c r="DT472" s="48">
        <f>(AZ472*Baseline!B$34) + (Baseline!D$88*(1-Baseline!D$89)*Baseline!B$35) + (Baseline!D$88*Baseline!D$89*((1-Baseline!D$90)*Baseline!B$40 + Baseline!D$90*Baseline!B$41))</f>
        <v>1.0384842632229468E-2</v>
      </c>
      <c r="DU472" s="48">
        <f>(BE472*Baseline!B$34) + (Baseline!F$88*(1-Baseline!F$89)*Baseline!B$35) + (Baseline!F$88*Baseline!F$89*((1-Baseline!F$90)*Baseline!B$40 + Baseline!F$90*Baseline!B$41))</f>
        <v>1.290988744923955E-2</v>
      </c>
      <c r="DV472" s="48">
        <f>(BJ472*Baseline!B$34) + (Baseline!H$88*(1-Baseline!H$89)*Baseline!B$35) + (Baseline!H$88*Baseline!H$89*((1-Baseline!H$90)*Baseline!B$40 + Baseline!H$90*Baseline!B$41))</f>
        <v>9.3049874975109394E-3</v>
      </c>
      <c r="DW472" s="48">
        <f>( DS472*Baseline!B$7 + DT472*Baseline!B$11 + DU472*Baseline!B$16 + DV472*Baseline!B$18 ) / Baseline!B$17</f>
        <v>9.7641994118327375E-3</v>
      </c>
    </row>
    <row r="473" spans="1:127">
      <c r="A473" s="7" t="s">
        <v>769</v>
      </c>
      <c r="B473" s="1">
        <f>MIN( MAX( NORMINV( MCrands!B473, (B$5+B$4)/2, (B$5-B$4)/3.29 ), 0 ), 1 )</f>
        <v>0.38767727684318459</v>
      </c>
      <c r="C473" s="1">
        <f>MAX( NORMINV( MCrands!C473, (C$5+C$4)/2, (C$5-C$4)/3.29 ), 0 )</f>
        <v>2.5442916015823474</v>
      </c>
      <c r="D473" s="40"/>
      <c r="E473" s="40">
        <f>Baseline!B$33 * (C473 * Baseline!B$66*Baseline!B$66/Baseline!B$73 + Baseline!B$52*Baseline!B$52/Baseline!B$74 + Baseline!B$53*Baseline!B$53/Baseline!B$75 + Baseline!B$54*Baseline!B$54/Baseline!B$76)</f>
        <v>2.129924587909286E-5</v>
      </c>
      <c r="F473" s="40">
        <f>Baseline!B$33 * (C473 * Baseline!B$66*Baseline!B$57/Baseline!B$73 + Baseline!B$52*Baseline!B$67/Baseline!B$74 + Baseline!B$53*Baseline!B$55/Baseline!B$75 + Baseline!B$54*Baseline!B$56/Baseline!B$76)</f>
        <v>3.9453206951186536E-8</v>
      </c>
      <c r="G473" s="1">
        <f>Baseline!B$33 * (C473 * Baseline!B$66*Baseline!B$58/Baseline!B$73 + Baseline!B$52*Baseline!B$59/Baseline!B$74 + Baseline!B$53*Baseline!B$68/Baseline!B$75 + Baseline!B$54*Baseline!B$60/Baseline!B$76)</f>
        <v>1.0864350963031804E-7</v>
      </c>
      <c r="H473" s="40">
        <f>Baseline!B$33 * (C473 * Baseline!B$66*Baseline!B$61/Baseline!B$73 + Baseline!B$52*Baseline!B$62/Baseline!B$74 + Baseline!B$53*Baseline!B$63/Baseline!B$75 + Baseline!B$54*Baseline!B$69/Baseline!B$76)</f>
        <v>1.7537859611856801E-9</v>
      </c>
      <c r="I473" s="40">
        <f>Baseline!B$33 * (C473 * Baseline!B$57*Baseline!B$66/Baseline!B$73 + Baseline!B$67*Baseline!B$52/Baseline!B$74 + Baseline!B$55*Baseline!B$53/Baseline!B$75 + Baseline!B$56*Baseline!B$54/Baseline!B$76)</f>
        <v>3.9453206951186536E-8</v>
      </c>
      <c r="J473" s="1">
        <f>Baseline!B$33 * (C473 * Baseline!B$57*Baseline!B$57/Baseline!B$73 + Baseline!B$67*Baseline!B$67/Baseline!B$74 + Baseline!B$55*Baseline!B$55/Baseline!B$75 + Baseline!B$56*Baseline!B$56/Baseline!B$76)</f>
        <v>1.7949606258604713E-6</v>
      </c>
      <c r="K473" s="40">
        <f>Baseline!B$33 * (C473 * Baseline!B$57*Baseline!B$58/Baseline!B$73 + Baseline!B$67*Baseline!B$59/Baseline!B$74 + Baseline!B$55*Baseline!B$68/Baseline!B$75 + Baseline!B$56*Baseline!B$60/Baseline!B$76)</f>
        <v>1.3929294617557737E-8</v>
      </c>
      <c r="L473" s="1">
        <f>Baseline!B$33 * (C473 * Baseline!B$57*Baseline!B$61/Baseline!B$73 + Baseline!B$67*Baseline!B$62/Baseline!B$74 + Baseline!B$55*Baseline!B$63/Baseline!B$75 + Baseline!B$56*Baseline!B$69/Baseline!B$76)</f>
        <v>1.4629428581009405E-8</v>
      </c>
      <c r="M473" s="40">
        <f>Baseline!B$33 * (C473 * Baseline!B$58*Baseline!B$66/Baseline!B$73 + Baseline!B$59*Baseline!B$52/Baseline!B$74 + Baseline!B$68*Baseline!B$53/Baseline!B$75 + Baseline!B$60*Baseline!B$54/Baseline!B$76)</f>
        <v>1.0864350963031804E-7</v>
      </c>
      <c r="N473" s="1">
        <f>Baseline!B$33 * (C473 * Baseline!B$58*Baseline!B$57/Baseline!B$73 + Baseline!B$59*Baseline!B$67/Baseline!B$74 + Baseline!B$68*Baseline!B$55/Baseline!B$75 + Baseline!B$60*Baseline!B$56/Baseline!B$76)</f>
        <v>1.3929294617557737E-8</v>
      </c>
      <c r="O473" s="1">
        <f>Baseline!B$33 * (C473 * Baseline!B$58*Baseline!B$58/Baseline!B$73 + Baseline!B$59*Baseline!B$59/Baseline!B$74 + Baseline!B$68*Baseline!B$68/Baseline!B$75 + Baseline!B$60*Baseline!B$60/Baseline!B$76)</f>
        <v>1.3250170010293236E-6</v>
      </c>
      <c r="P473" s="40">
        <f>Baseline!B$33 * (C473 * Baseline!B$58*Baseline!B$61/Baseline!B$73 + Baseline!B$59*Baseline!B$62/Baseline!B$74 + Baseline!B$68*Baseline!B$63/Baseline!B$75 + Baseline!B$60*Baseline!B$69/Baseline!B$76)</f>
        <v>1.6489945898500041E-9</v>
      </c>
      <c r="Q473" s="40">
        <f>Baseline!B$33 * (C473 * Baseline!B$61*Baseline!B$66/Baseline!B$73 + Baseline!B$62*Baseline!B$52/Baseline!B$74 + Baseline!B$63*Baseline!B$53/Baseline!B$75 + Baseline!B$69*Baseline!B$54/Baseline!B$76)</f>
        <v>1.7537859611856801E-9</v>
      </c>
      <c r="R473" s="40">
        <f>Baseline!B$33 * (C473 * Baseline!B$61*Baseline!B$57/Baseline!B$73 + Baseline!B$62*Baseline!B$67/Baseline!B$74 + Baseline!B$63*Baseline!B$55/Baseline!B$75 + Baseline!B$69*Baseline!B$56/Baseline!B$76)</f>
        <v>1.4629428581009405E-8</v>
      </c>
      <c r="S473" s="40">
        <f>Baseline!B$33 * (C473 * Baseline!B$61*Baseline!B$58/Baseline!B$73 + Baseline!B$62*Baseline!B$59/Baseline!B$74 + Baseline!B$63*Baseline!B$68/Baseline!B$75 + Baseline!B$69*Baseline!B$60/Baseline!B$76)</f>
        <v>1.6489945898500041E-9</v>
      </c>
      <c r="T473" s="40">
        <f>Baseline!B$33 * (C473 * Baseline!B$61*Baseline!B$61/Baseline!B$73 + Baseline!B$62*Baseline!B$62/Baseline!B$74 + Baseline!B$63*Baseline!B$63/Baseline!B$75 + Baseline!B$69*Baseline!B$69/Baseline!B$76)</f>
        <v>9.8551805422747184E-8</v>
      </c>
      <c r="U473" s="40"/>
      <c r="V473" s="40">
        <f>E473 * ( Baseline!B$87 * Baseline!B$7 )</f>
        <v>0.22106487297910479</v>
      </c>
      <c r="W473" s="40">
        <f>F473 * ( Baseline!D$87 * Baseline!B$11 )</f>
        <v>7.2777735716040421E-4</v>
      </c>
      <c r="X473" s="40">
        <f>G473 * ( Baseline!F$87 * Baseline!B$16 )</f>
        <v>3.7737073103104013E-3</v>
      </c>
      <c r="Y473" s="40">
        <f>H473 * ( Baseline!H$87 * Baseline!B$18 )</f>
        <v>6.1675998913564127E-4</v>
      </c>
      <c r="Z473" s="48">
        <f t="shared" si="0"/>
        <v>0.22618311763571122</v>
      </c>
      <c r="AA473" s="40">
        <f>I473 * ( Baseline!B$87 * Baseline!B$7 )</f>
        <v>4.0948483494636508E-4</v>
      </c>
      <c r="AB473" s="1">
        <f>J473 * ( Baseline!D$87 * Baseline!B$11 )</f>
        <v>3.3110912938255618E-2</v>
      </c>
      <c r="AC473" s="1">
        <f>K473 * ( Baseline!F$87 * Baseline!B$16 )</f>
        <v>4.8383084368876239E-4</v>
      </c>
      <c r="AD473" s="1">
        <f>L473 * ( Baseline!F$87 * Baseline!B$16 )</f>
        <v>5.0814983582243378E-4</v>
      </c>
      <c r="AE473" s="48">
        <f t="shared" si="1"/>
        <v>3.4512378452713176E-2</v>
      </c>
      <c r="AF473" s="48">
        <f>M473 * ( Baseline!B$87 * Baseline!B$7 )</f>
        <v>1.1276109864530709E-3</v>
      </c>
      <c r="AG473" s="48">
        <f>N473 * ( Baseline!D$87 * Baseline!B$11 )</f>
        <v>2.5694806600683537E-4</v>
      </c>
      <c r="AH473" s="48">
        <f>O473 * ( Baseline!F$87 * Baseline!B$16 )</f>
        <v>4.602416067084196E-2</v>
      </c>
      <c r="AI473" s="48">
        <f>P473 * ( Baseline!H$87 * Baseline!B$18 )</f>
        <v>5.7990764427891467E-4</v>
      </c>
      <c r="AJ473" s="48">
        <f t="shared" si="2"/>
        <v>4.7988627367580777E-2</v>
      </c>
      <c r="AK473" s="48">
        <f>Q473 * ( Baseline!B$87 * Baseline!B$7 )</f>
        <v>1.8202544491146174E-5</v>
      </c>
      <c r="AL473" s="48">
        <f>R473 * ( Baseline!D$87 * Baseline!B$11 )</f>
        <v>2.6986315415694504E-4</v>
      </c>
      <c r="AM473" s="48">
        <f>S473 * ( Baseline!F$87 * Baseline!B$16 )</f>
        <v>5.7277447677764658E-5</v>
      </c>
      <c r="AN473" s="48">
        <f>T473 * ( Baseline!H$87 * Baseline!B$18 )</f>
        <v>3.465805508030069E-2</v>
      </c>
      <c r="AO473" s="48">
        <f t="shared" si="3"/>
        <v>3.5003398226626549E-2</v>
      </c>
      <c r="AP473" s="48"/>
      <c r="AQ473" s="48">
        <f>V473 * ( (1-Baseline!B$88-Baseline!B$87) + (1-B473)*Baseline!B$88 )</f>
        <v>0.1400594578109727</v>
      </c>
      <c r="AR473" s="48">
        <f>W473 * ( (1-Baseline!B$88-Baseline!B$87) + (1-B473)*Baseline!B$88 )</f>
        <v>4.6109587958202453E-4</v>
      </c>
      <c r="AS473" s="48">
        <f>X473 * ( (1-Baseline!B$88-Baseline!B$87) + (1-B473)*Baseline!B$88 )</f>
        <v>2.3908972633084826E-3</v>
      </c>
      <c r="AT473" s="48">
        <f>Y473 * ( (1-Baseline!B$88-Baseline!B$87) + (1-B473)*Baseline!B$88 )</f>
        <v>3.9075891395013411E-4</v>
      </c>
      <c r="AU473" s="48">
        <f t="shared" si="4"/>
        <v>0.14330220986781333</v>
      </c>
      <c r="AV473" s="48">
        <f>AA473 * ( (1-Baseline!D$88-Baseline!D$87) + (1-B473)*Baseline!D$88 )</f>
        <v>3.348435215472671E-4</v>
      </c>
      <c r="AW473" s="48">
        <f>AB473 * ( (1-Baseline!D$88-Baseline!D$87) + (1-B473)*Baseline!D$88 )</f>
        <v>2.7075421953886687E-2</v>
      </c>
      <c r="AX473" s="48">
        <f>AC473 * ( (1-Baseline!D$88-Baseline!D$87) + (1-B473)*Baseline!D$88 )</f>
        <v>3.9563766398125714E-4</v>
      </c>
      <c r="AY473" s="48">
        <f>AD473 * ( (1-Baseline!D$88-Baseline!D$87) + (1-B473)*Baseline!D$88 )</f>
        <v>4.1552376542280478E-4</v>
      </c>
      <c r="AZ473" s="48">
        <f t="shared" si="5"/>
        <v>2.8221426904838018E-2</v>
      </c>
      <c r="BA473" s="48">
        <f>AF473 * ( (1-Baseline!F$88-Baseline!F$87) + (1-Baseline!B$36)*Baseline!F$88 )</f>
        <v>8.1146494940319638E-4</v>
      </c>
      <c r="BB473" s="48">
        <f>AG473 * ( (1-Baseline!F$88-Baseline!F$87) + (1-Baseline!B$36)*Baseline!F$88 )</f>
        <v>1.8490805063663097E-4</v>
      </c>
      <c r="BC473" s="48">
        <f>AH473 * ( (1-Baseline!F$88-Baseline!F$87) + (1-Baseline!B$36)*Baseline!F$88 )</f>
        <v>3.3120458791879345E-2</v>
      </c>
      <c r="BD473" s="48">
        <f>AI473 * ( (1-Baseline!F$88-Baseline!F$87) + (1-Baseline!B$36)*Baseline!F$88 )</f>
        <v>4.1732009786772396E-4</v>
      </c>
      <c r="BE473" s="48">
        <f t="shared" si="6"/>
        <v>3.4534151889786896E-2</v>
      </c>
      <c r="BF473" s="48">
        <f>AK473 * ( (1-Baseline!H$88-Baseline!H$87) + (1-Baseline!B$36)*Baseline!H$88 )</f>
        <v>1.4422240051224934E-5</v>
      </c>
      <c r="BG473" s="48">
        <f>AL473 * ( (1-Baseline!H$88-Baseline!H$87) + (1-Baseline!B$36)*Baseline!H$88 )</f>
        <v>2.1381797430163066E-4</v>
      </c>
      <c r="BH473" s="48">
        <f>AM473 * ( (1-Baseline!H$88-Baseline!H$87) + (1-Baseline!B$36)*Baseline!H$88 )</f>
        <v>4.5382067344046491E-5</v>
      </c>
      <c r="BI473" s="48">
        <f>AN473 * ( (1-Baseline!H$88-Baseline!H$87) + (1-Baseline!B$36)*Baseline!H$88 )</f>
        <v>2.7460270201223838E-2</v>
      </c>
      <c r="BJ473" s="48">
        <f t="shared" si="7"/>
        <v>2.7733892482920741E-2</v>
      </c>
      <c r="BK473" s="48"/>
      <c r="BL473" s="48">
        <f t="shared" si="18"/>
        <v>0.97737123482023169</v>
      </c>
      <c r="BM473" s="48">
        <f t="shared" si="19"/>
        <v>3.2176466783544683E-3</v>
      </c>
      <c r="BN473" s="48">
        <f t="shared" si="20"/>
        <v>1.6684301418058552E-2</v>
      </c>
      <c r="BO473" s="48">
        <f t="shared" si="21"/>
        <v>2.7268170833553993E-3</v>
      </c>
      <c r="BP473" s="48">
        <f t="shared" si="8"/>
        <v>1</v>
      </c>
      <c r="BQ473" s="48">
        <f t="shared" si="22"/>
        <v>1.1864868586423768E-2</v>
      </c>
      <c r="BR473" s="48">
        <f t="shared" si="23"/>
        <v>0.95939238101547353</v>
      </c>
      <c r="BS473" s="48">
        <f t="shared" si="24"/>
        <v>1.401905244959222E-2</v>
      </c>
      <c r="BT473" s="48">
        <f t="shared" si="25"/>
        <v>1.4723697948510582E-2</v>
      </c>
      <c r="BU473" s="48">
        <f t="shared" si="9"/>
        <v>1</v>
      </c>
      <c r="BV473" s="48">
        <f t="shared" si="26"/>
        <v>2.3497462801256124E-2</v>
      </c>
      <c r="BW473" s="48">
        <f t="shared" si="27"/>
        <v>5.3543533145609277E-3</v>
      </c>
      <c r="BX473" s="48">
        <f t="shared" si="28"/>
        <v>0.95906391150362569</v>
      </c>
      <c r="BY473" s="48">
        <f t="shared" si="29"/>
        <v>1.2084272380557344E-2</v>
      </c>
      <c r="BZ473" s="48">
        <f t="shared" si="10"/>
        <v>1.0000000000000002</v>
      </c>
      <c r="CA473" s="48">
        <f t="shared" si="30"/>
        <v>5.2002220965219825E-4</v>
      </c>
      <c r="CB473" s="48">
        <f t="shared" si="31"/>
        <v>7.7096272884632179E-3</v>
      </c>
      <c r="CC473" s="48">
        <f t="shared" si="32"/>
        <v>1.6363396292818958E-3</v>
      </c>
      <c r="CD473" s="48">
        <f t="shared" si="33"/>
        <v>0.99013401087260255</v>
      </c>
      <c r="CE473" s="48">
        <f t="shared" si="11"/>
        <v>0.99999999999999989</v>
      </c>
      <c r="CF473" s="48"/>
      <c r="CG473" s="48">
        <f t="shared" si="34"/>
        <v>0.97737123482023169</v>
      </c>
      <c r="CH473" s="48">
        <f t="shared" si="35"/>
        <v>3.2176466783544683E-3</v>
      </c>
      <c r="CI473" s="48">
        <f t="shared" si="36"/>
        <v>1.6684301418058552E-2</v>
      </c>
      <c r="CJ473" s="48">
        <f t="shared" si="37"/>
        <v>2.7268170833553993E-3</v>
      </c>
      <c r="CK473" s="48">
        <f t="shared" si="12"/>
        <v>1</v>
      </c>
      <c r="CL473" s="48">
        <f t="shared" si="38"/>
        <v>1.1864868586423768E-2</v>
      </c>
      <c r="CM473" s="48">
        <f t="shared" si="39"/>
        <v>0.95939238101547353</v>
      </c>
      <c r="CN473" s="48">
        <f t="shared" si="40"/>
        <v>1.401905244959222E-2</v>
      </c>
      <c r="CO473" s="48">
        <f t="shared" si="41"/>
        <v>1.4723697948510582E-2</v>
      </c>
      <c r="CP473" s="48">
        <f t="shared" si="13"/>
        <v>1</v>
      </c>
      <c r="CQ473" s="48">
        <f t="shared" si="42"/>
        <v>2.3497462801256124E-2</v>
      </c>
      <c r="CR473" s="48">
        <f t="shared" si="43"/>
        <v>5.3543533145609277E-3</v>
      </c>
      <c r="CS473" s="48">
        <f t="shared" si="44"/>
        <v>0.95906391150362569</v>
      </c>
      <c r="CT473" s="48">
        <f t="shared" si="45"/>
        <v>1.2084272380557344E-2</v>
      </c>
      <c r="CU473" s="48">
        <f t="shared" si="14"/>
        <v>1.0000000000000002</v>
      </c>
      <c r="CV473" s="48">
        <f t="shared" si="46"/>
        <v>5.2002220965219825E-4</v>
      </c>
      <c r="CW473" s="48">
        <f t="shared" si="47"/>
        <v>7.7096272884632179E-3</v>
      </c>
      <c r="CX473" s="48">
        <f t="shared" si="48"/>
        <v>1.6363396292818958E-3</v>
      </c>
      <c r="CY473" s="48">
        <f t="shared" si="49"/>
        <v>0.99013401087260255</v>
      </c>
      <c r="CZ473" s="48">
        <f t="shared" si="15"/>
        <v>0.99999999999999989</v>
      </c>
      <c r="DA473" s="48"/>
      <c r="DB473" s="48">
        <f>(AQ473*Baseline!B$7 + AV473*Baseline!B$11 + BA473*Baseline!B$16 + BF473*Baseline!B$18)</f>
        <v>72025.894951164606</v>
      </c>
      <c r="DC473" s="48">
        <f>(AR473*Baseline!B$7 + AW473*Baseline!B$11 + BB473*Baseline!B$16 + BG473*Baseline!B$18)</f>
        <v>68698.712575393816</v>
      </c>
      <c r="DD473" s="48">
        <f>(AS473*Baseline!B$7 + AX473*Baseline!B$11 + BC473*Baseline!B$16 + BH473*Baseline!B$18)</f>
        <v>115045.96324296338</v>
      </c>
      <c r="DE473" s="48">
        <f>(AT473*Baseline!B$7 + AY473*Baseline!B$11 + BD473*Baseline!B$16 + BI473*Baseline!B$18)</f>
        <v>1259906.9129396977</v>
      </c>
      <c r="DF473" s="48">
        <f t="shared" si="16"/>
        <v>1515677.4837092196</v>
      </c>
      <c r="DG473" s="48"/>
      <c r="DH473" s="48">
        <f t="shared" si="50"/>
        <v>4.752059440435856E-2</v>
      </c>
      <c r="DI473" s="48">
        <f t="shared" si="51"/>
        <v>4.5325416068906624E-2</v>
      </c>
      <c r="DJ473" s="48">
        <f t="shared" si="52"/>
        <v>7.5903986487559888E-2</v>
      </c>
      <c r="DK473" s="48">
        <f t="shared" si="53"/>
        <v>0.83125000303917485</v>
      </c>
      <c r="DL473" s="48">
        <f t="shared" si="17"/>
        <v>0.99999999999999989</v>
      </c>
      <c r="DM473" s="48"/>
      <c r="DN473" s="48">
        <f>DH473 / (Baseline!B$7/Baseline!B$17)</f>
        <v>5.072510894528885</v>
      </c>
      <c r="DO473" s="48">
        <f>DI473 / (Baseline!B$11/Baseline!B$17)</f>
        <v>1.0941772378407326</v>
      </c>
      <c r="DP473" s="48">
        <f>DJ473 / (Baseline!B$16/Baseline!B$17)</f>
        <v>1.1729459781962839</v>
      </c>
      <c r="DQ473" s="48">
        <f>DK473 / (Baseline!B$18/Baseline!B$17)</f>
        <v>0.93980151297892978</v>
      </c>
      <c r="DR473" s="71"/>
      <c r="DS473" s="48">
        <f>(AU473*Baseline!B$34)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3.4024862730172002E-2</v>
      </c>
      <c r="DT473" s="48">
        <f>(AZ473*Baseline!B$34) + (Baseline!D$88*(1-Baseline!D$89)*Baseline!B$35) + (Baseline!D$88*Baseline!D$89*((1-Baseline!D$90)*Baseline!B$40 + Baseline!D$90*Baseline!B$41))</f>
        <v>1.0646782035725706E-2</v>
      </c>
      <c r="DU473" s="48">
        <f>(BE473*Baseline!B$34) + (Baseline!F$88*(1-Baseline!F$89)*Baseline!B$35) + (Baseline!F$88*Baseline!F$89*((1-Baseline!F$90)*Baseline!B$40 + Baseline!F$90*Baseline!B$41))</f>
        <v>1.2910762783468036E-2</v>
      </c>
      <c r="DV473" s="48">
        <f>(BJ473*Baseline!B$34) + (Baseline!H$88*(1-Baseline!H$89)*Baseline!B$35) + (Baseline!H$88*Baseline!H$89*((1-Baseline!H$90)*Baseline!B$40 + Baseline!H$90*Baseline!B$41))</f>
        <v>9.3050838724381118E-3</v>
      </c>
      <c r="DW473" s="48">
        <f>( DS473*Baseline!B$7 + DT473*Baseline!B$11 + DU473*Baseline!B$16 + DV473*Baseline!B$18 ) / Baseline!B$17</f>
        <v>9.8255755638514426E-3</v>
      </c>
    </row>
    <row r="474" spans="1:127">
      <c r="A474" s="7" t="s">
        <v>771</v>
      </c>
      <c r="B474" s="1">
        <f>MIN( MAX( NORMINV( MCrands!B474, (B$5+B$4)/2, (B$5-B$4)/3.29 ), 0 ), 1 )</f>
        <v>0.42752625654935794</v>
      </c>
      <c r="C474" s="1">
        <f>MAX( NORMINV( MCrands!C474, (C$5+C$4)/2, (C$5-C$4)/3.29 ), 0 )</f>
        <v>2.2076930916347095</v>
      </c>
      <c r="D474" s="40"/>
      <c r="E474" s="40">
        <f>Baseline!B$33 * (C474 * Baseline!B$66*Baseline!B$66/Baseline!B$73 + Baseline!B$52*Baseline!B$52/Baseline!B$74 + Baseline!B$53*Baseline!B$53/Baseline!B$75 + Baseline!B$54*Baseline!B$54/Baseline!B$76)</f>
        <v>1.8482575164368732E-5</v>
      </c>
      <c r="F474" s="40">
        <f>Baseline!B$33 * (C474 * Baseline!B$66*Baseline!B$57/Baseline!B$73 + Baseline!B$52*Baseline!B$67/Baseline!B$74 + Baseline!B$53*Baseline!B$55/Baseline!B$75 + Baseline!B$54*Baseline!B$56/Baseline!B$76)</f>
        <v>3.9076520797428712E-8</v>
      </c>
      <c r="G474" s="1">
        <f>Baseline!B$33 * (C474 * Baseline!B$66*Baseline!B$58/Baseline!B$73 + Baseline!B$52*Baseline!B$59/Baseline!B$74 + Baseline!B$53*Baseline!B$68/Baseline!B$75 + Baseline!B$54*Baseline!B$60/Baseline!B$76)</f>
        <v>1.0771748950233006E-7</v>
      </c>
      <c r="H474" s="40">
        <f>Baseline!B$33 * (C474 * Baseline!B$66*Baseline!B$61/Baseline!B$73 + Baseline!B$52*Baseline!B$62/Baseline!B$74 + Baseline!B$53*Baseline!B$63/Baseline!B$75 + Baseline!B$54*Baseline!B$69/Baseline!B$76)</f>
        <v>1.6611839483868817E-9</v>
      </c>
      <c r="I474" s="40">
        <f>Baseline!B$33 * (C474 * Baseline!B$57*Baseline!B$66/Baseline!B$73 + Baseline!B$67*Baseline!B$52/Baseline!B$74 + Baseline!B$55*Baseline!B$53/Baseline!B$75 + Baseline!B$56*Baseline!B$54/Baseline!B$76)</f>
        <v>3.9076520797428712E-8</v>
      </c>
      <c r="J474" s="1">
        <f>Baseline!B$33 * (C474 * Baseline!B$57*Baseline!B$57/Baseline!B$73 + Baseline!B$67*Baseline!B$67/Baseline!B$74 + Baseline!B$55*Baseline!B$55/Baseline!B$75 + Baseline!B$56*Baseline!B$56/Baseline!B$76)</f>
        <v>1.794960575484523E-6</v>
      </c>
      <c r="K474" s="40">
        <f>Baseline!B$33 * (C474 * Baseline!B$57*Baseline!B$58/Baseline!B$73 + Baseline!B$67*Baseline!B$59/Baseline!B$74 + Baseline!B$55*Baseline!B$68/Baseline!B$75 + Baseline!B$56*Baseline!B$60/Baseline!B$76)</f>
        <v>1.392917077668472E-8</v>
      </c>
      <c r="L474" s="1">
        <f>Baseline!B$33 * (C474 * Baseline!B$57*Baseline!B$61/Baseline!B$73 + Baseline!B$67*Baseline!B$62/Baseline!B$74 + Baseline!B$55*Baseline!B$63/Baseline!B$75 + Baseline!B$56*Baseline!B$69/Baseline!B$76)</f>
        <v>1.4629416196922102E-8</v>
      </c>
      <c r="M474" s="40">
        <f>Baseline!B$33 * (C474 * Baseline!B$58*Baseline!B$66/Baseline!B$73 + Baseline!B$59*Baseline!B$52/Baseline!B$74 + Baseline!B$68*Baseline!B$53/Baseline!B$75 + Baseline!B$60*Baseline!B$54/Baseline!B$76)</f>
        <v>1.0771748950233006E-7</v>
      </c>
      <c r="N474" s="1">
        <f>Baseline!B$33 * (C474 * Baseline!B$58*Baseline!B$57/Baseline!B$73 + Baseline!B$59*Baseline!B$67/Baseline!B$74 + Baseline!B$68*Baseline!B$55/Baseline!B$75 + Baseline!B$60*Baseline!B$56/Baseline!B$76)</f>
        <v>1.392917077668472E-8</v>
      </c>
      <c r="O474" s="1">
        <f>Baseline!B$33 * (C474 * Baseline!B$58*Baseline!B$58/Baseline!B$73 + Baseline!B$59*Baseline!B$59/Baseline!B$74 + Baseline!B$68*Baseline!B$68/Baseline!B$75 + Baseline!B$60*Baseline!B$60/Baseline!B$76)</f>
        <v>1.3250166965871772E-6</v>
      </c>
      <c r="P474" s="40">
        <f>Baseline!B$33 * (C474 * Baseline!B$58*Baseline!B$61/Baseline!B$73 + Baseline!B$59*Baseline!B$62/Baseline!B$74 + Baseline!B$68*Baseline!B$63/Baseline!B$75 + Baseline!B$60*Baseline!B$69/Baseline!B$76)</f>
        <v>1.6489641456353872E-9</v>
      </c>
      <c r="Q474" s="40">
        <f>Baseline!B$33 * (C474 * Baseline!B$61*Baseline!B$66/Baseline!B$73 + Baseline!B$62*Baseline!B$52/Baseline!B$74 + Baseline!B$63*Baseline!B$53/Baseline!B$75 + Baseline!B$69*Baseline!B$54/Baseline!B$76)</f>
        <v>1.6611839483868817E-9</v>
      </c>
      <c r="R474" s="40">
        <f>Baseline!B$33 * (C474 * Baseline!B$61*Baseline!B$57/Baseline!B$73 + Baseline!B$62*Baseline!B$67/Baseline!B$74 + Baseline!B$63*Baseline!B$55/Baseline!B$75 + Baseline!B$69*Baseline!B$56/Baseline!B$76)</f>
        <v>1.4629416196922102E-8</v>
      </c>
      <c r="S474" s="40">
        <f>Baseline!B$33 * (C474 * Baseline!B$61*Baseline!B$58/Baseline!B$73 + Baseline!B$62*Baseline!B$59/Baseline!B$74 + Baseline!B$63*Baseline!B$68/Baseline!B$75 + Baseline!B$69*Baseline!B$60/Baseline!B$76)</f>
        <v>1.6489641456353872E-9</v>
      </c>
      <c r="T474" s="40">
        <f>Baseline!B$33 * (C474 * Baseline!B$61*Baseline!B$61/Baseline!B$73 + Baseline!B$62*Baseline!B$62/Baseline!B$74 + Baseline!B$63*Baseline!B$63/Baseline!B$75 + Baseline!B$69*Baseline!B$69/Baseline!B$76)</f>
        <v>9.8551802378325722E-8</v>
      </c>
      <c r="U474" s="40"/>
      <c r="V474" s="40">
        <f>E474 * ( Baseline!B$87 * Baseline!B$7 )</f>
        <v>0.19183064763098306</v>
      </c>
      <c r="W474" s="40">
        <f>F474 * ( Baseline!D$87 * Baseline!B$11 )</f>
        <v>7.2082877998136852E-4</v>
      </c>
      <c r="X474" s="40">
        <f>G474 * ( Baseline!F$87 * Baseline!B$16 )</f>
        <v>3.7415422142234498E-3</v>
      </c>
      <c r="Y474" s="40">
        <f>H474 * ( Baseline!H$87 * Baseline!B$18 )</f>
        <v>5.8419431825462167E-4</v>
      </c>
      <c r="Z474" s="48">
        <f t="shared" si="0"/>
        <v>0.19687721294344251</v>
      </c>
      <c r="AA474" s="40">
        <f>I474 * ( Baseline!B$87 * Baseline!B$7 )</f>
        <v>4.0557520935651257E-4</v>
      </c>
      <c r="AB474" s="1">
        <f>J474 * ( Baseline!D$87 * Baseline!B$11 )</f>
        <v>3.311091200899087E-2</v>
      </c>
      <c r="AC474" s="1">
        <f>K474 * ( Baseline!F$87 * Baseline!B$16 )</f>
        <v>4.8382654210453143E-4</v>
      </c>
      <c r="AD474" s="1">
        <f>L474 * ( Baseline!F$87 * Baseline!B$16 )</f>
        <v>5.0814940566401058E-4</v>
      </c>
      <c r="AE474" s="48">
        <f t="shared" si="1"/>
        <v>3.4508463166115923E-2</v>
      </c>
      <c r="AF474" s="48">
        <f>M474 * ( Baseline!B$87 * Baseline!B$7 )</f>
        <v>1.1179998235446836E-3</v>
      </c>
      <c r="AG474" s="48">
        <f>N474 * ( Baseline!D$87 * Baseline!B$11 )</f>
        <v>2.5694578156432136E-4</v>
      </c>
      <c r="AH474" s="48">
        <f>O474 * ( Baseline!F$87 * Baseline!B$16 )</f>
        <v>4.6024150096114047E-2</v>
      </c>
      <c r="AI474" s="48">
        <f>P474 * ( Baseline!H$87 * Baseline!B$18 )</f>
        <v>5.7989693785641383E-4</v>
      </c>
      <c r="AJ474" s="48">
        <f t="shared" si="2"/>
        <v>4.7978992639079468E-2</v>
      </c>
      <c r="AK474" s="48">
        <f>Q474 * ( Baseline!B$87 * Baseline!B$7 )</f>
        <v>1.7241428200307446E-5</v>
      </c>
      <c r="AL474" s="48">
        <f>R474 * ( Baseline!D$87 * Baseline!B$11 )</f>
        <v>2.6986292571269362E-4</v>
      </c>
      <c r="AM474" s="48">
        <f>S474 * ( Baseline!F$87 * Baseline!B$16 )</f>
        <v>5.7276390204974545E-5</v>
      </c>
      <c r="AN474" s="48">
        <f>T474 * ( Baseline!H$87 * Baseline!B$18 )</f>
        <v>3.4658054009658441E-2</v>
      </c>
      <c r="AO474" s="48">
        <f t="shared" si="3"/>
        <v>3.5002434753776415E-2</v>
      </c>
      <c r="AP474" s="48"/>
      <c r="AQ474" s="48">
        <f>V474 * ( (1-Baseline!B$88-Baseline!B$87) + (1-B474)*Baseline!B$88 )</f>
        <v>0.11473422335260933</v>
      </c>
      <c r="AR474" s="48">
        <f>W474 * ( (1-Baseline!B$88-Baseline!B$87) + (1-B474)*Baseline!B$88 )</f>
        <v>4.3112886946232426E-4</v>
      </c>
      <c r="AS474" s="48">
        <f>X474 * ( (1-Baseline!B$88-Baseline!B$87) + (1-B474)*Baseline!B$88 )</f>
        <v>2.2378225032932387E-3</v>
      </c>
      <c r="AT474" s="48">
        <f>Y474 * ( (1-Baseline!B$88-Baseline!B$87) + (1-B474)*Baseline!B$88 )</f>
        <v>3.494075749610584E-4</v>
      </c>
      <c r="AU474" s="48">
        <f t="shared" si="4"/>
        <v>0.11775258230032595</v>
      </c>
      <c r="AV474" s="48">
        <f>AA474 * ( (1-Baseline!D$88-Baseline!D$87) + (1-B474)*Baseline!D$88 )</f>
        <v>3.2440607878528701E-4</v>
      </c>
      <c r="AW474" s="48">
        <f>AB474 * ( (1-Baseline!D$88-Baseline!D$87) + (1-B474)*Baseline!D$88 )</f>
        <v>2.648431383881604E-2</v>
      </c>
      <c r="AX474" s="48">
        <f>AC474 * ( (1-Baseline!D$88-Baseline!D$87) + (1-B474)*Baseline!D$88 )</f>
        <v>3.8699670915636863E-4</v>
      </c>
      <c r="AY474" s="48">
        <f>AD474 * ( (1-Baseline!D$88-Baseline!D$87) + (1-B474)*Baseline!D$88 )</f>
        <v>4.0645175623550163E-4</v>
      </c>
      <c r="AZ474" s="48">
        <f t="shared" si="5"/>
        <v>2.7602168382993196E-2</v>
      </c>
      <c r="BA474" s="48">
        <f>AF474 * ( (1-Baseline!F$88-Baseline!F$87) + (1-Baseline!B$36)*Baseline!F$88 )</f>
        <v>8.0454844901710777E-4</v>
      </c>
      <c r="BB474" s="48">
        <f>AG474 * ( (1-Baseline!F$88-Baseline!F$87) + (1-Baseline!B$36)*Baseline!F$88 )</f>
        <v>1.8490640667869572E-4</v>
      </c>
      <c r="BC474" s="48">
        <f>AH474 * ( (1-Baseline!F$88-Baseline!F$87) + (1-Baseline!B$36)*Baseline!F$88 )</f>
        <v>3.3120451181966749E-2</v>
      </c>
      <c r="BD474" s="48">
        <f>AI474 * ( (1-Baseline!F$88-Baseline!F$87) + (1-Baseline!B$36)*Baseline!F$88 )</f>
        <v>4.1731239318348683E-4</v>
      </c>
      <c r="BE474" s="48">
        <f t="shared" si="6"/>
        <v>3.4527218430846045E-2</v>
      </c>
      <c r="BF474" s="48">
        <f>AK474 * ( (1-Baseline!H$88-Baseline!H$87) + (1-Baseline!B$36)*Baseline!H$88 )</f>
        <v>1.3660728391667594E-5</v>
      </c>
      <c r="BG474" s="48">
        <f>AL474 * ( (1-Baseline!H$88-Baseline!H$87) + (1-Baseline!B$36)*Baseline!H$88 )</f>
        <v>2.1381779330068137E-4</v>
      </c>
      <c r="BH474" s="48">
        <f>AM474 * ( (1-Baseline!H$88-Baseline!H$87) + (1-Baseline!B$36)*Baseline!H$88 )</f>
        <v>4.5381229487205428E-5</v>
      </c>
      <c r="BI474" s="48">
        <f>AN474 * ( (1-Baseline!H$88-Baseline!H$87) + (1-Baseline!B$36)*Baseline!H$88 )</f>
        <v>2.7460269352932574E-2</v>
      </c>
      <c r="BJ474" s="48">
        <f t="shared" si="7"/>
        <v>2.7733129104112127E-2</v>
      </c>
      <c r="BK474" s="48"/>
      <c r="BL474" s="48">
        <f t="shared" si="18"/>
        <v>0.97436694050565831</v>
      </c>
      <c r="BM474" s="48">
        <f t="shared" si="19"/>
        <v>3.6613113788259645E-3</v>
      </c>
      <c r="BN474" s="48">
        <f t="shared" si="20"/>
        <v>1.9004445249325493E-2</v>
      </c>
      <c r="BO474" s="48">
        <f t="shared" si="21"/>
        <v>2.9673028661902322E-3</v>
      </c>
      <c r="BP474" s="48">
        <f t="shared" si="8"/>
        <v>1</v>
      </c>
      <c r="BQ474" s="48">
        <f t="shared" si="22"/>
        <v>1.1752920070771201E-2</v>
      </c>
      <c r="BR474" s="48">
        <f t="shared" si="23"/>
        <v>0.95950120553333373</v>
      </c>
      <c r="BS474" s="48">
        <f t="shared" si="24"/>
        <v>1.4020518380534655E-2</v>
      </c>
      <c r="BT474" s="48">
        <f t="shared" si="25"/>
        <v>1.4725356015360477E-2</v>
      </c>
      <c r="BU474" s="48">
        <f t="shared" si="9"/>
        <v>1</v>
      </c>
      <c r="BV474" s="48">
        <f t="shared" si="26"/>
        <v>2.3301861128156725E-2</v>
      </c>
      <c r="BW474" s="48">
        <f t="shared" si="27"/>
        <v>5.3553809163353694E-3</v>
      </c>
      <c r="BX474" s="48">
        <f t="shared" si="28"/>
        <v>0.95925628206347169</v>
      </c>
      <c r="BY474" s="48">
        <f t="shared" si="29"/>
        <v>1.2086475892036149E-2</v>
      </c>
      <c r="BZ474" s="48">
        <f t="shared" si="10"/>
        <v>0.99999999999999989</v>
      </c>
      <c r="CA474" s="48">
        <f t="shared" si="30"/>
        <v>4.925779684068197E-4</v>
      </c>
      <c r="CB474" s="48">
        <f t="shared" si="31"/>
        <v>7.7098329762211211E-3</v>
      </c>
      <c r="CC474" s="48">
        <f t="shared" si="32"/>
        <v>1.6363544595649876E-3</v>
      </c>
      <c r="CD474" s="48">
        <f t="shared" si="33"/>
        <v>0.99016123459580707</v>
      </c>
      <c r="CE474" s="48">
        <f t="shared" si="11"/>
        <v>1</v>
      </c>
      <c r="CF474" s="48"/>
      <c r="CG474" s="48">
        <f t="shared" si="34"/>
        <v>0.97436694050565831</v>
      </c>
      <c r="CH474" s="48">
        <f t="shared" si="35"/>
        <v>3.6613113788259645E-3</v>
      </c>
      <c r="CI474" s="48">
        <f t="shared" si="36"/>
        <v>1.9004445249325493E-2</v>
      </c>
      <c r="CJ474" s="48">
        <f t="shared" si="37"/>
        <v>2.9673028661902322E-3</v>
      </c>
      <c r="CK474" s="48">
        <f t="shared" si="12"/>
        <v>1</v>
      </c>
      <c r="CL474" s="48">
        <f t="shared" si="38"/>
        <v>1.1752920070771201E-2</v>
      </c>
      <c r="CM474" s="48">
        <f t="shared" si="39"/>
        <v>0.95950120553333373</v>
      </c>
      <c r="CN474" s="48">
        <f t="shared" si="40"/>
        <v>1.4020518380534655E-2</v>
      </c>
      <c r="CO474" s="48">
        <f t="shared" si="41"/>
        <v>1.4725356015360477E-2</v>
      </c>
      <c r="CP474" s="48">
        <f t="shared" si="13"/>
        <v>1</v>
      </c>
      <c r="CQ474" s="48">
        <f t="shared" si="42"/>
        <v>2.3301861128156725E-2</v>
      </c>
      <c r="CR474" s="48">
        <f t="shared" si="43"/>
        <v>5.3553809163353694E-3</v>
      </c>
      <c r="CS474" s="48">
        <f t="shared" si="44"/>
        <v>0.95925628206347169</v>
      </c>
      <c r="CT474" s="48">
        <f t="shared" si="45"/>
        <v>1.2086475892036149E-2</v>
      </c>
      <c r="CU474" s="48">
        <f t="shared" si="14"/>
        <v>0.99999999999999989</v>
      </c>
      <c r="CV474" s="48">
        <f t="shared" si="46"/>
        <v>4.925779684068197E-4</v>
      </c>
      <c r="CW474" s="48">
        <f t="shared" si="47"/>
        <v>7.7098329762211211E-3</v>
      </c>
      <c r="CX474" s="48">
        <f t="shared" si="48"/>
        <v>1.6363544595649876E-3</v>
      </c>
      <c r="CY474" s="48">
        <f t="shared" si="49"/>
        <v>0.99016123459580707</v>
      </c>
      <c r="CZ474" s="48">
        <f t="shared" si="15"/>
        <v>1</v>
      </c>
      <c r="DA474" s="48"/>
      <c r="DB474" s="48">
        <f>(AQ474*Baseline!B$7 + AV474*Baseline!B$11 + BA474*Baseline!B$16 + BF474*Baseline!B$18)</f>
        <v>59662.730748520284</v>
      </c>
      <c r="DC474" s="48">
        <f>(AR474*Baseline!B$7 + AW474*Baseline!B$11 + BB474*Baseline!B$16 + BG474*Baseline!B$18)</f>
        <v>67416.501507125955</v>
      </c>
      <c r="DD474" s="48">
        <f>(AS474*Baseline!B$7 + AX474*Baseline!B$11 + BC474*Baseline!B$16 + BH474*Baseline!B$18)</f>
        <v>114953.12712932093</v>
      </c>
      <c r="DE474" s="48">
        <f>(AT474*Baseline!B$7 + AY474*Baseline!B$11 + BD474*Baseline!B$16 + BI474*Baseline!B$18)</f>
        <v>1259867.3374705918</v>
      </c>
      <c r="DF474" s="48">
        <f t="shared" si="16"/>
        <v>1501899.696855559</v>
      </c>
      <c r="DG474" s="48"/>
      <c r="DH474" s="48">
        <f t="shared" si="50"/>
        <v>3.9724843725205294E-2</v>
      </c>
      <c r="DI474" s="48">
        <f t="shared" si="51"/>
        <v>4.4887485927503683E-2</v>
      </c>
      <c r="DJ474" s="48">
        <f t="shared" si="52"/>
        <v>7.6538484806935966E-2</v>
      </c>
      <c r="DK474" s="48">
        <f t="shared" si="53"/>
        <v>0.83884918554035504</v>
      </c>
      <c r="DL474" s="48">
        <f t="shared" si="17"/>
        <v>1</v>
      </c>
      <c r="DM474" s="48"/>
      <c r="DN474" s="48">
        <f>DH474 / (Baseline!B$7/Baseline!B$17)</f>
        <v>4.2403657846729166</v>
      </c>
      <c r="DO474" s="48">
        <f>DI474 / (Baseline!B$11/Baseline!B$17)</f>
        <v>1.0836053946223714</v>
      </c>
      <c r="DP474" s="48">
        <f>DJ474 / (Baseline!B$16/Baseline!B$17)</f>
        <v>1.182750894727334</v>
      </c>
      <c r="DQ474" s="48">
        <f>DK474 / (Baseline!B$18/Baseline!B$17)</f>
        <v>0.94839305966873544</v>
      </c>
      <c r="DR474" s="71"/>
      <c r="DS474" s="48">
        <f>(AU474*Baseline!B$34)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3.0192418595048891E-2</v>
      </c>
      <c r="DT474" s="48">
        <f>(AZ474*Baseline!B$34) + (Baseline!D$88*(1-Baseline!D$89)*Baseline!B$35) + (Baseline!D$88*Baseline!D$89*((1-Baseline!D$90)*Baseline!B$40 + Baseline!D$90*Baseline!B$41))</f>
        <v>1.0553893257448982E-2</v>
      </c>
      <c r="DU474" s="48">
        <f>(BE474*Baseline!B$34) + (Baseline!F$88*(1-Baseline!F$89)*Baseline!B$35) + (Baseline!F$88*Baseline!F$89*((1-Baseline!F$90)*Baseline!B$40 + Baseline!F$90*Baseline!B$41))</f>
        <v>1.2909722764626909E-2</v>
      </c>
      <c r="DV474" s="48">
        <f>(BJ474*Baseline!B$34) + (Baseline!H$88*(1-Baseline!H$89)*Baseline!B$35) + (Baseline!H$88*Baseline!H$89*((1-Baseline!H$90)*Baseline!B$40 + Baseline!H$90*Baseline!B$41))</f>
        <v>9.3049693656168213E-3</v>
      </c>
      <c r="DW474" s="48">
        <f>( DS474*Baseline!B$7 + DT474*Baseline!B$11 + DU474*Baseline!B$16 + DV474*Baseline!B$18 ) / Baseline!B$17</f>
        <v>9.7856558096890579E-3</v>
      </c>
    </row>
    <row r="475" spans="1:127">
      <c r="A475" s="7" t="s">
        <v>772</v>
      </c>
      <c r="B475" s="1">
        <f>MIN( MAX( NORMINV( MCrands!B475, (B$5+B$4)/2, (B$5-B$4)/3.29 ), 0 ), 1 )</f>
        <v>0.44987454779196262</v>
      </c>
      <c r="C475" s="1">
        <f>MAX( NORMINV( MCrands!C475, (C$5+C$4)/2, (C$5-C$4)/3.29 ), 0 )</f>
        <v>2.7538500028114967</v>
      </c>
      <c r="D475" s="40"/>
      <c r="E475" s="40">
        <f>Baseline!B$33 * (C475 * Baseline!B$66*Baseline!B$66/Baseline!B$73 + Baseline!B$52*Baseline!B$52/Baseline!B$74 + Baseline!B$53*Baseline!B$53/Baseline!B$75 + Baseline!B$54*Baseline!B$54/Baseline!B$76)</f>
        <v>2.305283953539982E-5</v>
      </c>
      <c r="F475" s="40">
        <f>Baseline!B$33 * (C475 * Baseline!B$66*Baseline!B$57/Baseline!B$73 + Baseline!B$52*Baseline!B$67/Baseline!B$74 + Baseline!B$53*Baseline!B$55/Baseline!B$75 + Baseline!B$54*Baseline!B$56/Baseline!B$76)</f>
        <v>3.9687722986800969E-8</v>
      </c>
      <c r="G475" s="1">
        <f>Baseline!B$33 * (C475 * Baseline!B$66*Baseline!B$58/Baseline!B$73 + Baseline!B$52*Baseline!B$59/Baseline!B$74 + Baseline!B$53*Baseline!B$68/Baseline!B$75 + Baseline!B$54*Baseline!B$60/Baseline!B$76)</f>
        <v>1.0922002821787019E-7</v>
      </c>
      <c r="H475" s="40">
        <f>Baseline!B$33 * (C475 * Baseline!B$66*Baseline!B$61/Baseline!B$73 + Baseline!B$52*Baseline!B$62/Baseline!B$74 + Baseline!B$53*Baseline!B$63/Baseline!B$75 + Baseline!B$54*Baseline!B$69/Baseline!B$76)</f>
        <v>1.811437819940896E-9</v>
      </c>
      <c r="I475" s="40">
        <f>Baseline!B$33 * (C475 * Baseline!B$57*Baseline!B$66/Baseline!B$73 + Baseline!B$67*Baseline!B$52/Baseline!B$74 + Baseline!B$55*Baseline!B$53/Baseline!B$75 + Baseline!B$56*Baseline!B$54/Baseline!B$76)</f>
        <v>3.9687722986800969E-8</v>
      </c>
      <c r="J475" s="1">
        <f>Baseline!B$33 * (C475 * Baseline!B$57*Baseline!B$57/Baseline!B$73 + Baseline!B$67*Baseline!B$67/Baseline!B$74 + Baseline!B$55*Baseline!B$55/Baseline!B$75 + Baseline!B$56*Baseline!B$56/Baseline!B$76)</f>
        <v>1.7949606572233646E-6</v>
      </c>
      <c r="K475" s="40">
        <f>Baseline!B$33 * (C475 * Baseline!B$57*Baseline!B$58/Baseline!B$73 + Baseline!B$67*Baseline!B$59/Baseline!B$74 + Baseline!B$55*Baseline!B$68/Baseline!B$75 + Baseline!B$56*Baseline!B$60/Baseline!B$76)</f>
        <v>1.3929371718004087E-8</v>
      </c>
      <c r="L475" s="1">
        <f>Baseline!B$33 * (C475 * Baseline!B$57*Baseline!B$61/Baseline!B$73 + Baseline!B$67*Baseline!B$62/Baseline!B$74 + Baseline!B$55*Baseline!B$63/Baseline!B$75 + Baseline!B$56*Baseline!B$69/Baseline!B$76)</f>
        <v>1.4629436291054038E-8</v>
      </c>
      <c r="M475" s="40">
        <f>Baseline!B$33 * (C475 * Baseline!B$58*Baseline!B$66/Baseline!B$73 + Baseline!B$59*Baseline!B$52/Baseline!B$74 + Baseline!B$68*Baseline!B$53/Baseline!B$75 + Baseline!B$60*Baseline!B$54/Baseline!B$76)</f>
        <v>1.0922002821787019E-7</v>
      </c>
      <c r="N475" s="1">
        <f>Baseline!B$33 * (C475 * Baseline!B$58*Baseline!B$57/Baseline!B$73 + Baseline!B$59*Baseline!B$67/Baseline!B$74 + Baseline!B$68*Baseline!B$55/Baseline!B$75 + Baseline!B$60*Baseline!B$56/Baseline!B$76)</f>
        <v>1.3929371718004087E-8</v>
      </c>
      <c r="O475" s="1">
        <f>Baseline!B$33 * (C475 * Baseline!B$58*Baseline!B$58/Baseline!B$73 + Baseline!B$59*Baseline!B$59/Baseline!B$74 + Baseline!B$68*Baseline!B$68/Baseline!B$75 + Baseline!B$60*Baseline!B$60/Baseline!B$76)</f>
        <v>1.3250171905679209E-6</v>
      </c>
      <c r="P475" s="40">
        <f>Baseline!B$33 * (C475 * Baseline!B$58*Baseline!B$61/Baseline!B$73 + Baseline!B$59*Baseline!B$62/Baseline!B$74 + Baseline!B$68*Baseline!B$63/Baseline!B$75 + Baseline!B$60*Baseline!B$69/Baseline!B$76)</f>
        <v>1.6490135437097309E-9</v>
      </c>
      <c r="Q475" s="40">
        <f>Baseline!B$33 * (C475 * Baseline!B$61*Baseline!B$66/Baseline!B$73 + Baseline!B$62*Baseline!B$52/Baseline!B$74 + Baseline!B$63*Baseline!B$53/Baseline!B$75 + Baseline!B$69*Baseline!B$54/Baseline!B$76)</f>
        <v>1.8114378199408962E-9</v>
      </c>
      <c r="R475" s="40">
        <f>Baseline!B$33 * (C475 * Baseline!B$61*Baseline!B$57/Baseline!B$73 + Baseline!B$62*Baseline!B$67/Baseline!B$74 + Baseline!B$63*Baseline!B$55/Baseline!B$75 + Baseline!B$69*Baseline!B$56/Baseline!B$76)</f>
        <v>1.4629436291054038E-8</v>
      </c>
      <c r="S475" s="40">
        <f>Baseline!B$33 * (C475 * Baseline!B$61*Baseline!B$58/Baseline!B$73 + Baseline!B$62*Baseline!B$59/Baseline!B$74 + Baseline!B$63*Baseline!B$68/Baseline!B$75 + Baseline!B$69*Baseline!B$60/Baseline!B$76)</f>
        <v>1.6490135437097309E-9</v>
      </c>
      <c r="T475" s="40">
        <f>Baseline!B$33 * (C475 * Baseline!B$61*Baseline!B$61/Baseline!B$73 + Baseline!B$62*Baseline!B$62/Baseline!B$74 + Baseline!B$63*Baseline!B$63/Baseline!B$75 + Baseline!B$69*Baseline!B$69/Baseline!B$76)</f>
        <v>9.8551807318133157E-8</v>
      </c>
      <c r="U475" s="40"/>
      <c r="V475" s="40">
        <f>E475 * ( Baseline!B$87 * Baseline!B$7 )</f>
        <v>0.23926542153791472</v>
      </c>
      <c r="W475" s="40">
        <f>F475 * ( Baseline!D$87 * Baseline!B$11 )</f>
        <v>7.3210337965136103E-4</v>
      </c>
      <c r="X475" s="40">
        <f>G475 * ( Baseline!F$87 * Baseline!B$16 )</f>
        <v>3.7937325508036286E-3</v>
      </c>
      <c r="Y475" s="40">
        <f>H475 * ( Baseline!H$87 * Baseline!B$18 )</f>
        <v>6.3703461817616409E-4</v>
      </c>
      <c r="Z475" s="48">
        <f t="shared" si="0"/>
        <v>0.24442829208654585</v>
      </c>
      <c r="AA475" s="40">
        <f>I475 * ( Baseline!B$87 * Baseline!B$7 )</f>
        <v>4.1191887688000724E-4</v>
      </c>
      <c r="AB475" s="1">
        <f>J475 * ( Baseline!D$87 * Baseline!B$11 )</f>
        <v>3.3110913516794231E-2</v>
      </c>
      <c r="AC475" s="1">
        <f>K475 * ( Baseline!F$87 * Baseline!B$16 )</f>
        <v>4.8383352175502707E-4</v>
      </c>
      <c r="AD475" s="1">
        <f>L475 * ( Baseline!F$87 * Baseline!B$16 )</f>
        <v>5.0815010362906016E-4</v>
      </c>
      <c r="AE475" s="48">
        <f t="shared" si="1"/>
        <v>3.4514816019058328E-2</v>
      </c>
      <c r="AF475" s="48">
        <f>M475 * ( Baseline!B$87 * Baseline!B$7 )</f>
        <v>1.1335946728732748E-3</v>
      </c>
      <c r="AG475" s="48">
        <f>N475 * ( Baseline!D$87 * Baseline!B$11 )</f>
        <v>2.569494882475964E-4</v>
      </c>
      <c r="AH475" s="48">
        <f>O475 * ( Baseline!F$87 * Baseline!B$16 )</f>
        <v>4.6024167254421523E-2</v>
      </c>
      <c r="AI475" s="48">
        <f>P475 * ( Baseline!H$87 * Baseline!B$18 )</f>
        <v>5.7991430984847549E-4</v>
      </c>
      <c r="AJ475" s="48">
        <f t="shared" si="2"/>
        <v>4.7994625725390871E-2</v>
      </c>
      <c r="AK475" s="48">
        <f>Q475 * ( Baseline!B$87 * Baseline!B$7 )</f>
        <v>1.8800913133166563E-5</v>
      </c>
      <c r="AL475" s="48">
        <f>R475 * ( Baseline!D$87 * Baseline!B$11 )</f>
        <v>2.6986329638102109E-4</v>
      </c>
      <c r="AM475" s="48">
        <f>S475 * ( Baseline!F$87 * Baseline!B$16 )</f>
        <v>5.7278106035721364E-5</v>
      </c>
      <c r="AN475" s="48">
        <f>T475 * ( Baseline!H$87 * Baseline!B$18 )</f>
        <v>3.4658055746857645E-2</v>
      </c>
      <c r="AO475" s="48">
        <f t="shared" si="3"/>
        <v>3.5003998062407553E-2</v>
      </c>
      <c r="AP475" s="48"/>
      <c r="AQ475" s="48">
        <f>V475 * ( (1-Baseline!B$88-Baseline!B$87) + (1-B475)*Baseline!B$88 )</f>
        <v>0.13834605476520914</v>
      </c>
      <c r="AR475" s="48">
        <f>W475 * ( (1-Baseline!B$88-Baseline!B$87) + (1-B475)*Baseline!B$88 )</f>
        <v>4.233107049235369E-4</v>
      </c>
      <c r="AS475" s="48">
        <f>X475 * ( (1-Baseline!B$88-Baseline!B$87) + (1-B475)*Baseline!B$88 )</f>
        <v>2.1935803672110069E-3</v>
      </c>
      <c r="AT475" s="48">
        <f>Y475 * ( (1-Baseline!B$88-Baseline!B$87) + (1-B475)*Baseline!B$88 )</f>
        <v>3.6834083925314781E-4</v>
      </c>
      <c r="AU475" s="48">
        <f t="shared" si="4"/>
        <v>0.14133128667659683</v>
      </c>
      <c r="AV475" s="48">
        <f>AA475 * ( (1-Baseline!D$88-Baseline!D$87) + (1-B475)*Baseline!D$88 )</f>
        <v>3.2535602079704806E-4</v>
      </c>
      <c r="AW475" s="48">
        <f>AB475 * ( (1-Baseline!D$88-Baseline!D$87) + (1-B475)*Baseline!D$88 )</f>
        <v>2.6152807437172906E-2</v>
      </c>
      <c r="AX475" s="48">
        <f>AC475 * ( (1-Baseline!D$88-Baseline!D$87) + (1-B475)*Baseline!D$88 )</f>
        <v>3.8215813404515037E-4</v>
      </c>
      <c r="AY475" s="48">
        <f>AD475 * ( (1-Baseline!D$88-Baseline!D$87) + (1-B475)*Baseline!D$88 )</f>
        <v>4.0136469815759253E-4</v>
      </c>
      <c r="AZ475" s="48">
        <f t="shared" si="5"/>
        <v>2.7261686290172695E-2</v>
      </c>
      <c r="BA475" s="48">
        <f>AF475 * ( (1-Baseline!F$88-Baseline!F$87) + (1-Baseline!B$36)*Baseline!F$88 )</f>
        <v>8.1577100162914058E-4</v>
      </c>
      <c r="BB475" s="48">
        <f>AG475 * ( (1-Baseline!F$88-Baseline!F$87) + (1-Baseline!B$36)*Baseline!F$88 )</f>
        <v>1.849090741265943E-4</v>
      </c>
      <c r="BC475" s="48">
        <f>AH475 * ( (1-Baseline!F$88-Baseline!F$87) + (1-Baseline!B$36)*Baseline!F$88 )</f>
        <v>3.3120463529633874E-2</v>
      </c>
      <c r="BD475" s="48">
        <f>AI475 * ( (1-Baseline!F$88-Baseline!F$87) + (1-Baseline!B$36)*Baseline!F$88 )</f>
        <v>4.1732489462487814E-4</v>
      </c>
      <c r="BE475" s="48">
        <f t="shared" si="6"/>
        <v>3.4538468500014484E-2</v>
      </c>
      <c r="BF475" s="48">
        <f>AK475 * ( (1-Baseline!H$88-Baseline!H$87) + (1-Baseline!B$36)*Baseline!H$88 )</f>
        <v>1.4896339493670529E-5</v>
      </c>
      <c r="BG475" s="48">
        <f>AL475 * ( (1-Baseline!H$88-Baseline!H$87) + (1-Baseline!B$36)*Baseline!H$88 )</f>
        <v>2.138180869886106E-4</v>
      </c>
      <c r="BH475" s="48">
        <f>AM475 * ( (1-Baseline!H$88-Baseline!H$87) + (1-Baseline!B$36)*Baseline!H$88 )</f>
        <v>4.5382588974222746E-5</v>
      </c>
      <c r="BI475" s="48">
        <f>AN475 * ( (1-Baseline!H$88-Baseline!H$87) + (1-Baseline!B$36)*Baseline!H$88 )</f>
        <v>2.7460270729350245E-2</v>
      </c>
      <c r="BJ475" s="48">
        <f t="shared" si="7"/>
        <v>2.773436774480675E-2</v>
      </c>
      <c r="BK475" s="48"/>
      <c r="BL475" s="48">
        <f t="shared" si="18"/>
        <v>0.97887777022635714</v>
      </c>
      <c r="BM475" s="48">
        <f t="shared" si="19"/>
        <v>2.9951662853829612E-3</v>
      </c>
      <c r="BN475" s="48">
        <f t="shared" si="20"/>
        <v>1.5520840563989885E-2</v>
      </c>
      <c r="BO475" s="48">
        <f t="shared" si="21"/>
        <v>2.6062229242701834E-3</v>
      </c>
      <c r="BP475" s="48">
        <f t="shared" si="8"/>
        <v>1.0000000000000002</v>
      </c>
      <c r="BQ475" s="48">
        <f t="shared" si="22"/>
        <v>1.1934552299295312E-2</v>
      </c>
      <c r="BR475" s="48">
        <f t="shared" si="23"/>
        <v>0.95932464187295996</v>
      </c>
      <c r="BS475" s="48">
        <f t="shared" si="24"/>
        <v>1.4018139963077443E-2</v>
      </c>
      <c r="BT475" s="48">
        <f t="shared" si="25"/>
        <v>1.4722665864667242E-2</v>
      </c>
      <c r="BU475" s="48">
        <f t="shared" si="9"/>
        <v>0.99999999999999989</v>
      </c>
      <c r="BV475" s="48">
        <f t="shared" si="26"/>
        <v>2.3619200186273413E-2</v>
      </c>
      <c r="BW475" s="48">
        <f t="shared" si="27"/>
        <v>5.3537137619902499E-3</v>
      </c>
      <c r="BX475" s="48">
        <f t="shared" si="28"/>
        <v>0.95894418507931178</v>
      </c>
      <c r="BY475" s="48">
        <f t="shared" si="29"/>
        <v>1.2082900972424504E-2</v>
      </c>
      <c r="BZ475" s="48">
        <f t="shared" si="10"/>
        <v>0.99999999999999989</v>
      </c>
      <c r="CA475" s="48">
        <f t="shared" si="30"/>
        <v>5.3710759267118556E-4</v>
      </c>
      <c r="CB475" s="48">
        <f t="shared" si="31"/>
        <v>7.7094992377696432E-3</v>
      </c>
      <c r="CC475" s="48">
        <f t="shared" si="32"/>
        <v>1.6363303967050274E-3</v>
      </c>
      <c r="CD475" s="48">
        <f t="shared" si="33"/>
        <v>0.99011706277285416</v>
      </c>
      <c r="CE475" s="48">
        <f t="shared" si="11"/>
        <v>1</v>
      </c>
      <c r="CF475" s="48"/>
      <c r="CG475" s="48">
        <f t="shared" si="34"/>
        <v>0.97887777022635714</v>
      </c>
      <c r="CH475" s="48">
        <f t="shared" si="35"/>
        <v>2.9951662853829612E-3</v>
      </c>
      <c r="CI475" s="48">
        <f t="shared" si="36"/>
        <v>1.5520840563989885E-2</v>
      </c>
      <c r="CJ475" s="48">
        <f t="shared" si="37"/>
        <v>2.6062229242701834E-3</v>
      </c>
      <c r="CK475" s="48">
        <f t="shared" si="12"/>
        <v>1.0000000000000002</v>
      </c>
      <c r="CL475" s="48">
        <f t="shared" si="38"/>
        <v>1.1934552299295312E-2</v>
      </c>
      <c r="CM475" s="48">
        <f t="shared" si="39"/>
        <v>0.95932464187295996</v>
      </c>
      <c r="CN475" s="48">
        <f t="shared" si="40"/>
        <v>1.4018139963077443E-2</v>
      </c>
      <c r="CO475" s="48">
        <f t="shared" si="41"/>
        <v>1.4722665864667242E-2</v>
      </c>
      <c r="CP475" s="48">
        <f t="shared" si="13"/>
        <v>0.99999999999999989</v>
      </c>
      <c r="CQ475" s="48">
        <f t="shared" si="42"/>
        <v>2.3619200186273413E-2</v>
      </c>
      <c r="CR475" s="48">
        <f t="shared" si="43"/>
        <v>5.3537137619902499E-3</v>
      </c>
      <c r="CS475" s="48">
        <f t="shared" si="44"/>
        <v>0.95894418507931178</v>
      </c>
      <c r="CT475" s="48">
        <f t="shared" si="45"/>
        <v>1.2082900972424504E-2</v>
      </c>
      <c r="CU475" s="48">
        <f t="shared" si="14"/>
        <v>0.99999999999999989</v>
      </c>
      <c r="CV475" s="48">
        <f t="shared" si="46"/>
        <v>5.3710759267118556E-4</v>
      </c>
      <c r="CW475" s="48">
        <f t="shared" si="47"/>
        <v>7.7094992377696432E-3</v>
      </c>
      <c r="CX475" s="48">
        <f t="shared" si="48"/>
        <v>1.6363303967050274E-3</v>
      </c>
      <c r="CY475" s="48">
        <f t="shared" si="49"/>
        <v>0.99011706277285416</v>
      </c>
      <c r="CZ475" s="48">
        <f t="shared" si="15"/>
        <v>1</v>
      </c>
      <c r="DA475" s="48"/>
      <c r="DB475" s="48">
        <f>(AQ475*Baseline!B$7 + AV475*Baseline!B$11 + BA475*Baseline!B$16 + BF475*Baseline!B$18)</f>
        <v>71210.68350972695</v>
      </c>
      <c r="DC475" s="48">
        <f>(AR475*Baseline!B$7 + AW475*Baseline!B$11 + BB475*Baseline!B$16 + BG475*Baseline!B$18)</f>
        <v>66701.798702322456</v>
      </c>
      <c r="DD475" s="48">
        <f>(AS475*Baseline!B$7 + AX475*Baseline!B$11 + BC475*Baseline!B$16 + BH475*Baseline!B$18)</f>
        <v>114921.39672676276</v>
      </c>
      <c r="DE475" s="48">
        <f>(AT475*Baseline!B$7 + AY475*Baseline!B$11 + BD475*Baseline!B$16 + BI475*Baseline!B$18)</f>
        <v>1259865.7155425164</v>
      </c>
      <c r="DF475" s="48">
        <f t="shared" si="16"/>
        <v>1512699.5944813285</v>
      </c>
      <c r="DG475" s="48"/>
      <c r="DH475" s="48">
        <f t="shared" si="50"/>
        <v>4.707523144021436E-2</v>
      </c>
      <c r="DI475" s="48">
        <f t="shared" si="51"/>
        <v>4.4094543917156954E-2</v>
      </c>
      <c r="DJ475" s="48">
        <f t="shared" si="52"/>
        <v>7.5971063353240859E-2</v>
      </c>
      <c r="DK475" s="48">
        <f t="shared" si="53"/>
        <v>0.83285916128938786</v>
      </c>
      <c r="DL475" s="48">
        <f t="shared" si="17"/>
        <v>1</v>
      </c>
      <c r="DM475" s="48"/>
      <c r="DN475" s="48">
        <f>DH475 / (Baseline!B$7/Baseline!B$17)</f>
        <v>5.0249713274010395</v>
      </c>
      <c r="DO475" s="48">
        <f>DI475 / (Baseline!B$11/Baseline!B$17)</f>
        <v>1.0644633949696809</v>
      </c>
      <c r="DP475" s="48">
        <f>DJ475 / (Baseline!B$16/Baseline!B$17)</f>
        <v>1.1739825184818644</v>
      </c>
      <c r="DQ475" s="48">
        <f>DK475 / (Baseline!B$18/Baseline!B$17)</f>
        <v>0.94162080844075668</v>
      </c>
      <c r="DR475" s="71"/>
      <c r="DS475" s="48">
        <f>(AU475*Baseline!B$34)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3.3729224251489526E-2</v>
      </c>
      <c r="DT475" s="48">
        <f>(AZ475*Baseline!B$34) + (Baseline!D$88*(1-Baseline!D$89)*Baseline!B$35) + (Baseline!D$88*Baseline!D$89*((1-Baseline!D$90)*Baseline!B$40 + Baseline!D$90*Baseline!B$41))</f>
        <v>1.0502820943525906E-2</v>
      </c>
      <c r="DU475" s="48">
        <f>(BE475*Baseline!B$34) + (Baseline!F$88*(1-Baseline!F$89)*Baseline!B$35) + (Baseline!F$88*Baseline!F$89*((1-Baseline!F$90)*Baseline!B$40 + Baseline!F$90*Baseline!B$41))</f>
        <v>1.2911410275002175E-2</v>
      </c>
      <c r="DV475" s="48">
        <f>(BJ475*Baseline!B$34) + (Baseline!H$88*(1-Baseline!H$89)*Baseline!B$35) + (Baseline!H$88*Baseline!H$89*((1-Baseline!H$90)*Baseline!B$40 + Baseline!H$90*Baseline!B$41))</f>
        <v>9.305155161721014E-3</v>
      </c>
      <c r="DW475" s="48">
        <f>( DS475*Baseline!B$7 + DT475*Baseline!B$11 + DU475*Baseline!B$16 + DV475*Baseline!B$18 ) / Baseline!B$17</f>
        <v>9.8169474287842645E-3</v>
      </c>
    </row>
    <row r="476" spans="1:127">
      <c r="A476" s="7" t="s">
        <v>773</v>
      </c>
      <c r="B476" s="1">
        <f>MIN( MAX( NORMINV( MCrands!B476, (B$5+B$4)/2, (B$5-B$4)/3.29 ), 0 ), 1 )</f>
        <v>0.4737551520543849</v>
      </c>
      <c r="C476" s="1">
        <f>MAX( NORMINV( MCrands!C476, (C$5+C$4)/2, (C$5-C$4)/3.29 ), 0 )</f>
        <v>2.6738615818179801</v>
      </c>
      <c r="D476" s="40"/>
      <c r="E476" s="40">
        <f>Baseline!B$33 * (C476 * Baseline!B$66*Baseline!B$66/Baseline!B$73 + Baseline!B$52*Baseline!B$52/Baseline!B$74 + Baseline!B$53*Baseline!B$53/Baseline!B$75 + Baseline!B$54*Baseline!B$54/Baseline!B$76)</f>
        <v>2.2383493010471619E-5</v>
      </c>
      <c r="F476" s="40">
        <f>Baseline!B$33 * (C476 * Baseline!B$66*Baseline!B$57/Baseline!B$73 + Baseline!B$52*Baseline!B$67/Baseline!B$74 + Baseline!B$53*Baseline!B$55/Baseline!B$75 + Baseline!B$54*Baseline!B$56/Baseline!B$76)</f>
        <v>3.9598208239234512E-8</v>
      </c>
      <c r="G476" s="1">
        <f>Baseline!B$33 * (C476 * Baseline!B$66*Baseline!B$58/Baseline!B$73 + Baseline!B$52*Baseline!B$59/Baseline!B$74 + Baseline!B$53*Baseline!B$68/Baseline!B$75 + Baseline!B$54*Baseline!B$60/Baseline!B$76)</f>
        <v>1.0899997113010264E-7</v>
      </c>
      <c r="H476" s="40">
        <f>Baseline!B$33 * (C476 * Baseline!B$66*Baseline!B$61/Baseline!B$73 + Baseline!B$52*Baseline!B$62/Baseline!B$74 + Baseline!B$53*Baseline!B$63/Baseline!B$75 + Baseline!B$54*Baseline!B$69/Baseline!B$76)</f>
        <v>1.7894321111641415E-9</v>
      </c>
      <c r="I476" s="40">
        <f>Baseline!B$33 * (C476 * Baseline!B$57*Baseline!B$66/Baseline!B$73 + Baseline!B$67*Baseline!B$52/Baseline!B$74 + Baseline!B$55*Baseline!B$53/Baseline!B$75 + Baseline!B$56*Baseline!B$54/Baseline!B$76)</f>
        <v>3.9598208239234512E-8</v>
      </c>
      <c r="J476" s="1">
        <f>Baseline!B$33 * (C476 * Baseline!B$57*Baseline!B$57/Baseline!B$73 + Baseline!B$67*Baseline!B$67/Baseline!B$74 + Baseline!B$55*Baseline!B$55/Baseline!B$75 + Baseline!B$56*Baseline!B$56/Baseline!B$76)</f>
        <v>1.7949606452521512E-6</v>
      </c>
      <c r="K476" s="40">
        <f>Baseline!B$33 * (C476 * Baseline!B$57*Baseline!B$58/Baseline!B$73 + Baseline!B$67*Baseline!B$59/Baseline!B$74 + Baseline!B$55*Baseline!B$68/Baseline!B$75 + Baseline!B$56*Baseline!B$60/Baseline!B$76)</f>
        <v>1.3929342288771353E-8</v>
      </c>
      <c r="L476" s="1">
        <f>Baseline!B$33 * (C476 * Baseline!B$57*Baseline!B$61/Baseline!B$73 + Baseline!B$67*Baseline!B$62/Baseline!B$74 + Baseline!B$55*Baseline!B$63/Baseline!B$75 + Baseline!B$56*Baseline!B$69/Baseline!B$76)</f>
        <v>1.4629433348130765E-8</v>
      </c>
      <c r="M476" s="40">
        <f>Baseline!B$33 * (C476 * Baseline!B$58*Baseline!B$66/Baseline!B$73 + Baseline!B$59*Baseline!B$52/Baseline!B$74 + Baseline!B$68*Baseline!B$53/Baseline!B$75 + Baseline!B$60*Baseline!B$54/Baseline!B$76)</f>
        <v>1.0899997113010264E-7</v>
      </c>
      <c r="N476" s="1">
        <f>Baseline!B$33 * (C476 * Baseline!B$58*Baseline!B$57/Baseline!B$73 + Baseline!B$59*Baseline!B$67/Baseline!B$74 + Baseline!B$68*Baseline!B$55/Baseline!B$75 + Baseline!B$60*Baseline!B$56/Baseline!B$76)</f>
        <v>1.3929342288771353E-8</v>
      </c>
      <c r="O476" s="1">
        <f>Baseline!B$33 * (C476 * Baseline!B$58*Baseline!B$58/Baseline!B$73 + Baseline!B$59*Baseline!B$59/Baseline!B$74 + Baseline!B$68*Baseline!B$68/Baseline!B$75 + Baseline!B$60*Baseline!B$60/Baseline!B$76)</f>
        <v>1.325017118221057E-6</v>
      </c>
      <c r="P476" s="40">
        <f>Baseline!B$33 * (C476 * Baseline!B$58*Baseline!B$61/Baseline!B$73 + Baseline!B$59*Baseline!B$62/Baseline!B$74 + Baseline!B$68*Baseline!B$63/Baseline!B$75 + Baseline!B$60*Baseline!B$69/Baseline!B$76)</f>
        <v>1.6490063090233503E-9</v>
      </c>
      <c r="Q476" s="40">
        <f>Baseline!B$33 * (C476 * Baseline!B$61*Baseline!B$66/Baseline!B$73 + Baseline!B$62*Baseline!B$52/Baseline!B$74 + Baseline!B$63*Baseline!B$53/Baseline!B$75 + Baseline!B$69*Baseline!B$54/Baseline!B$76)</f>
        <v>1.7894321111641411E-9</v>
      </c>
      <c r="R476" s="40">
        <f>Baseline!B$33 * (C476 * Baseline!B$61*Baseline!B$57/Baseline!B$73 + Baseline!B$62*Baseline!B$67/Baseline!B$74 + Baseline!B$63*Baseline!B$55/Baseline!B$75 + Baseline!B$69*Baseline!B$56/Baseline!B$76)</f>
        <v>1.4629433348130765E-8</v>
      </c>
      <c r="S476" s="40">
        <f>Baseline!B$33 * (C476 * Baseline!B$61*Baseline!B$58/Baseline!B$73 + Baseline!B$62*Baseline!B$59/Baseline!B$74 + Baseline!B$63*Baseline!B$68/Baseline!B$75 + Baseline!B$69*Baseline!B$60/Baseline!B$76)</f>
        <v>1.6490063090233503E-9</v>
      </c>
      <c r="T476" s="40">
        <f>Baseline!B$33 * (C476 * Baseline!B$61*Baseline!B$61/Baseline!B$73 + Baseline!B$62*Baseline!B$62/Baseline!B$74 + Baseline!B$63*Baseline!B$63/Baseline!B$75 + Baseline!B$69*Baseline!B$69/Baseline!B$76)</f>
        <v>9.8551806594664529E-8</v>
      </c>
      <c r="U476" s="40"/>
      <c r="V476" s="40">
        <f>E476 * ( Baseline!B$87 * Baseline!B$7 )</f>
        <v>0.23231827395568494</v>
      </c>
      <c r="W476" s="40">
        <f>F476 * ( Baseline!D$87 * Baseline!B$11 )</f>
        <v>7.3045213729503247E-4</v>
      </c>
      <c r="X476" s="40">
        <f>G476 * ( Baseline!F$87 * Baseline!B$16 )</f>
        <v>3.7860889184907574E-3</v>
      </c>
      <c r="Y476" s="40">
        <f>H476 * ( Baseline!H$87 * Baseline!B$18 )</f>
        <v>6.2929579427949123E-4</v>
      </c>
      <c r="Z476" s="48">
        <f t="shared" si="0"/>
        <v>0.23746411080575019</v>
      </c>
      <c r="AA476" s="40">
        <f>I476 * ( Baseline!B$87 * Baseline!B$7 )</f>
        <v>4.1098980331501499E-4</v>
      </c>
      <c r="AB476" s="1">
        <f>J476 * ( Baseline!D$87 * Baseline!B$11 )</f>
        <v>3.3110913295966098E-2</v>
      </c>
      <c r="AC476" s="1">
        <f>K476 * ( Baseline!F$87 * Baseline!B$16 )</f>
        <v>4.8383249953739909E-4</v>
      </c>
      <c r="AD476" s="1">
        <f>L476 * ( Baseline!F$87 * Baseline!B$16 )</f>
        <v>5.0815000140729742E-4</v>
      </c>
      <c r="AE476" s="48">
        <f t="shared" si="1"/>
        <v>3.4513885600225808E-2</v>
      </c>
      <c r="AF476" s="48">
        <f>M476 * ( Baseline!B$87 * Baseline!B$7 )</f>
        <v>1.1313107003593354E-3</v>
      </c>
      <c r="AG476" s="48">
        <f>N476 * ( Baseline!D$87 * Baseline!B$11 )</f>
        <v>2.5694894537843879E-4</v>
      </c>
      <c r="AH476" s="48">
        <f>O476 * ( Baseline!F$87 * Baseline!B$16 )</f>
        <v>4.6024164741469857E-2</v>
      </c>
      <c r="AI476" s="48">
        <f>P476 * ( Baseline!H$87 * Baseline!B$18 )</f>
        <v>5.7991176560123422E-4</v>
      </c>
      <c r="AJ476" s="48">
        <f t="shared" si="2"/>
        <v>4.7992336152808866E-2</v>
      </c>
      <c r="AK476" s="48">
        <f>Q476 * ( Baseline!B$87 * Baseline!B$7 )</f>
        <v>1.8572515881772621E-5</v>
      </c>
      <c r="AL476" s="48">
        <f>R476 * ( Baseline!D$87 * Baseline!B$11 )</f>
        <v>2.6986324209410536E-4</v>
      </c>
      <c r="AM476" s="48">
        <f>S476 * ( Baseline!F$87 * Baseline!B$16 )</f>
        <v>5.7277854740554492E-5</v>
      </c>
      <c r="AN476" s="48">
        <f>T476 * ( Baseline!H$87 * Baseline!B$18 )</f>
        <v>3.4658055492432921E-2</v>
      </c>
      <c r="AO476" s="48">
        <f t="shared" si="3"/>
        <v>3.5003769105149352E-2</v>
      </c>
      <c r="AP476" s="48"/>
      <c r="AQ476" s="48">
        <f>V476 * ( (1-Baseline!B$88-Baseline!B$87) + (1-B476)*Baseline!B$88 )</f>
        <v>0.12939150140246317</v>
      </c>
      <c r="AR476" s="48">
        <f>W476 * ( (1-Baseline!B$88-Baseline!B$87) + (1-B476)*Baseline!B$88 )</f>
        <v>4.0683109915525266E-4</v>
      </c>
      <c r="AS476" s="48">
        <f>X476 * ( (1-Baseline!B$88-Baseline!B$87) + (1-B476)*Baseline!B$88 )</f>
        <v>2.1086921888038555E-3</v>
      </c>
      <c r="AT476" s="48">
        <f>Y476 * ( (1-Baseline!B$88-Baseline!B$87) + (1-B476)*Baseline!B$88 )</f>
        <v>3.5049127329351198E-4</v>
      </c>
      <c r="AU476" s="48">
        <f t="shared" si="4"/>
        <v>0.13225751596371579</v>
      </c>
      <c r="AV476" s="48">
        <f>AA476 * ( (1-Baseline!D$88-Baseline!D$87) + (1-B476)*Baseline!D$88 )</f>
        <v>3.2022520895330718E-4</v>
      </c>
      <c r="AW476" s="48">
        <f>AB476 * ( (1-Baseline!D$88-Baseline!D$87) + (1-B476)*Baseline!D$88 )</f>
        <v>2.5798569802250405E-2</v>
      </c>
      <c r="AX476" s="48">
        <f>AC476 * ( (1-Baseline!D$88-Baseline!D$87) + (1-B476)*Baseline!D$88 )</f>
        <v>3.7698103946391545E-4</v>
      </c>
      <c r="AY476" s="48">
        <f>AD476 * ( (1-Baseline!D$88-Baseline!D$87) + (1-B476)*Baseline!D$88 )</f>
        <v>3.9592816918514114E-4</v>
      </c>
      <c r="AZ476" s="48">
        <f t="shared" si="5"/>
        <v>2.689170421985277E-2</v>
      </c>
      <c r="BA476" s="48">
        <f>AF476 * ( (1-Baseline!F$88-Baseline!F$87) + (1-Baseline!B$36)*Baseline!F$88 )</f>
        <v>8.1412738192098929E-4</v>
      </c>
      <c r="BB476" s="48">
        <f>AG476 * ( (1-Baseline!F$88-Baseline!F$87) + (1-Baseline!B$36)*Baseline!F$88 )</f>
        <v>1.8490868346057667E-4</v>
      </c>
      <c r="BC476" s="48">
        <f>AH476 * ( (1-Baseline!F$88-Baseline!F$87) + (1-Baseline!B$36)*Baseline!F$88 )</f>
        <v>3.3120461721233438E-2</v>
      </c>
      <c r="BD476" s="48">
        <f>AI476 * ( (1-Baseline!F$88-Baseline!F$87) + (1-Baseline!B$36)*Baseline!F$88 )</f>
        <v>4.173230637031474E-4</v>
      </c>
      <c r="BE476" s="48">
        <f t="shared" si="6"/>
        <v>3.4536820850318145E-2</v>
      </c>
      <c r="BF476" s="48">
        <f>AK476 * ( (1-Baseline!H$88-Baseline!H$87) + (1-Baseline!B$36)*Baseline!H$88 )</f>
        <v>1.4715375783446082E-5</v>
      </c>
      <c r="BG476" s="48">
        <f>AL476 * ( (1-Baseline!H$88-Baseline!H$87) + (1-Baseline!B$36)*Baseline!H$88 )</f>
        <v>2.1381804397600153E-4</v>
      </c>
      <c r="BH476" s="48">
        <f>AM476 * ( (1-Baseline!H$88-Baseline!H$87) + (1-Baseline!B$36)*Baseline!H$88 )</f>
        <v>4.538238986803613E-5</v>
      </c>
      <c r="BI476" s="48">
        <f>AN476 * ( (1-Baseline!H$88-Baseline!H$87) + (1-Baseline!B$36)*Baseline!H$88 )</f>
        <v>2.7460270527764449E-2</v>
      </c>
      <c r="BJ476" s="48">
        <f t="shared" si="7"/>
        <v>2.7734186337391931E-2</v>
      </c>
      <c r="BK476" s="48"/>
      <c r="BL476" s="48">
        <f t="shared" si="18"/>
        <v>0.97833004392703937</v>
      </c>
      <c r="BM476" s="48">
        <f t="shared" si="19"/>
        <v>3.0760527762132236E-3</v>
      </c>
      <c r="BN476" s="48">
        <f t="shared" si="20"/>
        <v>1.5943836336547904E-2</v>
      </c>
      <c r="BO476" s="48">
        <f t="shared" si="21"/>
        <v>2.6500669601995826E-3</v>
      </c>
      <c r="BP476" s="48">
        <f t="shared" si="8"/>
        <v>1.0000000000000002</v>
      </c>
      <c r="BQ476" s="48">
        <f t="shared" si="22"/>
        <v>1.1907955194483408E-2</v>
      </c>
      <c r="BR476" s="48">
        <f t="shared" si="23"/>
        <v>0.95935049676787099</v>
      </c>
      <c r="BS476" s="48">
        <f t="shared" si="24"/>
        <v>1.4018488243880417E-2</v>
      </c>
      <c r="BT476" s="48">
        <f t="shared" si="25"/>
        <v>1.4723059793765233E-2</v>
      </c>
      <c r="BU476" s="48">
        <f t="shared" si="9"/>
        <v>1</v>
      </c>
      <c r="BV476" s="48">
        <f t="shared" si="26"/>
        <v>2.3572736629390415E-2</v>
      </c>
      <c r="BW476" s="48">
        <f t="shared" si="27"/>
        <v>5.3539578602780774E-3</v>
      </c>
      <c r="BX476" s="48">
        <f t="shared" si="28"/>
        <v>0.95898988111201133</v>
      </c>
      <c r="BY476" s="48">
        <f t="shared" si="29"/>
        <v>1.2083424398320178E-2</v>
      </c>
      <c r="BZ476" s="48">
        <f t="shared" si="10"/>
        <v>1</v>
      </c>
      <c r="CA476" s="48">
        <f t="shared" si="30"/>
        <v>5.3058617276276242E-4</v>
      </c>
      <c r="CB476" s="48">
        <f t="shared" si="31"/>
        <v>7.7095481141888286E-3</v>
      </c>
      <c r="CC476" s="48">
        <f t="shared" si="32"/>
        <v>1.6363339207413647E-3</v>
      </c>
      <c r="CD476" s="48">
        <f t="shared" si="33"/>
        <v>0.99012353179230705</v>
      </c>
      <c r="CE476" s="48">
        <f t="shared" si="11"/>
        <v>1</v>
      </c>
      <c r="CF476" s="48"/>
      <c r="CG476" s="48">
        <f t="shared" si="34"/>
        <v>0.97833004392703937</v>
      </c>
      <c r="CH476" s="48">
        <f t="shared" si="35"/>
        <v>3.0760527762132236E-3</v>
      </c>
      <c r="CI476" s="48">
        <f t="shared" si="36"/>
        <v>1.5943836336547904E-2</v>
      </c>
      <c r="CJ476" s="48">
        <f t="shared" si="37"/>
        <v>2.6500669601995826E-3</v>
      </c>
      <c r="CK476" s="48">
        <f t="shared" si="12"/>
        <v>1.0000000000000002</v>
      </c>
      <c r="CL476" s="48">
        <f t="shared" si="38"/>
        <v>1.1907955194483408E-2</v>
      </c>
      <c r="CM476" s="48">
        <f t="shared" si="39"/>
        <v>0.95935049676787099</v>
      </c>
      <c r="CN476" s="48">
        <f t="shared" si="40"/>
        <v>1.4018488243880417E-2</v>
      </c>
      <c r="CO476" s="48">
        <f t="shared" si="41"/>
        <v>1.4723059793765233E-2</v>
      </c>
      <c r="CP476" s="48">
        <f t="shared" si="13"/>
        <v>1</v>
      </c>
      <c r="CQ476" s="48">
        <f t="shared" si="42"/>
        <v>2.3572736629390415E-2</v>
      </c>
      <c r="CR476" s="48">
        <f t="shared" si="43"/>
        <v>5.3539578602780774E-3</v>
      </c>
      <c r="CS476" s="48">
        <f t="shared" si="44"/>
        <v>0.95898988111201133</v>
      </c>
      <c r="CT476" s="48">
        <f t="shared" si="45"/>
        <v>1.2083424398320178E-2</v>
      </c>
      <c r="CU476" s="48">
        <f t="shared" si="14"/>
        <v>1</v>
      </c>
      <c r="CV476" s="48">
        <f t="shared" si="46"/>
        <v>5.3058617276276242E-4</v>
      </c>
      <c r="CW476" s="48">
        <f t="shared" si="47"/>
        <v>7.7095481141888286E-3</v>
      </c>
      <c r="CX476" s="48">
        <f t="shared" si="48"/>
        <v>1.6363339207413647E-3</v>
      </c>
      <c r="CY476" s="48">
        <f t="shared" si="49"/>
        <v>0.99012353179230705</v>
      </c>
      <c r="CZ476" s="48">
        <f t="shared" si="15"/>
        <v>1</v>
      </c>
      <c r="DA476" s="48"/>
      <c r="DB476" s="48">
        <f>(AQ476*Baseline!B$7 + AV476*Baseline!B$11 + BA476*Baseline!B$16 + BF476*Baseline!B$18)</f>
        <v>66842.928911464798</v>
      </c>
      <c r="DC476" s="48">
        <f>(AR476*Baseline!B$7 + AW476*Baseline!B$11 + BB476*Baseline!B$16 + BG476*Baseline!B$18)</f>
        <v>65934.1210782134</v>
      </c>
      <c r="DD476" s="48">
        <f>(AS476*Baseline!B$7 + AX476*Baseline!B$11 + BC476*Baseline!B$16 + BH476*Baseline!B$18)</f>
        <v>114869.10822562293</v>
      </c>
      <c r="DE476" s="48">
        <f>(AT476*Baseline!B$7 + AY476*Baseline!B$11 + BD476*Baseline!B$16 + BI476*Baseline!B$18)</f>
        <v>1259845.3842083584</v>
      </c>
      <c r="DF476" s="48">
        <f t="shared" si="16"/>
        <v>1507491.5424236595</v>
      </c>
      <c r="DG476" s="48"/>
      <c r="DH476" s="48">
        <f t="shared" si="50"/>
        <v>4.4340500115840467E-2</v>
      </c>
      <c r="DI476" s="48">
        <f t="shared" si="51"/>
        <v>4.3737639132759749E-2</v>
      </c>
      <c r="DJ476" s="48">
        <f t="shared" si="52"/>
        <v>7.6198840917503841E-2</v>
      </c>
      <c r="DK476" s="48">
        <f t="shared" si="53"/>
        <v>0.83572301983389596</v>
      </c>
      <c r="DL476" s="48">
        <f t="shared" si="17"/>
        <v>1</v>
      </c>
      <c r="DM476" s="48"/>
      <c r="DN476" s="48">
        <f>DH476 / (Baseline!B$7/Baseline!B$17)</f>
        <v>4.7330567457260333</v>
      </c>
      <c r="DO476" s="48">
        <f>DI476 / (Baseline!B$11/Baseline!B$17)</f>
        <v>1.0558475426503071</v>
      </c>
      <c r="DP476" s="48">
        <f>DJ476 / (Baseline!B$16/Baseline!B$17)</f>
        <v>1.17750237020888</v>
      </c>
      <c r="DQ476" s="48">
        <f>DK476 / (Baseline!B$18/Baseline!B$17)</f>
        <v>0.94485865335293229</v>
      </c>
      <c r="DR476" s="71"/>
      <c r="DS476" s="48">
        <f>(AU476*Baseline!B$34)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3.2368158644557367E-2</v>
      </c>
      <c r="DT476" s="48">
        <f>(AZ476*Baseline!B$34) + (Baseline!D$88*(1-Baseline!D$89)*Baseline!B$35) + (Baseline!D$88*Baseline!D$89*((1-Baseline!D$90)*Baseline!B$40 + Baseline!D$90*Baseline!B$41))</f>
        <v>1.0447323632977918E-2</v>
      </c>
      <c r="DU476" s="48">
        <f>(BE476*Baseline!B$34) + (Baseline!F$88*(1-Baseline!F$89)*Baseline!B$35) + (Baseline!F$88*Baseline!F$89*((1-Baseline!F$90)*Baseline!B$40 + Baseline!F$90*Baseline!B$41))</f>
        <v>1.2911163127547726E-2</v>
      </c>
      <c r="DV476" s="48">
        <f>(BJ476*Baseline!B$34) + (Baseline!H$88*(1-Baseline!H$89)*Baseline!B$35) + (Baseline!H$88*Baseline!H$89*((1-Baseline!H$90)*Baseline!B$40 + Baseline!H$90*Baseline!B$41))</f>
        <v>9.3051279506087894E-3</v>
      </c>
      <c r="DW476" s="48">
        <f>( DS476*Baseline!B$7 + DT476*Baseline!B$11 + DU476*Baseline!B$16 + DV476*Baseline!B$18 ) / Baseline!B$17</f>
        <v>9.8018576208190704E-3</v>
      </c>
    </row>
    <row r="477" spans="1:127">
      <c r="A477" s="7" t="s">
        <v>774</v>
      </c>
      <c r="B477" s="1">
        <f>MIN( MAX( NORMINV( MCrands!B477, (B$5+B$4)/2, (B$5-B$4)/3.29 ), 0 ), 1 )</f>
        <v>0.53971731747709384</v>
      </c>
      <c r="C477" s="1">
        <f>MAX( NORMINV( MCrands!C477, (C$5+C$4)/2, (C$5-C$4)/3.29 ), 0 )</f>
        <v>3.012302646827639</v>
      </c>
      <c r="D477" s="40"/>
      <c r="E477" s="40">
        <f>Baseline!B$33 * (C477 * Baseline!B$66*Baseline!B$66/Baseline!B$73 + Baseline!B$52*Baseline!B$52/Baseline!B$74 + Baseline!B$53*Baseline!B$53/Baseline!B$75 + Baseline!B$54*Baseline!B$54/Baseline!B$76)</f>
        <v>2.5215582304690548E-5</v>
      </c>
      <c r="F477" s="40">
        <f>Baseline!B$33 * (C477 * Baseline!B$66*Baseline!B$57/Baseline!B$73 + Baseline!B$52*Baseline!B$67/Baseline!B$74 + Baseline!B$53*Baseline!B$55/Baseline!B$75 + Baseline!B$54*Baseline!B$56/Baseline!B$76)</f>
        <v>3.9976956389581416E-8</v>
      </c>
      <c r="G477" s="1">
        <f>Baseline!B$33 * (C477 * Baseline!B$66*Baseline!B$58/Baseline!B$73 + Baseline!B$52*Baseline!B$59/Baseline!B$74 + Baseline!B$53*Baseline!B$68/Baseline!B$75 + Baseline!B$54*Baseline!B$60/Baseline!B$76)</f>
        <v>1.0993106033303878E-7</v>
      </c>
      <c r="H477" s="40">
        <f>Baseline!B$33 * (C477 * Baseline!B$66*Baseline!B$61/Baseline!B$73 + Baseline!B$52*Baseline!B$62/Baseline!B$74 + Baseline!B$53*Baseline!B$63/Baseline!B$75 + Baseline!B$54*Baseline!B$69/Baseline!B$76)</f>
        <v>1.8825410314577539E-9</v>
      </c>
      <c r="I477" s="40">
        <f>Baseline!B$33 * (C477 * Baseline!B$57*Baseline!B$66/Baseline!B$73 + Baseline!B$67*Baseline!B$52/Baseline!B$74 + Baseline!B$55*Baseline!B$53/Baseline!B$75 + Baseline!B$56*Baseline!B$54/Baseline!B$76)</f>
        <v>3.9976956389581416E-8</v>
      </c>
      <c r="J477" s="1">
        <f>Baseline!B$33 * (C477 * Baseline!B$57*Baseline!B$57/Baseline!B$73 + Baseline!B$67*Baseline!B$67/Baseline!B$74 + Baseline!B$55*Baseline!B$55/Baseline!B$75 + Baseline!B$56*Baseline!B$56/Baseline!B$76)</f>
        <v>1.7949606959038598E-6</v>
      </c>
      <c r="K477" s="40">
        <f>Baseline!B$33 * (C477 * Baseline!B$57*Baseline!B$58/Baseline!B$73 + Baseline!B$67*Baseline!B$59/Baseline!B$74 + Baseline!B$55*Baseline!B$68/Baseline!B$75 + Baseline!B$56*Baseline!B$60/Baseline!B$76)</f>
        <v>1.3929466807554761E-8</v>
      </c>
      <c r="L477" s="1">
        <f>Baseline!B$33 * (C477 * Baseline!B$57*Baseline!B$61/Baseline!B$73 + Baseline!B$67*Baseline!B$62/Baseline!B$74 + Baseline!B$55*Baseline!B$63/Baseline!B$75 + Baseline!B$56*Baseline!B$69/Baseline!B$76)</f>
        <v>1.4629445800009105E-8</v>
      </c>
      <c r="M477" s="40">
        <f>Baseline!B$33 * (C477 * Baseline!B$58*Baseline!B$66/Baseline!B$73 + Baseline!B$59*Baseline!B$52/Baseline!B$74 + Baseline!B$68*Baseline!B$53/Baseline!B$75 + Baseline!B$60*Baseline!B$54/Baseline!B$76)</f>
        <v>1.0993106033303878E-7</v>
      </c>
      <c r="N477" s="1">
        <f>Baseline!B$33 * (C477 * Baseline!B$58*Baseline!B$57/Baseline!B$73 + Baseline!B$59*Baseline!B$67/Baseline!B$74 + Baseline!B$68*Baseline!B$55/Baseline!B$75 + Baseline!B$60*Baseline!B$56/Baseline!B$76)</f>
        <v>1.3929466807554761E-8</v>
      </c>
      <c r="O477" s="1">
        <f>Baseline!B$33 * (C477 * Baseline!B$58*Baseline!B$58/Baseline!B$73 + Baseline!B$59*Baseline!B$59/Baseline!B$74 + Baseline!B$68*Baseline!B$68/Baseline!B$75 + Baseline!B$60*Baseline!B$60/Baseline!B$76)</f>
        <v>1.3250174243297331E-6</v>
      </c>
      <c r="P477" s="40">
        <f>Baseline!B$33 * (C477 * Baseline!B$58*Baseline!B$61/Baseline!B$73 + Baseline!B$59*Baseline!B$62/Baseline!B$74 + Baseline!B$68*Baseline!B$63/Baseline!B$75 + Baseline!B$60*Baseline!B$69/Baseline!B$76)</f>
        <v>1.6490369198909382E-9</v>
      </c>
      <c r="Q477" s="40">
        <f>Baseline!B$33 * (C477 * Baseline!B$61*Baseline!B$66/Baseline!B$73 + Baseline!B$62*Baseline!B$52/Baseline!B$74 + Baseline!B$63*Baseline!B$53/Baseline!B$75 + Baseline!B$69*Baseline!B$54/Baseline!B$76)</f>
        <v>1.8825410314577539E-9</v>
      </c>
      <c r="R477" s="40">
        <f>Baseline!B$33 * (C477 * Baseline!B$61*Baseline!B$57/Baseline!B$73 + Baseline!B$62*Baseline!B$67/Baseline!B$74 + Baseline!B$63*Baseline!B$55/Baseline!B$75 + Baseline!B$69*Baseline!B$56/Baseline!B$76)</f>
        <v>1.4629445800009105E-8</v>
      </c>
      <c r="S477" s="40">
        <f>Baseline!B$33 * (C477 * Baseline!B$61*Baseline!B$58/Baseline!B$73 + Baseline!B$62*Baseline!B$59/Baseline!B$74 + Baseline!B$63*Baseline!B$68/Baseline!B$75 + Baseline!B$69*Baseline!B$60/Baseline!B$76)</f>
        <v>1.6490369198909382E-9</v>
      </c>
      <c r="T477" s="40">
        <f>Baseline!B$33 * (C477 * Baseline!B$61*Baseline!B$61/Baseline!B$73 + Baseline!B$62*Baseline!B$62/Baseline!B$74 + Baseline!B$63*Baseline!B$63/Baseline!B$75 + Baseline!B$69*Baseline!B$69/Baseline!B$76)</f>
        <v>9.8551809655751285E-8</v>
      </c>
      <c r="U477" s="40"/>
      <c r="V477" s="40">
        <f>E477 * ( Baseline!B$87 * Baseline!B$7 )</f>
        <v>0.2617125287403832</v>
      </c>
      <c r="W477" s="40">
        <f>F477 * ( Baseline!D$87 * Baseline!B$11 )</f>
        <v>7.3743875129145362E-4</v>
      </c>
      <c r="X477" s="40">
        <f>G477 * ( Baseline!F$87 * Baseline!B$16 )</f>
        <v>3.8184300877297404E-3</v>
      </c>
      <c r="Y477" s="40">
        <f>H477 * ( Baseline!H$87 * Baseline!B$18 )</f>
        <v>6.6203973107659944E-4</v>
      </c>
      <c r="Z477" s="48">
        <f t="shared" si="0"/>
        <v>0.26693043731048099</v>
      </c>
      <c r="AA477" s="40">
        <f>I477 * ( Baseline!B$87 * Baseline!B$7 )</f>
        <v>4.1492083036746553E-4</v>
      </c>
      <c r="AB477" s="1">
        <f>J477 * ( Baseline!D$87 * Baseline!B$11 )</f>
        <v>3.3110914230317687E-2</v>
      </c>
      <c r="AC477" s="1">
        <f>K477 * ( Baseline!F$87 * Baseline!B$16 )</f>
        <v>4.8383682466869154E-4</v>
      </c>
      <c r="AD477" s="1">
        <f>L477 * ( Baseline!F$87 * Baseline!B$16 )</f>
        <v>5.0815043392042657E-4</v>
      </c>
      <c r="AE477" s="48">
        <f t="shared" si="1"/>
        <v>3.451782231927427E-2</v>
      </c>
      <c r="AF477" s="48">
        <f>M477 * ( Baseline!B$87 * Baseline!B$7 )</f>
        <v>1.1409744751966096E-3</v>
      </c>
      <c r="AG477" s="48">
        <f>N477 * ( Baseline!D$87 * Baseline!B$11 )</f>
        <v>2.569512423260917E-4</v>
      </c>
      <c r="AH477" s="48">
        <f>O477 * ( Baseline!F$87 * Baseline!B$16 )</f>
        <v>4.6024175374084285E-2</v>
      </c>
      <c r="AI477" s="48">
        <f>P477 * ( Baseline!H$87 * Baseline!B$18 )</f>
        <v>5.7992253063116311E-4</v>
      </c>
      <c r="AJ477" s="48">
        <f t="shared" si="2"/>
        <v>4.8002023622238148E-2</v>
      </c>
      <c r="AK477" s="48">
        <f>Q477 * ( Baseline!B$87 * Baseline!B$7 )</f>
        <v>1.9538893365500027E-5</v>
      </c>
      <c r="AL477" s="48">
        <f>R477 * ( Baseline!D$87 * Baseline!B$11 )</f>
        <v>2.6986347178887063E-4</v>
      </c>
      <c r="AM477" s="48">
        <f>S477 * ( Baseline!F$87 * Baseline!B$16 )</f>
        <v>5.7278918001997209E-5</v>
      </c>
      <c r="AN477" s="48">
        <f>T477 * ( Baseline!H$87 * Baseline!B$18 )</f>
        <v>3.4658056568935919E-2</v>
      </c>
      <c r="AO477" s="48">
        <f t="shared" si="3"/>
        <v>3.5004737852092287E-2</v>
      </c>
      <c r="AP477" s="48"/>
      <c r="AQ477" s="48">
        <f>V477 * ( (1-Baseline!B$88-Baseline!B$87) + (1-B477)*Baseline!B$88 )</f>
        <v>0.13039868289924225</v>
      </c>
      <c r="AR477" s="48">
        <f>W477 * ( (1-Baseline!B$88-Baseline!B$87) + (1-B477)*Baseline!B$88 )</f>
        <v>3.674300284747103E-4</v>
      </c>
      <c r="AS477" s="48">
        <f>X477 * ( (1-Baseline!B$88-Baseline!B$87) + (1-B477)*Baseline!B$88 )</f>
        <v>1.9025388527605695E-3</v>
      </c>
      <c r="AT477" s="48">
        <f>Y477 * ( (1-Baseline!B$88-Baseline!B$87) + (1-B477)*Baseline!B$88 )</f>
        <v>3.298623469608324E-4</v>
      </c>
      <c r="AU477" s="48">
        <f t="shared" si="4"/>
        <v>0.13299851412743835</v>
      </c>
      <c r="AV477" s="48">
        <f>AA477 * ( (1-Baseline!D$88-Baseline!D$87) + (1-B477)*Baseline!D$88 )</f>
        <v>3.1102674637895582E-4</v>
      </c>
      <c r="AW477" s="48">
        <f>AB477 * ( (1-Baseline!D$88-Baseline!D$87) + (1-B477)*Baseline!D$88 )</f>
        <v>2.4820108244668852E-2</v>
      </c>
      <c r="AX477" s="48">
        <f>AC477 * ( (1-Baseline!D$88-Baseline!D$87) + (1-B477)*Baseline!D$88 )</f>
        <v>3.6268652316576546E-4</v>
      </c>
      <c r="AY477" s="48">
        <f>AD477 * ( (1-Baseline!D$88-Baseline!D$87) + (1-B477)*Baseline!D$88 )</f>
        <v>3.809121272444981E-4</v>
      </c>
      <c r="AZ477" s="48">
        <f t="shared" si="5"/>
        <v>2.5874733641458068E-2</v>
      </c>
      <c r="BA477" s="48">
        <f>AF477 * ( (1-Baseline!F$88-Baseline!F$87) + (1-Baseline!B$36)*Baseline!F$88 )</f>
        <v>8.210817435346866E-4</v>
      </c>
      <c r="BB477" s="48">
        <f>AG477 * ( (1-Baseline!F$88-Baseline!F$87) + (1-Baseline!B$36)*Baseline!F$88 )</f>
        <v>1.8491033641761004E-4</v>
      </c>
      <c r="BC477" s="48">
        <f>AH477 * ( (1-Baseline!F$88-Baseline!F$87) + (1-Baseline!B$36)*Baseline!F$88 )</f>
        <v>3.3120469372803024E-2</v>
      </c>
      <c r="BD477" s="48">
        <f>AI477 * ( (1-Baseline!F$88-Baseline!F$87) + (1-Baseline!B$36)*Baseline!F$88 )</f>
        <v>4.1733081056316519E-4</v>
      </c>
      <c r="BE477" s="48">
        <f t="shared" si="6"/>
        <v>3.4543792263318489E-2</v>
      </c>
      <c r="BF477" s="48">
        <f>AK477 * ( (1-Baseline!H$88-Baseline!H$87) + (1-Baseline!B$36)*Baseline!H$88 )</f>
        <v>1.5481055991352979E-5</v>
      </c>
      <c r="BG477" s="48">
        <f>AL477 * ( (1-Baseline!H$88-Baseline!H$87) + (1-Baseline!B$36)*Baseline!H$88 )</f>
        <v>2.1381822596775794E-4</v>
      </c>
      <c r="BH477" s="48">
        <f>AM477 * ( (1-Baseline!H$88-Baseline!H$87) + (1-Baseline!B$36)*Baseline!H$88 )</f>
        <v>4.5383232311342427E-5</v>
      </c>
      <c r="BI477" s="48">
        <f>AN477 * ( (1-Baseline!H$88-Baseline!H$87) + (1-Baseline!B$36)*Baseline!H$88 )</f>
        <v>2.7460271380699303E-2</v>
      </c>
      <c r="BJ477" s="48">
        <f t="shared" si="7"/>
        <v>2.7734953894969758E-2</v>
      </c>
      <c r="BK477" s="48"/>
      <c r="BL477" s="48">
        <f t="shared" si="18"/>
        <v>0.9804521783927227</v>
      </c>
      <c r="BM477" s="48">
        <f t="shared" si="19"/>
        <v>2.7626626574387219E-3</v>
      </c>
      <c r="BN477" s="48">
        <f t="shared" si="20"/>
        <v>1.4304963218894072E-2</v>
      </c>
      <c r="BO477" s="48">
        <f t="shared" si="21"/>
        <v>2.4801957309444852E-3</v>
      </c>
      <c r="BP477" s="48">
        <f t="shared" si="8"/>
        <v>1</v>
      </c>
      <c r="BQ477" s="48">
        <f t="shared" si="22"/>
        <v>1.202048108741146E-2</v>
      </c>
      <c r="BR477" s="48">
        <f t="shared" si="23"/>
        <v>0.95924111098483211</v>
      </c>
      <c r="BS477" s="48">
        <f t="shared" si="24"/>
        <v>1.4017014752362399E-2</v>
      </c>
      <c r="BT477" s="48">
        <f t="shared" si="25"/>
        <v>1.472139317539399E-2</v>
      </c>
      <c r="BU477" s="48">
        <f t="shared" si="9"/>
        <v>1</v>
      </c>
      <c r="BV477" s="48">
        <f t="shared" si="26"/>
        <v>2.3769299481533199E-2</v>
      </c>
      <c r="BW477" s="48">
        <f t="shared" si="27"/>
        <v>5.3529252089083296E-3</v>
      </c>
      <c r="BX477" s="48">
        <f t="shared" si="28"/>
        <v>0.95879656525068713</v>
      </c>
      <c r="BY477" s="48">
        <f t="shared" si="29"/>
        <v>1.2081210058871339E-2</v>
      </c>
      <c r="BZ477" s="48">
        <f t="shared" si="10"/>
        <v>1</v>
      </c>
      <c r="CA477" s="48">
        <f t="shared" si="30"/>
        <v>5.5817853709000593E-4</v>
      </c>
      <c r="CB477" s="48">
        <f t="shared" si="31"/>
        <v>7.7093413162852885E-3</v>
      </c>
      <c r="CC477" s="48">
        <f t="shared" si="32"/>
        <v>1.636319010415716E-3</v>
      </c>
      <c r="CD477" s="48">
        <f t="shared" si="33"/>
        <v>0.99009616113620902</v>
      </c>
      <c r="CE477" s="48">
        <f t="shared" si="11"/>
        <v>1</v>
      </c>
      <c r="CF477" s="48"/>
      <c r="CG477" s="48">
        <f t="shared" si="34"/>
        <v>0.9804521783927227</v>
      </c>
      <c r="CH477" s="48">
        <f t="shared" si="35"/>
        <v>2.7626626574387219E-3</v>
      </c>
      <c r="CI477" s="48">
        <f t="shared" si="36"/>
        <v>1.4304963218894072E-2</v>
      </c>
      <c r="CJ477" s="48">
        <f t="shared" si="37"/>
        <v>2.4801957309444852E-3</v>
      </c>
      <c r="CK477" s="48">
        <f t="shared" si="12"/>
        <v>1</v>
      </c>
      <c r="CL477" s="48">
        <f t="shared" si="38"/>
        <v>1.202048108741146E-2</v>
      </c>
      <c r="CM477" s="48">
        <f t="shared" si="39"/>
        <v>0.95924111098483211</v>
      </c>
      <c r="CN477" s="48">
        <f t="shared" si="40"/>
        <v>1.4017014752362399E-2</v>
      </c>
      <c r="CO477" s="48">
        <f t="shared" si="41"/>
        <v>1.472139317539399E-2</v>
      </c>
      <c r="CP477" s="48">
        <f t="shared" si="13"/>
        <v>1</v>
      </c>
      <c r="CQ477" s="48">
        <f t="shared" si="42"/>
        <v>2.3769299481533199E-2</v>
      </c>
      <c r="CR477" s="48">
        <f t="shared" si="43"/>
        <v>5.3529252089083296E-3</v>
      </c>
      <c r="CS477" s="48">
        <f t="shared" si="44"/>
        <v>0.95879656525068713</v>
      </c>
      <c r="CT477" s="48">
        <f t="shared" si="45"/>
        <v>1.2081210058871339E-2</v>
      </c>
      <c r="CU477" s="48">
        <f t="shared" si="14"/>
        <v>1</v>
      </c>
      <c r="CV477" s="48">
        <f t="shared" si="46"/>
        <v>5.5817853709000593E-4</v>
      </c>
      <c r="CW477" s="48">
        <f t="shared" si="47"/>
        <v>7.7093413162852885E-3</v>
      </c>
      <c r="CX477" s="48">
        <f t="shared" si="48"/>
        <v>1.636319010415716E-3</v>
      </c>
      <c r="CY477" s="48">
        <f t="shared" si="49"/>
        <v>0.99009616113620902</v>
      </c>
      <c r="CZ477" s="48">
        <f t="shared" si="15"/>
        <v>1</v>
      </c>
      <c r="DA477" s="48"/>
      <c r="DB477" s="48">
        <f>(AQ477*Baseline!B$7 + AV477*Baseline!B$11 + BA477*Baseline!B$16 + BF477*Baseline!B$18)</f>
        <v>67370.044891944679</v>
      </c>
      <c r="DC477" s="48">
        <f>(AR477*Baseline!B$7 + AW477*Baseline!B$11 + BB477*Baseline!B$16 + BG477*Baseline!B$18)</f>
        <v>63816.661783046737</v>
      </c>
      <c r="DD477" s="48">
        <f>(AS477*Baseline!B$7 + AX477*Baseline!B$11 + BC477*Baseline!B$16 + BH477*Baseline!B$18)</f>
        <v>114738.53270591501</v>
      </c>
      <c r="DE477" s="48">
        <f>(AT477*Baseline!B$7 + AY477*Baseline!B$11 + BD477*Baseline!B$16 + BI477*Baseline!B$18)</f>
        <v>1259803.2414763151</v>
      </c>
      <c r="DF477" s="48">
        <f t="shared" si="16"/>
        <v>1505728.4808572214</v>
      </c>
      <c r="DG477" s="48"/>
      <c r="DH477" s="48">
        <f t="shared" si="50"/>
        <v>4.4742492254374079E-2</v>
      </c>
      <c r="DI477" s="48">
        <f t="shared" si="51"/>
        <v>4.238258264645129E-2</v>
      </c>
      <c r="DJ477" s="48">
        <f t="shared" si="52"/>
        <v>7.6201343180142003E-2</v>
      </c>
      <c r="DK477" s="48">
        <f t="shared" si="53"/>
        <v>0.83667358191903274</v>
      </c>
      <c r="DL477" s="48">
        <f t="shared" si="17"/>
        <v>1</v>
      </c>
      <c r="DM477" s="48"/>
      <c r="DN477" s="48">
        <f>DH477 / (Baseline!B$7/Baseline!B$17)</f>
        <v>4.775966762483729</v>
      </c>
      <c r="DO477" s="48">
        <f>DI477 / (Baseline!B$11/Baseline!B$17)</f>
        <v>1.0231358305051146</v>
      </c>
      <c r="DP477" s="48">
        <f>DJ477 / (Baseline!B$16/Baseline!B$17)</f>
        <v>1.1775410377286459</v>
      </c>
      <c r="DQ477" s="48">
        <f>DK477 / (Baseline!B$18/Baseline!B$17)</f>
        <v>0.94593334770785042</v>
      </c>
      <c r="DR477" s="71"/>
      <c r="DS477" s="48">
        <f>(AU477*Baseline!B$34)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3.247930836911575E-2</v>
      </c>
      <c r="DT477" s="48">
        <f>(AZ477*Baseline!B$34) + (Baseline!D$88*(1-Baseline!D$89)*Baseline!B$35) + (Baseline!D$88*Baseline!D$89*((1-Baseline!D$90)*Baseline!B$40 + Baseline!D$90*Baseline!B$41))</f>
        <v>1.0294778046218714E-2</v>
      </c>
      <c r="DU477" s="48">
        <f>(BE477*Baseline!B$34) + (Baseline!F$88*(1-Baseline!F$89)*Baseline!B$35) + (Baseline!F$88*Baseline!F$89*((1-Baseline!F$90)*Baseline!B$40 + Baseline!F$90*Baseline!B$41))</f>
        <v>1.2912208839497777E-2</v>
      </c>
      <c r="DV477" s="48">
        <f>(BJ477*Baseline!B$34) + (Baseline!H$88*(1-Baseline!H$89)*Baseline!B$35) + (Baseline!H$88*Baseline!H$89*((1-Baseline!H$90)*Baseline!B$40 + Baseline!H$90*Baseline!B$41))</f>
        <v>9.3052430842454643E-3</v>
      </c>
      <c r="DW477" s="48">
        <f>( DS477*Baseline!B$7 + DT477*Baseline!B$11 + DU477*Baseline!B$16 + DV477*Baseline!B$18 ) / Baseline!B$17</f>
        <v>9.7967493269361054E-3</v>
      </c>
    </row>
    <row r="478" spans="1:127">
      <c r="A478" s="7" t="s">
        <v>775</v>
      </c>
      <c r="B478" s="1">
        <f>MIN( MAX( NORMINV( MCrands!B478, (B$5+B$4)/2, (B$5-B$4)/3.29 ), 0 ), 1 )</f>
        <v>0.48618724799115598</v>
      </c>
      <c r="C478" s="1">
        <f>MAX( NORMINV( MCrands!C478, (C$5+C$4)/2, (C$5-C$4)/3.29 ), 0 )</f>
        <v>2.6183360080925522</v>
      </c>
      <c r="D478" s="40"/>
      <c r="E478" s="40">
        <f>Baseline!B$33 * (C478 * Baseline!B$66*Baseline!B$66/Baseline!B$73 + Baseline!B$52*Baseline!B$52/Baseline!B$74 + Baseline!B$53*Baseline!B$53/Baseline!B$75 + Baseline!B$54*Baseline!B$54/Baseline!B$76)</f>
        <v>2.1918852636825878E-5</v>
      </c>
      <c r="F478" s="40">
        <f>Baseline!B$33 * (C478 * Baseline!B$66*Baseline!B$57/Baseline!B$73 + Baseline!B$52*Baseline!B$67/Baseline!B$74 + Baseline!B$53*Baseline!B$55/Baseline!B$75 + Baseline!B$54*Baseline!B$56/Baseline!B$76)</f>
        <v>3.9536069774019438E-8</v>
      </c>
      <c r="G478" s="1">
        <f>Baseline!B$33 * (C478 * Baseline!B$66*Baseline!B$58/Baseline!B$73 + Baseline!B$52*Baseline!B$59/Baseline!B$74 + Baseline!B$53*Baseline!B$68/Baseline!B$75 + Baseline!B$54*Baseline!B$60/Baseline!B$76)</f>
        <v>1.0884721406978226E-7</v>
      </c>
      <c r="H478" s="40">
        <f>Baseline!B$33 * (C478 * Baseline!B$66*Baseline!B$61/Baseline!B$73 + Baseline!B$52*Baseline!B$62/Baseline!B$74 + Baseline!B$53*Baseline!B$63/Baseline!B$75 + Baseline!B$54*Baseline!B$69/Baseline!B$76)</f>
        <v>1.7741564051321016E-9</v>
      </c>
      <c r="I478" s="40">
        <f>Baseline!B$33 * (C478 * Baseline!B$57*Baseline!B$66/Baseline!B$73 + Baseline!B$67*Baseline!B$52/Baseline!B$74 + Baseline!B$55*Baseline!B$53/Baseline!B$75 + Baseline!B$56*Baseline!B$54/Baseline!B$76)</f>
        <v>3.9536069774019438E-8</v>
      </c>
      <c r="J478" s="1">
        <f>Baseline!B$33 * (C478 * Baseline!B$57*Baseline!B$57/Baseline!B$73 + Baseline!B$67*Baseline!B$67/Baseline!B$74 + Baseline!B$55*Baseline!B$55/Baseline!B$75 + Baseline!B$56*Baseline!B$56/Baseline!B$76)</f>
        <v>1.7949606369420926E-6</v>
      </c>
      <c r="K478" s="40">
        <f>Baseline!B$33 * (C478 * Baseline!B$57*Baseline!B$58/Baseline!B$73 + Baseline!B$67*Baseline!B$59/Baseline!B$74 + Baseline!B$55*Baseline!B$68/Baseline!B$75 + Baseline!B$56*Baseline!B$60/Baseline!B$76)</f>
        <v>1.3929321859876624E-8</v>
      </c>
      <c r="L478" s="1">
        <f>Baseline!B$33 * (C478 * Baseline!B$57*Baseline!B$61/Baseline!B$73 + Baseline!B$67*Baseline!B$62/Baseline!B$74 + Baseline!B$55*Baseline!B$63/Baseline!B$75 + Baseline!B$56*Baseline!B$69/Baseline!B$76)</f>
        <v>1.4629431305241293E-8</v>
      </c>
      <c r="M478" s="40">
        <f>Baseline!B$33 * (C478 * Baseline!B$58*Baseline!B$66/Baseline!B$73 + Baseline!B$59*Baseline!B$52/Baseline!B$74 + Baseline!B$68*Baseline!B$53/Baseline!B$75 + Baseline!B$60*Baseline!B$54/Baseline!B$76)</f>
        <v>1.0884721406978226E-7</v>
      </c>
      <c r="N478" s="1">
        <f>Baseline!B$33 * (C478 * Baseline!B$58*Baseline!B$57/Baseline!B$73 + Baseline!B$59*Baseline!B$67/Baseline!B$74 + Baseline!B$68*Baseline!B$55/Baseline!B$75 + Baseline!B$60*Baseline!B$56/Baseline!B$76)</f>
        <v>1.3929321859876624E-8</v>
      </c>
      <c r="O478" s="1">
        <f>Baseline!B$33 * (C478 * Baseline!B$58*Baseline!B$58/Baseline!B$73 + Baseline!B$59*Baseline!B$59/Baseline!B$74 + Baseline!B$68*Baseline!B$68/Baseline!B$75 + Baseline!B$60*Baseline!B$60/Baseline!B$76)</f>
        <v>1.3250170680000242E-6</v>
      </c>
      <c r="P478" s="40">
        <f>Baseline!B$33 * (C478 * Baseline!B$58*Baseline!B$61/Baseline!B$73 + Baseline!B$59*Baseline!B$62/Baseline!B$74 + Baseline!B$68*Baseline!B$63/Baseline!B$75 + Baseline!B$60*Baseline!B$69/Baseline!B$76)</f>
        <v>1.6490012869200632E-9</v>
      </c>
      <c r="Q478" s="40">
        <f>Baseline!B$33 * (C478 * Baseline!B$61*Baseline!B$66/Baseline!B$73 + Baseline!B$62*Baseline!B$52/Baseline!B$74 + Baseline!B$63*Baseline!B$53/Baseline!B$75 + Baseline!B$69*Baseline!B$54/Baseline!B$76)</f>
        <v>1.7741564051321016E-9</v>
      </c>
      <c r="R478" s="40">
        <f>Baseline!B$33 * (C478 * Baseline!B$61*Baseline!B$57/Baseline!B$73 + Baseline!B$62*Baseline!B$67/Baseline!B$74 + Baseline!B$63*Baseline!B$55/Baseline!B$75 + Baseline!B$69*Baseline!B$56/Baseline!B$76)</f>
        <v>1.4629431305241293E-8</v>
      </c>
      <c r="S478" s="40">
        <f>Baseline!B$33 * (C478 * Baseline!B$61*Baseline!B$58/Baseline!B$73 + Baseline!B$62*Baseline!B$59/Baseline!B$74 + Baseline!B$63*Baseline!B$68/Baseline!B$75 + Baseline!B$69*Baseline!B$60/Baseline!B$76)</f>
        <v>1.6490012869200632E-9</v>
      </c>
      <c r="T478" s="40">
        <f>Baseline!B$33 * (C478 * Baseline!B$61*Baseline!B$61/Baseline!B$73 + Baseline!B$62*Baseline!B$62/Baseline!B$74 + Baseline!B$63*Baseline!B$63/Baseline!B$75 + Baseline!B$69*Baseline!B$69/Baseline!B$76)</f>
        <v>9.8551806092454194E-8</v>
      </c>
      <c r="U478" s="40"/>
      <c r="V478" s="40">
        <f>E478 * ( Baseline!B$87 * Baseline!B$7 )</f>
        <v>0.2274957715176158</v>
      </c>
      <c r="W478" s="40">
        <f>F478 * ( Baseline!D$87 * Baseline!B$11 )</f>
        <v>7.2930589415063653E-4</v>
      </c>
      <c r="X478" s="40">
        <f>G478 * ( Baseline!F$87 * Baseline!B$16 )</f>
        <v>3.7807829371468735E-3</v>
      </c>
      <c r="Y478" s="40">
        <f>H478 * ( Baseline!H$87 * Baseline!B$18 )</f>
        <v>6.2392373378016399E-4</v>
      </c>
      <c r="Z478" s="48">
        <f t="shared" si="0"/>
        <v>0.23262978408269347</v>
      </c>
      <c r="AA478" s="40">
        <f>I478 * ( Baseline!B$87 * Baseline!B$7 )</f>
        <v>4.1034486818454773E-4</v>
      </c>
      <c r="AB478" s="1">
        <f>J478 * ( Baseline!D$87 * Baseline!B$11 )</f>
        <v>3.3110913142673809E-2</v>
      </c>
      <c r="AC478" s="1">
        <f>K478 * ( Baseline!F$87 * Baseline!B$16 )</f>
        <v>4.8383178994444097E-4</v>
      </c>
      <c r="AD478" s="1">
        <f>L478 * ( Baseline!F$87 * Baseline!B$16 )</f>
        <v>5.0814993044800158E-4</v>
      </c>
      <c r="AE478" s="48">
        <f t="shared" si="1"/>
        <v>3.4513239731250797E-2</v>
      </c>
      <c r="AF478" s="48">
        <f>M478 * ( Baseline!B$87 * Baseline!B$7 )</f>
        <v>1.1297252348302701E-3</v>
      </c>
      <c r="AG478" s="48">
        <f>N478 * ( Baseline!D$87 * Baseline!B$11 )</f>
        <v>2.5694856853487739E-4</v>
      </c>
      <c r="AH478" s="48">
        <f>O478 * ( Baseline!F$87 * Baseline!B$16 )</f>
        <v>4.6024162997053836E-2</v>
      </c>
      <c r="AI478" s="48">
        <f>P478 * ( Baseline!H$87 * Baseline!B$18 )</f>
        <v>5.7990999946076023E-4</v>
      </c>
      <c r="AJ478" s="48">
        <f t="shared" si="2"/>
        <v>4.7990746799879747E-2</v>
      </c>
      <c r="AK478" s="48">
        <f>Q478 * ( Baseline!B$87 * Baseline!B$7 )</f>
        <v>1.8413969328866083E-5</v>
      </c>
      <c r="AL478" s="48">
        <f>R478 * ( Baseline!D$87 * Baseline!B$11 )</f>
        <v>2.6986320440974918E-4</v>
      </c>
      <c r="AM478" s="48">
        <f>S478 * ( Baseline!F$87 * Baseline!B$16 )</f>
        <v>5.7277680298952297E-5</v>
      </c>
      <c r="AN478" s="48">
        <f>T478 * ( Baseline!H$87 * Baseline!B$18 )</f>
        <v>3.4658055315818871E-2</v>
      </c>
      <c r="AO478" s="48">
        <f t="shared" si="3"/>
        <v>3.5003610169856439E-2</v>
      </c>
      <c r="AP478" s="48"/>
      <c r="AQ478" s="48">
        <f>V478 * ( (1-Baseline!B$88-Baseline!B$87) + (1-B478)*Baseline!B$88 )</f>
        <v>0.12418842866257956</v>
      </c>
      <c r="AR478" s="48">
        <f>W478 * ( (1-Baseline!B$88-Baseline!B$87) + (1-B478)*Baseline!B$88 )</f>
        <v>3.9812323721327659E-4</v>
      </c>
      <c r="AS478" s="48">
        <f>X478 * ( (1-Baseline!B$88-Baseline!B$87) + (1-B478)*Baseline!B$88 )</f>
        <v>2.0639042604895415E-3</v>
      </c>
      <c r="AT478" s="48">
        <f>Y478 * ( (1-Baseline!B$88-Baseline!B$87) + (1-B478)*Baseline!B$88 )</f>
        <v>3.4059581673344781E-4</v>
      </c>
      <c r="AU478" s="48">
        <f t="shared" si="4"/>
        <v>0.12699105197701585</v>
      </c>
      <c r="AV478" s="48">
        <f>AA478 * ( (1-Baseline!D$88-Baseline!D$87) + (1-B478)*Baseline!D$88 )</f>
        <v>3.1743725566527888E-4</v>
      </c>
      <c r="AW478" s="48">
        <f>AB478 * ( (1-Baseline!D$88-Baseline!D$87) + (1-B478)*Baseline!D$88 )</f>
        <v>2.5614155836974559E-2</v>
      </c>
      <c r="AX478" s="48">
        <f>AC478 * ( (1-Baseline!D$88-Baseline!D$87) + (1-B478)*Baseline!D$88 )</f>
        <v>3.7428574721326709E-4</v>
      </c>
      <c r="AY478" s="48">
        <f>AD478 * ( (1-Baseline!D$88-Baseline!D$87) + (1-B478)*Baseline!D$88 )</f>
        <v>3.9309793272562787E-4</v>
      </c>
      <c r="AZ478" s="48">
        <f t="shared" si="5"/>
        <v>2.6698976772578729E-2</v>
      </c>
      <c r="BA478" s="48">
        <f>AF478 * ( (1-Baseline!F$88-Baseline!F$87) + (1-Baseline!B$36)*Baseline!F$88 )</f>
        <v>8.1298643019137701E-4</v>
      </c>
      <c r="BB478" s="48">
        <f>AG478 * ( (1-Baseline!F$88-Baseline!F$87) + (1-Baseline!B$36)*Baseline!F$88 )</f>
        <v>1.849084122718909E-4</v>
      </c>
      <c r="BC478" s="48">
        <f>AH478 * ( (1-Baseline!F$88-Baseline!F$87) + (1-Baseline!B$36)*Baseline!F$88 )</f>
        <v>3.3120460465895847E-2</v>
      </c>
      <c r="BD478" s="48">
        <f>AI478 * ( (1-Baseline!F$88-Baseline!F$87) + (1-Baseline!B$36)*Baseline!F$88 )</f>
        <v>4.1732179273194585E-4</v>
      </c>
      <c r="BE478" s="48">
        <f t="shared" si="6"/>
        <v>3.453567710109106E-2</v>
      </c>
      <c r="BF478" s="48">
        <f>AK478 * ( (1-Baseline!H$88-Baseline!H$87) + (1-Baseline!B$36)*Baseline!H$88 )</f>
        <v>1.4589756178647174E-5</v>
      </c>
      <c r="BG478" s="48">
        <f>AL478 * ( (1-Baseline!H$88-Baseline!H$87) + (1-Baseline!B$36)*Baseline!H$88 )</f>
        <v>2.1381801411793244E-4</v>
      </c>
      <c r="BH478" s="48">
        <f>AM478 * ( (1-Baseline!H$88-Baseline!H$87) + (1-Baseline!B$36)*Baseline!H$88 )</f>
        <v>4.5382251654465882E-5</v>
      </c>
      <c r="BI478" s="48">
        <f>AN478 * ( (1-Baseline!H$88-Baseline!H$87) + (1-Baseline!B$36)*Baseline!H$88 )</f>
        <v>2.7460270387829604E-2</v>
      </c>
      <c r="BJ478" s="48">
        <f t="shared" si="7"/>
        <v>2.7734060409780648E-2</v>
      </c>
      <c r="BK478" s="48"/>
      <c r="BL478" s="48">
        <f t="shared" si="18"/>
        <v>0.97793054494151677</v>
      </c>
      <c r="BM478" s="48">
        <f t="shared" si="19"/>
        <v>3.1350495252636629E-3</v>
      </c>
      <c r="BN478" s="48">
        <f t="shared" si="20"/>
        <v>1.6252359739984581E-2</v>
      </c>
      <c r="BO478" s="48">
        <f t="shared" si="21"/>
        <v>2.6820457932350411E-3</v>
      </c>
      <c r="BP478" s="48">
        <f t="shared" si="8"/>
        <v>1</v>
      </c>
      <c r="BQ478" s="48">
        <f t="shared" si="22"/>
        <v>1.1889491435166304E-2</v>
      </c>
      <c r="BR478" s="48">
        <f t="shared" si="23"/>
        <v>0.95936844528370313</v>
      </c>
      <c r="BS478" s="48">
        <f t="shared" si="24"/>
        <v>1.4018730021057527E-2</v>
      </c>
      <c r="BT478" s="48">
        <f t="shared" si="25"/>
        <v>1.4723333260073111E-2</v>
      </c>
      <c r="BU478" s="48">
        <f t="shared" si="9"/>
        <v>1</v>
      </c>
      <c r="BV478" s="48">
        <f t="shared" si="26"/>
        <v>2.3540480408467009E-2</v>
      </c>
      <c r="BW478" s="48">
        <f t="shared" si="27"/>
        <v>5.3541273197174177E-3</v>
      </c>
      <c r="BX478" s="48">
        <f t="shared" si="28"/>
        <v>0.95902160449749785</v>
      </c>
      <c r="BY478" s="48">
        <f t="shared" si="29"/>
        <v>1.2083787774317638E-2</v>
      </c>
      <c r="BZ478" s="48">
        <f t="shared" si="10"/>
        <v>0.99999999999999989</v>
      </c>
      <c r="CA478" s="48">
        <f t="shared" si="30"/>
        <v>5.2605914759967754E-4</v>
      </c>
      <c r="CB478" s="48">
        <f t="shared" si="31"/>
        <v>7.7095820431157536E-3</v>
      </c>
      <c r="CC478" s="48">
        <f t="shared" si="32"/>
        <v>1.6363363670492852E-3</v>
      </c>
      <c r="CD478" s="48">
        <f t="shared" si="33"/>
        <v>0.9901280224422353</v>
      </c>
      <c r="CE478" s="48">
        <f t="shared" si="11"/>
        <v>1</v>
      </c>
      <c r="CF478" s="48"/>
      <c r="CG478" s="48">
        <f t="shared" si="34"/>
        <v>0.97793054494151677</v>
      </c>
      <c r="CH478" s="48">
        <f t="shared" si="35"/>
        <v>3.1350495252636629E-3</v>
      </c>
      <c r="CI478" s="48">
        <f t="shared" si="36"/>
        <v>1.6252359739984581E-2</v>
      </c>
      <c r="CJ478" s="48">
        <f t="shared" si="37"/>
        <v>2.6820457932350411E-3</v>
      </c>
      <c r="CK478" s="48">
        <f t="shared" si="12"/>
        <v>1</v>
      </c>
      <c r="CL478" s="48">
        <f t="shared" si="38"/>
        <v>1.1889491435166304E-2</v>
      </c>
      <c r="CM478" s="48">
        <f t="shared" si="39"/>
        <v>0.95936844528370313</v>
      </c>
      <c r="CN478" s="48">
        <f t="shared" si="40"/>
        <v>1.4018730021057527E-2</v>
      </c>
      <c r="CO478" s="48">
        <f t="shared" si="41"/>
        <v>1.4723333260073111E-2</v>
      </c>
      <c r="CP478" s="48">
        <f t="shared" si="13"/>
        <v>1</v>
      </c>
      <c r="CQ478" s="48">
        <f t="shared" si="42"/>
        <v>2.3540480408467009E-2</v>
      </c>
      <c r="CR478" s="48">
        <f t="shared" si="43"/>
        <v>5.3541273197174177E-3</v>
      </c>
      <c r="CS478" s="48">
        <f t="shared" si="44"/>
        <v>0.95902160449749785</v>
      </c>
      <c r="CT478" s="48">
        <f t="shared" si="45"/>
        <v>1.2083787774317638E-2</v>
      </c>
      <c r="CU478" s="48">
        <f t="shared" si="14"/>
        <v>0.99999999999999989</v>
      </c>
      <c r="CV478" s="48">
        <f t="shared" si="46"/>
        <v>5.2605914759967754E-4</v>
      </c>
      <c r="CW478" s="48">
        <f t="shared" si="47"/>
        <v>7.7095820431157536E-3</v>
      </c>
      <c r="CX478" s="48">
        <f t="shared" si="48"/>
        <v>1.6363363670492852E-3</v>
      </c>
      <c r="CY478" s="48">
        <f t="shared" si="49"/>
        <v>0.9901280224422353</v>
      </c>
      <c r="CZ478" s="48">
        <f t="shared" si="15"/>
        <v>1</v>
      </c>
      <c r="DA478" s="48"/>
      <c r="DB478" s="48">
        <f>(AQ478*Baseline!B$7 + AV478*Baseline!B$11 + BA478*Baseline!B$16 + BF478*Baseline!B$18)</f>
        <v>64303.885086961236</v>
      </c>
      <c r="DC478" s="48">
        <f>(AR478*Baseline!B$7 + AW478*Baseline!B$11 + BB478*Baseline!B$16 + BG478*Baseline!B$18)</f>
        <v>65534.409782524388</v>
      </c>
      <c r="DD478" s="48">
        <f>(AS478*Baseline!B$7 + AX478*Baseline!B$11 + BC478*Baseline!B$16 + BH478*Baseline!B$18)</f>
        <v>114841.59534608158</v>
      </c>
      <c r="DE478" s="48">
        <f>(AT478*Baseline!B$7 + AY478*Baseline!B$11 + BD478*Baseline!B$16 + BI478*Baseline!B$18)</f>
        <v>1259834.5046512808</v>
      </c>
      <c r="DF478" s="48">
        <f t="shared" si="16"/>
        <v>1504514.3948668479</v>
      </c>
      <c r="DG478" s="48"/>
      <c r="DH478" s="48">
        <f t="shared" si="50"/>
        <v>4.2740624686846043E-2</v>
      </c>
      <c r="DI478" s="48">
        <f t="shared" si="51"/>
        <v>4.3558512970109729E-2</v>
      </c>
      <c r="DJ478" s="48">
        <f t="shared" si="52"/>
        <v>7.6331337033332447E-2</v>
      </c>
      <c r="DK478" s="48">
        <f t="shared" si="53"/>
        <v>0.83736952530971187</v>
      </c>
      <c r="DL478" s="48">
        <f t="shared" si="17"/>
        <v>1</v>
      </c>
      <c r="DM478" s="48"/>
      <c r="DN478" s="48">
        <f>DH478 / (Baseline!B$7/Baseline!B$17)</f>
        <v>4.5622805665728752</v>
      </c>
      <c r="DO478" s="48">
        <f>DI478 / (Baseline!B$11/Baseline!B$17)</f>
        <v>1.0515233513494386</v>
      </c>
      <c r="DP478" s="48">
        <f>DJ478 / (Baseline!B$16/Baseline!B$17)</f>
        <v>1.1795498356106249</v>
      </c>
      <c r="DQ478" s="48">
        <f>DK478 / (Baseline!B$18/Baseline!B$17)</f>
        <v>0.9467201731503968</v>
      </c>
      <c r="DR478" s="71"/>
      <c r="DS478" s="48">
        <f>(AU478*Baseline!B$34)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3.157818904655238E-2</v>
      </c>
      <c r="DT478" s="48">
        <f>(AZ478*Baseline!B$34) + (Baseline!D$88*(1-Baseline!D$89)*Baseline!B$35) + (Baseline!D$88*Baseline!D$89*((1-Baseline!D$90)*Baseline!B$40 + Baseline!D$90*Baseline!B$41))</f>
        <v>1.0418414515886813E-2</v>
      </c>
      <c r="DU478" s="48">
        <f>(BE478*Baseline!B$34) + (Baseline!F$88*(1-Baseline!F$89)*Baseline!B$35) + (Baseline!F$88*Baseline!F$89*((1-Baseline!F$90)*Baseline!B$40 + Baseline!F$90*Baseline!B$41))</f>
        <v>1.2910991565163663E-2</v>
      </c>
      <c r="DV478" s="48">
        <f>(BJ478*Baseline!B$34) + (Baseline!H$88*(1-Baseline!H$89)*Baseline!B$35) + (Baseline!H$88*Baseline!H$89*((1-Baseline!H$90)*Baseline!B$40 + Baseline!H$90*Baseline!B$41))</f>
        <v>9.3051090614670977E-3</v>
      </c>
      <c r="DW478" s="48">
        <f>( DS478*Baseline!B$7 + DT478*Baseline!B$11 + DU478*Baseline!B$16 + DV478*Baseline!B$18 ) / Baseline!B$17</f>
        <v>9.7932316346693808E-3</v>
      </c>
    </row>
    <row r="479" spans="1:127">
      <c r="A479" s="7" t="s">
        <v>776</v>
      </c>
      <c r="B479" s="1">
        <f>MIN( MAX( NORMINV( MCrands!B479, (B$5+B$4)/2, (B$5-B$4)/3.29 ), 0 ), 1 )</f>
        <v>0.41151219526526683</v>
      </c>
      <c r="C479" s="1">
        <f>MAX( NORMINV( MCrands!C479, (C$5+C$4)/2, (C$5-C$4)/3.29 ), 0 )</f>
        <v>2.9793058735991567</v>
      </c>
      <c r="D479" s="40"/>
      <c r="E479" s="40">
        <f>Baseline!B$33 * (C479 * Baseline!B$66*Baseline!B$66/Baseline!B$73 + Baseline!B$52*Baseline!B$52/Baseline!B$74 + Baseline!B$53*Baseline!B$53/Baseline!B$75 + Baseline!B$54*Baseline!B$54/Baseline!B$76)</f>
        <v>2.493946389630093E-5</v>
      </c>
      <c r="F479" s="40">
        <f>Baseline!B$33 * (C479 * Baseline!B$66*Baseline!B$57/Baseline!B$73 + Baseline!B$52*Baseline!B$67/Baseline!B$74 + Baseline!B$53*Baseline!B$55/Baseline!B$75 + Baseline!B$54*Baseline!B$56/Baseline!B$76)</f>
        <v>3.9940029822093662E-8</v>
      </c>
      <c r="G479" s="1">
        <f>Baseline!B$33 * (C479 * Baseline!B$66*Baseline!B$58/Baseline!B$73 + Baseline!B$52*Baseline!B$59/Baseline!B$74 + Baseline!B$53*Baseline!B$68/Baseline!B$75 + Baseline!B$54*Baseline!B$60/Baseline!B$76)</f>
        <v>1.0984028252129808E-7</v>
      </c>
      <c r="H479" s="40">
        <f>Baseline!B$33 * (C479 * Baseline!B$66*Baseline!B$61/Baseline!B$73 + Baseline!B$52*Baseline!B$62/Baseline!B$74 + Baseline!B$53*Baseline!B$63/Baseline!B$75 + Baseline!B$54*Baseline!B$69/Baseline!B$76)</f>
        <v>1.8734632502836829E-9</v>
      </c>
      <c r="I479" s="40">
        <f>Baseline!B$33 * (C479 * Baseline!B$57*Baseline!B$66/Baseline!B$73 + Baseline!B$67*Baseline!B$52/Baseline!B$74 + Baseline!B$55*Baseline!B$53/Baseline!B$75 + Baseline!B$56*Baseline!B$54/Baseline!B$76)</f>
        <v>3.9940029822093662E-8</v>
      </c>
      <c r="J479" s="1">
        <f>Baseline!B$33 * (C479 * Baseline!B$57*Baseline!B$57/Baseline!B$73 + Baseline!B$67*Baseline!B$67/Baseline!B$74 + Baseline!B$55*Baseline!B$55/Baseline!B$75 + Baseline!B$56*Baseline!B$56/Baseline!B$76)</f>
        <v>1.7949606909655022E-6</v>
      </c>
      <c r="K479" s="40">
        <f>Baseline!B$33 * (C479 * Baseline!B$57*Baseline!B$58/Baseline!B$73 + Baseline!B$67*Baseline!B$59/Baseline!B$74 + Baseline!B$55*Baseline!B$68/Baseline!B$75 + Baseline!B$56*Baseline!B$60/Baseline!B$76)</f>
        <v>1.3929454667426143E-8</v>
      </c>
      <c r="L479" s="1">
        <f>Baseline!B$33 * (C479 * Baseline!B$57*Baseline!B$61/Baseline!B$73 + Baseline!B$67*Baseline!B$62/Baseline!B$74 + Baseline!B$55*Baseline!B$63/Baseline!B$75 + Baseline!B$56*Baseline!B$69/Baseline!B$76)</f>
        <v>1.4629444585996243E-8</v>
      </c>
      <c r="M479" s="40">
        <f>Baseline!B$33 * (C479 * Baseline!B$58*Baseline!B$66/Baseline!B$73 + Baseline!B$59*Baseline!B$52/Baseline!B$74 + Baseline!B$68*Baseline!B$53/Baseline!B$75 + Baseline!B$60*Baseline!B$54/Baseline!B$76)</f>
        <v>1.0984028252129808E-7</v>
      </c>
      <c r="N479" s="1">
        <f>Baseline!B$33 * (C479 * Baseline!B$58*Baseline!B$57/Baseline!B$73 + Baseline!B$59*Baseline!B$67/Baseline!B$74 + Baseline!B$68*Baseline!B$55/Baseline!B$75 + Baseline!B$60*Baseline!B$56/Baseline!B$76)</f>
        <v>1.3929454667426143E-8</v>
      </c>
      <c r="O479" s="1">
        <f>Baseline!B$33 * (C479 * Baseline!B$58*Baseline!B$58/Baseline!B$73 + Baseline!B$59*Baseline!B$59/Baseline!B$74 + Baseline!B$68*Baseline!B$68/Baseline!B$75 + Baseline!B$60*Baseline!B$60/Baseline!B$76)</f>
        <v>1.3250173944852502E-6</v>
      </c>
      <c r="P479" s="40">
        <f>Baseline!B$33 * (C479 * Baseline!B$58*Baseline!B$61/Baseline!B$73 + Baseline!B$59*Baseline!B$62/Baseline!B$74 + Baseline!B$68*Baseline!B$63/Baseline!B$75 + Baseline!B$60*Baseline!B$69/Baseline!B$76)</f>
        <v>1.649033935442653E-9</v>
      </c>
      <c r="Q479" s="40">
        <f>Baseline!B$33 * (C479 * Baseline!B$61*Baseline!B$66/Baseline!B$73 + Baseline!B$62*Baseline!B$52/Baseline!B$74 + Baseline!B$63*Baseline!B$53/Baseline!B$75 + Baseline!B$69*Baseline!B$54/Baseline!B$76)</f>
        <v>1.8734632502836829E-9</v>
      </c>
      <c r="R479" s="40">
        <f>Baseline!B$33 * (C479 * Baseline!B$61*Baseline!B$57/Baseline!B$73 + Baseline!B$62*Baseline!B$67/Baseline!B$74 + Baseline!B$63*Baseline!B$55/Baseline!B$75 + Baseline!B$69*Baseline!B$56/Baseline!B$76)</f>
        <v>1.4629444585996243E-8</v>
      </c>
      <c r="S479" s="40">
        <f>Baseline!B$33 * (C479 * Baseline!B$61*Baseline!B$58/Baseline!B$73 + Baseline!B$62*Baseline!B$59/Baseline!B$74 + Baseline!B$63*Baseline!B$68/Baseline!B$75 + Baseline!B$69*Baseline!B$60/Baseline!B$76)</f>
        <v>1.649033935442653E-9</v>
      </c>
      <c r="T479" s="40">
        <f>Baseline!B$33 * (C479 * Baseline!B$61*Baseline!B$61/Baseline!B$73 + Baseline!B$62*Baseline!B$62/Baseline!B$74 + Baseline!B$63*Baseline!B$63/Baseline!B$75 + Baseline!B$69*Baseline!B$69/Baseline!B$76)</f>
        <v>9.8551809357306439E-8</v>
      </c>
      <c r="U479" s="40"/>
      <c r="V479" s="40">
        <f>E479 * ( Baseline!B$87 * Baseline!B$7 )</f>
        <v>0.25884669577970737</v>
      </c>
      <c r="W479" s="40">
        <f>F479 * ( Baseline!D$87 * Baseline!B$11 )</f>
        <v>7.3675758183092046E-4</v>
      </c>
      <c r="X479" s="40">
        <f>G479 * ( Baseline!F$87 * Baseline!B$16 )</f>
        <v>3.8152769413250858E-3</v>
      </c>
      <c r="Y479" s="40">
        <f>H479 * ( Baseline!H$87 * Baseline!B$18 )</f>
        <v>6.5884731629953599E-4</v>
      </c>
      <c r="Z479" s="48">
        <f t="shared" si="0"/>
        <v>0.26405757761916293</v>
      </c>
      <c r="AA479" s="40">
        <f>I479 * ( Baseline!B$87 * Baseline!B$7 )</f>
        <v>4.1453756952351009E-4</v>
      </c>
      <c r="AB479" s="1">
        <f>J479 * ( Baseline!D$87 * Baseline!B$11 )</f>
        <v>3.3110914139221806E-2</v>
      </c>
      <c r="AC479" s="1">
        <f>K479 * ( Baseline!F$87 * Baseline!B$16 )</f>
        <v>4.8383640298411718E-4</v>
      </c>
      <c r="AD479" s="1">
        <f>L479 * ( Baseline!F$87 * Baseline!B$16 )</f>
        <v>5.0815039175196915E-4</v>
      </c>
      <c r="AE479" s="48">
        <f t="shared" si="1"/>
        <v>3.4517438503481407E-2</v>
      </c>
      <c r="AF479" s="48">
        <f>M479 * ( Baseline!B$87 * Baseline!B$7 )</f>
        <v>1.1400322922885528E-3</v>
      </c>
      <c r="AG479" s="48">
        <f>N479 * ( Baseline!D$87 * Baseline!B$11 )</f>
        <v>2.5695101838204751E-4</v>
      </c>
      <c r="AH479" s="48">
        <f>O479 * ( Baseline!F$87 * Baseline!B$16 )</f>
        <v>4.602417433744304E-2</v>
      </c>
      <c r="AI479" s="48">
        <f>P479 * ( Baseline!H$87 * Baseline!B$18 )</f>
        <v>5.799214810798879E-4</v>
      </c>
      <c r="AJ479" s="48">
        <f t="shared" si="2"/>
        <v>4.8001079129193526E-2</v>
      </c>
      <c r="AK479" s="48">
        <f>Q479 * ( Baseline!B$87 * Baseline!B$7 )</f>
        <v>1.9444675074694345E-5</v>
      </c>
      <c r="AL479" s="48">
        <f>R479 * ( Baseline!D$87 * Baseline!B$11 )</f>
        <v>2.6986344939446621E-4</v>
      </c>
      <c r="AM479" s="48">
        <f>S479 * ( Baseline!F$87 * Baseline!B$16 )</f>
        <v>5.7278814337872684E-5</v>
      </c>
      <c r="AN479" s="48">
        <f>T479 * ( Baseline!H$87 * Baseline!B$18 )</f>
        <v>3.4658056463980784E-2</v>
      </c>
      <c r="AO479" s="48">
        <f t="shared" si="3"/>
        <v>3.5004643402787819E-2</v>
      </c>
      <c r="AP479" s="48"/>
      <c r="AQ479" s="48">
        <f>V479 * ( (1-Baseline!B$88-Baseline!B$87) + (1-B479)*Baseline!B$88 )</f>
        <v>0.15850584739447504</v>
      </c>
      <c r="AR479" s="48">
        <f>W479 * ( (1-Baseline!B$88-Baseline!B$87) + (1-B479)*Baseline!B$88 )</f>
        <v>4.5115655998870008E-4</v>
      </c>
      <c r="AS479" s="48">
        <f>X479 * ( (1-Baseline!B$88-Baseline!B$87) + (1-B479)*Baseline!B$88 )</f>
        <v>2.3363006539747506E-3</v>
      </c>
      <c r="AT479" s="48">
        <f>Y479 * ( (1-Baseline!B$88-Baseline!B$87) + (1-B479)*Baseline!B$88 )</f>
        <v>4.034478858579299E-4</v>
      </c>
      <c r="AU479" s="48">
        <f t="shared" si="4"/>
        <v>0.16169675249429644</v>
      </c>
      <c r="AV479" s="48">
        <f>AA479 * ( (1-Baseline!D$88-Baseline!D$87) + (1-B479)*Baseline!D$88 )</f>
        <v>3.3454878833145919E-4</v>
      </c>
      <c r="AW479" s="48">
        <f>AB479 * ( (1-Baseline!D$88-Baseline!D$87) + (1-B479)*Baseline!D$88 )</f>
        <v>2.6721863155989296E-2</v>
      </c>
      <c r="AX479" s="48">
        <f>AC479 * ( (1-Baseline!D$88-Baseline!D$87) + (1-B479)*Baseline!D$88 )</f>
        <v>3.9047578378733147E-4</v>
      </c>
      <c r="AY479" s="48">
        <f>AD479 * ( (1-Baseline!D$88-Baseline!D$87) + (1-B479)*Baseline!D$88 )</f>
        <v>4.1009816805310373E-4</v>
      </c>
      <c r="AZ479" s="48">
        <f t="shared" si="5"/>
        <v>2.7856985896161191E-2</v>
      </c>
      <c r="BA479" s="48">
        <f>AF479 * ( (1-Baseline!F$88-Baseline!F$87) + (1-Baseline!B$36)*Baseline!F$88 )</f>
        <v>8.2040371856419581E-4</v>
      </c>
      <c r="BB479" s="48">
        <f>AG479 * ( (1-Baseline!F$88-Baseline!F$87) + (1-Baseline!B$36)*Baseline!F$88 )</f>
        <v>1.8491017526030962E-4</v>
      </c>
      <c r="BC479" s="48">
        <f>AH479 * ( (1-Baseline!F$88-Baseline!F$87) + (1-Baseline!B$36)*Baseline!F$88 )</f>
        <v>3.3120468626802811E-2</v>
      </c>
      <c r="BD479" s="48">
        <f>AI479 * ( (1-Baseline!F$88-Baseline!F$87) + (1-Baseline!B$36)*Baseline!F$88 )</f>
        <v>4.1733005527248189E-4</v>
      </c>
      <c r="BE479" s="48">
        <f t="shared" si="6"/>
        <v>3.4543112575899801E-2</v>
      </c>
      <c r="BF479" s="48">
        <f>AK479 * ( (1-Baseline!H$88-Baseline!H$87) + (1-Baseline!B$36)*Baseline!H$88 )</f>
        <v>1.5406404955181822E-5</v>
      </c>
      <c r="BG479" s="48">
        <f>AL479 * ( (1-Baseline!H$88-Baseline!H$87) + (1-Baseline!B$36)*Baseline!H$88 )</f>
        <v>2.1381820822422343E-4</v>
      </c>
      <c r="BH479" s="48">
        <f>AM479 * ( (1-Baseline!H$88-Baseline!H$87) + (1-Baseline!B$36)*Baseline!H$88 )</f>
        <v>4.5383150176183279E-5</v>
      </c>
      <c r="BI479" s="48">
        <f>AN479 * ( (1-Baseline!H$88-Baseline!H$87) + (1-Baseline!B$36)*Baseline!H$88 )</f>
        <v>2.7460271297541253E-2</v>
      </c>
      <c r="BJ479" s="48">
        <f t="shared" si="7"/>
        <v>2.7734879060896844E-2</v>
      </c>
      <c r="BK479" s="48"/>
      <c r="BL479" s="48">
        <f t="shared" si="18"/>
        <v>0.98026611511610939</v>
      </c>
      <c r="BM479" s="48">
        <f t="shared" si="19"/>
        <v>2.7901398947676069E-3</v>
      </c>
      <c r="BN479" s="48">
        <f t="shared" si="20"/>
        <v>1.4448655386923489E-2</v>
      </c>
      <c r="BO479" s="48">
        <f t="shared" si="21"/>
        <v>2.495089602199406E-3</v>
      </c>
      <c r="BP479" s="48">
        <f t="shared" si="8"/>
        <v>0.99999999999999989</v>
      </c>
      <c r="BQ479" s="48">
        <f t="shared" si="22"/>
        <v>1.2009511351246416E-2</v>
      </c>
      <c r="BR479" s="48">
        <f t="shared" si="23"/>
        <v>0.95925177460321276</v>
      </c>
      <c r="BS479" s="48">
        <f t="shared" si="24"/>
        <v>1.4017158397640594E-2</v>
      </c>
      <c r="BT479" s="48">
        <f t="shared" si="25"/>
        <v>1.4721555647900043E-2</v>
      </c>
      <c r="BU479" s="48">
        <f t="shared" si="9"/>
        <v>0.99999999999999978</v>
      </c>
      <c r="BV479" s="48">
        <f t="shared" si="26"/>
        <v>2.3750138808758623E-2</v>
      </c>
      <c r="BW479" s="48">
        <f t="shared" si="27"/>
        <v>5.353025870324107E-3</v>
      </c>
      <c r="BX479" s="48">
        <f t="shared" si="28"/>
        <v>0.95881540941132382</v>
      </c>
      <c r="BY479" s="48">
        <f t="shared" si="29"/>
        <v>1.2081425909593531E-2</v>
      </c>
      <c r="BZ479" s="48">
        <f t="shared" si="10"/>
        <v>1</v>
      </c>
      <c r="CA479" s="48">
        <f t="shared" si="30"/>
        <v>5.5548844908803567E-4</v>
      </c>
      <c r="CB479" s="48">
        <f t="shared" si="31"/>
        <v>7.7093614778253649E-3</v>
      </c>
      <c r="CC479" s="48">
        <f t="shared" si="32"/>
        <v>1.6363204640819429E-3</v>
      </c>
      <c r="CD479" s="48">
        <f t="shared" si="33"/>
        <v>0.99009882960900464</v>
      </c>
      <c r="CE479" s="48">
        <f t="shared" si="11"/>
        <v>1</v>
      </c>
      <c r="CF479" s="48"/>
      <c r="CG479" s="48">
        <f t="shared" si="34"/>
        <v>0.98026611511610939</v>
      </c>
      <c r="CH479" s="48">
        <f t="shared" si="35"/>
        <v>2.7901398947676069E-3</v>
      </c>
      <c r="CI479" s="48">
        <f t="shared" si="36"/>
        <v>1.4448655386923489E-2</v>
      </c>
      <c r="CJ479" s="48">
        <f t="shared" si="37"/>
        <v>2.495089602199406E-3</v>
      </c>
      <c r="CK479" s="48">
        <f t="shared" si="12"/>
        <v>0.99999999999999989</v>
      </c>
      <c r="CL479" s="48">
        <f t="shared" si="38"/>
        <v>1.2009511351246416E-2</v>
      </c>
      <c r="CM479" s="48">
        <f t="shared" si="39"/>
        <v>0.95925177460321276</v>
      </c>
      <c r="CN479" s="48">
        <f t="shared" si="40"/>
        <v>1.4017158397640594E-2</v>
      </c>
      <c r="CO479" s="48">
        <f t="shared" si="41"/>
        <v>1.4721555647900043E-2</v>
      </c>
      <c r="CP479" s="48">
        <f t="shared" si="13"/>
        <v>0.99999999999999978</v>
      </c>
      <c r="CQ479" s="48">
        <f t="shared" si="42"/>
        <v>2.3750138808758623E-2</v>
      </c>
      <c r="CR479" s="48">
        <f t="shared" si="43"/>
        <v>5.353025870324107E-3</v>
      </c>
      <c r="CS479" s="48">
        <f t="shared" si="44"/>
        <v>0.95881540941132382</v>
      </c>
      <c r="CT479" s="48">
        <f t="shared" si="45"/>
        <v>1.2081425909593531E-2</v>
      </c>
      <c r="CU479" s="48">
        <f t="shared" si="14"/>
        <v>1</v>
      </c>
      <c r="CV479" s="48">
        <f t="shared" si="46"/>
        <v>5.5548844908803567E-4</v>
      </c>
      <c r="CW479" s="48">
        <f t="shared" si="47"/>
        <v>7.7093614778253649E-3</v>
      </c>
      <c r="CX479" s="48">
        <f t="shared" si="48"/>
        <v>1.6363204640819429E-3</v>
      </c>
      <c r="CY479" s="48">
        <f t="shared" si="49"/>
        <v>0.99009882960900464</v>
      </c>
      <c r="CZ479" s="48">
        <f t="shared" si="15"/>
        <v>1</v>
      </c>
      <c r="DA479" s="48"/>
      <c r="DB479" s="48">
        <f>(AQ479*Baseline!B$7 + AV479*Baseline!B$11 + BA479*Baseline!B$16 + BF479*Baseline!B$18)</f>
        <v>81046.774116952583</v>
      </c>
      <c r="DC479" s="48">
        <f>(AR479*Baseline!B$7 + AW479*Baseline!B$11 + BB479*Baseline!B$16 + BG479*Baseline!B$18)</f>
        <v>67935.683900524426</v>
      </c>
      <c r="DD479" s="48">
        <f>(AS479*Baseline!B$7 + AX479*Baseline!B$11 + BC479*Baseline!B$16 + BH479*Baseline!B$18)</f>
        <v>115008.4964892485</v>
      </c>
      <c r="DE479" s="48">
        <f>(AT479*Baseline!B$7 + AY479*Baseline!B$11 + BD479*Baseline!B$16 + BI479*Baseline!B$18)</f>
        <v>1259901.5151649981</v>
      </c>
      <c r="DF479" s="48">
        <f t="shared" si="16"/>
        <v>1523892.4696717237</v>
      </c>
      <c r="DG479" s="48"/>
      <c r="DH479" s="48">
        <f t="shared" si="50"/>
        <v>5.3184050535016847E-2</v>
      </c>
      <c r="DI479" s="48">
        <f t="shared" si="51"/>
        <v>4.458036590676185E-2</v>
      </c>
      <c r="DJ479" s="48">
        <f t="shared" si="52"/>
        <v>7.5470217733947853E-2</v>
      </c>
      <c r="DK479" s="48">
        <f t="shared" si="53"/>
        <v>0.8267653658242734</v>
      </c>
      <c r="DL479" s="48">
        <f t="shared" si="17"/>
        <v>1</v>
      </c>
      <c r="DM479" s="48"/>
      <c r="DN479" s="48">
        <f>DH479 / (Baseline!B$7/Baseline!B$17)</f>
        <v>5.677047586115715</v>
      </c>
      <c r="DO479" s="48">
        <f>DI479 / (Baseline!B$11/Baseline!B$17)</f>
        <v>1.0761913703259367</v>
      </c>
      <c r="DP479" s="48">
        <f>DJ479 / (Baseline!B$16/Baseline!B$17)</f>
        <v>1.1662429400745664</v>
      </c>
      <c r="DQ479" s="48">
        <f>DK479 / (Baseline!B$18/Baseline!B$17)</f>
        <v>0.93473123469403774</v>
      </c>
      <c r="DR479" s="71"/>
      <c r="DS479" s="48">
        <f>(AU479*Baseline!B$34)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3.6784044124144467E-2</v>
      </c>
      <c r="DT479" s="48">
        <f>(AZ479*Baseline!B$34) + (Baseline!D$88*(1-Baseline!D$89)*Baseline!B$35) + (Baseline!D$88*Baseline!D$89*((1-Baseline!D$90)*Baseline!B$40 + Baseline!D$90*Baseline!B$41))</f>
        <v>1.0592115884424182E-2</v>
      </c>
      <c r="DU479" s="48">
        <f>(BE479*Baseline!B$34) + (Baseline!F$88*(1-Baseline!F$89)*Baseline!B$35) + (Baseline!F$88*Baseline!F$89*((1-Baseline!F$90)*Baseline!B$40 + Baseline!F$90*Baseline!B$41))</f>
        <v>1.2912106886384972E-2</v>
      </c>
      <c r="DV479" s="48">
        <f>(BJ479*Baseline!B$34) + (Baseline!H$88*(1-Baseline!H$89)*Baseline!B$35) + (Baseline!H$88*Baseline!H$89*((1-Baseline!H$90)*Baseline!B$40 + Baseline!H$90*Baseline!B$41))</f>
        <v>9.305231859134528E-3</v>
      </c>
      <c r="DW479" s="48">
        <f>( DS479*Baseline!B$7 + DT479*Baseline!B$11 + DU479*Baseline!B$16 + DV479*Baseline!B$18 ) / Baseline!B$17</f>
        <v>9.8493776609192684E-3</v>
      </c>
    </row>
    <row r="480" spans="1:127">
      <c r="A480" s="7" t="s">
        <v>777</v>
      </c>
      <c r="B480" s="1">
        <f>MIN( MAX( NORMINV( MCrands!B480, (B$5+B$4)/2, (B$5-B$4)/3.29 ), 0 ), 1 )</f>
        <v>0.70532351869442156</v>
      </c>
      <c r="C480" s="1">
        <f>MAX( NORMINV( MCrands!C480, (C$5+C$4)/2, (C$5-C$4)/3.29 ), 0 )</f>
        <v>2.3313313049400342</v>
      </c>
      <c r="D480" s="40"/>
      <c r="E480" s="40">
        <f>Baseline!B$33 * (C480 * Baseline!B$66*Baseline!B$66/Baseline!B$73 + Baseline!B$52*Baseline!B$52/Baseline!B$74 + Baseline!B$53*Baseline!B$53/Baseline!B$75 + Baseline!B$54*Baseline!B$54/Baseline!B$76)</f>
        <v>1.9517185016599209E-5</v>
      </c>
      <c r="F480" s="40">
        <f>Baseline!B$33 * (C480 * Baseline!B$66*Baseline!B$57/Baseline!B$73 + Baseline!B$52*Baseline!B$67/Baseline!B$74 + Baseline!B$53*Baseline!B$55/Baseline!B$75 + Baseline!B$54*Baseline!B$56/Baseline!B$76)</f>
        <v>3.9214883866934625E-8</v>
      </c>
      <c r="G480" s="1">
        <f>Baseline!B$33 * (C480 * Baseline!B$66*Baseline!B$58/Baseline!B$73 + Baseline!B$52*Baseline!B$59/Baseline!B$74 + Baseline!B$53*Baseline!B$68/Baseline!B$75 + Baseline!B$54*Baseline!B$60/Baseline!B$76)</f>
        <v>1.0805763204819876E-7</v>
      </c>
      <c r="H480" s="40">
        <f>Baseline!B$33 * (C480 * Baseline!B$66*Baseline!B$61/Baseline!B$73 + Baseline!B$52*Baseline!B$62/Baseline!B$74 + Baseline!B$53*Baseline!B$63/Baseline!B$75 + Baseline!B$54*Baseline!B$69/Baseline!B$76)</f>
        <v>1.6951982029737523E-9</v>
      </c>
      <c r="I480" s="40">
        <f>Baseline!B$33 * (C480 * Baseline!B$57*Baseline!B$66/Baseline!B$73 + Baseline!B$67*Baseline!B$52/Baseline!B$74 + Baseline!B$55*Baseline!B$53/Baseline!B$75 + Baseline!B$56*Baseline!B$54/Baseline!B$76)</f>
        <v>3.9214883866934625E-8</v>
      </c>
      <c r="J480" s="1">
        <f>Baseline!B$33 * (C480 * Baseline!B$57*Baseline!B$57/Baseline!B$73 + Baseline!B$67*Baseline!B$67/Baseline!B$74 + Baseline!B$55*Baseline!B$55/Baseline!B$75 + Baseline!B$56*Baseline!B$56/Baseline!B$76)</f>
        <v>1.7949605939884439E-6</v>
      </c>
      <c r="K480" s="40">
        <f>Baseline!B$33 * (C480 * Baseline!B$57*Baseline!B$58/Baseline!B$73 + Baseline!B$67*Baseline!B$59/Baseline!B$74 + Baseline!B$55*Baseline!B$68/Baseline!B$75 + Baseline!B$56*Baseline!B$60/Baseline!B$76)</f>
        <v>1.3929216265490589E-8</v>
      </c>
      <c r="L480" s="1">
        <f>Baseline!B$33 * (C480 * Baseline!B$57*Baseline!B$61/Baseline!B$73 + Baseline!B$67*Baseline!B$62/Baseline!B$74 + Baseline!B$55*Baseline!B$63/Baseline!B$75 + Baseline!B$56*Baseline!B$69/Baseline!B$76)</f>
        <v>1.4629420745802688E-8</v>
      </c>
      <c r="M480" s="40">
        <f>Baseline!B$33 * (C480 * Baseline!B$58*Baseline!B$66/Baseline!B$73 + Baseline!B$59*Baseline!B$52/Baseline!B$74 + Baseline!B$68*Baseline!B$53/Baseline!B$75 + Baseline!B$60*Baseline!B$54/Baseline!B$76)</f>
        <v>1.0805763204819876E-7</v>
      </c>
      <c r="N480" s="1">
        <f>Baseline!B$33 * (C480 * Baseline!B$58*Baseline!B$57/Baseline!B$73 + Baseline!B$59*Baseline!B$67/Baseline!B$74 + Baseline!B$68*Baseline!B$55/Baseline!B$75 + Baseline!B$60*Baseline!B$56/Baseline!B$76)</f>
        <v>1.3929216265490589E-8</v>
      </c>
      <c r="O480" s="1">
        <f>Baseline!B$33 * (C480 * Baseline!B$58*Baseline!B$58/Baseline!B$73 + Baseline!B$59*Baseline!B$59/Baseline!B$74 + Baseline!B$68*Baseline!B$68/Baseline!B$75 + Baseline!B$60*Baseline!B$60/Baseline!B$76)</f>
        <v>1.3250168084138252E-6</v>
      </c>
      <c r="P480" s="40">
        <f>Baseline!B$33 * (C480 * Baseline!B$58*Baseline!B$61/Baseline!B$73 + Baseline!B$59*Baseline!B$62/Baseline!B$74 + Baseline!B$68*Baseline!B$63/Baseline!B$75 + Baseline!B$60*Baseline!B$69/Baseline!B$76)</f>
        <v>1.6489753283001628E-9</v>
      </c>
      <c r="Q480" s="40">
        <f>Baseline!B$33 * (C480 * Baseline!B$61*Baseline!B$66/Baseline!B$73 + Baseline!B$62*Baseline!B$52/Baseline!B$74 + Baseline!B$63*Baseline!B$53/Baseline!B$75 + Baseline!B$69*Baseline!B$54/Baseline!B$76)</f>
        <v>1.6951982029737523E-9</v>
      </c>
      <c r="R480" s="40">
        <f>Baseline!B$33 * (C480 * Baseline!B$61*Baseline!B$57/Baseline!B$73 + Baseline!B$62*Baseline!B$67/Baseline!B$74 + Baseline!B$63*Baseline!B$55/Baseline!B$75 + Baseline!B$69*Baseline!B$56/Baseline!B$76)</f>
        <v>1.4629420745802688E-8</v>
      </c>
      <c r="S480" s="40">
        <f>Baseline!B$33 * (C480 * Baseline!B$61*Baseline!B$58/Baseline!B$73 + Baseline!B$62*Baseline!B$59/Baseline!B$74 + Baseline!B$63*Baseline!B$68/Baseline!B$75 + Baseline!B$69*Baseline!B$60/Baseline!B$76)</f>
        <v>1.6489753283001628E-9</v>
      </c>
      <c r="T480" s="40">
        <f>Baseline!B$33 * (C480 * Baseline!B$61*Baseline!B$61/Baseline!B$73 + Baseline!B$62*Baseline!B$62/Baseline!B$74 + Baseline!B$63*Baseline!B$63/Baseline!B$75 + Baseline!B$69*Baseline!B$69/Baseline!B$76)</f>
        <v>9.8551803496592211E-8</v>
      </c>
      <c r="U480" s="40"/>
      <c r="V480" s="40">
        <f>E480 * ( Baseline!B$87 * Baseline!B$7 )</f>
        <v>0.20256886328728319</v>
      </c>
      <c r="W480" s="40">
        <f>F480 * ( Baseline!D$87 * Baseline!B$11 )</f>
        <v>7.2338110758247336E-4</v>
      </c>
      <c r="X480" s="40">
        <f>G480 * ( Baseline!F$87 * Baseline!B$16 )</f>
        <v>3.7533569872942019E-3</v>
      </c>
      <c r="Y480" s="40">
        <f>H480 * ( Baseline!H$87 * Baseline!B$18 )</f>
        <v>5.9615622908852541E-4</v>
      </c>
      <c r="Z480" s="48">
        <f t="shared" si="0"/>
        <v>0.20764175761124837</v>
      </c>
      <c r="AA480" s="40">
        <f>I480 * ( Baseline!B$87 * Baseline!B$7 )</f>
        <v>4.070112796549145E-4</v>
      </c>
      <c r="AB480" s="1">
        <f>J480 * ( Baseline!D$87 * Baseline!B$11 )</f>
        <v>3.311091235032522E-2</v>
      </c>
      <c r="AC480" s="1">
        <f>K480 * ( Baseline!F$87 * Baseline!B$16 )</f>
        <v>4.8382812214773724E-4</v>
      </c>
      <c r="AD480" s="1">
        <f>L480 * ( Baseline!F$87 * Baseline!B$16 )</f>
        <v>5.0814956366833114E-4</v>
      </c>
      <c r="AE480" s="48">
        <f t="shared" si="1"/>
        <v>3.4509901315796204E-2</v>
      </c>
      <c r="AF480" s="48">
        <f>M480 * ( Baseline!B$87 * Baseline!B$7 )</f>
        <v>1.1215301630282549E-3</v>
      </c>
      <c r="AG480" s="48">
        <f>N480 * ( Baseline!D$87 * Baseline!B$11 )</f>
        <v>2.5694662067793144E-4</v>
      </c>
      <c r="AH480" s="48">
        <f>O480 * ( Baseline!F$87 * Baseline!B$16 )</f>
        <v>4.6024153980386937E-2</v>
      </c>
      <c r="AI480" s="48">
        <f>P480 * ( Baseline!H$87 * Baseline!B$18 )</f>
        <v>5.7990087050290441E-4</v>
      </c>
      <c r="AJ480" s="48">
        <f t="shared" si="2"/>
        <v>4.798253163459603E-2</v>
      </c>
      <c r="AK480" s="48">
        <f>Q480 * ( Baseline!B$87 * Baseline!B$7 )</f>
        <v>1.7594462148664574E-5</v>
      </c>
      <c r="AL480" s="48">
        <f>R480 * ( Baseline!D$87 * Baseline!B$11 )</f>
        <v>2.6986300962405461E-4</v>
      </c>
      <c r="AM480" s="48">
        <f>S480 * ( Baseline!F$87 * Baseline!B$16 )</f>
        <v>5.7276778632262614E-5</v>
      </c>
      <c r="AN480" s="48">
        <f>T480 * ( Baseline!H$87 * Baseline!B$18 )</f>
        <v>3.4658054402923091E-2</v>
      </c>
      <c r="AO480" s="48">
        <f t="shared" si="3"/>
        <v>3.5002788653328072E-2</v>
      </c>
      <c r="AP480" s="48"/>
      <c r="AQ480" s="48">
        <f>V480 * ( (1-Baseline!B$88-Baseline!B$87) + (1-B480)*Baseline!B$88 )</f>
        <v>7.1073730358708245E-2</v>
      </c>
      <c r="AR480" s="48">
        <f>W480 * ( (1-Baseline!B$88-Baseline!B$87) + (1-B480)*Baseline!B$88 )</f>
        <v>2.5380699162035557E-4</v>
      </c>
      <c r="AS480" s="48">
        <f>X480 * ( (1-Baseline!B$88-Baseline!B$87) + (1-B480)*Baseline!B$88 )</f>
        <v>1.3169105958628763E-3</v>
      </c>
      <c r="AT480" s="48">
        <f>Y480 * ( (1-Baseline!B$88-Baseline!B$87) + (1-B480)*Baseline!B$88 )</f>
        <v>2.0916860760486933E-4</v>
      </c>
      <c r="AU480" s="48">
        <f t="shared" si="4"/>
        <v>7.2853616553796338E-2</v>
      </c>
      <c r="AV480" s="48">
        <f>AA480 * ( (1-Baseline!D$88-Baseline!D$87) + (1-B480)*Baseline!D$88 )</f>
        <v>2.7490089812612822E-4</v>
      </c>
      <c r="AW480" s="48">
        <f>AB480 * ( (1-Baseline!D$88-Baseline!D$87) + (1-B480)*Baseline!D$88 )</f>
        <v>2.2363555994313604E-2</v>
      </c>
      <c r="AX480" s="48">
        <f>AC480 * ( (1-Baseline!D$88-Baseline!D$87) + (1-B480)*Baseline!D$88 )</f>
        <v>3.2678402777893393E-4</v>
      </c>
      <c r="AY480" s="48">
        <f>AD480 * ( (1-Baseline!D$88-Baseline!D$87) + (1-B480)*Baseline!D$88 )</f>
        <v>3.4321105683670868E-4</v>
      </c>
      <c r="AZ480" s="48">
        <f t="shared" si="5"/>
        <v>2.3308451977055375E-2</v>
      </c>
      <c r="BA480" s="48">
        <f>AF480 * ( (1-Baseline!F$88-Baseline!F$87) + (1-Baseline!B$36)*Baseline!F$88 )</f>
        <v>8.0708899428034921E-4</v>
      </c>
      <c r="BB480" s="48">
        <f>AG480 * ( (1-Baseline!F$88-Baseline!F$87) + (1-Baseline!B$36)*Baseline!F$88 )</f>
        <v>1.8490701053170119E-4</v>
      </c>
      <c r="BC480" s="48">
        <f>AH480 * ( (1-Baseline!F$88-Baseline!F$87) + (1-Baseline!B$36)*Baseline!F$88 )</f>
        <v>3.3120453977213811E-2</v>
      </c>
      <c r="BD480" s="48">
        <f>AI480 * ( (1-Baseline!F$88-Baseline!F$87) + (1-Baseline!B$36)*Baseline!F$88 )</f>
        <v>4.1731522324174613E-4</v>
      </c>
      <c r="BE480" s="48">
        <f t="shared" si="6"/>
        <v>3.4529765205267605E-2</v>
      </c>
      <c r="BF480" s="48">
        <f>AK480 * ( (1-Baseline!H$88-Baseline!H$87) + (1-Baseline!B$36)*Baseline!H$88 )</f>
        <v>1.3940444249629913E-5</v>
      </c>
      <c r="BG480" s="48">
        <f>AL480 * ( (1-Baseline!H$88-Baseline!H$87) + (1-Baseline!B$36)*Baseline!H$88 )</f>
        <v>2.1381785978533092E-4</v>
      </c>
      <c r="BH480" s="48">
        <f>AM480 * ( (1-Baseline!H$88-Baseline!H$87) + (1-Baseline!B$36)*Baseline!H$88 )</f>
        <v>4.5381537245914312E-5</v>
      </c>
      <c r="BI480" s="48">
        <f>AN480 * ( (1-Baseline!H$88-Baseline!H$87) + (1-Baseline!B$36)*Baseline!H$88 )</f>
        <v>2.7460269664524022E-2</v>
      </c>
      <c r="BJ480" s="48">
        <f t="shared" si="7"/>
        <v>2.7733409505804895E-2</v>
      </c>
      <c r="BK480" s="48"/>
      <c r="BL480" s="48">
        <f t="shared" si="18"/>
        <v>0.97556900701320992</v>
      </c>
      <c r="BM480" s="48">
        <f t="shared" si="19"/>
        <v>3.4837939916536631E-3</v>
      </c>
      <c r="BN480" s="48">
        <f t="shared" si="20"/>
        <v>1.8076118361131013E-2</v>
      </c>
      <c r="BO480" s="48">
        <f t="shared" si="21"/>
        <v>2.8710806340055293E-3</v>
      </c>
      <c r="BP480" s="48">
        <f t="shared" si="8"/>
        <v>1</v>
      </c>
      <c r="BQ480" s="48">
        <f t="shared" si="22"/>
        <v>1.1794043568261766E-2</v>
      </c>
      <c r="BR480" s="48">
        <f t="shared" si="23"/>
        <v>0.95946122961439395</v>
      </c>
      <c r="BS480" s="48">
        <f t="shared" si="24"/>
        <v>1.4019979881144277E-2</v>
      </c>
      <c r="BT480" s="48">
        <f t="shared" si="25"/>
        <v>1.4724746936199903E-2</v>
      </c>
      <c r="BU480" s="48">
        <f t="shared" si="9"/>
        <v>0.99999999999999978</v>
      </c>
      <c r="BV480" s="48">
        <f t="shared" si="26"/>
        <v>2.3373717993229372E-2</v>
      </c>
      <c r="BW480" s="48">
        <f t="shared" si="27"/>
        <v>5.3550034132144372E-3</v>
      </c>
      <c r="BX480" s="48">
        <f t="shared" si="28"/>
        <v>0.95918561219064402</v>
      </c>
      <c r="BY480" s="48">
        <f t="shared" si="29"/>
        <v>1.2085666402912103E-2</v>
      </c>
      <c r="BZ480" s="48">
        <f t="shared" si="10"/>
        <v>0.99999999999999989</v>
      </c>
      <c r="CA480" s="48">
        <f t="shared" si="30"/>
        <v>5.0265886878106468E-4</v>
      </c>
      <c r="CB480" s="48">
        <f t="shared" si="31"/>
        <v>7.7097574223817158E-3</v>
      </c>
      <c r="CC480" s="48">
        <f t="shared" si="32"/>
        <v>1.6363490120612641E-3</v>
      </c>
      <c r="CD480" s="48">
        <f t="shared" si="33"/>
        <v>0.99015123469677602</v>
      </c>
      <c r="CE480" s="48">
        <f t="shared" si="11"/>
        <v>1</v>
      </c>
      <c r="CF480" s="48"/>
      <c r="CG480" s="48">
        <f t="shared" si="34"/>
        <v>0.97556900701320992</v>
      </c>
      <c r="CH480" s="48">
        <f t="shared" si="35"/>
        <v>3.4837939916536631E-3</v>
      </c>
      <c r="CI480" s="48">
        <f t="shared" si="36"/>
        <v>1.8076118361131013E-2</v>
      </c>
      <c r="CJ480" s="48">
        <f t="shared" si="37"/>
        <v>2.8710806340055293E-3</v>
      </c>
      <c r="CK480" s="48">
        <f t="shared" si="12"/>
        <v>1</v>
      </c>
      <c r="CL480" s="48">
        <f t="shared" si="38"/>
        <v>1.1794043568261766E-2</v>
      </c>
      <c r="CM480" s="48">
        <f t="shared" si="39"/>
        <v>0.95946122961439395</v>
      </c>
      <c r="CN480" s="48">
        <f t="shared" si="40"/>
        <v>1.4019979881144277E-2</v>
      </c>
      <c r="CO480" s="48">
        <f t="shared" si="41"/>
        <v>1.4724746936199903E-2</v>
      </c>
      <c r="CP480" s="48">
        <f t="shared" si="13"/>
        <v>0.99999999999999978</v>
      </c>
      <c r="CQ480" s="48">
        <f t="shared" si="42"/>
        <v>2.3373717993229372E-2</v>
      </c>
      <c r="CR480" s="48">
        <f t="shared" si="43"/>
        <v>5.3550034132144372E-3</v>
      </c>
      <c r="CS480" s="48">
        <f t="shared" si="44"/>
        <v>0.95918561219064402</v>
      </c>
      <c r="CT480" s="48">
        <f t="shared" si="45"/>
        <v>1.2085666402912103E-2</v>
      </c>
      <c r="CU480" s="48">
        <f t="shared" si="14"/>
        <v>0.99999999999999989</v>
      </c>
      <c r="CV480" s="48">
        <f t="shared" si="46"/>
        <v>5.0265886878106468E-4</v>
      </c>
      <c r="CW480" s="48">
        <f t="shared" si="47"/>
        <v>7.7097574223817158E-3</v>
      </c>
      <c r="CX480" s="48">
        <f t="shared" si="48"/>
        <v>1.6363490120612641E-3</v>
      </c>
      <c r="CY480" s="48">
        <f t="shared" si="49"/>
        <v>0.99015123469677602</v>
      </c>
      <c r="CZ480" s="48">
        <f t="shared" si="15"/>
        <v>1</v>
      </c>
      <c r="DA480" s="48"/>
      <c r="DB480" s="48">
        <f>(AQ480*Baseline!B$7 + AV480*Baseline!B$11 + BA480*Baseline!B$16 + BF480*Baseline!B$18)</f>
        <v>38402.544839994625</v>
      </c>
      <c r="DC480" s="48">
        <f>(AR480*Baseline!B$7 + AW480*Baseline!B$11 + BB480*Baseline!B$16 + BG480*Baseline!B$18)</f>
        <v>58493.317745322172</v>
      </c>
      <c r="DD480" s="48">
        <f>(AS480*Baseline!B$7 + AX480*Baseline!B$11 + BC480*Baseline!B$16 + BH480*Baseline!B$18)</f>
        <v>114377.37896464966</v>
      </c>
      <c r="DE480" s="48">
        <f>(AT480*Baseline!B$7 + AY480*Baseline!B$11 + BD480*Baseline!B$16 + BI480*Baseline!B$18)</f>
        <v>1259663.7222258253</v>
      </c>
      <c r="DF480" s="48">
        <f t="shared" si="16"/>
        <v>1470936.9637757917</v>
      </c>
      <c r="DG480" s="48"/>
      <c r="DH480" s="48">
        <f t="shared" si="50"/>
        <v>2.610753947022855E-2</v>
      </c>
      <c r="DI480" s="48">
        <f t="shared" si="51"/>
        <v>3.9766026135595871E-2</v>
      </c>
      <c r="DJ480" s="48">
        <f t="shared" si="52"/>
        <v>7.7758178481728391E-2</v>
      </c>
      <c r="DK480" s="48">
        <f t="shared" si="53"/>
        <v>0.85636825591244725</v>
      </c>
      <c r="DL480" s="48">
        <f t="shared" si="17"/>
        <v>1</v>
      </c>
      <c r="DM480" s="48"/>
      <c r="DN480" s="48">
        <f>DH480 / (Baseline!B$7/Baseline!B$17)</f>
        <v>2.7868081208161555</v>
      </c>
      <c r="DO480" s="48">
        <f>DI480 / (Baseline!B$11/Baseline!B$17)</f>
        <v>0.95997090398023754</v>
      </c>
      <c r="DP480" s="48">
        <f>DJ480 / (Baseline!B$16/Baseline!B$17)</f>
        <v>1.2015988479993758</v>
      </c>
      <c r="DQ480" s="48">
        <f>DK480 / (Baseline!B$18/Baseline!B$17)</f>
        <v>0.96819991534570404</v>
      </c>
      <c r="DR480" s="71"/>
      <c r="DS480" s="48">
        <f>(AU480*Baseline!B$34)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2.3457573733069451E-2</v>
      </c>
      <c r="DT480" s="48">
        <f>(AZ480*Baseline!B$34) + (Baseline!D$88*(1-Baseline!D$89)*Baseline!B$35) + (Baseline!D$88*Baseline!D$89*((1-Baseline!D$90)*Baseline!B$40 + Baseline!D$90*Baseline!B$41))</f>
        <v>9.9098357965583094E-3</v>
      </c>
      <c r="DU480" s="48">
        <f>(BE480*Baseline!B$34) + (Baseline!F$88*(1-Baseline!F$89)*Baseline!B$35) + (Baseline!F$88*Baseline!F$89*((1-Baseline!F$90)*Baseline!B$40 + Baseline!F$90*Baseline!B$41))</f>
        <v>1.2910104780790143E-2</v>
      </c>
      <c r="DV480" s="48">
        <f>(BJ480*Baseline!B$34) + (Baseline!H$88*(1-Baseline!H$89)*Baseline!B$35) + (Baseline!H$88*Baseline!H$89*((1-Baseline!H$90)*Baseline!B$40 + Baseline!H$90*Baseline!B$41))</f>
        <v>9.3050114258707364E-3</v>
      </c>
      <c r="DW480" s="48">
        <f>( DS480*Baseline!B$7 + DT480*Baseline!B$11 + DU480*Baseline!B$16 + DV480*Baseline!B$18 ) / Baseline!B$17</f>
        <v>9.6959443991506151E-3</v>
      </c>
    </row>
    <row r="481" spans="1:127">
      <c r="A481" s="7" t="s">
        <v>778</v>
      </c>
      <c r="B481" s="1">
        <f>MIN( MAX( NORMINV( MCrands!B481, (B$5+B$4)/2, (B$5-B$4)/3.29 ), 0 ), 1 )</f>
        <v>0.46862355185959687</v>
      </c>
      <c r="C481" s="1">
        <f>MAX( NORMINV( MCrands!C481, (C$5+C$4)/2, (C$5-C$4)/3.29 ), 0 )</f>
        <v>2.5421722313870267</v>
      </c>
      <c r="D481" s="40"/>
      <c r="E481" s="40">
        <f>Baseline!B$33 * (C481 * Baseline!B$66*Baseline!B$66/Baseline!B$73 + Baseline!B$52*Baseline!B$52/Baseline!B$74 + Baseline!B$53*Baseline!B$53/Baseline!B$75 + Baseline!B$54*Baseline!B$54/Baseline!B$76)</f>
        <v>2.1281510898733779E-5</v>
      </c>
      <c r="F481" s="40">
        <f>Baseline!B$33 * (C481 * Baseline!B$66*Baseline!B$57/Baseline!B$73 + Baseline!B$52*Baseline!B$67/Baseline!B$74 + Baseline!B$53*Baseline!B$55/Baseline!B$75 + Baseline!B$54*Baseline!B$56/Baseline!B$76)</f>
        <v>3.9450835171800494E-8</v>
      </c>
      <c r="G481" s="1">
        <f>Baseline!B$33 * (C481 * Baseline!B$66*Baseline!B$58/Baseline!B$73 + Baseline!B$52*Baseline!B$59/Baseline!B$74 + Baseline!B$53*Baseline!B$68/Baseline!B$75 + Baseline!B$54*Baseline!B$60/Baseline!B$76)</f>
        <v>1.0863767900599403E-7</v>
      </c>
      <c r="H481" s="40">
        <f>Baseline!B$33 * (C481 * Baseline!B$66*Baseline!B$61/Baseline!B$73 + Baseline!B$52*Baseline!B$62/Baseline!B$74 + Baseline!B$53*Baseline!B$63/Baseline!B$75 + Baseline!B$54*Baseline!B$69/Baseline!B$76)</f>
        <v>1.7532028987532794E-9</v>
      </c>
      <c r="I481" s="40">
        <f>Baseline!B$33 * (C481 * Baseline!B$57*Baseline!B$66/Baseline!B$73 + Baseline!B$67*Baseline!B$52/Baseline!B$74 + Baseline!B$55*Baseline!B$53/Baseline!B$75 + Baseline!B$56*Baseline!B$54/Baseline!B$76)</f>
        <v>3.9450835171800494E-8</v>
      </c>
      <c r="J481" s="1">
        <f>Baseline!B$33 * (C481 * Baseline!B$57*Baseline!B$57/Baseline!B$73 + Baseline!B$67*Baseline!B$67/Baseline!B$74 + Baseline!B$55*Baseline!B$55/Baseline!B$75 + Baseline!B$56*Baseline!B$56/Baseline!B$76)</f>
        <v>1.7949606255432825E-6</v>
      </c>
      <c r="K481" s="40">
        <f>Baseline!B$33 * (C481 * Baseline!B$57*Baseline!B$58/Baseline!B$73 + Baseline!B$67*Baseline!B$59/Baseline!B$74 + Baseline!B$55*Baseline!B$68/Baseline!B$75 + Baseline!B$56*Baseline!B$60/Baseline!B$76)</f>
        <v>1.3929293837801895E-8</v>
      </c>
      <c r="L481" s="1">
        <f>Baseline!B$33 * (C481 * Baseline!B$57*Baseline!B$61/Baseline!B$73 + Baseline!B$67*Baseline!B$62/Baseline!B$74 + Baseline!B$55*Baseline!B$63/Baseline!B$75 + Baseline!B$56*Baseline!B$69/Baseline!B$76)</f>
        <v>1.462942850303382E-8</v>
      </c>
      <c r="M481" s="40">
        <f>Baseline!B$33 * (C481 * Baseline!B$58*Baseline!B$66/Baseline!B$73 + Baseline!B$59*Baseline!B$52/Baseline!B$74 + Baseline!B$68*Baseline!B$53/Baseline!B$75 + Baseline!B$60*Baseline!B$54/Baseline!B$76)</f>
        <v>1.0863767900599403E-7</v>
      </c>
      <c r="N481" s="1">
        <f>Baseline!B$33 * (C481 * Baseline!B$58*Baseline!B$57/Baseline!B$73 + Baseline!B$59*Baseline!B$67/Baseline!B$74 + Baseline!B$68*Baseline!B$55/Baseline!B$75 + Baseline!B$60*Baseline!B$56/Baseline!B$76)</f>
        <v>1.3929293837801895E-8</v>
      </c>
      <c r="O481" s="1">
        <f>Baseline!B$33 * (C481 * Baseline!B$58*Baseline!B$58/Baseline!B$73 + Baseline!B$59*Baseline!B$59/Baseline!B$74 + Baseline!B$68*Baseline!B$68/Baseline!B$75 + Baseline!B$60*Baseline!B$60/Baseline!B$76)</f>
        <v>1.3250169991124237E-6</v>
      </c>
      <c r="P481" s="40">
        <f>Baseline!B$33 * (C481 * Baseline!B$58*Baseline!B$61/Baseline!B$73 + Baseline!B$59*Baseline!B$62/Baseline!B$74 + Baseline!B$68*Baseline!B$63/Baseline!B$75 + Baseline!B$60*Baseline!B$69/Baseline!B$76)</f>
        <v>1.6489943981600257E-9</v>
      </c>
      <c r="Q481" s="40">
        <f>Baseline!B$33 * (C481 * Baseline!B$61*Baseline!B$66/Baseline!B$73 + Baseline!B$62*Baseline!B$52/Baseline!B$74 + Baseline!B$63*Baseline!B$53/Baseline!B$75 + Baseline!B$69*Baseline!B$54/Baseline!B$76)</f>
        <v>1.7532028987532794E-9</v>
      </c>
      <c r="R481" s="40">
        <f>Baseline!B$33 * (C481 * Baseline!B$61*Baseline!B$57/Baseline!B$73 + Baseline!B$62*Baseline!B$67/Baseline!B$74 + Baseline!B$63*Baseline!B$55/Baseline!B$75 + Baseline!B$69*Baseline!B$56/Baseline!B$76)</f>
        <v>1.462942850303382E-8</v>
      </c>
      <c r="S481" s="40">
        <f>Baseline!B$33 * (C481 * Baseline!B$61*Baseline!B$58/Baseline!B$73 + Baseline!B$62*Baseline!B$59/Baseline!B$74 + Baseline!B$63*Baseline!B$68/Baseline!B$75 + Baseline!B$69*Baseline!B$60/Baseline!B$76)</f>
        <v>1.6489943981600257E-9</v>
      </c>
      <c r="T481" s="40">
        <f>Baseline!B$33 * (C481 * Baseline!B$61*Baseline!B$61/Baseline!B$73 + Baseline!B$62*Baseline!B$62/Baseline!B$74 + Baseline!B$63*Baseline!B$63/Baseline!B$75 + Baseline!B$69*Baseline!B$69/Baseline!B$76)</f>
        <v>9.8551805403578194E-8</v>
      </c>
      <c r="U481" s="40"/>
      <c r="V481" s="40">
        <f>E481 * ( Baseline!B$87 * Baseline!B$7 )</f>
        <v>0.22088080161795789</v>
      </c>
      <c r="W481" s="40">
        <f>F481 * ( Baseline!D$87 * Baseline!B$11 )</f>
        <v>7.2773360590501252E-4</v>
      </c>
      <c r="X481" s="40">
        <f>G481 * ( Baseline!F$87 * Baseline!B$16 )</f>
        <v>3.7735047849160167E-3</v>
      </c>
      <c r="Y481" s="40">
        <f>H481 * ( Baseline!H$87 * Baseline!B$18 )</f>
        <v>6.1655494154863144E-4</v>
      </c>
      <c r="Z481" s="48">
        <f t="shared" si="0"/>
        <v>0.22599859495032754</v>
      </c>
      <c r="AA481" s="40">
        <f>I481 * ( Baseline!B$87 * Baseline!B$7 )</f>
        <v>4.0946021824811733E-4</v>
      </c>
      <c r="AB481" s="1">
        <f>J481 * ( Baseline!D$87 * Baseline!B$11 )</f>
        <v>3.311091293240457E-2</v>
      </c>
      <c r="AC481" s="1">
        <f>K481 * ( Baseline!F$87 * Baseline!B$16 )</f>
        <v>4.8383081660412263E-4</v>
      </c>
      <c r="AD481" s="1">
        <f>L481 * ( Baseline!F$87 * Baseline!B$16 )</f>
        <v>5.0814983311396969E-4</v>
      </c>
      <c r="AE481" s="48">
        <f t="shared" si="1"/>
        <v>3.4512353800370779E-2</v>
      </c>
      <c r="AF481" s="48">
        <f>M481 * ( Baseline!B$87 * Baseline!B$7 )</f>
        <v>1.127550470403212E-3</v>
      </c>
      <c r="AG481" s="48">
        <f>N481 * ( Baseline!D$87 * Baseline!B$11 )</f>
        <v>2.5694805162299462E-4</v>
      </c>
      <c r="AH481" s="48">
        <f>O481 * ( Baseline!F$87 * Baseline!B$16 )</f>
        <v>4.6024160604258881E-2</v>
      </c>
      <c r="AI481" s="48">
        <f>P481 * ( Baseline!H$87 * Baseline!B$18 )</f>
        <v>5.7990757686663535E-4</v>
      </c>
      <c r="AJ481" s="48">
        <f t="shared" si="2"/>
        <v>4.7988566703151721E-2</v>
      </c>
      <c r="AK481" s="48">
        <f>Q481 * ( Baseline!B$87 * Baseline!B$7 )</f>
        <v>1.8196492886160288E-5</v>
      </c>
      <c r="AL481" s="48">
        <f>R481 * ( Baseline!D$87 * Baseline!B$11 )</f>
        <v>2.698631527185609E-4</v>
      </c>
      <c r="AM481" s="48">
        <f>S481 * ( Baseline!F$87 * Baseline!B$16 )</f>
        <v>5.7277441019457364E-5</v>
      </c>
      <c r="AN481" s="48">
        <f>T481 * ( Baseline!H$87 * Baseline!B$18 )</f>
        <v>3.4658055073559464E-2</v>
      </c>
      <c r="AO481" s="48">
        <f t="shared" si="3"/>
        <v>3.5003392160183645E-2</v>
      </c>
      <c r="AP481" s="48"/>
      <c r="AQ481" s="48">
        <f>V481 * ( (1-Baseline!B$88-Baseline!B$87) + (1-B481)*Baseline!B$88 )</f>
        <v>0.12403010070862944</v>
      </c>
      <c r="AR481" s="48">
        <f>W481 * ( (1-Baseline!B$88-Baseline!B$87) + (1-B481)*Baseline!B$88 )</f>
        <v>4.0864064132459406E-4</v>
      </c>
      <c r="AS481" s="48">
        <f>X481 * ( (1-Baseline!B$88-Baseline!B$87) + (1-B481)*Baseline!B$88 )</f>
        <v>2.1189174209316039E-3</v>
      </c>
      <c r="AT481" s="48">
        <f>Y481 * ( (1-Baseline!B$88-Baseline!B$87) + (1-B481)*Baseline!B$88 )</f>
        <v>3.4621103750314655E-4</v>
      </c>
      <c r="AU481" s="48">
        <f t="shared" si="4"/>
        <v>0.12690386980838878</v>
      </c>
      <c r="AV481" s="48">
        <f>AA481 * ( (1-Baseline!D$88-Baseline!D$87) + (1-B481)*Baseline!D$88 )</f>
        <v>3.1997475481918827E-4</v>
      </c>
      <c r="AW481" s="48">
        <f>AB481 * ( (1-Baseline!D$88-Baseline!D$87) + (1-B481)*Baseline!D$88 )</f>
        <v>2.587469008030881E-2</v>
      </c>
      <c r="AX481" s="48">
        <f>AC481 * ( (1-Baseline!D$88-Baseline!D$87) + (1-B481)*Baseline!D$88 )</f>
        <v>3.7809203438430395E-4</v>
      </c>
      <c r="AY481" s="48">
        <f>AD481 * ( (1-Baseline!D$88-Baseline!D$87) + (1-B481)*Baseline!D$88 )</f>
        <v>3.9709625261696955E-4</v>
      </c>
      <c r="AZ481" s="48">
        <f t="shared" si="5"/>
        <v>2.696985312212927E-2</v>
      </c>
      <c r="BA481" s="48">
        <f>AF481 * ( (1-Baseline!F$88-Baseline!F$87) + (1-Baseline!B$36)*Baseline!F$88 )</f>
        <v>8.1142140011720434E-4</v>
      </c>
      <c r="BB481" s="48">
        <f>AG481 * ( (1-Baseline!F$88-Baseline!F$87) + (1-Baseline!B$36)*Baseline!F$88 )</f>
        <v>1.8490804028555889E-4</v>
      </c>
      <c r="BC481" s="48">
        <f>AH481 * ( (1-Baseline!F$88-Baseline!F$87) + (1-Baseline!B$36)*Baseline!F$88 )</f>
        <v>3.3120458743964028E-2</v>
      </c>
      <c r="BD481" s="48">
        <f>AI481 * ( (1-Baseline!F$88-Baseline!F$87) + (1-Baseline!B$36)*Baseline!F$88 )</f>
        <v>4.1732004935569054E-4</v>
      </c>
      <c r="BE481" s="48">
        <f t="shared" si="6"/>
        <v>3.453410823372248E-2</v>
      </c>
      <c r="BF481" s="48">
        <f>AK481 * ( (1-Baseline!H$88-Baseline!H$87) + (1-Baseline!B$36)*Baseline!H$88 )</f>
        <v>1.4417445243562518E-5</v>
      </c>
      <c r="BG481" s="48">
        <f>AL481 * ( (1-Baseline!H$88-Baseline!H$87) + (1-Baseline!B$36)*Baseline!H$88 )</f>
        <v>2.1381797316197016E-4</v>
      </c>
      <c r="BH481" s="48">
        <f>AM481 * ( (1-Baseline!H$88-Baseline!H$87) + (1-Baseline!B$36)*Baseline!H$88 )</f>
        <v>4.5382062068536454E-5</v>
      </c>
      <c r="BI481" s="48">
        <f>AN481 * ( (1-Baseline!H$88-Baseline!H$87) + (1-Baseline!B$36)*Baseline!H$88 )</f>
        <v>2.7460270195882631E-2</v>
      </c>
      <c r="BJ481" s="48">
        <f t="shared" si="7"/>
        <v>2.7733887676356702E-2</v>
      </c>
      <c r="BK481" s="48"/>
      <c r="BL481" s="48">
        <f t="shared" si="18"/>
        <v>0.97735475597317545</v>
      </c>
      <c r="BM481" s="48">
        <f t="shared" si="19"/>
        <v>3.2200802224675858E-3</v>
      </c>
      <c r="BN481" s="48">
        <f t="shared" si="20"/>
        <v>1.6697027633049661E-2</v>
      </c>
      <c r="BO481" s="48">
        <f t="shared" si="21"/>
        <v>2.7281361713073688E-3</v>
      </c>
      <c r="BP481" s="48">
        <f t="shared" si="8"/>
        <v>1</v>
      </c>
      <c r="BQ481" s="48">
        <f t="shared" si="22"/>
        <v>1.186416378948104E-2</v>
      </c>
      <c r="BR481" s="48">
        <f t="shared" si="23"/>
        <v>0.95939306614458864</v>
      </c>
      <c r="BS481" s="48">
        <f t="shared" si="24"/>
        <v>1.4019061678688651E-2</v>
      </c>
      <c r="BT481" s="48">
        <f t="shared" si="25"/>
        <v>1.4723708387241628E-2</v>
      </c>
      <c r="BU481" s="48">
        <f t="shared" si="9"/>
        <v>0.99999999999999989</v>
      </c>
      <c r="BV481" s="48">
        <f t="shared" si="26"/>
        <v>2.3496231454005031E-2</v>
      </c>
      <c r="BW481" s="48">
        <f t="shared" si="27"/>
        <v>5.3543597834964964E-3</v>
      </c>
      <c r="BX481" s="48">
        <f t="shared" si="28"/>
        <v>0.95906512251044529</v>
      </c>
      <c r="BY481" s="48">
        <f t="shared" si="29"/>
        <v>1.2084286252053222E-2</v>
      </c>
      <c r="BZ481" s="48">
        <f t="shared" si="10"/>
        <v>1</v>
      </c>
      <c r="CA481" s="48">
        <f t="shared" si="30"/>
        <v>5.1984941353366311E-4</v>
      </c>
      <c r="CB481" s="48">
        <f t="shared" si="31"/>
        <v>7.7096285835271195E-3</v>
      </c>
      <c r="CC481" s="48">
        <f t="shared" si="32"/>
        <v>1.6363397226572356E-3</v>
      </c>
      <c r="CD481" s="48">
        <f t="shared" si="33"/>
        <v>0.99013418228028194</v>
      </c>
      <c r="CE481" s="48">
        <f t="shared" si="11"/>
        <v>1</v>
      </c>
      <c r="CF481" s="48"/>
      <c r="CG481" s="48">
        <f t="shared" si="34"/>
        <v>0.97735475597317545</v>
      </c>
      <c r="CH481" s="48">
        <f t="shared" si="35"/>
        <v>3.2200802224675858E-3</v>
      </c>
      <c r="CI481" s="48">
        <f t="shared" si="36"/>
        <v>1.6697027633049661E-2</v>
      </c>
      <c r="CJ481" s="48">
        <f t="shared" si="37"/>
        <v>2.7281361713073688E-3</v>
      </c>
      <c r="CK481" s="48">
        <f t="shared" si="12"/>
        <v>1</v>
      </c>
      <c r="CL481" s="48">
        <f t="shared" si="38"/>
        <v>1.186416378948104E-2</v>
      </c>
      <c r="CM481" s="48">
        <f t="shared" si="39"/>
        <v>0.95939306614458864</v>
      </c>
      <c r="CN481" s="48">
        <f t="shared" si="40"/>
        <v>1.4019061678688651E-2</v>
      </c>
      <c r="CO481" s="48">
        <f t="shared" si="41"/>
        <v>1.4723708387241628E-2</v>
      </c>
      <c r="CP481" s="48">
        <f t="shared" si="13"/>
        <v>0.99999999999999989</v>
      </c>
      <c r="CQ481" s="48">
        <f t="shared" si="42"/>
        <v>2.3496231454005031E-2</v>
      </c>
      <c r="CR481" s="48">
        <f t="shared" si="43"/>
        <v>5.3543597834964964E-3</v>
      </c>
      <c r="CS481" s="48">
        <f t="shared" si="44"/>
        <v>0.95906512251044529</v>
      </c>
      <c r="CT481" s="48">
        <f t="shared" si="45"/>
        <v>1.2084286252053222E-2</v>
      </c>
      <c r="CU481" s="48">
        <f t="shared" si="14"/>
        <v>1</v>
      </c>
      <c r="CV481" s="48">
        <f t="shared" si="46"/>
        <v>5.1984941353366311E-4</v>
      </c>
      <c r="CW481" s="48">
        <f t="shared" si="47"/>
        <v>7.7096285835271195E-3</v>
      </c>
      <c r="CX481" s="48">
        <f t="shared" si="48"/>
        <v>1.6363397226572356E-3</v>
      </c>
      <c r="CY481" s="48">
        <f t="shared" si="49"/>
        <v>0.99013418228028194</v>
      </c>
      <c r="CZ481" s="48">
        <f t="shared" si="15"/>
        <v>1</v>
      </c>
      <c r="DA481" s="48"/>
      <c r="DB481" s="48">
        <f>(AQ481*Baseline!B$7 + AV481*Baseline!B$11 + BA481*Baseline!B$16 + BF481*Baseline!B$18)</f>
        <v>64219.404426828485</v>
      </c>
      <c r="DC481" s="48">
        <f>(AR481*Baseline!B$7 + AW481*Baseline!B$11 + BB481*Baseline!B$16 + BG481*Baseline!B$18)</f>
        <v>66098.237355566001</v>
      </c>
      <c r="DD481" s="48">
        <f>(AS481*Baseline!B$7 + AX481*Baseline!B$11 + BC481*Baseline!B$16 + BH481*Baseline!B$18)</f>
        <v>114876.42506718061</v>
      </c>
      <c r="DE481" s="48">
        <f>(AT481*Baseline!B$7 + AY481*Baseline!B$11 + BD481*Baseline!B$16 + BI481*Baseline!B$18)</f>
        <v>1259845.7880162201</v>
      </c>
      <c r="DF481" s="48">
        <f t="shared" si="16"/>
        <v>1505039.8548657952</v>
      </c>
      <c r="DG481" s="48"/>
      <c r="DH481" s="48">
        <f t="shared" si="50"/>
        <v>4.2669570655692005E-2</v>
      </c>
      <c r="DI481" s="48">
        <f t="shared" si="51"/>
        <v>4.3917931569632751E-2</v>
      </c>
      <c r="DJ481" s="48">
        <f t="shared" si="52"/>
        <v>7.6327829257002738E-2</v>
      </c>
      <c r="DK481" s="48">
        <f t="shared" si="53"/>
        <v>0.83708466851767249</v>
      </c>
      <c r="DL481" s="48">
        <f t="shared" si="17"/>
        <v>1</v>
      </c>
      <c r="DM481" s="48"/>
      <c r="DN481" s="48">
        <f>DH481 / (Baseline!B$7/Baseline!B$17)</f>
        <v>4.5546960160922527</v>
      </c>
      <c r="DO481" s="48">
        <f>DI481 / (Baseline!B$11/Baseline!B$17)</f>
        <v>1.0601998883691279</v>
      </c>
      <c r="DP481" s="48">
        <f>DJ481 / (Baseline!B$16/Baseline!B$17)</f>
        <v>1.1794956298655945</v>
      </c>
      <c r="DQ481" s="48">
        <f>DK481 / (Baseline!B$18/Baseline!B$17)</f>
        <v>0.9463981173992243</v>
      </c>
      <c r="DR481" s="71"/>
      <c r="DS481" s="48">
        <f>(AU481*Baseline!B$34)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3.1565111721258317E-2</v>
      </c>
      <c r="DT481" s="48">
        <f>(AZ481*Baseline!B$34) + (Baseline!D$88*(1-Baseline!D$89)*Baseline!B$35) + (Baseline!D$88*Baseline!D$89*((1-Baseline!D$90)*Baseline!B$40 + Baseline!D$90*Baseline!B$41))</f>
        <v>1.0459045968319394E-2</v>
      </c>
      <c r="DU481" s="48">
        <f>(BE481*Baseline!B$34) + (Baseline!F$88*(1-Baseline!F$89)*Baseline!B$35) + (Baseline!F$88*Baseline!F$89*((1-Baseline!F$90)*Baseline!B$40 + Baseline!F$90*Baseline!B$41))</f>
        <v>1.2910756235058374E-2</v>
      </c>
      <c r="DV481" s="48">
        <f>(BJ481*Baseline!B$34) + (Baseline!H$88*(1-Baseline!H$89)*Baseline!B$35) + (Baseline!H$88*Baseline!H$89*((1-Baseline!H$90)*Baseline!B$40 + Baseline!H$90*Baseline!B$41))</f>
        <v>9.3050831514535064E-3</v>
      </c>
      <c r="DW481" s="48">
        <f>( DS481*Baseline!B$7 + DT481*Baseline!B$11 + DU481*Baseline!B$16 + DV481*Baseline!B$18 ) / Baseline!B$17</f>
        <v>9.7947541022618146E-3</v>
      </c>
    </row>
    <row r="482" spans="1:127">
      <c r="A482" s="7" t="s">
        <v>779</v>
      </c>
      <c r="B482" s="1">
        <f>MIN( MAX( NORMINV( MCrands!B482, (B$5+B$4)/2, (B$5-B$4)/3.29 ), 0 ), 1 )</f>
        <v>0.3135601730462248</v>
      </c>
      <c r="C482" s="1">
        <f>MAX( NORMINV( MCrands!C482, (C$5+C$4)/2, (C$5-C$4)/3.29 ), 0 )</f>
        <v>1.9443955778509023</v>
      </c>
      <c r="D482" s="40"/>
      <c r="E482" s="40">
        <f>Baseline!B$33 * (C482 * Baseline!B$66*Baseline!B$66/Baseline!B$73 + Baseline!B$52*Baseline!B$52/Baseline!B$74 + Baseline!B$53*Baseline!B$53/Baseline!B$75 + Baseline!B$54*Baseline!B$54/Baseline!B$76)</f>
        <v>1.6279290317831866E-5</v>
      </c>
      <c r="F482" s="40">
        <f>Baseline!B$33 * (C482 * Baseline!B$66*Baseline!B$57/Baseline!B$73 + Baseline!B$52*Baseline!B$67/Baseline!B$74 + Baseline!B$53*Baseline!B$55/Baseline!B$75 + Baseline!B$54*Baseline!B$56/Baseline!B$76)</f>
        <v>3.8781865518721001E-8</v>
      </c>
      <c r="G482" s="1">
        <f>Baseline!B$33 * (C482 * Baseline!B$66*Baseline!B$58/Baseline!B$73 + Baseline!B$52*Baseline!B$59/Baseline!B$74 + Baseline!B$53*Baseline!B$68/Baseline!B$75 + Baseline!B$54*Baseline!B$60/Baseline!B$76)</f>
        <v>1.0699312860884028E-7</v>
      </c>
      <c r="H482" s="40">
        <f>Baseline!B$33 * (C482 * Baseline!B$66*Baseline!B$61/Baseline!B$73 + Baseline!B$52*Baseline!B$62/Baseline!B$74 + Baseline!B$53*Baseline!B$63/Baseline!B$75 + Baseline!B$54*Baseline!B$69/Baseline!B$76)</f>
        <v>1.5887478590379041E-9</v>
      </c>
      <c r="I482" s="40">
        <f>Baseline!B$33 * (C482 * Baseline!B$57*Baseline!B$66/Baseline!B$73 + Baseline!B$67*Baseline!B$52/Baseline!B$74 + Baseline!B$55*Baseline!B$53/Baseline!B$75 + Baseline!B$56*Baseline!B$54/Baseline!B$76)</f>
        <v>3.8781865518721001E-8</v>
      </c>
      <c r="J482" s="1">
        <f>Baseline!B$33 * (C482 * Baseline!B$57*Baseline!B$57/Baseline!B$73 + Baseline!B$67*Baseline!B$67/Baseline!B$74 + Baseline!B$55*Baseline!B$55/Baseline!B$75 + Baseline!B$56*Baseline!B$56/Baseline!B$76)</f>
        <v>1.7949605360789356E-6</v>
      </c>
      <c r="K482" s="40">
        <f>Baseline!B$33 * (C482 * Baseline!B$57*Baseline!B$58/Baseline!B$73 + Baseline!B$67*Baseline!B$59/Baseline!B$74 + Baseline!B$55*Baseline!B$68/Baseline!B$75 + Baseline!B$56*Baseline!B$60/Baseline!B$76)</f>
        <v>1.3929073904616051E-8</v>
      </c>
      <c r="L482" s="1">
        <f>Baseline!B$33 * (C482 * Baseline!B$57*Baseline!B$61/Baseline!B$73 + Baseline!B$67*Baseline!B$62/Baseline!B$74 + Baseline!B$55*Baseline!B$63/Baseline!B$75 + Baseline!B$56*Baseline!B$69/Baseline!B$76)</f>
        <v>1.4629406509715237E-8</v>
      </c>
      <c r="M482" s="40">
        <f>Baseline!B$33 * (C482 * Baseline!B$58*Baseline!B$66/Baseline!B$73 + Baseline!B$59*Baseline!B$52/Baseline!B$74 + Baseline!B$68*Baseline!B$53/Baseline!B$75 + Baseline!B$60*Baseline!B$54/Baseline!B$76)</f>
        <v>1.0699312860884028E-7</v>
      </c>
      <c r="N482" s="1">
        <f>Baseline!B$33 * (C482 * Baseline!B$58*Baseline!B$57/Baseline!B$73 + Baseline!B$59*Baseline!B$67/Baseline!B$74 + Baseline!B$68*Baseline!B$55/Baseline!B$75 + Baseline!B$60*Baseline!B$56/Baseline!B$76)</f>
        <v>1.3929073904616051E-8</v>
      </c>
      <c r="O482" s="1">
        <f>Baseline!B$33 * (C482 * Baseline!B$58*Baseline!B$58/Baseline!B$73 + Baseline!B$59*Baseline!B$59/Baseline!B$74 + Baseline!B$68*Baseline!B$68/Baseline!B$75 + Baseline!B$60*Baseline!B$60/Baseline!B$76)</f>
        <v>1.3250164584433419E-6</v>
      </c>
      <c r="P482" s="40">
        <f>Baseline!B$33 * (C482 * Baseline!B$58*Baseline!B$61/Baseline!B$73 + Baseline!B$59*Baseline!B$62/Baseline!B$74 + Baseline!B$68*Baseline!B$63/Baseline!B$75 + Baseline!B$60*Baseline!B$69/Baseline!B$76)</f>
        <v>1.6489403312518391E-9</v>
      </c>
      <c r="Q482" s="40">
        <f>Baseline!B$33 * (C482 * Baseline!B$61*Baseline!B$66/Baseline!B$73 + Baseline!B$62*Baseline!B$52/Baseline!B$74 + Baseline!B$63*Baseline!B$53/Baseline!B$75 + Baseline!B$69*Baseline!B$54/Baseline!B$76)</f>
        <v>1.5887478590379041E-9</v>
      </c>
      <c r="R482" s="40">
        <f>Baseline!B$33 * (C482 * Baseline!B$61*Baseline!B$57/Baseline!B$73 + Baseline!B$62*Baseline!B$67/Baseline!B$74 + Baseline!B$63*Baseline!B$55/Baseline!B$75 + Baseline!B$69*Baseline!B$56/Baseline!B$76)</f>
        <v>1.4629406509715237E-8</v>
      </c>
      <c r="S482" s="40">
        <f>Baseline!B$33 * (C482 * Baseline!B$61*Baseline!B$58/Baseline!B$73 + Baseline!B$62*Baseline!B$59/Baseline!B$74 + Baseline!B$63*Baseline!B$68/Baseline!B$75 + Baseline!B$69*Baseline!B$60/Baseline!B$76)</f>
        <v>1.6489403312518391E-9</v>
      </c>
      <c r="T482" s="40">
        <f>Baseline!B$33 * (C482 * Baseline!B$61*Baseline!B$61/Baseline!B$73 + Baseline!B$62*Baseline!B$62/Baseline!B$74 + Baseline!B$63*Baseline!B$63/Baseline!B$75 + Baseline!B$69*Baseline!B$69/Baseline!B$76)</f>
        <v>9.8551799996887363E-8</v>
      </c>
      <c r="U482" s="40"/>
      <c r="V482" s="40">
        <f>E482 * ( Baseline!B$87 * Baseline!B$7 )</f>
        <v>0.16896275420877693</v>
      </c>
      <c r="W482" s="40">
        <f>F482 * ( Baseline!D$87 * Baseline!B$11 )</f>
        <v>7.1539339318818387E-4</v>
      </c>
      <c r="X482" s="40">
        <f>G482 * ( Baseline!F$87 * Baseline!B$16 )</f>
        <v>3.7163817052490366E-3</v>
      </c>
      <c r="Y482" s="40">
        <f>H482 * ( Baseline!H$87 * Baseline!B$18 )</f>
        <v>5.5872046758603734E-4</v>
      </c>
      <c r="Z482" s="48">
        <f t="shared" si="0"/>
        <v>0.1739532497748002</v>
      </c>
      <c r="AA482" s="40">
        <f>I482 * ( Baseline!B$87 * Baseline!B$7 )</f>
        <v>4.0251698221880527E-4</v>
      </c>
      <c r="AB482" s="1">
        <f>J482 * ( Baseline!D$87 * Baseline!B$11 )</f>
        <v>3.3110911282091933E-2</v>
      </c>
      <c r="AC482" s="1">
        <f>K482 * ( Baseline!F$87 * Baseline!B$16 )</f>
        <v>4.838231772755145E-4</v>
      </c>
      <c r="AD482" s="1">
        <f>L482 * ( Baseline!F$87 * Baseline!B$16 )</f>
        <v>5.0814906918110892E-4</v>
      </c>
      <c r="AE482" s="48">
        <f t="shared" si="1"/>
        <v>3.4505400510767364E-2</v>
      </c>
      <c r="AF482" s="48">
        <f>M482 * ( Baseline!B$87 * Baseline!B$7 )</f>
        <v>1.1104816818311534E-3</v>
      </c>
      <c r="AG482" s="48">
        <f>N482 * ( Baseline!D$87 * Baseline!B$11 )</f>
        <v>2.5694399460443731E-4</v>
      </c>
      <c r="AH482" s="48">
        <f>O482 * ( Baseline!F$87 * Baseline!B$16 )</f>
        <v>4.602414182424272E-2</v>
      </c>
      <c r="AI482" s="48">
        <f>P482 * ( Baseline!H$87 * Baseline!B$18 )</f>
        <v>5.7988856296958987E-4</v>
      </c>
      <c r="AJ482" s="48">
        <f t="shared" si="2"/>
        <v>4.7971456063647902E-2</v>
      </c>
      <c r="AK482" s="48">
        <f>Q482 * ( Baseline!B$87 * Baseline!B$7 )</f>
        <v>1.6489614028954406E-5</v>
      </c>
      <c r="AL482" s="48">
        <f>R482 * ( Baseline!D$87 * Baseline!B$11 )</f>
        <v>2.6986274701670522E-4</v>
      </c>
      <c r="AM482" s="48">
        <f>S482 * ( Baseline!F$87 * Baseline!B$16 )</f>
        <v>5.7275563017841214E-5</v>
      </c>
      <c r="AN482" s="48">
        <f>T482 * ( Baseline!H$87 * Baseline!B$18 )</f>
        <v>3.4658053172169752E-2</v>
      </c>
      <c r="AO482" s="48">
        <f t="shared" si="3"/>
        <v>3.500168109623325E-2</v>
      </c>
      <c r="AP482" s="48"/>
      <c r="AQ482" s="48">
        <f>V482 * ( (1-Baseline!B$88-Baseline!B$87) + (1-B482)*Baseline!B$88 )</f>
        <v>0.11819475976992606</v>
      </c>
      <c r="AR482" s="48">
        <f>W482 * ( (1-Baseline!B$88-Baseline!B$87) + (1-B482)*Baseline!B$88 )</f>
        <v>5.0044017478780727E-4</v>
      </c>
      <c r="AS482" s="48">
        <f>X482 * ( (1-Baseline!B$88-Baseline!B$87) + (1-B482)*Baseline!B$88 )</f>
        <v>2.5997258681194038E-3</v>
      </c>
      <c r="AT482" s="48">
        <f>Y482 * ( (1-Baseline!B$88-Baseline!B$87) + (1-B482)*Baseline!B$88 )</f>
        <v>3.9084253659403269E-4</v>
      </c>
      <c r="AU482" s="48">
        <f t="shared" si="4"/>
        <v>0.12168576834942732</v>
      </c>
      <c r="AV482" s="48">
        <f>AA482 * ( (1-Baseline!D$88-Baseline!D$87) + (1-B482)*Baseline!D$88 )</f>
        <v>3.4251113616439138E-4</v>
      </c>
      <c r="AW482" s="48">
        <f>AB482 * ( (1-Baseline!D$88-Baseline!D$87) + (1-B482)*Baseline!D$88 )</f>
        <v>2.8174850611651626E-2</v>
      </c>
      <c r="AX482" s="48">
        <f>AC482 * ( (1-Baseline!D$88-Baseline!D$87) + (1-B482)*Baseline!D$88 )</f>
        <v>4.1169648355661394E-4</v>
      </c>
      <c r="AY482" s="48">
        <f>AD482 * ( (1-Baseline!D$88-Baseline!D$87) + (1-B482)*Baseline!D$88 )</f>
        <v>4.3239595523820415E-4</v>
      </c>
      <c r="AZ482" s="48">
        <f t="shared" si="5"/>
        <v>2.9361454186610837E-2</v>
      </c>
      <c r="BA482" s="48">
        <f>AF482 * ( (1-Baseline!F$88-Baseline!F$87) + (1-Baseline!B$36)*Baseline!F$88 )</f>
        <v>7.9913815365951655E-4</v>
      </c>
      <c r="BB482" s="48">
        <f>AG482 * ( (1-Baseline!F$88-Baseline!F$87) + (1-Baseline!B$36)*Baseline!F$88 )</f>
        <v>1.8490512072518044E-4</v>
      </c>
      <c r="BC482" s="48">
        <f>AH482 * ( (1-Baseline!F$88-Baseline!F$87) + (1-Baseline!B$36)*Baseline!F$88 )</f>
        <v>3.312044522926344E-2</v>
      </c>
      <c r="BD482" s="48">
        <f>AI482 * ( (1-Baseline!F$88-Baseline!F$87) + (1-Baseline!B$36)*Baseline!F$88 )</f>
        <v>4.1730636634693195E-4</v>
      </c>
      <c r="BE482" s="48">
        <f t="shared" si="6"/>
        <v>3.4521794869995071E-2</v>
      </c>
      <c r="BF482" s="48">
        <f>AK482 * ( (1-Baseline!H$88-Baseline!H$87) + (1-Baseline!B$36)*Baseline!H$88 )</f>
        <v>1.3065050987421153E-5</v>
      </c>
      <c r="BG482" s="48">
        <f>AL482 * ( (1-Baseline!H$88-Baseline!H$87) + (1-Baseline!B$36)*Baseline!H$88 )</f>
        <v>2.1381765171627585E-4</v>
      </c>
      <c r="BH482" s="48">
        <f>AM482 * ( (1-Baseline!H$88-Baseline!H$87) + (1-Baseline!B$36)*Baseline!H$88 )</f>
        <v>4.5380574090295948E-5</v>
      </c>
      <c r="BI482" s="48">
        <f>AN482 * ( (1-Baseline!H$88-Baseline!H$87) + (1-Baseline!B$36)*Baseline!H$88 )</f>
        <v>2.7460268689373533E-2</v>
      </c>
      <c r="BJ482" s="48">
        <f t="shared" si="7"/>
        <v>2.7732531966167526E-2</v>
      </c>
      <c r="BK482" s="48"/>
      <c r="BL482" s="48">
        <f t="shared" si="18"/>
        <v>0.97131128293099467</v>
      </c>
      <c r="BM482" s="48">
        <f t="shared" si="19"/>
        <v>4.1125612434049488E-3</v>
      </c>
      <c r="BN482" s="48">
        <f t="shared" si="20"/>
        <v>2.1364255683985568E-2</v>
      </c>
      <c r="BO482" s="48">
        <f t="shared" si="21"/>
        <v>3.2119001416148108E-3</v>
      </c>
      <c r="BP482" s="48">
        <f t="shared" si="8"/>
        <v>1</v>
      </c>
      <c r="BQ482" s="48">
        <f t="shared" si="22"/>
        <v>1.1665332854003545E-2</v>
      </c>
      <c r="BR482" s="48">
        <f t="shared" si="23"/>
        <v>0.95958634857055836</v>
      </c>
      <c r="BS482" s="48">
        <f t="shared" si="24"/>
        <v>1.4021665307856319E-2</v>
      </c>
      <c r="BT482" s="48">
        <f t="shared" si="25"/>
        <v>1.4726653267581742E-2</v>
      </c>
      <c r="BU482" s="48">
        <f t="shared" si="9"/>
        <v>0.99999999999999989</v>
      </c>
      <c r="BV482" s="48">
        <f t="shared" si="26"/>
        <v>2.3148800827679294E-2</v>
      </c>
      <c r="BW482" s="48">
        <f t="shared" si="27"/>
        <v>5.3561850251851303E-3</v>
      </c>
      <c r="BX482" s="48">
        <f t="shared" si="28"/>
        <v>0.95940681398493488</v>
      </c>
      <c r="BY482" s="48">
        <f t="shared" si="29"/>
        <v>1.2088200162200649E-2</v>
      </c>
      <c r="BZ482" s="48">
        <f t="shared" si="10"/>
        <v>1</v>
      </c>
      <c r="CA482" s="48">
        <f t="shared" si="30"/>
        <v>4.7110920140144228E-4</v>
      </c>
      <c r="CB482" s="48">
        <f t="shared" si="31"/>
        <v>7.7099938792867537E-3</v>
      </c>
      <c r="CC482" s="48">
        <f t="shared" si="32"/>
        <v>1.6363660608291468E-3</v>
      </c>
      <c r="CD482" s="48">
        <f t="shared" si="33"/>
        <v>0.99018253085848273</v>
      </c>
      <c r="CE482" s="48">
        <f t="shared" si="11"/>
        <v>1</v>
      </c>
      <c r="CF482" s="48"/>
      <c r="CG482" s="48">
        <f t="shared" si="34"/>
        <v>0.97131128293099467</v>
      </c>
      <c r="CH482" s="48">
        <f t="shared" si="35"/>
        <v>4.1125612434049488E-3</v>
      </c>
      <c r="CI482" s="48">
        <f t="shared" si="36"/>
        <v>2.1364255683985568E-2</v>
      </c>
      <c r="CJ482" s="48">
        <f t="shared" si="37"/>
        <v>3.2119001416148108E-3</v>
      </c>
      <c r="CK482" s="48">
        <f t="shared" si="12"/>
        <v>1</v>
      </c>
      <c r="CL482" s="48">
        <f t="shared" si="38"/>
        <v>1.1665332854003545E-2</v>
      </c>
      <c r="CM482" s="48">
        <f t="shared" si="39"/>
        <v>0.95958634857055836</v>
      </c>
      <c r="CN482" s="48">
        <f t="shared" si="40"/>
        <v>1.4021665307856319E-2</v>
      </c>
      <c r="CO482" s="48">
        <f t="shared" si="41"/>
        <v>1.4726653267581742E-2</v>
      </c>
      <c r="CP482" s="48">
        <f t="shared" si="13"/>
        <v>0.99999999999999989</v>
      </c>
      <c r="CQ482" s="48">
        <f t="shared" si="42"/>
        <v>2.3148800827679294E-2</v>
      </c>
      <c r="CR482" s="48">
        <f t="shared" si="43"/>
        <v>5.3561850251851303E-3</v>
      </c>
      <c r="CS482" s="48">
        <f t="shared" si="44"/>
        <v>0.95940681398493488</v>
      </c>
      <c r="CT482" s="48">
        <f t="shared" si="45"/>
        <v>1.2088200162200649E-2</v>
      </c>
      <c r="CU482" s="48">
        <f t="shared" si="14"/>
        <v>1</v>
      </c>
      <c r="CV482" s="48">
        <f t="shared" si="46"/>
        <v>4.7110920140144228E-4</v>
      </c>
      <c r="CW482" s="48">
        <f t="shared" si="47"/>
        <v>7.7099938792867537E-3</v>
      </c>
      <c r="CX482" s="48">
        <f t="shared" si="48"/>
        <v>1.6363660608291468E-3</v>
      </c>
      <c r="CY482" s="48">
        <f t="shared" si="49"/>
        <v>0.99018253085848273</v>
      </c>
      <c r="CZ482" s="48">
        <f t="shared" si="15"/>
        <v>1</v>
      </c>
      <c r="DA482" s="48"/>
      <c r="DB482" s="48">
        <f>(AQ482*Baseline!B$7 + AV482*Baseline!B$11 + BA482*Baseline!B$16 + BF482*Baseline!B$18)</f>
        <v>61334.516112324229</v>
      </c>
      <c r="DC482" s="48">
        <f>(AR482*Baseline!B$7 + AW482*Baseline!B$11 + BB482*Baseline!B$16 + BG482*Baseline!B$18)</f>
        <v>71075.554097086395</v>
      </c>
      <c r="DD482" s="48">
        <f>(AS482*Baseline!B$7 + AX482*Baseline!B$11 + BC482*Baseline!B$16 + BH482*Baseline!B$18)</f>
        <v>115181.57030740438</v>
      </c>
      <c r="DE482" s="48">
        <f>(AT482*Baseline!B$7 + AY482*Baseline!B$11 + BD482*Baseline!B$16 + BI482*Baseline!B$18)</f>
        <v>1259943.0215867746</v>
      </c>
      <c r="DF482" s="48">
        <f t="shared" si="16"/>
        <v>1507534.6621035896</v>
      </c>
      <c r="DG482" s="48"/>
      <c r="DH482" s="48">
        <f t="shared" si="50"/>
        <v>4.0685310695768036E-2</v>
      </c>
      <c r="DI482" s="48">
        <f t="shared" si="51"/>
        <v>4.71468788637395E-2</v>
      </c>
      <c r="DJ482" s="48">
        <f t="shared" si="52"/>
        <v>7.6403928349270511E-2</v>
      </c>
      <c r="DK482" s="48">
        <f t="shared" si="53"/>
        <v>0.83576388209122199</v>
      </c>
      <c r="DL482" s="48">
        <f t="shared" si="17"/>
        <v>1</v>
      </c>
      <c r="DM482" s="48"/>
      <c r="DN482" s="48">
        <f>DH482 / (Baseline!B$7/Baseline!B$17)</f>
        <v>4.3428893164822702</v>
      </c>
      <c r="DO482" s="48">
        <f>DI482 / (Baseline!B$11/Baseline!B$17)</f>
        <v>1.1381482215080421</v>
      </c>
      <c r="DP482" s="48">
        <f>DJ482 / (Baseline!B$16/Baseline!B$17)</f>
        <v>1.1806715908177179</v>
      </c>
      <c r="DQ482" s="48">
        <f>DK482 / (Baseline!B$18/Baseline!B$17)</f>
        <v>0.94490485174224748</v>
      </c>
      <c r="DR482" s="71"/>
      <c r="DS482" s="48">
        <f>(AU482*Baseline!B$34)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3.0782396502414097E-2</v>
      </c>
      <c r="DT482" s="48">
        <f>(AZ482*Baseline!B$34) + (Baseline!D$88*(1-Baseline!D$89)*Baseline!B$35) + (Baseline!D$88*Baseline!D$89*((1-Baseline!D$90)*Baseline!B$40 + Baseline!D$90*Baseline!B$41))</f>
        <v>1.0817786127991629E-2</v>
      </c>
      <c r="DU482" s="48">
        <f>(BE482*Baseline!B$34) + (Baseline!F$88*(1-Baseline!F$89)*Baseline!B$35) + (Baseline!F$88*Baseline!F$89*((1-Baseline!F$90)*Baseline!B$40 + Baseline!F$90*Baseline!B$41))</f>
        <v>1.2908909230499263E-2</v>
      </c>
      <c r="DV482" s="48">
        <f>(BJ482*Baseline!B$34) + (Baseline!H$88*(1-Baseline!H$89)*Baseline!B$35) + (Baseline!H$88*Baseline!H$89*((1-Baseline!H$90)*Baseline!B$40 + Baseline!H$90*Baseline!B$41))</f>
        <v>9.3048797949251295E-3</v>
      </c>
      <c r="DW482" s="48">
        <f>( DS482*Baseline!B$7 + DT482*Baseline!B$11 + DU482*Baseline!B$16 + DV482*Baseline!B$18 ) / Baseline!B$17</f>
        <v>9.8019825557625895E-3</v>
      </c>
    </row>
    <row r="483" spans="1:127">
      <c r="A483" s="7" t="s">
        <v>780</v>
      </c>
      <c r="B483" s="1">
        <f>MIN( MAX( NORMINV( MCrands!B483, (B$5+B$4)/2, (B$5-B$4)/3.29 ), 0 ), 1 )</f>
        <v>0.47484867503640277</v>
      </c>
      <c r="C483" s="1">
        <f>MAX( NORMINV( MCrands!C483, (C$5+C$4)/2, (C$5-C$4)/3.29 ), 0 )</f>
        <v>2.683036130001597</v>
      </c>
      <c r="D483" s="40"/>
      <c r="E483" s="40">
        <f>Baseline!B$33 * (C483 * Baseline!B$66*Baseline!B$66/Baseline!B$73 + Baseline!B$52*Baseline!B$52/Baseline!B$74 + Baseline!B$53*Baseline!B$53/Baseline!B$75 + Baseline!B$54*Baseline!B$54/Baseline!B$76)</f>
        <v>2.2460266021717684E-5</v>
      </c>
      <c r="F483" s="40">
        <f>Baseline!B$33 * (C483 * Baseline!B$66*Baseline!B$57/Baseline!B$73 + Baseline!B$52*Baseline!B$67/Baseline!B$74 + Baseline!B$53*Baseline!B$55/Baseline!B$75 + Baseline!B$54*Baseline!B$56/Baseline!B$76)</f>
        <v>3.9608475442343318E-8</v>
      </c>
      <c r="G483" s="1">
        <f>Baseline!B$33 * (C483 * Baseline!B$66*Baseline!B$58/Baseline!B$73 + Baseline!B$52*Baseline!B$59/Baseline!B$74 + Baseline!B$53*Baseline!B$68/Baseline!B$75 + Baseline!B$54*Baseline!B$60/Baseline!B$76)</f>
        <v>1.0902521133774512E-7</v>
      </c>
      <c r="H483" s="40">
        <f>Baseline!B$33 * (C483 * Baseline!B$66*Baseline!B$61/Baseline!B$73 + Baseline!B$52*Baseline!B$62/Baseline!B$74 + Baseline!B$53*Baseline!B$63/Baseline!B$75 + Baseline!B$54*Baseline!B$69/Baseline!B$76)</f>
        <v>1.7919561319283884E-9</v>
      </c>
      <c r="I483" s="40">
        <f>Baseline!B$33 * (C483 * Baseline!B$57*Baseline!B$66/Baseline!B$73 + Baseline!B$67*Baseline!B$52/Baseline!B$74 + Baseline!B$55*Baseline!B$53/Baseline!B$75 + Baseline!B$56*Baseline!B$54/Baseline!B$76)</f>
        <v>3.9608475442343318E-8</v>
      </c>
      <c r="J483" s="1">
        <f>Baseline!B$33 * (C483 * Baseline!B$57*Baseline!B$57/Baseline!B$73 + Baseline!B$67*Baseline!B$67/Baseline!B$74 + Baseline!B$55*Baseline!B$55/Baseline!B$75 + Baseline!B$56*Baseline!B$56/Baseline!B$76)</f>
        <v>1.794960646625231E-6</v>
      </c>
      <c r="K483" s="40">
        <f>Baseline!B$33 * (C483 * Baseline!B$57*Baseline!B$58/Baseline!B$73 + Baseline!B$67*Baseline!B$59/Baseline!B$74 + Baseline!B$55*Baseline!B$68/Baseline!B$75 + Baseline!B$56*Baseline!B$60/Baseline!B$76)</f>
        <v>1.3929345664258834E-8</v>
      </c>
      <c r="L483" s="1">
        <f>Baseline!B$33 * (C483 * Baseline!B$57*Baseline!B$61/Baseline!B$73 + Baseline!B$67*Baseline!B$62/Baseline!B$74 + Baseline!B$55*Baseline!B$63/Baseline!B$75 + Baseline!B$56*Baseline!B$69/Baseline!B$76)</f>
        <v>1.4629433685679514E-8</v>
      </c>
      <c r="M483" s="40">
        <f>Baseline!B$33 * (C483 * Baseline!B$58*Baseline!B$66/Baseline!B$73 + Baseline!B$59*Baseline!B$52/Baseline!B$74 + Baseline!B$68*Baseline!B$53/Baseline!B$75 + Baseline!B$60*Baseline!B$54/Baseline!B$76)</f>
        <v>1.0902521133774512E-7</v>
      </c>
      <c r="N483" s="1">
        <f>Baseline!B$33 * (C483 * Baseline!B$58*Baseline!B$57/Baseline!B$73 + Baseline!B$59*Baseline!B$67/Baseline!B$74 + Baseline!B$68*Baseline!B$55/Baseline!B$75 + Baseline!B$60*Baseline!B$56/Baseline!B$76)</f>
        <v>1.3929345664258834E-8</v>
      </c>
      <c r="O483" s="1">
        <f>Baseline!B$33 * (C483 * Baseline!B$58*Baseline!B$58/Baseline!B$73 + Baseline!B$59*Baseline!B$59/Baseline!B$74 + Baseline!B$68*Baseline!B$68/Baseline!B$75 + Baseline!B$60*Baseline!B$60/Baseline!B$76)</f>
        <v>1.3250171265191305E-6</v>
      </c>
      <c r="P483" s="40">
        <f>Baseline!B$33 * (C483 * Baseline!B$58*Baseline!B$61/Baseline!B$73 + Baseline!B$59*Baseline!B$62/Baseline!B$74 + Baseline!B$68*Baseline!B$63/Baseline!B$75 + Baseline!B$60*Baseline!B$69/Baseline!B$76)</f>
        <v>1.6490071388306896E-9</v>
      </c>
      <c r="Q483" s="40">
        <f>Baseline!B$33 * (C483 * Baseline!B$61*Baseline!B$66/Baseline!B$73 + Baseline!B$62*Baseline!B$52/Baseline!B$74 + Baseline!B$63*Baseline!B$53/Baseline!B$75 + Baseline!B$69*Baseline!B$54/Baseline!B$76)</f>
        <v>1.7919561319283884E-9</v>
      </c>
      <c r="R483" s="40">
        <f>Baseline!B$33 * (C483 * Baseline!B$61*Baseline!B$57/Baseline!B$73 + Baseline!B$62*Baseline!B$67/Baseline!B$74 + Baseline!B$63*Baseline!B$55/Baseline!B$75 + Baseline!B$69*Baseline!B$56/Baseline!B$76)</f>
        <v>1.4629433685679514E-8</v>
      </c>
      <c r="S483" s="40">
        <f>Baseline!B$33 * (C483 * Baseline!B$61*Baseline!B$58/Baseline!B$73 + Baseline!B$62*Baseline!B$59/Baseline!B$74 + Baseline!B$63*Baseline!B$68/Baseline!B$75 + Baseline!B$69*Baseline!B$60/Baseline!B$76)</f>
        <v>1.6490071388306896E-9</v>
      </c>
      <c r="T483" s="40">
        <f>Baseline!B$33 * (C483 * Baseline!B$61*Baseline!B$61/Baseline!B$73 + Baseline!B$62*Baseline!B$62/Baseline!B$74 + Baseline!B$63*Baseline!B$63/Baseline!B$75 + Baseline!B$69*Baseline!B$69/Baseline!B$76)</f>
        <v>9.855180667764525E-8</v>
      </c>
      <c r="U483" s="40"/>
      <c r="V483" s="40">
        <f>E483 * ( Baseline!B$87 * Baseline!B$7 )</f>
        <v>0.23311510103940783</v>
      </c>
      <c r="W483" s="40">
        <f>F483 * ( Baseline!D$87 * Baseline!B$11 )</f>
        <v>7.3064153223961076E-4</v>
      </c>
      <c r="X483" s="40">
        <f>G483 * ( Baseline!F$87 * Baseline!B$16 )</f>
        <v>3.7869656312959519E-3</v>
      </c>
      <c r="Y483" s="40">
        <f>H483 * ( Baseline!H$87 * Baseline!B$18 )</f>
        <v>6.3018342541213107E-4</v>
      </c>
      <c r="Z483" s="48">
        <f t="shared" si="0"/>
        <v>0.23826289162835554</v>
      </c>
      <c r="AA483" s="40">
        <f>I483 * ( Baseline!B$87 * Baseline!B$7 )</f>
        <v>4.1109636661608131E-4</v>
      </c>
      <c r="AB483" s="1">
        <f>J483 * ( Baseline!D$87 * Baseline!B$11 )</f>
        <v>3.3110913321294747E-2</v>
      </c>
      <c r="AC483" s="1">
        <f>K483 * ( Baseline!F$87 * Baseline!B$16 )</f>
        <v>4.8383261678418017E-4</v>
      </c>
      <c r="AD483" s="1">
        <f>L483 * ( Baseline!F$87 * Baseline!B$16 )</f>
        <v>5.0815001313197551E-4</v>
      </c>
      <c r="AE483" s="48">
        <f t="shared" si="1"/>
        <v>3.4513992317826987E-2</v>
      </c>
      <c r="AF483" s="48">
        <f>M483 * ( Baseline!B$87 * Baseline!B$7 )</f>
        <v>1.1315726684744565E-3</v>
      </c>
      <c r="AG483" s="48">
        <f>N483 * ( Baseline!D$87 * Baseline!B$11 )</f>
        <v>2.569490076446916E-4</v>
      </c>
      <c r="AH483" s="48">
        <f>O483 * ( Baseline!F$87 * Baseline!B$16 )</f>
        <v>4.6024165029701525E-2</v>
      </c>
      <c r="AI483" s="48">
        <f>P483 * ( Baseline!H$87 * Baseline!B$18 )</f>
        <v>5.7991205742245809E-4</v>
      </c>
      <c r="AJ483" s="48">
        <f t="shared" si="2"/>
        <v>4.7992598763243133E-2</v>
      </c>
      <c r="AK483" s="48">
        <f>Q483 * ( Baseline!B$87 * Baseline!B$7 )</f>
        <v>1.8598712693284743E-5</v>
      </c>
      <c r="AL483" s="48">
        <f>R483 * ( Baseline!D$87 * Baseline!B$11 )</f>
        <v>2.6986324832073064E-4</v>
      </c>
      <c r="AM483" s="48">
        <f>S483 * ( Baseline!F$87 * Baseline!B$16 )</f>
        <v>5.7277883563721497E-5</v>
      </c>
      <c r="AN483" s="48">
        <f>T483 * ( Baseline!H$87 * Baseline!B$18 )</f>
        <v>3.4658055521615043E-2</v>
      </c>
      <c r="AO483" s="48">
        <f t="shared" si="3"/>
        <v>3.5003795366192782E-2</v>
      </c>
      <c r="AP483" s="48"/>
      <c r="AQ483" s="48">
        <f>V483 * ( (1-Baseline!B$88-Baseline!B$87) + (1-B483)*Baseline!B$88 )</f>
        <v>0.12960842467217393</v>
      </c>
      <c r="AR483" s="48">
        <f>W483 * ( (1-Baseline!B$88-Baseline!B$87) + (1-B483)*Baseline!B$88 )</f>
        <v>4.0622549792529683E-4</v>
      </c>
      <c r="AS483" s="48">
        <f>X483 * ( (1-Baseline!B$88-Baseline!B$87) + (1-B483)*Baseline!B$88 )</f>
        <v>2.1054948717241619E-3</v>
      </c>
      <c r="AT483" s="48">
        <f>Y483 * ( (1-Baseline!B$88-Baseline!B$87) + (1-B483)*Baseline!B$88 )</f>
        <v>3.5037232962601301E-4</v>
      </c>
      <c r="AU483" s="48">
        <f t="shared" si="4"/>
        <v>0.13247051737144938</v>
      </c>
      <c r="AV483" s="48">
        <f>AA483 * ( (1-Baseline!D$88-Baseline!D$87) + (1-B483)*Baseline!D$88 )</f>
        <v>3.2010684298902983E-4</v>
      </c>
      <c r="AW483" s="48">
        <f>AB483 * ( (1-Baseline!D$88-Baseline!D$87) + (1-B483)*Baseline!D$88 )</f>
        <v>2.5782348841972128E-2</v>
      </c>
      <c r="AX483" s="48">
        <f>AC483 * ( (1-Baseline!D$88-Baseline!D$87) + (1-B483)*Baseline!D$88 )</f>
        <v>3.7674410204297453E-4</v>
      </c>
      <c r="AY483" s="48">
        <f>AD483 * ( (1-Baseline!D$88-Baseline!D$87) + (1-B483)*Baseline!D$88 )</f>
        <v>3.956792364949783E-4</v>
      </c>
      <c r="AZ483" s="48">
        <f t="shared" si="5"/>
        <v>2.687487902349911E-2</v>
      </c>
      <c r="BA483" s="48">
        <f>AF483 * ( (1-Baseline!F$88-Baseline!F$87) + (1-Baseline!B$36)*Baseline!F$88 )</f>
        <v>8.1431590255961019E-4</v>
      </c>
      <c r="BB483" s="48">
        <f>AG483 * ( (1-Baseline!F$88-Baseline!F$87) + (1-Baseline!B$36)*Baseline!F$88 )</f>
        <v>1.8490872826936472E-4</v>
      </c>
      <c r="BC483" s="48">
        <f>AH483 * ( (1-Baseline!F$88-Baseline!F$87) + (1-Baseline!B$36)*Baseline!F$88 )</f>
        <v>3.3120461928654171E-2</v>
      </c>
      <c r="BD483" s="48">
        <f>AI483 * ( (1-Baseline!F$88-Baseline!F$87) + (1-Baseline!B$36)*Baseline!F$88 )</f>
        <v>4.1732327370703841E-4</v>
      </c>
      <c r="BE483" s="48">
        <f t="shared" si="6"/>
        <v>3.4537009833190184E-2</v>
      </c>
      <c r="BF483" s="48">
        <f>AK483 * ( (1-Baseline!H$88-Baseline!H$87) + (1-Baseline!B$36)*Baseline!H$88 )</f>
        <v>1.4736132041143365E-5</v>
      </c>
      <c r="BG483" s="48">
        <f>AL483 * ( (1-Baseline!H$88-Baseline!H$87) + (1-Baseline!B$36)*Baseline!H$88 )</f>
        <v>2.1381804890948129E-4</v>
      </c>
      <c r="BH483" s="48">
        <f>AM483 * ( (1-Baseline!H$88-Baseline!H$87) + (1-Baseline!B$36)*Baseline!H$88 )</f>
        <v>4.5382412705207811E-5</v>
      </c>
      <c r="BI483" s="48">
        <f>AN483 * ( (1-Baseline!H$88-Baseline!H$87) + (1-Baseline!B$36)*Baseline!H$88 )</f>
        <v>2.7460270550886026E-2</v>
      </c>
      <c r="BJ483" s="48">
        <f t="shared" si="7"/>
        <v>2.7734207144541858E-2</v>
      </c>
      <c r="BK483" s="48"/>
      <c r="BL483" s="48">
        <f t="shared" si="18"/>
        <v>0.97839449293271707</v>
      </c>
      <c r="BM483" s="48">
        <f t="shared" si="19"/>
        <v>3.0665351505062381E-3</v>
      </c>
      <c r="BN483" s="48">
        <f t="shared" si="20"/>
        <v>1.5894063928355628E-2</v>
      </c>
      <c r="BO483" s="48">
        <f t="shared" si="21"/>
        <v>2.6449079884210275E-3</v>
      </c>
      <c r="BP483" s="48">
        <f t="shared" si="8"/>
        <v>1</v>
      </c>
      <c r="BQ483" s="48">
        <f t="shared" si="22"/>
        <v>1.1911005914078041E-2</v>
      </c>
      <c r="BR483" s="48">
        <f t="shared" si="23"/>
        <v>0.95934753118063565</v>
      </c>
      <c r="BS483" s="48">
        <f t="shared" si="24"/>
        <v>1.4018448295657569E-2</v>
      </c>
      <c r="BT483" s="48">
        <f t="shared" si="25"/>
        <v>1.4723014609628585E-2</v>
      </c>
      <c r="BU483" s="48">
        <f t="shared" si="9"/>
        <v>0.99999999999999978</v>
      </c>
      <c r="BV483" s="48">
        <f t="shared" si="26"/>
        <v>2.3578066152590019E-2</v>
      </c>
      <c r="BW483" s="48">
        <f t="shared" si="27"/>
        <v>5.3539298613994894E-3</v>
      </c>
      <c r="BX483" s="48">
        <f t="shared" si="28"/>
        <v>0.9589846396263666</v>
      </c>
      <c r="BY483" s="48">
        <f t="shared" si="29"/>
        <v>1.2083364359643819E-2</v>
      </c>
      <c r="BZ483" s="48">
        <f t="shared" si="10"/>
        <v>1</v>
      </c>
      <c r="CA483" s="48">
        <f t="shared" si="30"/>
        <v>5.313341738721188E-4</v>
      </c>
      <c r="CB483" s="48">
        <f t="shared" si="31"/>
        <v>7.7095425081066728E-3</v>
      </c>
      <c r="CC483" s="48">
        <f t="shared" si="32"/>
        <v>1.6363335165375061E-3</v>
      </c>
      <c r="CD483" s="48">
        <f t="shared" si="33"/>
        <v>0.9901227898014836</v>
      </c>
      <c r="CE483" s="48">
        <f t="shared" si="11"/>
        <v>0.99999999999999989</v>
      </c>
      <c r="CF483" s="48"/>
      <c r="CG483" s="48">
        <f t="shared" si="34"/>
        <v>0.97839449293271707</v>
      </c>
      <c r="CH483" s="48">
        <f t="shared" si="35"/>
        <v>3.0665351505062381E-3</v>
      </c>
      <c r="CI483" s="48">
        <f t="shared" si="36"/>
        <v>1.5894063928355628E-2</v>
      </c>
      <c r="CJ483" s="48">
        <f t="shared" si="37"/>
        <v>2.6449079884210275E-3</v>
      </c>
      <c r="CK483" s="48">
        <f t="shared" si="12"/>
        <v>1</v>
      </c>
      <c r="CL483" s="48">
        <f t="shared" si="38"/>
        <v>1.1911005914078041E-2</v>
      </c>
      <c r="CM483" s="48">
        <f t="shared" si="39"/>
        <v>0.95934753118063565</v>
      </c>
      <c r="CN483" s="48">
        <f t="shared" si="40"/>
        <v>1.4018448295657569E-2</v>
      </c>
      <c r="CO483" s="48">
        <f t="shared" si="41"/>
        <v>1.4723014609628585E-2</v>
      </c>
      <c r="CP483" s="48">
        <f t="shared" si="13"/>
        <v>0.99999999999999978</v>
      </c>
      <c r="CQ483" s="48">
        <f t="shared" si="42"/>
        <v>2.3578066152590019E-2</v>
      </c>
      <c r="CR483" s="48">
        <f t="shared" si="43"/>
        <v>5.3539298613994894E-3</v>
      </c>
      <c r="CS483" s="48">
        <f t="shared" si="44"/>
        <v>0.9589846396263666</v>
      </c>
      <c r="CT483" s="48">
        <f t="shared" si="45"/>
        <v>1.2083364359643819E-2</v>
      </c>
      <c r="CU483" s="48">
        <f t="shared" si="14"/>
        <v>1</v>
      </c>
      <c r="CV483" s="48">
        <f t="shared" si="46"/>
        <v>5.313341738721188E-4</v>
      </c>
      <c r="CW483" s="48">
        <f t="shared" si="47"/>
        <v>7.7095425081066728E-3</v>
      </c>
      <c r="CX483" s="48">
        <f t="shared" si="48"/>
        <v>1.6363335165375061E-3</v>
      </c>
      <c r="CY483" s="48">
        <f t="shared" si="49"/>
        <v>0.9901227898014836</v>
      </c>
      <c r="CZ483" s="48">
        <f t="shared" si="15"/>
        <v>0.99999999999999989</v>
      </c>
      <c r="DA483" s="48"/>
      <c r="DB483" s="48">
        <f>(AQ483*Baseline!B$7 + AV483*Baseline!B$11 + BA483*Baseline!B$16 + BF483*Baseline!B$18)</f>
        <v>66949.464881007734</v>
      </c>
      <c r="DC483" s="48">
        <f>(AR483*Baseline!B$7 + AW483*Baseline!B$11 + BB483*Baseline!B$16 + BG483*Baseline!B$18)</f>
        <v>65899.041012394271</v>
      </c>
      <c r="DD483" s="48">
        <f>(AS483*Baseline!B$7 + AX483*Baseline!B$11 + BC483*Baseline!B$16 + BH483*Baseline!B$18)</f>
        <v>114867.05114237704</v>
      </c>
      <c r="DE483" s="48">
        <f>(AT483*Baseline!B$7 + AY483*Baseline!B$11 + BD483*Baseline!B$16 + BI483*Baseline!B$18)</f>
        <v>1259844.7944333921</v>
      </c>
      <c r="DF483" s="48">
        <f t="shared" si="16"/>
        <v>1507560.3514691712</v>
      </c>
      <c r="DG483" s="48"/>
      <c r="DH483" s="48">
        <f t="shared" si="50"/>
        <v>4.4409144095467284E-2</v>
      </c>
      <c r="DI483" s="48">
        <f t="shared" si="51"/>
        <v>4.3712373403939228E-2</v>
      </c>
      <c r="DJ483" s="48">
        <f t="shared" si="52"/>
        <v>7.6193998489304263E-2</v>
      </c>
      <c r="DK483" s="48">
        <f t="shared" si="53"/>
        <v>0.83568448401128914</v>
      </c>
      <c r="DL483" s="48">
        <f t="shared" si="17"/>
        <v>0.99999999999999989</v>
      </c>
      <c r="DM483" s="48"/>
      <c r="DN483" s="48">
        <f>DH483 / (Baseline!B$7/Baseline!B$17)</f>
        <v>4.7403840390578038</v>
      </c>
      <c r="DO483" s="48">
        <f>DI483 / (Baseline!B$11/Baseline!B$17)</f>
        <v>1.0552376158637369</v>
      </c>
      <c r="DP483" s="48">
        <f>DJ483 / (Baseline!B$16/Baseline!B$17)</f>
        <v>1.1774275400590521</v>
      </c>
      <c r="DQ483" s="48">
        <f>DK483 / (Baseline!B$18/Baseline!B$17)</f>
        <v>0.9448150852034497</v>
      </c>
      <c r="DR483" s="71"/>
      <c r="DS483" s="48">
        <f>(AU483*Baseline!B$34)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3.2400108855717411E-2</v>
      </c>
      <c r="DT483" s="48">
        <f>(AZ483*Baseline!B$34) + (Baseline!D$88*(1-Baseline!D$89)*Baseline!B$35) + (Baseline!D$88*Baseline!D$89*((1-Baseline!D$90)*Baseline!B$40 + Baseline!D$90*Baseline!B$41))</f>
        <v>1.044479985352487E-2</v>
      </c>
      <c r="DU483" s="48">
        <f>(BE483*Baseline!B$34) + (Baseline!F$88*(1-Baseline!F$89)*Baseline!B$35) + (Baseline!F$88*Baseline!F$89*((1-Baseline!F$90)*Baseline!B$40 + Baseline!F$90*Baseline!B$41))</f>
        <v>1.2911191474978531E-2</v>
      </c>
      <c r="DV483" s="48">
        <f>(BJ483*Baseline!B$34) + (Baseline!H$88*(1-Baseline!H$89)*Baseline!B$35) + (Baseline!H$88*Baseline!H$89*((1-Baseline!H$90)*Baseline!B$40 + Baseline!H$90*Baseline!B$41))</f>
        <v>9.3051310716812802E-3</v>
      </c>
      <c r="DW483" s="48">
        <f>( DS483*Baseline!B$7 + DT483*Baseline!B$11 + DU483*Baseline!B$16 + DV483*Baseline!B$18 ) / Baseline!B$17</f>
        <v>9.8020569881202314E-3</v>
      </c>
    </row>
    <row r="484" spans="1:127">
      <c r="A484" s="7" t="s">
        <v>782</v>
      </c>
      <c r="B484" s="1">
        <f>MIN( MAX( NORMINV( MCrands!B484, (B$5+B$4)/2, (B$5-B$4)/3.29 ), 0 ), 1 )</f>
        <v>0.47078992955338589</v>
      </c>
      <c r="C484" s="1">
        <f>MAX( NORMINV( MCrands!C484, (C$5+C$4)/2, (C$5-C$4)/3.29 ), 0 )</f>
        <v>2.1934827314794578</v>
      </c>
      <c r="D484" s="40"/>
      <c r="E484" s="40">
        <f>Baseline!B$33 * (C484 * Baseline!B$66*Baseline!B$66/Baseline!B$73 + Baseline!B$52*Baseline!B$52/Baseline!B$74 + Baseline!B$53*Baseline!B$53/Baseline!B$75 + Baseline!B$54*Baseline!B$54/Baseline!B$76)</f>
        <v>1.8363662263354386E-5</v>
      </c>
      <c r="F484" s="40">
        <f>Baseline!B$33 * (C484 * Baseline!B$66*Baseline!B$57/Baseline!B$73 + Baseline!B$52*Baseline!B$67/Baseline!B$74 + Baseline!B$53*Baseline!B$55/Baseline!B$75 + Baseline!B$54*Baseline!B$56/Baseline!B$76)</f>
        <v>3.9060618035674869E-8</v>
      </c>
      <c r="G484" s="1">
        <f>Baseline!B$33 * (C484 * Baseline!B$66*Baseline!B$58/Baseline!B$73 + Baseline!B$52*Baseline!B$59/Baseline!B$74 + Baseline!B$53*Baseline!B$68/Baseline!B$75 + Baseline!B$54*Baseline!B$60/Baseline!B$76)</f>
        <v>1.0767839521301853E-7</v>
      </c>
      <c r="H484" s="40">
        <f>Baseline!B$33 * (C484 * Baseline!B$66*Baseline!B$61/Baseline!B$73 + Baseline!B$52*Baseline!B$62/Baseline!B$74 + Baseline!B$53*Baseline!B$63/Baseline!B$75 + Baseline!B$54*Baseline!B$69/Baseline!B$76)</f>
        <v>1.6572745194557293E-9</v>
      </c>
      <c r="I484" s="40">
        <f>Baseline!B$33 * (C484 * Baseline!B$57*Baseline!B$66/Baseline!B$73 + Baseline!B$67*Baseline!B$52/Baseline!B$74 + Baseline!B$55*Baseline!B$53/Baseline!B$75 + Baseline!B$56*Baseline!B$54/Baseline!B$76)</f>
        <v>3.9060618035674869E-8</v>
      </c>
      <c r="J484" s="1">
        <f>Baseline!B$33 * (C484 * Baseline!B$57*Baseline!B$57/Baseline!B$73 + Baseline!B$67*Baseline!B$67/Baseline!B$74 + Baseline!B$55*Baseline!B$55/Baseline!B$75 + Baseline!B$56*Baseline!B$56/Baseline!B$76)</f>
        <v>1.7949605733577744E-6</v>
      </c>
      <c r="K484" s="40">
        <f>Baseline!B$33 * (C484 * Baseline!B$57*Baseline!B$58/Baseline!B$73 + Baseline!B$67*Baseline!B$59/Baseline!B$74 + Baseline!B$55*Baseline!B$68/Baseline!B$75 + Baseline!B$56*Baseline!B$60/Baseline!B$76)</f>
        <v>1.3929165548428045E-8</v>
      </c>
      <c r="L484" s="1">
        <f>Baseline!B$33 * (C484 * Baseline!B$57*Baseline!B$61/Baseline!B$73 + Baseline!B$67*Baseline!B$62/Baseline!B$74 + Baseline!B$55*Baseline!B$63/Baseline!B$75 + Baseline!B$56*Baseline!B$69/Baseline!B$76)</f>
        <v>1.4629415674096435E-8</v>
      </c>
      <c r="M484" s="40">
        <f>Baseline!B$33 * (C484 * Baseline!B$58*Baseline!B$66/Baseline!B$73 + Baseline!B$59*Baseline!B$52/Baseline!B$74 + Baseline!B$68*Baseline!B$53/Baseline!B$75 + Baseline!B$60*Baseline!B$54/Baseline!B$76)</f>
        <v>1.0767839521301853E-7</v>
      </c>
      <c r="N484" s="1">
        <f>Baseline!B$33 * (C484 * Baseline!B$58*Baseline!B$57/Baseline!B$73 + Baseline!B$59*Baseline!B$67/Baseline!B$74 + Baseline!B$68*Baseline!B$55/Baseline!B$75 + Baseline!B$60*Baseline!B$56/Baseline!B$76)</f>
        <v>1.3929165548428045E-8</v>
      </c>
      <c r="O484" s="1">
        <f>Baseline!B$33 * (C484 * Baseline!B$58*Baseline!B$58/Baseline!B$73 + Baseline!B$59*Baseline!B$59/Baseline!B$74 + Baseline!B$68*Baseline!B$68/Baseline!B$75 + Baseline!B$60*Baseline!B$60/Baseline!B$76)</f>
        <v>1.3250166837343798E-6</v>
      </c>
      <c r="P484" s="40">
        <f>Baseline!B$33 * (C484 * Baseline!B$58*Baseline!B$61/Baseline!B$73 + Baseline!B$59*Baseline!B$62/Baseline!B$74 + Baseline!B$68*Baseline!B$63/Baseline!B$75 + Baseline!B$60*Baseline!B$69/Baseline!B$76)</f>
        <v>1.6489628603556204E-9</v>
      </c>
      <c r="Q484" s="40">
        <f>Baseline!B$33 * (C484 * Baseline!B$61*Baseline!B$66/Baseline!B$73 + Baseline!B$62*Baseline!B$52/Baseline!B$74 + Baseline!B$63*Baseline!B$53/Baseline!B$75 + Baseline!B$69*Baseline!B$54/Baseline!B$76)</f>
        <v>1.6572745194557293E-9</v>
      </c>
      <c r="R484" s="40">
        <f>Baseline!B$33 * (C484 * Baseline!B$61*Baseline!B$57/Baseline!B$73 + Baseline!B$62*Baseline!B$67/Baseline!B$74 + Baseline!B$63*Baseline!B$55/Baseline!B$75 + Baseline!B$69*Baseline!B$56/Baseline!B$76)</f>
        <v>1.4629415674096435E-8</v>
      </c>
      <c r="S484" s="40">
        <f>Baseline!B$33 * (C484 * Baseline!B$61*Baseline!B$58/Baseline!B$73 + Baseline!B$62*Baseline!B$59/Baseline!B$74 + Baseline!B$63*Baseline!B$68/Baseline!B$75 + Baseline!B$69*Baseline!B$60/Baseline!B$76)</f>
        <v>1.6489628603556204E-9</v>
      </c>
      <c r="T484" s="40">
        <f>Baseline!B$33 * (C484 * Baseline!B$61*Baseline!B$61/Baseline!B$73 + Baseline!B$62*Baseline!B$62/Baseline!B$74 + Baseline!B$63*Baseline!B$63/Baseline!B$75 + Baseline!B$69*Baseline!B$69/Baseline!B$76)</f>
        <v>9.855180224979775E-8</v>
      </c>
      <c r="U484" s="40"/>
      <c r="V484" s="40">
        <f>E484 * ( Baseline!B$87 * Baseline!B$7 )</f>
        <v>0.19059645063135516</v>
      </c>
      <c r="W484" s="40">
        <f>F484 * ( Baseline!D$87 * Baseline!B$11 )</f>
        <v>7.2053542816499826E-4</v>
      </c>
      <c r="X484" s="40">
        <f>G484 * ( Baseline!F$87 * Baseline!B$16 )</f>
        <v>3.7401842830790278E-3</v>
      </c>
      <c r="Y484" s="40">
        <f>H484 * ( Baseline!H$87 * Baseline!B$18 )</f>
        <v>5.8281947582888242E-4</v>
      </c>
      <c r="Z484" s="48">
        <f t="shared" si="0"/>
        <v>0.19563998981842809</v>
      </c>
      <c r="AA484" s="40">
        <f>I484 * ( Baseline!B$87 * Baseline!B$7 )</f>
        <v>4.0541015459226947E-4</v>
      </c>
      <c r="AB484" s="1">
        <f>J484 * ( Baseline!D$87 * Baseline!B$11 )</f>
        <v>3.3110911969759599E-2</v>
      </c>
      <c r="AC484" s="1">
        <f>K484 * ( Baseline!F$87 * Baseline!B$16 )</f>
        <v>4.8382636050223876E-4</v>
      </c>
      <c r="AD484" s="1">
        <f>L484 * ( Baseline!F$87 * Baseline!B$16 )</f>
        <v>5.081493875037814E-4</v>
      </c>
      <c r="AE484" s="48">
        <f t="shared" si="1"/>
        <v>3.4508297872357888E-2</v>
      </c>
      <c r="AF484" s="48">
        <f>M484 * ( Baseline!B$87 * Baseline!B$7 )</f>
        <v>1.1175940639159192E-3</v>
      </c>
      <c r="AG484" s="48">
        <f>N484 * ( Baseline!D$87 * Baseline!B$11 )</f>
        <v>2.5694568512078434E-4</v>
      </c>
      <c r="AH484" s="48">
        <f>O484 * ( Baseline!F$87 * Baseline!B$16 )</f>
        <v>4.6024149649675085E-2</v>
      </c>
      <c r="AI484" s="48">
        <f>P484 * ( Baseline!H$87 * Baseline!B$18 )</f>
        <v>5.7989648585762236E-4</v>
      </c>
      <c r="AJ484" s="48">
        <f t="shared" si="2"/>
        <v>4.7978585884569408E-2</v>
      </c>
      <c r="AK484" s="48">
        <f>Q484 * ( Baseline!B$87 * Baseline!B$7 )</f>
        <v>1.7200852237431015E-5</v>
      </c>
      <c r="AL484" s="48">
        <f>R484 * ( Baseline!D$87 * Baseline!B$11 )</f>
        <v>2.6986291606833989E-4</v>
      </c>
      <c r="AM484" s="48">
        <f>S484 * ( Baseline!F$87 * Baseline!B$16 )</f>
        <v>5.7276345561077561E-5</v>
      </c>
      <c r="AN484" s="48">
        <f>T484 * ( Baseline!H$87 * Baseline!B$18 )</f>
        <v>3.4658053964458563E-2</v>
      </c>
      <c r="AO484" s="48">
        <f t="shared" si="3"/>
        <v>3.5002394078325408E-2</v>
      </c>
      <c r="AP484" s="48"/>
      <c r="AQ484" s="48">
        <f>V484 * ( (1-Baseline!B$88-Baseline!B$87) + (1-B484)*Baseline!B$88 )</f>
        <v>0.10665719487422778</v>
      </c>
      <c r="AR484" s="48">
        <f>W484 * ( (1-Baseline!B$88-Baseline!B$87) + (1-B484)*Baseline!B$88 )</f>
        <v>4.0320943711706598E-4</v>
      </c>
      <c r="AS484" s="48">
        <f>X484 * ( (1-Baseline!B$88-Baseline!B$87) + (1-B484)*Baseline!B$88 )</f>
        <v>2.0929957647399001E-3</v>
      </c>
      <c r="AT484" s="48">
        <f>Y484 * ( (1-Baseline!B$88-Baseline!B$87) + (1-B484)*Baseline!B$88 )</f>
        <v>3.2614400847478375E-4</v>
      </c>
      <c r="AU484" s="48">
        <f t="shared" si="4"/>
        <v>0.10947954408455952</v>
      </c>
      <c r="AV484" s="48">
        <f>AA484 * ( (1-Baseline!D$88-Baseline!D$87) + (1-B484)*Baseline!D$88 )</f>
        <v>3.1641634648844522E-4</v>
      </c>
      <c r="AW484" s="48">
        <f>AB484 * ( (1-Baseline!D$88-Baseline!D$87) + (1-B484)*Baseline!D$88 )</f>
        <v>2.5842553956026731E-2</v>
      </c>
      <c r="AX484" s="48">
        <f>AC484 * ( (1-Baseline!D$88-Baseline!D$87) + (1-B484)*Baseline!D$88 )</f>
        <v>3.7761898065648253E-4</v>
      </c>
      <c r="AY484" s="48">
        <f>AD484 * ( (1-Baseline!D$88-Baseline!D$87) + (1-B484)*Baseline!D$88 )</f>
        <v>3.9660272650544426E-4</v>
      </c>
      <c r="AZ484" s="48">
        <f t="shared" si="5"/>
        <v>2.6933192009677105E-2</v>
      </c>
      <c r="BA484" s="48">
        <f>AF484 * ( (1-Baseline!F$88-Baseline!F$87) + (1-Baseline!B$36)*Baseline!F$88 )</f>
        <v>8.0425645140394086E-4</v>
      </c>
      <c r="BB484" s="48">
        <f>AG484 * ( (1-Baseline!F$88-Baseline!F$87) + (1-Baseline!B$36)*Baseline!F$88 )</f>
        <v>1.8490633727484028E-4</v>
      </c>
      <c r="BC484" s="48">
        <f>AH484 * ( (1-Baseline!F$88-Baseline!F$87) + (1-Baseline!B$36)*Baseline!F$88 )</f>
        <v>3.3120450860694983E-2</v>
      </c>
      <c r="BD484" s="48">
        <f>AI484 * ( (1-Baseline!F$88-Baseline!F$87) + (1-Baseline!B$36)*Baseline!F$88 )</f>
        <v>4.1731206791069251E-4</v>
      </c>
      <c r="BE484" s="48">
        <f t="shared" si="6"/>
        <v>3.4526925717284461E-2</v>
      </c>
      <c r="BF484" s="48">
        <f>AK484 * ( (1-Baseline!H$88-Baseline!H$87) + (1-Baseline!B$36)*Baseline!H$88 )</f>
        <v>1.362857924476134E-5</v>
      </c>
      <c r="BG484" s="48">
        <f>AL484 * ( (1-Baseline!H$88-Baseline!H$87) + (1-Baseline!B$36)*Baseline!H$88 )</f>
        <v>2.1381778565926704E-4</v>
      </c>
      <c r="BH484" s="48">
        <f>AM484 * ( (1-Baseline!H$88-Baseline!H$87) + (1-Baseline!B$36)*Baseline!H$88 )</f>
        <v>4.5381194114952971E-5</v>
      </c>
      <c r="BI484" s="48">
        <f>AN484 * ( (1-Baseline!H$88-Baseline!H$87) + (1-Baseline!B$36)*Baseline!H$88 )</f>
        <v>2.7460269317119805E-2</v>
      </c>
      <c r="BJ484" s="48">
        <f t="shared" si="7"/>
        <v>2.7733096876138785E-2</v>
      </c>
      <c r="BK484" s="48"/>
      <c r="BL484" s="48">
        <f t="shared" si="18"/>
        <v>0.97422030541018845</v>
      </c>
      <c r="BM484" s="48">
        <f t="shared" si="19"/>
        <v>3.6829659868297961E-3</v>
      </c>
      <c r="BN484" s="48">
        <f t="shared" si="20"/>
        <v>1.9117687986746793E-2</v>
      </c>
      <c r="BO484" s="48">
        <f t="shared" si="21"/>
        <v>2.9790406162349147E-3</v>
      </c>
      <c r="BP484" s="48">
        <f t="shared" si="8"/>
        <v>1</v>
      </c>
      <c r="BQ484" s="48">
        <f t="shared" si="22"/>
        <v>1.1748193321265327E-2</v>
      </c>
      <c r="BR484" s="48">
        <f t="shared" si="23"/>
        <v>0.95950580037975053</v>
      </c>
      <c r="BS484" s="48">
        <f t="shared" si="24"/>
        <v>1.4020580275847138E-2</v>
      </c>
      <c r="BT484" s="48">
        <f t="shared" si="25"/>
        <v>1.4725426023136982E-2</v>
      </c>
      <c r="BU484" s="48">
        <f t="shared" si="9"/>
        <v>1</v>
      </c>
      <c r="BV484" s="48">
        <f t="shared" si="26"/>
        <v>2.3293601578935931E-2</v>
      </c>
      <c r="BW484" s="48">
        <f t="shared" si="27"/>
        <v>5.3554243082312627E-3</v>
      </c>
      <c r="BX484" s="48">
        <f t="shared" si="28"/>
        <v>0.95926440517449896</v>
      </c>
      <c r="BY484" s="48">
        <f t="shared" si="29"/>
        <v>1.2086568938333909E-2</v>
      </c>
      <c r="BZ484" s="48">
        <f t="shared" si="10"/>
        <v>1</v>
      </c>
      <c r="CA484" s="48">
        <f t="shared" si="30"/>
        <v>4.9141930688913443E-4</v>
      </c>
      <c r="CB484" s="48">
        <f t="shared" si="31"/>
        <v>7.7098416601008319E-3</v>
      </c>
      <c r="CC484" s="48">
        <f t="shared" si="32"/>
        <v>1.6363550856809789E-3</v>
      </c>
      <c r="CD484" s="48">
        <f t="shared" si="33"/>
        <v>0.99016238394732914</v>
      </c>
      <c r="CE484" s="48">
        <f t="shared" si="11"/>
        <v>1</v>
      </c>
      <c r="CF484" s="48"/>
      <c r="CG484" s="48">
        <f t="shared" si="34"/>
        <v>0.97422030541018845</v>
      </c>
      <c r="CH484" s="48">
        <f t="shared" si="35"/>
        <v>3.6829659868297961E-3</v>
      </c>
      <c r="CI484" s="48">
        <f t="shared" si="36"/>
        <v>1.9117687986746793E-2</v>
      </c>
      <c r="CJ484" s="48">
        <f t="shared" si="37"/>
        <v>2.9790406162349147E-3</v>
      </c>
      <c r="CK484" s="48">
        <f t="shared" si="12"/>
        <v>1</v>
      </c>
      <c r="CL484" s="48">
        <f t="shared" si="38"/>
        <v>1.1748193321265327E-2</v>
      </c>
      <c r="CM484" s="48">
        <f t="shared" si="39"/>
        <v>0.95950580037975053</v>
      </c>
      <c r="CN484" s="48">
        <f t="shared" si="40"/>
        <v>1.4020580275847138E-2</v>
      </c>
      <c r="CO484" s="48">
        <f t="shared" si="41"/>
        <v>1.4725426023136982E-2</v>
      </c>
      <c r="CP484" s="48">
        <f t="shared" si="13"/>
        <v>1</v>
      </c>
      <c r="CQ484" s="48">
        <f t="shared" si="42"/>
        <v>2.3293601578935931E-2</v>
      </c>
      <c r="CR484" s="48">
        <f t="shared" si="43"/>
        <v>5.3554243082312627E-3</v>
      </c>
      <c r="CS484" s="48">
        <f t="shared" si="44"/>
        <v>0.95926440517449896</v>
      </c>
      <c r="CT484" s="48">
        <f t="shared" si="45"/>
        <v>1.2086568938333909E-2</v>
      </c>
      <c r="CU484" s="48">
        <f t="shared" si="14"/>
        <v>1</v>
      </c>
      <c r="CV484" s="48">
        <f t="shared" si="46"/>
        <v>4.9141930688913443E-4</v>
      </c>
      <c r="CW484" s="48">
        <f t="shared" si="47"/>
        <v>7.7098416601008319E-3</v>
      </c>
      <c r="CX484" s="48">
        <f t="shared" si="48"/>
        <v>1.6363550856809789E-3</v>
      </c>
      <c r="CY484" s="48">
        <f t="shared" si="49"/>
        <v>0.99016238394732914</v>
      </c>
      <c r="CZ484" s="48">
        <f t="shared" si="15"/>
        <v>1</v>
      </c>
      <c r="DA484" s="48"/>
      <c r="DB484" s="48">
        <f>(AQ484*Baseline!B$7 + AV484*Baseline!B$11 + BA484*Baseline!B$16 + BF484*Baseline!B$18)</f>
        <v>55725.787140994915</v>
      </c>
      <c r="DC484" s="48">
        <f>(AR484*Baseline!B$7 + AW484*Baseline!B$11 + BB484*Baseline!B$16 + BG484*Baseline!B$18)</f>
        <v>66026.671276340465</v>
      </c>
      <c r="DD484" s="48">
        <f>(AS484*Baseline!B$7 + AX484*Baseline!B$11 + BC484*Baseline!B$16 + BH484*Baseline!B$18)</f>
        <v>114862.77241991146</v>
      </c>
      <c r="DE484" s="48">
        <f>(AT484*Baseline!B$7 + AY484*Baseline!B$11 + BD484*Baseline!B$16 + BI484*Baseline!B$18)</f>
        <v>1259834.9301351209</v>
      </c>
      <c r="DF484" s="48">
        <f t="shared" si="16"/>
        <v>1496450.1609723677</v>
      </c>
      <c r="DG484" s="48"/>
      <c r="DH484" s="48">
        <f t="shared" si="50"/>
        <v>3.7238652241371843E-2</v>
      </c>
      <c r="DI484" s="48">
        <f t="shared" si="51"/>
        <v>4.4122198652735256E-2</v>
      </c>
      <c r="DJ484" s="48">
        <f t="shared" si="52"/>
        <v>7.675683120998536E-2</v>
      </c>
      <c r="DK484" s="48">
        <f t="shared" si="53"/>
        <v>0.84188231789590751</v>
      </c>
      <c r="DL484" s="48">
        <f t="shared" si="17"/>
        <v>1</v>
      </c>
      <c r="DM484" s="48"/>
      <c r="DN484" s="48">
        <f>DH484 / (Baseline!B$7/Baseline!B$17)</f>
        <v>3.9749811962496406</v>
      </c>
      <c r="DO484" s="48">
        <f>DI484 / (Baseline!B$11/Baseline!B$17)</f>
        <v>1.0651309935228257</v>
      </c>
      <c r="DP484" s="48">
        <f>DJ484 / (Baseline!B$16/Baseline!B$17)</f>
        <v>1.1861250065119948</v>
      </c>
      <c r="DQ484" s="48">
        <f>DK484 / (Baseline!B$18/Baseline!B$17)</f>
        <v>0.95182228356815379</v>
      </c>
      <c r="DR484" s="71"/>
      <c r="DS484" s="48">
        <f>(AU484*Baseline!B$34)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2.8951462862683928E-2</v>
      </c>
      <c r="DT484" s="48">
        <f>(AZ484*Baseline!B$34) + (Baseline!D$88*(1-Baseline!D$89)*Baseline!B$35) + (Baseline!D$88*Baseline!D$89*((1-Baseline!D$90)*Baseline!B$40 + Baseline!D$90*Baseline!B$41))</f>
        <v>1.0453546801451569E-2</v>
      </c>
      <c r="DU484" s="48">
        <f>(BE484*Baseline!B$34) + (Baseline!F$88*(1-Baseline!F$89)*Baseline!B$35) + (Baseline!F$88*Baseline!F$89*((1-Baseline!F$90)*Baseline!B$40 + Baseline!F$90*Baseline!B$41))</f>
        <v>1.2909678857592671E-2</v>
      </c>
      <c r="DV484" s="48">
        <f>(BJ484*Baseline!B$34) + (Baseline!H$88*(1-Baseline!H$89)*Baseline!B$35) + (Baseline!H$88*Baseline!H$89*((1-Baseline!H$90)*Baseline!B$40 + Baseline!H$90*Baseline!B$41))</f>
        <v>9.3049645314208194E-3</v>
      </c>
      <c r="DW484" s="48">
        <f>( DS484*Baseline!B$7 + DT484*Baseline!B$11 + DU484*Baseline!B$16 + DV484*Baseline!B$18 ) / Baseline!B$17</f>
        <v>9.7698663265836268E-3</v>
      </c>
    </row>
    <row r="485" spans="1:127">
      <c r="A485" s="7" t="s">
        <v>784</v>
      </c>
      <c r="B485" s="1">
        <f>MIN( MAX( NORMINV( MCrands!B485, (B$5+B$4)/2, (B$5-B$4)/3.29 ), 0 ), 1 )</f>
        <v>0.53271846366707654</v>
      </c>
      <c r="C485" s="1">
        <f>MAX( NORMINV( MCrands!C485, (C$5+C$4)/2, (C$5-C$4)/3.29 ), 0 )</f>
        <v>2.247034193451428</v>
      </c>
      <c r="D485" s="40"/>
      <c r="E485" s="40">
        <f>Baseline!B$33 * (C485 * Baseline!B$66*Baseline!B$66/Baseline!B$73 + Baseline!B$52*Baseline!B$52/Baseline!B$74 + Baseline!B$53*Baseline!B$53/Baseline!B$75 + Baseline!B$54*Baseline!B$54/Baseline!B$76)</f>
        <v>1.8811783185489711E-5</v>
      </c>
      <c r="F485" s="40">
        <f>Baseline!B$33 * (C485 * Baseline!B$66*Baseline!B$57/Baseline!B$73 + Baseline!B$52*Baseline!B$67/Baseline!B$74 + Baseline!B$53*Baseline!B$55/Baseline!B$75 + Baseline!B$54*Baseline!B$56/Baseline!B$76)</f>
        <v>3.912054727969163E-8</v>
      </c>
      <c r="G485" s="1">
        <f>Baseline!B$33 * (C485 * Baseline!B$66*Baseline!B$58/Baseline!B$73 + Baseline!B$52*Baseline!B$59/Baseline!B$74 + Baseline!B$53*Baseline!B$68/Baseline!B$75 + Baseline!B$54*Baseline!B$60/Baseline!B$76)</f>
        <v>1.0782572127122639E-7</v>
      </c>
      <c r="H485" s="40">
        <f>Baseline!B$33 * (C485 * Baseline!B$66*Baseline!B$61/Baseline!B$73 + Baseline!B$52*Baseline!B$62/Baseline!B$74 + Baseline!B$53*Baseline!B$63/Baseline!B$75 + Baseline!B$54*Baseline!B$69/Baseline!B$76)</f>
        <v>1.6720071252765159E-9</v>
      </c>
      <c r="I485" s="40">
        <f>Baseline!B$33 * (C485 * Baseline!B$57*Baseline!B$66/Baseline!B$73 + Baseline!B$67*Baseline!B$52/Baseline!B$74 + Baseline!B$55*Baseline!B$53/Baseline!B$75 + Baseline!B$56*Baseline!B$54/Baseline!B$76)</f>
        <v>3.912054727969163E-8</v>
      </c>
      <c r="J485" s="1">
        <f>Baseline!B$33 * (C485 * Baseline!B$57*Baseline!B$57/Baseline!B$73 + Baseline!B$67*Baseline!B$67/Baseline!B$74 + Baseline!B$55*Baseline!B$55/Baseline!B$75 + Baseline!B$56*Baseline!B$56/Baseline!B$76)</f>
        <v>1.7949605813723841E-6</v>
      </c>
      <c r="K485" s="40">
        <f>Baseline!B$33 * (C485 * Baseline!B$57*Baseline!B$58/Baseline!B$73 + Baseline!B$67*Baseline!B$59/Baseline!B$74 + Baseline!B$55*Baseline!B$68/Baseline!B$75 + Baseline!B$56*Baseline!B$60/Baseline!B$76)</f>
        <v>1.3929185251010216E-8</v>
      </c>
      <c r="L485" s="1">
        <f>Baseline!B$33 * (C485 * Baseline!B$57*Baseline!B$61/Baseline!B$73 + Baseline!B$67*Baseline!B$62/Baseline!B$74 + Baseline!B$55*Baseline!B$63/Baseline!B$75 + Baseline!B$56*Baseline!B$69/Baseline!B$76)</f>
        <v>1.4629417644354653E-8</v>
      </c>
      <c r="M485" s="40">
        <f>Baseline!B$33 * (C485 * Baseline!B$58*Baseline!B$66/Baseline!B$73 + Baseline!B$59*Baseline!B$52/Baseline!B$74 + Baseline!B$68*Baseline!B$53/Baseline!B$75 + Baseline!B$60*Baseline!B$54/Baseline!B$76)</f>
        <v>1.0782572127122639E-7</v>
      </c>
      <c r="N485" s="1">
        <f>Baseline!B$33 * (C485 * Baseline!B$58*Baseline!B$57/Baseline!B$73 + Baseline!B$59*Baseline!B$67/Baseline!B$74 + Baseline!B$68*Baseline!B$55/Baseline!B$75 + Baseline!B$60*Baseline!B$56/Baseline!B$76)</f>
        <v>1.3929185251010216E-8</v>
      </c>
      <c r="O485" s="1">
        <f>Baseline!B$33 * (C485 * Baseline!B$58*Baseline!B$58/Baseline!B$73 + Baseline!B$59*Baseline!B$59/Baseline!B$74 + Baseline!B$68*Baseline!B$68/Baseline!B$75 + Baseline!B$60*Baseline!B$60/Baseline!B$76)</f>
        <v>1.3250167321698944E-6</v>
      </c>
      <c r="P485" s="40">
        <f>Baseline!B$33 * (C485 * Baseline!B$58*Baseline!B$61/Baseline!B$73 + Baseline!B$59*Baseline!B$62/Baseline!B$74 + Baseline!B$68*Baseline!B$63/Baseline!B$75 + Baseline!B$60*Baseline!B$69/Baseline!B$76)</f>
        <v>1.6489677039070719E-9</v>
      </c>
      <c r="Q485" s="40">
        <f>Baseline!B$33 * (C485 * Baseline!B$61*Baseline!B$66/Baseline!B$73 + Baseline!B$62*Baseline!B$52/Baseline!B$74 + Baseline!B$63*Baseline!B$53/Baseline!B$75 + Baseline!B$69*Baseline!B$54/Baseline!B$76)</f>
        <v>1.6720071252765159E-9</v>
      </c>
      <c r="R485" s="40">
        <f>Baseline!B$33 * (C485 * Baseline!B$61*Baseline!B$57/Baseline!B$73 + Baseline!B$62*Baseline!B$67/Baseline!B$74 + Baseline!B$63*Baseline!B$55/Baseline!B$75 + Baseline!B$69*Baseline!B$56/Baseline!B$76)</f>
        <v>1.4629417644354653E-8</v>
      </c>
      <c r="S485" s="40">
        <f>Baseline!B$33 * (C485 * Baseline!B$61*Baseline!B$58/Baseline!B$73 + Baseline!B$62*Baseline!B$59/Baseline!B$74 + Baseline!B$63*Baseline!B$68/Baseline!B$75 + Baseline!B$69*Baseline!B$60/Baseline!B$76)</f>
        <v>1.6489677039070719E-9</v>
      </c>
      <c r="T485" s="40">
        <f>Baseline!B$33 * (C485 * Baseline!B$61*Baseline!B$61/Baseline!B$73 + Baseline!B$62*Baseline!B$62/Baseline!B$74 + Baseline!B$63*Baseline!B$63/Baseline!B$75 + Baseline!B$69*Baseline!B$69/Baseline!B$76)</f>
        <v>9.8551802734152894E-8</v>
      </c>
      <c r="U485" s="40"/>
      <c r="V485" s="40">
        <f>E485 * ( Baseline!B$87 * Baseline!B$7 )</f>
        <v>0.19524749768219771</v>
      </c>
      <c r="W485" s="40">
        <f>F485 * ( Baseline!D$87 * Baseline!B$11 )</f>
        <v>7.2164091869916704E-4</v>
      </c>
      <c r="X485" s="40">
        <f>G485 * ( Baseline!F$87 * Baseline!B$16 )</f>
        <v>3.7453016198140984E-3</v>
      </c>
      <c r="Y485" s="40">
        <f>H485 * ( Baseline!H$87 * Baseline!B$18 )</f>
        <v>5.8800054239405489E-4</v>
      </c>
      <c r="Z485" s="48">
        <f t="shared" si="0"/>
        <v>0.20030244076310502</v>
      </c>
      <c r="AA485" s="40">
        <f>I485 * ( Baseline!B$87 * Baseline!B$7 )</f>
        <v>4.0603216021591943E-4</v>
      </c>
      <c r="AB485" s="1">
        <f>J485 * ( Baseline!D$87 * Baseline!B$11 )</f>
        <v>3.3110912117601865E-2</v>
      </c>
      <c r="AC485" s="1">
        <f>K485 * ( Baseline!F$87 * Baseline!B$16 )</f>
        <v>4.8382704486689729E-4</v>
      </c>
      <c r="AD485" s="1">
        <f>L485 * ( Baseline!F$87 * Baseline!B$16 )</f>
        <v>5.081494559402472E-4</v>
      </c>
      <c r="AE485" s="48">
        <f t="shared" si="1"/>
        <v>3.4508920778624927E-2</v>
      </c>
      <c r="AF485" s="48">
        <f>M485 * ( Baseline!B$87 * Baseline!B$7 )</f>
        <v>1.1191231610740587E-3</v>
      </c>
      <c r="AG485" s="48">
        <f>N485 * ( Baseline!D$87 * Baseline!B$11 )</f>
        <v>2.569460485663516E-4</v>
      </c>
      <c r="AH485" s="48">
        <f>O485 * ( Baseline!F$87 * Baseline!B$16 )</f>
        <v>4.6024151332071543E-2</v>
      </c>
      <c r="AI485" s="48">
        <f>P485 * ( Baseline!H$87 * Baseline!B$18 )</f>
        <v>5.7989818920615326E-4</v>
      </c>
      <c r="AJ485" s="48">
        <f t="shared" si="2"/>
        <v>4.7980118730918106E-2</v>
      </c>
      <c r="AK485" s="48">
        <f>Q485 * ( Baseline!B$87 * Baseline!B$7 )</f>
        <v>1.735376195324496E-5</v>
      </c>
      <c r="AL485" s="48">
        <f>R485 * ( Baseline!D$87 * Baseline!B$11 )</f>
        <v>2.6986295241289665E-4</v>
      </c>
      <c r="AM485" s="48">
        <f>S485 * ( Baseline!F$87 * Baseline!B$16 )</f>
        <v>5.7276513800722825E-5</v>
      </c>
      <c r="AN485" s="48">
        <f>T485 * ( Baseline!H$87 * Baseline!B$18 )</f>
        <v>3.4658054134793413E-2</v>
      </c>
      <c r="AO485" s="48">
        <f t="shared" si="3"/>
        <v>3.5002547362960275E-2</v>
      </c>
      <c r="AP485" s="48"/>
      <c r="AQ485" s="48">
        <f>V485 * ( (1-Baseline!B$88-Baseline!B$87) + (1-B485)*Baseline!B$88 )</f>
        <v>9.8498568401708383E-2</v>
      </c>
      <c r="AR485" s="48">
        <f>W485 * ( (1-Baseline!B$88-Baseline!B$87) + (1-B485)*Baseline!B$88 )</f>
        <v>3.6405382007844588E-4</v>
      </c>
      <c r="AS485" s="48">
        <f>X485 * ( (1-Baseline!B$88-Baseline!B$87) + (1-B485)*Baseline!B$88 )</f>
        <v>1.8894318860093867E-3</v>
      </c>
      <c r="AT485" s="48">
        <f>Y485 * ( (1-Baseline!B$88-Baseline!B$87) + (1-B485)*Baseline!B$88 )</f>
        <v>2.9663484722100602E-4</v>
      </c>
      <c r="AU485" s="48">
        <f t="shared" si="4"/>
        <v>0.10104868895501723</v>
      </c>
      <c r="AV485" s="48">
        <f>AA485 * ( (1-Baseline!D$88-Baseline!D$87) + (1-B485)*Baseline!D$88 )</f>
        <v>3.0563686277844344E-4</v>
      </c>
      <c r="AW485" s="48">
        <f>AB485 * ( (1-Baseline!D$88-Baseline!D$87) + (1-B485)*Baseline!D$88 )</f>
        <v>2.4923925479141903E-2</v>
      </c>
      <c r="AX485" s="48">
        <f>AC485 * ( (1-Baseline!D$88-Baseline!D$87) + (1-B485)*Baseline!D$88 )</f>
        <v>3.6419622534788045E-4</v>
      </c>
      <c r="AY485" s="48">
        <f>AD485 * ( (1-Baseline!D$88-Baseline!D$87) + (1-B485)*Baseline!D$88 )</f>
        <v>3.8250468990820786E-4</v>
      </c>
      <c r="AZ485" s="48">
        <f t="shared" si="5"/>
        <v>2.5976263257176436E-2</v>
      </c>
      <c r="BA485" s="48">
        <f>AF485 * ( (1-Baseline!F$88-Baseline!F$87) + (1-Baseline!B$36)*Baseline!F$88 )</f>
        <v>8.053568386500471E-4</v>
      </c>
      <c r="BB485" s="48">
        <f>AG485 * ( (1-Baseline!F$88-Baseline!F$87) + (1-Baseline!B$36)*Baseline!F$88 )</f>
        <v>1.8490659882190074E-4</v>
      </c>
      <c r="BC485" s="48">
        <f>AH485 * ( (1-Baseline!F$88-Baseline!F$87) + (1-Baseline!B$36)*Baseline!F$88 )</f>
        <v>3.312045207140131E-2</v>
      </c>
      <c r="BD485" s="48">
        <f>AI485 * ( (1-Baseline!F$88-Baseline!F$87) + (1-Baseline!B$36)*Baseline!F$88 )</f>
        <v>4.1731329369480252E-4</v>
      </c>
      <c r="BE485" s="48">
        <f t="shared" si="6"/>
        <v>3.4528028802568056E-2</v>
      </c>
      <c r="BF485" s="48">
        <f>AK485 * ( (1-Baseline!H$88-Baseline!H$87) + (1-Baseline!B$36)*Baseline!H$88 )</f>
        <v>1.3749732670795045E-5</v>
      </c>
      <c r="BG485" s="48">
        <f>AL485 * ( (1-Baseline!H$88-Baseline!H$87) + (1-Baseline!B$36)*Baseline!H$88 )</f>
        <v>2.1381781445578625E-4</v>
      </c>
      <c r="BH485" s="48">
        <f>AM485 * ( (1-Baseline!H$88-Baseline!H$87) + (1-Baseline!B$36)*Baseline!H$88 )</f>
        <v>4.5381327414588705E-5</v>
      </c>
      <c r="BI485" s="48">
        <f>AN485 * ( (1-Baseline!H$88-Baseline!H$87) + (1-Baseline!B$36)*Baseline!H$88 )</f>
        <v>2.7460269452079515E-2</v>
      </c>
      <c r="BJ485" s="48">
        <f t="shared" si="7"/>
        <v>2.7733218326620686E-2</v>
      </c>
      <c r="BK485" s="48"/>
      <c r="BL485" s="48">
        <f t="shared" si="18"/>
        <v>0.97476344740658594</v>
      </c>
      <c r="BM485" s="48">
        <f t="shared" si="19"/>
        <v>3.6027564913831576E-3</v>
      </c>
      <c r="BN485" s="48">
        <f t="shared" si="20"/>
        <v>1.8698232560449005E-2</v>
      </c>
      <c r="BO485" s="48">
        <f t="shared" si="21"/>
        <v>2.9355635415819776E-3</v>
      </c>
      <c r="BP485" s="48">
        <f t="shared" si="8"/>
        <v>1.0000000000000002</v>
      </c>
      <c r="BQ485" s="48">
        <f t="shared" si="22"/>
        <v>1.1766005747343414E-2</v>
      </c>
      <c r="BR485" s="48">
        <f t="shared" si="23"/>
        <v>0.95948848502127027</v>
      </c>
      <c r="BS485" s="48">
        <f t="shared" si="24"/>
        <v>1.4020347027675906E-2</v>
      </c>
      <c r="BT485" s="48">
        <f t="shared" si="25"/>
        <v>1.4725162203710486E-2</v>
      </c>
      <c r="BU485" s="48">
        <f t="shared" si="9"/>
        <v>1.0000000000000002</v>
      </c>
      <c r="BV485" s="48">
        <f t="shared" si="26"/>
        <v>2.3324726796745136E-2</v>
      </c>
      <c r="BW485" s="48">
        <f t="shared" si="27"/>
        <v>5.3552607905652614E-3</v>
      </c>
      <c r="BX485" s="48">
        <f t="shared" si="28"/>
        <v>0.95923379410926413</v>
      </c>
      <c r="BY485" s="48">
        <f t="shared" si="29"/>
        <v>1.2086218303425546E-2</v>
      </c>
      <c r="BZ485" s="48">
        <f t="shared" si="10"/>
        <v>1</v>
      </c>
      <c r="CA485" s="48">
        <f t="shared" si="30"/>
        <v>4.9578568591864046E-4</v>
      </c>
      <c r="CB485" s="48">
        <f t="shared" si="31"/>
        <v>7.7098089351766968E-3</v>
      </c>
      <c r="CC485" s="48">
        <f t="shared" si="32"/>
        <v>1.6363527261828057E-3</v>
      </c>
      <c r="CD485" s="48">
        <f t="shared" si="33"/>
        <v>0.99015805265272194</v>
      </c>
      <c r="CE485" s="48">
        <f t="shared" si="11"/>
        <v>1</v>
      </c>
      <c r="CF485" s="48"/>
      <c r="CG485" s="48">
        <f t="shared" si="34"/>
        <v>0.97476344740658594</v>
      </c>
      <c r="CH485" s="48">
        <f t="shared" si="35"/>
        <v>3.6027564913831576E-3</v>
      </c>
      <c r="CI485" s="48">
        <f t="shared" si="36"/>
        <v>1.8698232560449005E-2</v>
      </c>
      <c r="CJ485" s="48">
        <f t="shared" si="37"/>
        <v>2.9355635415819776E-3</v>
      </c>
      <c r="CK485" s="48">
        <f t="shared" si="12"/>
        <v>1.0000000000000002</v>
      </c>
      <c r="CL485" s="48">
        <f t="shared" si="38"/>
        <v>1.1766005747343414E-2</v>
      </c>
      <c r="CM485" s="48">
        <f t="shared" si="39"/>
        <v>0.95948848502127027</v>
      </c>
      <c r="CN485" s="48">
        <f t="shared" si="40"/>
        <v>1.4020347027675906E-2</v>
      </c>
      <c r="CO485" s="48">
        <f t="shared" si="41"/>
        <v>1.4725162203710486E-2</v>
      </c>
      <c r="CP485" s="48">
        <f t="shared" si="13"/>
        <v>1.0000000000000002</v>
      </c>
      <c r="CQ485" s="48">
        <f t="shared" si="42"/>
        <v>2.3324726796745136E-2</v>
      </c>
      <c r="CR485" s="48">
        <f t="shared" si="43"/>
        <v>5.3552607905652614E-3</v>
      </c>
      <c r="CS485" s="48">
        <f t="shared" si="44"/>
        <v>0.95923379410926413</v>
      </c>
      <c r="CT485" s="48">
        <f t="shared" si="45"/>
        <v>1.2086218303425546E-2</v>
      </c>
      <c r="CU485" s="48">
        <f t="shared" si="14"/>
        <v>1</v>
      </c>
      <c r="CV485" s="48">
        <f t="shared" si="46"/>
        <v>4.9578568591864046E-4</v>
      </c>
      <c r="CW485" s="48">
        <f t="shared" si="47"/>
        <v>7.7098089351766968E-3</v>
      </c>
      <c r="CX485" s="48">
        <f t="shared" si="48"/>
        <v>1.6363527261828057E-3</v>
      </c>
      <c r="CY485" s="48">
        <f t="shared" si="49"/>
        <v>0.99015805265272194</v>
      </c>
      <c r="CZ485" s="48">
        <f t="shared" si="15"/>
        <v>1</v>
      </c>
      <c r="DA485" s="48"/>
      <c r="DB485" s="48">
        <f>(AQ485*Baseline!B$7 + AV485*Baseline!B$11 + BA485*Baseline!B$16 + BF485*Baseline!B$18)</f>
        <v>51754.970337502098</v>
      </c>
      <c r="DC485" s="48">
        <f>(AR485*Baseline!B$7 + AW485*Baseline!B$11 + BB485*Baseline!B$16 + BG485*Baseline!B$18)</f>
        <v>64037.634622307916</v>
      </c>
      <c r="DD485" s="48">
        <f>(AS485*Baseline!B$7 + AX485*Baseline!B$11 + BC485*Baseline!B$16 + BH485*Baseline!B$18)</f>
        <v>114735.2682751344</v>
      </c>
      <c r="DE485" s="48">
        <f>(AT485*Baseline!B$7 + AY485*Baseline!B$11 + BD485*Baseline!B$16 + BI485*Baseline!B$18)</f>
        <v>1259790.394477661</v>
      </c>
      <c r="DF485" s="48">
        <f t="shared" si="16"/>
        <v>1490318.2677126054</v>
      </c>
      <c r="DG485" s="48"/>
      <c r="DH485" s="48">
        <f t="shared" si="50"/>
        <v>3.4727461548825743E-2</v>
      </c>
      <c r="DI485" s="48">
        <f t="shared" si="51"/>
        <v>4.2969099963187866E-2</v>
      </c>
      <c r="DJ485" s="48">
        <f t="shared" si="52"/>
        <v>7.698709112063308E-2</v>
      </c>
      <c r="DK485" s="48">
        <f t="shared" si="53"/>
        <v>0.84531634736735328</v>
      </c>
      <c r="DL485" s="48">
        <f t="shared" si="17"/>
        <v>1</v>
      </c>
      <c r="DM485" s="48"/>
      <c r="DN485" s="48">
        <f>DH485 / (Baseline!B$7/Baseline!B$17)</f>
        <v>3.7069281067240745</v>
      </c>
      <c r="DO485" s="48">
        <f>DI485 / (Baseline!B$11/Baseline!B$17)</f>
        <v>1.0372946392537634</v>
      </c>
      <c r="DP485" s="48">
        <f>DJ485 / (Baseline!B$16/Baseline!B$17)</f>
        <v>1.1896832179924728</v>
      </c>
      <c r="DQ485" s="48">
        <f>DK485 / (Baseline!B$18/Baseline!B$17)</f>
        <v>0.9557047570491517</v>
      </c>
      <c r="DR485" s="71"/>
      <c r="DS485" s="48">
        <f>(AU485*Baseline!B$34)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2.7686834593252583E-2</v>
      </c>
      <c r="DT485" s="48">
        <f>(AZ485*Baseline!B$34) + (Baseline!D$88*(1-Baseline!D$89)*Baseline!B$35) + (Baseline!D$88*Baseline!D$89*((1-Baseline!D$90)*Baseline!B$40 + Baseline!D$90*Baseline!B$41))</f>
        <v>1.0310007488576469E-2</v>
      </c>
      <c r="DU485" s="48">
        <f>(BE485*Baseline!B$34) + (Baseline!F$88*(1-Baseline!F$89)*Baseline!B$35) + (Baseline!F$88*Baseline!F$89*((1-Baseline!F$90)*Baseline!B$40 + Baseline!F$90*Baseline!B$41))</f>
        <v>1.2909844320385212E-2</v>
      </c>
      <c r="DV485" s="48">
        <f>(BJ485*Baseline!B$34) + (Baseline!H$88*(1-Baseline!H$89)*Baseline!B$35) + (Baseline!H$88*Baseline!H$89*((1-Baseline!H$90)*Baseline!B$40 + Baseline!H$90*Baseline!B$41))</f>
        <v>9.3049827489931035E-3</v>
      </c>
      <c r="DW485" s="48">
        <f>( DS485*Baseline!B$7 + DT485*Baseline!B$11 + DU485*Baseline!B$16 + DV485*Baseline!B$18 ) / Baseline!B$17</f>
        <v>9.7520997814860965E-3</v>
      </c>
    </row>
    <row r="486" spans="1:127">
      <c r="A486" s="7" t="s">
        <v>785</v>
      </c>
      <c r="B486" s="1">
        <f>MIN( MAX( NORMINV( MCrands!B486, (B$5+B$4)/2, (B$5-B$4)/3.29 ), 0 ), 1 )</f>
        <v>0.53952337800897621</v>
      </c>
      <c r="C486" s="1">
        <f>MAX( NORMINV( MCrands!C486, (C$5+C$4)/2, (C$5-C$4)/3.29 ), 0 )</f>
        <v>2.7001949056302474</v>
      </c>
      <c r="D486" s="40"/>
      <c r="E486" s="40">
        <f>Baseline!B$33 * (C486 * Baseline!B$66*Baseline!B$66/Baseline!B$73 + Baseline!B$52*Baseline!B$52/Baseline!B$74 + Baseline!B$53*Baseline!B$53/Baseline!B$75 + Baseline!B$54*Baseline!B$54/Baseline!B$76)</f>
        <v>2.2603851389404724E-5</v>
      </c>
      <c r="F486" s="40">
        <f>Baseline!B$33 * (C486 * Baseline!B$66*Baseline!B$57/Baseline!B$73 + Baseline!B$52*Baseline!B$67/Baseline!B$74 + Baseline!B$53*Baseline!B$55/Baseline!B$75 + Baseline!B$54*Baseline!B$56/Baseline!B$76)</f>
        <v>3.9627677765002904E-8</v>
      </c>
      <c r="G486" s="1">
        <f>Baseline!B$33 * (C486 * Baseline!B$66*Baseline!B$58/Baseline!B$73 + Baseline!B$52*Baseline!B$59/Baseline!B$74 + Baseline!B$53*Baseline!B$68/Baseline!B$75 + Baseline!B$54*Baseline!B$60/Baseline!B$76)</f>
        <v>1.0907241704761661E-7</v>
      </c>
      <c r="H486" s="40">
        <f>Baseline!B$33 * (C486 * Baseline!B$66*Baseline!B$61/Baseline!B$73 + Baseline!B$52*Baseline!B$62/Baseline!B$74 + Baseline!B$53*Baseline!B$63/Baseline!B$75 + Baseline!B$54*Baseline!B$69/Baseline!B$76)</f>
        <v>1.7966767029155364E-9</v>
      </c>
      <c r="I486" s="40">
        <f>Baseline!B$33 * (C486 * Baseline!B$57*Baseline!B$66/Baseline!B$73 + Baseline!B$67*Baseline!B$52/Baseline!B$74 + Baseline!B$55*Baseline!B$53/Baseline!B$75 + Baseline!B$56*Baseline!B$54/Baseline!B$76)</f>
        <v>3.9627677765002904E-8</v>
      </c>
      <c r="J486" s="1">
        <f>Baseline!B$33 * (C486 * Baseline!B$57*Baseline!B$57/Baseline!B$73 + Baseline!B$67*Baseline!B$67/Baseline!B$74 + Baseline!B$55*Baseline!B$55/Baseline!B$75 + Baseline!B$56*Baseline!B$56/Baseline!B$76)</f>
        <v>1.7949606491932447E-6</v>
      </c>
      <c r="K486" s="40">
        <f>Baseline!B$33 * (C486 * Baseline!B$57*Baseline!B$58/Baseline!B$73 + Baseline!B$67*Baseline!B$59/Baseline!B$74 + Baseline!B$55*Baseline!B$68/Baseline!B$75 + Baseline!B$56*Baseline!B$60/Baseline!B$76)</f>
        <v>1.3929351977292585E-8</v>
      </c>
      <c r="L486" s="1">
        <f>Baseline!B$33 * (C486 * Baseline!B$57*Baseline!B$61/Baseline!B$73 + Baseline!B$67*Baseline!B$62/Baseline!B$74 + Baseline!B$55*Baseline!B$63/Baseline!B$75 + Baseline!B$56*Baseline!B$69/Baseline!B$76)</f>
        <v>1.4629434316982889E-8</v>
      </c>
      <c r="M486" s="40">
        <f>Baseline!B$33 * (C486 * Baseline!B$58*Baseline!B$66/Baseline!B$73 + Baseline!B$59*Baseline!B$52/Baseline!B$74 + Baseline!B$68*Baseline!B$53/Baseline!B$75 + Baseline!B$60*Baseline!B$54/Baseline!B$76)</f>
        <v>1.0907241704761661E-7</v>
      </c>
      <c r="N486" s="1">
        <f>Baseline!B$33 * (C486 * Baseline!B$58*Baseline!B$57/Baseline!B$73 + Baseline!B$59*Baseline!B$67/Baseline!B$74 + Baseline!B$68*Baseline!B$55/Baseline!B$75 + Baseline!B$60*Baseline!B$56/Baseline!B$76)</f>
        <v>1.3929351977292585E-8</v>
      </c>
      <c r="O486" s="1">
        <f>Baseline!B$33 * (C486 * Baseline!B$58*Baseline!B$58/Baseline!B$73 + Baseline!B$59*Baseline!B$59/Baseline!B$74 + Baseline!B$68*Baseline!B$68/Baseline!B$75 + Baseline!B$60*Baseline!B$60/Baseline!B$76)</f>
        <v>1.3250171420386719E-6</v>
      </c>
      <c r="P486" s="40">
        <f>Baseline!B$33 * (C486 * Baseline!B$58*Baseline!B$61/Baseline!B$73 + Baseline!B$59*Baseline!B$62/Baseline!B$74 + Baseline!B$68*Baseline!B$63/Baseline!B$75 + Baseline!B$60*Baseline!B$69/Baseline!B$76)</f>
        <v>1.6490086907848199E-9</v>
      </c>
      <c r="Q486" s="40">
        <f>Baseline!B$33 * (C486 * Baseline!B$61*Baseline!B$66/Baseline!B$73 + Baseline!B$62*Baseline!B$52/Baseline!B$74 + Baseline!B$63*Baseline!B$53/Baseline!B$75 + Baseline!B$69*Baseline!B$54/Baseline!B$76)</f>
        <v>1.7966767029155362E-9</v>
      </c>
      <c r="R486" s="40">
        <f>Baseline!B$33 * (C486 * Baseline!B$61*Baseline!B$57/Baseline!B$73 + Baseline!B$62*Baseline!B$67/Baseline!B$74 + Baseline!B$63*Baseline!B$55/Baseline!B$75 + Baseline!B$69*Baseline!B$56/Baseline!B$76)</f>
        <v>1.4629434316982889E-8</v>
      </c>
      <c r="S486" s="40">
        <f>Baseline!B$33 * (C486 * Baseline!B$61*Baseline!B$58/Baseline!B$73 + Baseline!B$62*Baseline!B$59/Baseline!B$74 + Baseline!B$63*Baseline!B$68/Baseline!B$75 + Baseline!B$69*Baseline!B$60/Baseline!B$76)</f>
        <v>1.6490086907848199E-9</v>
      </c>
      <c r="T486" s="40">
        <f>Baseline!B$33 * (C486 * Baseline!B$61*Baseline!B$61/Baseline!B$73 + Baseline!B$62*Baseline!B$62/Baseline!B$74 + Baseline!B$63*Baseline!B$63/Baseline!B$75 + Baseline!B$69*Baseline!B$69/Baseline!B$76)</f>
        <v>9.8551806832840664E-8</v>
      </c>
      <c r="U486" s="40"/>
      <c r="V486" s="40">
        <f>E486 * ( Baseline!B$87 * Baseline!B$7 )</f>
        <v>0.23460537357063163</v>
      </c>
      <c r="W486" s="40">
        <f>F486 * ( Baseline!D$87 * Baseline!B$11 )</f>
        <v>7.3099574972195186E-4</v>
      </c>
      <c r="X486" s="40">
        <f>G486 * ( Baseline!F$87 * Baseline!B$16 )</f>
        <v>3.7886053107672483E-3</v>
      </c>
      <c r="Y486" s="40">
        <f>H486 * ( Baseline!H$87 * Baseline!B$18 )</f>
        <v>6.3184352497683456E-4</v>
      </c>
      <c r="Z486" s="48">
        <f t="shared" si="0"/>
        <v>0.23975681815609767</v>
      </c>
      <c r="AA486" s="40">
        <f>I486 * ( Baseline!B$87 * Baseline!B$7 )</f>
        <v>4.1129566752296512E-4</v>
      </c>
      <c r="AB486" s="1">
        <f>J486 * ( Baseline!D$87 * Baseline!B$11 )</f>
        <v>3.311091336866586E-2</v>
      </c>
      <c r="AC486" s="1">
        <f>K486 * ( Baseline!F$87 * Baseline!B$16 )</f>
        <v>4.8383283606595498E-4</v>
      </c>
      <c r="AD486" s="1">
        <f>L486 * ( Baseline!F$87 * Baseline!B$16 )</f>
        <v>5.0815003506015299E-4</v>
      </c>
      <c r="AE486" s="48">
        <f t="shared" si="1"/>
        <v>3.4514191907314938E-2</v>
      </c>
      <c r="AF486" s="48">
        <f>M486 * ( Baseline!B$87 * Baseline!B$7 )</f>
        <v>1.1320626165372129E-3</v>
      </c>
      <c r="AG486" s="48">
        <f>N486 * ( Baseline!D$87 * Baseline!B$11 )</f>
        <v>2.5694912409867277E-4</v>
      </c>
      <c r="AH486" s="48">
        <f>O486 * ( Baseline!F$87 * Baseline!B$16 )</f>
        <v>4.6024165568769225E-2</v>
      </c>
      <c r="AI486" s="48">
        <f>P486 * ( Baseline!H$87 * Baseline!B$18 )</f>
        <v>5.7991260320354758E-4</v>
      </c>
      <c r="AJ486" s="48">
        <f t="shared" si="2"/>
        <v>4.7993089912608658E-2</v>
      </c>
      <c r="AK486" s="48">
        <f>Q486 * ( Baseline!B$87 * Baseline!B$7 )</f>
        <v>1.8647707499560351E-5</v>
      </c>
      <c r="AL486" s="48">
        <f>R486 * ( Baseline!D$87 * Baseline!B$11 )</f>
        <v>2.6986325996612877E-4</v>
      </c>
      <c r="AM486" s="48">
        <f>S486 * ( Baseline!F$87 * Baseline!B$16 )</f>
        <v>5.7277937470491143E-5</v>
      </c>
      <c r="AN486" s="48">
        <f>T486 * ( Baseline!H$87 * Baseline!B$18 )</f>
        <v>3.4658055576193149E-2</v>
      </c>
      <c r="AO486" s="48">
        <f t="shared" si="3"/>
        <v>3.500384448112933E-2</v>
      </c>
      <c r="AP486" s="48"/>
      <c r="AQ486" s="48">
        <f>V486 * ( (1-Baseline!B$88-Baseline!B$87) + (1-B486)*Baseline!B$88 )</f>
        <v>0.11693299412960249</v>
      </c>
      <c r="AR486" s="48">
        <f>W486 * ( (1-Baseline!B$88-Baseline!B$87) + (1-B486)*Baseline!B$88 )</f>
        <v>3.6434596705973158E-4</v>
      </c>
      <c r="AS486" s="48">
        <f>X486 * ( (1-Baseline!B$88-Baseline!B$87) + (1-B486)*Baseline!B$88 )</f>
        <v>1.8883325467818045E-3</v>
      </c>
      <c r="AT486" s="48">
        <f>Y486 * ( (1-Baseline!B$88-Baseline!B$87) + (1-B486)*Baseline!B$88 )</f>
        <v>3.1492609940027565E-4</v>
      </c>
      <c r="AU486" s="48">
        <f t="shared" si="4"/>
        <v>0.1195005987428443</v>
      </c>
      <c r="AV486" s="48">
        <f>AA486 * ( (1-Baseline!D$88-Baseline!D$87) + (1-B486)*Baseline!D$88 )</f>
        <v>3.0834504140890334E-4</v>
      </c>
      <c r="AW486" s="48">
        <f>AB486 * ( (1-Baseline!D$88-Baseline!D$87) + (1-B486)*Baseline!D$88 )</f>
        <v>2.4822984436561862E-2</v>
      </c>
      <c r="AX486" s="48">
        <f>AC486 * ( (1-Baseline!D$88-Baseline!D$87) + (1-B486)*Baseline!D$88 )</f>
        <v>3.6272557104777671E-4</v>
      </c>
      <c r="AY486" s="48">
        <f>AD486 * ( (1-Baseline!D$88-Baseline!D$87) + (1-B486)*Baseline!D$88 )</f>
        <v>3.8095597881251654E-4</v>
      </c>
      <c r="AZ486" s="48">
        <f t="shared" si="5"/>
        <v>2.5875011027831057E-2</v>
      </c>
      <c r="BA486" s="48">
        <f>AF486 * ( (1-Baseline!F$88-Baseline!F$87) + (1-Baseline!B$36)*Baseline!F$88 )</f>
        <v>8.1466848486390765E-4</v>
      </c>
      <c r="BB486" s="48">
        <f>AG486 * ( (1-Baseline!F$88-Baseline!F$87) + (1-Baseline!B$36)*Baseline!F$88 )</f>
        <v>1.8490881207337609E-4</v>
      </c>
      <c r="BC486" s="48">
        <f>AH486 * ( (1-Baseline!F$88-Baseline!F$87) + (1-Baseline!B$36)*Baseline!F$88 )</f>
        <v>3.312046231658454E-2</v>
      </c>
      <c r="BD486" s="48">
        <f>AI486 * ( (1-Baseline!F$88-Baseline!F$87) + (1-Baseline!B$36)*Baseline!F$88 )</f>
        <v>4.1732366646857536E-4</v>
      </c>
      <c r="BE486" s="48">
        <f t="shared" si="6"/>
        <v>3.4537363279990393E-2</v>
      </c>
      <c r="BF486" s="48">
        <f>AK486 * ( (1-Baseline!H$88-Baseline!H$87) + (1-Baseline!B$36)*Baseline!H$88 )</f>
        <v>1.4774951606051656E-5</v>
      </c>
      <c r="BG486" s="48">
        <f>AL486 * ( (1-Baseline!H$88-Baseline!H$87) + (1-Baseline!B$36)*Baseline!H$88 )</f>
        <v>2.1381805813636313E-4</v>
      </c>
      <c r="BH486" s="48">
        <f>AM486 * ( (1-Baseline!H$88-Baseline!H$87) + (1-Baseline!B$36)*Baseline!H$88 )</f>
        <v>4.5382455416619536E-5</v>
      </c>
      <c r="BI486" s="48">
        <f>AN486 * ( (1-Baseline!H$88-Baseline!H$87) + (1-Baseline!B$36)*Baseline!H$88 )</f>
        <v>2.7460270594129352E-2</v>
      </c>
      <c r="BJ486" s="48">
        <f t="shared" si="7"/>
        <v>2.7734246059288387E-2</v>
      </c>
      <c r="BK486" s="48"/>
      <c r="BL486" s="48">
        <f t="shared" si="18"/>
        <v>0.97851387658092748</v>
      </c>
      <c r="BM486" s="48">
        <f t="shared" si="19"/>
        <v>3.0489049502067751E-3</v>
      </c>
      <c r="BN486" s="48">
        <f t="shared" si="20"/>
        <v>1.5801866824494699E-2</v>
      </c>
      <c r="BO486" s="48">
        <f t="shared" si="21"/>
        <v>2.6353516443710155E-3</v>
      </c>
      <c r="BP486" s="48">
        <f t="shared" si="8"/>
        <v>1</v>
      </c>
      <c r="BQ486" s="48">
        <f t="shared" si="22"/>
        <v>1.1916711497330323E-2</v>
      </c>
      <c r="BR486" s="48">
        <f t="shared" si="23"/>
        <v>0.95934198481547917</v>
      </c>
      <c r="BS486" s="48">
        <f t="shared" si="24"/>
        <v>1.4018373582822069E-2</v>
      </c>
      <c r="BT486" s="48">
        <f t="shared" si="25"/>
        <v>1.4722930104368332E-2</v>
      </c>
      <c r="BU486" s="48">
        <f t="shared" si="9"/>
        <v>0.99999999999999989</v>
      </c>
      <c r="BV486" s="48">
        <f t="shared" si="26"/>
        <v>2.3588033581471889E-2</v>
      </c>
      <c r="BW486" s="48">
        <f t="shared" si="27"/>
        <v>5.353877497084587E-3</v>
      </c>
      <c r="BX486" s="48">
        <f t="shared" si="28"/>
        <v>0.95897483684787377</v>
      </c>
      <c r="BY486" s="48">
        <f t="shared" si="29"/>
        <v>1.2083252073569741E-2</v>
      </c>
      <c r="BZ486" s="48">
        <f t="shared" si="10"/>
        <v>1</v>
      </c>
      <c r="CA486" s="48">
        <f t="shared" si="30"/>
        <v>5.3273312620313407E-4</v>
      </c>
      <c r="CB486" s="48">
        <f t="shared" si="31"/>
        <v>7.70953202330712E-3</v>
      </c>
      <c r="CC486" s="48">
        <f t="shared" si="32"/>
        <v>1.6363327605734804E-3</v>
      </c>
      <c r="CD486" s="48">
        <f t="shared" si="33"/>
        <v>0.99012140208991628</v>
      </c>
      <c r="CE486" s="48">
        <f t="shared" si="11"/>
        <v>1</v>
      </c>
      <c r="CF486" s="48"/>
      <c r="CG486" s="48">
        <f t="shared" si="34"/>
        <v>0.97851387658092748</v>
      </c>
      <c r="CH486" s="48">
        <f t="shared" si="35"/>
        <v>3.0489049502067751E-3</v>
      </c>
      <c r="CI486" s="48">
        <f t="shared" si="36"/>
        <v>1.5801866824494699E-2</v>
      </c>
      <c r="CJ486" s="48">
        <f t="shared" si="37"/>
        <v>2.6353516443710155E-3</v>
      </c>
      <c r="CK486" s="48">
        <f t="shared" si="12"/>
        <v>1</v>
      </c>
      <c r="CL486" s="48">
        <f t="shared" si="38"/>
        <v>1.1916711497330323E-2</v>
      </c>
      <c r="CM486" s="48">
        <f t="shared" si="39"/>
        <v>0.95934198481547917</v>
      </c>
      <c r="CN486" s="48">
        <f t="shared" si="40"/>
        <v>1.4018373582822069E-2</v>
      </c>
      <c r="CO486" s="48">
        <f t="shared" si="41"/>
        <v>1.4722930104368332E-2</v>
      </c>
      <c r="CP486" s="48">
        <f t="shared" si="13"/>
        <v>0.99999999999999989</v>
      </c>
      <c r="CQ486" s="48">
        <f t="shared" si="42"/>
        <v>2.3588033581471889E-2</v>
      </c>
      <c r="CR486" s="48">
        <f t="shared" si="43"/>
        <v>5.353877497084587E-3</v>
      </c>
      <c r="CS486" s="48">
        <f t="shared" si="44"/>
        <v>0.95897483684787377</v>
      </c>
      <c r="CT486" s="48">
        <f t="shared" si="45"/>
        <v>1.2083252073569741E-2</v>
      </c>
      <c r="CU486" s="48">
        <f t="shared" si="14"/>
        <v>1</v>
      </c>
      <c r="CV486" s="48">
        <f t="shared" si="46"/>
        <v>5.3273312620313407E-4</v>
      </c>
      <c r="CW486" s="48">
        <f t="shared" si="47"/>
        <v>7.70953202330712E-3</v>
      </c>
      <c r="CX486" s="48">
        <f t="shared" si="48"/>
        <v>1.6363327605734804E-3</v>
      </c>
      <c r="CY486" s="48">
        <f t="shared" si="49"/>
        <v>0.99012140208991628</v>
      </c>
      <c r="CZ486" s="48">
        <f t="shared" si="15"/>
        <v>1</v>
      </c>
      <c r="DA486" s="48"/>
      <c r="DB486" s="48">
        <f>(AQ486*Baseline!B$7 + AV486*Baseline!B$11 + BA486*Baseline!B$16 + BF486*Baseline!B$18)</f>
        <v>60779.616046498668</v>
      </c>
      <c r="DC486" s="48">
        <f>(AR486*Baseline!B$7 + AW486*Baseline!B$11 + BB486*Baseline!B$16 + BG486*Baseline!B$18)</f>
        <v>63821.321370110069</v>
      </c>
      <c r="DD486" s="48">
        <f>(AS486*Baseline!B$7 + AX486*Baseline!B$11 + BC486*Baseline!B$16 + BH486*Baseline!B$18)</f>
        <v>114731.66717349096</v>
      </c>
      <c r="DE486" s="48">
        <f>(AT486*Baseline!B$7 + AY486*Baseline!B$11 + BD486*Baseline!B$16 + BI486*Baseline!B$18)</f>
        <v>1259796.0314865496</v>
      </c>
      <c r="DF486" s="48">
        <f t="shared" si="16"/>
        <v>1499128.6360766494</v>
      </c>
      <c r="DG486" s="48"/>
      <c r="DH486" s="48">
        <f t="shared" si="50"/>
        <v>4.0543296007982496E-2</v>
      </c>
      <c r="DI486" s="48">
        <f t="shared" si="51"/>
        <v>4.2572278211652367E-2</v>
      </c>
      <c r="DJ486" s="48">
        <f t="shared" si="52"/>
        <v>7.6532236402176768E-2</v>
      </c>
      <c r="DK486" s="48">
        <f t="shared" si="53"/>
        <v>0.84035218937818834</v>
      </c>
      <c r="DL486" s="48">
        <f t="shared" si="17"/>
        <v>1</v>
      </c>
      <c r="DM486" s="48"/>
      <c r="DN486" s="48">
        <f>DH486 / (Baseline!B$7/Baseline!B$17)</f>
        <v>4.3277301826371515</v>
      </c>
      <c r="DO486" s="48">
        <f>DI486 / (Baseline!B$11/Baseline!B$17)</f>
        <v>1.0277151722423599</v>
      </c>
      <c r="DP486" s="48">
        <f>DJ486 / (Baseline!B$16/Baseline!B$17)</f>
        <v>1.182654337990704</v>
      </c>
      <c r="DQ486" s="48">
        <f>DK486 / (Baseline!B$18/Baseline!B$17)</f>
        <v>0.9500923381958265</v>
      </c>
      <c r="DR486" s="71"/>
      <c r="DS486" s="48">
        <f>(AU486*Baseline!B$34)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3.0454621061426643E-2</v>
      </c>
      <c r="DT486" s="48">
        <f>(AZ486*Baseline!B$34) + (Baseline!D$88*(1-Baseline!D$89)*Baseline!B$35) + (Baseline!D$88*Baseline!D$89*((1-Baseline!D$90)*Baseline!B$40 + Baseline!D$90*Baseline!B$41))</f>
        <v>1.0294819654174663E-2</v>
      </c>
      <c r="DU486" s="48">
        <f>(BE486*Baseline!B$34) + (Baseline!F$88*(1-Baseline!F$89)*Baseline!B$35) + (Baseline!F$88*Baseline!F$89*((1-Baseline!F$90)*Baseline!B$40 + Baseline!F$90*Baseline!B$41))</f>
        <v>1.2911244491998562E-2</v>
      </c>
      <c r="DV486" s="48">
        <f>(BJ486*Baseline!B$34) + (Baseline!H$88*(1-Baseline!H$89)*Baseline!B$35) + (Baseline!H$88*Baseline!H$89*((1-Baseline!H$90)*Baseline!B$40 + Baseline!H$90*Baseline!B$41))</f>
        <v>9.3051369088932578E-3</v>
      </c>
      <c r="DW486" s="48">
        <f>( DS486*Baseline!B$7 + DT486*Baseline!B$11 + DU486*Baseline!B$16 + DV486*Baseline!B$18 ) / Baseline!B$17</f>
        <v>9.7776269392878777E-3</v>
      </c>
    </row>
    <row r="487" spans="1:127">
      <c r="A487" s="7" t="s">
        <v>787</v>
      </c>
      <c r="B487" s="1">
        <f>MIN( MAX( NORMINV( MCrands!B487, (B$5+B$4)/2, (B$5-B$4)/3.29 ), 0 ), 1 )</f>
        <v>0.39042535140446433</v>
      </c>
      <c r="C487" s="1">
        <f>MAX( NORMINV( MCrands!C487, (C$5+C$4)/2, (C$5-C$4)/3.29 ), 0 )</f>
        <v>2.3189007381365876</v>
      </c>
      <c r="D487" s="40"/>
      <c r="E487" s="40">
        <f>Baseline!B$33 * (C487 * Baseline!B$66*Baseline!B$66/Baseline!B$73 + Baseline!B$52*Baseline!B$52/Baseline!B$74 + Baseline!B$53*Baseline!B$53/Baseline!B$75 + Baseline!B$54*Baseline!B$54/Baseline!B$76)</f>
        <v>1.9413165502406659E-5</v>
      </c>
      <c r="F487" s="40">
        <f>Baseline!B$33 * (C487 * Baseline!B$66*Baseline!B$57/Baseline!B$73 + Baseline!B$52*Baseline!B$67/Baseline!B$74 + Baseline!B$53*Baseline!B$55/Baseline!B$75 + Baseline!B$54*Baseline!B$56/Baseline!B$76)</f>
        <v>3.9200972865370925E-8</v>
      </c>
      <c r="G487" s="1">
        <f>Baseline!B$33 * (C487 * Baseline!B$66*Baseline!B$58/Baseline!B$73 + Baseline!B$52*Baseline!B$59/Baseline!B$74 + Baseline!B$53*Baseline!B$68/Baseline!B$75 + Baseline!B$54*Baseline!B$60/Baseline!B$76)</f>
        <v>1.0802343416935467E-7</v>
      </c>
      <c r="H487" s="40">
        <f>Baseline!B$33 * (C487 * Baseline!B$66*Baseline!B$61/Baseline!B$73 + Baseline!B$52*Baseline!B$62/Baseline!B$74 + Baseline!B$53*Baseline!B$63/Baseline!B$75 + Baseline!B$54*Baseline!B$69/Baseline!B$76)</f>
        <v>1.6917784150893432E-9</v>
      </c>
      <c r="I487" s="40">
        <f>Baseline!B$33 * (C487 * Baseline!B$57*Baseline!B$66/Baseline!B$73 + Baseline!B$67*Baseline!B$52/Baseline!B$74 + Baseline!B$55*Baseline!B$53/Baseline!B$75 + Baseline!B$56*Baseline!B$54/Baseline!B$76)</f>
        <v>3.9200972865370925E-8</v>
      </c>
      <c r="J487" s="1">
        <f>Baseline!B$33 * (C487 * Baseline!B$57*Baseline!B$57/Baseline!B$73 + Baseline!B$67*Baseline!B$67/Baseline!B$74 + Baseline!B$55*Baseline!B$55/Baseline!B$75 + Baseline!B$56*Baseline!B$56/Baseline!B$76)</f>
        <v>1.7949605921280624E-6</v>
      </c>
      <c r="K487" s="40">
        <f>Baseline!B$33 * (C487 * Baseline!B$57*Baseline!B$58/Baseline!B$73 + Baseline!B$67*Baseline!B$59/Baseline!B$74 + Baseline!B$55*Baseline!B$68/Baseline!B$75 + Baseline!B$56*Baseline!B$60/Baseline!B$76)</f>
        <v>1.3929211692053097E-8</v>
      </c>
      <c r="L487" s="1">
        <f>Baseline!B$33 * (C487 * Baseline!B$57*Baseline!B$61/Baseline!B$73 + Baseline!B$67*Baseline!B$62/Baseline!B$74 + Baseline!B$55*Baseline!B$63/Baseline!B$75 + Baseline!B$56*Baseline!B$69/Baseline!B$76)</f>
        <v>1.4629420288458939E-8</v>
      </c>
      <c r="M487" s="40">
        <f>Baseline!B$33 * (C487 * Baseline!B$58*Baseline!B$66/Baseline!B$73 + Baseline!B$59*Baseline!B$52/Baseline!B$74 + Baseline!B$68*Baseline!B$53/Baseline!B$75 + Baseline!B$60*Baseline!B$54/Baseline!B$76)</f>
        <v>1.0802343416935467E-7</v>
      </c>
      <c r="N487" s="1">
        <f>Baseline!B$33 * (C487 * Baseline!B$58*Baseline!B$57/Baseline!B$73 + Baseline!B$59*Baseline!B$67/Baseline!B$74 + Baseline!B$68*Baseline!B$55/Baseline!B$75 + Baseline!B$60*Baseline!B$56/Baseline!B$76)</f>
        <v>1.3929211692053097E-8</v>
      </c>
      <c r="O487" s="1">
        <f>Baseline!B$33 * (C487 * Baseline!B$58*Baseline!B$58/Baseline!B$73 + Baseline!B$59*Baseline!B$59/Baseline!B$74 + Baseline!B$68*Baseline!B$68/Baseline!B$75 + Baseline!B$60*Baseline!B$60/Baseline!B$76)</f>
        <v>1.3250167971707913E-6</v>
      </c>
      <c r="P487" s="40">
        <f>Baseline!B$33 * (C487 * Baseline!B$58*Baseline!B$61/Baseline!B$73 + Baseline!B$59*Baseline!B$62/Baseline!B$74 + Baseline!B$68*Baseline!B$63/Baseline!B$75 + Baseline!B$60*Baseline!B$69/Baseline!B$76)</f>
        <v>1.6489742039967794E-9</v>
      </c>
      <c r="Q487" s="40">
        <f>Baseline!B$33 * (C487 * Baseline!B$61*Baseline!B$66/Baseline!B$73 + Baseline!B$62*Baseline!B$52/Baseline!B$74 + Baseline!B$63*Baseline!B$53/Baseline!B$75 + Baseline!B$69*Baseline!B$54/Baseline!B$76)</f>
        <v>1.6917784150893432E-9</v>
      </c>
      <c r="R487" s="40">
        <f>Baseline!B$33 * (C487 * Baseline!B$61*Baseline!B$57/Baseline!B$73 + Baseline!B$62*Baseline!B$67/Baseline!B$74 + Baseline!B$63*Baseline!B$55/Baseline!B$75 + Baseline!B$69*Baseline!B$56/Baseline!B$76)</f>
        <v>1.4629420288458939E-8</v>
      </c>
      <c r="S487" s="40">
        <f>Baseline!B$33 * (C487 * Baseline!B$61*Baseline!B$58/Baseline!B$73 + Baseline!B$62*Baseline!B$59/Baseline!B$74 + Baseline!B$63*Baseline!B$68/Baseline!B$75 + Baseline!B$69*Baseline!B$60/Baseline!B$76)</f>
        <v>1.6489742039967794E-9</v>
      </c>
      <c r="T487" s="40">
        <f>Baseline!B$33 * (C487 * Baseline!B$61*Baseline!B$61/Baseline!B$73 + Baseline!B$62*Baseline!B$62/Baseline!B$74 + Baseline!B$63*Baseline!B$63/Baseline!B$75 + Baseline!B$69*Baseline!B$69/Baseline!B$76)</f>
        <v>9.8551803384161862E-8</v>
      </c>
      <c r="U487" s="40"/>
      <c r="V487" s="40">
        <f>E487 * ( Baseline!B$87 * Baseline!B$7 )</f>
        <v>0.20148924474947871</v>
      </c>
      <c r="W487" s="40">
        <f>F487 * ( Baseline!D$87 * Baseline!B$11 )</f>
        <v>7.2312449696103494E-4</v>
      </c>
      <c r="X487" s="40">
        <f>G487 * ( Baseline!F$87 * Baseline!B$16 )</f>
        <v>3.7521691318408005E-3</v>
      </c>
      <c r="Y487" s="40">
        <f>H487 * ( Baseline!H$87 * Baseline!B$18 )</f>
        <v>5.94953580427221E-4</v>
      </c>
      <c r="Z487" s="48">
        <f t="shared" si="0"/>
        <v>0.20655949195870776</v>
      </c>
      <c r="AA487" s="40">
        <f>I487 * ( Baseline!B$87 * Baseline!B$7 )</f>
        <v>4.0686689736968483E-4</v>
      </c>
      <c r="AB487" s="1">
        <f>J487 * ( Baseline!D$87 * Baseline!B$11 )</f>
        <v>3.3110912316007511E-2</v>
      </c>
      <c r="AC487" s="1">
        <f>K487 * ( Baseline!F$87 * Baseline!B$16 )</f>
        <v>4.8382796329043818E-4</v>
      </c>
      <c r="AD487" s="1">
        <f>L487 * ( Baseline!F$87 * Baseline!B$16 )</f>
        <v>5.0814954778260124E-4</v>
      </c>
      <c r="AE487" s="48">
        <f t="shared" si="1"/>
        <v>3.4509756724450238E-2</v>
      </c>
      <c r="AF487" s="48">
        <f>M487 * ( Baseline!B$87 * Baseline!B$7 )</f>
        <v>1.1211752232437322E-3</v>
      </c>
      <c r="AG487" s="48">
        <f>N487 * ( Baseline!D$87 * Baseline!B$11 )</f>
        <v>2.5694653631357913E-4</v>
      </c>
      <c r="AH487" s="48">
        <f>O487 * ( Baseline!F$87 * Baseline!B$16 )</f>
        <v>4.602415358986274E-2</v>
      </c>
      <c r="AI487" s="48">
        <f>P487 * ( Baseline!H$87 * Baseline!B$18 )</f>
        <v>5.7990047511523584E-4</v>
      </c>
      <c r="AJ487" s="48">
        <f t="shared" si="2"/>
        <v>4.7982175824535282E-2</v>
      </c>
      <c r="AK487" s="48">
        <f>Q487 * ( Baseline!B$87 * Baseline!B$7 )</f>
        <v>1.7558968170212292E-5</v>
      </c>
      <c r="AL487" s="48">
        <f>R487 * ( Baseline!D$87 * Baseline!B$11 )</f>
        <v>2.6986300118761935E-4</v>
      </c>
      <c r="AM487" s="48">
        <f>S487 * ( Baseline!F$87 * Baseline!B$16 )</f>
        <v>5.7276739579843275E-5</v>
      </c>
      <c r="AN487" s="48">
        <f>T487 * ( Baseline!H$87 * Baseline!B$18 )</f>
        <v>3.4658054363384323E-2</v>
      </c>
      <c r="AO487" s="48">
        <f t="shared" si="3"/>
        <v>3.5002753072322E-2</v>
      </c>
      <c r="AP487" s="48"/>
      <c r="AQ487" s="48">
        <f>V487 * ( (1-Baseline!B$88-Baseline!B$87) + (1-B487)*Baseline!B$88 )</f>
        <v>0.12716418173671343</v>
      </c>
      <c r="AR487" s="48">
        <f>W487 * ( (1-Baseline!B$88-Baseline!B$87) + (1-B487)*Baseline!B$88 )</f>
        <v>4.5637937183275098E-4</v>
      </c>
      <c r="AS487" s="48">
        <f>X487 * ( (1-Baseline!B$88-Baseline!B$87) + (1-B487)*Baseline!B$88 )</f>
        <v>2.3680743752925513E-3</v>
      </c>
      <c r="AT487" s="48">
        <f>Y487 * ( (1-Baseline!B$88-Baseline!B$87) + (1-B487)*Baseline!B$88 )</f>
        <v>3.754879587762771E-4</v>
      </c>
      <c r="AU487" s="48">
        <f t="shared" si="4"/>
        <v>0.130364123442615</v>
      </c>
      <c r="AV487" s="48">
        <f>AA487 * ( (1-Baseline!D$88-Baseline!D$87) + (1-B487)*Baseline!D$88 )</f>
        <v>3.3220187524684908E-4</v>
      </c>
      <c r="AW487" s="48">
        <f>AB487 * ( (1-Baseline!D$88-Baseline!D$87) + (1-B487)*Baseline!D$88 )</f>
        <v>2.7034657362447902E-2</v>
      </c>
      <c r="AX487" s="48">
        <f>AC487 * ( (1-Baseline!D$88-Baseline!D$87) + (1-B487)*Baseline!D$88 )</f>
        <v>3.9503964992243409E-4</v>
      </c>
      <c r="AY487" s="48">
        <f>AD487 * ( (1-Baseline!D$88-Baseline!D$87) + (1-B487)*Baseline!D$88 )</f>
        <v>4.1489792797234372E-4</v>
      </c>
      <c r="AZ487" s="48">
        <f t="shared" si="5"/>
        <v>2.8176796815589527E-2</v>
      </c>
      <c r="BA487" s="48">
        <f>AF487 * ( (1-Baseline!F$88-Baseline!F$87) + (1-Baseline!B$36)*Baseline!F$88 )</f>
        <v>8.0683356825333357E-4</v>
      </c>
      <c r="BB487" s="48">
        <f>AG487 * ( (1-Baseline!F$88-Baseline!F$87) + (1-Baseline!B$36)*Baseline!F$88 )</f>
        <v>1.849069498204136E-4</v>
      </c>
      <c r="BC487" s="48">
        <f>AH487 * ( (1-Baseline!F$88-Baseline!F$87) + (1-Baseline!B$36)*Baseline!F$88 )</f>
        <v>3.3120453696180108E-2</v>
      </c>
      <c r="BD487" s="48">
        <f>AI487 * ( (1-Baseline!F$88-Baseline!F$87) + (1-Baseline!B$36)*Baseline!F$88 )</f>
        <v>4.1731493870812741E-4</v>
      </c>
      <c r="BE487" s="48">
        <f t="shared" si="6"/>
        <v>3.4529509152961983E-2</v>
      </c>
      <c r="BF487" s="48">
        <f>AK487 * ( (1-Baseline!H$88-Baseline!H$87) + (1-Baseline!B$36)*Baseline!H$88 )</f>
        <v>1.3912321660622601E-5</v>
      </c>
      <c r="BG487" s="48">
        <f>AL487 * ( (1-Baseline!H$88-Baseline!H$87) + (1-Baseline!B$36)*Baseline!H$88 )</f>
        <v>2.1381785310097454E-4</v>
      </c>
      <c r="BH487" s="48">
        <f>AM487 * ( (1-Baseline!H$88-Baseline!H$87) + (1-Baseline!B$36)*Baseline!H$88 )</f>
        <v>4.5381506303901417E-5</v>
      </c>
      <c r="BI487" s="48">
        <f>AN487 * ( (1-Baseline!H$88-Baseline!H$87) + (1-Baseline!B$36)*Baseline!H$88 )</f>
        <v>2.7460269633196664E-2</v>
      </c>
      <c r="BJ487" s="48">
        <f t="shared" si="7"/>
        <v>2.7733381314262163E-2</v>
      </c>
      <c r="BK487" s="48"/>
      <c r="BL487" s="48">
        <f t="shared" si="18"/>
        <v>0.97545381642281237</v>
      </c>
      <c r="BM487" s="48">
        <f t="shared" si="19"/>
        <v>3.5008049744118803E-3</v>
      </c>
      <c r="BN487" s="48">
        <f t="shared" si="20"/>
        <v>1.8165077267864684E-2</v>
      </c>
      <c r="BO487" s="48">
        <f t="shared" si="21"/>
        <v>2.8803013349110824E-3</v>
      </c>
      <c r="BP487" s="48">
        <f t="shared" si="8"/>
        <v>1</v>
      </c>
      <c r="BQ487" s="48">
        <f t="shared" si="22"/>
        <v>1.1789909173176486E-2</v>
      </c>
      <c r="BR487" s="48">
        <f t="shared" si="23"/>
        <v>0.95946524863643434</v>
      </c>
      <c r="BS487" s="48">
        <f t="shared" si="24"/>
        <v>1.4020034019760128E-2</v>
      </c>
      <c r="BT487" s="48">
        <f t="shared" si="25"/>
        <v>1.4724808170628921E-2</v>
      </c>
      <c r="BU487" s="48">
        <f t="shared" si="9"/>
        <v>0.99999999999999989</v>
      </c>
      <c r="BV487" s="48">
        <f t="shared" si="26"/>
        <v>2.3366493994430922E-2</v>
      </c>
      <c r="BW487" s="48">
        <f t="shared" si="27"/>
        <v>5.3550413648017952E-3</v>
      </c>
      <c r="BX487" s="48">
        <f t="shared" si="28"/>
        <v>0.95919271685734342</v>
      </c>
      <c r="BY487" s="48">
        <f t="shared" si="29"/>
        <v>1.2085747783423957E-2</v>
      </c>
      <c r="BZ487" s="48">
        <f t="shared" si="10"/>
        <v>1</v>
      </c>
      <c r="CA487" s="48">
        <f t="shared" si="30"/>
        <v>5.0164534583700595E-4</v>
      </c>
      <c r="CB487" s="48">
        <f t="shared" si="31"/>
        <v>7.7097650184839387E-3</v>
      </c>
      <c r="CC487" s="48">
        <f t="shared" si="32"/>
        <v>1.6363495597474633E-3</v>
      </c>
      <c r="CD487" s="48">
        <f t="shared" si="33"/>
        <v>0.9901522400759315</v>
      </c>
      <c r="CE487" s="48">
        <f t="shared" si="11"/>
        <v>0.99999999999999989</v>
      </c>
      <c r="CF487" s="48"/>
      <c r="CG487" s="48">
        <f t="shared" si="34"/>
        <v>0.97545381642281237</v>
      </c>
      <c r="CH487" s="48">
        <f t="shared" si="35"/>
        <v>3.5008049744118803E-3</v>
      </c>
      <c r="CI487" s="48">
        <f t="shared" si="36"/>
        <v>1.8165077267864684E-2</v>
      </c>
      <c r="CJ487" s="48">
        <f t="shared" si="37"/>
        <v>2.8803013349110824E-3</v>
      </c>
      <c r="CK487" s="48">
        <f t="shared" si="12"/>
        <v>1</v>
      </c>
      <c r="CL487" s="48">
        <f t="shared" si="38"/>
        <v>1.1789909173176486E-2</v>
      </c>
      <c r="CM487" s="48">
        <f t="shared" si="39"/>
        <v>0.95946524863643434</v>
      </c>
      <c r="CN487" s="48">
        <f t="shared" si="40"/>
        <v>1.4020034019760128E-2</v>
      </c>
      <c r="CO487" s="48">
        <f t="shared" si="41"/>
        <v>1.4724808170628921E-2</v>
      </c>
      <c r="CP487" s="48">
        <f t="shared" si="13"/>
        <v>0.99999999999999989</v>
      </c>
      <c r="CQ487" s="48">
        <f t="shared" si="42"/>
        <v>2.3366493994430922E-2</v>
      </c>
      <c r="CR487" s="48">
        <f t="shared" si="43"/>
        <v>5.3550413648017952E-3</v>
      </c>
      <c r="CS487" s="48">
        <f t="shared" si="44"/>
        <v>0.95919271685734342</v>
      </c>
      <c r="CT487" s="48">
        <f t="shared" si="45"/>
        <v>1.2085747783423957E-2</v>
      </c>
      <c r="CU487" s="48">
        <f t="shared" si="14"/>
        <v>1</v>
      </c>
      <c r="CV487" s="48">
        <f t="shared" si="46"/>
        <v>5.0164534583700595E-4</v>
      </c>
      <c r="CW487" s="48">
        <f t="shared" si="47"/>
        <v>7.7097650184839387E-3</v>
      </c>
      <c r="CX487" s="48">
        <f t="shared" si="48"/>
        <v>1.6363495597474633E-3</v>
      </c>
      <c r="CY487" s="48">
        <f t="shared" si="49"/>
        <v>0.9901522400759315</v>
      </c>
      <c r="CZ487" s="48">
        <f t="shared" si="15"/>
        <v>0.99999999999999989</v>
      </c>
      <c r="DA487" s="48"/>
      <c r="DB487" s="48">
        <f>(AQ487*Baseline!B$7 + AV487*Baseline!B$11 + BA487*Baseline!B$16 + BF487*Baseline!B$18)</f>
        <v>65727.155315995173</v>
      </c>
      <c r="DC487" s="48">
        <f>(AR487*Baseline!B$7 + AW487*Baseline!B$11 + BB487*Baseline!B$16 + BG487*Baseline!B$18)</f>
        <v>68608.993963686575</v>
      </c>
      <c r="DD487" s="48">
        <f>(AS487*Baseline!B$7 + AX487*Baseline!B$11 + BC487*Baseline!B$16 + BH487*Baseline!B$18)</f>
        <v>115033.56890678707</v>
      </c>
      <c r="DE487" s="48">
        <f>(AT487*Baseline!B$7 + AY487*Baseline!B$11 + BD487*Baseline!B$16 + BI487*Baseline!B$18)</f>
        <v>1259898.1210896377</v>
      </c>
      <c r="DF487" s="48">
        <f t="shared" si="16"/>
        <v>1509267.8392761066</v>
      </c>
      <c r="DG487" s="48"/>
      <c r="DH487" s="48">
        <f t="shared" si="50"/>
        <v>4.3549033250135399E-2</v>
      </c>
      <c r="DI487" s="48">
        <f t="shared" si="51"/>
        <v>4.5458461499182048E-2</v>
      </c>
      <c r="DJ487" s="48">
        <f t="shared" si="52"/>
        <v>7.6218127699561183E-2</v>
      </c>
      <c r="DK487" s="48">
        <f t="shared" si="53"/>
        <v>0.83477437755112138</v>
      </c>
      <c r="DL487" s="48">
        <f t="shared" si="17"/>
        <v>1</v>
      </c>
      <c r="DM487" s="48"/>
      <c r="DN487" s="48">
        <f>DH487 / (Baseline!B$7/Baseline!B$17)</f>
        <v>4.6485728635425358</v>
      </c>
      <c r="DO487" s="48">
        <f>DI487 / (Baseline!B$11/Baseline!B$17)</f>
        <v>1.0973890182066268</v>
      </c>
      <c r="DP487" s="48">
        <f>DJ487 / (Baseline!B$16/Baseline!B$17)</f>
        <v>1.1778004092776213</v>
      </c>
      <c r="DQ487" s="48">
        <f>DK487 / (Baseline!B$18/Baseline!B$17)</f>
        <v>0.94378612950406882</v>
      </c>
      <c r="DR487" s="71"/>
      <c r="DS487" s="48">
        <f>(AU487*Baseline!B$34)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3.2084149766392248E-2</v>
      </c>
      <c r="DT487" s="48">
        <f>(AZ487*Baseline!B$34) + (Baseline!D$88*(1-Baseline!D$89)*Baseline!B$35) + (Baseline!D$88*Baseline!D$89*((1-Baseline!D$90)*Baseline!B$40 + Baseline!D$90*Baseline!B$41))</f>
        <v>1.0640087522338432E-2</v>
      </c>
      <c r="DU487" s="48">
        <f>(BE487*Baseline!B$34) + (Baseline!F$88*(1-Baseline!F$89)*Baseline!B$35) + (Baseline!F$88*Baseline!F$89*((1-Baseline!F$90)*Baseline!B$40 + Baseline!F$90*Baseline!B$41))</f>
        <v>1.29100663729443E-2</v>
      </c>
      <c r="DV487" s="48">
        <f>(BJ487*Baseline!B$34) + (Baseline!H$88*(1-Baseline!H$89)*Baseline!B$35) + (Baseline!H$88*Baseline!H$89*((1-Baseline!H$90)*Baseline!B$40 + Baseline!H$90*Baseline!B$41))</f>
        <v>9.3050071971393263E-3</v>
      </c>
      <c r="DW487" s="48">
        <f>( DS487*Baseline!B$7 + DT487*Baseline!B$11 + DU487*Baseline!B$16 + DV487*Baseline!B$18 ) / Baseline!B$17</f>
        <v>9.8070042626144677E-3</v>
      </c>
    </row>
    <row r="488" spans="1:127">
      <c r="A488" s="7" t="s">
        <v>788</v>
      </c>
      <c r="B488" s="1">
        <f>MIN( MAX( NORMINV( MCrands!B488, (B$5+B$4)/2, (B$5-B$4)/3.29 ), 0 ), 1 )</f>
        <v>0.51154783996939257</v>
      </c>
      <c r="C488" s="1">
        <f>MAX( NORMINV( MCrands!C488, (C$5+C$4)/2, (C$5-C$4)/3.29 ), 0 )</f>
        <v>2.1326677232643356</v>
      </c>
      <c r="D488" s="40"/>
      <c r="E488" s="40">
        <f>Baseline!B$33 * (C488 * Baseline!B$66*Baseline!B$66/Baseline!B$73 + Baseline!B$52*Baseline!B$52/Baseline!B$74 + Baseline!B$53*Baseline!B$53/Baseline!B$75 + Baseline!B$54*Baseline!B$54/Baseline!B$76)</f>
        <v>1.7854759675871487E-5</v>
      </c>
      <c r="F488" s="40">
        <f>Baseline!B$33 * (C488 * Baseline!B$66*Baseline!B$57/Baseline!B$73 + Baseline!B$52*Baseline!B$67/Baseline!B$74 + Baseline!B$53*Baseline!B$55/Baseline!B$75 + Baseline!B$54*Baseline!B$56/Baseline!B$76)</f>
        <v>3.8992560183788159E-8</v>
      </c>
      <c r="G488" s="1">
        <f>Baseline!B$33 * (C488 * Baseline!B$66*Baseline!B$58/Baseline!B$73 + Baseline!B$52*Baseline!B$59/Baseline!B$74 + Baseline!B$53*Baseline!B$68/Baseline!B$75 + Baseline!B$54*Baseline!B$60/Baseline!B$76)</f>
        <v>1.0751108632713037E-7</v>
      </c>
      <c r="H488" s="40">
        <f>Baseline!B$33 * (C488 * Baseline!B$66*Baseline!B$61/Baseline!B$73 + Baseline!B$52*Baseline!B$62/Baseline!B$74 + Baseline!B$53*Baseline!B$63/Baseline!B$75 + Baseline!B$54*Baseline!B$69/Baseline!B$76)</f>
        <v>1.6405436308669122E-9</v>
      </c>
      <c r="I488" s="40">
        <f>Baseline!B$33 * (C488 * Baseline!B$57*Baseline!B$66/Baseline!B$73 + Baseline!B$67*Baseline!B$52/Baseline!B$74 + Baseline!B$55*Baseline!B$53/Baseline!B$75 + Baseline!B$56*Baseline!B$54/Baseline!B$76)</f>
        <v>3.8992560183788159E-8</v>
      </c>
      <c r="J488" s="1">
        <f>Baseline!B$33 * (C488 * Baseline!B$57*Baseline!B$57/Baseline!B$73 + Baseline!B$67*Baseline!B$67/Baseline!B$74 + Baseline!B$55*Baseline!B$55/Baseline!B$75 + Baseline!B$56*Baseline!B$56/Baseline!B$76)</f>
        <v>1.794960564256089E-6</v>
      </c>
      <c r="K488" s="40">
        <f>Baseline!B$33 * (C488 * Baseline!B$57*Baseline!B$58/Baseline!B$73 + Baseline!B$67*Baseline!B$59/Baseline!B$74 + Baseline!B$55*Baseline!B$68/Baseline!B$75 + Baseline!B$56*Baseline!B$60/Baseline!B$76)</f>
        <v>1.3929143173451664E-8</v>
      </c>
      <c r="L488" s="1">
        <f>Baseline!B$33 * (C488 * Baseline!B$57*Baseline!B$61/Baseline!B$73 + Baseline!B$67*Baseline!B$62/Baseline!B$74 + Baseline!B$55*Baseline!B$63/Baseline!B$75 + Baseline!B$56*Baseline!B$69/Baseline!B$76)</f>
        <v>1.4629413436598797E-8</v>
      </c>
      <c r="M488" s="40">
        <f>Baseline!B$33 * (C488 * Baseline!B$58*Baseline!B$66/Baseline!B$73 + Baseline!B$59*Baseline!B$52/Baseline!B$74 + Baseline!B$68*Baseline!B$53/Baseline!B$75 + Baseline!B$60*Baseline!B$54/Baseline!B$76)</f>
        <v>1.0751108632713037E-7</v>
      </c>
      <c r="N488" s="1">
        <f>Baseline!B$33 * (C488 * Baseline!B$58*Baseline!B$57/Baseline!B$73 + Baseline!B$59*Baseline!B$67/Baseline!B$74 + Baseline!B$68*Baseline!B$55/Baseline!B$75 + Baseline!B$60*Baseline!B$56/Baseline!B$76)</f>
        <v>1.3929143173451664E-8</v>
      </c>
      <c r="O488" s="1">
        <f>Baseline!B$33 * (C488 * Baseline!B$58*Baseline!B$58/Baseline!B$73 + Baseline!B$59*Baseline!B$59/Baseline!B$74 + Baseline!B$68*Baseline!B$68/Baseline!B$75 + Baseline!B$60*Baseline!B$60/Baseline!B$76)</f>
        <v>1.3250166287292295E-6</v>
      </c>
      <c r="P488" s="40">
        <f>Baseline!B$33 * (C488 * Baseline!B$58*Baseline!B$61/Baseline!B$73 + Baseline!B$59*Baseline!B$62/Baseline!B$74 + Baseline!B$68*Baseline!B$63/Baseline!B$75 + Baseline!B$60*Baseline!B$69/Baseline!B$76)</f>
        <v>1.6489573598405935E-9</v>
      </c>
      <c r="Q488" s="40">
        <f>Baseline!B$33 * (C488 * Baseline!B$61*Baseline!B$66/Baseline!B$73 + Baseline!B$62*Baseline!B$52/Baseline!B$74 + Baseline!B$63*Baseline!B$53/Baseline!B$75 + Baseline!B$69*Baseline!B$54/Baseline!B$76)</f>
        <v>1.6405436308669122E-9</v>
      </c>
      <c r="R488" s="40">
        <f>Baseline!B$33 * (C488 * Baseline!B$61*Baseline!B$57/Baseline!B$73 + Baseline!B$62*Baseline!B$67/Baseline!B$74 + Baseline!B$63*Baseline!B$55/Baseline!B$75 + Baseline!B$69*Baseline!B$56/Baseline!B$76)</f>
        <v>1.4629413436598797E-8</v>
      </c>
      <c r="S488" s="40">
        <f>Baseline!B$33 * (C488 * Baseline!B$61*Baseline!B$58/Baseline!B$73 + Baseline!B$62*Baseline!B$59/Baseline!B$74 + Baseline!B$63*Baseline!B$68/Baseline!B$75 + Baseline!B$69*Baseline!B$60/Baseline!B$76)</f>
        <v>1.6489573598405935E-9</v>
      </c>
      <c r="T488" s="40">
        <f>Baseline!B$33 * (C488 * Baseline!B$61*Baseline!B$61/Baseline!B$73 + Baseline!B$62*Baseline!B$62/Baseline!B$74 + Baseline!B$63*Baseline!B$63/Baseline!B$75 + Baseline!B$69*Baseline!B$69/Baseline!B$76)</f>
        <v>9.855180169974624E-8</v>
      </c>
      <c r="U488" s="40"/>
      <c r="V488" s="40">
        <f>E488 * ( Baseline!B$87 * Baseline!B$7 )</f>
        <v>0.18531455067587016</v>
      </c>
      <c r="W488" s="40">
        <f>F488 * ( Baseline!D$87 * Baseline!B$11 )</f>
        <v>7.1927999248795919E-4</v>
      </c>
      <c r="X488" s="40">
        <f>G488 * ( Baseline!F$87 * Baseline!B$16 )</f>
        <v>3.7343728474221309E-3</v>
      </c>
      <c r="Y488" s="40">
        <f>H488 * ( Baseline!H$87 * Baseline!B$18 )</f>
        <v>5.7693566623487E-4</v>
      </c>
      <c r="Z488" s="48">
        <f t="shared" si="0"/>
        <v>0.19034513918201512</v>
      </c>
      <c r="AA488" s="40">
        <f>I488 * ( Baseline!B$87 * Baseline!B$7 )</f>
        <v>4.0470378214753729E-4</v>
      </c>
      <c r="AB488" s="1">
        <f>J488 * ( Baseline!D$87 * Baseline!B$11 )</f>
        <v>3.3110911801864491E-2</v>
      </c>
      <c r="AC488" s="1">
        <f>K488 * ( Baseline!F$87 * Baseline!B$16 )</f>
        <v>4.8382558331258217E-4</v>
      </c>
      <c r="AD488" s="1">
        <f>L488 * ( Baseline!F$87 * Baseline!B$16 )</f>
        <v>5.081493097848157E-4</v>
      </c>
      <c r="AE488" s="48">
        <f t="shared" si="1"/>
        <v>3.4507590477109426E-2</v>
      </c>
      <c r="AF488" s="48">
        <f>M488 * ( Baseline!B$87 * Baseline!B$7 )</f>
        <v>1.1158575649892861E-3</v>
      </c>
      <c r="AG488" s="48">
        <f>N488 * ( Baseline!D$87 * Baseline!B$11 )</f>
        <v>2.5694527237864152E-4</v>
      </c>
      <c r="AH488" s="48">
        <f>O488 * ( Baseline!F$87 * Baseline!B$16 )</f>
        <v>4.6024147739083844E-2</v>
      </c>
      <c r="AI488" s="48">
        <f>P488 * ( Baseline!H$87 * Baseline!B$18 )</f>
        <v>5.7989455147243322E-4</v>
      </c>
      <c r="AJ488" s="48">
        <f t="shared" si="2"/>
        <v>4.7976845127924203E-2</v>
      </c>
      <c r="AK488" s="48">
        <f>Q488 * ( Baseline!B$87 * Baseline!B$7 )</f>
        <v>1.7027202344767682E-5</v>
      </c>
      <c r="AL488" s="48">
        <f>R488 * ( Baseline!D$87 * Baseline!B$11 )</f>
        <v>2.6986287479412565E-4</v>
      </c>
      <c r="AM488" s="48">
        <f>S488 * ( Baseline!F$87 * Baseline!B$16 )</f>
        <v>5.7276154501953662E-5</v>
      </c>
      <c r="AN488" s="48">
        <f>T488 * ( Baseline!H$87 * Baseline!B$18 )</f>
        <v>3.4658053771020041E-2</v>
      </c>
      <c r="AO488" s="48">
        <f t="shared" si="3"/>
        <v>3.5002220002660886E-2</v>
      </c>
      <c r="AP488" s="48"/>
      <c r="AQ488" s="48">
        <f>V488 * ( (1-Baseline!B$88-Baseline!B$87) + (1-B488)*Baseline!B$88 )</f>
        <v>9.6979259570712004E-2</v>
      </c>
      <c r="AR488" s="48">
        <f>W488 * ( (1-Baseline!B$88-Baseline!B$87) + (1-B488)*Baseline!B$88 )</f>
        <v>3.7641534807224622E-4</v>
      </c>
      <c r="AS488" s="48">
        <f>X488 * ( (1-Baseline!B$88-Baseline!B$87) + (1-B488)*Baseline!B$88 )</f>
        <v>1.9542810447594617E-3</v>
      </c>
      <c r="AT488" s="48">
        <f>Y488 * ( (1-Baseline!B$88-Baseline!B$87) + (1-B488)*Baseline!B$88 )</f>
        <v>3.0192337043870613E-4</v>
      </c>
      <c r="AU488" s="48">
        <f t="shared" si="4"/>
        <v>9.9611879333982412E-2</v>
      </c>
      <c r="AV488" s="48">
        <f>AA488 * ( (1-Baseline!D$88-Baseline!D$87) + (1-B488)*Baseline!D$88 )</f>
        <v>3.0847532727292968E-4</v>
      </c>
      <c r="AW488" s="48">
        <f>AB488 * ( (1-Baseline!D$88-Baseline!D$87) + (1-B488)*Baseline!D$88 )</f>
        <v>2.5237963678485513E-2</v>
      </c>
      <c r="AX488" s="48">
        <f>AC488 * ( (1-Baseline!D$88-Baseline!D$87) + (1-B488)*Baseline!D$88 )</f>
        <v>3.6878393960982432E-4</v>
      </c>
      <c r="AY488" s="48">
        <f>AD488 * ( (1-Baseline!D$88-Baseline!D$87) + (1-B488)*Baseline!D$88 )</f>
        <v>3.8732409123431322E-4</v>
      </c>
      <c r="AZ488" s="48">
        <f t="shared" si="5"/>
        <v>2.6302547036602581E-2</v>
      </c>
      <c r="BA488" s="48">
        <f>AF488 * ( (1-Baseline!F$88-Baseline!F$87) + (1-Baseline!B$36)*Baseline!F$88 )</f>
        <v>8.0300681120837E-4</v>
      </c>
      <c r="BB488" s="48">
        <f>AG488 * ( (1-Baseline!F$88-Baseline!F$87) + (1-Baseline!B$36)*Baseline!F$88 )</f>
        <v>1.8490604025238656E-4</v>
      </c>
      <c r="BC488" s="48">
        <f>AH488 * ( (1-Baseline!F$88-Baseline!F$87) + (1-Baseline!B$36)*Baseline!F$88 )</f>
        <v>3.3120449485772384E-2</v>
      </c>
      <c r="BD488" s="48">
        <f>AI488 * ( (1-Baseline!F$88-Baseline!F$87) + (1-Baseline!B$36)*Baseline!F$88 )</f>
        <v>4.173106758652101E-4</v>
      </c>
      <c r="BE488" s="48">
        <f t="shared" si="6"/>
        <v>3.4525673013098349E-2</v>
      </c>
      <c r="BF488" s="48">
        <f>AK488 * ( (1-Baseline!H$88-Baseline!H$87) + (1-Baseline!B$36)*Baseline!H$88 )</f>
        <v>1.3490992961806328E-5</v>
      </c>
      <c r="BG488" s="48">
        <f>AL488 * ( (1-Baseline!H$88-Baseline!H$87) + (1-Baseline!B$36)*Baseline!H$88 )</f>
        <v>2.1381775295688162E-4</v>
      </c>
      <c r="BH488" s="48">
        <f>AM488 * ( (1-Baseline!H$88-Baseline!H$87) + (1-Baseline!B$36)*Baseline!H$88 )</f>
        <v>4.5381042734987923E-5</v>
      </c>
      <c r="BI488" s="48">
        <f>AN488 * ( (1-Baseline!H$88-Baseline!H$87) + (1-Baseline!B$36)*Baseline!H$88 )</f>
        <v>2.7460269163854596E-2</v>
      </c>
      <c r="BJ488" s="48">
        <f t="shared" si="7"/>
        <v>2.7732958952508272E-2</v>
      </c>
      <c r="BK488" s="48"/>
      <c r="BL488" s="48">
        <f t="shared" si="18"/>
        <v>0.9735712268368748</v>
      </c>
      <c r="BM488" s="48">
        <f t="shared" si="19"/>
        <v>3.7788198615366629E-3</v>
      </c>
      <c r="BN488" s="48">
        <f t="shared" si="20"/>
        <v>1.9618955669002843E-2</v>
      </c>
      <c r="BO488" s="48">
        <f t="shared" si="21"/>
        <v>3.0309976325856294E-3</v>
      </c>
      <c r="BP488" s="48">
        <f t="shared" si="8"/>
        <v>0.99999999999999989</v>
      </c>
      <c r="BQ488" s="48">
        <f t="shared" si="22"/>
        <v>1.1727964095783423E-2</v>
      </c>
      <c r="BR488" s="48">
        <f t="shared" si="23"/>
        <v>0.95952546509523984</v>
      </c>
      <c r="BS488" s="48">
        <f t="shared" si="24"/>
        <v>1.4020845171253767E-2</v>
      </c>
      <c r="BT488" s="48">
        <f t="shared" si="25"/>
        <v>1.4725725637722982E-2</v>
      </c>
      <c r="BU488" s="48">
        <f t="shared" si="9"/>
        <v>1</v>
      </c>
      <c r="BV488" s="48">
        <f t="shared" si="26"/>
        <v>2.3258252225922583E-2</v>
      </c>
      <c r="BW488" s="48">
        <f t="shared" si="27"/>
        <v>5.3556100175726302E-3</v>
      </c>
      <c r="BX488" s="48">
        <f t="shared" si="28"/>
        <v>0.95929917059711334</v>
      </c>
      <c r="BY488" s="48">
        <f t="shared" si="29"/>
        <v>1.2086967159391527E-2</v>
      </c>
      <c r="BZ488" s="48">
        <f t="shared" si="10"/>
        <v>1</v>
      </c>
      <c r="CA488" s="48">
        <f t="shared" si="30"/>
        <v>4.8646064002435461E-4</v>
      </c>
      <c r="CB488" s="48">
        <f t="shared" si="31"/>
        <v>7.7098788240748881E-3</v>
      </c>
      <c r="CC488" s="48">
        <f t="shared" si="32"/>
        <v>1.6363577652388763E-3</v>
      </c>
      <c r="CD488" s="48">
        <f t="shared" si="33"/>
        <v>0.99016730277066189</v>
      </c>
      <c r="CE488" s="48">
        <f t="shared" si="11"/>
        <v>1</v>
      </c>
      <c r="CF488" s="48"/>
      <c r="CG488" s="48">
        <f t="shared" si="34"/>
        <v>0.9735712268368748</v>
      </c>
      <c r="CH488" s="48">
        <f t="shared" si="35"/>
        <v>3.7788198615366629E-3</v>
      </c>
      <c r="CI488" s="48">
        <f t="shared" si="36"/>
        <v>1.9618955669002843E-2</v>
      </c>
      <c r="CJ488" s="48">
        <f t="shared" si="37"/>
        <v>3.0309976325856294E-3</v>
      </c>
      <c r="CK488" s="48">
        <f t="shared" si="12"/>
        <v>0.99999999999999989</v>
      </c>
      <c r="CL488" s="48">
        <f t="shared" si="38"/>
        <v>1.1727964095783423E-2</v>
      </c>
      <c r="CM488" s="48">
        <f t="shared" si="39"/>
        <v>0.95952546509523984</v>
      </c>
      <c r="CN488" s="48">
        <f t="shared" si="40"/>
        <v>1.4020845171253767E-2</v>
      </c>
      <c r="CO488" s="48">
        <f t="shared" si="41"/>
        <v>1.4725725637722982E-2</v>
      </c>
      <c r="CP488" s="48">
        <f t="shared" si="13"/>
        <v>1</v>
      </c>
      <c r="CQ488" s="48">
        <f t="shared" si="42"/>
        <v>2.3258252225922583E-2</v>
      </c>
      <c r="CR488" s="48">
        <f t="shared" si="43"/>
        <v>5.3556100175726302E-3</v>
      </c>
      <c r="CS488" s="48">
        <f t="shared" si="44"/>
        <v>0.95929917059711334</v>
      </c>
      <c r="CT488" s="48">
        <f t="shared" si="45"/>
        <v>1.2086967159391527E-2</v>
      </c>
      <c r="CU488" s="48">
        <f t="shared" si="14"/>
        <v>1</v>
      </c>
      <c r="CV488" s="48">
        <f t="shared" si="46"/>
        <v>4.8646064002435461E-4</v>
      </c>
      <c r="CW488" s="48">
        <f t="shared" si="47"/>
        <v>7.7098788240748881E-3</v>
      </c>
      <c r="CX488" s="48">
        <f t="shared" si="48"/>
        <v>1.6363577652388763E-3</v>
      </c>
      <c r="CY488" s="48">
        <f t="shared" si="49"/>
        <v>0.99016730277066189</v>
      </c>
      <c r="CZ488" s="48">
        <f t="shared" si="15"/>
        <v>1</v>
      </c>
      <c r="DA488" s="48"/>
      <c r="DB488" s="48">
        <f>(AQ488*Baseline!B$7 + AV488*Baseline!B$11 + BA488*Baseline!B$16 + BF488*Baseline!B$18)</f>
        <v>51004.471854013325</v>
      </c>
      <c r="DC488" s="48">
        <f>(AR488*Baseline!B$7 + AW488*Baseline!B$11 + BB488*Baseline!B$16 + BG488*Baseline!B$18)</f>
        <v>64717.09715254102</v>
      </c>
      <c r="DD488" s="48">
        <f>(AS488*Baseline!B$7 + AX488*Baseline!B$11 + BC488*Baseline!B$16 + BH488*Baseline!B$18)</f>
        <v>114776.53702004009</v>
      </c>
      <c r="DE488" s="48">
        <f>(AT488*Baseline!B$7 + AY488*Baseline!B$11 + BD488*Baseline!B$16 + BI488*Baseline!B$18)</f>
        <v>1259803.2729095321</v>
      </c>
      <c r="DF488" s="48">
        <f t="shared" si="16"/>
        <v>1490301.3789361266</v>
      </c>
      <c r="DG488" s="48"/>
      <c r="DH488" s="48">
        <f t="shared" si="50"/>
        <v>3.4224266698608043E-2</v>
      </c>
      <c r="DI488" s="48">
        <f t="shared" si="51"/>
        <v>4.3425509811136499E-2</v>
      </c>
      <c r="DJ488" s="48">
        <f t="shared" si="52"/>
        <v>7.7015655116668413E-2</v>
      </c>
      <c r="DK488" s="48">
        <f t="shared" si="53"/>
        <v>0.845334568373587</v>
      </c>
      <c r="DL488" s="48">
        <f t="shared" si="17"/>
        <v>1</v>
      </c>
      <c r="DM488" s="48"/>
      <c r="DN488" s="48">
        <f>DH488 / (Baseline!B$7/Baseline!B$17)</f>
        <v>3.65321536613668</v>
      </c>
      <c r="DO488" s="48">
        <f>DI488 / (Baseline!B$11/Baseline!B$17)</f>
        <v>1.0483125914330116</v>
      </c>
      <c r="DP488" s="48">
        <f>DJ488 / (Baseline!B$16/Baseline!B$17)</f>
        <v>1.1901246180535401</v>
      </c>
      <c r="DQ488" s="48">
        <f>DK488 / (Baseline!B$18/Baseline!B$17)</f>
        <v>0.95572535750528864</v>
      </c>
      <c r="DR488" s="71"/>
      <c r="DS488" s="48">
        <f>(AU488*Baseline!B$34)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2.7471313150097359E-2</v>
      </c>
      <c r="DT488" s="48">
        <f>(AZ488*Baseline!B$34) + (Baseline!D$88*(1-Baseline!D$89)*Baseline!B$35) + (Baseline!D$88*Baseline!D$89*((1-Baseline!D$90)*Baseline!B$40 + Baseline!D$90*Baseline!B$41))</f>
        <v>1.0358950055490391E-2</v>
      </c>
      <c r="DU488" s="48">
        <f>(BE488*Baseline!B$34) + (Baseline!F$88*(1-Baseline!F$89)*Baseline!B$35) + (Baseline!F$88*Baseline!F$89*((1-Baseline!F$90)*Baseline!B$40 + Baseline!F$90*Baseline!B$41))</f>
        <v>1.2909490951964756E-2</v>
      </c>
      <c r="DV488" s="48">
        <f>(BJ488*Baseline!B$34) + (Baseline!H$88*(1-Baseline!H$89)*Baseline!B$35) + (Baseline!H$88*Baseline!H$89*((1-Baseline!H$90)*Baseline!B$40 + Baseline!H$90*Baseline!B$41))</f>
        <v>9.3049438428762406E-3</v>
      </c>
      <c r="DW488" s="48">
        <f>( DS488*Baseline!B$7 + DT488*Baseline!B$11 + DU488*Baseline!B$16 + DV488*Baseline!B$18 ) / Baseline!B$17</f>
        <v>9.7520508479518285E-3</v>
      </c>
    </row>
    <row r="489" spans="1:127">
      <c r="A489" s="7" t="s">
        <v>790</v>
      </c>
      <c r="B489" s="1">
        <f>MIN( MAX( NORMINV( MCrands!B489, (B$5+B$4)/2, (B$5-B$4)/3.29 ), 0 ), 1 )</f>
        <v>0.7884499128660003</v>
      </c>
      <c r="C489" s="1">
        <f>MAX( NORMINV( MCrands!C489, (C$5+C$4)/2, (C$5-C$4)/3.29 ), 0 )</f>
        <v>2.0294416311243291</v>
      </c>
      <c r="D489" s="40"/>
      <c r="E489" s="40">
        <f>Baseline!B$33 * (C489 * Baseline!B$66*Baseline!B$66/Baseline!B$73 + Baseline!B$52*Baseline!B$52/Baseline!B$74 + Baseline!B$53*Baseline!B$53/Baseline!B$75 + Baseline!B$54*Baseline!B$54/Baseline!B$76)</f>
        <v>1.699095932580042E-5</v>
      </c>
      <c r="F489" s="40">
        <f>Baseline!B$33 * (C489 * Baseline!B$66*Baseline!B$57/Baseline!B$73 + Baseline!B$52*Baseline!B$67/Baseline!B$74 + Baseline!B$53*Baseline!B$55/Baseline!B$75 + Baseline!B$54*Baseline!B$56/Baseline!B$76)</f>
        <v>3.8877040243959191E-8</v>
      </c>
      <c r="G489" s="1">
        <f>Baseline!B$33 * (C489 * Baseline!B$66*Baseline!B$58/Baseline!B$73 + Baseline!B$52*Baseline!B$59/Baseline!B$74 + Baseline!B$53*Baseline!B$68/Baseline!B$75 + Baseline!B$54*Baseline!B$60/Baseline!B$76)</f>
        <v>1.0722709980838416E-7</v>
      </c>
      <c r="H489" s="40">
        <f>Baseline!B$33 * (C489 * Baseline!B$66*Baseline!B$61/Baseline!B$73 + Baseline!B$52*Baseline!B$62/Baseline!B$74 + Baseline!B$53*Baseline!B$63/Baseline!B$75 + Baseline!B$54*Baseline!B$69/Baseline!B$76)</f>
        <v>1.612144978992292E-9</v>
      </c>
      <c r="I489" s="40">
        <f>Baseline!B$33 * (C489 * Baseline!B$57*Baseline!B$66/Baseline!B$73 + Baseline!B$67*Baseline!B$52/Baseline!B$74 + Baseline!B$55*Baseline!B$53/Baseline!B$75 + Baseline!B$56*Baseline!B$54/Baseline!B$76)</f>
        <v>3.8877040243959191E-8</v>
      </c>
      <c r="J489" s="1">
        <f>Baseline!B$33 * (C489 * Baseline!B$57*Baseline!B$57/Baseline!B$73 + Baseline!B$67*Baseline!B$67/Baseline!B$74 + Baseline!B$55*Baseline!B$55/Baseline!B$75 + Baseline!B$56*Baseline!B$56/Baseline!B$76)</f>
        <v>1.7949605488070835E-6</v>
      </c>
      <c r="K489" s="40">
        <f>Baseline!B$33 * (C489 * Baseline!B$57*Baseline!B$58/Baseline!B$73 + Baseline!B$67*Baseline!B$59/Baseline!B$74 + Baseline!B$55*Baseline!B$68/Baseline!B$75 + Baseline!B$56*Baseline!B$60/Baseline!B$76)</f>
        <v>1.3929105194646081E-8</v>
      </c>
      <c r="L489" s="1">
        <f>Baseline!B$33 * (C489 * Baseline!B$57*Baseline!B$61/Baseline!B$73 + Baseline!B$67*Baseline!B$62/Baseline!B$74 + Baseline!B$55*Baseline!B$63/Baseline!B$75 + Baseline!B$56*Baseline!B$69/Baseline!B$76)</f>
        <v>1.4629409638718238E-8</v>
      </c>
      <c r="M489" s="40">
        <f>Baseline!B$33 * (C489 * Baseline!B$58*Baseline!B$66/Baseline!B$73 + Baseline!B$59*Baseline!B$52/Baseline!B$74 + Baseline!B$68*Baseline!B$53/Baseline!B$75 + Baseline!B$60*Baseline!B$54/Baseline!B$76)</f>
        <v>1.0722709980838416E-7</v>
      </c>
      <c r="N489" s="1">
        <f>Baseline!B$33 * (C489 * Baseline!B$58*Baseline!B$57/Baseline!B$73 + Baseline!B$59*Baseline!B$67/Baseline!B$74 + Baseline!B$68*Baseline!B$55/Baseline!B$75 + Baseline!B$60*Baseline!B$56/Baseline!B$76)</f>
        <v>1.3929105194646081E-8</v>
      </c>
      <c r="O489" s="1">
        <f>Baseline!B$33 * (C489 * Baseline!B$58*Baseline!B$58/Baseline!B$73 + Baseline!B$59*Baseline!B$59/Baseline!B$74 + Baseline!B$68*Baseline!B$68/Baseline!B$75 + Baseline!B$60*Baseline!B$60/Baseline!B$76)</f>
        <v>1.3250165353646659E-6</v>
      </c>
      <c r="P489" s="40">
        <f>Baseline!B$33 * (C489 * Baseline!B$58*Baseline!B$61/Baseline!B$73 + Baseline!B$59*Baseline!B$62/Baseline!B$74 + Baseline!B$68*Baseline!B$63/Baseline!B$75 + Baseline!B$60*Baseline!B$69/Baseline!B$76)</f>
        <v>1.6489480233842211E-9</v>
      </c>
      <c r="Q489" s="40">
        <f>Baseline!B$33 * (C489 * Baseline!B$61*Baseline!B$66/Baseline!B$73 + Baseline!B$62*Baseline!B$52/Baseline!B$74 + Baseline!B$63*Baseline!B$53/Baseline!B$75 + Baseline!B$69*Baseline!B$54/Baseline!B$76)</f>
        <v>1.612144978992292E-9</v>
      </c>
      <c r="R489" s="40">
        <f>Baseline!B$33 * (C489 * Baseline!B$61*Baseline!B$57/Baseline!B$73 + Baseline!B$62*Baseline!B$67/Baseline!B$74 + Baseline!B$63*Baseline!B$55/Baseline!B$75 + Baseline!B$69*Baseline!B$56/Baseline!B$76)</f>
        <v>1.4629409638718238E-8</v>
      </c>
      <c r="S489" s="40">
        <f>Baseline!B$33 * (C489 * Baseline!B$61*Baseline!B$58/Baseline!B$73 + Baseline!B$62*Baseline!B$59/Baseline!B$74 + Baseline!B$63*Baseline!B$68/Baseline!B$75 + Baseline!B$69*Baseline!B$60/Baseline!B$76)</f>
        <v>1.6489480233842211E-9</v>
      </c>
      <c r="T489" s="40">
        <f>Baseline!B$33 * (C489 * Baseline!B$61*Baseline!B$61/Baseline!B$73 + Baseline!B$62*Baseline!B$62/Baseline!B$74 + Baseline!B$63*Baseline!B$63/Baseline!B$75 + Baseline!B$69*Baseline!B$69/Baseline!B$76)</f>
        <v>9.8551800766100614E-8</v>
      </c>
      <c r="U489" s="40"/>
      <c r="V489" s="40">
        <f>E489 * ( Baseline!B$87 * Baseline!B$7 )</f>
        <v>0.17634916684248256</v>
      </c>
      <c r="W489" s="40">
        <f>F489 * ( Baseline!D$87 * Baseline!B$11 )</f>
        <v>7.1714904286421699E-4</v>
      </c>
      <c r="X489" s="40">
        <f>G489 * ( Baseline!F$87 * Baseline!B$16 )</f>
        <v>3.7245086410330995E-3</v>
      </c>
      <c r="Y489" s="40">
        <f>H489 * ( Baseline!H$87 * Baseline!B$18 )</f>
        <v>5.6694861387540413E-4</v>
      </c>
      <c r="Z489" s="48">
        <f t="shared" si="0"/>
        <v>0.18135777314025528</v>
      </c>
      <c r="AA489" s="40">
        <f>I489 * ( Baseline!B$87 * Baseline!B$7 )</f>
        <v>4.0350480069205243E-4</v>
      </c>
      <c r="AB489" s="1">
        <f>J489 * ( Baseline!D$87 * Baseline!B$11 )</f>
        <v>3.3110911516882932E-2</v>
      </c>
      <c r="AC489" s="1">
        <f>K489 * ( Baseline!F$87 * Baseline!B$16 )</f>
        <v>4.8382426412750843E-4</v>
      </c>
      <c r="AD489" s="1">
        <f>L489 * ( Baseline!F$87 * Baseline!B$16 )</f>
        <v>5.0814917786630833E-4</v>
      </c>
      <c r="AE489" s="48">
        <f t="shared" si="1"/>
        <v>3.4506389759568802E-2</v>
      </c>
      <c r="AF489" s="48">
        <f>M489 * ( Baseline!B$87 * Baseline!B$7 )</f>
        <v>1.1129100689112191E-3</v>
      </c>
      <c r="AG489" s="48">
        <f>N489 * ( Baseline!D$87 * Baseline!B$11 )</f>
        <v>2.5694457179897026E-4</v>
      </c>
      <c r="AH489" s="48">
        <f>O489 * ( Baseline!F$87 * Baseline!B$16 )</f>
        <v>4.6024144496087209E-2</v>
      </c>
      <c r="AI489" s="48">
        <f>P489 * ( Baseline!H$87 * Baseline!B$18 )</f>
        <v>5.7989126808845239E-4</v>
      </c>
      <c r="AJ489" s="48">
        <f t="shared" si="2"/>
        <v>4.7973890404885852E-2</v>
      </c>
      <c r="AK489" s="48">
        <f>Q489 * ( Baseline!B$87 * Baseline!B$7 )</f>
        <v>1.6732452736961E-5</v>
      </c>
      <c r="AL489" s="48">
        <f>R489 * ( Baseline!D$87 * Baseline!B$11 )</f>
        <v>2.6986280473615846E-4</v>
      </c>
      <c r="AM489" s="48">
        <f>S489 * ( Baseline!F$87 * Baseline!B$16 )</f>
        <v>5.7275830202289696E-5</v>
      </c>
      <c r="AN489" s="48">
        <f>T489 * ( Baseline!H$87 * Baseline!B$18 )</f>
        <v>3.4658053442681643E-2</v>
      </c>
      <c r="AO489" s="48">
        <f t="shared" si="3"/>
        <v>3.5001924530357054E-2</v>
      </c>
      <c r="AP489" s="48"/>
      <c r="AQ489" s="48">
        <f>V489 * ( (1-Baseline!B$88-Baseline!B$87) + (1-B489)*Baseline!B$88 )</f>
        <v>4.8827482816510497E-2</v>
      </c>
      <c r="AR489" s="48">
        <f>W489 * ( (1-Baseline!B$88-Baseline!B$87) + (1-B489)*Baseline!B$88 )</f>
        <v>1.9856392402810036E-4</v>
      </c>
      <c r="AS489" s="48">
        <f>X489 * ( (1-Baseline!B$88-Baseline!B$87) + (1-B489)*Baseline!B$88 )</f>
        <v>1.0312403791078121E-3</v>
      </c>
      <c r="AT489" s="48">
        <f>Y489 * ( (1-Baseline!B$88-Baseline!B$87) + (1-B489)*Baseline!B$88 )</f>
        <v>1.5697649270196028E-4</v>
      </c>
      <c r="AU489" s="48">
        <f t="shared" si="4"/>
        <v>5.0214263612348368E-2</v>
      </c>
      <c r="AV489" s="48">
        <f>AA489 * ( (1-Baseline!D$88-Baseline!D$87) + (1-B489)*Baseline!D$88 )</f>
        <v>2.5750580422231531E-4</v>
      </c>
      <c r="AW489" s="48">
        <f>AB489 * ( (1-Baseline!D$88-Baseline!D$87) + (1-B489)*Baseline!D$88 )</f>
        <v>2.1130484405800024E-2</v>
      </c>
      <c r="AX489" s="48">
        <f>AC489 * ( (1-Baseline!D$88-Baseline!D$87) + (1-B489)*Baseline!D$88 )</f>
        <v>3.0876350423277097E-4</v>
      </c>
      <c r="AY489" s="48">
        <f>AD489 * ( (1-Baseline!D$88-Baseline!D$87) + (1-B489)*Baseline!D$88 )</f>
        <v>3.2428700349276747E-4</v>
      </c>
      <c r="AZ489" s="48">
        <f t="shared" si="5"/>
        <v>2.2021040717747877E-2</v>
      </c>
      <c r="BA489" s="48">
        <f>AF489 * ( (1-Baseline!F$88-Baseline!F$87) + (1-Baseline!B$36)*Baseline!F$88 )</f>
        <v>8.008856987107185E-4</v>
      </c>
      <c r="BB489" s="48">
        <f>AG489 * ( (1-Baseline!F$88-Baseline!F$87) + (1-Baseline!B$36)*Baseline!F$88 )</f>
        <v>1.8490553609283656E-4</v>
      </c>
      <c r="BC489" s="48">
        <f>AH489 * ( (1-Baseline!F$88-Baseline!F$87) + (1-Baseline!B$36)*Baseline!F$88 )</f>
        <v>3.312044715200823E-2</v>
      </c>
      <c r="BD489" s="48">
        <f>AI489 * ( (1-Baseline!F$88-Baseline!F$87) + (1-Baseline!B$36)*Baseline!F$88 )</f>
        <v>4.1730831303702921E-4</v>
      </c>
      <c r="BE489" s="48">
        <f t="shared" si="6"/>
        <v>3.452354669984882E-2</v>
      </c>
      <c r="BF489" s="48">
        <f>AK489 * ( (1-Baseline!H$88-Baseline!H$87) + (1-Baseline!B$36)*Baseline!H$88 )</f>
        <v>1.3257456952548939E-5</v>
      </c>
      <c r="BG489" s="48">
        <f>AL489 * ( (1-Baseline!H$88-Baseline!H$87) + (1-Baseline!B$36)*Baseline!H$88 )</f>
        <v>2.1381769744855306E-4</v>
      </c>
      <c r="BH489" s="48">
        <f>AM489 * ( (1-Baseline!H$88-Baseline!H$87) + (1-Baseline!B$36)*Baseline!H$88 )</f>
        <v>4.5380785785878168E-5</v>
      </c>
      <c r="BI489" s="48">
        <f>AN489 * ( (1-Baseline!H$88-Baseline!H$87) + (1-Baseline!B$36)*Baseline!H$88 )</f>
        <v>2.7460268903705516E-2</v>
      </c>
      <c r="BJ489" s="48">
        <f t="shared" si="7"/>
        <v>2.7732724843892498E-2</v>
      </c>
      <c r="BK489" s="48"/>
      <c r="BL489" s="48">
        <f t="shared" si="18"/>
        <v>0.97238273159706667</v>
      </c>
      <c r="BM489" s="48">
        <f t="shared" si="19"/>
        <v>3.9543330867301777E-3</v>
      </c>
      <c r="BN489" s="48">
        <f t="shared" si="20"/>
        <v>2.0536801795381025E-2</v>
      </c>
      <c r="BO489" s="48">
        <f t="shared" si="21"/>
        <v>3.1261335208221121E-3</v>
      </c>
      <c r="BP489" s="48">
        <f t="shared" si="8"/>
        <v>1</v>
      </c>
      <c r="BQ489" s="48">
        <f t="shared" si="22"/>
        <v>1.169362554308245E-2</v>
      </c>
      <c r="BR489" s="48">
        <f t="shared" si="23"/>
        <v>0.95955884540778724</v>
      </c>
      <c r="BS489" s="48">
        <f t="shared" si="24"/>
        <v>1.4021294823905519E-2</v>
      </c>
      <c r="BT489" s="48">
        <f t="shared" si="25"/>
        <v>1.4726234225224791E-2</v>
      </c>
      <c r="BU489" s="48">
        <f t="shared" si="9"/>
        <v>1</v>
      </c>
      <c r="BV489" s="48">
        <f t="shared" si="26"/>
        <v>2.319824511872141E-2</v>
      </c>
      <c r="BW489" s="48">
        <f t="shared" si="27"/>
        <v>5.3559252674826221E-3</v>
      </c>
      <c r="BX489" s="48">
        <f t="shared" si="28"/>
        <v>0.95935818645635473</v>
      </c>
      <c r="BY489" s="48">
        <f t="shared" si="29"/>
        <v>1.2087643157441198E-2</v>
      </c>
      <c r="BZ489" s="48">
        <f t="shared" si="10"/>
        <v>0.99999999999999989</v>
      </c>
      <c r="CA489" s="48">
        <f t="shared" si="30"/>
        <v>4.780437922048829E-4</v>
      </c>
      <c r="CB489" s="48">
        <f t="shared" si="31"/>
        <v>7.7099419062545355E-3</v>
      </c>
      <c r="CC489" s="48">
        <f t="shared" si="32"/>
        <v>1.6363623135240623E-3</v>
      </c>
      <c r="CD489" s="48">
        <f t="shared" si="33"/>
        <v>0.99017565198801649</v>
      </c>
      <c r="CE489" s="48">
        <f t="shared" si="11"/>
        <v>1</v>
      </c>
      <c r="CF489" s="48"/>
      <c r="CG489" s="48">
        <f t="shared" si="34"/>
        <v>0.97238273159706667</v>
      </c>
      <c r="CH489" s="48">
        <f t="shared" si="35"/>
        <v>3.9543330867301777E-3</v>
      </c>
      <c r="CI489" s="48">
        <f t="shared" si="36"/>
        <v>2.0536801795381025E-2</v>
      </c>
      <c r="CJ489" s="48">
        <f t="shared" si="37"/>
        <v>3.1261335208221121E-3</v>
      </c>
      <c r="CK489" s="48">
        <f t="shared" si="12"/>
        <v>1</v>
      </c>
      <c r="CL489" s="48">
        <f t="shared" si="38"/>
        <v>1.169362554308245E-2</v>
      </c>
      <c r="CM489" s="48">
        <f t="shared" si="39"/>
        <v>0.95955884540778724</v>
      </c>
      <c r="CN489" s="48">
        <f t="shared" si="40"/>
        <v>1.4021294823905519E-2</v>
      </c>
      <c r="CO489" s="48">
        <f t="shared" si="41"/>
        <v>1.4726234225224791E-2</v>
      </c>
      <c r="CP489" s="48">
        <f t="shared" si="13"/>
        <v>1</v>
      </c>
      <c r="CQ489" s="48">
        <f t="shared" si="42"/>
        <v>2.319824511872141E-2</v>
      </c>
      <c r="CR489" s="48">
        <f t="shared" si="43"/>
        <v>5.3559252674826221E-3</v>
      </c>
      <c r="CS489" s="48">
        <f t="shared" si="44"/>
        <v>0.95935818645635473</v>
      </c>
      <c r="CT489" s="48">
        <f t="shared" si="45"/>
        <v>1.2087643157441198E-2</v>
      </c>
      <c r="CU489" s="48">
        <f t="shared" si="14"/>
        <v>0.99999999999999989</v>
      </c>
      <c r="CV489" s="48">
        <f t="shared" si="46"/>
        <v>4.780437922048829E-4</v>
      </c>
      <c r="CW489" s="48">
        <f t="shared" si="47"/>
        <v>7.7099419062545355E-3</v>
      </c>
      <c r="CX489" s="48">
        <f t="shared" si="48"/>
        <v>1.6363623135240623E-3</v>
      </c>
      <c r="CY489" s="48">
        <f t="shared" si="49"/>
        <v>0.99017565198801649</v>
      </c>
      <c r="CZ489" s="48">
        <f t="shared" si="15"/>
        <v>1</v>
      </c>
      <c r="DA489" s="48"/>
      <c r="DB489" s="48">
        <f>(AQ489*Baseline!B$7 + AV489*Baseline!B$11 + BA489*Baseline!B$16 + BF489*Baseline!B$18)</f>
        <v>27523.753299381529</v>
      </c>
      <c r="DC489" s="48">
        <f>(AR489*Baseline!B$7 + AW489*Baseline!B$11 + BB489*Baseline!B$16 + BG489*Baseline!B$18)</f>
        <v>55822.123876922917</v>
      </c>
      <c r="DD489" s="48">
        <f>(AS489*Baseline!B$7 + AX489*Baseline!B$11 + BC489*Baseline!B$16 + BH489*Baseline!B$18)</f>
        <v>114200.12564796671</v>
      </c>
      <c r="DE489" s="48">
        <f>(AT489*Baseline!B$7 + AY489*Baseline!B$11 + BD489*Baseline!B$16 + BI489*Baseline!B$18)</f>
        <v>1259597.7674068033</v>
      </c>
      <c r="DF489" s="48">
        <f t="shared" si="16"/>
        <v>1457143.7702310744</v>
      </c>
      <c r="DG489" s="48"/>
      <c r="DH489" s="48">
        <f t="shared" si="50"/>
        <v>1.8888838467199982E-2</v>
      </c>
      <c r="DI489" s="48">
        <f t="shared" si="51"/>
        <v>3.8309276694138854E-2</v>
      </c>
      <c r="DJ489" s="48">
        <f t="shared" si="52"/>
        <v>7.8372586138056102E-2</v>
      </c>
      <c r="DK489" s="48">
        <f t="shared" si="53"/>
        <v>0.86442929870060514</v>
      </c>
      <c r="DL489" s="48">
        <f t="shared" si="17"/>
        <v>1</v>
      </c>
      <c r="DM489" s="48"/>
      <c r="DN489" s="48">
        <f>DH489 / (Baseline!B$7/Baseline!B$17)</f>
        <v>2.0162592684463605</v>
      </c>
      <c r="DO489" s="48">
        <f>DI489 / (Baseline!B$11/Baseline!B$17)</f>
        <v>0.92480427522483333</v>
      </c>
      <c r="DP489" s="48">
        <f>DJ489 / (Baseline!B$16/Baseline!B$17)</f>
        <v>1.2110933030709905</v>
      </c>
      <c r="DQ489" s="48">
        <f>DK489 / (Baseline!B$18/Baseline!B$17)</f>
        <v>0.97731363586396025</v>
      </c>
      <c r="DR489" s="71"/>
      <c r="DS489" s="48">
        <f>(AU489*Baseline!B$34)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2.0061670791852258E-2</v>
      </c>
      <c r="DT489" s="48">
        <f>(AZ489*Baseline!B$34) + (Baseline!D$88*(1-Baseline!D$89)*Baseline!B$35) + (Baseline!D$88*Baseline!D$89*((1-Baseline!D$90)*Baseline!B$40 + Baseline!D$90*Baseline!B$41))</f>
        <v>9.7167241076621842E-3</v>
      </c>
      <c r="DU489" s="48">
        <f>(BE489*Baseline!B$34) + (Baseline!F$88*(1-Baseline!F$89)*Baseline!B$35) + (Baseline!F$88*Baseline!F$89*((1-Baseline!F$90)*Baseline!B$40 + Baseline!F$90*Baseline!B$41))</f>
        <v>1.2909172004977326E-2</v>
      </c>
      <c r="DV489" s="48">
        <f>(BJ489*Baseline!B$34) + (Baseline!H$88*(1-Baseline!H$89)*Baseline!B$35) + (Baseline!H$88*Baseline!H$89*((1-Baseline!H$90)*Baseline!B$40 + Baseline!H$90*Baseline!B$41))</f>
        <v>9.3049087265838753E-3</v>
      </c>
      <c r="DW489" s="48">
        <f>( DS489*Baseline!B$7 + DT489*Baseline!B$11 + DU489*Baseline!B$16 + DV489*Baseline!B$18 ) / Baseline!B$17</f>
        <v>9.6559800056476748E-3</v>
      </c>
    </row>
    <row r="490" spans="1:127">
      <c r="A490" s="7" t="s">
        <v>791</v>
      </c>
      <c r="B490" s="1">
        <f>MIN( MAX( NORMINV( MCrands!B490, (B$5+B$4)/2, (B$5-B$4)/3.29 ), 0 ), 1 )</f>
        <v>0.43422593509175095</v>
      </c>
      <c r="C490" s="1">
        <f>MAX( NORMINV( MCrands!C490, (C$5+C$4)/2, (C$5-C$4)/3.29 ), 0 )</f>
        <v>2.4998302445541101</v>
      </c>
      <c r="D490" s="40"/>
      <c r="E490" s="40">
        <f>Baseline!B$33 * (C490 * Baseline!B$66*Baseline!B$66/Baseline!B$73 + Baseline!B$52*Baseline!B$52/Baseline!B$74 + Baseline!B$53*Baseline!B$53/Baseline!B$75 + Baseline!B$54*Baseline!B$54/Baseline!B$76)</f>
        <v>2.0927191343563838E-5</v>
      </c>
      <c r="F490" s="40">
        <f>Baseline!B$33 * (C490 * Baseline!B$66*Baseline!B$57/Baseline!B$73 + Baseline!B$52*Baseline!B$67/Baseline!B$74 + Baseline!B$53*Baseline!B$55/Baseline!B$75 + Baseline!B$54*Baseline!B$56/Baseline!B$76)</f>
        <v>3.9403450410159581E-8</v>
      </c>
      <c r="G490" s="1">
        <f>Baseline!B$33 * (C490 * Baseline!B$66*Baseline!B$58/Baseline!B$73 + Baseline!B$52*Baseline!B$59/Baseline!B$74 + Baseline!B$53*Baseline!B$68/Baseline!B$75 + Baseline!B$54*Baseline!B$60/Baseline!B$76)</f>
        <v>1.0852119146696012E-7</v>
      </c>
      <c r="H490" s="40">
        <f>Baseline!B$33 * (C490 * Baseline!B$66*Baseline!B$61/Baseline!B$73 + Baseline!B$52*Baseline!B$62/Baseline!B$74 + Baseline!B$53*Baseline!B$63/Baseline!B$75 + Baseline!B$54*Baseline!B$69/Baseline!B$76)</f>
        <v>1.741554144849888E-9</v>
      </c>
      <c r="I490" s="40">
        <f>Baseline!B$33 * (C490 * Baseline!B$57*Baseline!B$66/Baseline!B$73 + Baseline!B$67*Baseline!B$52/Baseline!B$74 + Baseline!B$55*Baseline!B$53/Baseline!B$75 + Baseline!B$56*Baseline!B$54/Baseline!B$76)</f>
        <v>3.9403450410159581E-8</v>
      </c>
      <c r="J490" s="1">
        <f>Baseline!B$33 * (C490 * Baseline!B$57*Baseline!B$57/Baseline!B$73 + Baseline!B$67*Baseline!B$67/Baseline!B$74 + Baseline!B$55*Baseline!B$55/Baseline!B$75 + Baseline!B$56*Baseline!B$56/Baseline!B$76)</f>
        <v>1.7949606192063031E-6</v>
      </c>
      <c r="K490" s="40">
        <f>Baseline!B$33 * (C490 * Baseline!B$57*Baseline!B$58/Baseline!B$73 + Baseline!B$67*Baseline!B$59/Baseline!B$74 + Baseline!B$55*Baseline!B$68/Baseline!B$75 + Baseline!B$56*Baseline!B$60/Baseline!B$76)</f>
        <v>1.3929278259394805E-8</v>
      </c>
      <c r="L490" s="1">
        <f>Baseline!B$33 * (C490 * Baseline!B$57*Baseline!B$61/Baseline!B$73 + Baseline!B$67*Baseline!B$62/Baseline!B$74 + Baseline!B$55*Baseline!B$63/Baseline!B$75 + Baseline!B$56*Baseline!B$69/Baseline!B$76)</f>
        <v>1.4629426945193111E-8</v>
      </c>
      <c r="M490" s="40">
        <f>Baseline!B$33 * (C490 * Baseline!B$58*Baseline!B$66/Baseline!B$73 + Baseline!B$59*Baseline!B$52/Baseline!B$74 + Baseline!B$68*Baseline!B$53/Baseline!B$75 + Baseline!B$60*Baseline!B$54/Baseline!B$76)</f>
        <v>1.0852119146696012E-7</v>
      </c>
      <c r="N490" s="1">
        <f>Baseline!B$33 * (C490 * Baseline!B$58*Baseline!B$57/Baseline!B$73 + Baseline!B$59*Baseline!B$67/Baseline!B$74 + Baseline!B$68*Baseline!B$55/Baseline!B$75 + Baseline!B$60*Baseline!B$56/Baseline!B$76)</f>
        <v>1.3929278259394805E-8</v>
      </c>
      <c r="O490" s="1">
        <f>Baseline!B$33 * (C490 * Baseline!B$58*Baseline!B$58/Baseline!B$73 + Baseline!B$59*Baseline!B$59/Baseline!B$74 + Baseline!B$68*Baseline!B$68/Baseline!B$75 + Baseline!B$60*Baseline!B$60/Baseline!B$76)</f>
        <v>1.3250169608155063E-6</v>
      </c>
      <c r="P490" s="40">
        <f>Baseline!B$33 * (C490 * Baseline!B$58*Baseline!B$61/Baseline!B$73 + Baseline!B$59*Baseline!B$62/Baseline!B$74 + Baseline!B$68*Baseline!B$63/Baseline!B$75 + Baseline!B$60*Baseline!B$69/Baseline!B$76)</f>
        <v>1.6489905684682821E-9</v>
      </c>
      <c r="Q490" s="40">
        <f>Baseline!B$33 * (C490 * Baseline!B$61*Baseline!B$66/Baseline!B$73 + Baseline!B$62*Baseline!B$52/Baseline!B$74 + Baseline!B$63*Baseline!B$53/Baseline!B$75 + Baseline!B$69*Baseline!B$54/Baseline!B$76)</f>
        <v>1.741554144849888E-9</v>
      </c>
      <c r="R490" s="40">
        <f>Baseline!B$33 * (C490 * Baseline!B$61*Baseline!B$57/Baseline!B$73 + Baseline!B$62*Baseline!B$67/Baseline!B$74 + Baseline!B$63*Baseline!B$55/Baseline!B$75 + Baseline!B$69*Baseline!B$56/Baseline!B$76)</f>
        <v>1.4629426945193111E-8</v>
      </c>
      <c r="S490" s="40">
        <f>Baseline!B$33 * (C490 * Baseline!B$61*Baseline!B$58/Baseline!B$73 + Baseline!B$62*Baseline!B$59/Baseline!B$74 + Baseline!B$63*Baseline!B$68/Baseline!B$75 + Baseline!B$69*Baseline!B$60/Baseline!B$76)</f>
        <v>1.6489905684682821E-9</v>
      </c>
      <c r="T490" s="40">
        <f>Baseline!B$33 * (C490 * Baseline!B$61*Baseline!B$61/Baseline!B$73 + Baseline!B$62*Baseline!B$62/Baseline!B$74 + Baseline!B$63*Baseline!B$63/Baseline!B$75 + Baseline!B$69*Baseline!B$69/Baseline!B$76)</f>
        <v>9.8551805020609015E-8</v>
      </c>
      <c r="U490" s="40"/>
      <c r="V490" s="40">
        <f>E490 * ( Baseline!B$87 * Baseline!B$7 )</f>
        <v>0.21720331895484907</v>
      </c>
      <c r="W490" s="40">
        <f>F490 * ( Baseline!D$87 * Baseline!B$11 )</f>
        <v>7.268595183653262E-4</v>
      </c>
      <c r="X490" s="40">
        <f>G490 * ( Baseline!F$87 * Baseline!B$16 )</f>
        <v>3.7694586170491269E-3</v>
      </c>
      <c r="Y490" s="40">
        <f>H490 * ( Baseline!H$87 * Baseline!B$18 )</f>
        <v>6.1245838387859381E-4</v>
      </c>
      <c r="Z490" s="48">
        <f t="shared" si="0"/>
        <v>0.22231209547414213</v>
      </c>
      <c r="AA490" s="40">
        <f>I490 * ( Baseline!B$87 * Baseline!B$7 )</f>
        <v>4.0896841180704631E-4</v>
      </c>
      <c r="AB490" s="1">
        <f>J490 * ( Baseline!D$87 * Baseline!B$11 )</f>
        <v>3.3110912815508868E-2</v>
      </c>
      <c r="AC490" s="1">
        <f>K490 * ( Baseline!F$87 * Baseline!B$16 )</f>
        <v>4.8383027549173661E-4</v>
      </c>
      <c r="AD490" s="1">
        <f>L490 * ( Baseline!F$87 * Baseline!B$16 )</f>
        <v>5.0814977900273109E-4</v>
      </c>
      <c r="AE490" s="48">
        <f t="shared" si="1"/>
        <v>3.4511861281810385E-2</v>
      </c>
      <c r="AF490" s="48">
        <f>M490 * ( Baseline!B$87 * Baseline!B$7 )</f>
        <v>1.126341446235579E-3</v>
      </c>
      <c r="AG490" s="48">
        <f>N490 * ( Baseline!D$87 * Baseline!B$11 )</f>
        <v>2.5694776425441756E-4</v>
      </c>
      <c r="AH490" s="48">
        <f>O490 * ( Baseline!F$87 * Baseline!B$16 )</f>
        <v>4.6024159274024264E-2</v>
      </c>
      <c r="AI490" s="48">
        <f>P490 * ( Baseline!H$87 * Baseline!B$18 )</f>
        <v>5.7990623006566285E-4</v>
      </c>
      <c r="AJ490" s="48">
        <f t="shared" si="2"/>
        <v>4.7987354714579926E-2</v>
      </c>
      <c r="AK490" s="48">
        <f>Q490 * ( Baseline!B$87 * Baseline!B$7 )</f>
        <v>1.8075590469396989E-5</v>
      </c>
      <c r="AL490" s="48">
        <f>R490 * ( Baseline!D$87 * Baseline!B$11 )</f>
        <v>2.6986312398170323E-4</v>
      </c>
      <c r="AM490" s="48">
        <f>S490 * ( Baseline!F$87 * Baseline!B$16 )</f>
        <v>5.7277307995995787E-5</v>
      </c>
      <c r="AN490" s="48">
        <f>T490 * ( Baseline!H$87 * Baseline!B$18 )</f>
        <v>3.4658054938879364E-2</v>
      </c>
      <c r="AO490" s="48">
        <f t="shared" si="3"/>
        <v>3.5003270961326459E-2</v>
      </c>
      <c r="AP490" s="48"/>
      <c r="AQ490" s="48">
        <f>V490 * ( (1-Baseline!B$88-Baseline!B$87) + (1-B490)*Baseline!B$88 )</f>
        <v>0.12861453822161625</v>
      </c>
      <c r="AR490" s="48">
        <f>W490 * ( (1-Baseline!B$88-Baseline!B$87) + (1-B490)*Baseline!B$88 )</f>
        <v>4.3040180857446228E-4</v>
      </c>
      <c r="AS490" s="48">
        <f>X490 * ( (1-Baseline!B$88-Baseline!B$87) + (1-B490)*Baseline!B$88 )</f>
        <v>2.2320431460720195E-3</v>
      </c>
      <c r="AT490" s="48">
        <f>Y490 * ( (1-Baseline!B$88-Baseline!B$87) + (1-B490)*Baseline!B$88 )</f>
        <v>3.6266044460801805E-4</v>
      </c>
      <c r="AU490" s="48">
        <f t="shared" si="4"/>
        <v>0.13163964362087077</v>
      </c>
      <c r="AV490" s="48">
        <f>AA490 * ( (1-Baseline!D$88-Baseline!D$87) + (1-B490)*Baseline!D$88 )</f>
        <v>3.2589268753017032E-4</v>
      </c>
      <c r="AW490" s="48">
        <f>AB490 * ( (1-Baseline!D$88-Baseline!D$87) + (1-B490)*Baseline!D$88 )</f>
        <v>2.6384933536418E-2</v>
      </c>
      <c r="AX490" s="48">
        <f>AC490 * ( (1-Baseline!D$88-Baseline!D$87) + (1-B490)*Baseline!D$88 )</f>
        <v>3.8554750009117461E-4</v>
      </c>
      <c r="AY490" s="48">
        <f>AD490 * ( (1-Baseline!D$88-Baseline!D$87) + (1-B490)*Baseline!D$88 )</f>
        <v>4.0492686566021208E-4</v>
      </c>
      <c r="AZ490" s="48">
        <f t="shared" si="5"/>
        <v>2.7501300589699556E-2</v>
      </c>
      <c r="BA490" s="48">
        <f>AF490 * ( (1-Baseline!F$88-Baseline!F$87) + (1-Baseline!B$36)*Baseline!F$88 )</f>
        <v>8.1055134763740222E-4</v>
      </c>
      <c r="BB490" s="48">
        <f>AG490 * ( (1-Baseline!F$88-Baseline!F$87) + (1-Baseline!B$36)*Baseline!F$88 )</f>
        <v>1.8490783348593502E-4</v>
      </c>
      <c r="BC490" s="48">
        <f>AH490 * ( (1-Baseline!F$88-Baseline!F$87) + (1-Baseline!B$36)*Baseline!F$88 )</f>
        <v>3.3120457786684633E-2</v>
      </c>
      <c r="BD490" s="48">
        <f>AI490 * ( (1-Baseline!F$88-Baseline!F$87) + (1-Baseline!B$36)*Baseline!F$88 )</f>
        <v>4.1731908015461312E-4</v>
      </c>
      <c r="BE490" s="48">
        <f t="shared" si="6"/>
        <v>3.453323604796258E-2</v>
      </c>
      <c r="BF490" s="48">
        <f>AK490 * ( (1-Baseline!H$88-Baseline!H$87) + (1-Baseline!B$36)*Baseline!H$88 )</f>
        <v>1.4321651840712621E-5</v>
      </c>
      <c r="BG490" s="48">
        <f>AL490 * ( (1-Baseline!H$88-Baseline!H$87) + (1-Baseline!B$36)*Baseline!H$88 )</f>
        <v>2.1381795039318309E-4</v>
      </c>
      <c r="BH490" s="48">
        <f>AM490 * ( (1-Baseline!H$88-Baseline!H$87) + (1-Baseline!B$36)*Baseline!H$88 )</f>
        <v>4.5381956671387377E-5</v>
      </c>
      <c r="BI490" s="48">
        <f>AN490 * ( (1-Baseline!H$88-Baseline!H$87) + (1-Baseline!B$36)*Baseline!H$88 )</f>
        <v>2.7460270089172893E-2</v>
      </c>
      <c r="BJ490" s="48">
        <f t="shared" si="7"/>
        <v>2.7733791648078175E-2</v>
      </c>
      <c r="BK490" s="48"/>
      <c r="BL490" s="48">
        <f t="shared" si="18"/>
        <v>0.97701979953723539</v>
      </c>
      <c r="BM490" s="48">
        <f t="shared" si="19"/>
        <v>3.269545531542478E-3</v>
      </c>
      <c r="BN490" s="48">
        <f t="shared" si="20"/>
        <v>1.6955706386599038E-2</v>
      </c>
      <c r="BO490" s="48">
        <f t="shared" si="21"/>
        <v>2.7549485446230742E-3</v>
      </c>
      <c r="BP490" s="48">
        <f t="shared" si="8"/>
        <v>1</v>
      </c>
      <c r="BQ490" s="48">
        <f t="shared" si="22"/>
        <v>1.1850082743076936E-2</v>
      </c>
      <c r="BR490" s="48">
        <f t="shared" si="23"/>
        <v>0.95940675425002675</v>
      </c>
      <c r="BS490" s="48">
        <f t="shared" si="24"/>
        <v>1.4019246065605314E-2</v>
      </c>
      <c r="BT490" s="48">
        <f t="shared" si="25"/>
        <v>1.4723916941290948E-2</v>
      </c>
      <c r="BU490" s="48">
        <f t="shared" si="9"/>
        <v>1</v>
      </c>
      <c r="BV490" s="48">
        <f t="shared" si="26"/>
        <v>2.3471630243735112E-2</v>
      </c>
      <c r="BW490" s="48">
        <f t="shared" si="27"/>
        <v>5.3544890270092235E-3</v>
      </c>
      <c r="BX490" s="48">
        <f t="shared" si="28"/>
        <v>0.95908931733719449</v>
      </c>
      <c r="BY490" s="48">
        <f t="shared" si="29"/>
        <v>1.2084563392061093E-2</v>
      </c>
      <c r="BZ490" s="48">
        <f t="shared" si="10"/>
        <v>0.99999999999999989</v>
      </c>
      <c r="CA490" s="48">
        <f t="shared" si="30"/>
        <v>5.1639718154820153E-4</v>
      </c>
      <c r="CB490" s="48">
        <f t="shared" si="31"/>
        <v>7.7096544571466728E-3</v>
      </c>
      <c r="CC490" s="48">
        <f t="shared" si="32"/>
        <v>1.6363415881698287E-3</v>
      </c>
      <c r="CD490" s="48">
        <f t="shared" si="33"/>
        <v>0.99013760677313534</v>
      </c>
      <c r="CE490" s="48">
        <f t="shared" si="11"/>
        <v>1</v>
      </c>
      <c r="CF490" s="48"/>
      <c r="CG490" s="48">
        <f t="shared" si="34"/>
        <v>0.97701979953723539</v>
      </c>
      <c r="CH490" s="48">
        <f t="shared" si="35"/>
        <v>3.269545531542478E-3</v>
      </c>
      <c r="CI490" s="48">
        <f t="shared" si="36"/>
        <v>1.6955706386599038E-2</v>
      </c>
      <c r="CJ490" s="48">
        <f t="shared" si="37"/>
        <v>2.7549485446230742E-3</v>
      </c>
      <c r="CK490" s="48">
        <f t="shared" si="12"/>
        <v>1</v>
      </c>
      <c r="CL490" s="48">
        <f t="shared" si="38"/>
        <v>1.1850082743076936E-2</v>
      </c>
      <c r="CM490" s="48">
        <f t="shared" si="39"/>
        <v>0.95940675425002675</v>
      </c>
      <c r="CN490" s="48">
        <f t="shared" si="40"/>
        <v>1.4019246065605314E-2</v>
      </c>
      <c r="CO490" s="48">
        <f t="shared" si="41"/>
        <v>1.4723916941290948E-2</v>
      </c>
      <c r="CP490" s="48">
        <f t="shared" si="13"/>
        <v>1</v>
      </c>
      <c r="CQ490" s="48">
        <f t="shared" si="42"/>
        <v>2.3471630243735112E-2</v>
      </c>
      <c r="CR490" s="48">
        <f t="shared" si="43"/>
        <v>5.3544890270092235E-3</v>
      </c>
      <c r="CS490" s="48">
        <f t="shared" si="44"/>
        <v>0.95908931733719449</v>
      </c>
      <c r="CT490" s="48">
        <f t="shared" si="45"/>
        <v>1.2084563392061093E-2</v>
      </c>
      <c r="CU490" s="48">
        <f t="shared" si="14"/>
        <v>0.99999999999999989</v>
      </c>
      <c r="CV490" s="48">
        <f t="shared" si="46"/>
        <v>5.1639718154820153E-4</v>
      </c>
      <c r="CW490" s="48">
        <f t="shared" si="47"/>
        <v>7.7096544571466728E-3</v>
      </c>
      <c r="CX490" s="48">
        <f t="shared" si="48"/>
        <v>1.6363415881698287E-3</v>
      </c>
      <c r="CY490" s="48">
        <f t="shared" si="49"/>
        <v>0.99013760677313534</v>
      </c>
      <c r="CZ490" s="48">
        <f t="shared" si="15"/>
        <v>1</v>
      </c>
      <c r="DA490" s="48"/>
      <c r="DB490" s="48">
        <f>(AQ490*Baseline!B$7 + AV490*Baseline!B$11 + BA490*Baseline!B$16 + BF490*Baseline!B$18)</f>
        <v>66448.246647692955</v>
      </c>
      <c r="DC490" s="48">
        <f>(AR490*Baseline!B$7 + AW490*Baseline!B$11 + BB490*Baseline!B$16 + BG490*Baseline!B$18)</f>
        <v>67203.034431035601</v>
      </c>
      <c r="DD490" s="48">
        <f>(AS490*Baseline!B$7 + AX490*Baseline!B$11 + BC490*Baseline!B$16 + BH490*Baseline!B$18)</f>
        <v>114947.27165938793</v>
      </c>
      <c r="DE490" s="48">
        <f>(AT490*Baseline!B$7 + AY490*Baseline!B$11 + BD490*Baseline!B$16 + BI490*Baseline!B$18)</f>
        <v>1259870.5510178567</v>
      </c>
      <c r="DF490" s="48">
        <f t="shared" si="16"/>
        <v>1508469.1037559733</v>
      </c>
      <c r="DG490" s="48"/>
      <c r="DH490" s="48">
        <f t="shared" si="50"/>
        <v>4.4050121067936938E-2</v>
      </c>
      <c r="DI490" s="48">
        <f t="shared" si="51"/>
        <v>4.4550487818215939E-2</v>
      </c>
      <c r="DJ490" s="48">
        <f t="shared" si="52"/>
        <v>7.6201276760112596E-2</v>
      </c>
      <c r="DK490" s="48">
        <f t="shared" si="53"/>
        <v>0.83519811435373448</v>
      </c>
      <c r="DL490" s="48">
        <f t="shared" si="17"/>
        <v>1</v>
      </c>
      <c r="DM490" s="48"/>
      <c r="DN490" s="48">
        <f>DH490 / (Baseline!B$7/Baseline!B$17)</f>
        <v>4.7020606922781312</v>
      </c>
      <c r="DO490" s="48">
        <f>DI490 / (Baseline!B$11/Baseline!B$17)</f>
        <v>1.0754700989679986</v>
      </c>
      <c r="DP490" s="48">
        <f>DJ490 / (Baseline!B$16/Baseline!B$17)</f>
        <v>1.1775400113384658</v>
      </c>
      <c r="DQ490" s="48">
        <f>DK490 / (Baseline!B$18/Baseline!B$17)</f>
        <v>0.94426520136782177</v>
      </c>
      <c r="DR490" s="71"/>
      <c r="DS490" s="48">
        <f>(AU490*Baseline!B$34)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3.2275477793130614E-2</v>
      </c>
      <c r="DT490" s="48">
        <f>(AZ490*Baseline!B$34) + (Baseline!D$88*(1-Baseline!D$89)*Baseline!B$35) + (Baseline!D$88*Baseline!D$89*((1-Baseline!D$90)*Baseline!B$40 + Baseline!D$90*Baseline!B$41))</f>
        <v>1.0538763088454937E-2</v>
      </c>
      <c r="DU490" s="48">
        <f>(BE490*Baseline!B$34) + (Baseline!F$88*(1-Baseline!F$89)*Baseline!B$35) + (Baseline!F$88*Baseline!F$89*((1-Baseline!F$90)*Baseline!B$40 + Baseline!F$90*Baseline!B$41))</f>
        <v>1.291062540719439E-2</v>
      </c>
      <c r="DV490" s="48">
        <f>(BJ490*Baseline!B$34) + (Baseline!H$88*(1-Baseline!H$89)*Baseline!B$35) + (Baseline!H$88*Baseline!H$89*((1-Baseline!H$90)*Baseline!B$40 + Baseline!H$90*Baseline!B$41))</f>
        <v>9.3050687472117262E-3</v>
      </c>
      <c r="DW490" s="48">
        <f>( DS490*Baseline!B$7 + DT490*Baseline!B$11 + DU490*Baseline!B$16 + DV490*Baseline!B$18 ) / Baseline!B$17</f>
        <v>9.8046900066353915E-3</v>
      </c>
    </row>
    <row r="491" spans="1:127">
      <c r="A491" s="7" t="s">
        <v>793</v>
      </c>
      <c r="B491" s="1">
        <f>MIN( MAX( NORMINV( MCrands!B491, (B$5+B$4)/2, (B$5-B$4)/3.29 ), 0 ), 1 )</f>
        <v>0.41503213695443719</v>
      </c>
      <c r="C491" s="1">
        <f>MAX( NORMINV( MCrands!C491, (C$5+C$4)/2, (C$5-C$4)/3.29 ), 0 )</f>
        <v>2.303992203000492</v>
      </c>
      <c r="D491" s="40"/>
      <c r="E491" s="40">
        <f>Baseline!B$33 * (C491 * Baseline!B$66*Baseline!B$66/Baseline!B$73 + Baseline!B$52*Baseline!B$52/Baseline!B$74 + Baseline!B$53*Baseline!B$53/Baseline!B$75 + Baseline!B$54*Baseline!B$54/Baseline!B$76)</f>
        <v>1.9288410243318289E-5</v>
      </c>
      <c r="F491" s="40">
        <f>Baseline!B$33 * (C491 * Baseline!B$66*Baseline!B$57/Baseline!B$73 + Baseline!B$52*Baseline!B$67/Baseline!B$74 + Baseline!B$53*Baseline!B$55/Baseline!B$75 + Baseline!B$54*Baseline!B$56/Baseline!B$76)</f>
        <v>3.9184288778565396E-8</v>
      </c>
      <c r="G491" s="1">
        <f>Baseline!B$33 * (C491 * Baseline!B$66*Baseline!B$58/Baseline!B$73 + Baseline!B$52*Baseline!B$59/Baseline!B$74 + Baseline!B$53*Baseline!B$68/Baseline!B$75 + Baseline!B$54*Baseline!B$60/Baseline!B$76)</f>
        <v>1.079824191226244E-7</v>
      </c>
      <c r="H491" s="40">
        <f>Baseline!B$33 * (C491 * Baseline!B$66*Baseline!B$61/Baseline!B$73 + Baseline!B$52*Baseline!B$62/Baseline!B$74 + Baseline!B$53*Baseline!B$63/Baseline!B$75 + Baseline!B$54*Baseline!B$69/Baseline!B$76)</f>
        <v>1.6876769104163167E-9</v>
      </c>
      <c r="I491" s="40">
        <f>Baseline!B$33 * (C491 * Baseline!B$57*Baseline!B$66/Baseline!B$73 + Baseline!B$67*Baseline!B$52/Baseline!B$74 + Baseline!B$55*Baseline!B$53/Baseline!B$75 + Baseline!B$56*Baseline!B$54/Baseline!B$76)</f>
        <v>3.9184288778565396E-8</v>
      </c>
      <c r="J491" s="1">
        <f>Baseline!B$33 * (C491 * Baseline!B$57*Baseline!B$57/Baseline!B$73 + Baseline!B$67*Baseline!B$67/Baseline!B$74 + Baseline!B$55*Baseline!B$55/Baseline!B$75 + Baseline!B$56*Baseline!B$56/Baseline!B$76)</f>
        <v>1.7949605898968239E-6</v>
      </c>
      <c r="K491" s="40">
        <f>Baseline!B$33 * (C491 * Baseline!B$57*Baseline!B$58/Baseline!B$73 + Baseline!B$67*Baseline!B$59/Baseline!B$74 + Baseline!B$55*Baseline!B$68/Baseline!B$75 + Baseline!B$56*Baseline!B$60/Baseline!B$76)</f>
        <v>1.3929206206924817E-8</v>
      </c>
      <c r="L491" s="1">
        <f>Baseline!B$33 * (C491 * Baseline!B$57*Baseline!B$61/Baseline!B$73 + Baseline!B$67*Baseline!B$62/Baseline!B$74 + Baseline!B$55*Baseline!B$63/Baseline!B$75 + Baseline!B$56*Baseline!B$69/Baseline!B$76)</f>
        <v>1.4629419739946111E-8</v>
      </c>
      <c r="M491" s="40">
        <f>Baseline!B$33 * (C491 * Baseline!B$58*Baseline!B$66/Baseline!B$73 + Baseline!B$59*Baseline!B$52/Baseline!B$74 + Baseline!B$68*Baseline!B$53/Baseline!B$75 + Baseline!B$60*Baseline!B$54/Baseline!B$76)</f>
        <v>1.079824191226244E-7</v>
      </c>
      <c r="N491" s="1">
        <f>Baseline!B$33 * (C491 * Baseline!B$58*Baseline!B$57/Baseline!B$73 + Baseline!B$59*Baseline!B$67/Baseline!B$74 + Baseline!B$68*Baseline!B$55/Baseline!B$75 + Baseline!B$60*Baseline!B$56/Baseline!B$76)</f>
        <v>1.3929206206924817E-8</v>
      </c>
      <c r="O491" s="1">
        <f>Baseline!B$33 * (C491 * Baseline!B$58*Baseline!B$58/Baseline!B$73 + Baseline!B$59*Baseline!B$59/Baseline!B$74 + Baseline!B$68*Baseline!B$68/Baseline!B$75 + Baseline!B$60*Baseline!B$60/Baseline!B$76)</f>
        <v>1.3250167836865177E-6</v>
      </c>
      <c r="P491" s="40">
        <f>Baseline!B$33 * (C491 * Baseline!B$58*Baseline!B$61/Baseline!B$73 + Baseline!B$59*Baseline!B$62/Baseline!B$74 + Baseline!B$68*Baseline!B$63/Baseline!B$75 + Baseline!B$60*Baseline!B$69/Baseline!B$76)</f>
        <v>1.64897285556941E-9</v>
      </c>
      <c r="Q491" s="40">
        <f>Baseline!B$33 * (C491 * Baseline!B$61*Baseline!B$66/Baseline!B$73 + Baseline!B$62*Baseline!B$52/Baseline!B$74 + Baseline!B$63*Baseline!B$53/Baseline!B$75 + Baseline!B$69*Baseline!B$54/Baseline!B$76)</f>
        <v>1.6876769104163167E-9</v>
      </c>
      <c r="R491" s="40">
        <f>Baseline!B$33 * (C491 * Baseline!B$61*Baseline!B$57/Baseline!B$73 + Baseline!B$62*Baseline!B$67/Baseline!B$74 + Baseline!B$63*Baseline!B$55/Baseline!B$75 + Baseline!B$69*Baseline!B$56/Baseline!B$76)</f>
        <v>1.4629419739946111E-8</v>
      </c>
      <c r="S491" s="40">
        <f>Baseline!B$33 * (C491 * Baseline!B$61*Baseline!B$58/Baseline!B$73 + Baseline!B$62*Baseline!B$59/Baseline!B$74 + Baseline!B$63*Baseline!B$68/Baseline!B$75 + Baseline!B$69*Baseline!B$60/Baseline!B$76)</f>
        <v>1.64897285556941E-9</v>
      </c>
      <c r="T491" s="40">
        <f>Baseline!B$33 * (C491 * Baseline!B$61*Baseline!B$61/Baseline!B$73 + Baseline!B$62*Baseline!B$62/Baseline!B$74 + Baseline!B$63*Baseline!B$63/Baseline!B$75 + Baseline!B$69*Baseline!B$69/Baseline!B$76)</f>
        <v>9.8551803249319127E-8</v>
      </c>
      <c r="U491" s="40"/>
      <c r="V491" s="40">
        <f>E491 * ( Baseline!B$87 * Baseline!B$7 )</f>
        <v>0.20019440991540052</v>
      </c>
      <c r="W491" s="40">
        <f>F491 * ( Baseline!D$87 * Baseline!B$11 )</f>
        <v>7.2281673235733649E-4</v>
      </c>
      <c r="X491" s="40">
        <f>G491 * ( Baseline!F$87 * Baseline!B$16 )</f>
        <v>3.7507444836293665E-3</v>
      </c>
      <c r="Y491" s="40">
        <f>H491 * ( Baseline!H$87 * Baseline!B$18 )</f>
        <v>5.9351119005943327E-4</v>
      </c>
      <c r="Z491" s="48">
        <f t="shared" si="0"/>
        <v>0.20526148232144664</v>
      </c>
      <c r="AA491" s="40">
        <f>I491 * ( Baseline!B$87 * Baseline!B$7 )</f>
        <v>4.0669373323273025E-4</v>
      </c>
      <c r="AB491" s="1">
        <f>J491 * ( Baseline!D$87 * Baseline!B$11 )</f>
        <v>3.3110912274848761E-2</v>
      </c>
      <c r="AC491" s="1">
        <f>K491 * ( Baseline!F$87 * Baseline!B$16 )</f>
        <v>4.8382777276576939E-4</v>
      </c>
      <c r="AD491" s="1">
        <f>L491 * ( Baseline!F$87 * Baseline!B$16 )</f>
        <v>5.0814952873013438E-4</v>
      </c>
      <c r="AE491" s="48">
        <f t="shared" si="1"/>
        <v>3.4509583309577395E-2</v>
      </c>
      <c r="AF491" s="48">
        <f>M491 * ( Baseline!B$87 * Baseline!B$7 )</f>
        <v>1.1207495280737185E-3</v>
      </c>
      <c r="AG491" s="48">
        <f>N491 * ( Baseline!D$87 * Baseline!B$11 )</f>
        <v>2.5694643513163551E-4</v>
      </c>
      <c r="AH491" s="48">
        <f>O491 * ( Baseline!F$87 * Baseline!B$16 )</f>
        <v>4.6024153121489601E-2</v>
      </c>
      <c r="AI491" s="48">
        <f>P491 * ( Baseline!H$87 * Baseline!B$18 )</f>
        <v>5.7990000090910791E-4</v>
      </c>
      <c r="AJ491" s="48">
        <f t="shared" si="2"/>
        <v>4.7981749085604063E-2</v>
      </c>
      <c r="AK491" s="48">
        <f>Q491 * ( Baseline!B$87 * Baseline!B$7 )</f>
        <v>1.751639865321095E-5</v>
      </c>
      <c r="AL491" s="48">
        <f>R491 * ( Baseline!D$87 * Baseline!B$11 )</f>
        <v>2.6986299106942499E-4</v>
      </c>
      <c r="AM491" s="48">
        <f>S491 * ( Baseline!F$87 * Baseline!B$16 )</f>
        <v>5.7276692742528846E-5</v>
      </c>
      <c r="AN491" s="48">
        <f>T491 * ( Baseline!H$87 * Baseline!B$18 )</f>
        <v>3.4658054315963707E-2</v>
      </c>
      <c r="AO491" s="48">
        <f t="shared" si="3"/>
        <v>3.5002710398428873E-2</v>
      </c>
      <c r="AP491" s="48"/>
      <c r="AQ491" s="48">
        <f>V491 * ( (1-Baseline!B$88-Baseline!B$87) + (1-B491)*Baseline!B$88 )</f>
        <v>0.12196271830257703</v>
      </c>
      <c r="AR491" s="48">
        <f>W491 * ( (1-Baseline!B$88-Baseline!B$87) + (1-B491)*Baseline!B$88 )</f>
        <v>4.4035542026443639E-4</v>
      </c>
      <c r="AS491" s="48">
        <f>X491 * ( (1-Baseline!B$88-Baseline!B$87) + (1-B491)*Baseline!B$88 )</f>
        <v>2.2850337982721187E-3</v>
      </c>
      <c r="AT491" s="48">
        <f>Y491 * ( (1-Baseline!B$88-Baseline!B$87) + (1-B491)*Baseline!B$88 )</f>
        <v>3.615797170022648E-4</v>
      </c>
      <c r="AU491" s="48">
        <f t="shared" si="4"/>
        <v>0.12504968723811585</v>
      </c>
      <c r="AV491" s="48">
        <f>AA491 * ( (1-Baseline!D$88-Baseline!D$87) + (1-B491)*Baseline!D$88 )</f>
        <v>3.275771622200337E-4</v>
      </c>
      <c r="AW491" s="48">
        <f>AB491 * ( (1-Baseline!D$88-Baseline!D$87) + (1-B491)*Baseline!D$88 )</f>
        <v>2.6669647932107684E-2</v>
      </c>
      <c r="AX491" s="48">
        <f>AC491 * ( (1-Baseline!D$88-Baseline!D$87) + (1-B491)*Baseline!D$88 )</f>
        <v>3.8970585444244774E-4</v>
      </c>
      <c r="AY491" s="48">
        <f>AD491 * ( (1-Baseline!D$88-Baseline!D$87) + (1-B491)*Baseline!D$88 )</f>
        <v>4.092961533528458E-4</v>
      </c>
      <c r="AZ491" s="48">
        <f t="shared" si="5"/>
        <v>2.7796227102123011E-2</v>
      </c>
      <c r="BA491" s="48">
        <f>AF491 * ( (1-Baseline!F$88-Baseline!F$87) + (1-Baseline!B$36)*Baseline!F$88 )</f>
        <v>8.065272243867463E-4</v>
      </c>
      <c r="BB491" s="48">
        <f>AG491 * ( (1-Baseline!F$88-Baseline!F$87) + (1-Baseline!B$36)*Baseline!F$88 )</f>
        <v>1.8490687700664914E-4</v>
      </c>
      <c r="BC491" s="48">
        <f>AH491 * ( (1-Baseline!F$88-Baseline!F$87) + (1-Baseline!B$36)*Baseline!F$88 )</f>
        <v>3.3120453359123808E-2</v>
      </c>
      <c r="BD491" s="48">
        <f>AI491 * ( (1-Baseline!F$88-Baseline!F$87) + (1-Baseline!B$36)*Baseline!F$88 )</f>
        <v>4.1731459745422315E-4</v>
      </c>
      <c r="BE491" s="48">
        <f t="shared" si="6"/>
        <v>3.4529202057971421E-2</v>
      </c>
      <c r="BF491" s="48">
        <f>AK491 * ( (1-Baseline!H$88-Baseline!H$87) + (1-Baseline!B$36)*Baseline!H$88 )</f>
        <v>1.3878592980912098E-5</v>
      </c>
      <c r="BG491" s="48">
        <f>AL491 * ( (1-Baseline!H$88-Baseline!H$87) + (1-Baseline!B$36)*Baseline!H$88 )</f>
        <v>2.1381784508412677E-4</v>
      </c>
      <c r="BH491" s="48">
        <f>AM491 * ( (1-Baseline!H$88-Baseline!H$87) + (1-Baseline!B$36)*Baseline!H$88 )</f>
        <v>4.5381469193760448E-5</v>
      </c>
      <c r="BI491" s="48">
        <f>AN491 * ( (1-Baseline!H$88-Baseline!H$87) + (1-Baseline!B$36)*Baseline!H$88 )</f>
        <v>2.7460269595624361E-2</v>
      </c>
      <c r="BJ491" s="48">
        <f t="shared" si="7"/>
        <v>2.7733347502883161E-2</v>
      </c>
      <c r="BK491" s="48"/>
      <c r="BL491" s="48">
        <f t="shared" si="18"/>
        <v>0.97531406112467367</v>
      </c>
      <c r="BM491" s="48">
        <f t="shared" si="19"/>
        <v>3.5214435956638971E-3</v>
      </c>
      <c r="BN491" s="48">
        <f t="shared" si="20"/>
        <v>1.8273006904215811E-2</v>
      </c>
      <c r="BO491" s="48">
        <f t="shared" si="21"/>
        <v>2.8914883754467585E-3</v>
      </c>
      <c r="BP491" s="48">
        <f t="shared" si="8"/>
        <v>1.0000000000000002</v>
      </c>
      <c r="BQ491" s="48">
        <f t="shared" si="22"/>
        <v>1.178495056240975E-2</v>
      </c>
      <c r="BR491" s="48">
        <f t="shared" si="23"/>
        <v>0.95947006887386954</v>
      </c>
      <c r="BS491" s="48">
        <f t="shared" si="24"/>
        <v>1.4020098951223596E-2</v>
      </c>
      <c r="BT491" s="48">
        <f t="shared" si="25"/>
        <v>1.472488161249714E-2</v>
      </c>
      <c r="BU491" s="48">
        <f t="shared" si="9"/>
        <v>1</v>
      </c>
      <c r="BV491" s="48">
        <f t="shared" si="26"/>
        <v>2.3357829788034475E-2</v>
      </c>
      <c r="BW491" s="48">
        <f t="shared" si="27"/>
        <v>5.3550868825815064E-3</v>
      </c>
      <c r="BX491" s="48">
        <f t="shared" si="28"/>
        <v>0.95920123794107792</v>
      </c>
      <c r="BY491" s="48">
        <f t="shared" si="29"/>
        <v>1.2085845388306092E-2</v>
      </c>
      <c r="BZ491" s="48">
        <f t="shared" si="10"/>
        <v>0.99999999999999989</v>
      </c>
      <c r="CA491" s="48">
        <f t="shared" si="30"/>
        <v>5.0042977968920907E-4</v>
      </c>
      <c r="CB491" s="48">
        <f t="shared" si="31"/>
        <v>7.7097741288496913E-3</v>
      </c>
      <c r="CC491" s="48">
        <f t="shared" si="32"/>
        <v>1.6363502166135044E-3</v>
      </c>
      <c r="CD491" s="48">
        <f t="shared" si="33"/>
        <v>0.99015344587484755</v>
      </c>
      <c r="CE491" s="48">
        <f t="shared" si="11"/>
        <v>1</v>
      </c>
      <c r="CF491" s="48"/>
      <c r="CG491" s="48">
        <f t="shared" si="34"/>
        <v>0.97531406112467367</v>
      </c>
      <c r="CH491" s="48">
        <f t="shared" si="35"/>
        <v>3.5214435956638971E-3</v>
      </c>
      <c r="CI491" s="48">
        <f t="shared" si="36"/>
        <v>1.8273006904215811E-2</v>
      </c>
      <c r="CJ491" s="48">
        <f t="shared" si="37"/>
        <v>2.8914883754467585E-3</v>
      </c>
      <c r="CK491" s="48">
        <f t="shared" si="12"/>
        <v>1.0000000000000002</v>
      </c>
      <c r="CL491" s="48">
        <f t="shared" si="38"/>
        <v>1.178495056240975E-2</v>
      </c>
      <c r="CM491" s="48">
        <f t="shared" si="39"/>
        <v>0.95947006887386954</v>
      </c>
      <c r="CN491" s="48">
        <f t="shared" si="40"/>
        <v>1.4020098951223596E-2</v>
      </c>
      <c r="CO491" s="48">
        <f t="shared" si="41"/>
        <v>1.472488161249714E-2</v>
      </c>
      <c r="CP491" s="48">
        <f t="shared" si="13"/>
        <v>1</v>
      </c>
      <c r="CQ491" s="48">
        <f t="shared" si="42"/>
        <v>2.3357829788034475E-2</v>
      </c>
      <c r="CR491" s="48">
        <f t="shared" si="43"/>
        <v>5.3550868825815064E-3</v>
      </c>
      <c r="CS491" s="48">
        <f t="shared" si="44"/>
        <v>0.95920123794107792</v>
      </c>
      <c r="CT491" s="48">
        <f t="shared" si="45"/>
        <v>1.2085845388306092E-2</v>
      </c>
      <c r="CU491" s="48">
        <f t="shared" si="14"/>
        <v>0.99999999999999989</v>
      </c>
      <c r="CV491" s="48">
        <f t="shared" si="46"/>
        <v>5.0042977968920907E-4</v>
      </c>
      <c r="CW491" s="48">
        <f t="shared" si="47"/>
        <v>7.7097741288496913E-3</v>
      </c>
      <c r="CX491" s="48">
        <f t="shared" si="48"/>
        <v>1.6363502166135044E-3</v>
      </c>
      <c r="CY491" s="48">
        <f t="shared" si="49"/>
        <v>0.99015344587484755</v>
      </c>
      <c r="CZ491" s="48">
        <f t="shared" si="15"/>
        <v>1</v>
      </c>
      <c r="DA491" s="48"/>
      <c r="DB491" s="48">
        <f>(AQ491*Baseline!B$7 + AV491*Baseline!B$11 + BA491*Baseline!B$16 + BF491*Baseline!B$18)</f>
        <v>63191.956829693561</v>
      </c>
      <c r="DC491" s="48">
        <f>(AR491*Baseline!B$7 + AW491*Baseline!B$11 + BB491*Baseline!B$16 + BG491*Baseline!B$18)</f>
        <v>67818.43930226416</v>
      </c>
      <c r="DD491" s="48">
        <f>(AS491*Baseline!B$7 + AX491*Baseline!B$11 + BC491*Baseline!B$16 + BH491*Baseline!B$18)</f>
        <v>114981.8527859941</v>
      </c>
      <c r="DE491" s="48">
        <f>(AT491*Baseline!B$7 + AY491*Baseline!B$11 + BD491*Baseline!B$16 + BI491*Baseline!B$18)</f>
        <v>1259879.3594204783</v>
      </c>
      <c r="DF491" s="48">
        <f t="shared" si="16"/>
        <v>1505871.6083384301</v>
      </c>
      <c r="DG491" s="48"/>
      <c r="DH491" s="48">
        <f t="shared" si="50"/>
        <v>4.1963708246959511E-2</v>
      </c>
      <c r="DI491" s="48">
        <f t="shared" si="51"/>
        <v>4.50360036849985E-2</v>
      </c>
      <c r="DJ491" s="48">
        <f t="shared" si="52"/>
        <v>7.6355681420187213E-2</v>
      </c>
      <c r="DK491" s="48">
        <f t="shared" si="53"/>
        <v>0.83664460664785489</v>
      </c>
      <c r="DL491" s="48">
        <f t="shared" si="17"/>
        <v>1</v>
      </c>
      <c r="DM491" s="48"/>
      <c r="DN491" s="48">
        <f>DH491 / (Baseline!B$7/Baseline!B$17)</f>
        <v>4.4793498466427062</v>
      </c>
      <c r="DO491" s="48">
        <f>DI491 / (Baseline!B$11/Baseline!B$17)</f>
        <v>1.0871906843728047</v>
      </c>
      <c r="DP491" s="48">
        <f>DJ491 / (Baseline!B$16/Baseline!B$17)</f>
        <v>1.1799260299579091</v>
      </c>
      <c r="DQ491" s="48">
        <f>DK491 / (Baseline!B$18/Baseline!B$17)</f>
        <v>0.94590058860578452</v>
      </c>
      <c r="DR491" s="71"/>
      <c r="DS491" s="48">
        <f>(AU491*Baseline!B$34)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3.1286984335717381E-2</v>
      </c>
      <c r="DT491" s="48">
        <f>(AZ491*Baseline!B$34) + (Baseline!D$88*(1-Baseline!D$89)*Baseline!B$35) + (Baseline!D$88*Baseline!D$89*((1-Baseline!D$90)*Baseline!B$40 + Baseline!D$90*Baseline!B$41))</f>
        <v>1.0583002065318455E-2</v>
      </c>
      <c r="DU491" s="48">
        <f>(BE491*Baseline!B$34) + (Baseline!F$88*(1-Baseline!F$89)*Baseline!B$35) + (Baseline!F$88*Baseline!F$89*((1-Baseline!F$90)*Baseline!B$40 + Baseline!F$90*Baseline!B$41))</f>
        <v>1.2910020308695716E-2</v>
      </c>
      <c r="DV491" s="48">
        <f>(BJ491*Baseline!B$34) + (Baseline!H$88*(1-Baseline!H$89)*Baseline!B$35) + (Baseline!H$88*Baseline!H$89*((1-Baseline!H$90)*Baseline!B$40 + Baseline!H$90*Baseline!B$41))</f>
        <v>9.3050021254324749E-3</v>
      </c>
      <c r="DW491" s="48">
        <f>( DS491*Baseline!B$7 + DT491*Baseline!B$11 + DU491*Baseline!B$16 + DV491*Baseline!B$18 ) / Baseline!B$17</f>
        <v>9.7971640244433628E-3</v>
      </c>
    </row>
    <row r="492" spans="1:127">
      <c r="A492" s="7" t="s">
        <v>794</v>
      </c>
      <c r="B492" s="1">
        <f>MIN( MAX( NORMINV( MCrands!B492, (B$5+B$4)/2, (B$5-B$4)/3.29 ), 0 ), 1 )</f>
        <v>0.49802321057327598</v>
      </c>
      <c r="C492" s="1">
        <f>MAX( NORMINV( MCrands!C492, (C$5+C$4)/2, (C$5-C$4)/3.29 ), 0 )</f>
        <v>2.5199541963605263</v>
      </c>
      <c r="D492" s="40"/>
      <c r="E492" s="40">
        <f>Baseline!B$33 * (C492 * Baseline!B$66*Baseline!B$66/Baseline!B$73 + Baseline!B$52*Baseline!B$52/Baseline!B$74 + Baseline!B$53*Baseline!B$53/Baseline!B$75 + Baseline!B$54*Baseline!B$54/Baseline!B$76)</f>
        <v>2.1095589432213935E-5</v>
      </c>
      <c r="F492" s="40">
        <f>Baseline!B$33 * (C492 * Baseline!B$66*Baseline!B$57/Baseline!B$73 + Baseline!B$52*Baseline!B$67/Baseline!B$74 + Baseline!B$53*Baseline!B$55/Baseline!B$75 + Baseline!B$54*Baseline!B$56/Baseline!B$76)</f>
        <v>3.9425971050567489E-8</v>
      </c>
      <c r="G492" s="1">
        <f>Baseline!B$33 * (C492 * Baseline!B$66*Baseline!B$58/Baseline!B$73 + Baseline!B$52*Baseline!B$59/Baseline!B$74 + Baseline!B$53*Baseline!B$68/Baseline!B$75 + Baseline!B$54*Baseline!B$60/Baseline!B$76)</f>
        <v>1.0857655470796287E-7</v>
      </c>
      <c r="H492" s="40">
        <f>Baseline!B$33 * (C492 * Baseline!B$66*Baseline!B$61/Baseline!B$73 + Baseline!B$52*Baseline!B$62/Baseline!B$74 + Baseline!B$53*Baseline!B$63/Baseline!B$75 + Baseline!B$54*Baseline!B$69/Baseline!B$76)</f>
        <v>1.7470904689501641E-9</v>
      </c>
      <c r="I492" s="40">
        <f>Baseline!B$33 * (C492 * Baseline!B$57*Baseline!B$66/Baseline!B$73 + Baseline!B$67*Baseline!B$52/Baseline!B$74 + Baseline!B$55*Baseline!B$53/Baseline!B$75 + Baseline!B$56*Baseline!B$54/Baseline!B$76)</f>
        <v>3.9425971050567489E-8</v>
      </c>
      <c r="J492" s="1">
        <f>Baseline!B$33 * (C492 * Baseline!B$57*Baseline!B$57/Baseline!B$73 + Baseline!B$67*Baseline!B$67/Baseline!B$74 + Baseline!B$55*Baseline!B$55/Baseline!B$75 + Baseline!B$56*Baseline!B$56/Baseline!B$76)</f>
        <v>1.7949606222180907E-6</v>
      </c>
      <c r="K492" s="40">
        <f>Baseline!B$33 * (C492 * Baseline!B$57*Baseline!B$58/Baseline!B$73 + Baseline!B$67*Baseline!B$59/Baseline!B$74 + Baseline!B$55*Baseline!B$68/Baseline!B$75 + Baseline!B$56*Baseline!B$60/Baseline!B$76)</f>
        <v>1.3929285663372203E-8</v>
      </c>
      <c r="L492" s="1">
        <f>Baseline!B$33 * (C492 * Baseline!B$57*Baseline!B$61/Baseline!B$73 + Baseline!B$67*Baseline!B$62/Baseline!B$74 + Baseline!B$55*Baseline!B$63/Baseline!B$75 + Baseline!B$56*Baseline!B$69/Baseline!B$76)</f>
        <v>1.462942768559085E-8</v>
      </c>
      <c r="M492" s="40">
        <f>Baseline!B$33 * (C492 * Baseline!B$58*Baseline!B$66/Baseline!B$73 + Baseline!B$59*Baseline!B$52/Baseline!B$74 + Baseline!B$68*Baseline!B$53/Baseline!B$75 + Baseline!B$60*Baseline!B$54/Baseline!B$76)</f>
        <v>1.0857655470796287E-7</v>
      </c>
      <c r="N492" s="1">
        <f>Baseline!B$33 * (C492 * Baseline!B$58*Baseline!B$57/Baseline!B$73 + Baseline!B$59*Baseline!B$67/Baseline!B$74 + Baseline!B$68*Baseline!B$55/Baseline!B$75 + Baseline!B$60*Baseline!B$56/Baseline!B$76)</f>
        <v>1.3929285663372203E-8</v>
      </c>
      <c r="O492" s="1">
        <f>Baseline!B$33 * (C492 * Baseline!B$58*Baseline!B$58/Baseline!B$73 + Baseline!B$59*Baseline!B$59/Baseline!B$74 + Baseline!B$68*Baseline!B$68/Baseline!B$75 + Baseline!B$60*Baseline!B$60/Baseline!B$76)</f>
        <v>1.3250169790169509E-6</v>
      </c>
      <c r="P492" s="40">
        <f>Baseline!B$33 * (C492 * Baseline!B$58*Baseline!B$61/Baseline!B$73 + Baseline!B$59*Baseline!B$62/Baseline!B$74 + Baseline!B$68*Baseline!B$63/Baseline!B$75 + Baseline!B$60*Baseline!B$69/Baseline!B$76)</f>
        <v>1.6489923886127261E-9</v>
      </c>
      <c r="Q492" s="40">
        <f>Baseline!B$33 * (C492 * Baseline!B$61*Baseline!B$66/Baseline!B$73 + Baseline!B$62*Baseline!B$52/Baseline!B$74 + Baseline!B$63*Baseline!B$53/Baseline!B$75 + Baseline!B$69*Baseline!B$54/Baseline!B$76)</f>
        <v>1.7470904689501641E-9</v>
      </c>
      <c r="R492" s="40">
        <f>Baseline!B$33 * (C492 * Baseline!B$61*Baseline!B$57/Baseline!B$73 + Baseline!B$62*Baseline!B$67/Baseline!B$74 + Baseline!B$63*Baseline!B$55/Baseline!B$75 + Baseline!B$69*Baseline!B$56/Baseline!B$76)</f>
        <v>1.462942768559085E-8</v>
      </c>
      <c r="S492" s="40">
        <f>Baseline!B$33 * (C492 * Baseline!B$61*Baseline!B$58/Baseline!B$73 + Baseline!B$62*Baseline!B$59/Baseline!B$74 + Baseline!B$63*Baseline!B$68/Baseline!B$75 + Baseline!B$69*Baseline!B$60/Baseline!B$76)</f>
        <v>1.6489923886127261E-9</v>
      </c>
      <c r="T492" s="40">
        <f>Baseline!B$33 * (C492 * Baseline!B$61*Baseline!B$61/Baseline!B$73 + Baseline!B$62*Baseline!B$62/Baseline!B$74 + Baseline!B$63*Baseline!B$63/Baseline!B$75 + Baseline!B$69*Baseline!B$69/Baseline!B$76)</f>
        <v>9.8551805202623452E-8</v>
      </c>
      <c r="U492" s="40"/>
      <c r="V492" s="40">
        <f>E492 * ( Baseline!B$87 * Baseline!B$7 )</f>
        <v>0.21895112271694844</v>
      </c>
      <c r="W492" s="40">
        <f>F492 * ( Baseline!D$87 * Baseline!B$11 )</f>
        <v>7.2727494751352964E-4</v>
      </c>
      <c r="X492" s="40">
        <f>G492 * ( Baseline!F$87 * Baseline!B$16 )</f>
        <v>3.771381646487383E-3</v>
      </c>
      <c r="Y492" s="40">
        <f>H492 * ( Baseline!H$87 * Baseline!B$18 )</f>
        <v>6.1440536216870924E-4</v>
      </c>
      <c r="Z492" s="48">
        <f t="shared" si="0"/>
        <v>0.22406418467311806</v>
      </c>
      <c r="AA492" s="40">
        <f>I492 * ( Baseline!B$87 * Baseline!B$7 )</f>
        <v>4.0920215353383994E-4</v>
      </c>
      <c r="AB492" s="1">
        <f>J492 * ( Baseline!D$87 * Baseline!B$11 )</f>
        <v>3.31109128710661E-2</v>
      </c>
      <c r="AC492" s="1">
        <f>K492 * ( Baseline!F$87 * Baseline!B$16 )</f>
        <v>4.8383053266718801E-4</v>
      </c>
      <c r="AD492" s="1">
        <f>L492 * ( Baseline!F$87 * Baseline!B$16 )</f>
        <v>5.0814980472027626E-4</v>
      </c>
      <c r="AE492" s="48">
        <f t="shared" si="1"/>
        <v>3.4512095361987405E-2</v>
      </c>
      <c r="AF492" s="48">
        <f>M492 * ( Baseline!B$87 * Baseline!B$7 )</f>
        <v>1.1269160613139467E-3</v>
      </c>
      <c r="AG492" s="48">
        <f>N492 * ( Baseline!D$87 * Baseline!B$11 )</f>
        <v>2.5694790083259509E-4</v>
      </c>
      <c r="AH492" s="48">
        <f>O492 * ( Baseline!F$87 * Baseline!B$16 )</f>
        <v>4.602415990624726E-2</v>
      </c>
      <c r="AI492" s="48">
        <f>P492 * ( Baseline!H$87 * Baseline!B$18 )</f>
        <v>5.7990687016216968E-4</v>
      </c>
      <c r="AJ492" s="48">
        <f t="shared" si="2"/>
        <v>4.7987930738555971E-2</v>
      </c>
      <c r="AK492" s="48">
        <f>Q492 * ( Baseline!B$87 * Baseline!B$7 )</f>
        <v>1.8133051977233753E-5</v>
      </c>
      <c r="AL492" s="48">
        <f>R492 * ( Baseline!D$87 * Baseline!B$11 )</f>
        <v>2.6986313763952094E-4</v>
      </c>
      <c r="AM492" s="48">
        <f>S492 * ( Baseline!F$87 * Baseline!B$16 )</f>
        <v>5.7277371218294264E-5</v>
      </c>
      <c r="AN492" s="48">
        <f>T492 * ( Baseline!H$87 * Baseline!B$18 )</f>
        <v>3.4658055002889016E-2</v>
      </c>
      <c r="AO492" s="48">
        <f t="shared" si="3"/>
        <v>3.5003328563724068E-2</v>
      </c>
      <c r="AP492" s="48"/>
      <c r="AQ492" s="48">
        <f>V492 * ( (1-Baseline!B$88-Baseline!B$87) + (1-B492)*Baseline!B$88 )</f>
        <v>0.11721752911704071</v>
      </c>
      <c r="AR492" s="48">
        <f>W492 * ( (1-Baseline!B$88-Baseline!B$87) + (1-B492)*Baseline!B$88 )</f>
        <v>3.8935343778286313E-4</v>
      </c>
      <c r="AS492" s="48">
        <f>X492 * ( (1-Baseline!B$88-Baseline!B$87) + (1-B492)*Baseline!B$88 )</f>
        <v>2.0190443989186639E-3</v>
      </c>
      <c r="AT492" s="48">
        <f>Y492 * ( (1-Baseline!B$88-Baseline!B$87) + (1-B492)*Baseline!B$88 )</f>
        <v>3.2892765077427856E-4</v>
      </c>
      <c r="AU492" s="48">
        <f t="shared" si="4"/>
        <v>0.11995485460451651</v>
      </c>
      <c r="AV492" s="48">
        <f>AA492 * ( (1-Baseline!D$88-Baseline!D$87) + (1-B492)*Baseline!D$88 )</f>
        <v>3.1438346800616637E-4</v>
      </c>
      <c r="AW492" s="48">
        <f>AB492 * ( (1-Baseline!D$88-Baseline!D$87) + (1-B492)*Baseline!D$88 )</f>
        <v>2.5438584639303301E-2</v>
      </c>
      <c r="AX492" s="48">
        <f>AC492 * ( (1-Baseline!D$88-Baseline!D$87) + (1-B492)*Baseline!D$88 )</f>
        <v>3.7171925776437144E-4</v>
      </c>
      <c r="AY492" s="48">
        <f>AD492 * ( (1-Baseline!D$88-Baseline!D$87) + (1-B492)*Baseline!D$88 )</f>
        <v>3.9040336541485343E-4</v>
      </c>
      <c r="AZ492" s="48">
        <f t="shared" si="5"/>
        <v>2.6515090730488692E-2</v>
      </c>
      <c r="BA492" s="48">
        <f>AF492 * ( (1-Baseline!F$88-Baseline!F$87) + (1-Baseline!B$36)*Baseline!F$88 )</f>
        <v>8.1096485903547812E-4</v>
      </c>
      <c r="BB492" s="48">
        <f>AG492 * ( (1-Baseline!F$88-Baseline!F$87) + (1-Baseline!B$36)*Baseline!F$88 )</f>
        <v>1.8490793177196207E-4</v>
      </c>
      <c r="BC492" s="48">
        <f>AH492 * ( (1-Baseline!F$88-Baseline!F$87) + (1-Baseline!B$36)*Baseline!F$88 )</f>
        <v>3.312045824165253E-2</v>
      </c>
      <c r="BD492" s="48">
        <f>AI492 * ( (1-Baseline!F$88-Baseline!F$87) + (1-Baseline!B$36)*Baseline!F$88 )</f>
        <v>4.1731954078854251E-4</v>
      </c>
      <c r="BE492" s="48">
        <f t="shared" si="6"/>
        <v>3.4533650573248517E-2</v>
      </c>
      <c r="BF492" s="48">
        <f>AK492 * ( (1-Baseline!H$88-Baseline!H$87) + (1-Baseline!B$36)*Baseline!H$88 )</f>
        <v>1.4367179742601846E-5</v>
      </c>
      <c r="BG492" s="48">
        <f>AL492 * ( (1-Baseline!H$88-Baseline!H$87) + (1-Baseline!B$36)*Baseline!H$88 )</f>
        <v>2.138179612145452E-4</v>
      </c>
      <c r="BH492" s="48">
        <f>AM492 * ( (1-Baseline!H$88-Baseline!H$87) + (1-Baseline!B$36)*Baseline!H$88 )</f>
        <v>4.5382006763678905E-5</v>
      </c>
      <c r="BI492" s="48">
        <f>AN492 * ( (1-Baseline!H$88-Baseline!H$87) + (1-Baseline!B$36)*Baseline!H$88 )</f>
        <v>2.7460270139889022E-2</v>
      </c>
      <c r="BJ492" s="48">
        <f t="shared" si="7"/>
        <v>2.773383728760985E-2</v>
      </c>
      <c r="BK492" s="48"/>
      <c r="BL492" s="48">
        <f t="shared" si="18"/>
        <v>0.97718036926058061</v>
      </c>
      <c r="BM492" s="48">
        <f t="shared" si="19"/>
        <v>3.2458331016825999E-3</v>
      </c>
      <c r="BN492" s="48">
        <f t="shared" si="20"/>
        <v>1.6831702273120367E-2</v>
      </c>
      <c r="BO492" s="48">
        <f t="shared" si="21"/>
        <v>2.7420953646163965E-3</v>
      </c>
      <c r="BP492" s="48">
        <f t="shared" si="8"/>
        <v>1</v>
      </c>
      <c r="BQ492" s="48">
        <f t="shared" si="22"/>
        <v>1.1856775117298346E-2</v>
      </c>
      <c r="BR492" s="48">
        <f t="shared" si="23"/>
        <v>0.95940024863095952</v>
      </c>
      <c r="BS492" s="48">
        <f t="shared" si="24"/>
        <v>1.401915843104944E-2</v>
      </c>
      <c r="BT492" s="48">
        <f t="shared" si="25"/>
        <v>1.4723817820692707E-2</v>
      </c>
      <c r="BU492" s="48">
        <f t="shared" si="9"/>
        <v>0.99999999999999989</v>
      </c>
      <c r="BV492" s="48">
        <f t="shared" si="26"/>
        <v>2.3483322659889654E-2</v>
      </c>
      <c r="BW492" s="48">
        <f t="shared" si="27"/>
        <v>5.3544276003997379E-3</v>
      </c>
      <c r="BX492" s="48">
        <f t="shared" si="28"/>
        <v>0.95907781806622228</v>
      </c>
      <c r="BY492" s="48">
        <f t="shared" si="29"/>
        <v>1.2084431673488324E-2</v>
      </c>
      <c r="BZ492" s="48">
        <f t="shared" si="10"/>
        <v>0.99999999999999989</v>
      </c>
      <c r="CA492" s="48">
        <f t="shared" si="30"/>
        <v>5.1803793299892232E-4</v>
      </c>
      <c r="CB492" s="48">
        <f t="shared" si="31"/>
        <v>7.7096421601228916E-3</v>
      </c>
      <c r="CC492" s="48">
        <f t="shared" si="32"/>
        <v>1.6363407015427113E-3</v>
      </c>
      <c r="CD492" s="48">
        <f t="shared" si="33"/>
        <v>0.99013597920533536</v>
      </c>
      <c r="CE492" s="48">
        <f t="shared" si="11"/>
        <v>0.99999999999999989</v>
      </c>
      <c r="CF492" s="48"/>
      <c r="CG492" s="48">
        <f t="shared" si="34"/>
        <v>0.97718036926058061</v>
      </c>
      <c r="CH492" s="48">
        <f t="shared" si="35"/>
        <v>3.2458331016825999E-3</v>
      </c>
      <c r="CI492" s="48">
        <f t="shared" si="36"/>
        <v>1.6831702273120367E-2</v>
      </c>
      <c r="CJ492" s="48">
        <f t="shared" si="37"/>
        <v>2.7420953646163965E-3</v>
      </c>
      <c r="CK492" s="48">
        <f t="shared" si="12"/>
        <v>1</v>
      </c>
      <c r="CL492" s="48">
        <f t="shared" si="38"/>
        <v>1.1856775117298346E-2</v>
      </c>
      <c r="CM492" s="48">
        <f t="shared" si="39"/>
        <v>0.95940024863095952</v>
      </c>
      <c r="CN492" s="48">
        <f t="shared" si="40"/>
        <v>1.401915843104944E-2</v>
      </c>
      <c r="CO492" s="48">
        <f t="shared" si="41"/>
        <v>1.4723817820692707E-2</v>
      </c>
      <c r="CP492" s="48">
        <f t="shared" si="13"/>
        <v>0.99999999999999989</v>
      </c>
      <c r="CQ492" s="48">
        <f t="shared" si="42"/>
        <v>2.3483322659889654E-2</v>
      </c>
      <c r="CR492" s="48">
        <f t="shared" si="43"/>
        <v>5.3544276003997379E-3</v>
      </c>
      <c r="CS492" s="48">
        <f t="shared" si="44"/>
        <v>0.95907781806622228</v>
      </c>
      <c r="CT492" s="48">
        <f t="shared" si="45"/>
        <v>1.2084431673488324E-2</v>
      </c>
      <c r="CU492" s="48">
        <f t="shared" si="14"/>
        <v>0.99999999999999989</v>
      </c>
      <c r="CV492" s="48">
        <f t="shared" si="46"/>
        <v>5.1803793299892232E-4</v>
      </c>
      <c r="CW492" s="48">
        <f t="shared" si="47"/>
        <v>7.7096421601228916E-3</v>
      </c>
      <c r="CX492" s="48">
        <f t="shared" si="48"/>
        <v>1.6363407015427113E-3</v>
      </c>
      <c r="CY492" s="48">
        <f t="shared" si="49"/>
        <v>0.99013597920533536</v>
      </c>
      <c r="CZ492" s="48">
        <f t="shared" si="15"/>
        <v>0.99999999999999989</v>
      </c>
      <c r="DA492" s="48"/>
      <c r="DB492" s="48">
        <f>(AQ492*Baseline!B$7 + AV492*Baseline!B$11 + BA492*Baseline!B$16 + BF492*Baseline!B$18)</f>
        <v>60899.485190735715</v>
      </c>
      <c r="DC492" s="48">
        <f>(AR492*Baseline!B$7 + AW492*Baseline!B$11 + BB492*Baseline!B$16 + BG492*Baseline!B$18)</f>
        <v>65153.630483294626</v>
      </c>
      <c r="DD492" s="48">
        <f>(AS492*Baseline!B$7 + AX492*Baseline!B$11 + BC492*Baseline!B$16 + BH492*Baseline!B$18)</f>
        <v>114814.31567261943</v>
      </c>
      <c r="DE492" s="48">
        <f>(AT492*Baseline!B$7 + AY492*Baseline!B$11 + BD492*Baseline!B$16 + BI492*Baseline!B$18)</f>
        <v>1259823.0480478462</v>
      </c>
      <c r="DF492" s="48">
        <f t="shared" si="16"/>
        <v>1500690.479394496</v>
      </c>
      <c r="DG492" s="48"/>
      <c r="DH492" s="48">
        <f t="shared" si="50"/>
        <v>4.0580976575068074E-2</v>
      </c>
      <c r="DI492" s="48">
        <f t="shared" si="51"/>
        <v>4.3415768526487257E-2</v>
      </c>
      <c r="DJ492" s="48">
        <f t="shared" si="52"/>
        <v>7.6507659140307951E-2</v>
      </c>
      <c r="DK492" s="48">
        <f t="shared" si="53"/>
        <v>0.8394955957581367</v>
      </c>
      <c r="DL492" s="48">
        <f t="shared" si="17"/>
        <v>1</v>
      </c>
      <c r="DM492" s="48"/>
      <c r="DN492" s="48">
        <f>DH492 / (Baseline!B$7/Baseline!B$17)</f>
        <v>4.3317523353364047</v>
      </c>
      <c r="DO492" s="48">
        <f>DI492 / (Baseline!B$11/Baseline!B$17)</f>
        <v>1.0480774321591437</v>
      </c>
      <c r="DP492" s="48">
        <f>DJ492 / (Baseline!B$16/Baseline!B$17)</f>
        <v>1.1822745450206888</v>
      </c>
      <c r="DQ492" s="48">
        <f>DK492 / (Baseline!B$18/Baseline!B$17)</f>
        <v>0.94912388348642585</v>
      </c>
      <c r="DR492" s="71"/>
      <c r="DS492" s="48">
        <f>(AU492*Baseline!B$34)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3.0522759440677474E-2</v>
      </c>
      <c r="DT492" s="48">
        <f>(AZ492*Baseline!B$34) + (Baseline!D$88*(1-Baseline!D$89)*Baseline!B$35) + (Baseline!D$88*Baseline!D$89*((1-Baseline!D$90)*Baseline!B$40 + Baseline!D$90*Baseline!B$41))</f>
        <v>1.0390831609573306E-2</v>
      </c>
      <c r="DU492" s="48">
        <f>(BE492*Baseline!B$34) + (Baseline!F$88*(1-Baseline!F$89)*Baseline!B$35) + (Baseline!F$88*Baseline!F$89*((1-Baseline!F$90)*Baseline!B$40 + Baseline!F$90*Baseline!B$41))</f>
        <v>1.291068758598728E-2</v>
      </c>
      <c r="DV492" s="48">
        <f>(BJ492*Baseline!B$34) + (Baseline!H$88*(1-Baseline!H$89)*Baseline!B$35) + (Baseline!H$88*Baseline!H$89*((1-Baseline!H$90)*Baseline!B$40 + Baseline!H$90*Baseline!B$41))</f>
        <v>9.3050755931414781E-3</v>
      </c>
      <c r="DW492" s="48">
        <f>( DS492*Baseline!B$7 + DT492*Baseline!B$11 + DU492*Baseline!B$16 + DV492*Baseline!B$18 ) / Baseline!B$17</f>
        <v>9.7821522234972248E-3</v>
      </c>
    </row>
    <row r="493" spans="1:127">
      <c r="A493" s="7" t="s">
        <v>796</v>
      </c>
      <c r="B493" s="1">
        <f>MIN( MAX( NORMINV( MCrands!B493, (B$5+B$4)/2, (B$5-B$4)/3.29 ), 0 ), 1 )</f>
        <v>0.43256376510038652</v>
      </c>
      <c r="C493" s="1">
        <f>MAX( NORMINV( MCrands!C493, (C$5+C$4)/2, (C$5-C$4)/3.29 ), 0 )</f>
        <v>2.478974381257506</v>
      </c>
      <c r="D493" s="40"/>
      <c r="E493" s="40">
        <f>Baseline!B$33 * (C493 * Baseline!B$66*Baseline!B$66/Baseline!B$73 + Baseline!B$52*Baseline!B$52/Baseline!B$74 + Baseline!B$53*Baseline!B$53/Baseline!B$75 + Baseline!B$54*Baseline!B$54/Baseline!B$76)</f>
        <v>2.0752668588287907E-5</v>
      </c>
      <c r="F493" s="40">
        <f>Baseline!B$33 * (C493 * Baseline!B$66*Baseline!B$57/Baseline!B$73 + Baseline!B$52*Baseline!B$67/Baseline!B$74 + Baseline!B$53*Baseline!B$55/Baseline!B$75 + Baseline!B$54*Baseline!B$56/Baseline!B$76)</f>
        <v>3.9380110690296536E-8</v>
      </c>
      <c r="G493" s="1">
        <f>Baseline!B$33 * (C493 * Baseline!B$66*Baseline!B$58/Baseline!B$73 + Baseline!B$52*Baseline!B$59/Baseline!B$74 + Baseline!B$53*Baseline!B$68/Baseline!B$75 + Baseline!B$54*Baseline!B$60/Baseline!B$76)</f>
        <v>1.0846381465563014E-7</v>
      </c>
      <c r="H493" s="40">
        <f>Baseline!B$33 * (C493 * Baseline!B$66*Baseline!B$61/Baseline!B$73 + Baseline!B$52*Baseline!B$62/Baseline!B$74 + Baseline!B$53*Baseline!B$63/Baseline!B$75 + Baseline!B$54*Baseline!B$69/Baseline!B$76)</f>
        <v>1.7358164637168892E-9</v>
      </c>
      <c r="I493" s="40">
        <f>Baseline!B$33 * (C493 * Baseline!B$57*Baseline!B$66/Baseline!B$73 + Baseline!B$67*Baseline!B$52/Baseline!B$74 + Baseline!B$55*Baseline!B$53/Baseline!B$75 + Baseline!B$56*Baseline!B$54/Baseline!B$76)</f>
        <v>3.9380110690296536E-8</v>
      </c>
      <c r="J493" s="1">
        <f>Baseline!B$33 * (C493 * Baseline!B$57*Baseline!B$57/Baseline!B$73 + Baseline!B$67*Baseline!B$67/Baseline!B$74 + Baseline!B$55*Baseline!B$55/Baseline!B$75 + Baseline!B$56*Baseline!B$56/Baseline!B$76)</f>
        <v>1.7949606160849765E-6</v>
      </c>
      <c r="K493" s="40">
        <f>Baseline!B$33 * (C493 * Baseline!B$57*Baseline!B$58/Baseline!B$73 + Baseline!B$67*Baseline!B$59/Baseline!B$74 + Baseline!B$55*Baseline!B$68/Baseline!B$75 + Baseline!B$56*Baseline!B$60/Baseline!B$76)</f>
        <v>1.392927058613351E-8</v>
      </c>
      <c r="L493" s="1">
        <f>Baseline!B$33 * (C493 * Baseline!B$57*Baseline!B$61/Baseline!B$73 + Baseline!B$67*Baseline!B$62/Baseline!B$74 + Baseline!B$55*Baseline!B$63/Baseline!B$75 + Baseline!B$56*Baseline!B$69/Baseline!B$76)</f>
        <v>1.4629426177866981E-8</v>
      </c>
      <c r="M493" s="40">
        <f>Baseline!B$33 * (C493 * Baseline!B$58*Baseline!B$66/Baseline!B$73 + Baseline!B$59*Baseline!B$52/Baseline!B$74 + Baseline!B$68*Baseline!B$53/Baseline!B$75 + Baseline!B$60*Baseline!B$54/Baseline!B$76)</f>
        <v>1.0846381465563014E-7</v>
      </c>
      <c r="N493" s="1">
        <f>Baseline!B$33 * (C493 * Baseline!B$58*Baseline!B$57/Baseline!B$73 + Baseline!B$59*Baseline!B$67/Baseline!B$74 + Baseline!B$68*Baseline!B$55/Baseline!B$75 + Baseline!B$60*Baseline!B$56/Baseline!B$76)</f>
        <v>1.392927058613351E-8</v>
      </c>
      <c r="O493" s="1">
        <f>Baseline!B$33 * (C493 * Baseline!B$58*Baseline!B$58/Baseline!B$73 + Baseline!B$59*Baseline!B$59/Baseline!B$74 + Baseline!B$68*Baseline!B$68/Baseline!B$75 + Baseline!B$60*Baseline!B$60/Baseline!B$76)</f>
        <v>1.3250169419520724E-6</v>
      </c>
      <c r="P493" s="40">
        <f>Baseline!B$33 * (C493 * Baseline!B$58*Baseline!B$61/Baseline!B$73 + Baseline!B$59*Baseline!B$62/Baseline!B$74 + Baseline!B$68*Baseline!B$63/Baseline!B$75 + Baseline!B$60*Baseline!B$69/Baseline!B$76)</f>
        <v>1.6489886821248806E-9</v>
      </c>
      <c r="Q493" s="40">
        <f>Baseline!B$33 * (C493 * Baseline!B$61*Baseline!B$66/Baseline!B$73 + Baseline!B$62*Baseline!B$52/Baseline!B$74 + Baseline!B$63*Baseline!B$53/Baseline!B$75 + Baseline!B$69*Baseline!B$54/Baseline!B$76)</f>
        <v>1.7358164637168892E-9</v>
      </c>
      <c r="R493" s="40">
        <f>Baseline!B$33 * (C493 * Baseline!B$61*Baseline!B$57/Baseline!B$73 + Baseline!B$62*Baseline!B$67/Baseline!B$74 + Baseline!B$63*Baseline!B$55/Baseline!B$75 + Baseline!B$69*Baseline!B$56/Baseline!B$76)</f>
        <v>1.4629426177866981E-8</v>
      </c>
      <c r="S493" s="40">
        <f>Baseline!B$33 * (C493 * Baseline!B$61*Baseline!B$58/Baseline!B$73 + Baseline!B$62*Baseline!B$59/Baseline!B$74 + Baseline!B$63*Baseline!B$68/Baseline!B$75 + Baseline!B$69*Baseline!B$60/Baseline!B$76)</f>
        <v>1.6489886821248806E-9</v>
      </c>
      <c r="T493" s="40">
        <f>Baseline!B$33 * (C493 * Baseline!B$61*Baseline!B$61/Baseline!B$73 + Baseline!B$62*Baseline!B$62/Baseline!B$74 + Baseline!B$63*Baseline!B$63/Baseline!B$75 + Baseline!B$69*Baseline!B$69/Baseline!B$76)</f>
        <v>9.8551804831974672E-8</v>
      </c>
      <c r="U493" s="40"/>
      <c r="V493" s="40">
        <f>E493 * ( Baseline!B$87 * Baseline!B$7 )</f>
        <v>0.2153919472778402</v>
      </c>
      <c r="W493" s="40">
        <f>F493 * ( Baseline!D$87 * Baseline!B$11 )</f>
        <v>7.2642897998957874E-4</v>
      </c>
      <c r="X493" s="40">
        <f>G493 * ( Baseline!F$87 * Baseline!B$16 )</f>
        <v>3.7674656467088369E-3</v>
      </c>
      <c r="Y493" s="40">
        <f>H493 * ( Baseline!H$87 * Baseline!B$18 )</f>
        <v>6.1044059366270023E-4</v>
      </c>
      <c r="Z493" s="48">
        <f t="shared" si="0"/>
        <v>0.22049628249820133</v>
      </c>
      <c r="AA493" s="40">
        <f>I493 * ( Baseline!B$87 * Baseline!B$7 )</f>
        <v>4.0872616885458775E-4</v>
      </c>
      <c r="AB493" s="1">
        <f>J493 * ( Baseline!D$87 * Baseline!B$11 )</f>
        <v>3.3110912757931023E-2</v>
      </c>
      <c r="AC493" s="1">
        <f>K493 * ( Baseline!F$87 * Baseline!B$16 )</f>
        <v>4.8383000896277099E-4</v>
      </c>
      <c r="AD493" s="1">
        <f>L493 * ( Baseline!F$87 * Baseline!B$16 )</f>
        <v>5.0814975234983462E-4</v>
      </c>
      <c r="AE493" s="48">
        <f t="shared" si="1"/>
        <v>3.4511618688098218E-2</v>
      </c>
      <c r="AF493" s="48">
        <f>M493 * ( Baseline!B$87 * Baseline!B$7 )</f>
        <v>1.1257459323107853E-3</v>
      </c>
      <c r="AG493" s="48">
        <f>N493 * ( Baseline!D$87 * Baseline!B$11 )</f>
        <v>2.5694762270886884E-4</v>
      </c>
      <c r="AH493" s="48">
        <f>O493 * ( Baseline!F$87 * Baseline!B$16 )</f>
        <v>4.602415861880723E-2</v>
      </c>
      <c r="AI493" s="48">
        <f>P493 * ( Baseline!H$87 * Baseline!B$18 )</f>
        <v>5.7990556668873904E-4</v>
      </c>
      <c r="AJ493" s="48">
        <f t="shared" si="2"/>
        <v>4.7986757740515619E-2</v>
      </c>
      <c r="AK493" s="48">
        <f>Q493 * ( Baseline!B$87 * Baseline!B$7 )</f>
        <v>1.8016039076917593E-5</v>
      </c>
      <c r="AL493" s="48">
        <f>R493 * ( Baseline!D$87 * Baseline!B$11 )</f>
        <v>2.6986310982714837E-4</v>
      </c>
      <c r="AM493" s="48">
        <f>S493 * ( Baseline!F$87 * Baseline!B$16 )</f>
        <v>5.7277242474291744E-5</v>
      </c>
      <c r="AN493" s="48">
        <f>T493 * ( Baseline!H$87 * Baseline!B$18 )</f>
        <v>3.4658054872541671E-2</v>
      </c>
      <c r="AO493" s="48">
        <f t="shared" si="3"/>
        <v>3.5003211263920031E-2</v>
      </c>
      <c r="AP493" s="48"/>
      <c r="AQ493" s="48">
        <f>V493 * ( (1-Baseline!B$88-Baseline!B$87) + (1-B493)*Baseline!B$88 )</f>
        <v>0.12786059060483662</v>
      </c>
      <c r="AR493" s="48">
        <f>W493 * ( (1-Baseline!B$88-Baseline!B$87) + (1-B493)*Baseline!B$88 )</f>
        <v>4.3122149916833202E-4</v>
      </c>
      <c r="AS493" s="48">
        <f>X493 * ( (1-Baseline!B$88-Baseline!B$87) + (1-B493)*Baseline!B$88 )</f>
        <v>2.2364363605954715E-3</v>
      </c>
      <c r="AT493" s="48">
        <f>Y493 * ( (1-Baseline!B$88-Baseline!B$87) + (1-B493)*Baseline!B$88 )</f>
        <v>3.623686763655995E-4</v>
      </c>
      <c r="AU493" s="48">
        <f t="shared" si="4"/>
        <v>0.13089061714096603</v>
      </c>
      <c r="AV493" s="48">
        <f>AA493 * ( (1-Baseline!D$88-Baseline!D$87) + (1-B493)*Baseline!D$88 )</f>
        <v>3.2600401137889914E-4</v>
      </c>
      <c r="AW493" s="48">
        <f>AB493 * ( (1-Baseline!D$88-Baseline!D$87) + (1-B493)*Baseline!D$88 )</f>
        <v>2.6409589603112883E-2</v>
      </c>
      <c r="AX493" s="48">
        <f>AC493 * ( (1-Baseline!D$88-Baseline!D$87) + (1-B493)*Baseline!D$88 )</f>
        <v>3.8590757276289728E-4</v>
      </c>
      <c r="AY493" s="48">
        <f>AD493 * ( (1-Baseline!D$88-Baseline!D$87) + (1-B493)*Baseline!D$88 )</f>
        <v>4.0530523923017176E-4</v>
      </c>
      <c r="AZ493" s="48">
        <f t="shared" si="5"/>
        <v>2.7526806426484852E-2</v>
      </c>
      <c r="BA493" s="48">
        <f>AF493 * ( (1-Baseline!F$88-Baseline!F$87) + (1-Baseline!B$36)*Baseline!F$88 )</f>
        <v>8.1012279676067505E-4</v>
      </c>
      <c r="BB493" s="48">
        <f>AG493 * ( (1-Baseline!F$88-Baseline!F$87) + (1-Baseline!B$36)*Baseline!F$88 )</f>
        <v>1.8490773162522871E-4</v>
      </c>
      <c r="BC493" s="48">
        <f>AH493 * ( (1-Baseline!F$88-Baseline!F$87) + (1-Baseline!B$36)*Baseline!F$88 )</f>
        <v>3.3120457315169487E-2</v>
      </c>
      <c r="BD493" s="48">
        <f>AI493 * ( (1-Baseline!F$88-Baseline!F$87) + (1-Baseline!B$36)*Baseline!F$88 )</f>
        <v>4.173186027673507E-4</v>
      </c>
      <c r="BE493" s="48">
        <f t="shared" si="6"/>
        <v>3.4532806446322742E-2</v>
      </c>
      <c r="BF493" s="48">
        <f>AK493 * ( (1-Baseline!H$88-Baseline!H$87) + (1-Baseline!B$36)*Baseline!H$88 )</f>
        <v>1.4274468081423345E-5</v>
      </c>
      <c r="BG493" s="48">
        <f>AL493 * ( (1-Baseline!H$88-Baseline!H$87) + (1-Baseline!B$36)*Baseline!H$88 )</f>
        <v>2.1381793917824618E-4</v>
      </c>
      <c r="BH493" s="48">
        <f>AM493 * ( (1-Baseline!H$88-Baseline!H$87) + (1-Baseline!B$36)*Baseline!H$88 )</f>
        <v>4.538190475723083E-5</v>
      </c>
      <c r="BI493" s="48">
        <f>AN493 * ( (1-Baseline!H$88-Baseline!H$87) + (1-Baseline!B$36)*Baseline!H$88 )</f>
        <v>2.7460270036612215E-2</v>
      </c>
      <c r="BJ493" s="48">
        <f t="shared" si="7"/>
        <v>2.7733744348629116E-2</v>
      </c>
      <c r="BK493" s="48"/>
      <c r="BL493" s="48">
        <f t="shared" si="18"/>
        <v>0.97685069715221717</v>
      </c>
      <c r="BM493" s="48">
        <f t="shared" si="19"/>
        <v>3.2945180379424515E-3</v>
      </c>
      <c r="BN493" s="48">
        <f t="shared" si="20"/>
        <v>1.7086300068299653E-2</v>
      </c>
      <c r="BO493" s="48">
        <f t="shared" si="21"/>
        <v>2.7684847415406191E-3</v>
      </c>
      <c r="BP493" s="48">
        <f t="shared" si="8"/>
        <v>0.99999999999999989</v>
      </c>
      <c r="BQ493" s="48">
        <f t="shared" si="22"/>
        <v>1.1843146870289869E-2</v>
      </c>
      <c r="BR493" s="48">
        <f t="shared" si="23"/>
        <v>0.95941349657267028</v>
      </c>
      <c r="BS493" s="48">
        <f t="shared" si="24"/>
        <v>1.4019336888699054E-2</v>
      </c>
      <c r="BT493" s="48">
        <f t="shared" si="25"/>
        <v>1.4724019668340757E-2</v>
      </c>
      <c r="BU493" s="48">
        <f t="shared" si="9"/>
        <v>1</v>
      </c>
      <c r="BV493" s="48">
        <f t="shared" si="26"/>
        <v>2.3459512276244255E-2</v>
      </c>
      <c r="BW493" s="48">
        <f t="shared" si="27"/>
        <v>5.354552689270895E-3</v>
      </c>
      <c r="BX493" s="48">
        <f t="shared" si="28"/>
        <v>0.95910123512988776</v>
      </c>
      <c r="BY493" s="48">
        <f t="shared" si="29"/>
        <v>1.2084699904597221E-2</v>
      </c>
      <c r="BZ493" s="48">
        <f t="shared" si="10"/>
        <v>1.0000000000000002</v>
      </c>
      <c r="CA493" s="48">
        <f t="shared" si="30"/>
        <v>5.1469674999470223E-4</v>
      </c>
      <c r="CB493" s="48">
        <f t="shared" si="31"/>
        <v>7.7096672014579683E-3</v>
      </c>
      <c r="CC493" s="48">
        <f t="shared" si="32"/>
        <v>1.6363425070468015E-3</v>
      </c>
      <c r="CD493" s="48">
        <f t="shared" si="33"/>
        <v>0.99013929354150043</v>
      </c>
      <c r="CE493" s="48">
        <f t="shared" si="11"/>
        <v>0.99999999999999989</v>
      </c>
      <c r="CF493" s="48"/>
      <c r="CG493" s="48">
        <f t="shared" si="34"/>
        <v>0.97685069715221717</v>
      </c>
      <c r="CH493" s="48">
        <f t="shared" si="35"/>
        <v>3.2945180379424515E-3</v>
      </c>
      <c r="CI493" s="48">
        <f t="shared" si="36"/>
        <v>1.7086300068299653E-2</v>
      </c>
      <c r="CJ493" s="48">
        <f t="shared" si="37"/>
        <v>2.7684847415406191E-3</v>
      </c>
      <c r="CK493" s="48">
        <f t="shared" si="12"/>
        <v>0.99999999999999989</v>
      </c>
      <c r="CL493" s="48">
        <f t="shared" si="38"/>
        <v>1.1843146870289869E-2</v>
      </c>
      <c r="CM493" s="48">
        <f t="shared" si="39"/>
        <v>0.95941349657267028</v>
      </c>
      <c r="CN493" s="48">
        <f t="shared" si="40"/>
        <v>1.4019336888699054E-2</v>
      </c>
      <c r="CO493" s="48">
        <f t="shared" si="41"/>
        <v>1.4724019668340757E-2</v>
      </c>
      <c r="CP493" s="48">
        <f t="shared" si="13"/>
        <v>1</v>
      </c>
      <c r="CQ493" s="48">
        <f t="shared" si="42"/>
        <v>2.3459512276244255E-2</v>
      </c>
      <c r="CR493" s="48">
        <f t="shared" si="43"/>
        <v>5.354552689270895E-3</v>
      </c>
      <c r="CS493" s="48">
        <f t="shared" si="44"/>
        <v>0.95910123512988776</v>
      </c>
      <c r="CT493" s="48">
        <f t="shared" si="45"/>
        <v>1.2084699904597221E-2</v>
      </c>
      <c r="CU493" s="48">
        <f t="shared" si="14"/>
        <v>1.0000000000000002</v>
      </c>
      <c r="CV493" s="48">
        <f t="shared" si="46"/>
        <v>5.1469674999470223E-4</v>
      </c>
      <c r="CW493" s="48">
        <f t="shared" si="47"/>
        <v>7.7096672014579683E-3</v>
      </c>
      <c r="CX493" s="48">
        <f t="shared" si="48"/>
        <v>1.6363425070468015E-3</v>
      </c>
      <c r="CY493" s="48">
        <f t="shared" si="49"/>
        <v>0.99013929354150043</v>
      </c>
      <c r="CZ493" s="48">
        <f t="shared" si="15"/>
        <v>0.99999999999999989</v>
      </c>
      <c r="DA493" s="48"/>
      <c r="DB493" s="48">
        <f>(AQ493*Baseline!B$7 + AV493*Baseline!B$11 + BA493*Baseline!B$16 + BF493*Baseline!B$18)</f>
        <v>66079.224483858401</v>
      </c>
      <c r="DC493" s="48">
        <f>(AR493*Baseline!B$7 + AW493*Baseline!B$11 + BB493*Baseline!B$16 + BG493*Baseline!B$18)</f>
        <v>67256.307392634568</v>
      </c>
      <c r="DD493" s="48">
        <f>(AS493*Baseline!B$7 + AX493*Baseline!B$11 + BC493*Baseline!B$16 + BH493*Baseline!B$18)</f>
        <v>114950.17060686332</v>
      </c>
      <c r="DE493" s="48">
        <f>(AT493*Baseline!B$7 + AY493*Baseline!B$11 + BD493*Baseline!B$16 + BI493*Baseline!B$18)</f>
        <v>1259871.2169466775</v>
      </c>
      <c r="DF493" s="48">
        <f t="shared" si="16"/>
        <v>1508156.9194300338</v>
      </c>
      <c r="DG493" s="48"/>
      <c r="DH493" s="48">
        <f t="shared" si="50"/>
        <v>4.3814555125226105E-2</v>
      </c>
      <c r="DI493" s="48">
        <f t="shared" si="51"/>
        <v>4.4595032868365074E-2</v>
      </c>
      <c r="DJ493" s="48">
        <f t="shared" si="52"/>
        <v>7.6218972393340578E-2</v>
      </c>
      <c r="DK493" s="48">
        <f t="shared" si="53"/>
        <v>0.83537143961306826</v>
      </c>
      <c r="DL493" s="48">
        <f t="shared" si="17"/>
        <v>1</v>
      </c>
      <c r="DM493" s="48"/>
      <c r="DN493" s="48">
        <f>DH493 / (Baseline!B$7/Baseline!B$17)</f>
        <v>4.6769155772862385</v>
      </c>
      <c r="DO493" s="48">
        <f>DI493 / (Baseline!B$11/Baseline!B$17)</f>
        <v>1.0765454377990324</v>
      </c>
      <c r="DP493" s="48">
        <f>DJ493 / (Baseline!B$16/Baseline!B$17)</f>
        <v>1.1778134623492347</v>
      </c>
      <c r="DQ493" s="48">
        <f>DK493 / (Baseline!B$18/Baseline!B$17)</f>
        <v>0.9444611608750263</v>
      </c>
      <c r="DR493" s="71"/>
      <c r="DS493" s="48">
        <f>(AU493*Baseline!B$34)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3.2163123821144904E-2</v>
      </c>
      <c r="DT493" s="48">
        <f>(AZ493*Baseline!B$34) + (Baseline!D$88*(1-Baseline!D$89)*Baseline!B$35) + (Baseline!D$88*Baseline!D$89*((1-Baseline!D$90)*Baseline!B$40 + Baseline!D$90*Baseline!B$41))</f>
        <v>1.054258896397273E-2</v>
      </c>
      <c r="DU493" s="48">
        <f>(BE493*Baseline!B$34) + (Baseline!F$88*(1-Baseline!F$89)*Baseline!B$35) + (Baseline!F$88*Baseline!F$89*((1-Baseline!F$90)*Baseline!B$40 + Baseline!F$90*Baseline!B$41))</f>
        <v>1.2910560966948415E-2</v>
      </c>
      <c r="DV493" s="48">
        <f>(BJ493*Baseline!B$34) + (Baseline!H$88*(1-Baseline!H$89)*Baseline!B$35) + (Baseline!H$88*Baseline!H$89*((1-Baseline!H$90)*Baseline!B$40 + Baseline!H$90*Baseline!B$41))</f>
        <v>9.3050616522943677E-3</v>
      </c>
      <c r="DW493" s="48">
        <f>( DS493*Baseline!B$7 + DT493*Baseline!B$11 + DU493*Baseline!B$16 + DV493*Baseline!B$18 ) / Baseline!B$17</f>
        <v>9.8037854838932993E-3</v>
      </c>
    </row>
    <row r="494" spans="1:127">
      <c r="A494" s="7" t="s">
        <v>798</v>
      </c>
      <c r="B494" s="1">
        <f>MIN( MAX( NORMINV( MCrands!B494, (B$5+B$4)/2, (B$5-B$4)/3.29 ), 0 ), 1 )</f>
        <v>0.44851788286193117</v>
      </c>
      <c r="C494" s="1">
        <f>MAX( NORMINV( MCrands!C494, (C$5+C$4)/2, (C$5-C$4)/3.29 ), 0 )</f>
        <v>2.691991983624904</v>
      </c>
      <c r="D494" s="40"/>
      <c r="E494" s="40">
        <f>Baseline!B$33 * (C494 * Baseline!B$66*Baseline!B$66/Baseline!B$73 + Baseline!B$52*Baseline!B$52/Baseline!B$74 + Baseline!B$53*Baseline!B$53/Baseline!B$75 + Baseline!B$54*Baseline!B$54/Baseline!B$76)</f>
        <v>2.253520898753785E-5</v>
      </c>
      <c r="F494" s="40">
        <f>Baseline!B$33 * (C494 * Baseline!B$66*Baseline!B$57/Baseline!B$73 + Baseline!B$52*Baseline!B$67/Baseline!B$74 + Baseline!B$53*Baseline!B$55/Baseline!B$75 + Baseline!B$54*Baseline!B$56/Baseline!B$76)</f>
        <v>3.9618497905174494E-8</v>
      </c>
      <c r="G494" s="1">
        <f>Baseline!B$33 * (C494 * Baseline!B$66*Baseline!B$58/Baseline!B$73 + Baseline!B$52*Baseline!B$59/Baseline!B$74 + Baseline!B$53*Baseline!B$68/Baseline!B$75 + Baseline!B$54*Baseline!B$60/Baseline!B$76)</f>
        <v>1.0904984989220512E-7</v>
      </c>
      <c r="H494" s="40">
        <f>Baseline!B$33 * (C494 * Baseline!B$66*Baseline!B$61/Baseline!B$73 + Baseline!B$52*Baseline!B$62/Baseline!B$74 + Baseline!B$53*Baseline!B$63/Baseline!B$75 + Baseline!B$54*Baseline!B$69/Baseline!B$76)</f>
        <v>1.7944199873743873E-9</v>
      </c>
      <c r="I494" s="40">
        <f>Baseline!B$33 * (C494 * Baseline!B$57*Baseline!B$66/Baseline!B$73 + Baseline!B$67*Baseline!B$52/Baseline!B$74 + Baseline!B$55*Baseline!B$53/Baseline!B$75 + Baseline!B$56*Baseline!B$54/Baseline!B$76)</f>
        <v>3.9618497905174494E-8</v>
      </c>
      <c r="J494" s="1">
        <f>Baseline!B$33 * (C494 * Baseline!B$57*Baseline!B$57/Baseline!B$73 + Baseline!B$67*Baseline!B$67/Baseline!B$74 + Baseline!B$55*Baseline!B$55/Baseline!B$75 + Baseline!B$56*Baseline!B$56/Baseline!B$76)</f>
        <v>1.7949606479655803E-6</v>
      </c>
      <c r="K494" s="40">
        <f>Baseline!B$33 * (C494 * Baseline!B$57*Baseline!B$58/Baseline!B$73 + Baseline!B$67*Baseline!B$59/Baseline!B$74 + Baseline!B$55*Baseline!B$68/Baseline!B$75 + Baseline!B$56*Baseline!B$60/Baseline!B$76)</f>
        <v>1.3929348959284503E-8</v>
      </c>
      <c r="L494" s="1">
        <f>Baseline!B$33 * (C494 * Baseline!B$57*Baseline!B$61/Baseline!B$73 + Baseline!B$67*Baseline!B$62/Baseline!B$74 + Baseline!B$55*Baseline!B$63/Baseline!B$75 + Baseline!B$56*Baseline!B$69/Baseline!B$76)</f>
        <v>1.4629434015182082E-8</v>
      </c>
      <c r="M494" s="40">
        <f>Baseline!B$33 * (C494 * Baseline!B$58*Baseline!B$66/Baseline!B$73 + Baseline!B$59*Baseline!B$52/Baseline!B$74 + Baseline!B$68*Baseline!B$53/Baseline!B$75 + Baseline!B$60*Baseline!B$54/Baseline!B$76)</f>
        <v>1.0904984989220512E-7</v>
      </c>
      <c r="N494" s="1">
        <f>Baseline!B$33 * (C494 * Baseline!B$58*Baseline!B$57/Baseline!B$73 + Baseline!B$59*Baseline!B$67/Baseline!B$74 + Baseline!B$68*Baseline!B$55/Baseline!B$75 + Baseline!B$60*Baseline!B$56/Baseline!B$76)</f>
        <v>1.3929348959284503E-8</v>
      </c>
      <c r="O494" s="1">
        <f>Baseline!B$33 * (C494 * Baseline!B$58*Baseline!B$58/Baseline!B$73 + Baseline!B$59*Baseline!B$59/Baseline!B$74 + Baseline!B$68*Baseline!B$68/Baseline!B$75 + Baseline!B$60*Baseline!B$60/Baseline!B$76)</f>
        <v>1.3250171346194019E-6</v>
      </c>
      <c r="P494" s="40">
        <f>Baseline!B$33 * (C494 * Baseline!B$58*Baseline!B$61/Baseline!B$73 + Baseline!B$59*Baseline!B$62/Baseline!B$74 + Baseline!B$68*Baseline!B$63/Baseline!B$75 + Baseline!B$60*Baseline!B$69/Baseline!B$76)</f>
        <v>1.6490079488578338E-9</v>
      </c>
      <c r="Q494" s="40">
        <f>Baseline!B$33 * (C494 * Baseline!B$61*Baseline!B$66/Baseline!B$73 + Baseline!B$62*Baseline!B$52/Baseline!B$74 + Baseline!B$63*Baseline!B$53/Baseline!B$75 + Baseline!B$69*Baseline!B$54/Baseline!B$76)</f>
        <v>1.7944199873743873E-9</v>
      </c>
      <c r="R494" s="40">
        <f>Baseline!B$33 * (C494 * Baseline!B$61*Baseline!B$57/Baseline!B$73 + Baseline!B$62*Baseline!B$67/Baseline!B$74 + Baseline!B$63*Baseline!B$55/Baseline!B$75 + Baseline!B$69*Baseline!B$56/Baseline!B$76)</f>
        <v>1.4629434015182082E-8</v>
      </c>
      <c r="S494" s="40">
        <f>Baseline!B$33 * (C494 * Baseline!B$61*Baseline!B$58/Baseline!B$73 + Baseline!B$62*Baseline!B$59/Baseline!B$74 + Baseline!B$63*Baseline!B$68/Baseline!B$75 + Baseline!B$69*Baseline!B$60/Baseline!B$76)</f>
        <v>1.6490079488578338E-9</v>
      </c>
      <c r="T494" s="40">
        <f>Baseline!B$33 * (C494 * Baseline!B$61*Baseline!B$61/Baseline!B$73 + Baseline!B$62*Baseline!B$62/Baseline!B$74 + Baseline!B$63*Baseline!B$63/Baseline!B$75 + Baseline!B$69*Baseline!B$69/Baseline!B$76)</f>
        <v>9.8551806758647977E-8</v>
      </c>
      <c r="U494" s="40"/>
      <c r="V494" s="40">
        <f>E494 * ( Baseline!B$87 * Baseline!B$7 )</f>
        <v>0.23389293408165535</v>
      </c>
      <c r="W494" s="40">
        <f>F494 * ( Baseline!D$87 * Baseline!B$11 )</f>
        <v>7.3082641255923944E-4</v>
      </c>
      <c r="X494" s="40">
        <f>G494 * ( Baseline!F$87 * Baseline!B$16 )</f>
        <v>3.7878214458162813E-3</v>
      </c>
      <c r="Y494" s="40">
        <f>H494 * ( Baseline!H$87 * Baseline!B$18 )</f>
        <v>6.3104989799871668E-4</v>
      </c>
      <c r="Z494" s="48">
        <f t="shared" si="0"/>
        <v>0.23904263183802957</v>
      </c>
      <c r="AA494" s="40">
        <f>I494 * ( Baseline!B$87 * Baseline!B$7 )</f>
        <v>4.1120038975780607E-4</v>
      </c>
      <c r="AB494" s="1">
        <f>J494 * ( Baseline!D$87 * Baseline!B$11 )</f>
        <v>3.3110913346019628E-2</v>
      </c>
      <c r="AC494" s="1">
        <f>K494 * ( Baseline!F$87 * Baseline!B$16 )</f>
        <v>4.8383273123613866E-4</v>
      </c>
      <c r="AD494" s="1">
        <f>L494 * ( Baseline!F$87 * Baseline!B$16 )</f>
        <v>5.0815002457717143E-4</v>
      </c>
      <c r="AE494" s="48">
        <f t="shared" si="1"/>
        <v>3.4514096491590741E-2</v>
      </c>
      <c r="AF494" s="48">
        <f>M494 * ( Baseline!B$87 * Baseline!B$7 )</f>
        <v>1.1318283920311969E-3</v>
      </c>
      <c r="AG494" s="48">
        <f>N494 * ( Baseline!D$87 * Baseline!B$11 )</f>
        <v>2.5694906842669787E-4</v>
      </c>
      <c r="AH494" s="48">
        <f>O494 * ( Baseline!F$87 * Baseline!B$16 )</f>
        <v>4.6024165311062591E-2</v>
      </c>
      <c r="AI494" s="48">
        <f>P494 * ( Baseline!H$87 * Baseline!B$18 )</f>
        <v>5.7991234228751216E-4</v>
      </c>
      <c r="AJ494" s="48">
        <f t="shared" si="2"/>
        <v>4.7992855113807999E-2</v>
      </c>
      <c r="AK494" s="48">
        <f>Q494 * ( Baseline!B$87 * Baseline!B$7 )</f>
        <v>1.8624285048958765E-5</v>
      </c>
      <c r="AL494" s="48">
        <f>R494 * ( Baseline!D$87 * Baseline!B$11 )</f>
        <v>2.698632543989313E-4</v>
      </c>
      <c r="AM494" s="48">
        <f>S494 * ( Baseline!F$87 * Baseline!B$16 )</f>
        <v>5.7277911699827985E-5</v>
      </c>
      <c r="AN494" s="48">
        <f>T494 * ( Baseline!H$87 * Baseline!B$18 )</f>
        <v>3.4658055550101555E-2</v>
      </c>
      <c r="AO494" s="48">
        <f t="shared" si="3"/>
        <v>3.5003821001249276E-2</v>
      </c>
      <c r="AP494" s="48"/>
      <c r="AQ494" s="48">
        <f>V494 * ( (1-Baseline!B$88-Baseline!B$87) + (1-B494)*Baseline!B$88 )</f>
        <v>0.13552202967881224</v>
      </c>
      <c r="AR494" s="48">
        <f>W494 * ( (1-Baseline!B$88-Baseline!B$87) + (1-B494)*Baseline!B$88 )</f>
        <v>4.2345477071289289E-4</v>
      </c>
      <c r="AS494" s="48">
        <f>X494 * ( (1-Baseline!B$88-Baseline!B$87) + (1-B494)*Baseline!B$88 )</f>
        <v>2.1947360334482941E-3</v>
      </c>
      <c r="AT494" s="48">
        <f>Y494 * ( (1-Baseline!B$88-Baseline!B$87) + (1-B494)*Baseline!B$88 )</f>
        <v>3.6564235401629052E-4</v>
      </c>
      <c r="AU494" s="48">
        <f t="shared" si="4"/>
        <v>0.13850586283698973</v>
      </c>
      <c r="AV494" s="48">
        <f>AA494 * ( (1-Baseline!D$88-Baseline!D$87) + (1-B494)*Baseline!D$88 )</f>
        <v>3.2503844223098018E-4</v>
      </c>
      <c r="AW494" s="48">
        <f>AB494 * ( (1-Baseline!D$88-Baseline!D$87) + (1-B494)*Baseline!D$88 )</f>
        <v>2.6172931648177952E-2</v>
      </c>
      <c r="AX494" s="48">
        <f>AC494 * ( (1-Baseline!D$88-Baseline!D$87) + (1-B494)*Baseline!D$88 )</f>
        <v>3.8245157635668212E-4</v>
      </c>
      <c r="AY494" s="48">
        <f>AD494 * ( (1-Baseline!D$88-Baseline!D$87) + (1-B494)*Baseline!D$88 )</f>
        <v>4.0167348213235153E-4</v>
      </c>
      <c r="AZ494" s="48">
        <f t="shared" si="5"/>
        <v>2.728209514889797E-2</v>
      </c>
      <c r="BA494" s="48">
        <f>AF494 * ( (1-Baseline!F$88-Baseline!F$87) + (1-Baseline!B$36)*Baseline!F$88 )</f>
        <v>8.1449992941419436E-4</v>
      </c>
      <c r="BB494" s="48">
        <f>AG494 * ( (1-Baseline!F$88-Baseline!F$87) + (1-Baseline!B$36)*Baseline!F$88 )</f>
        <v>1.8490877201004146E-4</v>
      </c>
      <c r="BC494" s="48">
        <f>AH494 * ( (1-Baseline!F$88-Baseline!F$87) + (1-Baseline!B$36)*Baseline!F$88 )</f>
        <v>3.3120462131130596E-2</v>
      </c>
      <c r="BD494" s="48">
        <f>AI494 * ( (1-Baseline!F$88-Baseline!F$87) + (1-Baseline!B$36)*Baseline!F$88 )</f>
        <v>4.17323478705047E-4</v>
      </c>
      <c r="BE494" s="48">
        <f t="shared" si="6"/>
        <v>3.4537194311259879E-2</v>
      </c>
      <c r="BF494" s="48">
        <f>AK494 * ( (1-Baseline!H$88-Baseline!H$87) + (1-Baseline!B$36)*Baseline!H$88 )</f>
        <v>1.4756393529991006E-5</v>
      </c>
      <c r="BG494" s="48">
        <f>AL494 * ( (1-Baseline!H$88-Baseline!H$87) + (1-Baseline!B$36)*Baseline!H$88 )</f>
        <v>2.1381805372536121E-4</v>
      </c>
      <c r="BH494" s="48">
        <f>AM494 * ( (1-Baseline!H$88-Baseline!H$87) + (1-Baseline!B$36)*Baseline!H$88 )</f>
        <v>4.5382434998007707E-5</v>
      </c>
      <c r="BI494" s="48">
        <f>AN494 * ( (1-Baseline!H$88-Baseline!H$87) + (1-Baseline!B$36)*Baseline!H$88 )</f>
        <v>2.7460270573456461E-2</v>
      </c>
      <c r="BJ494" s="48">
        <f t="shared" si="7"/>
        <v>2.7734227455709821E-2</v>
      </c>
      <c r="BK494" s="48"/>
      <c r="BL494" s="48">
        <f t="shared" si="18"/>
        <v>0.97845699021644161</v>
      </c>
      <c r="BM494" s="48">
        <f t="shared" si="19"/>
        <v>3.0573057489361672E-3</v>
      </c>
      <c r="BN494" s="48">
        <f t="shared" si="20"/>
        <v>1.5845798787819707E-2</v>
      </c>
      <c r="BO494" s="48">
        <f t="shared" si="21"/>
        <v>2.6399052468026006E-3</v>
      </c>
      <c r="BP494" s="48">
        <f t="shared" si="8"/>
        <v>1</v>
      </c>
      <c r="BQ494" s="48">
        <f t="shared" si="22"/>
        <v>1.191398389518885E-2</v>
      </c>
      <c r="BR494" s="48">
        <f t="shared" si="23"/>
        <v>0.95934463630206879</v>
      </c>
      <c r="BS494" s="48">
        <f t="shared" si="24"/>
        <v>1.4018409299922515E-2</v>
      </c>
      <c r="BT494" s="48">
        <f t="shared" si="25"/>
        <v>1.4722970502819933E-2</v>
      </c>
      <c r="BU494" s="48">
        <f t="shared" si="9"/>
        <v>1</v>
      </c>
      <c r="BV494" s="48">
        <f t="shared" si="26"/>
        <v>2.3583268579192303E-2</v>
      </c>
      <c r="BW494" s="48">
        <f t="shared" si="27"/>
        <v>5.3539025302283211E-3</v>
      </c>
      <c r="BX494" s="48">
        <f t="shared" si="28"/>
        <v>0.95897952313783064</v>
      </c>
      <c r="BY494" s="48">
        <f t="shared" si="29"/>
        <v>1.2083305752748724E-2</v>
      </c>
      <c r="BZ494" s="48">
        <f t="shared" si="10"/>
        <v>1</v>
      </c>
      <c r="CA494" s="48">
        <f t="shared" si="30"/>
        <v>5.3206434372676261E-4</v>
      </c>
      <c r="CB494" s="48">
        <f t="shared" si="31"/>
        <v>7.7095370356653333E-3</v>
      </c>
      <c r="CC494" s="48">
        <f t="shared" si="32"/>
        <v>1.6363331219692774E-3</v>
      </c>
      <c r="CD494" s="48">
        <f t="shared" si="33"/>
        <v>0.99012206549863857</v>
      </c>
      <c r="CE494" s="48">
        <f t="shared" si="11"/>
        <v>0.99999999999999989</v>
      </c>
      <c r="CF494" s="48"/>
      <c r="CG494" s="48">
        <f t="shared" si="34"/>
        <v>0.97845699021644161</v>
      </c>
      <c r="CH494" s="48">
        <f t="shared" si="35"/>
        <v>3.0573057489361672E-3</v>
      </c>
      <c r="CI494" s="48">
        <f t="shared" si="36"/>
        <v>1.5845798787819707E-2</v>
      </c>
      <c r="CJ494" s="48">
        <f t="shared" si="37"/>
        <v>2.6399052468026006E-3</v>
      </c>
      <c r="CK494" s="48">
        <f t="shared" si="12"/>
        <v>1</v>
      </c>
      <c r="CL494" s="48">
        <f t="shared" si="38"/>
        <v>1.191398389518885E-2</v>
      </c>
      <c r="CM494" s="48">
        <f t="shared" si="39"/>
        <v>0.95934463630206879</v>
      </c>
      <c r="CN494" s="48">
        <f t="shared" si="40"/>
        <v>1.4018409299922515E-2</v>
      </c>
      <c r="CO494" s="48">
        <f t="shared" si="41"/>
        <v>1.4722970502819933E-2</v>
      </c>
      <c r="CP494" s="48">
        <f t="shared" si="13"/>
        <v>1</v>
      </c>
      <c r="CQ494" s="48">
        <f t="shared" si="42"/>
        <v>2.3583268579192303E-2</v>
      </c>
      <c r="CR494" s="48">
        <f t="shared" si="43"/>
        <v>5.3539025302283211E-3</v>
      </c>
      <c r="CS494" s="48">
        <f t="shared" si="44"/>
        <v>0.95897952313783064</v>
      </c>
      <c r="CT494" s="48">
        <f t="shared" si="45"/>
        <v>1.2083305752748724E-2</v>
      </c>
      <c r="CU494" s="48">
        <f t="shared" si="14"/>
        <v>1</v>
      </c>
      <c r="CV494" s="48">
        <f t="shared" si="46"/>
        <v>5.3206434372676261E-4</v>
      </c>
      <c r="CW494" s="48">
        <f t="shared" si="47"/>
        <v>7.7095370356653333E-3</v>
      </c>
      <c r="CX494" s="48">
        <f t="shared" si="48"/>
        <v>1.6363331219692774E-3</v>
      </c>
      <c r="CY494" s="48">
        <f t="shared" si="49"/>
        <v>0.99012206549863857</v>
      </c>
      <c r="CZ494" s="48">
        <f t="shared" si="15"/>
        <v>0.99999999999999989</v>
      </c>
      <c r="DA494" s="48"/>
      <c r="DB494" s="48">
        <f>(AQ494*Baseline!B$7 + AV494*Baseline!B$11 + BA494*Baseline!B$16 + BF494*Baseline!B$18)</f>
        <v>69829.683705143703</v>
      </c>
      <c r="DC494" s="48">
        <f>(AR494*Baseline!B$7 + AW494*Baseline!B$11 + BB494*Baseline!B$16 + BG494*Baseline!B$18)</f>
        <v>66745.02349613882</v>
      </c>
      <c r="DD494" s="48">
        <f>(AS494*Baseline!B$7 + AX494*Baseline!B$11 + BC494*Baseline!B$16 + BH494*Baseline!B$18)</f>
        <v>114922.57479182258</v>
      </c>
      <c r="DE494" s="48">
        <f>(AT494*Baseline!B$7 + AY494*Baseline!B$11 + BD494*Baseline!B$16 + BI494*Baseline!B$18)</f>
        <v>1259865.057098981</v>
      </c>
      <c r="DF494" s="48">
        <f t="shared" si="16"/>
        <v>1511362.3390920861</v>
      </c>
      <c r="DG494" s="48"/>
      <c r="DH494" s="48">
        <f t="shared" si="50"/>
        <v>4.6203138651114049E-2</v>
      </c>
      <c r="DI494" s="48">
        <f t="shared" si="51"/>
        <v>4.4162158715847229E-2</v>
      </c>
      <c r="DJ494" s="48">
        <f t="shared" si="52"/>
        <v>7.603906212249506E-2</v>
      </c>
      <c r="DK494" s="48">
        <f t="shared" si="53"/>
        <v>0.83359564051054369</v>
      </c>
      <c r="DL494" s="48">
        <f t="shared" si="17"/>
        <v>1</v>
      </c>
      <c r="DM494" s="48"/>
      <c r="DN494" s="48">
        <f>DH494 / (Baseline!B$7/Baseline!B$17)</f>
        <v>4.931881158197565</v>
      </c>
      <c r="DO494" s="48">
        <f>DI494 / (Baseline!B$11/Baseline!B$17)</f>
        <v>1.0660956485722868</v>
      </c>
      <c r="DP494" s="48">
        <f>DJ494 / (Baseline!B$16/Baseline!B$17)</f>
        <v>1.1750333049637061</v>
      </c>
      <c r="DQ494" s="48">
        <f>DK494 / (Baseline!B$18/Baseline!B$17)</f>
        <v>0.94245346321824741</v>
      </c>
      <c r="DR494" s="71"/>
      <c r="DS494" s="48">
        <f>(AU494*Baseline!B$34)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3.3305410675548458E-2</v>
      </c>
      <c r="DT494" s="48">
        <f>(AZ494*Baseline!B$34) + (Baseline!D$88*(1-Baseline!D$89)*Baseline!B$35) + (Baseline!D$88*Baseline!D$89*((1-Baseline!D$90)*Baseline!B$40 + Baseline!D$90*Baseline!B$41))</f>
        <v>1.0505882272334698E-2</v>
      </c>
      <c r="DU494" s="48">
        <f>(BE494*Baseline!B$34) + (Baseline!F$88*(1-Baseline!F$89)*Baseline!B$35) + (Baseline!F$88*Baseline!F$89*((1-Baseline!F$90)*Baseline!B$40 + Baseline!F$90*Baseline!B$41))</f>
        <v>1.2911219146688985E-2</v>
      </c>
      <c r="DV494" s="48">
        <f>(BJ494*Baseline!B$34) + (Baseline!H$88*(1-Baseline!H$89)*Baseline!B$35) + (Baseline!H$88*Baseline!H$89*((1-Baseline!H$90)*Baseline!B$40 + Baseline!H$90*Baseline!B$41))</f>
        <v>9.3051341183564736E-3</v>
      </c>
      <c r="DW494" s="48">
        <f>( DS494*Baseline!B$7 + DT494*Baseline!B$11 + DU494*Baseline!B$16 + DV494*Baseline!B$18 ) / Baseline!B$17</f>
        <v>9.8130728655501306E-3</v>
      </c>
    </row>
    <row r="495" spans="1:127">
      <c r="A495" s="7" t="s">
        <v>799</v>
      </c>
      <c r="B495" s="1">
        <f>MIN( MAX( NORMINV( MCrands!B495, (B$5+B$4)/2, (B$5-B$4)/3.29 ), 0 ), 1 )</f>
        <v>0.50251316467501539</v>
      </c>
      <c r="C495" s="1">
        <f>MAX( NORMINV( MCrands!C495, (C$5+C$4)/2, (C$5-C$4)/3.29 ), 0 )</f>
        <v>2.8991974775073115</v>
      </c>
      <c r="D495" s="40"/>
      <c r="E495" s="40">
        <f>Baseline!B$33 * (C495 * Baseline!B$66*Baseline!B$66/Baseline!B$73 + Baseline!B$52*Baseline!B$52/Baseline!B$74 + Baseline!B$53*Baseline!B$53/Baseline!B$75 + Baseline!B$54*Baseline!B$54/Baseline!B$76)</f>
        <v>2.4269113414623156E-5</v>
      </c>
      <c r="F495" s="40">
        <f>Baseline!B$33 * (C495 * Baseline!B$66*Baseline!B$57/Baseline!B$73 + Baseline!B$52*Baseline!B$67/Baseline!B$74 + Baseline!B$53*Baseline!B$55/Baseline!B$75 + Baseline!B$54*Baseline!B$56/Baseline!B$76)</f>
        <v>3.985038081083619E-8</v>
      </c>
      <c r="G495" s="1">
        <f>Baseline!B$33 * (C495 * Baseline!B$66*Baseline!B$58/Baseline!B$73 + Baseline!B$52*Baseline!B$59/Baseline!B$74 + Baseline!B$53*Baseline!B$68/Baseline!B$75 + Baseline!B$54*Baseline!B$60/Baseline!B$76)</f>
        <v>1.0961989536862343E-7</v>
      </c>
      <c r="H495" s="40">
        <f>Baseline!B$33 * (C495 * Baseline!B$66*Baseline!B$61/Baseline!B$73 + Baseline!B$52*Baseline!B$62/Baseline!B$74 + Baseline!B$53*Baseline!B$63/Baseline!B$75 + Baseline!B$54*Baseline!B$69/Baseline!B$76)</f>
        <v>1.8514245350162202E-9</v>
      </c>
      <c r="I495" s="40">
        <f>Baseline!B$33 * (C495 * Baseline!B$57*Baseline!B$66/Baseline!B$73 + Baseline!B$67*Baseline!B$52/Baseline!B$74 + Baseline!B$55*Baseline!B$53/Baseline!B$75 + Baseline!B$56*Baseline!B$54/Baseline!B$76)</f>
        <v>3.985038081083619E-8</v>
      </c>
      <c r="J495" s="1">
        <f>Baseline!B$33 * (C495 * Baseline!B$57*Baseline!B$57/Baseline!B$73 + Baseline!B$67*Baseline!B$67/Baseline!B$74 + Baseline!B$55*Baseline!B$55/Baseline!B$75 + Baseline!B$56*Baseline!B$56/Baseline!B$76)</f>
        <v>1.7949606789763334E-6</v>
      </c>
      <c r="K495" s="40">
        <f>Baseline!B$33 * (C495 * Baseline!B$57*Baseline!B$58/Baseline!B$73 + Baseline!B$67*Baseline!B$59/Baseline!B$74 + Baseline!B$55*Baseline!B$68/Baseline!B$75 + Baseline!B$56*Baseline!B$60/Baseline!B$76)</f>
        <v>1.3929425194052328E-8</v>
      </c>
      <c r="L495" s="1">
        <f>Baseline!B$33 * (C495 * Baseline!B$57*Baseline!B$61/Baseline!B$73 + Baseline!B$67*Baseline!B$62/Baseline!B$74 + Baseline!B$55*Baseline!B$63/Baseline!B$75 + Baseline!B$56*Baseline!B$69/Baseline!B$76)</f>
        <v>1.4629441638658863E-8</v>
      </c>
      <c r="M495" s="40">
        <f>Baseline!B$33 * (C495 * Baseline!B$58*Baseline!B$66/Baseline!B$73 + Baseline!B$59*Baseline!B$52/Baseline!B$74 + Baseline!B$68*Baseline!B$53/Baseline!B$75 + Baseline!B$60*Baseline!B$54/Baseline!B$76)</f>
        <v>1.0961989536862343E-7</v>
      </c>
      <c r="N495" s="1">
        <f>Baseline!B$33 * (C495 * Baseline!B$58*Baseline!B$57/Baseline!B$73 + Baseline!B$59*Baseline!B$67/Baseline!B$74 + Baseline!B$68*Baseline!B$55/Baseline!B$75 + Baseline!B$60*Baseline!B$56/Baseline!B$76)</f>
        <v>1.3929425194052328E-8</v>
      </c>
      <c r="O495" s="1">
        <f>Baseline!B$33 * (C495 * Baseline!B$58*Baseline!B$58/Baseline!B$73 + Baseline!B$59*Baseline!B$59/Baseline!B$74 + Baseline!B$68*Baseline!B$68/Baseline!B$75 + Baseline!B$60*Baseline!B$60/Baseline!B$76)</f>
        <v>1.3250173220298729E-6</v>
      </c>
      <c r="P495" s="40">
        <f>Baseline!B$33 * (C495 * Baseline!B$58*Baseline!B$61/Baseline!B$73 + Baseline!B$59*Baseline!B$62/Baseline!B$74 + Baseline!B$68*Baseline!B$63/Baseline!B$75 + Baseline!B$60*Baseline!B$69/Baseline!B$76)</f>
        <v>1.6490266899049243E-9</v>
      </c>
      <c r="Q495" s="40">
        <f>Baseline!B$33 * (C495 * Baseline!B$61*Baseline!B$66/Baseline!B$73 + Baseline!B$62*Baseline!B$52/Baseline!B$74 + Baseline!B$63*Baseline!B$53/Baseline!B$75 + Baseline!B$69*Baseline!B$54/Baseline!B$76)</f>
        <v>1.85142453501622E-9</v>
      </c>
      <c r="R495" s="40">
        <f>Baseline!B$33 * (C495 * Baseline!B$61*Baseline!B$57/Baseline!B$73 + Baseline!B$62*Baseline!B$67/Baseline!B$74 + Baseline!B$63*Baseline!B$55/Baseline!B$75 + Baseline!B$69*Baseline!B$56/Baseline!B$76)</f>
        <v>1.4629441638658863E-8</v>
      </c>
      <c r="S495" s="40">
        <f>Baseline!B$33 * (C495 * Baseline!B$61*Baseline!B$58/Baseline!B$73 + Baseline!B$62*Baseline!B$59/Baseline!B$74 + Baseline!B$63*Baseline!B$68/Baseline!B$75 + Baseline!B$69*Baseline!B$60/Baseline!B$76)</f>
        <v>1.6490266899049243E-9</v>
      </c>
      <c r="T495" s="40">
        <f>Baseline!B$33 * (C495 * Baseline!B$61*Baseline!B$61/Baseline!B$73 + Baseline!B$62*Baseline!B$62/Baseline!B$74 + Baseline!B$63*Baseline!B$63/Baseline!B$75 + Baseline!B$69*Baseline!B$69/Baseline!B$76)</f>
        <v>9.8551808632752669E-8</v>
      </c>
      <c r="U495" s="40"/>
      <c r="V495" s="40">
        <f>E495 * ( Baseline!B$87 * Baseline!B$7 )</f>
        <v>0.25188912813037373</v>
      </c>
      <c r="W495" s="40">
        <f>F495 * ( Baseline!D$87 * Baseline!B$11 )</f>
        <v>7.3510386276656834E-4</v>
      </c>
      <c r="X495" s="40">
        <f>G495 * ( Baseline!F$87 * Baseline!B$16 )</f>
        <v>3.8076218442836085E-3</v>
      </c>
      <c r="Y495" s="40">
        <f>H495 * ( Baseline!H$87 * Baseline!B$18 )</f>
        <v>6.5109688489584615E-4</v>
      </c>
      <c r="Z495" s="48">
        <f t="shared" si="0"/>
        <v>0.25708295072231979</v>
      </c>
      <c r="AA495" s="40">
        <f>I495 * ( Baseline!B$87 * Baseline!B$7 )</f>
        <v>4.1360710243566881E-4</v>
      </c>
      <c r="AB495" s="1">
        <f>J495 * ( Baseline!D$87 * Baseline!B$11 )</f>
        <v>3.3110913918062451E-2</v>
      </c>
      <c r="AC495" s="1">
        <f>K495 * ( Baseline!F$87 * Baseline!B$16 )</f>
        <v>4.8383537923325895E-4</v>
      </c>
      <c r="AD495" s="1">
        <f>L495 * ( Baseline!F$87 * Baseline!B$16 )</f>
        <v>5.0815028937688342E-4</v>
      </c>
      <c r="AE495" s="48">
        <f t="shared" si="1"/>
        <v>3.4516506689108259E-2</v>
      </c>
      <c r="AF495" s="48">
        <f>M495 * ( Baseline!B$87 * Baseline!B$7 )</f>
        <v>1.1377448940309426E-3</v>
      </c>
      <c r="AG495" s="48">
        <f>N495 * ( Baseline!D$87 * Baseline!B$11 )</f>
        <v>2.5695047469863721E-4</v>
      </c>
      <c r="AH495" s="48">
        <f>O495 * ( Baseline!F$87 * Baseline!B$16 )</f>
        <v>4.602417182072218E-2</v>
      </c>
      <c r="AI495" s="48">
        <f>P495 * ( Baseline!H$87 * Baseline!B$18 )</f>
        <v>5.7991893301651541E-4</v>
      </c>
      <c r="AJ495" s="48">
        <f t="shared" si="2"/>
        <v>4.799878612246828E-2</v>
      </c>
      <c r="AK495" s="48">
        <f>Q495 * ( Baseline!B$87 * Baseline!B$7 )</f>
        <v>1.9215935248933347E-5</v>
      </c>
      <c r="AL495" s="48">
        <f>R495 * ( Baseline!D$87 * Baseline!B$11 )</f>
        <v>2.6986339502612516E-4</v>
      </c>
      <c r="AM495" s="48">
        <f>S495 * ( Baseline!F$87 * Baseline!B$16 )</f>
        <v>5.7278562665786728E-5</v>
      </c>
      <c r="AN495" s="48">
        <f>T495 * ( Baseline!H$87 * Baseline!B$18 )</f>
        <v>3.4658056209174448E-2</v>
      </c>
      <c r="AO495" s="48">
        <f t="shared" si="3"/>
        <v>3.5004414102115293E-2</v>
      </c>
      <c r="AP495" s="48"/>
      <c r="AQ495" s="48">
        <f>V495 * ( (1-Baseline!B$88-Baseline!B$87) + (1-B495)*Baseline!B$88 )</f>
        <v>0.1338446341860019</v>
      </c>
      <c r="AR495" s="48">
        <f>W495 * ( (1-Baseline!B$88-Baseline!B$87) + (1-B495)*Baseline!B$88 )</f>
        <v>3.9060720218850954E-4</v>
      </c>
      <c r="AS495" s="48">
        <f>X495 * ( (1-Baseline!B$88-Baseline!B$87) + (1-B495)*Baseline!B$88 )</f>
        <v>2.0232304452734991E-3</v>
      </c>
      <c r="AT495" s="48">
        <f>Y495 * ( (1-Baseline!B$88-Baseline!B$87) + (1-B495)*Baseline!B$88 )</f>
        <v>3.4596897859531534E-4</v>
      </c>
      <c r="AU495" s="48">
        <f t="shared" si="4"/>
        <v>0.13660444081205922</v>
      </c>
      <c r="AV495" s="48">
        <f>AA495 * ( (1-Baseline!D$88-Baseline!D$87) + (1-B495)*Baseline!D$88 )</f>
        <v>3.1693574932165715E-4</v>
      </c>
      <c r="AW495" s="48">
        <f>AB495 * ( (1-Baseline!D$88-Baseline!D$87) + (1-B495)*Baseline!D$88 )</f>
        <v>2.5371982858969931E-2</v>
      </c>
      <c r="AX495" s="48">
        <f>AC495 * ( (1-Baseline!D$88-Baseline!D$87) + (1-B495)*Baseline!D$88 )</f>
        <v>3.7074974671033806E-4</v>
      </c>
      <c r="AY495" s="48">
        <f>AD495 * ( (1-Baseline!D$88-Baseline!D$87) + (1-B495)*Baseline!D$88 )</f>
        <v>3.8938159374748364E-4</v>
      </c>
      <c r="AZ495" s="48">
        <f t="shared" si="5"/>
        <v>2.6449049948749411E-2</v>
      </c>
      <c r="BA495" s="48">
        <f>AF495 * ( (1-Baseline!F$88-Baseline!F$87) + (1-Baseline!B$36)*Baseline!F$88 )</f>
        <v>8.1875763358127537E-4</v>
      </c>
      <c r="BB495" s="48">
        <f>AG495 * ( (1-Baseline!F$88-Baseline!F$87) + (1-Baseline!B$36)*Baseline!F$88 )</f>
        <v>1.8490978400832969E-4</v>
      </c>
      <c r="BC495" s="48">
        <f>AH495 * ( (1-Baseline!F$88-Baseline!F$87) + (1-Baseline!B$36)*Baseline!F$88 )</f>
        <v>3.3120466815689947E-2</v>
      </c>
      <c r="BD495" s="48">
        <f>AI495 * ( (1-Baseline!F$88-Baseline!F$87) + (1-Baseline!B$36)*Baseline!F$88 )</f>
        <v>4.1732822160454105E-4</v>
      </c>
      <c r="BE495" s="48">
        <f t="shared" si="6"/>
        <v>3.4541462454884091E-2</v>
      </c>
      <c r="BF495" s="48">
        <f>AK495 * ( (1-Baseline!H$88-Baseline!H$87) + (1-Baseline!B$36)*Baseline!H$88 )</f>
        <v>1.5225169816434868E-5</v>
      </c>
      <c r="BG495" s="48">
        <f>AL495 * ( (1-Baseline!H$88-Baseline!H$87) + (1-Baseline!B$36)*Baseline!H$88 )</f>
        <v>2.1381816514709945E-4</v>
      </c>
      <c r="BH495" s="48">
        <f>AM495 * ( (1-Baseline!H$88-Baseline!H$87) + (1-Baseline!B$36)*Baseline!H$88 )</f>
        <v>4.5382950771356136E-5</v>
      </c>
      <c r="BI495" s="48">
        <f>AN495 * ( (1-Baseline!H$88-Baseline!H$87) + (1-Baseline!B$36)*Baseline!H$88 )</f>
        <v>2.7460271095653094E-2</v>
      </c>
      <c r="BJ495" s="48">
        <f t="shared" si="7"/>
        <v>2.7734697381387986E-2</v>
      </c>
      <c r="BK495" s="48"/>
      <c r="BL495" s="48">
        <f t="shared" si="18"/>
        <v>0.97979709437225182</v>
      </c>
      <c r="BM495" s="48">
        <f t="shared" si="19"/>
        <v>2.8594033976238591E-3</v>
      </c>
      <c r="BN495" s="48">
        <f t="shared" si="20"/>
        <v>1.4810868762729792E-2</v>
      </c>
      <c r="BO495" s="48">
        <f t="shared" si="21"/>
        <v>2.5326334673943757E-3</v>
      </c>
      <c r="BP495" s="48">
        <f t="shared" si="8"/>
        <v>0.99999999999999978</v>
      </c>
      <c r="BQ495" s="48">
        <f t="shared" si="22"/>
        <v>1.1982878399632E-2</v>
      </c>
      <c r="BR495" s="48">
        <f t="shared" si="23"/>
        <v>0.9592776643445976</v>
      </c>
      <c r="BS495" s="48">
        <f t="shared" si="24"/>
        <v>1.4017507147846281E-2</v>
      </c>
      <c r="BT495" s="48">
        <f t="shared" si="25"/>
        <v>1.4721950107924191E-2</v>
      </c>
      <c r="BU495" s="48">
        <f t="shared" si="9"/>
        <v>1</v>
      </c>
      <c r="BV495" s="48">
        <f t="shared" si="26"/>
        <v>2.3703618069173694E-2</v>
      </c>
      <c r="BW495" s="48">
        <f t="shared" si="27"/>
        <v>5.3532702690237081E-3</v>
      </c>
      <c r="BX495" s="48">
        <f t="shared" si="28"/>
        <v>0.95886116168213298</v>
      </c>
      <c r="BY495" s="48">
        <f t="shared" si="29"/>
        <v>1.2081949979669481E-2</v>
      </c>
      <c r="BZ495" s="48">
        <f t="shared" si="10"/>
        <v>0.99999999999999989</v>
      </c>
      <c r="CA495" s="48">
        <f t="shared" si="30"/>
        <v>5.4895748841492936E-4</v>
      </c>
      <c r="CB495" s="48">
        <f t="shared" si="31"/>
        <v>7.7094104257502058E-3</v>
      </c>
      <c r="CC495" s="48">
        <f t="shared" si="32"/>
        <v>1.6363239932739061E-3</v>
      </c>
      <c r="CD495" s="48">
        <f t="shared" si="33"/>
        <v>0.99010530809256092</v>
      </c>
      <c r="CE495" s="48">
        <f t="shared" si="11"/>
        <v>1</v>
      </c>
      <c r="CF495" s="48"/>
      <c r="CG495" s="48">
        <f t="shared" si="34"/>
        <v>0.97979709437225182</v>
      </c>
      <c r="CH495" s="48">
        <f t="shared" si="35"/>
        <v>2.8594033976238591E-3</v>
      </c>
      <c r="CI495" s="48">
        <f t="shared" si="36"/>
        <v>1.4810868762729792E-2</v>
      </c>
      <c r="CJ495" s="48">
        <f t="shared" si="37"/>
        <v>2.5326334673943757E-3</v>
      </c>
      <c r="CK495" s="48">
        <f t="shared" si="12"/>
        <v>0.99999999999999978</v>
      </c>
      <c r="CL495" s="48">
        <f t="shared" si="38"/>
        <v>1.1982878399632E-2</v>
      </c>
      <c r="CM495" s="48">
        <f t="shared" si="39"/>
        <v>0.9592776643445976</v>
      </c>
      <c r="CN495" s="48">
        <f t="shared" si="40"/>
        <v>1.4017507147846281E-2</v>
      </c>
      <c r="CO495" s="48">
        <f t="shared" si="41"/>
        <v>1.4721950107924191E-2</v>
      </c>
      <c r="CP495" s="48">
        <f t="shared" si="13"/>
        <v>1</v>
      </c>
      <c r="CQ495" s="48">
        <f t="shared" si="42"/>
        <v>2.3703618069173694E-2</v>
      </c>
      <c r="CR495" s="48">
        <f t="shared" si="43"/>
        <v>5.3532702690237081E-3</v>
      </c>
      <c r="CS495" s="48">
        <f t="shared" si="44"/>
        <v>0.95886116168213298</v>
      </c>
      <c r="CT495" s="48">
        <f t="shared" si="45"/>
        <v>1.2081949979669481E-2</v>
      </c>
      <c r="CU495" s="48">
        <f t="shared" si="14"/>
        <v>0.99999999999999989</v>
      </c>
      <c r="CV495" s="48">
        <f t="shared" si="46"/>
        <v>5.4895748841492936E-4</v>
      </c>
      <c r="CW495" s="48">
        <f t="shared" si="47"/>
        <v>7.7094104257502058E-3</v>
      </c>
      <c r="CX495" s="48">
        <f t="shared" si="48"/>
        <v>1.6363239932739061E-3</v>
      </c>
      <c r="CY495" s="48">
        <f t="shared" si="49"/>
        <v>0.99010530809256092</v>
      </c>
      <c r="CZ495" s="48">
        <f t="shared" si="15"/>
        <v>1</v>
      </c>
      <c r="DA495" s="48"/>
      <c r="DB495" s="48">
        <f>(AQ495*Baseline!B$7 + AV495*Baseline!B$11 + BA495*Baseline!B$16 + BF495*Baseline!B$18)</f>
        <v>69034.499995242455</v>
      </c>
      <c r="DC495" s="48">
        <f>(AR495*Baseline!B$7 + AW495*Baseline!B$11 + BB495*Baseline!B$16 + BG495*Baseline!B$18)</f>
        <v>65011.422988192135</v>
      </c>
      <c r="DD495" s="48">
        <f>(AS495*Baseline!B$7 + AX495*Baseline!B$11 + BC495*Baseline!B$16 + BH495*Baseline!B$18)</f>
        <v>114814.33868782883</v>
      </c>
      <c r="DE495" s="48">
        <f>(AT495*Baseline!B$7 + AY495*Baseline!B$11 + BD495*Baseline!B$16 + BI495*Baseline!B$18)</f>
        <v>1259829.194694923</v>
      </c>
      <c r="DF495" s="48">
        <f t="shared" si="16"/>
        <v>1508689.4563661865</v>
      </c>
      <c r="DG495" s="48"/>
      <c r="DH495" s="48">
        <f t="shared" si="50"/>
        <v>4.5757925664515628E-2</v>
      </c>
      <c r="DI495" s="48">
        <f t="shared" si="51"/>
        <v>4.3091321884609679E-2</v>
      </c>
      <c r="DJ495" s="48">
        <f t="shared" si="52"/>
        <v>7.6102035580184565E-2</v>
      </c>
      <c r="DK495" s="48">
        <f t="shared" si="53"/>
        <v>0.83504871687069004</v>
      </c>
      <c r="DL495" s="48">
        <f t="shared" si="17"/>
        <v>0.99999999999999989</v>
      </c>
      <c r="DM495" s="48"/>
      <c r="DN495" s="48">
        <f>DH495 / (Baseline!B$7/Baseline!B$17)</f>
        <v>4.8843576001862807</v>
      </c>
      <c r="DO495" s="48">
        <f>DI495 / (Baseline!B$11/Baseline!B$17)</f>
        <v>1.0402451349355151</v>
      </c>
      <c r="DP495" s="48">
        <f>DJ495 / (Baseline!B$16/Baseline!B$17)</f>
        <v>1.1760064351950428</v>
      </c>
      <c r="DQ495" s="48">
        <f>DK495 / (Baseline!B$18/Baseline!B$17)</f>
        <v>0.94409629432410802</v>
      </c>
      <c r="DR495" s="71"/>
      <c r="DS495" s="48">
        <f>(AU495*Baseline!B$34)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3.3020197371808883E-2</v>
      </c>
      <c r="DT495" s="48">
        <f>(AZ495*Baseline!B$34) + (Baseline!D$88*(1-Baseline!D$89)*Baseline!B$35) + (Baseline!D$88*Baseline!D$89*((1-Baseline!D$90)*Baseline!B$40 + Baseline!D$90*Baseline!B$41))</f>
        <v>1.0380925492312416E-2</v>
      </c>
      <c r="DU495" s="48">
        <f>(BE495*Baseline!B$34) + (Baseline!F$88*(1-Baseline!F$89)*Baseline!B$35) + (Baseline!F$88*Baseline!F$89*((1-Baseline!F$90)*Baseline!B$40 + Baseline!F$90*Baseline!B$41))</f>
        <v>1.2911859368232616E-2</v>
      </c>
      <c r="DV495" s="48">
        <f>(BJ495*Baseline!B$34) + (Baseline!H$88*(1-Baseline!H$89)*Baseline!B$35) + (Baseline!H$88*Baseline!H$89*((1-Baseline!H$90)*Baseline!B$40 + Baseline!H$90*Baseline!B$41))</f>
        <v>9.3052046072081979E-3</v>
      </c>
      <c r="DW495" s="48">
        <f>( DS495*Baseline!B$7 + DT495*Baseline!B$11 + DU495*Baseline!B$16 + DV495*Baseline!B$18 ) / Baseline!B$17</f>
        <v>9.8053284562007823E-3</v>
      </c>
    </row>
    <row r="496" spans="1:127">
      <c r="A496" s="7" t="s">
        <v>800</v>
      </c>
      <c r="B496" s="1">
        <f>MIN( MAX( NORMINV( MCrands!B496, (B$5+B$4)/2, (B$5-B$4)/3.29 ), 0 ), 1 )</f>
        <v>0.42330352110429026</v>
      </c>
      <c r="C496" s="1">
        <f>MAX( NORMINV( MCrands!C496, (C$5+C$4)/2, (C$5-C$4)/3.29 ), 0 )</f>
        <v>2.4984254825704313</v>
      </c>
      <c r="D496" s="40"/>
      <c r="E496" s="40">
        <f>Baseline!B$33 * (C496 * Baseline!B$66*Baseline!B$66/Baseline!B$73 + Baseline!B$52*Baseline!B$52/Baseline!B$74 + Baseline!B$53*Baseline!B$53/Baseline!B$75 + Baseline!B$54*Baseline!B$54/Baseline!B$76)</f>
        <v>2.0915436235256308E-5</v>
      </c>
      <c r="F496" s="40">
        <f>Baseline!B$33 * (C496 * Baseline!B$66*Baseline!B$57/Baseline!B$73 + Baseline!B$52*Baseline!B$67/Baseline!B$74 + Baseline!B$53*Baseline!B$55/Baseline!B$75 + Baseline!B$54*Baseline!B$56/Baseline!B$76)</f>
        <v>3.9401878346193349E-8</v>
      </c>
      <c r="G496" s="1">
        <f>Baseline!B$33 * (C496 * Baseline!B$66*Baseline!B$58/Baseline!B$73 + Baseline!B$52*Baseline!B$59/Baseline!B$74 + Baseline!B$53*Baseline!B$68/Baseline!B$75 + Baseline!B$54*Baseline!B$60/Baseline!B$76)</f>
        <v>1.085173268097098E-7</v>
      </c>
      <c r="H496" s="40">
        <f>Baseline!B$33 * (C496 * Baseline!B$66*Baseline!B$61/Baseline!B$73 + Baseline!B$52*Baseline!B$62/Baseline!B$74 + Baseline!B$53*Baseline!B$63/Baseline!B$75 + Baseline!B$54*Baseline!B$69/Baseline!B$76)</f>
        <v>1.741167679124855E-9</v>
      </c>
      <c r="I496" s="40">
        <f>Baseline!B$33 * (C496 * Baseline!B$57*Baseline!B$66/Baseline!B$73 + Baseline!B$67*Baseline!B$52/Baseline!B$74 + Baseline!B$55*Baseline!B$53/Baseline!B$75 + Baseline!B$56*Baseline!B$54/Baseline!B$76)</f>
        <v>3.9401878346193349E-8</v>
      </c>
      <c r="J496" s="1">
        <f>Baseline!B$33 * (C496 * Baseline!B$57*Baseline!B$57/Baseline!B$73 + Baseline!B$67*Baseline!B$67/Baseline!B$74 + Baseline!B$55*Baseline!B$55/Baseline!B$75 + Baseline!B$56*Baseline!B$56/Baseline!B$76)</f>
        <v>1.794960618996064E-6</v>
      </c>
      <c r="K496" s="40">
        <f>Baseline!B$33 * (C496 * Baseline!B$57*Baseline!B$58/Baseline!B$73 + Baseline!B$67*Baseline!B$59/Baseline!B$74 + Baseline!B$55*Baseline!B$68/Baseline!B$75 + Baseline!B$56*Baseline!B$60/Baseline!B$76)</f>
        <v>1.3929277742556654E-8</v>
      </c>
      <c r="L496" s="1">
        <f>Baseline!B$33 * (C496 * Baseline!B$57*Baseline!B$61/Baseline!B$73 + Baseline!B$67*Baseline!B$62/Baseline!B$74 + Baseline!B$55*Baseline!B$63/Baseline!B$75 + Baseline!B$56*Baseline!B$69/Baseline!B$76)</f>
        <v>1.4629426893509296E-8</v>
      </c>
      <c r="M496" s="40">
        <f>Baseline!B$33 * (C496 * Baseline!B$58*Baseline!B$66/Baseline!B$73 + Baseline!B$59*Baseline!B$52/Baseline!B$74 + Baseline!B$68*Baseline!B$53/Baseline!B$75 + Baseline!B$60*Baseline!B$54/Baseline!B$76)</f>
        <v>1.085173268097098E-7</v>
      </c>
      <c r="N496" s="1">
        <f>Baseline!B$33 * (C496 * Baseline!B$58*Baseline!B$57/Baseline!B$73 + Baseline!B$59*Baseline!B$67/Baseline!B$74 + Baseline!B$68*Baseline!B$55/Baseline!B$75 + Baseline!B$60*Baseline!B$56/Baseline!B$76)</f>
        <v>1.3929277742556654E-8</v>
      </c>
      <c r="O496" s="1">
        <f>Baseline!B$33 * (C496 * Baseline!B$58*Baseline!B$58/Baseline!B$73 + Baseline!B$59*Baseline!B$59/Baseline!B$74 + Baseline!B$68*Baseline!B$68/Baseline!B$75 + Baseline!B$60*Baseline!B$60/Baseline!B$76)</f>
        <v>1.3250169595449459E-6</v>
      </c>
      <c r="P496" s="40">
        <f>Baseline!B$33 * (C496 * Baseline!B$58*Baseline!B$61/Baseline!B$73 + Baseline!B$59*Baseline!B$62/Baseline!B$74 + Baseline!B$68*Baseline!B$63/Baseline!B$75 + Baseline!B$60*Baseline!B$69/Baseline!B$76)</f>
        <v>1.6489904414122374E-9</v>
      </c>
      <c r="Q496" s="40">
        <f>Baseline!B$33 * (C496 * Baseline!B$61*Baseline!B$66/Baseline!B$73 + Baseline!B$62*Baseline!B$52/Baseline!B$74 + Baseline!B$63*Baseline!B$53/Baseline!B$75 + Baseline!B$69*Baseline!B$54/Baseline!B$76)</f>
        <v>1.741167679124855E-9</v>
      </c>
      <c r="R496" s="40">
        <f>Baseline!B$33 * (C496 * Baseline!B$61*Baseline!B$57/Baseline!B$73 + Baseline!B$62*Baseline!B$67/Baseline!B$74 + Baseline!B$63*Baseline!B$55/Baseline!B$75 + Baseline!B$69*Baseline!B$56/Baseline!B$76)</f>
        <v>1.4629426893509296E-8</v>
      </c>
      <c r="S496" s="40">
        <f>Baseline!B$33 * (C496 * Baseline!B$61*Baseline!B$58/Baseline!B$73 + Baseline!B$62*Baseline!B$59/Baseline!B$74 + Baseline!B$63*Baseline!B$68/Baseline!B$75 + Baseline!B$69*Baseline!B$60/Baseline!B$76)</f>
        <v>1.6489904414122374E-9</v>
      </c>
      <c r="T496" s="40">
        <f>Baseline!B$33 * (C496 * Baseline!B$61*Baseline!B$61/Baseline!B$73 + Baseline!B$62*Baseline!B$62/Baseline!B$74 + Baseline!B$63*Baseline!B$63/Baseline!B$75 + Baseline!B$69*Baseline!B$69/Baseline!B$76)</f>
        <v>9.8551805007903402E-8</v>
      </c>
      <c r="U496" s="40"/>
      <c r="V496" s="40">
        <f>E496 * ( Baseline!B$87 * Baseline!B$7 )</f>
        <v>0.21708131268572523</v>
      </c>
      <c r="W496" s="40">
        <f>F496 * ( Baseline!D$87 * Baseline!B$11 )</f>
        <v>7.2683051913694798E-4</v>
      </c>
      <c r="X496" s="40">
        <f>G496 * ( Baseline!F$87 * Baseline!B$16 )</f>
        <v>3.7693243790687175E-3</v>
      </c>
      <c r="Y496" s="40">
        <f>H496 * ( Baseline!H$87 * Baseline!B$18 )</f>
        <v>6.1232247413724118E-4</v>
      </c>
      <c r="Z496" s="48">
        <f t="shared" si="0"/>
        <v>0.2221897900580681</v>
      </c>
      <c r="AA496" s="40">
        <f>I496 * ( Baseline!B$87 * Baseline!B$7 )</f>
        <v>4.0895209535514075E-4</v>
      </c>
      <c r="AB496" s="1">
        <f>J496 * ( Baseline!D$87 * Baseline!B$11 )</f>
        <v>3.3110912811630672E-2</v>
      </c>
      <c r="AC496" s="1">
        <f>K496 * ( Baseline!F$87 * Baseline!B$16 )</f>
        <v>4.8383025753948234E-4</v>
      </c>
      <c r="AD496" s="1">
        <f>L496 * ( Baseline!F$87 * Baseline!B$16 )</f>
        <v>5.0814977720750577E-4</v>
      </c>
      <c r="AE496" s="48">
        <f t="shared" si="1"/>
        <v>3.4511844941732796E-2</v>
      </c>
      <c r="AF496" s="48">
        <f>M496 * ( Baseline!B$87 * Baseline!B$7 )</f>
        <v>1.1263013349579779E-3</v>
      </c>
      <c r="AG496" s="48">
        <f>N496 * ( Baseline!D$87 * Baseline!B$11 )</f>
        <v>2.5694775472051313E-4</v>
      </c>
      <c r="AH496" s="48">
        <f>O496 * ( Baseline!F$87 * Baseline!B$16 )</f>
        <v>4.6024159229891642E-2</v>
      </c>
      <c r="AI496" s="48">
        <f>P496 * ( Baseline!H$87 * Baseline!B$18 )</f>
        <v>5.7990618538342306E-4</v>
      </c>
      <c r="AJ496" s="48">
        <f t="shared" si="2"/>
        <v>4.7987314504953554E-2</v>
      </c>
      <c r="AK496" s="48">
        <f>Q496 * ( Baseline!B$87 * Baseline!B$7 )</f>
        <v>1.8071579341636869E-5</v>
      </c>
      <c r="AL496" s="48">
        <f>R496 * ( Baseline!D$87 * Baseline!B$11 )</f>
        <v>2.6986312302831276E-4</v>
      </c>
      <c r="AM496" s="48">
        <f>S496 * ( Baseline!F$87 * Baseline!B$16 )</f>
        <v>5.7277303582733307E-5</v>
      </c>
      <c r="AN496" s="48">
        <f>T496 * ( Baseline!H$87 * Baseline!B$18 )</f>
        <v>3.4658054934411139E-2</v>
      </c>
      <c r="AO496" s="48">
        <f t="shared" si="3"/>
        <v>3.500326694036382E-2</v>
      </c>
      <c r="AP496" s="48"/>
      <c r="AQ496" s="48">
        <f>V496 * ( (1-Baseline!B$88-Baseline!B$87) + (1-B496)*Baseline!B$88 )</f>
        <v>0.13065252981128078</v>
      </c>
      <c r="AR496" s="48">
        <f>W496 * ( (1-Baseline!B$88-Baseline!B$87) + (1-B496)*Baseline!B$88 )</f>
        <v>4.3745011901032821E-4</v>
      </c>
      <c r="AS496" s="48">
        <f>X496 * ( (1-Baseline!B$88-Baseline!B$87) + (1-B496)*Baseline!B$88 )</f>
        <v>2.2686050665154597E-3</v>
      </c>
      <c r="AT496" s="48">
        <f>Y496 * ( (1-Baseline!B$88-Baseline!B$87) + (1-B496)*Baseline!B$88 )</f>
        <v>3.6853232236601369E-4</v>
      </c>
      <c r="AU496" s="48">
        <f t="shared" si="4"/>
        <v>0.13372711731917261</v>
      </c>
      <c r="AV496" s="48">
        <f>AA496 * ( (1-Baseline!D$88-Baseline!D$87) + (1-B496)*Baseline!D$88 )</f>
        <v>3.2788078686852375E-4</v>
      </c>
      <c r="AW496" s="48">
        <f>AB496 * ( (1-Baseline!D$88-Baseline!D$87) + (1-B496)*Baseline!D$88 )</f>
        <v>2.6546953224887242E-2</v>
      </c>
      <c r="AX496" s="48">
        <f>AC496 * ( (1-Baseline!D$88-Baseline!D$87) + (1-B496)*Baseline!D$88 )</f>
        <v>3.8791498406453093E-4</v>
      </c>
      <c r="AY496" s="48">
        <f>AD496 * ( (1-Baseline!D$88-Baseline!D$87) + (1-B496)*Baseline!D$88 )</f>
        <v>4.0741336379062428E-4</v>
      </c>
      <c r="AZ496" s="48">
        <f t="shared" si="5"/>
        <v>2.7670162359610923E-2</v>
      </c>
      <c r="BA496" s="48">
        <f>AF496 * ( (1-Baseline!F$88-Baseline!F$87) + (1-Baseline!B$36)*Baseline!F$88 )</f>
        <v>8.1052248227847967E-4</v>
      </c>
      <c r="BB496" s="48">
        <f>AG496 * ( (1-Baseline!F$88-Baseline!F$87) + (1-Baseline!B$36)*Baseline!F$88 )</f>
        <v>1.8490782662503231E-4</v>
      </c>
      <c r="BC496" s="48">
        <f>AH496 * ( (1-Baseline!F$88-Baseline!F$87) + (1-Baseline!B$36)*Baseline!F$88 )</f>
        <v>3.3120457754925385E-2</v>
      </c>
      <c r="BD496" s="48">
        <f>AI496 * ( (1-Baseline!F$88-Baseline!F$87) + (1-Baseline!B$36)*Baseline!F$88 )</f>
        <v>4.1731904799984355E-4</v>
      </c>
      <c r="BE496" s="48">
        <f t="shared" si="6"/>
        <v>3.4533207111828744E-2</v>
      </c>
      <c r="BF496" s="48">
        <f>AK496 * ( (1-Baseline!H$88-Baseline!H$87) + (1-Baseline!B$36)*Baseline!H$88 )</f>
        <v>1.4318473743965722E-5</v>
      </c>
      <c r="BG496" s="48">
        <f>AL496 * ( (1-Baseline!H$88-Baseline!H$87) + (1-Baseline!B$36)*Baseline!H$88 )</f>
        <v>2.1381794963779273E-4</v>
      </c>
      <c r="BH496" s="48">
        <f>AM496 * ( (1-Baseline!H$88-Baseline!H$87) + (1-Baseline!B$36)*Baseline!H$88 )</f>
        <v>4.538195317467125E-5</v>
      </c>
      <c r="BI496" s="48">
        <f>AN496 * ( (1-Baseline!H$88-Baseline!H$87) + (1-Baseline!B$36)*Baseline!H$88 )</f>
        <v>2.7460270085632631E-2</v>
      </c>
      <c r="BJ496" s="48">
        <f t="shared" si="7"/>
        <v>2.773378846218906E-2</v>
      </c>
      <c r="BK496" s="48"/>
      <c r="BL496" s="48">
        <f t="shared" si="18"/>
        <v>0.97700849633546261</v>
      </c>
      <c r="BM496" s="48">
        <f t="shared" si="19"/>
        <v>3.271214752698559E-3</v>
      </c>
      <c r="BN496" s="48">
        <f t="shared" si="20"/>
        <v>1.6964435575926442E-2</v>
      </c>
      <c r="BO496" s="48">
        <f t="shared" si="21"/>
        <v>2.7558533359125729E-3</v>
      </c>
      <c r="BP496" s="48">
        <f t="shared" si="8"/>
        <v>1.0000000000000002</v>
      </c>
      <c r="BQ496" s="48">
        <f t="shared" si="22"/>
        <v>1.1849615575336083E-2</v>
      </c>
      <c r="BR496" s="48">
        <f t="shared" si="23"/>
        <v>0.95940720838114124</v>
      </c>
      <c r="BS496" s="48">
        <f t="shared" si="24"/>
        <v>1.4019252183021365E-2</v>
      </c>
      <c r="BT496" s="48">
        <f t="shared" si="25"/>
        <v>1.4723923860501449E-2</v>
      </c>
      <c r="BU496" s="48">
        <f t="shared" si="9"/>
        <v>1</v>
      </c>
      <c r="BV496" s="48">
        <f t="shared" si="26"/>
        <v>2.3470814038608349E-2</v>
      </c>
      <c r="BW496" s="48">
        <f t="shared" si="27"/>
        <v>5.3544933149778443E-3</v>
      </c>
      <c r="BX496" s="48">
        <f t="shared" si="28"/>
        <v>0.9590901200595574</v>
      </c>
      <c r="BY496" s="48">
        <f t="shared" si="29"/>
        <v>1.2084572586856501E-2</v>
      </c>
      <c r="BZ496" s="48">
        <f t="shared" si="10"/>
        <v>1.0000000000000002</v>
      </c>
      <c r="CA496" s="48">
        <f t="shared" si="30"/>
        <v>5.1628264791472162E-4</v>
      </c>
      <c r="CB496" s="48">
        <f t="shared" si="31"/>
        <v>7.7096553155477504E-3</v>
      </c>
      <c r="CC496" s="48">
        <f t="shared" si="32"/>
        <v>1.6363416500613634E-3</v>
      </c>
      <c r="CD496" s="48">
        <f t="shared" si="33"/>
        <v>0.99013772038647629</v>
      </c>
      <c r="CE496" s="48">
        <f t="shared" si="11"/>
        <v>1.0000000000000002</v>
      </c>
      <c r="CF496" s="48"/>
      <c r="CG496" s="48">
        <f t="shared" si="34"/>
        <v>0.97700849633546261</v>
      </c>
      <c r="CH496" s="48">
        <f t="shared" si="35"/>
        <v>3.271214752698559E-3</v>
      </c>
      <c r="CI496" s="48">
        <f t="shared" si="36"/>
        <v>1.6964435575926442E-2</v>
      </c>
      <c r="CJ496" s="48">
        <f t="shared" si="37"/>
        <v>2.7558533359125729E-3</v>
      </c>
      <c r="CK496" s="48">
        <f t="shared" si="12"/>
        <v>1.0000000000000002</v>
      </c>
      <c r="CL496" s="48">
        <f t="shared" si="38"/>
        <v>1.1849615575336083E-2</v>
      </c>
      <c r="CM496" s="48">
        <f t="shared" si="39"/>
        <v>0.95940720838114124</v>
      </c>
      <c r="CN496" s="48">
        <f t="shared" si="40"/>
        <v>1.4019252183021365E-2</v>
      </c>
      <c r="CO496" s="48">
        <f t="shared" si="41"/>
        <v>1.4723923860501449E-2</v>
      </c>
      <c r="CP496" s="48">
        <f t="shared" si="13"/>
        <v>1</v>
      </c>
      <c r="CQ496" s="48">
        <f t="shared" si="42"/>
        <v>2.3470814038608349E-2</v>
      </c>
      <c r="CR496" s="48">
        <f t="shared" si="43"/>
        <v>5.3544933149778443E-3</v>
      </c>
      <c r="CS496" s="48">
        <f t="shared" si="44"/>
        <v>0.9590901200595574</v>
      </c>
      <c r="CT496" s="48">
        <f t="shared" si="45"/>
        <v>1.2084572586856501E-2</v>
      </c>
      <c r="CU496" s="48">
        <f t="shared" si="14"/>
        <v>1.0000000000000002</v>
      </c>
      <c r="CV496" s="48">
        <f t="shared" si="46"/>
        <v>5.1628264791472162E-4</v>
      </c>
      <c r="CW496" s="48">
        <f t="shared" si="47"/>
        <v>7.7096553155477504E-3</v>
      </c>
      <c r="CX496" s="48">
        <f t="shared" si="48"/>
        <v>1.6363416500613634E-3</v>
      </c>
      <c r="CY496" s="48">
        <f t="shared" si="49"/>
        <v>0.99013772038647629</v>
      </c>
      <c r="CZ496" s="48">
        <f t="shared" si="15"/>
        <v>1.0000000000000002</v>
      </c>
      <c r="DA496" s="48"/>
      <c r="DB496" s="48">
        <f>(AQ496*Baseline!B$7 + AV496*Baseline!B$11 + BA496*Baseline!B$16 + BF496*Baseline!B$18)</f>
        <v>67440.693922988532</v>
      </c>
      <c r="DC496" s="48">
        <f>(AR496*Baseline!B$7 + AW496*Baseline!B$11 + BB496*Baseline!B$16 + BG496*Baseline!B$18)</f>
        <v>67553.912775007193</v>
      </c>
      <c r="DD496" s="48">
        <f>(AS496*Baseline!B$7 + AX496*Baseline!B$11 + BC496*Baseline!B$16 + BH496*Baseline!B$18)</f>
        <v>114970.08112151099</v>
      </c>
      <c r="DE496" s="48">
        <f>(AT496*Baseline!B$7 + AY496*Baseline!B$11 + BD496*Baseline!B$16 + BI496*Baseline!B$18)</f>
        <v>1259878.7310382447</v>
      </c>
      <c r="DF496" s="48">
        <f t="shared" si="16"/>
        <v>1509843.4188577514</v>
      </c>
      <c r="DG496" s="48"/>
      <c r="DH496" s="48">
        <f t="shared" si="50"/>
        <v>4.4667343037471885E-2</v>
      </c>
      <c r="DI496" s="48">
        <f t="shared" si="51"/>
        <v>4.4742330185546034E-2</v>
      </c>
      <c r="DJ496" s="48">
        <f t="shared" si="52"/>
        <v>7.6147022721395716E-2</v>
      </c>
      <c r="DK496" s="48">
        <f t="shared" si="53"/>
        <v>0.83444330405558631</v>
      </c>
      <c r="DL496" s="48">
        <f t="shared" si="17"/>
        <v>1</v>
      </c>
      <c r="DM496" s="48"/>
      <c r="DN496" s="48">
        <f>DH496 / (Baseline!B$7/Baseline!B$17)</f>
        <v>4.767945077859836</v>
      </c>
      <c r="DO496" s="48">
        <f>DI496 / (Baseline!B$11/Baseline!B$17)</f>
        <v>1.0801012655361544</v>
      </c>
      <c r="DP496" s="48">
        <f>DJ496 / (Baseline!B$16/Baseline!B$17)</f>
        <v>1.1767016224809281</v>
      </c>
      <c r="DQ496" s="48">
        <f>DK496 / (Baseline!B$18/Baseline!B$17)</f>
        <v>0.94341182168948412</v>
      </c>
      <c r="DR496" s="71"/>
      <c r="DS496" s="48">
        <f>(AU496*Baseline!B$34)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3.2588598847875891E-2</v>
      </c>
      <c r="DT496" s="48">
        <f>(AZ496*Baseline!B$34) + (Baseline!D$88*(1-Baseline!D$89)*Baseline!B$35) + (Baseline!D$88*Baseline!D$89*((1-Baseline!D$90)*Baseline!B$40 + Baseline!D$90*Baseline!B$41))</f>
        <v>1.0564092353941641E-2</v>
      </c>
      <c r="DU496" s="48">
        <f>(BE496*Baseline!B$34) + (Baseline!F$88*(1-Baseline!F$89)*Baseline!B$35) + (Baseline!F$88*Baseline!F$89*((1-Baseline!F$90)*Baseline!B$40 + Baseline!F$90*Baseline!B$41))</f>
        <v>1.2910621066774314E-2</v>
      </c>
      <c r="DV496" s="48">
        <f>(BJ496*Baseline!B$34) + (Baseline!H$88*(1-Baseline!H$89)*Baseline!B$35) + (Baseline!H$88*Baseline!H$89*((1-Baseline!H$90)*Baseline!B$40 + Baseline!H$90*Baseline!B$41))</f>
        <v>9.3050682693283596E-3</v>
      </c>
      <c r="DW496" s="48">
        <f>( DS496*Baseline!B$7 + DT496*Baseline!B$11 + DU496*Baseline!B$16 + DV496*Baseline!B$18 ) / Baseline!B$17</f>
        <v>9.808671946665919E-3</v>
      </c>
    </row>
    <row r="497" spans="1:127">
      <c r="A497" s="7" t="s">
        <v>801</v>
      </c>
      <c r="B497" s="1">
        <f>MIN( MAX( NORMINV( MCrands!B497, (B$5+B$4)/2, (B$5-B$4)/3.29 ), 0 ), 1 )</f>
        <v>0.71735338468455856</v>
      </c>
      <c r="C497" s="1">
        <f>MAX( NORMINV( MCrands!C497, (C$5+C$4)/2, (C$5-C$4)/3.29 ), 0 )</f>
        <v>2.7016403524725137</v>
      </c>
      <c r="D497" s="40"/>
      <c r="E497" s="40">
        <f>Baseline!B$33 * (C497 * Baseline!B$66*Baseline!B$66/Baseline!B$73 + Baseline!B$52*Baseline!B$52/Baseline!B$74 + Baseline!B$53*Baseline!B$53/Baseline!B$75 + Baseline!B$54*Baseline!B$54/Baseline!B$76)</f>
        <v>2.261594695034745E-5</v>
      </c>
      <c r="F497" s="40">
        <f>Baseline!B$33 * (C497 * Baseline!B$66*Baseline!B$57/Baseline!B$73 + Baseline!B$52*Baseline!B$67/Baseline!B$74 + Baseline!B$53*Baseline!B$55/Baseline!B$75 + Baseline!B$54*Baseline!B$56/Baseline!B$76)</f>
        <v>3.9629295359244654E-8</v>
      </c>
      <c r="G497" s="1">
        <f>Baseline!B$33 * (C497 * Baseline!B$66*Baseline!B$58/Baseline!B$73 + Baseline!B$52*Baseline!B$59/Baseline!B$74 + Baseline!B$53*Baseline!B$68/Baseline!B$75 + Baseline!B$54*Baseline!B$60/Baseline!B$76)</f>
        <v>1.0907639363346092E-7</v>
      </c>
      <c r="H497" s="40">
        <f>Baseline!B$33 * (C497 * Baseline!B$66*Baseline!B$61/Baseline!B$73 + Baseline!B$52*Baseline!B$62/Baseline!B$74 + Baseline!B$53*Baseline!B$63/Baseline!B$75 + Baseline!B$54*Baseline!B$69/Baseline!B$76)</f>
        <v>1.7970743614999678E-9</v>
      </c>
      <c r="I497" s="40">
        <f>Baseline!B$33 * (C497 * Baseline!B$57*Baseline!B$66/Baseline!B$73 + Baseline!B$67*Baseline!B$52/Baseline!B$74 + Baseline!B$55*Baseline!B$53/Baseline!B$75 + Baseline!B$56*Baseline!B$54/Baseline!B$76)</f>
        <v>3.9629295359244654E-8</v>
      </c>
      <c r="J497" s="1">
        <f>Baseline!B$33 * (C497 * Baseline!B$57*Baseline!B$57/Baseline!B$73 + Baseline!B$67*Baseline!B$67/Baseline!B$74 + Baseline!B$55*Baseline!B$55/Baseline!B$75 + Baseline!B$56*Baseline!B$56/Baseline!B$76)</f>
        <v>1.7949606494095729E-6</v>
      </c>
      <c r="K497" s="40">
        <f>Baseline!B$33 * (C497 * Baseline!B$57*Baseline!B$58/Baseline!B$73 + Baseline!B$67*Baseline!B$59/Baseline!B$74 + Baseline!B$55*Baseline!B$68/Baseline!B$75 + Baseline!B$56*Baseline!B$60/Baseline!B$76)</f>
        <v>1.392935250909945E-8</v>
      </c>
      <c r="L497" s="1">
        <f>Baseline!B$33 * (C497 * Baseline!B$57*Baseline!B$61/Baseline!B$73 + Baseline!B$67*Baseline!B$62/Baseline!B$74 + Baseline!B$55*Baseline!B$63/Baseline!B$75 + Baseline!B$56*Baseline!B$69/Baseline!B$76)</f>
        <v>1.4629434370163575E-8</v>
      </c>
      <c r="M497" s="40">
        <f>Baseline!B$33 * (C497 * Baseline!B$58*Baseline!B$66/Baseline!B$73 + Baseline!B$59*Baseline!B$52/Baseline!B$74 + Baseline!B$68*Baseline!B$53/Baseline!B$75 + Baseline!B$60*Baseline!B$54/Baseline!B$76)</f>
        <v>1.0907639363346092E-7</v>
      </c>
      <c r="N497" s="1">
        <f>Baseline!B$33 * (C497 * Baseline!B$58*Baseline!B$57/Baseline!B$73 + Baseline!B$59*Baseline!B$67/Baseline!B$74 + Baseline!B$68*Baseline!B$55/Baseline!B$75 + Baseline!B$60*Baseline!B$56/Baseline!B$76)</f>
        <v>1.392935250909945E-8</v>
      </c>
      <c r="O497" s="1">
        <f>Baseline!B$33 * (C497 * Baseline!B$58*Baseline!B$58/Baseline!B$73 + Baseline!B$59*Baseline!B$59/Baseline!B$74 + Baseline!B$68*Baseline!B$68/Baseline!B$75 + Baseline!B$60*Baseline!B$60/Baseline!B$76)</f>
        <v>1.3250171433460304E-6</v>
      </c>
      <c r="P497" s="40">
        <f>Baseline!B$33 * (C497 * Baseline!B$58*Baseline!B$61/Baseline!B$73 + Baseline!B$59*Baseline!B$62/Baseline!B$74 + Baseline!B$68*Baseline!B$63/Baseline!B$75 + Baseline!B$60*Baseline!B$69/Baseline!B$76)</f>
        <v>1.6490088215206746E-9</v>
      </c>
      <c r="Q497" s="40">
        <f>Baseline!B$33 * (C497 * Baseline!B$61*Baseline!B$66/Baseline!B$73 + Baseline!B$62*Baseline!B$52/Baseline!B$74 + Baseline!B$63*Baseline!B$53/Baseline!B$75 + Baseline!B$69*Baseline!B$54/Baseline!B$76)</f>
        <v>1.7970743614999678E-9</v>
      </c>
      <c r="R497" s="40">
        <f>Baseline!B$33 * (C497 * Baseline!B$61*Baseline!B$57/Baseline!B$73 + Baseline!B$62*Baseline!B$67/Baseline!B$74 + Baseline!B$63*Baseline!B$55/Baseline!B$75 + Baseline!B$69*Baseline!B$56/Baseline!B$76)</f>
        <v>1.4629434370163575E-8</v>
      </c>
      <c r="S497" s="40">
        <f>Baseline!B$33 * (C497 * Baseline!B$61*Baseline!B$58/Baseline!B$73 + Baseline!B$62*Baseline!B$59/Baseline!B$74 + Baseline!B$63*Baseline!B$68/Baseline!B$75 + Baseline!B$69*Baseline!B$60/Baseline!B$76)</f>
        <v>1.6490088215206746E-9</v>
      </c>
      <c r="T497" s="40">
        <f>Baseline!B$33 * (C497 * Baseline!B$61*Baseline!B$61/Baseline!B$73 + Baseline!B$62*Baseline!B$62/Baseline!B$74 + Baseline!B$63*Baseline!B$63/Baseline!B$75 + Baseline!B$69*Baseline!B$69/Baseline!B$76)</f>
        <v>9.8551806845914247E-8</v>
      </c>
      <c r="U497" s="40"/>
      <c r="V497" s="40">
        <f>E497 * ( Baseline!B$87 * Baseline!B$7 )</f>
        <v>0.2347309133976562</v>
      </c>
      <c r="W497" s="40">
        <f>F497 * ( Baseline!D$87 * Baseline!B$11 )</f>
        <v>7.3102558882891407E-4</v>
      </c>
      <c r="X497" s="40">
        <f>G497 * ( Baseline!F$87 * Baseline!B$16 )</f>
        <v>3.7887434365616178E-3</v>
      </c>
      <c r="Y497" s="40">
        <f>H497 * ( Baseline!H$87 * Baseline!B$18 )</f>
        <v>6.3198337094985614E-4</v>
      </c>
      <c r="Z497" s="48">
        <f t="shared" si="0"/>
        <v>0.23988266579399661</v>
      </c>
      <c r="AA497" s="40">
        <f>I497 * ( Baseline!B$87 * Baseline!B$7 )</f>
        <v>4.1131245653360025E-4</v>
      </c>
      <c r="AB497" s="1">
        <f>J497 * ( Baseline!D$87 * Baseline!B$11 )</f>
        <v>3.3110913372656377E-2</v>
      </c>
      <c r="AC497" s="1">
        <f>K497 * ( Baseline!F$87 * Baseline!B$16 )</f>
        <v>4.8383285453814409E-4</v>
      </c>
      <c r="AD497" s="1">
        <f>L497 * ( Baseline!F$87 * Baseline!B$16 )</f>
        <v>5.0815003690737187E-4</v>
      </c>
      <c r="AE497" s="48">
        <f t="shared" si="1"/>
        <v>3.4514208720635493E-2</v>
      </c>
      <c r="AF497" s="48">
        <f>M497 * ( Baseline!B$87 * Baseline!B$7 )</f>
        <v>1.1321038895216909E-3</v>
      </c>
      <c r="AG497" s="48">
        <f>N497 * ( Baseline!D$87 * Baseline!B$11 )</f>
        <v>2.5694913390869899E-4</v>
      </c>
      <c r="AH497" s="48">
        <f>O497 * ( Baseline!F$87 * Baseline!B$16 )</f>
        <v>4.6024165614180025E-2</v>
      </c>
      <c r="AI497" s="48">
        <f>P497 * ( Baseline!H$87 * Baseline!B$18 )</f>
        <v>5.7991264917987883E-4</v>
      </c>
      <c r="AJ497" s="48">
        <f t="shared" si="2"/>
        <v>4.7993131286790294E-2</v>
      </c>
      <c r="AK497" s="48">
        <f>Q497 * ( Baseline!B$87 * Baseline!B$7 )</f>
        <v>1.8651834798008167E-5</v>
      </c>
      <c r="AL497" s="48">
        <f>R497 * ( Baseline!D$87 * Baseline!B$11 )</f>
        <v>2.6986326094713138E-4</v>
      </c>
      <c r="AM497" s="48">
        <f>S497 * ( Baseline!F$87 * Baseline!B$16 )</f>
        <v>5.7277942011570976E-5</v>
      </c>
      <c r="AN497" s="48">
        <f>T497 * ( Baseline!H$87 * Baseline!B$18 )</f>
        <v>3.4658055580790784E-2</v>
      </c>
      <c r="AO497" s="48">
        <f t="shared" si="3"/>
        <v>3.5003848618547495E-2</v>
      </c>
      <c r="AP497" s="48"/>
      <c r="AQ497" s="48">
        <f>V497 * ( (1-Baseline!B$88-Baseline!B$87) + (1-B497)*Baseline!B$88 )</f>
        <v>7.984500830878942E-2</v>
      </c>
      <c r="AR497" s="48">
        <f>W497 * ( (1-Baseline!B$88-Baseline!B$87) + (1-B497)*Baseline!B$88 )</f>
        <v>2.4866236563865019E-4</v>
      </c>
      <c r="AS497" s="48">
        <f>X497 * ( (1-Baseline!B$88-Baseline!B$87) + (1-B497)*Baseline!B$88 )</f>
        <v>1.2887618711713937E-3</v>
      </c>
      <c r="AT497" s="48">
        <f>Y497 * ( (1-Baseline!B$88-Baseline!B$87) + (1-B497)*Baseline!B$88 )</f>
        <v>2.1497261171996899E-4</v>
      </c>
      <c r="AU497" s="48">
        <f t="shared" si="4"/>
        <v>8.1597405157319447E-2</v>
      </c>
      <c r="AV497" s="48">
        <f>AA497 * ( (1-Baseline!D$88-Baseline!D$87) + (1-B497)*Baseline!D$88 )</f>
        <v>2.7558925178741109E-4</v>
      </c>
      <c r="AW497" s="48">
        <f>AB497 * ( (1-Baseline!D$88-Baseline!D$87) + (1-B497)*Baseline!D$88 )</f>
        <v>2.2185109391703359E-2</v>
      </c>
      <c r="AX497" s="48">
        <f>AC497 * ( (1-Baseline!D$88-Baseline!D$87) + (1-B497)*Baseline!D$88 )</f>
        <v>3.241796650071596E-4</v>
      </c>
      <c r="AY497" s="48">
        <f>AD497 * ( (1-Baseline!D$88-Baseline!D$87) + (1-B497)*Baseline!D$88 )</f>
        <v>3.4047276284132659E-4</v>
      </c>
      <c r="AZ497" s="48">
        <f t="shared" si="5"/>
        <v>2.3125351071339256E-2</v>
      </c>
      <c r="BA497" s="48">
        <f>AF497 * ( (1-Baseline!F$88-Baseline!F$87) + (1-Baseline!B$36)*Baseline!F$88 )</f>
        <v>8.1469818622427351E-4</v>
      </c>
      <c r="BB497" s="48">
        <f>AG497 * ( (1-Baseline!F$88-Baseline!F$87) + (1-Baseline!B$36)*Baseline!F$88 )</f>
        <v>1.8490881913298487E-4</v>
      </c>
      <c r="BC497" s="48">
        <f>AH497 * ( (1-Baseline!F$88-Baseline!F$87) + (1-Baseline!B$36)*Baseline!F$88 )</f>
        <v>3.31204623492636E-2</v>
      </c>
      <c r="BD497" s="48">
        <f>AI497 * ( (1-Baseline!F$88-Baseline!F$87) + (1-Baseline!B$36)*Baseline!F$88 )</f>
        <v>4.1732369955461458E-4</v>
      </c>
      <c r="BE497" s="48">
        <f t="shared" si="6"/>
        <v>3.4537393054175469E-2</v>
      </c>
      <c r="BF497" s="48">
        <f>AK497 * ( (1-Baseline!H$88-Baseline!H$87) + (1-Baseline!B$36)*Baseline!H$88 )</f>
        <v>1.477822174715783E-5</v>
      </c>
      <c r="BG497" s="48">
        <f>AL497 * ( (1-Baseline!H$88-Baseline!H$87) + (1-Baseline!B$36)*Baseline!H$88 )</f>
        <v>2.1381805891363111E-4</v>
      </c>
      <c r="BH497" s="48">
        <f>AM497 * ( (1-Baseline!H$88-Baseline!H$87) + (1-Baseline!B$36)*Baseline!H$88 )</f>
        <v>4.5382459014607912E-5</v>
      </c>
      <c r="BI497" s="48">
        <f>AN497 * ( (1-Baseline!H$88-Baseline!H$87) + (1-Baseline!B$36)*Baseline!H$88 )</f>
        <v>2.746027059777215E-2</v>
      </c>
      <c r="BJ497" s="48">
        <f t="shared" si="7"/>
        <v>2.7734249337447548E-2</v>
      </c>
      <c r="BK497" s="48"/>
      <c r="BL497" s="48">
        <f t="shared" si="18"/>
        <v>0.97852386549362191</v>
      </c>
      <c r="BM497" s="48">
        <f t="shared" si="19"/>
        <v>3.0474298191128782E-3</v>
      </c>
      <c r="BN497" s="48">
        <f t="shared" si="20"/>
        <v>1.5794152628832575E-2</v>
      </c>
      <c r="BO497" s="48">
        <f t="shared" si="21"/>
        <v>2.6345520584325289E-3</v>
      </c>
      <c r="BP497" s="48">
        <f t="shared" si="8"/>
        <v>0.99999999999999989</v>
      </c>
      <c r="BQ497" s="48">
        <f t="shared" si="22"/>
        <v>1.1917192129851237E-2</v>
      </c>
      <c r="BR497" s="48">
        <f t="shared" si="23"/>
        <v>0.95934151759532849</v>
      </c>
      <c r="BS497" s="48">
        <f t="shared" si="24"/>
        <v>1.4018367289088918E-2</v>
      </c>
      <c r="BT497" s="48">
        <f t="shared" si="25"/>
        <v>1.4722922985731296E-2</v>
      </c>
      <c r="BU497" s="48">
        <f t="shared" si="9"/>
        <v>0.99999999999999989</v>
      </c>
      <c r="BV497" s="48">
        <f t="shared" si="26"/>
        <v>2.3588873223475065E-2</v>
      </c>
      <c r="BW497" s="48">
        <f t="shared" si="27"/>
        <v>5.3538730859893297E-3</v>
      </c>
      <c r="BX497" s="48">
        <f t="shared" si="28"/>
        <v>0.95897401107578473</v>
      </c>
      <c r="BY497" s="48">
        <f t="shared" si="29"/>
        <v>1.2083242614750892E-2</v>
      </c>
      <c r="BZ497" s="48">
        <f t="shared" si="10"/>
        <v>1</v>
      </c>
      <c r="CA497" s="48">
        <f t="shared" si="30"/>
        <v>5.3285097308200318E-4</v>
      </c>
      <c r="CB497" s="48">
        <f t="shared" si="31"/>
        <v>7.7095311400740916E-3</v>
      </c>
      <c r="CC497" s="48">
        <f t="shared" si="32"/>
        <v>1.6363326968915385E-3</v>
      </c>
      <c r="CD497" s="48">
        <f t="shared" si="33"/>
        <v>0.99012128518995235</v>
      </c>
      <c r="CE497" s="48">
        <f t="shared" si="11"/>
        <v>1</v>
      </c>
      <c r="CF497" s="48"/>
      <c r="CG497" s="48">
        <f t="shared" si="34"/>
        <v>0.97852386549362191</v>
      </c>
      <c r="CH497" s="48">
        <f t="shared" si="35"/>
        <v>3.0474298191128782E-3</v>
      </c>
      <c r="CI497" s="48">
        <f t="shared" si="36"/>
        <v>1.5794152628832575E-2</v>
      </c>
      <c r="CJ497" s="48">
        <f t="shared" si="37"/>
        <v>2.6345520584325289E-3</v>
      </c>
      <c r="CK497" s="48">
        <f t="shared" si="12"/>
        <v>0.99999999999999989</v>
      </c>
      <c r="CL497" s="48">
        <f t="shared" si="38"/>
        <v>1.1917192129851237E-2</v>
      </c>
      <c r="CM497" s="48">
        <f t="shared" si="39"/>
        <v>0.95934151759532849</v>
      </c>
      <c r="CN497" s="48">
        <f t="shared" si="40"/>
        <v>1.4018367289088918E-2</v>
      </c>
      <c r="CO497" s="48">
        <f t="shared" si="41"/>
        <v>1.4722922985731296E-2</v>
      </c>
      <c r="CP497" s="48">
        <f t="shared" si="13"/>
        <v>0.99999999999999989</v>
      </c>
      <c r="CQ497" s="48">
        <f t="shared" si="42"/>
        <v>2.3588873223475065E-2</v>
      </c>
      <c r="CR497" s="48">
        <f t="shared" si="43"/>
        <v>5.3538730859893297E-3</v>
      </c>
      <c r="CS497" s="48">
        <f t="shared" si="44"/>
        <v>0.95897401107578473</v>
      </c>
      <c r="CT497" s="48">
        <f t="shared" si="45"/>
        <v>1.2083242614750892E-2</v>
      </c>
      <c r="CU497" s="48">
        <f t="shared" si="14"/>
        <v>1</v>
      </c>
      <c r="CV497" s="48">
        <f t="shared" si="46"/>
        <v>5.3285097308200318E-4</v>
      </c>
      <c r="CW497" s="48">
        <f t="shared" si="47"/>
        <v>7.7095311400740916E-3</v>
      </c>
      <c r="CX497" s="48">
        <f t="shared" si="48"/>
        <v>1.6363326968915385E-3</v>
      </c>
      <c r="CY497" s="48">
        <f t="shared" si="49"/>
        <v>0.99012128518995235</v>
      </c>
      <c r="CZ497" s="48">
        <f t="shared" si="15"/>
        <v>1</v>
      </c>
      <c r="DA497" s="48"/>
      <c r="DB497" s="48">
        <f>(AQ497*Baseline!B$7 + AV497*Baseline!B$11 + BA497*Baseline!B$16 + BF497*Baseline!B$18)</f>
        <v>42721.945611378571</v>
      </c>
      <c r="DC497" s="48">
        <f>(AR497*Baseline!B$7 + AW497*Baseline!B$11 + BB497*Baseline!B$16 + BG497*Baseline!B$18)</f>
        <v>58108.14940371213</v>
      </c>
      <c r="DD497" s="48">
        <f>(AS497*Baseline!B$7 + AX497*Baseline!B$11 + BC497*Baseline!B$16 + BH497*Baseline!B$18)</f>
        <v>114358.21189307276</v>
      </c>
      <c r="DE497" s="48">
        <f>(AT497*Baseline!B$7 + AY497*Baseline!B$11 + BD497*Baseline!B$16 + BI497*Baseline!B$18)</f>
        <v>1259660.7358799321</v>
      </c>
      <c r="DF497" s="48">
        <f t="shared" si="16"/>
        <v>1474849.0427880955</v>
      </c>
      <c r="DG497" s="48"/>
      <c r="DH497" s="48">
        <f t="shared" si="50"/>
        <v>2.8966995517463821E-2</v>
      </c>
      <c r="DI497" s="48">
        <f t="shared" si="51"/>
        <v>3.9399387813862548E-2</v>
      </c>
      <c r="DJ497" s="48">
        <f t="shared" si="52"/>
        <v>7.7538926747978784E-2</v>
      </c>
      <c r="DK497" s="48">
        <f t="shared" si="53"/>
        <v>0.85409468992069482</v>
      </c>
      <c r="DL497" s="48">
        <f t="shared" si="17"/>
        <v>1</v>
      </c>
      <c r="DM497" s="48"/>
      <c r="DN497" s="48">
        <f>DH497 / (Baseline!B$7/Baseline!B$17)</f>
        <v>3.0920362463022513</v>
      </c>
      <c r="DO497" s="48">
        <f>DI497 / (Baseline!B$11/Baseline!B$17)</f>
        <v>0.95112007941084253</v>
      </c>
      <c r="DP497" s="48">
        <f>DJ497 / (Baseline!B$16/Baseline!B$17)</f>
        <v>1.1982107461194262</v>
      </c>
      <c r="DQ497" s="48">
        <f>DK497 / (Baseline!B$18/Baseline!B$17)</f>
        <v>0.96562944827671837</v>
      </c>
      <c r="DR497" s="71"/>
      <c r="DS497" s="48">
        <f>(AU497*Baseline!B$34)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2.4769142023597916E-2</v>
      </c>
      <c r="DT497" s="48">
        <f>(AZ497*Baseline!B$34) + (Baseline!D$88*(1-Baseline!D$89)*Baseline!B$35) + (Baseline!D$88*Baseline!D$89*((1-Baseline!D$90)*Baseline!B$40 + Baseline!D$90*Baseline!B$41))</f>
        <v>9.8823706607008913E-3</v>
      </c>
      <c r="DU497" s="48">
        <f>(BE497*Baseline!B$34) + (Baseline!F$88*(1-Baseline!F$89)*Baseline!B$35) + (Baseline!F$88*Baseline!F$89*((1-Baseline!F$90)*Baseline!B$40 + Baseline!F$90*Baseline!B$41))</f>
        <v>1.2911248958126323E-2</v>
      </c>
      <c r="DV497" s="48">
        <f>(BJ497*Baseline!B$34) + (Baseline!H$88*(1-Baseline!H$89)*Baseline!B$35) + (Baseline!H$88*Baseline!H$89*((1-Baseline!H$90)*Baseline!B$40 + Baseline!H$90*Baseline!B$41))</f>
        <v>9.305137400617133E-3</v>
      </c>
      <c r="DW497" s="48">
        <f>( DS497*Baseline!B$7 + DT497*Baseline!B$11 + DU497*Baseline!B$16 + DV497*Baseline!B$18 ) / Baseline!B$17</f>
        <v>9.7072792553284416E-3</v>
      </c>
    </row>
    <row r="498" spans="1:127">
      <c r="A498" s="7" t="s">
        <v>802</v>
      </c>
      <c r="B498" s="1">
        <f>MIN( MAX( NORMINV( MCrands!B498, (B$5+B$4)/2, (B$5-B$4)/3.29 ), 0 ), 1 )</f>
        <v>0.53145529864179986</v>
      </c>
      <c r="C498" s="1">
        <f>MAX( NORMINV( MCrands!C498, (C$5+C$4)/2, (C$5-C$4)/3.29 ), 0 )</f>
        <v>2.6607884894813276</v>
      </c>
      <c r="D498" s="40"/>
      <c r="E498" s="40">
        <f>Baseline!B$33 * (C498 * Baseline!B$66*Baseline!B$66/Baseline!B$73 + Baseline!B$52*Baseline!B$52/Baseline!B$74 + Baseline!B$53*Baseline!B$53/Baseline!B$75 + Baseline!B$54*Baseline!B$54/Baseline!B$76)</f>
        <v>2.227409681516089E-5</v>
      </c>
      <c r="F498" s="40">
        <f>Baseline!B$33 * (C498 * Baseline!B$66*Baseline!B$57/Baseline!B$73 + Baseline!B$52*Baseline!B$67/Baseline!B$74 + Baseline!B$53*Baseline!B$55/Baseline!B$75 + Baseline!B$54*Baseline!B$56/Baseline!B$76)</f>
        <v>3.9583578189711177E-8</v>
      </c>
      <c r="G498" s="1">
        <f>Baseline!B$33 * (C498 * Baseline!B$66*Baseline!B$58/Baseline!B$73 + Baseline!B$52*Baseline!B$59/Baseline!B$74 + Baseline!B$53*Baseline!B$68/Baseline!B$75 + Baseline!B$54*Baseline!B$60/Baseline!B$76)</f>
        <v>1.0896400559169112E-7</v>
      </c>
      <c r="H498" s="40">
        <f>Baseline!B$33 * (C498 * Baseline!B$66*Baseline!B$61/Baseline!B$73 + Baseline!B$52*Baseline!B$62/Baseline!B$74 + Baseline!B$53*Baseline!B$63/Baseline!B$75 + Baseline!B$54*Baseline!B$69/Baseline!B$76)</f>
        <v>1.7858355573229883E-9</v>
      </c>
      <c r="I498" s="40">
        <f>Baseline!B$33 * (C498 * Baseline!B$57*Baseline!B$66/Baseline!B$73 + Baseline!B$67*Baseline!B$52/Baseline!B$74 + Baseline!B$55*Baseline!B$53/Baseline!B$75 + Baseline!B$56*Baseline!B$54/Baseline!B$76)</f>
        <v>3.9583578189711177E-8</v>
      </c>
      <c r="J498" s="1">
        <f>Baseline!B$33 * (C498 * Baseline!B$57*Baseline!B$57/Baseline!B$73 + Baseline!B$67*Baseline!B$67/Baseline!B$74 + Baseline!B$55*Baseline!B$55/Baseline!B$75 + Baseline!B$56*Baseline!B$56/Baseline!B$76)</f>
        <v>1.7949606432956084E-6</v>
      </c>
      <c r="K498" s="40">
        <f>Baseline!B$33 * (C498 * Baseline!B$57*Baseline!B$58/Baseline!B$73 + Baseline!B$67*Baseline!B$59/Baseline!B$74 + Baseline!B$55*Baseline!B$68/Baseline!B$75 + Baseline!B$56*Baseline!B$60/Baseline!B$76)</f>
        <v>1.3929337478936726E-8</v>
      </c>
      <c r="L498" s="1">
        <f>Baseline!B$33 * (C498 * Baseline!B$57*Baseline!B$61/Baseline!B$73 + Baseline!B$67*Baseline!B$62/Baseline!B$74 + Baseline!B$55*Baseline!B$63/Baseline!B$75 + Baseline!B$56*Baseline!B$69/Baseline!B$76)</f>
        <v>1.4629432867147302E-8</v>
      </c>
      <c r="M498" s="40">
        <f>Baseline!B$33 * (C498 * Baseline!B$58*Baseline!B$66/Baseline!B$73 + Baseline!B$59*Baseline!B$52/Baseline!B$74 + Baseline!B$68*Baseline!B$53/Baseline!B$75 + Baseline!B$60*Baseline!B$54/Baseline!B$76)</f>
        <v>1.0896400559169112E-7</v>
      </c>
      <c r="N498" s="1">
        <f>Baseline!B$33 * (C498 * Baseline!B$58*Baseline!B$57/Baseline!B$73 + Baseline!B$59*Baseline!B$67/Baseline!B$74 + Baseline!B$68*Baseline!B$55/Baseline!B$75 + Baseline!B$60*Baseline!B$56/Baseline!B$76)</f>
        <v>1.3929337478936726E-8</v>
      </c>
      <c r="O498" s="1">
        <f>Baseline!B$33 * (C498 * Baseline!B$58*Baseline!B$58/Baseline!B$73 + Baseline!B$59*Baseline!B$59/Baseline!B$74 + Baseline!B$68*Baseline!B$68/Baseline!B$75 + Baseline!B$60*Baseline!B$60/Baseline!B$76)</f>
        <v>1.3250171063968803E-6</v>
      </c>
      <c r="P498" s="40">
        <f>Baseline!B$33 * (C498 * Baseline!B$58*Baseline!B$61/Baseline!B$73 + Baseline!B$59*Baseline!B$62/Baseline!B$74 + Baseline!B$68*Baseline!B$63/Baseline!B$75 + Baseline!B$60*Baseline!B$69/Baseline!B$76)</f>
        <v>1.6490051266056717E-9</v>
      </c>
      <c r="Q498" s="40">
        <f>Baseline!B$33 * (C498 * Baseline!B$61*Baseline!B$66/Baseline!B$73 + Baseline!B$62*Baseline!B$52/Baseline!B$74 + Baseline!B$63*Baseline!B$53/Baseline!B$75 + Baseline!B$69*Baseline!B$54/Baseline!B$76)</f>
        <v>1.7858355573229881E-9</v>
      </c>
      <c r="R498" s="40">
        <f>Baseline!B$33 * (C498 * Baseline!B$61*Baseline!B$57/Baseline!B$73 + Baseline!B$62*Baseline!B$67/Baseline!B$74 + Baseline!B$63*Baseline!B$55/Baseline!B$75 + Baseline!B$69*Baseline!B$56/Baseline!B$76)</f>
        <v>1.4629432867147302E-8</v>
      </c>
      <c r="S498" s="40">
        <f>Baseline!B$33 * (C498 * Baseline!B$61*Baseline!B$58/Baseline!B$73 + Baseline!B$62*Baseline!B$59/Baseline!B$74 + Baseline!B$63*Baseline!B$68/Baseline!B$75 + Baseline!B$69*Baseline!B$60/Baseline!B$76)</f>
        <v>1.6490051266056717E-9</v>
      </c>
      <c r="T498" s="40">
        <f>Baseline!B$33 * (C498 * Baseline!B$61*Baseline!B$61/Baseline!B$73 + Baseline!B$62*Baseline!B$62/Baseline!B$74 + Baseline!B$63*Baseline!B$63/Baseline!B$75 + Baseline!B$69*Baseline!B$69/Baseline!B$76)</f>
        <v>9.8551806476422753E-8</v>
      </c>
      <c r="U498" s="40"/>
      <c r="V498" s="40">
        <f>E498 * ( Baseline!B$87 * Baseline!B$7 )</f>
        <v>0.23118285084455487</v>
      </c>
      <c r="W498" s="40">
        <f>F498 * ( Baseline!D$87 * Baseline!B$11 )</f>
        <v>7.3018226268660349E-4</v>
      </c>
      <c r="X498" s="40">
        <f>G498 * ( Baseline!F$87 * Baseline!B$16 )</f>
        <v>3.7848396637889842E-3</v>
      </c>
      <c r="Y498" s="40">
        <f>H498 * ( Baseline!H$87 * Baseline!B$18 )</f>
        <v>6.2803098172135234E-4</v>
      </c>
      <c r="Z498" s="48">
        <f t="shared" si="0"/>
        <v>0.23632590375275178</v>
      </c>
      <c r="AA498" s="40">
        <f>I498 * ( Baseline!B$87 * Baseline!B$7 )</f>
        <v>4.1083795803101232E-4</v>
      </c>
      <c r="AB498" s="1">
        <f>J498 * ( Baseline!D$87 * Baseline!B$11 )</f>
        <v>3.3110913259874544E-2</v>
      </c>
      <c r="AC498" s="1">
        <f>K498 * ( Baseline!F$87 * Baseline!B$16 )</f>
        <v>4.8383233246890002E-4</v>
      </c>
      <c r="AD498" s="1">
        <f>L498 * ( Baseline!F$87 * Baseline!B$16 )</f>
        <v>5.0814998470044743E-4</v>
      </c>
      <c r="AE498" s="48">
        <f t="shared" si="1"/>
        <v>3.4513733535074906E-2</v>
      </c>
      <c r="AF498" s="48">
        <f>M498 * ( Baseline!B$87 * Baseline!B$7 )</f>
        <v>1.1309374140361622E-3</v>
      </c>
      <c r="AG498" s="48">
        <f>N498 * ( Baseline!D$87 * Baseline!B$11 )</f>
        <v>2.5694885665336414E-4</v>
      </c>
      <c r="AH498" s="48">
        <f>O498 * ( Baseline!F$87 * Baseline!B$16 )</f>
        <v>4.6024164330759794E-2</v>
      </c>
      <c r="AI498" s="48">
        <f>P498 * ( Baseline!H$87 * Baseline!B$18 )</f>
        <v>5.7991134977630992E-4</v>
      </c>
      <c r="AJ498" s="48">
        <f t="shared" si="2"/>
        <v>4.7991961951225626E-2</v>
      </c>
      <c r="AK498" s="48">
        <f>Q498 * ( Baseline!B$87 * Baseline!B$7 )</f>
        <v>1.8535187249455295E-5</v>
      </c>
      <c r="AL498" s="48">
        <f>R498 * ( Baseline!D$87 * Baseline!B$11 )</f>
        <v>2.6986323322159786E-4</v>
      </c>
      <c r="AM498" s="48">
        <f>S498 * ( Baseline!F$87 * Baseline!B$16 )</f>
        <v>5.7277813669548474E-5</v>
      </c>
      <c r="AN498" s="48">
        <f>T498 * ( Baseline!H$87 * Baseline!B$18 )</f>
        <v>3.4658055450850427E-2</v>
      </c>
      <c r="AO498" s="48">
        <f t="shared" si="3"/>
        <v>3.5003731684991025E-2</v>
      </c>
      <c r="AP498" s="48"/>
      <c r="AQ498" s="48">
        <f>V498 * ( (1-Baseline!B$88-Baseline!B$87) + (1-B498)*Baseline!B$88 )</f>
        <v>0.11688715541403591</v>
      </c>
      <c r="AR498" s="48">
        <f>W498 * ( (1-Baseline!B$88-Baseline!B$87) + (1-B498)*Baseline!B$88 )</f>
        <v>3.6918364535875204E-4</v>
      </c>
      <c r="AS498" s="48">
        <f>X498 * ( (1-Baseline!B$88-Baseline!B$87) + (1-B498)*Baseline!B$88 )</f>
        <v>1.9136330414749293E-3</v>
      </c>
      <c r="AT498" s="48">
        <f>Y498 * ( (1-Baseline!B$88-Baseline!B$87) + (1-B498)*Baseline!B$88 )</f>
        <v>3.1753546898966397E-4</v>
      </c>
      <c r="AU498" s="48">
        <f t="shared" si="4"/>
        <v>0.11948750756985925</v>
      </c>
      <c r="AV498" s="48">
        <f>AA498 * ( (1-Baseline!D$88-Baseline!D$87) + (1-B498)*Baseline!D$88 )</f>
        <v>3.0948687391512878E-4</v>
      </c>
      <c r="AW498" s="48">
        <f>AB498 * ( (1-Baseline!D$88-Baseline!D$87) + (1-B498)*Baseline!D$88 )</f>
        <v>2.4942663736294855E-2</v>
      </c>
      <c r="AX498" s="48">
        <f>AC498 * ( (1-Baseline!D$88-Baseline!D$87) + (1-B498)*Baseline!D$88 )</f>
        <v>3.6447400525625712E-4</v>
      </c>
      <c r="AY498" s="48">
        <f>AD498 * ( (1-Baseline!D$88-Baseline!D$87) + (1-B498)*Baseline!D$88 )</f>
        <v>3.8279264895258461E-4</v>
      </c>
      <c r="AZ498" s="48">
        <f t="shared" si="5"/>
        <v>2.5999417264418827E-2</v>
      </c>
      <c r="BA498" s="48">
        <f>AF498 * ( (1-Baseline!F$88-Baseline!F$87) + (1-Baseline!B$36)*Baseline!F$88 )</f>
        <v>8.1385875313767146E-4</v>
      </c>
      <c r="BB498" s="48">
        <f>AG498 * ( (1-Baseline!F$88-Baseline!F$87) + (1-Baseline!B$36)*Baseline!F$88 )</f>
        <v>1.8490861961117374E-4</v>
      </c>
      <c r="BC498" s="48">
        <f>AH498 * ( (1-Baseline!F$88-Baseline!F$87) + (1-Baseline!B$36)*Baseline!F$88 )</f>
        <v>3.3120461425673334E-2</v>
      </c>
      <c r="BD498" s="48">
        <f>AI498 * ( (1-Baseline!F$88-Baseline!F$87) + (1-Baseline!B$36)*Baseline!F$88 )</f>
        <v>4.1732276446222548E-4</v>
      </c>
      <c r="BE498" s="48">
        <f t="shared" si="6"/>
        <v>3.4536551562884404E-2</v>
      </c>
      <c r="BF498" s="48">
        <f>AK498 * ( (1-Baseline!H$88-Baseline!H$87) + (1-Baseline!B$36)*Baseline!H$88 )</f>
        <v>1.4685799561488418E-5</v>
      </c>
      <c r="BG498" s="48">
        <f>AL498 * ( (1-Baseline!H$88-Baseline!H$87) + (1-Baseline!B$36)*Baseline!H$88 )</f>
        <v>2.138180369461364E-4</v>
      </c>
      <c r="BH498" s="48">
        <f>AM498 * ( (1-Baseline!H$88-Baseline!H$87) + (1-Baseline!B$36)*Baseline!H$88 )</f>
        <v>4.538235732665664E-5</v>
      </c>
      <c r="BI498" s="48">
        <f>AN498 * ( (1-Baseline!H$88-Baseline!H$87) + (1-Baseline!B$36)*Baseline!H$88 )</f>
        <v>2.7460270494817807E-2</v>
      </c>
      <c r="BJ498" s="48">
        <f t="shared" si="7"/>
        <v>2.773415668865209E-2</v>
      </c>
      <c r="BK498" s="48"/>
      <c r="BL498" s="48">
        <f t="shared" si="18"/>
        <v>0.9782374558754352</v>
      </c>
      <c r="BM498" s="48">
        <f t="shared" si="19"/>
        <v>3.0897258873937607E-3</v>
      </c>
      <c r="BN498" s="48">
        <f t="shared" si="20"/>
        <v>1.6015339849281815E-2</v>
      </c>
      <c r="BO498" s="48">
        <f t="shared" si="21"/>
        <v>2.6574783878893322E-3</v>
      </c>
      <c r="BP498" s="48">
        <f t="shared" si="8"/>
        <v>1.0000000000000002</v>
      </c>
      <c r="BQ498" s="48">
        <f t="shared" si="22"/>
        <v>1.1903608098888937E-2</v>
      </c>
      <c r="BR498" s="48">
        <f t="shared" si="23"/>
        <v>0.95935472255487131</v>
      </c>
      <c r="BS498" s="48">
        <f t="shared" si="24"/>
        <v>1.4018545167743179E-2</v>
      </c>
      <c r="BT498" s="48">
        <f t="shared" si="25"/>
        <v>1.4723124178496517E-2</v>
      </c>
      <c r="BU498" s="48">
        <f t="shared" si="9"/>
        <v>0.99999999999999989</v>
      </c>
      <c r="BV498" s="48">
        <f t="shared" si="26"/>
        <v>2.3565142329157896E-2</v>
      </c>
      <c r="BW498" s="48">
        <f t="shared" si="27"/>
        <v>5.3539977572598938E-3</v>
      </c>
      <c r="BX498" s="48">
        <f t="shared" si="28"/>
        <v>0.95899734996319363</v>
      </c>
      <c r="BY498" s="48">
        <f t="shared" si="29"/>
        <v>1.2083509950388684E-2</v>
      </c>
      <c r="BZ498" s="48">
        <f t="shared" si="10"/>
        <v>1.0000000000000002</v>
      </c>
      <c r="CA498" s="48">
        <f t="shared" si="30"/>
        <v>5.2952032132627886E-4</v>
      </c>
      <c r="CB498" s="48">
        <f t="shared" si="31"/>
        <v>7.7095561024800793E-3</v>
      </c>
      <c r="CC498" s="48">
        <f t="shared" si="32"/>
        <v>1.6363344967047664E-3</v>
      </c>
      <c r="CD498" s="48">
        <f t="shared" si="33"/>
        <v>0.99012458907948897</v>
      </c>
      <c r="CE498" s="48">
        <f t="shared" si="11"/>
        <v>1</v>
      </c>
      <c r="CF498" s="48"/>
      <c r="CG498" s="48">
        <f t="shared" si="34"/>
        <v>0.9782374558754352</v>
      </c>
      <c r="CH498" s="48">
        <f t="shared" si="35"/>
        <v>3.0897258873937607E-3</v>
      </c>
      <c r="CI498" s="48">
        <f t="shared" si="36"/>
        <v>1.6015339849281815E-2</v>
      </c>
      <c r="CJ498" s="48">
        <f t="shared" si="37"/>
        <v>2.6574783878893322E-3</v>
      </c>
      <c r="CK498" s="48">
        <f t="shared" si="12"/>
        <v>1.0000000000000002</v>
      </c>
      <c r="CL498" s="48">
        <f t="shared" si="38"/>
        <v>1.1903608098888937E-2</v>
      </c>
      <c r="CM498" s="48">
        <f t="shared" si="39"/>
        <v>0.95935472255487131</v>
      </c>
      <c r="CN498" s="48">
        <f t="shared" si="40"/>
        <v>1.4018545167743179E-2</v>
      </c>
      <c r="CO498" s="48">
        <f t="shared" si="41"/>
        <v>1.4723124178496517E-2</v>
      </c>
      <c r="CP498" s="48">
        <f t="shared" si="13"/>
        <v>0.99999999999999989</v>
      </c>
      <c r="CQ498" s="48">
        <f t="shared" si="42"/>
        <v>2.3565142329157896E-2</v>
      </c>
      <c r="CR498" s="48">
        <f t="shared" si="43"/>
        <v>5.3539977572598938E-3</v>
      </c>
      <c r="CS498" s="48">
        <f t="shared" si="44"/>
        <v>0.95899734996319363</v>
      </c>
      <c r="CT498" s="48">
        <f t="shared" si="45"/>
        <v>1.2083509950388684E-2</v>
      </c>
      <c r="CU498" s="48">
        <f t="shared" si="14"/>
        <v>1.0000000000000002</v>
      </c>
      <c r="CV498" s="48">
        <f t="shared" si="46"/>
        <v>5.2952032132627886E-4</v>
      </c>
      <c r="CW498" s="48">
        <f t="shared" si="47"/>
        <v>7.7095561024800793E-3</v>
      </c>
      <c r="CX498" s="48">
        <f t="shared" si="48"/>
        <v>1.6363344967047664E-3</v>
      </c>
      <c r="CY498" s="48">
        <f t="shared" si="49"/>
        <v>0.99012458907948897</v>
      </c>
      <c r="CZ498" s="48">
        <f t="shared" si="15"/>
        <v>1</v>
      </c>
      <c r="DA498" s="48"/>
      <c r="DB498" s="48">
        <f>(AQ498*Baseline!B$7 + AV498*Baseline!B$11 + BA498*Baseline!B$16 + BF498*Baseline!B$18)</f>
        <v>60753.037890916894</v>
      </c>
      <c r="DC498" s="48">
        <f>(AR498*Baseline!B$7 + AW498*Baseline!B$11 + BB498*Baseline!B$16 + BG498*Baseline!B$18)</f>
        <v>64080.324749941967</v>
      </c>
      <c r="DD498" s="48">
        <f>(AS498*Baseline!B$7 + AX498*Baseline!B$11 + BC498*Baseline!B$16 + BH498*Baseline!B$18)</f>
        <v>114747.6800486514</v>
      </c>
      <c r="DE498" s="48">
        <f>(AT498*Baseline!B$7 + AY498*Baseline!B$11 + BD498*Baseline!B$16 + BI498*Baseline!B$18)</f>
        <v>1259801.2282996466</v>
      </c>
      <c r="DF498" s="48">
        <f t="shared" si="16"/>
        <v>1499382.2709891568</v>
      </c>
      <c r="DG498" s="48"/>
      <c r="DH498" s="48">
        <f t="shared" si="50"/>
        <v>4.0518711649723281E-2</v>
      </c>
      <c r="DI498" s="48">
        <f t="shared" si="51"/>
        <v>4.2737816759476265E-2</v>
      </c>
      <c r="DJ498" s="48">
        <f t="shared" si="52"/>
        <v>7.652996988749991E-2</v>
      </c>
      <c r="DK498" s="48">
        <f t="shared" si="53"/>
        <v>0.84021350170330067</v>
      </c>
      <c r="DL498" s="48">
        <f t="shared" si="17"/>
        <v>1</v>
      </c>
      <c r="DM498" s="48"/>
      <c r="DN498" s="48">
        <f>DH498 / (Baseline!B$7/Baseline!B$17)</f>
        <v>4.3251059640921614</v>
      </c>
      <c r="DO498" s="48">
        <f>DI498 / (Baseline!B$11/Baseline!B$17)</f>
        <v>1.0317113520179355</v>
      </c>
      <c r="DP498" s="48">
        <f>DJ498 / (Baseline!B$16/Baseline!B$17)</f>
        <v>1.1826193134893865</v>
      </c>
      <c r="DQ498" s="48">
        <f>DK498 / (Baseline!B$18/Baseline!B$17)</f>
        <v>0.94993553953571896</v>
      </c>
      <c r="DR498" s="71"/>
      <c r="DS498" s="48">
        <f>(AU498*Baseline!B$34)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3.0452657385478886E-2</v>
      </c>
      <c r="DT498" s="48">
        <f>(AZ498*Baseline!B$34) + (Baseline!D$88*(1-Baseline!D$89)*Baseline!B$35) + (Baseline!D$88*Baseline!D$89*((1-Baseline!D$90)*Baseline!B$40 + Baseline!D$90*Baseline!B$41))</f>
        <v>1.0313480589662827E-2</v>
      </c>
      <c r="DU498" s="48">
        <f>(BE498*Baseline!B$34) + (Baseline!F$88*(1-Baseline!F$89)*Baseline!B$35) + (Baseline!F$88*Baseline!F$89*((1-Baseline!F$90)*Baseline!B$40 + Baseline!F$90*Baseline!B$41))</f>
        <v>1.2911122734432665E-2</v>
      </c>
      <c r="DV498" s="48">
        <f>(BJ498*Baseline!B$34) + (Baseline!H$88*(1-Baseline!H$89)*Baseline!B$35) + (Baseline!H$88*Baseline!H$89*((1-Baseline!H$90)*Baseline!B$40 + Baseline!H$90*Baseline!B$41))</f>
        <v>9.3051235032978151E-3</v>
      </c>
      <c r="DW498" s="48">
        <f>( DS498*Baseline!B$7 + DT498*Baseline!B$11 + DU498*Baseline!B$16 + DV498*Baseline!B$18 ) / Baseline!B$17</f>
        <v>9.778361820982729E-3</v>
      </c>
    </row>
    <row r="499" spans="1:127">
      <c r="A499" s="7" t="s">
        <v>803</v>
      </c>
      <c r="B499" s="1">
        <f>MIN( MAX( NORMINV( MCrands!B499, (B$5+B$4)/2, (B$5-B$4)/3.29 ), 0 ), 1 )</f>
        <v>0.49282535388389392</v>
      </c>
      <c r="C499" s="1">
        <f>MAX( NORMINV( MCrands!C499, (C$5+C$4)/2, (C$5-C$4)/3.29 ), 0 )</f>
        <v>2.5618449830543173</v>
      </c>
      <c r="D499" s="40"/>
      <c r="E499" s="40">
        <f>Baseline!B$33 * (C499 * Baseline!B$66*Baseline!B$66/Baseline!B$73 + Baseline!B$52*Baseline!B$52/Baseline!B$74 + Baseline!B$53*Baseline!B$53/Baseline!B$75 + Baseline!B$54*Baseline!B$54/Baseline!B$76)</f>
        <v>2.1446133325339041E-5</v>
      </c>
      <c r="F499" s="40">
        <f>Baseline!B$33 * (C499 * Baseline!B$66*Baseline!B$57/Baseline!B$73 + Baseline!B$52*Baseline!B$67/Baseline!B$74 + Baseline!B$53*Baseline!B$55/Baseline!B$75 + Baseline!B$54*Baseline!B$56/Baseline!B$76)</f>
        <v>3.9472850875793181E-8</v>
      </c>
      <c r="G499" s="1">
        <f>Baseline!B$33 * (C499 * Baseline!B$66*Baseline!B$58/Baseline!B$73 + Baseline!B$52*Baseline!B$59/Baseline!B$74 + Baseline!B$53*Baseline!B$68/Baseline!B$75 + Baseline!B$54*Baseline!B$60/Baseline!B$76)</f>
        <v>1.0869180094497604E-7</v>
      </c>
      <c r="H499" s="40">
        <f>Baseline!B$33 * (C499 * Baseline!B$66*Baseline!B$61/Baseline!B$73 + Baseline!B$52*Baseline!B$62/Baseline!B$74 + Baseline!B$53*Baseline!B$63/Baseline!B$75 + Baseline!B$54*Baseline!B$69/Baseline!B$76)</f>
        <v>1.75861509265148E-9</v>
      </c>
      <c r="I499" s="40">
        <f>Baseline!B$33 * (C499 * Baseline!B$57*Baseline!B$66/Baseline!B$73 + Baseline!B$67*Baseline!B$52/Baseline!B$74 + Baseline!B$55*Baseline!B$53/Baseline!B$75 + Baseline!B$56*Baseline!B$54/Baseline!B$76)</f>
        <v>3.9472850875793181E-8</v>
      </c>
      <c r="J499" s="1">
        <f>Baseline!B$33 * (C499 * Baseline!B$57*Baseline!B$57/Baseline!B$73 + Baseline!B$67*Baseline!B$67/Baseline!B$74 + Baseline!B$55*Baseline!B$55/Baseline!B$75 + Baseline!B$56*Baseline!B$56/Baseline!B$76)</f>
        <v>1.7949606284875423E-6</v>
      </c>
      <c r="K499" s="40">
        <f>Baseline!B$33 * (C499 * Baseline!B$57*Baseline!B$58/Baseline!B$73 + Baseline!B$67*Baseline!B$59/Baseline!B$74 + Baseline!B$55*Baseline!B$68/Baseline!B$75 + Baseline!B$56*Baseline!B$60/Baseline!B$76)</f>
        <v>1.3929301075774345E-8</v>
      </c>
      <c r="L499" s="1">
        <f>Baseline!B$33 * (C499 * Baseline!B$57*Baseline!B$61/Baseline!B$73 + Baseline!B$67*Baseline!B$62/Baseline!B$74 + Baseline!B$55*Baseline!B$63/Baseline!B$75 + Baseline!B$56*Baseline!B$69/Baseline!B$76)</f>
        <v>1.4629429226831065E-8</v>
      </c>
      <c r="M499" s="40">
        <f>Baseline!B$33 * (C499 * Baseline!B$58*Baseline!B$66/Baseline!B$73 + Baseline!B$59*Baseline!B$52/Baseline!B$74 + Baseline!B$68*Baseline!B$53/Baseline!B$75 + Baseline!B$60*Baseline!B$54/Baseline!B$76)</f>
        <v>1.0869180094497604E-7</v>
      </c>
      <c r="N499" s="1">
        <f>Baseline!B$33 * (C499 * Baseline!B$58*Baseline!B$57/Baseline!B$73 + Baseline!B$59*Baseline!B$67/Baseline!B$74 + Baseline!B$68*Baseline!B$55/Baseline!B$75 + Baseline!B$60*Baseline!B$56/Baseline!B$76)</f>
        <v>1.3929301075774345E-8</v>
      </c>
      <c r="O499" s="1">
        <f>Baseline!B$33 * (C499 * Baseline!B$58*Baseline!B$58/Baseline!B$73 + Baseline!B$59*Baseline!B$59/Baseline!B$74 + Baseline!B$68*Baseline!B$68/Baseline!B$75 + Baseline!B$60*Baseline!B$60/Baseline!B$76)</f>
        <v>1.3250170169057727E-6</v>
      </c>
      <c r="P499" s="40">
        <f>Baseline!B$33 * (C499 * Baseline!B$58*Baseline!B$61/Baseline!B$73 + Baseline!B$59*Baseline!B$62/Baseline!B$74 + Baseline!B$68*Baseline!B$63/Baseline!B$75 + Baseline!B$60*Baseline!B$69/Baseline!B$76)</f>
        <v>1.6489961774949194E-9</v>
      </c>
      <c r="Q499" s="40">
        <f>Baseline!B$33 * (C499 * Baseline!B$61*Baseline!B$66/Baseline!B$73 + Baseline!B$62*Baseline!B$52/Baseline!B$74 + Baseline!B$63*Baseline!B$53/Baseline!B$75 + Baseline!B$69*Baseline!B$54/Baseline!B$76)</f>
        <v>1.75861509265148E-9</v>
      </c>
      <c r="R499" s="40">
        <f>Baseline!B$33 * (C499 * Baseline!B$61*Baseline!B$57/Baseline!B$73 + Baseline!B$62*Baseline!B$67/Baseline!B$74 + Baseline!B$63*Baseline!B$55/Baseline!B$75 + Baseline!B$69*Baseline!B$56/Baseline!B$76)</f>
        <v>1.4629429226831065E-8</v>
      </c>
      <c r="S499" s="40">
        <f>Baseline!B$33 * (C499 * Baseline!B$61*Baseline!B$58/Baseline!B$73 + Baseline!B$62*Baseline!B$59/Baseline!B$74 + Baseline!B$63*Baseline!B$68/Baseline!B$75 + Baseline!B$69*Baseline!B$60/Baseline!B$76)</f>
        <v>1.6489961774949194E-9</v>
      </c>
      <c r="T499" s="40">
        <f>Baseline!B$33 * (C499 * Baseline!B$61*Baseline!B$61/Baseline!B$73 + Baseline!B$62*Baseline!B$62/Baseline!B$74 + Baseline!B$63*Baseline!B$63/Baseline!B$75 + Baseline!B$69*Baseline!B$69/Baseline!B$76)</f>
        <v>9.8551805581511678E-8</v>
      </c>
      <c r="U499" s="40"/>
      <c r="V499" s="40">
        <f>E499 * ( Baseline!B$87 * Baseline!B$7 )</f>
        <v>0.2225894177836939</v>
      </c>
      <c r="W499" s="40">
        <f>F499 * ( Baseline!D$87 * Baseline!B$11 )</f>
        <v>7.2813972069531705E-4</v>
      </c>
      <c r="X499" s="40">
        <f>G499 * ( Baseline!F$87 * Baseline!B$16 )</f>
        <v>3.7753846980141809E-3</v>
      </c>
      <c r="Y499" s="40">
        <f>H499 * ( Baseline!H$87 * Baseline!B$18 )</f>
        <v>6.1845826654023846E-4</v>
      </c>
      <c r="Z499" s="48">
        <f t="shared" si="0"/>
        <v>0.22771140046894364</v>
      </c>
      <c r="AA499" s="40">
        <f>I499 * ( Baseline!B$87 * Baseline!B$7 )</f>
        <v>4.0968871923985741E-4</v>
      </c>
      <c r="AB499" s="1">
        <f>J499 * ( Baseline!D$87 * Baseline!B$11 )</f>
        <v>3.3110912986716139E-2</v>
      </c>
      <c r="AC499" s="1">
        <f>K499 * ( Baseline!F$87 * Baseline!B$16 )</f>
        <v>4.8383106801343033E-4</v>
      </c>
      <c r="AD499" s="1">
        <f>L499 * ( Baseline!F$87 * Baseline!B$16 )</f>
        <v>5.0814985825490047E-4</v>
      </c>
      <c r="AE499" s="48">
        <f t="shared" si="1"/>
        <v>3.4512582632224328E-2</v>
      </c>
      <c r="AF499" s="48">
        <f>M499 * ( Baseline!B$87 * Baseline!B$7 )</f>
        <v>1.1281122020079062E-3</v>
      </c>
      <c r="AG499" s="48">
        <f>N499 * ( Baseline!D$87 * Baseline!B$11 )</f>
        <v>2.5694818513894596E-4</v>
      </c>
      <c r="AH499" s="48">
        <f>O499 * ( Baseline!F$87 * Baseline!B$16 )</f>
        <v>4.6024161222306764E-2</v>
      </c>
      <c r="AI499" s="48">
        <f>P499 * ( Baseline!H$87 * Baseline!B$18 )</f>
        <v>5.799082026115062E-4</v>
      </c>
      <c r="AJ499" s="48">
        <f t="shared" si="2"/>
        <v>4.7989129812065122E-2</v>
      </c>
      <c r="AK499" s="48">
        <f>Q499 * ( Baseline!B$87 * Baseline!B$7 )</f>
        <v>1.8252666046629712E-5</v>
      </c>
      <c r="AL499" s="48">
        <f>R499 * ( Baseline!D$87 * Baseline!B$11 )</f>
        <v>2.6986316607015607E-4</v>
      </c>
      <c r="AM499" s="48">
        <f>S499 * ( Baseline!F$87 * Baseline!B$16 )</f>
        <v>5.7277502824245505E-5</v>
      </c>
      <c r="AN499" s="48">
        <f>T499 * ( Baseline!H$87 * Baseline!B$18 )</f>
        <v>3.4658055136133951E-2</v>
      </c>
      <c r="AO499" s="48">
        <f t="shared" si="3"/>
        <v>3.5003448471074984E-2</v>
      </c>
      <c r="AP499" s="48"/>
      <c r="AQ499" s="48">
        <f>V499 * ( (1-Baseline!B$88-Baseline!B$87) + (1-B499)*Baseline!B$88 )</f>
        <v>0.12019504359797047</v>
      </c>
      <c r="AR499" s="48">
        <f>W499 * ( (1-Baseline!B$88-Baseline!B$87) + (1-B499)*Baseline!B$88 )</f>
        <v>3.9318484385199277E-4</v>
      </c>
      <c r="AS499" s="48">
        <f>X499 * ( (1-Baseline!B$88-Baseline!B$87) + (1-B499)*Baseline!B$88 )</f>
        <v>2.0386527486131352E-3</v>
      </c>
      <c r="AT499" s="48">
        <f>Y499 * ( (1-Baseline!B$88-Baseline!B$87) + (1-B499)*Baseline!B$88 )</f>
        <v>3.3395845611387711E-4</v>
      </c>
      <c r="AU499" s="48">
        <f t="shared" si="4"/>
        <v>0.12296083964654947</v>
      </c>
      <c r="AV499" s="48">
        <f>AA499 * ( (1-Baseline!D$88-Baseline!D$87) + (1-B499)*Baseline!D$88 )</f>
        <v>3.1571130610979722E-4</v>
      </c>
      <c r="AW499" s="48">
        <f>AB499 * ( (1-Baseline!D$88-Baseline!D$87) + (1-B499)*Baseline!D$88 )</f>
        <v>2.5515688117846054E-2</v>
      </c>
      <c r="AX499" s="48">
        <f>AC499 * ( (1-Baseline!D$88-Baseline!D$87) + (1-B499)*Baseline!D$88 )</f>
        <v>3.7284633734224997E-4</v>
      </c>
      <c r="AY499" s="48">
        <f>AD499 * ( (1-Baseline!D$88-Baseline!D$87) + (1-B499)*Baseline!D$88 )</f>
        <v>3.9158670452734133E-4</v>
      </c>
      <c r="AZ499" s="48">
        <f t="shared" si="5"/>
        <v>2.6595832465825444E-2</v>
      </c>
      <c r="BA499" s="48">
        <f>AF499 * ( (1-Baseline!F$88-Baseline!F$87) + (1-Baseline!B$36)*Baseline!F$88 )</f>
        <v>8.118256401553536E-4</v>
      </c>
      <c r="BB499" s="48">
        <f>AG499 * ( (1-Baseline!F$88-Baseline!F$87) + (1-Baseline!B$36)*Baseline!F$88 )</f>
        <v>1.8490813636790998E-4</v>
      </c>
      <c r="BC499" s="48">
        <f>AH499 * ( (1-Baseline!F$88-Baseline!F$87) + (1-Baseline!B$36)*Baseline!F$88 )</f>
        <v>3.3120459188731063E-2</v>
      </c>
      <c r="BD499" s="48">
        <f>AI499 * ( (1-Baseline!F$88-Baseline!F$87) + (1-Baseline!B$36)*Baseline!F$88 )</f>
        <v>4.1732049966172345E-4</v>
      </c>
      <c r="BE499" s="48">
        <f t="shared" si="6"/>
        <v>3.4534513464916046E-2</v>
      </c>
      <c r="BF499" s="48">
        <f>AK499 * ( (1-Baseline!H$88-Baseline!H$87) + (1-Baseline!B$36)*Baseline!H$88 )</f>
        <v>1.4461952362065651E-5</v>
      </c>
      <c r="BG499" s="48">
        <f>AL499 * ( (1-Baseline!H$88-Baseline!H$87) + (1-Baseline!B$36)*Baseline!H$88 )</f>
        <v>2.1381798374070604E-4</v>
      </c>
      <c r="BH499" s="48">
        <f>AM499 * ( (1-Baseline!H$88-Baseline!H$87) + (1-Baseline!B$36)*Baseline!H$88 )</f>
        <v>4.5382111037706191E-5</v>
      </c>
      <c r="BI499" s="48">
        <f>AN499 * ( (1-Baseline!H$88-Baseline!H$87) + (1-Baseline!B$36)*Baseline!H$88 )</f>
        <v>2.7460270245461649E-2</v>
      </c>
      <c r="BJ499" s="48">
        <f t="shared" si="7"/>
        <v>2.7733932292602126E-2</v>
      </c>
      <c r="BK499" s="48"/>
      <c r="BL499" s="48">
        <f t="shared" si="18"/>
        <v>0.9775066919148464</v>
      </c>
      <c r="BM499" s="48">
        <f t="shared" si="19"/>
        <v>3.1976428022303795E-3</v>
      </c>
      <c r="BN499" s="48">
        <f t="shared" si="20"/>
        <v>1.6579691180324041E-2</v>
      </c>
      <c r="BO499" s="48">
        <f t="shared" si="21"/>
        <v>2.7159741025991656E-3</v>
      </c>
      <c r="BP499" s="48">
        <f t="shared" si="8"/>
        <v>0.99999999999999989</v>
      </c>
      <c r="BQ499" s="48">
        <f t="shared" si="22"/>
        <v>1.1870705927910822E-2</v>
      </c>
      <c r="BR499" s="48">
        <f t="shared" si="23"/>
        <v>0.95938670656888325</v>
      </c>
      <c r="BS499" s="48">
        <f t="shared" si="24"/>
        <v>1.4018976011423679E-2</v>
      </c>
      <c r="BT499" s="48">
        <f t="shared" si="25"/>
        <v>1.4723611491782187E-2</v>
      </c>
      <c r="BU499" s="48">
        <f t="shared" si="9"/>
        <v>0.99999999999999989</v>
      </c>
      <c r="BV499" s="48">
        <f t="shared" si="26"/>
        <v>2.3507661139633405E-2</v>
      </c>
      <c r="BW499" s="48">
        <f t="shared" si="27"/>
        <v>5.3542997371530936E-3</v>
      </c>
      <c r="BX499" s="48">
        <f t="shared" si="28"/>
        <v>0.95905388162999494</v>
      </c>
      <c r="BY499" s="48">
        <f t="shared" si="29"/>
        <v>1.2084157493218587E-2</v>
      </c>
      <c r="BZ499" s="48">
        <f t="shared" si="10"/>
        <v>1</v>
      </c>
      <c r="CA499" s="48">
        <f t="shared" si="30"/>
        <v>5.214533665650903E-4</v>
      </c>
      <c r="CB499" s="48">
        <f t="shared" si="31"/>
        <v>7.7096165622983362E-3</v>
      </c>
      <c r="CC499" s="48">
        <f t="shared" si="32"/>
        <v>1.6363388559152002E-3</v>
      </c>
      <c r="CD499" s="48">
        <f t="shared" si="33"/>
        <v>0.99013259121522135</v>
      </c>
      <c r="CE499" s="48">
        <f t="shared" si="11"/>
        <v>1</v>
      </c>
      <c r="CF499" s="48"/>
      <c r="CG499" s="48">
        <f t="shared" si="34"/>
        <v>0.9775066919148464</v>
      </c>
      <c r="CH499" s="48">
        <f t="shared" si="35"/>
        <v>3.1976428022303795E-3</v>
      </c>
      <c r="CI499" s="48">
        <f t="shared" si="36"/>
        <v>1.6579691180324041E-2</v>
      </c>
      <c r="CJ499" s="48">
        <f t="shared" si="37"/>
        <v>2.7159741025991656E-3</v>
      </c>
      <c r="CK499" s="48">
        <f t="shared" si="12"/>
        <v>0.99999999999999989</v>
      </c>
      <c r="CL499" s="48">
        <f t="shared" si="38"/>
        <v>1.1870705927910822E-2</v>
      </c>
      <c r="CM499" s="48">
        <f t="shared" si="39"/>
        <v>0.95938670656888325</v>
      </c>
      <c r="CN499" s="48">
        <f t="shared" si="40"/>
        <v>1.4018976011423679E-2</v>
      </c>
      <c r="CO499" s="48">
        <f t="shared" si="41"/>
        <v>1.4723611491782187E-2</v>
      </c>
      <c r="CP499" s="48">
        <f t="shared" si="13"/>
        <v>0.99999999999999989</v>
      </c>
      <c r="CQ499" s="48">
        <f t="shared" si="42"/>
        <v>2.3507661139633405E-2</v>
      </c>
      <c r="CR499" s="48">
        <f t="shared" si="43"/>
        <v>5.3542997371530936E-3</v>
      </c>
      <c r="CS499" s="48">
        <f t="shared" si="44"/>
        <v>0.95905388162999494</v>
      </c>
      <c r="CT499" s="48">
        <f t="shared" si="45"/>
        <v>1.2084157493218587E-2</v>
      </c>
      <c r="CU499" s="48">
        <f t="shared" si="14"/>
        <v>1</v>
      </c>
      <c r="CV499" s="48">
        <f t="shared" si="46"/>
        <v>5.214533665650903E-4</v>
      </c>
      <c r="CW499" s="48">
        <f t="shared" si="47"/>
        <v>7.7096165622983362E-3</v>
      </c>
      <c r="CX499" s="48">
        <f t="shared" si="48"/>
        <v>1.6363388559152002E-3</v>
      </c>
      <c r="CY499" s="48">
        <f t="shared" si="49"/>
        <v>0.99013259121522135</v>
      </c>
      <c r="CZ499" s="48">
        <f t="shared" si="15"/>
        <v>1</v>
      </c>
      <c r="DA499" s="48"/>
      <c r="DB499" s="48">
        <f>(AQ499*Baseline!B$7 + AV499*Baseline!B$11 + BA499*Baseline!B$16 + BF499*Baseline!B$18)</f>
        <v>62353.650830382845</v>
      </c>
      <c r="DC499" s="48">
        <f>(AR499*Baseline!B$7 + AW499*Baseline!B$11 + BB499*Baseline!B$16 + BG499*Baseline!B$18)</f>
        <v>65320.843005487513</v>
      </c>
      <c r="DD499" s="48">
        <f>(AS499*Baseline!B$7 + AX499*Baseline!B$11 + BC499*Baseline!B$16 + BH499*Baseline!B$18)</f>
        <v>114826.25075292414</v>
      </c>
      <c r="DE499" s="48">
        <f>(AT499*Baseline!B$7 + AY499*Baseline!B$11 + BD499*Baseline!B$16 + BI499*Baseline!B$18)</f>
        <v>1259828.0337697272</v>
      </c>
      <c r="DF499" s="48">
        <f t="shared" si="16"/>
        <v>1502328.7783585216</v>
      </c>
      <c r="DG499" s="48"/>
      <c r="DH499" s="48">
        <f t="shared" si="50"/>
        <v>4.1504663778398662E-2</v>
      </c>
      <c r="DI499" s="48">
        <f t="shared" si="51"/>
        <v>4.3479725574356996E-2</v>
      </c>
      <c r="DJ499" s="48">
        <f t="shared" si="52"/>
        <v>7.6432171444113517E-2</v>
      </c>
      <c r="DK499" s="48">
        <f t="shared" si="53"/>
        <v>0.83858343920313083</v>
      </c>
      <c r="DL499" s="48">
        <f t="shared" si="17"/>
        <v>1</v>
      </c>
      <c r="DM499" s="48"/>
      <c r="DN499" s="48">
        <f>DH499 / (Baseline!B$7/Baseline!B$17)</f>
        <v>4.4303498689060099</v>
      </c>
      <c r="DO499" s="48">
        <f>DI499 / (Baseline!B$11/Baseline!B$17)</f>
        <v>1.049621385906246</v>
      </c>
      <c r="DP499" s="48">
        <f>DJ499 / (Baseline!B$16/Baseline!B$17)</f>
        <v>1.1811080319855787</v>
      </c>
      <c r="DQ499" s="48">
        <f>DK499 / (Baseline!B$18/Baseline!B$17)</f>
        <v>0.9480926099738437</v>
      </c>
      <c r="DR499" s="71"/>
      <c r="DS499" s="48">
        <f>(AU499*Baseline!B$34)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3.0973657196982418E-2</v>
      </c>
      <c r="DT499" s="48">
        <f>(AZ499*Baseline!B$34) + (Baseline!D$88*(1-Baseline!D$89)*Baseline!B$35) + (Baseline!D$88*Baseline!D$89*((1-Baseline!D$90)*Baseline!B$40 + Baseline!D$90*Baseline!B$41))</f>
        <v>1.0402942869873821E-2</v>
      </c>
      <c r="DU499" s="48">
        <f>(BE499*Baseline!B$34) + (Baseline!F$88*(1-Baseline!F$89)*Baseline!B$35) + (Baseline!F$88*Baseline!F$89*((1-Baseline!F$90)*Baseline!B$40 + Baseline!F$90*Baseline!B$41))</f>
        <v>1.2910817019737409E-2</v>
      </c>
      <c r="DV499" s="48">
        <f>(BJ499*Baseline!B$34) + (Baseline!H$88*(1-Baseline!H$89)*Baseline!B$35) + (Baseline!H$88*Baseline!H$89*((1-Baseline!H$90)*Baseline!B$40 + Baseline!H$90*Baseline!B$41))</f>
        <v>9.3050898438903195E-3</v>
      </c>
      <c r="DW499" s="48">
        <f>( DS499*Baseline!B$7 + DT499*Baseline!B$11 + DU499*Baseline!B$16 + DV499*Baseline!B$18 ) / Baseline!B$17</f>
        <v>9.7868990302654689E-3</v>
      </c>
    </row>
    <row r="500" spans="1:127">
      <c r="A500" s="7" t="s">
        <v>804</v>
      </c>
      <c r="B500" s="1">
        <f>MIN( MAX( NORMINV( MCrands!B500, (B$5+B$4)/2, (B$5-B$4)/3.29 ), 0 ), 1 )</f>
        <v>0.58639562348908436</v>
      </c>
      <c r="C500" s="1">
        <f>MAX( NORMINV( MCrands!C500, (C$5+C$4)/2, (C$5-C$4)/3.29 ), 0 )</f>
        <v>3.090359459192829</v>
      </c>
      <c r="D500" s="40"/>
      <c r="E500" s="40">
        <f>Baseline!B$33 * (C500 * Baseline!B$66*Baseline!B$66/Baseline!B$73 + Baseline!B$52*Baseline!B$52/Baseline!B$74 + Baseline!B$53*Baseline!B$53/Baseline!B$75 + Baseline!B$54*Baseline!B$54/Baseline!B$76)</f>
        <v>2.5868765046075678E-5</v>
      </c>
      <c r="F500" s="40">
        <f>Baseline!B$33 * (C500 * Baseline!B$66*Baseline!B$57/Baseline!B$73 + Baseline!B$52*Baseline!B$67/Baseline!B$74 + Baseline!B$53*Baseline!B$55/Baseline!B$75 + Baseline!B$54*Baseline!B$56/Baseline!B$76)</f>
        <v>4.0064309481040469E-8</v>
      </c>
      <c r="G500" s="1">
        <f>Baseline!B$33 * (C500 * Baseline!B$66*Baseline!B$58/Baseline!B$73 + Baseline!B$52*Baseline!B$59/Baseline!B$74 + Baseline!B$53*Baseline!B$68/Baseline!B$75 + Baseline!B$54*Baseline!B$60/Baseline!B$76)</f>
        <v>1.1014580334954231E-7</v>
      </c>
      <c r="H500" s="40">
        <f>Baseline!B$33 * (C500 * Baseline!B$66*Baseline!B$61/Baseline!B$73 + Baseline!B$52*Baseline!B$62/Baseline!B$74 + Baseline!B$53*Baseline!B$63/Baseline!B$75 + Baseline!B$54*Baseline!B$69/Baseline!B$76)</f>
        <v>1.9040153331081062E-9</v>
      </c>
      <c r="I500" s="40">
        <f>Baseline!B$33 * (C500 * Baseline!B$57*Baseline!B$66/Baseline!B$73 + Baseline!B$67*Baseline!B$52/Baseline!B$74 + Baseline!B$55*Baseline!B$53/Baseline!B$75 + Baseline!B$56*Baseline!B$54/Baseline!B$76)</f>
        <v>4.0064309481040469E-8</v>
      </c>
      <c r="J500" s="1">
        <f>Baseline!B$33 * (C500 * Baseline!B$57*Baseline!B$57/Baseline!B$73 + Baseline!B$67*Baseline!B$67/Baseline!B$74 + Baseline!B$55*Baseline!B$55/Baseline!B$75 + Baseline!B$56*Baseline!B$56/Baseline!B$76)</f>
        <v>1.7949607075859851E-6</v>
      </c>
      <c r="K500" s="40">
        <f>Baseline!B$33 * (C500 * Baseline!B$57*Baseline!B$58/Baseline!B$73 + Baseline!B$67*Baseline!B$59/Baseline!B$74 + Baseline!B$55*Baseline!B$68/Baseline!B$75 + Baseline!B$56*Baseline!B$60/Baseline!B$76)</f>
        <v>1.3929495526112632E-8</v>
      </c>
      <c r="L500" s="1">
        <f>Baseline!B$33 * (C500 * Baseline!B$57*Baseline!B$61/Baseline!B$73 + Baseline!B$67*Baseline!B$62/Baseline!B$74 + Baseline!B$55*Baseline!B$63/Baseline!B$75 + Baseline!B$56*Baseline!B$69/Baseline!B$76)</f>
        <v>1.4629448671864895E-8</v>
      </c>
      <c r="M500" s="40">
        <f>Baseline!B$33 * (C500 * Baseline!B$58*Baseline!B$66/Baseline!B$73 + Baseline!B$59*Baseline!B$52/Baseline!B$74 + Baseline!B$68*Baseline!B$53/Baseline!B$75 + Baseline!B$60*Baseline!B$54/Baseline!B$76)</f>
        <v>1.1014580334954231E-7</v>
      </c>
      <c r="N500" s="1">
        <f>Baseline!B$33 * (C500 * Baseline!B$58*Baseline!B$57/Baseline!B$73 + Baseline!B$59*Baseline!B$67/Baseline!B$74 + Baseline!B$68*Baseline!B$55/Baseline!B$75 + Baseline!B$60*Baseline!B$56/Baseline!B$76)</f>
        <v>1.3929495526112632E-8</v>
      </c>
      <c r="O500" s="1">
        <f>Baseline!B$33 * (C500 * Baseline!B$58*Baseline!B$58/Baseline!B$73 + Baseline!B$59*Baseline!B$59/Baseline!B$74 + Baseline!B$68*Baseline!B$68/Baseline!B$75 + Baseline!B$60*Baseline!B$60/Baseline!B$76)</f>
        <v>1.3250174949295212E-6</v>
      </c>
      <c r="P500" s="40">
        <f>Baseline!B$33 * (C500 * Baseline!B$58*Baseline!B$61/Baseline!B$73 + Baseline!B$59*Baseline!B$62/Baseline!B$74 + Baseline!B$68*Baseline!B$63/Baseline!B$75 + Baseline!B$60*Baseline!B$69/Baseline!B$76)</f>
        <v>1.6490439798697489E-9</v>
      </c>
      <c r="Q500" s="40">
        <f>Baseline!B$33 * (C500 * Baseline!B$61*Baseline!B$66/Baseline!B$73 + Baseline!B$62*Baseline!B$52/Baseline!B$74 + Baseline!B$63*Baseline!B$53/Baseline!B$75 + Baseline!B$69*Baseline!B$54/Baseline!B$76)</f>
        <v>1.9040153331081062E-9</v>
      </c>
      <c r="R500" s="40">
        <f>Baseline!B$33 * (C500 * Baseline!B$61*Baseline!B$57/Baseline!B$73 + Baseline!B$62*Baseline!B$67/Baseline!B$74 + Baseline!B$63*Baseline!B$55/Baseline!B$75 + Baseline!B$69*Baseline!B$56/Baseline!B$76)</f>
        <v>1.4629448671864895E-8</v>
      </c>
      <c r="S500" s="40">
        <f>Baseline!B$33 * (C500 * Baseline!B$61*Baseline!B$58/Baseline!B$73 + Baseline!B$62*Baseline!B$59/Baseline!B$74 + Baseline!B$63*Baseline!B$68/Baseline!B$75 + Baseline!B$69*Baseline!B$60/Baseline!B$76)</f>
        <v>1.6490439798697489E-9</v>
      </c>
      <c r="T500" s="40">
        <f>Baseline!B$33 * (C500 * Baseline!B$61*Baseline!B$61/Baseline!B$73 + Baseline!B$62*Baseline!B$62/Baseline!B$74 + Baseline!B$63*Baseline!B$63/Baseline!B$75 + Baseline!B$69*Baseline!B$69/Baseline!B$76)</f>
        <v>9.855181036174917E-8</v>
      </c>
      <c r="U500" s="40"/>
      <c r="V500" s="40">
        <f>E500 * ( Baseline!B$87 * Baseline!B$7 )</f>
        <v>0.26849191241321946</v>
      </c>
      <c r="W500" s="40">
        <f>F500 * ( Baseline!D$87 * Baseline!B$11 )</f>
        <v>7.3905011845155585E-4</v>
      </c>
      <c r="X500" s="40">
        <f>G500 * ( Baseline!F$87 * Baseline!B$16 )</f>
        <v>3.8258891369999173E-3</v>
      </c>
      <c r="Y500" s="40">
        <f>H500 * ( Baseline!H$87 * Baseline!B$18 )</f>
        <v>6.6959167318680576E-4</v>
      </c>
      <c r="Z500" s="48">
        <f t="shared" si="0"/>
        <v>0.27372644334185775</v>
      </c>
      <c r="AA500" s="40">
        <f>I500 * ( Baseline!B$87 * Baseline!B$7 )</f>
        <v>4.1582746810371905E-4</v>
      </c>
      <c r="AB500" s="1">
        <f>J500 * ( Baseline!D$87 * Baseline!B$11 )</f>
        <v>3.3110914445813128E-2</v>
      </c>
      <c r="AC500" s="1">
        <f>K500 * ( Baseline!F$87 * Baseline!B$16 )</f>
        <v>4.8383782220119161E-4</v>
      </c>
      <c r="AD500" s="1">
        <f>L500 * ( Baseline!F$87 * Baseline!B$16 )</f>
        <v>5.0815053367367672E-4</v>
      </c>
      <c r="AE500" s="48">
        <f t="shared" si="1"/>
        <v>3.4518730269791707E-2</v>
      </c>
      <c r="AF500" s="48">
        <f>M500 * ( Baseline!B$87 * Baseline!B$7 )</f>
        <v>1.1432032929648995E-3</v>
      </c>
      <c r="AG500" s="48">
        <f>N500 * ( Baseline!D$87 * Baseline!B$11 )</f>
        <v>2.5695177208571741E-4</v>
      </c>
      <c r="AH500" s="48">
        <f>O500 * ( Baseline!F$87 * Baseline!B$16 )</f>
        <v>4.6024177826351681E-2</v>
      </c>
      <c r="AI500" s="48">
        <f>P500 * ( Baseline!H$87 * Baseline!B$18 )</f>
        <v>5.7992501343838757E-4</v>
      </c>
      <c r="AJ500" s="48">
        <f t="shared" si="2"/>
        <v>4.8004257904840683E-2</v>
      </c>
      <c r="AK500" s="48">
        <f>Q500 * ( Baseline!B$87 * Baseline!B$7 )</f>
        <v>1.9761775142329036E-5</v>
      </c>
      <c r="AL500" s="48">
        <f>R500 * ( Baseline!D$87 * Baseline!B$11 )</f>
        <v>2.6986352476483322E-4</v>
      </c>
      <c r="AM500" s="48">
        <f>S500 * ( Baseline!F$87 * Baseline!B$16 )</f>
        <v>5.727916322873684E-5</v>
      </c>
      <c r="AN500" s="48">
        <f>T500 * ( Baseline!H$87 * Baseline!B$18 )</f>
        <v>3.4658056817216641E-2</v>
      </c>
      <c r="AO500" s="48">
        <f t="shared" si="3"/>
        <v>3.5004961280352541E-2</v>
      </c>
      <c r="AP500" s="48"/>
      <c r="AQ500" s="48">
        <f>V500 * ( (1-Baseline!B$88-Baseline!B$87) + (1-B500)*Baseline!B$88 )</f>
        <v>0.122622376168196</v>
      </c>
      <c r="AR500" s="48">
        <f>W500 * ( (1-Baseline!B$88-Baseline!B$87) + (1-B500)*Baseline!B$88 )</f>
        <v>3.3753002396750978E-4</v>
      </c>
      <c r="AS500" s="48">
        <f>X500 * ( (1-Baseline!B$88-Baseline!B$87) + (1-B500)*Baseline!B$88 )</f>
        <v>1.7473137746249676E-3</v>
      </c>
      <c r="AT500" s="48">
        <f>Y500 * ( (1-Baseline!B$88-Baseline!B$87) + (1-B500)*Baseline!B$88 )</f>
        <v>3.0580780363409428E-4</v>
      </c>
      <c r="AU500" s="48">
        <f t="shared" si="4"/>
        <v>0.12501302777042256</v>
      </c>
      <c r="AV500" s="48">
        <f>AA500 * ( (1-Baseline!D$88-Baseline!D$87) + (1-B500)*Baseline!D$88 )</f>
        <v>3.0301063202876774E-4</v>
      </c>
      <c r="AW500" s="48">
        <f>AB500 * ( (1-Baseline!D$88-Baseline!D$87) + (1-B500)*Baseline!D$88 )</f>
        <v>2.4127696900421668E-2</v>
      </c>
      <c r="AX500" s="48">
        <f>AC500 * ( (1-Baseline!D$88-Baseline!D$87) + (1-B500)*Baseline!D$88 )</f>
        <v>3.5256931191480952E-4</v>
      </c>
      <c r="AY500" s="48">
        <f>AD500 * ( (1-Baseline!D$88-Baseline!D$87) + (1-B500)*Baseline!D$88 )</f>
        <v>3.7028581848231999E-4</v>
      </c>
      <c r="AZ500" s="48">
        <f t="shared" si="5"/>
        <v>2.5153562662847569E-2</v>
      </c>
      <c r="BA500" s="48">
        <f>AF500 * ( (1-Baseline!F$88-Baseline!F$87) + (1-Baseline!B$36)*Baseline!F$88 )</f>
        <v>8.2268567212291665E-4</v>
      </c>
      <c r="BB500" s="48">
        <f>AG500 * ( (1-Baseline!F$88-Baseline!F$87) + (1-Baseline!B$36)*Baseline!F$88 )</f>
        <v>1.84910717649589E-4</v>
      </c>
      <c r="BC500" s="48">
        <f>AH500 * ( (1-Baseline!F$88-Baseline!F$87) + (1-Baseline!B$36)*Baseline!F$88 )</f>
        <v>3.3120471137533115E-2</v>
      </c>
      <c r="BD500" s="48">
        <f>AI500 * ( (1-Baseline!F$88-Baseline!F$87) + (1-Baseline!B$36)*Baseline!F$88 )</f>
        <v>4.1733259727069375E-4</v>
      </c>
      <c r="BE500" s="48">
        <f t="shared" si="6"/>
        <v>3.4545400124576311E-2</v>
      </c>
      <c r="BF500" s="48">
        <f>AK500 * ( (1-Baseline!H$88-Baseline!H$87) + (1-Baseline!B$36)*Baseline!H$88 )</f>
        <v>1.5657649680770139E-5</v>
      </c>
      <c r="BG500" s="48">
        <f>AL500 * ( (1-Baseline!H$88-Baseline!H$87) + (1-Baseline!B$36)*Baseline!H$88 )</f>
        <v>2.1381826794167262E-4</v>
      </c>
      <c r="BH500" s="48">
        <f>AM500 * ( (1-Baseline!H$88-Baseline!H$87) + (1-Baseline!B$36)*Baseline!H$88 )</f>
        <v>4.5383426609392766E-5</v>
      </c>
      <c r="BI500" s="48">
        <f>AN500 * ( (1-Baseline!H$88-Baseline!H$87) + (1-Baseline!B$36)*Baseline!H$88 )</f>
        <v>2.7460271577417088E-2</v>
      </c>
      <c r="BJ500" s="48">
        <f t="shared" si="7"/>
        <v>2.7735130921648924E-2</v>
      </c>
      <c r="BK500" s="48"/>
      <c r="BL500" s="48">
        <f t="shared" si="18"/>
        <v>0.98087678024552094</v>
      </c>
      <c r="BM500" s="48">
        <f t="shared" si="19"/>
        <v>2.6999587961933002E-3</v>
      </c>
      <c r="BN500" s="48">
        <f t="shared" si="20"/>
        <v>1.397705347824855E-2</v>
      </c>
      <c r="BO500" s="48">
        <f t="shared" si="21"/>
        <v>2.446207480037107E-3</v>
      </c>
      <c r="BP500" s="48">
        <f t="shared" si="8"/>
        <v>0.99999999999999989</v>
      </c>
      <c r="BQ500" s="48">
        <f t="shared" si="22"/>
        <v>1.2046430006367329E-2</v>
      </c>
      <c r="BR500" s="48">
        <f t="shared" si="23"/>
        <v>0.95921588618772002</v>
      </c>
      <c r="BS500" s="48">
        <f t="shared" si="24"/>
        <v>1.4016674959351313E-2</v>
      </c>
      <c r="BT500" s="48">
        <f t="shared" si="25"/>
        <v>1.472100884656158E-2</v>
      </c>
      <c r="BU500" s="48">
        <f t="shared" si="9"/>
        <v>1.0000000000000002</v>
      </c>
      <c r="BV500" s="48">
        <f t="shared" si="26"/>
        <v>2.3814622761820059E-2</v>
      </c>
      <c r="BW500" s="48">
        <f t="shared" si="27"/>
        <v>5.3526871011124778E-3</v>
      </c>
      <c r="BX500" s="48">
        <f t="shared" si="28"/>
        <v>0.95875199065853423</v>
      </c>
      <c r="BY500" s="48">
        <f t="shared" si="29"/>
        <v>1.2080699478533314E-2</v>
      </c>
      <c r="BZ500" s="48">
        <f t="shared" si="10"/>
        <v>1.0000000000000002</v>
      </c>
      <c r="CA500" s="48">
        <f t="shared" si="30"/>
        <v>5.6454212258823017E-4</v>
      </c>
      <c r="CB500" s="48">
        <f t="shared" si="31"/>
        <v>7.7092936227957281E-3</v>
      </c>
      <c r="CC500" s="48">
        <f t="shared" si="32"/>
        <v>1.6363155716697302E-3</v>
      </c>
      <c r="CD500" s="48">
        <f t="shared" si="33"/>
        <v>0.99008984868294625</v>
      </c>
      <c r="CE500" s="48">
        <f t="shared" si="11"/>
        <v>0.99999999999999989</v>
      </c>
      <c r="CF500" s="48"/>
      <c r="CG500" s="48">
        <f t="shared" si="34"/>
        <v>0.98087678024552094</v>
      </c>
      <c r="CH500" s="48">
        <f t="shared" si="35"/>
        <v>2.6999587961933002E-3</v>
      </c>
      <c r="CI500" s="48">
        <f t="shared" si="36"/>
        <v>1.397705347824855E-2</v>
      </c>
      <c r="CJ500" s="48">
        <f t="shared" si="37"/>
        <v>2.446207480037107E-3</v>
      </c>
      <c r="CK500" s="48">
        <f t="shared" si="12"/>
        <v>0.99999999999999989</v>
      </c>
      <c r="CL500" s="48">
        <f t="shared" si="38"/>
        <v>1.2046430006367329E-2</v>
      </c>
      <c r="CM500" s="48">
        <f t="shared" si="39"/>
        <v>0.95921588618772002</v>
      </c>
      <c r="CN500" s="48">
        <f t="shared" si="40"/>
        <v>1.4016674959351313E-2</v>
      </c>
      <c r="CO500" s="48">
        <f t="shared" si="41"/>
        <v>1.472100884656158E-2</v>
      </c>
      <c r="CP500" s="48">
        <f t="shared" si="13"/>
        <v>1.0000000000000002</v>
      </c>
      <c r="CQ500" s="48">
        <f t="shared" si="42"/>
        <v>2.3814622761820059E-2</v>
      </c>
      <c r="CR500" s="48">
        <f t="shared" si="43"/>
        <v>5.3526871011124778E-3</v>
      </c>
      <c r="CS500" s="48">
        <f t="shared" si="44"/>
        <v>0.95875199065853423</v>
      </c>
      <c r="CT500" s="48">
        <f t="shared" si="45"/>
        <v>1.2080699478533314E-2</v>
      </c>
      <c r="CU500" s="48">
        <f t="shared" si="14"/>
        <v>1.0000000000000002</v>
      </c>
      <c r="CV500" s="48">
        <f t="shared" si="46"/>
        <v>5.6454212258823017E-4</v>
      </c>
      <c r="CW500" s="48">
        <f t="shared" si="47"/>
        <v>7.7092936227957281E-3</v>
      </c>
      <c r="CX500" s="48">
        <f t="shared" si="48"/>
        <v>1.6363155716697302E-3</v>
      </c>
      <c r="CY500" s="48">
        <f t="shared" si="49"/>
        <v>0.99008984868294625</v>
      </c>
      <c r="CZ500" s="48">
        <f t="shared" si="15"/>
        <v>0.99999999999999989</v>
      </c>
      <c r="DA500" s="48"/>
      <c r="DB500" s="48">
        <f>(AQ500*Baseline!B$7 + AV500*Baseline!B$11 + BA500*Baseline!B$16 + BF500*Baseline!B$18)</f>
        <v>63594.804971948965</v>
      </c>
      <c r="DC500" s="48">
        <f>(AR500*Baseline!B$7 + AW500*Baseline!B$11 + BB500*Baseline!B$16 + BG500*Baseline!B$18)</f>
        <v>62317.249962129441</v>
      </c>
      <c r="DD500" s="48">
        <f>(AS500*Baseline!B$7 + AX500*Baseline!B$11 + BC500*Baseline!B$16 + BH500*Baseline!B$18)</f>
        <v>114641.56644640953</v>
      </c>
      <c r="DE500" s="48">
        <f>(AT500*Baseline!B$7 + AY500*Baseline!B$11 + BD500*Baseline!B$16 + BI500*Baseline!B$18)</f>
        <v>1259768.8013235182</v>
      </c>
      <c r="DF500" s="48">
        <f t="shared" si="16"/>
        <v>1500322.4227040061</v>
      </c>
      <c r="DG500" s="48"/>
      <c r="DH500" s="48">
        <f t="shared" si="50"/>
        <v>4.238742553572792E-2</v>
      </c>
      <c r="DI500" s="48">
        <f t="shared" si="51"/>
        <v>4.153590522883481E-2</v>
      </c>
      <c r="DJ500" s="48">
        <f t="shared" si="52"/>
        <v>7.6411286475205079E-2</v>
      </c>
      <c r="DK500" s="48">
        <f t="shared" si="53"/>
        <v>0.83966538276023217</v>
      </c>
      <c r="DL500" s="48">
        <f t="shared" si="17"/>
        <v>1</v>
      </c>
      <c r="DM500" s="48"/>
      <c r="DN500" s="48">
        <f>DH500 / (Baseline!B$7/Baseline!B$17)</f>
        <v>4.5245788802947109</v>
      </c>
      <c r="DO500" s="48">
        <f>DI500 / (Baseline!B$11/Baseline!B$17)</f>
        <v>1.0026966324017517</v>
      </c>
      <c r="DP500" s="48">
        <f>DJ500 / (Baseline!B$16/Baseline!B$17)</f>
        <v>1.1807852961001595</v>
      </c>
      <c r="DQ500" s="48">
        <f>DK500 / (Baseline!B$18/Baseline!B$17)</f>
        <v>0.94931584268145752</v>
      </c>
      <c r="DR500" s="71"/>
      <c r="DS500" s="48">
        <f>(AU500*Baseline!B$34)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3.1281485415563387E-2</v>
      </c>
      <c r="DT500" s="48">
        <f>(AZ500*Baseline!B$34) + (Baseline!D$88*(1-Baseline!D$89)*Baseline!B$35) + (Baseline!D$88*Baseline!D$89*((1-Baseline!D$90)*Baseline!B$40 + Baseline!D$90*Baseline!B$41))</f>
        <v>1.0186602399427138E-2</v>
      </c>
      <c r="DU500" s="48">
        <f>(BE500*Baseline!B$34) + (Baseline!F$88*(1-Baseline!F$89)*Baseline!B$35) + (Baseline!F$88*Baseline!F$89*((1-Baseline!F$90)*Baseline!B$40 + Baseline!F$90*Baseline!B$41))</f>
        <v>1.2912450018686451E-2</v>
      </c>
      <c r="DV500" s="48">
        <f>(BJ500*Baseline!B$34) + (Baseline!H$88*(1-Baseline!H$89)*Baseline!B$35) + (Baseline!H$88*Baseline!H$89*((1-Baseline!H$90)*Baseline!B$40 + Baseline!H$90*Baseline!B$41))</f>
        <v>9.3052696382473384E-3</v>
      </c>
      <c r="DW500" s="48">
        <f>( DS500*Baseline!B$7 + DT500*Baseline!B$11 + DU500*Baseline!B$16 + DV500*Baseline!B$18 ) / Baseline!B$17</f>
        <v>9.7810858161882525E-3</v>
      </c>
    </row>
    <row r="501" spans="1:127">
      <c r="A501" s="7" t="s">
        <v>805</v>
      </c>
      <c r="B501" s="1">
        <f>MIN( MAX( NORMINV( MCrands!B501, (B$5+B$4)/2, (B$5-B$4)/3.29 ), 0 ), 1 )</f>
        <v>0.33149297635779063</v>
      </c>
      <c r="C501" s="1">
        <f>MAX( NORMINV( MCrands!C501, (C$5+C$4)/2, (C$5-C$4)/3.29 ), 0 )</f>
        <v>3.0330697267180016</v>
      </c>
      <c r="D501" s="40"/>
      <c r="E501" s="40">
        <f>Baseline!B$33 * (C501 * Baseline!B$66*Baseline!B$66/Baseline!B$73 + Baseline!B$52*Baseline!B$52/Baseline!B$74 + Baseline!B$53*Baseline!B$53/Baseline!B$75 + Baseline!B$54*Baseline!B$54/Baseline!B$76)</f>
        <v>2.5389362116629167E-5</v>
      </c>
      <c r="F501" s="40">
        <f>Baseline!B$33 * (C501 * Baseline!B$66*Baseline!B$57/Baseline!B$73 + Baseline!B$52*Baseline!B$67/Baseline!B$74 + Baseline!B$53*Baseline!B$55/Baseline!B$75 + Baseline!B$54*Baseline!B$56/Baseline!B$76)</f>
        <v>4.0000196752261267E-8</v>
      </c>
      <c r="G501" s="1">
        <f>Baseline!B$33 * (C501 * Baseline!B$66*Baseline!B$58/Baseline!B$73 + Baseline!B$52*Baseline!B$59/Baseline!B$74 + Baseline!B$53*Baseline!B$68/Baseline!B$75 + Baseline!B$54*Baseline!B$60/Baseline!B$76)</f>
        <v>1.0998819289129342E-7</v>
      </c>
      <c r="H501" s="40">
        <f>Baseline!B$33 * (C501 * Baseline!B$66*Baseline!B$61/Baseline!B$73 + Baseline!B$52*Baseline!B$62/Baseline!B$74 + Baseline!B$53*Baseline!B$63/Baseline!B$75 + Baseline!B$54*Baseline!B$69/Baseline!B$76)</f>
        <v>1.8882542872832182E-9</v>
      </c>
      <c r="I501" s="40">
        <f>Baseline!B$33 * (C501 * Baseline!B$57*Baseline!B$66/Baseline!B$73 + Baseline!B$67*Baseline!B$52/Baseline!B$74 + Baseline!B$55*Baseline!B$53/Baseline!B$75 + Baseline!B$56*Baseline!B$54/Baseline!B$76)</f>
        <v>4.0000196752261267E-8</v>
      </c>
      <c r="J501" s="1">
        <f>Baseline!B$33 * (C501 * Baseline!B$57*Baseline!B$57/Baseline!B$73 + Baseline!B$67*Baseline!B$67/Baseline!B$74 + Baseline!B$55*Baseline!B$55/Baseline!B$75 + Baseline!B$56*Baseline!B$56/Baseline!B$76)</f>
        <v>1.7949606990118989E-6</v>
      </c>
      <c r="K501" s="40">
        <f>Baseline!B$33 * (C501 * Baseline!B$57*Baseline!B$58/Baseline!B$73 + Baseline!B$67*Baseline!B$59/Baseline!B$74 + Baseline!B$55*Baseline!B$68/Baseline!B$75 + Baseline!B$56*Baseline!B$60/Baseline!B$76)</f>
        <v>1.3929474448150983E-8</v>
      </c>
      <c r="L501" s="1">
        <f>Baseline!B$33 * (C501 * Baseline!B$57*Baseline!B$61/Baseline!B$73 + Baseline!B$67*Baseline!B$62/Baseline!B$74 + Baseline!B$55*Baseline!B$63/Baseline!B$75 + Baseline!B$56*Baseline!B$69/Baseline!B$76)</f>
        <v>1.4629446564068728E-8</v>
      </c>
      <c r="M501" s="40">
        <f>Baseline!B$33 * (C501 * Baseline!B$58*Baseline!B$66/Baseline!B$73 + Baseline!B$59*Baseline!B$52/Baseline!B$74 + Baseline!B$68*Baseline!B$53/Baseline!B$75 + Baseline!B$60*Baseline!B$54/Baseline!B$76)</f>
        <v>1.0998819289129342E-7</v>
      </c>
      <c r="N501" s="1">
        <f>Baseline!B$33 * (C501 * Baseline!B$58*Baseline!B$57/Baseline!B$73 + Baseline!B$59*Baseline!B$67/Baseline!B$74 + Baseline!B$68*Baseline!B$55/Baseline!B$75 + Baseline!B$60*Baseline!B$56/Baseline!B$76)</f>
        <v>1.3929474448150983E-8</v>
      </c>
      <c r="O501" s="1">
        <f>Baseline!B$33 * (C501 * Baseline!B$58*Baseline!B$58/Baseline!B$73 + Baseline!B$59*Baseline!B$59/Baseline!B$74 + Baseline!B$68*Baseline!B$68/Baseline!B$75 + Baseline!B$60*Baseline!B$60/Baseline!B$76)</f>
        <v>1.3250174431128655E-6</v>
      </c>
      <c r="P501" s="40">
        <f>Baseline!B$33 * (C501 * Baseline!B$58*Baseline!B$61/Baseline!B$73 + Baseline!B$59*Baseline!B$62/Baseline!B$74 + Baseline!B$68*Baseline!B$63/Baseline!B$75 + Baseline!B$60*Baseline!B$69/Baseline!B$76)</f>
        <v>1.6490387982041764E-9</v>
      </c>
      <c r="Q501" s="40">
        <f>Baseline!B$33 * (C501 * Baseline!B$61*Baseline!B$66/Baseline!B$73 + Baseline!B$62*Baseline!B$52/Baseline!B$74 + Baseline!B$63*Baseline!B$53/Baseline!B$75 + Baseline!B$69*Baseline!B$54/Baseline!B$76)</f>
        <v>1.8882542872832182E-9</v>
      </c>
      <c r="R501" s="40">
        <f>Baseline!B$33 * (C501 * Baseline!B$61*Baseline!B$57/Baseline!B$73 + Baseline!B$62*Baseline!B$67/Baseline!B$74 + Baseline!B$63*Baseline!B$55/Baseline!B$75 + Baseline!B$69*Baseline!B$56/Baseline!B$76)</f>
        <v>1.4629446564068728E-8</v>
      </c>
      <c r="S501" s="40">
        <f>Baseline!B$33 * (C501 * Baseline!B$61*Baseline!B$58/Baseline!B$73 + Baseline!B$62*Baseline!B$59/Baseline!B$74 + Baseline!B$63*Baseline!B$68/Baseline!B$75 + Baseline!B$69*Baseline!B$60/Baseline!B$76)</f>
        <v>1.6490387982041764E-9</v>
      </c>
      <c r="T501" s="40">
        <f>Baseline!B$33 * (C501 * Baseline!B$61*Baseline!B$61/Baseline!B$73 + Baseline!B$62*Baseline!B$62/Baseline!B$74 + Baseline!B$63*Baseline!B$63/Baseline!B$75 + Baseline!B$69*Baseline!B$69/Baseline!B$76)</f>
        <v>9.8551809843582615E-8</v>
      </c>
      <c r="U501" s="40"/>
      <c r="V501" s="40">
        <f>E501 * ( Baseline!B$87 * Baseline!B$7 )</f>
        <v>0.26351618940849414</v>
      </c>
      <c r="W501" s="40">
        <f>F501 * ( Baseline!D$87 * Baseline!B$11 )</f>
        <v>7.3786745686541411E-4</v>
      </c>
      <c r="X501" s="40">
        <f>G501 * ( Baseline!F$87 * Baseline!B$16 )</f>
        <v>3.8204145739956564E-3</v>
      </c>
      <c r="Y501" s="40">
        <f>H501 * ( Baseline!H$87 * Baseline!B$18 )</f>
        <v>6.6404893155991285E-4</v>
      </c>
      <c r="Z501" s="48">
        <f t="shared" si="0"/>
        <v>0.26873852037091517</v>
      </c>
      <c r="AA501" s="40">
        <f>I501 * ( Baseline!B$87 * Baseline!B$7 )</f>
        <v>4.1516204209171971E-4</v>
      </c>
      <c r="AB501" s="1">
        <f>J501 * ( Baseline!D$87 * Baseline!B$11 )</f>
        <v>3.3110914287650429E-2</v>
      </c>
      <c r="AC501" s="1">
        <f>K501 * ( Baseline!F$87 * Baseline!B$16 )</f>
        <v>4.8383709006304338E-4</v>
      </c>
      <c r="AD501" s="1">
        <f>L501 * ( Baseline!F$87 * Baseline!B$16 )</f>
        <v>5.0815046045986183E-4</v>
      </c>
      <c r="AE501" s="48">
        <f t="shared" si="1"/>
        <v>3.4518063880265057E-2</v>
      </c>
      <c r="AF501" s="48">
        <f>M501 * ( Baseline!B$87 * Baseline!B$7 )</f>
        <v>1.1415674540187345E-3</v>
      </c>
      <c r="AG501" s="48">
        <f>N501 * ( Baseline!D$87 * Baseline!B$11 )</f>
        <v>2.5695138326908102E-4</v>
      </c>
      <c r="AH501" s="48">
        <f>O501 * ( Baseline!F$87 * Baseline!B$16 )</f>
        <v>4.602417602651207E-2</v>
      </c>
      <c r="AI501" s="48">
        <f>P501 * ( Baseline!H$87 * Baseline!B$18 )</f>
        <v>5.7992319118409144E-4</v>
      </c>
      <c r="AJ501" s="48">
        <f t="shared" si="2"/>
        <v>4.800261805498398E-2</v>
      </c>
      <c r="AK501" s="48">
        <f>Q501 * ( Baseline!B$87 * Baseline!B$7 )</f>
        <v>1.9598191247712522E-5</v>
      </c>
      <c r="AL501" s="48">
        <f>R501 * ( Baseline!D$87 * Baseline!B$11 )</f>
        <v>2.6986348588316954E-4</v>
      </c>
      <c r="AM501" s="48">
        <f>S501 * ( Baseline!F$87 * Baseline!B$16 )</f>
        <v>5.7278983244775376E-5</v>
      </c>
      <c r="AN501" s="48">
        <f>T501 * ( Baseline!H$87 * Baseline!B$18 )</f>
        <v>3.4658056634991212E-2</v>
      </c>
      <c r="AO501" s="48">
        <f t="shared" si="3"/>
        <v>3.5004797295366867E-2</v>
      </c>
      <c r="AP501" s="48"/>
      <c r="AQ501" s="48">
        <f>V501 * ( (1-Baseline!B$88-Baseline!B$87) + (1-B501)*Baseline!B$88 )</f>
        <v>0.18013209126367069</v>
      </c>
      <c r="AR501" s="48">
        <f>W501 * ( (1-Baseline!B$88-Baseline!B$87) + (1-B501)*Baseline!B$88 )</f>
        <v>5.0438498059235013E-4</v>
      </c>
      <c r="AS501" s="48">
        <f>X501 * ( (1-Baseline!B$88-Baseline!B$87) + (1-B501)*Baseline!B$88 )</f>
        <v>2.6115255698436436E-3</v>
      </c>
      <c r="AT501" s="48">
        <f>Y501 * ( (1-Baseline!B$88-Baseline!B$87) + (1-B501)*Baseline!B$88 )</f>
        <v>4.5392475889922512E-4</v>
      </c>
      <c r="AU501" s="48">
        <f t="shared" si="4"/>
        <v>0.18370192657300591</v>
      </c>
      <c r="AV501" s="48">
        <f>AA501 * ( (1-Baseline!D$88-Baseline!D$87) + (1-B501)*Baseline!D$88 )</f>
        <v>3.4993574542077795E-4</v>
      </c>
      <c r="AW501" s="48">
        <f>AB501 * ( (1-Baseline!D$88-Baseline!D$87) + (1-B501)*Baseline!D$88 )</f>
        <v>2.7908843531154637E-2</v>
      </c>
      <c r="AX501" s="48">
        <f>AC501 * ( (1-Baseline!D$88-Baseline!D$87) + (1-B501)*Baseline!D$88 )</f>
        <v>4.0782122546749087E-4</v>
      </c>
      <c r="AY501" s="48">
        <f>AD501 * ( (1-Baseline!D$88-Baseline!D$87) + (1-B501)*Baseline!D$88 )</f>
        <v>4.2831471121738149E-4</v>
      </c>
      <c r="AZ501" s="48">
        <f t="shared" si="5"/>
        <v>2.9094915213260287E-2</v>
      </c>
      <c r="BA501" s="48">
        <f>AF501 * ( (1-Baseline!F$88-Baseline!F$87) + (1-Baseline!B$36)*Baseline!F$88 )</f>
        <v>8.2150847007040999E-4</v>
      </c>
      <c r="BB501" s="48">
        <f>AG501 * ( (1-Baseline!F$88-Baseline!F$87) + (1-Baseline!B$36)*Baseline!F$88 )</f>
        <v>1.8491043784469533E-4</v>
      </c>
      <c r="BC501" s="48">
        <f>AH501 * ( (1-Baseline!F$88-Baseline!F$87) + (1-Baseline!B$36)*Baseline!F$88 )</f>
        <v>3.3120469842310936E-2</v>
      </c>
      <c r="BD501" s="48">
        <f>AI501 * ( (1-Baseline!F$88-Baseline!F$87) + (1-Baseline!B$36)*Baseline!F$88 )</f>
        <v>4.1733128591819012E-4</v>
      </c>
      <c r="BE501" s="48">
        <f t="shared" si="6"/>
        <v>3.4544220036144234E-2</v>
      </c>
      <c r="BF501" s="48">
        <f>AK501 * ( (1-Baseline!H$88-Baseline!H$87) + (1-Baseline!B$36)*Baseline!H$88 )</f>
        <v>1.5528038889387585E-5</v>
      </c>
      <c r="BG501" s="48">
        <f>AL501 * ( (1-Baseline!H$88-Baseline!H$87) + (1-Baseline!B$36)*Baseline!H$88 )</f>
        <v>2.1381823713495287E-4</v>
      </c>
      <c r="BH501" s="48">
        <f>AM501 * ( (1-Baseline!H$88-Baseline!H$87) + (1-Baseline!B$36)*Baseline!H$88 )</f>
        <v>4.5383284004500421E-5</v>
      </c>
      <c r="BI501" s="48">
        <f>AN501 * ( (1-Baseline!H$88-Baseline!H$87) + (1-Baseline!B$36)*Baseline!H$88 )</f>
        <v>2.7460271433036233E-2</v>
      </c>
      <c r="BJ501" s="48">
        <f t="shared" si="7"/>
        <v>2.7735000993065074E-2</v>
      </c>
      <c r="BK501" s="48"/>
      <c r="BL501" s="48">
        <f t="shared" si="18"/>
        <v>0.98056724076915691</v>
      </c>
      <c r="BM501" s="48">
        <f t="shared" si="19"/>
        <v>2.7456706089138364E-3</v>
      </c>
      <c r="BN501" s="48">
        <f t="shared" si="20"/>
        <v>1.421610332870289E-2</v>
      </c>
      <c r="BO501" s="48">
        <f t="shared" si="21"/>
        <v>2.4709852932262443E-3</v>
      </c>
      <c r="BP501" s="48">
        <f t="shared" si="8"/>
        <v>0.99999999999999989</v>
      </c>
      <c r="BQ501" s="48">
        <f t="shared" si="22"/>
        <v>1.2027384952175127E-2</v>
      </c>
      <c r="BR501" s="48">
        <f t="shared" si="23"/>
        <v>0.95923439977700675</v>
      </c>
      <c r="BS501" s="48">
        <f t="shared" si="24"/>
        <v>1.4016924348403752E-2</v>
      </c>
      <c r="BT501" s="48">
        <f t="shared" si="25"/>
        <v>1.4721290922414268E-2</v>
      </c>
      <c r="BU501" s="48">
        <f t="shared" si="9"/>
        <v>0.99999999999999989</v>
      </c>
      <c r="BV501" s="48">
        <f t="shared" si="26"/>
        <v>2.3781358189904157E-2</v>
      </c>
      <c r="BW501" s="48">
        <f t="shared" si="27"/>
        <v>5.3528618579669835E-3</v>
      </c>
      <c r="BX501" s="48">
        <f t="shared" si="28"/>
        <v>0.95878470573822183</v>
      </c>
      <c r="BY501" s="48">
        <f t="shared" si="29"/>
        <v>1.2081074213906955E-2</v>
      </c>
      <c r="BZ501" s="48">
        <f t="shared" si="10"/>
        <v>0.99999999999999989</v>
      </c>
      <c r="CA501" s="48">
        <f t="shared" si="30"/>
        <v>5.5987158223900016E-4</v>
      </c>
      <c r="CB501" s="48">
        <f t="shared" si="31"/>
        <v>7.7093286273332562E-3</v>
      </c>
      <c r="CC501" s="48">
        <f t="shared" si="32"/>
        <v>1.6363180955301991E-3</v>
      </c>
      <c r="CD501" s="48">
        <f t="shared" si="33"/>
        <v>0.99009448169489767</v>
      </c>
      <c r="CE501" s="48">
        <f t="shared" si="11"/>
        <v>1.0000000000000002</v>
      </c>
      <c r="CF501" s="48"/>
      <c r="CG501" s="48">
        <f t="shared" si="34"/>
        <v>0.98056724076915691</v>
      </c>
      <c r="CH501" s="48">
        <f t="shared" si="35"/>
        <v>2.7456706089138364E-3</v>
      </c>
      <c r="CI501" s="48">
        <f t="shared" si="36"/>
        <v>1.421610332870289E-2</v>
      </c>
      <c r="CJ501" s="48">
        <f t="shared" si="37"/>
        <v>2.4709852932262443E-3</v>
      </c>
      <c r="CK501" s="48">
        <f t="shared" si="12"/>
        <v>0.99999999999999989</v>
      </c>
      <c r="CL501" s="48">
        <f t="shared" si="38"/>
        <v>1.2027384952175127E-2</v>
      </c>
      <c r="CM501" s="48">
        <f t="shared" si="39"/>
        <v>0.95923439977700675</v>
      </c>
      <c r="CN501" s="48">
        <f t="shared" si="40"/>
        <v>1.4016924348403752E-2</v>
      </c>
      <c r="CO501" s="48">
        <f t="shared" si="41"/>
        <v>1.4721290922414268E-2</v>
      </c>
      <c r="CP501" s="48">
        <f t="shared" si="13"/>
        <v>0.99999999999999989</v>
      </c>
      <c r="CQ501" s="48">
        <f t="shared" si="42"/>
        <v>2.3781358189904157E-2</v>
      </c>
      <c r="CR501" s="48">
        <f t="shared" si="43"/>
        <v>5.3528618579669835E-3</v>
      </c>
      <c r="CS501" s="48">
        <f t="shared" si="44"/>
        <v>0.95878470573822183</v>
      </c>
      <c r="CT501" s="48">
        <f t="shared" si="45"/>
        <v>1.2081074213906955E-2</v>
      </c>
      <c r="CU501" s="48">
        <f t="shared" si="14"/>
        <v>0.99999999999999989</v>
      </c>
      <c r="CV501" s="48">
        <f t="shared" si="46"/>
        <v>5.5987158223900016E-4</v>
      </c>
      <c r="CW501" s="48">
        <f t="shared" si="47"/>
        <v>7.7093286273332562E-3</v>
      </c>
      <c r="CX501" s="48">
        <f t="shared" si="48"/>
        <v>1.6363180955301991E-3</v>
      </c>
      <c r="CY501" s="48">
        <f t="shared" si="49"/>
        <v>0.99009448169489767</v>
      </c>
      <c r="CZ501" s="48">
        <f t="shared" si="15"/>
        <v>1.0000000000000002</v>
      </c>
      <c r="DA501" s="48"/>
      <c r="DB501" s="48">
        <f>(AQ501*Baseline!B$7 + AV501*Baseline!B$11 + BA501*Baseline!B$16 + BF501*Baseline!B$18)</f>
        <v>91577.77139843539</v>
      </c>
      <c r="DC501" s="48">
        <f>(AR501*Baseline!B$7 + AW501*Baseline!B$11 + BB501*Baseline!B$16 + BG501*Baseline!B$18)</f>
        <v>70507.045399553012</v>
      </c>
      <c r="DD501" s="48">
        <f>(AS501*Baseline!B$7 + AX501*Baseline!B$11 + BC501*Baseline!B$16 + BH501*Baseline!B$18)</f>
        <v>115179.18901007288</v>
      </c>
      <c r="DE501" s="48">
        <f>(AT501*Baseline!B$7 + AY501*Baseline!B$11 + BD501*Baseline!B$16 + BI501*Baseline!B$18)</f>
        <v>1259965.0731362549</v>
      </c>
      <c r="DF501" s="48">
        <f t="shared" si="16"/>
        <v>1537229.0789443161</v>
      </c>
      <c r="DG501" s="48"/>
      <c r="DH501" s="48">
        <f t="shared" si="50"/>
        <v>5.95732754817037E-2</v>
      </c>
      <c r="DI501" s="48">
        <f t="shared" si="51"/>
        <v>4.5866322960773906E-2</v>
      </c>
      <c r="DJ501" s="48">
        <f t="shared" si="52"/>
        <v>7.4926496374354029E-2</v>
      </c>
      <c r="DK501" s="48">
        <f t="shared" si="53"/>
        <v>0.81963390518316837</v>
      </c>
      <c r="DL501" s="48">
        <f t="shared" si="17"/>
        <v>1</v>
      </c>
      <c r="DM501" s="48"/>
      <c r="DN501" s="48">
        <f>DH501 / (Baseline!B$7/Baseline!B$17)</f>
        <v>6.3590553252001456</v>
      </c>
      <c r="DO501" s="48">
        <f>DI501 / (Baseline!B$11/Baseline!B$17)</f>
        <v>1.1072349891026867</v>
      </c>
      <c r="DP501" s="48">
        <f>DJ501 / (Baseline!B$16/Baseline!B$17)</f>
        <v>1.1578408019062434</v>
      </c>
      <c r="DQ501" s="48">
        <f>DK501 / (Baseline!B$18/Baseline!B$17)</f>
        <v>0.92666848885854169</v>
      </c>
      <c r="DR501" s="71"/>
      <c r="DS501" s="48">
        <f>(AU501*Baseline!B$34)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4.0084820235950891E-2</v>
      </c>
      <c r="DT501" s="48">
        <f>(AZ501*Baseline!B$34) + (Baseline!D$88*(1-Baseline!D$89)*Baseline!B$35) + (Baseline!D$88*Baseline!D$89*((1-Baseline!D$90)*Baseline!B$40 + Baseline!D$90*Baseline!B$41))</f>
        <v>1.0777805281989046E-2</v>
      </c>
      <c r="DU501" s="48">
        <f>(BE501*Baseline!B$34) + (Baseline!F$88*(1-Baseline!F$89)*Baseline!B$35) + (Baseline!F$88*Baseline!F$89*((1-Baseline!F$90)*Baseline!B$40 + Baseline!F$90*Baseline!B$41))</f>
        <v>1.2912273005421637E-2</v>
      </c>
      <c r="DV501" s="48">
        <f>(BJ501*Baseline!B$34) + (Baseline!H$88*(1-Baseline!H$89)*Baseline!B$35) + (Baseline!H$88*Baseline!H$89*((1-Baseline!H$90)*Baseline!B$40 + Baseline!H$90*Baseline!B$41))</f>
        <v>9.3052501489597622E-3</v>
      </c>
      <c r="DW501" s="48">
        <f>( DS501*Baseline!B$7 + DT501*Baseline!B$11 + DU501*Baseline!B$16 + DV501*Baseline!B$18 ) / Baseline!B$17</f>
        <v>9.8880191473333396E-3</v>
      </c>
    </row>
    <row r="502" spans="1:127">
      <c r="A502" s="7" t="s">
        <v>806</v>
      </c>
      <c r="B502" s="1">
        <f>MIN( MAX( NORMINV( MCrands!B502, (B$5+B$4)/2, (B$5-B$4)/3.29 ), 0 ), 1 )</f>
        <v>0.50518180285696623</v>
      </c>
      <c r="C502" s="1">
        <f>MAX( NORMINV( MCrands!C502, (C$5+C$4)/2, (C$5-C$4)/3.29 ), 0 )</f>
        <v>2.5630312251522516</v>
      </c>
      <c r="D502" s="40"/>
      <c r="E502" s="40">
        <f>Baseline!B$33 * (C502 * Baseline!B$66*Baseline!B$66/Baseline!B$73 + Baseline!B$52*Baseline!B$52/Baseline!B$74 + Baseline!B$53*Baseline!B$53/Baseline!B$75 + Baseline!B$54*Baseline!B$54/Baseline!B$76)</f>
        <v>2.1456059849904891E-5</v>
      </c>
      <c r="F502" s="40">
        <f>Baseline!B$33 * (C502 * Baseline!B$66*Baseline!B$57/Baseline!B$73 + Baseline!B$52*Baseline!B$67/Baseline!B$74 + Baseline!B$53*Baseline!B$55/Baseline!B$75 + Baseline!B$54*Baseline!B$56/Baseline!B$76)</f>
        <v>3.9474178394959456E-8</v>
      </c>
      <c r="G502" s="1">
        <f>Baseline!B$33 * (C502 * Baseline!B$66*Baseline!B$58/Baseline!B$73 + Baseline!B$52*Baseline!B$59/Baseline!B$74 + Baseline!B$53*Baseline!B$68/Baseline!B$75 + Baseline!B$54*Baseline!B$60/Baseline!B$76)</f>
        <v>1.0869506442959314E-7</v>
      </c>
      <c r="H502" s="40">
        <f>Baseline!B$33 * (C502 * Baseline!B$66*Baseline!B$61/Baseline!B$73 + Baseline!B$52*Baseline!B$62/Baseline!B$74 + Baseline!B$53*Baseline!B$63/Baseline!B$75 + Baseline!B$54*Baseline!B$69/Baseline!B$76)</f>
        <v>1.7589414411131904E-9</v>
      </c>
      <c r="I502" s="40">
        <f>Baseline!B$33 * (C502 * Baseline!B$57*Baseline!B$66/Baseline!B$73 + Baseline!B$67*Baseline!B$52/Baseline!B$74 + Baseline!B$55*Baseline!B$53/Baseline!B$75 + Baseline!B$56*Baseline!B$54/Baseline!B$76)</f>
        <v>3.9474178394959456E-8</v>
      </c>
      <c r="J502" s="1">
        <f>Baseline!B$33 * (C502 * Baseline!B$57*Baseline!B$57/Baseline!B$73 + Baseline!B$67*Baseline!B$67/Baseline!B$74 + Baseline!B$55*Baseline!B$55/Baseline!B$75 + Baseline!B$56*Baseline!B$56/Baseline!B$76)</f>
        <v>1.7949606286650776E-6</v>
      </c>
      <c r="K502" s="40">
        <f>Baseline!B$33 * (C502 * Baseline!B$57*Baseline!B$58/Baseline!B$73 + Baseline!B$67*Baseline!B$59/Baseline!B$74 + Baseline!B$55*Baseline!B$68/Baseline!B$75 + Baseline!B$56*Baseline!B$60/Baseline!B$76)</f>
        <v>1.392930151221495E-8</v>
      </c>
      <c r="L502" s="1">
        <f>Baseline!B$33 * (C502 * Baseline!B$57*Baseline!B$61/Baseline!B$73 + Baseline!B$67*Baseline!B$62/Baseline!B$74 + Baseline!B$55*Baseline!B$63/Baseline!B$75 + Baseline!B$56*Baseline!B$69/Baseline!B$76)</f>
        <v>1.4629429270475126E-8</v>
      </c>
      <c r="M502" s="40">
        <f>Baseline!B$33 * (C502 * Baseline!B$58*Baseline!B$66/Baseline!B$73 + Baseline!B$59*Baseline!B$52/Baseline!B$74 + Baseline!B$68*Baseline!B$53/Baseline!B$75 + Baseline!B$60*Baseline!B$54/Baseline!B$76)</f>
        <v>1.0869506442959314E-7</v>
      </c>
      <c r="N502" s="1">
        <f>Baseline!B$33 * (C502 * Baseline!B$58*Baseline!B$57/Baseline!B$73 + Baseline!B$59*Baseline!B$67/Baseline!B$74 + Baseline!B$68*Baseline!B$55/Baseline!B$75 + Baseline!B$60*Baseline!B$56/Baseline!B$76)</f>
        <v>1.392930151221495E-8</v>
      </c>
      <c r="O502" s="1">
        <f>Baseline!B$33 * (C502 * Baseline!B$58*Baseline!B$58/Baseline!B$73 + Baseline!B$59*Baseline!B$59/Baseline!B$74 + Baseline!B$68*Baseline!B$68/Baseline!B$75 + Baseline!B$60*Baseline!B$60/Baseline!B$76)</f>
        <v>1.3250170179786894E-6</v>
      </c>
      <c r="P502" s="40">
        <f>Baseline!B$33 * (C502 * Baseline!B$58*Baseline!B$61/Baseline!B$73 + Baseline!B$59*Baseline!B$62/Baseline!B$74 + Baseline!B$68*Baseline!B$63/Baseline!B$75 + Baseline!B$60*Baseline!B$69/Baseline!B$76)</f>
        <v>1.6489962847865678E-9</v>
      </c>
      <c r="Q502" s="40">
        <f>Baseline!B$33 * (C502 * Baseline!B$61*Baseline!B$66/Baseline!B$73 + Baseline!B$62*Baseline!B$52/Baseline!B$74 + Baseline!B$63*Baseline!B$53/Baseline!B$75 + Baseline!B$69*Baseline!B$54/Baseline!B$76)</f>
        <v>1.7589414411131904E-9</v>
      </c>
      <c r="R502" s="40">
        <f>Baseline!B$33 * (C502 * Baseline!B$61*Baseline!B$57/Baseline!B$73 + Baseline!B$62*Baseline!B$67/Baseline!B$74 + Baseline!B$63*Baseline!B$55/Baseline!B$75 + Baseline!B$69*Baseline!B$56/Baseline!B$76)</f>
        <v>1.4629429270475126E-8</v>
      </c>
      <c r="S502" s="40">
        <f>Baseline!B$33 * (C502 * Baseline!B$61*Baseline!B$58/Baseline!B$73 + Baseline!B$62*Baseline!B$59/Baseline!B$74 + Baseline!B$63*Baseline!B$68/Baseline!B$75 + Baseline!B$69*Baseline!B$60/Baseline!B$76)</f>
        <v>1.6489962847865678E-9</v>
      </c>
      <c r="T502" s="40">
        <f>Baseline!B$33 * (C502 * Baseline!B$61*Baseline!B$61/Baseline!B$73 + Baseline!B$62*Baseline!B$62/Baseline!B$74 + Baseline!B$63*Baseline!B$63/Baseline!B$75 + Baseline!B$69*Baseline!B$69/Baseline!B$76)</f>
        <v>9.8551805592240833E-8</v>
      </c>
      <c r="U502" s="40"/>
      <c r="V502" s="40">
        <f>E502 * ( Baseline!B$87 * Baseline!B$7 )</f>
        <v>0.22269244518216286</v>
      </c>
      <c r="W502" s="40">
        <f>F502 * ( Baseline!D$87 * Baseline!B$11 )</f>
        <v>7.2816420890464337E-4</v>
      </c>
      <c r="X502" s="40">
        <f>G502 * ( Baseline!F$87 * Baseline!B$16 )</f>
        <v>3.7754980544014937E-3</v>
      </c>
      <c r="Y502" s="40">
        <f>H502 * ( Baseline!H$87 * Baseline!B$18 )</f>
        <v>6.1857303463517914E-4</v>
      </c>
      <c r="Z502" s="48">
        <f t="shared" si="0"/>
        <v>0.22781468048010417</v>
      </c>
      <c r="AA502" s="40">
        <f>I502 * ( Baseline!B$87 * Baseline!B$7 )</f>
        <v>4.0970249756128418E-4</v>
      </c>
      <c r="AB502" s="1">
        <f>J502 * ( Baseline!D$87 * Baseline!B$11 )</f>
        <v>3.3110912989991061E-2</v>
      </c>
      <c r="AC502" s="1">
        <f>K502 * ( Baseline!F$87 * Baseline!B$16 )</f>
        <v>4.8383108317309433E-4</v>
      </c>
      <c r="AD502" s="1">
        <f>L502 * ( Baseline!F$87 * Baseline!B$16 )</f>
        <v>5.0814985977086697E-4</v>
      </c>
      <c r="AE502" s="48">
        <f t="shared" si="1"/>
        <v>3.4512596430496305E-2</v>
      </c>
      <c r="AF502" s="48">
        <f>M502 * ( Baseline!B$87 * Baseline!B$7 )</f>
        <v>1.1281460737147472E-3</v>
      </c>
      <c r="AG502" s="48">
        <f>N502 * ( Baseline!D$87 * Baseline!B$11 )</f>
        <v>2.5694819318978937E-4</v>
      </c>
      <c r="AH502" s="48">
        <f>O502 * ( Baseline!F$87 * Baseline!B$16 )</f>
        <v>4.602416125957428E-2</v>
      </c>
      <c r="AI502" s="48">
        <f>P502 * ( Baseline!H$87 * Baseline!B$18 )</f>
        <v>5.7990824034313219E-4</v>
      </c>
      <c r="AJ502" s="48">
        <f t="shared" si="2"/>
        <v>4.7989163766821948E-2</v>
      </c>
      <c r="AK502" s="48">
        <f>Q502 * ( Baseline!B$87 * Baseline!B$7 )</f>
        <v>1.8256053217313805E-5</v>
      </c>
      <c r="AL502" s="48">
        <f>R502 * ( Baseline!D$87 * Baseline!B$11 )</f>
        <v>2.6986316687524042E-4</v>
      </c>
      <c r="AM502" s="48">
        <f>S502 * ( Baseline!F$87 * Baseline!B$16 )</f>
        <v>5.7277506550996231E-5</v>
      </c>
      <c r="AN502" s="48">
        <f>T502 * ( Baseline!H$87 * Baseline!B$18 )</f>
        <v>3.4658055139907107E-2</v>
      </c>
      <c r="AO502" s="48">
        <f t="shared" si="3"/>
        <v>3.5003451866550656E-2</v>
      </c>
      <c r="AP502" s="48"/>
      <c r="AQ502" s="48">
        <f>V502 * ( (1-Baseline!B$88-Baseline!B$87) + (1-B502)*Baseline!B$88 )</f>
        <v>0.11780167471888604</v>
      </c>
      <c r="AR502" s="48">
        <f>W502 * ( (1-Baseline!B$88-Baseline!B$87) + (1-B502)*Baseline!B$88 )</f>
        <v>3.8519027086505976E-4</v>
      </c>
      <c r="AS502" s="48">
        <f>X502 * ( (1-Baseline!B$88-Baseline!B$87) + (1-B502)*Baseline!B$88 )</f>
        <v>1.9971939027503935E-3</v>
      </c>
      <c r="AT502" s="48">
        <f>Y502 * ( (1-Baseline!B$88-Baseline!B$87) + (1-B502)*Baseline!B$88 )</f>
        <v>3.2721783335020935E-4</v>
      </c>
      <c r="AU502" s="48">
        <f t="shared" si="4"/>
        <v>0.12051127672585171</v>
      </c>
      <c r="AV502" s="48">
        <f>AA502 * ( (1-Baseline!D$88-Baseline!D$87) + (1-B502)*Baseline!D$88 )</f>
        <v>3.1345393819211194E-4</v>
      </c>
      <c r="AW502" s="48">
        <f>AB502 * ( (1-Baseline!D$88-Baseline!D$87) + (1-B502)*Baseline!D$88 )</f>
        <v>2.533239639891768E-2</v>
      </c>
      <c r="AX502" s="48">
        <f>AC502 * ( (1-Baseline!D$88-Baseline!D$87) + (1-B502)*Baseline!D$88 )</f>
        <v>3.7016801055179374E-4</v>
      </c>
      <c r="AY502" s="48">
        <f>AD502 * ( (1-Baseline!D$88-Baseline!D$87) + (1-B502)*Baseline!D$88 )</f>
        <v>3.887737460353705E-4</v>
      </c>
      <c r="AZ502" s="48">
        <f t="shared" si="5"/>
        <v>2.6404792093696956E-2</v>
      </c>
      <c r="BA502" s="48">
        <f>AF502 * ( (1-Baseline!F$88-Baseline!F$87) + (1-Baseline!B$36)*Baseline!F$88 )</f>
        <v>8.1185001531949104E-4</v>
      </c>
      <c r="BB502" s="48">
        <f>AG502 * ( (1-Baseline!F$88-Baseline!F$87) + (1-Baseline!B$36)*Baseline!F$88 )</f>
        <v>1.8490814216155451E-4</v>
      </c>
      <c r="BC502" s="48">
        <f>AH502 * ( (1-Baseline!F$88-Baseline!F$87) + (1-Baseline!B$36)*Baseline!F$88 )</f>
        <v>3.3120459215549958E-2</v>
      </c>
      <c r="BD502" s="48">
        <f>AI502 * ( (1-Baseline!F$88-Baseline!F$87) + (1-Baseline!B$36)*Baseline!F$88 )</f>
        <v>4.1732052681460891E-4</v>
      </c>
      <c r="BE502" s="48">
        <f t="shared" si="6"/>
        <v>3.4534537899845612E-2</v>
      </c>
      <c r="BF502" s="48">
        <f>AK502 * ( (1-Baseline!H$88-Baseline!H$87) + (1-Baseline!B$36)*Baseline!H$88 )</f>
        <v>1.4464636085142072E-5</v>
      </c>
      <c r="BG502" s="48">
        <f>AL502 * ( (1-Baseline!H$88-Baseline!H$87) + (1-Baseline!B$36)*Baseline!H$88 )</f>
        <v>2.1381798437859046E-4</v>
      </c>
      <c r="BH502" s="48">
        <f>AM502 * ( (1-Baseline!H$88-Baseline!H$87) + (1-Baseline!B$36)*Baseline!H$88 )</f>
        <v>4.5382113990485332E-5</v>
      </c>
      <c r="BI502" s="48">
        <f>AN502 * ( (1-Baseline!H$88-Baseline!H$87) + (1-Baseline!B$36)*Baseline!H$88 )</f>
        <v>2.7460270248451196E-2</v>
      </c>
      <c r="BJ502" s="48">
        <f t="shared" si="7"/>
        <v>2.7733934982905415E-2</v>
      </c>
      <c r="BK502" s="48"/>
      <c r="BL502" s="48">
        <f t="shared" si="18"/>
        <v>0.97751578042667597</v>
      </c>
      <c r="BM502" s="48">
        <f t="shared" si="19"/>
        <v>3.1963006394938468E-3</v>
      </c>
      <c r="BN502" s="48">
        <f t="shared" si="20"/>
        <v>1.6572672342471013E-2</v>
      </c>
      <c r="BO502" s="48">
        <f t="shared" si="21"/>
        <v>2.7152465913591606E-3</v>
      </c>
      <c r="BP502" s="48">
        <f t="shared" si="8"/>
        <v>1</v>
      </c>
      <c r="BQ502" s="48">
        <f t="shared" si="22"/>
        <v>1.1871100407828473E-2</v>
      </c>
      <c r="BR502" s="48">
        <f t="shared" si="23"/>
        <v>0.95938632309719019</v>
      </c>
      <c r="BS502" s="48">
        <f t="shared" si="24"/>
        <v>1.4018970845832032E-2</v>
      </c>
      <c r="BT502" s="48">
        <f t="shared" si="25"/>
        <v>1.4723605649149346E-2</v>
      </c>
      <c r="BU502" s="48">
        <f t="shared" si="9"/>
        <v>1</v>
      </c>
      <c r="BV502" s="48">
        <f t="shared" si="26"/>
        <v>2.3508350326677467E-2</v>
      </c>
      <c r="BW502" s="48">
        <f t="shared" si="27"/>
        <v>5.3542961164794144E-3</v>
      </c>
      <c r="BX502" s="48">
        <f t="shared" si="28"/>
        <v>0.95905320382752324</v>
      </c>
      <c r="BY502" s="48">
        <f t="shared" si="29"/>
        <v>1.2084149729319951E-2</v>
      </c>
      <c r="BZ502" s="48">
        <f t="shared" si="10"/>
        <v>1</v>
      </c>
      <c r="CA502" s="48">
        <f t="shared" si="30"/>
        <v>5.2155008274367689E-4</v>
      </c>
      <c r="CB502" s="48">
        <f t="shared" si="31"/>
        <v>7.7096158374346507E-3</v>
      </c>
      <c r="CC502" s="48">
        <f t="shared" si="32"/>
        <v>1.6363388036518391E-3</v>
      </c>
      <c r="CD502" s="48">
        <f t="shared" si="33"/>
        <v>0.99013249527616987</v>
      </c>
      <c r="CE502" s="48">
        <f t="shared" si="11"/>
        <v>1</v>
      </c>
      <c r="CF502" s="48"/>
      <c r="CG502" s="48">
        <f t="shared" si="34"/>
        <v>0.97751578042667597</v>
      </c>
      <c r="CH502" s="48">
        <f t="shared" si="35"/>
        <v>3.1963006394938468E-3</v>
      </c>
      <c r="CI502" s="48">
        <f t="shared" si="36"/>
        <v>1.6572672342471013E-2</v>
      </c>
      <c r="CJ502" s="48">
        <f t="shared" si="37"/>
        <v>2.7152465913591606E-3</v>
      </c>
      <c r="CK502" s="48">
        <f t="shared" si="12"/>
        <v>1</v>
      </c>
      <c r="CL502" s="48">
        <f t="shared" si="38"/>
        <v>1.1871100407828473E-2</v>
      </c>
      <c r="CM502" s="48">
        <f t="shared" si="39"/>
        <v>0.95938632309719019</v>
      </c>
      <c r="CN502" s="48">
        <f t="shared" si="40"/>
        <v>1.4018970845832032E-2</v>
      </c>
      <c r="CO502" s="48">
        <f t="shared" si="41"/>
        <v>1.4723605649149346E-2</v>
      </c>
      <c r="CP502" s="48">
        <f t="shared" si="13"/>
        <v>1</v>
      </c>
      <c r="CQ502" s="48">
        <f t="shared" si="42"/>
        <v>2.3508350326677467E-2</v>
      </c>
      <c r="CR502" s="48">
        <f t="shared" si="43"/>
        <v>5.3542961164794144E-3</v>
      </c>
      <c r="CS502" s="48">
        <f t="shared" si="44"/>
        <v>0.95905320382752324</v>
      </c>
      <c r="CT502" s="48">
        <f t="shared" si="45"/>
        <v>1.2084149729319951E-2</v>
      </c>
      <c r="CU502" s="48">
        <f t="shared" si="14"/>
        <v>1</v>
      </c>
      <c r="CV502" s="48">
        <f t="shared" si="46"/>
        <v>5.2155008274367689E-4</v>
      </c>
      <c r="CW502" s="48">
        <f t="shared" si="47"/>
        <v>7.7096158374346507E-3</v>
      </c>
      <c r="CX502" s="48">
        <f t="shared" si="48"/>
        <v>1.6363388036518391E-3</v>
      </c>
      <c r="CY502" s="48">
        <f t="shared" si="49"/>
        <v>0.99013249527616987</v>
      </c>
      <c r="CZ502" s="48">
        <f t="shared" si="15"/>
        <v>1</v>
      </c>
      <c r="DA502" s="48"/>
      <c r="DB502" s="48">
        <f>(AQ502*Baseline!B$7 + AV502*Baseline!B$11 + BA502*Baseline!B$16 + BF502*Baseline!B$18)</f>
        <v>61188.230427930292</v>
      </c>
      <c r="DC502" s="48">
        <f>(AR502*Baseline!B$7 + AW502*Baseline!B$11 + BB502*Baseline!B$16 + BG502*Baseline!B$18)</f>
        <v>64923.886697213195</v>
      </c>
      <c r="DD502" s="48">
        <f>(AS502*Baseline!B$7 + AX502*Baseline!B$11 + BC502*Baseline!B$16 + BH502*Baseline!B$18)</f>
        <v>114800.39962130749</v>
      </c>
      <c r="DE502" s="48">
        <f>(AT502*Baseline!B$7 + AY502*Baseline!B$11 + BD502*Baseline!B$16 + BI502*Baseline!B$18)</f>
        <v>1259818.732254162</v>
      </c>
      <c r="DF502" s="48">
        <f t="shared" si="16"/>
        <v>1500731.2490006129</v>
      </c>
      <c r="DG502" s="48"/>
      <c r="DH502" s="48">
        <f t="shared" si="50"/>
        <v>4.0772277160669231E-2</v>
      </c>
      <c r="DI502" s="48">
        <f t="shared" si="51"/>
        <v>4.3261501178474285E-2</v>
      </c>
      <c r="DJ502" s="48">
        <f t="shared" si="52"/>
        <v>7.6496307848428494E-2</v>
      </c>
      <c r="DK502" s="48">
        <f t="shared" si="53"/>
        <v>0.83946991381242808</v>
      </c>
      <c r="DL502" s="48">
        <f t="shared" si="17"/>
        <v>1</v>
      </c>
      <c r="DM502" s="48"/>
      <c r="DN502" s="48">
        <f>DH502 / (Baseline!B$7/Baseline!B$17)</f>
        <v>4.3521724146042393</v>
      </c>
      <c r="DO502" s="48">
        <f>DI502 / (Baseline!B$11/Baseline!B$17)</f>
        <v>1.0443533445416966</v>
      </c>
      <c r="DP502" s="48">
        <f>DJ502 / (Baseline!B$16/Baseline!B$17)</f>
        <v>1.1820991332567821</v>
      </c>
      <c r="DQ502" s="48">
        <f>DK502 / (Baseline!B$18/Baseline!B$17)</f>
        <v>0.94909484777954467</v>
      </c>
      <c r="DR502" s="71"/>
      <c r="DS502" s="48">
        <f>(AU502*Baseline!B$34)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3.0606222758877755E-2</v>
      </c>
      <c r="DT502" s="48">
        <f>(AZ502*Baseline!B$34) + (Baseline!D$88*(1-Baseline!D$89)*Baseline!B$35) + (Baseline!D$88*Baseline!D$89*((1-Baseline!D$90)*Baseline!B$40 + Baseline!D$90*Baseline!B$41))</f>
        <v>1.0374286814054546E-2</v>
      </c>
      <c r="DU502" s="48">
        <f>(BE502*Baseline!B$34) + (Baseline!F$88*(1-Baseline!F$89)*Baseline!B$35) + (Baseline!F$88*Baseline!F$89*((1-Baseline!F$90)*Baseline!B$40 + Baseline!F$90*Baseline!B$41))</f>
        <v>1.2910820684976844E-2</v>
      </c>
      <c r="DV502" s="48">
        <f>(BJ502*Baseline!B$34) + (Baseline!H$88*(1-Baseline!H$89)*Baseline!B$35) + (Baseline!H$88*Baseline!H$89*((1-Baseline!H$90)*Baseline!B$40 + Baseline!H$90*Baseline!B$41))</f>
        <v>9.3050902474358134E-3</v>
      </c>
      <c r="DW502" s="48">
        <f>( DS502*Baseline!B$7 + DT502*Baseline!B$11 + DU502*Baseline!B$16 + DV502*Baseline!B$18 ) / Baseline!B$17</f>
        <v>9.7822703493378096E-3</v>
      </c>
    </row>
    <row r="503" spans="1:127">
      <c r="A503" s="7" t="s">
        <v>807</v>
      </c>
      <c r="B503" s="1">
        <f>MIN( MAX( NORMINV( MCrands!B503, (B$5+B$4)/2, (B$5-B$4)/3.29 ), 0 ), 1 )</f>
        <v>0.53852742387481456</v>
      </c>
      <c r="C503" s="1">
        <f>MAX( NORMINV( MCrands!C503, (C$5+C$4)/2, (C$5-C$4)/3.29 ), 0 )</f>
        <v>2.6151209629729206</v>
      </c>
      <c r="D503" s="40"/>
      <c r="E503" s="40">
        <f>Baseline!B$33 * (C503 * Baseline!B$66*Baseline!B$66/Baseline!B$73 + Baseline!B$52*Baseline!B$52/Baseline!B$74 + Baseline!B$53*Baseline!B$53/Baseline!B$75 + Baseline!B$54*Baseline!B$54/Baseline!B$76)</f>
        <v>2.1891949001879932E-5</v>
      </c>
      <c r="F503" s="40">
        <f>Baseline!B$33 * (C503 * Baseline!B$66*Baseline!B$57/Baseline!B$73 + Baseline!B$52*Baseline!B$67/Baseline!B$74 + Baseline!B$53*Baseline!B$55/Baseline!B$75 + Baseline!B$54*Baseline!B$56/Baseline!B$76)</f>
        <v>3.9532471828857825E-8</v>
      </c>
      <c r="G503" s="1">
        <f>Baseline!B$33 * (C503 * Baseline!B$66*Baseline!B$58/Baseline!B$73 + Baseline!B$52*Baseline!B$59/Baseline!B$74 + Baseline!B$53*Baseline!B$68/Baseline!B$75 + Baseline!B$54*Baseline!B$60/Baseline!B$76)</f>
        <v>1.0883836912125995E-7</v>
      </c>
      <c r="H503" s="40">
        <f>Baseline!B$33 * (C503 * Baseline!B$66*Baseline!B$61/Baseline!B$73 + Baseline!B$52*Baseline!B$62/Baseline!B$74 + Baseline!B$53*Baseline!B$63/Baseline!B$75 + Baseline!B$54*Baseline!B$69/Baseline!B$76)</f>
        <v>1.7732719102798723E-9</v>
      </c>
      <c r="I503" s="40">
        <f>Baseline!B$33 * (C503 * Baseline!B$57*Baseline!B$66/Baseline!B$73 + Baseline!B$67*Baseline!B$52/Baseline!B$74 + Baseline!B$55*Baseline!B$53/Baseline!B$75 + Baseline!B$56*Baseline!B$54/Baseline!B$76)</f>
        <v>3.9532471828857825E-8</v>
      </c>
      <c r="J503" s="1">
        <f>Baseline!B$33 * (C503 * Baseline!B$57*Baseline!B$57/Baseline!B$73 + Baseline!B$67*Baseline!B$67/Baseline!B$74 + Baseline!B$55*Baseline!B$55/Baseline!B$75 + Baseline!B$56*Baseline!B$56/Baseline!B$76)</f>
        <v>1.7949606364609228E-6</v>
      </c>
      <c r="K503" s="40">
        <f>Baseline!B$33 * (C503 * Baseline!B$57*Baseline!B$58/Baseline!B$73 + Baseline!B$67*Baseline!B$59/Baseline!B$74 + Baseline!B$55*Baseline!B$68/Baseline!B$75 + Baseline!B$56*Baseline!B$60/Baseline!B$76)</f>
        <v>1.3929320677001528E-8</v>
      </c>
      <c r="L503" s="1">
        <f>Baseline!B$33 * (C503 * Baseline!B$57*Baseline!B$61/Baseline!B$73 + Baseline!B$67*Baseline!B$62/Baseline!B$74 + Baseline!B$55*Baseline!B$63/Baseline!B$75 + Baseline!B$56*Baseline!B$69/Baseline!B$76)</f>
        <v>1.4629431186953783E-8</v>
      </c>
      <c r="M503" s="40">
        <f>Baseline!B$33 * (C503 * Baseline!B$58*Baseline!B$66/Baseline!B$73 + Baseline!B$59*Baseline!B$52/Baseline!B$74 + Baseline!B$68*Baseline!B$53/Baseline!B$75 + Baseline!B$60*Baseline!B$54/Baseline!B$76)</f>
        <v>1.0883836912125995E-7</v>
      </c>
      <c r="N503" s="1">
        <f>Baseline!B$33 * (C503 * Baseline!B$58*Baseline!B$57/Baseline!B$73 + Baseline!B$59*Baseline!B$67/Baseline!B$74 + Baseline!B$68*Baseline!B$55/Baseline!B$75 + Baseline!B$60*Baseline!B$56/Baseline!B$76)</f>
        <v>1.3929320677001528E-8</v>
      </c>
      <c r="O503" s="1">
        <f>Baseline!B$33 * (C503 * Baseline!B$58*Baseline!B$58/Baseline!B$73 + Baseline!B$59*Baseline!B$59/Baseline!B$74 + Baseline!B$68*Baseline!B$68/Baseline!B$75 + Baseline!B$60*Baseline!B$60/Baseline!B$76)</f>
        <v>1.3250170650921231E-6</v>
      </c>
      <c r="P503" s="40">
        <f>Baseline!B$33 * (C503 * Baseline!B$58*Baseline!B$61/Baseline!B$73 + Baseline!B$59*Baseline!B$62/Baseline!B$74 + Baseline!B$68*Baseline!B$63/Baseline!B$75 + Baseline!B$60*Baseline!B$69/Baseline!B$76)</f>
        <v>1.6490009961299359E-9</v>
      </c>
      <c r="Q503" s="40">
        <f>Baseline!B$33 * (C503 * Baseline!B$61*Baseline!B$66/Baseline!B$73 + Baseline!B$62*Baseline!B$52/Baseline!B$74 + Baseline!B$63*Baseline!B$53/Baseline!B$75 + Baseline!B$69*Baseline!B$54/Baseline!B$76)</f>
        <v>1.7732719102798721E-9</v>
      </c>
      <c r="R503" s="40">
        <f>Baseline!B$33 * (C503 * Baseline!B$61*Baseline!B$57/Baseline!B$73 + Baseline!B$62*Baseline!B$67/Baseline!B$74 + Baseline!B$63*Baseline!B$55/Baseline!B$75 + Baseline!B$69*Baseline!B$56/Baseline!B$76)</f>
        <v>1.4629431186953783E-8</v>
      </c>
      <c r="S503" s="40">
        <f>Baseline!B$33 * (C503 * Baseline!B$61*Baseline!B$58/Baseline!B$73 + Baseline!B$62*Baseline!B$59/Baseline!B$74 + Baseline!B$63*Baseline!B$68/Baseline!B$75 + Baseline!B$69*Baseline!B$60/Baseline!B$76)</f>
        <v>1.6490009961299359E-9</v>
      </c>
      <c r="T503" s="40">
        <f>Baseline!B$33 * (C503 * Baseline!B$61*Baseline!B$61/Baseline!B$73 + Baseline!B$62*Baseline!B$62/Baseline!B$74 + Baseline!B$63*Baseline!B$63/Baseline!B$75 + Baseline!B$69*Baseline!B$69/Baseline!B$76)</f>
        <v>9.8551806063375183E-8</v>
      </c>
      <c r="U503" s="40"/>
      <c r="V503" s="40">
        <f>E503 * ( Baseline!B$87 * Baseline!B$7 )</f>
        <v>0.22721653869051181</v>
      </c>
      <c r="W503" s="40">
        <f>F503 * ( Baseline!D$87 * Baseline!B$11 )</f>
        <v>7.2923952431093843E-4</v>
      </c>
      <c r="X503" s="40">
        <f>G503 * ( Baseline!F$87 * Baseline!B$16 )</f>
        <v>3.7804757098949971E-3</v>
      </c>
      <c r="Y503" s="40">
        <f>H503 * ( Baseline!H$87 * Baseline!B$18 )</f>
        <v>6.2361268040904308E-4</v>
      </c>
      <c r="Z503" s="48">
        <f t="shared" si="0"/>
        <v>0.2323498666051268</v>
      </c>
      <c r="AA503" s="40">
        <f>I503 * ( Baseline!B$87 * Baseline!B$7 )</f>
        <v>4.1030752511171534E-4</v>
      </c>
      <c r="AB503" s="1">
        <f>J503 * ( Baseline!D$87 * Baseline!B$11 )</f>
        <v>3.3110913133797867E-2</v>
      </c>
      <c r="AC503" s="1">
        <f>K503 * ( Baseline!F$87 * Baseline!B$16 )</f>
        <v>4.8383174885754672E-4</v>
      </c>
      <c r="AD503" s="1">
        <f>L503 * ( Baseline!F$87 * Baseline!B$16 )</f>
        <v>5.0814992633931217E-4</v>
      </c>
      <c r="AE503" s="48">
        <f t="shared" si="1"/>
        <v>3.4513202334106444E-2</v>
      </c>
      <c r="AF503" s="48">
        <f>M503 * ( Baseline!B$87 * Baseline!B$7 )</f>
        <v>1.129633433109557E-3</v>
      </c>
      <c r="AG503" s="48">
        <f>N503 * ( Baseline!D$87 * Baseline!B$11 )</f>
        <v>2.5694854671485878E-4</v>
      </c>
      <c r="AH503" s="48">
        <f>O503 * ( Baseline!F$87 * Baseline!B$16 )</f>
        <v>4.6024162896048555E-2</v>
      </c>
      <c r="AI503" s="48">
        <f>P503 * ( Baseline!H$87 * Baseline!B$18 )</f>
        <v>5.7990989719758812E-4</v>
      </c>
      <c r="AJ503" s="48">
        <f t="shared" si="2"/>
        <v>4.799065477307056E-2</v>
      </c>
      <c r="AK503" s="48">
        <f>Q503 * ( Baseline!B$87 * Baseline!B$7 )</f>
        <v>1.8404789156794791E-5</v>
      </c>
      <c r="AL503" s="48">
        <f>R503 * ( Baseline!D$87 * Baseline!B$11 )</f>
        <v>2.6986320222774737E-4</v>
      </c>
      <c r="AM503" s="48">
        <f>S503 * ( Baseline!F$87 * Baseline!B$16 )</f>
        <v>5.7277670198424136E-5</v>
      </c>
      <c r="AN503" s="48">
        <f>T503 * ( Baseline!H$87 * Baseline!B$18 )</f>
        <v>3.4658055305592558E-2</v>
      </c>
      <c r="AO503" s="48">
        <f t="shared" si="3"/>
        <v>3.5003600967175523E-2</v>
      </c>
      <c r="AP503" s="48"/>
      <c r="AQ503" s="48">
        <f>V503 * ( (1-Baseline!B$88-Baseline!B$87) + (1-B503)*Baseline!B$88 )</f>
        <v>0.11345162461648427</v>
      </c>
      <c r="AR503" s="48">
        <f>W503 * ( (1-Baseline!B$88-Baseline!B$87) + (1-B503)*Baseline!B$88 )</f>
        <v>3.6411701914145455E-4</v>
      </c>
      <c r="AS503" s="48">
        <f>X503 * ( (1-Baseline!B$88-Baseline!B$87) + (1-B503)*Baseline!B$88 )</f>
        <v>1.8876315675899974E-3</v>
      </c>
      <c r="AT503" s="48">
        <f>Y503 * ( (1-Baseline!B$88-Baseline!B$87) + (1-B503)*Baseline!B$88 )</f>
        <v>3.11376417102338E-4</v>
      </c>
      <c r="AU503" s="48">
        <f t="shared" si="4"/>
        <v>0.11601474962031806</v>
      </c>
      <c r="AV503" s="48">
        <f>AA503 * ( (1-Baseline!D$88-Baseline!D$87) + (1-B503)*Baseline!D$88 )</f>
        <v>3.0778731309001584E-4</v>
      </c>
      <c r="AW503" s="48">
        <f>AB503 * ( (1-Baseline!D$88-Baseline!D$87) + (1-B503)*Baseline!D$88 )</f>
        <v>2.4837757934451248E-2</v>
      </c>
      <c r="AX503" s="48">
        <f>AC503 * ( (1-Baseline!D$88-Baseline!D$87) + (1-B503)*Baseline!D$88 )</f>
        <v>3.6294063563168045E-4</v>
      </c>
      <c r="AY503" s="48">
        <f>AD503 * ( (1-Baseline!D$88-Baseline!D$87) + (1-B503)*Baseline!D$88 )</f>
        <v>3.8118262742630035E-4</v>
      </c>
      <c r="AZ503" s="48">
        <f t="shared" si="5"/>
        <v>2.5889668510599245E-2</v>
      </c>
      <c r="BA503" s="48">
        <f>AF503 * ( (1-Baseline!F$88-Baseline!F$87) + (1-Baseline!B$36)*Baseline!F$88 )</f>
        <v>8.1292036673549675E-4</v>
      </c>
      <c r="BB503" s="48">
        <f>AG503 * ( (1-Baseline!F$88-Baseline!F$87) + (1-Baseline!B$36)*Baseline!F$88 )</f>
        <v>1.8490839656950725E-4</v>
      </c>
      <c r="BC503" s="48">
        <f>AH503 * ( (1-Baseline!F$88-Baseline!F$87) + (1-Baseline!B$36)*Baseline!F$88 )</f>
        <v>3.312046039320922E-2</v>
      </c>
      <c r="BD503" s="48">
        <f>AI503 * ( (1-Baseline!F$88-Baseline!F$87) + (1-Baseline!B$36)*Baseline!F$88 )</f>
        <v>4.1732171914009476E-4</v>
      </c>
      <c r="BE503" s="48">
        <f t="shared" si="6"/>
        <v>3.4535610875654314E-2</v>
      </c>
      <c r="BF503" s="48">
        <f>AK503 * ( (1-Baseline!H$88-Baseline!H$87) + (1-Baseline!B$36)*Baseline!H$88 )</f>
        <v>1.4582482544711647E-5</v>
      </c>
      <c r="BG503" s="48">
        <f>AL503 * ( (1-Baseline!H$88-Baseline!H$87) + (1-Baseline!B$36)*Baseline!H$88 )</f>
        <v>2.1381801238908878E-4</v>
      </c>
      <c r="BH503" s="48">
        <f>AM503 * ( (1-Baseline!H$88-Baseline!H$87) + (1-Baseline!B$36)*Baseline!H$88 )</f>
        <v>4.5382243651615404E-5</v>
      </c>
      <c r="BI503" s="48">
        <f>AN503 * ( (1-Baseline!H$88-Baseline!H$87) + (1-Baseline!B$36)*Baseline!H$88 )</f>
        <v>2.7460270379727092E-2</v>
      </c>
      <c r="BJ503" s="48">
        <f t="shared" si="7"/>
        <v>2.7734053118312507E-2</v>
      </c>
      <c r="BK503" s="48"/>
      <c r="BL503" s="48">
        <f t="shared" si="18"/>
        <v>0.97790690397365732</v>
      </c>
      <c r="BM503" s="48">
        <f t="shared" si="19"/>
        <v>3.138540748767737E-3</v>
      </c>
      <c r="BN503" s="48">
        <f t="shared" si="20"/>
        <v>1.6270617087634606E-2</v>
      </c>
      <c r="BO503" s="48">
        <f t="shared" si="21"/>
        <v>2.6839381899403385E-3</v>
      </c>
      <c r="BP503" s="48">
        <f t="shared" si="8"/>
        <v>1</v>
      </c>
      <c r="BQ503" s="48">
        <f t="shared" si="22"/>
        <v>1.1888422324295406E-2</v>
      </c>
      <c r="BR503" s="48">
        <f t="shared" si="23"/>
        <v>0.95936948456032389</v>
      </c>
      <c r="BS503" s="48">
        <f t="shared" si="24"/>
        <v>1.4018744020731371E-2</v>
      </c>
      <c r="BT503" s="48">
        <f t="shared" si="25"/>
        <v>1.472334909464924E-2</v>
      </c>
      <c r="BU503" s="48">
        <f t="shared" si="9"/>
        <v>0.99999999999999989</v>
      </c>
      <c r="BV503" s="48">
        <f t="shared" si="26"/>
        <v>2.3538612641381143E-2</v>
      </c>
      <c r="BW503" s="48">
        <f t="shared" si="27"/>
        <v>5.3541371321118685E-3</v>
      </c>
      <c r="BX503" s="48">
        <f t="shared" si="28"/>
        <v>0.9590234414112333</v>
      </c>
      <c r="BY503" s="48">
        <f t="shared" si="29"/>
        <v>1.2083808815273725E-2</v>
      </c>
      <c r="BZ503" s="48">
        <f t="shared" si="10"/>
        <v>1</v>
      </c>
      <c r="CA503" s="48">
        <f t="shared" si="30"/>
        <v>5.257970222564759E-4</v>
      </c>
      <c r="CB503" s="48">
        <f t="shared" si="31"/>
        <v>7.7095840076799654E-3</v>
      </c>
      <c r="CC503" s="48">
        <f t="shared" si="32"/>
        <v>1.6363365086962346E-3</v>
      </c>
      <c r="CD503" s="48">
        <f t="shared" si="33"/>
        <v>0.99012828246136741</v>
      </c>
      <c r="CE503" s="48">
        <f t="shared" si="11"/>
        <v>1</v>
      </c>
      <c r="CF503" s="48"/>
      <c r="CG503" s="48">
        <f t="shared" si="34"/>
        <v>0.97790690397365732</v>
      </c>
      <c r="CH503" s="48">
        <f t="shared" si="35"/>
        <v>3.138540748767737E-3</v>
      </c>
      <c r="CI503" s="48">
        <f t="shared" si="36"/>
        <v>1.6270617087634606E-2</v>
      </c>
      <c r="CJ503" s="48">
        <f t="shared" si="37"/>
        <v>2.6839381899403385E-3</v>
      </c>
      <c r="CK503" s="48">
        <f t="shared" si="12"/>
        <v>1</v>
      </c>
      <c r="CL503" s="48">
        <f t="shared" si="38"/>
        <v>1.1888422324295406E-2</v>
      </c>
      <c r="CM503" s="48">
        <f t="shared" si="39"/>
        <v>0.95936948456032389</v>
      </c>
      <c r="CN503" s="48">
        <f t="shared" si="40"/>
        <v>1.4018744020731371E-2</v>
      </c>
      <c r="CO503" s="48">
        <f t="shared" si="41"/>
        <v>1.472334909464924E-2</v>
      </c>
      <c r="CP503" s="48">
        <f t="shared" si="13"/>
        <v>0.99999999999999989</v>
      </c>
      <c r="CQ503" s="48">
        <f t="shared" si="42"/>
        <v>2.3538612641381143E-2</v>
      </c>
      <c r="CR503" s="48">
        <f t="shared" si="43"/>
        <v>5.3541371321118685E-3</v>
      </c>
      <c r="CS503" s="48">
        <f t="shared" si="44"/>
        <v>0.9590234414112333</v>
      </c>
      <c r="CT503" s="48">
        <f t="shared" si="45"/>
        <v>1.2083808815273725E-2</v>
      </c>
      <c r="CU503" s="48">
        <f t="shared" si="14"/>
        <v>1</v>
      </c>
      <c r="CV503" s="48">
        <f t="shared" si="46"/>
        <v>5.257970222564759E-4</v>
      </c>
      <c r="CW503" s="48">
        <f t="shared" si="47"/>
        <v>7.7095840076799654E-3</v>
      </c>
      <c r="CX503" s="48">
        <f t="shared" si="48"/>
        <v>1.6363365086962346E-3</v>
      </c>
      <c r="CY503" s="48">
        <f t="shared" si="49"/>
        <v>0.99012828246136741</v>
      </c>
      <c r="CZ503" s="48">
        <f t="shared" si="15"/>
        <v>1</v>
      </c>
      <c r="DA503" s="48"/>
      <c r="DB503" s="48">
        <f>(AQ503*Baseline!B$7 + AV503*Baseline!B$11 + BA503*Baseline!B$16 + BF503*Baseline!B$18)</f>
        <v>59075.285910893013</v>
      </c>
      <c r="DC503" s="48">
        <f>(AR503*Baseline!B$7 + AW503*Baseline!B$11 + BB503*Baseline!B$16 + BG503*Baseline!B$18)</f>
        <v>63852.889407540453</v>
      </c>
      <c r="DD503" s="48">
        <f>(AS503*Baseline!B$7 + AX503*Baseline!B$11 + BC503*Baseline!B$16 + BH503*Baseline!B$18)</f>
        <v>114731.77227563149</v>
      </c>
      <c r="DE503" s="48">
        <f>(AT503*Baseline!B$7 + AY503*Baseline!B$11 + BD503*Baseline!B$16 + BI503*Baseline!B$18)</f>
        <v>1259794.7796092515</v>
      </c>
      <c r="DF503" s="48">
        <f t="shared" si="16"/>
        <v>1497454.7272033165</v>
      </c>
      <c r="DG503" s="48"/>
      <c r="DH503" s="48">
        <f t="shared" si="50"/>
        <v>3.945046540486969E-2</v>
      </c>
      <c r="DI503" s="48">
        <f t="shared" si="51"/>
        <v>4.2640948168625896E-2</v>
      </c>
      <c r="DJ503" s="48">
        <f t="shared" si="52"/>
        <v>7.6617857082001667E-2</v>
      </c>
      <c r="DK503" s="48">
        <f t="shared" si="53"/>
        <v>0.84129072934450277</v>
      </c>
      <c r="DL503" s="48">
        <f t="shared" si="17"/>
        <v>1</v>
      </c>
      <c r="DM503" s="48"/>
      <c r="DN503" s="48">
        <f>DH503 / (Baseline!B$7/Baseline!B$17)</f>
        <v>4.2110777036509912</v>
      </c>
      <c r="DO503" s="48">
        <f>DI503 / (Baseline!B$11/Baseline!B$17)</f>
        <v>1.02937289787095</v>
      </c>
      <c r="DP503" s="48">
        <f>DJ503 / (Baseline!B$16/Baseline!B$17)</f>
        <v>1.1839774362454645</v>
      </c>
      <c r="DQ503" s="48">
        <f>DK503 / (Baseline!B$18/Baseline!B$17)</f>
        <v>0.95115344048407746</v>
      </c>
      <c r="DR503" s="71"/>
      <c r="DS503" s="48">
        <f>(AU503*Baseline!B$34)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2.993174369304771E-2</v>
      </c>
      <c r="DT503" s="48">
        <f>(AZ503*Baseline!B$34) + (Baseline!D$88*(1-Baseline!D$89)*Baseline!B$35) + (Baseline!D$88*Baseline!D$89*((1-Baseline!D$90)*Baseline!B$40 + Baseline!D$90*Baseline!B$41))</f>
        <v>1.029701827658989E-2</v>
      </c>
      <c r="DU503" s="48">
        <f>(BE503*Baseline!B$34) + (Baseline!F$88*(1-Baseline!F$89)*Baseline!B$35) + (Baseline!F$88*Baseline!F$89*((1-Baseline!F$90)*Baseline!B$40 + Baseline!F$90*Baseline!B$41))</f>
        <v>1.2910981631348149E-2</v>
      </c>
      <c r="DV503" s="48">
        <f>(BJ503*Baseline!B$34) + (Baseline!H$88*(1-Baseline!H$89)*Baseline!B$35) + (Baseline!H$88*Baseline!H$89*((1-Baseline!H$90)*Baseline!B$40 + Baseline!H$90*Baseline!B$41))</f>
        <v>9.3051079677468774E-3</v>
      </c>
      <c r="DW503" s="48">
        <f>( DS503*Baseline!B$7 + DT503*Baseline!B$11 + DU503*Baseline!B$16 + DV503*Baseline!B$18 ) / Baseline!B$17</f>
        <v>9.772776956382536E-3</v>
      </c>
    </row>
    <row r="504" spans="1:127">
      <c r="A504" s="7" t="s">
        <v>808</v>
      </c>
      <c r="B504" s="1">
        <f>MIN( MAX( NORMINV( MCrands!B504, (B$5+B$4)/2, (B$5-B$4)/3.29 ), 0 ), 1 )</f>
        <v>0.56769002059484375</v>
      </c>
      <c r="C504" s="1">
        <f>MAX( NORMINV( MCrands!C504, (C$5+C$4)/2, (C$5-C$4)/3.29 ), 0 )</f>
        <v>2.7621957242750312</v>
      </c>
      <c r="D504" s="40"/>
      <c r="E504" s="40">
        <f>Baseline!B$33 * (C504 * Baseline!B$66*Baseline!B$66/Baseline!B$73 + Baseline!B$52*Baseline!B$52/Baseline!B$74 + Baseline!B$53*Baseline!B$53/Baseline!B$75 + Baseline!B$54*Baseline!B$54/Baseline!B$76)</f>
        <v>2.312267688923493E-5</v>
      </c>
      <c r="F504" s="40">
        <f>Baseline!B$33 * (C504 * Baseline!B$66*Baseline!B$57/Baseline!B$73 + Baseline!B$52*Baseline!B$67/Baseline!B$74 + Baseline!B$53*Baseline!B$55/Baseline!B$75 + Baseline!B$54*Baseline!B$56/Baseline!B$76)</f>
        <v>3.9697062652977515E-8</v>
      </c>
      <c r="G504" s="1">
        <f>Baseline!B$33 * (C504 * Baseline!B$66*Baseline!B$58/Baseline!B$73 + Baseline!B$52*Baseline!B$59/Baseline!B$74 + Baseline!B$53*Baseline!B$68/Baseline!B$75 + Baseline!B$54*Baseline!B$60/Baseline!B$76)</f>
        <v>1.0924298823055419E-7</v>
      </c>
      <c r="H504" s="40">
        <f>Baseline!B$33 * (C504 * Baseline!B$66*Baseline!B$61/Baseline!B$73 + Baseline!B$52*Baseline!B$62/Baseline!B$74 + Baseline!B$53*Baseline!B$63/Baseline!B$75 + Baseline!B$54*Baseline!B$69/Baseline!B$76)</f>
        <v>1.8137338212092964E-9</v>
      </c>
      <c r="I504" s="40">
        <f>Baseline!B$33 * (C504 * Baseline!B$57*Baseline!B$66/Baseline!B$73 + Baseline!B$67*Baseline!B$52/Baseline!B$74 + Baseline!B$55*Baseline!B$53/Baseline!B$75 + Baseline!B$56*Baseline!B$54/Baseline!B$76)</f>
        <v>3.9697062652977515E-8</v>
      </c>
      <c r="J504" s="1">
        <f>Baseline!B$33 * (C504 * Baseline!B$57*Baseline!B$57/Baseline!B$73 + Baseline!B$67*Baseline!B$67/Baseline!B$74 + Baseline!B$55*Baseline!B$55/Baseline!B$75 + Baseline!B$56*Baseline!B$56/Baseline!B$76)</f>
        <v>1.7949606584724006E-6</v>
      </c>
      <c r="K504" s="40">
        <f>Baseline!B$33 * (C504 * Baseline!B$57*Baseline!B$58/Baseline!B$73 + Baseline!B$67*Baseline!B$59/Baseline!B$74 + Baseline!B$55*Baseline!B$68/Baseline!B$75 + Baseline!B$56*Baseline!B$60/Baseline!B$76)</f>
        <v>1.392937478855075E-8</v>
      </c>
      <c r="L504" s="1">
        <f>Baseline!B$33 * (C504 * Baseline!B$57*Baseline!B$61/Baseline!B$73 + Baseline!B$67*Baseline!B$62/Baseline!B$74 + Baseline!B$55*Baseline!B$63/Baseline!B$75 + Baseline!B$56*Baseline!B$69/Baseline!B$76)</f>
        <v>1.4629436598108706E-8</v>
      </c>
      <c r="M504" s="40">
        <f>Baseline!B$33 * (C504 * Baseline!B$58*Baseline!B$66/Baseline!B$73 + Baseline!B$59*Baseline!B$52/Baseline!B$74 + Baseline!B$68*Baseline!B$53/Baseline!B$75 + Baseline!B$60*Baseline!B$54/Baseline!B$76)</f>
        <v>1.0924298823055419E-7</v>
      </c>
      <c r="N504" s="1">
        <f>Baseline!B$33 * (C504 * Baseline!B$58*Baseline!B$57/Baseline!B$73 + Baseline!B$59*Baseline!B$67/Baseline!B$74 + Baseline!B$68*Baseline!B$55/Baseline!B$75 + Baseline!B$60*Baseline!B$56/Baseline!B$76)</f>
        <v>1.392937478855075E-8</v>
      </c>
      <c r="O504" s="1">
        <f>Baseline!B$33 * (C504 * Baseline!B$58*Baseline!B$58/Baseline!B$73 + Baseline!B$59*Baseline!B$59/Baseline!B$74 + Baseline!B$68*Baseline!B$68/Baseline!B$75 + Baseline!B$60*Baseline!B$60/Baseline!B$76)</f>
        <v>1.3250171981163482E-6</v>
      </c>
      <c r="P504" s="40">
        <f>Baseline!B$33 * (C504 * Baseline!B$58*Baseline!B$61/Baseline!B$73 + Baseline!B$59*Baseline!B$62/Baseline!B$74 + Baseline!B$68*Baseline!B$63/Baseline!B$75 + Baseline!B$60*Baseline!B$69/Baseline!B$76)</f>
        <v>1.6490142985524525E-9</v>
      </c>
      <c r="Q504" s="40">
        <f>Baseline!B$33 * (C504 * Baseline!B$61*Baseline!B$66/Baseline!B$73 + Baseline!B$62*Baseline!B$52/Baseline!B$74 + Baseline!B$63*Baseline!B$53/Baseline!B$75 + Baseline!B$69*Baseline!B$54/Baseline!B$76)</f>
        <v>1.8137338212092964E-9</v>
      </c>
      <c r="R504" s="40">
        <f>Baseline!B$33 * (C504 * Baseline!B$61*Baseline!B$57/Baseline!B$73 + Baseline!B$62*Baseline!B$67/Baseline!B$74 + Baseline!B$63*Baseline!B$55/Baseline!B$75 + Baseline!B$69*Baseline!B$56/Baseline!B$76)</f>
        <v>1.4629436598108706E-8</v>
      </c>
      <c r="S504" s="40">
        <f>Baseline!B$33 * (C504 * Baseline!B$61*Baseline!B$58/Baseline!B$73 + Baseline!B$62*Baseline!B$59/Baseline!B$74 + Baseline!B$63*Baseline!B$68/Baseline!B$75 + Baseline!B$69*Baseline!B$60/Baseline!B$76)</f>
        <v>1.6490142985524525E-9</v>
      </c>
      <c r="T504" s="40">
        <f>Baseline!B$33 * (C504 * Baseline!B$61*Baseline!B$61/Baseline!B$73 + Baseline!B$62*Baseline!B$62/Baseline!B$74 + Baseline!B$63*Baseline!B$63/Baseline!B$75 + Baseline!B$69*Baseline!B$69/Baseline!B$76)</f>
        <v>9.8551807393617437E-8</v>
      </c>
      <c r="U504" s="40"/>
      <c r="V504" s="40">
        <f>E504 * ( Baseline!B$87 * Baseline!B$7 )</f>
        <v>0.23999026343336932</v>
      </c>
      <c r="W504" s="40">
        <f>F504 * ( Baseline!D$87 * Baseline!B$11 )</f>
        <v>7.3227566469716569E-4</v>
      </c>
      <c r="X504" s="40">
        <f>G504 * ( Baseline!F$87 * Baseline!B$16 )</f>
        <v>3.7945300615615679E-3</v>
      </c>
      <c r="Y504" s="40">
        <f>H504 * ( Baseline!H$87 * Baseline!B$18 )</f>
        <v>6.3784206090218337E-4</v>
      </c>
      <c r="Z504" s="48">
        <f t="shared" si="0"/>
        <v>0.24515491122053024</v>
      </c>
      <c r="AA504" s="40">
        <f>I504 * ( Baseline!B$87 * Baseline!B$7 )</f>
        <v>4.1201581327525362E-4</v>
      </c>
      <c r="AB504" s="1">
        <f>J504 * ( Baseline!D$87 * Baseline!B$11 )</f>
        <v>3.3110913539834697E-2</v>
      </c>
      <c r="AC504" s="1">
        <f>K504 * ( Baseline!F$87 * Baseline!B$16 )</f>
        <v>4.8383362840975894E-4</v>
      </c>
      <c r="AD504" s="1">
        <f>L504 * ( Baseline!F$87 * Baseline!B$16 )</f>
        <v>5.0815011429453344E-4</v>
      </c>
      <c r="AE504" s="48">
        <f t="shared" si="1"/>
        <v>3.451491309581424E-2</v>
      </c>
      <c r="AF504" s="48">
        <f>M504 * ( Baseline!B$87 * Baseline!B$7 )</f>
        <v>1.133832974844922E-3</v>
      </c>
      <c r="AG504" s="48">
        <f>N504 * ( Baseline!D$87 * Baseline!B$11 )</f>
        <v>2.5694954488872921E-4</v>
      </c>
      <c r="AH504" s="48">
        <f>O504 * ( Baseline!F$87 * Baseline!B$16 )</f>
        <v>4.6024167516614409E-2</v>
      </c>
      <c r="AI504" s="48">
        <f>P504 * ( Baseline!H$87 * Baseline!B$18 )</f>
        <v>5.7991457530663236E-4</v>
      </c>
      <c r="AJ504" s="48">
        <f t="shared" si="2"/>
        <v>4.799486461165469E-2</v>
      </c>
      <c r="AK504" s="48">
        <f>Q504 * ( Baseline!B$87 * Baseline!B$7 )</f>
        <v>1.8824743330331286E-5</v>
      </c>
      <c r="AL504" s="48">
        <f>R504 * ( Baseline!D$87 * Baseline!B$11 )</f>
        <v>2.6986330204513442E-4</v>
      </c>
      <c r="AM504" s="48">
        <f>S504 * ( Baseline!F$87 * Baseline!B$16 )</f>
        <v>5.7278132255009627E-5</v>
      </c>
      <c r="AN504" s="48">
        <f>T504 * ( Baseline!H$87 * Baseline!B$18 )</f>
        <v>3.4658055773403466E-2</v>
      </c>
      <c r="AO504" s="48">
        <f t="shared" si="3"/>
        <v>3.5004021951033942E-2</v>
      </c>
      <c r="AP504" s="48"/>
      <c r="AQ504" s="48">
        <f>V504 * ( (1-Baseline!B$88-Baseline!B$87) + (1-B504)*Baseline!B$88 )</f>
        <v>0.11360080273985947</v>
      </c>
      <c r="AR504" s="48">
        <f>W504 * ( (1-Baseline!B$88-Baseline!B$87) + (1-B504)*Baseline!B$88 )</f>
        <v>3.4662699288864353E-4</v>
      </c>
      <c r="AS504" s="48">
        <f>X504 * ( (1-Baseline!B$88-Baseline!B$87) + (1-B504)*Baseline!B$88 )</f>
        <v>1.7961631228160305E-3</v>
      </c>
      <c r="AT504" s="48">
        <f>Y504 * ( (1-Baseline!B$88-Baseline!B$87) + (1-B504)*Baseline!B$88 )</f>
        <v>3.019262911049386E-4</v>
      </c>
      <c r="AU504" s="48">
        <f t="shared" si="4"/>
        <v>0.11604551914666908</v>
      </c>
      <c r="AV504" s="48">
        <f>AA504 * ( (1-Baseline!D$88-Baseline!D$87) + (1-B504)*Baseline!D$88 )</f>
        <v>3.0368584310119893E-4</v>
      </c>
      <c r="AW504" s="48">
        <f>AB504 * ( (1-Baseline!D$88-Baseline!D$87) + (1-B504)*Baseline!D$88 )</f>
        <v>2.4405169341104857E-2</v>
      </c>
      <c r="AX504" s="48">
        <f>AC504 * ( (1-Baseline!D$88-Baseline!D$87) + (1-B504)*Baseline!D$88 )</f>
        <v>3.5662083500219601E-4</v>
      </c>
      <c r="AY504" s="48">
        <f>AD504 * ( (1-Baseline!D$88-Baseline!D$87) + (1-B504)*Baseline!D$88 )</f>
        <v>3.7454386678700466E-4</v>
      </c>
      <c r="AZ504" s="48">
        <f t="shared" si="5"/>
        <v>2.5440019885995254E-2</v>
      </c>
      <c r="BA504" s="48">
        <f>AF504 * ( (1-Baseline!F$88-Baseline!F$87) + (1-Baseline!B$36)*Baseline!F$88 )</f>
        <v>8.1594249135360098E-4</v>
      </c>
      <c r="BB504" s="48">
        <f>AG504 * ( (1-Baseline!F$88-Baseline!F$87) + (1-Baseline!B$36)*Baseline!F$88 )</f>
        <v>1.8490911488736601E-4</v>
      </c>
      <c r="BC504" s="48">
        <f>AH504 * ( (1-Baseline!F$88-Baseline!F$87) + (1-Baseline!B$36)*Baseline!F$88 )</f>
        <v>3.3120463718316263E-2</v>
      </c>
      <c r="BD504" s="48">
        <f>AI504 * ( (1-Baseline!F$88-Baseline!F$87) + (1-Baseline!B$36)*Baseline!F$88 )</f>
        <v>4.1732508565706246E-4</v>
      </c>
      <c r="BE504" s="48">
        <f t="shared" si="6"/>
        <v>3.4538640410214289E-2</v>
      </c>
      <c r="BF504" s="48">
        <f>AK504 * ( (1-Baseline!H$88-Baseline!H$87) + (1-Baseline!B$36)*Baseline!H$88 )</f>
        <v>1.4915220635488084E-5</v>
      </c>
      <c r="BG504" s="48">
        <f>AL504 * ( (1-Baseline!H$88-Baseline!H$87) + (1-Baseline!B$36)*Baseline!H$88 )</f>
        <v>2.1381809147640087E-4</v>
      </c>
      <c r="BH504" s="48">
        <f>AM504 * ( (1-Baseline!H$88-Baseline!H$87) + (1-Baseline!B$36)*Baseline!H$88 )</f>
        <v>4.538260974828922E-5</v>
      </c>
      <c r="BI504" s="48">
        <f>AN504 * ( (1-Baseline!H$88-Baseline!H$87) + (1-Baseline!B$36)*Baseline!H$88 )</f>
        <v>2.7460270750383032E-2</v>
      </c>
      <c r="BJ504" s="48">
        <f t="shared" si="7"/>
        <v>2.7734386672243209E-2</v>
      </c>
      <c r="BK504" s="48"/>
      <c r="BL504" s="48">
        <f t="shared" si="18"/>
        <v>0.97893312533920629</v>
      </c>
      <c r="BM504" s="48">
        <f t="shared" si="19"/>
        <v>2.9869916170614415E-3</v>
      </c>
      <c r="BN504" s="48">
        <f t="shared" si="20"/>
        <v>1.5478091149265946E-2</v>
      </c>
      <c r="BO504" s="48">
        <f t="shared" si="21"/>
        <v>2.60179189446631E-3</v>
      </c>
      <c r="BP504" s="48">
        <f t="shared" si="8"/>
        <v>0.99999999999999989</v>
      </c>
      <c r="BQ504" s="48">
        <f t="shared" si="22"/>
        <v>1.1937327268693614E-2</v>
      </c>
      <c r="BR504" s="48">
        <f t="shared" si="23"/>
        <v>0.95932194434092866</v>
      </c>
      <c r="BS504" s="48">
        <f t="shared" si="24"/>
        <v>1.4018103625717527E-2</v>
      </c>
      <c r="BT504" s="48">
        <f t="shared" si="25"/>
        <v>1.4722624764660318E-2</v>
      </c>
      <c r="BU504" s="48">
        <f t="shared" si="9"/>
        <v>1</v>
      </c>
      <c r="BV504" s="48">
        <f t="shared" si="26"/>
        <v>2.3624047781345154E-2</v>
      </c>
      <c r="BW504" s="48">
        <f t="shared" si="27"/>
        <v>5.3536882949417391E-3</v>
      </c>
      <c r="BX504" s="48">
        <f t="shared" si="28"/>
        <v>0.95893941756090018</v>
      </c>
      <c r="BY504" s="48">
        <f t="shared" si="29"/>
        <v>1.2082846362812961E-2</v>
      </c>
      <c r="BZ504" s="48">
        <f t="shared" si="10"/>
        <v>1</v>
      </c>
      <c r="CA504" s="48">
        <f t="shared" si="30"/>
        <v>5.3778801066530716E-4</v>
      </c>
      <c r="CB504" s="48">
        <f t="shared" si="31"/>
        <v>7.7094941382061166E-3</v>
      </c>
      <c r="CC504" s="48">
        <f t="shared" si="32"/>
        <v>1.6363300290216439E-3</v>
      </c>
      <c r="CD504" s="48">
        <f t="shared" si="33"/>
        <v>0.99011638782210687</v>
      </c>
      <c r="CE504" s="48">
        <f t="shared" si="11"/>
        <v>0.99999999999999989</v>
      </c>
      <c r="CF504" s="48"/>
      <c r="CG504" s="48">
        <f t="shared" si="34"/>
        <v>0.97893312533920629</v>
      </c>
      <c r="CH504" s="48">
        <f t="shared" si="35"/>
        <v>2.9869916170614415E-3</v>
      </c>
      <c r="CI504" s="48">
        <f t="shared" si="36"/>
        <v>1.5478091149265946E-2</v>
      </c>
      <c r="CJ504" s="48">
        <f t="shared" si="37"/>
        <v>2.60179189446631E-3</v>
      </c>
      <c r="CK504" s="48">
        <f t="shared" si="12"/>
        <v>0.99999999999999989</v>
      </c>
      <c r="CL504" s="48">
        <f t="shared" si="38"/>
        <v>1.1937327268693614E-2</v>
      </c>
      <c r="CM504" s="48">
        <f t="shared" si="39"/>
        <v>0.95932194434092866</v>
      </c>
      <c r="CN504" s="48">
        <f t="shared" si="40"/>
        <v>1.4018103625717527E-2</v>
      </c>
      <c r="CO504" s="48">
        <f t="shared" si="41"/>
        <v>1.4722624764660318E-2</v>
      </c>
      <c r="CP504" s="48">
        <f t="shared" si="13"/>
        <v>1</v>
      </c>
      <c r="CQ504" s="48">
        <f t="shared" si="42"/>
        <v>2.3624047781345154E-2</v>
      </c>
      <c r="CR504" s="48">
        <f t="shared" si="43"/>
        <v>5.3536882949417391E-3</v>
      </c>
      <c r="CS504" s="48">
        <f t="shared" si="44"/>
        <v>0.95893941756090018</v>
      </c>
      <c r="CT504" s="48">
        <f t="shared" si="45"/>
        <v>1.2082846362812961E-2</v>
      </c>
      <c r="CU504" s="48">
        <f t="shared" si="14"/>
        <v>1</v>
      </c>
      <c r="CV504" s="48">
        <f t="shared" si="46"/>
        <v>5.3778801066530716E-4</v>
      </c>
      <c r="CW504" s="48">
        <f t="shared" si="47"/>
        <v>7.7094941382061166E-3</v>
      </c>
      <c r="CX504" s="48">
        <f t="shared" si="48"/>
        <v>1.6363300290216439E-3</v>
      </c>
      <c r="CY504" s="48">
        <f t="shared" si="49"/>
        <v>0.99011638782210687</v>
      </c>
      <c r="CZ504" s="48">
        <f t="shared" si="15"/>
        <v>0.99999999999999989</v>
      </c>
      <c r="DA504" s="48"/>
      <c r="DB504" s="48">
        <f>(AQ504*Baseline!B$7 + AV504*Baseline!B$11 + BA504*Baseline!B$16 + BF504*Baseline!B$18)</f>
        <v>59164.202517224847</v>
      </c>
      <c r="DC504" s="48">
        <f>(AR504*Baseline!B$7 + AW504*Baseline!B$11 + BB504*Baseline!B$16 + BG504*Baseline!B$18)</f>
        <v>62916.703174566319</v>
      </c>
      <c r="DD504" s="48">
        <f>(AS504*Baseline!B$7 + AX504*Baseline!B$11 + BC504*Baseline!B$16 + BH504*Baseline!B$18)</f>
        <v>114673.88482980276</v>
      </c>
      <c r="DE504" s="48">
        <f>(AT504*Baseline!B$7 + AY504*Baseline!B$11 + BD504*Baseline!B$16 + BI504*Baseline!B$18)</f>
        <v>1259775.9873685683</v>
      </c>
      <c r="DF504" s="48">
        <f t="shared" si="16"/>
        <v>1496530.7778901623</v>
      </c>
      <c r="DG504" s="48"/>
      <c r="DH504" s="48">
        <f t="shared" si="50"/>
        <v>3.953423704431637E-2</v>
      </c>
      <c r="DI504" s="48">
        <f t="shared" si="51"/>
        <v>4.2041703454483902E-2</v>
      </c>
      <c r="DJ504" s="48">
        <f t="shared" si="52"/>
        <v>7.6626479404233963E-2</v>
      </c>
      <c r="DK504" s="48">
        <f t="shared" si="53"/>
        <v>0.8417975800969657</v>
      </c>
      <c r="DL504" s="48">
        <f t="shared" si="17"/>
        <v>1</v>
      </c>
      <c r="DM504" s="48"/>
      <c r="DN504" s="48">
        <f>DH504 / (Baseline!B$7/Baseline!B$17)</f>
        <v>4.2200197751690789</v>
      </c>
      <c r="DO504" s="48">
        <f>DI504 / (Baseline!B$11/Baseline!B$17)</f>
        <v>1.0149068436572668</v>
      </c>
      <c r="DP504" s="48">
        <f>DJ504 / (Baseline!B$16/Baseline!B$17)</f>
        <v>1.1841106771811925</v>
      </c>
      <c r="DQ504" s="48">
        <f>DK504 / (Baseline!B$18/Baseline!B$17)</f>
        <v>0.95172648000561444</v>
      </c>
      <c r="DR504" s="71"/>
      <c r="DS504" s="48">
        <f>(AU504*Baseline!B$34)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2.993635912200036E-2</v>
      </c>
      <c r="DT504" s="48">
        <f>(AZ504*Baseline!B$34) + (Baseline!D$88*(1-Baseline!D$89)*Baseline!B$35) + (Baseline!D$88*Baseline!D$89*((1-Baseline!D$90)*Baseline!B$40 + Baseline!D$90*Baseline!B$41))</f>
        <v>1.022957098289929E-2</v>
      </c>
      <c r="DU504" s="48">
        <f>(BE504*Baseline!B$34) + (Baseline!F$88*(1-Baseline!F$89)*Baseline!B$35) + (Baseline!F$88*Baseline!F$89*((1-Baseline!F$90)*Baseline!B$40 + Baseline!F$90*Baseline!B$41))</f>
        <v>1.2911436061532146E-2</v>
      </c>
      <c r="DV504" s="48">
        <f>(BJ504*Baseline!B$34) + (Baseline!H$88*(1-Baseline!H$89)*Baseline!B$35) + (Baseline!H$88*Baseline!H$89*((1-Baseline!H$90)*Baseline!B$40 + Baseline!H$90*Baseline!B$41))</f>
        <v>9.3051580008364811E-3</v>
      </c>
      <c r="DW504" s="48">
        <f>( DS504*Baseline!B$7 + DT504*Baseline!B$11 + DU504*Baseline!B$16 + DV504*Baseline!B$18 ) / Baseline!B$17</f>
        <v>9.7700999060092511E-3</v>
      </c>
    </row>
    <row r="505" spans="1:127">
      <c r="A505" s="7" t="s">
        <v>809</v>
      </c>
      <c r="B505" s="1">
        <f>MIN( MAX( NORMINV( MCrands!B505, (B$5+B$4)/2, (B$5-B$4)/3.29 ), 0 ), 1 )</f>
        <v>0.47493916241284595</v>
      </c>
      <c r="C505" s="1">
        <f>MAX( NORMINV( MCrands!C505, (C$5+C$4)/2, (C$5-C$4)/3.29 ), 0 )</f>
        <v>2.1245635260447631</v>
      </c>
      <c r="D505" s="40"/>
      <c r="E505" s="40">
        <f>Baseline!B$33 * (C505 * Baseline!B$66*Baseline!B$66/Baseline!B$73 + Baseline!B$52*Baseline!B$52/Baseline!B$74 + Baseline!B$53*Baseline!B$53/Baseline!B$75 + Baseline!B$54*Baseline!B$54/Baseline!B$76)</f>
        <v>1.7786943407230634E-5</v>
      </c>
      <c r="F505" s="40">
        <f>Baseline!B$33 * (C505 * Baseline!B$66*Baseline!B$57/Baseline!B$73 + Baseline!B$52*Baseline!B$67/Baseline!B$74 + Baseline!B$53*Baseline!B$55/Baseline!B$75 + Baseline!B$54*Baseline!B$56/Baseline!B$76)</f>
        <v>3.8983490806504191E-8</v>
      </c>
      <c r="G505" s="1">
        <f>Baseline!B$33 * (C505 * Baseline!B$66*Baseline!B$58/Baseline!B$73 + Baseline!B$52*Baseline!B$59/Baseline!B$74 + Baseline!B$53*Baseline!B$68/Baseline!B$75 + Baseline!B$54*Baseline!B$60/Baseline!B$76)</f>
        <v>1.0748879077464061E-7</v>
      </c>
      <c r="H505" s="40">
        <f>Baseline!B$33 * (C505 * Baseline!B$66*Baseline!B$61/Baseline!B$73 + Baseline!B$52*Baseline!B$62/Baseline!B$74 + Baseline!B$53*Baseline!B$63/Baseline!B$75 + Baseline!B$54*Baseline!B$69/Baseline!B$76)</f>
        <v>1.6383140756179374E-9</v>
      </c>
      <c r="I505" s="40">
        <f>Baseline!B$33 * (C505 * Baseline!B$57*Baseline!B$66/Baseline!B$73 + Baseline!B$67*Baseline!B$52/Baseline!B$74 + Baseline!B$55*Baseline!B$53/Baseline!B$75 + Baseline!B$56*Baseline!B$54/Baseline!B$76)</f>
        <v>3.8983490806504191E-8</v>
      </c>
      <c r="J505" s="1">
        <f>Baseline!B$33 * (C505 * Baseline!B$57*Baseline!B$57/Baseline!B$73 + Baseline!B$67*Baseline!B$67/Baseline!B$74 + Baseline!B$55*Baseline!B$55/Baseline!B$75 + Baseline!B$56*Baseline!B$56/Baseline!B$76)</f>
        <v>1.7949605630432001E-6</v>
      </c>
      <c r="K505" s="40">
        <f>Baseline!B$33 * (C505 * Baseline!B$57*Baseline!B$58/Baseline!B$73 + Baseline!B$67*Baseline!B$59/Baseline!B$74 + Baseline!B$55*Baseline!B$68/Baseline!B$75 + Baseline!B$56*Baseline!B$60/Baseline!B$76)</f>
        <v>1.3929140191766274E-8</v>
      </c>
      <c r="L505" s="1">
        <f>Baseline!B$33 * (C505 * Baseline!B$57*Baseline!B$61/Baseline!B$73 + Baseline!B$67*Baseline!B$62/Baseline!B$74 + Baseline!B$55*Baseline!B$63/Baseline!B$75 + Baseline!B$56*Baseline!B$69/Baseline!B$76)</f>
        <v>1.4629413138430256E-8</v>
      </c>
      <c r="M505" s="40">
        <f>Baseline!B$33 * (C505 * Baseline!B$58*Baseline!B$66/Baseline!B$73 + Baseline!B$59*Baseline!B$52/Baseline!B$74 + Baseline!B$68*Baseline!B$53/Baseline!B$75 + Baseline!B$60*Baseline!B$54/Baseline!B$76)</f>
        <v>1.0748879077464061E-7</v>
      </c>
      <c r="N505" s="1">
        <f>Baseline!B$33 * (C505 * Baseline!B$58*Baseline!B$57/Baseline!B$73 + Baseline!B$59*Baseline!B$67/Baseline!B$74 + Baseline!B$68*Baseline!B$55/Baseline!B$75 + Baseline!B$60*Baseline!B$56/Baseline!B$76)</f>
        <v>1.3929140191766274E-8</v>
      </c>
      <c r="O505" s="1">
        <f>Baseline!B$33 * (C505 * Baseline!B$58*Baseline!B$58/Baseline!B$73 + Baseline!B$59*Baseline!B$59/Baseline!B$74 + Baseline!B$68*Baseline!B$68/Baseline!B$75 + Baseline!B$60*Baseline!B$60/Baseline!B$76)</f>
        <v>1.3250166213992529E-6</v>
      </c>
      <c r="P505" s="40">
        <f>Baseline!B$33 * (C505 * Baseline!B$58*Baseline!B$61/Baseline!B$73 + Baseline!B$59*Baseline!B$62/Baseline!B$74 + Baseline!B$68*Baseline!B$63/Baseline!B$75 + Baseline!B$60*Baseline!B$69/Baseline!B$76)</f>
        <v>1.6489566268429357E-9</v>
      </c>
      <c r="Q505" s="40">
        <f>Baseline!B$33 * (C505 * Baseline!B$61*Baseline!B$66/Baseline!B$73 + Baseline!B$62*Baseline!B$52/Baseline!B$74 + Baseline!B$63*Baseline!B$53/Baseline!B$75 + Baseline!B$69*Baseline!B$54/Baseline!B$76)</f>
        <v>1.6383140756179374E-9</v>
      </c>
      <c r="R505" s="40">
        <f>Baseline!B$33 * (C505 * Baseline!B$61*Baseline!B$57/Baseline!B$73 + Baseline!B$62*Baseline!B$67/Baseline!B$74 + Baseline!B$63*Baseline!B$55/Baseline!B$75 + Baseline!B$69*Baseline!B$56/Baseline!B$76)</f>
        <v>1.4629413138430256E-8</v>
      </c>
      <c r="S505" s="40">
        <f>Baseline!B$33 * (C505 * Baseline!B$61*Baseline!B$58/Baseline!B$73 + Baseline!B$62*Baseline!B$59/Baseline!B$74 + Baseline!B$63*Baseline!B$68/Baseline!B$75 + Baseline!B$69*Baseline!B$60/Baseline!B$76)</f>
        <v>1.6489566268429357E-9</v>
      </c>
      <c r="T505" s="40">
        <f>Baseline!B$33 * (C505 * Baseline!B$61*Baseline!B$61/Baseline!B$73 + Baseline!B$62*Baseline!B$62/Baseline!B$74 + Baseline!B$63*Baseline!B$63/Baseline!B$75 + Baseline!B$69*Baseline!B$69/Baseline!B$76)</f>
        <v>9.8551801626446471E-8</v>
      </c>
      <c r="U505" s="40"/>
      <c r="V505" s="40">
        <f>E505 * ( Baseline!B$87 * Baseline!B$7 )</f>
        <v>0.18461068562364674</v>
      </c>
      <c r="W505" s="40">
        <f>F505 * ( Baseline!D$87 * Baseline!B$11 )</f>
        <v>7.1911269335207437E-4</v>
      </c>
      <c r="X505" s="40">
        <f>G505 * ( Baseline!F$87 * Baseline!B$16 )</f>
        <v>3.73359841653616E-3</v>
      </c>
      <c r="Y505" s="40">
        <f>H505 * ( Baseline!H$87 * Baseline!B$18 )</f>
        <v>5.7615159081086259E-4</v>
      </c>
      <c r="Z505" s="48">
        <f t="shared" si="0"/>
        <v>0.18963954832434585</v>
      </c>
      <c r="AA505" s="40">
        <f>I505 * ( Baseline!B$87 * Baseline!B$7 )</f>
        <v>4.0460965108070698E-4</v>
      </c>
      <c r="AB505" s="1">
        <f>J505 * ( Baseline!D$87 * Baseline!B$11 )</f>
        <v>3.3110911779490819E-2</v>
      </c>
      <c r="AC505" s="1">
        <f>K505 * ( Baseline!F$87 * Baseline!B$16 )</f>
        <v>4.8382547974442622E-4</v>
      </c>
      <c r="AD505" s="1">
        <f>L505 * ( Baseline!F$87 * Baseline!B$16 )</f>
        <v>5.0814929942800003E-4</v>
      </c>
      <c r="AE505" s="48">
        <f t="shared" si="1"/>
        <v>3.4507496209743957E-2</v>
      </c>
      <c r="AF505" s="48">
        <f>M505 * ( Baseline!B$87 * Baseline!B$7 )</f>
        <v>1.1156261594499949E-3</v>
      </c>
      <c r="AG505" s="48">
        <f>N505 * ( Baseline!D$87 * Baseline!B$11 )</f>
        <v>2.5694521737669668E-4</v>
      </c>
      <c r="AH505" s="48">
        <f>O505 * ( Baseline!F$87 * Baseline!B$16 )</f>
        <v>4.6024147484478792E-2</v>
      </c>
      <c r="AI505" s="48">
        <f>P505 * ( Baseline!H$87 * Baseline!B$18 )</f>
        <v>5.7989429369660573E-4</v>
      </c>
      <c r="AJ505" s="48">
        <f t="shared" si="2"/>
        <v>4.7976613155002089E-2</v>
      </c>
      <c r="AK505" s="48">
        <f>Q505 * ( Baseline!B$87 * Baseline!B$7 )</f>
        <v>1.7004061790838571E-5</v>
      </c>
      <c r="AL505" s="48">
        <f>R505 * ( Baseline!D$87 * Baseline!B$11 )</f>
        <v>2.6986286929393111E-4</v>
      </c>
      <c r="AM505" s="48">
        <f>S505 * ( Baseline!F$87 * Baseline!B$16 )</f>
        <v>5.7276129041448668E-5</v>
      </c>
      <c r="AN505" s="48">
        <f>T505 * ( Baseline!H$87 * Baseline!B$18 )</f>
        <v>3.4658053745242452E-2</v>
      </c>
      <c r="AO505" s="48">
        <f t="shared" si="3"/>
        <v>3.5002196805368674E-2</v>
      </c>
      <c r="AP505" s="48"/>
      <c r="AQ505" s="48">
        <f>V505 * ( (1-Baseline!B$88-Baseline!B$87) + (1-B505)*Baseline!B$88 )</f>
        <v>0.10262584543302584</v>
      </c>
      <c r="AR505" s="48">
        <f>W505 * ( (1-Baseline!B$88-Baseline!B$87) + (1-B505)*Baseline!B$88 )</f>
        <v>3.9975772728197882E-4</v>
      </c>
      <c r="AS505" s="48">
        <f>X505 * ( (1-Baseline!B$88-Baseline!B$87) + (1-B505)*Baseline!B$88 )</f>
        <v>2.0755228372075917E-3</v>
      </c>
      <c r="AT505" s="48">
        <f>Y505 * ( (1-Baseline!B$88-Baseline!B$87) + (1-B505)*Baseline!B$88 )</f>
        <v>3.2028505774084966E-4</v>
      </c>
      <c r="AU505" s="48">
        <f t="shared" si="4"/>
        <v>0.10542141105525626</v>
      </c>
      <c r="AV505" s="48">
        <f>AA505 * ( (1-Baseline!D$88-Baseline!D$87) + (1-B505)*Baseline!D$88 )</f>
        <v>3.1503945468875684E-4</v>
      </c>
      <c r="AW505" s="48">
        <f>AB505 * ( (1-Baseline!D$88-Baseline!D$87) + (1-B505)*Baseline!D$88 )</f>
        <v>2.5781005379868254E-2</v>
      </c>
      <c r="AX505" s="48">
        <f>AC505 * ( (1-Baseline!D$88-Baseline!D$87) + (1-B505)*Baseline!D$88 )</f>
        <v>3.7671893118734919E-4</v>
      </c>
      <c r="AY505" s="48">
        <f>AD505 * ( (1-Baseline!D$88-Baseline!D$87) + (1-B505)*Baseline!D$88 )</f>
        <v>3.956580812263882E-4</v>
      </c>
      <c r="AZ505" s="48">
        <f t="shared" si="5"/>
        <v>2.6868421846970747E-2</v>
      </c>
      <c r="BA505" s="48">
        <f>AF505 * ( (1-Baseline!F$88-Baseline!F$87) + (1-Baseline!B$36)*Baseline!F$88 )</f>
        <v>8.0284028437731876E-4</v>
      </c>
      <c r="BB505" s="48">
        <f>AG505 * ( (1-Baseline!F$88-Baseline!F$87) + (1-Baseline!B$36)*Baseline!F$88 )</f>
        <v>1.84906000671227E-4</v>
      </c>
      <c r="BC505" s="48">
        <f>AH505 * ( (1-Baseline!F$88-Baseline!F$87) + (1-Baseline!B$36)*Baseline!F$88 )</f>
        <v>3.3120449302550446E-2</v>
      </c>
      <c r="BD505" s="48">
        <f>AI505 * ( (1-Baseline!F$88-Baseline!F$87) + (1-Baseline!B$36)*Baseline!F$88 )</f>
        <v>4.1731049036147582E-4</v>
      </c>
      <c r="BE505" s="48">
        <f t="shared" si="6"/>
        <v>3.4525506077960469E-2</v>
      </c>
      <c r="BF505" s="48">
        <f>AK505 * ( (1-Baseline!H$88-Baseline!H$87) + (1-Baseline!B$36)*Baseline!H$88 )</f>
        <v>1.3472658238117215E-5</v>
      </c>
      <c r="BG505" s="48">
        <f>AL505 * ( (1-Baseline!H$88-Baseline!H$87) + (1-Baseline!B$36)*Baseline!H$88 )</f>
        <v>2.1381774859896747E-4</v>
      </c>
      <c r="BH505" s="48">
        <f>AM505 * ( (1-Baseline!H$88-Baseline!H$87) + (1-Baseline!B$36)*Baseline!H$88 )</f>
        <v>4.5381022562120606E-5</v>
      </c>
      <c r="BI505" s="48">
        <f>AN505 * ( (1-Baseline!H$88-Baseline!H$87) + (1-Baseline!B$36)*Baseline!H$88 )</f>
        <v>2.7460269143430496E-2</v>
      </c>
      <c r="BJ505" s="48">
        <f t="shared" si="7"/>
        <v>2.7732940572829701E-2</v>
      </c>
      <c r="BK505" s="48"/>
      <c r="BL505" s="48">
        <f t="shared" si="18"/>
        <v>0.97348199389244428</v>
      </c>
      <c r="BM505" s="48">
        <f t="shared" si="19"/>
        <v>3.7919975010811337E-3</v>
      </c>
      <c r="BN505" s="48">
        <f t="shared" si="20"/>
        <v>1.9687868113619854E-2</v>
      </c>
      <c r="BO505" s="48">
        <f t="shared" si="21"/>
        <v>3.0381404928546568E-3</v>
      </c>
      <c r="BP505" s="48">
        <f t="shared" si="8"/>
        <v>1</v>
      </c>
      <c r="BQ505" s="48">
        <f t="shared" si="22"/>
        <v>1.1725268290153619E-2</v>
      </c>
      <c r="BR505" s="48">
        <f t="shared" si="23"/>
        <v>0.95952808567262027</v>
      </c>
      <c r="BS505" s="48">
        <f t="shared" si="24"/>
        <v>1.402088047198879E-2</v>
      </c>
      <c r="BT505" s="48">
        <f t="shared" si="25"/>
        <v>1.4725765565237178E-2</v>
      </c>
      <c r="BU505" s="48">
        <f t="shared" si="9"/>
        <v>0.99999999999999989</v>
      </c>
      <c r="BV505" s="48">
        <f t="shared" si="26"/>
        <v>2.3253541383708085E-2</v>
      </c>
      <c r="BW505" s="48">
        <f t="shared" si="27"/>
        <v>5.3556347661841428E-3</v>
      </c>
      <c r="BX505" s="48">
        <f t="shared" si="28"/>
        <v>0.95930380362166667</v>
      </c>
      <c r="BY505" s="48">
        <f t="shared" si="29"/>
        <v>1.2087020228441143E-2</v>
      </c>
      <c r="BZ505" s="48">
        <f t="shared" si="10"/>
        <v>1</v>
      </c>
      <c r="CA505" s="48">
        <f t="shared" si="30"/>
        <v>4.8579984523229895E-4</v>
      </c>
      <c r="CB505" s="48">
        <f t="shared" si="31"/>
        <v>7.709883776567397E-3</v>
      </c>
      <c r="CC505" s="48">
        <f t="shared" si="32"/>
        <v>1.6363581223182997E-3</v>
      </c>
      <c r="CD505" s="48">
        <f t="shared" si="33"/>
        <v>0.99016795825588189</v>
      </c>
      <c r="CE505" s="48">
        <f t="shared" si="11"/>
        <v>0.99999999999999989</v>
      </c>
      <c r="CF505" s="48"/>
      <c r="CG505" s="48">
        <f t="shared" si="34"/>
        <v>0.97348199389244428</v>
      </c>
      <c r="CH505" s="48">
        <f t="shared" si="35"/>
        <v>3.7919975010811337E-3</v>
      </c>
      <c r="CI505" s="48">
        <f t="shared" si="36"/>
        <v>1.9687868113619854E-2</v>
      </c>
      <c r="CJ505" s="48">
        <f t="shared" si="37"/>
        <v>3.0381404928546568E-3</v>
      </c>
      <c r="CK505" s="48">
        <f t="shared" si="12"/>
        <v>1</v>
      </c>
      <c r="CL505" s="48">
        <f t="shared" si="38"/>
        <v>1.1725268290153619E-2</v>
      </c>
      <c r="CM505" s="48">
        <f t="shared" si="39"/>
        <v>0.95952808567262027</v>
      </c>
      <c r="CN505" s="48">
        <f t="shared" si="40"/>
        <v>1.402088047198879E-2</v>
      </c>
      <c r="CO505" s="48">
        <f t="shared" si="41"/>
        <v>1.4725765565237178E-2</v>
      </c>
      <c r="CP505" s="48">
        <f t="shared" si="13"/>
        <v>0.99999999999999989</v>
      </c>
      <c r="CQ505" s="48">
        <f t="shared" si="42"/>
        <v>2.3253541383708085E-2</v>
      </c>
      <c r="CR505" s="48">
        <f t="shared" si="43"/>
        <v>5.3556347661841428E-3</v>
      </c>
      <c r="CS505" s="48">
        <f t="shared" si="44"/>
        <v>0.95930380362166667</v>
      </c>
      <c r="CT505" s="48">
        <f t="shared" si="45"/>
        <v>1.2087020228441143E-2</v>
      </c>
      <c r="CU505" s="48">
        <f t="shared" si="14"/>
        <v>1</v>
      </c>
      <c r="CV505" s="48">
        <f t="shared" si="46"/>
        <v>4.8579984523229895E-4</v>
      </c>
      <c r="CW505" s="48">
        <f t="shared" si="47"/>
        <v>7.709883776567397E-3</v>
      </c>
      <c r="CX505" s="48">
        <f t="shared" si="48"/>
        <v>1.6363581223182997E-3</v>
      </c>
      <c r="CY505" s="48">
        <f t="shared" si="49"/>
        <v>0.99016795825588189</v>
      </c>
      <c r="CZ505" s="48">
        <f t="shared" si="15"/>
        <v>0.99999999999999989</v>
      </c>
      <c r="DA505" s="48"/>
      <c r="DB505" s="48">
        <f>(AQ505*Baseline!B$7 + AV505*Baseline!B$11 + BA505*Baseline!B$16 + BF505*Baseline!B$18)</f>
        <v>53755.745664458685</v>
      </c>
      <c r="DC505" s="48">
        <f>(AR505*Baseline!B$7 + AW505*Baseline!B$11 + BB505*Baseline!B$16 + BG505*Baseline!B$18)</f>
        <v>65893.000127168052</v>
      </c>
      <c r="DD505" s="48">
        <f>(AS505*Baseline!B$7 + AX505*Baseline!B$11 + BC505*Baseline!B$16 + BH505*Baseline!B$18)</f>
        <v>114852.35476974463</v>
      </c>
      <c r="DE505" s="48">
        <f>(AT505*Baseline!B$7 + AY505*Baseline!B$11 + BD505*Baseline!B$16 + BI505*Baseline!B$18)</f>
        <v>1259830.0494627384</v>
      </c>
      <c r="DF505" s="48">
        <f t="shared" si="16"/>
        <v>1494331.1500241098</v>
      </c>
      <c r="DG505" s="48"/>
      <c r="DH505" s="48">
        <f t="shared" si="50"/>
        <v>3.5973114569412129E-2</v>
      </c>
      <c r="DI505" s="48">
        <f t="shared" si="51"/>
        <v>4.4095313228332905E-2</v>
      </c>
      <c r="DJ505" s="48">
        <f t="shared" si="52"/>
        <v>7.6858703486099175E-2</v>
      </c>
      <c r="DK505" s="48">
        <f t="shared" si="53"/>
        <v>0.84307286871615583</v>
      </c>
      <c r="DL505" s="48">
        <f t="shared" si="17"/>
        <v>1</v>
      </c>
      <c r="DM505" s="48"/>
      <c r="DN505" s="48">
        <f>DH505 / (Baseline!B$7/Baseline!B$17)</f>
        <v>3.8398933736136596</v>
      </c>
      <c r="DO505" s="48">
        <f>DI505 / (Baseline!B$11/Baseline!B$17)</f>
        <v>1.064481966509681</v>
      </c>
      <c r="DP505" s="48">
        <f>DJ505 / (Baseline!B$16/Baseline!B$17)</f>
        <v>1.1876992410428384</v>
      </c>
      <c r="DQ505" s="48">
        <f>DK505 / (Baseline!B$18/Baseline!B$17)</f>
        <v>0.95316830637483885</v>
      </c>
      <c r="DR505" s="71"/>
      <c r="DS505" s="48">
        <f>(AU505*Baseline!B$34)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2.8342742908288438E-2</v>
      </c>
      <c r="DT505" s="48">
        <f>(AZ505*Baseline!B$34) + (Baseline!D$88*(1-Baseline!D$89)*Baseline!B$35) + (Baseline!D$88*Baseline!D$89*((1-Baseline!D$90)*Baseline!B$40 + Baseline!D$90*Baseline!B$41))</f>
        <v>1.0443831277045616E-2</v>
      </c>
      <c r="DU505" s="48">
        <f>(BE505*Baseline!B$34) + (Baseline!F$88*(1-Baseline!F$89)*Baseline!B$35) + (Baseline!F$88*Baseline!F$89*((1-Baseline!F$90)*Baseline!B$40 + Baseline!F$90*Baseline!B$41))</f>
        <v>1.2909465911694073E-2</v>
      </c>
      <c r="DV505" s="48">
        <f>(BJ505*Baseline!B$34) + (Baseline!H$88*(1-Baseline!H$89)*Baseline!B$35) + (Baseline!H$88*Baseline!H$89*((1-Baseline!H$90)*Baseline!B$40 + Baseline!H$90*Baseline!B$41))</f>
        <v>9.3049410859244557E-3</v>
      </c>
      <c r="DW505" s="48">
        <f>( DS505*Baseline!B$7 + DT505*Baseline!B$11 + DU505*Baseline!B$16 + DV505*Baseline!B$18 ) / Baseline!B$17</f>
        <v>9.7637267051030249E-3</v>
      </c>
    </row>
    <row r="506" spans="1:127">
      <c r="A506" s="7" t="s">
        <v>810</v>
      </c>
      <c r="B506" s="1">
        <f>MIN( MAX( NORMINV( MCrands!B506, (B$5+B$4)/2, (B$5-B$4)/3.29 ), 0 ), 1 )</f>
        <v>0.49762624499071584</v>
      </c>
      <c r="C506" s="1">
        <f>MAX( NORMINV( MCrands!C506, (C$5+C$4)/2, (C$5-C$4)/3.29 ), 0 )</f>
        <v>2.3572332480907336</v>
      </c>
      <c r="D506" s="40"/>
      <c r="E506" s="40">
        <f>Baseline!B$33 * (C506 * Baseline!B$66*Baseline!B$66/Baseline!B$73 + Baseline!B$52*Baseline!B$52/Baseline!B$74 + Baseline!B$53*Baseline!B$53/Baseline!B$75 + Baseline!B$54*Baseline!B$54/Baseline!B$76)</f>
        <v>1.9733933583722613E-5</v>
      </c>
      <c r="F506" s="40">
        <f>Baseline!B$33 * (C506 * Baseline!B$66*Baseline!B$57/Baseline!B$73 + Baseline!B$52*Baseline!B$67/Baseline!B$74 + Baseline!B$53*Baseline!B$55/Baseline!B$75 + Baseline!B$54*Baseline!B$56/Baseline!B$76)</f>
        <v>3.9243870636192188E-8</v>
      </c>
      <c r="G506" s="1">
        <f>Baseline!B$33 * (C506 * Baseline!B$66*Baseline!B$58/Baseline!B$73 + Baseline!B$52*Baseline!B$59/Baseline!B$74 + Baseline!B$53*Baseline!B$68/Baseline!B$75 + Baseline!B$54*Baseline!B$60/Baseline!B$76)</f>
        <v>1.0812889118929027E-7</v>
      </c>
      <c r="H506" s="40">
        <f>Baseline!B$33 * (C506 * Baseline!B$66*Baseline!B$61/Baseline!B$73 + Baseline!B$52*Baseline!B$62/Baseline!B$74 + Baseline!B$53*Baseline!B$63/Baseline!B$75 + Baseline!B$54*Baseline!B$69/Baseline!B$76)</f>
        <v>1.7023241170829024E-9</v>
      </c>
      <c r="I506" s="40">
        <f>Baseline!B$33 * (C506 * Baseline!B$57*Baseline!B$66/Baseline!B$73 + Baseline!B$67*Baseline!B$52/Baseline!B$74 + Baseline!B$55*Baseline!B$53/Baseline!B$75 + Baseline!B$56*Baseline!B$54/Baseline!B$76)</f>
        <v>3.9243870636192188E-8</v>
      </c>
      <c r="J506" s="1">
        <f>Baseline!B$33 * (C506 * Baseline!B$57*Baseline!B$57/Baseline!B$73 + Baseline!B$67*Baseline!B$67/Baseline!B$74 + Baseline!B$55*Baseline!B$55/Baseline!B$75 + Baseline!B$56*Baseline!B$56/Baseline!B$76)</f>
        <v>1.7949605978649761E-6</v>
      </c>
      <c r="K506" s="40">
        <f>Baseline!B$33 * (C506 * Baseline!B$57*Baseline!B$58/Baseline!B$73 + Baseline!B$67*Baseline!B$59/Baseline!B$74 + Baseline!B$55*Baseline!B$68/Baseline!B$75 + Baseline!B$56*Baseline!B$60/Baseline!B$76)</f>
        <v>1.3929225795298824E-8</v>
      </c>
      <c r="L506" s="1">
        <f>Baseline!B$33 * (C506 * Baseline!B$57*Baseline!B$61/Baseline!B$73 + Baseline!B$67*Baseline!B$62/Baseline!B$74 + Baseline!B$55*Baseline!B$63/Baseline!B$75 + Baseline!B$56*Baseline!B$69/Baseline!B$76)</f>
        <v>1.4629421698783512E-8</v>
      </c>
      <c r="M506" s="40">
        <f>Baseline!B$33 * (C506 * Baseline!B$58*Baseline!B$66/Baseline!B$73 + Baseline!B$59*Baseline!B$52/Baseline!B$74 + Baseline!B$68*Baseline!B$53/Baseline!B$75 + Baseline!B$60*Baseline!B$54/Baseline!B$76)</f>
        <v>1.0812889118929027E-7</v>
      </c>
      <c r="N506" s="1">
        <f>Baseline!B$33 * (C506 * Baseline!B$58*Baseline!B$57/Baseline!B$73 + Baseline!B$59*Baseline!B$67/Baseline!B$74 + Baseline!B$68*Baseline!B$55/Baseline!B$75 + Baseline!B$60*Baseline!B$56/Baseline!B$76)</f>
        <v>1.3929225795298824E-8</v>
      </c>
      <c r="O506" s="1">
        <f>Baseline!B$33 * (C506 * Baseline!B$58*Baseline!B$58/Baseline!B$73 + Baseline!B$59*Baseline!B$59/Baseline!B$74 + Baseline!B$68*Baseline!B$68/Baseline!B$75 + Baseline!B$60*Baseline!B$60/Baseline!B$76)</f>
        <v>1.3250168318412706E-6</v>
      </c>
      <c r="P506" s="40">
        <f>Baseline!B$33 * (C506 * Baseline!B$58*Baseline!B$61/Baseline!B$73 + Baseline!B$59*Baseline!B$62/Baseline!B$74 + Baseline!B$68*Baseline!B$63/Baseline!B$75 + Baseline!B$60*Baseline!B$69/Baseline!B$76)</f>
        <v>1.6489776710446877E-9</v>
      </c>
      <c r="Q506" s="40">
        <f>Baseline!B$33 * (C506 * Baseline!B$61*Baseline!B$66/Baseline!B$73 + Baseline!B$62*Baseline!B$52/Baseline!B$74 + Baseline!B$63*Baseline!B$53/Baseline!B$75 + Baseline!B$69*Baseline!B$54/Baseline!B$76)</f>
        <v>1.7023241170829024E-9</v>
      </c>
      <c r="R506" s="40">
        <f>Baseline!B$33 * (C506 * Baseline!B$61*Baseline!B$57/Baseline!B$73 + Baseline!B$62*Baseline!B$67/Baseline!B$74 + Baseline!B$63*Baseline!B$55/Baseline!B$75 + Baseline!B$69*Baseline!B$56/Baseline!B$76)</f>
        <v>1.4629421698783512E-8</v>
      </c>
      <c r="S506" s="40">
        <f>Baseline!B$33 * (C506 * Baseline!B$61*Baseline!B$58/Baseline!B$73 + Baseline!B$62*Baseline!B$59/Baseline!B$74 + Baseline!B$63*Baseline!B$68/Baseline!B$75 + Baseline!B$69*Baseline!B$60/Baseline!B$76)</f>
        <v>1.6489776710446877E-9</v>
      </c>
      <c r="T506" s="40">
        <f>Baseline!B$33 * (C506 * Baseline!B$61*Baseline!B$61/Baseline!B$73 + Baseline!B$62*Baseline!B$62/Baseline!B$74 + Baseline!B$63*Baseline!B$63/Baseline!B$75 + Baseline!B$69*Baseline!B$69/Baseline!B$76)</f>
        <v>9.8551803730866648E-8</v>
      </c>
      <c r="U506" s="40"/>
      <c r="V506" s="40">
        <f>E506 * ( Baseline!B$87 * Baseline!B$7 )</f>
        <v>0.20481849666545698</v>
      </c>
      <c r="W506" s="40">
        <f>F506 * ( Baseline!D$87 * Baseline!B$11 )</f>
        <v>7.2391581479522261E-4</v>
      </c>
      <c r="X506" s="40">
        <f>G506 * ( Baseline!F$87 * Baseline!B$16 )</f>
        <v>3.7558321571647124E-3</v>
      </c>
      <c r="Y506" s="40">
        <f>H506 * ( Baseline!H$87 * Baseline!B$18 )</f>
        <v>5.986622240079794E-4</v>
      </c>
      <c r="Z506" s="48">
        <f t="shared" si="0"/>
        <v>0.2098969068614249</v>
      </c>
      <c r="AA506" s="40">
        <f>I506 * ( Baseline!B$87 * Baseline!B$7 )</f>
        <v>4.0731213333303873E-4</v>
      </c>
      <c r="AB506" s="1">
        <f>J506 * ( Baseline!D$87 * Baseline!B$11 )</f>
        <v>3.3110912421834039E-2</v>
      </c>
      <c r="AC506" s="1">
        <f>K506 * ( Baseline!F$87 * Baseline!B$16 )</f>
        <v>4.8382845316343365E-4</v>
      </c>
      <c r="AD506" s="1">
        <f>L506 * ( Baseline!F$87 * Baseline!B$16 )</f>
        <v>5.0814959676990081E-4</v>
      </c>
      <c r="AE506" s="48">
        <f t="shared" si="1"/>
        <v>3.4510202605100418E-2</v>
      </c>
      <c r="AF506" s="48">
        <f>M506 * ( Baseline!B$87 * Baseline!B$7 )</f>
        <v>1.1222697616536438E-3</v>
      </c>
      <c r="AG506" s="48">
        <f>N506 * ( Baseline!D$87 * Baseline!B$11 )</f>
        <v>2.5694679647045093E-4</v>
      </c>
      <c r="AH506" s="48">
        <f>O506 * ( Baseline!F$87 * Baseline!B$16 )</f>
        <v>4.6024154794133861E-2</v>
      </c>
      <c r="AI506" s="48">
        <f>P506 * ( Baseline!H$87 * Baseline!B$18 )</f>
        <v>5.7990169438399352E-4</v>
      </c>
      <c r="AJ506" s="48">
        <f t="shared" si="2"/>
        <v>4.7983273046641954E-2</v>
      </c>
      <c r="AK506" s="48">
        <f>Q506 * ( Baseline!B$87 * Baseline!B$7 )</f>
        <v>1.7668422011203443E-5</v>
      </c>
      <c r="AL506" s="48">
        <f>R506 * ( Baseline!D$87 * Baseline!B$11 )</f>
        <v>2.6986302720330657E-4</v>
      </c>
      <c r="AM506" s="48">
        <f>S506 * ( Baseline!F$87 * Baseline!B$16 )</f>
        <v>5.7276860006954673E-5</v>
      </c>
      <c r="AN506" s="48">
        <f>T506 * ( Baseline!H$87 * Baseline!B$18 )</f>
        <v>3.4658054485311195E-2</v>
      </c>
      <c r="AO506" s="48">
        <f t="shared" si="3"/>
        <v>3.5002862794532658E-2</v>
      </c>
      <c r="AP506" s="48"/>
      <c r="AQ506" s="48">
        <f>V506 * ( (1-Baseline!B$88-Baseline!B$87) + (1-B506)*Baseline!B$88 )</f>
        <v>0.1097238579705716</v>
      </c>
      <c r="AR506" s="48">
        <f>W506 * ( (1-Baseline!B$88-Baseline!B$87) + (1-B506)*Baseline!B$88 )</f>
        <v>3.8781085369931723E-4</v>
      </c>
      <c r="AS506" s="48">
        <f>X506 * ( (1-Baseline!B$88-Baseline!B$87) + (1-B506)*Baseline!B$88 )</f>
        <v>2.0120467676665098E-3</v>
      </c>
      <c r="AT506" s="48">
        <f>Y506 * ( (1-Baseline!B$88-Baseline!B$87) + (1-B506)*Baseline!B$88 )</f>
        <v>3.2071092166392404E-4</v>
      </c>
      <c r="AU506" s="48">
        <f t="shared" si="4"/>
        <v>0.11244442651360136</v>
      </c>
      <c r="AV506" s="48">
        <f>AA506 * ( (1-Baseline!D$88-Baseline!D$87) + (1-B506)*Baseline!D$88 )</f>
        <v>3.1300383234950557E-4</v>
      </c>
      <c r="AW506" s="48">
        <f>AB506 * ( (1-Baseline!D$88-Baseline!D$87) + (1-B506)*Baseline!D$88 )</f>
        <v>2.5444472758067601E-2</v>
      </c>
      <c r="AX506" s="48">
        <f>AC506 * ( (1-Baseline!D$88-Baseline!D$87) + (1-B506)*Baseline!D$88 )</f>
        <v>3.7180370444811413E-4</v>
      </c>
      <c r="AY506" s="48">
        <f>AD506 * ( (1-Baseline!D$88-Baseline!D$87) + (1-B506)*Baseline!D$88 )</f>
        <v>3.9049357526942466E-4</v>
      </c>
      <c r="AZ506" s="48">
        <f t="shared" si="5"/>
        <v>2.6519773870134645E-2</v>
      </c>
      <c r="BA506" s="48">
        <f>AF506 * ( (1-Baseline!F$88-Baseline!F$87) + (1-Baseline!B$36)*Baseline!F$88 )</f>
        <v>8.0762123311833498E-4</v>
      </c>
      <c r="BB506" s="48">
        <f>AG506 * ( (1-Baseline!F$88-Baseline!F$87) + (1-Baseline!B$36)*Baseline!F$88 )</f>
        <v>1.8490713703762357E-4</v>
      </c>
      <c r="BC506" s="48">
        <f>AH506 * ( (1-Baseline!F$88-Baseline!F$87) + (1-Baseline!B$36)*Baseline!F$88 )</f>
        <v>3.3120454562812138E-2</v>
      </c>
      <c r="BD506" s="48">
        <f>AI506 * ( (1-Baseline!F$88-Baseline!F$87) + (1-Baseline!B$36)*Baseline!F$88 )</f>
        <v>4.1731581613294207E-4</v>
      </c>
      <c r="BE506" s="48">
        <f t="shared" si="6"/>
        <v>3.4530298749101039E-2</v>
      </c>
      <c r="BF506" s="48">
        <f>AK506 * ( (1-Baseline!H$88-Baseline!H$87) + (1-Baseline!B$36)*Baseline!H$88 )</f>
        <v>1.399904412791671E-5</v>
      </c>
      <c r="BG506" s="48">
        <f>AL506 * ( (1-Baseline!H$88-Baseline!H$87) + (1-Baseline!B$36)*Baseline!H$88 )</f>
        <v>2.1381787371372384E-4</v>
      </c>
      <c r="BH506" s="48">
        <f>AM506 * ( (1-Baseline!H$88-Baseline!H$87) + (1-Baseline!B$36)*Baseline!H$88 )</f>
        <v>4.5381601720710325E-5</v>
      </c>
      <c r="BI506" s="48">
        <f>AN506 * ( (1-Baseline!H$88-Baseline!H$87) + (1-Baseline!B$36)*Baseline!H$88 )</f>
        <v>2.7460269729801763E-2</v>
      </c>
      <c r="BJ506" s="48">
        <f t="shared" si="7"/>
        <v>2.7733468249364113E-2</v>
      </c>
      <c r="BK506" s="48"/>
      <c r="BL506" s="48">
        <f t="shared" si="18"/>
        <v>0.97580521660892927</v>
      </c>
      <c r="BM506" s="48">
        <f t="shared" si="19"/>
        <v>3.4489113042201992E-3</v>
      </c>
      <c r="BN506" s="48">
        <f t="shared" si="20"/>
        <v>1.789369940379509E-2</v>
      </c>
      <c r="BO506" s="48">
        <f t="shared" si="21"/>
        <v>2.8521726830553987E-3</v>
      </c>
      <c r="BP506" s="48">
        <f t="shared" si="8"/>
        <v>0.99999999999999989</v>
      </c>
      <c r="BQ506" s="48">
        <f t="shared" si="22"/>
        <v>1.1802658419421746E-2</v>
      </c>
      <c r="BR506" s="48">
        <f t="shared" si="23"/>
        <v>0.95945285516638579</v>
      </c>
      <c r="BS506" s="48">
        <f t="shared" si="24"/>
        <v>1.4019867072351713E-2</v>
      </c>
      <c r="BT506" s="48">
        <f t="shared" si="25"/>
        <v>1.4724619341840639E-2</v>
      </c>
      <c r="BU506" s="48">
        <f t="shared" si="9"/>
        <v>0.99999999999999989</v>
      </c>
      <c r="BV506" s="48">
        <f t="shared" si="26"/>
        <v>2.3388770510980896E-2</v>
      </c>
      <c r="BW506" s="48">
        <f t="shared" si="27"/>
        <v>5.3549243341671753E-3</v>
      </c>
      <c r="BX506" s="48">
        <f t="shared" si="28"/>
        <v>0.95917080832306412</v>
      </c>
      <c r="BY506" s="48">
        <f t="shared" si="29"/>
        <v>1.2085496831787659E-2</v>
      </c>
      <c r="BZ506" s="48">
        <f t="shared" si="10"/>
        <v>0.99999999999999978</v>
      </c>
      <c r="CA506" s="48">
        <f t="shared" si="30"/>
        <v>5.0477077017720953E-4</v>
      </c>
      <c r="CB506" s="48">
        <f t="shared" si="31"/>
        <v>7.709741594206356E-3</v>
      </c>
      <c r="CC506" s="48">
        <f t="shared" si="32"/>
        <v>1.6363478708347578E-3</v>
      </c>
      <c r="CD506" s="48">
        <f t="shared" si="33"/>
        <v>0.99014913976478169</v>
      </c>
      <c r="CE506" s="48">
        <f t="shared" si="11"/>
        <v>1</v>
      </c>
      <c r="CF506" s="48"/>
      <c r="CG506" s="48">
        <f t="shared" si="34"/>
        <v>0.97580521660892927</v>
      </c>
      <c r="CH506" s="48">
        <f t="shared" si="35"/>
        <v>3.4489113042201992E-3</v>
      </c>
      <c r="CI506" s="48">
        <f t="shared" si="36"/>
        <v>1.789369940379509E-2</v>
      </c>
      <c r="CJ506" s="48">
        <f t="shared" si="37"/>
        <v>2.8521726830553987E-3</v>
      </c>
      <c r="CK506" s="48">
        <f t="shared" si="12"/>
        <v>0.99999999999999989</v>
      </c>
      <c r="CL506" s="48">
        <f t="shared" si="38"/>
        <v>1.1802658419421746E-2</v>
      </c>
      <c r="CM506" s="48">
        <f t="shared" si="39"/>
        <v>0.95945285516638579</v>
      </c>
      <c r="CN506" s="48">
        <f t="shared" si="40"/>
        <v>1.4019867072351713E-2</v>
      </c>
      <c r="CO506" s="48">
        <f t="shared" si="41"/>
        <v>1.4724619341840639E-2</v>
      </c>
      <c r="CP506" s="48">
        <f t="shared" si="13"/>
        <v>0.99999999999999989</v>
      </c>
      <c r="CQ506" s="48">
        <f t="shared" si="42"/>
        <v>2.3388770510980896E-2</v>
      </c>
      <c r="CR506" s="48">
        <f t="shared" si="43"/>
        <v>5.3549243341671753E-3</v>
      </c>
      <c r="CS506" s="48">
        <f t="shared" si="44"/>
        <v>0.95917080832306412</v>
      </c>
      <c r="CT506" s="48">
        <f t="shared" si="45"/>
        <v>1.2085496831787659E-2</v>
      </c>
      <c r="CU506" s="48">
        <f t="shared" si="14"/>
        <v>0.99999999999999978</v>
      </c>
      <c r="CV506" s="48">
        <f t="shared" si="46"/>
        <v>5.0477077017720953E-4</v>
      </c>
      <c r="CW506" s="48">
        <f t="shared" si="47"/>
        <v>7.709741594206356E-3</v>
      </c>
      <c r="CX506" s="48">
        <f t="shared" si="48"/>
        <v>1.6363478708347578E-3</v>
      </c>
      <c r="CY506" s="48">
        <f t="shared" si="49"/>
        <v>0.99014913976478169</v>
      </c>
      <c r="CZ506" s="48">
        <f t="shared" si="15"/>
        <v>1</v>
      </c>
      <c r="DA506" s="48"/>
      <c r="DB506" s="48">
        <f>(AQ506*Baseline!B$7 + AV506*Baseline!B$11 + BA506*Baseline!B$16 + BF506*Baseline!B$18)</f>
        <v>57234.036969225723</v>
      </c>
      <c r="DC506" s="48">
        <f>(AR506*Baseline!B$7 + AW506*Baseline!B$11 + BB506*Baseline!B$16 + BG506*Baseline!B$18)</f>
        <v>65165.503049417523</v>
      </c>
      <c r="DD506" s="48">
        <f>(AS506*Baseline!B$7 + AX506*Baseline!B$11 + BC506*Baseline!B$16 + BH506*Baseline!B$18)</f>
        <v>114811.07204987321</v>
      </c>
      <c r="DE506" s="48">
        <f>(AT506*Baseline!B$7 + AY506*Baseline!B$11 + BD506*Baseline!B$16 + BI506*Baseline!B$18)</f>
        <v>1259819.2251375979</v>
      </c>
      <c r="DF506" s="48">
        <f t="shared" si="16"/>
        <v>1497029.8372061143</v>
      </c>
      <c r="DG506" s="48"/>
      <c r="DH506" s="48">
        <f t="shared" si="50"/>
        <v>3.8231727616091338E-2</v>
      </c>
      <c r="DI506" s="48">
        <f t="shared" si="51"/>
        <v>4.3529862551727749E-2</v>
      </c>
      <c r="DJ506" s="48">
        <f t="shared" si="52"/>
        <v>7.6692574320458104E-2</v>
      </c>
      <c r="DK506" s="48">
        <f t="shared" si="53"/>
        <v>0.8415458355117228</v>
      </c>
      <c r="DL506" s="48">
        <f t="shared" si="17"/>
        <v>1</v>
      </c>
      <c r="DM506" s="48"/>
      <c r="DN506" s="48">
        <f>DH506 / (Baseline!B$7/Baseline!B$17)</f>
        <v>4.0809854607268328</v>
      </c>
      <c r="DO506" s="48">
        <f>DI506 / (Baseline!B$11/Baseline!B$17)</f>
        <v>1.0508317165368533</v>
      </c>
      <c r="DP506" s="48">
        <f>DJ506 / (Baseline!B$16/Baseline!B$17)</f>
        <v>1.1851320433801473</v>
      </c>
      <c r="DQ506" s="48">
        <f>DK506 / (Baseline!B$18/Baseline!B$17)</f>
        <v>0.9514418605274424</v>
      </c>
      <c r="DR506" s="71"/>
      <c r="DS506" s="48">
        <f>(AU506*Baseline!B$34)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2.9396195227040203E-2</v>
      </c>
      <c r="DT506" s="48">
        <f>(AZ506*Baseline!B$34) + (Baseline!D$88*(1-Baseline!D$89)*Baseline!B$35) + (Baseline!D$88*Baseline!D$89*((1-Baseline!D$90)*Baseline!B$40 + Baseline!D$90*Baseline!B$41))</f>
        <v>1.0391534080520199E-2</v>
      </c>
      <c r="DU506" s="48">
        <f>(BE506*Baseline!B$34) + (Baseline!F$88*(1-Baseline!F$89)*Baseline!B$35) + (Baseline!F$88*Baseline!F$89*((1-Baseline!F$90)*Baseline!B$40 + Baseline!F$90*Baseline!B$41))</f>
        <v>1.2910184812365159E-2</v>
      </c>
      <c r="DV506" s="48">
        <f>(BJ506*Baseline!B$34) + (Baseline!H$88*(1-Baseline!H$89)*Baseline!B$35) + (Baseline!H$88*Baseline!H$89*((1-Baseline!H$90)*Baseline!B$40 + Baseline!H$90*Baseline!B$41))</f>
        <v>9.3050202374046175E-3</v>
      </c>
      <c r="DW506" s="48">
        <f>( DS506*Baseline!B$7 + DT506*Baseline!B$11 + DU506*Baseline!B$16 + DV506*Baseline!B$18 ) / Baseline!B$17</f>
        <v>9.7715458802732514E-3</v>
      </c>
    </row>
    <row r="507" spans="1:127">
      <c r="A507" s="7" t="s">
        <v>812</v>
      </c>
      <c r="B507" s="1">
        <f>MIN( MAX( NORMINV( MCrands!B507, (B$5+B$4)/2, (B$5-B$4)/3.29 ), 0 ), 1 )</f>
        <v>0.50393141842919775</v>
      </c>
      <c r="C507" s="1">
        <f>MAX( NORMINV( MCrands!C507, (C$5+C$4)/2, (C$5-C$4)/3.29 ), 0 )</f>
        <v>2.5394145426233909</v>
      </c>
      <c r="D507" s="40"/>
      <c r="E507" s="40">
        <f>Baseline!B$33 * (C507 * Baseline!B$66*Baseline!B$66/Baseline!B$73 + Baseline!B$52*Baseline!B$52/Baseline!B$74 + Baseline!B$53*Baseline!B$53/Baseline!B$75 + Baseline!B$54*Baseline!B$54/Baseline!B$76)</f>
        <v>2.125843444131849E-5</v>
      </c>
      <c r="F507" s="40">
        <f>Baseline!B$33 * (C507 * Baseline!B$66*Baseline!B$57/Baseline!B$73 + Baseline!B$52*Baseline!B$67/Baseline!B$74 + Baseline!B$53*Baseline!B$55/Baseline!B$75 + Baseline!B$54*Baseline!B$56/Baseline!B$76)</f>
        <v>3.9447749052453752E-8</v>
      </c>
      <c r="G507" s="1">
        <f>Baseline!B$33 * (C507 * Baseline!B$66*Baseline!B$58/Baseline!B$73 + Baseline!B$52*Baseline!B$59/Baseline!B$74 + Baseline!B$53*Baseline!B$68/Baseline!B$75 + Baseline!B$54*Baseline!B$60/Baseline!B$76)</f>
        <v>1.0863009229593329E-7</v>
      </c>
      <c r="H507" s="40">
        <f>Baseline!B$33 * (C507 * Baseline!B$66*Baseline!B$61/Baseline!B$73 + Baseline!B$52*Baseline!B$62/Baseline!B$74 + Baseline!B$53*Baseline!B$63/Baseline!B$75 + Baseline!B$54*Baseline!B$69/Baseline!B$76)</f>
        <v>1.7524442277472044E-9</v>
      </c>
      <c r="I507" s="40">
        <f>Baseline!B$33 * (C507 * Baseline!B$57*Baseline!B$66/Baseline!B$73 + Baseline!B$67*Baseline!B$52/Baseline!B$74 + Baseline!B$55*Baseline!B$53/Baseline!B$75 + Baseline!B$56*Baseline!B$54/Baseline!B$76)</f>
        <v>3.9447749052453752E-8</v>
      </c>
      <c r="J507" s="1">
        <f>Baseline!B$33 * (C507 * Baseline!B$57*Baseline!B$57/Baseline!B$73 + Baseline!B$67*Baseline!B$67/Baseline!B$74 + Baseline!B$55*Baseline!B$55/Baseline!B$75 + Baseline!B$56*Baseline!B$56/Baseline!B$76)</f>
        <v>1.7949606251305618E-6</v>
      </c>
      <c r="K507" s="40">
        <f>Baseline!B$33 * (C507 * Baseline!B$57*Baseline!B$58/Baseline!B$73 + Baseline!B$67*Baseline!B$59/Baseline!B$74 + Baseline!B$55*Baseline!B$68/Baseline!B$75 + Baseline!B$56*Baseline!B$60/Baseline!B$76)</f>
        <v>1.3929292823196739E-8</v>
      </c>
      <c r="L507" s="1">
        <f>Baseline!B$33 * (C507 * Baseline!B$57*Baseline!B$61/Baseline!B$73 + Baseline!B$67*Baseline!B$62/Baseline!B$74 + Baseline!B$55*Baseline!B$63/Baseline!B$75 + Baseline!B$56*Baseline!B$69/Baseline!B$76)</f>
        <v>1.4629428401573303E-8</v>
      </c>
      <c r="M507" s="40">
        <f>Baseline!B$33 * (C507 * Baseline!B$58*Baseline!B$66/Baseline!B$73 + Baseline!B$59*Baseline!B$52/Baseline!B$74 + Baseline!B$68*Baseline!B$53/Baseline!B$75 + Baseline!B$60*Baseline!B$54/Baseline!B$76)</f>
        <v>1.0863009229593329E-7</v>
      </c>
      <c r="N507" s="1">
        <f>Baseline!B$33 * (C507 * Baseline!B$58*Baseline!B$57/Baseline!B$73 + Baseline!B$59*Baseline!B$67/Baseline!B$74 + Baseline!B$68*Baseline!B$55/Baseline!B$75 + Baseline!B$60*Baseline!B$56/Baseline!B$76)</f>
        <v>1.3929292823196739E-8</v>
      </c>
      <c r="O507" s="1">
        <f>Baseline!B$33 * (C507 * Baseline!B$58*Baseline!B$58/Baseline!B$73 + Baseline!B$59*Baseline!B$59/Baseline!B$74 + Baseline!B$68*Baseline!B$68/Baseline!B$75 + Baseline!B$60*Baseline!B$60/Baseline!B$76)</f>
        <v>1.3250169966181861E-6</v>
      </c>
      <c r="P507" s="40">
        <f>Baseline!B$33 * (C507 * Baseline!B$58*Baseline!B$61/Baseline!B$73 + Baseline!B$59*Baseline!B$62/Baseline!B$74 + Baseline!B$68*Baseline!B$63/Baseline!B$75 + Baseline!B$60*Baseline!B$69/Baseline!B$76)</f>
        <v>1.6489941487362581E-9</v>
      </c>
      <c r="Q507" s="40">
        <f>Baseline!B$33 * (C507 * Baseline!B$61*Baseline!B$66/Baseline!B$73 + Baseline!B$62*Baseline!B$52/Baseline!B$74 + Baseline!B$63*Baseline!B$53/Baseline!B$75 + Baseline!B$69*Baseline!B$54/Baseline!B$76)</f>
        <v>1.7524442277472042E-9</v>
      </c>
      <c r="R507" s="40">
        <f>Baseline!B$33 * (C507 * Baseline!B$61*Baseline!B$57/Baseline!B$73 + Baseline!B$62*Baseline!B$67/Baseline!B$74 + Baseline!B$63*Baseline!B$55/Baseline!B$75 + Baseline!B$69*Baseline!B$56/Baseline!B$76)</f>
        <v>1.4629428401573303E-8</v>
      </c>
      <c r="S507" s="40">
        <f>Baseline!B$33 * (C507 * Baseline!B$61*Baseline!B$58/Baseline!B$73 + Baseline!B$62*Baseline!B$59/Baseline!B$74 + Baseline!B$63*Baseline!B$68/Baseline!B$75 + Baseline!B$69*Baseline!B$60/Baseline!B$76)</f>
        <v>1.6489941487362581E-9</v>
      </c>
      <c r="T507" s="40">
        <f>Baseline!B$33 * (C507 * Baseline!B$61*Baseline!B$61/Baseline!B$73 + Baseline!B$62*Baseline!B$62/Baseline!B$74 + Baseline!B$63*Baseline!B$63/Baseline!B$75 + Baseline!B$69*Baseline!B$69/Baseline!B$76)</f>
        <v>9.8551805378635813E-8</v>
      </c>
      <c r="U507" s="40"/>
      <c r="V507" s="40">
        <f>E507 * ( Baseline!B$87 * Baseline!B$7 )</f>
        <v>0.22064129106644462</v>
      </c>
      <c r="W507" s="40">
        <f>F507 * ( Baseline!D$87 * Baseline!B$11 )</f>
        <v>7.2767667750918321E-4</v>
      </c>
      <c r="X507" s="40">
        <f>G507 * ( Baseline!F$87 * Baseline!B$16 )</f>
        <v>3.7732412622876071E-3</v>
      </c>
      <c r="Y507" s="40">
        <f>H507 * ( Baseline!H$87 * Baseline!B$18 )</f>
        <v>6.1628813708570367E-4</v>
      </c>
      <c r="Z507" s="48">
        <f t="shared" si="0"/>
        <v>0.2257584971433271</v>
      </c>
      <c r="AA507" s="40">
        <f>I507 * ( Baseline!B$87 * Baseline!B$7 )</f>
        <v>4.0942818741541748E-4</v>
      </c>
      <c r="AB507" s="1">
        <f>J507 * ( Baseline!D$87 * Baseline!B$11 )</f>
        <v>3.3110912924791278E-2</v>
      </c>
      <c r="AC507" s="1">
        <f>K507 * ( Baseline!F$87 * Baseline!B$16 )</f>
        <v>4.8383078136204595E-4</v>
      </c>
      <c r="AD507" s="1">
        <f>L507 * ( Baseline!F$87 * Baseline!B$16 )</f>
        <v>5.0814982958976207E-4</v>
      </c>
      <c r="AE507" s="48">
        <f t="shared" si="1"/>
        <v>3.4512321723158511E-2</v>
      </c>
      <c r="AF507" s="48">
        <f>M507 * ( Baseline!B$87 * Baseline!B$7 )</f>
        <v>1.1274717279394916E-3</v>
      </c>
      <c r="AG507" s="48">
        <f>N507 * ( Baseline!D$87 * Baseline!B$11 )</f>
        <v>2.5694803290698351E-4</v>
      </c>
      <c r="AH507" s="48">
        <f>O507 * ( Baseline!F$87 * Baseline!B$16 )</f>
        <v>4.6024160517622113E-2</v>
      </c>
      <c r="AI507" s="48">
        <f>P507 * ( Baseline!H$87 * Baseline!B$18 )</f>
        <v>5.7990748915091427E-4</v>
      </c>
      <c r="AJ507" s="48">
        <f t="shared" si="2"/>
        <v>4.7988487767619499E-2</v>
      </c>
      <c r="AK507" s="48">
        <f>Q507 * ( Baseline!B$87 * Baseline!B$7 )</f>
        <v>1.8188618639788234E-5</v>
      </c>
      <c r="AL507" s="48">
        <f>R507 * ( Baseline!D$87 * Baseline!B$11 )</f>
        <v>2.6986315084695978E-4</v>
      </c>
      <c r="AM507" s="48">
        <f>S507 * ( Baseline!F$87 * Baseline!B$16 )</f>
        <v>5.727743235578018E-5</v>
      </c>
      <c r="AN507" s="48">
        <f>T507 * ( Baseline!H$87 * Baseline!B$18 )</f>
        <v>3.465805506478789E-2</v>
      </c>
      <c r="AO507" s="48">
        <f t="shared" si="3"/>
        <v>3.5003384266630418E-2</v>
      </c>
      <c r="AP507" s="48"/>
      <c r="AQ507" s="48">
        <f>V507 * ( (1-Baseline!B$88-Baseline!B$87) + (1-B507)*Baseline!B$88 )</f>
        <v>0.11696217733128771</v>
      </c>
      <c r="AR507" s="48">
        <f>W507 * ( (1-Baseline!B$88-Baseline!B$87) + (1-B507)*Baseline!B$88 )</f>
        <v>3.857421617834934E-4</v>
      </c>
      <c r="AS507" s="48">
        <f>X507 * ( (1-Baseline!B$88-Baseline!B$87) + (1-B507)*Baseline!B$88 )</f>
        <v>2.0001991082463006E-3</v>
      </c>
      <c r="AT507" s="48">
        <f>Y507 * ( (1-Baseline!B$88-Baseline!B$87) + (1-B507)*Baseline!B$88 )</f>
        <v>3.2669498092847857E-4</v>
      </c>
      <c r="AU507" s="48">
        <f t="shared" si="4"/>
        <v>0.11967481358224598</v>
      </c>
      <c r="AV507" s="48">
        <f>AA507 * ( (1-Baseline!D$88-Baseline!D$87) + (1-B507)*Baseline!D$88 )</f>
        <v>3.1347342011988727E-4</v>
      </c>
      <c r="AW507" s="48">
        <f>AB507 * ( (1-Baseline!D$88-Baseline!D$87) + (1-B507)*Baseline!D$88 )</f>
        <v>2.5350944162754668E-2</v>
      </c>
      <c r="AX507" s="48">
        <f>AC507 * ( (1-Baseline!D$88-Baseline!D$87) + (1-B507)*Baseline!D$88 )</f>
        <v>3.7043880820777784E-4</v>
      </c>
      <c r="AY507" s="48">
        <f>AD507 * ( (1-Baseline!D$88-Baseline!D$87) + (1-B507)*Baseline!D$88 )</f>
        <v>3.8905837436448642E-4</v>
      </c>
      <c r="AZ507" s="48">
        <f t="shared" si="5"/>
        <v>2.642391476544682E-2</v>
      </c>
      <c r="BA507" s="48">
        <f>AF507 * ( (1-Baseline!F$88-Baseline!F$87) + (1-Baseline!B$36)*Baseline!F$88 )</f>
        <v>8.113647345205522E-4</v>
      </c>
      <c r="BB507" s="48">
        <f>AG507 * ( (1-Baseline!F$88-Baseline!F$87) + (1-Baseline!B$36)*Baseline!F$88 )</f>
        <v>1.8490802681691838E-4</v>
      </c>
      <c r="BC507" s="48">
        <f>AH507 * ( (1-Baseline!F$88-Baseline!F$87) + (1-Baseline!B$36)*Baseline!F$88 )</f>
        <v>3.3120458681617441E-2</v>
      </c>
      <c r="BD507" s="48">
        <f>AI507 * ( (1-Baseline!F$88-Baseline!F$87) + (1-Baseline!B$36)*Baseline!F$88 )</f>
        <v>4.1731998623265076E-4</v>
      </c>
      <c r="BE507" s="48">
        <f t="shared" si="6"/>
        <v>3.4534051429187564E-2</v>
      </c>
      <c r="BF507" s="48">
        <f>AK507 * ( (1-Baseline!H$88-Baseline!H$87) + (1-Baseline!B$36)*Baseline!H$88 )</f>
        <v>1.4411206320677013E-5</v>
      </c>
      <c r="BG507" s="48">
        <f>AL507 * ( (1-Baseline!H$88-Baseline!H$87) + (1-Baseline!B$36)*Baseline!H$88 )</f>
        <v>2.1381797167906315E-4</v>
      </c>
      <c r="BH507" s="48">
        <f>AM507 * ( (1-Baseline!H$88-Baseline!H$87) + (1-Baseline!B$36)*Baseline!H$88 )</f>
        <v>4.5382055204131746E-5</v>
      </c>
      <c r="BI507" s="48">
        <f>AN507 * ( (1-Baseline!H$88-Baseline!H$87) + (1-Baseline!B$36)*Baseline!H$88 )</f>
        <v>2.7460270188932739E-2</v>
      </c>
      <c r="BJ507" s="48">
        <f t="shared" si="7"/>
        <v>2.7733881422136612E-2</v>
      </c>
      <c r="BK507" s="48"/>
      <c r="BL507" s="48">
        <f t="shared" si="18"/>
        <v>0.97733327364580336</v>
      </c>
      <c r="BM507" s="48">
        <f t="shared" si="19"/>
        <v>3.2232526647588541E-3</v>
      </c>
      <c r="BN507" s="48">
        <f t="shared" si="20"/>
        <v>1.6713617914864542E-2</v>
      </c>
      <c r="BO507" s="48">
        <f t="shared" si="21"/>
        <v>2.7298557745733102E-3</v>
      </c>
      <c r="BP507" s="48">
        <f t="shared" si="8"/>
        <v>1.0000000000000002</v>
      </c>
      <c r="BQ507" s="48">
        <f t="shared" si="22"/>
        <v>1.1863246718075253E-2</v>
      </c>
      <c r="BR507" s="48">
        <f t="shared" si="23"/>
        <v>0.95939395762450663</v>
      </c>
      <c r="BS507" s="48">
        <f t="shared" si="24"/>
        <v>1.4019073687453055E-2</v>
      </c>
      <c r="BT507" s="48">
        <f t="shared" si="25"/>
        <v>1.4723721969964791E-2</v>
      </c>
      <c r="BU507" s="48">
        <f t="shared" si="9"/>
        <v>0.99999999999999967</v>
      </c>
      <c r="BV507" s="48">
        <f t="shared" si="26"/>
        <v>2.3494629241062676E-2</v>
      </c>
      <c r="BW507" s="48">
        <f t="shared" si="27"/>
        <v>5.3543682007908709E-3</v>
      </c>
      <c r="BX507" s="48">
        <f t="shared" si="28"/>
        <v>0.95906669825668422</v>
      </c>
      <c r="BY507" s="48">
        <f t="shared" si="29"/>
        <v>1.2084304301462279E-2</v>
      </c>
      <c r="BZ507" s="48">
        <f t="shared" si="10"/>
        <v>1</v>
      </c>
      <c r="CA507" s="48">
        <f t="shared" si="30"/>
        <v>5.196245740480554E-4</v>
      </c>
      <c r="CB507" s="48">
        <f t="shared" si="31"/>
        <v>7.7096302686431072E-3</v>
      </c>
      <c r="CC507" s="48">
        <f t="shared" si="32"/>
        <v>1.6363398441557023E-3</v>
      </c>
      <c r="CD507" s="48">
        <f t="shared" si="33"/>
        <v>0.99013440531315311</v>
      </c>
      <c r="CE507" s="48">
        <f t="shared" si="11"/>
        <v>1</v>
      </c>
      <c r="CF507" s="48"/>
      <c r="CG507" s="48">
        <f t="shared" si="34"/>
        <v>0.97733327364580336</v>
      </c>
      <c r="CH507" s="48">
        <f t="shared" si="35"/>
        <v>3.2232526647588541E-3</v>
      </c>
      <c r="CI507" s="48">
        <f t="shared" si="36"/>
        <v>1.6713617914864542E-2</v>
      </c>
      <c r="CJ507" s="48">
        <f t="shared" si="37"/>
        <v>2.7298557745733102E-3</v>
      </c>
      <c r="CK507" s="48">
        <f t="shared" si="12"/>
        <v>1.0000000000000002</v>
      </c>
      <c r="CL507" s="48">
        <f t="shared" si="38"/>
        <v>1.1863246718075253E-2</v>
      </c>
      <c r="CM507" s="48">
        <f t="shared" si="39"/>
        <v>0.95939395762450663</v>
      </c>
      <c r="CN507" s="48">
        <f t="shared" si="40"/>
        <v>1.4019073687453055E-2</v>
      </c>
      <c r="CO507" s="48">
        <f t="shared" si="41"/>
        <v>1.4723721969964791E-2</v>
      </c>
      <c r="CP507" s="48">
        <f t="shared" si="13"/>
        <v>0.99999999999999967</v>
      </c>
      <c r="CQ507" s="48">
        <f t="shared" si="42"/>
        <v>2.3494629241062676E-2</v>
      </c>
      <c r="CR507" s="48">
        <f t="shared" si="43"/>
        <v>5.3543682007908709E-3</v>
      </c>
      <c r="CS507" s="48">
        <f t="shared" si="44"/>
        <v>0.95906669825668422</v>
      </c>
      <c r="CT507" s="48">
        <f t="shared" si="45"/>
        <v>1.2084304301462279E-2</v>
      </c>
      <c r="CU507" s="48">
        <f t="shared" si="14"/>
        <v>1</v>
      </c>
      <c r="CV507" s="48">
        <f t="shared" si="46"/>
        <v>5.196245740480554E-4</v>
      </c>
      <c r="CW507" s="48">
        <f t="shared" si="47"/>
        <v>7.7096302686431072E-3</v>
      </c>
      <c r="CX507" s="48">
        <f t="shared" si="48"/>
        <v>1.6363398441557023E-3</v>
      </c>
      <c r="CY507" s="48">
        <f t="shared" si="49"/>
        <v>0.99013440531315311</v>
      </c>
      <c r="CZ507" s="48">
        <f t="shared" si="15"/>
        <v>1</v>
      </c>
      <c r="DA507" s="48"/>
      <c r="DB507" s="48">
        <f>(AQ507*Baseline!B$7 + AV507*Baseline!B$11 + BA507*Baseline!B$16 + BF507*Baseline!B$18)</f>
        <v>60777.043599597891</v>
      </c>
      <c r="DC507" s="48">
        <f>(AR507*Baseline!B$7 + AW507*Baseline!B$11 + BB507*Baseline!B$16 + BG507*Baseline!B$18)</f>
        <v>64963.930077488134</v>
      </c>
      <c r="DD507" s="48">
        <f>(AS507*Baseline!B$7 + AX507*Baseline!B$11 + BC507*Baseline!B$16 + BH507*Baseline!B$18)</f>
        <v>114802.43340551884</v>
      </c>
      <c r="DE507" s="48">
        <f>(AT507*Baseline!B$7 + AY507*Baseline!B$11 + BD507*Baseline!B$16 + BI507*Baseline!B$18)</f>
        <v>1259819.0845351084</v>
      </c>
      <c r="DF507" s="48">
        <f t="shared" si="16"/>
        <v>1500362.4916177134</v>
      </c>
      <c r="DG507" s="48"/>
      <c r="DH507" s="48">
        <f t="shared" si="50"/>
        <v>4.0508239801481022E-2</v>
      </c>
      <c r="DI507" s="48">
        <f t="shared" si="51"/>
        <v>4.3298823078043662E-2</v>
      </c>
      <c r="DJ507" s="48">
        <f t="shared" si="52"/>
        <v>7.6516464552334365E-2</v>
      </c>
      <c r="DK507" s="48">
        <f t="shared" si="53"/>
        <v>0.83967647256814093</v>
      </c>
      <c r="DL507" s="48">
        <f t="shared" si="17"/>
        <v>1</v>
      </c>
      <c r="DM507" s="48"/>
      <c r="DN507" s="48">
        <f>DH507 / (Baseline!B$7/Baseline!B$17)</f>
        <v>4.3239881631689929</v>
      </c>
      <c r="DO507" s="48">
        <f>DI507 / (Baseline!B$11/Baseline!B$17)</f>
        <v>1.0452543130605452</v>
      </c>
      <c r="DP507" s="48">
        <f>DJ507 / (Baseline!B$16/Baseline!B$17)</f>
        <v>1.1824106152470455</v>
      </c>
      <c r="DQ507" s="48">
        <f>DK507 / (Baseline!B$18/Baseline!B$17)</f>
        <v>0.94932838068833059</v>
      </c>
      <c r="DR507" s="71"/>
      <c r="DS507" s="48">
        <f>(AU507*Baseline!B$34)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3.0480753287336897E-2</v>
      </c>
      <c r="DT507" s="48">
        <f>(AZ507*Baseline!B$34) + (Baseline!D$88*(1-Baseline!D$89)*Baseline!B$35) + (Baseline!D$88*Baseline!D$89*((1-Baseline!D$90)*Baseline!B$40 + Baseline!D$90*Baseline!B$41))</f>
        <v>1.0377155214817026E-2</v>
      </c>
      <c r="DU507" s="48">
        <f>(BE507*Baseline!B$34) + (Baseline!F$88*(1-Baseline!F$89)*Baseline!B$35) + (Baseline!F$88*Baseline!F$89*((1-Baseline!F$90)*Baseline!B$40 + Baseline!F$90*Baseline!B$41))</f>
        <v>1.2910747714378137E-2</v>
      </c>
      <c r="DV507" s="48">
        <f>(BJ507*Baseline!B$34) + (Baseline!H$88*(1-Baseline!H$89)*Baseline!B$35) + (Baseline!H$88*Baseline!H$89*((1-Baseline!H$90)*Baseline!B$40 + Baseline!H$90*Baseline!B$41))</f>
        <v>9.3050822133204925E-3</v>
      </c>
      <c r="DW507" s="48">
        <f>( DS507*Baseline!B$7 + DT507*Baseline!B$11 + DU507*Baseline!B$16 + DV507*Baseline!B$18 ) / Baseline!B$17</f>
        <v>9.7812019118429273E-3</v>
      </c>
    </row>
    <row r="508" spans="1:127">
      <c r="A508" s="7" t="s">
        <v>814</v>
      </c>
      <c r="B508" s="1">
        <f>MIN( MAX( NORMINV( MCrands!B508, (B$5+B$4)/2, (B$5-B$4)/3.29 ), 0 ), 1 )</f>
        <v>0.63212528315055994</v>
      </c>
      <c r="C508" s="1">
        <f>MAX( NORMINV( MCrands!C508, (C$5+C$4)/2, (C$5-C$4)/3.29 ), 0 )</f>
        <v>1.9817222596819994</v>
      </c>
      <c r="D508" s="40"/>
      <c r="E508" s="40">
        <f>Baseline!B$33 * (C508 * Baseline!B$66*Baseline!B$66/Baseline!B$73 + Baseline!B$52*Baseline!B$52/Baseline!B$74 + Baseline!B$53*Baseline!B$53/Baseline!B$75 + Baseline!B$54*Baseline!B$54/Baseline!B$76)</f>
        <v>1.6591641586433237E-5</v>
      </c>
      <c r="F508" s="40">
        <f>Baseline!B$33 * (C508 * Baseline!B$66*Baseline!B$57/Baseline!B$73 + Baseline!B$52*Baseline!B$67/Baseline!B$74 + Baseline!B$53*Baseline!B$55/Baseline!B$75 + Baseline!B$54*Baseline!B$56/Baseline!B$76)</f>
        <v>3.8823637670991328E-8</v>
      </c>
      <c r="G508" s="1">
        <f>Baseline!B$33 * (C508 * Baseline!B$66*Baseline!B$58/Baseline!B$73 + Baseline!B$52*Baseline!B$59/Baseline!B$74 + Baseline!B$53*Baseline!B$68/Baseline!B$75 + Baseline!B$54*Baseline!B$60/Baseline!B$76)</f>
        <v>1.0709581848317151E-7</v>
      </c>
      <c r="H508" s="40">
        <f>Baseline!B$33 * (C508 * Baseline!B$66*Baseline!B$61/Baseline!B$73 + Baseline!B$52*Baseline!B$62/Baseline!B$74 + Baseline!B$53*Baseline!B$63/Baseline!B$75 + Baseline!B$54*Baseline!B$69/Baseline!B$76)</f>
        <v>1.5990168464710262E-9</v>
      </c>
      <c r="I508" s="40">
        <f>Baseline!B$33 * (C508 * Baseline!B$57*Baseline!B$66/Baseline!B$73 + Baseline!B$67*Baseline!B$52/Baseline!B$74 + Baseline!B$55*Baseline!B$53/Baseline!B$75 + Baseline!B$56*Baseline!B$54/Baseline!B$76)</f>
        <v>3.8823637670991328E-8</v>
      </c>
      <c r="J508" s="1">
        <f>Baseline!B$33 * (C508 * Baseline!B$57*Baseline!B$57/Baseline!B$73 + Baseline!B$67*Baseline!B$67/Baseline!B$74 + Baseline!B$55*Baseline!B$55/Baseline!B$75 + Baseline!B$56*Baseline!B$56/Baseline!B$76)</f>
        <v>1.794960541665315E-6</v>
      </c>
      <c r="K508" s="40">
        <f>Baseline!B$33 * (C508 * Baseline!B$57*Baseline!B$58/Baseline!B$73 + Baseline!B$67*Baseline!B$59/Baseline!B$74 + Baseline!B$55*Baseline!B$68/Baseline!B$75 + Baseline!B$56*Baseline!B$60/Baseline!B$76)</f>
        <v>1.3929087637798844E-8</v>
      </c>
      <c r="L508" s="1">
        <f>Baseline!B$33 * (C508 * Baseline!B$57*Baseline!B$61/Baseline!B$73 + Baseline!B$67*Baseline!B$62/Baseline!B$74 + Baseline!B$55*Baseline!B$63/Baseline!B$75 + Baseline!B$56*Baseline!B$69/Baseline!B$76)</f>
        <v>1.4629407883033514E-8</v>
      </c>
      <c r="M508" s="40">
        <f>Baseline!B$33 * (C508 * Baseline!B$58*Baseline!B$66/Baseline!B$73 + Baseline!B$59*Baseline!B$52/Baseline!B$74 + Baseline!B$68*Baseline!B$53/Baseline!B$75 + Baseline!B$60*Baseline!B$54/Baseline!B$76)</f>
        <v>1.0709581848317151E-7</v>
      </c>
      <c r="N508" s="1">
        <f>Baseline!B$33 * (C508 * Baseline!B$58*Baseline!B$57/Baseline!B$73 + Baseline!B$59*Baseline!B$67/Baseline!B$74 + Baseline!B$68*Baseline!B$55/Baseline!B$75 + Baseline!B$60*Baseline!B$56/Baseline!B$76)</f>
        <v>1.3929087637798844E-8</v>
      </c>
      <c r="O508" s="1">
        <f>Baseline!B$33 * (C508 * Baseline!B$58*Baseline!B$58/Baseline!B$73 + Baseline!B$59*Baseline!B$59/Baseline!B$74 + Baseline!B$68*Baseline!B$68/Baseline!B$75 + Baseline!B$60*Baseline!B$60/Baseline!B$76)</f>
        <v>1.325016492204083E-6</v>
      </c>
      <c r="P508" s="40">
        <f>Baseline!B$33 * (C508 * Baseline!B$58*Baseline!B$61/Baseline!B$73 + Baseline!B$59*Baseline!B$62/Baseline!B$74 + Baseline!B$68*Baseline!B$63/Baseline!B$75 + Baseline!B$60*Baseline!B$69/Baseline!B$76)</f>
        <v>1.6489437073259421E-9</v>
      </c>
      <c r="Q508" s="40">
        <f>Baseline!B$33 * (C508 * Baseline!B$61*Baseline!B$66/Baseline!B$73 + Baseline!B$62*Baseline!B$52/Baseline!B$74 + Baseline!B$63*Baseline!B$53/Baseline!B$75 + Baseline!B$69*Baseline!B$54/Baseline!B$76)</f>
        <v>1.5990168464710262E-9</v>
      </c>
      <c r="R508" s="40">
        <f>Baseline!B$33 * (C508 * Baseline!B$61*Baseline!B$57/Baseline!B$73 + Baseline!B$62*Baseline!B$67/Baseline!B$74 + Baseline!B$63*Baseline!B$55/Baseline!B$75 + Baseline!B$69*Baseline!B$56/Baseline!B$76)</f>
        <v>1.4629407883033514E-8</v>
      </c>
      <c r="S508" s="40">
        <f>Baseline!B$33 * (C508 * Baseline!B$61*Baseline!B$58/Baseline!B$73 + Baseline!B$62*Baseline!B$59/Baseline!B$74 + Baseline!B$63*Baseline!B$68/Baseline!B$75 + Baseline!B$69*Baseline!B$60/Baseline!B$76)</f>
        <v>1.6489437073259421E-9</v>
      </c>
      <c r="T508" s="40">
        <f>Baseline!B$33 * (C508 * Baseline!B$61*Baseline!B$61/Baseline!B$73 + Baseline!B$62*Baseline!B$62/Baseline!B$74 + Baseline!B$63*Baseline!B$63/Baseline!B$75 + Baseline!B$69*Baseline!B$69/Baseline!B$76)</f>
        <v>9.8551800334494777E-8</v>
      </c>
      <c r="U508" s="40"/>
      <c r="V508" s="40">
        <f>E508 * ( Baseline!B$87 * Baseline!B$7 )</f>
        <v>0.17220464802559057</v>
      </c>
      <c r="W508" s="40">
        <f>F508 * ( Baseline!D$87 * Baseline!B$11 )</f>
        <v>7.1616394719206536E-4</v>
      </c>
      <c r="X508" s="40">
        <f>G508 * ( Baseline!F$87 * Baseline!B$16 )</f>
        <v>3.7199486144070455E-3</v>
      </c>
      <c r="Y508" s="40">
        <f>H508 * ( Baseline!H$87 * Baseline!B$18 )</f>
        <v>5.623317979979905E-4</v>
      </c>
      <c r="Z508" s="48">
        <f t="shared" si="0"/>
        <v>0.17720309238518769</v>
      </c>
      <c r="AA508" s="40">
        <f>I508 * ( Baseline!B$87 * Baseline!B$7 )</f>
        <v>4.02950535387219E-4</v>
      </c>
      <c r="AB508" s="1">
        <f>J508 * ( Baseline!D$87 * Baseline!B$11 )</f>
        <v>3.3110911385141613E-2</v>
      </c>
      <c r="AC508" s="1">
        <f>K508 * ( Baseline!F$87 * Baseline!B$16 )</f>
        <v>4.8382365429445909E-4</v>
      </c>
      <c r="AD508" s="1">
        <f>L508 * ( Baseline!F$87 * Baseline!B$16 )</f>
        <v>5.0814911688300333E-4</v>
      </c>
      <c r="AE508" s="48">
        <f t="shared" si="1"/>
        <v>3.4505834691706296E-2</v>
      </c>
      <c r="AF508" s="48">
        <f>M508 * ( Baseline!B$87 * Baseline!B$7 )</f>
        <v>1.1115475000368371E-3</v>
      </c>
      <c r="AG508" s="48">
        <f>N508 * ( Baseline!D$87 * Baseline!B$11 )</f>
        <v>2.5694424793490774E-4</v>
      </c>
      <c r="AH508" s="48">
        <f>O508 * ( Baseline!F$87 * Baseline!B$16 )</f>
        <v>4.6024142996914291E-2</v>
      </c>
      <c r="AI508" s="48">
        <f>P508 * ( Baseline!H$87 * Baseline!B$18 )</f>
        <v>5.798897502452741E-4</v>
      </c>
      <c r="AJ508" s="48">
        <f t="shared" si="2"/>
        <v>4.7972524495131313E-2</v>
      </c>
      <c r="AK508" s="48">
        <f>Q508 * ( Baseline!B$87 * Baseline!B$7 )</f>
        <v>1.6596195849522782E-5</v>
      </c>
      <c r="AL508" s="48">
        <f>R508 * ( Baseline!D$87 * Baseline!B$11 )</f>
        <v>2.6986277234975224E-4</v>
      </c>
      <c r="AM508" s="48">
        <f>S508 * ( Baseline!F$87 * Baseline!B$16 )</f>
        <v>5.7275680284998414E-5</v>
      </c>
      <c r="AN508" s="48">
        <f>T508 * ( Baseline!H$87 * Baseline!B$18 )</f>
        <v>3.4658053290897321E-2</v>
      </c>
      <c r="AO508" s="48">
        <f t="shared" si="3"/>
        <v>3.5001787939381593E-2</v>
      </c>
      <c r="AP508" s="48"/>
      <c r="AQ508" s="48">
        <f>V508 * ( (1-Baseline!B$88-Baseline!B$87) + (1-B508)*Baseline!B$88 )</f>
        <v>7.1638596973056051E-2</v>
      </c>
      <c r="AR508" s="48">
        <f>W508 * ( (1-Baseline!B$88-Baseline!B$87) + (1-B508)*Baseline!B$88 )</f>
        <v>2.9793028799025893E-4</v>
      </c>
      <c r="AS508" s="48">
        <f>X508 * ( (1-Baseline!B$88-Baseline!B$87) + (1-B508)*Baseline!B$88 )</f>
        <v>1.5475302357017822E-3</v>
      </c>
      <c r="AT508" s="48">
        <f>Y508 * ( (1-Baseline!B$88-Baseline!B$87) + (1-B508)*Baseline!B$88 )</f>
        <v>2.3393480666053501E-4</v>
      </c>
      <c r="AU508" s="48">
        <f t="shared" si="4"/>
        <v>7.3717992303408628E-2</v>
      </c>
      <c r="AV508" s="48">
        <f>AA508 * ( (1-Baseline!D$88-Baseline!D$87) + (1-B508)*Baseline!D$88 )</f>
        <v>2.8537209692979491E-4</v>
      </c>
      <c r="AW508" s="48">
        <f>AB508 * ( (1-Baseline!D$88-Baseline!D$87) + (1-B508)*Baseline!D$88 )</f>
        <v>2.3449355152623006E-2</v>
      </c>
      <c r="AX508" s="48">
        <f>AC508 * ( (1-Baseline!D$88-Baseline!D$87) + (1-B508)*Baseline!D$88 )</f>
        <v>3.4264694706899088E-4</v>
      </c>
      <c r="AY508" s="48">
        <f>AD508 * ( (1-Baseline!D$88-Baseline!D$87) + (1-B508)*Baseline!D$88 )</f>
        <v>3.5987439227143825E-4</v>
      </c>
      <c r="AZ508" s="48">
        <f t="shared" si="5"/>
        <v>2.4437248588893231E-2</v>
      </c>
      <c r="BA508" s="48">
        <f>AF508 * ( (1-Baseline!F$88-Baseline!F$87) + (1-Baseline!B$36)*Baseline!F$88 )</f>
        <v>7.9990515054650924E-4</v>
      </c>
      <c r="BB508" s="48">
        <f>AG508 * ( (1-Baseline!F$88-Baseline!F$87) + (1-Baseline!B$36)*Baseline!F$88 )</f>
        <v>1.8490530302989354E-4</v>
      </c>
      <c r="BC508" s="48">
        <f>AH508 * ( (1-Baseline!F$88-Baseline!F$87) + (1-Baseline!B$36)*Baseline!F$88 )</f>
        <v>3.3120446073155431E-2</v>
      </c>
      <c r="BD508" s="48">
        <f>AI508 * ( (1-Baseline!F$88-Baseline!F$87) + (1-Baseline!B$36)*Baseline!F$88 )</f>
        <v>4.173072207485071E-4</v>
      </c>
      <c r="BE508" s="48">
        <f t="shared" si="6"/>
        <v>3.4522563747480341E-2</v>
      </c>
      <c r="BF508" s="48">
        <f>AK508 * ( (1-Baseline!H$88-Baseline!H$87) + (1-Baseline!B$36)*Baseline!H$88 )</f>
        <v>1.3149497895493889E-5</v>
      </c>
      <c r="BG508" s="48">
        <f>AL508 * ( (1-Baseline!H$88-Baseline!H$87) + (1-Baseline!B$36)*Baseline!H$88 )</f>
        <v>2.1381767178815567E-4</v>
      </c>
      <c r="BH508" s="48">
        <f>AM508 * ( (1-Baseline!H$88-Baseline!H$87) + (1-Baseline!B$36)*Baseline!H$88 )</f>
        <v>4.5380667003409938E-5</v>
      </c>
      <c r="BI508" s="48">
        <f>AN508 * ( (1-Baseline!H$88-Baseline!H$87) + (1-Baseline!B$36)*Baseline!H$88 )</f>
        <v>2.7460268783443764E-2</v>
      </c>
      <c r="BJ508" s="48">
        <f t="shared" si="7"/>
        <v>2.7732616620130823E-2</v>
      </c>
      <c r="BK508" s="48"/>
      <c r="BL508" s="48">
        <f t="shared" si="18"/>
        <v>0.97179256697884275</v>
      </c>
      <c r="BM508" s="48">
        <f t="shared" si="19"/>
        <v>4.0414867345279415E-3</v>
      </c>
      <c r="BN508" s="48">
        <f t="shared" si="20"/>
        <v>2.0992571655132096E-2</v>
      </c>
      <c r="BO508" s="48">
        <f t="shared" si="21"/>
        <v>3.1733746314970938E-3</v>
      </c>
      <c r="BP508" s="48">
        <f t="shared" si="8"/>
        <v>1</v>
      </c>
      <c r="BQ508" s="48">
        <f t="shared" si="22"/>
        <v>1.167775070469664E-2</v>
      </c>
      <c r="BR508" s="48">
        <f t="shared" si="23"/>
        <v>0.95957427724824862</v>
      </c>
      <c r="BS508" s="48">
        <f t="shared" si="24"/>
        <v>1.4021502699969443E-2</v>
      </c>
      <c r="BT508" s="48">
        <f t="shared" si="25"/>
        <v>1.4726469347085243E-2</v>
      </c>
      <c r="BU508" s="48">
        <f t="shared" si="9"/>
        <v>1</v>
      </c>
      <c r="BV508" s="48">
        <f t="shared" si="26"/>
        <v>2.3170502526913026E-2</v>
      </c>
      <c r="BW508" s="48">
        <f t="shared" si="27"/>
        <v>5.3560710143779229E-3</v>
      </c>
      <c r="BX508" s="48">
        <f t="shared" si="28"/>
        <v>0.95938547077265524</v>
      </c>
      <c r="BY508" s="48">
        <f t="shared" si="29"/>
        <v>1.2087955686053723E-2</v>
      </c>
      <c r="BZ508" s="48">
        <f t="shared" si="10"/>
        <v>0.99999999999999989</v>
      </c>
      <c r="CA508" s="48">
        <f t="shared" si="30"/>
        <v>4.7415280265868619E-4</v>
      </c>
      <c r="CB508" s="48">
        <f t="shared" si="31"/>
        <v>7.7099710682528109E-3</v>
      </c>
      <c r="CC508" s="48">
        <f t="shared" si="32"/>
        <v>1.6363644161318906E-3</v>
      </c>
      <c r="CD508" s="48">
        <f t="shared" si="33"/>
        <v>0.99017951171295671</v>
      </c>
      <c r="CE508" s="48">
        <f t="shared" si="11"/>
        <v>1</v>
      </c>
      <c r="CF508" s="48"/>
      <c r="CG508" s="48">
        <f t="shared" si="34"/>
        <v>0.97179256697884275</v>
      </c>
      <c r="CH508" s="48">
        <f t="shared" si="35"/>
        <v>4.0414867345279415E-3</v>
      </c>
      <c r="CI508" s="48">
        <f t="shared" si="36"/>
        <v>2.0992571655132096E-2</v>
      </c>
      <c r="CJ508" s="48">
        <f t="shared" si="37"/>
        <v>3.1733746314970938E-3</v>
      </c>
      <c r="CK508" s="48">
        <f t="shared" si="12"/>
        <v>1</v>
      </c>
      <c r="CL508" s="48">
        <f t="shared" si="38"/>
        <v>1.167775070469664E-2</v>
      </c>
      <c r="CM508" s="48">
        <f t="shared" si="39"/>
        <v>0.95957427724824862</v>
      </c>
      <c r="CN508" s="48">
        <f t="shared" si="40"/>
        <v>1.4021502699969443E-2</v>
      </c>
      <c r="CO508" s="48">
        <f t="shared" si="41"/>
        <v>1.4726469347085243E-2</v>
      </c>
      <c r="CP508" s="48">
        <f t="shared" si="13"/>
        <v>1</v>
      </c>
      <c r="CQ508" s="48">
        <f t="shared" si="42"/>
        <v>2.3170502526913026E-2</v>
      </c>
      <c r="CR508" s="48">
        <f t="shared" si="43"/>
        <v>5.3560710143779229E-3</v>
      </c>
      <c r="CS508" s="48">
        <f t="shared" si="44"/>
        <v>0.95938547077265524</v>
      </c>
      <c r="CT508" s="48">
        <f t="shared" si="45"/>
        <v>1.2087955686053723E-2</v>
      </c>
      <c r="CU508" s="48">
        <f t="shared" si="14"/>
        <v>0.99999999999999989</v>
      </c>
      <c r="CV508" s="48">
        <f t="shared" si="46"/>
        <v>4.7415280265868619E-4</v>
      </c>
      <c r="CW508" s="48">
        <f t="shared" si="47"/>
        <v>7.7099710682528109E-3</v>
      </c>
      <c r="CX508" s="48">
        <f t="shared" si="48"/>
        <v>1.6363644161318906E-3</v>
      </c>
      <c r="CY508" s="48">
        <f t="shared" si="49"/>
        <v>0.99017951171295671</v>
      </c>
      <c r="CZ508" s="48">
        <f t="shared" si="15"/>
        <v>1</v>
      </c>
      <c r="DA508" s="48"/>
      <c r="DB508" s="48">
        <f>(AQ508*Baseline!B$7 + AV508*Baseline!B$11 + BA508*Baseline!B$16 + BF508*Baseline!B$18)</f>
        <v>38638.675878825728</v>
      </c>
      <c r="DC508" s="48">
        <f>(AR508*Baseline!B$7 + AW508*Baseline!B$11 + BB508*Baseline!B$16 + BG508*Baseline!B$18)</f>
        <v>60843.258143211089</v>
      </c>
      <c r="DD508" s="48">
        <f>(AS508*Baseline!B$7 + AX508*Baseline!B$11 + BC508*Baseline!B$16 + BH508*Baseline!B$18)</f>
        <v>114523.18204777497</v>
      </c>
      <c r="DE508" s="48">
        <f>(AT508*Baseline!B$7 + AY508*Baseline!B$11 + BD508*Baseline!B$16 + BI508*Baseline!B$18)</f>
        <v>1259711.4020997703</v>
      </c>
      <c r="DF508" s="48">
        <f t="shared" si="16"/>
        <v>1473716.5181695821</v>
      </c>
      <c r="DG508" s="48"/>
      <c r="DH508" s="48">
        <f t="shared" si="50"/>
        <v>2.6218526699298035E-2</v>
      </c>
      <c r="DI508" s="48">
        <f t="shared" si="51"/>
        <v>4.128559149135478E-2</v>
      </c>
      <c r="DJ508" s="48">
        <f t="shared" si="52"/>
        <v>7.7710455596994715E-2</v>
      </c>
      <c r="DK508" s="48">
        <f t="shared" si="53"/>
        <v>0.85478542621235243</v>
      </c>
      <c r="DL508" s="48">
        <f t="shared" si="17"/>
        <v>1</v>
      </c>
      <c r="DM508" s="48"/>
      <c r="DN508" s="48">
        <f>DH508 / (Baseline!B$7/Baseline!B$17)</f>
        <v>2.7986552775208473</v>
      </c>
      <c r="DO508" s="48">
        <f>DI508 / (Baseline!B$11/Baseline!B$17)</f>
        <v>0.99665393897223953</v>
      </c>
      <c r="DP508" s="48">
        <f>DJ508 / (Baseline!B$16/Baseline!B$17)</f>
        <v>1.200861385208466</v>
      </c>
      <c r="DQ508" s="48">
        <f>DK508 / (Baseline!B$18/Baseline!B$17)</f>
        <v>0.96641038663412693</v>
      </c>
      <c r="DR508" s="71"/>
      <c r="DS508" s="48">
        <f>(AU508*Baseline!B$34)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2.3587230095511294E-2</v>
      </c>
      <c r="DT508" s="48">
        <f>(AZ508*Baseline!B$34) + (Baseline!D$88*(1-Baseline!D$89)*Baseline!B$35) + (Baseline!D$88*Baseline!D$89*((1-Baseline!D$90)*Baseline!B$40 + Baseline!D$90*Baseline!B$41))</f>
        <v>1.0079155288333988E-2</v>
      </c>
      <c r="DU508" s="48">
        <f>(BE508*Baseline!B$34) + (Baseline!F$88*(1-Baseline!F$89)*Baseline!B$35) + (Baseline!F$88*Baseline!F$89*((1-Baseline!F$90)*Baseline!B$40 + Baseline!F$90*Baseline!B$41))</f>
        <v>1.2909024562122054E-2</v>
      </c>
      <c r="DV508" s="48">
        <f>(BJ508*Baseline!B$34) + (Baseline!H$88*(1-Baseline!H$89)*Baseline!B$35) + (Baseline!H$88*Baseline!H$89*((1-Baseline!H$90)*Baseline!B$40 + Baseline!H$90*Baseline!B$41))</f>
        <v>9.3048924930196238E-3</v>
      </c>
      <c r="DW508" s="48">
        <f>( DS508*Baseline!B$7 + DT508*Baseline!B$11 + DU508*Baseline!B$16 + DV508*Baseline!B$18 ) / Baseline!B$17</f>
        <v>9.7039978789481771E-3</v>
      </c>
    </row>
    <row r="509" spans="1:127">
      <c r="A509" s="7" t="s">
        <v>815</v>
      </c>
      <c r="B509" s="1">
        <f>MIN( MAX( NORMINV( MCrands!B509, (B$5+B$4)/2, (B$5-B$4)/3.29 ), 0 ), 1 )</f>
        <v>0.27541756951090379</v>
      </c>
      <c r="C509" s="1">
        <f>MAX( NORMINV( MCrands!C509, (C$5+C$4)/2, (C$5-C$4)/3.29 ), 0 )</f>
        <v>2.2215277081928226</v>
      </c>
      <c r="D509" s="40"/>
      <c r="E509" s="40">
        <f>Baseline!B$33 * (C509 * Baseline!B$66*Baseline!B$66/Baseline!B$73 + Baseline!B$52*Baseline!B$52/Baseline!B$74 + Baseline!B$53*Baseline!B$53/Baseline!B$75 + Baseline!B$54*Baseline!B$54/Baseline!B$76)</f>
        <v>1.8598343826906003E-5</v>
      </c>
      <c r="F509" s="40">
        <f>Baseline!B$33 * (C509 * Baseline!B$66*Baseline!B$57/Baseline!B$73 + Baseline!B$52*Baseline!B$67/Baseline!B$74 + Baseline!B$53*Baseline!B$55/Baseline!B$75 + Baseline!B$54*Baseline!B$56/Baseline!B$76)</f>
        <v>3.9092003065905782E-8</v>
      </c>
      <c r="G509" s="1">
        <f>Baseline!B$33 * (C509 * Baseline!B$66*Baseline!B$58/Baseline!B$73 + Baseline!B$52*Baseline!B$59/Baseline!B$74 + Baseline!B$53*Baseline!B$68/Baseline!B$75 + Baseline!B$54*Baseline!B$60/Baseline!B$76)</f>
        <v>1.0775555007900284E-7</v>
      </c>
      <c r="H509" s="40">
        <f>Baseline!B$33 * (C509 * Baseline!B$66*Baseline!B$61/Baseline!B$73 + Baseline!B$52*Baseline!B$62/Baseline!B$74 + Baseline!B$53*Baseline!B$63/Baseline!B$75 + Baseline!B$54*Baseline!B$69/Baseline!B$76)</f>
        <v>1.6649900060541606E-9</v>
      </c>
      <c r="I509" s="40">
        <f>Baseline!B$33 * (C509 * Baseline!B$57*Baseline!B$66/Baseline!B$73 + Baseline!B$67*Baseline!B$52/Baseline!B$74 + Baseline!B$55*Baseline!B$53/Baseline!B$75 + Baseline!B$56*Baseline!B$54/Baseline!B$76)</f>
        <v>3.9092003065905775E-8</v>
      </c>
      <c r="J509" s="1">
        <f>Baseline!B$33 * (C509 * Baseline!B$57*Baseline!B$57/Baseline!B$73 + Baseline!B$67*Baseline!B$67/Baseline!B$74 + Baseline!B$55*Baseline!B$55/Baseline!B$75 + Baseline!B$56*Baseline!B$56/Baseline!B$76)</f>
        <v>1.794960577555037E-6</v>
      </c>
      <c r="K509" s="40">
        <f>Baseline!B$33 * (C509 * Baseline!B$57*Baseline!B$58/Baseline!B$73 + Baseline!B$67*Baseline!B$59/Baseline!B$74 + Baseline!B$55*Baseline!B$68/Baseline!B$75 + Baseline!B$56*Baseline!B$60/Baseline!B$76)</f>
        <v>1.3929175866698319E-8</v>
      </c>
      <c r="L509" s="1">
        <f>Baseline!B$33 * (C509 * Baseline!B$57*Baseline!B$61/Baseline!B$73 + Baseline!B$67*Baseline!B$62/Baseline!B$74 + Baseline!B$55*Baseline!B$63/Baseline!B$75 + Baseline!B$56*Baseline!B$69/Baseline!B$76)</f>
        <v>1.4629416705923462E-8</v>
      </c>
      <c r="M509" s="40">
        <f>Baseline!B$33 * (C509 * Baseline!B$58*Baseline!B$66/Baseline!B$73 + Baseline!B$59*Baseline!B$52/Baseline!B$74 + Baseline!B$68*Baseline!B$53/Baseline!B$75 + Baseline!B$60*Baseline!B$54/Baseline!B$76)</f>
        <v>1.0775555007900284E-7</v>
      </c>
      <c r="N509" s="1">
        <f>Baseline!B$33 * (C509 * Baseline!B$58*Baseline!B$57/Baseline!B$73 + Baseline!B$59*Baseline!B$67/Baseline!B$74 + Baseline!B$68*Baseline!B$55/Baseline!B$75 + Baseline!B$60*Baseline!B$56/Baseline!B$76)</f>
        <v>1.3929175866698319E-8</v>
      </c>
      <c r="O509" s="1">
        <f>Baseline!B$33 * (C509 * Baseline!B$58*Baseline!B$58/Baseline!B$73 + Baseline!B$59*Baseline!B$59/Baseline!B$74 + Baseline!B$68*Baseline!B$68/Baseline!B$75 + Baseline!B$60*Baseline!B$60/Baseline!B$76)</f>
        <v>1.3250167091001275E-6</v>
      </c>
      <c r="P509" s="40">
        <f>Baseline!B$33 * (C509 * Baseline!B$58*Baseline!B$61/Baseline!B$73 + Baseline!B$59*Baseline!B$62/Baseline!B$74 + Baseline!B$68*Baseline!B$63/Baseline!B$75 + Baseline!B$60*Baseline!B$69/Baseline!B$76)</f>
        <v>1.6489653969303966E-9</v>
      </c>
      <c r="Q509" s="40">
        <f>Baseline!B$33 * (C509 * Baseline!B$61*Baseline!B$66/Baseline!B$73 + Baseline!B$62*Baseline!B$52/Baseline!B$74 + Baseline!B$63*Baseline!B$53/Baseline!B$75 + Baseline!B$69*Baseline!B$54/Baseline!B$76)</f>
        <v>1.6649900060541606E-9</v>
      </c>
      <c r="R509" s="40">
        <f>Baseline!B$33 * (C509 * Baseline!B$61*Baseline!B$57/Baseline!B$73 + Baseline!B$62*Baseline!B$67/Baseline!B$74 + Baseline!B$63*Baseline!B$55/Baseline!B$75 + Baseline!B$69*Baseline!B$56/Baseline!B$76)</f>
        <v>1.4629416705923462E-8</v>
      </c>
      <c r="S509" s="40">
        <f>Baseline!B$33 * (C509 * Baseline!B$61*Baseline!B$58/Baseline!B$73 + Baseline!B$62*Baseline!B$59/Baseline!B$74 + Baseline!B$63*Baseline!B$68/Baseline!B$75 + Baseline!B$69*Baseline!B$60/Baseline!B$76)</f>
        <v>1.6489653969303966E-9</v>
      </c>
      <c r="T509" s="40">
        <f>Baseline!B$33 * (C509 * Baseline!B$61*Baseline!B$61/Baseline!B$73 + Baseline!B$62*Baseline!B$62/Baseline!B$74 + Baseline!B$63*Baseline!B$63/Baseline!B$75 + Baseline!B$69*Baseline!B$69/Baseline!B$76)</f>
        <v>9.8551802503455226E-8</v>
      </c>
      <c r="U509" s="40"/>
      <c r="V509" s="40">
        <f>E509 * ( Baseline!B$87 * Baseline!B$7 )</f>
        <v>0.19303221057945741</v>
      </c>
      <c r="W509" s="40">
        <f>F509 * ( Baseline!D$87 * Baseline!B$11 )</f>
        <v>7.211143751282733E-4</v>
      </c>
      <c r="X509" s="40">
        <f>G509 * ( Baseline!F$87 * Baseline!B$16 )</f>
        <v>3.7428642395972013E-3</v>
      </c>
      <c r="Y509" s="40">
        <f>H509 * ( Baseline!H$87 * Baseline!B$18 )</f>
        <v>5.8553280774961886E-4</v>
      </c>
      <c r="Z509" s="48">
        <f t="shared" si="0"/>
        <v>0.1980817220019325</v>
      </c>
      <c r="AA509" s="40">
        <f>I509 * ( Baseline!B$87 * Baseline!B$7 )</f>
        <v>4.0573589982103605E-4</v>
      </c>
      <c r="AB509" s="1">
        <f>J509 * ( Baseline!D$87 * Baseline!B$11 )</f>
        <v>3.3110912047184804E-2</v>
      </c>
      <c r="AC509" s="1">
        <f>K509 * ( Baseline!F$87 * Baseline!B$16 )</f>
        <v>4.8382671890498266E-4</v>
      </c>
      <c r="AD509" s="1">
        <f>L509 * ( Baseline!F$87 * Baseline!B$16 )</f>
        <v>5.0814942334405572E-4</v>
      </c>
      <c r="AE509" s="48">
        <f t="shared" si="1"/>
        <v>3.4508624089254876E-2</v>
      </c>
      <c r="AF509" s="48">
        <f>M509 * ( Baseline!B$87 * Baseline!B$7 )</f>
        <v>1.1183948542699705E-3</v>
      </c>
      <c r="AG509" s="48">
        <f>N509 * ( Baseline!D$87 * Baseline!B$11 )</f>
        <v>2.5694587545774424E-4</v>
      </c>
      <c r="AH509" s="48">
        <f>O509 * ( Baseline!F$87 * Baseline!B$16 )</f>
        <v>4.60241505307485E-2</v>
      </c>
      <c r="AI509" s="48">
        <f>P509 * ( Baseline!H$87 * Baseline!B$18 )</f>
        <v>5.7989737790366789E-4</v>
      </c>
      <c r="AJ509" s="48">
        <f t="shared" si="2"/>
        <v>4.7979388638379881E-2</v>
      </c>
      <c r="AK509" s="48">
        <f>Q509 * ( Baseline!B$87 * Baseline!B$7 )</f>
        <v>1.7280931272836133E-5</v>
      </c>
      <c r="AL509" s="48">
        <f>R509 * ( Baseline!D$87 * Baseline!B$11 )</f>
        <v>2.698629351020359E-4</v>
      </c>
      <c r="AM509" s="48">
        <f>S509 * ( Baseline!F$87 * Baseline!B$16 )</f>
        <v>5.7276433668418794E-5</v>
      </c>
      <c r="AN509" s="48">
        <f>T509 * ( Baseline!H$87 * Baseline!B$18 )</f>
        <v>3.4658054053663165E-2</v>
      </c>
      <c r="AO509" s="48">
        <f t="shared" si="3"/>
        <v>3.5002474353706459E-2</v>
      </c>
      <c r="AP509" s="48"/>
      <c r="AQ509" s="48">
        <f>V509 * ( (1-Baseline!B$88-Baseline!B$87) + (1-B509)*Baseline!B$88 )</f>
        <v>0.14158494984820813</v>
      </c>
      <c r="AR509" s="48">
        <f>W509 * ( (1-Baseline!B$88-Baseline!B$87) + (1-B509)*Baseline!B$88 )</f>
        <v>5.2892179150241744E-4</v>
      </c>
      <c r="AS509" s="48">
        <f>X509 * ( (1-Baseline!B$88-Baseline!B$87) + (1-B509)*Baseline!B$88 )</f>
        <v>2.7453099358973883E-3</v>
      </c>
      <c r="AT509" s="48">
        <f>Y509 * ( (1-Baseline!B$88-Baseline!B$87) + (1-B509)*Baseline!B$88 )</f>
        <v>4.2947564539020424E-4</v>
      </c>
      <c r="AU509" s="48">
        <f t="shared" si="4"/>
        <v>0.14528865722099812</v>
      </c>
      <c r="AV509" s="48">
        <f>AA509 * ( (1-Baseline!D$88-Baseline!D$87) + (1-B509)*Baseline!D$88 )</f>
        <v>3.5218335756950634E-4</v>
      </c>
      <c r="AW509" s="48">
        <f>AB509 * ( (1-Baseline!D$88-Baseline!D$87) + (1-B509)*Baseline!D$88 )</f>
        <v>2.8740646765814167E-2</v>
      </c>
      <c r="AX509" s="48">
        <f>AC509 * ( (1-Baseline!D$88-Baseline!D$87) + (1-B509)*Baseline!D$88 )</f>
        <v>4.1996707321425956E-4</v>
      </c>
      <c r="AY509" s="48">
        <f>AD509 * ( (1-Baseline!D$88-Baseline!D$87) + (1-B509)*Baseline!D$88 )</f>
        <v>4.4107945621586688E-4</v>
      </c>
      <c r="AZ509" s="48">
        <f t="shared" si="5"/>
        <v>2.99538766528138E-2</v>
      </c>
      <c r="BA509" s="48">
        <f>AF509 * ( (1-Baseline!F$88-Baseline!F$87) + (1-Baseline!B$36)*Baseline!F$88 )</f>
        <v>8.0483272576800744E-4</v>
      </c>
      <c r="BB509" s="48">
        <f>AG509 * ( (1-Baseline!F$88-Baseline!F$87) + (1-Baseline!B$36)*Baseline!F$88 )</f>
        <v>1.8490647424740741E-4</v>
      </c>
      <c r="BC509" s="48">
        <f>AH509 * ( (1-Baseline!F$88-Baseline!F$87) + (1-Baseline!B$36)*Baseline!F$88 )</f>
        <v>3.3120451494743609E-2</v>
      </c>
      <c r="BD509" s="48">
        <f>AI509 * ( (1-Baseline!F$88-Baseline!F$87) + (1-Baseline!B$36)*Baseline!F$88 )</f>
        <v>4.1731270985557236E-4</v>
      </c>
      <c r="BE509" s="48">
        <f t="shared" si="6"/>
        <v>3.45275034046146E-2</v>
      </c>
      <c r="BF509" s="48">
        <f>AK509 * ( (1-Baseline!H$88-Baseline!H$87) + (1-Baseline!B$36)*Baseline!H$88 )</f>
        <v>1.3692027466093524E-5</v>
      </c>
      <c r="BG509" s="48">
        <f>AL509 * ( (1-Baseline!H$88-Baseline!H$87) + (1-Baseline!B$36)*Baseline!H$88 )</f>
        <v>2.1381780074004506E-4</v>
      </c>
      <c r="BH509" s="48">
        <f>AM509 * ( (1-Baseline!H$88-Baseline!H$87) + (1-Baseline!B$36)*Baseline!H$88 )</f>
        <v>4.5381263924161576E-5</v>
      </c>
      <c r="BI509" s="48">
        <f>AN509 * ( (1-Baseline!H$88-Baseline!H$87) + (1-Baseline!B$36)*Baseline!H$88 )</f>
        <v>2.7460269387798397E-2</v>
      </c>
      <c r="BJ509" s="48">
        <f t="shared" si="7"/>
        <v>2.7733160479928697E-2</v>
      </c>
      <c r="BK509" s="48"/>
      <c r="BL509" s="48">
        <f t="shared" si="18"/>
        <v>0.97450793858493501</v>
      </c>
      <c r="BM509" s="48">
        <f t="shared" si="19"/>
        <v>3.6404892275786966E-3</v>
      </c>
      <c r="BN509" s="48">
        <f t="shared" si="20"/>
        <v>1.8895555843161972E-2</v>
      </c>
      <c r="BO509" s="48">
        <f t="shared" si="21"/>
        <v>2.9560163443243209E-3</v>
      </c>
      <c r="BP509" s="48">
        <f t="shared" si="8"/>
        <v>0.99999999999999989</v>
      </c>
      <c r="BQ509" s="48">
        <f t="shared" si="22"/>
        <v>1.1757521794309153E-2</v>
      </c>
      <c r="BR509" s="48">
        <f t="shared" si="23"/>
        <v>0.95949673222395193</v>
      </c>
      <c r="BS509" s="48">
        <f t="shared" si="24"/>
        <v>1.4020458122398285E-2</v>
      </c>
      <c r="BT509" s="48">
        <f t="shared" si="25"/>
        <v>1.4725287859340668E-2</v>
      </c>
      <c r="BU509" s="48">
        <f t="shared" si="9"/>
        <v>1</v>
      </c>
      <c r="BV509" s="48">
        <f t="shared" si="26"/>
        <v>2.3309902147759742E-2</v>
      </c>
      <c r="BW509" s="48">
        <f t="shared" si="27"/>
        <v>5.3553386724941917E-3</v>
      </c>
      <c r="BX509" s="48">
        <f t="shared" si="28"/>
        <v>0.95924837387220607</v>
      </c>
      <c r="BY509" s="48">
        <f t="shared" si="29"/>
        <v>1.2086385307540035E-2</v>
      </c>
      <c r="BZ509" s="48">
        <f t="shared" si="10"/>
        <v>1</v>
      </c>
      <c r="CA509" s="48">
        <f t="shared" si="30"/>
        <v>4.9370599055967117E-4</v>
      </c>
      <c r="CB509" s="48">
        <f t="shared" si="31"/>
        <v>7.7098245219758225E-3</v>
      </c>
      <c r="CC509" s="48">
        <f t="shared" si="32"/>
        <v>1.6363538500058557E-3</v>
      </c>
      <c r="CD509" s="48">
        <f t="shared" si="33"/>
        <v>0.99016011563745854</v>
      </c>
      <c r="CE509" s="48">
        <f t="shared" si="11"/>
        <v>0.99999999999999989</v>
      </c>
      <c r="CF509" s="48"/>
      <c r="CG509" s="48">
        <f t="shared" si="34"/>
        <v>0.97450793858493501</v>
      </c>
      <c r="CH509" s="48">
        <f t="shared" si="35"/>
        <v>3.6404892275786966E-3</v>
      </c>
      <c r="CI509" s="48">
        <f t="shared" si="36"/>
        <v>1.8895555843161972E-2</v>
      </c>
      <c r="CJ509" s="48">
        <f t="shared" si="37"/>
        <v>2.9560163443243209E-3</v>
      </c>
      <c r="CK509" s="48">
        <f t="shared" si="12"/>
        <v>0.99999999999999989</v>
      </c>
      <c r="CL509" s="48">
        <f t="shared" si="38"/>
        <v>1.1757521794309153E-2</v>
      </c>
      <c r="CM509" s="48">
        <f t="shared" si="39"/>
        <v>0.95949673222395193</v>
      </c>
      <c r="CN509" s="48">
        <f t="shared" si="40"/>
        <v>1.4020458122398285E-2</v>
      </c>
      <c r="CO509" s="48">
        <f t="shared" si="41"/>
        <v>1.4725287859340668E-2</v>
      </c>
      <c r="CP509" s="48">
        <f t="shared" si="13"/>
        <v>1</v>
      </c>
      <c r="CQ509" s="48">
        <f t="shared" si="42"/>
        <v>2.3309902147759742E-2</v>
      </c>
      <c r="CR509" s="48">
        <f t="shared" si="43"/>
        <v>5.3553386724941917E-3</v>
      </c>
      <c r="CS509" s="48">
        <f t="shared" si="44"/>
        <v>0.95924837387220607</v>
      </c>
      <c r="CT509" s="48">
        <f t="shared" si="45"/>
        <v>1.2086385307540035E-2</v>
      </c>
      <c r="CU509" s="48">
        <f t="shared" si="14"/>
        <v>1</v>
      </c>
      <c r="CV509" s="48">
        <f t="shared" si="46"/>
        <v>4.9370599055967117E-4</v>
      </c>
      <c r="CW509" s="48">
        <f t="shared" si="47"/>
        <v>7.7098245219758225E-3</v>
      </c>
      <c r="CX509" s="48">
        <f t="shared" si="48"/>
        <v>1.6363538500058557E-3</v>
      </c>
      <c r="CY509" s="48">
        <f t="shared" si="49"/>
        <v>0.99016011563745854</v>
      </c>
      <c r="CZ509" s="48">
        <f t="shared" si="15"/>
        <v>0.99999999999999989</v>
      </c>
      <c r="DA509" s="48"/>
      <c r="DB509" s="48">
        <f>(AQ509*Baseline!B$7 + AV509*Baseline!B$11 + BA509*Baseline!B$16 + BF509*Baseline!B$18)</f>
        <v>72747.288564497605</v>
      </c>
      <c r="DC509" s="48">
        <f>(AR509*Baseline!B$7 + AW509*Baseline!B$11 + BB509*Baseline!B$16 + BG509*Baseline!B$18)</f>
        <v>72302.759445263495</v>
      </c>
      <c r="DD509" s="48">
        <f>(AS509*Baseline!B$7 + AX509*Baseline!B$11 + BC509*Baseline!B$16 + BH509*Baseline!B$18)</f>
        <v>115269.96788501399</v>
      </c>
      <c r="DE509" s="48">
        <f>(AT509*Baseline!B$7 + AY509*Baseline!B$11 + BD509*Baseline!B$16 + BI509*Baseline!B$18)</f>
        <v>1259980.4341147</v>
      </c>
      <c r="DF509" s="48">
        <f t="shared" si="16"/>
        <v>1520300.450009475</v>
      </c>
      <c r="DG509" s="48"/>
      <c r="DH509" s="48">
        <f t="shared" si="50"/>
        <v>4.7850599902173427E-2</v>
      </c>
      <c r="DI509" s="48">
        <f t="shared" si="51"/>
        <v>4.7558204330474863E-2</v>
      </c>
      <c r="DJ509" s="48">
        <f t="shared" si="52"/>
        <v>7.5820518164219183E-2</v>
      </c>
      <c r="DK509" s="48">
        <f t="shared" si="53"/>
        <v>0.82877067760313261</v>
      </c>
      <c r="DL509" s="48">
        <f t="shared" si="17"/>
        <v>1</v>
      </c>
      <c r="DM509" s="48"/>
      <c r="DN509" s="48">
        <f>DH509 / (Baseline!B$7/Baseline!B$17)</f>
        <v>5.1077368108689969</v>
      </c>
      <c r="DO509" s="48">
        <f>DI509 / (Baseline!B$11/Baseline!B$17)</f>
        <v>1.1480778151462303</v>
      </c>
      <c r="DP509" s="48">
        <f>DJ509 / (Baseline!B$16/Baseline!B$17)</f>
        <v>1.1716561403537709</v>
      </c>
      <c r="DQ509" s="48">
        <f>DK509 / (Baseline!B$18/Baseline!B$17)</f>
        <v>0.9369984166932871</v>
      </c>
      <c r="DR509" s="71"/>
      <c r="DS509" s="48">
        <f>(AU509*Baseline!B$34)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3.4322829833149722E-2</v>
      </c>
      <c r="DT509" s="48">
        <f>(AZ509*Baseline!B$34) + (Baseline!D$88*(1-Baseline!D$89)*Baseline!B$35) + (Baseline!D$88*Baseline!D$89*((1-Baseline!D$90)*Baseline!B$40 + Baseline!D$90*Baseline!B$41))</f>
        <v>1.0906649497922073E-2</v>
      </c>
      <c r="DU509" s="48">
        <f>(BE509*Baseline!B$34) + (Baseline!F$88*(1-Baseline!F$89)*Baseline!B$35) + (Baseline!F$88*Baseline!F$89*((1-Baseline!F$90)*Baseline!B$40 + Baseline!F$90*Baseline!B$41))</f>
        <v>1.2909765510692194E-2</v>
      </c>
      <c r="DV509" s="48">
        <f>(BJ509*Baseline!B$34) + (Baseline!H$88*(1-Baseline!H$89)*Baseline!B$35) + (Baseline!H$88*Baseline!H$89*((1-Baseline!H$90)*Baseline!B$40 + Baseline!H$90*Baseline!B$41))</f>
        <v>9.3049740719893057E-3</v>
      </c>
      <c r="DW509" s="48">
        <f>( DS509*Baseline!B$7 + DT509*Baseline!B$11 + DU509*Baseline!B$16 + DV509*Baseline!B$18 ) / Baseline!B$17</f>
        <v>9.838970144575283E-3</v>
      </c>
    </row>
    <row r="510" spans="1:127">
      <c r="A510" s="7" t="s">
        <v>816</v>
      </c>
      <c r="B510" s="1">
        <f>MIN( MAX( NORMINV( MCrands!B510, (B$5+B$4)/2, (B$5-B$4)/3.29 ), 0 ), 1 )</f>
        <v>0.63397330960359144</v>
      </c>
      <c r="C510" s="1">
        <f>MAX( NORMINV( MCrands!C510, (C$5+C$4)/2, (C$5-C$4)/3.29 ), 0 )</f>
        <v>1.7701671667468393</v>
      </c>
      <c r="D510" s="40"/>
      <c r="E510" s="40">
        <f>Baseline!B$33 * (C510 * Baseline!B$66*Baseline!B$66/Baseline!B$73 + Baseline!B$52*Baseline!B$52/Baseline!B$74 + Baseline!B$53*Baseline!B$53/Baseline!B$75 + Baseline!B$54*Baseline!B$54/Baseline!B$76)</f>
        <v>1.4821339528608016E-5</v>
      </c>
      <c r="F510" s="40">
        <f>Baseline!B$33 * (C510 * Baseline!B$66*Baseline!B$57/Baseline!B$73 + Baseline!B$52*Baseline!B$67/Baseline!B$74 + Baseline!B$53*Baseline!B$55/Baseline!B$75 + Baseline!B$54*Baseline!B$56/Baseline!B$76)</f>
        <v>3.858688714503677E-8</v>
      </c>
      <c r="G510" s="1">
        <f>Baseline!B$33 * (C510 * Baseline!B$66*Baseline!B$58/Baseline!B$73 + Baseline!B$52*Baseline!B$59/Baseline!B$74 + Baseline!B$53*Baseline!B$68/Baseline!B$75 + Baseline!B$54*Baseline!B$60/Baseline!B$76)</f>
        <v>1.0651380677353321E-7</v>
      </c>
      <c r="H510" s="40">
        <f>Baseline!B$33 * (C510 * Baseline!B$66*Baseline!B$61/Baseline!B$73 + Baseline!B$52*Baseline!B$62/Baseline!B$74 + Baseline!B$53*Baseline!B$63/Baseline!B$75 + Baseline!B$54*Baseline!B$69/Baseline!B$76)</f>
        <v>1.5408156755071967E-9</v>
      </c>
      <c r="I510" s="40">
        <f>Baseline!B$33 * (C510 * Baseline!B$57*Baseline!B$66/Baseline!B$73 + Baseline!B$67*Baseline!B$52/Baseline!B$74 + Baseline!B$55*Baseline!B$53/Baseline!B$75 + Baseline!B$56*Baseline!B$54/Baseline!B$76)</f>
        <v>3.858688714503677E-8</v>
      </c>
      <c r="J510" s="1">
        <f>Baseline!B$33 * (C510 * Baseline!B$57*Baseline!B$57/Baseline!B$73 + Baseline!B$67*Baseline!B$67/Baseline!B$74 + Baseline!B$55*Baseline!B$55/Baseline!B$75 + Baseline!B$56*Baseline!B$56/Baseline!B$76)</f>
        <v>1.7949605100035932E-6</v>
      </c>
      <c r="K510" s="40">
        <f>Baseline!B$33 * (C510 * Baseline!B$57*Baseline!B$58/Baseline!B$73 + Baseline!B$67*Baseline!B$59/Baseline!B$74 + Baseline!B$55*Baseline!B$68/Baseline!B$75 + Baseline!B$56*Baseline!B$60/Baseline!B$76)</f>
        <v>1.3929009802732358E-8</v>
      </c>
      <c r="L510" s="1">
        <f>Baseline!B$33 * (C510 * Baseline!B$57*Baseline!B$61/Baseline!B$73 + Baseline!B$67*Baseline!B$62/Baseline!B$74 + Baseline!B$55*Baseline!B$63/Baseline!B$75 + Baseline!B$56*Baseline!B$69/Baseline!B$76)</f>
        <v>1.4629400099526868E-8</v>
      </c>
      <c r="M510" s="40">
        <f>Baseline!B$33 * (C510 * Baseline!B$58*Baseline!B$66/Baseline!B$73 + Baseline!B$59*Baseline!B$52/Baseline!B$74 + Baseline!B$68*Baseline!B$53/Baseline!B$75 + Baseline!B$60*Baseline!B$54/Baseline!B$76)</f>
        <v>1.0651380677353321E-7</v>
      </c>
      <c r="N510" s="1">
        <f>Baseline!B$33 * (C510 * Baseline!B$58*Baseline!B$57/Baseline!B$73 + Baseline!B$59*Baseline!B$67/Baseline!B$74 + Baseline!B$68*Baseline!B$55/Baseline!B$75 + Baseline!B$60*Baseline!B$56/Baseline!B$76)</f>
        <v>1.3929009802732358E-8</v>
      </c>
      <c r="O510" s="1">
        <f>Baseline!B$33 * (C510 * Baseline!B$58*Baseline!B$58/Baseline!B$73 + Baseline!B$59*Baseline!B$59/Baseline!B$74 + Baseline!B$68*Baseline!B$68/Baseline!B$75 + Baseline!B$60*Baseline!B$60/Baseline!B$76)</f>
        <v>1.3250163008595445E-6</v>
      </c>
      <c r="P510" s="40">
        <f>Baseline!B$33 * (C510 * Baseline!B$58*Baseline!B$61/Baseline!B$73 + Baseline!B$59*Baseline!B$62/Baseline!B$74 + Baseline!B$68*Baseline!B$63/Baseline!B$75 + Baseline!B$60*Baseline!B$69/Baseline!B$76)</f>
        <v>1.6489245728720979E-9</v>
      </c>
      <c r="Q510" s="40">
        <f>Baseline!B$33 * (C510 * Baseline!B$61*Baseline!B$66/Baseline!B$73 + Baseline!B$62*Baseline!B$52/Baseline!B$74 + Baseline!B$63*Baseline!B$53/Baseline!B$75 + Baseline!B$69*Baseline!B$54/Baseline!B$76)</f>
        <v>1.5408156755071967E-9</v>
      </c>
      <c r="R510" s="40">
        <f>Baseline!B$33 * (C510 * Baseline!B$61*Baseline!B$57/Baseline!B$73 + Baseline!B$62*Baseline!B$67/Baseline!B$74 + Baseline!B$63*Baseline!B$55/Baseline!B$75 + Baseline!B$69*Baseline!B$56/Baseline!B$76)</f>
        <v>1.4629400099526868E-8</v>
      </c>
      <c r="S510" s="40">
        <f>Baseline!B$33 * (C510 * Baseline!B$61*Baseline!B$58/Baseline!B$73 + Baseline!B$62*Baseline!B$59/Baseline!B$74 + Baseline!B$63*Baseline!B$68/Baseline!B$75 + Baseline!B$69*Baseline!B$60/Baseline!B$76)</f>
        <v>1.6489245728720979E-9</v>
      </c>
      <c r="T510" s="40">
        <f>Baseline!B$33 * (C510 * Baseline!B$61*Baseline!B$61/Baseline!B$73 + Baseline!B$62*Baseline!B$62/Baseline!B$74 + Baseline!B$63*Baseline!B$63/Baseline!B$75 + Baseline!B$69*Baseline!B$69/Baseline!B$76)</f>
        <v>9.8551798421049401E-8</v>
      </c>
      <c r="U510" s="40"/>
      <c r="V510" s="40">
        <f>E510 * ( Baseline!B$87 * Baseline!B$7 )</f>
        <v>0.15383068296742258</v>
      </c>
      <c r="W510" s="40">
        <f>F510 * ( Baseline!D$87 * Baseline!B$11 )</f>
        <v>7.1179670596123901E-4</v>
      </c>
      <c r="X510" s="40">
        <f>G510 * ( Baseline!F$87 * Baseline!B$16 )</f>
        <v>3.6997325715820133E-3</v>
      </c>
      <c r="Y510" s="40">
        <f>H510 * ( Baseline!H$87 * Baseline!B$18 )</f>
        <v>5.4186399042866504E-4</v>
      </c>
      <c r="Z510" s="48">
        <f t="shared" si="0"/>
        <v>0.15878407623539451</v>
      </c>
      <c r="AA510" s="40">
        <f>I510 * ( Baseline!B$87 * Baseline!B$7 )</f>
        <v>4.0049330167833664E-4</v>
      </c>
      <c r="AB510" s="1">
        <f>J510 * ( Baseline!D$87 * Baseline!B$11 )</f>
        <v>3.3110910801090632E-2</v>
      </c>
      <c r="AC510" s="1">
        <f>K510 * ( Baseline!F$87 * Baseline!B$16 )</f>
        <v>4.83820950711333E-4</v>
      </c>
      <c r="AD510" s="1">
        <f>L510 * ( Baseline!F$87 * Baseline!B$16 )</f>
        <v>5.0814884652469088E-4</v>
      </c>
      <c r="AE510" s="48">
        <f t="shared" si="1"/>
        <v>3.4503373900004991E-2</v>
      </c>
      <c r="AF510" s="48">
        <f>M510 * ( Baseline!B$87 * Baseline!B$7 )</f>
        <v>1.1055068005025011E-3</v>
      </c>
      <c r="AG510" s="48">
        <f>N510 * ( Baseline!D$87 * Baseline!B$11 )</f>
        <v>2.5694281214290606E-4</v>
      </c>
      <c r="AH510" s="48">
        <f>O510 * ( Baseline!F$87 * Baseline!B$16 )</f>
        <v>4.6024136350605774E-2</v>
      </c>
      <c r="AI510" s="48">
        <f>P510 * ( Baseline!H$87 * Baseline!B$18 )</f>
        <v>5.7988302116555391E-4</v>
      </c>
      <c r="AJ510" s="48">
        <f t="shared" si="2"/>
        <v>4.7966468984416734E-2</v>
      </c>
      <c r="AK510" s="48">
        <f>Q510 * ( Baseline!B$87 * Baseline!B$7 )</f>
        <v>1.5992125896089193E-5</v>
      </c>
      <c r="AL510" s="48">
        <f>R510 * ( Baseline!D$87 * Baseline!B$11 )</f>
        <v>2.6986262877055212E-4</v>
      </c>
      <c r="AM510" s="48">
        <f>S510 * ( Baseline!F$87 * Baseline!B$16 )</f>
        <v>5.7275015654146588E-5</v>
      </c>
      <c r="AN510" s="48">
        <f>T510 * ( Baseline!H$87 * Baseline!B$18 )</f>
        <v>3.4658052617989356E-2</v>
      </c>
      <c r="AO510" s="48">
        <f t="shared" si="3"/>
        <v>3.5001182388310147E-2</v>
      </c>
      <c r="AP510" s="48"/>
      <c r="AQ510" s="48">
        <f>V510 * ( (1-Baseline!B$88-Baseline!B$87) + (1-B510)*Baseline!B$88 )</f>
        <v>6.3741859344420171E-2</v>
      </c>
      <c r="AR510" s="48">
        <f>W510 * ( (1-Baseline!B$88-Baseline!B$87) + (1-B510)*Baseline!B$88 )</f>
        <v>2.9494275548923727E-4</v>
      </c>
      <c r="AS510" s="48">
        <f>X510 * ( (1-Baseline!B$88-Baseline!B$87) + (1-B510)*Baseline!B$88 )</f>
        <v>1.533035078832049E-3</v>
      </c>
      <c r="AT510" s="48">
        <f>Y510 * ( (1-Baseline!B$88-Baseline!B$87) + (1-B510)*Baseline!B$88 )</f>
        <v>2.2452879747679967E-4</v>
      </c>
      <c r="AU510" s="48">
        <f t="shared" si="4"/>
        <v>6.5794365976218253E-2</v>
      </c>
      <c r="AV510" s="48">
        <f>AA510 * ( (1-Baseline!D$88-Baseline!D$87) + (1-B510)*Baseline!D$88 )</f>
        <v>2.8330029384991033E-4</v>
      </c>
      <c r="AW510" s="48">
        <f>AB510 * ( (1-Baseline!D$88-Baseline!D$87) + (1-B510)*Baseline!D$88 )</f>
        <v>2.3421941691102555E-2</v>
      </c>
      <c r="AX510" s="48">
        <f>AC510 * ( (1-Baseline!D$88-Baseline!D$87) + (1-B510)*Baseline!D$88 )</f>
        <v>3.4224446934034151E-4</v>
      </c>
      <c r="AY510" s="48">
        <f>AD510 * ( (1-Baseline!D$88-Baseline!D$87) + (1-B510)*Baseline!D$88 )</f>
        <v>3.5945349631730152E-4</v>
      </c>
      <c r="AZ510" s="48">
        <f t="shared" si="5"/>
        <v>2.440693995061011E-2</v>
      </c>
      <c r="BA510" s="48">
        <f>AF510 * ( (1-Baseline!F$88-Baseline!F$87) + (1-Baseline!B$36)*Baseline!F$88 )</f>
        <v>7.9555806985921599E-4</v>
      </c>
      <c r="BB510" s="48">
        <f>AG510 * ( (1-Baseline!F$88-Baseline!F$87) + (1-Baseline!B$36)*Baseline!F$88 )</f>
        <v>1.8490426978802379E-4</v>
      </c>
      <c r="BC510" s="48">
        <f>AH510 * ( (1-Baseline!F$88-Baseline!F$87) + (1-Baseline!B$36)*Baseline!F$88 )</f>
        <v>3.3120441290259137E-2</v>
      </c>
      <c r="BD510" s="48">
        <f>AI510 * ( (1-Baseline!F$88-Baseline!F$87) + (1-Baseline!B$36)*Baseline!F$88 )</f>
        <v>4.173023782874099E-4</v>
      </c>
      <c r="BE510" s="48">
        <f t="shared" si="6"/>
        <v>3.4518206008193789E-2</v>
      </c>
      <c r="BF510" s="48">
        <f>AK510 * ( (1-Baseline!H$88-Baseline!H$87) + (1-Baseline!B$36)*Baseline!H$88 )</f>
        <v>1.2670881189989387E-5</v>
      </c>
      <c r="BG510" s="48">
        <f>AL510 * ( (1-Baseline!H$88-Baseline!H$87) + (1-Baseline!B$36)*Baseline!H$88 )</f>
        <v>2.1381755802748383E-4</v>
      </c>
      <c r="BH510" s="48">
        <f>AM510 * ( (1-Baseline!H$88-Baseline!H$87) + (1-Baseline!B$36)*Baseline!H$88 )</f>
        <v>4.5380140403093417E-5</v>
      </c>
      <c r="BI510" s="48">
        <f>AN510 * ( (1-Baseline!H$88-Baseline!H$87) + (1-Baseline!B$36)*Baseline!H$88 )</f>
        <v>2.7460268250285323E-2</v>
      </c>
      <c r="BJ510" s="48">
        <f t="shared" si="7"/>
        <v>2.7732136829905892E-2</v>
      </c>
      <c r="BK510" s="48"/>
      <c r="BL510" s="48">
        <f t="shared" si="18"/>
        <v>0.96880421900349378</v>
      </c>
      <c r="BM510" s="48">
        <f t="shared" si="19"/>
        <v>4.4827965299619422E-3</v>
      </c>
      <c r="BN510" s="48">
        <f t="shared" si="20"/>
        <v>2.3300400514326306E-2</v>
      </c>
      <c r="BO510" s="48">
        <f t="shared" si="21"/>
        <v>3.4125839522179888E-3</v>
      </c>
      <c r="BP510" s="48">
        <f t="shared" si="8"/>
        <v>1</v>
      </c>
      <c r="BQ510" s="48">
        <f t="shared" si="22"/>
        <v>1.1607366364779726E-2</v>
      </c>
      <c r="BR510" s="48">
        <f t="shared" si="23"/>
        <v>0.95964269746634379</v>
      </c>
      <c r="BS510" s="48">
        <f t="shared" si="24"/>
        <v>1.4022424360977144E-2</v>
      </c>
      <c r="BT510" s="48">
        <f t="shared" si="25"/>
        <v>1.4727511807899383E-2</v>
      </c>
      <c r="BU510" s="48">
        <f t="shared" si="9"/>
        <v>1</v>
      </c>
      <c r="BV510" s="48">
        <f t="shared" si="26"/>
        <v>2.3047491798107056E-2</v>
      </c>
      <c r="BW510" s="48">
        <f t="shared" si="27"/>
        <v>5.3567172565147795E-3</v>
      </c>
      <c r="BX510" s="48">
        <f t="shared" si="28"/>
        <v>0.95950644950659214</v>
      </c>
      <c r="BY510" s="48">
        <f t="shared" si="29"/>
        <v>1.2089341438786027E-2</v>
      </c>
      <c r="BZ510" s="48">
        <f t="shared" si="10"/>
        <v>1</v>
      </c>
      <c r="CA510" s="48">
        <f t="shared" si="30"/>
        <v>4.5690244742789933E-4</v>
      </c>
      <c r="CB510" s="48">
        <f t="shared" si="31"/>
        <v>7.7101003553720531E-3</v>
      </c>
      <c r="CC510" s="48">
        <f t="shared" si="32"/>
        <v>1.6363737378562262E-3</v>
      </c>
      <c r="CD510" s="48">
        <f t="shared" si="33"/>
        <v>0.99019662345934378</v>
      </c>
      <c r="CE510" s="48">
        <f t="shared" si="11"/>
        <v>1</v>
      </c>
      <c r="CF510" s="48"/>
      <c r="CG510" s="48">
        <f t="shared" si="34"/>
        <v>0.96880421900349378</v>
      </c>
      <c r="CH510" s="48">
        <f t="shared" si="35"/>
        <v>4.4827965299619422E-3</v>
      </c>
      <c r="CI510" s="48">
        <f t="shared" si="36"/>
        <v>2.3300400514326306E-2</v>
      </c>
      <c r="CJ510" s="48">
        <f t="shared" si="37"/>
        <v>3.4125839522179888E-3</v>
      </c>
      <c r="CK510" s="48">
        <f t="shared" si="12"/>
        <v>1</v>
      </c>
      <c r="CL510" s="48">
        <f t="shared" si="38"/>
        <v>1.1607366364779726E-2</v>
      </c>
      <c r="CM510" s="48">
        <f t="shared" si="39"/>
        <v>0.95964269746634379</v>
      </c>
      <c r="CN510" s="48">
        <f t="shared" si="40"/>
        <v>1.4022424360977144E-2</v>
      </c>
      <c r="CO510" s="48">
        <f t="shared" si="41"/>
        <v>1.4727511807899383E-2</v>
      </c>
      <c r="CP510" s="48">
        <f t="shared" si="13"/>
        <v>1</v>
      </c>
      <c r="CQ510" s="48">
        <f t="shared" si="42"/>
        <v>2.3047491798107056E-2</v>
      </c>
      <c r="CR510" s="48">
        <f t="shared" si="43"/>
        <v>5.3567172565147795E-3</v>
      </c>
      <c r="CS510" s="48">
        <f t="shared" si="44"/>
        <v>0.95950644950659214</v>
      </c>
      <c r="CT510" s="48">
        <f t="shared" si="45"/>
        <v>1.2089341438786027E-2</v>
      </c>
      <c r="CU510" s="48">
        <f t="shared" si="14"/>
        <v>1</v>
      </c>
      <c r="CV510" s="48">
        <f t="shared" si="46"/>
        <v>4.5690244742789933E-4</v>
      </c>
      <c r="CW510" s="48">
        <f t="shared" si="47"/>
        <v>7.7101003553720531E-3</v>
      </c>
      <c r="CX510" s="48">
        <f t="shared" si="48"/>
        <v>1.6363737378562262E-3</v>
      </c>
      <c r="CY510" s="48">
        <f t="shared" si="49"/>
        <v>0.99019662345934378</v>
      </c>
      <c r="CZ510" s="48">
        <f t="shared" si="15"/>
        <v>1</v>
      </c>
      <c r="DA510" s="48"/>
      <c r="DB510" s="48">
        <f>(AQ510*Baseline!B$7 + AV510*Baseline!B$11 + BA510*Baseline!B$16 + BF510*Baseline!B$18)</f>
        <v>34767.835239611093</v>
      </c>
      <c r="DC510" s="48">
        <f>(AR510*Baseline!B$7 + AW510*Baseline!B$11 + BB510*Baseline!B$16 + BG510*Baseline!B$18)</f>
        <v>60783.010870640013</v>
      </c>
      <c r="DD510" s="48">
        <f>(AS510*Baseline!B$7 + AX510*Baseline!B$11 + BC510*Baseline!B$16 + BH510*Baseline!B$18)</f>
        <v>114515.24862440073</v>
      </c>
      <c r="DE510" s="48">
        <f>(AT510*Baseline!B$7 + AY510*Baseline!B$11 + BD510*Baseline!B$16 + BI510*Baseline!B$18)</f>
        <v>1259705.8969142893</v>
      </c>
      <c r="DF510" s="48">
        <f t="shared" si="16"/>
        <v>1469771.9916489413</v>
      </c>
      <c r="DG510" s="48"/>
      <c r="DH510" s="48">
        <f t="shared" si="50"/>
        <v>2.3655257711507321E-2</v>
      </c>
      <c r="DI510" s="48">
        <f t="shared" si="51"/>
        <v>4.1355401528945575E-2</v>
      </c>
      <c r="DJ510" s="48">
        <f t="shared" si="52"/>
        <v>7.7913614679733928E-2</v>
      </c>
      <c r="DK510" s="48">
        <f t="shared" si="53"/>
        <v>0.85707572607981308</v>
      </c>
      <c r="DL510" s="48">
        <f t="shared" si="17"/>
        <v>0.99999999999999989</v>
      </c>
      <c r="DM510" s="48"/>
      <c r="DN510" s="48">
        <f>DH510 / (Baseline!B$7/Baseline!B$17)</f>
        <v>2.5250431725135103</v>
      </c>
      <c r="DO510" s="48">
        <f>DI510 / (Baseline!B$11/Baseline!B$17)</f>
        <v>0.99833918669260313</v>
      </c>
      <c r="DP510" s="48">
        <f>DJ510 / (Baseline!B$16/Baseline!B$17)</f>
        <v>1.204000806997229</v>
      </c>
      <c r="DQ510" s="48">
        <f>DK510 / (Baseline!B$18/Baseline!B$17)</f>
        <v>0.96899977282690331</v>
      </c>
      <c r="DR510" s="71"/>
      <c r="DS510" s="48">
        <f>(AU510*Baseline!B$34)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2.2398686146432738E-2</v>
      </c>
      <c r="DT510" s="48">
        <f>(AZ510*Baseline!B$34) + (Baseline!D$88*(1-Baseline!D$89)*Baseline!B$35) + (Baseline!D$88*Baseline!D$89*((1-Baseline!D$90)*Baseline!B$40 + Baseline!D$90*Baseline!B$41))</f>
        <v>1.007460899259152E-2</v>
      </c>
      <c r="DU510" s="48">
        <f>(BE510*Baseline!B$34) + (Baseline!F$88*(1-Baseline!F$89)*Baseline!B$35) + (Baseline!F$88*Baseline!F$89*((1-Baseline!F$90)*Baseline!B$40 + Baseline!F$90*Baseline!B$41))</f>
        <v>1.2908370901229071E-2</v>
      </c>
      <c r="DV510" s="48">
        <f>(BJ510*Baseline!B$34) + (Baseline!H$88*(1-Baseline!H$89)*Baseline!B$35) + (Baseline!H$88*Baseline!H$89*((1-Baseline!H$90)*Baseline!B$40 + Baseline!H$90*Baseline!B$41))</f>
        <v>9.3048205244858836E-3</v>
      </c>
      <c r="DW510" s="48">
        <f>( DS510*Baseline!B$7 + DT510*Baseline!B$11 + DU510*Baseline!B$16 + DV510*Baseline!B$18 ) / Baseline!B$17</f>
        <v>9.6925690093725703E-3</v>
      </c>
    </row>
    <row r="511" spans="1:127">
      <c r="A511" s="7" t="s">
        <v>817</v>
      </c>
      <c r="B511" s="1">
        <f>MIN( MAX( NORMINV( MCrands!B511, (B$5+B$4)/2, (B$5-B$4)/3.29 ), 0 ), 1 )</f>
        <v>0.50414202596516222</v>
      </c>
      <c r="C511" s="1">
        <f>MAX( NORMINV( MCrands!C511, (C$5+C$4)/2, (C$5-C$4)/3.29 ), 0 )</f>
        <v>2.3796438591177469</v>
      </c>
      <c r="D511" s="40"/>
      <c r="E511" s="40">
        <f>Baseline!B$33 * (C511 * Baseline!B$66*Baseline!B$66/Baseline!B$73 + Baseline!B$52*Baseline!B$52/Baseline!B$74 + Baseline!B$53*Baseline!B$53/Baseline!B$75 + Baseline!B$54*Baseline!B$54/Baseline!B$76)</f>
        <v>1.9921466534443877E-5</v>
      </c>
      <c r="F511" s="40">
        <f>Baseline!B$33 * (C511 * Baseline!B$66*Baseline!B$57/Baseline!B$73 + Baseline!B$52*Baseline!B$67/Baseline!B$74 + Baseline!B$53*Baseline!B$55/Baseline!B$75 + Baseline!B$54*Baseline!B$56/Baseline!B$76)</f>
        <v>3.9268950268518665E-8</v>
      </c>
      <c r="G511" s="1">
        <f>Baseline!B$33 * (C511 * Baseline!B$66*Baseline!B$58/Baseline!B$73 + Baseline!B$52*Baseline!B$59/Baseline!B$74 + Baseline!B$53*Baseline!B$68/Baseline!B$75 + Baseline!B$54*Baseline!B$60/Baseline!B$76)</f>
        <v>1.081905452854262E-7</v>
      </c>
      <c r="H511" s="40">
        <f>Baseline!B$33 * (C511 * Baseline!B$66*Baseline!B$61/Baseline!B$73 + Baseline!B$52*Baseline!B$62/Baseline!B$74 + Baseline!B$53*Baseline!B$63/Baseline!B$75 + Baseline!B$54*Baseline!B$69/Baseline!B$76)</f>
        <v>1.708489526696496E-9</v>
      </c>
      <c r="I511" s="40">
        <f>Baseline!B$33 * (C511 * Baseline!B$57*Baseline!B$66/Baseline!B$73 + Baseline!B$67*Baseline!B$52/Baseline!B$74 + Baseline!B$55*Baseline!B$53/Baseline!B$75 + Baseline!B$56*Baseline!B$54/Baseline!B$76)</f>
        <v>3.9268950268518665E-8</v>
      </c>
      <c r="J511" s="1">
        <f>Baseline!B$33 * (C511 * Baseline!B$57*Baseline!B$57/Baseline!B$73 + Baseline!B$67*Baseline!B$67/Baseline!B$74 + Baseline!B$55*Baseline!B$55/Baseline!B$75 + Baseline!B$56*Baseline!B$56/Baseline!B$76)</f>
        <v>1.794960601218989E-6</v>
      </c>
      <c r="K511" s="40">
        <f>Baseline!B$33 * (C511 * Baseline!B$57*Baseline!B$58/Baseline!B$73 + Baseline!B$67*Baseline!B$59/Baseline!B$74 + Baseline!B$55*Baseline!B$68/Baseline!B$75 + Baseline!B$56*Baseline!B$60/Baseline!B$76)</f>
        <v>1.3929234040580823E-8</v>
      </c>
      <c r="L511" s="1">
        <f>Baseline!B$33 * (C511 * Baseline!B$57*Baseline!B$61/Baseline!B$73 + Baseline!B$67*Baseline!B$62/Baseline!B$74 + Baseline!B$55*Baseline!B$63/Baseline!B$75 + Baseline!B$56*Baseline!B$69/Baseline!B$76)</f>
        <v>1.4629422523311712E-8</v>
      </c>
      <c r="M511" s="40">
        <f>Baseline!B$33 * (C511 * Baseline!B$58*Baseline!B$66/Baseline!B$73 + Baseline!B$59*Baseline!B$52/Baseline!B$74 + Baseline!B$68*Baseline!B$53/Baseline!B$75 + Baseline!B$60*Baseline!B$54/Baseline!B$76)</f>
        <v>1.081905452854262E-7</v>
      </c>
      <c r="N511" s="1">
        <f>Baseline!B$33 * (C511 * Baseline!B$58*Baseline!B$57/Baseline!B$73 + Baseline!B$59*Baseline!B$67/Baseline!B$74 + Baseline!B$68*Baseline!B$55/Baseline!B$75 + Baseline!B$60*Baseline!B$56/Baseline!B$76)</f>
        <v>1.3929234040580823E-8</v>
      </c>
      <c r="O511" s="1">
        <f>Baseline!B$33 * (C511 * Baseline!B$58*Baseline!B$58/Baseline!B$73 + Baseline!B$59*Baseline!B$59/Baseline!B$74 + Baseline!B$68*Baseline!B$68/Baseline!B$75 + Baseline!B$60*Baseline!B$60/Baseline!B$76)</f>
        <v>1.3250168521109219E-6</v>
      </c>
      <c r="P511" s="40">
        <f>Baseline!B$33 * (C511 * Baseline!B$58*Baseline!B$61/Baseline!B$73 + Baseline!B$59*Baseline!B$62/Baseline!B$74 + Baseline!B$68*Baseline!B$63/Baseline!B$75 + Baseline!B$60*Baseline!B$69/Baseline!B$76)</f>
        <v>1.6489796980098456E-9</v>
      </c>
      <c r="Q511" s="40">
        <f>Baseline!B$33 * (C511 * Baseline!B$61*Baseline!B$66/Baseline!B$73 + Baseline!B$62*Baseline!B$52/Baseline!B$74 + Baseline!B$63*Baseline!B$53/Baseline!B$75 + Baseline!B$69*Baseline!B$54/Baseline!B$76)</f>
        <v>1.708489526696496E-9</v>
      </c>
      <c r="R511" s="40">
        <f>Baseline!B$33 * (C511 * Baseline!B$61*Baseline!B$57/Baseline!B$73 + Baseline!B$62*Baseline!B$67/Baseline!B$74 + Baseline!B$63*Baseline!B$55/Baseline!B$75 + Baseline!B$69*Baseline!B$56/Baseline!B$76)</f>
        <v>1.4629422523311712E-8</v>
      </c>
      <c r="S511" s="40">
        <f>Baseline!B$33 * (C511 * Baseline!B$61*Baseline!B$58/Baseline!B$73 + Baseline!B$62*Baseline!B$59/Baseline!B$74 + Baseline!B$63*Baseline!B$68/Baseline!B$75 + Baseline!B$69*Baseline!B$60/Baseline!B$76)</f>
        <v>1.6489796980098456E-9</v>
      </c>
      <c r="T511" s="40">
        <f>Baseline!B$33 * (C511 * Baseline!B$61*Baseline!B$61/Baseline!B$73 + Baseline!B$62*Baseline!B$62/Baseline!B$74 + Baseline!B$63*Baseline!B$63/Baseline!B$75 + Baseline!B$69*Baseline!B$69/Baseline!B$76)</f>
        <v>9.8551803933563168E-8</v>
      </c>
      <c r="U511" s="40"/>
      <c r="V511" s="40">
        <f>E511 * ( Baseline!B$87 * Baseline!B$7 )</f>
        <v>0.206764901160993</v>
      </c>
      <c r="W511" s="40">
        <f>F511 * ( Baseline!D$87 * Baseline!B$11 )</f>
        <v>7.2437844863271271E-4</v>
      </c>
      <c r="X511" s="40">
        <f>G511 * ( Baseline!F$87 * Baseline!B$16 )</f>
        <v>3.7579736980086196E-3</v>
      </c>
      <c r="Y511" s="40">
        <f>H511 * ( Baseline!H$87 * Baseline!B$18 )</f>
        <v>6.0083043498152704E-4</v>
      </c>
      <c r="Z511" s="48">
        <f t="shared" si="0"/>
        <v>0.21184808374261585</v>
      </c>
      <c r="AA511" s="40">
        <f>I511 * ( Baseline!B$87 * Baseline!B$7 )</f>
        <v>4.0757243483695521E-4</v>
      </c>
      <c r="AB511" s="1">
        <f>J511 * ( Baseline!D$87 * Baseline!B$11 )</f>
        <v>3.3110912483704159E-2</v>
      </c>
      <c r="AC511" s="1">
        <f>K511 * ( Baseline!F$87 * Baseline!B$16 )</f>
        <v>4.838287395614068E-4</v>
      </c>
      <c r="AD511" s="1">
        <f>L511 * ( Baseline!F$87 * Baseline!B$16 )</f>
        <v>5.0814962540969815E-4</v>
      </c>
      <c r="AE511" s="48">
        <f t="shared" si="1"/>
        <v>3.4510463283512212E-2</v>
      </c>
      <c r="AF511" s="48">
        <f>M511 * ( Baseline!B$87 * Baseline!B$7 )</f>
        <v>1.1229096695174385E-3</v>
      </c>
      <c r="AG511" s="48">
        <f>N511 * ( Baseline!D$87 * Baseline!B$11 )</f>
        <v>2.5694694856783428E-4</v>
      </c>
      <c r="AH511" s="48">
        <f>O511 * ( Baseline!F$87 * Baseline!B$16 )</f>
        <v>4.6024155498195538E-2</v>
      </c>
      <c r="AI511" s="48">
        <f>P511 * ( Baseline!H$87 * Baseline!B$18 )</f>
        <v>5.7990240721385788E-4</v>
      </c>
      <c r="AJ511" s="48">
        <f t="shared" si="2"/>
        <v>4.7983914523494674E-2</v>
      </c>
      <c r="AK511" s="48">
        <f>Q511 * ( Baseline!B$87 * Baseline!B$7 )</f>
        <v>1.7732412797582933E-5</v>
      </c>
      <c r="AL511" s="48">
        <f>R511 * ( Baseline!D$87 * Baseline!B$11 )</f>
        <v>2.6986304241304488E-4</v>
      </c>
      <c r="AM511" s="48">
        <f>S511 * ( Baseline!F$87 * Baseline!B$16 )</f>
        <v>5.7276930413123063E-5</v>
      </c>
      <c r="AN511" s="48">
        <f>T511 * ( Baseline!H$87 * Baseline!B$18 )</f>
        <v>3.4658054556594181E-2</v>
      </c>
      <c r="AO511" s="48">
        <f t="shared" si="3"/>
        <v>3.5002926942217932E-2</v>
      </c>
      <c r="AP511" s="48"/>
      <c r="AQ511" s="48">
        <f>V511 * ( (1-Baseline!B$88-Baseline!B$87) + (1-B511)*Baseline!B$88 )</f>
        <v>0.10956753248503506</v>
      </c>
      <c r="AR511" s="48">
        <f>W511 * ( (1-Baseline!B$88-Baseline!B$87) + (1-B511)*Baseline!B$88 )</f>
        <v>3.8385798922528733E-4</v>
      </c>
      <c r="AS511" s="48">
        <f>X511 * ( (1-Baseline!B$88-Baseline!B$87) + (1-B511)*Baseline!B$88 )</f>
        <v>1.9914013593335411E-3</v>
      </c>
      <c r="AT511" s="48">
        <f>Y511 * ( (1-Baseline!B$88-Baseline!B$87) + (1-B511)*Baseline!B$88 )</f>
        <v>3.1838821692264848E-4</v>
      </c>
      <c r="AU511" s="48">
        <f t="shared" si="4"/>
        <v>0.11226118005051654</v>
      </c>
      <c r="AV511" s="48">
        <f>AA511 * ( (1-Baseline!D$88-Baseline!D$87) + (1-B511)*Baseline!D$88 )</f>
        <v>3.120141317056987E-4</v>
      </c>
      <c r="AW511" s="48">
        <f>AB511 * ( (1-Baseline!D$88-Baseline!D$87) + (1-B511)*Baseline!D$88 )</f>
        <v>2.5347819738396102E-2</v>
      </c>
      <c r="AX511" s="48">
        <f>AC511 * ( (1-Baseline!D$88-Baseline!D$87) + (1-B511)*Baseline!D$88 )</f>
        <v>3.7039159463496445E-4</v>
      </c>
      <c r="AY511" s="48">
        <f>AD511 * ( (1-Baseline!D$88-Baseline!D$87) + (1-B511)*Baseline!D$88 )</f>
        <v>3.8901027301370151E-4</v>
      </c>
      <c r="AZ511" s="48">
        <f t="shared" si="5"/>
        <v>2.6419235737750464E-2</v>
      </c>
      <c r="BA511" s="48">
        <f>AF511 * ( (1-Baseline!F$88-Baseline!F$87) + (1-Baseline!B$36)*Baseline!F$88 )</f>
        <v>8.0808173129417332E-4</v>
      </c>
      <c r="BB511" s="48">
        <f>AG511 * ( (1-Baseline!F$88-Baseline!F$87) + (1-Baseline!B$36)*Baseline!F$88 )</f>
        <v>1.8490724649176772E-4</v>
      </c>
      <c r="BC511" s="48">
        <f>AH511 * ( (1-Baseline!F$88-Baseline!F$87) + (1-Baseline!B$36)*Baseline!F$88 )</f>
        <v>3.3120455069477452E-2</v>
      </c>
      <c r="BD511" s="48">
        <f>AI511 * ( (1-Baseline!F$88-Baseline!F$87) + (1-Baseline!B$36)*Baseline!F$88 )</f>
        <v>4.1731632910812301E-4</v>
      </c>
      <c r="BE511" s="48">
        <f t="shared" si="6"/>
        <v>3.4530760376371518E-2</v>
      </c>
      <c r="BF511" s="48">
        <f>AK511 * ( (1-Baseline!H$88-Baseline!H$87) + (1-Baseline!B$36)*Baseline!H$88 )</f>
        <v>1.4049745307780907E-5</v>
      </c>
      <c r="BG511" s="48">
        <f>AL511 * ( (1-Baseline!H$88-Baseline!H$87) + (1-Baseline!B$36)*Baseline!H$88 )</f>
        <v>2.1381788576470371E-4</v>
      </c>
      <c r="BH511" s="48">
        <f>AM511 * ( (1-Baseline!H$88-Baseline!H$87) + (1-Baseline!B$36)*Baseline!H$88 )</f>
        <v>4.5381657504925659E-5</v>
      </c>
      <c r="BI511" s="48">
        <f>AN511 * ( (1-Baseline!H$88-Baseline!H$87) + (1-Baseline!B$36)*Baseline!H$88 )</f>
        <v>2.7460269786280699E-2</v>
      </c>
      <c r="BJ511" s="48">
        <f t="shared" si="7"/>
        <v>2.7733519074858111E-2</v>
      </c>
      <c r="BK511" s="48"/>
      <c r="BL511" s="48">
        <f t="shared" si="18"/>
        <v>0.97600552956712772</v>
      </c>
      <c r="BM511" s="48">
        <f t="shared" si="19"/>
        <v>3.419329718897972E-3</v>
      </c>
      <c r="BN511" s="48">
        <f t="shared" si="20"/>
        <v>1.7739002551348814E-2</v>
      </c>
      <c r="BO511" s="48">
        <f t="shared" si="21"/>
        <v>2.8361381626255543E-3</v>
      </c>
      <c r="BP511" s="48">
        <f t="shared" si="8"/>
        <v>1.0000000000000002</v>
      </c>
      <c r="BQ511" s="48">
        <f t="shared" si="22"/>
        <v>1.1810111950356745E-2</v>
      </c>
      <c r="BR511" s="48">
        <f t="shared" si="23"/>
        <v>0.95944560963118963</v>
      </c>
      <c r="BS511" s="48">
        <f t="shared" si="24"/>
        <v>1.4019769470685773E-2</v>
      </c>
      <c r="BT511" s="48">
        <f t="shared" si="25"/>
        <v>1.4724508947768103E-2</v>
      </c>
      <c r="BU511" s="48">
        <f t="shared" si="9"/>
        <v>1.0000000000000002</v>
      </c>
      <c r="BV511" s="48">
        <f t="shared" si="26"/>
        <v>2.3401793719176892E-2</v>
      </c>
      <c r="BW511" s="48">
        <f t="shared" si="27"/>
        <v>5.3548559161846554E-3</v>
      </c>
      <c r="BX511" s="48">
        <f t="shared" si="28"/>
        <v>0.95915800024319464</v>
      </c>
      <c r="BY511" s="48">
        <f t="shared" si="29"/>
        <v>1.2085350121443647E-2</v>
      </c>
      <c r="BZ511" s="48">
        <f t="shared" si="10"/>
        <v>0.99999999999999978</v>
      </c>
      <c r="CA511" s="48">
        <f t="shared" si="30"/>
        <v>5.0659800041451427E-4</v>
      </c>
      <c r="CB511" s="48">
        <f t="shared" si="31"/>
        <v>7.7097278995704819E-3</v>
      </c>
      <c r="CC511" s="48">
        <f t="shared" si="32"/>
        <v>1.6363468834384785E-3</v>
      </c>
      <c r="CD511" s="48">
        <f t="shared" si="33"/>
        <v>0.9901473272165765</v>
      </c>
      <c r="CE511" s="48">
        <f t="shared" si="11"/>
        <v>1</v>
      </c>
      <c r="CF511" s="48"/>
      <c r="CG511" s="48">
        <f t="shared" si="34"/>
        <v>0.97600552956712772</v>
      </c>
      <c r="CH511" s="48">
        <f t="shared" si="35"/>
        <v>3.419329718897972E-3</v>
      </c>
      <c r="CI511" s="48">
        <f t="shared" si="36"/>
        <v>1.7739002551348814E-2</v>
      </c>
      <c r="CJ511" s="48">
        <f t="shared" si="37"/>
        <v>2.8361381626255543E-3</v>
      </c>
      <c r="CK511" s="48">
        <f t="shared" si="12"/>
        <v>1.0000000000000002</v>
      </c>
      <c r="CL511" s="48">
        <f t="shared" si="38"/>
        <v>1.1810111950356745E-2</v>
      </c>
      <c r="CM511" s="48">
        <f t="shared" si="39"/>
        <v>0.95944560963118963</v>
      </c>
      <c r="CN511" s="48">
        <f t="shared" si="40"/>
        <v>1.4019769470685773E-2</v>
      </c>
      <c r="CO511" s="48">
        <f t="shared" si="41"/>
        <v>1.4724508947768103E-2</v>
      </c>
      <c r="CP511" s="48">
        <f t="shared" si="13"/>
        <v>1.0000000000000002</v>
      </c>
      <c r="CQ511" s="48">
        <f t="shared" si="42"/>
        <v>2.3401793719176892E-2</v>
      </c>
      <c r="CR511" s="48">
        <f t="shared" si="43"/>
        <v>5.3548559161846554E-3</v>
      </c>
      <c r="CS511" s="48">
        <f t="shared" si="44"/>
        <v>0.95915800024319464</v>
      </c>
      <c r="CT511" s="48">
        <f t="shared" si="45"/>
        <v>1.2085350121443647E-2</v>
      </c>
      <c r="CU511" s="48">
        <f t="shared" si="14"/>
        <v>0.99999999999999978</v>
      </c>
      <c r="CV511" s="48">
        <f t="shared" si="46"/>
        <v>5.0659800041451427E-4</v>
      </c>
      <c r="CW511" s="48">
        <f t="shared" si="47"/>
        <v>7.7097278995704819E-3</v>
      </c>
      <c r="CX511" s="48">
        <f t="shared" si="48"/>
        <v>1.6363468834384785E-3</v>
      </c>
      <c r="CY511" s="48">
        <f t="shared" si="49"/>
        <v>0.9901473272165765</v>
      </c>
      <c r="CZ511" s="48">
        <f t="shared" si="15"/>
        <v>1</v>
      </c>
      <c r="DA511" s="48"/>
      <c r="DB511" s="48">
        <f>(AQ511*Baseline!B$7 + AV511*Baseline!B$11 + BA511*Baseline!B$16 + BF511*Baseline!B$18)</f>
        <v>57159.96104704788</v>
      </c>
      <c r="DC511" s="48">
        <f>(AR511*Baseline!B$7 + AW511*Baseline!B$11 + BB511*Baseline!B$16 + BG511*Baseline!B$18)</f>
        <v>64956.309208715393</v>
      </c>
      <c r="DD511" s="48">
        <f>(AS511*Baseline!B$7 + AX511*Baseline!B$11 + BC511*Baseline!B$16 + BH511*Baseline!B$18)</f>
        <v>114798.03493291329</v>
      </c>
      <c r="DE511" s="48">
        <f>(AT511*Baseline!B$7 + AY511*Baseline!B$11 + BD511*Baseline!B$16 + BI511*Baseline!B$18)</f>
        <v>1259814.9219087937</v>
      </c>
      <c r="DF511" s="48">
        <f t="shared" si="16"/>
        <v>1496729.2270974703</v>
      </c>
      <c r="DG511" s="48"/>
      <c r="DH511" s="48">
        <f t="shared" si="50"/>
        <v>3.8189914389455223E-2</v>
      </c>
      <c r="DI511" s="48">
        <f t="shared" si="51"/>
        <v>4.3398837967961519E-2</v>
      </c>
      <c r="DJ511" s="48">
        <f t="shared" si="52"/>
        <v>7.6699267211835759E-2</v>
      </c>
      <c r="DK511" s="48">
        <f t="shared" si="53"/>
        <v>0.84171198043074746</v>
      </c>
      <c r="DL511" s="48">
        <f t="shared" si="17"/>
        <v>1</v>
      </c>
      <c r="DM511" s="48"/>
      <c r="DN511" s="48">
        <f>DH511 / (Baseline!B$7/Baseline!B$17)</f>
        <v>4.076522173802382</v>
      </c>
      <c r="DO511" s="48">
        <f>DI511 / (Baseline!B$11/Baseline!B$17)</f>
        <v>1.0476687203729214</v>
      </c>
      <c r="DP511" s="48">
        <f>DJ511 / (Baseline!B$16/Baseline!B$17)</f>
        <v>1.1852354687783009</v>
      </c>
      <c r="DQ511" s="48">
        <f>DK511 / (Baseline!B$18/Baseline!B$17)</f>
        <v>0.95162970202603159</v>
      </c>
      <c r="DR511" s="71"/>
      <c r="DS511" s="48">
        <f>(AU511*Baseline!B$34)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2.936870825757748E-2</v>
      </c>
      <c r="DT511" s="48">
        <f>(AZ511*Baseline!B$34) + (Baseline!D$88*(1-Baseline!D$89)*Baseline!B$35) + (Baseline!D$88*Baseline!D$89*((1-Baseline!D$90)*Baseline!B$40 + Baseline!D$90*Baseline!B$41))</f>
        <v>1.0376453360662573E-2</v>
      </c>
      <c r="DU511" s="48">
        <f>(BE511*Baseline!B$34) + (Baseline!F$88*(1-Baseline!F$89)*Baseline!B$35) + (Baseline!F$88*Baseline!F$89*((1-Baseline!F$90)*Baseline!B$40 + Baseline!F$90*Baseline!B$41))</f>
        <v>1.291025405645573E-2</v>
      </c>
      <c r="DV511" s="48">
        <f>(BJ511*Baseline!B$34) + (Baseline!H$88*(1-Baseline!H$89)*Baseline!B$35) + (Baseline!H$88*Baseline!H$89*((1-Baseline!H$90)*Baseline!B$40 + Baseline!H$90*Baseline!B$41))</f>
        <v>9.3050278612287173E-3</v>
      </c>
      <c r="DW511" s="48">
        <f>( DS511*Baseline!B$7 + DT511*Baseline!B$11 + DU511*Baseline!B$16 + DV511*Baseline!B$18 ) / Baseline!B$17</f>
        <v>9.7706748926637572E-3</v>
      </c>
    </row>
    <row r="512" spans="1:127">
      <c r="A512" s="7" t="s">
        <v>818</v>
      </c>
      <c r="B512" s="1">
        <f>MIN( MAX( NORMINV( MCrands!B512, (B$5+B$4)/2, (B$5-B$4)/3.29 ), 0 ), 1 )</f>
        <v>0.41496096114910752</v>
      </c>
      <c r="C512" s="1">
        <f>MAX( NORMINV( MCrands!C512, (C$5+C$4)/2, (C$5-C$4)/3.29 ), 0 )</f>
        <v>3.1152841858443194</v>
      </c>
      <c r="D512" s="40"/>
      <c r="E512" s="40">
        <f>Baseline!B$33 * (C512 * Baseline!B$66*Baseline!B$66/Baseline!B$73 + Baseline!B$52*Baseline!B$52/Baseline!B$74 + Baseline!B$53*Baseline!B$53/Baseline!B$75 + Baseline!B$54*Baseline!B$54/Baseline!B$76)</f>
        <v>2.6077336223775419E-5</v>
      </c>
      <c r="F512" s="40">
        <f>Baseline!B$33 * (C512 * Baseline!B$66*Baseline!B$57/Baseline!B$73 + Baseline!B$52*Baseline!B$67/Baseline!B$74 + Baseline!B$53*Baseline!B$55/Baseline!B$75 + Baseline!B$54*Baseline!B$56/Baseline!B$76)</f>
        <v>4.0092202650910043E-8</v>
      </c>
      <c r="G512" s="1">
        <f>Baseline!B$33 * (C512 * Baseline!B$66*Baseline!B$58/Baseline!B$73 + Baseline!B$52*Baseline!B$59/Baseline!B$74 + Baseline!B$53*Baseline!B$68/Baseline!B$75 + Baseline!B$54*Baseline!B$60/Baseline!B$76)</f>
        <v>1.1021437405880501E-7</v>
      </c>
      <c r="H512" s="40">
        <f>Baseline!B$33 * (C512 * Baseline!B$66*Baseline!B$61/Baseline!B$73 + Baseline!B$52*Baseline!B$62/Baseline!B$74 + Baseline!B$53*Baseline!B$63/Baseline!B$75 + Baseline!B$54*Baseline!B$69/Baseline!B$76)</f>
        <v>1.9108724040343765E-9</v>
      </c>
      <c r="I512" s="40">
        <f>Baseline!B$33 * (C512 * Baseline!B$57*Baseline!B$66/Baseline!B$73 + Baseline!B$67*Baseline!B$52/Baseline!B$74 + Baseline!B$55*Baseline!B$53/Baseline!B$75 + Baseline!B$56*Baseline!B$54/Baseline!B$76)</f>
        <v>4.0092202650910043E-8</v>
      </c>
      <c r="J512" s="1">
        <f>Baseline!B$33 * (C512 * Baseline!B$57*Baseline!B$57/Baseline!B$73 + Baseline!B$67*Baseline!B$67/Baseline!B$74 + Baseline!B$55*Baseline!B$55/Baseline!B$75 + Baseline!B$56*Baseline!B$56/Baseline!B$76)</f>
        <v>1.7949607113162654E-6</v>
      </c>
      <c r="K512" s="40">
        <f>Baseline!B$33 * (C512 * Baseline!B$57*Baseline!B$58/Baseline!B$73 + Baseline!B$67*Baseline!B$59/Baseline!B$74 + Baseline!B$55*Baseline!B$68/Baseline!B$75 + Baseline!B$56*Baseline!B$60/Baseline!B$76)</f>
        <v>1.3929504696384685E-8</v>
      </c>
      <c r="L512" s="1">
        <f>Baseline!B$33 * (C512 * Baseline!B$57*Baseline!B$61/Baseline!B$73 + Baseline!B$67*Baseline!B$62/Baseline!B$74 + Baseline!B$55*Baseline!B$63/Baseline!B$75 + Baseline!B$56*Baseline!B$69/Baseline!B$76)</f>
        <v>1.4629449588892098E-8</v>
      </c>
      <c r="M512" s="40">
        <f>Baseline!B$33 * (C512 * Baseline!B$58*Baseline!B$66/Baseline!B$73 + Baseline!B$59*Baseline!B$52/Baseline!B$74 + Baseline!B$68*Baseline!B$53/Baseline!B$75 + Baseline!B$60*Baseline!B$54/Baseline!B$76)</f>
        <v>1.1021437405880501E-7</v>
      </c>
      <c r="N512" s="1">
        <f>Baseline!B$33 * (C512 * Baseline!B$58*Baseline!B$57/Baseline!B$73 + Baseline!B$59*Baseline!B$67/Baseline!B$74 + Baseline!B$68*Baseline!B$55/Baseline!B$75 + Baseline!B$60*Baseline!B$56/Baseline!B$76)</f>
        <v>1.3929504696384685E-8</v>
      </c>
      <c r="O512" s="1">
        <f>Baseline!B$33 * (C512 * Baseline!B$58*Baseline!B$58/Baseline!B$73 + Baseline!B$59*Baseline!B$59/Baseline!B$74 + Baseline!B$68*Baseline!B$68/Baseline!B$75 + Baseline!B$60*Baseline!B$60/Baseline!B$76)</f>
        <v>1.3250175174731066E-6</v>
      </c>
      <c r="P512" s="40">
        <f>Baseline!B$33 * (C512 * Baseline!B$58*Baseline!B$61/Baseline!B$73 + Baseline!B$59*Baseline!B$62/Baseline!B$74 + Baseline!B$68*Baseline!B$63/Baseline!B$75 + Baseline!B$60*Baseline!B$69/Baseline!B$76)</f>
        <v>1.649046234228295E-9</v>
      </c>
      <c r="Q512" s="40">
        <f>Baseline!B$33 * (C512 * Baseline!B$61*Baseline!B$66/Baseline!B$73 + Baseline!B$62*Baseline!B$52/Baseline!B$74 + Baseline!B$63*Baseline!B$53/Baseline!B$75 + Baseline!B$69*Baseline!B$54/Baseline!B$76)</f>
        <v>1.9108724040343765E-9</v>
      </c>
      <c r="R512" s="40">
        <f>Baseline!B$33 * (C512 * Baseline!B$61*Baseline!B$57/Baseline!B$73 + Baseline!B$62*Baseline!B$67/Baseline!B$74 + Baseline!B$63*Baseline!B$55/Baseline!B$75 + Baseline!B$69*Baseline!B$56/Baseline!B$76)</f>
        <v>1.4629449588892098E-8</v>
      </c>
      <c r="S512" s="40">
        <f>Baseline!B$33 * (C512 * Baseline!B$61*Baseline!B$58/Baseline!B$73 + Baseline!B$62*Baseline!B$59/Baseline!B$74 + Baseline!B$63*Baseline!B$68/Baseline!B$75 + Baseline!B$69*Baseline!B$60/Baseline!B$76)</f>
        <v>1.649046234228295E-9</v>
      </c>
      <c r="T512" s="40">
        <f>Baseline!B$33 * (C512 * Baseline!B$61*Baseline!B$61/Baseline!B$73 + Baseline!B$62*Baseline!B$62/Baseline!B$74 + Baseline!B$63*Baseline!B$63/Baseline!B$75 + Baseline!B$69*Baseline!B$69/Baseline!B$76)</f>
        <v>9.8551810587185017E-8</v>
      </c>
      <c r="U512" s="40"/>
      <c r="V512" s="40">
        <f>E512 * ( Baseline!B$87 * Baseline!B$7 )</f>
        <v>0.27065667266656507</v>
      </c>
      <c r="W512" s="40">
        <f>F512 * ( Baseline!D$87 * Baseline!B$11 )</f>
        <v>7.3956465247855194E-4</v>
      </c>
      <c r="X512" s="40">
        <f>G512 * ( Baseline!F$87 * Baseline!B$16 )</f>
        <v>3.8282709248094087E-3</v>
      </c>
      <c r="Y512" s="40">
        <f>H512 * ( Baseline!H$87 * Baseline!B$18 )</f>
        <v>6.7200312309208937E-4</v>
      </c>
      <c r="Z512" s="48">
        <f t="shared" si="0"/>
        <v>0.2758965113669451</v>
      </c>
      <c r="AA512" s="40">
        <f>I512 * ( Baseline!B$87 * Baseline!B$7 )</f>
        <v>4.1611697131379536E-4</v>
      </c>
      <c r="AB512" s="1">
        <f>J512 * ( Baseline!D$87 * Baseline!B$11 )</f>
        <v>3.3110914514624105E-2</v>
      </c>
      <c r="AC512" s="1">
        <f>K512 * ( Baseline!F$87 * Baseline!B$16 )</f>
        <v>4.8383814072848149E-4</v>
      </c>
      <c r="AD512" s="1">
        <f>L512 * ( Baseline!F$87 * Baseline!B$16 )</f>
        <v>5.0815056552640562E-4</v>
      </c>
      <c r="AE512" s="48">
        <f t="shared" si="1"/>
        <v>3.4519020192192787E-2</v>
      </c>
      <c r="AF512" s="48">
        <f>M512 * ( Baseline!B$87 * Baseline!B$7 )</f>
        <v>1.1439149883563373E-3</v>
      </c>
      <c r="AG512" s="48">
        <f>N512 * ( Baseline!D$87 * Baseline!B$11 )</f>
        <v>2.569519412460183E-4</v>
      </c>
      <c r="AH512" s="48">
        <f>O512 * ( Baseline!F$87 * Baseline!B$16 )</f>
        <v>4.6024178609397934E-2</v>
      </c>
      <c r="AI512" s="48">
        <f>P512 * ( Baseline!H$87 * Baseline!B$18 )</f>
        <v>5.79925806236473E-4</v>
      </c>
      <c r="AJ512" s="48">
        <f t="shared" si="2"/>
        <v>4.8004971345236763E-2</v>
      </c>
      <c r="AK512" s="48">
        <f>Q512 * ( Baseline!B$87 * Baseline!B$7 )</f>
        <v>1.9832944681472794E-5</v>
      </c>
      <c r="AL512" s="48">
        <f>R512 * ( Baseline!D$87 * Baseline!B$11 )</f>
        <v>2.6986354168086326E-4</v>
      </c>
      <c r="AM512" s="48">
        <f>S512 * ( Baseline!F$87 * Baseline!B$16 )</f>
        <v>5.7279241533362252E-5</v>
      </c>
      <c r="AN512" s="48">
        <f>T512 * ( Baseline!H$87 * Baseline!B$18 )</f>
        <v>3.4658056896496446E-2</v>
      </c>
      <c r="AO512" s="48">
        <f t="shared" si="3"/>
        <v>3.5005032624392148E-2</v>
      </c>
      <c r="AP512" s="48"/>
      <c r="AQ512" s="48">
        <f>V512 * ( (1-Baseline!B$88-Baseline!B$87) + (1-B512)*Baseline!B$88 )</f>
        <v>0.16490698167378845</v>
      </c>
      <c r="AR512" s="48">
        <f>W512 * ( (1-Baseline!B$88-Baseline!B$87) + (1-B512)*Baseline!B$88 )</f>
        <v>4.5060546038378993E-4</v>
      </c>
      <c r="AS512" s="48">
        <f>X512 * ( (1-Baseline!B$88-Baseline!B$87) + (1-B512)*Baseline!B$88 )</f>
        <v>2.3325070725951831E-3</v>
      </c>
      <c r="AT512" s="48">
        <f>Y512 * ( (1-Baseline!B$88-Baseline!B$87) + (1-B512)*Baseline!B$88 )</f>
        <v>4.0944125120830776E-4</v>
      </c>
      <c r="AU512" s="48">
        <f t="shared" si="4"/>
        <v>0.16809953545797574</v>
      </c>
      <c r="AV512" s="48">
        <f>AA512 * ( (1-Baseline!D$88-Baseline!D$87) + (1-B512)*Baseline!D$88 )</f>
        <v>3.3518050990500361E-4</v>
      </c>
      <c r="AW512" s="48">
        <f>AB512 * ( (1-Baseline!D$88-Baseline!D$87) + (1-B512)*Baseline!D$88 )</f>
        <v>2.6670705535976683E-2</v>
      </c>
      <c r="AX512" s="48">
        <f>AC512 * ( (1-Baseline!D$88-Baseline!D$87) + (1-B512)*Baseline!D$88 )</f>
        <v>3.8972963349424644E-4</v>
      </c>
      <c r="AY512" s="48">
        <f>AD512 * ( (1-Baseline!D$88-Baseline!D$87) + (1-B512)*Baseline!D$88 )</f>
        <v>4.0931319173044734E-4</v>
      </c>
      <c r="AZ512" s="48">
        <f t="shared" si="5"/>
        <v>2.7804928871106381E-2</v>
      </c>
      <c r="BA512" s="48">
        <f>AF512 * ( (1-Baseline!F$88-Baseline!F$87) + (1-Baseline!B$36)*Baseline!F$88 )</f>
        <v>8.2319783090084781E-4</v>
      </c>
      <c r="BB512" s="48">
        <f>AG512 * ( (1-Baseline!F$88-Baseline!F$87) + (1-Baseline!B$36)*Baseline!F$88 )</f>
        <v>1.8491083938275464E-4</v>
      </c>
      <c r="BC512" s="48">
        <f>AH512 * ( (1-Baseline!F$88-Baseline!F$87) + (1-Baseline!B$36)*Baseline!F$88 )</f>
        <v>3.3120471701038254E-2</v>
      </c>
      <c r="BD512" s="48">
        <f>AI512 * ( (1-Baseline!F$88-Baseline!F$87) + (1-Baseline!B$36)*Baseline!F$88 )</f>
        <v>4.1733316779356554E-4</v>
      </c>
      <c r="BE512" s="48">
        <f t="shared" si="6"/>
        <v>3.4545913539115417E-2</v>
      </c>
      <c r="BF512" s="48">
        <f>AK512 * ( (1-Baseline!H$88-Baseline!H$87) + (1-Baseline!B$36)*Baseline!H$88 )</f>
        <v>1.5714038730024524E-5</v>
      </c>
      <c r="BG512" s="48">
        <f>AL512 * ( (1-Baseline!H$88-Baseline!H$87) + (1-Baseline!B$36)*Baseline!H$88 )</f>
        <v>2.1381828134458156E-4</v>
      </c>
      <c r="BH512" s="48">
        <f>AM512 * ( (1-Baseline!H$88-Baseline!H$87) + (1-Baseline!B$36)*Baseline!H$88 )</f>
        <v>4.5383488651713578E-5</v>
      </c>
      <c r="BI512" s="48">
        <f>AN512 * ( (1-Baseline!H$88-Baseline!H$87) + (1-Baseline!B$36)*Baseline!H$88 )</f>
        <v>2.746027164023206E-2</v>
      </c>
      <c r="BJ512" s="48">
        <f t="shared" si="7"/>
        <v>2.7735187448958379E-2</v>
      </c>
      <c r="BK512" s="48"/>
      <c r="BL512" s="48">
        <f t="shared" si="18"/>
        <v>0.98100795593819234</v>
      </c>
      <c r="BM512" s="48">
        <f t="shared" si="19"/>
        <v>2.6805871839927818E-3</v>
      </c>
      <c r="BN512" s="48">
        <f t="shared" si="20"/>
        <v>1.3875749663676502E-2</v>
      </c>
      <c r="BO512" s="48">
        <f t="shared" si="21"/>
        <v>2.435707214138415E-3</v>
      </c>
      <c r="BP512" s="48">
        <f t="shared" si="8"/>
        <v>1</v>
      </c>
      <c r="BQ512" s="48">
        <f t="shared" si="22"/>
        <v>1.2054715603078128E-2</v>
      </c>
      <c r="BR512" s="48">
        <f t="shared" si="23"/>
        <v>0.95920783180609648</v>
      </c>
      <c r="BS512" s="48">
        <f t="shared" si="24"/>
        <v>1.4016566462043202E-2</v>
      </c>
      <c r="BT512" s="48">
        <f t="shared" si="25"/>
        <v>1.4720886128782262E-2</v>
      </c>
      <c r="BU512" s="48">
        <f t="shared" si="9"/>
        <v>1</v>
      </c>
      <c r="BV512" s="48">
        <f t="shared" si="26"/>
        <v>2.3829094285457604E-2</v>
      </c>
      <c r="BW512" s="48">
        <f t="shared" si="27"/>
        <v>5.3526110743427006E-3</v>
      </c>
      <c r="BX512" s="48">
        <f t="shared" si="28"/>
        <v>0.958737758187718</v>
      </c>
      <c r="BY512" s="48">
        <f t="shared" si="29"/>
        <v>1.2080536452481716E-2</v>
      </c>
      <c r="BZ512" s="48">
        <f t="shared" si="10"/>
        <v>1</v>
      </c>
      <c r="CA512" s="48">
        <f t="shared" si="30"/>
        <v>5.6657409505320199E-4</v>
      </c>
      <c r="CB512" s="48">
        <f t="shared" si="31"/>
        <v>7.7092783936678127E-3</v>
      </c>
      <c r="CC512" s="48">
        <f t="shared" si="32"/>
        <v>1.6363144736351147E-3</v>
      </c>
      <c r="CD512" s="48">
        <f t="shared" si="33"/>
        <v>0.99008783303764381</v>
      </c>
      <c r="CE512" s="48">
        <f t="shared" si="11"/>
        <v>0.99999999999999989</v>
      </c>
      <c r="CF512" s="48"/>
      <c r="CG512" s="48">
        <f t="shared" si="34"/>
        <v>0.98100795593819234</v>
      </c>
      <c r="CH512" s="48">
        <f t="shared" si="35"/>
        <v>2.6805871839927818E-3</v>
      </c>
      <c r="CI512" s="48">
        <f t="shared" si="36"/>
        <v>1.3875749663676502E-2</v>
      </c>
      <c r="CJ512" s="48">
        <f t="shared" si="37"/>
        <v>2.435707214138415E-3</v>
      </c>
      <c r="CK512" s="48">
        <f t="shared" si="12"/>
        <v>1</v>
      </c>
      <c r="CL512" s="48">
        <f t="shared" si="38"/>
        <v>1.2054715603078128E-2</v>
      </c>
      <c r="CM512" s="48">
        <f t="shared" si="39"/>
        <v>0.95920783180609648</v>
      </c>
      <c r="CN512" s="48">
        <f t="shared" si="40"/>
        <v>1.4016566462043202E-2</v>
      </c>
      <c r="CO512" s="48">
        <f t="shared" si="41"/>
        <v>1.4720886128782262E-2</v>
      </c>
      <c r="CP512" s="48">
        <f t="shared" si="13"/>
        <v>1</v>
      </c>
      <c r="CQ512" s="48">
        <f t="shared" si="42"/>
        <v>2.3829094285457604E-2</v>
      </c>
      <c r="CR512" s="48">
        <f t="shared" si="43"/>
        <v>5.3526110743427006E-3</v>
      </c>
      <c r="CS512" s="48">
        <f t="shared" si="44"/>
        <v>0.958737758187718</v>
      </c>
      <c r="CT512" s="48">
        <f t="shared" si="45"/>
        <v>1.2080536452481716E-2</v>
      </c>
      <c r="CU512" s="48">
        <f t="shared" si="14"/>
        <v>1</v>
      </c>
      <c r="CV512" s="48">
        <f t="shared" si="46"/>
        <v>5.6657409505320199E-4</v>
      </c>
      <c r="CW512" s="48">
        <f t="shared" si="47"/>
        <v>7.7092783936678127E-3</v>
      </c>
      <c r="CX512" s="48">
        <f t="shared" si="48"/>
        <v>1.6363144736351147E-3</v>
      </c>
      <c r="CY512" s="48">
        <f t="shared" si="49"/>
        <v>0.99008783303764381</v>
      </c>
      <c r="CZ512" s="48">
        <f t="shared" si="15"/>
        <v>0.99999999999999989</v>
      </c>
      <c r="DA512" s="48"/>
      <c r="DB512" s="48">
        <f>(AQ512*Baseline!B$7 + AV512*Baseline!B$11 + BA512*Baseline!B$16 + BF512*Baseline!B$18)</f>
        <v>84176.126612235355</v>
      </c>
      <c r="DC512" s="48">
        <f>(AR512*Baseline!B$7 + AW512*Baseline!B$11 + BB512*Baseline!B$16 + BG512*Baseline!B$18)</f>
        <v>67825.711911764753</v>
      </c>
      <c r="DD512" s="48">
        <f>(AS512*Baseline!B$7 + AX512*Baseline!B$11 + BC512*Baseline!B$16 + BH512*Baseline!B$18)</f>
        <v>115005.08224102732</v>
      </c>
      <c r="DE512" s="48">
        <f>(AT512*Baseline!B$7 + AY512*Baseline!B$11 + BD512*Baseline!B$16 + BI512*Baseline!B$18)</f>
        <v>1259902.7646427092</v>
      </c>
      <c r="DF512" s="48">
        <f t="shared" si="16"/>
        <v>1526909.6854077366</v>
      </c>
      <c r="DG512" s="48"/>
      <c r="DH512" s="48">
        <f t="shared" si="50"/>
        <v>5.5128425352647809E-2</v>
      </c>
      <c r="DI512" s="48">
        <f t="shared" si="51"/>
        <v>4.4420251282676876E-2</v>
      </c>
      <c r="DJ512" s="48">
        <f t="shared" si="52"/>
        <v>7.5318850446820684E-2</v>
      </c>
      <c r="DK512" s="48">
        <f t="shared" si="53"/>
        <v>0.82513247291785463</v>
      </c>
      <c r="DL512" s="48">
        <f t="shared" si="17"/>
        <v>1</v>
      </c>
      <c r="DM512" s="48"/>
      <c r="DN512" s="48">
        <f>DH512 / (Baseline!B$7/Baseline!B$17)</f>
        <v>5.8845968091232468</v>
      </c>
      <c r="DO512" s="48">
        <f>DI512 / (Baseline!B$11/Baseline!B$17)</f>
        <v>1.0723261266654514</v>
      </c>
      <c r="DP512" s="48">
        <f>DJ512 / (Baseline!B$16/Baseline!B$17)</f>
        <v>1.163903858046307</v>
      </c>
      <c r="DQ512" s="48">
        <f>DK512 / (Baseline!B$18/Baseline!B$17)</f>
        <v>0.93288510510802369</v>
      </c>
      <c r="DR512" s="71"/>
      <c r="DS512" s="48">
        <f>(AU512*Baseline!B$34)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3.7744461568696361E-2</v>
      </c>
      <c r="DT512" s="48">
        <f>(AZ512*Baseline!B$34) + (Baseline!D$88*(1-Baseline!D$89)*Baseline!B$35) + (Baseline!D$88*Baseline!D$89*((1-Baseline!D$90)*Baseline!B$40 + Baseline!D$90*Baseline!B$41))</f>
        <v>1.0584307330665961E-2</v>
      </c>
      <c r="DU512" s="48">
        <f>(BE512*Baseline!B$34) + (Baseline!F$88*(1-Baseline!F$89)*Baseline!B$35) + (Baseline!F$88*Baseline!F$89*((1-Baseline!F$90)*Baseline!B$40 + Baseline!F$90*Baseline!B$41))</f>
        <v>1.2912527030867316E-2</v>
      </c>
      <c r="DV512" s="48">
        <f>(BJ512*Baseline!B$34) + (Baseline!H$88*(1-Baseline!H$89)*Baseline!B$35) + (Baseline!H$88*Baseline!H$89*((1-Baseline!H$90)*Baseline!B$40 + Baseline!H$90*Baseline!B$41))</f>
        <v>9.3052781173437581E-3</v>
      </c>
      <c r="DW512" s="48">
        <f>( DS512*Baseline!B$7 + DT512*Baseline!B$11 + DU512*Baseline!B$16 + DV512*Baseline!B$18 ) / Baseline!B$17</f>
        <v>9.8581197405954758E-3</v>
      </c>
    </row>
    <row r="513" spans="1:127">
      <c r="A513" s="7" t="s">
        <v>819</v>
      </c>
      <c r="B513" s="1">
        <f>MIN( MAX( NORMINV( MCrands!B513, (B$5+B$4)/2, (B$5-B$4)/3.29 ), 0 ), 1 )</f>
        <v>0.68249181002269044</v>
      </c>
      <c r="C513" s="1">
        <f>MAX( NORMINV( MCrands!C513, (C$5+C$4)/2, (C$5-C$4)/3.29 ), 0 )</f>
        <v>3.3000916856771334</v>
      </c>
      <c r="D513" s="40"/>
      <c r="E513" s="40">
        <f>Baseline!B$33 * (C513 * Baseline!B$66*Baseline!B$66/Baseline!B$73 + Baseline!B$52*Baseline!B$52/Baseline!B$74 + Baseline!B$53*Baseline!B$53/Baseline!B$75 + Baseline!B$54*Baseline!B$54/Baseline!B$76)</f>
        <v>2.762381327954565E-5</v>
      </c>
      <c r="F513" s="40">
        <f>Baseline!B$33 * (C513 * Baseline!B$66*Baseline!B$57/Baseline!B$73 + Baseline!B$52*Baseline!B$67/Baseline!B$74 + Baseline!B$53*Baseline!B$55/Baseline!B$75 + Baseline!B$54*Baseline!B$56/Baseline!B$76)</f>
        <v>4.0299020043858256E-8</v>
      </c>
      <c r="G513" s="1">
        <f>Baseline!B$33 * (C513 * Baseline!B$66*Baseline!B$58/Baseline!B$73 + Baseline!B$52*Baseline!B$59/Baseline!B$74 + Baseline!B$53*Baseline!B$68/Baseline!B$75 + Baseline!B$54*Baseline!B$60/Baseline!B$76)</f>
        <v>1.1072280014980269E-7</v>
      </c>
      <c r="H513" s="40">
        <f>Baseline!B$33 * (C513 * Baseline!B$66*Baseline!B$61/Baseline!B$73 + Baseline!B$52*Baseline!B$62/Baseline!B$74 + Baseline!B$53*Baseline!B$63/Baseline!B$75 + Baseline!B$54*Baseline!B$69/Baseline!B$76)</f>
        <v>1.9617150131341448E-9</v>
      </c>
      <c r="I513" s="40">
        <f>Baseline!B$33 * (C513 * Baseline!B$57*Baseline!B$66/Baseline!B$73 + Baseline!B$67*Baseline!B$52/Baseline!B$74 + Baseline!B$55*Baseline!B$53/Baseline!B$75 + Baseline!B$56*Baseline!B$54/Baseline!B$76)</f>
        <v>4.0299020043858256E-8</v>
      </c>
      <c r="J513" s="1">
        <f>Baseline!B$33 * (C513 * Baseline!B$57*Baseline!B$57/Baseline!B$73 + Baseline!B$67*Baseline!B$67/Baseline!B$74 + Baseline!B$55*Baseline!B$55/Baseline!B$75 + Baseline!B$56*Baseline!B$56/Baseline!B$76)</f>
        <v>1.7949607389748937E-6</v>
      </c>
      <c r="K513" s="40">
        <f>Baseline!B$33 * (C513 * Baseline!B$57*Baseline!B$58/Baseline!B$73 + Baseline!B$67*Baseline!B$59/Baseline!B$74 + Baseline!B$55*Baseline!B$68/Baseline!B$75 + Baseline!B$56*Baseline!B$60/Baseline!B$76)</f>
        <v>1.3929572690512535E-8</v>
      </c>
      <c r="L513" s="1">
        <f>Baseline!B$33 * (C513 * Baseline!B$57*Baseline!B$61/Baseline!B$73 + Baseline!B$67*Baseline!B$62/Baseline!B$74 + Baseline!B$55*Baseline!B$63/Baseline!B$75 + Baseline!B$56*Baseline!B$69/Baseline!B$76)</f>
        <v>1.4629456388304883E-8</v>
      </c>
      <c r="M513" s="40">
        <f>Baseline!B$33 * (C513 * Baseline!B$58*Baseline!B$66/Baseline!B$73 + Baseline!B$59*Baseline!B$52/Baseline!B$74 + Baseline!B$68*Baseline!B$53/Baseline!B$75 + Baseline!B$60*Baseline!B$54/Baseline!B$76)</f>
        <v>1.1072280014980269E-7</v>
      </c>
      <c r="N513" s="1">
        <f>Baseline!B$33 * (C513 * Baseline!B$58*Baseline!B$57/Baseline!B$73 + Baseline!B$59*Baseline!B$67/Baseline!B$74 + Baseline!B$68*Baseline!B$55/Baseline!B$75 + Baseline!B$60*Baseline!B$56/Baseline!B$76)</f>
        <v>1.3929572690512535E-8</v>
      </c>
      <c r="O513" s="1">
        <f>Baseline!B$33 * (C513 * Baseline!B$58*Baseline!B$58/Baseline!B$73 + Baseline!B$59*Baseline!B$59/Baseline!B$74 + Baseline!B$68*Baseline!B$68/Baseline!B$75 + Baseline!B$60*Baseline!B$60/Baseline!B$76)</f>
        <v>1.3250176846253373E-6</v>
      </c>
      <c r="P513" s="40">
        <f>Baseline!B$33 * (C513 * Baseline!B$58*Baseline!B$61/Baseline!B$73 + Baseline!B$59*Baseline!B$62/Baseline!B$74 + Baseline!B$68*Baseline!B$63/Baseline!B$75 + Baseline!B$60*Baseline!B$69/Baseline!B$76)</f>
        <v>1.6490629494513913E-9</v>
      </c>
      <c r="Q513" s="40">
        <f>Baseline!B$33 * (C513 * Baseline!B$61*Baseline!B$66/Baseline!B$73 + Baseline!B$62*Baseline!B$52/Baseline!B$74 + Baseline!B$63*Baseline!B$53/Baseline!B$75 + Baseline!B$69*Baseline!B$54/Baseline!B$76)</f>
        <v>1.9617150131341448E-9</v>
      </c>
      <c r="R513" s="40">
        <f>Baseline!B$33 * (C513 * Baseline!B$61*Baseline!B$57/Baseline!B$73 + Baseline!B$62*Baseline!B$67/Baseline!B$74 + Baseline!B$63*Baseline!B$55/Baseline!B$75 + Baseline!B$69*Baseline!B$56/Baseline!B$76)</f>
        <v>1.4629456388304883E-8</v>
      </c>
      <c r="S513" s="40">
        <f>Baseline!B$33 * (C513 * Baseline!B$61*Baseline!B$58/Baseline!B$73 + Baseline!B$62*Baseline!B$59/Baseline!B$74 + Baseline!B$63*Baseline!B$68/Baseline!B$75 + Baseline!B$69*Baseline!B$60/Baseline!B$76)</f>
        <v>1.6490629494513913E-9</v>
      </c>
      <c r="T513" s="40">
        <f>Baseline!B$33 * (C513 * Baseline!B$61*Baseline!B$61/Baseline!B$73 + Baseline!B$62*Baseline!B$62/Baseline!B$74 + Baseline!B$63*Baseline!B$63/Baseline!B$75 + Baseline!B$69*Baseline!B$69/Baseline!B$76)</f>
        <v>9.8551812258707328E-8</v>
      </c>
      <c r="U513" s="40"/>
      <c r="V513" s="40">
        <f>E513 * ( Baseline!B$87 * Baseline!B$7 )</f>
        <v>0.28670755802840431</v>
      </c>
      <c r="W513" s="40">
        <f>F513 * ( Baseline!D$87 * Baseline!B$11 )</f>
        <v>7.4337972930718296E-4</v>
      </c>
      <c r="X513" s="40">
        <f>G513 * ( Baseline!F$87 * Baseline!B$16 )</f>
        <v>3.8459309881015381E-3</v>
      </c>
      <c r="Y513" s="40">
        <f>H513 * ( Baseline!H$87 * Baseline!B$18 )</f>
        <v>6.8988311969942948E-4</v>
      </c>
      <c r="Z513" s="48">
        <f t="shared" si="0"/>
        <v>0.29198675186551243</v>
      </c>
      <c r="AA513" s="40">
        <f>I513 * ( Baseline!B$87 * Baseline!B$7 )</f>
        <v>4.1826352903520485E-4</v>
      </c>
      <c r="AB513" s="1">
        <f>J513 * ( Baseline!D$87 * Baseline!B$11 )</f>
        <v>3.3110915024831634E-2</v>
      </c>
      <c r="AC513" s="1">
        <f>K513 * ( Baseline!F$87 * Baseline!B$16 )</f>
        <v>4.8384050248886825E-4</v>
      </c>
      <c r="AD513" s="1">
        <f>L513 * ( Baseline!F$87 * Baseline!B$16 )</f>
        <v>5.081508017024443E-4</v>
      </c>
      <c r="AE513" s="48">
        <f t="shared" si="1"/>
        <v>3.4521169858058157E-2</v>
      </c>
      <c r="AF513" s="48">
        <f>M513 * ( Baseline!B$87 * Baseline!B$7 )</f>
        <v>1.1491919427548021E-3</v>
      </c>
      <c r="AG513" s="48">
        <f>N513 * ( Baseline!D$87 * Baseline!B$11 )</f>
        <v>2.5695319550620381E-4</v>
      </c>
      <c r="AH513" s="48">
        <f>O513 * ( Baseline!F$87 * Baseline!B$16 )</f>
        <v>4.6024184415392209E-2</v>
      </c>
      <c r="AI513" s="48">
        <f>P513 * ( Baseline!H$87 * Baseline!B$18 )</f>
        <v>5.7993168453692899E-4</v>
      </c>
      <c r="AJ513" s="48">
        <f t="shared" si="2"/>
        <v>4.801026123819014E-2</v>
      </c>
      <c r="AK513" s="48">
        <f>Q513 * ( Baseline!B$87 * Baseline!B$7 )</f>
        <v>2.0360640121319288E-5</v>
      </c>
      <c r="AL513" s="48">
        <f>R513 * ( Baseline!D$87 * Baseline!B$11 )</f>
        <v>2.6986366710688185E-4</v>
      </c>
      <c r="AM513" s="48">
        <f>S513 * ( Baseline!F$87 * Baseline!B$16 )</f>
        <v>5.7279822132790663E-5</v>
      </c>
      <c r="AN513" s="48">
        <f>T513 * ( Baseline!H$87 * Baseline!B$18 )</f>
        <v>3.4658057484326495E-2</v>
      </c>
      <c r="AO513" s="48">
        <f t="shared" si="3"/>
        <v>3.5005561613687487E-2</v>
      </c>
      <c r="AP513" s="48"/>
      <c r="AQ513" s="48">
        <f>V513 * ( (1-Baseline!B$88-Baseline!B$87) + (1-B513)*Baseline!B$88 )</f>
        <v>0.1064207676854643</v>
      </c>
      <c r="AR513" s="48">
        <f>W513 * ( (1-Baseline!B$88-Baseline!B$87) + (1-B513)*Baseline!B$88 )</f>
        <v>2.759293895797664E-4</v>
      </c>
      <c r="AS513" s="48">
        <f>X513 * ( (1-Baseline!B$88-Baseline!B$87) + (1-B513)*Baseline!B$88 )</f>
        <v>1.4275414678064874E-3</v>
      </c>
      <c r="AT513" s="48">
        <f>Y513 * ( (1-Baseline!B$88-Baseline!B$87) + (1-B513)*Baseline!B$88 )</f>
        <v>2.5607239556755173E-4</v>
      </c>
      <c r="AU513" s="48">
        <f t="shared" si="4"/>
        <v>0.1083803109384181</v>
      </c>
      <c r="AV513" s="48">
        <f>AA513 * ( (1-Baseline!D$88-Baseline!D$87) + (1-B513)*Baseline!D$88 )</f>
        <v>2.8677907148087924E-4</v>
      </c>
      <c r="AW513" s="48">
        <f>AB513 * ( (1-Baseline!D$88-Baseline!D$87) + (1-B513)*Baseline!D$88 )</f>
        <v>2.2702236287745474E-2</v>
      </c>
      <c r="AX513" s="48">
        <f>AC513 * ( (1-Baseline!D$88-Baseline!D$87) + (1-B513)*Baseline!D$88 )</f>
        <v>3.3174140324560974E-4</v>
      </c>
      <c r="AY513" s="48">
        <f>AD513 * ( (1-Baseline!D$88-Baseline!D$87) + (1-B513)*Baseline!D$88 )</f>
        <v>3.4840956709908518E-4</v>
      </c>
      <c r="AZ513" s="48">
        <f t="shared" si="5"/>
        <v>2.3669166329571046E-2</v>
      </c>
      <c r="BA513" s="48">
        <f>AF513 * ( (1-Baseline!F$88-Baseline!F$87) + (1-Baseline!B$36)*Baseline!F$88 )</f>
        <v>8.2699529614852386E-4</v>
      </c>
      <c r="BB513" s="48">
        <f>AG513 * ( (1-Baseline!F$88-Baseline!F$87) + (1-Baseline!B$36)*Baseline!F$88 )</f>
        <v>1.8491174198852046E-4</v>
      </c>
      <c r="BC513" s="48">
        <f>AH513 * ( (1-Baseline!F$88-Baseline!F$87) + (1-Baseline!B$36)*Baseline!F$88 )</f>
        <v>3.3120475879217529E-2</v>
      </c>
      <c r="BD513" s="48">
        <f>AI513 * ( (1-Baseline!F$88-Baseline!F$87) + (1-Baseline!B$36)*Baseline!F$88 )</f>
        <v>4.1733739800667931E-4</v>
      </c>
      <c r="BE513" s="48">
        <f t="shared" si="6"/>
        <v>3.454972031536125E-2</v>
      </c>
      <c r="BF513" s="48">
        <f>AK513 * ( (1-Baseline!H$88-Baseline!H$87) + (1-Baseline!B$36)*Baseline!H$88 )</f>
        <v>1.6132142380923695E-5</v>
      </c>
      <c r="BG513" s="48">
        <f>AL513 * ( (1-Baseline!H$88-Baseline!H$87) + (1-Baseline!B$36)*Baseline!H$88 )</f>
        <v>2.1381838072212459E-4</v>
      </c>
      <c r="BH513" s="48">
        <f>AM513 * ( (1-Baseline!H$88-Baseline!H$87) + (1-Baseline!B$36)*Baseline!H$88 )</f>
        <v>4.5383948672252695E-5</v>
      </c>
      <c r="BI513" s="48">
        <f>AN513 * ( (1-Baseline!H$88-Baseline!H$87) + (1-Baseline!B$36)*Baseline!H$88 )</f>
        <v>2.7460272105981565E-2</v>
      </c>
      <c r="BJ513" s="48">
        <f t="shared" si="7"/>
        <v>2.7735606577756866E-2</v>
      </c>
      <c r="BK513" s="48"/>
      <c r="BL513" s="48">
        <f t="shared" si="18"/>
        <v>0.98191974874414956</v>
      </c>
      <c r="BM513" s="48">
        <f t="shared" si="19"/>
        <v>2.5459365007408957E-3</v>
      </c>
      <c r="BN513" s="48">
        <f t="shared" si="20"/>
        <v>1.3171594134082336E-2</v>
      </c>
      <c r="BO513" s="48">
        <f t="shared" si="21"/>
        <v>2.362720621027306E-3</v>
      </c>
      <c r="BP513" s="48">
        <f t="shared" si="8"/>
        <v>1</v>
      </c>
      <c r="BQ513" s="48">
        <f t="shared" si="22"/>
        <v>1.2116145853544156E-2</v>
      </c>
      <c r="BR513" s="48">
        <f t="shared" si="23"/>
        <v>0.95914811580763015</v>
      </c>
      <c r="BS513" s="48">
        <f t="shared" si="24"/>
        <v>1.4015762052047812E-2</v>
      </c>
      <c r="BT513" s="48">
        <f t="shared" si="25"/>
        <v>1.4719976286777792E-2</v>
      </c>
      <c r="BU513" s="48">
        <f t="shared" si="9"/>
        <v>0.99999999999999989</v>
      </c>
      <c r="BV513" s="48">
        <f t="shared" si="26"/>
        <v>2.3936381788330456E-2</v>
      </c>
      <c r="BW513" s="48">
        <f t="shared" si="27"/>
        <v>5.3520474348472897E-3</v>
      </c>
      <c r="BX513" s="48">
        <f t="shared" si="28"/>
        <v>0.95863224295021976</v>
      </c>
      <c r="BY513" s="48">
        <f t="shared" si="29"/>
        <v>1.2079327826602572E-2</v>
      </c>
      <c r="BZ513" s="48">
        <f t="shared" si="10"/>
        <v>1</v>
      </c>
      <c r="CA513" s="48">
        <f t="shared" si="30"/>
        <v>5.8164015038564883E-4</v>
      </c>
      <c r="CB513" s="48">
        <f t="shared" si="31"/>
        <v>7.709165477332686E-3</v>
      </c>
      <c r="CC513" s="48">
        <f t="shared" si="32"/>
        <v>1.6363063322598927E-3</v>
      </c>
      <c r="CD513" s="48">
        <f t="shared" si="33"/>
        <v>0.9900728880400218</v>
      </c>
      <c r="CE513" s="48">
        <f t="shared" si="11"/>
        <v>1</v>
      </c>
      <c r="CF513" s="48"/>
      <c r="CG513" s="48">
        <f t="shared" si="34"/>
        <v>0.98191974874414956</v>
      </c>
      <c r="CH513" s="48">
        <f t="shared" si="35"/>
        <v>2.5459365007408957E-3</v>
      </c>
      <c r="CI513" s="48">
        <f t="shared" si="36"/>
        <v>1.3171594134082336E-2</v>
      </c>
      <c r="CJ513" s="48">
        <f t="shared" si="37"/>
        <v>2.362720621027306E-3</v>
      </c>
      <c r="CK513" s="48">
        <f t="shared" si="12"/>
        <v>1</v>
      </c>
      <c r="CL513" s="48">
        <f t="shared" si="38"/>
        <v>1.2116145853544156E-2</v>
      </c>
      <c r="CM513" s="48">
        <f t="shared" si="39"/>
        <v>0.95914811580763015</v>
      </c>
      <c r="CN513" s="48">
        <f t="shared" si="40"/>
        <v>1.4015762052047812E-2</v>
      </c>
      <c r="CO513" s="48">
        <f t="shared" si="41"/>
        <v>1.4719976286777792E-2</v>
      </c>
      <c r="CP513" s="48">
        <f t="shared" si="13"/>
        <v>0.99999999999999989</v>
      </c>
      <c r="CQ513" s="48">
        <f t="shared" si="42"/>
        <v>2.3936381788330456E-2</v>
      </c>
      <c r="CR513" s="48">
        <f t="shared" si="43"/>
        <v>5.3520474348472897E-3</v>
      </c>
      <c r="CS513" s="48">
        <f t="shared" si="44"/>
        <v>0.95863224295021976</v>
      </c>
      <c r="CT513" s="48">
        <f t="shared" si="45"/>
        <v>1.2079327826602572E-2</v>
      </c>
      <c r="CU513" s="48">
        <f t="shared" si="14"/>
        <v>1</v>
      </c>
      <c r="CV513" s="48">
        <f t="shared" si="46"/>
        <v>5.8164015038564883E-4</v>
      </c>
      <c r="CW513" s="48">
        <f t="shared" si="47"/>
        <v>7.709165477332686E-3</v>
      </c>
      <c r="CX513" s="48">
        <f t="shared" si="48"/>
        <v>1.6363063322598927E-3</v>
      </c>
      <c r="CY513" s="48">
        <f t="shared" si="49"/>
        <v>0.9900728880400218</v>
      </c>
      <c r="CZ513" s="48">
        <f t="shared" si="15"/>
        <v>1</v>
      </c>
      <c r="DA513" s="48"/>
      <c r="DB513" s="48">
        <f>(AQ513*Baseline!B$7 + AV513*Baseline!B$11 + BA513*Baseline!B$16 + BF513*Baseline!B$18)</f>
        <v>55738.380866965294</v>
      </c>
      <c r="DC513" s="48">
        <f>(AR513*Baseline!B$7 + AW513*Baseline!B$11 + BB513*Baseline!B$16 + BG513*Baseline!B$18)</f>
        <v>59230.404991733165</v>
      </c>
      <c r="DD513" s="48">
        <f>(AS513*Baseline!B$7 + AX513*Baseline!B$11 + BC513*Baseline!B$16 + BH513*Baseline!B$18)</f>
        <v>114441.85009398246</v>
      </c>
      <c r="DE513" s="48">
        <f>(AT513*Baseline!B$7 + AY513*Baseline!B$11 + BD513*Baseline!B$16 + BI513*Baseline!B$18)</f>
        <v>1259697.8051349733</v>
      </c>
      <c r="DF513" s="48">
        <f t="shared" si="16"/>
        <v>1489108.4410876541</v>
      </c>
      <c r="DG513" s="48"/>
      <c r="DH513" s="48">
        <f t="shared" si="50"/>
        <v>3.7430706407287323E-2</v>
      </c>
      <c r="DI513" s="48">
        <f t="shared" si="51"/>
        <v>3.9775749943685032E-2</v>
      </c>
      <c r="DJ513" s="48">
        <f t="shared" si="52"/>
        <v>7.685259645052675E-2</v>
      </c>
      <c r="DK513" s="48">
        <f t="shared" si="53"/>
        <v>0.84594094719850099</v>
      </c>
      <c r="DL513" s="48">
        <f t="shared" si="17"/>
        <v>1</v>
      </c>
      <c r="DM513" s="48"/>
      <c r="DN513" s="48">
        <f>DH513 / (Baseline!B$7/Baseline!B$17)</f>
        <v>3.9954817152594906</v>
      </c>
      <c r="DO513" s="48">
        <f>DI513 / (Baseline!B$11/Baseline!B$17)</f>
        <v>0.96020564136158038</v>
      </c>
      <c r="DP513" s="48">
        <f>DJ513 / (Baseline!B$16/Baseline!B$17)</f>
        <v>1.1876048688873713</v>
      </c>
      <c r="DQ513" s="48">
        <f>DK513 / (Baseline!B$18/Baseline!B$17)</f>
        <v>0.95641092229928448</v>
      </c>
      <c r="DR513" s="71"/>
      <c r="DS513" s="48">
        <f>(AU513*Baseline!B$34)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2.8786577890762714E-2</v>
      </c>
      <c r="DT513" s="48">
        <f>(AZ513*Baseline!B$34) + (Baseline!D$88*(1-Baseline!D$89)*Baseline!B$35) + (Baseline!D$88*Baseline!D$89*((1-Baseline!D$90)*Baseline!B$40 + Baseline!D$90*Baseline!B$41))</f>
        <v>9.9639429494356602E-3</v>
      </c>
      <c r="DU513" s="48">
        <f>(BE513*Baseline!B$34) + (Baseline!F$88*(1-Baseline!F$89)*Baseline!B$35) + (Baseline!F$88*Baseline!F$89*((1-Baseline!F$90)*Baseline!B$40 + Baseline!F$90*Baseline!B$41))</f>
        <v>1.291309804730419E-2</v>
      </c>
      <c r="DV513" s="48">
        <f>(BJ513*Baseline!B$34) + (Baseline!H$88*(1-Baseline!H$89)*Baseline!B$35) + (Baseline!H$88*Baseline!H$89*((1-Baseline!H$90)*Baseline!B$40 + Baseline!H$90*Baseline!B$41))</f>
        <v>9.3053409866635309E-3</v>
      </c>
      <c r="DW513" s="48">
        <f>( DS513*Baseline!B$7 + DT513*Baseline!B$11 + DU513*Baseline!B$16 + DV513*Baseline!B$18 ) / Baseline!B$17</f>
        <v>9.7485944303030564E-3</v>
      </c>
    </row>
    <row r="514" spans="1:127">
      <c r="A514" s="7" t="s">
        <v>820</v>
      </c>
      <c r="B514" s="1">
        <f>MIN( MAX( NORMINV( MCrands!B514, (B$5+B$4)/2, (B$5-B$4)/3.29 ), 0 ), 1 )</f>
        <v>0.57297301805687884</v>
      </c>
      <c r="C514" s="1">
        <f>MAX( NORMINV( MCrands!C514, (C$5+C$4)/2, (C$5-C$4)/3.29 ), 0 )</f>
        <v>1.8902320048598442</v>
      </c>
      <c r="D514" s="40"/>
      <c r="E514" s="40">
        <f>Baseline!B$33 * (C514 * Baseline!B$66*Baseline!B$66/Baseline!B$73 + Baseline!B$52*Baseline!B$52/Baseline!B$74 + Baseline!B$53*Baseline!B$53/Baseline!B$75 + Baseline!B$54*Baseline!B$54/Baseline!B$76)</f>
        <v>1.5826047224532167E-5</v>
      </c>
      <c r="F514" s="40">
        <f>Baseline!B$33 * (C514 * Baseline!B$66*Baseline!B$57/Baseline!B$73 + Baseline!B$52*Baseline!B$67/Baseline!B$74 + Baseline!B$53*Baseline!B$55/Baseline!B$75 + Baseline!B$54*Baseline!B$56/Baseline!B$76)</f>
        <v>3.8721251263515428E-8</v>
      </c>
      <c r="G514" s="1">
        <f>Baseline!B$33 * (C514 * Baseline!B$66*Baseline!B$58/Baseline!B$73 + Baseline!B$52*Baseline!B$59/Baseline!B$74 + Baseline!B$53*Baseline!B$68/Baseline!B$75 + Baseline!B$54*Baseline!B$60/Baseline!B$76)</f>
        <v>1.0684411856479324E-7</v>
      </c>
      <c r="H514" s="40">
        <f>Baseline!B$33 * (C514 * Baseline!B$66*Baseline!B$61/Baseline!B$73 + Baseline!B$52*Baseline!B$62/Baseline!B$74 + Baseline!B$53*Baseline!B$63/Baseline!B$75 + Baseline!B$54*Baseline!B$69/Baseline!B$76)</f>
        <v>1.5738468546331996E-9</v>
      </c>
      <c r="I514" s="40">
        <f>Baseline!B$33 * (C514 * Baseline!B$57*Baseline!B$66/Baseline!B$73 + Baseline!B$67*Baseline!B$52/Baseline!B$74 + Baseline!B$55*Baseline!B$53/Baseline!B$75 + Baseline!B$56*Baseline!B$54/Baseline!B$76)</f>
        <v>3.8721251263515428E-8</v>
      </c>
      <c r="J514" s="1">
        <f>Baseline!B$33 * (C514 * Baseline!B$57*Baseline!B$57/Baseline!B$73 + Baseline!B$67*Baseline!B$67/Baseline!B$74 + Baseline!B$55*Baseline!B$55/Baseline!B$75 + Baseline!B$56*Baseline!B$56/Baseline!B$76)</f>
        <v>1.7949605279727162E-6</v>
      </c>
      <c r="K514" s="40">
        <f>Baseline!B$33 * (C514 * Baseline!B$57*Baseline!B$58/Baseline!B$73 + Baseline!B$67*Baseline!B$59/Baseline!B$74 + Baseline!B$55*Baseline!B$68/Baseline!B$75 + Baseline!B$56*Baseline!B$60/Baseline!B$76)</f>
        <v>1.3929053976826809E-8</v>
      </c>
      <c r="L514" s="1">
        <f>Baseline!B$33 * (C514 * Baseline!B$57*Baseline!B$61/Baseline!B$73 + Baseline!B$67*Baseline!B$62/Baseline!B$74 + Baseline!B$55*Baseline!B$63/Baseline!B$75 + Baseline!B$56*Baseline!B$69/Baseline!B$76)</f>
        <v>1.4629404516936311E-8</v>
      </c>
      <c r="M514" s="40">
        <f>Baseline!B$33 * (C514 * Baseline!B$58*Baseline!B$66/Baseline!B$73 + Baseline!B$59*Baseline!B$52/Baseline!B$74 + Baseline!B$68*Baseline!B$53/Baseline!B$75 + Baseline!B$60*Baseline!B$54/Baseline!B$76)</f>
        <v>1.0684411856479324E-7</v>
      </c>
      <c r="N514" s="1">
        <f>Baseline!B$33 * (C514 * Baseline!B$58*Baseline!B$57/Baseline!B$73 + Baseline!B$59*Baseline!B$67/Baseline!B$74 + Baseline!B$68*Baseline!B$55/Baseline!B$75 + Baseline!B$60*Baseline!B$56/Baseline!B$76)</f>
        <v>1.3929053976826809E-8</v>
      </c>
      <c r="O514" s="1">
        <f>Baseline!B$33 * (C514 * Baseline!B$58*Baseline!B$58/Baseline!B$73 + Baseline!B$59*Baseline!B$59/Baseline!B$74 + Baseline!B$68*Baseline!B$68/Baseline!B$75 + Baseline!B$60*Baseline!B$60/Baseline!B$76)</f>
        <v>1.3250164094541936E-6</v>
      </c>
      <c r="P514" s="40">
        <f>Baseline!B$33 * (C514 * Baseline!B$58*Baseline!B$61/Baseline!B$73 + Baseline!B$59*Baseline!B$62/Baseline!B$74 + Baseline!B$68*Baseline!B$63/Baseline!B$75 + Baseline!B$60*Baseline!B$69/Baseline!B$76)</f>
        <v>1.648935432336984E-9</v>
      </c>
      <c r="Q514" s="40">
        <f>Baseline!B$33 * (C514 * Baseline!B$61*Baseline!B$66/Baseline!B$73 + Baseline!B$62*Baseline!B$52/Baseline!B$74 + Baseline!B$63*Baseline!B$53/Baseline!B$75 + Baseline!B$69*Baseline!B$54/Baseline!B$76)</f>
        <v>1.5738468546331996E-9</v>
      </c>
      <c r="R514" s="40">
        <f>Baseline!B$33 * (C514 * Baseline!B$61*Baseline!B$57/Baseline!B$73 + Baseline!B$62*Baseline!B$67/Baseline!B$74 + Baseline!B$63*Baseline!B$55/Baseline!B$75 + Baseline!B$69*Baseline!B$56/Baseline!B$76)</f>
        <v>1.4629404516936311E-8</v>
      </c>
      <c r="S514" s="40">
        <f>Baseline!B$33 * (C514 * Baseline!B$61*Baseline!B$58/Baseline!B$73 + Baseline!B$62*Baseline!B$59/Baseline!B$74 + Baseline!B$63*Baseline!B$68/Baseline!B$75 + Baseline!B$69*Baseline!B$60/Baseline!B$76)</f>
        <v>1.648935432336984E-9</v>
      </c>
      <c r="T514" s="40">
        <f>Baseline!B$33 * (C514 * Baseline!B$61*Baseline!B$61/Baseline!B$73 + Baseline!B$62*Baseline!B$62/Baseline!B$74 + Baseline!B$63*Baseline!B$63/Baseline!B$75 + Baseline!B$69*Baseline!B$69/Baseline!B$76)</f>
        <v>9.8551799506995892E-8</v>
      </c>
      <c r="U514" s="40"/>
      <c r="V514" s="40">
        <f>E514 * ( Baseline!B$87 * Baseline!B$7 )</f>
        <v>0.16425854414341937</v>
      </c>
      <c r="W514" s="40">
        <f>F514 * ( Baseline!D$87 * Baseline!B$11 )</f>
        <v>7.1427526652957435E-4</v>
      </c>
      <c r="X514" s="40">
        <f>G514 * ( Baseline!F$87 * Baseline!B$16 )</f>
        <v>3.7112058756532933E-3</v>
      </c>
      <c r="Y514" s="40">
        <f>H514 * ( Baseline!H$87 * Baseline!B$18 )</f>
        <v>5.5348017970704077E-4</v>
      </c>
      <c r="Z514" s="48">
        <f t="shared" si="0"/>
        <v>0.16923750546530927</v>
      </c>
      <c r="AA514" s="40">
        <f>I514 * ( Baseline!B$87 * Baseline!B$7 )</f>
        <v>4.018878668640266E-4</v>
      </c>
      <c r="AB514" s="1">
        <f>J514 * ( Baseline!D$87 * Baseline!B$11 )</f>
        <v>3.3110911132559775E-2</v>
      </c>
      <c r="AC514" s="1">
        <f>K514 * ( Baseline!F$87 * Baseline!B$16 )</f>
        <v>4.8382248508834023E-4</v>
      </c>
      <c r="AD514" s="1">
        <f>L514 * ( Baseline!F$87 * Baseline!B$16 )</f>
        <v>5.0814899996239147E-4</v>
      </c>
      <c r="AE514" s="48">
        <f t="shared" si="1"/>
        <v>3.4504770484474534E-2</v>
      </c>
      <c r="AF514" s="48">
        <f>M514 * ( Baseline!B$87 * Baseline!B$7 )</f>
        <v>1.1089351065839889E-3</v>
      </c>
      <c r="AG514" s="48">
        <f>N514 * ( Baseline!D$87 * Baseline!B$11 )</f>
        <v>2.5694362700456625E-4</v>
      </c>
      <c r="AH514" s="48">
        <f>O514 * ( Baseline!F$87 * Baseline!B$16 )</f>
        <v>4.6024140122615929E-2</v>
      </c>
      <c r="AI514" s="48">
        <f>P514 * ( Baseline!H$87 * Baseline!B$18 )</f>
        <v>5.7988684015121883E-4</v>
      </c>
      <c r="AJ514" s="48">
        <f t="shared" si="2"/>
        <v>4.7969905696355702E-2</v>
      </c>
      <c r="AK514" s="48">
        <f>Q514 * ( Baseline!B$87 * Baseline!B$7 )</f>
        <v>1.633495650423798E-5</v>
      </c>
      <c r="AL514" s="48">
        <f>R514 * ( Baseline!D$87 * Baseline!B$11 )</f>
        <v>2.6986271025671808E-4</v>
      </c>
      <c r="AM514" s="48">
        <f>S514 * ( Baseline!F$87 * Baseline!B$16 )</f>
        <v>5.7275392855160867E-5</v>
      </c>
      <c r="AN514" s="48">
        <f>T514 * ( Baseline!H$87 * Baseline!B$18 )</f>
        <v>3.4658052999887924E-2</v>
      </c>
      <c r="AO514" s="48">
        <f t="shared" si="3"/>
        <v>3.5001526059504039E-2</v>
      </c>
      <c r="AP514" s="48"/>
      <c r="AQ514" s="48">
        <f>V514 * ( (1-Baseline!B$88-Baseline!B$87) + (1-B514)*Baseline!B$88 )</f>
        <v>7.6980426035009375E-2</v>
      </c>
      <c r="AR514" s="48">
        <f>W514 * ( (1-Baseline!B$88-Baseline!B$87) + (1-B514)*Baseline!B$88 )</f>
        <v>3.3474797070956117E-4</v>
      </c>
      <c r="AS514" s="48">
        <f>X514 * ( (1-Baseline!B$88-Baseline!B$87) + (1-B514)*Baseline!B$88 )</f>
        <v>1.7392715301432072E-3</v>
      </c>
      <c r="AT514" s="48">
        <f>Y514 * ( (1-Baseline!B$88-Baseline!B$87) + (1-B514)*Baseline!B$88 )</f>
        <v>2.59390707850058E-4</v>
      </c>
      <c r="AU514" s="48">
        <f t="shared" si="4"/>
        <v>7.9313836243712202E-2</v>
      </c>
      <c r="AV514" s="48">
        <f>AA514 * ( (1-Baseline!D$88-Baseline!D$87) + (1-B514)*Baseline!D$88 )</f>
        <v>2.9526962319751895E-4</v>
      </c>
      <c r="AW514" s="48">
        <f>AB514 * ( (1-Baseline!D$88-Baseline!D$87) + (1-B514)*Baseline!D$88 )</f>
        <v>2.4326801229720273E-2</v>
      </c>
      <c r="AX514" s="48">
        <f>AC514 * ( (1-Baseline!D$88-Baseline!D$87) + (1-B514)*Baseline!D$88 )</f>
        <v>3.5546751879139357E-4</v>
      </c>
      <c r="AY514" s="48">
        <f>AD514 * ( (1-Baseline!D$88-Baseline!D$87) + (1-B514)*Baseline!D$88 )</f>
        <v>3.7334036709761072E-4</v>
      </c>
      <c r="AZ514" s="48">
        <f t="shared" si="5"/>
        <v>2.5350878738806794E-2</v>
      </c>
      <c r="BA514" s="48">
        <f>AF514 * ( (1-Baseline!F$88-Baseline!F$87) + (1-Baseline!B$36)*Baseline!F$88 )</f>
        <v>7.9802518862124921E-4</v>
      </c>
      <c r="BB514" s="48">
        <f>AG514 * ( (1-Baseline!F$88-Baseline!F$87) + (1-Baseline!B$36)*Baseline!F$88 )</f>
        <v>1.8490485618855002E-4</v>
      </c>
      <c r="BC514" s="48">
        <f>AH514 * ( (1-Baseline!F$88-Baseline!F$87) + (1-Baseline!B$36)*Baseline!F$88 )</f>
        <v>3.312044400471835E-2</v>
      </c>
      <c r="BD514" s="48">
        <f>AI514 * ( (1-Baseline!F$88-Baseline!F$87) + (1-Baseline!B$36)*Baseline!F$88 )</f>
        <v>4.1730512655170193E-4</v>
      </c>
      <c r="BE514" s="48">
        <f t="shared" si="6"/>
        <v>3.4520679176079851E-2</v>
      </c>
      <c r="BF514" s="48">
        <f>AK514 * ( (1-Baseline!H$88-Baseline!H$87) + (1-Baseline!B$36)*Baseline!H$88 )</f>
        <v>1.2942512737437834E-5</v>
      </c>
      <c r="BG514" s="48">
        <f>AL514 * ( (1-Baseline!H$88-Baseline!H$87) + (1-Baseline!B$36)*Baseline!H$88 )</f>
        <v>2.1381762259060284E-4</v>
      </c>
      <c r="BH514" s="48">
        <f>AM514 * ( (1-Baseline!H$88-Baseline!H$87) + (1-Baseline!B$36)*Baseline!H$88 )</f>
        <v>4.5380439267001051E-5</v>
      </c>
      <c r="BI514" s="48">
        <f>AN514 * ( (1-Baseline!H$88-Baseline!H$87) + (1-Baseline!B$36)*Baseline!H$88 )</f>
        <v>2.7460268552871196E-2</v>
      </c>
      <c r="BJ514" s="48">
        <f t="shared" si="7"/>
        <v>2.7732409127466238E-2</v>
      </c>
      <c r="BK514" s="48"/>
      <c r="BL514" s="48">
        <f t="shared" si="18"/>
        <v>0.97058003597842846</v>
      </c>
      <c r="BM514" s="48">
        <f t="shared" si="19"/>
        <v>4.2205494849721021E-3</v>
      </c>
      <c r="BN514" s="48">
        <f t="shared" si="20"/>
        <v>2.1928980018049399E-2</v>
      </c>
      <c r="BO514" s="48">
        <f t="shared" si="21"/>
        <v>3.2704345185499942E-3</v>
      </c>
      <c r="BP514" s="48">
        <f t="shared" si="8"/>
        <v>1</v>
      </c>
      <c r="BQ514" s="48">
        <f t="shared" si="22"/>
        <v>1.1647313146014304E-2</v>
      </c>
      <c r="BR514" s="48">
        <f t="shared" si="23"/>
        <v>0.95960386542661025</v>
      </c>
      <c r="BS514" s="48">
        <f t="shared" si="24"/>
        <v>1.4021901270319615E-2</v>
      </c>
      <c r="BT514" s="48">
        <f t="shared" si="25"/>
        <v>1.4726920157055784E-2</v>
      </c>
      <c r="BU514" s="48">
        <f t="shared" si="9"/>
        <v>1</v>
      </c>
      <c r="BV514" s="48">
        <f t="shared" si="26"/>
        <v>2.3117308455918754E-2</v>
      </c>
      <c r="BW514" s="48">
        <f t="shared" si="27"/>
        <v>5.3563504717101494E-3</v>
      </c>
      <c r="BX514" s="48">
        <f t="shared" si="28"/>
        <v>0.95943778613916275</v>
      </c>
      <c r="BY514" s="48">
        <f t="shared" si="29"/>
        <v>1.2088554933208324E-2</v>
      </c>
      <c r="BZ514" s="48">
        <f t="shared" si="10"/>
        <v>1</v>
      </c>
      <c r="CA514" s="48">
        <f t="shared" si="30"/>
        <v>4.6669269438332146E-4</v>
      </c>
      <c r="CB514" s="48">
        <f t="shared" si="31"/>
        <v>7.7100269799076854E-3</v>
      </c>
      <c r="CC514" s="48">
        <f t="shared" si="32"/>
        <v>1.6363684474154166E-3</v>
      </c>
      <c r="CD514" s="48">
        <f t="shared" si="33"/>
        <v>0.99018691187829366</v>
      </c>
      <c r="CE514" s="48">
        <f t="shared" si="11"/>
        <v>1</v>
      </c>
      <c r="CF514" s="48"/>
      <c r="CG514" s="48">
        <f t="shared" si="34"/>
        <v>0.97058003597842846</v>
      </c>
      <c r="CH514" s="48">
        <f t="shared" si="35"/>
        <v>4.2205494849721021E-3</v>
      </c>
      <c r="CI514" s="48">
        <f t="shared" si="36"/>
        <v>2.1928980018049399E-2</v>
      </c>
      <c r="CJ514" s="48">
        <f t="shared" si="37"/>
        <v>3.2704345185499942E-3</v>
      </c>
      <c r="CK514" s="48">
        <f t="shared" si="12"/>
        <v>1</v>
      </c>
      <c r="CL514" s="48">
        <f t="shared" si="38"/>
        <v>1.1647313146014304E-2</v>
      </c>
      <c r="CM514" s="48">
        <f t="shared" si="39"/>
        <v>0.95960386542661025</v>
      </c>
      <c r="CN514" s="48">
        <f t="shared" si="40"/>
        <v>1.4021901270319615E-2</v>
      </c>
      <c r="CO514" s="48">
        <f t="shared" si="41"/>
        <v>1.4726920157055784E-2</v>
      </c>
      <c r="CP514" s="48">
        <f t="shared" si="13"/>
        <v>1</v>
      </c>
      <c r="CQ514" s="48">
        <f t="shared" si="42"/>
        <v>2.3117308455918754E-2</v>
      </c>
      <c r="CR514" s="48">
        <f t="shared" si="43"/>
        <v>5.3563504717101494E-3</v>
      </c>
      <c r="CS514" s="48">
        <f t="shared" si="44"/>
        <v>0.95943778613916275</v>
      </c>
      <c r="CT514" s="48">
        <f t="shared" si="45"/>
        <v>1.2088554933208324E-2</v>
      </c>
      <c r="CU514" s="48">
        <f t="shared" si="14"/>
        <v>1</v>
      </c>
      <c r="CV514" s="48">
        <f t="shared" si="46"/>
        <v>4.6669269438332146E-4</v>
      </c>
      <c r="CW514" s="48">
        <f t="shared" si="47"/>
        <v>7.7100269799076854E-3</v>
      </c>
      <c r="CX514" s="48">
        <f t="shared" si="48"/>
        <v>1.6363684474154166E-3</v>
      </c>
      <c r="CY514" s="48">
        <f t="shared" si="49"/>
        <v>0.99018691187829366</v>
      </c>
      <c r="CZ514" s="48">
        <f t="shared" si="15"/>
        <v>1</v>
      </c>
      <c r="DA514" s="48"/>
      <c r="DB514" s="48">
        <f>(AQ514*Baseline!B$7 + AV514*Baseline!B$11 + BA514*Baseline!B$16 + BF514*Baseline!B$18)</f>
        <v>41234.912504490982</v>
      </c>
      <c r="DC514" s="48">
        <f>(AR514*Baseline!B$7 + AW514*Baseline!B$11 + BB514*Baseline!B$16 + BG514*Baseline!B$18)</f>
        <v>62742.84146395373</v>
      </c>
      <c r="DD514" s="48">
        <f>(AS514*Baseline!B$7 + AX514*Baseline!B$11 + BC514*Baseline!B$16 + BH514*Baseline!B$18)</f>
        <v>114643.65362605541</v>
      </c>
      <c r="DE514" s="48">
        <f>(AT514*Baseline!B$7 + AY514*Baseline!B$11 + BD514*Baseline!B$16 + BI514*Baseline!B$18)</f>
        <v>1259752.6091479613</v>
      </c>
      <c r="DF514" s="48">
        <f t="shared" si="16"/>
        <v>1478374.0167424614</v>
      </c>
      <c r="DG514" s="48"/>
      <c r="DH514" s="48">
        <f t="shared" si="50"/>
        <v>2.7892070638085537E-2</v>
      </c>
      <c r="DI514" s="48">
        <f t="shared" si="51"/>
        <v>4.2440438450213766E-2</v>
      </c>
      <c r="DJ514" s="48">
        <f t="shared" si="52"/>
        <v>7.7547124291773045E-2</v>
      </c>
      <c r="DK514" s="48">
        <f t="shared" si="53"/>
        <v>0.85212036661992763</v>
      </c>
      <c r="DL514" s="48">
        <f t="shared" si="17"/>
        <v>1</v>
      </c>
      <c r="DM514" s="48"/>
      <c r="DN514" s="48">
        <f>DH514 / (Baseline!B$7/Baseline!B$17)</f>
        <v>2.977295085553084</v>
      </c>
      <c r="DO514" s="48">
        <f>DI514 / (Baseline!B$11/Baseline!B$17)</f>
        <v>1.0245324972992516</v>
      </c>
      <c r="DP514" s="48">
        <f>DJ514 / (Baseline!B$16/Baseline!B$17)</f>
        <v>1.1983374229445776</v>
      </c>
      <c r="DQ514" s="48">
        <f>DK514 / (Baseline!B$18/Baseline!B$17)</f>
        <v>0.96339730148768177</v>
      </c>
      <c r="DR514" s="71"/>
      <c r="DS514" s="48">
        <f>(AU514*Baseline!B$34)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2.4426606686556832E-2</v>
      </c>
      <c r="DT514" s="48">
        <f>(AZ514*Baseline!B$34) + (Baseline!D$88*(1-Baseline!D$89)*Baseline!B$35) + (Baseline!D$88*Baseline!D$89*((1-Baseline!D$90)*Baseline!B$40 + Baseline!D$90*Baseline!B$41))</f>
        <v>1.0216199810821022E-2</v>
      </c>
      <c r="DU514" s="48">
        <f>(BE514*Baseline!B$34) + (Baseline!F$88*(1-Baseline!F$89)*Baseline!B$35) + (Baseline!F$88*Baseline!F$89*((1-Baseline!F$90)*Baseline!B$40 + Baseline!F$90*Baseline!B$41))</f>
        <v>1.2908741876411981E-2</v>
      </c>
      <c r="DV514" s="48">
        <f>(BJ514*Baseline!B$34) + (Baseline!H$88*(1-Baseline!H$89)*Baseline!B$35) + (Baseline!H$88*Baseline!H$89*((1-Baseline!H$90)*Baseline!B$40 + Baseline!H$90*Baseline!B$41))</f>
        <v>9.3048613691199371E-3</v>
      </c>
      <c r="DW514" s="48">
        <f>( DS514*Baseline!B$7 + DT514*Baseline!B$11 + DU514*Baseline!B$16 + DV514*Baseline!B$18 ) / Baseline!B$17</f>
        <v>9.7174925134650147E-3</v>
      </c>
    </row>
    <row r="515" spans="1:127">
      <c r="A515" s="7" t="s">
        <v>821</v>
      </c>
      <c r="B515" s="1">
        <f>MIN( MAX( NORMINV( MCrands!B515, (B$5+B$4)/2, (B$5-B$4)/3.29 ), 0 ), 1 )</f>
        <v>0.44850462565062565</v>
      </c>
      <c r="C515" s="1">
        <f>MAX( NORMINV( MCrands!C515, (C$5+C$4)/2, (C$5-C$4)/3.29 ), 0 )</f>
        <v>2.1323162292252187</v>
      </c>
      <c r="D515" s="40"/>
      <c r="E515" s="40">
        <f>Baseline!B$33 * (C515 * Baseline!B$66*Baseline!B$66/Baseline!B$73 + Baseline!B$52*Baseline!B$52/Baseline!B$74 + Baseline!B$53*Baseline!B$53/Baseline!B$75 + Baseline!B$54*Baseline!B$54/Baseline!B$76)</f>
        <v>1.7851818358732162E-5</v>
      </c>
      <c r="F515" s="40">
        <f>Baseline!B$33 * (C515 * Baseline!B$66*Baseline!B$57/Baseline!B$73 + Baseline!B$52*Baseline!B$67/Baseline!B$74 + Baseline!B$53*Baseline!B$55/Baseline!B$75 + Baseline!B$54*Baseline!B$56/Baseline!B$76)</f>
        <v>3.8992166828102525E-8</v>
      </c>
      <c r="G515" s="1">
        <f>Baseline!B$33 * (C515 * Baseline!B$66*Baseline!B$58/Baseline!B$73 + Baseline!B$52*Baseline!B$59/Baseline!B$74 + Baseline!B$53*Baseline!B$68/Baseline!B$75 + Baseline!B$54*Baseline!B$60/Baseline!B$76)</f>
        <v>1.0751011932773651E-7</v>
      </c>
      <c r="H515" s="40">
        <f>Baseline!B$33 * (C515 * Baseline!B$66*Baseline!B$61/Baseline!B$73 + Baseline!B$52*Baseline!B$62/Baseline!B$74 + Baseline!B$53*Baseline!B$63/Baseline!B$75 + Baseline!B$54*Baseline!B$69/Baseline!B$76)</f>
        <v>1.640446930927527E-9</v>
      </c>
      <c r="I515" s="40">
        <f>Baseline!B$33 * (C515 * Baseline!B$57*Baseline!B$66/Baseline!B$73 + Baseline!B$67*Baseline!B$52/Baseline!B$74 + Baseline!B$55*Baseline!B$53/Baseline!B$75 + Baseline!B$56*Baseline!B$54/Baseline!B$76)</f>
        <v>3.8992166828102525E-8</v>
      </c>
      <c r="J515" s="1">
        <f>Baseline!B$33 * (C515 * Baseline!B$57*Baseline!B$57/Baseline!B$73 + Baseline!B$67*Baseline!B$67/Baseline!B$74 + Baseline!B$55*Baseline!B$55/Baseline!B$75 + Baseline!B$56*Baseline!B$56/Baseline!B$76)</f>
        <v>1.7949605642034838E-6</v>
      </c>
      <c r="K515" s="40">
        <f>Baseline!B$33 * (C515 * Baseline!B$57*Baseline!B$58/Baseline!B$73 + Baseline!B$67*Baseline!B$59/Baseline!B$74 + Baseline!B$55*Baseline!B$68/Baseline!B$75 + Baseline!B$56*Baseline!B$60/Baseline!B$76)</f>
        <v>1.3929143044130444E-8</v>
      </c>
      <c r="L515" s="1">
        <f>Baseline!B$33 * (C515 * Baseline!B$57*Baseline!B$61/Baseline!B$73 + Baseline!B$67*Baseline!B$62/Baseline!B$74 + Baseline!B$55*Baseline!B$63/Baseline!B$75 + Baseline!B$56*Baseline!B$69/Baseline!B$76)</f>
        <v>1.4629413423666676E-8</v>
      </c>
      <c r="M515" s="40">
        <f>Baseline!B$33 * (C515 * Baseline!B$58*Baseline!B$66/Baseline!B$73 + Baseline!B$59*Baseline!B$52/Baseline!B$74 + Baseline!B$68*Baseline!B$53/Baseline!B$75 + Baseline!B$60*Baseline!B$54/Baseline!B$76)</f>
        <v>1.0751011932773651E-7</v>
      </c>
      <c r="N515" s="1">
        <f>Baseline!B$33 * (C515 * Baseline!B$58*Baseline!B$57/Baseline!B$73 + Baseline!B$59*Baseline!B$67/Baseline!B$74 + Baseline!B$68*Baseline!B$55/Baseline!B$75 + Baseline!B$60*Baseline!B$56/Baseline!B$76)</f>
        <v>1.3929143044130444E-8</v>
      </c>
      <c r="O515" s="1">
        <f>Baseline!B$33 * (C515 * Baseline!B$58*Baseline!B$58/Baseline!B$73 + Baseline!B$59*Baseline!B$59/Baseline!B$74 + Baseline!B$68*Baseline!B$68/Baseline!B$75 + Baseline!B$60*Baseline!B$60/Baseline!B$76)</f>
        <v>1.3250166284113147E-6</v>
      </c>
      <c r="P515" s="40">
        <f>Baseline!B$33 * (C515 * Baseline!B$58*Baseline!B$61/Baseline!B$73 + Baseline!B$59*Baseline!B$62/Baseline!B$74 + Baseline!B$68*Baseline!B$63/Baseline!B$75 + Baseline!B$60*Baseline!B$69/Baseline!B$76)</f>
        <v>1.6489573280491278E-9</v>
      </c>
      <c r="Q515" s="40">
        <f>Baseline!B$33 * (C515 * Baseline!B$61*Baseline!B$66/Baseline!B$73 + Baseline!B$62*Baseline!B$52/Baseline!B$74 + Baseline!B$63*Baseline!B$53/Baseline!B$75 + Baseline!B$69*Baseline!B$54/Baseline!B$76)</f>
        <v>1.640446930927527E-9</v>
      </c>
      <c r="R515" s="40">
        <f>Baseline!B$33 * (C515 * Baseline!B$61*Baseline!B$57/Baseline!B$73 + Baseline!B$62*Baseline!B$67/Baseline!B$74 + Baseline!B$63*Baseline!B$55/Baseline!B$75 + Baseline!B$69*Baseline!B$56/Baseline!B$76)</f>
        <v>1.4629413423666676E-8</v>
      </c>
      <c r="S515" s="40">
        <f>Baseline!B$33 * (C515 * Baseline!B$61*Baseline!B$58/Baseline!B$73 + Baseline!B$62*Baseline!B$59/Baseline!B$74 + Baseline!B$63*Baseline!B$68/Baseline!B$75 + Baseline!B$69*Baseline!B$60/Baseline!B$76)</f>
        <v>1.6489573280491278E-9</v>
      </c>
      <c r="T515" s="40">
        <f>Baseline!B$33 * (C515 * Baseline!B$61*Baseline!B$61/Baseline!B$73 + Baseline!B$62*Baseline!B$62/Baseline!B$74 + Baseline!B$63*Baseline!B$63/Baseline!B$75 + Baseline!B$69*Baseline!B$69/Baseline!B$76)</f>
        <v>9.85518016965671E-8</v>
      </c>
      <c r="U515" s="40"/>
      <c r="V515" s="40">
        <f>E515 * ( Baseline!B$87 * Baseline!B$7 )</f>
        <v>0.18528402274528111</v>
      </c>
      <c r="W515" s="40">
        <f>F515 * ( Baseline!D$87 * Baseline!B$11 )</f>
        <v>7.1927273641466533E-4</v>
      </c>
      <c r="X515" s="40">
        <f>G515 * ( Baseline!F$87 * Baseline!B$16 )</f>
        <v>3.7343392589206728E-3</v>
      </c>
      <c r="Y515" s="40">
        <f>H515 * ( Baseline!H$87 * Baseline!B$18 )</f>
        <v>5.7690165943193928E-4</v>
      </c>
      <c r="Z515" s="48">
        <f t="shared" si="0"/>
        <v>0.19031453640004839</v>
      </c>
      <c r="AA515" s="40">
        <f>I515 * ( Baseline!B$87 * Baseline!B$7 )</f>
        <v>4.0469969950887613E-4</v>
      </c>
      <c r="AB515" s="1">
        <f>J515 * ( Baseline!D$87 * Baseline!B$11 )</f>
        <v>3.3110911800894101E-2</v>
      </c>
      <c r="AC515" s="1">
        <f>K515 * ( Baseline!F$87 * Baseline!B$16 )</f>
        <v>4.8382557882063938E-4</v>
      </c>
      <c r="AD515" s="1">
        <f>L515 * ( Baseline!F$87 * Baseline!B$16 )</f>
        <v>5.0814930933562141E-4</v>
      </c>
      <c r="AE515" s="48">
        <f t="shared" si="1"/>
        <v>3.4507586388559233E-2</v>
      </c>
      <c r="AF515" s="48">
        <f>M515 * ( Baseline!B$87 * Baseline!B$7 )</f>
        <v>1.1158475285025773E-3</v>
      </c>
      <c r="AG515" s="48">
        <f>N515 * ( Baseline!D$87 * Baseline!B$11 )</f>
        <v>2.5694526999310525E-4</v>
      </c>
      <c r="AH515" s="48">
        <f>O515 * ( Baseline!F$87 * Baseline!B$16 )</f>
        <v>4.602414772804115E-2</v>
      </c>
      <c r="AI515" s="48">
        <f>P515 * ( Baseline!H$87 * Baseline!B$18 )</f>
        <v>5.7989454029221826E-4</v>
      </c>
      <c r="AJ515" s="48">
        <f t="shared" si="2"/>
        <v>4.7976835066829052E-2</v>
      </c>
      <c r="AK515" s="48">
        <f>Q515 * ( Baseline!B$87 * Baseline!B$7 )</f>
        <v>1.7026198696096803E-5</v>
      </c>
      <c r="AL515" s="48">
        <f>R515 * ( Baseline!D$87 * Baseline!B$11 )</f>
        <v>2.69862874555572E-4</v>
      </c>
      <c r="AM515" s="48">
        <f>S515 * ( Baseline!F$87 * Baseline!B$16 )</f>
        <v>5.7276153397684412E-5</v>
      </c>
      <c r="AN515" s="48">
        <f>T515 * ( Baseline!H$87 * Baseline!B$18 )</f>
        <v>3.4658053769902018E-2</v>
      </c>
      <c r="AO515" s="48">
        <f t="shared" si="3"/>
        <v>3.5002218996551371E-2</v>
      </c>
      <c r="AP515" s="48"/>
      <c r="AQ515" s="48">
        <f>V515 * ( (1-Baseline!B$88-Baseline!B$87) + (1-B515)*Baseline!B$88 )</f>
        <v>0.10735928493676335</v>
      </c>
      <c r="AR515" s="48">
        <f>W515 * ( (1-Baseline!B$88-Baseline!B$87) + (1-B515)*Baseline!B$88 )</f>
        <v>4.1676883690153053E-4</v>
      </c>
      <c r="AS515" s="48">
        <f>X515 * ( (1-Baseline!B$88-Baseline!B$87) + (1-B515)*Baseline!B$88 )</f>
        <v>2.1637914948563308E-3</v>
      </c>
      <c r="AT515" s="48">
        <f>Y515 * ( (1-Baseline!B$88-Baseline!B$87) + (1-B515)*Baseline!B$88 )</f>
        <v>3.3427463802743125E-4</v>
      </c>
      <c r="AU515" s="48">
        <f t="shared" si="4"/>
        <v>0.11027411990654865</v>
      </c>
      <c r="AV515" s="48">
        <f>AA515 * ( (1-Baseline!D$88-Baseline!D$87) + (1-B515)*Baseline!D$88 )</f>
        <v>3.1990229469492173E-4</v>
      </c>
      <c r="AW515" s="48">
        <f>AB515 * ( (1-Baseline!D$88-Baseline!D$87) + (1-B515)*Baseline!D$88 )</f>
        <v>2.6173127080157052E-2</v>
      </c>
      <c r="AX515" s="48">
        <f>AC515 * ( (1-Baseline!D$88-Baseline!D$87) + (1-B515)*Baseline!D$88 )</f>
        <v>3.824487961929574E-4</v>
      </c>
      <c r="AY515" s="48">
        <f>AD515 * ( (1-Baseline!D$88-Baseline!D$87) + (1-B515)*Baseline!D$88 )</f>
        <v>4.0167593477676792E-4</v>
      </c>
      <c r="AZ515" s="48">
        <f t="shared" si="5"/>
        <v>2.7277154105821697E-2</v>
      </c>
      <c r="BA515" s="48">
        <f>AF515 * ( (1-Baseline!F$88-Baseline!F$87) + (1-Baseline!B$36)*Baseline!F$88 )</f>
        <v>8.0299958863136673E-4</v>
      </c>
      <c r="BB515" s="48">
        <f>AG515 * ( (1-Baseline!F$88-Baseline!F$87) + (1-Baseline!B$36)*Baseline!F$88 )</f>
        <v>1.8490603853567832E-4</v>
      </c>
      <c r="BC515" s="48">
        <f>AH515 * ( (1-Baseline!F$88-Baseline!F$87) + (1-Baseline!B$36)*Baseline!F$88 )</f>
        <v>3.3120449477825713E-2</v>
      </c>
      <c r="BD515" s="48">
        <f>AI515 * ( (1-Baseline!F$88-Baseline!F$87) + (1-Baseline!B$36)*Baseline!F$88 )</f>
        <v>4.1731066781956966E-4</v>
      </c>
      <c r="BE515" s="48">
        <f t="shared" si="6"/>
        <v>3.4525665772812325E-2</v>
      </c>
      <c r="BF515" s="48">
        <f>AK515 * ( (1-Baseline!H$88-Baseline!H$87) + (1-Baseline!B$36)*Baseline!H$88 )</f>
        <v>1.3490197750891418E-5</v>
      </c>
      <c r="BG515" s="48">
        <f>AL515 * ( (1-Baseline!H$88-Baseline!H$87) + (1-Baseline!B$36)*Baseline!H$88 )</f>
        <v>2.1381775276787079E-4</v>
      </c>
      <c r="BH515" s="48">
        <f>AM515 * ( (1-Baseline!H$88-Baseline!H$87) + (1-Baseline!B$36)*Baseline!H$88 )</f>
        <v>4.5381041860053311E-5</v>
      </c>
      <c r="BI515" s="48">
        <f>AN515 * ( (1-Baseline!H$88-Baseline!H$87) + (1-Baseline!B$36)*Baseline!H$88 )</f>
        <v>2.7460269162968762E-2</v>
      </c>
      <c r="BJ515" s="48">
        <f t="shared" si="7"/>
        <v>2.7732958155347577E-2</v>
      </c>
      <c r="BK515" s="48"/>
      <c r="BL515" s="48">
        <f t="shared" si="18"/>
        <v>0.97356737036527286</v>
      </c>
      <c r="BM515" s="48">
        <f t="shared" si="19"/>
        <v>3.7793893730888044E-3</v>
      </c>
      <c r="BN515" s="48">
        <f t="shared" si="20"/>
        <v>1.9621933928740735E-2</v>
      </c>
      <c r="BO515" s="48">
        <f t="shared" si="21"/>
        <v>3.0313063328976093E-3</v>
      </c>
      <c r="BP515" s="48">
        <f t="shared" si="8"/>
        <v>1</v>
      </c>
      <c r="BQ515" s="48">
        <f t="shared" si="22"/>
        <v>1.172784717400727E-2</v>
      </c>
      <c r="BR515" s="48">
        <f t="shared" si="23"/>
        <v>0.95952557875423616</v>
      </c>
      <c r="BS515" s="48">
        <f t="shared" si="24"/>
        <v>1.4020846702308007E-2</v>
      </c>
      <c r="BT515" s="48">
        <f t="shared" si="25"/>
        <v>1.4725727369448679E-2</v>
      </c>
      <c r="BU515" s="48">
        <f t="shared" si="9"/>
        <v>1.0000000000000002</v>
      </c>
      <c r="BV515" s="48">
        <f t="shared" si="26"/>
        <v>2.3258047908918212E-2</v>
      </c>
      <c r="BW515" s="48">
        <f t="shared" si="27"/>
        <v>5.3556110909607699E-3</v>
      </c>
      <c r="BX515" s="48">
        <f t="shared" si="28"/>
        <v>0.95929937153903722</v>
      </c>
      <c r="BY515" s="48">
        <f t="shared" si="29"/>
        <v>1.2086969461083823E-2</v>
      </c>
      <c r="BZ515" s="48">
        <f t="shared" si="10"/>
        <v>1</v>
      </c>
      <c r="CA515" s="48">
        <f t="shared" si="30"/>
        <v>4.8643198014886789E-4</v>
      </c>
      <c r="CB515" s="48">
        <f t="shared" si="31"/>
        <v>7.7098790388735218E-3</v>
      </c>
      <c r="CC515" s="48">
        <f t="shared" si="32"/>
        <v>1.6363577807260621E-3</v>
      </c>
      <c r="CD515" s="48">
        <f t="shared" si="33"/>
        <v>0.99016733120025158</v>
      </c>
      <c r="CE515" s="48">
        <f t="shared" si="11"/>
        <v>1</v>
      </c>
      <c r="CF515" s="48"/>
      <c r="CG515" s="48">
        <f t="shared" si="34"/>
        <v>0.97356737036527286</v>
      </c>
      <c r="CH515" s="48">
        <f t="shared" si="35"/>
        <v>3.7793893730888044E-3</v>
      </c>
      <c r="CI515" s="48">
        <f t="shared" si="36"/>
        <v>1.9621933928740735E-2</v>
      </c>
      <c r="CJ515" s="48">
        <f t="shared" si="37"/>
        <v>3.0313063328976093E-3</v>
      </c>
      <c r="CK515" s="48">
        <f t="shared" si="12"/>
        <v>1</v>
      </c>
      <c r="CL515" s="48">
        <f t="shared" si="38"/>
        <v>1.172784717400727E-2</v>
      </c>
      <c r="CM515" s="48">
        <f t="shared" si="39"/>
        <v>0.95952557875423616</v>
      </c>
      <c r="CN515" s="48">
        <f t="shared" si="40"/>
        <v>1.4020846702308007E-2</v>
      </c>
      <c r="CO515" s="48">
        <f t="shared" si="41"/>
        <v>1.4725727369448679E-2</v>
      </c>
      <c r="CP515" s="48">
        <f t="shared" si="13"/>
        <v>1.0000000000000002</v>
      </c>
      <c r="CQ515" s="48">
        <f t="shared" si="42"/>
        <v>2.3258047908918212E-2</v>
      </c>
      <c r="CR515" s="48">
        <f t="shared" si="43"/>
        <v>5.3556110909607699E-3</v>
      </c>
      <c r="CS515" s="48">
        <f t="shared" si="44"/>
        <v>0.95929937153903722</v>
      </c>
      <c r="CT515" s="48">
        <f t="shared" si="45"/>
        <v>1.2086969461083823E-2</v>
      </c>
      <c r="CU515" s="48">
        <f t="shared" si="14"/>
        <v>1</v>
      </c>
      <c r="CV515" s="48">
        <f t="shared" si="46"/>
        <v>4.8643198014886789E-4</v>
      </c>
      <c r="CW515" s="48">
        <f t="shared" si="47"/>
        <v>7.7098790388735218E-3</v>
      </c>
      <c r="CX515" s="48">
        <f t="shared" si="48"/>
        <v>1.6363577807260621E-3</v>
      </c>
      <c r="CY515" s="48">
        <f t="shared" si="49"/>
        <v>0.99016733120025158</v>
      </c>
      <c r="CZ515" s="48">
        <f t="shared" si="15"/>
        <v>1</v>
      </c>
      <c r="DA515" s="48"/>
      <c r="DB515" s="48">
        <f>(AQ515*Baseline!B$7 + AV515*Baseline!B$11 + BA515*Baseline!B$16 + BF515*Baseline!B$18)</f>
        <v>56063.229294878998</v>
      </c>
      <c r="DC515" s="48">
        <f>(AR515*Baseline!B$7 + AW515*Baseline!B$11 + BB515*Baseline!B$16 + BG515*Baseline!B$18)</f>
        <v>66742.17699392527</v>
      </c>
      <c r="DD515" s="48">
        <f>(AS515*Baseline!B$7 + AX515*Baseline!B$11 + BC515*Baseline!B$16 + BH515*Baseline!B$18)</f>
        <v>114907.45454449505</v>
      </c>
      <c r="DE515" s="48">
        <f>(AT515*Baseline!B$7 + AY515*Baseline!B$11 + BD515*Baseline!B$16 + BI515*Baseline!B$18)</f>
        <v>1259849.7415102718</v>
      </c>
      <c r="DF515" s="48">
        <f t="shared" si="16"/>
        <v>1497562.6023435711</v>
      </c>
      <c r="DG515" s="48"/>
      <c r="DH515" s="48">
        <f t="shared" si="50"/>
        <v>3.7436317658536826E-2</v>
      </c>
      <c r="DI515" s="48">
        <f t="shared" si="51"/>
        <v>4.4567203327245793E-2</v>
      </c>
      <c r="DJ515" s="48">
        <f t="shared" si="52"/>
        <v>7.6729650142620856E-2</v>
      </c>
      <c r="DK515" s="48">
        <f t="shared" si="53"/>
        <v>0.84126682887159654</v>
      </c>
      <c r="DL515" s="48">
        <f t="shared" si="17"/>
        <v>1</v>
      </c>
      <c r="DM515" s="48"/>
      <c r="DN515" s="48">
        <f>DH515 / (Baseline!B$7/Baseline!B$17)</f>
        <v>3.9960806794233821</v>
      </c>
      <c r="DO515" s="48">
        <f>DI515 / (Baseline!B$11/Baseline!B$17)</f>
        <v>1.075873619356462</v>
      </c>
      <c r="DP515" s="48">
        <f>DJ515 / (Baseline!B$16/Baseline!B$17)</f>
        <v>1.1857049768781955</v>
      </c>
      <c r="DQ515" s="48">
        <f>DK515 / (Baseline!B$18/Baseline!B$17)</f>
        <v>0.95112641888947169</v>
      </c>
      <c r="DR515" s="71"/>
      <c r="DS515" s="48">
        <f>(AU515*Baseline!B$34)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2.9070649235982297E-2</v>
      </c>
      <c r="DT515" s="48">
        <f>(AZ515*Baseline!B$34) + (Baseline!D$88*(1-Baseline!D$89)*Baseline!B$35) + (Baseline!D$88*Baseline!D$89*((1-Baseline!D$90)*Baseline!B$40 + Baseline!D$90*Baseline!B$41))</f>
        <v>1.0505141115873258E-2</v>
      </c>
      <c r="DU515" s="48">
        <f>(BE515*Baseline!B$34) + (Baseline!F$88*(1-Baseline!F$89)*Baseline!B$35) + (Baseline!F$88*Baseline!F$89*((1-Baseline!F$90)*Baseline!B$40 + Baseline!F$90*Baseline!B$41))</f>
        <v>1.2909489865921851E-2</v>
      </c>
      <c r="DV515" s="48">
        <f>(BJ515*Baseline!B$34) + (Baseline!H$88*(1-Baseline!H$89)*Baseline!B$35) + (Baseline!H$88*Baseline!H$89*((1-Baseline!H$90)*Baseline!B$40 + Baseline!H$90*Baseline!B$41))</f>
        <v>9.3049437233021365E-3</v>
      </c>
      <c r="DW515" s="48">
        <f>( DS515*Baseline!B$7 + DT515*Baseline!B$11 + DU515*Baseline!B$16 + DV515*Baseline!B$18 ) / Baseline!B$17</f>
        <v>9.7730895137711007E-3</v>
      </c>
    </row>
    <row r="516" spans="1:127">
      <c r="A516" s="7" t="s">
        <v>822</v>
      </c>
      <c r="B516" s="1">
        <f>MIN( MAX( NORMINV( MCrands!B516, (B$5+B$4)/2, (B$5-B$4)/3.29 ), 0 ), 1 )</f>
        <v>0.48955548741898475</v>
      </c>
      <c r="C516" s="1">
        <f>MAX( NORMINV( MCrands!C516, (C$5+C$4)/2, (C$5-C$4)/3.29 ), 0 )</f>
        <v>2.6559578437947335</v>
      </c>
      <c r="D516" s="40"/>
      <c r="E516" s="40">
        <f>Baseline!B$33 * (C516 * Baseline!B$66*Baseline!B$66/Baseline!B$73 + Baseline!B$52*Baseline!B$52/Baseline!B$74 + Baseline!B$53*Baseline!B$53/Baseline!B$75 + Baseline!B$54*Baseline!B$54/Baseline!B$76)</f>
        <v>2.2233673765632966E-5</v>
      </c>
      <c r="F516" s="40">
        <f>Baseline!B$33 * (C516 * Baseline!B$66*Baseline!B$57/Baseline!B$73 + Baseline!B$52*Baseline!B$67/Baseline!B$74 + Baseline!B$53*Baseline!B$55/Baseline!B$75 + Baseline!B$54*Baseline!B$56/Baseline!B$76)</f>
        <v>3.9578172231900694E-8</v>
      </c>
      <c r="G516" s="1">
        <f>Baseline!B$33 * (C516 * Baseline!B$66*Baseline!B$58/Baseline!B$73 + Baseline!B$52*Baseline!B$59/Baseline!B$74 + Baseline!B$53*Baseline!B$68/Baseline!B$75 + Baseline!B$54*Baseline!B$60/Baseline!B$76)</f>
        <v>1.08950715945407E-7</v>
      </c>
      <c r="H516" s="40">
        <f>Baseline!B$33 * (C516 * Baseline!B$66*Baseline!B$61/Baseline!B$73 + Baseline!B$52*Baseline!B$62/Baseline!B$74 + Baseline!B$53*Baseline!B$63/Baseline!B$75 + Baseline!B$54*Baseline!B$69/Baseline!B$76)</f>
        <v>1.7845065926945768E-9</v>
      </c>
      <c r="I516" s="40">
        <f>Baseline!B$33 * (C516 * Baseline!B$57*Baseline!B$66/Baseline!B$73 + Baseline!B$67*Baseline!B$52/Baseline!B$74 + Baseline!B$55*Baseline!B$53/Baseline!B$75 + Baseline!B$56*Baseline!B$54/Baseline!B$76)</f>
        <v>3.9578172231900694E-8</v>
      </c>
      <c r="J516" s="1">
        <f>Baseline!B$33 * (C516 * Baseline!B$57*Baseline!B$57/Baseline!B$73 + Baseline!B$67*Baseline!B$67/Baseline!B$74 + Baseline!B$55*Baseline!B$55/Baseline!B$75 + Baseline!B$56*Baseline!B$56/Baseline!B$76)</f>
        <v>1.7949606425726452E-6</v>
      </c>
      <c r="K516" s="40">
        <f>Baseline!B$33 * (C516 * Baseline!B$57*Baseline!B$58/Baseline!B$73 + Baseline!B$67*Baseline!B$59/Baseline!B$74 + Baseline!B$55*Baseline!B$68/Baseline!B$75 + Baseline!B$56*Baseline!B$60/Baseline!B$76)</f>
        <v>1.3929335701652037E-8</v>
      </c>
      <c r="L516" s="1">
        <f>Baseline!B$33 * (C516 * Baseline!B$57*Baseline!B$61/Baseline!B$73 + Baseline!B$67*Baseline!B$62/Baseline!B$74 + Baseline!B$55*Baseline!B$63/Baseline!B$75 + Baseline!B$56*Baseline!B$69/Baseline!B$76)</f>
        <v>1.4629432689418833E-8</v>
      </c>
      <c r="M516" s="40">
        <f>Baseline!B$33 * (C516 * Baseline!B$58*Baseline!B$66/Baseline!B$73 + Baseline!B$59*Baseline!B$52/Baseline!B$74 + Baseline!B$68*Baseline!B$53/Baseline!B$75 + Baseline!B$60*Baseline!B$54/Baseline!B$76)</f>
        <v>1.08950715945407E-7</v>
      </c>
      <c r="N516" s="1">
        <f>Baseline!B$33 * (C516 * Baseline!B$58*Baseline!B$57/Baseline!B$73 + Baseline!B$59*Baseline!B$67/Baseline!B$74 + Baseline!B$68*Baseline!B$55/Baseline!B$75 + Baseline!B$60*Baseline!B$56/Baseline!B$76)</f>
        <v>1.3929335701652037E-8</v>
      </c>
      <c r="O516" s="1">
        <f>Baseline!B$33 * (C516 * Baseline!B$58*Baseline!B$58/Baseline!B$73 + Baseline!B$59*Baseline!B$59/Baseline!B$74 + Baseline!B$68*Baseline!B$68/Baseline!B$75 + Baseline!B$60*Baseline!B$60/Baseline!B$76)</f>
        <v>1.3250171020277221E-6</v>
      </c>
      <c r="P516" s="40">
        <f>Baseline!B$33 * (C516 * Baseline!B$58*Baseline!B$61/Baseline!B$73 + Baseline!B$59*Baseline!B$62/Baseline!B$74 + Baseline!B$68*Baseline!B$63/Baseline!B$75 + Baseline!B$60*Baseline!B$69/Baseline!B$76)</f>
        <v>1.6490046896898515E-9</v>
      </c>
      <c r="Q516" s="40">
        <f>Baseline!B$33 * (C516 * Baseline!B$61*Baseline!B$66/Baseline!B$73 + Baseline!B$62*Baseline!B$52/Baseline!B$74 + Baseline!B$63*Baseline!B$53/Baseline!B$75 + Baseline!B$69*Baseline!B$54/Baseline!B$76)</f>
        <v>1.7845065926945768E-9</v>
      </c>
      <c r="R516" s="40">
        <f>Baseline!B$33 * (C516 * Baseline!B$61*Baseline!B$57/Baseline!B$73 + Baseline!B$62*Baseline!B$67/Baseline!B$74 + Baseline!B$63*Baseline!B$55/Baseline!B$75 + Baseline!B$69*Baseline!B$56/Baseline!B$76)</f>
        <v>1.4629432689418833E-8</v>
      </c>
      <c r="S516" s="40">
        <f>Baseline!B$33 * (C516 * Baseline!B$61*Baseline!B$58/Baseline!B$73 + Baseline!B$62*Baseline!B$59/Baseline!B$74 + Baseline!B$63*Baseline!B$68/Baseline!B$75 + Baseline!B$69*Baseline!B$60/Baseline!B$76)</f>
        <v>1.6490046896898515E-9</v>
      </c>
      <c r="T516" s="40">
        <f>Baseline!B$33 * (C516 * Baseline!B$61*Baseline!B$61/Baseline!B$73 + Baseline!B$62*Baseline!B$62/Baseline!B$74 + Baseline!B$63*Baseline!B$63/Baseline!B$75 + Baseline!B$69*Baseline!B$69/Baseline!B$76)</f>
        <v>9.8551806432731179E-8</v>
      </c>
      <c r="U516" s="40"/>
      <c r="V516" s="40">
        <f>E516 * ( Baseline!B$87 * Baseline!B$7 )</f>
        <v>0.23076330001350456</v>
      </c>
      <c r="W516" s="40">
        <f>F516 * ( Baseline!D$87 * Baseline!B$11 )</f>
        <v>7.3008254116857573E-4</v>
      </c>
      <c r="X516" s="40">
        <f>G516 * ( Baseline!F$87 * Baseline!B$16 )</f>
        <v>3.7843780509829875E-3</v>
      </c>
      <c r="Y516" s="40">
        <f>H516 * ( Baseline!H$87 * Baseline!B$18 )</f>
        <v>6.2756362012311793E-4</v>
      </c>
      <c r="Z516" s="48">
        <f t="shared" si="0"/>
        <v>0.23590532422577926</v>
      </c>
      <c r="AA516" s="40">
        <f>I516 * ( Baseline!B$87 * Baseline!B$7 )</f>
        <v>4.1078184959489729E-4</v>
      </c>
      <c r="AB516" s="1">
        <f>J516 * ( Baseline!D$87 * Baseline!B$11 )</f>
        <v>3.3110913246538337E-2</v>
      </c>
      <c r="AC516" s="1">
        <f>K516 * ( Baseline!F$87 * Baseline!B$16 )</f>
        <v>4.8383227073532523E-4</v>
      </c>
      <c r="AD516" s="1">
        <f>L516 * ( Baseline!F$87 * Baseline!B$16 )</f>
        <v>5.0814997852709003E-4</v>
      </c>
      <c r="AE516" s="48">
        <f t="shared" si="1"/>
        <v>3.4513677345395656E-2</v>
      </c>
      <c r="AF516" s="48">
        <f>M516 * ( Baseline!B$87 * Baseline!B$7 )</f>
        <v>1.1307994807973794E-3</v>
      </c>
      <c r="AG516" s="48">
        <f>N516 * ( Baseline!D$87 * Baseline!B$11 )</f>
        <v>2.5694882386851205E-4</v>
      </c>
      <c r="AH516" s="48">
        <f>O516 * ( Baseline!F$87 * Baseline!B$16 )</f>
        <v>4.6024164178998093E-2</v>
      </c>
      <c r="AI516" s="48">
        <f>P516 * ( Baseline!H$87 * Baseline!B$18 )</f>
        <v>5.7991119612460875E-4</v>
      </c>
      <c r="AJ516" s="48">
        <f t="shared" si="2"/>
        <v>4.7991823679788596E-2</v>
      </c>
      <c r="AK516" s="48">
        <f>Q516 * ( Baseline!B$87 * Baseline!B$7 )</f>
        <v>1.8521393925577014E-5</v>
      </c>
      <c r="AL516" s="48">
        <f>R516 * ( Baseline!D$87 * Baseline!B$11 )</f>
        <v>2.6986322994311263E-4</v>
      </c>
      <c r="AM516" s="48">
        <f>S516 * ( Baseline!F$87 * Baseline!B$16 )</f>
        <v>5.7277798493377986E-5</v>
      </c>
      <c r="AN516" s="48">
        <f>T516 * ( Baseline!H$87 * Baseline!B$18 )</f>
        <v>3.4658055435485259E-2</v>
      </c>
      <c r="AO516" s="48">
        <f t="shared" si="3"/>
        <v>3.5003717857847325E-2</v>
      </c>
      <c r="AP516" s="48"/>
      <c r="AQ516" s="48">
        <f>V516 * ( (1-Baseline!B$88-Baseline!B$87) + (1-B516)*Baseline!B$88 )</f>
        <v>0.12528038395650865</v>
      </c>
      <c r="AR516" s="48">
        <f>W516 * ( (1-Baseline!B$88-Baseline!B$87) + (1-B516)*Baseline!B$88 )</f>
        <v>3.9635861106246119E-4</v>
      </c>
      <c r="AS516" s="48">
        <f>X516 * ( (1-Baseline!B$88-Baseline!B$87) + (1-B516)*Baseline!B$88 )</f>
        <v>2.0545222539112029E-3</v>
      </c>
      <c r="AT516" s="48">
        <f>Y516 * ( (1-Baseline!B$88-Baseline!B$87) + (1-B516)*Baseline!B$88 )</f>
        <v>3.4070153824962516E-4</v>
      </c>
      <c r="AU516" s="48">
        <f t="shared" si="4"/>
        <v>0.12807196635973195</v>
      </c>
      <c r="AV516" s="48">
        <f>AA516 * ( (1-Baseline!D$88-Baseline!D$87) + (1-B516)*Baseline!D$88 )</f>
        <v>3.171554405840385E-4</v>
      </c>
      <c r="AW516" s="48">
        <f>AB516 * ( (1-Baseline!D$88-Baseline!D$87) + (1-B516)*Baseline!D$88 )</f>
        <v>2.5564192500719948E-2</v>
      </c>
      <c r="AX516" s="48">
        <f>AC516 * ( (1-Baseline!D$88-Baseline!D$87) + (1-B516)*Baseline!D$88 )</f>
        <v>3.7355603015363614E-4</v>
      </c>
      <c r="AY516" s="48">
        <f>AD516 * ( (1-Baseline!D$88-Baseline!D$87) + (1-B516)*Baseline!D$88 )</f>
        <v>3.9233118620373168E-4</v>
      </c>
      <c r="AZ516" s="48">
        <f t="shared" si="5"/>
        <v>2.6647235157661354E-2</v>
      </c>
      <c r="BA516" s="48">
        <f>AF516 * ( (1-Baseline!F$88-Baseline!F$87) + (1-Baseline!B$36)*Baseline!F$88 )</f>
        <v>8.137594919651798E-4</v>
      </c>
      <c r="BB516" s="48">
        <f>AG516 * ( (1-Baseline!F$88-Baseline!F$87) + (1-Baseline!B$36)*Baseline!F$88 )</f>
        <v>1.8490859601814506E-4</v>
      </c>
      <c r="BC516" s="48">
        <f>AH516 * ( (1-Baseline!F$88-Baseline!F$87) + (1-Baseline!B$36)*Baseline!F$88 )</f>
        <v>3.3120461316460757E-2</v>
      </c>
      <c r="BD516" s="48">
        <f>AI516 * ( (1-Baseline!F$88-Baseline!F$87) + (1-Baseline!B$36)*Baseline!F$88 )</f>
        <v>4.1732265388954448E-4</v>
      </c>
      <c r="BE516" s="48">
        <f t="shared" si="6"/>
        <v>3.4536452058333625E-2</v>
      </c>
      <c r="BF516" s="48">
        <f>AK516 * ( (1-Baseline!H$88-Baseline!H$87) + (1-Baseline!B$36)*Baseline!H$88 )</f>
        <v>1.4674870835113178E-5</v>
      </c>
      <c r="BG516" s="48">
        <f>AL516 * ( (1-Baseline!H$88-Baseline!H$87) + (1-Baseline!B$36)*Baseline!H$88 )</f>
        <v>2.1381803434852698E-4</v>
      </c>
      <c r="BH516" s="48">
        <f>AM516 * ( (1-Baseline!H$88-Baseline!H$87) + (1-Baseline!B$36)*Baseline!H$88 )</f>
        <v>4.5382345302273239E-5</v>
      </c>
      <c r="BI516" s="48">
        <f>AN516 * ( (1-Baseline!H$88-Baseline!H$87) + (1-Baseline!B$36)*Baseline!H$88 )</f>
        <v>2.7460270482643677E-2</v>
      </c>
      <c r="BJ516" s="48">
        <f t="shared" si="7"/>
        <v>2.773414573312959E-2</v>
      </c>
      <c r="BK516" s="48"/>
      <c r="BL516" s="48">
        <f t="shared" si="18"/>
        <v>0.97820301754888161</v>
      </c>
      <c r="BM516" s="48">
        <f t="shared" si="19"/>
        <v>3.0948116307448468E-3</v>
      </c>
      <c r="BN516" s="48">
        <f t="shared" si="20"/>
        <v>1.6041935735884669E-2</v>
      </c>
      <c r="BO516" s="48">
        <f t="shared" si="21"/>
        <v>2.6602350844887757E-3</v>
      </c>
      <c r="BP516" s="48">
        <f t="shared" si="8"/>
        <v>0.99999999999999989</v>
      </c>
      <c r="BQ516" s="48">
        <f t="shared" si="22"/>
        <v>1.1902001791463643E-2</v>
      </c>
      <c r="BR516" s="48">
        <f t="shared" si="23"/>
        <v>0.95935628403721929</v>
      </c>
      <c r="BS516" s="48">
        <f t="shared" si="24"/>
        <v>1.4018566201838575E-2</v>
      </c>
      <c r="BT516" s="48">
        <f t="shared" si="25"/>
        <v>1.4723147969478264E-2</v>
      </c>
      <c r="BU516" s="48">
        <f t="shared" si="9"/>
        <v>0.99999999999999978</v>
      </c>
      <c r="BV516" s="48">
        <f t="shared" si="26"/>
        <v>2.3562336125051386E-2</v>
      </c>
      <c r="BW516" s="48">
        <f t="shared" si="27"/>
        <v>5.3540124997734596E-3</v>
      </c>
      <c r="BX516" s="48">
        <f t="shared" si="28"/>
        <v>0.95900010981205597</v>
      </c>
      <c r="BY516" s="48">
        <f t="shared" si="29"/>
        <v>1.2083541563119096E-2</v>
      </c>
      <c r="BZ516" s="48">
        <f t="shared" si="10"/>
        <v>0.99999999999999989</v>
      </c>
      <c r="CA516" s="48">
        <f t="shared" si="30"/>
        <v>5.2912647738716668E-4</v>
      </c>
      <c r="CB516" s="48">
        <f t="shared" si="31"/>
        <v>7.7095590542423827E-3</v>
      </c>
      <c r="CC516" s="48">
        <f t="shared" si="32"/>
        <v>1.6363347095296374E-3</v>
      </c>
      <c r="CD516" s="48">
        <f t="shared" si="33"/>
        <v>0.99012497975884084</v>
      </c>
      <c r="CE516" s="48">
        <f t="shared" si="11"/>
        <v>1</v>
      </c>
      <c r="CF516" s="48"/>
      <c r="CG516" s="48">
        <f t="shared" si="34"/>
        <v>0.97820301754888161</v>
      </c>
      <c r="CH516" s="48">
        <f t="shared" si="35"/>
        <v>3.0948116307448468E-3</v>
      </c>
      <c r="CI516" s="48">
        <f t="shared" si="36"/>
        <v>1.6041935735884669E-2</v>
      </c>
      <c r="CJ516" s="48">
        <f t="shared" si="37"/>
        <v>2.6602350844887757E-3</v>
      </c>
      <c r="CK516" s="48">
        <f t="shared" si="12"/>
        <v>0.99999999999999989</v>
      </c>
      <c r="CL516" s="48">
        <f t="shared" si="38"/>
        <v>1.1902001791463643E-2</v>
      </c>
      <c r="CM516" s="48">
        <f t="shared" si="39"/>
        <v>0.95935628403721929</v>
      </c>
      <c r="CN516" s="48">
        <f t="shared" si="40"/>
        <v>1.4018566201838575E-2</v>
      </c>
      <c r="CO516" s="48">
        <f t="shared" si="41"/>
        <v>1.4723147969478264E-2</v>
      </c>
      <c r="CP516" s="48">
        <f t="shared" si="13"/>
        <v>0.99999999999999978</v>
      </c>
      <c r="CQ516" s="48">
        <f t="shared" si="42"/>
        <v>2.3562336125051386E-2</v>
      </c>
      <c r="CR516" s="48">
        <f t="shared" si="43"/>
        <v>5.3540124997734596E-3</v>
      </c>
      <c r="CS516" s="48">
        <f t="shared" si="44"/>
        <v>0.95900010981205597</v>
      </c>
      <c r="CT516" s="48">
        <f t="shared" si="45"/>
        <v>1.2083541563119096E-2</v>
      </c>
      <c r="CU516" s="48">
        <f t="shared" si="14"/>
        <v>0.99999999999999989</v>
      </c>
      <c r="CV516" s="48">
        <f t="shared" si="46"/>
        <v>5.2912647738716668E-4</v>
      </c>
      <c r="CW516" s="48">
        <f t="shared" si="47"/>
        <v>7.7095590542423827E-3</v>
      </c>
      <c r="CX516" s="48">
        <f t="shared" si="48"/>
        <v>1.6363347095296374E-3</v>
      </c>
      <c r="CY516" s="48">
        <f t="shared" si="49"/>
        <v>0.99012497975884084</v>
      </c>
      <c r="CZ516" s="48">
        <f t="shared" si="15"/>
        <v>1</v>
      </c>
      <c r="DA516" s="48"/>
      <c r="DB516" s="48">
        <f>(AQ516*Baseline!B$7 + AV516*Baseline!B$11 + BA516*Baseline!B$16 + BF516*Baseline!B$18)</f>
        <v>64839.366410254217</v>
      </c>
      <c r="DC516" s="48">
        <f>(AR516*Baseline!B$7 + AW516*Baseline!B$11 + BB516*Baseline!B$16 + BG516*Baseline!B$18)</f>
        <v>65426.406408183364</v>
      </c>
      <c r="DD516" s="48">
        <f>(AS516*Baseline!B$7 + AX516*Baseline!B$11 + BC516*Baseline!B$16 + BH516*Baseline!B$18)</f>
        <v>114835.48729301555</v>
      </c>
      <c r="DE516" s="48">
        <f>(AT516*Baseline!B$7 + AY516*Baseline!B$11 + BD516*Baseline!B$16 + BI516*Baseline!B$18)</f>
        <v>1259832.9188235509</v>
      </c>
      <c r="DF516" s="48">
        <f t="shared" si="16"/>
        <v>1504934.1789350039</v>
      </c>
      <c r="DG516" s="48"/>
      <c r="DH516" s="48">
        <f t="shared" si="50"/>
        <v>4.3084519786864742E-2</v>
      </c>
      <c r="DI516" s="48">
        <f t="shared" si="51"/>
        <v>4.3474596646136135E-2</v>
      </c>
      <c r="DJ516" s="48">
        <f t="shared" si="52"/>
        <v>7.6305986600876549E-2</v>
      </c>
      <c r="DK516" s="48">
        <f t="shared" si="53"/>
        <v>0.83713489696612264</v>
      </c>
      <c r="DL516" s="48">
        <f t="shared" si="17"/>
        <v>1</v>
      </c>
      <c r="DM516" s="48"/>
      <c r="DN516" s="48">
        <f>DH516 / (Baseline!B$7/Baseline!B$17)</f>
        <v>4.598989106591894</v>
      </c>
      <c r="DO516" s="48">
        <f>DI516 / (Baseline!B$11/Baseline!B$17)</f>
        <v>1.0494975711241543</v>
      </c>
      <c r="DP516" s="48">
        <f>DJ516 / (Baseline!B$16/Baseline!B$17)</f>
        <v>1.1791580948184657</v>
      </c>
      <c r="DQ516" s="48">
        <f>DK516 / (Baseline!B$18/Baseline!B$17)</f>
        <v>0.94645490509447294</v>
      </c>
      <c r="DR516" s="71"/>
      <c r="DS516" s="48">
        <f>(AU516*Baseline!B$34)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3.1740326203959793E-2</v>
      </c>
      <c r="DT516" s="48">
        <f>(AZ516*Baseline!B$34) + (Baseline!D$88*(1-Baseline!D$89)*Baseline!B$35) + (Baseline!D$88*Baseline!D$89*((1-Baseline!D$90)*Baseline!B$40 + Baseline!D$90*Baseline!B$41))</f>
        <v>1.0410653273649206E-2</v>
      </c>
      <c r="DU516" s="48">
        <f>(BE516*Baseline!B$34) + (Baseline!F$88*(1-Baseline!F$89)*Baseline!B$35) + (Baseline!F$88*Baseline!F$89*((1-Baseline!F$90)*Baseline!B$40 + Baseline!F$90*Baseline!B$41))</f>
        <v>1.2911107808750048E-2</v>
      </c>
      <c r="DV516" s="48">
        <f>(BJ516*Baseline!B$34) + (Baseline!H$88*(1-Baseline!H$89)*Baseline!B$35) + (Baseline!H$88*Baseline!H$89*((1-Baseline!H$90)*Baseline!B$40 + Baseline!H$90*Baseline!B$41))</f>
        <v>9.3051218599694389E-3</v>
      </c>
      <c r="DW516" s="48">
        <f>( DS516*Baseline!B$7 + DT516*Baseline!B$11 + DU516*Baseline!B$16 + DV516*Baseline!B$18 ) / Baseline!B$17</f>
        <v>9.7944479168618741E-3</v>
      </c>
    </row>
    <row r="517" spans="1:127">
      <c r="A517" s="7" t="s">
        <v>823</v>
      </c>
      <c r="B517" s="1">
        <f>MIN( MAX( NORMINV( MCrands!B517, (B$5+B$4)/2, (B$5-B$4)/3.29 ), 0 ), 1 )</f>
        <v>0.52610330030347729</v>
      </c>
      <c r="C517" s="1">
        <f>MAX( NORMINV( MCrands!C517, (C$5+C$4)/2, (C$5-C$4)/3.29 ), 0 )</f>
        <v>2.8732485723799779</v>
      </c>
      <c r="D517" s="40"/>
      <c r="E517" s="40">
        <f>Baseline!B$33 * (C517 * Baseline!B$66*Baseline!B$66/Baseline!B$73 + Baseline!B$52*Baseline!B$52/Baseline!B$74 + Baseline!B$53*Baseline!B$53/Baseline!B$75 + Baseline!B$54*Baseline!B$54/Baseline!B$76)</f>
        <v>2.4051971867672501E-5</v>
      </c>
      <c r="F517" s="40">
        <f>Baseline!B$33 * (C517 * Baseline!B$66*Baseline!B$57/Baseline!B$73 + Baseline!B$52*Baseline!B$67/Baseline!B$74 + Baseline!B$53*Baseline!B$55/Baseline!B$75 + Baseline!B$54*Baseline!B$56/Baseline!B$76)</f>
        <v>3.9821341486603404E-8</v>
      </c>
      <c r="G517" s="1">
        <f>Baseline!B$33 * (C517 * Baseline!B$66*Baseline!B$58/Baseline!B$73 + Baseline!B$52*Baseline!B$59/Baseline!B$74 + Baseline!B$53*Baseline!B$68/Baseline!B$75 + Baseline!B$54*Baseline!B$60/Baseline!B$76)</f>
        <v>1.0954850702988452E-7</v>
      </c>
      <c r="H517" s="40">
        <f>Baseline!B$33 * (C517 * Baseline!B$66*Baseline!B$61/Baseline!B$73 + Baseline!B$52*Baseline!B$62/Baseline!B$74 + Baseline!B$53*Baseline!B$63/Baseline!B$75 + Baseline!B$54*Baseline!B$69/Baseline!B$76)</f>
        <v>1.844285701142327E-9</v>
      </c>
      <c r="I517" s="40">
        <f>Baseline!B$33 * (C517 * Baseline!B$57*Baseline!B$66/Baseline!B$73 + Baseline!B$67*Baseline!B$52/Baseline!B$74 + Baseline!B$55*Baseline!B$53/Baseline!B$75 + Baseline!B$56*Baseline!B$54/Baseline!B$76)</f>
        <v>3.9821341486603404E-8</v>
      </c>
      <c r="J517" s="1">
        <f>Baseline!B$33 * (C517 * Baseline!B$57*Baseline!B$57/Baseline!B$73 + Baseline!B$67*Baseline!B$67/Baseline!B$74 + Baseline!B$55*Baseline!B$55/Baseline!B$75 + Baseline!B$56*Baseline!B$56/Baseline!B$76)</f>
        <v>1.7949606750927729E-6</v>
      </c>
      <c r="K517" s="40">
        <f>Baseline!B$33 * (C517 * Baseline!B$57*Baseline!B$58/Baseline!B$73 + Baseline!B$67*Baseline!B$59/Baseline!B$74 + Baseline!B$55*Baseline!B$68/Baseline!B$75 + Baseline!B$56*Baseline!B$60/Baseline!B$76)</f>
        <v>1.3929415646965904E-8</v>
      </c>
      <c r="L517" s="1">
        <f>Baseline!B$33 * (C517 * Baseline!B$57*Baseline!B$61/Baseline!B$73 + Baseline!B$67*Baseline!B$62/Baseline!B$74 + Baseline!B$55*Baseline!B$63/Baseline!B$75 + Baseline!B$56*Baseline!B$69/Baseline!B$76)</f>
        <v>1.4629440683950221E-8</v>
      </c>
      <c r="M517" s="40">
        <f>Baseline!B$33 * (C517 * Baseline!B$58*Baseline!B$66/Baseline!B$73 + Baseline!B$59*Baseline!B$52/Baseline!B$74 + Baseline!B$68*Baseline!B$53/Baseline!B$75 + Baseline!B$60*Baseline!B$54/Baseline!B$76)</f>
        <v>1.095485070298845E-7</v>
      </c>
      <c r="N517" s="1">
        <f>Baseline!B$33 * (C517 * Baseline!B$58*Baseline!B$57/Baseline!B$73 + Baseline!B$59*Baseline!B$67/Baseline!B$74 + Baseline!B$68*Baseline!B$55/Baseline!B$75 + Baseline!B$60*Baseline!B$56/Baseline!B$76)</f>
        <v>1.3929415646965904E-8</v>
      </c>
      <c r="O517" s="1">
        <f>Baseline!B$33 * (C517 * Baseline!B$58*Baseline!B$58/Baseline!B$73 + Baseline!B$59*Baseline!B$59/Baseline!B$74 + Baseline!B$68*Baseline!B$68/Baseline!B$75 + Baseline!B$60*Baseline!B$60/Baseline!B$76)</f>
        <v>1.3250172985599522E-6</v>
      </c>
      <c r="P517" s="40">
        <f>Baseline!B$33 * (C517 * Baseline!B$58*Baseline!B$61/Baseline!B$73 + Baseline!B$59*Baseline!B$62/Baseline!B$74 + Baseline!B$68*Baseline!B$63/Baseline!B$75 + Baseline!B$60*Baseline!B$69/Baseline!B$76)</f>
        <v>1.649024342912845E-9</v>
      </c>
      <c r="Q517" s="40">
        <f>Baseline!B$33 * (C517 * Baseline!B$61*Baseline!B$66/Baseline!B$73 + Baseline!B$62*Baseline!B$52/Baseline!B$74 + Baseline!B$63*Baseline!B$53/Baseline!B$75 + Baseline!B$69*Baseline!B$54/Baseline!B$76)</f>
        <v>1.844285701142327E-9</v>
      </c>
      <c r="R517" s="40">
        <f>Baseline!B$33 * (C517 * Baseline!B$61*Baseline!B$57/Baseline!B$73 + Baseline!B$62*Baseline!B$67/Baseline!B$74 + Baseline!B$63*Baseline!B$55/Baseline!B$75 + Baseline!B$69*Baseline!B$56/Baseline!B$76)</f>
        <v>1.4629440683950221E-8</v>
      </c>
      <c r="S517" s="40">
        <f>Baseline!B$33 * (C517 * Baseline!B$61*Baseline!B$58/Baseline!B$73 + Baseline!B$62*Baseline!B$59/Baseline!B$74 + Baseline!B$63*Baseline!B$68/Baseline!B$75 + Baseline!B$69*Baseline!B$60/Baseline!B$76)</f>
        <v>1.649024342912845E-9</v>
      </c>
      <c r="T517" s="40">
        <f>Baseline!B$33 * (C517 * Baseline!B$61*Baseline!B$61/Baseline!B$73 + Baseline!B$62*Baseline!B$62/Baseline!B$74 + Baseline!B$63*Baseline!B$63/Baseline!B$75 + Baseline!B$69*Baseline!B$69/Baseline!B$76)</f>
        <v>9.8551808398053472E-8</v>
      </c>
      <c r="U517" s="40"/>
      <c r="V517" s="40">
        <f>E517 * ( Baseline!B$87 * Baseline!B$7 )</f>
        <v>0.2496354160145729</v>
      </c>
      <c r="W517" s="40">
        <f>F517 * ( Baseline!D$87 * Baseline!B$11 )</f>
        <v>7.3456818609343982E-4</v>
      </c>
      <c r="X517" s="40">
        <f>G517 * ( Baseline!F$87 * Baseline!B$16 )</f>
        <v>3.8051421867625413E-3</v>
      </c>
      <c r="Y517" s="40">
        <f>H517 * ( Baseline!H$87 * Baseline!B$18 )</f>
        <v>6.4858634643793372E-4</v>
      </c>
      <c r="Z517" s="48">
        <f t="shared" si="0"/>
        <v>0.25482371273386684</v>
      </c>
      <c r="AA517" s="40">
        <f>I517 * ( Baseline!B$87 * Baseline!B$7 )</f>
        <v>4.1330570328945672E-4</v>
      </c>
      <c r="AB517" s="1">
        <f>J517 * ( Baseline!D$87 * Baseline!B$11 )</f>
        <v>3.3110913846423985E-2</v>
      </c>
      <c r="AC517" s="1">
        <f>K517 * ( Baseline!F$87 * Baseline!B$16 )</f>
        <v>4.8383504761740861E-4</v>
      </c>
      <c r="AD517" s="1">
        <f>L517 * ( Baseline!F$87 * Baseline!B$16 )</f>
        <v>5.0815025621529829E-4</v>
      </c>
      <c r="AE517" s="48">
        <f t="shared" si="1"/>
        <v>3.4516204853546152E-2</v>
      </c>
      <c r="AF517" s="48">
        <f>M517 * ( Baseline!B$87 * Baseline!B$7 )</f>
        <v>1.1370039544631712E-3</v>
      </c>
      <c r="AG517" s="48">
        <f>N517 * ( Baseline!D$87 * Baseline!B$11 )</f>
        <v>2.5695029858739394E-4</v>
      </c>
      <c r="AH517" s="48">
        <f>O517 * ( Baseline!F$87 * Baseline!B$16 )</f>
        <v>4.6024171005499888E-2</v>
      </c>
      <c r="AI517" s="48">
        <f>P517 * ( Baseline!H$87 * Baseline!B$18 )</f>
        <v>5.7991810764167423E-4</v>
      </c>
      <c r="AJ517" s="48">
        <f t="shared" si="2"/>
        <v>4.7998043366192122E-2</v>
      </c>
      <c r="AK517" s="48">
        <f>Q517 * ( Baseline!B$87 * Baseline!B$7 )</f>
        <v>1.9141841292156211E-5</v>
      </c>
      <c r="AL517" s="48">
        <f>R517 * ( Baseline!D$87 * Baseline!B$11 )</f>
        <v>2.6986337741500085E-4</v>
      </c>
      <c r="AM517" s="48">
        <f>S517 * ( Baseline!F$87 * Baseline!B$16 )</f>
        <v>5.727848114355685E-5</v>
      </c>
      <c r="AN517" s="48">
        <f>T517 * ( Baseline!H$87 * Baseline!B$18 )</f>
        <v>3.4658056126636964E-2</v>
      </c>
      <c r="AO517" s="48">
        <f t="shared" si="3"/>
        <v>3.5004339826487679E-2</v>
      </c>
      <c r="AP517" s="48"/>
      <c r="AQ517" s="48">
        <f>V517 * ( (1-Baseline!B$88-Baseline!B$87) + (1-B517)*Baseline!B$88 )</f>
        <v>0.12740594366013153</v>
      </c>
      <c r="AR517" s="48">
        <f>W517 * ( (1-Baseline!B$88-Baseline!B$87) + (1-B517)*Baseline!B$88 )</f>
        <v>3.7490014207952935E-4</v>
      </c>
      <c r="AS517" s="48">
        <f>X517 * ( (1-Baseline!B$88-Baseline!B$87) + (1-B517)*Baseline!B$88 )</f>
        <v>1.9420230462698334E-3</v>
      </c>
      <c r="AT517" s="48">
        <f>Y517 * ( (1-Baseline!B$88-Baseline!B$87) + (1-B517)*Baseline!B$88 )</f>
        <v>3.3101775714459541E-4</v>
      </c>
      <c r="AU517" s="48">
        <f t="shared" si="4"/>
        <v>0.13005388460562547</v>
      </c>
      <c r="AV517" s="48">
        <f>AA517 * ( (1-Baseline!D$88-Baseline!D$87) + (1-B517)*Baseline!D$88 )</f>
        <v>3.1233682340043694E-4</v>
      </c>
      <c r="AW517" s="48">
        <f>AB517 * ( (1-Baseline!D$88-Baseline!D$87) + (1-B517)*Baseline!D$88 )</f>
        <v>2.5022054059183424E-2</v>
      </c>
      <c r="AX517" s="48">
        <f>AC517 * ( (1-Baseline!D$88-Baseline!D$87) + (1-B517)*Baseline!D$88 )</f>
        <v>3.6563613959322676E-4</v>
      </c>
      <c r="AY517" s="48">
        <f>AD517 * ( (1-Baseline!D$88-Baseline!D$87) + (1-B517)*Baseline!D$88 )</f>
        <v>3.8401124294490987E-4</v>
      </c>
      <c r="AZ517" s="48">
        <f t="shared" si="5"/>
        <v>2.6084038265122001E-2</v>
      </c>
      <c r="BA517" s="48">
        <f>AF517 * ( (1-Baseline!F$88-Baseline!F$87) + (1-Baseline!B$36)*Baseline!F$88 )</f>
        <v>8.1822442975824081E-4</v>
      </c>
      <c r="BB517" s="48">
        <f>AG517 * ( (1-Baseline!F$88-Baseline!F$87) + (1-Baseline!B$36)*Baseline!F$88 )</f>
        <v>1.849096572730435E-4</v>
      </c>
      <c r="BC517" s="48">
        <f>AH517 * ( (1-Baseline!F$88-Baseline!F$87) + (1-Baseline!B$36)*Baseline!F$88 )</f>
        <v>3.31204662290299E-2</v>
      </c>
      <c r="BD517" s="48">
        <f>AI517 * ( (1-Baseline!F$88-Baseline!F$87) + (1-Baseline!B$36)*Baseline!F$88 )</f>
        <v>4.1732762763839335E-4</v>
      </c>
      <c r="BE517" s="48">
        <f t="shared" si="6"/>
        <v>3.4540927943699576E-2</v>
      </c>
      <c r="BF517" s="48">
        <f>AK517 * ( (1-Baseline!H$88-Baseline!H$87) + (1-Baseline!B$36)*Baseline!H$88 )</f>
        <v>1.5166463692601207E-5</v>
      </c>
      <c r="BG517" s="48">
        <f>AL517 * ( (1-Baseline!H$88-Baseline!H$87) + (1-Baseline!B$36)*Baseline!H$88 )</f>
        <v>2.1381815119345346E-4</v>
      </c>
      <c r="BH517" s="48">
        <f>AM517 * ( (1-Baseline!H$88-Baseline!H$87) + (1-Baseline!B$36)*Baseline!H$88 )</f>
        <v>4.5382886179662956E-5</v>
      </c>
      <c r="BI517" s="48">
        <f>AN517 * ( (1-Baseline!H$88-Baseline!H$87) + (1-Baseline!B$36)*Baseline!H$88 )</f>
        <v>2.7460271030256996E-2</v>
      </c>
      <c r="BJ517" s="48">
        <f t="shared" si="7"/>
        <v>2.7734638531322714E-2</v>
      </c>
      <c r="BK517" s="48"/>
      <c r="BL517" s="48">
        <f t="shared" si="18"/>
        <v>0.97963966279420589</v>
      </c>
      <c r="BM517" s="48">
        <f t="shared" si="19"/>
        <v>2.8826523960923888E-3</v>
      </c>
      <c r="BN517" s="48">
        <f t="shared" si="20"/>
        <v>1.4932449362499326E-2</v>
      </c>
      <c r="BO517" s="48">
        <f t="shared" si="21"/>
        <v>2.5452354472022989E-3</v>
      </c>
      <c r="BP517" s="48">
        <f t="shared" si="8"/>
        <v>1</v>
      </c>
      <c r="BQ517" s="48">
        <f t="shared" si="22"/>
        <v>1.1974251081285785E-2</v>
      </c>
      <c r="BR517" s="48">
        <f t="shared" si="23"/>
        <v>0.95928605091188668</v>
      </c>
      <c r="BS517" s="48">
        <f t="shared" si="24"/>
        <v>1.4017620119892759E-2</v>
      </c>
      <c r="BT517" s="48">
        <f t="shared" si="25"/>
        <v>1.4722077886934651E-2</v>
      </c>
      <c r="BU517" s="48">
        <f t="shared" si="9"/>
        <v>0.99999999999999989</v>
      </c>
      <c r="BV517" s="48">
        <f t="shared" si="26"/>
        <v>2.368854800577206E-2</v>
      </c>
      <c r="BW517" s="48">
        <f t="shared" si="27"/>
        <v>5.3533494402477943E-3</v>
      </c>
      <c r="BX517" s="48">
        <f t="shared" si="28"/>
        <v>0.95887598280552933</v>
      </c>
      <c r="BY517" s="48">
        <f t="shared" si="29"/>
        <v>1.2082119748450935E-2</v>
      </c>
      <c r="BZ517" s="48">
        <f t="shared" si="10"/>
        <v>1</v>
      </c>
      <c r="CA517" s="48">
        <f t="shared" si="30"/>
        <v>5.4684194551418556E-4</v>
      </c>
      <c r="CB517" s="48">
        <f t="shared" si="31"/>
        <v>7.7094262812177376E-3</v>
      </c>
      <c r="CC517" s="48">
        <f t="shared" si="32"/>
        <v>1.6363251364682042E-3</v>
      </c>
      <c r="CD517" s="48">
        <f t="shared" si="33"/>
        <v>0.99010740663679986</v>
      </c>
      <c r="CE517" s="48">
        <f t="shared" si="11"/>
        <v>1</v>
      </c>
      <c r="CF517" s="48"/>
      <c r="CG517" s="48">
        <f t="shared" si="34"/>
        <v>0.97963966279420589</v>
      </c>
      <c r="CH517" s="48">
        <f t="shared" si="35"/>
        <v>2.8826523960923888E-3</v>
      </c>
      <c r="CI517" s="48">
        <f t="shared" si="36"/>
        <v>1.4932449362499326E-2</v>
      </c>
      <c r="CJ517" s="48">
        <f t="shared" si="37"/>
        <v>2.5452354472022989E-3</v>
      </c>
      <c r="CK517" s="48">
        <f t="shared" si="12"/>
        <v>1</v>
      </c>
      <c r="CL517" s="48">
        <f t="shared" si="38"/>
        <v>1.1974251081285785E-2</v>
      </c>
      <c r="CM517" s="48">
        <f t="shared" si="39"/>
        <v>0.95928605091188668</v>
      </c>
      <c r="CN517" s="48">
        <f t="shared" si="40"/>
        <v>1.4017620119892759E-2</v>
      </c>
      <c r="CO517" s="48">
        <f t="shared" si="41"/>
        <v>1.4722077886934651E-2</v>
      </c>
      <c r="CP517" s="48">
        <f t="shared" si="13"/>
        <v>0.99999999999999989</v>
      </c>
      <c r="CQ517" s="48">
        <f t="shared" si="42"/>
        <v>2.368854800577206E-2</v>
      </c>
      <c r="CR517" s="48">
        <f t="shared" si="43"/>
        <v>5.3533494402477943E-3</v>
      </c>
      <c r="CS517" s="48">
        <f t="shared" si="44"/>
        <v>0.95887598280552933</v>
      </c>
      <c r="CT517" s="48">
        <f t="shared" si="45"/>
        <v>1.2082119748450935E-2</v>
      </c>
      <c r="CU517" s="48">
        <f t="shared" si="14"/>
        <v>1</v>
      </c>
      <c r="CV517" s="48">
        <f t="shared" si="46"/>
        <v>5.4684194551418556E-4</v>
      </c>
      <c r="CW517" s="48">
        <f t="shared" si="47"/>
        <v>7.7094262812177376E-3</v>
      </c>
      <c r="CX517" s="48">
        <f t="shared" si="48"/>
        <v>1.6363251364682042E-3</v>
      </c>
      <c r="CY517" s="48">
        <f t="shared" si="49"/>
        <v>0.99010740663679986</v>
      </c>
      <c r="CZ517" s="48">
        <f t="shared" si="15"/>
        <v>1</v>
      </c>
      <c r="DA517" s="48"/>
      <c r="DB517" s="48">
        <f>(AQ517*Baseline!B$7 + AV517*Baseline!B$11 + BA517*Baseline!B$16 + BF517*Baseline!B$18)</f>
        <v>65897.397909784835</v>
      </c>
      <c r="DC517" s="48">
        <f>(AR517*Baseline!B$7 + AW517*Baseline!B$11 + BB517*Baseline!B$16 + BG517*Baseline!B$18)</f>
        <v>64253.362793205808</v>
      </c>
      <c r="DD517" s="48">
        <f>(AS517*Baseline!B$7 + AX517*Baseline!B$11 + BC517*Baseline!B$16 + BH517*Baseline!B$18)</f>
        <v>114763.98176958566</v>
      </c>
      <c r="DE517" s="48">
        <f>(AT517*Baseline!B$7 + AY517*Baseline!B$11 + BD517*Baseline!B$16 + BI517*Baseline!B$18)</f>
        <v>1259810.421360784</v>
      </c>
      <c r="DF517" s="48">
        <f t="shared" si="16"/>
        <v>1504725.1638333602</v>
      </c>
      <c r="DG517" s="48"/>
      <c r="DH517" s="48">
        <f t="shared" si="50"/>
        <v>4.3793643845171051E-2</v>
      </c>
      <c r="DI517" s="48">
        <f t="shared" si="51"/>
        <v>4.2701062185679976E-2</v>
      </c>
      <c r="DJ517" s="48">
        <f t="shared" si="52"/>
        <v>7.6269065293770241E-2</v>
      </c>
      <c r="DK517" s="48">
        <f t="shared" si="53"/>
        <v>0.83723622867537884</v>
      </c>
      <c r="DL517" s="48">
        <f t="shared" si="17"/>
        <v>1</v>
      </c>
      <c r="DM517" s="48"/>
      <c r="DN517" s="48">
        <f>DH517 / (Baseline!B$7/Baseline!B$17)</f>
        <v>4.6746834356805333</v>
      </c>
      <c r="DO517" s="48">
        <f>DI517 / (Baseline!B$11/Baseline!B$17)</f>
        <v>1.0308240790147865</v>
      </c>
      <c r="DP517" s="48">
        <f>DJ517 / (Baseline!B$16/Baseline!B$17)</f>
        <v>1.1785875490449944</v>
      </c>
      <c r="DQ517" s="48">
        <f>DK517 / (Baseline!B$18/Baseline!B$17)</f>
        <v>0.94656946953756893</v>
      </c>
      <c r="DR517" s="71"/>
      <c r="DS517" s="48">
        <f>(AU517*Baseline!B$34)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3.2037613940843819E-2</v>
      </c>
      <c r="DT517" s="48">
        <f>(AZ517*Baseline!B$34) + (Baseline!D$88*(1-Baseline!D$89)*Baseline!B$35) + (Baseline!D$88*Baseline!D$89*((1-Baseline!D$90)*Baseline!B$40 + Baseline!D$90*Baseline!B$41))</f>
        <v>1.0326173739768303E-2</v>
      </c>
      <c r="DU517" s="48">
        <f>(BE517*Baseline!B$34) + (Baseline!F$88*(1-Baseline!F$89)*Baseline!B$35) + (Baseline!F$88*Baseline!F$89*((1-Baseline!F$90)*Baseline!B$40 + Baseline!F$90*Baseline!B$41))</f>
        <v>1.291177919155494E-2</v>
      </c>
      <c r="DV517" s="48">
        <f>(BJ517*Baseline!B$34) + (Baseline!H$88*(1-Baseline!H$89)*Baseline!B$35) + (Baseline!H$88*Baseline!H$89*((1-Baseline!H$90)*Baseline!B$40 + Baseline!H$90*Baseline!B$41))</f>
        <v>9.3051957796984087E-3</v>
      </c>
      <c r="DW517" s="48">
        <f>( DS517*Baseline!B$7 + DT517*Baseline!B$11 + DU517*Baseline!B$16 + DV517*Baseline!B$18 ) / Baseline!B$17</f>
        <v>9.7938423165893143E-3</v>
      </c>
    </row>
    <row r="518" spans="1:127">
      <c r="A518" s="7" t="s">
        <v>825</v>
      </c>
      <c r="B518" s="1">
        <f>MIN( MAX( NORMINV( MCrands!B518, (B$5+B$4)/2, (B$5-B$4)/3.29 ), 0 ), 1 )</f>
        <v>0.41896111640649458</v>
      </c>
      <c r="C518" s="1">
        <f>MAX( NORMINV( MCrands!C518, (C$5+C$4)/2, (C$5-C$4)/3.29 ), 0 )</f>
        <v>2.3042687821026107</v>
      </c>
      <c r="D518" s="40"/>
      <c r="E518" s="40">
        <f>Baseline!B$33 * (C518 * Baseline!B$66*Baseline!B$66/Baseline!B$73 + Baseline!B$52*Baseline!B$52/Baseline!B$74 + Baseline!B$53*Baseline!B$53/Baseline!B$75 + Baseline!B$54*Baseline!B$54/Baseline!B$76)</f>
        <v>1.929072466906356E-5</v>
      </c>
      <c r="F518" s="40">
        <f>Baseline!B$33 * (C518 * Baseline!B$66*Baseline!B$57/Baseline!B$73 + Baseline!B$52*Baseline!B$67/Baseline!B$74 + Baseline!B$53*Baseline!B$55/Baseline!B$75 + Baseline!B$54*Baseline!B$56/Baseline!B$76)</f>
        <v>3.9184598297220725E-8</v>
      </c>
      <c r="G518" s="1">
        <f>Baseline!B$33 * (C518 * Baseline!B$66*Baseline!B$58/Baseline!B$73 + Baseline!B$52*Baseline!B$59/Baseline!B$74 + Baseline!B$53*Baseline!B$68/Baseline!B$75 + Baseline!B$54*Baseline!B$60/Baseline!B$76)</f>
        <v>1.079831800226521E-7</v>
      </c>
      <c r="H518" s="40">
        <f>Baseline!B$33 * (C518 * Baseline!B$66*Baseline!B$61/Baseline!B$73 + Baseline!B$52*Baseline!B$62/Baseline!B$74 + Baseline!B$53*Baseline!B$63/Baseline!B$75 + Baseline!B$54*Baseline!B$69/Baseline!B$76)</f>
        <v>1.6877530004190865E-9</v>
      </c>
      <c r="I518" s="40">
        <f>Baseline!B$33 * (C518 * Baseline!B$57*Baseline!B$66/Baseline!B$73 + Baseline!B$67*Baseline!B$52/Baseline!B$74 + Baseline!B$55*Baseline!B$53/Baseline!B$75 + Baseline!B$56*Baseline!B$54/Baseline!B$76)</f>
        <v>3.9184598297220725E-8</v>
      </c>
      <c r="J518" s="1">
        <f>Baseline!B$33 * (C518 * Baseline!B$57*Baseline!B$57/Baseline!B$73 + Baseline!B$67*Baseline!B$67/Baseline!B$74 + Baseline!B$55*Baseline!B$55/Baseline!B$75 + Baseline!B$56*Baseline!B$56/Baseline!B$76)</f>
        <v>1.7949605899382174E-6</v>
      </c>
      <c r="K518" s="40">
        <f>Baseline!B$33 * (C518 * Baseline!B$57*Baseline!B$58/Baseline!B$73 + Baseline!B$67*Baseline!B$59/Baseline!B$74 + Baseline!B$55*Baseline!B$68/Baseline!B$75 + Baseline!B$56*Baseline!B$60/Baseline!B$76)</f>
        <v>1.3929206308683429E-8</v>
      </c>
      <c r="L518" s="1">
        <f>Baseline!B$33 * (C518 * Baseline!B$57*Baseline!B$61/Baseline!B$73 + Baseline!B$67*Baseline!B$62/Baseline!B$74 + Baseline!B$55*Baseline!B$63/Baseline!B$75 + Baseline!B$56*Baseline!B$69/Baseline!B$76)</f>
        <v>1.4629419750121973E-8</v>
      </c>
      <c r="M518" s="40">
        <f>Baseline!B$33 * (C518 * Baseline!B$58*Baseline!B$66/Baseline!B$73 + Baseline!B$59*Baseline!B$52/Baseline!B$74 + Baseline!B$68*Baseline!B$53/Baseline!B$75 + Baseline!B$60*Baseline!B$54/Baseline!B$76)</f>
        <v>1.079831800226521E-7</v>
      </c>
      <c r="N518" s="1">
        <f>Baseline!B$33 * (C518 * Baseline!B$58*Baseline!B$57/Baseline!B$73 + Baseline!B$59*Baseline!B$67/Baseline!B$74 + Baseline!B$68*Baseline!B$55/Baseline!B$75 + Baseline!B$60*Baseline!B$56/Baseline!B$76)</f>
        <v>1.3929206308683429E-8</v>
      </c>
      <c r="O518" s="1">
        <f>Baseline!B$33 * (C518 * Baseline!B$58*Baseline!B$58/Baseline!B$73 + Baseline!B$59*Baseline!B$59/Baseline!B$74 + Baseline!B$68*Baseline!B$68/Baseline!B$75 + Baseline!B$60*Baseline!B$60/Baseline!B$76)</f>
        <v>1.3250167839366743E-6</v>
      </c>
      <c r="P518" s="40">
        <f>Baseline!B$33 * (C518 * Baseline!B$58*Baseline!B$61/Baseline!B$73 + Baseline!B$59*Baseline!B$62/Baseline!B$74 + Baseline!B$68*Baseline!B$63/Baseline!B$75 + Baseline!B$60*Baseline!B$69/Baseline!B$76)</f>
        <v>1.6489728805850691E-9</v>
      </c>
      <c r="Q518" s="40">
        <f>Baseline!B$33 * (C518 * Baseline!B$61*Baseline!B$66/Baseline!B$73 + Baseline!B$62*Baseline!B$52/Baseline!B$74 + Baseline!B$63*Baseline!B$53/Baseline!B$75 + Baseline!B$69*Baseline!B$54/Baseline!B$76)</f>
        <v>1.6877530004190865E-9</v>
      </c>
      <c r="R518" s="40">
        <f>Baseline!B$33 * (C518 * Baseline!B$61*Baseline!B$57/Baseline!B$73 + Baseline!B$62*Baseline!B$67/Baseline!B$74 + Baseline!B$63*Baseline!B$55/Baseline!B$75 + Baseline!B$69*Baseline!B$56/Baseline!B$76)</f>
        <v>1.4629419750121973E-8</v>
      </c>
      <c r="S518" s="40">
        <f>Baseline!B$33 * (C518 * Baseline!B$61*Baseline!B$58/Baseline!B$73 + Baseline!B$62*Baseline!B$59/Baseline!B$74 + Baseline!B$63*Baseline!B$68/Baseline!B$75 + Baseline!B$69*Baseline!B$60/Baseline!B$76)</f>
        <v>1.6489728805850691E-9</v>
      </c>
      <c r="T518" s="40">
        <f>Baseline!B$33 * (C518 * Baseline!B$61*Baseline!B$61/Baseline!B$73 + Baseline!B$62*Baseline!B$62/Baseline!B$74 + Baseline!B$63*Baseline!B$63/Baseline!B$75 + Baseline!B$69*Baseline!B$69/Baseline!B$76)</f>
        <v>9.8551803251820693E-8</v>
      </c>
      <c r="U518" s="40"/>
      <c r="V518" s="40">
        <f>E518 * ( Baseline!B$87 * Baseline!B$7 )</f>
        <v>0.2002184313402107</v>
      </c>
      <c r="W518" s="40">
        <f>F518 * ( Baseline!D$87 * Baseline!B$11 )</f>
        <v>7.2282244192282876E-4</v>
      </c>
      <c r="X518" s="40">
        <f>G518 * ( Baseline!F$87 * Baseline!B$16 )</f>
        <v>3.7507709133167608E-3</v>
      </c>
      <c r="Y518" s="40">
        <f>H518 * ( Baseline!H$87 * Baseline!B$18 )</f>
        <v>5.9353794889450224E-4</v>
      </c>
      <c r="Z518" s="48">
        <f t="shared" si="0"/>
        <v>0.20528556264434478</v>
      </c>
      <c r="AA518" s="40">
        <f>I518 * ( Baseline!B$87 * Baseline!B$7 )</f>
        <v>4.0669694572685388E-4</v>
      </c>
      <c r="AB518" s="1">
        <f>J518 * ( Baseline!D$87 * Baseline!B$11 )</f>
        <v>3.3110912275612324E-2</v>
      </c>
      <c r="AC518" s="1">
        <f>K518 * ( Baseline!F$87 * Baseline!B$16 )</f>
        <v>4.8382777630033141E-4</v>
      </c>
      <c r="AD518" s="1">
        <f>L518 * ( Baseline!F$87 * Baseline!B$16 )</f>
        <v>5.0814952908359058E-4</v>
      </c>
      <c r="AE518" s="48">
        <f t="shared" si="1"/>
        <v>3.4509586526723098E-2</v>
      </c>
      <c r="AF518" s="48">
        <f>M518 * ( Baseline!B$87 * Baseline!B$7 )</f>
        <v>1.120757425455106E-3</v>
      </c>
      <c r="AG518" s="48">
        <f>N518 * ( Baseline!D$87 * Baseline!B$11 )</f>
        <v>2.5694643700873544E-4</v>
      </c>
      <c r="AH518" s="48">
        <f>O518 * ( Baseline!F$87 * Baseline!B$16 )</f>
        <v>4.6024153130178727E-2</v>
      </c>
      <c r="AI518" s="48">
        <f>P518 * ( Baseline!H$87 * Baseline!B$18 )</f>
        <v>5.7990000970645152E-4</v>
      </c>
      <c r="AJ518" s="48">
        <f t="shared" si="2"/>
        <v>4.7981757002349024E-2</v>
      </c>
      <c r="AK518" s="48">
        <f>Q518 * ( Baseline!B$87 * Baseline!B$7 )</f>
        <v>1.7517188391349699E-5</v>
      </c>
      <c r="AL518" s="48">
        <f>R518 * ( Baseline!D$87 * Baseline!B$11 )</f>
        <v>2.6986299125713502E-4</v>
      </c>
      <c r="AM518" s="48">
        <f>S518 * ( Baseline!F$87 * Baseline!B$16 )</f>
        <v>5.727669361144201E-5</v>
      </c>
      <c r="AN518" s="48">
        <f>T518 * ( Baseline!H$87 * Baseline!B$18 )</f>
        <v>3.4658054316843441E-2</v>
      </c>
      <c r="AO518" s="48">
        <f t="shared" si="3"/>
        <v>3.5002711190103369E-2</v>
      </c>
      <c r="AP518" s="48"/>
      <c r="AQ518" s="48">
        <f>V518 * ( (1-Baseline!B$88-Baseline!B$87) + (1-B518)*Baseline!B$88 )</f>
        <v>0.12127723051721812</v>
      </c>
      <c r="AR518" s="48">
        <f>W518 * ( (1-Baseline!B$88-Baseline!B$87) + (1-B518)*Baseline!B$88 )</f>
        <v>4.3783133912950553E-4</v>
      </c>
      <c r="AS518" s="48">
        <f>X518 * ( (1-Baseline!B$88-Baseline!B$87) + (1-B518)*Baseline!B$88 )</f>
        <v>2.2719342351586861E-3</v>
      </c>
      <c r="AT518" s="48">
        <f>Y518 * ( (1-Baseline!B$88-Baseline!B$87) + (1-B518)*Baseline!B$88 )</f>
        <v>3.5952054047652909E-4</v>
      </c>
      <c r="AU518" s="48">
        <f t="shared" si="4"/>
        <v>0.12434651663198283</v>
      </c>
      <c r="AV518" s="48">
        <f>AA518 * ( (1-Baseline!D$88-Baseline!D$87) + (1-B518)*Baseline!D$88 )</f>
        <v>3.2686388880195607E-4</v>
      </c>
      <c r="AW518" s="48">
        <f>AB518 * ( (1-Baseline!D$88-Baseline!D$87) + (1-B518)*Baseline!D$88 )</f>
        <v>2.6611366674624253E-2</v>
      </c>
      <c r="AX518" s="48">
        <f>AC518 * ( (1-Baseline!D$88-Baseline!D$87) + (1-B518)*Baseline!D$88 )</f>
        <v>3.8885423196205465E-4</v>
      </c>
      <c r="AY518" s="48">
        <f>AD518 * ( (1-Baseline!D$88-Baseline!D$87) + (1-B518)*Baseline!D$88 )</f>
        <v>4.0840171757940477E-4</v>
      </c>
      <c r="AZ518" s="48">
        <f t="shared" si="5"/>
        <v>2.7735486512967669E-2</v>
      </c>
      <c r="BA518" s="48">
        <f>AF518 * ( (1-Baseline!F$88-Baseline!F$87) + (1-Baseline!B$36)*Baseline!F$88 )</f>
        <v>8.0653290759510898E-4</v>
      </c>
      <c r="BB518" s="48">
        <f>AG518 * ( (1-Baseline!F$88-Baseline!F$87) + (1-Baseline!B$36)*Baseline!F$88 )</f>
        <v>1.8490687835747032E-4</v>
      </c>
      <c r="BC518" s="48">
        <f>AH518 * ( (1-Baseline!F$88-Baseline!F$87) + (1-Baseline!B$36)*Baseline!F$88 )</f>
        <v>3.3120453365376779E-2</v>
      </c>
      <c r="BD518" s="48">
        <f>AI518 * ( (1-Baseline!F$88-Baseline!F$87) + (1-Baseline!B$36)*Baseline!F$88 )</f>
        <v>4.1731460378507316E-4</v>
      </c>
      <c r="BE518" s="48">
        <f t="shared" si="6"/>
        <v>3.4529207755114429E-2</v>
      </c>
      <c r="BF518" s="48">
        <f>AK518 * ( (1-Baseline!H$88-Baseline!H$87) + (1-Baseline!B$36)*Baseline!H$88 )</f>
        <v>1.3879218706234193E-5</v>
      </c>
      <c r="BG518" s="48">
        <f>AL518 * ( (1-Baseline!H$88-Baseline!H$87) + (1-Baseline!B$36)*Baseline!H$88 )</f>
        <v>2.1381784523285321E-4</v>
      </c>
      <c r="BH518" s="48">
        <f>AM518 * ( (1-Baseline!H$88-Baseline!H$87) + (1-Baseline!B$36)*Baseline!H$88 )</f>
        <v>4.5381469882217728E-5</v>
      </c>
      <c r="BI518" s="48">
        <f>AN518 * ( (1-Baseline!H$88-Baseline!H$87) + (1-Baseline!B$36)*Baseline!H$88 )</f>
        <v>2.7460269596321391E-2</v>
      </c>
      <c r="BJ518" s="48">
        <f t="shared" si="7"/>
        <v>2.7733348130142697E-2</v>
      </c>
      <c r="BK518" s="48"/>
      <c r="BL518" s="48">
        <f t="shared" si="18"/>
        <v>0.97531666991646737</v>
      </c>
      <c r="BM518" s="48">
        <f t="shared" si="19"/>
        <v>3.5210583375271816E-3</v>
      </c>
      <c r="BN518" s="48">
        <f t="shared" si="20"/>
        <v>1.8270992197414949E-2</v>
      </c>
      <c r="BO518" s="48">
        <f t="shared" si="21"/>
        <v>2.8912795485905693E-3</v>
      </c>
      <c r="BP518" s="48">
        <f t="shared" si="8"/>
        <v>1</v>
      </c>
      <c r="BQ518" s="48">
        <f t="shared" si="22"/>
        <v>1.1785042553666096E-2</v>
      </c>
      <c r="BR518" s="48">
        <f t="shared" si="23"/>
        <v>0.95946997944969048</v>
      </c>
      <c r="BS518" s="48">
        <f t="shared" si="24"/>
        <v>1.4020097746626752E-2</v>
      </c>
      <c r="BT518" s="48">
        <f t="shared" si="25"/>
        <v>1.4724880250016793E-2</v>
      </c>
      <c r="BU518" s="48">
        <f t="shared" si="9"/>
        <v>1</v>
      </c>
      <c r="BV518" s="48">
        <f t="shared" si="26"/>
        <v>2.3357990525445693E-2</v>
      </c>
      <c r="BW518" s="48">
        <f t="shared" si="27"/>
        <v>5.3550860381406254E-3</v>
      </c>
      <c r="BX518" s="48">
        <f t="shared" si="28"/>
        <v>0.9592010798588626</v>
      </c>
      <c r="BY518" s="48">
        <f t="shared" si="29"/>
        <v>1.2085843577550976E-2</v>
      </c>
      <c r="BZ518" s="48">
        <f t="shared" si="10"/>
        <v>0.99999999999999989</v>
      </c>
      <c r="CA518" s="48">
        <f t="shared" si="30"/>
        <v>5.0045233056982431E-4</v>
      </c>
      <c r="CB518" s="48">
        <f t="shared" si="31"/>
        <v>7.7097739598364539E-3</v>
      </c>
      <c r="CC518" s="48">
        <f t="shared" si="32"/>
        <v>1.6363502044274892E-3</v>
      </c>
      <c r="CD518" s="48">
        <f t="shared" si="33"/>
        <v>0.99015342350516622</v>
      </c>
      <c r="CE518" s="48">
        <f t="shared" si="11"/>
        <v>1</v>
      </c>
      <c r="CF518" s="48"/>
      <c r="CG518" s="48">
        <f t="shared" si="34"/>
        <v>0.97531666991646737</v>
      </c>
      <c r="CH518" s="48">
        <f t="shared" si="35"/>
        <v>3.5210583375271816E-3</v>
      </c>
      <c r="CI518" s="48">
        <f t="shared" si="36"/>
        <v>1.8270992197414949E-2</v>
      </c>
      <c r="CJ518" s="48">
        <f t="shared" si="37"/>
        <v>2.8912795485905693E-3</v>
      </c>
      <c r="CK518" s="48">
        <f t="shared" si="12"/>
        <v>1</v>
      </c>
      <c r="CL518" s="48">
        <f t="shared" si="38"/>
        <v>1.1785042553666096E-2</v>
      </c>
      <c r="CM518" s="48">
        <f t="shared" si="39"/>
        <v>0.95946997944969048</v>
      </c>
      <c r="CN518" s="48">
        <f t="shared" si="40"/>
        <v>1.4020097746626752E-2</v>
      </c>
      <c r="CO518" s="48">
        <f t="shared" si="41"/>
        <v>1.4724880250016793E-2</v>
      </c>
      <c r="CP518" s="48">
        <f t="shared" si="13"/>
        <v>1</v>
      </c>
      <c r="CQ518" s="48">
        <f t="shared" si="42"/>
        <v>2.3357990525445693E-2</v>
      </c>
      <c r="CR518" s="48">
        <f t="shared" si="43"/>
        <v>5.3550860381406254E-3</v>
      </c>
      <c r="CS518" s="48">
        <f t="shared" si="44"/>
        <v>0.9592010798588626</v>
      </c>
      <c r="CT518" s="48">
        <f t="shared" si="45"/>
        <v>1.2085843577550976E-2</v>
      </c>
      <c r="CU518" s="48">
        <f t="shared" si="14"/>
        <v>0.99999999999999989</v>
      </c>
      <c r="CV518" s="48">
        <f t="shared" si="46"/>
        <v>5.0045233056982431E-4</v>
      </c>
      <c r="CW518" s="48">
        <f t="shared" si="47"/>
        <v>7.7097739598364539E-3</v>
      </c>
      <c r="CX518" s="48">
        <f t="shared" si="48"/>
        <v>1.6363502044274892E-3</v>
      </c>
      <c r="CY518" s="48">
        <f t="shared" si="49"/>
        <v>0.99015342350516622</v>
      </c>
      <c r="CZ518" s="48">
        <f t="shared" si="15"/>
        <v>1</v>
      </c>
      <c r="DA518" s="48"/>
      <c r="DB518" s="48">
        <f>(AQ518*Baseline!B$7 + AV518*Baseline!B$11 + BA518*Baseline!B$16 + BF518*Baseline!B$18)</f>
        <v>62858.013292733565</v>
      </c>
      <c r="DC518" s="48">
        <f>(AR518*Baseline!B$7 + AW518*Baseline!B$11 + BB518*Baseline!B$16 + BG518*Baseline!B$18)</f>
        <v>67692.227830388423</v>
      </c>
      <c r="DD518" s="48">
        <f>(AS518*Baseline!B$7 + AX518*Baseline!B$11 + BC518*Baseline!B$16 + BH518*Baseline!B$18)</f>
        <v>114973.6731999609</v>
      </c>
      <c r="DE518" s="48">
        <f>(AT518*Baseline!B$7 + AY518*Baseline!B$11 + BD518*Baseline!B$16 + BI518*Baseline!B$18)</f>
        <v>1259876.4426071749</v>
      </c>
      <c r="DF518" s="48">
        <f t="shared" si="16"/>
        <v>1505400.3569302578</v>
      </c>
      <c r="DG518" s="48"/>
      <c r="DH518" s="48">
        <f t="shared" si="50"/>
        <v>4.1755014208254004E-2</v>
      </c>
      <c r="DI518" s="48">
        <f t="shared" si="51"/>
        <v>4.4966262641536275E-2</v>
      </c>
      <c r="DJ518" s="48">
        <f t="shared" si="52"/>
        <v>7.6374150351877071E-2</v>
      </c>
      <c r="DK518" s="48">
        <f t="shared" si="53"/>
        <v>0.83690457279833264</v>
      </c>
      <c r="DL518" s="48">
        <f t="shared" si="17"/>
        <v>1</v>
      </c>
      <c r="DM518" s="48"/>
      <c r="DN518" s="48">
        <f>DH518 / (Baseline!B$7/Baseline!B$17)</f>
        <v>4.4570731306582818</v>
      </c>
      <c r="DO518" s="48">
        <f>DI518 / (Baseline!B$11/Baseline!B$17)</f>
        <v>1.0855071022037275</v>
      </c>
      <c r="DP518" s="48">
        <f>DJ518 / (Baseline!B$16/Baseline!B$17)</f>
        <v>1.1802114307668738</v>
      </c>
      <c r="DQ518" s="48">
        <f>DK518 / (Baseline!B$18/Baseline!B$17)</f>
        <v>0.94619450328927202</v>
      </c>
      <c r="DR518" s="71"/>
      <c r="DS518" s="48">
        <f>(AU518*Baseline!B$34)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3.1181508744797425E-2</v>
      </c>
      <c r="DT518" s="48">
        <f>(AZ518*Baseline!B$34) + (Baseline!D$88*(1-Baseline!D$89)*Baseline!B$35) + (Baseline!D$88*Baseline!D$89*((1-Baseline!D$90)*Baseline!B$40 + Baseline!D$90*Baseline!B$41))</f>
        <v>1.0573890976945152E-2</v>
      </c>
      <c r="DU518" s="48">
        <f>(BE518*Baseline!B$34) + (Baseline!F$88*(1-Baseline!F$89)*Baseline!B$35) + (Baseline!F$88*Baseline!F$89*((1-Baseline!F$90)*Baseline!B$40 + Baseline!F$90*Baseline!B$41))</f>
        <v>1.2910021163267168E-2</v>
      </c>
      <c r="DV518" s="48">
        <f>(BJ518*Baseline!B$34) + (Baseline!H$88*(1-Baseline!H$89)*Baseline!B$35) + (Baseline!H$88*Baseline!H$89*((1-Baseline!H$90)*Baseline!B$40 + Baseline!H$90*Baseline!B$41))</f>
        <v>9.3050022195214042E-3</v>
      </c>
      <c r="DW518" s="48">
        <f>( DS518*Baseline!B$7 + DT518*Baseline!B$11 + DU518*Baseline!B$16 + DV518*Baseline!B$18 ) / Baseline!B$17</f>
        <v>9.7957986208003275E-3</v>
      </c>
    </row>
    <row r="519" spans="1:127">
      <c r="A519" s="7" t="s">
        <v>827</v>
      </c>
      <c r="B519" s="1">
        <f>MIN( MAX( NORMINV( MCrands!B519, (B$5+B$4)/2, (B$5-B$4)/3.29 ), 0 ), 1 )</f>
        <v>0.59480091112576816</v>
      </c>
      <c r="C519" s="1">
        <f>MAX( NORMINV( MCrands!C519, (C$5+C$4)/2, (C$5-C$4)/3.29 ), 0 )</f>
        <v>3.1781489088360999</v>
      </c>
      <c r="D519" s="40"/>
      <c r="E519" s="40">
        <f>Baseline!B$33 * (C519 * Baseline!B$66*Baseline!B$66/Baseline!B$73 + Baseline!B$52*Baseline!B$52/Baseline!B$74 + Baseline!B$53*Baseline!B$53/Baseline!B$75 + Baseline!B$54*Baseline!B$54/Baseline!B$76)</f>
        <v>2.6603390912097535E-5</v>
      </c>
      <c r="F519" s="40">
        <f>Baseline!B$33 * (C519 * Baseline!B$66*Baseline!B$57/Baseline!B$73 + Baseline!B$52*Baseline!B$67/Baseline!B$74 + Baseline!B$53*Baseline!B$55/Baseline!B$75 + Baseline!B$54*Baseline!B$56/Baseline!B$76)</f>
        <v>4.0162554331060111E-8</v>
      </c>
      <c r="G519" s="1">
        <f>Baseline!B$33 * (C519 * Baseline!B$66*Baseline!B$58/Baseline!B$73 + Baseline!B$52*Baseline!B$59/Baseline!B$74 + Baseline!B$53*Baseline!B$68/Baseline!B$75 + Baseline!B$54*Baseline!B$60/Baseline!B$76)</f>
        <v>1.1038732193917391E-7</v>
      </c>
      <c r="H519" s="40">
        <f>Baseline!B$33 * (C519 * Baseline!B$66*Baseline!B$61/Baseline!B$73 + Baseline!B$52*Baseline!B$62/Baseline!B$74 + Baseline!B$53*Baseline!B$63/Baseline!B$75 + Baseline!B$54*Baseline!B$69/Baseline!B$76)</f>
        <v>1.9281671920712678E-9</v>
      </c>
      <c r="I519" s="40">
        <f>Baseline!B$33 * (C519 * Baseline!B$57*Baseline!B$66/Baseline!B$73 + Baseline!B$67*Baseline!B$52/Baseline!B$74 + Baseline!B$55*Baseline!B$53/Baseline!B$75 + Baseline!B$56*Baseline!B$54/Baseline!B$76)</f>
        <v>4.0162554331060111E-8</v>
      </c>
      <c r="J519" s="1">
        <f>Baseline!B$33 * (C519 * Baseline!B$57*Baseline!B$57/Baseline!B$73 + Baseline!B$67*Baseline!B$67/Baseline!B$74 + Baseline!B$55*Baseline!B$55/Baseline!B$75 + Baseline!B$56*Baseline!B$56/Baseline!B$76)</f>
        <v>1.7949607207247148E-6</v>
      </c>
      <c r="K519" s="40">
        <f>Baseline!B$33 * (C519 * Baseline!B$57*Baseline!B$58/Baseline!B$73 + Baseline!B$67*Baseline!B$59/Baseline!B$74 + Baseline!B$55*Baseline!B$68/Baseline!B$75 + Baseline!B$56*Baseline!B$60/Baseline!B$76)</f>
        <v>1.3929527825489382E-8</v>
      </c>
      <c r="L519" s="1">
        <f>Baseline!B$33 * (C519 * Baseline!B$57*Baseline!B$61/Baseline!B$73 + Baseline!B$67*Baseline!B$62/Baseline!B$74 + Baseline!B$55*Baseline!B$63/Baseline!B$75 + Baseline!B$56*Baseline!B$69/Baseline!B$76)</f>
        <v>1.4629451901802567E-8</v>
      </c>
      <c r="M519" s="40">
        <f>Baseline!B$33 * (C519 * Baseline!B$58*Baseline!B$66/Baseline!B$73 + Baseline!B$59*Baseline!B$52/Baseline!B$74 + Baseline!B$68*Baseline!B$53/Baseline!B$75 + Baseline!B$60*Baseline!B$54/Baseline!B$76)</f>
        <v>1.1038732193917391E-7</v>
      </c>
      <c r="N519" s="1">
        <f>Baseline!B$33 * (C519 * Baseline!B$58*Baseline!B$57/Baseline!B$73 + Baseline!B$59*Baseline!B$67/Baseline!B$74 + Baseline!B$68*Baseline!B$55/Baseline!B$75 + Baseline!B$60*Baseline!B$56/Baseline!B$76)</f>
        <v>1.3929527825489382E-8</v>
      </c>
      <c r="O519" s="1">
        <f>Baseline!B$33 * (C519 * Baseline!B$58*Baseline!B$58/Baseline!B$73 + Baseline!B$59*Baseline!B$59/Baseline!B$74 + Baseline!B$68*Baseline!B$68/Baseline!B$75 + Baseline!B$60*Baseline!B$60/Baseline!B$76)</f>
        <v>1.3250175743321555E-6</v>
      </c>
      <c r="P519" s="40">
        <f>Baseline!B$33 * (C519 * Baseline!B$58*Baseline!B$61/Baseline!B$73 + Baseline!B$59*Baseline!B$62/Baseline!B$74 + Baseline!B$68*Baseline!B$63/Baseline!B$75 + Baseline!B$60*Baseline!B$69/Baseline!B$76)</f>
        <v>1.6490519201331995E-9</v>
      </c>
      <c r="Q519" s="40">
        <f>Baseline!B$33 * (C519 * Baseline!B$61*Baseline!B$66/Baseline!B$73 + Baseline!B$62*Baseline!B$52/Baseline!B$74 + Baseline!B$63*Baseline!B$53/Baseline!B$75 + Baseline!B$69*Baseline!B$54/Baseline!B$76)</f>
        <v>1.9281671920712678E-9</v>
      </c>
      <c r="R519" s="40">
        <f>Baseline!B$33 * (C519 * Baseline!B$61*Baseline!B$57/Baseline!B$73 + Baseline!B$62*Baseline!B$67/Baseline!B$74 + Baseline!B$63*Baseline!B$55/Baseline!B$75 + Baseline!B$69*Baseline!B$56/Baseline!B$76)</f>
        <v>1.4629451901802567E-8</v>
      </c>
      <c r="S519" s="40">
        <f>Baseline!B$33 * (C519 * Baseline!B$61*Baseline!B$58/Baseline!B$73 + Baseline!B$62*Baseline!B$59/Baseline!B$74 + Baseline!B$63*Baseline!B$68/Baseline!B$75 + Baseline!B$69*Baseline!B$60/Baseline!B$76)</f>
        <v>1.6490519201331995E-9</v>
      </c>
      <c r="T519" s="40">
        <f>Baseline!B$33 * (C519 * Baseline!B$61*Baseline!B$61/Baseline!B$73 + Baseline!B$62*Baseline!B$62/Baseline!B$74 + Baseline!B$63*Baseline!B$63/Baseline!B$75 + Baseline!B$69*Baseline!B$69/Baseline!B$76)</f>
        <v>9.8551811155775497E-8</v>
      </c>
      <c r="U519" s="40"/>
      <c r="V519" s="40">
        <f>E519 * ( Baseline!B$87 * Baseline!B$7 )</f>
        <v>0.2761165942766603</v>
      </c>
      <c r="W519" s="40">
        <f>F519 * ( Baseline!D$87 * Baseline!B$11 )</f>
        <v>7.4086240147813926E-4</v>
      </c>
      <c r="X519" s="40">
        <f>G519 * ( Baseline!F$87 * Baseline!B$16 )</f>
        <v>3.8342782296421742E-3</v>
      </c>
      <c r="Y519" s="40">
        <f>H519 * ( Baseline!H$87 * Baseline!B$18 )</f>
        <v>6.7808524115997766E-4</v>
      </c>
      <c r="Z519" s="48">
        <f t="shared" si="0"/>
        <v>0.28136982014894057</v>
      </c>
      <c r="AA519" s="40">
        <f>I519 * ( Baseline!B$87 * Baseline!B$7 )</f>
        <v>4.1684715140207287E-4</v>
      </c>
      <c r="AB519" s="1">
        <f>J519 * ( Baseline!D$87 * Baseline!B$11 )</f>
        <v>3.3110914688177964E-2</v>
      </c>
      <c r="AC519" s="1">
        <f>K519 * ( Baseline!F$87 * Baseline!B$16 )</f>
        <v>4.8383894411261155E-4</v>
      </c>
      <c r="AD519" s="1">
        <f>L519 * ( Baseline!F$87 * Baseline!B$16 )</f>
        <v>5.0815064586481862E-4</v>
      </c>
      <c r="AE519" s="48">
        <f t="shared" si="1"/>
        <v>3.4519751429557467E-2</v>
      </c>
      <c r="AF519" s="48">
        <f>M519 * ( Baseline!B$87 * Baseline!B$7 )</f>
        <v>1.145710014406686E-3</v>
      </c>
      <c r="AG519" s="48">
        <f>N519 * ( Baseline!D$87 * Baseline!B$11 )</f>
        <v>2.5695236789926126E-4</v>
      </c>
      <c r="AH519" s="48">
        <f>O519 * ( Baseline!F$87 * Baseline!B$16 )</f>
        <v>4.6024180584383921E-2</v>
      </c>
      <c r="AI519" s="48">
        <f>P519 * ( Baseline!H$87 * Baseline!B$18 )</f>
        <v>5.7992780581836315E-4</v>
      </c>
      <c r="AJ519" s="48">
        <f t="shared" si="2"/>
        <v>4.8006770772508235E-2</v>
      </c>
      <c r="AK519" s="48">
        <f>Q519 * ( Baseline!B$87 * Baseline!B$7 )</f>
        <v>2.0012447286507688E-5</v>
      </c>
      <c r="AL519" s="48">
        <f>R519 * ( Baseline!D$87 * Baseline!B$11 )</f>
        <v>2.6986358434618755E-4</v>
      </c>
      <c r="AM519" s="48">
        <f>S519 * ( Baseline!F$87 * Baseline!B$16 )</f>
        <v>5.7279439031960897E-5</v>
      </c>
      <c r="AN519" s="48">
        <f>T519 * ( Baseline!H$87 * Baseline!B$18 )</f>
        <v>3.4658057096454628E-2</v>
      </c>
      <c r="AO519" s="48">
        <f t="shared" si="3"/>
        <v>3.5005212567119283E-2</v>
      </c>
      <c r="AP519" s="48"/>
      <c r="AQ519" s="48">
        <f>V519 * ( (1-Baseline!B$88-Baseline!B$87) + (1-B519)*Baseline!B$88 )</f>
        <v>0.12403908151023535</v>
      </c>
      <c r="AR519" s="48">
        <f>W519 * ( (1-Baseline!B$88-Baseline!B$87) + (1-B519)*Baseline!B$88 )</f>
        <v>3.3281553412446761E-4</v>
      </c>
      <c r="AS519" s="48">
        <f>X519 * ( (1-Baseline!B$88-Baseline!B$87) + (1-B519)*Baseline!B$88 )</f>
        <v>1.722462031322064E-3</v>
      </c>
      <c r="AT519" s="48">
        <f>Y519 * ( (1-Baseline!B$88-Baseline!B$87) + (1-B519)*Baseline!B$88 )</f>
        <v>3.0461432685518119E-4</v>
      </c>
      <c r="AU519" s="48">
        <f t="shared" si="4"/>
        <v>0.12639897340253708</v>
      </c>
      <c r="AV519" s="48">
        <f>AA519 * ( (1-Baseline!D$88-Baseline!D$87) + (1-B519)*Baseline!D$88 )</f>
        <v>3.0218400162112076E-4</v>
      </c>
      <c r="AW519" s="48">
        <f>AB519 * ( (1-Baseline!D$88-Baseline!D$87) + (1-B519)*Baseline!D$88 )</f>
        <v>2.4003015647714478E-2</v>
      </c>
      <c r="AX519" s="48">
        <f>AC519 * ( (1-Baseline!D$88-Baseline!D$87) + (1-B519)*Baseline!D$88 )</f>
        <v>3.5074820058218515E-4</v>
      </c>
      <c r="AY519" s="48">
        <f>AD519 * ( (1-Baseline!D$88-Baseline!D$87) + (1-B519)*Baseline!D$88 )</f>
        <v>3.6837242398635308E-4</v>
      </c>
      <c r="AZ519" s="48">
        <f t="shared" si="5"/>
        <v>2.5024320273904135E-2</v>
      </c>
      <c r="BA519" s="48">
        <f>AF519 * ( (1-Baseline!F$88-Baseline!F$87) + (1-Baseline!B$36)*Baseline!F$88 )</f>
        <v>8.2448958908751236E-4</v>
      </c>
      <c r="BB519" s="48">
        <f>AG519 * ( (1-Baseline!F$88-Baseline!F$87) + (1-Baseline!B$36)*Baseline!F$88 )</f>
        <v>1.849111464160812E-4</v>
      </c>
      <c r="BC519" s="48">
        <f>AH519 * ( (1-Baseline!F$88-Baseline!F$87) + (1-Baseline!B$36)*Baseline!F$88 )</f>
        <v>3.3120473122301375E-2</v>
      </c>
      <c r="BD519" s="48">
        <f>AI519 * ( (1-Baseline!F$88-Baseline!F$87) + (1-Baseline!B$36)*Baseline!F$88 )</f>
        <v>4.1733460675668033E-4</v>
      </c>
      <c r="BE519" s="48">
        <f t="shared" si="6"/>
        <v>3.4547208464561649E-2</v>
      </c>
      <c r="BF519" s="48">
        <f>AK519 * ( (1-Baseline!H$88-Baseline!H$87) + (1-Baseline!B$36)*Baseline!H$88 )</f>
        <v>1.585626223404577E-5</v>
      </c>
      <c r="BG519" s="48">
        <f>AL519 * ( (1-Baseline!H$88-Baseline!H$87) + (1-Baseline!B$36)*Baseline!H$88 )</f>
        <v>2.138183151491713E-4</v>
      </c>
      <c r="BH519" s="48">
        <f>AM519 * ( (1-Baseline!H$88-Baseline!H$87) + (1-Baseline!B$36)*Baseline!H$88 )</f>
        <v>4.5383645133803254E-5</v>
      </c>
      <c r="BI519" s="48">
        <f>AN519 * ( (1-Baseline!H$88-Baseline!H$87) + (1-Baseline!B$36)*Baseline!H$88 )</f>
        <v>2.7460271798662929E-2</v>
      </c>
      <c r="BJ519" s="48">
        <f t="shared" si="7"/>
        <v>2.7735330021179949E-2</v>
      </c>
      <c r="BK519" s="48"/>
      <c r="BL519" s="48">
        <f t="shared" si="18"/>
        <v>0.98132981757069915</v>
      </c>
      <c r="BM519" s="48">
        <f t="shared" si="19"/>
        <v>2.6330556741514439E-3</v>
      </c>
      <c r="BN519" s="48">
        <f t="shared" si="20"/>
        <v>1.3627183710081392E-2</v>
      </c>
      <c r="BO519" s="48">
        <f t="shared" si="21"/>
        <v>2.4099430450680152E-3</v>
      </c>
      <c r="BP519" s="48">
        <f t="shared" si="8"/>
        <v>1</v>
      </c>
      <c r="BQ519" s="48">
        <f t="shared" si="22"/>
        <v>1.2075612776433504E-2</v>
      </c>
      <c r="BR519" s="48">
        <f t="shared" si="23"/>
        <v>0.95918751778226341</v>
      </c>
      <c r="BS519" s="48">
        <f t="shared" si="24"/>
        <v>1.4016292820067222E-2</v>
      </c>
      <c r="BT519" s="48">
        <f t="shared" si="25"/>
        <v>1.4720576621235913E-2</v>
      </c>
      <c r="BU519" s="48">
        <f t="shared" si="9"/>
        <v>1</v>
      </c>
      <c r="BV519" s="48">
        <f t="shared" si="26"/>
        <v>2.3865592206480869E-2</v>
      </c>
      <c r="BW519" s="48">
        <f t="shared" si="27"/>
        <v>5.3524193309500562E-3</v>
      </c>
      <c r="BX519" s="48">
        <f t="shared" si="28"/>
        <v>0.95870186317010786</v>
      </c>
      <c r="BY519" s="48">
        <f t="shared" si="29"/>
        <v>1.2080125292461186E-2</v>
      </c>
      <c r="BZ519" s="48">
        <f t="shared" si="10"/>
        <v>1</v>
      </c>
      <c r="CA519" s="48">
        <f t="shared" si="30"/>
        <v>5.7169906476458774E-4</v>
      </c>
      <c r="CB519" s="48">
        <f t="shared" si="31"/>
        <v>7.7092399832953138E-3</v>
      </c>
      <c r="CC519" s="48">
        <f t="shared" si="32"/>
        <v>1.6363117042107037E-3</v>
      </c>
      <c r="CD519" s="48">
        <f t="shared" si="33"/>
        <v>0.99008274924772943</v>
      </c>
      <c r="CE519" s="48">
        <f t="shared" si="11"/>
        <v>1</v>
      </c>
      <c r="CF519" s="48"/>
      <c r="CG519" s="48">
        <f t="shared" si="34"/>
        <v>0.98132981757069915</v>
      </c>
      <c r="CH519" s="48">
        <f t="shared" si="35"/>
        <v>2.6330556741514439E-3</v>
      </c>
      <c r="CI519" s="48">
        <f t="shared" si="36"/>
        <v>1.3627183710081392E-2</v>
      </c>
      <c r="CJ519" s="48">
        <f t="shared" si="37"/>
        <v>2.4099430450680152E-3</v>
      </c>
      <c r="CK519" s="48">
        <f t="shared" si="12"/>
        <v>1</v>
      </c>
      <c r="CL519" s="48">
        <f t="shared" si="38"/>
        <v>1.2075612776433504E-2</v>
      </c>
      <c r="CM519" s="48">
        <f t="shared" si="39"/>
        <v>0.95918751778226341</v>
      </c>
      <c r="CN519" s="48">
        <f t="shared" si="40"/>
        <v>1.4016292820067222E-2</v>
      </c>
      <c r="CO519" s="48">
        <f t="shared" si="41"/>
        <v>1.4720576621235913E-2</v>
      </c>
      <c r="CP519" s="48">
        <f t="shared" si="13"/>
        <v>1</v>
      </c>
      <c r="CQ519" s="48">
        <f t="shared" si="42"/>
        <v>2.3865592206480869E-2</v>
      </c>
      <c r="CR519" s="48">
        <f t="shared" si="43"/>
        <v>5.3524193309500562E-3</v>
      </c>
      <c r="CS519" s="48">
        <f t="shared" si="44"/>
        <v>0.95870186317010786</v>
      </c>
      <c r="CT519" s="48">
        <f t="shared" si="45"/>
        <v>1.2080125292461186E-2</v>
      </c>
      <c r="CU519" s="48">
        <f t="shared" si="14"/>
        <v>1</v>
      </c>
      <c r="CV519" s="48">
        <f t="shared" si="46"/>
        <v>5.7169906476458774E-4</v>
      </c>
      <c r="CW519" s="48">
        <f t="shared" si="47"/>
        <v>7.7092399832953138E-3</v>
      </c>
      <c r="CX519" s="48">
        <f t="shared" si="48"/>
        <v>1.6363117042107037E-3</v>
      </c>
      <c r="CY519" s="48">
        <f t="shared" si="49"/>
        <v>0.99008274924772943</v>
      </c>
      <c r="CZ519" s="48">
        <f t="shared" si="15"/>
        <v>1</v>
      </c>
      <c r="DA519" s="48"/>
      <c r="DB519" s="48">
        <f>(AQ519*Baseline!B$7 + AV519*Baseline!B$11 + BA519*Baseline!B$16 + BF519*Baseline!B$18)</f>
        <v>64295.272404748757</v>
      </c>
      <c r="DC519" s="48">
        <f>(AR519*Baseline!B$7 + AW519*Baseline!B$11 + BB519*Baseline!B$16 + BG519*Baseline!B$18)</f>
        <v>62047.581353456444</v>
      </c>
      <c r="DD519" s="48">
        <f>(AS519*Baseline!B$7 + AX519*Baseline!B$11 + BC519*Baseline!B$16 + BH519*Baseline!B$18)</f>
        <v>114625.62453507665</v>
      </c>
      <c r="DE519" s="48">
        <f>(AT519*Baseline!B$7 + AY519*Baseline!B$11 + BD519*Baseline!B$16 + BI519*Baseline!B$18)</f>
        <v>1259764.1359726477</v>
      </c>
      <c r="DF519" s="48">
        <f t="shared" si="16"/>
        <v>1500732.6142659294</v>
      </c>
      <c r="DG519" s="48"/>
      <c r="DH519" s="48">
        <f t="shared" si="50"/>
        <v>4.2842590207982013E-2</v>
      </c>
      <c r="DI519" s="48">
        <f t="shared" si="51"/>
        <v>4.1344861012303974E-2</v>
      </c>
      <c r="DJ519" s="48">
        <f t="shared" si="52"/>
        <v>7.6379778413188409E-2</v>
      </c>
      <c r="DK519" s="48">
        <f t="shared" si="53"/>
        <v>0.83943277036652564</v>
      </c>
      <c r="DL519" s="48">
        <f t="shared" si="17"/>
        <v>1</v>
      </c>
      <c r="DM519" s="48"/>
      <c r="DN519" s="48">
        <f>DH519 / (Baseline!B$7/Baseline!B$17)</f>
        <v>4.5731647152943209</v>
      </c>
      <c r="DO519" s="48">
        <f>DI519 / (Baseline!B$11/Baseline!B$17)</f>
        <v>0.9980847335759061</v>
      </c>
      <c r="DP519" s="48">
        <f>DJ519 / (Baseline!B$16/Baseline!B$17)</f>
        <v>1.1802984013225146</v>
      </c>
      <c r="DQ519" s="48">
        <f>DK519 / (Baseline!B$18/Baseline!B$17)</f>
        <v>0.9490528538348485</v>
      </c>
      <c r="DR519" s="71"/>
      <c r="DS519" s="48">
        <f>(AU519*Baseline!B$34)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3.1489377260380563E-2</v>
      </c>
      <c r="DT519" s="48">
        <f>(AZ519*Baseline!B$34) + (Baseline!D$88*(1-Baseline!D$89)*Baseline!B$35) + (Baseline!D$88*Baseline!D$89*((1-Baseline!D$90)*Baseline!B$40 + Baseline!D$90*Baseline!B$41))</f>
        <v>1.0167216041085624E-2</v>
      </c>
      <c r="DU519" s="48">
        <f>(BE519*Baseline!B$34) + (Baseline!F$88*(1-Baseline!F$89)*Baseline!B$35) + (Baseline!F$88*Baseline!F$89*((1-Baseline!F$90)*Baseline!B$40 + Baseline!F$90*Baseline!B$41))</f>
        <v>1.2912721269684249E-2</v>
      </c>
      <c r="DV519" s="48">
        <f>(BJ519*Baseline!B$34) + (Baseline!H$88*(1-Baseline!H$89)*Baseline!B$35) + (Baseline!H$88*Baseline!H$89*((1-Baseline!H$90)*Baseline!B$40 + Baseline!H$90*Baseline!B$41))</f>
        <v>9.3052995031769926E-3</v>
      </c>
      <c r="DW519" s="48">
        <f>( DS519*Baseline!B$7 + DT519*Baseline!B$11 + DU519*Baseline!B$16 + DV519*Baseline!B$18 ) / Baseline!B$17</f>
        <v>9.7822743050569958E-3</v>
      </c>
    </row>
    <row r="520" spans="1:127">
      <c r="A520" s="7" t="s">
        <v>828</v>
      </c>
      <c r="B520" s="1">
        <f>MIN( MAX( NORMINV( MCrands!B520, (B$5+B$4)/2, (B$5-B$4)/3.29 ), 0 ), 1 )</f>
        <v>0.43843885296733986</v>
      </c>
      <c r="C520" s="1">
        <f>MAX( NORMINV( MCrands!C520, (C$5+C$4)/2, (C$5-C$4)/3.29 ), 0 )</f>
        <v>2.2163729119074183</v>
      </c>
      <c r="D520" s="40"/>
      <c r="E520" s="40">
        <f>Baseline!B$33 * (C520 * Baseline!B$66*Baseline!B$66/Baseline!B$73 + Baseline!B$52*Baseline!B$52/Baseline!B$74 + Baseline!B$53*Baseline!B$53/Baseline!B$75 + Baseline!B$54*Baseline!B$54/Baseline!B$76)</f>
        <v>1.8555208271315678E-5</v>
      </c>
      <c r="F520" s="40">
        <f>Baseline!B$33 * (C520 * Baseline!B$66*Baseline!B$57/Baseline!B$73 + Baseline!B$52*Baseline!B$67/Baseline!B$74 + Baseline!B$53*Baseline!B$55/Baseline!B$75 + Baseline!B$54*Baseline!B$56/Baseline!B$76)</f>
        <v>3.9086234352353079E-8</v>
      </c>
      <c r="G520" s="1">
        <f>Baseline!B$33 * (C520 * Baseline!B$66*Baseline!B$58/Baseline!B$73 + Baseline!B$52*Baseline!B$59/Baseline!B$74 + Baseline!B$53*Baseline!B$68/Baseline!B$75 + Baseline!B$54*Baseline!B$60/Baseline!B$76)</f>
        <v>1.0774136865818578E-7</v>
      </c>
      <c r="H520" s="40">
        <f>Baseline!B$33 * (C520 * Baseline!B$66*Baseline!B$61/Baseline!B$73 + Baseline!B$52*Baseline!B$62/Baseline!B$74 + Baseline!B$53*Baseline!B$63/Baseline!B$75 + Baseline!B$54*Baseline!B$69/Baseline!B$76)</f>
        <v>1.6635718639724547E-9</v>
      </c>
      <c r="I520" s="40">
        <f>Baseline!B$33 * (C520 * Baseline!B$57*Baseline!B$66/Baseline!B$73 + Baseline!B$67*Baseline!B$52/Baseline!B$74 + Baseline!B$55*Baseline!B$53/Baseline!B$75 + Baseline!B$56*Baseline!B$54/Baseline!B$76)</f>
        <v>3.9086234352353079E-8</v>
      </c>
      <c r="J520" s="1">
        <f>Baseline!B$33 * (C520 * Baseline!B$57*Baseline!B$57/Baseline!B$73 + Baseline!B$67*Baseline!B$67/Baseline!B$74 + Baseline!B$55*Baseline!B$55/Baseline!B$75 + Baseline!B$56*Baseline!B$56/Baseline!B$76)</f>
        <v>1.7949605767835606E-6</v>
      </c>
      <c r="K520" s="40">
        <f>Baseline!B$33 * (C520 * Baseline!B$57*Baseline!B$58/Baseline!B$73 + Baseline!B$67*Baseline!B$59/Baseline!B$74 + Baseline!B$55*Baseline!B$68/Baseline!B$75 + Baseline!B$56*Baseline!B$60/Baseline!B$76)</f>
        <v>1.3929173970152573E-8</v>
      </c>
      <c r="L520" s="1">
        <f>Baseline!B$33 * (C520 * Baseline!B$57*Baseline!B$61/Baseline!B$73 + Baseline!B$67*Baseline!B$62/Baseline!B$74 + Baseline!B$55*Baseline!B$63/Baseline!B$75 + Baseline!B$56*Baseline!B$69/Baseline!B$76)</f>
        <v>1.4629416516268888E-8</v>
      </c>
      <c r="M520" s="40">
        <f>Baseline!B$33 * (C520 * Baseline!B$58*Baseline!B$66/Baseline!B$73 + Baseline!B$59*Baseline!B$52/Baseline!B$74 + Baseline!B$68*Baseline!B$53/Baseline!B$75 + Baseline!B$60*Baseline!B$54/Baseline!B$76)</f>
        <v>1.0774136865818578E-7</v>
      </c>
      <c r="N520" s="1">
        <f>Baseline!B$33 * (C520 * Baseline!B$58*Baseline!B$57/Baseline!B$73 + Baseline!B$59*Baseline!B$67/Baseline!B$74 + Baseline!B$68*Baseline!B$55/Baseline!B$75 + Baseline!B$60*Baseline!B$56/Baseline!B$76)</f>
        <v>1.3929173970152573E-8</v>
      </c>
      <c r="O520" s="1">
        <f>Baseline!B$33 * (C520 * Baseline!B$58*Baseline!B$58/Baseline!B$73 + Baseline!B$59*Baseline!B$59/Baseline!B$74 + Baseline!B$68*Baseline!B$68/Baseline!B$75 + Baseline!B$60*Baseline!B$60/Baseline!B$76)</f>
        <v>1.3250167044377861E-6</v>
      </c>
      <c r="P520" s="40">
        <f>Baseline!B$33 * (C520 * Baseline!B$58*Baseline!B$61/Baseline!B$73 + Baseline!B$59*Baseline!B$62/Baseline!B$74 + Baseline!B$68*Baseline!B$63/Baseline!B$75 + Baseline!B$60*Baseline!B$69/Baseline!B$76)</f>
        <v>1.6489649306962339E-9</v>
      </c>
      <c r="Q520" s="40">
        <f>Baseline!B$33 * (C520 * Baseline!B$61*Baseline!B$66/Baseline!B$73 + Baseline!B$62*Baseline!B$52/Baseline!B$74 + Baseline!B$63*Baseline!B$53/Baseline!B$75 + Baseline!B$69*Baseline!B$54/Baseline!B$76)</f>
        <v>1.6635718639724547E-9</v>
      </c>
      <c r="R520" s="40">
        <f>Baseline!B$33 * (C520 * Baseline!B$61*Baseline!B$57/Baseline!B$73 + Baseline!B$62*Baseline!B$67/Baseline!B$74 + Baseline!B$63*Baseline!B$55/Baseline!B$75 + Baseline!B$69*Baseline!B$56/Baseline!B$76)</f>
        <v>1.4629416516268888E-8</v>
      </c>
      <c r="S520" s="40">
        <f>Baseline!B$33 * (C520 * Baseline!B$61*Baseline!B$58/Baseline!B$73 + Baseline!B$62*Baseline!B$59/Baseline!B$74 + Baseline!B$63*Baseline!B$68/Baseline!B$75 + Baseline!B$69*Baseline!B$60/Baseline!B$76)</f>
        <v>1.6489649306962339E-9</v>
      </c>
      <c r="T520" s="40">
        <f>Baseline!B$33 * (C520 * Baseline!B$61*Baseline!B$61/Baseline!B$73 + Baseline!B$62*Baseline!B$62/Baseline!B$74 + Baseline!B$63*Baseline!B$63/Baseline!B$75 + Baseline!B$69*Baseline!B$69/Baseline!B$76)</f>
        <v>9.8551802456831806E-8</v>
      </c>
      <c r="U520" s="40"/>
      <c r="V520" s="40">
        <f>E520 * ( Baseline!B$87 * Baseline!B$7 )</f>
        <v>0.19258450664798543</v>
      </c>
      <c r="W520" s="40">
        <f>F520 * ( Baseline!D$87 * Baseline!B$11 )</f>
        <v>7.2100796200173594E-4</v>
      </c>
      <c r="X520" s="40">
        <f>G520 * ( Baseline!F$87 * Baseline!B$16 )</f>
        <v>3.742371651207982E-3</v>
      </c>
      <c r="Y520" s="40">
        <f>H520 * ( Baseline!H$87 * Baseline!B$18 )</f>
        <v>5.8503408480721692E-4</v>
      </c>
      <c r="Z520" s="48">
        <f t="shared" si="0"/>
        <v>0.19763292034600236</v>
      </c>
      <c r="AA520" s="40">
        <f>I520 * ( Baseline!B$87 * Baseline!B$7 )</f>
        <v>4.0567602634307258E-4</v>
      </c>
      <c r="AB520" s="1">
        <f>J520 * ( Baseline!D$87 * Baseline!B$11 )</f>
        <v>3.3110912032953695E-2</v>
      </c>
      <c r="AC520" s="1">
        <f>K520 * ( Baseline!F$87 * Baseline!B$16 )</f>
        <v>4.8382665302890257E-4</v>
      </c>
      <c r="AD520" s="1">
        <f>L520 * ( Baseline!F$87 * Baseline!B$16 )</f>
        <v>5.0814941675644777E-4</v>
      </c>
      <c r="AE520" s="48">
        <f t="shared" si="1"/>
        <v>3.4508564129082119E-2</v>
      </c>
      <c r="AF520" s="48">
        <f>M520 * ( Baseline!B$87 * Baseline!B$7 )</f>
        <v>1.1182476653033102E-3</v>
      </c>
      <c r="AG520" s="48">
        <f>N520 * ( Baseline!D$87 * Baseline!B$11 )</f>
        <v>2.5694584047293166E-4</v>
      </c>
      <c r="AH520" s="48">
        <f>O520 * ( Baseline!F$87 * Baseline!B$16 )</f>
        <v>4.6024150368803141E-2</v>
      </c>
      <c r="AI520" s="48">
        <f>P520 * ( Baseline!H$87 * Baseline!B$18 )</f>
        <v>5.7989721394148357E-4</v>
      </c>
      <c r="AJ520" s="48">
        <f t="shared" si="2"/>
        <v>4.797924108852087E-2</v>
      </c>
      <c r="AK520" s="48">
        <f>Q520 * ( Baseline!B$87 * Baseline!B$7 )</f>
        <v>1.7266212376170107E-5</v>
      </c>
      <c r="AL520" s="48">
        <f>R520 * ( Baseline!D$87 * Baseline!B$11 )</f>
        <v>2.6986293160355461E-4</v>
      </c>
      <c r="AM520" s="48">
        <f>S520 * ( Baseline!F$87 * Baseline!B$16 )</f>
        <v>5.7276417473882427E-5</v>
      </c>
      <c r="AN520" s="48">
        <f>T520 * ( Baseline!H$87 * Baseline!B$18 )</f>
        <v>3.4658054037266947E-2</v>
      </c>
      <c r="AO520" s="48">
        <f t="shared" si="3"/>
        <v>3.5002459598720552E-2</v>
      </c>
      <c r="AP520" s="48"/>
      <c r="AQ520" s="48">
        <f>V520 * ( (1-Baseline!B$88-Baseline!B$87) + (1-B520)*Baseline!B$88 )</f>
        <v>0.11331468633303739</v>
      </c>
      <c r="AR520" s="48">
        <f>W520 * ( (1-Baseline!B$88-Baseline!B$87) + (1-B520)*Baseline!B$88 )</f>
        <v>4.2423345719697796E-4</v>
      </c>
      <c r="AS520" s="48">
        <f>X520 * ( (1-Baseline!B$88-Baseline!B$87) + (1-B520)*Baseline!B$88 )</f>
        <v>2.2019718884936567E-3</v>
      </c>
      <c r="AT520" s="48">
        <f>Y520 * ( (1-Baseline!B$88-Baseline!B$87) + (1-B520)*Baseline!B$88 )</f>
        <v>3.4422786634253299E-4</v>
      </c>
      <c r="AU520" s="48">
        <f t="shared" si="4"/>
        <v>0.11628511954507055</v>
      </c>
      <c r="AV520" s="48">
        <f>AA520 * ( (1-Baseline!D$88-Baseline!D$87) + (1-B520)*Baseline!D$88 )</f>
        <v>3.2250343244842009E-4</v>
      </c>
      <c r="AW520" s="48">
        <f>AB520 * ( (1-Baseline!D$88-Baseline!D$87) + (1-B520)*Baseline!D$88 )</f>
        <v>2.632243980100208E-2</v>
      </c>
      <c r="AX520" s="48">
        <f>AC520 * ( (1-Baseline!D$88-Baseline!D$87) + (1-B520)*Baseline!D$88 )</f>
        <v>3.8463144524072859E-4</v>
      </c>
      <c r="AY520" s="48">
        <f>AD520 * ( (1-Baseline!D$88-Baseline!D$87) + (1-B520)*Baseline!D$88 )</f>
        <v>4.0396750228968909E-4</v>
      </c>
      <c r="AZ520" s="48">
        <f t="shared" si="5"/>
        <v>2.7433542180980919E-2</v>
      </c>
      <c r="BA520" s="48">
        <f>AF520 * ( (1-Baseline!F$88-Baseline!F$87) + (1-Baseline!B$36)*Baseline!F$88 )</f>
        <v>8.0472680387755184E-4</v>
      </c>
      <c r="BB520" s="48">
        <f>AG520 * ( (1-Baseline!F$88-Baseline!F$87) + (1-Baseline!B$36)*Baseline!F$88 )</f>
        <v>1.8490644907121677E-4</v>
      </c>
      <c r="BC520" s="48">
        <f>AH520 * ( (1-Baseline!F$88-Baseline!F$87) + (1-Baseline!B$36)*Baseline!F$88 )</f>
        <v>3.3120451378202541E-2</v>
      </c>
      <c r="BD520" s="48">
        <f>AI520 * ( (1-Baseline!F$88-Baseline!F$87) + (1-Baseline!B$36)*Baseline!F$88 )</f>
        <v>4.1731259186313774E-4</v>
      </c>
      <c r="BE520" s="48">
        <f t="shared" si="6"/>
        <v>3.4527397223014449E-2</v>
      </c>
      <c r="BF520" s="48">
        <f>AK520 * ( (1-Baseline!H$88-Baseline!H$87) + (1-Baseline!B$36)*Baseline!H$88 )</f>
        <v>1.3680365389887098E-5</v>
      </c>
      <c r="BG520" s="48">
        <f>AL520 * ( (1-Baseline!H$88-Baseline!H$87) + (1-Baseline!B$36)*Baseline!H$88 )</f>
        <v>2.1381779796812836E-4</v>
      </c>
      <c r="BH520" s="48">
        <f>AM520 * ( (1-Baseline!H$88-Baseline!H$87) + (1-Baseline!B$36)*Baseline!H$88 )</f>
        <v>4.5381251092906522E-5</v>
      </c>
      <c r="BI520" s="48">
        <f>AN520 * ( (1-Baseline!H$88-Baseline!H$87) + (1-Baseline!B$36)*Baseline!H$88 )</f>
        <v>2.7460269374807344E-2</v>
      </c>
      <c r="BJ520" s="48">
        <f t="shared" si="7"/>
        <v>2.7733148789258266E-2</v>
      </c>
      <c r="BK520" s="48"/>
      <c r="BL520" s="48">
        <f t="shared" si="18"/>
        <v>0.97445560340261883</v>
      </c>
      <c r="BM520" s="48">
        <f t="shared" si="19"/>
        <v>3.6482179220923517E-3</v>
      </c>
      <c r="BN520" s="48">
        <f t="shared" si="20"/>
        <v>1.8935973038581279E-2</v>
      </c>
      <c r="BO520" s="48">
        <f t="shared" si="21"/>
        <v>2.960205636707583E-3</v>
      </c>
      <c r="BP520" s="48">
        <f t="shared" si="8"/>
        <v>1</v>
      </c>
      <c r="BQ520" s="48">
        <f t="shared" si="22"/>
        <v>1.1755807191096335E-2</v>
      </c>
      <c r="BR520" s="48">
        <f t="shared" si="23"/>
        <v>0.95949839898002154</v>
      </c>
      <c r="BS520" s="48">
        <f t="shared" si="24"/>
        <v>1.4020480574593288E-2</v>
      </c>
      <c r="BT520" s="48">
        <f t="shared" si="25"/>
        <v>1.4725313254288795E-2</v>
      </c>
      <c r="BU520" s="48">
        <f t="shared" si="9"/>
        <v>1</v>
      </c>
      <c r="BV520" s="48">
        <f t="shared" si="26"/>
        <v>2.330690606881761E-2</v>
      </c>
      <c r="BW520" s="48">
        <f t="shared" si="27"/>
        <v>5.3553544125233459E-3</v>
      </c>
      <c r="BX520" s="48">
        <f t="shared" si="28"/>
        <v>0.95925132045939154</v>
      </c>
      <c r="BY520" s="48">
        <f t="shared" si="29"/>
        <v>1.2086419059267387E-2</v>
      </c>
      <c r="BZ520" s="48">
        <f t="shared" si="10"/>
        <v>0.99999999999999989</v>
      </c>
      <c r="CA520" s="48">
        <f t="shared" si="30"/>
        <v>4.932856883234926E-4</v>
      </c>
      <c r="CB520" s="48">
        <f t="shared" si="31"/>
        <v>7.7098276720364801E-3</v>
      </c>
      <c r="CC520" s="48">
        <f t="shared" si="32"/>
        <v>1.6363540771282272E-3</v>
      </c>
      <c r="CD520" s="48">
        <f t="shared" si="33"/>
        <v>0.99016053256251191</v>
      </c>
      <c r="CE520" s="48">
        <f t="shared" si="11"/>
        <v>1</v>
      </c>
      <c r="CF520" s="48"/>
      <c r="CG520" s="48">
        <f t="shared" si="34"/>
        <v>0.97445560340261883</v>
      </c>
      <c r="CH520" s="48">
        <f t="shared" si="35"/>
        <v>3.6482179220923517E-3</v>
      </c>
      <c r="CI520" s="48">
        <f t="shared" si="36"/>
        <v>1.8935973038581279E-2</v>
      </c>
      <c r="CJ520" s="48">
        <f t="shared" si="37"/>
        <v>2.960205636707583E-3</v>
      </c>
      <c r="CK520" s="48">
        <f t="shared" si="12"/>
        <v>1</v>
      </c>
      <c r="CL520" s="48">
        <f t="shared" si="38"/>
        <v>1.1755807191096335E-2</v>
      </c>
      <c r="CM520" s="48">
        <f t="shared" si="39"/>
        <v>0.95949839898002154</v>
      </c>
      <c r="CN520" s="48">
        <f t="shared" si="40"/>
        <v>1.4020480574593288E-2</v>
      </c>
      <c r="CO520" s="48">
        <f t="shared" si="41"/>
        <v>1.4725313254288795E-2</v>
      </c>
      <c r="CP520" s="48">
        <f t="shared" si="13"/>
        <v>1</v>
      </c>
      <c r="CQ520" s="48">
        <f t="shared" si="42"/>
        <v>2.330690606881761E-2</v>
      </c>
      <c r="CR520" s="48">
        <f t="shared" si="43"/>
        <v>5.3553544125233459E-3</v>
      </c>
      <c r="CS520" s="48">
        <f t="shared" si="44"/>
        <v>0.95925132045939154</v>
      </c>
      <c r="CT520" s="48">
        <f t="shared" si="45"/>
        <v>1.2086419059267387E-2</v>
      </c>
      <c r="CU520" s="48">
        <f t="shared" si="14"/>
        <v>0.99999999999999989</v>
      </c>
      <c r="CV520" s="48">
        <f t="shared" si="46"/>
        <v>4.932856883234926E-4</v>
      </c>
      <c r="CW520" s="48">
        <f t="shared" si="47"/>
        <v>7.7098276720364801E-3</v>
      </c>
      <c r="CX520" s="48">
        <f t="shared" si="48"/>
        <v>1.6363540771282272E-3</v>
      </c>
      <c r="CY520" s="48">
        <f t="shared" si="49"/>
        <v>0.99016053256251191</v>
      </c>
      <c r="CZ520" s="48">
        <f t="shared" si="15"/>
        <v>1</v>
      </c>
      <c r="DA520" s="48"/>
      <c r="DB520" s="48">
        <f>(AQ520*Baseline!B$7 + AV520*Baseline!B$11 + BA520*Baseline!B$16 + BF520*Baseline!B$18)</f>
        <v>58971.671683057742</v>
      </c>
      <c r="DC520" s="48">
        <f>(AR520*Baseline!B$7 + AW520*Baseline!B$11 + BB520*Baseline!B$16 + BG520*Baseline!B$18)</f>
        <v>67066.009972636384</v>
      </c>
      <c r="DD520" s="48">
        <f>(AS520*Baseline!B$7 + AX520*Baseline!B$11 + BC520*Baseline!B$16 + BH520*Baseline!B$18)</f>
        <v>114930.66879172166</v>
      </c>
      <c r="DE520" s="48">
        <f>(AT520*Baseline!B$7 + AY520*Baseline!B$11 + BD520*Baseline!B$16 + BI520*Baseline!B$18)</f>
        <v>1259859.4993624534</v>
      </c>
      <c r="DF520" s="48">
        <f t="shared" si="16"/>
        <v>1500827.8498098692</v>
      </c>
      <c r="DG520" s="48"/>
      <c r="DH520" s="48">
        <f t="shared" si="50"/>
        <v>3.9292762118272595E-2</v>
      </c>
      <c r="DI520" s="48">
        <f t="shared" si="51"/>
        <v>4.4686011111222765E-2</v>
      </c>
      <c r="DJ520" s="48">
        <f t="shared" si="52"/>
        <v>7.6578182372003242E-2</v>
      </c>
      <c r="DK520" s="48">
        <f t="shared" si="53"/>
        <v>0.83944304439850137</v>
      </c>
      <c r="DL520" s="48">
        <f t="shared" si="17"/>
        <v>1</v>
      </c>
      <c r="DM520" s="48"/>
      <c r="DN520" s="48">
        <f>DH520 / (Baseline!B$7/Baseline!B$17)</f>
        <v>4.1942439150716675</v>
      </c>
      <c r="DO520" s="48">
        <f>DI520 / (Baseline!B$11/Baseline!B$17)</f>
        <v>1.0787416961261991</v>
      </c>
      <c r="DP520" s="48">
        <f>DJ520 / (Baseline!B$16/Baseline!B$17)</f>
        <v>1.1833643420763409</v>
      </c>
      <c r="DQ520" s="48">
        <f>DK520 / (Baseline!B$18/Baseline!B$17)</f>
        <v>0.94906446953501078</v>
      </c>
      <c r="DR520" s="71"/>
      <c r="DS520" s="48">
        <f>(AU520*Baseline!B$34)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2.9972299181760583E-2</v>
      </c>
      <c r="DT520" s="48">
        <f>(AZ520*Baseline!B$34) + (Baseline!D$88*(1-Baseline!D$89)*Baseline!B$35) + (Baseline!D$88*Baseline!D$89*((1-Baseline!D$90)*Baseline!B$40 + Baseline!D$90*Baseline!B$41))</f>
        <v>1.0528599327147141E-2</v>
      </c>
      <c r="DU520" s="48">
        <f>(BE520*Baseline!B$34) + (Baseline!F$88*(1-Baseline!F$89)*Baseline!B$35) + (Baseline!F$88*Baseline!F$89*((1-Baseline!F$90)*Baseline!B$40 + Baseline!F$90*Baseline!B$41))</f>
        <v>1.290974958345217E-2</v>
      </c>
      <c r="DV520" s="48">
        <f>(BJ520*Baseline!B$34) + (Baseline!H$88*(1-Baseline!H$89)*Baseline!B$35) + (Baseline!H$88*Baseline!H$89*((1-Baseline!H$90)*Baseline!B$40 + Baseline!H$90*Baseline!B$41))</f>
        <v>9.3049723183887406E-3</v>
      </c>
      <c r="DW520" s="48">
        <f>( DS520*Baseline!B$7 + DT520*Baseline!B$11 + DU520*Baseline!B$16 + DV520*Baseline!B$18 ) / Baseline!B$17</f>
        <v>9.7825502404842151E-3</v>
      </c>
    </row>
    <row r="521" spans="1:127">
      <c r="A521" s="7" t="s">
        <v>829</v>
      </c>
      <c r="B521" s="1">
        <f>MIN( MAX( NORMINV( MCrands!B521, (B$5+B$4)/2, (B$5-B$4)/3.29 ), 0 ), 1 )</f>
        <v>0.44478263138594543</v>
      </c>
      <c r="C521" s="1">
        <f>MAX( NORMINV( MCrands!C521, (C$5+C$4)/2, (C$5-C$4)/3.29 ), 0 )</f>
        <v>2.5497942039412984</v>
      </c>
      <c r="D521" s="40"/>
      <c r="E521" s="40">
        <f>Baseline!B$33 * (C521 * Baseline!B$66*Baseline!B$66/Baseline!B$73 + Baseline!B$52*Baseline!B$52/Baseline!B$74 + Baseline!B$53*Baseline!B$53/Baseline!B$75 + Baseline!B$54*Baseline!B$54/Baseline!B$76)</f>
        <v>2.1345291890769032E-5</v>
      </c>
      <c r="F521" s="40">
        <f>Baseline!B$33 * (C521 * Baseline!B$66*Baseline!B$57/Baseline!B$73 + Baseline!B$52*Baseline!B$67/Baseline!B$74 + Baseline!B$53*Baseline!B$55/Baseline!B$75 + Baseline!B$54*Baseline!B$56/Baseline!B$76)</f>
        <v>3.9459364893236172E-8</v>
      </c>
      <c r="G521" s="1">
        <f>Baseline!B$33 * (C521 * Baseline!B$66*Baseline!B$58/Baseline!B$73 + Baseline!B$52*Baseline!B$59/Baseline!B$74 + Baseline!B$53*Baseline!B$68/Baseline!B$75 + Baseline!B$54*Baseline!B$60/Baseline!B$76)</f>
        <v>1.086586479045234E-7</v>
      </c>
      <c r="H521" s="40">
        <f>Baseline!B$33 * (C521 * Baseline!B$66*Baseline!B$61/Baseline!B$73 + Baseline!B$52*Baseline!B$62/Baseline!B$74 + Baseline!B$53*Baseline!B$63/Baseline!B$75 + Baseline!B$54*Baseline!B$69/Baseline!B$76)</f>
        <v>1.755299788606216E-9</v>
      </c>
      <c r="I521" s="40">
        <f>Baseline!B$33 * (C521 * Baseline!B$57*Baseline!B$66/Baseline!B$73 + Baseline!B$67*Baseline!B$52/Baseline!B$74 + Baseline!B$55*Baseline!B$53/Baseline!B$75 + Baseline!B$56*Baseline!B$54/Baseline!B$76)</f>
        <v>3.9459364893236172E-8</v>
      </c>
      <c r="J521" s="1">
        <f>Baseline!B$33 * (C521 * Baseline!B$57*Baseline!B$57/Baseline!B$73 + Baseline!B$67*Baseline!B$67/Baseline!B$74 + Baseline!B$55*Baseline!B$55/Baseline!B$75 + Baseline!B$56*Baseline!B$56/Baseline!B$76)</f>
        <v>1.7949606266840008E-6</v>
      </c>
      <c r="K521" s="40">
        <f>Baseline!B$33 * (C521 * Baseline!B$57*Baseline!B$58/Baseline!B$73 + Baseline!B$67*Baseline!B$59/Baseline!B$74 + Baseline!B$55*Baseline!B$68/Baseline!B$75 + Baseline!B$56*Baseline!B$60/Baseline!B$76)</f>
        <v>1.3929296642067831E-8</v>
      </c>
      <c r="L521" s="1">
        <f>Baseline!B$33 * (C521 * Baseline!B$57*Baseline!B$61/Baseline!B$73 + Baseline!B$67*Baseline!B$62/Baseline!B$74 + Baseline!B$55*Baseline!B$63/Baseline!B$75 + Baseline!B$56*Baseline!B$69/Baseline!B$76)</f>
        <v>1.4629428783460412E-8</v>
      </c>
      <c r="M521" s="40">
        <f>Baseline!B$33 * (C521 * Baseline!B$58*Baseline!B$66/Baseline!B$73 + Baseline!B$59*Baseline!B$52/Baseline!B$74 + Baseline!B$68*Baseline!B$53/Baseline!B$75 + Baseline!B$60*Baseline!B$54/Baseline!B$76)</f>
        <v>1.086586479045234E-7</v>
      </c>
      <c r="N521" s="1">
        <f>Baseline!B$33 * (C521 * Baseline!B$58*Baseline!B$57/Baseline!B$73 + Baseline!B$59*Baseline!B$67/Baseline!B$74 + Baseline!B$68*Baseline!B$55/Baseline!B$75 + Baseline!B$60*Baseline!B$56/Baseline!B$76)</f>
        <v>1.3929296642067831E-8</v>
      </c>
      <c r="O521" s="1">
        <f>Baseline!B$33 * (C521 * Baseline!B$58*Baseline!B$58/Baseline!B$73 + Baseline!B$59*Baseline!B$59/Baseline!B$74 + Baseline!B$68*Baseline!B$68/Baseline!B$75 + Baseline!B$60*Baseline!B$60/Baseline!B$76)</f>
        <v>1.3250170060062442E-6</v>
      </c>
      <c r="P521" s="40">
        <f>Baseline!B$33 * (C521 * Baseline!B$58*Baseline!B$61/Baseline!B$73 + Baseline!B$59*Baseline!B$62/Baseline!B$74 + Baseline!B$68*Baseline!B$63/Baseline!B$75 + Baseline!B$60*Baseline!B$69/Baseline!B$76)</f>
        <v>1.648995087542068E-9</v>
      </c>
      <c r="Q521" s="40">
        <f>Baseline!B$33 * (C521 * Baseline!B$61*Baseline!B$66/Baseline!B$73 + Baseline!B$62*Baseline!B$52/Baseline!B$74 + Baseline!B$63*Baseline!B$53/Baseline!B$75 + Baseline!B$69*Baseline!B$54/Baseline!B$76)</f>
        <v>1.755299788606216E-9</v>
      </c>
      <c r="R521" s="40">
        <f>Baseline!B$33 * (C521 * Baseline!B$61*Baseline!B$57/Baseline!B$73 + Baseline!B$62*Baseline!B$67/Baseline!B$74 + Baseline!B$63*Baseline!B$55/Baseline!B$75 + Baseline!B$69*Baseline!B$56/Baseline!B$76)</f>
        <v>1.4629428783460412E-8</v>
      </c>
      <c r="S521" s="40">
        <f>Baseline!B$33 * (C521 * Baseline!B$61*Baseline!B$58/Baseline!B$73 + Baseline!B$62*Baseline!B$59/Baseline!B$74 + Baseline!B$63*Baseline!B$68/Baseline!B$75 + Baseline!B$69*Baseline!B$60/Baseline!B$76)</f>
        <v>1.648995087542068E-9</v>
      </c>
      <c r="T521" s="40">
        <f>Baseline!B$33 * (C521 * Baseline!B$61*Baseline!B$61/Baseline!B$73 + Baseline!B$62*Baseline!B$62/Baseline!B$74 + Baseline!B$63*Baseline!B$63/Baseline!B$75 + Baseline!B$69*Baseline!B$69/Baseline!B$76)</f>
        <v>9.8551805472516392E-8</v>
      </c>
      <c r="U521" s="40"/>
      <c r="V521" s="40">
        <f>E521 * ( Baseline!B$87 * Baseline!B$7 )</f>
        <v>0.22154278453429177</v>
      </c>
      <c r="W521" s="40">
        <f>F521 * ( Baseline!D$87 * Baseline!B$11 )</f>
        <v>7.2789095022765407E-4</v>
      </c>
      <c r="X521" s="40">
        <f>G521 * ( Baseline!F$87 * Baseline!B$16 )</f>
        <v>3.7742331347819101E-3</v>
      </c>
      <c r="Y521" s="40">
        <f>H521 * ( Baseline!H$87 * Baseline!B$18 )</f>
        <v>6.1729236207287914E-4</v>
      </c>
      <c r="Z521" s="48">
        <f t="shared" si="0"/>
        <v>0.22666220098137424</v>
      </c>
      <c r="AA521" s="40">
        <f>I521 * ( Baseline!B$87 * Baseline!B$7 )</f>
        <v>4.0954874822689822E-4</v>
      </c>
      <c r="AB521" s="1">
        <f>J521 * ( Baseline!D$87 * Baseline!B$11 )</f>
        <v>3.3110912953446939E-2</v>
      </c>
      <c r="AC521" s="1">
        <f>K521 * ( Baseline!F$87 * Baseline!B$16 )</f>
        <v>4.8383091400965467E-4</v>
      </c>
      <c r="AD521" s="1">
        <f>L521 * ( Baseline!F$87 * Baseline!B$16 )</f>
        <v>5.0814984285452289E-4</v>
      </c>
      <c r="AE521" s="48">
        <f t="shared" si="1"/>
        <v>3.4512442458538017E-2</v>
      </c>
      <c r="AF521" s="48">
        <f>M521 * ( Baseline!B$87 * Baseline!B$7 )</f>
        <v>1.1277681066010484E-3</v>
      </c>
      <c r="AG521" s="48">
        <f>N521 * ( Baseline!D$87 * Baseline!B$11 )</f>
        <v>2.5694810335215448E-4</v>
      </c>
      <c r="AH521" s="48">
        <f>O521 * ( Baseline!F$87 * Baseline!B$16 )</f>
        <v>4.6024160843714149E-2</v>
      </c>
      <c r="AI521" s="48">
        <f>P521 * ( Baseline!H$87 * Baseline!B$18 )</f>
        <v>5.7990781930400816E-4</v>
      </c>
      <c r="AJ521" s="48">
        <f t="shared" si="2"/>
        <v>4.7988784872971361E-2</v>
      </c>
      <c r="AK521" s="48">
        <f>Q521 * ( Baseline!B$87 * Baseline!B$7 )</f>
        <v>1.8218256505943917E-5</v>
      </c>
      <c r="AL521" s="48">
        <f>R521 * ( Baseline!D$87 * Baseline!B$11 )</f>
        <v>2.6986315789147687E-4</v>
      </c>
      <c r="AM521" s="48">
        <f>S521 * ( Baseline!F$87 * Baseline!B$16 )</f>
        <v>5.7277464964983989E-5</v>
      </c>
      <c r="AN521" s="48">
        <f>T521 * ( Baseline!H$87 * Baseline!B$18 )</f>
        <v>3.4658055097803196E-2</v>
      </c>
      <c r="AO521" s="48">
        <f t="shared" si="3"/>
        <v>3.5003413977165602E-2</v>
      </c>
      <c r="AP521" s="48"/>
      <c r="AQ521" s="48">
        <f>V521 * ( (1-Baseline!B$88-Baseline!B$87) + (1-B521)*Baseline!B$88 )</f>
        <v>0.1291026083691966</v>
      </c>
      <c r="AR521" s="48">
        <f>W521 * ( (1-Baseline!B$88-Baseline!B$87) + (1-B521)*Baseline!B$88 )</f>
        <v>4.2417368943097999E-4</v>
      </c>
      <c r="AS521" s="48">
        <f>X521 * ( (1-Baseline!B$88-Baseline!B$87) + (1-B521)*Baseline!B$88 )</f>
        <v>2.199409668512009E-3</v>
      </c>
      <c r="AT521" s="48">
        <f>Y521 * ( (1-Baseline!B$88-Baseline!B$87) + (1-B521)*Baseline!B$88 )</f>
        <v>3.5972308571239286E-4</v>
      </c>
      <c r="AU521" s="48">
        <f t="shared" si="4"/>
        <v>0.13208591481285198</v>
      </c>
      <c r="AV521" s="48">
        <f>AA521 * ( (1-Baseline!D$88-Baseline!D$87) + (1-B521)*Baseline!D$88 )</f>
        <v>3.2441821759125316E-4</v>
      </c>
      <c r="AW521" s="48">
        <f>AB521 * ( (1-Baseline!D$88-Baseline!D$87) + (1-B521)*Baseline!D$88 )</f>
        <v>2.6228338896607317E-2</v>
      </c>
      <c r="AX521" s="48">
        <f>AC521 * ( (1-Baseline!D$88-Baseline!D$87) + (1-B521)*Baseline!D$88 )</f>
        <v>3.8325977900828079E-4</v>
      </c>
      <c r="AY521" s="48">
        <f>AD521 * ( (1-Baseline!D$88-Baseline!D$87) + (1-B521)*Baseline!D$88 )</f>
        <v>4.0252367270527658E-4</v>
      </c>
      <c r="AZ521" s="48">
        <f t="shared" si="5"/>
        <v>2.7338540565912128E-2</v>
      </c>
      <c r="BA521" s="48">
        <f>AF521 * ( (1-Baseline!F$88-Baseline!F$87) + (1-Baseline!B$36)*Baseline!F$88 )</f>
        <v>8.1157801808952573E-4</v>
      </c>
      <c r="BB521" s="48">
        <f>AG521 * ( (1-Baseline!F$88-Baseline!F$87) + (1-Baseline!B$36)*Baseline!F$88 )</f>
        <v>1.8490807751151764E-4</v>
      </c>
      <c r="BC521" s="48">
        <f>AH521 * ( (1-Baseline!F$88-Baseline!F$87) + (1-Baseline!B$36)*Baseline!F$88 )</f>
        <v>3.31204589162837E-2</v>
      </c>
      <c r="BD521" s="48">
        <f>AI521 * ( (1-Baseline!F$88-Baseline!F$87) + (1-Baseline!B$36)*Baseline!F$88 )</f>
        <v>4.1732022382138205E-4</v>
      </c>
      <c r="BE521" s="48">
        <f t="shared" si="6"/>
        <v>3.453426523570613E-2</v>
      </c>
      <c r="BF521" s="48">
        <f>AK521 * ( (1-Baseline!H$88-Baseline!H$87) + (1-Baseline!B$36)*Baseline!H$88 )</f>
        <v>1.4434688994789483E-5</v>
      </c>
      <c r="BG521" s="48">
        <f>AL521 * ( (1-Baseline!H$88-Baseline!H$87) + (1-Baseline!B$36)*Baseline!H$88 )</f>
        <v>2.1381797726057494E-4</v>
      </c>
      <c r="BH521" s="48">
        <f>AM521 * ( (1-Baseline!H$88-Baseline!H$87) + (1-Baseline!B$36)*Baseline!H$88 )</f>
        <v>4.5382081041056109E-5</v>
      </c>
      <c r="BI521" s="48">
        <f>AN521 * ( (1-Baseline!H$88-Baseline!H$87) + (1-Baseline!B$36)*Baseline!H$88 )</f>
        <v>2.7460270215091426E-2</v>
      </c>
      <c r="BJ521" s="48">
        <f t="shared" si="7"/>
        <v>2.7733904962387847E-2</v>
      </c>
      <c r="BK521" s="48"/>
      <c r="BL521" s="48">
        <f t="shared" si="18"/>
        <v>0.97741389422269331</v>
      </c>
      <c r="BM521" s="48">
        <f t="shared" si="19"/>
        <v>3.2113468724653733E-3</v>
      </c>
      <c r="BN521" s="48">
        <f t="shared" si="20"/>
        <v>1.6651356593383005E-2</v>
      </c>
      <c r="BO521" s="48">
        <f t="shared" si="21"/>
        <v>2.7234023114582062E-3</v>
      </c>
      <c r="BP521" s="48">
        <f t="shared" si="8"/>
        <v>0.99999999999999989</v>
      </c>
      <c r="BQ521" s="48">
        <f t="shared" si="22"/>
        <v>1.1866698473135161E-2</v>
      </c>
      <c r="BR521" s="48">
        <f t="shared" si="23"/>
        <v>0.95939060219296779</v>
      </c>
      <c r="BS521" s="48">
        <f t="shared" si="24"/>
        <v>1.4019028487795709E-2</v>
      </c>
      <c r="BT521" s="48">
        <f t="shared" si="25"/>
        <v>1.4723670846101242E-2</v>
      </c>
      <c r="BU521" s="48">
        <f t="shared" si="9"/>
        <v>0.99999999999999989</v>
      </c>
      <c r="BV521" s="48">
        <f t="shared" si="26"/>
        <v>2.3500659780953097E-2</v>
      </c>
      <c r="BW521" s="48">
        <f t="shared" si="27"/>
        <v>5.3543365190910448E-3</v>
      </c>
      <c r="BX521" s="48">
        <f t="shared" si="28"/>
        <v>0.9590607673343331</v>
      </c>
      <c r="BY521" s="48">
        <f t="shared" si="29"/>
        <v>1.2084236365622765E-2</v>
      </c>
      <c r="BZ521" s="48">
        <f t="shared" si="10"/>
        <v>1</v>
      </c>
      <c r="CA521" s="48">
        <f t="shared" si="30"/>
        <v>5.2047084658166641E-4</v>
      </c>
      <c r="CB521" s="48">
        <f t="shared" si="31"/>
        <v>7.7096239260410855E-3</v>
      </c>
      <c r="CC521" s="48">
        <f t="shared" si="32"/>
        <v>1.6363393868480604E-3</v>
      </c>
      <c r="CD521" s="48">
        <f t="shared" si="33"/>
        <v>0.99013356584052914</v>
      </c>
      <c r="CE521" s="48">
        <f t="shared" si="11"/>
        <v>1</v>
      </c>
      <c r="CF521" s="48"/>
      <c r="CG521" s="48">
        <f t="shared" si="34"/>
        <v>0.97741389422269331</v>
      </c>
      <c r="CH521" s="48">
        <f t="shared" si="35"/>
        <v>3.2113468724653733E-3</v>
      </c>
      <c r="CI521" s="48">
        <f t="shared" si="36"/>
        <v>1.6651356593383005E-2</v>
      </c>
      <c r="CJ521" s="48">
        <f t="shared" si="37"/>
        <v>2.7234023114582062E-3</v>
      </c>
      <c r="CK521" s="48">
        <f t="shared" si="12"/>
        <v>0.99999999999999989</v>
      </c>
      <c r="CL521" s="48">
        <f t="shared" si="38"/>
        <v>1.1866698473135161E-2</v>
      </c>
      <c r="CM521" s="48">
        <f t="shared" si="39"/>
        <v>0.95939060219296779</v>
      </c>
      <c r="CN521" s="48">
        <f t="shared" si="40"/>
        <v>1.4019028487795709E-2</v>
      </c>
      <c r="CO521" s="48">
        <f t="shared" si="41"/>
        <v>1.4723670846101242E-2</v>
      </c>
      <c r="CP521" s="48">
        <f t="shared" si="13"/>
        <v>0.99999999999999989</v>
      </c>
      <c r="CQ521" s="48">
        <f t="shared" si="42"/>
        <v>2.3500659780953097E-2</v>
      </c>
      <c r="CR521" s="48">
        <f t="shared" si="43"/>
        <v>5.3543365190910448E-3</v>
      </c>
      <c r="CS521" s="48">
        <f t="shared" si="44"/>
        <v>0.9590607673343331</v>
      </c>
      <c r="CT521" s="48">
        <f t="shared" si="45"/>
        <v>1.2084236365622765E-2</v>
      </c>
      <c r="CU521" s="48">
        <f t="shared" si="14"/>
        <v>1</v>
      </c>
      <c r="CV521" s="48">
        <f t="shared" si="46"/>
        <v>5.2047084658166641E-4</v>
      </c>
      <c r="CW521" s="48">
        <f t="shared" si="47"/>
        <v>7.7096239260410855E-3</v>
      </c>
      <c r="CX521" s="48">
        <f t="shared" si="48"/>
        <v>1.6363393868480604E-3</v>
      </c>
      <c r="CY521" s="48">
        <f t="shared" si="49"/>
        <v>0.99013356584052914</v>
      </c>
      <c r="CZ521" s="48">
        <f t="shared" si="15"/>
        <v>1</v>
      </c>
      <c r="DA521" s="48"/>
      <c r="DB521" s="48">
        <f>(AQ521*Baseline!B$7 + AV521*Baseline!B$11 + BA521*Baseline!B$16 + BF521*Baseline!B$18)</f>
        <v>66690.414193469522</v>
      </c>
      <c r="DC521" s="48">
        <f>(AR521*Baseline!B$7 + AW521*Baseline!B$11 + BB521*Baseline!B$16 + BG521*Baseline!B$18)</f>
        <v>66864.190179878307</v>
      </c>
      <c r="DD521" s="48">
        <f>(AS521*Baseline!B$7 + AX521*Baseline!B$11 + BC521*Baseline!B$16 + BH521*Baseline!B$18)</f>
        <v>114926.54776073224</v>
      </c>
      <c r="DE521" s="48">
        <f>(AT521*Baseline!B$7 + AY521*Baseline!B$11 + BD521*Baseline!B$16 + BI521*Baseline!B$18)</f>
        <v>1259863.9822191414</v>
      </c>
      <c r="DF521" s="48">
        <f t="shared" si="16"/>
        <v>1508345.1343532214</v>
      </c>
      <c r="DG521" s="48"/>
      <c r="DH521" s="48">
        <f t="shared" si="50"/>
        <v>4.4214293316937957E-2</v>
      </c>
      <c r="DI521" s="48">
        <f t="shared" si="51"/>
        <v>4.4329503014275101E-2</v>
      </c>
      <c r="DJ521" s="48">
        <f t="shared" si="52"/>
        <v>7.6193800174263665E-2</v>
      </c>
      <c r="DK521" s="48">
        <f t="shared" si="53"/>
        <v>0.8352624034945233</v>
      </c>
      <c r="DL521" s="48">
        <f t="shared" si="17"/>
        <v>1</v>
      </c>
      <c r="DM521" s="48"/>
      <c r="DN521" s="48">
        <f>DH521 / (Baseline!B$7/Baseline!B$17)</f>
        <v>4.7195850000456403</v>
      </c>
      <c r="DO521" s="48">
        <f>DI521 / (Baseline!B$11/Baseline!B$17)</f>
        <v>1.0701354200317224</v>
      </c>
      <c r="DP521" s="48">
        <f>DJ521 / (Baseline!B$16/Baseline!B$17)</f>
        <v>1.1774244754923535</v>
      </c>
      <c r="DQ521" s="48">
        <f>DK521 / (Baseline!B$18/Baseline!B$17)</f>
        <v>0.94433788591706758</v>
      </c>
      <c r="DR521" s="71"/>
      <c r="DS521" s="48">
        <f>(AU521*Baseline!B$34)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3.23424184719278E-2</v>
      </c>
      <c r="DT521" s="48">
        <f>(AZ521*Baseline!B$34) + (Baseline!D$88*(1-Baseline!D$89)*Baseline!B$35) + (Baseline!D$88*Baseline!D$89*((1-Baseline!D$90)*Baseline!B$40 + Baseline!D$90*Baseline!B$41))</f>
        <v>1.0514349084886822E-2</v>
      </c>
      <c r="DU521" s="48">
        <f>(BE521*Baseline!B$34) + (Baseline!F$88*(1-Baseline!F$89)*Baseline!B$35) + (Baseline!F$88*Baseline!F$89*((1-Baseline!F$90)*Baseline!B$40 + Baseline!F$90*Baseline!B$41))</f>
        <v>1.2910779785355923E-2</v>
      </c>
      <c r="DV521" s="48">
        <f>(BJ521*Baseline!B$34) + (Baseline!H$88*(1-Baseline!H$89)*Baseline!B$35) + (Baseline!H$88*Baseline!H$89*((1-Baseline!H$90)*Baseline!B$40 + Baseline!H$90*Baseline!B$41))</f>
        <v>9.3050857443581769E-3</v>
      </c>
      <c r="DW521" s="48">
        <f>( DS521*Baseline!B$7 + DT521*Baseline!B$11 + DU521*Baseline!B$16 + DV521*Baseline!B$18 ) / Baseline!B$17</f>
        <v>9.8043308177370551E-3</v>
      </c>
    </row>
    <row r="522" spans="1:127">
      <c r="A522" s="7" t="s">
        <v>830</v>
      </c>
      <c r="B522" s="1">
        <f>MIN( MAX( NORMINV( MCrands!B522, (B$5+B$4)/2, (B$5-B$4)/3.29 ), 0 ), 1 )</f>
        <v>0.47117914051926912</v>
      </c>
      <c r="C522" s="1">
        <f>MAX( NORMINV( MCrands!C522, (C$5+C$4)/2, (C$5-C$4)/3.29 ), 0 )</f>
        <v>2.1893362489089161</v>
      </c>
      <c r="D522" s="40"/>
      <c r="E522" s="40">
        <f>Baseline!B$33 * (C522 * Baseline!B$66*Baseline!B$66/Baseline!B$73 + Baseline!B$52*Baseline!B$52/Baseline!B$74 + Baseline!B$53*Baseline!B$53/Baseline!B$75 + Baseline!B$54*Baseline!B$54/Baseline!B$76)</f>
        <v>1.832896432001716E-5</v>
      </c>
      <c r="F522" s="40">
        <f>Baseline!B$33 * (C522 * Baseline!B$66*Baseline!B$57/Baseline!B$73 + Baseline!B$52*Baseline!B$67/Baseline!B$74 + Baseline!B$53*Baseline!B$55/Baseline!B$75 + Baseline!B$54*Baseline!B$56/Baseline!B$76)</f>
        <v>3.9055977722289755E-8</v>
      </c>
      <c r="G522" s="1">
        <f>Baseline!B$33 * (C522 * Baseline!B$66*Baseline!B$58/Baseline!B$73 + Baseline!B$52*Baseline!B$59/Baseline!B$74 + Baseline!B$53*Baseline!B$68/Baseline!B$75 + Baseline!B$54*Baseline!B$60/Baseline!B$76)</f>
        <v>1.0766698777594678E-7</v>
      </c>
      <c r="H522" s="40">
        <f>Baseline!B$33 * (C522 * Baseline!B$66*Baseline!B$61/Baseline!B$73 + Baseline!B$52*Baseline!B$62/Baseline!B$74 + Baseline!B$53*Baseline!B$63/Baseline!B$75 + Baseline!B$54*Baseline!B$69/Baseline!B$76)</f>
        <v>1.6561337757485541E-9</v>
      </c>
      <c r="I522" s="40">
        <f>Baseline!B$33 * (C522 * Baseline!B$57*Baseline!B$66/Baseline!B$73 + Baseline!B$67*Baseline!B$52/Baseline!B$74 + Baseline!B$55*Baseline!B$53/Baseline!B$75 + Baseline!B$56*Baseline!B$54/Baseline!B$76)</f>
        <v>3.9055977722289755E-8</v>
      </c>
      <c r="J522" s="1">
        <f>Baseline!B$33 * (C522 * Baseline!B$57*Baseline!B$57/Baseline!B$73 + Baseline!B$67*Baseline!B$67/Baseline!B$74 + Baseline!B$55*Baseline!B$55/Baseline!B$75 + Baseline!B$56*Baseline!B$56/Baseline!B$76)</f>
        <v>1.7949605727372042E-6</v>
      </c>
      <c r="K522" s="40">
        <f>Baseline!B$33 * (C522 * Baseline!B$57*Baseline!B$58/Baseline!B$73 + Baseline!B$67*Baseline!B$59/Baseline!B$74 + Baseline!B$55*Baseline!B$68/Baseline!B$75 + Baseline!B$56*Baseline!B$60/Baseline!B$76)</f>
        <v>1.392916402285973E-8</v>
      </c>
      <c r="L522" s="1">
        <f>Baseline!B$33 * (C522 * Baseline!B$57*Baseline!B$61/Baseline!B$73 + Baseline!B$67*Baseline!B$62/Baseline!B$74 + Baseline!B$55*Baseline!B$63/Baseline!B$75 + Baseline!B$56*Baseline!B$69/Baseline!B$76)</f>
        <v>1.4629415521539603E-8</v>
      </c>
      <c r="M522" s="40">
        <f>Baseline!B$33 * (C522 * Baseline!B$58*Baseline!B$66/Baseline!B$73 + Baseline!B$59*Baseline!B$52/Baseline!B$74 + Baseline!B$68*Baseline!B$53/Baseline!B$75 + Baseline!B$60*Baseline!B$54/Baseline!B$76)</f>
        <v>1.0766698777594678E-7</v>
      </c>
      <c r="N522" s="1">
        <f>Baseline!B$33 * (C522 * Baseline!B$58*Baseline!B$57/Baseline!B$73 + Baseline!B$59*Baseline!B$67/Baseline!B$74 + Baseline!B$68*Baseline!B$55/Baseline!B$75 + Baseline!B$60*Baseline!B$56/Baseline!B$76)</f>
        <v>1.392916402285973E-8</v>
      </c>
      <c r="O522" s="1">
        <f>Baseline!B$33 * (C522 * Baseline!B$58*Baseline!B$58/Baseline!B$73 + Baseline!B$59*Baseline!B$59/Baseline!B$74 + Baseline!B$68*Baseline!B$68/Baseline!B$75 + Baseline!B$60*Baseline!B$60/Baseline!B$76)</f>
        <v>1.3250166799840243E-6</v>
      </c>
      <c r="P522" s="40">
        <f>Baseline!B$33 * (C522 * Baseline!B$58*Baseline!B$61/Baseline!B$73 + Baseline!B$59*Baseline!B$62/Baseline!B$74 + Baseline!B$68*Baseline!B$63/Baseline!B$75 + Baseline!B$60*Baseline!B$69/Baseline!B$76)</f>
        <v>1.6489624853200766E-9</v>
      </c>
      <c r="Q522" s="40">
        <f>Baseline!B$33 * (C522 * Baseline!B$61*Baseline!B$66/Baseline!B$73 + Baseline!B$62*Baseline!B$52/Baseline!B$74 + Baseline!B$63*Baseline!B$53/Baseline!B$75 + Baseline!B$69*Baseline!B$54/Baseline!B$76)</f>
        <v>1.6561337757485541E-9</v>
      </c>
      <c r="R522" s="40">
        <f>Baseline!B$33 * (C522 * Baseline!B$61*Baseline!B$57/Baseline!B$73 + Baseline!B$62*Baseline!B$67/Baseline!B$74 + Baseline!B$63*Baseline!B$55/Baseline!B$75 + Baseline!B$69*Baseline!B$56/Baseline!B$76)</f>
        <v>1.4629415521539603E-8</v>
      </c>
      <c r="S522" s="40">
        <f>Baseline!B$33 * (C522 * Baseline!B$61*Baseline!B$58/Baseline!B$73 + Baseline!B$62*Baseline!B$59/Baseline!B$74 + Baseline!B$63*Baseline!B$68/Baseline!B$75 + Baseline!B$69*Baseline!B$60/Baseline!B$76)</f>
        <v>1.6489624853200766E-9</v>
      </c>
      <c r="T522" s="40">
        <f>Baseline!B$33 * (C522 * Baseline!B$61*Baseline!B$61/Baseline!B$73 + Baseline!B$62*Baseline!B$62/Baseline!B$74 + Baseline!B$63*Baseline!B$63/Baseline!B$75 + Baseline!B$69*Baseline!B$69/Baseline!B$76)</f>
        <v>9.8551802212294188E-8</v>
      </c>
      <c r="U522" s="40"/>
      <c r="V522" s="40">
        <f>E522 * ( Baseline!B$87 * Baseline!B$7 )</f>
        <v>0.1902363206774581</v>
      </c>
      <c r="W522" s="40">
        <f>F522 * ( Baseline!D$87 * Baseline!B$11 )</f>
        <v>7.204498301801248E-4</v>
      </c>
      <c r="X522" s="40">
        <f>G522 * ( Baseline!F$87 * Baseline!B$16 )</f>
        <v>3.7397880483769639E-3</v>
      </c>
      <c r="Y522" s="40">
        <f>H522 * ( Baseline!H$87 * Baseline!B$18 )</f>
        <v>5.824183065345585E-4</v>
      </c>
      <c r="Z522" s="48">
        <f t="shared" si="0"/>
        <v>0.19527897686254975</v>
      </c>
      <c r="AA522" s="40">
        <f>I522 * ( Baseline!B$87 * Baseline!B$7 )</f>
        <v>4.0536199277964535E-4</v>
      </c>
      <c r="AB522" s="1">
        <f>J522 * ( Baseline!D$87 * Baseline!B$11 )</f>
        <v>3.3110911958312193E-2</v>
      </c>
      <c r="AC522" s="1">
        <f>K522 * ( Baseline!F$87 * Baseline!B$16 )</f>
        <v>4.838263075119743E-4</v>
      </c>
      <c r="AD522" s="1">
        <f>L522 * ( Baseline!F$87 * Baseline!B$16 )</f>
        <v>5.0814938220475488E-4</v>
      </c>
      <c r="AE522" s="48">
        <f t="shared" si="1"/>
        <v>3.4508249640808564E-2</v>
      </c>
      <c r="AF522" s="48">
        <f>M522 * ( Baseline!B$87 * Baseline!B$7 )</f>
        <v>1.1174756661265516E-3</v>
      </c>
      <c r="AG522" s="48">
        <f>N522 * ( Baseline!D$87 * Baseline!B$11 )</f>
        <v>2.569456569792424E-4</v>
      </c>
      <c r="AH522" s="48">
        <f>O522 * ( Baseline!F$87 * Baseline!B$16 )</f>
        <v>4.6024149519407351E-2</v>
      </c>
      <c r="AI522" s="48">
        <f>P522 * ( Baseline!H$87 * Baseline!B$18 )</f>
        <v>5.7989635396757248E-4</v>
      </c>
      <c r="AJ522" s="48">
        <f t="shared" si="2"/>
        <v>4.7978467196480717E-2</v>
      </c>
      <c r="AK522" s="48">
        <f>Q522 * ( Baseline!B$87 * Baseline!B$7 )</f>
        <v>1.7189012458494242E-5</v>
      </c>
      <c r="AL522" s="48">
        <f>R522 * ( Baseline!D$87 * Baseline!B$11 )</f>
        <v>2.6986291325418571E-4</v>
      </c>
      <c r="AM522" s="48">
        <f>S522 * ( Baseline!F$87 * Baseline!B$16 )</f>
        <v>5.7276332534304236E-5</v>
      </c>
      <c r="AN522" s="48">
        <f>T522 * ( Baseline!H$87 * Baseline!B$18 )</f>
        <v>3.465805395126955E-2</v>
      </c>
      <c r="AO522" s="48">
        <f t="shared" si="3"/>
        <v>3.5002382209516535E-2</v>
      </c>
      <c r="AP522" s="48"/>
      <c r="AQ522" s="48">
        <f>V522 * ( (1-Baseline!B$88-Baseline!B$87) + (1-B522)*Baseline!B$88 )</f>
        <v>0.10638976981056654</v>
      </c>
      <c r="AR522" s="48">
        <f>W522 * ( (1-Baseline!B$88-Baseline!B$87) + (1-B522)*Baseline!B$88 )</f>
        <v>4.0291197453761325E-4</v>
      </c>
      <c r="AS522" s="48">
        <f>X522 * ( (1-Baseline!B$88-Baseline!B$87) + (1-B522)*Baseline!B$88 )</f>
        <v>2.0914785788026385E-3</v>
      </c>
      <c r="AT522" s="48">
        <f>Y522 * ( (1-Baseline!B$88-Baseline!B$87) + (1-B522)*Baseline!B$88 )</f>
        <v>3.2571776695959804E-4</v>
      </c>
      <c r="AU522" s="48">
        <f t="shared" si="4"/>
        <v>0.10920987813086638</v>
      </c>
      <c r="AV522" s="48">
        <f>AA522 * ( (1-Baseline!D$88-Baseline!D$87) + (1-B522)*Baseline!D$88 )</f>
        <v>3.1630807538257497E-4</v>
      </c>
      <c r="AW522" s="48">
        <f>AB522 * ( (1-Baseline!D$88-Baseline!D$87) + (1-B522)*Baseline!D$88 )</f>
        <v>2.58367805128412E-2</v>
      </c>
      <c r="AX522" s="48">
        <f>AC522 * ( (1-Baseline!D$88-Baseline!D$87) + (1-B522)*Baseline!D$88 )</f>
        <v>3.7753457619240087E-4</v>
      </c>
      <c r="AY522" s="48">
        <f>AD522 * ( (1-Baseline!D$88-Baseline!D$87) + (1-B522)*Baseline!D$88 )</f>
        <v>3.965141181339224E-4</v>
      </c>
      <c r="AZ522" s="48">
        <f t="shared" si="5"/>
        <v>2.6927137282550102E-2</v>
      </c>
      <c r="BA522" s="48">
        <f>AF522 * ( (1-Baseline!F$88-Baseline!F$87) + (1-Baseline!B$36)*Baseline!F$88 )</f>
        <v>8.0417124856598269E-4</v>
      </c>
      <c r="BB522" s="48">
        <f>AG522 * ( (1-Baseline!F$88-Baseline!F$87) + (1-Baseline!B$36)*Baseline!F$88 )</f>
        <v>1.8490631702328618E-4</v>
      </c>
      <c r="BC522" s="48">
        <f>AH522 * ( (1-Baseline!F$88-Baseline!F$87) + (1-Baseline!B$36)*Baseline!F$88 )</f>
        <v>3.3120450766950152E-2</v>
      </c>
      <c r="BD522" s="48">
        <f>AI522 * ( (1-Baseline!F$88-Baseline!F$87) + (1-Baseline!B$36)*Baseline!F$88 )</f>
        <v>4.1731197299839216E-4</v>
      </c>
      <c r="BE522" s="48">
        <f t="shared" si="6"/>
        <v>3.4526840305537813E-2</v>
      </c>
      <c r="BF522" s="48">
        <f>AK522 * ( (1-Baseline!H$88-Baseline!H$87) + (1-Baseline!B$36)*Baseline!H$88 )</f>
        <v>1.3619198351114157E-5</v>
      </c>
      <c r="BG522" s="48">
        <f>AL522 * ( (1-Baseline!H$88-Baseline!H$87) + (1-Baseline!B$36)*Baseline!H$88 )</f>
        <v>2.1381778342955641E-4</v>
      </c>
      <c r="BH522" s="48">
        <f>AM522 * ( (1-Baseline!H$88-Baseline!H$87) + (1-Baseline!B$36)*Baseline!H$88 )</f>
        <v>4.5381183793579929E-5</v>
      </c>
      <c r="BI522" s="48">
        <f>AN522 * ( (1-Baseline!H$88-Baseline!H$87) + (1-Baseline!B$36)*Baseline!H$88 )</f>
        <v>2.7460269306669886E-2</v>
      </c>
      <c r="BJ522" s="48">
        <f t="shared" si="7"/>
        <v>2.7733087472244136E-2</v>
      </c>
      <c r="BK522" s="48"/>
      <c r="BL522" s="48">
        <f t="shared" si="18"/>
        <v>0.97417716814114097</v>
      </c>
      <c r="BM522" s="48">
        <f t="shared" si="19"/>
        <v>3.6893363625477463E-3</v>
      </c>
      <c r="BN522" s="48">
        <f t="shared" si="20"/>
        <v>1.9151001856227843E-2</v>
      </c>
      <c r="BO522" s="48">
        <f t="shared" si="21"/>
        <v>2.9824936400834534E-3</v>
      </c>
      <c r="BP522" s="48">
        <f t="shared" si="8"/>
        <v>1</v>
      </c>
      <c r="BQ522" s="48">
        <f t="shared" si="22"/>
        <v>1.1746814080661881E-2</v>
      </c>
      <c r="BR522" s="48">
        <f t="shared" si="23"/>
        <v>0.95950714113172764</v>
      </c>
      <c r="BS522" s="48">
        <f t="shared" si="24"/>
        <v>1.402059833657323E-2</v>
      </c>
      <c r="BT522" s="48">
        <f t="shared" si="25"/>
        <v>1.4725446451037336E-2</v>
      </c>
      <c r="BU522" s="48">
        <f t="shared" si="9"/>
        <v>1</v>
      </c>
      <c r="BV522" s="48">
        <f t="shared" si="26"/>
        <v>2.3291191474506295E-2</v>
      </c>
      <c r="BW522" s="48">
        <f t="shared" si="27"/>
        <v>5.3554369698181961E-3</v>
      </c>
      <c r="BX522" s="48">
        <f t="shared" si="28"/>
        <v>0.95926677546679273</v>
      </c>
      <c r="BY522" s="48">
        <f t="shared" si="29"/>
        <v>1.2086596088882736E-2</v>
      </c>
      <c r="BZ522" s="48">
        <f t="shared" si="10"/>
        <v>1</v>
      </c>
      <c r="CA522" s="48">
        <f t="shared" si="30"/>
        <v>4.9108121714701043E-4</v>
      </c>
      <c r="CB522" s="48">
        <f t="shared" si="31"/>
        <v>7.7098441939993075E-3</v>
      </c>
      <c r="CC522" s="48">
        <f t="shared" si="32"/>
        <v>1.6363552683774708E-3</v>
      </c>
      <c r="CD522" s="48">
        <f t="shared" si="33"/>
        <v>0.99016271932047617</v>
      </c>
      <c r="CE522" s="48">
        <f t="shared" si="11"/>
        <v>1</v>
      </c>
      <c r="CF522" s="48"/>
      <c r="CG522" s="48">
        <f t="shared" si="34"/>
        <v>0.97417716814114097</v>
      </c>
      <c r="CH522" s="48">
        <f t="shared" si="35"/>
        <v>3.6893363625477463E-3</v>
      </c>
      <c r="CI522" s="48">
        <f t="shared" si="36"/>
        <v>1.9151001856227843E-2</v>
      </c>
      <c r="CJ522" s="48">
        <f t="shared" si="37"/>
        <v>2.9824936400834534E-3</v>
      </c>
      <c r="CK522" s="48">
        <f t="shared" si="12"/>
        <v>1</v>
      </c>
      <c r="CL522" s="48">
        <f t="shared" si="38"/>
        <v>1.1746814080661881E-2</v>
      </c>
      <c r="CM522" s="48">
        <f t="shared" si="39"/>
        <v>0.95950714113172764</v>
      </c>
      <c r="CN522" s="48">
        <f t="shared" si="40"/>
        <v>1.402059833657323E-2</v>
      </c>
      <c r="CO522" s="48">
        <f t="shared" si="41"/>
        <v>1.4725446451037336E-2</v>
      </c>
      <c r="CP522" s="48">
        <f t="shared" si="13"/>
        <v>1</v>
      </c>
      <c r="CQ522" s="48">
        <f t="shared" si="42"/>
        <v>2.3291191474506295E-2</v>
      </c>
      <c r="CR522" s="48">
        <f t="shared" si="43"/>
        <v>5.3554369698181961E-3</v>
      </c>
      <c r="CS522" s="48">
        <f t="shared" si="44"/>
        <v>0.95926677546679273</v>
      </c>
      <c r="CT522" s="48">
        <f t="shared" si="45"/>
        <v>1.2086596088882736E-2</v>
      </c>
      <c r="CU522" s="48">
        <f t="shared" si="14"/>
        <v>1</v>
      </c>
      <c r="CV522" s="48">
        <f t="shared" si="46"/>
        <v>4.9108121714701043E-4</v>
      </c>
      <c r="CW522" s="48">
        <f t="shared" si="47"/>
        <v>7.7098441939993075E-3</v>
      </c>
      <c r="CX522" s="48">
        <f t="shared" si="48"/>
        <v>1.6363552683774708E-3</v>
      </c>
      <c r="CY522" s="48">
        <f t="shared" si="49"/>
        <v>0.99016271932047617</v>
      </c>
      <c r="CZ522" s="48">
        <f t="shared" si="15"/>
        <v>1</v>
      </c>
      <c r="DA522" s="48"/>
      <c r="DB522" s="48">
        <f>(AQ522*Baseline!B$7 + AV522*Baseline!B$11 + BA522*Baseline!B$16 + BF522*Baseline!B$18)</f>
        <v>55595.138787415424</v>
      </c>
      <c r="DC522" s="48">
        <f>(AR522*Baseline!B$7 + AW522*Baseline!B$11 + BB522*Baseline!B$16 + BG522*Baseline!B$18)</f>
        <v>66014.145376365312</v>
      </c>
      <c r="DD522" s="48">
        <f>(AS522*Baseline!B$7 + AX522*Baseline!B$11 + BC522*Baseline!B$16 + BH522*Baseline!B$18)</f>
        <v>114861.85478811372</v>
      </c>
      <c r="DE522" s="48">
        <f>(AT522*Baseline!B$7 + AY522*Baseline!B$11 + BD522*Baseline!B$16 + BI522*Baseline!B$18)</f>
        <v>1259834.532586064</v>
      </c>
      <c r="DF522" s="48">
        <f t="shared" si="16"/>
        <v>1496305.6715379586</v>
      </c>
      <c r="DG522" s="48"/>
      <c r="DH522" s="48">
        <f t="shared" si="50"/>
        <v>3.715493421225402E-2</v>
      </c>
      <c r="DI522" s="48">
        <f t="shared" si="51"/>
        <v>4.4118088056508881E-2</v>
      </c>
      <c r="DJ522" s="48">
        <f t="shared" si="52"/>
        <v>7.6763629900603425E-2</v>
      </c>
      <c r="DK522" s="48">
        <f t="shared" si="53"/>
        <v>0.84196334783063354</v>
      </c>
      <c r="DL522" s="48">
        <f t="shared" si="17"/>
        <v>0.99999999999999989</v>
      </c>
      <c r="DM522" s="48"/>
      <c r="DN522" s="48">
        <f>DH522 / (Baseline!B$7/Baseline!B$17)</f>
        <v>3.9660448472815455</v>
      </c>
      <c r="DO522" s="48">
        <f>DI522 / (Baseline!B$11/Baseline!B$17)</f>
        <v>1.0650317617624814</v>
      </c>
      <c r="DP522" s="48">
        <f>DJ522 / (Baseline!B$16/Baseline!B$17)</f>
        <v>1.1862300668281451</v>
      </c>
      <c r="DQ522" s="48">
        <f>DK522 / (Baseline!B$18/Baseline!B$17)</f>
        <v>0.95191389506285906</v>
      </c>
      <c r="DR522" s="71"/>
      <c r="DS522" s="48">
        <f>(AU522*Baseline!B$34)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2.8911012969629956E-2</v>
      </c>
      <c r="DT522" s="48">
        <f>(AZ522*Baseline!B$34) + (Baseline!D$88*(1-Baseline!D$89)*Baseline!B$35) + (Baseline!D$88*Baseline!D$89*((1-Baseline!D$90)*Baseline!B$40 + Baseline!D$90*Baseline!B$41))</f>
        <v>1.0452638592382518E-2</v>
      </c>
      <c r="DU522" s="48">
        <f>(BE522*Baseline!B$34) + (Baseline!F$88*(1-Baseline!F$89)*Baseline!B$35) + (Baseline!F$88*Baseline!F$89*((1-Baseline!F$90)*Baseline!B$40 + Baseline!F$90*Baseline!B$41))</f>
        <v>1.2909666045830675E-2</v>
      </c>
      <c r="DV522" s="48">
        <f>(BJ522*Baseline!B$34) + (Baseline!H$88*(1-Baseline!H$89)*Baseline!B$35) + (Baseline!H$88*Baseline!H$89*((1-Baseline!H$90)*Baseline!B$40 + Baseline!H$90*Baseline!B$41))</f>
        <v>9.3049631208366214E-3</v>
      </c>
      <c r="DW522" s="48">
        <f>( DS522*Baseline!B$7 + DT522*Baseline!B$11 + DU522*Baseline!B$16 + DV522*Baseline!B$18 ) / Baseline!B$17</f>
        <v>9.7694476829537063E-3</v>
      </c>
    </row>
    <row r="523" spans="1:127">
      <c r="A523" s="7" t="s">
        <v>831</v>
      </c>
      <c r="B523" s="1">
        <f>MIN( MAX( NORMINV( MCrands!B523, (B$5+B$4)/2, (B$5-B$4)/3.29 ), 0 ), 1 )</f>
        <v>0.4706593239451638</v>
      </c>
      <c r="C523" s="1">
        <f>MAX( NORMINV( MCrands!C523, (C$5+C$4)/2, (C$5-C$4)/3.29 ), 0 )</f>
        <v>2.692326657590185</v>
      </c>
      <c r="D523" s="40"/>
      <c r="E523" s="40">
        <f>Baseline!B$33 * (C523 * Baseline!B$66*Baseline!B$66/Baseline!B$73 + Baseline!B$52*Baseline!B$52/Baseline!B$74 + Baseline!B$53*Baseline!B$53/Baseline!B$75 + Baseline!B$54*Baseline!B$54/Baseline!B$76)</f>
        <v>2.2538009553580569E-5</v>
      </c>
      <c r="F523" s="40">
        <f>Baseline!B$33 * (C523 * Baseline!B$66*Baseline!B$57/Baseline!B$73 + Baseline!B$52*Baseline!B$67/Baseline!B$74 + Baseline!B$53*Baseline!B$55/Baseline!B$75 + Baseline!B$54*Baseline!B$56/Baseline!B$76)</f>
        <v>3.9618872437577397E-8</v>
      </c>
      <c r="G523" s="1">
        <f>Baseline!B$33 * (C523 * Baseline!B$66*Baseline!B$58/Baseline!B$73 + Baseline!B$52*Baseline!B$59/Baseline!B$74 + Baseline!B$53*Baseline!B$68/Baseline!B$75 + Baseline!B$54*Baseline!B$60/Baseline!B$76)</f>
        <v>1.0905077061769559E-7</v>
      </c>
      <c r="H523" s="40">
        <f>Baseline!B$33 * (C523 * Baseline!B$66*Baseline!B$61/Baseline!B$73 + Baseline!B$52*Baseline!B$62/Baseline!B$74 + Baseline!B$53*Baseline!B$63/Baseline!B$75 + Baseline!B$54*Baseline!B$69/Baseline!B$76)</f>
        <v>1.7945120599234348E-9</v>
      </c>
      <c r="I523" s="40">
        <f>Baseline!B$33 * (C523 * Baseline!B$57*Baseline!B$66/Baseline!B$73 + Baseline!B$67*Baseline!B$52/Baseline!B$74 + Baseline!B$55*Baseline!B$53/Baseline!B$75 + Baseline!B$56*Baseline!B$54/Baseline!B$76)</f>
        <v>3.9618872437577397E-8</v>
      </c>
      <c r="J523" s="1">
        <f>Baseline!B$33 * (C523 * Baseline!B$57*Baseline!B$57/Baseline!B$73 + Baseline!B$67*Baseline!B$67/Baseline!B$74 + Baseline!B$55*Baseline!B$55/Baseline!B$75 + Baseline!B$56*Baseline!B$56/Baseline!B$76)</f>
        <v>1.7949606480156684E-6</v>
      </c>
      <c r="K523" s="40">
        <f>Baseline!B$33 * (C523 * Baseline!B$57*Baseline!B$58/Baseline!B$73 + Baseline!B$67*Baseline!B$59/Baseline!B$74 + Baseline!B$55*Baseline!B$68/Baseline!B$75 + Baseline!B$56*Baseline!B$60/Baseline!B$76)</f>
        <v>1.3929349082417301E-8</v>
      </c>
      <c r="L523" s="1">
        <f>Baseline!B$33 * (C523 * Baseline!B$57*Baseline!B$61/Baseline!B$73 + Baseline!B$67*Baseline!B$62/Baseline!B$74 + Baseline!B$55*Baseline!B$63/Baseline!B$75 + Baseline!B$56*Baseline!B$69/Baseline!B$76)</f>
        <v>1.462943402749536E-8</v>
      </c>
      <c r="M523" s="40">
        <f>Baseline!B$33 * (C523 * Baseline!B$58*Baseline!B$66/Baseline!B$73 + Baseline!B$59*Baseline!B$52/Baseline!B$74 + Baseline!B$68*Baseline!B$53/Baseline!B$75 + Baseline!B$60*Baseline!B$54/Baseline!B$76)</f>
        <v>1.0905077061769559E-7</v>
      </c>
      <c r="N523" s="1">
        <f>Baseline!B$33 * (C523 * Baseline!B$58*Baseline!B$57/Baseline!B$73 + Baseline!B$59*Baseline!B$67/Baseline!B$74 + Baseline!B$68*Baseline!B$55/Baseline!B$75 + Baseline!B$60*Baseline!B$56/Baseline!B$76)</f>
        <v>1.3929349082417301E-8</v>
      </c>
      <c r="O523" s="1">
        <f>Baseline!B$33 * (C523 * Baseline!B$58*Baseline!B$58/Baseline!B$73 + Baseline!B$59*Baseline!B$59/Baseline!B$74 + Baseline!B$68*Baseline!B$68/Baseline!B$75 + Baseline!B$60*Baseline!B$60/Baseline!B$76)</f>
        <v>1.3250171349221033E-6</v>
      </c>
      <c r="P523" s="40">
        <f>Baseline!B$33 * (C523 * Baseline!B$58*Baseline!B$61/Baseline!B$73 + Baseline!B$59*Baseline!B$62/Baseline!B$74 + Baseline!B$68*Baseline!B$63/Baseline!B$75 + Baseline!B$60*Baseline!B$69/Baseline!B$76)</f>
        <v>1.6490079791279798E-9</v>
      </c>
      <c r="Q523" s="40">
        <f>Baseline!B$33 * (C523 * Baseline!B$61*Baseline!B$66/Baseline!B$73 + Baseline!B$62*Baseline!B$52/Baseline!B$74 + Baseline!B$63*Baseline!B$53/Baseline!B$75 + Baseline!B$69*Baseline!B$54/Baseline!B$76)</f>
        <v>1.7945120599234348E-9</v>
      </c>
      <c r="R523" s="40">
        <f>Baseline!B$33 * (C523 * Baseline!B$61*Baseline!B$57/Baseline!B$73 + Baseline!B$62*Baseline!B$67/Baseline!B$74 + Baseline!B$63*Baseline!B$55/Baseline!B$75 + Baseline!B$69*Baseline!B$56/Baseline!B$76)</f>
        <v>1.462943402749536E-8</v>
      </c>
      <c r="S523" s="40">
        <f>Baseline!B$33 * (C523 * Baseline!B$61*Baseline!B$58/Baseline!B$73 + Baseline!B$62*Baseline!B$59/Baseline!B$74 + Baseline!B$63*Baseline!B$68/Baseline!B$75 + Baseline!B$69*Baseline!B$60/Baseline!B$76)</f>
        <v>1.6490079791279798E-9</v>
      </c>
      <c r="T523" s="40">
        <f>Baseline!B$33 * (C523 * Baseline!B$61*Baseline!B$61/Baseline!B$73 + Baseline!B$62*Baseline!B$62/Baseline!B$74 + Baseline!B$63*Baseline!B$63/Baseline!B$75 + Baseline!B$69*Baseline!B$69/Baseline!B$76)</f>
        <v>9.8551806761674981E-8</v>
      </c>
      <c r="U523" s="40"/>
      <c r="V523" s="40">
        <f>E523 * ( Baseline!B$87 * Baseline!B$7 )</f>
        <v>0.23392200115661274</v>
      </c>
      <c r="W523" s="40">
        <f>F523 * ( Baseline!D$87 * Baseline!B$11 )</f>
        <v>7.308333214070472E-4</v>
      </c>
      <c r="X523" s="40">
        <f>G523 * ( Baseline!F$87 * Baseline!B$16 )</f>
        <v>3.7878534270043523E-3</v>
      </c>
      <c r="Y523" s="40">
        <f>H523 * ( Baseline!H$87 * Baseline!B$18 )</f>
        <v>6.310822774712447E-4</v>
      </c>
      <c r="Z523" s="48">
        <f t="shared" si="0"/>
        <v>0.2390717701824954</v>
      </c>
      <c r="AA523" s="40">
        <f>I523 * ( Baseline!B$87 * Baseline!B$7 )</f>
        <v>4.112042770296158E-4</v>
      </c>
      <c r="AB523" s="1">
        <f>J523 * ( Baseline!D$87 * Baseline!B$11 )</f>
        <v>3.3110913346943584E-2</v>
      </c>
      <c r="AC523" s="1">
        <f>K523 * ( Baseline!F$87 * Baseline!B$16 )</f>
        <v>4.8383273551312806E-4</v>
      </c>
      <c r="AD523" s="1">
        <f>L523 * ( Baseline!F$87 * Baseline!B$16 )</f>
        <v>5.0815002500487032E-4</v>
      </c>
      <c r="AE523" s="48">
        <f t="shared" si="1"/>
        <v>3.4514100384491195E-2</v>
      </c>
      <c r="AF523" s="48">
        <f>M523 * ( Baseline!B$87 * Baseline!B$7 )</f>
        <v>1.1318379482410626E-3</v>
      </c>
      <c r="AG523" s="48">
        <f>N523 * ( Baseline!D$87 * Baseline!B$11 )</f>
        <v>2.5694907069807882E-4</v>
      </c>
      <c r="AH523" s="48">
        <f>O523 * ( Baseline!F$87 * Baseline!B$16 )</f>
        <v>4.6024165321576854E-2</v>
      </c>
      <c r="AI523" s="48">
        <f>P523 * ( Baseline!H$87 * Baseline!B$18 )</f>
        <v>5.7991235293271932E-4</v>
      </c>
      <c r="AJ523" s="48">
        <f t="shared" si="2"/>
        <v>4.7992864693448718E-2</v>
      </c>
      <c r="AK523" s="48">
        <f>Q523 * ( Baseline!B$87 * Baseline!B$7 )</f>
        <v>1.8625240669945329E-5</v>
      </c>
      <c r="AL523" s="48">
        <f>R523 * ( Baseline!D$87 * Baseline!B$11 )</f>
        <v>2.6986325462606932E-4</v>
      </c>
      <c r="AM523" s="48">
        <f>S523 * ( Baseline!F$87 * Baseline!B$16 )</f>
        <v>5.7277912751254536E-5</v>
      </c>
      <c r="AN523" s="48">
        <f>T523 * ( Baseline!H$87 * Baseline!B$18 )</f>
        <v>3.4658055551166071E-2</v>
      </c>
      <c r="AO523" s="48">
        <f t="shared" si="3"/>
        <v>3.5003821959213338E-2</v>
      </c>
      <c r="AP523" s="48"/>
      <c r="AQ523" s="48">
        <f>V523 * ( (1-Baseline!B$88-Baseline!B$87) + (1-B523)*Baseline!B$88 )</f>
        <v>0.13092923221281988</v>
      </c>
      <c r="AR523" s="48">
        <f>W523 * ( (1-Baseline!B$88-Baseline!B$87) + (1-B523)*Baseline!B$88 )</f>
        <v>4.0905705822560131E-4</v>
      </c>
      <c r="AS523" s="48">
        <f>X523 * ( (1-Baseline!B$88-Baseline!B$87) + (1-B523)*Baseline!B$88 )</f>
        <v>2.1201115691565154E-3</v>
      </c>
      <c r="AT523" s="48">
        <f>Y523 * ( (1-Baseline!B$88-Baseline!B$87) + (1-B523)*Baseline!B$88 )</f>
        <v>3.5322508205249271E-4</v>
      </c>
      <c r="AU523" s="48">
        <f t="shared" si="4"/>
        <v>0.13381162592225448</v>
      </c>
      <c r="AV523" s="48">
        <f>AA523 * ( (1-Baseline!D$88-Baseline!D$87) + (1-B523)*Baseline!D$88 )</f>
        <v>3.2096262941082461E-4</v>
      </c>
      <c r="AW523" s="48">
        <f>AB523 * ( (1-Baseline!D$88-Baseline!D$87) + (1-B523)*Baseline!D$88 )</f>
        <v>2.5844492393894955E-2</v>
      </c>
      <c r="AX523" s="48">
        <f>AC523 * ( (1-Baseline!D$88-Baseline!D$87) + (1-B523)*Baseline!D$88 )</f>
        <v>3.7765226594211996E-4</v>
      </c>
      <c r="AY523" s="48">
        <f>AD523 * ( (1-Baseline!D$88-Baseline!D$87) + (1-B523)*Baseline!D$88 )</f>
        <v>3.9663295659007181E-4</v>
      </c>
      <c r="AZ523" s="48">
        <f t="shared" si="5"/>
        <v>2.6939740245837972E-2</v>
      </c>
      <c r="BA523" s="48">
        <f>AF523 * ( (1-Baseline!F$88-Baseline!F$87) + (1-Baseline!B$36)*Baseline!F$88 )</f>
        <v>8.145068063686124E-4</v>
      </c>
      <c r="BB523" s="48">
        <f>AG523 * ( (1-Baseline!F$88-Baseline!F$87) + (1-Baseline!B$36)*Baseline!F$88 )</f>
        <v>1.8490877364459987E-4</v>
      </c>
      <c r="BC523" s="48">
        <f>AH523 * ( (1-Baseline!F$88-Baseline!F$87) + (1-Baseline!B$36)*Baseline!F$88 )</f>
        <v>3.3120462138696995E-2</v>
      </c>
      <c r="BD523" s="48">
        <f>AI523 * ( (1-Baseline!F$88-Baseline!F$87) + (1-Baseline!B$36)*Baseline!F$88 )</f>
        <v>4.1732348636567868E-4</v>
      </c>
      <c r="BE523" s="48">
        <f t="shared" si="6"/>
        <v>3.453720120507589E-2</v>
      </c>
      <c r="BF523" s="48">
        <f>AK523 * ( (1-Baseline!H$88-Baseline!H$87) + (1-Baseline!B$36)*Baseline!H$88 )</f>
        <v>1.4757150687611082E-5</v>
      </c>
      <c r="BG523" s="48">
        <f>AL523 * ( (1-Baseline!H$88-Baseline!H$87) + (1-Baseline!B$36)*Baseline!H$88 )</f>
        <v>2.1381805390532723E-4</v>
      </c>
      <c r="BH523" s="48">
        <f>AM523 * ( (1-Baseline!H$88-Baseline!H$87) + (1-Baseline!B$36)*Baseline!H$88 )</f>
        <v>4.5382435831073989E-5</v>
      </c>
      <c r="BI523" s="48">
        <f>AN523 * ( (1-Baseline!H$88-Baseline!H$87) + (1-Baseline!B$36)*Baseline!H$88 )</f>
        <v>2.7460270574299898E-2</v>
      </c>
      <c r="BJ523" s="48">
        <f t="shared" si="7"/>
        <v>2.7734228214723908E-2</v>
      </c>
      <c r="BK523" s="48"/>
      <c r="BL523" s="48">
        <f t="shared" si="18"/>
        <v>0.97845931779418549</v>
      </c>
      <c r="BM523" s="48">
        <f t="shared" si="19"/>
        <v>3.0569620196025894E-3</v>
      </c>
      <c r="BN523" s="48">
        <f t="shared" si="20"/>
        <v>1.5844001255827467E-2</v>
      </c>
      <c r="BO523" s="48">
        <f t="shared" si="21"/>
        <v>2.639718930384412E-3</v>
      </c>
      <c r="BP523" s="48">
        <f t="shared" si="8"/>
        <v>1</v>
      </c>
      <c r="BQ523" s="48">
        <f t="shared" si="22"/>
        <v>1.1914095179904766E-2</v>
      </c>
      <c r="BR523" s="48">
        <f t="shared" si="23"/>
        <v>0.95934452812282689</v>
      </c>
      <c r="BS523" s="48">
        <f t="shared" si="24"/>
        <v>1.4018407842683822E-2</v>
      </c>
      <c r="BT523" s="48">
        <f t="shared" si="25"/>
        <v>1.4722968854584602E-2</v>
      </c>
      <c r="BU523" s="48">
        <f t="shared" si="9"/>
        <v>1</v>
      </c>
      <c r="BV523" s="48">
        <f t="shared" si="26"/>
        <v>2.3583462989146479E-2</v>
      </c>
      <c r="BW523" s="48">
        <f t="shared" si="27"/>
        <v>5.3539015088872937E-3</v>
      </c>
      <c r="BX523" s="48">
        <f t="shared" si="28"/>
        <v>0.95897933193930385</v>
      </c>
      <c r="BY523" s="48">
        <f t="shared" si="29"/>
        <v>1.2083303562662314E-2</v>
      </c>
      <c r="BZ523" s="48">
        <f t="shared" si="10"/>
        <v>0.99999999999999989</v>
      </c>
      <c r="CA523" s="48">
        <f t="shared" si="30"/>
        <v>5.3209162964111664E-4</v>
      </c>
      <c r="CB523" s="48">
        <f t="shared" si="31"/>
        <v>7.7095368311641968E-3</v>
      </c>
      <c r="CC523" s="48">
        <f t="shared" si="32"/>
        <v>1.6363331072245511E-3</v>
      </c>
      <c r="CD523" s="48">
        <f t="shared" si="33"/>
        <v>0.99012203843197022</v>
      </c>
      <c r="CE523" s="48">
        <f t="shared" si="11"/>
        <v>1</v>
      </c>
      <c r="CF523" s="48"/>
      <c r="CG523" s="48">
        <f t="shared" si="34"/>
        <v>0.97845931779418549</v>
      </c>
      <c r="CH523" s="48">
        <f t="shared" si="35"/>
        <v>3.0569620196025894E-3</v>
      </c>
      <c r="CI523" s="48">
        <f t="shared" si="36"/>
        <v>1.5844001255827467E-2</v>
      </c>
      <c r="CJ523" s="48">
        <f t="shared" si="37"/>
        <v>2.639718930384412E-3</v>
      </c>
      <c r="CK523" s="48">
        <f t="shared" si="12"/>
        <v>1</v>
      </c>
      <c r="CL523" s="48">
        <f t="shared" si="38"/>
        <v>1.1914095179904766E-2</v>
      </c>
      <c r="CM523" s="48">
        <f t="shared" si="39"/>
        <v>0.95934452812282689</v>
      </c>
      <c r="CN523" s="48">
        <f t="shared" si="40"/>
        <v>1.4018407842683822E-2</v>
      </c>
      <c r="CO523" s="48">
        <f t="shared" si="41"/>
        <v>1.4722968854584602E-2</v>
      </c>
      <c r="CP523" s="48">
        <f t="shared" si="13"/>
        <v>1</v>
      </c>
      <c r="CQ523" s="48">
        <f t="shared" si="42"/>
        <v>2.3583462989146479E-2</v>
      </c>
      <c r="CR523" s="48">
        <f t="shared" si="43"/>
        <v>5.3539015088872937E-3</v>
      </c>
      <c r="CS523" s="48">
        <f t="shared" si="44"/>
        <v>0.95897933193930385</v>
      </c>
      <c r="CT523" s="48">
        <f t="shared" si="45"/>
        <v>1.2083303562662314E-2</v>
      </c>
      <c r="CU523" s="48">
        <f t="shared" si="14"/>
        <v>0.99999999999999989</v>
      </c>
      <c r="CV523" s="48">
        <f t="shared" si="46"/>
        <v>5.3209162964111664E-4</v>
      </c>
      <c r="CW523" s="48">
        <f t="shared" si="47"/>
        <v>7.7095368311641968E-3</v>
      </c>
      <c r="CX523" s="48">
        <f t="shared" si="48"/>
        <v>1.6363331072245511E-3</v>
      </c>
      <c r="CY523" s="48">
        <f t="shared" si="49"/>
        <v>0.99012203843197022</v>
      </c>
      <c r="CZ523" s="48">
        <f t="shared" si="15"/>
        <v>1</v>
      </c>
      <c r="DA523" s="48"/>
      <c r="DB523" s="48">
        <f>(AQ523*Baseline!B$7 + AV523*Baseline!B$11 + BA523*Baseline!B$16 + BF523*Baseline!B$18)</f>
        <v>67593.49384341987</v>
      </c>
      <c r="DC523" s="48">
        <f>(AR523*Baseline!B$7 + AW523*Baseline!B$11 + BB523*Baseline!B$16 + BG523*Baseline!B$18)</f>
        <v>66033.684902769746</v>
      </c>
      <c r="DD523" s="48">
        <f>(AS523*Baseline!B$7 + AX523*Baseline!B$11 + BC523*Baseline!B$16 + BH523*Baseline!B$18)</f>
        <v>114876.08960978995</v>
      </c>
      <c r="DE523" s="48">
        <f>(AT523*Baseline!B$7 + AY523*Baseline!B$11 + BD523*Baseline!B$16 + BI523*Baseline!B$18)</f>
        <v>1259848.2251071511</v>
      </c>
      <c r="DF523" s="48">
        <f t="shared" si="16"/>
        <v>1508351.4934631307</v>
      </c>
      <c r="DG523" s="48"/>
      <c r="DH523" s="48">
        <f t="shared" si="50"/>
        <v>4.4812826543650777E-2</v>
      </c>
      <c r="DI523" s="48">
        <f t="shared" si="51"/>
        <v>4.377871151979195E-2</v>
      </c>
      <c r="DJ523" s="48">
        <f t="shared" si="52"/>
        <v>7.6160026431264918E-2</v>
      </c>
      <c r="DK523" s="48">
        <f t="shared" si="53"/>
        <v>0.83524843550529237</v>
      </c>
      <c r="DL523" s="48">
        <f t="shared" si="17"/>
        <v>1</v>
      </c>
      <c r="DM523" s="48"/>
      <c r="DN523" s="48">
        <f>DH523 / (Baseline!B$7/Baseline!B$17)</f>
        <v>4.7834744852529179</v>
      </c>
      <c r="DO523" s="48">
        <f>DI523 / (Baseline!B$11/Baseline!B$17)</f>
        <v>1.05683904973159</v>
      </c>
      <c r="DP523" s="48">
        <f>DJ523 / (Baseline!B$16/Baseline!B$17)</f>
        <v>1.1769025690964949</v>
      </c>
      <c r="DQ523" s="48">
        <f>DK523 / (Baseline!B$18/Baseline!B$17)</f>
        <v>0.94432209387211774</v>
      </c>
      <c r="DR523" s="71"/>
      <c r="DS523" s="48">
        <f>(AU523*Baseline!B$34)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3.2601275138338173E-2</v>
      </c>
      <c r="DT523" s="48">
        <f>(AZ523*Baseline!B$34) + (Baseline!D$88*(1-Baseline!D$89)*Baseline!B$35) + (Baseline!D$88*Baseline!D$89*((1-Baseline!D$90)*Baseline!B$40 + Baseline!D$90*Baseline!B$41))</f>
        <v>1.0454529036875698E-2</v>
      </c>
      <c r="DU523" s="48">
        <f>(BE523*Baseline!B$34) + (Baseline!F$88*(1-Baseline!F$89)*Baseline!B$35) + (Baseline!F$88*Baseline!F$89*((1-Baseline!F$90)*Baseline!B$40 + Baseline!F$90*Baseline!B$41))</f>
        <v>1.2911220180761386E-2</v>
      </c>
      <c r="DV523" s="48">
        <f>(BJ523*Baseline!B$34) + (Baseline!H$88*(1-Baseline!H$89)*Baseline!B$35) + (Baseline!H$88*Baseline!H$89*((1-Baseline!H$90)*Baseline!B$40 + Baseline!H$90*Baseline!B$41))</f>
        <v>9.3051342322085871E-3</v>
      </c>
      <c r="DW523" s="48">
        <f>( DS523*Baseline!B$7 + DT523*Baseline!B$11 + DU523*Baseline!B$16 + DV523*Baseline!B$18 ) / Baseline!B$17</f>
        <v>9.8043492426195811E-3</v>
      </c>
    </row>
    <row r="524" spans="1:127">
      <c r="A524" s="7" t="s">
        <v>832</v>
      </c>
      <c r="B524" s="1">
        <f>MIN( MAX( NORMINV( MCrands!B524, (B$5+B$4)/2, (B$5-B$4)/3.29 ), 0 ), 1 )</f>
        <v>0.29409745749606853</v>
      </c>
      <c r="C524" s="1">
        <f>MAX( NORMINV( MCrands!C524, (C$5+C$4)/2, (C$5-C$4)/3.29 ), 0 )</f>
        <v>2.2310883693143282</v>
      </c>
      <c r="D524" s="40"/>
      <c r="E524" s="40">
        <f>Baseline!B$33 * (C524 * Baseline!B$66*Baseline!B$66/Baseline!B$73 + Baseline!B$52*Baseline!B$52/Baseline!B$74 + Baseline!B$53*Baseline!B$53/Baseline!B$75 + Baseline!B$54*Baseline!B$54/Baseline!B$76)</f>
        <v>1.8678347847715645E-5</v>
      </c>
      <c r="F524" s="40">
        <f>Baseline!B$33 * (C524 * Baseline!B$66*Baseline!B$57/Baseline!B$73 + Baseline!B$52*Baseline!B$67/Baseline!B$74 + Baseline!B$53*Baseline!B$55/Baseline!B$75 + Baseline!B$54*Baseline!B$56/Baseline!B$76)</f>
        <v>3.9102702366582427E-8</v>
      </c>
      <c r="G524" s="1">
        <f>Baseline!B$33 * (C524 * Baseline!B$66*Baseline!B$58/Baseline!B$73 + Baseline!B$52*Baseline!B$59/Baseline!B$74 + Baseline!B$53*Baseline!B$68/Baseline!B$75 + Baseline!B$54*Baseline!B$60/Baseline!B$76)</f>
        <v>1.0778185252649961E-7</v>
      </c>
      <c r="H524" s="40">
        <f>Baseline!B$33 * (C524 * Baseline!B$66*Baseline!B$61/Baseline!B$73 + Baseline!B$52*Baseline!B$62/Baseline!B$74 + Baseline!B$53*Baseline!B$63/Baseline!B$75 + Baseline!B$54*Baseline!B$69/Baseline!B$76)</f>
        <v>1.6676202508038369E-9</v>
      </c>
      <c r="I524" s="40">
        <f>Baseline!B$33 * (C524 * Baseline!B$57*Baseline!B$66/Baseline!B$73 + Baseline!B$67*Baseline!B$52/Baseline!B$74 + Baseline!B$55*Baseline!B$53/Baseline!B$75 + Baseline!B$56*Baseline!B$54/Baseline!B$76)</f>
        <v>3.9102702366582427E-8</v>
      </c>
      <c r="J524" s="1">
        <f>Baseline!B$33 * (C524 * Baseline!B$57*Baseline!B$57/Baseline!B$73 + Baseline!B$67*Baseline!B$67/Baseline!B$74 + Baseline!B$55*Baseline!B$55/Baseline!B$75 + Baseline!B$56*Baseline!B$56/Baseline!B$76)</f>
        <v>1.7949605789859031E-6</v>
      </c>
      <c r="K524" s="40">
        <f>Baseline!B$33 * (C524 * Baseline!B$57*Baseline!B$58/Baseline!B$73 + Baseline!B$67*Baseline!B$59/Baseline!B$74 + Baseline!B$55*Baseline!B$68/Baseline!B$75 + Baseline!B$56*Baseline!B$60/Baseline!B$76)</f>
        <v>1.3929179384243957E-8</v>
      </c>
      <c r="L524" s="1">
        <f>Baseline!B$33 * (C524 * Baseline!B$57*Baseline!B$61/Baseline!B$73 + Baseline!B$67*Baseline!B$62/Baseline!B$74 + Baseline!B$55*Baseline!B$63/Baseline!B$75 + Baseline!B$56*Baseline!B$69/Baseline!B$76)</f>
        <v>1.4629417057678026E-8</v>
      </c>
      <c r="M524" s="40">
        <f>Baseline!B$33 * (C524 * Baseline!B$58*Baseline!B$66/Baseline!B$73 + Baseline!B$59*Baseline!B$52/Baseline!B$74 + Baseline!B$68*Baseline!B$53/Baseline!B$75 + Baseline!B$60*Baseline!B$54/Baseline!B$76)</f>
        <v>1.0778185252649961E-7</v>
      </c>
      <c r="N524" s="1">
        <f>Baseline!B$33 * (C524 * Baseline!B$58*Baseline!B$57/Baseline!B$73 + Baseline!B$59*Baseline!B$67/Baseline!B$74 + Baseline!B$68*Baseline!B$55/Baseline!B$75 + Baseline!B$60*Baseline!B$56/Baseline!B$76)</f>
        <v>1.3929179384243957E-8</v>
      </c>
      <c r="O524" s="1">
        <f>Baseline!B$33 * (C524 * Baseline!B$58*Baseline!B$58/Baseline!B$73 + Baseline!B$59*Baseline!B$59/Baseline!B$74 + Baseline!B$68*Baseline!B$68/Baseline!B$75 + Baseline!B$60*Baseline!B$60/Baseline!B$76)</f>
        <v>1.3250167177474274E-6</v>
      </c>
      <c r="P524" s="40">
        <f>Baseline!B$33 * (C524 * Baseline!B$58*Baseline!B$61/Baseline!B$73 + Baseline!B$59*Baseline!B$62/Baseline!B$74 + Baseline!B$68*Baseline!B$63/Baseline!B$75 + Baseline!B$60*Baseline!B$69/Baseline!B$76)</f>
        <v>1.6489662616603656E-9</v>
      </c>
      <c r="Q524" s="40">
        <f>Baseline!B$33 * (C524 * Baseline!B$61*Baseline!B$66/Baseline!B$73 + Baseline!B$62*Baseline!B$52/Baseline!B$74 + Baseline!B$63*Baseline!B$53/Baseline!B$75 + Baseline!B$69*Baseline!B$54/Baseline!B$76)</f>
        <v>1.6676202508038369E-9</v>
      </c>
      <c r="R524" s="40">
        <f>Baseline!B$33 * (C524 * Baseline!B$61*Baseline!B$57/Baseline!B$73 + Baseline!B$62*Baseline!B$67/Baseline!B$74 + Baseline!B$63*Baseline!B$55/Baseline!B$75 + Baseline!B$69*Baseline!B$56/Baseline!B$76)</f>
        <v>1.4629417057678026E-8</v>
      </c>
      <c r="S524" s="40">
        <f>Baseline!B$33 * (C524 * Baseline!B$61*Baseline!B$58/Baseline!B$73 + Baseline!B$62*Baseline!B$59/Baseline!B$74 + Baseline!B$63*Baseline!B$68/Baseline!B$75 + Baseline!B$69*Baseline!B$60/Baseline!B$76)</f>
        <v>1.6489662616603656E-9</v>
      </c>
      <c r="T524" s="40">
        <f>Baseline!B$33 * (C524 * Baseline!B$61*Baseline!B$61/Baseline!B$73 + Baseline!B$62*Baseline!B$62/Baseline!B$74 + Baseline!B$63*Baseline!B$63/Baseline!B$75 + Baseline!B$69*Baseline!B$69/Baseline!B$76)</f>
        <v>9.8551802589928224E-8</v>
      </c>
      <c r="U524" s="40"/>
      <c r="V524" s="40">
        <f>E524 * ( Baseline!B$87 * Baseline!B$7 )</f>
        <v>0.19386257231144066</v>
      </c>
      <c r="W524" s="40">
        <f>F524 * ( Baseline!D$87 * Baseline!B$11 )</f>
        <v>7.2131174080198256E-4</v>
      </c>
      <c r="X524" s="40">
        <f>G524 * ( Baseline!F$87 * Baseline!B$16 )</f>
        <v>3.7437778490593343E-3</v>
      </c>
      <c r="Y524" s="40">
        <f>H524 * ( Baseline!H$87 * Baseline!B$18 )</f>
        <v>5.8645779503948051E-4</v>
      </c>
      <c r="Z524" s="48">
        <f t="shared" si="0"/>
        <v>0.19891411969634146</v>
      </c>
      <c r="AA524" s="40">
        <f>I524 * ( Baseline!B$87 * Baseline!B$7 )</f>
        <v>4.05846947862759E-4</v>
      </c>
      <c r="AB524" s="1">
        <f>J524 * ( Baseline!D$87 * Baseline!B$11 )</f>
        <v>3.3110912073579413E-2</v>
      </c>
      <c r="AC524" s="1">
        <f>K524 * ( Baseline!F$87 * Baseline!B$16 )</f>
        <v>4.8382684108612113E-4</v>
      </c>
      <c r="AD524" s="1">
        <f>L524 * ( Baseline!F$87 * Baseline!B$16 )</f>
        <v>5.0814943556216961E-4</v>
      </c>
      <c r="AE524" s="48">
        <f t="shared" si="1"/>
        <v>3.4508735298090468E-2</v>
      </c>
      <c r="AF524" s="48">
        <f>M524 * ( Baseline!B$87 * Baseline!B$7 )</f>
        <v>1.1186678473725394E-3</v>
      </c>
      <c r="AG524" s="48">
        <f>N524 * ( Baseline!D$87 * Baseline!B$11 )</f>
        <v>2.5694594034448643E-4</v>
      </c>
      <c r="AH524" s="48">
        <f>O524 * ( Baseline!F$87 * Baseline!B$16 )</f>
        <v>4.6024150831110472E-2</v>
      </c>
      <c r="AI524" s="48">
        <f>P524 * ( Baseline!H$87 * Baseline!B$18 )</f>
        <v>5.79897682006254E-4</v>
      </c>
      <c r="AJ524" s="48">
        <f t="shared" si="2"/>
        <v>4.7979662300833753E-2</v>
      </c>
      <c r="AK524" s="48">
        <f>Q524 * ( Baseline!B$87 * Baseline!B$7 )</f>
        <v>1.7308230583093022E-5</v>
      </c>
      <c r="AL524" s="48">
        <f>R524 * ( Baseline!D$87 * Baseline!B$11 )</f>
        <v>2.6986294159071008E-4</v>
      </c>
      <c r="AM524" s="48">
        <f>S524 * ( Baseline!F$87 * Baseline!B$16 )</f>
        <v>5.7276463704615313E-5</v>
      </c>
      <c r="AN524" s="48">
        <f>T524 * ( Baseline!H$87 * Baseline!B$18 )</f>
        <v>3.4658054084073422E-2</v>
      </c>
      <c r="AO524" s="48">
        <f t="shared" si="3"/>
        <v>3.500250171995184E-2</v>
      </c>
      <c r="AP524" s="48"/>
      <c r="AQ524" s="48">
        <f>V524 * ( (1-Baseline!B$88-Baseline!B$87) + (1-B524)*Baseline!B$88 )</f>
        <v>0.13897101750178206</v>
      </c>
      <c r="AR524" s="48">
        <f>W524 * ( (1-Baseline!B$88-Baseline!B$87) + (1-B524)*Baseline!B$88 )</f>
        <v>5.1707467491040574E-4</v>
      </c>
      <c r="AS524" s="48">
        <f>X524 * ( (1-Baseline!B$88-Baseline!B$87) + (1-B524)*Baseline!B$88 )</f>
        <v>2.6837393664032438E-3</v>
      </c>
      <c r="AT524" s="48">
        <f>Y524 * ( (1-Baseline!B$88-Baseline!B$87) + (1-B524)*Baseline!B$88 )</f>
        <v>4.2040418388525873E-4</v>
      </c>
      <c r="AU524" s="48">
        <f t="shared" si="4"/>
        <v>0.14259223572698096</v>
      </c>
      <c r="AV524" s="48">
        <f>AA524 * ( (1-Baseline!D$88-Baseline!D$87) + (1-B524)*Baseline!D$88 )</f>
        <v>3.4888338189248104E-4</v>
      </c>
      <c r="AW524" s="48">
        <f>AB524 * ( (1-Baseline!D$88-Baseline!D$87) + (1-B524)*Baseline!D$88 )</f>
        <v>2.8463555147102734E-2</v>
      </c>
      <c r="AX524" s="48">
        <f>AC524 * ( (1-Baseline!D$88-Baseline!D$87) + (1-B524)*Baseline!D$88 )</f>
        <v>4.1591823089319615E-4</v>
      </c>
      <c r="AY524" s="48">
        <f>AD524 * ( (1-Baseline!D$88-Baseline!D$87) + (1-B524)*Baseline!D$88 )</f>
        <v>4.3682697262918853E-4</v>
      </c>
      <c r="AZ524" s="48">
        <f t="shared" si="5"/>
        <v>2.96651837325176E-2</v>
      </c>
      <c r="BA524" s="48">
        <f>AF524 * ( (1-Baseline!F$88-Baseline!F$87) + (1-Baseline!B$36)*Baseline!F$88 )</f>
        <v>8.0502918034039536E-4</v>
      </c>
      <c r="BB524" s="48">
        <f>AG524 * ( (1-Baseline!F$88-Baseline!F$87) + (1-Baseline!B$36)*Baseline!F$88 )</f>
        <v>1.8490652094198346E-4</v>
      </c>
      <c r="BC524" s="48">
        <f>AH524 * ( (1-Baseline!F$88-Baseline!F$87) + (1-Baseline!B$36)*Baseline!F$88 )</f>
        <v>3.3120451710893693E-2</v>
      </c>
      <c r="BD524" s="48">
        <f>AI524 * ( (1-Baseline!F$88-Baseline!F$87) + (1-Baseline!B$36)*Baseline!F$88 )</f>
        <v>4.1731292869752462E-4</v>
      </c>
      <c r="BE524" s="48">
        <f t="shared" si="6"/>
        <v>3.4527700340873595E-2</v>
      </c>
      <c r="BF524" s="48">
        <f>AK524 * ( (1-Baseline!H$88-Baseline!H$87) + (1-Baseline!B$36)*Baseline!H$88 )</f>
        <v>1.3713657255596262E-5</v>
      </c>
      <c r="BG524" s="48">
        <f>AL524 * ( (1-Baseline!H$88-Baseline!H$87) + (1-Baseline!B$36)*Baseline!H$88 )</f>
        <v>2.1381780588115138E-4</v>
      </c>
      <c r="BH524" s="48">
        <f>AM524 * ( (1-Baseline!H$88-Baseline!H$87) + (1-Baseline!B$36)*Baseline!H$88 )</f>
        <v>4.5381287722440801E-5</v>
      </c>
      <c r="BI524" s="48">
        <f>AN524 * ( (1-Baseline!H$88-Baseline!H$87) + (1-Baseline!B$36)*Baseline!H$88 )</f>
        <v>2.746026941189305E-2</v>
      </c>
      <c r="BJ524" s="48">
        <f t="shared" si="7"/>
        <v>2.7733182162752237E-2</v>
      </c>
      <c r="BK524" s="48"/>
      <c r="BL524" s="48">
        <f t="shared" si="18"/>
        <v>0.97460438005802508</v>
      </c>
      <c r="BM524" s="48">
        <f t="shared" si="19"/>
        <v>3.6262470552775412E-3</v>
      </c>
      <c r="BN524" s="48">
        <f t="shared" si="20"/>
        <v>1.8821076426221099E-2</v>
      </c>
      <c r="BO524" s="48">
        <f t="shared" si="21"/>
        <v>2.9482964604762895E-3</v>
      </c>
      <c r="BP524" s="48">
        <f t="shared" si="8"/>
        <v>1</v>
      </c>
      <c r="BQ524" s="48">
        <f t="shared" si="22"/>
        <v>1.1760701873221544E-2</v>
      </c>
      <c r="BR524" s="48">
        <f t="shared" si="23"/>
        <v>0.95949364088725664</v>
      </c>
      <c r="BS524" s="48">
        <f t="shared" si="24"/>
        <v>1.4020416480255466E-2</v>
      </c>
      <c r="BT524" s="48">
        <f t="shared" si="25"/>
        <v>1.4725240759266189E-2</v>
      </c>
      <c r="BU524" s="48">
        <f t="shared" si="9"/>
        <v>0.99999999999999978</v>
      </c>
      <c r="BV524" s="48">
        <f t="shared" si="26"/>
        <v>2.331545896172554E-2</v>
      </c>
      <c r="BW524" s="48">
        <f t="shared" si="27"/>
        <v>5.3553094795338197E-3</v>
      </c>
      <c r="BX524" s="48">
        <f t="shared" si="28"/>
        <v>0.95924290885037555</v>
      </c>
      <c r="BY524" s="48">
        <f t="shared" si="29"/>
        <v>1.2086322708365061E-2</v>
      </c>
      <c r="BZ524" s="48">
        <f t="shared" si="10"/>
        <v>1</v>
      </c>
      <c r="CA524" s="48">
        <f t="shared" si="30"/>
        <v>4.9448552910797024E-4</v>
      </c>
      <c r="CB524" s="48">
        <f t="shared" si="31"/>
        <v>7.7098186795284121E-3</v>
      </c>
      <c r="CC524" s="48">
        <f t="shared" si="32"/>
        <v>1.6363534287598379E-3</v>
      </c>
      <c r="CD524" s="48">
        <f t="shared" si="33"/>
        <v>0.99015934236260383</v>
      </c>
      <c r="CE524" s="48">
        <f t="shared" si="11"/>
        <v>1</v>
      </c>
      <c r="CF524" s="48"/>
      <c r="CG524" s="48">
        <f t="shared" si="34"/>
        <v>0.97460438005802508</v>
      </c>
      <c r="CH524" s="48">
        <f t="shared" si="35"/>
        <v>3.6262470552775412E-3</v>
      </c>
      <c r="CI524" s="48">
        <f t="shared" si="36"/>
        <v>1.8821076426221099E-2</v>
      </c>
      <c r="CJ524" s="48">
        <f t="shared" si="37"/>
        <v>2.9482964604762895E-3</v>
      </c>
      <c r="CK524" s="48">
        <f t="shared" si="12"/>
        <v>1</v>
      </c>
      <c r="CL524" s="48">
        <f t="shared" si="38"/>
        <v>1.1760701873221544E-2</v>
      </c>
      <c r="CM524" s="48">
        <f t="shared" si="39"/>
        <v>0.95949364088725664</v>
      </c>
      <c r="CN524" s="48">
        <f t="shared" si="40"/>
        <v>1.4020416480255466E-2</v>
      </c>
      <c r="CO524" s="48">
        <f t="shared" si="41"/>
        <v>1.4725240759266189E-2</v>
      </c>
      <c r="CP524" s="48">
        <f t="shared" si="13"/>
        <v>0.99999999999999978</v>
      </c>
      <c r="CQ524" s="48">
        <f t="shared" si="42"/>
        <v>2.331545896172554E-2</v>
      </c>
      <c r="CR524" s="48">
        <f t="shared" si="43"/>
        <v>5.3553094795338197E-3</v>
      </c>
      <c r="CS524" s="48">
        <f t="shared" si="44"/>
        <v>0.95924290885037555</v>
      </c>
      <c r="CT524" s="48">
        <f t="shared" si="45"/>
        <v>1.2086322708365061E-2</v>
      </c>
      <c r="CU524" s="48">
        <f t="shared" si="14"/>
        <v>1</v>
      </c>
      <c r="CV524" s="48">
        <f t="shared" si="46"/>
        <v>4.9448552910797024E-4</v>
      </c>
      <c r="CW524" s="48">
        <f t="shared" si="47"/>
        <v>7.7098186795284121E-3</v>
      </c>
      <c r="CX524" s="48">
        <f t="shared" si="48"/>
        <v>1.6363534287598379E-3</v>
      </c>
      <c r="CY524" s="48">
        <f t="shared" si="49"/>
        <v>0.99015934236260383</v>
      </c>
      <c r="CZ524" s="48">
        <f t="shared" si="15"/>
        <v>1</v>
      </c>
      <c r="DA524" s="48"/>
      <c r="DB524" s="48">
        <f>(AQ524*Baseline!B$7 + AV524*Baseline!B$11 + BA524*Baseline!B$16 + BF524*Baseline!B$18)</f>
        <v>71474.103006298013</v>
      </c>
      <c r="DC524" s="48">
        <f>(AR524*Baseline!B$7 + AW524*Baseline!B$11 + BB524*Baseline!B$16 + BG524*Baseline!B$18)</f>
        <v>71702.776046293453</v>
      </c>
      <c r="DD524" s="48">
        <f>(AS524*Baseline!B$7 + AX524*Baseline!B$11 + BC524*Baseline!B$16 + BH524*Baseline!B$18)</f>
        <v>115231.42501170081</v>
      </c>
      <c r="DE524" s="48">
        <f>(AT524*Baseline!B$7 + AY524*Baseline!B$11 + BD524*Baseline!B$16 + BI524*Baseline!B$18)</f>
        <v>1259966.91661166</v>
      </c>
      <c r="DF524" s="48">
        <f t="shared" si="16"/>
        <v>1518375.2206759523</v>
      </c>
      <c r="DG524" s="48"/>
      <c r="DH524" s="48">
        <f t="shared" si="50"/>
        <v>4.7072753844388394E-2</v>
      </c>
      <c r="DI524" s="48">
        <f t="shared" si="51"/>
        <v>4.7223357619319367E-2</v>
      </c>
      <c r="DJ524" s="48">
        <f t="shared" si="52"/>
        <v>7.5891270775877082E-2</v>
      </c>
      <c r="DK524" s="48">
        <f t="shared" si="53"/>
        <v>0.82981261776041515</v>
      </c>
      <c r="DL524" s="48">
        <f t="shared" si="17"/>
        <v>1</v>
      </c>
      <c r="DM524" s="48"/>
      <c r="DN524" s="48">
        <f>DH524 / (Baseline!B$7/Baseline!B$17)</f>
        <v>5.0247068603425573</v>
      </c>
      <c r="DO524" s="48">
        <f>DI524 / (Baseline!B$11/Baseline!B$17)</f>
        <v>1.1399944552724859</v>
      </c>
      <c r="DP524" s="48">
        <f>DJ524 / (Baseline!B$16/Baseline!B$17)</f>
        <v>1.1727494820230469</v>
      </c>
      <c r="DQ524" s="48">
        <f>DK524 / (Baseline!B$18/Baseline!B$17)</f>
        <v>0.9381764220258193</v>
      </c>
      <c r="DR524" s="71"/>
      <c r="DS524" s="48">
        <f>(AU524*Baseline!B$34)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3.3918366609047144E-2</v>
      </c>
      <c r="DT524" s="48">
        <f>(AZ524*Baseline!B$34) + (Baseline!D$88*(1-Baseline!D$89)*Baseline!B$35) + (Baseline!D$88*Baseline!D$89*((1-Baseline!D$90)*Baseline!B$40 + Baseline!D$90*Baseline!B$41))</f>
        <v>1.0863345559877644E-2</v>
      </c>
      <c r="DU524" s="48">
        <f>(BE524*Baseline!B$34) + (Baseline!F$88*(1-Baseline!F$89)*Baseline!B$35) + (Baseline!F$88*Baseline!F$89*((1-Baseline!F$90)*Baseline!B$40 + Baseline!F$90*Baseline!B$41))</f>
        <v>1.2909795051131042E-2</v>
      </c>
      <c r="DV524" s="48">
        <f>(BJ524*Baseline!B$34) + (Baseline!H$88*(1-Baseline!H$89)*Baseline!B$35) + (Baseline!H$88*Baseline!H$89*((1-Baseline!H$90)*Baseline!B$40 + Baseline!H$90*Baseline!B$41))</f>
        <v>9.3049773244128359E-3</v>
      </c>
      <c r="DW524" s="48">
        <f>( DS524*Baseline!B$7 + DT524*Baseline!B$11 + DU524*Baseline!B$16 + DV524*Baseline!B$18 ) / Baseline!B$17</f>
        <v>9.8333919858683162E-3</v>
      </c>
    </row>
    <row r="525" spans="1:127">
      <c r="A525" s="7" t="s">
        <v>833</v>
      </c>
      <c r="B525" s="1">
        <f>MIN( MAX( NORMINV( MCrands!B525, (B$5+B$4)/2, (B$5-B$4)/3.29 ), 0 ), 1 )</f>
        <v>0.79108779314006805</v>
      </c>
      <c r="C525" s="1">
        <f>MAX( NORMINV( MCrands!C525, (C$5+C$4)/2, (C$5-C$4)/3.29 ), 0 )</f>
        <v>2.6605451579908839</v>
      </c>
      <c r="D525" s="40"/>
      <c r="E525" s="40">
        <f>Baseline!B$33 * (C525 * Baseline!B$66*Baseline!B$66/Baseline!B$73 + Baseline!B$52*Baseline!B$52/Baseline!B$74 + Baseline!B$53*Baseline!B$53/Baseline!B$75 + Baseline!B$54*Baseline!B$54/Baseline!B$76)</f>
        <v>2.2272060606850843E-5</v>
      </c>
      <c r="F525" s="40">
        <f>Baseline!B$33 * (C525 * Baseline!B$66*Baseline!B$57/Baseline!B$73 + Baseline!B$52*Baseline!B$67/Baseline!B$74 + Baseline!B$53*Baseline!B$55/Baseline!B$75 + Baseline!B$54*Baseline!B$56/Baseline!B$76)</f>
        <v>3.9583305878335717E-8</v>
      </c>
      <c r="G525" s="1">
        <f>Baseline!B$33 * (C525 * Baseline!B$66*Baseline!B$58/Baseline!B$73 + Baseline!B$52*Baseline!B$59/Baseline!B$74 + Baseline!B$53*Baseline!B$68/Baseline!B$75 + Baseline!B$54*Baseline!B$60/Baseline!B$76)</f>
        <v>1.0896333615955977E-7</v>
      </c>
      <c r="H525" s="40">
        <f>Baseline!B$33 * (C525 * Baseline!B$66*Baseline!B$61/Baseline!B$73 + Baseline!B$52*Baseline!B$62/Baseline!B$74 + Baseline!B$53*Baseline!B$63/Baseline!B$75 + Baseline!B$54*Baseline!B$69/Baseline!B$76)</f>
        <v>1.785768614109853E-9</v>
      </c>
      <c r="I525" s="40">
        <f>Baseline!B$33 * (C525 * Baseline!B$57*Baseline!B$66/Baseline!B$73 + Baseline!B$67*Baseline!B$52/Baseline!B$74 + Baseline!B$55*Baseline!B$53/Baseline!B$75 + Baseline!B$56*Baseline!B$54/Baseline!B$76)</f>
        <v>3.9583305878335717E-8</v>
      </c>
      <c r="J525" s="1">
        <f>Baseline!B$33 * (C525 * Baseline!B$57*Baseline!B$57/Baseline!B$73 + Baseline!B$67*Baseline!B$67/Baseline!B$74 + Baseline!B$55*Baseline!B$55/Baseline!B$75 + Baseline!B$56*Baseline!B$56/Baseline!B$76)</f>
        <v>1.7949606432591911E-6</v>
      </c>
      <c r="K525" s="40">
        <f>Baseline!B$33 * (C525 * Baseline!B$57*Baseline!B$58/Baseline!B$73 + Baseline!B$67*Baseline!B$59/Baseline!B$74 + Baseline!B$55*Baseline!B$68/Baseline!B$75 + Baseline!B$56*Baseline!B$60/Baseline!B$76)</f>
        <v>1.3929337389410532E-8</v>
      </c>
      <c r="L525" s="1">
        <f>Baseline!B$33 * (C525 * Baseline!B$57*Baseline!B$61/Baseline!B$73 + Baseline!B$67*Baseline!B$62/Baseline!B$74 + Baseline!B$55*Baseline!B$63/Baseline!B$75 + Baseline!B$56*Baseline!B$69/Baseline!B$76)</f>
        <v>1.4629432858194683E-8</v>
      </c>
      <c r="M525" s="40">
        <f>Baseline!B$33 * (C525 * Baseline!B$58*Baseline!B$66/Baseline!B$73 + Baseline!B$59*Baseline!B$52/Baseline!B$74 + Baseline!B$68*Baseline!B$53/Baseline!B$75 + Baseline!B$60*Baseline!B$54/Baseline!B$76)</f>
        <v>1.0896333615955977E-7</v>
      </c>
      <c r="N525" s="1">
        <f>Baseline!B$33 * (C525 * Baseline!B$58*Baseline!B$57/Baseline!B$73 + Baseline!B$59*Baseline!B$67/Baseline!B$74 + Baseline!B$68*Baseline!B$55/Baseline!B$75 + Baseline!B$60*Baseline!B$56/Baseline!B$76)</f>
        <v>1.3929337389410532E-8</v>
      </c>
      <c r="O525" s="1">
        <f>Baseline!B$33 * (C525 * Baseline!B$58*Baseline!B$58/Baseline!B$73 + Baseline!B$59*Baseline!B$59/Baseline!B$74 + Baseline!B$68*Baseline!B$68/Baseline!B$75 + Baseline!B$60*Baseline!B$60/Baseline!B$76)</f>
        <v>1.3250171061767951E-6</v>
      </c>
      <c r="P525" s="40">
        <f>Baseline!B$33 * (C525 * Baseline!B$58*Baseline!B$61/Baseline!B$73 + Baseline!B$59*Baseline!B$62/Baseline!B$74 + Baseline!B$68*Baseline!B$63/Baseline!B$75 + Baseline!B$60*Baseline!B$69/Baseline!B$76)</f>
        <v>1.6490051045971482E-9</v>
      </c>
      <c r="Q525" s="40">
        <f>Baseline!B$33 * (C525 * Baseline!B$61*Baseline!B$66/Baseline!B$73 + Baseline!B$62*Baseline!B$52/Baseline!B$74 + Baseline!B$63*Baseline!B$53/Baseline!B$75 + Baseline!B$69*Baseline!B$54/Baseline!B$76)</f>
        <v>1.785768614109853E-9</v>
      </c>
      <c r="R525" s="40">
        <f>Baseline!B$33 * (C525 * Baseline!B$61*Baseline!B$57/Baseline!B$73 + Baseline!B$62*Baseline!B$67/Baseline!B$74 + Baseline!B$63*Baseline!B$55/Baseline!B$75 + Baseline!B$69*Baseline!B$56/Baseline!B$76)</f>
        <v>1.4629432858194683E-8</v>
      </c>
      <c r="S525" s="40">
        <f>Baseline!B$33 * (C525 * Baseline!B$61*Baseline!B$58/Baseline!B$73 + Baseline!B$62*Baseline!B$59/Baseline!B$74 + Baseline!B$63*Baseline!B$68/Baseline!B$75 + Baseline!B$69*Baseline!B$60/Baseline!B$76)</f>
        <v>1.6490051045971482E-9</v>
      </c>
      <c r="T525" s="40">
        <f>Baseline!B$33 * (C525 * Baseline!B$61*Baseline!B$61/Baseline!B$73 + Baseline!B$62*Baseline!B$62/Baseline!B$74 + Baseline!B$63*Baseline!B$63/Baseline!B$75 + Baseline!B$69*Baseline!B$69/Baseline!B$76)</f>
        <v>9.8551806474221896E-8</v>
      </c>
      <c r="U525" s="40"/>
      <c r="V525" s="40">
        <f>E525 * ( Baseline!B$87 * Baseline!B$7 )</f>
        <v>0.23116171703850491</v>
      </c>
      <c r="W525" s="40">
        <f>F525 * ( Baseline!D$87 * Baseline!B$11 )</f>
        <v>7.3017723946875953E-4</v>
      </c>
      <c r="X525" s="40">
        <f>G525 * ( Baseline!F$87 * Baseline!B$16 )</f>
        <v>3.784816411217925E-3</v>
      </c>
      <c r="Y525" s="40">
        <f>H525 * ( Baseline!H$87 * Baseline!B$18 )</f>
        <v>6.2800743956950491E-4</v>
      </c>
      <c r="Z525" s="48">
        <f t="shared" si="0"/>
        <v>0.23630471812876108</v>
      </c>
      <c r="AA525" s="40">
        <f>I525 * ( Baseline!B$87 * Baseline!B$7 )</f>
        <v>4.1083513171124642E-4</v>
      </c>
      <c r="AB525" s="1">
        <f>J525 * ( Baseline!D$87 * Baseline!B$11 )</f>
        <v>3.3110913259202769E-2</v>
      </c>
      <c r="AC525" s="1">
        <f>K525 * ( Baseline!F$87 * Baseline!B$16 )</f>
        <v>4.8383232935922827E-4</v>
      </c>
      <c r="AD525" s="1">
        <f>L525 * ( Baseline!F$87 * Baseline!B$16 )</f>
        <v>5.0814998438948025E-4</v>
      </c>
      <c r="AE525" s="48">
        <f t="shared" si="1"/>
        <v>3.4513730704662723E-2</v>
      </c>
      <c r="AF525" s="48">
        <f>M525 * ( Baseline!B$87 * Baseline!B$7 )</f>
        <v>1.1309304660000708E-3</v>
      </c>
      <c r="AG525" s="48">
        <f>N525 * ( Baseline!D$87 * Baseline!B$11 )</f>
        <v>2.5694885500191059E-4</v>
      </c>
      <c r="AH525" s="48">
        <f>O525 * ( Baseline!F$87 * Baseline!B$16 )</f>
        <v>4.6024164323115187E-2</v>
      </c>
      <c r="AI525" s="48">
        <f>P525 * ( Baseline!H$87 * Baseline!B$18 )</f>
        <v>5.7991134203649614E-4</v>
      </c>
      <c r="AJ525" s="48">
        <f t="shared" si="2"/>
        <v>4.7991954986153669E-2</v>
      </c>
      <c r="AK525" s="48">
        <f>Q525 * ( Baseline!B$87 * Baseline!B$7 )</f>
        <v>1.8534492445846164E-5</v>
      </c>
      <c r="AL525" s="48">
        <f>R525 * ( Baseline!D$87 * Baseline!B$11 )</f>
        <v>2.6986323305645252E-4</v>
      </c>
      <c r="AM525" s="48">
        <f>S525 * ( Baseline!F$87 * Baseline!B$16 )</f>
        <v>5.7277812905087476E-5</v>
      </c>
      <c r="AN525" s="48">
        <f>T525 * ( Baseline!H$87 * Baseline!B$18 )</f>
        <v>3.4658055450076448E-2</v>
      </c>
      <c r="AO525" s="48">
        <f t="shared" si="3"/>
        <v>3.5003730988483833E-2</v>
      </c>
      <c r="AP525" s="48"/>
      <c r="AQ525" s="48">
        <f>V525 * ( (1-Baseline!B$88-Baseline!B$87) + (1-B525)*Baseline!B$88 )</f>
        <v>6.3461257088371748E-2</v>
      </c>
      <c r="AR525" s="48">
        <f>W525 * ( (1-Baseline!B$88-Baseline!B$87) + (1-B525)*Baseline!B$88 )</f>
        <v>2.0045691867864938E-4</v>
      </c>
      <c r="AS525" s="48">
        <f>X525 * ( (1-Baseline!B$88-Baseline!B$87) + (1-B525)*Baseline!B$88 )</f>
        <v>1.0390527046681378E-3</v>
      </c>
      <c r="AT525" s="48">
        <f>Y525 * ( (1-Baseline!B$88-Baseline!B$87) + (1-B525)*Baseline!B$88 )</f>
        <v>1.7240805305703748E-4</v>
      </c>
      <c r="AU525" s="48">
        <f t="shared" si="4"/>
        <v>6.4873174764775582E-2</v>
      </c>
      <c r="AV525" s="48">
        <f>AA525 * ( (1-Baseline!D$88-Baseline!D$87) + (1-B525)*Baseline!D$88 )</f>
        <v>2.6169830959726209E-4</v>
      </c>
      <c r="AW525" s="48">
        <f>AB525 * ( (1-Baseline!D$88-Baseline!D$87) + (1-B525)*Baseline!D$88 )</f>
        <v>2.1091356021726838E-2</v>
      </c>
      <c r="AX525" s="48">
        <f>AC525 * ( (1-Baseline!D$88-Baseline!D$87) + (1-B525)*Baseline!D$88 )</f>
        <v>3.0819687253720243E-4</v>
      </c>
      <c r="AY525" s="48">
        <f>AD525 * ( (1-Baseline!D$88-Baseline!D$87) + (1-B525)*Baseline!D$88 )</f>
        <v>3.2368700160255009E-4</v>
      </c>
      <c r="AZ525" s="48">
        <f t="shared" si="5"/>
        <v>2.1984938205463853E-2</v>
      </c>
      <c r="BA525" s="48">
        <f>AF525 * ( (1-Baseline!F$88-Baseline!F$87) + (1-Baseline!B$36)*Baseline!F$88 )</f>
        <v>8.1385375310856305E-4</v>
      </c>
      <c r="BB525" s="48">
        <f>AG525 * ( (1-Baseline!F$88-Baseline!F$87) + (1-Baseline!B$36)*Baseline!F$88 )</f>
        <v>1.8490861842273494E-4</v>
      </c>
      <c r="BC525" s="48">
        <f>AH525 * ( (1-Baseline!F$88-Baseline!F$87) + (1-Baseline!B$36)*Baseline!F$88 )</f>
        <v>3.3120461420172033E-2</v>
      </c>
      <c r="BD525" s="48">
        <f>AI525 * ( (1-Baseline!F$88-Baseline!F$87) + (1-Baseline!B$36)*Baseline!F$88 )</f>
        <v>4.1732275889240782E-4</v>
      </c>
      <c r="BE525" s="48">
        <f t="shared" si="6"/>
        <v>3.4536546550595737E-2</v>
      </c>
      <c r="BF525" s="48">
        <f>AK525 * ( (1-Baseline!H$88-Baseline!H$87) + (1-Baseline!B$36)*Baseline!H$88 )</f>
        <v>1.4685249054692831E-5</v>
      </c>
      <c r="BG525" s="48">
        <f>AL525 * ( (1-Baseline!H$88-Baseline!H$87) + (1-Baseline!B$36)*Baseline!H$88 )</f>
        <v>2.1381803681528843E-4</v>
      </c>
      <c r="BH525" s="48">
        <f>AM525 * ( (1-Baseline!H$88-Baseline!H$87) + (1-Baseline!B$36)*Baseline!H$88 )</f>
        <v>4.5382356720958904E-5</v>
      </c>
      <c r="BI525" s="48">
        <f>AN525 * ( (1-Baseline!H$88-Baseline!H$87) + (1-Baseline!B$36)*Baseline!H$88 )</f>
        <v>2.7460270494204568E-2</v>
      </c>
      <c r="BJ525" s="48">
        <f t="shared" si="7"/>
        <v>2.7734156136795508E-2</v>
      </c>
      <c r="BK525" s="48"/>
      <c r="BL525" s="48">
        <f t="shared" si="18"/>
        <v>0.97823572406432535</v>
      </c>
      <c r="BM525" s="48">
        <f t="shared" si="19"/>
        <v>3.0899816357915044E-3</v>
      </c>
      <c r="BN525" s="48">
        <f t="shared" si="20"/>
        <v>1.601667728511286E-2</v>
      </c>
      <c r="BO525" s="48">
        <f t="shared" si="21"/>
        <v>2.6576170147703409E-3</v>
      </c>
      <c r="BP525" s="48">
        <f t="shared" si="8"/>
        <v>1.0000000000000002</v>
      </c>
      <c r="BQ525" s="48">
        <f t="shared" si="22"/>
        <v>1.1903527185362884E-2</v>
      </c>
      <c r="BR525" s="48">
        <f t="shared" si="23"/>
        <v>0.95935480121045169</v>
      </c>
      <c r="BS525" s="48">
        <f t="shared" si="24"/>
        <v>1.4018546227280602E-2</v>
      </c>
      <c r="BT525" s="48">
        <f t="shared" si="25"/>
        <v>1.4723125376904862E-2</v>
      </c>
      <c r="BU525" s="48">
        <f t="shared" si="9"/>
        <v>1</v>
      </c>
      <c r="BV525" s="48">
        <f t="shared" si="26"/>
        <v>2.356500097414993E-2</v>
      </c>
      <c r="BW525" s="48">
        <f t="shared" si="27"/>
        <v>5.353998499874486E-3</v>
      </c>
      <c r="BX525" s="48">
        <f t="shared" si="28"/>
        <v>0.95899748898318027</v>
      </c>
      <c r="BY525" s="48">
        <f t="shared" si="29"/>
        <v>1.2083511542795213E-2</v>
      </c>
      <c r="BZ525" s="48">
        <f t="shared" si="10"/>
        <v>0.99999999999999989</v>
      </c>
      <c r="CA525" s="48">
        <f t="shared" si="30"/>
        <v>5.2950048244697063E-4</v>
      </c>
      <c r="CB525" s="48">
        <f t="shared" si="31"/>
        <v>7.709556251167541E-3</v>
      </c>
      <c r="CC525" s="48">
        <f t="shared" si="32"/>
        <v>1.6363345074252736E-3</v>
      </c>
      <c r="CD525" s="48">
        <f t="shared" si="33"/>
        <v>0.99012460875896025</v>
      </c>
      <c r="CE525" s="48">
        <f t="shared" si="11"/>
        <v>1</v>
      </c>
      <c r="CF525" s="48"/>
      <c r="CG525" s="48">
        <f t="shared" si="34"/>
        <v>0.97823572406432535</v>
      </c>
      <c r="CH525" s="48">
        <f t="shared" si="35"/>
        <v>3.0899816357915044E-3</v>
      </c>
      <c r="CI525" s="48">
        <f t="shared" si="36"/>
        <v>1.601667728511286E-2</v>
      </c>
      <c r="CJ525" s="48">
        <f t="shared" si="37"/>
        <v>2.6576170147703409E-3</v>
      </c>
      <c r="CK525" s="48">
        <f t="shared" si="12"/>
        <v>1.0000000000000002</v>
      </c>
      <c r="CL525" s="48">
        <f t="shared" si="38"/>
        <v>1.1903527185362884E-2</v>
      </c>
      <c r="CM525" s="48">
        <f t="shared" si="39"/>
        <v>0.95935480121045169</v>
      </c>
      <c r="CN525" s="48">
        <f t="shared" si="40"/>
        <v>1.4018546227280602E-2</v>
      </c>
      <c r="CO525" s="48">
        <f t="shared" si="41"/>
        <v>1.4723125376904862E-2</v>
      </c>
      <c r="CP525" s="48">
        <f t="shared" si="13"/>
        <v>1</v>
      </c>
      <c r="CQ525" s="48">
        <f t="shared" si="42"/>
        <v>2.356500097414993E-2</v>
      </c>
      <c r="CR525" s="48">
        <f t="shared" si="43"/>
        <v>5.353998499874486E-3</v>
      </c>
      <c r="CS525" s="48">
        <f t="shared" si="44"/>
        <v>0.95899748898318027</v>
      </c>
      <c r="CT525" s="48">
        <f t="shared" si="45"/>
        <v>1.2083511542795213E-2</v>
      </c>
      <c r="CU525" s="48">
        <f t="shared" si="14"/>
        <v>0.99999999999999989</v>
      </c>
      <c r="CV525" s="48">
        <f t="shared" si="46"/>
        <v>5.2950048244697063E-4</v>
      </c>
      <c r="CW525" s="48">
        <f t="shared" si="47"/>
        <v>7.709556251167541E-3</v>
      </c>
      <c r="CX525" s="48">
        <f t="shared" si="48"/>
        <v>1.6363345074252736E-3</v>
      </c>
      <c r="CY525" s="48">
        <f t="shared" si="49"/>
        <v>0.99012460875896025</v>
      </c>
      <c r="CZ525" s="48">
        <f t="shared" si="15"/>
        <v>1</v>
      </c>
      <c r="DA525" s="48"/>
      <c r="DB525" s="48">
        <f>(AQ525*Baseline!B$7 + AV525*Baseline!B$11 + BA525*Baseline!B$16 + BF525*Baseline!B$18)</f>
        <v>34738.950087004734</v>
      </c>
      <c r="DC525" s="48">
        <f>(AR525*Baseline!B$7 + AW525*Baseline!B$11 + BB525*Baseline!B$16 + BG525*Baseline!B$18)</f>
        <v>55739.154913021281</v>
      </c>
      <c r="DD525" s="48">
        <f>(AS525*Baseline!B$7 + AX525*Baseline!B$11 + BC525*Baseline!B$16 + BH525*Baseline!B$18)</f>
        <v>114202.81918905312</v>
      </c>
      <c r="DE525" s="48">
        <f>(AT525*Baseline!B$7 + AY525*Baseline!B$11 + BD525*Baseline!B$16 + BI525*Baseline!B$18)</f>
        <v>1259604.0862037316</v>
      </c>
      <c r="DF525" s="48">
        <f t="shared" si="16"/>
        <v>1464285.0103928107</v>
      </c>
      <c r="DG525" s="48"/>
      <c r="DH525" s="48">
        <f t="shared" si="50"/>
        <v>2.3724172439411658E-2</v>
      </c>
      <c r="DI525" s="48">
        <f t="shared" si="51"/>
        <v>3.8065782629345249E-2</v>
      </c>
      <c r="DJ525" s="48">
        <f t="shared" si="52"/>
        <v>7.7992206693707086E-2</v>
      </c>
      <c r="DK525" s="48">
        <f t="shared" si="53"/>
        <v>0.86021783823753606</v>
      </c>
      <c r="DL525" s="48">
        <f t="shared" si="17"/>
        <v>1</v>
      </c>
      <c r="DM525" s="48"/>
      <c r="DN525" s="48">
        <f>DH525 / (Baseline!B$7/Baseline!B$17)</f>
        <v>2.5323993664431086</v>
      </c>
      <c r="DO525" s="48">
        <f>DI525 / (Baseline!B$11/Baseline!B$17)</f>
        <v>0.91892621195804636</v>
      </c>
      <c r="DP525" s="48">
        <f>DJ525 / (Baseline!B$16/Baseline!B$17)</f>
        <v>1.2052152911234779</v>
      </c>
      <c r="DQ525" s="48">
        <f>DK525 / (Baseline!B$18/Baseline!B$17)</f>
        <v>0.9725522080136475</v>
      </c>
      <c r="DR525" s="71"/>
      <c r="DS525" s="48">
        <f>(AU525*Baseline!B$34)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2.2260507464716337E-2</v>
      </c>
      <c r="DT525" s="48">
        <f>(AZ525*Baseline!B$34) + (Baseline!D$88*(1-Baseline!D$89)*Baseline!B$35) + (Baseline!D$88*Baseline!D$89*((1-Baseline!D$90)*Baseline!B$40 + Baseline!D$90*Baseline!B$41))</f>
        <v>9.711308730819582E-3</v>
      </c>
      <c r="DU525" s="48">
        <f>(BE525*Baseline!B$34) + (Baseline!F$88*(1-Baseline!F$89)*Baseline!B$35) + (Baseline!F$88*Baseline!F$89*((1-Baseline!F$90)*Baseline!B$40 + Baseline!F$90*Baseline!B$41))</f>
        <v>1.2911121982589363E-2</v>
      </c>
      <c r="DV525" s="48">
        <f>(BJ525*Baseline!B$34) + (Baseline!H$88*(1-Baseline!H$89)*Baseline!B$35) + (Baseline!H$88*Baseline!H$89*((1-Baseline!H$90)*Baseline!B$40 + Baseline!H$90*Baseline!B$41))</f>
        <v>9.3051234205193262E-3</v>
      </c>
      <c r="DW525" s="48">
        <f>( DS525*Baseline!B$7 + DT525*Baseline!B$11 + DU525*Baseline!B$16 + DV525*Baseline!B$18 ) / Baseline!B$17</f>
        <v>9.676671032058444E-3</v>
      </c>
    </row>
    <row r="526" spans="1:127">
      <c r="A526" s="7" t="s">
        <v>834</v>
      </c>
      <c r="B526" s="1">
        <f>MIN( MAX( NORMINV( MCrands!B526, (B$5+B$4)/2, (B$5-B$4)/3.29 ), 0 ), 1 )</f>
        <v>0.3514756378714764</v>
      </c>
      <c r="C526" s="1">
        <f>MAX( NORMINV( MCrands!C526, (C$5+C$4)/2, (C$5-C$4)/3.29 ), 0 )</f>
        <v>2.3767575848404574</v>
      </c>
      <c r="D526" s="40"/>
      <c r="E526" s="40">
        <f>Baseline!B$33 * (C526 * Baseline!B$66*Baseline!B$66/Baseline!B$73 + Baseline!B$52*Baseline!B$52/Baseline!B$74 + Baseline!B$53*Baseline!B$53/Baseline!B$75 + Baseline!B$54*Baseline!B$54/Baseline!B$76)</f>
        <v>1.9897314067955639E-5</v>
      </c>
      <c r="F526" s="40">
        <f>Baseline!B$33 * (C526 * Baseline!B$66*Baseline!B$57/Baseline!B$73 + Baseline!B$52*Baseline!B$67/Baseline!B$74 + Baseline!B$53*Baseline!B$55/Baseline!B$75 + Baseline!B$54*Baseline!B$56/Baseline!B$76)</f>
        <v>3.9265720249596806E-8</v>
      </c>
      <c r="G526" s="1">
        <f>Baseline!B$33 * (C526 * Baseline!B$66*Baseline!B$58/Baseline!B$73 + Baseline!B$52*Baseline!B$59/Baseline!B$74 + Baseline!B$53*Baseline!B$68/Baseline!B$75 + Baseline!B$54*Baseline!B$60/Baseline!B$76)</f>
        <v>1.0818260482224327E-7</v>
      </c>
      <c r="H526" s="40">
        <f>Baseline!B$33 * (C526 * Baseline!B$66*Baseline!B$61/Baseline!B$73 + Baseline!B$52*Baseline!B$62/Baseline!B$74 + Baseline!B$53*Baseline!B$63/Baseline!B$75 + Baseline!B$54*Baseline!B$69/Baseline!B$76)</f>
        <v>1.7076954803782043E-9</v>
      </c>
      <c r="I526" s="40">
        <f>Baseline!B$33 * (C526 * Baseline!B$57*Baseline!B$66/Baseline!B$73 + Baseline!B$67*Baseline!B$52/Baseline!B$74 + Baseline!B$55*Baseline!B$53/Baseline!B$75 + Baseline!B$56*Baseline!B$54/Baseline!B$76)</f>
        <v>3.9265720249596806E-8</v>
      </c>
      <c r="J526" s="1">
        <f>Baseline!B$33 * (C526 * Baseline!B$57*Baseline!B$57/Baseline!B$73 + Baseline!B$67*Baseline!B$67/Baseline!B$74 + Baseline!B$55*Baseline!B$55/Baseline!B$75 + Baseline!B$56*Baseline!B$56/Baseline!B$76)</f>
        <v>1.794960600787024E-6</v>
      </c>
      <c r="K526" s="40">
        <f>Baseline!B$33 * (C526 * Baseline!B$57*Baseline!B$58/Baseline!B$73 + Baseline!B$67*Baseline!B$59/Baseline!B$74 + Baseline!B$55*Baseline!B$68/Baseline!B$75 + Baseline!B$56*Baseline!B$60/Baseline!B$76)</f>
        <v>1.3929232978666655E-8</v>
      </c>
      <c r="L526" s="1">
        <f>Baseline!B$33 * (C526 * Baseline!B$57*Baseline!B$61/Baseline!B$73 + Baseline!B$67*Baseline!B$62/Baseline!B$74 + Baseline!B$55*Baseline!B$63/Baseline!B$75 + Baseline!B$56*Baseline!B$69/Baseline!B$76)</f>
        <v>1.4629422417120295E-8</v>
      </c>
      <c r="M526" s="40">
        <f>Baseline!B$33 * (C526 * Baseline!B$58*Baseline!B$66/Baseline!B$73 + Baseline!B$59*Baseline!B$52/Baseline!B$74 + Baseline!B$68*Baseline!B$53/Baseline!B$75 + Baseline!B$60*Baseline!B$54/Baseline!B$76)</f>
        <v>1.0818260482224327E-7</v>
      </c>
      <c r="N526" s="1">
        <f>Baseline!B$33 * (C526 * Baseline!B$58*Baseline!B$57/Baseline!B$73 + Baseline!B$59*Baseline!B$67/Baseline!B$74 + Baseline!B$68*Baseline!B$55/Baseline!B$75 + Baseline!B$60*Baseline!B$56/Baseline!B$76)</f>
        <v>1.3929232978666655E-8</v>
      </c>
      <c r="O526" s="1">
        <f>Baseline!B$33 * (C526 * Baseline!B$58*Baseline!B$58/Baseline!B$73 + Baseline!B$59*Baseline!B$59/Baseline!B$74 + Baseline!B$68*Baseline!B$68/Baseline!B$75 + Baseline!B$60*Baseline!B$60/Baseline!B$76)</f>
        <v>1.3250168495003831E-6</v>
      </c>
      <c r="P526" s="40">
        <f>Baseline!B$33 * (C526 * Baseline!B$58*Baseline!B$61/Baseline!B$73 + Baseline!B$59*Baseline!B$62/Baseline!B$74 + Baseline!B$68*Baseline!B$63/Baseline!B$75 + Baseline!B$60*Baseline!B$69/Baseline!B$76)</f>
        <v>1.648979436955946E-9</v>
      </c>
      <c r="Q526" s="40">
        <f>Baseline!B$33 * (C526 * Baseline!B$61*Baseline!B$66/Baseline!B$73 + Baseline!B$62*Baseline!B$52/Baseline!B$74 + Baseline!B$63*Baseline!B$53/Baseline!B$75 + Baseline!B$69*Baseline!B$54/Baseline!B$76)</f>
        <v>1.7076954803782043E-9</v>
      </c>
      <c r="R526" s="40">
        <f>Baseline!B$33 * (C526 * Baseline!B$61*Baseline!B$57/Baseline!B$73 + Baseline!B$62*Baseline!B$67/Baseline!B$74 + Baseline!B$63*Baseline!B$55/Baseline!B$75 + Baseline!B$69*Baseline!B$56/Baseline!B$76)</f>
        <v>1.4629422417120295E-8</v>
      </c>
      <c r="S526" s="40">
        <f>Baseline!B$33 * (C526 * Baseline!B$61*Baseline!B$58/Baseline!B$73 + Baseline!B$62*Baseline!B$59/Baseline!B$74 + Baseline!B$63*Baseline!B$68/Baseline!B$75 + Baseline!B$69*Baseline!B$60/Baseline!B$76)</f>
        <v>1.648979436955946E-9</v>
      </c>
      <c r="T526" s="40">
        <f>Baseline!B$33 * (C526 * Baseline!B$61*Baseline!B$61/Baseline!B$73 + Baseline!B$62*Baseline!B$62/Baseline!B$74 + Baseline!B$63*Baseline!B$63/Baseline!B$75 + Baseline!B$69*Baseline!B$69/Baseline!B$76)</f>
        <v>9.8551803907457771E-8</v>
      </c>
      <c r="U526" s="40"/>
      <c r="V526" s="40">
        <f>E526 * ( Baseline!B$87 * Baseline!B$7 )</f>
        <v>0.20651422271131159</v>
      </c>
      <c r="W526" s="40">
        <f>F526 * ( Baseline!D$87 * Baseline!B$11 )</f>
        <v>7.2431886577960171E-4</v>
      </c>
      <c r="X526" s="40">
        <f>G526 * ( Baseline!F$87 * Baseline!B$16 )</f>
        <v>3.7576978878469023E-3</v>
      </c>
      <c r="Y526" s="40">
        <f>H526 * ( Baseline!H$87 * Baseline!B$18 )</f>
        <v>6.0055118995991016E-4</v>
      </c>
      <c r="Z526" s="48">
        <f t="shared" si="0"/>
        <v>0.211596790654898</v>
      </c>
      <c r="AA526" s="40">
        <f>I526 * ( Baseline!B$87 * Baseline!B$7 )</f>
        <v>4.0753891047056525E-4</v>
      </c>
      <c r="AB526" s="1">
        <f>J526 * ( Baseline!D$87 * Baseline!B$11 )</f>
        <v>3.3110912475735874E-2</v>
      </c>
      <c r="AC526" s="1">
        <f>K526 * ( Baseline!F$87 * Baseline!B$16 )</f>
        <v>4.8382870267606252E-4</v>
      </c>
      <c r="AD526" s="1">
        <f>L526 * ( Baseline!F$87 * Baseline!B$16 )</f>
        <v>5.0814962172116365E-4</v>
      </c>
      <c r="AE526" s="48">
        <f t="shared" si="1"/>
        <v>3.4510429710603668E-2</v>
      </c>
      <c r="AF526" s="48">
        <f>M526 * ( Baseline!B$87 * Baseline!B$7 )</f>
        <v>1.1228272554500629E-3</v>
      </c>
      <c r="AG526" s="48">
        <f>N526 * ( Baseline!D$87 * Baseline!B$11 )</f>
        <v>2.5694692897913296E-4</v>
      </c>
      <c r="AH526" s="48">
        <f>O526 * ( Baseline!F$87 * Baseline!B$16 )</f>
        <v>4.6024155407519071E-2</v>
      </c>
      <c r="AI526" s="48">
        <f>P526 * ( Baseline!H$87 * Baseline!B$18 )</f>
        <v>5.7990231540812798E-4</v>
      </c>
      <c r="AJ526" s="48">
        <f t="shared" si="2"/>
        <v>4.7983831907356396E-2</v>
      </c>
      <c r="AK526" s="48">
        <f>Q526 * ( Baseline!B$87 * Baseline!B$7 )</f>
        <v>1.7724171390845382E-5</v>
      </c>
      <c r="AL526" s="48">
        <f>R526 * ( Baseline!D$87 * Baseline!B$11 )</f>
        <v>2.6986304045417475E-4</v>
      </c>
      <c r="AM526" s="48">
        <f>S526 * ( Baseline!F$87 * Baseline!B$16 )</f>
        <v>5.7276921345475924E-5</v>
      </c>
      <c r="AN526" s="48">
        <f>T526 * ( Baseline!H$87 * Baseline!B$18 )</f>
        <v>3.4658054547413608E-2</v>
      </c>
      <c r="AO526" s="48">
        <f t="shared" si="3"/>
        <v>3.5002918680604102E-2</v>
      </c>
      <c r="AP526" s="48"/>
      <c r="AQ526" s="48">
        <f>V526 * ( (1-Baseline!B$88-Baseline!B$87) + (1-B526)*Baseline!B$88 )</f>
        <v>0.13749441918556807</v>
      </c>
      <c r="AR526" s="48">
        <f>W526 * ( (1-Baseline!B$88-Baseline!B$87) + (1-B526)*Baseline!B$88 )</f>
        <v>4.8224185457063366E-4</v>
      </c>
      <c r="AS526" s="48">
        <f>X526 * ( (1-Baseline!B$88-Baseline!B$87) + (1-B526)*Baseline!B$88 )</f>
        <v>2.5018252098142108E-3</v>
      </c>
      <c r="AT526" s="48">
        <f>Y526 * ( (1-Baseline!B$88-Baseline!B$87) + (1-B526)*Baseline!B$88 )</f>
        <v>3.9983898431135417E-4</v>
      </c>
      <c r="AU526" s="48">
        <f t="shared" si="4"/>
        <v>0.14087832523426425</v>
      </c>
      <c r="AV526" s="48">
        <f>AA526 * ( (1-Baseline!D$88-Baseline!D$87) + (1-B526)*Baseline!D$88 )</f>
        <v>3.3986190444350203E-4</v>
      </c>
      <c r="AW526" s="48">
        <f>AB526 * ( (1-Baseline!D$88-Baseline!D$87) + (1-B526)*Baseline!D$88 )</f>
        <v>2.7612425421838265E-2</v>
      </c>
      <c r="AX526" s="48">
        <f>AC526 * ( (1-Baseline!D$88-Baseline!D$87) + (1-B526)*Baseline!D$88 )</f>
        <v>4.0348280885879227E-4</v>
      </c>
      <c r="AY526" s="48">
        <f>AD526 * ( (1-Baseline!D$88-Baseline!D$87) + (1-B526)*Baseline!D$88 )</f>
        <v>4.2376493076695616E-4</v>
      </c>
      <c r="AZ526" s="48">
        <f t="shared" si="5"/>
        <v>2.8779535065907517E-2</v>
      </c>
      <c r="BA526" s="48">
        <f>AF526 * ( (1-Baseline!F$88-Baseline!F$87) + (1-Baseline!B$36)*Baseline!F$88 )</f>
        <v>8.0802242349403968E-4</v>
      </c>
      <c r="BB526" s="48">
        <f>AG526 * ( (1-Baseline!F$88-Baseline!F$87) + (1-Baseline!B$36)*Baseline!F$88 )</f>
        <v>1.8490723239511143E-4</v>
      </c>
      <c r="BC526" s="48">
        <f>AH526 * ( (1-Baseline!F$88-Baseline!F$87) + (1-Baseline!B$36)*Baseline!F$88 )</f>
        <v>3.3120455004223767E-2</v>
      </c>
      <c r="BD526" s="48">
        <f>AI526 * ( (1-Baseline!F$88-Baseline!F$87) + (1-Baseline!B$36)*Baseline!F$88 )</f>
        <v>4.1731626304178197E-4</v>
      </c>
      <c r="BE526" s="48">
        <f t="shared" si="6"/>
        <v>3.4530700923154703E-2</v>
      </c>
      <c r="BF526" s="48">
        <f>AK526 * ( (1-Baseline!H$88-Baseline!H$87) + (1-Baseline!B$36)*Baseline!H$88 )</f>
        <v>1.4043215476394612E-5</v>
      </c>
      <c r="BG526" s="48">
        <f>AL526 * ( (1-Baseline!H$88-Baseline!H$87) + (1-Baseline!B$36)*Baseline!H$88 )</f>
        <v>2.1381788421265171E-4</v>
      </c>
      <c r="BH526" s="48">
        <f>AM526 * ( (1-Baseline!H$88-Baseline!H$87) + (1-Baseline!B$36)*Baseline!H$88 )</f>
        <v>4.5381650320447481E-5</v>
      </c>
      <c r="BI526" s="48">
        <f>AN526 * ( (1-Baseline!H$88-Baseline!H$87) + (1-Baseline!B$36)*Baseline!H$88 )</f>
        <v>2.7460269779006747E-2</v>
      </c>
      <c r="BJ526" s="48">
        <f t="shared" si="7"/>
        <v>2.7733512529016242E-2</v>
      </c>
      <c r="BK526" s="48"/>
      <c r="BL526" s="48">
        <f t="shared" si="18"/>
        <v>0.97597993841090069</v>
      </c>
      <c r="BM526" s="48">
        <f t="shared" si="19"/>
        <v>3.4231089400638568E-3</v>
      </c>
      <c r="BN526" s="48">
        <f t="shared" si="20"/>
        <v>1.7758765982303994E-2</v>
      </c>
      <c r="BO526" s="48">
        <f t="shared" si="21"/>
        <v>2.8381866667315102E-3</v>
      </c>
      <c r="BP526" s="48">
        <f t="shared" si="8"/>
        <v>1</v>
      </c>
      <c r="BQ526" s="48">
        <f t="shared" si="22"/>
        <v>1.1809152012539122E-2</v>
      </c>
      <c r="BR526" s="48">
        <f t="shared" si="23"/>
        <v>0.95944654278130359</v>
      </c>
      <c r="BS526" s="48">
        <f t="shared" si="24"/>
        <v>1.4019782040772486E-2</v>
      </c>
      <c r="BT526" s="48">
        <f t="shared" si="25"/>
        <v>1.4724523165384687E-2</v>
      </c>
      <c r="BU526" s="48">
        <f t="shared" si="9"/>
        <v>0.99999999999999978</v>
      </c>
      <c r="BV526" s="48">
        <f t="shared" si="26"/>
        <v>2.3400116472938926E-2</v>
      </c>
      <c r="BW526" s="48">
        <f t="shared" si="27"/>
        <v>5.3548647276696641E-3</v>
      </c>
      <c r="BX526" s="48">
        <f t="shared" si="28"/>
        <v>0.95915964978326607</v>
      </c>
      <c r="BY526" s="48">
        <f t="shared" si="29"/>
        <v>1.2085369016125268E-2</v>
      </c>
      <c r="BZ526" s="48">
        <f t="shared" si="10"/>
        <v>0.99999999999999989</v>
      </c>
      <c r="CA526" s="48">
        <f t="shared" si="30"/>
        <v>5.0636267085540899E-4</v>
      </c>
      <c r="CB526" s="48">
        <f t="shared" si="31"/>
        <v>7.7097296633069599E-3</v>
      </c>
      <c r="CC526" s="48">
        <f t="shared" si="32"/>
        <v>1.6363470106055568E-3</v>
      </c>
      <c r="CD526" s="48">
        <f t="shared" si="33"/>
        <v>0.99014756065523213</v>
      </c>
      <c r="CE526" s="48">
        <f t="shared" si="11"/>
        <v>1</v>
      </c>
      <c r="CF526" s="48"/>
      <c r="CG526" s="48">
        <f t="shared" si="34"/>
        <v>0.97597993841090069</v>
      </c>
      <c r="CH526" s="48">
        <f t="shared" si="35"/>
        <v>3.4231089400638568E-3</v>
      </c>
      <c r="CI526" s="48">
        <f t="shared" si="36"/>
        <v>1.7758765982303994E-2</v>
      </c>
      <c r="CJ526" s="48">
        <f t="shared" si="37"/>
        <v>2.8381866667315102E-3</v>
      </c>
      <c r="CK526" s="48">
        <f t="shared" si="12"/>
        <v>1</v>
      </c>
      <c r="CL526" s="48">
        <f t="shared" si="38"/>
        <v>1.1809152012539122E-2</v>
      </c>
      <c r="CM526" s="48">
        <f t="shared" si="39"/>
        <v>0.95944654278130359</v>
      </c>
      <c r="CN526" s="48">
        <f t="shared" si="40"/>
        <v>1.4019782040772486E-2</v>
      </c>
      <c r="CO526" s="48">
        <f t="shared" si="41"/>
        <v>1.4724523165384687E-2</v>
      </c>
      <c r="CP526" s="48">
        <f t="shared" si="13"/>
        <v>0.99999999999999978</v>
      </c>
      <c r="CQ526" s="48">
        <f t="shared" si="42"/>
        <v>2.3400116472938926E-2</v>
      </c>
      <c r="CR526" s="48">
        <f t="shared" si="43"/>
        <v>5.3548647276696641E-3</v>
      </c>
      <c r="CS526" s="48">
        <f t="shared" si="44"/>
        <v>0.95915964978326607</v>
      </c>
      <c r="CT526" s="48">
        <f t="shared" si="45"/>
        <v>1.2085369016125268E-2</v>
      </c>
      <c r="CU526" s="48">
        <f t="shared" si="14"/>
        <v>0.99999999999999989</v>
      </c>
      <c r="CV526" s="48">
        <f t="shared" si="46"/>
        <v>5.0636267085540899E-4</v>
      </c>
      <c r="CW526" s="48">
        <f t="shared" si="47"/>
        <v>7.7097296633069599E-3</v>
      </c>
      <c r="CX526" s="48">
        <f t="shared" si="48"/>
        <v>1.6363470106055568E-3</v>
      </c>
      <c r="CY526" s="48">
        <f t="shared" si="49"/>
        <v>0.99014756065523213</v>
      </c>
      <c r="CZ526" s="48">
        <f t="shared" si="15"/>
        <v>1</v>
      </c>
      <c r="DA526" s="48"/>
      <c r="DB526" s="48">
        <f>(AQ526*Baseline!B$7 + AV526*Baseline!B$11 + BA526*Baseline!B$16 + BF526*Baseline!B$18)</f>
        <v>70763.724450515874</v>
      </c>
      <c r="DC526" s="48">
        <f>(AR526*Baseline!B$7 + AW526*Baseline!B$11 + BB526*Baseline!B$16 + BG526*Baseline!B$18)</f>
        <v>69860.594441960318</v>
      </c>
      <c r="DD526" s="48">
        <f>(AS526*Baseline!B$7 + AX526*Baseline!B$11 + BC526*Baseline!B$16 + BH526*Baseline!B$18)</f>
        <v>115116.55584862964</v>
      </c>
      <c r="DE526" s="48">
        <f>(AT526*Baseline!B$7 + AY526*Baseline!B$11 + BD526*Baseline!B$16 + BI526*Baseline!B$18)</f>
        <v>1259928.9582168655</v>
      </c>
      <c r="DF526" s="48">
        <f t="shared" si="16"/>
        <v>1515669.8329579714</v>
      </c>
      <c r="DG526" s="48"/>
      <c r="DH526" s="48">
        <f t="shared" si="50"/>
        <v>4.6688086621354631E-2</v>
      </c>
      <c r="DI526" s="48">
        <f t="shared" si="51"/>
        <v>4.6092224653980766E-2</v>
      </c>
      <c r="DJ526" s="48">
        <f t="shared" si="52"/>
        <v>7.5950944820198027E-2</v>
      </c>
      <c r="DK526" s="48">
        <f t="shared" si="53"/>
        <v>0.83126874390446659</v>
      </c>
      <c r="DL526" s="48">
        <f t="shared" si="17"/>
        <v>1</v>
      </c>
      <c r="DM526" s="48"/>
      <c r="DN526" s="48">
        <f>DH526 / (Baseline!B$7/Baseline!B$17)</f>
        <v>4.9836461643629635</v>
      </c>
      <c r="DO526" s="48">
        <f>DI526 / (Baseline!B$11/Baseline!B$17)</f>
        <v>1.1126883640991976</v>
      </c>
      <c r="DP526" s="48">
        <f>DJ526 / (Baseline!B$16/Baseline!B$17)</f>
        <v>1.1736716263467897</v>
      </c>
      <c r="DQ526" s="48">
        <f>DK526 / (Baseline!B$18/Baseline!B$17)</f>
        <v>0.93982270118162614</v>
      </c>
      <c r="DR526" s="71"/>
      <c r="DS526" s="48">
        <f>(AU526*Baseline!B$34)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3.3661280035139636E-2</v>
      </c>
      <c r="DT526" s="48">
        <f>(AZ526*Baseline!B$34) + (Baseline!D$88*(1-Baseline!D$89)*Baseline!B$35) + (Baseline!D$88*Baseline!D$89*((1-Baseline!D$90)*Baseline!B$40 + Baseline!D$90*Baseline!B$41))</f>
        <v>1.0730498259886131E-2</v>
      </c>
      <c r="DU526" s="48">
        <f>(BE526*Baseline!B$34) + (Baseline!F$88*(1-Baseline!F$89)*Baseline!B$35) + (Baseline!F$88*Baseline!F$89*((1-Baseline!F$90)*Baseline!B$40 + Baseline!F$90*Baseline!B$41))</f>
        <v>1.2910245138473209E-2</v>
      </c>
      <c r="DV526" s="48">
        <f>(BJ526*Baseline!B$34) + (Baseline!H$88*(1-Baseline!H$89)*Baseline!B$35) + (Baseline!H$88*Baseline!H$89*((1-Baseline!H$90)*Baseline!B$40 + Baseline!H$90*Baseline!B$41))</f>
        <v>9.3050268793524373E-3</v>
      </c>
      <c r="DW526" s="48">
        <f>( DS526*Baseline!B$7 + DT526*Baseline!B$11 + DU526*Baseline!B$16 + DV526*Baseline!B$18 ) / Baseline!B$17</f>
        <v>9.8255533965678141E-3</v>
      </c>
    </row>
    <row r="527" spans="1:127">
      <c r="A527" s="7" t="s">
        <v>835</v>
      </c>
      <c r="B527" s="1">
        <f>MIN( MAX( NORMINV( MCrands!B527, (B$5+B$4)/2, (B$5-B$4)/3.29 ), 0 ), 1 )</f>
        <v>0.78807746412979607</v>
      </c>
      <c r="C527" s="1">
        <f>MAX( NORMINV( MCrands!C527, (C$5+C$4)/2, (C$5-C$4)/3.29 ), 0 )</f>
        <v>2.1325191484944135</v>
      </c>
      <c r="D527" s="40"/>
      <c r="E527" s="40">
        <f>Baseline!B$33 * (C527 * Baseline!B$66*Baseline!B$66/Baseline!B$73 + Baseline!B$52*Baseline!B$52/Baseline!B$74 + Baseline!B$53*Baseline!B$53/Baseline!B$75 + Baseline!B$54*Baseline!B$54/Baseline!B$76)</f>
        <v>1.78535163958479E-5</v>
      </c>
      <c r="F527" s="40">
        <f>Baseline!B$33 * (C527 * Baseline!B$66*Baseline!B$57/Baseline!B$73 + Baseline!B$52*Baseline!B$67/Baseline!B$74 + Baseline!B$53*Baseline!B$55/Baseline!B$75 + Baseline!B$54*Baseline!B$56/Baseline!B$76)</f>
        <v>3.8992393914309908E-8</v>
      </c>
      <c r="G527" s="1">
        <f>Baseline!B$33 * (C527 * Baseline!B$66*Baseline!B$58/Baseline!B$73 + Baseline!B$52*Baseline!B$59/Baseline!B$74 + Baseline!B$53*Baseline!B$68/Baseline!B$75 + Baseline!B$54*Baseline!B$60/Baseline!B$76)</f>
        <v>1.0751067758132967E-7</v>
      </c>
      <c r="H527" s="40">
        <f>Baseline!B$33 * (C527 * Baseline!B$66*Baseline!B$61/Baseline!B$73 + Baseline!B$52*Baseline!B$62/Baseline!B$74 + Baseline!B$53*Baseline!B$63/Baseline!B$75 + Baseline!B$54*Baseline!B$69/Baseline!B$76)</f>
        <v>1.6405027562868435E-9</v>
      </c>
      <c r="I527" s="40">
        <f>Baseline!B$33 * (C527 * Baseline!B$57*Baseline!B$66/Baseline!B$73 + Baseline!B$67*Baseline!B$52/Baseline!B$74 + Baseline!B$55*Baseline!B$53/Baseline!B$75 + Baseline!B$56*Baseline!B$54/Baseline!B$76)</f>
        <v>3.8992393914309908E-8</v>
      </c>
      <c r="J527" s="1">
        <f>Baseline!B$33 * (C527 * Baseline!B$57*Baseline!B$57/Baseline!B$73 + Baseline!B$67*Baseline!B$67/Baseline!B$74 + Baseline!B$55*Baseline!B$55/Baseline!B$75 + Baseline!B$56*Baseline!B$56/Baseline!B$76)</f>
        <v>1.7949605642338532E-6</v>
      </c>
      <c r="K527" s="40">
        <f>Baseline!B$33 * (C527 * Baseline!B$57*Baseline!B$58/Baseline!B$73 + Baseline!B$67*Baseline!B$59/Baseline!B$74 + Baseline!B$55*Baseline!B$68/Baseline!B$75 + Baseline!B$56*Baseline!B$60/Baseline!B$76)</f>
        <v>1.3929143118788234E-8</v>
      </c>
      <c r="L527" s="1">
        <f>Baseline!B$33 * (C527 * Baseline!B$57*Baseline!B$61/Baseline!B$73 + Baseline!B$67*Baseline!B$62/Baseline!B$74 + Baseline!B$55*Baseline!B$63/Baseline!B$75 + Baseline!B$56*Baseline!B$69/Baseline!B$76)</f>
        <v>1.4629413431132454E-8</v>
      </c>
      <c r="M527" s="40">
        <f>Baseline!B$33 * (C527 * Baseline!B$58*Baseline!B$66/Baseline!B$73 + Baseline!B$59*Baseline!B$52/Baseline!B$74 + Baseline!B$68*Baseline!B$53/Baseline!B$75 + Baseline!B$60*Baseline!B$54/Baseline!B$76)</f>
        <v>1.0751067758132967E-7</v>
      </c>
      <c r="N527" s="1">
        <f>Baseline!B$33 * (C527 * Baseline!B$58*Baseline!B$57/Baseline!B$73 + Baseline!B$59*Baseline!B$67/Baseline!B$74 + Baseline!B$68*Baseline!B$55/Baseline!B$75 + Baseline!B$60*Baseline!B$56/Baseline!B$76)</f>
        <v>1.3929143118788234E-8</v>
      </c>
      <c r="O527" s="1">
        <f>Baseline!B$33 * (C527 * Baseline!B$58*Baseline!B$58/Baseline!B$73 + Baseline!B$59*Baseline!B$59/Baseline!B$74 + Baseline!B$68*Baseline!B$68/Baseline!B$75 + Baseline!B$60*Baseline!B$60/Baseline!B$76)</f>
        <v>1.3250166285948486E-6</v>
      </c>
      <c r="P527" s="40">
        <f>Baseline!B$33 * (C527 * Baseline!B$58*Baseline!B$61/Baseline!B$73 + Baseline!B$59*Baseline!B$62/Baseline!B$74 + Baseline!B$68*Baseline!B$63/Baseline!B$75 + Baseline!B$60*Baseline!B$69/Baseline!B$76)</f>
        <v>1.6489573464025002E-9</v>
      </c>
      <c r="Q527" s="40">
        <f>Baseline!B$33 * (C527 * Baseline!B$61*Baseline!B$66/Baseline!B$73 + Baseline!B$62*Baseline!B$52/Baseline!B$74 + Baseline!B$63*Baseline!B$53/Baseline!B$75 + Baseline!B$69*Baseline!B$54/Baseline!B$76)</f>
        <v>1.6405027562868435E-9</v>
      </c>
      <c r="R527" s="40">
        <f>Baseline!B$33 * (C527 * Baseline!B$61*Baseline!B$57/Baseline!B$73 + Baseline!B$62*Baseline!B$67/Baseline!B$74 + Baseline!B$63*Baseline!B$55/Baseline!B$75 + Baseline!B$69*Baseline!B$56/Baseline!B$76)</f>
        <v>1.4629413431132454E-8</v>
      </c>
      <c r="S527" s="40">
        <f>Baseline!B$33 * (C527 * Baseline!B$61*Baseline!B$58/Baseline!B$73 + Baseline!B$62*Baseline!B$59/Baseline!B$74 + Baseline!B$63*Baseline!B$68/Baseline!B$75 + Baseline!B$69*Baseline!B$60/Baseline!B$76)</f>
        <v>1.6489573464025002E-9</v>
      </c>
      <c r="T527" s="40">
        <f>Baseline!B$33 * (C527 * Baseline!B$61*Baseline!B$61/Baseline!B$73 + Baseline!B$62*Baseline!B$62/Baseline!B$74 + Baseline!B$63*Baseline!B$63/Baseline!B$75 + Baseline!B$69*Baseline!B$69/Baseline!B$76)</f>
        <v>9.8551801698402422E-8</v>
      </c>
      <c r="U527" s="40"/>
      <c r="V527" s="40">
        <f>E527 * ( Baseline!B$87 * Baseline!B$7 )</f>
        <v>0.18530164667250534</v>
      </c>
      <c r="W527" s="40">
        <f>F527 * ( Baseline!D$87 * Baseline!B$11 )</f>
        <v>7.1927692538211894E-4</v>
      </c>
      <c r="X527" s="40">
        <f>G527 * ( Baseline!F$87 * Baseline!B$16 )</f>
        <v>3.734358649730788E-3</v>
      </c>
      <c r="Y527" s="40">
        <f>H527 * ( Baseline!H$87 * Baseline!B$18 )</f>
        <v>5.7692129172959002E-4</v>
      </c>
      <c r="Z527" s="48">
        <f t="shared" si="0"/>
        <v>0.19033220353934785</v>
      </c>
      <c r="AA527" s="40">
        <f>I527 * ( Baseline!B$87 * Baseline!B$7 )</f>
        <v>4.0470205643662252E-4</v>
      </c>
      <c r="AB527" s="1">
        <f>J527 * ( Baseline!D$87 * Baseline!B$11 )</f>
        <v>3.3110911801454312E-2</v>
      </c>
      <c r="AC527" s="1">
        <f>K527 * ( Baseline!F$87 * Baseline!B$16 )</f>
        <v>4.8382558141386053E-4</v>
      </c>
      <c r="AD527" s="1">
        <f>L527 * ( Baseline!F$87 * Baseline!B$16 )</f>
        <v>5.0814930959494349E-4</v>
      </c>
      <c r="AE527" s="48">
        <f t="shared" si="1"/>
        <v>3.450758874889974E-2</v>
      </c>
      <c r="AF527" s="48">
        <f>M527 * ( Baseline!B$87 * Baseline!B$7 )</f>
        <v>1.1158533226166207E-3</v>
      </c>
      <c r="AG527" s="48">
        <f>N527 * ( Baseline!D$87 * Baseline!B$11 )</f>
        <v>2.5694527137028731E-4</v>
      </c>
      <c r="AH527" s="48">
        <f>O527 * ( Baseline!F$87 * Baseline!B$16 )</f>
        <v>4.6024147734416154E-2</v>
      </c>
      <c r="AI527" s="48">
        <f>P527 * ( Baseline!H$87 * Baseline!B$18 )</f>
        <v>5.7989454674661235E-4</v>
      </c>
      <c r="AJ527" s="48">
        <f t="shared" si="2"/>
        <v>4.7976840875149675E-2</v>
      </c>
      <c r="AK527" s="48">
        <f>Q527 * ( Baseline!B$87 * Baseline!B$7 )</f>
        <v>1.702677810750115E-5</v>
      </c>
      <c r="AL527" s="48">
        <f>R527 * ( Baseline!D$87 * Baseline!B$11 )</f>
        <v>2.6986287469329018E-4</v>
      </c>
      <c r="AM527" s="48">
        <f>S527 * ( Baseline!F$87 * Baseline!B$16 )</f>
        <v>5.7276154035184583E-5</v>
      </c>
      <c r="AN527" s="48">
        <f>T527 * ( Baseline!H$87 * Baseline!B$18 )</f>
        <v>3.4658053770547453E-2</v>
      </c>
      <c r="AO527" s="48">
        <f t="shared" si="3"/>
        <v>3.5002219577383427E-2</v>
      </c>
      <c r="AP527" s="48"/>
      <c r="AQ527" s="48">
        <f>V527 * ( (1-Baseline!B$88-Baseline!B$87) + (1-B527)*Baseline!B$88 )</f>
        <v>5.1367665323932027E-2</v>
      </c>
      <c r="AR527" s="48">
        <f>W527 * ( (1-Baseline!B$88-Baseline!B$87) + (1-B527)*Baseline!B$88 )</f>
        <v>1.9939151670656858E-4</v>
      </c>
      <c r="AS527" s="48">
        <f>X527 * ( (1-Baseline!B$88-Baseline!B$87) + (1-B527)*Baseline!B$88 )</f>
        <v>1.0352055082269512E-3</v>
      </c>
      <c r="AT527" s="48">
        <f>Y527 * ( (1-Baseline!B$88-Baseline!B$87) + (1-B527)*Baseline!B$88 )</f>
        <v>1.5992896104259676E-4</v>
      </c>
      <c r="AU527" s="48">
        <f t="shared" si="4"/>
        <v>5.2762191309908141E-2</v>
      </c>
      <c r="AV527" s="48">
        <f>AA527 * ( (1-Baseline!D$88-Baseline!D$87) + (1-B527)*Baseline!D$88 )</f>
        <v>2.5833738770459741E-4</v>
      </c>
      <c r="AW527" s="48">
        <f>AB527 * ( (1-Baseline!D$88-Baseline!D$87) + (1-B527)*Baseline!D$88 )</f>
        <v>2.1136009375935998E-2</v>
      </c>
      <c r="AX527" s="48">
        <f>AC527 * ( (1-Baseline!D$88-Baseline!D$87) + (1-B527)*Baseline!D$88 )</f>
        <v>3.0884507459054281E-4</v>
      </c>
      <c r="AY527" s="48">
        <f>AD527 * ( (1-Baseline!D$88-Baseline!D$87) + (1-B527)*Baseline!D$88 )</f>
        <v>3.2437187584494101E-4</v>
      </c>
      <c r="AZ527" s="48">
        <f t="shared" si="5"/>
        <v>2.2027563714076083E-2</v>
      </c>
      <c r="BA527" s="48">
        <f>AF527 * ( (1-Baseline!F$88-Baseline!F$87) + (1-Baseline!B$36)*Baseline!F$88 )</f>
        <v>8.0300375826124399E-4</v>
      </c>
      <c r="BB527" s="48">
        <f>AG527 * ( (1-Baseline!F$88-Baseline!F$87) + (1-Baseline!B$36)*Baseline!F$88 )</f>
        <v>1.8490603952674262E-4</v>
      </c>
      <c r="BC527" s="48">
        <f>AH527 * ( (1-Baseline!F$88-Baseline!F$87) + (1-Baseline!B$36)*Baseline!F$88 )</f>
        <v>3.3120449482413369E-2</v>
      </c>
      <c r="BD527" s="48">
        <f>AI527 * ( (1-Baseline!F$88-Baseline!F$87) + (1-Baseline!B$36)*Baseline!F$88 )</f>
        <v>4.1731067246435818E-4</v>
      </c>
      <c r="BE527" s="48">
        <f t="shared" si="6"/>
        <v>3.4525669952665712E-2</v>
      </c>
      <c r="BF527" s="48">
        <f>AK527 * ( (1-Baseline!H$88-Baseline!H$87) + (1-Baseline!B$36)*Baseline!H$88 )</f>
        <v>1.349065683013531E-5</v>
      </c>
      <c r="BG527" s="48">
        <f>AL527 * ( (1-Baseline!H$88-Baseline!H$87) + (1-Baseline!B$36)*Baseline!H$88 )</f>
        <v>2.1381775287698766E-4</v>
      </c>
      <c r="BH527" s="48">
        <f>AM527 * ( (1-Baseline!H$88-Baseline!H$87) + (1-Baseline!B$36)*Baseline!H$88 )</f>
        <v>4.5381042365157441E-5</v>
      </c>
      <c r="BI527" s="48">
        <f>AN527 * ( (1-Baseline!H$88-Baseline!H$87) + (1-Baseline!B$36)*Baseline!H$88 )</f>
        <v>2.7460269163480155E-2</v>
      </c>
      <c r="BJ527" s="48">
        <f t="shared" si="7"/>
        <v>2.7732958615552437E-2</v>
      </c>
      <c r="BK527" s="48"/>
      <c r="BL527" s="48">
        <f t="shared" si="18"/>
        <v>0.97356959687695455</v>
      </c>
      <c r="BM527" s="48">
        <f t="shared" si="19"/>
        <v>3.7790605688722617E-3</v>
      </c>
      <c r="BN527" s="48">
        <f t="shared" si="20"/>
        <v>1.9620214447623806E-2</v>
      </c>
      <c r="BO527" s="48">
        <f t="shared" si="21"/>
        <v>3.0311281065493558E-3</v>
      </c>
      <c r="BP527" s="48">
        <f t="shared" si="8"/>
        <v>1</v>
      </c>
      <c r="BQ527" s="48">
        <f t="shared" si="22"/>
        <v>1.1727914673537608E-2</v>
      </c>
      <c r="BR527" s="48">
        <f t="shared" si="23"/>
        <v>0.95952551313832501</v>
      </c>
      <c r="BS527" s="48">
        <f t="shared" si="24"/>
        <v>1.4020845818422683E-2</v>
      </c>
      <c r="BT527" s="48">
        <f t="shared" si="25"/>
        <v>1.4725726369714708E-2</v>
      </c>
      <c r="BU527" s="48">
        <f t="shared" si="9"/>
        <v>1</v>
      </c>
      <c r="BV527" s="48">
        <f t="shared" si="26"/>
        <v>2.3258165862158581E-2</v>
      </c>
      <c r="BW527" s="48">
        <f t="shared" si="27"/>
        <v>5.3556104712883662E-3</v>
      </c>
      <c r="BX527" s="48">
        <f t="shared" si="28"/>
        <v>0.95929925553424789</v>
      </c>
      <c r="BY527" s="48">
        <f t="shared" si="29"/>
        <v>1.2086968132305215E-2</v>
      </c>
      <c r="BZ527" s="48">
        <f t="shared" si="10"/>
        <v>1</v>
      </c>
      <c r="CA527" s="48">
        <f t="shared" si="30"/>
        <v>4.8644852563872688E-4</v>
      </c>
      <c r="CB527" s="48">
        <f t="shared" si="31"/>
        <v>7.7098789148691933E-3</v>
      </c>
      <c r="CC527" s="48">
        <f t="shared" si="32"/>
        <v>1.6363577717852325E-3</v>
      </c>
      <c r="CD527" s="48">
        <f t="shared" si="33"/>
        <v>0.99016731478770692</v>
      </c>
      <c r="CE527" s="48">
        <f t="shared" si="11"/>
        <v>1</v>
      </c>
      <c r="CF527" s="48"/>
      <c r="CG527" s="48">
        <f t="shared" si="34"/>
        <v>0.97356959687695455</v>
      </c>
      <c r="CH527" s="48">
        <f t="shared" si="35"/>
        <v>3.7790605688722617E-3</v>
      </c>
      <c r="CI527" s="48">
        <f t="shared" si="36"/>
        <v>1.9620214447623806E-2</v>
      </c>
      <c r="CJ527" s="48">
        <f t="shared" si="37"/>
        <v>3.0311281065493558E-3</v>
      </c>
      <c r="CK527" s="48">
        <f t="shared" si="12"/>
        <v>1</v>
      </c>
      <c r="CL527" s="48">
        <f t="shared" si="38"/>
        <v>1.1727914673537608E-2</v>
      </c>
      <c r="CM527" s="48">
        <f t="shared" si="39"/>
        <v>0.95952551313832501</v>
      </c>
      <c r="CN527" s="48">
        <f t="shared" si="40"/>
        <v>1.4020845818422683E-2</v>
      </c>
      <c r="CO527" s="48">
        <f t="shared" si="41"/>
        <v>1.4725726369714708E-2</v>
      </c>
      <c r="CP527" s="48">
        <f t="shared" si="13"/>
        <v>1</v>
      </c>
      <c r="CQ527" s="48">
        <f t="shared" si="42"/>
        <v>2.3258165862158581E-2</v>
      </c>
      <c r="CR527" s="48">
        <f t="shared" si="43"/>
        <v>5.3556104712883662E-3</v>
      </c>
      <c r="CS527" s="48">
        <f t="shared" si="44"/>
        <v>0.95929925553424789</v>
      </c>
      <c r="CT527" s="48">
        <f t="shared" si="45"/>
        <v>1.2086968132305215E-2</v>
      </c>
      <c r="CU527" s="48">
        <f t="shared" si="14"/>
        <v>1</v>
      </c>
      <c r="CV527" s="48">
        <f t="shared" si="46"/>
        <v>4.8644852563872688E-4</v>
      </c>
      <c r="CW527" s="48">
        <f t="shared" si="47"/>
        <v>7.7098789148691933E-3</v>
      </c>
      <c r="CX527" s="48">
        <f t="shared" si="48"/>
        <v>1.6363577717852325E-3</v>
      </c>
      <c r="CY527" s="48">
        <f t="shared" si="49"/>
        <v>0.99016731478770692</v>
      </c>
      <c r="CZ527" s="48">
        <f t="shared" si="15"/>
        <v>1</v>
      </c>
      <c r="DA527" s="48"/>
      <c r="DB527" s="48">
        <f>(AQ527*Baseline!B$7 + AV527*Baseline!B$11 + BA527*Baseline!B$16 + BF527*Baseline!B$18)</f>
        <v>28775.299505775583</v>
      </c>
      <c r="DC527" s="48">
        <f>(AR527*Baseline!B$7 + AW527*Baseline!B$11 + BB527*Baseline!B$16 + BG527*Baseline!B$18)</f>
        <v>55834.378080889452</v>
      </c>
      <c r="DD527" s="48">
        <f>(AS527*Baseline!B$7 + AX527*Baseline!B$11 + BC527*Baseline!B$16 + BH527*Baseline!B$18)</f>
        <v>114202.24322390108</v>
      </c>
      <c r="DE527" s="48">
        <f>(AT527*Baseline!B$7 + AY527*Baseline!B$11 + BD527*Baseline!B$16 + BI527*Baseline!B$18)</f>
        <v>1259599.4011671136</v>
      </c>
      <c r="DF527" s="48">
        <f t="shared" si="16"/>
        <v>1458411.3219776796</v>
      </c>
      <c r="DG527" s="48"/>
      <c r="DH527" s="48">
        <f t="shared" si="50"/>
        <v>1.9730578796354117E-2</v>
      </c>
      <c r="DI527" s="48">
        <f t="shared" si="51"/>
        <v>3.8284383314561223E-2</v>
      </c>
      <c r="DJ527" s="48">
        <f t="shared" si="52"/>
        <v>7.8305922000822828E-2</v>
      </c>
      <c r="DK527" s="48">
        <f t="shared" si="53"/>
        <v>0.86367911588826185</v>
      </c>
      <c r="DL527" s="48">
        <f t="shared" si="17"/>
        <v>1</v>
      </c>
      <c r="DM527" s="48"/>
      <c r="DN527" s="48">
        <f>DH527 / (Baseline!B$7/Baseline!B$17)</f>
        <v>2.1061095121884095</v>
      </c>
      <c r="DO527" s="48">
        <f>DI527 / (Baseline!B$11/Baseline!B$17)</f>
        <v>0.9242033371272026</v>
      </c>
      <c r="DP527" s="48">
        <f>DJ527 / (Baseline!B$16/Baseline!B$17)</f>
        <v>1.2100631406872202</v>
      </c>
      <c r="DQ527" s="48">
        <f>DK527 / (Baseline!B$18/Baseline!B$17)</f>
        <v>0.9764654879668494</v>
      </c>
      <c r="DR527" s="71"/>
      <c r="DS527" s="48">
        <f>(AU527*Baseline!B$34)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2.0443859946486221E-2</v>
      </c>
      <c r="DT527" s="48">
        <f>(AZ527*Baseline!B$34) + (Baseline!D$88*(1-Baseline!D$89)*Baseline!B$35) + (Baseline!D$88*Baseline!D$89*((1-Baseline!D$90)*Baseline!B$40 + Baseline!D$90*Baseline!B$41))</f>
        <v>9.717702557111416E-3</v>
      </c>
      <c r="DU527" s="48">
        <f>(BE527*Baseline!B$34) + (Baseline!F$88*(1-Baseline!F$89)*Baseline!B$35) + (Baseline!F$88*Baseline!F$89*((1-Baseline!F$90)*Baseline!B$40 + Baseline!F$90*Baseline!B$41))</f>
        <v>1.2909490492899859E-2</v>
      </c>
      <c r="DV527" s="48">
        <f>(BJ527*Baseline!B$34) + (Baseline!H$88*(1-Baseline!H$89)*Baseline!B$35) + (Baseline!H$88*Baseline!H$89*((1-Baseline!H$90)*Baseline!B$40 + Baseline!H$90*Baseline!B$41))</f>
        <v>9.3049437923328655E-3</v>
      </c>
      <c r="DW527" s="48">
        <f>( DS527*Baseline!B$7 + DT527*Baseline!B$11 + DU527*Baseline!B$16 + DV527*Baseline!B$18 ) / Baseline!B$17</f>
        <v>9.6596526095752873E-3</v>
      </c>
    </row>
    <row r="528" spans="1:127">
      <c r="A528" s="7" t="s">
        <v>836</v>
      </c>
      <c r="B528" s="1">
        <f>MIN( MAX( NORMINV( MCrands!B528, (B$5+B$4)/2, (B$5-B$4)/3.29 ), 0 ), 1 )</f>
        <v>0.44393482376497018</v>
      </c>
      <c r="C528" s="1">
        <f>MAX( NORMINV( MCrands!C528, (C$5+C$4)/2, (C$5-C$4)/3.29 ), 0 )</f>
        <v>2.5199842840745541</v>
      </c>
      <c r="D528" s="40"/>
      <c r="E528" s="40">
        <f>Baseline!B$33 * (C528 * Baseline!B$66*Baseline!B$66/Baseline!B$73 + Baseline!B$52*Baseline!B$52/Baseline!B$74 + Baseline!B$53*Baseline!B$53/Baseline!B$75 + Baseline!B$54*Baseline!B$54/Baseline!B$76)</f>
        <v>2.1095841207490622E-5</v>
      </c>
      <c r="F528" s="40">
        <f>Baseline!B$33 * (C528 * Baseline!B$66*Baseline!B$57/Baseline!B$73 + Baseline!B$52*Baseline!B$67/Baseline!B$74 + Baseline!B$53*Baseline!B$55/Baseline!B$75 + Baseline!B$54*Baseline!B$56/Baseline!B$76)</f>
        <v>3.942600472161753E-8</v>
      </c>
      <c r="G528" s="1">
        <f>Baseline!B$33 * (C528 * Baseline!B$66*Baseline!B$58/Baseline!B$73 + Baseline!B$52*Baseline!B$59/Baseline!B$74 + Baseline!B$53*Baseline!B$68/Baseline!B$75 + Baseline!B$54*Baseline!B$60/Baseline!B$76)</f>
        <v>1.0857663748262755E-7</v>
      </c>
      <c r="H528" s="40">
        <f>Baseline!B$33 * (C528 * Baseline!B$66*Baseline!B$61/Baseline!B$73 + Baseline!B$52*Baseline!B$62/Baseline!B$74 + Baseline!B$53*Baseline!B$63/Baseline!B$75 + Baseline!B$54*Baseline!B$69/Baseline!B$76)</f>
        <v>1.7470987464166328E-9</v>
      </c>
      <c r="I528" s="40">
        <f>Baseline!B$33 * (C528 * Baseline!B$57*Baseline!B$66/Baseline!B$73 + Baseline!B$67*Baseline!B$52/Baseline!B$74 + Baseline!B$55*Baseline!B$53/Baseline!B$75 + Baseline!B$56*Baseline!B$54/Baseline!B$76)</f>
        <v>3.942600472161753E-8</v>
      </c>
      <c r="J528" s="1">
        <f>Baseline!B$33 * (C528 * Baseline!B$57*Baseline!B$57/Baseline!B$73 + Baseline!B$67*Baseline!B$67/Baseline!B$74 + Baseline!B$55*Baseline!B$55/Baseline!B$75 + Baseline!B$56*Baseline!B$56/Baseline!B$76)</f>
        <v>1.7949606222225935E-6</v>
      </c>
      <c r="K528" s="40">
        <f>Baseline!B$33 * (C528 * Baseline!B$57*Baseline!B$58/Baseline!B$73 + Baseline!B$67*Baseline!B$59/Baseline!B$74 + Baseline!B$55*Baseline!B$68/Baseline!B$75 + Baseline!B$56*Baseline!B$60/Baseline!B$76)</f>
        <v>1.3929285674442035E-8</v>
      </c>
      <c r="L528" s="1">
        <f>Baseline!B$33 * (C528 * Baseline!B$57*Baseline!B$61/Baseline!B$73 + Baseline!B$67*Baseline!B$62/Baseline!B$74 + Baseline!B$55*Baseline!B$63/Baseline!B$75 + Baseline!B$56*Baseline!B$69/Baseline!B$76)</f>
        <v>1.4629427686697833E-8</v>
      </c>
      <c r="M528" s="40">
        <f>Baseline!B$33 * (C528 * Baseline!B$58*Baseline!B$66/Baseline!B$73 + Baseline!B$59*Baseline!B$52/Baseline!B$74 + Baseline!B$68*Baseline!B$53/Baseline!B$75 + Baseline!B$60*Baseline!B$54/Baseline!B$76)</f>
        <v>1.0857663748262755E-7</v>
      </c>
      <c r="N528" s="1">
        <f>Baseline!B$33 * (C528 * Baseline!B$58*Baseline!B$57/Baseline!B$73 + Baseline!B$59*Baseline!B$67/Baseline!B$74 + Baseline!B$68*Baseline!B$55/Baseline!B$75 + Baseline!B$60*Baseline!B$56/Baseline!B$76)</f>
        <v>1.3929285674442035E-8</v>
      </c>
      <c r="O528" s="1">
        <f>Baseline!B$33 * (C528 * Baseline!B$58*Baseline!B$58/Baseline!B$73 + Baseline!B$59*Baseline!B$59/Baseline!B$74 + Baseline!B$68*Baseline!B$68/Baseline!B$75 + Baseline!B$60*Baseline!B$60/Baseline!B$76)</f>
        <v>1.3250169790441642E-6</v>
      </c>
      <c r="P528" s="40">
        <f>Baseline!B$33 * (C528 * Baseline!B$58*Baseline!B$61/Baseline!B$73 + Baseline!B$59*Baseline!B$62/Baseline!B$74 + Baseline!B$68*Baseline!B$63/Baseline!B$75 + Baseline!B$60*Baseline!B$69/Baseline!B$76)</f>
        <v>1.6489923913340597E-9</v>
      </c>
      <c r="Q528" s="40">
        <f>Baseline!B$33 * (C528 * Baseline!B$61*Baseline!B$66/Baseline!B$73 + Baseline!B$62*Baseline!B$52/Baseline!B$74 + Baseline!B$63*Baseline!B$53/Baseline!B$75 + Baseline!B$69*Baseline!B$54/Baseline!B$76)</f>
        <v>1.7470987464166328E-9</v>
      </c>
      <c r="R528" s="40">
        <f>Baseline!B$33 * (C528 * Baseline!B$61*Baseline!B$57/Baseline!B$73 + Baseline!B$62*Baseline!B$67/Baseline!B$74 + Baseline!B$63*Baseline!B$55/Baseline!B$75 + Baseline!B$69*Baseline!B$56/Baseline!B$76)</f>
        <v>1.4629427686697833E-8</v>
      </c>
      <c r="S528" s="40">
        <f>Baseline!B$33 * (C528 * Baseline!B$61*Baseline!B$58/Baseline!B$73 + Baseline!B$62*Baseline!B$59/Baseline!B$74 + Baseline!B$63*Baseline!B$68/Baseline!B$75 + Baseline!B$69*Baseline!B$60/Baseline!B$76)</f>
        <v>1.6489923913340597E-9</v>
      </c>
      <c r="T528" s="40">
        <f>Baseline!B$33 * (C528 * Baseline!B$61*Baseline!B$61/Baseline!B$73 + Baseline!B$62*Baseline!B$62/Baseline!B$74 + Baseline!B$63*Baseline!B$63/Baseline!B$75 + Baseline!B$69*Baseline!B$69/Baseline!B$76)</f>
        <v>9.8551805202895601E-8</v>
      </c>
      <c r="U528" s="40"/>
      <c r="V528" s="40">
        <f>E528 * ( Baseline!B$87 * Baseline!B$7 )</f>
        <v>0.21895373589254516</v>
      </c>
      <c r="W528" s="40">
        <f>F528 * ( Baseline!D$87 * Baseline!B$11 )</f>
        <v>7.2727556862977607E-4</v>
      </c>
      <c r="X528" s="40">
        <f>G528 * ( Baseline!F$87 * Baseline!B$16 )</f>
        <v>3.771384521646316E-3</v>
      </c>
      <c r="Y528" s="40">
        <f>H528 * ( Baseline!H$87 * Baseline!B$18 )</f>
        <v>6.1440827313403925E-4</v>
      </c>
      <c r="Z528" s="48">
        <f t="shared" si="0"/>
        <v>0.22406680425595529</v>
      </c>
      <c r="AA528" s="40">
        <f>I528 * ( Baseline!B$87 * Baseline!B$7 )</f>
        <v>4.0920250300566832E-4</v>
      </c>
      <c r="AB528" s="1">
        <f>J528 * ( Baseline!D$87 * Baseline!B$11 )</f>
        <v>3.3110912871149159E-2</v>
      </c>
      <c r="AC528" s="1">
        <f>K528 * ( Baseline!F$87 * Baseline!B$16 )</f>
        <v>4.8383053305169608E-4</v>
      </c>
      <c r="AD528" s="1">
        <f>L528 * ( Baseline!F$87 * Baseline!B$16 )</f>
        <v>5.0814980475872705E-4</v>
      </c>
      <c r="AE528" s="48">
        <f t="shared" si="1"/>
        <v>3.451209571196525E-2</v>
      </c>
      <c r="AF528" s="48">
        <f>M528 * ( Baseline!B$87 * Baseline!B$7 )</f>
        <v>1.1269169204321913E-3</v>
      </c>
      <c r="AG528" s="48">
        <f>N528 * ( Baseline!D$87 * Baseline!B$11 )</f>
        <v>2.5694790103679578E-4</v>
      </c>
      <c r="AH528" s="48">
        <f>O528 * ( Baseline!F$87 * Baseline!B$16 )</f>
        <v>4.6024159907192504E-2</v>
      </c>
      <c r="AI528" s="48">
        <f>P528 * ( Baseline!H$87 * Baseline!B$18 )</f>
        <v>5.799068711191905E-4</v>
      </c>
      <c r="AJ528" s="48">
        <f t="shared" si="2"/>
        <v>4.7987931599780681E-2</v>
      </c>
      <c r="AK528" s="48">
        <f>Q528 * ( Baseline!B$87 * Baseline!B$7 )</f>
        <v>1.8133137889058232E-5</v>
      </c>
      <c r="AL528" s="48">
        <f>R528 * ( Baseline!D$87 * Baseline!B$11 )</f>
        <v>2.6986313765994102E-4</v>
      </c>
      <c r="AM528" s="48">
        <f>S528 * ( Baseline!F$87 * Baseline!B$16 )</f>
        <v>5.7277371312819163E-5</v>
      </c>
      <c r="AN528" s="48">
        <f>T528 * ( Baseline!H$87 * Baseline!B$18 )</f>
        <v>3.4658055002984717E-2</v>
      </c>
      <c r="AO528" s="48">
        <f t="shared" si="3"/>
        <v>3.5003328649846538E-2</v>
      </c>
      <c r="AP528" s="48"/>
      <c r="AQ528" s="48">
        <f>V528 * ( (1-Baseline!B$88-Baseline!B$87) + (1-B528)*Baseline!B$88 )</f>
        <v>0.1277590684854811</v>
      </c>
      <c r="AR528" s="48">
        <f>W528 * ( (1-Baseline!B$88-Baseline!B$87) + (1-B528)*Baseline!B$88 )</f>
        <v>4.2436384472557581E-4</v>
      </c>
      <c r="AS528" s="48">
        <f>X528 * ( (1-Baseline!B$88-Baseline!B$87) + (1-B528)*Baseline!B$88 )</f>
        <v>2.2005953514424603E-3</v>
      </c>
      <c r="AT528" s="48">
        <f>Y528 * ( (1-Baseline!B$88-Baseline!B$87) + (1-B528)*Baseline!B$88 )</f>
        <v>3.5850600276535633E-4</v>
      </c>
      <c r="AU528" s="48">
        <f t="shared" si="4"/>
        <v>0.13074253368441449</v>
      </c>
      <c r="AV528" s="48">
        <f>AA528 * ( (1-Baseline!D$88-Baseline!D$87) + (1-B528)*Baseline!D$88 )</f>
        <v>3.2429936676272404E-4</v>
      </c>
      <c r="AW528" s="48">
        <f>AB528 * ( (1-Baseline!D$88-Baseline!D$87) + (1-B528)*Baseline!D$88 )</f>
        <v>2.6240914945969088E-2</v>
      </c>
      <c r="AX528" s="48">
        <f>AC528 * ( (1-Baseline!D$88-Baseline!D$87) + (1-B528)*Baseline!D$88 )</f>
        <v>3.8344324469335615E-4</v>
      </c>
      <c r="AY528" s="48">
        <f>AD528 * ( (1-Baseline!D$88-Baseline!D$87) + (1-B528)*Baseline!D$88 )</f>
        <v>4.0271664687636168E-4</v>
      </c>
      <c r="AZ528" s="48">
        <f t="shared" si="5"/>
        <v>2.7351374204301532E-2</v>
      </c>
      <c r="BA528" s="48">
        <f>AF528 * ( (1-Baseline!F$88-Baseline!F$87) + (1-Baseline!B$36)*Baseline!F$88 )</f>
        <v>8.1096547728445878E-4</v>
      </c>
      <c r="BB528" s="48">
        <f>AG528 * ( (1-Baseline!F$88-Baseline!F$87) + (1-Baseline!B$36)*Baseline!F$88 )</f>
        <v>1.8490793191891145E-4</v>
      </c>
      <c r="BC528" s="48">
        <f>AH528 * ( (1-Baseline!F$88-Baseline!F$87) + (1-Baseline!B$36)*Baseline!F$88 )</f>
        <v>3.3120458242332756E-2</v>
      </c>
      <c r="BD528" s="48">
        <f>AI528 * ( (1-Baseline!F$88-Baseline!F$87) + (1-Baseline!B$36)*Baseline!F$88 )</f>
        <v>4.1731954147724535E-4</v>
      </c>
      <c r="BE528" s="48">
        <f t="shared" si="6"/>
        <v>3.4533651193013368E-2</v>
      </c>
      <c r="BF528" s="48">
        <f>AK528 * ( (1-Baseline!H$88-Baseline!H$87) + (1-Baseline!B$36)*Baseline!H$88 )</f>
        <v>1.4367247812258617E-5</v>
      </c>
      <c r="BG528" s="48">
        <f>AL528 * ( (1-Baseline!H$88-Baseline!H$87) + (1-Baseline!B$36)*Baseline!H$88 )</f>
        <v>2.1381796123072445E-4</v>
      </c>
      <c r="BH528" s="48">
        <f>AM528 * ( (1-Baseline!H$88-Baseline!H$87) + (1-Baseline!B$36)*Baseline!H$88 )</f>
        <v>4.5382006838572874E-5</v>
      </c>
      <c r="BI528" s="48">
        <f>AN528 * ( (1-Baseline!H$88-Baseline!H$87) + (1-Baseline!B$36)*Baseline!H$88 )</f>
        <v>2.7460270139964847E-2</v>
      </c>
      <c r="BJ528" s="48">
        <f t="shared" si="7"/>
        <v>2.7733837355846402E-2</v>
      </c>
      <c r="BK528" s="48"/>
      <c r="BL528" s="48">
        <f t="shared" si="18"/>
        <v>0.97718060745147506</v>
      </c>
      <c r="BM528" s="48">
        <f t="shared" si="19"/>
        <v>3.245797926403221E-3</v>
      </c>
      <c r="BN528" s="48">
        <f t="shared" si="20"/>
        <v>1.6831518324053926E-2</v>
      </c>
      <c r="BO528" s="48">
        <f t="shared" si="21"/>
        <v>2.7420762980677419E-3</v>
      </c>
      <c r="BP528" s="48">
        <f t="shared" si="8"/>
        <v>1</v>
      </c>
      <c r="BQ528" s="48">
        <f t="shared" si="22"/>
        <v>1.1856785123130003E-2</v>
      </c>
      <c r="BR528" s="48">
        <f t="shared" si="23"/>
        <v>0.95940023890434722</v>
      </c>
      <c r="BS528" s="48">
        <f t="shared" si="24"/>
        <v>1.4019158300026195E-2</v>
      </c>
      <c r="BT528" s="48">
        <f t="shared" si="25"/>
        <v>1.4723817672496571E-2</v>
      </c>
      <c r="BU528" s="48">
        <f t="shared" si="9"/>
        <v>1</v>
      </c>
      <c r="BV528" s="48">
        <f t="shared" si="26"/>
        <v>2.3483340141239629E-2</v>
      </c>
      <c r="BW528" s="48">
        <f t="shared" si="27"/>
        <v>5.3544275085607171E-3</v>
      </c>
      <c r="BX528" s="48">
        <f t="shared" si="28"/>
        <v>0.95907780087364403</v>
      </c>
      <c r="BY528" s="48">
        <f t="shared" si="29"/>
        <v>1.2084431476555677E-2</v>
      </c>
      <c r="BZ528" s="48">
        <f t="shared" si="10"/>
        <v>1</v>
      </c>
      <c r="CA528" s="48">
        <f t="shared" si="30"/>
        <v>5.1804038611447123E-4</v>
      </c>
      <c r="CB528" s="48">
        <f t="shared" si="31"/>
        <v>7.7096421417374023E-3</v>
      </c>
      <c r="CC528" s="48">
        <f t="shared" si="32"/>
        <v>1.6363407002171E-3</v>
      </c>
      <c r="CD528" s="48">
        <f t="shared" si="33"/>
        <v>0.99013597677193099</v>
      </c>
      <c r="CE528" s="48">
        <f t="shared" si="11"/>
        <v>1</v>
      </c>
      <c r="CF528" s="48"/>
      <c r="CG528" s="48">
        <f t="shared" si="34"/>
        <v>0.97718060745147506</v>
      </c>
      <c r="CH528" s="48">
        <f t="shared" si="35"/>
        <v>3.245797926403221E-3</v>
      </c>
      <c r="CI528" s="48">
        <f t="shared" si="36"/>
        <v>1.6831518324053926E-2</v>
      </c>
      <c r="CJ528" s="48">
        <f t="shared" si="37"/>
        <v>2.7420762980677419E-3</v>
      </c>
      <c r="CK528" s="48">
        <f t="shared" si="12"/>
        <v>1</v>
      </c>
      <c r="CL528" s="48">
        <f t="shared" si="38"/>
        <v>1.1856785123130003E-2</v>
      </c>
      <c r="CM528" s="48">
        <f t="shared" si="39"/>
        <v>0.95940023890434722</v>
      </c>
      <c r="CN528" s="48">
        <f t="shared" si="40"/>
        <v>1.4019158300026195E-2</v>
      </c>
      <c r="CO528" s="48">
        <f t="shared" si="41"/>
        <v>1.4723817672496571E-2</v>
      </c>
      <c r="CP528" s="48">
        <f t="shared" si="13"/>
        <v>1</v>
      </c>
      <c r="CQ528" s="48">
        <f t="shared" si="42"/>
        <v>2.3483340141239629E-2</v>
      </c>
      <c r="CR528" s="48">
        <f t="shared" si="43"/>
        <v>5.3544275085607171E-3</v>
      </c>
      <c r="CS528" s="48">
        <f t="shared" si="44"/>
        <v>0.95907780087364403</v>
      </c>
      <c r="CT528" s="48">
        <f t="shared" si="45"/>
        <v>1.2084431476555677E-2</v>
      </c>
      <c r="CU528" s="48">
        <f t="shared" si="14"/>
        <v>1</v>
      </c>
      <c r="CV528" s="48">
        <f t="shared" si="46"/>
        <v>5.1804038611447123E-4</v>
      </c>
      <c r="CW528" s="48">
        <f t="shared" si="47"/>
        <v>7.7096421417374023E-3</v>
      </c>
      <c r="CX528" s="48">
        <f t="shared" si="48"/>
        <v>1.6363407002171E-3</v>
      </c>
      <c r="CY528" s="48">
        <f t="shared" si="49"/>
        <v>0.99013597677193099</v>
      </c>
      <c r="CZ528" s="48">
        <f t="shared" si="15"/>
        <v>1</v>
      </c>
      <c r="DA528" s="48"/>
      <c r="DB528" s="48">
        <f>(AQ528*Baseline!B$7 + AV528*Baseline!B$11 + BA528*Baseline!B$16 + BF528*Baseline!B$18)</f>
        <v>66033.402152987954</v>
      </c>
      <c r="DC528" s="48">
        <f>(AR528*Baseline!B$7 + AW528*Baseline!B$11 + BB528*Baseline!B$16 + BG528*Baseline!B$18)</f>
        <v>66891.251200376355</v>
      </c>
      <c r="DD528" s="48">
        <f>(AS528*Baseline!B$7 + AX528*Baseline!B$11 + BC528*Baseline!B$16 + BH528*Baseline!B$18)</f>
        <v>114927.51061336632</v>
      </c>
      <c r="DE528" s="48">
        <f>(AT528*Baseline!B$7 + AY528*Baseline!B$11 + BD528*Baseline!B$16 + BI528*Baseline!B$18)</f>
        <v>1259863.8000513527</v>
      </c>
      <c r="DF528" s="48">
        <f t="shared" si="16"/>
        <v>1507715.9640180834</v>
      </c>
      <c r="DG528" s="48"/>
      <c r="DH528" s="48">
        <f t="shared" si="50"/>
        <v>4.3796977500329737E-2</v>
      </c>
      <c r="DI528" s="48">
        <f t="shared" si="51"/>
        <v>4.4365950083933757E-2</v>
      </c>
      <c r="DJ528" s="48">
        <f t="shared" si="52"/>
        <v>7.6226234487219297E-2</v>
      </c>
      <c r="DK528" s="48">
        <f t="shared" si="53"/>
        <v>0.8356108379285172</v>
      </c>
      <c r="DL528" s="48">
        <f t="shared" si="17"/>
        <v>1</v>
      </c>
      <c r="DM528" s="48"/>
      <c r="DN528" s="48">
        <f>DH528 / (Baseline!B$7/Baseline!B$17)</f>
        <v>4.6750392814422081</v>
      </c>
      <c r="DO528" s="48">
        <f>DI528 / (Baseline!B$11/Baseline!B$17)</f>
        <v>1.0710152697378093</v>
      </c>
      <c r="DP528" s="48">
        <f>DJ528 / (Baseline!B$16/Baseline!B$17)</f>
        <v>1.177925683646198</v>
      </c>
      <c r="DQ528" s="48">
        <f>DK528 / (Baseline!B$18/Baseline!B$17)</f>
        <v>0.94473182180524096</v>
      </c>
      <c r="DR528" s="71"/>
      <c r="DS528" s="48">
        <f>(AU528*Baseline!B$34)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3.2140911302662174E-2</v>
      </c>
      <c r="DT528" s="48">
        <f>(AZ528*Baseline!B$34) + (Baseline!D$88*(1-Baseline!D$89)*Baseline!B$35) + (Baseline!D$88*Baseline!D$89*((1-Baseline!D$90)*Baseline!B$40 + Baseline!D$90*Baseline!B$41))</f>
        <v>1.0516274130645233E-2</v>
      </c>
      <c r="DU528" s="48">
        <f>(BE528*Baseline!B$34) + (Baseline!F$88*(1-Baseline!F$89)*Baseline!B$35) + (Baseline!F$88*Baseline!F$89*((1-Baseline!F$90)*Baseline!B$40 + Baseline!F$90*Baseline!B$41))</f>
        <v>1.2910687678952008E-2</v>
      </c>
      <c r="DV528" s="48">
        <f>(BJ528*Baseline!B$34) + (Baseline!H$88*(1-Baseline!H$89)*Baseline!B$35) + (Baseline!H$88*Baseline!H$89*((1-Baseline!H$90)*Baseline!B$40 + Baseline!H$90*Baseline!B$41))</f>
        <v>9.3050756033769624E-3</v>
      </c>
      <c r="DW528" s="48">
        <f>( DS528*Baseline!B$7 + DT528*Baseline!B$11 + DU528*Baseline!B$16 + DV528*Baseline!B$18 ) / Baseline!B$17</f>
        <v>9.8025078598576992E-3</v>
      </c>
    </row>
    <row r="529" spans="1:127">
      <c r="A529" s="7" t="s">
        <v>837</v>
      </c>
      <c r="B529" s="1">
        <f>MIN( MAX( NORMINV( MCrands!B529, (B$5+B$4)/2, (B$5-B$4)/3.29 ), 0 ), 1 )</f>
        <v>0.44082718930958198</v>
      </c>
      <c r="C529" s="1">
        <f>MAX( NORMINV( MCrands!C529, (C$5+C$4)/2, (C$5-C$4)/3.29 ), 0 )</f>
        <v>2.1978026232412269</v>
      </c>
      <c r="D529" s="40"/>
      <c r="E529" s="40">
        <f>Baseline!B$33 * (C529 * Baseline!B$66*Baseline!B$66/Baseline!B$73 + Baseline!B$52*Baseline!B$52/Baseline!B$74 + Baseline!B$53*Baseline!B$53/Baseline!B$75 + Baseline!B$54*Baseline!B$54/Baseline!B$76)</f>
        <v>1.8399811302213908E-5</v>
      </c>
      <c r="F529" s="40">
        <f>Baseline!B$33 * (C529 * Baseline!B$66*Baseline!B$57/Baseline!B$73 + Baseline!B$52*Baseline!B$67/Baseline!B$74 + Baseline!B$53*Baseline!B$55/Baseline!B$75 + Baseline!B$54*Baseline!B$56/Baseline!B$76)</f>
        <v>3.9065452410647725E-8</v>
      </c>
      <c r="G529" s="1">
        <f>Baseline!B$33 * (C529 * Baseline!B$66*Baseline!B$58/Baseline!B$73 + Baseline!B$52*Baseline!B$59/Baseline!B$74 + Baseline!B$53*Baseline!B$68/Baseline!B$75 + Baseline!B$54*Baseline!B$60/Baseline!B$76)</f>
        <v>1.0769027971816013E-7</v>
      </c>
      <c r="H529" s="40">
        <f>Baseline!B$33 * (C529 * Baseline!B$66*Baseline!B$61/Baseline!B$73 + Baseline!B$52*Baseline!B$62/Baseline!B$74 + Baseline!B$53*Baseline!B$63/Baseline!B$75 + Baseline!B$54*Baseline!B$69/Baseline!B$76)</f>
        <v>1.6584629699698893E-9</v>
      </c>
      <c r="I529" s="40">
        <f>Baseline!B$33 * (C529 * Baseline!B$57*Baseline!B$66/Baseline!B$73 + Baseline!B$67*Baseline!B$52/Baseline!B$74 + Baseline!B$55*Baseline!B$53/Baseline!B$75 + Baseline!B$56*Baseline!B$54/Baseline!B$76)</f>
        <v>3.9065452410647725E-8</v>
      </c>
      <c r="J529" s="1">
        <f>Baseline!B$33 * (C529 * Baseline!B$57*Baseline!B$57/Baseline!B$73 + Baseline!B$67*Baseline!B$67/Baseline!B$74 + Baseline!B$55*Baseline!B$55/Baseline!B$75 + Baseline!B$56*Baseline!B$56/Baseline!B$76)</f>
        <v>1.7949605740042973E-6</v>
      </c>
      <c r="K529" s="40">
        <f>Baseline!B$33 * (C529 * Baseline!B$57*Baseline!B$58/Baseline!B$73 + Baseline!B$67*Baseline!B$59/Baseline!B$74 + Baseline!B$55*Baseline!B$68/Baseline!B$75 + Baseline!B$56*Baseline!B$60/Baseline!B$76)</f>
        <v>1.3929167137796836E-8</v>
      </c>
      <c r="L529" s="1">
        <f>Baseline!B$33 * (C529 * Baseline!B$57*Baseline!B$61/Baseline!B$73 + Baseline!B$67*Baseline!B$62/Baseline!B$74 + Baseline!B$55*Baseline!B$63/Baseline!B$75 + Baseline!B$56*Baseline!B$69/Baseline!B$76)</f>
        <v>1.4629415833033314E-8</v>
      </c>
      <c r="M529" s="40">
        <f>Baseline!B$33 * (C529 * Baseline!B$58*Baseline!B$66/Baseline!B$73 + Baseline!B$59*Baseline!B$52/Baseline!B$74 + Baseline!B$68*Baseline!B$53/Baseline!B$75 + Baseline!B$60*Baseline!B$54/Baseline!B$76)</f>
        <v>1.0769027971816013E-7</v>
      </c>
      <c r="N529" s="1">
        <f>Baseline!B$33 * (C529 * Baseline!B$58*Baseline!B$57/Baseline!B$73 + Baseline!B$59*Baseline!B$67/Baseline!B$74 + Baseline!B$68*Baseline!B$55/Baseline!B$75 + Baseline!B$60*Baseline!B$56/Baseline!B$76)</f>
        <v>1.3929167137796836E-8</v>
      </c>
      <c r="O529" s="1">
        <f>Baseline!B$33 * (C529 * Baseline!B$58*Baseline!B$58/Baseline!B$73 + Baseline!B$59*Baseline!B$59/Baseline!B$74 + Baseline!B$68*Baseline!B$68/Baseline!B$75 + Baseline!B$60*Baseline!B$60/Baseline!B$76)</f>
        <v>1.3250166876415782E-6</v>
      </c>
      <c r="P529" s="40">
        <f>Baseline!B$33 * (C529 * Baseline!B$58*Baseline!B$61/Baseline!B$73 + Baseline!B$59*Baseline!B$62/Baseline!B$74 + Baseline!B$68*Baseline!B$63/Baseline!B$75 + Baseline!B$60*Baseline!B$69/Baseline!B$76)</f>
        <v>1.6489632510754486E-9</v>
      </c>
      <c r="Q529" s="40">
        <f>Baseline!B$33 * (C529 * Baseline!B$61*Baseline!B$66/Baseline!B$73 + Baseline!B$62*Baseline!B$52/Baseline!B$74 + Baseline!B$63*Baseline!B$53/Baseline!B$75 + Baseline!B$69*Baseline!B$54/Baseline!B$76)</f>
        <v>1.6584629699698893E-9</v>
      </c>
      <c r="R529" s="40">
        <f>Baseline!B$33 * (C529 * Baseline!B$61*Baseline!B$57/Baseline!B$73 + Baseline!B$62*Baseline!B$67/Baseline!B$74 + Baseline!B$63*Baseline!B$55/Baseline!B$75 + Baseline!B$69*Baseline!B$56/Baseline!B$76)</f>
        <v>1.4629415833033314E-8</v>
      </c>
      <c r="S529" s="40">
        <f>Baseline!B$33 * (C529 * Baseline!B$61*Baseline!B$58/Baseline!B$73 + Baseline!B$62*Baseline!B$59/Baseline!B$74 + Baseline!B$63*Baseline!B$68/Baseline!B$75 + Baseline!B$69*Baseline!B$60/Baseline!B$76)</f>
        <v>1.6489632510754486E-9</v>
      </c>
      <c r="T529" s="40">
        <f>Baseline!B$33 * (C529 * Baseline!B$61*Baseline!B$61/Baseline!B$73 + Baseline!B$62*Baseline!B$62/Baseline!B$74 + Baseline!B$63*Baseline!B$63/Baseline!B$75 + Baseline!B$69*Baseline!B$69/Baseline!B$76)</f>
        <v>9.8551802288869738E-8</v>
      </c>
      <c r="U529" s="40"/>
      <c r="V529" s="40">
        <f>E529 * ( Baseline!B$87 * Baseline!B$7 )</f>
        <v>0.19097164150567816</v>
      </c>
      <c r="W529" s="40">
        <f>F529 * ( Baseline!D$87 * Baseline!B$11 )</f>
        <v>7.2062460592551896E-4</v>
      </c>
      <c r="X529" s="40">
        <f>G529 * ( Baseline!F$87 * Baseline!B$16 )</f>
        <v>3.7405970886307343E-3</v>
      </c>
      <c r="Y529" s="40">
        <f>H529 * ( Baseline!H$87 * Baseline!B$18 )</f>
        <v>5.8323742234141229E-4</v>
      </c>
      <c r="Z529" s="48">
        <f t="shared" si="0"/>
        <v>0.19601610062257582</v>
      </c>
      <c r="AA529" s="40">
        <f>I529 * ( Baseline!B$87 * Baseline!B$7 )</f>
        <v>4.0546033057011274E-4</v>
      </c>
      <c r="AB529" s="1">
        <f>J529 * ( Baseline!D$87 * Baseline!B$11 )</f>
        <v>3.3110911981685746E-2</v>
      </c>
      <c r="AC529" s="1">
        <f>K529 * ( Baseline!F$87 * Baseline!B$16 )</f>
        <v>4.83826415708598E-4</v>
      </c>
      <c r="AD529" s="1">
        <f>L529 * ( Baseline!F$87 * Baseline!B$16 )</f>
        <v>5.0814939302441732E-4</v>
      </c>
      <c r="AE529" s="48">
        <f t="shared" si="1"/>
        <v>3.4508348120988873E-2</v>
      </c>
      <c r="AF529" s="48">
        <f>M529 * ( Baseline!B$87 * Baseline!B$7 )</f>
        <v>1.117717413194784E-3</v>
      </c>
      <c r="AG529" s="48">
        <f>N529 * ( Baseline!D$87 * Baseline!B$11 )</f>
        <v>2.5694571443922779E-4</v>
      </c>
      <c r="AH529" s="48">
        <f>O529 * ( Baseline!F$87 * Baseline!B$16 )</f>
        <v>4.6024149785390725E-2</v>
      </c>
      <c r="AI529" s="48">
        <f>P529 * ( Baseline!H$87 * Baseline!B$18 )</f>
        <v>5.7989662326341895E-4</v>
      </c>
      <c r="AJ529" s="48">
        <f t="shared" si="2"/>
        <v>4.7978709536288154E-2</v>
      </c>
      <c r="AK529" s="48">
        <f>Q529 * ( Baseline!B$87 * Baseline!B$7 )</f>
        <v>1.7213187165317481E-5</v>
      </c>
      <c r="AL529" s="48">
        <f>R529 * ( Baseline!D$87 * Baseline!B$11 )</f>
        <v>2.6986291900018422E-4</v>
      </c>
      <c r="AM529" s="48">
        <f>S529 * ( Baseline!F$87 * Baseline!B$16 )</f>
        <v>5.7276359132640895E-5</v>
      </c>
      <c r="AN529" s="48">
        <f>T529 * ( Baseline!H$87 * Baseline!B$18 )</f>
        <v>3.4658053978199141E-2</v>
      </c>
      <c r="AO529" s="48">
        <f t="shared" si="3"/>
        <v>3.500240644349728E-2</v>
      </c>
      <c r="AP529" s="48"/>
      <c r="AQ529" s="48">
        <f>V529 * ( (1-Baseline!B$88-Baseline!B$87) + (1-B529)*Baseline!B$88 )</f>
        <v>0.11195976053057781</v>
      </c>
      <c r="AR529" s="48">
        <f>W529 * ( (1-Baseline!B$88-Baseline!B$87) + (1-B529)*Baseline!B$88 )</f>
        <v>4.2247612093476304E-4</v>
      </c>
      <c r="AS529" s="48">
        <f>X529 * ( (1-Baseline!B$88-Baseline!B$87) + (1-B529)*Baseline!B$88 )</f>
        <v>2.1929766691146206E-3</v>
      </c>
      <c r="AT529" s="48">
        <f>Y529 * ( (1-Baseline!B$88-Baseline!B$87) + (1-B529)*Baseline!B$88 )</f>
        <v>3.4193098840737803E-4</v>
      </c>
      <c r="AU529" s="48">
        <f t="shared" si="4"/>
        <v>0.11491714430903457</v>
      </c>
      <c r="AV529" s="48">
        <f>AA529 * ( (1-Baseline!D$88-Baseline!D$87) + (1-B529)*Baseline!D$88 )</f>
        <v>3.2189812681069377E-4</v>
      </c>
      <c r="AW529" s="48">
        <f>AB529 * ( (1-Baseline!D$88-Baseline!D$87) + (1-B529)*Baseline!D$88 )</f>
        <v>2.6287011922749234E-2</v>
      </c>
      <c r="AX529" s="48">
        <f>AC529 * ( (1-Baseline!D$88-Baseline!D$87) + (1-B529)*Baseline!D$88 )</f>
        <v>3.8411357456139217E-4</v>
      </c>
      <c r="AY529" s="48">
        <f>AD529 * ( (1-Baseline!D$88-Baseline!D$87) + (1-B529)*Baseline!D$88 )</f>
        <v>4.034237764383853E-4</v>
      </c>
      <c r="AZ529" s="48">
        <f t="shared" si="5"/>
        <v>2.7396447400559708E-2</v>
      </c>
      <c r="BA529" s="48">
        <f>AF529 * ( (1-Baseline!F$88-Baseline!F$87) + (1-Baseline!B$36)*Baseline!F$88 )</f>
        <v>8.043452174921889E-4</v>
      </c>
      <c r="BB529" s="48">
        <f>AG529 * ( (1-Baseline!F$88-Baseline!F$87) + (1-Baseline!B$36)*Baseline!F$88 )</f>
        <v>1.849063583733304E-4</v>
      </c>
      <c r="BC529" s="48">
        <f>AH529 * ( (1-Baseline!F$88-Baseline!F$87) + (1-Baseline!B$36)*Baseline!F$88 )</f>
        <v>3.3120450958360304E-2</v>
      </c>
      <c r="BD529" s="48">
        <f>AI529 * ( (1-Baseline!F$88-Baseline!F$87) + (1-Baseline!B$36)*Baseline!F$88 )</f>
        <v>4.1731216679230076E-4</v>
      </c>
      <c r="BE529" s="48">
        <f t="shared" si="6"/>
        <v>3.452701470101812E-2</v>
      </c>
      <c r="BF529" s="48">
        <f>AK529 * ( (1-Baseline!H$88-Baseline!H$87) + (1-Baseline!B$36)*Baseline!H$88 )</f>
        <v>1.3638352454824345E-5</v>
      </c>
      <c r="BG529" s="48">
        <f>AL529 * ( (1-Baseline!H$88-Baseline!H$87) + (1-Baseline!B$36)*Baseline!H$88 )</f>
        <v>2.1381778798222593E-4</v>
      </c>
      <c r="BH529" s="48">
        <f>AM529 * ( (1-Baseline!H$88-Baseline!H$87) + (1-Baseline!B$36)*Baseline!H$88 )</f>
        <v>4.538120486797403E-5</v>
      </c>
      <c r="BI529" s="48">
        <f>AN529 * ( (1-Baseline!H$88-Baseline!H$87) + (1-Baseline!B$36)*Baseline!H$88 )</f>
        <v>2.7460269328006739E-2</v>
      </c>
      <c r="BJ529" s="48">
        <f t="shared" si="7"/>
        <v>2.7733106673311764E-2</v>
      </c>
      <c r="BK529" s="48"/>
      <c r="BL529" s="48">
        <f t="shared" si="18"/>
        <v>0.97426507771108739</v>
      </c>
      <c r="BM529" s="48">
        <f t="shared" si="19"/>
        <v>3.6763541547694795E-3</v>
      </c>
      <c r="BN529" s="48">
        <f t="shared" si="20"/>
        <v>1.9083111421715107E-2</v>
      </c>
      <c r="BO529" s="48">
        <f t="shared" si="21"/>
        <v>2.9754567124280346E-3</v>
      </c>
      <c r="BP529" s="48">
        <f t="shared" si="8"/>
        <v>1</v>
      </c>
      <c r="BQ529" s="48">
        <f t="shared" si="22"/>
        <v>1.1749630238704508E-2</v>
      </c>
      <c r="BR529" s="48">
        <f t="shared" si="23"/>
        <v>0.9595044035604483</v>
      </c>
      <c r="BS529" s="48">
        <f t="shared" si="24"/>
        <v>1.4020561459860845E-2</v>
      </c>
      <c r="BT529" s="48">
        <f t="shared" si="25"/>
        <v>1.472540474098636E-2</v>
      </c>
      <c r="BU529" s="48">
        <f t="shared" si="9"/>
        <v>1</v>
      </c>
      <c r="BV529" s="48">
        <f t="shared" si="26"/>
        <v>2.3296112463162669E-2</v>
      </c>
      <c r="BW529" s="48">
        <f t="shared" si="27"/>
        <v>5.3554111171933419E-3</v>
      </c>
      <c r="BX529" s="48">
        <f t="shared" si="28"/>
        <v>0.95926193576717356</v>
      </c>
      <c r="BY529" s="48">
        <f t="shared" si="29"/>
        <v>1.2086540652470461E-2</v>
      </c>
      <c r="BZ529" s="48">
        <f t="shared" si="10"/>
        <v>1</v>
      </c>
      <c r="CA529" s="48">
        <f t="shared" si="30"/>
        <v>4.9177153556867329E-4</v>
      </c>
      <c r="CB529" s="48">
        <f t="shared" si="31"/>
        <v>7.7098390202345402E-3</v>
      </c>
      <c r="CC529" s="48">
        <f t="shared" si="32"/>
        <v>1.6363548953441073E-3</v>
      </c>
      <c r="CD529" s="48">
        <f t="shared" si="33"/>
        <v>0.99016203454885277</v>
      </c>
      <c r="CE529" s="48">
        <f t="shared" si="11"/>
        <v>1</v>
      </c>
      <c r="CF529" s="48"/>
      <c r="CG529" s="48">
        <f t="shared" si="34"/>
        <v>0.97426507771108739</v>
      </c>
      <c r="CH529" s="48">
        <f t="shared" si="35"/>
        <v>3.6763541547694795E-3</v>
      </c>
      <c r="CI529" s="48">
        <f t="shared" si="36"/>
        <v>1.9083111421715107E-2</v>
      </c>
      <c r="CJ529" s="48">
        <f t="shared" si="37"/>
        <v>2.9754567124280346E-3</v>
      </c>
      <c r="CK529" s="48">
        <f t="shared" si="12"/>
        <v>1</v>
      </c>
      <c r="CL529" s="48">
        <f t="shared" si="38"/>
        <v>1.1749630238704508E-2</v>
      </c>
      <c r="CM529" s="48">
        <f t="shared" si="39"/>
        <v>0.9595044035604483</v>
      </c>
      <c r="CN529" s="48">
        <f t="shared" si="40"/>
        <v>1.4020561459860845E-2</v>
      </c>
      <c r="CO529" s="48">
        <f t="shared" si="41"/>
        <v>1.472540474098636E-2</v>
      </c>
      <c r="CP529" s="48">
        <f t="shared" si="13"/>
        <v>1</v>
      </c>
      <c r="CQ529" s="48">
        <f t="shared" si="42"/>
        <v>2.3296112463162669E-2</v>
      </c>
      <c r="CR529" s="48">
        <f t="shared" si="43"/>
        <v>5.3554111171933419E-3</v>
      </c>
      <c r="CS529" s="48">
        <f t="shared" si="44"/>
        <v>0.95926193576717356</v>
      </c>
      <c r="CT529" s="48">
        <f t="shared" si="45"/>
        <v>1.2086540652470461E-2</v>
      </c>
      <c r="CU529" s="48">
        <f t="shared" si="14"/>
        <v>1</v>
      </c>
      <c r="CV529" s="48">
        <f t="shared" si="46"/>
        <v>4.9177153556867329E-4</v>
      </c>
      <c r="CW529" s="48">
        <f t="shared" si="47"/>
        <v>7.7098390202345402E-3</v>
      </c>
      <c r="CX529" s="48">
        <f t="shared" si="48"/>
        <v>1.6363548953441073E-3</v>
      </c>
      <c r="CY529" s="48">
        <f t="shared" si="49"/>
        <v>0.99016203454885277</v>
      </c>
      <c r="CZ529" s="48">
        <f t="shared" si="15"/>
        <v>1</v>
      </c>
      <c r="DA529" s="48"/>
      <c r="DB529" s="48">
        <f>(AQ529*Baseline!B$7 + AV529*Baseline!B$11 + BA529*Baseline!B$16 + BF529*Baseline!B$18)</f>
        <v>58310.032364766783</v>
      </c>
      <c r="DC529" s="48">
        <f>(AR529*Baseline!B$7 + AW529*Baseline!B$11 + BB529*Baseline!B$16 + BG529*Baseline!B$18)</f>
        <v>66989.179905412791</v>
      </c>
      <c r="DD529" s="48">
        <f>(AS529*Baseline!B$7 + AX529*Baseline!B$11 + BC529*Baseline!B$16 + BH529*Baseline!B$18)</f>
        <v>114925.19198545732</v>
      </c>
      <c r="DE529" s="48">
        <f>(AT529*Baseline!B$7 + AY529*Baseline!B$11 + BD529*Baseline!B$16 + BI529*Baseline!B$18)</f>
        <v>1259857.2157600997</v>
      </c>
      <c r="DF529" s="48">
        <f t="shared" si="16"/>
        <v>1500081.6200157367</v>
      </c>
      <c r="DG529" s="48"/>
      <c r="DH529" s="48">
        <f t="shared" si="50"/>
        <v>3.8871239795708633E-2</v>
      </c>
      <c r="DI529" s="48">
        <f t="shared" si="51"/>
        <v>4.465702333231044E-2</v>
      </c>
      <c r="DJ529" s="48">
        <f t="shared" si="52"/>
        <v>7.6612625907816728E-2</v>
      </c>
      <c r="DK529" s="48">
        <f t="shared" si="53"/>
        <v>0.8398591109641641</v>
      </c>
      <c r="DL529" s="48">
        <f t="shared" si="17"/>
        <v>0.99999999999999989</v>
      </c>
      <c r="DM529" s="48"/>
      <c r="DN529" s="48">
        <f>DH529 / (Baseline!B$7/Baseline!B$17)</f>
        <v>4.1492491796249933</v>
      </c>
      <c r="DO529" s="48">
        <f>DI529 / (Baseline!B$11/Baseline!B$17)</f>
        <v>1.0780419172689415</v>
      </c>
      <c r="DP529" s="48">
        <f>DJ529 / (Baseline!B$16/Baseline!B$17)</f>
        <v>1.183896598795346</v>
      </c>
      <c r="DQ529" s="48">
        <f>DK529 / (Baseline!B$18/Baseline!B$17)</f>
        <v>0.94953486951874622</v>
      </c>
      <c r="DR529" s="71"/>
      <c r="DS529" s="48">
        <f>(AU529*Baseline!B$34)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2.9767102896355185E-2</v>
      </c>
      <c r="DT529" s="48">
        <f>(AZ529*Baseline!B$34) + (Baseline!D$88*(1-Baseline!D$89)*Baseline!B$35) + (Baseline!D$88*Baseline!D$89*((1-Baseline!D$90)*Baseline!B$40 + Baseline!D$90*Baseline!B$41))</f>
        <v>1.0523035110083959E-2</v>
      </c>
      <c r="DU529" s="48">
        <f>(BE529*Baseline!B$34) + (Baseline!F$88*(1-Baseline!F$89)*Baseline!B$35) + (Baseline!F$88*Baseline!F$89*((1-Baseline!F$90)*Baseline!B$40 + Baseline!F$90*Baseline!B$41))</f>
        <v>1.2909692205152722E-2</v>
      </c>
      <c r="DV529" s="48">
        <f>(BJ529*Baseline!B$34) + (Baseline!H$88*(1-Baseline!H$89)*Baseline!B$35) + (Baseline!H$88*Baseline!H$89*((1-Baseline!H$90)*Baseline!B$40 + Baseline!H$90*Baseline!B$41))</f>
        <v>9.3049660009967665E-3</v>
      </c>
      <c r="DW529" s="48">
        <f>( DS529*Baseline!B$7 + DT529*Baseline!B$11 + DU529*Baseline!B$16 + DV529*Baseline!B$18 ) / Baseline!B$17</f>
        <v>9.7803881145748194E-3</v>
      </c>
    </row>
    <row r="530" spans="1:127">
      <c r="A530" s="7" t="s">
        <v>838</v>
      </c>
      <c r="B530" s="1">
        <f>MIN( MAX( NORMINV( MCrands!B530, (B$5+B$4)/2, (B$5-B$4)/3.29 ), 0 ), 1 )</f>
        <v>0.42686391249519107</v>
      </c>
      <c r="C530" s="1">
        <f>MAX( NORMINV( MCrands!C530, (C$5+C$4)/2, (C$5-C$4)/3.29 ), 0 )</f>
        <v>2.1834357787728766</v>
      </c>
      <c r="D530" s="40"/>
      <c r="E530" s="40">
        <f>Baseline!B$33 * (C530 * Baseline!B$66*Baseline!B$66/Baseline!B$73 + Baseline!B$52*Baseline!B$52/Baseline!B$74 + Baseline!B$53*Baseline!B$53/Baseline!B$75 + Baseline!B$54*Baseline!B$54/Baseline!B$76)</f>
        <v>1.8279588933780686E-5</v>
      </c>
      <c r="F530" s="40">
        <f>Baseline!B$33 * (C530 * Baseline!B$66*Baseline!B$57/Baseline!B$73 + Baseline!B$52*Baseline!B$67/Baseline!B$74 + Baseline!B$53*Baseline!B$55/Baseline!B$75 + Baseline!B$54*Baseline!B$56/Baseline!B$76)</f>
        <v>3.9049374527874977E-8</v>
      </c>
      <c r="G530" s="1">
        <f>Baseline!B$33 * (C530 * Baseline!B$66*Baseline!B$58/Baseline!B$73 + Baseline!B$52*Baseline!B$59/Baseline!B$74 + Baseline!B$53*Baseline!B$68/Baseline!B$75 + Baseline!B$54*Baseline!B$60/Baseline!B$76)</f>
        <v>1.0765075492301046E-7</v>
      </c>
      <c r="H530" s="40">
        <f>Baseline!B$33 * (C530 * Baseline!B$66*Baseline!B$61/Baseline!B$73 + Baseline!B$52*Baseline!B$62/Baseline!B$74 + Baseline!B$53*Baseline!B$63/Baseline!B$75 + Baseline!B$54*Baseline!B$69/Baseline!B$76)</f>
        <v>1.6545104904549219E-9</v>
      </c>
      <c r="I530" s="40">
        <f>Baseline!B$33 * (C530 * Baseline!B$57*Baseline!B$66/Baseline!B$73 + Baseline!B$67*Baseline!B$52/Baseline!B$74 + Baseline!B$55*Baseline!B$53/Baseline!B$75 + Baseline!B$56*Baseline!B$54/Baseline!B$76)</f>
        <v>3.9049374527874977E-8</v>
      </c>
      <c r="J530" s="1">
        <f>Baseline!B$33 * (C530 * Baseline!B$57*Baseline!B$57/Baseline!B$73 + Baseline!B$67*Baseline!B$67/Baseline!B$74 + Baseline!B$55*Baseline!B$55/Baseline!B$75 + Baseline!B$56*Baseline!B$56/Baseline!B$76)</f>
        <v>1.7949605718541292E-6</v>
      </c>
      <c r="K530" s="40">
        <f>Baseline!B$33 * (C530 * Baseline!B$57*Baseline!B$58/Baseline!B$73 + Baseline!B$67*Baseline!B$59/Baseline!B$74 + Baseline!B$55*Baseline!B$68/Baseline!B$75 + Baseline!B$56*Baseline!B$60/Baseline!B$76)</f>
        <v>1.3929161851966658E-8</v>
      </c>
      <c r="L530" s="1">
        <f>Baseline!B$33 * (C530 * Baseline!B$57*Baseline!B$61/Baseline!B$73 + Baseline!B$67*Baseline!B$62/Baseline!B$74 + Baseline!B$55*Baseline!B$63/Baseline!B$75 + Baseline!B$56*Baseline!B$69/Baseline!B$76)</f>
        <v>1.4629415304450296E-8</v>
      </c>
      <c r="M530" s="40">
        <f>Baseline!B$33 * (C530 * Baseline!B$58*Baseline!B$66/Baseline!B$73 + Baseline!B$59*Baseline!B$52/Baseline!B$74 + Baseline!B$68*Baseline!B$53/Baseline!B$75 + Baseline!B$60*Baseline!B$54/Baseline!B$76)</f>
        <v>1.0765075492301046E-7</v>
      </c>
      <c r="N530" s="1">
        <f>Baseline!B$33 * (C530 * Baseline!B$58*Baseline!B$57/Baseline!B$73 + Baseline!B$59*Baseline!B$67/Baseline!B$74 + Baseline!B$68*Baseline!B$55/Baseline!B$75 + Baseline!B$60*Baseline!B$56/Baseline!B$76)</f>
        <v>1.3929161851966658E-8</v>
      </c>
      <c r="O530" s="1">
        <f>Baseline!B$33 * (C530 * Baseline!B$58*Baseline!B$58/Baseline!B$73 + Baseline!B$59*Baseline!B$59/Baseline!B$74 + Baseline!B$68*Baseline!B$68/Baseline!B$75 + Baseline!B$60*Baseline!B$60/Baseline!B$76)</f>
        <v>1.3250166746472456E-6</v>
      </c>
      <c r="P530" s="40">
        <f>Baseline!B$33 * (C530 * Baseline!B$58*Baseline!B$61/Baseline!B$73 + Baseline!B$59*Baseline!B$62/Baseline!B$74 + Baseline!B$68*Baseline!B$63/Baseline!B$75 + Baseline!B$60*Baseline!B$69/Baseline!B$76)</f>
        <v>1.6489619516421966E-9</v>
      </c>
      <c r="Q530" s="40">
        <f>Baseline!B$33 * (C530 * Baseline!B$61*Baseline!B$66/Baseline!B$73 + Baseline!B$62*Baseline!B$52/Baseline!B$74 + Baseline!B$63*Baseline!B$53/Baseline!B$75 + Baseline!B$69*Baseline!B$54/Baseline!B$76)</f>
        <v>1.6545104904549219E-9</v>
      </c>
      <c r="R530" s="40">
        <f>Baseline!B$33 * (C530 * Baseline!B$61*Baseline!B$57/Baseline!B$73 + Baseline!B$62*Baseline!B$67/Baseline!B$74 + Baseline!B$63*Baseline!B$55/Baseline!B$75 + Baseline!B$69*Baseline!B$56/Baseline!B$76)</f>
        <v>1.4629415304450296E-8</v>
      </c>
      <c r="S530" s="40">
        <f>Baseline!B$33 * (C530 * Baseline!B$61*Baseline!B$58/Baseline!B$73 + Baseline!B$62*Baseline!B$59/Baseline!B$74 + Baseline!B$63*Baseline!B$68/Baseline!B$75 + Baseline!B$69*Baseline!B$60/Baseline!B$76)</f>
        <v>1.6489619516421966E-9</v>
      </c>
      <c r="T530" s="40">
        <f>Baseline!B$33 * (C530 * Baseline!B$61*Baseline!B$61/Baseline!B$73 + Baseline!B$62*Baseline!B$62/Baseline!B$74 + Baseline!B$63*Baseline!B$63/Baseline!B$75 + Baseline!B$69*Baseline!B$69/Baseline!B$76)</f>
        <v>9.8551802158926414E-8</v>
      </c>
      <c r="U530" s="40"/>
      <c r="V530" s="40">
        <f>E530 * ( Baseline!B$87 * Baseline!B$7 )</f>
        <v>0.18972385354370974</v>
      </c>
      <c r="W530" s="40">
        <f>F530 * ( Baseline!D$87 * Baseline!B$11 )</f>
        <v>7.2032802372251669E-4</v>
      </c>
      <c r="X530" s="40">
        <f>G530 * ( Baseline!F$87 * Baseline!B$16 )</f>
        <v>3.7392242039650755E-3</v>
      </c>
      <c r="Y530" s="40">
        <f>H530 * ( Baseline!H$87 * Baseline!B$18 )</f>
        <v>5.8184744016761159E-4</v>
      </c>
      <c r="Z530" s="48">
        <f t="shared" si="0"/>
        <v>0.19476525321156496</v>
      </c>
      <c r="AA530" s="40">
        <f>I530 * ( Baseline!B$87 * Baseline!B$7 )</f>
        <v>4.0529345822481441E-4</v>
      </c>
      <c r="AB530" s="1">
        <f>J530 * ( Baseline!D$87 * Baseline!B$11 )</f>
        <v>3.311091194202246E-2</v>
      </c>
      <c r="AC530" s="1">
        <f>K530 * ( Baseline!F$87 * Baseline!B$16 )</f>
        <v>4.8382623210650293E-4</v>
      </c>
      <c r="AD530" s="1">
        <f>L530 * ( Baseline!F$87 * Baseline!B$16 )</f>
        <v>5.0814937466420781E-4</v>
      </c>
      <c r="AE530" s="48">
        <f t="shared" si="1"/>
        <v>3.4508181007017982E-2</v>
      </c>
      <c r="AF530" s="48">
        <f>M530 * ( Baseline!B$87 * Baseline!B$7 )</f>
        <v>1.1173071853459256E-3</v>
      </c>
      <c r="AG530" s="48">
        <f>N530 * ( Baseline!D$87 * Baseline!B$11 )</f>
        <v>2.5694561693365565E-4</v>
      </c>
      <c r="AH530" s="48">
        <f>O530 * ( Baseline!F$87 * Baseline!B$16 )</f>
        <v>4.602414933403557E-2</v>
      </c>
      <c r="AI530" s="48">
        <f>P530 * ( Baseline!H$87 * Baseline!B$18 )</f>
        <v>5.7989616628722216E-4</v>
      </c>
      <c r="AJ530" s="48">
        <f t="shared" si="2"/>
        <v>4.7978298302602376E-2</v>
      </c>
      <c r="AK530" s="48">
        <f>Q530 * ( Baseline!B$87 * Baseline!B$7 )</f>
        <v>1.7172164380431634E-5</v>
      </c>
      <c r="AL530" s="48">
        <f>R530 * ( Baseline!D$87 * Baseline!B$11 )</f>
        <v>2.6986290924962703E-4</v>
      </c>
      <c r="AM530" s="48">
        <f>S530 * ( Baseline!F$87 * Baseline!B$16 )</f>
        <v>5.7276313997125859E-5</v>
      </c>
      <c r="AN530" s="48">
        <f>T530 * ( Baseline!H$87 * Baseline!B$18 )</f>
        <v>3.4658053932501522E-2</v>
      </c>
      <c r="AO530" s="48">
        <f t="shared" si="3"/>
        <v>3.5002365320128709E-2</v>
      </c>
      <c r="AP530" s="48"/>
      <c r="AQ530" s="48">
        <f>V530 * ( (1-Baseline!B$88-Baseline!B$87) + (1-B530)*Baseline!B$88 )</f>
        <v>0.11358598596644838</v>
      </c>
      <c r="AR530" s="48">
        <f>W530 * ( (1-Baseline!B$88-Baseline!B$87) + (1-B530)*Baseline!B$88 )</f>
        <v>4.3125398976220604E-4</v>
      </c>
      <c r="AS530" s="48">
        <f>X530 * ( (1-Baseline!B$88-Baseline!B$87) + (1-B530)*Baseline!B$88 )</f>
        <v>2.2386403186731118E-3</v>
      </c>
      <c r="AT530" s="48">
        <f>Y530 * ( (1-Baseline!B$88-Baseline!B$87) + (1-B530)*Baseline!B$88 )</f>
        <v>3.4834689438914486E-4</v>
      </c>
      <c r="AU530" s="48">
        <f t="shared" si="4"/>
        <v>0.11660422716927285</v>
      </c>
      <c r="AV530" s="48">
        <f>AA530 * ( (1-Baseline!D$88-Baseline!D$87) + (1-B530)*Baseline!D$88 )</f>
        <v>3.2430097823817321E-4</v>
      </c>
      <c r="AW530" s="48">
        <f>AB530 * ( (1-Baseline!D$88-Baseline!D$87) + (1-B530)*Baseline!D$88 )</f>
        <v>2.6494138790662716E-2</v>
      </c>
      <c r="AX530" s="48">
        <f>AC530 * ( (1-Baseline!D$88-Baseline!D$87) + (1-B530)*Baseline!D$88 )</f>
        <v>3.8714002702307048E-4</v>
      </c>
      <c r="AY530" s="48">
        <f>AD530 * ( (1-Baseline!D$88-Baseline!D$87) + (1-B530)*Baseline!D$88 )</f>
        <v>4.0660251467298164E-4</v>
      </c>
      <c r="AZ530" s="48">
        <f t="shared" si="5"/>
        <v>2.761218231059694E-2</v>
      </c>
      <c r="BA530" s="48">
        <f>AF530 * ( (1-Baseline!F$88-Baseline!F$87) + (1-Baseline!B$36)*Baseline!F$88 )</f>
        <v>8.0405000440485913E-4</v>
      </c>
      <c r="BB530" s="48">
        <f>AG530 * ( (1-Baseline!F$88-Baseline!F$87) + (1-Baseline!B$36)*Baseline!F$88 )</f>
        <v>1.8490628820520049E-4</v>
      </c>
      <c r="BC530" s="48">
        <f>AH530 * ( (1-Baseline!F$88-Baseline!F$87) + (1-Baseline!B$36)*Baseline!F$88 )</f>
        <v>3.3120450633550687E-2</v>
      </c>
      <c r="BD530" s="48">
        <f>AI530 * ( (1-Baseline!F$88-Baseline!F$87) + (1-Baseline!B$36)*Baseline!F$88 )</f>
        <v>4.1731183793760631E-4</v>
      </c>
      <c r="BE530" s="48">
        <f t="shared" si="6"/>
        <v>3.4526718764098352E-2</v>
      </c>
      <c r="BF530" s="48">
        <f>AK530 * ( (1-Baseline!H$88-Baseline!H$87) + (1-Baseline!B$36)*Baseline!H$88 )</f>
        <v>1.3605849281903592E-5</v>
      </c>
      <c r="BG530" s="48">
        <f>AL530 * ( (1-Baseline!H$88-Baseline!H$87) + (1-Baseline!B$36)*Baseline!H$88 )</f>
        <v>2.1381778025666447E-4</v>
      </c>
      <c r="BH530" s="48">
        <f>AM530 * ( (1-Baseline!H$88-Baseline!H$87) + (1-Baseline!B$36)*Baseline!H$88 )</f>
        <v>4.5381169106202753E-5</v>
      </c>
      <c r="BI530" s="48">
        <f>AN530 * ( (1-Baseline!H$88-Baseline!H$87) + (1-Baseline!B$36)*Baseline!H$88 )</f>
        <v>2.7460269291799604E-2</v>
      </c>
      <c r="BJ530" s="48">
        <f t="shared" si="7"/>
        <v>2.7733074090444374E-2</v>
      </c>
      <c r="BK530" s="48"/>
      <c r="BL530" s="48">
        <f t="shared" si="18"/>
        <v>0.97411550784996048</v>
      </c>
      <c r="BM530" s="48">
        <f t="shared" si="19"/>
        <v>3.6984421597011244E-3</v>
      </c>
      <c r="BN530" s="48">
        <f t="shared" si="20"/>
        <v>1.9198620607667222E-2</v>
      </c>
      <c r="BO530" s="48">
        <f t="shared" si="21"/>
        <v>2.9874293826711289E-3</v>
      </c>
      <c r="BP530" s="48">
        <f t="shared" si="8"/>
        <v>1</v>
      </c>
      <c r="BQ530" s="48">
        <f t="shared" si="22"/>
        <v>1.1744851406174938E-2</v>
      </c>
      <c r="BR530" s="48">
        <f t="shared" si="23"/>
        <v>0.95950904903647749</v>
      </c>
      <c r="BS530" s="48">
        <f t="shared" si="24"/>
        <v>1.4020624037184296E-2</v>
      </c>
      <c r="BT530" s="48">
        <f t="shared" si="25"/>
        <v>1.4725475520163312E-2</v>
      </c>
      <c r="BU530" s="48">
        <f t="shared" si="9"/>
        <v>1</v>
      </c>
      <c r="BV530" s="48">
        <f t="shared" si="26"/>
        <v>2.3287761860560238E-2</v>
      </c>
      <c r="BW530" s="48">
        <f t="shared" si="27"/>
        <v>5.3554549874420777E-3</v>
      </c>
      <c r="BX530" s="48">
        <f t="shared" si="28"/>
        <v>0.95927014842748581</v>
      </c>
      <c r="BY530" s="48">
        <f t="shared" si="29"/>
        <v>1.2086634724511857E-2</v>
      </c>
      <c r="BZ530" s="48">
        <f t="shared" si="10"/>
        <v>1</v>
      </c>
      <c r="CA530" s="48">
        <f t="shared" si="30"/>
        <v>4.906001129745505E-4</v>
      </c>
      <c r="CB530" s="48">
        <f t="shared" si="31"/>
        <v>7.7098477997553424E-3</v>
      </c>
      <c r="CC530" s="48">
        <f t="shared" si="32"/>
        <v>1.6363555283559119E-3</v>
      </c>
      <c r="CD530" s="48">
        <f t="shared" si="33"/>
        <v>0.99016319655891416</v>
      </c>
      <c r="CE530" s="48">
        <f t="shared" si="11"/>
        <v>1</v>
      </c>
      <c r="CF530" s="48"/>
      <c r="CG530" s="48">
        <f t="shared" si="34"/>
        <v>0.97411550784996048</v>
      </c>
      <c r="CH530" s="48">
        <f t="shared" si="35"/>
        <v>3.6984421597011244E-3</v>
      </c>
      <c r="CI530" s="48">
        <f t="shared" si="36"/>
        <v>1.9198620607667222E-2</v>
      </c>
      <c r="CJ530" s="48">
        <f t="shared" si="37"/>
        <v>2.9874293826711289E-3</v>
      </c>
      <c r="CK530" s="48">
        <f t="shared" si="12"/>
        <v>1</v>
      </c>
      <c r="CL530" s="48">
        <f t="shared" si="38"/>
        <v>1.1744851406174938E-2</v>
      </c>
      <c r="CM530" s="48">
        <f t="shared" si="39"/>
        <v>0.95950904903647749</v>
      </c>
      <c r="CN530" s="48">
        <f t="shared" si="40"/>
        <v>1.4020624037184296E-2</v>
      </c>
      <c r="CO530" s="48">
        <f t="shared" si="41"/>
        <v>1.4725475520163312E-2</v>
      </c>
      <c r="CP530" s="48">
        <f t="shared" si="13"/>
        <v>1</v>
      </c>
      <c r="CQ530" s="48">
        <f t="shared" si="42"/>
        <v>2.3287761860560238E-2</v>
      </c>
      <c r="CR530" s="48">
        <f t="shared" si="43"/>
        <v>5.3554549874420777E-3</v>
      </c>
      <c r="CS530" s="48">
        <f t="shared" si="44"/>
        <v>0.95927014842748581</v>
      </c>
      <c r="CT530" s="48">
        <f t="shared" si="45"/>
        <v>1.2086634724511857E-2</v>
      </c>
      <c r="CU530" s="48">
        <f t="shared" si="14"/>
        <v>1</v>
      </c>
      <c r="CV530" s="48">
        <f t="shared" si="46"/>
        <v>4.906001129745505E-4</v>
      </c>
      <c r="CW530" s="48">
        <f t="shared" si="47"/>
        <v>7.7098477997553424E-3</v>
      </c>
      <c r="CX530" s="48">
        <f t="shared" si="48"/>
        <v>1.6363555283559119E-3</v>
      </c>
      <c r="CY530" s="48">
        <f t="shared" si="49"/>
        <v>0.99016319655891416</v>
      </c>
      <c r="CZ530" s="48">
        <f t="shared" si="15"/>
        <v>1</v>
      </c>
      <c r="DA530" s="48"/>
      <c r="DB530" s="48">
        <f>(AQ530*Baseline!B$7 + AV530*Baseline!B$11 + BA530*Baseline!B$16 + BF530*Baseline!B$18)</f>
        <v>59101.427379060544</v>
      </c>
      <c r="DC530" s="48">
        <f>(AR530*Baseline!B$7 + AW530*Baseline!B$11 + BB530*Baseline!B$16 + BG530*Baseline!B$18)</f>
        <v>67437.631336049089</v>
      </c>
      <c r="DD530" s="48">
        <f>(AS530*Baseline!B$7 + AX530*Baseline!B$11 + BC530*Baseline!B$16 + BH530*Baseline!B$18)</f>
        <v>114953.82652049107</v>
      </c>
      <c r="DE530" s="48">
        <f>(AT530*Baseline!B$7 + AY530*Baseline!B$11 + BD530*Baseline!B$16 + BI530*Baseline!B$18)</f>
        <v>1259867.141690617</v>
      </c>
      <c r="DF530" s="48">
        <f t="shared" si="16"/>
        <v>1501360.0269262176</v>
      </c>
      <c r="DG530" s="48"/>
      <c r="DH530" s="48">
        <f t="shared" si="50"/>
        <v>3.9365259710597719E-2</v>
      </c>
      <c r="DI530" s="48">
        <f t="shared" si="51"/>
        <v>4.4917694707855192E-2</v>
      </c>
      <c r="DJ530" s="48">
        <f t="shared" si="52"/>
        <v>7.6566462713037409E-2</v>
      </c>
      <c r="DK530" s="48">
        <f t="shared" si="53"/>
        <v>0.83915058286850974</v>
      </c>
      <c r="DL530" s="48">
        <f t="shared" si="17"/>
        <v>1</v>
      </c>
      <c r="DM530" s="48"/>
      <c r="DN530" s="48">
        <f>DH530 / (Baseline!B$7/Baseline!B$17)</f>
        <v>4.2019825562125401</v>
      </c>
      <c r="DO530" s="48">
        <f>DI530 / (Baseline!B$11/Baseline!B$17)</f>
        <v>1.0843346490387744</v>
      </c>
      <c r="DP530" s="48">
        <f>DJ530 / (Baseline!B$16/Baseline!B$17)</f>
        <v>1.1831832379277194</v>
      </c>
      <c r="DQ530" s="48">
        <f>DK530 / (Baseline!B$18/Baseline!B$17)</f>
        <v>0.94873381595622053</v>
      </c>
      <c r="DR530" s="71"/>
      <c r="DS530" s="48">
        <f>(AU530*Baseline!B$34)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3.0020165325390927E-2</v>
      </c>
      <c r="DT530" s="48">
        <f>(AZ530*Baseline!B$34) + (Baseline!D$88*(1-Baseline!D$89)*Baseline!B$35) + (Baseline!D$88*Baseline!D$89*((1-Baseline!D$90)*Baseline!B$40 + Baseline!D$90*Baseline!B$41))</f>
        <v>1.0555395346589544E-2</v>
      </c>
      <c r="DU530" s="48">
        <f>(BE530*Baseline!B$34) + (Baseline!F$88*(1-Baseline!F$89)*Baseline!B$35) + (Baseline!F$88*Baseline!F$89*((1-Baseline!F$90)*Baseline!B$40 + Baseline!F$90*Baseline!B$41))</f>
        <v>1.2909647814614756E-2</v>
      </c>
      <c r="DV530" s="48">
        <f>(BJ530*Baseline!B$34) + (Baseline!H$88*(1-Baseline!H$89)*Baseline!B$35) + (Baseline!H$88*Baseline!H$89*((1-Baseline!H$90)*Baseline!B$40 + Baseline!H$90*Baseline!B$41))</f>
        <v>9.3049611135666566E-3</v>
      </c>
      <c r="DW530" s="48">
        <f>( DS530*Baseline!B$7 + DT530*Baseline!B$11 + DU530*Baseline!B$16 + DV530*Baseline!B$18 ) / Baseline!B$17</f>
        <v>9.7840921702499386E-3</v>
      </c>
    </row>
    <row r="531" spans="1:127">
      <c r="A531" s="7" t="s">
        <v>840</v>
      </c>
      <c r="B531" s="1">
        <f>MIN( MAX( NORMINV( MCrands!B531, (B$5+B$4)/2, (B$5-B$4)/3.29 ), 0 ), 1 )</f>
        <v>0.30566387489600877</v>
      </c>
      <c r="C531" s="1">
        <f>MAX( NORMINV( MCrands!C531, (C$5+C$4)/2, (C$5-C$4)/3.29 ), 0 )</f>
        <v>2.4426458548565857</v>
      </c>
      <c r="D531" s="40"/>
      <c r="E531" s="40">
        <f>Baseline!B$33 * (C531 * Baseline!B$66*Baseline!B$66/Baseline!B$73 + Baseline!B$52*Baseline!B$52/Baseline!B$74 + Baseline!B$53*Baseline!B$53/Baseline!B$75 + Baseline!B$54*Baseline!B$54/Baseline!B$76)</f>
        <v>2.04486699269793E-5</v>
      </c>
      <c r="F531" s="40">
        <f>Baseline!B$33 * (C531 * Baseline!B$66*Baseline!B$57/Baseline!B$73 + Baseline!B$52*Baseline!B$67/Baseline!B$74 + Baseline!B$53*Baseline!B$55/Baseline!B$75 + Baseline!B$54*Baseline!B$56/Baseline!B$76)</f>
        <v>3.9339455570094786E-8</v>
      </c>
      <c r="G531" s="1">
        <f>Baseline!B$33 * (C531 * Baseline!B$66*Baseline!B$58/Baseline!B$73 + Baseline!B$52*Baseline!B$59/Baseline!B$74 + Baseline!B$53*Baseline!B$68/Baseline!B$75 + Baseline!B$54*Baseline!B$60/Baseline!B$76)</f>
        <v>1.0836387081846748E-7</v>
      </c>
      <c r="H531" s="40">
        <f>Baseline!B$33 * (C531 * Baseline!B$66*Baseline!B$61/Baseline!B$73 + Baseline!B$52*Baseline!B$62/Baseline!B$74 + Baseline!B$53*Baseline!B$63/Baseline!B$75 + Baseline!B$54*Baseline!B$69/Baseline!B$76)</f>
        <v>1.7258220800006248E-9</v>
      </c>
      <c r="I531" s="40">
        <f>Baseline!B$33 * (C531 * Baseline!B$57*Baseline!B$66/Baseline!B$73 + Baseline!B$67*Baseline!B$52/Baseline!B$74 + Baseline!B$55*Baseline!B$53/Baseline!B$75 + Baseline!B$56*Baseline!B$54/Baseline!B$76)</f>
        <v>3.9339455570094786E-8</v>
      </c>
      <c r="J531" s="1">
        <f>Baseline!B$33 * (C531 * Baseline!B$57*Baseline!B$57/Baseline!B$73 + Baseline!B$67*Baseline!B$67/Baseline!B$74 + Baseline!B$55*Baseline!B$55/Baseline!B$75 + Baseline!B$56*Baseline!B$56/Baseline!B$76)</f>
        <v>1.794960610647983E-6</v>
      </c>
      <c r="K531" s="40">
        <f>Baseline!B$33 * (C531 * Baseline!B$57*Baseline!B$58/Baseline!B$73 + Baseline!B$67*Baseline!B$59/Baseline!B$74 + Baseline!B$55*Baseline!B$68/Baseline!B$75 + Baseline!B$56*Baseline!B$60/Baseline!B$76)</f>
        <v>1.3929257220190724E-8</v>
      </c>
      <c r="L531" s="1">
        <f>Baseline!B$33 * (C531 * Baseline!B$57*Baseline!B$61/Baseline!B$73 + Baseline!B$67*Baseline!B$62/Baseline!B$74 + Baseline!B$55*Baseline!B$63/Baseline!B$75 + Baseline!B$56*Baseline!B$69/Baseline!B$76)</f>
        <v>1.4629424841272702E-8</v>
      </c>
      <c r="M531" s="40">
        <f>Baseline!B$33 * (C531 * Baseline!B$58*Baseline!B$66/Baseline!B$73 + Baseline!B$59*Baseline!B$52/Baseline!B$74 + Baseline!B$68*Baseline!B$53/Baseline!B$75 + Baseline!B$60*Baseline!B$54/Baseline!B$76)</f>
        <v>1.0836387081846748E-7</v>
      </c>
      <c r="N531" s="1">
        <f>Baseline!B$33 * (C531 * Baseline!B$58*Baseline!B$57/Baseline!B$73 + Baseline!B$59*Baseline!B$67/Baseline!B$74 + Baseline!B$68*Baseline!B$55/Baseline!B$75 + Baseline!B$60*Baseline!B$56/Baseline!B$76)</f>
        <v>1.3929257220190724E-8</v>
      </c>
      <c r="O531" s="1">
        <f>Baseline!B$33 * (C531 * Baseline!B$58*Baseline!B$58/Baseline!B$73 + Baseline!B$59*Baseline!B$59/Baseline!B$74 + Baseline!B$68*Baseline!B$68/Baseline!B$75 + Baseline!B$60*Baseline!B$60/Baseline!B$76)</f>
        <v>1.3250169090941298E-6</v>
      </c>
      <c r="P531" s="40">
        <f>Baseline!B$33 * (C531 * Baseline!B$58*Baseline!B$61/Baseline!B$73 + Baseline!B$59*Baseline!B$62/Baseline!B$74 + Baseline!B$68*Baseline!B$63/Baseline!B$75 + Baseline!B$60*Baseline!B$69/Baseline!B$76)</f>
        <v>1.648985396330613E-9</v>
      </c>
      <c r="Q531" s="40">
        <f>Baseline!B$33 * (C531 * Baseline!B$61*Baseline!B$66/Baseline!B$73 + Baseline!B$62*Baseline!B$52/Baseline!B$74 + Baseline!B$63*Baseline!B$53/Baseline!B$75 + Baseline!B$69*Baseline!B$54/Baseline!B$76)</f>
        <v>1.7258220800006246E-9</v>
      </c>
      <c r="R531" s="40">
        <f>Baseline!B$33 * (C531 * Baseline!B$61*Baseline!B$57/Baseline!B$73 + Baseline!B$62*Baseline!B$67/Baseline!B$74 + Baseline!B$63*Baseline!B$55/Baseline!B$75 + Baseline!B$69*Baseline!B$56/Baseline!B$76)</f>
        <v>1.4629424841272702E-8</v>
      </c>
      <c r="S531" s="40">
        <f>Baseline!B$33 * (C531 * Baseline!B$61*Baseline!B$58/Baseline!B$73 + Baseline!B$62*Baseline!B$59/Baseline!B$74 + Baseline!B$63*Baseline!B$68/Baseline!B$75 + Baseline!B$69*Baseline!B$60/Baseline!B$76)</f>
        <v>1.648985396330613E-9</v>
      </c>
      <c r="T531" s="40">
        <f>Baseline!B$33 * (C531 * Baseline!B$61*Baseline!B$61/Baseline!B$73 + Baseline!B$62*Baseline!B$62/Baseline!B$74 + Baseline!B$63*Baseline!B$63/Baseline!B$75 + Baseline!B$69*Baseline!B$69/Baseline!B$76)</f>
        <v>9.8551804503395252E-8</v>
      </c>
      <c r="U531" s="40"/>
      <c r="V531" s="40">
        <f>E531 * ( Baseline!B$87 * Baseline!B$7 )</f>
        <v>0.21223674517211816</v>
      </c>
      <c r="W531" s="40">
        <f>F531 * ( Baseline!D$87 * Baseline!B$11 )</f>
        <v>7.2567903142463505E-4</v>
      </c>
      <c r="X531" s="40">
        <f>G531 * ( Baseline!F$87 * Baseline!B$16 )</f>
        <v>3.7639941205200702E-3</v>
      </c>
      <c r="Y531" s="40">
        <f>H531 * ( Baseline!H$87 * Baseline!B$18 )</f>
        <v>6.0692583409187252E-4</v>
      </c>
      <c r="Z531" s="48">
        <f t="shared" si="0"/>
        <v>0.21733334415815472</v>
      </c>
      <c r="AA531" s="40">
        <f>I531 * ( Baseline!B$87 * Baseline!B$7 )</f>
        <v>4.083042093620138E-4</v>
      </c>
      <c r="AB531" s="1">
        <f>J531 * ( Baseline!D$87 * Baseline!B$11 )</f>
        <v>3.3110912657637E-2</v>
      </c>
      <c r="AC531" s="1">
        <f>K531 * ( Baseline!F$87 * Baseline!B$16 )</f>
        <v>4.8382954469982357E-4</v>
      </c>
      <c r="AD531" s="1">
        <f>L531 * ( Baseline!F$87 * Baseline!B$16 )</f>
        <v>5.0814970592353984E-4</v>
      </c>
      <c r="AE531" s="48">
        <f t="shared" si="1"/>
        <v>3.4511196117622378E-2</v>
      </c>
      <c r="AF531" s="48">
        <f>M531 * ( Baseline!B$87 * Baseline!B$7 )</f>
        <v>1.124708615224874E-3</v>
      </c>
      <c r="AG531" s="48">
        <f>N531 * ( Baseline!D$87 * Baseline!B$11 )</f>
        <v>2.5694737615272631E-4</v>
      </c>
      <c r="AH531" s="48">
        <f>O531 * ( Baseline!F$87 * Baseline!B$16 )</f>
        <v>4.6024157477494151E-2</v>
      </c>
      <c r="AI531" s="48">
        <f>P531 * ( Baseline!H$87 * Baseline!B$18 )</f>
        <v>5.7990441116207759E-4</v>
      </c>
      <c r="AJ531" s="48">
        <f t="shared" si="2"/>
        <v>4.7985717880033828E-2</v>
      </c>
      <c r="AK531" s="48">
        <f>Q531 * ( Baseline!B$87 * Baseline!B$7 )</f>
        <v>1.7912307368326484E-5</v>
      </c>
      <c r="AL531" s="48">
        <f>R531 * ( Baseline!D$87 * Baseline!B$11 )</f>
        <v>2.6986308517153407E-4</v>
      </c>
      <c r="AM531" s="48">
        <f>S531 * ( Baseline!F$87 * Baseline!B$16 )</f>
        <v>5.7277128342983851E-5</v>
      </c>
      <c r="AN531" s="48">
        <f>T531 * ( Baseline!H$87 * Baseline!B$18 )</f>
        <v>3.4658054756989007E-2</v>
      </c>
      <c r="AO531" s="48">
        <f t="shared" si="3"/>
        <v>3.5003107277871849E-2</v>
      </c>
      <c r="AP531" s="48"/>
      <c r="AQ531" s="48">
        <f>V531 * ( (1-Baseline!B$88-Baseline!B$87) + (1-B531)*Baseline!B$88 )</f>
        <v>0.14995781455251733</v>
      </c>
      <c r="AR531" s="48">
        <f>W531 * ( (1-Baseline!B$88-Baseline!B$87) + (1-B531)*Baseline!B$88 )</f>
        <v>5.1273516059047544E-4</v>
      </c>
      <c r="AS531" s="48">
        <f>X531 * ( (1-Baseline!B$88-Baseline!B$87) + (1-B531)*Baseline!B$88 )</f>
        <v>2.6594844914530169E-3</v>
      </c>
      <c r="AT531" s="48">
        <f>Y531 * ( (1-Baseline!B$88-Baseline!B$87) + (1-B531)*Baseline!B$88 )</f>
        <v>4.2882900226382409E-4</v>
      </c>
      <c r="AU531" s="48">
        <f t="shared" si="4"/>
        <v>0.15355886320682463</v>
      </c>
      <c r="AV531" s="48">
        <f>AA531 * ( (1-Baseline!D$88-Baseline!D$87) + (1-B531)*Baseline!D$88 )</f>
        <v>3.4888001652183038E-4</v>
      </c>
      <c r="AW531" s="48">
        <f>AB531 * ( (1-Baseline!D$88-Baseline!D$87) + (1-B531)*Baseline!D$88 )</f>
        <v>2.8291983012125137E-2</v>
      </c>
      <c r="AX531" s="48">
        <f>AC531 * ( (1-Baseline!D$88-Baseline!D$87) + (1-B531)*Baseline!D$88 )</f>
        <v>4.1341346887502388E-4</v>
      </c>
      <c r="AY531" s="48">
        <f>AD531 * ( (1-Baseline!D$88-Baseline!D$87) + (1-B531)*Baseline!D$88 )</f>
        <v>4.3419409776641215E-4</v>
      </c>
      <c r="AZ531" s="48">
        <f t="shared" si="5"/>
        <v>2.9488470595288405E-2</v>
      </c>
      <c r="BA531" s="48">
        <f>AF531 * ( (1-Baseline!F$88-Baseline!F$87) + (1-Baseline!B$36)*Baseline!F$88 )</f>
        <v>8.0937631019150659E-4</v>
      </c>
      <c r="BB531" s="48">
        <f>AG531 * ( (1-Baseline!F$88-Baseline!F$87) + (1-Baseline!B$36)*Baseline!F$88 )</f>
        <v>1.8490755419553874E-4</v>
      </c>
      <c r="BC531" s="48">
        <f>AH531 * ( (1-Baseline!F$88-Baseline!F$87) + (1-Baseline!B$36)*Baseline!F$88 )</f>
        <v>3.3120456493844076E-2</v>
      </c>
      <c r="BD531" s="48">
        <f>AI531 * ( (1-Baseline!F$88-Baseline!F$87) + (1-Baseline!B$36)*Baseline!F$88 )</f>
        <v>4.1731777121338824E-4</v>
      </c>
      <c r="BE531" s="48">
        <f t="shared" si="6"/>
        <v>3.4532058129444508E-2</v>
      </c>
      <c r="BF531" s="48">
        <f>AK531 * ( (1-Baseline!H$88-Baseline!H$87) + (1-Baseline!B$36)*Baseline!H$88 )</f>
        <v>1.4192279374072439E-5</v>
      </c>
      <c r="BG531" s="48">
        <f>AL531 * ( (1-Baseline!H$88-Baseline!H$87) + (1-Baseline!B$36)*Baseline!H$88 )</f>
        <v>2.1381791964310984E-4</v>
      </c>
      <c r="BH531" s="48">
        <f>AM531 * ( (1-Baseline!H$88-Baseline!H$87) + (1-Baseline!B$36)*Baseline!H$88 )</f>
        <v>4.538181432871296E-5</v>
      </c>
      <c r="BI531" s="48">
        <f>AN531 * ( (1-Baseline!H$88-Baseline!H$87) + (1-Baseline!B$36)*Baseline!H$88 )</f>
        <v>2.7460269945057528E-2</v>
      </c>
      <c r="BJ531" s="48">
        <f t="shared" si="7"/>
        <v>2.7733661958403422E-2</v>
      </c>
      <c r="BK531" s="48"/>
      <c r="BL531" s="48">
        <f t="shared" si="18"/>
        <v>0.97654939233655857</v>
      </c>
      <c r="BM531" s="48">
        <f t="shared" si="19"/>
        <v>3.3390137819650639E-3</v>
      </c>
      <c r="BN531" s="48">
        <f t="shared" si="20"/>
        <v>1.7318990489471279E-2</v>
      </c>
      <c r="BO531" s="48">
        <f t="shared" si="21"/>
        <v>2.7926033920050901E-3</v>
      </c>
      <c r="BP531" s="48">
        <f t="shared" si="8"/>
        <v>1</v>
      </c>
      <c r="BQ531" s="48">
        <f t="shared" si="22"/>
        <v>1.1831065141017304E-2</v>
      </c>
      <c r="BR531" s="48">
        <f t="shared" si="23"/>
        <v>0.95942524115325134</v>
      </c>
      <c r="BS531" s="48">
        <f t="shared" si="24"/>
        <v>1.4019495095180625E-2</v>
      </c>
      <c r="BT531" s="48">
        <f t="shared" si="25"/>
        <v>1.472419861055075E-2</v>
      </c>
      <c r="BU531" s="48">
        <f t="shared" si="9"/>
        <v>1</v>
      </c>
      <c r="BV531" s="48">
        <f t="shared" si="26"/>
        <v>2.3438403444055782E-2</v>
      </c>
      <c r="BW531" s="48">
        <f t="shared" si="27"/>
        <v>5.3546635854256636E-3</v>
      </c>
      <c r="BX531" s="48">
        <f t="shared" si="28"/>
        <v>0.95912199526859943</v>
      </c>
      <c r="BY531" s="48">
        <f t="shared" si="29"/>
        <v>1.2084937701919169E-2</v>
      </c>
      <c r="BZ531" s="48">
        <f t="shared" si="10"/>
        <v>1</v>
      </c>
      <c r="CA531" s="48">
        <f t="shared" si="30"/>
        <v>5.1173477903346677E-4</v>
      </c>
      <c r="CB531" s="48">
        <f t="shared" si="31"/>
        <v>7.7096894006931562E-3</v>
      </c>
      <c r="CC531" s="48">
        <f t="shared" si="32"/>
        <v>1.6363441076327849E-3</v>
      </c>
      <c r="CD531" s="48">
        <f t="shared" si="33"/>
        <v>0.99014223171264071</v>
      </c>
      <c r="CE531" s="48">
        <f t="shared" si="11"/>
        <v>1.0000000000000002</v>
      </c>
      <c r="CF531" s="48"/>
      <c r="CG531" s="48">
        <f t="shared" si="34"/>
        <v>0.97654939233655857</v>
      </c>
      <c r="CH531" s="48">
        <f t="shared" si="35"/>
        <v>3.3390137819650639E-3</v>
      </c>
      <c r="CI531" s="48">
        <f t="shared" si="36"/>
        <v>1.7318990489471279E-2</v>
      </c>
      <c r="CJ531" s="48">
        <f t="shared" si="37"/>
        <v>2.7926033920050901E-3</v>
      </c>
      <c r="CK531" s="48">
        <f t="shared" si="12"/>
        <v>1</v>
      </c>
      <c r="CL531" s="48">
        <f t="shared" si="38"/>
        <v>1.1831065141017304E-2</v>
      </c>
      <c r="CM531" s="48">
        <f t="shared" si="39"/>
        <v>0.95942524115325134</v>
      </c>
      <c r="CN531" s="48">
        <f t="shared" si="40"/>
        <v>1.4019495095180625E-2</v>
      </c>
      <c r="CO531" s="48">
        <f t="shared" si="41"/>
        <v>1.472419861055075E-2</v>
      </c>
      <c r="CP531" s="48">
        <f t="shared" si="13"/>
        <v>1</v>
      </c>
      <c r="CQ531" s="48">
        <f t="shared" si="42"/>
        <v>2.3438403444055782E-2</v>
      </c>
      <c r="CR531" s="48">
        <f t="shared" si="43"/>
        <v>5.3546635854256636E-3</v>
      </c>
      <c r="CS531" s="48">
        <f t="shared" si="44"/>
        <v>0.95912199526859943</v>
      </c>
      <c r="CT531" s="48">
        <f t="shared" si="45"/>
        <v>1.2084937701919169E-2</v>
      </c>
      <c r="CU531" s="48">
        <f t="shared" si="14"/>
        <v>1</v>
      </c>
      <c r="CV531" s="48">
        <f t="shared" si="46"/>
        <v>5.1173477903346677E-4</v>
      </c>
      <c r="CW531" s="48">
        <f t="shared" si="47"/>
        <v>7.7096894006931562E-3</v>
      </c>
      <c r="CX531" s="48">
        <f t="shared" si="48"/>
        <v>1.6363441076327849E-3</v>
      </c>
      <c r="CY531" s="48">
        <f t="shared" si="49"/>
        <v>0.99014223171264071</v>
      </c>
      <c r="CZ531" s="48">
        <f t="shared" si="15"/>
        <v>1.0000000000000002</v>
      </c>
      <c r="DA531" s="48"/>
      <c r="DB531" s="48">
        <f>(AQ531*Baseline!B$7 + AV531*Baseline!B$11 + BA531*Baseline!B$16 + BF531*Baseline!B$18)</f>
        <v>76839.172567002097</v>
      </c>
      <c r="DC531" s="48">
        <f>(AR531*Baseline!B$7 + AW531*Baseline!B$11 + BB531*Baseline!B$16 + BG531*Baseline!B$18)</f>
        <v>71332.734344342171</v>
      </c>
      <c r="DD531" s="48">
        <f>(AS531*Baseline!B$7 + AX531*Baseline!B$11 + BC531*Baseline!B$16 + BH531*Baseline!B$18)</f>
        <v>115214.32993746825</v>
      </c>
      <c r="DE531" s="48">
        <f>(AT531*Baseline!B$7 + AY531*Baseline!B$11 + BD531*Baseline!B$16 + BI531*Baseline!B$18)</f>
        <v>1259965.3969436402</v>
      </c>
      <c r="DF531" s="48">
        <f t="shared" si="16"/>
        <v>1523351.6337924527</v>
      </c>
      <c r="DG531" s="48"/>
      <c r="DH531" s="48">
        <f t="shared" si="50"/>
        <v>5.0440863988642927E-2</v>
      </c>
      <c r="DI531" s="48">
        <f t="shared" si="51"/>
        <v>4.682617772677744E-2</v>
      </c>
      <c r="DJ531" s="48">
        <f t="shared" si="52"/>
        <v>7.5632130744913414E-2</v>
      </c>
      <c r="DK531" s="48">
        <f t="shared" si="53"/>
        <v>0.82710082753966618</v>
      </c>
      <c r="DL531" s="48">
        <f t="shared" si="17"/>
        <v>1</v>
      </c>
      <c r="DM531" s="48"/>
      <c r="DN531" s="48">
        <f>DH531 / (Baseline!B$7/Baseline!B$17)</f>
        <v>5.3842304651049036</v>
      </c>
      <c r="DO531" s="48">
        <f>DI531 / (Baseline!B$11/Baseline!B$17)</f>
        <v>1.1304063425657713</v>
      </c>
      <c r="DP531" s="48">
        <f>DJ531 / (Baseline!B$16/Baseline!B$17)</f>
        <v>1.1687449854060172</v>
      </c>
      <c r="DQ531" s="48">
        <f>DK531 / (Baseline!B$18/Baseline!B$17)</f>
        <v>0.93511050377857308</v>
      </c>
      <c r="DR531" s="71"/>
      <c r="DS531" s="48">
        <f>(AU531*Baseline!B$34)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3.5563360731023702E-2</v>
      </c>
      <c r="DT531" s="48">
        <f>(AZ531*Baseline!B$34) + (Baseline!D$88*(1-Baseline!D$89)*Baseline!B$35) + (Baseline!D$88*Baseline!D$89*((1-Baseline!D$90)*Baseline!B$40 + Baseline!D$90*Baseline!B$41))</f>
        <v>1.0836838589293265E-2</v>
      </c>
      <c r="DU531" s="48">
        <f>(BE531*Baseline!B$34) + (Baseline!F$88*(1-Baseline!F$89)*Baseline!B$35) + (Baseline!F$88*Baseline!F$89*((1-Baseline!F$90)*Baseline!B$40 + Baseline!F$90*Baseline!B$41))</f>
        <v>1.2910448719416679E-2</v>
      </c>
      <c r="DV531" s="48">
        <f>(BJ531*Baseline!B$34) + (Baseline!H$88*(1-Baseline!H$89)*Baseline!B$35) + (Baseline!H$88*Baseline!H$89*((1-Baseline!H$90)*Baseline!B$40 + Baseline!H$90*Baseline!B$41))</f>
        <v>9.3050492937605152E-3</v>
      </c>
      <c r="DW531" s="48">
        <f>( DS531*Baseline!B$7 + DT531*Baseline!B$11 + DU531*Baseline!B$16 + DV531*Baseline!B$18 ) / Baseline!B$17</f>
        <v>9.847810643257288E-3</v>
      </c>
    </row>
    <row r="532" spans="1:127">
      <c r="A532" s="7" t="s">
        <v>841</v>
      </c>
      <c r="B532" s="1">
        <f>MIN( MAX( NORMINV( MCrands!B532, (B$5+B$4)/2, (B$5-B$4)/3.29 ), 0 ), 1 )</f>
        <v>0.49419391058424716</v>
      </c>
      <c r="C532" s="1">
        <f>MAX( NORMINV( MCrands!C532, (C$5+C$4)/2, (C$5-C$4)/3.29 ), 0 )</f>
        <v>2.3613882939965021</v>
      </c>
      <c r="D532" s="40"/>
      <c r="E532" s="40">
        <f>Baseline!B$33 * (C532 * Baseline!B$66*Baseline!B$66/Baseline!B$73 + Baseline!B$52*Baseline!B$52/Baseline!B$74 + Baseline!B$53*Baseline!B$53/Baseline!B$75 + Baseline!B$54*Baseline!B$54/Baseline!B$76)</f>
        <v>1.9768703185414947E-5</v>
      </c>
      <c r="F532" s="40">
        <f>Baseline!B$33 * (C532 * Baseline!B$66*Baseline!B$57/Baseline!B$73 + Baseline!B$52*Baseline!B$67/Baseline!B$74 + Baseline!B$53*Baseline!B$55/Baseline!B$75 + Baseline!B$54*Baseline!B$56/Baseline!B$76)</f>
        <v>3.9248520532774243E-8</v>
      </c>
      <c r="G532" s="1">
        <f>Baseline!B$33 * (C532 * Baseline!B$66*Baseline!B$58/Baseline!B$73 + Baseline!B$52*Baseline!B$59/Baseline!B$74 + Baseline!B$53*Baseline!B$68/Baseline!B$75 + Baseline!B$54*Baseline!B$60/Baseline!B$76)</f>
        <v>1.0814032218505448E-7</v>
      </c>
      <c r="H532" s="40">
        <f>Baseline!B$33 * (C532 * Baseline!B$66*Baseline!B$61/Baseline!B$73 + Baseline!B$52*Baseline!B$62/Baseline!B$74 + Baseline!B$53*Baseline!B$63/Baseline!B$75 + Baseline!B$54*Baseline!B$69/Baseline!B$76)</f>
        <v>1.7034672166593247E-9</v>
      </c>
      <c r="I532" s="40">
        <f>Baseline!B$33 * (C532 * Baseline!B$57*Baseline!B$66/Baseline!B$73 + Baseline!B$67*Baseline!B$52/Baseline!B$74 + Baseline!B$55*Baseline!B$53/Baseline!B$75 + Baseline!B$56*Baseline!B$54/Baseline!B$76)</f>
        <v>3.9248520532774243E-8</v>
      </c>
      <c r="J532" s="1">
        <f>Baseline!B$33 * (C532 * Baseline!B$57*Baseline!B$57/Baseline!B$73 + Baseline!B$67*Baseline!B$67/Baseline!B$74 + Baseline!B$55*Baseline!B$55/Baseline!B$75 + Baseline!B$56*Baseline!B$56/Baseline!B$76)</f>
        <v>1.7949605984868277E-6</v>
      </c>
      <c r="K532" s="40">
        <f>Baseline!B$33 * (C532 * Baseline!B$57*Baseline!B$58/Baseline!B$73 + Baseline!B$67*Baseline!B$59/Baseline!B$74 + Baseline!B$55*Baseline!B$68/Baseline!B$75 + Baseline!B$56*Baseline!B$60/Baseline!B$76)</f>
        <v>1.392922732401775E-8</v>
      </c>
      <c r="L532" s="1">
        <f>Baseline!B$33 * (C532 * Baseline!B$57*Baseline!B$61/Baseline!B$73 + Baseline!B$67*Baseline!B$62/Baseline!B$74 + Baseline!B$55*Baseline!B$63/Baseline!B$75 + Baseline!B$56*Baseline!B$69/Baseline!B$76)</f>
        <v>1.4629421851655405E-8</v>
      </c>
      <c r="M532" s="40">
        <f>Baseline!B$33 * (C532 * Baseline!B$58*Baseline!B$66/Baseline!B$73 + Baseline!B$59*Baseline!B$52/Baseline!B$74 + Baseline!B$68*Baseline!B$53/Baseline!B$75 + Baseline!B$60*Baseline!B$54/Baseline!B$76)</f>
        <v>1.0814032218505448E-7</v>
      </c>
      <c r="N532" s="1">
        <f>Baseline!B$33 * (C532 * Baseline!B$58*Baseline!B$57/Baseline!B$73 + Baseline!B$59*Baseline!B$67/Baseline!B$74 + Baseline!B$68*Baseline!B$55/Baseline!B$75 + Baseline!B$60*Baseline!B$56/Baseline!B$76)</f>
        <v>1.392922732401775E-8</v>
      </c>
      <c r="O532" s="1">
        <f>Baseline!B$33 * (C532 * Baseline!B$58*Baseline!B$58/Baseline!B$73 + Baseline!B$59*Baseline!B$59/Baseline!B$74 + Baseline!B$68*Baseline!B$68/Baseline!B$75 + Baseline!B$60*Baseline!B$60/Baseline!B$76)</f>
        <v>1.3250168355993711E-6</v>
      </c>
      <c r="P532" s="40">
        <f>Baseline!B$33 * (C532 * Baseline!B$58*Baseline!B$61/Baseline!B$73 + Baseline!B$59*Baseline!B$62/Baseline!B$74 + Baseline!B$68*Baseline!B$63/Baseline!B$75 + Baseline!B$60*Baseline!B$69/Baseline!B$76)</f>
        <v>1.648978046854757E-9</v>
      </c>
      <c r="Q532" s="40">
        <f>Baseline!B$33 * (C532 * Baseline!B$61*Baseline!B$66/Baseline!B$73 + Baseline!B$62*Baseline!B$52/Baseline!B$74 + Baseline!B$63*Baseline!B$53/Baseline!B$75 + Baseline!B$69*Baseline!B$54/Baseline!B$76)</f>
        <v>1.7034672166593247E-9</v>
      </c>
      <c r="R532" s="40">
        <f>Baseline!B$33 * (C532 * Baseline!B$61*Baseline!B$57/Baseline!B$73 + Baseline!B$62*Baseline!B$67/Baseline!B$74 + Baseline!B$63*Baseline!B$55/Baseline!B$75 + Baseline!B$69*Baseline!B$56/Baseline!B$76)</f>
        <v>1.4629421851655405E-8</v>
      </c>
      <c r="S532" s="40">
        <f>Baseline!B$33 * (C532 * Baseline!B$61*Baseline!B$58/Baseline!B$73 + Baseline!B$62*Baseline!B$59/Baseline!B$74 + Baseline!B$63*Baseline!B$68/Baseline!B$75 + Baseline!B$69*Baseline!B$60/Baseline!B$76)</f>
        <v>1.648978046854757E-9</v>
      </c>
      <c r="T532" s="40">
        <f>Baseline!B$33 * (C532 * Baseline!B$61*Baseline!B$61/Baseline!B$73 + Baseline!B$62*Baseline!B$62/Baseline!B$74 + Baseline!B$63*Baseline!B$63/Baseline!B$75 + Baseline!B$69*Baseline!B$69/Baseline!B$76)</f>
        <v>9.855180376844766E-8</v>
      </c>
      <c r="U532" s="40"/>
      <c r="V532" s="40">
        <f>E532 * ( Baseline!B$87 * Baseline!B$7 )</f>
        <v>0.20517937036142173</v>
      </c>
      <c r="W532" s="40">
        <f>F532 * ( Baseline!D$87 * Baseline!B$11 )</f>
        <v>7.2400158955745531E-4</v>
      </c>
      <c r="X532" s="40">
        <f>G532 * ( Baseline!F$87 * Baseline!B$16 )</f>
        <v>3.7562292101725389E-3</v>
      </c>
      <c r="Y532" s="40">
        <f>H532 * ( Baseline!H$87 * Baseline!B$18 )</f>
        <v>5.9906422179900891E-4</v>
      </c>
      <c r="Z532" s="48">
        <f t="shared" si="0"/>
        <v>0.21025866538295074</v>
      </c>
      <c r="AA532" s="40">
        <f>I532 * ( Baseline!B$87 * Baseline!B$7 )</f>
        <v>4.0736039460966385E-4</v>
      </c>
      <c r="AB532" s="1">
        <f>J532 * ( Baseline!D$87 * Baseline!B$11 )</f>
        <v>3.3110912433305086E-2</v>
      </c>
      <c r="AC532" s="1">
        <f>K532 * ( Baseline!F$87 * Baseline!B$16 )</f>
        <v>4.8382850626313379E-4</v>
      </c>
      <c r="AD532" s="1">
        <f>L532 * ( Baseline!F$87 * Baseline!B$16 )</f>
        <v>5.0814960207987083E-4</v>
      </c>
      <c r="AE532" s="48">
        <f t="shared" si="1"/>
        <v>3.4510250936257758E-2</v>
      </c>
      <c r="AF532" s="48">
        <f>M532 * ( Baseline!B$87 * Baseline!B$7 )</f>
        <v>1.1223884039586805E-3</v>
      </c>
      <c r="AG532" s="48">
        <f>N532 * ( Baseline!D$87 * Baseline!B$11 )</f>
        <v>2.5694682467011088E-4</v>
      </c>
      <c r="AH532" s="48">
        <f>O532 * ( Baseline!F$87 * Baseline!B$16 )</f>
        <v>4.6024154924670616E-2</v>
      </c>
      <c r="AI532" s="48">
        <f>P532 * ( Baseline!H$87 * Baseline!B$18 )</f>
        <v>5.799018265464235E-4</v>
      </c>
      <c r="AJ532" s="48">
        <f t="shared" si="2"/>
        <v>4.798339197984583E-2</v>
      </c>
      <c r="AK532" s="48">
        <f>Q532 * ( Baseline!B$87 * Baseline!B$7 )</f>
        <v>1.7680286241707132E-5</v>
      </c>
      <c r="AL532" s="48">
        <f>R532 * ( Baseline!D$87 * Baseline!B$11 )</f>
        <v>2.6986303002327257E-4</v>
      </c>
      <c r="AM532" s="48">
        <f>S532 * ( Baseline!F$87 * Baseline!B$16 )</f>
        <v>5.7276873060630964E-5</v>
      </c>
      <c r="AN532" s="48">
        <f>T532 * ( Baseline!H$87 * Baseline!B$18 )</f>
        <v>3.4658054498527442E-2</v>
      </c>
      <c r="AO532" s="48">
        <f t="shared" si="3"/>
        <v>3.5002874687853056E-2</v>
      </c>
      <c r="AP532" s="48"/>
      <c r="AQ532" s="48">
        <f>V532 * ( (1-Baseline!B$88-Baseline!B$87) + (1-B532)*Baseline!B$88 )</f>
        <v>0.11054395992067641</v>
      </c>
      <c r="AR532" s="48">
        <f>W532 * ( (1-Baseline!B$88-Baseline!B$87) + (1-B532)*Baseline!B$88 )</f>
        <v>3.9006846817770291E-4</v>
      </c>
      <c r="AS532" s="48">
        <f>X532 * ( (1-Baseline!B$88-Baseline!B$87) + (1-B532)*Baseline!B$88 )</f>
        <v>2.0237339189157553E-3</v>
      </c>
      <c r="AT532" s="48">
        <f>Y532 * ( (1-Baseline!B$88-Baseline!B$87) + (1-B532)*Baseline!B$88 )</f>
        <v>3.2275628494136477E-4</v>
      </c>
      <c r="AU532" s="48">
        <f t="shared" si="4"/>
        <v>0.11328051859271122</v>
      </c>
      <c r="AV532" s="48">
        <f>AA532 * ( (1-Baseline!D$88-Baseline!D$87) + (1-B532)*Baseline!D$88 )</f>
        <v>3.1366731159906659E-4</v>
      </c>
      <c r="AW532" s="48">
        <f>AB532 * ( (1-Baseline!D$88-Baseline!D$87) + (1-B532)*Baseline!D$88 )</f>
        <v>2.5495386947223198E-2</v>
      </c>
      <c r="AX532" s="48">
        <f>AC532 * ( (1-Baseline!D$88-Baseline!D$87) + (1-B532)*Baseline!D$88 )</f>
        <v>3.7254772148374458E-4</v>
      </c>
      <c r="AY532" s="48">
        <f>AD532 * ( (1-Baseline!D$88-Baseline!D$87) + (1-B532)*Baseline!D$88 )</f>
        <v>3.9127495378449176E-4</v>
      </c>
      <c r="AZ532" s="48">
        <f t="shared" si="5"/>
        <v>2.6572876934090502E-2</v>
      </c>
      <c r="BA532" s="48">
        <f>AF532 * ( (1-Baseline!F$88-Baseline!F$87) + (1-Baseline!B$36)*Baseline!F$88 )</f>
        <v>8.0770661191759325E-4</v>
      </c>
      <c r="BB532" s="48">
        <f>AG532 * ( (1-Baseline!F$88-Baseline!F$87) + (1-Baseline!B$36)*Baseline!F$88 )</f>
        <v>1.8490715733100125E-4</v>
      </c>
      <c r="BC532" s="48">
        <f>AH532 * ( (1-Baseline!F$88-Baseline!F$87) + (1-Baseline!B$36)*Baseline!F$88 )</f>
        <v>3.3120454656750564E-2</v>
      </c>
      <c r="BD532" s="48">
        <f>AI532 * ( (1-Baseline!F$88-Baseline!F$87) + (1-Baseline!B$36)*Baseline!F$88 )</f>
        <v>4.1731591124125587E-4</v>
      </c>
      <c r="BE532" s="48">
        <f t="shared" si="6"/>
        <v>3.4530384337240413E-2</v>
      </c>
      <c r="BF532" s="48">
        <f>AK532 * ( (1-Baseline!H$88-Baseline!H$87) + (1-Baseline!B$36)*Baseline!H$88 )</f>
        <v>1.4008444395029394E-5</v>
      </c>
      <c r="BG532" s="48">
        <f>AL532 * ( (1-Baseline!H$88-Baseline!H$87) + (1-Baseline!B$36)*Baseline!H$88 )</f>
        <v>2.138178759480393E-4</v>
      </c>
      <c r="BH532" s="48">
        <f>AM532 * ( (1-Baseline!H$88-Baseline!H$87) + (1-Baseline!B$36)*Baseline!H$88 )</f>
        <v>4.5381612063399121E-5</v>
      </c>
      <c r="BI532" s="48">
        <f>AN532 * ( (1-Baseline!H$88-Baseline!H$87) + (1-Baseline!B$36)*Baseline!H$88 )</f>
        <v>2.7460269740273258E-2</v>
      </c>
      <c r="BJ532" s="48">
        <f t="shared" si="7"/>
        <v>2.7733477672679727E-2</v>
      </c>
      <c r="BK532" s="48"/>
      <c r="BL532" s="48">
        <f t="shared" si="18"/>
        <v>0.97584263643889335</v>
      </c>
      <c r="BM532" s="48">
        <f t="shared" si="19"/>
        <v>3.443385261857381E-3</v>
      </c>
      <c r="BN532" s="48">
        <f t="shared" si="20"/>
        <v>1.7864800974224774E-2</v>
      </c>
      <c r="BO532" s="48">
        <f t="shared" si="21"/>
        <v>2.8491773250244614E-3</v>
      </c>
      <c r="BP532" s="48">
        <f t="shared" si="8"/>
        <v>1</v>
      </c>
      <c r="BQ532" s="48">
        <f t="shared" si="22"/>
        <v>1.1804040352012502E-2</v>
      </c>
      <c r="BR532" s="48">
        <f t="shared" si="23"/>
        <v>0.95945151179754318</v>
      </c>
      <c r="BS532" s="48">
        <f t="shared" si="24"/>
        <v>1.4019848976374887E-2</v>
      </c>
      <c r="BT532" s="48">
        <f t="shared" si="25"/>
        <v>1.4724598874069324E-2</v>
      </c>
      <c r="BU532" s="48">
        <f t="shared" si="9"/>
        <v>0.99999999999999989</v>
      </c>
      <c r="BV532" s="48">
        <f t="shared" si="26"/>
        <v>2.3391185109008353E-2</v>
      </c>
      <c r="BW532" s="48">
        <f t="shared" si="27"/>
        <v>5.3549116489729339E-3</v>
      </c>
      <c r="BX532" s="48">
        <f t="shared" si="28"/>
        <v>0.95916843361140158</v>
      </c>
      <c r="BY532" s="48">
        <f t="shared" si="29"/>
        <v>1.2085469630617112E-2</v>
      </c>
      <c r="BZ532" s="48">
        <f t="shared" si="10"/>
        <v>0.99999999999999989</v>
      </c>
      <c r="CA532" s="48">
        <f t="shared" si="30"/>
        <v>5.0510954884064622E-4</v>
      </c>
      <c r="CB532" s="48">
        <f t="shared" si="31"/>
        <v>7.7097390551445861E-3</v>
      </c>
      <c r="CC532" s="48">
        <f t="shared" si="32"/>
        <v>1.6363476877659876E-3</v>
      </c>
      <c r="CD532" s="48">
        <f t="shared" si="33"/>
        <v>0.99014880370824865</v>
      </c>
      <c r="CE532" s="48">
        <f t="shared" si="11"/>
        <v>0.99999999999999989</v>
      </c>
      <c r="CF532" s="48"/>
      <c r="CG532" s="48">
        <f t="shared" si="34"/>
        <v>0.97584263643889335</v>
      </c>
      <c r="CH532" s="48">
        <f t="shared" si="35"/>
        <v>3.443385261857381E-3</v>
      </c>
      <c r="CI532" s="48">
        <f t="shared" si="36"/>
        <v>1.7864800974224774E-2</v>
      </c>
      <c r="CJ532" s="48">
        <f t="shared" si="37"/>
        <v>2.8491773250244614E-3</v>
      </c>
      <c r="CK532" s="48">
        <f t="shared" si="12"/>
        <v>1</v>
      </c>
      <c r="CL532" s="48">
        <f t="shared" si="38"/>
        <v>1.1804040352012502E-2</v>
      </c>
      <c r="CM532" s="48">
        <f t="shared" si="39"/>
        <v>0.95945151179754318</v>
      </c>
      <c r="CN532" s="48">
        <f t="shared" si="40"/>
        <v>1.4019848976374887E-2</v>
      </c>
      <c r="CO532" s="48">
        <f t="shared" si="41"/>
        <v>1.4724598874069324E-2</v>
      </c>
      <c r="CP532" s="48">
        <f t="shared" si="13"/>
        <v>0.99999999999999989</v>
      </c>
      <c r="CQ532" s="48">
        <f t="shared" si="42"/>
        <v>2.3391185109008353E-2</v>
      </c>
      <c r="CR532" s="48">
        <f t="shared" si="43"/>
        <v>5.3549116489729339E-3</v>
      </c>
      <c r="CS532" s="48">
        <f t="shared" si="44"/>
        <v>0.95916843361140158</v>
      </c>
      <c r="CT532" s="48">
        <f t="shared" si="45"/>
        <v>1.2085469630617112E-2</v>
      </c>
      <c r="CU532" s="48">
        <f t="shared" si="14"/>
        <v>0.99999999999999989</v>
      </c>
      <c r="CV532" s="48">
        <f t="shared" si="46"/>
        <v>5.0510954884064622E-4</v>
      </c>
      <c r="CW532" s="48">
        <f t="shared" si="47"/>
        <v>7.7097390551445861E-3</v>
      </c>
      <c r="CX532" s="48">
        <f t="shared" si="48"/>
        <v>1.6363476877659876E-3</v>
      </c>
      <c r="CY532" s="48">
        <f t="shared" si="49"/>
        <v>0.99014880370824865</v>
      </c>
      <c r="CZ532" s="48">
        <f t="shared" si="15"/>
        <v>0.99999999999999989</v>
      </c>
      <c r="DA532" s="48"/>
      <c r="DB532" s="48">
        <f>(AQ532*Baseline!B$7 + AV532*Baseline!B$11 + BA532*Baseline!B$16 + BF532*Baseline!B$18)</f>
        <v>57633.925763206309</v>
      </c>
      <c r="DC532" s="48">
        <f>(AR532*Baseline!B$7 + AW532*Baseline!B$11 + BB532*Baseline!B$16 + BG532*Baseline!B$18)</f>
        <v>65275.786390747722</v>
      </c>
      <c r="DD532" s="48">
        <f>(AS532*Baseline!B$7 + AX532*Baseline!B$11 + BC532*Baseline!B$16 + BH532*Baseline!B$18)</f>
        <v>114818.33669125066</v>
      </c>
      <c r="DE532" s="48">
        <f>(AT532*Baseline!B$7 + AY532*Baseline!B$11 + BD532*Baseline!B$16 + BI532*Baseline!B$18)</f>
        <v>1259821.8936453369</v>
      </c>
      <c r="DF532" s="48">
        <f t="shared" si="16"/>
        <v>1497549.9424905416</v>
      </c>
      <c r="DG532" s="48"/>
      <c r="DH532" s="48">
        <f t="shared" si="50"/>
        <v>3.8485478265490515E-2</v>
      </c>
      <c r="DI532" s="48">
        <f t="shared" si="51"/>
        <v>4.3588386963702215E-2</v>
      </c>
      <c r="DJ532" s="48">
        <f t="shared" si="52"/>
        <v>7.6670789690191476E-2</v>
      </c>
      <c r="DK532" s="48">
        <f t="shared" si="53"/>
        <v>0.84125534508061572</v>
      </c>
      <c r="DL532" s="48">
        <f t="shared" si="17"/>
        <v>1</v>
      </c>
      <c r="DM532" s="48"/>
      <c r="DN532" s="48">
        <f>DH532 / (Baseline!B$7/Baseline!B$17)</f>
        <v>4.1080716735510778</v>
      </c>
      <c r="DO532" s="48">
        <f>DI532 / (Baseline!B$11/Baseline!B$17)</f>
        <v>1.052244523853241</v>
      </c>
      <c r="DP532" s="48">
        <f>DJ532 / (Baseline!B$16/Baseline!B$17)</f>
        <v>1.1847954050079068</v>
      </c>
      <c r="DQ532" s="48">
        <f>DK532 / (Baseline!B$18/Baseline!B$17)</f>
        <v>0.95111343544995408</v>
      </c>
      <c r="DR532" s="71"/>
      <c r="DS532" s="48">
        <f>(AU532*Baseline!B$34)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2.9521609038906684E-2</v>
      </c>
      <c r="DT532" s="48">
        <f>(AZ532*Baseline!B$34) + (Baseline!D$88*(1-Baseline!D$89)*Baseline!B$35) + (Baseline!D$88*Baseline!D$89*((1-Baseline!D$90)*Baseline!B$40 + Baseline!D$90*Baseline!B$41))</f>
        <v>1.0399499540113578E-2</v>
      </c>
      <c r="DU532" s="48">
        <f>(BE532*Baseline!B$34) + (Baseline!F$88*(1-Baseline!F$89)*Baseline!B$35) + (Baseline!F$88*Baseline!F$89*((1-Baseline!F$90)*Baseline!B$40 + Baseline!F$90*Baseline!B$41))</f>
        <v>1.2910197650586066E-2</v>
      </c>
      <c r="DV532" s="48">
        <f>(BJ532*Baseline!B$34) + (Baseline!H$88*(1-Baseline!H$89)*Baseline!B$35) + (Baseline!H$88*Baseline!H$89*((1-Baseline!H$90)*Baseline!B$40 + Baseline!H$90*Baseline!B$41))</f>
        <v>9.3050216509019609E-3</v>
      </c>
      <c r="DW532" s="48">
        <f>( DS532*Baseline!B$7 + DT532*Baseline!B$11 + DU532*Baseline!B$16 + DV532*Baseline!B$18 ) / Baseline!B$17</f>
        <v>9.7730528331179609E-3</v>
      </c>
    </row>
    <row r="533" spans="1:127">
      <c r="A533" s="7" t="s">
        <v>842</v>
      </c>
      <c r="B533" s="1">
        <f>MIN( MAX( NORMINV( MCrands!B533, (B$5+B$4)/2, (B$5-B$4)/3.29 ), 0 ), 1 )</f>
        <v>0.62859141146292541</v>
      </c>
      <c r="C533" s="1">
        <f>MAX( NORMINV( MCrands!C533, (C$5+C$4)/2, (C$5-C$4)/3.29 ), 0 )</f>
        <v>2.8192764830886783</v>
      </c>
      <c r="D533" s="40"/>
      <c r="E533" s="40">
        <f>Baseline!B$33 * (C533 * Baseline!B$66*Baseline!B$66/Baseline!B$73 + Baseline!B$52*Baseline!B$52/Baseline!B$74 + Baseline!B$53*Baseline!B$53/Baseline!B$75 + Baseline!B$54*Baseline!B$54/Baseline!B$76)</f>
        <v>2.3600331118154838E-5</v>
      </c>
      <c r="F533" s="40">
        <f>Baseline!B$33 * (C533 * Baseline!B$66*Baseline!B$57/Baseline!B$73 + Baseline!B$52*Baseline!B$67/Baseline!B$74 + Baseline!B$53*Baseline!B$55/Baseline!B$75 + Baseline!B$54*Baseline!B$56/Baseline!B$76)</f>
        <v>3.9760941520101548E-8</v>
      </c>
      <c r="G533" s="1">
        <f>Baseline!B$33 * (C533 * Baseline!B$66*Baseline!B$58/Baseline!B$73 + Baseline!B$52*Baseline!B$59/Baseline!B$74 + Baseline!B$53*Baseline!B$68/Baseline!B$75 + Baseline!B$54*Baseline!B$60/Baseline!B$76)</f>
        <v>1.0940002377890077E-7</v>
      </c>
      <c r="H533" s="40">
        <f>Baseline!B$33 * (C533 * Baseline!B$66*Baseline!B$61/Baseline!B$73 + Baseline!B$52*Baseline!B$62/Baseline!B$74 + Baseline!B$53*Baseline!B$63/Baseline!B$75 + Baseline!B$54*Baseline!B$69/Baseline!B$76)</f>
        <v>1.8294373760439533E-9</v>
      </c>
      <c r="I533" s="40">
        <f>Baseline!B$33 * (C533 * Baseline!B$57*Baseline!B$66/Baseline!B$73 + Baseline!B$67*Baseline!B$52/Baseline!B$74 + Baseline!B$55*Baseline!B$53/Baseline!B$75 + Baseline!B$56*Baseline!B$54/Baseline!B$76)</f>
        <v>3.9760941520101548E-8</v>
      </c>
      <c r="J533" s="1">
        <f>Baseline!B$33 * (C533 * Baseline!B$57*Baseline!B$57/Baseline!B$73 + Baseline!B$67*Baseline!B$67/Baseline!B$74 + Baseline!B$55*Baseline!B$55/Baseline!B$75 + Baseline!B$56*Baseline!B$56/Baseline!B$76)</f>
        <v>1.7949606670152113E-6</v>
      </c>
      <c r="K533" s="40">
        <f>Baseline!B$33 * (C533 * Baseline!B$57*Baseline!B$58/Baseline!B$73 + Baseline!B$67*Baseline!B$59/Baseline!B$74 + Baseline!B$55*Baseline!B$68/Baseline!B$75 + Baseline!B$56*Baseline!B$60/Baseline!B$76)</f>
        <v>1.3929395789627093E-8</v>
      </c>
      <c r="L533" s="1">
        <f>Baseline!B$33 * (C533 * Baseline!B$57*Baseline!B$61/Baseline!B$73 + Baseline!B$67*Baseline!B$62/Baseline!B$74 + Baseline!B$55*Baseline!B$63/Baseline!B$75 + Baseline!B$56*Baseline!B$69/Baseline!B$76)</f>
        <v>1.462943869821634E-8</v>
      </c>
      <c r="M533" s="40">
        <f>Baseline!B$33 * (C533 * Baseline!B$58*Baseline!B$66/Baseline!B$73 + Baseline!B$59*Baseline!B$52/Baseline!B$74 + Baseline!B$68*Baseline!B$53/Baseline!B$75 + Baseline!B$60*Baseline!B$54/Baseline!B$76)</f>
        <v>1.0940002377890077E-7</v>
      </c>
      <c r="N533" s="1">
        <f>Baseline!B$33 * (C533 * Baseline!B$58*Baseline!B$57/Baseline!B$73 + Baseline!B$59*Baseline!B$67/Baseline!B$74 + Baseline!B$68*Baseline!B$55/Baseline!B$75 + Baseline!B$60*Baseline!B$56/Baseline!B$76)</f>
        <v>1.3929395789627093E-8</v>
      </c>
      <c r="O533" s="1">
        <f>Baseline!B$33 * (C533 * Baseline!B$58*Baseline!B$58/Baseline!B$73 + Baseline!B$59*Baseline!B$59/Baseline!B$74 + Baseline!B$68*Baseline!B$68/Baseline!B$75 + Baseline!B$60*Baseline!B$60/Baseline!B$76)</f>
        <v>1.3250172497439939E-6</v>
      </c>
      <c r="P533" s="40">
        <f>Baseline!B$33 * (C533 * Baseline!B$58*Baseline!B$61/Baseline!B$73 + Baseline!B$59*Baseline!B$62/Baseline!B$74 + Baseline!B$68*Baseline!B$63/Baseline!B$75 + Baseline!B$60*Baseline!B$69/Baseline!B$76)</f>
        <v>1.6490194613170531E-9</v>
      </c>
      <c r="Q533" s="40">
        <f>Baseline!B$33 * (C533 * Baseline!B$61*Baseline!B$66/Baseline!B$73 + Baseline!B$62*Baseline!B$52/Baseline!B$74 + Baseline!B$63*Baseline!B$53/Baseline!B$75 + Baseline!B$69*Baseline!B$54/Baseline!B$76)</f>
        <v>1.8294373760439533E-9</v>
      </c>
      <c r="R533" s="40">
        <f>Baseline!B$33 * (C533 * Baseline!B$61*Baseline!B$57/Baseline!B$73 + Baseline!B$62*Baseline!B$67/Baseline!B$74 + Baseline!B$63*Baseline!B$55/Baseline!B$75 + Baseline!B$69*Baseline!B$56/Baseline!B$76)</f>
        <v>1.462943869821634E-8</v>
      </c>
      <c r="S533" s="40">
        <f>Baseline!B$33 * (C533 * Baseline!B$61*Baseline!B$58/Baseline!B$73 + Baseline!B$62*Baseline!B$59/Baseline!B$74 + Baseline!B$63*Baseline!B$68/Baseline!B$75 + Baseline!B$69*Baseline!B$60/Baseline!B$76)</f>
        <v>1.6490194613170531E-9</v>
      </c>
      <c r="T533" s="40">
        <f>Baseline!B$33 * (C533 * Baseline!B$61*Baseline!B$61/Baseline!B$73 + Baseline!B$62*Baseline!B$62/Baseline!B$74 + Baseline!B$63*Baseline!B$63/Baseline!B$75 + Baseline!B$69*Baseline!B$69/Baseline!B$76)</f>
        <v>9.8551807909893892E-8</v>
      </c>
      <c r="U533" s="40"/>
      <c r="V533" s="40">
        <f>E533 * ( Baseline!B$87 * Baseline!B$7 )</f>
        <v>0.24494783667532907</v>
      </c>
      <c r="W533" s="40">
        <f>F533 * ( Baseline!D$87 * Baseline!B$11 )</f>
        <v>7.3345401233190798E-4</v>
      </c>
      <c r="X533" s="40">
        <f>G533 * ( Baseline!F$87 * Baseline!B$16 )</f>
        <v>3.7999846552026471E-3</v>
      </c>
      <c r="Y533" s="40">
        <f>H533 * ( Baseline!H$87 * Baseline!B$18 )</f>
        <v>6.4336458447322731E-4</v>
      </c>
      <c r="Z533" s="48">
        <f t="shared" si="0"/>
        <v>0.25012463992733686</v>
      </c>
      <c r="AA533" s="40">
        <f>I533 * ( Baseline!B$87 * Baseline!B$7 )</f>
        <v>4.1267881203713397E-4</v>
      </c>
      <c r="AB533" s="1">
        <f>J533 * ( Baseline!D$87 * Baseline!B$11 )</f>
        <v>3.3110913697420474E-2</v>
      </c>
      <c r="AC533" s="1">
        <f>K533 * ( Baseline!F$87 * Baseline!B$16 )</f>
        <v>4.8383435787731376E-4</v>
      </c>
      <c r="AD533" s="1">
        <f>L533 * ( Baseline!F$87 * Baseline!B$16 )</f>
        <v>5.0815018724128884E-4</v>
      </c>
      <c r="AE533" s="48">
        <f t="shared" si="1"/>
        <v>3.451557705457621E-2</v>
      </c>
      <c r="AF533" s="48">
        <f>M533 * ( Baseline!B$87 * Baseline!B$7 )</f>
        <v>1.135462846801211E-3</v>
      </c>
      <c r="AG533" s="48">
        <f>N533 * ( Baseline!D$87 * Baseline!B$11 )</f>
        <v>2.5694993228709352E-4</v>
      </c>
      <c r="AH533" s="48">
        <f>O533 * ( Baseline!F$87 * Baseline!B$16 )</f>
        <v>4.6024169309888806E-2</v>
      </c>
      <c r="AI533" s="48">
        <f>P533 * ( Baseline!H$87 * Baseline!B$18 )</f>
        <v>5.799163909139582E-4</v>
      </c>
      <c r="AJ533" s="48">
        <f t="shared" si="2"/>
        <v>4.799649847989107E-2</v>
      </c>
      <c r="AK533" s="48">
        <f>Q533 * ( Baseline!B$87 * Baseline!B$7 )</f>
        <v>1.8987730525960192E-5</v>
      </c>
      <c r="AL533" s="48">
        <f>R533 * ( Baseline!D$87 * Baseline!B$11 )</f>
        <v>2.6986334078497079E-4</v>
      </c>
      <c r="AM533" s="48">
        <f>S533 * ( Baseline!F$87 * Baseline!B$16 )</f>
        <v>5.7278311582450179E-5</v>
      </c>
      <c r="AN533" s="48">
        <f>T533 * ( Baseline!H$87 * Baseline!B$18 )</f>
        <v>3.4658055954964191E-2</v>
      </c>
      <c r="AO533" s="48">
        <f t="shared" si="3"/>
        <v>3.5004185337857575E-2</v>
      </c>
      <c r="AP533" s="48"/>
      <c r="AQ533" s="48">
        <f>V533 * ( (1-Baseline!B$88-Baseline!B$87) + (1-B533)*Baseline!B$88 )</f>
        <v>0.10267077828290067</v>
      </c>
      <c r="AR533" s="48">
        <f>W533 * ( (1-Baseline!B$88-Baseline!B$87) + (1-B533)*Baseline!B$88 )</f>
        <v>3.0742992182717976E-4</v>
      </c>
      <c r="AS533" s="48">
        <f>X533 * ( (1-Baseline!B$88-Baseline!B$87) + (1-B533)*Baseline!B$88 )</f>
        <v>1.5927774146046623E-3</v>
      </c>
      <c r="AT533" s="48">
        <f>Y533 * ( (1-Baseline!B$88-Baseline!B$87) + (1-B533)*Baseline!B$88 )</f>
        <v>2.6966860987253705E-4</v>
      </c>
      <c r="AU533" s="48">
        <f t="shared" si="4"/>
        <v>0.10484065422920505</v>
      </c>
      <c r="AV533" s="48">
        <f>AA533 * ( (1-Baseline!D$88-Baseline!D$87) + (1-B533)*Baseline!D$88 )</f>
        <v>2.929150660587245E-4</v>
      </c>
      <c r="AW533" s="48">
        <f>AB533 * ( (1-Baseline!D$88-Baseline!D$87) + (1-B533)*Baseline!D$88 )</f>
        <v>2.3501777144962627E-2</v>
      </c>
      <c r="AX533" s="48">
        <f>AC533 * ( (1-Baseline!D$88-Baseline!D$87) + (1-B533)*Baseline!D$88 )</f>
        <v>3.4342052163889949E-4</v>
      </c>
      <c r="AY533" s="48">
        <f>AD533 * ( (1-Baseline!D$88-Baseline!D$87) + (1-B533)*Baseline!D$88 )</f>
        <v>3.6067964073266227E-4</v>
      </c>
      <c r="AZ533" s="48">
        <f t="shared" si="5"/>
        <v>2.4498792373392912E-2</v>
      </c>
      <c r="BA533" s="48">
        <f>AF533 * ( (1-Baseline!F$88-Baseline!F$87) + (1-Baseline!B$36)*Baseline!F$88 )</f>
        <v>8.1711539936924914E-4</v>
      </c>
      <c r="BB533" s="48">
        <f>AG533 * ( (1-Baseline!F$88-Baseline!F$87) + (1-Baseline!B$36)*Baseline!F$88 )</f>
        <v>1.8490939367162571E-4</v>
      </c>
      <c r="BC533" s="48">
        <f>AH533 * ( (1-Baseline!F$88-Baseline!F$87) + (1-Baseline!B$36)*Baseline!F$88 )</f>
        <v>3.3120465008813903E-2</v>
      </c>
      <c r="BD533" s="48">
        <f>AI533 * ( (1-Baseline!F$88-Baseline!F$87) + (1-Baseline!B$36)*Baseline!F$88 )</f>
        <v>4.1732639222619362E-4</v>
      </c>
      <c r="BE533" s="48">
        <f t="shared" si="6"/>
        <v>3.4539816194080968E-2</v>
      </c>
      <c r="BF533" s="48">
        <f>AK533 * ( (1-Baseline!H$88-Baseline!H$87) + (1-Baseline!B$36)*Baseline!H$88 )</f>
        <v>1.5044358650328778E-5</v>
      </c>
      <c r="BG533" s="48">
        <f>AL533 * ( (1-Baseline!H$88-Baseline!H$87) + (1-Baseline!B$36)*Baseline!H$88 )</f>
        <v>2.1381812217074802E-4</v>
      </c>
      <c r="BH533" s="48">
        <f>AM533 * ( (1-Baseline!H$88-Baseline!H$87) + (1-Baseline!B$36)*Baseline!H$88 )</f>
        <v>4.5382751833006923E-5</v>
      </c>
      <c r="BI533" s="48">
        <f>AN533 * ( (1-Baseline!H$88-Baseline!H$87) + (1-Baseline!B$36)*Baseline!H$88 )</f>
        <v>2.7460270894237224E-2</v>
      </c>
      <c r="BJ533" s="48">
        <f t="shared" si="7"/>
        <v>2.7734516126891307E-2</v>
      </c>
      <c r="BK533" s="48"/>
      <c r="BL533" s="48">
        <f t="shared" si="18"/>
        <v>0.97930310562961054</v>
      </c>
      <c r="BM533" s="48">
        <f t="shared" si="19"/>
        <v>2.9323540957219649E-3</v>
      </c>
      <c r="BN533" s="48">
        <f t="shared" si="20"/>
        <v>1.5192364320070874E-2</v>
      </c>
      <c r="BO533" s="48">
        <f t="shared" si="21"/>
        <v>2.5721759545965952E-3</v>
      </c>
      <c r="BP533" s="48">
        <f t="shared" si="8"/>
        <v>1</v>
      </c>
      <c r="BQ533" s="48">
        <f t="shared" si="22"/>
        <v>1.195630631887174E-2</v>
      </c>
      <c r="BR533" s="48">
        <f t="shared" si="23"/>
        <v>0.95930349491376965</v>
      </c>
      <c r="BS533" s="48">
        <f t="shared" si="24"/>
        <v>1.401785510096709E-2</v>
      </c>
      <c r="BT533" s="48">
        <f t="shared" si="25"/>
        <v>1.4722343666391529E-2</v>
      </c>
      <c r="BU533" s="48">
        <f t="shared" si="9"/>
        <v>1</v>
      </c>
      <c r="BV533" s="48">
        <f t="shared" si="26"/>
        <v>2.3657201728516344E-2</v>
      </c>
      <c r="BW533" s="48">
        <f t="shared" si="27"/>
        <v>5.3535141192590742E-3</v>
      </c>
      <c r="BX533" s="48">
        <f t="shared" si="28"/>
        <v>0.95890681127856436</v>
      </c>
      <c r="BY533" s="48">
        <f t="shared" si="29"/>
        <v>1.2082472873660228E-2</v>
      </c>
      <c r="BZ533" s="48">
        <f t="shared" si="10"/>
        <v>1</v>
      </c>
      <c r="CA533" s="48">
        <f t="shared" si="30"/>
        <v>5.4244172068831616E-4</v>
      </c>
      <c r="CB533" s="48">
        <f t="shared" si="31"/>
        <v>7.7094592598076937E-3</v>
      </c>
      <c r="CC533" s="48">
        <f t="shared" si="32"/>
        <v>1.6363275142559249E-3</v>
      </c>
      <c r="CD533" s="48">
        <f t="shared" si="33"/>
        <v>0.99011177150524798</v>
      </c>
      <c r="CE533" s="48">
        <f t="shared" si="11"/>
        <v>0.99999999999999989</v>
      </c>
      <c r="CF533" s="48"/>
      <c r="CG533" s="48">
        <f t="shared" si="34"/>
        <v>0.97930310562961054</v>
      </c>
      <c r="CH533" s="48">
        <f t="shared" si="35"/>
        <v>2.9323540957219649E-3</v>
      </c>
      <c r="CI533" s="48">
        <f t="shared" si="36"/>
        <v>1.5192364320070874E-2</v>
      </c>
      <c r="CJ533" s="48">
        <f t="shared" si="37"/>
        <v>2.5721759545965952E-3</v>
      </c>
      <c r="CK533" s="48">
        <f t="shared" si="12"/>
        <v>1</v>
      </c>
      <c r="CL533" s="48">
        <f t="shared" si="38"/>
        <v>1.195630631887174E-2</v>
      </c>
      <c r="CM533" s="48">
        <f t="shared" si="39"/>
        <v>0.95930349491376965</v>
      </c>
      <c r="CN533" s="48">
        <f t="shared" si="40"/>
        <v>1.401785510096709E-2</v>
      </c>
      <c r="CO533" s="48">
        <f t="shared" si="41"/>
        <v>1.4722343666391529E-2</v>
      </c>
      <c r="CP533" s="48">
        <f t="shared" si="13"/>
        <v>1</v>
      </c>
      <c r="CQ533" s="48">
        <f t="shared" si="42"/>
        <v>2.3657201728516344E-2</v>
      </c>
      <c r="CR533" s="48">
        <f t="shared" si="43"/>
        <v>5.3535141192590742E-3</v>
      </c>
      <c r="CS533" s="48">
        <f t="shared" si="44"/>
        <v>0.95890681127856436</v>
      </c>
      <c r="CT533" s="48">
        <f t="shared" si="45"/>
        <v>1.2082472873660228E-2</v>
      </c>
      <c r="CU533" s="48">
        <f t="shared" si="14"/>
        <v>1</v>
      </c>
      <c r="CV533" s="48">
        <f t="shared" si="46"/>
        <v>5.4244172068831616E-4</v>
      </c>
      <c r="CW533" s="48">
        <f t="shared" si="47"/>
        <v>7.7094592598076937E-3</v>
      </c>
      <c r="CX533" s="48">
        <f t="shared" si="48"/>
        <v>1.6363275142559249E-3</v>
      </c>
      <c r="CY533" s="48">
        <f t="shared" si="49"/>
        <v>0.99011177150524798</v>
      </c>
      <c r="CZ533" s="48">
        <f t="shared" si="15"/>
        <v>0.99999999999999989</v>
      </c>
      <c r="DA533" s="48"/>
      <c r="DB533" s="48">
        <f>(AQ533*Baseline!B$7 + AV533*Baseline!B$11 + BA533*Baseline!B$16 + BF533*Baseline!B$18)</f>
        <v>53849.8849423914</v>
      </c>
      <c r="DC533" s="48">
        <f>(AR533*Baseline!B$7 + AW533*Baseline!B$11 + BB533*Baseline!B$16 + BG533*Baseline!B$18)</f>
        <v>60960.321586795355</v>
      </c>
      <c r="DD533" s="48">
        <f>(AS533*Baseline!B$7 + AX533*Baseline!B$11 + BC533*Baseline!B$16 + BH533*Baseline!B$18)</f>
        <v>114546.94480608318</v>
      </c>
      <c r="DE533" s="48">
        <f>(AT533*Baseline!B$7 + AY533*Baseline!B$11 + BD533*Baseline!B$16 + BI533*Baseline!B$18)</f>
        <v>1259730.6207761844</v>
      </c>
      <c r="DF533" s="48">
        <f t="shared" si="16"/>
        <v>1489087.7721114543</v>
      </c>
      <c r="DG533" s="48"/>
      <c r="DH533" s="48">
        <f t="shared" si="50"/>
        <v>3.6163002578440941E-2</v>
      </c>
      <c r="DI533" s="48">
        <f t="shared" si="51"/>
        <v>4.0938031141278246E-2</v>
      </c>
      <c r="DJ533" s="48">
        <f t="shared" si="52"/>
        <v>7.6924239760334051E-2</v>
      </c>
      <c r="DK533" s="48">
        <f t="shared" si="53"/>
        <v>0.84597472651994676</v>
      </c>
      <c r="DL533" s="48">
        <f t="shared" si="17"/>
        <v>1</v>
      </c>
      <c r="DM533" s="48"/>
      <c r="DN533" s="48">
        <f>DH533 / (Baseline!B$7/Baseline!B$17)</f>
        <v>3.8601626696233642</v>
      </c>
      <c r="DO533" s="48">
        <f>DI533 / (Baseline!B$11/Baseline!B$17)</f>
        <v>0.98826366576985891</v>
      </c>
      <c r="DP533" s="48">
        <f>DJ533 / (Baseline!B$16/Baseline!B$17)</f>
        <v>1.1887119745348054</v>
      </c>
      <c r="DQ533" s="48">
        <f>DK533 / (Baseline!B$18/Baseline!B$17)</f>
        <v>0.95644911280429024</v>
      </c>
      <c r="DR533" s="71"/>
      <c r="DS533" s="48">
        <f>(AU533*Baseline!B$34)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2.8255629384380757E-2</v>
      </c>
      <c r="DT533" s="48">
        <f>(AZ533*Baseline!B$34) + (Baseline!D$88*(1-Baseline!D$89)*Baseline!B$35) + (Baseline!D$88*Baseline!D$89*((1-Baseline!D$90)*Baseline!B$40 + Baseline!D$90*Baseline!B$41))</f>
        <v>1.008838685600894E-2</v>
      </c>
      <c r="DU533" s="48">
        <f>(BE533*Baseline!B$34) + (Baseline!F$88*(1-Baseline!F$89)*Baseline!B$35) + (Baseline!F$88*Baseline!F$89*((1-Baseline!F$90)*Baseline!B$40 + Baseline!F$90*Baseline!B$41))</f>
        <v>1.2911612429112148E-2</v>
      </c>
      <c r="DV533" s="48">
        <f>(BJ533*Baseline!B$34) + (Baseline!H$88*(1-Baseline!H$89)*Baseline!B$35) + (Baseline!H$88*Baseline!H$89*((1-Baseline!H$90)*Baseline!B$40 + Baseline!H$90*Baseline!B$41))</f>
        <v>9.3051774190336979E-3</v>
      </c>
      <c r="DW533" s="48">
        <f>( DS533*Baseline!B$7 + DT533*Baseline!B$11 + DU533*Baseline!B$16 + DV533*Baseline!B$18 ) / Baseline!B$17</f>
        <v>9.7485345440196172E-3</v>
      </c>
    </row>
    <row r="534" spans="1:127">
      <c r="A534" s="7" t="s">
        <v>843</v>
      </c>
      <c r="B534" s="1">
        <f>MIN( MAX( NORMINV( MCrands!B534, (B$5+B$4)/2, (B$5-B$4)/3.29 ), 0 ), 1 )</f>
        <v>0.42298338754669129</v>
      </c>
      <c r="C534" s="1">
        <f>MAX( NORMINV( MCrands!C534, (C$5+C$4)/2, (C$5-C$4)/3.29 ), 0 )</f>
        <v>2.2951814384329534</v>
      </c>
      <c r="D534" s="40"/>
      <c r="E534" s="40">
        <f>Baseline!B$33 * (C534 * Baseline!B$66*Baseline!B$66/Baseline!B$73 + Baseline!B$52*Baseline!B$52/Baseline!B$74 + Baseline!B$53*Baseline!B$53/Baseline!B$75 + Baseline!B$54*Baseline!B$54/Baseline!B$76)</f>
        <v>1.9214681388916718E-5</v>
      </c>
      <c r="F534" s="40">
        <f>Baseline!B$33 * (C534 * Baseline!B$66*Baseline!B$57/Baseline!B$73 + Baseline!B$52*Baseline!B$67/Baseline!B$74 + Baseline!B$53*Baseline!B$55/Baseline!B$75 + Baseline!B$54*Baseline!B$56/Baseline!B$76)</f>
        <v>3.9174428684362574E-8</v>
      </c>
      <c r="G534" s="1">
        <f>Baseline!B$33 * (C534 * Baseline!B$66*Baseline!B$58/Baseline!B$73 + Baseline!B$52*Baseline!B$59/Baseline!B$74 + Baseline!B$53*Baseline!B$68/Baseline!B$75 + Baseline!B$54*Baseline!B$60/Baseline!B$76)</f>
        <v>1.0795817972437581E-7</v>
      </c>
      <c r="H534" s="40">
        <f>Baseline!B$33 * (C534 * Baseline!B$66*Baseline!B$61/Baseline!B$73 + Baseline!B$52*Baseline!B$62/Baseline!B$74 + Baseline!B$53*Baseline!B$63/Baseline!B$75 + Baseline!B$54*Baseline!B$69/Baseline!B$76)</f>
        <v>1.6852529705914572E-9</v>
      </c>
      <c r="I534" s="40">
        <f>Baseline!B$33 * (C534 * Baseline!B$57*Baseline!B$66/Baseline!B$73 + Baseline!B$67*Baseline!B$52/Baseline!B$74 + Baseline!B$55*Baseline!B$53/Baseline!B$75 + Baseline!B$56*Baseline!B$54/Baseline!B$76)</f>
        <v>3.9174428684362574E-8</v>
      </c>
      <c r="J534" s="1">
        <f>Baseline!B$33 * (C534 * Baseline!B$57*Baseline!B$57/Baseline!B$73 + Baseline!B$67*Baseline!B$67/Baseline!B$74 + Baseline!B$55*Baseline!B$55/Baseline!B$75 + Baseline!B$56*Baseline!B$56/Baseline!B$76)</f>
        <v>1.7949605885781889E-6</v>
      </c>
      <c r="K534" s="40">
        <f>Baseline!B$33 * (C534 * Baseline!B$57*Baseline!B$58/Baseline!B$73 + Baseline!B$67*Baseline!B$59/Baseline!B$74 + Baseline!B$55*Baseline!B$68/Baseline!B$75 + Baseline!B$56*Baseline!B$60/Baseline!B$76)</f>
        <v>1.3929202965280113E-8</v>
      </c>
      <c r="L534" s="1">
        <f>Baseline!B$33 * (C534 * Baseline!B$57*Baseline!B$61/Baseline!B$73 + Baseline!B$67*Baseline!B$62/Baseline!B$74 + Baseline!B$55*Baseline!B$63/Baseline!B$75 + Baseline!B$56*Baseline!B$69/Baseline!B$76)</f>
        <v>1.4629419415781643E-8</v>
      </c>
      <c r="M534" s="40">
        <f>Baseline!B$33 * (C534 * Baseline!B$58*Baseline!B$66/Baseline!B$73 + Baseline!B$59*Baseline!B$52/Baseline!B$74 + Baseline!B$68*Baseline!B$53/Baseline!B$75 + Baseline!B$60*Baseline!B$54/Baseline!B$76)</f>
        <v>1.0795817972437581E-7</v>
      </c>
      <c r="N534" s="1">
        <f>Baseline!B$33 * (C534 * Baseline!B$58*Baseline!B$57/Baseline!B$73 + Baseline!B$59*Baseline!B$67/Baseline!B$74 + Baseline!B$68*Baseline!B$55/Baseline!B$75 + Baseline!B$60*Baseline!B$56/Baseline!B$76)</f>
        <v>1.3929202965280113E-8</v>
      </c>
      <c r="O534" s="1">
        <f>Baseline!B$33 * (C534 * Baseline!B$58*Baseline!B$58/Baseline!B$73 + Baseline!B$59*Baseline!B$59/Baseline!B$74 + Baseline!B$68*Baseline!B$68/Baseline!B$75 + Baseline!B$60*Baseline!B$60/Baseline!B$76)</f>
        <v>1.3250167757174744E-6</v>
      </c>
      <c r="P534" s="40">
        <f>Baseline!B$33 * (C534 * Baseline!B$58*Baseline!B$61/Baseline!B$73 + Baseline!B$59*Baseline!B$62/Baseline!B$74 + Baseline!B$68*Baseline!B$63/Baseline!B$75 + Baseline!B$60*Baseline!B$69/Baseline!B$76)</f>
        <v>1.6489720586650879E-9</v>
      </c>
      <c r="Q534" s="40">
        <f>Baseline!B$33 * (C534 * Baseline!B$61*Baseline!B$66/Baseline!B$73 + Baseline!B$62*Baseline!B$52/Baseline!B$74 + Baseline!B$63*Baseline!B$53/Baseline!B$75 + Baseline!B$69*Baseline!B$54/Baseline!B$76)</f>
        <v>1.6852529705914572E-9</v>
      </c>
      <c r="R534" s="40">
        <f>Baseline!B$33 * (C534 * Baseline!B$61*Baseline!B$57/Baseline!B$73 + Baseline!B$62*Baseline!B$67/Baseline!B$74 + Baseline!B$63*Baseline!B$55/Baseline!B$75 + Baseline!B$69*Baseline!B$56/Baseline!B$76)</f>
        <v>1.4629419415781643E-8</v>
      </c>
      <c r="S534" s="40">
        <f>Baseline!B$33 * (C534 * Baseline!B$61*Baseline!B$58/Baseline!B$73 + Baseline!B$62*Baseline!B$59/Baseline!B$74 + Baseline!B$63*Baseline!B$68/Baseline!B$75 + Baseline!B$69*Baseline!B$60/Baseline!B$76)</f>
        <v>1.6489720586650879E-9</v>
      </c>
      <c r="T534" s="40">
        <f>Baseline!B$33 * (C534 * Baseline!B$61*Baseline!B$61/Baseline!B$73 + Baseline!B$62*Baseline!B$62/Baseline!B$74 + Baseline!B$63*Baseline!B$63/Baseline!B$75 + Baseline!B$69*Baseline!B$69/Baseline!B$76)</f>
        <v>9.8551803169628705E-8</v>
      </c>
      <c r="U534" s="40"/>
      <c r="V534" s="40">
        <f>E534 * ( Baseline!B$87 * Baseline!B$7 )</f>
        <v>0.19942917813556663</v>
      </c>
      <c r="W534" s="40">
        <f>F534 * ( Baseline!D$87 * Baseline!B$11 )</f>
        <v>7.2263484718614718E-4</v>
      </c>
      <c r="X534" s="40">
        <f>G534 * ( Baseline!F$87 * Baseline!B$16 )</f>
        <v>3.7499025337082025E-3</v>
      </c>
      <c r="Y534" s="40">
        <f>H534 * ( Baseline!H$87 * Baseline!B$18 )</f>
        <v>5.9265875473771647E-4</v>
      </c>
      <c r="Z534" s="48">
        <f t="shared" si="0"/>
        <v>0.20449437427119871</v>
      </c>
      <c r="AA534" s="40">
        <f>I534 * ( Baseline!B$87 * Baseline!B$7 )</f>
        <v>4.0659139531499914E-4</v>
      </c>
      <c r="AB534" s="1">
        <f>J534 * ( Baseline!D$87 * Baseline!B$11 )</f>
        <v>3.3110912250524427E-2</v>
      </c>
      <c r="AC534" s="1">
        <f>K534 * ( Baseline!F$87 * Baseline!B$16 )</f>
        <v>4.8382766016798645E-4</v>
      </c>
      <c r="AD534" s="1">
        <f>L534 * ( Baseline!F$87 * Baseline!B$16 )</f>
        <v>5.0814951747035612E-4</v>
      </c>
      <c r="AE534" s="48">
        <f t="shared" si="1"/>
        <v>3.4509480823477774E-2</v>
      </c>
      <c r="AF534" s="48">
        <f>M534 * ( Baseline!B$87 * Baseline!B$7 )</f>
        <v>1.1204979473592965E-3</v>
      </c>
      <c r="AG534" s="48">
        <f>N534 * ( Baseline!D$87 * Baseline!B$11 )</f>
        <v>2.5694637533432626E-4</v>
      </c>
      <c r="AH534" s="48">
        <f>O534 * ( Baseline!F$87 * Baseline!B$16 )</f>
        <v>4.6024152844686715E-2</v>
      </c>
      <c r="AI534" s="48">
        <f>P534 * ( Baseline!H$87 * Baseline!B$18 )</f>
        <v>5.7989972065900224E-4</v>
      </c>
      <c r="AJ534" s="48">
        <f t="shared" si="2"/>
        <v>4.7981496888039335E-2</v>
      </c>
      <c r="AK534" s="48">
        <f>Q534 * ( Baseline!B$87 * Baseline!B$7 )</f>
        <v>1.7491240581768736E-5</v>
      </c>
      <c r="AL534" s="48">
        <f>R534 * ( Baseline!D$87 * Baseline!B$11 )</f>
        <v>2.6986298508969411E-4</v>
      </c>
      <c r="AM534" s="48">
        <f>S534 * ( Baseline!F$87 * Baseline!B$16 )</f>
        <v>5.7276665062240568E-5</v>
      </c>
      <c r="AN534" s="48">
        <f>T534 * ( Baseline!H$87 * Baseline!B$18 )</f>
        <v>3.4658054287938701E-2</v>
      </c>
      <c r="AO534" s="48">
        <f t="shared" si="3"/>
        <v>3.5002685178672402E-2</v>
      </c>
      <c r="AP534" s="48"/>
      <c r="AQ534" s="48">
        <f>V534 * ( (1-Baseline!B$88-Baseline!B$87) + (1-B534)*Baseline!B$88 )</f>
        <v>0.1200852396078088</v>
      </c>
      <c r="AR534" s="48">
        <f>W534 * ( (1-Baseline!B$88-Baseline!B$87) + (1-B534)*Baseline!B$88 )</f>
        <v>4.3513080475271059E-4</v>
      </c>
      <c r="AS534" s="48">
        <f>X534 * ( (1-Baseline!B$88-Baseline!B$87) + (1-B534)*Baseline!B$88 )</f>
        <v>2.2579842552435908E-3</v>
      </c>
      <c r="AT534" s="48">
        <f>Y534 * ( (1-Baseline!B$88-Baseline!B$87) + (1-B534)*Baseline!B$88 )</f>
        <v>3.5686637849936435E-4</v>
      </c>
      <c r="AU534" s="48">
        <f t="shared" si="4"/>
        <v>0.12313522104630448</v>
      </c>
      <c r="AV534" s="48">
        <f>AA534 * ( (1-Baseline!D$88-Baseline!D$87) + (1-B534)*Baseline!D$88 )</f>
        <v>3.2604638899857958E-4</v>
      </c>
      <c r="AW534" s="48">
        <f>AB534 * ( (1-Baseline!D$88-Baseline!D$87) + (1-B534)*Baseline!D$88 )</f>
        <v>2.6551701536547661E-2</v>
      </c>
      <c r="AX534" s="48">
        <f>AC534 * ( (1-Baseline!D$88-Baseline!D$87) + (1-B534)*Baseline!D$88 )</f>
        <v>3.8798229208266886E-4</v>
      </c>
      <c r="AY534" s="48">
        <f>AD534 * ( (1-Baseline!D$88-Baseline!D$87) + (1-B534)*Baseline!D$88 )</f>
        <v>4.0748603426352022E-4</v>
      </c>
      <c r="AZ534" s="48">
        <f t="shared" si="5"/>
        <v>2.7673216251892431E-2</v>
      </c>
      <c r="BA534" s="48">
        <f>AF534 * ( (1-Baseline!F$88-Baseline!F$87) + (1-Baseline!B$36)*Baseline!F$88 )</f>
        <v>8.0634617885406534E-4</v>
      </c>
      <c r="BB534" s="48">
        <f>AG534 * ( (1-Baseline!F$88-Baseline!F$87) + (1-Baseline!B$36)*Baseline!F$88 )</f>
        <v>1.8490683397459189E-4</v>
      </c>
      <c r="BC534" s="48">
        <f>AH534 * ( (1-Baseline!F$88-Baseline!F$87) + (1-Baseline!B$36)*Baseline!F$88 )</f>
        <v>3.3120453159927593E-2</v>
      </c>
      <c r="BD534" s="48">
        <f>AI534 * ( (1-Baseline!F$88-Baseline!F$87) + (1-Baseline!B$36)*Baseline!F$88 )</f>
        <v>4.1731439577727912E-4</v>
      </c>
      <c r="BE534" s="48">
        <f t="shared" si="6"/>
        <v>3.4529020568533533E-2</v>
      </c>
      <c r="BF534" s="48">
        <f>AK534 * ( (1-Baseline!H$88-Baseline!H$87) + (1-Baseline!B$36)*Baseline!H$88 )</f>
        <v>1.3858659737747003E-5</v>
      </c>
      <c r="BG534" s="48">
        <f>AL534 * ( (1-Baseline!H$88-Baseline!H$87) + (1-Baseline!B$36)*Baseline!H$88 )</f>
        <v>2.1381784034626641E-4</v>
      </c>
      <c r="BH534" s="48">
        <f>AM534 * ( (1-Baseline!H$88-Baseline!H$87) + (1-Baseline!B$36)*Baseline!H$88 )</f>
        <v>4.5381447262114441E-5</v>
      </c>
      <c r="BI534" s="48">
        <f>AN534 * ( (1-Baseline!H$88-Baseline!H$87) + (1-Baseline!B$36)*Baseline!H$88 )</f>
        <v>2.7460269573419589E-2</v>
      </c>
      <c r="BJ534" s="48">
        <f t="shared" si="7"/>
        <v>2.7733327520765717E-2</v>
      </c>
      <c r="BK534" s="48"/>
      <c r="BL534" s="48">
        <f t="shared" si="18"/>
        <v>0.97523063334292681</v>
      </c>
      <c r="BM534" s="48">
        <f t="shared" si="19"/>
        <v>3.5337639471088576E-3</v>
      </c>
      <c r="BN534" s="48">
        <f t="shared" si="20"/>
        <v>1.8337436162107392E-2</v>
      </c>
      <c r="BO534" s="48">
        <f t="shared" si="21"/>
        <v>2.8981665478568981E-3</v>
      </c>
      <c r="BP534" s="48">
        <f t="shared" si="8"/>
        <v>0.99999999999999989</v>
      </c>
      <c r="BQ534" s="48">
        <f t="shared" si="22"/>
        <v>1.1782020059785528E-2</v>
      </c>
      <c r="BR534" s="48">
        <f t="shared" si="23"/>
        <v>0.95947291759886866</v>
      </c>
      <c r="BS534" s="48">
        <f t="shared" si="24"/>
        <v>1.4020137325242658E-2</v>
      </c>
      <c r="BT534" s="48">
        <f t="shared" si="25"/>
        <v>1.4724925016103042E-2</v>
      </c>
      <c r="BU534" s="48">
        <f t="shared" si="9"/>
        <v>0.99999999999999989</v>
      </c>
      <c r="BV534" s="48">
        <f t="shared" si="26"/>
        <v>2.3352709274032893E-2</v>
      </c>
      <c r="BW534" s="48">
        <f t="shared" si="27"/>
        <v>5.355113783421313E-3</v>
      </c>
      <c r="BX534" s="48">
        <f t="shared" si="28"/>
        <v>0.9592062738701147</v>
      </c>
      <c r="BY534" s="48">
        <f t="shared" si="29"/>
        <v>1.2085903072431192E-2</v>
      </c>
      <c r="BZ534" s="48">
        <f t="shared" si="10"/>
        <v>1.0000000000000002</v>
      </c>
      <c r="CA534" s="48">
        <f t="shared" si="30"/>
        <v>4.9971139335408413E-4</v>
      </c>
      <c r="CB534" s="48">
        <f t="shared" si="31"/>
        <v>7.7097795129764841E-3</v>
      </c>
      <c r="CC534" s="48">
        <f t="shared" si="32"/>
        <v>1.6363506048141701E-3</v>
      </c>
      <c r="CD534" s="48">
        <f t="shared" si="33"/>
        <v>0.99015415848885535</v>
      </c>
      <c r="CE534" s="48">
        <f t="shared" si="11"/>
        <v>1</v>
      </c>
      <c r="CF534" s="48"/>
      <c r="CG534" s="48">
        <f t="shared" si="34"/>
        <v>0.97523063334292681</v>
      </c>
      <c r="CH534" s="48">
        <f t="shared" si="35"/>
        <v>3.5337639471088576E-3</v>
      </c>
      <c r="CI534" s="48">
        <f t="shared" si="36"/>
        <v>1.8337436162107392E-2</v>
      </c>
      <c r="CJ534" s="48">
        <f t="shared" si="37"/>
        <v>2.8981665478568981E-3</v>
      </c>
      <c r="CK534" s="48">
        <f t="shared" si="12"/>
        <v>0.99999999999999989</v>
      </c>
      <c r="CL534" s="48">
        <f t="shared" si="38"/>
        <v>1.1782020059785528E-2</v>
      </c>
      <c r="CM534" s="48">
        <f t="shared" si="39"/>
        <v>0.95947291759886866</v>
      </c>
      <c r="CN534" s="48">
        <f t="shared" si="40"/>
        <v>1.4020137325242658E-2</v>
      </c>
      <c r="CO534" s="48">
        <f t="shared" si="41"/>
        <v>1.4724925016103042E-2</v>
      </c>
      <c r="CP534" s="48">
        <f t="shared" si="13"/>
        <v>0.99999999999999989</v>
      </c>
      <c r="CQ534" s="48">
        <f t="shared" si="42"/>
        <v>2.3352709274032893E-2</v>
      </c>
      <c r="CR534" s="48">
        <f t="shared" si="43"/>
        <v>5.355113783421313E-3</v>
      </c>
      <c r="CS534" s="48">
        <f t="shared" si="44"/>
        <v>0.9592062738701147</v>
      </c>
      <c r="CT534" s="48">
        <f t="shared" si="45"/>
        <v>1.2085903072431192E-2</v>
      </c>
      <c r="CU534" s="48">
        <f t="shared" si="14"/>
        <v>1.0000000000000002</v>
      </c>
      <c r="CV534" s="48">
        <f t="shared" si="46"/>
        <v>4.9971139335408413E-4</v>
      </c>
      <c r="CW534" s="48">
        <f t="shared" si="47"/>
        <v>7.7097795129764841E-3</v>
      </c>
      <c r="CX534" s="48">
        <f t="shared" si="48"/>
        <v>1.6363506048141701E-3</v>
      </c>
      <c r="CY534" s="48">
        <f t="shared" si="49"/>
        <v>0.99015415848885535</v>
      </c>
      <c r="CZ534" s="48">
        <f t="shared" si="15"/>
        <v>1</v>
      </c>
      <c r="DA534" s="48"/>
      <c r="DB534" s="48">
        <f>(AQ534*Baseline!B$7 + AV534*Baseline!B$11 + BA534*Baseline!B$16 + BF534*Baseline!B$18)</f>
        <v>62276.577540492603</v>
      </c>
      <c r="DC534" s="48">
        <f>(AR534*Baseline!B$7 + AW534*Baseline!B$11 + BB534*Baseline!B$16 + BG534*Baseline!B$18)</f>
        <v>67562.962588241091</v>
      </c>
      <c r="DD534" s="48">
        <f>(AS534*Baseline!B$7 + AX534*Baseline!B$11 + BC534*Baseline!B$16 + BH534*Baseline!B$18)</f>
        <v>114965.0358134592</v>
      </c>
      <c r="DE534" s="48">
        <f>(AT534*Baseline!B$7 + AY534*Baseline!B$11 + BD534*Baseline!B$16 + BI534*Baseline!B$18)</f>
        <v>1259873.1898607402</v>
      </c>
      <c r="DF534" s="48">
        <f t="shared" si="16"/>
        <v>1504677.7658029331</v>
      </c>
      <c r="DG534" s="48"/>
      <c r="DH534" s="48">
        <f t="shared" si="50"/>
        <v>4.1388647427285062E-2</v>
      </c>
      <c r="DI534" s="48">
        <f t="shared" si="51"/>
        <v>4.4901947861366732E-2</v>
      </c>
      <c r="DJ534" s="48">
        <f t="shared" si="52"/>
        <v>7.6405087139777741E-2</v>
      </c>
      <c r="DK534" s="48">
        <f t="shared" si="53"/>
        <v>0.83730431757157042</v>
      </c>
      <c r="DL534" s="48">
        <f t="shared" si="17"/>
        <v>1</v>
      </c>
      <c r="DM534" s="48"/>
      <c r="DN534" s="48">
        <f>DH534 / (Baseline!B$7/Baseline!B$17)</f>
        <v>4.4179658865012517</v>
      </c>
      <c r="DO534" s="48">
        <f>DI534 / (Baseline!B$11/Baseline!B$17)</f>
        <v>1.0839545126276877</v>
      </c>
      <c r="DP534" s="48">
        <f>DJ534 / (Baseline!B$16/Baseline!B$17)</f>
        <v>1.1806894976329976</v>
      </c>
      <c r="DQ534" s="48">
        <f>DK534 / (Baseline!B$18/Baseline!B$17)</f>
        <v>0.9466464500457481</v>
      </c>
      <c r="DR534" s="71"/>
      <c r="DS534" s="48">
        <f>(AU534*Baseline!B$34)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3.0999814406945672E-2</v>
      </c>
      <c r="DT534" s="48">
        <f>(AZ534*Baseline!B$34) + (Baseline!D$88*(1-Baseline!D$89)*Baseline!B$35) + (Baseline!D$88*Baseline!D$89*((1-Baseline!D$90)*Baseline!B$40 + Baseline!D$90*Baseline!B$41))</f>
        <v>1.0564550437783867E-2</v>
      </c>
      <c r="DU534" s="48">
        <f>(BE534*Baseline!B$34) + (Baseline!F$88*(1-Baseline!F$89)*Baseline!B$35) + (Baseline!F$88*Baseline!F$89*((1-Baseline!F$90)*Baseline!B$40 + Baseline!F$90*Baseline!B$41))</f>
        <v>1.2909993085280033E-2</v>
      </c>
      <c r="DV534" s="48">
        <f>(BJ534*Baseline!B$34) + (Baseline!H$88*(1-Baseline!H$89)*Baseline!B$35) + (Baseline!H$88*Baseline!H$89*((1-Baseline!H$90)*Baseline!B$40 + Baseline!H$90*Baseline!B$41))</f>
        <v>9.3049991281148586E-3</v>
      </c>
      <c r="DW534" s="48">
        <f>( DS534*Baseline!B$7 + DT534*Baseline!B$11 + DU534*Baseline!B$16 + DV534*Baseline!B$18 ) / Baseline!B$17</f>
        <v>9.7937049855547631E-3</v>
      </c>
    </row>
    <row r="535" spans="1:127">
      <c r="A535" s="7" t="s">
        <v>844</v>
      </c>
      <c r="B535" s="1">
        <f>MIN( MAX( NORMINV( MCrands!B535, (B$5+B$4)/2, (B$5-B$4)/3.29 ), 0 ), 1 )</f>
        <v>0.58399003135180538</v>
      </c>
      <c r="C535" s="1">
        <f>MAX( NORMINV( MCrands!C535, (C$5+C$4)/2, (C$5-C$4)/3.29 ), 0 )</f>
        <v>1.9617644259023201</v>
      </c>
      <c r="D535" s="40"/>
      <c r="E535" s="40">
        <f>Baseline!B$33 * (C535 * Baseline!B$66*Baseline!B$66/Baseline!B$73 + Baseline!B$52*Baseline!B$52/Baseline!B$74 + Baseline!B$53*Baseline!B$53/Baseline!B$75 + Baseline!B$54*Baseline!B$54/Baseline!B$76)</f>
        <v>1.6424633580529408E-5</v>
      </c>
      <c r="F535" s="40">
        <f>Baseline!B$33 * (C535 * Baseline!B$66*Baseline!B$57/Baseline!B$73 + Baseline!B$52*Baseline!B$67/Baseline!B$74 + Baseline!B$53*Baseline!B$55/Baseline!B$75 + Baseline!B$54*Baseline!B$56/Baseline!B$76)</f>
        <v>3.8801302932655817E-8</v>
      </c>
      <c r="G535" s="1">
        <f>Baseline!B$33 * (C535 * Baseline!B$66*Baseline!B$58/Baseline!B$73 + Baseline!B$52*Baseline!B$59/Baseline!B$74 + Baseline!B$53*Baseline!B$68/Baseline!B$75 + Baseline!B$54*Baseline!B$60/Baseline!B$76)</f>
        <v>1.0704091225143001E-7</v>
      </c>
      <c r="H535" s="40">
        <f>Baseline!B$33 * (C535 * Baseline!B$66*Baseline!B$61/Baseline!B$73 + Baseline!B$52*Baseline!B$62/Baseline!B$74 + Baseline!B$53*Baseline!B$63/Baseline!B$75 + Baseline!B$54*Baseline!B$69/Baseline!B$76)</f>
        <v>1.5935262232968781E-9</v>
      </c>
      <c r="I535" s="40">
        <f>Baseline!B$33 * (C535 * Baseline!B$57*Baseline!B$66/Baseline!B$73 + Baseline!B$67*Baseline!B$52/Baseline!B$74 + Baseline!B$55*Baseline!B$53/Baseline!B$75 + Baseline!B$56*Baseline!B$54/Baseline!B$76)</f>
        <v>3.8801302932655817E-8</v>
      </c>
      <c r="J535" s="1">
        <f>Baseline!B$33 * (C535 * Baseline!B$57*Baseline!B$57/Baseline!B$73 + Baseline!B$67*Baseline!B$67/Baseline!B$74 + Baseline!B$55*Baseline!B$55/Baseline!B$75 + Baseline!B$56*Baseline!B$56/Baseline!B$76)</f>
        <v>1.7949605386783893E-6</v>
      </c>
      <c r="K535" s="40">
        <f>Baseline!B$33 * (C535 * Baseline!B$57*Baseline!B$58/Baseline!B$73 + Baseline!B$67*Baseline!B$59/Baseline!B$74 + Baseline!B$55*Baseline!B$68/Baseline!B$75 + Baseline!B$56*Baseline!B$60/Baseline!B$76)</f>
        <v>1.3929080294939365E-8</v>
      </c>
      <c r="L535" s="1">
        <f>Baseline!B$33 * (C535 * Baseline!B$57*Baseline!B$61/Baseline!B$73 + Baseline!B$67*Baseline!B$62/Baseline!B$74 + Baseline!B$55*Baseline!B$63/Baseline!B$75 + Baseline!B$56*Baseline!B$69/Baseline!B$76)</f>
        <v>1.4629407148747567E-8</v>
      </c>
      <c r="M535" s="40">
        <f>Baseline!B$33 * (C535 * Baseline!B$58*Baseline!B$66/Baseline!B$73 + Baseline!B$59*Baseline!B$52/Baseline!B$74 + Baseline!B$68*Baseline!B$53/Baseline!B$75 + Baseline!B$60*Baseline!B$54/Baseline!B$76)</f>
        <v>1.0704091225143001E-7</v>
      </c>
      <c r="N535" s="1">
        <f>Baseline!B$33 * (C535 * Baseline!B$58*Baseline!B$57/Baseline!B$73 + Baseline!B$59*Baseline!B$67/Baseline!B$74 + Baseline!B$68*Baseline!B$55/Baseline!B$75 + Baseline!B$60*Baseline!B$56/Baseline!B$76)</f>
        <v>1.3929080294939365E-8</v>
      </c>
      <c r="O535" s="1">
        <f>Baseline!B$33 * (C535 * Baseline!B$58*Baseline!B$58/Baseline!B$73 + Baseline!B$59*Baseline!B$59/Baseline!B$74 + Baseline!B$68*Baseline!B$68/Baseline!B$75 + Baseline!B$60*Baseline!B$60/Baseline!B$76)</f>
        <v>1.3250164741528868E-6</v>
      </c>
      <c r="P535" s="40">
        <f>Baseline!B$33 * (C535 * Baseline!B$58*Baseline!B$61/Baseline!B$73 + Baseline!B$59*Baseline!B$62/Baseline!B$74 + Baseline!B$68*Baseline!B$63/Baseline!B$75 + Baseline!B$60*Baseline!B$69/Baseline!B$76)</f>
        <v>1.6489419022063205E-9</v>
      </c>
      <c r="Q535" s="40">
        <f>Baseline!B$33 * (C535 * Baseline!B$61*Baseline!B$66/Baseline!B$73 + Baseline!B$62*Baseline!B$52/Baseline!B$74 + Baseline!B$63*Baseline!B$53/Baseline!B$75 + Baseline!B$69*Baseline!B$54/Baseline!B$76)</f>
        <v>1.5935262232968781E-9</v>
      </c>
      <c r="R535" s="40">
        <f>Baseline!B$33 * (C535 * Baseline!B$61*Baseline!B$57/Baseline!B$73 + Baseline!B$62*Baseline!B$67/Baseline!B$74 + Baseline!B$63*Baseline!B$55/Baseline!B$75 + Baseline!B$69*Baseline!B$56/Baseline!B$76)</f>
        <v>1.4629407148747567E-8</v>
      </c>
      <c r="S535" s="40">
        <f>Baseline!B$33 * (C535 * Baseline!B$61*Baseline!B$58/Baseline!B$73 + Baseline!B$62*Baseline!B$59/Baseline!B$74 + Baseline!B$63*Baseline!B$68/Baseline!B$75 + Baseline!B$69*Baseline!B$60/Baseline!B$76)</f>
        <v>1.6489419022063205E-9</v>
      </c>
      <c r="T535" s="40">
        <f>Baseline!B$33 * (C535 * Baseline!B$61*Baseline!B$61/Baseline!B$73 + Baseline!B$62*Baseline!B$62/Baseline!B$74 + Baseline!B$63*Baseline!B$63/Baseline!B$75 + Baseline!B$69*Baseline!B$69/Baseline!B$76)</f>
        <v>9.8551800153982818E-8</v>
      </c>
      <c r="U535" s="40"/>
      <c r="V535" s="40">
        <f>E535 * ( Baseline!B$87 * Baseline!B$7 )</f>
        <v>0.17047127193231473</v>
      </c>
      <c r="W535" s="40">
        <f>F535 * ( Baseline!D$87 * Baseline!B$11 )</f>
        <v>7.1575194730422859E-4</v>
      </c>
      <c r="X535" s="40">
        <f>G535 * ( Baseline!F$87 * Baseline!B$16 )</f>
        <v>3.7180414590803307E-3</v>
      </c>
      <c r="Y535" s="40">
        <f>H535 * ( Baseline!H$87 * Baseline!B$18 )</f>
        <v>5.6040089151100615E-4</v>
      </c>
      <c r="Z535" s="48">
        <f t="shared" si="0"/>
        <v>0.17546546623021028</v>
      </c>
      <c r="AA535" s="40">
        <f>I535 * ( Baseline!B$87 * Baseline!B$7 )</f>
        <v>4.0271872313803474E-4</v>
      </c>
      <c r="AB535" s="1">
        <f>J535 * ( Baseline!D$87 * Baseline!B$11 )</f>
        <v>3.3110911330043E-2</v>
      </c>
      <c r="AC535" s="1">
        <f>K535 * ( Baseline!F$87 * Baseline!B$16 )</f>
        <v>4.8382339924192455E-4</v>
      </c>
      <c r="AD535" s="1">
        <f>L535 * ( Baseline!F$87 * Baseline!B$16 )</f>
        <v>5.0814909137774993E-4</v>
      </c>
      <c r="AE535" s="48">
        <f t="shared" si="1"/>
        <v>3.4505602543800709E-2</v>
      </c>
      <c r="AF535" s="48">
        <f>M535 * ( Baseline!B$87 * Baseline!B$7 )</f>
        <v>1.1109776282575922E-3</v>
      </c>
      <c r="AG535" s="48">
        <f>N535 * ( Baseline!D$87 * Baseline!B$11 )</f>
        <v>2.5694411248414775E-4</v>
      </c>
      <c r="AH535" s="48">
        <f>O535 * ( Baseline!F$87 * Baseline!B$16 )</f>
        <v>4.6024142369910148E-2</v>
      </c>
      <c r="AI535" s="48">
        <f>P535 * ( Baseline!H$87 * Baseline!B$18 )</f>
        <v>5.7988911543259869E-4</v>
      </c>
      <c r="AJ535" s="48">
        <f t="shared" si="2"/>
        <v>4.7971953226084489E-2</v>
      </c>
      <c r="AK535" s="48">
        <f>Q535 * ( Baseline!B$87 * Baseline!B$7 )</f>
        <v>1.65392086715983E-5</v>
      </c>
      <c r="AL535" s="48">
        <f>R535 * ( Baseline!D$87 * Baseline!B$11 )</f>
        <v>2.6986275880467626E-4</v>
      </c>
      <c r="AM535" s="48">
        <f>S535 * ( Baseline!F$87 * Baseline!B$16 )</f>
        <v>5.7275617584583682E-5</v>
      </c>
      <c r="AN535" s="48">
        <f>T535 * ( Baseline!H$87 * Baseline!B$18 )</f>
        <v>3.4658053227416059E-2</v>
      </c>
      <c r="AO535" s="48">
        <f t="shared" si="3"/>
        <v>3.5001730812476921E-2</v>
      </c>
      <c r="AP535" s="48"/>
      <c r="AQ535" s="48">
        <f>V535 * ( (1-Baseline!B$88-Baseline!B$87) + (1-B535)*Baseline!B$88 )</f>
        <v>7.8220550851065385E-2</v>
      </c>
      <c r="AR535" s="48">
        <f>W535 * ( (1-Baseline!B$88-Baseline!B$87) + (1-B535)*Baseline!B$88 )</f>
        <v>3.2842197372170019E-4</v>
      </c>
      <c r="AS535" s="48">
        <f>X535 * ( (1-Baseline!B$88-Baseline!B$87) + (1-B535)*Baseline!B$88 )</f>
        <v>1.7060191299084967E-3</v>
      </c>
      <c r="AT535" s="48">
        <f>Y535 * ( (1-Baseline!B$88-Baseline!B$87) + (1-B535)*Baseline!B$88 )</f>
        <v>2.5713931699191859E-4</v>
      </c>
      <c r="AU535" s="48">
        <f t="shared" si="4"/>
        <v>8.0512131271687493E-2</v>
      </c>
      <c r="AV535" s="48">
        <f>AA535 * ( (1-Baseline!D$88-Baseline!D$87) + (1-B535)*Baseline!D$88 )</f>
        <v>2.9389239132049031E-4</v>
      </c>
      <c r="AW535" s="48">
        <f>AB535 * ( (1-Baseline!D$88-Baseline!D$87) + (1-B535)*Baseline!D$88 )</f>
        <v>2.4163378433864541E-2</v>
      </c>
      <c r="AX535" s="48">
        <f>AC535 * ( (1-Baseline!D$88-Baseline!D$87) + (1-B535)*Baseline!D$88 )</f>
        <v>3.5308022103377638E-4</v>
      </c>
      <c r="AY535" s="48">
        <f>AD535 * ( (1-Baseline!D$88-Baseline!D$87) + (1-B535)*Baseline!D$88 )</f>
        <v>3.708324024486776E-4</v>
      </c>
      <c r="AZ535" s="48">
        <f t="shared" si="5"/>
        <v>2.5181183448667484E-2</v>
      </c>
      <c r="BA535" s="48">
        <f>AF535 * ( (1-Baseline!F$88-Baseline!F$87) + (1-Baseline!B$36)*Baseline!F$88 )</f>
        <v>7.9949505257826759E-4</v>
      </c>
      <c r="BB535" s="48">
        <f>AG535 * ( (1-Baseline!F$88-Baseline!F$87) + (1-Baseline!B$36)*Baseline!F$88 )</f>
        <v>1.8490520555519222E-4</v>
      </c>
      <c r="BC535" s="48">
        <f>AH535 * ( (1-Baseline!F$88-Baseline!F$87) + (1-Baseline!B$36)*Baseline!F$88 )</f>
        <v>3.3120445621943183E-2</v>
      </c>
      <c r="BD535" s="48">
        <f>AI535 * ( (1-Baseline!F$88-Baseline!F$87) + (1-Baseline!B$36)*Baseline!F$88 )</f>
        <v>4.1730676391699188E-4</v>
      </c>
      <c r="BE535" s="48">
        <f t="shared" si="6"/>
        <v>3.4522152643993637E-2</v>
      </c>
      <c r="BF535" s="48">
        <f>AK535 * ( (1-Baseline!H$88-Baseline!H$87) + (1-Baseline!B$36)*Baseline!H$88 )</f>
        <v>1.3104345814680763E-5</v>
      </c>
      <c r="BG535" s="48">
        <f>AL535 * ( (1-Baseline!H$88-Baseline!H$87) + (1-Baseline!B$36)*Baseline!H$88 )</f>
        <v>2.1381766105612107E-4</v>
      </c>
      <c r="BH535" s="48">
        <f>AM535 * ( (1-Baseline!H$88-Baseline!H$87) + (1-Baseline!B$36)*Baseline!H$88 )</f>
        <v>4.5380617324617337E-5</v>
      </c>
      <c r="BI535" s="48">
        <f>AN535 * ( (1-Baseline!H$88-Baseline!H$87) + (1-Baseline!B$36)*Baseline!H$88 )</f>
        <v>2.746026873314629E-2</v>
      </c>
      <c r="BJ535" s="48">
        <f t="shared" si="7"/>
        <v>2.7732571357341709E-2</v>
      </c>
      <c r="BK535" s="48"/>
      <c r="BL535" s="48">
        <f t="shared" si="18"/>
        <v>0.97153745175507544</v>
      </c>
      <c r="BM535" s="48">
        <f t="shared" si="19"/>
        <v>4.0791613454305804E-3</v>
      </c>
      <c r="BN535" s="48">
        <f t="shared" si="20"/>
        <v>2.118959097172015E-2</v>
      </c>
      <c r="BO535" s="48">
        <f t="shared" si="21"/>
        <v>3.1937959277739672E-3</v>
      </c>
      <c r="BP535" s="48">
        <f t="shared" si="8"/>
        <v>1.0000000000000002</v>
      </c>
      <c r="BQ535" s="48">
        <f t="shared" si="22"/>
        <v>1.1671111165986214E-2</v>
      </c>
      <c r="BR535" s="48">
        <f t="shared" si="23"/>
        <v>0.95958073150621503</v>
      </c>
      <c r="BS535" s="48">
        <f t="shared" si="24"/>
        <v>1.4021589642660752E-2</v>
      </c>
      <c r="BT535" s="48">
        <f t="shared" si="25"/>
        <v>1.4726567685137967E-2</v>
      </c>
      <c r="BU535" s="48">
        <f t="shared" si="9"/>
        <v>0.99999999999999989</v>
      </c>
      <c r="BV535" s="48">
        <f t="shared" si="26"/>
        <v>2.3158899180563366E-2</v>
      </c>
      <c r="BW535" s="48">
        <f t="shared" si="27"/>
        <v>5.3561319730553681E-3</v>
      </c>
      <c r="BX535" s="48">
        <f t="shared" si="28"/>
        <v>0.95939688244515275</v>
      </c>
      <c r="BY535" s="48">
        <f t="shared" si="29"/>
        <v>1.2088086401228439E-2</v>
      </c>
      <c r="BZ535" s="48">
        <f t="shared" si="10"/>
        <v>1</v>
      </c>
      <c r="CA535" s="48">
        <f t="shared" si="30"/>
        <v>4.7252545196143947E-4</v>
      </c>
      <c r="CB535" s="48">
        <f t="shared" si="31"/>
        <v>7.7099832648412749E-3</v>
      </c>
      <c r="CC535" s="48">
        <f t="shared" si="32"/>
        <v>1.6363652955175257E-3</v>
      </c>
      <c r="CD535" s="48">
        <f t="shared" si="33"/>
        <v>0.99018112598767971</v>
      </c>
      <c r="CE535" s="48">
        <f t="shared" si="11"/>
        <v>1</v>
      </c>
      <c r="CF535" s="48"/>
      <c r="CG535" s="48">
        <f t="shared" si="34"/>
        <v>0.97153745175507544</v>
      </c>
      <c r="CH535" s="48">
        <f t="shared" si="35"/>
        <v>4.0791613454305804E-3</v>
      </c>
      <c r="CI535" s="48">
        <f t="shared" si="36"/>
        <v>2.118959097172015E-2</v>
      </c>
      <c r="CJ535" s="48">
        <f t="shared" si="37"/>
        <v>3.1937959277739672E-3</v>
      </c>
      <c r="CK535" s="48">
        <f t="shared" si="12"/>
        <v>1.0000000000000002</v>
      </c>
      <c r="CL535" s="48">
        <f t="shared" si="38"/>
        <v>1.1671111165986214E-2</v>
      </c>
      <c r="CM535" s="48">
        <f t="shared" si="39"/>
        <v>0.95958073150621503</v>
      </c>
      <c r="CN535" s="48">
        <f t="shared" si="40"/>
        <v>1.4021589642660752E-2</v>
      </c>
      <c r="CO535" s="48">
        <f t="shared" si="41"/>
        <v>1.4726567685137967E-2</v>
      </c>
      <c r="CP535" s="48">
        <f t="shared" si="13"/>
        <v>0.99999999999999989</v>
      </c>
      <c r="CQ535" s="48">
        <f t="shared" si="42"/>
        <v>2.3158899180563366E-2</v>
      </c>
      <c r="CR535" s="48">
        <f t="shared" si="43"/>
        <v>5.3561319730553681E-3</v>
      </c>
      <c r="CS535" s="48">
        <f t="shared" si="44"/>
        <v>0.95939688244515275</v>
      </c>
      <c r="CT535" s="48">
        <f t="shared" si="45"/>
        <v>1.2088086401228439E-2</v>
      </c>
      <c r="CU535" s="48">
        <f t="shared" si="14"/>
        <v>1</v>
      </c>
      <c r="CV535" s="48">
        <f t="shared" si="46"/>
        <v>4.7252545196143947E-4</v>
      </c>
      <c r="CW535" s="48">
        <f t="shared" si="47"/>
        <v>7.7099832648412749E-3</v>
      </c>
      <c r="CX535" s="48">
        <f t="shared" si="48"/>
        <v>1.6363652955175257E-3</v>
      </c>
      <c r="CY535" s="48">
        <f t="shared" si="49"/>
        <v>0.99018112598767971</v>
      </c>
      <c r="CZ535" s="48">
        <f t="shared" si="15"/>
        <v>1</v>
      </c>
      <c r="DA535" s="48"/>
      <c r="DB535" s="48">
        <f>(AQ535*Baseline!B$7 + AV535*Baseline!B$11 + BA535*Baseline!B$16 + BF535*Baseline!B$18)</f>
        <v>41845.754284340241</v>
      </c>
      <c r="DC535" s="48">
        <f>(AR535*Baseline!B$7 + AW535*Baseline!B$11 + BB535*Baseline!B$16 + BG535*Baseline!B$18)</f>
        <v>62389.307276683117</v>
      </c>
      <c r="DD535" s="48">
        <f>(AS535*Baseline!B$7 + AX535*Baseline!B$11 + BC535*Baseline!B$16 + BH535*Baseline!B$18)</f>
        <v>114622.4200944003</v>
      </c>
      <c r="DE535" s="48">
        <f>(AT535*Baseline!B$7 + AY535*Baseline!B$11 + BD535*Baseline!B$16 + BI535*Baseline!B$18)</f>
        <v>1259746.1524982038</v>
      </c>
      <c r="DF535" s="48">
        <f t="shared" si="16"/>
        <v>1478603.6341536273</v>
      </c>
      <c r="DG535" s="48"/>
      <c r="DH535" s="48">
        <f t="shared" si="50"/>
        <v>2.8300859890888416E-2</v>
      </c>
      <c r="DI535" s="48">
        <f t="shared" si="51"/>
        <v>4.2194747690036352E-2</v>
      </c>
      <c r="DJ535" s="48">
        <f t="shared" si="52"/>
        <v>7.7520721203970064E-2</v>
      </c>
      <c r="DK535" s="48">
        <f t="shared" si="53"/>
        <v>0.85198367121510521</v>
      </c>
      <c r="DL535" s="48">
        <f t="shared" si="17"/>
        <v>1</v>
      </c>
      <c r="DM535" s="48"/>
      <c r="DN535" s="48">
        <f>DH535 / (Baseline!B$7/Baseline!B$17)</f>
        <v>3.0209306495522315</v>
      </c>
      <c r="DO535" s="48">
        <f>DI535 / (Baseline!B$11/Baseline!B$17)</f>
        <v>1.0186014047545031</v>
      </c>
      <c r="DP535" s="48">
        <f>DJ535 / (Baseline!B$16/Baseline!B$17)</f>
        <v>1.1979294154461104</v>
      </c>
      <c r="DQ535" s="48">
        <f>DK535 / (Baseline!B$18/Baseline!B$17)</f>
        <v>0.96324275526476488</v>
      </c>
      <c r="DR535" s="71"/>
      <c r="DS535" s="48">
        <f>(AU535*Baseline!B$34)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2.4606350940753124E-2</v>
      </c>
      <c r="DT535" s="48">
        <f>(AZ535*Baseline!B$34) + (Baseline!D$88*(1-Baseline!D$89)*Baseline!B$35) + (Baseline!D$88*Baseline!D$89*((1-Baseline!D$90)*Baseline!B$40 + Baseline!D$90*Baseline!B$41))</f>
        <v>1.0190745517300126E-2</v>
      </c>
      <c r="DU535" s="48">
        <f>(BE535*Baseline!B$34) + (Baseline!F$88*(1-Baseline!F$89)*Baseline!B$35) + (Baseline!F$88*Baseline!F$89*((1-Baseline!F$90)*Baseline!B$40 + Baseline!F$90*Baseline!B$41))</f>
        <v>1.2908962896599048E-2</v>
      </c>
      <c r="DV535" s="48">
        <f>(BJ535*Baseline!B$34) + (Baseline!H$88*(1-Baseline!H$89)*Baseline!B$35) + (Baseline!H$88*Baseline!H$89*((1-Baseline!H$90)*Baseline!B$40 + Baseline!H$90*Baseline!B$41))</f>
        <v>9.3048857036012577E-3</v>
      </c>
      <c r="DW535" s="48">
        <f>( DS535*Baseline!B$7 + DT535*Baseline!B$11 + DU535*Baseline!B$16 + DV535*Baseline!B$18 ) / Baseline!B$17</f>
        <v>9.7181578068610067E-3</v>
      </c>
    </row>
    <row r="536" spans="1:127">
      <c r="A536" s="7" t="s">
        <v>845</v>
      </c>
      <c r="B536" s="1">
        <f>MIN( MAX( NORMINV( MCrands!B536, (B$5+B$4)/2, (B$5-B$4)/3.29 ), 0 ), 1 )</f>
        <v>0.54475108976884801</v>
      </c>
      <c r="C536" s="1">
        <f>MAX( NORMINV( MCrands!C536, (C$5+C$4)/2, (C$5-C$4)/3.29 ), 0 )</f>
        <v>2.4979149804597638</v>
      </c>
      <c r="D536" s="40"/>
      <c r="E536" s="40">
        <f>Baseline!B$33 * (C536 * Baseline!B$66*Baseline!B$66/Baseline!B$73 + Baseline!B$52*Baseline!B$52/Baseline!B$74 + Baseline!B$53*Baseline!B$53/Baseline!B$75 + Baseline!B$54*Baseline!B$54/Baseline!B$76)</f>
        <v>2.0911164331779541E-5</v>
      </c>
      <c r="F536" s="40">
        <f>Baseline!B$33 * (C536 * Baseline!B$66*Baseline!B$57/Baseline!B$73 + Baseline!B$52*Baseline!B$67/Baseline!B$74 + Baseline!B$53*Baseline!B$55/Baseline!B$75 + Baseline!B$54*Baseline!B$56/Baseline!B$76)</f>
        <v>3.9401307045160017E-8</v>
      </c>
      <c r="G536" s="1">
        <f>Baseline!B$33 * (C536 * Baseline!B$66*Baseline!B$58/Baseline!B$73 + Baseline!B$52*Baseline!B$59/Baseline!B$74 + Baseline!B$53*Baseline!B$68/Baseline!B$75 + Baseline!B$54*Baseline!B$60/Baseline!B$76)</f>
        <v>1.0851592236133617E-7</v>
      </c>
      <c r="H536" s="40">
        <f>Baseline!B$33 * (C536 * Baseline!B$66*Baseline!B$61/Baseline!B$73 + Baseline!B$52*Baseline!B$62/Baseline!B$74 + Baseline!B$53*Baseline!B$63/Baseline!B$75 + Baseline!B$54*Baseline!B$69/Baseline!B$76)</f>
        <v>1.7410272342874932E-9</v>
      </c>
      <c r="I536" s="40">
        <f>Baseline!B$33 * (C536 * Baseline!B$57*Baseline!B$66/Baseline!B$73 + Baseline!B$67*Baseline!B$52/Baseline!B$74 + Baseline!B$55*Baseline!B$53/Baseline!B$75 + Baseline!B$56*Baseline!B$54/Baseline!B$76)</f>
        <v>3.9401307045160017E-8</v>
      </c>
      <c r="J536" s="1">
        <f>Baseline!B$33 * (C536 * Baseline!B$57*Baseline!B$57/Baseline!B$73 + Baseline!B$67*Baseline!B$67/Baseline!B$74 + Baseline!B$55*Baseline!B$55/Baseline!B$75 + Baseline!B$56*Baseline!B$56/Baseline!B$76)</f>
        <v>1.7949606189196614E-6</v>
      </c>
      <c r="K536" s="40">
        <f>Baseline!B$33 * (C536 * Baseline!B$57*Baseline!B$58/Baseline!B$73 + Baseline!B$67*Baseline!B$59/Baseline!B$74 + Baseline!B$55*Baseline!B$68/Baseline!B$75 + Baseline!B$56*Baseline!B$60/Baseline!B$76)</f>
        <v>1.3929277554733402E-8</v>
      </c>
      <c r="L536" s="1">
        <f>Baseline!B$33 * (C536 * Baseline!B$57*Baseline!B$61/Baseline!B$73 + Baseline!B$67*Baseline!B$62/Baseline!B$74 + Baseline!B$55*Baseline!B$63/Baseline!B$75 + Baseline!B$56*Baseline!B$69/Baseline!B$76)</f>
        <v>1.4629426874726971E-8</v>
      </c>
      <c r="M536" s="40">
        <f>Baseline!B$33 * (C536 * Baseline!B$58*Baseline!B$66/Baseline!B$73 + Baseline!B$59*Baseline!B$52/Baseline!B$74 + Baseline!B$68*Baseline!B$53/Baseline!B$75 + Baseline!B$60*Baseline!B$54/Baseline!B$76)</f>
        <v>1.0851592236133617E-7</v>
      </c>
      <c r="N536" s="1">
        <f>Baseline!B$33 * (C536 * Baseline!B$58*Baseline!B$57/Baseline!B$73 + Baseline!B$59*Baseline!B$67/Baseline!B$74 + Baseline!B$68*Baseline!B$55/Baseline!B$75 + Baseline!B$60*Baseline!B$56/Baseline!B$76)</f>
        <v>1.3929277554733402E-8</v>
      </c>
      <c r="O536" s="1">
        <f>Baseline!B$33 * (C536 * Baseline!B$58*Baseline!B$58/Baseline!B$73 + Baseline!B$59*Baseline!B$59/Baseline!B$74 + Baseline!B$68*Baseline!B$68/Baseline!B$75 + Baseline!B$60*Baseline!B$60/Baseline!B$76)</f>
        <v>1.3250169590832138E-6</v>
      </c>
      <c r="P536" s="40">
        <f>Baseline!B$33 * (C536 * Baseline!B$58*Baseline!B$61/Baseline!B$73 + Baseline!B$59*Baseline!B$62/Baseline!B$74 + Baseline!B$68*Baseline!B$63/Baseline!B$75 + Baseline!B$60*Baseline!B$69/Baseline!B$76)</f>
        <v>1.6489903952390212E-9</v>
      </c>
      <c r="Q536" s="40">
        <f>Baseline!B$33 * (C536 * Baseline!B$61*Baseline!B$66/Baseline!B$73 + Baseline!B$62*Baseline!B$52/Baseline!B$74 + Baseline!B$63*Baseline!B$53/Baseline!B$75 + Baseline!B$69*Baseline!B$54/Baseline!B$76)</f>
        <v>1.7410272342874932E-9</v>
      </c>
      <c r="R536" s="40">
        <f>Baseline!B$33 * (C536 * Baseline!B$61*Baseline!B$57/Baseline!B$73 + Baseline!B$62*Baseline!B$67/Baseline!B$74 + Baseline!B$63*Baseline!B$55/Baseline!B$75 + Baseline!B$69*Baseline!B$56/Baseline!B$76)</f>
        <v>1.4629426874726971E-8</v>
      </c>
      <c r="S536" s="40">
        <f>Baseline!B$33 * (C536 * Baseline!B$61*Baseline!B$58/Baseline!B$73 + Baseline!B$62*Baseline!B$59/Baseline!B$74 + Baseline!B$63*Baseline!B$68/Baseline!B$75 + Baseline!B$69*Baseline!B$60/Baseline!B$76)</f>
        <v>1.6489903952390212E-9</v>
      </c>
      <c r="T536" s="40">
        <f>Baseline!B$33 * (C536 * Baseline!B$61*Baseline!B$61/Baseline!B$73 + Baseline!B$62*Baseline!B$62/Baseline!B$74 + Baseline!B$63*Baseline!B$63/Baseline!B$75 + Baseline!B$69*Baseline!B$69/Baseline!B$76)</f>
        <v>9.8551805003286093E-8</v>
      </c>
      <c r="U536" s="40"/>
      <c r="V536" s="40">
        <f>E536 * ( Baseline!B$87 * Baseline!B$7 )</f>
        <v>0.21703697459953986</v>
      </c>
      <c r="W536" s="40">
        <f>F536 * ( Baseline!D$87 * Baseline!B$11 )</f>
        <v>7.2681998057777086E-4</v>
      </c>
      <c r="X536" s="40">
        <f>G536 * ( Baseline!F$87 * Baseline!B$16 )</f>
        <v>3.7692755958775945E-3</v>
      </c>
      <c r="Y536" s="40">
        <f>H536 * ( Baseline!H$87 * Baseline!B$18 )</f>
        <v>6.1227308341438075E-4</v>
      </c>
      <c r="Z536" s="48">
        <f t="shared" si="0"/>
        <v>0.2221453432594096</v>
      </c>
      <c r="AA536" s="40">
        <f>I536 * ( Baseline!B$87 * Baseline!B$7 )</f>
        <v>4.0894616582171583E-4</v>
      </c>
      <c r="AB536" s="1">
        <f>J536 * ( Baseline!D$87 * Baseline!B$11 )</f>
        <v>3.3110912810221306E-2</v>
      </c>
      <c r="AC536" s="1">
        <f>K536 * ( Baseline!F$87 * Baseline!B$16 )</f>
        <v>4.8383025101548491E-4</v>
      </c>
      <c r="AD536" s="1">
        <f>L536 * ( Baseline!F$87 * Baseline!B$16 )</f>
        <v>5.0814977655510598E-4</v>
      </c>
      <c r="AE536" s="48">
        <f t="shared" si="1"/>
        <v>3.4511839003613612E-2</v>
      </c>
      <c r="AF536" s="48">
        <f>M536 * ( Baseline!B$87 * Baseline!B$7 )</f>
        <v>1.1262867581883081E-3</v>
      </c>
      <c r="AG536" s="48">
        <f>N536 * ( Baseline!D$87 * Baseline!B$11 )</f>
        <v>2.5694775125581357E-4</v>
      </c>
      <c r="AH536" s="48">
        <f>O536 * ( Baseline!F$87 * Baseline!B$16 )</f>
        <v>4.6024159213853486E-2</v>
      </c>
      <c r="AI536" s="48">
        <f>P536 * ( Baseline!H$87 * Baseline!B$18 )</f>
        <v>5.7990616914552803E-4</v>
      </c>
      <c r="AJ536" s="48">
        <f t="shared" si="2"/>
        <v>4.7987299892443137E-2</v>
      </c>
      <c r="AK536" s="48">
        <f>Q536 * ( Baseline!B$87 * Baseline!B$7 )</f>
        <v>1.8070121664669894E-5</v>
      </c>
      <c r="AL536" s="48">
        <f>R536 * ( Baseline!D$87 * Baseline!B$11 )</f>
        <v>2.6986312268184284E-4</v>
      </c>
      <c r="AM536" s="48">
        <f>S536 * ( Baseline!F$87 * Baseline!B$16 )</f>
        <v>5.7277301978917262E-5</v>
      </c>
      <c r="AN536" s="48">
        <f>T536 * ( Baseline!H$87 * Baseline!B$18 )</f>
        <v>3.4658054932787355E-2</v>
      </c>
      <c r="AO536" s="48">
        <f t="shared" si="3"/>
        <v>3.5003265479112783E-2</v>
      </c>
      <c r="AP536" s="48"/>
      <c r="AQ536" s="48">
        <f>V536 * ( (1-Baseline!B$88-Baseline!B$87) + (1-B536)*Baseline!B$88 )</f>
        <v>0.10716667903753223</v>
      </c>
      <c r="AR536" s="48">
        <f>W536 * ( (1-Baseline!B$88-Baseline!B$87) + (1-B536)*Baseline!B$88 )</f>
        <v>3.5888301392129944E-4</v>
      </c>
      <c r="AS536" s="48">
        <f>X536 * ( (1-Baseline!B$88-Baseline!B$87) + (1-B536)*Baseline!B$88 )</f>
        <v>1.8611609783666494E-3</v>
      </c>
      <c r="AT536" s="48">
        <f>Y536 * ( (1-Baseline!B$88-Baseline!B$87) + (1-B536)*Baseline!B$88 )</f>
        <v>3.0232301724006914E-4</v>
      </c>
      <c r="AU536" s="48">
        <f t="shared" si="4"/>
        <v>0.10968904604706024</v>
      </c>
      <c r="AV536" s="48">
        <f>AA536 * ( (1-Baseline!D$88-Baseline!D$87) + (1-B536)*Baseline!D$88 )</f>
        <v>3.0562588095108282E-4</v>
      </c>
      <c r="AW536" s="48">
        <f>AB536 * ( (1-Baseline!D$88-Baseline!D$87) + (1-B536)*Baseline!D$88 )</f>
        <v>2.4745437767791909E-2</v>
      </c>
      <c r="AX536" s="48">
        <f>AC536 * ( (1-Baseline!D$88-Baseline!D$87) + (1-B536)*Baseline!D$88 )</f>
        <v>3.6159049541463842E-4</v>
      </c>
      <c r="AY536" s="48">
        <f>AD536 * ( (1-Baseline!D$88-Baseline!D$87) + (1-B536)*Baseline!D$88 )</f>
        <v>3.7976569068129217E-4</v>
      </c>
      <c r="AZ536" s="48">
        <f t="shared" si="5"/>
        <v>2.5792419834838921E-2</v>
      </c>
      <c r="BA536" s="48">
        <f>AF536 * ( (1-Baseline!F$88-Baseline!F$87) + (1-Baseline!B$36)*Baseline!F$88 )</f>
        <v>8.1051199236856859E-4</v>
      </c>
      <c r="BB536" s="48">
        <f>AG536 * ( (1-Baseline!F$88-Baseline!F$87) + (1-Baseline!B$36)*Baseline!F$88 )</f>
        <v>1.8490782413172364E-4</v>
      </c>
      <c r="BC536" s="48">
        <f>AH536 * ( (1-Baseline!F$88-Baseline!F$87) + (1-Baseline!B$36)*Baseline!F$88 )</f>
        <v>3.3120457743383812E-2</v>
      </c>
      <c r="BD536" s="48">
        <f>AI536 * ( (1-Baseline!F$88-Baseline!F$87) + (1-Baseline!B$36)*Baseline!F$88 )</f>
        <v>4.1731903631453464E-4</v>
      </c>
      <c r="BE536" s="48">
        <f t="shared" si="6"/>
        <v>3.4533196596198641E-2</v>
      </c>
      <c r="BF536" s="48">
        <f>AK536 * ( (1-Baseline!H$88-Baseline!H$87) + (1-Baseline!B$36)*Baseline!H$88 )</f>
        <v>1.4317318797351248E-5</v>
      </c>
      <c r="BG536" s="48">
        <f>AL536 * ( (1-Baseline!H$88-Baseline!H$87) + (1-Baseline!B$36)*Baseline!H$88 )</f>
        <v>2.138179493632777E-4</v>
      </c>
      <c r="BH536" s="48">
        <f>AM536 * ( (1-Baseline!H$88-Baseline!H$87) + (1-Baseline!B$36)*Baseline!H$88 )</f>
        <v>4.5381951903935719E-5</v>
      </c>
      <c r="BI536" s="48">
        <f>AN536 * ( (1-Baseline!H$88-Baseline!H$87) + (1-Baseline!B$36)*Baseline!H$88 )</f>
        <v>2.7460270084346074E-2</v>
      </c>
      <c r="BJ536" s="48">
        <f t="shared" si="7"/>
        <v>2.7733787304410638E-2</v>
      </c>
      <c r="BK536" s="48"/>
      <c r="BL536" s="48">
        <f t="shared" si="18"/>
        <v>0.97700438557514813</v>
      </c>
      <c r="BM536" s="48">
        <f t="shared" si="19"/>
        <v>3.2718218168049954E-3</v>
      </c>
      <c r="BN536" s="48">
        <f t="shared" si="20"/>
        <v>1.696761021668608E-2</v>
      </c>
      <c r="BO536" s="48">
        <f t="shared" si="21"/>
        <v>2.7561823913607795E-3</v>
      </c>
      <c r="BP536" s="48">
        <f t="shared" si="8"/>
        <v>0.99999999999999989</v>
      </c>
      <c r="BQ536" s="48">
        <f t="shared" si="22"/>
        <v>1.1849445802609838E-2</v>
      </c>
      <c r="BR536" s="48">
        <f t="shared" si="23"/>
        <v>0.95940737341624649</v>
      </c>
      <c r="BS536" s="48">
        <f t="shared" si="24"/>
        <v>1.4019254406142332E-2</v>
      </c>
      <c r="BT536" s="48">
        <f t="shared" si="25"/>
        <v>1.4723926375001327E-2</v>
      </c>
      <c r="BU536" s="48">
        <f t="shared" si="9"/>
        <v>1</v>
      </c>
      <c r="BV536" s="48">
        <f t="shared" si="26"/>
        <v>2.3470517422583128E-2</v>
      </c>
      <c r="BW536" s="48">
        <f t="shared" si="27"/>
        <v>5.3544948732628479E-3</v>
      </c>
      <c r="BX536" s="48">
        <f t="shared" si="28"/>
        <v>0.9590904117758291</v>
      </c>
      <c r="BY536" s="48">
        <f t="shared" si="29"/>
        <v>1.2084575928324934E-2</v>
      </c>
      <c r="BZ536" s="48">
        <f t="shared" si="10"/>
        <v>1</v>
      </c>
      <c r="CA536" s="48">
        <f t="shared" si="30"/>
        <v>5.1624102543954735E-4</v>
      </c>
      <c r="CB536" s="48">
        <f t="shared" si="31"/>
        <v>7.7096556274978429E-3</v>
      </c>
      <c r="CC536" s="48">
        <f t="shared" si="32"/>
        <v>1.6363416725532617E-3</v>
      </c>
      <c r="CD536" s="48">
        <f t="shared" si="33"/>
        <v>0.9901377616745094</v>
      </c>
      <c r="CE536" s="48">
        <f t="shared" si="11"/>
        <v>1</v>
      </c>
      <c r="CF536" s="48"/>
      <c r="CG536" s="48">
        <f t="shared" si="34"/>
        <v>0.97700438557514813</v>
      </c>
      <c r="CH536" s="48">
        <f t="shared" si="35"/>
        <v>3.2718218168049954E-3</v>
      </c>
      <c r="CI536" s="48">
        <f t="shared" si="36"/>
        <v>1.696761021668608E-2</v>
      </c>
      <c r="CJ536" s="48">
        <f t="shared" si="37"/>
        <v>2.7561823913607795E-3</v>
      </c>
      <c r="CK536" s="48">
        <f t="shared" si="12"/>
        <v>0.99999999999999989</v>
      </c>
      <c r="CL536" s="48">
        <f t="shared" si="38"/>
        <v>1.1849445802609838E-2</v>
      </c>
      <c r="CM536" s="48">
        <f t="shared" si="39"/>
        <v>0.95940737341624649</v>
      </c>
      <c r="CN536" s="48">
        <f t="shared" si="40"/>
        <v>1.4019254406142332E-2</v>
      </c>
      <c r="CO536" s="48">
        <f t="shared" si="41"/>
        <v>1.4723926375001327E-2</v>
      </c>
      <c r="CP536" s="48">
        <f t="shared" si="13"/>
        <v>1</v>
      </c>
      <c r="CQ536" s="48">
        <f t="shared" si="42"/>
        <v>2.3470517422583128E-2</v>
      </c>
      <c r="CR536" s="48">
        <f t="shared" si="43"/>
        <v>5.3544948732628479E-3</v>
      </c>
      <c r="CS536" s="48">
        <f t="shared" si="44"/>
        <v>0.9590904117758291</v>
      </c>
      <c r="CT536" s="48">
        <f t="shared" si="45"/>
        <v>1.2084575928324934E-2</v>
      </c>
      <c r="CU536" s="48">
        <f t="shared" si="14"/>
        <v>1</v>
      </c>
      <c r="CV536" s="48">
        <f t="shared" si="46"/>
        <v>5.1624102543954735E-4</v>
      </c>
      <c r="CW536" s="48">
        <f t="shared" si="47"/>
        <v>7.7096556274978429E-3</v>
      </c>
      <c r="CX536" s="48">
        <f t="shared" si="48"/>
        <v>1.6363416725532617E-3</v>
      </c>
      <c r="CY536" s="48">
        <f t="shared" si="49"/>
        <v>0.9901377616745094</v>
      </c>
      <c r="CZ536" s="48">
        <f t="shared" si="15"/>
        <v>1</v>
      </c>
      <c r="DA536" s="48"/>
      <c r="DB536" s="48">
        <f>(AQ536*Baseline!B$7 + AV536*Baseline!B$11 + BA536*Baseline!B$16 + BF536*Baseline!B$18)</f>
        <v>56002.241421076404</v>
      </c>
      <c r="DC536" s="48">
        <f>(AR536*Baseline!B$7 + AW536*Baseline!B$11 + BB536*Baseline!B$16 + BG536*Baseline!B$18)</f>
        <v>63652.360528540055</v>
      </c>
      <c r="DD536" s="48">
        <f>(AS536*Baseline!B$7 + AX536*Baseline!B$11 + BC536*Baseline!B$16 + BH536*Baseline!B$18)</f>
        <v>114716.01635447226</v>
      </c>
      <c r="DE536" s="48">
        <f>(AT536*Baseline!B$7 + AY536*Baseline!B$11 + BD536*Baseline!B$16 + BI536*Baseline!B$18)</f>
        <v>1259787.3274992409</v>
      </c>
      <c r="DF536" s="48">
        <f t="shared" si="16"/>
        <v>1494157.9458033296</v>
      </c>
      <c r="DG536" s="48"/>
      <c r="DH536" s="48">
        <f t="shared" si="50"/>
        <v>3.7480804207059223E-2</v>
      </c>
      <c r="DI536" s="48">
        <f t="shared" si="51"/>
        <v>4.2600824569665928E-2</v>
      </c>
      <c r="DJ536" s="48">
        <f t="shared" si="52"/>
        <v>7.6776365361290858E-2</v>
      </c>
      <c r="DK536" s="48">
        <f t="shared" si="53"/>
        <v>0.84314200586198396</v>
      </c>
      <c r="DL536" s="48">
        <f t="shared" si="17"/>
        <v>1</v>
      </c>
      <c r="DM536" s="48"/>
      <c r="DN536" s="48">
        <f>DH536 / (Baseline!B$7/Baseline!B$17)</f>
        <v>4.0008293258759009</v>
      </c>
      <c r="DO536" s="48">
        <f>DI536 / (Baseline!B$11/Baseline!B$17)</f>
        <v>1.0284042949878456</v>
      </c>
      <c r="DP536" s="48">
        <f>DJ536 / (Baseline!B$16/Baseline!B$17)</f>
        <v>1.1864268681831867</v>
      </c>
      <c r="DQ536" s="48">
        <f>DK536 / (Baseline!B$18/Baseline!B$17)</f>
        <v>0.95324647202177382</v>
      </c>
      <c r="DR536" s="71"/>
      <c r="DS536" s="48">
        <f>(AU536*Baseline!B$34)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2.8982888157059034E-2</v>
      </c>
      <c r="DT536" s="48">
        <f>(AZ536*Baseline!B$34) + (Baseline!D$88*(1-Baseline!D$89)*Baseline!B$35) + (Baseline!D$88*Baseline!D$89*((1-Baseline!D$90)*Baseline!B$40 + Baseline!D$90*Baseline!B$41))</f>
        <v>1.0282430975225841E-2</v>
      </c>
      <c r="DU536" s="48">
        <f>(BE536*Baseline!B$34) + (Baseline!F$88*(1-Baseline!F$89)*Baseline!B$35) + (Baseline!F$88*Baseline!F$89*((1-Baseline!F$90)*Baseline!B$40 + Baseline!F$90*Baseline!B$41))</f>
        <v>1.2910619489429799E-2</v>
      </c>
      <c r="DV536" s="48">
        <f>(BJ536*Baseline!B$34) + (Baseline!H$88*(1-Baseline!H$89)*Baseline!B$35) + (Baseline!H$88*Baseline!H$89*((1-Baseline!H$90)*Baseline!B$40 + Baseline!H$90*Baseline!B$41))</f>
        <v>9.3050680956615964E-3</v>
      </c>
      <c r="DW536" s="48">
        <f>( DS536*Baseline!B$7 + DT536*Baseline!B$11 + DU536*Baseline!B$16 + DV536*Baseline!B$18 ) / Baseline!B$17</f>
        <v>9.7632248632624694E-3</v>
      </c>
    </row>
    <row r="537" spans="1:127">
      <c r="A537" s="7" t="s">
        <v>846</v>
      </c>
      <c r="B537" s="1">
        <f>MIN( MAX( NORMINV( MCrands!B537, (B$5+B$4)/2, (B$5-B$4)/3.29 ), 0 ), 1 )</f>
        <v>0.52446081420292168</v>
      </c>
      <c r="C537" s="1">
        <f>MAX( NORMINV( MCrands!C537, (C$5+C$4)/2, (C$5-C$4)/3.29 ), 0 )</f>
        <v>2.5909384686445418</v>
      </c>
      <c r="D537" s="40"/>
      <c r="E537" s="40">
        <f>Baseline!B$33 * (C537 * Baseline!B$66*Baseline!B$66/Baseline!B$73 + Baseline!B$52*Baseline!B$52/Baseline!B$74 + Baseline!B$53*Baseline!B$53/Baseline!B$75 + Baseline!B$54*Baseline!B$54/Baseline!B$76)</f>
        <v>2.1689588855976958E-5</v>
      </c>
      <c r="F537" s="40">
        <f>Baseline!B$33 * (C537 * Baseline!B$66*Baseline!B$57/Baseline!B$73 + Baseline!B$52*Baseline!B$67/Baseline!B$74 + Baseline!B$53*Baseline!B$55/Baseline!B$75 + Baseline!B$54*Baseline!B$56/Baseline!B$76)</f>
        <v>3.9505409288449536E-8</v>
      </c>
      <c r="G537" s="1">
        <f>Baseline!B$33 * (C537 * Baseline!B$66*Baseline!B$58/Baseline!B$73 + Baseline!B$52*Baseline!B$59/Baseline!B$74 + Baseline!B$53*Baseline!B$68/Baseline!B$75 + Baseline!B$54*Baseline!B$60/Baseline!B$76)</f>
        <v>1.0877184037608958E-7</v>
      </c>
      <c r="H537" s="40">
        <f>Baseline!B$33 * (C537 * Baseline!B$66*Baseline!B$61/Baseline!B$73 + Baseline!B$52*Baseline!B$62/Baseline!B$74 + Baseline!B$53*Baseline!B$63/Baseline!B$75 + Baseline!B$54*Baseline!B$69/Baseline!B$76)</f>
        <v>1.7666190357628346E-9</v>
      </c>
      <c r="I537" s="40">
        <f>Baseline!B$33 * (C537 * Baseline!B$57*Baseline!B$66/Baseline!B$73 + Baseline!B$67*Baseline!B$52/Baseline!B$74 + Baseline!B$55*Baseline!B$53/Baseline!B$75 + Baseline!B$56*Baseline!B$54/Baseline!B$76)</f>
        <v>3.9505409288449536E-8</v>
      </c>
      <c r="J537" s="1">
        <f>Baseline!B$33 * (C537 * Baseline!B$57*Baseline!B$57/Baseline!B$73 + Baseline!B$67*Baseline!B$67/Baseline!B$74 + Baseline!B$55*Baseline!B$55/Baseline!B$75 + Baseline!B$56*Baseline!B$56/Baseline!B$76)</f>
        <v>1.7949606328417266E-6</v>
      </c>
      <c r="K537" s="40">
        <f>Baseline!B$33 * (C537 * Baseline!B$57*Baseline!B$58/Baseline!B$73 + Baseline!B$67*Baseline!B$59/Baseline!B$74 + Baseline!B$55*Baseline!B$68/Baseline!B$75 + Baseline!B$56*Baseline!B$60/Baseline!B$76)</f>
        <v>1.3929311779810601E-8</v>
      </c>
      <c r="L537" s="1">
        <f>Baseline!B$33 * (C537 * Baseline!B$57*Baseline!B$61/Baseline!B$73 + Baseline!B$67*Baseline!B$62/Baseline!B$74 + Baseline!B$55*Baseline!B$63/Baseline!B$75 + Baseline!B$56*Baseline!B$69/Baseline!B$76)</f>
        <v>1.4629430297234689E-8</v>
      </c>
      <c r="M537" s="40">
        <f>Baseline!B$33 * (C537 * Baseline!B$58*Baseline!B$66/Baseline!B$73 + Baseline!B$59*Baseline!B$52/Baseline!B$74 + Baseline!B$68*Baseline!B$53/Baseline!B$75 + Baseline!B$60*Baseline!B$54/Baseline!B$76)</f>
        <v>1.0877184037608958E-7</v>
      </c>
      <c r="N537" s="1">
        <f>Baseline!B$33 * (C537 * Baseline!B$58*Baseline!B$57/Baseline!B$73 + Baseline!B$59*Baseline!B$67/Baseline!B$74 + Baseline!B$68*Baseline!B$55/Baseline!B$75 + Baseline!B$60*Baseline!B$56/Baseline!B$76)</f>
        <v>1.3929311779810601E-8</v>
      </c>
      <c r="O537" s="1">
        <f>Baseline!B$33 * (C537 * Baseline!B$58*Baseline!B$58/Baseline!B$73 + Baseline!B$59*Baseline!B$59/Baseline!B$74 + Baseline!B$68*Baseline!B$68/Baseline!B$75 + Baseline!B$60*Baseline!B$60/Baseline!B$76)</f>
        <v>1.3250170432198619E-6</v>
      </c>
      <c r="P537" s="40">
        <f>Baseline!B$33 * (C537 * Baseline!B$58*Baseline!B$61/Baseline!B$73 + Baseline!B$59*Baseline!B$62/Baseline!B$74 + Baseline!B$68*Baseline!B$63/Baseline!B$75 + Baseline!B$60*Baseline!B$69/Baseline!B$76)</f>
        <v>1.6489988089038325E-9</v>
      </c>
      <c r="Q537" s="40">
        <f>Baseline!B$33 * (C537 * Baseline!B$61*Baseline!B$66/Baseline!B$73 + Baseline!B$62*Baseline!B$52/Baseline!B$74 + Baseline!B$63*Baseline!B$53/Baseline!B$75 + Baseline!B$69*Baseline!B$54/Baseline!B$76)</f>
        <v>1.7666190357628346E-9</v>
      </c>
      <c r="R537" s="40">
        <f>Baseline!B$33 * (C537 * Baseline!B$61*Baseline!B$57/Baseline!B$73 + Baseline!B$62*Baseline!B$67/Baseline!B$74 + Baseline!B$63*Baseline!B$55/Baseline!B$75 + Baseline!B$69*Baseline!B$56/Baseline!B$76)</f>
        <v>1.4629430297234689E-8</v>
      </c>
      <c r="S537" s="40">
        <f>Baseline!B$33 * (C537 * Baseline!B$61*Baseline!B$58/Baseline!B$73 + Baseline!B$62*Baseline!B$59/Baseline!B$74 + Baseline!B$63*Baseline!B$68/Baseline!B$75 + Baseline!B$69*Baseline!B$60/Baseline!B$76)</f>
        <v>1.6489988089038325E-9</v>
      </c>
      <c r="T537" s="40">
        <f>Baseline!B$33 * (C537 * Baseline!B$61*Baseline!B$61/Baseline!B$73 + Baseline!B$62*Baseline!B$62/Baseline!B$74 + Baseline!B$63*Baseline!B$63/Baseline!B$75 + Baseline!B$69*Baseline!B$69/Baseline!B$76)</f>
        <v>9.8551805844652562E-8</v>
      </c>
      <c r="U537" s="40"/>
      <c r="V537" s="40">
        <f>E537 * ( Baseline!B$87 * Baseline!B$7 )</f>
        <v>0.22511624273618486</v>
      </c>
      <c r="W537" s="40">
        <f>F537 * ( Baseline!D$87 * Baseline!B$11 )</f>
        <v>7.2874031256977981E-4</v>
      </c>
      <c r="X537" s="40">
        <f>G537 * ( Baseline!F$87 * Baseline!B$16 )</f>
        <v>3.7781648492384379E-3</v>
      </c>
      <c r="Y537" s="40">
        <f>H537 * ( Baseline!H$87 * Baseline!B$18 )</f>
        <v>6.2127304096291881E-4</v>
      </c>
      <c r="Z537" s="48">
        <f t="shared" si="0"/>
        <v>0.23024442093895597</v>
      </c>
      <c r="AA537" s="40">
        <f>I537 * ( Baseline!B$87 * Baseline!B$7 )</f>
        <v>4.1002664300481776E-4</v>
      </c>
      <c r="AB537" s="1">
        <f>J537 * ( Baseline!D$87 * Baseline!B$11 )</f>
        <v>3.3110913067036014E-2</v>
      </c>
      <c r="AC537" s="1">
        <f>K537 * ( Baseline!F$87 * Baseline!B$16 )</f>
        <v>4.838314398156669E-4</v>
      </c>
      <c r="AD537" s="1">
        <f>L537 * ( Baseline!F$87 * Baseline!B$16 )</f>
        <v>5.0814989543512411E-4</v>
      </c>
      <c r="AE537" s="48">
        <f t="shared" si="1"/>
        <v>3.451292104529162E-2</v>
      </c>
      <c r="AF537" s="48">
        <f>M537 * ( Baseline!B$87 * Baseline!B$7 )</f>
        <v>1.1289429312634337E-3</v>
      </c>
      <c r="AG537" s="48">
        <f>N537 * ( Baseline!D$87 * Baseline!B$11 )</f>
        <v>2.5694838259197498E-4</v>
      </c>
      <c r="AH537" s="48">
        <f>O537 * ( Baseline!F$87 * Baseline!B$16 )</f>
        <v>4.6024162136320601E-2</v>
      </c>
      <c r="AI537" s="48">
        <f>P537 * ( Baseline!H$87 * Baseline!B$18 )</f>
        <v>5.7990912800820146E-4</v>
      </c>
      <c r="AJ537" s="48">
        <f t="shared" si="2"/>
        <v>4.7989962578184213E-2</v>
      </c>
      <c r="AK537" s="48">
        <f>Q537 * ( Baseline!B$87 * Baseline!B$7 )</f>
        <v>1.833573897218246E-5</v>
      </c>
      <c r="AL537" s="48">
        <f>R537 * ( Baseline!D$87 * Baseline!B$11 )</f>
        <v>2.6986318581545895E-4</v>
      </c>
      <c r="AM537" s="48">
        <f>S537 * ( Baseline!F$87 * Baseline!B$16 )</f>
        <v>5.7277594225628671E-5</v>
      </c>
      <c r="AN537" s="48">
        <f>T537 * ( Baseline!H$87 * Baseline!B$18 )</f>
        <v>3.4658055228673615E-2</v>
      </c>
      <c r="AO537" s="48">
        <f t="shared" si="3"/>
        <v>3.5003531747686882E-2</v>
      </c>
      <c r="AP537" s="48"/>
      <c r="AQ537" s="48">
        <f>V537 * ( (1-Baseline!B$88-Baseline!B$87) + (1-B537)*Baseline!B$88 )</f>
        <v>0.11522121846103787</v>
      </c>
      <c r="AR537" s="48">
        <f>W537 * ( (1-Baseline!B$88-Baseline!B$87) + (1-B537)*Baseline!B$88 )</f>
        <v>3.7299106335196038E-4</v>
      </c>
      <c r="AS537" s="48">
        <f>X537 * ( (1-Baseline!B$88-Baseline!B$87) + (1-B537)*Baseline!B$88 )</f>
        <v>1.9337776438729749E-3</v>
      </c>
      <c r="AT537" s="48">
        <f>Y537 * ( (1-Baseline!B$88-Baseline!B$87) + (1-B537)*Baseline!B$88 )</f>
        <v>3.1798610312020598E-4</v>
      </c>
      <c r="AU537" s="48">
        <f t="shared" si="4"/>
        <v>0.11784597327138302</v>
      </c>
      <c r="AV537" s="48">
        <f>AA537 * ( (1-Baseline!D$88-Baseline!D$87) + (1-B537)*Baseline!D$88 )</f>
        <v>3.1016053548057907E-4</v>
      </c>
      <c r="AW537" s="48">
        <f>AB537 * ( (1-Baseline!D$88-Baseline!D$87) + (1-B537)*Baseline!D$88 )</f>
        <v>2.5046417598287938E-2</v>
      </c>
      <c r="AX537" s="48">
        <f>AC537 * ( (1-Baseline!D$88-Baseline!D$87) + (1-B537)*Baseline!D$88 )</f>
        <v>3.6598943267646041E-4</v>
      </c>
      <c r="AY537" s="48">
        <f>AD537 * ( (1-Baseline!D$88-Baseline!D$87) + (1-B537)*Baseline!D$88 )</f>
        <v>3.8438488415667776E-4</v>
      </c>
      <c r="AZ537" s="48">
        <f t="shared" si="5"/>
        <v>2.6106952450601656E-2</v>
      </c>
      <c r="BA537" s="48">
        <f>AF537 * ( (1-Baseline!F$88-Baseline!F$87) + (1-Baseline!B$36)*Baseline!F$88 )</f>
        <v>8.1242345951096741E-4</v>
      </c>
      <c r="BB537" s="48">
        <f>AG537 * ( (1-Baseline!F$88-Baseline!F$87) + (1-Baseline!B$36)*Baseline!F$88 )</f>
        <v>1.8490827846142816E-4</v>
      </c>
      <c r="BC537" s="48">
        <f>AH537 * ( (1-Baseline!F$88-Baseline!F$87) + (1-Baseline!B$36)*Baseline!F$88 )</f>
        <v>3.3120459846484672E-2</v>
      </c>
      <c r="BD537" s="48">
        <f>AI537 * ( (1-Baseline!F$88-Baseline!F$87) + (1-Baseline!B$36)*Baseline!F$88 )</f>
        <v>4.1732116560679803E-4</v>
      </c>
      <c r="BE537" s="48">
        <f t="shared" si="6"/>
        <v>3.4535112750063865E-2</v>
      </c>
      <c r="BF537" s="48">
        <f>AK537 * ( (1-Baseline!H$88-Baseline!H$87) + (1-Baseline!B$36)*Baseline!H$88 )</f>
        <v>1.4527772702439605E-5</v>
      </c>
      <c r="BG537" s="48">
        <f>AL537 * ( (1-Baseline!H$88-Baseline!H$87) + (1-Baseline!B$36)*Baseline!H$88 )</f>
        <v>2.1381799938530443E-4</v>
      </c>
      <c r="BH537" s="48">
        <f>AM537 * ( (1-Baseline!H$88-Baseline!H$87) + (1-Baseline!B$36)*Baseline!H$88 )</f>
        <v>4.5382183456850101E-5</v>
      </c>
      <c r="BI537" s="48">
        <f>AN537 * ( (1-Baseline!H$88-Baseline!H$87) + (1-Baseline!B$36)*Baseline!H$88 )</f>
        <v>2.7460270318782676E-2</v>
      </c>
      <c r="BJ537" s="48">
        <f t="shared" si="7"/>
        <v>2.7733998274327269E-2</v>
      </c>
      <c r="BK537" s="48"/>
      <c r="BL537" s="48">
        <f t="shared" si="18"/>
        <v>0.97772724228514207</v>
      </c>
      <c r="BM537" s="48">
        <f t="shared" si="19"/>
        <v>3.1650726197747421E-3</v>
      </c>
      <c r="BN537" s="48">
        <f t="shared" si="20"/>
        <v>1.6409365464017615E-2</v>
      </c>
      <c r="BO537" s="48">
        <f t="shared" si="21"/>
        <v>2.6983196310656106E-3</v>
      </c>
      <c r="BP537" s="48">
        <f t="shared" si="8"/>
        <v>1</v>
      </c>
      <c r="BQ537" s="48">
        <f t="shared" si="22"/>
        <v>1.1880380755565027E-2</v>
      </c>
      <c r="BR537" s="48">
        <f t="shared" si="23"/>
        <v>0.95937730172373015</v>
      </c>
      <c r="BS537" s="48">
        <f t="shared" si="24"/>
        <v>1.4018849322569089E-2</v>
      </c>
      <c r="BT537" s="48">
        <f t="shared" si="25"/>
        <v>1.4723468198135834E-2</v>
      </c>
      <c r="BU537" s="48">
        <f t="shared" si="9"/>
        <v>1.0000000000000002</v>
      </c>
      <c r="BV537" s="48">
        <f t="shared" si="26"/>
        <v>2.3524563692338459E-2</v>
      </c>
      <c r="BW537" s="48">
        <f t="shared" si="27"/>
        <v>5.3542109388678982E-3</v>
      </c>
      <c r="BX537" s="48">
        <f t="shared" si="28"/>
        <v>0.95903725828789776</v>
      </c>
      <c r="BY537" s="48">
        <f t="shared" si="29"/>
        <v>1.2083967080895843E-2</v>
      </c>
      <c r="BZ537" s="48">
        <f t="shared" si="10"/>
        <v>1</v>
      </c>
      <c r="CA537" s="48">
        <f t="shared" si="30"/>
        <v>5.2382539865835482E-4</v>
      </c>
      <c r="CB537" s="48">
        <f t="shared" si="31"/>
        <v>7.7095987845081423E-3</v>
      </c>
      <c r="CC537" s="48">
        <f t="shared" si="32"/>
        <v>1.6363375741196091E-3</v>
      </c>
      <c r="CD537" s="48">
        <f t="shared" si="33"/>
        <v>0.99013023824271396</v>
      </c>
      <c r="CE537" s="48">
        <f t="shared" si="11"/>
        <v>1</v>
      </c>
      <c r="CF537" s="48"/>
      <c r="CG537" s="48">
        <f t="shared" si="34"/>
        <v>0.97772724228514207</v>
      </c>
      <c r="CH537" s="48">
        <f t="shared" si="35"/>
        <v>3.1650726197747421E-3</v>
      </c>
      <c r="CI537" s="48">
        <f t="shared" si="36"/>
        <v>1.6409365464017615E-2</v>
      </c>
      <c r="CJ537" s="48">
        <f t="shared" si="37"/>
        <v>2.6983196310656106E-3</v>
      </c>
      <c r="CK537" s="48">
        <f t="shared" si="12"/>
        <v>1</v>
      </c>
      <c r="CL537" s="48">
        <f t="shared" si="38"/>
        <v>1.1880380755565027E-2</v>
      </c>
      <c r="CM537" s="48">
        <f t="shared" si="39"/>
        <v>0.95937730172373015</v>
      </c>
      <c r="CN537" s="48">
        <f t="shared" si="40"/>
        <v>1.4018849322569089E-2</v>
      </c>
      <c r="CO537" s="48">
        <f t="shared" si="41"/>
        <v>1.4723468198135834E-2</v>
      </c>
      <c r="CP537" s="48">
        <f t="shared" si="13"/>
        <v>1.0000000000000002</v>
      </c>
      <c r="CQ537" s="48">
        <f t="shared" si="42"/>
        <v>2.3524563692338459E-2</v>
      </c>
      <c r="CR537" s="48">
        <f t="shared" si="43"/>
        <v>5.3542109388678982E-3</v>
      </c>
      <c r="CS537" s="48">
        <f t="shared" si="44"/>
        <v>0.95903725828789776</v>
      </c>
      <c r="CT537" s="48">
        <f t="shared" si="45"/>
        <v>1.2083967080895843E-2</v>
      </c>
      <c r="CU537" s="48">
        <f t="shared" si="14"/>
        <v>1</v>
      </c>
      <c r="CV537" s="48">
        <f t="shared" si="46"/>
        <v>5.2382539865835482E-4</v>
      </c>
      <c r="CW537" s="48">
        <f t="shared" si="47"/>
        <v>7.7095987845081423E-3</v>
      </c>
      <c r="CX537" s="48">
        <f t="shared" si="48"/>
        <v>1.6363375741196091E-3</v>
      </c>
      <c r="CY537" s="48">
        <f t="shared" si="49"/>
        <v>0.99013023824271396</v>
      </c>
      <c r="CZ537" s="48">
        <f t="shared" si="15"/>
        <v>1</v>
      </c>
      <c r="DA537" s="48"/>
      <c r="DB537" s="48">
        <f>(AQ537*Baseline!B$7 + AV537*Baseline!B$11 + BA537*Baseline!B$16 + BF537*Baseline!B$18)</f>
        <v>59934.458487136668</v>
      </c>
      <c r="DC537" s="48">
        <f>(AR537*Baseline!B$7 + AW537*Baseline!B$11 + BB537*Baseline!B$16 + BG537*Baseline!B$18)</f>
        <v>64304.674244563765</v>
      </c>
      <c r="DD537" s="48">
        <f>(AS537*Baseline!B$7 + AX537*Baseline!B$11 + BC537*Baseline!B$16 + BH537*Baseline!B$18)</f>
        <v>114760.68684452778</v>
      </c>
      <c r="DE537" s="48">
        <f>(AT537*Baseline!B$7 + AY537*Baseline!B$11 + BD537*Baseline!B$16 + BI537*Baseline!B$18)</f>
        <v>1259804.8480743142</v>
      </c>
      <c r="DF537" s="48">
        <f t="shared" si="16"/>
        <v>1498804.6676505425</v>
      </c>
      <c r="DG537" s="48"/>
      <c r="DH537" s="48">
        <f t="shared" si="50"/>
        <v>3.9988171761626001E-2</v>
      </c>
      <c r="DI537" s="48">
        <f t="shared" si="51"/>
        <v>4.2903972500542599E-2</v>
      </c>
      <c r="DJ537" s="48">
        <f t="shared" si="52"/>
        <v>7.6568140813453284E-2</v>
      </c>
      <c r="DK537" s="48">
        <f t="shared" si="53"/>
        <v>0.84053971492437807</v>
      </c>
      <c r="DL537" s="48">
        <f t="shared" si="17"/>
        <v>1</v>
      </c>
      <c r="DM537" s="48"/>
      <c r="DN537" s="48">
        <f>DH537 / (Baseline!B$7/Baseline!B$17)</f>
        <v>4.268474320568175</v>
      </c>
      <c r="DO537" s="48">
        <f>DI537 / (Baseline!B$11/Baseline!B$17)</f>
        <v>1.0357224311337885</v>
      </c>
      <c r="DP537" s="48">
        <f>DJ537 / (Baseline!B$16/Baseline!B$17)</f>
        <v>1.1832091696504772</v>
      </c>
      <c r="DQ537" s="48">
        <f>DK537 / (Baseline!B$18/Baseline!B$17)</f>
        <v>0.95030435238095368</v>
      </c>
      <c r="DR537" s="71"/>
      <c r="DS537" s="48">
        <f>(AU537*Baseline!B$34)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3.0206427240707451E-2</v>
      </c>
      <c r="DT537" s="48">
        <f>(AZ537*Baseline!B$34) + (Baseline!D$88*(1-Baseline!D$89)*Baseline!B$35) + (Baseline!D$88*Baseline!D$89*((1-Baseline!D$90)*Baseline!B$40 + Baseline!D$90*Baseline!B$41))</f>
        <v>1.0329610867590253E-2</v>
      </c>
      <c r="DU537" s="48">
        <f>(BE537*Baseline!B$34) + (Baseline!F$88*(1-Baseline!F$89)*Baseline!B$35) + (Baseline!F$88*Baseline!F$89*((1-Baseline!F$90)*Baseline!B$40 + Baseline!F$90*Baseline!B$41))</f>
        <v>1.2910906912509582E-2</v>
      </c>
      <c r="DV537" s="48">
        <f>(BJ537*Baseline!B$34) + (Baseline!H$88*(1-Baseline!H$89)*Baseline!B$35) + (Baseline!H$88*Baseline!H$89*((1-Baseline!H$90)*Baseline!B$40 + Baseline!H$90*Baseline!B$41))</f>
        <v>9.3050997411490907E-3</v>
      </c>
      <c r="DW537" s="48">
        <f>( DS537*Baseline!B$7 + DT537*Baseline!B$11 + DU537*Baseline!B$16 + DV537*Baseline!B$18 ) / Baseline!B$17</f>
        <v>9.7766882732986359E-3</v>
      </c>
    </row>
    <row r="538" spans="1:127">
      <c r="A538" s="7" t="s">
        <v>847</v>
      </c>
      <c r="B538" s="1">
        <f>MIN( MAX( NORMINV( MCrands!B538, (B$5+B$4)/2, (B$5-B$4)/3.29 ), 0 ), 1 )</f>
        <v>0.56591594910108234</v>
      </c>
      <c r="C538" s="1">
        <f>MAX( NORMINV( MCrands!C538, (C$5+C$4)/2, (C$5-C$4)/3.29 ), 0 )</f>
        <v>2.2437667083884816</v>
      </c>
      <c r="D538" s="40"/>
      <c r="E538" s="40">
        <f>Baseline!B$33 * (C538 * Baseline!B$66*Baseline!B$66/Baseline!B$73 + Baseline!B$52*Baseline!B$52/Baseline!B$74 + Baseline!B$53*Baseline!B$53/Baseline!B$75 + Baseline!B$54*Baseline!B$54/Baseline!B$76)</f>
        <v>1.8784440730857244E-5</v>
      </c>
      <c r="F538" s="40">
        <f>Baseline!B$33 * (C538 * Baseline!B$66*Baseline!B$57/Baseline!B$73 + Baseline!B$52*Baseline!B$67/Baseline!B$74 + Baseline!B$53*Baseline!B$55/Baseline!B$75 + Baseline!B$54*Baseline!B$56/Baseline!B$76)</f>
        <v>3.9116890649182439E-8</v>
      </c>
      <c r="G538" s="1">
        <f>Baseline!B$33 * (C538 * Baseline!B$66*Baseline!B$58/Baseline!B$73 + Baseline!B$52*Baseline!B$59/Baseline!B$74 + Baseline!B$53*Baseline!B$68/Baseline!B$75 + Baseline!B$54*Baseline!B$60/Baseline!B$76)</f>
        <v>1.0781673205455797E-7</v>
      </c>
      <c r="H538" s="40">
        <f>Baseline!B$33 * (C538 * Baseline!B$66*Baseline!B$61/Baseline!B$73 + Baseline!B$52*Baseline!B$62/Baseline!B$74 + Baseline!B$53*Baseline!B$63/Baseline!B$75 + Baseline!B$54*Baseline!B$69/Baseline!B$76)</f>
        <v>1.6711082036096736E-9</v>
      </c>
      <c r="I538" s="40">
        <f>Baseline!B$33 * (C538 * Baseline!B$57*Baseline!B$66/Baseline!B$73 + Baseline!B$67*Baseline!B$52/Baseline!B$74 + Baseline!B$55*Baseline!B$53/Baseline!B$75 + Baseline!B$56*Baseline!B$54/Baseline!B$76)</f>
        <v>3.9116890649182439E-8</v>
      </c>
      <c r="J538" s="1">
        <f>Baseline!B$33 * (C538 * Baseline!B$57*Baseline!B$57/Baseline!B$73 + Baseline!B$67*Baseline!B$67/Baseline!B$74 + Baseline!B$55*Baseline!B$55/Baseline!B$75 + Baseline!B$56*Baseline!B$56/Baseline!B$76)</f>
        <v>1.7949605808833663E-6</v>
      </c>
      <c r="K538" s="40">
        <f>Baseline!B$33 * (C538 * Baseline!B$57*Baseline!B$58/Baseline!B$73 + Baseline!B$67*Baseline!B$59/Baseline!B$74 + Baseline!B$55*Baseline!B$68/Baseline!B$75 + Baseline!B$56*Baseline!B$60/Baseline!B$76)</f>
        <v>1.3929184048841491E-8</v>
      </c>
      <c r="L538" s="1">
        <f>Baseline!B$33 * (C538 * Baseline!B$57*Baseline!B$61/Baseline!B$73 + Baseline!B$67*Baseline!B$62/Baseline!B$74 + Baseline!B$55*Baseline!B$63/Baseline!B$75 + Baseline!B$56*Baseline!B$69/Baseline!B$76)</f>
        <v>1.4629417524137779E-8</v>
      </c>
      <c r="M538" s="40">
        <f>Baseline!B$33 * (C538 * Baseline!B$58*Baseline!B$66/Baseline!B$73 + Baseline!B$59*Baseline!B$52/Baseline!B$74 + Baseline!B$68*Baseline!B$53/Baseline!B$75 + Baseline!B$60*Baseline!B$54/Baseline!B$76)</f>
        <v>1.0781673205455797E-7</v>
      </c>
      <c r="N538" s="1">
        <f>Baseline!B$33 * (C538 * Baseline!B$58*Baseline!B$57/Baseline!B$73 + Baseline!B$59*Baseline!B$67/Baseline!B$74 + Baseline!B$68*Baseline!B$55/Baseline!B$75 + Baseline!B$60*Baseline!B$56/Baseline!B$76)</f>
        <v>1.3929184048841491E-8</v>
      </c>
      <c r="O538" s="1">
        <f>Baseline!B$33 * (C538 * Baseline!B$58*Baseline!B$58/Baseline!B$73 + Baseline!B$59*Baseline!B$59/Baseline!B$74 + Baseline!B$68*Baseline!B$68/Baseline!B$75 + Baseline!B$60*Baseline!B$60/Baseline!B$76)</f>
        <v>1.325016729214563E-6</v>
      </c>
      <c r="P538" s="40">
        <f>Baseline!B$33 * (C538 * Baseline!B$58*Baseline!B$61/Baseline!B$73 + Baseline!B$59*Baseline!B$62/Baseline!B$74 + Baseline!B$68*Baseline!B$63/Baseline!B$75 + Baseline!B$60*Baseline!B$69/Baseline!B$76)</f>
        <v>1.6489674083739259E-9</v>
      </c>
      <c r="Q538" s="40">
        <f>Baseline!B$33 * (C538 * Baseline!B$61*Baseline!B$66/Baseline!B$73 + Baseline!B$62*Baseline!B$52/Baseline!B$74 + Baseline!B$63*Baseline!B$53/Baseline!B$75 + Baseline!B$69*Baseline!B$54/Baseline!B$76)</f>
        <v>1.6711082036096736E-9</v>
      </c>
      <c r="R538" s="40">
        <f>Baseline!B$33 * (C538 * Baseline!B$61*Baseline!B$57/Baseline!B$73 + Baseline!B$62*Baseline!B$67/Baseline!B$74 + Baseline!B$63*Baseline!B$55/Baseline!B$75 + Baseline!B$69*Baseline!B$56/Baseline!B$76)</f>
        <v>1.4629417524137779E-8</v>
      </c>
      <c r="S538" s="40">
        <f>Baseline!B$33 * (C538 * Baseline!B$61*Baseline!B$58/Baseline!B$73 + Baseline!B$62*Baseline!B$59/Baseline!B$74 + Baseline!B$63*Baseline!B$68/Baseline!B$75 + Baseline!B$69*Baseline!B$60/Baseline!B$76)</f>
        <v>1.6489674083739259E-9</v>
      </c>
      <c r="T538" s="40">
        <f>Baseline!B$33 * (C538 * Baseline!B$61*Baseline!B$61/Baseline!B$73 + Baseline!B$62*Baseline!B$62/Baseline!B$74 + Baseline!B$63*Baseline!B$63/Baseline!B$75 + Baseline!B$69*Baseline!B$69/Baseline!B$76)</f>
        <v>9.8551802704599571E-8</v>
      </c>
      <c r="U538" s="40"/>
      <c r="V538" s="40">
        <f>E538 * ( Baseline!B$87 * Baseline!B$7 )</f>
        <v>0.19496371034556734</v>
      </c>
      <c r="W538" s="40">
        <f>F538 * ( Baseline!D$87 * Baseline!B$11 )</f>
        <v>7.2157346631458947E-4</v>
      </c>
      <c r="X538" s="40">
        <f>G538 * ( Baseline!F$87 * Baseline!B$16 )</f>
        <v>3.7449893814413601E-3</v>
      </c>
      <c r="Y538" s="40">
        <f>H538 * ( Baseline!H$87 * Baseline!B$18 )</f>
        <v>5.8768441549502293E-4</v>
      </c>
      <c r="Z538" s="48">
        <f t="shared" si="0"/>
        <v>0.20001795760881833</v>
      </c>
      <c r="AA538" s="40">
        <f>I538 * ( Baseline!B$87 * Baseline!B$7 )</f>
        <v>4.0599420804786454E-4</v>
      </c>
      <c r="AB538" s="1">
        <f>J538 * ( Baseline!D$87 * Baseline!B$11 )</f>
        <v>3.311091210858115E-2</v>
      </c>
      <c r="AC538" s="1">
        <f>K538 * ( Baseline!F$87 * Baseline!B$16 )</f>
        <v>4.8382700310984321E-4</v>
      </c>
      <c r="AD538" s="1">
        <f>L538 * ( Baseline!F$87 * Baseline!B$16 )</f>
        <v>5.0814945176454185E-4</v>
      </c>
      <c r="AE538" s="48">
        <f t="shared" si="1"/>
        <v>3.45088827715034E-2</v>
      </c>
      <c r="AF538" s="48">
        <f>M538 * ( Baseline!B$87 * Baseline!B$7 )</f>
        <v>1.1190298619942571E-3</v>
      </c>
      <c r="AG538" s="48">
        <f>N538 * ( Baseline!D$87 * Baseline!B$11 )</f>
        <v>2.5694602639043116E-4</v>
      </c>
      <c r="AH538" s="48">
        <f>O538 * ( Baseline!F$87 * Baseline!B$16 )</f>
        <v>4.6024151229418789E-2</v>
      </c>
      <c r="AI538" s="48">
        <f>P538 * ( Baseline!H$87 * Baseline!B$18 )</f>
        <v>5.7989808527498729E-4</v>
      </c>
      <c r="AJ538" s="48">
        <f t="shared" si="2"/>
        <v>4.7980025203078466E-2</v>
      </c>
      <c r="AK538" s="48">
        <f>Q538 * ( Baseline!B$87 * Baseline!B$7 )</f>
        <v>1.7344432045264801E-5</v>
      </c>
      <c r="AL538" s="48">
        <f>R538 * ( Baseline!D$87 * Baseline!B$11 )</f>
        <v>2.698629501953046E-4</v>
      </c>
      <c r="AM538" s="48">
        <f>S538 * ( Baseline!F$87 * Baseline!B$16 )</f>
        <v>5.7276503535446993E-5</v>
      </c>
      <c r="AN538" s="48">
        <f>T538 * ( Baseline!H$87 * Baseline!B$18 )</f>
        <v>3.4658054124400296E-2</v>
      </c>
      <c r="AO538" s="48">
        <f t="shared" si="3"/>
        <v>3.5002538010176311E-2</v>
      </c>
      <c r="AP538" s="48"/>
      <c r="AQ538" s="48">
        <f>V538 * ( (1-Baseline!B$88-Baseline!B$87) + (1-B538)*Baseline!B$88 )</f>
        <v>9.2595051813544785E-2</v>
      </c>
      <c r="AR538" s="48">
        <f>W538 * ( (1-Baseline!B$88-Baseline!B$87) + (1-B538)*Baseline!B$88 )</f>
        <v>3.4270035373379219E-4</v>
      </c>
      <c r="AS538" s="48">
        <f>X538 * ( (1-Baseline!B$88-Baseline!B$87) + (1-B538)*Baseline!B$88 )</f>
        <v>1.7786258027255573E-3</v>
      </c>
      <c r="AT538" s="48">
        <f>Y538 * ( (1-Baseline!B$88-Baseline!B$87) + (1-B538)*Baseline!B$88 )</f>
        <v>2.7911178345099458E-4</v>
      </c>
      <c r="AU538" s="48">
        <f t="shared" si="4"/>
        <v>9.4995489753455134E-2</v>
      </c>
      <c r="AV538" s="48">
        <f>AA538 * ( (1-Baseline!D$88-Baseline!D$87) + (1-B538)*Baseline!D$88 )</f>
        <v>2.9957015655344662E-4</v>
      </c>
      <c r="AW538" s="48">
        <f>AB538 * ( (1-Baseline!D$88-Baseline!D$87) + (1-B538)*Baseline!D$88 )</f>
        <v>2.443148431030244E-2</v>
      </c>
      <c r="AX538" s="48">
        <f>AC538 * ( (1-Baseline!D$88-Baseline!D$87) + (1-B538)*Baseline!D$88 )</f>
        <v>3.5700048964568723E-4</v>
      </c>
      <c r="AY538" s="48">
        <f>AD538 * ( (1-Baseline!D$88-Baseline!D$87) + (1-B538)*Baseline!D$88 )</f>
        <v>3.7494724752256862E-4</v>
      </c>
      <c r="AZ538" s="48">
        <f t="shared" si="5"/>
        <v>2.5463002204024143E-2</v>
      </c>
      <c r="BA538" s="48">
        <f>AF538 * ( (1-Baseline!F$88-Baseline!F$87) + (1-Baseline!B$36)*Baseline!F$88 )</f>
        <v>8.0528969764665133E-4</v>
      </c>
      <c r="BB538" s="48">
        <f>AG538 * ( (1-Baseline!F$88-Baseline!F$87) + (1-Baseline!B$36)*Baseline!F$88 )</f>
        <v>1.8490658286339878E-4</v>
      </c>
      <c r="BC538" s="48">
        <f>AH538 * ( (1-Baseline!F$88-Baseline!F$87) + (1-Baseline!B$36)*Baseline!F$88 )</f>
        <v>3.3120451997529103E-2</v>
      </c>
      <c r="BD538" s="48">
        <f>AI538 * ( (1-Baseline!F$88-Baseline!F$87) + (1-Baseline!B$36)*Baseline!F$88 )</f>
        <v>4.1731321890260968E-4</v>
      </c>
      <c r="BE538" s="48">
        <f t="shared" si="6"/>
        <v>3.4527961496941761E-2</v>
      </c>
      <c r="BF538" s="48">
        <f>AK538 * ( (1-Baseline!H$88-Baseline!H$87) + (1-Baseline!B$36)*Baseline!H$88 )</f>
        <v>1.3742340398104206E-5</v>
      </c>
      <c r="BG538" s="48">
        <f>AL538 * ( (1-Baseline!H$88-Baseline!H$87) + (1-Baseline!B$36)*Baseline!H$88 )</f>
        <v>2.1381781269874371E-4</v>
      </c>
      <c r="BH538" s="48">
        <f>AM538 * ( (1-Baseline!H$88-Baseline!H$87) + (1-Baseline!B$36)*Baseline!H$88 )</f>
        <v>4.5381319281205354E-5</v>
      </c>
      <c r="BI538" s="48">
        <f>AN538 * ( (1-Baseline!H$88-Baseline!H$87) + (1-Baseline!B$36)*Baseline!H$88 )</f>
        <v>2.7460269443844838E-2</v>
      </c>
      <c r="BJ538" s="48">
        <f t="shared" si="7"/>
        <v>2.773321091622289E-2</v>
      </c>
      <c r="BK538" s="48"/>
      <c r="BL538" s="48">
        <f t="shared" si="18"/>
        <v>0.97473103253491</v>
      </c>
      <c r="BM538" s="48">
        <f t="shared" si="19"/>
        <v>3.6075434173055317E-3</v>
      </c>
      <c r="BN538" s="48">
        <f t="shared" si="20"/>
        <v>1.8723265781793244E-2</v>
      </c>
      <c r="BO538" s="48">
        <f t="shared" si="21"/>
        <v>2.9381582659911798E-3</v>
      </c>
      <c r="BP538" s="48">
        <f t="shared" si="8"/>
        <v>1</v>
      </c>
      <c r="BQ538" s="48">
        <f t="shared" si="22"/>
        <v>1.1764918926414063E-2</v>
      </c>
      <c r="BR538" s="48">
        <f t="shared" si="23"/>
        <v>0.95948954151373855</v>
      </c>
      <c r="BS538" s="48">
        <f t="shared" si="24"/>
        <v>1.4020361259257453E-2</v>
      </c>
      <c r="BT538" s="48">
        <f t="shared" si="25"/>
        <v>1.4725178300589881E-2</v>
      </c>
      <c r="BU538" s="48">
        <f t="shared" si="9"/>
        <v>0.99999999999999989</v>
      </c>
      <c r="BV538" s="48">
        <f t="shared" si="26"/>
        <v>2.3322827723784908E-2</v>
      </c>
      <c r="BW538" s="48">
        <f t="shared" si="27"/>
        <v>5.3552707674264649E-3</v>
      </c>
      <c r="BX538" s="48">
        <f t="shared" si="28"/>
        <v>0.95923566181173692</v>
      </c>
      <c r="BY538" s="48">
        <f t="shared" si="29"/>
        <v>1.2086239697051684E-2</v>
      </c>
      <c r="BZ538" s="48">
        <f t="shared" si="10"/>
        <v>1</v>
      </c>
      <c r="CA538" s="48">
        <f t="shared" si="30"/>
        <v>4.9551926892336332E-4</v>
      </c>
      <c r="CB538" s="48">
        <f t="shared" si="31"/>
        <v>7.7098109319057714E-3</v>
      </c>
      <c r="CC538" s="48">
        <f t="shared" si="32"/>
        <v>1.636352870148872E-3</v>
      </c>
      <c r="CD538" s="48">
        <f t="shared" si="33"/>
        <v>0.99015831692902201</v>
      </c>
      <c r="CE538" s="48">
        <f t="shared" si="11"/>
        <v>1</v>
      </c>
      <c r="CF538" s="48"/>
      <c r="CG538" s="48">
        <f t="shared" si="34"/>
        <v>0.97473103253491</v>
      </c>
      <c r="CH538" s="48">
        <f t="shared" si="35"/>
        <v>3.6075434173055317E-3</v>
      </c>
      <c r="CI538" s="48">
        <f t="shared" si="36"/>
        <v>1.8723265781793244E-2</v>
      </c>
      <c r="CJ538" s="48">
        <f t="shared" si="37"/>
        <v>2.9381582659911798E-3</v>
      </c>
      <c r="CK538" s="48">
        <f t="shared" si="12"/>
        <v>1</v>
      </c>
      <c r="CL538" s="48">
        <f t="shared" si="38"/>
        <v>1.1764918926414063E-2</v>
      </c>
      <c r="CM538" s="48">
        <f t="shared" si="39"/>
        <v>0.95948954151373855</v>
      </c>
      <c r="CN538" s="48">
        <f t="shared" si="40"/>
        <v>1.4020361259257453E-2</v>
      </c>
      <c r="CO538" s="48">
        <f t="shared" si="41"/>
        <v>1.4725178300589881E-2</v>
      </c>
      <c r="CP538" s="48">
        <f t="shared" si="13"/>
        <v>0.99999999999999989</v>
      </c>
      <c r="CQ538" s="48">
        <f t="shared" si="42"/>
        <v>2.3322827723784908E-2</v>
      </c>
      <c r="CR538" s="48">
        <f t="shared" si="43"/>
        <v>5.3552707674264649E-3</v>
      </c>
      <c r="CS538" s="48">
        <f t="shared" si="44"/>
        <v>0.95923566181173692</v>
      </c>
      <c r="CT538" s="48">
        <f t="shared" si="45"/>
        <v>1.2086239697051684E-2</v>
      </c>
      <c r="CU538" s="48">
        <f t="shared" si="14"/>
        <v>1</v>
      </c>
      <c r="CV538" s="48">
        <f t="shared" si="46"/>
        <v>4.9551926892336332E-4</v>
      </c>
      <c r="CW538" s="48">
        <f t="shared" si="47"/>
        <v>7.7098109319057714E-3</v>
      </c>
      <c r="CX538" s="48">
        <f t="shared" si="48"/>
        <v>1.636352870148872E-3</v>
      </c>
      <c r="CY538" s="48">
        <f t="shared" si="49"/>
        <v>0.99015831692902201</v>
      </c>
      <c r="CZ538" s="48">
        <f t="shared" si="15"/>
        <v>1</v>
      </c>
      <c r="DA538" s="48"/>
      <c r="DB538" s="48">
        <f>(AQ538*Baseline!B$7 + AV538*Baseline!B$11 + BA538*Baseline!B$16 + BF538*Baseline!B$18)</f>
        <v>48878.190979824329</v>
      </c>
      <c r="DC538" s="48">
        <f>(AR538*Baseline!B$7 + AW538*Baseline!B$11 + BB538*Baseline!B$16 + BG538*Baseline!B$18)</f>
        <v>62971.211378810985</v>
      </c>
      <c r="DD538" s="48">
        <f>(AS538*Baseline!B$7 + AX538*Baseline!B$11 + BC538*Baseline!B$16 + BH538*Baseline!B$18)</f>
        <v>114666.09506103848</v>
      </c>
      <c r="DE538" s="48">
        <f>(AT538*Baseline!B$7 + AY538*Baseline!B$11 + BD538*Baseline!B$16 + BI538*Baseline!B$18)</f>
        <v>1259765.6878207938</v>
      </c>
      <c r="DF538" s="48">
        <f t="shared" si="16"/>
        <v>1486281.1852404675</v>
      </c>
      <c r="DG538" s="48"/>
      <c r="DH538" s="48">
        <f t="shared" si="50"/>
        <v>3.2886234088952866E-2</v>
      </c>
      <c r="DI538" s="48">
        <f t="shared" si="51"/>
        <v>4.2368302851538003E-2</v>
      </c>
      <c r="DJ538" s="48">
        <f t="shared" si="52"/>
        <v>7.7149664679692823E-2</v>
      </c>
      <c r="DK538" s="48">
        <f t="shared" si="53"/>
        <v>0.84759579837981636</v>
      </c>
      <c r="DL538" s="48">
        <f t="shared" si="17"/>
        <v>1</v>
      </c>
      <c r="DM538" s="48"/>
      <c r="DN538" s="48">
        <f>DH538 / (Baseline!B$7/Baseline!B$17)</f>
        <v>3.5103891857240823</v>
      </c>
      <c r="DO538" s="48">
        <f>DI538 / (Baseline!B$11/Baseline!B$17)</f>
        <v>1.0227911094212221</v>
      </c>
      <c r="DP538" s="48">
        <f>DJ538 / (Baseline!B$16/Baseline!B$17)</f>
        <v>1.1921954707881997</v>
      </c>
      <c r="DQ538" s="48">
        <f>DK538 / (Baseline!B$18/Baseline!B$17)</f>
        <v>0.95828187765359296</v>
      </c>
      <c r="DR538" s="71"/>
      <c r="DS538" s="48">
        <f>(AU538*Baseline!B$34)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2.6778854713018271E-2</v>
      </c>
      <c r="DT538" s="48">
        <f>(AZ538*Baseline!B$34) + (Baseline!D$88*(1-Baseline!D$89)*Baseline!B$35) + (Baseline!D$88*Baseline!D$89*((1-Baseline!D$90)*Baseline!B$40 + Baseline!D$90*Baseline!B$41))</f>
        <v>1.0233018330603624E-2</v>
      </c>
      <c r="DU538" s="48">
        <f>(BE538*Baseline!B$34) + (Baseline!F$88*(1-Baseline!F$89)*Baseline!B$35) + (Baseline!F$88*Baseline!F$89*((1-Baseline!F$90)*Baseline!B$40 + Baseline!F$90*Baseline!B$41))</f>
        <v>1.2909834224541266E-2</v>
      </c>
      <c r="DV538" s="48">
        <f>(BJ538*Baseline!B$34) + (Baseline!H$88*(1-Baseline!H$89)*Baseline!B$35) + (Baseline!H$88*Baseline!H$89*((1-Baseline!H$90)*Baseline!B$40 + Baseline!H$90*Baseline!B$41))</f>
        <v>9.3049816374334345E-3</v>
      </c>
      <c r="DW538" s="48">
        <f>( DS538*Baseline!B$7 + DT538*Baseline!B$11 + DU538*Baseline!B$16 + DV538*Baseline!B$18 ) / Baseline!B$17</f>
        <v>9.7404027403333506E-3</v>
      </c>
    </row>
    <row r="539" spans="1:127">
      <c r="A539" s="7" t="s">
        <v>848</v>
      </c>
      <c r="B539" s="1">
        <f>MIN( MAX( NORMINV( MCrands!B539, (B$5+B$4)/2, (B$5-B$4)/3.29 ), 0 ), 1 )</f>
        <v>0.67215308678548524</v>
      </c>
      <c r="C539" s="1">
        <f>MAX( NORMINV( MCrands!C539, (C$5+C$4)/2, (C$5-C$4)/3.29 ), 0 )</f>
        <v>2.7224490382777051</v>
      </c>
      <c r="D539" s="40"/>
      <c r="E539" s="40">
        <f>Baseline!B$33 * (C539 * Baseline!B$66*Baseline!B$66/Baseline!B$73 + Baseline!B$52*Baseline!B$52/Baseline!B$74 + Baseline!B$53*Baseline!B$53/Baseline!B$75 + Baseline!B$54*Baseline!B$54/Baseline!B$76)</f>
        <v>2.2790074922359255E-5</v>
      </c>
      <c r="F539" s="40">
        <f>Baseline!B$33 * (C539 * Baseline!B$66*Baseline!B$57/Baseline!B$73 + Baseline!B$52*Baseline!B$67/Baseline!B$74 + Baseline!B$53*Baseline!B$55/Baseline!B$75 + Baseline!B$54*Baseline!B$56/Baseline!B$76)</f>
        <v>3.9652582282950678E-8</v>
      </c>
      <c r="G539" s="1">
        <f>Baseline!B$33 * (C539 * Baseline!B$66*Baseline!B$58/Baseline!B$73 + Baseline!B$52*Baseline!B$59/Baseline!B$74 + Baseline!B$53*Baseline!B$68/Baseline!B$75 + Baseline!B$54*Baseline!B$60/Baseline!B$76)</f>
        <v>1.0913364065423822E-7</v>
      </c>
      <c r="H539" s="40">
        <f>Baseline!B$33 * (C539 * Baseline!B$66*Baseline!B$61/Baseline!B$73 + Baseline!B$52*Baseline!B$62/Baseline!B$74 + Baseline!B$53*Baseline!B$63/Baseline!B$75 + Baseline!B$54*Baseline!B$69/Baseline!B$76)</f>
        <v>1.802799063577699E-9</v>
      </c>
      <c r="I539" s="40">
        <f>Baseline!B$33 * (C539 * Baseline!B$57*Baseline!B$66/Baseline!B$73 + Baseline!B$67*Baseline!B$52/Baseline!B$74 + Baseline!B$55*Baseline!B$53/Baseline!B$75 + Baseline!B$56*Baseline!B$54/Baseline!B$76)</f>
        <v>3.9652582282950678E-8</v>
      </c>
      <c r="J539" s="1">
        <f>Baseline!B$33 * (C539 * Baseline!B$57*Baseline!B$57/Baseline!B$73 + Baseline!B$67*Baseline!B$67/Baseline!B$74 + Baseline!B$55*Baseline!B$55/Baseline!B$75 + Baseline!B$56*Baseline!B$56/Baseline!B$76)</f>
        <v>1.794960652523839E-6</v>
      </c>
      <c r="K539" s="40">
        <f>Baseline!B$33 * (C539 * Baseline!B$57*Baseline!B$58/Baseline!B$73 + Baseline!B$67*Baseline!B$59/Baseline!B$74 + Baseline!B$55*Baseline!B$68/Baseline!B$75 + Baseline!B$56*Baseline!B$60/Baseline!B$76)</f>
        <v>1.3929360165003266E-8</v>
      </c>
      <c r="L539" s="1">
        <f>Baseline!B$33 * (C539 * Baseline!B$57*Baseline!B$61/Baseline!B$73 + Baseline!B$67*Baseline!B$62/Baseline!B$74 + Baseline!B$55*Baseline!B$63/Baseline!B$75 + Baseline!B$56*Baseline!B$69/Baseline!B$76)</f>
        <v>1.4629435135753957E-8</v>
      </c>
      <c r="M539" s="40">
        <f>Baseline!B$33 * (C539 * Baseline!B$58*Baseline!B$66/Baseline!B$73 + Baseline!B$59*Baseline!B$52/Baseline!B$74 + Baseline!B$68*Baseline!B$53/Baseline!B$75 + Baseline!B$60*Baseline!B$54/Baseline!B$76)</f>
        <v>1.0913364065423822E-7</v>
      </c>
      <c r="N539" s="1">
        <f>Baseline!B$33 * (C539 * Baseline!B$58*Baseline!B$57/Baseline!B$73 + Baseline!B$59*Baseline!B$67/Baseline!B$74 + Baseline!B$68*Baseline!B$55/Baseline!B$75 + Baseline!B$60*Baseline!B$56/Baseline!B$76)</f>
        <v>1.3929360165003266E-8</v>
      </c>
      <c r="O539" s="1">
        <f>Baseline!B$33 * (C539 * Baseline!B$58*Baseline!B$58/Baseline!B$73 + Baseline!B$59*Baseline!B$59/Baseline!B$74 + Baseline!B$68*Baseline!B$68/Baseline!B$75 + Baseline!B$60*Baseline!B$60/Baseline!B$76)</f>
        <v>1.3250171621667939E-6</v>
      </c>
      <c r="P539" s="40">
        <f>Baseline!B$33 * (C539 * Baseline!B$58*Baseline!B$61/Baseline!B$73 + Baseline!B$59*Baseline!B$62/Baseline!B$74 + Baseline!B$68*Baseline!B$63/Baseline!B$75 + Baseline!B$60*Baseline!B$69/Baseline!B$76)</f>
        <v>1.6490107035970291E-9</v>
      </c>
      <c r="Q539" s="40">
        <f>Baseline!B$33 * (C539 * Baseline!B$61*Baseline!B$66/Baseline!B$73 + Baseline!B$62*Baseline!B$52/Baseline!B$74 + Baseline!B$63*Baseline!B$53/Baseline!B$75 + Baseline!B$69*Baseline!B$54/Baseline!B$76)</f>
        <v>1.802799063577699E-9</v>
      </c>
      <c r="R539" s="40">
        <f>Baseline!B$33 * (C539 * Baseline!B$61*Baseline!B$57/Baseline!B$73 + Baseline!B$62*Baseline!B$67/Baseline!B$74 + Baseline!B$63*Baseline!B$55/Baseline!B$75 + Baseline!B$69*Baseline!B$56/Baseline!B$76)</f>
        <v>1.4629435135753957E-8</v>
      </c>
      <c r="S539" s="40">
        <f>Baseline!B$33 * (C539 * Baseline!B$61*Baseline!B$58/Baseline!B$73 + Baseline!B$62*Baseline!B$59/Baseline!B$74 + Baseline!B$63*Baseline!B$68/Baseline!B$75 + Baseline!B$69*Baseline!B$60/Baseline!B$76)</f>
        <v>1.6490107035970291E-9</v>
      </c>
      <c r="T539" s="40">
        <f>Baseline!B$33 * (C539 * Baseline!B$61*Baseline!B$61/Baseline!B$73 + Baseline!B$62*Baseline!B$62/Baseline!B$74 + Baseline!B$63*Baseline!B$63/Baseline!B$75 + Baseline!B$69*Baseline!B$69/Baseline!B$76)</f>
        <v>9.8551807034121898E-8</v>
      </c>
      <c r="U539" s="40"/>
      <c r="V539" s="40">
        <f>E539 * ( Baseline!B$87 * Baseline!B$7 )</f>
        <v>0.2365381876191667</v>
      </c>
      <c r="W539" s="40">
        <f>F539 * ( Baseline!D$87 * Baseline!B$11 )</f>
        <v>7.3145515329529919E-4</v>
      </c>
      <c r="X539" s="40">
        <f>G539 * ( Baseline!F$87 * Baseline!B$16 )</f>
        <v>3.7907318986569231E-3</v>
      </c>
      <c r="Y539" s="40">
        <f>H539 * ( Baseline!H$87 * Baseline!B$18 )</f>
        <v>6.3399659677638694E-4</v>
      </c>
      <c r="Z539" s="48">
        <f t="shared" si="0"/>
        <v>0.24169437126789531</v>
      </c>
      <c r="AA539" s="40">
        <f>I539 * ( Baseline!B$87 * Baseline!B$7 )</f>
        <v>4.115541515147451E-4</v>
      </c>
      <c r="AB539" s="1">
        <f>J539 * ( Baseline!D$87 * Baseline!B$11 )</f>
        <v>3.3110913430103986E-2</v>
      </c>
      <c r="AC539" s="1">
        <f>K539 * ( Baseline!F$87 * Baseline!B$16 )</f>
        <v>4.8383312046420168E-4</v>
      </c>
      <c r="AD539" s="1">
        <f>L539 * ( Baseline!F$87 * Baseline!B$16 )</f>
        <v>5.0815006349997759E-4</v>
      </c>
      <c r="AE539" s="48">
        <f t="shared" si="1"/>
        <v>3.4514450765582912E-2</v>
      </c>
      <c r="AF539" s="48">
        <f>M539 * ( Baseline!B$87 * Baseline!B$7 )</f>
        <v>1.1326980563503386E-3</v>
      </c>
      <c r="AG539" s="48">
        <f>N539 * ( Baseline!D$87 * Baseline!B$11 )</f>
        <v>2.5694927513406128E-4</v>
      </c>
      <c r="AH539" s="48">
        <f>O539 * ( Baseline!F$87 * Baseline!B$16 )</f>
        <v>4.6024166267914918E-2</v>
      </c>
      <c r="AI539" s="48">
        <f>P539 * ( Baseline!H$87 * Baseline!B$18 )</f>
        <v>5.7991331105619538E-4</v>
      </c>
      <c r="AJ539" s="48">
        <f t="shared" si="2"/>
        <v>4.7993726910455517E-2</v>
      </c>
      <c r="AK539" s="48">
        <f>Q539 * ( Baseline!B$87 * Baseline!B$7 )</f>
        <v>1.8711251480872938E-5</v>
      </c>
      <c r="AL539" s="48">
        <f>R539 * ( Baseline!D$87 * Baseline!B$11 )</f>
        <v>2.6986327506966758E-4</v>
      </c>
      <c r="AM539" s="48">
        <f>S539 * ( Baseline!F$87 * Baseline!B$16 )</f>
        <v>5.7278007385060123E-5</v>
      </c>
      <c r="AN539" s="48">
        <f>T539 * ( Baseline!H$87 * Baseline!B$18 )</f>
        <v>3.4658055646978422E-2</v>
      </c>
      <c r="AO539" s="48">
        <f t="shared" si="3"/>
        <v>3.500390818091402E-2</v>
      </c>
      <c r="AP539" s="48"/>
      <c r="AQ539" s="48">
        <f>V539 * ( (1-Baseline!B$88-Baseline!B$87) + (1-B539)*Baseline!B$88 )</f>
        <v>8.9975283477844753E-2</v>
      </c>
      <c r="AR539" s="48">
        <f>W539 * ( (1-Baseline!B$88-Baseline!B$87) + (1-B539)*Baseline!B$88 )</f>
        <v>2.7823365618677849E-4</v>
      </c>
      <c r="AS539" s="48">
        <f>X539 * ( (1-Baseline!B$88-Baseline!B$87) + (1-B539)*Baseline!B$88 )</f>
        <v>1.4419328253216406E-3</v>
      </c>
      <c r="AT539" s="48">
        <f>Y539 * ( (1-Baseline!B$88-Baseline!B$87) + (1-B539)*Baseline!B$88 )</f>
        <v>2.4116200471945265E-4</v>
      </c>
      <c r="AU539" s="48">
        <f t="shared" si="4"/>
        <v>9.1936611964072615E-2</v>
      </c>
      <c r="AV539" s="48">
        <f>AA539 * ( (1-Baseline!D$88-Baseline!D$87) + (1-B539)*Baseline!D$88 )</f>
        <v>2.8408505511770814E-4</v>
      </c>
      <c r="AW539" s="48">
        <f>AB539 * ( (1-Baseline!D$88-Baseline!D$87) + (1-B539)*Baseline!D$88 )</f>
        <v>2.2855596601731146E-2</v>
      </c>
      <c r="AX539" s="48">
        <f>AC539 * ( (1-Baseline!D$88-Baseline!D$87) + (1-B539)*Baseline!D$88 )</f>
        <v>3.3397733491195494E-4</v>
      </c>
      <c r="AY539" s="48">
        <f>AD539 * ( (1-Baseline!D$88-Baseline!D$87) + (1-B539)*Baseline!D$88 )</f>
        <v>3.5076268400195204E-4</v>
      </c>
      <c r="AZ539" s="48">
        <f t="shared" si="5"/>
        <v>2.3824421675762764E-2</v>
      </c>
      <c r="BA539" s="48">
        <f>AF539 * ( (1-Baseline!F$88-Baseline!F$87) + (1-Baseline!B$36)*Baseline!F$88 )</f>
        <v>8.1512576768750687E-4</v>
      </c>
      <c r="BB539" s="48">
        <f>AG539 * ( (1-Baseline!F$88-Baseline!F$87) + (1-Baseline!B$36)*Baseline!F$88 )</f>
        <v>1.849089207632748E-4</v>
      </c>
      <c r="BC539" s="48">
        <f>AH539 * ( (1-Baseline!F$88-Baseline!F$87) + (1-Baseline!B$36)*Baseline!F$88 )</f>
        <v>3.3120462819712149E-2</v>
      </c>
      <c r="BD539" s="48">
        <f>AI539 * ( (1-Baseline!F$88-Baseline!F$87) + (1-Baseline!B$36)*Baseline!F$88 )</f>
        <v>4.1732417586199202E-4</v>
      </c>
      <c r="BE539" s="48">
        <f t="shared" si="6"/>
        <v>3.4537821684024923E-2</v>
      </c>
      <c r="BF539" s="48">
        <f>AK539 * ( (1-Baseline!H$88-Baseline!H$87) + (1-Baseline!B$36)*Baseline!H$88 )</f>
        <v>1.4825298773325244E-5</v>
      </c>
      <c r="BG539" s="48">
        <f>AL539 * ( (1-Baseline!H$88-Baseline!H$87) + (1-Baseline!B$36)*Baseline!H$88 )</f>
        <v>2.1381807010319899E-4</v>
      </c>
      <c r="BH539" s="48">
        <f>AM539 * ( (1-Baseline!H$88-Baseline!H$87) + (1-Baseline!B$36)*Baseline!H$88 )</f>
        <v>4.5382510811330829E-5</v>
      </c>
      <c r="BI539" s="48">
        <f>AN539 * ( (1-Baseline!H$88-Baseline!H$87) + (1-Baseline!B$36)*Baseline!H$88 )</f>
        <v>2.746027065021394E-2</v>
      </c>
      <c r="BJ539" s="48">
        <f t="shared" si="7"/>
        <v>2.7734296529901795E-2</v>
      </c>
      <c r="BK539" s="48"/>
      <c r="BL539" s="48">
        <f t="shared" si="18"/>
        <v>0.97866651332556909</v>
      </c>
      <c r="BM539" s="48">
        <f t="shared" si="19"/>
        <v>3.0263640375991648E-3</v>
      </c>
      <c r="BN539" s="48">
        <f t="shared" si="20"/>
        <v>1.5683989158585973E-2</v>
      </c>
      <c r="BO539" s="48">
        <f t="shared" si="21"/>
        <v>2.6231334782458042E-3</v>
      </c>
      <c r="BP539" s="48">
        <f t="shared" si="8"/>
        <v>1</v>
      </c>
      <c r="BQ539" s="48">
        <f t="shared" si="22"/>
        <v>1.1924111274722595E-2</v>
      </c>
      <c r="BR539" s="48">
        <f t="shared" si="23"/>
        <v>0.95933479153379708</v>
      </c>
      <c r="BS539" s="48">
        <f t="shared" si="24"/>
        <v>1.4018276685042021E-2</v>
      </c>
      <c r="BT539" s="48">
        <f t="shared" si="25"/>
        <v>1.4722820506438253E-2</v>
      </c>
      <c r="BU539" s="48">
        <f t="shared" si="9"/>
        <v>1</v>
      </c>
      <c r="BV539" s="48">
        <f t="shared" si="26"/>
        <v>2.3600960568527517E-2</v>
      </c>
      <c r="BW539" s="48">
        <f t="shared" si="27"/>
        <v>5.3538095846039505E-3</v>
      </c>
      <c r="BX539" s="48">
        <f t="shared" si="28"/>
        <v>0.95896212339968279</v>
      </c>
      <c r="BY539" s="48">
        <f t="shared" si="29"/>
        <v>1.208310644718571E-2</v>
      </c>
      <c r="BZ539" s="48">
        <f t="shared" si="10"/>
        <v>0.99999999999999989</v>
      </c>
      <c r="CA539" s="48">
        <f t="shared" si="30"/>
        <v>5.3454749635857232E-4</v>
      </c>
      <c r="CB539" s="48">
        <f t="shared" si="31"/>
        <v>7.7095184250543574E-3</v>
      </c>
      <c r="CC539" s="48">
        <f t="shared" si="32"/>
        <v>1.636331780126515E-3</v>
      </c>
      <c r="CD539" s="48">
        <f t="shared" si="33"/>
        <v>0.99011960229846063</v>
      </c>
      <c r="CE539" s="48">
        <f t="shared" si="11"/>
        <v>1</v>
      </c>
      <c r="CF539" s="48"/>
      <c r="CG539" s="48">
        <f t="shared" si="34"/>
        <v>0.97866651332556909</v>
      </c>
      <c r="CH539" s="48">
        <f t="shared" si="35"/>
        <v>3.0263640375991648E-3</v>
      </c>
      <c r="CI539" s="48">
        <f t="shared" si="36"/>
        <v>1.5683989158585973E-2</v>
      </c>
      <c r="CJ539" s="48">
        <f t="shared" si="37"/>
        <v>2.6231334782458042E-3</v>
      </c>
      <c r="CK539" s="48">
        <f t="shared" si="12"/>
        <v>1</v>
      </c>
      <c r="CL539" s="48">
        <f t="shared" si="38"/>
        <v>1.1924111274722595E-2</v>
      </c>
      <c r="CM539" s="48">
        <f t="shared" si="39"/>
        <v>0.95933479153379708</v>
      </c>
      <c r="CN539" s="48">
        <f t="shared" si="40"/>
        <v>1.4018276685042021E-2</v>
      </c>
      <c r="CO539" s="48">
        <f t="shared" si="41"/>
        <v>1.4722820506438253E-2</v>
      </c>
      <c r="CP539" s="48">
        <f t="shared" si="13"/>
        <v>1</v>
      </c>
      <c r="CQ539" s="48">
        <f t="shared" si="42"/>
        <v>2.3600960568527517E-2</v>
      </c>
      <c r="CR539" s="48">
        <f t="shared" si="43"/>
        <v>5.3538095846039505E-3</v>
      </c>
      <c r="CS539" s="48">
        <f t="shared" si="44"/>
        <v>0.95896212339968279</v>
      </c>
      <c r="CT539" s="48">
        <f t="shared" si="45"/>
        <v>1.208310644718571E-2</v>
      </c>
      <c r="CU539" s="48">
        <f t="shared" si="14"/>
        <v>0.99999999999999989</v>
      </c>
      <c r="CV539" s="48">
        <f t="shared" si="46"/>
        <v>5.3454749635857232E-4</v>
      </c>
      <c r="CW539" s="48">
        <f t="shared" si="47"/>
        <v>7.7095184250543574E-3</v>
      </c>
      <c r="CX539" s="48">
        <f t="shared" si="48"/>
        <v>1.636331780126515E-3</v>
      </c>
      <c r="CY539" s="48">
        <f t="shared" si="49"/>
        <v>0.99011960229846063</v>
      </c>
      <c r="CZ539" s="48">
        <f t="shared" si="15"/>
        <v>1</v>
      </c>
      <c r="DA539" s="48"/>
      <c r="DB539" s="48">
        <f>(AQ539*Baseline!B$7 + AV539*Baseline!B$11 + BA539*Baseline!B$16 + BF539*Baseline!B$18)</f>
        <v>47656.93695197098</v>
      </c>
      <c r="DC539" s="48">
        <f>(AR539*Baseline!B$7 + AW539*Baseline!B$11 + BB539*Baseline!B$16 + BG539*Baseline!B$18)</f>
        <v>59560.388360702127</v>
      </c>
      <c r="DD539" s="48">
        <f>(AS539*Baseline!B$7 + AX539*Baseline!B$11 + BC539*Baseline!B$16 + BH539*Baseline!B$18)</f>
        <v>114453.51538592688</v>
      </c>
      <c r="DE539" s="48">
        <f>(AT539*Baseline!B$7 + AY539*Baseline!B$11 + BD539*Baseline!B$16 + BI539*Baseline!B$18)</f>
        <v>1259695.5090241942</v>
      </c>
      <c r="DF539" s="48">
        <f t="shared" si="16"/>
        <v>1481366.3497227943</v>
      </c>
      <c r="DG539" s="48"/>
      <c r="DH539" s="48">
        <f t="shared" si="50"/>
        <v>3.2170932572411236E-2</v>
      </c>
      <c r="DI539" s="48">
        <f t="shared" si="51"/>
        <v>4.0206386740084629E-2</v>
      </c>
      <c r="DJ539" s="48">
        <f t="shared" si="52"/>
        <v>7.7262127229597452E-2</v>
      </c>
      <c r="DK539" s="48">
        <f t="shared" si="53"/>
        <v>0.85036055345790662</v>
      </c>
      <c r="DL539" s="48">
        <f t="shared" si="17"/>
        <v>1</v>
      </c>
      <c r="DM539" s="48"/>
      <c r="DN539" s="48">
        <f>DH539 / (Baseline!B$7/Baseline!B$17)</f>
        <v>3.4340354535999387</v>
      </c>
      <c r="DO539" s="48">
        <f>DI539 / (Baseline!B$11/Baseline!B$17)</f>
        <v>0.97060141974077396</v>
      </c>
      <c r="DP539" s="48">
        <f>DJ539 / (Baseline!B$16/Baseline!B$17)</f>
        <v>1.1939333570536323</v>
      </c>
      <c r="DQ539" s="48">
        <f>DK539 / (Baseline!B$18/Baseline!B$17)</f>
        <v>0.96140767734791543</v>
      </c>
      <c r="DR539" s="71"/>
      <c r="DS539" s="48">
        <f>(AU539*Baseline!B$34)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2.6320023044610893E-2</v>
      </c>
      <c r="DT539" s="48">
        <f>(AZ539*Baseline!B$34) + (Baseline!D$88*(1-Baseline!D$89)*Baseline!B$35) + (Baseline!D$88*Baseline!D$89*((1-Baseline!D$90)*Baseline!B$40 + Baseline!D$90*Baseline!B$41))</f>
        <v>9.9872312513644181E-3</v>
      </c>
      <c r="DU539" s="48">
        <f>(BE539*Baseline!B$34) + (Baseline!F$88*(1-Baseline!F$89)*Baseline!B$35) + (Baseline!F$88*Baseline!F$89*((1-Baseline!F$90)*Baseline!B$40 + Baseline!F$90*Baseline!B$41))</f>
        <v>1.2911313252603741E-2</v>
      </c>
      <c r="DV539" s="48">
        <f>(BJ539*Baseline!B$34) + (Baseline!H$88*(1-Baseline!H$89)*Baseline!B$35) + (Baseline!H$88*Baseline!H$89*((1-Baseline!H$90)*Baseline!B$40 + Baseline!H$90*Baseline!B$41))</f>
        <v>9.3051444794852705E-3</v>
      </c>
      <c r="DW539" s="48">
        <f>( DS539*Baseline!B$7 + DT539*Baseline!B$11 + DU539*Baseline!B$16 + DV539*Baseline!B$18 ) / Baseline!B$17</f>
        <v>9.7261624978547869E-3</v>
      </c>
    </row>
    <row r="540" spans="1:127">
      <c r="A540" s="7" t="s">
        <v>849</v>
      </c>
      <c r="B540" s="1">
        <f>MIN( MAX( NORMINV( MCrands!B540, (B$5+B$4)/2, (B$5-B$4)/3.29 ), 0 ), 1 )</f>
        <v>0.21091168551016348</v>
      </c>
      <c r="C540" s="1">
        <f>MAX( NORMINV( MCrands!C540, (C$5+C$4)/2, (C$5-C$4)/3.29 ), 0 )</f>
        <v>2.5485974694598115</v>
      </c>
      <c r="D540" s="40"/>
      <c r="E540" s="40">
        <f>Baseline!B$33 * (C540 * Baseline!B$66*Baseline!B$66/Baseline!B$73 + Baseline!B$52*Baseline!B$52/Baseline!B$74 + Baseline!B$53*Baseline!B$53/Baseline!B$75 + Baseline!B$54*Baseline!B$54/Baseline!B$76)</f>
        <v>2.1335277565489251E-5</v>
      </c>
      <c r="F540" s="40">
        <f>Baseline!B$33 * (C540 * Baseline!B$66*Baseline!B$57/Baseline!B$73 + Baseline!B$52*Baseline!B$67/Baseline!B$74 + Baseline!B$53*Baseline!B$55/Baseline!B$75 + Baseline!B$54*Baseline!B$56/Baseline!B$76)</f>
        <v>3.9458025632082078E-8</v>
      </c>
      <c r="G540" s="1">
        <f>Baseline!B$33 * (C540 * Baseline!B$66*Baseline!B$58/Baseline!B$73 + Baseline!B$52*Baseline!B$59/Baseline!B$74 + Baseline!B$53*Baseline!B$68/Baseline!B$75 + Baseline!B$54*Baseline!B$60/Baseline!B$76)</f>
        <v>1.0865535555418624E-7</v>
      </c>
      <c r="H540" s="40">
        <f>Baseline!B$33 * (C540 * Baseline!B$66*Baseline!B$61/Baseline!B$73 + Baseline!B$52*Baseline!B$62/Baseline!B$74 + Baseline!B$53*Baseline!B$63/Baseline!B$75 + Baseline!B$54*Baseline!B$69/Baseline!B$76)</f>
        <v>1.7549705535725E-9</v>
      </c>
      <c r="I540" s="40">
        <f>Baseline!B$33 * (C540 * Baseline!B$57*Baseline!B$66/Baseline!B$73 + Baseline!B$67*Baseline!B$52/Baseline!B$74 + Baseline!B$55*Baseline!B$53/Baseline!B$75 + Baseline!B$56*Baseline!B$54/Baseline!B$76)</f>
        <v>3.9458025632082078E-8</v>
      </c>
      <c r="J540" s="1">
        <f>Baseline!B$33 * (C540 * Baseline!B$57*Baseline!B$57/Baseline!B$73 + Baseline!B$67*Baseline!B$67/Baseline!B$74 + Baseline!B$55*Baseline!B$55/Baseline!B$75 + Baseline!B$56*Baseline!B$56/Baseline!B$76)</f>
        <v>1.7949606265048952E-6</v>
      </c>
      <c r="K540" s="40">
        <f>Baseline!B$33 * (C540 * Baseline!B$57*Baseline!B$58/Baseline!B$73 + Baseline!B$67*Baseline!B$59/Baseline!B$74 + Baseline!B$55*Baseline!B$68/Baseline!B$75 + Baseline!B$56*Baseline!B$60/Baseline!B$76)</f>
        <v>1.3929296201766881E-8</v>
      </c>
      <c r="L540" s="1">
        <f>Baseline!B$33 * (C540 * Baseline!B$57*Baseline!B$61/Baseline!B$73 + Baseline!B$67*Baseline!B$62/Baseline!B$74 + Baseline!B$55*Baseline!B$63/Baseline!B$75 + Baseline!B$56*Baseline!B$69/Baseline!B$76)</f>
        <v>1.4629428739430319E-8</v>
      </c>
      <c r="M540" s="40">
        <f>Baseline!B$33 * (C540 * Baseline!B$58*Baseline!B$66/Baseline!B$73 + Baseline!B$59*Baseline!B$52/Baseline!B$74 + Baseline!B$68*Baseline!B$53/Baseline!B$75 + Baseline!B$60*Baseline!B$54/Baseline!B$76)</f>
        <v>1.0865535555418624E-7</v>
      </c>
      <c r="N540" s="1">
        <f>Baseline!B$33 * (C540 * Baseline!B$58*Baseline!B$57/Baseline!B$73 + Baseline!B$59*Baseline!B$67/Baseline!B$74 + Baseline!B$68*Baseline!B$55/Baseline!B$75 + Baseline!B$60*Baseline!B$56/Baseline!B$76)</f>
        <v>1.3929296201766881E-8</v>
      </c>
      <c r="O540" s="1">
        <f>Baseline!B$33 * (C540 * Baseline!B$58*Baseline!B$58/Baseline!B$73 + Baseline!B$59*Baseline!B$59/Baseline!B$74 + Baseline!B$68*Baseline!B$68/Baseline!B$75 + Baseline!B$60*Baseline!B$60/Baseline!B$76)</f>
        <v>1.3250170049238377E-6</v>
      </c>
      <c r="P540" s="40">
        <f>Baseline!B$33 * (C540 * Baseline!B$58*Baseline!B$61/Baseline!B$73 + Baseline!B$59*Baseline!B$62/Baseline!B$74 + Baseline!B$68*Baseline!B$63/Baseline!B$75 + Baseline!B$60*Baseline!B$69/Baseline!B$76)</f>
        <v>1.6489949793014184E-9</v>
      </c>
      <c r="Q540" s="40">
        <f>Baseline!B$33 * (C540 * Baseline!B$61*Baseline!B$66/Baseline!B$73 + Baseline!B$62*Baseline!B$52/Baseline!B$74 + Baseline!B$63*Baseline!B$53/Baseline!B$75 + Baseline!B$69*Baseline!B$54/Baseline!B$76)</f>
        <v>1.7549705535725E-9</v>
      </c>
      <c r="R540" s="40">
        <f>Baseline!B$33 * (C540 * Baseline!B$61*Baseline!B$57/Baseline!B$73 + Baseline!B$62*Baseline!B$67/Baseline!B$74 + Baseline!B$63*Baseline!B$55/Baseline!B$75 + Baseline!B$69*Baseline!B$56/Baseline!B$76)</f>
        <v>1.4629428739430319E-8</v>
      </c>
      <c r="S540" s="40">
        <f>Baseline!B$33 * (C540 * Baseline!B$61*Baseline!B$58/Baseline!B$73 + Baseline!B$62*Baseline!B$59/Baseline!B$74 + Baseline!B$63*Baseline!B$68/Baseline!B$75 + Baseline!B$69*Baseline!B$60/Baseline!B$76)</f>
        <v>1.6489949793014184E-9</v>
      </c>
      <c r="T540" s="40">
        <f>Baseline!B$33 * (C540 * Baseline!B$61*Baseline!B$61/Baseline!B$73 + Baseline!B$62*Baseline!B$62/Baseline!B$74 + Baseline!B$63*Baseline!B$63/Baseline!B$75 + Baseline!B$69*Baseline!B$69/Baseline!B$76)</f>
        <v>9.855180546169233E-8</v>
      </c>
      <c r="U540" s="40"/>
      <c r="V540" s="40">
        <f>E540 * ( Baseline!B$87 * Baseline!B$7 )</f>
        <v>0.22143884585221293</v>
      </c>
      <c r="W540" s="40">
        <f>F540 * ( Baseline!D$87 * Baseline!B$11 )</f>
        <v>7.2786624541862604E-4</v>
      </c>
      <c r="X540" s="40">
        <f>G540 * ( Baseline!F$87 * Baseline!B$16 )</f>
        <v>3.7741187757504529E-3</v>
      </c>
      <c r="Y540" s="40">
        <f>H540 * ( Baseline!H$87 * Baseline!B$18 )</f>
        <v>6.171765788471539E-4</v>
      </c>
      <c r="Z540" s="48">
        <f t="shared" si="0"/>
        <v>0.22655800745222918</v>
      </c>
      <c r="AA540" s="40">
        <f>I540 * ( Baseline!B$87 * Baseline!B$7 )</f>
        <v>4.095348480353799E-4</v>
      </c>
      <c r="AB540" s="1">
        <f>J540 * ( Baseline!D$87 * Baseline!B$11 )</f>
        <v>3.3110912950143047E-2</v>
      </c>
      <c r="AC540" s="1">
        <f>K540 * ( Baseline!F$87 * Baseline!B$16 )</f>
        <v>4.8383089871590251E-4</v>
      </c>
      <c r="AD540" s="1">
        <f>L540 * ( Baseline!F$87 * Baseline!B$16 )</f>
        <v>5.0814984132514774E-4</v>
      </c>
      <c r="AE540" s="48">
        <f t="shared" si="1"/>
        <v>3.4512428538219481E-2</v>
      </c>
      <c r="AF540" s="48">
        <f>M540 * ( Baseline!B$87 * Baseline!B$7 )</f>
        <v>1.1277339352968991E-3</v>
      </c>
      <c r="AG540" s="48">
        <f>N540 * ( Baseline!D$87 * Baseline!B$11 )</f>
        <v>2.5694809523010088E-4</v>
      </c>
      <c r="AH540" s="48">
        <f>O540 * ( Baseline!F$87 * Baseline!B$16 )</f>
        <v>4.6024160806117008E-2</v>
      </c>
      <c r="AI540" s="48">
        <f>P540 * ( Baseline!H$87 * Baseline!B$18 )</f>
        <v>5.7990778123864371E-4</v>
      </c>
      <c r="AJ540" s="48">
        <f t="shared" si="2"/>
        <v>4.7988750617882651E-2</v>
      </c>
      <c r="AK540" s="48">
        <f>Q540 * ( Baseline!B$87 * Baseline!B$7 )</f>
        <v>1.8214839375528978E-5</v>
      </c>
      <c r="AL540" s="48">
        <f>R540 * ( Baseline!D$87 * Baseline!B$11 )</f>
        <v>2.6986315707927159E-4</v>
      </c>
      <c r="AM540" s="48">
        <f>S540 * ( Baseline!F$87 * Baseline!B$16 )</f>
        <v>5.7277461205269932E-5</v>
      </c>
      <c r="AN540" s="48">
        <f>T540 * ( Baseline!H$87 * Baseline!B$18 )</f>
        <v>3.4658055093996665E-2</v>
      </c>
      <c r="AO540" s="48">
        <f t="shared" si="3"/>
        <v>3.5003410551656733E-2</v>
      </c>
      <c r="AP540" s="48"/>
      <c r="AQ540" s="48">
        <f>V540 * ( (1-Baseline!B$88-Baseline!B$87) + (1-B540)*Baseline!B$88 )</f>
        <v>0.17513345875863279</v>
      </c>
      <c r="AR540" s="48">
        <f>W540 * ( (1-Baseline!B$88-Baseline!B$87) + (1-B540)*Baseline!B$88 )</f>
        <v>5.7566111575066241E-4</v>
      </c>
      <c r="AS540" s="48">
        <f>X540 * ( (1-Baseline!B$88-Baseline!B$87) + (1-B540)*Baseline!B$88 )</f>
        <v>2.9849075143943095E-3</v>
      </c>
      <c r="AT540" s="48">
        <f>Y540 * ( (1-Baseline!B$88-Baseline!B$87) + (1-B540)*Baseline!B$88 )</f>
        <v>4.8811792033300072E-4</v>
      </c>
      <c r="AU540" s="48">
        <f t="shared" si="4"/>
        <v>0.17918214530911078</v>
      </c>
      <c r="AV540" s="48">
        <f>AA540 * ( (1-Baseline!D$88-Baseline!D$87) + (1-B540)*Baseline!D$88 )</f>
        <v>3.6731588617323652E-4</v>
      </c>
      <c r="AW540" s="48">
        <f>AB540 * ( (1-Baseline!D$88-Baseline!D$87) + (1-B540)*Baseline!D$88 )</f>
        <v>2.9697507771636548E-2</v>
      </c>
      <c r="AX540" s="48">
        <f>AC540 * ( (1-Baseline!D$88-Baseline!D$87) + (1-B540)*Baseline!D$88 )</f>
        <v>4.3395275438067721E-4</v>
      </c>
      <c r="AY540" s="48">
        <f>AD540 * ( (1-Baseline!D$88-Baseline!D$87) + (1-B540)*Baseline!D$88 )</f>
        <v>4.5576465634253246E-4</v>
      </c>
      <c r="AZ540" s="48">
        <f t="shared" si="5"/>
        <v>3.0954541068532994E-2</v>
      </c>
      <c r="BA540" s="48">
        <f>AF540 * ( (1-Baseline!F$88-Baseline!F$87) + (1-Baseline!B$36)*Baseline!F$88 )</f>
        <v>8.1155342732557815E-4</v>
      </c>
      <c r="BB540" s="48">
        <f>AG540 * ( (1-Baseline!F$88-Baseline!F$87) + (1-Baseline!B$36)*Baseline!F$88 )</f>
        <v>1.8490807166662797E-4</v>
      </c>
      <c r="BC540" s="48">
        <f>AH540 * ( (1-Baseline!F$88-Baseline!F$87) + (1-Baseline!B$36)*Baseline!F$88 )</f>
        <v>3.31204588892276E-2</v>
      </c>
      <c r="BD540" s="48">
        <f>AI540 * ( (1-Baseline!F$88-Baseline!F$87) + (1-Baseline!B$36)*Baseline!F$88 )</f>
        <v>4.173201964283277E-4</v>
      </c>
      <c r="BE540" s="48">
        <f t="shared" si="6"/>
        <v>3.4534240584648136E-2</v>
      </c>
      <c r="BF540" s="48">
        <f>AK540 * ( (1-Baseline!H$88-Baseline!H$87) + (1-Baseline!B$36)*Baseline!H$88 )</f>
        <v>1.4431981534019118E-5</v>
      </c>
      <c r="BG540" s="48">
        <f>AL540 * ( (1-Baseline!H$88-Baseline!H$87) + (1-Baseline!B$36)*Baseline!H$88 )</f>
        <v>2.1381797661704845E-4</v>
      </c>
      <c r="BH540" s="48">
        <f>AM540 * ( (1-Baseline!H$88-Baseline!H$87) + (1-Baseline!B$36)*Baseline!H$88 )</f>
        <v>4.5382078062159466E-5</v>
      </c>
      <c r="BI540" s="48">
        <f>AN540 * ( (1-Baseline!H$88-Baseline!H$87) + (1-Baseline!B$36)*Baseline!H$88 )</f>
        <v>2.7460270212075436E-2</v>
      </c>
      <c r="BJ540" s="48">
        <f t="shared" si="7"/>
        <v>2.7733902248288662E-2</v>
      </c>
      <c r="BK540" s="48"/>
      <c r="BL540" s="48">
        <f t="shared" si="18"/>
        <v>0.97740463178686965</v>
      </c>
      <c r="BM540" s="48">
        <f t="shared" si="19"/>
        <v>3.2127147197483189E-3</v>
      </c>
      <c r="BN540" s="48">
        <f t="shared" si="20"/>
        <v>1.6658509748529827E-2</v>
      </c>
      <c r="BO540" s="48">
        <f t="shared" si="21"/>
        <v>2.7241437448521366E-3</v>
      </c>
      <c r="BP540" s="48">
        <f t="shared" si="8"/>
        <v>0.99999999999999978</v>
      </c>
      <c r="BQ540" s="48">
        <f t="shared" si="22"/>
        <v>1.1866300500466262E-2</v>
      </c>
      <c r="BR540" s="48">
        <f t="shared" si="23"/>
        <v>0.95939098905994469</v>
      </c>
      <c r="BS540" s="48">
        <f t="shared" si="24"/>
        <v>1.4019033699123848E-2</v>
      </c>
      <c r="BT540" s="48">
        <f t="shared" si="25"/>
        <v>1.4723676740465147E-2</v>
      </c>
      <c r="BU540" s="48">
        <f t="shared" si="9"/>
        <v>0.99999999999999989</v>
      </c>
      <c r="BV540" s="48">
        <f t="shared" si="26"/>
        <v>2.3499964487024121E-2</v>
      </c>
      <c r="BW540" s="48">
        <f t="shared" si="27"/>
        <v>5.3543401718475058E-3</v>
      </c>
      <c r="BX540" s="48">
        <f t="shared" si="28"/>
        <v>0.95906145114281105</v>
      </c>
      <c r="BY540" s="48">
        <f t="shared" si="29"/>
        <v>1.2084244198317291E-2</v>
      </c>
      <c r="BZ540" s="48">
        <f t="shared" si="10"/>
        <v>1</v>
      </c>
      <c r="CA540" s="48">
        <f t="shared" si="30"/>
        <v>5.2037327473127785E-4</v>
      </c>
      <c r="CB540" s="48">
        <f t="shared" si="31"/>
        <v>7.7096246573178226E-3</v>
      </c>
      <c r="CC540" s="48">
        <f t="shared" si="32"/>
        <v>1.6363394395738091E-3</v>
      </c>
      <c r="CD540" s="48">
        <f t="shared" si="33"/>
        <v>0.99013366262837721</v>
      </c>
      <c r="CE540" s="48">
        <f t="shared" si="11"/>
        <v>1.0000000000000002</v>
      </c>
      <c r="CF540" s="48"/>
      <c r="CG540" s="48">
        <f t="shared" si="34"/>
        <v>0.97740463178686965</v>
      </c>
      <c r="CH540" s="48">
        <f t="shared" si="35"/>
        <v>3.2127147197483189E-3</v>
      </c>
      <c r="CI540" s="48">
        <f t="shared" si="36"/>
        <v>1.6658509748529827E-2</v>
      </c>
      <c r="CJ540" s="48">
        <f t="shared" si="37"/>
        <v>2.7241437448521366E-3</v>
      </c>
      <c r="CK540" s="48">
        <f t="shared" si="12"/>
        <v>0.99999999999999978</v>
      </c>
      <c r="CL540" s="48">
        <f t="shared" si="38"/>
        <v>1.1866300500466262E-2</v>
      </c>
      <c r="CM540" s="48">
        <f t="shared" si="39"/>
        <v>0.95939098905994469</v>
      </c>
      <c r="CN540" s="48">
        <f t="shared" si="40"/>
        <v>1.4019033699123848E-2</v>
      </c>
      <c r="CO540" s="48">
        <f t="shared" si="41"/>
        <v>1.4723676740465147E-2</v>
      </c>
      <c r="CP540" s="48">
        <f t="shared" si="13"/>
        <v>0.99999999999999989</v>
      </c>
      <c r="CQ540" s="48">
        <f t="shared" si="42"/>
        <v>2.3499964487024121E-2</v>
      </c>
      <c r="CR540" s="48">
        <f t="shared" si="43"/>
        <v>5.3543401718475058E-3</v>
      </c>
      <c r="CS540" s="48">
        <f t="shared" si="44"/>
        <v>0.95906145114281105</v>
      </c>
      <c r="CT540" s="48">
        <f t="shared" si="45"/>
        <v>1.2084244198317291E-2</v>
      </c>
      <c r="CU540" s="48">
        <f t="shared" si="14"/>
        <v>1</v>
      </c>
      <c r="CV540" s="48">
        <f t="shared" si="46"/>
        <v>5.2037327473127785E-4</v>
      </c>
      <c r="CW540" s="48">
        <f t="shared" si="47"/>
        <v>7.7096246573178226E-3</v>
      </c>
      <c r="CX540" s="48">
        <f t="shared" si="48"/>
        <v>1.6363394395738091E-3</v>
      </c>
      <c r="CY540" s="48">
        <f t="shared" si="49"/>
        <v>0.99013366262837721</v>
      </c>
      <c r="CZ540" s="48">
        <f t="shared" si="15"/>
        <v>1.0000000000000002</v>
      </c>
      <c r="DA540" s="48"/>
      <c r="DB540" s="48">
        <f>(AQ540*Baseline!B$7 + AV540*Baseline!B$11 + BA540*Baseline!B$16 + BF540*Baseline!B$18)</f>
        <v>89107.16663852481</v>
      </c>
      <c r="DC540" s="48">
        <f>(AR540*Baseline!B$7 + AW540*Baseline!B$11 + BB540*Baseline!B$16 + BG540*Baseline!B$18)</f>
        <v>74377.481520213711</v>
      </c>
      <c r="DD540" s="48">
        <f>(AS540*Baseline!B$7 + AX540*Baseline!B$11 + BC540*Baseline!B$16 + BH540*Baseline!B$18)</f>
        <v>115416.22781204274</v>
      </c>
      <c r="DE540" s="48">
        <f>(AT540*Baseline!B$7 + AY540*Baseline!B$11 + BD540*Baseline!B$16 + BI540*Baseline!B$18)</f>
        <v>1260040.4316484791</v>
      </c>
      <c r="DF540" s="48">
        <f t="shared" si="16"/>
        <v>1538941.3076192604</v>
      </c>
      <c r="DG540" s="48"/>
      <c r="DH540" s="48">
        <f t="shared" si="50"/>
        <v>5.7901601703299166E-2</v>
      </c>
      <c r="DI540" s="48">
        <f t="shared" si="51"/>
        <v>4.8330291189126344E-2</v>
      </c>
      <c r="DJ540" s="48">
        <f t="shared" si="52"/>
        <v>7.4997160216975042E-2</v>
      </c>
      <c r="DK540" s="48">
        <f t="shared" si="53"/>
        <v>0.81877094689059937</v>
      </c>
      <c r="DL540" s="48">
        <f t="shared" si="17"/>
        <v>1</v>
      </c>
      <c r="DM540" s="48"/>
      <c r="DN540" s="48">
        <f>DH540 / (Baseline!B$7/Baseline!B$17)</f>
        <v>6.1806151444881481</v>
      </c>
      <c r="DO540" s="48">
        <f>DI540 / (Baseline!B$11/Baseline!B$17)</f>
        <v>1.166716361455173</v>
      </c>
      <c r="DP540" s="48">
        <f>DJ540 / (Baseline!B$16/Baseline!B$17)</f>
        <v>1.1589327718256337</v>
      </c>
      <c r="DQ540" s="48">
        <f>DK540 / (Baseline!B$18/Baseline!B$17)</f>
        <v>0.92569283832497307</v>
      </c>
      <c r="DR540" s="71"/>
      <c r="DS540" s="48">
        <f>(AU540*Baseline!B$34)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3.9406853046366624E-2</v>
      </c>
      <c r="DT540" s="48">
        <f>(AZ540*Baseline!B$34) + (Baseline!D$88*(1-Baseline!D$89)*Baseline!B$35) + (Baseline!D$88*Baseline!D$89*((1-Baseline!D$90)*Baseline!B$40 + Baseline!D$90*Baseline!B$41))</f>
        <v>1.1056749160279952E-2</v>
      </c>
      <c r="DU540" s="48">
        <f>(BE540*Baseline!B$34) + (Baseline!F$88*(1-Baseline!F$89)*Baseline!B$35) + (Baseline!F$88*Baseline!F$89*((1-Baseline!F$90)*Baseline!B$40 + Baseline!F$90*Baseline!B$41))</f>
        <v>1.2910776087697223E-2</v>
      </c>
      <c r="DV540" s="48">
        <f>(BJ540*Baseline!B$34) + (Baseline!H$88*(1-Baseline!H$89)*Baseline!B$35) + (Baseline!H$88*Baseline!H$89*((1-Baseline!H$90)*Baseline!B$40 + Baseline!H$90*Baseline!B$41))</f>
        <v>9.3050853372433004E-3</v>
      </c>
      <c r="DW540" s="48">
        <f>( DS540*Baseline!B$7 + DT540*Baseline!B$11 + DU540*Baseline!B$16 + DV540*Baseline!B$18 ) / Baseline!B$17</f>
        <v>9.8929801580166631E-3</v>
      </c>
    </row>
    <row r="541" spans="1:127">
      <c r="A541" s="7" t="s">
        <v>850</v>
      </c>
      <c r="B541" s="1">
        <f>MIN( MAX( NORMINV( MCrands!B541, (B$5+B$4)/2, (B$5-B$4)/3.29 ), 0 ), 1 )</f>
        <v>0.44351935166707773</v>
      </c>
      <c r="C541" s="1">
        <f>MAX( NORMINV( MCrands!C541, (C$5+C$4)/2, (C$5-C$4)/3.29 ), 0 )</f>
        <v>2.6364790159974496</v>
      </c>
      <c r="D541" s="40"/>
      <c r="E541" s="40">
        <f>Baseline!B$33 * (C541 * Baseline!B$66*Baseline!B$66/Baseline!B$73 + Baseline!B$52*Baseline!B$52/Baseline!B$74 + Baseline!B$53*Baseline!B$53/Baseline!B$75 + Baseline!B$54*Baseline!B$54/Baseline!B$76)</f>
        <v>2.2070674102258643E-5</v>
      </c>
      <c r="F541" s="40">
        <f>Baseline!B$33 * (C541 * Baseline!B$66*Baseline!B$57/Baseline!B$73 + Baseline!B$52*Baseline!B$67/Baseline!B$74 + Baseline!B$53*Baseline!B$55/Baseline!B$75 + Baseline!B$54*Baseline!B$56/Baseline!B$76)</f>
        <v>3.9556373547397276E-8</v>
      </c>
      <c r="G541" s="1">
        <f>Baseline!B$33 * (C541 * Baseline!B$66*Baseline!B$58/Baseline!B$73 + Baseline!B$52*Baseline!B$59/Baseline!B$74 + Baseline!B$53*Baseline!B$68/Baseline!B$75 + Baseline!B$54*Baseline!B$60/Baseline!B$76)</f>
        <v>1.0889712751266944E-7</v>
      </c>
      <c r="H541" s="40">
        <f>Baseline!B$33 * (C541 * Baseline!B$66*Baseline!B$61/Baseline!B$73 + Baseline!B$52*Baseline!B$62/Baseline!B$74 + Baseline!B$53*Baseline!B$63/Baseline!B$75 + Baseline!B$54*Baseline!B$69/Baseline!B$76)</f>
        <v>1.7791477494208194E-9</v>
      </c>
      <c r="I541" s="40">
        <f>Baseline!B$33 * (C541 * Baseline!B$57*Baseline!B$66/Baseline!B$73 + Baseline!B$67*Baseline!B$52/Baseline!B$74 + Baseline!B$55*Baseline!B$53/Baseline!B$75 + Baseline!B$56*Baseline!B$54/Baseline!B$76)</f>
        <v>3.9556373547397276E-8</v>
      </c>
      <c r="J541" s="1">
        <f>Baseline!B$33 * (C541 * Baseline!B$57*Baseline!B$57/Baseline!B$73 + Baseline!B$67*Baseline!B$67/Baseline!B$74 + Baseline!B$55*Baseline!B$55/Baseline!B$75 + Baseline!B$56*Baseline!B$56/Baseline!B$76)</f>
        <v>1.7949606396574081E-6</v>
      </c>
      <c r="K541" s="40">
        <f>Baseline!B$33 * (C541 * Baseline!B$57*Baseline!B$58/Baseline!B$73 + Baseline!B$67*Baseline!B$59/Baseline!B$74 + Baseline!B$55*Baseline!B$68/Baseline!B$75 + Baseline!B$56*Baseline!B$60/Baseline!B$76)</f>
        <v>1.3929328535027794E-8</v>
      </c>
      <c r="L541" s="1">
        <f>Baseline!B$33 * (C541 * Baseline!B$57*Baseline!B$61/Baseline!B$73 + Baseline!B$67*Baseline!B$62/Baseline!B$74 + Baseline!B$55*Baseline!B$63/Baseline!B$75 + Baseline!B$56*Baseline!B$69/Baseline!B$76)</f>
        <v>1.462943197275641E-8</v>
      </c>
      <c r="M541" s="40">
        <f>Baseline!B$33 * (C541 * Baseline!B$58*Baseline!B$66/Baseline!B$73 + Baseline!B$59*Baseline!B$52/Baseline!B$74 + Baseline!B$68*Baseline!B$53/Baseline!B$75 + Baseline!B$60*Baseline!B$54/Baseline!B$76)</f>
        <v>1.0889712751266944E-7</v>
      </c>
      <c r="N541" s="1">
        <f>Baseline!B$33 * (C541 * Baseline!B$58*Baseline!B$57/Baseline!B$73 + Baseline!B$59*Baseline!B$67/Baseline!B$74 + Baseline!B$68*Baseline!B$55/Baseline!B$75 + Baseline!B$60*Baseline!B$56/Baseline!B$76)</f>
        <v>1.3929328535027794E-8</v>
      </c>
      <c r="O541" s="1">
        <f>Baseline!B$33 * (C541 * Baseline!B$58*Baseline!B$58/Baseline!B$73 + Baseline!B$59*Baseline!B$59/Baseline!B$74 + Baseline!B$68*Baseline!B$68/Baseline!B$75 + Baseline!B$60*Baseline!B$60/Baseline!B$76)</f>
        <v>1.3250170844097708E-6</v>
      </c>
      <c r="P541" s="40">
        <f>Baseline!B$33 * (C541 * Baseline!B$58*Baseline!B$61/Baseline!B$73 + Baseline!B$59*Baseline!B$62/Baseline!B$74 + Baseline!B$68*Baseline!B$63/Baseline!B$75 + Baseline!B$60*Baseline!B$69/Baseline!B$76)</f>
        <v>1.6490029278947265E-9</v>
      </c>
      <c r="Q541" s="40">
        <f>Baseline!B$33 * (C541 * Baseline!B$61*Baseline!B$66/Baseline!B$73 + Baseline!B$62*Baseline!B$52/Baseline!B$74 + Baseline!B$63*Baseline!B$53/Baseline!B$75 + Baseline!B$69*Baseline!B$54/Baseline!B$76)</f>
        <v>1.7791477494208194E-9</v>
      </c>
      <c r="R541" s="40">
        <f>Baseline!B$33 * (C541 * Baseline!B$61*Baseline!B$57/Baseline!B$73 + Baseline!B$62*Baseline!B$67/Baseline!B$74 + Baseline!B$63*Baseline!B$55/Baseline!B$75 + Baseline!B$69*Baseline!B$56/Baseline!B$76)</f>
        <v>1.462943197275641E-8</v>
      </c>
      <c r="S541" s="40">
        <f>Baseline!B$33 * (C541 * Baseline!B$61*Baseline!B$58/Baseline!B$73 + Baseline!B$62*Baseline!B$59/Baseline!B$74 + Baseline!B$63*Baseline!B$68/Baseline!B$75 + Baseline!B$69*Baseline!B$60/Baseline!B$76)</f>
        <v>1.6490029278947265E-9</v>
      </c>
      <c r="T541" s="40">
        <f>Baseline!B$33 * (C541 * Baseline!B$61*Baseline!B$61/Baseline!B$73 + Baseline!B$62*Baseline!B$62/Baseline!B$74 + Baseline!B$63*Baseline!B$63/Baseline!B$75 + Baseline!B$69*Baseline!B$69/Baseline!B$76)</f>
        <v>9.8551806256551648E-8</v>
      </c>
      <c r="U541" s="40"/>
      <c r="V541" s="40">
        <f>E541 * ( Baseline!B$87 * Baseline!B$7 )</f>
        <v>0.22907152650734244</v>
      </c>
      <c r="W541" s="40">
        <f>F541 * ( Baseline!D$87 * Baseline!B$11 )</f>
        <v>7.2968042964904575E-4</v>
      </c>
      <c r="X541" s="40">
        <f>G541 * ( Baseline!F$87 * Baseline!B$16 )</f>
        <v>3.7825166691014748E-3</v>
      </c>
      <c r="Y541" s="40">
        <f>H541 * ( Baseline!H$87 * Baseline!B$18 )</f>
        <v>6.2567905713056913E-4</v>
      </c>
      <c r="Z541" s="48">
        <f t="shared" si="0"/>
        <v>0.23420940266322354</v>
      </c>
      <c r="AA541" s="40">
        <f>I541 * ( Baseline!B$87 * Baseline!B$7 )</f>
        <v>4.1055560104843634E-4</v>
      </c>
      <c r="AB541" s="1">
        <f>J541 * ( Baseline!D$87 * Baseline!B$11 )</f>
        <v>3.3110913192762138E-2</v>
      </c>
      <c r="AC541" s="1">
        <f>K541 * ( Baseline!F$87 * Baseline!B$16 )</f>
        <v>4.8383202180428105E-4</v>
      </c>
      <c r="AD541" s="1">
        <f>L541 * ( Baseline!F$87 * Baseline!B$16 )</f>
        <v>5.0814995363398553E-4</v>
      </c>
      <c r="AE541" s="48">
        <f t="shared" si="1"/>
        <v>3.4513450769248839E-2</v>
      </c>
      <c r="AF541" s="48">
        <f>M541 * ( Baseline!B$87 * Baseline!B$7 )</f>
        <v>1.1302432864539961E-3</v>
      </c>
      <c r="AG541" s="48">
        <f>N541 * ( Baseline!D$87 * Baseline!B$11 )</f>
        <v>2.5694869166869216E-4</v>
      </c>
      <c r="AH541" s="48">
        <f>O541 * ( Baseline!F$87 * Baseline!B$16 )</f>
        <v>4.6024163567042607E-2</v>
      </c>
      <c r="AI541" s="48">
        <f>P541 * ( Baseline!H$87 * Baseline!B$18 )</f>
        <v>5.799105765480092E-4</v>
      </c>
      <c r="AJ541" s="48">
        <f t="shared" si="2"/>
        <v>4.7991266121713304E-2</v>
      </c>
      <c r="AK541" s="48">
        <f>Q541 * ( Baseline!B$87 * Baseline!B$7 )</f>
        <v>1.8465774491238683E-5</v>
      </c>
      <c r="AL541" s="48">
        <f>R541 * ( Baseline!D$87 * Baseline!B$11 )</f>
        <v>2.6986321672313067E-4</v>
      </c>
      <c r="AM541" s="48">
        <f>S541 * ( Baseline!F$87 * Baseline!B$16 )</f>
        <v>5.7277737297829676E-5</v>
      </c>
      <c r="AN541" s="48">
        <f>T541 * ( Baseline!H$87 * Baseline!B$18 )</f>
        <v>3.4658055373527598E-2</v>
      </c>
      <c r="AO541" s="48">
        <f t="shared" si="3"/>
        <v>3.5003662102039798E-2</v>
      </c>
      <c r="AP541" s="48"/>
      <c r="AQ541" s="48">
        <f>V541 * ( (1-Baseline!B$88-Baseline!B$87) + (1-B541)*Baseline!B$88 )</f>
        <v>0.13374748295957267</v>
      </c>
      <c r="AR541" s="48">
        <f>W541 * ( (1-Baseline!B$88-Baseline!B$87) + (1-B541)*Baseline!B$88 )</f>
        <v>4.2603689039148767E-4</v>
      </c>
      <c r="AS541" s="48">
        <f>X541 * ( (1-Baseline!B$88-Baseline!B$87) + (1-B541)*Baseline!B$88 )</f>
        <v>2.2084895991153811E-3</v>
      </c>
      <c r="AT541" s="48">
        <f>Y541 * ( (1-Baseline!B$88-Baseline!B$87) + (1-B541)*Baseline!B$88 )</f>
        <v>3.6531384021248051E-4</v>
      </c>
      <c r="AU541" s="48">
        <f t="shared" si="4"/>
        <v>0.13674732328929204</v>
      </c>
      <c r="AV541" s="48">
        <f>AA541 * ( (1-Baseline!D$88-Baseline!D$87) + (1-B541)*Baseline!D$88 )</f>
        <v>3.2544813539832823E-4</v>
      </c>
      <c r="AW541" s="48">
        <f>AB541 * ( (1-Baseline!D$88-Baseline!D$87) + (1-B541)*Baseline!D$88 )</f>
        <v>2.6247078184786554E-2</v>
      </c>
      <c r="AX541" s="48">
        <f>AC541 * ( (1-Baseline!D$88-Baseline!D$87) + (1-B541)*Baseline!D$88 )</f>
        <v>3.835344809328994E-4</v>
      </c>
      <c r="AY541" s="48">
        <f>AD541 * ( (1-Baseline!D$88-Baseline!D$87) + (1-B541)*Baseline!D$88 )</f>
        <v>4.0281134757534783E-4</v>
      </c>
      <c r="AZ541" s="48">
        <f t="shared" si="5"/>
        <v>2.7358872148693127E-2</v>
      </c>
      <c r="BA541" s="48">
        <f>AF541 * ( (1-Baseline!F$88-Baseline!F$87) + (1-Baseline!B$36)*Baseline!F$88 )</f>
        <v>8.1335923671746219E-4</v>
      </c>
      <c r="BB541" s="48">
        <f>AG541 * ( (1-Baseline!F$88-Baseline!F$87) + (1-Baseline!B$36)*Baseline!F$88 )</f>
        <v>1.8490850088292429E-4</v>
      </c>
      <c r="BC541" s="48">
        <f>AH541 * ( (1-Baseline!F$88-Baseline!F$87) + (1-Baseline!B$36)*Baseline!F$88 )</f>
        <v>3.3120460876078006E-2</v>
      </c>
      <c r="BD541" s="48">
        <f>AI541 * ( (1-Baseline!F$88-Baseline!F$87) + (1-Baseline!B$36)*Baseline!F$88 )</f>
        <v>4.1732220802239697E-4</v>
      </c>
      <c r="BE541" s="48">
        <f t="shared" si="6"/>
        <v>3.4536050821700789E-2</v>
      </c>
      <c r="BF541" s="48">
        <f>AK541 * ( (1-Baseline!H$88-Baseline!H$87) + (1-Baseline!B$36)*Baseline!H$88 )</f>
        <v>1.4630802444898232E-5</v>
      </c>
      <c r="BG541" s="48">
        <f>AL541 * ( (1-Baseline!H$88-Baseline!H$87) + (1-Baseline!B$36)*Baseline!H$88 )</f>
        <v>2.1381802387407086E-4</v>
      </c>
      <c r="BH541" s="48">
        <f>AM541 * ( (1-Baseline!H$88-Baseline!H$87) + (1-Baseline!B$36)*Baseline!H$88 )</f>
        <v>4.5382296815816405E-5</v>
      </c>
      <c r="BI541" s="48">
        <f>AN541 * ( (1-Baseline!H$88-Baseline!H$87) + (1-Baseline!B$36)*Baseline!H$88 )</f>
        <v>2.7460270433553383E-2</v>
      </c>
      <c r="BJ541" s="48">
        <f t="shared" si="7"/>
        <v>2.7734101556688168E-2</v>
      </c>
      <c r="BK541" s="48"/>
      <c r="BL541" s="48">
        <f t="shared" si="18"/>
        <v>0.97806289543691383</v>
      </c>
      <c r="BM541" s="48">
        <f t="shared" si="19"/>
        <v>3.1155044219051881E-3</v>
      </c>
      <c r="BN541" s="48">
        <f t="shared" si="20"/>
        <v>1.6150148653683492E-2</v>
      </c>
      <c r="BO541" s="48">
        <f t="shared" si="21"/>
        <v>2.6714514874974986E-3</v>
      </c>
      <c r="BP541" s="48">
        <f t="shared" si="8"/>
        <v>1</v>
      </c>
      <c r="BQ541" s="48">
        <f t="shared" si="22"/>
        <v>1.1895524553407958E-2</v>
      </c>
      <c r="BR541" s="48">
        <f t="shared" si="23"/>
        <v>0.95936258052363899</v>
      </c>
      <c r="BS541" s="48">
        <f t="shared" si="24"/>
        <v>1.4018651019253365E-2</v>
      </c>
      <c r="BT541" s="48">
        <f t="shared" si="25"/>
        <v>1.4723243903699782E-2</v>
      </c>
      <c r="BU541" s="48">
        <f t="shared" si="9"/>
        <v>1</v>
      </c>
      <c r="BV541" s="48">
        <f t="shared" si="26"/>
        <v>2.3551020379156566E-2</v>
      </c>
      <c r="BW541" s="48">
        <f t="shared" si="27"/>
        <v>5.3540719475295854E-3</v>
      </c>
      <c r="BX541" s="48">
        <f t="shared" si="28"/>
        <v>0.95901123863492543</v>
      </c>
      <c r="BY541" s="48">
        <f t="shared" si="29"/>
        <v>1.2083669038388483E-2</v>
      </c>
      <c r="BZ541" s="48">
        <f t="shared" si="10"/>
        <v>1</v>
      </c>
      <c r="CA541" s="48">
        <f t="shared" si="30"/>
        <v>5.2753835976957993E-4</v>
      </c>
      <c r="CB541" s="48">
        <f t="shared" si="31"/>
        <v>7.7095709567886811E-3</v>
      </c>
      <c r="CC541" s="48">
        <f t="shared" si="32"/>
        <v>1.6363355677145529E-3</v>
      </c>
      <c r="CD541" s="48">
        <f t="shared" si="33"/>
        <v>0.99012655511572711</v>
      </c>
      <c r="CE541" s="48">
        <f t="shared" si="11"/>
        <v>0.99999999999999989</v>
      </c>
      <c r="CF541" s="48"/>
      <c r="CG541" s="48">
        <f t="shared" si="34"/>
        <v>0.97806289543691383</v>
      </c>
      <c r="CH541" s="48">
        <f t="shared" si="35"/>
        <v>3.1155044219051881E-3</v>
      </c>
      <c r="CI541" s="48">
        <f t="shared" si="36"/>
        <v>1.6150148653683492E-2</v>
      </c>
      <c r="CJ541" s="48">
        <f t="shared" si="37"/>
        <v>2.6714514874974986E-3</v>
      </c>
      <c r="CK541" s="48">
        <f t="shared" si="12"/>
        <v>1</v>
      </c>
      <c r="CL541" s="48">
        <f t="shared" si="38"/>
        <v>1.1895524553407958E-2</v>
      </c>
      <c r="CM541" s="48">
        <f t="shared" si="39"/>
        <v>0.95936258052363899</v>
      </c>
      <c r="CN541" s="48">
        <f t="shared" si="40"/>
        <v>1.4018651019253365E-2</v>
      </c>
      <c r="CO541" s="48">
        <f t="shared" si="41"/>
        <v>1.4723243903699782E-2</v>
      </c>
      <c r="CP541" s="48">
        <f t="shared" si="13"/>
        <v>1</v>
      </c>
      <c r="CQ541" s="48">
        <f t="shared" si="42"/>
        <v>2.3551020379156566E-2</v>
      </c>
      <c r="CR541" s="48">
        <f t="shared" si="43"/>
        <v>5.3540719475295854E-3</v>
      </c>
      <c r="CS541" s="48">
        <f t="shared" si="44"/>
        <v>0.95901123863492543</v>
      </c>
      <c r="CT541" s="48">
        <f t="shared" si="45"/>
        <v>1.2083669038388483E-2</v>
      </c>
      <c r="CU541" s="48">
        <f t="shared" si="14"/>
        <v>1</v>
      </c>
      <c r="CV541" s="48">
        <f t="shared" si="46"/>
        <v>5.2753835976957993E-4</v>
      </c>
      <c r="CW541" s="48">
        <f t="shared" si="47"/>
        <v>7.7095709567886811E-3</v>
      </c>
      <c r="CX541" s="48">
        <f t="shared" si="48"/>
        <v>1.6363355677145529E-3</v>
      </c>
      <c r="CY541" s="48">
        <f t="shared" si="49"/>
        <v>0.99012655511572711</v>
      </c>
      <c r="CZ541" s="48">
        <f t="shared" si="15"/>
        <v>0.99999999999999989</v>
      </c>
      <c r="DA541" s="48"/>
      <c r="DB541" s="48">
        <f>(AQ541*Baseline!B$7 + AV541*Baseline!B$11 + BA541*Baseline!B$16 + BF541*Baseline!B$18)</f>
        <v>68960.334699898915</v>
      </c>
      <c r="DC541" s="48">
        <f>(AR541*Baseline!B$7 + AW541*Baseline!B$11 + BB541*Baseline!B$16 + BG541*Baseline!B$18)</f>
        <v>66905.284800610767</v>
      </c>
      <c r="DD541" s="48">
        <f>(AS541*Baseline!B$7 + AX541*Baseline!B$11 + BC541*Baseline!B$16 + BH541*Baseline!B$18)</f>
        <v>114931.55708637176</v>
      </c>
      <c r="DE541" s="48">
        <f>(AT541*Baseline!B$7 + AY541*Baseline!B$11 + BD541*Baseline!B$16 + BI541*Baseline!B$18)</f>
        <v>1259867.3273203687</v>
      </c>
      <c r="DF541" s="48">
        <f t="shared" si="16"/>
        <v>1510664.5039072502</v>
      </c>
      <c r="DG541" s="48"/>
      <c r="DH541" s="48">
        <f t="shared" si="50"/>
        <v>4.5649007123379694E-2</v>
      </c>
      <c r="DI541" s="48">
        <f t="shared" si="51"/>
        <v>4.4288645577865861E-2</v>
      </c>
      <c r="DJ541" s="48">
        <f t="shared" si="52"/>
        <v>7.6080133470474515E-2</v>
      </c>
      <c r="DK541" s="48">
        <f t="shared" si="53"/>
        <v>0.83398221382827986</v>
      </c>
      <c r="DL541" s="48">
        <f t="shared" si="17"/>
        <v>1</v>
      </c>
      <c r="DM541" s="48"/>
      <c r="DN541" s="48">
        <f>DH541 / (Baseline!B$7/Baseline!B$17)</f>
        <v>4.8727312623120742</v>
      </c>
      <c r="DO541" s="48">
        <f>DI541 / (Baseline!B$11/Baseline!B$17)</f>
        <v>1.0691491019613586</v>
      </c>
      <c r="DP541" s="48">
        <f>DJ541 / (Baseline!B$16/Baseline!B$17)</f>
        <v>1.1756679814103705</v>
      </c>
      <c r="DQ541" s="48">
        <f>DK541 / (Baseline!B$18/Baseline!B$17)</f>
        <v>0.94289051848147443</v>
      </c>
      <c r="DR541" s="71"/>
      <c r="DS541" s="48">
        <f>(AU541*Baseline!B$34)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3.3041629743393808E-2</v>
      </c>
      <c r="DT541" s="48">
        <f>(AZ541*Baseline!B$34) + (Baseline!D$88*(1-Baseline!D$89)*Baseline!B$35) + (Baseline!D$88*Baseline!D$89*((1-Baseline!D$90)*Baseline!B$40 + Baseline!D$90*Baseline!B$41))</f>
        <v>1.0517398822303972E-2</v>
      </c>
      <c r="DU541" s="48">
        <f>(BE541*Baseline!B$34) + (Baseline!F$88*(1-Baseline!F$89)*Baseline!B$35) + (Baseline!F$88*Baseline!F$89*((1-Baseline!F$90)*Baseline!B$40 + Baseline!F$90*Baseline!B$41))</f>
        <v>1.2911047623255121E-2</v>
      </c>
      <c r="DV541" s="48">
        <f>(BJ541*Baseline!B$34) + (Baseline!H$88*(1-Baseline!H$89)*Baseline!B$35) + (Baseline!H$88*Baseline!H$89*((1-Baseline!H$90)*Baseline!B$40 + Baseline!H$90*Baseline!B$41))</f>
        <v>9.3051152335032264E-3</v>
      </c>
      <c r="DW541" s="48">
        <f>( DS541*Baseline!B$7 + DT541*Baseline!B$11 + DU541*Baseline!B$16 + DV541*Baseline!B$18 ) / Baseline!B$17</f>
        <v>9.8110509581625076E-3</v>
      </c>
    </row>
    <row r="542" spans="1:127">
      <c r="A542" s="7" t="s">
        <v>851</v>
      </c>
      <c r="B542" s="1">
        <f>MIN( MAX( NORMINV( MCrands!B542, (B$5+B$4)/2, (B$5-B$4)/3.29 ), 0 ), 1 )</f>
        <v>0.57004806938712282</v>
      </c>
      <c r="C542" s="1">
        <f>MAX( NORMINV( MCrands!C542, (C$5+C$4)/2, (C$5-C$4)/3.29 ), 0 )</f>
        <v>2.643098385290612</v>
      </c>
      <c r="D542" s="40"/>
      <c r="E542" s="40">
        <f>Baseline!B$33 * (C542 * Baseline!B$66*Baseline!B$66/Baseline!B$73 + Baseline!B$52*Baseline!B$52/Baseline!B$74 + Baseline!B$53*Baseline!B$53/Baseline!B$75 + Baseline!B$54*Baseline!B$54/Baseline!B$76)</f>
        <v>2.2126065267361819E-5</v>
      </c>
      <c r="F542" s="40">
        <f>Baseline!B$33 * (C542 * Baseline!B$66*Baseline!B$57/Baseline!B$73 + Baseline!B$52*Baseline!B$67/Baseline!B$74 + Baseline!B$53*Baseline!B$55/Baseline!B$75 + Baseline!B$54*Baseline!B$56/Baseline!B$76)</f>
        <v>3.9563781259213141E-8</v>
      </c>
      <c r="G542" s="1">
        <f>Baseline!B$33 * (C542 * Baseline!B$66*Baseline!B$58/Baseline!B$73 + Baseline!B$52*Baseline!B$59/Baseline!B$74 + Baseline!B$53*Baseline!B$68/Baseline!B$75 + Baseline!B$54*Baseline!B$60/Baseline!B$76)</f>
        <v>1.0891533813755011E-7</v>
      </c>
      <c r="H542" s="40">
        <f>Baseline!B$33 * (C542 * Baseline!B$66*Baseline!B$61/Baseline!B$73 + Baseline!B$52*Baseline!B$62/Baseline!B$74 + Baseline!B$53*Baseline!B$63/Baseline!B$75 + Baseline!B$54*Baseline!B$69/Baseline!B$76)</f>
        <v>1.7809688119088878E-9</v>
      </c>
      <c r="I542" s="40">
        <f>Baseline!B$33 * (C542 * Baseline!B$57*Baseline!B$66/Baseline!B$73 + Baseline!B$67*Baseline!B$52/Baseline!B$74 + Baseline!B$55*Baseline!B$53/Baseline!B$75 + Baseline!B$56*Baseline!B$54/Baseline!B$76)</f>
        <v>3.9563781259213141E-8</v>
      </c>
      <c r="J542" s="1">
        <f>Baseline!B$33 * (C542 * Baseline!B$57*Baseline!B$57/Baseline!B$73 + Baseline!B$67*Baseline!B$67/Baseline!B$74 + Baseline!B$55*Baseline!B$55/Baseline!B$75 + Baseline!B$56*Baseline!B$56/Baseline!B$76)</f>
        <v>1.794960640648075E-6</v>
      </c>
      <c r="K542" s="40">
        <f>Baseline!B$33 * (C542 * Baseline!B$57*Baseline!B$58/Baseline!B$73 + Baseline!B$67*Baseline!B$59/Baseline!B$74 + Baseline!B$55*Baseline!B$68/Baseline!B$75 + Baseline!B$56*Baseline!B$60/Baseline!B$76)</f>
        <v>1.3929330970417281E-8</v>
      </c>
      <c r="L542" s="1">
        <f>Baseline!B$33 * (C542 * Baseline!B$57*Baseline!B$61/Baseline!B$73 + Baseline!B$67*Baseline!B$62/Baseline!B$74 + Baseline!B$55*Baseline!B$63/Baseline!B$75 + Baseline!B$56*Baseline!B$69/Baseline!B$76)</f>
        <v>1.4629432216295357E-8</v>
      </c>
      <c r="M542" s="40">
        <f>Baseline!B$33 * (C542 * Baseline!B$58*Baseline!B$66/Baseline!B$73 + Baseline!B$59*Baseline!B$52/Baseline!B$74 + Baseline!B$68*Baseline!B$53/Baseline!B$75 + Baseline!B$60*Baseline!B$54/Baseline!B$76)</f>
        <v>1.0891533813755011E-7</v>
      </c>
      <c r="N542" s="1">
        <f>Baseline!B$33 * (C542 * Baseline!B$58*Baseline!B$57/Baseline!B$73 + Baseline!B$59*Baseline!B$67/Baseline!B$74 + Baseline!B$68*Baseline!B$55/Baseline!B$75 + Baseline!B$60*Baseline!B$56/Baseline!B$76)</f>
        <v>1.3929330970417281E-8</v>
      </c>
      <c r="O542" s="1">
        <f>Baseline!B$33 * (C542 * Baseline!B$58*Baseline!B$58/Baseline!B$73 + Baseline!B$59*Baseline!B$59/Baseline!B$74 + Baseline!B$68*Baseline!B$68/Baseline!B$75 + Baseline!B$60*Baseline!B$60/Baseline!B$76)</f>
        <v>1.3250170903967701E-6</v>
      </c>
      <c r="P542" s="40">
        <f>Baseline!B$33 * (C542 * Baseline!B$58*Baseline!B$61/Baseline!B$73 + Baseline!B$59*Baseline!B$62/Baseline!B$74 + Baseline!B$68*Baseline!B$63/Baseline!B$75 + Baseline!B$60*Baseline!B$69/Baseline!B$76)</f>
        <v>1.6490035265946418E-9</v>
      </c>
      <c r="Q542" s="40">
        <f>Baseline!B$33 * (C542 * Baseline!B$61*Baseline!B$66/Baseline!B$73 + Baseline!B$62*Baseline!B$52/Baseline!B$74 + Baseline!B$63*Baseline!B$53/Baseline!B$75 + Baseline!B$69*Baseline!B$54/Baseline!B$76)</f>
        <v>1.7809688119088878E-9</v>
      </c>
      <c r="R542" s="40">
        <f>Baseline!B$33 * (C542 * Baseline!B$61*Baseline!B$57/Baseline!B$73 + Baseline!B$62*Baseline!B$67/Baseline!B$74 + Baseline!B$63*Baseline!B$55/Baseline!B$75 + Baseline!B$69*Baseline!B$56/Baseline!B$76)</f>
        <v>1.4629432216295357E-8</v>
      </c>
      <c r="S542" s="40">
        <f>Baseline!B$33 * (C542 * Baseline!B$61*Baseline!B$58/Baseline!B$73 + Baseline!B$62*Baseline!B$59/Baseline!B$74 + Baseline!B$63*Baseline!B$68/Baseline!B$75 + Baseline!B$69*Baseline!B$60/Baseline!B$76)</f>
        <v>1.6490035265946418E-9</v>
      </c>
      <c r="T542" s="40">
        <f>Baseline!B$33 * (C542 * Baseline!B$61*Baseline!B$61/Baseline!B$73 + Baseline!B$62*Baseline!B$62/Baseline!B$74 + Baseline!B$63*Baseline!B$63/Baseline!B$75 + Baseline!B$69*Baseline!B$69/Baseline!B$76)</f>
        <v>9.8551806316421644E-8</v>
      </c>
      <c r="U542" s="40"/>
      <c r="V542" s="40">
        <f>E542 * ( Baseline!B$87 * Baseline!B$7 )</f>
        <v>0.22964643140994831</v>
      </c>
      <c r="W542" s="40">
        <f>F542 * ( Baseline!D$87 * Baseline!B$11 )</f>
        <v>7.2981707671387441E-4</v>
      </c>
      <c r="X542" s="40">
        <f>G542 * ( Baseline!F$87 * Baseline!B$16 )</f>
        <v>3.7831492109668039E-3</v>
      </c>
      <c r="Y542" s="40">
        <f>H542 * ( Baseline!H$87 * Baseline!B$18 )</f>
        <v>6.2631947648915322E-4</v>
      </c>
      <c r="Z542" s="48">
        <f t="shared" si="0"/>
        <v>0.23478571717411814</v>
      </c>
      <c r="AA542" s="40">
        <f>I542 * ( Baseline!B$87 * Baseline!B$7 )</f>
        <v>4.1063248568937318E-4</v>
      </c>
      <c r="AB542" s="1">
        <f>J542 * ( Baseline!D$87 * Baseline!B$11 )</f>
        <v>3.3110913211036569E-2</v>
      </c>
      <c r="AC542" s="1">
        <f>K542 * ( Baseline!F$87 * Baseline!B$16 )</f>
        <v>4.8383210639697458E-4</v>
      </c>
      <c r="AD542" s="1">
        <f>L542 * ( Baseline!F$87 * Baseline!B$16 )</f>
        <v>5.0814996209325495E-4</v>
      </c>
      <c r="AE542" s="48">
        <f t="shared" si="1"/>
        <v>3.451352776521617E-2</v>
      </c>
      <c r="AF542" s="48">
        <f>M542 * ( Baseline!B$87 * Baseline!B$7 )</f>
        <v>1.1304322945296325E-3</v>
      </c>
      <c r="AG542" s="48">
        <f>N542 * ( Baseline!D$87 * Baseline!B$11 )</f>
        <v>2.5694873659333738E-4</v>
      </c>
      <c r="AH542" s="48">
        <f>O542 * ( Baseline!F$87 * Baseline!B$16 )</f>
        <v>4.6024163774999648E-2</v>
      </c>
      <c r="AI542" s="48">
        <f>P542 * ( Baseline!H$87 * Baseline!B$18 )</f>
        <v>5.7991078709488395E-4</v>
      </c>
      <c r="AJ542" s="48">
        <f t="shared" si="2"/>
        <v>4.7991455593217505E-2</v>
      </c>
      <c r="AK542" s="48">
        <f>Q542 * ( Baseline!B$87 * Baseline!B$7 )</f>
        <v>1.8484675298802345E-5</v>
      </c>
      <c r="AL542" s="48">
        <f>R542 * ( Baseline!D$87 * Baseline!B$11 )</f>
        <v>2.6986322121559517E-4</v>
      </c>
      <c r="AM542" s="48">
        <f>S542 * ( Baseline!F$87 * Baseline!B$16 )</f>
        <v>5.7277758093533479E-5</v>
      </c>
      <c r="AN542" s="48">
        <f>T542 * ( Baseline!H$87 * Baseline!B$18 )</f>
        <v>3.4658055394582284E-2</v>
      </c>
      <c r="AO542" s="48">
        <f t="shared" si="3"/>
        <v>3.5003681049190216E-2</v>
      </c>
      <c r="AP542" s="48"/>
      <c r="AQ542" s="48">
        <f>V542 * ( (1-Baseline!B$88-Baseline!B$87) + (1-B542)*Baseline!B$88 )</f>
        <v>0.10822253844624921</v>
      </c>
      <c r="AR542" s="48">
        <f>W542 * ( (1-Baseline!B$88-Baseline!B$87) + (1-B542)*Baseline!B$88 )</f>
        <v>3.439315654002144E-4</v>
      </c>
      <c r="AS542" s="48">
        <f>X542 * ( (1-Baseline!B$88-Baseline!B$87) + (1-B542)*Baseline!B$88 )</f>
        <v>1.7828363733677253E-3</v>
      </c>
      <c r="AT542" s="48">
        <f>Y542 * ( (1-Baseline!B$88-Baseline!B$87) + (1-B542)*Baseline!B$88 )</f>
        <v>2.9515757422323151E-4</v>
      </c>
      <c r="AU542" s="48">
        <f t="shared" si="4"/>
        <v>0.11064446395924038</v>
      </c>
      <c r="AV542" s="48">
        <f>AA542 * ( (1-Baseline!D$88-Baseline!D$87) + (1-B542)*Baseline!D$88 )</f>
        <v>3.0223243474916905E-4</v>
      </c>
      <c r="AW542" s="48">
        <f>AB542 * ( (1-Baseline!D$88-Baseline!D$87) + (1-B542)*Baseline!D$88 )</f>
        <v>2.437019053604552E-2</v>
      </c>
      <c r="AX542" s="48">
        <f>AC542 * ( (1-Baseline!D$88-Baseline!D$87) + (1-B542)*Baseline!D$88 )</f>
        <v>3.5610859009531338E-4</v>
      </c>
      <c r="AY542" s="48">
        <f>AD542 * ( (1-Baseline!D$88-Baseline!D$87) + (1-B542)*Baseline!D$88 )</f>
        <v>3.7400694200633456E-4</v>
      </c>
      <c r="AZ542" s="48">
        <f t="shared" si="5"/>
        <v>2.5402538502896338E-2</v>
      </c>
      <c r="BA542" s="48">
        <f>AF542 * ( (1-Baseline!F$88-Baseline!F$87) + (1-Baseline!B$36)*Baseline!F$88 )</f>
        <v>8.1349525297694854E-4</v>
      </c>
      <c r="BB542" s="48">
        <f>AG542 * ( (1-Baseline!F$88-Baseline!F$87) + (1-Baseline!B$36)*Baseline!F$88 )</f>
        <v>1.8490853321213659E-4</v>
      </c>
      <c r="BC542" s="48">
        <f>AH542 * ( (1-Baseline!F$88-Baseline!F$87) + (1-Baseline!B$36)*Baseline!F$88 )</f>
        <v>3.3120461025730547E-2</v>
      </c>
      <c r="BD542" s="48">
        <f>AI542 * ( (1-Baseline!F$88-Baseline!F$87) + (1-Baseline!B$36)*Baseline!F$88 )</f>
        <v>4.1732235953866558E-4</v>
      </c>
      <c r="BE542" s="48">
        <f t="shared" si="6"/>
        <v>3.4536187171458302E-2</v>
      </c>
      <c r="BF542" s="48">
        <f>AK542 * ( (1-Baseline!H$88-Baseline!H$87) + (1-Baseline!B$36)*Baseline!H$88 )</f>
        <v>1.4645777932747072E-5</v>
      </c>
      <c r="BG542" s="48">
        <f>AL542 * ( (1-Baseline!H$88-Baseline!H$87) + (1-Baseline!B$36)*Baseline!H$88 )</f>
        <v>2.1381802743354033E-4</v>
      </c>
      <c r="BH542" s="48">
        <f>AM542 * ( (1-Baseline!H$88-Baseline!H$87) + (1-Baseline!B$36)*Baseline!H$88 )</f>
        <v>4.538231329266844E-5</v>
      </c>
      <c r="BI542" s="48">
        <f>AN542 * ( (1-Baseline!H$88-Baseline!H$87) + (1-Baseline!B$36)*Baseline!H$88 )</f>
        <v>2.7460270450235431E-2</v>
      </c>
      <c r="BJ542" s="48">
        <f t="shared" si="7"/>
        <v>2.7734116568894386E-2</v>
      </c>
      <c r="BK542" s="48"/>
      <c r="BL542" s="48">
        <f t="shared" si="18"/>
        <v>0.97811073933275716</v>
      </c>
      <c r="BM542" s="48">
        <f t="shared" si="19"/>
        <v>3.1084389863998362E-3</v>
      </c>
      <c r="BN542" s="48">
        <f t="shared" si="20"/>
        <v>1.6113199970171965E-2</v>
      </c>
      <c r="BO542" s="48">
        <f t="shared" si="21"/>
        <v>2.6676217106710622E-3</v>
      </c>
      <c r="BP542" s="48">
        <f t="shared" si="8"/>
        <v>0.99999999999999989</v>
      </c>
      <c r="BQ542" s="48">
        <f t="shared" si="22"/>
        <v>1.1897725682600944E-2</v>
      </c>
      <c r="BR542" s="48">
        <f t="shared" si="23"/>
        <v>0.9593604408184202</v>
      </c>
      <c r="BS542" s="48">
        <f t="shared" si="24"/>
        <v>1.4018622196152198E-2</v>
      </c>
      <c r="BT542" s="48">
        <f t="shared" si="25"/>
        <v>1.4723211302826732E-2</v>
      </c>
      <c r="BU542" s="48">
        <f t="shared" si="9"/>
        <v>1.0000000000000002</v>
      </c>
      <c r="BV542" s="48">
        <f t="shared" si="26"/>
        <v>2.3554865768426355E-2</v>
      </c>
      <c r="BW542" s="48">
        <f t="shared" si="27"/>
        <v>5.3540517456122172E-3</v>
      </c>
      <c r="BX542" s="48">
        <f t="shared" si="28"/>
        <v>0.95900745676703569</v>
      </c>
      <c r="BY542" s="48">
        <f t="shared" si="29"/>
        <v>1.2083625718925706E-2</v>
      </c>
      <c r="BZ542" s="48">
        <f t="shared" si="10"/>
        <v>1</v>
      </c>
      <c r="CA542" s="48">
        <f t="shared" si="30"/>
        <v>5.2807804050168531E-4</v>
      </c>
      <c r="CB542" s="48">
        <f t="shared" si="31"/>
        <v>7.7095669120159083E-3</v>
      </c>
      <c r="CC542" s="48">
        <f t="shared" si="32"/>
        <v>1.6363352760825867E-3</v>
      </c>
      <c r="CD542" s="48">
        <f t="shared" si="33"/>
        <v>0.9901260197713998</v>
      </c>
      <c r="CE542" s="48">
        <f t="shared" si="11"/>
        <v>1</v>
      </c>
      <c r="CF542" s="48"/>
      <c r="CG542" s="48">
        <f t="shared" si="34"/>
        <v>0.97811073933275716</v>
      </c>
      <c r="CH542" s="48">
        <f t="shared" si="35"/>
        <v>3.1084389863998362E-3</v>
      </c>
      <c r="CI542" s="48">
        <f t="shared" si="36"/>
        <v>1.6113199970171965E-2</v>
      </c>
      <c r="CJ542" s="48">
        <f t="shared" si="37"/>
        <v>2.6676217106710622E-3</v>
      </c>
      <c r="CK542" s="48">
        <f t="shared" si="12"/>
        <v>0.99999999999999989</v>
      </c>
      <c r="CL542" s="48">
        <f t="shared" si="38"/>
        <v>1.1897725682600944E-2</v>
      </c>
      <c r="CM542" s="48">
        <f t="shared" si="39"/>
        <v>0.9593604408184202</v>
      </c>
      <c r="CN542" s="48">
        <f t="shared" si="40"/>
        <v>1.4018622196152198E-2</v>
      </c>
      <c r="CO542" s="48">
        <f t="shared" si="41"/>
        <v>1.4723211302826732E-2</v>
      </c>
      <c r="CP542" s="48">
        <f t="shared" si="13"/>
        <v>1.0000000000000002</v>
      </c>
      <c r="CQ542" s="48">
        <f t="shared" si="42"/>
        <v>2.3554865768426355E-2</v>
      </c>
      <c r="CR542" s="48">
        <f t="shared" si="43"/>
        <v>5.3540517456122172E-3</v>
      </c>
      <c r="CS542" s="48">
        <f t="shared" si="44"/>
        <v>0.95900745676703569</v>
      </c>
      <c r="CT542" s="48">
        <f t="shared" si="45"/>
        <v>1.2083625718925706E-2</v>
      </c>
      <c r="CU542" s="48">
        <f t="shared" si="14"/>
        <v>1</v>
      </c>
      <c r="CV542" s="48">
        <f t="shared" si="46"/>
        <v>5.2807804050168531E-4</v>
      </c>
      <c r="CW542" s="48">
        <f t="shared" si="47"/>
        <v>7.7095669120159083E-3</v>
      </c>
      <c r="CX542" s="48">
        <f t="shared" si="48"/>
        <v>1.6363352760825867E-3</v>
      </c>
      <c r="CY542" s="48">
        <f t="shared" si="49"/>
        <v>0.9901260197713998</v>
      </c>
      <c r="CZ542" s="48">
        <f t="shared" si="15"/>
        <v>1</v>
      </c>
      <c r="DA542" s="48"/>
      <c r="DB542" s="48">
        <f>(AQ542*Baseline!B$7 + AV542*Baseline!B$11 + BA542*Baseline!B$16 + BF542*Baseline!B$18)</f>
        <v>56532.090707368065</v>
      </c>
      <c r="DC542" s="48">
        <f>(AR542*Baseline!B$7 + AW542*Baseline!B$11 + BB542*Baseline!B$16 + BG542*Baseline!B$18)</f>
        <v>62840.377074631833</v>
      </c>
      <c r="DD542" s="48">
        <f>(AS542*Baseline!B$7 + AX542*Baseline!B$11 + BC542*Baseline!B$16 + BH542*Baseline!B$18)</f>
        <v>114666.30022383777</v>
      </c>
      <c r="DE542" s="48">
        <f>(AT542*Baseline!B$7 + AY542*Baseline!B$11 + BD542*Baseline!B$16 + BI542*Baseline!B$18)</f>
        <v>1259771.5301996763</v>
      </c>
      <c r="DF542" s="48">
        <f t="shared" si="16"/>
        <v>1493810.298205514</v>
      </c>
      <c r="DG542" s="48"/>
      <c r="DH542" s="48">
        <f t="shared" si="50"/>
        <v>3.7844223443417813E-2</v>
      </c>
      <c r="DI542" s="48">
        <f t="shared" si="51"/>
        <v>4.2067173556187686E-2</v>
      </c>
      <c r="DJ542" s="48">
        <f t="shared" si="52"/>
        <v>7.6760951749753115E-2</v>
      </c>
      <c r="DK542" s="48">
        <f t="shared" si="53"/>
        <v>0.84332765125064135</v>
      </c>
      <c r="DL542" s="48">
        <f t="shared" si="17"/>
        <v>1</v>
      </c>
      <c r="DM542" s="48"/>
      <c r="DN542" s="48">
        <f>DH542 / (Baseline!B$7/Baseline!B$17)</f>
        <v>4.0396219390327186</v>
      </c>
      <c r="DO542" s="48">
        <f>DI542 / (Baseline!B$11/Baseline!B$17)</f>
        <v>1.0155217041030573</v>
      </c>
      <c r="DP542" s="48">
        <f>DJ542 / (Baseline!B$16/Baseline!B$17)</f>
        <v>1.1861886813039555</v>
      </c>
      <c r="DQ542" s="48">
        <f>DK542 / (Baseline!B$18/Baseline!B$17)</f>
        <v>0.95345636052282634</v>
      </c>
      <c r="DR542" s="71"/>
      <c r="DS542" s="48">
        <f>(AU542*Baseline!B$34)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2.9126200843886056E-2</v>
      </c>
      <c r="DT542" s="48">
        <f>(AZ542*Baseline!B$34) + (Baseline!D$88*(1-Baseline!D$89)*Baseline!B$35) + (Baseline!D$88*Baseline!D$89*((1-Baseline!D$90)*Baseline!B$40 + Baseline!D$90*Baseline!B$41))</f>
        <v>1.0223948775434453E-2</v>
      </c>
      <c r="DU542" s="48">
        <f>(BE542*Baseline!B$34) + (Baseline!F$88*(1-Baseline!F$89)*Baseline!B$35) + (Baseline!F$88*Baseline!F$89*((1-Baseline!F$90)*Baseline!B$40 + Baseline!F$90*Baseline!B$41))</f>
        <v>1.2911068075718748E-2</v>
      </c>
      <c r="DV542" s="48">
        <f>(BJ542*Baseline!B$34) + (Baseline!H$88*(1-Baseline!H$89)*Baseline!B$35) + (Baseline!H$88*Baseline!H$89*((1-Baseline!H$90)*Baseline!B$40 + Baseline!H$90*Baseline!B$41))</f>
        <v>9.3051174853341599E-3</v>
      </c>
      <c r="DW542" s="48">
        <f>( DS542*Baseline!B$7 + DT542*Baseline!B$11 + DU542*Baseline!B$16 + DV542*Baseline!B$18 ) / Baseline!B$17</f>
        <v>9.7622175892505166E-3</v>
      </c>
    </row>
    <row r="543" spans="1:127">
      <c r="A543" s="7" t="s">
        <v>852</v>
      </c>
      <c r="B543" s="1">
        <f>MIN( MAX( NORMINV( MCrands!B543, (B$5+B$4)/2, (B$5-B$4)/3.29 ), 0 ), 1 )</f>
        <v>0.3525393727616426</v>
      </c>
      <c r="C543" s="1">
        <f>MAX( NORMINV( MCrands!C543, (C$5+C$4)/2, (C$5-C$4)/3.29 ), 0 )</f>
        <v>2.3933597644839444</v>
      </c>
      <c r="D543" s="40"/>
      <c r="E543" s="40">
        <f>Baseline!B$33 * (C543 * Baseline!B$66*Baseline!B$66/Baseline!B$73 + Baseline!B$52*Baseline!B$52/Baseline!B$74 + Baseline!B$53*Baseline!B$53/Baseline!B$75 + Baseline!B$54*Baseline!B$54/Baseline!B$76)</f>
        <v>2.0036241816654445E-5</v>
      </c>
      <c r="F543" s="40">
        <f>Baseline!B$33 * (C543 * Baseline!B$66*Baseline!B$57/Baseline!B$73 + Baseline!B$52*Baseline!B$67/Baseline!B$74 + Baseline!B$53*Baseline!B$55/Baseline!B$75 + Baseline!B$54*Baseline!B$56/Baseline!B$76)</f>
        <v>3.9284299687737736E-8</v>
      </c>
      <c r="G543" s="1">
        <f>Baseline!B$33 * (C543 * Baseline!B$66*Baseline!B$58/Baseline!B$73 + Baseline!B$52*Baseline!B$59/Baseline!B$74 + Baseline!B$53*Baseline!B$68/Baseline!B$75 + Baseline!B$54*Baseline!B$60/Baseline!B$76)</f>
        <v>1.0822827927433973E-7</v>
      </c>
      <c r="H543" s="40">
        <f>Baseline!B$33 * (C543 * Baseline!B$66*Baseline!B$61/Baseline!B$73 + Baseline!B$52*Baseline!B$62/Baseline!B$74 + Baseline!B$53*Baseline!B$63/Baseline!B$75 + Baseline!B$54*Baseline!B$69/Baseline!B$76)</f>
        <v>1.7122629255878497E-9</v>
      </c>
      <c r="I543" s="40">
        <f>Baseline!B$33 * (C543 * Baseline!B$57*Baseline!B$66/Baseline!B$73 + Baseline!B$67*Baseline!B$52/Baseline!B$74 + Baseline!B$55*Baseline!B$53/Baseline!B$75 + Baseline!B$56*Baseline!B$54/Baseline!B$76)</f>
        <v>3.9284299687737736E-8</v>
      </c>
      <c r="J543" s="1">
        <f>Baseline!B$33 * (C543 * Baseline!B$57*Baseline!B$57/Baseline!B$73 + Baseline!B$67*Baseline!B$67/Baseline!B$74 + Baseline!B$55*Baseline!B$55/Baseline!B$75 + Baseline!B$56*Baseline!B$56/Baseline!B$76)</f>
        <v>1.7949606032717365E-6</v>
      </c>
      <c r="K543" s="40">
        <f>Baseline!B$33 * (C543 * Baseline!B$57*Baseline!B$58/Baseline!B$73 + Baseline!B$67*Baseline!B$59/Baseline!B$74 + Baseline!B$55*Baseline!B$68/Baseline!B$75 + Baseline!B$56*Baseline!B$60/Baseline!B$76)</f>
        <v>1.3929239086918357E-8</v>
      </c>
      <c r="L543" s="1">
        <f>Baseline!B$33 * (C543 * Baseline!B$57*Baseline!B$61/Baseline!B$73 + Baseline!B$67*Baseline!B$62/Baseline!B$74 + Baseline!B$55*Baseline!B$63/Baseline!B$75 + Baseline!B$56*Baseline!B$69/Baseline!B$76)</f>
        <v>1.4629423027945467E-8</v>
      </c>
      <c r="M543" s="40">
        <f>Baseline!B$33 * (C543 * Baseline!B$58*Baseline!B$66/Baseline!B$73 + Baseline!B$59*Baseline!B$52/Baseline!B$74 + Baseline!B$68*Baseline!B$53/Baseline!B$75 + Baseline!B$60*Baseline!B$54/Baseline!B$76)</f>
        <v>1.0822827927433973E-7</v>
      </c>
      <c r="N543" s="1">
        <f>Baseline!B$33 * (C543 * Baseline!B$58*Baseline!B$57/Baseline!B$73 + Baseline!B$59*Baseline!B$67/Baseline!B$74 + Baseline!B$68*Baseline!B$55/Baseline!B$75 + Baseline!B$60*Baseline!B$56/Baseline!B$76)</f>
        <v>1.3929239086918357E-8</v>
      </c>
      <c r="O543" s="1">
        <f>Baseline!B$33 * (C543 * Baseline!B$58*Baseline!B$58/Baseline!B$73 + Baseline!B$59*Baseline!B$59/Baseline!B$74 + Baseline!B$68*Baseline!B$68/Baseline!B$75 + Baseline!B$60*Baseline!B$60/Baseline!B$76)</f>
        <v>1.3250168645165018E-6</v>
      </c>
      <c r="P543" s="40">
        <f>Baseline!B$33 * (C543 * Baseline!B$58*Baseline!B$61/Baseline!B$73 + Baseline!B$59*Baseline!B$62/Baseline!B$74 + Baseline!B$68*Baseline!B$63/Baseline!B$75 + Baseline!B$60*Baseline!B$69/Baseline!B$76)</f>
        <v>1.6489809385678227E-9</v>
      </c>
      <c r="Q543" s="40">
        <f>Baseline!B$33 * (C543 * Baseline!B$61*Baseline!B$66/Baseline!B$73 + Baseline!B$62*Baseline!B$52/Baseline!B$74 + Baseline!B$63*Baseline!B$53/Baseline!B$75 + Baseline!B$69*Baseline!B$54/Baseline!B$76)</f>
        <v>1.7122629255878497E-9</v>
      </c>
      <c r="R543" s="40">
        <f>Baseline!B$33 * (C543 * Baseline!B$61*Baseline!B$57/Baseline!B$73 + Baseline!B$62*Baseline!B$67/Baseline!B$74 + Baseline!B$63*Baseline!B$55/Baseline!B$75 + Baseline!B$69*Baseline!B$56/Baseline!B$76)</f>
        <v>1.4629423027945467E-8</v>
      </c>
      <c r="S543" s="40">
        <f>Baseline!B$33 * (C543 * Baseline!B$61*Baseline!B$58/Baseline!B$73 + Baseline!B$62*Baseline!B$59/Baseline!B$74 + Baseline!B$63*Baseline!B$68/Baseline!B$75 + Baseline!B$69*Baseline!B$60/Baseline!B$76)</f>
        <v>1.6489809385678227E-9</v>
      </c>
      <c r="T543" s="40">
        <f>Baseline!B$33 * (C543 * Baseline!B$61*Baseline!B$61/Baseline!B$73 + Baseline!B$62*Baseline!B$62/Baseline!B$74 + Baseline!B$63*Baseline!B$63/Baseline!B$75 + Baseline!B$69*Baseline!B$69/Baseline!B$76)</f>
        <v>9.8551804057618978E-8</v>
      </c>
      <c r="U543" s="40"/>
      <c r="V543" s="40">
        <f>E543 * ( Baseline!B$87 * Baseline!B$7 )</f>
        <v>0.20795615381505647</v>
      </c>
      <c r="W543" s="40">
        <f>F543 * ( Baseline!D$87 * Baseline!B$11 )</f>
        <v>7.2466159316306796E-4</v>
      </c>
      <c r="X543" s="40">
        <f>G543 * ( Baseline!F$87 * Baseline!B$16 )</f>
        <v>3.7592843794316952E-3</v>
      </c>
      <c r="Y543" s="40">
        <f>H543 * ( Baseline!H$87 * Baseline!B$18 )</f>
        <v>6.0215743925157064E-4</v>
      </c>
      <c r="Z543" s="48">
        <f t="shared" si="0"/>
        <v>0.21304225722690279</v>
      </c>
      <c r="AA543" s="40">
        <f>I543 * ( Baseline!B$87 * Baseline!B$7 )</f>
        <v>4.0773174645902994E-4</v>
      </c>
      <c r="AB543" s="1">
        <f>J543 * ( Baseline!D$87 * Baseline!B$11 )</f>
        <v>3.3110912521570363E-2</v>
      </c>
      <c r="AC543" s="1">
        <f>K543 * ( Baseline!F$87 * Baseline!B$16 )</f>
        <v>4.8382891484478001E-4</v>
      </c>
      <c r="AD543" s="1">
        <f>L543 * ( Baseline!F$87 * Baseline!B$16 )</f>
        <v>5.0814964293803555E-4</v>
      </c>
      <c r="AE543" s="48">
        <f t="shared" si="1"/>
        <v>3.4510622825812208E-2</v>
      </c>
      <c r="AF543" s="48">
        <f>M543 * ( Baseline!B$87 * Baseline!B$7 )</f>
        <v>1.123301310588372E-3</v>
      </c>
      <c r="AG543" s="48">
        <f>N543 * ( Baseline!D$87 * Baseline!B$11 )</f>
        <v>2.5694704165558251E-4</v>
      </c>
      <c r="AH543" s="48">
        <f>O543 * ( Baseline!F$87 * Baseline!B$16 )</f>
        <v>4.6024155929100502E-2</v>
      </c>
      <c r="AI543" s="48">
        <f>P543 * ( Baseline!H$87 * Baseline!B$18 )</f>
        <v>5.799028434851825E-4</v>
      </c>
      <c r="AJ543" s="48">
        <f t="shared" si="2"/>
        <v>4.7984307124829643E-2</v>
      </c>
      <c r="AK543" s="48">
        <f>Q543 * ( Baseline!B$87 * Baseline!B$7 )</f>
        <v>1.7771576904676293E-5</v>
      </c>
      <c r="AL543" s="48">
        <f>R543 * ( Baseline!D$87 * Baseline!B$11 )</f>
        <v>2.6986305172181971E-4</v>
      </c>
      <c r="AM543" s="48">
        <f>S543 * ( Baseline!F$87 * Baseline!B$16 )</f>
        <v>5.727697350361897E-5</v>
      </c>
      <c r="AN543" s="48">
        <f>T543 * ( Baseline!H$87 * Baseline!B$18 )</f>
        <v>3.4658054600221318E-2</v>
      </c>
      <c r="AO543" s="48">
        <f t="shared" si="3"/>
        <v>3.5002966202351431E-2</v>
      </c>
      <c r="AP543" s="48"/>
      <c r="AQ543" s="48">
        <f>V543 * ( (1-Baseline!B$88-Baseline!B$87) + (1-B543)*Baseline!B$88 )</f>
        <v>0.13825756061859781</v>
      </c>
      <c r="AR543" s="48">
        <f>W543 * ( (1-Baseline!B$88-Baseline!B$87) + (1-B543)*Baseline!B$88 )</f>
        <v>4.8178398333821538E-4</v>
      </c>
      <c r="AS543" s="48">
        <f>X543 * ( (1-Baseline!B$88-Baseline!B$87) + (1-B543)*Baseline!B$88 )</f>
        <v>2.4993224698416903E-3</v>
      </c>
      <c r="AT543" s="48">
        <f>Y543 * ( (1-Baseline!B$88-Baseline!B$87) + (1-B543)*Baseline!B$88 )</f>
        <v>4.0033832676720707E-4</v>
      </c>
      <c r="AU543" s="48">
        <f t="shared" si="4"/>
        <v>0.1416390053985449</v>
      </c>
      <c r="AV543" s="48">
        <f>AA543 * ( (1-Baseline!D$88-Baseline!D$87) + (1-B543)*Baseline!D$88 )</f>
        <v>3.3982841168873733E-4</v>
      </c>
      <c r="AW543" s="48">
        <f>AB543 * ( (1-Baseline!D$88-Baseline!D$87) + (1-B543)*Baseline!D$88 )</f>
        <v>2.7596646347724647E-2</v>
      </c>
      <c r="AX543" s="48">
        <f>AC543 * ( (1-Baseline!D$88-Baseline!D$87) + (1-B543)*Baseline!D$88 )</f>
        <v>4.0325241556168158E-4</v>
      </c>
      <c r="AY543" s="48">
        <f>AD543 * ( (1-Baseline!D$88-Baseline!D$87) + (1-B543)*Baseline!D$88 )</f>
        <v>4.2352278810642811E-4</v>
      </c>
      <c r="AZ543" s="48">
        <f t="shared" si="5"/>
        <v>2.8763249963081494E-2</v>
      </c>
      <c r="BA543" s="48">
        <f>AF543 * ( (1-Baseline!F$88-Baseline!F$87) + (1-Baseline!B$36)*Baseline!F$88 )</f>
        <v>8.0836356874133136E-4</v>
      </c>
      <c r="BB543" s="48">
        <f>AG543 * ( (1-Baseline!F$88-Baseline!F$87) + (1-Baseline!B$36)*Baseline!F$88 )</f>
        <v>1.8490731348069016E-4</v>
      </c>
      <c r="BC543" s="48">
        <f>AH543 * ( (1-Baseline!F$88-Baseline!F$87) + (1-Baseline!B$36)*Baseline!F$88 )</f>
        <v>3.3120455379570451E-2</v>
      </c>
      <c r="BD543" s="48">
        <f>AI543 * ( (1-Baseline!F$88-Baseline!F$87) + (1-Baseline!B$36)*Baseline!F$88 )</f>
        <v>4.173166430629289E-4</v>
      </c>
      <c r="BE543" s="48">
        <f t="shared" si="6"/>
        <v>3.4531042904855404E-2</v>
      </c>
      <c r="BF543" s="48">
        <f>AK543 * ( (1-Baseline!H$88-Baseline!H$87) + (1-Baseline!B$36)*Baseline!H$88 )</f>
        <v>1.4080775813113119E-5</v>
      </c>
      <c r="BG543" s="48">
        <f>AL543 * ( (1-Baseline!H$88-Baseline!H$87) + (1-Baseline!B$36)*Baseline!H$88 )</f>
        <v>2.1381789314023217E-4</v>
      </c>
      <c r="BH543" s="48">
        <f>AM543 * ( (1-Baseline!H$88-Baseline!H$87) + (1-Baseline!B$36)*Baseline!H$88 )</f>
        <v>4.5381691646387378E-5</v>
      </c>
      <c r="BI543" s="48">
        <f>AN543 * ( (1-Baseline!H$88-Baseline!H$87) + (1-Baseline!B$36)*Baseline!H$88 )</f>
        <v>2.7460269820847351E-2</v>
      </c>
      <c r="BJ543" s="48">
        <f t="shared" si="7"/>
        <v>2.7733550181447082E-2</v>
      </c>
      <c r="BK543" s="48"/>
      <c r="BL543" s="48">
        <f t="shared" si="18"/>
        <v>0.97612631654372062</v>
      </c>
      <c r="BM543" s="48">
        <f t="shared" si="19"/>
        <v>3.4014922794929829E-3</v>
      </c>
      <c r="BN543" s="48">
        <f t="shared" si="20"/>
        <v>1.7645721690921778E-2</v>
      </c>
      <c r="BO543" s="48">
        <f t="shared" si="21"/>
        <v>2.8264694858646604E-3</v>
      </c>
      <c r="BP543" s="48">
        <f t="shared" si="8"/>
        <v>1</v>
      </c>
      <c r="BQ543" s="48">
        <f t="shared" si="22"/>
        <v>1.1814673659093371E-2</v>
      </c>
      <c r="BR543" s="48">
        <f t="shared" si="23"/>
        <v>0.9594411752199693</v>
      </c>
      <c r="BS543" s="48">
        <f t="shared" si="24"/>
        <v>1.4019709736530757E-2</v>
      </c>
      <c r="BT543" s="48">
        <f t="shared" si="25"/>
        <v>1.4724441384406577E-2</v>
      </c>
      <c r="BU543" s="48">
        <f t="shared" si="9"/>
        <v>1</v>
      </c>
      <c r="BV543" s="48">
        <f t="shared" si="26"/>
        <v>2.3409764106130354E-2</v>
      </c>
      <c r="BW543" s="48">
        <f t="shared" si="27"/>
        <v>5.3548140434151311E-3</v>
      </c>
      <c r="BX543" s="48">
        <f t="shared" si="28"/>
        <v>0.95915016151780896</v>
      </c>
      <c r="BY543" s="48">
        <f t="shared" si="29"/>
        <v>1.20852603326455E-2</v>
      </c>
      <c r="BZ543" s="48">
        <f t="shared" si="10"/>
        <v>0.99999999999999989</v>
      </c>
      <c r="CA543" s="48">
        <f t="shared" si="30"/>
        <v>5.0771631186737629E-4</v>
      </c>
      <c r="CB543" s="48">
        <f t="shared" si="31"/>
        <v>7.7097195181044641E-3</v>
      </c>
      <c r="CC543" s="48">
        <f t="shared" si="32"/>
        <v>1.6363462791268021E-3</v>
      </c>
      <c r="CD543" s="48">
        <f t="shared" si="33"/>
        <v>0.9901462178909014</v>
      </c>
      <c r="CE543" s="48">
        <f t="shared" si="11"/>
        <v>1</v>
      </c>
      <c r="CF543" s="48"/>
      <c r="CG543" s="48">
        <f t="shared" si="34"/>
        <v>0.97612631654372062</v>
      </c>
      <c r="CH543" s="48">
        <f t="shared" si="35"/>
        <v>3.4014922794929829E-3</v>
      </c>
      <c r="CI543" s="48">
        <f t="shared" si="36"/>
        <v>1.7645721690921778E-2</v>
      </c>
      <c r="CJ543" s="48">
        <f t="shared" si="37"/>
        <v>2.8264694858646604E-3</v>
      </c>
      <c r="CK543" s="48">
        <f t="shared" si="12"/>
        <v>1</v>
      </c>
      <c r="CL543" s="48">
        <f t="shared" si="38"/>
        <v>1.1814673659093371E-2</v>
      </c>
      <c r="CM543" s="48">
        <f t="shared" si="39"/>
        <v>0.9594411752199693</v>
      </c>
      <c r="CN543" s="48">
        <f t="shared" si="40"/>
        <v>1.4019709736530757E-2</v>
      </c>
      <c r="CO543" s="48">
        <f t="shared" si="41"/>
        <v>1.4724441384406577E-2</v>
      </c>
      <c r="CP543" s="48">
        <f t="shared" si="13"/>
        <v>1</v>
      </c>
      <c r="CQ543" s="48">
        <f t="shared" si="42"/>
        <v>2.3409764106130354E-2</v>
      </c>
      <c r="CR543" s="48">
        <f t="shared" si="43"/>
        <v>5.3548140434151311E-3</v>
      </c>
      <c r="CS543" s="48">
        <f t="shared" si="44"/>
        <v>0.95915016151780896</v>
      </c>
      <c r="CT543" s="48">
        <f t="shared" si="45"/>
        <v>1.20852603326455E-2</v>
      </c>
      <c r="CU543" s="48">
        <f t="shared" si="14"/>
        <v>0.99999999999999989</v>
      </c>
      <c r="CV543" s="48">
        <f t="shared" si="46"/>
        <v>5.0771631186737629E-4</v>
      </c>
      <c r="CW543" s="48">
        <f t="shared" si="47"/>
        <v>7.7097195181044641E-3</v>
      </c>
      <c r="CX543" s="48">
        <f t="shared" si="48"/>
        <v>1.6363462791268021E-3</v>
      </c>
      <c r="CY543" s="48">
        <f t="shared" si="49"/>
        <v>0.9901462178909014</v>
      </c>
      <c r="CZ543" s="48">
        <f t="shared" si="15"/>
        <v>1</v>
      </c>
      <c r="DA543" s="48"/>
      <c r="DB543" s="48">
        <f>(AQ543*Baseline!B$7 + AV543*Baseline!B$11 + BA543*Baseline!B$16 + BF543*Baseline!B$18)</f>
        <v>71136.639038377689</v>
      </c>
      <c r="DC543" s="48">
        <f>(AR543*Baseline!B$7 + AW543*Baseline!B$11 + BB543*Baseline!B$16 + BG543*Baseline!B$18)</f>
        <v>69826.533978359221</v>
      </c>
      <c r="DD543" s="48">
        <f>(AS543*Baseline!B$7 + AX543*Baseline!B$11 + BC543*Baseline!B$16 + BH543*Baseline!B$18)</f>
        <v>115114.85107870727</v>
      </c>
      <c r="DE543" s="48">
        <f>(AT543*Baseline!B$7 + AY543*Baseline!B$11 + BD543*Baseline!B$16 + BI543*Baseline!B$18)</f>
        <v>1259928.6842990038</v>
      </c>
      <c r="DF543" s="48">
        <f t="shared" si="16"/>
        <v>1516006.708394448</v>
      </c>
      <c r="DG543" s="48"/>
      <c r="DH543" s="48">
        <f t="shared" si="50"/>
        <v>4.6923696738595651E-2</v>
      </c>
      <c r="DI543" s="48">
        <f t="shared" si="51"/>
        <v>4.6059515166862401E-2</v>
      </c>
      <c r="DJ543" s="48">
        <f t="shared" si="52"/>
        <v>7.5932943067660671E-2</v>
      </c>
      <c r="DK543" s="48">
        <f t="shared" si="53"/>
        <v>0.83108384502688126</v>
      </c>
      <c r="DL543" s="48">
        <f t="shared" si="17"/>
        <v>1</v>
      </c>
      <c r="DM543" s="48"/>
      <c r="DN543" s="48">
        <f>DH543 / (Baseline!B$7/Baseline!B$17)</f>
        <v>5.0087959946954035</v>
      </c>
      <c r="DO543" s="48">
        <f>DI543 / (Baseline!B$11/Baseline!B$17)</f>
        <v>1.1118987414245387</v>
      </c>
      <c r="DP543" s="48">
        <f>DJ543 / (Baseline!B$16/Baseline!B$17)</f>
        <v>1.173393444867578</v>
      </c>
      <c r="DQ543" s="48">
        <f>DK543 / (Baseline!B$18/Baseline!B$17)</f>
        <v>0.93961365667724417</v>
      </c>
      <c r="DR543" s="71"/>
      <c r="DS543" s="48">
        <f>(AU543*Baseline!B$34)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3.3775382059781735E-2</v>
      </c>
      <c r="DT543" s="48">
        <f>(AZ543*Baseline!B$34) + (Baseline!D$88*(1-Baseline!D$89)*Baseline!B$35) + (Baseline!D$88*Baseline!D$89*((1-Baseline!D$90)*Baseline!B$40 + Baseline!D$90*Baseline!B$41))</f>
        <v>1.0728055494462228E-2</v>
      </c>
      <c r="DU543" s="48">
        <f>(BE543*Baseline!B$34) + (Baseline!F$88*(1-Baseline!F$89)*Baseline!B$35) + (Baseline!F$88*Baseline!F$89*((1-Baseline!F$90)*Baseline!B$40 + Baseline!F$90*Baseline!B$41))</f>
        <v>1.2910296435728313E-2</v>
      </c>
      <c r="DV543" s="48">
        <f>(BJ543*Baseline!B$34) + (Baseline!H$88*(1-Baseline!H$89)*Baseline!B$35) + (Baseline!H$88*Baseline!H$89*((1-Baseline!H$90)*Baseline!B$40 + Baseline!H$90*Baseline!B$41))</f>
        <v>9.3050325272170629E-3</v>
      </c>
      <c r="DW543" s="48">
        <f>( DS543*Baseline!B$7 + DT543*Baseline!B$11 + DU543*Baseline!B$16 + DV543*Baseline!B$18 ) / Baseline!B$17</f>
        <v>9.8265294593237774E-3</v>
      </c>
    </row>
    <row r="544" spans="1:127">
      <c r="A544" s="7" t="s">
        <v>853</v>
      </c>
      <c r="B544" s="1">
        <f>MIN( MAX( NORMINV( MCrands!B544, (B$5+B$4)/2, (B$5-B$4)/3.29 ), 0 ), 1 )</f>
        <v>0.34778098151262682</v>
      </c>
      <c r="C544" s="1">
        <f>MAX( NORMINV( MCrands!C544, (C$5+C$4)/2, (C$5-C$4)/3.29 ), 0 )</f>
        <v>2.3993748062242841</v>
      </c>
      <c r="D544" s="40"/>
      <c r="E544" s="40">
        <f>Baseline!B$33 * (C544 * Baseline!B$66*Baseline!B$66/Baseline!B$73 + Baseline!B$52*Baseline!B$52/Baseline!B$74 + Baseline!B$53*Baseline!B$53/Baseline!B$75 + Baseline!B$54*Baseline!B$54/Baseline!B$76)</f>
        <v>2.0086575942971565E-5</v>
      </c>
      <c r="F544" s="40">
        <f>Baseline!B$33 * (C544 * Baseline!B$66*Baseline!B$57/Baseline!B$73 + Baseline!B$52*Baseline!B$67/Baseline!B$74 + Baseline!B$53*Baseline!B$55/Baseline!B$75 + Baseline!B$54*Baseline!B$56/Baseline!B$76)</f>
        <v>3.9291031098813247E-8</v>
      </c>
      <c r="G544" s="1">
        <f>Baseline!B$33 * (C544 * Baseline!B$66*Baseline!B$58/Baseline!B$73 + Baseline!B$52*Baseline!B$59/Baseline!B$74 + Baseline!B$53*Baseline!B$68/Baseline!B$75 + Baseline!B$54*Baseline!B$60/Baseline!B$76)</f>
        <v>1.0824482732656702E-7</v>
      </c>
      <c r="H544" s="40">
        <f>Baseline!B$33 * (C544 * Baseline!B$66*Baseline!B$61/Baseline!B$73 + Baseline!B$52*Baseline!B$62/Baseline!B$74 + Baseline!B$53*Baseline!B$63/Baseline!B$75 + Baseline!B$54*Baseline!B$69/Baseline!B$76)</f>
        <v>1.7139177308105789E-9</v>
      </c>
      <c r="I544" s="40">
        <f>Baseline!B$33 * (C544 * Baseline!B$57*Baseline!B$66/Baseline!B$73 + Baseline!B$67*Baseline!B$52/Baseline!B$74 + Baseline!B$55*Baseline!B$53/Baseline!B$75 + Baseline!B$56*Baseline!B$54/Baseline!B$76)</f>
        <v>3.9291031098813247E-8</v>
      </c>
      <c r="J544" s="1">
        <f>Baseline!B$33 * (C544 * Baseline!B$57*Baseline!B$57/Baseline!B$73 + Baseline!B$67*Baseline!B$67/Baseline!B$74 + Baseline!B$55*Baseline!B$55/Baseline!B$75 + Baseline!B$56*Baseline!B$56/Baseline!B$76)</f>
        <v>1.7949606041719587E-6</v>
      </c>
      <c r="K544" s="40">
        <f>Baseline!B$33 * (C544 * Baseline!B$57*Baseline!B$58/Baseline!B$73 + Baseline!B$67*Baseline!B$59/Baseline!B$74 + Baseline!B$55*Baseline!B$68/Baseline!B$75 + Baseline!B$56*Baseline!B$60/Baseline!B$76)</f>
        <v>1.3929241299964459E-8</v>
      </c>
      <c r="L544" s="1">
        <f>Baseline!B$33 * (C544 * Baseline!B$57*Baseline!B$61/Baseline!B$73 + Baseline!B$67*Baseline!B$62/Baseline!B$74 + Baseline!B$55*Baseline!B$63/Baseline!B$75 + Baseline!B$56*Baseline!B$69/Baseline!B$76)</f>
        <v>1.4629423249250075E-8</v>
      </c>
      <c r="M544" s="40">
        <f>Baseline!B$33 * (C544 * Baseline!B$58*Baseline!B$66/Baseline!B$73 + Baseline!B$59*Baseline!B$52/Baseline!B$74 + Baseline!B$68*Baseline!B$53/Baseline!B$75 + Baseline!B$60*Baseline!B$54/Baseline!B$76)</f>
        <v>1.0824482732656702E-7</v>
      </c>
      <c r="N544" s="1">
        <f>Baseline!B$33 * (C544 * Baseline!B$58*Baseline!B$57/Baseline!B$73 + Baseline!B$59*Baseline!B$67/Baseline!B$74 + Baseline!B$68*Baseline!B$55/Baseline!B$75 + Baseline!B$60*Baseline!B$56/Baseline!B$76)</f>
        <v>1.3929241299964459E-8</v>
      </c>
      <c r="O544" s="1">
        <f>Baseline!B$33 * (C544 * Baseline!B$58*Baseline!B$58/Baseline!B$73 + Baseline!B$59*Baseline!B$59/Baseline!B$74 + Baseline!B$68*Baseline!B$68/Baseline!B$75 + Baseline!B$60*Baseline!B$60/Baseline!B$76)</f>
        <v>1.3250168699569068E-6</v>
      </c>
      <c r="P544" s="40">
        <f>Baseline!B$33 * (C544 * Baseline!B$58*Baseline!B$61/Baseline!B$73 + Baseline!B$59*Baseline!B$62/Baseline!B$74 + Baseline!B$68*Baseline!B$63/Baseline!B$75 + Baseline!B$60*Baseline!B$69/Baseline!B$76)</f>
        <v>1.6489814826083228E-9</v>
      </c>
      <c r="Q544" s="40">
        <f>Baseline!B$33 * (C544 * Baseline!B$61*Baseline!B$66/Baseline!B$73 + Baseline!B$62*Baseline!B$52/Baseline!B$74 + Baseline!B$63*Baseline!B$53/Baseline!B$75 + Baseline!B$69*Baseline!B$54/Baseline!B$76)</f>
        <v>1.7139177308105789E-9</v>
      </c>
      <c r="R544" s="40">
        <f>Baseline!B$33 * (C544 * Baseline!B$61*Baseline!B$57/Baseline!B$73 + Baseline!B$62*Baseline!B$67/Baseline!B$74 + Baseline!B$63*Baseline!B$55/Baseline!B$75 + Baseline!B$69*Baseline!B$56/Baseline!B$76)</f>
        <v>1.4629423249250075E-8</v>
      </c>
      <c r="S544" s="40">
        <f>Baseline!B$33 * (C544 * Baseline!B$61*Baseline!B$58/Baseline!B$73 + Baseline!B$62*Baseline!B$59/Baseline!B$74 + Baseline!B$63*Baseline!B$68/Baseline!B$75 + Baseline!B$69*Baseline!B$60/Baseline!B$76)</f>
        <v>1.6489814826083228E-9</v>
      </c>
      <c r="T544" s="40">
        <f>Baseline!B$33 * (C544 * Baseline!B$61*Baseline!B$61/Baseline!B$73 + Baseline!B$62*Baseline!B$62/Baseline!B$74 + Baseline!B$63*Baseline!B$63/Baseline!B$75 + Baseline!B$69*Baseline!B$69/Baseline!B$76)</f>
        <v>9.8551804112023017E-8</v>
      </c>
      <c r="U544" s="40"/>
      <c r="V544" s="40">
        <f>E544 * ( Baseline!B$87 * Baseline!B$7 )</f>
        <v>0.20847857171210188</v>
      </c>
      <c r="W544" s="40">
        <f>F544 * ( Baseline!D$87 * Baseline!B$11 )</f>
        <v>7.2478576478157686E-4</v>
      </c>
      <c r="X544" s="40">
        <f>G544 * ( Baseline!F$87 * Baseline!B$16 )</f>
        <v>3.7598591722184343E-3</v>
      </c>
      <c r="Y544" s="40">
        <f>H544 * ( Baseline!H$87 * Baseline!B$18 )</f>
        <v>6.0273939034125891E-4</v>
      </c>
      <c r="Z544" s="48">
        <f t="shared" si="0"/>
        <v>0.21356595603944314</v>
      </c>
      <c r="AA544" s="40">
        <f>I544 * ( Baseline!B$87 * Baseline!B$7 )</f>
        <v>4.0780161177458266E-4</v>
      </c>
      <c r="AB544" s="1">
        <f>J544 * ( Baseline!D$87 * Baseline!B$11 )</f>
        <v>3.3110912538176399E-2</v>
      </c>
      <c r="AC544" s="1">
        <f>K544 * ( Baseline!F$87 * Baseline!B$16 )</f>
        <v>4.8382899171442716E-4</v>
      </c>
      <c r="AD544" s="1">
        <f>L544 * ( Baseline!F$87 * Baseline!B$16 )</f>
        <v>5.0814965062500011E-4</v>
      </c>
      <c r="AE544" s="48">
        <f t="shared" si="1"/>
        <v>3.4510692792290402E-2</v>
      </c>
      <c r="AF544" s="48">
        <f>M544 * ( Baseline!B$87 * Baseline!B$7 )</f>
        <v>1.1234730628224391E-3</v>
      </c>
      <c r="AG544" s="48">
        <f>N544 * ( Baseline!D$87 * Baseline!B$11 )</f>
        <v>2.5694708247874914E-4</v>
      </c>
      <c r="AH544" s="48">
        <f>O544 * ( Baseline!F$87 * Baseline!B$16 )</f>
        <v>4.6024156118071716E-2</v>
      </c>
      <c r="AI544" s="48">
        <f>P544 * ( Baseline!H$87 * Baseline!B$18 )</f>
        <v>5.7990303480979133E-4</v>
      </c>
      <c r="AJ544" s="48">
        <f t="shared" si="2"/>
        <v>4.7984479298182697E-2</v>
      </c>
      <c r="AK544" s="48">
        <f>Q544 * ( Baseline!B$87 * Baseline!B$7 )</f>
        <v>1.7788752128083E-5</v>
      </c>
      <c r="AL544" s="48">
        <f>R544 * ( Baseline!D$87 * Baseline!B$11 )</f>
        <v>2.6986305580413634E-4</v>
      </c>
      <c r="AM544" s="48">
        <f>S544 * ( Baseline!F$87 * Baseline!B$16 )</f>
        <v>5.727699240074057E-5</v>
      </c>
      <c r="AN544" s="48">
        <f>T544 * ( Baseline!H$87 * Baseline!B$18 )</f>
        <v>3.4658054619353777E-2</v>
      </c>
      <c r="AO544" s="48">
        <f t="shared" si="3"/>
        <v>3.5002983419686738E-2</v>
      </c>
      <c r="AP544" s="48"/>
      <c r="AQ544" s="48">
        <f>V544 * ( (1-Baseline!B$88-Baseline!B$87) + (1-B544)*Baseline!B$88 )</f>
        <v>0.13948778503545994</v>
      </c>
      <c r="AR544" s="48">
        <f>W544 * ( (1-Baseline!B$88-Baseline!B$87) + (1-B544)*Baseline!B$88 )</f>
        <v>4.8493598226596727E-4</v>
      </c>
      <c r="AS544" s="48">
        <f>X544 * ( (1-Baseline!B$88-Baseline!B$87) + (1-B544)*Baseline!B$88 )</f>
        <v>2.5156274991285517E-3</v>
      </c>
      <c r="AT544" s="48">
        <f>Y544 * ( (1-Baseline!B$88-Baseline!B$87) + (1-B544)*Baseline!B$88 )</f>
        <v>4.0327781326336324E-4</v>
      </c>
      <c r="AU544" s="48">
        <f t="shared" si="4"/>
        <v>0.14289162633011782</v>
      </c>
      <c r="AV544" s="48">
        <f>AA544 * ( (1-Baseline!D$88-Baseline!D$87) + (1-B544)*Baseline!D$88 )</f>
        <v>3.4075597655792517E-4</v>
      </c>
      <c r="AW544" s="48">
        <f>AB544 * ( (1-Baseline!D$88-Baseline!D$87) + (1-B544)*Baseline!D$88 )</f>
        <v>2.7667230856623051E-2</v>
      </c>
      <c r="AX544" s="48">
        <f>AC544 * ( (1-Baseline!D$88-Baseline!D$87) + (1-B544)*Baseline!D$88 )</f>
        <v>4.0428388657232312E-4</v>
      </c>
      <c r="AY544" s="48">
        <f>AD544 * ( (1-Baseline!D$88-Baseline!D$87) + (1-B544)*Baseline!D$88 )</f>
        <v>4.2460604724633597E-4</v>
      </c>
      <c r="AZ544" s="48">
        <f t="shared" si="5"/>
        <v>2.8836876766999638E-2</v>
      </c>
      <c r="BA544" s="48">
        <f>AF544 * ( (1-Baseline!F$88-Baseline!F$87) + (1-Baseline!B$36)*Baseline!F$88 )</f>
        <v>8.084871671450376E-4</v>
      </c>
      <c r="BB544" s="48">
        <f>AG544 * ( (1-Baseline!F$88-Baseline!F$87) + (1-Baseline!B$36)*Baseline!F$88 )</f>
        <v>1.8490734285834721E-4</v>
      </c>
      <c r="BC544" s="48">
        <f>AH544 * ( (1-Baseline!F$88-Baseline!F$87) + (1-Baseline!B$36)*Baseline!F$88 )</f>
        <v>3.3120455515560185E-2</v>
      </c>
      <c r="BD544" s="48">
        <f>AI544 * ( (1-Baseline!F$88-Baseline!F$87) + (1-Baseline!B$36)*Baseline!F$88 )</f>
        <v>4.1731678074623978E-4</v>
      </c>
      <c r="BE544" s="48">
        <f t="shared" si="6"/>
        <v>3.4531166806309806E-2</v>
      </c>
      <c r="BF544" s="48">
        <f>AK544 * ( (1-Baseline!H$88-Baseline!H$87) + (1-Baseline!B$36)*Baseline!H$88 )</f>
        <v>1.409438408612272E-5</v>
      </c>
      <c r="BG544" s="48">
        <f>AL544 * ( (1-Baseline!H$88-Baseline!H$87) + (1-Baseline!B$36)*Baseline!H$88 )</f>
        <v>2.1381789637473327E-4</v>
      </c>
      <c r="BH544" s="48">
        <f>AM544 * ( (1-Baseline!H$88-Baseline!H$87) + (1-Baseline!B$36)*Baseline!H$88 )</f>
        <v>4.538170661895476E-5</v>
      </c>
      <c r="BI544" s="48">
        <f>AN544 * ( (1-Baseline!H$88-Baseline!H$87) + (1-Baseline!B$36)*Baseline!H$88 )</f>
        <v>2.7460269836006381E-2</v>
      </c>
      <c r="BJ544" s="48">
        <f t="shared" si="7"/>
        <v>2.7733563823086192E-2</v>
      </c>
      <c r="BK544" s="48"/>
      <c r="BL544" s="48">
        <f t="shared" si="18"/>
        <v>0.97617886098661866</v>
      </c>
      <c r="BM544" s="48">
        <f t="shared" si="19"/>
        <v>3.3937326820371941E-3</v>
      </c>
      <c r="BN544" s="48">
        <f t="shared" si="20"/>
        <v>1.7605142888616723E-2</v>
      </c>
      <c r="BO544" s="48">
        <f t="shared" si="21"/>
        <v>2.8222634427274539E-3</v>
      </c>
      <c r="BP544" s="48">
        <f t="shared" si="8"/>
        <v>1</v>
      </c>
      <c r="BQ544" s="48">
        <f t="shared" si="22"/>
        <v>1.1816674160354279E-2</v>
      </c>
      <c r="BR544" s="48">
        <f t="shared" si="23"/>
        <v>0.95943923054402691</v>
      </c>
      <c r="BS544" s="48">
        <f t="shared" si="24"/>
        <v>1.4019683540589868E-2</v>
      </c>
      <c r="BT544" s="48">
        <f t="shared" si="25"/>
        <v>1.4724411755029136E-2</v>
      </c>
      <c r="BU544" s="48">
        <f t="shared" si="9"/>
        <v>1.0000000000000002</v>
      </c>
      <c r="BV544" s="48">
        <f t="shared" si="26"/>
        <v>2.3413259438349019E-2</v>
      </c>
      <c r="BW544" s="48">
        <f t="shared" si="27"/>
        <v>5.3547956805374865E-3</v>
      </c>
      <c r="BX544" s="48">
        <f t="shared" si="28"/>
        <v>0.95914672392443312</v>
      </c>
      <c r="BY544" s="48">
        <f t="shared" si="29"/>
        <v>1.2085220956680336E-2</v>
      </c>
      <c r="BZ544" s="48">
        <f t="shared" si="10"/>
        <v>0.99999999999999989</v>
      </c>
      <c r="CA544" s="48">
        <f t="shared" si="30"/>
        <v>5.0820674097391556E-4</v>
      </c>
      <c r="CB544" s="48">
        <f t="shared" si="31"/>
        <v>7.7097158424603652E-3</v>
      </c>
      <c r="CC544" s="48">
        <f t="shared" si="32"/>
        <v>1.6363460141093646E-3</v>
      </c>
      <c r="CD544" s="48">
        <f t="shared" si="33"/>
        <v>0.99014573140245632</v>
      </c>
      <c r="CE544" s="48">
        <f t="shared" si="11"/>
        <v>1</v>
      </c>
      <c r="CF544" s="48"/>
      <c r="CG544" s="48">
        <f t="shared" si="34"/>
        <v>0.97617886098661866</v>
      </c>
      <c r="CH544" s="48">
        <f t="shared" si="35"/>
        <v>3.3937326820371941E-3</v>
      </c>
      <c r="CI544" s="48">
        <f t="shared" si="36"/>
        <v>1.7605142888616723E-2</v>
      </c>
      <c r="CJ544" s="48">
        <f t="shared" si="37"/>
        <v>2.8222634427274539E-3</v>
      </c>
      <c r="CK544" s="48">
        <f t="shared" si="12"/>
        <v>1</v>
      </c>
      <c r="CL544" s="48">
        <f t="shared" si="38"/>
        <v>1.1816674160354279E-2</v>
      </c>
      <c r="CM544" s="48">
        <f t="shared" si="39"/>
        <v>0.95943923054402691</v>
      </c>
      <c r="CN544" s="48">
        <f t="shared" si="40"/>
        <v>1.4019683540589868E-2</v>
      </c>
      <c r="CO544" s="48">
        <f t="shared" si="41"/>
        <v>1.4724411755029136E-2</v>
      </c>
      <c r="CP544" s="48">
        <f t="shared" si="13"/>
        <v>1.0000000000000002</v>
      </c>
      <c r="CQ544" s="48">
        <f t="shared" si="42"/>
        <v>2.3413259438349019E-2</v>
      </c>
      <c r="CR544" s="48">
        <f t="shared" si="43"/>
        <v>5.3547956805374865E-3</v>
      </c>
      <c r="CS544" s="48">
        <f t="shared" si="44"/>
        <v>0.95914672392443312</v>
      </c>
      <c r="CT544" s="48">
        <f t="shared" si="45"/>
        <v>1.2085220956680336E-2</v>
      </c>
      <c r="CU544" s="48">
        <f t="shared" si="14"/>
        <v>0.99999999999999989</v>
      </c>
      <c r="CV544" s="48">
        <f t="shared" si="46"/>
        <v>5.0820674097391556E-4</v>
      </c>
      <c r="CW544" s="48">
        <f t="shared" si="47"/>
        <v>7.7097158424603652E-3</v>
      </c>
      <c r="CX544" s="48">
        <f t="shared" si="48"/>
        <v>1.6363460141093646E-3</v>
      </c>
      <c r="CY544" s="48">
        <f t="shared" si="49"/>
        <v>0.99014573140245632</v>
      </c>
      <c r="CZ544" s="48">
        <f t="shared" si="15"/>
        <v>1</v>
      </c>
      <c r="DA544" s="48"/>
      <c r="DB544" s="48">
        <f>(AQ544*Baseline!B$7 + AV544*Baseline!B$11 + BA544*Baseline!B$16 + BF544*Baseline!B$18)</f>
        <v>71736.324305567876</v>
      </c>
      <c r="DC544" s="48">
        <f>(AR544*Baseline!B$7 + AW544*Baseline!B$11 + BB544*Baseline!B$16 + BG544*Baseline!B$18)</f>
        <v>69979.435235266472</v>
      </c>
      <c r="DD544" s="48">
        <f>(AS544*Baseline!B$7 + AX544*Baseline!B$11 + BC544*Baseline!B$16 + BH544*Baseline!B$18)</f>
        <v>115124.97220439068</v>
      </c>
      <c r="DE544" s="48">
        <f>(AT544*Baseline!B$7 + AY544*Baseline!B$11 + BD544*Baseline!B$16 + BI544*Baseline!B$18)</f>
        <v>1259932.4342130858</v>
      </c>
      <c r="DF544" s="48">
        <f t="shared" si="16"/>
        <v>1516773.1659583109</v>
      </c>
      <c r="DG544" s="48"/>
      <c r="DH544" s="48">
        <f t="shared" si="50"/>
        <v>4.7295354319011981E-2</v>
      </c>
      <c r="DI544" s="48">
        <f t="shared" si="51"/>
        <v>4.6137047256537424E-2</v>
      </c>
      <c r="DJ544" s="48">
        <f t="shared" si="52"/>
        <v>7.590124534650089E-2</v>
      </c>
      <c r="DK544" s="48">
        <f t="shared" si="53"/>
        <v>0.83066635307794967</v>
      </c>
      <c r="DL544" s="48">
        <f t="shared" si="17"/>
        <v>1</v>
      </c>
      <c r="DM544" s="48"/>
      <c r="DN544" s="48">
        <f>DH544 / (Baseline!B$7/Baseline!B$17)</f>
        <v>5.0484679968941633</v>
      </c>
      <c r="DO544" s="48">
        <f>DI544 / (Baseline!B$11/Baseline!B$17)</f>
        <v>1.1137704031781928</v>
      </c>
      <c r="DP544" s="48">
        <f>DJ544 / (Baseline!B$16/Baseline!B$17)</f>
        <v>1.1729036192830093</v>
      </c>
      <c r="DQ544" s="48">
        <f>DK544 / (Baseline!B$18/Baseline!B$17)</f>
        <v>0.93914164517188736</v>
      </c>
      <c r="DR544" s="71"/>
      <c r="DS544" s="48">
        <f>(AU544*Baseline!B$34)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3.3963275199517674E-2</v>
      </c>
      <c r="DT544" s="48">
        <f>(AZ544*Baseline!B$34) + (Baseline!D$88*(1-Baseline!D$89)*Baseline!B$35) + (Baseline!D$88*Baseline!D$89*((1-Baseline!D$90)*Baseline!B$40 + Baseline!D$90*Baseline!B$41))</f>
        <v>1.0739099515049949E-2</v>
      </c>
      <c r="DU544" s="48">
        <f>(BE544*Baseline!B$34) + (Baseline!F$88*(1-Baseline!F$89)*Baseline!B$35) + (Baseline!F$88*Baseline!F$89*((1-Baseline!F$90)*Baseline!B$40 + Baseline!F$90*Baseline!B$41))</f>
        <v>1.2910315020946474E-2</v>
      </c>
      <c r="DV544" s="48">
        <f>(BJ544*Baseline!B$34) + (Baseline!H$88*(1-Baseline!H$89)*Baseline!B$35) + (Baseline!H$88*Baseline!H$89*((1-Baseline!H$90)*Baseline!B$40 + Baseline!H$90*Baseline!B$41))</f>
        <v>9.3050345734629301E-3</v>
      </c>
      <c r="DW544" s="48">
        <f>( DS544*Baseline!B$7 + DT544*Baseline!B$11 + DU544*Baseline!B$16 + DV544*Baseline!B$18 ) / Baseline!B$17</f>
        <v>9.8287501931651634E-3</v>
      </c>
    </row>
    <row r="545" spans="1:127">
      <c r="A545" s="7" t="s">
        <v>854</v>
      </c>
      <c r="B545" s="1">
        <f>MIN( MAX( NORMINV( MCrands!B545, (B$5+B$4)/2, (B$5-B$4)/3.29 ), 0 ), 1 )</f>
        <v>0.57036118920354661</v>
      </c>
      <c r="C545" s="1">
        <f>MAX( NORMINV( MCrands!C545, (C$5+C$4)/2, (C$5-C$4)/3.29 ), 0 )</f>
        <v>2.4994512754985161</v>
      </c>
      <c r="D545" s="40"/>
      <c r="E545" s="40">
        <f>Baseline!B$33 * (C545 * Baseline!B$66*Baseline!B$66/Baseline!B$73 + Baseline!B$52*Baseline!B$52/Baseline!B$74 + Baseline!B$53*Baseline!B$53/Baseline!B$75 + Baseline!B$54*Baseline!B$54/Baseline!B$76)</f>
        <v>2.0924020114312574E-5</v>
      </c>
      <c r="F545" s="40">
        <f>Baseline!B$33 * (C545 * Baseline!B$66*Baseline!B$57/Baseline!B$73 + Baseline!B$52*Baseline!B$67/Baseline!B$74 + Baseline!B$53*Baseline!B$55/Baseline!B$75 + Baseline!B$54*Baseline!B$56/Baseline!B$76)</f>
        <v>3.9403026307284125E-8</v>
      </c>
      <c r="G545" s="1">
        <f>Baseline!B$33 * (C545 * Baseline!B$66*Baseline!B$58/Baseline!B$73 + Baseline!B$52*Baseline!B$59/Baseline!B$74 + Baseline!B$53*Baseline!B$68/Baseline!B$75 + Baseline!B$54*Baseline!B$60/Baseline!B$76)</f>
        <v>1.0852014888072461E-7</v>
      </c>
      <c r="H545" s="40">
        <f>Baseline!B$33 * (C545 * Baseline!B$66*Baseline!B$61/Baseline!B$73 + Baseline!B$52*Baseline!B$62/Baseline!B$74 + Baseline!B$53*Baseline!B$63/Baseline!B$75 + Baseline!B$54*Baseline!B$69/Baseline!B$76)</f>
        <v>1.7414498862263368E-9</v>
      </c>
      <c r="I545" s="40">
        <f>Baseline!B$33 * (C545 * Baseline!B$57*Baseline!B$66/Baseline!B$73 + Baseline!B$67*Baseline!B$52/Baseline!B$74 + Baseline!B$55*Baseline!B$53/Baseline!B$75 + Baseline!B$56*Baseline!B$54/Baseline!B$76)</f>
        <v>3.9403026307284125E-8</v>
      </c>
      <c r="J545" s="1">
        <f>Baseline!B$33 * (C545 * Baseline!B$57*Baseline!B$57/Baseline!B$73 + Baseline!B$67*Baseline!B$67/Baseline!B$74 + Baseline!B$55*Baseline!B$55/Baseline!B$75 + Baseline!B$56*Baseline!B$56/Baseline!B$76)</f>
        <v>1.794960619149586E-6</v>
      </c>
      <c r="K545" s="40">
        <f>Baseline!B$33 * (C545 * Baseline!B$57*Baseline!B$58/Baseline!B$73 + Baseline!B$67*Baseline!B$59/Baseline!B$74 + Baseline!B$55*Baseline!B$68/Baseline!B$75 + Baseline!B$56*Baseline!B$60/Baseline!B$76)</f>
        <v>1.3929278119965014E-8</v>
      </c>
      <c r="L545" s="1">
        <f>Baseline!B$33 * (C545 * Baseline!B$57*Baseline!B$61/Baseline!B$73 + Baseline!B$67*Baseline!B$62/Baseline!B$74 + Baseline!B$55*Baseline!B$63/Baseline!B$75 + Baseline!B$56*Baseline!B$69/Baseline!B$76)</f>
        <v>1.4629426931250131E-8</v>
      </c>
      <c r="M545" s="40">
        <f>Baseline!B$33 * (C545 * Baseline!B$58*Baseline!B$66/Baseline!B$73 + Baseline!B$59*Baseline!B$52/Baseline!B$74 + Baseline!B$68*Baseline!B$53/Baseline!B$75 + Baseline!B$60*Baseline!B$54/Baseline!B$76)</f>
        <v>1.0852014888072461E-7</v>
      </c>
      <c r="N545" s="1">
        <f>Baseline!B$33 * (C545 * Baseline!B$58*Baseline!B$57/Baseline!B$73 + Baseline!B$59*Baseline!B$67/Baseline!B$74 + Baseline!B$68*Baseline!B$55/Baseline!B$75 + Baseline!B$60*Baseline!B$56/Baseline!B$76)</f>
        <v>1.3929278119965014E-8</v>
      </c>
      <c r="O545" s="1">
        <f>Baseline!B$33 * (C545 * Baseline!B$58*Baseline!B$58/Baseline!B$73 + Baseline!B$59*Baseline!B$59/Baseline!B$74 + Baseline!B$68*Baseline!B$68/Baseline!B$75 + Baseline!B$60*Baseline!B$60/Baseline!B$76)</f>
        <v>1.3250169604727415E-6</v>
      </c>
      <c r="P545" s="40">
        <f>Baseline!B$33 * (C545 * Baseline!B$58*Baseline!B$61/Baseline!B$73 + Baseline!B$59*Baseline!B$62/Baseline!B$74 + Baseline!B$68*Baseline!B$63/Baseline!B$75 + Baseline!B$60*Baseline!B$69/Baseline!B$76)</f>
        <v>1.6489905341917928E-9</v>
      </c>
      <c r="Q545" s="40">
        <f>Baseline!B$33 * (C545 * Baseline!B$61*Baseline!B$66/Baseline!B$73 + Baseline!B$62*Baseline!B$52/Baseline!B$74 + Baseline!B$63*Baseline!B$53/Baseline!B$75 + Baseline!B$69*Baseline!B$54/Baseline!B$76)</f>
        <v>1.7414498862263368E-9</v>
      </c>
      <c r="R545" s="40">
        <f>Baseline!B$33 * (C545 * Baseline!B$61*Baseline!B$57/Baseline!B$73 + Baseline!B$62*Baseline!B$67/Baseline!B$74 + Baseline!B$63*Baseline!B$55/Baseline!B$75 + Baseline!B$69*Baseline!B$56/Baseline!B$76)</f>
        <v>1.4629426931250131E-8</v>
      </c>
      <c r="S545" s="40">
        <f>Baseline!B$33 * (C545 * Baseline!B$61*Baseline!B$58/Baseline!B$73 + Baseline!B$62*Baseline!B$59/Baseline!B$74 + Baseline!B$63*Baseline!B$68/Baseline!B$75 + Baseline!B$69*Baseline!B$60/Baseline!B$76)</f>
        <v>1.6489905341917928E-9</v>
      </c>
      <c r="T545" s="40">
        <f>Baseline!B$33 * (C545 * Baseline!B$61*Baseline!B$61/Baseline!B$73 + Baseline!B$62*Baseline!B$62/Baseline!B$74 + Baseline!B$63*Baseline!B$63/Baseline!B$75 + Baseline!B$69*Baseline!B$69/Baseline!B$76)</f>
        <v>9.8551805017181364E-8</v>
      </c>
      <c r="U545" s="40"/>
      <c r="V545" s="40">
        <f>E545 * ( Baseline!B$87 * Baseline!B$7 )</f>
        <v>0.21717040476645022</v>
      </c>
      <c r="W545" s="40">
        <f>F545 * ( Baseline!D$87 * Baseline!B$11 )</f>
        <v>7.2685169511105317E-4</v>
      </c>
      <c r="X545" s="40">
        <f>G545 * ( Baseline!F$87 * Baseline!B$16 )</f>
        <v>3.7694224030561147E-3</v>
      </c>
      <c r="Y545" s="40">
        <f>H545 * ( Baseline!H$87 * Baseline!B$18 )</f>
        <v>6.1242171888699749E-4</v>
      </c>
      <c r="Z545" s="48">
        <f t="shared" si="0"/>
        <v>0.22227910058350439</v>
      </c>
      <c r="AA545" s="40">
        <f>I545 * ( Baseline!B$87 * Baseline!B$7 )</f>
        <v>4.0896401004330191E-4</v>
      </c>
      <c r="AB545" s="1">
        <f>J545 * ( Baseline!D$87 * Baseline!B$11 )</f>
        <v>3.3110912814462636E-2</v>
      </c>
      <c r="AC545" s="1">
        <f>K545 * ( Baseline!F$87 * Baseline!B$16 )</f>
        <v>4.8383027064867489E-4</v>
      </c>
      <c r="AD545" s="1">
        <f>L545 * ( Baseline!F$87 * Baseline!B$16 )</f>
        <v>5.0814977851842491E-4</v>
      </c>
      <c r="AE545" s="48">
        <f t="shared" si="1"/>
        <v>3.4511856873673037E-2</v>
      </c>
      <c r="AF545" s="48">
        <f>M545 * ( Baseline!B$87 * Baseline!B$7 )</f>
        <v>1.1263306252330407E-3</v>
      </c>
      <c r="AG545" s="48">
        <f>N545 * ( Baseline!D$87 * Baseline!B$11 )</f>
        <v>2.5694776168241261E-4</v>
      </c>
      <c r="AH545" s="48">
        <f>O545 * ( Baseline!F$87 * Baseline!B$16 )</f>
        <v>4.6024159262118412E-2</v>
      </c>
      <c r="AI545" s="48">
        <f>P545 * ( Baseline!H$87 * Baseline!B$18 )</f>
        <v>5.7990621801153096E-4</v>
      </c>
      <c r="AJ545" s="48">
        <f t="shared" si="2"/>
        <v>4.7987343867045396E-2</v>
      </c>
      <c r="AK545" s="48">
        <f>Q545 * ( Baseline!B$87 * Baseline!B$7 )</f>
        <v>1.8074508369143152E-5</v>
      </c>
      <c r="AL545" s="48">
        <f>R545 * ( Baseline!D$87 * Baseline!B$11 )</f>
        <v>2.6986312372450272E-4</v>
      </c>
      <c r="AM545" s="48">
        <f>S545 * ( Baseline!F$87 * Baseline!B$16 )</f>
        <v>5.7277306805409814E-5</v>
      </c>
      <c r="AN545" s="48">
        <f>T545 * ( Baseline!H$87 * Baseline!B$18 )</f>
        <v>3.4658054937673953E-2</v>
      </c>
      <c r="AO545" s="48">
        <f t="shared" si="3"/>
        <v>3.5003269876573012E-2</v>
      </c>
      <c r="AP545" s="48"/>
      <c r="AQ545" s="48">
        <f>V545 * ( (1-Baseline!B$88-Baseline!B$87) + (1-B545)*Baseline!B$88 )</f>
        <v>0.10228260051750494</v>
      </c>
      <c r="AR545" s="48">
        <f>W545 * ( (1-Baseline!B$88-Baseline!B$87) + (1-B545)*Baseline!B$88 )</f>
        <v>3.4233155132931957E-4</v>
      </c>
      <c r="AS545" s="48">
        <f>X545 * ( (1-Baseline!B$88-Baseline!B$87) + (1-B545)*Baseline!B$88 )</f>
        <v>1.7753170660990709E-3</v>
      </c>
      <c r="AT545" s="48">
        <f>Y545 * ( (1-Baseline!B$88-Baseline!B$87) + (1-B545)*Baseline!B$88 )</f>
        <v>2.8843748801097918E-4</v>
      </c>
      <c r="AU545" s="48">
        <f t="shared" si="4"/>
        <v>0.10468868662294431</v>
      </c>
      <c r="AV545" s="48">
        <f>AA545 * ( (1-Baseline!D$88-Baseline!D$87) + (1-B545)*Baseline!D$88 )</f>
        <v>3.0094704001334597E-4</v>
      </c>
      <c r="AW545" s="48">
        <f>AB545 * ( (1-Baseline!D$88-Baseline!D$87) + (1-B545)*Baseline!D$88 )</f>
        <v>2.4365545522202364E-2</v>
      </c>
      <c r="AX545" s="48">
        <f>AC545 * ( (1-Baseline!D$88-Baseline!D$87) + (1-B545)*Baseline!D$88 )</f>
        <v>3.5603936836680955E-4</v>
      </c>
      <c r="AY545" s="48">
        <f>AD545 * ( (1-Baseline!D$88-Baseline!D$87) + (1-B545)*Baseline!D$88 )</f>
        <v>3.7393552482127996E-4</v>
      </c>
      <c r="AZ545" s="48">
        <f t="shared" si="5"/>
        <v>2.5396467455403797E-2</v>
      </c>
      <c r="BA545" s="48">
        <f>AF545 * ( (1-Baseline!F$88-Baseline!F$87) + (1-Baseline!B$36)*Baseline!F$88 )</f>
        <v>8.1054356049770364E-4</v>
      </c>
      <c r="BB545" s="48">
        <f>AG545 * ( (1-Baseline!F$88-Baseline!F$87) + (1-Baseline!B$36)*Baseline!F$88 )</f>
        <v>1.8490783163503796E-4</v>
      </c>
      <c r="BC545" s="48">
        <f>AH545 * ( (1-Baseline!F$88-Baseline!F$87) + (1-Baseline!B$36)*Baseline!F$88 )</f>
        <v>3.3120457778116799E-2</v>
      </c>
      <c r="BD545" s="48">
        <f>AI545 * ( (1-Baseline!F$88-Baseline!F$87) + (1-Baseline!B$36)*Baseline!F$88 )</f>
        <v>4.1731907148007406E-4</v>
      </c>
      <c r="BE545" s="48">
        <f t="shared" si="6"/>
        <v>3.4533228241729615E-2</v>
      </c>
      <c r="BF545" s="48">
        <f>AK545 * ( (1-Baseline!H$88-Baseline!H$87) + (1-Baseline!B$36)*Baseline!H$88 )</f>
        <v>1.43207944710395E-5</v>
      </c>
      <c r="BG545" s="48">
        <f>AL545 * ( (1-Baseline!H$88-Baseline!H$87) + (1-Baseline!B$36)*Baseline!H$88 )</f>
        <v>2.1381795018939796E-4</v>
      </c>
      <c r="BH545" s="48">
        <f>AM545 * ( (1-Baseline!H$88-Baseline!H$87) + (1-Baseline!B$36)*Baseline!H$88 )</f>
        <v>4.5381955728062302E-5</v>
      </c>
      <c r="BI545" s="48">
        <f>AN545 * ( (1-Baseline!H$88-Baseline!H$87) + (1-Baseline!B$36)*Baseline!H$88 )</f>
        <v>2.7460270088217824E-2</v>
      </c>
      <c r="BJ545" s="48">
        <f t="shared" si="7"/>
        <v>2.7733790788606324E-2</v>
      </c>
      <c r="BK545" s="48"/>
      <c r="BL545" s="48">
        <f t="shared" si="18"/>
        <v>0.97701675144607236</v>
      </c>
      <c r="BM545" s="48">
        <f t="shared" si="19"/>
        <v>3.2699956640232768E-3</v>
      </c>
      <c r="BN545" s="48">
        <f t="shared" si="20"/>
        <v>1.6958060353677029E-2</v>
      </c>
      <c r="BO545" s="48">
        <f t="shared" si="21"/>
        <v>2.7551925362273399E-3</v>
      </c>
      <c r="BP545" s="48">
        <f t="shared" si="8"/>
        <v>1</v>
      </c>
      <c r="BQ545" s="48">
        <f t="shared" si="22"/>
        <v>1.18499567131456E-2</v>
      </c>
      <c r="BR545" s="48">
        <f t="shared" si="23"/>
        <v>0.95940687676300906</v>
      </c>
      <c r="BS545" s="48">
        <f t="shared" si="24"/>
        <v>1.4019247715928003E-2</v>
      </c>
      <c r="BT545" s="48">
        <f t="shared" si="25"/>
        <v>1.4723918807917315E-2</v>
      </c>
      <c r="BU545" s="48">
        <f t="shared" si="9"/>
        <v>1</v>
      </c>
      <c r="BV545" s="48">
        <f t="shared" si="26"/>
        <v>2.3471410052485354E-2</v>
      </c>
      <c r="BW545" s="48">
        <f t="shared" si="27"/>
        <v>5.3544901837933919E-3</v>
      </c>
      <c r="BX545" s="48">
        <f t="shared" si="28"/>
        <v>0.95908953389113971</v>
      </c>
      <c r="BY545" s="48">
        <f t="shared" si="29"/>
        <v>1.2084565872581521E-2</v>
      </c>
      <c r="BZ545" s="48">
        <f t="shared" si="10"/>
        <v>1</v>
      </c>
      <c r="CA545" s="48">
        <f t="shared" si="30"/>
        <v>5.1636628328943801E-4</v>
      </c>
      <c r="CB545" s="48">
        <f t="shared" si="31"/>
        <v>7.7096546887214304E-3</v>
      </c>
      <c r="CC545" s="48">
        <f t="shared" si="32"/>
        <v>1.636341604866589E-3</v>
      </c>
      <c r="CD545" s="48">
        <f t="shared" si="33"/>
        <v>0.99013763742312244</v>
      </c>
      <c r="CE545" s="48">
        <f t="shared" si="11"/>
        <v>0.99999999999999989</v>
      </c>
      <c r="CF545" s="48"/>
      <c r="CG545" s="48">
        <f t="shared" si="34"/>
        <v>0.97701675144607236</v>
      </c>
      <c r="CH545" s="48">
        <f t="shared" si="35"/>
        <v>3.2699956640232768E-3</v>
      </c>
      <c r="CI545" s="48">
        <f t="shared" si="36"/>
        <v>1.6958060353677029E-2</v>
      </c>
      <c r="CJ545" s="48">
        <f t="shared" si="37"/>
        <v>2.7551925362273399E-3</v>
      </c>
      <c r="CK545" s="48">
        <f t="shared" si="12"/>
        <v>1</v>
      </c>
      <c r="CL545" s="48">
        <f t="shared" si="38"/>
        <v>1.18499567131456E-2</v>
      </c>
      <c r="CM545" s="48">
        <f t="shared" si="39"/>
        <v>0.95940687676300906</v>
      </c>
      <c r="CN545" s="48">
        <f t="shared" si="40"/>
        <v>1.4019247715928003E-2</v>
      </c>
      <c r="CO545" s="48">
        <f t="shared" si="41"/>
        <v>1.4723918807917315E-2</v>
      </c>
      <c r="CP545" s="48">
        <f t="shared" si="13"/>
        <v>1</v>
      </c>
      <c r="CQ545" s="48">
        <f t="shared" si="42"/>
        <v>2.3471410052485354E-2</v>
      </c>
      <c r="CR545" s="48">
        <f t="shared" si="43"/>
        <v>5.3544901837933919E-3</v>
      </c>
      <c r="CS545" s="48">
        <f t="shared" si="44"/>
        <v>0.95908953389113971</v>
      </c>
      <c r="CT545" s="48">
        <f t="shared" si="45"/>
        <v>1.2084565872581521E-2</v>
      </c>
      <c r="CU545" s="48">
        <f t="shared" si="14"/>
        <v>1</v>
      </c>
      <c r="CV545" s="48">
        <f t="shared" si="46"/>
        <v>5.1636628328943801E-4</v>
      </c>
      <c r="CW545" s="48">
        <f t="shared" si="47"/>
        <v>7.7096546887214304E-3</v>
      </c>
      <c r="CX545" s="48">
        <f t="shared" si="48"/>
        <v>1.636341604866589E-3</v>
      </c>
      <c r="CY545" s="48">
        <f t="shared" si="49"/>
        <v>0.99013763742312244</v>
      </c>
      <c r="CZ545" s="48">
        <f t="shared" si="15"/>
        <v>0.99999999999999989</v>
      </c>
      <c r="DA545" s="48"/>
      <c r="DB545" s="48">
        <f>(AQ545*Baseline!B$7 + AV545*Baseline!B$11 + BA545*Baseline!B$16 + BF545*Baseline!B$18)</f>
        <v>53623.69422497967</v>
      </c>
      <c r="DC545" s="48">
        <f>(AR545*Baseline!B$7 + AW545*Baseline!B$11 + BB545*Baseline!B$16 + BG545*Baseline!B$18)</f>
        <v>62829.633697301164</v>
      </c>
      <c r="DD545" s="48">
        <f>(AS545*Baseline!B$7 + AX545*Baseline!B$11 + BC545*Baseline!B$16 + BH545*Baseline!B$18)</f>
        <v>114662.47765677953</v>
      </c>
      <c r="DE545" s="48">
        <f>(AT545*Baseline!B$7 + AY545*Baseline!B$11 + BD545*Baseline!B$16 + BI545*Baseline!B$18)</f>
        <v>1259768.0902071507</v>
      </c>
      <c r="DF545" s="48">
        <f t="shared" si="16"/>
        <v>1490883.8957862111</v>
      </c>
      <c r="DG545" s="48"/>
      <c r="DH545" s="48">
        <f t="shared" si="50"/>
        <v>3.596771980470112E-2</v>
      </c>
      <c r="DI545" s="48">
        <f t="shared" si="51"/>
        <v>4.2142539653745627E-2</v>
      </c>
      <c r="DJ545" s="48">
        <f t="shared" si="52"/>
        <v>7.6909059103031474E-2</v>
      </c>
      <c r="DK545" s="48">
        <f t="shared" si="53"/>
        <v>0.84498068143852167</v>
      </c>
      <c r="DL545" s="48">
        <f t="shared" si="17"/>
        <v>0.99999999999999989</v>
      </c>
      <c r="DM545" s="48"/>
      <c r="DN545" s="48">
        <f>DH545 / (Baseline!B$7/Baseline!B$17)</f>
        <v>3.8393175179638512</v>
      </c>
      <c r="DO545" s="48">
        <f>DI545 / (Baseline!B$11/Baseline!B$17)</f>
        <v>1.0173410777703045</v>
      </c>
      <c r="DP545" s="48">
        <f>DJ545 / (Baseline!B$16/Baseline!B$17)</f>
        <v>1.188477387502511</v>
      </c>
      <c r="DQ545" s="48">
        <f>DK545 / (Baseline!B$18/Baseline!B$17)</f>
        <v>0.95532525708329541</v>
      </c>
      <c r="DR545" s="71"/>
      <c r="DS545" s="48">
        <f>(AU545*Baseline!B$34)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2.8232834243441647E-2</v>
      </c>
      <c r="DT545" s="48">
        <f>(AZ545*Baseline!B$34) + (Baseline!D$88*(1-Baseline!D$89)*Baseline!B$35) + (Baseline!D$88*Baseline!D$89*((1-Baseline!D$90)*Baseline!B$40 + Baseline!D$90*Baseline!B$41))</f>
        <v>1.0223038118310573E-2</v>
      </c>
      <c r="DU545" s="48">
        <f>(BE545*Baseline!B$34) + (Baseline!F$88*(1-Baseline!F$89)*Baseline!B$35) + (Baseline!F$88*Baseline!F$89*((1-Baseline!F$90)*Baseline!B$40 + Baseline!F$90*Baseline!B$41))</f>
        <v>1.2910624236259445E-2</v>
      </c>
      <c r="DV545" s="48">
        <f>(BJ545*Baseline!B$34) + (Baseline!H$88*(1-Baseline!H$89)*Baseline!B$35) + (Baseline!H$88*Baseline!H$89*((1-Baseline!H$90)*Baseline!B$40 + Baseline!H$90*Baseline!B$41))</f>
        <v>9.3050686182909494E-3</v>
      </c>
      <c r="DW545" s="48">
        <f>( DS545*Baseline!B$7 + DT545*Baseline!B$11 + DU545*Baseline!B$16 + DV545*Baseline!B$18 ) / Baseline!B$17</f>
        <v>9.7537386320421041E-3</v>
      </c>
    </row>
    <row r="546" spans="1:127">
      <c r="A546" s="7" t="s">
        <v>855</v>
      </c>
      <c r="B546" s="1">
        <f>MIN( MAX( NORMINV( MCrands!B546, (B$5+B$4)/2, (B$5-B$4)/3.29 ), 0 ), 1 )</f>
        <v>0.67760652490156981</v>
      </c>
      <c r="C546" s="1">
        <f>MAX( NORMINV( MCrands!C546, (C$5+C$4)/2, (C$5-C$4)/3.29 ), 0 )</f>
        <v>2.6161526437688947</v>
      </c>
      <c r="D546" s="40"/>
      <c r="E546" s="40">
        <f>Baseline!B$33 * (C546 * Baseline!B$66*Baseline!B$66/Baseline!B$73 + Baseline!B$52*Baseline!B$52/Baseline!B$74 + Baseline!B$53*Baseline!B$53/Baseline!B$75 + Baseline!B$54*Baseline!B$54/Baseline!B$76)</f>
        <v>2.1900582150866284E-5</v>
      </c>
      <c r="F546" s="40">
        <f>Baseline!B$33 * (C546 * Baseline!B$66*Baseline!B$57/Baseline!B$73 + Baseline!B$52*Baseline!B$67/Baseline!B$74 + Baseline!B$53*Baseline!B$55/Baseline!B$75 + Baseline!B$54*Baseline!B$56/Baseline!B$76)</f>
        <v>3.9533626379039887E-8</v>
      </c>
      <c r="G546" s="1">
        <f>Baseline!B$33 * (C546 * Baseline!B$66*Baseline!B$58/Baseline!B$73 + Baseline!B$52*Baseline!B$59/Baseline!B$74 + Baseline!B$53*Baseline!B$68/Baseline!B$75 + Baseline!B$54*Baseline!B$60/Baseline!B$76)</f>
        <v>1.0884120739045753E-7</v>
      </c>
      <c r="H546" s="40">
        <f>Baseline!B$33 * (C546 * Baseline!B$66*Baseline!B$61/Baseline!B$73 + Baseline!B$52*Baseline!B$62/Baseline!B$74 + Baseline!B$53*Baseline!B$63/Baseline!B$75 + Baseline!B$54*Baseline!B$69/Baseline!B$76)</f>
        <v>1.7735557371996285E-9</v>
      </c>
      <c r="I546" s="40">
        <f>Baseline!B$33 * (C546 * Baseline!B$57*Baseline!B$66/Baseline!B$73 + Baseline!B$67*Baseline!B$52/Baseline!B$74 + Baseline!B$55*Baseline!B$53/Baseline!B$75 + Baseline!B$56*Baseline!B$54/Baseline!B$76)</f>
        <v>3.9533626379039887E-8</v>
      </c>
      <c r="J546" s="1">
        <f>Baseline!B$33 * (C546 * Baseline!B$57*Baseline!B$57/Baseline!B$73 + Baseline!B$67*Baseline!B$67/Baseline!B$74 + Baseline!B$55*Baseline!B$55/Baseline!B$75 + Baseline!B$56*Baseline!B$56/Baseline!B$76)</f>
        <v>1.7949606366153261E-6</v>
      </c>
      <c r="K546" s="40">
        <f>Baseline!B$33 * (C546 * Baseline!B$57*Baseline!B$58/Baseline!B$73 + Baseline!B$67*Baseline!B$59/Baseline!B$74 + Baseline!B$55*Baseline!B$68/Baseline!B$75 + Baseline!B$56*Baseline!B$60/Baseline!B$76)</f>
        <v>1.3929321056576146E-8</v>
      </c>
      <c r="L546" s="1">
        <f>Baseline!B$33 * (C546 * Baseline!B$57*Baseline!B$61/Baseline!B$73 + Baseline!B$67*Baseline!B$62/Baseline!B$74 + Baseline!B$55*Baseline!B$63/Baseline!B$75 + Baseline!B$56*Baseline!B$69/Baseline!B$76)</f>
        <v>1.4629431224911244E-8</v>
      </c>
      <c r="M546" s="40">
        <f>Baseline!B$33 * (C546 * Baseline!B$58*Baseline!B$66/Baseline!B$73 + Baseline!B$59*Baseline!B$52/Baseline!B$74 + Baseline!B$68*Baseline!B$53/Baseline!B$75 + Baseline!B$60*Baseline!B$54/Baseline!B$76)</f>
        <v>1.0884120739045753E-7</v>
      </c>
      <c r="N546" s="1">
        <f>Baseline!B$33 * (C546 * Baseline!B$58*Baseline!B$57/Baseline!B$73 + Baseline!B$59*Baseline!B$67/Baseline!B$74 + Baseline!B$68*Baseline!B$55/Baseline!B$75 + Baseline!B$60*Baseline!B$56/Baseline!B$76)</f>
        <v>1.3929321056576146E-8</v>
      </c>
      <c r="O546" s="1">
        <f>Baseline!B$33 * (C546 * Baseline!B$58*Baseline!B$58/Baseline!B$73 + Baseline!B$59*Baseline!B$59/Baseline!B$74 + Baseline!B$68*Baseline!B$68/Baseline!B$75 + Baseline!B$60*Baseline!B$60/Baseline!B$76)</f>
        <v>1.3250170660252438E-6</v>
      </c>
      <c r="P546" s="40">
        <f>Baseline!B$33 * (C546 * Baseline!B$58*Baseline!B$61/Baseline!B$73 + Baseline!B$59*Baseline!B$62/Baseline!B$74 + Baseline!B$68*Baseline!B$63/Baseline!B$75 + Baseline!B$60*Baseline!B$69/Baseline!B$76)</f>
        <v>1.6490010894420291E-9</v>
      </c>
      <c r="Q546" s="40">
        <f>Baseline!B$33 * (C546 * Baseline!B$61*Baseline!B$66/Baseline!B$73 + Baseline!B$62*Baseline!B$52/Baseline!B$74 + Baseline!B$63*Baseline!B$53/Baseline!B$75 + Baseline!B$69*Baseline!B$54/Baseline!B$76)</f>
        <v>1.7735557371996285E-9</v>
      </c>
      <c r="R546" s="40">
        <f>Baseline!B$33 * (C546 * Baseline!B$61*Baseline!B$57/Baseline!B$73 + Baseline!B$62*Baseline!B$67/Baseline!B$74 + Baseline!B$63*Baseline!B$55/Baseline!B$75 + Baseline!B$69*Baseline!B$56/Baseline!B$76)</f>
        <v>1.4629431224911244E-8</v>
      </c>
      <c r="S546" s="40">
        <f>Baseline!B$33 * (C546 * Baseline!B$61*Baseline!B$58/Baseline!B$73 + Baseline!B$62*Baseline!B$59/Baseline!B$74 + Baseline!B$63*Baseline!B$68/Baseline!B$75 + Baseline!B$69*Baseline!B$60/Baseline!B$76)</f>
        <v>1.6490010894420291E-9</v>
      </c>
      <c r="T546" s="40">
        <f>Baseline!B$33 * (C546 * Baseline!B$61*Baseline!B$61/Baseline!B$73 + Baseline!B$62*Baseline!B$62/Baseline!B$74 + Baseline!B$63*Baseline!B$63/Baseline!B$75 + Baseline!B$69*Baseline!B$69/Baseline!B$76)</f>
        <v>9.8551806072706389E-8</v>
      </c>
      <c r="U546" s="40"/>
      <c r="V546" s="40">
        <f>E546 * ( Baseline!B$87 * Baseline!B$7 )</f>
        <v>0.22730614214384115</v>
      </c>
      <c r="W546" s="40">
        <f>F546 * ( Baseline!D$87 * Baseline!B$11 )</f>
        <v>7.2926082183134659E-4</v>
      </c>
      <c r="X546" s="40">
        <f>G546 * ( Baseline!F$87 * Baseline!B$16 )</f>
        <v>3.7805742965225458E-3</v>
      </c>
      <c r="Y546" s="40">
        <f>H546 * ( Baseline!H$87 * Baseline!B$18 )</f>
        <v>6.2371249480590763E-4</v>
      </c>
      <c r="Z546" s="48">
        <f t="shared" si="0"/>
        <v>0.23243968975700094</v>
      </c>
      <c r="AA546" s="40">
        <f>I546 * ( Baseline!B$87 * Baseline!B$7 )</f>
        <v>4.1031950818805498E-4</v>
      </c>
      <c r="AB546" s="1">
        <f>J546 * ( Baseline!D$87 * Baseline!B$11 )</f>
        <v>3.3110913136646082E-2</v>
      </c>
      <c r="AC546" s="1">
        <f>K546 * ( Baseline!F$87 * Baseline!B$16 )</f>
        <v>4.8383176204198371E-4</v>
      </c>
      <c r="AD546" s="1">
        <f>L546 * ( Baseline!F$87 * Baseline!B$16 )</f>
        <v>5.0814992765775579E-4</v>
      </c>
      <c r="AE546" s="48">
        <f t="shared" si="1"/>
        <v>3.4513214334533873E-2</v>
      </c>
      <c r="AF546" s="48">
        <f>M546 * ( Baseline!B$87 * Baseline!B$7 )</f>
        <v>1.1296628915055586E-3</v>
      </c>
      <c r="AG546" s="48">
        <f>N546 * ( Baseline!D$87 * Baseline!B$11 )</f>
        <v>2.5694855371671826E-4</v>
      </c>
      <c r="AH546" s="48">
        <f>O546 * ( Baseline!F$87 * Baseline!B$16 )</f>
        <v>4.6024162928460288E-2</v>
      </c>
      <c r="AI546" s="48">
        <f>P546 * ( Baseline!H$87 * Baseline!B$18 )</f>
        <v>5.7990993001297536E-4</v>
      </c>
      <c r="AJ546" s="48">
        <f t="shared" si="2"/>
        <v>4.799068430369554E-2</v>
      </c>
      <c r="AK546" s="48">
        <f>Q546 * ( Baseline!B$87 * Baseline!B$7 )</f>
        <v>1.8407734996394945E-5</v>
      </c>
      <c r="AL546" s="48">
        <f>R546 * ( Baseline!D$87 * Baseline!B$11 )</f>
        <v>2.6986320292793326E-4</v>
      </c>
      <c r="AM546" s="48">
        <f>S546 * ( Baseline!F$87 * Baseline!B$16 )</f>
        <v>5.7277673439598222E-5</v>
      </c>
      <c r="AN546" s="48">
        <f>T546 * ( Baseline!H$87 * Baseline!B$18 )</f>
        <v>3.4658055308874093E-2</v>
      </c>
      <c r="AO546" s="48">
        <f t="shared" si="3"/>
        <v>3.5003603920238019E-2</v>
      </c>
      <c r="AP546" s="48"/>
      <c r="AQ546" s="48">
        <f>V546 * ( (1-Baseline!B$88-Baseline!B$87) + (1-B546)*Baseline!B$88 )</f>
        <v>8.5360319392448217E-2</v>
      </c>
      <c r="AR546" s="48">
        <f>W546 * ( (1-Baseline!B$88-Baseline!B$87) + (1-B546)*Baseline!B$88 )</f>
        <v>2.7385945705123431E-4</v>
      </c>
      <c r="AS546" s="48">
        <f>X546 * ( (1-Baseline!B$88-Baseline!B$87) + (1-B546)*Baseline!B$88 )</f>
        <v>1.4197197946099961E-3</v>
      </c>
      <c r="AT546" s="48">
        <f>Y546 * ( (1-Baseline!B$88-Baseline!B$87) + (1-B546)*Baseline!B$88 )</f>
        <v>2.3422287344968483E-4</v>
      </c>
      <c r="AU546" s="48">
        <f t="shared" si="4"/>
        <v>8.7288121517559131E-2</v>
      </c>
      <c r="AV546" s="48">
        <f>AA546 * ( (1-Baseline!D$88-Baseline!D$87) + (1-B546)*Baseline!D$88 )</f>
        <v>2.8223034503932671E-4</v>
      </c>
      <c r="AW546" s="48">
        <f>AB546 * ( (1-Baseline!D$88-Baseline!D$87) + (1-B546)*Baseline!D$88 )</f>
        <v>2.2774701793705367E-2</v>
      </c>
      <c r="AX546" s="48">
        <f>AC546 * ( (1-Baseline!D$88-Baseline!D$87) + (1-B546)*Baseline!D$88 )</f>
        <v>3.3279432836400962E-4</v>
      </c>
      <c r="AY546" s="48">
        <f>AD546 * ( (1-Baseline!D$88-Baseline!D$87) + (1-B546)*Baseline!D$88 )</f>
        <v>3.4952110867911295E-4</v>
      </c>
      <c r="AZ546" s="48">
        <f t="shared" si="5"/>
        <v>2.3739247575787818E-2</v>
      </c>
      <c r="BA546" s="48">
        <f>AF546 * ( (1-Baseline!F$88-Baseline!F$87) + (1-Baseline!B$36)*Baseline!F$88 )</f>
        <v>8.1294156593992824E-4</v>
      </c>
      <c r="BB546" s="48">
        <f>AG546 * ( (1-Baseline!F$88-Baseline!F$87) + (1-Baseline!B$36)*Baseline!F$88 )</f>
        <v>1.8490840160826941E-4</v>
      </c>
      <c r="BC546" s="48">
        <f>AH546 * ( (1-Baseline!F$88-Baseline!F$87) + (1-Baseline!B$36)*Baseline!F$88 )</f>
        <v>3.3120460416533735E-2</v>
      </c>
      <c r="BD546" s="48">
        <f>AI546 * ( (1-Baseline!F$88-Baseline!F$87) + (1-Baseline!B$36)*Baseline!F$88 )</f>
        <v>4.1732174275509751E-4</v>
      </c>
      <c r="BE546" s="48">
        <f t="shared" si="6"/>
        <v>3.4535632126837031E-2</v>
      </c>
      <c r="BF546" s="48">
        <f>AK546 * ( (1-Baseline!H$88-Baseline!H$87) + (1-Baseline!B$36)*Baseline!H$88 )</f>
        <v>1.4584816592343642E-5</v>
      </c>
      <c r="BG546" s="48">
        <f>AL546 * ( (1-Baseline!H$88-Baseline!H$87) + (1-Baseline!B$36)*Baseline!H$88 )</f>
        <v>2.1381801294386005E-4</v>
      </c>
      <c r="BH546" s="48">
        <f>AM546 * ( (1-Baseline!H$88-Baseline!H$87) + (1-Baseline!B$36)*Baseline!H$88 )</f>
        <v>4.5382246219662457E-5</v>
      </c>
      <c r="BI546" s="48">
        <f>AN546 * ( (1-Baseline!H$88-Baseline!H$87) + (1-Baseline!B$36)*Baseline!H$88 )</f>
        <v>2.746027038232712E-2</v>
      </c>
      <c r="BJ546" s="48">
        <f t="shared" si="7"/>
        <v>2.7734055458082985E-2</v>
      </c>
      <c r="BK546" s="48"/>
      <c r="BL546" s="48">
        <f t="shared" si="18"/>
        <v>0.97791449636451266</v>
      </c>
      <c r="BM546" s="48">
        <f t="shared" si="19"/>
        <v>3.1374195284537532E-3</v>
      </c>
      <c r="BN546" s="48">
        <f t="shared" si="20"/>
        <v>1.6264753667821815E-2</v>
      </c>
      <c r="BO546" s="48">
        <f t="shared" si="21"/>
        <v>2.6833304392117991E-3</v>
      </c>
      <c r="BP546" s="48">
        <f t="shared" si="8"/>
        <v>0.99999999999999989</v>
      </c>
      <c r="BQ546" s="48">
        <f t="shared" si="22"/>
        <v>1.1888765393187091E-2</v>
      </c>
      <c r="BR546" s="48">
        <f t="shared" si="23"/>
        <v>0.95936915106499798</v>
      </c>
      <c r="BS546" s="48">
        <f t="shared" si="24"/>
        <v>1.4018739528351098E-2</v>
      </c>
      <c r="BT546" s="48">
        <f t="shared" si="25"/>
        <v>1.4723344013463901E-2</v>
      </c>
      <c r="BU546" s="48">
        <f t="shared" si="9"/>
        <v>1</v>
      </c>
      <c r="BV546" s="48">
        <f t="shared" si="26"/>
        <v>2.353921199282771E-2</v>
      </c>
      <c r="BW546" s="48">
        <f t="shared" si="27"/>
        <v>5.3541339833933534E-3</v>
      </c>
      <c r="BX546" s="48">
        <f t="shared" si="28"/>
        <v>0.95902285196037895</v>
      </c>
      <c r="BY546" s="48">
        <f t="shared" si="29"/>
        <v>1.2083802063400024E-2</v>
      </c>
      <c r="BZ546" s="48">
        <f t="shared" si="10"/>
        <v>1</v>
      </c>
      <c r="CA546" s="48">
        <f t="shared" si="30"/>
        <v>5.2588113607788124E-4</v>
      </c>
      <c r="CB546" s="48">
        <f t="shared" si="31"/>
        <v>7.7095833772678063E-3</v>
      </c>
      <c r="CC546" s="48">
        <f t="shared" si="32"/>
        <v>1.6363364632429182E-3</v>
      </c>
      <c r="CD546" s="48">
        <f t="shared" si="33"/>
        <v>0.99012819902341143</v>
      </c>
      <c r="CE546" s="48">
        <f t="shared" si="11"/>
        <v>1</v>
      </c>
      <c r="CF546" s="48"/>
      <c r="CG546" s="48">
        <f t="shared" si="34"/>
        <v>0.97791449636451266</v>
      </c>
      <c r="CH546" s="48">
        <f t="shared" si="35"/>
        <v>3.1374195284537532E-3</v>
      </c>
      <c r="CI546" s="48">
        <f t="shared" si="36"/>
        <v>1.6264753667821815E-2</v>
      </c>
      <c r="CJ546" s="48">
        <f t="shared" si="37"/>
        <v>2.6833304392117991E-3</v>
      </c>
      <c r="CK546" s="48">
        <f t="shared" si="12"/>
        <v>0.99999999999999989</v>
      </c>
      <c r="CL546" s="48">
        <f t="shared" si="38"/>
        <v>1.1888765393187091E-2</v>
      </c>
      <c r="CM546" s="48">
        <f t="shared" si="39"/>
        <v>0.95936915106499798</v>
      </c>
      <c r="CN546" s="48">
        <f t="shared" si="40"/>
        <v>1.4018739528351098E-2</v>
      </c>
      <c r="CO546" s="48">
        <f t="shared" si="41"/>
        <v>1.4723344013463901E-2</v>
      </c>
      <c r="CP546" s="48">
        <f t="shared" si="13"/>
        <v>1</v>
      </c>
      <c r="CQ546" s="48">
        <f t="shared" si="42"/>
        <v>2.353921199282771E-2</v>
      </c>
      <c r="CR546" s="48">
        <f t="shared" si="43"/>
        <v>5.3541339833933534E-3</v>
      </c>
      <c r="CS546" s="48">
        <f t="shared" si="44"/>
        <v>0.95902285196037895</v>
      </c>
      <c r="CT546" s="48">
        <f t="shared" si="45"/>
        <v>1.2083802063400024E-2</v>
      </c>
      <c r="CU546" s="48">
        <f t="shared" si="14"/>
        <v>1</v>
      </c>
      <c r="CV546" s="48">
        <f t="shared" si="46"/>
        <v>5.2588113607788124E-4</v>
      </c>
      <c r="CW546" s="48">
        <f t="shared" si="47"/>
        <v>7.7095833772678063E-3</v>
      </c>
      <c r="CX546" s="48">
        <f t="shared" si="48"/>
        <v>1.6363364632429182E-3</v>
      </c>
      <c r="CY546" s="48">
        <f t="shared" si="49"/>
        <v>0.99012819902341143</v>
      </c>
      <c r="CZ546" s="48">
        <f t="shared" si="15"/>
        <v>1</v>
      </c>
      <c r="DA546" s="48"/>
      <c r="DB546" s="48">
        <f>(AQ546*Baseline!B$7 + AV546*Baseline!B$11 + BA546*Baseline!B$16 + BF546*Baseline!B$18)</f>
        <v>45396.372478482903</v>
      </c>
      <c r="DC546" s="48">
        <f>(AR546*Baseline!B$7 + AW546*Baseline!B$11 + BB546*Baseline!B$16 + BG546*Baseline!B$18)</f>
        <v>59384.779233349793</v>
      </c>
      <c r="DD546" s="48">
        <f>(AS546*Baseline!B$7 + AX546*Baseline!B$11 + BC546*Baseline!B$16 + BH546*Baseline!B$18)</f>
        <v>114440.18487763462</v>
      </c>
      <c r="DE546" s="48">
        <f>(AT546*Baseline!B$7 + AY546*Baseline!B$11 + BD546*Baseline!B$16 + BI546*Baseline!B$18)</f>
        <v>1259689.4605020767</v>
      </c>
      <c r="DF546" s="48">
        <f t="shared" si="16"/>
        <v>1478910.7970915439</v>
      </c>
      <c r="DG546" s="48"/>
      <c r="DH546" s="48">
        <f t="shared" si="50"/>
        <v>3.0695815168677067E-2</v>
      </c>
      <c r="DI546" s="48">
        <f t="shared" si="51"/>
        <v>4.0154402381899643E-2</v>
      </c>
      <c r="DJ546" s="48">
        <f t="shared" si="52"/>
        <v>7.7381397919803557E-2</v>
      </c>
      <c r="DK546" s="48">
        <f t="shared" si="53"/>
        <v>0.85176838452961978</v>
      </c>
      <c r="DL546" s="48">
        <f t="shared" si="17"/>
        <v>1</v>
      </c>
      <c r="DM546" s="48"/>
      <c r="DN546" s="48">
        <f>DH546 / (Baseline!B$7/Baseline!B$17)</f>
        <v>3.27657637306991</v>
      </c>
      <c r="DO546" s="48">
        <f>DI546 / (Baseline!B$11/Baseline!B$17)</f>
        <v>0.96934649245310611</v>
      </c>
      <c r="DP546" s="48">
        <f>DJ546 / (Baseline!B$16/Baseline!B$17)</f>
        <v>1.1957764496613821</v>
      </c>
      <c r="DQ546" s="48">
        <f>DK546 / (Baseline!B$18/Baseline!B$17)</f>
        <v>0.96299935466085063</v>
      </c>
      <c r="DR546" s="71"/>
      <c r="DS546" s="48">
        <f>(AU546*Baseline!B$34)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2.5622749477633867E-2</v>
      </c>
      <c r="DT546" s="48">
        <f>(AZ546*Baseline!B$34) + (Baseline!D$88*(1-Baseline!D$89)*Baseline!B$35) + (Baseline!D$88*Baseline!D$89*((1-Baseline!D$90)*Baseline!B$40 + Baseline!D$90*Baseline!B$41))</f>
        <v>9.9744551363681756E-3</v>
      </c>
      <c r="DU546" s="48">
        <f>(BE546*Baseline!B$34) + (Baseline!F$88*(1-Baseline!F$89)*Baseline!B$35) + (Baseline!F$88*Baseline!F$89*((1-Baseline!F$90)*Baseline!B$40 + Baseline!F$90*Baseline!B$41))</f>
        <v>1.2910984819025558E-2</v>
      </c>
      <c r="DV546" s="48">
        <f>(BJ546*Baseline!B$34) + (Baseline!H$88*(1-Baseline!H$89)*Baseline!B$35) + (Baseline!H$88*Baseline!H$89*((1-Baseline!H$90)*Baseline!B$40 + Baseline!H$90*Baseline!B$41))</f>
        <v>9.3051083187124482E-3</v>
      </c>
      <c r="DW546" s="48">
        <f>( DS546*Baseline!B$7 + DT546*Baseline!B$11 + DU546*Baseline!B$16 + DV546*Baseline!B$18 ) / Baseline!B$17</f>
        <v>9.7190477806354363E-3</v>
      </c>
    </row>
    <row r="547" spans="1:127">
      <c r="A547" s="7" t="s">
        <v>856</v>
      </c>
      <c r="B547" s="1">
        <f>MIN( MAX( NORMINV( MCrands!B547, (B$5+B$4)/2, (B$5-B$4)/3.29 ), 0 ), 1 )</f>
        <v>0.6424081131681717</v>
      </c>
      <c r="C547" s="1">
        <f>MAX( NORMINV( MCrands!C547, (C$5+C$4)/2, (C$5-C$4)/3.29 ), 0 )</f>
        <v>2.5324298186728313</v>
      </c>
      <c r="D547" s="40"/>
      <c r="E547" s="40">
        <f>Baseline!B$33 * (C547 * Baseline!B$66*Baseline!B$66/Baseline!B$73 + Baseline!B$52*Baseline!B$52/Baseline!B$74 + Baseline!B$53*Baseline!B$53/Baseline!B$75 + Baseline!B$54*Baseline!B$54/Baseline!B$76)</f>
        <v>2.1199985972829919E-5</v>
      </c>
      <c r="F547" s="40">
        <f>Baseline!B$33 * (C547 * Baseline!B$66*Baseline!B$57/Baseline!B$73 + Baseline!B$52*Baseline!B$67/Baseline!B$74 + Baseline!B$53*Baseline!B$55/Baseline!B$75 + Baseline!B$54*Baseline!B$56/Baseline!B$76)</f>
        <v>3.9439932473585338E-8</v>
      </c>
      <c r="G547" s="1">
        <f>Baseline!B$33 * (C547 * Baseline!B$66*Baseline!B$58/Baseline!B$73 + Baseline!B$52*Baseline!B$59/Baseline!B$74 + Baseline!B$53*Baseline!B$68/Baseline!B$75 + Baseline!B$54*Baseline!B$60/Baseline!B$76)</f>
        <v>1.0861087653954843E-7</v>
      </c>
      <c r="H547" s="40">
        <f>Baseline!B$33 * (C547 * Baseline!B$66*Baseline!B$61/Baseline!B$73 + Baseline!B$52*Baseline!B$62/Baseline!B$74 + Baseline!B$53*Baseline!B$63/Baseline!B$75 + Baseline!B$54*Baseline!B$69/Baseline!B$76)</f>
        <v>1.7505226521087192E-9</v>
      </c>
      <c r="I547" s="40">
        <f>Baseline!B$33 * (C547 * Baseline!B$57*Baseline!B$66/Baseline!B$73 + Baseline!B$67*Baseline!B$52/Baseline!B$74 + Baseline!B$55*Baseline!B$53/Baseline!B$75 + Baseline!B$56*Baseline!B$54/Baseline!B$76)</f>
        <v>3.9439932473585338E-8</v>
      </c>
      <c r="J547" s="1">
        <f>Baseline!B$33 * (C547 * Baseline!B$57*Baseline!B$57/Baseline!B$73 + Baseline!B$67*Baseline!B$67/Baseline!B$74 + Baseline!B$55*Baseline!B$55/Baseline!B$75 + Baseline!B$56*Baseline!B$56/Baseline!B$76)</f>
        <v>1.7949606240852152E-6</v>
      </c>
      <c r="K547" s="40">
        <f>Baseline!B$33 * (C547 * Baseline!B$57*Baseline!B$58/Baseline!B$73 + Baseline!B$67*Baseline!B$59/Baseline!B$74 + Baseline!B$55*Baseline!B$68/Baseline!B$75 + Baseline!B$56*Baseline!B$60/Baseline!B$76)</f>
        <v>1.3929290253386457E-8</v>
      </c>
      <c r="L547" s="1">
        <f>Baseline!B$33 * (C547 * Baseline!B$57*Baseline!B$61/Baseline!B$73 + Baseline!B$67*Baseline!B$62/Baseline!B$74 + Baseline!B$55*Baseline!B$63/Baseline!B$75 + Baseline!B$56*Baseline!B$69/Baseline!B$76)</f>
        <v>1.4629428144592275E-8</v>
      </c>
      <c r="M547" s="40">
        <f>Baseline!B$33 * (C547 * Baseline!B$58*Baseline!B$66/Baseline!B$73 + Baseline!B$59*Baseline!B$52/Baseline!B$74 + Baseline!B$68*Baseline!B$53/Baseline!B$75 + Baseline!B$60*Baseline!B$54/Baseline!B$76)</f>
        <v>1.0861087653954843E-7</v>
      </c>
      <c r="N547" s="1">
        <f>Baseline!B$33 * (C547 * Baseline!B$58*Baseline!B$57/Baseline!B$73 + Baseline!B$59*Baseline!B$67/Baseline!B$74 + Baseline!B$68*Baseline!B$55/Baseline!B$75 + Baseline!B$60*Baseline!B$56/Baseline!B$76)</f>
        <v>1.3929290253386457E-8</v>
      </c>
      <c r="O547" s="1">
        <f>Baseline!B$33 * (C547 * Baseline!B$58*Baseline!B$58/Baseline!B$73 + Baseline!B$59*Baseline!B$59/Baseline!B$74 + Baseline!B$68*Baseline!B$68/Baseline!B$75 + Baseline!B$60*Baseline!B$60/Baseline!B$76)</f>
        <v>1.3250169903007359E-6</v>
      </c>
      <c r="P547" s="40">
        <f>Baseline!B$33 * (C547 * Baseline!B$58*Baseline!B$61/Baseline!B$73 + Baseline!B$59*Baseline!B$62/Baseline!B$74 + Baseline!B$68*Baseline!B$63/Baseline!B$75 + Baseline!B$60*Baseline!B$69/Baseline!B$76)</f>
        <v>1.6489935169912303E-9</v>
      </c>
      <c r="Q547" s="40">
        <f>Baseline!B$33 * (C547 * Baseline!B$61*Baseline!B$66/Baseline!B$73 + Baseline!B$62*Baseline!B$52/Baseline!B$74 + Baseline!B$63*Baseline!B$53/Baseline!B$75 + Baseline!B$69*Baseline!B$54/Baseline!B$76)</f>
        <v>1.7505226521087192E-9</v>
      </c>
      <c r="R547" s="40">
        <f>Baseline!B$33 * (C547 * Baseline!B$61*Baseline!B$57/Baseline!B$73 + Baseline!B$62*Baseline!B$67/Baseline!B$74 + Baseline!B$63*Baseline!B$55/Baseline!B$75 + Baseline!B$69*Baseline!B$56/Baseline!B$76)</f>
        <v>1.4629428144592275E-8</v>
      </c>
      <c r="S547" s="40">
        <f>Baseline!B$33 * (C547 * Baseline!B$61*Baseline!B$58/Baseline!B$73 + Baseline!B$62*Baseline!B$59/Baseline!B$74 + Baseline!B$63*Baseline!B$68/Baseline!B$75 + Baseline!B$69*Baseline!B$60/Baseline!B$76)</f>
        <v>1.6489935169912303E-9</v>
      </c>
      <c r="T547" s="40">
        <f>Baseline!B$33 * (C547 * Baseline!B$61*Baseline!B$61/Baseline!B$73 + Baseline!B$62*Baseline!B$62/Baseline!B$74 + Baseline!B$63*Baseline!B$63/Baseline!B$75 + Baseline!B$69*Baseline!B$69/Baseline!B$76)</f>
        <v>9.8551805315461316E-8</v>
      </c>
      <c r="U547" s="40"/>
      <c r="V547" s="40">
        <f>E547 * ( Baseline!B$87 * Baseline!B$7 )</f>
        <v>0.22003465441200173</v>
      </c>
      <c r="W547" s="40">
        <f>F547 * ( Baseline!D$87 * Baseline!B$11 )</f>
        <v>7.2753248823914673E-4</v>
      </c>
      <c r="X547" s="40">
        <f>G547 * ( Baseline!F$87 * Baseline!B$16 )</f>
        <v>3.7725738074107402E-3</v>
      </c>
      <c r="Y547" s="40">
        <f>H547 * ( Baseline!H$87 * Baseline!B$18 )</f>
        <v>6.1561236991904546E-4</v>
      </c>
      <c r="Z547" s="48">
        <f t="shared" si="0"/>
        <v>0.22515037307757069</v>
      </c>
      <c r="AA547" s="40">
        <f>I547 * ( Baseline!B$87 * Baseline!B$7 )</f>
        <v>4.0934705914334225E-4</v>
      </c>
      <c r="AB547" s="1">
        <f>J547 * ( Baseline!D$87 * Baseline!B$11 )</f>
        <v>3.3110912905508189E-2</v>
      </c>
      <c r="AC547" s="1">
        <f>K547 * ( Baseline!F$87 * Baseline!B$16 )</f>
        <v>4.8383069210027708E-4</v>
      </c>
      <c r="AD547" s="1">
        <f>L547 * ( Baseline!F$87 * Baseline!B$16 )</f>
        <v>5.0814982066358511E-4</v>
      </c>
      <c r="AE547" s="48">
        <f t="shared" si="1"/>
        <v>3.4512240477415392E-2</v>
      </c>
      <c r="AF547" s="48">
        <f>M547 * ( Baseline!B$87 * Baseline!B$7 )</f>
        <v>1.1272722876039731E-3</v>
      </c>
      <c r="AG547" s="48">
        <f>N547 * ( Baseline!D$87 * Baseline!B$11 )</f>
        <v>2.5694798550273225E-4</v>
      </c>
      <c r="AH547" s="48">
        <f>O547 * ( Baseline!F$87 * Baseline!B$16 )</f>
        <v>4.6024160298186935E-2</v>
      </c>
      <c r="AI547" s="48">
        <f>P547 * ( Baseline!H$87 * Baseline!B$18 )</f>
        <v>5.7990726698295013E-4</v>
      </c>
      <c r="AJ547" s="48">
        <f t="shared" si="2"/>
        <v>4.7988287838276585E-2</v>
      </c>
      <c r="AK547" s="48">
        <f>Q547 * ( Baseline!B$87 * Baseline!B$7 )</f>
        <v>1.8168674606236398E-5</v>
      </c>
      <c r="AL547" s="48">
        <f>R547 * ( Baseline!D$87 * Baseline!B$11 )</f>
        <v>2.6986314610653465E-4</v>
      </c>
      <c r="AM547" s="48">
        <f>S547 * ( Baseline!F$87 * Baseline!B$16 )</f>
        <v>5.727741041226199E-5</v>
      </c>
      <c r="AN547" s="48">
        <f>T547 * ( Baseline!H$87 * Baseline!B$18 )</f>
        <v>3.4658055042571093E-2</v>
      </c>
      <c r="AO547" s="48">
        <f t="shared" si="3"/>
        <v>3.5003364273696123E-2</v>
      </c>
      <c r="AP547" s="48"/>
      <c r="AQ547" s="48">
        <f>V547 * ( (1-Baseline!B$88-Baseline!B$87) + (1-B547)*Baseline!B$88 )</f>
        <v>8.9522590824126849E-2</v>
      </c>
      <c r="AR547" s="48">
        <f>W547 * ( (1-Baseline!B$88-Baseline!B$87) + (1-B547)*Baseline!B$88 )</f>
        <v>2.9600152498678175E-4</v>
      </c>
      <c r="AS547" s="48">
        <f>X547 * ( (1-Baseline!B$88-Baseline!B$87) + (1-B547)*Baseline!B$88 )</f>
        <v>1.5348972288804551E-3</v>
      </c>
      <c r="AT547" s="48">
        <f>Y547 * ( (1-Baseline!B$88-Baseline!B$87) + (1-B547)*Baseline!B$88 )</f>
        <v>2.504660661103922E-4</v>
      </c>
      <c r="AU547" s="48">
        <f t="shared" si="4"/>
        <v>9.1603955644104465E-2</v>
      </c>
      <c r="AV547" s="48">
        <f>AA547 * ( (1-Baseline!D$88-Baseline!D$87) + (1-B547)*Baseline!D$88 )</f>
        <v>2.8801641287035877E-4</v>
      </c>
      <c r="AW547" s="48">
        <f>AB547 * ( (1-Baseline!D$88-Baseline!D$87) + (1-B547)*Baseline!D$88 )</f>
        <v>2.3296823927023542E-2</v>
      </c>
      <c r="AX547" s="48">
        <f>AC547 * ( (1-Baseline!D$88-Baseline!D$87) + (1-B547)*Baseline!D$88 )</f>
        <v>3.4042306464087194E-4</v>
      </c>
      <c r="AY547" s="48">
        <f>AD547 * ( (1-Baseline!D$88-Baseline!D$87) + (1-B547)*Baseline!D$88 )</f>
        <v>3.5753399292650631E-4</v>
      </c>
      <c r="AZ547" s="48">
        <f t="shared" si="5"/>
        <v>2.4282797397461277E-2</v>
      </c>
      <c r="BA547" s="48">
        <f>AF547 * ( (1-Baseline!F$88-Baseline!F$87) + (1-Baseline!B$36)*Baseline!F$88 )</f>
        <v>8.1122121087302238E-4</v>
      </c>
      <c r="BB547" s="48">
        <f>AG547 * ( (1-Baseline!F$88-Baseline!F$87) + (1-Baseline!B$36)*Baseline!F$88 )</f>
        <v>1.8490799270330223E-4</v>
      </c>
      <c r="BC547" s="48">
        <f>AH547 * ( (1-Baseline!F$88-Baseline!F$87) + (1-Baseline!B$36)*Baseline!F$88 )</f>
        <v>3.3120458523704863E-2</v>
      </c>
      <c r="BD547" s="48">
        <f>AI547 * ( (1-Baseline!F$88-Baseline!F$87) + (1-Baseline!B$36)*Baseline!F$88 )</f>
        <v>4.173198263534744E-4</v>
      </c>
      <c r="BE547" s="48">
        <f t="shared" si="6"/>
        <v>3.4533907553634662E-2</v>
      </c>
      <c r="BF547" s="48">
        <f>AK547 * ( (1-Baseline!H$88-Baseline!H$87) + (1-Baseline!B$36)*Baseline!H$88 )</f>
        <v>1.4395404264013221E-5</v>
      </c>
      <c r="BG547" s="48">
        <f>AL547 * ( (1-Baseline!H$88-Baseline!H$87) + (1-Baseline!B$36)*Baseline!H$88 )</f>
        <v>2.1381796792312952E-4</v>
      </c>
      <c r="BH547" s="48">
        <f>AM547 * ( (1-Baseline!H$88-Baseline!H$87) + (1-Baseline!B$36)*Baseline!H$88 )</f>
        <v>4.5382037817843414E-5</v>
      </c>
      <c r="BI547" s="48">
        <f>AN547 * ( (1-Baseline!H$88-Baseline!H$87) + (1-Baseline!B$36)*Baseline!H$88 )</f>
        <v>2.7460270171329924E-2</v>
      </c>
      <c r="BJ547" s="48">
        <f t="shared" si="7"/>
        <v>2.7733865581334911E-2</v>
      </c>
      <c r="BK547" s="48"/>
      <c r="BL547" s="48">
        <f t="shared" si="18"/>
        <v>0.97727865783368506</v>
      </c>
      <c r="BM547" s="48">
        <f t="shared" si="19"/>
        <v>3.2313181554822082E-3</v>
      </c>
      <c r="BN547" s="48">
        <f t="shared" si="20"/>
        <v>1.6755796385516011E-2</v>
      </c>
      <c r="BO547" s="48">
        <f t="shared" si="21"/>
        <v>2.7342276253166571E-3</v>
      </c>
      <c r="BP547" s="48">
        <f t="shared" si="8"/>
        <v>0.99999999999999989</v>
      </c>
      <c r="BQ547" s="48">
        <f t="shared" si="22"/>
        <v>1.1860923935414063E-2</v>
      </c>
      <c r="BR547" s="48">
        <f t="shared" si="23"/>
        <v>0.95939621558837296</v>
      </c>
      <c r="BS547" s="48">
        <f t="shared" si="24"/>
        <v>1.4019104103568502E-2</v>
      </c>
      <c r="BT547" s="48">
        <f t="shared" si="25"/>
        <v>1.4723756372644522E-2</v>
      </c>
      <c r="BU547" s="48">
        <f t="shared" si="9"/>
        <v>1</v>
      </c>
      <c r="BV547" s="48">
        <f t="shared" si="26"/>
        <v>2.3490571103577367E-2</v>
      </c>
      <c r="BW547" s="48">
        <f t="shared" si="27"/>
        <v>5.3543895203901088E-3</v>
      </c>
      <c r="BX547" s="48">
        <f t="shared" si="28"/>
        <v>0.9590706893584352</v>
      </c>
      <c r="BY547" s="48">
        <f t="shared" si="29"/>
        <v>1.2084350017597471E-2</v>
      </c>
      <c r="BZ547" s="48">
        <f t="shared" si="10"/>
        <v>1.0000000000000002</v>
      </c>
      <c r="CA547" s="48">
        <f t="shared" si="30"/>
        <v>5.1905509608085186E-4</v>
      </c>
      <c r="CB547" s="48">
        <f t="shared" si="31"/>
        <v>7.7096345367387419E-3</v>
      </c>
      <c r="CC547" s="48">
        <f t="shared" si="32"/>
        <v>1.6363401518894594E-3</v>
      </c>
      <c r="CD547" s="48">
        <f t="shared" si="33"/>
        <v>0.99013497021529095</v>
      </c>
      <c r="CE547" s="48">
        <f t="shared" si="11"/>
        <v>1</v>
      </c>
      <c r="CF547" s="48"/>
      <c r="CG547" s="48">
        <f t="shared" si="34"/>
        <v>0.97727865783368506</v>
      </c>
      <c r="CH547" s="48">
        <f t="shared" si="35"/>
        <v>3.2313181554822082E-3</v>
      </c>
      <c r="CI547" s="48">
        <f t="shared" si="36"/>
        <v>1.6755796385516011E-2</v>
      </c>
      <c r="CJ547" s="48">
        <f t="shared" si="37"/>
        <v>2.7342276253166571E-3</v>
      </c>
      <c r="CK547" s="48">
        <f t="shared" si="12"/>
        <v>0.99999999999999989</v>
      </c>
      <c r="CL547" s="48">
        <f t="shared" si="38"/>
        <v>1.1860923935414063E-2</v>
      </c>
      <c r="CM547" s="48">
        <f t="shared" si="39"/>
        <v>0.95939621558837296</v>
      </c>
      <c r="CN547" s="48">
        <f t="shared" si="40"/>
        <v>1.4019104103568502E-2</v>
      </c>
      <c r="CO547" s="48">
        <f t="shared" si="41"/>
        <v>1.4723756372644522E-2</v>
      </c>
      <c r="CP547" s="48">
        <f t="shared" si="13"/>
        <v>1</v>
      </c>
      <c r="CQ547" s="48">
        <f t="shared" si="42"/>
        <v>2.3490571103577367E-2</v>
      </c>
      <c r="CR547" s="48">
        <f t="shared" si="43"/>
        <v>5.3543895203901088E-3</v>
      </c>
      <c r="CS547" s="48">
        <f t="shared" si="44"/>
        <v>0.9590706893584352</v>
      </c>
      <c r="CT547" s="48">
        <f t="shared" si="45"/>
        <v>1.2084350017597471E-2</v>
      </c>
      <c r="CU547" s="48">
        <f t="shared" si="14"/>
        <v>1.0000000000000002</v>
      </c>
      <c r="CV547" s="48">
        <f t="shared" si="46"/>
        <v>5.1905509608085186E-4</v>
      </c>
      <c r="CW547" s="48">
        <f t="shared" si="47"/>
        <v>7.7096345367387419E-3</v>
      </c>
      <c r="CX547" s="48">
        <f t="shared" si="48"/>
        <v>1.6363401518894594E-3</v>
      </c>
      <c r="CY547" s="48">
        <f t="shared" si="49"/>
        <v>0.99013497021529095</v>
      </c>
      <c r="CZ547" s="48">
        <f t="shared" si="15"/>
        <v>1</v>
      </c>
      <c r="DA547" s="48"/>
      <c r="DB547" s="48">
        <f>(AQ547*Baseline!B$7 + AV547*Baseline!B$11 + BA547*Baseline!B$16 + BF547*Baseline!B$18)</f>
        <v>47413.045796342034</v>
      </c>
      <c r="DC547" s="48">
        <f>(AR547*Baseline!B$7 + AW547*Baseline!B$11 + BB547*Baseline!B$16 + BG547*Baseline!B$18)</f>
        <v>60515.233814349238</v>
      </c>
      <c r="DD547" s="48">
        <f>(AS547*Baseline!B$7 + AX547*Baseline!B$11 + BC547*Baseline!B$16 + BH547*Baseline!B$18)</f>
        <v>114512.39028592757</v>
      </c>
      <c r="DE547" s="48">
        <f>(AT547*Baseline!B$7 + AY547*Baseline!B$11 + BD547*Baseline!B$16 + BI547*Baseline!B$18)</f>
        <v>1259714.5064314383</v>
      </c>
      <c r="DF547" s="48">
        <f t="shared" si="16"/>
        <v>1482155.1763280572</v>
      </c>
      <c r="DG547" s="48"/>
      <c r="DH547" s="48">
        <f t="shared" si="50"/>
        <v>3.1989258988255713E-2</v>
      </c>
      <c r="DI547" s="48">
        <f t="shared" si="51"/>
        <v>4.0829215982817524E-2</v>
      </c>
      <c r="DJ547" s="48">
        <f t="shared" si="52"/>
        <v>7.7260729588128921E-2</v>
      </c>
      <c r="DK547" s="48">
        <f t="shared" si="53"/>
        <v>0.84992079544079779</v>
      </c>
      <c r="DL547" s="48">
        <f t="shared" si="17"/>
        <v>1</v>
      </c>
      <c r="DM547" s="48"/>
      <c r="DN547" s="48">
        <f>DH547 / (Baseline!B$7/Baseline!B$17)</f>
        <v>3.4146429934165603</v>
      </c>
      <c r="DO547" s="48">
        <f>DI547 / (Baseline!B$11/Baseline!B$17)</f>
        <v>0.9856368157628177</v>
      </c>
      <c r="DP547" s="48">
        <f>DJ547 / (Baseline!B$16/Baseline!B$17)</f>
        <v>1.1939117592691768</v>
      </c>
      <c r="DQ547" s="48">
        <f>DK547 / (Baseline!B$18/Baseline!B$17)</f>
        <v>0.96091049208678769</v>
      </c>
      <c r="DR547" s="71"/>
      <c r="DS547" s="48">
        <f>(AU547*Baseline!B$34)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2.6270124596615669E-2</v>
      </c>
      <c r="DT547" s="48">
        <f>(AZ547*Baseline!B$34) + (Baseline!D$88*(1-Baseline!D$89)*Baseline!B$35) + (Baseline!D$88*Baseline!D$89*((1-Baseline!D$90)*Baseline!B$40 + Baseline!D$90*Baseline!B$41))</f>
        <v>1.0055987609619194E-2</v>
      </c>
      <c r="DU547" s="48">
        <f>(BE547*Baseline!B$34) + (Baseline!F$88*(1-Baseline!F$89)*Baseline!B$35) + (Baseline!F$88*Baseline!F$89*((1-Baseline!F$90)*Baseline!B$40 + Baseline!F$90*Baseline!B$41))</f>
        <v>1.2910726133045202E-2</v>
      </c>
      <c r="DV547" s="48">
        <f>(BJ547*Baseline!B$34) + (Baseline!H$88*(1-Baseline!H$89)*Baseline!B$35) + (Baseline!H$88*Baseline!H$89*((1-Baseline!H$90)*Baseline!B$40 + Baseline!H$90*Baseline!B$41))</f>
        <v>9.305079837200237E-3</v>
      </c>
      <c r="DW547" s="48">
        <f>( DS547*Baseline!B$7 + DT547*Baseline!B$11 + DU547*Baseline!B$16 + DV547*Baseline!B$18 ) / Baseline!B$17</f>
        <v>9.728448043747848E-3</v>
      </c>
    </row>
    <row r="548" spans="1:127">
      <c r="A548" s="7" t="s">
        <v>857</v>
      </c>
      <c r="B548" s="1">
        <f>MIN( MAX( NORMINV( MCrands!B548, (B$5+B$4)/2, (B$5-B$4)/3.29 ), 0 ), 1 )</f>
        <v>0.80616076139347626</v>
      </c>
      <c r="C548" s="1">
        <f>MAX( NORMINV( MCrands!C548, (C$5+C$4)/2, (C$5-C$4)/3.29 ), 0 )</f>
        <v>2.4957048627507654</v>
      </c>
      <c r="D548" s="40"/>
      <c r="E548" s="40">
        <f>Baseline!B$33 * (C548 * Baseline!B$66*Baseline!B$66/Baseline!B$73 + Baseline!B$52*Baseline!B$52/Baseline!B$74 + Baseline!B$53*Baseline!B$53/Baseline!B$75 + Baseline!B$54*Baseline!B$54/Baseline!B$76)</f>
        <v>2.0892669972348191E-5</v>
      </c>
      <c r="F548" s="40">
        <f>Baseline!B$33 * (C548 * Baseline!B$66*Baseline!B$57/Baseline!B$73 + Baseline!B$52*Baseline!B$67/Baseline!B$74 + Baseline!B$53*Baseline!B$55/Baseline!B$75 + Baseline!B$54*Baseline!B$56/Baseline!B$76)</f>
        <v>3.9398833710565382E-8</v>
      </c>
      <c r="G548" s="1">
        <f>Baseline!B$33 * (C548 * Baseline!B$66*Baseline!B$58/Baseline!B$73 + Baseline!B$52*Baseline!B$59/Baseline!B$74 + Baseline!B$53*Baseline!B$68/Baseline!B$75 + Baseline!B$54*Baseline!B$60/Baseline!B$76)</f>
        <v>1.0850984208045771E-7</v>
      </c>
      <c r="H548" s="40">
        <f>Baseline!B$33 * (C548 * Baseline!B$66*Baseline!B$61/Baseline!B$73 + Baseline!B$52*Baseline!B$62/Baseline!B$74 + Baseline!B$53*Baseline!B$63/Baseline!B$75 + Baseline!B$54*Baseline!B$69/Baseline!B$76)</f>
        <v>1.7404192061996465E-9</v>
      </c>
      <c r="I548" s="40">
        <f>Baseline!B$33 * (C548 * Baseline!B$57*Baseline!B$66/Baseline!B$73 + Baseline!B$67*Baseline!B$52/Baseline!B$74 + Baseline!B$55*Baseline!B$53/Baseline!B$75 + Baseline!B$56*Baseline!B$54/Baseline!B$76)</f>
        <v>3.9398833710565382E-8</v>
      </c>
      <c r="J548" s="1">
        <f>Baseline!B$33 * (C548 * Baseline!B$57*Baseline!B$57/Baseline!B$73 + Baseline!B$67*Baseline!B$67/Baseline!B$74 + Baseline!B$55*Baseline!B$55/Baseline!B$75 + Baseline!B$56*Baseline!B$56/Baseline!B$76)</f>
        <v>1.7949606185888912E-6</v>
      </c>
      <c r="K548" s="40">
        <f>Baseline!B$33 * (C548 * Baseline!B$57*Baseline!B$58/Baseline!B$73 + Baseline!B$67*Baseline!B$59/Baseline!B$74 + Baseline!B$55*Baseline!B$68/Baseline!B$75 + Baseline!B$56*Baseline!B$60/Baseline!B$76)</f>
        <v>1.3929276741589854E-8</v>
      </c>
      <c r="L548" s="1">
        <f>Baseline!B$33 * (C548 * Baseline!B$57*Baseline!B$61/Baseline!B$73 + Baseline!B$67*Baseline!B$62/Baseline!B$74 + Baseline!B$55*Baseline!B$63/Baseline!B$75 + Baseline!B$56*Baseline!B$69/Baseline!B$76)</f>
        <v>1.4629426793412615E-8</v>
      </c>
      <c r="M548" s="40">
        <f>Baseline!B$33 * (C548 * Baseline!B$58*Baseline!B$66/Baseline!B$73 + Baseline!B$59*Baseline!B$52/Baseline!B$74 + Baseline!B$68*Baseline!B$53/Baseline!B$75 + Baseline!B$60*Baseline!B$54/Baseline!B$76)</f>
        <v>1.0850984208045771E-7</v>
      </c>
      <c r="N548" s="1">
        <f>Baseline!B$33 * (C548 * Baseline!B$58*Baseline!B$57/Baseline!B$73 + Baseline!B$59*Baseline!B$67/Baseline!B$74 + Baseline!B$68*Baseline!B$55/Baseline!B$75 + Baseline!B$60*Baseline!B$56/Baseline!B$76)</f>
        <v>1.3929276741589854E-8</v>
      </c>
      <c r="O548" s="1">
        <f>Baseline!B$33 * (C548 * Baseline!B$58*Baseline!B$58/Baseline!B$73 + Baseline!B$59*Baseline!B$59/Baseline!B$74 + Baseline!B$68*Baseline!B$68/Baseline!B$75 + Baseline!B$60*Baseline!B$60/Baseline!B$76)</f>
        <v>1.3250169570842357E-6</v>
      </c>
      <c r="P548" s="40">
        <f>Baseline!B$33 * (C548 * Baseline!B$58*Baseline!B$61/Baseline!B$73 + Baseline!B$59*Baseline!B$62/Baseline!B$74 + Baseline!B$68*Baseline!B$63/Baseline!B$75 + Baseline!B$60*Baseline!B$69/Baseline!B$76)</f>
        <v>1.6489901953412323E-9</v>
      </c>
      <c r="Q548" s="40">
        <f>Baseline!B$33 * (C548 * Baseline!B$61*Baseline!B$66/Baseline!B$73 + Baseline!B$62*Baseline!B$52/Baseline!B$74 + Baseline!B$63*Baseline!B$53/Baseline!B$75 + Baseline!B$69*Baseline!B$54/Baseline!B$76)</f>
        <v>1.7404192061996465E-9</v>
      </c>
      <c r="R548" s="40">
        <f>Baseline!B$33 * (C548 * Baseline!B$61*Baseline!B$57/Baseline!B$73 + Baseline!B$62*Baseline!B$67/Baseline!B$74 + Baseline!B$63*Baseline!B$55/Baseline!B$75 + Baseline!B$69*Baseline!B$56/Baseline!B$76)</f>
        <v>1.4629426793412615E-8</v>
      </c>
      <c r="S548" s="40">
        <f>Baseline!B$33 * (C548 * Baseline!B$61*Baseline!B$58/Baseline!B$73 + Baseline!B$62*Baseline!B$59/Baseline!B$74 + Baseline!B$63*Baseline!B$68/Baseline!B$75 + Baseline!B$69*Baseline!B$60/Baseline!B$76)</f>
        <v>1.6489901953412323E-9</v>
      </c>
      <c r="T548" s="40">
        <f>Baseline!B$33 * (C548 * Baseline!B$61*Baseline!B$61/Baseline!B$73 + Baseline!B$62*Baseline!B$62/Baseline!B$74 + Baseline!B$63*Baseline!B$63/Baseline!B$75 + Baseline!B$69*Baseline!B$69/Baseline!B$76)</f>
        <v>9.8551804983296314E-8</v>
      </c>
      <c r="U548" s="40"/>
      <c r="V548" s="40">
        <f>E548 * ( Baseline!B$87 * Baseline!B$7 )</f>
        <v>0.21684502164300187</v>
      </c>
      <c r="W548" s="40">
        <f>F548 * ( Baseline!D$87 * Baseline!B$11 )</f>
        <v>7.267743559745064E-4</v>
      </c>
      <c r="X548" s="40">
        <f>G548 * ( Baseline!F$87 * Baseline!B$16 )</f>
        <v>3.7690643987202325E-3</v>
      </c>
      <c r="Y548" s="40">
        <f>H548 * ( Baseline!H$87 * Baseline!B$18 )</f>
        <v>6.1205925606876729E-4</v>
      </c>
      <c r="Z548" s="48">
        <f t="shared" si="0"/>
        <v>0.2219529196537654</v>
      </c>
      <c r="AA548" s="40">
        <f>I548 * ( Baseline!B$87 * Baseline!B$7 )</f>
        <v>4.0892049508195808E-4</v>
      </c>
      <c r="AB548" s="1">
        <f>J548 * ( Baseline!D$87 * Baseline!B$11 )</f>
        <v>3.3110912804119721E-2</v>
      </c>
      <c r="AC548" s="1">
        <f>K548 * ( Baseline!F$87 * Baseline!B$16 )</f>
        <v>4.838302227711309E-4</v>
      </c>
      <c r="AD548" s="1">
        <f>L548 * ( Baseline!F$87 * Baseline!B$16 )</f>
        <v>5.0814977373067052E-4</v>
      </c>
      <c r="AE548" s="48">
        <f t="shared" si="1"/>
        <v>3.4511813295703478E-2</v>
      </c>
      <c r="AF548" s="48">
        <f>M548 * ( Baseline!B$87 * Baseline!B$7 )</f>
        <v>1.1262236509530705E-3</v>
      </c>
      <c r="AG548" s="48">
        <f>N548 * ( Baseline!D$87 * Baseline!B$11 )</f>
        <v>2.5694773625608333E-4</v>
      </c>
      <c r="AH548" s="48">
        <f>O548 * ( Baseline!F$87 * Baseline!B$16 )</f>
        <v>4.6024159144419444E-2</v>
      </c>
      <c r="AI548" s="48">
        <f>P548 * ( Baseline!H$87 * Baseline!B$18 )</f>
        <v>5.7990609884677965E-4</v>
      </c>
      <c r="AJ548" s="48">
        <f t="shared" si="2"/>
        <v>4.7987236630475383E-2</v>
      </c>
      <c r="AK548" s="48">
        <f>Q548 * ( Baseline!B$87 * Baseline!B$7 )</f>
        <v>1.8063810941146133E-5</v>
      </c>
      <c r="AL548" s="48">
        <f>R548 * ( Baseline!D$87 * Baseline!B$11 )</f>
        <v>2.6986312118186978E-4</v>
      </c>
      <c r="AM548" s="48">
        <f>S548 * ( Baseline!F$87 * Baseline!B$16 )</f>
        <v>5.7277295035513558E-5</v>
      </c>
      <c r="AN548" s="48">
        <f>T548 * ( Baseline!H$87 * Baseline!B$18 )</f>
        <v>3.4658054925757478E-2</v>
      </c>
      <c r="AO548" s="48">
        <f t="shared" si="3"/>
        <v>3.5003259152916008E-2</v>
      </c>
      <c r="AP548" s="48"/>
      <c r="AQ548" s="48">
        <f>V548 * ( (1-Baseline!B$88-Baseline!B$87) + (1-B548)*Baseline!B$88 )</f>
        <v>5.6621904680466191E-2</v>
      </c>
      <c r="AR548" s="48">
        <f>W548 * ( (1-Baseline!B$88-Baseline!B$87) + (1-B548)*Baseline!B$88 )</f>
        <v>1.8977308308209328E-4</v>
      </c>
      <c r="AS548" s="48">
        <f>X548 * ( (1-Baseline!B$88-Baseline!B$87) + (1-B548)*Baseline!B$88 )</f>
        <v>9.8416649596974018E-4</v>
      </c>
      <c r="AT548" s="48">
        <f>Y548 * ( (1-Baseline!B$88-Baseline!B$87) + (1-B548)*Baseline!B$88 )</f>
        <v>1.5981902924650901E-4</v>
      </c>
      <c r="AU548" s="48">
        <f t="shared" si="4"/>
        <v>5.7955663288764531E-2</v>
      </c>
      <c r="AV548" s="48">
        <f>AA548 * ( (1-Baseline!D$88-Baseline!D$87) + (1-B548)*Baseline!D$88 )</f>
        <v>2.5771738991768958E-4</v>
      </c>
      <c r="AW548" s="48">
        <f>AB548 * ( (1-Baseline!D$88-Baseline!D$87) + (1-B548)*Baseline!D$88 )</f>
        <v>2.0867768009426038E-2</v>
      </c>
      <c r="AX548" s="48">
        <f>AC548 * ( (1-Baseline!D$88-Baseline!D$87) + (1-B548)*Baseline!D$88 )</f>
        <v>3.0492837526003387E-4</v>
      </c>
      <c r="AY548" s="48">
        <f>AD548 * ( (1-Baseline!D$88-Baseline!D$87) + (1-B548)*Baseline!D$88 )</f>
        <v>3.2025548963224607E-4</v>
      </c>
      <c r="AZ548" s="48">
        <f t="shared" si="5"/>
        <v>2.1750669264236008E-2</v>
      </c>
      <c r="BA548" s="48">
        <f>AF548 * ( (1-Baseline!F$88-Baseline!F$87) + (1-Baseline!B$36)*Baseline!F$88 )</f>
        <v>8.1046657838266005E-4</v>
      </c>
      <c r="BB548" s="48">
        <f>AG548 * ( (1-Baseline!F$88-Baseline!F$87) + (1-Baseline!B$36)*Baseline!F$88 )</f>
        <v>1.8490781333743776E-4</v>
      </c>
      <c r="BC548" s="48">
        <f>AH548 * ( (1-Baseline!F$88-Baseline!F$87) + (1-Baseline!B$36)*Baseline!F$88 )</f>
        <v>3.3120457693416858E-2</v>
      </c>
      <c r="BD548" s="48">
        <f>AI548 * ( (1-Baseline!F$88-Baseline!F$87) + (1-Baseline!B$36)*Baseline!F$88 )</f>
        <v>4.1731898572530576E-4</v>
      </c>
      <c r="BE548" s="48">
        <f t="shared" si="6"/>
        <v>3.4533151070862265E-2</v>
      </c>
      <c r="BF548" s="48">
        <f>AK548 * ( (1-Baseline!H$88-Baseline!H$87) + (1-Baseline!B$36)*Baseline!H$88 )</f>
        <v>1.4312318684888902E-5</v>
      </c>
      <c r="BG548" s="48">
        <f>AL548 * ( (1-Baseline!H$88-Baseline!H$87) + (1-Baseline!B$36)*Baseline!H$88 )</f>
        <v>2.1381794817481903E-4</v>
      </c>
      <c r="BH548" s="48">
        <f>AM548 * ( (1-Baseline!H$88-Baseline!H$87) + (1-Baseline!B$36)*Baseline!H$88 )</f>
        <v>4.5381946402538096E-5</v>
      </c>
      <c r="BI548" s="48">
        <f>AN548 * ( (1-Baseline!H$88-Baseline!H$87) + (1-Baseline!B$36)*Baseline!H$88 )</f>
        <v>2.7460270078776161E-2</v>
      </c>
      <c r="BJ548" s="48">
        <f t="shared" si="7"/>
        <v>2.7733782292038406E-2</v>
      </c>
      <c r="BK548" s="48"/>
      <c r="BL548" s="48">
        <f t="shared" si="18"/>
        <v>0.97698656986025878</v>
      </c>
      <c r="BM548" s="48">
        <f t="shared" si="19"/>
        <v>3.2744527853395002E-3</v>
      </c>
      <c r="BN548" s="48">
        <f t="shared" si="20"/>
        <v>1.6981368862368514E-2</v>
      </c>
      <c r="BO548" s="48">
        <f t="shared" si="21"/>
        <v>2.7576084920331156E-3</v>
      </c>
      <c r="BP548" s="48">
        <f t="shared" si="8"/>
        <v>1</v>
      </c>
      <c r="BQ548" s="48">
        <f t="shared" si="22"/>
        <v>1.1848710804565761E-2</v>
      </c>
      <c r="BR548" s="48">
        <f t="shared" si="23"/>
        <v>0.95940808790368137</v>
      </c>
      <c r="BS548" s="48">
        <f t="shared" si="24"/>
        <v>1.4019264030712781E-2</v>
      </c>
      <c r="BT548" s="48">
        <f t="shared" si="25"/>
        <v>1.4723937261040185E-2</v>
      </c>
      <c r="BU548" s="48">
        <f t="shared" si="9"/>
        <v>1</v>
      </c>
      <c r="BV548" s="48">
        <f t="shared" si="26"/>
        <v>2.3469233280205941E-2</v>
      </c>
      <c r="BW548" s="48">
        <f t="shared" si="27"/>
        <v>5.3545016195598732E-3</v>
      </c>
      <c r="BX548" s="48">
        <f t="shared" si="28"/>
        <v>0.95909167470566037</v>
      </c>
      <c r="BY548" s="48">
        <f t="shared" si="29"/>
        <v>1.2084590394573734E-2</v>
      </c>
      <c r="BZ548" s="48">
        <f t="shared" si="10"/>
        <v>1</v>
      </c>
      <c r="CA548" s="48">
        <f t="shared" si="30"/>
        <v>5.1606082914257127E-4</v>
      </c>
      <c r="CB548" s="48">
        <f t="shared" si="31"/>
        <v>7.7096569780242411E-3</v>
      </c>
      <c r="CC548" s="48">
        <f t="shared" si="32"/>
        <v>1.6363417699275004E-3</v>
      </c>
      <c r="CD548" s="48">
        <f t="shared" si="33"/>
        <v>0.9901379404229057</v>
      </c>
      <c r="CE548" s="48">
        <f t="shared" si="11"/>
        <v>1</v>
      </c>
      <c r="CF548" s="48"/>
      <c r="CG548" s="48">
        <f t="shared" si="34"/>
        <v>0.97698656986025878</v>
      </c>
      <c r="CH548" s="48">
        <f t="shared" si="35"/>
        <v>3.2744527853395002E-3</v>
      </c>
      <c r="CI548" s="48">
        <f t="shared" si="36"/>
        <v>1.6981368862368514E-2</v>
      </c>
      <c r="CJ548" s="48">
        <f t="shared" si="37"/>
        <v>2.7576084920331156E-3</v>
      </c>
      <c r="CK548" s="48">
        <f t="shared" si="12"/>
        <v>1</v>
      </c>
      <c r="CL548" s="48">
        <f t="shared" si="38"/>
        <v>1.1848710804565761E-2</v>
      </c>
      <c r="CM548" s="48">
        <f t="shared" si="39"/>
        <v>0.95940808790368137</v>
      </c>
      <c r="CN548" s="48">
        <f t="shared" si="40"/>
        <v>1.4019264030712781E-2</v>
      </c>
      <c r="CO548" s="48">
        <f t="shared" si="41"/>
        <v>1.4723937261040185E-2</v>
      </c>
      <c r="CP548" s="48">
        <f t="shared" si="13"/>
        <v>1</v>
      </c>
      <c r="CQ548" s="48">
        <f t="shared" si="42"/>
        <v>2.3469233280205941E-2</v>
      </c>
      <c r="CR548" s="48">
        <f t="shared" si="43"/>
        <v>5.3545016195598732E-3</v>
      </c>
      <c r="CS548" s="48">
        <f t="shared" si="44"/>
        <v>0.95909167470566037</v>
      </c>
      <c r="CT548" s="48">
        <f t="shared" si="45"/>
        <v>1.2084590394573734E-2</v>
      </c>
      <c r="CU548" s="48">
        <f t="shared" si="14"/>
        <v>1</v>
      </c>
      <c r="CV548" s="48">
        <f t="shared" si="46"/>
        <v>5.1606082914257127E-4</v>
      </c>
      <c r="CW548" s="48">
        <f t="shared" si="47"/>
        <v>7.7096569780242411E-3</v>
      </c>
      <c r="CX548" s="48">
        <f t="shared" si="48"/>
        <v>1.6363417699275004E-3</v>
      </c>
      <c r="CY548" s="48">
        <f t="shared" si="49"/>
        <v>0.9901379404229057</v>
      </c>
      <c r="CZ548" s="48">
        <f t="shared" si="15"/>
        <v>1</v>
      </c>
      <c r="DA548" s="48"/>
      <c r="DB548" s="48">
        <f>(AQ548*Baseline!B$7 + AV548*Baseline!B$11 + BA548*Baseline!B$16 + BF548*Baseline!B$18)</f>
        <v>31384.902407108555</v>
      </c>
      <c r="DC548" s="48">
        <f>(AR548*Baseline!B$7 + AW548*Baseline!B$11 + BB548*Baseline!B$16 + BG548*Baseline!B$18)</f>
        <v>55254.469930517094</v>
      </c>
      <c r="DD548" s="48">
        <f>(AS548*Baseline!B$7 + AX548*Baseline!B$11 + BC548*Baseline!B$16 + BH548*Baseline!B$18)</f>
        <v>114169.15863477143</v>
      </c>
      <c r="DE548" s="48">
        <f>(AT548*Baseline!B$7 + AY548*Baseline!B$11 + BD548*Baseline!B$16 + BI548*Baseline!B$18)</f>
        <v>1259590.5898008291</v>
      </c>
      <c r="DF548" s="48">
        <f t="shared" si="16"/>
        <v>1460399.120773226</v>
      </c>
      <c r="DG548" s="48"/>
      <c r="DH548" s="48">
        <f t="shared" si="50"/>
        <v>2.1490633595076008E-2</v>
      </c>
      <c r="DI548" s="48">
        <f t="shared" si="51"/>
        <v>3.7835184330473948E-2</v>
      </c>
      <c r="DJ548" s="48">
        <f t="shared" si="52"/>
        <v>7.8176682668997494E-2</v>
      </c>
      <c r="DK548" s="48">
        <f t="shared" si="53"/>
        <v>0.86249749940545262</v>
      </c>
      <c r="DL548" s="48">
        <f t="shared" si="17"/>
        <v>1</v>
      </c>
      <c r="DM548" s="48"/>
      <c r="DN548" s="48">
        <f>DH548 / (Baseline!B$7/Baseline!B$17)</f>
        <v>2.2939837855090683</v>
      </c>
      <c r="DO548" s="48">
        <f>DI548 / (Baseline!B$11/Baseline!B$17)</f>
        <v>0.91335945865287671</v>
      </c>
      <c r="DP548" s="48">
        <f>DJ548 / (Baseline!B$16/Baseline!B$17)</f>
        <v>1.2080660024405467</v>
      </c>
      <c r="DQ548" s="48">
        <f>DK548 / (Baseline!B$18/Baseline!B$17)</f>
        <v>0.97512956621738189</v>
      </c>
      <c r="DR548" s="71"/>
      <c r="DS548" s="48">
        <f>(AU548*Baseline!B$34)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2.1222880743314677E-2</v>
      </c>
      <c r="DT548" s="48">
        <f>(AZ548*Baseline!B$34) + (Baseline!D$88*(1-Baseline!D$89)*Baseline!B$35) + (Baseline!D$88*Baseline!D$89*((1-Baseline!D$90)*Baseline!B$40 + Baseline!D$90*Baseline!B$41))</f>
        <v>9.6761683896354044E-3</v>
      </c>
      <c r="DU548" s="48">
        <f>(BE548*Baseline!B$34) + (Baseline!F$88*(1-Baseline!F$89)*Baseline!B$35) + (Baseline!F$88*Baseline!F$89*((1-Baseline!F$90)*Baseline!B$40 + Baseline!F$90*Baseline!B$41))</f>
        <v>1.2910612660629343E-2</v>
      </c>
      <c r="DV548" s="48">
        <f>(BJ548*Baseline!B$34) + (Baseline!H$88*(1-Baseline!H$89)*Baseline!B$35) + (Baseline!H$88*Baseline!H$89*((1-Baseline!H$90)*Baseline!B$40 + Baseline!H$90*Baseline!B$41))</f>
        <v>9.3050673438057618E-3</v>
      </c>
      <c r="DW548" s="48">
        <f>( DS548*Baseline!B$7 + DT548*Baseline!B$11 + DU548*Baseline!B$16 + DV548*Baseline!B$18 ) / Baseline!B$17</f>
        <v>9.6654120570166899E-3</v>
      </c>
    </row>
    <row r="549" spans="1:127">
      <c r="A549" s="7" t="s">
        <v>858</v>
      </c>
      <c r="B549" s="1">
        <f>MIN( MAX( NORMINV( MCrands!B549, (B$5+B$4)/2, (B$5-B$4)/3.29 ), 0 ), 1 )</f>
        <v>0.47469832130454009</v>
      </c>
      <c r="C549" s="1">
        <f>MAX( NORMINV( MCrands!C549, (C$5+C$4)/2, (C$5-C$4)/3.29 ), 0 )</f>
        <v>2.2524067893974911</v>
      </c>
      <c r="D549" s="40"/>
      <c r="E549" s="40">
        <f>Baseline!B$33 * (C549 * Baseline!B$66*Baseline!B$66/Baseline!B$73 + Baseline!B$52*Baseline!B$52/Baseline!B$74 + Baseline!B$53*Baseline!B$53/Baseline!B$75 + Baseline!B$54*Baseline!B$54/Baseline!B$76)</f>
        <v>1.8856741297947414E-5</v>
      </c>
      <c r="F549" s="40">
        <f>Baseline!B$33 * (C549 * Baseline!B$66*Baseline!B$57/Baseline!B$73 + Baseline!B$52*Baseline!B$67/Baseline!B$74 + Baseline!B$53*Baseline!B$55/Baseline!B$75 + Baseline!B$54*Baseline!B$56/Baseline!B$76)</f>
        <v>3.9126559732043048E-8</v>
      </c>
      <c r="G549" s="1">
        <f>Baseline!B$33 * (C549 * Baseline!B$66*Baseline!B$58/Baseline!B$73 + Baseline!B$52*Baseline!B$59/Baseline!B$74 + Baseline!B$53*Baseline!B$68/Baseline!B$75 + Baseline!B$54*Baseline!B$60/Baseline!B$76)</f>
        <v>1.0784050188325696E-7</v>
      </c>
      <c r="H549" s="40">
        <f>Baseline!B$33 * (C549 * Baseline!B$66*Baseline!B$61/Baseline!B$73 + Baseline!B$52*Baseline!B$62/Baseline!B$74 + Baseline!B$53*Baseline!B$63/Baseline!B$75 + Baseline!B$54*Baseline!B$69/Baseline!B$76)</f>
        <v>1.6734851864795721E-9</v>
      </c>
      <c r="I549" s="40">
        <f>Baseline!B$33 * (C549 * Baseline!B$57*Baseline!B$66/Baseline!B$73 + Baseline!B$67*Baseline!B$52/Baseline!B$74 + Baseline!B$55*Baseline!B$53/Baseline!B$75 + Baseline!B$56*Baseline!B$54/Baseline!B$76)</f>
        <v>3.9126559732043048E-8</v>
      </c>
      <c r="J549" s="1">
        <f>Baseline!B$33 * (C549 * Baseline!B$57*Baseline!B$57/Baseline!B$73 + Baseline!B$67*Baseline!B$67/Baseline!B$74 + Baseline!B$55*Baseline!B$55/Baseline!B$75 + Baseline!B$56*Baseline!B$56/Baseline!B$76)</f>
        <v>1.7949605821764566E-6</v>
      </c>
      <c r="K549" s="40">
        <f>Baseline!B$33 * (C549 * Baseline!B$57*Baseline!B$58/Baseline!B$73 + Baseline!B$67*Baseline!B$59/Baseline!B$74 + Baseline!B$55*Baseline!B$68/Baseline!B$75 + Baseline!B$56*Baseline!B$60/Baseline!B$76)</f>
        <v>1.3929187227688525E-8</v>
      </c>
      <c r="L549" s="1">
        <f>Baseline!B$33 * (C549 * Baseline!B$57*Baseline!B$61/Baseline!B$73 + Baseline!B$67*Baseline!B$62/Baseline!B$74 + Baseline!B$55*Baseline!B$63/Baseline!B$75 + Baseline!B$56*Baseline!B$69/Baseline!B$76)</f>
        <v>1.4629417842022481E-8</v>
      </c>
      <c r="M549" s="40">
        <f>Baseline!B$33 * (C549 * Baseline!B$58*Baseline!B$66/Baseline!B$73 + Baseline!B$59*Baseline!B$52/Baseline!B$74 + Baseline!B$68*Baseline!B$53/Baseline!B$75 + Baseline!B$60*Baseline!B$54/Baseline!B$76)</f>
        <v>1.0784050188325696E-7</v>
      </c>
      <c r="N549" s="1">
        <f>Baseline!B$33 * (C549 * Baseline!B$58*Baseline!B$57/Baseline!B$73 + Baseline!B$59*Baseline!B$67/Baseline!B$74 + Baseline!B$68*Baseline!B$55/Baseline!B$75 + Baseline!B$60*Baseline!B$56/Baseline!B$76)</f>
        <v>1.3929187227688525E-8</v>
      </c>
      <c r="O549" s="1">
        <f>Baseline!B$33 * (C549 * Baseline!B$58*Baseline!B$58/Baseline!B$73 + Baseline!B$59*Baseline!B$59/Baseline!B$74 + Baseline!B$68*Baseline!B$68/Baseline!B$75 + Baseline!B$60*Baseline!B$60/Baseline!B$76)</f>
        <v>1.3250167370292284E-6</v>
      </c>
      <c r="P549" s="40">
        <f>Baseline!B$33 * (C549 * Baseline!B$58*Baseline!B$61/Baseline!B$73 + Baseline!B$59*Baseline!B$62/Baseline!B$74 + Baseline!B$68*Baseline!B$63/Baseline!B$75 + Baseline!B$60*Baseline!B$69/Baseline!B$76)</f>
        <v>1.6489681898404885E-9</v>
      </c>
      <c r="Q549" s="40">
        <f>Baseline!B$33 * (C549 * Baseline!B$61*Baseline!B$66/Baseline!B$73 + Baseline!B$62*Baseline!B$52/Baseline!B$74 + Baseline!B$63*Baseline!B$53/Baseline!B$75 + Baseline!B$69*Baseline!B$54/Baseline!B$76)</f>
        <v>1.6734851864795721E-9</v>
      </c>
      <c r="R549" s="40">
        <f>Baseline!B$33 * (C549 * Baseline!B$61*Baseline!B$57/Baseline!B$73 + Baseline!B$62*Baseline!B$67/Baseline!B$74 + Baseline!B$63*Baseline!B$55/Baseline!B$75 + Baseline!B$69*Baseline!B$56/Baseline!B$76)</f>
        <v>1.4629417842022481E-8</v>
      </c>
      <c r="S549" s="40">
        <f>Baseline!B$33 * (C549 * Baseline!B$61*Baseline!B$58/Baseline!B$73 + Baseline!B$62*Baseline!B$59/Baseline!B$74 + Baseline!B$63*Baseline!B$68/Baseline!B$75 + Baseline!B$69*Baseline!B$60/Baseline!B$76)</f>
        <v>1.6489681898404885E-9</v>
      </c>
      <c r="T549" s="40">
        <f>Baseline!B$33 * (C549 * Baseline!B$61*Baseline!B$61/Baseline!B$73 + Baseline!B$62*Baseline!B$62/Baseline!B$74 + Baseline!B$63*Baseline!B$63/Baseline!B$75 + Baseline!B$69*Baseline!B$69/Baseline!B$76)</f>
        <v>9.8551802782746235E-8</v>
      </c>
      <c r="U549" s="40"/>
      <c r="V549" s="40">
        <f>E549 * ( Baseline!B$87 * Baseline!B$7 )</f>
        <v>0.1957141179313962</v>
      </c>
      <c r="W549" s="40">
        <f>F549 * ( Baseline!D$87 * Baseline!B$11 )</f>
        <v>7.2175182797677739E-4</v>
      </c>
      <c r="X549" s="40">
        <f>G549 * ( Baseline!F$87 * Baseline!B$16 )</f>
        <v>3.7458150209722569E-3</v>
      </c>
      <c r="Y549" s="40">
        <f>H549 * ( Baseline!H$87 * Baseline!B$18 )</f>
        <v>5.8852033730159446E-4</v>
      </c>
      <c r="Z549" s="48">
        <f t="shared" si="0"/>
        <v>0.20077020511764684</v>
      </c>
      <c r="AA549" s="40">
        <f>I549 * ( Baseline!B$87 * Baseline!B$7 )</f>
        <v>4.0609456345887479E-4</v>
      </c>
      <c r="AB549" s="1">
        <f>J549 * ( Baseline!D$87 * Baseline!B$11 )</f>
        <v>3.3110912132434264E-2</v>
      </c>
      <c r="AC549" s="1">
        <f>K549 * ( Baseline!F$87 * Baseline!B$16 )</f>
        <v>4.8382711352636354E-4</v>
      </c>
      <c r="AD549" s="1">
        <f>L549 * ( Baseline!F$87 * Baseline!B$16 )</f>
        <v>5.0814946280619382E-4</v>
      </c>
      <c r="AE549" s="48">
        <f t="shared" si="1"/>
        <v>3.4508983272225693E-2</v>
      </c>
      <c r="AF549" s="48">
        <f>M549 * ( Baseline!B$87 * Baseline!B$7 )</f>
        <v>1.1192765690463239E-3</v>
      </c>
      <c r="AG549" s="48">
        <f>N549 * ( Baseline!D$87 * Baseline!B$11 )</f>
        <v>2.5694608502933717E-4</v>
      </c>
      <c r="AH549" s="48">
        <f>O549 * ( Baseline!F$87 * Baseline!B$16 )</f>
        <v>4.6024151500859395E-2</v>
      </c>
      <c r="AI549" s="48">
        <f>P549 * ( Baseline!H$87 * Baseline!B$18 )</f>
        <v>5.7989836009604263E-4</v>
      </c>
      <c r="AJ549" s="48">
        <f t="shared" si="2"/>
        <v>4.7980272515031099E-2</v>
      </c>
      <c r="AK549" s="48">
        <f>Q549 * ( Baseline!B$87 * Baseline!B$7 )</f>
        <v>1.7369102750471477E-5</v>
      </c>
      <c r="AL549" s="48">
        <f>R549 * ( Baseline!D$87 * Baseline!B$11 )</f>
        <v>2.6986295605919514E-4</v>
      </c>
      <c r="AM549" s="48">
        <f>S549 * ( Baseline!F$87 * Baseline!B$16 )</f>
        <v>5.727653067950825E-5</v>
      </c>
      <c r="AN549" s="48">
        <f>T549 * ( Baseline!H$87 * Baseline!B$18 )</f>
        <v>3.4658054151882403E-2</v>
      </c>
      <c r="AO549" s="48">
        <f t="shared" si="3"/>
        <v>3.5002562741371576E-2</v>
      </c>
      <c r="AP549" s="48"/>
      <c r="AQ549" s="48">
        <f>V549 * ( (1-Baseline!B$88-Baseline!B$87) + (1-B549)*Baseline!B$88 )</f>
        <v>0.10884024052617133</v>
      </c>
      <c r="AR549" s="48">
        <f>W549 * ( (1-Baseline!B$88-Baseline!B$87) + (1-B549)*Baseline!B$88 )</f>
        <v>4.0137953964431144E-4</v>
      </c>
      <c r="AS549" s="48">
        <f>X549 * ( (1-Baseline!B$88-Baseline!B$87) + (1-B549)*Baseline!B$88 )</f>
        <v>2.0831170084116041E-3</v>
      </c>
      <c r="AT549" s="48">
        <f>Y549 * ( (1-Baseline!B$88-Baseline!B$87) + (1-B549)*Baseline!B$88 )</f>
        <v>3.272870436914631E-4</v>
      </c>
      <c r="AU549" s="48">
        <f t="shared" si="4"/>
        <v>0.11165202411791871</v>
      </c>
      <c r="AV549" s="48">
        <f>AA549 * ( (1-Baseline!D$88-Baseline!D$87) + (1-B549)*Baseline!D$88 )</f>
        <v>3.1623946187278406E-4</v>
      </c>
      <c r="AW549" s="48">
        <f>AB549 * ( (1-Baseline!D$88-Baseline!D$87) + (1-B549)*Baseline!D$88 )</f>
        <v>2.5784578216690272E-2</v>
      </c>
      <c r="AX549" s="48">
        <f>AC549 * ( (1-Baseline!D$88-Baseline!D$87) + (1-B549)*Baseline!D$88 )</f>
        <v>3.7677240669717669E-4</v>
      </c>
      <c r="AY549" s="48">
        <f>AD549 * ( (1-Baseline!D$88-Baseline!D$87) + (1-B549)*Baseline!D$88 )</f>
        <v>3.9571303614619504E-4</v>
      </c>
      <c r="AZ549" s="48">
        <f t="shared" si="5"/>
        <v>2.6873303121406428E-2</v>
      </c>
      <c r="BA549" s="48">
        <f>AF549 * ( (1-Baseline!F$88-Baseline!F$87) + (1-Baseline!B$36)*Baseline!F$88 )</f>
        <v>8.0546723593594421E-4</v>
      </c>
      <c r="BB549" s="48">
        <f>AG549 * ( (1-Baseline!F$88-Baseline!F$87) + (1-Baseline!B$36)*Baseline!F$88 )</f>
        <v>1.8490662506183197E-4</v>
      </c>
      <c r="BC549" s="48">
        <f>AH549 * ( (1-Baseline!F$88-Baseline!F$87) + (1-Baseline!B$36)*Baseline!F$88 )</f>
        <v>3.3120452192866454E-2</v>
      </c>
      <c r="BD549" s="48">
        <f>AI549 * ( (1-Baseline!F$88-Baseline!F$87) + (1-Baseline!B$36)*Baseline!F$88 )</f>
        <v>4.1731341667263541E-4</v>
      </c>
      <c r="BE549" s="48">
        <f t="shared" si="6"/>
        <v>3.4528139470536866E-2</v>
      </c>
      <c r="BF549" s="48">
        <f>AK549 * ( (1-Baseline!H$88-Baseline!H$87) + (1-Baseline!B$36)*Baseline!H$88 )</f>
        <v>1.376188749125356E-5</v>
      </c>
      <c r="BG549" s="48">
        <f>AL549 * ( (1-Baseline!H$88-Baseline!H$87) + (1-Baseline!B$36)*Baseline!H$88 )</f>
        <v>2.1381781734482148E-4</v>
      </c>
      <c r="BH549" s="48">
        <f>AM549 * ( (1-Baseline!H$88-Baseline!H$87) + (1-Baseline!B$36)*Baseline!H$88 )</f>
        <v>4.5381340787987969E-5</v>
      </c>
      <c r="BI549" s="48">
        <f>AN549 * ( (1-Baseline!H$88-Baseline!H$87) + (1-Baseline!B$36)*Baseline!H$88 )</f>
        <v>2.7460269465619462E-2</v>
      </c>
      <c r="BJ549" s="48">
        <f t="shared" si="7"/>
        <v>2.7733230511243524E-2</v>
      </c>
      <c r="BK549" s="48"/>
      <c r="BL549" s="48">
        <f t="shared" si="18"/>
        <v>0.9748165461937548</v>
      </c>
      <c r="BM549" s="48">
        <f t="shared" si="19"/>
        <v>3.5949150301153848E-3</v>
      </c>
      <c r="BN549" s="48">
        <f t="shared" si="20"/>
        <v>1.8657225651472004E-2</v>
      </c>
      <c r="BO549" s="48">
        <f t="shared" si="21"/>
        <v>2.9313131246577885E-3</v>
      </c>
      <c r="BP549" s="48">
        <f t="shared" si="8"/>
        <v>0.99999999999999989</v>
      </c>
      <c r="BQ549" s="48">
        <f t="shared" si="22"/>
        <v>1.1767792758638504E-2</v>
      </c>
      <c r="BR549" s="48">
        <f t="shared" si="23"/>
        <v>0.95948674787771404</v>
      </c>
      <c r="BS549" s="48">
        <f t="shared" si="24"/>
        <v>1.4020323627319623E-2</v>
      </c>
      <c r="BT549" s="48">
        <f t="shared" si="25"/>
        <v>1.4725135736327945E-2</v>
      </c>
      <c r="BU549" s="48">
        <f t="shared" si="9"/>
        <v>1.0000000000000002</v>
      </c>
      <c r="BV549" s="48">
        <f t="shared" si="26"/>
        <v>2.3327849350911475E-2</v>
      </c>
      <c r="BW549" s="48">
        <f t="shared" si="27"/>
        <v>5.3552443860930962E-3</v>
      </c>
      <c r="BX549" s="48">
        <f t="shared" si="28"/>
        <v>0.9592307231360786</v>
      </c>
      <c r="BY549" s="48">
        <f t="shared" si="29"/>
        <v>1.208618312691688E-2</v>
      </c>
      <c r="BZ549" s="48">
        <f t="shared" si="10"/>
        <v>1</v>
      </c>
      <c r="CA549" s="48">
        <f t="shared" si="30"/>
        <v>4.9622374449576859E-4</v>
      </c>
      <c r="CB549" s="48">
        <f t="shared" si="31"/>
        <v>7.7098056520366817E-3</v>
      </c>
      <c r="CC549" s="48">
        <f t="shared" si="32"/>
        <v>1.6363524894652862E-3</v>
      </c>
      <c r="CD549" s="48">
        <f t="shared" si="33"/>
        <v>0.99015761811400227</v>
      </c>
      <c r="CE549" s="48">
        <f t="shared" si="11"/>
        <v>1</v>
      </c>
      <c r="CF549" s="48"/>
      <c r="CG549" s="48">
        <f t="shared" si="34"/>
        <v>0.9748165461937548</v>
      </c>
      <c r="CH549" s="48">
        <f t="shared" si="35"/>
        <v>3.5949150301153848E-3</v>
      </c>
      <c r="CI549" s="48">
        <f t="shared" si="36"/>
        <v>1.8657225651472004E-2</v>
      </c>
      <c r="CJ549" s="48">
        <f t="shared" si="37"/>
        <v>2.9313131246577885E-3</v>
      </c>
      <c r="CK549" s="48">
        <f t="shared" si="12"/>
        <v>0.99999999999999989</v>
      </c>
      <c r="CL549" s="48">
        <f t="shared" si="38"/>
        <v>1.1767792758638504E-2</v>
      </c>
      <c r="CM549" s="48">
        <f t="shared" si="39"/>
        <v>0.95948674787771404</v>
      </c>
      <c r="CN549" s="48">
        <f t="shared" si="40"/>
        <v>1.4020323627319623E-2</v>
      </c>
      <c r="CO549" s="48">
        <f t="shared" si="41"/>
        <v>1.4725135736327945E-2</v>
      </c>
      <c r="CP549" s="48">
        <f t="shared" si="13"/>
        <v>1.0000000000000002</v>
      </c>
      <c r="CQ549" s="48">
        <f t="shared" si="42"/>
        <v>2.3327849350911475E-2</v>
      </c>
      <c r="CR549" s="48">
        <f t="shared" si="43"/>
        <v>5.3552443860930962E-3</v>
      </c>
      <c r="CS549" s="48">
        <f t="shared" si="44"/>
        <v>0.9592307231360786</v>
      </c>
      <c r="CT549" s="48">
        <f t="shared" si="45"/>
        <v>1.208618312691688E-2</v>
      </c>
      <c r="CU549" s="48">
        <f t="shared" si="14"/>
        <v>1</v>
      </c>
      <c r="CV549" s="48">
        <f t="shared" si="46"/>
        <v>4.9622374449576859E-4</v>
      </c>
      <c r="CW549" s="48">
        <f t="shared" si="47"/>
        <v>7.7098056520366817E-3</v>
      </c>
      <c r="CX549" s="48">
        <f t="shared" si="48"/>
        <v>1.6363524894652862E-3</v>
      </c>
      <c r="CY549" s="48">
        <f t="shared" si="49"/>
        <v>0.99015761811400227</v>
      </c>
      <c r="CZ549" s="48">
        <f t="shared" si="15"/>
        <v>1</v>
      </c>
      <c r="DA549" s="48"/>
      <c r="DB549" s="48">
        <f>(AQ549*Baseline!B$7 + AV549*Baseline!B$11 + BA549*Baseline!B$16 + BF549*Baseline!B$18)</f>
        <v>56794.345595195162</v>
      </c>
      <c r="DC549" s="48">
        <f>(AR549*Baseline!B$7 + AW549*Baseline!B$11 + BB549*Baseline!B$16 + BG549*Baseline!B$18)</f>
        <v>65901.454087417718</v>
      </c>
      <c r="DD549" s="48">
        <f>(AS549*Baseline!B$7 + AX549*Baseline!B$11 + BC549*Baseline!B$16 + BH549*Baseline!B$18)</f>
        <v>114856.17687882701</v>
      </c>
      <c r="DE549" s="48">
        <f>(AT549*Baseline!B$7 + AY549*Baseline!B$11 + BD549*Baseline!B$16 + BI549*Baseline!B$18)</f>
        <v>1259833.5878367114</v>
      </c>
      <c r="DF549" s="48">
        <f t="shared" si="16"/>
        <v>1497385.5643981514</v>
      </c>
      <c r="DG549" s="48"/>
      <c r="DH549" s="48">
        <f t="shared" si="50"/>
        <v>3.792900569201272E-2</v>
      </c>
      <c r="DI549" s="48">
        <f t="shared" si="51"/>
        <v>4.4011012029427227E-2</v>
      </c>
      <c r="DJ549" s="48">
        <f t="shared" si="52"/>
        <v>7.6704477196553919E-2</v>
      </c>
      <c r="DK549" s="48">
        <f t="shared" si="53"/>
        <v>0.84135550508200607</v>
      </c>
      <c r="DL549" s="48">
        <f t="shared" si="17"/>
        <v>1</v>
      </c>
      <c r="DM549" s="48"/>
      <c r="DN549" s="48">
        <f>DH549 / (Baseline!B$7/Baseline!B$17)</f>
        <v>4.0486718864302809</v>
      </c>
      <c r="DO549" s="48">
        <f>DI549 / (Baseline!B$11/Baseline!B$17)</f>
        <v>1.0624468952193249</v>
      </c>
      <c r="DP549" s="48">
        <f>DJ549 / (Baseline!B$16/Baseline!B$17)</f>
        <v>1.1853159787871215</v>
      </c>
      <c r="DQ549" s="48">
        <f>DK549 / (Baseline!B$18/Baseline!B$17)</f>
        <v>0.95122667517386683</v>
      </c>
      <c r="DR549" s="71"/>
      <c r="DS549" s="48">
        <f>(AU549*Baseline!B$34)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2.9277334867687806E-2</v>
      </c>
      <c r="DT549" s="48">
        <f>(AZ549*Baseline!B$34) + (Baseline!D$88*(1-Baseline!D$89)*Baseline!B$35) + (Baseline!D$88*Baseline!D$89*((1-Baseline!D$90)*Baseline!B$40 + Baseline!D$90*Baseline!B$41))</f>
        <v>1.0444563468210967E-2</v>
      </c>
      <c r="DU549" s="48">
        <f>(BE549*Baseline!B$34) + (Baseline!F$88*(1-Baseline!F$89)*Baseline!B$35) + (Baseline!F$88*Baseline!F$89*((1-Baseline!F$90)*Baseline!B$40 + Baseline!F$90*Baseline!B$41))</f>
        <v>1.2909860920580532E-2</v>
      </c>
      <c r="DV549" s="48">
        <f>(BJ549*Baseline!B$34) + (Baseline!H$88*(1-Baseline!H$89)*Baseline!B$35) + (Baseline!H$88*Baseline!H$89*((1-Baseline!H$90)*Baseline!B$40 + Baseline!H$90*Baseline!B$41))</f>
        <v>9.3049845766865306E-3</v>
      </c>
      <c r="DW549" s="48">
        <f>( DS549*Baseline!B$7 + DT549*Baseline!B$11 + DU549*Baseline!B$16 + DV549*Baseline!B$18 ) / Baseline!B$17</f>
        <v>9.7725765640982974E-3</v>
      </c>
    </row>
    <row r="550" spans="1:127">
      <c r="A550" s="7" t="s">
        <v>859</v>
      </c>
      <c r="B550" s="1">
        <f>MIN( MAX( NORMINV( MCrands!B550, (B$5+B$4)/2, (B$5-B$4)/3.29 ), 0 ), 1 )</f>
        <v>0.66867573731465191</v>
      </c>
      <c r="C550" s="1">
        <f>MAX( NORMINV( MCrands!C550, (C$5+C$4)/2, (C$5-C$4)/3.29 ), 0 )</f>
        <v>2.6984401558082989</v>
      </c>
      <c r="D550" s="40"/>
      <c r="E550" s="40">
        <f>Baseline!B$33 * (C550 * Baseline!B$66*Baseline!B$66/Baseline!B$73 + Baseline!B$52*Baseline!B$52/Baseline!B$74 + Baseline!B$53*Baseline!B$53/Baseline!B$75 + Baseline!B$54*Baseline!B$54/Baseline!B$76)</f>
        <v>2.2589167567910922E-5</v>
      </c>
      <c r="F550" s="40">
        <f>Baseline!B$33 * (C550 * Baseline!B$66*Baseline!B$57/Baseline!B$73 + Baseline!B$52*Baseline!B$67/Baseline!B$74 + Baseline!B$53*Baseline!B$55/Baseline!B$75 + Baseline!B$54*Baseline!B$56/Baseline!B$76)</f>
        <v>3.9625714030934856E-8</v>
      </c>
      <c r="G550" s="1">
        <f>Baseline!B$33 * (C550 * Baseline!B$66*Baseline!B$58/Baseline!B$73 + Baseline!B$52*Baseline!B$59/Baseline!B$74 + Baseline!B$53*Baseline!B$68/Baseline!B$75 + Baseline!B$54*Baseline!B$60/Baseline!B$76)</f>
        <v>1.0906758953469931E-7</v>
      </c>
      <c r="H550" s="40">
        <f>Baseline!B$33 * (C550 * Baseline!B$66*Baseline!B$61/Baseline!B$73 + Baseline!B$52*Baseline!B$62/Baseline!B$74 + Baseline!B$53*Baseline!B$63/Baseline!B$75 + Baseline!B$54*Baseline!B$69/Baseline!B$76)</f>
        <v>1.7961939516238089E-9</v>
      </c>
      <c r="I550" s="40">
        <f>Baseline!B$33 * (C550 * Baseline!B$57*Baseline!B$66/Baseline!B$73 + Baseline!B$67*Baseline!B$52/Baseline!B$74 + Baseline!B$55*Baseline!B$53/Baseline!B$75 + Baseline!B$56*Baseline!B$54/Baseline!B$76)</f>
        <v>3.9625714030934856E-8</v>
      </c>
      <c r="J550" s="1">
        <f>Baseline!B$33 * (C550 * Baseline!B$57*Baseline!B$57/Baseline!B$73 + Baseline!B$67*Baseline!B$67/Baseline!B$74 + Baseline!B$55*Baseline!B$55/Baseline!B$75 + Baseline!B$56*Baseline!B$56/Baseline!B$76)</f>
        <v>1.7949606489306257E-6</v>
      </c>
      <c r="K550" s="40">
        <f>Baseline!B$33 * (C550 * Baseline!B$57*Baseline!B$58/Baseline!B$73 + Baseline!B$67*Baseline!B$59/Baseline!B$74 + Baseline!B$55*Baseline!B$68/Baseline!B$75 + Baseline!B$56*Baseline!B$60/Baseline!B$76)</f>
        <v>1.3929351331687381E-8</v>
      </c>
      <c r="L550" s="1">
        <f>Baseline!B$33 * (C550 * Baseline!B$57*Baseline!B$61/Baseline!B$73 + Baseline!B$67*Baseline!B$62/Baseline!B$74 + Baseline!B$55*Baseline!B$63/Baseline!B$75 + Baseline!B$56*Baseline!B$69/Baseline!B$76)</f>
        <v>1.4629434252422369E-8</v>
      </c>
      <c r="M550" s="40">
        <f>Baseline!B$33 * (C550 * Baseline!B$58*Baseline!B$66/Baseline!B$73 + Baseline!B$59*Baseline!B$52/Baseline!B$74 + Baseline!B$68*Baseline!B$53/Baseline!B$75 + Baseline!B$60*Baseline!B$54/Baseline!B$76)</f>
        <v>1.0906758953469931E-7</v>
      </c>
      <c r="N550" s="1">
        <f>Baseline!B$33 * (C550 * Baseline!B$58*Baseline!B$57/Baseline!B$73 + Baseline!B$59*Baseline!B$67/Baseline!B$74 + Baseline!B$68*Baseline!B$55/Baseline!B$75 + Baseline!B$60*Baseline!B$56/Baseline!B$76)</f>
        <v>1.3929351331687381E-8</v>
      </c>
      <c r="O550" s="1">
        <f>Baseline!B$33 * (C550 * Baseline!B$58*Baseline!B$58/Baseline!B$73 + Baseline!B$59*Baseline!B$59/Baseline!B$74 + Baseline!B$68*Baseline!B$68/Baseline!B$75 + Baseline!B$60*Baseline!B$60/Baseline!B$76)</f>
        <v>1.3250171404515591E-6</v>
      </c>
      <c r="P550" s="40">
        <f>Baseline!B$33 * (C550 * Baseline!B$58*Baseline!B$61/Baseline!B$73 + Baseline!B$59*Baseline!B$62/Baseline!B$74 + Baseline!B$68*Baseline!B$63/Baseline!B$75 + Baseline!B$60*Baseline!B$69/Baseline!B$76)</f>
        <v>1.6490085320735403E-9</v>
      </c>
      <c r="Q550" s="40">
        <f>Baseline!B$33 * (C550 * Baseline!B$61*Baseline!B$66/Baseline!B$73 + Baseline!B$62*Baseline!B$52/Baseline!B$74 + Baseline!B$63*Baseline!B$53/Baseline!B$75 + Baseline!B$69*Baseline!B$54/Baseline!B$76)</f>
        <v>1.7961939516238089E-9</v>
      </c>
      <c r="R550" s="40">
        <f>Baseline!B$33 * (C550 * Baseline!B$61*Baseline!B$57/Baseline!B$73 + Baseline!B$62*Baseline!B$67/Baseline!B$74 + Baseline!B$63*Baseline!B$55/Baseline!B$75 + Baseline!B$69*Baseline!B$56/Baseline!B$76)</f>
        <v>1.4629434252422369E-8</v>
      </c>
      <c r="S550" s="40">
        <f>Baseline!B$33 * (C550 * Baseline!B$61*Baseline!B$58/Baseline!B$73 + Baseline!B$62*Baseline!B$59/Baseline!B$74 + Baseline!B$63*Baseline!B$68/Baseline!B$75 + Baseline!B$69*Baseline!B$60/Baseline!B$76)</f>
        <v>1.6490085320735403E-9</v>
      </c>
      <c r="T550" s="40">
        <f>Baseline!B$33 * (C550 * Baseline!B$61*Baseline!B$61/Baseline!B$73 + Baseline!B$62*Baseline!B$62/Baseline!B$74 + Baseline!B$63*Baseline!B$63/Baseline!B$75 + Baseline!B$69*Baseline!B$69/Baseline!B$76)</f>
        <v>9.855180681696953E-8</v>
      </c>
      <c r="U550" s="40"/>
      <c r="V550" s="40">
        <f>E550 * ( Baseline!B$87 * Baseline!B$7 )</f>
        <v>0.23445297018734745</v>
      </c>
      <c r="W550" s="40">
        <f>F550 * ( Baseline!D$87 * Baseline!B$11 )</f>
        <v>7.30959525513563E-4</v>
      </c>
      <c r="X550" s="40">
        <f>G550 * ( Baseline!F$87 * Baseline!B$16 )</f>
        <v>3.7884376282167802E-3</v>
      </c>
      <c r="Y550" s="40">
        <f>H550 * ( Baseline!H$87 * Baseline!B$18 )</f>
        <v>6.3167375415643188E-4</v>
      </c>
      <c r="Z550" s="48">
        <f t="shared" si="0"/>
        <v>0.23960404109523423</v>
      </c>
      <c r="AA550" s="40">
        <f>I550 * ( Baseline!B$87 * Baseline!B$7 )</f>
        <v>4.1127528592707288E-4</v>
      </c>
      <c r="AB550" s="1">
        <f>J550 * ( Baseline!D$87 * Baseline!B$11 )</f>
        <v>3.311091336382143E-2</v>
      </c>
      <c r="AC550" s="1">
        <f>K550 * ( Baseline!F$87 * Baseline!B$16 )</f>
        <v>4.8383281364100679E-4</v>
      </c>
      <c r="AD550" s="1">
        <f>L550 * ( Baseline!F$87 * Baseline!B$16 )</f>
        <v>5.0815003281765817E-4</v>
      </c>
      <c r="AE550" s="48">
        <f t="shared" si="1"/>
        <v>3.4514171496207169E-2</v>
      </c>
      <c r="AF550" s="48">
        <f>M550 * ( Baseline!B$87 * Baseline!B$7 )</f>
        <v>1.1320125117806443E-3</v>
      </c>
      <c r="AG550" s="48">
        <f>N550 * ( Baseline!D$87 * Baseline!B$11 )</f>
        <v>2.5694911218945458E-4</v>
      </c>
      <c r="AH550" s="48">
        <f>O550 * ( Baseline!F$87 * Baseline!B$16 )</f>
        <v>4.6024165513641233E-2</v>
      </c>
      <c r="AI550" s="48">
        <f>P550 * ( Baseline!H$87 * Baseline!B$18 )</f>
        <v>5.7991254738900167E-4</v>
      </c>
      <c r="AJ550" s="48">
        <f t="shared" si="2"/>
        <v>4.7993039685000335E-2</v>
      </c>
      <c r="AK550" s="48">
        <f>Q550 * ( Baseline!B$87 * Baseline!B$7 )</f>
        <v>1.8642697023903512E-5</v>
      </c>
      <c r="AL550" s="48">
        <f>R550 * ( Baseline!D$87 * Baseline!B$11 )</f>
        <v>2.6986325877520695E-4</v>
      </c>
      <c r="AM550" s="48">
        <f>S550 * ( Baseline!F$87 * Baseline!B$16 )</f>
        <v>5.7277931957691358E-5</v>
      </c>
      <c r="AN550" s="48">
        <f>T550 * ( Baseline!H$87 * Baseline!B$18 )</f>
        <v>3.4658055570611697E-2</v>
      </c>
      <c r="AO550" s="48">
        <f t="shared" si="3"/>
        <v>3.5003839458368498E-2</v>
      </c>
      <c r="AP550" s="48"/>
      <c r="AQ550" s="48">
        <f>V550 * ( (1-Baseline!B$88-Baseline!B$87) + (1-B550)*Baseline!B$88 )</f>
        <v>8.9907695317323358E-2</v>
      </c>
      <c r="AR550" s="48">
        <f>W550 * ( (1-Baseline!B$88-Baseline!B$87) + (1-B550)*Baseline!B$88 )</f>
        <v>2.8030733096131736E-4</v>
      </c>
      <c r="AS550" s="48">
        <f>X550 * ( (1-Baseline!B$88-Baseline!B$87) + (1-B550)*Baseline!B$88 )</f>
        <v>1.4527847343295411E-3</v>
      </c>
      <c r="AT550" s="48">
        <f>Y550 * ( (1-Baseline!B$88-Baseline!B$87) + (1-B550)*Baseline!B$88 )</f>
        <v>2.4223336297793323E-4</v>
      </c>
      <c r="AU550" s="48">
        <f t="shared" si="4"/>
        <v>9.1883020745592153E-2</v>
      </c>
      <c r="AV550" s="48">
        <f>AA550 * ( (1-Baseline!D$88-Baseline!D$87) + (1-B550)*Baseline!D$88 )</f>
        <v>2.8453326776229482E-4</v>
      </c>
      <c r="AW550" s="48">
        <f>AB550 * ( (1-Baseline!D$88-Baseline!D$87) + (1-B550)*Baseline!D$88 )</f>
        <v>2.2907178477222925E-2</v>
      </c>
      <c r="AX550" s="48">
        <f>AC550 * ( (1-Baseline!D$88-Baseline!D$87) + (1-B550)*Baseline!D$88 )</f>
        <v>3.3473086330869888E-4</v>
      </c>
      <c r="AY550" s="48">
        <f>AD550 * ( (1-Baseline!D$88-Baseline!D$87) + (1-B550)*Baseline!D$88 )</f>
        <v>3.5155428565372991E-4</v>
      </c>
      <c r="AZ550" s="48">
        <f t="shared" si="5"/>
        <v>2.3877996893947647E-2</v>
      </c>
      <c r="BA550" s="48">
        <f>AF550 * ( (1-Baseline!F$88-Baseline!F$87) + (1-Baseline!B$36)*Baseline!F$88 )</f>
        <v>8.1463242787772861E-4</v>
      </c>
      <c r="BB550" s="48">
        <f>AG550 * ( (1-Baseline!F$88-Baseline!F$87) + (1-Baseline!B$36)*Baseline!F$88 )</f>
        <v>1.8490880350312158E-4</v>
      </c>
      <c r="BC550" s="48">
        <f>AH550 * ( (1-Baseline!F$88-Baseline!F$87) + (1-Baseline!B$36)*Baseline!F$88 )</f>
        <v>3.312046227691267E-2</v>
      </c>
      <c r="BD550" s="48">
        <f>AI550 * ( (1-Baseline!F$88-Baseline!F$87) + (1-Baseline!B$36)*Baseline!F$88 )</f>
        <v>4.1732362630264206E-4</v>
      </c>
      <c r="BE550" s="48">
        <f t="shared" si="6"/>
        <v>3.453732713459616E-2</v>
      </c>
      <c r="BF550" s="48">
        <f>AK550 * ( (1-Baseline!H$88-Baseline!H$87) + (1-Baseline!B$36)*Baseline!H$88 )</f>
        <v>1.477098170597923E-5</v>
      </c>
      <c r="BG550" s="48">
        <f>AL550 * ( (1-Baseline!H$88-Baseline!H$87) + (1-Baseline!B$36)*Baseline!H$88 )</f>
        <v>2.1381805719277195E-4</v>
      </c>
      <c r="BH550" s="48">
        <f>AM550 * ( (1-Baseline!H$88-Baseline!H$87) + (1-Baseline!B$36)*Baseline!H$88 )</f>
        <v>4.5382451048718015E-5</v>
      </c>
      <c r="BI550" s="48">
        <f>AN550 * ( (1-Baseline!H$88-Baseline!H$87) + (1-Baseline!B$36)*Baseline!H$88 )</f>
        <v>2.7460270589707056E-2</v>
      </c>
      <c r="BJ550" s="48">
        <f t="shared" si="7"/>
        <v>2.7734242079654525E-2</v>
      </c>
      <c r="BK550" s="48"/>
      <c r="BL550" s="48">
        <f t="shared" si="18"/>
        <v>0.9785017360961813</v>
      </c>
      <c r="BM550" s="48">
        <f t="shared" si="19"/>
        <v>3.0506978186692277E-3</v>
      </c>
      <c r="BN550" s="48">
        <f t="shared" si="20"/>
        <v>1.5811242627210152E-2</v>
      </c>
      <c r="BO550" s="48">
        <f t="shared" si="21"/>
        <v>2.6363234579393578E-3</v>
      </c>
      <c r="BP550" s="48">
        <f t="shared" si="8"/>
        <v>1</v>
      </c>
      <c r="BQ550" s="48">
        <f t="shared" si="22"/>
        <v>1.1916128016350291E-2</v>
      </c>
      <c r="BR550" s="48">
        <f t="shared" si="23"/>
        <v>0.9593425520140344</v>
      </c>
      <c r="BS550" s="48">
        <f t="shared" si="24"/>
        <v>1.4018381223323762E-2</v>
      </c>
      <c r="BT550" s="48">
        <f t="shared" si="25"/>
        <v>1.4722938746291499E-2</v>
      </c>
      <c r="BU550" s="48">
        <f t="shared" si="9"/>
        <v>1</v>
      </c>
      <c r="BV550" s="48">
        <f t="shared" si="26"/>
        <v>2.3587014267288462E-2</v>
      </c>
      <c r="BW550" s="48">
        <f t="shared" si="27"/>
        <v>5.353882852095343E-3</v>
      </c>
      <c r="BX550" s="48">
        <f t="shared" si="28"/>
        <v>0.95897583932416663</v>
      </c>
      <c r="BY550" s="48">
        <f t="shared" si="29"/>
        <v>1.2083263556449552E-2</v>
      </c>
      <c r="BZ550" s="48">
        <f t="shared" si="10"/>
        <v>1</v>
      </c>
      <c r="CA550" s="48">
        <f t="shared" si="30"/>
        <v>5.3259006190095332E-4</v>
      </c>
      <c r="CB550" s="48">
        <f t="shared" si="31"/>
        <v>7.7095330955384593E-3</v>
      </c>
      <c r="CC550" s="48">
        <f t="shared" si="32"/>
        <v>1.6363328378823801E-3</v>
      </c>
      <c r="CD550" s="48">
        <f t="shared" si="33"/>
        <v>0.99012154400467822</v>
      </c>
      <c r="CE550" s="48">
        <f t="shared" si="11"/>
        <v>1</v>
      </c>
      <c r="CF550" s="48"/>
      <c r="CG550" s="48">
        <f t="shared" si="34"/>
        <v>0.9785017360961813</v>
      </c>
      <c r="CH550" s="48">
        <f t="shared" si="35"/>
        <v>3.0506978186692277E-3</v>
      </c>
      <c r="CI550" s="48">
        <f t="shared" si="36"/>
        <v>1.5811242627210152E-2</v>
      </c>
      <c r="CJ550" s="48">
        <f t="shared" si="37"/>
        <v>2.6363234579393578E-3</v>
      </c>
      <c r="CK550" s="48">
        <f t="shared" si="12"/>
        <v>1</v>
      </c>
      <c r="CL550" s="48">
        <f t="shared" si="38"/>
        <v>1.1916128016350291E-2</v>
      </c>
      <c r="CM550" s="48">
        <f t="shared" si="39"/>
        <v>0.9593425520140344</v>
      </c>
      <c r="CN550" s="48">
        <f t="shared" si="40"/>
        <v>1.4018381223323762E-2</v>
      </c>
      <c r="CO550" s="48">
        <f t="shared" si="41"/>
        <v>1.4722938746291499E-2</v>
      </c>
      <c r="CP550" s="48">
        <f t="shared" si="13"/>
        <v>1</v>
      </c>
      <c r="CQ550" s="48">
        <f t="shared" si="42"/>
        <v>2.3587014267288462E-2</v>
      </c>
      <c r="CR550" s="48">
        <f t="shared" si="43"/>
        <v>5.353882852095343E-3</v>
      </c>
      <c r="CS550" s="48">
        <f t="shared" si="44"/>
        <v>0.95897583932416663</v>
      </c>
      <c r="CT550" s="48">
        <f t="shared" si="45"/>
        <v>1.2083263556449552E-2</v>
      </c>
      <c r="CU550" s="48">
        <f t="shared" si="14"/>
        <v>1</v>
      </c>
      <c r="CV550" s="48">
        <f t="shared" si="46"/>
        <v>5.3259006190095332E-4</v>
      </c>
      <c r="CW550" s="48">
        <f t="shared" si="47"/>
        <v>7.7095330955384593E-3</v>
      </c>
      <c r="CX550" s="48">
        <f t="shared" si="48"/>
        <v>1.6363328378823801E-3</v>
      </c>
      <c r="CY550" s="48">
        <f t="shared" si="49"/>
        <v>0.99012154400467822</v>
      </c>
      <c r="CZ550" s="48">
        <f t="shared" si="15"/>
        <v>1</v>
      </c>
      <c r="DA550" s="48"/>
      <c r="DB550" s="48">
        <f>(AQ550*Baseline!B$7 + AV550*Baseline!B$11 + BA550*Baseline!B$16 + BF550*Baseline!B$18)</f>
        <v>47620.977905404077</v>
      </c>
      <c r="DC550" s="48">
        <f>(AR550*Baseline!B$7 + AW550*Baseline!B$11 + BB550*Baseline!B$16 + BG550*Baseline!B$18)</f>
        <v>59672.013226358395</v>
      </c>
      <c r="DD550" s="48">
        <f>(AS550*Baseline!B$7 + AX550*Baseline!B$11 + BC550*Baseline!B$16 + BH550*Baseline!B$18)</f>
        <v>114460.38998907286</v>
      </c>
      <c r="DE550" s="48">
        <f>(AT550*Baseline!B$7 + AY550*Baseline!B$11 + BD550*Baseline!B$16 + BI550*Baseline!B$18)</f>
        <v>1259697.7216536503</v>
      </c>
      <c r="DF550" s="48">
        <f t="shared" si="16"/>
        <v>1481451.1027744857</v>
      </c>
      <c r="DG550" s="48"/>
      <c r="DH550" s="48">
        <f t="shared" si="50"/>
        <v>3.2144819235828126E-2</v>
      </c>
      <c r="DI550" s="48">
        <f t="shared" si="51"/>
        <v>4.0279434882868344E-2</v>
      </c>
      <c r="DJ550" s="48">
        <f t="shared" si="52"/>
        <v>7.7262347555521471E-2</v>
      </c>
      <c r="DK550" s="48">
        <f t="shared" si="53"/>
        <v>0.85031339832578201</v>
      </c>
      <c r="DL550" s="48">
        <f t="shared" si="17"/>
        <v>1</v>
      </c>
      <c r="DM550" s="48"/>
      <c r="DN550" s="48">
        <f>DH550 / (Baseline!B$7/Baseline!B$17)</f>
        <v>3.4312480266754521</v>
      </c>
      <c r="DO550" s="48">
        <f>DI550 / (Baseline!B$11/Baseline!B$17)</f>
        <v>0.97236483687033703</v>
      </c>
      <c r="DP550" s="48">
        <f>DJ550 / (Baseline!B$16/Baseline!B$17)</f>
        <v>1.1939367617549983</v>
      </c>
      <c r="DQ550" s="48">
        <f>DK550 / (Baseline!B$18/Baseline!B$17)</f>
        <v>0.96135436430809185</v>
      </c>
      <c r="DR550" s="71"/>
      <c r="DS550" s="48">
        <f>(AU550*Baseline!B$34)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2.6311984361838823E-2</v>
      </c>
      <c r="DT550" s="48">
        <f>(AZ550*Baseline!B$34) + (Baseline!D$88*(1-Baseline!D$89)*Baseline!B$35) + (Baseline!D$88*Baseline!D$89*((1-Baseline!D$90)*Baseline!B$40 + Baseline!D$90*Baseline!B$41))</f>
        <v>9.9952675340921511E-3</v>
      </c>
      <c r="DU550" s="48">
        <f>(BE550*Baseline!B$34) + (Baseline!F$88*(1-Baseline!F$89)*Baseline!B$35) + (Baseline!F$88*Baseline!F$89*((1-Baseline!F$90)*Baseline!B$40 + Baseline!F$90*Baseline!B$41))</f>
        <v>1.2911239070189427E-2</v>
      </c>
      <c r="DV550" s="48">
        <f>(BJ550*Baseline!B$34) + (Baseline!H$88*(1-Baseline!H$89)*Baseline!B$35) + (Baseline!H$88*Baseline!H$89*((1-Baseline!H$90)*Baseline!B$40 + Baseline!H$90*Baseline!B$41))</f>
        <v>9.3051363119481794E-3</v>
      </c>
      <c r="DW550" s="48">
        <f>( DS550*Baseline!B$7 + DT550*Baseline!B$11 + DU550*Baseline!B$16 + DV550*Baseline!B$18 ) / Baseline!B$17</f>
        <v>9.7264080613131271E-3</v>
      </c>
    </row>
    <row r="551" spans="1:127">
      <c r="A551" s="7" t="s">
        <v>860</v>
      </c>
      <c r="B551" s="1">
        <f>MIN( MAX( NORMINV( MCrands!B551, (B$5+B$4)/2, (B$5-B$4)/3.29 ), 0 ), 1 )</f>
        <v>0.55124818041769608</v>
      </c>
      <c r="C551" s="1">
        <f>MAX( NORMINV( MCrands!C551, (C$5+C$4)/2, (C$5-C$4)/3.29 ), 0 )</f>
        <v>2.333024401248295</v>
      </c>
      <c r="D551" s="40"/>
      <c r="E551" s="40">
        <f>Baseline!B$33 * (C551 * Baseline!B$66*Baseline!B$66/Baseline!B$73 + Baseline!B$52*Baseline!B$52/Baseline!B$74 + Baseline!B$53*Baseline!B$53/Baseline!B$75 + Baseline!B$54*Baseline!B$54/Baseline!B$76)</f>
        <v>1.9531352918855896E-5</v>
      </c>
      <c r="F551" s="40">
        <f>Baseline!B$33 * (C551 * Baseline!B$66*Baseline!B$57/Baseline!B$73 + Baseline!B$52*Baseline!B$67/Baseline!B$74 + Baseline!B$53*Baseline!B$55/Baseline!B$75 + Baseline!B$54*Baseline!B$56/Baseline!B$76)</f>
        <v>3.9216778604782393E-8</v>
      </c>
      <c r="G551" s="1">
        <f>Baseline!B$33 * (C551 * Baseline!B$66*Baseline!B$58/Baseline!B$73 + Baseline!B$52*Baseline!B$59/Baseline!B$74 + Baseline!B$53*Baseline!B$68/Baseline!B$75 + Baseline!B$54*Baseline!B$60/Baseline!B$76)</f>
        <v>1.0806228994540785E-7</v>
      </c>
      <c r="H551" s="40">
        <f>Baseline!B$33 * (C551 * Baseline!B$66*Baseline!B$61/Baseline!B$73 + Baseline!B$52*Baseline!B$62/Baseline!B$74 + Baseline!B$53*Baseline!B$63/Baseline!B$75 + Baseline!B$54*Baseline!B$69/Baseline!B$76)</f>
        <v>1.6956639926946621E-9</v>
      </c>
      <c r="I551" s="40">
        <f>Baseline!B$33 * (C551 * Baseline!B$57*Baseline!B$66/Baseline!B$73 + Baseline!B$67*Baseline!B$52/Baseline!B$74 + Baseline!B$55*Baseline!B$53/Baseline!B$75 + Baseline!B$56*Baseline!B$54/Baseline!B$76)</f>
        <v>3.9216778604782393E-8</v>
      </c>
      <c r="J551" s="1">
        <f>Baseline!B$33 * (C551 * Baseline!B$57*Baseline!B$57/Baseline!B$73 + Baseline!B$67*Baseline!B$67/Baseline!B$74 + Baseline!B$55*Baseline!B$55/Baseline!B$75 + Baseline!B$56*Baseline!B$56/Baseline!B$76)</f>
        <v>1.7949605942418357E-6</v>
      </c>
      <c r="K551" s="40">
        <f>Baseline!B$33 * (C551 * Baseline!B$57*Baseline!B$58/Baseline!B$73 + Baseline!B$67*Baseline!B$59/Baseline!B$74 + Baseline!B$55*Baseline!B$68/Baseline!B$75 + Baseline!B$56*Baseline!B$60/Baseline!B$76)</f>
        <v>1.3929216888412316E-8</v>
      </c>
      <c r="L551" s="1">
        <f>Baseline!B$33 * (C551 * Baseline!B$57*Baseline!B$61/Baseline!B$73 + Baseline!B$67*Baseline!B$62/Baseline!B$74 + Baseline!B$55*Baseline!B$63/Baseline!B$75 + Baseline!B$56*Baseline!B$69/Baseline!B$76)</f>
        <v>1.4629420808094861E-8</v>
      </c>
      <c r="M551" s="40">
        <f>Baseline!B$33 * (C551 * Baseline!B$58*Baseline!B$66/Baseline!B$73 + Baseline!B$59*Baseline!B$52/Baseline!B$74 + Baseline!B$68*Baseline!B$53/Baseline!B$75 + Baseline!B$60*Baseline!B$54/Baseline!B$76)</f>
        <v>1.0806228994540785E-7</v>
      </c>
      <c r="N551" s="1">
        <f>Baseline!B$33 * (C551 * Baseline!B$58*Baseline!B$57/Baseline!B$73 + Baseline!B$59*Baseline!B$67/Baseline!B$74 + Baseline!B$68*Baseline!B$55/Baseline!B$75 + Baseline!B$60*Baseline!B$56/Baseline!B$76)</f>
        <v>1.3929216888412316E-8</v>
      </c>
      <c r="O551" s="1">
        <f>Baseline!B$33 * (C551 * Baseline!B$58*Baseline!B$58/Baseline!B$73 + Baseline!B$59*Baseline!B$59/Baseline!B$74 + Baseline!B$68*Baseline!B$68/Baseline!B$75 + Baseline!B$60*Baseline!B$60/Baseline!B$76)</f>
        <v>1.3250168099451743E-6</v>
      </c>
      <c r="P551" s="40">
        <f>Baseline!B$33 * (C551 * Baseline!B$58*Baseline!B$61/Baseline!B$73 + Baseline!B$59*Baseline!B$62/Baseline!B$74 + Baseline!B$68*Baseline!B$63/Baseline!B$75 + Baseline!B$60*Baseline!B$69/Baseline!B$76)</f>
        <v>1.6489754814350872E-9</v>
      </c>
      <c r="Q551" s="40">
        <f>Baseline!B$33 * (C551 * Baseline!B$61*Baseline!B$66/Baseline!B$73 + Baseline!B$62*Baseline!B$52/Baseline!B$74 + Baseline!B$63*Baseline!B$53/Baseline!B$75 + Baseline!B$69*Baseline!B$54/Baseline!B$76)</f>
        <v>1.6956639926946621E-9</v>
      </c>
      <c r="R551" s="40">
        <f>Baseline!B$33 * (C551 * Baseline!B$61*Baseline!B$57/Baseline!B$73 + Baseline!B$62*Baseline!B$67/Baseline!B$74 + Baseline!B$63*Baseline!B$55/Baseline!B$75 + Baseline!B$69*Baseline!B$56/Baseline!B$76)</f>
        <v>1.4629420808094861E-8</v>
      </c>
      <c r="S551" s="40">
        <f>Baseline!B$33 * (C551 * Baseline!B$61*Baseline!B$58/Baseline!B$73 + Baseline!B$62*Baseline!B$59/Baseline!B$74 + Baseline!B$63*Baseline!B$68/Baseline!B$75 + Baseline!B$69*Baseline!B$60/Baseline!B$76)</f>
        <v>1.6489754814350872E-9</v>
      </c>
      <c r="T551" s="40">
        <f>Baseline!B$33 * (C551 * Baseline!B$61*Baseline!B$61/Baseline!B$73 + Baseline!B$62*Baseline!B$62/Baseline!B$74 + Baseline!B$63*Baseline!B$63/Baseline!B$75 + Baseline!B$69*Baseline!B$69/Baseline!B$76)</f>
        <v>9.8551803511905693E-8</v>
      </c>
      <c r="U551" s="40"/>
      <c r="V551" s="40">
        <f>E551 * ( Baseline!B$87 * Baseline!B$7 )</f>
        <v>0.20271591194480534</v>
      </c>
      <c r="W551" s="40">
        <f>F551 * ( Baseline!D$87 * Baseline!B$11 )</f>
        <v>7.2341605904548286E-4</v>
      </c>
      <c r="X551" s="40">
        <f>G551 * ( Baseline!F$87 * Baseline!B$16 )</f>
        <v>3.7535187782820711E-3</v>
      </c>
      <c r="Y551" s="40">
        <f>H551 * ( Baseline!H$87 * Baseline!B$18 )</f>
        <v>5.9632003497451483E-4</v>
      </c>
      <c r="Z551" s="48">
        <f t="shared" si="0"/>
        <v>0.20778916681710741</v>
      </c>
      <c r="AA551" s="40">
        <f>I551 * ( Baseline!B$87 * Baseline!B$7 )</f>
        <v>4.0703094513903644E-4</v>
      </c>
      <c r="AB551" s="1">
        <f>J551 * ( Baseline!D$87 * Baseline!B$11 )</f>
        <v>3.3110912354999432E-2</v>
      </c>
      <c r="AC551" s="1">
        <f>K551 * ( Baseline!F$87 * Baseline!B$16 )</f>
        <v>4.8382814378478009E-4</v>
      </c>
      <c r="AD551" s="1">
        <f>L551 * ( Baseline!F$87 * Baseline!B$16 )</f>
        <v>5.0814956583203547E-4</v>
      </c>
      <c r="AE551" s="48">
        <f t="shared" si="1"/>
        <v>3.4509921009755286E-2</v>
      </c>
      <c r="AF551" s="48">
        <f>M551 * ( Baseline!B$87 * Baseline!B$7 )</f>
        <v>1.121578507343388E-3</v>
      </c>
      <c r="AG551" s="48">
        <f>N551 * ( Baseline!D$87 * Baseline!B$11 )</f>
        <v>2.5694663216871671E-4</v>
      </c>
      <c r="AH551" s="48">
        <f>O551 * ( Baseline!F$87 * Baseline!B$16 )</f>
        <v>4.6024154033577999E-2</v>
      </c>
      <c r="AI551" s="48">
        <f>P551 * ( Baseline!H$87 * Baseline!B$18 )</f>
        <v>5.7990092435639422E-4</v>
      </c>
      <c r="AJ551" s="48">
        <f t="shared" si="2"/>
        <v>4.7982580097446492E-2</v>
      </c>
      <c r="AK551" s="48">
        <f>Q551 * ( Baseline!B$87 * Baseline!B$7 )</f>
        <v>1.7599296580177899E-5</v>
      </c>
      <c r="AL551" s="48">
        <f>R551 * ( Baseline!D$87 * Baseline!B$11 )</f>
        <v>2.6986301077313311E-4</v>
      </c>
      <c r="AM551" s="48">
        <f>S551 * ( Baseline!F$87 * Baseline!B$16 )</f>
        <v>5.7276783951368982E-5</v>
      </c>
      <c r="AN551" s="48">
        <f>T551 * ( Baseline!H$87 * Baseline!B$18 )</f>
        <v>3.4658054408308436E-2</v>
      </c>
      <c r="AO551" s="48">
        <f t="shared" si="3"/>
        <v>3.5002793499613119E-2</v>
      </c>
      <c r="AP551" s="48"/>
      <c r="AQ551" s="48">
        <f>V551 * ( (1-Baseline!B$88-Baseline!B$87) + (1-B551)*Baseline!B$88 )</f>
        <v>9.8923159364040336E-2</v>
      </c>
      <c r="AR551" s="48">
        <f>W551 * ( (1-Baseline!B$88-Baseline!B$87) + (1-B551)*Baseline!B$88 )</f>
        <v>3.5301916563386046E-4</v>
      </c>
      <c r="AS551" s="48">
        <f>X551 * ( (1-Baseline!B$88-Baseline!B$87) + (1-B551)*Baseline!B$88 )</f>
        <v>1.8316763233712705E-3</v>
      </c>
      <c r="AT551" s="48">
        <f>Y551 * ( (1-Baseline!B$88-Baseline!B$87) + (1-B551)*Baseline!B$88 )</f>
        <v>2.9099768876463705E-4</v>
      </c>
      <c r="AU551" s="48">
        <f t="shared" si="4"/>
        <v>0.10139885254181011</v>
      </c>
      <c r="AV551" s="48">
        <f>AA551 * ( (1-Baseline!D$88-Baseline!D$87) + (1-B551)*Baseline!D$88 )</f>
        <v>3.0300979735037667E-4</v>
      </c>
      <c r="AW551" s="48">
        <f>AB551 * ( (1-Baseline!D$88-Baseline!D$87) + (1-B551)*Baseline!D$88 )</f>
        <v>2.4649061607213533E-2</v>
      </c>
      <c r="AX551" s="48">
        <f>AC551 * ( (1-Baseline!D$88-Baseline!D$87) + (1-B551)*Baseline!D$88 )</f>
        <v>3.6018064363768925E-4</v>
      </c>
      <c r="AY551" s="48">
        <f>AD551 * ( (1-Baseline!D$88-Baseline!D$87) + (1-B551)*Baseline!D$88 )</f>
        <v>3.7828646397843621E-4</v>
      </c>
      <c r="AZ551" s="48">
        <f t="shared" si="5"/>
        <v>2.5690538512180037E-2</v>
      </c>
      <c r="BA551" s="48">
        <f>AF551 * ( (1-Baseline!F$88-Baseline!F$87) + (1-Baseline!B$36)*Baseline!F$88 )</f>
        <v>8.0712378439653707E-4</v>
      </c>
      <c r="BB551" s="48">
        <f>AG551 * ( (1-Baseline!F$88-Baseline!F$87) + (1-Baseline!B$36)*Baseline!F$88 )</f>
        <v>1.8490701880083794E-4</v>
      </c>
      <c r="BC551" s="48">
        <f>AH551 * ( (1-Baseline!F$88-Baseline!F$87) + (1-Baseline!B$36)*Baseline!F$88 )</f>
        <v>3.3120454015491803E-2</v>
      </c>
      <c r="BD551" s="48">
        <f>AI551 * ( (1-Baseline!F$88-Baseline!F$87) + (1-Baseline!B$36)*Baseline!F$88 )</f>
        <v>4.1731526199644074E-4</v>
      </c>
      <c r="BE551" s="48">
        <f t="shared" si="6"/>
        <v>3.4529800080685617E-2</v>
      </c>
      <c r="BF551" s="48">
        <f>AK551 * ( (1-Baseline!H$88-Baseline!H$87) + (1-Baseline!B$36)*Baseline!H$88 )</f>
        <v>1.3944274666406551E-5</v>
      </c>
      <c r="BG551" s="48">
        <f>AL551 * ( (1-Baseline!H$88-Baseline!H$87) + (1-Baseline!B$36)*Baseline!H$88 )</f>
        <v>2.138178606957688E-4</v>
      </c>
      <c r="BH551" s="48">
        <f>AM551 * ( (1-Baseline!H$88-Baseline!H$87) + (1-Baseline!B$36)*Baseline!H$88 )</f>
        <v>4.5381541460348669E-5</v>
      </c>
      <c r="BI551" s="48">
        <f>AN551 * ( (1-Baseline!H$88-Baseline!H$87) + (1-Baseline!B$36)*Baseline!H$88 )</f>
        <v>2.7460269668790938E-2</v>
      </c>
      <c r="BJ551" s="48">
        <f t="shared" si="7"/>
        <v>2.7733413345613463E-2</v>
      </c>
      <c r="BK551" s="48"/>
      <c r="BL551" s="48">
        <f t="shared" si="18"/>
        <v>0.97558460361522381</v>
      </c>
      <c r="BM551" s="48">
        <f t="shared" si="19"/>
        <v>3.4814907347033241E-3</v>
      </c>
      <c r="BN551" s="48">
        <f t="shared" si="20"/>
        <v>1.8064073482646267E-2</v>
      </c>
      <c r="BO551" s="48">
        <f t="shared" si="21"/>
        <v>2.8698321674266391E-3</v>
      </c>
      <c r="BP551" s="48">
        <f t="shared" si="8"/>
        <v>1</v>
      </c>
      <c r="BQ551" s="48">
        <f t="shared" si="22"/>
        <v>1.1794606687855839E-2</v>
      </c>
      <c r="BR551" s="48">
        <f t="shared" si="23"/>
        <v>0.95946068220902681</v>
      </c>
      <c r="BS551" s="48">
        <f t="shared" si="24"/>
        <v>1.4019972507268599E-2</v>
      </c>
      <c r="BT551" s="48">
        <f t="shared" si="25"/>
        <v>1.4724738595848755E-2</v>
      </c>
      <c r="BU551" s="48">
        <f t="shared" si="9"/>
        <v>1</v>
      </c>
      <c r="BV551" s="48">
        <f t="shared" si="26"/>
        <v>2.3374701924440189E-2</v>
      </c>
      <c r="BW551" s="48">
        <f t="shared" si="27"/>
        <v>5.3549982440896449E-3</v>
      </c>
      <c r="BX551" s="48">
        <f t="shared" si="28"/>
        <v>0.95918464451283825</v>
      </c>
      <c r="BY551" s="48">
        <f t="shared" si="29"/>
        <v>1.2085655318632085E-2</v>
      </c>
      <c r="BZ551" s="48">
        <f t="shared" si="10"/>
        <v>1.0000000000000002</v>
      </c>
      <c r="CA551" s="48">
        <f t="shared" si="30"/>
        <v>5.0279691477688555E-4</v>
      </c>
      <c r="CB551" s="48">
        <f t="shared" si="31"/>
        <v>7.7097563877613325E-3</v>
      </c>
      <c r="CC551" s="48">
        <f t="shared" si="32"/>
        <v>1.6363489374641499E-3</v>
      </c>
      <c r="CD551" s="48">
        <f t="shared" si="33"/>
        <v>0.99015109775999754</v>
      </c>
      <c r="CE551" s="48">
        <f t="shared" si="11"/>
        <v>0.99999999999999989</v>
      </c>
      <c r="CF551" s="48"/>
      <c r="CG551" s="48">
        <f t="shared" si="34"/>
        <v>0.97558460361522381</v>
      </c>
      <c r="CH551" s="48">
        <f t="shared" si="35"/>
        <v>3.4814907347033241E-3</v>
      </c>
      <c r="CI551" s="48">
        <f t="shared" si="36"/>
        <v>1.8064073482646267E-2</v>
      </c>
      <c r="CJ551" s="48">
        <f t="shared" si="37"/>
        <v>2.8698321674266391E-3</v>
      </c>
      <c r="CK551" s="48">
        <f t="shared" si="12"/>
        <v>1</v>
      </c>
      <c r="CL551" s="48">
        <f t="shared" si="38"/>
        <v>1.1794606687855839E-2</v>
      </c>
      <c r="CM551" s="48">
        <f t="shared" si="39"/>
        <v>0.95946068220902681</v>
      </c>
      <c r="CN551" s="48">
        <f t="shared" si="40"/>
        <v>1.4019972507268599E-2</v>
      </c>
      <c r="CO551" s="48">
        <f t="shared" si="41"/>
        <v>1.4724738595848755E-2</v>
      </c>
      <c r="CP551" s="48">
        <f t="shared" si="13"/>
        <v>1</v>
      </c>
      <c r="CQ551" s="48">
        <f t="shared" si="42"/>
        <v>2.3374701924440189E-2</v>
      </c>
      <c r="CR551" s="48">
        <f t="shared" si="43"/>
        <v>5.3549982440896449E-3</v>
      </c>
      <c r="CS551" s="48">
        <f t="shared" si="44"/>
        <v>0.95918464451283825</v>
      </c>
      <c r="CT551" s="48">
        <f t="shared" si="45"/>
        <v>1.2085655318632085E-2</v>
      </c>
      <c r="CU551" s="48">
        <f t="shared" si="14"/>
        <v>1.0000000000000002</v>
      </c>
      <c r="CV551" s="48">
        <f t="shared" si="46"/>
        <v>5.0279691477688555E-4</v>
      </c>
      <c r="CW551" s="48">
        <f t="shared" si="47"/>
        <v>7.7097563877613325E-3</v>
      </c>
      <c r="CX551" s="48">
        <f t="shared" si="48"/>
        <v>1.6363489374641499E-3</v>
      </c>
      <c r="CY551" s="48">
        <f t="shared" si="49"/>
        <v>0.99015109775999754</v>
      </c>
      <c r="CZ551" s="48">
        <f t="shared" si="15"/>
        <v>0.99999999999999989</v>
      </c>
      <c r="DA551" s="48"/>
      <c r="DB551" s="48">
        <f>(AQ551*Baseline!B$7 + AV551*Baseline!B$11 + BA551*Baseline!B$16 + BF551*Baseline!B$18)</f>
        <v>51970.090911256826</v>
      </c>
      <c r="DC551" s="48">
        <f>(AR551*Baseline!B$7 + AW551*Baseline!B$11 + BB551*Baseline!B$16 + BG551*Baseline!B$18)</f>
        <v>63442.825923278593</v>
      </c>
      <c r="DD551" s="48">
        <f>(AS551*Baseline!B$7 + AX551*Baseline!B$11 + BC551*Baseline!B$16 + BH551*Baseline!B$18)</f>
        <v>114698.66150983852</v>
      </c>
      <c r="DE551" s="48">
        <f>(AT551*Baseline!B$7 + AY551*Baseline!B$11 + BD551*Baseline!B$16 + BI551*Baseline!B$18)</f>
        <v>1259778.6307600962</v>
      </c>
      <c r="DF551" s="48">
        <f t="shared" si="16"/>
        <v>1489890.2091044702</v>
      </c>
      <c r="DG551" s="48"/>
      <c r="DH551" s="48">
        <f t="shared" si="50"/>
        <v>3.4881825918229602E-2</v>
      </c>
      <c r="DI551" s="48">
        <f t="shared" si="51"/>
        <v>4.2582215478422558E-2</v>
      </c>
      <c r="DJ551" s="48">
        <f t="shared" si="52"/>
        <v>7.6984640082157843E-2</v>
      </c>
      <c r="DK551" s="48">
        <f t="shared" si="53"/>
        <v>0.84555131852119003</v>
      </c>
      <c r="DL551" s="48">
        <f t="shared" si="17"/>
        <v>1</v>
      </c>
      <c r="DM551" s="48"/>
      <c r="DN551" s="48">
        <f>DH551 / (Baseline!B$7/Baseline!B$17)</f>
        <v>3.723405487854146</v>
      </c>
      <c r="DO551" s="48">
        <f>DI551 / (Baseline!B$11/Baseline!B$17)</f>
        <v>1.0279550626184297</v>
      </c>
      <c r="DP551" s="48">
        <f>DJ551 / (Baseline!B$16/Baseline!B$17)</f>
        <v>1.1896453420408268</v>
      </c>
      <c r="DQ551" s="48">
        <f>DK551 / (Baseline!B$18/Baseline!B$17)</f>
        <v>0.95597041268232441</v>
      </c>
      <c r="DR551" s="71"/>
      <c r="DS551" s="48">
        <f>(AU551*Baseline!B$34)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2.7739359131271516E-2</v>
      </c>
      <c r="DT551" s="48">
        <f>(AZ551*Baseline!B$34) + (Baseline!D$88*(1-Baseline!D$89)*Baseline!B$35) + (Baseline!D$88*Baseline!D$89*((1-Baseline!D$90)*Baseline!B$40 + Baseline!D$90*Baseline!B$41))</f>
        <v>1.0267148776827009E-2</v>
      </c>
      <c r="DU551" s="48">
        <f>(BE551*Baseline!B$34) + (Baseline!F$88*(1-Baseline!F$89)*Baseline!B$35) + (Baseline!F$88*Baseline!F$89*((1-Baseline!F$90)*Baseline!B$40 + Baseline!F$90*Baseline!B$41))</f>
        <v>1.2910110012102845E-2</v>
      </c>
      <c r="DV551" s="48">
        <f>(BJ551*Baseline!B$34) + (Baseline!H$88*(1-Baseline!H$89)*Baseline!B$35) + (Baseline!H$88*Baseline!H$89*((1-Baseline!H$90)*Baseline!B$40 + Baseline!H$90*Baseline!B$41))</f>
        <v>9.305012001842021E-3</v>
      </c>
      <c r="DW551" s="48">
        <f>( DS551*Baseline!B$7 + DT551*Baseline!B$11 + DU551*Baseline!B$16 + DV551*Baseline!B$18 ) / Baseline!B$17</f>
        <v>9.7508595246447519E-3</v>
      </c>
    </row>
    <row r="552" spans="1:127">
      <c r="A552" s="7" t="s">
        <v>861</v>
      </c>
      <c r="B552" s="1">
        <f>MIN( MAX( NORMINV( MCrands!B552, (B$5+B$4)/2, (B$5-B$4)/3.29 ), 0 ), 1 )</f>
        <v>0.54813030610000424</v>
      </c>
      <c r="C552" s="1">
        <f>MAX( NORMINV( MCrands!C552, (C$5+C$4)/2, (C$5-C$4)/3.29 ), 0 )</f>
        <v>2.3705284366201256</v>
      </c>
      <c r="D552" s="40"/>
      <c r="E552" s="40">
        <f>Baseline!B$33 * (C552 * Baseline!B$66*Baseline!B$66/Baseline!B$73 + Baseline!B$52*Baseline!B$52/Baseline!B$74 + Baseline!B$53*Baseline!B$53/Baseline!B$75 + Baseline!B$54*Baseline!B$54/Baseline!B$76)</f>
        <v>1.984518828946478E-5</v>
      </c>
      <c r="F552" s="40">
        <f>Baseline!B$33 * (C552 * Baseline!B$66*Baseline!B$57/Baseline!B$73 + Baseline!B$52*Baseline!B$67/Baseline!B$74 + Baseline!B$53*Baseline!B$55/Baseline!B$75 + Baseline!B$54*Baseline!B$56/Baseline!B$76)</f>
        <v>3.9258749232747472E-8</v>
      </c>
      <c r="G552" s="1">
        <f>Baseline!B$33 * (C552 * Baseline!B$66*Baseline!B$58/Baseline!B$73 + Baseline!B$52*Baseline!B$59/Baseline!B$74 + Baseline!B$53*Baseline!B$68/Baseline!B$75 + Baseline!B$54*Baseline!B$60/Baseline!B$76)</f>
        <v>1.0816546773915534E-7</v>
      </c>
      <c r="H552" s="40">
        <f>Baseline!B$33 * (C552 * Baseline!B$66*Baseline!B$61/Baseline!B$73 + Baseline!B$52*Baseline!B$62/Baseline!B$74 + Baseline!B$53*Baseline!B$63/Baseline!B$75 + Baseline!B$54*Baseline!B$69/Baseline!B$76)</f>
        <v>1.7059817720694106E-9</v>
      </c>
      <c r="I552" s="40">
        <f>Baseline!B$33 * (C552 * Baseline!B$57*Baseline!B$66/Baseline!B$73 + Baseline!B$67*Baseline!B$52/Baseline!B$74 + Baseline!B$55*Baseline!B$53/Baseline!B$75 + Baseline!B$56*Baseline!B$54/Baseline!B$76)</f>
        <v>3.9258749232747472E-8</v>
      </c>
      <c r="J552" s="1">
        <f>Baseline!B$33 * (C552 * Baseline!B$57*Baseline!B$57/Baseline!B$73 + Baseline!B$67*Baseline!B$67/Baseline!B$74 + Baseline!B$55*Baseline!B$55/Baseline!B$75 + Baseline!B$56*Baseline!B$56/Baseline!B$76)</f>
        <v>1.7949605998547582E-6</v>
      </c>
      <c r="K552" s="40">
        <f>Baseline!B$33 * (C552 * Baseline!B$57*Baseline!B$58/Baseline!B$73 + Baseline!B$67*Baseline!B$59/Baseline!B$74 + Baseline!B$55*Baseline!B$68/Baseline!B$75 + Baseline!B$56*Baseline!B$60/Baseline!B$76)</f>
        <v>1.3929230686846785E-8</v>
      </c>
      <c r="L552" s="1">
        <f>Baseline!B$33 * (C552 * Baseline!B$57*Baseline!B$61/Baseline!B$73 + Baseline!B$67*Baseline!B$62/Baseline!B$74 + Baseline!B$55*Baseline!B$63/Baseline!B$75 + Baseline!B$56*Baseline!B$69/Baseline!B$76)</f>
        <v>1.4629422187938309E-8</v>
      </c>
      <c r="M552" s="40">
        <f>Baseline!B$33 * (C552 * Baseline!B$58*Baseline!B$66/Baseline!B$73 + Baseline!B$59*Baseline!B$52/Baseline!B$74 + Baseline!B$68*Baseline!B$53/Baseline!B$75 + Baseline!B$60*Baseline!B$54/Baseline!B$76)</f>
        <v>1.0816546773915534E-7</v>
      </c>
      <c r="N552" s="1">
        <f>Baseline!B$33 * (C552 * Baseline!B$58*Baseline!B$57/Baseline!B$73 + Baseline!B$59*Baseline!B$67/Baseline!B$74 + Baseline!B$68*Baseline!B$55/Baseline!B$75 + Baseline!B$60*Baseline!B$56/Baseline!B$76)</f>
        <v>1.3929230686846785E-8</v>
      </c>
      <c r="O552" s="1">
        <f>Baseline!B$33 * (C552 * Baseline!B$58*Baseline!B$58/Baseline!B$73 + Baseline!B$59*Baseline!B$59/Baseline!B$74 + Baseline!B$68*Baseline!B$68/Baseline!B$75 + Baseline!B$60*Baseline!B$60/Baseline!B$76)</f>
        <v>1.3250168438663258E-6</v>
      </c>
      <c r="P552" s="40">
        <f>Baseline!B$33 * (C552 * Baseline!B$58*Baseline!B$61/Baseline!B$73 + Baseline!B$59*Baseline!B$62/Baseline!B$74 + Baseline!B$68*Baseline!B$63/Baseline!B$75 + Baseline!B$60*Baseline!B$69/Baseline!B$76)</f>
        <v>1.6489788735502279E-9</v>
      </c>
      <c r="Q552" s="40">
        <f>Baseline!B$33 * (C552 * Baseline!B$61*Baseline!B$66/Baseline!B$73 + Baseline!B$62*Baseline!B$52/Baseline!B$74 + Baseline!B$63*Baseline!B$53/Baseline!B$75 + Baseline!B$69*Baseline!B$54/Baseline!B$76)</f>
        <v>1.7059817720694104E-9</v>
      </c>
      <c r="R552" s="40">
        <f>Baseline!B$33 * (C552 * Baseline!B$61*Baseline!B$57/Baseline!B$73 + Baseline!B$62*Baseline!B$67/Baseline!B$74 + Baseline!B$63*Baseline!B$55/Baseline!B$75 + Baseline!B$69*Baseline!B$56/Baseline!B$76)</f>
        <v>1.4629422187938309E-8</v>
      </c>
      <c r="S552" s="40">
        <f>Baseline!B$33 * (C552 * Baseline!B$61*Baseline!B$58/Baseline!B$73 + Baseline!B$62*Baseline!B$59/Baseline!B$74 + Baseline!B$63*Baseline!B$68/Baseline!B$75 + Baseline!B$69*Baseline!B$60/Baseline!B$76)</f>
        <v>1.6489788735502279E-9</v>
      </c>
      <c r="T552" s="40">
        <f>Baseline!B$33 * (C552 * Baseline!B$61*Baseline!B$61/Baseline!B$73 + Baseline!B$62*Baseline!B$62/Baseline!B$74 + Baseline!B$63*Baseline!B$63/Baseline!B$75 + Baseline!B$69*Baseline!B$69/Baseline!B$76)</f>
        <v>9.8551803851117203E-8</v>
      </c>
      <c r="U552" s="40"/>
      <c r="V552" s="40">
        <f>E552 * ( Baseline!B$87 * Baseline!B$7 )</f>
        <v>0.20597320925635496</v>
      </c>
      <c r="W552" s="40">
        <f>F552 * ( Baseline!D$87 * Baseline!B$11 )</f>
        <v>7.2419027425025899E-4</v>
      </c>
      <c r="X552" s="40">
        <f>G552 * ( Baseline!F$87 * Baseline!B$16 )</f>
        <v>3.7571026352087433E-3</v>
      </c>
      <c r="Y552" s="40">
        <f>H552 * ( Baseline!H$87 * Baseline!B$18 )</f>
        <v>5.9994852421773562E-4</v>
      </c>
      <c r="Z552" s="48">
        <f t="shared" si="0"/>
        <v>0.21105445069003168</v>
      </c>
      <c r="AA552" s="40">
        <f>I552 * ( Baseline!B$87 * Baseline!B$7 )</f>
        <v>4.0746655828668602E-4</v>
      </c>
      <c r="AB552" s="1">
        <f>J552 * ( Baseline!D$87 * Baseline!B$11 )</f>
        <v>3.3110912458538748E-2</v>
      </c>
      <c r="AC552" s="1">
        <f>K552 * ( Baseline!F$87 * Baseline!B$16 )</f>
        <v>4.8382862307022666E-4</v>
      </c>
      <c r="AD552" s="1">
        <f>L552 * ( Baseline!F$87 * Baseline!B$16 )</f>
        <v>5.0814961376058018E-4</v>
      </c>
      <c r="AE552" s="48">
        <f t="shared" si="1"/>
        <v>3.451035725365624E-2</v>
      </c>
      <c r="AF552" s="48">
        <f>M552 * ( Baseline!B$87 * Baseline!B$7 )</f>
        <v>1.1226493896646932E-3</v>
      </c>
      <c r="AG552" s="48">
        <f>N552 * ( Baseline!D$87 * Baseline!B$11 )</f>
        <v>2.5694688670285847E-4</v>
      </c>
      <c r="AH552" s="48">
        <f>O552 * ( Baseline!F$87 * Baseline!B$16 )</f>
        <v>4.6024155211821391E-2</v>
      </c>
      <c r="AI552" s="48">
        <f>P552 * ( Baseline!H$87 * Baseline!B$18 )</f>
        <v>5.7990211727328579E-4</v>
      </c>
      <c r="AJ552" s="48">
        <f t="shared" si="2"/>
        <v>4.798365360546223E-2</v>
      </c>
      <c r="AK552" s="48">
        <f>Q552 * ( Baseline!B$87 * Baseline!B$7 )</f>
        <v>1.7706384812308411E-5</v>
      </c>
      <c r="AL552" s="48">
        <f>R552 * ( Baseline!D$87 * Baseline!B$11 )</f>
        <v>2.6986303622654733E-4</v>
      </c>
      <c r="AM552" s="48">
        <f>S552 * ( Baseline!F$87 * Baseline!B$16 )</f>
        <v>5.7276901775707938E-5</v>
      </c>
      <c r="AN552" s="48">
        <f>T552 * ( Baseline!H$87 * Baseline!B$18 )</f>
        <v>3.4658054527600124E-2</v>
      </c>
      <c r="AO552" s="48">
        <f t="shared" si="3"/>
        <v>3.5002900850414687E-2</v>
      </c>
      <c r="AP552" s="48"/>
      <c r="AQ552" s="48">
        <f>V552 * ( (1-Baseline!B$88-Baseline!B$87) + (1-B552)*Baseline!B$88 )</f>
        <v>0.10108424174637236</v>
      </c>
      <c r="AR552" s="48">
        <f>W552 * ( (1-Baseline!B$88-Baseline!B$87) + (1-B552)*Baseline!B$88 )</f>
        <v>3.5540653571880141E-4</v>
      </c>
      <c r="AS552" s="48">
        <f>X552 * ( (1-Baseline!B$88-Baseline!B$87) + (1-B552)*Baseline!B$88 )</f>
        <v>1.8438508212526464E-3</v>
      </c>
      <c r="AT552" s="48">
        <f>Y552 * ( (1-Baseline!B$88-Baseline!B$87) + (1-B552)*Baseline!B$88 )</f>
        <v>2.9443315408037132E-4</v>
      </c>
      <c r="AU552" s="48">
        <f t="shared" si="4"/>
        <v>0.10357793225742418</v>
      </c>
      <c r="AV552" s="48">
        <f>AA552 * ( (1-Baseline!D$88-Baseline!D$87) + (1-B552)*Baseline!D$88 )</f>
        <v>3.0390323728392727E-4</v>
      </c>
      <c r="AW552" s="48">
        <f>AB552 * ( (1-Baseline!D$88-Baseline!D$87) + (1-B552)*Baseline!D$88 )</f>
        <v>2.4695311261580498E-2</v>
      </c>
      <c r="AX552" s="48">
        <f>AC552 * ( (1-Baseline!D$88-Baseline!D$87) + (1-B552)*Baseline!D$88 )</f>
        <v>3.608568159800105E-4</v>
      </c>
      <c r="AY552" s="48">
        <f>AD552 * ( (1-Baseline!D$88-Baseline!D$87) + (1-B552)*Baseline!D$88 )</f>
        <v>3.7899628694869396E-4</v>
      </c>
      <c r="AZ552" s="48">
        <f t="shared" si="5"/>
        <v>2.5739067601793127E-2</v>
      </c>
      <c r="BA552" s="48">
        <f>AF552 * ( (1-Baseline!F$88-Baseline!F$87) + (1-Baseline!B$36)*Baseline!F$88 )</f>
        <v>8.0789442558318249E-4</v>
      </c>
      <c r="BB552" s="48">
        <f>AG552 * ( (1-Baseline!F$88-Baseline!F$87) + (1-Baseline!B$36)*Baseline!F$88 )</f>
        <v>1.8490720197175147E-4</v>
      </c>
      <c r="BC552" s="48">
        <f>AH552 * ( (1-Baseline!F$88-Baseline!F$87) + (1-Baseline!B$36)*Baseline!F$88 )</f>
        <v>3.3120454863393455E-2</v>
      </c>
      <c r="BD552" s="48">
        <f>AI552 * ( (1-Baseline!F$88-Baseline!F$87) + (1-Baseline!B$36)*Baseline!F$88 )</f>
        <v>4.1731612045760921E-4</v>
      </c>
      <c r="BE552" s="48">
        <f t="shared" si="6"/>
        <v>3.4530572611405998E-2</v>
      </c>
      <c r="BF552" s="48">
        <f>AK552 * ( (1-Baseline!H$88-Baseline!H$87) + (1-Baseline!B$36)*Baseline!H$88 )</f>
        <v>1.4029122814488199E-5</v>
      </c>
      <c r="BG552" s="48">
        <f>AL552 * ( (1-Baseline!H$88-Baseline!H$87) + (1-Baseline!B$36)*Baseline!H$88 )</f>
        <v>2.1381788086301796E-4</v>
      </c>
      <c r="BH552" s="48">
        <f>AM552 * ( (1-Baseline!H$88-Baseline!H$87) + (1-Baseline!B$36)*Baseline!H$88 )</f>
        <v>4.5381634814928907E-5</v>
      </c>
      <c r="BI552" s="48">
        <f>AN552 * ( (1-Baseline!H$88-Baseline!H$87) + (1-Baseline!B$36)*Baseline!H$88 )</f>
        <v>2.7460269763308127E-2</v>
      </c>
      <c r="BJ552" s="48">
        <f t="shared" si="7"/>
        <v>2.7733498401800564E-2</v>
      </c>
      <c r="BK552" s="48"/>
      <c r="BL552" s="48">
        <f t="shared" si="18"/>
        <v>0.97592449997115027</v>
      </c>
      <c r="BM552" s="48">
        <f t="shared" si="19"/>
        <v>3.4312959138390882E-3</v>
      </c>
      <c r="BN552" s="48">
        <f t="shared" si="20"/>
        <v>1.7801579748378153E-2</v>
      </c>
      <c r="BO552" s="48">
        <f t="shared" si="21"/>
        <v>2.8426243666325669E-3</v>
      </c>
      <c r="BP552" s="48">
        <f t="shared" si="8"/>
        <v>1</v>
      </c>
      <c r="BQ552" s="48">
        <f t="shared" si="22"/>
        <v>1.1807080271344235E-2</v>
      </c>
      <c r="BR552" s="48">
        <f t="shared" si="23"/>
        <v>0.9594485567091825</v>
      </c>
      <c r="BS552" s="48">
        <f t="shared" si="24"/>
        <v>1.4019809169578124E-2</v>
      </c>
      <c r="BT552" s="48">
        <f t="shared" si="25"/>
        <v>1.4724553849895126E-2</v>
      </c>
      <c r="BU552" s="48">
        <f t="shared" si="9"/>
        <v>1</v>
      </c>
      <c r="BV552" s="48">
        <f t="shared" si="26"/>
        <v>2.3396496625611187E-2</v>
      </c>
      <c r="BW552" s="48">
        <f t="shared" si="27"/>
        <v>5.3548837446927731E-3</v>
      </c>
      <c r="BX552" s="48">
        <f t="shared" si="28"/>
        <v>0.95916320983490555</v>
      </c>
      <c r="BY552" s="48">
        <f t="shared" si="29"/>
        <v>1.2085409794790459E-2</v>
      </c>
      <c r="BZ552" s="48">
        <f t="shared" si="10"/>
        <v>1</v>
      </c>
      <c r="CA552" s="48">
        <f t="shared" si="30"/>
        <v>5.0585478295004337E-4</v>
      </c>
      <c r="CB552" s="48">
        <f t="shared" si="31"/>
        <v>7.7097334698004094E-3</v>
      </c>
      <c r="CC552" s="48">
        <f t="shared" si="32"/>
        <v>1.6363472850573573E-3</v>
      </c>
      <c r="CD552" s="48">
        <f t="shared" si="33"/>
        <v>0.99014806446219217</v>
      </c>
      <c r="CE552" s="48">
        <f t="shared" si="11"/>
        <v>1</v>
      </c>
      <c r="CF552" s="48"/>
      <c r="CG552" s="48">
        <f t="shared" si="34"/>
        <v>0.97592449997115027</v>
      </c>
      <c r="CH552" s="48">
        <f t="shared" si="35"/>
        <v>3.4312959138390882E-3</v>
      </c>
      <c r="CI552" s="48">
        <f t="shared" si="36"/>
        <v>1.7801579748378153E-2</v>
      </c>
      <c r="CJ552" s="48">
        <f t="shared" si="37"/>
        <v>2.8426243666325669E-3</v>
      </c>
      <c r="CK552" s="48">
        <f t="shared" si="12"/>
        <v>1</v>
      </c>
      <c r="CL552" s="48">
        <f t="shared" si="38"/>
        <v>1.1807080271344235E-2</v>
      </c>
      <c r="CM552" s="48">
        <f t="shared" si="39"/>
        <v>0.9594485567091825</v>
      </c>
      <c r="CN552" s="48">
        <f t="shared" si="40"/>
        <v>1.4019809169578124E-2</v>
      </c>
      <c r="CO552" s="48">
        <f t="shared" si="41"/>
        <v>1.4724553849895126E-2</v>
      </c>
      <c r="CP552" s="48">
        <f t="shared" si="13"/>
        <v>1</v>
      </c>
      <c r="CQ552" s="48">
        <f t="shared" si="42"/>
        <v>2.3396496625611187E-2</v>
      </c>
      <c r="CR552" s="48">
        <f t="shared" si="43"/>
        <v>5.3548837446927731E-3</v>
      </c>
      <c r="CS552" s="48">
        <f t="shared" si="44"/>
        <v>0.95916320983490555</v>
      </c>
      <c r="CT552" s="48">
        <f t="shared" si="45"/>
        <v>1.2085409794790459E-2</v>
      </c>
      <c r="CU552" s="48">
        <f t="shared" si="14"/>
        <v>1</v>
      </c>
      <c r="CV552" s="48">
        <f t="shared" si="46"/>
        <v>5.0585478295004337E-4</v>
      </c>
      <c r="CW552" s="48">
        <f t="shared" si="47"/>
        <v>7.7097334698004094E-3</v>
      </c>
      <c r="CX552" s="48">
        <f t="shared" si="48"/>
        <v>1.6363472850573573E-3</v>
      </c>
      <c r="CY552" s="48">
        <f t="shared" si="49"/>
        <v>0.99014806446219217</v>
      </c>
      <c r="CZ552" s="48">
        <f t="shared" si="15"/>
        <v>1</v>
      </c>
      <c r="DA552" s="48"/>
      <c r="DB552" s="48">
        <f>(AQ552*Baseline!B$7 + AV552*Baseline!B$11 + BA552*Baseline!B$16 + BF552*Baseline!B$18)</f>
        <v>53026.598957204944</v>
      </c>
      <c r="DC552" s="48">
        <f>(AR552*Baseline!B$7 + AW552*Baseline!B$11 + BB552*Baseline!B$16 + BG552*Baseline!B$18)</f>
        <v>63543.170216173239</v>
      </c>
      <c r="DD552" s="48">
        <f>(AS552*Baseline!B$7 + AX552*Baseline!B$11 + BC552*Baseline!B$16 + BH552*Baseline!B$18)</f>
        <v>114706.02334482645</v>
      </c>
      <c r="DE552" s="48">
        <f>(AT552*Baseline!B$7 + AY552*Baseline!B$11 + BD552*Baseline!B$16 + BI552*Baseline!B$18)</f>
        <v>1259781.8264184918</v>
      </c>
      <c r="DF552" s="48">
        <f t="shared" si="16"/>
        <v>1491057.6189366963</v>
      </c>
      <c r="DG552" s="48"/>
      <c r="DH552" s="48">
        <f t="shared" si="50"/>
        <v>3.5563078370518836E-2</v>
      </c>
      <c r="DI552" s="48">
        <f t="shared" si="51"/>
        <v>4.26161735194963E-2</v>
      </c>
      <c r="DJ552" s="48">
        <f t="shared" si="52"/>
        <v>7.6929302991406642E-2</v>
      </c>
      <c r="DK552" s="48">
        <f t="shared" si="53"/>
        <v>0.84489144511857828</v>
      </c>
      <c r="DL552" s="48">
        <f t="shared" si="17"/>
        <v>1</v>
      </c>
      <c r="DM552" s="48"/>
      <c r="DN552" s="48">
        <f>DH552 / (Baseline!B$7/Baseline!B$17)</f>
        <v>3.7961247063209234</v>
      </c>
      <c r="DO552" s="48">
        <f>DI552 / (Baseline!B$11/Baseline!B$17)</f>
        <v>1.0287748259831622</v>
      </c>
      <c r="DP552" s="48">
        <f>DJ552 / (Baseline!B$16/Baseline!B$17)</f>
        <v>1.1887902167563025</v>
      </c>
      <c r="DQ552" s="48">
        <f>DK552 / (Baseline!B$18/Baseline!B$17)</f>
        <v>0.95522436754562456</v>
      </c>
      <c r="DR552" s="71"/>
      <c r="DS552" s="48">
        <f>(AU552*Baseline!B$34)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2.8066221088613626E-2</v>
      </c>
      <c r="DT552" s="48">
        <f>(AZ552*Baseline!B$34) + (Baseline!D$88*(1-Baseline!D$89)*Baseline!B$35) + (Baseline!D$88*Baseline!D$89*((1-Baseline!D$90)*Baseline!B$40 + Baseline!D$90*Baseline!B$41))</f>
        <v>1.0274428140268972E-2</v>
      </c>
      <c r="DU552" s="48">
        <f>(BE552*Baseline!B$34) + (Baseline!F$88*(1-Baseline!F$89)*Baseline!B$35) + (Baseline!F$88*Baseline!F$89*((1-Baseline!F$90)*Baseline!B$40 + Baseline!F$90*Baseline!B$41))</f>
        <v>1.2910225891710902E-2</v>
      </c>
      <c r="DV552" s="48">
        <f>(BJ552*Baseline!B$34) + (Baseline!H$88*(1-Baseline!H$89)*Baseline!B$35) + (Baseline!H$88*Baseline!H$89*((1-Baseline!H$90)*Baseline!B$40 + Baseline!H$90*Baseline!B$41))</f>
        <v>9.305024760270085E-3</v>
      </c>
      <c r="DW552" s="48">
        <f>( DS552*Baseline!B$7 + DT552*Baseline!B$11 + DU552*Baseline!B$16 + DV552*Baseline!B$18 ) / Baseline!B$17</f>
        <v>9.7542419774293825E-3</v>
      </c>
    </row>
    <row r="553" spans="1:127">
      <c r="A553" s="7" t="s">
        <v>862</v>
      </c>
      <c r="B553" s="1">
        <f>MIN( MAX( NORMINV( MCrands!B553, (B$5+B$4)/2, (B$5-B$4)/3.29 ), 0 ), 1 )</f>
        <v>0.52573059103028552</v>
      </c>
      <c r="C553" s="1">
        <f>MAX( NORMINV( MCrands!C553, (C$5+C$4)/2, (C$5-C$4)/3.29 ), 0 )</f>
        <v>2.7038224302904483</v>
      </c>
      <c r="D553" s="40"/>
      <c r="E553" s="40">
        <f>Baseline!B$33 * (C553 * Baseline!B$66*Baseline!B$66/Baseline!B$73 + Baseline!B$52*Baseline!B$52/Baseline!B$74 + Baseline!B$53*Baseline!B$53/Baseline!B$75 + Baseline!B$54*Baseline!B$54/Baseline!B$76)</f>
        <v>2.2634206670772181E-5</v>
      </c>
      <c r="F553" s="40">
        <f>Baseline!B$33 * (C553 * Baseline!B$66*Baseline!B$57/Baseline!B$73 + Baseline!B$52*Baseline!B$67/Baseline!B$74 + Baseline!B$53*Baseline!B$55/Baseline!B$75 + Baseline!B$54*Baseline!B$56/Baseline!B$76)</f>
        <v>3.9631737314500388E-8</v>
      </c>
      <c r="G553" s="1">
        <f>Baseline!B$33 * (C553 * Baseline!B$66*Baseline!B$58/Baseline!B$73 + Baseline!B$52*Baseline!B$59/Baseline!B$74 + Baseline!B$53*Baseline!B$68/Baseline!B$75 + Baseline!B$54*Baseline!B$60/Baseline!B$76)</f>
        <v>1.0908239677346458E-7</v>
      </c>
      <c r="H553" s="40">
        <f>Baseline!B$33 * (C553 * Baseline!B$66*Baseline!B$61/Baseline!B$73 + Baseline!B$52*Baseline!B$62/Baseline!B$74 + Baseline!B$53*Baseline!B$63/Baseline!B$75 + Baseline!B$54*Baseline!B$69/Baseline!B$76)</f>
        <v>1.7976746755003352E-9</v>
      </c>
      <c r="I553" s="40">
        <f>Baseline!B$33 * (C553 * Baseline!B$57*Baseline!B$66/Baseline!B$73 + Baseline!B$67*Baseline!B$52/Baseline!B$74 + Baseline!B$55*Baseline!B$53/Baseline!B$75 + Baseline!B$56*Baseline!B$54/Baseline!B$76)</f>
        <v>3.9631737314500388E-8</v>
      </c>
      <c r="J553" s="1">
        <f>Baseline!B$33 * (C553 * Baseline!B$57*Baseline!B$57/Baseline!B$73 + Baseline!B$67*Baseline!B$67/Baseline!B$74 + Baseline!B$55*Baseline!B$55/Baseline!B$75 + Baseline!B$56*Baseline!B$56/Baseline!B$76)</f>
        <v>1.7949606497361466E-6</v>
      </c>
      <c r="K553" s="40">
        <f>Baseline!B$33 * (C553 * Baseline!B$57*Baseline!B$58/Baseline!B$73 + Baseline!B$67*Baseline!B$59/Baseline!B$74 + Baseline!B$55*Baseline!B$68/Baseline!B$75 + Baseline!B$56*Baseline!B$60/Baseline!B$76)</f>
        <v>1.39293533119266E-8</v>
      </c>
      <c r="L553" s="1">
        <f>Baseline!B$33 * (C553 * Baseline!B$57*Baseline!B$61/Baseline!B$73 + Baseline!B$67*Baseline!B$62/Baseline!B$74 + Baseline!B$55*Baseline!B$63/Baseline!B$75 + Baseline!B$56*Baseline!B$69/Baseline!B$76)</f>
        <v>1.4629434450446291E-8</v>
      </c>
      <c r="M553" s="40">
        <f>Baseline!B$33 * (C553 * Baseline!B$58*Baseline!B$66/Baseline!B$73 + Baseline!B$59*Baseline!B$52/Baseline!B$74 + Baseline!B$68*Baseline!B$53/Baseline!B$75 + Baseline!B$60*Baseline!B$54/Baseline!B$76)</f>
        <v>1.0908239677346458E-7</v>
      </c>
      <c r="N553" s="1">
        <f>Baseline!B$33 * (C553 * Baseline!B$58*Baseline!B$57/Baseline!B$73 + Baseline!B$59*Baseline!B$67/Baseline!B$74 + Baseline!B$68*Baseline!B$55/Baseline!B$75 + Baseline!B$60*Baseline!B$56/Baseline!B$76)</f>
        <v>1.39293533119266E-8</v>
      </c>
      <c r="O553" s="1">
        <f>Baseline!B$33 * (C553 * Baseline!B$58*Baseline!B$58/Baseline!B$73 + Baseline!B$59*Baseline!B$59/Baseline!B$74 + Baseline!B$68*Baseline!B$68/Baseline!B$75 + Baseline!B$60*Baseline!B$60/Baseline!B$76)</f>
        <v>1.325017145319647E-6</v>
      </c>
      <c r="P553" s="40">
        <f>Baseline!B$33 * (C553 * Baseline!B$58*Baseline!B$61/Baseline!B$73 + Baseline!B$59*Baseline!B$62/Baseline!B$74 + Baseline!B$68*Baseline!B$63/Baseline!B$75 + Baseline!B$60*Baseline!B$69/Baseline!B$76)</f>
        <v>1.6490090188823486E-9</v>
      </c>
      <c r="Q553" s="40">
        <f>Baseline!B$33 * (C553 * Baseline!B$61*Baseline!B$66/Baseline!B$73 + Baseline!B$62*Baseline!B$52/Baseline!B$74 + Baseline!B$63*Baseline!B$53/Baseline!B$75 + Baseline!B$69*Baseline!B$54/Baseline!B$76)</f>
        <v>1.7976746755003352E-9</v>
      </c>
      <c r="R553" s="40">
        <f>Baseline!B$33 * (C553 * Baseline!B$61*Baseline!B$57/Baseline!B$73 + Baseline!B$62*Baseline!B$67/Baseline!B$74 + Baseline!B$63*Baseline!B$55/Baseline!B$75 + Baseline!B$69*Baseline!B$56/Baseline!B$76)</f>
        <v>1.4629434450446291E-8</v>
      </c>
      <c r="S553" s="40">
        <f>Baseline!B$33 * (C553 * Baseline!B$61*Baseline!B$58/Baseline!B$73 + Baseline!B$62*Baseline!B$59/Baseline!B$74 + Baseline!B$63*Baseline!B$68/Baseline!B$75 + Baseline!B$69*Baseline!B$60/Baseline!B$76)</f>
        <v>1.6490090188823486E-9</v>
      </c>
      <c r="T553" s="40">
        <f>Baseline!B$33 * (C553 * Baseline!B$61*Baseline!B$61/Baseline!B$73 + Baseline!B$62*Baseline!B$62/Baseline!B$74 + Baseline!B$63*Baseline!B$63/Baseline!B$75 + Baseline!B$69*Baseline!B$69/Baseline!B$76)</f>
        <v>9.8551806865650419E-8</v>
      </c>
      <c r="U553" s="40"/>
      <c r="V553" s="40">
        <f>E553 * ( Baseline!B$87 * Baseline!B$7 )</f>
        <v>0.23492043103594448</v>
      </c>
      <c r="W553" s="40">
        <f>F553 * ( Baseline!D$87 * Baseline!B$11 )</f>
        <v>7.3107063459020092E-4</v>
      </c>
      <c r="X553" s="40">
        <f>G553 * ( Baseline!F$87 * Baseline!B$16 )</f>
        <v>3.7889519542484425E-3</v>
      </c>
      <c r="Y553" s="40">
        <f>H553 * ( Baseline!H$87 * Baseline!B$18 )</f>
        <v>6.3219448545558186E-4</v>
      </c>
      <c r="Z553" s="48">
        <f t="shared" si="0"/>
        <v>0.24007264811023873</v>
      </c>
      <c r="AA553" s="40">
        <f>I553 * ( Baseline!B$87 * Baseline!B$7 )</f>
        <v>4.1133780158719951E-4</v>
      </c>
      <c r="AB553" s="1">
        <f>J553 * ( Baseline!D$87 * Baseline!B$11 )</f>
        <v>3.3110913378680551E-2</v>
      </c>
      <c r="AC553" s="1">
        <f>K553 * ( Baseline!F$87 * Baseline!B$16 )</f>
        <v>4.8383288242416039E-4</v>
      </c>
      <c r="AD553" s="1">
        <f>L553 * ( Baseline!F$87 * Baseline!B$16 )</f>
        <v>5.0815003969597358E-4</v>
      </c>
      <c r="AE553" s="48">
        <f t="shared" si="1"/>
        <v>3.4514234102387881E-2</v>
      </c>
      <c r="AF553" s="48">
        <f>M553 * ( Baseline!B$87 * Baseline!B$7 )</f>
        <v>1.1321661961117889E-3</v>
      </c>
      <c r="AG553" s="48">
        <f>N553 * ( Baseline!D$87 * Baseline!B$11 )</f>
        <v>2.5694914871812681E-4</v>
      </c>
      <c r="AH553" s="48">
        <f>O553 * ( Baseline!F$87 * Baseline!B$16 )</f>
        <v>4.602416568273314E-2</v>
      </c>
      <c r="AI553" s="48">
        <f>P553 * ( Baseline!H$87 * Baseline!B$18 )</f>
        <v>5.7991271858674298E-4</v>
      </c>
      <c r="AJ553" s="48">
        <f t="shared" si="2"/>
        <v>4.7993193746149798E-2</v>
      </c>
      <c r="AK553" s="48">
        <f>Q553 * ( Baseline!B$87 * Baseline!B$7 )</f>
        <v>1.865806545701798E-5</v>
      </c>
      <c r="AL553" s="48">
        <f>R553 * ( Baseline!D$87 * Baseline!B$11 )</f>
        <v>2.6986326242807413E-4</v>
      </c>
      <c r="AM553" s="48">
        <f>S553 * ( Baseline!F$87 * Baseline!B$16 )</f>
        <v>5.7277948866883314E-5</v>
      </c>
      <c r="AN553" s="48">
        <f>T553 * ( Baseline!H$87 * Baseline!B$18 )</f>
        <v>3.4658055587731475E-2</v>
      </c>
      <c r="AO553" s="48">
        <f t="shared" si="3"/>
        <v>3.5003854864483451E-2</v>
      </c>
      <c r="AP553" s="48"/>
      <c r="AQ553" s="48">
        <f>V553 * ( (1-Baseline!B$88-Baseline!B$87) + (1-B553)*Baseline!B$88 )</f>
        <v>0.11997381103405656</v>
      </c>
      <c r="AR553" s="48">
        <f>W553 * ( (1-Baseline!B$88-Baseline!B$87) + (1-B553)*Baseline!B$88 )</f>
        <v>3.7335760785085754E-4</v>
      </c>
      <c r="AS553" s="48">
        <f>X553 * ( (1-Baseline!B$88-Baseline!B$87) + (1-B553)*Baseline!B$88 )</f>
        <v>1.9350169066672995E-3</v>
      </c>
      <c r="AT553" s="48">
        <f>Y553 * ( (1-Baseline!B$88-Baseline!B$87) + (1-B553)*Baseline!B$88 )</f>
        <v>3.2286158083549366E-4</v>
      </c>
      <c r="AU553" s="48">
        <f t="shared" si="4"/>
        <v>0.12260504712941021</v>
      </c>
      <c r="AV553" s="48">
        <f>AA553 * ( (1-Baseline!D$88-Baseline!D$87) + (1-B553)*Baseline!D$88 )</f>
        <v>3.1091835459045859E-4</v>
      </c>
      <c r="AW553" s="48">
        <f>AB553 * ( (1-Baseline!D$88-Baseline!D$87) + (1-B553)*Baseline!D$88 )</f>
        <v>2.5027582359225906E-2</v>
      </c>
      <c r="AX553" s="48">
        <f>AC553 * ( (1-Baseline!D$88-Baseline!D$87) + (1-B553)*Baseline!D$88 )</f>
        <v>3.65715290740641E-4</v>
      </c>
      <c r="AY553" s="48">
        <f>AD553 * ( (1-Baseline!D$88-Baseline!D$87) + (1-B553)*Baseline!D$88 )</f>
        <v>3.8409592704028529E-4</v>
      </c>
      <c r="AZ553" s="48">
        <f t="shared" si="5"/>
        <v>2.6088311931597292E-2</v>
      </c>
      <c r="BA553" s="48">
        <f>AF553 * ( (1-Baseline!F$88-Baseline!F$87) + (1-Baseline!B$36)*Baseline!F$88 )</f>
        <v>8.1474302404031893E-4</v>
      </c>
      <c r="BB553" s="48">
        <f>AG553 * ( (1-Baseline!F$88-Baseline!F$87) + (1-Baseline!B$36)*Baseline!F$88 )</f>
        <v>1.8490882979032305E-4</v>
      </c>
      <c r="BC553" s="48">
        <f>AH553 * ( (1-Baseline!F$88-Baseline!F$87) + (1-Baseline!B$36)*Baseline!F$88 )</f>
        <v>3.3120462398596617E-2</v>
      </c>
      <c r="BD553" s="48">
        <f>AI553 * ( (1-Baseline!F$88-Baseline!F$87) + (1-Baseline!B$36)*Baseline!F$88 )</f>
        <v>4.1732374950201507E-4</v>
      </c>
      <c r="BE553" s="48">
        <f t="shared" si="6"/>
        <v>3.4537438001929273E-2</v>
      </c>
      <c r="BF553" s="48">
        <f>AK553 * ( (1-Baseline!H$88-Baseline!H$87) + (1-Baseline!B$36)*Baseline!H$88 )</f>
        <v>1.4783158422904483E-5</v>
      </c>
      <c r="BG553" s="48">
        <f>AL553 * ( (1-Baseline!H$88-Baseline!H$87) + (1-Baseline!B$36)*Baseline!H$88 )</f>
        <v>2.1381806008701168E-4</v>
      </c>
      <c r="BH553" s="48">
        <f>AM553 * ( (1-Baseline!H$88-Baseline!H$87) + (1-Baseline!B$36)*Baseline!H$88 )</f>
        <v>4.5382464446208984E-5</v>
      </c>
      <c r="BI553" s="48">
        <f>AN553 * ( (1-Baseline!H$88-Baseline!H$87) + (1-Baseline!B$36)*Baseline!H$88 )</f>
        <v>2.74602706032714E-2</v>
      </c>
      <c r="BJ553" s="48">
        <f t="shared" si="7"/>
        <v>2.7734254286227524E-2</v>
      </c>
      <c r="BK553" s="48"/>
      <c r="BL553" s="48">
        <f t="shared" si="18"/>
        <v>0.97853892513432683</v>
      </c>
      <c r="BM553" s="48">
        <f t="shared" si="19"/>
        <v>3.0452058589135957E-3</v>
      </c>
      <c r="BN553" s="48">
        <f t="shared" si="20"/>
        <v>1.5782522432578813E-2</v>
      </c>
      <c r="BO553" s="48">
        <f t="shared" si="21"/>
        <v>2.6333465741806834E-3</v>
      </c>
      <c r="BP553" s="48">
        <f t="shared" si="8"/>
        <v>0.99999999999999989</v>
      </c>
      <c r="BQ553" s="48">
        <f t="shared" si="22"/>
        <v>1.1917917702213792E-2</v>
      </c>
      <c r="BR553" s="48">
        <f t="shared" si="23"/>
        <v>0.95934081227054546</v>
      </c>
      <c r="BS553" s="48">
        <f t="shared" si="24"/>
        <v>1.4018357787944837E-2</v>
      </c>
      <c r="BT553" s="48">
        <f t="shared" si="25"/>
        <v>1.472291223929599E-2</v>
      </c>
      <c r="BU553" s="48">
        <f t="shared" si="9"/>
        <v>1</v>
      </c>
      <c r="BV553" s="48">
        <f t="shared" si="26"/>
        <v>2.3590140762462089E-2</v>
      </c>
      <c r="BW553" s="48">
        <f t="shared" si="27"/>
        <v>5.353866426918927E-3</v>
      </c>
      <c r="BX553" s="48">
        <f t="shared" si="28"/>
        <v>0.95897276447507473</v>
      </c>
      <c r="BY553" s="48">
        <f t="shared" si="29"/>
        <v>1.2083228335544264E-2</v>
      </c>
      <c r="BZ553" s="48">
        <f t="shared" si="10"/>
        <v>1</v>
      </c>
      <c r="CA553" s="48">
        <f t="shared" si="30"/>
        <v>5.3302887722658581E-4</v>
      </c>
      <c r="CB553" s="48">
        <f t="shared" si="31"/>
        <v>7.7095298067268022E-3</v>
      </c>
      <c r="CC553" s="48">
        <f t="shared" si="32"/>
        <v>1.6363326007559299E-3</v>
      </c>
      <c r="CD553" s="48">
        <f t="shared" si="33"/>
        <v>0.99012110871529069</v>
      </c>
      <c r="CE553" s="48">
        <f t="shared" si="11"/>
        <v>1</v>
      </c>
      <c r="CF553" s="48"/>
      <c r="CG553" s="48">
        <f t="shared" si="34"/>
        <v>0.97853892513432683</v>
      </c>
      <c r="CH553" s="48">
        <f t="shared" si="35"/>
        <v>3.0452058589135957E-3</v>
      </c>
      <c r="CI553" s="48">
        <f t="shared" si="36"/>
        <v>1.5782522432578813E-2</v>
      </c>
      <c r="CJ553" s="48">
        <f t="shared" si="37"/>
        <v>2.6333465741806834E-3</v>
      </c>
      <c r="CK553" s="48">
        <f t="shared" si="12"/>
        <v>0.99999999999999989</v>
      </c>
      <c r="CL553" s="48">
        <f t="shared" si="38"/>
        <v>1.1917917702213792E-2</v>
      </c>
      <c r="CM553" s="48">
        <f t="shared" si="39"/>
        <v>0.95934081227054546</v>
      </c>
      <c r="CN553" s="48">
        <f t="shared" si="40"/>
        <v>1.4018357787944837E-2</v>
      </c>
      <c r="CO553" s="48">
        <f t="shared" si="41"/>
        <v>1.472291223929599E-2</v>
      </c>
      <c r="CP553" s="48">
        <f t="shared" si="13"/>
        <v>1</v>
      </c>
      <c r="CQ553" s="48">
        <f t="shared" si="42"/>
        <v>2.3590140762462089E-2</v>
      </c>
      <c r="CR553" s="48">
        <f t="shared" si="43"/>
        <v>5.353866426918927E-3</v>
      </c>
      <c r="CS553" s="48">
        <f t="shared" si="44"/>
        <v>0.95897276447507473</v>
      </c>
      <c r="CT553" s="48">
        <f t="shared" si="45"/>
        <v>1.2083228335544264E-2</v>
      </c>
      <c r="CU553" s="48">
        <f t="shared" si="14"/>
        <v>1</v>
      </c>
      <c r="CV553" s="48">
        <f t="shared" si="46"/>
        <v>5.3302887722658581E-4</v>
      </c>
      <c r="CW553" s="48">
        <f t="shared" si="47"/>
        <v>7.7095298067268022E-3</v>
      </c>
      <c r="CX553" s="48">
        <f t="shared" si="48"/>
        <v>1.6363326007559299E-3</v>
      </c>
      <c r="CY553" s="48">
        <f t="shared" si="49"/>
        <v>0.99012110871529069</v>
      </c>
      <c r="CZ553" s="48">
        <f t="shared" si="15"/>
        <v>1</v>
      </c>
      <c r="DA553" s="48"/>
      <c r="DB553" s="48">
        <f>(AQ553*Baseline!B$7 + AV553*Baseline!B$11 + BA553*Baseline!B$16 + BF553*Baseline!B$18)</f>
        <v>62260.556371479528</v>
      </c>
      <c r="DC553" s="48">
        <f>(AR553*Baseline!B$7 + AW553*Baseline!B$11 + BB553*Baseline!B$16 + BG553*Baseline!B$18)</f>
        <v>64264.463458011553</v>
      </c>
      <c r="DD553" s="48">
        <f>(AS553*Baseline!B$7 + AX553*Baseline!B$11 + BC553*Baseline!B$16 + BH553*Baseline!B$18)</f>
        <v>114760.72139158993</v>
      </c>
      <c r="DE553" s="48">
        <f>(AT553*Baseline!B$7 + AY553*Baseline!B$11 + BD553*Baseline!B$16 + BI553*Baseline!B$18)</f>
        <v>1259806.6146803771</v>
      </c>
      <c r="DF553" s="48">
        <f t="shared" si="16"/>
        <v>1501092.3559014581</v>
      </c>
      <c r="DG553" s="48"/>
      <c r="DH553" s="48">
        <f t="shared" si="50"/>
        <v>4.1476832605739242E-2</v>
      </c>
      <c r="DI553" s="48">
        <f t="shared" si="51"/>
        <v>4.2811798491518206E-2</v>
      </c>
      <c r="DJ553" s="48">
        <f t="shared" si="52"/>
        <v>7.6451472782747026E-2</v>
      </c>
      <c r="DK553" s="48">
        <f t="shared" si="53"/>
        <v>0.83925989611999552</v>
      </c>
      <c r="DL553" s="48">
        <f t="shared" si="17"/>
        <v>1</v>
      </c>
      <c r="DM553" s="48"/>
      <c r="DN553" s="48">
        <f>DH553 / (Baseline!B$7/Baseline!B$17)</f>
        <v>4.4273790742791341</v>
      </c>
      <c r="DO553" s="48">
        <f>DI553 / (Baseline!B$11/Baseline!B$17)</f>
        <v>1.0334973064390325</v>
      </c>
      <c r="DP553" s="48">
        <f>DJ553 / (Baseline!B$16/Baseline!B$17)</f>
        <v>1.1814062959974128</v>
      </c>
      <c r="DQ553" s="48">
        <f>DK553 / (Baseline!B$18/Baseline!B$17)</f>
        <v>0.94885740423743481</v>
      </c>
      <c r="DR553" s="71"/>
      <c r="DS553" s="48">
        <f>(AU553*Baseline!B$34)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3.0920288319411533E-2</v>
      </c>
      <c r="DT553" s="48">
        <f>(AZ553*Baseline!B$34) + (Baseline!D$88*(1-Baseline!D$89)*Baseline!B$35) + (Baseline!D$88*Baseline!D$89*((1-Baseline!D$90)*Baseline!B$40 + Baseline!D$90*Baseline!B$41))</f>
        <v>1.0326814789739597E-2</v>
      </c>
      <c r="DU553" s="48">
        <f>(BE553*Baseline!B$34) + (Baseline!F$88*(1-Baseline!F$89)*Baseline!B$35) + (Baseline!F$88*Baseline!F$89*((1-Baseline!F$90)*Baseline!B$40 + Baseline!F$90*Baseline!B$41))</f>
        <v>1.2911255700289394E-2</v>
      </c>
      <c r="DV553" s="48">
        <f>(BJ553*Baseline!B$34) + (Baseline!H$88*(1-Baseline!H$89)*Baseline!B$35) + (Baseline!H$88*Baseline!H$89*((1-Baseline!H$90)*Baseline!B$40 + Baseline!H$90*Baseline!B$41))</f>
        <v>9.3051381429341308E-3</v>
      </c>
      <c r="DW553" s="48">
        <f>( DS553*Baseline!B$7 + DT553*Baseline!B$11 + DU553*Baseline!B$16 + DV553*Baseline!B$18 ) / Baseline!B$17</f>
        <v>9.783316620329021E-3</v>
      </c>
    </row>
    <row r="554" spans="1:127">
      <c r="A554" s="7" t="s">
        <v>863</v>
      </c>
      <c r="B554" s="1">
        <f>MIN( MAX( NORMINV( MCrands!B554, (B$5+B$4)/2, (B$5-B$4)/3.29 ), 0 ), 1 )</f>
        <v>0.67542833628308274</v>
      </c>
      <c r="C554" s="1">
        <f>MAX( NORMINV( MCrands!C554, (C$5+C$4)/2, (C$5-C$4)/3.29 ), 0 )</f>
        <v>2.5993921698580107</v>
      </c>
      <c r="D554" s="40"/>
      <c r="E554" s="40">
        <f>Baseline!B$33 * (C554 * Baseline!B$66*Baseline!B$66/Baseline!B$73 + Baseline!B$52*Baseline!B$52/Baseline!B$74 + Baseline!B$53*Baseline!B$53/Baseline!B$75 + Baseline!B$54*Baseline!B$54/Baseline!B$76)</f>
        <v>2.1760329788973692E-5</v>
      </c>
      <c r="F554" s="40">
        <f>Baseline!B$33 * (C554 * Baseline!B$66*Baseline!B$57/Baseline!B$73 + Baseline!B$52*Baseline!B$67/Baseline!B$74 + Baseline!B$53*Baseline!B$55/Baseline!B$75 + Baseline!B$54*Baseline!B$56/Baseline!B$76)</f>
        <v>3.9514869794366849E-8</v>
      </c>
      <c r="G554" s="1">
        <f>Baseline!B$33 * (C554 * Baseline!B$66*Baseline!B$58/Baseline!B$73 + Baseline!B$52*Baseline!B$59/Baseline!B$74 + Baseline!B$53*Baseline!B$68/Baseline!B$75 + Baseline!B$54*Baseline!B$60/Baseline!B$76)</f>
        <v>1.0879509745313633E-7</v>
      </c>
      <c r="H554" s="40">
        <f>Baseline!B$33 * (C554 * Baseline!B$66*Baseline!B$61/Baseline!B$73 + Baseline!B$52*Baseline!B$62/Baseline!B$74 + Baseline!B$53*Baseline!B$63/Baseline!B$75 + Baseline!B$54*Baseline!B$69/Baseline!B$76)</f>
        <v>1.7689447434675082E-9</v>
      </c>
      <c r="I554" s="40">
        <f>Baseline!B$33 * (C554 * Baseline!B$57*Baseline!B$66/Baseline!B$73 + Baseline!B$67*Baseline!B$52/Baseline!B$74 + Baseline!B$55*Baseline!B$53/Baseline!B$75 + Baseline!B$56*Baseline!B$54/Baseline!B$76)</f>
        <v>3.9514869794366849E-8</v>
      </c>
      <c r="J554" s="1">
        <f>Baseline!B$33 * (C554 * Baseline!B$57*Baseline!B$57/Baseline!B$73 + Baseline!B$67*Baseline!B$67/Baseline!B$74 + Baseline!B$55*Baseline!B$55/Baseline!B$75 + Baseline!B$56*Baseline!B$56/Baseline!B$76)</f>
        <v>1.794960634106923E-6</v>
      </c>
      <c r="K554" s="40">
        <f>Baseline!B$33 * (C554 * Baseline!B$57*Baseline!B$58/Baseline!B$73 + Baseline!B$67*Baseline!B$59/Baseline!B$74 + Baseline!B$55*Baseline!B$68/Baseline!B$75 + Baseline!B$56*Baseline!B$60/Baseline!B$76)</f>
        <v>1.3929314890085029E-8</v>
      </c>
      <c r="L554" s="1">
        <f>Baseline!B$33 * (C554 * Baseline!B$57*Baseline!B$61/Baseline!B$73 + Baseline!B$67*Baseline!B$62/Baseline!B$74 + Baseline!B$55*Baseline!B$63/Baseline!B$75 + Baseline!B$56*Baseline!B$69/Baseline!B$76)</f>
        <v>1.4629430608262135E-8</v>
      </c>
      <c r="M554" s="40">
        <f>Baseline!B$33 * (C554 * Baseline!B$58*Baseline!B$66/Baseline!B$73 + Baseline!B$59*Baseline!B$52/Baseline!B$74 + Baseline!B$68*Baseline!B$53/Baseline!B$75 + Baseline!B$60*Baseline!B$54/Baseline!B$76)</f>
        <v>1.0879509745313633E-7</v>
      </c>
      <c r="N554" s="1">
        <f>Baseline!B$33 * (C554 * Baseline!B$58*Baseline!B$57/Baseline!B$73 + Baseline!B$59*Baseline!B$67/Baseline!B$74 + Baseline!B$68*Baseline!B$55/Baseline!B$75 + Baseline!B$60*Baseline!B$56/Baseline!B$76)</f>
        <v>1.3929314890085029E-8</v>
      </c>
      <c r="O554" s="1">
        <f>Baseline!B$33 * (C554 * Baseline!B$58*Baseline!B$58/Baseline!B$73 + Baseline!B$59*Baseline!B$59/Baseline!B$74 + Baseline!B$68*Baseline!B$68/Baseline!B$75 + Baseline!B$60*Baseline!B$60/Baseline!B$76)</f>
        <v>1.3250170508659532E-6</v>
      </c>
      <c r="P554" s="40">
        <f>Baseline!B$33 * (C554 * Baseline!B$58*Baseline!B$61/Baseline!B$73 + Baseline!B$59*Baseline!B$62/Baseline!B$74 + Baseline!B$68*Baseline!B$63/Baseline!B$75 + Baseline!B$60*Baseline!B$69/Baseline!B$76)</f>
        <v>1.648999573512963E-9</v>
      </c>
      <c r="Q554" s="40">
        <f>Baseline!B$33 * (C554 * Baseline!B$61*Baseline!B$66/Baseline!B$73 + Baseline!B$62*Baseline!B$52/Baseline!B$74 + Baseline!B$63*Baseline!B$53/Baseline!B$75 + Baseline!B$69*Baseline!B$54/Baseline!B$76)</f>
        <v>1.7689447434675082E-9</v>
      </c>
      <c r="R554" s="40">
        <f>Baseline!B$33 * (C554 * Baseline!B$61*Baseline!B$57/Baseline!B$73 + Baseline!B$62*Baseline!B$67/Baseline!B$74 + Baseline!B$63*Baseline!B$55/Baseline!B$75 + Baseline!B$69*Baseline!B$56/Baseline!B$76)</f>
        <v>1.4629430608262135E-8</v>
      </c>
      <c r="S554" s="40">
        <f>Baseline!B$33 * (C554 * Baseline!B$61*Baseline!B$58/Baseline!B$73 + Baseline!B$62*Baseline!B$59/Baseline!B$74 + Baseline!B$63*Baseline!B$68/Baseline!B$75 + Baseline!B$69*Baseline!B$60/Baseline!B$76)</f>
        <v>1.648999573512963E-9</v>
      </c>
      <c r="T554" s="40">
        <f>Baseline!B$33 * (C554 * Baseline!B$61*Baseline!B$61/Baseline!B$73 + Baseline!B$62*Baseline!B$62/Baseline!B$74 + Baseline!B$63*Baseline!B$63/Baseline!B$75 + Baseline!B$69*Baseline!B$69/Baseline!B$76)</f>
        <v>9.8551805921113485E-8</v>
      </c>
      <c r="U554" s="40"/>
      <c r="V554" s="40">
        <f>E554 * ( Baseline!B$87 * Baseline!B$7 )</f>
        <v>0.22585046287975796</v>
      </c>
      <c r="W554" s="40">
        <f>F554 * ( Baseline!D$87 * Baseline!B$11 )</f>
        <v>7.2891482669742535E-4</v>
      </c>
      <c r="X554" s="40">
        <f>G554 * ( Baseline!F$87 * Baseline!B$16 )</f>
        <v>3.778972678458668E-3</v>
      </c>
      <c r="Y554" s="40">
        <f>H554 * ( Baseline!H$87 * Baseline!B$18 )</f>
        <v>6.220909306543709E-4</v>
      </c>
      <c r="Z554" s="48">
        <f t="shared" si="0"/>
        <v>0.23098044131556844</v>
      </c>
      <c r="AA554" s="40">
        <f>I554 * ( Baseline!B$87 * Baseline!B$7 )</f>
        <v>4.101248335957335E-4</v>
      </c>
      <c r="AB554" s="1">
        <f>J554 * ( Baseline!D$87 * Baseline!B$11 )</f>
        <v>3.3110913090374582E-2</v>
      </c>
      <c r="AC554" s="1">
        <f>K554 * ( Baseline!F$87 * Baseline!B$16 )</f>
        <v>4.8383154785033356E-4</v>
      </c>
      <c r="AD554" s="1">
        <f>L554 * ( Baseline!F$87 * Baseline!B$16 )</f>
        <v>5.0814990623859085E-4</v>
      </c>
      <c r="AE554" s="48">
        <f t="shared" si="1"/>
        <v>3.4513019378059236E-2</v>
      </c>
      <c r="AF554" s="48">
        <f>M554 * ( Baseline!B$87 * Baseline!B$7 )</f>
        <v>1.1291843164661019E-3</v>
      </c>
      <c r="AG554" s="48">
        <f>N554 * ( Baseline!D$87 * Baseline!B$11 )</f>
        <v>2.5694843996594986E-4</v>
      </c>
      <c r="AH554" s="48">
        <f>O554 * ( Baseline!F$87 * Baseline!B$16 )</f>
        <v>4.6024162401905822E-2</v>
      </c>
      <c r="AI554" s="48">
        <f>P554 * ( Baseline!H$87 * Baseline!B$18 )</f>
        <v>5.7990939690094514E-4</v>
      </c>
      <c r="AJ554" s="48">
        <f t="shared" si="2"/>
        <v>4.7990204555238822E-2</v>
      </c>
      <c r="AK554" s="48">
        <f>Q554 * ( Baseline!B$87 * Baseline!B$7 )</f>
        <v>1.8359877492449266E-5</v>
      </c>
      <c r="AL554" s="48">
        <f>R554 * ( Baseline!D$87 * Baseline!B$11 )</f>
        <v>2.6986319155285649E-4</v>
      </c>
      <c r="AM554" s="48">
        <f>S554 * ( Baseline!F$87 * Baseline!B$16 )</f>
        <v>5.7277620784150892E-5</v>
      </c>
      <c r="AN554" s="48">
        <f>T554 * ( Baseline!H$87 * Baseline!B$18 )</f>
        <v>3.465805525556289E-2</v>
      </c>
      <c r="AO554" s="48">
        <f t="shared" si="3"/>
        <v>3.5003555945392346E-2</v>
      </c>
      <c r="AP554" s="48"/>
      <c r="AQ554" s="48">
        <f>V554 * ( (1-Baseline!B$88-Baseline!B$87) + (1-B554)*Baseline!B$88 )</f>
        <v>8.5251498845572371E-2</v>
      </c>
      <c r="AR554" s="48">
        <f>W554 * ( (1-Baseline!B$88-Baseline!B$87) + (1-B554)*Baseline!B$88 )</f>
        <v>2.7514259087350136E-4</v>
      </c>
      <c r="AS554" s="48">
        <f>X554 * ( (1-Baseline!B$88-Baseline!B$87) + (1-B554)*Baseline!B$88 )</f>
        <v>1.4264442092668513E-3</v>
      </c>
      <c r="AT554" s="48">
        <f>Y554 * ( (1-Baseline!B$88-Baseline!B$87) + (1-B554)*Baseline!B$88 )</f>
        <v>2.3481990508364542E-4</v>
      </c>
      <c r="AU554" s="48">
        <f t="shared" si="4"/>
        <v>8.7187905550796363E-2</v>
      </c>
      <c r="AV554" s="48">
        <f>AA554 * ( (1-Baseline!D$88-Baseline!D$87) + (1-B554)*Baseline!D$88 )</f>
        <v>2.8249665338435018E-4</v>
      </c>
      <c r="AW554" s="48">
        <f>AB554 * ( (1-Baseline!D$88-Baseline!D$87) + (1-B554)*Baseline!D$88 )</f>
        <v>2.280701233456885E-2</v>
      </c>
      <c r="AX554" s="48">
        <f>AC554 * ( (1-Baseline!D$88-Baseline!D$87) + (1-B554)*Baseline!D$88 )</f>
        <v>3.3326631765053693E-4</v>
      </c>
      <c r="AY554" s="48">
        <f>AD554 * ( (1-Baseline!D$88-Baseline!D$87) + (1-B554)*Baseline!D$88 )</f>
        <v>3.5001696110768403E-4</v>
      </c>
      <c r="AZ554" s="48">
        <f t="shared" si="5"/>
        <v>2.3772792266711421E-2</v>
      </c>
      <c r="BA554" s="48">
        <f>AF554 * ( (1-Baseline!F$88-Baseline!F$87) + (1-Baseline!B$36)*Baseline!F$88 )</f>
        <v>8.1259716802713385E-4</v>
      </c>
      <c r="BB554" s="48">
        <f>AG554 * ( (1-Baseline!F$88-Baseline!F$87) + (1-Baseline!B$36)*Baseline!F$88 )</f>
        <v>1.8490831974957644E-4</v>
      </c>
      <c r="BC554" s="48">
        <f>AH554 * ( (1-Baseline!F$88-Baseline!F$87) + (1-Baseline!B$36)*Baseline!F$88 )</f>
        <v>3.3120460037608296E-2</v>
      </c>
      <c r="BD554" s="48">
        <f>AI554 * ( (1-Baseline!F$88-Baseline!F$87) + (1-Baseline!B$36)*Baseline!F$88 )</f>
        <v>4.1732135911062097E-4</v>
      </c>
      <c r="BE554" s="48">
        <f t="shared" si="6"/>
        <v>3.4535286884495628E-2</v>
      </c>
      <c r="BF554" s="48">
        <f>AK554 * ( (1-Baseline!H$88-Baseline!H$87) + (1-Baseline!B$36)*Baseline!H$88 )</f>
        <v>1.45468981348174E-5</v>
      </c>
      <c r="BG554" s="48">
        <f>AL554 * ( (1-Baseline!H$88-Baseline!H$87) + (1-Baseline!B$36)*Baseline!H$88 )</f>
        <v>2.1381800393115922E-4</v>
      </c>
      <c r="BH554" s="48">
        <f>AM554 * ( (1-Baseline!H$88-Baseline!H$87) + (1-Baseline!B$36)*Baseline!H$88 )</f>
        <v>4.5382204499698432E-5</v>
      </c>
      <c r="BI554" s="48">
        <f>AN554 * ( (1-Baseline!H$88-Baseline!H$87) + (1-Baseline!B$36)*Baseline!H$88 )</f>
        <v>2.7460270340087585E-2</v>
      </c>
      <c r="BJ554" s="48">
        <f t="shared" si="7"/>
        <v>2.7734017446653259E-2</v>
      </c>
      <c r="BK554" s="48"/>
      <c r="BL554" s="48">
        <f t="shared" si="18"/>
        <v>0.97779042066682242</v>
      </c>
      <c r="BM554" s="48">
        <f t="shared" si="19"/>
        <v>3.1557426358085989E-3</v>
      </c>
      <c r="BN554" s="48">
        <f t="shared" si="20"/>
        <v>1.6360574328004626E-2</v>
      </c>
      <c r="BO554" s="48">
        <f t="shared" si="21"/>
        <v>2.6932623693642628E-3</v>
      </c>
      <c r="BP554" s="48">
        <f t="shared" si="8"/>
        <v>1</v>
      </c>
      <c r="BQ554" s="48">
        <f t="shared" si="22"/>
        <v>1.188319193702478E-2</v>
      </c>
      <c r="BR554" s="48">
        <f t="shared" si="23"/>
        <v>0.95937456899015894</v>
      </c>
      <c r="BS554" s="48">
        <f t="shared" si="24"/>
        <v>1.4018812511023507E-2</v>
      </c>
      <c r="BT554" s="48">
        <f t="shared" si="25"/>
        <v>1.4723426561792912E-2</v>
      </c>
      <c r="BU554" s="48">
        <f t="shared" si="9"/>
        <v>1.0000000000000002</v>
      </c>
      <c r="BV554" s="48">
        <f t="shared" si="26"/>
        <v>2.3529474961215501E-2</v>
      </c>
      <c r="BW554" s="48">
        <f t="shared" si="27"/>
        <v>5.3541851373063217E-3</v>
      </c>
      <c r="BX554" s="48">
        <f t="shared" si="28"/>
        <v>0.95903242814749834</v>
      </c>
      <c r="BY554" s="48">
        <f t="shared" si="29"/>
        <v>1.2083911753979796E-2</v>
      </c>
      <c r="BZ554" s="48">
        <f t="shared" si="10"/>
        <v>1</v>
      </c>
      <c r="CA554" s="48">
        <f t="shared" si="30"/>
        <v>5.245146384867806E-4</v>
      </c>
      <c r="CB554" s="48">
        <f t="shared" si="31"/>
        <v>7.7095936188271647E-3</v>
      </c>
      <c r="CC554" s="48">
        <f t="shared" si="32"/>
        <v>1.636337201669094E-3</v>
      </c>
      <c r="CD554" s="48">
        <f t="shared" si="33"/>
        <v>0.99012955454101703</v>
      </c>
      <c r="CE554" s="48">
        <f t="shared" si="11"/>
        <v>1</v>
      </c>
      <c r="CF554" s="48"/>
      <c r="CG554" s="48">
        <f t="shared" si="34"/>
        <v>0.97779042066682242</v>
      </c>
      <c r="CH554" s="48">
        <f t="shared" si="35"/>
        <v>3.1557426358085989E-3</v>
      </c>
      <c r="CI554" s="48">
        <f t="shared" si="36"/>
        <v>1.6360574328004626E-2</v>
      </c>
      <c r="CJ554" s="48">
        <f t="shared" si="37"/>
        <v>2.6932623693642628E-3</v>
      </c>
      <c r="CK554" s="48">
        <f t="shared" si="12"/>
        <v>1</v>
      </c>
      <c r="CL554" s="48">
        <f t="shared" si="38"/>
        <v>1.188319193702478E-2</v>
      </c>
      <c r="CM554" s="48">
        <f t="shared" si="39"/>
        <v>0.95937456899015894</v>
      </c>
      <c r="CN554" s="48">
        <f t="shared" si="40"/>
        <v>1.4018812511023507E-2</v>
      </c>
      <c r="CO554" s="48">
        <f t="shared" si="41"/>
        <v>1.4723426561792912E-2</v>
      </c>
      <c r="CP554" s="48">
        <f t="shared" si="13"/>
        <v>1.0000000000000002</v>
      </c>
      <c r="CQ554" s="48">
        <f t="shared" si="42"/>
        <v>2.3529474961215501E-2</v>
      </c>
      <c r="CR554" s="48">
        <f t="shared" si="43"/>
        <v>5.3541851373063217E-3</v>
      </c>
      <c r="CS554" s="48">
        <f t="shared" si="44"/>
        <v>0.95903242814749834</v>
      </c>
      <c r="CT554" s="48">
        <f t="shared" si="45"/>
        <v>1.2083911753979796E-2</v>
      </c>
      <c r="CU554" s="48">
        <f t="shared" si="14"/>
        <v>1</v>
      </c>
      <c r="CV554" s="48">
        <f t="shared" si="46"/>
        <v>5.245146384867806E-4</v>
      </c>
      <c r="CW554" s="48">
        <f t="shared" si="47"/>
        <v>7.7095936188271647E-3</v>
      </c>
      <c r="CX554" s="48">
        <f t="shared" si="48"/>
        <v>1.636337201669094E-3</v>
      </c>
      <c r="CY554" s="48">
        <f t="shared" si="49"/>
        <v>0.99012955454101703</v>
      </c>
      <c r="CZ554" s="48">
        <f t="shared" si="15"/>
        <v>1</v>
      </c>
      <c r="DA554" s="48"/>
      <c r="DB554" s="48">
        <f>(AQ554*Baseline!B$7 + AV554*Baseline!B$11 + BA554*Baseline!B$16 + BF554*Baseline!B$18)</f>
        <v>45341.275510319618</v>
      </c>
      <c r="DC554" s="48">
        <f>(AR554*Baseline!B$7 + AW554*Baseline!B$11 + BB554*Baseline!B$16 + BG554*Baseline!B$18)</f>
        <v>59454.692565963429</v>
      </c>
      <c r="DD554" s="48">
        <f>(AS554*Baseline!B$7 + AX554*Baseline!B$11 + BC554*Baseline!B$16 + BH554*Baseline!B$18)</f>
        <v>114444.45524539215</v>
      </c>
      <c r="DE554" s="48">
        <f>(AT554*Baseline!B$7 + AY554*Baseline!B$11 + BD554*Baseline!B$16 + BI554*Baseline!B$18)</f>
        <v>1259690.8102252637</v>
      </c>
      <c r="DF554" s="48">
        <f t="shared" si="16"/>
        <v>1478931.233546939</v>
      </c>
      <c r="DG554" s="48"/>
      <c r="DH554" s="48">
        <f t="shared" si="50"/>
        <v>3.0658136417591964E-2</v>
      </c>
      <c r="DI554" s="48">
        <f t="shared" si="51"/>
        <v>4.0201120388385136E-2</v>
      </c>
      <c r="DJ554" s="48">
        <f t="shared" si="52"/>
        <v>7.7383216101886365E-2</v>
      </c>
      <c r="DK554" s="48">
        <f t="shared" si="53"/>
        <v>0.85175752709213648</v>
      </c>
      <c r="DL554" s="48">
        <f t="shared" si="17"/>
        <v>1</v>
      </c>
      <c r="DM554" s="48"/>
      <c r="DN554" s="48">
        <f>DH554 / (Baseline!B$7/Baseline!B$17)</f>
        <v>3.2725544142167626</v>
      </c>
      <c r="DO554" s="48">
        <f>DI554 / (Baseline!B$11/Baseline!B$17)</f>
        <v>0.97047428749013365</v>
      </c>
      <c r="DP554" s="48">
        <f>DJ554 / (Baseline!B$16/Baseline!B$17)</f>
        <v>1.1958045460692301</v>
      </c>
      <c r="DQ554" s="48">
        <f>DK554 / (Baseline!B$18/Baseline!B$17)</f>
        <v>0.96298707936925776</v>
      </c>
      <c r="DR554" s="71"/>
      <c r="DS554" s="48">
        <f>(AU554*Baseline!B$34)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2.5607717082619452E-2</v>
      </c>
      <c r="DT554" s="48">
        <f>(AZ554*Baseline!B$34) + (Baseline!D$88*(1-Baseline!D$89)*Baseline!B$35) + (Baseline!D$88*Baseline!D$89*((1-Baseline!D$90)*Baseline!B$40 + Baseline!D$90*Baseline!B$41))</f>
        <v>9.9794868400067162E-3</v>
      </c>
      <c r="DU554" s="48">
        <f>(BE554*Baseline!B$34) + (Baseline!F$88*(1-Baseline!F$89)*Baseline!B$35) + (Baseline!F$88*Baseline!F$89*((1-Baseline!F$90)*Baseline!B$40 + Baseline!F$90*Baseline!B$41))</f>
        <v>1.2910933032674347E-2</v>
      </c>
      <c r="DV554" s="48">
        <f>(BJ554*Baseline!B$34) + (Baseline!H$88*(1-Baseline!H$89)*Baseline!B$35) + (Baseline!H$88*Baseline!H$89*((1-Baseline!H$90)*Baseline!B$40 + Baseline!H$90*Baseline!B$41))</f>
        <v>9.30510261699799E-3</v>
      </c>
      <c r="DW554" s="48">
        <f>( DS554*Baseline!B$7 + DT554*Baseline!B$11 + DU554*Baseline!B$16 + DV554*Baseline!B$18 ) / Baseline!B$17</f>
        <v>9.719106993213187E-3</v>
      </c>
    </row>
    <row r="555" spans="1:127">
      <c r="A555" s="7" t="s">
        <v>864</v>
      </c>
      <c r="B555" s="1">
        <f>MIN( MAX( NORMINV( MCrands!B555, (B$5+B$4)/2, (B$5-B$4)/3.29 ), 0 ), 1 )</f>
        <v>0.17259225445109216</v>
      </c>
      <c r="C555" s="1">
        <f>MAX( NORMINV( MCrands!C555, (C$5+C$4)/2, (C$5-C$4)/3.29 ), 0 )</f>
        <v>2.3993282935990941</v>
      </c>
      <c r="D555" s="40"/>
      <c r="E555" s="40">
        <f>Baseline!B$33 * (C555 * Baseline!B$66*Baseline!B$66/Baseline!B$73 + Baseline!B$52*Baseline!B$52/Baseline!B$74 + Baseline!B$53*Baseline!B$53/Baseline!B$75 + Baseline!B$54*Baseline!B$54/Baseline!B$76)</f>
        <v>2.0086186723336402E-5</v>
      </c>
      <c r="F555" s="40">
        <f>Baseline!B$33 * (C555 * Baseline!B$66*Baseline!B$57/Baseline!B$73 + Baseline!B$52*Baseline!B$67/Baseline!B$74 + Baseline!B$53*Baseline!B$55/Baseline!B$75 + Baseline!B$54*Baseline!B$56/Baseline!B$76)</f>
        <v>3.929097904670557E-8</v>
      </c>
      <c r="G555" s="1">
        <f>Baseline!B$33 * (C555 * Baseline!B$66*Baseline!B$58/Baseline!B$73 + Baseline!B$52*Baseline!B$59/Baseline!B$74 + Baseline!B$53*Baseline!B$68/Baseline!B$75 + Baseline!B$54*Baseline!B$60/Baseline!B$76)</f>
        <v>1.0824469936513565E-7</v>
      </c>
      <c r="H555" s="40">
        <f>Baseline!B$33 * (C555 * Baseline!B$66*Baseline!B$61/Baseline!B$73 + Baseline!B$52*Baseline!B$62/Baseline!B$74 + Baseline!B$53*Baseline!B$63/Baseline!B$75 + Baseline!B$54*Baseline!B$69/Baseline!B$76)</f>
        <v>1.7139049346674416E-9</v>
      </c>
      <c r="I555" s="40">
        <f>Baseline!B$33 * (C555 * Baseline!B$57*Baseline!B$66/Baseline!B$73 + Baseline!B$67*Baseline!B$52/Baseline!B$74 + Baseline!B$55*Baseline!B$53/Baseline!B$75 + Baseline!B$56*Baseline!B$54/Baseline!B$76)</f>
        <v>3.929097904670557E-8</v>
      </c>
      <c r="J555" s="1">
        <f>Baseline!B$33 * (C555 * Baseline!B$57*Baseline!B$57/Baseline!B$73 + Baseline!B$67*Baseline!B$67/Baseline!B$74 + Baseline!B$55*Baseline!B$55/Baseline!B$75 + Baseline!B$56*Baseline!B$56/Baseline!B$76)</f>
        <v>1.7949606041649976E-6</v>
      </c>
      <c r="K555" s="40">
        <f>Baseline!B$33 * (C555 * Baseline!B$57*Baseline!B$58/Baseline!B$73 + Baseline!B$67*Baseline!B$59/Baseline!B$74 + Baseline!B$55*Baseline!B$68/Baseline!B$75 + Baseline!B$56*Baseline!B$60/Baseline!B$76)</f>
        <v>1.3929241282851597E-8</v>
      </c>
      <c r="L555" s="1">
        <f>Baseline!B$33 * (C555 * Baseline!B$57*Baseline!B$61/Baseline!B$73 + Baseline!B$67*Baseline!B$62/Baseline!B$74 + Baseline!B$55*Baseline!B$63/Baseline!B$75 + Baseline!B$56*Baseline!B$69/Baseline!B$76)</f>
        <v>1.462942324753879E-8</v>
      </c>
      <c r="M555" s="40">
        <f>Baseline!B$33 * (C555 * Baseline!B$58*Baseline!B$66/Baseline!B$73 + Baseline!B$59*Baseline!B$52/Baseline!B$74 + Baseline!B$68*Baseline!B$53/Baseline!B$75 + Baseline!B$60*Baseline!B$54/Baseline!B$76)</f>
        <v>1.0824469936513565E-7</v>
      </c>
      <c r="N555" s="1">
        <f>Baseline!B$33 * (C555 * Baseline!B$58*Baseline!B$57/Baseline!B$73 + Baseline!B$59*Baseline!B$67/Baseline!B$74 + Baseline!B$68*Baseline!B$55/Baseline!B$75 + Baseline!B$60*Baseline!B$56/Baseline!B$76)</f>
        <v>1.3929241282851597E-8</v>
      </c>
      <c r="O555" s="1">
        <f>Baseline!B$33 * (C555 * Baseline!B$58*Baseline!B$58/Baseline!B$73 + Baseline!B$59*Baseline!B$59/Baseline!B$74 + Baseline!B$68*Baseline!B$68/Baseline!B$75 + Baseline!B$60*Baseline!B$60/Baseline!B$76)</f>
        <v>1.3250168699148378E-6</v>
      </c>
      <c r="P555" s="40">
        <f>Baseline!B$33 * (C555 * Baseline!B$58*Baseline!B$61/Baseline!B$73 + Baseline!B$59*Baseline!B$62/Baseline!B$74 + Baseline!B$68*Baseline!B$63/Baseline!B$75 + Baseline!B$60*Baseline!B$69/Baseline!B$76)</f>
        <v>1.6489814784014106E-9</v>
      </c>
      <c r="Q555" s="40">
        <f>Baseline!B$33 * (C555 * Baseline!B$61*Baseline!B$66/Baseline!B$73 + Baseline!B$62*Baseline!B$52/Baseline!B$74 + Baseline!B$63*Baseline!B$53/Baseline!B$75 + Baseline!B$69*Baseline!B$54/Baseline!B$76)</f>
        <v>1.7139049346674416E-9</v>
      </c>
      <c r="R555" s="40">
        <f>Baseline!B$33 * (C555 * Baseline!B$61*Baseline!B$57/Baseline!B$73 + Baseline!B$62*Baseline!B$67/Baseline!B$74 + Baseline!B$63*Baseline!B$55/Baseline!B$75 + Baseline!B$69*Baseline!B$56/Baseline!B$76)</f>
        <v>1.462942324753879E-8</v>
      </c>
      <c r="S555" s="40">
        <f>Baseline!B$33 * (C555 * Baseline!B$61*Baseline!B$58/Baseline!B$73 + Baseline!B$62*Baseline!B$59/Baseline!B$74 + Baseline!B$63*Baseline!B$68/Baseline!B$75 + Baseline!B$69*Baseline!B$60/Baseline!B$76)</f>
        <v>1.6489814784014106E-9</v>
      </c>
      <c r="T555" s="40">
        <f>Baseline!B$33 * (C555 * Baseline!B$61*Baseline!B$61/Baseline!B$73 + Baseline!B$62*Baseline!B$62/Baseline!B$74 + Baseline!B$63*Baseline!B$63/Baseline!B$75 + Baseline!B$69*Baseline!B$69/Baseline!B$76)</f>
        <v>9.8551804111602333E-8</v>
      </c>
      <c r="U555" s="40"/>
      <c r="V555" s="40">
        <f>E555 * ( Baseline!B$87 * Baseline!B$7 )</f>
        <v>0.20847453200150851</v>
      </c>
      <c r="W555" s="40">
        <f>F555 * ( Baseline!D$87 * Baseline!B$11 )</f>
        <v>7.2478480459739188E-4</v>
      </c>
      <c r="X555" s="40">
        <f>G555 * ( Baseline!F$87 * Baseline!B$16 )</f>
        <v>3.7598547275075568E-3</v>
      </c>
      <c r="Y555" s="40">
        <f>H555 * ( Baseline!H$87 * Baseline!B$18 )</f>
        <v>6.0273489027723914E-4</v>
      </c>
      <c r="Z555" s="48">
        <f t="shared" si="0"/>
        <v>0.2135619064238907</v>
      </c>
      <c r="AA555" s="40">
        <f>I555 * ( Baseline!B$87 * Baseline!B$7 )</f>
        <v>4.0780107152575711E-4</v>
      </c>
      <c r="AB555" s="1">
        <f>J555 * ( Baseline!D$87 * Baseline!B$11 )</f>
        <v>3.3110912538047987E-2</v>
      </c>
      <c r="AC555" s="1">
        <f>K555 * ( Baseline!F$87 * Baseline!B$16 )</f>
        <v>4.8382899112001587E-4</v>
      </c>
      <c r="AD555" s="1">
        <f>L555 * ( Baseline!F$87 * Baseline!B$16 )</f>
        <v>5.0814965056555905E-4</v>
      </c>
      <c r="AE555" s="48">
        <f t="shared" si="1"/>
        <v>3.4510692251259321E-2</v>
      </c>
      <c r="AF555" s="48">
        <f>M555 * ( Baseline!B$87 * Baseline!B$7 )</f>
        <v>1.123471734710743E-3</v>
      </c>
      <c r="AG555" s="48">
        <f>N555 * ( Baseline!D$87 * Baseline!B$11 )</f>
        <v>2.5694708216307511E-4</v>
      </c>
      <c r="AH555" s="48">
        <f>O555 * ( Baseline!F$87 * Baseline!B$16 )</f>
        <v>4.6024156116610461E-2</v>
      </c>
      <c r="AI555" s="48">
        <f>P555 * ( Baseline!H$87 * Baseline!B$18 )</f>
        <v>5.7990303333033198E-4</v>
      </c>
      <c r="AJ555" s="48">
        <f t="shared" si="2"/>
        <v>4.7984477966814612E-2</v>
      </c>
      <c r="AK555" s="48">
        <f>Q555 * ( Baseline!B$87 * Baseline!B$7 )</f>
        <v>1.7788619316913376E-5</v>
      </c>
      <c r="AL555" s="48">
        <f>R555 * ( Baseline!D$87 * Baseline!B$11 )</f>
        <v>2.6986305577256898E-4</v>
      </c>
      <c r="AM555" s="48">
        <f>S555 * ( Baseline!F$87 * Baseline!B$16 )</f>
        <v>5.7276992254614444E-5</v>
      </c>
      <c r="AN555" s="48">
        <f>T555 * ( Baseline!H$87 * Baseline!B$18 )</f>
        <v>3.4658054619205833E-2</v>
      </c>
      <c r="AO555" s="48">
        <f t="shared" si="3"/>
        <v>3.5002983286549931E-2</v>
      </c>
      <c r="AP555" s="48"/>
      <c r="AQ555" s="48">
        <f>V555 * ( (1-Baseline!B$88-Baseline!B$87) + (1-B555)*Baseline!B$88 )</f>
        <v>0.17199000738501496</v>
      </c>
      <c r="AR555" s="48">
        <f>W555 * ( (1-Baseline!B$88-Baseline!B$87) + (1-B555)*Baseline!B$88 )</f>
        <v>5.9794231313755892E-4</v>
      </c>
      <c r="AS555" s="48">
        <f>X555 * ( (1-Baseline!B$88-Baseline!B$87) + (1-B555)*Baseline!B$88 )</f>
        <v>3.1018534309309731E-3</v>
      </c>
      <c r="AT555" s="48">
        <f>Y555 * ( (1-Baseline!B$88-Baseline!B$87) + (1-B555)*Baseline!B$88 )</f>
        <v>4.9725200116644672E-4</v>
      </c>
      <c r="AU555" s="48">
        <f t="shared" si="4"/>
        <v>0.17618705513024996</v>
      </c>
      <c r="AV555" s="48">
        <f>AA555 * ( (1-Baseline!D$88-Baseline!D$87) + (1-B555)*Baseline!D$88 )</f>
        <v>3.7276160860553488E-4</v>
      </c>
      <c r="AW555" s="48">
        <f>AB555 * ( (1-Baseline!D$88-Baseline!D$87) + (1-B555)*Baseline!D$88 )</f>
        <v>3.0265925918000876E-2</v>
      </c>
      <c r="AX555" s="48">
        <f>AC555 * ( (1-Baseline!D$88-Baseline!D$87) + (1-B555)*Baseline!D$88 )</f>
        <v>4.4225698658689988E-4</v>
      </c>
      <c r="AY555" s="48">
        <f>AD555 * ( (1-Baseline!D$88-Baseline!D$87) + (1-B555)*Baseline!D$88 )</f>
        <v>4.6448794371349355E-4</v>
      </c>
      <c r="AZ555" s="48">
        <f t="shared" si="5"/>
        <v>3.1545432456906802E-2</v>
      </c>
      <c r="BA555" s="48">
        <f>AF555 * ( (1-Baseline!F$88-Baseline!F$87) + (1-Baseline!B$36)*Baseline!F$88 )</f>
        <v>8.0848621139336144E-4</v>
      </c>
      <c r="BB555" s="48">
        <f>AG555 * ( (1-Baseline!F$88-Baseline!F$87) + (1-Baseline!B$36)*Baseline!F$88 )</f>
        <v>1.8490734263117809E-4</v>
      </c>
      <c r="BC555" s="48">
        <f>AH555 * ( (1-Baseline!F$88-Baseline!F$87) + (1-Baseline!B$36)*Baseline!F$88 )</f>
        <v>3.3120455514508623E-2</v>
      </c>
      <c r="BD555" s="48">
        <f>AI555 * ( (1-Baseline!F$88-Baseline!F$87) + (1-Baseline!B$36)*Baseline!F$88 )</f>
        <v>4.1731677968157347E-4</v>
      </c>
      <c r="BE555" s="48">
        <f t="shared" si="6"/>
        <v>3.453116584821473E-2</v>
      </c>
      <c r="BF555" s="48">
        <f>AK555 * ( (1-Baseline!H$88-Baseline!H$87) + (1-Baseline!B$36)*Baseline!H$88 )</f>
        <v>1.4094278857176803E-5</v>
      </c>
      <c r="BG555" s="48">
        <f>AL555 * ( (1-Baseline!H$88-Baseline!H$87) + (1-Baseline!B$36)*Baseline!H$88 )</f>
        <v>2.1381789634972184E-4</v>
      </c>
      <c r="BH555" s="48">
        <f>AM555 * ( (1-Baseline!H$88-Baseline!H$87) + (1-Baseline!B$36)*Baseline!H$88 )</f>
        <v>4.538170650317611E-5</v>
      </c>
      <c r="BI555" s="48">
        <f>AN555 * ( (1-Baseline!H$88-Baseline!H$87) + (1-Baseline!B$36)*Baseline!H$88 )</f>
        <v>2.7460269835889162E-2</v>
      </c>
      <c r="BJ555" s="48">
        <f t="shared" si="7"/>
        <v>2.7733563717599236E-2</v>
      </c>
      <c r="BK555" s="48"/>
      <c r="BL555" s="48">
        <f t="shared" si="18"/>
        <v>0.97617845566388395</v>
      </c>
      <c r="BM555" s="48">
        <f t="shared" si="19"/>
        <v>3.3937925388191413E-3</v>
      </c>
      <c r="BN555" s="48">
        <f t="shared" si="20"/>
        <v>1.7605455909560797E-2</v>
      </c>
      <c r="BO555" s="48">
        <f t="shared" si="21"/>
        <v>2.8222958877361496E-3</v>
      </c>
      <c r="BP555" s="48">
        <f t="shared" si="8"/>
        <v>1</v>
      </c>
      <c r="BQ555" s="48">
        <f t="shared" si="22"/>
        <v>1.1816658691072074E-2</v>
      </c>
      <c r="BR555" s="48">
        <f t="shared" si="23"/>
        <v>0.9594392455816283</v>
      </c>
      <c r="BS555" s="48">
        <f t="shared" si="24"/>
        <v>1.4019683743155299E-2</v>
      </c>
      <c r="BT555" s="48">
        <f t="shared" si="25"/>
        <v>1.4724411984144314E-2</v>
      </c>
      <c r="BU555" s="48">
        <f t="shared" si="9"/>
        <v>1</v>
      </c>
      <c r="BV555" s="48">
        <f t="shared" si="26"/>
        <v>2.3413232410024763E-2</v>
      </c>
      <c r="BW555" s="48">
        <f t="shared" si="27"/>
        <v>5.3547958225319461E-3</v>
      </c>
      <c r="BX555" s="48">
        <f t="shared" si="28"/>
        <v>0.95914675050628073</v>
      </c>
      <c r="BY555" s="48">
        <f t="shared" si="29"/>
        <v>1.208522126116251E-2</v>
      </c>
      <c r="BZ555" s="48">
        <f t="shared" si="10"/>
        <v>1</v>
      </c>
      <c r="CA555" s="48">
        <f t="shared" si="30"/>
        <v>5.0820294862548873E-4</v>
      </c>
      <c r="CB555" s="48">
        <f t="shared" si="31"/>
        <v>7.7097158708830738E-3</v>
      </c>
      <c r="CC555" s="48">
        <f t="shared" si="32"/>
        <v>1.6363460161586687E-3</v>
      </c>
      <c r="CD555" s="48">
        <f t="shared" si="33"/>
        <v>0.99014573516433269</v>
      </c>
      <c r="CE555" s="48">
        <f t="shared" si="11"/>
        <v>0.99999999999999989</v>
      </c>
      <c r="CF555" s="48"/>
      <c r="CG555" s="48">
        <f t="shared" si="34"/>
        <v>0.97617845566388395</v>
      </c>
      <c r="CH555" s="48">
        <f t="shared" si="35"/>
        <v>3.3937925388191413E-3</v>
      </c>
      <c r="CI555" s="48">
        <f t="shared" si="36"/>
        <v>1.7605455909560797E-2</v>
      </c>
      <c r="CJ555" s="48">
        <f t="shared" si="37"/>
        <v>2.8222958877361496E-3</v>
      </c>
      <c r="CK555" s="48">
        <f t="shared" si="12"/>
        <v>1</v>
      </c>
      <c r="CL555" s="48">
        <f t="shared" si="38"/>
        <v>1.1816658691072074E-2</v>
      </c>
      <c r="CM555" s="48">
        <f t="shared" si="39"/>
        <v>0.9594392455816283</v>
      </c>
      <c r="CN555" s="48">
        <f t="shared" si="40"/>
        <v>1.4019683743155299E-2</v>
      </c>
      <c r="CO555" s="48">
        <f t="shared" si="41"/>
        <v>1.4724411984144314E-2</v>
      </c>
      <c r="CP555" s="48">
        <f t="shared" si="13"/>
        <v>1</v>
      </c>
      <c r="CQ555" s="48">
        <f t="shared" si="42"/>
        <v>2.3413232410024763E-2</v>
      </c>
      <c r="CR555" s="48">
        <f t="shared" si="43"/>
        <v>5.3547958225319461E-3</v>
      </c>
      <c r="CS555" s="48">
        <f t="shared" si="44"/>
        <v>0.95914675050628073</v>
      </c>
      <c r="CT555" s="48">
        <f t="shared" si="45"/>
        <v>1.208522126116251E-2</v>
      </c>
      <c r="CU555" s="48">
        <f t="shared" si="14"/>
        <v>1</v>
      </c>
      <c r="CV555" s="48">
        <f t="shared" si="46"/>
        <v>5.0820294862548873E-4</v>
      </c>
      <c r="CW555" s="48">
        <f t="shared" si="47"/>
        <v>7.7097158708830738E-3</v>
      </c>
      <c r="CX555" s="48">
        <f t="shared" si="48"/>
        <v>1.6363460161586687E-3</v>
      </c>
      <c r="CY555" s="48">
        <f t="shared" si="49"/>
        <v>0.99014573516433269</v>
      </c>
      <c r="CZ555" s="48">
        <f t="shared" si="15"/>
        <v>0.99999999999999989</v>
      </c>
      <c r="DA555" s="48"/>
      <c r="DB555" s="48">
        <f>(AQ555*Baseline!B$7 + AV555*Baseline!B$11 + BA555*Baseline!B$16 + BF555*Baseline!B$18)</f>
        <v>87568.53193086329</v>
      </c>
      <c r="DC555" s="48">
        <f>(AR555*Baseline!B$7 + AW555*Baseline!B$11 + BB555*Baseline!B$16 + BG555*Baseline!B$18)</f>
        <v>75607.285192490905</v>
      </c>
      <c r="DD555" s="48">
        <f>(AS555*Baseline!B$7 + AX555*Baseline!B$11 + BC555*Baseline!B$16 + BH555*Baseline!B$18)</f>
        <v>115490.72713601899</v>
      </c>
      <c r="DE555" s="48">
        <f>(AT555*Baseline!B$7 + AY555*Baseline!B$11 + BD555*Baseline!B$16 + BI555*Baseline!B$18)</f>
        <v>1260063.5405658805</v>
      </c>
      <c r="DF555" s="48">
        <f t="shared" si="16"/>
        <v>1538730.0848252536</v>
      </c>
      <c r="DG555" s="48"/>
      <c r="DH555" s="48">
        <f t="shared" si="50"/>
        <v>5.6909611889994369E-2</v>
      </c>
      <c r="DI555" s="48">
        <f t="shared" si="51"/>
        <v>4.9136158406285581E-2</v>
      </c>
      <c r="DJ555" s="48">
        <f t="shared" si="52"/>
        <v>7.5055871250567466E-2</v>
      </c>
      <c r="DK555" s="48">
        <f t="shared" si="53"/>
        <v>0.81889835845315262</v>
      </c>
      <c r="DL555" s="48">
        <f t="shared" si="17"/>
        <v>1</v>
      </c>
      <c r="DM555" s="48"/>
      <c r="DN555" s="48">
        <f>DH555 / (Baseline!B$7/Baseline!B$17)</f>
        <v>6.0747267565518905</v>
      </c>
      <c r="DO555" s="48">
        <f>DI555 / (Baseline!B$11/Baseline!B$17)</f>
        <v>1.1861703817866616</v>
      </c>
      <c r="DP555" s="48">
        <f>DJ555 / (Baseline!B$16/Baseline!B$17)</f>
        <v>1.1598400347233375</v>
      </c>
      <c r="DQ555" s="48">
        <f>DK555 / (Baseline!B$18/Baseline!B$17)</f>
        <v>0.92583688834460709</v>
      </c>
      <c r="DR555" s="71"/>
      <c r="DS555" s="48">
        <f>(AU555*Baseline!B$34)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3.8957589519537497E-2</v>
      </c>
      <c r="DT555" s="48">
        <f>(AZ555*Baseline!B$34) + (Baseline!D$88*(1-Baseline!D$89)*Baseline!B$35) + (Baseline!D$88*Baseline!D$89*((1-Baseline!D$90)*Baseline!B$40 + Baseline!D$90*Baseline!B$41))</f>
        <v>1.1145382868536023E-2</v>
      </c>
      <c r="DU555" s="48">
        <f>(BE555*Baseline!B$34) + (Baseline!F$88*(1-Baseline!F$89)*Baseline!B$35) + (Baseline!F$88*Baseline!F$89*((1-Baseline!F$90)*Baseline!B$40 + Baseline!F$90*Baseline!B$41))</f>
        <v>1.2910314877232213E-2</v>
      </c>
      <c r="DV555" s="48">
        <f>(BJ555*Baseline!B$34) + (Baseline!H$88*(1-Baseline!H$89)*Baseline!B$35) + (Baseline!H$88*Baseline!H$89*((1-Baseline!H$90)*Baseline!B$40 + Baseline!H$90*Baseline!B$41))</f>
        <v>9.3050345576398859E-3</v>
      </c>
      <c r="DW555" s="48">
        <f>( DS555*Baseline!B$7 + DT555*Baseline!B$11 + DU555*Baseline!B$16 + DV555*Baseline!B$18 ) / Baseline!B$17</f>
        <v>9.8923681611771258E-3</v>
      </c>
    </row>
    <row r="556" spans="1:127">
      <c r="A556" s="7" t="s">
        <v>865</v>
      </c>
      <c r="B556" s="1">
        <f>MIN( MAX( NORMINV( MCrands!B556, (B$5+B$4)/2, (B$5-B$4)/3.29 ), 0 ), 1 )</f>
        <v>0.28810926785743152</v>
      </c>
      <c r="C556" s="1">
        <f>MAX( NORMINV( MCrands!C556, (C$5+C$4)/2, (C$5-C$4)/3.29 ), 0 )</f>
        <v>2.2104243898436025</v>
      </c>
      <c r="D556" s="40"/>
      <c r="E556" s="40">
        <f>Baseline!B$33 * (C556 * Baseline!B$66*Baseline!B$66/Baseline!B$73 + Baseline!B$52*Baseline!B$52/Baseline!B$74 + Baseline!B$53*Baseline!B$53/Baseline!B$75 + Baseline!B$54*Baseline!B$54/Baseline!B$76)</f>
        <v>1.8505430784494221E-5</v>
      </c>
      <c r="F556" s="40">
        <f>Baseline!B$33 * (C556 * Baseline!B$66*Baseline!B$57/Baseline!B$73 + Baseline!B$52*Baseline!B$67/Baseline!B$74 + Baseline!B$53*Baseline!B$55/Baseline!B$75 + Baseline!B$54*Baseline!B$56/Baseline!B$76)</f>
        <v>3.9079577383202765E-8</v>
      </c>
      <c r="G556" s="1">
        <f>Baseline!B$33 * (C556 * Baseline!B$66*Baseline!B$58/Baseline!B$73 + Baseline!B$52*Baseline!B$59/Baseline!B$74 + Baseline!B$53*Baseline!B$68/Baseline!B$75 + Baseline!B$54*Baseline!B$60/Baseline!B$76)</f>
        <v>1.0772500360902461E-7</v>
      </c>
      <c r="H556" s="40">
        <f>Baseline!B$33 * (C556 * Baseline!B$66*Baseline!B$61/Baseline!B$73 + Baseline!B$52*Baseline!B$62/Baseline!B$74 + Baseline!B$53*Baseline!B$63/Baseline!B$75 + Baseline!B$54*Baseline!B$69/Baseline!B$76)</f>
        <v>1.6619353590563366E-9</v>
      </c>
      <c r="I556" s="40">
        <f>Baseline!B$33 * (C556 * Baseline!B$57*Baseline!B$66/Baseline!B$73 + Baseline!B$67*Baseline!B$52/Baseline!B$74 + Baseline!B$55*Baseline!B$53/Baseline!B$75 + Baseline!B$56*Baseline!B$54/Baseline!B$76)</f>
        <v>3.9079577383202765E-8</v>
      </c>
      <c r="J556" s="1">
        <f>Baseline!B$33 * (C556 * Baseline!B$57*Baseline!B$57/Baseline!B$73 + Baseline!B$67*Baseline!B$67/Baseline!B$74 + Baseline!B$55*Baseline!B$55/Baseline!B$75 + Baseline!B$56*Baseline!B$56/Baseline!B$76)</f>
        <v>1.7949605758932941E-6</v>
      </c>
      <c r="K556" s="40">
        <f>Baseline!B$33 * (C556 * Baseline!B$57*Baseline!B$58/Baseline!B$73 + Baseline!B$67*Baseline!B$59/Baseline!B$74 + Baseline!B$55*Baseline!B$68/Baseline!B$75 + Baseline!B$56*Baseline!B$60/Baseline!B$76)</f>
        <v>1.3929171781580301E-8</v>
      </c>
      <c r="L556" s="1">
        <f>Baseline!B$33 * (C556 * Baseline!B$57*Baseline!B$61/Baseline!B$73 + Baseline!B$67*Baseline!B$62/Baseline!B$74 + Baseline!B$55*Baseline!B$63/Baseline!B$75 + Baseline!B$56*Baseline!B$69/Baseline!B$76)</f>
        <v>1.4629416297411659E-8</v>
      </c>
      <c r="M556" s="40">
        <f>Baseline!B$33 * (C556 * Baseline!B$58*Baseline!B$66/Baseline!B$73 + Baseline!B$59*Baseline!B$52/Baseline!B$74 + Baseline!B$68*Baseline!B$53/Baseline!B$75 + Baseline!B$60*Baseline!B$54/Baseline!B$76)</f>
        <v>1.0772500360902461E-7</v>
      </c>
      <c r="N556" s="1">
        <f>Baseline!B$33 * (C556 * Baseline!B$58*Baseline!B$57/Baseline!B$73 + Baseline!B$59*Baseline!B$67/Baseline!B$74 + Baseline!B$68*Baseline!B$55/Baseline!B$75 + Baseline!B$60*Baseline!B$56/Baseline!B$76)</f>
        <v>1.3929171781580301E-8</v>
      </c>
      <c r="O556" s="1">
        <f>Baseline!B$33 * (C556 * Baseline!B$58*Baseline!B$58/Baseline!B$73 + Baseline!B$59*Baseline!B$59/Baseline!B$74 + Baseline!B$68*Baseline!B$68/Baseline!B$75 + Baseline!B$60*Baseline!B$60/Baseline!B$76)</f>
        <v>1.3250166990575457E-6</v>
      </c>
      <c r="P556" s="40">
        <f>Baseline!B$33 * (C556 * Baseline!B$58*Baseline!B$61/Baseline!B$73 + Baseline!B$59*Baseline!B$62/Baseline!B$74 + Baseline!B$68*Baseline!B$63/Baseline!B$75 + Baseline!B$60*Baseline!B$69/Baseline!B$76)</f>
        <v>1.6489643926722173E-9</v>
      </c>
      <c r="Q556" s="40">
        <f>Baseline!B$33 * (C556 * Baseline!B$61*Baseline!B$66/Baseline!B$73 + Baseline!B$62*Baseline!B$52/Baseline!B$74 + Baseline!B$63*Baseline!B$53/Baseline!B$75 + Baseline!B$69*Baseline!B$54/Baseline!B$76)</f>
        <v>1.6619353590563364E-9</v>
      </c>
      <c r="R556" s="40">
        <f>Baseline!B$33 * (C556 * Baseline!B$61*Baseline!B$57/Baseline!B$73 + Baseline!B$62*Baseline!B$67/Baseline!B$74 + Baseline!B$63*Baseline!B$55/Baseline!B$75 + Baseline!B$69*Baseline!B$56/Baseline!B$76)</f>
        <v>1.4629416297411659E-8</v>
      </c>
      <c r="S556" s="40">
        <f>Baseline!B$33 * (C556 * Baseline!B$61*Baseline!B$58/Baseline!B$73 + Baseline!B$62*Baseline!B$59/Baseline!B$74 + Baseline!B$63*Baseline!B$68/Baseline!B$75 + Baseline!B$69*Baseline!B$60/Baseline!B$76)</f>
        <v>1.6489643926722173E-9</v>
      </c>
      <c r="T556" s="40">
        <f>Baseline!B$33 * (C556 * Baseline!B$61*Baseline!B$61/Baseline!B$73 + Baseline!B$62*Baseline!B$62/Baseline!B$74 + Baseline!B$63*Baseline!B$63/Baseline!B$75 + Baseline!B$69*Baseline!B$69/Baseline!B$76)</f>
        <v>9.8551802403029411E-8</v>
      </c>
      <c r="U556" s="40"/>
      <c r="V556" s="40">
        <f>E556 * ( Baseline!B$87 * Baseline!B$7 )</f>
        <v>0.19206786611226551</v>
      </c>
      <c r="W556" s="40">
        <f>F556 * ( Baseline!D$87 * Baseline!B$11 )</f>
        <v>7.2088516358332331E-4</v>
      </c>
      <c r="X556" s="40">
        <f>G556 * ( Baseline!F$87 * Baseline!B$16 )</f>
        <v>3.7418032149906391E-3</v>
      </c>
      <c r="Y556" s="40">
        <f>H556 * ( Baseline!H$87 * Baseline!B$18 )</f>
        <v>5.8445856944979954E-4</v>
      </c>
      <c r="Z556" s="48">
        <f t="shared" si="0"/>
        <v>0.19711501306028928</v>
      </c>
      <c r="AA556" s="40">
        <f>I556 * ( Baseline!B$87 * Baseline!B$7 )</f>
        <v>4.056069336602615E-4</v>
      </c>
      <c r="AB556" s="1">
        <f>J556 * ( Baseline!D$87 * Baseline!B$11 )</f>
        <v>3.3110912016531303E-2</v>
      </c>
      <c r="AC556" s="1">
        <f>K556 * ( Baseline!F$87 * Baseline!B$16 )</f>
        <v>4.8382657700934826E-4</v>
      </c>
      <c r="AD556" s="1">
        <f>L556 * ( Baseline!F$87 * Baseline!B$16 )</f>
        <v>5.0814940915449225E-4</v>
      </c>
      <c r="AE556" s="48">
        <f t="shared" si="1"/>
        <v>3.4508494936355411E-2</v>
      </c>
      <c r="AF556" s="48">
        <f>M556 * ( Baseline!B$87 * Baseline!B$7 )</f>
        <v>1.1180778124580664E-3</v>
      </c>
      <c r="AG556" s="48">
        <f>N556 * ( Baseline!D$87 * Baseline!B$11 )</f>
        <v>2.5694580010122384E-4</v>
      </c>
      <c r="AH556" s="48">
        <f>O556 * ( Baseline!F$87 * Baseline!B$16 )</f>
        <v>4.6024150181921727E-2</v>
      </c>
      <c r="AI556" s="48">
        <f>P556 * ( Baseline!H$87 * Baseline!B$18 )</f>
        <v>5.7989702473271231E-4</v>
      </c>
      <c r="AJ556" s="48">
        <f t="shared" si="2"/>
        <v>4.797907081921373E-2</v>
      </c>
      <c r="AK556" s="48">
        <f>Q556 * ( Baseline!B$87 * Baseline!B$7 )</f>
        <v>1.7249227091645717E-5</v>
      </c>
      <c r="AL556" s="48">
        <f>R556 * ( Baseline!D$87 * Baseline!B$11 )</f>
        <v>2.6986292756638384E-4</v>
      </c>
      <c r="AM556" s="48">
        <f>S556 * ( Baseline!F$87 * Baseline!B$16 )</f>
        <v>5.7276398785741996E-5</v>
      </c>
      <c r="AN556" s="48">
        <f>T556 * ( Baseline!H$87 * Baseline!B$18 )</f>
        <v>3.4658054018346068E-2</v>
      </c>
      <c r="AO556" s="48">
        <f t="shared" si="3"/>
        <v>3.5002442571789839E-2</v>
      </c>
      <c r="AP556" s="48"/>
      <c r="AQ556" s="48">
        <f>V556 * ( (1-Baseline!B$88-Baseline!B$87) + (1-B556)*Baseline!B$88 )</f>
        <v>0.13870810004421888</v>
      </c>
      <c r="AR556" s="48">
        <f>W556 * ( (1-Baseline!B$88-Baseline!B$87) + (1-B556)*Baseline!B$88 )</f>
        <v>5.206108310291845E-4</v>
      </c>
      <c r="AS556" s="48">
        <f>X556 * ( (1-Baseline!B$88-Baseline!B$87) + (1-B556)*Baseline!B$88 )</f>
        <v>2.7022657417734319E-3</v>
      </c>
      <c r="AT556" s="48">
        <f>Y556 * ( (1-Baseline!B$88-Baseline!B$87) + (1-B556)*Baseline!B$88 )</f>
        <v>4.2208589788548048E-4</v>
      </c>
      <c r="AU556" s="48">
        <f t="shared" si="4"/>
        <v>0.14235306251490698</v>
      </c>
      <c r="AV556" s="48">
        <f>AA556 * ( (1-Baseline!D$88-Baseline!D$87) + (1-B556)*Baseline!D$88 )</f>
        <v>3.4976518078043883E-4</v>
      </c>
      <c r="AW556" s="48">
        <f>AB556 * ( (1-Baseline!D$88-Baseline!D$87) + (1-B556)*Baseline!D$88 )</f>
        <v>2.8552382038339656E-2</v>
      </c>
      <c r="AX556" s="48">
        <f>AC556 * ( (1-Baseline!D$88-Baseline!D$87) + (1-B556)*Baseline!D$88 )</f>
        <v>4.1721596977383016E-4</v>
      </c>
      <c r="AY556" s="48">
        <f>AD556 * ( (1-Baseline!D$88-Baseline!D$87) + (1-B556)*Baseline!D$88 )</f>
        <v>4.3819016690001711E-4</v>
      </c>
      <c r="AZ556" s="48">
        <f t="shared" si="5"/>
        <v>2.9757553355793939E-2</v>
      </c>
      <c r="BA556" s="48">
        <f>AF556 * ( (1-Baseline!F$88-Baseline!F$87) + (1-Baseline!B$36)*Baseline!F$88 )</f>
        <v>8.046045723348233E-4</v>
      </c>
      <c r="BB556" s="48">
        <f>AG556 * ( (1-Baseline!F$88-Baseline!F$87) + (1-Baseline!B$36)*Baseline!F$88 )</f>
        <v>1.8490642001844392E-4</v>
      </c>
      <c r="BC556" s="48">
        <f>AH556 * ( (1-Baseline!F$88-Baseline!F$87) + (1-Baseline!B$36)*Baseline!F$88 )</f>
        <v>3.3120451243716702E-2</v>
      </c>
      <c r="BD556" s="48">
        <f>AI556 * ( (1-Baseline!F$88-Baseline!F$87) + (1-Baseline!B$36)*Baseline!F$88 )</f>
        <v>4.1731245570245123E-4</v>
      </c>
      <c r="BE556" s="48">
        <f t="shared" si="6"/>
        <v>3.4527274691772421E-2</v>
      </c>
      <c r="BF556" s="48">
        <f>AK556 * ( (1-Baseline!H$88-Baseline!H$87) + (1-Baseline!B$36)*Baseline!H$88 )</f>
        <v>1.3666907609252734E-5</v>
      </c>
      <c r="BG556" s="48">
        <f>AL556 * ( (1-Baseline!H$88-Baseline!H$87) + (1-Baseline!B$36)*Baseline!H$88 )</f>
        <v>2.1381779476939723E-4</v>
      </c>
      <c r="BH556" s="48">
        <f>AM556 * ( (1-Baseline!H$88-Baseline!H$87) + (1-Baseline!B$36)*Baseline!H$88 )</f>
        <v>4.5381236285919092E-5</v>
      </c>
      <c r="BI556" s="48">
        <f>AN556 * ( (1-Baseline!H$88-Baseline!H$87) + (1-Baseline!B$36)*Baseline!H$88 )</f>
        <v>2.7460269359815954E-2</v>
      </c>
      <c r="BJ556" s="48">
        <f t="shared" si="7"/>
        <v>2.7733135298480524E-2</v>
      </c>
      <c r="BK556" s="48"/>
      <c r="BL556" s="48">
        <f t="shared" si="18"/>
        <v>0.97439491356003383</v>
      </c>
      <c r="BM556" s="48">
        <f t="shared" si="19"/>
        <v>3.6571804064606411E-3</v>
      </c>
      <c r="BN556" s="48">
        <f t="shared" si="20"/>
        <v>1.8982842336043564E-2</v>
      </c>
      <c r="BO556" s="48">
        <f t="shared" si="21"/>
        <v>2.965063697461938E-3</v>
      </c>
      <c r="BP556" s="48">
        <f t="shared" si="8"/>
        <v>1</v>
      </c>
      <c r="BQ556" s="48">
        <f t="shared" si="22"/>
        <v>1.1753828569119839E-2</v>
      </c>
      <c r="BR556" s="48">
        <f t="shared" si="23"/>
        <v>0.95950032238723559</v>
      </c>
      <c r="BS556" s="48">
        <f t="shared" si="24"/>
        <v>1.4020506484031761E-2</v>
      </c>
      <c r="BT556" s="48">
        <f t="shared" si="25"/>
        <v>1.4725342559612659E-2</v>
      </c>
      <c r="BU556" s="48">
        <f t="shared" si="9"/>
        <v>0.99999999999999989</v>
      </c>
      <c r="BV556" s="48">
        <f t="shared" si="26"/>
        <v>2.3303448636406696E-2</v>
      </c>
      <c r="BW556" s="48">
        <f t="shared" si="27"/>
        <v>5.3553725762927268E-3</v>
      </c>
      <c r="BX556" s="48">
        <f t="shared" si="28"/>
        <v>0.95925472077902074</v>
      </c>
      <c r="BY556" s="48">
        <f t="shared" si="29"/>
        <v>1.2086458008279859E-2</v>
      </c>
      <c r="BZ556" s="48">
        <f t="shared" si="10"/>
        <v>1</v>
      </c>
      <c r="CA556" s="48">
        <f t="shared" si="30"/>
        <v>4.9280066830386586E-4</v>
      </c>
      <c r="CB556" s="48">
        <f t="shared" si="31"/>
        <v>7.7098313071408166E-3</v>
      </c>
      <c r="CC556" s="48">
        <f t="shared" si="32"/>
        <v>1.6363543392227094E-3</v>
      </c>
      <c r="CD556" s="48">
        <f t="shared" si="33"/>
        <v>0.9901610136853326</v>
      </c>
      <c r="CE556" s="48">
        <f t="shared" si="11"/>
        <v>1</v>
      </c>
      <c r="CF556" s="48"/>
      <c r="CG556" s="48">
        <f t="shared" si="34"/>
        <v>0.97439491356003383</v>
      </c>
      <c r="CH556" s="48">
        <f t="shared" si="35"/>
        <v>3.6571804064606411E-3</v>
      </c>
      <c r="CI556" s="48">
        <f t="shared" si="36"/>
        <v>1.8982842336043564E-2</v>
      </c>
      <c r="CJ556" s="48">
        <f t="shared" si="37"/>
        <v>2.965063697461938E-3</v>
      </c>
      <c r="CK556" s="48">
        <f t="shared" si="12"/>
        <v>1</v>
      </c>
      <c r="CL556" s="48">
        <f t="shared" si="38"/>
        <v>1.1753828569119839E-2</v>
      </c>
      <c r="CM556" s="48">
        <f t="shared" si="39"/>
        <v>0.95950032238723559</v>
      </c>
      <c r="CN556" s="48">
        <f t="shared" si="40"/>
        <v>1.4020506484031761E-2</v>
      </c>
      <c r="CO556" s="48">
        <f t="shared" si="41"/>
        <v>1.4725342559612659E-2</v>
      </c>
      <c r="CP556" s="48">
        <f t="shared" si="13"/>
        <v>0.99999999999999989</v>
      </c>
      <c r="CQ556" s="48">
        <f t="shared" si="42"/>
        <v>2.3303448636406696E-2</v>
      </c>
      <c r="CR556" s="48">
        <f t="shared" si="43"/>
        <v>5.3553725762927268E-3</v>
      </c>
      <c r="CS556" s="48">
        <f t="shared" si="44"/>
        <v>0.95925472077902074</v>
      </c>
      <c r="CT556" s="48">
        <f t="shared" si="45"/>
        <v>1.2086458008279859E-2</v>
      </c>
      <c r="CU556" s="48">
        <f t="shared" si="14"/>
        <v>1</v>
      </c>
      <c r="CV556" s="48">
        <f t="shared" si="46"/>
        <v>4.9280066830386586E-4</v>
      </c>
      <c r="CW556" s="48">
        <f t="shared" si="47"/>
        <v>7.7098313071408166E-3</v>
      </c>
      <c r="CX556" s="48">
        <f t="shared" si="48"/>
        <v>1.6363543392227094E-3</v>
      </c>
      <c r="CY556" s="48">
        <f t="shared" si="49"/>
        <v>0.9901610136853326</v>
      </c>
      <c r="CZ556" s="48">
        <f t="shared" si="15"/>
        <v>1</v>
      </c>
      <c r="DA556" s="48"/>
      <c r="DB556" s="48">
        <f>(AQ556*Baseline!B$7 + AV556*Baseline!B$11 + BA556*Baseline!B$16 + BF556*Baseline!B$18)</f>
        <v>71344.915882764268</v>
      </c>
      <c r="DC556" s="48">
        <f>(AR556*Baseline!B$7 + AW556*Baseline!B$11 + BB556*Baseline!B$16 + BG556*Baseline!B$18)</f>
        <v>71894.98429999144</v>
      </c>
      <c r="DD556" s="48">
        <f>(AS556*Baseline!B$7 + AX556*Baseline!B$11 + BC556*Baseline!B$16 + BH556*Baseline!B$18)</f>
        <v>115243.18945441076</v>
      </c>
      <c r="DE556" s="48">
        <f>(AT556*Baseline!B$7 + AY556*Baseline!B$11 + BD556*Baseline!B$16 + BI556*Baseline!B$18)</f>
        <v>1259970.6517174004</v>
      </c>
      <c r="DF556" s="48">
        <f t="shared" si="16"/>
        <v>1518453.741354567</v>
      </c>
      <c r="DG556" s="48"/>
      <c r="DH556" s="48">
        <f t="shared" si="50"/>
        <v>4.6985241591304329E-2</v>
      </c>
      <c r="DI556" s="48">
        <f t="shared" si="51"/>
        <v>4.7347497221651338E-2</v>
      </c>
      <c r="DJ556" s="48">
        <f t="shared" si="52"/>
        <v>7.5895094012943573E-2</v>
      </c>
      <c r="DK556" s="48">
        <f t="shared" si="53"/>
        <v>0.82977216717410074</v>
      </c>
      <c r="DL556" s="48">
        <f t="shared" si="17"/>
        <v>1</v>
      </c>
      <c r="DM556" s="48"/>
      <c r="DN556" s="48">
        <f>DH556 / (Baseline!B$7/Baseline!B$17)</f>
        <v>5.0153655029218891</v>
      </c>
      <c r="DO556" s="48">
        <f>DI556 / (Baseline!B$11/Baseline!B$17)</f>
        <v>1.1429912446892614</v>
      </c>
      <c r="DP556" s="48">
        <f>DJ556 / (Baseline!B$16/Baseline!B$17)</f>
        <v>1.1728085625898041</v>
      </c>
      <c r="DQ556" s="48">
        <f>DK556 / (Baseline!B$18/Baseline!B$17)</f>
        <v>0.93813068906692587</v>
      </c>
      <c r="DR556" s="71"/>
      <c r="DS556" s="48">
        <f>(AU556*Baseline!B$34)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3.3882490627236049E-2</v>
      </c>
      <c r="DT556" s="48">
        <f>(AZ556*Baseline!B$34) + (Baseline!D$88*(1-Baseline!D$89)*Baseline!B$35) + (Baseline!D$88*Baseline!D$89*((1-Baseline!D$90)*Baseline!B$40 + Baseline!D$90*Baseline!B$41))</f>
        <v>1.0877201003369093E-2</v>
      </c>
      <c r="DU556" s="48">
        <f>(BE556*Baseline!B$34) + (Baseline!F$88*(1-Baseline!F$89)*Baseline!B$35) + (Baseline!F$88*Baseline!F$89*((1-Baseline!F$90)*Baseline!B$40 + Baseline!F$90*Baseline!B$41))</f>
        <v>1.2909731203765866E-2</v>
      </c>
      <c r="DV556" s="48">
        <f>(BJ556*Baseline!B$34) + (Baseline!H$88*(1-Baseline!H$89)*Baseline!B$35) + (Baseline!H$88*Baseline!H$89*((1-Baseline!H$90)*Baseline!B$40 + Baseline!H$90*Baseline!B$41))</f>
        <v>9.3049702947720792E-3</v>
      </c>
      <c r="DW556" s="48">
        <f>( DS556*Baseline!B$7 + DT556*Baseline!B$11 + DU556*Baseline!B$16 + DV556*Baseline!B$18 ) / Baseline!B$17</f>
        <v>9.8336194916513776E-3</v>
      </c>
    </row>
    <row r="557" spans="1:127">
      <c r="A557" s="7" t="s">
        <v>867</v>
      </c>
      <c r="B557" s="1">
        <f>MIN( MAX( NORMINV( MCrands!B557, (B$5+B$4)/2, (B$5-B$4)/3.29 ), 0 ), 1 )</f>
        <v>0.27740277936837765</v>
      </c>
      <c r="C557" s="1">
        <f>MAX( NORMINV( MCrands!C557, (C$5+C$4)/2, (C$5-C$4)/3.29 ), 0 )</f>
        <v>2.5222752492954226</v>
      </c>
      <c r="D557" s="40"/>
      <c r="E557" s="40">
        <f>Baseline!B$33 * (C557 * Baseline!B$66*Baseline!B$66/Baseline!B$73 + Baseline!B$52*Baseline!B$52/Baseline!B$74 + Baseline!B$53*Baseline!B$53/Baseline!B$75 + Baseline!B$54*Baseline!B$54/Baseline!B$76)</f>
        <v>2.1115012102356068E-5</v>
      </c>
      <c r="F557" s="40">
        <f>Baseline!B$33 * (C557 * Baseline!B$66*Baseline!B$57/Baseline!B$73 + Baseline!B$52*Baseline!B$67/Baseline!B$74 + Baseline!B$53*Baseline!B$55/Baseline!B$75 + Baseline!B$54*Baseline!B$56/Baseline!B$76)</f>
        <v>3.942856853236516E-8</v>
      </c>
      <c r="G557" s="1">
        <f>Baseline!B$33 * (C557 * Baseline!B$66*Baseline!B$58/Baseline!B$73 + Baseline!B$52*Baseline!B$59/Baseline!B$74 + Baseline!B$53*Baseline!B$68/Baseline!B$75 + Baseline!B$54*Baseline!B$60/Baseline!B$76)</f>
        <v>1.0858294018404883E-7</v>
      </c>
      <c r="H557" s="40">
        <f>Baseline!B$33 * (C557 * Baseline!B$66*Baseline!B$61/Baseline!B$73 + Baseline!B$52*Baseline!B$62/Baseline!B$74 + Baseline!B$53*Baseline!B$63/Baseline!B$75 + Baseline!B$54*Baseline!B$69/Baseline!B$76)</f>
        <v>1.7477290165587598E-9</v>
      </c>
      <c r="I557" s="40">
        <f>Baseline!B$33 * (C557 * Baseline!B$57*Baseline!B$66/Baseline!B$73 + Baseline!B$67*Baseline!B$52/Baseline!B$74 + Baseline!B$55*Baseline!B$53/Baseline!B$75 + Baseline!B$56*Baseline!B$54/Baseline!B$76)</f>
        <v>3.942856853236516E-8</v>
      </c>
      <c r="J557" s="1">
        <f>Baseline!B$33 * (C557 * Baseline!B$57*Baseline!B$57/Baseline!B$73 + Baseline!B$67*Baseline!B$67/Baseline!B$74 + Baseline!B$55*Baseline!B$55/Baseline!B$75 + Baseline!B$56*Baseline!B$56/Baseline!B$76)</f>
        <v>1.7949606225654638E-6</v>
      </c>
      <c r="K557" s="40">
        <f>Baseline!B$33 * (C557 * Baseline!B$57*Baseline!B$58/Baseline!B$73 + Baseline!B$67*Baseline!B$59/Baseline!B$74 + Baseline!B$55*Baseline!B$68/Baseline!B$75 + Baseline!B$56*Baseline!B$60/Baseline!B$76)</f>
        <v>1.392928651733089E-8</v>
      </c>
      <c r="L557" s="1">
        <f>Baseline!B$33 * (C557 * Baseline!B$57*Baseline!B$61/Baseline!B$73 + Baseline!B$67*Baseline!B$62/Baseline!B$74 + Baseline!B$55*Baseline!B$63/Baseline!B$75 + Baseline!B$56*Baseline!B$69/Baseline!B$76)</f>
        <v>1.462942777098672E-8</v>
      </c>
      <c r="M557" s="40">
        <f>Baseline!B$33 * (C557 * Baseline!B$58*Baseline!B$66/Baseline!B$73 + Baseline!B$59*Baseline!B$52/Baseline!B$74 + Baseline!B$68*Baseline!B$53/Baseline!B$75 + Baseline!B$60*Baseline!B$54/Baseline!B$76)</f>
        <v>1.0858294018404883E-7</v>
      </c>
      <c r="N557" s="1">
        <f>Baseline!B$33 * (C557 * Baseline!B$58*Baseline!B$57/Baseline!B$73 + Baseline!B$59*Baseline!B$67/Baseline!B$74 + Baseline!B$68*Baseline!B$55/Baseline!B$75 + Baseline!B$60*Baseline!B$56/Baseline!B$76)</f>
        <v>1.392928651733089E-8</v>
      </c>
      <c r="O557" s="1">
        <f>Baseline!B$33 * (C557 * Baseline!B$58*Baseline!B$58/Baseline!B$73 + Baseline!B$59*Baseline!B$59/Baseline!B$74 + Baseline!B$68*Baseline!B$68/Baseline!B$75 + Baseline!B$60*Baseline!B$60/Baseline!B$76)</f>
        <v>1.325016981116266E-6</v>
      </c>
      <c r="P557" s="40">
        <f>Baseline!B$33 * (C557 * Baseline!B$58*Baseline!B$61/Baseline!B$73 + Baseline!B$59*Baseline!B$62/Baseline!B$74 + Baseline!B$68*Baseline!B$63/Baseline!B$75 + Baseline!B$60*Baseline!B$69/Baseline!B$76)</f>
        <v>1.6489925985442369E-9</v>
      </c>
      <c r="Q557" s="40">
        <f>Baseline!B$33 * (C557 * Baseline!B$61*Baseline!B$66/Baseline!B$73 + Baseline!B$62*Baseline!B$52/Baseline!B$74 + Baseline!B$63*Baseline!B$53/Baseline!B$75 + Baseline!B$69*Baseline!B$54/Baseline!B$76)</f>
        <v>1.7477290165587598E-9</v>
      </c>
      <c r="R557" s="40">
        <f>Baseline!B$33 * (C557 * Baseline!B$61*Baseline!B$57/Baseline!B$73 + Baseline!B$62*Baseline!B$67/Baseline!B$74 + Baseline!B$63*Baseline!B$55/Baseline!B$75 + Baseline!B$69*Baseline!B$56/Baseline!B$76)</f>
        <v>1.462942777098672E-8</v>
      </c>
      <c r="S557" s="40">
        <f>Baseline!B$33 * (C557 * Baseline!B$61*Baseline!B$58/Baseline!B$73 + Baseline!B$62*Baseline!B$59/Baseline!B$74 + Baseline!B$63*Baseline!B$68/Baseline!B$75 + Baseline!B$69*Baseline!B$60/Baseline!B$76)</f>
        <v>1.6489925985442369E-9</v>
      </c>
      <c r="T557" s="40">
        <f>Baseline!B$33 * (C557 * Baseline!B$61*Baseline!B$61/Baseline!B$73 + Baseline!B$62*Baseline!B$62/Baseline!B$74 + Baseline!B$63*Baseline!B$63/Baseline!B$75 + Baseline!B$69*Baseline!B$69/Baseline!B$76)</f>
        <v>9.8551805223616607E-8</v>
      </c>
      <c r="U557" s="40"/>
      <c r="V557" s="40">
        <f>E557 * ( Baseline!B$87 * Baseline!B$7 )</f>
        <v>0.21915271061035363</v>
      </c>
      <c r="W557" s="40">
        <f>F557 * ( Baseline!D$87 * Baseline!B$11 )</f>
        <v>7.2732286221005409E-4</v>
      </c>
      <c r="X557" s="40">
        <f>G557 * ( Baseline!F$87 * Baseline!B$16 )</f>
        <v>3.7716034445300587E-3</v>
      </c>
      <c r="Y557" s="40">
        <f>H557 * ( Baseline!H$87 * Baseline!B$18 )</f>
        <v>6.1462992241999206E-4</v>
      </c>
      <c r="Z557" s="48">
        <f t="shared" si="0"/>
        <v>0.22426626683951373</v>
      </c>
      <c r="AA557" s="40">
        <f>I557 * ( Baseline!B$87 * Baseline!B$7 )</f>
        <v>4.0922911279741799E-4</v>
      </c>
      <c r="AB557" s="1">
        <f>J557 * ( Baseline!D$87 * Baseline!B$11 )</f>
        <v>3.3110912877473947E-2</v>
      </c>
      <c r="AC557" s="1">
        <f>K557 * ( Baseline!F$87 * Baseline!B$16 )</f>
        <v>4.8383056232924657E-4</v>
      </c>
      <c r="AD557" s="1">
        <f>L557 * ( Baseline!F$87 * Baseline!B$16 )</f>
        <v>5.0814980768648221E-4</v>
      </c>
      <c r="AE557" s="48">
        <f t="shared" si="1"/>
        <v>3.4512122360287091E-2</v>
      </c>
      <c r="AF557" s="48">
        <f>M557 * ( Baseline!B$87 * Baseline!B$7 )</f>
        <v>1.1269823361702428E-3</v>
      </c>
      <c r="AG557" s="48">
        <f>N557 * ( Baseline!D$87 * Baseline!B$11 )</f>
        <v>2.5694791658522573E-4</v>
      </c>
      <c r="AH557" s="48">
        <f>O557 * ( Baseline!F$87 * Baseline!B$16 )</f>
        <v>4.6024159979166479E-2</v>
      </c>
      <c r="AI557" s="48">
        <f>P557 * ( Baseline!H$87 * Baseline!B$18 )</f>
        <v>5.7990694398951182E-4</v>
      </c>
      <c r="AJ557" s="48">
        <f t="shared" si="2"/>
        <v>4.7987997175911457E-2</v>
      </c>
      <c r="AK557" s="48">
        <f>Q557 * ( Baseline!B$87 * Baseline!B$7 )</f>
        <v>1.8139679462863368E-5</v>
      </c>
      <c r="AL557" s="48">
        <f>R557 * ( Baseline!D$87 * Baseline!B$11 )</f>
        <v>2.6986313921478403E-4</v>
      </c>
      <c r="AM557" s="48">
        <f>S557 * ( Baseline!F$87 * Baseline!B$16 )</f>
        <v>5.7277378510216992E-5</v>
      </c>
      <c r="AN557" s="48">
        <f>T557 * ( Baseline!H$87 * Baseline!B$18 )</f>
        <v>3.4658055010271749E-2</v>
      </c>
      <c r="AO557" s="48">
        <f t="shared" si="3"/>
        <v>3.5003335207459615E-2</v>
      </c>
      <c r="AP557" s="48"/>
      <c r="AQ557" s="48">
        <f>V557 * ( (1-Baseline!B$88-Baseline!B$87) + (1-B557)*Baseline!B$88 )</f>
        <v>0.16035656438710305</v>
      </c>
      <c r="AR557" s="48">
        <f>W557 * ( (1-Baseline!B$88-Baseline!B$87) + (1-B557)*Baseline!B$88 )</f>
        <v>5.321905216658019E-4</v>
      </c>
      <c r="AS557" s="48">
        <f>X557 * ( (1-Baseline!B$88-Baseline!B$87) + (1-B557)*Baseline!B$88 )</f>
        <v>2.7597257132298087E-3</v>
      </c>
      <c r="AT557" s="48">
        <f>Y557 * ( (1-Baseline!B$88-Baseline!B$87) + (1-B557)*Baseline!B$88 )</f>
        <v>4.4973179868177846E-4</v>
      </c>
      <c r="AU557" s="48">
        <f t="shared" si="4"/>
        <v>0.16409821242068043</v>
      </c>
      <c r="AV557" s="48">
        <f>AA557 * ( (1-Baseline!D$88-Baseline!D$87) + (1-B557)*Baseline!D$88 )</f>
        <v>3.5485154826755006E-4</v>
      </c>
      <c r="AW557" s="48">
        <f>AB557 * ( (1-Baseline!D$88-Baseline!D$87) + (1-B557)*Baseline!D$88 )</f>
        <v>2.8711199500950371E-2</v>
      </c>
      <c r="AX557" s="48">
        <f>AC557 * ( (1-Baseline!D$88-Baseline!D$87) + (1-B557)*Baseline!D$88 )</f>
        <v>4.195401030197082E-4</v>
      </c>
      <c r="AY557" s="48">
        <f>AD557 * ( (1-Baseline!D$88-Baseline!D$87) + (1-B557)*Baseline!D$88 )</f>
        <v>4.4062785459418011E-4</v>
      </c>
      <c r="AZ557" s="48">
        <f t="shared" si="5"/>
        <v>2.9926219006831806E-2</v>
      </c>
      <c r="BA557" s="48">
        <f>AF557 * ( (1-Baseline!F$88-Baseline!F$87) + (1-Baseline!B$36)*Baseline!F$88 )</f>
        <v>8.1101255254286417E-4</v>
      </c>
      <c r="BB557" s="48">
        <f>AG557 * ( (1-Baseline!F$88-Baseline!F$87) + (1-Baseline!B$36)*Baseline!F$88 )</f>
        <v>1.8490794310805917E-4</v>
      </c>
      <c r="BC557" s="48">
        <f>AH557 * ( (1-Baseline!F$88-Baseline!F$87) + (1-Baseline!B$36)*Baseline!F$88 )</f>
        <v>3.3120458294127533E-2</v>
      </c>
      <c r="BD557" s="48">
        <f>AI557 * ( (1-Baseline!F$88-Baseline!F$87) + (1-Baseline!B$36)*Baseline!F$88 )</f>
        <v>4.1731959391706042E-4</v>
      </c>
      <c r="BE557" s="48">
        <f t="shared" si="6"/>
        <v>3.4533698383695514E-2</v>
      </c>
      <c r="BF557" s="48">
        <f>AK557 * ( (1-Baseline!H$88-Baseline!H$87) + (1-Baseline!B$36)*Baseline!H$88 )</f>
        <v>1.4372430832015902E-5</v>
      </c>
      <c r="BG557" s="48">
        <f>AL557 * ( (1-Baseline!H$88-Baseline!H$87) + (1-Baseline!B$36)*Baseline!H$88 )</f>
        <v>2.1381796246265766E-4</v>
      </c>
      <c r="BH557" s="48">
        <f>AM557 * ( (1-Baseline!H$88-Baseline!H$87) + (1-Baseline!B$36)*Baseline!H$88 )</f>
        <v>4.5382012541215123E-5</v>
      </c>
      <c r="BI557" s="48">
        <f>AN557 * ( (1-Baseline!H$88-Baseline!H$87) + (1-Baseline!B$36)*Baseline!H$88 )</f>
        <v>2.746027014573851E-2</v>
      </c>
      <c r="BJ557" s="48">
        <f t="shared" si="7"/>
        <v>2.7733842551574399E-2</v>
      </c>
      <c r="BK557" s="48"/>
      <c r="BL557" s="48">
        <f t="shared" si="18"/>
        <v>0.97719872764984583</v>
      </c>
      <c r="BM557" s="48">
        <f t="shared" si="19"/>
        <v>3.2431219927093655E-3</v>
      </c>
      <c r="BN557" s="48">
        <f t="shared" si="20"/>
        <v>1.6817524533143634E-2</v>
      </c>
      <c r="BO557" s="48">
        <f t="shared" si="21"/>
        <v>2.7406258243011859E-3</v>
      </c>
      <c r="BP557" s="48">
        <f t="shared" si="8"/>
        <v>1</v>
      </c>
      <c r="BQ557" s="48">
        <f t="shared" si="22"/>
        <v>1.1857546995380257E-2</v>
      </c>
      <c r="BR557" s="48">
        <f t="shared" si="23"/>
        <v>0.95939949829264892</v>
      </c>
      <c r="BS557" s="48">
        <f t="shared" si="24"/>
        <v>1.4019148323546388E-2</v>
      </c>
      <c r="BT557" s="48">
        <f t="shared" si="25"/>
        <v>1.4723806388424474E-2</v>
      </c>
      <c r="BU557" s="48">
        <f t="shared" si="9"/>
        <v>1</v>
      </c>
      <c r="BV557" s="48">
        <f t="shared" si="26"/>
        <v>2.3484671219743139E-2</v>
      </c>
      <c r="BW557" s="48">
        <f t="shared" si="27"/>
        <v>5.3544205156827408E-3</v>
      </c>
      <c r="BX557" s="48">
        <f t="shared" si="28"/>
        <v>0.95907649178301679</v>
      </c>
      <c r="BY557" s="48">
        <f t="shared" si="29"/>
        <v>1.2084416481557347E-2</v>
      </c>
      <c r="BZ557" s="48">
        <f t="shared" si="10"/>
        <v>1</v>
      </c>
      <c r="CA557" s="48">
        <f t="shared" si="30"/>
        <v>5.182271733636854E-4</v>
      </c>
      <c r="CB557" s="48">
        <f t="shared" si="31"/>
        <v>7.7096407418134564E-3</v>
      </c>
      <c r="CC557" s="48">
        <f t="shared" si="32"/>
        <v>1.6363405992812514E-3</v>
      </c>
      <c r="CD557" s="48">
        <f t="shared" si="33"/>
        <v>0.99013579148554154</v>
      </c>
      <c r="CE557" s="48">
        <f t="shared" si="11"/>
        <v>0.99999999999999989</v>
      </c>
      <c r="CF557" s="48"/>
      <c r="CG557" s="48">
        <f t="shared" si="34"/>
        <v>0.97719872764984583</v>
      </c>
      <c r="CH557" s="48">
        <f t="shared" si="35"/>
        <v>3.2431219927093655E-3</v>
      </c>
      <c r="CI557" s="48">
        <f t="shared" si="36"/>
        <v>1.6817524533143634E-2</v>
      </c>
      <c r="CJ557" s="48">
        <f t="shared" si="37"/>
        <v>2.7406258243011859E-3</v>
      </c>
      <c r="CK557" s="48">
        <f t="shared" si="12"/>
        <v>1</v>
      </c>
      <c r="CL557" s="48">
        <f t="shared" si="38"/>
        <v>1.1857546995380257E-2</v>
      </c>
      <c r="CM557" s="48">
        <f t="shared" si="39"/>
        <v>0.95939949829264892</v>
      </c>
      <c r="CN557" s="48">
        <f t="shared" si="40"/>
        <v>1.4019148323546388E-2</v>
      </c>
      <c r="CO557" s="48">
        <f t="shared" si="41"/>
        <v>1.4723806388424474E-2</v>
      </c>
      <c r="CP557" s="48">
        <f t="shared" si="13"/>
        <v>1</v>
      </c>
      <c r="CQ557" s="48">
        <f t="shared" si="42"/>
        <v>2.3484671219743139E-2</v>
      </c>
      <c r="CR557" s="48">
        <f t="shared" si="43"/>
        <v>5.3544205156827408E-3</v>
      </c>
      <c r="CS557" s="48">
        <f t="shared" si="44"/>
        <v>0.95907649178301679</v>
      </c>
      <c r="CT557" s="48">
        <f t="shared" si="45"/>
        <v>1.2084416481557347E-2</v>
      </c>
      <c r="CU557" s="48">
        <f t="shared" si="14"/>
        <v>1</v>
      </c>
      <c r="CV557" s="48">
        <f t="shared" si="46"/>
        <v>5.182271733636854E-4</v>
      </c>
      <c r="CW557" s="48">
        <f t="shared" si="47"/>
        <v>7.7096407418134564E-3</v>
      </c>
      <c r="CX557" s="48">
        <f t="shared" si="48"/>
        <v>1.6363405992812514E-3</v>
      </c>
      <c r="CY557" s="48">
        <f t="shared" si="49"/>
        <v>0.99013579148554154</v>
      </c>
      <c r="CZ557" s="48">
        <f t="shared" si="15"/>
        <v>0.99999999999999989</v>
      </c>
      <c r="DA557" s="48"/>
      <c r="DB557" s="48">
        <f>(AQ557*Baseline!B$7 + AV557*Baseline!B$11 + BA557*Baseline!B$16 + BF557*Baseline!B$18)</f>
        <v>81909.103514093498</v>
      </c>
      <c r="DC557" s="48">
        <f>(AR557*Baseline!B$7 + AW557*Baseline!B$11 + BB557*Baseline!B$16 + BG557*Baseline!B$18)</f>
        <v>72241.205856112691</v>
      </c>
      <c r="DD557" s="48">
        <f>(AS557*Baseline!B$7 + AX557*Baseline!B$11 + BC557*Baseline!B$16 + BH557*Baseline!B$18)</f>
        <v>115276.10093539539</v>
      </c>
      <c r="DE557" s="48">
        <f>(AT557*Baseline!B$7 + AY557*Baseline!B$11 + BD557*Baseline!B$16 + BI557*Baseline!B$18)</f>
        <v>1259989.3476345923</v>
      </c>
      <c r="DF557" s="48">
        <f t="shared" si="16"/>
        <v>1529415.7579401939</v>
      </c>
      <c r="DG557" s="48"/>
      <c r="DH557" s="48">
        <f t="shared" si="50"/>
        <v>5.3555812465544417E-2</v>
      </c>
      <c r="DI557" s="48">
        <f t="shared" si="51"/>
        <v>4.723451127076566E-2</v>
      </c>
      <c r="DJ557" s="48">
        <f t="shared" si="52"/>
        <v>7.5372638431977723E-2</v>
      </c>
      <c r="DK557" s="48">
        <f t="shared" si="53"/>
        <v>0.82383703783171225</v>
      </c>
      <c r="DL557" s="48">
        <f t="shared" si="17"/>
        <v>1</v>
      </c>
      <c r="DM557" s="48"/>
      <c r="DN557" s="48">
        <f>DH557 / (Baseline!B$7/Baseline!B$17)</f>
        <v>5.7167307270025063</v>
      </c>
      <c r="DO557" s="48">
        <f>DI557 / (Baseline!B$11/Baseline!B$17)</f>
        <v>1.1402637097568304</v>
      </c>
      <c r="DP557" s="48">
        <f>DJ557 / (Baseline!B$16/Baseline!B$17)</f>
        <v>1.1647350449678999</v>
      </c>
      <c r="DQ557" s="48">
        <f>DK557 / (Baseline!B$18/Baseline!B$17)</f>
        <v>0.93142050137933619</v>
      </c>
      <c r="DR557" s="71"/>
      <c r="DS557" s="48">
        <f>(AU557*Baseline!B$34)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3.7144263113102066E-2</v>
      </c>
      <c r="DT557" s="48">
        <f>(AZ557*Baseline!B$34) + (Baseline!D$88*(1-Baseline!D$89)*Baseline!B$35) + (Baseline!D$88*Baseline!D$89*((1-Baseline!D$90)*Baseline!B$40 + Baseline!D$90*Baseline!B$41))</f>
        <v>1.0902500851024774E-2</v>
      </c>
      <c r="DU557" s="48">
        <f>(BE557*Baseline!B$34) + (Baseline!F$88*(1-Baseline!F$89)*Baseline!B$35) + (Baseline!F$88*Baseline!F$89*((1-Baseline!F$90)*Baseline!B$40 + Baseline!F$90*Baseline!B$41))</f>
        <v>1.291069475755433E-2</v>
      </c>
      <c r="DV557" s="48">
        <f>(BJ557*Baseline!B$34) + (Baseline!H$88*(1-Baseline!H$89)*Baseline!B$35) + (Baseline!H$88*Baseline!H$89*((1-Baseline!H$90)*Baseline!B$40 + Baseline!H$90*Baseline!B$41))</f>
        <v>9.3050763827361611E-3</v>
      </c>
      <c r="DW557" s="48">
        <f>( DS557*Baseline!B$7 + DT557*Baseline!B$11 + DU557*Baseline!B$16 + DV557*Baseline!B$18 ) / Baseline!B$17</f>
        <v>9.865380834156539E-3</v>
      </c>
    </row>
    <row r="558" spans="1:127">
      <c r="A558" s="7" t="s">
        <v>868</v>
      </c>
      <c r="B558" s="1">
        <f>MIN( MAX( NORMINV( MCrands!B558, (B$5+B$4)/2, (B$5-B$4)/3.29 ), 0 ), 1 )</f>
        <v>0.69514649749188551</v>
      </c>
      <c r="C558" s="1">
        <f>MAX( NORMINV( MCrands!C558, (C$5+C$4)/2, (C$5-C$4)/3.29 ), 0 )</f>
        <v>2.1801796704209822</v>
      </c>
      <c r="D558" s="40"/>
      <c r="E558" s="40">
        <f>Baseline!B$33 * (C558 * Baseline!B$66*Baseline!B$66/Baseline!B$73 + Baseline!B$52*Baseline!B$52/Baseline!B$74 + Baseline!B$53*Baseline!B$53/Baseline!B$75 + Baseline!B$54*Baseline!B$54/Baseline!B$76)</f>
        <v>1.8252341679952446E-5</v>
      </c>
      <c r="F558" s="40">
        <f>Baseline!B$33 * (C558 * Baseline!B$66*Baseline!B$57/Baseline!B$73 + Baseline!B$52*Baseline!B$67/Baseline!B$74 + Baseline!B$53*Baseline!B$55/Baseline!B$75 + Baseline!B$54*Baseline!B$56/Baseline!B$76)</f>
        <v>3.9045730629001258E-8</v>
      </c>
      <c r="G558" s="1">
        <f>Baseline!B$33 * (C558 * Baseline!B$66*Baseline!B$58/Baseline!B$73 + Baseline!B$52*Baseline!B$59/Baseline!B$74 + Baseline!B$53*Baseline!B$68/Baseline!B$75 + Baseline!B$54*Baseline!B$60/Baseline!B$76)</f>
        <v>1.076417970049459E-7</v>
      </c>
      <c r="H558" s="40">
        <f>Baseline!B$33 * (C558 * Baseline!B$66*Baseline!B$61/Baseline!B$73 + Baseline!B$52*Baseline!B$62/Baseline!B$74 + Baseline!B$53*Baseline!B$63/Baseline!B$75 + Baseline!B$54*Baseline!B$69/Baseline!B$76)</f>
        <v>1.6536146986484662E-9</v>
      </c>
      <c r="I558" s="40">
        <f>Baseline!B$33 * (C558 * Baseline!B$57*Baseline!B$66/Baseline!B$73 + Baseline!B$67*Baseline!B$52/Baseline!B$74 + Baseline!B$55*Baseline!B$53/Baseline!B$75 + Baseline!B$56*Baseline!B$54/Baseline!B$76)</f>
        <v>3.9045730629001258E-8</v>
      </c>
      <c r="J558" s="1">
        <f>Baseline!B$33 * (C558 * Baseline!B$57*Baseline!B$57/Baseline!B$73 + Baseline!B$67*Baseline!B$67/Baseline!B$74 + Baseline!B$55*Baseline!B$55/Baseline!B$75 + Baseline!B$56*Baseline!B$56/Baseline!B$76)</f>
        <v>1.794960571366814E-6</v>
      </c>
      <c r="K558" s="40">
        <f>Baseline!B$33 * (C558 * Baseline!B$57*Baseline!B$58/Baseline!B$73 + Baseline!B$67*Baseline!B$59/Baseline!B$74 + Baseline!B$55*Baseline!B$68/Baseline!B$75 + Baseline!B$56*Baseline!B$60/Baseline!B$76)</f>
        <v>1.3929160653983637E-8</v>
      </c>
      <c r="L558" s="1">
        <f>Baseline!B$33 * (C558 * Baseline!B$57*Baseline!B$61/Baseline!B$73 + Baseline!B$67*Baseline!B$62/Baseline!B$74 + Baseline!B$55*Baseline!B$63/Baseline!B$75 + Baseline!B$56*Baseline!B$69/Baseline!B$76)</f>
        <v>1.4629415184651994E-8</v>
      </c>
      <c r="M558" s="40">
        <f>Baseline!B$33 * (C558 * Baseline!B$58*Baseline!B$66/Baseline!B$73 + Baseline!B$59*Baseline!B$52/Baseline!B$74 + Baseline!B$68*Baseline!B$53/Baseline!B$75 + Baseline!B$60*Baseline!B$54/Baseline!B$76)</f>
        <v>1.076417970049459E-7</v>
      </c>
      <c r="N558" s="1">
        <f>Baseline!B$33 * (C558 * Baseline!B$58*Baseline!B$57/Baseline!B$73 + Baseline!B$59*Baseline!B$67/Baseline!B$74 + Baseline!B$68*Baseline!B$55/Baseline!B$75 + Baseline!B$60*Baseline!B$56/Baseline!B$76)</f>
        <v>1.3929160653983637E-8</v>
      </c>
      <c r="O558" s="1">
        <f>Baseline!B$33 * (C558 * Baseline!B$58*Baseline!B$58/Baseline!B$73 + Baseline!B$59*Baseline!B$59/Baseline!B$74 + Baseline!B$68*Baseline!B$68/Baseline!B$75 + Baseline!B$60*Baseline!B$60/Baseline!B$76)</f>
        <v>1.3250166717022039E-6</v>
      </c>
      <c r="P558" s="40">
        <f>Baseline!B$33 * (C558 * Baseline!B$58*Baseline!B$61/Baseline!B$73 + Baseline!B$59*Baseline!B$62/Baseline!B$74 + Baseline!B$68*Baseline!B$63/Baseline!B$75 + Baseline!B$60*Baseline!B$69/Baseline!B$76)</f>
        <v>1.6489616571380366E-9</v>
      </c>
      <c r="Q558" s="40">
        <f>Baseline!B$33 * (C558 * Baseline!B$61*Baseline!B$66/Baseline!B$73 + Baseline!B$62*Baseline!B$52/Baseline!B$74 + Baseline!B$63*Baseline!B$53/Baseline!B$75 + Baseline!B$69*Baseline!B$54/Baseline!B$76)</f>
        <v>1.653614698648466E-9</v>
      </c>
      <c r="R558" s="40">
        <f>Baseline!B$33 * (C558 * Baseline!B$61*Baseline!B$57/Baseline!B$73 + Baseline!B$62*Baseline!B$67/Baseline!B$74 + Baseline!B$63*Baseline!B$55/Baseline!B$75 + Baseline!B$69*Baseline!B$56/Baseline!B$76)</f>
        <v>1.4629415184651994E-8</v>
      </c>
      <c r="S558" s="40">
        <f>Baseline!B$33 * (C558 * Baseline!B$61*Baseline!B$58/Baseline!B$73 + Baseline!B$62*Baseline!B$59/Baseline!B$74 + Baseline!B$63*Baseline!B$68/Baseline!B$75 + Baseline!B$69*Baseline!B$60/Baseline!B$76)</f>
        <v>1.6489616571380366E-9</v>
      </c>
      <c r="T558" s="40">
        <f>Baseline!B$33 * (C558 * Baseline!B$61*Baseline!B$61/Baseline!B$73 + Baseline!B$62*Baseline!B$62/Baseline!B$74 + Baseline!B$63*Baseline!B$63/Baseline!B$75 + Baseline!B$69*Baseline!B$69/Baseline!B$76)</f>
        <v>9.8551802129475992E-8</v>
      </c>
      <c r="U558" s="40"/>
      <c r="V558" s="40">
        <f>E558 * ( Baseline!B$87 * Baseline!B$7 )</f>
        <v>0.18944105429622643</v>
      </c>
      <c r="W558" s="40">
        <f>F558 * ( Baseline!D$87 * Baseline!B$11 )</f>
        <v>7.2026080619327112E-4</v>
      </c>
      <c r="X558" s="40">
        <f>G558 * ( Baseline!F$87 * Baseline!B$16 )</f>
        <v>3.7389130527421409E-3</v>
      </c>
      <c r="Y558" s="40">
        <f>H558 * ( Baseline!H$87 * Baseline!B$18 )</f>
        <v>5.8153241395743262E-4</v>
      </c>
      <c r="Z558" s="48">
        <f t="shared" si="0"/>
        <v>0.19448176056911928</v>
      </c>
      <c r="AA558" s="40">
        <f>I558 * ( Baseline!B$87 * Baseline!B$7 )</f>
        <v>4.0525563819840404E-4</v>
      </c>
      <c r="AB558" s="1">
        <f>J558 * ( Baseline!D$87 * Baseline!B$11 )</f>
        <v>3.3110911933033157E-2</v>
      </c>
      <c r="AC558" s="1">
        <f>K558 * ( Baseline!F$87 * Baseline!B$16 )</f>
        <v>4.8382619049483835E-4</v>
      </c>
      <c r="AD558" s="1">
        <f>L558 * ( Baseline!F$87 * Baseline!B$16 )</f>
        <v>5.0814937050304128E-4</v>
      </c>
      <c r="AE558" s="48">
        <f t="shared" si="1"/>
        <v>3.4508143132229441E-2</v>
      </c>
      <c r="AF558" s="48">
        <f>M558 * ( Baseline!B$87 * Baseline!B$7 )</f>
        <v>1.1172142111143335E-3</v>
      </c>
      <c r="AG558" s="48">
        <f>N558 * ( Baseline!D$87 * Baseline!B$11 )</f>
        <v>2.5694559483494721E-4</v>
      </c>
      <c r="AH558" s="48">
        <f>O558 * ( Baseline!F$87 * Baseline!B$16 )</f>
        <v>4.6024149231740225E-2</v>
      </c>
      <c r="AI558" s="48">
        <f>P558 * ( Baseline!H$87 * Baseline!B$18 )</f>
        <v>5.7989606271792329E-4</v>
      </c>
      <c r="AJ558" s="48">
        <f t="shared" si="2"/>
        <v>4.7978205100407428E-2</v>
      </c>
      <c r="AK558" s="48">
        <f>Q558 * ( Baseline!B$87 * Baseline!B$7 )</f>
        <v>1.7162866957272427E-5</v>
      </c>
      <c r="AL558" s="48">
        <f>R558 * ( Baseline!D$87 * Baseline!B$11 )</f>
        <v>2.6986290703975618E-4</v>
      </c>
      <c r="AM558" s="48">
        <f>S558 * ( Baseline!F$87 * Baseline!B$16 )</f>
        <v>5.7276303767591625E-5</v>
      </c>
      <c r="AN558" s="48">
        <f>T558 * ( Baseline!H$87 * Baseline!B$18 )</f>
        <v>3.4658053922144591E-2</v>
      </c>
      <c r="AO558" s="48">
        <f t="shared" si="3"/>
        <v>3.500235599990921E-2</v>
      </c>
      <c r="AP558" s="48"/>
      <c r="AQ558" s="48">
        <f>V558 * ( (1-Baseline!B$88-Baseline!B$87) + (1-B558)*Baseline!B$88 )</f>
        <v>6.8183551750366375E-2</v>
      </c>
      <c r="AR558" s="48">
        <f>W558 * ( (1-Baseline!B$88-Baseline!B$87) + (1-B558)*Baseline!B$88 )</f>
        <v>2.5923599367245369E-4</v>
      </c>
      <c r="AS558" s="48">
        <f>X558 * ( (1-Baseline!B$88-Baseline!B$87) + (1-B558)*Baseline!B$88 )</f>
        <v>1.3457081548075096E-3</v>
      </c>
      <c r="AT558" s="48">
        <f>Y558 * ( (1-Baseline!B$88-Baseline!B$87) + (1-B558)*Baseline!B$88 )</f>
        <v>2.0930492383968916E-4</v>
      </c>
      <c r="AU558" s="48">
        <f t="shared" si="4"/>
        <v>6.9997800822686043E-2</v>
      </c>
      <c r="AV558" s="48">
        <f>AA558 * ( (1-Baseline!D$88-Baseline!D$87) + (1-B558)*Baseline!D$88 )</f>
        <v>2.7556279850873486E-4</v>
      </c>
      <c r="AW558" s="48">
        <f>AB558 * ( (1-Baseline!D$88-Baseline!D$87) + (1-B558)*Baseline!D$88 )</f>
        <v>2.2514518475313373E-2</v>
      </c>
      <c r="AX558" s="48">
        <f>AC558 * ( (1-Baseline!D$88-Baseline!D$87) + (1-B558)*Baseline!D$88 )</f>
        <v>3.2898863452531467E-4</v>
      </c>
      <c r="AY558" s="48">
        <f>AD558 * ( (1-Baseline!D$88-Baseline!D$87) + (1-B558)*Baseline!D$88 )</f>
        <v>3.4552773458938508E-4</v>
      </c>
      <c r="AZ558" s="48">
        <f t="shared" si="5"/>
        <v>2.3464597642936805E-2</v>
      </c>
      <c r="BA558" s="48">
        <f>AF558 * ( (1-Baseline!F$88-Baseline!F$87) + (1-Baseline!B$36)*Baseline!F$88 )</f>
        <v>8.0398309717263016E-4</v>
      </c>
      <c r="BB558" s="48">
        <f>AG558 * ( (1-Baseline!F$88-Baseline!F$87) + (1-Baseline!B$36)*Baseline!F$88 )</f>
        <v>1.8490627230226275E-4</v>
      </c>
      <c r="BC558" s="48">
        <f>AH558 * ( (1-Baseline!F$88-Baseline!F$87) + (1-Baseline!B$36)*Baseline!F$88 )</f>
        <v>3.3120450559935684E-2</v>
      </c>
      <c r="BD558" s="48">
        <f>AI558 * ( (1-Baseline!F$88-Baseline!F$87) + (1-Baseline!B$36)*Baseline!F$88 )</f>
        <v>4.1731176340582463E-4</v>
      </c>
      <c r="BE558" s="48">
        <f t="shared" si="6"/>
        <v>3.45266516928164E-2</v>
      </c>
      <c r="BF558" s="48">
        <f>AK558 * ( (1-Baseline!H$88-Baseline!H$87) + (1-Baseline!B$36)*Baseline!H$88 )</f>
        <v>1.3598482747586088E-5</v>
      </c>
      <c r="BG558" s="48">
        <f>AL558 * ( (1-Baseline!H$88-Baseline!H$87) + (1-Baseline!B$36)*Baseline!H$88 )</f>
        <v>2.138177785057396E-4</v>
      </c>
      <c r="BH558" s="48">
        <f>AM558 * ( (1-Baseline!H$88-Baseline!H$87) + (1-Baseline!B$36)*Baseline!H$88 )</f>
        <v>4.5381161001138194E-5</v>
      </c>
      <c r="BI558" s="48">
        <f>AN558 * ( (1-Baseline!H$88-Baseline!H$87) + (1-Baseline!B$36)*Baseline!H$88 )</f>
        <v>2.7460269283593599E-2</v>
      </c>
      <c r="BJ558" s="48">
        <f t="shared" si="7"/>
        <v>2.7733066705848061E-2</v>
      </c>
      <c r="BK558" s="48"/>
      <c r="BL558" s="48">
        <f t="shared" si="18"/>
        <v>0.9740813418279326</v>
      </c>
      <c r="BM558" s="48">
        <f t="shared" si="19"/>
        <v>3.7034876899794864E-3</v>
      </c>
      <c r="BN558" s="48">
        <f t="shared" si="20"/>
        <v>1.9225006200071507E-2</v>
      </c>
      <c r="BO558" s="48">
        <f t="shared" si="21"/>
        <v>2.9901642820163313E-3</v>
      </c>
      <c r="BP558" s="48">
        <f t="shared" si="8"/>
        <v>1</v>
      </c>
      <c r="BQ558" s="48">
        <f t="shared" si="22"/>
        <v>1.1743768322900833E-2</v>
      </c>
      <c r="BR558" s="48">
        <f t="shared" si="23"/>
        <v>0.95951010189559238</v>
      </c>
      <c r="BS558" s="48">
        <f t="shared" si="24"/>
        <v>1.402063821982241E-2</v>
      </c>
      <c r="BT558" s="48">
        <f t="shared" si="25"/>
        <v>1.4725491561684376E-2</v>
      </c>
      <c r="BU558" s="48">
        <f t="shared" si="9"/>
        <v>0.99999999999999989</v>
      </c>
      <c r="BV558" s="48">
        <f t="shared" si="26"/>
        <v>2.3285869256181202E-2</v>
      </c>
      <c r="BW558" s="48">
        <f t="shared" si="27"/>
        <v>5.3554649303203137E-3</v>
      </c>
      <c r="BX558" s="48">
        <f t="shared" si="28"/>
        <v>0.95927200976823102</v>
      </c>
      <c r="BY558" s="48">
        <f t="shared" si="29"/>
        <v>1.2086656045267498E-2</v>
      </c>
      <c r="BZ558" s="48">
        <f t="shared" si="10"/>
        <v>1</v>
      </c>
      <c r="CA558" s="48">
        <f t="shared" si="30"/>
        <v>4.9033462082715069E-4</v>
      </c>
      <c r="CB558" s="48">
        <f t="shared" si="31"/>
        <v>7.7098497895529139E-3</v>
      </c>
      <c r="CC558" s="48">
        <f t="shared" si="32"/>
        <v>1.6363556718222109E-3</v>
      </c>
      <c r="CD558" s="48">
        <f t="shared" si="33"/>
        <v>0.99016345991779775</v>
      </c>
      <c r="CE558" s="48">
        <f t="shared" si="11"/>
        <v>1</v>
      </c>
      <c r="CF558" s="48"/>
      <c r="CG558" s="48">
        <f t="shared" si="34"/>
        <v>0.9740813418279326</v>
      </c>
      <c r="CH558" s="48">
        <f t="shared" si="35"/>
        <v>3.7034876899794864E-3</v>
      </c>
      <c r="CI558" s="48">
        <f t="shared" si="36"/>
        <v>1.9225006200071507E-2</v>
      </c>
      <c r="CJ558" s="48">
        <f t="shared" si="37"/>
        <v>2.9901642820163313E-3</v>
      </c>
      <c r="CK558" s="48">
        <f t="shared" si="12"/>
        <v>1</v>
      </c>
      <c r="CL558" s="48">
        <f t="shared" si="38"/>
        <v>1.1743768322900833E-2</v>
      </c>
      <c r="CM558" s="48">
        <f t="shared" si="39"/>
        <v>0.95951010189559238</v>
      </c>
      <c r="CN558" s="48">
        <f t="shared" si="40"/>
        <v>1.402063821982241E-2</v>
      </c>
      <c r="CO558" s="48">
        <f t="shared" si="41"/>
        <v>1.4725491561684376E-2</v>
      </c>
      <c r="CP558" s="48">
        <f t="shared" si="13"/>
        <v>0.99999999999999989</v>
      </c>
      <c r="CQ558" s="48">
        <f t="shared" si="42"/>
        <v>2.3285869256181202E-2</v>
      </c>
      <c r="CR558" s="48">
        <f t="shared" si="43"/>
        <v>5.3554649303203137E-3</v>
      </c>
      <c r="CS558" s="48">
        <f t="shared" si="44"/>
        <v>0.95927200976823102</v>
      </c>
      <c r="CT558" s="48">
        <f t="shared" si="45"/>
        <v>1.2086656045267498E-2</v>
      </c>
      <c r="CU558" s="48">
        <f t="shared" si="14"/>
        <v>1</v>
      </c>
      <c r="CV558" s="48">
        <f t="shared" si="46"/>
        <v>4.9033462082715069E-4</v>
      </c>
      <c r="CW558" s="48">
        <f t="shared" si="47"/>
        <v>7.7098497895529139E-3</v>
      </c>
      <c r="CX558" s="48">
        <f t="shared" si="48"/>
        <v>1.6363556718222109E-3</v>
      </c>
      <c r="CY558" s="48">
        <f t="shared" si="49"/>
        <v>0.99016345991779775</v>
      </c>
      <c r="CZ558" s="48">
        <f t="shared" si="15"/>
        <v>1</v>
      </c>
      <c r="DA558" s="48"/>
      <c r="DB558" s="48">
        <f>(AQ558*Baseline!B$7 + AV558*Baseline!B$11 + BA558*Baseline!B$16 + BF558*Baseline!B$18)</f>
        <v>36976.163654411459</v>
      </c>
      <c r="DC558" s="48">
        <f>(AR558*Baseline!B$7 + AW558*Baseline!B$11 + BB558*Baseline!B$16 + BG558*Baseline!B$18)</f>
        <v>58819.69180872773</v>
      </c>
      <c r="DD558" s="48">
        <f>(AS558*Baseline!B$7 + AX558*Baseline!B$11 + BC558*Baseline!B$16 + BH558*Baseline!B$18)</f>
        <v>114396.04500186787</v>
      </c>
      <c r="DE558" s="48">
        <f>(AT558*Baseline!B$7 + AY558*Baseline!B$11 + BD558*Baseline!B$16 + BI558*Baseline!B$18)</f>
        <v>1259668.7275455177</v>
      </c>
      <c r="DF558" s="48">
        <f t="shared" si="16"/>
        <v>1469860.6280105249</v>
      </c>
      <c r="DG558" s="48"/>
      <c r="DH558" s="48">
        <f t="shared" si="50"/>
        <v>2.5156237911113495E-2</v>
      </c>
      <c r="DI558" s="48">
        <f t="shared" si="51"/>
        <v>4.001718985312297E-2</v>
      </c>
      <c r="DJ558" s="48">
        <f t="shared" si="52"/>
        <v>7.7827817700447138E-2</v>
      </c>
      <c r="DK558" s="48">
        <f t="shared" si="53"/>
        <v>0.85699875453531638</v>
      </c>
      <c r="DL558" s="48">
        <f t="shared" si="17"/>
        <v>1</v>
      </c>
      <c r="DM558" s="48"/>
      <c r="DN558" s="48">
        <f>DH558 / (Baseline!B$7/Baseline!B$17)</f>
        <v>2.6852629363950018</v>
      </c>
      <c r="DO558" s="48">
        <f>DI558 / (Baseline!B$11/Baseline!B$17)</f>
        <v>0.96603411633490877</v>
      </c>
      <c r="DP558" s="48">
        <f>DJ558 / (Baseline!B$16/Baseline!B$17)</f>
        <v>1.2026749843829934</v>
      </c>
      <c r="DQ558" s="48">
        <f>DK558 / (Baseline!B$18/Baseline!B$17)</f>
        <v>0.9689127497006359</v>
      </c>
      <c r="DR558" s="71"/>
      <c r="DS558" s="48">
        <f>(AU558*Baseline!B$34)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2.3029201373402908E-2</v>
      </c>
      <c r="DT558" s="48">
        <f>(AZ558*Baseline!B$34) + (Baseline!D$88*(1-Baseline!D$89)*Baseline!B$35) + (Baseline!D$88*Baseline!D$89*((1-Baseline!D$90)*Baseline!B$40 + Baseline!D$90*Baseline!B$41))</f>
        <v>9.9332576464405235E-3</v>
      </c>
      <c r="DU558" s="48">
        <f>(BE558*Baseline!B$34) + (Baseline!F$88*(1-Baseline!F$89)*Baseline!B$35) + (Baseline!F$88*Baseline!F$89*((1-Baseline!F$90)*Baseline!B$40 + Baseline!F$90*Baseline!B$41))</f>
        <v>1.2909637753922463E-2</v>
      </c>
      <c r="DV558" s="48">
        <f>(BJ558*Baseline!B$34) + (Baseline!H$88*(1-Baseline!H$89)*Baseline!B$35) + (Baseline!H$88*Baseline!H$89*((1-Baseline!H$90)*Baseline!B$40 + Baseline!H$90*Baseline!B$41))</f>
        <v>9.3049600058772095E-3</v>
      </c>
      <c r="DW558" s="48">
        <f>( DS558*Baseline!B$7 + DT558*Baseline!B$11 + DU558*Baseline!B$16 + DV558*Baseline!B$18 ) / Baseline!B$17</f>
        <v>9.692825824331449E-3</v>
      </c>
    </row>
    <row r="559" spans="1:127">
      <c r="A559" s="7" t="s">
        <v>869</v>
      </c>
      <c r="B559" s="1">
        <f>MIN( MAX( NORMINV( MCrands!B559, (B$5+B$4)/2, (B$5-B$4)/3.29 ), 0 ), 1 )</f>
        <v>0.74287415832138637</v>
      </c>
      <c r="C559" s="1">
        <f>MAX( NORMINV( MCrands!C559, (C$5+C$4)/2, (C$5-C$4)/3.29 ), 0 )</f>
        <v>2.2942480736558273</v>
      </c>
      <c r="D559" s="40"/>
      <c r="E559" s="40">
        <f>Baseline!B$33 * (C559 * Baseline!B$66*Baseline!B$66/Baseline!B$73 + Baseline!B$52*Baseline!B$52/Baseline!B$74 + Baseline!B$53*Baseline!B$53/Baseline!B$75 + Baseline!B$54*Baseline!B$54/Baseline!B$76)</f>
        <v>1.920687095257731E-5</v>
      </c>
      <c r="F559" s="40">
        <f>Baseline!B$33 * (C559 * Baseline!B$66*Baseline!B$57/Baseline!B$73 + Baseline!B$52*Baseline!B$67/Baseline!B$74 + Baseline!B$53*Baseline!B$55/Baseline!B$75 + Baseline!B$54*Baseline!B$56/Baseline!B$76)</f>
        <v>3.9173384159275393E-8</v>
      </c>
      <c r="G559" s="1">
        <f>Baseline!B$33 * (C559 * Baseline!B$66*Baseline!B$58/Baseline!B$73 + Baseline!B$52*Baseline!B$59/Baseline!B$74 + Baseline!B$53*Baseline!B$68/Baseline!B$75 + Baseline!B$54*Baseline!B$60/Baseline!B$76)</f>
        <v>1.0795561193353649E-7</v>
      </c>
      <c r="H559" s="40">
        <f>Baseline!B$33 * (C559 * Baseline!B$66*Baseline!B$61/Baseline!B$73 + Baseline!B$52*Baseline!B$62/Baseline!B$74 + Baseline!B$53*Baseline!B$63/Baseline!B$75 + Baseline!B$54*Baseline!B$69/Baseline!B$76)</f>
        <v>1.6849961915075247E-9</v>
      </c>
      <c r="I559" s="40">
        <f>Baseline!B$33 * (C559 * Baseline!B$57*Baseline!B$66/Baseline!B$73 + Baseline!B$67*Baseline!B$52/Baseline!B$74 + Baseline!B$55*Baseline!B$53/Baseline!B$75 + Baseline!B$56*Baseline!B$54/Baseline!B$76)</f>
        <v>3.9173384159275393E-8</v>
      </c>
      <c r="J559" s="1">
        <f>Baseline!B$33 * (C559 * Baseline!B$57*Baseline!B$57/Baseline!B$73 + Baseline!B$67*Baseline!B$67/Baseline!B$74 + Baseline!B$55*Baseline!B$55/Baseline!B$75 + Baseline!B$56*Baseline!B$56/Baseline!B$76)</f>
        <v>1.7949605884384998E-6</v>
      </c>
      <c r="K559" s="40">
        <f>Baseline!B$33 * (C559 * Baseline!B$57*Baseline!B$58/Baseline!B$73 + Baseline!B$67*Baseline!B$59/Baseline!B$74 + Baseline!B$55*Baseline!B$68/Baseline!B$75 + Baseline!B$56*Baseline!B$60/Baseline!B$76)</f>
        <v>1.3929202621877796E-8</v>
      </c>
      <c r="L559" s="1">
        <f>Baseline!B$33 * (C559 * Baseline!B$57*Baseline!B$61/Baseline!B$73 + Baseline!B$67*Baseline!B$62/Baseline!B$74 + Baseline!B$55*Baseline!B$63/Baseline!B$75 + Baseline!B$56*Baseline!B$69/Baseline!B$76)</f>
        <v>1.462941938144141E-8</v>
      </c>
      <c r="M559" s="40">
        <f>Baseline!B$33 * (C559 * Baseline!B$58*Baseline!B$66/Baseline!B$73 + Baseline!B$59*Baseline!B$52/Baseline!B$74 + Baseline!B$68*Baseline!B$53/Baseline!B$75 + Baseline!B$60*Baseline!B$54/Baseline!B$76)</f>
        <v>1.0795561193353649E-7</v>
      </c>
      <c r="N559" s="1">
        <f>Baseline!B$33 * (C559 * Baseline!B$58*Baseline!B$57/Baseline!B$73 + Baseline!B$59*Baseline!B$67/Baseline!B$74 + Baseline!B$68*Baseline!B$55/Baseline!B$75 + Baseline!B$60*Baseline!B$56/Baseline!B$76)</f>
        <v>1.3929202621877796E-8</v>
      </c>
      <c r="O559" s="1">
        <f>Baseline!B$33 * (C559 * Baseline!B$58*Baseline!B$58/Baseline!B$73 + Baseline!B$59*Baseline!B$59/Baseline!B$74 + Baseline!B$68*Baseline!B$68/Baseline!B$75 + Baseline!B$60*Baseline!B$60/Baseline!B$76)</f>
        <v>1.3250167748732771E-6</v>
      </c>
      <c r="P559" s="40">
        <f>Baseline!B$33 * (C559 * Baseline!B$58*Baseline!B$61/Baseline!B$73 + Baseline!B$59*Baseline!B$62/Baseline!B$74 + Baseline!B$68*Baseline!B$63/Baseline!B$75 + Baseline!B$60*Baseline!B$69/Baseline!B$76)</f>
        <v>1.6489719742453511E-9</v>
      </c>
      <c r="Q559" s="40">
        <f>Baseline!B$33 * (C559 * Baseline!B$61*Baseline!B$66/Baseline!B$73 + Baseline!B$62*Baseline!B$52/Baseline!B$74 + Baseline!B$63*Baseline!B$53/Baseline!B$75 + Baseline!B$69*Baseline!B$54/Baseline!B$76)</f>
        <v>1.6849961915075247E-9</v>
      </c>
      <c r="R559" s="40">
        <f>Baseline!B$33 * (C559 * Baseline!B$61*Baseline!B$57/Baseline!B$73 + Baseline!B$62*Baseline!B$67/Baseline!B$74 + Baseline!B$63*Baseline!B$55/Baseline!B$75 + Baseline!B$69*Baseline!B$56/Baseline!B$76)</f>
        <v>1.462941938144141E-8</v>
      </c>
      <c r="S559" s="40">
        <f>Baseline!B$33 * (C559 * Baseline!B$61*Baseline!B$58/Baseline!B$73 + Baseline!B$62*Baseline!B$59/Baseline!B$74 + Baseline!B$63*Baseline!B$68/Baseline!B$75 + Baseline!B$69*Baseline!B$60/Baseline!B$76)</f>
        <v>1.6489719742453511E-9</v>
      </c>
      <c r="T559" s="40">
        <f>Baseline!B$33 * (C559 * Baseline!B$61*Baseline!B$61/Baseline!B$73 + Baseline!B$62*Baseline!B$62/Baseline!B$74 + Baseline!B$63*Baseline!B$63/Baseline!B$75 + Baseline!B$69*Baseline!B$69/Baseline!B$76)</f>
        <v>9.8551803161186725E-8</v>
      </c>
      <c r="U559" s="40"/>
      <c r="V559" s="40">
        <f>E559 * ( Baseline!B$87 * Baseline!B$7 )</f>
        <v>0.19934811361679991</v>
      </c>
      <c r="W559" s="40">
        <f>F559 * ( Baseline!D$87 * Baseline!B$11 )</f>
        <v>7.2261557925417969E-4</v>
      </c>
      <c r="X559" s="40">
        <f>G559 * ( Baseline!F$87 * Baseline!B$16 )</f>
        <v>3.7498133420841959E-3</v>
      </c>
      <c r="Y559" s="40">
        <f>H559 * ( Baseline!H$87 * Baseline!B$18 )</f>
        <v>5.9256845234704765E-4</v>
      </c>
      <c r="Z559" s="48">
        <f t="shared" si="0"/>
        <v>0.20441311099048531</v>
      </c>
      <c r="AA559" s="40">
        <f>I559 * ( Baseline!B$87 * Baseline!B$7 )</f>
        <v>4.0658055418911932E-4</v>
      </c>
      <c r="AB559" s="1">
        <f>J559 * ( Baseline!D$87 * Baseline!B$11 )</f>
        <v>3.3110912247947641E-2</v>
      </c>
      <c r="AC559" s="1">
        <f>K559 * ( Baseline!F$87 * Baseline!B$16 )</f>
        <v>4.8382764823998598E-4</v>
      </c>
      <c r="AD559" s="1">
        <f>L559 * ( Baseline!F$87 * Baseline!B$16 )</f>
        <v>5.0814951627755603E-4</v>
      </c>
      <c r="AE559" s="48">
        <f t="shared" si="1"/>
        <v>3.4509469966654306E-2</v>
      </c>
      <c r="AF559" s="48">
        <f>M559 * ( Baseline!B$87 * Baseline!B$7 )</f>
        <v>1.1204712962581752E-3</v>
      </c>
      <c r="AG559" s="48">
        <f>N559 * ( Baseline!D$87 * Baseline!B$11 )</f>
        <v>2.5694636899972257E-4</v>
      </c>
      <c r="AH559" s="48">
        <f>O559 * ( Baseline!F$87 * Baseline!B$16 )</f>
        <v>4.6024152815363713E-2</v>
      </c>
      <c r="AI559" s="48">
        <f>P559 * ( Baseline!H$87 * Baseline!B$18 )</f>
        <v>5.7989969097082075E-4</v>
      </c>
      <c r="AJ559" s="48">
        <f t="shared" si="2"/>
        <v>4.7981470171592433E-2</v>
      </c>
      <c r="AK559" s="48">
        <f>Q559 * ( Baseline!B$87 * Baseline!B$7 )</f>
        <v>1.7488575471656601E-5</v>
      </c>
      <c r="AL559" s="48">
        <f>R559 * ( Baseline!D$87 * Baseline!B$11 )</f>
        <v>2.6986298445623371E-4</v>
      </c>
      <c r="AM559" s="48">
        <f>S559 * ( Baseline!F$87 * Baseline!B$16 )</f>
        <v>5.7276662129940434E-5</v>
      </c>
      <c r="AN559" s="48">
        <f>T559 * ( Baseline!H$87 * Baseline!B$18 )</f>
        <v>3.4658054284969882E-2</v>
      </c>
      <c r="AO559" s="48">
        <f t="shared" si="3"/>
        <v>3.5002682507027712E-2</v>
      </c>
      <c r="AP559" s="48"/>
      <c r="AQ559" s="48">
        <f>V559 * ( (1-Baseline!B$88-Baseline!B$87) + (1-B559)*Baseline!B$88 )</f>
        <v>6.3281463702128046E-2</v>
      </c>
      <c r="AR559" s="48">
        <f>W559 * ( (1-Baseline!B$88-Baseline!B$87) + (1-B559)*Baseline!B$88 )</f>
        <v>2.293885340548911E-4</v>
      </c>
      <c r="AS559" s="48">
        <f>X559 * ( (1-Baseline!B$88-Baseline!B$87) + (1-B559)*Baseline!B$88 )</f>
        <v>1.1903482435404332E-3</v>
      </c>
      <c r="AT559" s="48">
        <f>Y559 * ( (1-Baseline!B$88-Baseline!B$87) + (1-B559)*Baseline!B$88 )</f>
        <v>1.8810611411306438E-4</v>
      </c>
      <c r="AU559" s="48">
        <f t="shared" si="4"/>
        <v>6.4889306593836432E-2</v>
      </c>
      <c r="AV559" s="48">
        <f>AA559 * ( (1-Baseline!D$88-Baseline!D$87) + (1-B559)*Baseline!D$88 )</f>
        <v>2.6777020312578417E-4</v>
      </c>
      <c r="AW559" s="48">
        <f>AB559 * ( (1-Baseline!D$88-Baseline!D$87) + (1-B559)*Baseline!D$88 )</f>
        <v>2.1806541426939264E-2</v>
      </c>
      <c r="AX559" s="48">
        <f>AC559 * ( (1-Baseline!D$88-Baseline!D$87) + (1-B559)*Baseline!D$88 )</f>
        <v>3.1864442682329977E-4</v>
      </c>
      <c r="AY559" s="48">
        <f>AD559 * ( (1-Baseline!D$88-Baseline!D$87) + (1-B559)*Baseline!D$88 )</f>
        <v>3.3466258479400614E-4</v>
      </c>
      <c r="AZ559" s="48">
        <f t="shared" si="5"/>
        <v>2.2727618641682355E-2</v>
      </c>
      <c r="BA559" s="48">
        <f>AF559 * ( (1-Baseline!F$88-Baseline!F$87) + (1-Baseline!B$36)*Baseline!F$88 )</f>
        <v>8.0632699986886317E-4</v>
      </c>
      <c r="BB559" s="48">
        <f>AG559 * ( (1-Baseline!F$88-Baseline!F$87) + (1-Baseline!B$36)*Baseline!F$88 )</f>
        <v>1.8490682941600838E-4</v>
      </c>
      <c r="BC559" s="48">
        <f>AH559 * ( (1-Baseline!F$88-Baseline!F$87) + (1-Baseline!B$36)*Baseline!F$88 )</f>
        <v>3.312045313882582E-2</v>
      </c>
      <c r="BD559" s="48">
        <f>AI559 * ( (1-Baseline!F$88-Baseline!F$87) + (1-Baseline!B$36)*Baseline!F$88 )</f>
        <v>4.1731437441271368E-4</v>
      </c>
      <c r="BE559" s="48">
        <f t="shared" si="6"/>
        <v>3.4529001342523402E-2</v>
      </c>
      <c r="BF559" s="48">
        <f>AK559 * ( (1-Baseline!H$88-Baseline!H$87) + (1-Baseline!B$36)*Baseline!H$88 )</f>
        <v>1.3856548117702956E-5</v>
      </c>
      <c r="BG559" s="48">
        <f>AL559 * ( (1-Baseline!H$88-Baseline!H$87) + (1-Baseline!B$36)*Baseline!H$88 )</f>
        <v>2.1381783984436307E-4</v>
      </c>
      <c r="BH559" s="48">
        <f>AM559 * ( (1-Baseline!H$88-Baseline!H$87) + (1-Baseline!B$36)*Baseline!H$88 )</f>
        <v>4.5381444938794397E-5</v>
      </c>
      <c r="BI559" s="48">
        <f>AN559 * ( (1-Baseline!H$88-Baseline!H$87) + (1-Baseline!B$36)*Baseline!H$88 )</f>
        <v>2.7460269571067335E-2</v>
      </c>
      <c r="BJ559" s="48">
        <f t="shared" si="7"/>
        <v>2.7733325403968195E-2</v>
      </c>
      <c r="BK559" s="48"/>
      <c r="BL559" s="48">
        <f t="shared" si="18"/>
        <v>0.97522175877494888</v>
      </c>
      <c r="BM559" s="48">
        <f t="shared" si="19"/>
        <v>3.5350745152927829E-3</v>
      </c>
      <c r="BN559" s="48">
        <f t="shared" si="20"/>
        <v>1.834428977629882E-2</v>
      </c>
      <c r="BO559" s="48">
        <f t="shared" si="21"/>
        <v>2.8988769334596623E-3</v>
      </c>
      <c r="BP559" s="48">
        <f t="shared" si="8"/>
        <v>1.0000000000000002</v>
      </c>
      <c r="BQ559" s="48">
        <f t="shared" si="22"/>
        <v>1.1781709617156931E-2</v>
      </c>
      <c r="BR559" s="48">
        <f t="shared" si="23"/>
        <v>0.95947321937838925</v>
      </c>
      <c r="BS559" s="48">
        <f t="shared" si="24"/>
        <v>1.4020141390392184E-2</v>
      </c>
      <c r="BT559" s="48">
        <f t="shared" si="25"/>
        <v>1.4724929614061561E-2</v>
      </c>
      <c r="BU559" s="48">
        <f t="shared" si="9"/>
        <v>1</v>
      </c>
      <c r="BV559" s="48">
        <f t="shared" si="26"/>
        <v>2.3352166831302167E-2</v>
      </c>
      <c r="BW559" s="48">
        <f t="shared" si="27"/>
        <v>5.3551166331674517E-3</v>
      </c>
      <c r="BX559" s="48">
        <f t="shared" si="28"/>
        <v>0.95920680735231922</v>
      </c>
      <c r="BY559" s="48">
        <f t="shared" si="29"/>
        <v>1.2085909183211148E-2</v>
      </c>
      <c r="BZ559" s="48">
        <f t="shared" si="10"/>
        <v>1</v>
      </c>
      <c r="CA559" s="48">
        <f t="shared" si="30"/>
        <v>4.9963529132789487E-4</v>
      </c>
      <c r="CB559" s="48">
        <f t="shared" si="31"/>
        <v>7.7097800833422292E-3</v>
      </c>
      <c r="CC559" s="48">
        <f t="shared" si="32"/>
        <v>1.6363506459380829E-3</v>
      </c>
      <c r="CD559" s="48">
        <f t="shared" si="33"/>
        <v>0.99015423397939184</v>
      </c>
      <c r="CE559" s="48">
        <f t="shared" si="11"/>
        <v>1</v>
      </c>
      <c r="CF559" s="48"/>
      <c r="CG559" s="48">
        <f t="shared" si="34"/>
        <v>0.97522175877494888</v>
      </c>
      <c r="CH559" s="48">
        <f t="shared" si="35"/>
        <v>3.5350745152927829E-3</v>
      </c>
      <c r="CI559" s="48">
        <f t="shared" si="36"/>
        <v>1.834428977629882E-2</v>
      </c>
      <c r="CJ559" s="48">
        <f t="shared" si="37"/>
        <v>2.8988769334596623E-3</v>
      </c>
      <c r="CK559" s="48">
        <f t="shared" si="12"/>
        <v>1.0000000000000002</v>
      </c>
      <c r="CL559" s="48">
        <f t="shared" si="38"/>
        <v>1.1781709617156931E-2</v>
      </c>
      <c r="CM559" s="48">
        <f t="shared" si="39"/>
        <v>0.95947321937838925</v>
      </c>
      <c r="CN559" s="48">
        <f t="shared" si="40"/>
        <v>1.4020141390392184E-2</v>
      </c>
      <c r="CO559" s="48">
        <f t="shared" si="41"/>
        <v>1.4724929614061561E-2</v>
      </c>
      <c r="CP559" s="48">
        <f t="shared" si="13"/>
        <v>1</v>
      </c>
      <c r="CQ559" s="48">
        <f t="shared" si="42"/>
        <v>2.3352166831302167E-2</v>
      </c>
      <c r="CR559" s="48">
        <f t="shared" si="43"/>
        <v>5.3551166331674517E-3</v>
      </c>
      <c r="CS559" s="48">
        <f t="shared" si="44"/>
        <v>0.95920680735231922</v>
      </c>
      <c r="CT559" s="48">
        <f t="shared" si="45"/>
        <v>1.2085909183211148E-2</v>
      </c>
      <c r="CU559" s="48">
        <f t="shared" si="14"/>
        <v>1</v>
      </c>
      <c r="CV559" s="48">
        <f t="shared" si="46"/>
        <v>4.9963529132789487E-4</v>
      </c>
      <c r="CW559" s="48">
        <f t="shared" si="47"/>
        <v>7.7097800833422292E-3</v>
      </c>
      <c r="CX559" s="48">
        <f t="shared" si="48"/>
        <v>1.6363506459380829E-3</v>
      </c>
      <c r="CY559" s="48">
        <f t="shared" si="49"/>
        <v>0.99015423397939184</v>
      </c>
      <c r="CZ559" s="48">
        <f t="shared" si="15"/>
        <v>1</v>
      </c>
      <c r="DA559" s="48"/>
      <c r="DB559" s="48">
        <f>(AQ559*Baseline!B$7 + AV559*Baseline!B$11 + BA559*Baseline!B$16 + BF559*Baseline!B$18)</f>
        <v>34601.608852669866</v>
      </c>
      <c r="DC559" s="48">
        <f>(AR559*Baseline!B$7 + AW559*Baseline!B$11 + BB559*Baseline!B$16 + BG559*Baseline!B$18)</f>
        <v>57286.925454996846</v>
      </c>
      <c r="DD559" s="48">
        <f>(AS559*Baseline!B$7 + AX559*Baseline!B$11 + BC559*Baseline!B$16 + BH559*Baseline!B$18)</f>
        <v>114298.53337440807</v>
      </c>
      <c r="DE559" s="48">
        <f>(AT559*Baseline!B$7 + AY559*Baseline!B$11 + BD559*Baseline!B$16 + BI559*Baseline!B$18)</f>
        <v>1259635.167133372</v>
      </c>
      <c r="DF559" s="48">
        <f t="shared" si="16"/>
        <v>1465822.2348154469</v>
      </c>
      <c r="DG559" s="48"/>
      <c r="DH559" s="48">
        <f t="shared" si="50"/>
        <v>2.3605596934492094E-2</v>
      </c>
      <c r="DI559" s="48">
        <f t="shared" si="51"/>
        <v>3.9081768644483351E-2</v>
      </c>
      <c r="DJ559" s="48">
        <f t="shared" si="52"/>
        <v>7.7975712647583587E-2</v>
      </c>
      <c r="DK559" s="48">
        <f t="shared" si="53"/>
        <v>0.8593369217734409</v>
      </c>
      <c r="DL559" s="48">
        <f t="shared" si="17"/>
        <v>1</v>
      </c>
      <c r="DM559" s="48"/>
      <c r="DN559" s="48">
        <f>DH559 / (Baseline!B$7/Baseline!B$17)</f>
        <v>2.5197422112019363</v>
      </c>
      <c r="DO559" s="48">
        <f>DI559 / (Baseline!B$11/Baseline!B$17)</f>
        <v>0.9434526006411329</v>
      </c>
      <c r="DP559" s="48">
        <f>DJ559 / (Baseline!B$16/Baseline!B$17)</f>
        <v>1.2049604082647507</v>
      </c>
      <c r="DQ559" s="48">
        <f>DK559 / (Baseline!B$18/Baseline!B$17)</f>
        <v>0.97155625418178249</v>
      </c>
      <c r="DR559" s="71"/>
      <c r="DS559" s="48">
        <f>(AU559*Baseline!B$34)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2.2262927239075466E-2</v>
      </c>
      <c r="DT559" s="48">
        <f>(AZ559*Baseline!B$34) + (Baseline!D$88*(1-Baseline!D$89)*Baseline!B$35) + (Baseline!D$88*Baseline!D$89*((1-Baseline!D$90)*Baseline!B$40 + Baseline!D$90*Baseline!B$41))</f>
        <v>9.8227107962523576E-3</v>
      </c>
      <c r="DU559" s="48">
        <f>(BE559*Baseline!B$34) + (Baseline!F$88*(1-Baseline!F$89)*Baseline!B$35) + (Baseline!F$88*Baseline!F$89*((1-Baseline!F$90)*Baseline!B$40 + Baseline!F$90*Baseline!B$41))</f>
        <v>1.2909990201378514E-2</v>
      </c>
      <c r="DV559" s="48">
        <f>(BJ559*Baseline!B$34) + (Baseline!H$88*(1-Baseline!H$89)*Baseline!B$35) + (Baseline!H$88*Baseline!H$89*((1-Baseline!H$90)*Baseline!B$40 + Baseline!H$90*Baseline!B$41))</f>
        <v>9.3049988105952299E-3</v>
      </c>
      <c r="DW559" s="48">
        <f>( DS559*Baseline!B$7 + DT559*Baseline!B$11 + DU559*Baseline!B$16 + DV559*Baseline!B$18 ) / Baseline!B$17</f>
        <v>9.6811249854905773E-3</v>
      </c>
    </row>
    <row r="560" spans="1:127">
      <c r="A560" s="7" t="s">
        <v>871</v>
      </c>
      <c r="B560" s="1">
        <f>MIN( MAX( NORMINV( MCrands!B560, (B$5+B$4)/2, (B$5-B$4)/3.29 ), 0 ), 1 )</f>
        <v>0.51788293716553102</v>
      </c>
      <c r="C560" s="1">
        <f>MAX( NORMINV( MCrands!C560, (C$5+C$4)/2, (C$5-C$4)/3.29 ), 0 )</f>
        <v>2.6550429790335728</v>
      </c>
      <c r="D560" s="40"/>
      <c r="E560" s="40">
        <f>Baseline!B$33 * (C560 * Baseline!B$66*Baseline!B$66/Baseline!B$73 + Baseline!B$52*Baseline!B$52/Baseline!B$74 + Baseline!B$53*Baseline!B$53/Baseline!B$75 + Baseline!B$54*Baseline!B$54/Baseline!B$76)</f>
        <v>2.2226018138217694E-5</v>
      </c>
      <c r="F560" s="40">
        <f>Baseline!B$33 * (C560 * Baseline!B$66*Baseline!B$57/Baseline!B$73 + Baseline!B$52*Baseline!B$67/Baseline!B$74 + Baseline!B$53*Baseline!B$55/Baseline!B$75 + Baseline!B$54*Baseline!B$56/Baseline!B$76)</f>
        <v>3.9577148410113287E-8</v>
      </c>
      <c r="G560" s="1">
        <f>Baseline!B$33 * (C560 * Baseline!B$66*Baseline!B$58/Baseline!B$73 + Baseline!B$52*Baseline!B$59/Baseline!B$74 + Baseline!B$53*Baseline!B$68/Baseline!B$75 + Baseline!B$54*Baseline!B$60/Baseline!B$76)</f>
        <v>1.0894819905017966E-7</v>
      </c>
      <c r="H560" s="40">
        <f>Baseline!B$33 * (C560 * Baseline!B$66*Baseline!B$61/Baseline!B$73 + Baseline!B$52*Baseline!B$62/Baseline!B$74 + Baseline!B$53*Baseline!B$63/Baseline!B$75 + Baseline!B$54*Baseline!B$69/Baseline!B$76)</f>
        <v>1.784254903171841E-9</v>
      </c>
      <c r="I560" s="40">
        <f>Baseline!B$33 * (C560 * Baseline!B$57*Baseline!B$66/Baseline!B$73 + Baseline!B$67*Baseline!B$52/Baseline!B$74 + Baseline!B$55*Baseline!B$53/Baseline!B$75 + Baseline!B$56*Baseline!B$54/Baseline!B$76)</f>
        <v>3.9577148410113294E-8</v>
      </c>
      <c r="J560" s="1">
        <f>Baseline!B$33 * (C560 * Baseline!B$57*Baseline!B$57/Baseline!B$73 + Baseline!B$67*Baseline!B$67/Baseline!B$74 + Baseline!B$55*Baseline!B$55/Baseline!B$75 + Baseline!B$56*Baseline!B$56/Baseline!B$76)</f>
        <v>1.7949606424357249E-6</v>
      </c>
      <c r="K560" s="40">
        <f>Baseline!B$33 * (C560 * Baseline!B$57*Baseline!B$58/Baseline!B$73 + Baseline!B$67*Baseline!B$59/Baseline!B$74 + Baseline!B$55*Baseline!B$68/Baseline!B$75 + Baseline!B$56*Baseline!B$60/Baseline!B$76)</f>
        <v>1.3929335365056216E-8</v>
      </c>
      <c r="L560" s="1">
        <f>Baseline!B$33 * (C560 * Baseline!B$57*Baseline!B$61/Baseline!B$73 + Baseline!B$67*Baseline!B$62/Baseline!B$74 + Baseline!B$55*Baseline!B$63/Baseline!B$75 + Baseline!B$56*Baseline!B$69/Baseline!B$76)</f>
        <v>1.4629432655759251E-8</v>
      </c>
      <c r="M560" s="40">
        <f>Baseline!B$33 * (C560 * Baseline!B$58*Baseline!B$66/Baseline!B$73 + Baseline!B$59*Baseline!B$52/Baseline!B$74 + Baseline!B$68*Baseline!B$53/Baseline!B$75 + Baseline!B$60*Baseline!B$54/Baseline!B$76)</f>
        <v>1.0894819905017966E-7</v>
      </c>
      <c r="N560" s="1">
        <f>Baseline!B$33 * (C560 * Baseline!B$58*Baseline!B$57/Baseline!B$73 + Baseline!B$59*Baseline!B$67/Baseline!B$74 + Baseline!B$68*Baseline!B$55/Baseline!B$75 + Baseline!B$60*Baseline!B$56/Baseline!B$76)</f>
        <v>1.3929335365056216E-8</v>
      </c>
      <c r="O560" s="1">
        <f>Baseline!B$33 * (C560 * Baseline!B$58*Baseline!B$58/Baseline!B$73 + Baseline!B$59*Baseline!B$59/Baseline!B$74 + Baseline!B$68*Baseline!B$68/Baseline!B$75 + Baseline!B$60*Baseline!B$60/Baseline!B$76)</f>
        <v>1.3250171012002573E-6</v>
      </c>
      <c r="P560" s="40">
        <f>Baseline!B$33 * (C560 * Baseline!B$58*Baseline!B$61/Baseline!B$73 + Baseline!B$59*Baseline!B$62/Baseline!B$74 + Baseline!B$68*Baseline!B$63/Baseline!B$75 + Baseline!B$60*Baseline!B$69/Baseline!B$76)</f>
        <v>1.6490046069433795E-9</v>
      </c>
      <c r="Q560" s="40">
        <f>Baseline!B$33 * (C560 * Baseline!B$61*Baseline!B$66/Baseline!B$73 + Baseline!B$62*Baseline!B$52/Baseline!B$74 + Baseline!B$63*Baseline!B$53/Baseline!B$75 + Baseline!B$69*Baseline!B$54/Baseline!B$76)</f>
        <v>1.784254903171841E-9</v>
      </c>
      <c r="R560" s="40">
        <f>Baseline!B$33 * (C560 * Baseline!B$61*Baseline!B$57/Baseline!B$73 + Baseline!B$62*Baseline!B$67/Baseline!B$74 + Baseline!B$63*Baseline!B$55/Baseline!B$75 + Baseline!B$69*Baseline!B$56/Baseline!B$76)</f>
        <v>1.4629432655759251E-8</v>
      </c>
      <c r="S560" s="40">
        <f>Baseline!B$33 * (C560 * Baseline!B$61*Baseline!B$58/Baseline!B$73 + Baseline!B$62*Baseline!B$59/Baseline!B$74 + Baseline!B$63*Baseline!B$68/Baseline!B$75 + Baseline!B$69*Baseline!B$60/Baseline!B$76)</f>
        <v>1.6490046069433795E-9</v>
      </c>
      <c r="T560" s="40">
        <f>Baseline!B$33 * (C560 * Baseline!B$61*Baseline!B$61/Baseline!B$73 + Baseline!B$62*Baseline!B$62/Baseline!B$74 + Baseline!B$63*Baseline!B$63/Baseline!B$75 + Baseline!B$69*Baseline!B$69/Baseline!B$76)</f>
        <v>9.8551806424456514E-8</v>
      </c>
      <c r="U560" s="40"/>
      <c r="V560" s="40">
        <f>E560 * ( Baseline!B$87 * Baseline!B$7 )</f>
        <v>0.23068384225656144</v>
      </c>
      <c r="W560" s="40">
        <f>F560 * ( Baseline!D$87 * Baseline!B$11 )</f>
        <v>7.3006365514200855E-4</v>
      </c>
      <c r="X560" s="40">
        <f>G560 * ( Baseline!F$87 * Baseline!B$16 )</f>
        <v>3.7842906272063529E-3</v>
      </c>
      <c r="Y560" s="40">
        <f>H560 * ( Baseline!H$87 * Baseline!B$18 )</f>
        <v>6.2747510759608011E-4</v>
      </c>
      <c r="Z560" s="48">
        <f t="shared" si="0"/>
        <v>0.23582567164650589</v>
      </c>
      <c r="AA560" s="40">
        <f>I560 * ( Baseline!B$87 * Baseline!B$7 )</f>
        <v>4.1077122334856587E-4</v>
      </c>
      <c r="AB560" s="1">
        <f>J560 * ( Baseline!D$87 * Baseline!B$11 )</f>
        <v>3.3110913244012621E-2</v>
      </c>
      <c r="AC560" s="1">
        <f>K560 * ( Baseline!F$87 * Baseline!B$16 )</f>
        <v>4.8383225904374686E-4</v>
      </c>
      <c r="AD560" s="1">
        <f>L560 * ( Baseline!F$87 * Baseline!B$16 )</f>
        <v>5.0814997735793216E-4</v>
      </c>
      <c r="AE560" s="48">
        <f t="shared" si="1"/>
        <v>3.4513666703762866E-2</v>
      </c>
      <c r="AF560" s="48">
        <f>M560 * ( Baseline!B$87 * Baseline!B$7 )</f>
        <v>1.1307733579418147E-3</v>
      </c>
      <c r="AG560" s="48">
        <f>N560 * ( Baseline!D$87 * Baseline!B$11 )</f>
        <v>2.5694881765946499E-4</v>
      </c>
      <c r="AH560" s="48">
        <f>O560 * ( Baseline!F$87 * Baseline!B$16 )</f>
        <v>4.6024164150256293E-2</v>
      </c>
      <c r="AI560" s="48">
        <f>P560 * ( Baseline!H$87 * Baseline!B$18 )</f>
        <v>5.7991116702487007E-4</v>
      </c>
      <c r="AJ560" s="48">
        <f t="shared" si="2"/>
        <v>4.7991797492882439E-2</v>
      </c>
      <c r="AK560" s="48">
        <f>Q560 * ( Baseline!B$87 * Baseline!B$7 )</f>
        <v>1.8518781640020539E-5</v>
      </c>
      <c r="AL560" s="48">
        <f>R560 * ( Baseline!D$87 * Baseline!B$11 )</f>
        <v>2.6986322932220794E-4</v>
      </c>
      <c r="AM560" s="48">
        <f>S560 * ( Baseline!F$87 * Baseline!B$16 )</f>
        <v>5.7277795619198319E-5</v>
      </c>
      <c r="AN560" s="48">
        <f>T560 * ( Baseline!H$87 * Baseline!B$18 )</f>
        <v>3.4658055432575281E-2</v>
      </c>
      <c r="AO560" s="48">
        <f t="shared" si="3"/>
        <v>3.5003715239156706E-2</v>
      </c>
      <c r="AP560" s="48"/>
      <c r="AQ560" s="48">
        <f>V560 * ( (1-Baseline!B$88-Baseline!B$87) + (1-B560)*Baseline!B$88 )</f>
        <v>0.11942137708410333</v>
      </c>
      <c r="AR560" s="48">
        <f>W560 * ( (1-Baseline!B$88-Baseline!B$87) + (1-B560)*Baseline!B$88 )</f>
        <v>3.7794240898392499E-4</v>
      </c>
      <c r="AS560" s="48">
        <f>X560 * ( (1-Baseline!B$88-Baseline!B$87) + (1-B560)*Baseline!B$88 )</f>
        <v>1.9590674126401392E-3</v>
      </c>
      <c r="AT560" s="48">
        <f>Y560 * ( (1-Baseline!B$88-Baseline!B$87) + (1-B560)*Baseline!B$88 )</f>
        <v>3.2483394026262114E-4</v>
      </c>
      <c r="AU560" s="48">
        <f t="shared" si="4"/>
        <v>0.12208322084599001</v>
      </c>
      <c r="AV560" s="48">
        <f>AA560 * ( (1-Baseline!D$88-Baseline!D$87) + (1-B560)*Baseline!D$88 )</f>
        <v>3.1193426296623737E-4</v>
      </c>
      <c r="AW560" s="48">
        <f>AB560 * ( (1-Baseline!D$88-Baseline!D$87) + (1-B560)*Baseline!D$88 )</f>
        <v>2.5143991915289956E-2</v>
      </c>
      <c r="AX560" s="48">
        <f>AC560 * ( (1-Baseline!D$88-Baseline!D$87) + (1-B560)*Baseline!D$88 )</f>
        <v>3.6741585229311987E-4</v>
      </c>
      <c r="AY560" s="48">
        <f>AD560 * ( (1-Baseline!D$88-Baseline!D$87) + (1-B560)*Baseline!D$88 )</f>
        <v>3.8588240766065387E-4</v>
      </c>
      <c r="AZ560" s="48">
        <f t="shared" si="5"/>
        <v>2.6209224438209968E-2</v>
      </c>
      <c r="BA560" s="48">
        <f>AF560 * ( (1-Baseline!F$88-Baseline!F$87) + (1-Baseline!B$36)*Baseline!F$88 )</f>
        <v>8.1374069312238411E-4</v>
      </c>
      <c r="BB560" s="48">
        <f>AG560 * ( (1-Baseline!F$88-Baseline!F$87) + (1-Baseline!B$36)*Baseline!F$88 )</f>
        <v>1.8490859154991613E-4</v>
      </c>
      <c r="BC560" s="48">
        <f>AH560 * ( (1-Baseline!F$88-Baseline!F$87) + (1-Baseline!B$36)*Baseline!F$88 )</f>
        <v>3.312046129577724E-2</v>
      </c>
      <c r="BD560" s="48">
        <f>AI560 * ( (1-Baseline!F$88-Baseline!F$87) + (1-Baseline!B$36)*Baseline!F$88 )</f>
        <v>4.1732263294844135E-4</v>
      </c>
      <c r="BE560" s="48">
        <f t="shared" si="6"/>
        <v>3.4536433213397978E-2</v>
      </c>
      <c r="BF560" s="48">
        <f>AK560 * ( (1-Baseline!H$88-Baseline!H$87) + (1-Baseline!B$36)*Baseline!H$88 )</f>
        <v>1.4672801069021072E-5</v>
      </c>
      <c r="BG560" s="48">
        <f>AL560 * ( (1-Baseline!H$88-Baseline!H$87) + (1-Baseline!B$36)*Baseline!H$88 )</f>
        <v>2.1381803385657177E-4</v>
      </c>
      <c r="BH560" s="48">
        <f>AM560 * ( (1-Baseline!H$88-Baseline!H$87) + (1-Baseline!B$36)*Baseline!H$88 )</f>
        <v>4.5382343025003205E-5</v>
      </c>
      <c r="BI560" s="48">
        <f>AN560 * ( (1-Baseline!H$88-Baseline!H$87) + (1-Baseline!B$36)*Baseline!H$88 )</f>
        <v>2.7460270480338046E-2</v>
      </c>
      <c r="BJ560" s="48">
        <f t="shared" si="7"/>
        <v>2.7734143658288642E-2</v>
      </c>
      <c r="BK560" s="48"/>
      <c r="BL560" s="48">
        <f t="shared" si="18"/>
        <v>0.9781964815194002</v>
      </c>
      <c r="BM560" s="48">
        <f t="shared" si="19"/>
        <v>3.0957768509458439E-3</v>
      </c>
      <c r="BN560" s="48">
        <f t="shared" si="20"/>
        <v>1.604698335335971E-2</v>
      </c>
      <c r="BO560" s="48">
        <f t="shared" si="21"/>
        <v>2.6607582762942046E-3</v>
      </c>
      <c r="BP560" s="48">
        <f t="shared" si="8"/>
        <v>1</v>
      </c>
      <c r="BQ560" s="48">
        <f t="shared" si="22"/>
        <v>1.1901697576044024E-2</v>
      </c>
      <c r="BR560" s="48">
        <f t="shared" si="23"/>
        <v>0.95935657976330546</v>
      </c>
      <c r="BS560" s="48">
        <f t="shared" si="24"/>
        <v>1.4018570185444737E-2</v>
      </c>
      <c r="BT560" s="48">
        <f t="shared" si="25"/>
        <v>1.4723152475205739E-2</v>
      </c>
      <c r="BU560" s="48">
        <f t="shared" si="9"/>
        <v>0.99999999999999989</v>
      </c>
      <c r="BV560" s="48">
        <f t="shared" si="26"/>
        <v>2.3561804662755492E-2</v>
      </c>
      <c r="BW560" s="48">
        <f t="shared" si="27"/>
        <v>5.3540152918334118E-3</v>
      </c>
      <c r="BX560" s="48">
        <f t="shared" si="28"/>
        <v>0.95900063249521006</v>
      </c>
      <c r="BY560" s="48">
        <f t="shared" si="29"/>
        <v>1.2083547550201166E-2</v>
      </c>
      <c r="BZ560" s="48">
        <f t="shared" si="10"/>
        <v>1.0000000000000002</v>
      </c>
      <c r="CA560" s="48">
        <f t="shared" si="30"/>
        <v>5.2905188816370578E-4</v>
      </c>
      <c r="CB560" s="48">
        <f t="shared" si="31"/>
        <v>7.7095596132700506E-3</v>
      </c>
      <c r="CC560" s="48">
        <f t="shared" si="32"/>
        <v>1.6363347498360643E-3</v>
      </c>
      <c r="CD560" s="48">
        <f t="shared" si="33"/>
        <v>0.99012505374873028</v>
      </c>
      <c r="CE560" s="48">
        <f t="shared" si="11"/>
        <v>1</v>
      </c>
      <c r="CF560" s="48"/>
      <c r="CG560" s="48">
        <f t="shared" si="34"/>
        <v>0.9781964815194002</v>
      </c>
      <c r="CH560" s="48">
        <f t="shared" si="35"/>
        <v>3.0957768509458439E-3</v>
      </c>
      <c r="CI560" s="48">
        <f t="shared" si="36"/>
        <v>1.604698335335971E-2</v>
      </c>
      <c r="CJ560" s="48">
        <f t="shared" si="37"/>
        <v>2.6607582762942046E-3</v>
      </c>
      <c r="CK560" s="48">
        <f t="shared" si="12"/>
        <v>1</v>
      </c>
      <c r="CL560" s="48">
        <f t="shared" si="38"/>
        <v>1.1901697576044024E-2</v>
      </c>
      <c r="CM560" s="48">
        <f t="shared" si="39"/>
        <v>0.95935657976330546</v>
      </c>
      <c r="CN560" s="48">
        <f t="shared" si="40"/>
        <v>1.4018570185444737E-2</v>
      </c>
      <c r="CO560" s="48">
        <f t="shared" si="41"/>
        <v>1.4723152475205739E-2</v>
      </c>
      <c r="CP560" s="48">
        <f t="shared" si="13"/>
        <v>0.99999999999999989</v>
      </c>
      <c r="CQ560" s="48">
        <f t="shared" si="42"/>
        <v>2.3561804662755492E-2</v>
      </c>
      <c r="CR560" s="48">
        <f t="shared" si="43"/>
        <v>5.3540152918334118E-3</v>
      </c>
      <c r="CS560" s="48">
        <f t="shared" si="44"/>
        <v>0.95900063249521006</v>
      </c>
      <c r="CT560" s="48">
        <f t="shared" si="45"/>
        <v>1.2083547550201166E-2</v>
      </c>
      <c r="CU560" s="48">
        <f t="shared" si="14"/>
        <v>1.0000000000000002</v>
      </c>
      <c r="CV560" s="48">
        <f t="shared" si="46"/>
        <v>5.2905188816370578E-4</v>
      </c>
      <c r="CW560" s="48">
        <f t="shared" si="47"/>
        <v>7.7095596132700506E-3</v>
      </c>
      <c r="CX560" s="48">
        <f t="shared" si="48"/>
        <v>1.6363347498360643E-3</v>
      </c>
      <c r="CY560" s="48">
        <f t="shared" si="49"/>
        <v>0.99012505374873028</v>
      </c>
      <c r="CZ560" s="48">
        <f t="shared" si="15"/>
        <v>1</v>
      </c>
      <c r="DA560" s="48"/>
      <c r="DB560" s="48">
        <f>(AQ560*Baseline!B$7 + AV560*Baseline!B$11 + BA560*Baseline!B$16 + BF560*Baseline!B$18)</f>
        <v>61986.393223819243</v>
      </c>
      <c r="DC560" s="48">
        <f>(AR560*Baseline!B$7 + AW560*Baseline!B$11 + BB560*Baseline!B$16 + BG560*Baseline!B$18)</f>
        <v>64516.331666392609</v>
      </c>
      <c r="DD560" s="48">
        <f>(AS560*Baseline!B$7 + AX560*Baseline!B$11 + BC560*Baseline!B$16 + BH560*Baseline!B$18)</f>
        <v>114776.02357843584</v>
      </c>
      <c r="DE560" s="48">
        <f>(AT560*Baseline!B$7 + AY560*Baseline!B$11 + BD560*Baseline!B$16 + BI560*Baseline!B$18)</f>
        <v>1259811.3931089742</v>
      </c>
      <c r="DF560" s="48">
        <f t="shared" si="16"/>
        <v>1501090.1415776219</v>
      </c>
      <c r="DG560" s="48"/>
      <c r="DH560" s="48">
        <f t="shared" si="50"/>
        <v>4.1294251095855258E-2</v>
      </c>
      <c r="DI560" s="48">
        <f t="shared" si="51"/>
        <v>4.2979651840619623E-2</v>
      </c>
      <c r="DJ560" s="48">
        <f t="shared" si="52"/>
        <v>7.6461779608923461E-2</v>
      </c>
      <c r="DK560" s="48">
        <f t="shared" si="53"/>
        <v>0.83926431745460162</v>
      </c>
      <c r="DL560" s="48">
        <f t="shared" si="17"/>
        <v>1</v>
      </c>
      <c r="DM560" s="48"/>
      <c r="DN560" s="48">
        <f>DH560 / (Baseline!B$7/Baseline!B$17)</f>
        <v>4.4078896989959597</v>
      </c>
      <c r="DO560" s="48">
        <f>DI560 / (Baseline!B$11/Baseline!B$17)</f>
        <v>1.0375493666253723</v>
      </c>
      <c r="DP560" s="48">
        <f>DJ560 / (Baseline!B$16/Baseline!B$17)</f>
        <v>1.1815655676097621</v>
      </c>
      <c r="DQ560" s="48">
        <f>DK560 / (Baseline!B$18/Baseline!B$17)</f>
        <v>0.94886240294653201</v>
      </c>
      <c r="DR560" s="71"/>
      <c r="DS560" s="48">
        <f>(AU560*Baseline!B$34)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3.0842014376898499E-2</v>
      </c>
      <c r="DT560" s="48">
        <f>(AZ560*Baseline!B$34) + (Baseline!D$88*(1-Baseline!D$89)*Baseline!B$35) + (Baseline!D$88*Baseline!D$89*((1-Baseline!D$90)*Baseline!B$40 + Baseline!D$90*Baseline!B$41))</f>
        <v>1.0344951665731499E-2</v>
      </c>
      <c r="DU560" s="48">
        <f>(BE560*Baseline!B$34) + (Baseline!F$88*(1-Baseline!F$89)*Baseline!B$35) + (Baseline!F$88*Baseline!F$89*((1-Baseline!F$90)*Baseline!B$40 + Baseline!F$90*Baseline!B$41))</f>
        <v>1.2911104982009699E-2</v>
      </c>
      <c r="DV560" s="48">
        <f>(BJ560*Baseline!B$34) + (Baseline!H$88*(1-Baseline!H$89)*Baseline!B$35) + (Baseline!H$88*Baseline!H$89*((1-Baseline!H$90)*Baseline!B$40 + Baseline!H$90*Baseline!B$41))</f>
        <v>9.3051215487432969E-3</v>
      </c>
      <c r="DW560" s="48">
        <f>( DS560*Baseline!B$7 + DT560*Baseline!B$11 + DU560*Baseline!B$16 + DV560*Baseline!B$18 ) / Baseline!B$17</f>
        <v>9.7833102045480173E-3</v>
      </c>
    </row>
    <row r="561" spans="1:127">
      <c r="A561" s="7" t="s">
        <v>872</v>
      </c>
      <c r="B561" s="1">
        <f>MIN( MAX( NORMINV( MCrands!B561, (B$5+B$4)/2, (B$5-B$4)/3.29 ), 0 ), 1 )</f>
        <v>0.50913567779707158</v>
      </c>
      <c r="C561" s="1">
        <f>MAX( NORMINV( MCrands!C561, (C$5+C$4)/2, (C$5-C$4)/3.29 ), 0 )</f>
        <v>2.3182531412257159</v>
      </c>
      <c r="D561" s="40"/>
      <c r="E561" s="40">
        <f>Baseline!B$33 * (C561 * Baseline!B$66*Baseline!B$66/Baseline!B$73 + Baseline!B$52*Baseline!B$52/Baseline!B$74 + Baseline!B$53*Baseline!B$53/Baseline!B$75 + Baseline!B$54*Baseline!B$54/Baseline!B$76)</f>
        <v>1.9407746383783455E-5</v>
      </c>
      <c r="F561" s="40">
        <f>Baseline!B$33 * (C561 * Baseline!B$66*Baseline!B$57/Baseline!B$73 + Baseline!B$52*Baseline!B$67/Baseline!B$74 + Baseline!B$53*Baseline!B$55/Baseline!B$75 + Baseline!B$54*Baseline!B$56/Baseline!B$76)</f>
        <v>3.920024814205121E-8</v>
      </c>
      <c r="G561" s="1">
        <f>Baseline!B$33 * (C561 * Baseline!B$66*Baseline!B$58/Baseline!B$73 + Baseline!B$52*Baseline!B$59/Baseline!B$74 + Baseline!B$53*Baseline!B$68/Baseline!B$75 + Baseline!B$54*Baseline!B$60/Baseline!B$76)</f>
        <v>1.0802165255786037E-7</v>
      </c>
      <c r="H561" s="40">
        <f>Baseline!B$33 * (C561 * Baseline!B$66*Baseline!B$61/Baseline!B$73 + Baseline!B$52*Baseline!B$62/Baseline!B$74 + Baseline!B$53*Baseline!B$63/Baseline!B$75 + Baseline!B$54*Baseline!B$69/Baseline!B$76)</f>
        <v>1.6916002539399122E-9</v>
      </c>
      <c r="I561" s="40">
        <f>Baseline!B$33 * (C561 * Baseline!B$57*Baseline!B$66/Baseline!B$73 + Baseline!B$67*Baseline!B$52/Baseline!B$74 + Baseline!B$55*Baseline!B$53/Baseline!B$75 + Baseline!B$56*Baseline!B$54/Baseline!B$76)</f>
        <v>3.920024814205121E-8</v>
      </c>
      <c r="J561" s="1">
        <f>Baseline!B$33 * (C561 * Baseline!B$57*Baseline!B$57/Baseline!B$73 + Baseline!B$67*Baseline!B$67/Baseline!B$74 + Baseline!B$55*Baseline!B$55/Baseline!B$75 + Baseline!B$56*Baseline!B$56/Baseline!B$76)</f>
        <v>1.794960592031142E-6</v>
      </c>
      <c r="K561" s="40">
        <f>Baseline!B$33 * (C561 * Baseline!B$57*Baseline!B$58/Baseline!B$73 + Baseline!B$67*Baseline!B$59/Baseline!B$74 + Baseline!B$55*Baseline!B$68/Baseline!B$75 + Baseline!B$56*Baseline!B$60/Baseline!B$76)</f>
        <v>1.3929211453790109E-8</v>
      </c>
      <c r="L561" s="1">
        <f>Baseline!B$33 * (C561 * Baseline!B$57*Baseline!B$61/Baseline!B$73 + Baseline!B$67*Baseline!B$62/Baseline!B$74 + Baseline!B$55*Baseline!B$63/Baseline!B$75 + Baseline!B$56*Baseline!B$69/Baseline!B$76)</f>
        <v>1.462942026463264E-8</v>
      </c>
      <c r="M561" s="40">
        <f>Baseline!B$33 * (C561 * Baseline!B$58*Baseline!B$66/Baseline!B$73 + Baseline!B$59*Baseline!B$52/Baseline!B$74 + Baseline!B$68*Baseline!B$53/Baseline!B$75 + Baseline!B$60*Baseline!B$54/Baseline!B$76)</f>
        <v>1.0802165255786037E-7</v>
      </c>
      <c r="N561" s="1">
        <f>Baseline!B$33 * (C561 * Baseline!B$58*Baseline!B$57/Baseline!B$73 + Baseline!B$59*Baseline!B$67/Baseline!B$74 + Baseline!B$68*Baseline!B$55/Baseline!B$75 + Baseline!B$60*Baseline!B$56/Baseline!B$76)</f>
        <v>1.3929211453790109E-8</v>
      </c>
      <c r="O561" s="1">
        <f>Baseline!B$33 * (C561 * Baseline!B$58*Baseline!B$58/Baseline!B$73 + Baseline!B$59*Baseline!B$59/Baseline!B$74 + Baseline!B$68*Baseline!B$68/Baseline!B$75 + Baseline!B$60*Baseline!B$60/Baseline!B$76)</f>
        <v>1.3250167965850617E-6</v>
      </c>
      <c r="P561" s="40">
        <f>Baseline!B$33 * (C561 * Baseline!B$58*Baseline!B$61/Baseline!B$73 + Baseline!B$59*Baseline!B$62/Baseline!B$74 + Baseline!B$68*Baseline!B$63/Baseline!B$75 + Baseline!B$60*Baseline!B$69/Baseline!B$76)</f>
        <v>1.6489741454237949E-9</v>
      </c>
      <c r="Q561" s="40">
        <f>Baseline!B$33 * (C561 * Baseline!B$61*Baseline!B$66/Baseline!B$73 + Baseline!B$62*Baseline!B$52/Baseline!B$74 + Baseline!B$63*Baseline!B$53/Baseline!B$75 + Baseline!B$69*Baseline!B$54/Baseline!B$76)</f>
        <v>1.6916002539399124E-9</v>
      </c>
      <c r="R561" s="40">
        <f>Baseline!B$33 * (C561 * Baseline!B$61*Baseline!B$57/Baseline!B$73 + Baseline!B$62*Baseline!B$67/Baseline!B$74 + Baseline!B$63*Baseline!B$55/Baseline!B$75 + Baseline!B$69*Baseline!B$56/Baseline!B$76)</f>
        <v>1.462942026463264E-8</v>
      </c>
      <c r="S561" s="40">
        <f>Baseline!B$33 * (C561 * Baseline!B$61*Baseline!B$58/Baseline!B$73 + Baseline!B$62*Baseline!B$59/Baseline!B$74 + Baseline!B$63*Baseline!B$68/Baseline!B$75 + Baseline!B$69*Baseline!B$60/Baseline!B$76)</f>
        <v>1.6489741454237949E-9</v>
      </c>
      <c r="T561" s="40">
        <f>Baseline!B$33 * (C561 * Baseline!B$61*Baseline!B$61/Baseline!B$73 + Baseline!B$62*Baseline!B$62/Baseline!B$74 + Baseline!B$63*Baseline!B$63/Baseline!B$75 + Baseline!B$69*Baseline!B$69/Baseline!B$76)</f>
        <v>9.8551803378304563E-8</v>
      </c>
      <c r="U561" s="40"/>
      <c r="V561" s="40">
        <f>E561 * ( Baseline!B$87 * Baseline!B$7 )</f>
        <v>0.20143299971728848</v>
      </c>
      <c r="W561" s="40">
        <f>F561 * ( Baseline!D$87 * Baseline!B$11 )</f>
        <v>7.2311112828297162E-4</v>
      </c>
      <c r="X561" s="40">
        <f>G561 * ( Baseline!F$87 * Baseline!B$16 )</f>
        <v>3.7521072479754594E-3</v>
      </c>
      <c r="Y561" s="40">
        <f>H561 * ( Baseline!H$87 * Baseline!B$18 )</f>
        <v>5.9489092587813733E-4</v>
      </c>
      <c r="Z561" s="48">
        <f t="shared" si="0"/>
        <v>0.20650310901942504</v>
      </c>
      <c r="AA561" s="40">
        <f>I561 * ( Baseline!B$87 * Baseline!B$7 )</f>
        <v>4.068593754663495E-4</v>
      </c>
      <c r="AB561" s="1">
        <f>J561 * ( Baseline!D$87 * Baseline!B$11 )</f>
        <v>3.3110912314219663E-2</v>
      </c>
      <c r="AC561" s="1">
        <f>K561 * ( Baseline!F$87 * Baseline!B$16 )</f>
        <v>4.8382795501442815E-4</v>
      </c>
      <c r="AD561" s="1">
        <f>L561 * ( Baseline!F$87 * Baseline!B$16 )</f>
        <v>5.0814954695500023E-4</v>
      </c>
      <c r="AE561" s="48">
        <f t="shared" si="1"/>
        <v>3.4509749191655441E-2</v>
      </c>
      <c r="AF561" s="48">
        <f>M561 * ( Baseline!B$87 * Baseline!B$7 )</f>
        <v>1.1211567318980327E-3</v>
      </c>
      <c r="AG561" s="48">
        <f>N561 * ( Baseline!D$87 * Baseline!B$11 )</f>
        <v>2.5694653191843815E-4</v>
      </c>
      <c r="AH561" s="48">
        <f>O561 * ( Baseline!F$87 * Baseline!B$16 )</f>
        <v>4.6024153569517556E-2</v>
      </c>
      <c r="AI561" s="48">
        <f>P561 * ( Baseline!H$87 * Baseline!B$18 )</f>
        <v>5.7990045451667132E-4</v>
      </c>
      <c r="AJ561" s="48">
        <f t="shared" si="2"/>
        <v>4.7982157287850699E-2</v>
      </c>
      <c r="AK561" s="48">
        <f>Q561 * ( Baseline!B$87 * Baseline!B$7 )</f>
        <v>1.7557119035642351E-5</v>
      </c>
      <c r="AL561" s="48">
        <f>R561 * ( Baseline!D$87 * Baseline!B$11 )</f>
        <v>2.6986300074810526E-4</v>
      </c>
      <c r="AM561" s="48">
        <f>S561 * ( Baseline!F$87 * Baseline!B$16 )</f>
        <v>5.7276737545324136E-5</v>
      </c>
      <c r="AN561" s="48">
        <f>T561 * ( Baseline!H$87 * Baseline!B$18 )</f>
        <v>3.4658054361324464E-2</v>
      </c>
      <c r="AO561" s="48">
        <f t="shared" si="3"/>
        <v>3.5002751218653538E-2</v>
      </c>
      <c r="AP561" s="48"/>
      <c r="AQ561" s="48">
        <f>V561 * ( (1-Baseline!B$88-Baseline!B$87) + (1-B561)*Baseline!B$88 )</f>
        <v>0.10584684663417299</v>
      </c>
      <c r="AR561" s="48">
        <f>W561 * ( (1-Baseline!B$88-Baseline!B$87) + (1-B561)*Baseline!B$88 )</f>
        <v>3.799726599030652E-4</v>
      </c>
      <c r="AS561" s="48">
        <f>X561 * ( (1-Baseline!B$88-Baseline!B$87) + (1-B561)*Baseline!B$88 )</f>
        <v>1.971616969358676E-3</v>
      </c>
      <c r="AT561" s="48">
        <f>Y561 * ( (1-Baseline!B$88-Baseline!B$87) + (1-B561)*Baseline!B$88 )</f>
        <v>3.1259688672590445E-4</v>
      </c>
      <c r="AU561" s="48">
        <f t="shared" si="4"/>
        <v>0.10851103315016063</v>
      </c>
      <c r="AV561" s="48">
        <f>AA561 * ( (1-Baseline!D$88-Baseline!D$87) + (1-B561)*Baseline!D$88 )</f>
        <v>3.1055804635686155E-4</v>
      </c>
      <c r="AW561" s="48">
        <f>AB561 * ( (1-Baseline!D$88-Baseline!D$87) + (1-B561)*Baseline!D$88 )</f>
        <v>2.5273745331813993E-2</v>
      </c>
      <c r="AX561" s="48">
        <f>AC561 * ( (1-Baseline!D$88-Baseline!D$87) + (1-B561)*Baseline!D$88 )</f>
        <v>3.6930859540815404E-4</v>
      </c>
      <c r="AY561" s="48">
        <f>AD561 * ( (1-Baseline!D$88-Baseline!D$87) + (1-B561)*Baseline!D$88 )</f>
        <v>3.8787340313489049E-4</v>
      </c>
      <c r="AZ561" s="48">
        <f t="shared" si="5"/>
        <v>2.6341485376713901E-2</v>
      </c>
      <c r="BA561" s="48">
        <f>AF561 * ( (1-Baseline!F$88-Baseline!F$87) + (1-Baseline!B$36)*Baseline!F$88 )</f>
        <v>8.068202612892451E-4</v>
      </c>
      <c r="BB561" s="48">
        <f>AG561 * ( (1-Baseline!F$88-Baseline!F$87) + (1-Baseline!B$36)*Baseline!F$88 )</f>
        <v>1.849069466575295E-4</v>
      </c>
      <c r="BC561" s="48">
        <f>AH561 * ( (1-Baseline!F$88-Baseline!F$87) + (1-Baseline!B$36)*Baseline!F$88 )</f>
        <v>3.3120453681539062E-2</v>
      </c>
      <c r="BD561" s="48">
        <f>AI561 * ( (1-Baseline!F$88-Baseline!F$87) + (1-Baseline!B$36)*Baseline!F$88 )</f>
        <v>4.1731492388474124E-4</v>
      </c>
      <c r="BE561" s="48">
        <f t="shared" si="6"/>
        <v>3.452949581337058E-2</v>
      </c>
      <c r="BF561" s="48">
        <f>AK561 * ( (1-Baseline!H$88-Baseline!H$87) + (1-Baseline!B$36)*Baseline!H$88 )</f>
        <v>1.3910856554320145E-5</v>
      </c>
      <c r="BG561" s="48">
        <f>AL561 * ( (1-Baseline!H$88-Baseline!H$87) + (1-Baseline!B$36)*Baseline!H$88 )</f>
        <v>2.1381785275273875E-4</v>
      </c>
      <c r="BH561" s="48">
        <f>AM561 * ( (1-Baseline!H$88-Baseline!H$87) + (1-Baseline!B$36)*Baseline!H$88 )</f>
        <v>4.5381504691911213E-5</v>
      </c>
      <c r="BI561" s="48">
        <f>AN561 * ( (1-Baseline!H$88-Baseline!H$87) + (1-Baseline!B$36)*Baseline!H$88 )</f>
        <v>2.7460269631564595E-2</v>
      </c>
      <c r="BJ561" s="48">
        <f t="shared" si="7"/>
        <v>2.7733379845563566E-2</v>
      </c>
      <c r="BK561" s="48"/>
      <c r="BL561" s="48">
        <f t="shared" si="18"/>
        <v>0.97544778223334339</v>
      </c>
      <c r="BM561" s="48">
        <f t="shared" si="19"/>
        <v>3.5016960844640411E-3</v>
      </c>
      <c r="BN561" s="48">
        <f t="shared" si="20"/>
        <v>1.816973732643663E-2</v>
      </c>
      <c r="BO561" s="48">
        <f t="shared" si="21"/>
        <v>2.8807843557560092E-3</v>
      </c>
      <c r="BP561" s="48">
        <f t="shared" si="8"/>
        <v>1.0000000000000002</v>
      </c>
      <c r="BQ561" s="48">
        <f t="shared" si="22"/>
        <v>1.1789693782090114E-2</v>
      </c>
      <c r="BR561" s="48">
        <f t="shared" si="23"/>
        <v>0.95946545801688932</v>
      </c>
      <c r="BS561" s="48">
        <f t="shared" si="24"/>
        <v>1.4020036840239313E-2</v>
      </c>
      <c r="BT561" s="48">
        <f t="shared" si="25"/>
        <v>1.4724811360781269E-2</v>
      </c>
      <c r="BU561" s="48">
        <f t="shared" si="9"/>
        <v>1</v>
      </c>
      <c r="BV561" s="48">
        <f t="shared" si="26"/>
        <v>2.3366117641857566E-2</v>
      </c>
      <c r="BW561" s="48">
        <f t="shared" si="27"/>
        <v>5.3550433419861715E-3</v>
      </c>
      <c r="BX561" s="48">
        <f t="shared" si="28"/>
        <v>0.95919308699300776</v>
      </c>
      <c r="BY561" s="48">
        <f t="shared" si="29"/>
        <v>1.2085752023148504E-2</v>
      </c>
      <c r="BZ561" s="48">
        <f t="shared" si="10"/>
        <v>1</v>
      </c>
      <c r="CA561" s="48">
        <f t="shared" si="30"/>
        <v>5.0159254413938397E-4</v>
      </c>
      <c r="CB561" s="48">
        <f t="shared" si="31"/>
        <v>7.7097654142195219E-3</v>
      </c>
      <c r="CC561" s="48">
        <f t="shared" si="32"/>
        <v>1.6363495882803756E-3</v>
      </c>
      <c r="CD561" s="48">
        <f t="shared" si="33"/>
        <v>0.99015229245336067</v>
      </c>
      <c r="CE561" s="48">
        <f t="shared" si="11"/>
        <v>1</v>
      </c>
      <c r="CF561" s="48"/>
      <c r="CG561" s="48">
        <f t="shared" si="34"/>
        <v>0.97544778223334339</v>
      </c>
      <c r="CH561" s="48">
        <f t="shared" si="35"/>
        <v>3.5016960844640411E-3</v>
      </c>
      <c r="CI561" s="48">
        <f t="shared" si="36"/>
        <v>1.816973732643663E-2</v>
      </c>
      <c r="CJ561" s="48">
        <f t="shared" si="37"/>
        <v>2.8807843557560092E-3</v>
      </c>
      <c r="CK561" s="48">
        <f t="shared" si="12"/>
        <v>1.0000000000000002</v>
      </c>
      <c r="CL561" s="48">
        <f t="shared" si="38"/>
        <v>1.1789693782090114E-2</v>
      </c>
      <c r="CM561" s="48">
        <f t="shared" si="39"/>
        <v>0.95946545801688932</v>
      </c>
      <c r="CN561" s="48">
        <f t="shared" si="40"/>
        <v>1.4020036840239313E-2</v>
      </c>
      <c r="CO561" s="48">
        <f t="shared" si="41"/>
        <v>1.4724811360781269E-2</v>
      </c>
      <c r="CP561" s="48">
        <f t="shared" si="13"/>
        <v>1</v>
      </c>
      <c r="CQ561" s="48">
        <f t="shared" si="42"/>
        <v>2.3366117641857566E-2</v>
      </c>
      <c r="CR561" s="48">
        <f t="shared" si="43"/>
        <v>5.3550433419861715E-3</v>
      </c>
      <c r="CS561" s="48">
        <f t="shared" si="44"/>
        <v>0.95919308699300776</v>
      </c>
      <c r="CT561" s="48">
        <f t="shared" si="45"/>
        <v>1.2085752023148504E-2</v>
      </c>
      <c r="CU561" s="48">
        <f t="shared" si="14"/>
        <v>1</v>
      </c>
      <c r="CV561" s="48">
        <f t="shared" si="46"/>
        <v>5.0159254413938397E-4</v>
      </c>
      <c r="CW561" s="48">
        <f t="shared" si="47"/>
        <v>7.7097654142195219E-3</v>
      </c>
      <c r="CX561" s="48">
        <f t="shared" si="48"/>
        <v>1.6363495882803756E-3</v>
      </c>
      <c r="CY561" s="48">
        <f t="shared" si="49"/>
        <v>0.99015229245336067</v>
      </c>
      <c r="CZ561" s="48">
        <f t="shared" si="15"/>
        <v>1</v>
      </c>
      <c r="DA561" s="48"/>
      <c r="DB561" s="48">
        <f>(AQ561*Baseline!B$7 + AV561*Baseline!B$11 + BA561*Baseline!B$16 + BF561*Baseline!B$18)</f>
        <v>55341.719762170571</v>
      </c>
      <c r="DC561" s="48">
        <f>(AR561*Baseline!B$7 + AW561*Baseline!B$11 + BB561*Baseline!B$16 + BG561*Baseline!B$18)</f>
        <v>64795.565742914347</v>
      </c>
      <c r="DD561" s="48">
        <f>(AS561*Baseline!B$7 + AX561*Baseline!B$11 + BC561*Baseline!B$16 + BH561*Baseline!B$18)</f>
        <v>114786.10530616168</v>
      </c>
      <c r="DE561" s="48">
        <f>(AT561*Baseline!B$7 + AY561*Baseline!B$11 + BD561*Baseline!B$16 + BI561*Baseline!B$18)</f>
        <v>1259809.6632424602</v>
      </c>
      <c r="DF561" s="48">
        <f t="shared" si="16"/>
        <v>1494733.0540537068</v>
      </c>
      <c r="DG561" s="48"/>
      <c r="DH561" s="48">
        <f t="shared" si="50"/>
        <v>3.7024483811396405E-2</v>
      </c>
      <c r="DI561" s="48">
        <f t="shared" si="51"/>
        <v>4.3349255953890345E-2</v>
      </c>
      <c r="DJ561" s="48">
        <f t="shared" si="52"/>
        <v>7.6793715770760856E-2</v>
      </c>
      <c r="DK561" s="48">
        <f t="shared" si="53"/>
        <v>0.84283254446395239</v>
      </c>
      <c r="DL561" s="48">
        <f t="shared" si="17"/>
        <v>1</v>
      </c>
      <c r="DM561" s="48"/>
      <c r="DN561" s="48">
        <f>DH561 / (Baseline!B$7/Baseline!B$17)</f>
        <v>3.9521201250039719</v>
      </c>
      <c r="DO561" s="48">
        <f>DI561 / (Baseline!B$11/Baseline!B$17)</f>
        <v>1.0464717868219859</v>
      </c>
      <c r="DP561" s="48">
        <f>DJ561 / (Baseline!B$16/Baseline!B$17)</f>
        <v>1.186694984443605</v>
      </c>
      <c r="DQ561" s="48">
        <f>DK561 / (Baseline!B$18/Baseline!B$17)</f>
        <v>0.95289659859137954</v>
      </c>
      <c r="DR561" s="71"/>
      <c r="DS561" s="48">
        <f>(AU561*Baseline!B$34)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2.8806186222524094E-2</v>
      </c>
      <c r="DT561" s="48">
        <f>(AZ561*Baseline!B$34) + (Baseline!D$88*(1-Baseline!D$89)*Baseline!B$35) + (Baseline!D$88*Baseline!D$89*((1-Baseline!D$90)*Baseline!B$40 + Baseline!D$90*Baseline!B$41))</f>
        <v>1.0364790806507089E-2</v>
      </c>
      <c r="DU561" s="48">
        <f>(BE561*Baseline!B$34) + (Baseline!F$88*(1-Baseline!F$89)*Baseline!B$35) + (Baseline!F$88*Baseline!F$89*((1-Baseline!F$90)*Baseline!B$40 + Baseline!F$90*Baseline!B$41))</f>
        <v>1.291006437200559E-2</v>
      </c>
      <c r="DV561" s="48">
        <f>(BJ561*Baseline!B$34) + (Baseline!H$88*(1-Baseline!H$89)*Baseline!B$35) + (Baseline!H$88*Baseline!H$89*((1-Baseline!H$90)*Baseline!B$40 + Baseline!H$90*Baseline!B$41))</f>
        <v>9.3050069768345362E-3</v>
      </c>
      <c r="DW561" s="48">
        <f>( DS561*Baseline!B$7 + DT561*Baseline!B$11 + DU561*Baseline!B$16 + DV561*Baseline!B$18 ) / Baseline!B$17</f>
        <v>9.7648911816788937E-3</v>
      </c>
    </row>
    <row r="562" spans="1:127">
      <c r="A562" s="7" t="s">
        <v>873</v>
      </c>
      <c r="B562" s="1">
        <f>MIN( MAX( NORMINV( MCrands!B562, (B$5+B$4)/2, (B$5-B$4)/3.29 ), 0 ), 1 )</f>
        <v>0.52121022285326912</v>
      </c>
      <c r="C562" s="1">
        <f>MAX( NORMINV( MCrands!C562, (C$5+C$4)/2, (C$5-C$4)/3.29 ), 0 )</f>
        <v>2.4484427070227337</v>
      </c>
      <c r="D562" s="40"/>
      <c r="E562" s="40">
        <f>Baseline!B$33 * (C562 * Baseline!B$66*Baseline!B$66/Baseline!B$73 + Baseline!B$52*Baseline!B$52/Baseline!B$74 + Baseline!B$53*Baseline!B$53/Baseline!B$75 + Baseline!B$54*Baseline!B$54/Baseline!B$76)</f>
        <v>2.0497178233615933E-5</v>
      </c>
      <c r="F562" s="40">
        <f>Baseline!B$33 * (C562 * Baseline!B$66*Baseline!B$57/Baseline!B$73 + Baseline!B$52*Baseline!B$67/Baseline!B$74 + Baseline!B$53*Baseline!B$55/Baseline!B$75 + Baseline!B$54*Baseline!B$56/Baseline!B$76)</f>
        <v>3.9345942806020778E-8</v>
      </c>
      <c r="G562" s="1">
        <f>Baseline!B$33 * (C562 * Baseline!B$66*Baseline!B$58/Baseline!B$73 + Baseline!B$52*Baseline!B$59/Baseline!B$74 + Baseline!B$53*Baseline!B$68/Baseline!B$75 + Baseline!B$54*Baseline!B$60/Baseline!B$76)</f>
        <v>1.0837981860678555E-7</v>
      </c>
      <c r="H562" s="40">
        <f>Baseline!B$33 * (C562 * Baseline!B$66*Baseline!B$61/Baseline!B$73 + Baseline!B$52*Baseline!B$62/Baseline!B$74 + Baseline!B$53*Baseline!B$63/Baseline!B$75 + Baseline!B$54*Baseline!B$69/Baseline!B$76)</f>
        <v>1.7274168588324322E-9</v>
      </c>
      <c r="I562" s="40">
        <f>Baseline!B$33 * (C562 * Baseline!B$57*Baseline!B$66/Baseline!B$73 + Baseline!B$67*Baseline!B$52/Baseline!B$74 + Baseline!B$55*Baseline!B$53/Baseline!B$75 + Baseline!B$56*Baseline!B$54/Baseline!B$76)</f>
        <v>3.9345942806020778E-8</v>
      </c>
      <c r="J562" s="1">
        <f>Baseline!B$33 * (C562 * Baseline!B$57*Baseline!B$57/Baseline!B$73 + Baseline!B$67*Baseline!B$67/Baseline!B$74 + Baseline!B$55*Baseline!B$55/Baseline!B$75 + Baseline!B$56*Baseline!B$56/Baseline!B$76)</f>
        <v>1.7949606115155505E-6</v>
      </c>
      <c r="K562" s="40">
        <f>Baseline!B$33 * (C562 * Baseline!B$57*Baseline!B$58/Baseline!B$73 + Baseline!B$67*Baseline!B$59/Baseline!B$74 + Baseline!B$55*Baseline!B$68/Baseline!B$75 + Baseline!B$56*Baseline!B$60/Baseline!B$76)</f>
        <v>1.3929259352960811E-8</v>
      </c>
      <c r="L562" s="1">
        <f>Baseline!B$33 * (C562 * Baseline!B$57*Baseline!B$61/Baseline!B$73 + Baseline!B$67*Baseline!B$62/Baseline!B$74 + Baseline!B$55*Baseline!B$63/Baseline!B$75 + Baseline!B$56*Baseline!B$69/Baseline!B$76)</f>
        <v>1.4629425054549712E-8</v>
      </c>
      <c r="M562" s="40">
        <f>Baseline!B$33 * (C562 * Baseline!B$58*Baseline!B$66/Baseline!B$73 + Baseline!B$59*Baseline!B$52/Baseline!B$74 + Baseline!B$68*Baseline!B$53/Baseline!B$75 + Baseline!B$60*Baseline!B$54/Baseline!B$76)</f>
        <v>1.0837981860678555E-7</v>
      </c>
      <c r="N562" s="1">
        <f>Baseline!B$33 * (C562 * Baseline!B$58*Baseline!B$57/Baseline!B$73 + Baseline!B$59*Baseline!B$67/Baseline!B$74 + Baseline!B$68*Baseline!B$55/Baseline!B$75 + Baseline!B$60*Baseline!B$56/Baseline!B$76)</f>
        <v>1.3929259352960811E-8</v>
      </c>
      <c r="O562" s="1">
        <f>Baseline!B$33 * (C562 * Baseline!B$58*Baseline!B$58/Baseline!B$73 + Baseline!B$59*Baseline!B$59/Baseline!B$74 + Baseline!B$68*Baseline!B$68/Baseline!B$75 + Baseline!B$60*Baseline!B$60/Baseline!B$76)</f>
        <v>1.3250169143371894E-6</v>
      </c>
      <c r="P562" s="40">
        <f>Baseline!B$33 * (C562 * Baseline!B$58*Baseline!B$61/Baseline!B$73 + Baseline!B$59*Baseline!B$62/Baseline!B$74 + Baseline!B$68*Baseline!B$63/Baseline!B$75 + Baseline!B$60*Baseline!B$69/Baseline!B$76)</f>
        <v>1.6489859206365925E-9</v>
      </c>
      <c r="Q562" s="40">
        <f>Baseline!B$33 * (C562 * Baseline!B$61*Baseline!B$66/Baseline!B$73 + Baseline!B$62*Baseline!B$52/Baseline!B$74 + Baseline!B$63*Baseline!B$53/Baseline!B$75 + Baseline!B$69*Baseline!B$54/Baseline!B$76)</f>
        <v>1.7274168588324322E-9</v>
      </c>
      <c r="R562" s="40">
        <f>Baseline!B$33 * (C562 * Baseline!B$61*Baseline!B$57/Baseline!B$73 + Baseline!B$62*Baseline!B$67/Baseline!B$74 + Baseline!B$63*Baseline!B$55/Baseline!B$75 + Baseline!B$69*Baseline!B$56/Baseline!B$76)</f>
        <v>1.4629425054549712E-8</v>
      </c>
      <c r="S562" s="40">
        <f>Baseline!B$33 * (C562 * Baseline!B$61*Baseline!B$58/Baseline!B$73 + Baseline!B$62*Baseline!B$59/Baseline!B$74 + Baseline!B$63*Baseline!B$68/Baseline!B$75 + Baseline!B$69*Baseline!B$60/Baseline!B$76)</f>
        <v>1.6489859206365925E-9</v>
      </c>
      <c r="T562" s="40">
        <f>Baseline!B$33 * (C562 * Baseline!B$61*Baseline!B$61/Baseline!B$73 + Baseline!B$62*Baseline!B$62/Baseline!B$74 + Baseline!B$63*Baseline!B$63/Baseline!B$75 + Baseline!B$69*Baseline!B$69/Baseline!B$76)</f>
        <v>9.8551804555825837E-8</v>
      </c>
      <c r="U562" s="40"/>
      <c r="V562" s="40">
        <f>E562 * ( Baseline!B$87 * Baseline!B$7 )</f>
        <v>0.21274021288669978</v>
      </c>
      <c r="W562" s="40">
        <f>F562 * ( Baseline!D$87 * Baseline!B$11 )</f>
        <v>7.2579869884288411E-4</v>
      </c>
      <c r="X562" s="40">
        <f>G562 * ( Baseline!F$87 * Baseline!B$16 )</f>
        <v>3.7645480632780308E-3</v>
      </c>
      <c r="Y562" s="40">
        <f>H562 * ( Baseline!H$87 * Baseline!B$18 )</f>
        <v>6.0748667549256105E-4</v>
      </c>
      <c r="Z562" s="48">
        <f t="shared" si="0"/>
        <v>0.21783804632431325</v>
      </c>
      <c r="AA562" s="40">
        <f>I562 * ( Baseline!B$87 * Baseline!B$7 )</f>
        <v>4.0837154038368966E-4</v>
      </c>
      <c r="AB562" s="1">
        <f>J562 * ( Baseline!D$87 * Baseline!B$11 )</f>
        <v>3.311091267364067E-2</v>
      </c>
      <c r="AC562" s="1">
        <f>K562 * ( Baseline!F$87 * Baseline!B$16 )</f>
        <v>4.8382961878110184E-4</v>
      </c>
      <c r="AD562" s="1">
        <f>L562 * ( Baseline!F$87 * Baseline!B$16 )</f>
        <v>5.0814971333166766E-4</v>
      </c>
      <c r="AE562" s="48">
        <f t="shared" si="1"/>
        <v>3.4511263546137129E-2</v>
      </c>
      <c r="AF562" s="48">
        <f>M562 * ( Baseline!B$87 * Baseline!B$7 )</f>
        <v>1.1248741373198273E-3</v>
      </c>
      <c r="AG562" s="48">
        <f>N562 * ( Baseline!D$87 * Baseline!B$11 )</f>
        <v>2.5694741549507383E-4</v>
      </c>
      <c r="AH562" s="48">
        <f>O562 * ( Baseline!F$87 * Baseline!B$16 )</f>
        <v>4.6024157659610619E-2</v>
      </c>
      <c r="AI562" s="48">
        <f>P562 * ( Baseline!H$87 * Baseline!B$18 )</f>
        <v>5.7990459554657908E-4</v>
      </c>
      <c r="AJ562" s="48">
        <f t="shared" si="2"/>
        <v>4.7985883807972099E-2</v>
      </c>
      <c r="AK562" s="48">
        <f>Q562 * ( Baseline!B$87 * Baseline!B$7 )</f>
        <v>1.7928859577821812E-5</v>
      </c>
      <c r="AL562" s="48">
        <f>R562 * ( Baseline!D$87 * Baseline!B$11 )</f>
        <v>2.6986308910576884E-4</v>
      </c>
      <c r="AM562" s="48">
        <f>S562 * ( Baseline!F$87 * Baseline!B$16 )</f>
        <v>5.7277146554631421E-5</v>
      </c>
      <c r="AN562" s="48">
        <f>T562 * ( Baseline!H$87 * Baseline!B$18 )</f>
        <v>3.4658054775427452E-2</v>
      </c>
      <c r="AO562" s="48">
        <f t="shared" si="3"/>
        <v>3.5003123870665676E-2</v>
      </c>
      <c r="AP562" s="48"/>
      <c r="AQ562" s="48">
        <f>V562 * ( (1-Baseline!B$88-Baseline!B$87) + (1-B562)*Baseline!B$88 )</f>
        <v>0.10950225967693385</v>
      </c>
      <c r="AR562" s="48">
        <f>W562 * ( (1-Baseline!B$88-Baseline!B$87) + (1-B562)*Baseline!B$88 )</f>
        <v>3.7358521228989032E-4</v>
      </c>
      <c r="AS562" s="48">
        <f>X562 * ( (1-Baseline!B$88-Baseline!B$87) + (1-B562)*Baseline!B$88 )</f>
        <v>1.9376991025712241E-3</v>
      </c>
      <c r="AT562" s="48">
        <f>Y562 * ( (1-Baseline!B$88-Baseline!B$87) + (1-B562)*Baseline!B$88 )</f>
        <v>3.126873043296765E-4</v>
      </c>
      <c r="AU562" s="48">
        <f t="shared" si="4"/>
        <v>0.11212623129612465</v>
      </c>
      <c r="AV562" s="48">
        <f>AA562 * ( (1-Baseline!D$88-Baseline!D$87) + (1-B562)*Baseline!D$88 )</f>
        <v>3.0950324687842388E-4</v>
      </c>
      <c r="AW562" s="48">
        <f>AB562 * ( (1-Baseline!D$88-Baseline!D$87) + (1-B562)*Baseline!D$88 )</f>
        <v>2.5094635561457565E-2</v>
      </c>
      <c r="AX562" s="48">
        <f>AC562 * ( (1-Baseline!D$88-Baseline!D$87) + (1-B562)*Baseline!D$88 )</f>
        <v>3.6669263927649047E-4</v>
      </c>
      <c r="AY562" s="48">
        <f>AD562 * ( (1-Baseline!D$88-Baseline!D$87) + (1-B562)*Baseline!D$88 )</f>
        <v>3.8512474701034034E-4</v>
      </c>
      <c r="AZ562" s="48">
        <f t="shared" si="5"/>
        <v>2.6155956194622819E-2</v>
      </c>
      <c r="BA562" s="48">
        <f>AF562 * ( (1-Baseline!F$88-Baseline!F$87) + (1-Baseline!B$36)*Baseline!F$88 )</f>
        <v>8.0949542518774203E-4</v>
      </c>
      <c r="BB562" s="48">
        <f>AG562 * ( (1-Baseline!F$88-Baseline!F$87) + (1-Baseline!B$36)*Baseline!F$88 )</f>
        <v>1.8490758250755098E-4</v>
      </c>
      <c r="BC562" s="48">
        <f>AH562 * ( (1-Baseline!F$88-Baseline!F$87) + (1-Baseline!B$36)*Baseline!F$88 )</f>
        <v>3.3120456624900908E-2</v>
      </c>
      <c r="BD562" s="48">
        <f>AI562 * ( (1-Baseline!F$88-Baseline!F$87) + (1-Baseline!B$36)*Baseline!F$88 )</f>
        <v>4.173179039023758E-4</v>
      </c>
      <c r="BE562" s="48">
        <f t="shared" si="6"/>
        <v>3.4532177536498579E-2</v>
      </c>
      <c r="BF562" s="48">
        <f>AK562 * ( (1-Baseline!H$88-Baseline!H$87) + (1-Baseline!B$36)*Baseline!H$88 )</f>
        <v>1.4205394020699777E-5</v>
      </c>
      <c r="BG562" s="48">
        <f>AL562 * ( (1-Baseline!H$88-Baseline!H$87) + (1-Baseline!B$36)*Baseline!H$88 )</f>
        <v>2.1381792276028275E-4</v>
      </c>
      <c r="BH562" s="48">
        <f>AM562 * ( (1-Baseline!H$88-Baseline!H$87) + (1-Baseline!B$36)*Baseline!H$88 )</f>
        <v>4.538182875816556E-5</v>
      </c>
      <c r="BI562" s="48">
        <f>AN562 * ( (1-Baseline!H$88-Baseline!H$87) + (1-Baseline!B$36)*Baseline!H$88 )</f>
        <v>2.7460269959666675E-2</v>
      </c>
      <c r="BJ562" s="48">
        <f t="shared" si="7"/>
        <v>2.7733675105205823E-2</v>
      </c>
      <c r="BK562" s="48"/>
      <c r="BL562" s="48">
        <f t="shared" si="18"/>
        <v>0.97659805748522044</v>
      </c>
      <c r="BM562" s="48">
        <f t="shared" si="19"/>
        <v>3.3318270664359907E-3</v>
      </c>
      <c r="BN562" s="48">
        <f t="shared" si="20"/>
        <v>1.7281407572272482E-2</v>
      </c>
      <c r="BO562" s="48">
        <f t="shared" si="21"/>
        <v>2.7887078760711346E-3</v>
      </c>
      <c r="BP562" s="48">
        <f t="shared" si="8"/>
        <v>1</v>
      </c>
      <c r="BQ562" s="48">
        <f t="shared" si="22"/>
        <v>1.1832993012201636E-2</v>
      </c>
      <c r="BR562" s="48">
        <f t="shared" si="23"/>
        <v>0.95942336708059472</v>
      </c>
      <c r="BS562" s="48">
        <f t="shared" si="24"/>
        <v>1.4019469850307966E-2</v>
      </c>
      <c r="BT562" s="48">
        <f t="shared" si="25"/>
        <v>1.4724170056895677E-2</v>
      </c>
      <c r="BU562" s="48">
        <f t="shared" si="9"/>
        <v>1</v>
      </c>
      <c r="BV562" s="48">
        <f t="shared" si="26"/>
        <v>2.3441771788997395E-2</v>
      </c>
      <c r="BW562" s="48">
        <f t="shared" si="27"/>
        <v>5.3546458896811247E-3</v>
      </c>
      <c r="BX562" s="48">
        <f t="shared" si="28"/>
        <v>0.95911868256481769</v>
      </c>
      <c r="BY562" s="48">
        <f t="shared" si="29"/>
        <v>1.2084899756503746E-2</v>
      </c>
      <c r="BZ562" s="48">
        <f t="shared" si="10"/>
        <v>1</v>
      </c>
      <c r="CA562" s="48">
        <f t="shared" si="30"/>
        <v>5.122074145172817E-4</v>
      </c>
      <c r="CB562" s="48">
        <f t="shared" si="31"/>
        <v>7.7096858584078335E-3</v>
      </c>
      <c r="CC562" s="48">
        <f t="shared" si="32"/>
        <v>1.6363438522306423E-3</v>
      </c>
      <c r="CD562" s="48">
        <f t="shared" si="33"/>
        <v>0.99014176287484423</v>
      </c>
      <c r="CE562" s="48">
        <f t="shared" si="11"/>
        <v>1</v>
      </c>
      <c r="CF562" s="48"/>
      <c r="CG562" s="48">
        <f t="shared" si="34"/>
        <v>0.97659805748522044</v>
      </c>
      <c r="CH562" s="48">
        <f t="shared" si="35"/>
        <v>3.3318270664359907E-3</v>
      </c>
      <c r="CI562" s="48">
        <f t="shared" si="36"/>
        <v>1.7281407572272482E-2</v>
      </c>
      <c r="CJ562" s="48">
        <f t="shared" si="37"/>
        <v>2.7887078760711346E-3</v>
      </c>
      <c r="CK562" s="48">
        <f t="shared" si="12"/>
        <v>1</v>
      </c>
      <c r="CL562" s="48">
        <f t="shared" si="38"/>
        <v>1.1832993012201636E-2</v>
      </c>
      <c r="CM562" s="48">
        <f t="shared" si="39"/>
        <v>0.95942336708059472</v>
      </c>
      <c r="CN562" s="48">
        <f t="shared" si="40"/>
        <v>1.4019469850307966E-2</v>
      </c>
      <c r="CO562" s="48">
        <f t="shared" si="41"/>
        <v>1.4724170056895677E-2</v>
      </c>
      <c r="CP562" s="48">
        <f t="shared" si="13"/>
        <v>1</v>
      </c>
      <c r="CQ562" s="48">
        <f t="shared" si="42"/>
        <v>2.3441771788997395E-2</v>
      </c>
      <c r="CR562" s="48">
        <f t="shared" si="43"/>
        <v>5.3546458896811247E-3</v>
      </c>
      <c r="CS562" s="48">
        <f t="shared" si="44"/>
        <v>0.95911868256481769</v>
      </c>
      <c r="CT562" s="48">
        <f t="shared" si="45"/>
        <v>1.2084899756503746E-2</v>
      </c>
      <c r="CU562" s="48">
        <f t="shared" si="14"/>
        <v>1</v>
      </c>
      <c r="CV562" s="48">
        <f t="shared" si="46"/>
        <v>5.122074145172817E-4</v>
      </c>
      <c r="CW562" s="48">
        <f t="shared" si="47"/>
        <v>7.7096858584078335E-3</v>
      </c>
      <c r="CX562" s="48">
        <f t="shared" si="48"/>
        <v>1.6363438522306423E-3</v>
      </c>
      <c r="CY562" s="48">
        <f t="shared" si="49"/>
        <v>0.99014176287484423</v>
      </c>
      <c r="CZ562" s="48">
        <f t="shared" si="15"/>
        <v>1</v>
      </c>
      <c r="DA562" s="48"/>
      <c r="DB562" s="48">
        <f>(AQ562*Baseline!B$7 + AV562*Baseline!B$11 + BA562*Baseline!B$16 + BF562*Baseline!B$18)</f>
        <v>57134.782431738116</v>
      </c>
      <c r="DC562" s="48">
        <f>(AR562*Baseline!B$7 + AW562*Baseline!B$11 + BB562*Baseline!B$16 + BG562*Baseline!B$18)</f>
        <v>64408.362592285957</v>
      </c>
      <c r="DD562" s="48">
        <f>(AS562*Baseline!B$7 + AX562*Baseline!B$11 + BC562*Baseline!B$16 + BH562*Baseline!B$18)</f>
        <v>114764.06978166343</v>
      </c>
      <c r="DE562" s="48">
        <f>(AT562*Baseline!B$7 + AY562*Baseline!B$11 + BD562*Baseline!B$16 + BI562*Baseline!B$18)</f>
        <v>1259803.8374611989</v>
      </c>
      <c r="DF562" s="48">
        <f t="shared" si="16"/>
        <v>1496111.0522668865</v>
      </c>
      <c r="DG562" s="48"/>
      <c r="DH562" s="48">
        <f t="shared" si="50"/>
        <v>3.8188864620155236E-2</v>
      </c>
      <c r="DI562" s="48">
        <f t="shared" si="51"/>
        <v>4.3050522549576323E-2</v>
      </c>
      <c r="DJ562" s="48">
        <f t="shared" si="52"/>
        <v>7.6708256120275653E-2</v>
      </c>
      <c r="DK562" s="48">
        <f t="shared" si="53"/>
        <v>0.84205235670999279</v>
      </c>
      <c r="DL562" s="48">
        <f t="shared" si="17"/>
        <v>1</v>
      </c>
      <c r="DM562" s="48"/>
      <c r="DN562" s="48">
        <f>DH562 / (Baseline!B$7/Baseline!B$17)</f>
        <v>4.0764101178342766</v>
      </c>
      <c r="DO562" s="48">
        <f>DI562 / (Baseline!B$11/Baseline!B$17)</f>
        <v>1.0392602194601741</v>
      </c>
      <c r="DP562" s="48">
        <f>DJ562 / (Baseline!B$16/Baseline!B$17)</f>
        <v>1.1853743745787846</v>
      </c>
      <c r="DQ562" s="48">
        <f>DK562 / (Baseline!B$18/Baseline!B$17)</f>
        <v>0.9520145274588705</v>
      </c>
      <c r="DR562" s="71"/>
      <c r="DS562" s="48">
        <f>(AU562*Baseline!B$34)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2.9348465944418697E-2</v>
      </c>
      <c r="DT562" s="48">
        <f>(AZ562*Baseline!B$34) + (Baseline!D$88*(1-Baseline!D$89)*Baseline!B$35) + (Baseline!D$88*Baseline!D$89*((1-Baseline!D$90)*Baseline!B$40 + Baseline!D$90*Baseline!B$41))</f>
        <v>1.0336961429193426E-2</v>
      </c>
      <c r="DU562" s="48">
        <f>(BE562*Baseline!B$34) + (Baseline!F$88*(1-Baseline!F$89)*Baseline!B$35) + (Baseline!F$88*Baseline!F$89*((1-Baseline!F$90)*Baseline!B$40 + Baseline!F$90*Baseline!B$41))</f>
        <v>1.2910466630474789E-2</v>
      </c>
      <c r="DV562" s="48">
        <f>(BJ562*Baseline!B$34) + (Baseline!H$88*(1-Baseline!H$89)*Baseline!B$35) + (Baseline!H$88*Baseline!H$89*((1-Baseline!H$90)*Baseline!B$40 + Baseline!H$90*Baseline!B$41))</f>
        <v>9.3050512657808747E-3</v>
      </c>
      <c r="DW562" s="48">
        <f>( DS562*Baseline!B$7 + DT562*Baseline!B$11 + DU562*Baseline!B$16 + DV562*Baseline!B$18 ) / Baseline!B$17</f>
        <v>9.7688837931549314E-3</v>
      </c>
    </row>
    <row r="563" spans="1:127">
      <c r="A563" s="7" t="s">
        <v>874</v>
      </c>
      <c r="B563" s="1">
        <f>MIN( MAX( NORMINV( MCrands!B563, (B$5+B$4)/2, (B$5-B$4)/3.29 ), 0 ), 1 )</f>
        <v>0.30153268865325233</v>
      </c>
      <c r="C563" s="1">
        <f>MAX( NORMINV( MCrands!C563, (C$5+C$4)/2, (C$5-C$4)/3.29 ), 0 )</f>
        <v>2.9292291773300621</v>
      </c>
      <c r="D563" s="40"/>
      <c r="E563" s="40">
        <f>Baseline!B$33 * (C563 * Baseline!B$66*Baseline!B$66/Baseline!B$73 + Baseline!B$52*Baseline!B$52/Baseline!B$74 + Baseline!B$53*Baseline!B$53/Baseline!B$75 + Baseline!B$54*Baseline!B$54/Baseline!B$76)</f>
        <v>2.4520419962050493E-5</v>
      </c>
      <c r="F563" s="40">
        <f>Baseline!B$33 * (C563 * Baseline!B$66*Baseline!B$57/Baseline!B$73 + Baseline!B$52*Baseline!B$67/Baseline!B$74 + Baseline!B$53*Baseline!B$55/Baseline!B$75 + Baseline!B$54*Baseline!B$56/Baseline!B$76)</f>
        <v>3.9883989175587423E-8</v>
      </c>
      <c r="G563" s="1">
        <f>Baseline!B$33 * (C563 * Baseline!B$66*Baseline!B$58/Baseline!B$73 + Baseline!B$52*Baseline!B$59/Baseline!B$74 + Baseline!B$53*Baseline!B$68/Baseline!B$75 + Baseline!B$54*Baseline!B$60/Baseline!B$76)</f>
        <v>1.0970251593197022E-7</v>
      </c>
      <c r="H563" s="40">
        <f>Baseline!B$33 * (C563 * Baseline!B$66*Baseline!B$61/Baseline!B$73 + Baseline!B$52*Baseline!B$62/Baseline!B$74 + Baseline!B$53*Baseline!B$63/Baseline!B$75 + Baseline!B$54*Baseline!B$69/Baseline!B$76)</f>
        <v>1.8596865913508982E-9</v>
      </c>
      <c r="I563" s="40">
        <f>Baseline!B$33 * (C563 * Baseline!B$57*Baseline!B$66/Baseline!B$73 + Baseline!B$67*Baseline!B$52/Baseline!B$74 + Baseline!B$55*Baseline!B$53/Baseline!B$75 + Baseline!B$56*Baseline!B$54/Baseline!B$76)</f>
        <v>3.9883989175587423E-8</v>
      </c>
      <c r="J563" s="1">
        <f>Baseline!B$33 * (C563 * Baseline!B$57*Baseline!B$57/Baseline!B$73 + Baseline!B$67*Baseline!B$67/Baseline!B$74 + Baseline!B$55*Baseline!B$55/Baseline!B$75 + Baseline!B$56*Baseline!B$56/Baseline!B$76)</f>
        <v>1.7949606834709325E-6</v>
      </c>
      <c r="K563" s="40">
        <f>Baseline!B$33 * (C563 * Baseline!B$57*Baseline!B$58/Baseline!B$73 + Baseline!B$67*Baseline!B$59/Baseline!B$74 + Baseline!B$55*Baseline!B$68/Baseline!B$75 + Baseline!B$56*Baseline!B$60/Baseline!B$76)</f>
        <v>1.3929436243275112E-8</v>
      </c>
      <c r="L563" s="1">
        <f>Baseline!B$33 * (C563 * Baseline!B$57*Baseline!B$61/Baseline!B$73 + Baseline!B$67*Baseline!B$62/Baseline!B$74 + Baseline!B$55*Baseline!B$63/Baseline!B$75 + Baseline!B$56*Baseline!B$69/Baseline!B$76)</f>
        <v>1.4629442743581141E-8</v>
      </c>
      <c r="M563" s="40">
        <f>Baseline!B$33 * (C563 * Baseline!B$58*Baseline!B$66/Baseline!B$73 + Baseline!B$59*Baseline!B$52/Baseline!B$74 + Baseline!B$68*Baseline!B$53/Baseline!B$75 + Baseline!B$60*Baseline!B$54/Baseline!B$76)</f>
        <v>1.0970251593197021E-7</v>
      </c>
      <c r="N563" s="1">
        <f>Baseline!B$33 * (C563 * Baseline!B$58*Baseline!B$57/Baseline!B$73 + Baseline!B$59*Baseline!B$67/Baseline!B$74 + Baseline!B$68*Baseline!B$55/Baseline!B$75 + Baseline!B$60*Baseline!B$56/Baseline!B$76)</f>
        <v>1.3929436243275112E-8</v>
      </c>
      <c r="O563" s="1">
        <f>Baseline!B$33 * (C563 * Baseline!B$58*Baseline!B$58/Baseline!B$73 + Baseline!B$59*Baseline!B$59/Baseline!B$74 + Baseline!B$68*Baseline!B$68/Baseline!B$75 + Baseline!B$60*Baseline!B$60/Baseline!B$76)</f>
        <v>1.3250173491925456E-6</v>
      </c>
      <c r="P563" s="40">
        <f>Baseline!B$33 * (C563 * Baseline!B$58*Baseline!B$61/Baseline!B$73 + Baseline!B$59*Baseline!B$62/Baseline!B$74 + Baseline!B$68*Baseline!B$63/Baseline!B$75 + Baseline!B$60*Baseline!B$69/Baseline!B$76)</f>
        <v>1.6490294061721916E-9</v>
      </c>
      <c r="Q563" s="40">
        <f>Baseline!B$33 * (C563 * Baseline!B$61*Baseline!B$66/Baseline!B$73 + Baseline!B$62*Baseline!B$52/Baseline!B$74 + Baseline!B$63*Baseline!B$53/Baseline!B$75 + Baseline!B$69*Baseline!B$54/Baseline!B$76)</f>
        <v>1.8596865913508982E-9</v>
      </c>
      <c r="R563" s="40">
        <f>Baseline!B$33 * (C563 * Baseline!B$61*Baseline!B$57/Baseline!B$73 + Baseline!B$62*Baseline!B$67/Baseline!B$74 + Baseline!B$63*Baseline!B$55/Baseline!B$75 + Baseline!B$69*Baseline!B$56/Baseline!B$76)</f>
        <v>1.4629442743581141E-8</v>
      </c>
      <c r="S563" s="40">
        <f>Baseline!B$33 * (C563 * Baseline!B$61*Baseline!B$58/Baseline!B$73 + Baseline!B$62*Baseline!B$59/Baseline!B$74 + Baseline!B$63*Baseline!B$68/Baseline!B$75 + Baseline!B$69*Baseline!B$60/Baseline!B$76)</f>
        <v>1.6490294061721916E-9</v>
      </c>
      <c r="T563" s="40">
        <f>Baseline!B$33 * (C563 * Baseline!B$61*Baseline!B$61/Baseline!B$73 + Baseline!B$62*Baseline!B$62/Baseline!B$74 + Baseline!B$63*Baseline!B$63/Baseline!B$75 + Baseline!B$69*Baseline!B$69/Baseline!B$76)</f>
        <v>9.8551808904379407E-8</v>
      </c>
      <c r="U563" s="40"/>
      <c r="V563" s="40">
        <f>E563 * ( Baseline!B$87 * Baseline!B$7 )</f>
        <v>0.25449743878612208</v>
      </c>
      <c r="W563" s="40">
        <f>F563 * ( Baseline!D$87 * Baseline!B$11 )</f>
        <v>7.357238226828154E-4</v>
      </c>
      <c r="X563" s="40">
        <f>G563 * ( Baseline!F$87 * Baseline!B$16 )</f>
        <v>3.8104916505421198E-3</v>
      </c>
      <c r="Y563" s="40">
        <f>H563 * ( Baseline!H$87 * Baseline!B$18 )</f>
        <v>6.5400243089062027E-4</v>
      </c>
      <c r="Z563" s="48">
        <f t="shared" si="0"/>
        <v>0.2596976566902377</v>
      </c>
      <c r="AA563" s="40">
        <f>I563 * ( Baseline!B$87 * Baseline!B$7 )</f>
        <v>4.1395592365342184E-4</v>
      </c>
      <c r="AB563" s="1">
        <f>J563 * ( Baseline!D$87 * Baseline!B$11 )</f>
        <v>3.3110914000972505E-2</v>
      </c>
      <c r="AC563" s="1">
        <f>K563 * ( Baseline!F$87 * Baseline!B$16 )</f>
        <v>4.8383576302547012E-4</v>
      </c>
      <c r="AD563" s="1">
        <f>L563 * ( Baseline!F$87 * Baseline!B$16 )</f>
        <v>5.0815032775610445E-4</v>
      </c>
      <c r="AE563" s="48">
        <f t="shared" si="1"/>
        <v>3.4516856015407507E-2</v>
      </c>
      <c r="AF563" s="48">
        <f>M563 * ( Baseline!B$87 * Baseline!B$7 )</f>
        <v>1.1386024128579187E-3</v>
      </c>
      <c r="AG563" s="48">
        <f>N563 * ( Baseline!D$87 * Baseline!B$11 )</f>
        <v>2.5695067851918256E-4</v>
      </c>
      <c r="AH563" s="48">
        <f>O563 * ( Baseline!F$87 * Baseline!B$16 )</f>
        <v>4.602417276421137E-2</v>
      </c>
      <c r="AI563" s="48">
        <f>P563 * ( Baseline!H$87 * Baseline!B$18 )</f>
        <v>5.7991988825564235E-4</v>
      </c>
      <c r="AJ563" s="48">
        <f t="shared" si="2"/>
        <v>4.7999645743844112E-2</v>
      </c>
      <c r="AK563" s="48">
        <f>Q563 * ( Baseline!B$87 * Baseline!B$7 )</f>
        <v>1.9301687131630973E-5</v>
      </c>
      <c r="AL563" s="48">
        <f>R563 * ( Baseline!D$87 * Baseline!B$11 )</f>
        <v>2.6986341540817971E-4</v>
      </c>
      <c r="AM563" s="48">
        <f>S563 * ( Baseline!F$87 * Baseline!B$16 )</f>
        <v>5.7278657014705305E-5</v>
      </c>
      <c r="AN563" s="48">
        <f>T563 * ( Baseline!H$87 * Baseline!B$18 )</f>
        <v>3.4658056304698363E-2</v>
      </c>
      <c r="AO563" s="48">
        <f t="shared" si="3"/>
        <v>3.5004500064252882E-2</v>
      </c>
      <c r="AP563" s="48"/>
      <c r="AQ563" s="48">
        <f>V563 * ( (1-Baseline!B$88-Baseline!B$87) + (1-B563)*Baseline!B$88 )</f>
        <v>0.1807532192905332</v>
      </c>
      <c r="AR563" s="48">
        <f>W563 * ( (1-Baseline!B$88-Baseline!B$87) + (1-B563)*Baseline!B$88 )</f>
        <v>5.2253747657718288E-4</v>
      </c>
      <c r="AS563" s="48">
        <f>X563 * ( (1-Baseline!B$88-Baseline!B$87) + (1-B563)*Baseline!B$88 )</f>
        <v>2.7063479939144447E-3</v>
      </c>
      <c r="AT563" s="48">
        <f>Y563 * ( (1-Baseline!B$88-Baseline!B$87) + (1-B563)*Baseline!B$88 )</f>
        <v>4.6449600974829267E-4</v>
      </c>
      <c r="AU563" s="48">
        <f t="shared" si="4"/>
        <v>0.18444660077077313</v>
      </c>
      <c r="AV563" s="48">
        <f>AA563 * ( (1-Baseline!D$88-Baseline!D$87) + (1-B563)*Baseline!D$88 )</f>
        <v>3.5447532367639036E-4</v>
      </c>
      <c r="AW563" s="48">
        <f>AB563 * ( (1-Baseline!D$88-Baseline!D$87) + (1-B563)*Baseline!D$88 )</f>
        <v>2.8353264893830762E-2</v>
      </c>
      <c r="AX563" s="48">
        <f>AC563 * ( (1-Baseline!D$88-Baseline!D$87) + (1-B563)*Baseline!D$88 )</f>
        <v>4.1431425160196305E-4</v>
      </c>
      <c r="AY563" s="48">
        <f>AD563 * ( (1-Baseline!D$88-Baseline!D$87) + (1-B563)*Baseline!D$88 )</f>
        <v>4.3513509921026588E-4</v>
      </c>
      <c r="AZ563" s="48">
        <f t="shared" si="5"/>
        <v>2.9557189568319382E-2</v>
      </c>
      <c r="BA563" s="48">
        <f>AF563 * ( (1-Baseline!F$88-Baseline!F$87) + (1-Baseline!B$36)*Baseline!F$88 )</f>
        <v>8.1937473156976982E-4</v>
      </c>
      <c r="BB563" s="48">
        <f>AG563 * ( (1-Baseline!F$88-Baseline!F$87) + (1-Baseline!B$36)*Baseline!F$88 )</f>
        <v>1.8490993068411639E-4</v>
      </c>
      <c r="BC563" s="48">
        <f>AH563 * ( (1-Baseline!F$88-Baseline!F$87) + (1-Baseline!B$36)*Baseline!F$88 )</f>
        <v>3.3120467494654957E-2</v>
      </c>
      <c r="BD563" s="48">
        <f>AI563 * ( (1-Baseline!F$88-Baseline!F$87) + (1-Baseline!B$36)*Baseline!F$88 )</f>
        <v>4.1732890902518446E-4</v>
      </c>
      <c r="BE563" s="48">
        <f t="shared" si="6"/>
        <v>3.4542081065934024E-2</v>
      </c>
      <c r="BF563" s="48">
        <f>AK563 * ( (1-Baseline!H$88-Baseline!H$87) + (1-Baseline!B$36)*Baseline!H$88 )</f>
        <v>1.5293112748133852E-5</v>
      </c>
      <c r="BG563" s="48">
        <f>AL563 * ( (1-Baseline!H$88-Baseline!H$87) + (1-Baseline!B$36)*Baseline!H$88 )</f>
        <v>2.1381818129620893E-4</v>
      </c>
      <c r="BH563" s="48">
        <f>AM563 * ( (1-Baseline!H$88-Baseline!H$87) + (1-Baseline!B$36)*Baseline!H$88 )</f>
        <v>4.5383025525891306E-5</v>
      </c>
      <c r="BI563" s="48">
        <f>AN563 * ( (1-Baseline!H$88-Baseline!H$87) + (1-Baseline!B$36)*Baseline!H$88 )</f>
        <v>2.7460271171338604E-2</v>
      </c>
      <c r="BJ563" s="48">
        <f t="shared" si="7"/>
        <v>2.7734765490908839E-2</v>
      </c>
      <c r="BK563" s="48"/>
      <c r="BL563" s="48">
        <f t="shared" si="18"/>
        <v>0.97997587667755381</v>
      </c>
      <c r="BM563" s="48">
        <f t="shared" si="19"/>
        <v>2.8330013911537616E-3</v>
      </c>
      <c r="BN563" s="48">
        <f t="shared" si="20"/>
        <v>1.4672799512731838E-2</v>
      </c>
      <c r="BO563" s="48">
        <f t="shared" si="21"/>
        <v>2.5183224185603707E-3</v>
      </c>
      <c r="BP563" s="48">
        <f t="shared" si="8"/>
        <v>0.99999999999999978</v>
      </c>
      <c r="BQ563" s="48">
        <f t="shared" si="22"/>
        <v>1.1992862949877061E-2</v>
      </c>
      <c r="BR563" s="48">
        <f t="shared" si="23"/>
        <v>0.95926795841986812</v>
      </c>
      <c r="BS563" s="48">
        <f t="shared" si="24"/>
        <v>1.4017376403270833E-2</v>
      </c>
      <c r="BT563" s="48">
        <f t="shared" si="25"/>
        <v>1.4721802226983773E-2</v>
      </c>
      <c r="BU563" s="48">
        <f t="shared" si="9"/>
        <v>0.99999999999999989</v>
      </c>
      <c r="BV563" s="48">
        <f t="shared" si="26"/>
        <v>2.3721058670603687E-2</v>
      </c>
      <c r="BW563" s="48">
        <f t="shared" si="27"/>
        <v>5.3531786440764745E-3</v>
      </c>
      <c r="BX563" s="48">
        <f t="shared" si="28"/>
        <v>0.95884400917925328</v>
      </c>
      <c r="BY563" s="48">
        <f t="shared" si="29"/>
        <v>1.208175350606658E-2</v>
      </c>
      <c r="BZ563" s="48">
        <f t="shared" si="10"/>
        <v>1</v>
      </c>
      <c r="CA563" s="48">
        <f t="shared" si="30"/>
        <v>5.5140587913558414E-4</v>
      </c>
      <c r="CB563" s="48">
        <f t="shared" si="31"/>
        <v>7.7093920756711011E-3</v>
      </c>
      <c r="CC563" s="48">
        <f t="shared" si="32"/>
        <v>1.6363226702157396E-3</v>
      </c>
      <c r="CD563" s="48">
        <f t="shared" si="33"/>
        <v>0.99010287937497754</v>
      </c>
      <c r="CE563" s="48">
        <f t="shared" si="11"/>
        <v>1</v>
      </c>
      <c r="CF563" s="48"/>
      <c r="CG563" s="48">
        <f t="shared" si="34"/>
        <v>0.97997587667755381</v>
      </c>
      <c r="CH563" s="48">
        <f t="shared" si="35"/>
        <v>2.8330013911537616E-3</v>
      </c>
      <c r="CI563" s="48">
        <f t="shared" si="36"/>
        <v>1.4672799512731838E-2</v>
      </c>
      <c r="CJ563" s="48">
        <f t="shared" si="37"/>
        <v>2.5183224185603707E-3</v>
      </c>
      <c r="CK563" s="48">
        <f t="shared" si="12"/>
        <v>0.99999999999999978</v>
      </c>
      <c r="CL563" s="48">
        <f t="shared" si="38"/>
        <v>1.1992862949877061E-2</v>
      </c>
      <c r="CM563" s="48">
        <f t="shared" si="39"/>
        <v>0.95926795841986812</v>
      </c>
      <c r="CN563" s="48">
        <f t="shared" si="40"/>
        <v>1.4017376403270833E-2</v>
      </c>
      <c r="CO563" s="48">
        <f t="shared" si="41"/>
        <v>1.4721802226983773E-2</v>
      </c>
      <c r="CP563" s="48">
        <f t="shared" si="13"/>
        <v>0.99999999999999989</v>
      </c>
      <c r="CQ563" s="48">
        <f t="shared" si="42"/>
        <v>2.3721058670603687E-2</v>
      </c>
      <c r="CR563" s="48">
        <f t="shared" si="43"/>
        <v>5.3531786440764745E-3</v>
      </c>
      <c r="CS563" s="48">
        <f t="shared" si="44"/>
        <v>0.95884400917925328</v>
      </c>
      <c r="CT563" s="48">
        <f t="shared" si="45"/>
        <v>1.208175350606658E-2</v>
      </c>
      <c r="CU563" s="48">
        <f t="shared" si="14"/>
        <v>1</v>
      </c>
      <c r="CV563" s="48">
        <f t="shared" si="46"/>
        <v>5.5140587913558414E-4</v>
      </c>
      <c r="CW563" s="48">
        <f t="shared" si="47"/>
        <v>7.7093920756711011E-3</v>
      </c>
      <c r="CX563" s="48">
        <f t="shared" si="48"/>
        <v>1.6363226702157396E-3</v>
      </c>
      <c r="CY563" s="48">
        <f t="shared" si="49"/>
        <v>0.99010287937497754</v>
      </c>
      <c r="CZ563" s="48">
        <f t="shared" si="15"/>
        <v>1</v>
      </c>
      <c r="DA563" s="48"/>
      <c r="DB563" s="48">
        <f>(AQ563*Baseline!B$7 + AV563*Baseline!B$11 + BA563*Baseline!B$16 + BF563*Baseline!B$18)</f>
        <v>91870.84797307488</v>
      </c>
      <c r="DC563" s="48">
        <f>(AR563*Baseline!B$7 + AW563*Baseline!B$11 + BB563*Baseline!B$16 + BG563*Baseline!B$18)</f>
        <v>71468.930715132228</v>
      </c>
      <c r="DD563" s="48">
        <f>(AS563*Baseline!B$7 + AX563*Baseline!B$11 + BC563*Baseline!B$16 + BH563*Baseline!B$18)</f>
        <v>115239.08282987597</v>
      </c>
      <c r="DE563" s="48">
        <f>(AT563*Baseline!B$7 + AY563*Baseline!B$11 + BD563*Baseline!B$16 + BI563*Baseline!B$18)</f>
        <v>1259984.8069368773</v>
      </c>
      <c r="DF563" s="48">
        <f t="shared" si="16"/>
        <v>1538563.6684549605</v>
      </c>
      <c r="DG563" s="48"/>
      <c r="DH563" s="48">
        <f t="shared" si="50"/>
        <v>5.9712087225699546E-2</v>
      </c>
      <c r="DI563" s="48">
        <f t="shared" si="51"/>
        <v>4.6451721290742536E-2</v>
      </c>
      <c r="DJ563" s="48">
        <f t="shared" si="52"/>
        <v>7.4900431612037285E-2</v>
      </c>
      <c r="DK563" s="48">
        <f t="shared" si="53"/>
        <v>0.81893575987152056</v>
      </c>
      <c r="DL563" s="48">
        <f t="shared" si="17"/>
        <v>1</v>
      </c>
      <c r="DM563" s="48"/>
      <c r="DN563" s="48">
        <f>DH563 / (Baseline!B$7/Baseline!B$17)</f>
        <v>6.3738725658624995</v>
      </c>
      <c r="DO563" s="48">
        <f>DI563 / (Baseline!B$11/Baseline!B$17)</f>
        <v>1.1213667849751809</v>
      </c>
      <c r="DP563" s="48">
        <f>DJ563 / (Baseline!B$16/Baseline!B$17)</f>
        <v>1.1574380225589811</v>
      </c>
      <c r="DQ563" s="48">
        <f>DK563 / (Baseline!B$18/Baseline!B$17)</f>
        <v>0.9258791739499499</v>
      </c>
      <c r="DR563" s="71"/>
      <c r="DS563" s="48">
        <f>(AU563*Baseline!B$34)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4.0196521365615967E-2</v>
      </c>
      <c r="DT563" s="48">
        <f>(AZ563*Baseline!B$34) + (Baseline!D$88*(1-Baseline!D$89)*Baseline!B$35) + (Baseline!D$88*Baseline!D$89*((1-Baseline!D$90)*Baseline!B$40 + Baseline!D$90*Baseline!B$41))</f>
        <v>1.0847146435247909E-2</v>
      </c>
      <c r="DU563" s="48">
        <f>(BE563*Baseline!B$34) + (Baseline!F$88*(1-Baseline!F$89)*Baseline!B$35) + (Baseline!F$88*Baseline!F$89*((1-Baseline!F$90)*Baseline!B$40 + Baseline!F$90*Baseline!B$41))</f>
        <v>1.2911952159890105E-2</v>
      </c>
      <c r="DV563" s="48">
        <f>(BJ563*Baseline!B$34) + (Baseline!H$88*(1-Baseline!H$89)*Baseline!B$35) + (Baseline!H$88*Baseline!H$89*((1-Baseline!H$90)*Baseline!B$40 + Baseline!H$90*Baseline!B$41))</f>
        <v>9.3052148236363267E-3</v>
      </c>
      <c r="DW563" s="48">
        <f>( DS563*Baseline!B$7 + DT563*Baseline!B$11 + DU563*Baseline!B$16 + DV563*Baseline!B$18 ) / Baseline!B$17</f>
        <v>9.8918859864518781E-3</v>
      </c>
    </row>
    <row r="564" spans="1:127">
      <c r="A564" s="7" t="s">
        <v>875</v>
      </c>
      <c r="B564" s="1">
        <f>MIN( MAX( NORMINV( MCrands!B564, (B$5+B$4)/2, (B$5-B$4)/3.29 ), 0 ), 1 )</f>
        <v>0.67919540601268114</v>
      </c>
      <c r="C564" s="1">
        <f>MAX( NORMINV( MCrands!C564, (C$5+C$4)/2, (C$5-C$4)/3.29 ), 0 )</f>
        <v>2.7673587215945847</v>
      </c>
      <c r="D564" s="40"/>
      <c r="E564" s="40">
        <f>Baseline!B$33 * (C564 * Baseline!B$66*Baseline!B$66/Baseline!B$73 + Baseline!B$52*Baseline!B$52/Baseline!B$74 + Baseline!B$53*Baseline!B$53/Baseline!B$75 + Baseline!B$54*Baseline!B$54/Baseline!B$76)</f>
        <v>2.3165881071429458E-5</v>
      </c>
      <c r="F564" s="40">
        <f>Baseline!B$33 * (C564 * Baseline!B$66*Baseline!B$57/Baseline!B$73 + Baseline!B$52*Baseline!B$67/Baseline!B$74 + Baseline!B$53*Baseline!B$55/Baseline!B$75 + Baseline!B$54*Baseline!B$56/Baseline!B$76)</f>
        <v>3.9702840544277356E-8</v>
      </c>
      <c r="G564" s="1">
        <f>Baseline!B$33 * (C564 * Baseline!B$66*Baseline!B$58/Baseline!B$73 + Baseline!B$52*Baseline!B$59/Baseline!B$74 + Baseline!B$53*Baseline!B$68/Baseline!B$75 + Baseline!B$54*Baseline!B$60/Baseline!B$76)</f>
        <v>1.0925719221333297E-7</v>
      </c>
      <c r="H564" s="40">
        <f>Baseline!B$33 * (C564 * Baseline!B$66*Baseline!B$61/Baseline!B$73 + Baseline!B$52*Baseline!B$62/Baseline!B$74 + Baseline!B$53*Baseline!B$63/Baseline!B$75 + Baseline!B$54*Baseline!B$69/Baseline!B$76)</f>
        <v>1.8151542194871729E-9</v>
      </c>
      <c r="I564" s="40">
        <f>Baseline!B$33 * (C564 * Baseline!B$57*Baseline!B$66/Baseline!B$73 + Baseline!B$67*Baseline!B$52/Baseline!B$74 + Baseline!B$55*Baseline!B$53/Baseline!B$75 + Baseline!B$56*Baseline!B$54/Baseline!B$76)</f>
        <v>3.9702840544277356E-8</v>
      </c>
      <c r="J564" s="1">
        <f>Baseline!B$33 * (C564 * Baseline!B$57*Baseline!B$57/Baseline!B$73 + Baseline!B$67*Baseline!B$67/Baseline!B$74 + Baseline!B$55*Baseline!B$55/Baseline!B$75 + Baseline!B$56*Baseline!B$56/Baseline!B$76)</f>
        <v>1.7949606592451043E-6</v>
      </c>
      <c r="K564" s="40">
        <f>Baseline!B$33 * (C564 * Baseline!B$57*Baseline!B$58/Baseline!B$73 + Baseline!B$67*Baseline!B$59/Baseline!B$74 + Baseline!B$55*Baseline!B$68/Baseline!B$75 + Baseline!B$56*Baseline!B$60/Baseline!B$76)</f>
        <v>1.3929376688113809E-8</v>
      </c>
      <c r="L564" s="1">
        <f>Baseline!B$33 * (C564 * Baseline!B$57*Baseline!B$61/Baseline!B$73 + Baseline!B$67*Baseline!B$62/Baseline!B$74 + Baseline!B$55*Baseline!B$63/Baseline!B$75 + Baseline!B$56*Baseline!B$69/Baseline!B$76)</f>
        <v>1.462943678806501E-8</v>
      </c>
      <c r="M564" s="40">
        <f>Baseline!B$33 * (C564 * Baseline!B$58*Baseline!B$66/Baseline!B$73 + Baseline!B$59*Baseline!B$52/Baseline!B$74 + Baseline!B$68*Baseline!B$53/Baseline!B$75 + Baseline!B$60*Baseline!B$54/Baseline!B$76)</f>
        <v>1.0925719221333297E-7</v>
      </c>
      <c r="N564" s="1">
        <f>Baseline!B$33 * (C564 * Baseline!B$58*Baseline!B$57/Baseline!B$73 + Baseline!B$59*Baseline!B$67/Baseline!B$74 + Baseline!B$68*Baseline!B$55/Baseline!B$75 + Baseline!B$60*Baseline!B$56/Baseline!B$76)</f>
        <v>1.3929376688113809E-8</v>
      </c>
      <c r="O564" s="1">
        <f>Baseline!B$33 * (C564 * Baseline!B$58*Baseline!B$58/Baseline!B$73 + Baseline!B$59*Baseline!B$59/Baseline!B$74 + Baseline!B$68*Baseline!B$68/Baseline!B$75 + Baseline!B$60*Baseline!B$60/Baseline!B$76)</f>
        <v>1.3250172027861073E-6</v>
      </c>
      <c r="P564" s="40">
        <f>Baseline!B$33 * (C564 * Baseline!B$58*Baseline!B$61/Baseline!B$73 + Baseline!B$59*Baseline!B$62/Baseline!B$74 + Baseline!B$68*Baseline!B$63/Baseline!B$75 + Baseline!B$60*Baseline!B$69/Baseline!B$76)</f>
        <v>1.6490147655283714E-9</v>
      </c>
      <c r="Q564" s="40">
        <f>Baseline!B$33 * (C564 * Baseline!B$61*Baseline!B$66/Baseline!B$73 + Baseline!B$62*Baseline!B$52/Baseline!B$74 + Baseline!B$63*Baseline!B$53/Baseline!B$75 + Baseline!B$69*Baseline!B$54/Baseline!B$76)</f>
        <v>1.8151542194871729E-9</v>
      </c>
      <c r="R564" s="40">
        <f>Baseline!B$33 * (C564 * Baseline!B$61*Baseline!B$57/Baseline!B$73 + Baseline!B$62*Baseline!B$67/Baseline!B$74 + Baseline!B$63*Baseline!B$55/Baseline!B$75 + Baseline!B$69*Baseline!B$56/Baseline!B$76)</f>
        <v>1.462943678806501E-8</v>
      </c>
      <c r="S564" s="40">
        <f>Baseline!B$33 * (C564 * Baseline!B$61*Baseline!B$58/Baseline!B$73 + Baseline!B$62*Baseline!B$59/Baseline!B$74 + Baseline!B$63*Baseline!B$68/Baseline!B$75 + Baseline!B$69*Baseline!B$60/Baseline!B$76)</f>
        <v>1.6490147655283714E-9</v>
      </c>
      <c r="T564" s="40">
        <f>Baseline!B$33 * (C564 * Baseline!B$61*Baseline!B$61/Baseline!B$73 + Baseline!B$62*Baseline!B$62/Baseline!B$74 + Baseline!B$63*Baseline!B$63/Baseline!B$75 + Baseline!B$69*Baseline!B$69/Baseline!B$76)</f>
        <v>9.8551807440315026E-8</v>
      </c>
      <c r="U564" s="40"/>
      <c r="V564" s="40">
        <f>E564 * ( Baseline!B$87 * Baseline!B$7 )</f>
        <v>0.24043867964036633</v>
      </c>
      <c r="W564" s="40">
        <f>F564 * ( Baseline!D$87 * Baseline!B$11 )</f>
        <v>7.3238224712189387E-4</v>
      </c>
      <c r="X564" s="40">
        <f>G564 * ( Baseline!F$87 * Baseline!B$16 )</f>
        <v>3.7950234336353362E-3</v>
      </c>
      <c r="Y564" s="40">
        <f>H564 * ( Baseline!H$87 * Baseline!B$18 )</f>
        <v>6.3834157728891454E-4</v>
      </c>
      <c r="Z564" s="48">
        <f t="shared" si="0"/>
        <v>0.24560442689841247</v>
      </c>
      <c r="AA564" s="40">
        <f>I564 * ( Baseline!B$87 * Baseline!B$7 )</f>
        <v>4.1207578200905465E-4</v>
      </c>
      <c r="AB564" s="1">
        <f>J564 * ( Baseline!D$87 * Baseline!B$11 )</f>
        <v>3.3110913554088447E-2</v>
      </c>
      <c r="AC564" s="1">
        <f>K564 * ( Baseline!F$87 * Baseline!B$16 )</f>
        <v>4.8383369439064473E-4</v>
      </c>
      <c r="AD564" s="1">
        <f>L564 * ( Baseline!F$87 * Baseline!B$16 )</f>
        <v>5.0815012089262194E-4</v>
      </c>
      <c r="AE564" s="48">
        <f t="shared" si="1"/>
        <v>3.4514973151380766E-2</v>
      </c>
      <c r="AF564" s="48">
        <f>M564 * ( Baseline!B$87 * Baseline!B$7 )</f>
        <v>1.1339803979821829E-3</v>
      </c>
      <c r="AG564" s="48">
        <f>N564 * ( Baseline!D$87 * Baseline!B$11 )</f>
        <v>2.5694957992920098E-4</v>
      </c>
      <c r="AH564" s="48">
        <f>O564 * ( Baseline!F$87 * Baseline!B$16 )</f>
        <v>4.6024167678817417E-2</v>
      </c>
      <c r="AI564" s="48">
        <f>P564 * ( Baseline!H$87 * Baseline!B$18 )</f>
        <v>5.7991473952967269E-4</v>
      </c>
      <c r="AJ564" s="48">
        <f t="shared" si="2"/>
        <v>4.7995012396258474E-2</v>
      </c>
      <c r="AK564" s="48">
        <f>Q564 * ( Baseline!B$87 * Baseline!B$7 )</f>
        <v>1.8839485644057368E-5</v>
      </c>
      <c r="AL564" s="48">
        <f>R564 * ( Baseline!D$87 * Baseline!B$11 )</f>
        <v>2.6986330554918151E-4</v>
      </c>
      <c r="AM564" s="48">
        <f>S564 * ( Baseline!F$87 * Baseline!B$16 )</f>
        <v>5.727814847531073E-5</v>
      </c>
      <c r="AN564" s="48">
        <f>T564 * ( Baseline!H$87 * Baseline!B$18 )</f>
        <v>3.4658055789825767E-2</v>
      </c>
      <c r="AO564" s="48">
        <f t="shared" si="3"/>
        <v>3.5004036729494314E-2</v>
      </c>
      <c r="AP564" s="48"/>
      <c r="AQ564" s="48">
        <f>V564 * ( (1-Baseline!B$88-Baseline!B$87) + (1-B564)*Baseline!B$88 )</f>
        <v>8.9951978386914988E-2</v>
      </c>
      <c r="AR564" s="48">
        <f>W564 * ( (1-Baseline!B$88-Baseline!B$87) + (1-B564)*Baseline!B$88 )</f>
        <v>2.7399598168899867E-4</v>
      </c>
      <c r="AS564" s="48">
        <f>X564 * ( (1-Baseline!B$88-Baseline!B$87) + (1-B564)*Baseline!B$88 )</f>
        <v>1.4197793233218638E-3</v>
      </c>
      <c r="AT564" s="48">
        <f>Y564 * ( (1-Baseline!B$88-Baseline!B$87) + (1-B564)*Baseline!B$88 )</f>
        <v>2.3881385411717935E-4</v>
      </c>
      <c r="AU564" s="48">
        <f t="shared" si="4"/>
        <v>9.1884567546043031E-2</v>
      </c>
      <c r="AV564" s="48">
        <f>AA564 * ( (1-Baseline!D$88-Baseline!D$87) + (1-B564)*Baseline!D$88 )</f>
        <v>2.8314504078733E-4</v>
      </c>
      <c r="AW564" s="48">
        <f>AB564 * ( (1-Baseline!D$88-Baseline!D$87) + (1-B564)*Baseline!D$88 )</f>
        <v>2.2751133112142288E-2</v>
      </c>
      <c r="AX564" s="48">
        <f>AC564 * ( (1-Baseline!D$88-Baseline!D$87) + (1-B564)*Baseline!D$88 )</f>
        <v>3.3245125560306144E-4</v>
      </c>
      <c r="AY564" s="48">
        <f>AD564 * ( (1-Baseline!D$88-Baseline!D$87) + (1-B564)*Baseline!D$88 )</f>
        <v>3.4915953081432623E-4</v>
      </c>
      <c r="AZ564" s="48">
        <f t="shared" si="5"/>
        <v>2.3715888939347004E-2</v>
      </c>
      <c r="BA564" s="48">
        <f>AF564 * ( (1-Baseline!F$88-Baseline!F$87) + (1-Baseline!B$36)*Baseline!F$88 )</f>
        <v>8.1604858176071435E-4</v>
      </c>
      <c r="BB564" s="48">
        <f>AG564 * ( (1-Baseline!F$88-Baseline!F$87) + (1-Baseline!B$36)*Baseline!F$88 )</f>
        <v>1.8490914010361079E-4</v>
      </c>
      <c r="BC564" s="48">
        <f>AH564 * ( (1-Baseline!F$88-Baseline!F$87) + (1-Baseline!B$36)*Baseline!F$88 )</f>
        <v>3.3120463835042739E-2</v>
      </c>
      <c r="BD564" s="48">
        <f>AI564 * ( (1-Baseline!F$88-Baseline!F$87) + (1-Baseline!B$36)*Baseline!F$88 )</f>
        <v>4.1732520383721747E-4</v>
      </c>
      <c r="BE564" s="48">
        <f t="shared" si="6"/>
        <v>3.4538746760744275E-2</v>
      </c>
      <c r="BF564" s="48">
        <f>AK564 * ( (1-Baseline!H$88-Baseline!H$87) + (1-Baseline!B$36)*Baseline!H$88 )</f>
        <v>1.4926901265499532E-5</v>
      </c>
      <c r="BG564" s="48">
        <f>AL564 * ( (1-Baseline!H$88-Baseline!H$87) + (1-Baseline!B$36)*Baseline!H$88 )</f>
        <v>2.1381809425272748E-4</v>
      </c>
      <c r="BH564" s="48">
        <f>AM564 * ( (1-Baseline!H$88-Baseline!H$87) + (1-Baseline!B$36)*Baseline!H$88 )</f>
        <v>4.5382622599958195E-5</v>
      </c>
      <c r="BI564" s="48">
        <f>AN564 * ( (1-Baseline!H$88-Baseline!H$87) + (1-Baseline!B$36)*Baseline!H$88 )</f>
        <v>2.7460270763394749E-2</v>
      </c>
      <c r="BJ564" s="48">
        <f t="shared" si="7"/>
        <v>2.7734398381512933E-2</v>
      </c>
      <c r="BK564" s="48"/>
      <c r="BL564" s="48">
        <f t="shared" si="18"/>
        <v>0.97896720623776534</v>
      </c>
      <c r="BM564" s="48">
        <f t="shared" si="19"/>
        <v>2.9819586575482357E-3</v>
      </c>
      <c r="BN564" s="48">
        <f t="shared" si="20"/>
        <v>1.5451771295657645E-2</v>
      </c>
      <c r="BO564" s="48">
        <f t="shared" si="21"/>
        <v>2.5990638090287641E-3</v>
      </c>
      <c r="BP564" s="48">
        <f t="shared" si="8"/>
        <v>1</v>
      </c>
      <c r="BQ564" s="48">
        <f t="shared" si="22"/>
        <v>1.1939043968011015E-2</v>
      </c>
      <c r="BR564" s="48">
        <f t="shared" si="23"/>
        <v>0.95932027554724753</v>
      </c>
      <c r="BS564" s="48">
        <f t="shared" si="24"/>
        <v>1.4018081146074687E-2</v>
      </c>
      <c r="BT564" s="48">
        <f t="shared" si="25"/>
        <v>1.4722599338666832E-2</v>
      </c>
      <c r="BU564" s="48">
        <f t="shared" si="9"/>
        <v>1.0000000000000002</v>
      </c>
      <c r="BV564" s="48">
        <f t="shared" si="26"/>
        <v>2.3627046673511936E-2</v>
      </c>
      <c r="BW564" s="48">
        <f t="shared" si="27"/>
        <v>5.3536725401331885E-3</v>
      </c>
      <c r="BX564" s="48">
        <f t="shared" si="28"/>
        <v>0.9589364682069611</v>
      </c>
      <c r="BY564" s="48">
        <f t="shared" si="29"/>
        <v>1.2082812579393788E-2</v>
      </c>
      <c r="BZ564" s="48">
        <f t="shared" si="10"/>
        <v>1</v>
      </c>
      <c r="CA564" s="48">
        <f t="shared" si="30"/>
        <v>5.3820894400397154E-4</v>
      </c>
      <c r="CB564" s="48">
        <f t="shared" si="31"/>
        <v>7.7094909834155029E-3</v>
      </c>
      <c r="CC564" s="48">
        <f t="shared" si="32"/>
        <v>1.6363298015582388E-3</v>
      </c>
      <c r="CD564" s="48">
        <f t="shared" si="33"/>
        <v>0.99011597027102238</v>
      </c>
      <c r="CE564" s="48">
        <f t="shared" si="11"/>
        <v>1</v>
      </c>
      <c r="CF564" s="48"/>
      <c r="CG564" s="48">
        <f t="shared" si="34"/>
        <v>0.97896720623776534</v>
      </c>
      <c r="CH564" s="48">
        <f t="shared" si="35"/>
        <v>2.9819586575482357E-3</v>
      </c>
      <c r="CI564" s="48">
        <f t="shared" si="36"/>
        <v>1.5451771295657645E-2</v>
      </c>
      <c r="CJ564" s="48">
        <f t="shared" si="37"/>
        <v>2.5990638090287641E-3</v>
      </c>
      <c r="CK564" s="48">
        <f t="shared" si="12"/>
        <v>1</v>
      </c>
      <c r="CL564" s="48">
        <f t="shared" si="38"/>
        <v>1.1939043968011015E-2</v>
      </c>
      <c r="CM564" s="48">
        <f t="shared" si="39"/>
        <v>0.95932027554724753</v>
      </c>
      <c r="CN564" s="48">
        <f t="shared" si="40"/>
        <v>1.4018081146074687E-2</v>
      </c>
      <c r="CO564" s="48">
        <f t="shared" si="41"/>
        <v>1.4722599338666832E-2</v>
      </c>
      <c r="CP564" s="48">
        <f t="shared" si="13"/>
        <v>1.0000000000000002</v>
      </c>
      <c r="CQ564" s="48">
        <f t="shared" si="42"/>
        <v>2.3627046673511936E-2</v>
      </c>
      <c r="CR564" s="48">
        <f t="shared" si="43"/>
        <v>5.3536725401331885E-3</v>
      </c>
      <c r="CS564" s="48">
        <f t="shared" si="44"/>
        <v>0.9589364682069611</v>
      </c>
      <c r="CT564" s="48">
        <f t="shared" si="45"/>
        <v>1.2082812579393788E-2</v>
      </c>
      <c r="CU564" s="48">
        <f t="shared" si="14"/>
        <v>1</v>
      </c>
      <c r="CV564" s="48">
        <f t="shared" si="46"/>
        <v>5.3820894400397154E-4</v>
      </c>
      <c r="CW564" s="48">
        <f t="shared" si="47"/>
        <v>7.7094909834155029E-3</v>
      </c>
      <c r="CX564" s="48">
        <f t="shared" si="48"/>
        <v>1.6363298015582388E-3</v>
      </c>
      <c r="CY564" s="48">
        <f t="shared" si="49"/>
        <v>0.99011597027102238</v>
      </c>
      <c r="CZ564" s="48">
        <f t="shared" si="15"/>
        <v>1</v>
      </c>
      <c r="DA564" s="48"/>
      <c r="DB564" s="48">
        <f>(AQ564*Baseline!B$7 + AV564*Baseline!B$11 + BA564*Baseline!B$16 + BF564*Baseline!B$18)</f>
        <v>47651.362134881987</v>
      </c>
      <c r="DC564" s="48">
        <f>(AR564*Baseline!B$7 + AW564*Baseline!B$11 + BB564*Baseline!B$16 + BG564*Baseline!B$18)</f>
        <v>59334.307334777375</v>
      </c>
      <c r="DD564" s="48">
        <f>(AS564*Baseline!B$7 + AX564*Baseline!B$11 + BC564*Baseline!B$16 + BH564*Baseline!B$18)</f>
        <v>114439.50669841362</v>
      </c>
      <c r="DE564" s="48">
        <f>(AT564*Baseline!B$7 + AY564*Baseline!B$11 + BD564*Baseline!B$16 + BI564*Baseline!B$18)</f>
        <v>1259690.9407491249</v>
      </c>
      <c r="DF564" s="48">
        <f t="shared" si="16"/>
        <v>1481116.1169171978</v>
      </c>
      <c r="DG564" s="48"/>
      <c r="DH564" s="48">
        <f t="shared" si="50"/>
        <v>3.2172603883390154E-2</v>
      </c>
      <c r="DI564" s="48">
        <f t="shared" si="51"/>
        <v>4.0060537223965999E-2</v>
      </c>
      <c r="DJ564" s="48">
        <f t="shared" si="52"/>
        <v>7.7265722377397775E-2</v>
      </c>
      <c r="DK564" s="48">
        <f t="shared" si="53"/>
        <v>0.85050113651524606</v>
      </c>
      <c r="DL564" s="48">
        <f t="shared" si="17"/>
        <v>1</v>
      </c>
      <c r="DM564" s="48"/>
      <c r="DN564" s="48">
        <f>DH564 / (Baseline!B$7/Baseline!B$17)</f>
        <v>3.4342138550541921</v>
      </c>
      <c r="DO564" s="48">
        <f>DI564 / (Baseline!B$11/Baseline!B$17)</f>
        <v>0.96708054261425236</v>
      </c>
      <c r="DP564" s="48">
        <f>DJ564 / (Baseline!B$16/Baseline!B$17)</f>
        <v>1.1939889129519263</v>
      </c>
      <c r="DQ564" s="48">
        <f>DK564 / (Baseline!B$18/Baseline!B$17)</f>
        <v>0.96156661890521322</v>
      </c>
      <c r="DR564" s="71"/>
      <c r="DS564" s="48">
        <f>(AU564*Baseline!B$34)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2.6312216381906454E-2</v>
      </c>
      <c r="DT564" s="48">
        <f>(AZ564*Baseline!B$34) + (Baseline!D$88*(1-Baseline!D$89)*Baseline!B$35) + (Baseline!D$88*Baseline!D$89*((1-Baseline!D$90)*Baseline!B$40 + Baseline!D$90*Baseline!B$41))</f>
        <v>9.9709513409020536E-3</v>
      </c>
      <c r="DU564" s="48">
        <f>(BE564*Baseline!B$34) + (Baseline!F$88*(1-Baseline!F$89)*Baseline!B$35) + (Baseline!F$88*Baseline!F$89*((1-Baseline!F$90)*Baseline!B$40 + Baseline!F$90*Baseline!B$41))</f>
        <v>1.2911452014111644E-2</v>
      </c>
      <c r="DV564" s="48">
        <f>(BJ564*Baseline!B$34) + (Baseline!H$88*(1-Baseline!H$89)*Baseline!B$35) + (Baseline!H$88*Baseline!H$89*((1-Baseline!H$90)*Baseline!B$40 + Baseline!H$90*Baseline!B$41))</f>
        <v>9.3051597572269412E-3</v>
      </c>
      <c r="DW564" s="48">
        <f>( DS564*Baseline!B$7 + DT564*Baseline!B$11 + DU564*Baseline!B$16 + DV564*Baseline!B$18 ) / Baseline!B$17</f>
        <v>9.7254374734231531E-3</v>
      </c>
    </row>
    <row r="565" spans="1:127">
      <c r="A565" s="7" t="s">
        <v>876</v>
      </c>
      <c r="B565" s="1">
        <f>MIN( MAX( NORMINV( MCrands!B565, (B$5+B$4)/2, (B$5-B$4)/3.29 ), 0 ), 1 )</f>
        <v>0.2956558822755635</v>
      </c>
      <c r="C565" s="1">
        <f>MAX( NORMINV( MCrands!C565, (C$5+C$4)/2, (C$5-C$4)/3.29 ), 0 )</f>
        <v>2.2663926120423556</v>
      </c>
      <c r="D565" s="40"/>
      <c r="E565" s="40">
        <f>Baseline!B$33 * (C565 * Baseline!B$66*Baseline!B$66/Baseline!B$73 + Baseline!B$52*Baseline!B$52/Baseline!B$74 + Baseline!B$53*Baseline!B$53/Baseline!B$75 + Baseline!B$54*Baseline!B$54/Baseline!B$76)</f>
        <v>1.897377525947994E-5</v>
      </c>
      <c r="F565" s="40">
        <f>Baseline!B$33 * (C565 * Baseline!B$66*Baseline!B$57/Baseline!B$73 + Baseline!B$52*Baseline!B$67/Baseline!B$74 + Baseline!B$53*Baseline!B$55/Baseline!B$75 + Baseline!B$54*Baseline!B$56/Baseline!B$76)</f>
        <v>3.9142211214695335E-8</v>
      </c>
      <c r="G565" s="1">
        <f>Baseline!B$33 * (C565 * Baseline!B$66*Baseline!B$58/Baseline!B$73 + Baseline!B$52*Baseline!B$59/Baseline!B$74 + Baseline!B$53*Baseline!B$68/Baseline!B$75 + Baseline!B$54*Baseline!B$60/Baseline!B$76)</f>
        <v>1.0787897844477718E-7</v>
      </c>
      <c r="H565" s="40">
        <f>Baseline!B$33 * (C565 * Baseline!B$66*Baseline!B$61/Baseline!B$73 + Baseline!B$52*Baseline!B$62/Baseline!B$74 + Baseline!B$53*Baseline!B$63/Baseline!B$75 + Baseline!B$54*Baseline!B$69/Baseline!B$76)</f>
        <v>1.6773328426315941E-9</v>
      </c>
      <c r="I565" s="40">
        <f>Baseline!B$33 * (C565 * Baseline!B$57*Baseline!B$66/Baseline!B$73 + Baseline!B$67*Baseline!B$52/Baseline!B$74 + Baseline!B$55*Baseline!B$53/Baseline!B$75 + Baseline!B$56*Baseline!B$54/Baseline!B$76)</f>
        <v>3.9142211214695335E-8</v>
      </c>
      <c r="J565" s="1">
        <f>Baseline!B$33 * (C565 * Baseline!B$57*Baseline!B$57/Baseline!B$73 + Baseline!B$67*Baseline!B$67/Baseline!B$74 + Baseline!B$55*Baseline!B$55/Baseline!B$75 + Baseline!B$56*Baseline!B$56/Baseline!B$76)</f>
        <v>1.7949605842696003E-6</v>
      </c>
      <c r="K565" s="40">
        <f>Baseline!B$33 * (C565 * Baseline!B$57*Baseline!B$58/Baseline!B$73 + Baseline!B$67*Baseline!B$59/Baseline!B$74 + Baseline!B$55*Baseline!B$68/Baseline!B$75 + Baseline!B$56*Baseline!B$60/Baseline!B$76)</f>
        <v>1.3929192373333663E-8</v>
      </c>
      <c r="L565" s="1">
        <f>Baseline!B$33 * (C565 * Baseline!B$57*Baseline!B$61/Baseline!B$73 + Baseline!B$67*Baseline!B$62/Baseline!B$74 + Baseline!B$55*Baseline!B$63/Baseline!B$75 + Baseline!B$56*Baseline!B$69/Baseline!B$76)</f>
        <v>1.4629418356586995E-8</v>
      </c>
      <c r="M565" s="40">
        <f>Baseline!B$33 * (C565 * Baseline!B$58*Baseline!B$66/Baseline!B$73 + Baseline!B$59*Baseline!B$52/Baseline!B$74 + Baseline!B$68*Baseline!B$53/Baseline!B$75 + Baseline!B$60*Baseline!B$54/Baseline!B$76)</f>
        <v>1.0787897844477718E-7</v>
      </c>
      <c r="N565" s="1">
        <f>Baseline!B$33 * (C565 * Baseline!B$58*Baseline!B$57/Baseline!B$73 + Baseline!B$59*Baseline!B$67/Baseline!B$74 + Baseline!B$68*Baseline!B$55/Baseline!B$75 + Baseline!B$60*Baseline!B$56/Baseline!B$76)</f>
        <v>1.3929192373333663E-8</v>
      </c>
      <c r="O565" s="1">
        <f>Baseline!B$33 * (C565 * Baseline!B$58*Baseline!B$58/Baseline!B$73 + Baseline!B$59*Baseline!B$59/Baseline!B$74 + Baseline!B$68*Baseline!B$68/Baseline!B$75 + Baseline!B$60*Baseline!B$60/Baseline!B$76)</f>
        <v>1.3250167496789396E-6</v>
      </c>
      <c r="P565" s="40">
        <f>Baseline!B$33 * (C565 * Baseline!B$58*Baseline!B$61/Baseline!B$73 + Baseline!B$59*Baseline!B$62/Baseline!B$74 + Baseline!B$68*Baseline!B$63/Baseline!B$75 + Baseline!B$60*Baseline!B$69/Baseline!B$76)</f>
        <v>1.6489694548115851E-9</v>
      </c>
      <c r="Q565" s="40">
        <f>Baseline!B$33 * (C565 * Baseline!B$61*Baseline!B$66/Baseline!B$73 + Baseline!B$62*Baseline!B$52/Baseline!B$74 + Baseline!B$63*Baseline!B$53/Baseline!B$75 + Baseline!B$69*Baseline!B$54/Baseline!B$76)</f>
        <v>1.6773328426315941E-9</v>
      </c>
      <c r="R565" s="40">
        <f>Baseline!B$33 * (C565 * Baseline!B$61*Baseline!B$57/Baseline!B$73 + Baseline!B$62*Baseline!B$67/Baseline!B$74 + Baseline!B$63*Baseline!B$55/Baseline!B$75 + Baseline!B$69*Baseline!B$56/Baseline!B$76)</f>
        <v>1.4629418356586995E-8</v>
      </c>
      <c r="S565" s="40">
        <f>Baseline!B$33 * (C565 * Baseline!B$61*Baseline!B$58/Baseline!B$73 + Baseline!B$62*Baseline!B$59/Baseline!B$74 + Baseline!B$63*Baseline!B$68/Baseline!B$75 + Baseline!B$69*Baseline!B$60/Baseline!B$76)</f>
        <v>1.6489694548115851E-9</v>
      </c>
      <c r="T565" s="40">
        <f>Baseline!B$33 * (C565 * Baseline!B$61*Baseline!B$61/Baseline!B$73 + Baseline!B$62*Baseline!B$62/Baseline!B$74 + Baseline!B$63*Baseline!B$63/Baseline!B$75 + Baseline!B$69*Baseline!B$69/Baseline!B$76)</f>
        <v>9.8551802909243339E-8</v>
      </c>
      <c r="U565" s="40"/>
      <c r="V565" s="40">
        <f>E565 * ( Baseline!B$87 * Baseline!B$7 )</f>
        <v>0.19692881341814231</v>
      </c>
      <c r="W565" s="40">
        <f>F565 * ( Baseline!D$87 * Baseline!B$11 )</f>
        <v>7.2204054454915682E-4</v>
      </c>
      <c r="X565" s="40">
        <f>G565 * ( Baseline!F$87 * Baseline!B$16 )</f>
        <v>3.7471514954839748E-3</v>
      </c>
      <c r="Y565" s="40">
        <f>H565 * ( Baseline!H$87 * Baseline!B$18 )</f>
        <v>5.8987345587993816E-4</v>
      </c>
      <c r="Z565" s="48">
        <f t="shared" si="0"/>
        <v>0.20198787891405537</v>
      </c>
      <c r="AA565" s="40">
        <f>I565 * ( Baseline!B$87 * Baseline!B$7 )</f>
        <v>4.062570101973229E-4</v>
      </c>
      <c r="AB565" s="1">
        <f>J565 * ( Baseline!D$87 * Baseline!B$11 )</f>
        <v>3.3110912171045642E-2</v>
      </c>
      <c r="AC565" s="1">
        <f>K565 * ( Baseline!F$87 * Baseline!B$16 )</f>
        <v>4.8382729225916353E-4</v>
      </c>
      <c r="AD565" s="1">
        <f>L565 * ( Baseline!F$87 * Baseline!B$16 )</f>
        <v>5.0814948067947371E-4</v>
      </c>
      <c r="AE565" s="48">
        <f t="shared" si="1"/>
        <v>3.45091459541816E-2</v>
      </c>
      <c r="AF565" s="48">
        <f>M565 * ( Baseline!B$87 * Baseline!B$7 )</f>
        <v>1.1196759172783424E-3</v>
      </c>
      <c r="AG565" s="48">
        <f>N565 * ( Baseline!D$87 * Baseline!B$11 )</f>
        <v>2.5694617994897258E-4</v>
      </c>
      <c r="AH565" s="48">
        <f>O565 * ( Baseline!F$87 * Baseline!B$16 )</f>
        <v>4.6024151940244201E-2</v>
      </c>
      <c r="AI565" s="48">
        <f>P565 * ( Baseline!H$87 * Baseline!B$18 )</f>
        <v>5.7989880495281363E-4</v>
      </c>
      <c r="AJ565" s="48">
        <f t="shared" si="2"/>
        <v>4.7980672842424334E-2</v>
      </c>
      <c r="AK565" s="48">
        <f>Q565 * ( Baseline!B$87 * Baseline!B$7 )</f>
        <v>1.7409037573673314E-5</v>
      </c>
      <c r="AL565" s="48">
        <f>R565 * ( Baseline!D$87 * Baseline!B$11 )</f>
        <v>2.6986296555115867E-4</v>
      </c>
      <c r="AM565" s="48">
        <f>S565 * ( Baseline!F$87 * Baseline!B$16 )</f>
        <v>5.727657461798824E-5</v>
      </c>
      <c r="AN565" s="48">
        <f>T565 * ( Baseline!H$87 * Baseline!B$18 )</f>
        <v>3.4658054196368075E-2</v>
      </c>
      <c r="AO565" s="48">
        <f t="shared" si="3"/>
        <v>3.5002602774110894E-2</v>
      </c>
      <c r="AP565" s="48"/>
      <c r="AQ565" s="48">
        <f>V565 * ( (1-Baseline!B$88-Baseline!B$87) + (1-B565)*Baseline!B$88 )</f>
        <v>0.14089592256280165</v>
      </c>
      <c r="AR565" s="48">
        <f>W565 * ( (1-Baseline!B$88-Baseline!B$87) + (1-B565)*Baseline!B$88 )</f>
        <v>5.1659565142451059E-4</v>
      </c>
      <c r="AS565" s="48">
        <f>X565 * ( (1-Baseline!B$88-Baseline!B$87) + (1-B565)*Baseline!B$88 )</f>
        <v>2.6809604840190323E-3</v>
      </c>
      <c r="AT565" s="48">
        <f>Y565 * ( (1-Baseline!B$88-Baseline!B$87) + (1-B565)*Baseline!B$88 )</f>
        <v>4.2203455816819179E-4</v>
      </c>
      <c r="AU565" s="48">
        <f t="shared" si="4"/>
        <v>0.14451551325641337</v>
      </c>
      <c r="AV565" s="48">
        <f>AA565 * ( (1-Baseline!D$88-Baseline!D$87) + (1-B565)*Baseline!D$88 )</f>
        <v>3.4895225079673573E-4</v>
      </c>
      <c r="AW565" s="48">
        <f>AB565 * ( (1-Baseline!D$88-Baseline!D$87) + (1-B565)*Baseline!D$88 )</f>
        <v>2.84404380429213E-2</v>
      </c>
      <c r="AX565" s="48">
        <f>AC565 * ( (1-Baseline!D$88-Baseline!D$87) + (1-B565)*Baseline!D$88 )</f>
        <v>4.1558082295914492E-4</v>
      </c>
      <c r="AY565" s="48">
        <f>AD565 * ( (1-Baseline!D$88-Baseline!D$87) + (1-B565)*Baseline!D$88 )</f>
        <v>4.3647223450536584E-4</v>
      </c>
      <c r="AZ565" s="48">
        <f t="shared" si="5"/>
        <v>2.9641443351182548E-2</v>
      </c>
      <c r="BA565" s="48">
        <f>AF565 * ( (1-Baseline!F$88-Baseline!F$87) + (1-Baseline!B$36)*Baseline!F$88 )</f>
        <v>8.0575461970284817E-4</v>
      </c>
      <c r="BB565" s="48">
        <f>AG565 * ( (1-Baseline!F$88-Baseline!F$87) + (1-Baseline!B$36)*Baseline!F$88 )</f>
        <v>1.8490669336903906E-4</v>
      </c>
      <c r="BC565" s="48">
        <f>AH565 * ( (1-Baseline!F$88-Baseline!F$87) + (1-Baseline!B$36)*Baseline!F$88 )</f>
        <v>3.3120452509061815E-2</v>
      </c>
      <c r="BD565" s="48">
        <f>AI565 * ( (1-Baseline!F$88-Baseline!F$87) + (1-Baseline!B$36)*Baseline!F$88 )</f>
        <v>4.1731373680580321E-4</v>
      </c>
      <c r="BE565" s="48">
        <f t="shared" si="6"/>
        <v>3.4528427558939506E-2</v>
      </c>
      <c r="BF565" s="48">
        <f>AK565 * ( (1-Baseline!H$88-Baseline!H$87) + (1-Baseline!B$36)*Baseline!H$88 )</f>
        <v>1.3793528650372838E-5</v>
      </c>
      <c r="BG565" s="48">
        <f>AL565 * ( (1-Baseline!H$88-Baseline!H$87) + (1-Baseline!B$36)*Baseline!H$88 )</f>
        <v>2.1381782486549401E-4</v>
      </c>
      <c r="BH565" s="48">
        <f>AM565 * ( (1-Baseline!H$88-Baseline!H$87) + (1-Baseline!B$36)*Baseline!H$88 )</f>
        <v>4.5381375601324434E-5</v>
      </c>
      <c r="BI565" s="48">
        <f>AN565 * ( (1-Baseline!H$88-Baseline!H$87) + (1-Baseline!B$36)*Baseline!H$88 )</f>
        <v>2.7460269500866351E-2</v>
      </c>
      <c r="BJ565" s="48">
        <f t="shared" si="7"/>
        <v>2.7733262229983541E-2</v>
      </c>
      <c r="BK565" s="48"/>
      <c r="BL565" s="48">
        <f t="shared" si="18"/>
        <v>0.97495361838981598</v>
      </c>
      <c r="BM565" s="48">
        <f t="shared" si="19"/>
        <v>3.5746726409082237E-3</v>
      </c>
      <c r="BN565" s="48">
        <f t="shared" si="20"/>
        <v>1.8551368109956563E-2</v>
      </c>
      <c r="BO565" s="48">
        <f t="shared" si="21"/>
        <v>2.9203408593192156E-3</v>
      </c>
      <c r="BP565" s="48">
        <f t="shared" si="8"/>
        <v>1</v>
      </c>
      <c r="BQ565" s="48">
        <f t="shared" si="22"/>
        <v>1.1772444636465866E-2</v>
      </c>
      <c r="BR565" s="48">
        <f t="shared" si="23"/>
        <v>0.95948222581363163</v>
      </c>
      <c r="BS565" s="48">
        <f t="shared" si="24"/>
        <v>1.4020262712428453E-2</v>
      </c>
      <c r="BT565" s="48">
        <f t="shared" si="25"/>
        <v>1.4725066837474121E-2</v>
      </c>
      <c r="BU565" s="48">
        <f t="shared" si="9"/>
        <v>1</v>
      </c>
      <c r="BV565" s="48">
        <f t="shared" si="26"/>
        <v>2.3335977820809737E-2</v>
      </c>
      <c r="BW565" s="48">
        <f t="shared" si="27"/>
        <v>5.3552016828280428E-3</v>
      </c>
      <c r="BX565" s="48">
        <f t="shared" si="28"/>
        <v>0.95922272893909521</v>
      </c>
      <c r="BY565" s="48">
        <f t="shared" si="29"/>
        <v>1.2086091557266976E-2</v>
      </c>
      <c r="BZ565" s="48">
        <f t="shared" si="10"/>
        <v>1</v>
      </c>
      <c r="CA565" s="48">
        <f t="shared" si="30"/>
        <v>4.9736408706582322E-4</v>
      </c>
      <c r="CB565" s="48">
        <f t="shared" si="31"/>
        <v>7.7097971054529242E-3</v>
      </c>
      <c r="CC565" s="48">
        <f t="shared" si="32"/>
        <v>1.6363518732484639E-3</v>
      </c>
      <c r="CD565" s="48">
        <f t="shared" si="33"/>
        <v>0.99015648693423286</v>
      </c>
      <c r="CE565" s="48">
        <f t="shared" si="11"/>
        <v>1</v>
      </c>
      <c r="CF565" s="48"/>
      <c r="CG565" s="48">
        <f t="shared" si="34"/>
        <v>0.97495361838981598</v>
      </c>
      <c r="CH565" s="48">
        <f t="shared" si="35"/>
        <v>3.5746726409082237E-3</v>
      </c>
      <c r="CI565" s="48">
        <f t="shared" si="36"/>
        <v>1.8551368109956563E-2</v>
      </c>
      <c r="CJ565" s="48">
        <f t="shared" si="37"/>
        <v>2.9203408593192156E-3</v>
      </c>
      <c r="CK565" s="48">
        <f t="shared" si="12"/>
        <v>1</v>
      </c>
      <c r="CL565" s="48">
        <f t="shared" si="38"/>
        <v>1.1772444636465866E-2</v>
      </c>
      <c r="CM565" s="48">
        <f t="shared" si="39"/>
        <v>0.95948222581363163</v>
      </c>
      <c r="CN565" s="48">
        <f t="shared" si="40"/>
        <v>1.4020262712428453E-2</v>
      </c>
      <c r="CO565" s="48">
        <f t="shared" si="41"/>
        <v>1.4725066837474121E-2</v>
      </c>
      <c r="CP565" s="48">
        <f t="shared" si="13"/>
        <v>1</v>
      </c>
      <c r="CQ565" s="48">
        <f t="shared" si="42"/>
        <v>2.3335977820809737E-2</v>
      </c>
      <c r="CR565" s="48">
        <f t="shared" si="43"/>
        <v>5.3552016828280428E-3</v>
      </c>
      <c r="CS565" s="48">
        <f t="shared" si="44"/>
        <v>0.95922272893909521</v>
      </c>
      <c r="CT565" s="48">
        <f t="shared" si="45"/>
        <v>1.2086091557266976E-2</v>
      </c>
      <c r="CU565" s="48">
        <f t="shared" si="14"/>
        <v>1</v>
      </c>
      <c r="CV565" s="48">
        <f t="shared" si="46"/>
        <v>4.9736408706582322E-4</v>
      </c>
      <c r="CW565" s="48">
        <f t="shared" si="47"/>
        <v>7.7097971054529242E-3</v>
      </c>
      <c r="CX565" s="48">
        <f t="shared" si="48"/>
        <v>1.6363518732484639E-3</v>
      </c>
      <c r="CY565" s="48">
        <f t="shared" si="49"/>
        <v>0.99015648693423286</v>
      </c>
      <c r="CZ565" s="48">
        <f t="shared" si="15"/>
        <v>1</v>
      </c>
      <c r="DA565" s="48"/>
      <c r="DB565" s="48">
        <f>(AQ565*Baseline!B$7 + AV565*Baseline!B$11 + BA565*Baseline!B$16 + BF565*Baseline!B$18)</f>
        <v>72413.917390016184</v>
      </c>
      <c r="DC565" s="48">
        <f>(AR565*Baseline!B$7 + AW565*Baseline!B$11 + BB565*Baseline!B$16 + BG565*Baseline!B$18)</f>
        <v>71652.96928863402</v>
      </c>
      <c r="DD565" s="48">
        <f>(AS565*Baseline!B$7 + AX565*Baseline!B$11 + BC565*Baseline!B$16 + BH565*Baseline!B$18)</f>
        <v>115229.36036227051</v>
      </c>
      <c r="DE565" s="48">
        <f>(AT565*Baseline!B$7 + AY565*Baseline!B$11 + BD565*Baseline!B$16 + BI565*Baseline!B$18)</f>
        <v>1259966.9533696014</v>
      </c>
      <c r="DF565" s="48">
        <f t="shared" si="16"/>
        <v>1519263.2004105221</v>
      </c>
      <c r="DG565" s="48"/>
      <c r="DH565" s="48">
        <f t="shared" si="50"/>
        <v>4.7663839531194546E-2</v>
      </c>
      <c r="DI565" s="48">
        <f t="shared" si="51"/>
        <v>4.7162972991955952E-2</v>
      </c>
      <c r="DJ565" s="48">
        <f t="shared" si="52"/>
        <v>7.5845554826269895E-2</v>
      </c>
      <c r="DK565" s="48">
        <f t="shared" si="53"/>
        <v>0.82932763265057963</v>
      </c>
      <c r="DL565" s="48">
        <f t="shared" si="17"/>
        <v>1</v>
      </c>
      <c r="DM565" s="48"/>
      <c r="DN565" s="48">
        <f>DH565 / (Baseline!B$7/Baseline!B$17)</f>
        <v>5.0878013696496485</v>
      </c>
      <c r="DO565" s="48">
        <f>DI565 / (Baseline!B$11/Baseline!B$17)</f>
        <v>1.1385367414662606</v>
      </c>
      <c r="DP565" s="48">
        <f>DJ565 / (Baseline!B$16/Baseline!B$17)</f>
        <v>1.1720430324449347</v>
      </c>
      <c r="DQ565" s="48">
        <f>DK565 / (Baseline!B$18/Baseline!B$17)</f>
        <v>0.9376281035436187</v>
      </c>
      <c r="DR565" s="71"/>
      <c r="DS565" s="48">
        <f>(AU565*Baseline!B$34)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3.4206858238462007E-2</v>
      </c>
      <c r="DT565" s="48">
        <f>(AZ565*Baseline!B$34) + (Baseline!D$88*(1-Baseline!D$89)*Baseline!B$35) + (Baseline!D$88*Baseline!D$89*((1-Baseline!D$90)*Baseline!B$40 + Baseline!D$90*Baseline!B$41))</f>
        <v>1.0859784502677385E-2</v>
      </c>
      <c r="DU565" s="48">
        <f>(BE565*Baseline!B$34) + (Baseline!F$88*(1-Baseline!F$89)*Baseline!B$35) + (Baseline!F$88*Baseline!F$89*((1-Baseline!F$90)*Baseline!B$40 + Baseline!F$90*Baseline!B$41))</f>
        <v>1.2909904133840928E-2</v>
      </c>
      <c r="DV565" s="48">
        <f>(BJ565*Baseline!B$34) + (Baseline!H$88*(1-Baseline!H$89)*Baseline!B$35) + (Baseline!H$88*Baseline!H$89*((1-Baseline!H$90)*Baseline!B$40 + Baseline!H$90*Baseline!B$41))</f>
        <v>9.3049893344975317E-3</v>
      </c>
      <c r="DW565" s="48">
        <f>( DS565*Baseline!B$7 + DT565*Baseline!B$11 + DU565*Baseline!B$16 + DV565*Baseline!B$18 ) / Baseline!B$17</f>
        <v>9.8359648179988848E-3</v>
      </c>
    </row>
    <row r="566" spans="1:127">
      <c r="A566" s="7" t="s">
        <v>877</v>
      </c>
      <c r="B566" s="1">
        <f>MIN( MAX( NORMINV( MCrands!B566, (B$5+B$4)/2, (B$5-B$4)/3.29 ), 0 ), 1 )</f>
        <v>0.39380918566656264</v>
      </c>
      <c r="C566" s="1">
        <f>MAX( NORMINV( MCrands!C566, (C$5+C$4)/2, (C$5-C$4)/3.29 ), 0 )</f>
        <v>2.4110412049676886</v>
      </c>
      <c r="D566" s="40"/>
      <c r="E566" s="40">
        <f>Baseline!B$33 * (C566 * Baseline!B$66*Baseline!B$66/Baseline!B$73 + Baseline!B$52*Baseline!B$52/Baseline!B$74 + Baseline!B$53*Baseline!B$53/Baseline!B$75 + Baseline!B$54*Baseline!B$54/Baseline!B$76)</f>
        <v>2.0184200866183355E-5</v>
      </c>
      <c r="F566" s="40">
        <f>Baseline!B$33 * (C566 * Baseline!B$66*Baseline!B$57/Baseline!B$73 + Baseline!B$52*Baseline!B$67/Baseline!B$74 + Baseline!B$53*Baseline!B$55/Baseline!B$75 + Baseline!B$54*Baseline!B$56/Baseline!B$76)</f>
        <v>3.9304086922713177E-8</v>
      </c>
      <c r="G566" s="1">
        <f>Baseline!B$33 * (C566 * Baseline!B$66*Baseline!B$58/Baseline!B$73 + Baseline!B$52*Baseline!B$59/Baseline!B$74 + Baseline!B$53*Baseline!B$68/Baseline!B$75 + Baseline!B$54*Baseline!B$60/Baseline!B$76)</f>
        <v>1.0827692289365439E-7</v>
      </c>
      <c r="H566" s="40">
        <f>Baseline!B$33 * (C566 * Baseline!B$66*Baseline!B$61/Baseline!B$73 + Baseline!B$52*Baseline!B$62/Baseline!B$74 + Baseline!B$53*Baseline!B$63/Baseline!B$75 + Baseline!B$54*Baseline!B$69/Baseline!B$76)</f>
        <v>1.7171272875193138E-9</v>
      </c>
      <c r="I566" s="40">
        <f>Baseline!B$33 * (C566 * Baseline!B$57*Baseline!B$66/Baseline!B$73 + Baseline!B$67*Baseline!B$52/Baseline!B$74 + Baseline!B$55*Baseline!B$53/Baseline!B$75 + Baseline!B$56*Baseline!B$54/Baseline!B$76)</f>
        <v>3.9304086922713177E-8</v>
      </c>
      <c r="J566" s="1">
        <f>Baseline!B$33 * (C566 * Baseline!B$57*Baseline!B$57/Baseline!B$73 + Baseline!B$67*Baseline!B$67/Baseline!B$74 + Baseline!B$55*Baseline!B$55/Baseline!B$75 + Baseline!B$56*Baseline!B$56/Baseline!B$76)</f>
        <v>1.7949606059179733E-6</v>
      </c>
      <c r="K566" s="40">
        <f>Baseline!B$33 * (C566 * Baseline!B$57*Baseline!B$58/Baseline!B$73 + Baseline!B$67*Baseline!B$59/Baseline!B$74 + Baseline!B$55*Baseline!B$68/Baseline!B$75 + Baseline!B$56*Baseline!B$60/Baseline!B$76)</f>
        <v>1.392924559225026E-8</v>
      </c>
      <c r="L566" s="1">
        <f>Baseline!B$33 * (C566 * Baseline!B$57*Baseline!B$61/Baseline!B$73 + Baseline!B$67*Baseline!B$62/Baseline!B$74 + Baseline!B$55*Baseline!B$63/Baseline!B$75 + Baseline!B$56*Baseline!B$69/Baseline!B$76)</f>
        <v>1.4629423678478657E-8</v>
      </c>
      <c r="M566" s="40">
        <f>Baseline!B$33 * (C566 * Baseline!B$58*Baseline!B$66/Baseline!B$73 + Baseline!B$59*Baseline!B$52/Baseline!B$74 + Baseline!B$68*Baseline!B$53/Baseline!B$75 + Baseline!B$60*Baseline!B$54/Baseline!B$76)</f>
        <v>1.0827692289365439E-7</v>
      </c>
      <c r="N566" s="1">
        <f>Baseline!B$33 * (C566 * Baseline!B$58*Baseline!B$57/Baseline!B$73 + Baseline!B$59*Baseline!B$67/Baseline!B$74 + Baseline!B$68*Baseline!B$55/Baseline!B$75 + Baseline!B$60*Baseline!B$56/Baseline!B$76)</f>
        <v>1.392924559225026E-8</v>
      </c>
      <c r="O566" s="1">
        <f>Baseline!B$33 * (C566 * Baseline!B$58*Baseline!B$58/Baseline!B$73 + Baseline!B$59*Baseline!B$59/Baseline!B$74 + Baseline!B$68*Baseline!B$68/Baseline!B$75 + Baseline!B$60*Baseline!B$60/Baseline!B$76)</f>
        <v>1.3250168805087761E-6</v>
      </c>
      <c r="P566" s="40">
        <f>Baseline!B$33 * (C566 * Baseline!B$58*Baseline!B$61/Baseline!B$73 + Baseline!B$59*Baseline!B$62/Baseline!B$74 + Baseline!B$68*Baseline!B$63/Baseline!B$75 + Baseline!B$60*Baseline!B$69/Baseline!B$76)</f>
        <v>1.6489825377952491E-9</v>
      </c>
      <c r="Q566" s="40">
        <f>Baseline!B$33 * (C566 * Baseline!B$61*Baseline!B$66/Baseline!B$73 + Baseline!B$62*Baseline!B$52/Baseline!B$74 + Baseline!B$63*Baseline!B$53/Baseline!B$75 + Baseline!B$69*Baseline!B$54/Baseline!B$76)</f>
        <v>1.7171272875193138E-9</v>
      </c>
      <c r="R566" s="40">
        <f>Baseline!B$33 * (C566 * Baseline!B$61*Baseline!B$57/Baseline!B$73 + Baseline!B$62*Baseline!B$67/Baseline!B$74 + Baseline!B$63*Baseline!B$55/Baseline!B$75 + Baseline!B$69*Baseline!B$56/Baseline!B$76)</f>
        <v>1.4629423678478657E-8</v>
      </c>
      <c r="S566" s="40">
        <f>Baseline!B$33 * (C566 * Baseline!B$61*Baseline!B$58/Baseline!B$73 + Baseline!B$62*Baseline!B$59/Baseline!B$74 + Baseline!B$63*Baseline!B$68/Baseline!B$75 + Baseline!B$69*Baseline!B$60/Baseline!B$76)</f>
        <v>1.6489825377952491E-9</v>
      </c>
      <c r="T566" s="40">
        <f>Baseline!B$33 * (C566 * Baseline!B$61*Baseline!B$61/Baseline!B$73 + Baseline!B$62*Baseline!B$62/Baseline!B$74 + Baseline!B$63*Baseline!B$63/Baseline!B$75 + Baseline!B$69*Baseline!B$69/Baseline!B$76)</f>
        <v>9.855180421754171E-8</v>
      </c>
      <c r="U566" s="40"/>
      <c r="V566" s="40">
        <f>E566 * ( Baseline!B$87 * Baseline!B$7 )</f>
        <v>0.20949182079011705</v>
      </c>
      <c r="W566" s="40">
        <f>F566 * ( Baseline!D$87 * Baseline!B$11 )</f>
        <v>7.2502660028641165E-4</v>
      </c>
      <c r="X566" s="40">
        <f>G566 * ( Baseline!F$87 * Baseline!B$16 )</f>
        <v>3.7609740043566655E-3</v>
      </c>
      <c r="Y566" s="40">
        <f>H566 * ( Baseline!H$87 * Baseline!B$18 )</f>
        <v>6.0386810627616769E-4</v>
      </c>
      <c r="Z566" s="48">
        <f t="shared" si="0"/>
        <v>0.21458168950103629</v>
      </c>
      <c r="AA566" s="40">
        <f>I566 * ( Baseline!B$87 * Baseline!B$7 )</f>
        <v>4.0793711817084006E-4</v>
      </c>
      <c r="AB566" s="1">
        <f>J566 * ( Baseline!D$87 * Baseline!B$11 )</f>
        <v>3.3110912570384426E-2</v>
      </c>
      <c r="AC566" s="1">
        <f>K566 * ( Baseline!F$87 * Baseline!B$16 )</f>
        <v>4.838291408059869E-4</v>
      </c>
      <c r="AD566" s="1">
        <f>L566 * ( Baseline!F$87 * Baseline!B$16 )</f>
        <v>5.0814966553415616E-4</v>
      </c>
      <c r="AE566" s="48">
        <f t="shared" si="1"/>
        <v>3.451082849489541E-2</v>
      </c>
      <c r="AF566" s="48">
        <f>M566 * ( Baseline!B$87 * Baseline!B$7 )</f>
        <v>1.1238061827132388E-3</v>
      </c>
      <c r="AG566" s="48">
        <f>N566 * ( Baseline!D$87 * Baseline!B$11 )</f>
        <v>2.5694716165680989E-4</v>
      </c>
      <c r="AH566" s="48">
        <f>O566 * ( Baseline!F$87 * Baseline!B$16 )</f>
        <v>4.602415648458847E-2</v>
      </c>
      <c r="AI566" s="48">
        <f>P566 * ( Baseline!H$87 * Baseline!B$18 )</f>
        <v>5.7990340589103594E-4</v>
      </c>
      <c r="AJ566" s="48">
        <f t="shared" si="2"/>
        <v>4.7984813234849558E-2</v>
      </c>
      <c r="AK566" s="48">
        <f>Q566 * ( Baseline!B$87 * Baseline!B$7 )</f>
        <v>1.7822064117162957E-5</v>
      </c>
      <c r="AL566" s="48">
        <f>R566 * ( Baseline!D$87 * Baseline!B$11 )</f>
        <v>2.6986306372194245E-4</v>
      </c>
      <c r="AM566" s="48">
        <f>S566 * ( Baseline!F$87 * Baseline!B$16 )</f>
        <v>5.7277029052415679E-5</v>
      </c>
      <c r="AN566" s="48">
        <f>T566 * ( Baseline!H$87 * Baseline!B$18 )</f>
        <v>3.4658054656461899E-2</v>
      </c>
      <c r="AO566" s="48">
        <f t="shared" si="3"/>
        <v>3.5003016813353417E-2</v>
      </c>
      <c r="AP566" s="48"/>
      <c r="AQ566" s="48">
        <f>V566 * ( (1-Baseline!B$88-Baseline!B$87) + (1-B566)*Baseline!B$88 )</f>
        <v>0.13158387084445483</v>
      </c>
      <c r="AR566" s="48">
        <f>W566 * ( (1-Baseline!B$88-Baseline!B$87) + (1-B566)*Baseline!B$88 )</f>
        <v>4.5539633084988693E-4</v>
      </c>
      <c r="AS566" s="48">
        <f>X566 * ( (1-Baseline!B$88-Baseline!B$87) + (1-B566)*Baseline!B$88 )</f>
        <v>2.3623047227911923E-3</v>
      </c>
      <c r="AT566" s="48">
        <f>Y566 * ( (1-Baseline!B$88-Baseline!B$87) + (1-B566)*Baseline!B$88 )</f>
        <v>3.7929549040931974E-4</v>
      </c>
      <c r="AU566" s="48">
        <f t="shared" si="4"/>
        <v>0.13478086738850525</v>
      </c>
      <c r="AV566" s="48">
        <f>AA566 * ( (1-Baseline!D$88-Baseline!D$87) + (1-B566)*Baseline!D$88 )</f>
        <v>3.324572820842915E-4</v>
      </c>
      <c r="AW566" s="48">
        <f>AB566 * ( (1-Baseline!D$88-Baseline!D$87) + (1-B566)*Baseline!D$88 )</f>
        <v>2.6984462825642118E-2</v>
      </c>
      <c r="AX566" s="48">
        <f>AC566 * ( (1-Baseline!D$88-Baseline!D$87) + (1-B566)*Baseline!D$88 )</f>
        <v>3.9430714681416395E-4</v>
      </c>
      <c r="AY566" s="48">
        <f>AD566 * ( (1-Baseline!D$88-Baseline!D$87) + (1-B566)*Baseline!D$88 )</f>
        <v>4.1412769069172503E-4</v>
      </c>
      <c r="AZ566" s="48">
        <f t="shared" si="5"/>
        <v>2.81253549452323E-2</v>
      </c>
      <c r="BA566" s="48">
        <f>AF566 * ( (1-Baseline!F$88-Baseline!F$87) + (1-Baseline!B$36)*Baseline!F$88 )</f>
        <v>8.0872689087829351E-4</v>
      </c>
      <c r="BB566" s="48">
        <f>AG566 * ( (1-Baseline!F$88-Baseline!F$87) + (1-Baseline!B$36)*Baseline!F$88 )</f>
        <v>1.8490739983741342E-4</v>
      </c>
      <c r="BC566" s="48">
        <f>AH566 * ( (1-Baseline!F$88-Baseline!F$87) + (1-Baseline!B$36)*Baseline!F$88 )</f>
        <v>3.3120455779317375E-2</v>
      </c>
      <c r="BD566" s="48">
        <f>AI566 * ( (1-Baseline!F$88-Baseline!F$87) + (1-Baseline!B$36)*Baseline!F$88 )</f>
        <v>4.1731704778817799E-4</v>
      </c>
      <c r="BE566" s="48">
        <f t="shared" si="6"/>
        <v>3.453140711782126E-2</v>
      </c>
      <c r="BF566" s="48">
        <f>AK566 * ( (1-Baseline!H$88-Baseline!H$87) + (1-Baseline!B$36)*Baseline!H$88 )</f>
        <v>1.4120777841310553E-5</v>
      </c>
      <c r="BG566" s="48">
        <f>AL566 * ( (1-Baseline!H$88-Baseline!H$87) + (1-Baseline!B$36)*Baseline!H$88 )</f>
        <v>2.1381790264816942E-4</v>
      </c>
      <c r="BH566" s="48">
        <f>AM566 * ( (1-Baseline!H$88-Baseline!H$87) + (1-Baseline!B$36)*Baseline!H$88 )</f>
        <v>4.5381735658809984E-5</v>
      </c>
      <c r="BI566" s="48">
        <f>AN566 * ( (1-Baseline!H$88-Baseline!H$87) + (1-Baseline!B$36)*Baseline!H$88 )</f>
        <v>2.746026986540789E-2</v>
      </c>
      <c r="BJ566" s="48">
        <f t="shared" si="7"/>
        <v>2.773359028155618E-2</v>
      </c>
      <c r="BK566" s="48"/>
      <c r="BL566" s="48">
        <f t="shared" si="18"/>
        <v>0.97628004177451189</v>
      </c>
      <c r="BM566" s="48">
        <f t="shared" si="19"/>
        <v>3.3787906226868916E-3</v>
      </c>
      <c r="BN566" s="48">
        <f t="shared" si="20"/>
        <v>1.752700341348791E-2</v>
      </c>
      <c r="BO566" s="48">
        <f t="shared" si="21"/>
        <v>2.8141641893133264E-3</v>
      </c>
      <c r="BP566" s="48">
        <f t="shared" si="8"/>
        <v>1</v>
      </c>
      <c r="BQ566" s="48">
        <f t="shared" si="22"/>
        <v>1.1820554184353446E-2</v>
      </c>
      <c r="BR566" s="48">
        <f t="shared" si="23"/>
        <v>0.95943545879467806</v>
      </c>
      <c r="BS566" s="48">
        <f t="shared" si="24"/>
        <v>1.4019632732884155E-2</v>
      </c>
      <c r="BT566" s="48">
        <f t="shared" si="25"/>
        <v>1.4724354288084331E-2</v>
      </c>
      <c r="BU566" s="48">
        <f t="shared" si="9"/>
        <v>1</v>
      </c>
      <c r="BV566" s="48">
        <f t="shared" si="26"/>
        <v>2.3420038694598081E-2</v>
      </c>
      <c r="BW566" s="48">
        <f t="shared" si="27"/>
        <v>5.3547600654241766E-3</v>
      </c>
      <c r="BX566" s="48">
        <f t="shared" si="28"/>
        <v>0.9591400566536511</v>
      </c>
      <c r="BY566" s="48">
        <f t="shared" si="29"/>
        <v>1.2085144586326617E-2</v>
      </c>
      <c r="BZ566" s="48">
        <f t="shared" si="10"/>
        <v>1</v>
      </c>
      <c r="CA566" s="48">
        <f t="shared" si="30"/>
        <v>5.0915794521928066E-4</v>
      </c>
      <c r="CB566" s="48">
        <f t="shared" si="31"/>
        <v>7.7097087134212813E-3</v>
      </c>
      <c r="CC566" s="48">
        <f t="shared" si="32"/>
        <v>1.6363455000988623E-3</v>
      </c>
      <c r="CD566" s="48">
        <f t="shared" si="33"/>
        <v>0.9901447878412607</v>
      </c>
      <c r="CE566" s="48">
        <f t="shared" si="11"/>
        <v>1.0000000000000002</v>
      </c>
      <c r="CF566" s="48"/>
      <c r="CG566" s="48">
        <f t="shared" si="34"/>
        <v>0.97628004177451189</v>
      </c>
      <c r="CH566" s="48">
        <f t="shared" si="35"/>
        <v>3.3787906226868916E-3</v>
      </c>
      <c r="CI566" s="48">
        <f t="shared" si="36"/>
        <v>1.752700341348791E-2</v>
      </c>
      <c r="CJ566" s="48">
        <f t="shared" si="37"/>
        <v>2.8141641893133264E-3</v>
      </c>
      <c r="CK566" s="48">
        <f t="shared" si="12"/>
        <v>1</v>
      </c>
      <c r="CL566" s="48">
        <f t="shared" si="38"/>
        <v>1.1820554184353446E-2</v>
      </c>
      <c r="CM566" s="48">
        <f t="shared" si="39"/>
        <v>0.95943545879467806</v>
      </c>
      <c r="CN566" s="48">
        <f t="shared" si="40"/>
        <v>1.4019632732884155E-2</v>
      </c>
      <c r="CO566" s="48">
        <f t="shared" si="41"/>
        <v>1.4724354288084331E-2</v>
      </c>
      <c r="CP566" s="48">
        <f t="shared" si="13"/>
        <v>1</v>
      </c>
      <c r="CQ566" s="48">
        <f t="shared" si="42"/>
        <v>2.3420038694598081E-2</v>
      </c>
      <c r="CR566" s="48">
        <f t="shared" si="43"/>
        <v>5.3547600654241766E-3</v>
      </c>
      <c r="CS566" s="48">
        <f t="shared" si="44"/>
        <v>0.9591400566536511</v>
      </c>
      <c r="CT566" s="48">
        <f t="shared" si="45"/>
        <v>1.2085144586326617E-2</v>
      </c>
      <c r="CU566" s="48">
        <f t="shared" si="14"/>
        <v>1</v>
      </c>
      <c r="CV566" s="48">
        <f t="shared" si="46"/>
        <v>5.0915794521928066E-4</v>
      </c>
      <c r="CW566" s="48">
        <f t="shared" si="47"/>
        <v>7.7097087134212813E-3</v>
      </c>
      <c r="CX566" s="48">
        <f t="shared" si="48"/>
        <v>1.6363455000988623E-3</v>
      </c>
      <c r="CY566" s="48">
        <f t="shared" si="49"/>
        <v>0.9901447878412607</v>
      </c>
      <c r="CZ566" s="48">
        <f t="shared" si="15"/>
        <v>1.0000000000000002</v>
      </c>
      <c r="DA566" s="48"/>
      <c r="DB566" s="48">
        <f>(AQ566*Baseline!B$7 + AV566*Baseline!B$11 + BA566*Baseline!B$16 + BF566*Baseline!B$18)</f>
        <v>67887.140636143478</v>
      </c>
      <c r="DC566" s="48">
        <f>(AR566*Baseline!B$7 + AW566*Baseline!B$11 + BB566*Baseline!B$16 + BG566*Baseline!B$18)</f>
        <v>68500.876070573853</v>
      </c>
      <c r="DD566" s="48">
        <f>(AS566*Baseline!B$7 + AX566*Baseline!B$11 + BC566*Baseline!B$16 + BH566*Baseline!B$18)</f>
        <v>115029.21721410712</v>
      </c>
      <c r="DE566" s="48">
        <f>(AT566*Baseline!B$7 + AY566*Baseline!B$11 + BD566*Baseline!B$16 + BI566*Baseline!B$18)</f>
        <v>1259898.3336259993</v>
      </c>
      <c r="DF566" s="48">
        <f t="shared" si="16"/>
        <v>1511315.5675468238</v>
      </c>
      <c r="DG566" s="48"/>
      <c r="DH566" s="48">
        <f t="shared" si="50"/>
        <v>4.4919235991420559E-2</v>
      </c>
      <c r="DI566" s="48">
        <f t="shared" si="51"/>
        <v>4.5325329495391142E-2</v>
      </c>
      <c r="DJ566" s="48">
        <f t="shared" si="52"/>
        <v>7.6111977990687418E-2</v>
      </c>
      <c r="DK566" s="48">
        <f t="shared" si="53"/>
        <v>0.83364345652250083</v>
      </c>
      <c r="DL566" s="48">
        <f t="shared" si="17"/>
        <v>1</v>
      </c>
      <c r="DM566" s="48"/>
      <c r="DN566" s="48">
        <f>DH566 / (Baseline!B$7/Baseline!B$17)</f>
        <v>4.7948329939133973</v>
      </c>
      <c r="DO566" s="48">
        <f>DI566 / (Baseline!B$11/Baseline!B$17)</f>
        <v>1.0941751479146327</v>
      </c>
      <c r="DP566" s="48">
        <f>DJ566 / (Baseline!B$16/Baseline!B$17)</f>
        <v>1.1761600754839465</v>
      </c>
      <c r="DQ566" s="48">
        <f>DK566 / (Baseline!B$18/Baseline!B$17)</f>
        <v>0.94250752344106559</v>
      </c>
      <c r="DR566" s="71"/>
      <c r="DS566" s="48">
        <f>(AU566*Baseline!B$34)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3.2746661358275787E-2</v>
      </c>
      <c r="DT566" s="48">
        <f>(AZ566*Baseline!B$34) + (Baseline!D$88*(1-Baseline!D$89)*Baseline!B$35) + (Baseline!D$88*Baseline!D$89*((1-Baseline!D$90)*Baseline!B$40 + Baseline!D$90*Baseline!B$41))</f>
        <v>1.0632371241784847E-2</v>
      </c>
      <c r="DU566" s="48">
        <f>(BE566*Baseline!B$34) + (Baseline!F$88*(1-Baseline!F$89)*Baseline!B$35) + (Baseline!F$88*Baseline!F$89*((1-Baseline!F$90)*Baseline!B$40 + Baseline!F$90*Baseline!B$41))</f>
        <v>1.2910351067673192E-2</v>
      </c>
      <c r="DV566" s="48">
        <f>(BJ566*Baseline!B$34) + (Baseline!H$88*(1-Baseline!H$89)*Baseline!B$35) + (Baseline!H$88*Baseline!H$89*((1-Baseline!H$90)*Baseline!B$40 + Baseline!H$90*Baseline!B$41))</f>
        <v>9.3050385422334281E-3</v>
      </c>
      <c r="DW566" s="48">
        <f>( DS566*Baseline!B$7 + DT566*Baseline!B$11 + DU566*Baseline!B$16 + DV566*Baseline!B$18 ) / Baseline!B$17</f>
        <v>9.8129373496934486E-3</v>
      </c>
    </row>
    <row r="567" spans="1:127">
      <c r="A567" s="7" t="s">
        <v>878</v>
      </c>
      <c r="B567" s="1">
        <f>MIN( MAX( NORMINV( MCrands!B567, (B$5+B$4)/2, (B$5-B$4)/3.29 ), 0 ), 1 )</f>
        <v>0.59036932670147046</v>
      </c>
      <c r="C567" s="1">
        <f>MAX( NORMINV( MCrands!C567, (C$5+C$4)/2, (C$5-C$4)/3.29 ), 0 )</f>
        <v>2.3412978105160409</v>
      </c>
      <c r="D567" s="40"/>
      <c r="E567" s="40">
        <f>Baseline!B$33 * (C567 * Baseline!B$66*Baseline!B$66/Baseline!B$73 + Baseline!B$52*Baseline!B$52/Baseline!B$74 + Baseline!B$53*Baseline!B$53/Baseline!B$75 + Baseline!B$54*Baseline!B$54/Baseline!B$76)</f>
        <v>1.9600585161146608E-5</v>
      </c>
      <c r="F567" s="40">
        <f>Baseline!B$33 * (C567 * Baseline!B$66*Baseline!B$57/Baseline!B$73 + Baseline!B$52*Baseline!B$67/Baseline!B$74 + Baseline!B$53*Baseline!B$55/Baseline!B$75 + Baseline!B$54*Baseline!B$56/Baseline!B$76)</f>
        <v>3.922603734664675E-8</v>
      </c>
      <c r="G567" s="1">
        <f>Baseline!B$33 * (C567 * Baseline!B$66*Baseline!B$58/Baseline!B$73 + Baseline!B$52*Baseline!B$59/Baseline!B$74 + Baseline!B$53*Baseline!B$68/Baseline!B$75 + Baseline!B$54*Baseline!B$60/Baseline!B$76)</f>
        <v>1.0808505101915773E-7</v>
      </c>
      <c r="H567" s="40">
        <f>Baseline!B$33 * (C567 * Baseline!B$66*Baseline!B$61/Baseline!B$73 + Baseline!B$52*Baseline!B$62/Baseline!B$74 + Baseline!B$53*Baseline!B$63/Baseline!B$75 + Baseline!B$54*Baseline!B$69/Baseline!B$76)</f>
        <v>1.6979401000696493E-9</v>
      </c>
      <c r="I567" s="40">
        <f>Baseline!B$33 * (C567 * Baseline!B$57*Baseline!B$66/Baseline!B$73 + Baseline!B$67*Baseline!B$52/Baseline!B$74 + Baseline!B$55*Baseline!B$53/Baseline!B$75 + Baseline!B$56*Baseline!B$54/Baseline!B$76)</f>
        <v>3.922603734664675E-8</v>
      </c>
      <c r="J567" s="1">
        <f>Baseline!B$33 * (C567 * Baseline!B$57*Baseline!B$57/Baseline!B$73 + Baseline!B$67*Baseline!B$67/Baseline!B$74 + Baseline!B$55*Baseline!B$55/Baseline!B$75 + Baseline!B$56*Baseline!B$56/Baseline!B$76)</f>
        <v>1.7949605954800492E-6</v>
      </c>
      <c r="K567" s="40">
        <f>Baseline!B$33 * (C567 * Baseline!B$57*Baseline!B$58/Baseline!B$73 + Baseline!B$67*Baseline!B$59/Baseline!B$74 + Baseline!B$55*Baseline!B$68/Baseline!B$75 + Baseline!B$56*Baseline!B$60/Baseline!B$76)</f>
        <v>1.3929219932353974E-8</v>
      </c>
      <c r="L567" s="1">
        <f>Baseline!B$33 * (C567 * Baseline!B$57*Baseline!B$61/Baseline!B$73 + Baseline!B$67*Baseline!B$62/Baseline!B$74 + Baseline!B$55*Baseline!B$63/Baseline!B$75 + Baseline!B$56*Baseline!B$69/Baseline!B$76)</f>
        <v>1.4629421112489028E-8</v>
      </c>
      <c r="M567" s="40">
        <f>Baseline!B$33 * (C567 * Baseline!B$58*Baseline!B$66/Baseline!B$73 + Baseline!B$59*Baseline!B$52/Baseline!B$74 + Baseline!B$68*Baseline!B$53/Baseline!B$75 + Baseline!B$60*Baseline!B$54/Baseline!B$76)</f>
        <v>1.0808505101915773E-7</v>
      </c>
      <c r="N567" s="1">
        <f>Baseline!B$33 * (C567 * Baseline!B$58*Baseline!B$57/Baseline!B$73 + Baseline!B$59*Baseline!B$67/Baseline!B$74 + Baseline!B$68*Baseline!B$55/Baseline!B$75 + Baseline!B$60*Baseline!B$56/Baseline!B$76)</f>
        <v>1.3929219932353974E-8</v>
      </c>
      <c r="O567" s="1">
        <f>Baseline!B$33 * (C567 * Baseline!B$58*Baseline!B$58/Baseline!B$73 + Baseline!B$59*Baseline!B$59/Baseline!B$74 + Baseline!B$68*Baseline!B$68/Baseline!B$75 + Baseline!B$60*Baseline!B$60/Baseline!B$76)</f>
        <v>1.3250168174281977E-6</v>
      </c>
      <c r="P567" s="40">
        <f>Baseline!B$33 * (C567 * Baseline!B$58*Baseline!B$61/Baseline!B$73 + Baseline!B$59*Baseline!B$62/Baseline!B$74 + Baseline!B$68*Baseline!B$63/Baseline!B$75 + Baseline!B$60*Baseline!B$69/Baseline!B$76)</f>
        <v>1.6489762297374115E-9</v>
      </c>
      <c r="Q567" s="40">
        <f>Baseline!B$33 * (C567 * Baseline!B$61*Baseline!B$66/Baseline!B$73 + Baseline!B$62*Baseline!B$52/Baseline!B$74 + Baseline!B$63*Baseline!B$53/Baseline!B$75 + Baseline!B$69*Baseline!B$54/Baseline!B$76)</f>
        <v>1.6979401000696495E-9</v>
      </c>
      <c r="R567" s="40">
        <f>Baseline!B$33 * (C567 * Baseline!B$61*Baseline!B$57/Baseline!B$73 + Baseline!B$62*Baseline!B$67/Baseline!B$74 + Baseline!B$63*Baseline!B$55/Baseline!B$75 + Baseline!B$69*Baseline!B$56/Baseline!B$76)</f>
        <v>1.4629421112489028E-8</v>
      </c>
      <c r="S567" s="40">
        <f>Baseline!B$33 * (C567 * Baseline!B$61*Baseline!B$58/Baseline!B$73 + Baseline!B$62*Baseline!B$59/Baseline!B$74 + Baseline!B$63*Baseline!B$68/Baseline!B$75 + Baseline!B$69*Baseline!B$60/Baseline!B$76)</f>
        <v>1.6489762297374115E-9</v>
      </c>
      <c r="T567" s="40">
        <f>Baseline!B$33 * (C567 * Baseline!B$61*Baseline!B$61/Baseline!B$73 + Baseline!B$62*Baseline!B$62/Baseline!B$74 + Baseline!B$63*Baseline!B$63/Baseline!B$75 + Baseline!B$69*Baseline!B$69/Baseline!B$76)</f>
        <v>9.8551803586735919E-8</v>
      </c>
      <c r="U567" s="40"/>
      <c r="V567" s="40">
        <f>E567 * ( Baseline!B$87 * Baseline!B$7 )</f>
        <v>0.20343447338754064</v>
      </c>
      <c r="W567" s="40">
        <f>F567 * ( Baseline!D$87 * Baseline!B$11 )</f>
        <v>7.2358685131321938E-4</v>
      </c>
      <c r="X567" s="40">
        <f>G567 * ( Baseline!F$87 * Baseline!B$16 )</f>
        <v>3.7543093789419051E-3</v>
      </c>
      <c r="Y567" s="40">
        <f>H567 * ( Baseline!H$87 * Baseline!B$18 )</f>
        <v>5.971204815460677E-4</v>
      </c>
      <c r="Z567" s="48">
        <f t="shared" si="0"/>
        <v>0.20850949009934183</v>
      </c>
      <c r="AA567" s="40">
        <f>I567 * ( Baseline!B$87 * Baseline!B$7 )</f>
        <v>4.071270416208466E-4</v>
      </c>
      <c r="AB567" s="1">
        <f>J567 * ( Baseline!D$87 * Baseline!B$11 )</f>
        <v>3.3110912377840258E-2</v>
      </c>
      <c r="AC567" s="1">
        <f>K567 * ( Baseline!F$87 * Baseline!B$16 )</f>
        <v>4.8382824951539327E-4</v>
      </c>
      <c r="AD567" s="1">
        <f>L567 * ( Baseline!F$87 * Baseline!B$16 )</f>
        <v>5.0814957640509678E-4</v>
      </c>
      <c r="AE567" s="48">
        <f t="shared" si="1"/>
        <v>3.4510017245381594E-2</v>
      </c>
      <c r="AF567" s="48">
        <f>M567 * ( Baseline!B$87 * Baseline!B$7 )</f>
        <v>1.1218147445278381E-3</v>
      </c>
      <c r="AG567" s="48">
        <f>N567 * ( Baseline!D$87 * Baseline!B$11 )</f>
        <v>2.5694668831907776E-4</v>
      </c>
      <c r="AH567" s="48">
        <f>O567 * ( Baseline!F$87 * Baseline!B$16 )</f>
        <v>4.6024154293499091E-2</v>
      </c>
      <c r="AI567" s="48">
        <f>P567 * ( Baseline!H$87 * Baseline!B$18 )</f>
        <v>5.7990118751446692E-4</v>
      </c>
      <c r="AJ567" s="48">
        <f t="shared" si="2"/>
        <v>4.7982816913860478E-2</v>
      </c>
      <c r="AK567" s="48">
        <f>Q567 * ( Baseline!B$87 * Baseline!B$7 )</f>
        <v>1.7622920298622894E-5</v>
      </c>
      <c r="AL567" s="48">
        <f>R567 * ( Baseline!D$87 * Baseline!B$11 )</f>
        <v>2.6986301638816927E-4</v>
      </c>
      <c r="AM567" s="48">
        <f>S567 * ( Baseline!F$87 * Baseline!B$16 )</f>
        <v>5.7276809943478048E-5</v>
      </c>
      <c r="AN567" s="48">
        <f>T567 * ( Baseline!H$87 * Baseline!B$18 )</f>
        <v>3.465805443462424E-2</v>
      </c>
      <c r="AO567" s="48">
        <f t="shared" si="3"/>
        <v>3.500281718125451E-2</v>
      </c>
      <c r="AP567" s="48"/>
      <c r="AQ567" s="48">
        <f>V567 * ( (1-Baseline!B$88-Baseline!B$87) + (1-B567)*Baseline!B$88 )</f>
        <v>9.2190664614360471E-2</v>
      </c>
      <c r="AR567" s="48">
        <f>W567 * ( (1-Baseline!B$88-Baseline!B$87) + (1-B567)*Baseline!B$88 )</f>
        <v>3.2790879351947465E-4</v>
      </c>
      <c r="AS567" s="48">
        <f>X567 * ( (1-Baseline!B$88-Baseline!B$87) + (1-B567)*Baseline!B$88 )</f>
        <v>1.7013452589878446E-3</v>
      </c>
      <c r="AT567" s="48">
        <f>Y567 * ( (1-Baseline!B$88-Baseline!B$87) + (1-B567)*Baseline!B$88 )</f>
        <v>2.7059786442247313E-4</v>
      </c>
      <c r="AU567" s="48">
        <f t="shared" si="4"/>
        <v>9.4490516531290258E-2</v>
      </c>
      <c r="AV567" s="48">
        <f>AA567 * ( (1-Baseline!D$88-Baseline!D$87) + (1-B567)*Baseline!D$88 )</f>
        <v>2.9594591544488069E-4</v>
      </c>
      <c r="AW567" s="48">
        <f>AB567 * ( (1-Baseline!D$88-Baseline!D$87) + (1-B567)*Baseline!D$88 )</f>
        <v>2.406875071688536E-2</v>
      </c>
      <c r="AX567" s="48">
        <f>AC567 * ( (1-Baseline!D$88-Baseline!D$87) + (1-B567)*Baseline!D$88 )</f>
        <v>3.5170101610267356E-4</v>
      </c>
      <c r="AY567" s="48">
        <f>AD567 * ( (1-Baseline!D$88-Baseline!D$87) + (1-B567)*Baseline!D$88 )</f>
        <v>3.6938050337660103E-4</v>
      </c>
      <c r="AZ567" s="48">
        <f t="shared" si="5"/>
        <v>2.5085778151809516E-2</v>
      </c>
      <c r="BA567" s="48">
        <f>AF567 * ( (1-Baseline!F$88-Baseline!F$87) + (1-Baseline!B$36)*Baseline!F$88 )</f>
        <v>8.0729378823405729E-4</v>
      </c>
      <c r="BB567" s="48">
        <f>AG567 * ( (1-Baseline!F$88-Baseline!F$87) + (1-Baseline!B$36)*Baseline!F$88 )</f>
        <v>1.8490705920843459E-4</v>
      </c>
      <c r="BC567" s="48">
        <f>AH567 * ( (1-Baseline!F$88-Baseline!F$87) + (1-Baseline!B$36)*Baseline!F$88 )</f>
        <v>3.312045420253934E-2</v>
      </c>
      <c r="BD567" s="48">
        <f>AI567 * ( (1-Baseline!F$88-Baseline!F$87) + (1-Baseline!B$36)*Baseline!F$88 )</f>
        <v>4.173154513734109E-4</v>
      </c>
      <c r="BE567" s="48">
        <f t="shared" si="6"/>
        <v>3.4529970501355242E-2</v>
      </c>
      <c r="BF567" s="48">
        <f>AK567 * ( (1-Baseline!H$88-Baseline!H$87) + (1-Baseline!B$36)*Baseline!H$88 )</f>
        <v>1.3962992211004889E-5</v>
      </c>
      <c r="BG567" s="48">
        <f>AL567 * ( (1-Baseline!H$88-Baseline!H$87) + (1-Baseline!B$36)*Baseline!H$88 )</f>
        <v>2.1381786514467426E-4</v>
      </c>
      <c r="BH567" s="48">
        <f>AM567 * ( (1-Baseline!H$88-Baseline!H$87) + (1-Baseline!B$36)*Baseline!H$88 )</f>
        <v>4.5381562054416522E-5</v>
      </c>
      <c r="BI567" s="48">
        <f>AN567 * ( (1-Baseline!H$88-Baseline!H$87) + (1-Baseline!B$36)*Baseline!H$88 )</f>
        <v>2.7460269689641475E-2</v>
      </c>
      <c r="BJ567" s="48">
        <f t="shared" si="7"/>
        <v>2.7733432109051572E-2</v>
      </c>
      <c r="BK567" s="48"/>
      <c r="BL567" s="48">
        <f t="shared" si="18"/>
        <v>0.97566050010777328</v>
      </c>
      <c r="BM567" s="48">
        <f t="shared" si="19"/>
        <v>3.4702825802723661E-3</v>
      </c>
      <c r="BN567" s="48">
        <f t="shared" si="20"/>
        <v>1.8005460457234872E-2</v>
      </c>
      <c r="BO567" s="48">
        <f t="shared" si="21"/>
        <v>2.8637568547195472E-3</v>
      </c>
      <c r="BP567" s="48">
        <f t="shared" si="8"/>
        <v>1</v>
      </c>
      <c r="BQ567" s="48">
        <f t="shared" si="22"/>
        <v>1.1797358393824958E-2</v>
      </c>
      <c r="BR567" s="48">
        <f t="shared" si="23"/>
        <v>0.95945800729124309</v>
      </c>
      <c r="BS567" s="48">
        <f t="shared" si="24"/>
        <v>1.4019936474536043E-2</v>
      </c>
      <c r="BT567" s="48">
        <f t="shared" si="25"/>
        <v>1.4724697840395934E-2</v>
      </c>
      <c r="BU567" s="48">
        <f t="shared" si="9"/>
        <v>1</v>
      </c>
      <c r="BV567" s="48">
        <f t="shared" si="26"/>
        <v>2.3379509930434843E-2</v>
      </c>
      <c r="BW567" s="48">
        <f t="shared" si="27"/>
        <v>5.3549729850240471E-3</v>
      </c>
      <c r="BX567" s="48">
        <f t="shared" si="28"/>
        <v>0.95917991592953766</v>
      </c>
      <c r="BY567" s="48">
        <f t="shared" si="29"/>
        <v>1.2085601155003359E-2</v>
      </c>
      <c r="BZ567" s="48">
        <f t="shared" si="10"/>
        <v>0.99999999999999989</v>
      </c>
      <c r="CA567" s="48">
        <f t="shared" si="30"/>
        <v>5.0347148366276968E-4</v>
      </c>
      <c r="CB567" s="48">
        <f t="shared" si="31"/>
        <v>7.7097513320354208E-3</v>
      </c>
      <c r="CC567" s="48">
        <f t="shared" si="32"/>
        <v>1.6363485729415004E-3</v>
      </c>
      <c r="CD567" s="48">
        <f t="shared" si="33"/>
        <v>0.99015042861136027</v>
      </c>
      <c r="CE567" s="48">
        <f t="shared" si="11"/>
        <v>1</v>
      </c>
      <c r="CF567" s="48"/>
      <c r="CG567" s="48">
        <f t="shared" si="34"/>
        <v>0.97566050010777328</v>
      </c>
      <c r="CH567" s="48">
        <f t="shared" si="35"/>
        <v>3.4702825802723661E-3</v>
      </c>
      <c r="CI567" s="48">
        <f t="shared" si="36"/>
        <v>1.8005460457234872E-2</v>
      </c>
      <c r="CJ567" s="48">
        <f t="shared" si="37"/>
        <v>2.8637568547195472E-3</v>
      </c>
      <c r="CK567" s="48">
        <f t="shared" si="12"/>
        <v>1</v>
      </c>
      <c r="CL567" s="48">
        <f t="shared" si="38"/>
        <v>1.1797358393824958E-2</v>
      </c>
      <c r="CM567" s="48">
        <f t="shared" si="39"/>
        <v>0.95945800729124309</v>
      </c>
      <c r="CN567" s="48">
        <f t="shared" si="40"/>
        <v>1.4019936474536043E-2</v>
      </c>
      <c r="CO567" s="48">
        <f t="shared" si="41"/>
        <v>1.4724697840395934E-2</v>
      </c>
      <c r="CP567" s="48">
        <f t="shared" si="13"/>
        <v>1</v>
      </c>
      <c r="CQ567" s="48">
        <f t="shared" si="42"/>
        <v>2.3379509930434843E-2</v>
      </c>
      <c r="CR567" s="48">
        <f t="shared" si="43"/>
        <v>5.3549729850240471E-3</v>
      </c>
      <c r="CS567" s="48">
        <f t="shared" si="44"/>
        <v>0.95917991592953766</v>
      </c>
      <c r="CT567" s="48">
        <f t="shared" si="45"/>
        <v>1.2085601155003359E-2</v>
      </c>
      <c r="CU567" s="48">
        <f t="shared" si="14"/>
        <v>0.99999999999999989</v>
      </c>
      <c r="CV567" s="48">
        <f t="shared" si="46"/>
        <v>5.0347148366276968E-4</v>
      </c>
      <c r="CW567" s="48">
        <f t="shared" si="47"/>
        <v>7.7097513320354208E-3</v>
      </c>
      <c r="CX567" s="48">
        <f t="shared" si="48"/>
        <v>1.6363485729415004E-3</v>
      </c>
      <c r="CY567" s="48">
        <f t="shared" si="49"/>
        <v>0.99015042861136027</v>
      </c>
      <c r="CZ567" s="48">
        <f t="shared" si="15"/>
        <v>1</v>
      </c>
      <c r="DA567" s="48"/>
      <c r="DB567" s="48">
        <f>(AQ567*Baseline!B$7 + AV567*Baseline!B$11 + BA567*Baseline!B$16 + BF567*Baseline!B$18)</f>
        <v>48691.108718263218</v>
      </c>
      <c r="DC567" s="48">
        <f>(AR567*Baseline!B$7 + AW567*Baseline!B$11 + BB567*Baseline!B$16 + BG567*Baseline!B$18)</f>
        <v>62186.139690798416</v>
      </c>
      <c r="DD567" s="48">
        <f>(AS567*Baseline!B$7 + AX567*Baseline!B$11 + BC567*Baseline!B$16 + BH567*Baseline!B$18)</f>
        <v>114617.26749412779</v>
      </c>
      <c r="DE567" s="48">
        <f>(AT567*Baseline!B$7 + AY567*Baseline!B$11 + BD567*Baseline!B$16 + BI567*Baseline!B$18)</f>
        <v>1259749.6391210698</v>
      </c>
      <c r="DF567" s="48">
        <f t="shared" si="16"/>
        <v>1485244.1550242594</v>
      </c>
      <c r="DG567" s="48"/>
      <c r="DH567" s="48">
        <f t="shared" si="50"/>
        <v>3.2783235371471917E-2</v>
      </c>
      <c r="DI567" s="48">
        <f t="shared" si="51"/>
        <v>4.18693044375473E-2</v>
      </c>
      <c r="DJ567" s="48">
        <f t="shared" si="52"/>
        <v>7.7170657165289896E-2</v>
      </c>
      <c r="DK567" s="48">
        <f t="shared" si="53"/>
        <v>0.84817680302569076</v>
      </c>
      <c r="DL567" s="48">
        <f t="shared" si="17"/>
        <v>0.99999999999999989</v>
      </c>
      <c r="DM567" s="48"/>
      <c r="DN567" s="48">
        <f>DH567 / (Baseline!B$7/Baseline!B$17)</f>
        <v>3.4993947500884728</v>
      </c>
      <c r="DO567" s="48">
        <f>DI567 / (Baseline!B$11/Baseline!B$17)</f>
        <v>1.0107450488737093</v>
      </c>
      <c r="DP567" s="48">
        <f>DJ567 / (Baseline!B$16/Baseline!B$17)</f>
        <v>1.1925198681313809</v>
      </c>
      <c r="DQ567" s="48">
        <f>DK567 / (Baseline!B$18/Baseline!B$17)</f>
        <v>0.95893875469809731</v>
      </c>
      <c r="DR567" s="71"/>
      <c r="DS567" s="48">
        <f>(AU567*Baseline!B$34)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2.6703108729693538E-2</v>
      </c>
      <c r="DT567" s="48">
        <f>(AZ567*Baseline!B$34) + (Baseline!D$88*(1-Baseline!D$89)*Baseline!B$35) + (Baseline!D$88*Baseline!D$89*((1-Baseline!D$90)*Baseline!B$40 + Baseline!D$90*Baseline!B$41))</f>
        <v>1.0176434722771431E-2</v>
      </c>
      <c r="DU567" s="48">
        <f>(BE567*Baseline!B$34) + (Baseline!F$88*(1-Baseline!F$89)*Baseline!B$35) + (Baseline!F$88*Baseline!F$89*((1-Baseline!F$90)*Baseline!B$40 + Baseline!F$90*Baseline!B$41))</f>
        <v>1.2910135575203289E-2</v>
      </c>
      <c r="DV567" s="48">
        <f>(BJ567*Baseline!B$34) + (Baseline!H$88*(1-Baseline!H$89)*Baseline!B$35) + (Baseline!H$88*Baseline!H$89*((1-Baseline!H$90)*Baseline!B$40 + Baseline!H$90*Baseline!B$41))</f>
        <v>9.305014816357737E-3</v>
      </c>
      <c r="DW567" s="48">
        <f>( DS567*Baseline!B$7 + DT567*Baseline!B$11 + DU567*Baseline!B$16 + DV567*Baseline!B$18 ) / Baseline!B$17</f>
        <v>9.7373980493964327E-3</v>
      </c>
    </row>
    <row r="568" spans="1:127">
      <c r="A568" s="7" t="s">
        <v>880</v>
      </c>
      <c r="B568" s="1">
        <f>MIN( MAX( NORMINV( MCrands!B568, (B$5+B$4)/2, (B$5-B$4)/3.29 ), 0 ), 1 )</f>
        <v>0.56513913441014374</v>
      </c>
      <c r="C568" s="1">
        <f>MAX( NORMINV( MCrands!C568, (C$5+C$4)/2, (C$5-C$4)/3.29 ), 0 )</f>
        <v>2.6474950618311568</v>
      </c>
      <c r="D568" s="40"/>
      <c r="E568" s="40">
        <f>Baseline!B$33 * (C568 * Baseline!B$66*Baseline!B$66/Baseline!B$73 + Baseline!B$52*Baseline!B$52/Baseline!B$74 + Baseline!B$53*Baseline!B$53/Baseline!B$75 + Baseline!B$54*Baseline!B$54/Baseline!B$76)</f>
        <v>2.216285684453129E-5</v>
      </c>
      <c r="F568" s="40">
        <f>Baseline!B$33 * (C568 * Baseline!B$66*Baseline!B$57/Baseline!B$73 + Baseline!B$52*Baseline!B$67/Baseline!B$74 + Baseline!B$53*Baseline!B$55/Baseline!B$75 + Baseline!B$54*Baseline!B$56/Baseline!B$76)</f>
        <v>3.9568701563749345E-8</v>
      </c>
      <c r="G568" s="1">
        <f>Baseline!B$33 * (C568 * Baseline!B$66*Baseline!B$58/Baseline!B$73 + Baseline!B$52*Baseline!B$59/Baseline!B$74 + Baseline!B$53*Baseline!B$68/Baseline!B$75 + Baseline!B$54*Baseline!B$60/Baseline!B$76)</f>
        <v>1.0892743388620162E-7</v>
      </c>
      <c r="H568" s="40">
        <f>Baseline!B$33 * (C568 * Baseline!B$66*Baseline!B$61/Baseline!B$73 + Baseline!B$52*Baseline!B$62/Baseline!B$74 + Baseline!B$53*Baseline!B$63/Baseline!B$75 + Baseline!B$54*Baseline!B$69/Baseline!B$76)</f>
        <v>1.7821783867740382E-9</v>
      </c>
      <c r="I568" s="40">
        <f>Baseline!B$33 * (C568 * Baseline!B$57*Baseline!B$66/Baseline!B$73 + Baseline!B$67*Baseline!B$52/Baseline!B$74 + Baseline!B$55*Baseline!B$53/Baseline!B$75 + Baseline!B$56*Baseline!B$54/Baseline!B$76)</f>
        <v>3.9568701563749345E-8</v>
      </c>
      <c r="J568" s="1">
        <f>Baseline!B$33 * (C568 * Baseline!B$57*Baseline!B$57/Baseline!B$73 + Baseline!B$67*Baseline!B$67/Baseline!B$74 + Baseline!B$55*Baseline!B$55/Baseline!B$75 + Baseline!B$56*Baseline!B$56/Baseline!B$76)</f>
        <v>1.7949606413060898E-6</v>
      </c>
      <c r="K568" s="40">
        <f>Baseline!B$33 * (C568 * Baseline!B$57*Baseline!B$58/Baseline!B$73 + Baseline!B$67*Baseline!B$59/Baseline!B$74 + Baseline!B$55*Baseline!B$68/Baseline!B$75 + Baseline!B$56*Baseline!B$60/Baseline!B$76)</f>
        <v>1.3929332588036626E-8</v>
      </c>
      <c r="L568" s="1">
        <f>Baseline!B$33 * (C568 * Baseline!B$57*Baseline!B$61/Baseline!B$73 + Baseline!B$67*Baseline!B$62/Baseline!B$74 + Baseline!B$55*Baseline!B$63/Baseline!B$75 + Baseline!B$56*Baseline!B$69/Baseline!B$76)</f>
        <v>1.4629432378057294E-8</v>
      </c>
      <c r="M568" s="40">
        <f>Baseline!B$33 * (C568 * Baseline!B$58*Baseline!B$66/Baseline!B$73 + Baseline!B$59*Baseline!B$52/Baseline!B$74 + Baseline!B$68*Baseline!B$53/Baseline!B$75 + Baseline!B$60*Baseline!B$54/Baseline!B$76)</f>
        <v>1.0892743388620162E-7</v>
      </c>
      <c r="N568" s="1">
        <f>Baseline!B$33 * (C568 * Baseline!B$58*Baseline!B$57/Baseline!B$73 + Baseline!B$59*Baseline!B$67/Baseline!B$74 + Baseline!B$68*Baseline!B$55/Baseline!B$75 + Baseline!B$60*Baseline!B$56/Baseline!B$76)</f>
        <v>1.3929332588036626E-8</v>
      </c>
      <c r="O568" s="1">
        <f>Baseline!B$33 * (C568 * Baseline!B$58*Baseline!B$58/Baseline!B$73 + Baseline!B$59*Baseline!B$59/Baseline!B$74 + Baseline!B$68*Baseline!B$68/Baseline!B$75 + Baseline!B$60*Baseline!B$60/Baseline!B$76)</f>
        <v>1.3250170943734174E-6</v>
      </c>
      <c r="P568" s="40">
        <f>Baseline!B$33 * (C568 * Baseline!B$58*Baseline!B$61/Baseline!B$73 + Baseline!B$59*Baseline!B$62/Baseline!B$74 + Baseline!B$68*Baseline!B$63/Baseline!B$75 + Baseline!B$60*Baseline!B$69/Baseline!B$76)</f>
        <v>1.6490039242593975E-9</v>
      </c>
      <c r="Q568" s="40">
        <f>Baseline!B$33 * (C568 * Baseline!B$61*Baseline!B$66/Baseline!B$73 + Baseline!B$62*Baseline!B$52/Baseline!B$74 + Baseline!B$63*Baseline!B$53/Baseline!B$75 + Baseline!B$69*Baseline!B$54/Baseline!B$76)</f>
        <v>1.782178386774038E-9</v>
      </c>
      <c r="R568" s="40">
        <f>Baseline!B$33 * (C568 * Baseline!B$61*Baseline!B$57/Baseline!B$73 + Baseline!B$62*Baseline!B$67/Baseline!B$74 + Baseline!B$63*Baseline!B$55/Baseline!B$75 + Baseline!B$69*Baseline!B$56/Baseline!B$76)</f>
        <v>1.4629432378057294E-8</v>
      </c>
      <c r="S568" s="40">
        <f>Baseline!B$33 * (C568 * Baseline!B$61*Baseline!B$58/Baseline!B$73 + Baseline!B$62*Baseline!B$59/Baseline!B$74 + Baseline!B$63*Baseline!B$68/Baseline!B$75 + Baseline!B$69*Baseline!B$60/Baseline!B$76)</f>
        <v>1.6490039242593975E-9</v>
      </c>
      <c r="T568" s="40">
        <f>Baseline!B$33 * (C568 * Baseline!B$61*Baseline!B$61/Baseline!B$73 + Baseline!B$62*Baseline!B$62/Baseline!B$74 + Baseline!B$63*Baseline!B$63/Baseline!B$75 + Baseline!B$69*Baseline!B$69/Baseline!B$76)</f>
        <v>9.855180635618812E-8</v>
      </c>
      <c r="U568" s="40"/>
      <c r="V568" s="40">
        <f>E568 * ( Baseline!B$87 * Baseline!B$7 )</f>
        <v>0.23002829118939025</v>
      </c>
      <c r="W568" s="40">
        <f>F568 * ( Baseline!D$87 * Baseline!B$11 )</f>
        <v>7.2990783958230777E-4</v>
      </c>
      <c r="X568" s="40">
        <f>G568 * ( Baseline!F$87 * Baseline!B$16 )</f>
        <v>3.7835693540132246E-3</v>
      </c>
      <c r="Y568" s="40">
        <f>H568 * ( Baseline!H$87 * Baseline!B$18 )</f>
        <v>6.2674485187543157E-4</v>
      </c>
      <c r="Z568" s="48">
        <f t="shared" si="0"/>
        <v>0.23516851323486121</v>
      </c>
      <c r="AA568" s="40">
        <f>I568 * ( Baseline!B$87 * Baseline!B$7 )</f>
        <v>4.1068355353015445E-4</v>
      </c>
      <c r="AB568" s="1">
        <f>J568 * ( Baseline!D$87 * Baseline!B$11 )</f>
        <v>3.31109132231747E-2</v>
      </c>
      <c r="AC568" s="1">
        <f>K568 * ( Baseline!F$87 * Baseline!B$16 )</f>
        <v>4.8383216258461034E-4</v>
      </c>
      <c r="AD568" s="1">
        <f>L568 * ( Baseline!F$87 * Baseline!B$16 )</f>
        <v>5.0814996771201854E-4</v>
      </c>
      <c r="AE568" s="48">
        <f t="shared" si="1"/>
        <v>3.4513578907001484E-2</v>
      </c>
      <c r="AF568" s="48">
        <f>M568 * ( Baseline!B$87 * Baseline!B$7 )</f>
        <v>1.1305578363048866E-3</v>
      </c>
      <c r="AG568" s="48">
        <f>N568 * ( Baseline!D$87 * Baseline!B$11 )</f>
        <v>2.5694876643290744E-4</v>
      </c>
      <c r="AH568" s="48">
        <f>O568 * ( Baseline!F$87 * Baseline!B$16 )</f>
        <v>4.602416391312758E-2</v>
      </c>
      <c r="AI568" s="48">
        <f>P568 * ( Baseline!H$87 * Baseline!B$18 )</f>
        <v>5.7991092694302732E-4</v>
      </c>
      <c r="AJ568" s="48">
        <f t="shared" si="2"/>
        <v>4.7991581442808399E-2</v>
      </c>
      <c r="AK568" s="48">
        <f>Q568 * ( Baseline!B$87 * Baseline!B$7 )</f>
        <v>1.849722947632774E-5</v>
      </c>
      <c r="AL568" s="48">
        <f>R568 * ( Baseline!D$87 * Baseline!B$11 )</f>
        <v>2.6986322419955222E-4</v>
      </c>
      <c r="AM568" s="48">
        <f>S568 * ( Baseline!F$87 * Baseline!B$16 )</f>
        <v>5.7277771906327276E-5</v>
      </c>
      <c r="AN568" s="48">
        <f>T568 * ( Baseline!H$87 * Baseline!B$18 )</f>
        <v>3.4658055408567097E-2</v>
      </c>
      <c r="AO568" s="48">
        <f t="shared" si="3"/>
        <v>3.5003693634149305E-2</v>
      </c>
      <c r="AP568" s="48"/>
      <c r="AQ568" s="48">
        <f>V568 * ( (1-Baseline!B$88-Baseline!B$87) + (1-B568)*Baseline!B$88 )</f>
        <v>0.1094074752163086</v>
      </c>
      <c r="AR568" s="48">
        <f>W568 * ( (1-Baseline!B$88-Baseline!B$87) + (1-B568)*Baseline!B$88 )</f>
        <v>3.4716327046720245E-4</v>
      </c>
      <c r="AS568" s="48">
        <f>X568 * ( (1-Baseline!B$88-Baseline!B$87) + (1-B568)*Baseline!B$88 )</f>
        <v>1.7995646021974167E-3</v>
      </c>
      <c r="AT568" s="48">
        <f>Y568 * ( (1-Baseline!B$88-Baseline!B$87) + (1-B568)*Baseline!B$88 )</f>
        <v>2.980962536997406E-4</v>
      </c>
      <c r="AU568" s="48">
        <f t="shared" si="4"/>
        <v>0.11185229934267296</v>
      </c>
      <c r="AV568" s="48">
        <f>AA568 * ( (1-Baseline!D$88-Baseline!D$87) + (1-B568)*Baseline!D$88 )</f>
        <v>3.031731979906954E-4</v>
      </c>
      <c r="AW568" s="48">
        <f>AB568 * ( (1-Baseline!D$88-Baseline!D$87) + (1-B568)*Baseline!D$88 )</f>
        <v>2.4443008160357736E-2</v>
      </c>
      <c r="AX568" s="48">
        <f>AC568 * ( (1-Baseline!D$88-Baseline!D$87) + (1-B568)*Baseline!D$88 )</f>
        <v>3.5717267653076365E-4</v>
      </c>
      <c r="AY568" s="48">
        <f>AD568 * ( (1-Baseline!D$88-Baseline!D$87) + (1-B568)*Baseline!D$88 )</f>
        <v>3.7512447100906276E-4</v>
      </c>
      <c r="AZ568" s="48">
        <f t="shared" si="5"/>
        <v>2.5478478505888261E-2</v>
      </c>
      <c r="BA568" s="48">
        <f>AF568 * ( (1-Baseline!F$88-Baseline!F$87) + (1-Baseline!B$36)*Baseline!F$88 )</f>
        <v>8.135855968557582E-4</v>
      </c>
      <c r="BB568" s="48">
        <f>AG568 * ( (1-Baseline!F$88-Baseline!F$87) + (1-Baseline!B$36)*Baseline!F$88 )</f>
        <v>1.8490855468564606E-4</v>
      </c>
      <c r="BC568" s="48">
        <f>AH568 * ( (1-Baseline!F$88-Baseline!F$87) + (1-Baseline!B$36)*Baseline!F$88 )</f>
        <v>3.3120461125131832E-2</v>
      </c>
      <c r="BD568" s="48">
        <f>AI568 * ( (1-Baseline!F$88-Baseline!F$87) + (1-Baseline!B$36)*Baseline!F$88 )</f>
        <v>4.1732246017786465E-4</v>
      </c>
      <c r="BE568" s="48">
        <f t="shared" si="6"/>
        <v>3.4536277736851105E-2</v>
      </c>
      <c r="BF568" s="48">
        <f>AK568 * ( (1-Baseline!H$88-Baseline!H$87) + (1-Baseline!B$36)*Baseline!H$88 )</f>
        <v>1.4655724858683994E-5</v>
      </c>
      <c r="BG568" s="48">
        <f>AL568 * ( (1-Baseline!H$88-Baseline!H$87) + (1-Baseline!B$36)*Baseline!H$88 )</f>
        <v>2.1381802979778919E-4</v>
      </c>
      <c r="BH568" s="48">
        <f>AM568 * ( (1-Baseline!H$88-Baseline!H$87) + (1-Baseline!B$36)*Baseline!H$88 )</f>
        <v>4.5382324236821223E-5</v>
      </c>
      <c r="BI568" s="48">
        <f>AN568 * ( (1-Baseline!H$88-Baseline!H$87) + (1-Baseline!B$36)*Baseline!H$88 )</f>
        <v>2.746027046131588E-2</v>
      </c>
      <c r="BJ568" s="48">
        <f t="shared" si="7"/>
        <v>2.7734126540209174E-2</v>
      </c>
      <c r="BK568" s="48"/>
      <c r="BL568" s="48">
        <f t="shared" si="18"/>
        <v>0.97814238830375455</v>
      </c>
      <c r="BM568" s="48">
        <f t="shared" si="19"/>
        <v>3.1037651662718714E-3</v>
      </c>
      <c r="BN568" s="48">
        <f t="shared" si="20"/>
        <v>1.6088758235396076E-2</v>
      </c>
      <c r="BO568" s="48">
        <f t="shared" si="21"/>
        <v>2.6650882945775385E-3</v>
      </c>
      <c r="BP568" s="48">
        <f t="shared" si="8"/>
        <v>1</v>
      </c>
      <c r="BQ568" s="48">
        <f t="shared" si="22"/>
        <v>1.1899187697594656E-2</v>
      </c>
      <c r="BR568" s="48">
        <f t="shared" si="23"/>
        <v>0.95935901960192727</v>
      </c>
      <c r="BS568" s="48">
        <f t="shared" si="24"/>
        <v>1.4018603051521247E-2</v>
      </c>
      <c r="BT568" s="48">
        <f t="shared" si="25"/>
        <v>1.4723189648956816E-2</v>
      </c>
      <c r="BU568" s="48">
        <f t="shared" si="9"/>
        <v>1</v>
      </c>
      <c r="BV568" s="48">
        <f t="shared" si="26"/>
        <v>2.3557419912327189E-2</v>
      </c>
      <c r="BW568" s="48">
        <f t="shared" si="27"/>
        <v>5.3540383273077479E-3</v>
      </c>
      <c r="BX568" s="48">
        <f t="shared" si="28"/>
        <v>0.95900494481463605</v>
      </c>
      <c r="BY568" s="48">
        <f t="shared" si="29"/>
        <v>1.2083596945729067E-2</v>
      </c>
      <c r="BZ568" s="48">
        <f t="shared" si="10"/>
        <v>1</v>
      </c>
      <c r="CA568" s="48">
        <f t="shared" si="30"/>
        <v>5.2843650357749673E-4</v>
      </c>
      <c r="CB568" s="48">
        <f t="shared" si="31"/>
        <v>7.7095642254243696E-3</v>
      </c>
      <c r="CC568" s="48">
        <f t="shared" si="32"/>
        <v>1.6363350823767801E-3</v>
      </c>
      <c r="CD568" s="48">
        <f t="shared" si="33"/>
        <v>0.99012566418862136</v>
      </c>
      <c r="CE568" s="48">
        <f t="shared" si="11"/>
        <v>1</v>
      </c>
      <c r="CF568" s="48"/>
      <c r="CG568" s="48">
        <f t="shared" si="34"/>
        <v>0.97814238830375455</v>
      </c>
      <c r="CH568" s="48">
        <f t="shared" si="35"/>
        <v>3.1037651662718714E-3</v>
      </c>
      <c r="CI568" s="48">
        <f t="shared" si="36"/>
        <v>1.6088758235396076E-2</v>
      </c>
      <c r="CJ568" s="48">
        <f t="shared" si="37"/>
        <v>2.6650882945775385E-3</v>
      </c>
      <c r="CK568" s="48">
        <f t="shared" si="12"/>
        <v>1</v>
      </c>
      <c r="CL568" s="48">
        <f t="shared" si="38"/>
        <v>1.1899187697594656E-2</v>
      </c>
      <c r="CM568" s="48">
        <f t="shared" si="39"/>
        <v>0.95935901960192727</v>
      </c>
      <c r="CN568" s="48">
        <f t="shared" si="40"/>
        <v>1.4018603051521247E-2</v>
      </c>
      <c r="CO568" s="48">
        <f t="shared" si="41"/>
        <v>1.4723189648956816E-2</v>
      </c>
      <c r="CP568" s="48">
        <f t="shared" si="13"/>
        <v>1</v>
      </c>
      <c r="CQ568" s="48">
        <f t="shared" si="42"/>
        <v>2.3557419912327189E-2</v>
      </c>
      <c r="CR568" s="48">
        <f t="shared" si="43"/>
        <v>5.3540383273077479E-3</v>
      </c>
      <c r="CS568" s="48">
        <f t="shared" si="44"/>
        <v>0.95900494481463605</v>
      </c>
      <c r="CT568" s="48">
        <f t="shared" si="45"/>
        <v>1.2083596945729067E-2</v>
      </c>
      <c r="CU568" s="48">
        <f t="shared" si="14"/>
        <v>1</v>
      </c>
      <c r="CV568" s="48">
        <f t="shared" si="46"/>
        <v>5.2843650357749673E-4</v>
      </c>
      <c r="CW568" s="48">
        <f t="shared" si="47"/>
        <v>7.7095642254243696E-3</v>
      </c>
      <c r="CX568" s="48">
        <f t="shared" si="48"/>
        <v>1.6363350823767801E-3</v>
      </c>
      <c r="CY568" s="48">
        <f t="shared" si="49"/>
        <v>0.99012566418862136</v>
      </c>
      <c r="CZ568" s="48">
        <f t="shared" si="15"/>
        <v>1</v>
      </c>
      <c r="DA568" s="48"/>
      <c r="DB568" s="48">
        <f>(AQ568*Baseline!B$7 + AV568*Baseline!B$11 + BA568*Baseline!B$16 + BF568*Baseline!B$18)</f>
        <v>57109.560705434225</v>
      </c>
      <c r="DC568" s="48">
        <f>(AR568*Baseline!B$7 + AW568*Baseline!B$11 + BB568*Baseline!B$16 + BG568*Baseline!B$18)</f>
        <v>62998.105959279812</v>
      </c>
      <c r="DD568" s="48">
        <f>(AS568*Baseline!B$7 + AX568*Baseline!B$11 + BC568*Baseline!B$16 + BH568*Baseline!B$18)</f>
        <v>114676.69623979653</v>
      </c>
      <c r="DE568" s="48">
        <f>(AT568*Baseline!B$7 + AY568*Baseline!B$11 + BD568*Baseline!B$16 + BI568*Baseline!B$18)</f>
        <v>1259775.3529050585</v>
      </c>
      <c r="DF568" s="48">
        <f t="shared" si="16"/>
        <v>1494559.7158095692</v>
      </c>
      <c r="DG568" s="48"/>
      <c r="DH568" s="48">
        <f t="shared" si="50"/>
        <v>3.8211628549414817E-2</v>
      </c>
      <c r="DI568" s="48">
        <f t="shared" si="51"/>
        <v>4.2151615149853792E-2</v>
      </c>
      <c r="DJ568" s="48">
        <f t="shared" si="52"/>
        <v>7.6729417384088103E-2</v>
      </c>
      <c r="DK568" s="48">
        <f t="shared" si="53"/>
        <v>0.84290733891664327</v>
      </c>
      <c r="DL568" s="48">
        <f t="shared" si="17"/>
        <v>1</v>
      </c>
      <c r="DM568" s="48"/>
      <c r="DN568" s="48">
        <f>DH568 / (Baseline!B$7/Baseline!B$17)</f>
        <v>4.0788400175570985</v>
      </c>
      <c r="DO568" s="48">
        <f>DI568 / (Baseline!B$11/Baseline!B$17)</f>
        <v>1.0175601645901269</v>
      </c>
      <c r="DP568" s="48">
        <f>DJ568 / (Baseline!B$16/Baseline!B$17)</f>
        <v>1.1857013800554526</v>
      </c>
      <c r="DQ568" s="48">
        <f>DK568 / (Baseline!B$18/Baseline!B$17)</f>
        <v>0.95298116032316216</v>
      </c>
      <c r="DR568" s="71"/>
      <c r="DS568" s="48">
        <f>(AU568*Baseline!B$34)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2.9307376151400943E-2</v>
      </c>
      <c r="DT568" s="48">
        <f>(AZ568*Baseline!B$34) + (Baseline!D$88*(1-Baseline!D$89)*Baseline!B$35) + (Baseline!D$88*Baseline!D$89*((1-Baseline!D$90)*Baseline!B$40 + Baseline!D$90*Baseline!B$41))</f>
        <v>1.0235339775883243E-2</v>
      </c>
      <c r="DU568" s="48">
        <f>(BE568*Baseline!B$34) + (Baseline!F$88*(1-Baseline!F$89)*Baseline!B$35) + (Baseline!F$88*Baseline!F$89*((1-Baseline!F$90)*Baseline!B$40 + Baseline!F$90*Baseline!B$41))</f>
        <v>1.2911081660527669E-2</v>
      </c>
      <c r="DV568" s="48">
        <f>(BJ568*Baseline!B$34) + (Baseline!H$88*(1-Baseline!H$89)*Baseline!B$35) + (Baseline!H$88*Baseline!H$89*((1-Baseline!H$90)*Baseline!B$40 + Baseline!H$90*Baseline!B$41))</f>
        <v>9.305118981031377E-3</v>
      </c>
      <c r="DW568" s="48">
        <f>( DS568*Baseline!B$7 + DT568*Baseline!B$11 + DU568*Baseline!B$16 + DV568*Baseline!B$18 ) / Baseline!B$17</f>
        <v>9.7643889515191141E-3</v>
      </c>
    </row>
    <row r="569" spans="1:127">
      <c r="A569" s="7" t="s">
        <v>881</v>
      </c>
      <c r="B569" s="1">
        <f>MIN( MAX( NORMINV( MCrands!B569, (B$5+B$4)/2, (B$5-B$4)/3.29 ), 0 ), 1 )</f>
        <v>0.29771907995021007</v>
      </c>
      <c r="C569" s="1">
        <f>MAX( NORMINV( MCrands!C569, (C$5+C$4)/2, (C$5-C$4)/3.29 ), 0 )</f>
        <v>3.0354331335927069</v>
      </c>
      <c r="D569" s="40"/>
      <c r="E569" s="40">
        <f>Baseline!B$33 * (C569 * Baseline!B$66*Baseline!B$66/Baseline!B$73 + Baseline!B$52*Baseline!B$52/Baseline!B$74 + Baseline!B$53*Baseline!B$53/Baseline!B$75 + Baseline!B$54*Baseline!B$54/Baseline!B$76)</f>
        <v>2.5409139206349488E-5</v>
      </c>
      <c r="F569" s="40">
        <f>Baseline!B$33 * (C569 * Baseline!B$66*Baseline!B$57/Baseline!B$73 + Baseline!B$52*Baseline!B$67/Baseline!B$74 + Baseline!B$53*Baseline!B$55/Baseline!B$75 + Baseline!B$54*Baseline!B$56/Baseline!B$76)</f>
        <v>4.0002841632197119E-8</v>
      </c>
      <c r="G569" s="1">
        <f>Baseline!B$33 * (C569 * Baseline!B$66*Baseline!B$58/Baseline!B$73 + Baseline!B$52*Baseline!B$59/Baseline!B$74 + Baseline!B$53*Baseline!B$68/Baseline!B$75 + Baseline!B$54*Baseline!B$60/Baseline!B$76)</f>
        <v>1.0999469488780238E-7</v>
      </c>
      <c r="H569" s="40">
        <f>Baseline!B$33 * (C569 * Baseline!B$66*Baseline!B$61/Baseline!B$73 + Baseline!B$52*Baseline!B$62/Baseline!B$74 + Baseline!B$53*Baseline!B$63/Baseline!B$75 + Baseline!B$54*Baseline!B$69/Baseline!B$76)</f>
        <v>1.8889044869341149E-9</v>
      </c>
      <c r="I569" s="40">
        <f>Baseline!B$33 * (C569 * Baseline!B$57*Baseline!B$66/Baseline!B$73 + Baseline!B$67*Baseline!B$52/Baseline!B$74 + Baseline!B$55*Baseline!B$53/Baseline!B$75 + Baseline!B$56*Baseline!B$54/Baseline!B$76)</f>
        <v>4.0002841632197119E-8</v>
      </c>
      <c r="J569" s="1">
        <f>Baseline!B$33 * (C569 * Baseline!B$57*Baseline!B$57/Baseline!B$73 + Baseline!B$67*Baseline!B$67/Baseline!B$74 + Baseline!B$55*Baseline!B$55/Baseline!B$75 + Baseline!B$56*Baseline!B$56/Baseline!B$76)</f>
        <v>1.7949606993656106E-6</v>
      </c>
      <c r="K569" s="40">
        <f>Baseline!B$33 * (C569 * Baseline!B$57*Baseline!B$58/Baseline!B$73 + Baseline!B$67*Baseline!B$59/Baseline!B$74 + Baseline!B$55*Baseline!B$68/Baseline!B$75 + Baseline!B$56*Baseline!B$60/Baseline!B$76)</f>
        <v>1.3929475317692475E-8</v>
      </c>
      <c r="L569" s="1">
        <f>Baseline!B$33 * (C569 * Baseline!B$57*Baseline!B$61/Baseline!B$73 + Baseline!B$67*Baseline!B$62/Baseline!B$74 + Baseline!B$55*Baseline!B$63/Baseline!B$75 + Baseline!B$56*Baseline!B$69/Baseline!B$76)</f>
        <v>1.4629446651022877E-8</v>
      </c>
      <c r="M569" s="40">
        <f>Baseline!B$33 * (C569 * Baseline!B$58*Baseline!B$66/Baseline!B$73 + Baseline!B$59*Baseline!B$52/Baseline!B$74 + Baseline!B$68*Baseline!B$53/Baseline!B$75 + Baseline!B$60*Baseline!B$54/Baseline!B$76)</f>
        <v>1.0999469488780239E-7</v>
      </c>
      <c r="N569" s="1">
        <f>Baseline!B$33 * (C569 * Baseline!B$58*Baseline!B$57/Baseline!B$73 + Baseline!B$59*Baseline!B$67/Baseline!B$74 + Baseline!B$68*Baseline!B$55/Baseline!B$75 + Baseline!B$60*Baseline!B$56/Baseline!B$76)</f>
        <v>1.3929475317692475E-8</v>
      </c>
      <c r="O569" s="1">
        <f>Baseline!B$33 * (C569 * Baseline!B$58*Baseline!B$58/Baseline!B$73 + Baseline!B$59*Baseline!B$59/Baseline!B$74 + Baseline!B$68*Baseline!B$68/Baseline!B$75 + Baseline!B$60*Baseline!B$60/Baseline!B$76)</f>
        <v>1.3250174452504883E-6</v>
      </c>
      <c r="P569" s="40">
        <f>Baseline!B$33 * (C569 * Baseline!B$58*Baseline!B$61/Baseline!B$73 + Baseline!B$59*Baseline!B$62/Baseline!B$74 + Baseline!B$68*Baseline!B$63/Baseline!B$75 + Baseline!B$60*Baseline!B$69/Baseline!B$76)</f>
        <v>1.6490390119664598E-9</v>
      </c>
      <c r="Q569" s="40">
        <f>Baseline!B$33 * (C569 * Baseline!B$61*Baseline!B$66/Baseline!B$73 + Baseline!B$62*Baseline!B$52/Baseline!B$74 + Baseline!B$63*Baseline!B$53/Baseline!B$75 + Baseline!B$69*Baseline!B$54/Baseline!B$76)</f>
        <v>1.8889044869341149E-9</v>
      </c>
      <c r="R569" s="40">
        <f>Baseline!B$33 * (C569 * Baseline!B$61*Baseline!B$57/Baseline!B$73 + Baseline!B$62*Baseline!B$67/Baseline!B$74 + Baseline!B$63*Baseline!B$55/Baseline!B$75 + Baseline!B$69*Baseline!B$56/Baseline!B$76)</f>
        <v>1.4629446651022877E-8</v>
      </c>
      <c r="S569" s="40">
        <f>Baseline!B$33 * (C569 * Baseline!B$61*Baseline!B$58/Baseline!B$73 + Baseline!B$62*Baseline!B$59/Baseline!B$74 + Baseline!B$63*Baseline!B$68/Baseline!B$75 + Baseline!B$69*Baseline!B$60/Baseline!B$76)</f>
        <v>1.6490390119664598E-9</v>
      </c>
      <c r="T569" s="40">
        <f>Baseline!B$33 * (C569 * Baseline!B$61*Baseline!B$61/Baseline!B$73 + Baseline!B$62*Baseline!B$62/Baseline!B$74 + Baseline!B$63*Baseline!B$63/Baseline!B$75 + Baseline!B$69*Baseline!B$69/Baseline!B$76)</f>
        <v>9.8551809864958841E-8</v>
      </c>
      <c r="U569" s="40"/>
      <c r="V569" s="40">
        <f>E569 * ( Baseline!B$87 * Baseline!B$7 )</f>
        <v>0.26372145582270135</v>
      </c>
      <c r="W569" s="40">
        <f>F569 * ( Baseline!D$87 * Baseline!B$11 )</f>
        <v>7.3791624589622984E-4</v>
      </c>
      <c r="X569" s="40">
        <f>G569 * ( Baseline!F$87 * Baseline!B$16 )</f>
        <v>3.8206404193484155E-3</v>
      </c>
      <c r="Y569" s="40">
        <f>H569 * ( Baseline!H$87 * Baseline!B$18 )</f>
        <v>6.6427758952530792E-4</v>
      </c>
      <c r="Z569" s="48">
        <f t="shared" si="0"/>
        <v>0.26894429007747134</v>
      </c>
      <c r="AA569" s="40">
        <f>I569 * ( Baseline!B$87 * Baseline!B$7 )</f>
        <v>4.1518949330057389E-4</v>
      </c>
      <c r="AB569" s="1">
        <f>J569 * ( Baseline!D$87 * Baseline!B$11 )</f>
        <v>3.3110914294175203E-2</v>
      </c>
      <c r="AC569" s="1">
        <f>K569 * ( Baseline!F$87 * Baseline!B$16 )</f>
        <v>4.83837120266367E-4</v>
      </c>
      <c r="AD569" s="1">
        <f>L569 * ( Baseline!F$87 * Baseline!B$16 )</f>
        <v>5.0815046348019418E-4</v>
      </c>
      <c r="AE569" s="48">
        <f t="shared" si="1"/>
        <v>3.4518091371222345E-2</v>
      </c>
      <c r="AF569" s="48">
        <f>M569 * ( Baseline!B$87 * Baseline!B$7 )</f>
        <v>1.141634938240501E-3</v>
      </c>
      <c r="AG569" s="48">
        <f>N569 * ( Baseline!D$87 * Baseline!B$11 )</f>
        <v>2.5695139930916131E-4</v>
      </c>
      <c r="AH569" s="48">
        <f>O569 * ( Baseline!F$87 * Baseline!B$16 )</f>
        <v>4.6024176100761906E-2</v>
      </c>
      <c r="AI569" s="48">
        <f>P569 * ( Baseline!H$87 * Baseline!B$18 )</f>
        <v>5.7992326635861473E-4</v>
      </c>
      <c r="AJ569" s="48">
        <f t="shared" si="2"/>
        <v>4.800268570467018E-2</v>
      </c>
      <c r="AK569" s="48">
        <f>Q569 * ( Baseline!B$87 * Baseline!B$7 )</f>
        <v>1.9604939669889179E-5</v>
      </c>
      <c r="AL569" s="48">
        <f>R569 * ( Baseline!D$87 * Baseline!B$11 )</f>
        <v>2.6986348748717759E-4</v>
      </c>
      <c r="AM569" s="48">
        <f>S569 * ( Baseline!F$87 * Baseline!B$16 )</f>
        <v>5.7278990669759107E-5</v>
      </c>
      <c r="AN569" s="48">
        <f>T569 * ( Baseline!H$87 * Baseline!B$18 )</f>
        <v>3.4658056642508664E-2</v>
      </c>
      <c r="AO569" s="48">
        <f t="shared" si="3"/>
        <v>3.5004804060335487E-2</v>
      </c>
      <c r="AP569" s="48"/>
      <c r="AQ569" s="48">
        <f>V569 * ( (1-Baseline!B$88-Baseline!B$87) + (1-B569)*Baseline!B$88 )</f>
        <v>0.18819954748840403</v>
      </c>
      <c r="AR569" s="48">
        <f>W569 * ( (1-Baseline!B$88-Baseline!B$87) + (1-B569)*Baseline!B$88 )</f>
        <v>5.265991844644513E-4</v>
      </c>
      <c r="AS569" s="48">
        <f>X569 * ( (1-Baseline!B$88-Baseline!B$87) + (1-B569)*Baseline!B$88 )</f>
        <v>2.726523694456954E-3</v>
      </c>
      <c r="AT569" s="48">
        <f>Y569 * ( (1-Baseline!B$88-Baseline!B$87) + (1-B569)*Baseline!B$88 )</f>
        <v>4.7404842873080034E-4</v>
      </c>
      <c r="AU569" s="48">
        <f t="shared" si="4"/>
        <v>0.19192671879605624</v>
      </c>
      <c r="AV569" s="48">
        <f>AA569 * ( (1-Baseline!D$88-Baseline!D$87) + (1-B569)*Baseline!D$88 )</f>
        <v>3.5624099374520225E-4</v>
      </c>
      <c r="AW569" s="48">
        <f>AB569 * ( (1-Baseline!D$88-Baseline!D$87) + (1-B569)*Baseline!D$88 )</f>
        <v>2.8409835032674927E-2</v>
      </c>
      <c r="AX569" s="48">
        <f>AC569 * ( (1-Baseline!D$88-Baseline!D$87) + (1-B569)*Baseline!D$88 )</f>
        <v>4.1514204794610891E-4</v>
      </c>
      <c r="AY569" s="48">
        <f>AD569 * ( (1-Baseline!D$88-Baseline!D$87) + (1-B569)*Baseline!D$88 )</f>
        <v>4.3600338882183185E-4</v>
      </c>
      <c r="AZ569" s="48">
        <f t="shared" si="5"/>
        <v>2.961722146318807E-2</v>
      </c>
      <c r="BA569" s="48">
        <f>AF569 * ( (1-Baseline!F$88-Baseline!F$87) + (1-Baseline!B$36)*Baseline!F$88 )</f>
        <v>8.2155703387588831E-4</v>
      </c>
      <c r="BB569" s="48">
        <f>AG569 * ( (1-Baseline!F$88-Baseline!F$87) + (1-Baseline!B$36)*Baseline!F$88 )</f>
        <v>1.8491044938765037E-4</v>
      </c>
      <c r="BC569" s="48">
        <f>AH569 * ( (1-Baseline!F$88-Baseline!F$87) + (1-Baseline!B$36)*Baseline!F$88 )</f>
        <v>3.3120469895743493E-2</v>
      </c>
      <c r="BD569" s="48">
        <f>AI569 * ( (1-Baseline!F$88-Baseline!F$87) + (1-Baseline!B$36)*Baseline!F$88 )</f>
        <v>4.1733134001618264E-4</v>
      </c>
      <c r="BE569" s="48">
        <f t="shared" si="6"/>
        <v>3.4544268719023212E-2</v>
      </c>
      <c r="BF569" s="48">
        <f>AK569 * ( (1-Baseline!H$88-Baseline!H$87) + (1-Baseline!B$36)*Baseline!H$88 )</f>
        <v>1.5533385799246593E-5</v>
      </c>
      <c r="BG569" s="48">
        <f>AL569 * ( (1-Baseline!H$88-Baseline!H$87) + (1-Baseline!B$36)*Baseline!H$88 )</f>
        <v>2.1381823840584054E-4</v>
      </c>
      <c r="BH569" s="48">
        <f>AM569 * ( (1-Baseline!H$88-Baseline!H$87) + (1-Baseline!B$36)*Baseline!H$88 )</f>
        <v>4.538328988746353E-5</v>
      </c>
      <c r="BI569" s="48">
        <f>AN569 * ( (1-Baseline!H$88-Baseline!H$87) + (1-Baseline!B$36)*Baseline!H$88 )</f>
        <v>2.7460271438992462E-2</v>
      </c>
      <c r="BJ569" s="48">
        <f t="shared" si="7"/>
        <v>2.7735006353085012E-2</v>
      </c>
      <c r="BK569" s="48"/>
      <c r="BL569" s="48">
        <f t="shared" si="18"/>
        <v>0.98058023744149569</v>
      </c>
      <c r="BM569" s="48">
        <f t="shared" si="19"/>
        <v>2.7437513013705097E-3</v>
      </c>
      <c r="BN569" s="48">
        <f t="shared" si="20"/>
        <v>1.4206066313019149E-2</v>
      </c>
      <c r="BO569" s="48">
        <f t="shared" si="21"/>
        <v>2.469944944114478E-3</v>
      </c>
      <c r="BP569" s="48">
        <f t="shared" si="8"/>
        <v>0.99999999999999978</v>
      </c>
      <c r="BQ569" s="48">
        <f t="shared" si="22"/>
        <v>1.2028170643488025E-2</v>
      </c>
      <c r="BR569" s="48">
        <f t="shared" si="23"/>
        <v>0.95923363601093248</v>
      </c>
      <c r="BS569" s="48">
        <f t="shared" si="24"/>
        <v>1.4016914060020738E-2</v>
      </c>
      <c r="BT569" s="48">
        <f t="shared" si="25"/>
        <v>1.4721279285558589E-2</v>
      </c>
      <c r="BU569" s="48">
        <f t="shared" si="9"/>
        <v>0.99999999999999978</v>
      </c>
      <c r="BV569" s="48">
        <f t="shared" si="26"/>
        <v>2.3782730517709998E-2</v>
      </c>
      <c r="BW569" s="48">
        <f t="shared" si="27"/>
        <v>5.3528546483840285E-3</v>
      </c>
      <c r="BX569" s="48">
        <f t="shared" si="28"/>
        <v>0.95878335607968312</v>
      </c>
      <c r="BY569" s="48">
        <f t="shared" si="29"/>
        <v>1.208105875422287E-2</v>
      </c>
      <c r="BZ569" s="48">
        <f t="shared" si="10"/>
        <v>1</v>
      </c>
      <c r="CA569" s="48">
        <f t="shared" si="30"/>
        <v>5.6006425963983197E-4</v>
      </c>
      <c r="CB569" s="48">
        <f t="shared" si="31"/>
        <v>7.7093271832640907E-3</v>
      </c>
      <c r="CC569" s="48">
        <f t="shared" si="32"/>
        <v>1.6363179914114377E-3</v>
      </c>
      <c r="CD569" s="48">
        <f t="shared" si="33"/>
        <v>0.99009429056568476</v>
      </c>
      <c r="CE569" s="48">
        <f t="shared" si="11"/>
        <v>1.0000000000000002</v>
      </c>
      <c r="CF569" s="48"/>
      <c r="CG569" s="48">
        <f t="shared" si="34"/>
        <v>0.98058023744149569</v>
      </c>
      <c r="CH569" s="48">
        <f t="shared" si="35"/>
        <v>2.7437513013705097E-3</v>
      </c>
      <c r="CI569" s="48">
        <f t="shared" si="36"/>
        <v>1.4206066313019149E-2</v>
      </c>
      <c r="CJ569" s="48">
        <f t="shared" si="37"/>
        <v>2.469944944114478E-3</v>
      </c>
      <c r="CK569" s="48">
        <f t="shared" si="12"/>
        <v>0.99999999999999978</v>
      </c>
      <c r="CL569" s="48">
        <f t="shared" si="38"/>
        <v>1.2028170643488025E-2</v>
      </c>
      <c r="CM569" s="48">
        <f t="shared" si="39"/>
        <v>0.95923363601093248</v>
      </c>
      <c r="CN569" s="48">
        <f t="shared" si="40"/>
        <v>1.4016914060020738E-2</v>
      </c>
      <c r="CO569" s="48">
        <f t="shared" si="41"/>
        <v>1.4721279285558589E-2</v>
      </c>
      <c r="CP569" s="48">
        <f t="shared" si="13"/>
        <v>0.99999999999999978</v>
      </c>
      <c r="CQ569" s="48">
        <f t="shared" si="42"/>
        <v>2.3782730517709998E-2</v>
      </c>
      <c r="CR569" s="48">
        <f t="shared" si="43"/>
        <v>5.3528546483840285E-3</v>
      </c>
      <c r="CS569" s="48">
        <f t="shared" si="44"/>
        <v>0.95878335607968312</v>
      </c>
      <c r="CT569" s="48">
        <f t="shared" si="45"/>
        <v>1.208105875422287E-2</v>
      </c>
      <c r="CU569" s="48">
        <f t="shared" si="14"/>
        <v>1</v>
      </c>
      <c r="CV569" s="48">
        <f t="shared" si="46"/>
        <v>5.6006425963983197E-4</v>
      </c>
      <c r="CW569" s="48">
        <f t="shared" si="47"/>
        <v>7.7093271832640907E-3</v>
      </c>
      <c r="CX569" s="48">
        <f t="shared" si="48"/>
        <v>1.6363179914114377E-3</v>
      </c>
      <c r="CY569" s="48">
        <f t="shared" si="49"/>
        <v>0.99009429056568476</v>
      </c>
      <c r="CZ569" s="48">
        <f t="shared" si="15"/>
        <v>1.0000000000000002</v>
      </c>
      <c r="DA569" s="48"/>
      <c r="DB569" s="48">
        <f>(AQ569*Baseline!B$7 + AV569*Baseline!B$11 + BA569*Baseline!B$16 + BF569*Baseline!B$18)</f>
        <v>95504.41715028719</v>
      </c>
      <c r="DC569" s="48">
        <f>(AR569*Baseline!B$7 + AW569*Baseline!B$11 + BB569*Baseline!B$16 + BG569*Baseline!B$18)</f>
        <v>71592.222713848401</v>
      </c>
      <c r="DD569" s="48">
        <f>(AS569*Baseline!B$7 + AX569*Baseline!B$11 + BC569*Baseline!B$16 + BH569*Baseline!B$18)</f>
        <v>115250.66344803505</v>
      </c>
      <c r="DE569" s="48">
        <f>(AT569*Baseline!B$7 + AY569*Baseline!B$11 + BD569*Baseline!B$16 + BI569*Baseline!B$18)</f>
        <v>1259991.3223544138</v>
      </c>
      <c r="DF569" s="48">
        <f t="shared" si="16"/>
        <v>1542338.6256665844</v>
      </c>
      <c r="DG569" s="48"/>
      <c r="DH569" s="48">
        <f t="shared" si="50"/>
        <v>6.1921821551354242E-2</v>
      </c>
      <c r="DI569" s="48">
        <f t="shared" si="51"/>
        <v>4.6417966536309051E-2</v>
      </c>
      <c r="DJ569" s="48">
        <f t="shared" si="52"/>
        <v>7.4724617233926038E-2</v>
      </c>
      <c r="DK569" s="48">
        <f t="shared" si="53"/>
        <v>0.8169355946784107</v>
      </c>
      <c r="DL569" s="48">
        <f t="shared" si="17"/>
        <v>1</v>
      </c>
      <c r="DM569" s="48"/>
      <c r="DN569" s="48">
        <f>DH569 / (Baseline!B$7/Baseline!B$17)</f>
        <v>6.6097471709972746</v>
      </c>
      <c r="DO569" s="48">
        <f>DI569 / (Baseline!B$11/Baseline!B$17)</f>
        <v>1.1205519290472425</v>
      </c>
      <c r="DP569" s="48">
        <f>DJ569 / (Baseline!B$16/Baseline!B$17)</f>
        <v>1.154721159094261</v>
      </c>
      <c r="DQ569" s="48">
        <f>DK569 / (Baseline!B$18/Baseline!B$17)</f>
        <v>0.92361781062024195</v>
      </c>
      <c r="DR569" s="71"/>
      <c r="DS569" s="48">
        <f>(AU569*Baseline!B$34)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4.1318539069408439E-2</v>
      </c>
      <c r="DT569" s="48">
        <f>(AZ569*Baseline!B$34) + (Baseline!D$88*(1-Baseline!D$89)*Baseline!B$35) + (Baseline!D$88*Baseline!D$89*((1-Baseline!D$90)*Baseline!B$40 + Baseline!D$90*Baseline!B$41))</f>
        <v>1.0856151219478215E-2</v>
      </c>
      <c r="DU569" s="48">
        <f>(BE569*Baseline!B$34) + (Baseline!F$88*(1-Baseline!F$89)*Baseline!B$35) + (Baseline!F$88*Baseline!F$89*((1-Baseline!F$90)*Baseline!B$40 + Baseline!F$90*Baseline!B$41))</f>
        <v>1.2912280307853484E-2</v>
      </c>
      <c r="DV569" s="48">
        <f>(BJ569*Baseline!B$34) + (Baseline!H$88*(1-Baseline!H$89)*Baseline!B$35) + (Baseline!H$88*Baseline!H$89*((1-Baseline!H$90)*Baseline!B$40 + Baseline!H$90*Baseline!B$41))</f>
        <v>9.3052509529627531E-3</v>
      </c>
      <c r="DW569" s="48">
        <f>( DS569*Baseline!B$7 + DT569*Baseline!B$11 + DU569*Baseline!B$16 + DV569*Baseline!B$18 ) / Baseline!B$17</f>
        <v>9.902823545978828E-3</v>
      </c>
    </row>
    <row r="570" spans="1:127">
      <c r="A570" s="7" t="s">
        <v>882</v>
      </c>
      <c r="B570" s="1">
        <f>MIN( MAX( NORMINV( MCrands!B570, (B$5+B$4)/2, (B$5-B$4)/3.29 ), 0 ), 1 )</f>
        <v>0.48276986508176634</v>
      </c>
      <c r="C570" s="1">
        <f>MAX( NORMINV( MCrands!C570, (C$5+C$4)/2, (C$5-C$4)/3.29 ), 0 )</f>
        <v>2.162660226064248</v>
      </c>
      <c r="D570" s="40"/>
      <c r="E570" s="40">
        <f>Baseline!B$33 * (C570 * Baseline!B$66*Baseline!B$66/Baseline!B$73 + Baseline!B$52*Baseline!B$52/Baseline!B$74 + Baseline!B$53*Baseline!B$53/Baseline!B$75 + Baseline!B$54*Baseline!B$54/Baseline!B$76)</f>
        <v>1.8105738220936753E-5</v>
      </c>
      <c r="F570" s="40">
        <f>Baseline!B$33 * (C570 * Baseline!B$66*Baseline!B$57/Baseline!B$73 + Baseline!B$52*Baseline!B$67/Baseline!B$74 + Baseline!B$53*Baseline!B$55/Baseline!B$75 + Baseline!B$54*Baseline!B$56/Baseline!B$76)</f>
        <v>3.9026124683295379E-8</v>
      </c>
      <c r="G570" s="1">
        <f>Baseline!B$33 * (C570 * Baseline!B$66*Baseline!B$58/Baseline!B$73 + Baseline!B$52*Baseline!B$59/Baseline!B$74 + Baseline!B$53*Baseline!B$68/Baseline!B$75 + Baseline!B$54*Baseline!B$60/Baseline!B$76)</f>
        <v>1.0759359905508561E-7</v>
      </c>
      <c r="H570" s="40">
        <f>Baseline!B$33 * (C570 * Baseline!B$66*Baseline!B$61/Baseline!B$73 + Baseline!B$52*Baseline!B$62/Baseline!B$74 + Baseline!B$53*Baseline!B$63/Baseline!B$75 + Baseline!B$54*Baseline!B$69/Baseline!B$76)</f>
        <v>1.6487949036624379E-9</v>
      </c>
      <c r="I570" s="40">
        <f>Baseline!B$33 * (C570 * Baseline!B$57*Baseline!B$66/Baseline!B$73 + Baseline!B$67*Baseline!B$52/Baseline!B$74 + Baseline!B$55*Baseline!B$53/Baseline!B$75 + Baseline!B$56*Baseline!B$54/Baseline!B$76)</f>
        <v>3.9026124683295379E-8</v>
      </c>
      <c r="J570" s="1">
        <f>Baseline!B$33 * (C570 * Baseline!B$57*Baseline!B$57/Baseline!B$73 + Baseline!B$67*Baseline!B$67/Baseline!B$74 + Baseline!B$55*Baseline!B$55/Baseline!B$75 + Baseline!B$56*Baseline!B$56/Baseline!B$76)</f>
        <v>1.794960568744822E-6</v>
      </c>
      <c r="K570" s="40">
        <f>Baseline!B$33 * (C570 * Baseline!B$57*Baseline!B$58/Baseline!B$73 + Baseline!B$67*Baseline!B$59/Baseline!B$74 + Baseline!B$55*Baseline!B$68/Baseline!B$75 + Baseline!B$56*Baseline!B$60/Baseline!B$76)</f>
        <v>1.3929154208253126E-8</v>
      </c>
      <c r="L570" s="1">
        <f>Baseline!B$33 * (C570 * Baseline!B$57*Baseline!B$61/Baseline!B$73 + Baseline!B$67*Baseline!B$62/Baseline!B$74 + Baseline!B$55*Baseline!B$63/Baseline!B$75 + Baseline!B$56*Baseline!B$69/Baseline!B$76)</f>
        <v>1.4629414540078943E-8</v>
      </c>
      <c r="M570" s="40">
        <f>Baseline!B$33 * (C570 * Baseline!B$58*Baseline!B$66/Baseline!B$73 + Baseline!B$59*Baseline!B$52/Baseline!B$74 + Baseline!B$68*Baseline!B$53/Baseline!B$75 + Baseline!B$60*Baseline!B$54/Baseline!B$76)</f>
        <v>1.0759359905508561E-7</v>
      </c>
      <c r="N570" s="1">
        <f>Baseline!B$33 * (C570 * Baseline!B$58*Baseline!B$57/Baseline!B$73 + Baseline!B$59*Baseline!B$67/Baseline!B$74 + Baseline!B$68*Baseline!B$55/Baseline!B$75 + Baseline!B$60*Baseline!B$56/Baseline!B$76)</f>
        <v>1.3929154208253126E-8</v>
      </c>
      <c r="O570" s="1">
        <f>Baseline!B$33 * (C570 * Baseline!B$58*Baseline!B$58/Baseline!B$73 + Baseline!B$59*Baseline!B$59/Baseline!B$74 + Baseline!B$68*Baseline!B$68/Baseline!B$75 + Baseline!B$60*Baseline!B$60/Baseline!B$76)</f>
        <v>1.3250166558564498E-6</v>
      </c>
      <c r="P570" s="40">
        <f>Baseline!B$33 * (C570 * Baseline!B$58*Baseline!B$61/Baseline!B$73 + Baseline!B$59*Baseline!B$62/Baseline!B$74 + Baseline!B$68*Baseline!B$63/Baseline!B$75 + Baseline!B$60*Baseline!B$69/Baseline!B$76)</f>
        <v>1.6489600725626206E-9</v>
      </c>
      <c r="Q570" s="40">
        <f>Baseline!B$33 * (C570 * Baseline!B$61*Baseline!B$66/Baseline!B$73 + Baseline!B$62*Baseline!B$52/Baseline!B$74 + Baseline!B$63*Baseline!B$53/Baseline!B$75 + Baseline!B$69*Baseline!B$54/Baseline!B$76)</f>
        <v>1.6487949036624379E-9</v>
      </c>
      <c r="R570" s="40">
        <f>Baseline!B$33 * (C570 * Baseline!B$61*Baseline!B$57/Baseline!B$73 + Baseline!B$62*Baseline!B$67/Baseline!B$74 + Baseline!B$63*Baseline!B$55/Baseline!B$75 + Baseline!B$69*Baseline!B$56/Baseline!B$76)</f>
        <v>1.4629414540078943E-8</v>
      </c>
      <c r="S570" s="40">
        <f>Baseline!B$33 * (C570 * Baseline!B$61*Baseline!B$58/Baseline!B$73 + Baseline!B$62*Baseline!B$59/Baseline!B$74 + Baseline!B$63*Baseline!B$68/Baseline!B$75 + Baseline!B$69*Baseline!B$60/Baseline!B$76)</f>
        <v>1.6489600725626206E-9</v>
      </c>
      <c r="T570" s="40">
        <f>Baseline!B$33 * (C570 * Baseline!B$61*Baseline!B$61/Baseline!B$73 + Baseline!B$62*Baseline!B$62/Baseline!B$74 + Baseline!B$63*Baseline!B$63/Baseline!B$75 + Baseline!B$69*Baseline!B$69/Baseline!B$76)</f>
        <v>9.8551801971018454E-8</v>
      </c>
      <c r="U570" s="40"/>
      <c r="V570" s="40">
        <f>E570 * ( Baseline!B$87 * Baseline!B$7 )</f>
        <v>0.18791945699510257</v>
      </c>
      <c r="W570" s="40">
        <f>F570 * ( Baseline!D$87 * Baseline!B$11 )</f>
        <v>7.1989914323978524E-4</v>
      </c>
      <c r="X570" s="40">
        <f>G570 * ( Baseline!F$87 * Baseline!B$16 )</f>
        <v>3.737238908043128E-3</v>
      </c>
      <c r="Y570" s="40">
        <f>H570 * ( Baseline!H$87 * Baseline!B$18 )</f>
        <v>5.7983741994504514E-4</v>
      </c>
      <c r="Z570" s="48">
        <f t="shared" si="0"/>
        <v>0.19295643246633051</v>
      </c>
      <c r="AA570" s="40">
        <f>I570 * ( Baseline!B$87 * Baseline!B$7 )</f>
        <v>4.0505214808792271E-4</v>
      </c>
      <c r="AB570" s="1">
        <f>J570 * ( Baseline!D$87 * Baseline!B$11 )</f>
        <v>3.3110911884666333E-2</v>
      </c>
      <c r="AC570" s="1">
        <f>K570 * ( Baseline!F$87 * Baseline!B$16 )</f>
        <v>4.8382596660387209E-4</v>
      </c>
      <c r="AD570" s="1">
        <f>L570 * ( Baseline!F$87 * Baseline!B$16 )</f>
        <v>5.0814934811394474E-4</v>
      </c>
      <c r="AE570" s="48">
        <f t="shared" si="1"/>
        <v>3.4507939347472073E-2</v>
      </c>
      <c r="AF570" s="48">
        <f>M570 * ( Baseline!B$87 * Baseline!B$7 )</f>
        <v>1.1167139645927337E-3</v>
      </c>
      <c r="AG570" s="48">
        <f>N570 * ( Baseline!D$87 * Baseline!B$11 )</f>
        <v>2.5694547593316258E-4</v>
      </c>
      <c r="AH570" s="48">
        <f>O570 * ( Baseline!F$87 * Baseline!B$16 )</f>
        <v>4.6024148681341602E-2</v>
      </c>
      <c r="AI570" s="48">
        <f>P570 * ( Baseline!H$87 * Baseline!B$18 )</f>
        <v>5.7989550546479315E-4</v>
      </c>
      <c r="AJ570" s="48">
        <f t="shared" si="2"/>
        <v>4.7977703627332294E-2</v>
      </c>
      <c r="AK570" s="48">
        <f>Q570 * ( Baseline!B$87 * Baseline!B$7 )</f>
        <v>1.7112842305112443E-5</v>
      </c>
      <c r="AL570" s="48">
        <f>R570 * ( Baseline!D$87 * Baseline!B$11 )</f>
        <v>2.6986289514957772E-4</v>
      </c>
      <c r="AM570" s="48">
        <f>S570 * ( Baseline!F$87 * Baseline!B$16 )</f>
        <v>5.7276248727729126E-5</v>
      </c>
      <c r="AN570" s="48">
        <f>T570 * ( Baseline!H$87 * Baseline!B$18 )</f>
        <v>3.4658053866419278E-2</v>
      </c>
      <c r="AO570" s="48">
        <f t="shared" si="3"/>
        <v>3.5002305852601695E-2</v>
      </c>
      <c r="AP570" s="48"/>
      <c r="AQ570" s="48">
        <f>V570 * ( (1-Baseline!B$88-Baseline!B$87) + (1-B570)*Baseline!B$88 )</f>
        <v>0.10315553331461701</v>
      </c>
      <c r="AR570" s="48">
        <f>W570 * ( (1-Baseline!B$88-Baseline!B$87) + (1-B570)*Baseline!B$88 )</f>
        <v>3.9517770666808204E-4</v>
      </c>
      <c r="AS570" s="48">
        <f>X570 * ( (1-Baseline!B$88-Baseline!B$87) + (1-B570)*Baseline!B$88 )</f>
        <v>2.0515005675722704E-3</v>
      </c>
      <c r="AT570" s="48">
        <f>Y570 * ( (1-Baseline!B$88-Baseline!B$87) + (1-B570)*Baseline!B$88 )</f>
        <v>3.1829294979157739E-4</v>
      </c>
      <c r="AU570" s="48">
        <f t="shared" si="4"/>
        <v>0.10592050453864893</v>
      </c>
      <c r="AV570" s="48">
        <f>AA570 * ( (1-Baseline!D$88-Baseline!D$87) + (1-B570)*Baseline!D$88 )</f>
        <v>3.1396300857512786E-4</v>
      </c>
      <c r="AW570" s="48">
        <f>AB570 * ( (1-Baseline!D$88-Baseline!D$87) + (1-B570)*Baseline!D$88 )</f>
        <v>2.56648472574432E-2</v>
      </c>
      <c r="AX570" s="48">
        <f>AC570 * ( (1-Baseline!D$88-Baseline!D$87) + (1-B570)*Baseline!D$88 )</f>
        <v>3.750219738835901E-4</v>
      </c>
      <c r="AY570" s="48">
        <f>AD570 * ( (1-Baseline!D$88-Baseline!D$87) + (1-B570)*Baseline!D$88 )</f>
        <v>3.9387545256200807E-4</v>
      </c>
      <c r="AZ570" s="48">
        <f t="shared" si="5"/>
        <v>2.6747707692463926E-2</v>
      </c>
      <c r="BA570" s="48">
        <f>AF570 * ( (1-Baseline!F$88-Baseline!F$87) + (1-Baseline!B$36)*Baseline!F$88 )</f>
        <v>8.0362310376779823E-4</v>
      </c>
      <c r="BB570" s="48">
        <f>AG570 * ( (1-Baseline!F$88-Baseline!F$87) + (1-Baseline!B$36)*Baseline!F$88 )</f>
        <v>1.8490618673673367E-4</v>
      </c>
      <c r="BC570" s="48">
        <f>AH570 * ( (1-Baseline!F$88-Baseline!F$87) + (1-Baseline!B$36)*Baseline!F$88 )</f>
        <v>3.312045016385122E-2</v>
      </c>
      <c r="BD570" s="48">
        <f>AI570 * ( (1-Baseline!F$88-Baseline!F$87) + (1-Baseline!B$36)*Baseline!F$88 )</f>
        <v>4.1731136238864005E-4</v>
      </c>
      <c r="BE570" s="48">
        <f t="shared" si="6"/>
        <v>3.4526290816744395E-2</v>
      </c>
      <c r="BF570" s="48">
        <f>AK570 * ( (1-Baseline!H$88-Baseline!H$87) + (1-Baseline!B$36)*Baseline!H$88 )</f>
        <v>1.3558847215186689E-5</v>
      </c>
      <c r="BG570" s="48">
        <f>AL570 * ( (1-Baseline!H$88-Baseline!H$87) + (1-Baseline!B$36)*Baseline!H$88 )</f>
        <v>2.1381776908491339E-4</v>
      </c>
      <c r="BH570" s="48">
        <f>AM570 * ( (1-Baseline!H$88-Baseline!H$87) + (1-Baseline!B$36)*Baseline!H$88 )</f>
        <v>4.5381117391954337E-5</v>
      </c>
      <c r="BI570" s="48">
        <f>AN570 * ( (1-Baseline!H$88-Baseline!H$87) + (1-Baseline!B$36)*Baseline!H$88 )</f>
        <v>2.746026923944132E-2</v>
      </c>
      <c r="BJ570" s="48">
        <f t="shared" si="7"/>
        <v>2.7733026973133373E-2</v>
      </c>
      <c r="BK570" s="48"/>
      <c r="BL570" s="48">
        <f t="shared" si="18"/>
        <v>0.97389578877031291</v>
      </c>
      <c r="BM570" s="48">
        <f t="shared" si="19"/>
        <v>3.7308895797780795E-3</v>
      </c>
      <c r="BN570" s="48">
        <f t="shared" si="20"/>
        <v>1.9368304338313515E-2</v>
      </c>
      <c r="BO570" s="48">
        <f t="shared" si="21"/>
        <v>3.0050173115955723E-3</v>
      </c>
      <c r="BP570" s="48">
        <f t="shared" si="8"/>
        <v>1</v>
      </c>
      <c r="BQ570" s="48">
        <f t="shared" si="22"/>
        <v>1.1737940768045177E-2</v>
      </c>
      <c r="BR570" s="48">
        <f t="shared" si="23"/>
        <v>0.95951576682865358</v>
      </c>
      <c r="BS570" s="48">
        <f t="shared" si="24"/>
        <v>1.4020714529838057E-2</v>
      </c>
      <c r="BT570" s="48">
        <f t="shared" si="25"/>
        <v>1.4725577873463196E-2</v>
      </c>
      <c r="BU570" s="48">
        <f t="shared" si="9"/>
        <v>1</v>
      </c>
      <c r="BV570" s="48">
        <f t="shared" si="26"/>
        <v>2.3275685999205594E-2</v>
      </c>
      <c r="BW570" s="48">
        <f t="shared" si="27"/>
        <v>5.3555184284973566E-3</v>
      </c>
      <c r="BX570" s="48">
        <f t="shared" si="28"/>
        <v>0.95928202480958724</v>
      </c>
      <c r="BY570" s="48">
        <f t="shared" si="29"/>
        <v>1.2086770762709743E-2</v>
      </c>
      <c r="BZ570" s="48">
        <f t="shared" si="10"/>
        <v>0.99999999999999989</v>
      </c>
      <c r="CA570" s="48">
        <f t="shared" si="30"/>
        <v>4.8890614170324603E-4</v>
      </c>
      <c r="CB570" s="48">
        <f t="shared" si="31"/>
        <v>7.7098604956484318E-3</v>
      </c>
      <c r="CC570" s="48">
        <f t="shared" si="32"/>
        <v>1.6363564437418864E-3</v>
      </c>
      <c r="CD570" s="48">
        <f t="shared" si="33"/>
        <v>0.99016487691890653</v>
      </c>
      <c r="CE570" s="48">
        <f t="shared" si="11"/>
        <v>1</v>
      </c>
      <c r="CF570" s="48"/>
      <c r="CG570" s="48">
        <f t="shared" si="34"/>
        <v>0.97389578877031291</v>
      </c>
      <c r="CH570" s="48">
        <f t="shared" si="35"/>
        <v>3.7308895797780795E-3</v>
      </c>
      <c r="CI570" s="48">
        <f t="shared" si="36"/>
        <v>1.9368304338313515E-2</v>
      </c>
      <c r="CJ570" s="48">
        <f t="shared" si="37"/>
        <v>3.0050173115955723E-3</v>
      </c>
      <c r="CK570" s="48">
        <f t="shared" si="12"/>
        <v>1</v>
      </c>
      <c r="CL570" s="48">
        <f t="shared" si="38"/>
        <v>1.1737940768045177E-2</v>
      </c>
      <c r="CM570" s="48">
        <f t="shared" si="39"/>
        <v>0.95951576682865358</v>
      </c>
      <c r="CN570" s="48">
        <f t="shared" si="40"/>
        <v>1.4020714529838057E-2</v>
      </c>
      <c r="CO570" s="48">
        <f t="shared" si="41"/>
        <v>1.4725577873463196E-2</v>
      </c>
      <c r="CP570" s="48">
        <f t="shared" si="13"/>
        <v>1</v>
      </c>
      <c r="CQ570" s="48">
        <f t="shared" si="42"/>
        <v>2.3275685999205594E-2</v>
      </c>
      <c r="CR570" s="48">
        <f t="shared" si="43"/>
        <v>5.3555184284973566E-3</v>
      </c>
      <c r="CS570" s="48">
        <f t="shared" si="44"/>
        <v>0.95928202480958724</v>
      </c>
      <c r="CT570" s="48">
        <f t="shared" si="45"/>
        <v>1.2086770762709743E-2</v>
      </c>
      <c r="CU570" s="48">
        <f t="shared" si="14"/>
        <v>0.99999999999999989</v>
      </c>
      <c r="CV570" s="48">
        <f t="shared" si="46"/>
        <v>4.8890614170324603E-4</v>
      </c>
      <c r="CW570" s="48">
        <f t="shared" si="47"/>
        <v>7.7098604956484318E-3</v>
      </c>
      <c r="CX570" s="48">
        <f t="shared" si="48"/>
        <v>1.6363564437418864E-3</v>
      </c>
      <c r="CY570" s="48">
        <f t="shared" si="49"/>
        <v>0.99016487691890653</v>
      </c>
      <c r="CZ570" s="48">
        <f t="shared" si="15"/>
        <v>1</v>
      </c>
      <c r="DA570" s="48"/>
      <c r="DB570" s="48">
        <f>(AQ570*Baseline!B$7 + AV570*Baseline!B$11 + BA570*Baseline!B$16 + BF570*Baseline!B$18)</f>
        <v>54016.905047495638</v>
      </c>
      <c r="DC570" s="48">
        <f>(AR570*Baseline!B$7 + AW570*Baseline!B$11 + BB570*Baseline!B$16 + BG570*Baseline!B$18)</f>
        <v>65641.673012514162</v>
      </c>
      <c r="DD570" s="48">
        <f>(AS570*Baseline!B$7 + AX570*Baseline!B$11 + BC570*Baseline!B$16 + BH570*Baseline!B$18)</f>
        <v>114837.07198025459</v>
      </c>
      <c r="DE570" s="48">
        <f>(AT570*Baseline!B$7 + AY570*Baseline!B$11 + BD570*Baseline!B$16 + BI570*Baseline!B$18)</f>
        <v>1259825.2676648209</v>
      </c>
      <c r="DF570" s="48">
        <f t="shared" si="16"/>
        <v>1494320.9177050854</v>
      </c>
      <c r="DG570" s="48"/>
      <c r="DH570" s="48">
        <f t="shared" si="50"/>
        <v>3.6148128830621275E-2</v>
      </c>
      <c r="DI570" s="48">
        <f t="shared" si="51"/>
        <v>4.3927426990263814E-2</v>
      </c>
      <c r="DJ570" s="48">
        <f t="shared" si="52"/>
        <v>7.6849002526590132E-2</v>
      </c>
      <c r="DK570" s="48">
        <f t="shared" si="53"/>
        <v>0.84307544165252468</v>
      </c>
      <c r="DL570" s="48">
        <f t="shared" si="17"/>
        <v>0.99999999999999989</v>
      </c>
      <c r="DM570" s="48"/>
      <c r="DN570" s="48">
        <f>DH570 / (Baseline!B$7/Baseline!B$17)</f>
        <v>3.8585749948730075</v>
      </c>
      <c r="DO570" s="48">
        <f>DI570 / (Baseline!B$11/Baseline!B$17)</f>
        <v>1.0604291123679199</v>
      </c>
      <c r="DP570" s="48">
        <f>DJ570 / (Baseline!B$16/Baseline!B$17)</f>
        <v>1.1875493319014701</v>
      </c>
      <c r="DQ570" s="48">
        <f>DK570 / (Baseline!B$18/Baseline!B$17)</f>
        <v>0.95317121530654814</v>
      </c>
      <c r="DR570" s="71"/>
      <c r="DS570" s="48">
        <f>(AU570*Baseline!B$34)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2.841760693079734E-2</v>
      </c>
      <c r="DT570" s="48">
        <f>(AZ570*Baseline!B$34) + (Baseline!D$88*(1-Baseline!D$89)*Baseline!B$35) + (Baseline!D$88*Baseline!D$89*((1-Baseline!D$90)*Baseline!B$40 + Baseline!D$90*Baseline!B$41))</f>
        <v>1.0425724153869591E-2</v>
      </c>
      <c r="DU570" s="48">
        <f>(BE570*Baseline!B$34) + (Baseline!F$88*(1-Baseline!F$89)*Baseline!B$35) + (Baseline!F$88*Baseline!F$89*((1-Baseline!F$90)*Baseline!B$40 + Baseline!F$90*Baseline!B$41))</f>
        <v>1.2909583622511663E-2</v>
      </c>
      <c r="DV570" s="48">
        <f>(BJ570*Baseline!B$34) + (Baseline!H$88*(1-Baseline!H$89)*Baseline!B$35) + (Baseline!H$88*Baseline!H$89*((1-Baseline!H$90)*Baseline!B$40 + Baseline!H$90*Baseline!B$41))</f>
        <v>9.3049540459700063E-3</v>
      </c>
      <c r="DW570" s="48">
        <f>( DS570*Baseline!B$7 + DT570*Baseline!B$11 + DU570*Baseline!B$16 + DV570*Baseline!B$18 ) / Baseline!B$17</f>
        <v>9.7636970579859442E-3</v>
      </c>
    </row>
    <row r="571" spans="1:127">
      <c r="A571" s="7" t="s">
        <v>883</v>
      </c>
      <c r="B571" s="1">
        <f>MIN( MAX( NORMINV( MCrands!B571, (B$5+B$4)/2, (B$5-B$4)/3.29 ), 0 ), 1 )</f>
        <v>0.71363345330519823</v>
      </c>
      <c r="C571" s="1">
        <f>MAX( NORMINV( MCrands!C571, (C$5+C$4)/2, (C$5-C$4)/3.29 ), 0 )</f>
        <v>2.2093488500281446</v>
      </c>
      <c r="D571" s="40"/>
      <c r="E571" s="40">
        <f>Baseline!B$33 * (C571 * Baseline!B$66*Baseline!B$66/Baseline!B$73 + Baseline!B$52*Baseline!B$52/Baseline!B$74 + Baseline!B$53*Baseline!B$53/Baseline!B$75 + Baseline!B$54*Baseline!B$54/Baseline!B$76)</f>
        <v>1.8496430621358647E-5</v>
      </c>
      <c r="F571" s="40">
        <f>Baseline!B$33 * (C571 * Baseline!B$66*Baseline!B$57/Baseline!B$73 + Baseline!B$52*Baseline!B$67/Baseline!B$74 + Baseline!B$53*Baseline!B$55/Baseline!B$75 + Baseline!B$54*Baseline!B$56/Baseline!B$76)</f>
        <v>3.907837375055341E-8</v>
      </c>
      <c r="G571" s="1">
        <f>Baseline!B$33 * (C571 * Baseline!B$66*Baseline!B$58/Baseline!B$73 + Baseline!B$52*Baseline!B$59/Baseline!B$74 + Baseline!B$53*Baseline!B$68/Baseline!B$75 + Baseline!B$54*Baseline!B$60/Baseline!B$76)</f>
        <v>1.0772204467876161E-7</v>
      </c>
      <c r="H571" s="40">
        <f>Baseline!B$33 * (C571 * Baseline!B$66*Baseline!B$61/Baseline!B$73 + Baseline!B$52*Baseline!B$62/Baseline!B$74 + Baseline!B$53*Baseline!B$63/Baseline!B$75 + Baseline!B$54*Baseline!B$69/Baseline!B$76)</f>
        <v>1.661639466030036E-9</v>
      </c>
      <c r="I571" s="40">
        <f>Baseline!B$33 * (C571 * Baseline!B$57*Baseline!B$66/Baseline!B$73 + Baseline!B$67*Baseline!B$52/Baseline!B$74 + Baseline!B$55*Baseline!B$53/Baseline!B$75 + Baseline!B$56*Baseline!B$54/Baseline!B$76)</f>
        <v>3.907837375055341E-8</v>
      </c>
      <c r="J571" s="1">
        <f>Baseline!B$33 * (C571 * Baseline!B$57*Baseline!B$57/Baseline!B$73 + Baseline!B$67*Baseline!B$67/Baseline!B$74 + Baseline!B$55*Baseline!B$55/Baseline!B$75 + Baseline!B$56*Baseline!B$56/Baseline!B$76)</f>
        <v>1.7949605757323267E-6</v>
      </c>
      <c r="K571" s="40">
        <f>Baseline!B$33 * (C571 * Baseline!B$57*Baseline!B$58/Baseline!B$73 + Baseline!B$67*Baseline!B$59/Baseline!B$74 + Baseline!B$55*Baseline!B$68/Baseline!B$75 + Baseline!B$56*Baseline!B$60/Baseline!B$76)</f>
        <v>1.3929171385869132E-8</v>
      </c>
      <c r="L571" s="1">
        <f>Baseline!B$33 * (C571 * Baseline!B$57*Baseline!B$61/Baseline!B$73 + Baseline!B$67*Baseline!B$62/Baseline!B$74 + Baseline!B$55*Baseline!B$63/Baseline!B$75 + Baseline!B$56*Baseline!B$69/Baseline!B$76)</f>
        <v>1.4629416257840543E-8</v>
      </c>
      <c r="M571" s="40">
        <f>Baseline!B$33 * (C571 * Baseline!B$58*Baseline!B$66/Baseline!B$73 + Baseline!B$59*Baseline!B$52/Baseline!B$74 + Baseline!B$68*Baseline!B$53/Baseline!B$75 + Baseline!B$60*Baseline!B$54/Baseline!B$76)</f>
        <v>1.0772204467876161E-7</v>
      </c>
      <c r="N571" s="1">
        <f>Baseline!B$33 * (C571 * Baseline!B$58*Baseline!B$57/Baseline!B$73 + Baseline!B$59*Baseline!B$67/Baseline!B$74 + Baseline!B$68*Baseline!B$55/Baseline!B$75 + Baseline!B$60*Baseline!B$56/Baseline!B$76)</f>
        <v>1.3929171385869132E-8</v>
      </c>
      <c r="O571" s="1">
        <f>Baseline!B$33 * (C571 * Baseline!B$58*Baseline!B$58/Baseline!B$73 + Baseline!B$59*Baseline!B$59/Baseline!B$74 + Baseline!B$68*Baseline!B$68/Baseline!B$75 + Baseline!B$60*Baseline!B$60/Baseline!B$76)</f>
        <v>1.3250166980847556E-6</v>
      </c>
      <c r="P571" s="40">
        <f>Baseline!B$33 * (C571 * Baseline!B$58*Baseline!B$61/Baseline!B$73 + Baseline!B$59*Baseline!B$62/Baseline!B$74 + Baseline!B$68*Baseline!B$63/Baseline!B$75 + Baseline!B$60*Baseline!B$69/Baseline!B$76)</f>
        <v>1.6489642953932217E-9</v>
      </c>
      <c r="Q571" s="40">
        <f>Baseline!B$33 * (C571 * Baseline!B$61*Baseline!B$66/Baseline!B$73 + Baseline!B$62*Baseline!B$52/Baseline!B$74 + Baseline!B$63*Baseline!B$53/Baseline!B$75 + Baseline!B$69*Baseline!B$54/Baseline!B$76)</f>
        <v>1.661639466030036E-9</v>
      </c>
      <c r="R571" s="40">
        <f>Baseline!B$33 * (C571 * Baseline!B$61*Baseline!B$57/Baseline!B$73 + Baseline!B$62*Baseline!B$67/Baseline!B$74 + Baseline!B$63*Baseline!B$55/Baseline!B$75 + Baseline!B$69*Baseline!B$56/Baseline!B$76)</f>
        <v>1.4629416257840543E-8</v>
      </c>
      <c r="S571" s="40">
        <f>Baseline!B$33 * (C571 * Baseline!B$61*Baseline!B$58/Baseline!B$73 + Baseline!B$62*Baseline!B$59/Baseline!B$74 + Baseline!B$63*Baseline!B$68/Baseline!B$75 + Baseline!B$69*Baseline!B$60/Baseline!B$76)</f>
        <v>1.6489642953932217E-9</v>
      </c>
      <c r="T571" s="40">
        <f>Baseline!B$33 * (C571 * Baseline!B$61*Baseline!B$61/Baseline!B$73 + Baseline!B$62*Baseline!B$62/Baseline!B$74 + Baseline!B$63*Baseline!B$63/Baseline!B$75 + Baseline!B$69*Baseline!B$69/Baseline!B$76)</f>
        <v>9.8551802393301516E-8</v>
      </c>
      <c r="U571" s="40"/>
      <c r="V571" s="40">
        <f>E571 * ( Baseline!B$87 * Baseline!B$7 )</f>
        <v>0.1919744534190814</v>
      </c>
      <c r="W571" s="40">
        <f>F571 * ( Baseline!D$87 * Baseline!B$11 )</f>
        <v>7.2086296065848566E-4</v>
      </c>
      <c r="X571" s="40">
        <f>G571 * ( Baseline!F$87 * Baseline!B$16 )</f>
        <v>3.7417004372287447E-3</v>
      </c>
      <c r="Y571" s="40">
        <f>H571 * ( Baseline!H$87 * Baseline!B$18 )</f>
        <v>5.8435451172341476E-4</v>
      </c>
      <c r="Z571" s="48">
        <f t="shared" si="0"/>
        <v>0.19702137132869205</v>
      </c>
      <c r="AA571" s="40">
        <f>I571 * ( Baseline!B$87 * Baseline!B$7 )</f>
        <v>4.0559444115699386E-4</v>
      </c>
      <c r="AB571" s="1">
        <f>J571 * ( Baseline!D$87 * Baseline!B$11 )</f>
        <v>3.3110912013562005E-2</v>
      </c>
      <c r="AC571" s="1">
        <f>K571 * ( Baseline!F$87 * Baseline!B$16 )</f>
        <v>4.8382656326441181E-4</v>
      </c>
      <c r="AD571" s="1">
        <f>L571 * ( Baseline!F$87 * Baseline!B$16 )</f>
        <v>5.0814940777999863E-4</v>
      </c>
      <c r="AE571" s="48">
        <f t="shared" si="1"/>
        <v>3.4508482425763411E-2</v>
      </c>
      <c r="AF571" s="48">
        <f>M571 * ( Baseline!B$87 * Baseline!B$7 )</f>
        <v>1.1180471017208668E-3</v>
      </c>
      <c r="AG571" s="48">
        <f>N571 * ( Baseline!D$87 * Baseline!B$11 )</f>
        <v>2.569457928016999E-4</v>
      </c>
      <c r="AH571" s="48">
        <f>O571 * ( Baseline!F$87 * Baseline!B$16 )</f>
        <v>4.602415014813209E-2</v>
      </c>
      <c r="AI571" s="48">
        <f>P571 * ( Baseline!H$87 * Baseline!B$18 )</f>
        <v>5.7989699052227075E-4</v>
      </c>
      <c r="AJ571" s="48">
        <f t="shared" si="2"/>
        <v>4.7979040033176927E-2</v>
      </c>
      <c r="AK571" s="48">
        <f>Q571 * ( Baseline!B$87 * Baseline!B$7 )</f>
        <v>1.7246156017925742E-5</v>
      </c>
      <c r="AL571" s="48">
        <f>R571 * ( Baseline!D$87 * Baseline!B$11 )</f>
        <v>2.6986292683643144E-4</v>
      </c>
      <c r="AM571" s="48">
        <f>S571 * ( Baseline!F$87 * Baseline!B$16 )</f>
        <v>5.7276395406778471E-5</v>
      </c>
      <c r="AN571" s="48">
        <f>T571 * ( Baseline!H$87 * Baseline!B$18 )</f>
        <v>3.4658054014925027E-2</v>
      </c>
      <c r="AO571" s="48">
        <f t="shared" si="3"/>
        <v>3.5002439493186162E-2</v>
      </c>
      <c r="AP571" s="48"/>
      <c r="AQ571" s="48">
        <f>V571 * ( (1-Baseline!B$88-Baseline!B$87) + (1-B571)*Baseline!B$88 )</f>
        <v>6.5936741111458141E-2</v>
      </c>
      <c r="AR571" s="48">
        <f>W571 * ( (1-Baseline!B$88-Baseline!B$87) + (1-B571)*Baseline!B$88 )</f>
        <v>2.4759208096306734E-4</v>
      </c>
      <c r="AS571" s="48">
        <f>X571 * ( (1-Baseline!B$88-Baseline!B$87) + (1-B571)*Baseline!B$88 )</f>
        <v>1.2851477300867733E-3</v>
      </c>
      <c r="AT571" s="48">
        <f>Y571 * ( (1-Baseline!B$88-Baseline!B$87) + (1-B571)*Baseline!B$88 )</f>
        <v>2.0070603911400214E-4</v>
      </c>
      <c r="AU571" s="48">
        <f t="shared" si="4"/>
        <v>6.767018696162197E-2</v>
      </c>
      <c r="AV571" s="48">
        <f>AA571 * ( (1-Baseline!D$88-Baseline!D$87) + (1-B571)*Baseline!D$88 )</f>
        <v>2.7243397877739045E-4</v>
      </c>
      <c r="AW571" s="48">
        <f>AB571 * ( (1-Baseline!D$88-Baseline!D$87) + (1-B571)*Baseline!D$88 )</f>
        <v>2.224028878470552E-2</v>
      </c>
      <c r="AX571" s="48">
        <f>AC571 * ( (1-Baseline!D$88-Baseline!D$87) + (1-B571)*Baseline!D$88 )</f>
        <v>3.2498176082569727E-4</v>
      </c>
      <c r="AY571" s="48">
        <f>AD571 * ( (1-Baseline!D$88-Baseline!D$87) + (1-B571)*Baseline!D$88 )</f>
        <v>3.4131918716631194E-4</v>
      </c>
      <c r="AZ571" s="48">
        <f t="shared" si="5"/>
        <v>2.3179023711474921E-2</v>
      </c>
      <c r="BA571" s="48">
        <f>AF571 * ( (1-Baseline!F$88-Baseline!F$87) + (1-Baseline!B$36)*Baseline!F$88 )</f>
        <v>8.0458247190559086E-4</v>
      </c>
      <c r="BB571" s="48">
        <f>AG571 * ( (1-Baseline!F$88-Baseline!F$87) + (1-Baseline!B$36)*Baseline!F$88 )</f>
        <v>1.8490641476547292E-4</v>
      </c>
      <c r="BC571" s="48">
        <f>AH571 * ( (1-Baseline!F$88-Baseline!F$87) + (1-Baseline!B$36)*Baseline!F$88 )</f>
        <v>3.3120451219400597E-2</v>
      </c>
      <c r="BD571" s="48">
        <f>AI571 * ( (1-Baseline!F$88-Baseline!F$87) + (1-Baseline!B$36)*Baseline!F$88 )</f>
        <v>4.1731243108352275E-4</v>
      </c>
      <c r="BE571" s="48">
        <f t="shared" si="6"/>
        <v>3.452725253715519E-2</v>
      </c>
      <c r="BF571" s="48">
        <f>AK571 * ( (1-Baseline!H$88-Baseline!H$87) + (1-Baseline!B$36)*Baseline!H$88 )</f>
        <v>1.3664474336122923E-5</v>
      </c>
      <c r="BG571" s="48">
        <f>AL571 * ( (1-Baseline!H$88-Baseline!H$87) + (1-Baseline!B$36)*Baseline!H$88 )</f>
        <v>2.1381779419104134E-4</v>
      </c>
      <c r="BH571" s="48">
        <f>AM571 * ( (1-Baseline!H$88-Baseline!H$87) + (1-Baseline!B$36)*Baseline!H$88 )</f>
        <v>4.5381233608698715E-5</v>
      </c>
      <c r="BI571" s="48">
        <f>AN571 * ( (1-Baseline!H$88-Baseline!H$87) + (1-Baseline!B$36)*Baseline!H$88 )</f>
        <v>2.7460269357105393E-2</v>
      </c>
      <c r="BJ571" s="48">
        <f t="shared" si="7"/>
        <v>2.7733132859241255E-2</v>
      </c>
      <c r="BK571" s="48"/>
      <c r="BL571" s="48">
        <f t="shared" si="18"/>
        <v>0.97438390629618121</v>
      </c>
      <c r="BM571" s="48">
        <f t="shared" si="19"/>
        <v>3.6588059244388529E-3</v>
      </c>
      <c r="BN571" s="48">
        <f t="shared" si="20"/>
        <v>1.8991342979673212E-2</v>
      </c>
      <c r="BO571" s="48">
        <f t="shared" si="21"/>
        <v>2.9659447997066892E-3</v>
      </c>
      <c r="BP571" s="48">
        <f t="shared" si="8"/>
        <v>1</v>
      </c>
      <c r="BQ571" s="48">
        <f t="shared" si="22"/>
        <v>1.1753470817777381E-2</v>
      </c>
      <c r="BR571" s="48">
        <f t="shared" si="23"/>
        <v>0.95950067015528895</v>
      </c>
      <c r="BS571" s="48">
        <f t="shared" si="24"/>
        <v>1.4020511168674159E-2</v>
      </c>
      <c r="BT571" s="48">
        <f t="shared" si="25"/>
        <v>1.4725347858259435E-2</v>
      </c>
      <c r="BU571" s="48">
        <f t="shared" si="9"/>
        <v>0.99999999999999989</v>
      </c>
      <c r="BV571" s="48">
        <f t="shared" si="26"/>
        <v>2.3302823502674309E-2</v>
      </c>
      <c r="BW571" s="48">
        <f t="shared" si="27"/>
        <v>5.355375860459588E-3</v>
      </c>
      <c r="BX571" s="48">
        <f t="shared" si="28"/>
        <v>0.95925533558626741</v>
      </c>
      <c r="BY571" s="48">
        <f t="shared" si="29"/>
        <v>1.208646505059874E-2</v>
      </c>
      <c r="BZ571" s="48">
        <f t="shared" si="10"/>
        <v>1</v>
      </c>
      <c r="CA571" s="48">
        <f t="shared" si="30"/>
        <v>4.9271297279959616E-4</v>
      </c>
      <c r="CB571" s="48">
        <f t="shared" si="31"/>
        <v>7.7098319643967954E-3</v>
      </c>
      <c r="CC571" s="48">
        <f t="shared" si="32"/>
        <v>1.6363543866114911E-3</v>
      </c>
      <c r="CD571" s="48">
        <f t="shared" si="33"/>
        <v>0.99016110067619212</v>
      </c>
      <c r="CE571" s="48">
        <f t="shared" si="11"/>
        <v>1</v>
      </c>
      <c r="CF571" s="48"/>
      <c r="CG571" s="48">
        <f t="shared" si="34"/>
        <v>0.97438390629618121</v>
      </c>
      <c r="CH571" s="48">
        <f t="shared" si="35"/>
        <v>3.6588059244388529E-3</v>
      </c>
      <c r="CI571" s="48">
        <f t="shared" si="36"/>
        <v>1.8991342979673212E-2</v>
      </c>
      <c r="CJ571" s="48">
        <f t="shared" si="37"/>
        <v>2.9659447997066892E-3</v>
      </c>
      <c r="CK571" s="48">
        <f t="shared" si="12"/>
        <v>1</v>
      </c>
      <c r="CL571" s="48">
        <f t="shared" si="38"/>
        <v>1.1753470817777381E-2</v>
      </c>
      <c r="CM571" s="48">
        <f t="shared" si="39"/>
        <v>0.95950067015528895</v>
      </c>
      <c r="CN571" s="48">
        <f t="shared" si="40"/>
        <v>1.4020511168674159E-2</v>
      </c>
      <c r="CO571" s="48">
        <f t="shared" si="41"/>
        <v>1.4725347858259435E-2</v>
      </c>
      <c r="CP571" s="48">
        <f t="shared" si="13"/>
        <v>0.99999999999999989</v>
      </c>
      <c r="CQ571" s="48">
        <f t="shared" si="42"/>
        <v>2.3302823502674309E-2</v>
      </c>
      <c r="CR571" s="48">
        <f t="shared" si="43"/>
        <v>5.355375860459588E-3</v>
      </c>
      <c r="CS571" s="48">
        <f t="shared" si="44"/>
        <v>0.95925533558626741</v>
      </c>
      <c r="CT571" s="48">
        <f t="shared" si="45"/>
        <v>1.208646505059874E-2</v>
      </c>
      <c r="CU571" s="48">
        <f t="shared" si="14"/>
        <v>1</v>
      </c>
      <c r="CV571" s="48">
        <f t="shared" si="46"/>
        <v>4.9271297279959616E-4</v>
      </c>
      <c r="CW571" s="48">
        <f t="shared" si="47"/>
        <v>7.7098319643967954E-3</v>
      </c>
      <c r="CX571" s="48">
        <f t="shared" si="48"/>
        <v>1.6363543866114911E-3</v>
      </c>
      <c r="CY571" s="48">
        <f t="shared" si="49"/>
        <v>0.99016110067619212</v>
      </c>
      <c r="CZ571" s="48">
        <f t="shared" si="15"/>
        <v>1</v>
      </c>
      <c r="DA571" s="48"/>
      <c r="DB571" s="48">
        <f>(AQ571*Baseline!B$7 + AV571*Baseline!B$11 + BA571*Baseline!B$16 + BF571*Baseline!B$18)</f>
        <v>35884.780399595678</v>
      </c>
      <c r="DC571" s="48">
        <f>(AR571*Baseline!B$7 + AW571*Baseline!B$11 + BB571*Baseline!B$16 + BG571*Baseline!B$18)</f>
        <v>58225.945326673427</v>
      </c>
      <c r="DD571" s="48">
        <f>(AS571*Baseline!B$7 + AX571*Baseline!B$11 + BC571*Baseline!B$16 + BH571*Baseline!B$18)</f>
        <v>114358.08577295051</v>
      </c>
      <c r="DE571" s="48">
        <f>(AT571*Baseline!B$7 + AY571*Baseline!B$11 + BD571*Baseline!B$16 + BI571*Baseline!B$18)</f>
        <v>1259655.5372322276</v>
      </c>
      <c r="DF571" s="48">
        <f t="shared" si="16"/>
        <v>1468124.3487314472</v>
      </c>
      <c r="DG571" s="48"/>
      <c r="DH571" s="48">
        <f t="shared" si="50"/>
        <v>2.4442602856224276E-2</v>
      </c>
      <c r="DI571" s="48">
        <f t="shared" si="51"/>
        <v>3.966009103859925E-2</v>
      </c>
      <c r="DJ571" s="48">
        <f t="shared" si="52"/>
        <v>7.7894005280794612E-2</v>
      </c>
      <c r="DK571" s="48">
        <f t="shared" si="53"/>
        <v>0.85800330082438181</v>
      </c>
      <c r="DL571" s="48">
        <f t="shared" si="17"/>
        <v>1</v>
      </c>
      <c r="DM571" s="48"/>
      <c r="DN571" s="48">
        <f>DH571 / (Baseline!B$7/Baseline!B$17)</f>
        <v>2.6090870880914028</v>
      </c>
      <c r="DO571" s="48">
        <f>DI571 / (Baseline!B$11/Baseline!B$17)</f>
        <v>0.95741358003541288</v>
      </c>
      <c r="DP571" s="48">
        <f>DJ571 / (Baseline!B$16/Baseline!B$17)</f>
        <v>1.2036977825226911</v>
      </c>
      <c r="DQ571" s="48">
        <f>DK571 / (Baseline!B$18/Baseline!B$17)</f>
        <v>0.97004847796393734</v>
      </c>
      <c r="DR571" s="71"/>
      <c r="DS571" s="48">
        <f>(AU571*Baseline!B$34)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2.2680059294243295E-2</v>
      </c>
      <c r="DT571" s="48">
        <f>(AZ571*Baseline!B$34) + (Baseline!D$88*(1-Baseline!D$89)*Baseline!B$35) + (Baseline!D$88*Baseline!D$89*((1-Baseline!D$90)*Baseline!B$40 + Baseline!D$90*Baseline!B$41))</f>
        <v>9.890421556721242E-3</v>
      </c>
      <c r="DU571" s="48">
        <f>(BE571*Baseline!B$34) + (Baseline!F$88*(1-Baseline!F$89)*Baseline!B$35) + (Baseline!F$88*Baseline!F$89*((1-Baseline!F$90)*Baseline!B$40 + Baseline!F$90*Baseline!B$41))</f>
        <v>1.290972788057328E-2</v>
      </c>
      <c r="DV571" s="48">
        <f>(BJ571*Baseline!B$34) + (Baseline!H$88*(1-Baseline!H$89)*Baseline!B$35) + (Baseline!H$88*Baseline!H$89*((1-Baseline!H$90)*Baseline!B$40 + Baseline!H$90*Baseline!B$41))</f>
        <v>9.3049699288861899E-3</v>
      </c>
      <c r="DW571" s="48">
        <f>( DS571*Baseline!B$7 + DT571*Baseline!B$11 + DU571*Baseline!B$16 + DV571*Baseline!B$18 ) / Baseline!B$17</f>
        <v>9.6877951294372551E-3</v>
      </c>
    </row>
    <row r="572" spans="1:127">
      <c r="A572" s="7" t="s">
        <v>884</v>
      </c>
      <c r="B572" s="1">
        <f>MIN( MAX( NORMINV( MCrands!B572, (B$5+B$4)/2, (B$5-B$4)/3.29 ), 0 ), 1 )</f>
        <v>0.65054336747106478</v>
      </c>
      <c r="C572" s="1">
        <f>MAX( NORMINV( MCrands!C572, (C$5+C$4)/2, (C$5-C$4)/3.29 ), 0 )</f>
        <v>2.3926710191469152</v>
      </c>
      <c r="D572" s="40"/>
      <c r="E572" s="40">
        <f>Baseline!B$33 * (C572 * Baseline!B$66*Baseline!B$66/Baseline!B$73 + Baseline!B$52*Baseline!B$52/Baseline!B$74 + Baseline!B$53*Baseline!B$53/Baseline!B$75 + Baseline!B$54*Baseline!B$54/Baseline!B$76)</f>
        <v>2.0030478366242813E-5</v>
      </c>
      <c r="F572" s="40">
        <f>Baseline!B$33 * (C572 * Baseline!B$66*Baseline!B$57/Baseline!B$73 + Baseline!B$52*Baseline!B$67/Baseline!B$74 + Baseline!B$53*Baseline!B$55/Baseline!B$75 + Baseline!B$54*Baseline!B$56/Baseline!B$76)</f>
        <v>3.928352891536574E-8</v>
      </c>
      <c r="G572" s="1">
        <f>Baseline!B$33 * (C572 * Baseline!B$66*Baseline!B$58/Baseline!B$73 + Baseline!B$52*Baseline!B$59/Baseline!B$74 + Baseline!B$53*Baseline!B$68/Baseline!B$75 + Baseline!B$54*Baseline!B$60/Baseline!B$76)</f>
        <v>1.0822638445892524E-7</v>
      </c>
      <c r="H572" s="40">
        <f>Baseline!B$33 * (C572 * Baseline!B$66*Baseline!B$61/Baseline!B$73 + Baseline!B$52*Baseline!B$62/Baseline!B$74 + Baseline!B$53*Baseline!B$63/Baseline!B$75 + Baseline!B$54*Baseline!B$69/Baseline!B$76)</f>
        <v>1.7120734440463995E-9</v>
      </c>
      <c r="I572" s="40">
        <f>Baseline!B$33 * (C572 * Baseline!B$57*Baseline!B$66/Baseline!B$73 + Baseline!B$67*Baseline!B$52/Baseline!B$74 + Baseline!B$55*Baseline!B$53/Baseline!B$75 + Baseline!B$56*Baseline!B$54/Baseline!B$76)</f>
        <v>3.928352891536574E-8</v>
      </c>
      <c r="J572" s="1">
        <f>Baseline!B$33 * (C572 * Baseline!B$57*Baseline!B$57/Baseline!B$73 + Baseline!B$67*Baseline!B$67/Baseline!B$74 + Baseline!B$55*Baseline!B$55/Baseline!B$75 + Baseline!B$56*Baseline!B$56/Baseline!B$76)</f>
        <v>1.7949606031686577E-6</v>
      </c>
      <c r="K572" s="40">
        <f>Baseline!B$33 * (C572 * Baseline!B$57*Baseline!B$58/Baseline!B$73 + Baseline!B$67*Baseline!B$59/Baseline!B$74 + Baseline!B$55*Baseline!B$68/Baseline!B$75 + Baseline!B$56*Baseline!B$60/Baseline!B$76)</f>
        <v>1.3929238833516095E-8</v>
      </c>
      <c r="L572" s="1">
        <f>Baseline!B$33 * (C572 * Baseline!B$57*Baseline!B$61/Baseline!B$73 + Baseline!B$67*Baseline!B$62/Baseline!B$74 + Baseline!B$55*Baseline!B$63/Baseline!B$75 + Baseline!B$56*Baseline!B$69/Baseline!B$76)</f>
        <v>1.4629423002605241E-8</v>
      </c>
      <c r="M572" s="40">
        <f>Baseline!B$33 * (C572 * Baseline!B$58*Baseline!B$66/Baseline!B$73 + Baseline!B$59*Baseline!B$52/Baseline!B$74 + Baseline!B$68*Baseline!B$53/Baseline!B$75 + Baseline!B$60*Baseline!B$54/Baseline!B$76)</f>
        <v>1.0822638445892524E-7</v>
      </c>
      <c r="N572" s="1">
        <f>Baseline!B$33 * (C572 * Baseline!B$58*Baseline!B$57/Baseline!B$73 + Baseline!B$59*Baseline!B$67/Baseline!B$74 + Baseline!B$68*Baseline!B$55/Baseline!B$75 + Baseline!B$60*Baseline!B$56/Baseline!B$76)</f>
        <v>1.3929238833516095E-8</v>
      </c>
      <c r="O572" s="1">
        <f>Baseline!B$33 * (C572 * Baseline!B$58*Baseline!B$58/Baseline!B$73 + Baseline!B$59*Baseline!B$59/Baseline!B$74 + Baseline!B$68*Baseline!B$68/Baseline!B$75 + Baseline!B$60*Baseline!B$60/Baseline!B$76)</f>
        <v>1.3250168638935544E-6</v>
      </c>
      <c r="P572" s="40">
        <f>Baseline!B$33 * (C572 * Baseline!B$58*Baseline!B$61/Baseline!B$73 + Baseline!B$59*Baseline!B$62/Baseline!B$74 + Baseline!B$68*Baseline!B$63/Baseline!B$75 + Baseline!B$60*Baseline!B$69/Baseline!B$76)</f>
        <v>1.6489808762730999E-9</v>
      </c>
      <c r="Q572" s="40">
        <f>Baseline!B$33 * (C572 * Baseline!B$61*Baseline!B$66/Baseline!B$73 + Baseline!B$62*Baseline!B$52/Baseline!B$74 + Baseline!B$63*Baseline!B$53/Baseline!B$75 + Baseline!B$69*Baseline!B$54/Baseline!B$76)</f>
        <v>1.7120734440463995E-9</v>
      </c>
      <c r="R572" s="40">
        <f>Baseline!B$33 * (C572 * Baseline!B$61*Baseline!B$57/Baseline!B$73 + Baseline!B$62*Baseline!B$67/Baseline!B$74 + Baseline!B$63*Baseline!B$55/Baseline!B$75 + Baseline!B$69*Baseline!B$56/Baseline!B$76)</f>
        <v>1.4629423002605241E-8</v>
      </c>
      <c r="S572" s="40">
        <f>Baseline!B$33 * (C572 * Baseline!B$61*Baseline!B$58/Baseline!B$73 + Baseline!B$62*Baseline!B$59/Baseline!B$74 + Baseline!B$63*Baseline!B$68/Baseline!B$75 + Baseline!B$69*Baseline!B$60/Baseline!B$76)</f>
        <v>1.6489808762730999E-9</v>
      </c>
      <c r="T572" s="40">
        <f>Baseline!B$33 * (C572 * Baseline!B$61*Baseline!B$61/Baseline!B$73 + Baseline!B$62*Baseline!B$62/Baseline!B$74 + Baseline!B$63*Baseline!B$63/Baseline!B$75 + Baseline!B$69*Baseline!B$69/Baseline!B$76)</f>
        <v>9.8551804051389501E-8</v>
      </c>
      <c r="U572" s="40"/>
      <c r="V572" s="40">
        <f>E572 * ( Baseline!B$87 * Baseline!B$7 )</f>
        <v>0.20789633496323415</v>
      </c>
      <c r="W572" s="40">
        <f>F572 * ( Baseline!D$87 * Baseline!B$11 )</f>
        <v>7.2464737503675548E-4</v>
      </c>
      <c r="X572" s="40">
        <f>G572 * ( Baseline!F$87 * Baseline!B$16 )</f>
        <v>3.7592185634542316E-3</v>
      </c>
      <c r="Y572" s="40">
        <f>H572 * ( Baseline!H$87 * Baseline!B$18 )</f>
        <v>6.0209080362097901E-4</v>
      </c>
      <c r="Z572" s="48">
        <f t="shared" si="0"/>
        <v>0.21298229170534611</v>
      </c>
      <c r="AA572" s="40">
        <f>I572 * ( Baseline!B$87 * Baseline!B$7 )</f>
        <v>4.0772374661258103E-4</v>
      </c>
      <c r="AB572" s="1">
        <f>J572 * ( Baseline!D$87 * Baseline!B$11 )</f>
        <v>3.3110912519668911E-2</v>
      </c>
      <c r="AC572" s="1">
        <f>K572 * ( Baseline!F$87 * Baseline!B$16 )</f>
        <v>4.8382890604291073E-4</v>
      </c>
      <c r="AD572" s="1">
        <f>L572 * ( Baseline!F$87 * Baseline!B$16 )</f>
        <v>5.0814964205784857E-4</v>
      </c>
      <c r="AE572" s="48">
        <f t="shared" si="1"/>
        <v>3.4510614814382258E-2</v>
      </c>
      <c r="AF572" s="48">
        <f>M572 * ( Baseline!B$87 * Baseline!B$7 )</f>
        <v>1.123281644299185E-3</v>
      </c>
      <c r="AG572" s="48">
        <f>N572 * ( Baseline!D$87 * Baseline!B$11 )</f>
        <v>2.5694703698117343E-4</v>
      </c>
      <c r="AH572" s="48">
        <f>O572 * ( Baseline!F$87 * Baseline!B$16 )</f>
        <v>4.6024155907462568E-2</v>
      </c>
      <c r="AI572" s="48">
        <f>P572 * ( Baseline!H$87 * Baseline!B$18 )</f>
        <v>5.7990282157778137E-4</v>
      </c>
      <c r="AJ572" s="48">
        <f t="shared" si="2"/>
        <v>4.7984287410320701E-2</v>
      </c>
      <c r="AK572" s="48">
        <f>Q572 * ( Baseline!B$87 * Baseline!B$7 )</f>
        <v>1.7769610275757581E-5</v>
      </c>
      <c r="AL572" s="48">
        <f>R572 * ( Baseline!D$87 * Baseline!B$11 )</f>
        <v>2.6986305125437885E-4</v>
      </c>
      <c r="AM572" s="48">
        <f>S572 * ( Baseline!F$87 * Baseline!B$16 )</f>
        <v>5.727697133982611E-5</v>
      </c>
      <c r="AN572" s="48">
        <f>T572 * ( Baseline!H$87 * Baseline!B$18 )</f>
        <v>3.4658054598030577E-2</v>
      </c>
      <c r="AO572" s="48">
        <f t="shared" si="3"/>
        <v>3.5002964230900539E-2</v>
      </c>
      <c r="AP572" s="48"/>
      <c r="AQ572" s="48">
        <f>V572 * ( (1-Baseline!B$88-Baseline!B$87) + (1-B572)*Baseline!B$88 )</f>
        <v>8.3078785564652355E-2</v>
      </c>
      <c r="AR572" s="48">
        <f>W572 * ( (1-Baseline!B$88-Baseline!B$87) + (1-B572)*Baseline!B$88 )</f>
        <v>2.8958097741989302E-4</v>
      </c>
      <c r="AS572" s="48">
        <f>X572 * ( (1-Baseline!B$88-Baseline!B$87) + (1-B572)*Baseline!B$88 )</f>
        <v>1.5022454002332744E-3</v>
      </c>
      <c r="AT572" s="48">
        <f>Y572 * ( (1-Baseline!B$88-Baseline!B$87) + (1-B572)*Baseline!B$88 )</f>
        <v>2.406053611927434E-4</v>
      </c>
      <c r="AU572" s="48">
        <f t="shared" si="4"/>
        <v>8.5111217303498271E-2</v>
      </c>
      <c r="AV572" s="48">
        <f>AA572 * ( (1-Baseline!D$88-Baseline!D$87) + (1-B572)*Baseline!D$88 )</f>
        <v>2.8538826338828636E-4</v>
      </c>
      <c r="AW572" s="48">
        <f>AB572 * ( (1-Baseline!D$88-Baseline!D$87) + (1-B572)*Baseline!D$88 )</f>
        <v>2.3176147824837533E-2</v>
      </c>
      <c r="AX572" s="48">
        <f>AC572 * ( (1-Baseline!D$88-Baseline!D$87) + (1-B572)*Baseline!D$88 )</f>
        <v>3.3865844807867755E-4</v>
      </c>
      <c r="AY572" s="48">
        <f>AD572 * ( (1-Baseline!D$88-Baseline!D$87) + (1-B572)*Baseline!D$88 )</f>
        <v>3.5568186815978272E-4</v>
      </c>
      <c r="AZ572" s="48">
        <f t="shared" si="5"/>
        <v>2.4155876404464281E-2</v>
      </c>
      <c r="BA572" s="48">
        <f>AF572 * ( (1-Baseline!F$88-Baseline!F$87) + (1-Baseline!B$36)*Baseline!F$88 )</f>
        <v>8.0834941625031122E-4</v>
      </c>
      <c r="BB572" s="48">
        <f>AG572 * ( (1-Baseline!F$88-Baseline!F$87) + (1-Baseline!B$36)*Baseline!F$88 )</f>
        <v>1.849073101168358E-4</v>
      </c>
      <c r="BC572" s="48">
        <f>AH572 * ( (1-Baseline!F$88-Baseline!F$87) + (1-Baseline!B$36)*Baseline!F$88 )</f>
        <v>3.3120455363999102E-2</v>
      </c>
      <c r="BD572" s="48">
        <f>AI572 * ( (1-Baseline!F$88-Baseline!F$87) + (1-Baseline!B$36)*Baseline!F$88 )</f>
        <v>4.1731662729766199E-4</v>
      </c>
      <c r="BE572" s="48">
        <f t="shared" si="6"/>
        <v>3.4531028717663906E-2</v>
      </c>
      <c r="BF572" s="48">
        <f>AK572 * ( (1-Baseline!H$88-Baseline!H$87) + (1-Baseline!B$36)*Baseline!H$88 )</f>
        <v>1.4079217613688244E-5</v>
      </c>
      <c r="BG572" s="48">
        <f>AL572 * ( (1-Baseline!H$88-Baseline!H$87) + (1-Baseline!B$36)*Baseline!H$88 )</f>
        <v>2.1381789276986941E-4</v>
      </c>
      <c r="BH572" s="48">
        <f>AM572 * ( (1-Baseline!H$88-Baseline!H$87) + (1-Baseline!B$36)*Baseline!H$88 )</f>
        <v>4.5381689931971015E-5</v>
      </c>
      <c r="BI572" s="48">
        <f>AN572 * ( (1-Baseline!H$88-Baseline!H$87) + (1-Baseline!B$36)*Baseline!H$88 )</f>
        <v>2.7460269819111583E-2</v>
      </c>
      <c r="BJ572" s="48">
        <f t="shared" si="7"/>
        <v>2.7733548619427111E-2</v>
      </c>
      <c r="BK572" s="48"/>
      <c r="BL572" s="48">
        <f t="shared" si="18"/>
        <v>0.9761202835156445</v>
      </c>
      <c r="BM572" s="48">
        <f t="shared" si="19"/>
        <v>3.4023832180343E-3</v>
      </c>
      <c r="BN572" s="48">
        <f t="shared" si="20"/>
        <v>1.765038085257804E-2</v>
      </c>
      <c r="BO572" s="48">
        <f t="shared" si="21"/>
        <v>2.8269524137431649E-3</v>
      </c>
      <c r="BP572" s="48">
        <f t="shared" si="8"/>
        <v>1</v>
      </c>
      <c r="BQ572" s="48">
        <f t="shared" si="22"/>
        <v>1.1814444593512795E-2</v>
      </c>
      <c r="BR572" s="48">
        <f t="shared" si="23"/>
        <v>0.95944139789332228</v>
      </c>
      <c r="BS572" s="48">
        <f t="shared" si="24"/>
        <v>1.401971273607318E-2</v>
      </c>
      <c r="BT572" s="48">
        <f t="shared" si="25"/>
        <v>1.4724444777091535E-2</v>
      </c>
      <c r="BU572" s="48">
        <f t="shared" si="9"/>
        <v>0.99999999999999978</v>
      </c>
      <c r="BV572" s="48">
        <f t="shared" si="26"/>
        <v>2.340936387559199E-2</v>
      </c>
      <c r="BW572" s="48">
        <f t="shared" si="27"/>
        <v>5.3548161460434231E-3</v>
      </c>
      <c r="BX572" s="48">
        <f t="shared" si="28"/>
        <v>0.9591505551370022</v>
      </c>
      <c r="BY572" s="48">
        <f t="shared" si="29"/>
        <v>1.2085264841362487E-2</v>
      </c>
      <c r="BZ572" s="48">
        <f t="shared" si="10"/>
        <v>1</v>
      </c>
      <c r="CA572" s="48">
        <f t="shared" si="30"/>
        <v>5.0766015582390613E-4</v>
      </c>
      <c r="CB572" s="48">
        <f t="shared" si="31"/>
        <v>7.7097199389800346E-3</v>
      </c>
      <c r="CC572" s="48">
        <f t="shared" si="32"/>
        <v>1.6363463094723311E-3</v>
      </c>
      <c r="CD572" s="48">
        <f t="shared" si="33"/>
        <v>0.99014627359572371</v>
      </c>
      <c r="CE572" s="48">
        <f t="shared" si="11"/>
        <v>1</v>
      </c>
      <c r="CF572" s="48"/>
      <c r="CG572" s="48">
        <f t="shared" si="34"/>
        <v>0.9761202835156445</v>
      </c>
      <c r="CH572" s="48">
        <f t="shared" si="35"/>
        <v>3.4023832180343E-3</v>
      </c>
      <c r="CI572" s="48">
        <f t="shared" si="36"/>
        <v>1.765038085257804E-2</v>
      </c>
      <c r="CJ572" s="48">
        <f t="shared" si="37"/>
        <v>2.8269524137431649E-3</v>
      </c>
      <c r="CK572" s="48">
        <f t="shared" si="12"/>
        <v>1</v>
      </c>
      <c r="CL572" s="48">
        <f t="shared" si="38"/>
        <v>1.1814444593512795E-2</v>
      </c>
      <c r="CM572" s="48">
        <f t="shared" si="39"/>
        <v>0.95944139789332228</v>
      </c>
      <c r="CN572" s="48">
        <f t="shared" si="40"/>
        <v>1.401971273607318E-2</v>
      </c>
      <c r="CO572" s="48">
        <f t="shared" si="41"/>
        <v>1.4724444777091535E-2</v>
      </c>
      <c r="CP572" s="48">
        <f t="shared" si="13"/>
        <v>0.99999999999999978</v>
      </c>
      <c r="CQ572" s="48">
        <f t="shared" si="42"/>
        <v>2.340936387559199E-2</v>
      </c>
      <c r="CR572" s="48">
        <f t="shared" si="43"/>
        <v>5.3548161460434231E-3</v>
      </c>
      <c r="CS572" s="48">
        <f t="shared" si="44"/>
        <v>0.9591505551370022</v>
      </c>
      <c r="CT572" s="48">
        <f t="shared" si="45"/>
        <v>1.2085264841362487E-2</v>
      </c>
      <c r="CU572" s="48">
        <f t="shared" si="14"/>
        <v>1</v>
      </c>
      <c r="CV572" s="48">
        <f t="shared" si="46"/>
        <v>5.0766015582390613E-4</v>
      </c>
      <c r="CW572" s="48">
        <f t="shared" si="47"/>
        <v>7.7097199389800346E-3</v>
      </c>
      <c r="CX572" s="48">
        <f t="shared" si="48"/>
        <v>1.6363463094723311E-3</v>
      </c>
      <c r="CY572" s="48">
        <f t="shared" si="49"/>
        <v>0.99014627359572371</v>
      </c>
      <c r="CZ572" s="48">
        <f t="shared" si="15"/>
        <v>1</v>
      </c>
      <c r="DA572" s="48"/>
      <c r="DB572" s="48">
        <f>(AQ572*Baseline!B$7 + AV572*Baseline!B$11 + BA572*Baseline!B$16 + BF572*Baseline!B$18)</f>
        <v>44258.064534658777</v>
      </c>
      <c r="DC572" s="48">
        <f>(AR572*Baseline!B$7 + AW572*Baseline!B$11 + BB572*Baseline!B$16 + BG572*Baseline!B$18)</f>
        <v>60253.317703008419</v>
      </c>
      <c r="DD572" s="48">
        <f>(AS572*Baseline!B$7 + AX572*Baseline!B$11 + BC572*Baseline!B$16 + BH572*Baseline!B$18)</f>
        <v>114492.74331793415</v>
      </c>
      <c r="DE572" s="48">
        <f>(AT572*Baseline!B$7 + AY572*Baseline!B$11 + BD572*Baseline!B$16 + BI572*Baseline!B$18)</f>
        <v>1259705.7251621662</v>
      </c>
      <c r="DF572" s="48">
        <f t="shared" si="16"/>
        <v>1478709.8507177676</v>
      </c>
      <c r="DG572" s="48"/>
      <c r="DH572" s="48">
        <f t="shared" si="50"/>
        <v>2.9930188476918484E-2</v>
      </c>
      <c r="DI572" s="48">
        <f t="shared" si="51"/>
        <v>4.0747221419916414E-2</v>
      </c>
      <c r="DJ572" s="48">
        <f t="shared" si="52"/>
        <v>7.7427456956724289E-2</v>
      </c>
      <c r="DK572" s="48">
        <f t="shared" si="53"/>
        <v>0.85189513314644072</v>
      </c>
      <c r="DL572" s="48">
        <f t="shared" si="17"/>
        <v>0.99999999999999989</v>
      </c>
      <c r="DM572" s="48"/>
      <c r="DN572" s="48">
        <f>DH572 / (Baseline!B$7/Baseline!B$17)</f>
        <v>3.1948507594961177</v>
      </c>
      <c r="DO572" s="48">
        <f>DI572 / (Baseline!B$11/Baseline!B$17)</f>
        <v>0.98365742776962861</v>
      </c>
      <c r="DP572" s="48">
        <f>DJ572 / (Baseline!B$16/Baseline!B$17)</f>
        <v>1.1964882009753215</v>
      </c>
      <c r="DQ572" s="48">
        <f>DK572 / (Baseline!B$18/Baseline!B$17)</f>
        <v>0.96314265516180797</v>
      </c>
      <c r="DR572" s="71"/>
      <c r="DS572" s="48">
        <f>(AU572*Baseline!B$34)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2.5296213845524742E-2</v>
      </c>
      <c r="DT572" s="48">
        <f>(AZ572*Baseline!B$34) + (Baseline!D$88*(1-Baseline!D$89)*Baseline!B$35) + (Baseline!D$88*Baseline!D$89*((1-Baseline!D$90)*Baseline!B$40 + Baseline!D$90*Baseline!B$41))</f>
        <v>1.0036949460669645E-2</v>
      </c>
      <c r="DU572" s="48">
        <f>(BE572*Baseline!B$34) + (Baseline!F$88*(1-Baseline!F$89)*Baseline!B$35) + (Baseline!F$88*Baseline!F$89*((1-Baseline!F$90)*Baseline!B$40 + Baseline!F$90*Baseline!B$41))</f>
        <v>1.2910294307649589E-2</v>
      </c>
      <c r="DV572" s="48">
        <f>(BJ572*Baseline!B$34) + (Baseline!H$88*(1-Baseline!H$89)*Baseline!B$35) + (Baseline!H$88*Baseline!H$89*((1-Baseline!H$90)*Baseline!B$40 + Baseline!H$90*Baseline!B$41))</f>
        <v>9.3050322929140675E-3</v>
      </c>
      <c r="DW572" s="48">
        <f>( DS572*Baseline!B$7 + DT572*Baseline!B$11 + DU572*Baseline!B$16 + DV572*Baseline!B$18 ) / Baseline!B$17</f>
        <v>9.7184655586917967E-3</v>
      </c>
    </row>
    <row r="573" spans="1:127">
      <c r="A573" s="7" t="s">
        <v>885</v>
      </c>
      <c r="B573" s="1">
        <f>MIN( MAX( NORMINV( MCrands!B573, (B$5+B$4)/2, (B$5-B$4)/3.29 ), 0 ), 1 )</f>
        <v>0.33836201787924558</v>
      </c>
      <c r="C573" s="1">
        <f>MAX( NORMINV( MCrands!C573, (C$5+C$4)/2, (C$5-C$4)/3.29 ), 0 )</f>
        <v>2.5274251849180556</v>
      </c>
      <c r="D573" s="40"/>
      <c r="E573" s="40">
        <f>Baseline!B$33 * (C573 * Baseline!B$66*Baseline!B$66/Baseline!B$73 + Baseline!B$52*Baseline!B$52/Baseline!B$74 + Baseline!B$53*Baseline!B$53/Baseline!B$75 + Baseline!B$54*Baseline!B$54/Baseline!B$76)</f>
        <v>2.1158106983712619E-5</v>
      </c>
      <c r="F573" s="40">
        <f>Baseline!B$33 * (C573 * Baseline!B$66*Baseline!B$57/Baseline!B$73 + Baseline!B$52*Baseline!B$67/Baseline!B$74 + Baseline!B$53*Baseline!B$55/Baseline!B$75 + Baseline!B$54*Baseline!B$56/Baseline!B$76)</f>
        <v>3.9434331806368051E-8</v>
      </c>
      <c r="G573" s="1">
        <f>Baseline!B$33 * (C573 * Baseline!B$66*Baseline!B$58/Baseline!B$73 + Baseline!B$52*Baseline!B$59/Baseline!B$74 + Baseline!B$53*Baseline!B$68/Baseline!B$75 + Baseline!B$54*Baseline!B$60/Baseline!B$76)</f>
        <v>1.0859710823263925E-7</v>
      </c>
      <c r="H573" s="40">
        <f>Baseline!B$33 * (C573 * Baseline!B$66*Baseline!B$61/Baseline!B$73 + Baseline!B$52*Baseline!B$62/Baseline!B$74 + Baseline!B$53*Baseline!B$63/Baseline!B$75 + Baseline!B$54*Baseline!B$69/Baseline!B$76)</f>
        <v>1.7491458214178015E-9</v>
      </c>
      <c r="I573" s="40">
        <f>Baseline!B$33 * (C573 * Baseline!B$57*Baseline!B$66/Baseline!B$73 + Baseline!B$67*Baseline!B$52/Baseline!B$74 + Baseline!B$55*Baseline!B$53/Baseline!B$75 + Baseline!B$56*Baseline!B$54/Baseline!B$76)</f>
        <v>3.9434331806368051E-8</v>
      </c>
      <c r="J573" s="1">
        <f>Baseline!B$33 * (C573 * Baseline!B$57*Baseline!B$57/Baseline!B$73 + Baseline!B$67*Baseline!B$67/Baseline!B$74 + Baseline!B$55*Baseline!B$55/Baseline!B$75 + Baseline!B$56*Baseline!B$56/Baseline!B$76)</f>
        <v>1.7949606233362123E-6</v>
      </c>
      <c r="K573" s="40">
        <f>Baseline!B$33 * (C573 * Baseline!B$57*Baseline!B$58/Baseline!B$73 + Baseline!B$67*Baseline!B$59/Baseline!B$74 + Baseline!B$55*Baseline!B$68/Baseline!B$75 + Baseline!B$56*Baseline!B$60/Baseline!B$76)</f>
        <v>1.3929288412088308E-8</v>
      </c>
      <c r="L573" s="1">
        <f>Baseline!B$33 * (C573 * Baseline!B$57*Baseline!B$61/Baseline!B$73 + Baseline!B$67*Baseline!B$62/Baseline!B$74 + Baseline!B$55*Baseline!B$63/Baseline!B$75 + Baseline!B$56*Baseline!B$69/Baseline!B$76)</f>
        <v>1.462942796046246E-8</v>
      </c>
      <c r="M573" s="40">
        <f>Baseline!B$33 * (C573 * Baseline!B$58*Baseline!B$66/Baseline!B$73 + Baseline!B$59*Baseline!B$52/Baseline!B$74 + Baseline!B$68*Baseline!B$53/Baseline!B$75 + Baseline!B$60*Baseline!B$54/Baseline!B$76)</f>
        <v>1.0859710823263925E-7</v>
      </c>
      <c r="N573" s="1">
        <f>Baseline!B$33 * (C573 * Baseline!B$58*Baseline!B$57/Baseline!B$73 + Baseline!B$59*Baseline!B$67/Baseline!B$74 + Baseline!B$68*Baseline!B$55/Baseline!B$75 + Baseline!B$60*Baseline!B$56/Baseline!B$76)</f>
        <v>1.3929288412088308E-8</v>
      </c>
      <c r="O573" s="1">
        <f>Baseline!B$33 * (C573 * Baseline!B$58*Baseline!B$58/Baseline!B$73 + Baseline!B$59*Baseline!B$59/Baseline!B$74 + Baseline!B$68*Baseline!B$68/Baseline!B$75 + Baseline!B$60*Baseline!B$60/Baseline!B$76)</f>
        <v>1.3250169857742113E-6</v>
      </c>
      <c r="P573" s="40">
        <f>Baseline!B$33 * (C573 * Baseline!B$58*Baseline!B$61/Baseline!B$73 + Baseline!B$59*Baseline!B$62/Baseline!B$74 + Baseline!B$68*Baseline!B$63/Baseline!B$75 + Baseline!B$60*Baseline!B$69/Baseline!B$76)</f>
        <v>1.6489930643387686E-9</v>
      </c>
      <c r="Q573" s="40">
        <f>Baseline!B$33 * (C573 * Baseline!B$61*Baseline!B$66/Baseline!B$73 + Baseline!B$62*Baseline!B$52/Baseline!B$74 + Baseline!B$63*Baseline!B$53/Baseline!B$75 + Baseline!B$69*Baseline!B$54/Baseline!B$76)</f>
        <v>1.7491458214178015E-9</v>
      </c>
      <c r="R573" s="40">
        <f>Baseline!B$33 * (C573 * Baseline!B$61*Baseline!B$57/Baseline!B$73 + Baseline!B$62*Baseline!B$67/Baseline!B$74 + Baseline!B$63*Baseline!B$55/Baseline!B$75 + Baseline!B$69*Baseline!B$56/Baseline!B$76)</f>
        <v>1.462942796046246E-8</v>
      </c>
      <c r="S573" s="40">
        <f>Baseline!B$33 * (C573 * Baseline!B$61*Baseline!B$58/Baseline!B$73 + Baseline!B$62*Baseline!B$59/Baseline!B$74 + Baseline!B$63*Baseline!B$68/Baseline!B$75 + Baseline!B$69*Baseline!B$60/Baseline!B$76)</f>
        <v>1.6489930643387686E-9</v>
      </c>
      <c r="T573" s="40">
        <f>Baseline!B$33 * (C573 * Baseline!B$61*Baseline!B$61/Baseline!B$73 + Baseline!B$62*Baseline!B$62/Baseline!B$74 + Baseline!B$63*Baseline!B$63/Baseline!B$75 + Baseline!B$69*Baseline!B$69/Baseline!B$76)</f>
        <v>9.8551805270196061E-8</v>
      </c>
      <c r="U573" s="40"/>
      <c r="V573" s="40">
        <f>E573 * ( Baseline!B$87 * Baseline!B$7 )</f>
        <v>0.21959999238395328</v>
      </c>
      <c r="W573" s="40">
        <f>F573 * ( Baseline!D$87 * Baseline!B$11 )</f>
        <v>7.2742917499541533E-4</v>
      </c>
      <c r="X573" s="40">
        <f>G573 * ( Baseline!F$87 * Baseline!B$16 )</f>
        <v>3.7720955684380623E-3</v>
      </c>
      <c r="Y573" s="40">
        <f>H573 * ( Baseline!H$87 * Baseline!B$18 )</f>
        <v>6.1512817509666367E-4</v>
      </c>
      <c r="Z573" s="48">
        <f t="shared" si="0"/>
        <v>0.22471464530248339</v>
      </c>
      <c r="AA573" s="40">
        <f>I573 * ( Baseline!B$87 * Baseline!B$7 )</f>
        <v>4.0928892981829398E-4</v>
      </c>
      <c r="AB573" s="1">
        <f>J573 * ( Baseline!D$87 * Baseline!B$11 )</f>
        <v>3.3110912891691636E-2</v>
      </c>
      <c r="AC573" s="1">
        <f>K573 * ( Baseline!F$87 * Baseline!B$16 )</f>
        <v>4.8383062814320952E-4</v>
      </c>
      <c r="AD573" s="1">
        <f>L573 * ( Baseline!F$87 * Baseline!B$16 )</f>
        <v>5.0814981426787833E-4</v>
      </c>
      <c r="AE573" s="48">
        <f t="shared" si="1"/>
        <v>3.4512182263921019E-2</v>
      </c>
      <c r="AF573" s="48">
        <f>M573 * ( Baseline!B$87 * Baseline!B$7 )</f>
        <v>1.1271293863465627E-3</v>
      </c>
      <c r="AG573" s="48">
        <f>N573 * ( Baseline!D$87 * Baseline!B$11 )</f>
        <v>2.5694795153704972E-4</v>
      </c>
      <c r="AH573" s="48">
        <f>O573 * ( Baseline!F$87 * Baseline!B$16 )</f>
        <v>4.6024160140959142E-2</v>
      </c>
      <c r="AI573" s="48">
        <f>P573 * ( Baseline!H$87 * Baseline!B$18 )</f>
        <v>5.7990710779708967E-4</v>
      </c>
      <c r="AJ573" s="48">
        <f t="shared" si="2"/>
        <v>4.7988144586639844E-2</v>
      </c>
      <c r="AK573" s="48">
        <f>Q573 * ( Baseline!B$87 * Baseline!B$7 )</f>
        <v>1.8154384480495363E-5</v>
      </c>
      <c r="AL573" s="48">
        <f>R573 * ( Baseline!D$87 * Baseline!B$11 )</f>
        <v>2.6986314270996642E-4</v>
      </c>
      <c r="AM573" s="48">
        <f>S573 * ( Baseline!F$87 * Baseline!B$16 )</f>
        <v>5.7277394689482879E-5</v>
      </c>
      <c r="AN573" s="48">
        <f>T573 * ( Baseline!H$87 * Baseline!B$18 )</f>
        <v>3.4658055026652507E-2</v>
      </c>
      <c r="AO573" s="48">
        <f t="shared" si="3"/>
        <v>3.500334994853245E-2</v>
      </c>
      <c r="AP573" s="48"/>
      <c r="AQ573" s="48">
        <f>V573 * ( (1-Baseline!B$88-Baseline!B$87) + (1-B573)*Baseline!B$88 )</f>
        <v>0.14876972861805846</v>
      </c>
      <c r="AR573" s="48">
        <f>W573 * ( (1-Baseline!B$88-Baseline!B$87) + (1-B573)*Baseline!B$88 )</f>
        <v>4.928025715215551E-4</v>
      </c>
      <c r="AS573" s="48">
        <f>X573 * ( (1-Baseline!B$88-Baseline!B$87) + (1-B573)*Baseline!B$88 )</f>
        <v>2.5554355806021323E-3</v>
      </c>
      <c r="AT573" s="48">
        <f>Y573 * ( (1-Baseline!B$88-Baseline!B$87) + (1-B573)*Baseline!B$88 )</f>
        <v>4.167233827333194E-4</v>
      </c>
      <c r="AU573" s="48">
        <f t="shared" si="4"/>
        <v>0.15223469015291549</v>
      </c>
      <c r="AV573" s="48">
        <f>AA573 * ( (1-Baseline!D$88-Baseline!D$87) + (1-B573)*Baseline!D$88 )</f>
        <v>3.4372584313091715E-4</v>
      </c>
      <c r="AW573" s="48">
        <f>AB573 * ( (1-Baseline!D$88-Baseline!D$87) + (1-B573)*Baseline!D$88 )</f>
        <v>2.7806949129026658E-2</v>
      </c>
      <c r="AX573" s="48">
        <f>AC573 * ( (1-Baseline!D$88-Baseline!D$87) + (1-B573)*Baseline!D$88 )</f>
        <v>4.0632687198482987E-4</v>
      </c>
      <c r="AY573" s="48">
        <f>AD573 * ( (1-Baseline!D$88-Baseline!D$87) + (1-B573)*Baseline!D$88 )</f>
        <v>4.2675042157526362E-4</v>
      </c>
      <c r="AZ573" s="48">
        <f t="shared" si="5"/>
        <v>2.8983752265717672E-2</v>
      </c>
      <c r="BA573" s="48">
        <f>AF573 * ( (1-Baseline!F$88-Baseline!F$87) + (1-Baseline!B$36)*Baseline!F$88 )</f>
        <v>8.1111837455534973E-4</v>
      </c>
      <c r="BB573" s="48">
        <f>AG573 * ( (1-Baseline!F$88-Baseline!F$87) + (1-Baseline!B$36)*Baseline!F$88 )</f>
        <v>1.8490796826051018E-4</v>
      </c>
      <c r="BC573" s="48">
        <f>AH573 * ( (1-Baseline!F$88-Baseline!F$87) + (1-Baseline!B$36)*Baseline!F$88 )</f>
        <v>3.312045841055871E-2</v>
      </c>
      <c r="BD573" s="48">
        <f>AI573 * ( (1-Baseline!F$88-Baseline!F$87) + (1-Baseline!B$36)*Baseline!F$88 )</f>
        <v>4.1731971179823524E-4</v>
      </c>
      <c r="BE573" s="48">
        <f t="shared" si="6"/>
        <v>3.4533804465172811E-2</v>
      </c>
      <c r="BF573" s="48">
        <f>AK573 * ( (1-Baseline!H$88-Baseline!H$87) + (1-Baseline!B$36)*Baseline!H$88 )</f>
        <v>1.4384081911586085E-5</v>
      </c>
      <c r="BG573" s="48">
        <f>AL573 * ( (1-Baseline!H$88-Baseline!H$87) + (1-Baseline!B$36)*Baseline!H$88 )</f>
        <v>2.1381796523196056E-4</v>
      </c>
      <c r="BH573" s="48">
        <f>AM573 * ( (1-Baseline!H$88-Baseline!H$87) + (1-Baseline!B$36)*Baseline!H$88 )</f>
        <v>4.5382025360371071E-5</v>
      </c>
      <c r="BI573" s="48">
        <f>AN573 * ( (1-Baseline!H$88-Baseline!H$87) + (1-Baseline!B$36)*Baseline!H$88 )</f>
        <v>2.7460270158717312E-2</v>
      </c>
      <c r="BJ573" s="48">
        <f t="shared" si="7"/>
        <v>2.7733854231221228E-2</v>
      </c>
      <c r="BK573" s="48"/>
      <c r="BL573" s="48">
        <f t="shared" si="18"/>
        <v>0.97723934320504391</v>
      </c>
      <c r="BM573" s="48">
        <f t="shared" si="19"/>
        <v>3.2371240157322147E-3</v>
      </c>
      <c r="BN573" s="48">
        <f t="shared" si="20"/>
        <v>1.6786158122273374E-2</v>
      </c>
      <c r="BO573" s="48">
        <f t="shared" si="21"/>
        <v>2.737374656950611E-3</v>
      </c>
      <c r="BP573" s="48">
        <f t="shared" si="8"/>
        <v>1</v>
      </c>
      <c r="BQ573" s="48">
        <f t="shared" si="22"/>
        <v>1.1859259628625801E-2</v>
      </c>
      <c r="BR573" s="48">
        <f t="shared" si="23"/>
        <v>0.95939783345157315</v>
      </c>
      <c r="BS573" s="48">
        <f t="shared" si="24"/>
        <v>1.4019125897147492E-2</v>
      </c>
      <c r="BT573" s="48">
        <f t="shared" si="25"/>
        <v>1.472378102265348E-2</v>
      </c>
      <c r="BU573" s="48">
        <f t="shared" si="9"/>
        <v>0.99999999999999989</v>
      </c>
      <c r="BV573" s="48">
        <f t="shared" si="26"/>
        <v>2.3487663381350266E-2</v>
      </c>
      <c r="BW573" s="48">
        <f t="shared" si="27"/>
        <v>5.3544047962334725E-3</v>
      </c>
      <c r="BX573" s="48">
        <f t="shared" si="28"/>
        <v>0.95907354904845632</v>
      </c>
      <c r="BY573" s="48">
        <f t="shared" si="29"/>
        <v>1.2084382773959944E-2</v>
      </c>
      <c r="BZ573" s="48">
        <f t="shared" si="10"/>
        <v>1</v>
      </c>
      <c r="CA573" s="48">
        <f t="shared" si="30"/>
        <v>5.1864705827267554E-4</v>
      </c>
      <c r="CB573" s="48">
        <f t="shared" si="31"/>
        <v>7.7096375948805633E-3</v>
      </c>
      <c r="CC573" s="48">
        <f t="shared" si="32"/>
        <v>1.6363403723843948E-3</v>
      </c>
      <c r="CD573" s="48">
        <f t="shared" si="33"/>
        <v>0.99013537497446236</v>
      </c>
      <c r="CE573" s="48">
        <f t="shared" si="11"/>
        <v>1</v>
      </c>
      <c r="CF573" s="48"/>
      <c r="CG573" s="48">
        <f t="shared" si="34"/>
        <v>0.97723934320504391</v>
      </c>
      <c r="CH573" s="48">
        <f t="shared" si="35"/>
        <v>3.2371240157322147E-3</v>
      </c>
      <c r="CI573" s="48">
        <f t="shared" si="36"/>
        <v>1.6786158122273374E-2</v>
      </c>
      <c r="CJ573" s="48">
        <f t="shared" si="37"/>
        <v>2.737374656950611E-3</v>
      </c>
      <c r="CK573" s="48">
        <f t="shared" si="12"/>
        <v>1</v>
      </c>
      <c r="CL573" s="48">
        <f t="shared" si="38"/>
        <v>1.1859259628625801E-2</v>
      </c>
      <c r="CM573" s="48">
        <f t="shared" si="39"/>
        <v>0.95939783345157315</v>
      </c>
      <c r="CN573" s="48">
        <f t="shared" si="40"/>
        <v>1.4019125897147492E-2</v>
      </c>
      <c r="CO573" s="48">
        <f t="shared" si="41"/>
        <v>1.472378102265348E-2</v>
      </c>
      <c r="CP573" s="48">
        <f t="shared" si="13"/>
        <v>0.99999999999999989</v>
      </c>
      <c r="CQ573" s="48">
        <f t="shared" si="42"/>
        <v>2.3487663381350266E-2</v>
      </c>
      <c r="CR573" s="48">
        <f t="shared" si="43"/>
        <v>5.3544047962334725E-3</v>
      </c>
      <c r="CS573" s="48">
        <f t="shared" si="44"/>
        <v>0.95907354904845632</v>
      </c>
      <c r="CT573" s="48">
        <f t="shared" si="45"/>
        <v>1.2084382773959944E-2</v>
      </c>
      <c r="CU573" s="48">
        <f t="shared" si="14"/>
        <v>1</v>
      </c>
      <c r="CV573" s="48">
        <f t="shared" si="46"/>
        <v>5.1864705827267554E-4</v>
      </c>
      <c r="CW573" s="48">
        <f t="shared" si="47"/>
        <v>7.7096375948805633E-3</v>
      </c>
      <c r="CX573" s="48">
        <f t="shared" si="48"/>
        <v>1.6363403723843948E-3</v>
      </c>
      <c r="CY573" s="48">
        <f t="shared" si="49"/>
        <v>0.99013537497446236</v>
      </c>
      <c r="CZ573" s="48">
        <f t="shared" si="15"/>
        <v>1</v>
      </c>
      <c r="DA573" s="48"/>
      <c r="DB573" s="48">
        <f>(AQ573*Baseline!B$7 + AV573*Baseline!B$11 + BA573*Baseline!B$16 + BF573*Baseline!B$18)</f>
        <v>76266.516526942083</v>
      </c>
      <c r="DC573" s="48">
        <f>(AR573*Baseline!B$7 + AW573*Baseline!B$11 + BB573*Baseline!B$16 + BG573*Baseline!B$18)</f>
        <v>70282.889159256374</v>
      </c>
      <c r="DD573" s="48">
        <f>(AS573*Baseline!B$7 + AX573*Baseline!B$11 + BC573*Baseline!B$16 + BH573*Baseline!B$18)</f>
        <v>115148.68471066836</v>
      </c>
      <c r="DE573" s="48">
        <f>(AT573*Baseline!B$7 + AY573*Baseline!B$11 + BD573*Baseline!B$16 + BI573*Baseline!B$18)</f>
        <v>1259943.5786376011</v>
      </c>
      <c r="DF573" s="48">
        <f t="shared" si="16"/>
        <v>1521641.669034468</v>
      </c>
      <c r="DG573" s="48"/>
      <c r="DH573" s="48">
        <f t="shared" si="50"/>
        <v>5.0121206640809012E-2</v>
      </c>
      <c r="DI573" s="48">
        <f t="shared" si="51"/>
        <v>4.6188856804804244E-2</v>
      </c>
      <c r="DJ573" s="48">
        <f t="shared" si="52"/>
        <v>7.5673982287652528E-2</v>
      </c>
      <c r="DK573" s="48">
        <f t="shared" si="53"/>
        <v>0.82801595426673413</v>
      </c>
      <c r="DL573" s="48">
        <f t="shared" si="17"/>
        <v>0.99999999999999989</v>
      </c>
      <c r="DM573" s="48"/>
      <c r="DN573" s="48">
        <f>DH573 / (Baseline!B$7/Baseline!B$17)</f>
        <v>5.3501091457121683</v>
      </c>
      <c r="DO573" s="48">
        <f>DI573 / (Baseline!B$11/Baseline!B$17)</f>
        <v>1.1150211104707677</v>
      </c>
      <c r="DP573" s="48">
        <f>DJ573 / (Baseline!B$16/Baseline!B$17)</f>
        <v>1.1693917182195197</v>
      </c>
      <c r="DQ573" s="48">
        <f>DK573 / (Baseline!B$18/Baseline!B$17)</f>
        <v>0.93614513533288457</v>
      </c>
      <c r="DR573" s="71"/>
      <c r="DS573" s="48">
        <f>(AU573*Baseline!B$34)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3.5364734772937327E-2</v>
      </c>
      <c r="DT573" s="48">
        <f>(AZ573*Baseline!B$34) + (Baseline!D$88*(1-Baseline!D$89)*Baseline!B$35) + (Baseline!D$88*Baseline!D$89*((1-Baseline!D$90)*Baseline!B$40 + Baseline!D$90*Baseline!B$41))</f>
        <v>1.0761130839857653E-2</v>
      </c>
      <c r="DU573" s="48">
        <f>(BE573*Baseline!B$34) + (Baseline!F$88*(1-Baseline!F$89)*Baseline!B$35) + (Baseline!F$88*Baseline!F$89*((1-Baseline!F$90)*Baseline!B$40 + Baseline!F$90*Baseline!B$41))</f>
        <v>1.2910710669775925E-2</v>
      </c>
      <c r="DV573" s="48">
        <f>(BJ573*Baseline!B$34) + (Baseline!H$88*(1-Baseline!H$89)*Baseline!B$35) + (Baseline!H$88*Baseline!H$89*((1-Baseline!H$90)*Baseline!B$40 + Baseline!H$90*Baseline!B$41))</f>
        <v>9.3050781346831861E-3</v>
      </c>
      <c r="DW573" s="48">
        <f>( DS573*Baseline!B$7 + DT573*Baseline!B$11 + DU573*Baseline!B$16 + DV573*Baseline!B$18 ) / Baseline!B$17</f>
        <v>9.8428561920460653E-3</v>
      </c>
    </row>
    <row r="574" spans="1:127">
      <c r="A574" s="7" t="s">
        <v>886</v>
      </c>
      <c r="B574" s="1">
        <f>MIN( MAX( NORMINV( MCrands!B574, (B$5+B$4)/2, (B$5-B$4)/3.29 ), 0 ), 1 )</f>
        <v>0.72323039054244176</v>
      </c>
      <c r="C574" s="1">
        <f>MAX( NORMINV( MCrands!C574, (C$5+C$4)/2, (C$5-C$4)/3.29 ), 0 )</f>
        <v>2.4276757088953147</v>
      </c>
      <c r="D574" s="40"/>
      <c r="E574" s="40">
        <f>Baseline!B$33 * (C574 * Baseline!B$66*Baseline!B$66/Baseline!B$73 + Baseline!B$52*Baseline!B$52/Baseline!B$74 + Baseline!B$53*Baseline!B$53/Baseline!B$75 + Baseline!B$54*Baseline!B$54/Baseline!B$76)</f>
        <v>2.0323399105873114E-5</v>
      </c>
      <c r="F574" s="40">
        <f>Baseline!B$33 * (C574 * Baseline!B$66*Baseline!B$57/Baseline!B$73 + Baseline!B$52*Baseline!B$67/Baseline!B$74 + Baseline!B$53*Baseline!B$55/Baseline!B$75 + Baseline!B$54*Baseline!B$56/Baseline!B$76)</f>
        <v>3.9322702534841536E-8</v>
      </c>
      <c r="G574" s="1">
        <f>Baseline!B$33 * (C574 * Baseline!B$66*Baseline!B$58/Baseline!B$73 + Baseline!B$52*Baseline!B$59/Baseline!B$74 + Baseline!B$53*Baseline!B$68/Baseline!B$75 + Baseline!B$54*Baseline!B$60/Baseline!B$76)</f>
        <v>1.0832268627346992E-7</v>
      </c>
      <c r="H574" s="40">
        <f>Baseline!B$33 * (C574 * Baseline!B$66*Baseline!B$61/Baseline!B$73 + Baseline!B$52*Baseline!B$62/Baseline!B$74 + Baseline!B$53*Baseline!B$63/Baseline!B$75 + Baseline!B$54*Baseline!B$69/Baseline!B$76)</f>
        <v>1.7217036255008672E-9</v>
      </c>
      <c r="I574" s="40">
        <f>Baseline!B$33 * (C574 * Baseline!B$57*Baseline!B$66/Baseline!B$73 + Baseline!B$67*Baseline!B$52/Baseline!B$74 + Baseline!B$55*Baseline!B$53/Baseline!B$75 + Baseline!B$56*Baseline!B$54/Baseline!B$76)</f>
        <v>3.9322702534841536E-8</v>
      </c>
      <c r="J574" s="1">
        <f>Baseline!B$33 * (C574 * Baseline!B$57*Baseline!B$57/Baseline!B$73 + Baseline!B$67*Baseline!B$67/Baseline!B$74 + Baseline!B$55*Baseline!B$55/Baseline!B$75 + Baseline!B$56*Baseline!B$56/Baseline!B$76)</f>
        <v>1.7949606084075237E-6</v>
      </c>
      <c r="K574" s="40">
        <f>Baseline!B$33 * (C574 * Baseline!B$57*Baseline!B$58/Baseline!B$73 + Baseline!B$67*Baseline!B$59/Baseline!B$74 + Baseline!B$55*Baseline!B$68/Baseline!B$75 + Baseline!B$56*Baseline!B$60/Baseline!B$76)</f>
        <v>1.3929251712394669E-8</v>
      </c>
      <c r="L574" s="1">
        <f>Baseline!B$33 * (C574 * Baseline!B$57*Baseline!B$61/Baseline!B$73 + Baseline!B$67*Baseline!B$62/Baseline!B$74 + Baseline!B$55*Baseline!B$63/Baseline!B$75 + Baseline!B$56*Baseline!B$69/Baseline!B$76)</f>
        <v>1.4629424290493097E-8</v>
      </c>
      <c r="M574" s="40">
        <f>Baseline!B$33 * (C574 * Baseline!B$58*Baseline!B$66/Baseline!B$73 + Baseline!B$59*Baseline!B$52/Baseline!B$74 + Baseline!B$68*Baseline!B$53/Baseline!B$75 + Baseline!B$60*Baseline!B$54/Baseline!B$76)</f>
        <v>1.0832268627346992E-7</v>
      </c>
      <c r="N574" s="1">
        <f>Baseline!B$33 * (C574 * Baseline!B$58*Baseline!B$57/Baseline!B$73 + Baseline!B$59*Baseline!B$67/Baseline!B$74 + Baseline!B$68*Baseline!B$55/Baseline!B$75 + Baseline!B$60*Baseline!B$56/Baseline!B$76)</f>
        <v>1.3929251712394669E-8</v>
      </c>
      <c r="O574" s="1">
        <f>Baseline!B$33 * (C574 * Baseline!B$58*Baseline!B$58/Baseline!B$73 + Baseline!B$59*Baseline!B$59/Baseline!B$74 + Baseline!B$68*Baseline!B$68/Baseline!B$75 + Baseline!B$60*Baseline!B$60/Baseline!B$76)</f>
        <v>1.3250168955541311E-6</v>
      </c>
      <c r="P574" s="40">
        <f>Baseline!B$33 * (C574 * Baseline!B$58*Baseline!B$61/Baseline!B$73 + Baseline!B$59*Baseline!B$62/Baseline!B$74 + Baseline!B$68*Baseline!B$63/Baseline!B$75 + Baseline!B$60*Baseline!B$69/Baseline!B$76)</f>
        <v>1.6489840423307495E-9</v>
      </c>
      <c r="Q574" s="40">
        <f>Baseline!B$33 * (C574 * Baseline!B$61*Baseline!B$66/Baseline!B$73 + Baseline!B$62*Baseline!B$52/Baseline!B$74 + Baseline!B$63*Baseline!B$53/Baseline!B$75 + Baseline!B$69*Baseline!B$54/Baseline!B$76)</f>
        <v>1.7217036255008672E-9</v>
      </c>
      <c r="R574" s="40">
        <f>Baseline!B$33 * (C574 * Baseline!B$61*Baseline!B$57/Baseline!B$73 + Baseline!B$62*Baseline!B$67/Baseline!B$74 + Baseline!B$63*Baseline!B$55/Baseline!B$75 + Baseline!B$69*Baseline!B$56/Baseline!B$76)</f>
        <v>1.4629424290493097E-8</v>
      </c>
      <c r="S574" s="40">
        <f>Baseline!B$33 * (C574 * Baseline!B$61*Baseline!B$58/Baseline!B$73 + Baseline!B$62*Baseline!B$59/Baseline!B$74 + Baseline!B$63*Baseline!B$68/Baseline!B$75 + Baseline!B$69*Baseline!B$60/Baseline!B$76)</f>
        <v>1.6489840423307495E-9</v>
      </c>
      <c r="T574" s="40">
        <f>Baseline!B$33 * (C574 * Baseline!B$61*Baseline!B$61/Baseline!B$73 + Baseline!B$62*Baseline!B$62/Baseline!B$74 + Baseline!B$63*Baseline!B$63/Baseline!B$75 + Baseline!B$69*Baseline!B$69/Baseline!B$76)</f>
        <v>9.8551804367995262E-8</v>
      </c>
      <c r="U574" s="40"/>
      <c r="V574" s="40">
        <f>E574 * ( Baseline!B$87 * Baseline!B$7 )</f>
        <v>0.21093655931985705</v>
      </c>
      <c r="W574" s="40">
        <f>F574 * ( Baseline!D$87 * Baseline!B$11 )</f>
        <v>7.2536999495679839E-4</v>
      </c>
      <c r="X574" s="40">
        <f>G574 * ( Baseline!F$87 * Baseline!B$16 )</f>
        <v>3.7625635848253197E-3</v>
      </c>
      <c r="Y574" s="40">
        <f>H574 * ( Baseline!H$87 * Baseline!B$18 )</f>
        <v>6.0547748291975517E-4</v>
      </c>
      <c r="Z574" s="48">
        <f t="shared" si="0"/>
        <v>0.21602997038255892</v>
      </c>
      <c r="AA574" s="40">
        <f>I574 * ( Baseline!B$87 * Baseline!B$7 )</f>
        <v>4.0813032960912031E-4</v>
      </c>
      <c r="AB574" s="1">
        <f>J574 * ( Baseline!D$87 * Baseline!B$11 )</f>
        <v>3.311091261630815E-2</v>
      </c>
      <c r="AC574" s="1">
        <f>K574 * ( Baseline!F$87 * Baseline!B$16 )</f>
        <v>4.8382935338779479E-4</v>
      </c>
      <c r="AD574" s="1">
        <f>L574 * ( Baseline!F$87 * Baseline!B$16 )</f>
        <v>5.0814968679233693E-4</v>
      </c>
      <c r="AE574" s="48">
        <f t="shared" si="1"/>
        <v>3.4511021986097401E-2</v>
      </c>
      <c r="AF574" s="48">
        <f>M574 * ( Baseline!B$87 * Baseline!B$7 )</f>
        <v>1.1242811608323442E-3</v>
      </c>
      <c r="AG574" s="48">
        <f>N574 * ( Baseline!D$87 * Baseline!B$11 )</f>
        <v>2.5694727455263935E-4</v>
      </c>
      <c r="AH574" s="48">
        <f>O574 * ( Baseline!F$87 * Baseline!B$16 )</f>
        <v>4.6024157007185415E-2</v>
      </c>
      <c r="AI574" s="48">
        <f>P574 * ( Baseline!H$87 * Baseline!B$18 )</f>
        <v>5.7990393499625142E-4</v>
      </c>
      <c r="AJ574" s="48">
        <f t="shared" si="2"/>
        <v>4.7985289377566652E-2</v>
      </c>
      <c r="AK574" s="48">
        <f>Q574 * ( Baseline!B$87 * Baseline!B$7 )</f>
        <v>1.7869561929073502E-5</v>
      </c>
      <c r="AL574" s="48">
        <f>R574 * ( Baseline!D$87 * Baseline!B$11 )</f>
        <v>2.6986307501152538E-4</v>
      </c>
      <c r="AM574" s="48">
        <f>S574 * ( Baseline!F$87 * Baseline!B$16 )</f>
        <v>5.7277081312110122E-5</v>
      </c>
      <c r="AN574" s="48">
        <f>T574 * ( Baseline!H$87 * Baseline!B$18 )</f>
        <v>3.4658054709372423E-2</v>
      </c>
      <c r="AO574" s="48">
        <f t="shared" si="3"/>
        <v>3.500306442762513E-2</v>
      </c>
      <c r="AP574" s="48"/>
      <c r="AQ574" s="48">
        <f>V574 * ( (1-Baseline!B$88-Baseline!B$87) + (1-B574)*Baseline!B$88 )</f>
        <v>7.0647917093256671E-2</v>
      </c>
      <c r="AR574" s="48">
        <f>W574 * ( (1-Baseline!B$88-Baseline!B$87) + (1-B574)*Baseline!B$88 )</f>
        <v>2.4294451104578979E-4</v>
      </c>
      <c r="AS574" s="48">
        <f>X574 * ( (1-Baseline!B$88-Baseline!B$87) + (1-B574)*Baseline!B$88 )</f>
        <v>1.2601764296144107E-3</v>
      </c>
      <c r="AT574" s="48">
        <f>Y574 * ( (1-Baseline!B$88-Baseline!B$87) + (1-B574)*Baseline!B$88 )</f>
        <v>2.027895171566013E-4</v>
      </c>
      <c r="AU574" s="48">
        <f t="shared" si="4"/>
        <v>7.2353827551073474E-2</v>
      </c>
      <c r="AV574" s="48">
        <f>AA574 * ( (1-Baseline!D$88-Baseline!D$87) + (1-B574)*Baseline!D$88 )</f>
        <v>2.7238258432736649E-4</v>
      </c>
      <c r="AW574" s="48">
        <f>AB574 * ( (1-Baseline!D$88-Baseline!D$87) + (1-B574)*Baseline!D$88 )</f>
        <v>2.2097931208653988E-2</v>
      </c>
      <c r="AX574" s="48">
        <f>AC574 * ( (1-Baseline!D$88-Baseline!D$87) + (1-B574)*Baseline!D$88 )</f>
        <v>3.2290344551315906E-4</v>
      </c>
      <c r="AY574" s="48">
        <f>AD574 * ( (1-Baseline!D$88-Baseline!D$87) + (1-B574)*Baseline!D$88 )</f>
        <v>3.3913462164451104E-4</v>
      </c>
      <c r="AZ574" s="48">
        <f t="shared" si="5"/>
        <v>2.3032351860139025E-2</v>
      </c>
      <c r="BA574" s="48">
        <f>AF574 * ( (1-Baseline!F$88-Baseline!F$87) + (1-Baseline!B$36)*Baseline!F$88 )</f>
        <v>8.0906870033210158E-4</v>
      </c>
      <c r="BB574" s="48">
        <f>AG574 * ( (1-Baseline!F$88-Baseline!F$87) + (1-Baseline!B$36)*Baseline!F$88 )</f>
        <v>1.8490748108086497E-4</v>
      </c>
      <c r="BC574" s="48">
        <f>AH574 * ( (1-Baseline!F$88-Baseline!F$87) + (1-Baseline!B$36)*Baseline!F$88 )</f>
        <v>3.3120456155394856E-2</v>
      </c>
      <c r="BD574" s="48">
        <f>AI574 * ( (1-Baseline!F$88-Baseline!F$87) + (1-Baseline!B$36)*Baseline!F$88 )</f>
        <v>4.1731742854922242E-4</v>
      </c>
      <c r="BE574" s="48">
        <f t="shared" si="6"/>
        <v>3.4531749765357049E-2</v>
      </c>
      <c r="BF574" s="48">
        <f>AK574 * ( (1-Baseline!H$88-Baseline!H$87) + (1-Baseline!B$36)*Baseline!H$88 )</f>
        <v>1.4158411307643515E-5</v>
      </c>
      <c r="BG574" s="48">
        <f>AL574 * ( (1-Baseline!H$88-Baseline!H$87) + (1-Baseline!B$36)*Baseline!H$88 )</f>
        <v>2.1381791159313175E-4</v>
      </c>
      <c r="BH574" s="48">
        <f>AM574 * ( (1-Baseline!H$88-Baseline!H$87) + (1-Baseline!B$36)*Baseline!H$88 )</f>
        <v>4.5381777065211085E-5</v>
      </c>
      <c r="BI574" s="48">
        <f>AN574 * ( (1-Baseline!H$88-Baseline!H$87) + (1-Baseline!B$36)*Baseline!H$88 )</f>
        <v>2.7460269907329953E-2</v>
      </c>
      <c r="BJ574" s="48">
        <f t="shared" si="7"/>
        <v>2.7733628007295938E-2</v>
      </c>
      <c r="BK574" s="48"/>
      <c r="BL574" s="48">
        <f t="shared" si="18"/>
        <v>0.97642266462527327</v>
      </c>
      <c r="BM574" s="48">
        <f t="shared" si="19"/>
        <v>3.3577285303158142E-3</v>
      </c>
      <c r="BN574" s="48">
        <f t="shared" si="20"/>
        <v>1.7416859235606732E-2</v>
      </c>
      <c r="BO574" s="48">
        <f t="shared" si="21"/>
        <v>2.8027476088041815E-3</v>
      </c>
      <c r="BP574" s="48">
        <f t="shared" si="8"/>
        <v>1</v>
      </c>
      <c r="BQ574" s="48">
        <f t="shared" si="22"/>
        <v>1.1826086453583833E-2</v>
      </c>
      <c r="BR574" s="48">
        <f t="shared" si="23"/>
        <v>0.95943008090710036</v>
      </c>
      <c r="BS574" s="48">
        <f t="shared" si="24"/>
        <v>1.401956028954179E-2</v>
      </c>
      <c r="BT574" s="48">
        <f t="shared" si="25"/>
        <v>1.472427234977401E-2</v>
      </c>
      <c r="BU574" s="48">
        <f t="shared" si="9"/>
        <v>1</v>
      </c>
      <c r="BV574" s="48">
        <f t="shared" si="26"/>
        <v>2.3429704716086405E-2</v>
      </c>
      <c r="BW574" s="48">
        <f t="shared" si="27"/>
        <v>5.354709284565936E-3</v>
      </c>
      <c r="BX574" s="48">
        <f t="shared" si="28"/>
        <v>0.95913055030365046</v>
      </c>
      <c r="BY574" s="48">
        <f t="shared" si="29"/>
        <v>1.2085035695697174E-2</v>
      </c>
      <c r="BZ574" s="48">
        <f t="shared" si="10"/>
        <v>1</v>
      </c>
      <c r="CA574" s="48">
        <f t="shared" si="30"/>
        <v>5.1051421414893263E-4</v>
      </c>
      <c r="CB574" s="48">
        <f t="shared" si="31"/>
        <v>7.7096985485231957E-3</v>
      </c>
      <c r="CC574" s="48">
        <f t="shared" si="32"/>
        <v>1.6363447672000364E-3</v>
      </c>
      <c r="CD574" s="48">
        <f t="shared" si="33"/>
        <v>0.99014344247012787</v>
      </c>
      <c r="CE574" s="48">
        <f t="shared" si="11"/>
        <v>1</v>
      </c>
      <c r="CF574" s="48"/>
      <c r="CG574" s="48">
        <f t="shared" si="34"/>
        <v>0.97642266462527327</v>
      </c>
      <c r="CH574" s="48">
        <f t="shared" si="35"/>
        <v>3.3577285303158142E-3</v>
      </c>
      <c r="CI574" s="48">
        <f t="shared" si="36"/>
        <v>1.7416859235606732E-2</v>
      </c>
      <c r="CJ574" s="48">
        <f t="shared" si="37"/>
        <v>2.8027476088041815E-3</v>
      </c>
      <c r="CK574" s="48">
        <f t="shared" si="12"/>
        <v>1</v>
      </c>
      <c r="CL574" s="48">
        <f t="shared" si="38"/>
        <v>1.1826086453583833E-2</v>
      </c>
      <c r="CM574" s="48">
        <f t="shared" si="39"/>
        <v>0.95943008090710036</v>
      </c>
      <c r="CN574" s="48">
        <f t="shared" si="40"/>
        <v>1.401956028954179E-2</v>
      </c>
      <c r="CO574" s="48">
        <f t="shared" si="41"/>
        <v>1.472427234977401E-2</v>
      </c>
      <c r="CP574" s="48">
        <f t="shared" si="13"/>
        <v>1</v>
      </c>
      <c r="CQ574" s="48">
        <f t="shared" si="42"/>
        <v>2.3429704716086405E-2</v>
      </c>
      <c r="CR574" s="48">
        <f t="shared" si="43"/>
        <v>5.354709284565936E-3</v>
      </c>
      <c r="CS574" s="48">
        <f t="shared" si="44"/>
        <v>0.95913055030365046</v>
      </c>
      <c r="CT574" s="48">
        <f t="shared" si="45"/>
        <v>1.2085035695697174E-2</v>
      </c>
      <c r="CU574" s="48">
        <f t="shared" si="14"/>
        <v>1</v>
      </c>
      <c r="CV574" s="48">
        <f t="shared" si="46"/>
        <v>5.1051421414893263E-4</v>
      </c>
      <c r="CW574" s="48">
        <f t="shared" si="47"/>
        <v>7.7096985485231957E-3</v>
      </c>
      <c r="CX574" s="48">
        <f t="shared" si="48"/>
        <v>1.6363447672000364E-3</v>
      </c>
      <c r="CY574" s="48">
        <f t="shared" si="49"/>
        <v>0.99014344247012787</v>
      </c>
      <c r="CZ574" s="48">
        <f t="shared" si="15"/>
        <v>1</v>
      </c>
      <c r="DA574" s="48"/>
      <c r="DB574" s="48">
        <f>(AQ574*Baseline!B$7 + AV574*Baseline!B$11 + BA574*Baseline!B$16 + BF574*Baseline!B$18)</f>
        <v>38207.238027185296</v>
      </c>
      <c r="DC574" s="48">
        <f>(AR574*Baseline!B$7 + AW574*Baseline!B$11 + BB574*Baseline!B$16 + BG574*Baseline!B$18)</f>
        <v>57918.406694408623</v>
      </c>
      <c r="DD574" s="48">
        <f>(AS574*Baseline!B$7 + AX574*Baseline!B$11 + BC574*Baseline!B$16 + BH574*Baseline!B$18)</f>
        <v>114341.55905464041</v>
      </c>
      <c r="DE574" s="48">
        <f>(AT574*Baseline!B$7 + AY574*Baseline!B$11 + BD574*Baseline!B$16 + BI574*Baseline!B$18)</f>
        <v>1259651.9047380416</v>
      </c>
      <c r="DF574" s="48">
        <f t="shared" si="16"/>
        <v>1470119.1085142759</v>
      </c>
      <c r="DG574" s="48"/>
      <c r="DH574" s="48">
        <f t="shared" si="50"/>
        <v>2.5989212578699215E-2</v>
      </c>
      <c r="DI574" s="48">
        <f t="shared" si="51"/>
        <v>3.9397084466810194E-2</v>
      </c>
      <c r="DJ574" s="48">
        <f t="shared" si="52"/>
        <v>7.7777071525990629E-2</v>
      </c>
      <c r="DK574" s="48">
        <f t="shared" si="53"/>
        <v>0.85683663142849997</v>
      </c>
      <c r="DL574" s="48">
        <f t="shared" si="17"/>
        <v>1</v>
      </c>
      <c r="DM574" s="48"/>
      <c r="DN574" s="48">
        <f>DH574 / (Baseline!B$7/Baseline!B$17)</f>
        <v>2.7741775034191805</v>
      </c>
      <c r="DO574" s="48">
        <f>DI574 / (Baseline!B$11/Baseline!B$17)</f>
        <v>0.95106447551055617</v>
      </c>
      <c r="DP574" s="48">
        <f>DJ574 / (Baseline!B$16/Baseline!B$17)</f>
        <v>1.2018908026292807</v>
      </c>
      <c r="DQ574" s="48">
        <f>DK574 / (Baseline!B$18/Baseline!B$17)</f>
        <v>0.96872945521580234</v>
      </c>
      <c r="DR574" s="71"/>
      <c r="DS574" s="48">
        <f>(AU574*Baseline!B$34)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2.3382605382661018E-2</v>
      </c>
      <c r="DT574" s="48">
        <f>(AZ574*Baseline!B$34) + (Baseline!D$88*(1-Baseline!D$89)*Baseline!B$35) + (Baseline!D$88*Baseline!D$89*((1-Baseline!D$90)*Baseline!B$40 + Baseline!D$90*Baseline!B$41))</f>
        <v>9.8684207790208575E-3</v>
      </c>
      <c r="DU574" s="48">
        <f>(BE574*Baseline!B$34) + (Baseline!F$88*(1-Baseline!F$89)*Baseline!B$35) + (Baseline!F$88*Baseline!F$89*((1-Baseline!F$90)*Baseline!B$40 + Baseline!F$90*Baseline!B$41))</f>
        <v>1.291040246480356E-2</v>
      </c>
      <c r="DV574" s="48">
        <f>(BJ574*Baseline!B$34) + (Baseline!H$88*(1-Baseline!H$89)*Baseline!B$35) + (Baseline!H$88*Baseline!H$89*((1-Baseline!H$90)*Baseline!B$40 + Baseline!H$90*Baseline!B$41))</f>
        <v>9.3050442010943913E-3</v>
      </c>
      <c r="DW574" s="48">
        <f>( DS574*Baseline!B$7 + DT574*Baseline!B$11 + DU574*Baseline!B$16 + DV574*Baseline!B$18 ) / Baseline!B$17</f>
        <v>9.6935747456404452E-3</v>
      </c>
    </row>
    <row r="575" spans="1:127">
      <c r="A575" s="7" t="s">
        <v>887</v>
      </c>
      <c r="B575" s="1">
        <f>MIN( MAX( NORMINV( MCrands!B575, (B$5+B$4)/2, (B$5-B$4)/3.29 ), 0 ), 1 )</f>
        <v>0.45576721714667451</v>
      </c>
      <c r="C575" s="1">
        <f>MAX( NORMINV( MCrands!C575, (C$5+C$4)/2, (C$5-C$4)/3.29 ), 0 )</f>
        <v>2.8401446627084921</v>
      </c>
      <c r="D575" s="40"/>
      <c r="E575" s="40">
        <f>Baseline!B$33 * (C575 * Baseline!B$66*Baseline!B$66/Baseline!B$73 + Baseline!B$52*Baseline!B$52/Baseline!B$74 + Baseline!B$53*Baseline!B$53/Baseline!B$75 + Baseline!B$54*Baseline!B$54/Baseline!B$76)</f>
        <v>2.3774956936949687E-5</v>
      </c>
      <c r="F575" s="40">
        <f>Baseline!B$33 * (C575 * Baseline!B$66*Baseline!B$57/Baseline!B$73 + Baseline!B$52*Baseline!B$67/Baseline!B$74 + Baseline!B$53*Baseline!B$55/Baseline!B$75 + Baseline!B$54*Baseline!B$56/Baseline!B$76)</f>
        <v>3.9784295023116567E-8</v>
      </c>
      <c r="G575" s="1">
        <f>Baseline!B$33 * (C575 * Baseline!B$66*Baseline!B$58/Baseline!B$73 + Baseline!B$52*Baseline!B$59/Baseline!B$74 + Baseline!B$53*Baseline!B$68/Baseline!B$75 + Baseline!B$54*Baseline!B$60/Baseline!B$76)</f>
        <v>1.0945743447381271E-7</v>
      </c>
      <c r="H575" s="40">
        <f>Baseline!B$33 * (C575 * Baseline!B$66*Baseline!B$61/Baseline!B$73 + Baseline!B$52*Baseline!B$62/Baseline!B$74 + Baseline!B$53*Baseline!B$63/Baseline!B$75 + Baseline!B$54*Baseline!B$69/Baseline!B$76)</f>
        <v>1.8351784455351466E-9</v>
      </c>
      <c r="I575" s="40">
        <f>Baseline!B$33 * (C575 * Baseline!B$57*Baseline!B$66/Baseline!B$73 + Baseline!B$67*Baseline!B$52/Baseline!B$74 + Baseline!B$55*Baseline!B$53/Baseline!B$75 + Baseline!B$56*Baseline!B$54/Baseline!B$76)</f>
        <v>3.9784295023116567E-8</v>
      </c>
      <c r="J575" s="1">
        <f>Baseline!B$33 * (C575 * Baseline!B$57*Baseline!B$57/Baseline!B$73 + Baseline!B$67*Baseline!B$67/Baseline!B$74 + Baseline!B$55*Baseline!B$55/Baseline!B$75 + Baseline!B$56*Baseline!B$56/Baseline!B$76)</f>
        <v>1.7949606701383813E-6</v>
      </c>
      <c r="K575" s="40">
        <f>Baseline!B$33 * (C575 * Baseline!B$57*Baseline!B$58/Baseline!B$73 + Baseline!B$67*Baseline!B$59/Baseline!B$74 + Baseline!B$55*Baseline!B$68/Baseline!B$75 + Baseline!B$56*Baseline!B$60/Baseline!B$76)</f>
        <v>1.3929403467419792E-8</v>
      </c>
      <c r="L575" s="1">
        <f>Baseline!B$33 * (C575 * Baseline!B$57*Baseline!B$61/Baseline!B$73 + Baseline!B$67*Baseline!B$62/Baseline!B$74 + Baseline!B$55*Baseline!B$63/Baseline!B$75 + Baseline!B$56*Baseline!B$69/Baseline!B$76)</f>
        <v>1.462943946599561E-8</v>
      </c>
      <c r="M575" s="40">
        <f>Baseline!B$33 * (C575 * Baseline!B$58*Baseline!B$66/Baseline!B$73 + Baseline!B$59*Baseline!B$52/Baseline!B$74 + Baseline!B$68*Baseline!B$53/Baseline!B$75 + Baseline!B$60*Baseline!B$54/Baseline!B$76)</f>
        <v>1.0945743447381271E-7</v>
      </c>
      <c r="N575" s="1">
        <f>Baseline!B$33 * (C575 * Baseline!B$58*Baseline!B$57/Baseline!B$73 + Baseline!B$59*Baseline!B$67/Baseline!B$74 + Baseline!B$68*Baseline!B$55/Baseline!B$75 + Baseline!B$60*Baseline!B$56/Baseline!B$76)</f>
        <v>1.3929403467419792E-8</v>
      </c>
      <c r="O575" s="1">
        <f>Baseline!B$33 * (C575 * Baseline!B$58*Baseline!B$58/Baseline!B$73 + Baseline!B$59*Baseline!B$59/Baseline!B$74 + Baseline!B$68*Baseline!B$68/Baseline!B$75 + Baseline!B$60*Baseline!B$60/Baseline!B$76)</f>
        <v>1.3250172686185678E-6</v>
      </c>
      <c r="P575" s="40">
        <f>Baseline!B$33 * (C575 * Baseline!B$58*Baseline!B$61/Baseline!B$73 + Baseline!B$59*Baseline!B$62/Baseline!B$74 + Baseline!B$68*Baseline!B$63/Baseline!B$75 + Baseline!B$60*Baseline!B$69/Baseline!B$76)</f>
        <v>1.6490213487744252E-9</v>
      </c>
      <c r="Q575" s="40">
        <f>Baseline!B$33 * (C575 * Baseline!B$61*Baseline!B$66/Baseline!B$73 + Baseline!B$62*Baseline!B$52/Baseline!B$74 + Baseline!B$63*Baseline!B$53/Baseline!B$75 + Baseline!B$69*Baseline!B$54/Baseline!B$76)</f>
        <v>1.8351784455351466E-9</v>
      </c>
      <c r="R575" s="40">
        <f>Baseline!B$33 * (C575 * Baseline!B$61*Baseline!B$57/Baseline!B$73 + Baseline!B$62*Baseline!B$67/Baseline!B$74 + Baseline!B$63*Baseline!B$55/Baseline!B$75 + Baseline!B$69*Baseline!B$56/Baseline!B$76)</f>
        <v>1.462943946599561E-8</v>
      </c>
      <c r="S575" s="40">
        <f>Baseline!B$33 * (C575 * Baseline!B$61*Baseline!B$58/Baseline!B$73 + Baseline!B$62*Baseline!B$59/Baseline!B$74 + Baseline!B$63*Baseline!B$68/Baseline!B$75 + Baseline!B$69*Baseline!B$60/Baseline!B$76)</f>
        <v>1.6490213487744252E-9</v>
      </c>
      <c r="T575" s="40">
        <f>Baseline!B$33 * (C575 * Baseline!B$61*Baseline!B$61/Baseline!B$73 + Baseline!B$62*Baseline!B$62/Baseline!B$74 + Baseline!B$63*Baseline!B$63/Baseline!B$75 + Baseline!B$69*Baseline!B$69/Baseline!B$76)</f>
        <v>9.8551808098639633E-8</v>
      </c>
      <c r="U575" s="40"/>
      <c r="V575" s="40">
        <f>E575 * ( Baseline!B$87 * Baseline!B$7 )</f>
        <v>0.24676027804860082</v>
      </c>
      <c r="W575" s="40">
        <f>F575 * ( Baseline!D$87 * Baseline!B$11 )</f>
        <v>7.3388480495988723E-4</v>
      </c>
      <c r="X575" s="40">
        <f>G575 * ( Baseline!F$87 * Baseline!B$16 )</f>
        <v>3.8019788024813606E-3</v>
      </c>
      <c r="Y575" s="40">
        <f>H575 * ( Baseline!H$87 * Baseline!B$18 )</f>
        <v>6.4538356628479436E-4</v>
      </c>
      <c r="Z575" s="48">
        <f t="shared" si="0"/>
        <v>0.25194152522232688</v>
      </c>
      <c r="AA575" s="40">
        <f>I575 * ( Baseline!B$87 * Baseline!B$7 )</f>
        <v>4.1292119804492682E-4</v>
      </c>
      <c r="AB575" s="1">
        <f>J575 * ( Baseline!D$87 * Baseline!B$11 )</f>
        <v>3.3110913755032327E-2</v>
      </c>
      <c r="AC575" s="1">
        <f>K575 * ( Baseline!F$87 * Baseline!B$16 )</f>
        <v>4.838346245636767E-4</v>
      </c>
      <c r="AD575" s="1">
        <f>L575 * ( Baseline!F$87 * Baseline!B$16 )</f>
        <v>5.0815021390992522E-4</v>
      </c>
      <c r="AE575" s="48">
        <f t="shared" si="1"/>
        <v>3.4515819791550849E-2</v>
      </c>
      <c r="AF575" s="48">
        <f>M575 * ( Baseline!B$87 * Baseline!B$7 )</f>
        <v>1.1360587124037021E-3</v>
      </c>
      <c r="AG575" s="48">
        <f>N575 * ( Baseline!D$87 * Baseline!B$11 )</f>
        <v>2.5695007391623119E-4</v>
      </c>
      <c r="AH575" s="48">
        <f>O575 * ( Baseline!F$87 * Baseline!B$16 )</f>
        <v>4.6024169965492787E-2</v>
      </c>
      <c r="AI575" s="48">
        <f>P575 * ( Baseline!H$87 * Baseline!B$18 )</f>
        <v>5.799170546826358E-4</v>
      </c>
      <c r="AJ575" s="48">
        <f t="shared" si="2"/>
        <v>4.7997095806495353E-2</v>
      </c>
      <c r="AK575" s="48">
        <f>Q575 * ( Baseline!B$87 * Baseline!B$7 )</f>
        <v>1.9047317086209288E-5</v>
      </c>
      <c r="AL575" s="48">
        <f>R575 * ( Baseline!D$87 * Baseline!B$11 )</f>
        <v>2.6986335494788458E-4</v>
      </c>
      <c r="AM575" s="48">
        <f>S575 * ( Baseline!F$87 * Baseline!B$16 )</f>
        <v>5.727837714284773E-5</v>
      </c>
      <c r="AN575" s="48">
        <f>T575 * ( Baseline!H$87 * Baseline!B$18 )</f>
        <v>3.465805602134106E-2</v>
      </c>
      <c r="AO575" s="48">
        <f t="shared" si="3"/>
        <v>3.5004245070518004E-2</v>
      </c>
      <c r="AP575" s="48"/>
      <c r="AQ575" s="48">
        <f>V575 * ( (1-Baseline!B$88-Baseline!B$87) + (1-B575)*Baseline!B$88 )</f>
        <v>0.14138553984495089</v>
      </c>
      <c r="AR575" s="48">
        <f>W575 * ( (1-Baseline!B$88-Baseline!B$87) + (1-B575)*Baseline!B$88 )</f>
        <v>4.2049190474985565E-4</v>
      </c>
      <c r="AS575" s="48">
        <f>X575 * ( (1-Baseline!B$88-Baseline!B$87) + (1-B575)*Baseline!B$88 )</f>
        <v>2.1784090604810174E-3</v>
      </c>
      <c r="AT575" s="48">
        <f>Y575 * ( (1-Baseline!B$88-Baseline!B$87) + (1-B575)*Baseline!B$88 )</f>
        <v>3.6978359988824259E-4</v>
      </c>
      <c r="AU575" s="48">
        <f t="shared" si="4"/>
        <v>0.14435422441007001</v>
      </c>
      <c r="AV575" s="48">
        <f>AA575 * ( (1-Baseline!D$88-Baseline!D$87) + (1-B575)*Baseline!D$88 )</f>
        <v>3.2505763155827802E-4</v>
      </c>
      <c r="AW575" s="48">
        <f>AB575 * ( (1-Baseline!D$88-Baseline!D$87) + (1-B575)*Baseline!D$88 )</f>
        <v>2.6065397598624088E-2</v>
      </c>
      <c r="AX575" s="48">
        <f>AC575 * ( (1-Baseline!D$88-Baseline!D$87) + (1-B575)*Baseline!D$88 )</f>
        <v>3.8088172239935617E-4</v>
      </c>
      <c r="AY575" s="48">
        <f>AD575 * ( (1-Baseline!D$88-Baseline!D$87) + (1-B575)*Baseline!D$88 )</f>
        <v>4.0002331144893376E-4</v>
      </c>
      <c r="AZ575" s="48">
        <f t="shared" si="5"/>
        <v>2.7171360264030657E-2</v>
      </c>
      <c r="BA575" s="48">
        <f>AF575 * ( (1-Baseline!F$88-Baseline!F$87) + (1-Baseline!B$36)*Baseline!F$88 )</f>
        <v>8.1754420332450103E-4</v>
      </c>
      <c r="BB575" s="48">
        <f>AG575 * ( (1-Baseline!F$88-Baseline!F$87) + (1-Baseline!B$36)*Baseline!F$88 )</f>
        <v>1.8490949559248529E-4</v>
      </c>
      <c r="BC575" s="48">
        <f>AH575 * ( (1-Baseline!F$88-Baseline!F$87) + (1-Baseline!B$36)*Baseline!F$88 )</f>
        <v>3.3120465480607507E-2</v>
      </c>
      <c r="BD575" s="48">
        <f>AI575 * ( (1-Baseline!F$88-Baseline!F$87) + (1-Baseline!B$36)*Baseline!F$88 )</f>
        <v>4.1732686989537457E-4</v>
      </c>
      <c r="BE575" s="48">
        <f t="shared" si="6"/>
        <v>3.4540246049419868E-2</v>
      </c>
      <c r="BF575" s="48">
        <f>AK575 * ( (1-Baseline!H$88-Baseline!H$87) + (1-Baseline!B$36)*Baseline!H$88 )</f>
        <v>1.5091570273745342E-5</v>
      </c>
      <c r="BG575" s="48">
        <f>AL575 * ( (1-Baseline!H$88-Baseline!H$87) + (1-Baseline!B$36)*Baseline!H$88 )</f>
        <v>2.1381813339230789E-4</v>
      </c>
      <c r="BH575" s="48">
        <f>AM575 * ( (1-Baseline!H$88-Baseline!H$87) + (1-Baseline!B$36)*Baseline!H$88 )</f>
        <v>4.5382803777821109E-5</v>
      </c>
      <c r="BI575" s="48">
        <f>AN575 * ( (1-Baseline!H$88-Baseline!H$87) + (1-Baseline!B$36)*Baseline!H$88 )</f>
        <v>2.7460270946828947E-2</v>
      </c>
      <c r="BJ575" s="48">
        <f t="shared" si="7"/>
        <v>2.7734563454272821E-2</v>
      </c>
      <c r="BK575" s="48"/>
      <c r="BL575" s="48">
        <f t="shared" si="18"/>
        <v>0.97943472331861992</v>
      </c>
      <c r="BM575" s="48">
        <f t="shared" si="19"/>
        <v>2.9129172108975187E-3</v>
      </c>
      <c r="BN575" s="48">
        <f t="shared" si="20"/>
        <v>1.5090719162417899E-2</v>
      </c>
      <c r="BO575" s="48">
        <f t="shared" si="21"/>
        <v>2.5616403080646307E-3</v>
      </c>
      <c r="BP575" s="48">
        <f t="shared" si="8"/>
        <v>0.99999999999999989</v>
      </c>
      <c r="BQ575" s="48">
        <f t="shared" si="22"/>
        <v>1.1963244695871489E-2</v>
      </c>
      <c r="BR575" s="48">
        <f t="shared" si="23"/>
        <v>0.95929675015679539</v>
      </c>
      <c r="BS575" s="48">
        <f t="shared" si="24"/>
        <v>1.4017764245081466E-2</v>
      </c>
      <c r="BT575" s="48">
        <f t="shared" si="25"/>
        <v>1.4722240902251891E-2</v>
      </c>
      <c r="BU575" s="48">
        <f t="shared" si="9"/>
        <v>1.0000000000000002</v>
      </c>
      <c r="BV575" s="48">
        <f t="shared" si="26"/>
        <v>2.3669321931139874E-2</v>
      </c>
      <c r="BW575" s="48">
        <f t="shared" si="27"/>
        <v>5.3534504452550369E-3</v>
      </c>
      <c r="BX575" s="48">
        <f t="shared" si="28"/>
        <v>0.95889489128766048</v>
      </c>
      <c r="BY575" s="48">
        <f t="shared" si="29"/>
        <v>1.2082336335944658E-2</v>
      </c>
      <c r="BZ575" s="48">
        <f t="shared" si="10"/>
        <v>1</v>
      </c>
      <c r="CA575" s="48">
        <f t="shared" si="30"/>
        <v>5.441430617297246E-4</v>
      </c>
      <c r="CB575" s="48">
        <f t="shared" si="31"/>
        <v>7.709446508680013E-3</v>
      </c>
      <c r="CC575" s="48">
        <f t="shared" si="32"/>
        <v>1.6363265948874841E-3</v>
      </c>
      <c r="CD575" s="48">
        <f t="shared" si="33"/>
        <v>0.99011008383470267</v>
      </c>
      <c r="CE575" s="48">
        <f t="shared" si="11"/>
        <v>0.99999999999999989</v>
      </c>
      <c r="CF575" s="48"/>
      <c r="CG575" s="48">
        <f t="shared" si="34"/>
        <v>0.97943472331861992</v>
      </c>
      <c r="CH575" s="48">
        <f t="shared" si="35"/>
        <v>2.9129172108975187E-3</v>
      </c>
      <c r="CI575" s="48">
        <f t="shared" si="36"/>
        <v>1.5090719162417899E-2</v>
      </c>
      <c r="CJ575" s="48">
        <f t="shared" si="37"/>
        <v>2.5616403080646307E-3</v>
      </c>
      <c r="CK575" s="48">
        <f t="shared" si="12"/>
        <v>0.99999999999999989</v>
      </c>
      <c r="CL575" s="48">
        <f t="shared" si="38"/>
        <v>1.1963244695871489E-2</v>
      </c>
      <c r="CM575" s="48">
        <f t="shared" si="39"/>
        <v>0.95929675015679539</v>
      </c>
      <c r="CN575" s="48">
        <f t="shared" si="40"/>
        <v>1.4017764245081466E-2</v>
      </c>
      <c r="CO575" s="48">
        <f t="shared" si="41"/>
        <v>1.4722240902251891E-2</v>
      </c>
      <c r="CP575" s="48">
        <f t="shared" si="13"/>
        <v>1.0000000000000002</v>
      </c>
      <c r="CQ575" s="48">
        <f t="shared" si="42"/>
        <v>2.3669321931139874E-2</v>
      </c>
      <c r="CR575" s="48">
        <f t="shared" si="43"/>
        <v>5.3534504452550369E-3</v>
      </c>
      <c r="CS575" s="48">
        <f t="shared" si="44"/>
        <v>0.95889489128766048</v>
      </c>
      <c r="CT575" s="48">
        <f t="shared" si="45"/>
        <v>1.2082336335944658E-2</v>
      </c>
      <c r="CU575" s="48">
        <f t="shared" si="14"/>
        <v>1</v>
      </c>
      <c r="CV575" s="48">
        <f t="shared" si="46"/>
        <v>5.441430617297246E-4</v>
      </c>
      <c r="CW575" s="48">
        <f t="shared" si="47"/>
        <v>7.709446508680013E-3</v>
      </c>
      <c r="CX575" s="48">
        <f t="shared" si="48"/>
        <v>1.6363265948874841E-3</v>
      </c>
      <c r="CY575" s="48">
        <f t="shared" si="49"/>
        <v>0.99011008383470267</v>
      </c>
      <c r="CZ575" s="48">
        <f t="shared" si="15"/>
        <v>0.99999999999999989</v>
      </c>
      <c r="DA575" s="48"/>
      <c r="DB575" s="48">
        <f>(AQ575*Baseline!B$7 + AV575*Baseline!B$11 + BA575*Baseline!B$16 + BF575*Baseline!B$18)</f>
        <v>72699.074200881849</v>
      </c>
      <c r="DC575" s="48">
        <f>(AR575*Baseline!B$7 + AW575*Baseline!B$11 + BB575*Baseline!B$16 + BG575*Baseline!B$18)</f>
        <v>66512.980002192984</v>
      </c>
      <c r="DD575" s="48">
        <f>(AS575*Baseline!B$7 + AX575*Baseline!B$11 + BC575*Baseline!B$16 + BH575*Baseline!B$18)</f>
        <v>114911.3176814625</v>
      </c>
      <c r="DE575" s="48">
        <f>(AT575*Baseline!B$7 + AY575*Baseline!B$11 + BD575*Baseline!B$16 + BI575*Baseline!B$18)</f>
        <v>1259863.5551812516</v>
      </c>
      <c r="DF575" s="48">
        <f t="shared" si="16"/>
        <v>1513986.927065789</v>
      </c>
      <c r="DG575" s="48"/>
      <c r="DH575" s="48">
        <f t="shared" si="50"/>
        <v>4.8018297186870472E-2</v>
      </c>
      <c r="DI575" s="48">
        <f t="shared" si="51"/>
        <v>4.3932334429795723E-2</v>
      </c>
      <c r="DJ575" s="48">
        <f t="shared" si="52"/>
        <v>7.5899808398060972E-2</v>
      </c>
      <c r="DK575" s="48">
        <f t="shared" si="53"/>
        <v>0.83214955998527274</v>
      </c>
      <c r="DL575" s="48">
        <f t="shared" si="17"/>
        <v>0.99999999999999989</v>
      </c>
      <c r="DM575" s="48"/>
      <c r="DN575" s="48">
        <f>DH575 / (Baseline!B$7/Baseline!B$17)</f>
        <v>5.1256373930117718</v>
      </c>
      <c r="DO575" s="48">
        <f>DI575 / (Baseline!B$11/Baseline!B$17)</f>
        <v>1.0605475803070501</v>
      </c>
      <c r="DP575" s="48">
        <f>DJ575 / (Baseline!B$16/Baseline!B$17)</f>
        <v>1.1728814140870576</v>
      </c>
      <c r="DQ575" s="48">
        <f>DK575 / (Baseline!B$18/Baseline!B$17)</f>
        <v>0.94081854152132083</v>
      </c>
      <c r="DR575" s="71"/>
      <c r="DS575" s="48">
        <f>(AU575*Baseline!B$34)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3.4182664911510501E-2</v>
      </c>
      <c r="DT575" s="48">
        <f>(AZ575*Baseline!B$34) + (Baseline!D$88*(1-Baseline!D$89)*Baseline!B$35) + (Baseline!D$88*Baseline!D$89*((1-Baseline!D$90)*Baseline!B$40 + Baseline!D$90*Baseline!B$41))</f>
        <v>1.0489272039604602E-2</v>
      </c>
      <c r="DU575" s="48">
        <f>(BE575*Baseline!B$34) + (Baseline!F$88*(1-Baseline!F$89)*Baseline!B$35) + (Baseline!F$88*Baseline!F$89*((1-Baseline!F$90)*Baseline!B$40 + Baseline!F$90*Baseline!B$41))</f>
        <v>1.2911676907412982E-2</v>
      </c>
      <c r="DV575" s="48">
        <f>(BJ575*Baseline!B$34) + (Baseline!H$88*(1-Baseline!H$89)*Baseline!B$35) + (Baseline!H$88*Baseline!H$89*((1-Baseline!H$90)*Baseline!B$40 + Baseline!H$90*Baseline!B$41))</f>
        <v>9.3051845181409236E-3</v>
      </c>
      <c r="DW575" s="48">
        <f>( DS575*Baseline!B$7 + DT575*Baseline!B$11 + DU575*Baseline!B$16 + DV575*Baseline!B$18 ) / Baseline!B$17</f>
        <v>9.8206773457036271E-3</v>
      </c>
    </row>
    <row r="576" spans="1:127">
      <c r="A576" s="7" t="s">
        <v>888</v>
      </c>
      <c r="B576" s="1">
        <f>MIN( MAX( NORMINV( MCrands!B576, (B$5+B$4)/2, (B$5-B$4)/3.29 ), 0 ), 1 )</f>
        <v>0.48980573771174446</v>
      </c>
      <c r="C576" s="1">
        <f>MAX( NORMINV( MCrands!C576, (C$5+C$4)/2, (C$5-C$4)/3.29 ), 0 )</f>
        <v>2.4307794195313672</v>
      </c>
      <c r="D576" s="40"/>
      <c r="E576" s="40">
        <f>Baseline!B$33 * (C576 * Baseline!B$66*Baseline!B$66/Baseline!B$73 + Baseline!B$52*Baseline!B$52/Baseline!B$74 + Baseline!B$53*Baseline!B$53/Baseline!B$75 + Baseline!B$54*Baseline!B$54/Baseline!B$76)</f>
        <v>2.0349371089102949E-5</v>
      </c>
      <c r="F576" s="40">
        <f>Baseline!B$33 * (C576 * Baseline!B$66*Baseline!B$57/Baseline!B$73 + Baseline!B$52*Baseline!B$67/Baseline!B$74 + Baseline!B$53*Baseline!B$55/Baseline!B$75 + Baseline!B$54*Baseline!B$56/Baseline!B$76)</f>
        <v>3.9326175885992304E-8</v>
      </c>
      <c r="G576" s="1">
        <f>Baseline!B$33 * (C576 * Baseline!B$66*Baseline!B$58/Baseline!B$73 + Baseline!B$52*Baseline!B$59/Baseline!B$74 + Baseline!B$53*Baseline!B$68/Baseline!B$75 + Baseline!B$54*Baseline!B$60/Baseline!B$76)</f>
        <v>1.083312249283822E-7</v>
      </c>
      <c r="H576" s="40">
        <f>Baseline!B$33 * (C576 * Baseline!B$66*Baseline!B$61/Baseline!B$73 + Baseline!B$52*Baseline!B$62/Baseline!B$74 + Baseline!B$53*Baseline!B$63/Baseline!B$75 + Baseline!B$54*Baseline!B$69/Baseline!B$76)</f>
        <v>1.7225574909920967E-9</v>
      </c>
      <c r="I576" s="40">
        <f>Baseline!B$33 * (C576 * Baseline!B$57*Baseline!B$66/Baseline!B$73 + Baseline!B$67*Baseline!B$52/Baseline!B$74 + Baseline!B$55*Baseline!B$53/Baseline!B$75 + Baseline!B$56*Baseline!B$54/Baseline!B$76)</f>
        <v>3.9326175885992304E-8</v>
      </c>
      <c r="J576" s="1">
        <f>Baseline!B$33 * (C576 * Baseline!B$57*Baseline!B$57/Baseline!B$73 + Baseline!B$67*Baseline!B$67/Baseline!B$74 + Baseline!B$55*Baseline!B$55/Baseline!B$75 + Baseline!B$56*Baseline!B$56/Baseline!B$76)</f>
        <v>1.7949606088720306E-6</v>
      </c>
      <c r="K576" s="40">
        <f>Baseline!B$33 * (C576 * Baseline!B$57*Baseline!B$58/Baseline!B$73 + Baseline!B$67*Baseline!B$59/Baseline!B$74 + Baseline!B$55*Baseline!B$68/Baseline!B$75 + Baseline!B$56*Baseline!B$60/Baseline!B$76)</f>
        <v>1.3929252854307732E-8</v>
      </c>
      <c r="L576" s="1">
        <f>Baseline!B$33 * (C576 * Baseline!B$57*Baseline!B$61/Baseline!B$73 + Baseline!B$67*Baseline!B$62/Baseline!B$74 + Baseline!B$55*Baseline!B$63/Baseline!B$75 + Baseline!B$56*Baseline!B$69/Baseline!B$76)</f>
        <v>1.4629424404684403E-8</v>
      </c>
      <c r="M576" s="40">
        <f>Baseline!B$33 * (C576 * Baseline!B$58*Baseline!B$66/Baseline!B$73 + Baseline!B$59*Baseline!B$52/Baseline!B$74 + Baseline!B$68*Baseline!B$53/Baseline!B$75 + Baseline!B$60*Baseline!B$54/Baseline!B$76)</f>
        <v>1.083312249283822E-7</v>
      </c>
      <c r="N576" s="1">
        <f>Baseline!B$33 * (C576 * Baseline!B$58*Baseline!B$57/Baseline!B$73 + Baseline!B$59*Baseline!B$67/Baseline!B$74 + Baseline!B$68*Baseline!B$55/Baseline!B$75 + Baseline!B$60*Baseline!B$56/Baseline!B$76)</f>
        <v>1.3929252854307732E-8</v>
      </c>
      <c r="O576" s="1">
        <f>Baseline!B$33 * (C576 * Baseline!B$58*Baseline!B$58/Baseline!B$73 + Baseline!B$59*Baseline!B$59/Baseline!B$74 + Baseline!B$68*Baseline!B$68/Baseline!B$75 + Baseline!B$60*Baseline!B$60/Baseline!B$76)</f>
        <v>1.325016898361334E-6</v>
      </c>
      <c r="P576" s="40">
        <f>Baseline!B$33 * (C576 * Baseline!B$58*Baseline!B$61/Baseline!B$73 + Baseline!B$59*Baseline!B$62/Baseline!B$74 + Baseline!B$68*Baseline!B$63/Baseline!B$75 + Baseline!B$60*Baseline!B$69/Baseline!B$76)</f>
        <v>1.6489843230510437E-9</v>
      </c>
      <c r="Q576" s="40">
        <f>Baseline!B$33 * (C576 * Baseline!B$61*Baseline!B$66/Baseline!B$73 + Baseline!B$62*Baseline!B$52/Baseline!B$74 + Baseline!B$63*Baseline!B$53/Baseline!B$75 + Baseline!B$69*Baseline!B$54/Baseline!B$76)</f>
        <v>1.7225574909920967E-9</v>
      </c>
      <c r="R576" s="40">
        <f>Baseline!B$33 * (C576 * Baseline!B$61*Baseline!B$57/Baseline!B$73 + Baseline!B$62*Baseline!B$67/Baseline!B$74 + Baseline!B$63*Baseline!B$55/Baseline!B$75 + Baseline!B$69*Baseline!B$56/Baseline!B$76)</f>
        <v>1.4629424404684403E-8</v>
      </c>
      <c r="S576" s="40">
        <f>Baseline!B$33 * (C576 * Baseline!B$61*Baseline!B$58/Baseline!B$73 + Baseline!B$62*Baseline!B$59/Baseline!B$74 + Baseline!B$63*Baseline!B$68/Baseline!B$75 + Baseline!B$69*Baseline!B$60/Baseline!B$76)</f>
        <v>1.6489843230510437E-9</v>
      </c>
      <c r="T576" s="40">
        <f>Baseline!B$33 * (C576 * Baseline!B$61*Baseline!B$61/Baseline!B$73 + Baseline!B$62*Baseline!B$62/Baseline!B$74 + Baseline!B$63*Baseline!B$63/Baseline!B$75 + Baseline!B$69*Baseline!B$69/Baseline!B$76)</f>
        <v>9.8551804396067297E-8</v>
      </c>
      <c r="U576" s="40"/>
      <c r="V576" s="40">
        <f>E576 * ( Baseline!B$87 * Baseline!B$7 )</f>
        <v>0.2112061225337995</v>
      </c>
      <c r="W576" s="40">
        <f>F576 * ( Baseline!D$87 * Baseline!B$11 )</f>
        <v>7.2543406646115348E-4</v>
      </c>
      <c r="X576" s="40">
        <f>G576 * ( Baseline!F$87 * Baseline!B$16 )</f>
        <v>3.7628601730391241E-3</v>
      </c>
      <c r="Y576" s="40">
        <f>H576 * ( Baseline!H$87 * Baseline!B$18 )</f>
        <v>6.0577776475730506E-4</v>
      </c>
      <c r="Z576" s="48">
        <f t="shared" si="0"/>
        <v>0.2163001945380571</v>
      </c>
      <c r="AA576" s="40">
        <f>I576 * ( Baseline!B$87 * Baseline!B$7 )</f>
        <v>4.0816637952071413E-4</v>
      </c>
      <c r="AB576" s="1">
        <f>J576 * ( Baseline!D$87 * Baseline!B$11 )</f>
        <v>3.3110912624876726E-2</v>
      </c>
      <c r="AC576" s="1">
        <f>K576 * ( Baseline!F$87 * Baseline!B$16 )</f>
        <v>4.8382939305188235E-4</v>
      </c>
      <c r="AD576" s="1">
        <f>L576 * ( Baseline!F$87 * Baseline!B$16 )</f>
        <v>5.0814969075874572E-4</v>
      </c>
      <c r="AE576" s="48">
        <f t="shared" si="1"/>
        <v>3.451105808820807E-2</v>
      </c>
      <c r="AF576" s="48">
        <f>M576 * ( Baseline!B$87 * Baseline!B$7 )</f>
        <v>1.1243697835316788E-3</v>
      </c>
      <c r="AG576" s="48">
        <f>N576 * ( Baseline!D$87 * Baseline!B$11 )</f>
        <v>2.5694729561704798E-4</v>
      </c>
      <c r="AH576" s="48">
        <f>O576 * ( Baseline!F$87 * Baseline!B$16 )</f>
        <v>4.6024157104692959E-2</v>
      </c>
      <c r="AI576" s="48">
        <f>P576 * ( Baseline!H$87 * Baseline!B$18 )</f>
        <v>5.7990403371813051E-4</v>
      </c>
      <c r="AJ576" s="48">
        <f t="shared" si="2"/>
        <v>4.798537821755982E-2</v>
      </c>
      <c r="AK576" s="48">
        <f>Q576 * ( Baseline!B$87 * Baseline!B$7 )</f>
        <v>1.7878424199006973E-5</v>
      </c>
      <c r="AL576" s="48">
        <f>R576 * ( Baseline!D$87 * Baseline!B$11 )</f>
        <v>2.6986307711796627E-4</v>
      </c>
      <c r="AM576" s="48">
        <f>S576 * ( Baseline!F$87 * Baseline!B$16 )</f>
        <v>5.7277091062864952E-5</v>
      </c>
      <c r="AN576" s="48">
        <f>T576 * ( Baseline!H$87 * Baseline!B$18 )</f>
        <v>3.4658054719244616E-2</v>
      </c>
      <c r="AO576" s="48">
        <f t="shared" si="3"/>
        <v>3.5003073311624451E-2</v>
      </c>
      <c r="AP576" s="48"/>
      <c r="AQ576" s="48">
        <f>V576 * ( (1-Baseline!B$88-Baseline!B$87) + (1-B576)*Baseline!B$88 )</f>
        <v>0.11461583762693096</v>
      </c>
      <c r="AR576" s="48">
        <f>W576 * ( (1-Baseline!B$88-Baseline!B$87) + (1-B576)*Baseline!B$88 )</f>
        <v>3.9367340384391484E-4</v>
      </c>
      <c r="AS576" s="48">
        <f>X576 * ( (1-Baseline!B$88-Baseline!B$87) + (1-B576)*Baseline!B$88 )</f>
        <v>2.042002217700289E-3</v>
      </c>
      <c r="AT576" s="48">
        <f>Y576 * ( (1-Baseline!B$88-Baseline!B$87) + (1-B576)*Baseline!B$88 )</f>
        <v>3.2873917238037092E-4</v>
      </c>
      <c r="AU576" s="48">
        <f t="shared" si="4"/>
        <v>0.11738025242085554</v>
      </c>
      <c r="AV576" s="48">
        <f>AA576 * ( (1-Baseline!D$88-Baseline!D$87) + (1-B576)*Baseline!D$88 )</f>
        <v>3.1509033447626544E-4</v>
      </c>
      <c r="AW576" s="48">
        <f>AB576 * ( (1-Baseline!D$88-Baseline!D$87) + (1-B576)*Baseline!D$88 )</f>
        <v>2.5560479885770072E-2</v>
      </c>
      <c r="AX576" s="48">
        <f>AC576 * ( (1-Baseline!D$88-Baseline!D$87) + (1-B576)*Baseline!D$88 )</f>
        <v>3.7349956521450683E-4</v>
      </c>
      <c r="AY576" s="48">
        <f>AD576 * ( (1-Baseline!D$88-Baseline!D$87) + (1-B576)*Baseline!D$88 )</f>
        <v>3.9227399427947841E-4</v>
      </c>
      <c r="AZ576" s="48">
        <f t="shared" si="5"/>
        <v>2.6641343779740322E-2</v>
      </c>
      <c r="BA576" s="48">
        <f>AF576 * ( (1-Baseline!F$88-Baseline!F$87) + (1-Baseline!B$36)*Baseline!F$88 )</f>
        <v>8.0913247606246913E-4</v>
      </c>
      <c r="BB576" s="48">
        <f>AG576 * ( (1-Baseline!F$88-Baseline!F$87) + (1-Baseline!B$36)*Baseline!F$88 )</f>
        <v>1.8490749623948749E-4</v>
      </c>
      <c r="BC576" s="48">
        <f>AH576 * ( (1-Baseline!F$88-Baseline!F$87) + (1-Baseline!B$36)*Baseline!F$88 )</f>
        <v>3.3120456225564407E-2</v>
      </c>
      <c r="BD576" s="48">
        <f>AI576 * ( (1-Baseline!F$88-Baseline!F$87) + (1-Baseline!B$36)*Baseline!F$88 )</f>
        <v>4.1731749959264574E-4</v>
      </c>
      <c r="BE576" s="48">
        <f t="shared" si="6"/>
        <v>3.4531813697459009E-2</v>
      </c>
      <c r="BF576" s="48">
        <f>AK576 * ( (1-Baseline!H$88-Baseline!H$87) + (1-Baseline!B$36)*Baseline!H$88 )</f>
        <v>1.4165433061357203E-5</v>
      </c>
      <c r="BG576" s="48">
        <f>AL576 * ( (1-Baseline!H$88-Baseline!H$87) + (1-Baseline!B$36)*Baseline!H$88 )</f>
        <v>2.1381791326210701E-4</v>
      </c>
      <c r="BH576" s="48">
        <f>AM576 * ( (1-Baseline!H$88-Baseline!H$87) + (1-Baseline!B$36)*Baseline!H$88 )</f>
        <v>4.5381784790929153E-5</v>
      </c>
      <c r="BI576" s="48">
        <f>AN576 * ( (1-Baseline!H$88-Baseline!H$87) + (1-Baseline!B$36)*Baseline!H$88 )</f>
        <v>2.7460269915151891E-2</v>
      </c>
      <c r="BJ576" s="48">
        <f t="shared" si="7"/>
        <v>2.7733635046266285E-2</v>
      </c>
      <c r="BK576" s="48"/>
      <c r="BL576" s="48">
        <f t="shared" si="18"/>
        <v>0.97644906415763155</v>
      </c>
      <c r="BM576" s="48">
        <f t="shared" si="19"/>
        <v>3.3538299307147245E-3</v>
      </c>
      <c r="BN576" s="48">
        <f t="shared" si="20"/>
        <v>1.739647151531833E-2</v>
      </c>
      <c r="BO576" s="48">
        <f t="shared" si="21"/>
        <v>2.8006343963353259E-3</v>
      </c>
      <c r="BP576" s="48">
        <f t="shared" si="8"/>
        <v>1</v>
      </c>
      <c r="BQ576" s="48">
        <f t="shared" si="22"/>
        <v>1.1827118672440202E-2</v>
      </c>
      <c r="BR576" s="48">
        <f t="shared" si="23"/>
        <v>0.95942907749299766</v>
      </c>
      <c r="BS576" s="48">
        <f t="shared" si="24"/>
        <v>1.4019546772957386E-2</v>
      </c>
      <c r="BT576" s="48">
        <f t="shared" si="25"/>
        <v>1.4724257061604644E-2</v>
      </c>
      <c r="BU576" s="48">
        <f t="shared" si="9"/>
        <v>0.99999999999999989</v>
      </c>
      <c r="BV576" s="48">
        <f t="shared" si="26"/>
        <v>2.3431508207227714E-2</v>
      </c>
      <c r="BW576" s="48">
        <f t="shared" si="27"/>
        <v>5.354699809847918E-3</v>
      </c>
      <c r="BX576" s="48">
        <f t="shared" si="28"/>
        <v>0.95912877660409546</v>
      </c>
      <c r="BY576" s="48">
        <f t="shared" si="29"/>
        <v>1.2085015378828874E-2</v>
      </c>
      <c r="BZ576" s="48">
        <f t="shared" si="10"/>
        <v>1</v>
      </c>
      <c r="CA576" s="48">
        <f t="shared" si="30"/>
        <v>5.1076727005767183E-4</v>
      </c>
      <c r="CB576" s="48">
        <f t="shared" si="31"/>
        <v>7.7096966519321396E-3</v>
      </c>
      <c r="CC576" s="48">
        <f t="shared" si="32"/>
        <v>1.6363446304540163E-3</v>
      </c>
      <c r="CD576" s="48">
        <f t="shared" si="33"/>
        <v>0.99014319144755625</v>
      </c>
      <c r="CE576" s="48">
        <f t="shared" si="11"/>
        <v>1</v>
      </c>
      <c r="CF576" s="48"/>
      <c r="CG576" s="48">
        <f t="shared" si="34"/>
        <v>0.97644906415763155</v>
      </c>
      <c r="CH576" s="48">
        <f t="shared" si="35"/>
        <v>3.3538299307147245E-3</v>
      </c>
      <c r="CI576" s="48">
        <f t="shared" si="36"/>
        <v>1.739647151531833E-2</v>
      </c>
      <c r="CJ576" s="48">
        <f t="shared" si="37"/>
        <v>2.8006343963353259E-3</v>
      </c>
      <c r="CK576" s="48">
        <f t="shared" si="12"/>
        <v>1</v>
      </c>
      <c r="CL576" s="48">
        <f t="shared" si="38"/>
        <v>1.1827118672440202E-2</v>
      </c>
      <c r="CM576" s="48">
        <f t="shared" si="39"/>
        <v>0.95942907749299766</v>
      </c>
      <c r="CN576" s="48">
        <f t="shared" si="40"/>
        <v>1.4019546772957386E-2</v>
      </c>
      <c r="CO576" s="48">
        <f t="shared" si="41"/>
        <v>1.4724257061604644E-2</v>
      </c>
      <c r="CP576" s="48">
        <f t="shared" si="13"/>
        <v>0.99999999999999989</v>
      </c>
      <c r="CQ576" s="48">
        <f t="shared" si="42"/>
        <v>2.3431508207227714E-2</v>
      </c>
      <c r="CR576" s="48">
        <f t="shared" si="43"/>
        <v>5.354699809847918E-3</v>
      </c>
      <c r="CS576" s="48">
        <f t="shared" si="44"/>
        <v>0.95912877660409546</v>
      </c>
      <c r="CT576" s="48">
        <f t="shared" si="45"/>
        <v>1.2085015378828874E-2</v>
      </c>
      <c r="CU576" s="48">
        <f t="shared" si="14"/>
        <v>1</v>
      </c>
      <c r="CV576" s="48">
        <f t="shared" si="46"/>
        <v>5.1076727005767183E-4</v>
      </c>
      <c r="CW576" s="48">
        <f t="shared" si="47"/>
        <v>7.7096966519321396E-3</v>
      </c>
      <c r="CX576" s="48">
        <f t="shared" si="48"/>
        <v>1.6363446304540163E-3</v>
      </c>
      <c r="CY576" s="48">
        <f t="shared" si="49"/>
        <v>0.99014319144755625</v>
      </c>
      <c r="CZ576" s="48">
        <f t="shared" si="15"/>
        <v>1</v>
      </c>
      <c r="DA576" s="48"/>
      <c r="DB576" s="48">
        <f>(AQ576*Baseline!B$7 + AV576*Baseline!B$11 + BA576*Baseline!B$16 + BF576*Baseline!B$18)</f>
        <v>59623.803755076573</v>
      </c>
      <c r="DC576" s="48">
        <f>(AR576*Baseline!B$7 + AW576*Baseline!B$11 + BB576*Baseline!B$16 + BG576*Baseline!B$18)</f>
        <v>65417.13295032773</v>
      </c>
      <c r="DD576" s="48">
        <f>(AS576*Baseline!B$7 + AX576*Baseline!B$11 + BC576*Baseline!B$16 + BH576*Baseline!B$18)</f>
        <v>114829.25126160034</v>
      </c>
      <c r="DE576" s="48">
        <f>(AT576*Baseline!B$7 + AY576*Baseline!B$11 + BD576*Baseline!B$16 + BI576*Baseline!B$18)</f>
        <v>1259826.9511711486</v>
      </c>
      <c r="DF576" s="48">
        <f t="shared" si="16"/>
        <v>1499697.1391381533</v>
      </c>
      <c r="DG576" s="48"/>
      <c r="DH576" s="48">
        <f t="shared" si="50"/>
        <v>3.9757229775967441E-2</v>
      </c>
      <c r="DI576" s="48">
        <f t="shared" si="51"/>
        <v>4.3620229207026212E-2</v>
      </c>
      <c r="DJ576" s="48">
        <f t="shared" si="52"/>
        <v>7.656829386738076E-2</v>
      </c>
      <c r="DK576" s="48">
        <f t="shared" si="53"/>
        <v>0.84005424714962551</v>
      </c>
      <c r="DL576" s="48">
        <f t="shared" si="17"/>
        <v>0.99999999999999989</v>
      </c>
      <c r="DM576" s="48"/>
      <c r="DN576" s="48">
        <f>DH576 / (Baseline!B$7/Baseline!B$17)</f>
        <v>4.243822782578369</v>
      </c>
      <c r="DO576" s="48">
        <f>DI576 / (Baseline!B$11/Baseline!B$17)</f>
        <v>1.0530132108476182</v>
      </c>
      <c r="DP576" s="48">
        <f>DJ576 / (Baseline!B$16/Baseline!B$17)</f>
        <v>1.183211534796196</v>
      </c>
      <c r="DQ576" s="48">
        <f>DK576 / (Baseline!B$18/Baseline!B$17)</f>
        <v>0.94975548820345368</v>
      </c>
      <c r="DR576" s="71"/>
      <c r="DS576" s="48">
        <f>(AU576*Baseline!B$34)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3.0136569113128328E-2</v>
      </c>
      <c r="DT576" s="48">
        <f>(AZ576*Baseline!B$34) + (Baseline!D$88*(1-Baseline!D$89)*Baseline!B$35) + (Baseline!D$88*Baseline!D$89*((1-Baseline!D$90)*Baseline!B$40 + Baseline!D$90*Baseline!B$41))</f>
        <v>1.040976956696105E-2</v>
      </c>
      <c r="DU576" s="48">
        <f>(BE576*Baseline!B$34) + (Baseline!F$88*(1-Baseline!F$89)*Baseline!B$35) + (Baseline!F$88*Baseline!F$89*((1-Baseline!F$90)*Baseline!B$40 + Baseline!F$90*Baseline!B$41))</f>
        <v>1.2910412054618854E-2</v>
      </c>
      <c r="DV576" s="48">
        <f>(BJ576*Baseline!B$34) + (Baseline!H$88*(1-Baseline!H$89)*Baseline!B$35) + (Baseline!H$88*Baseline!H$89*((1-Baseline!H$90)*Baseline!B$40 + Baseline!H$90*Baseline!B$41))</f>
        <v>9.3050452569399429E-3</v>
      </c>
      <c r="DW576" s="48">
        <f>( DS576*Baseline!B$7 + DT576*Baseline!B$11 + DU576*Baseline!B$16 + DV576*Baseline!B$18 ) / Baseline!B$17</f>
        <v>9.7792741198326812E-3</v>
      </c>
    </row>
    <row r="577" spans="1:127">
      <c r="A577" s="7" t="s">
        <v>889</v>
      </c>
      <c r="B577" s="1">
        <f>MIN( MAX( NORMINV( MCrands!B577, (B$5+B$4)/2, (B$5-B$4)/3.29 ), 0 ), 1 )</f>
        <v>0.43477046003118264</v>
      </c>
      <c r="C577" s="1">
        <f>MAX( NORMINV( MCrands!C577, (C$5+C$4)/2, (C$5-C$4)/3.29 ), 0 )</f>
        <v>2.5760164612195933</v>
      </c>
      <c r="D577" s="40"/>
      <c r="E577" s="40">
        <f>Baseline!B$33 * (C577 * Baseline!B$66*Baseline!B$66/Baseline!B$73 + Baseline!B$52*Baseline!B$52/Baseline!B$74 + Baseline!B$53*Baseline!B$53/Baseline!B$75 + Baseline!B$54*Baseline!B$54/Baseline!B$76)</f>
        <v>2.1564720860199771E-5</v>
      </c>
      <c r="F577" s="40">
        <f>Baseline!B$33 * (C577 * Baseline!B$66*Baseline!B$57/Baseline!B$73 + Baseline!B$52*Baseline!B$67/Baseline!B$74 + Baseline!B$53*Baseline!B$55/Baseline!B$75 + Baseline!B$54*Baseline!B$56/Baseline!B$76)</f>
        <v>3.9488710124855129E-8</v>
      </c>
      <c r="G577" s="1">
        <f>Baseline!B$33 * (C577 * Baseline!B$66*Baseline!B$58/Baseline!B$73 + Baseline!B$52*Baseline!B$59/Baseline!B$74 + Baseline!B$53*Baseline!B$68/Baseline!B$75 + Baseline!B$54*Baseline!B$60/Baseline!B$76)</f>
        <v>1.0873078826558666E-7</v>
      </c>
      <c r="H577" s="40">
        <f>Baseline!B$33 * (C577 * Baseline!B$66*Baseline!B$61/Baseline!B$73 + Baseline!B$52*Baseline!B$62/Baseline!B$74 + Baseline!B$53*Baseline!B$63/Baseline!B$75 + Baseline!B$54*Baseline!B$69/Baseline!B$76)</f>
        <v>1.7625138247125427E-9</v>
      </c>
      <c r="I577" s="40">
        <f>Baseline!B$33 * (C577 * Baseline!B$57*Baseline!B$66/Baseline!B$73 + Baseline!B$67*Baseline!B$52/Baseline!B$74 + Baseline!B$55*Baseline!B$53/Baseline!B$75 + Baseline!B$56*Baseline!B$54/Baseline!B$76)</f>
        <v>3.9488710124855129E-8</v>
      </c>
      <c r="J577" s="1">
        <f>Baseline!B$33 * (C577 * Baseline!B$57*Baseline!B$57/Baseline!B$73 + Baseline!B$67*Baseline!B$67/Baseline!B$74 + Baseline!B$55*Baseline!B$55/Baseline!B$75 + Baseline!B$56*Baseline!B$56/Baseline!B$76)</f>
        <v>1.7949606306084717E-6</v>
      </c>
      <c r="K577" s="40">
        <f>Baseline!B$33 * (C577 * Baseline!B$57*Baseline!B$58/Baseline!B$73 + Baseline!B$67*Baseline!B$59/Baseline!B$74 + Baseline!B$55*Baseline!B$68/Baseline!B$75 + Baseline!B$56*Baseline!B$60/Baseline!B$76)</f>
        <v>1.3929306289725613E-8</v>
      </c>
      <c r="L577" s="1">
        <f>Baseline!B$33 * (C577 * Baseline!B$57*Baseline!B$61/Baseline!B$73 + Baseline!B$67*Baseline!B$62/Baseline!B$74 + Baseline!B$55*Baseline!B$63/Baseline!B$75 + Baseline!B$56*Baseline!B$69/Baseline!B$76)</f>
        <v>1.4629429748226193E-8</v>
      </c>
      <c r="M577" s="40">
        <f>Baseline!B$33 * (C577 * Baseline!B$58*Baseline!B$66/Baseline!B$73 + Baseline!B$59*Baseline!B$52/Baseline!B$74 + Baseline!B$68*Baseline!B$53/Baseline!B$75 + Baseline!B$60*Baseline!B$54/Baseline!B$76)</f>
        <v>1.0873078826558666E-7</v>
      </c>
      <c r="N577" s="1">
        <f>Baseline!B$33 * (C577 * Baseline!B$58*Baseline!B$57/Baseline!B$73 + Baseline!B$59*Baseline!B$67/Baseline!B$74 + Baseline!B$68*Baseline!B$55/Baseline!B$75 + Baseline!B$60*Baseline!B$56/Baseline!B$76)</f>
        <v>1.3929306289725613E-8</v>
      </c>
      <c r="O577" s="1">
        <f>Baseline!B$33 * (C577 * Baseline!B$58*Baseline!B$58/Baseline!B$73 + Baseline!B$59*Baseline!B$59/Baseline!B$74 + Baseline!B$68*Baseline!B$68/Baseline!B$75 + Baseline!B$60*Baseline!B$60/Baseline!B$76)</f>
        <v>1.3250170297234028E-6</v>
      </c>
      <c r="P577" s="40">
        <f>Baseline!B$33 * (C577 * Baseline!B$58*Baseline!B$61/Baseline!B$73 + Baseline!B$59*Baseline!B$62/Baseline!B$74 + Baseline!B$68*Baseline!B$63/Baseline!B$75 + Baseline!B$60*Baseline!B$69/Baseline!B$76)</f>
        <v>1.6489974592579394E-9</v>
      </c>
      <c r="Q577" s="40">
        <f>Baseline!B$33 * (C577 * Baseline!B$61*Baseline!B$66/Baseline!B$73 + Baseline!B$62*Baseline!B$52/Baseline!B$74 + Baseline!B$63*Baseline!B$53/Baseline!B$75 + Baseline!B$69*Baseline!B$54/Baseline!B$76)</f>
        <v>1.7625138247125427E-9</v>
      </c>
      <c r="R577" s="40">
        <f>Baseline!B$33 * (C577 * Baseline!B$61*Baseline!B$57/Baseline!B$73 + Baseline!B$62*Baseline!B$67/Baseline!B$74 + Baseline!B$63*Baseline!B$55/Baseline!B$75 + Baseline!B$69*Baseline!B$56/Baseline!B$76)</f>
        <v>1.4629429748226193E-8</v>
      </c>
      <c r="S577" s="40">
        <f>Baseline!B$33 * (C577 * Baseline!B$61*Baseline!B$58/Baseline!B$73 + Baseline!B$62*Baseline!B$59/Baseline!B$74 + Baseline!B$63*Baseline!B$68/Baseline!B$75 + Baseline!B$69*Baseline!B$60/Baseline!B$76)</f>
        <v>1.6489974592579394E-9</v>
      </c>
      <c r="T577" s="40">
        <f>Baseline!B$33 * (C577 * Baseline!B$61*Baseline!B$61/Baseline!B$73 + Baseline!B$62*Baseline!B$62/Baseline!B$74 + Baseline!B$63*Baseline!B$63/Baseline!B$75 + Baseline!B$69*Baseline!B$69/Baseline!B$76)</f>
        <v>9.8551805709687973E-8</v>
      </c>
      <c r="U577" s="40"/>
      <c r="V577" s="40">
        <f>E577 * ( Baseline!B$87 * Baseline!B$7 )</f>
        <v>0.22382023780801344</v>
      </c>
      <c r="W577" s="40">
        <f>F577 * ( Baseline!D$87 * Baseline!B$11 )</f>
        <v>7.2843226985065278E-4</v>
      </c>
      <c r="X577" s="40">
        <f>G577 * ( Baseline!F$87 * Baseline!B$16 )</f>
        <v>3.7767389136253884E-3</v>
      </c>
      <c r="Y577" s="40">
        <f>H577 * ( Baseline!H$87 * Baseline!B$18 )</f>
        <v>6.1982934716058849E-4</v>
      </c>
      <c r="Z577" s="48">
        <f t="shared" si="0"/>
        <v>0.22894523833865008</v>
      </c>
      <c r="AA577" s="40">
        <f>I577 * ( Baseline!B$87 * Baseline!B$7 )</f>
        <v>4.0985332238587137E-4</v>
      </c>
      <c r="AB577" s="1">
        <f>J577 * ( Baseline!D$87 * Baseline!B$11 )</f>
        <v>3.3110913025840065E-2</v>
      </c>
      <c r="AC577" s="1">
        <f>K577 * ( Baseline!F$87 * Baseline!B$16 )</f>
        <v>4.8383124911882799E-4</v>
      </c>
      <c r="AD577" s="1">
        <f>L577 * ( Baseline!F$87 * Baseline!B$16 )</f>
        <v>5.0814987636544034E-4</v>
      </c>
      <c r="AE577" s="48">
        <f t="shared" si="1"/>
        <v>3.4512747473710199E-2</v>
      </c>
      <c r="AF577" s="48">
        <f>M577 * ( Baseline!B$87 * Baseline!B$7 )</f>
        <v>1.128516851408524E-3</v>
      </c>
      <c r="AG577" s="48">
        <f>N577 * ( Baseline!D$87 * Baseline!B$11 )</f>
        <v>2.5694828131859695E-4</v>
      </c>
      <c r="AH577" s="48">
        <f>O577 * ( Baseline!F$87 * Baseline!B$16 )</f>
        <v>4.6024161667524197E-2</v>
      </c>
      <c r="AI577" s="48">
        <f>P577 * ( Baseline!H$87 * Baseline!B$18 )</f>
        <v>5.7990865337355119E-4</v>
      </c>
      <c r="AJ577" s="48">
        <f t="shared" si="2"/>
        <v>4.7989535453624874E-2</v>
      </c>
      <c r="AK577" s="48">
        <f>Q577 * ( Baseline!B$87 * Baseline!B$7 )</f>
        <v>1.829313098669148E-5</v>
      </c>
      <c r="AL577" s="48">
        <f>R577 * ( Baseline!D$87 * Baseline!B$11 )</f>
        <v>2.6986317568812118E-4</v>
      </c>
      <c r="AM577" s="48">
        <f>S577 * ( Baseline!F$87 * Baseline!B$16 )</f>
        <v>5.7277547345989097E-5</v>
      </c>
      <c r="AN577" s="48">
        <f>T577 * ( Baseline!H$87 * Baseline!B$18 )</f>
        <v>3.4658055181210151E-2</v>
      </c>
      <c r="AO577" s="48">
        <f t="shared" si="3"/>
        <v>3.5003489035230956E-2</v>
      </c>
      <c r="AP577" s="48"/>
      <c r="AQ577" s="48">
        <f>V577 * ( (1-Baseline!B$88-Baseline!B$87) + (1-B577)*Baseline!B$88 )</f>
        <v>0.13242420401601193</v>
      </c>
      <c r="AR577" s="48">
        <f>W577 * ( (1-Baseline!B$88-Baseline!B$87) + (1-B577)*Baseline!B$88 )</f>
        <v>4.309800778484199E-4</v>
      </c>
      <c r="AS577" s="48">
        <f>X577 * ( (1-Baseline!B$88-Baseline!B$87) + (1-B577)*Baseline!B$88 )</f>
        <v>2.23452378261763E-3</v>
      </c>
      <c r="AT577" s="48">
        <f>Y577 * ( (1-Baseline!B$88-Baseline!B$87) + (1-B577)*Baseline!B$88 )</f>
        <v>3.6672469267015731E-4</v>
      </c>
      <c r="AU577" s="48">
        <f t="shared" si="4"/>
        <v>0.13545643256914813</v>
      </c>
      <c r="AV577" s="48">
        <f>AA577 * ( (1-Baseline!D$88-Baseline!D$87) + (1-B577)*Baseline!D$88 )</f>
        <v>3.2649785939951881E-4</v>
      </c>
      <c r="AW577" s="48">
        <f>AB577 * ( (1-Baseline!D$88-Baseline!D$87) + (1-B577)*Baseline!D$88 )</f>
        <v>2.6376856390399959E-2</v>
      </c>
      <c r="AX577" s="48">
        <f>AC577 * ( (1-Baseline!D$88-Baseline!D$87) + (1-B577)*Baseline!D$88 )</f>
        <v>3.854302466753366E-4</v>
      </c>
      <c r="AY577" s="48">
        <f>AD577 * ( (1-Baseline!D$88-Baseline!D$87) + (1-B577)*Baseline!D$88 )</f>
        <v>4.0480298151943371E-4</v>
      </c>
      <c r="AZ577" s="48">
        <f t="shared" si="5"/>
        <v>2.7493587477994248E-2</v>
      </c>
      <c r="BA577" s="48">
        <f>AF577 * ( (1-Baseline!F$88-Baseline!F$87) + (1-Baseline!B$36)*Baseline!F$88 )</f>
        <v>8.12116838812819E-4</v>
      </c>
      <c r="BB577" s="48">
        <f>AG577 * ( (1-Baseline!F$88-Baseline!F$87) + (1-Baseline!B$36)*Baseline!F$88 )</f>
        <v>1.8490820558186459E-4</v>
      </c>
      <c r="BC577" s="48">
        <f>AH577 * ( (1-Baseline!F$88-Baseline!F$87) + (1-Baseline!B$36)*Baseline!F$88 )</f>
        <v>3.3120459509123776E-2</v>
      </c>
      <c r="BD577" s="48">
        <f>AI577 * ( (1-Baseline!F$88-Baseline!F$87) + (1-Baseline!B$36)*Baseline!F$88 )</f>
        <v>4.173208240445154E-4</v>
      </c>
      <c r="BE577" s="48">
        <f t="shared" si="6"/>
        <v>3.4534805377562969E-2</v>
      </c>
      <c r="BF577" s="48">
        <f>AK577 * ( (1-Baseline!H$88-Baseline!H$87) + (1-Baseline!B$36)*Baseline!H$88 )</f>
        <v>1.4494013543375392E-5</v>
      </c>
      <c r="BG577" s="48">
        <f>AL577 * ( (1-Baseline!H$88-Baseline!H$87) + (1-Baseline!B$36)*Baseline!H$88 )</f>
        <v>2.1381799136121216E-4</v>
      </c>
      <c r="BH577" s="48">
        <f>AM577 * ( (1-Baseline!H$88-Baseline!H$87) + (1-Baseline!B$36)*Baseline!H$88 )</f>
        <v>4.5382146313174074E-5</v>
      </c>
      <c r="BI577" s="48">
        <f>AN577 * ( (1-Baseline!H$88-Baseline!H$87) + (1-Baseline!B$36)*Baseline!H$88 )</f>
        <v>2.7460270281176424E-2</v>
      </c>
      <c r="BJ577" s="48">
        <f t="shared" si="7"/>
        <v>2.7733964432394186E-2</v>
      </c>
      <c r="BK577" s="48"/>
      <c r="BL577" s="48">
        <f t="shared" si="18"/>
        <v>0.97761473194277204</v>
      </c>
      <c r="BM577" s="48">
        <f t="shared" si="19"/>
        <v>3.1816877919652294E-3</v>
      </c>
      <c r="BN577" s="48">
        <f t="shared" si="20"/>
        <v>1.6496254480029546E-2</v>
      </c>
      <c r="BO577" s="48">
        <f t="shared" si="21"/>
        <v>2.7073257852332023E-3</v>
      </c>
      <c r="BP577" s="48">
        <f t="shared" si="8"/>
        <v>1</v>
      </c>
      <c r="BQ577" s="48">
        <f t="shared" si="22"/>
        <v>1.187541857390733E-2</v>
      </c>
      <c r="BR577" s="48">
        <f t="shared" si="23"/>
        <v>0.95938212543240808</v>
      </c>
      <c r="BS577" s="48">
        <f t="shared" si="24"/>
        <v>1.4018914300792265E-2</v>
      </c>
      <c r="BT577" s="48">
        <f t="shared" si="25"/>
        <v>1.4723541692892439E-2</v>
      </c>
      <c r="BU577" s="48">
        <f t="shared" si="9"/>
        <v>1</v>
      </c>
      <c r="BV577" s="48">
        <f t="shared" si="26"/>
        <v>2.35158944703492E-2</v>
      </c>
      <c r="BW577" s="48">
        <f t="shared" si="27"/>
        <v>5.354256482997242E-3</v>
      </c>
      <c r="BX577" s="48">
        <f t="shared" si="28"/>
        <v>0.95904578430437326</v>
      </c>
      <c r="BY577" s="48">
        <f t="shared" si="29"/>
        <v>1.2084064742280142E-2</v>
      </c>
      <c r="BZ577" s="48">
        <f t="shared" si="10"/>
        <v>0.99999999999999989</v>
      </c>
      <c r="CA577" s="48">
        <f t="shared" si="30"/>
        <v>5.2260878817764341E-4</v>
      </c>
      <c r="CB577" s="48">
        <f t="shared" si="31"/>
        <v>7.7096079027009091E-3</v>
      </c>
      <c r="CC577" s="48">
        <f t="shared" si="32"/>
        <v>1.6363382315499845E-3</v>
      </c>
      <c r="CD577" s="48">
        <f t="shared" si="33"/>
        <v>0.99013144507757134</v>
      </c>
      <c r="CE577" s="48">
        <f t="shared" si="11"/>
        <v>0.99999999999999989</v>
      </c>
      <c r="CF577" s="48"/>
      <c r="CG577" s="48">
        <f t="shared" si="34"/>
        <v>0.97761473194277204</v>
      </c>
      <c r="CH577" s="48">
        <f t="shared" si="35"/>
        <v>3.1816877919652294E-3</v>
      </c>
      <c r="CI577" s="48">
        <f t="shared" si="36"/>
        <v>1.6496254480029546E-2</v>
      </c>
      <c r="CJ577" s="48">
        <f t="shared" si="37"/>
        <v>2.7073257852332023E-3</v>
      </c>
      <c r="CK577" s="48">
        <f t="shared" si="12"/>
        <v>1</v>
      </c>
      <c r="CL577" s="48">
        <f t="shared" si="38"/>
        <v>1.187541857390733E-2</v>
      </c>
      <c r="CM577" s="48">
        <f t="shared" si="39"/>
        <v>0.95938212543240808</v>
      </c>
      <c r="CN577" s="48">
        <f t="shared" si="40"/>
        <v>1.4018914300792265E-2</v>
      </c>
      <c r="CO577" s="48">
        <f t="shared" si="41"/>
        <v>1.4723541692892439E-2</v>
      </c>
      <c r="CP577" s="48">
        <f t="shared" si="13"/>
        <v>1</v>
      </c>
      <c r="CQ577" s="48">
        <f t="shared" si="42"/>
        <v>2.35158944703492E-2</v>
      </c>
      <c r="CR577" s="48">
        <f t="shared" si="43"/>
        <v>5.354256482997242E-3</v>
      </c>
      <c r="CS577" s="48">
        <f t="shared" si="44"/>
        <v>0.95904578430437326</v>
      </c>
      <c r="CT577" s="48">
        <f t="shared" si="45"/>
        <v>1.2084064742280142E-2</v>
      </c>
      <c r="CU577" s="48">
        <f t="shared" si="14"/>
        <v>0.99999999999999989</v>
      </c>
      <c r="CV577" s="48">
        <f t="shared" si="46"/>
        <v>5.2260878817764341E-4</v>
      </c>
      <c r="CW577" s="48">
        <f t="shared" si="47"/>
        <v>7.7096079027009091E-3</v>
      </c>
      <c r="CX577" s="48">
        <f t="shared" si="48"/>
        <v>1.6363382315499845E-3</v>
      </c>
      <c r="CY577" s="48">
        <f t="shared" si="49"/>
        <v>0.99013144507757134</v>
      </c>
      <c r="CZ577" s="48">
        <f t="shared" si="15"/>
        <v>0.99999999999999989</v>
      </c>
      <c r="DA577" s="48"/>
      <c r="DB577" s="48">
        <f>(AQ577*Baseline!B$7 + AV577*Baseline!B$11 + BA577*Baseline!B$16 + BF577*Baseline!B$18)</f>
        <v>68310.369657620991</v>
      </c>
      <c r="DC577" s="48">
        <f>(AR577*Baseline!B$7 + AW577*Baseline!B$11 + BB577*Baseline!B$16 + BG577*Baseline!B$18)</f>
        <v>67185.996138383431</v>
      </c>
      <c r="DD577" s="48">
        <f>(AS577*Baseline!B$7 + AX577*Baseline!B$11 + BC577*Baseline!B$16 + BH577*Baseline!B$18)</f>
        <v>114948.23776618115</v>
      </c>
      <c r="DE577" s="48">
        <f>(AT577*Baseline!B$7 + AY577*Baseline!B$11 + BD577*Baseline!B$16 + BI577*Baseline!B$18)</f>
        <v>1259872.2711362981</v>
      </c>
      <c r="DF577" s="48">
        <f t="shared" si="16"/>
        <v>1510316.8746984836</v>
      </c>
      <c r="DG577" s="48"/>
      <c r="DH577" s="48">
        <f t="shared" si="50"/>
        <v>4.5229164026428778E-2</v>
      </c>
      <c r="DI577" s="48">
        <f t="shared" si="51"/>
        <v>4.4484702027709447E-2</v>
      </c>
      <c r="DJ577" s="48">
        <f t="shared" si="52"/>
        <v>7.6108689303447774E-2</v>
      </c>
      <c r="DK577" s="48">
        <f t="shared" si="53"/>
        <v>0.83417744464241406</v>
      </c>
      <c r="DL577" s="48">
        <f t="shared" si="17"/>
        <v>1</v>
      </c>
      <c r="DM577" s="48"/>
      <c r="DN577" s="48">
        <f>DH577 / (Baseline!B$7/Baseline!B$17)</f>
        <v>4.827915773154789</v>
      </c>
      <c r="DO577" s="48">
        <f>DI577 / (Baseline!B$11/Baseline!B$17)</f>
        <v>1.0738819984983607</v>
      </c>
      <c r="DP577" s="48">
        <f>DJ577 / (Baseline!B$16/Baseline!B$17)</f>
        <v>1.1761092553274595</v>
      </c>
      <c r="DQ577" s="48">
        <f>DK577 / (Baseline!B$18/Baseline!B$17)</f>
        <v>0.94311124415225045</v>
      </c>
      <c r="DR577" s="71"/>
      <c r="DS577" s="48">
        <f>(AU577*Baseline!B$34)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3.2847996135372218E-2</v>
      </c>
      <c r="DT577" s="48">
        <f>(AZ577*Baseline!B$34) + (Baseline!D$88*(1-Baseline!D$89)*Baseline!B$35) + (Baseline!D$88*Baseline!D$89*((1-Baseline!D$90)*Baseline!B$40 + Baseline!D$90*Baseline!B$41))</f>
        <v>1.053760612169914E-2</v>
      </c>
      <c r="DU577" s="48">
        <f>(BE577*Baseline!B$34) + (Baseline!F$88*(1-Baseline!F$89)*Baseline!B$35) + (Baseline!F$88*Baseline!F$89*((1-Baseline!F$90)*Baseline!B$40 + Baseline!F$90*Baseline!B$41))</f>
        <v>1.2910860806634448E-2</v>
      </c>
      <c r="DV577" s="48">
        <f>(BJ577*Baseline!B$34) + (Baseline!H$88*(1-Baseline!H$89)*Baseline!B$35) + (Baseline!H$88*Baseline!H$89*((1-Baseline!H$90)*Baseline!B$40 + Baseline!H$90*Baseline!B$41))</f>
        <v>9.3050946648591294E-3</v>
      </c>
      <c r="DW577" s="48">
        <f>( DS577*Baseline!B$7 + DT577*Baseline!B$11 + DU577*Baseline!B$16 + DV577*Baseline!B$18 ) / Baseline!B$17</f>
        <v>9.8100437374309766E-3</v>
      </c>
    </row>
    <row r="578" spans="1:127">
      <c r="A578" s="7" t="s">
        <v>890</v>
      </c>
      <c r="B578" s="1">
        <f>MIN( MAX( NORMINV( MCrands!B578, (B$5+B$4)/2, (B$5-B$4)/3.29 ), 0 ), 1 )</f>
        <v>0.64494038191315983</v>
      </c>
      <c r="C578" s="1">
        <f>MAX( NORMINV( MCrands!C578, (C$5+C$4)/2, (C$5-C$4)/3.29 ), 0 )</f>
        <v>2.947485780535823</v>
      </c>
      <c r="D578" s="40"/>
      <c r="E578" s="40">
        <f>Baseline!B$33 * (C578 * Baseline!B$66*Baseline!B$66/Baseline!B$73 + Baseline!B$52*Baseline!B$52/Baseline!B$74 + Baseline!B$53*Baseline!B$53/Baseline!B$75 + Baseline!B$54*Baseline!B$54/Baseline!B$76)</f>
        <v>2.4673191997815015E-5</v>
      </c>
      <c r="F578" s="40">
        <f>Baseline!B$33 * (C578 * Baseline!B$66*Baseline!B$57/Baseline!B$73 + Baseline!B$52*Baseline!B$67/Baseline!B$74 + Baseline!B$53*Baseline!B$55/Baseline!B$75 + Baseline!B$54*Baseline!B$56/Baseline!B$76)</f>
        <v>3.9904420073048412E-8</v>
      </c>
      <c r="G578" s="1">
        <f>Baseline!B$33 * (C578 * Baseline!B$66*Baseline!B$58/Baseline!B$73 + Baseline!B$52*Baseline!B$59/Baseline!B$74 + Baseline!B$53*Baseline!B$68/Baseline!B$75 + Baseline!B$54*Baseline!B$60/Baseline!B$76)</f>
        <v>1.0975274188822848E-7</v>
      </c>
      <c r="H578" s="40">
        <f>Baseline!B$33 * (C578 * Baseline!B$66*Baseline!B$61/Baseline!B$73 + Baseline!B$52*Baseline!B$62/Baseline!B$74 + Baseline!B$53*Baseline!B$63/Baseline!B$75 + Baseline!B$54*Baseline!B$69/Baseline!B$76)</f>
        <v>1.8647091869767237E-9</v>
      </c>
      <c r="I578" s="40">
        <f>Baseline!B$33 * (C578 * Baseline!B$57*Baseline!B$66/Baseline!B$73 + Baseline!B$67*Baseline!B$52/Baseline!B$74 + Baseline!B$55*Baseline!B$53/Baseline!B$75 + Baseline!B$56*Baseline!B$54/Baseline!B$76)</f>
        <v>3.9904420073048412E-8</v>
      </c>
      <c r="J578" s="1">
        <f>Baseline!B$33 * (C578 * Baseline!B$57*Baseline!B$57/Baseline!B$73 + Baseline!B$67*Baseline!B$67/Baseline!B$74 + Baseline!B$55*Baseline!B$55/Baseline!B$75 + Baseline!B$56*Baseline!B$56/Baseline!B$76)</f>
        <v>1.794960686203249E-6</v>
      </c>
      <c r="K578" s="40">
        <f>Baseline!B$33 * (C578 * Baseline!B$57*Baseline!B$58/Baseline!B$73 + Baseline!B$67*Baseline!B$59/Baseline!B$74 + Baseline!B$55*Baseline!B$68/Baseline!B$75 + Baseline!B$56*Baseline!B$60/Baseline!B$76)</f>
        <v>1.3929442960220113E-8</v>
      </c>
      <c r="L578" s="1">
        <f>Baseline!B$33 * (C578 * Baseline!B$57*Baseline!B$61/Baseline!B$73 + Baseline!B$67*Baseline!B$62/Baseline!B$74 + Baseline!B$55*Baseline!B$63/Baseline!B$75 + Baseline!B$56*Baseline!B$69/Baseline!B$76)</f>
        <v>1.4629443415275641E-8</v>
      </c>
      <c r="M578" s="40">
        <f>Baseline!B$33 * (C578 * Baseline!B$58*Baseline!B$66/Baseline!B$73 + Baseline!B$59*Baseline!B$52/Baseline!B$74 + Baseline!B$68*Baseline!B$53/Baseline!B$75 + Baseline!B$60*Baseline!B$54/Baseline!B$76)</f>
        <v>1.0975274188822848E-7</v>
      </c>
      <c r="N578" s="1">
        <f>Baseline!B$33 * (C578 * Baseline!B$58*Baseline!B$57/Baseline!B$73 + Baseline!B$59*Baseline!B$67/Baseline!B$74 + Baseline!B$68*Baseline!B$55/Baseline!B$75 + Baseline!B$60*Baseline!B$56/Baseline!B$76)</f>
        <v>1.3929442960220113E-8</v>
      </c>
      <c r="O578" s="1">
        <f>Baseline!B$33 * (C578 * Baseline!B$58*Baseline!B$58/Baseline!B$73 + Baseline!B$59*Baseline!B$59/Baseline!B$74 + Baseline!B$68*Baseline!B$68/Baseline!B$75 + Baseline!B$60*Baseline!B$60/Baseline!B$76)</f>
        <v>1.3250173657050355E-6</v>
      </c>
      <c r="P578" s="40">
        <f>Baseline!B$33 * (C578 * Baseline!B$58*Baseline!B$61/Baseline!B$73 + Baseline!B$59*Baseline!B$62/Baseline!B$74 + Baseline!B$68*Baseline!B$63/Baseline!B$75 + Baseline!B$60*Baseline!B$69/Baseline!B$76)</f>
        <v>1.6490310574211714E-9</v>
      </c>
      <c r="Q578" s="40">
        <f>Baseline!B$33 * (C578 * Baseline!B$61*Baseline!B$66/Baseline!B$73 + Baseline!B$62*Baseline!B$52/Baseline!B$74 + Baseline!B$63*Baseline!B$53/Baseline!B$75 + Baseline!B$69*Baseline!B$54/Baseline!B$76)</f>
        <v>1.8647091869767237E-9</v>
      </c>
      <c r="R578" s="40">
        <f>Baseline!B$33 * (C578 * Baseline!B$61*Baseline!B$57/Baseline!B$73 + Baseline!B$62*Baseline!B$67/Baseline!B$74 + Baseline!B$63*Baseline!B$55/Baseline!B$75 + Baseline!B$69*Baseline!B$56/Baseline!B$76)</f>
        <v>1.4629443415275641E-8</v>
      </c>
      <c r="S578" s="40">
        <f>Baseline!B$33 * (C578 * Baseline!B$61*Baseline!B$58/Baseline!B$73 + Baseline!B$62*Baseline!B$59/Baseline!B$74 + Baseline!B$63*Baseline!B$68/Baseline!B$75 + Baseline!B$69*Baseline!B$60/Baseline!B$76)</f>
        <v>1.6490310574211714E-9</v>
      </c>
      <c r="T578" s="40">
        <f>Baseline!B$33 * (C578 * Baseline!B$61*Baseline!B$61/Baseline!B$73 + Baseline!B$62*Baseline!B$62/Baseline!B$74 + Baseline!B$63*Baseline!B$63/Baseline!B$75 + Baseline!B$69*Baseline!B$69/Baseline!B$76)</f>
        <v>9.8551809069504311E-8</v>
      </c>
      <c r="U578" s="40"/>
      <c r="V578" s="40">
        <f>E578 * ( Baseline!B$87 * Baseline!B$7 )</f>
        <v>0.25608305974532203</v>
      </c>
      <c r="W578" s="40">
        <f>F578 * ( Baseline!D$87 * Baseline!B$11 )</f>
        <v>7.3610070318778855E-4</v>
      </c>
      <c r="X578" s="40">
        <f>G578 * ( Baseline!F$87 * Baseline!B$16 )</f>
        <v>3.8122362375767626E-3</v>
      </c>
      <c r="Y578" s="40">
        <f>H578 * ( Baseline!H$87 * Baseline!B$18 )</f>
        <v>6.5576874450709057E-4</v>
      </c>
      <c r="Z578" s="48">
        <f t="shared" si="0"/>
        <v>0.26128716543059366</v>
      </c>
      <c r="AA578" s="40">
        <f>I578 * ( Baseline!B$87 * Baseline!B$7 )</f>
        <v>4.1416797593816948E-4</v>
      </c>
      <c r="AB578" s="1">
        <f>J578 * ( Baseline!D$87 * Baseline!B$11 )</f>
        <v>3.3110914051374445E-2</v>
      </c>
      <c r="AC578" s="1">
        <f>K578 * ( Baseline!F$87 * Baseline!B$16 )</f>
        <v>4.8383599633700932E-4</v>
      </c>
      <c r="AD578" s="1">
        <f>L578 * ( Baseline!F$87 * Baseline!B$16 )</f>
        <v>5.0815035108725841E-4</v>
      </c>
      <c r="AE578" s="48">
        <f t="shared" si="1"/>
        <v>3.4517068374736878E-2</v>
      </c>
      <c r="AF578" s="48">
        <f>M578 * ( Baseline!B$87 * Baseline!B$7 )</f>
        <v>1.1391237080579234E-3</v>
      </c>
      <c r="AG578" s="48">
        <f>N578 * ( Baseline!D$87 * Baseline!B$11 )</f>
        <v>2.5695080242395122E-4</v>
      </c>
      <c r="AH578" s="48">
        <f>O578 * ( Baseline!F$87 * Baseline!B$16 )</f>
        <v>4.6024173337768905E-2</v>
      </c>
      <c r="AI578" s="48">
        <f>P578 * ( Baseline!H$87 * Baseline!B$18 )</f>
        <v>5.7992046895609568E-4</v>
      </c>
      <c r="AJ578" s="48">
        <f t="shared" si="2"/>
        <v>4.8000168317206875E-2</v>
      </c>
      <c r="AK578" s="48">
        <f>Q578 * ( Baseline!B$87 * Baseline!B$7 )</f>
        <v>1.9353816651631416E-5</v>
      </c>
      <c r="AL578" s="48">
        <f>R578 * ( Baseline!D$87 * Baseline!B$11 )</f>
        <v>2.6986342779865659E-4</v>
      </c>
      <c r="AM578" s="48">
        <f>S578 * ( Baseline!F$87 * Baseline!B$16 )</f>
        <v>5.7278714370458692E-5</v>
      </c>
      <c r="AN578" s="48">
        <f>T578 * ( Baseline!H$87 * Baseline!B$18 )</f>
        <v>3.4658056362768412E-2</v>
      </c>
      <c r="AO578" s="48">
        <f t="shared" si="3"/>
        <v>3.5004552321589159E-2</v>
      </c>
      <c r="AP578" s="48"/>
      <c r="AQ578" s="48">
        <f>V578 * ( (1-Baseline!B$88-Baseline!B$87) + (1-B578)*Baseline!B$88 )</f>
        <v>0.10361198961203386</v>
      </c>
      <c r="AR578" s="48">
        <f>W578 * ( (1-Baseline!B$88-Baseline!B$87) + (1-B578)*Baseline!B$88 )</f>
        <v>2.9782859704954461E-4</v>
      </c>
      <c r="AS578" s="48">
        <f>X578 * ( (1-Baseline!B$88-Baseline!B$87) + (1-B578)*Baseline!B$88 )</f>
        <v>1.542442447537329E-3</v>
      </c>
      <c r="AT578" s="48">
        <f>Y578 * ( (1-Baseline!B$88-Baseline!B$87) + (1-B578)*Baseline!B$88 )</f>
        <v>2.6532604074372532E-4</v>
      </c>
      <c r="AU578" s="48">
        <f t="shared" si="4"/>
        <v>0.10571758669736446</v>
      </c>
      <c r="AV578" s="48">
        <f>AA578 * ( (1-Baseline!D$88-Baseline!D$87) + (1-B578)*Baseline!D$88 )</f>
        <v>2.9093855232150171E-4</v>
      </c>
      <c r="AW578" s="48">
        <f>AB578 * ( (1-Baseline!D$88-Baseline!D$87) + (1-B578)*Baseline!D$88 )</f>
        <v>2.3259261844973456E-2</v>
      </c>
      <c r="AX578" s="48">
        <f>AC578 * ( (1-Baseline!D$88-Baseline!D$87) + (1-B578)*Baseline!D$88 )</f>
        <v>3.3987790585802248E-4</v>
      </c>
      <c r="AY578" s="48">
        <f>AD578 * ( (1-Baseline!D$88-Baseline!D$87) + (1-B578)*Baseline!D$88 )</f>
        <v>3.5695789171556004E-4</v>
      </c>
      <c r="AZ578" s="48">
        <f t="shared" si="5"/>
        <v>2.4247036194868541E-2</v>
      </c>
      <c r="BA578" s="48">
        <f>AF578 * ( (1-Baseline!F$88-Baseline!F$87) + (1-Baseline!B$36)*Baseline!F$88 )</f>
        <v>8.1974987227713956E-4</v>
      </c>
      <c r="BB578" s="48">
        <f>AG578 * ( (1-Baseline!F$88-Baseline!F$87) + (1-Baseline!B$36)*Baseline!F$88 )</f>
        <v>1.8491001984995286E-4</v>
      </c>
      <c r="BC578" s="48">
        <f>AH578 * ( (1-Baseline!F$88-Baseline!F$87) + (1-Baseline!B$36)*Baseline!F$88 )</f>
        <v>3.3120467907405311E-2</v>
      </c>
      <c r="BD578" s="48">
        <f>AI578 * ( (1-Baseline!F$88-Baseline!F$87) + (1-Baseline!B$36)*Baseline!F$88 )</f>
        <v>4.1732932691581308E-4</v>
      </c>
      <c r="BE578" s="48">
        <f t="shared" si="6"/>
        <v>3.4542457126448219E-2</v>
      </c>
      <c r="BF578" s="48">
        <f>AK578 * ( (1-Baseline!H$88-Baseline!H$87) + (1-Baseline!B$36)*Baseline!H$88 )</f>
        <v>1.5334416009420603E-5</v>
      </c>
      <c r="BG578" s="48">
        <f>AL578 * ( (1-Baseline!H$88-Baseline!H$87) + (1-Baseline!B$36)*Baseline!H$88 )</f>
        <v>2.1381819111343156E-4</v>
      </c>
      <c r="BH578" s="48">
        <f>AM578 * ( (1-Baseline!H$88-Baseline!H$87) + (1-Baseline!B$36)*Baseline!H$88 )</f>
        <v>4.5383070970001823E-5</v>
      </c>
      <c r="BI578" s="48">
        <f>AN578 * ( (1-Baseline!H$88-Baseline!H$87) + (1-Baseline!B$36)*Baseline!H$88 )</f>
        <v>2.7460271217348665E-2</v>
      </c>
      <c r="BJ578" s="48">
        <f t="shared" si="7"/>
        <v>2.773480689544152E-2</v>
      </c>
      <c r="BK578" s="48"/>
      <c r="BL578" s="48">
        <f t="shared" si="18"/>
        <v>0.98008281165783473</v>
      </c>
      <c r="BM578" s="48">
        <f t="shared" si="19"/>
        <v>2.8172095708364243E-3</v>
      </c>
      <c r="BN578" s="48">
        <f t="shared" si="20"/>
        <v>1.4590216214004649E-2</v>
      </c>
      <c r="BO578" s="48">
        <f t="shared" si="21"/>
        <v>2.509762557324248E-3</v>
      </c>
      <c r="BP578" s="48">
        <f t="shared" si="8"/>
        <v>1</v>
      </c>
      <c r="BQ578" s="48">
        <f t="shared" si="22"/>
        <v>1.199893256987317E-2</v>
      </c>
      <c r="BR578" s="48">
        <f t="shared" si="23"/>
        <v>0.95926205817665555</v>
      </c>
      <c r="BS578" s="48">
        <f t="shared" si="24"/>
        <v>1.401729692348757E-2</v>
      </c>
      <c r="BT578" s="48">
        <f t="shared" si="25"/>
        <v>1.4721712329983818E-2</v>
      </c>
      <c r="BU578" s="48">
        <f t="shared" si="9"/>
        <v>1</v>
      </c>
      <c r="BV578" s="48">
        <f t="shared" si="26"/>
        <v>2.373166070023083E-2</v>
      </c>
      <c r="BW578" s="48">
        <f t="shared" si="27"/>
        <v>5.3531229458593527E-3</v>
      </c>
      <c r="BX578" s="48">
        <f t="shared" si="28"/>
        <v>0.95883358228288496</v>
      </c>
      <c r="BY578" s="48">
        <f t="shared" si="29"/>
        <v>1.2081634071024883E-2</v>
      </c>
      <c r="BZ578" s="48">
        <f t="shared" si="10"/>
        <v>1</v>
      </c>
      <c r="CA578" s="48">
        <f t="shared" si="30"/>
        <v>5.5289427711649073E-4</v>
      </c>
      <c r="CB578" s="48">
        <f t="shared" si="31"/>
        <v>7.7093809204986617E-3</v>
      </c>
      <c r="CC578" s="48">
        <f t="shared" si="32"/>
        <v>1.6363218659171904E-3</v>
      </c>
      <c r="CD578" s="48">
        <f t="shared" si="33"/>
        <v>0.99010140293646764</v>
      </c>
      <c r="CE578" s="48">
        <f t="shared" si="11"/>
        <v>1</v>
      </c>
      <c r="CF578" s="48"/>
      <c r="CG578" s="48">
        <f t="shared" si="34"/>
        <v>0.98008281165783473</v>
      </c>
      <c r="CH578" s="48">
        <f t="shared" si="35"/>
        <v>2.8172095708364243E-3</v>
      </c>
      <c r="CI578" s="48">
        <f t="shared" si="36"/>
        <v>1.4590216214004649E-2</v>
      </c>
      <c r="CJ578" s="48">
        <f t="shared" si="37"/>
        <v>2.509762557324248E-3</v>
      </c>
      <c r="CK578" s="48">
        <f t="shared" si="12"/>
        <v>1</v>
      </c>
      <c r="CL578" s="48">
        <f t="shared" si="38"/>
        <v>1.199893256987317E-2</v>
      </c>
      <c r="CM578" s="48">
        <f t="shared" si="39"/>
        <v>0.95926205817665555</v>
      </c>
      <c r="CN578" s="48">
        <f t="shared" si="40"/>
        <v>1.401729692348757E-2</v>
      </c>
      <c r="CO578" s="48">
        <f t="shared" si="41"/>
        <v>1.4721712329983818E-2</v>
      </c>
      <c r="CP578" s="48">
        <f t="shared" si="13"/>
        <v>1</v>
      </c>
      <c r="CQ578" s="48">
        <f t="shared" si="42"/>
        <v>2.373166070023083E-2</v>
      </c>
      <c r="CR578" s="48">
        <f t="shared" si="43"/>
        <v>5.3531229458593527E-3</v>
      </c>
      <c r="CS578" s="48">
        <f t="shared" si="44"/>
        <v>0.95883358228288496</v>
      </c>
      <c r="CT578" s="48">
        <f t="shared" si="45"/>
        <v>1.2081634071024883E-2</v>
      </c>
      <c r="CU578" s="48">
        <f t="shared" si="14"/>
        <v>1</v>
      </c>
      <c r="CV578" s="48">
        <f t="shared" si="46"/>
        <v>5.5289427711649073E-4</v>
      </c>
      <c r="CW578" s="48">
        <f t="shared" si="47"/>
        <v>7.7093809204986617E-3</v>
      </c>
      <c r="CX578" s="48">
        <f t="shared" si="48"/>
        <v>1.6363218659171904E-3</v>
      </c>
      <c r="CY578" s="48">
        <f t="shared" si="49"/>
        <v>0.99010140293646764</v>
      </c>
      <c r="CZ578" s="48">
        <f t="shared" si="15"/>
        <v>1</v>
      </c>
      <c r="DA578" s="48"/>
      <c r="DB578" s="48">
        <f>(AQ578*Baseline!B$7 + AV578*Baseline!B$11 + BA578*Baseline!B$16 + BF578*Baseline!B$18)</f>
        <v>54324.241644530688</v>
      </c>
      <c r="DC578" s="48">
        <f>(AR578*Baseline!B$7 + AW578*Baseline!B$11 + BB578*Baseline!B$16 + BG578*Baseline!B$18)</f>
        <v>60435.583042383325</v>
      </c>
      <c r="DD578" s="48">
        <f>(AS578*Baseline!B$7 + AX578*Baseline!B$11 + BC578*Baseline!B$16 + BH578*Baseline!B$18)</f>
        <v>114514.95934058755</v>
      </c>
      <c r="DE578" s="48">
        <f>(AT578*Baseline!B$7 + AY578*Baseline!B$11 + BD578*Baseline!B$16 + BI578*Baseline!B$18)</f>
        <v>1259720.5577657195</v>
      </c>
      <c r="DF578" s="48">
        <f t="shared" si="16"/>
        <v>1488995.341793221</v>
      </c>
      <c r="DG578" s="48"/>
      <c r="DH578" s="48">
        <f t="shared" si="50"/>
        <v>3.6483822426944021E-2</v>
      </c>
      <c r="DI578" s="48">
        <f t="shared" si="51"/>
        <v>4.0588161256166044E-2</v>
      </c>
      <c r="DJ578" s="48">
        <f t="shared" si="52"/>
        <v>7.6907533641223713E-2</v>
      </c>
      <c r="DK578" s="48">
        <f t="shared" si="53"/>
        <v>0.84602048267566632</v>
      </c>
      <c r="DL578" s="48">
        <f t="shared" si="17"/>
        <v>1</v>
      </c>
      <c r="DM578" s="48"/>
      <c r="DN578" s="48">
        <f>DH578 / (Baseline!B$7/Baseline!B$17)</f>
        <v>3.8944080783163941</v>
      </c>
      <c r="DO578" s="48">
        <f>DI578 / (Baseline!B$11/Baseline!B$17)</f>
        <v>0.97981763928631294</v>
      </c>
      <c r="DP578" s="48">
        <f>DJ578 / (Baseline!B$16/Baseline!B$17)</f>
        <v>1.1884538145075327</v>
      </c>
      <c r="DQ578" s="48">
        <f>DK578 / (Baseline!B$18/Baseline!B$17)</f>
        <v>0.95650084417778325</v>
      </c>
      <c r="DR578" s="71"/>
      <c r="DS578" s="48">
        <f>(AU578*Baseline!B$34)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2.8387169254604668E-2</v>
      </c>
      <c r="DT578" s="48">
        <f>(AZ578*Baseline!B$34) + (Baseline!D$88*(1-Baseline!D$89)*Baseline!B$35) + (Baseline!D$88*Baseline!D$89*((1-Baseline!D$90)*Baseline!B$40 + Baseline!D$90*Baseline!B$41))</f>
        <v>1.0050623429230285E-2</v>
      </c>
      <c r="DU578" s="48">
        <f>(BE578*Baseline!B$34) + (Baseline!F$88*(1-Baseline!F$89)*Baseline!B$35) + (Baseline!F$88*Baseline!F$89*((1-Baseline!F$90)*Baseline!B$40 + Baseline!F$90*Baseline!B$41))</f>
        <v>1.2912008568967235E-2</v>
      </c>
      <c r="DV578" s="48">
        <f>(BJ578*Baseline!B$34) + (Baseline!H$88*(1-Baseline!H$89)*Baseline!B$35) + (Baseline!H$88*Baseline!H$89*((1-Baseline!H$90)*Baseline!B$40 + Baseline!H$90*Baseline!B$41))</f>
        <v>9.3052210343162294E-3</v>
      </c>
      <c r="DW578" s="48">
        <f>( DS578*Baseline!B$7 + DT578*Baseline!B$11 + DU578*Baseline!B$16 + DV578*Baseline!B$18 ) / Baseline!B$17</f>
        <v>9.7482667364522484E-3</v>
      </c>
    </row>
    <row r="579" spans="1:127">
      <c r="A579" s="7" t="s">
        <v>891</v>
      </c>
      <c r="B579" s="1">
        <f>MIN( MAX( NORMINV( MCrands!B579, (B$5+B$4)/2, (B$5-B$4)/3.29 ), 0 ), 1 )</f>
        <v>0.63690620188202685</v>
      </c>
      <c r="C579" s="1">
        <f>MAX( NORMINV( MCrands!C579, (C$5+C$4)/2, (C$5-C$4)/3.29 ), 0 )</f>
        <v>2.2458747599636304</v>
      </c>
      <c r="D579" s="40"/>
      <c r="E579" s="40">
        <f>Baseline!B$33 * (C579 * Baseline!B$66*Baseline!B$66/Baseline!B$73 + Baseline!B$52*Baseline!B$52/Baseline!B$74 + Baseline!B$53*Baseline!B$53/Baseline!B$75 + Baseline!B$54*Baseline!B$54/Baseline!B$76)</f>
        <v>1.8802080996519063E-5</v>
      </c>
      <c r="F579" s="40">
        <f>Baseline!B$33 * (C579 * Baseline!B$66*Baseline!B$57/Baseline!B$73 + Baseline!B$52*Baseline!B$67/Baseline!B$74 + Baseline!B$53*Baseline!B$55/Baseline!B$75 + Baseline!B$54*Baseline!B$56/Baseline!B$76)</f>
        <v>3.9119249761942298E-8</v>
      </c>
      <c r="G579" s="1">
        <f>Baseline!B$33 * (C579 * Baseline!B$66*Baseline!B$58/Baseline!B$73 + Baseline!B$52*Baseline!B$59/Baseline!B$74 + Baseline!B$53*Baseline!B$68/Baseline!B$75 + Baseline!B$54*Baseline!B$60/Baseline!B$76)</f>
        <v>1.0782253154009262E-7</v>
      </c>
      <c r="H579" s="40">
        <f>Baseline!B$33 * (C579 * Baseline!B$66*Baseline!B$61/Baseline!B$73 + Baseline!B$52*Baseline!B$62/Baseline!B$74 + Baseline!B$53*Baseline!B$63/Baseline!B$75 + Baseline!B$54*Baseline!B$69/Baseline!B$76)</f>
        <v>1.671688152163138E-9</v>
      </c>
      <c r="I579" s="40">
        <f>Baseline!B$33 * (C579 * Baseline!B$57*Baseline!B$66/Baseline!B$73 + Baseline!B$67*Baseline!B$52/Baseline!B$74 + Baseline!B$55*Baseline!B$53/Baseline!B$75 + Baseline!B$56*Baseline!B$54/Baseline!B$76)</f>
        <v>3.9119249761942298E-8</v>
      </c>
      <c r="J579" s="1">
        <f>Baseline!B$33 * (C579 * Baseline!B$57*Baseline!B$57/Baseline!B$73 + Baseline!B$67*Baseline!B$67/Baseline!B$74 + Baseline!B$55*Baseline!B$55/Baseline!B$75 + Baseline!B$56*Baseline!B$56/Baseline!B$76)</f>
        <v>1.7949605811988611E-6</v>
      </c>
      <c r="K579" s="40">
        <f>Baseline!B$33 * (C579 * Baseline!B$57*Baseline!B$58/Baseline!B$73 + Baseline!B$67*Baseline!B$59/Baseline!B$74 + Baseline!B$55*Baseline!B$68/Baseline!B$75 + Baseline!B$56*Baseline!B$60/Baseline!B$76)</f>
        <v>1.3929184824433002E-8</v>
      </c>
      <c r="L579" s="1">
        <f>Baseline!B$33 * (C579 * Baseline!B$57*Baseline!B$61/Baseline!B$73 + Baseline!B$67*Baseline!B$62/Baseline!B$74 + Baseline!B$55*Baseline!B$63/Baseline!B$75 + Baseline!B$56*Baseline!B$69/Baseline!B$76)</f>
        <v>1.4629417601696932E-8</v>
      </c>
      <c r="M579" s="40">
        <f>Baseline!B$33 * (C579 * Baseline!B$58*Baseline!B$66/Baseline!B$73 + Baseline!B$59*Baseline!B$52/Baseline!B$74 + Baseline!B$68*Baseline!B$53/Baseline!B$75 + Baseline!B$60*Baseline!B$54/Baseline!B$76)</f>
        <v>1.0782253154009262E-7</v>
      </c>
      <c r="N579" s="1">
        <f>Baseline!B$33 * (C579 * Baseline!B$58*Baseline!B$57/Baseline!B$73 + Baseline!B$59*Baseline!B$67/Baseline!B$74 + Baseline!B$68*Baseline!B$55/Baseline!B$75 + Baseline!B$60*Baseline!B$56/Baseline!B$76)</f>
        <v>1.3929184824433002E-8</v>
      </c>
      <c r="O579" s="1">
        <f>Baseline!B$33 * (C579 * Baseline!B$58*Baseline!B$58/Baseline!B$73 + Baseline!B$59*Baseline!B$59/Baseline!B$74 + Baseline!B$68*Baseline!B$68/Baseline!B$75 + Baseline!B$60*Baseline!B$60/Baseline!B$76)</f>
        <v>1.3250167311212253E-6</v>
      </c>
      <c r="P579" s="40">
        <f>Baseline!B$33 * (C579 * Baseline!B$58*Baseline!B$61/Baseline!B$73 + Baseline!B$59*Baseline!B$62/Baseline!B$74 + Baseline!B$68*Baseline!B$63/Baseline!B$75 + Baseline!B$60*Baseline!B$69/Baseline!B$76)</f>
        <v>1.6489675990401727E-9</v>
      </c>
      <c r="Q579" s="40">
        <f>Baseline!B$33 * (C579 * Baseline!B$61*Baseline!B$66/Baseline!B$73 + Baseline!B$62*Baseline!B$52/Baseline!B$74 + Baseline!B$63*Baseline!B$53/Baseline!B$75 + Baseline!B$69*Baseline!B$54/Baseline!B$76)</f>
        <v>1.671688152163138E-9</v>
      </c>
      <c r="R579" s="40">
        <f>Baseline!B$33 * (C579 * Baseline!B$61*Baseline!B$57/Baseline!B$73 + Baseline!B$62*Baseline!B$67/Baseline!B$74 + Baseline!B$63*Baseline!B$55/Baseline!B$75 + Baseline!B$69*Baseline!B$56/Baseline!B$76)</f>
        <v>1.4629417601696932E-8</v>
      </c>
      <c r="S579" s="40">
        <f>Baseline!B$33 * (C579 * Baseline!B$61*Baseline!B$58/Baseline!B$73 + Baseline!B$62*Baseline!B$59/Baseline!B$74 + Baseline!B$63*Baseline!B$68/Baseline!B$75 + Baseline!B$69*Baseline!B$60/Baseline!B$76)</f>
        <v>1.6489675990401727E-9</v>
      </c>
      <c r="T579" s="40">
        <f>Baseline!B$33 * (C579 * Baseline!B$61*Baseline!B$61/Baseline!B$73 + Baseline!B$62*Baseline!B$62/Baseline!B$74 + Baseline!B$63*Baseline!B$63/Baseline!B$75 + Baseline!B$69*Baseline!B$69/Baseline!B$76)</f>
        <v>9.8551802723666203E-8</v>
      </c>
      <c r="U579" s="40"/>
      <c r="V579" s="40">
        <f>E579 * ( Baseline!B$87 * Baseline!B$7 )</f>
        <v>0.19514679866287135</v>
      </c>
      <c r="W579" s="40">
        <f>F579 * ( Baseline!D$87 * Baseline!B$11 )</f>
        <v>7.2161698391384917E-4</v>
      </c>
      <c r="X579" s="40">
        <f>G579 * ( Baseline!F$87 * Baseline!B$16 )</f>
        <v>3.7451908252370603E-3</v>
      </c>
      <c r="Y579" s="40">
        <f>H579 * ( Baseline!H$87 * Baseline!B$18 )</f>
        <v>5.8788836801343175E-4</v>
      </c>
      <c r="Z579" s="48">
        <f t="shared" si="0"/>
        <v>0.20020149484003569</v>
      </c>
      <c r="AA579" s="40">
        <f>I579 * ( Baseline!B$87 * Baseline!B$7 )</f>
        <v>4.0601869327919909E-4</v>
      </c>
      <c r="AB579" s="1">
        <f>J579 * ( Baseline!D$87 * Baseline!B$11 )</f>
        <v>3.3110912114400953E-2</v>
      </c>
      <c r="AC579" s="1">
        <f>K579 * ( Baseline!F$87 * Baseline!B$16 )</f>
        <v>4.8382703004983593E-4</v>
      </c>
      <c r="AD579" s="1">
        <f>L579 * ( Baseline!F$87 * Baseline!B$16 )</f>
        <v>5.0814945445854106E-4</v>
      </c>
      <c r="AE579" s="48">
        <f t="shared" si="1"/>
        <v>3.4508907292188529E-2</v>
      </c>
      <c r="AF579" s="48">
        <f>M579 * ( Baseline!B$87 * Baseline!B$7 )</f>
        <v>1.1190900548546212E-3</v>
      </c>
      <c r="AG579" s="48">
        <f>N579 * ( Baseline!D$87 * Baseline!B$11 )</f>
        <v>2.5694604069745423E-4</v>
      </c>
      <c r="AH579" s="48">
        <f>O579 * ( Baseline!F$87 * Baseline!B$16 )</f>
        <v>4.6024151295646264E-2</v>
      </c>
      <c r="AI579" s="48">
        <f>P579 * ( Baseline!H$87 * Baseline!B$18 )</f>
        <v>5.798981523272473E-4</v>
      </c>
      <c r="AJ579" s="48">
        <f t="shared" si="2"/>
        <v>4.7980085543525591E-2</v>
      </c>
      <c r="AK579" s="48">
        <f>Q579 * ( Baseline!B$87 * Baseline!B$7 )</f>
        <v>1.7350451331301208E-5</v>
      </c>
      <c r="AL579" s="48">
        <f>R579 * ( Baseline!D$87 * Baseline!B$11 )</f>
        <v>2.6986295162600689E-4</v>
      </c>
      <c r="AM579" s="48">
        <f>S579 * ( Baseline!F$87 * Baseline!B$16 )</f>
        <v>5.7276510158195207E-5</v>
      </c>
      <c r="AN579" s="48">
        <f>T579 * ( Baseline!H$87 * Baseline!B$18 )</f>
        <v>3.4658054131105523E-2</v>
      </c>
      <c r="AO579" s="48">
        <f t="shared" si="3"/>
        <v>3.5002544044221026E-2</v>
      </c>
      <c r="AP579" s="48"/>
      <c r="AQ579" s="48">
        <f>V579 * ( (1-Baseline!B$88-Baseline!B$87) + (1-B579)*Baseline!B$88 )</f>
        <v>8.0352373523718587E-2</v>
      </c>
      <c r="AR579" s="48">
        <f>W579 * ( (1-Baseline!B$88-Baseline!B$87) + (1-B579)*Baseline!B$88 )</f>
        <v>2.9712830458815414E-4</v>
      </c>
      <c r="AS579" s="48">
        <f>X579 * ( (1-Baseline!B$88-Baseline!B$87) + (1-B579)*Baseline!B$88 )</f>
        <v>1.5420953567726039E-3</v>
      </c>
      <c r="AT579" s="48">
        <f>Y579 * ( (1-Baseline!B$88-Baseline!B$87) + (1-B579)*Baseline!B$88 )</f>
        <v>2.4206508157211267E-4</v>
      </c>
      <c r="AU579" s="48">
        <f t="shared" si="4"/>
        <v>8.2433662266651456E-2</v>
      </c>
      <c r="AV579" s="48">
        <f>AA579 * ( (1-Baseline!D$88-Baseline!D$87) + (1-B579)*Baseline!D$88 )</f>
        <v>2.8667535381144657E-4</v>
      </c>
      <c r="AW579" s="48">
        <f>AB579 * ( (1-Baseline!D$88-Baseline!D$87) + (1-B579)*Baseline!D$88 )</f>
        <v>2.3378437009274267E-2</v>
      </c>
      <c r="AX579" s="48">
        <f>AC579 * ( (1-Baseline!D$88-Baseline!D$87) + (1-B579)*Baseline!D$88 )</f>
        <v>3.4161305210570701E-4</v>
      </c>
      <c r="AY579" s="48">
        <f>AD579 * ( (1-Baseline!D$88-Baseline!D$87) + (1-B579)*Baseline!D$88 )</f>
        <v>3.5878625062669967E-4</v>
      </c>
      <c r="AZ579" s="48">
        <f t="shared" si="5"/>
        <v>2.4365511665818119E-2</v>
      </c>
      <c r="BA579" s="48">
        <f>AF579 * ( (1-Baseline!F$88-Baseline!F$87) + (1-Baseline!B$36)*Baseline!F$88 )</f>
        <v>8.0533301435514076E-4</v>
      </c>
      <c r="BB579" s="48">
        <f>AG579 * ( (1-Baseline!F$88-Baseline!F$87) + (1-Baseline!B$36)*Baseline!F$88 )</f>
        <v>1.8490659315919039E-4</v>
      </c>
      <c r="BC579" s="48">
        <f>AH579 * ( (1-Baseline!F$88-Baseline!F$87) + (1-Baseline!B$36)*Baseline!F$88 )</f>
        <v>3.3120452045188514E-2</v>
      </c>
      <c r="BD579" s="48">
        <f>AI579 * ( (1-Baseline!F$88-Baseline!F$87) + (1-Baseline!B$36)*Baseline!F$88 )</f>
        <v>4.1731326715556166E-4</v>
      </c>
      <c r="BE579" s="48">
        <f t="shared" si="6"/>
        <v>3.4528004919858413E-2</v>
      </c>
      <c r="BF579" s="48">
        <f>AK579 * ( (1-Baseline!H$88-Baseline!H$87) + (1-Baseline!B$36)*Baseline!H$88 )</f>
        <v>1.3747109598816571E-5</v>
      </c>
      <c r="BG579" s="48">
        <f>AL579 * ( (1-Baseline!H$88-Baseline!H$87) + (1-Baseline!B$36)*Baseline!H$88 )</f>
        <v>2.1381781383231774E-4</v>
      </c>
      <c r="BH579" s="48">
        <f>AM579 * ( (1-Baseline!H$88-Baseline!H$87) + (1-Baseline!B$36)*Baseline!H$88 )</f>
        <v>4.5381324528541225E-5</v>
      </c>
      <c r="BI579" s="48">
        <f>AN579 * ( (1-Baseline!H$88-Baseline!H$87) + (1-Baseline!B$36)*Baseline!H$88 )</f>
        <v>2.7460269449157526E-2</v>
      </c>
      <c r="BJ579" s="48">
        <f t="shared" si="7"/>
        <v>2.7733215697117203E-2</v>
      </c>
      <c r="BK579" s="48"/>
      <c r="BL579" s="48">
        <f t="shared" si="18"/>
        <v>0.97475195586724706</v>
      </c>
      <c r="BM579" s="48">
        <f t="shared" si="19"/>
        <v>3.6044535256364251E-3</v>
      </c>
      <c r="BN579" s="48">
        <f t="shared" si="20"/>
        <v>1.8707107198323018E-2</v>
      </c>
      <c r="BO579" s="48">
        <f t="shared" si="21"/>
        <v>2.9364834087935473E-3</v>
      </c>
      <c r="BP579" s="48">
        <f t="shared" si="8"/>
        <v>1</v>
      </c>
      <c r="BQ579" s="48">
        <f t="shared" si="22"/>
        <v>1.1765620100382197E-2</v>
      </c>
      <c r="BR579" s="48">
        <f t="shared" si="23"/>
        <v>0.95948885990649646</v>
      </c>
      <c r="BS579" s="48">
        <f t="shared" si="24"/>
        <v>1.4020352077602743E-2</v>
      </c>
      <c r="BT579" s="48">
        <f t="shared" si="25"/>
        <v>1.472516791551862E-2</v>
      </c>
      <c r="BU579" s="48">
        <f t="shared" si="9"/>
        <v>1</v>
      </c>
      <c r="BV579" s="48">
        <f t="shared" si="26"/>
        <v>2.3324052931073414E-2</v>
      </c>
      <c r="BW579" s="48">
        <f t="shared" si="27"/>
        <v>5.3552643307474548E-3</v>
      </c>
      <c r="BX579" s="48">
        <f t="shared" si="28"/>
        <v>0.95923445684345465</v>
      </c>
      <c r="BY579" s="48">
        <f t="shared" si="29"/>
        <v>1.2086225894724327E-2</v>
      </c>
      <c r="BZ579" s="48">
        <f t="shared" si="10"/>
        <v>0.99999999999999978</v>
      </c>
      <c r="CA579" s="48">
        <f t="shared" si="30"/>
        <v>4.9569115060268867E-4</v>
      </c>
      <c r="CB579" s="48">
        <f t="shared" si="31"/>
        <v>7.7098096436953607E-3</v>
      </c>
      <c r="CC579" s="48">
        <f t="shared" si="32"/>
        <v>1.6363527772676753E-3</v>
      </c>
      <c r="CD579" s="48">
        <f t="shared" si="33"/>
        <v>0.99015814642843425</v>
      </c>
      <c r="CE579" s="48">
        <f t="shared" si="11"/>
        <v>1</v>
      </c>
      <c r="CF579" s="48"/>
      <c r="CG579" s="48">
        <f t="shared" si="34"/>
        <v>0.97475195586724706</v>
      </c>
      <c r="CH579" s="48">
        <f t="shared" si="35"/>
        <v>3.6044535256364251E-3</v>
      </c>
      <c r="CI579" s="48">
        <f t="shared" si="36"/>
        <v>1.8707107198323018E-2</v>
      </c>
      <c r="CJ579" s="48">
        <f t="shared" si="37"/>
        <v>2.9364834087935473E-3</v>
      </c>
      <c r="CK579" s="48">
        <f t="shared" si="12"/>
        <v>1</v>
      </c>
      <c r="CL579" s="48">
        <f t="shared" si="38"/>
        <v>1.1765620100382197E-2</v>
      </c>
      <c r="CM579" s="48">
        <f t="shared" si="39"/>
        <v>0.95948885990649646</v>
      </c>
      <c r="CN579" s="48">
        <f t="shared" si="40"/>
        <v>1.4020352077602743E-2</v>
      </c>
      <c r="CO579" s="48">
        <f t="shared" si="41"/>
        <v>1.472516791551862E-2</v>
      </c>
      <c r="CP579" s="48">
        <f t="shared" si="13"/>
        <v>1</v>
      </c>
      <c r="CQ579" s="48">
        <f t="shared" si="42"/>
        <v>2.3324052931073414E-2</v>
      </c>
      <c r="CR579" s="48">
        <f t="shared" si="43"/>
        <v>5.3552643307474548E-3</v>
      </c>
      <c r="CS579" s="48">
        <f t="shared" si="44"/>
        <v>0.95923445684345465</v>
      </c>
      <c r="CT579" s="48">
        <f t="shared" si="45"/>
        <v>1.2086225894724327E-2</v>
      </c>
      <c r="CU579" s="48">
        <f t="shared" si="14"/>
        <v>0.99999999999999978</v>
      </c>
      <c r="CV579" s="48">
        <f t="shared" si="46"/>
        <v>4.9569115060268867E-4</v>
      </c>
      <c r="CW579" s="48">
        <f t="shared" si="47"/>
        <v>7.7098096436953607E-3</v>
      </c>
      <c r="CX579" s="48">
        <f t="shared" si="48"/>
        <v>1.6363527772676753E-3</v>
      </c>
      <c r="CY579" s="48">
        <f t="shared" si="49"/>
        <v>0.99015814642843425</v>
      </c>
      <c r="CZ579" s="48">
        <f t="shared" si="15"/>
        <v>1</v>
      </c>
      <c r="DA579" s="48"/>
      <c r="DB579" s="48">
        <f>(AQ579*Baseline!B$7 + AV579*Baseline!B$11 + BA579*Baseline!B$16 + BF579*Baseline!B$18)</f>
        <v>42913.201913254961</v>
      </c>
      <c r="DC579" s="48">
        <f>(AR579*Baseline!B$7 + AW579*Baseline!B$11 + BB579*Baseline!B$16 + BG579*Baseline!B$18)</f>
        <v>60690.792219766321</v>
      </c>
      <c r="DD579" s="48">
        <f>(AS579*Baseline!B$7 + AX579*Baseline!B$11 + BC579*Baseline!B$16 + BH579*Baseline!B$18)</f>
        <v>114518.37900397305</v>
      </c>
      <c r="DE579" s="48">
        <f>(AT579*Baseline!B$7 + AY579*Baseline!B$11 + BD579*Baseline!B$16 + BI579*Baseline!B$18)</f>
        <v>1259713.0624447744</v>
      </c>
      <c r="DF579" s="48">
        <f t="shared" si="16"/>
        <v>1477835.4355817689</v>
      </c>
      <c r="DG579" s="48"/>
      <c r="DH579" s="48">
        <f t="shared" si="50"/>
        <v>2.9037875855481586E-2</v>
      </c>
      <c r="DI579" s="48">
        <f t="shared" si="51"/>
        <v>4.1067354834318621E-2</v>
      </c>
      <c r="DJ579" s="48">
        <f t="shared" si="52"/>
        <v>7.749061651028244E-2</v>
      </c>
      <c r="DK579" s="48">
        <f t="shared" si="53"/>
        <v>0.85240415279991733</v>
      </c>
      <c r="DL579" s="48">
        <f t="shared" si="17"/>
        <v>1</v>
      </c>
      <c r="DM579" s="48"/>
      <c r="DN579" s="48">
        <f>DH579 / (Baseline!B$7/Baseline!B$17)</f>
        <v>3.0996022561830121</v>
      </c>
      <c r="DO579" s="48">
        <f>DI579 / (Baseline!B$11/Baseline!B$17)</f>
        <v>0.99138560161757749</v>
      </c>
      <c r="DP579" s="48">
        <f>DJ579 / (Baseline!B$16/Baseline!B$17)</f>
        <v>1.197464206950223</v>
      </c>
      <c r="DQ579" s="48">
        <f>DK579 / (Baseline!B$18/Baseline!B$17)</f>
        <v>0.96371814681741619</v>
      </c>
      <c r="DR579" s="71"/>
      <c r="DS579" s="48">
        <f>(AU579*Baseline!B$34)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2.489458058999772E-2</v>
      </c>
      <c r="DT579" s="48">
        <f>(AZ579*Baseline!B$34) + (Baseline!D$88*(1-Baseline!D$89)*Baseline!B$35) + (Baseline!D$88*Baseline!D$89*((1-Baseline!D$90)*Baseline!B$40 + Baseline!D$90*Baseline!B$41))</f>
        <v>1.0068394749872721E-2</v>
      </c>
      <c r="DU579" s="48">
        <f>(BE579*Baseline!B$34) + (Baseline!F$88*(1-Baseline!F$89)*Baseline!B$35) + (Baseline!F$88*Baseline!F$89*((1-Baseline!F$90)*Baseline!B$40 + Baseline!F$90*Baseline!B$41))</f>
        <v>1.2909840737978764E-2</v>
      </c>
      <c r="DV579" s="48">
        <f>(BJ579*Baseline!B$34) + (Baseline!H$88*(1-Baseline!H$89)*Baseline!B$35) + (Baseline!H$88*Baseline!H$89*((1-Baseline!H$90)*Baseline!B$40 + Baseline!H$90*Baseline!B$41))</f>
        <v>9.3049823545675817E-3</v>
      </c>
      <c r="DW579" s="48">
        <f>( DS579*Baseline!B$7 + DT579*Baseline!B$11 + DU579*Baseline!B$16 + DV579*Baseline!B$18 ) / Baseline!B$17</f>
        <v>9.7159320286237458E-3</v>
      </c>
    </row>
    <row r="580" spans="1:127">
      <c r="A580" s="7" t="s">
        <v>892</v>
      </c>
      <c r="B580" s="1">
        <f>MIN( MAX( NORMINV( MCrands!B580, (B$5+B$4)/2, (B$5-B$4)/3.29 ), 0 ), 1 )</f>
        <v>0.56814716692965195</v>
      </c>
      <c r="C580" s="1">
        <f>MAX( NORMINV( MCrands!C580, (C$5+C$4)/2, (C$5-C$4)/3.29 ), 0 )</f>
        <v>2.4442125083653585</v>
      </c>
      <c r="D580" s="40"/>
      <c r="E580" s="40">
        <f>Baseline!B$33 * (C580 * Baseline!B$66*Baseline!B$66/Baseline!B$73 + Baseline!B$52*Baseline!B$52/Baseline!B$74 + Baseline!B$53*Baseline!B$53/Baseline!B$75 + Baseline!B$54*Baseline!B$54/Baseline!B$76)</f>
        <v>2.0461779750486736E-5</v>
      </c>
      <c r="F580" s="40">
        <f>Baseline!B$33 * (C580 * Baseline!B$66*Baseline!B$57/Baseline!B$73 + Baseline!B$52*Baseline!B$67/Baseline!B$74 + Baseline!B$53*Baseline!B$55/Baseline!B$75 + Baseline!B$54*Baseline!B$56/Baseline!B$76)</f>
        <v>3.934120880627097E-8</v>
      </c>
      <c r="G580" s="1">
        <f>Baseline!B$33 * (C580 * Baseline!B$66*Baseline!B$58/Baseline!B$73 + Baseline!B$52*Baseline!B$59/Baseline!B$74 + Baseline!B$53*Baseline!B$68/Baseline!B$75 + Baseline!B$54*Baseline!B$60/Baseline!B$76)</f>
        <v>1.083681808574006E-7</v>
      </c>
      <c r="H580" s="40">
        <f>Baseline!B$33 * (C580 * Baseline!B$66*Baseline!B$61/Baseline!B$73 + Baseline!B$52*Baseline!B$62/Baseline!B$74 + Baseline!B$53*Baseline!B$63/Baseline!B$75 + Baseline!B$54*Baseline!B$69/Baseline!B$76)</f>
        <v>1.7262530838939374E-9</v>
      </c>
      <c r="I580" s="40">
        <f>Baseline!B$33 * (C580 * Baseline!B$57*Baseline!B$66/Baseline!B$73 + Baseline!B$67*Baseline!B$52/Baseline!B$74 + Baseline!B$55*Baseline!B$53/Baseline!B$75 + Baseline!B$56*Baseline!B$54/Baseline!B$76)</f>
        <v>3.934120880627097E-8</v>
      </c>
      <c r="J580" s="1">
        <f>Baseline!B$33 * (C580 * Baseline!B$57*Baseline!B$57/Baseline!B$73 + Baseline!B$67*Baseline!B$67/Baseline!B$74 + Baseline!B$55*Baseline!B$55/Baseline!B$75 + Baseline!B$56*Baseline!B$56/Baseline!B$76)</f>
        <v>1.7949606108824512E-6</v>
      </c>
      <c r="K580" s="40">
        <f>Baseline!B$33 * (C580 * Baseline!B$57*Baseline!B$58/Baseline!B$73 + Baseline!B$67*Baseline!B$59/Baseline!B$74 + Baseline!B$55*Baseline!B$68/Baseline!B$75 + Baseline!B$56*Baseline!B$60/Baseline!B$76)</f>
        <v>1.3929257796591786E-8</v>
      </c>
      <c r="L580" s="1">
        <f>Baseline!B$33 * (C580 * Baseline!B$57*Baseline!B$61/Baseline!B$73 + Baseline!B$67*Baseline!B$62/Baseline!B$74 + Baseline!B$55*Baseline!B$63/Baseline!B$75 + Baseline!B$56*Baseline!B$69/Baseline!B$76)</f>
        <v>1.462942489891281E-8</v>
      </c>
      <c r="M580" s="40">
        <f>Baseline!B$33 * (C580 * Baseline!B$58*Baseline!B$66/Baseline!B$73 + Baseline!B$59*Baseline!B$52/Baseline!B$74 + Baseline!B$68*Baseline!B$53/Baseline!B$75 + Baseline!B$60*Baseline!B$54/Baseline!B$76)</f>
        <v>1.083681808574006E-7</v>
      </c>
      <c r="N580" s="1">
        <f>Baseline!B$33 * (C580 * Baseline!B$58*Baseline!B$57/Baseline!B$73 + Baseline!B$59*Baseline!B$67/Baseline!B$74 + Baseline!B$68*Baseline!B$55/Baseline!B$75 + Baseline!B$60*Baseline!B$56/Baseline!B$76)</f>
        <v>1.3929257796591786E-8</v>
      </c>
      <c r="O580" s="1">
        <f>Baseline!B$33 * (C580 * Baseline!B$58*Baseline!B$58/Baseline!B$73 + Baseline!B$59*Baseline!B$59/Baseline!B$74 + Baseline!B$68*Baseline!B$68/Baseline!B$75 + Baseline!B$60*Baseline!B$60/Baseline!B$76)</f>
        <v>1.3250169105111157E-6</v>
      </c>
      <c r="P580" s="40">
        <f>Baseline!B$33 * (C580 * Baseline!B$58*Baseline!B$61/Baseline!B$73 + Baseline!B$59*Baseline!B$62/Baseline!B$74 + Baseline!B$68*Baseline!B$63/Baseline!B$75 + Baseline!B$60*Baseline!B$69/Baseline!B$76)</f>
        <v>1.6489855380292071E-9</v>
      </c>
      <c r="Q580" s="40">
        <f>Baseline!B$33 * (C580 * Baseline!B$61*Baseline!B$66/Baseline!B$73 + Baseline!B$62*Baseline!B$52/Baseline!B$74 + Baseline!B$63*Baseline!B$53/Baseline!B$75 + Baseline!B$69*Baseline!B$54/Baseline!B$76)</f>
        <v>1.7262530838939374E-9</v>
      </c>
      <c r="R580" s="40">
        <f>Baseline!B$33 * (C580 * Baseline!B$61*Baseline!B$57/Baseline!B$73 + Baseline!B$62*Baseline!B$67/Baseline!B$74 + Baseline!B$63*Baseline!B$55/Baseline!B$75 + Baseline!B$69*Baseline!B$56/Baseline!B$76)</f>
        <v>1.462942489891281E-8</v>
      </c>
      <c r="S580" s="40">
        <f>Baseline!B$33 * (C580 * Baseline!B$61*Baseline!B$58/Baseline!B$73 + Baseline!B$62*Baseline!B$59/Baseline!B$74 + Baseline!B$63*Baseline!B$68/Baseline!B$75 + Baseline!B$69*Baseline!B$60/Baseline!B$76)</f>
        <v>1.6489855380292071E-9</v>
      </c>
      <c r="T580" s="40">
        <f>Baseline!B$33 * (C580 * Baseline!B$61*Baseline!B$61/Baseline!B$73 + Baseline!B$62*Baseline!B$62/Baseline!B$74 + Baseline!B$63*Baseline!B$63/Baseline!B$75 + Baseline!B$69*Baseline!B$69/Baseline!B$76)</f>
        <v>9.8551804517565108E-8</v>
      </c>
      <c r="U580" s="40"/>
      <c r="V580" s="40">
        <f>E580 * ( Baseline!B$87 * Baseline!B$7 )</f>
        <v>0.21237281203030184</v>
      </c>
      <c r="W580" s="40">
        <f>F580 * ( Baseline!D$87 * Baseline!B$11 )</f>
        <v>7.2571137266351992E-4</v>
      </c>
      <c r="X580" s="40">
        <f>G580 * ( Baseline!F$87 * Baseline!B$16 )</f>
        <v>3.7641438287307582E-3</v>
      </c>
      <c r="Y580" s="40">
        <f>H580 * ( Baseline!H$87 * Baseline!B$18 )</f>
        <v>6.0707740672527252E-4</v>
      </c>
      <c r="Z580" s="48">
        <f t="shared" si="0"/>
        <v>0.21746974463842139</v>
      </c>
      <c r="AA580" s="40">
        <f>I580 * ( Baseline!B$87 * Baseline!B$7 )</f>
        <v>4.0832240620028638E-4</v>
      </c>
      <c r="AB580" s="1">
        <f>J580 * ( Baseline!D$87 * Baseline!B$11 )</f>
        <v>3.3110912661962137E-2</v>
      </c>
      <c r="AC580" s="1">
        <f>K580 * ( Baseline!F$87 * Baseline!B$16 )</f>
        <v>4.838295647209818E-4</v>
      </c>
      <c r="AD580" s="1">
        <f>L580 * ( Baseline!F$87 * Baseline!B$16 )</f>
        <v>5.0814970792565565E-4</v>
      </c>
      <c r="AE580" s="48">
        <f t="shared" si="1"/>
        <v>3.451121434080906E-2</v>
      </c>
      <c r="AF580" s="48">
        <f>M580 * ( Baseline!B$87 * Baseline!B$7 )</f>
        <v>1.1247533491189608E-3</v>
      </c>
      <c r="AG580" s="48">
        <f>N580 * ( Baseline!D$87 * Baseline!B$11 )</f>
        <v>2.5694738678536366E-4</v>
      </c>
      <c r="AH580" s="48">
        <f>O580 * ( Baseline!F$87 * Baseline!B$16 )</f>
        <v>4.6024157526712836E-2</v>
      </c>
      <c r="AI580" s="48">
        <f>P580 * ( Baseline!H$87 * Baseline!B$18 )</f>
        <v>5.7990446099371337E-4</v>
      </c>
      <c r="AJ580" s="48">
        <f t="shared" si="2"/>
        <v>4.7985762723610874E-2</v>
      </c>
      <c r="AK580" s="48">
        <f>Q580 * ( Baseline!B$87 * Baseline!B$7 )</f>
        <v>1.7916780757735176E-5</v>
      </c>
      <c r="AL580" s="48">
        <f>R580 * ( Baseline!D$87 * Baseline!B$11 )</f>
        <v>2.6986308623479785E-4</v>
      </c>
      <c r="AM580" s="48">
        <f>S580 * ( Baseline!F$87 * Baseline!B$16 )</f>
        <v>5.727713326485192E-5</v>
      </c>
      <c r="AN580" s="48">
        <f>T580 * ( Baseline!H$87 * Baseline!B$18 )</f>
        <v>3.4658054761972167E-2</v>
      </c>
      <c r="AO580" s="48">
        <f t="shared" si="3"/>
        <v>3.5003111762229554E-2</v>
      </c>
      <c r="AP580" s="48"/>
      <c r="AQ580" s="48">
        <f>V580 * ( (1-Baseline!B$88-Baseline!B$87) + (1-B580)*Baseline!B$88 )</f>
        <v>0.10044151362862283</v>
      </c>
      <c r="AR580" s="48">
        <f>W580 * ( (1-Baseline!B$88-Baseline!B$87) + (1-B580)*Baseline!B$88 )</f>
        <v>3.4322448354372773E-4</v>
      </c>
      <c r="AS580" s="48">
        <f>X580 * ( (1-Baseline!B$88-Baseline!B$87) + (1-B580)*Baseline!B$88 )</f>
        <v>1.7802481403298091E-3</v>
      </c>
      <c r="AT580" s="48">
        <f>Y580 * ( (1-Baseline!B$88-Baseline!B$87) + (1-B580)*Baseline!B$88 )</f>
        <v>2.8711666544456406E-4</v>
      </c>
      <c r="AU580" s="48">
        <f t="shared" si="4"/>
        <v>0.10285210291794093</v>
      </c>
      <c r="AV580" s="48">
        <f>AA580 * ( (1-Baseline!D$88-Baseline!D$87) + (1-B580)*Baseline!D$88 )</f>
        <v>3.0087990640320107E-4</v>
      </c>
      <c r="AW580" s="48">
        <f>AB580 * ( (1-Baseline!D$88-Baseline!D$87) + (1-B580)*Baseline!D$88 )</f>
        <v>2.4398387527548682E-2</v>
      </c>
      <c r="AX580" s="48">
        <f>AC580 * ( (1-Baseline!D$88-Baseline!D$87) + (1-B580)*Baseline!D$88 )</f>
        <v>3.5651875071715923E-4</v>
      </c>
      <c r="AY580" s="48">
        <f>AD580 * ( (1-Baseline!D$88-Baseline!D$87) + (1-B580)*Baseline!D$88 )</f>
        <v>3.7443949741148934E-4</v>
      </c>
      <c r="AZ580" s="48">
        <f t="shared" si="5"/>
        <v>2.5430225682080528E-2</v>
      </c>
      <c r="BA580" s="48">
        <f>AF580 * ( (1-Baseline!F$88-Baseline!F$87) + (1-Baseline!B$36)*Baseline!F$88 )</f>
        <v>8.0940850213317604E-4</v>
      </c>
      <c r="BB580" s="48">
        <f>AG580 * ( (1-Baseline!F$88-Baseline!F$87) + (1-Baseline!B$36)*Baseline!F$88 )</f>
        <v>1.8490756184712484E-4</v>
      </c>
      <c r="BC580" s="48">
        <f>AH580 * ( (1-Baseline!F$88-Baseline!F$87) + (1-Baseline!B$36)*Baseline!F$88 )</f>
        <v>3.3120456529263417E-2</v>
      </c>
      <c r="BD580" s="48">
        <f>AI580 * ( (1-Baseline!F$88-Baseline!F$87) + (1-Baseline!B$36)*Baseline!F$88 )</f>
        <v>4.1731780707382796E-4</v>
      </c>
      <c r="BE580" s="48">
        <f t="shared" si="6"/>
        <v>3.4532090400317544E-2</v>
      </c>
      <c r="BF580" s="48">
        <f>AK580 * ( (1-Baseline!H$88-Baseline!H$87) + (1-Baseline!B$36)*Baseline!H$88 )</f>
        <v>1.4195823729968733E-5</v>
      </c>
      <c r="BG580" s="48">
        <f>AL580 * ( (1-Baseline!H$88-Baseline!H$87) + (1-Baseline!B$36)*Baseline!H$88 )</f>
        <v>2.1381792048555501E-4</v>
      </c>
      <c r="BH580" s="48">
        <f>AM580 * ( (1-Baseline!H$88-Baseline!H$87) + (1-Baseline!B$36)*Baseline!H$88 )</f>
        <v>4.5381818228407471E-5</v>
      </c>
      <c r="BI580" s="48">
        <f>AN580 * ( (1-Baseline!H$88-Baseline!H$87) + (1-Baseline!B$36)*Baseline!H$88 )</f>
        <v>2.7460269949005783E-2</v>
      </c>
      <c r="BJ580" s="48">
        <f t="shared" si="7"/>
        <v>2.7733665511449714E-2</v>
      </c>
      <c r="BK580" s="48"/>
      <c r="BL580" s="48">
        <f t="shared" si="18"/>
        <v>0.97656256682236864</v>
      </c>
      <c r="BM580" s="48">
        <f t="shared" si="19"/>
        <v>3.3370682154896187E-3</v>
      </c>
      <c r="BN580" s="48">
        <f t="shared" si="20"/>
        <v>1.7308816152744631E-2</v>
      </c>
      <c r="BO580" s="48">
        <f t="shared" si="21"/>
        <v>2.7915488093970811E-3</v>
      </c>
      <c r="BP580" s="48">
        <f t="shared" si="8"/>
        <v>0.99999999999999989</v>
      </c>
      <c r="BQ580" s="48">
        <f t="shared" si="22"/>
        <v>1.1831586166976757E-2</v>
      </c>
      <c r="BR580" s="48">
        <f t="shared" si="23"/>
        <v>0.95942473466686784</v>
      </c>
      <c r="BS580" s="48">
        <f t="shared" si="24"/>
        <v>1.401948827250798E-2</v>
      </c>
      <c r="BT580" s="48">
        <f t="shared" si="25"/>
        <v>1.4724190893647439E-2</v>
      </c>
      <c r="BU580" s="48">
        <f t="shared" si="9"/>
        <v>1</v>
      </c>
      <c r="BV580" s="48">
        <f t="shared" si="26"/>
        <v>2.3439313773073324E-2</v>
      </c>
      <c r="BW580" s="48">
        <f t="shared" si="27"/>
        <v>5.3546588029731472E-3</v>
      </c>
      <c r="BX580" s="48">
        <f t="shared" si="28"/>
        <v>0.95912109997716366</v>
      </c>
      <c r="BY580" s="48">
        <f t="shared" si="29"/>
        <v>1.2084927446789913E-2</v>
      </c>
      <c r="BZ580" s="48">
        <f t="shared" si="10"/>
        <v>1</v>
      </c>
      <c r="CA580" s="48">
        <f t="shared" si="30"/>
        <v>5.1186251323713603E-4</v>
      </c>
      <c r="CB580" s="48">
        <f t="shared" si="31"/>
        <v>7.7096884433570908E-3</v>
      </c>
      <c r="CC580" s="48">
        <f t="shared" si="32"/>
        <v>1.6363440386079435E-3</v>
      </c>
      <c r="CD580" s="48">
        <f t="shared" si="33"/>
        <v>0.99014210500479771</v>
      </c>
      <c r="CE580" s="48">
        <f t="shared" si="11"/>
        <v>0.99999999999999989</v>
      </c>
      <c r="CF580" s="48"/>
      <c r="CG580" s="48">
        <f t="shared" si="34"/>
        <v>0.97656256682236864</v>
      </c>
      <c r="CH580" s="48">
        <f t="shared" si="35"/>
        <v>3.3370682154896187E-3</v>
      </c>
      <c r="CI580" s="48">
        <f t="shared" si="36"/>
        <v>1.7308816152744631E-2</v>
      </c>
      <c r="CJ580" s="48">
        <f t="shared" si="37"/>
        <v>2.7915488093970811E-3</v>
      </c>
      <c r="CK580" s="48">
        <f t="shared" si="12"/>
        <v>0.99999999999999989</v>
      </c>
      <c r="CL580" s="48">
        <f t="shared" si="38"/>
        <v>1.1831586166976757E-2</v>
      </c>
      <c r="CM580" s="48">
        <f t="shared" si="39"/>
        <v>0.95942473466686784</v>
      </c>
      <c r="CN580" s="48">
        <f t="shared" si="40"/>
        <v>1.401948827250798E-2</v>
      </c>
      <c r="CO580" s="48">
        <f t="shared" si="41"/>
        <v>1.4724190893647439E-2</v>
      </c>
      <c r="CP580" s="48">
        <f t="shared" si="13"/>
        <v>1</v>
      </c>
      <c r="CQ580" s="48">
        <f t="shared" si="42"/>
        <v>2.3439313773073324E-2</v>
      </c>
      <c r="CR580" s="48">
        <f t="shared" si="43"/>
        <v>5.3546588029731472E-3</v>
      </c>
      <c r="CS580" s="48">
        <f t="shared" si="44"/>
        <v>0.95912109997716366</v>
      </c>
      <c r="CT580" s="48">
        <f t="shared" si="45"/>
        <v>1.2084927446789913E-2</v>
      </c>
      <c r="CU580" s="48">
        <f t="shared" si="14"/>
        <v>1</v>
      </c>
      <c r="CV580" s="48">
        <f t="shared" si="46"/>
        <v>5.1186251323713603E-4</v>
      </c>
      <c r="CW580" s="48">
        <f t="shared" si="47"/>
        <v>7.7096884433570908E-3</v>
      </c>
      <c r="CX580" s="48">
        <f t="shared" si="48"/>
        <v>1.6363440386079435E-3</v>
      </c>
      <c r="CY580" s="48">
        <f t="shared" si="49"/>
        <v>0.99014210500479771</v>
      </c>
      <c r="CZ580" s="48">
        <f t="shared" si="15"/>
        <v>0.99999999999999989</v>
      </c>
      <c r="DA580" s="48"/>
      <c r="DB580" s="48">
        <f>(AQ580*Baseline!B$7 + AV580*Baseline!B$11 + BA580*Baseline!B$16 + BF580*Baseline!B$18)</f>
        <v>52721.097938827661</v>
      </c>
      <c r="DC580" s="48">
        <f>(AR580*Baseline!B$7 + AW580*Baseline!B$11 + BB580*Baseline!B$16 + BG580*Baseline!B$18)</f>
        <v>62900.495959354652</v>
      </c>
      <c r="DD580" s="48">
        <f>(AS580*Baseline!B$7 + AX580*Baseline!B$11 + BC580*Baseline!B$16 + BH580*Baseline!B$18)</f>
        <v>114665.88680900089</v>
      </c>
      <c r="DE580" s="48">
        <f>(AT580*Baseline!B$7 + AY580*Baseline!B$11 + BD580*Baseline!B$16 + BI580*Baseline!B$18)</f>
        <v>1259768.5197940061</v>
      </c>
      <c r="DF580" s="48">
        <f t="shared" si="16"/>
        <v>1490056.0005011894</v>
      </c>
      <c r="DG580" s="48"/>
      <c r="DH580" s="48">
        <f t="shared" si="50"/>
        <v>3.5381957403677847E-2</v>
      </c>
      <c r="DI580" s="48">
        <f t="shared" si="51"/>
        <v>4.2213511397019766E-2</v>
      </c>
      <c r="DJ580" s="48">
        <f t="shared" si="52"/>
        <v>7.6954078753035005E-2</v>
      </c>
      <c r="DK580" s="48">
        <f t="shared" si="53"/>
        <v>0.84545045244626738</v>
      </c>
      <c r="DL580" s="48">
        <f t="shared" si="17"/>
        <v>1</v>
      </c>
      <c r="DM580" s="48"/>
      <c r="DN580" s="48">
        <f>DH580 / (Baseline!B$7/Baseline!B$17)</f>
        <v>3.7767912344011307</v>
      </c>
      <c r="DO580" s="48">
        <f>DI580 / (Baseline!B$11/Baseline!B$17)</f>
        <v>1.0190543696218868</v>
      </c>
      <c r="DP580" s="48">
        <f>DJ580 / (Baseline!B$16/Baseline!B$17)</f>
        <v>1.1891730771474824</v>
      </c>
      <c r="DQ580" s="48">
        <f>DK580 / (Baseline!B$18/Baseline!B$17)</f>
        <v>0.95585637467994966</v>
      </c>
      <c r="DR580" s="71"/>
      <c r="DS580" s="48">
        <f>(AU580*Baseline!B$34)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2.7957346687691141E-2</v>
      </c>
      <c r="DT580" s="48">
        <f>(AZ580*Baseline!B$34) + (Baseline!D$88*(1-Baseline!D$89)*Baseline!B$35) + (Baseline!D$88*Baseline!D$89*((1-Baseline!D$90)*Baseline!B$40 + Baseline!D$90*Baseline!B$41))</f>
        <v>1.0228101852312082E-2</v>
      </c>
      <c r="DU580" s="48">
        <f>(BE580*Baseline!B$34) + (Baseline!F$88*(1-Baseline!F$89)*Baseline!B$35) + (Baseline!F$88*Baseline!F$89*((1-Baseline!F$90)*Baseline!B$40 + Baseline!F$90*Baseline!B$41))</f>
        <v>1.2910453560047636E-2</v>
      </c>
      <c r="DV580" s="48">
        <f>(BJ580*Baseline!B$34) + (Baseline!H$88*(1-Baseline!H$89)*Baseline!B$35) + (Baseline!H$88*Baseline!H$89*((1-Baseline!H$90)*Baseline!B$40 + Baseline!H$90*Baseline!B$41))</f>
        <v>9.3050498267174576E-3</v>
      </c>
      <c r="DW580" s="48">
        <f>( DS580*Baseline!B$7 + DT580*Baseline!B$11 + DU580*Baseline!B$16 + DV580*Baseline!B$18 ) / Baseline!B$17</f>
        <v>9.7513398885718146E-3</v>
      </c>
    </row>
    <row r="581" spans="1:127">
      <c r="A581" s="7" t="s">
        <v>893</v>
      </c>
      <c r="B581" s="1">
        <f>MIN( MAX( NORMINV( MCrands!B581, (B$5+B$4)/2, (B$5-B$4)/3.29 ), 0 ), 1 )</f>
        <v>0.49358732016873669</v>
      </c>
      <c r="C581" s="1">
        <f>MAX( NORMINV( MCrands!C581, (C$5+C$4)/2, (C$5-C$4)/3.29 ), 0 )</f>
        <v>2.6873864479217242</v>
      </c>
      <c r="D581" s="40"/>
      <c r="E581" s="40">
        <f>Baseline!B$33 * (C581 * Baseline!B$66*Baseline!B$66/Baseline!B$73 + Baseline!B$52*Baseline!B$52/Baseline!B$74 + Baseline!B$53*Baseline!B$53/Baseline!B$75 + Baseline!B$54*Baseline!B$54/Baseline!B$76)</f>
        <v>2.249666966797051E-5</v>
      </c>
      <c r="F581" s="40">
        <f>Baseline!B$33 * (C581 * Baseline!B$66*Baseline!B$57/Baseline!B$73 + Baseline!B$52*Baseline!B$67/Baseline!B$74 + Baseline!B$53*Baseline!B$55/Baseline!B$75 + Baseline!B$54*Baseline!B$56/Baseline!B$76)</f>
        <v>3.9613343867118016E-8</v>
      </c>
      <c r="G581" s="1">
        <f>Baseline!B$33 * (C581 * Baseline!B$66*Baseline!B$58/Baseline!B$73 + Baseline!B$52*Baseline!B$59/Baseline!B$74 + Baseline!B$53*Baseline!B$68/Baseline!B$75 + Baseline!B$54*Baseline!B$60/Baseline!B$76)</f>
        <v>1.0903717954864959E-7</v>
      </c>
      <c r="H581" s="40">
        <f>Baseline!B$33 * (C581 * Baseline!B$66*Baseline!B$61/Baseline!B$73 + Baseline!B$52*Baseline!B$62/Baseline!B$74 + Baseline!B$53*Baseline!B$63/Baseline!B$75 + Baseline!B$54*Baseline!B$69/Baseline!B$76)</f>
        <v>1.7931529530188356E-9</v>
      </c>
      <c r="I581" s="40">
        <f>Baseline!B$33 * (C581 * Baseline!B$57*Baseline!B$66/Baseline!B$73 + Baseline!B$67*Baseline!B$52/Baseline!B$74 + Baseline!B$55*Baseline!B$53/Baseline!B$75 + Baseline!B$56*Baseline!B$54/Baseline!B$76)</f>
        <v>3.9613343867118016E-8</v>
      </c>
      <c r="J581" s="1">
        <f>Baseline!B$33 * (C581 * Baseline!B$57*Baseline!B$57/Baseline!B$73 + Baseline!B$67*Baseline!B$67/Baseline!B$74 + Baseline!B$55*Baseline!B$55/Baseline!B$75 + Baseline!B$56*Baseline!B$56/Baseline!B$76)</f>
        <v>1.7949606472763077E-6</v>
      </c>
      <c r="K581" s="40">
        <f>Baseline!B$33 * (C581 * Baseline!B$57*Baseline!B$58/Baseline!B$73 + Baseline!B$67*Baseline!B$59/Baseline!B$74 + Baseline!B$55*Baseline!B$68/Baseline!B$75 + Baseline!B$56*Baseline!B$60/Baseline!B$76)</f>
        <v>1.3929347264821977E-8</v>
      </c>
      <c r="L581" s="1">
        <f>Baseline!B$33 * (C581 * Baseline!B$57*Baseline!B$61/Baseline!B$73 + Baseline!B$67*Baseline!B$62/Baseline!B$74 + Baseline!B$55*Baseline!B$63/Baseline!B$75 + Baseline!B$56*Baseline!B$69/Baseline!B$76)</f>
        <v>1.4629433845735829E-8</v>
      </c>
      <c r="M581" s="40">
        <f>Baseline!B$33 * (C581 * Baseline!B$58*Baseline!B$66/Baseline!B$73 + Baseline!B$59*Baseline!B$52/Baseline!B$74 + Baseline!B$68*Baseline!B$53/Baseline!B$75 + Baseline!B$60*Baseline!B$54/Baseline!B$76)</f>
        <v>1.0903717954864959E-7</v>
      </c>
      <c r="N581" s="1">
        <f>Baseline!B$33 * (C581 * Baseline!B$58*Baseline!B$57/Baseline!B$73 + Baseline!B$59*Baseline!B$67/Baseline!B$74 + Baseline!B$68*Baseline!B$55/Baseline!B$75 + Baseline!B$60*Baseline!B$56/Baseline!B$76)</f>
        <v>1.3929347264821977E-8</v>
      </c>
      <c r="O581" s="1">
        <f>Baseline!B$33 * (C581 * Baseline!B$58*Baseline!B$58/Baseline!B$73 + Baseline!B$59*Baseline!B$59/Baseline!B$74 + Baseline!B$68*Baseline!B$68/Baseline!B$75 + Baseline!B$60*Baseline!B$60/Baseline!B$76)</f>
        <v>1.3250171304538482E-6</v>
      </c>
      <c r="P581" s="40">
        <f>Baseline!B$33 * (C581 * Baseline!B$58*Baseline!B$61/Baseline!B$73 + Baseline!B$59*Baseline!B$62/Baseline!B$74 + Baseline!B$68*Baseline!B$63/Baseline!B$75 + Baseline!B$60*Baseline!B$69/Baseline!B$76)</f>
        <v>1.6490075323024622E-9</v>
      </c>
      <c r="Q581" s="40">
        <f>Baseline!B$33 * (C581 * Baseline!B$61*Baseline!B$66/Baseline!B$73 + Baseline!B$62*Baseline!B$52/Baseline!B$74 + Baseline!B$63*Baseline!B$53/Baseline!B$75 + Baseline!B$69*Baseline!B$54/Baseline!B$76)</f>
        <v>1.7931529530188356E-9</v>
      </c>
      <c r="R581" s="40">
        <f>Baseline!B$33 * (C581 * Baseline!B$61*Baseline!B$57/Baseline!B$73 + Baseline!B$62*Baseline!B$67/Baseline!B$74 + Baseline!B$63*Baseline!B$55/Baseline!B$75 + Baseline!B$69*Baseline!B$56/Baseline!B$76)</f>
        <v>1.4629433845735829E-8</v>
      </c>
      <c r="S581" s="40">
        <f>Baseline!B$33 * (C581 * Baseline!B$61*Baseline!B$58/Baseline!B$73 + Baseline!B$62*Baseline!B$59/Baseline!B$74 + Baseline!B$63*Baseline!B$68/Baseline!B$75 + Baseline!B$69*Baseline!B$60/Baseline!B$76)</f>
        <v>1.6490075323024622E-9</v>
      </c>
      <c r="T581" s="40">
        <f>Baseline!B$33 * (C581 * Baseline!B$61*Baseline!B$61/Baseline!B$73 + Baseline!B$62*Baseline!B$62/Baseline!B$74 + Baseline!B$63*Baseline!B$63/Baseline!B$75 + Baseline!B$69*Baseline!B$69/Baseline!B$76)</f>
        <v>9.8551806716992418E-8</v>
      </c>
      <c r="U581" s="40"/>
      <c r="V581" s="40">
        <f>E581 * ( Baseline!B$87 * Baseline!B$7 )</f>
        <v>0.23349293448386593</v>
      </c>
      <c r="W581" s="40">
        <f>F581 * ( Baseline!D$87 * Baseline!B$11 )</f>
        <v>7.307313381030592E-4</v>
      </c>
      <c r="X581" s="40">
        <f>G581 * ( Baseline!F$87 * Baseline!B$16 )</f>
        <v>3.7873813443480729E-3</v>
      </c>
      <c r="Y581" s="40">
        <f>H581 * ( Baseline!H$87 * Baseline!B$18 )</f>
        <v>6.3060431563424367E-4</v>
      </c>
      <c r="Z581" s="48">
        <f t="shared" si="0"/>
        <v>0.23864165148195132</v>
      </c>
      <c r="AA581" s="40">
        <f>I581 * ( Baseline!B$87 * Baseline!B$7 )</f>
        <v>4.111468959968179E-4</v>
      </c>
      <c r="AB581" s="1">
        <f>J581 * ( Baseline!D$87 * Baseline!B$11 )</f>
        <v>3.3110913333304896E-2</v>
      </c>
      <c r="AC581" s="1">
        <f>K581 * ( Baseline!F$87 * Baseline!B$16 )</f>
        <v>4.8383267237937268E-4</v>
      </c>
      <c r="AD581" s="1">
        <f>L581 * ( Baseline!F$87 * Baseline!B$16 )</f>
        <v>5.0815001869149482E-4</v>
      </c>
      <c r="AE581" s="48">
        <f t="shared" si="1"/>
        <v>3.4514042920372578E-2</v>
      </c>
      <c r="AF581" s="48">
        <f>M581 * ( Baseline!B$87 * Baseline!B$7 )</f>
        <v>1.131696886535434E-3</v>
      </c>
      <c r="AG581" s="48">
        <f>N581 * ( Baseline!D$87 * Baseline!B$11 )</f>
        <v>2.5694903716963279E-4</v>
      </c>
      <c r="AH581" s="48">
        <f>O581 * ( Baseline!F$87 * Baseline!B$16 )</f>
        <v>4.6024165166373039E-2</v>
      </c>
      <c r="AI581" s="48">
        <f>P581 * ( Baseline!H$87 * Baseline!B$18 )</f>
        <v>5.7991219579604054E-4</v>
      </c>
      <c r="AJ581" s="48">
        <f t="shared" si="2"/>
        <v>4.7992723285874145E-2</v>
      </c>
      <c r="AK581" s="48">
        <f>Q581 * ( Baseline!B$87 * Baseline!B$7 )</f>
        <v>1.8611134499382496E-5</v>
      </c>
      <c r="AL581" s="48">
        <f>R581 * ( Baseline!D$87 * Baseline!B$11 )</f>
        <v>2.6986325127322479E-4</v>
      </c>
      <c r="AM581" s="48">
        <f>S581 * ( Baseline!F$87 * Baseline!B$16 )</f>
        <v>5.7277897230872993E-5</v>
      </c>
      <c r="AN581" s="48">
        <f>T581 * ( Baseline!H$87 * Baseline!B$18 )</f>
        <v>3.4658055535452398E-2</v>
      </c>
      <c r="AO581" s="48">
        <f t="shared" si="3"/>
        <v>3.5003807818455877E-2</v>
      </c>
      <c r="AP581" s="48"/>
      <c r="AQ581" s="48">
        <f>V581 * ( (1-Baseline!B$88-Baseline!B$87) + (1-B581)*Baseline!B$88 )</f>
        <v>0.12592444057481025</v>
      </c>
      <c r="AR581" s="48">
        <f>W581 * ( (1-Baseline!B$88-Baseline!B$87) + (1-B581)*Baseline!B$88 )</f>
        <v>3.9408873405318614E-4</v>
      </c>
      <c r="AS581" s="48">
        <f>X581 * ( (1-Baseline!B$88-Baseline!B$87) + (1-B581)*Baseline!B$88 )</f>
        <v>2.0425623502687133E-3</v>
      </c>
      <c r="AT581" s="48">
        <f>Y581 * ( (1-Baseline!B$88-Baseline!B$87) + (1-B581)*Baseline!B$88 )</f>
        <v>3.4008950140540647E-4</v>
      </c>
      <c r="AU581" s="48">
        <f t="shared" si="4"/>
        <v>0.12870118116053755</v>
      </c>
      <c r="AV581" s="48">
        <f>AA581 * ( (1-Baseline!D$88-Baseline!D$87) + (1-B581)*Baseline!D$88 )</f>
        <v>3.1669464607954957E-4</v>
      </c>
      <c r="AW581" s="48">
        <f>AB581 * ( (1-Baseline!D$88-Baseline!D$87) + (1-B581)*Baseline!D$88 )</f>
        <v>2.5504385613901826E-2</v>
      </c>
      <c r="AX581" s="48">
        <f>AC581 * ( (1-Baseline!D$88-Baseline!D$87) + (1-B581)*Baseline!D$88 )</f>
        <v>3.7268241213255811E-4</v>
      </c>
      <c r="AY581" s="48">
        <f>AD581 * ( (1-Baseline!D$88-Baseline!D$87) + (1-B581)*Baseline!D$88 )</f>
        <v>3.9141336561632456E-4</v>
      </c>
      <c r="AZ581" s="48">
        <f t="shared" si="5"/>
        <v>2.6585176037730258E-2</v>
      </c>
      <c r="BA581" s="48">
        <f>AF581 * ( (1-Baseline!F$88-Baseline!F$87) + (1-Baseline!B$36)*Baseline!F$88 )</f>
        <v>8.1440529385126746E-4</v>
      </c>
      <c r="BB581" s="48">
        <f>AG581 * ( (1-Baseline!F$88-Baseline!F$87) + (1-Baseline!B$36)*Baseline!F$88 )</f>
        <v>1.8490874951645719E-4</v>
      </c>
      <c r="BC581" s="48">
        <f>AH581 * ( (1-Baseline!F$88-Baseline!F$87) + (1-Baseline!B$36)*Baseline!F$88 )</f>
        <v>3.3120462027007365E-2</v>
      </c>
      <c r="BD581" s="48">
        <f>AI581 * ( (1-Baseline!F$88-Baseline!F$87) + (1-Baseline!B$36)*Baseline!F$88 )</f>
        <v>4.1732337328509629E-4</v>
      </c>
      <c r="BE581" s="48">
        <f t="shared" si="6"/>
        <v>3.4537099443660187E-2</v>
      </c>
      <c r="BF581" s="48">
        <f>AK581 * ( (1-Baseline!H$88-Baseline!H$87) + (1-Baseline!B$36)*Baseline!H$88 )</f>
        <v>1.4745974086550738E-5</v>
      </c>
      <c r="BG581" s="48">
        <f>AL581 * ( (1-Baseline!H$88-Baseline!H$87) + (1-Baseline!B$36)*Baseline!H$88 )</f>
        <v>2.1381805124880143E-4</v>
      </c>
      <c r="BH581" s="48">
        <f>AM581 * ( (1-Baseline!H$88-Baseline!H$87) + (1-Baseline!B$36)*Baseline!H$88 )</f>
        <v>4.5382423533965285E-5</v>
      </c>
      <c r="BI581" s="48">
        <f>AN581 * ( (1-Baseline!H$88-Baseline!H$87) + (1-Baseline!B$36)*Baseline!H$88 )</f>
        <v>2.7460270561849642E-2</v>
      </c>
      <c r="BJ581" s="48">
        <f t="shared" si="7"/>
        <v>2.7734217010718959E-2</v>
      </c>
      <c r="BK581" s="48"/>
      <c r="BL581" s="48">
        <f t="shared" si="18"/>
        <v>0.97842490208179445</v>
      </c>
      <c r="BM581" s="48">
        <f t="shared" si="19"/>
        <v>3.0620444233655712E-3</v>
      </c>
      <c r="BN581" s="48">
        <f t="shared" si="20"/>
        <v>1.5870579678059746E-2</v>
      </c>
      <c r="BO581" s="48">
        <f t="shared" si="21"/>
        <v>2.6424738167802062E-3</v>
      </c>
      <c r="BP581" s="48">
        <f t="shared" si="8"/>
        <v>0.99999999999999989</v>
      </c>
      <c r="BQ581" s="48">
        <f t="shared" si="22"/>
        <v>1.1912452474645632E-2</v>
      </c>
      <c r="BR581" s="48">
        <f t="shared" si="23"/>
        <v>0.95934612498730309</v>
      </c>
      <c r="BS581" s="48">
        <f t="shared" si="24"/>
        <v>1.4018429353397517E-2</v>
      </c>
      <c r="BT581" s="48">
        <f t="shared" si="25"/>
        <v>1.4722993184653818E-2</v>
      </c>
      <c r="BU581" s="48">
        <f t="shared" si="9"/>
        <v>1</v>
      </c>
      <c r="BV581" s="48">
        <f t="shared" si="26"/>
        <v>2.3580593245237452E-2</v>
      </c>
      <c r="BW581" s="48">
        <f t="shared" si="27"/>
        <v>5.353916585209938E-3</v>
      </c>
      <c r="BX581" s="48">
        <f t="shared" si="28"/>
        <v>0.95898215427836497</v>
      </c>
      <c r="BY581" s="48">
        <f t="shared" si="29"/>
        <v>1.2083335891187654E-2</v>
      </c>
      <c r="BZ581" s="48">
        <f t="shared" si="10"/>
        <v>1</v>
      </c>
      <c r="CA581" s="48">
        <f t="shared" si="30"/>
        <v>5.3168885499279054E-4</v>
      </c>
      <c r="CB581" s="48">
        <f t="shared" si="31"/>
        <v>7.7095398498599477E-3</v>
      </c>
      <c r="CC581" s="48">
        <f t="shared" si="32"/>
        <v>1.6363333248753877E-3</v>
      </c>
      <c r="CD581" s="48">
        <f t="shared" si="33"/>
        <v>0.99012243797027188</v>
      </c>
      <c r="CE581" s="48">
        <f t="shared" si="11"/>
        <v>1</v>
      </c>
      <c r="CF581" s="48"/>
      <c r="CG581" s="48">
        <f t="shared" si="34"/>
        <v>0.97842490208179445</v>
      </c>
      <c r="CH581" s="48">
        <f t="shared" si="35"/>
        <v>3.0620444233655712E-3</v>
      </c>
      <c r="CI581" s="48">
        <f t="shared" si="36"/>
        <v>1.5870579678059746E-2</v>
      </c>
      <c r="CJ581" s="48">
        <f t="shared" si="37"/>
        <v>2.6424738167802062E-3</v>
      </c>
      <c r="CK581" s="48">
        <f t="shared" si="12"/>
        <v>0.99999999999999989</v>
      </c>
      <c r="CL581" s="48">
        <f t="shared" si="38"/>
        <v>1.1912452474645632E-2</v>
      </c>
      <c r="CM581" s="48">
        <f t="shared" si="39"/>
        <v>0.95934612498730309</v>
      </c>
      <c r="CN581" s="48">
        <f t="shared" si="40"/>
        <v>1.4018429353397517E-2</v>
      </c>
      <c r="CO581" s="48">
        <f t="shared" si="41"/>
        <v>1.4722993184653818E-2</v>
      </c>
      <c r="CP581" s="48">
        <f t="shared" si="13"/>
        <v>1</v>
      </c>
      <c r="CQ581" s="48">
        <f t="shared" si="42"/>
        <v>2.3580593245237452E-2</v>
      </c>
      <c r="CR581" s="48">
        <f t="shared" si="43"/>
        <v>5.353916585209938E-3</v>
      </c>
      <c r="CS581" s="48">
        <f t="shared" si="44"/>
        <v>0.95898215427836497</v>
      </c>
      <c r="CT581" s="48">
        <f t="shared" si="45"/>
        <v>1.2083335891187654E-2</v>
      </c>
      <c r="CU581" s="48">
        <f t="shared" si="14"/>
        <v>1</v>
      </c>
      <c r="CV581" s="48">
        <f t="shared" si="46"/>
        <v>5.3168885499279054E-4</v>
      </c>
      <c r="CW581" s="48">
        <f t="shared" si="47"/>
        <v>7.7095398498599477E-3</v>
      </c>
      <c r="CX581" s="48">
        <f t="shared" si="48"/>
        <v>1.6363333248753877E-3</v>
      </c>
      <c r="CY581" s="48">
        <f t="shared" si="49"/>
        <v>0.99012243797027188</v>
      </c>
      <c r="CZ581" s="48">
        <f t="shared" si="15"/>
        <v>1</v>
      </c>
      <c r="DA581" s="48"/>
      <c r="DB581" s="48">
        <f>(AQ581*Baseline!B$7 + AV581*Baseline!B$11 + BA581*Baseline!B$16 + BF581*Baseline!B$18)</f>
        <v>65156.165106357046</v>
      </c>
      <c r="DC581" s="48">
        <f>(AR581*Baseline!B$7 + AW581*Baseline!B$11 + BB581*Baseline!B$16 + BG581*Baseline!B$18)</f>
        <v>65297.047707606391</v>
      </c>
      <c r="DD581" s="48">
        <f>(AS581*Baseline!B$7 + AX581*Baseline!B$11 + BC581*Baseline!B$16 + BH581*Baseline!B$18)</f>
        <v>114827.81918148653</v>
      </c>
      <c r="DE581" s="48">
        <f>(AT581*Baseline!B$7 + AY581*Baseline!B$11 + BD581*Baseline!B$16 + BI581*Baseline!B$18)</f>
        <v>1259830.6597068871</v>
      </c>
      <c r="DF581" s="48">
        <f t="shared" si="16"/>
        <v>1505111.691702337</v>
      </c>
      <c r="DG581" s="48"/>
      <c r="DH581" s="48">
        <f t="shared" si="50"/>
        <v>4.3289920253468374E-2</v>
      </c>
      <c r="DI581" s="48">
        <f t="shared" si="51"/>
        <v>4.3383523008683172E-2</v>
      </c>
      <c r="DJ581" s="48">
        <f t="shared" si="52"/>
        <v>7.6291892365550631E-2</v>
      </c>
      <c r="DK581" s="48">
        <f t="shared" si="53"/>
        <v>0.8370346643722979</v>
      </c>
      <c r="DL581" s="48">
        <f t="shared" si="17"/>
        <v>1</v>
      </c>
      <c r="DM581" s="48"/>
      <c r="DN581" s="48">
        <f>DH581 / (Baseline!B$7/Baseline!B$17)</f>
        <v>4.6209142554173193</v>
      </c>
      <c r="DO581" s="48">
        <f>DI581 / (Baseline!B$11/Baseline!B$17)</f>
        <v>1.0472990099257995</v>
      </c>
      <c r="DP581" s="48">
        <f>DJ581 / (Baseline!B$16/Baseline!B$17)</f>
        <v>1.178940296288951</v>
      </c>
      <c r="DQ581" s="48">
        <f>DK581 / (Baseline!B$18/Baseline!B$17)</f>
        <v>0.94634158329840445</v>
      </c>
      <c r="DR581" s="71"/>
      <c r="DS581" s="48">
        <f>(AU581*Baseline!B$34)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3.1834708424080635E-2</v>
      </c>
      <c r="DT581" s="48">
        <f>(AZ581*Baseline!B$34) + (Baseline!D$88*(1-Baseline!D$89)*Baseline!B$35) + (Baseline!D$88*Baseline!D$89*((1-Baseline!D$90)*Baseline!B$40 + Baseline!D$90*Baseline!B$41))</f>
        <v>1.0401344405659541E-2</v>
      </c>
      <c r="DU581" s="48">
        <f>(BE581*Baseline!B$34) + (Baseline!F$88*(1-Baseline!F$89)*Baseline!B$35) + (Baseline!F$88*Baseline!F$89*((1-Baseline!F$90)*Baseline!B$40 + Baseline!F$90*Baseline!B$41))</f>
        <v>1.291120491654903E-2</v>
      </c>
      <c r="DV581" s="48">
        <f>(BJ581*Baseline!B$34) + (Baseline!H$88*(1-Baseline!H$89)*Baseline!B$35) + (Baseline!H$88*Baseline!H$89*((1-Baseline!H$90)*Baseline!B$40 + Baseline!H$90*Baseline!B$41))</f>
        <v>9.3051325516078452E-3</v>
      </c>
      <c r="DW581" s="48">
        <f>( DS581*Baseline!B$7 + DT581*Baseline!B$11 + DU581*Baseline!B$16 + DV581*Baseline!B$18 ) / Baseline!B$17</f>
        <v>9.7949622422835031E-3</v>
      </c>
    </row>
    <row r="582" spans="1:127">
      <c r="A582" s="7" t="s">
        <v>894</v>
      </c>
      <c r="B582" s="1">
        <f>MIN( MAX( NORMINV( MCrands!B582, (B$5+B$4)/2, (B$5-B$4)/3.29 ), 0 ), 1 )</f>
        <v>0.52710129983262255</v>
      </c>
      <c r="C582" s="1">
        <f>MAX( NORMINV( MCrands!C582, (C$5+C$4)/2, (C$5-C$4)/3.29 ), 0 )</f>
        <v>2.311934963457893</v>
      </c>
      <c r="D582" s="40"/>
      <c r="E582" s="40">
        <f>Baseline!B$33 * (C582 * Baseline!B$66*Baseline!B$66/Baseline!B$73 + Baseline!B$52*Baseline!B$52/Baseline!B$74 + Baseline!B$53*Baseline!B$53/Baseline!B$75 + Baseline!B$54*Baseline!B$54/Baseline!B$76)</f>
        <v>1.9354875602234793E-5</v>
      </c>
      <c r="F582" s="40">
        <f>Baseline!B$33 * (C582 * Baseline!B$66*Baseline!B$57/Baseline!B$73 + Baseline!B$52*Baseline!B$67/Baseline!B$74 + Baseline!B$53*Baseline!B$55/Baseline!B$75 + Baseline!B$54*Baseline!B$56/Baseline!B$76)</f>
        <v>3.9193177492562919E-8</v>
      </c>
      <c r="G582" s="1">
        <f>Baseline!B$33 * (C582 * Baseline!B$66*Baseline!B$58/Baseline!B$73 + Baseline!B$52*Baseline!B$59/Baseline!B$74 + Baseline!B$53*Baseline!B$68/Baseline!B$75 + Baseline!B$54*Baseline!B$60/Baseline!B$76)</f>
        <v>1.0800427054453499E-7</v>
      </c>
      <c r="H582" s="40">
        <f>Baseline!B$33 * (C582 * Baseline!B$66*Baseline!B$61/Baseline!B$73 + Baseline!B$52*Baseline!B$62/Baseline!B$74 + Baseline!B$53*Baseline!B$63/Baseline!B$75 + Baseline!B$54*Baseline!B$69/Baseline!B$76)</f>
        <v>1.6898620526073751E-9</v>
      </c>
      <c r="I582" s="40">
        <f>Baseline!B$33 * (C582 * Baseline!B$57*Baseline!B$66/Baseline!B$73 + Baseline!B$67*Baseline!B$52/Baseline!B$74 + Baseline!B$55*Baseline!B$53/Baseline!B$75 + Baseline!B$56*Baseline!B$54/Baseline!B$76)</f>
        <v>3.9193177492562919E-8</v>
      </c>
      <c r="J582" s="1">
        <f>Baseline!B$33 * (C582 * Baseline!B$57*Baseline!B$57/Baseline!B$73 + Baseline!B$67*Baseline!B$67/Baseline!B$74 + Baseline!B$55*Baseline!B$55/Baseline!B$75 + Baseline!B$56*Baseline!B$56/Baseline!B$76)</f>
        <v>1.7949605910855519E-6</v>
      </c>
      <c r="K582" s="40">
        <f>Baseline!B$33 * (C582 * Baseline!B$57*Baseline!B$58/Baseline!B$73 + Baseline!B$67*Baseline!B$59/Baseline!B$74 + Baseline!B$55*Baseline!B$68/Baseline!B$75 + Baseline!B$56*Baseline!B$60/Baseline!B$76)</f>
        <v>1.3929209129214607E-8</v>
      </c>
      <c r="L582" s="1">
        <f>Baseline!B$33 * (C582 * Baseline!B$57*Baseline!B$61/Baseline!B$73 + Baseline!B$67*Baseline!B$62/Baseline!B$74 + Baseline!B$55*Baseline!B$63/Baseline!B$75 + Baseline!B$56*Baseline!B$69/Baseline!B$76)</f>
        <v>1.4629420032175091E-8</v>
      </c>
      <c r="M582" s="40">
        <f>Baseline!B$33 * (C582 * Baseline!B$58*Baseline!B$66/Baseline!B$73 + Baseline!B$59*Baseline!B$52/Baseline!B$74 + Baseline!B$68*Baseline!B$53/Baseline!B$75 + Baseline!B$60*Baseline!B$54/Baseline!B$76)</f>
        <v>1.0800427054453499E-7</v>
      </c>
      <c r="N582" s="1">
        <f>Baseline!B$33 * (C582 * Baseline!B$58*Baseline!B$57/Baseline!B$73 + Baseline!B$59*Baseline!B$67/Baseline!B$74 + Baseline!B$68*Baseline!B$55/Baseline!B$75 + Baseline!B$60*Baseline!B$56/Baseline!B$76)</f>
        <v>1.3929209129214607E-8</v>
      </c>
      <c r="O582" s="1">
        <f>Baseline!B$33 * (C582 * Baseline!B$58*Baseline!B$58/Baseline!B$73 + Baseline!B$59*Baseline!B$59/Baseline!B$74 + Baseline!B$68*Baseline!B$68/Baseline!B$75 + Baseline!B$60*Baseline!B$60/Baseline!B$76)</f>
        <v>1.3250167908704802E-6</v>
      </c>
      <c r="P582" s="40">
        <f>Baseline!B$33 * (C582 * Baseline!B$58*Baseline!B$61/Baseline!B$73 + Baseline!B$59*Baseline!B$62/Baseline!B$74 + Baseline!B$68*Baseline!B$63/Baseline!B$75 + Baseline!B$60*Baseline!B$69/Baseline!B$76)</f>
        <v>1.6489735739656504E-9</v>
      </c>
      <c r="Q582" s="40">
        <f>Baseline!B$33 * (C582 * Baseline!B$61*Baseline!B$66/Baseline!B$73 + Baseline!B$62*Baseline!B$52/Baseline!B$74 + Baseline!B$63*Baseline!B$53/Baseline!B$75 + Baseline!B$69*Baseline!B$54/Baseline!B$76)</f>
        <v>1.6898620526073749E-9</v>
      </c>
      <c r="R582" s="40">
        <f>Baseline!B$33 * (C582 * Baseline!B$61*Baseline!B$57/Baseline!B$73 + Baseline!B$62*Baseline!B$67/Baseline!B$74 + Baseline!B$63*Baseline!B$55/Baseline!B$75 + Baseline!B$69*Baseline!B$56/Baseline!B$76)</f>
        <v>1.4629420032175091E-8</v>
      </c>
      <c r="S582" s="40">
        <f>Baseline!B$33 * (C582 * Baseline!B$61*Baseline!B$58/Baseline!B$73 + Baseline!B$62*Baseline!B$59/Baseline!B$74 + Baseline!B$63*Baseline!B$68/Baseline!B$75 + Baseline!B$69*Baseline!B$60/Baseline!B$76)</f>
        <v>1.6489735739656504E-9</v>
      </c>
      <c r="T582" s="40">
        <f>Baseline!B$33 * (C582 * Baseline!B$61*Baseline!B$61/Baseline!B$73 + Baseline!B$62*Baseline!B$62/Baseline!B$74 + Baseline!B$63*Baseline!B$63/Baseline!B$75 + Baseline!B$69*Baseline!B$69/Baseline!B$76)</f>
        <v>9.8551803321158744E-8</v>
      </c>
      <c r="U582" s="40"/>
      <c r="V582" s="40">
        <f>E582 * ( Baseline!B$87 * Baseline!B$7 )</f>
        <v>0.20088425387559491</v>
      </c>
      <c r="W582" s="40">
        <f>F582 * ( Baseline!D$87 * Baseline!B$11 )</f>
        <v>7.229806988706209E-4</v>
      </c>
      <c r="X582" s="40">
        <f>G582 * ( Baseline!F$87 * Baseline!B$16 )</f>
        <v>3.7515034877418558E-3</v>
      </c>
      <c r="Y582" s="40">
        <f>H582 * ( Baseline!H$87 * Baseline!B$18 )</f>
        <v>5.9427964658938855E-4</v>
      </c>
      <c r="Z582" s="48">
        <f t="shared" si="0"/>
        <v>0.20595301770879679</v>
      </c>
      <c r="AA582" s="40">
        <f>I582 * ( Baseline!B$87 * Baseline!B$7 )</f>
        <v>4.0678598919531052E-4</v>
      </c>
      <c r="AB582" s="1">
        <f>J582 * ( Baseline!D$87 * Baseline!B$11 )</f>
        <v>3.3110912296776741E-2</v>
      </c>
      <c r="AC582" s="1">
        <f>K582 * ( Baseline!F$87 * Baseline!B$16 )</f>
        <v>4.8382787427083291E-4</v>
      </c>
      <c r="AD582" s="1">
        <f>L582 * ( Baseline!F$87 * Baseline!B$16 )</f>
        <v>5.081495388806408E-4</v>
      </c>
      <c r="AE582" s="48">
        <f t="shared" si="1"/>
        <v>3.4509675699123527E-2</v>
      </c>
      <c r="AF582" s="48">
        <f>M582 * ( Baseline!B$87 * Baseline!B$7 )</f>
        <v>1.1209763239817287E-3</v>
      </c>
      <c r="AG582" s="48">
        <f>N582 * ( Baseline!D$87 * Baseline!B$11 )</f>
        <v>2.5694648903793371E-4</v>
      </c>
      <c r="AH582" s="48">
        <f>O582 * ( Baseline!F$87 * Baseline!B$16 )</f>
        <v>4.6024153371022884E-2</v>
      </c>
      <c r="AI582" s="48">
        <f>P582 * ( Baseline!H$87 * Baseline!B$18 )</f>
        <v>5.799002535500044E-4</v>
      </c>
      <c r="AJ582" s="48">
        <f t="shared" si="2"/>
        <v>4.7981976437592548E-2</v>
      </c>
      <c r="AK582" s="48">
        <f>Q582 * ( Baseline!B$87 * Baseline!B$7 )</f>
        <v>1.7539078244011943E-5</v>
      </c>
      <c r="AL582" s="48">
        <f>R582 * ( Baseline!D$87 * Baseline!B$11 )</f>
        <v>2.6986299646005482E-4</v>
      </c>
      <c r="AM582" s="48">
        <f>S582 * ( Baseline!F$87 * Baseline!B$16 )</f>
        <v>5.7276717695856966E-5</v>
      </c>
      <c r="AN582" s="48">
        <f>T582 * ( Baseline!H$87 * Baseline!B$18 )</f>
        <v>3.4658054341227797E-2</v>
      </c>
      <c r="AO582" s="48">
        <f t="shared" si="3"/>
        <v>3.5002733133627721E-2</v>
      </c>
      <c r="AP582" s="48"/>
      <c r="AQ582" s="48">
        <f>V582 * ( (1-Baseline!B$88-Baseline!B$87) + (1-B582)*Baseline!B$88 )</f>
        <v>0.10234647815563513</v>
      </c>
      <c r="AR582" s="48">
        <f>W582 * ( (1-Baseline!B$88-Baseline!B$87) + (1-B582)*Baseline!B$88 )</f>
        <v>3.6834409306033369E-4</v>
      </c>
      <c r="AS582" s="48">
        <f>X582 * ( (1-Baseline!B$88-Baseline!B$87) + (1-B582)*Baseline!B$88 )</f>
        <v>1.9113154085075191E-3</v>
      </c>
      <c r="AT582" s="48">
        <f>Y582 * ( (1-Baseline!B$88-Baseline!B$87) + (1-B582)*Baseline!B$88 )</f>
        <v>3.0277350113098458E-4</v>
      </c>
      <c r="AU582" s="48">
        <f t="shared" si="4"/>
        <v>0.10492891115833397</v>
      </c>
      <c r="AV582" s="48">
        <f>AA582 * ( (1-Baseline!D$88-Baseline!D$87) + (1-B582)*Baseline!D$88 )</f>
        <v>3.0722797303161896E-4</v>
      </c>
      <c r="AW582" s="48">
        <f>AB582 * ( (1-Baseline!D$88-Baseline!D$87) + (1-B582)*Baseline!D$88 )</f>
        <v>2.5007248873761594E-2</v>
      </c>
      <c r="AX582" s="48">
        <f>AC582 * ( (1-Baseline!D$88-Baseline!D$87) + (1-B582)*Baseline!D$88 )</f>
        <v>3.654143973898169E-4</v>
      </c>
      <c r="AY582" s="48">
        <f>AD582 * ( (1-Baseline!D$88-Baseline!D$87) + (1-B582)*Baseline!D$88 )</f>
        <v>3.8378350526791167E-4</v>
      </c>
      <c r="AZ582" s="48">
        <f t="shared" si="5"/>
        <v>2.6063674749450941E-2</v>
      </c>
      <c r="BA582" s="48">
        <f>AF582 * ( (1-Baseline!F$88-Baseline!F$87) + (1-Baseline!B$36)*Baseline!F$88 )</f>
        <v>8.0669043397961948E-4</v>
      </c>
      <c r="BB582" s="48">
        <f>AG582 * ( (1-Baseline!F$88-Baseline!F$87) + (1-Baseline!B$36)*Baseline!F$88 )</f>
        <v>1.8490691579934633E-4</v>
      </c>
      <c r="BC582" s="48">
        <f>AH582 * ( (1-Baseline!F$88-Baseline!F$87) + (1-Baseline!B$36)*Baseline!F$88 )</f>
        <v>3.3120453538695943E-2</v>
      </c>
      <c r="BD582" s="48">
        <f>AI582 * ( (1-Baseline!F$88-Baseline!F$87) + (1-Baseline!B$36)*Baseline!F$88 )</f>
        <v>4.1731477926269681E-4</v>
      </c>
      <c r="BE582" s="48">
        <f t="shared" si="6"/>
        <v>3.4529365667737608E-2</v>
      </c>
      <c r="BF582" s="48">
        <f>AK582 * ( (1-Baseline!H$88-Baseline!H$87) + (1-Baseline!B$36)*Baseline!H$88 )</f>
        <v>1.3896562474295541E-5</v>
      </c>
      <c r="BG582" s="48">
        <f>AL582 * ( (1-Baseline!H$88-Baseline!H$87) + (1-Baseline!B$36)*Baseline!H$88 )</f>
        <v>2.1381784935523061E-4</v>
      </c>
      <c r="BH582" s="48">
        <f>AM582 * ( (1-Baseline!H$88-Baseline!H$87) + (1-Baseline!B$36)*Baseline!H$88 )</f>
        <v>4.5381488964781389E-5</v>
      </c>
      <c r="BI582" s="48">
        <f>AN582 * ( (1-Baseline!H$88-Baseline!H$87) + (1-Baseline!B$36)*Baseline!H$88 )</f>
        <v>2.7460269615641606E-2</v>
      </c>
      <c r="BJ582" s="48">
        <f t="shared" si="7"/>
        <v>2.7733365516435914E-2</v>
      </c>
      <c r="BK582" s="48"/>
      <c r="BL582" s="48">
        <f t="shared" si="18"/>
        <v>0.97538873724895481</v>
      </c>
      <c r="BM582" s="48">
        <f t="shared" si="19"/>
        <v>3.5104156613663473E-3</v>
      </c>
      <c r="BN582" s="48">
        <f t="shared" si="20"/>
        <v>1.821533633969967E-2</v>
      </c>
      <c r="BO582" s="48">
        <f t="shared" si="21"/>
        <v>2.8855107499791946E-3</v>
      </c>
      <c r="BP582" s="48">
        <f t="shared" si="8"/>
        <v>1</v>
      </c>
      <c r="BQ582" s="48">
        <f t="shared" si="22"/>
        <v>1.1787592347778627E-2</v>
      </c>
      <c r="BR582" s="48">
        <f t="shared" si="23"/>
        <v>0.95946750080927856</v>
      </c>
      <c r="BS582" s="48">
        <f t="shared" si="24"/>
        <v>1.4020064357867065E-2</v>
      </c>
      <c r="BT582" s="48">
        <f t="shared" si="25"/>
        <v>1.4724842485075764E-2</v>
      </c>
      <c r="BU582" s="48">
        <f t="shared" si="9"/>
        <v>1</v>
      </c>
      <c r="BV582" s="48">
        <f t="shared" si="26"/>
        <v>2.3362445801700549E-2</v>
      </c>
      <c r="BW582" s="48">
        <f t="shared" si="27"/>
        <v>5.3550626321558371E-3</v>
      </c>
      <c r="BX582" s="48">
        <f t="shared" si="28"/>
        <v>0.95919669817861519</v>
      </c>
      <c r="BY582" s="48">
        <f t="shared" si="29"/>
        <v>1.2085793387528502E-2</v>
      </c>
      <c r="BZ582" s="48">
        <f t="shared" si="10"/>
        <v>1</v>
      </c>
      <c r="CA582" s="48">
        <f t="shared" si="30"/>
        <v>5.0107739235830855E-4</v>
      </c>
      <c r="CB582" s="48">
        <f t="shared" si="31"/>
        <v>7.7097692751539118E-3</v>
      </c>
      <c r="CC582" s="48">
        <f t="shared" si="32"/>
        <v>1.6363498666574197E-3</v>
      </c>
      <c r="CD582" s="48">
        <f t="shared" si="33"/>
        <v>0.99015280346583034</v>
      </c>
      <c r="CE582" s="48">
        <f t="shared" si="11"/>
        <v>1</v>
      </c>
      <c r="CF582" s="48"/>
      <c r="CG582" s="48">
        <f t="shared" si="34"/>
        <v>0.97538873724895481</v>
      </c>
      <c r="CH582" s="48">
        <f t="shared" si="35"/>
        <v>3.5104156613663473E-3</v>
      </c>
      <c r="CI582" s="48">
        <f t="shared" si="36"/>
        <v>1.821533633969967E-2</v>
      </c>
      <c r="CJ582" s="48">
        <f t="shared" si="37"/>
        <v>2.8855107499791946E-3</v>
      </c>
      <c r="CK582" s="48">
        <f t="shared" si="12"/>
        <v>1</v>
      </c>
      <c r="CL582" s="48">
        <f t="shared" si="38"/>
        <v>1.1787592347778627E-2</v>
      </c>
      <c r="CM582" s="48">
        <f t="shared" si="39"/>
        <v>0.95946750080927856</v>
      </c>
      <c r="CN582" s="48">
        <f t="shared" si="40"/>
        <v>1.4020064357867065E-2</v>
      </c>
      <c r="CO582" s="48">
        <f t="shared" si="41"/>
        <v>1.4724842485075764E-2</v>
      </c>
      <c r="CP582" s="48">
        <f t="shared" si="13"/>
        <v>1</v>
      </c>
      <c r="CQ582" s="48">
        <f t="shared" si="42"/>
        <v>2.3362445801700549E-2</v>
      </c>
      <c r="CR582" s="48">
        <f t="shared" si="43"/>
        <v>5.3550626321558371E-3</v>
      </c>
      <c r="CS582" s="48">
        <f t="shared" si="44"/>
        <v>0.95919669817861519</v>
      </c>
      <c r="CT582" s="48">
        <f t="shared" si="45"/>
        <v>1.2085793387528502E-2</v>
      </c>
      <c r="CU582" s="48">
        <f t="shared" si="14"/>
        <v>1</v>
      </c>
      <c r="CV582" s="48">
        <f t="shared" si="46"/>
        <v>5.0107739235830855E-4</v>
      </c>
      <c r="CW582" s="48">
        <f t="shared" si="47"/>
        <v>7.7097692751539118E-3</v>
      </c>
      <c r="CX582" s="48">
        <f t="shared" si="48"/>
        <v>1.6363498666574197E-3</v>
      </c>
      <c r="CY582" s="48">
        <f t="shared" si="49"/>
        <v>0.99015280346583034</v>
      </c>
      <c r="CZ582" s="48">
        <f t="shared" si="15"/>
        <v>1</v>
      </c>
      <c r="DA582" s="48"/>
      <c r="DB582" s="48">
        <f>(AQ582*Baseline!B$7 + AV582*Baseline!B$11 + BA582*Baseline!B$16 + BF582*Baseline!B$18)</f>
        <v>53635.810044267047</v>
      </c>
      <c r="DC582" s="48">
        <f>(AR582*Baseline!B$7 + AW582*Baseline!B$11 + BB582*Baseline!B$16 + BG582*Baseline!B$18)</f>
        <v>64218.40958393809</v>
      </c>
      <c r="DD582" s="48">
        <f>(AS582*Baseline!B$7 + AX582*Baseline!B$11 + BC582*Baseline!B$16 + BH582*Baseline!B$18)</f>
        <v>114748.50653250217</v>
      </c>
      <c r="DE582" s="48">
        <f>(AT582*Baseline!B$7 + AY582*Baseline!B$11 + BD582*Baseline!B$16 + BI582*Baseline!B$18)</f>
        <v>1259796.1266799786</v>
      </c>
      <c r="DF582" s="48">
        <f t="shared" si="16"/>
        <v>1492398.8528406858</v>
      </c>
      <c r="DG582" s="48"/>
      <c r="DH582" s="48">
        <f t="shared" si="50"/>
        <v>3.5939326770571225E-2</v>
      </c>
      <c r="DI582" s="48">
        <f t="shared" si="51"/>
        <v>4.3030326284225193E-2</v>
      </c>
      <c r="DJ582" s="48">
        <f t="shared" si="52"/>
        <v>7.6888632227293474E-2</v>
      </c>
      <c r="DK582" s="48">
        <f t="shared" si="53"/>
        <v>0.84414171471791022</v>
      </c>
      <c r="DL582" s="48">
        <f t="shared" si="17"/>
        <v>1</v>
      </c>
      <c r="DM582" s="48"/>
      <c r="DN582" s="48">
        <f>DH582 / (Baseline!B$7/Baseline!B$17)</f>
        <v>3.8362867483205445</v>
      </c>
      <c r="DO582" s="48">
        <f>DI582 / (Baseline!B$11/Baseline!B$17)</f>
        <v>1.0387726719481336</v>
      </c>
      <c r="DP582" s="48">
        <f>DJ582 / (Baseline!B$16/Baseline!B$17)</f>
        <v>1.1881617305409635</v>
      </c>
      <c r="DQ582" s="48">
        <f>DK582 / (Baseline!B$18/Baseline!B$17)</f>
        <v>0.95437673113985255</v>
      </c>
      <c r="DR582" s="71"/>
      <c r="DS582" s="48">
        <f>(AU582*Baseline!B$34)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2.8268867923750093E-2</v>
      </c>
      <c r="DT582" s="48">
        <f>(AZ582*Baseline!B$34) + (Baseline!D$88*(1-Baseline!D$89)*Baseline!B$35) + (Baseline!D$88*Baseline!D$89*((1-Baseline!D$90)*Baseline!B$40 + Baseline!D$90*Baseline!B$41))</f>
        <v>1.0323119212417645E-2</v>
      </c>
      <c r="DU582" s="48">
        <f>(BE582*Baseline!B$34) + (Baseline!F$88*(1-Baseline!F$89)*Baseline!B$35) + (Baseline!F$88*Baseline!F$89*((1-Baseline!F$90)*Baseline!B$40 + Baseline!F$90*Baseline!B$41))</f>
        <v>1.2910044850160644E-2</v>
      </c>
      <c r="DV582" s="48">
        <f>(BJ582*Baseline!B$34) + (Baseline!H$88*(1-Baseline!H$89)*Baseline!B$35) + (Baseline!H$88*Baseline!H$89*((1-Baseline!H$90)*Baseline!B$40 + Baseline!H$90*Baseline!B$41))</f>
        <v>9.3050048274653883E-3</v>
      </c>
      <c r="DW582" s="48">
        <f>( DS582*Baseline!B$7 + DT582*Baseline!B$11 + DU582*Baseline!B$16 + DV582*Baseline!B$18 ) / Baseline!B$17</f>
        <v>9.7581280680105621E-3</v>
      </c>
    </row>
    <row r="583" spans="1:127">
      <c r="A583" s="7" t="s">
        <v>895</v>
      </c>
      <c r="B583" s="1">
        <f>MIN( MAX( NORMINV( MCrands!B583, (B$5+B$4)/2, (B$5-B$4)/3.29 ), 0 ), 1 )</f>
        <v>0.63161480826744176</v>
      </c>
      <c r="C583" s="1">
        <f>MAX( NORMINV( MCrands!C583, (C$5+C$4)/2, (C$5-C$4)/3.29 ), 0 )</f>
        <v>2.2971117218327439</v>
      </c>
      <c r="D583" s="40"/>
      <c r="E583" s="40">
        <f>Baseline!B$33 * (C583 * Baseline!B$66*Baseline!B$66/Baseline!B$73 + Baseline!B$52*Baseline!B$52/Baseline!B$74 + Baseline!B$53*Baseline!B$53/Baseline!B$75 + Baseline!B$54*Baseline!B$54/Baseline!B$76)</f>
        <v>1.9230834082890775E-5</v>
      </c>
      <c r="F583" s="40">
        <f>Baseline!B$33 * (C583 * Baseline!B$66*Baseline!B$57/Baseline!B$73 + Baseline!B$52*Baseline!B$67/Baseline!B$74 + Baseline!B$53*Baseline!B$55/Baseline!B$75 + Baseline!B$54*Baseline!B$56/Baseline!B$76)</f>
        <v>3.9176588857411597E-8</v>
      </c>
      <c r="G583" s="1">
        <f>Baseline!B$33 * (C583 * Baseline!B$66*Baseline!B$58/Baseline!B$73 + Baseline!B$52*Baseline!B$59/Baseline!B$74 + Baseline!B$53*Baseline!B$68/Baseline!B$75 + Baseline!B$54*Baseline!B$60/Baseline!B$76)</f>
        <v>1.0796349014978799E-7</v>
      </c>
      <c r="H583" s="40">
        <f>Baseline!B$33 * (C583 * Baseline!B$66*Baseline!B$61/Baseline!B$73 + Baseline!B$52*Baseline!B$62/Baseline!B$74 + Baseline!B$53*Baseline!B$63/Baseline!B$75 + Baseline!B$54*Baseline!B$69/Baseline!B$76)</f>
        <v>1.6857840131326751E-9</v>
      </c>
      <c r="I583" s="40">
        <f>Baseline!B$33 * (C583 * Baseline!B$57*Baseline!B$66/Baseline!B$73 + Baseline!B$67*Baseline!B$52/Baseline!B$74 + Baseline!B$55*Baseline!B$53/Baseline!B$75 + Baseline!B$56*Baseline!B$54/Baseline!B$76)</f>
        <v>3.9176588857411597E-8</v>
      </c>
      <c r="J583" s="1">
        <f>Baseline!B$33 * (C583 * Baseline!B$57*Baseline!B$57/Baseline!B$73 + Baseline!B$67*Baseline!B$67/Baseline!B$74 + Baseline!B$55*Baseline!B$55/Baseline!B$75 + Baseline!B$56*Baseline!B$56/Baseline!B$76)</f>
        <v>1.7949605888670786E-6</v>
      </c>
      <c r="K583" s="40">
        <f>Baseline!B$33 * (C583 * Baseline!B$57*Baseline!B$58/Baseline!B$73 + Baseline!B$67*Baseline!B$59/Baseline!B$74 + Baseline!B$55*Baseline!B$68/Baseline!B$75 + Baseline!B$56*Baseline!B$60/Baseline!B$76)</f>
        <v>1.39292036754674E-8</v>
      </c>
      <c r="L583" s="1">
        <f>Baseline!B$33 * (C583 * Baseline!B$57*Baseline!B$61/Baseline!B$73 + Baseline!B$67*Baseline!B$62/Baseline!B$74 + Baseline!B$55*Baseline!B$63/Baseline!B$75 + Baseline!B$56*Baseline!B$69/Baseline!B$76)</f>
        <v>1.4629419486800369E-8</v>
      </c>
      <c r="M583" s="40">
        <f>Baseline!B$33 * (C583 * Baseline!B$58*Baseline!B$66/Baseline!B$73 + Baseline!B$59*Baseline!B$52/Baseline!B$74 + Baseline!B$68*Baseline!B$53/Baseline!B$75 + Baseline!B$60*Baseline!B$54/Baseline!B$76)</f>
        <v>1.0796349014978799E-7</v>
      </c>
      <c r="N583" s="1">
        <f>Baseline!B$33 * (C583 * Baseline!B$58*Baseline!B$57/Baseline!B$73 + Baseline!B$59*Baseline!B$67/Baseline!B$74 + Baseline!B$68*Baseline!B$55/Baseline!B$75 + Baseline!B$60*Baseline!B$56/Baseline!B$76)</f>
        <v>1.39292036754674E-8</v>
      </c>
      <c r="O583" s="1">
        <f>Baseline!B$33 * (C583 * Baseline!B$58*Baseline!B$58/Baseline!B$73 + Baseline!B$59*Baseline!B$59/Baseline!B$74 + Baseline!B$68*Baseline!B$68/Baseline!B$75 + Baseline!B$60*Baseline!B$60/Baseline!B$76)</f>
        <v>1.3250167774633514E-6</v>
      </c>
      <c r="P583" s="40">
        <f>Baseline!B$33 * (C583 * Baseline!B$58*Baseline!B$61/Baseline!B$73 + Baseline!B$59*Baseline!B$62/Baseline!B$74 + Baseline!B$68*Baseline!B$63/Baseline!B$75 + Baseline!B$60*Baseline!B$69/Baseline!B$76)</f>
        <v>1.6489722332527951E-9</v>
      </c>
      <c r="Q583" s="40">
        <f>Baseline!B$33 * (C583 * Baseline!B$61*Baseline!B$66/Baseline!B$73 + Baseline!B$62*Baseline!B$52/Baseline!B$74 + Baseline!B$63*Baseline!B$53/Baseline!B$75 + Baseline!B$69*Baseline!B$54/Baseline!B$76)</f>
        <v>1.6857840131326751E-9</v>
      </c>
      <c r="R583" s="40">
        <f>Baseline!B$33 * (C583 * Baseline!B$61*Baseline!B$57/Baseline!B$73 + Baseline!B$62*Baseline!B$67/Baseline!B$74 + Baseline!B$63*Baseline!B$55/Baseline!B$75 + Baseline!B$69*Baseline!B$56/Baseline!B$76)</f>
        <v>1.4629419486800369E-8</v>
      </c>
      <c r="S583" s="40">
        <f>Baseline!B$33 * (C583 * Baseline!B$61*Baseline!B$58/Baseline!B$73 + Baseline!B$62*Baseline!B$59/Baseline!B$74 + Baseline!B$63*Baseline!B$68/Baseline!B$75 + Baseline!B$69*Baseline!B$60/Baseline!B$76)</f>
        <v>1.6489722332527951E-9</v>
      </c>
      <c r="T583" s="40">
        <f>Baseline!B$33 * (C583 * Baseline!B$61*Baseline!B$61/Baseline!B$73 + Baseline!B$62*Baseline!B$62/Baseline!B$74 + Baseline!B$63*Baseline!B$63/Baseline!B$75 + Baseline!B$69*Baseline!B$69/Baseline!B$76)</f>
        <v>9.8551803187087471E-8</v>
      </c>
      <c r="U583" s="40"/>
      <c r="V583" s="40">
        <f>E583 * ( Baseline!B$87 * Baseline!B$7 )</f>
        <v>0.19959682694632336</v>
      </c>
      <c r="W583" s="40">
        <f>F583 * ( Baseline!D$87 * Baseline!B$11 )</f>
        <v>7.2267469502499521E-4</v>
      </c>
      <c r="X583" s="40">
        <f>G583 * ( Baseline!F$87 * Baseline!B$16 )</f>
        <v>3.750086990113072E-3</v>
      </c>
      <c r="Y583" s="40">
        <f>H583 * ( Baseline!H$87 * Baseline!B$18 )</f>
        <v>5.9284550830924728E-4</v>
      </c>
      <c r="Z583" s="48">
        <f t="shared" si="0"/>
        <v>0.20466243413977064</v>
      </c>
      <c r="AA583" s="40">
        <f>I583 * ( Baseline!B$87 * Baseline!B$7 )</f>
        <v>4.0661381575107498E-4</v>
      </c>
      <c r="AB583" s="1">
        <f>J583 * ( Baseline!D$87 * Baseline!B$11 )</f>
        <v>3.3110912255853463E-2</v>
      </c>
      <c r="AC583" s="1">
        <f>K583 * ( Baseline!F$87 * Baseline!B$16 )</f>
        <v>4.8382768483617848E-4</v>
      </c>
      <c r="AD583" s="1">
        <f>L583 * ( Baseline!F$87 * Baseline!B$16 )</f>
        <v>5.0814951993717529E-4</v>
      </c>
      <c r="AE583" s="48">
        <f t="shared" si="1"/>
        <v>3.4509503276377897E-2</v>
      </c>
      <c r="AF583" s="48">
        <f>M583 * ( Baseline!B$87 * Baseline!B$7 )</f>
        <v>1.1205530642646494E-3</v>
      </c>
      <c r="AG583" s="48">
        <f>N583 * ( Baseline!D$87 * Baseline!B$11 )</f>
        <v>2.56946388434864E-4</v>
      </c>
      <c r="AH583" s="48">
        <f>O583 * ( Baseline!F$87 * Baseline!B$16 )</f>
        <v>4.6024152905329352E-2</v>
      </c>
      <c r="AI583" s="48">
        <f>P583 * ( Baseline!H$87 * Baseline!B$18 )</f>
        <v>5.7989978205686646E-4</v>
      </c>
      <c r="AJ583" s="48">
        <f t="shared" si="2"/>
        <v>4.7981552140085731E-2</v>
      </c>
      <c r="AK583" s="48">
        <f>Q583 * ( Baseline!B$87 * Baseline!B$7 )</f>
        <v>1.7496752272304034E-5</v>
      </c>
      <c r="AL583" s="48">
        <f>R583 * ( Baseline!D$87 * Baseline!B$11 )</f>
        <v>2.6986298639974785E-4</v>
      </c>
      <c r="AM583" s="48">
        <f>S583 * ( Baseline!F$87 * Baseline!B$16 )</f>
        <v>5.7276671126504405E-5</v>
      </c>
      <c r="AN583" s="48">
        <f>T583 * ( Baseline!H$87 * Baseline!B$18 )</f>
        <v>3.4658054294078484E-2</v>
      </c>
      <c r="AO583" s="48">
        <f t="shared" si="3"/>
        <v>3.5002690703877043E-2</v>
      </c>
      <c r="AP583" s="48"/>
      <c r="AQ583" s="48">
        <f>V583 * ( (1-Baseline!B$88-Baseline!B$87) + (1-B583)*Baseline!B$88 )</f>
        <v>8.3124657541254351E-2</v>
      </c>
      <c r="AR583" s="48">
        <f>W583 * ( (1-Baseline!B$88-Baseline!B$87) + (1-B583)*Baseline!B$88 )</f>
        <v>3.0096714189668989E-4</v>
      </c>
      <c r="AS583" s="48">
        <f>X583 * ( (1-Baseline!B$88-Baseline!B$87) + (1-B583)*Baseline!B$88 )</f>
        <v>1.5617718055552709E-3</v>
      </c>
      <c r="AT583" s="48">
        <f>Y583 * ( (1-Baseline!B$88-Baseline!B$87) + (1-B583)*Baseline!B$88 )</f>
        <v>2.4689811259539563E-4</v>
      </c>
      <c r="AU583" s="48">
        <f t="shared" si="4"/>
        <v>8.5234294601301705E-2</v>
      </c>
      <c r="AV583" s="48">
        <f>AA583 * ( (1-Baseline!D$88-Baseline!D$87) + (1-B583)*Baseline!D$88 )</f>
        <v>2.8805944469453089E-4</v>
      </c>
      <c r="AW583" s="48">
        <f>AB583 * ( (1-Baseline!D$88-Baseline!D$87) + (1-B583)*Baseline!D$88 )</f>
        <v>2.3456927994767156E-2</v>
      </c>
      <c r="AX583" s="48">
        <f>AC583 * ( (1-Baseline!D$88-Baseline!D$87) + (1-B583)*Baseline!D$88 )</f>
        <v>3.4276044940654876E-4</v>
      </c>
      <c r="AY583" s="48">
        <f>AD583 * ( (1-Baseline!D$88-Baseline!D$87) + (1-B583)*Baseline!D$88 )</f>
        <v>3.5999088782685611E-4</v>
      </c>
      <c r="AZ583" s="48">
        <f t="shared" si="5"/>
        <v>2.444773877669509E-2</v>
      </c>
      <c r="BA583" s="48">
        <f>AF583 * ( (1-Baseline!F$88-Baseline!F$87) + (1-Baseline!B$36)*Baseline!F$88 )</f>
        <v>8.0638584274289821E-4</v>
      </c>
      <c r="BB583" s="48">
        <f>AG583 * ( (1-Baseline!F$88-Baseline!F$87) + (1-Baseline!B$36)*Baseline!F$88 )</f>
        <v>1.8490684340215807E-4</v>
      </c>
      <c r="BC583" s="48">
        <f>AH583 * ( (1-Baseline!F$88-Baseline!F$87) + (1-Baseline!B$36)*Baseline!F$88 )</f>
        <v>3.3120453203567976E-2</v>
      </c>
      <c r="BD583" s="48">
        <f>AI583 * ( (1-Baseline!F$88-Baseline!F$87) + (1-Baseline!B$36)*Baseline!F$88 )</f>
        <v>4.1731443996114695E-4</v>
      </c>
      <c r="BE583" s="48">
        <f t="shared" si="6"/>
        <v>3.4529060329674177E-2</v>
      </c>
      <c r="BF583" s="48">
        <f>AK583 * ( (1-Baseline!H$88-Baseline!H$87) + (1-Baseline!B$36)*Baseline!H$88 )</f>
        <v>1.3863026760391931E-5</v>
      </c>
      <c r="BG583" s="48">
        <f>AL583 * ( (1-Baseline!H$88-Baseline!H$87) + (1-Baseline!B$36)*Baseline!H$88 )</f>
        <v>2.1381784138424821E-4</v>
      </c>
      <c r="BH583" s="48">
        <f>AM583 * ( (1-Baseline!H$88-Baseline!H$87) + (1-Baseline!B$36)*Baseline!H$88 )</f>
        <v>4.5381452066951965E-5</v>
      </c>
      <c r="BI583" s="48">
        <f>AN583 * ( (1-Baseline!H$88-Baseline!H$87) + (1-Baseline!B$36)*Baseline!H$88 )</f>
        <v>2.7460269578284263E-2</v>
      </c>
      <c r="BJ583" s="48">
        <f t="shared" si="7"/>
        <v>2.7733331898495854E-2</v>
      </c>
      <c r="BK583" s="48"/>
      <c r="BL583" s="48">
        <f t="shared" si="18"/>
        <v>0.97524896439965225</v>
      </c>
      <c r="BM583" s="48">
        <f t="shared" si="19"/>
        <v>3.5310568745188339E-3</v>
      </c>
      <c r="BN583" s="48">
        <f t="shared" si="20"/>
        <v>1.8323279530390101E-2</v>
      </c>
      <c r="BO583" s="48">
        <f t="shared" si="21"/>
        <v>2.8966991954389332E-3</v>
      </c>
      <c r="BP583" s="48">
        <f t="shared" si="8"/>
        <v>1.0000000000000002</v>
      </c>
      <c r="BQ583" s="48">
        <f t="shared" si="22"/>
        <v>1.1782662082806802E-2</v>
      </c>
      <c r="BR583" s="48">
        <f t="shared" si="23"/>
        <v>0.95947229349192675</v>
      </c>
      <c r="BS583" s="48">
        <f t="shared" si="24"/>
        <v>1.4020128918151175E-2</v>
      </c>
      <c r="BT583" s="48">
        <f t="shared" si="25"/>
        <v>1.4724915507115072E-2</v>
      </c>
      <c r="BU583" s="48">
        <f t="shared" si="9"/>
        <v>0.99999999999999978</v>
      </c>
      <c r="BV583" s="48">
        <f t="shared" si="26"/>
        <v>2.3353831093106594E-2</v>
      </c>
      <c r="BW583" s="48">
        <f t="shared" si="27"/>
        <v>5.355107889896721E-3</v>
      </c>
      <c r="BX583" s="48">
        <f t="shared" si="28"/>
        <v>0.95920517058219368</v>
      </c>
      <c r="BY583" s="48">
        <f t="shared" si="29"/>
        <v>1.208589043480306E-2</v>
      </c>
      <c r="BZ583" s="48">
        <f t="shared" si="10"/>
        <v>1</v>
      </c>
      <c r="CA583" s="48">
        <f t="shared" si="30"/>
        <v>4.9986877924119186E-4</v>
      </c>
      <c r="CB583" s="48">
        <f t="shared" si="31"/>
        <v>7.7097783334084289E-3</v>
      </c>
      <c r="CC583" s="48">
        <f t="shared" si="32"/>
        <v>1.6363505197661905E-3</v>
      </c>
      <c r="CD583" s="48">
        <f t="shared" si="33"/>
        <v>0.99015400236758411</v>
      </c>
      <c r="CE583" s="48">
        <f t="shared" si="11"/>
        <v>0.99999999999999989</v>
      </c>
      <c r="CF583" s="48"/>
      <c r="CG583" s="48">
        <f t="shared" si="34"/>
        <v>0.97524896439965225</v>
      </c>
      <c r="CH583" s="48">
        <f t="shared" si="35"/>
        <v>3.5310568745188339E-3</v>
      </c>
      <c r="CI583" s="48">
        <f t="shared" si="36"/>
        <v>1.8323279530390101E-2</v>
      </c>
      <c r="CJ583" s="48">
        <f t="shared" si="37"/>
        <v>2.8966991954389332E-3</v>
      </c>
      <c r="CK583" s="48">
        <f t="shared" si="12"/>
        <v>1.0000000000000002</v>
      </c>
      <c r="CL583" s="48">
        <f t="shared" si="38"/>
        <v>1.1782662082806802E-2</v>
      </c>
      <c r="CM583" s="48">
        <f t="shared" si="39"/>
        <v>0.95947229349192675</v>
      </c>
      <c r="CN583" s="48">
        <f t="shared" si="40"/>
        <v>1.4020128918151175E-2</v>
      </c>
      <c r="CO583" s="48">
        <f t="shared" si="41"/>
        <v>1.4724915507115072E-2</v>
      </c>
      <c r="CP583" s="48">
        <f t="shared" si="13"/>
        <v>0.99999999999999978</v>
      </c>
      <c r="CQ583" s="48">
        <f t="shared" si="42"/>
        <v>2.3353831093106594E-2</v>
      </c>
      <c r="CR583" s="48">
        <f t="shared" si="43"/>
        <v>5.355107889896721E-3</v>
      </c>
      <c r="CS583" s="48">
        <f t="shared" si="44"/>
        <v>0.95920517058219368</v>
      </c>
      <c r="CT583" s="48">
        <f t="shared" si="45"/>
        <v>1.208589043480306E-2</v>
      </c>
      <c r="CU583" s="48">
        <f t="shared" si="14"/>
        <v>1</v>
      </c>
      <c r="CV583" s="48">
        <f t="shared" si="46"/>
        <v>4.9986877924119186E-4</v>
      </c>
      <c r="CW583" s="48">
        <f t="shared" si="47"/>
        <v>7.7097783334084289E-3</v>
      </c>
      <c r="CX583" s="48">
        <f t="shared" si="48"/>
        <v>1.6363505197661905E-3</v>
      </c>
      <c r="CY583" s="48">
        <f t="shared" si="49"/>
        <v>0.99015400236758411</v>
      </c>
      <c r="CZ583" s="48">
        <f t="shared" si="15"/>
        <v>0.99999999999999989</v>
      </c>
      <c r="DA583" s="48"/>
      <c r="DB583" s="48">
        <f>(AQ583*Baseline!B$7 + AV583*Baseline!B$11 + BA583*Baseline!B$16 + BF583*Baseline!B$18)</f>
        <v>44269.563035952808</v>
      </c>
      <c r="DC583" s="48">
        <f>(AR583*Baseline!B$7 + AW583*Baseline!B$11 + BB583*Baseline!B$16 + BG583*Baseline!B$18)</f>
        <v>60860.984312750545</v>
      </c>
      <c r="DD583" s="48">
        <f>(AS583*Baseline!B$7 + AX583*Baseline!B$11 + BC583*Baseline!B$16 + BH583*Baseline!B$18)</f>
        <v>114530.39245798293</v>
      </c>
      <c r="DE583" s="48">
        <f>(AT583*Baseline!B$7 + AY583*Baseline!B$11 + BD583*Baseline!B$16 + BI583*Baseline!B$18)</f>
        <v>1259717.9997162872</v>
      </c>
      <c r="DF583" s="48">
        <f t="shared" si="16"/>
        <v>1479378.9395229735</v>
      </c>
      <c r="DG583" s="48"/>
      <c r="DH583" s="48">
        <f t="shared" si="50"/>
        <v>2.9924424265649983E-2</v>
      </c>
      <c r="DI583" s="48">
        <f t="shared" si="51"/>
        <v>4.1139550311818825E-2</v>
      </c>
      <c r="DJ583" s="48">
        <f t="shared" si="52"/>
        <v>7.7417887600125843E-2</v>
      </c>
      <c r="DK583" s="48">
        <f t="shared" si="53"/>
        <v>0.85151813782240537</v>
      </c>
      <c r="DL583" s="48">
        <f t="shared" si="17"/>
        <v>1</v>
      </c>
      <c r="DM583" s="48"/>
      <c r="DN583" s="48">
        <f>DH583 / (Baseline!B$7/Baseline!B$17)</f>
        <v>3.1942354678562648</v>
      </c>
      <c r="DO583" s="48">
        <f>DI583 / (Baseline!B$11/Baseline!B$17)</f>
        <v>0.99312843499908854</v>
      </c>
      <c r="DP583" s="48">
        <f>DJ583 / (Baseline!B$16/Baseline!B$17)</f>
        <v>1.1963403254966349</v>
      </c>
      <c r="DQ583" s="48">
        <f>DK583 / (Baseline!B$18/Baseline!B$17)</f>
        <v>0.96271642866602569</v>
      </c>
      <c r="DR583" s="71"/>
      <c r="DS583" s="48">
        <f>(AU583*Baseline!B$34)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2.5314675440195254E-2</v>
      </c>
      <c r="DT583" s="48">
        <f>(AZ583*Baseline!B$34) + (Baseline!D$88*(1-Baseline!D$89)*Baseline!B$35) + (Baseline!D$88*Baseline!D$89*((1-Baseline!D$90)*Baseline!B$40 + Baseline!D$90*Baseline!B$41))</f>
        <v>1.0080728816504268E-2</v>
      </c>
      <c r="DU583" s="48">
        <f>(BE583*Baseline!B$34) + (Baseline!F$88*(1-Baseline!F$89)*Baseline!B$35) + (Baseline!F$88*Baseline!F$89*((1-Baseline!F$90)*Baseline!B$40 + Baseline!F$90*Baseline!B$41))</f>
        <v>1.2909999049451129E-2</v>
      </c>
      <c r="DV583" s="48">
        <f>(BJ583*Baseline!B$34) + (Baseline!H$88*(1-Baseline!H$89)*Baseline!B$35) + (Baseline!H$88*Baseline!H$89*((1-Baseline!H$90)*Baseline!B$40 + Baseline!H$90*Baseline!B$41))</f>
        <v>9.3049997847743787E-3</v>
      </c>
      <c r="DW583" s="48">
        <f>( DS583*Baseline!B$7 + DT583*Baseline!B$11 + DU583*Baseline!B$16 + DV583*Baseline!B$18 ) / Baseline!B$17</f>
        <v>9.7204041763304869E-3</v>
      </c>
    </row>
    <row r="584" spans="1:127">
      <c r="A584" s="7" t="s">
        <v>897</v>
      </c>
      <c r="B584" s="1">
        <f>MIN( MAX( NORMINV( MCrands!B584, (B$5+B$4)/2, (B$5-B$4)/3.29 ), 0 ), 1 )</f>
        <v>0.55396505176744626</v>
      </c>
      <c r="C584" s="1">
        <f>MAX( NORMINV( MCrands!C584, (C$5+C$4)/2, (C$5-C$4)/3.29 ), 0 )</f>
        <v>2.4052948013341355</v>
      </c>
      <c r="D584" s="40"/>
      <c r="E584" s="40">
        <f>Baseline!B$33 * (C584 * Baseline!B$66*Baseline!B$66/Baseline!B$73 + Baseline!B$52*Baseline!B$52/Baseline!B$74 + Baseline!B$53*Baseline!B$53/Baseline!B$75 + Baseline!B$54*Baseline!B$54/Baseline!B$76)</f>
        <v>2.0136114715023235E-5</v>
      </c>
      <c r="F584" s="40">
        <f>Baseline!B$33 * (C584 * Baseline!B$66*Baseline!B$57/Baseline!B$73 + Baseline!B$52*Baseline!B$67/Baseline!B$74 + Baseline!B$53*Baseline!B$55/Baseline!B$75 + Baseline!B$54*Baseline!B$56/Baseline!B$76)</f>
        <v>3.9297656143554352E-8</v>
      </c>
      <c r="G584" s="1">
        <f>Baseline!B$33 * (C584 * Baseline!B$66*Baseline!B$58/Baseline!B$73 + Baseline!B$52*Baseline!B$59/Baseline!B$74 + Baseline!B$53*Baseline!B$68/Baseline!B$75 + Baseline!B$54*Baseline!B$60/Baseline!B$76)</f>
        <v>1.0826111389488892E-7</v>
      </c>
      <c r="H584" s="40">
        <f>Baseline!B$33 * (C584 * Baseline!B$66*Baseline!B$61/Baseline!B$73 + Baseline!B$52*Baseline!B$62/Baseline!B$74 + Baseline!B$53*Baseline!B$63/Baseline!B$75 + Baseline!B$54*Baseline!B$69/Baseline!B$76)</f>
        <v>1.7155463876427693E-9</v>
      </c>
      <c r="I584" s="40">
        <f>Baseline!B$33 * (C584 * Baseline!B$57*Baseline!B$66/Baseline!B$73 + Baseline!B$67*Baseline!B$52/Baseline!B$74 + Baseline!B$55*Baseline!B$53/Baseline!B$75 + Baseline!B$56*Baseline!B$54/Baseline!B$76)</f>
        <v>3.9297656143554352E-8</v>
      </c>
      <c r="J584" s="1">
        <f>Baseline!B$33 * (C584 * Baseline!B$57*Baseline!B$57/Baseline!B$73 + Baseline!B$67*Baseline!B$67/Baseline!B$74 + Baseline!B$55*Baseline!B$55/Baseline!B$75 + Baseline!B$56*Baseline!B$56/Baseline!B$76)</f>
        <v>1.7949606050579562E-6</v>
      </c>
      <c r="K584" s="40">
        <f>Baseline!B$33 * (C584 * Baseline!B$57*Baseline!B$58/Baseline!B$73 + Baseline!B$67*Baseline!B$59/Baseline!B$74 + Baseline!B$55*Baseline!B$68/Baseline!B$75 + Baseline!B$56*Baseline!B$60/Baseline!B$76)</f>
        <v>1.3929243478041131E-8</v>
      </c>
      <c r="L584" s="1">
        <f>Baseline!B$33 * (C584 * Baseline!B$57*Baseline!B$61/Baseline!B$73 + Baseline!B$67*Baseline!B$62/Baseline!B$74 + Baseline!B$55*Baseline!B$63/Baseline!B$75 + Baseline!B$56*Baseline!B$69/Baseline!B$76)</f>
        <v>1.4629423467057743E-8</v>
      </c>
      <c r="M584" s="40">
        <f>Baseline!B$33 * (C584 * Baseline!B$58*Baseline!B$66/Baseline!B$73 + Baseline!B$59*Baseline!B$52/Baseline!B$74 + Baseline!B$68*Baseline!B$53/Baseline!B$75 + Baseline!B$60*Baseline!B$54/Baseline!B$76)</f>
        <v>1.0826111389488892E-7</v>
      </c>
      <c r="N584" s="1">
        <f>Baseline!B$33 * (C584 * Baseline!B$58*Baseline!B$57/Baseline!B$73 + Baseline!B$59*Baseline!B$67/Baseline!B$74 + Baseline!B$68*Baseline!B$55/Baseline!B$75 + Baseline!B$60*Baseline!B$56/Baseline!B$76)</f>
        <v>1.3929243478041131E-8</v>
      </c>
      <c r="O584" s="1">
        <f>Baseline!B$33 * (C584 * Baseline!B$58*Baseline!B$58/Baseline!B$73 + Baseline!B$59*Baseline!B$59/Baseline!B$74 + Baseline!B$68*Baseline!B$68/Baseline!B$75 + Baseline!B$60*Baseline!B$60/Baseline!B$76)</f>
        <v>1.3250168753113453E-6</v>
      </c>
      <c r="P584" s="40">
        <f>Baseline!B$33 * (C584 * Baseline!B$58*Baseline!B$61/Baseline!B$73 + Baseline!B$59*Baseline!B$62/Baseline!B$74 + Baseline!B$68*Baseline!B$63/Baseline!B$75 + Baseline!B$60*Baseline!B$69/Baseline!B$76)</f>
        <v>1.6489820180521716E-9</v>
      </c>
      <c r="Q584" s="40">
        <f>Baseline!B$33 * (C584 * Baseline!B$61*Baseline!B$66/Baseline!B$73 + Baseline!B$62*Baseline!B$52/Baseline!B$74 + Baseline!B$63*Baseline!B$53/Baseline!B$75 + Baseline!B$69*Baseline!B$54/Baseline!B$76)</f>
        <v>1.7155463876427693E-9</v>
      </c>
      <c r="R584" s="40">
        <f>Baseline!B$33 * (C584 * Baseline!B$61*Baseline!B$57/Baseline!B$73 + Baseline!B$62*Baseline!B$67/Baseline!B$74 + Baseline!B$63*Baseline!B$55/Baseline!B$75 + Baseline!B$69*Baseline!B$56/Baseline!B$76)</f>
        <v>1.4629423467057743E-8</v>
      </c>
      <c r="S584" s="40">
        <f>Baseline!B$33 * (C584 * Baseline!B$61*Baseline!B$58/Baseline!B$73 + Baseline!B$62*Baseline!B$59/Baseline!B$74 + Baseline!B$63*Baseline!B$68/Baseline!B$75 + Baseline!B$69*Baseline!B$60/Baseline!B$76)</f>
        <v>1.6489820180521716E-9</v>
      </c>
      <c r="T584" s="40">
        <f>Baseline!B$33 * (C584 * Baseline!B$61*Baseline!B$61/Baseline!B$73 + Baseline!B$62*Baseline!B$62/Baseline!B$74 + Baseline!B$63*Baseline!B$63/Baseline!B$75 + Baseline!B$69*Baseline!B$69/Baseline!B$76)</f>
        <v>9.8551804165567398E-8</v>
      </c>
      <c r="U584" s="40"/>
      <c r="V584" s="40">
        <f>E584 * ( Baseline!B$87 * Baseline!B$7 )</f>
        <v>0.20899273462722615</v>
      </c>
      <c r="W584" s="40">
        <f>F584 * ( Baseline!D$87 * Baseline!B$11 )</f>
        <v>7.2490797430332032E-4</v>
      </c>
      <c r="X584" s="40">
        <f>G584 * ( Baseline!F$87 * Baseline!B$16 )</f>
        <v>3.7604248824218817E-3</v>
      </c>
      <c r="Y584" s="40">
        <f>H584 * ( Baseline!H$87 * Baseline!B$18 )</f>
        <v>6.0331214573579317E-4</v>
      </c>
      <c r="Z584" s="48">
        <f t="shared" si="0"/>
        <v>0.21408137962968715</v>
      </c>
      <c r="AA584" s="40">
        <f>I584 * ( Baseline!B$87 * Baseline!B$7 )</f>
        <v>4.0787037311395061E-4</v>
      </c>
      <c r="AB584" s="1">
        <f>J584 * ( Baseline!D$87 * Baseline!B$11 )</f>
        <v>3.3110912554520033E-2</v>
      </c>
      <c r="AC584" s="1">
        <f>K584 * ( Baseline!F$87 * Baseline!B$16 )</f>
        <v>4.8382906736941925E-4</v>
      </c>
      <c r="AD584" s="1">
        <f>L584 * ( Baseline!F$87 * Baseline!B$16 )</f>
        <v>5.0814965819049934E-4</v>
      </c>
      <c r="AE584" s="48">
        <f t="shared" si="1"/>
        <v>3.4510761653193903E-2</v>
      </c>
      <c r="AF584" s="48">
        <f>M584 * ( Baseline!B$87 * Baseline!B$7 )</f>
        <v>1.1236421011150521E-3</v>
      </c>
      <c r="AG584" s="48">
        <f>N584 * ( Baseline!D$87 * Baseline!B$11 )</f>
        <v>2.5694712265684892E-4</v>
      </c>
      <c r="AH584" s="48">
        <f>O584 * ( Baseline!F$87 * Baseline!B$16 )</f>
        <v>4.6024156304056908E-2</v>
      </c>
      <c r="AI584" s="48">
        <f>P584 * ( Baseline!H$87 * Baseline!B$18 )</f>
        <v>5.7990322311118599E-4</v>
      </c>
      <c r="AJ584" s="48">
        <f t="shared" si="2"/>
        <v>4.7984648750939995E-2</v>
      </c>
      <c r="AK584" s="48">
        <f>Q584 * ( Baseline!B$87 * Baseline!B$7 )</f>
        <v>1.7805655957344303E-5</v>
      </c>
      <c r="AL584" s="48">
        <f>R584 * ( Baseline!D$87 * Baseline!B$11 )</f>
        <v>2.6986305982194635E-4</v>
      </c>
      <c r="AM584" s="48">
        <f>S584 * ( Baseline!F$87 * Baseline!B$16 )</f>
        <v>5.7277010999259467E-5</v>
      </c>
      <c r="AN584" s="48">
        <f>T584 * ( Baseline!H$87 * Baseline!B$18 )</f>
        <v>3.4658054638183916E-2</v>
      </c>
      <c r="AO584" s="48">
        <f t="shared" si="3"/>
        <v>3.5003000364962469E-2</v>
      </c>
      <c r="AP584" s="48"/>
      <c r="AQ584" s="48">
        <f>V584 * ( (1-Baseline!B$88-Baseline!B$87) + (1-B584)*Baseline!B$88 )</f>
        <v>0.10148083286565907</v>
      </c>
      <c r="AR584" s="48">
        <f>W584 * ( (1-Baseline!B$88-Baseline!B$87) + (1-B584)*Baseline!B$88 )</f>
        <v>3.5199436532792888E-4</v>
      </c>
      <c r="AS584" s="48">
        <f>X584 * ( (1-Baseline!B$88-Baseline!B$87) + (1-B584)*Baseline!B$88 )</f>
        <v>1.82595366139205E-3</v>
      </c>
      <c r="AT584" s="48">
        <f>Y584 * ( (1-Baseline!B$88-Baseline!B$87) + (1-B584)*Baseline!B$88 )</f>
        <v>2.9295094461747977E-4</v>
      </c>
      <c r="AU584" s="48">
        <f t="shared" si="4"/>
        <v>0.10395173183699652</v>
      </c>
      <c r="AV584" s="48">
        <f>AA584 * ( (1-Baseline!D$88-Baseline!D$87) + (1-B584)*Baseline!D$88 )</f>
        <v>3.0313825761687179E-4</v>
      </c>
      <c r="AW584" s="48">
        <f>AB584 * ( (1-Baseline!D$88-Baseline!D$87) + (1-B584)*Baseline!D$88 )</f>
        <v>2.4608760531566302E-2</v>
      </c>
      <c r="AX584" s="48">
        <f>AC584 * ( (1-Baseline!D$88-Baseline!D$87) + (1-B584)*Baseline!D$88 )</f>
        <v>3.5959243459388518E-4</v>
      </c>
      <c r="AY584" s="48">
        <f>AD584 * ( (1-Baseline!D$88-Baseline!D$87) + (1-B584)*Baseline!D$88 )</f>
        <v>3.776680341267186E-4</v>
      </c>
      <c r="AZ584" s="48">
        <f t="shared" si="5"/>
        <v>2.5649159257903776E-2</v>
      </c>
      <c r="BA584" s="48">
        <f>AF584 * ( (1-Baseline!F$88-Baseline!F$87) + (1-Baseline!B$36)*Baseline!F$88 )</f>
        <v>8.0860881250962723E-4</v>
      </c>
      <c r="BB584" s="48">
        <f>AG584 * ( (1-Baseline!F$88-Baseline!F$87) + (1-Baseline!B$36)*Baseline!F$88 )</f>
        <v>1.8490737177179352E-4</v>
      </c>
      <c r="BC584" s="48">
        <f>AH584 * ( (1-Baseline!F$88-Baseline!F$87) + (1-Baseline!B$36)*Baseline!F$88 )</f>
        <v>3.3120455649401082E-2</v>
      </c>
      <c r="BD584" s="48">
        <f>AI584 * ( (1-Baseline!F$88-Baseline!F$87) + (1-Baseline!B$36)*Baseline!F$88 )</f>
        <v>4.17316916253949E-4</v>
      </c>
      <c r="BE584" s="48">
        <f t="shared" si="6"/>
        <v>3.4531288749936453E-2</v>
      </c>
      <c r="BF584" s="48">
        <f>AK584 * ( (1-Baseline!H$88-Baseline!H$87) + (1-Baseline!B$36)*Baseline!H$88 )</f>
        <v>1.4107777328123036E-5</v>
      </c>
      <c r="BG584" s="48">
        <f>AL584 * ( (1-Baseline!H$88-Baseline!H$87) + (1-Baseline!B$36)*Baseline!H$88 )</f>
        <v>2.1381789955812451E-4</v>
      </c>
      <c r="BH584" s="48">
        <f>AM584 * ( (1-Baseline!H$88-Baseline!H$87) + (1-Baseline!B$36)*Baseline!H$88 )</f>
        <v>4.5381721354933256E-5</v>
      </c>
      <c r="BI584" s="48">
        <f>AN584 * ( (1-Baseline!H$88-Baseline!H$87) + (1-Baseline!B$36)*Baseline!H$88 )</f>
        <v>2.7460269850925877E-2</v>
      </c>
      <c r="BJ584" s="48">
        <f t="shared" si="7"/>
        <v>2.7733577249167057E-2</v>
      </c>
      <c r="BK584" s="48"/>
      <c r="BL584" s="48">
        <f t="shared" si="18"/>
        <v>0.97623032413532074</v>
      </c>
      <c r="BM584" s="48">
        <f t="shared" si="19"/>
        <v>3.386132766694837E-3</v>
      </c>
      <c r="BN584" s="48">
        <f t="shared" si="20"/>
        <v>1.756539914366478E-2</v>
      </c>
      <c r="BO584" s="48">
        <f t="shared" si="21"/>
        <v>2.8181439543195587E-3</v>
      </c>
      <c r="BP584" s="48">
        <f t="shared" si="8"/>
        <v>0.99999999999999989</v>
      </c>
      <c r="BQ584" s="48">
        <f t="shared" si="22"/>
        <v>1.1818643042791349E-2</v>
      </c>
      <c r="BR584" s="48">
        <f t="shared" si="23"/>
        <v>0.95943731660456366</v>
      </c>
      <c r="BS584" s="48">
        <f t="shared" si="24"/>
        <v>1.4019657758687624E-2</v>
      </c>
      <c r="BT584" s="48">
        <f t="shared" si="25"/>
        <v>1.4724382593957357E-2</v>
      </c>
      <c r="BU584" s="48">
        <f t="shared" si="9"/>
        <v>1</v>
      </c>
      <c r="BV584" s="48">
        <f t="shared" si="26"/>
        <v>2.3416699514613837E-2</v>
      </c>
      <c r="BW584" s="48">
        <f t="shared" si="27"/>
        <v>5.3547776079493643E-3</v>
      </c>
      <c r="BX584" s="48">
        <f t="shared" si="28"/>
        <v>0.95914334067424678</v>
      </c>
      <c r="BY584" s="48">
        <f t="shared" si="29"/>
        <v>1.2085182203190057E-2</v>
      </c>
      <c r="BZ584" s="48">
        <f t="shared" si="10"/>
        <v>1</v>
      </c>
      <c r="CA584" s="48">
        <f t="shared" si="30"/>
        <v>5.0868942009804174E-4</v>
      </c>
      <c r="CB584" s="48">
        <f t="shared" si="31"/>
        <v>7.7097122249004581E-3</v>
      </c>
      <c r="CC584" s="48">
        <f t="shared" si="32"/>
        <v>1.6363457532798525E-3</v>
      </c>
      <c r="CD584" s="48">
        <f t="shared" si="33"/>
        <v>0.99014525260172159</v>
      </c>
      <c r="CE584" s="48">
        <f t="shared" si="11"/>
        <v>1</v>
      </c>
      <c r="CF584" s="48"/>
      <c r="CG584" s="48">
        <f t="shared" si="34"/>
        <v>0.97623032413532074</v>
      </c>
      <c r="CH584" s="48">
        <f t="shared" si="35"/>
        <v>3.386132766694837E-3</v>
      </c>
      <c r="CI584" s="48">
        <f t="shared" si="36"/>
        <v>1.756539914366478E-2</v>
      </c>
      <c r="CJ584" s="48">
        <f t="shared" si="37"/>
        <v>2.8181439543195587E-3</v>
      </c>
      <c r="CK584" s="48">
        <f t="shared" si="12"/>
        <v>0.99999999999999989</v>
      </c>
      <c r="CL584" s="48">
        <f t="shared" si="38"/>
        <v>1.1818643042791349E-2</v>
      </c>
      <c r="CM584" s="48">
        <f t="shared" si="39"/>
        <v>0.95943731660456366</v>
      </c>
      <c r="CN584" s="48">
        <f t="shared" si="40"/>
        <v>1.4019657758687624E-2</v>
      </c>
      <c r="CO584" s="48">
        <f t="shared" si="41"/>
        <v>1.4724382593957357E-2</v>
      </c>
      <c r="CP584" s="48">
        <f t="shared" si="13"/>
        <v>1</v>
      </c>
      <c r="CQ584" s="48">
        <f t="shared" si="42"/>
        <v>2.3416699514613837E-2</v>
      </c>
      <c r="CR584" s="48">
        <f t="shared" si="43"/>
        <v>5.3547776079493643E-3</v>
      </c>
      <c r="CS584" s="48">
        <f t="shared" si="44"/>
        <v>0.95914334067424678</v>
      </c>
      <c r="CT584" s="48">
        <f t="shared" si="45"/>
        <v>1.2085182203190057E-2</v>
      </c>
      <c r="CU584" s="48">
        <f t="shared" si="14"/>
        <v>1</v>
      </c>
      <c r="CV584" s="48">
        <f t="shared" si="46"/>
        <v>5.0868942009804174E-4</v>
      </c>
      <c r="CW584" s="48">
        <f t="shared" si="47"/>
        <v>7.7097122249004581E-3</v>
      </c>
      <c r="CX584" s="48">
        <f t="shared" si="48"/>
        <v>1.6363457532798525E-3</v>
      </c>
      <c r="CY584" s="48">
        <f t="shared" si="49"/>
        <v>0.99014525260172159</v>
      </c>
      <c r="CZ584" s="48">
        <f t="shared" si="15"/>
        <v>1</v>
      </c>
      <c r="DA584" s="48"/>
      <c r="DB584" s="48">
        <f>(AQ584*Baseline!B$7 + AV584*Baseline!B$11 + BA584*Baseline!B$16 + BF584*Baseline!B$18)</f>
        <v>53223.30009615262</v>
      </c>
      <c r="DC584" s="48">
        <f>(AR584*Baseline!B$7 + AW584*Baseline!B$11 + BB584*Baseline!B$16 + BG584*Baseline!B$18)</f>
        <v>63355.904024205389</v>
      </c>
      <c r="DD584" s="48">
        <f>(AS584*Baseline!B$7 + AX584*Baseline!B$11 + BC584*Baseline!B$16 + BH584*Baseline!B$18)</f>
        <v>114694.63828414722</v>
      </c>
      <c r="DE584" s="48">
        <f>(AT584*Baseline!B$7 + AY584*Baseline!B$11 + BD584*Baseline!B$16 + BI584*Baseline!B$18)</f>
        <v>1259778.2657151571</v>
      </c>
      <c r="DF584" s="48">
        <f t="shared" si="16"/>
        <v>1491052.1081196624</v>
      </c>
      <c r="DG584" s="48"/>
      <c r="DH584" s="48">
        <f t="shared" si="50"/>
        <v>3.5695130845072552E-2</v>
      </c>
      <c r="DI584" s="48">
        <f t="shared" si="51"/>
        <v>4.2490737700711427E-2</v>
      </c>
      <c r="DJ584" s="48">
        <f t="shared" si="52"/>
        <v>7.6921951727620341E-2</v>
      </c>
      <c r="DK584" s="48">
        <f t="shared" si="53"/>
        <v>0.84489217972659569</v>
      </c>
      <c r="DL584" s="48">
        <f t="shared" si="17"/>
        <v>1</v>
      </c>
      <c r="DM584" s="48"/>
      <c r="DN584" s="48">
        <f>DH584 / (Baseline!B$7/Baseline!B$17)</f>
        <v>3.8102204394282051</v>
      </c>
      <c r="DO584" s="48">
        <f>DI584 / (Baseline!B$11/Baseline!B$17)</f>
        <v>1.0257467452808104</v>
      </c>
      <c r="DP584" s="48">
        <f>DJ584 / (Baseline!B$16/Baseline!B$17)</f>
        <v>1.1886766175147896</v>
      </c>
      <c r="DQ584" s="48">
        <f>DK584 / (Baseline!B$18/Baseline!B$17)</f>
        <v>0.95522519808484108</v>
      </c>
      <c r="DR584" s="71"/>
      <c r="DS584" s="48">
        <f>(AU584*Baseline!B$34)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2.8122291025549476E-2</v>
      </c>
      <c r="DT584" s="48">
        <f>(AZ584*Baseline!B$34) + (Baseline!D$88*(1-Baseline!D$89)*Baseline!B$35) + (Baseline!D$88*Baseline!D$89*((1-Baseline!D$90)*Baseline!B$40 + Baseline!D$90*Baseline!B$41))</f>
        <v>1.0260941888685569E-2</v>
      </c>
      <c r="DU584" s="48">
        <f>(BE584*Baseline!B$34) + (Baseline!F$88*(1-Baseline!F$89)*Baseline!B$35) + (Baseline!F$88*Baseline!F$89*((1-Baseline!F$90)*Baseline!B$40 + Baseline!F$90*Baseline!B$41))</f>
        <v>1.2910333312490471E-2</v>
      </c>
      <c r="DV584" s="48">
        <f>(BJ584*Baseline!B$34) + (Baseline!H$88*(1-Baseline!H$89)*Baseline!B$35) + (Baseline!H$88*Baseline!H$89*((1-Baseline!H$90)*Baseline!B$40 + Baseline!H$90*Baseline!B$41))</f>
        <v>9.3050365873750592E-3</v>
      </c>
      <c r="DW584" s="48">
        <f>( DS584*Baseline!B$7 + DT584*Baseline!B$11 + DU584*Baseline!B$16 + DV584*Baseline!B$18 ) / Baseline!B$17</f>
        <v>9.754226010390294E-3</v>
      </c>
    </row>
    <row r="585" spans="1:127">
      <c r="A585" s="7" t="s">
        <v>899</v>
      </c>
      <c r="B585" s="1">
        <f>MIN( MAX( NORMINV( MCrands!B585, (B$5+B$4)/2, (B$5-B$4)/3.29 ), 0 ), 1 )</f>
        <v>0.25512917661795587</v>
      </c>
      <c r="C585" s="1">
        <f>MAX( NORMINV( MCrands!C585, (C$5+C$4)/2, (C$5-C$4)/3.29 ), 0 )</f>
        <v>2.2948024961922435</v>
      </c>
      <c r="D585" s="40"/>
      <c r="E585" s="40">
        <f>Baseline!B$33 * (C585 * Baseline!B$66*Baseline!B$66/Baseline!B$73 + Baseline!B$52*Baseline!B$52/Baseline!B$74 + Baseline!B$53*Baseline!B$53/Baseline!B$75 + Baseline!B$54*Baseline!B$54/Baseline!B$76)</f>
        <v>1.9211510384053549E-5</v>
      </c>
      <c r="F585" s="40">
        <f>Baseline!B$33 * (C585 * Baseline!B$66*Baseline!B$57/Baseline!B$73 + Baseline!B$52*Baseline!B$67/Baseline!B$74 + Baseline!B$53*Baseline!B$55/Baseline!B$75 + Baseline!B$54*Baseline!B$56/Baseline!B$76)</f>
        <v>3.9174004611495549E-8</v>
      </c>
      <c r="G585" s="1">
        <f>Baseline!B$33 * (C585 * Baseline!B$66*Baseline!B$58/Baseline!B$73 + Baseline!B$52*Baseline!B$59/Baseline!B$74 + Baseline!B$53*Baseline!B$68/Baseline!B$75 + Baseline!B$54*Baseline!B$60/Baseline!B$76)</f>
        <v>1.0795713721191105E-7</v>
      </c>
      <c r="H585" s="40">
        <f>Baseline!B$33 * (C585 * Baseline!B$66*Baseline!B$61/Baseline!B$73 + Baseline!B$52*Baseline!B$62/Baseline!B$74 + Baseline!B$53*Baseline!B$63/Baseline!B$75 + Baseline!B$54*Baseline!B$69/Baseline!B$76)</f>
        <v>1.6851487193449805E-9</v>
      </c>
      <c r="I585" s="40">
        <f>Baseline!B$33 * (C585 * Baseline!B$57*Baseline!B$66/Baseline!B$73 + Baseline!B$67*Baseline!B$52/Baseline!B$74 + Baseline!B$55*Baseline!B$53/Baseline!B$75 + Baseline!B$56*Baseline!B$54/Baseline!B$76)</f>
        <v>3.9174004611495549E-8</v>
      </c>
      <c r="J585" s="1">
        <f>Baseline!B$33 * (C585 * Baseline!B$57*Baseline!B$57/Baseline!B$73 + Baseline!B$67*Baseline!B$67/Baseline!B$74 + Baseline!B$55*Baseline!B$55/Baseline!B$75 + Baseline!B$56*Baseline!B$56/Baseline!B$76)</f>
        <v>1.7949605885214756E-6</v>
      </c>
      <c r="K585" s="40">
        <f>Baseline!B$33 * (C585 * Baseline!B$57*Baseline!B$58/Baseline!B$73 + Baseline!B$67*Baseline!B$59/Baseline!B$74 + Baseline!B$55*Baseline!B$68/Baseline!B$75 + Baseline!B$56*Baseline!B$60/Baseline!B$76)</f>
        <v>1.3929202825860191E-8</v>
      </c>
      <c r="L585" s="1">
        <f>Baseline!B$33 * (C585 * Baseline!B$57*Baseline!B$61/Baseline!B$73 + Baseline!B$67*Baseline!B$62/Baseline!B$74 + Baseline!B$55*Baseline!B$63/Baseline!B$75 + Baseline!B$56*Baseline!B$69/Baseline!B$76)</f>
        <v>1.4629419401839649E-8</v>
      </c>
      <c r="M585" s="40">
        <f>Baseline!B$33 * (C585 * Baseline!B$58*Baseline!B$66/Baseline!B$73 + Baseline!B$59*Baseline!B$52/Baseline!B$74 + Baseline!B$68*Baseline!B$53/Baseline!B$75 + Baseline!B$60*Baseline!B$54/Baseline!B$76)</f>
        <v>1.0795713721191105E-7</v>
      </c>
      <c r="N585" s="1">
        <f>Baseline!B$33 * (C585 * Baseline!B$58*Baseline!B$57/Baseline!B$73 + Baseline!B$59*Baseline!B$67/Baseline!B$74 + Baseline!B$68*Baseline!B$55/Baseline!B$75 + Baseline!B$60*Baseline!B$56/Baseline!B$76)</f>
        <v>1.3929202825860191E-8</v>
      </c>
      <c r="O585" s="1">
        <f>Baseline!B$33 * (C585 * Baseline!B$58*Baseline!B$58/Baseline!B$73 + Baseline!B$59*Baseline!B$59/Baseline!B$74 + Baseline!B$68*Baseline!B$68/Baseline!B$75 + Baseline!B$60*Baseline!B$60/Baseline!B$76)</f>
        <v>1.3250167753747337E-6</v>
      </c>
      <c r="P585" s="40">
        <f>Baseline!B$33 * (C585 * Baseline!B$58*Baseline!B$61/Baseline!B$73 + Baseline!B$59*Baseline!B$62/Baseline!B$74 + Baseline!B$68*Baseline!B$63/Baseline!B$75 + Baseline!B$60*Baseline!B$69/Baseline!B$76)</f>
        <v>1.6489720243910238E-9</v>
      </c>
      <c r="Q585" s="40">
        <f>Baseline!B$33 * (C585 * Baseline!B$61*Baseline!B$66/Baseline!B$73 + Baseline!B$62*Baseline!B$52/Baseline!B$74 + Baseline!B$63*Baseline!B$53/Baseline!B$75 + Baseline!B$69*Baseline!B$54/Baseline!B$76)</f>
        <v>1.6851487193449807E-9</v>
      </c>
      <c r="R585" s="40">
        <f>Baseline!B$33 * (C585 * Baseline!B$61*Baseline!B$57/Baseline!B$73 + Baseline!B$62*Baseline!B$67/Baseline!B$74 + Baseline!B$63*Baseline!B$55/Baseline!B$75 + Baseline!B$69*Baseline!B$56/Baseline!B$76)</f>
        <v>1.4629419401839649E-8</v>
      </c>
      <c r="S585" s="40">
        <f>Baseline!B$33 * (C585 * Baseline!B$61*Baseline!B$58/Baseline!B$73 + Baseline!B$62*Baseline!B$59/Baseline!B$74 + Baseline!B$63*Baseline!B$68/Baseline!B$75 + Baseline!B$69*Baseline!B$60/Baseline!B$76)</f>
        <v>1.6489720243910238E-9</v>
      </c>
      <c r="T585" s="40">
        <f>Baseline!B$33 * (C585 * Baseline!B$61*Baseline!B$61/Baseline!B$73 + Baseline!B$62*Baseline!B$62/Baseline!B$74 + Baseline!B$63*Baseline!B$63/Baseline!B$75 + Baseline!B$69*Baseline!B$69/Baseline!B$76)</f>
        <v>9.8551803166201292E-8</v>
      </c>
      <c r="U585" s="40"/>
      <c r="V585" s="40">
        <f>E585 * ( Baseline!B$87 * Baseline!B$7 )</f>
        <v>0.19939626627609178</v>
      </c>
      <c r="W585" s="40">
        <f>F585 * ( Baseline!D$87 * Baseline!B$11 )</f>
        <v>7.2262702448542767E-4</v>
      </c>
      <c r="X585" s="40">
        <f>G585 * ( Baseline!F$87 * Baseline!B$16 )</f>
        <v>3.7498663222776001E-3</v>
      </c>
      <c r="Y585" s="40">
        <f>H585 * ( Baseline!H$87 * Baseline!B$18 )</f>
        <v>5.926220923404414E-4</v>
      </c>
      <c r="Z585" s="48">
        <f t="shared" si="0"/>
        <v>0.20446138171519523</v>
      </c>
      <c r="AA585" s="40">
        <f>I585 * ( Baseline!B$87 * Baseline!B$7 )</f>
        <v>4.065869938627123E-4</v>
      </c>
      <c r="AB585" s="1">
        <f>J585 * ( Baseline!D$87 * Baseline!B$11 )</f>
        <v>3.3110912249478264E-2</v>
      </c>
      <c r="AC585" s="1">
        <f>K585 * ( Baseline!F$87 * Baseline!B$16 )</f>
        <v>4.8382765532526756E-4</v>
      </c>
      <c r="AD585" s="1">
        <f>L585 * ( Baseline!F$87 * Baseline!B$16 )</f>
        <v>5.0814951698608421E-4</v>
      </c>
      <c r="AE585" s="48">
        <f t="shared" si="1"/>
        <v>3.4509476415652329E-2</v>
      </c>
      <c r="AF585" s="48">
        <f>M585 * ( Baseline!B$87 * Baseline!B$7 )</f>
        <v>1.1204871271224247E-3</v>
      </c>
      <c r="AG585" s="48">
        <f>N585 * ( Baseline!D$87 * Baseline!B$11 )</f>
        <v>2.5694637276250335E-4</v>
      </c>
      <c r="AH585" s="48">
        <f>O585 * ( Baseline!F$87 * Baseline!B$16 )</f>
        <v>4.6024152832781696E-2</v>
      </c>
      <c r="AI585" s="48">
        <f>P585 * ( Baseline!H$87 * Baseline!B$18 )</f>
        <v>5.7989970860572329E-4</v>
      </c>
      <c r="AJ585" s="48">
        <f t="shared" si="2"/>
        <v>4.798148604127235E-2</v>
      </c>
      <c r="AK585" s="48">
        <f>Q585 * ( Baseline!B$87 * Baseline!B$7 )</f>
        <v>1.7490158558081555E-5</v>
      </c>
      <c r="AL585" s="48">
        <f>R585 * ( Baseline!D$87 * Baseline!B$11 )</f>
        <v>2.6986298483251182E-4</v>
      </c>
      <c r="AM585" s="48">
        <f>S585 * ( Baseline!F$87 * Baseline!B$16 )</f>
        <v>5.7276663871738837E-5</v>
      </c>
      <c r="AN585" s="48">
        <f>T585 * ( Baseline!H$87 * Baseline!B$18 )</f>
        <v>3.4658054286733374E-2</v>
      </c>
      <c r="AO585" s="48">
        <f t="shared" si="3"/>
        <v>3.5002684093995706E-2</v>
      </c>
      <c r="AP585" s="48"/>
      <c r="AQ585" s="48">
        <f>V585 * ( (1-Baseline!B$88-Baseline!B$87) + (1-B585)*Baseline!B$88 )</f>
        <v>0.14985327951799798</v>
      </c>
      <c r="AR585" s="48">
        <f>W585 * ( (1-Baseline!B$88-Baseline!B$87) + (1-B585)*Baseline!B$88 )</f>
        <v>5.4307952455606256E-4</v>
      </c>
      <c r="AS585" s="48">
        <f>X585 * ( (1-Baseline!B$88-Baseline!B$87) + (1-B585)*Baseline!B$88 )</f>
        <v>2.8181559095460827E-3</v>
      </c>
      <c r="AT585" s="48">
        <f>Y585 * ( (1-Baseline!B$88-Baseline!B$87) + (1-B585)*Baseline!B$88 )</f>
        <v>4.4537626361101592E-4</v>
      </c>
      <c r="AU585" s="48">
        <f t="shared" si="4"/>
        <v>0.15365989121571116</v>
      </c>
      <c r="AV585" s="48">
        <f>AA585 * ( (1-Baseline!D$88-Baseline!D$87) + (1-B585)*Baseline!D$88 )</f>
        <v>3.566176673507447E-4</v>
      </c>
      <c r="AW585" s="48">
        <f>AB585 * ( (1-Baseline!D$88-Baseline!D$87) + (1-B585)*Baseline!D$88 )</f>
        <v>2.904159864555626E-2</v>
      </c>
      <c r="AX585" s="48">
        <f>AC585 * ( (1-Baseline!D$88-Baseline!D$87) + (1-B585)*Baseline!D$88 )</f>
        <v>4.2436549237021877E-4</v>
      </c>
      <c r="AY585" s="48">
        <f>AD585 * ( (1-Baseline!D$88-Baseline!D$87) + (1-B585)*Baseline!D$88 )</f>
        <v>4.4569821009614942E-4</v>
      </c>
      <c r="AZ585" s="48">
        <f t="shared" si="5"/>
        <v>3.0268280015373374E-2</v>
      </c>
      <c r="BA585" s="48">
        <f>AF585 * ( (1-Baseline!F$88-Baseline!F$87) + (1-Baseline!B$36)*Baseline!F$88 )</f>
        <v>8.0633839226536481E-4</v>
      </c>
      <c r="BB585" s="48">
        <f>AG585 * ( (1-Baseline!F$88-Baseline!F$87) + (1-Baseline!B$36)*Baseline!F$88 )</f>
        <v>1.8490683212382583E-4</v>
      </c>
      <c r="BC585" s="48">
        <f>AH585 * ( (1-Baseline!F$88-Baseline!F$87) + (1-Baseline!B$36)*Baseline!F$88 )</f>
        <v>3.3120453151360363E-2</v>
      </c>
      <c r="BD585" s="48">
        <f>AI585 * ( (1-Baseline!F$88-Baseline!F$87) + (1-Baseline!B$36)*Baseline!F$88 )</f>
        <v>4.1731438710335388E-4</v>
      </c>
      <c r="BE585" s="48">
        <f t="shared" si="6"/>
        <v>3.4529012762852904E-2</v>
      </c>
      <c r="BF585" s="48">
        <f>AK585 * ( (1-Baseline!H$88-Baseline!H$87) + (1-Baseline!B$36)*Baseline!H$88 )</f>
        <v>1.3857802428739176E-5</v>
      </c>
      <c r="BG585" s="48">
        <f>AL585 * ( (1-Baseline!H$88-Baseline!H$87) + (1-Baseline!B$36)*Baseline!H$88 )</f>
        <v>2.1381784014249574E-4</v>
      </c>
      <c r="BH585" s="48">
        <f>AM585 * ( (1-Baseline!H$88-Baseline!H$87) + (1-Baseline!B$36)*Baseline!H$88 )</f>
        <v>4.5381446318856112E-5</v>
      </c>
      <c r="BI585" s="48">
        <f>AN585 * ( (1-Baseline!H$88-Baseline!H$87) + (1-Baseline!B$36)*Baseline!H$88 )</f>
        <v>2.7460269572464585E-2</v>
      </c>
      <c r="BJ585" s="48">
        <f t="shared" si="7"/>
        <v>2.7733326661354675E-2</v>
      </c>
      <c r="BK585" s="48"/>
      <c r="BL585" s="48">
        <f t="shared" si="18"/>
        <v>0.97522703115564913</v>
      </c>
      <c r="BM585" s="48">
        <f t="shared" si="19"/>
        <v>3.5342959067547141E-3</v>
      </c>
      <c r="BN585" s="48">
        <f t="shared" si="20"/>
        <v>1.8340218044212288E-2</v>
      </c>
      <c r="BO585" s="48">
        <f t="shared" si="21"/>
        <v>2.8984548933839015E-3</v>
      </c>
      <c r="BP585" s="48">
        <f t="shared" si="8"/>
        <v>1</v>
      </c>
      <c r="BQ585" s="48">
        <f t="shared" si="22"/>
        <v>1.1781894021385332E-2</v>
      </c>
      <c r="BR585" s="48">
        <f t="shared" si="23"/>
        <v>0.9594730401200835</v>
      </c>
      <c r="BS585" s="48">
        <f t="shared" si="24"/>
        <v>1.402013897567625E-2</v>
      </c>
      <c r="BT585" s="48">
        <f t="shared" si="25"/>
        <v>1.4724926882854844E-2</v>
      </c>
      <c r="BU585" s="48">
        <f t="shared" si="9"/>
        <v>0.99999999999999989</v>
      </c>
      <c r="BV585" s="48">
        <f t="shared" si="26"/>
        <v>2.3352489044599672E-2</v>
      </c>
      <c r="BW585" s="48">
        <f t="shared" si="27"/>
        <v>5.3551149404060805E-3</v>
      </c>
      <c r="BX585" s="48">
        <f t="shared" si="28"/>
        <v>0.95920649046161244</v>
      </c>
      <c r="BY585" s="48">
        <f t="shared" si="29"/>
        <v>1.2085905553381768E-2</v>
      </c>
      <c r="BZ585" s="48">
        <f t="shared" si="10"/>
        <v>0.99999999999999989</v>
      </c>
      <c r="CA585" s="48">
        <f t="shared" si="30"/>
        <v>4.9968049624748013E-4</v>
      </c>
      <c r="CB585" s="48">
        <f t="shared" si="31"/>
        <v>7.7097797445426081E-3</v>
      </c>
      <c r="CC585" s="48">
        <f t="shared" si="32"/>
        <v>1.6363506215103078E-3</v>
      </c>
      <c r="CD585" s="48">
        <f t="shared" si="33"/>
        <v>0.99015418913769959</v>
      </c>
      <c r="CE585" s="48">
        <f t="shared" si="11"/>
        <v>1</v>
      </c>
      <c r="CF585" s="48"/>
      <c r="CG585" s="48">
        <f t="shared" si="34"/>
        <v>0.97522703115564913</v>
      </c>
      <c r="CH585" s="48">
        <f t="shared" si="35"/>
        <v>3.5342959067547141E-3</v>
      </c>
      <c r="CI585" s="48">
        <f t="shared" si="36"/>
        <v>1.8340218044212288E-2</v>
      </c>
      <c r="CJ585" s="48">
        <f t="shared" si="37"/>
        <v>2.8984548933839015E-3</v>
      </c>
      <c r="CK585" s="48">
        <f t="shared" si="12"/>
        <v>1</v>
      </c>
      <c r="CL585" s="48">
        <f t="shared" si="38"/>
        <v>1.1781894021385332E-2</v>
      </c>
      <c r="CM585" s="48">
        <f t="shared" si="39"/>
        <v>0.9594730401200835</v>
      </c>
      <c r="CN585" s="48">
        <f t="shared" si="40"/>
        <v>1.402013897567625E-2</v>
      </c>
      <c r="CO585" s="48">
        <f t="shared" si="41"/>
        <v>1.4724926882854844E-2</v>
      </c>
      <c r="CP585" s="48">
        <f t="shared" si="13"/>
        <v>0.99999999999999989</v>
      </c>
      <c r="CQ585" s="48">
        <f t="shared" si="42"/>
        <v>2.3352489044599672E-2</v>
      </c>
      <c r="CR585" s="48">
        <f t="shared" si="43"/>
        <v>5.3551149404060805E-3</v>
      </c>
      <c r="CS585" s="48">
        <f t="shared" si="44"/>
        <v>0.95920649046161244</v>
      </c>
      <c r="CT585" s="48">
        <f t="shared" si="45"/>
        <v>1.2085905553381768E-2</v>
      </c>
      <c r="CU585" s="48">
        <f t="shared" si="14"/>
        <v>0.99999999999999989</v>
      </c>
      <c r="CV585" s="48">
        <f t="shared" si="46"/>
        <v>4.9968049624748013E-4</v>
      </c>
      <c r="CW585" s="48">
        <f t="shared" si="47"/>
        <v>7.7097797445426081E-3</v>
      </c>
      <c r="CX585" s="48">
        <f t="shared" si="48"/>
        <v>1.6363506215103078E-3</v>
      </c>
      <c r="CY585" s="48">
        <f t="shared" si="49"/>
        <v>0.99015418913769959</v>
      </c>
      <c r="CZ585" s="48">
        <f t="shared" si="15"/>
        <v>1</v>
      </c>
      <c r="DA585" s="48"/>
      <c r="DB585" s="48">
        <f>(AQ585*Baseline!B$7 + AV585*Baseline!B$11 + BA585*Baseline!B$16 + BF585*Baseline!B$18)</f>
        <v>76779.573310778971</v>
      </c>
      <c r="DC585" s="48">
        <f>(AR585*Baseline!B$7 + AW585*Baseline!B$11 + BB585*Baseline!B$16 + BG585*Baseline!B$18)</f>
        <v>72955.036506527307</v>
      </c>
      <c r="DD585" s="48">
        <f>(AS585*Baseline!B$7 + AX585*Baseline!B$11 + BC585*Baseline!B$16 + BH585*Baseline!B$18)</f>
        <v>115314.74473161096</v>
      </c>
      <c r="DE585" s="48">
        <f>(AT585*Baseline!B$7 + AY585*Baseline!B$11 + BD585*Baseline!B$16 + BI585*Baseline!B$18)</f>
        <v>1259998.0651567602</v>
      </c>
      <c r="DF585" s="48">
        <f t="shared" si="16"/>
        <v>1525047.4197056773</v>
      </c>
      <c r="DG585" s="48"/>
      <c r="DH585" s="48">
        <f t="shared" si="50"/>
        <v>5.0345695693578399E-2</v>
      </c>
      <c r="DI585" s="48">
        <f t="shared" si="51"/>
        <v>4.7837880687413036E-2</v>
      </c>
      <c r="DJ585" s="48">
        <f t="shared" si="52"/>
        <v>7.561387484847247E-2</v>
      </c>
      <c r="DK585" s="48">
        <f t="shared" si="53"/>
        <v>0.82620254877053612</v>
      </c>
      <c r="DL585" s="48">
        <f t="shared" si="17"/>
        <v>1</v>
      </c>
      <c r="DM585" s="48"/>
      <c r="DN585" s="48">
        <f>DH585 / (Baseline!B$7/Baseline!B$17)</f>
        <v>5.3740718755590562</v>
      </c>
      <c r="DO585" s="48">
        <f>DI585 / (Baseline!B$11/Baseline!B$17)</f>
        <v>1.1548293362631847</v>
      </c>
      <c r="DP585" s="48">
        <f>DJ585 / (Baseline!B$16/Baseline!B$17)</f>
        <v>1.168462876635455</v>
      </c>
      <c r="DQ585" s="48">
        <f>DK585 / (Baseline!B$18/Baseline!B$17)</f>
        <v>0.93409492032808428</v>
      </c>
      <c r="DR585" s="71"/>
      <c r="DS585" s="48">
        <f>(AU585*Baseline!B$34)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3.5578514932356677E-2</v>
      </c>
      <c r="DT585" s="48">
        <f>(AZ585*Baseline!B$34) + (Baseline!D$88*(1-Baseline!D$89)*Baseline!B$35) + (Baseline!D$88*Baseline!D$89*((1-Baseline!D$90)*Baseline!B$40 + Baseline!D$90*Baseline!B$41))</f>
        <v>1.0953810002306009E-2</v>
      </c>
      <c r="DU585" s="48">
        <f>(BE585*Baseline!B$34) + (Baseline!F$88*(1-Baseline!F$89)*Baseline!B$35) + (Baseline!F$88*Baseline!F$89*((1-Baseline!F$90)*Baseline!B$40 + Baseline!F$90*Baseline!B$41))</f>
        <v>1.2909991914427939E-2</v>
      </c>
      <c r="DV585" s="48">
        <f>(BJ585*Baseline!B$34) + (Baseline!H$88*(1-Baseline!H$89)*Baseline!B$35) + (Baseline!H$88*Baseline!H$89*((1-Baseline!H$90)*Baseline!B$40 + Baseline!H$90*Baseline!B$41))</f>
        <v>9.3049989992032012E-3</v>
      </c>
      <c r="DW585" s="48">
        <f>( DS585*Baseline!B$7 + DT585*Baseline!B$11 + DU585*Baseline!B$16 + DV585*Baseline!B$18 ) / Baseline!B$17</f>
        <v>9.8527240126893272E-3</v>
      </c>
    </row>
    <row r="586" spans="1:127">
      <c r="A586" s="7" t="s">
        <v>900</v>
      </c>
      <c r="B586" s="1">
        <f>MIN( MAX( NORMINV( MCrands!B586, (B$5+B$4)/2, (B$5-B$4)/3.29 ), 0 ), 1 )</f>
        <v>0.56980727803690034</v>
      </c>
      <c r="C586" s="1">
        <f>MAX( NORMINV( MCrands!C586, (C$5+C$4)/2, (C$5-C$4)/3.29 ), 0 )</f>
        <v>2.6921000140284383</v>
      </c>
      <c r="D586" s="40"/>
      <c r="E586" s="40">
        <f>Baseline!B$33 * (C586 * Baseline!B$66*Baseline!B$66/Baseline!B$73 + Baseline!B$52*Baseline!B$52/Baseline!B$74 + Baseline!B$53*Baseline!B$53/Baseline!B$75 + Baseline!B$54*Baseline!B$54/Baseline!B$76)</f>
        <v>2.2536112990570966E-5</v>
      </c>
      <c r="F586" s="40">
        <f>Baseline!B$33 * (C586 * Baseline!B$66*Baseline!B$57/Baseline!B$73 + Baseline!B$52*Baseline!B$67/Baseline!B$74 + Baseline!B$53*Baseline!B$55/Baseline!B$75 + Baseline!B$54*Baseline!B$56/Baseline!B$76)</f>
        <v>3.9618618801601531E-8</v>
      </c>
      <c r="G586" s="1">
        <f>Baseline!B$33 * (C586 * Baseline!B$66*Baseline!B$58/Baseline!B$73 + Baseline!B$52*Baseline!B$59/Baseline!B$74 + Baseline!B$53*Baseline!B$68/Baseline!B$75 + Baseline!B$54*Baseline!B$60/Baseline!B$76)</f>
        <v>1.0905014709592156E-7</v>
      </c>
      <c r="H586" s="40">
        <f>Baseline!B$33 * (C586 * Baseline!B$66*Baseline!B$61/Baseline!B$73 + Baseline!B$52*Baseline!B$62/Baseline!B$74 + Baseline!B$53*Baseline!B$63/Baseline!B$75 + Baseline!B$54*Baseline!B$69/Baseline!B$76)</f>
        <v>1.7944497077460324E-9</v>
      </c>
      <c r="I586" s="40">
        <f>Baseline!B$33 * (C586 * Baseline!B$57*Baseline!B$66/Baseline!B$73 + Baseline!B$67*Baseline!B$52/Baseline!B$74 + Baseline!B$55*Baseline!B$53/Baseline!B$75 + Baseline!B$56*Baseline!B$54/Baseline!B$76)</f>
        <v>3.9618618801601531E-8</v>
      </c>
      <c r="J586" s="1">
        <f>Baseline!B$33 * (C586 * Baseline!B$57*Baseline!B$57/Baseline!B$73 + Baseline!B$67*Baseline!B$67/Baseline!B$74 + Baseline!B$55*Baseline!B$55/Baseline!B$75 + Baseline!B$56*Baseline!B$56/Baseline!B$76)</f>
        <v>1.7949606479817483E-6</v>
      </c>
      <c r="K586" s="40">
        <f>Baseline!B$33 * (C586 * Baseline!B$57*Baseline!B$58/Baseline!B$73 + Baseline!B$67*Baseline!B$59/Baseline!B$74 + Baseline!B$55*Baseline!B$68/Baseline!B$75 + Baseline!B$56*Baseline!B$60/Baseline!B$76)</f>
        <v>1.3929348999030906E-8</v>
      </c>
      <c r="L586" s="1">
        <f>Baseline!B$33 * (C586 * Baseline!B$57*Baseline!B$61/Baseline!B$73 + Baseline!B$67*Baseline!B$62/Baseline!B$74 + Baseline!B$55*Baseline!B$63/Baseline!B$75 + Baseline!B$56*Baseline!B$69/Baseline!B$76)</f>
        <v>1.462943401915672E-8</v>
      </c>
      <c r="M586" s="40">
        <f>Baseline!B$33 * (C586 * Baseline!B$58*Baseline!B$66/Baseline!B$73 + Baseline!B$59*Baseline!B$52/Baseline!B$74 + Baseline!B$68*Baseline!B$53/Baseline!B$75 + Baseline!B$60*Baseline!B$54/Baseline!B$76)</f>
        <v>1.0905014709592156E-7</v>
      </c>
      <c r="N586" s="1">
        <f>Baseline!B$33 * (C586 * Baseline!B$58*Baseline!B$57/Baseline!B$73 + Baseline!B$59*Baseline!B$67/Baseline!B$74 + Baseline!B$68*Baseline!B$55/Baseline!B$75 + Baseline!B$60*Baseline!B$56/Baseline!B$76)</f>
        <v>1.3929348999030906E-8</v>
      </c>
      <c r="O586" s="1">
        <f>Baseline!B$33 * (C586 * Baseline!B$58*Baseline!B$58/Baseline!B$73 + Baseline!B$59*Baseline!B$59/Baseline!B$74 + Baseline!B$68*Baseline!B$68/Baseline!B$75 + Baseline!B$60*Baseline!B$60/Baseline!B$76)</f>
        <v>1.325017134717112E-6</v>
      </c>
      <c r="P586" s="40">
        <f>Baseline!B$33 * (C586 * Baseline!B$58*Baseline!B$61/Baseline!B$73 + Baseline!B$59*Baseline!B$62/Baseline!B$74 + Baseline!B$68*Baseline!B$63/Baseline!B$75 + Baseline!B$60*Baseline!B$69/Baseline!B$76)</f>
        <v>1.6490079586288241E-9</v>
      </c>
      <c r="Q586" s="40">
        <f>Baseline!B$33 * (C586 * Baseline!B$61*Baseline!B$66/Baseline!B$73 + Baseline!B$62*Baseline!B$52/Baseline!B$74 + Baseline!B$63*Baseline!B$53/Baseline!B$75 + Baseline!B$69*Baseline!B$54/Baseline!B$76)</f>
        <v>1.7944497077460324E-9</v>
      </c>
      <c r="R586" s="40">
        <f>Baseline!B$33 * (C586 * Baseline!B$61*Baseline!B$57/Baseline!B$73 + Baseline!B$62*Baseline!B$67/Baseline!B$74 + Baseline!B$63*Baseline!B$55/Baseline!B$75 + Baseline!B$69*Baseline!B$56/Baseline!B$76)</f>
        <v>1.462943401915672E-8</v>
      </c>
      <c r="S586" s="40">
        <f>Baseline!B$33 * (C586 * Baseline!B$61*Baseline!B$58/Baseline!B$73 + Baseline!B$62*Baseline!B$59/Baseline!B$74 + Baseline!B$63*Baseline!B$68/Baseline!B$75 + Baseline!B$69*Baseline!B$60/Baseline!B$76)</f>
        <v>1.6490079586288241E-9</v>
      </c>
      <c r="T586" s="40">
        <f>Baseline!B$33 * (C586 * Baseline!B$61*Baseline!B$61/Baseline!B$73 + Baseline!B$62*Baseline!B$62/Baseline!B$74 + Baseline!B$63*Baseline!B$63/Baseline!B$75 + Baseline!B$69*Baseline!B$69/Baseline!B$76)</f>
        <v>9.8551806759625069E-8</v>
      </c>
      <c r="U586" s="40"/>
      <c r="V586" s="40">
        <f>E586 * ( Baseline!B$87 * Baseline!B$7 )</f>
        <v>0.23390231672913606</v>
      </c>
      <c r="W586" s="40">
        <f>F586 * ( Baseline!D$87 * Baseline!B$11 )</f>
        <v>7.3082864268674886E-4</v>
      </c>
      <c r="X586" s="40">
        <f>G586 * ( Baseline!F$87 * Baseline!B$16 )</f>
        <v>3.7878317691189913E-3</v>
      </c>
      <c r="Y586" s="40">
        <f>H586 * ( Baseline!H$87 * Baseline!B$18 )</f>
        <v>6.3106034986485E-4</v>
      </c>
      <c r="Z586" s="48">
        <f t="shared" si="0"/>
        <v>0.23905203749080664</v>
      </c>
      <c r="AA586" s="40">
        <f>I586 * ( Baseline!B$87 * Baseline!B$7 )</f>
        <v>4.1120164454182229E-4</v>
      </c>
      <c r="AB586" s="1">
        <f>J586 * ( Baseline!D$87 * Baseline!B$11 )</f>
        <v>3.3110913346317876E-2</v>
      </c>
      <c r="AC586" s="1">
        <f>K586 * ( Baseline!F$87 * Baseline!B$16 )</f>
        <v>4.8383273261672077E-4</v>
      </c>
      <c r="AD586" s="1">
        <f>L586 * ( Baseline!F$87 * Baseline!B$16 )</f>
        <v>5.081500247152295E-4</v>
      </c>
      <c r="AE586" s="48">
        <f t="shared" si="1"/>
        <v>3.4514097748191648E-2</v>
      </c>
      <c r="AF586" s="48">
        <f>M586 * ( Baseline!B$87 * Baseline!B$7 )</f>
        <v>1.13183147670857E-3</v>
      </c>
      <c r="AG586" s="48">
        <f>N586 * ( Baseline!D$87 * Baseline!B$11 )</f>
        <v>2.5694906915988373E-4</v>
      </c>
      <c r="AH586" s="48">
        <f>O586 * ( Baseline!F$87 * Baseline!B$16 )</f>
        <v>4.6024165314456529E-2</v>
      </c>
      <c r="AI586" s="48">
        <f>P586 * ( Baseline!H$87 * Baseline!B$18 )</f>
        <v>5.7991234572371021E-4</v>
      </c>
      <c r="AJ586" s="48">
        <f t="shared" si="2"/>
        <v>4.7992858206048691E-2</v>
      </c>
      <c r="AK586" s="48">
        <f>Q586 * ( Baseline!B$87 * Baseline!B$7 )</f>
        <v>1.862459351669607E-5</v>
      </c>
      <c r="AL586" s="48">
        <f>R586 * ( Baseline!D$87 * Baseline!B$11 )</f>
        <v>2.6986325447224982E-4</v>
      </c>
      <c r="AM586" s="48">
        <f>S586 * ( Baseline!F$87 * Baseline!B$16 )</f>
        <v>5.7277912039221083E-5</v>
      </c>
      <c r="AN586" s="48">
        <f>T586 * ( Baseline!H$87 * Baseline!B$18 )</f>
        <v>3.4658055550445169E-2</v>
      </c>
      <c r="AO586" s="48">
        <f t="shared" si="3"/>
        <v>3.5003821310473339E-2</v>
      </c>
      <c r="AP586" s="48"/>
      <c r="AQ586" s="48">
        <f>V586 * ( (1-Baseline!B$88-Baseline!B$87) + (1-B586)*Baseline!B$88 )</f>
        <v>0.11027828139559354</v>
      </c>
      <c r="AR586" s="48">
        <f>W586 * ( (1-Baseline!B$88-Baseline!B$87) + (1-B586)*Baseline!B$88 )</f>
        <v>3.4456489288859493E-4</v>
      </c>
      <c r="AS586" s="48">
        <f>X586 * ( (1-Baseline!B$88-Baseline!B$87) + (1-B586)*Baseline!B$88 )</f>
        <v>1.7858548113390286E-3</v>
      </c>
      <c r="AT586" s="48">
        <f>Y586 * ( (1-Baseline!B$88-Baseline!B$87) + (1-B586)*Baseline!B$88 )</f>
        <v>2.975269839699235E-4</v>
      </c>
      <c r="AU586" s="48">
        <f t="shared" si="4"/>
        <v>0.11270622808379108</v>
      </c>
      <c r="AV586" s="48">
        <f>AA586 * ( (1-Baseline!D$88-Baseline!D$87) + (1-B586)*Baseline!D$88 )</f>
        <v>3.0269570344542996E-4</v>
      </c>
      <c r="AW586" s="48">
        <f>AB586 * ( (1-Baseline!D$88-Baseline!D$87) + (1-B586)*Baseline!D$88 )</f>
        <v>2.4373762459661073E-2</v>
      </c>
      <c r="AX586" s="48">
        <f>AC586 * ( (1-Baseline!D$88-Baseline!D$87) + (1-B586)*Baseline!D$88 )</f>
        <v>3.5616124422976968E-4</v>
      </c>
      <c r="AY586" s="48">
        <f>AD586 * ( (1-Baseline!D$88-Baseline!D$87) + (1-B586)*Baseline!D$88 )</f>
        <v>3.740618045396579E-4</v>
      </c>
      <c r="AZ586" s="48">
        <f t="shared" si="5"/>
        <v>2.540668121187593E-2</v>
      </c>
      <c r="BA586" s="48">
        <f>AF586 * ( (1-Baseline!F$88-Baseline!F$87) + (1-Baseline!B$36)*Baseline!F$88 )</f>
        <v>8.1450214924674174E-4</v>
      </c>
      <c r="BB586" s="48">
        <f>AG586 * ( (1-Baseline!F$88-Baseline!F$87) + (1-Baseline!B$36)*Baseline!F$88 )</f>
        <v>1.8490877253766547E-4</v>
      </c>
      <c r="BC586" s="48">
        <f>AH586 * ( (1-Baseline!F$88-Baseline!F$87) + (1-Baseline!B$36)*Baseline!F$88 )</f>
        <v>3.3120462133572982E-2</v>
      </c>
      <c r="BD586" s="48">
        <f>AI586 * ( (1-Baseline!F$88-Baseline!F$87) + (1-Baseline!B$36)*Baseline!F$88 )</f>
        <v>4.1732348117784506E-4</v>
      </c>
      <c r="BE586" s="48">
        <f t="shared" si="6"/>
        <v>3.4537196536535232E-2</v>
      </c>
      <c r="BF586" s="48">
        <f>AK586 * ( (1-Baseline!H$88-Baseline!H$87) + (1-Baseline!B$36)*Baseline!H$88 )</f>
        <v>1.4756637935148629E-5</v>
      </c>
      <c r="BG586" s="48">
        <f>AL586 * ( (1-Baseline!H$88-Baseline!H$87) + (1-Baseline!B$36)*Baseline!H$88 )</f>
        <v>2.1381805378345296E-4</v>
      </c>
      <c r="BH586" s="48">
        <f>AM586 * ( (1-Baseline!H$88-Baseline!H$87) + (1-Baseline!B$36)*Baseline!H$88 )</f>
        <v>4.5382435266915643E-5</v>
      </c>
      <c r="BI586" s="48">
        <f>AN586 * ( (1-Baseline!H$88-Baseline!H$87) + (1-Baseline!B$36)*Baseline!H$88 )</f>
        <v>2.7460270573728712E-2</v>
      </c>
      <c r="BJ586" s="48">
        <f t="shared" si="7"/>
        <v>2.773422770071423E-2</v>
      </c>
      <c r="BK586" s="48"/>
      <c r="BL586" s="48">
        <f t="shared" si="18"/>
        <v>0.97845774160419519</v>
      </c>
      <c r="BM586" s="48">
        <f t="shared" si="19"/>
        <v>3.0571947863646831E-3</v>
      </c>
      <c r="BN586" s="48">
        <f t="shared" si="20"/>
        <v>1.5845218509232168E-2</v>
      </c>
      <c r="BO586" s="48">
        <f t="shared" si="21"/>
        <v>2.6398451002080207E-3</v>
      </c>
      <c r="BP586" s="48">
        <f t="shared" si="8"/>
        <v>1</v>
      </c>
      <c r="BQ586" s="48">
        <f t="shared" si="22"/>
        <v>1.1914019817115661E-2</v>
      </c>
      <c r="BR586" s="48">
        <f t="shared" si="23"/>
        <v>0.95934460138256716</v>
      </c>
      <c r="BS586" s="48">
        <f t="shared" si="24"/>
        <v>1.401840882953607E-2</v>
      </c>
      <c r="BT586" s="48">
        <f t="shared" si="25"/>
        <v>1.4722969970781109E-2</v>
      </c>
      <c r="BU586" s="48">
        <f t="shared" si="9"/>
        <v>1</v>
      </c>
      <c r="BV586" s="48">
        <f t="shared" si="26"/>
        <v>2.3583331333367465E-2</v>
      </c>
      <c r="BW586" s="48">
        <f t="shared" si="27"/>
        <v>5.3539022005465731E-3</v>
      </c>
      <c r="BX586" s="48">
        <f t="shared" si="28"/>
        <v>0.9589794614202819</v>
      </c>
      <c r="BY586" s="48">
        <f t="shared" si="29"/>
        <v>1.2083305045804129E-2</v>
      </c>
      <c r="BZ586" s="48">
        <f t="shared" si="10"/>
        <v>1.0000000000000002</v>
      </c>
      <c r="CA586" s="48">
        <f t="shared" si="30"/>
        <v>5.3207315142828385E-4</v>
      </c>
      <c r="CB586" s="48">
        <f t="shared" si="31"/>
        <v>7.7095369696538029E-3</v>
      </c>
      <c r="CC586" s="48">
        <f t="shared" si="32"/>
        <v>1.6363331172097833E-3</v>
      </c>
      <c r="CD586" s="48">
        <f t="shared" si="33"/>
        <v>0.99012205676170806</v>
      </c>
      <c r="CE586" s="48">
        <f t="shared" si="11"/>
        <v>0.99999999999999989</v>
      </c>
      <c r="CF586" s="48"/>
      <c r="CG586" s="48">
        <f t="shared" si="34"/>
        <v>0.97845774160419519</v>
      </c>
      <c r="CH586" s="48">
        <f t="shared" si="35"/>
        <v>3.0571947863646831E-3</v>
      </c>
      <c r="CI586" s="48">
        <f t="shared" si="36"/>
        <v>1.5845218509232168E-2</v>
      </c>
      <c r="CJ586" s="48">
        <f t="shared" si="37"/>
        <v>2.6398451002080207E-3</v>
      </c>
      <c r="CK586" s="48">
        <f t="shared" si="12"/>
        <v>1</v>
      </c>
      <c r="CL586" s="48">
        <f t="shared" si="38"/>
        <v>1.1914019817115661E-2</v>
      </c>
      <c r="CM586" s="48">
        <f t="shared" si="39"/>
        <v>0.95934460138256716</v>
      </c>
      <c r="CN586" s="48">
        <f t="shared" si="40"/>
        <v>1.401840882953607E-2</v>
      </c>
      <c r="CO586" s="48">
        <f t="shared" si="41"/>
        <v>1.4722969970781109E-2</v>
      </c>
      <c r="CP586" s="48">
        <f t="shared" si="13"/>
        <v>1</v>
      </c>
      <c r="CQ586" s="48">
        <f t="shared" si="42"/>
        <v>2.3583331333367465E-2</v>
      </c>
      <c r="CR586" s="48">
        <f t="shared" si="43"/>
        <v>5.3539022005465731E-3</v>
      </c>
      <c r="CS586" s="48">
        <f t="shared" si="44"/>
        <v>0.9589794614202819</v>
      </c>
      <c r="CT586" s="48">
        <f t="shared" si="45"/>
        <v>1.2083305045804129E-2</v>
      </c>
      <c r="CU586" s="48">
        <f t="shared" si="14"/>
        <v>1.0000000000000002</v>
      </c>
      <c r="CV586" s="48">
        <f t="shared" si="46"/>
        <v>5.3207315142828385E-4</v>
      </c>
      <c r="CW586" s="48">
        <f t="shared" si="47"/>
        <v>7.7095369696538029E-3</v>
      </c>
      <c r="CX586" s="48">
        <f t="shared" si="48"/>
        <v>1.6363331172097833E-3</v>
      </c>
      <c r="CY586" s="48">
        <f t="shared" si="49"/>
        <v>0.99012205676170806</v>
      </c>
      <c r="CZ586" s="48">
        <f t="shared" si="15"/>
        <v>0.99999999999999989</v>
      </c>
      <c r="DA586" s="48"/>
      <c r="DB586" s="48">
        <f>(AQ586*Baseline!B$7 + AV586*Baseline!B$11 + BA586*Baseline!B$16 + BF586*Baseline!B$18)</f>
        <v>57538.569206321525</v>
      </c>
      <c r="DC586" s="48">
        <f>(AR586*Baseline!B$7 + AW586*Baseline!B$11 + BB586*Baseline!B$16 + BG586*Baseline!B$18)</f>
        <v>62848.346429911122</v>
      </c>
      <c r="DD586" s="48">
        <f>(AS586*Baseline!B$7 + AX586*Baseline!B$11 + BC586*Baseline!B$16 + BH586*Baseline!B$18)</f>
        <v>114667.88638267148</v>
      </c>
      <c r="DE586" s="48">
        <f>(AT586*Baseline!B$7 + AY586*Baseline!B$11 + BD586*Baseline!B$16 + BI586*Baseline!B$18)</f>
        <v>1259772.8064316313</v>
      </c>
      <c r="DF586" s="48">
        <f t="shared" si="16"/>
        <v>1494827.6084505355</v>
      </c>
      <c r="DG586" s="48"/>
      <c r="DH586" s="48">
        <f t="shared" si="50"/>
        <v>3.8491775828226216E-2</v>
      </c>
      <c r="DI586" s="48">
        <f t="shared" si="51"/>
        <v>4.2043875878808937E-2</v>
      </c>
      <c r="DJ586" s="48">
        <f t="shared" si="52"/>
        <v>7.6709772909218973E-2</v>
      </c>
      <c r="DK586" s="48">
        <f t="shared" si="53"/>
        <v>0.84275457538374587</v>
      </c>
      <c r="DL586" s="48">
        <f t="shared" si="17"/>
        <v>1</v>
      </c>
      <c r="DM586" s="48"/>
      <c r="DN586" s="48">
        <f>DH586 / (Baseline!B$7/Baseline!B$17)</f>
        <v>4.1087438969520313</v>
      </c>
      <c r="DO586" s="48">
        <f>DI586 / (Baseline!B$11/Baseline!B$17)</f>
        <v>1.0149592870202526</v>
      </c>
      <c r="DP586" s="48">
        <f>DJ586 / (Baseline!B$16/Baseline!B$17)</f>
        <v>1.1853978135517973</v>
      </c>
      <c r="DQ586" s="48">
        <f>DK586 / (Baseline!B$18/Baseline!B$17)</f>
        <v>0.95280844766292749</v>
      </c>
      <c r="DR586" s="71"/>
      <c r="DS586" s="48">
        <f>(AU586*Baseline!B$34)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2.9435465462568661E-2</v>
      </c>
      <c r="DT586" s="48">
        <f>(AZ586*Baseline!B$34) + (Baseline!D$88*(1-Baseline!D$89)*Baseline!B$35) + (Baseline!D$88*Baseline!D$89*((1-Baseline!D$90)*Baseline!B$40 + Baseline!D$90*Baseline!B$41))</f>
        <v>1.0224570181781393E-2</v>
      </c>
      <c r="DU586" s="48">
        <f>(BE586*Baseline!B$34) + (Baseline!F$88*(1-Baseline!F$89)*Baseline!B$35) + (Baseline!F$88*Baseline!F$89*((1-Baseline!F$90)*Baseline!B$40 + Baseline!F$90*Baseline!B$41))</f>
        <v>1.2911219480480287E-2</v>
      </c>
      <c r="DV586" s="48">
        <f>(BJ586*Baseline!B$34) + (Baseline!H$88*(1-Baseline!H$89)*Baseline!B$35) + (Baseline!H$88*Baseline!H$89*((1-Baseline!H$90)*Baseline!B$40 + Baseline!H$90*Baseline!B$41))</f>
        <v>9.3051341551071351E-3</v>
      </c>
      <c r="DW586" s="48">
        <f>( DS586*Baseline!B$7 + DT586*Baseline!B$11 + DU586*Baseline!B$16 + DV586*Baseline!B$18 ) / Baseline!B$17</f>
        <v>9.7651651435507435E-3</v>
      </c>
    </row>
    <row r="587" spans="1:127">
      <c r="A587" s="7" t="s">
        <v>901</v>
      </c>
      <c r="B587" s="1">
        <f>MIN( MAX( NORMINV( MCrands!B587, (B$5+B$4)/2, (B$5-B$4)/3.29 ), 0 ), 1 )</f>
        <v>0.37790123377550855</v>
      </c>
      <c r="C587" s="1">
        <f>MAX( NORMINV( MCrands!C587, (C$5+C$4)/2, (C$5-C$4)/3.29 ), 0 )</f>
        <v>2.0567324366255892</v>
      </c>
      <c r="D587" s="40"/>
      <c r="E587" s="40">
        <f>Baseline!B$33 * (C587 * Baseline!B$66*Baseline!B$66/Baseline!B$73 + Baseline!B$52*Baseline!B$52/Baseline!B$74 + Baseline!B$53*Baseline!B$53/Baseline!B$75 + Baseline!B$54*Baseline!B$54/Baseline!B$76)</f>
        <v>1.7219329952421995E-5</v>
      </c>
      <c r="F587" s="40">
        <f>Baseline!B$33 * (C587 * Baseline!B$66*Baseline!B$57/Baseline!B$73 + Baseline!B$52*Baseline!B$67/Baseline!B$74 + Baseline!B$53*Baseline!B$55/Baseline!B$75 + Baseline!B$54*Baseline!B$56/Baseline!B$76)</f>
        <v>3.8907581283962074E-8</v>
      </c>
      <c r="G587" s="1">
        <f>Baseline!B$33 * (C587 * Baseline!B$66*Baseline!B$58/Baseline!B$73 + Baseline!B$52*Baseline!B$59/Baseline!B$74 + Baseline!B$53*Baseline!B$68/Baseline!B$75 + Baseline!B$54*Baseline!B$60/Baseline!B$76)</f>
        <v>1.0730217986505792E-7</v>
      </c>
      <c r="H587" s="40">
        <f>Baseline!B$33 * (C587 * Baseline!B$66*Baseline!B$61/Baseline!B$73 + Baseline!B$52*Baseline!B$62/Baseline!B$74 + Baseline!B$53*Baseline!B$63/Baseline!B$75 + Baseline!B$54*Baseline!B$69/Baseline!B$76)</f>
        <v>1.6196529846596682E-9</v>
      </c>
      <c r="I587" s="40">
        <f>Baseline!B$33 * (C587 * Baseline!B$57*Baseline!B$66/Baseline!B$73 + Baseline!B$67*Baseline!B$52/Baseline!B$74 + Baseline!B$55*Baseline!B$53/Baseline!B$75 + Baseline!B$56*Baseline!B$54/Baseline!B$76)</f>
        <v>3.8907581283962074E-8</v>
      </c>
      <c r="J587" s="1">
        <f>Baseline!B$33 * (C587 * Baseline!B$57*Baseline!B$57/Baseline!B$73 + Baseline!B$67*Baseline!B$67/Baseline!B$74 + Baseline!B$55*Baseline!B$55/Baseline!B$75 + Baseline!B$56*Baseline!B$56/Baseline!B$76)</f>
        <v>1.7949605528914753E-6</v>
      </c>
      <c r="K587" s="40">
        <f>Baseline!B$33 * (C587 * Baseline!B$57*Baseline!B$58/Baseline!B$73 + Baseline!B$67*Baseline!B$59/Baseline!B$74 + Baseline!B$55*Baseline!B$68/Baseline!B$75 + Baseline!B$56*Baseline!B$60/Baseline!B$76)</f>
        <v>1.3929115235442693E-8</v>
      </c>
      <c r="L587" s="1">
        <f>Baseline!B$33 * (C587 * Baseline!B$57*Baseline!B$61/Baseline!B$73 + Baseline!B$67*Baseline!B$62/Baseline!B$74 + Baseline!B$55*Baseline!B$63/Baseline!B$75 + Baseline!B$56*Baseline!B$69/Baseline!B$76)</f>
        <v>1.46294106427979E-8</v>
      </c>
      <c r="M587" s="40">
        <f>Baseline!B$33 * (C587 * Baseline!B$58*Baseline!B$66/Baseline!B$73 + Baseline!B$59*Baseline!B$52/Baseline!B$74 + Baseline!B$68*Baseline!B$53/Baseline!B$75 + Baseline!B$60*Baseline!B$54/Baseline!B$76)</f>
        <v>1.0730217986505792E-7</v>
      </c>
      <c r="N587" s="1">
        <f>Baseline!B$33 * (C587 * Baseline!B$58*Baseline!B$57/Baseline!B$73 + Baseline!B$59*Baseline!B$67/Baseline!B$74 + Baseline!B$68*Baseline!B$55/Baseline!B$75 + Baseline!B$60*Baseline!B$56/Baseline!B$76)</f>
        <v>1.3929115235442693E-8</v>
      </c>
      <c r="O587" s="1">
        <f>Baseline!B$33 * (C587 * Baseline!B$58*Baseline!B$58/Baseline!B$73 + Baseline!B$59*Baseline!B$59/Baseline!B$74 + Baseline!B$68*Baseline!B$68/Baseline!B$75 + Baseline!B$60*Baseline!B$60/Baseline!B$76)</f>
        <v>1.3250165600482908E-6</v>
      </c>
      <c r="P587" s="40">
        <f>Baseline!B$33 * (C587 * Baseline!B$58*Baseline!B$61/Baseline!B$73 + Baseline!B$59*Baseline!B$62/Baseline!B$74 + Baseline!B$68*Baseline!B$63/Baseline!B$75 + Baseline!B$60*Baseline!B$69/Baseline!B$76)</f>
        <v>1.6489504917467218E-9</v>
      </c>
      <c r="Q587" s="40">
        <f>Baseline!B$33 * (C587 * Baseline!B$61*Baseline!B$66/Baseline!B$73 + Baseline!B$62*Baseline!B$52/Baseline!B$74 + Baseline!B$63*Baseline!B$53/Baseline!B$75 + Baseline!B$69*Baseline!B$54/Baseline!B$76)</f>
        <v>1.6196529846596682E-9</v>
      </c>
      <c r="R587" s="40">
        <f>Baseline!B$33 * (C587 * Baseline!B$61*Baseline!B$57/Baseline!B$73 + Baseline!B$62*Baseline!B$67/Baseline!B$74 + Baseline!B$63*Baseline!B$55/Baseline!B$75 + Baseline!B$69*Baseline!B$56/Baseline!B$76)</f>
        <v>1.46294106427979E-8</v>
      </c>
      <c r="S587" s="40">
        <f>Baseline!B$33 * (C587 * Baseline!B$61*Baseline!B$58/Baseline!B$73 + Baseline!B$62*Baseline!B$59/Baseline!B$74 + Baseline!B$63*Baseline!B$68/Baseline!B$75 + Baseline!B$69*Baseline!B$60/Baseline!B$76)</f>
        <v>1.6489504917467218E-9</v>
      </c>
      <c r="T587" s="40">
        <f>Baseline!B$33 * (C587 * Baseline!B$61*Baseline!B$61/Baseline!B$73 + Baseline!B$62*Baseline!B$62/Baseline!B$74 + Baseline!B$63*Baseline!B$63/Baseline!B$75 + Baseline!B$69*Baseline!B$69/Baseline!B$76)</f>
        <v>9.8551801012936854E-8</v>
      </c>
      <c r="U587" s="40"/>
      <c r="V587" s="40">
        <f>E587 * ( Baseline!B$87 * Baseline!B$7 )</f>
        <v>0.17871942557618789</v>
      </c>
      <c r="W587" s="40">
        <f>F587 * ( Baseline!D$87 * Baseline!B$11 )</f>
        <v>7.1771242108099225E-4</v>
      </c>
      <c r="X587" s="40">
        <f>G587 * ( Baseline!F$87 * Baseline!B$16 )</f>
        <v>3.7271165295272432E-3</v>
      </c>
      <c r="Y587" s="40">
        <f>H587 * ( Baseline!H$87 * Baseline!B$18 )</f>
        <v>5.6958898025780504E-4</v>
      </c>
      <c r="Z587" s="48">
        <f t="shared" si="0"/>
        <v>0.18373384350705391</v>
      </c>
      <c r="AA587" s="40">
        <f>I587 * ( Baseline!B$87 * Baseline!B$7 )</f>
        <v>4.0382178614624235E-4</v>
      </c>
      <c r="AB587" s="1">
        <f>J587 * ( Baseline!D$87 * Baseline!B$11 )</f>
        <v>3.3110911592226053E-2</v>
      </c>
      <c r="AC587" s="1">
        <f>K587 * ( Baseline!F$87 * Baseline!B$16 )</f>
        <v>4.8382461289226856E-4</v>
      </c>
      <c r="AD587" s="1">
        <f>L587 * ( Baseline!F$87 * Baseline!B$16 )</f>
        <v>5.0814921274278438E-4</v>
      </c>
      <c r="AE587" s="48">
        <f t="shared" si="1"/>
        <v>3.4506707204007343E-2</v>
      </c>
      <c r="AF587" s="48">
        <f>M587 * ( Baseline!B$87 * Baseline!B$7 )</f>
        <v>1.1136893248194361E-3</v>
      </c>
      <c r="AG587" s="48">
        <f>N587 * ( Baseline!D$87 * Baseline!B$11 )</f>
        <v>2.5694475701748575E-4</v>
      </c>
      <c r="AH587" s="48">
        <f>O587 * ( Baseline!F$87 * Baseline!B$16 )</f>
        <v>4.6024145353467244E-2</v>
      </c>
      <c r="AI587" s="48">
        <f>P587 * ( Baseline!H$87 * Baseline!B$18 )</f>
        <v>5.7989213614605053E-4</v>
      </c>
      <c r="AJ587" s="48">
        <f t="shared" si="2"/>
        <v>4.7974671571450217E-2</v>
      </c>
      <c r="AK587" s="48">
        <f>Q587 * ( Baseline!B$87 * Baseline!B$7 )</f>
        <v>1.6810378327782696E-5</v>
      </c>
      <c r="AL587" s="48">
        <f>R587 * ( Baseline!D$87 * Baseline!B$11 )</f>
        <v>2.6986282325801005E-4</v>
      </c>
      <c r="AM587" s="48">
        <f>S587 * ( Baseline!F$87 * Baseline!B$16 )</f>
        <v>5.7275915940293239E-5</v>
      </c>
      <c r="AN587" s="48">
        <f>T587 * ( Baseline!H$87 * Baseline!B$18 )</f>
        <v>3.46580535294874E-2</v>
      </c>
      <c r="AO587" s="48">
        <f t="shared" si="3"/>
        <v>3.5002002647013489E-2</v>
      </c>
      <c r="AP587" s="48"/>
      <c r="AQ587" s="48">
        <f>V587 * ( (1-Baseline!B$88-Baseline!B$87) + (1-B587)*Baseline!B$88 )</f>
        <v>0.11478575050070397</v>
      </c>
      <c r="AR587" s="48">
        <f>W587 * ( (1-Baseline!B$88-Baseline!B$87) + (1-B587)*Baseline!B$88 )</f>
        <v>4.6096365088382134E-4</v>
      </c>
      <c r="AS587" s="48">
        <f>X587 * ( (1-Baseline!B$88-Baseline!B$87) + (1-B587)*Baseline!B$88 )</f>
        <v>2.3938073137046018E-3</v>
      </c>
      <c r="AT587" s="48">
        <f>Y587 * ( (1-Baseline!B$88-Baseline!B$87) + (1-B587)*Baseline!B$88 )</f>
        <v>3.6582871931820917E-4</v>
      </c>
      <c r="AU587" s="48">
        <f t="shared" si="4"/>
        <v>0.11800635018461061</v>
      </c>
      <c r="AV587" s="48">
        <f>AA587 * ( (1-Baseline!D$88-Baseline!D$87) + (1-B587)*Baseline!D$88 )</f>
        <v>3.319813441284045E-4</v>
      </c>
      <c r="AW587" s="48">
        <f>AB587 * ( (1-Baseline!D$88-Baseline!D$87) + (1-B587)*Baseline!D$88 )</f>
        <v>2.7220435629798322E-2</v>
      </c>
      <c r="AX587" s="48">
        <f>AC587 * ( (1-Baseline!D$88-Baseline!D$87) + (1-B587)*Baseline!D$88 )</f>
        <v>3.9775155977397458E-4</v>
      </c>
      <c r="AY587" s="48">
        <f>AD587 * ( (1-Baseline!D$88-Baseline!D$87) + (1-B587)*Baseline!D$88 )</f>
        <v>4.1774878040643296E-4</v>
      </c>
      <c r="AZ587" s="48">
        <f t="shared" si="5"/>
        <v>2.8367917314107136E-2</v>
      </c>
      <c r="BA587" s="48">
        <f>AF587 * ( (1-Baseline!F$88-Baseline!F$87) + (1-Baseline!B$36)*Baseline!F$88 )</f>
        <v>8.0144647619846048E-4</v>
      </c>
      <c r="BB587" s="48">
        <f>AG587 * ( (1-Baseline!F$88-Baseline!F$87) + (1-Baseline!B$36)*Baseline!F$88 )</f>
        <v>1.8490566938200731E-4</v>
      </c>
      <c r="BC587" s="48">
        <f>AH587 * ( (1-Baseline!F$88-Baseline!F$87) + (1-Baseline!B$36)*Baseline!F$88 )</f>
        <v>3.3120447769006342E-2</v>
      </c>
      <c r="BD587" s="48">
        <f>AI587 * ( (1-Baseline!F$88-Baseline!F$87) + (1-Baseline!B$36)*Baseline!F$88 )</f>
        <v>4.1730893771905466E-4</v>
      </c>
      <c r="BE587" s="48">
        <f t="shared" si="6"/>
        <v>3.4524108852305863E-2</v>
      </c>
      <c r="BF587" s="48">
        <f>AK587 * ( (1-Baseline!H$88-Baseline!H$87) + (1-Baseline!B$36)*Baseline!H$88 )</f>
        <v>1.3319198956668785E-5</v>
      </c>
      <c r="BG587" s="48">
        <f>AL587 * ( (1-Baseline!H$88-Baseline!H$87) + (1-Baseline!B$36)*Baseline!H$88 )</f>
        <v>2.138177121237865E-4</v>
      </c>
      <c r="BH587" s="48">
        <f>AM587 * ( (1-Baseline!H$88-Baseline!H$87) + (1-Baseline!B$36)*Baseline!H$88 )</f>
        <v>4.5380853717813134E-5</v>
      </c>
      <c r="BI587" s="48">
        <f>AN587 * ( (1-Baseline!H$88-Baseline!H$87) + (1-Baseline!B$36)*Baseline!H$88 )</f>
        <v>2.7460268972483454E-2</v>
      </c>
      <c r="BJ587" s="48">
        <f t="shared" si="7"/>
        <v>2.7732786737281724E-2</v>
      </c>
      <c r="BK587" s="48"/>
      <c r="BL587" s="48">
        <f t="shared" si="18"/>
        <v>0.97270825104862346</v>
      </c>
      <c r="BM587" s="48">
        <f t="shared" si="19"/>
        <v>3.9062614017185016E-3</v>
      </c>
      <c r="BN587" s="48">
        <f t="shared" si="20"/>
        <v>2.028541099660908E-2</v>
      </c>
      <c r="BO587" s="48">
        <f t="shared" si="21"/>
        <v>3.1000765530490707E-3</v>
      </c>
      <c r="BP587" s="48">
        <f t="shared" si="8"/>
        <v>1</v>
      </c>
      <c r="BQ587" s="48">
        <f t="shared" si="22"/>
        <v>1.170270416585404E-2</v>
      </c>
      <c r="BR587" s="48">
        <f t="shared" si="23"/>
        <v>0.95955002013002288</v>
      </c>
      <c r="BS587" s="48">
        <f t="shared" si="24"/>
        <v>1.4021175942168162E-2</v>
      </c>
      <c r="BT587" s="48">
        <f t="shared" si="25"/>
        <v>1.4726099761955028E-2</v>
      </c>
      <c r="BU587" s="48">
        <f t="shared" si="9"/>
        <v>1</v>
      </c>
      <c r="BV587" s="48">
        <f t="shared" si="26"/>
        <v>2.321411045327914E-2</v>
      </c>
      <c r="BW587" s="48">
        <f t="shared" si="27"/>
        <v>5.3558419182674274E-3</v>
      </c>
      <c r="BX587" s="48">
        <f t="shared" si="28"/>
        <v>0.95934258319876164</v>
      </c>
      <c r="BY587" s="48">
        <f t="shared" si="29"/>
        <v>1.2087464429691792E-2</v>
      </c>
      <c r="BZ587" s="48">
        <f t="shared" si="10"/>
        <v>1</v>
      </c>
      <c r="CA587" s="48">
        <f t="shared" si="30"/>
        <v>4.8026904338335124E-4</v>
      </c>
      <c r="CB587" s="48">
        <f t="shared" si="31"/>
        <v>7.709925228550768E-3</v>
      </c>
      <c r="CC587" s="48">
        <f t="shared" si="32"/>
        <v>1.636361111045749E-3</v>
      </c>
      <c r="CD587" s="48">
        <f t="shared" si="33"/>
        <v>0.99017344461702006</v>
      </c>
      <c r="CE587" s="48">
        <f t="shared" si="11"/>
        <v>0.99999999999999989</v>
      </c>
      <c r="CF587" s="48"/>
      <c r="CG587" s="48">
        <f t="shared" si="34"/>
        <v>0.97270825104862346</v>
      </c>
      <c r="CH587" s="48">
        <f t="shared" si="35"/>
        <v>3.9062614017185016E-3</v>
      </c>
      <c r="CI587" s="48">
        <f t="shared" si="36"/>
        <v>2.028541099660908E-2</v>
      </c>
      <c r="CJ587" s="48">
        <f t="shared" si="37"/>
        <v>3.1000765530490707E-3</v>
      </c>
      <c r="CK587" s="48">
        <f t="shared" si="12"/>
        <v>1</v>
      </c>
      <c r="CL587" s="48">
        <f t="shared" si="38"/>
        <v>1.170270416585404E-2</v>
      </c>
      <c r="CM587" s="48">
        <f t="shared" si="39"/>
        <v>0.95955002013002288</v>
      </c>
      <c r="CN587" s="48">
        <f t="shared" si="40"/>
        <v>1.4021175942168162E-2</v>
      </c>
      <c r="CO587" s="48">
        <f t="shared" si="41"/>
        <v>1.4726099761955028E-2</v>
      </c>
      <c r="CP587" s="48">
        <f t="shared" si="13"/>
        <v>1</v>
      </c>
      <c r="CQ587" s="48">
        <f t="shared" si="42"/>
        <v>2.321411045327914E-2</v>
      </c>
      <c r="CR587" s="48">
        <f t="shared" si="43"/>
        <v>5.3558419182674274E-3</v>
      </c>
      <c r="CS587" s="48">
        <f t="shared" si="44"/>
        <v>0.95934258319876164</v>
      </c>
      <c r="CT587" s="48">
        <f t="shared" si="45"/>
        <v>1.2087464429691792E-2</v>
      </c>
      <c r="CU587" s="48">
        <f t="shared" si="14"/>
        <v>1</v>
      </c>
      <c r="CV587" s="48">
        <f t="shared" si="46"/>
        <v>4.8026904338335124E-4</v>
      </c>
      <c r="CW587" s="48">
        <f t="shared" si="47"/>
        <v>7.709925228550768E-3</v>
      </c>
      <c r="CX587" s="48">
        <f t="shared" si="48"/>
        <v>1.636361111045749E-3</v>
      </c>
      <c r="CY587" s="48">
        <f t="shared" si="49"/>
        <v>0.99017344461702006</v>
      </c>
      <c r="CZ587" s="48">
        <f t="shared" si="15"/>
        <v>0.99999999999999989</v>
      </c>
      <c r="DA587" s="48"/>
      <c r="DB587" s="48">
        <f>(AQ587*Baseline!B$7 + AV587*Baseline!B$11 + BA587*Baseline!B$16 + BF587*Baseline!B$18)</f>
        <v>59677.935871104906</v>
      </c>
      <c r="DC587" s="48">
        <f>(AR587*Baseline!B$7 + AW587*Baseline!B$11 + BB587*Baseline!B$16 + BG587*Baseline!B$18)</f>
        <v>69009.618120213345</v>
      </c>
      <c r="DD587" s="48">
        <f>(AS587*Baseline!B$7 + AX587*Baseline!B$11 + BC587*Baseline!B$16 + BH587*Baseline!B$18)</f>
        <v>115051.8154794289</v>
      </c>
      <c r="DE587" s="48">
        <f>(AT587*Baseline!B$7 + AY587*Baseline!B$11 + BD587*Baseline!B$16 + BI587*Baseline!B$18)</f>
        <v>1259899.4998064409</v>
      </c>
      <c r="DF587" s="48">
        <f t="shared" si="16"/>
        <v>1503638.8692771881</v>
      </c>
      <c r="DG587" s="48"/>
      <c r="DH587" s="48">
        <f t="shared" si="50"/>
        <v>3.9689008504942808E-2</v>
      </c>
      <c r="DI587" s="48">
        <f t="shared" si="51"/>
        <v>4.5895074628781611E-2</v>
      </c>
      <c r="DJ587" s="48">
        <f t="shared" si="52"/>
        <v>7.6515590166098379E-2</v>
      </c>
      <c r="DK587" s="48">
        <f t="shared" si="53"/>
        <v>0.83790032670017722</v>
      </c>
      <c r="DL587" s="48">
        <f t="shared" si="17"/>
        <v>1</v>
      </c>
      <c r="DM587" s="48"/>
      <c r="DN587" s="48">
        <f>DH587 / (Baseline!B$7/Baseline!B$17)</f>
        <v>4.236540610609592</v>
      </c>
      <c r="DO587" s="48">
        <f>DI587 / (Baseline!B$11/Baseline!B$17)</f>
        <v>1.107929068129698</v>
      </c>
      <c r="DP587" s="48">
        <f>DJ587 / (Baseline!B$16/Baseline!B$17)</f>
        <v>1.1823971033372453</v>
      </c>
      <c r="DQ587" s="48">
        <f>DK587 / (Baseline!B$18/Baseline!B$17)</f>
        <v>0.9473202909826095</v>
      </c>
      <c r="DR587" s="71"/>
      <c r="DS587" s="48">
        <f>(AU587*Baseline!B$34)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3.0230483777691591E-2</v>
      </c>
      <c r="DT587" s="48">
        <f>(AZ587*Baseline!B$34) + (Baseline!D$88*(1-Baseline!D$89)*Baseline!B$35) + (Baseline!D$88*Baseline!D$89*((1-Baseline!D$90)*Baseline!B$40 + Baseline!D$90*Baseline!B$41))</f>
        <v>1.0668755597116074E-2</v>
      </c>
      <c r="DU587" s="48">
        <f>(BE587*Baseline!B$34) + (Baseline!F$88*(1-Baseline!F$89)*Baseline!B$35) + (Baseline!F$88*Baseline!F$89*((1-Baseline!F$90)*Baseline!B$40 + Baseline!F$90*Baseline!B$41))</f>
        <v>1.2909256327845883E-2</v>
      </c>
      <c r="DV587" s="48">
        <f>(BJ587*Baseline!B$34) + (Baseline!H$88*(1-Baseline!H$89)*Baseline!B$35) + (Baseline!H$88*Baseline!H$89*((1-Baseline!H$90)*Baseline!B$40 + Baseline!H$90*Baseline!B$41))</f>
        <v>9.3049180105922585E-3</v>
      </c>
      <c r="DW587" s="48">
        <f>( DS587*Baseline!B$7 + DT587*Baseline!B$11 + DU587*Baseline!B$16 + DV587*Baseline!B$18 ) / Baseline!B$17</f>
        <v>9.7906948871733322E-3</v>
      </c>
    </row>
    <row r="588" spans="1:127">
      <c r="A588" s="7" t="s">
        <v>902</v>
      </c>
      <c r="B588" s="1">
        <f>MIN( MAX( NORMINV( MCrands!B588, (B$5+B$4)/2, (B$5-B$4)/3.29 ), 0 ), 1 )</f>
        <v>0.38127427049133927</v>
      </c>
      <c r="C588" s="1">
        <f>MAX( NORMINV( MCrands!C588, (C$5+C$4)/2, (C$5-C$4)/3.29 ), 0 )</f>
        <v>2.0080515202381681</v>
      </c>
      <c r="D588" s="40"/>
      <c r="E588" s="40">
        <f>Baseline!B$33 * (C588 * Baseline!B$66*Baseline!B$66/Baseline!B$73 + Baseline!B$52*Baseline!B$52/Baseline!B$74 + Baseline!B$53*Baseline!B$53/Baseline!B$75 + Baseline!B$54*Baseline!B$54/Baseline!B$76)</f>
        <v>1.6811965963865681E-5</v>
      </c>
      <c r="F588" s="40">
        <f>Baseline!B$33 * (C588 * Baseline!B$66*Baseline!B$57/Baseline!B$73 + Baseline!B$52*Baseline!B$67/Baseline!B$74 + Baseline!B$53*Baseline!B$55/Baseline!B$75 + Baseline!B$54*Baseline!B$56/Baseline!B$76)</f>
        <v>3.8853102649584773E-8</v>
      </c>
      <c r="G588" s="1">
        <f>Baseline!B$33 * (C588 * Baseline!B$66*Baseline!B$58/Baseline!B$73 + Baseline!B$52*Baseline!B$59/Baseline!B$74 + Baseline!B$53*Baseline!B$68/Baseline!B$75 + Baseline!B$54*Baseline!B$60/Baseline!B$76)</f>
        <v>1.071682532222137E-7</v>
      </c>
      <c r="H588" s="40">
        <f>Baseline!B$33 * (C588 * Baseline!B$66*Baseline!B$61/Baseline!B$73 + Baseline!B$52*Baseline!B$62/Baseline!B$74 + Baseline!B$53*Baseline!B$63/Baseline!B$75 + Baseline!B$54*Baseline!B$69/Baseline!B$76)</f>
        <v>1.6062603203752467E-9</v>
      </c>
      <c r="I588" s="40">
        <f>Baseline!B$33 * (C588 * Baseline!B$57*Baseline!B$66/Baseline!B$73 + Baseline!B$67*Baseline!B$52/Baseline!B$74 + Baseline!B$55*Baseline!B$53/Baseline!B$75 + Baseline!B$56*Baseline!B$54/Baseline!B$76)</f>
        <v>3.8853102649584773E-8</v>
      </c>
      <c r="J588" s="1">
        <f>Baseline!B$33 * (C588 * Baseline!B$57*Baseline!B$57/Baseline!B$73 + Baseline!B$67*Baseline!B$67/Baseline!B$74 + Baseline!B$55*Baseline!B$55/Baseline!B$75 + Baseline!B$56*Baseline!B$56/Baseline!B$76)</f>
        <v>1.7949605456058004E-6</v>
      </c>
      <c r="K588" s="40">
        <f>Baseline!B$33 * (C588 * Baseline!B$57*Baseline!B$58/Baseline!B$73 + Baseline!B$67*Baseline!B$59/Baseline!B$74 + Baseline!B$55*Baseline!B$68/Baseline!B$75 + Baseline!B$56*Baseline!B$60/Baseline!B$76)</f>
        <v>1.3929097324825129E-8</v>
      </c>
      <c r="L588" s="1">
        <f>Baseline!B$33 * (C588 * Baseline!B$57*Baseline!B$61/Baseline!B$73 + Baseline!B$67*Baseline!B$62/Baseline!B$74 + Baseline!B$55*Baseline!B$63/Baseline!B$75 + Baseline!B$56*Baseline!B$69/Baseline!B$76)</f>
        <v>1.4629408851736143E-8</v>
      </c>
      <c r="M588" s="40">
        <f>Baseline!B$33 * (C588 * Baseline!B$58*Baseline!B$66/Baseline!B$73 + Baseline!B$59*Baseline!B$52/Baseline!B$74 + Baseline!B$68*Baseline!B$53/Baseline!B$75 + Baseline!B$60*Baseline!B$54/Baseline!B$76)</f>
        <v>1.071682532222137E-7</v>
      </c>
      <c r="N588" s="1">
        <f>Baseline!B$33 * (C588 * Baseline!B$58*Baseline!B$57/Baseline!B$73 + Baseline!B$59*Baseline!B$67/Baseline!B$74 + Baseline!B$68*Baseline!B$55/Baseline!B$75 + Baseline!B$60*Baseline!B$56/Baseline!B$76)</f>
        <v>1.3929097324825129E-8</v>
      </c>
      <c r="O588" s="1">
        <f>Baseline!B$33 * (C588 * Baseline!B$58*Baseline!B$58/Baseline!B$73 + Baseline!B$59*Baseline!B$59/Baseline!B$74 + Baseline!B$68*Baseline!B$68/Baseline!B$75 + Baseline!B$60*Baseline!B$60/Baseline!B$76)</f>
        <v>1.3250165160180225E-6</v>
      </c>
      <c r="P588" s="40">
        <f>Baseline!B$33 * (C588 * Baseline!B$58*Baseline!B$61/Baseline!B$73 + Baseline!B$59*Baseline!B$62/Baseline!B$74 + Baseline!B$68*Baseline!B$63/Baseline!B$75 + Baseline!B$60*Baseline!B$69/Baseline!B$76)</f>
        <v>1.6489460887199036E-9</v>
      </c>
      <c r="Q588" s="40">
        <f>Baseline!B$33 * (C588 * Baseline!B$61*Baseline!B$66/Baseline!B$73 + Baseline!B$62*Baseline!B$52/Baseline!B$74 + Baseline!B$63*Baseline!B$53/Baseline!B$75 + Baseline!B$69*Baseline!B$54/Baseline!B$76)</f>
        <v>1.6062603203752467E-9</v>
      </c>
      <c r="R588" s="40">
        <f>Baseline!B$33 * (C588 * Baseline!B$61*Baseline!B$57/Baseline!B$73 + Baseline!B$62*Baseline!B$67/Baseline!B$74 + Baseline!B$63*Baseline!B$55/Baseline!B$75 + Baseline!B$69*Baseline!B$56/Baseline!B$76)</f>
        <v>1.4629408851736143E-8</v>
      </c>
      <c r="S588" s="40">
        <f>Baseline!B$33 * (C588 * Baseline!B$61*Baseline!B$58/Baseline!B$73 + Baseline!B$62*Baseline!B$59/Baseline!B$74 + Baseline!B$63*Baseline!B$68/Baseline!B$75 + Baseline!B$69*Baseline!B$60/Baseline!B$76)</f>
        <v>1.6489460887199036E-9</v>
      </c>
      <c r="T588" s="40">
        <f>Baseline!B$33 * (C588 * Baseline!B$61*Baseline!B$61/Baseline!B$73 + Baseline!B$62*Baseline!B$62/Baseline!B$74 + Baseline!B$63*Baseline!B$63/Baseline!B$75 + Baseline!B$69*Baseline!B$69/Baseline!B$76)</f>
        <v>9.8551800572634186E-8</v>
      </c>
      <c r="U588" s="40"/>
      <c r="V588" s="40">
        <f>E588 * ( Baseline!B$87 * Baseline!B$7 )</f>
        <v>0.17449139473896191</v>
      </c>
      <c r="W588" s="40">
        <f>F588 * ( Baseline!D$87 * Baseline!B$11 )</f>
        <v>7.1670747573908703E-4</v>
      </c>
      <c r="X588" s="40">
        <f>G588 * ( Baseline!F$87 * Baseline!B$16 )</f>
        <v>3.7224646184018913E-3</v>
      </c>
      <c r="Y588" s="40">
        <f>H588 * ( Baseline!H$87 * Baseline!B$18 )</f>
        <v>5.6487913557814258E-4</v>
      </c>
      <c r="Z588" s="48">
        <f t="shared" si="0"/>
        <v>0.17949544596868106</v>
      </c>
      <c r="AA588" s="40">
        <f>I588 * ( Baseline!B$87 * Baseline!B$7 )</f>
        <v>4.0325635240004036E-4</v>
      </c>
      <c r="AB588" s="1">
        <f>J588 * ( Baseline!D$87 * Baseline!B$11 )</f>
        <v>3.3110911457830156E-2</v>
      </c>
      <c r="AC588" s="1">
        <f>K588 * ( Baseline!F$87 * Baseline!B$16 )</f>
        <v>4.8382399077108836E-4</v>
      </c>
      <c r="AD588" s="1">
        <f>L588 * ( Baseline!F$87 * Baseline!B$16 )</f>
        <v>5.0814915053066633E-4</v>
      </c>
      <c r="AE588" s="48">
        <f t="shared" si="1"/>
        <v>3.4506140951531948E-2</v>
      </c>
      <c r="AF588" s="48">
        <f>M588 * ( Baseline!B$87 * Baseline!B$7 )</f>
        <v>1.112299300193356E-3</v>
      </c>
      <c r="AG588" s="48">
        <f>N588 * ( Baseline!D$87 * Baseline!B$11 )</f>
        <v>2.5694442662756503E-4</v>
      </c>
      <c r="AH588" s="48">
        <f>O588 * ( Baseline!F$87 * Baseline!B$16 )</f>
        <v>4.6024143824086004E-2</v>
      </c>
      <c r="AI588" s="48">
        <f>P588 * ( Baseline!H$87 * Baseline!B$18 )</f>
        <v>5.7989058771834459E-4</v>
      </c>
      <c r="AJ588" s="48">
        <f t="shared" si="2"/>
        <v>4.7973278138625272E-2</v>
      </c>
      <c r="AK588" s="48">
        <f>Q588 * ( Baseline!B$87 * Baseline!B$7 )</f>
        <v>1.6671375865174685E-5</v>
      </c>
      <c r="AL588" s="48">
        <f>R588 * ( Baseline!D$87 * Baseline!B$11 )</f>
        <v>2.6986279021901799E-4</v>
      </c>
      <c r="AM588" s="48">
        <f>S588 * ( Baseline!F$87 * Baseline!B$16 )</f>
        <v>5.7275763002169756E-5</v>
      </c>
      <c r="AN588" s="48">
        <f>T588 * ( Baseline!H$87 * Baseline!B$18 )</f>
        <v>3.4658053374644636E-2</v>
      </c>
      <c r="AO588" s="48">
        <f t="shared" si="3"/>
        <v>3.5001863303731E-2</v>
      </c>
      <c r="AP588" s="48"/>
      <c r="AQ588" s="48">
        <f>V588 * ( (1-Baseline!B$88-Baseline!B$87) + (1-B588)*Baseline!B$88 )</f>
        <v>0.11154639837140667</v>
      </c>
      <c r="AR588" s="48">
        <f>W588 * ( (1-Baseline!B$88-Baseline!B$87) + (1-B588)*Baseline!B$88 )</f>
        <v>4.5816664898665308E-4</v>
      </c>
      <c r="AS588" s="48">
        <f>X588 * ( (1-Baseline!B$88-Baseline!B$87) + (1-B588)*Baseline!B$88 )</f>
        <v>2.3796446917562987E-3</v>
      </c>
      <c r="AT588" s="48">
        <f>Y588 * ( (1-Baseline!B$88-Baseline!B$87) + (1-B588)*Baseline!B$88 )</f>
        <v>3.6110796858010257E-4</v>
      </c>
      <c r="AU588" s="48">
        <f t="shared" si="4"/>
        <v>0.11474531768072974</v>
      </c>
      <c r="AV588" s="48">
        <f>AA588 * ( (1-Baseline!D$88-Baseline!D$87) + (1-B588)*Baseline!D$88 )</f>
        <v>3.309071328903551E-4</v>
      </c>
      <c r="AW588" s="48">
        <f>AB588 * ( (1-Baseline!D$88-Baseline!D$87) + (1-B588)*Baseline!D$88 )</f>
        <v>2.7170400943932874E-2</v>
      </c>
      <c r="AX588" s="48">
        <f>AC588 * ( (1-Baseline!D$88-Baseline!D$87) + (1-B588)*Baseline!D$88 )</f>
        <v>3.9701993200297184E-4</v>
      </c>
      <c r="AY588" s="48">
        <f>AD588 * ( (1-Baseline!D$88-Baseline!D$87) + (1-B588)*Baseline!D$88 )</f>
        <v>4.1698085468958241E-4</v>
      </c>
      <c r="AZ588" s="48">
        <f t="shared" si="5"/>
        <v>2.8315308863515787E-2</v>
      </c>
      <c r="BA588" s="48">
        <f>AF588 * ( (1-Baseline!F$88-Baseline!F$87) + (1-Baseline!B$36)*Baseline!F$88 )</f>
        <v>8.0044616999674521E-4</v>
      </c>
      <c r="BB588" s="48">
        <f>AG588 * ( (1-Baseline!F$88-Baseline!F$87) + (1-Baseline!B$36)*Baseline!F$88 )</f>
        <v>1.8490543162284789E-4</v>
      </c>
      <c r="BC588" s="48">
        <f>AH588 * ( (1-Baseline!F$88-Baseline!F$87) + (1-Baseline!B$36)*Baseline!F$88 )</f>
        <v>3.3120446668414662E-2</v>
      </c>
      <c r="BD588" s="48">
        <f>AI588 * ( (1-Baseline!F$88-Baseline!F$87) + (1-Baseline!B$36)*Baseline!F$88 )</f>
        <v>4.173078234209278E-4</v>
      </c>
      <c r="BE588" s="48">
        <f t="shared" si="6"/>
        <v>3.4523106093455179E-2</v>
      </c>
      <c r="BF588" s="48">
        <f>AK588 * ( (1-Baseline!H$88-Baseline!H$87) + (1-Baseline!B$36)*Baseline!H$88 )</f>
        <v>1.3209064525495205E-5</v>
      </c>
      <c r="BG588" s="48">
        <f>AL588 * ( (1-Baseline!H$88-Baseline!H$87) + (1-Baseline!B$36)*Baseline!H$88 )</f>
        <v>2.138176859463323E-4</v>
      </c>
      <c r="BH588" s="48">
        <f>AM588 * ( (1-Baseline!H$88-Baseline!H$87) + (1-Baseline!B$36)*Baseline!H$88 )</f>
        <v>4.5380732541879135E-5</v>
      </c>
      <c r="BI588" s="48">
        <f>AN588 * ( (1-Baseline!H$88-Baseline!H$87) + (1-Baseline!B$36)*Baseline!H$88 )</f>
        <v>2.7460268849798436E-2</v>
      </c>
      <c r="BJ588" s="48">
        <f t="shared" si="7"/>
        <v>2.7732676332812144E-2</v>
      </c>
      <c r="BK588" s="48"/>
      <c r="BL588" s="48">
        <f t="shared" si="18"/>
        <v>0.97212156997792432</v>
      </c>
      <c r="BM588" s="48">
        <f t="shared" si="19"/>
        <v>3.992900610214593E-3</v>
      </c>
      <c r="BN588" s="48">
        <f t="shared" si="20"/>
        <v>2.0738490596866724E-2</v>
      </c>
      <c r="BO588" s="48">
        <f t="shared" si="21"/>
        <v>3.1470388149942505E-3</v>
      </c>
      <c r="BP588" s="48">
        <f t="shared" si="8"/>
        <v>0.99999999999999989</v>
      </c>
      <c r="BQ588" s="48">
        <f t="shared" si="22"/>
        <v>1.1686509742322757E-2</v>
      </c>
      <c r="BR588" s="48">
        <f t="shared" si="23"/>
        <v>0.95956576263739368</v>
      </c>
      <c r="BS588" s="48">
        <f t="shared" si="24"/>
        <v>1.4021388003100019E-2</v>
      </c>
      <c r="BT588" s="48">
        <f t="shared" si="25"/>
        <v>1.4726339617183601E-2</v>
      </c>
      <c r="BU588" s="48">
        <f t="shared" si="9"/>
        <v>1</v>
      </c>
      <c r="BV588" s="48">
        <f t="shared" si="26"/>
        <v>2.3185809753905433E-2</v>
      </c>
      <c r="BW588" s="48">
        <f t="shared" si="27"/>
        <v>5.355990597204748E-3</v>
      </c>
      <c r="BX588" s="48">
        <f t="shared" si="28"/>
        <v>0.95937041640333642</v>
      </c>
      <c r="BY588" s="48">
        <f t="shared" si="29"/>
        <v>1.2087783245553334E-2</v>
      </c>
      <c r="BZ588" s="48">
        <f t="shared" si="10"/>
        <v>1</v>
      </c>
      <c r="CA588" s="48">
        <f t="shared" si="30"/>
        <v>4.7629966783504379E-4</v>
      </c>
      <c r="CB588" s="48">
        <f t="shared" si="31"/>
        <v>7.7099549780326165E-3</v>
      </c>
      <c r="CC588" s="48">
        <f t="shared" si="32"/>
        <v>1.6363632560117017E-3</v>
      </c>
      <c r="CD588" s="48">
        <f t="shared" si="33"/>
        <v>0.99017738209812056</v>
      </c>
      <c r="CE588" s="48">
        <f t="shared" si="11"/>
        <v>0.99999999999999989</v>
      </c>
      <c r="CF588" s="48"/>
      <c r="CG588" s="48">
        <f t="shared" si="34"/>
        <v>0.97212156997792432</v>
      </c>
      <c r="CH588" s="48">
        <f t="shared" si="35"/>
        <v>3.992900610214593E-3</v>
      </c>
      <c r="CI588" s="48">
        <f t="shared" si="36"/>
        <v>2.0738490596866724E-2</v>
      </c>
      <c r="CJ588" s="48">
        <f t="shared" si="37"/>
        <v>3.1470388149942505E-3</v>
      </c>
      <c r="CK588" s="48">
        <f t="shared" si="12"/>
        <v>0.99999999999999989</v>
      </c>
      <c r="CL588" s="48">
        <f t="shared" si="38"/>
        <v>1.1686509742322757E-2</v>
      </c>
      <c r="CM588" s="48">
        <f t="shared" si="39"/>
        <v>0.95956576263739368</v>
      </c>
      <c r="CN588" s="48">
        <f t="shared" si="40"/>
        <v>1.4021388003100019E-2</v>
      </c>
      <c r="CO588" s="48">
        <f t="shared" si="41"/>
        <v>1.4726339617183601E-2</v>
      </c>
      <c r="CP588" s="48">
        <f t="shared" si="13"/>
        <v>1</v>
      </c>
      <c r="CQ588" s="48">
        <f t="shared" si="42"/>
        <v>2.3185809753905433E-2</v>
      </c>
      <c r="CR588" s="48">
        <f t="shared" si="43"/>
        <v>5.355990597204748E-3</v>
      </c>
      <c r="CS588" s="48">
        <f t="shared" si="44"/>
        <v>0.95937041640333642</v>
      </c>
      <c r="CT588" s="48">
        <f t="shared" si="45"/>
        <v>1.2087783245553334E-2</v>
      </c>
      <c r="CU588" s="48">
        <f t="shared" si="14"/>
        <v>1</v>
      </c>
      <c r="CV588" s="48">
        <f t="shared" si="46"/>
        <v>4.7629966783504379E-4</v>
      </c>
      <c r="CW588" s="48">
        <f t="shared" si="47"/>
        <v>7.7099549780326165E-3</v>
      </c>
      <c r="CX588" s="48">
        <f t="shared" si="48"/>
        <v>1.6363632560117017E-3</v>
      </c>
      <c r="CY588" s="48">
        <f t="shared" si="49"/>
        <v>0.99017738209812056</v>
      </c>
      <c r="CZ588" s="48">
        <f t="shared" si="15"/>
        <v>0.99999999999999989</v>
      </c>
      <c r="DA588" s="48"/>
      <c r="DB588" s="48">
        <f>(AQ588*Baseline!B$7 + AV588*Baseline!B$11 + BA588*Baseline!B$16 + BF588*Baseline!B$18)</f>
        <v>58096.152023081253</v>
      </c>
      <c r="DC588" s="48">
        <f>(AR588*Baseline!B$7 + AW588*Baseline!B$11 + BB588*Baseline!B$16 + BG588*Baseline!B$18)</f>
        <v>68900.957493356385</v>
      </c>
      <c r="DD588" s="48">
        <f>(AS588*Baseline!B$7 + AX588*Baseline!B$11 + BC588*Baseline!B$16 + BH588*Baseline!B$18)</f>
        <v>115043.36835658504</v>
      </c>
      <c r="DE588" s="48">
        <f>(AT588*Baseline!B$7 + AY588*Baseline!B$11 + BD588*Baseline!B$16 + BI588*Baseline!B$18)</f>
        <v>1259895.5540332077</v>
      </c>
      <c r="DF588" s="48">
        <f t="shared" si="16"/>
        <v>1501936.0319062304</v>
      </c>
      <c r="DG588" s="48"/>
      <c r="DH588" s="48">
        <f t="shared" si="50"/>
        <v>3.8680843117763583E-2</v>
      </c>
      <c r="DI588" s="48">
        <f t="shared" si="51"/>
        <v>4.5874761660727001E-2</v>
      </c>
      <c r="DJ588" s="48">
        <f t="shared" si="52"/>
        <v>7.659671644642152E-2</v>
      </c>
      <c r="DK588" s="48">
        <f t="shared" si="53"/>
        <v>0.83884767877508792</v>
      </c>
      <c r="DL588" s="48">
        <f t="shared" si="17"/>
        <v>1</v>
      </c>
      <c r="DM588" s="48"/>
      <c r="DN588" s="48">
        <f>DH588 / (Baseline!B$7/Baseline!B$17)</f>
        <v>4.1289255865541588</v>
      </c>
      <c r="DO588" s="48">
        <f>DI588 / (Baseline!B$11/Baseline!B$17)</f>
        <v>1.1074387033585384</v>
      </c>
      <c r="DP588" s="48">
        <f>DJ588 / (Baseline!B$16/Baseline!B$17)</f>
        <v>1.1836507495373254</v>
      </c>
      <c r="DQ588" s="48">
        <f>DK588 / (Baseline!B$18/Baseline!B$17)</f>
        <v>0.94839135613758052</v>
      </c>
      <c r="DR588" s="71"/>
      <c r="DS588" s="48">
        <f>(AU588*Baseline!B$34)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2.9741328902109461E-2</v>
      </c>
      <c r="DT588" s="48">
        <f>(AZ588*Baseline!B$34) + (Baseline!D$88*(1-Baseline!D$89)*Baseline!B$35) + (Baseline!D$88*Baseline!D$89*((1-Baseline!D$90)*Baseline!B$40 + Baseline!D$90*Baseline!B$41))</f>
        <v>1.0660864329527371E-2</v>
      </c>
      <c r="DU588" s="48">
        <f>(BE588*Baseline!B$34) + (Baseline!F$88*(1-Baseline!F$89)*Baseline!B$35) + (Baseline!F$88*Baseline!F$89*((1-Baseline!F$90)*Baseline!B$40 + Baseline!F$90*Baseline!B$41))</f>
        <v>1.290910591401828E-2</v>
      </c>
      <c r="DV588" s="48">
        <f>(BJ588*Baseline!B$34) + (Baseline!H$88*(1-Baseline!H$89)*Baseline!B$35) + (Baseline!H$88*Baseline!H$89*((1-Baseline!H$90)*Baseline!B$40 + Baseline!H$90*Baseline!B$41))</f>
        <v>9.3049014499218229E-3</v>
      </c>
      <c r="DW588" s="48">
        <f>( DS588*Baseline!B$7 + DT588*Baseline!B$11 + DU588*Baseline!B$16 + DV588*Baseline!B$18 ) / Baseline!B$17</f>
        <v>9.7857610868504526E-3</v>
      </c>
    </row>
    <row r="589" spans="1:127">
      <c r="A589" s="7" t="s">
        <v>903</v>
      </c>
      <c r="B589" s="1">
        <f>MIN( MAX( NORMINV( MCrands!B589, (B$5+B$4)/2, (B$5-B$4)/3.29 ), 0 ), 1 )</f>
        <v>0.58189149897583825</v>
      </c>
      <c r="C589" s="1">
        <f>MAX( NORMINV( MCrands!C589, (C$5+C$4)/2, (C$5-C$4)/3.29 ), 0 )</f>
        <v>2.0726474553502903</v>
      </c>
      <c r="D589" s="40"/>
      <c r="E589" s="40">
        <f>Baseline!B$33 * (C589 * Baseline!B$66*Baseline!B$66/Baseline!B$73 + Baseline!B$52*Baseline!B$52/Baseline!B$74 + Baseline!B$53*Baseline!B$53/Baseline!B$75 + Baseline!B$54*Baseline!B$54/Baseline!B$76)</f>
        <v>1.7352507509188736E-5</v>
      </c>
      <c r="F589" s="40">
        <f>Baseline!B$33 * (C589 * Baseline!B$66*Baseline!B$57/Baseline!B$73 + Baseline!B$52*Baseline!B$67/Baseline!B$74 + Baseline!B$53*Baseline!B$55/Baseline!B$75 + Baseline!B$54*Baseline!B$56/Baseline!B$76)</f>
        <v>3.8925391722847635E-8</v>
      </c>
      <c r="G589" s="1">
        <f>Baseline!B$33 * (C589 * Baseline!B$66*Baseline!B$58/Baseline!B$73 + Baseline!B$52*Baseline!B$59/Baseline!B$74 + Baseline!B$53*Baseline!B$68/Baseline!B$75 + Baseline!B$54*Baseline!B$60/Baseline!B$76)</f>
        <v>1.0734596386065157E-7</v>
      </c>
      <c r="H589" s="40">
        <f>Baseline!B$33 * (C589 * Baseline!B$66*Baseline!B$61/Baseline!B$73 + Baseline!B$52*Baseline!B$62/Baseline!B$74 + Baseline!B$53*Baseline!B$63/Baseline!B$75 + Baseline!B$54*Baseline!B$69/Baseline!B$76)</f>
        <v>1.6240313842190339E-9</v>
      </c>
      <c r="I589" s="40">
        <f>Baseline!B$33 * (C589 * Baseline!B$57*Baseline!B$66/Baseline!B$73 + Baseline!B$67*Baseline!B$52/Baseline!B$74 + Baseline!B$55*Baseline!B$53/Baseline!B$75 + Baseline!B$56*Baseline!B$54/Baseline!B$76)</f>
        <v>3.8925391722847635E-8</v>
      </c>
      <c r="J589" s="1">
        <f>Baseline!B$33 * (C589 * Baseline!B$57*Baseline!B$57/Baseline!B$73 + Baseline!B$67*Baseline!B$67/Baseline!B$74 + Baseline!B$55*Baseline!B$55/Baseline!B$75 + Baseline!B$56*Baseline!B$56/Baseline!B$76)</f>
        <v>1.7949605552733459E-6</v>
      </c>
      <c r="K589" s="40">
        <f>Baseline!B$33 * (C589 * Baseline!B$57*Baseline!B$58/Baseline!B$73 + Baseline!B$67*Baseline!B$59/Baseline!B$74 + Baseline!B$55*Baseline!B$68/Baseline!B$75 + Baseline!B$56*Baseline!B$60/Baseline!B$76)</f>
        <v>1.3929121090875069E-8</v>
      </c>
      <c r="L589" s="1">
        <f>Baseline!B$33 * (C589 * Baseline!B$57*Baseline!B$61/Baseline!B$73 + Baseline!B$67*Baseline!B$62/Baseline!B$74 + Baseline!B$55*Baseline!B$63/Baseline!B$75 + Baseline!B$56*Baseline!B$69/Baseline!B$76)</f>
        <v>1.4629411228341137E-8</v>
      </c>
      <c r="M589" s="40">
        <f>Baseline!B$33 * (C589 * Baseline!B$58*Baseline!B$66/Baseline!B$73 + Baseline!B$59*Baseline!B$52/Baseline!B$74 + Baseline!B$68*Baseline!B$53/Baseline!B$75 + Baseline!B$60*Baseline!B$54/Baseline!B$76)</f>
        <v>1.0734596386065157E-7</v>
      </c>
      <c r="N589" s="1">
        <f>Baseline!B$33 * (C589 * Baseline!B$58*Baseline!B$57/Baseline!B$73 + Baseline!B$59*Baseline!B$67/Baseline!B$74 + Baseline!B$68*Baseline!B$55/Baseline!B$75 + Baseline!B$60*Baseline!B$56/Baseline!B$76)</f>
        <v>1.3929121090875069E-8</v>
      </c>
      <c r="O589" s="1">
        <f>Baseline!B$33 * (C589 * Baseline!B$58*Baseline!B$58/Baseline!B$73 + Baseline!B$59*Baseline!B$59/Baseline!B$74 + Baseline!B$68*Baseline!B$68/Baseline!B$75 + Baseline!B$60*Baseline!B$60/Baseline!B$76)</f>
        <v>1.3250165744428953E-6</v>
      </c>
      <c r="P589" s="40">
        <f>Baseline!B$33 * (C589 * Baseline!B$58*Baseline!B$61/Baseline!B$73 + Baseline!B$59*Baseline!B$62/Baseline!B$74 + Baseline!B$68*Baseline!B$63/Baseline!B$75 + Baseline!B$60*Baseline!B$69/Baseline!B$76)</f>
        <v>1.6489519312071809E-9</v>
      </c>
      <c r="Q589" s="40">
        <f>Baseline!B$33 * (C589 * Baseline!B$61*Baseline!B$66/Baseline!B$73 + Baseline!B$62*Baseline!B$52/Baseline!B$74 + Baseline!B$63*Baseline!B$53/Baseline!B$75 + Baseline!B$69*Baseline!B$54/Baseline!B$76)</f>
        <v>1.6240313842190339E-9</v>
      </c>
      <c r="R589" s="40">
        <f>Baseline!B$33 * (C589 * Baseline!B$61*Baseline!B$57/Baseline!B$73 + Baseline!B$62*Baseline!B$67/Baseline!B$74 + Baseline!B$63*Baseline!B$55/Baseline!B$75 + Baseline!B$69*Baseline!B$56/Baseline!B$76)</f>
        <v>1.4629411228341137E-8</v>
      </c>
      <c r="S589" s="40">
        <f>Baseline!B$33 * (C589 * Baseline!B$61*Baseline!B$58/Baseline!B$73 + Baseline!B$62*Baseline!B$59/Baseline!B$74 + Baseline!B$63*Baseline!B$68/Baseline!B$75 + Baseline!B$69*Baseline!B$60/Baseline!B$76)</f>
        <v>1.6489519312071809E-9</v>
      </c>
      <c r="T589" s="40">
        <f>Baseline!B$33 * (C589 * Baseline!B$61*Baseline!B$61/Baseline!B$73 + Baseline!B$62*Baseline!B$62/Baseline!B$74 + Baseline!B$63*Baseline!B$63/Baseline!B$75 + Baseline!B$69*Baseline!B$69/Baseline!B$76)</f>
        <v>9.8551801156882904E-8</v>
      </c>
      <c r="U589" s="40"/>
      <c r="V589" s="40">
        <f>E589 * ( Baseline!B$87 * Baseline!B$7 )</f>
        <v>0.1801016754378699</v>
      </c>
      <c r="W589" s="40">
        <f>F589 * ( Baseline!D$87 * Baseline!B$11 )</f>
        <v>7.1804096304611158E-4</v>
      </c>
      <c r="X589" s="40">
        <f>G589 * ( Baseline!F$87 * Baseline!B$16 )</f>
        <v>3.728637356540367E-3</v>
      </c>
      <c r="Y589" s="40">
        <f>H589 * ( Baseline!H$87 * Baseline!B$18 )</f>
        <v>5.7112874721023299E-4</v>
      </c>
      <c r="Z589" s="48">
        <f t="shared" si="0"/>
        <v>0.18511948250466662</v>
      </c>
      <c r="AA589" s="40">
        <f>I589 * ( Baseline!B$87 * Baseline!B$7 )</f>
        <v>4.0400664069143561E-4</v>
      </c>
      <c r="AB589" s="1">
        <f>J589 * ( Baseline!D$87 * Baseline!B$11 )</f>
        <v>3.3110911636163455E-2</v>
      </c>
      <c r="AC589" s="1">
        <f>K589 * ( Baseline!F$87 * Baseline!B$16 )</f>
        <v>4.838248162793649E-4</v>
      </c>
      <c r="AD589" s="1">
        <f>L589 * ( Baseline!F$87 * Baseline!B$16 )</f>
        <v>5.0814923308149394E-4</v>
      </c>
      <c r="AE589" s="48">
        <f t="shared" si="1"/>
        <v>3.4506892326215746E-2</v>
      </c>
      <c r="AF589" s="48">
        <f>M589 * ( Baseline!B$87 * Baseline!B$7 )</f>
        <v>1.1141437589097026E-3</v>
      </c>
      <c r="AG589" s="48">
        <f>N589 * ( Baseline!D$87 * Baseline!B$11 )</f>
        <v>2.5694486503027934E-4</v>
      </c>
      <c r="AH589" s="48">
        <f>O589 * ( Baseline!F$87 * Baseline!B$16 )</f>
        <v>4.602414585346052E-2</v>
      </c>
      <c r="AI589" s="48">
        <f>P589 * ( Baseline!H$87 * Baseline!B$18 )</f>
        <v>5.7989264236610056E-4</v>
      </c>
      <c r="AJ589" s="48">
        <f t="shared" si="2"/>
        <v>4.7975127119766606E-2</v>
      </c>
      <c r="AK589" s="48">
        <f>Q589 * ( Baseline!B$87 * Baseline!B$7 )</f>
        <v>1.6855821736809352E-5</v>
      </c>
      <c r="AL589" s="48">
        <f>R589 * ( Baseline!D$87 * Baseline!B$11 )</f>
        <v>2.6986283405928941E-4</v>
      </c>
      <c r="AM589" s="48">
        <f>S589 * ( Baseline!F$87 * Baseline!B$16 )</f>
        <v>5.7275965939621092E-5</v>
      </c>
      <c r="AN589" s="48">
        <f>T589 * ( Baseline!H$87 * Baseline!B$18 )</f>
        <v>3.4658053580109406E-2</v>
      </c>
      <c r="AO589" s="48">
        <f t="shared" si="3"/>
        <v>3.5002048201845125E-2</v>
      </c>
      <c r="AP589" s="48"/>
      <c r="AQ589" s="48">
        <f>V589 * ( (1-Baseline!B$88-Baseline!B$87) + (1-B589)*Baseline!B$88 )</f>
        <v>8.2975825422643673E-2</v>
      </c>
      <c r="AR589" s="48">
        <f>W589 * ( (1-Baseline!B$88-Baseline!B$87) + (1-B589)*Baseline!B$88 )</f>
        <v>3.308133666783936E-4</v>
      </c>
      <c r="AS589" s="48">
        <f>X589 * ( (1-Baseline!B$88-Baseline!B$87) + (1-B589)*Baseline!B$88 )</f>
        <v>1.7178449984346256E-3</v>
      </c>
      <c r="AT589" s="48">
        <f>Y589 * ( (1-Baseline!B$88-Baseline!B$87) + (1-B589)*Baseline!B$88 )</f>
        <v>2.6312847510803793E-4</v>
      </c>
      <c r="AU589" s="48">
        <f t="shared" si="4"/>
        <v>8.5287612262864729E-2</v>
      </c>
      <c r="AV589" s="48">
        <f>AA589 * ( (1-Baseline!D$88-Baseline!D$87) + (1-B589)*Baseline!D$88 )</f>
        <v>2.9521209984370084E-4</v>
      </c>
      <c r="AW589" s="48">
        <f>AB589 * ( (1-Baseline!D$88-Baseline!D$87) + (1-B589)*Baseline!D$88 )</f>
        <v>2.4194507632652022E-2</v>
      </c>
      <c r="AX589" s="48">
        <f>AC589 * ( (1-Baseline!D$88-Baseline!D$87) + (1-B589)*Baseline!D$88 )</f>
        <v>3.535361194209002E-4</v>
      </c>
      <c r="AY589" s="48">
        <f>AD589 * ( (1-Baseline!D$88-Baseline!D$87) + (1-B589)*Baseline!D$88 )</f>
        <v>3.7131023855255664E-4</v>
      </c>
      <c r="AZ589" s="48">
        <f t="shared" si="5"/>
        <v>2.5214566090469182E-2</v>
      </c>
      <c r="BA589" s="48">
        <f>AF589 * ( (1-Baseline!F$88-Baseline!F$87) + (1-Baseline!B$36)*Baseline!F$88 )</f>
        <v>8.0177350151170714E-4</v>
      </c>
      <c r="BB589" s="48">
        <f>AG589 * ( (1-Baseline!F$88-Baseline!F$87) + (1-Baseline!B$36)*Baseline!F$88 )</f>
        <v>1.8490574711146999E-4</v>
      </c>
      <c r="BC589" s="48">
        <f>AH589 * ( (1-Baseline!F$88-Baseline!F$87) + (1-Baseline!B$36)*Baseline!F$88 )</f>
        <v>3.3120448128817502E-2</v>
      </c>
      <c r="BD589" s="48">
        <f>AI589 * ( (1-Baseline!F$88-Baseline!F$87) + (1-Baseline!B$36)*Baseline!F$88 )</f>
        <v>4.1730930201120173E-4</v>
      </c>
      <c r="BE589" s="48">
        <f t="shared" si="6"/>
        <v>3.4524436679451875E-2</v>
      </c>
      <c r="BF589" s="48">
        <f>AK589 * ( (1-Baseline!H$88-Baseline!H$87) + (1-Baseline!B$36)*Baseline!H$88 )</f>
        <v>1.3355204678508785E-5</v>
      </c>
      <c r="BG589" s="48">
        <f>AL589 * ( (1-Baseline!H$88-Baseline!H$87) + (1-Baseline!B$36)*Baseline!H$88 )</f>
        <v>2.1381772068185617E-4</v>
      </c>
      <c r="BH589" s="48">
        <f>AM589 * ( (1-Baseline!H$88-Baseline!H$87) + (1-Baseline!B$36)*Baseline!H$88 )</f>
        <v>4.5380893333280575E-5</v>
      </c>
      <c r="BI589" s="48">
        <f>AN589 * ( (1-Baseline!H$88-Baseline!H$87) + (1-Baseline!B$36)*Baseline!H$88 )</f>
        <v>2.746026901259228E-2</v>
      </c>
      <c r="BJ589" s="48">
        <f t="shared" si="7"/>
        <v>2.7732822831285926E-2</v>
      </c>
      <c r="BK589" s="48"/>
      <c r="BL589" s="48">
        <f t="shared" si="18"/>
        <v>0.97289422486004284</v>
      </c>
      <c r="BM589" s="48">
        <f t="shared" si="19"/>
        <v>3.8787973763269932E-3</v>
      </c>
      <c r="BN589" s="48">
        <f t="shared" si="20"/>
        <v>2.0141787920384735E-2</v>
      </c>
      <c r="BO589" s="48">
        <f t="shared" si="21"/>
        <v>3.0851898432453515E-3</v>
      </c>
      <c r="BP589" s="48">
        <f t="shared" si="8"/>
        <v>1</v>
      </c>
      <c r="BQ589" s="48">
        <f t="shared" si="22"/>
        <v>1.1707998415855654E-2</v>
      </c>
      <c r="BR589" s="48">
        <f t="shared" si="23"/>
        <v>0.95954487361958907</v>
      </c>
      <c r="BS589" s="48">
        <f t="shared" si="24"/>
        <v>1.402110661561346E-2</v>
      </c>
      <c r="BT589" s="48">
        <f t="shared" si="25"/>
        <v>1.4726021348941942E-2</v>
      </c>
      <c r="BU589" s="48">
        <f t="shared" si="9"/>
        <v>1.0000000000000002</v>
      </c>
      <c r="BV589" s="48">
        <f t="shared" si="26"/>
        <v>2.3223362308729675E-2</v>
      </c>
      <c r="BW589" s="48">
        <f t="shared" si="27"/>
        <v>5.3557933132482201E-3</v>
      </c>
      <c r="BX589" s="48">
        <f t="shared" si="28"/>
        <v>0.95933348417325515</v>
      </c>
      <c r="BY589" s="48">
        <f t="shared" si="29"/>
        <v>1.2087360204766908E-2</v>
      </c>
      <c r="BZ589" s="48">
        <f t="shared" si="10"/>
        <v>0.99999999999999989</v>
      </c>
      <c r="CA589" s="48">
        <f t="shared" si="30"/>
        <v>4.8156672545582064E-4</v>
      </c>
      <c r="CB589" s="48">
        <f t="shared" si="31"/>
        <v>7.7099155027465982E-3</v>
      </c>
      <c r="CC589" s="48">
        <f t="shared" si="32"/>
        <v>1.6363604098060126E-3</v>
      </c>
      <c r="CD589" s="48">
        <f t="shared" si="33"/>
        <v>0.9901721573619916</v>
      </c>
      <c r="CE589" s="48">
        <f t="shared" si="11"/>
        <v>1</v>
      </c>
      <c r="CF589" s="48"/>
      <c r="CG589" s="48">
        <f t="shared" si="34"/>
        <v>0.97289422486004284</v>
      </c>
      <c r="CH589" s="48">
        <f t="shared" si="35"/>
        <v>3.8787973763269932E-3</v>
      </c>
      <c r="CI589" s="48">
        <f t="shared" si="36"/>
        <v>2.0141787920384735E-2</v>
      </c>
      <c r="CJ589" s="48">
        <f t="shared" si="37"/>
        <v>3.0851898432453515E-3</v>
      </c>
      <c r="CK589" s="48">
        <f t="shared" si="12"/>
        <v>1</v>
      </c>
      <c r="CL589" s="48">
        <f t="shared" si="38"/>
        <v>1.1707998415855654E-2</v>
      </c>
      <c r="CM589" s="48">
        <f t="shared" si="39"/>
        <v>0.95954487361958907</v>
      </c>
      <c r="CN589" s="48">
        <f t="shared" si="40"/>
        <v>1.402110661561346E-2</v>
      </c>
      <c r="CO589" s="48">
        <f t="shared" si="41"/>
        <v>1.4726021348941942E-2</v>
      </c>
      <c r="CP589" s="48">
        <f t="shared" si="13"/>
        <v>1.0000000000000002</v>
      </c>
      <c r="CQ589" s="48">
        <f t="shared" si="42"/>
        <v>2.3223362308729675E-2</v>
      </c>
      <c r="CR589" s="48">
        <f t="shared" si="43"/>
        <v>5.3557933132482201E-3</v>
      </c>
      <c r="CS589" s="48">
        <f t="shared" si="44"/>
        <v>0.95933348417325515</v>
      </c>
      <c r="CT589" s="48">
        <f t="shared" si="45"/>
        <v>1.2087360204766908E-2</v>
      </c>
      <c r="CU589" s="48">
        <f t="shared" si="14"/>
        <v>0.99999999999999989</v>
      </c>
      <c r="CV589" s="48">
        <f t="shared" si="46"/>
        <v>4.8156672545582064E-4</v>
      </c>
      <c r="CW589" s="48">
        <f t="shared" si="47"/>
        <v>7.7099155027465982E-3</v>
      </c>
      <c r="CX589" s="48">
        <f t="shared" si="48"/>
        <v>1.6363604098060126E-3</v>
      </c>
      <c r="CY589" s="48">
        <f t="shared" si="49"/>
        <v>0.9901721573619916</v>
      </c>
      <c r="CZ589" s="48">
        <f t="shared" si="15"/>
        <v>1</v>
      </c>
      <c r="DA589" s="48"/>
      <c r="DB589" s="48">
        <f>(AQ589*Baseline!B$7 + AV589*Baseline!B$11 + BA589*Baseline!B$16 + BF589*Baseline!B$18)</f>
        <v>44174.012906655829</v>
      </c>
      <c r="DC589" s="48">
        <f>(AR589*Baseline!B$7 + AW589*Baseline!B$11 + BB589*Baseline!B$16 + BG589*Baseline!B$18)</f>
        <v>62457.229894671094</v>
      </c>
      <c r="DD589" s="48">
        <f>(AS589*Baseline!B$7 + AX589*Baseline!B$11 + BC589*Baseline!B$16 + BH589*Baseline!B$18)</f>
        <v>114629.15437651235</v>
      </c>
      <c r="DE589" s="48">
        <f>(AT589*Baseline!B$7 + AY589*Baseline!B$11 + BD589*Baseline!B$16 + BI589*Baseline!B$18)</f>
        <v>1259750.103284376</v>
      </c>
      <c r="DF589" s="48">
        <f t="shared" si="16"/>
        <v>1481010.5004622152</v>
      </c>
      <c r="DG589" s="48"/>
      <c r="DH589" s="48">
        <f t="shared" si="50"/>
        <v>2.9826941060086588E-2</v>
      </c>
      <c r="DI589" s="48">
        <f t="shared" si="51"/>
        <v>4.2172037183516621E-2</v>
      </c>
      <c r="DJ589" s="48">
        <f t="shared" si="52"/>
        <v>7.73992853803111E-2</v>
      </c>
      <c r="DK589" s="48">
        <f t="shared" si="53"/>
        <v>0.85060173637608572</v>
      </c>
      <c r="DL589" s="48">
        <f t="shared" si="17"/>
        <v>1</v>
      </c>
      <c r="DM589" s="48"/>
      <c r="DN589" s="48">
        <f>DH589 / (Baseline!B$7/Baseline!B$17)</f>
        <v>3.1838297768405699</v>
      </c>
      <c r="DO589" s="48">
        <f>DI589 / (Baseline!B$11/Baseline!B$17)</f>
        <v>1.0180531622572704</v>
      </c>
      <c r="DP589" s="48">
        <f>DJ589 / (Baseline!B$16/Baseline!B$17)</f>
        <v>1.1960528649833349</v>
      </c>
      <c r="DQ589" s="48">
        <f>DK589 / (Baseline!B$18/Baseline!B$17)</f>
        <v>0.96168035592906509</v>
      </c>
      <c r="DR589" s="71"/>
      <c r="DS589" s="48">
        <f>(AU589*Baseline!B$34)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2.5322673089429707E-2</v>
      </c>
      <c r="DT589" s="48">
        <f>(AZ589*Baseline!B$34) + (Baseline!D$88*(1-Baseline!D$89)*Baseline!B$35) + (Baseline!D$88*Baseline!D$89*((1-Baseline!D$90)*Baseline!B$40 + Baseline!D$90*Baseline!B$41))</f>
        <v>1.0195752913570381E-2</v>
      </c>
      <c r="DU589" s="48">
        <f>(BE589*Baseline!B$34) + (Baseline!F$88*(1-Baseline!F$89)*Baseline!B$35) + (Baseline!F$88*Baseline!F$89*((1-Baseline!F$90)*Baseline!B$40 + Baseline!F$90*Baseline!B$41))</f>
        <v>1.2909305501917785E-2</v>
      </c>
      <c r="DV589" s="48">
        <f>(BJ589*Baseline!B$34) + (Baseline!H$88*(1-Baseline!H$89)*Baseline!B$35) + (Baseline!H$88*Baseline!H$89*((1-Baseline!H$90)*Baseline!B$40 + Baseline!H$90*Baseline!B$41))</f>
        <v>9.3049234246928899E-3</v>
      </c>
      <c r="DW589" s="48">
        <f>( DS589*Baseline!B$7 + DT589*Baseline!B$11 + DU589*Baseline!B$16 + DV589*Baseline!B$18 ) / Baseline!B$17</f>
        <v>9.725131460348398E-3</v>
      </c>
    </row>
    <row r="590" spans="1:127">
      <c r="A590" s="7" t="s">
        <v>904</v>
      </c>
      <c r="B590" s="1">
        <f>MIN( MAX( NORMINV( MCrands!B590, (B$5+B$4)/2, (B$5-B$4)/3.29 ), 0 ), 1 )</f>
        <v>0.47170669138673454</v>
      </c>
      <c r="C590" s="1">
        <f>MAX( NORMINV( MCrands!C590, (C$5+C$4)/2, (C$5-C$4)/3.29 ), 0 )</f>
        <v>2.3290754667174878</v>
      </c>
      <c r="D590" s="40"/>
      <c r="E590" s="40">
        <f>Baseline!B$33 * (C590 * Baseline!B$66*Baseline!B$66/Baseline!B$73 + Baseline!B$52*Baseline!B$52/Baseline!B$74 + Baseline!B$53*Baseline!B$53/Baseline!B$75 + Baseline!B$54*Baseline!B$54/Baseline!B$76)</f>
        <v>1.9498308065956763E-5</v>
      </c>
      <c r="F590" s="40">
        <f>Baseline!B$33 * (C590 * Baseline!B$66*Baseline!B$57/Baseline!B$73 + Baseline!B$52*Baseline!B$67/Baseline!B$74 + Baseline!B$53*Baseline!B$55/Baseline!B$75 + Baseline!B$54*Baseline!B$56/Baseline!B$76)</f>
        <v>3.9212359366681542E-8</v>
      </c>
      <c r="G590" s="1">
        <f>Baseline!B$33 * (C590 * Baseline!B$66*Baseline!B$58/Baseline!B$73 + Baseline!B$52*Baseline!B$59/Baseline!B$74 + Baseline!B$53*Baseline!B$68/Baseline!B$75 + Baseline!B$54*Baseline!B$60/Baseline!B$76)</f>
        <v>1.0805142598507659E-7</v>
      </c>
      <c r="H590" s="40">
        <f>Baseline!B$33 * (C590 * Baseline!B$66*Baseline!B$61/Baseline!B$73 + Baseline!B$52*Baseline!B$62/Baseline!B$74 + Baseline!B$53*Baseline!B$63/Baseline!B$75 + Baseline!B$54*Baseline!B$69/Baseline!B$76)</f>
        <v>1.6945775966615359E-9</v>
      </c>
      <c r="I590" s="40">
        <f>Baseline!B$33 * (C590 * Baseline!B$57*Baseline!B$66/Baseline!B$73 + Baseline!B$67*Baseline!B$52/Baseline!B$74 + Baseline!B$55*Baseline!B$53/Baseline!B$75 + Baseline!B$56*Baseline!B$54/Baseline!B$76)</f>
        <v>3.9212359366681542E-8</v>
      </c>
      <c r="J590" s="1">
        <f>Baseline!B$33 * (C590 * Baseline!B$57*Baseline!B$57/Baseline!B$73 + Baseline!B$67*Baseline!B$67/Baseline!B$74 + Baseline!B$55*Baseline!B$55/Baseline!B$75 + Baseline!B$56*Baseline!B$56/Baseline!B$76)</f>
        <v>1.794960593650831E-6</v>
      </c>
      <c r="K590" s="40">
        <f>Baseline!B$33 * (C590 * Baseline!B$57*Baseline!B$58/Baseline!B$73 + Baseline!B$67*Baseline!B$59/Baseline!B$74 + Baseline!B$55*Baseline!B$68/Baseline!B$75 + Baseline!B$56*Baseline!B$60/Baseline!B$76)</f>
        <v>1.3929215435525612E-8</v>
      </c>
      <c r="L590" s="1">
        <f>Baseline!B$33 * (C590 * Baseline!B$57*Baseline!B$61/Baseline!B$73 + Baseline!B$67*Baseline!B$62/Baseline!B$74 + Baseline!B$55*Baseline!B$63/Baseline!B$75 + Baseline!B$56*Baseline!B$69/Baseline!B$76)</f>
        <v>1.4629420662806191E-8</v>
      </c>
      <c r="M590" s="40">
        <f>Baseline!B$33 * (C590 * Baseline!B$58*Baseline!B$66/Baseline!B$73 + Baseline!B$59*Baseline!B$52/Baseline!B$74 + Baseline!B$68*Baseline!B$53/Baseline!B$75 + Baseline!B$60*Baseline!B$54/Baseline!B$76)</f>
        <v>1.0805142598507659E-7</v>
      </c>
      <c r="N590" s="1">
        <f>Baseline!B$33 * (C590 * Baseline!B$58*Baseline!B$57/Baseline!B$73 + Baseline!B$59*Baseline!B$67/Baseline!B$74 + Baseline!B$68*Baseline!B$55/Baseline!B$75 + Baseline!B$60*Baseline!B$56/Baseline!B$76)</f>
        <v>1.3929215435525612E-8</v>
      </c>
      <c r="O590" s="1">
        <f>Baseline!B$33 * (C590 * Baseline!B$58*Baseline!B$58/Baseline!B$73 + Baseline!B$59*Baseline!B$59/Baseline!B$74 + Baseline!B$68*Baseline!B$68/Baseline!B$75 + Baseline!B$60*Baseline!B$60/Baseline!B$76)</f>
        <v>1.3250168063734947E-6</v>
      </c>
      <c r="P590" s="40">
        <f>Baseline!B$33 * (C590 * Baseline!B$58*Baseline!B$61/Baseline!B$73 + Baseline!B$59*Baseline!B$62/Baseline!B$74 + Baseline!B$68*Baseline!B$63/Baseline!B$75 + Baseline!B$60*Baseline!B$69/Baseline!B$76)</f>
        <v>1.6489751242671057E-9</v>
      </c>
      <c r="Q590" s="40">
        <f>Baseline!B$33 * (C590 * Baseline!B$61*Baseline!B$66/Baseline!B$73 + Baseline!B$62*Baseline!B$52/Baseline!B$74 + Baseline!B$63*Baseline!B$53/Baseline!B$75 + Baseline!B$69*Baseline!B$54/Baseline!B$76)</f>
        <v>1.6945775966615355E-9</v>
      </c>
      <c r="R590" s="40">
        <f>Baseline!B$33 * (C590 * Baseline!B$61*Baseline!B$57/Baseline!B$73 + Baseline!B$62*Baseline!B$67/Baseline!B$74 + Baseline!B$63*Baseline!B$55/Baseline!B$75 + Baseline!B$69*Baseline!B$56/Baseline!B$76)</f>
        <v>1.4629420662806191E-8</v>
      </c>
      <c r="S590" s="40">
        <f>Baseline!B$33 * (C590 * Baseline!B$61*Baseline!B$58/Baseline!B$73 + Baseline!B$62*Baseline!B$59/Baseline!B$74 + Baseline!B$63*Baseline!B$68/Baseline!B$75 + Baseline!B$69*Baseline!B$60/Baseline!B$76)</f>
        <v>1.6489751242671057E-9</v>
      </c>
      <c r="T590" s="40">
        <f>Baseline!B$33 * (C590 * Baseline!B$61*Baseline!B$61/Baseline!B$73 + Baseline!B$62*Baseline!B$62/Baseline!B$74 + Baseline!B$63*Baseline!B$63/Baseline!B$75 + Baseline!B$69*Baseline!B$69/Baseline!B$76)</f>
        <v>9.8551803476188895E-8</v>
      </c>
      <c r="U590" s="40"/>
      <c r="V590" s="40">
        <f>E590 * ( Baseline!B$87 * Baseline!B$7 )</f>
        <v>0.20237293941656523</v>
      </c>
      <c r="W590" s="40">
        <f>F590 * ( Baseline!D$87 * Baseline!B$11 )</f>
        <v>7.2333453914699448E-4</v>
      </c>
      <c r="X590" s="40">
        <f>G590 * ( Baseline!F$87 * Baseline!B$16 )</f>
        <v>3.7531414211195448E-3</v>
      </c>
      <c r="Y590" s="40">
        <f>H590 * ( Baseline!H$87 * Baseline!B$18 )</f>
        <v>5.9593797831514065E-4</v>
      </c>
      <c r="Z590" s="48">
        <f t="shared" si="0"/>
        <v>0.20744535335514691</v>
      </c>
      <c r="AA590" s="40">
        <f>I590 * ( Baseline!B$87 * Baseline!B$7 )</f>
        <v>4.0698507786678773E-4</v>
      </c>
      <c r="AB590" s="1">
        <f>J590 * ( Baseline!D$87 * Baseline!B$11 )</f>
        <v>3.311091234409741E-2</v>
      </c>
      <c r="AC590" s="1">
        <f>K590 * ( Baseline!F$87 * Baseline!B$16 )</f>
        <v>4.838280933190947E-4</v>
      </c>
      <c r="AD590" s="1">
        <f>L590 * ( Baseline!F$87 * Baseline!B$16 )</f>
        <v>5.0814956078546695E-4</v>
      </c>
      <c r="AE590" s="48">
        <f t="shared" si="1"/>
        <v>3.4509875076068758E-2</v>
      </c>
      <c r="AF590" s="48">
        <f>M590 * ( Baseline!B$87 * Baseline!B$7 )</f>
        <v>1.12146575029911E-3</v>
      </c>
      <c r="AG590" s="48">
        <f>N590 * ( Baseline!D$87 * Baseline!B$11 )</f>
        <v>2.5694660536790308E-4</v>
      </c>
      <c r="AH590" s="48">
        <f>O590 * ( Baseline!F$87 * Baseline!B$16 )</f>
        <v>4.602415390951653E-2</v>
      </c>
      <c r="AI590" s="48">
        <f>P590 * ( Baseline!H$87 * Baseline!B$18 )</f>
        <v>5.7990079874989191E-4</v>
      </c>
      <c r="AJ590" s="48">
        <f t="shared" si="2"/>
        <v>4.7982467063933436E-2</v>
      </c>
      <c r="AK590" s="48">
        <f>Q590 * ( Baseline!B$87 * Baseline!B$7 )</f>
        <v>1.7588020875750078E-5</v>
      </c>
      <c r="AL590" s="48">
        <f>R590 * ( Baseline!D$87 * Baseline!B$11 )</f>
        <v>2.6986300809305174E-4</v>
      </c>
      <c r="AM590" s="48">
        <f>S590 * ( Baseline!F$87 * Baseline!B$16 )</f>
        <v>5.7276771545221326E-5</v>
      </c>
      <c r="AN590" s="48">
        <f>T590 * ( Baseline!H$87 * Baseline!B$18 )</f>
        <v>3.4658054395747789E-2</v>
      </c>
      <c r="AO590" s="48">
        <f t="shared" si="3"/>
        <v>3.5002782196261815E-2</v>
      </c>
      <c r="AP590" s="48"/>
      <c r="AQ590" s="48">
        <f>V590 * ( (1-Baseline!B$88-Baseline!B$87) + (1-B590)*Baseline!B$88 )</f>
        <v>0.11308216249927823</v>
      </c>
      <c r="AR590" s="48">
        <f>W590 * ( (1-Baseline!B$88-Baseline!B$87) + (1-B590)*Baseline!B$88 )</f>
        <v>4.0418562942741708E-4</v>
      </c>
      <c r="AS590" s="48">
        <f>X590 * ( (1-Baseline!B$88-Baseline!B$87) + (1-B590)*Baseline!B$88 )</f>
        <v>2.0971842840716878E-3</v>
      </c>
      <c r="AT590" s="48">
        <f>Y590 * ( (1-Baseline!B$88-Baseline!B$87) + (1-B590)*Baseline!B$88 )</f>
        <v>3.329988460789629E-4</v>
      </c>
      <c r="AU590" s="48">
        <f t="shared" si="4"/>
        <v>0.11591653125885629</v>
      </c>
      <c r="AV590" s="48">
        <f>AA590 * ( (1-Baseline!D$88-Baseline!D$87) + (1-B590)*Baseline!D$88 )</f>
        <v>3.1747839715411564E-4</v>
      </c>
      <c r="AW590" s="48">
        <f>AB590 * ( (1-Baseline!D$88-Baseline!D$87) + (1-B590)*Baseline!D$88 )</f>
        <v>2.582895528851601E-2</v>
      </c>
      <c r="AX590" s="48">
        <f>AC590 * ( (1-Baseline!D$88-Baseline!D$87) + (1-B590)*Baseline!D$88 )</f>
        <v>3.7742162039502411E-4</v>
      </c>
      <c r="AY590" s="48">
        <f>AD590 * ( (1-Baseline!D$88-Baseline!D$87) + (1-B590)*Baseline!D$88 )</f>
        <v>3.9639415999802942E-4</v>
      </c>
      <c r="AZ590" s="48">
        <f t="shared" si="5"/>
        <v>2.6920249466063178E-2</v>
      </c>
      <c r="BA590" s="48">
        <f>AF590 * ( (1-Baseline!F$88-Baseline!F$87) + (1-Baseline!B$36)*Baseline!F$88 )</f>
        <v>8.0704264081924923E-4</v>
      </c>
      <c r="BB590" s="48">
        <f>AG590 * ( (1-Baseline!F$88-Baseline!F$87) + (1-Baseline!B$36)*Baseline!F$88 )</f>
        <v>1.8490699951411485E-4</v>
      </c>
      <c r="BC590" s="48">
        <f>AH590 * ( (1-Baseline!F$88-Baseline!F$87) + (1-Baseline!B$36)*Baseline!F$88 )</f>
        <v>3.3120453926213204E-2</v>
      </c>
      <c r="BD590" s="48">
        <f>AI590 * ( (1-Baseline!F$88-Baseline!F$87) + (1-Baseline!B$36)*Baseline!F$88 )</f>
        <v>4.1731517160598227E-4</v>
      </c>
      <c r="BE590" s="48">
        <f t="shared" si="6"/>
        <v>3.4529718738152547E-2</v>
      </c>
      <c r="BF590" s="48">
        <f>AK590 * ( (1-Baseline!H$88-Baseline!H$87) + (1-Baseline!B$36)*Baseline!H$88 )</f>
        <v>1.3935340700274301E-5</v>
      </c>
      <c r="BG590" s="48">
        <f>AL590 * ( (1-Baseline!H$88-Baseline!H$87) + (1-Baseline!B$36)*Baseline!H$88 )</f>
        <v>2.1381785857228674E-4</v>
      </c>
      <c r="BH590" s="48">
        <f>AM590 * ( (1-Baseline!H$88-Baseline!H$87) + (1-Baseline!B$36)*Baseline!H$88 )</f>
        <v>4.5381531630709756E-5</v>
      </c>
      <c r="BI590" s="48">
        <f>AN590 * ( (1-Baseline!H$88-Baseline!H$87) + (1-Baseline!B$36)*Baseline!H$88 )</f>
        <v>2.7460269658838885E-2</v>
      </c>
      <c r="BJ590" s="48">
        <f t="shared" si="7"/>
        <v>2.7733404389742155E-2</v>
      </c>
      <c r="BK590" s="48"/>
      <c r="BL590" s="48">
        <f t="shared" si="18"/>
        <v>0.97554819205857213</v>
      </c>
      <c r="BM590" s="48">
        <f t="shared" si="19"/>
        <v>3.4868678784462535E-3</v>
      </c>
      <c r="BN590" s="48">
        <f t="shared" si="20"/>
        <v>1.8092193247125465E-2</v>
      </c>
      <c r="BO590" s="48">
        <f t="shared" si="21"/>
        <v>2.8727468158560943E-3</v>
      </c>
      <c r="BP590" s="48">
        <f t="shared" si="8"/>
        <v>0.99999999999999989</v>
      </c>
      <c r="BQ590" s="48">
        <f t="shared" si="22"/>
        <v>1.1793293281116972E-2</v>
      </c>
      <c r="BR590" s="48">
        <f t="shared" si="23"/>
        <v>0.959461958964277</v>
      </c>
      <c r="BS590" s="48">
        <f t="shared" si="24"/>
        <v>1.401998970592074E-2</v>
      </c>
      <c r="BT590" s="48">
        <f t="shared" si="25"/>
        <v>1.4724758048685279E-2</v>
      </c>
      <c r="BU590" s="48">
        <f t="shared" si="9"/>
        <v>1</v>
      </c>
      <c r="BV590" s="48">
        <f t="shared" si="26"/>
        <v>2.3372407025358487E-2</v>
      </c>
      <c r="BW590" s="48">
        <f t="shared" si="27"/>
        <v>5.3550103004403439E-3</v>
      </c>
      <c r="BX590" s="48">
        <f t="shared" si="28"/>
        <v>0.95918690150284303</v>
      </c>
      <c r="BY590" s="48">
        <f t="shared" si="29"/>
        <v>1.208568117135813E-2</v>
      </c>
      <c r="BZ590" s="48">
        <f t="shared" si="10"/>
        <v>1</v>
      </c>
      <c r="CA590" s="48">
        <f t="shared" si="30"/>
        <v>5.0247493976717146E-4</v>
      </c>
      <c r="CB590" s="48">
        <f t="shared" si="31"/>
        <v>7.709758800883898E-3</v>
      </c>
      <c r="CC590" s="48">
        <f t="shared" si="32"/>
        <v>1.6363491114525833E-3</v>
      </c>
      <c r="CD590" s="48">
        <f t="shared" si="33"/>
        <v>0.99015141714789623</v>
      </c>
      <c r="CE590" s="48">
        <f t="shared" si="11"/>
        <v>0.99999999999999989</v>
      </c>
      <c r="CF590" s="48"/>
      <c r="CG590" s="48">
        <f t="shared" si="34"/>
        <v>0.97554819205857213</v>
      </c>
      <c r="CH590" s="48">
        <f t="shared" si="35"/>
        <v>3.4868678784462535E-3</v>
      </c>
      <c r="CI590" s="48">
        <f t="shared" si="36"/>
        <v>1.8092193247125465E-2</v>
      </c>
      <c r="CJ590" s="48">
        <f t="shared" si="37"/>
        <v>2.8727468158560943E-3</v>
      </c>
      <c r="CK590" s="48">
        <f t="shared" si="12"/>
        <v>0.99999999999999989</v>
      </c>
      <c r="CL590" s="48">
        <f t="shared" si="38"/>
        <v>1.1793293281116972E-2</v>
      </c>
      <c r="CM590" s="48">
        <f t="shared" si="39"/>
        <v>0.959461958964277</v>
      </c>
      <c r="CN590" s="48">
        <f t="shared" si="40"/>
        <v>1.401998970592074E-2</v>
      </c>
      <c r="CO590" s="48">
        <f t="shared" si="41"/>
        <v>1.4724758048685279E-2</v>
      </c>
      <c r="CP590" s="48">
        <f t="shared" si="13"/>
        <v>1</v>
      </c>
      <c r="CQ590" s="48">
        <f t="shared" si="42"/>
        <v>2.3372407025358487E-2</v>
      </c>
      <c r="CR590" s="48">
        <f t="shared" si="43"/>
        <v>5.3550103004403439E-3</v>
      </c>
      <c r="CS590" s="48">
        <f t="shared" si="44"/>
        <v>0.95918690150284303</v>
      </c>
      <c r="CT590" s="48">
        <f t="shared" si="45"/>
        <v>1.208568117135813E-2</v>
      </c>
      <c r="CU590" s="48">
        <f t="shared" si="14"/>
        <v>1</v>
      </c>
      <c r="CV590" s="48">
        <f t="shared" si="46"/>
        <v>5.0247493976717146E-4</v>
      </c>
      <c r="CW590" s="48">
        <f t="shared" si="47"/>
        <v>7.709758800883898E-3</v>
      </c>
      <c r="CX590" s="48">
        <f t="shared" si="48"/>
        <v>1.6363491114525833E-3</v>
      </c>
      <c r="CY590" s="48">
        <f t="shared" si="49"/>
        <v>0.99015141714789623</v>
      </c>
      <c r="CZ590" s="48">
        <f t="shared" si="15"/>
        <v>0.99999999999999989</v>
      </c>
      <c r="DA590" s="48"/>
      <c r="DB590" s="48">
        <f>(AQ590*Baseline!B$7 + AV590*Baseline!B$11 + BA590*Baseline!B$16 + BF590*Baseline!B$18)</f>
        <v>58867.555185430203</v>
      </c>
      <c r="DC590" s="48">
        <f>(AR590*Baseline!B$7 + AW590*Baseline!B$11 + BB590*Baseline!B$16 + BG590*Baseline!B$18)</f>
        <v>65997.987210180261</v>
      </c>
      <c r="DD590" s="48">
        <f>(AS590*Baseline!B$7 + AX590*Baseline!B$11 + BC590*Baseline!B$16 + BH590*Baseline!B$18)</f>
        <v>114864.40632723962</v>
      </c>
      <c r="DE590" s="48">
        <f>(AT590*Baseline!B$7 + AY590*Baseline!B$11 + BD590*Baseline!B$16 + BI590*Baseline!B$18)</f>
        <v>1259837.8334947855</v>
      </c>
      <c r="DF590" s="48">
        <f t="shared" si="16"/>
        <v>1499567.7822176355</v>
      </c>
      <c r="DG590" s="48"/>
      <c r="DH590" s="48">
        <f t="shared" si="50"/>
        <v>3.9256348318162673E-2</v>
      </c>
      <c r="DI590" s="48">
        <f t="shared" si="51"/>
        <v>4.4011339795910494E-2</v>
      </c>
      <c r="DJ590" s="48">
        <f t="shared" si="52"/>
        <v>7.6598342328595789E-2</v>
      </c>
      <c r="DK590" s="48">
        <f t="shared" si="53"/>
        <v>0.84013396955733111</v>
      </c>
      <c r="DL590" s="48">
        <f t="shared" si="17"/>
        <v>1</v>
      </c>
      <c r="DM590" s="48"/>
      <c r="DN590" s="48">
        <f>DH590 / (Baseline!B$7/Baseline!B$17)</f>
        <v>4.1903569814151336</v>
      </c>
      <c r="DO590" s="48">
        <f>DI590 / (Baseline!B$11/Baseline!B$17)</f>
        <v>1.0624548076591087</v>
      </c>
      <c r="DP590" s="48">
        <f>DJ590 / (Baseline!B$16/Baseline!B$17)</f>
        <v>1.1836758743304434</v>
      </c>
      <c r="DQ590" s="48">
        <f>DK590 / (Baseline!B$18/Baseline!B$17)</f>
        <v>0.94984562142343099</v>
      </c>
      <c r="DR590" s="71"/>
      <c r="DS590" s="48">
        <f>(AU590*Baseline!B$34)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2.9917010938828443E-2</v>
      </c>
      <c r="DT590" s="48">
        <f>(AZ590*Baseline!B$34) + (Baseline!D$88*(1-Baseline!D$89)*Baseline!B$35) + (Baseline!D$88*Baseline!D$89*((1-Baseline!D$90)*Baseline!B$40 + Baseline!D$90*Baseline!B$41))</f>
        <v>1.045160541990948E-2</v>
      </c>
      <c r="DU590" s="48">
        <f>(BE590*Baseline!B$34) + (Baseline!F$88*(1-Baseline!F$89)*Baseline!B$35) + (Baseline!F$88*Baseline!F$89*((1-Baseline!F$90)*Baseline!B$40 + Baseline!F$90*Baseline!B$41))</f>
        <v>1.2910097810722885E-2</v>
      </c>
      <c r="DV590" s="48">
        <f>(BJ590*Baseline!B$34) + (Baseline!H$88*(1-Baseline!H$89)*Baseline!B$35) + (Baseline!H$88*Baseline!H$89*((1-Baseline!H$90)*Baseline!B$40 + Baseline!H$90*Baseline!B$41))</f>
        <v>9.3050106584613244E-3</v>
      </c>
      <c r="DW590" s="48">
        <f>( DS590*Baseline!B$7 + DT590*Baseline!B$11 + DU590*Baseline!B$16 + DV590*Baseline!B$18 ) / Baseline!B$17</f>
        <v>9.7788993211425056E-3</v>
      </c>
    </row>
    <row r="591" spans="1:127">
      <c r="A591" s="7" t="s">
        <v>905</v>
      </c>
      <c r="B591" s="1">
        <f>MIN( MAX( NORMINV( MCrands!B591, (B$5+B$4)/2, (B$5-B$4)/3.29 ), 0 ), 1 )</f>
        <v>0.56371362321645402</v>
      </c>
      <c r="C591" s="1">
        <f>MAX( NORMINV( MCrands!C591, (C$5+C$4)/2, (C$5-C$4)/3.29 ), 0 )</f>
        <v>2.46201803656212</v>
      </c>
      <c r="D591" s="40"/>
      <c r="E591" s="40">
        <f>Baseline!B$33 * (C591 * Baseline!B$66*Baseline!B$66/Baseline!B$73 + Baseline!B$52*Baseline!B$52/Baseline!B$74 + Baseline!B$53*Baseline!B$53/Baseline!B$75 + Baseline!B$54*Baseline!B$54/Baseline!B$76)</f>
        <v>2.0610777171300677E-5</v>
      </c>
      <c r="F591" s="40">
        <f>Baseline!B$33 * (C591 * Baseline!B$66*Baseline!B$57/Baseline!B$73 + Baseline!B$52*Baseline!B$67/Baseline!B$74 + Baseline!B$53*Baseline!B$55/Baseline!B$75 + Baseline!B$54*Baseline!B$56/Baseline!B$76)</f>
        <v>3.9361134907349403E-8</v>
      </c>
      <c r="G591" s="1">
        <f>Baseline!B$33 * (C591 * Baseline!B$66*Baseline!B$58/Baseline!B$73 + Baseline!B$52*Baseline!B$59/Baseline!B$74 + Baseline!B$53*Baseline!B$68/Baseline!B$75 + Baseline!B$54*Baseline!B$60/Baseline!B$76)</f>
        <v>1.0841716585588508E-7</v>
      </c>
      <c r="H591" s="40">
        <f>Baseline!B$33 * (C591 * Baseline!B$66*Baseline!B$61/Baseline!B$73 + Baseline!B$52*Baseline!B$62/Baseline!B$74 + Baseline!B$53*Baseline!B$63/Baseline!B$75 + Baseline!B$54*Baseline!B$69/Baseline!B$76)</f>
        <v>1.7311515837423841E-9</v>
      </c>
      <c r="I591" s="40">
        <f>Baseline!B$33 * (C591 * Baseline!B$57*Baseline!B$66/Baseline!B$73 + Baseline!B$67*Baseline!B$52/Baseline!B$74 + Baseline!B$55*Baseline!B$53/Baseline!B$75 + Baseline!B$56*Baseline!B$54/Baseline!B$76)</f>
        <v>3.9361134907349403E-8</v>
      </c>
      <c r="J591" s="1">
        <f>Baseline!B$33 * (C591 * Baseline!B$57*Baseline!B$57/Baseline!B$73 + Baseline!B$67*Baseline!B$67/Baseline!B$74 + Baseline!B$55*Baseline!B$55/Baseline!B$75 + Baseline!B$56*Baseline!B$56/Baseline!B$76)</f>
        <v>1.794960613547259E-6</v>
      </c>
      <c r="K591" s="40">
        <f>Baseline!B$33 * (C591 * Baseline!B$57*Baseline!B$58/Baseline!B$73 + Baseline!B$67*Baseline!B$59/Baseline!B$74 + Baseline!B$55*Baseline!B$68/Baseline!B$75 + Baseline!B$56*Baseline!B$60/Baseline!B$76)</f>
        <v>1.3929264347577874E-8</v>
      </c>
      <c r="L591" s="1">
        <f>Baseline!B$33 * (C591 * Baseline!B$57*Baseline!B$61/Baseline!B$73 + Baseline!B$67*Baseline!B$62/Baseline!B$74 + Baseline!B$55*Baseline!B$63/Baseline!B$75 + Baseline!B$56*Baseline!B$69/Baseline!B$76)</f>
        <v>1.4629425554011418E-8</v>
      </c>
      <c r="M591" s="40">
        <f>Baseline!B$33 * (C591 * Baseline!B$58*Baseline!B$66/Baseline!B$73 + Baseline!B$59*Baseline!B$52/Baseline!B$74 + Baseline!B$68*Baseline!B$53/Baseline!B$75 + Baseline!B$60*Baseline!B$54/Baseline!B$76)</f>
        <v>1.0841716585588508E-7</v>
      </c>
      <c r="N591" s="1">
        <f>Baseline!B$33 * (C591 * Baseline!B$58*Baseline!B$57/Baseline!B$73 + Baseline!B$59*Baseline!B$67/Baseline!B$74 + Baseline!B$68*Baseline!B$55/Baseline!B$75 + Baseline!B$60*Baseline!B$56/Baseline!B$76)</f>
        <v>1.3929264347577874E-8</v>
      </c>
      <c r="O591" s="1">
        <f>Baseline!B$33 * (C591 * Baseline!B$58*Baseline!B$58/Baseline!B$73 + Baseline!B$59*Baseline!B$59/Baseline!B$74 + Baseline!B$68*Baseline!B$68/Baseline!B$75 + Baseline!B$60*Baseline!B$60/Baseline!B$76)</f>
        <v>1.3250169266156231E-6</v>
      </c>
      <c r="P591" s="40">
        <f>Baseline!B$33 * (C591 * Baseline!B$58*Baseline!B$61/Baseline!B$73 + Baseline!B$59*Baseline!B$62/Baseline!B$74 + Baseline!B$68*Baseline!B$63/Baseline!B$75 + Baseline!B$60*Baseline!B$69/Baseline!B$76)</f>
        <v>1.6489871484799543E-9</v>
      </c>
      <c r="Q591" s="40">
        <f>Baseline!B$33 * (C591 * Baseline!B$61*Baseline!B$66/Baseline!B$73 + Baseline!B$62*Baseline!B$52/Baseline!B$74 + Baseline!B$63*Baseline!B$53/Baseline!B$75 + Baseline!B$69*Baseline!B$54/Baseline!B$76)</f>
        <v>1.7311515837423838E-9</v>
      </c>
      <c r="R591" s="40">
        <f>Baseline!B$33 * (C591 * Baseline!B$61*Baseline!B$57/Baseline!B$73 + Baseline!B$62*Baseline!B$67/Baseline!B$74 + Baseline!B$63*Baseline!B$55/Baseline!B$75 + Baseline!B$69*Baseline!B$56/Baseline!B$76)</f>
        <v>1.4629425554011418E-8</v>
      </c>
      <c r="S591" s="40">
        <f>Baseline!B$33 * (C591 * Baseline!B$61*Baseline!B$58/Baseline!B$73 + Baseline!B$62*Baseline!B$59/Baseline!B$74 + Baseline!B$63*Baseline!B$68/Baseline!B$75 + Baseline!B$69*Baseline!B$60/Baseline!B$76)</f>
        <v>1.6489871484799543E-9</v>
      </c>
      <c r="T591" s="40">
        <f>Baseline!B$33 * (C591 * Baseline!B$61*Baseline!B$61/Baseline!B$73 + Baseline!B$62*Baseline!B$62/Baseline!B$74 + Baseline!B$63*Baseline!B$63/Baseline!B$75 + Baseline!B$69*Baseline!B$69/Baseline!B$76)</f>
        <v>9.8551804678610185E-8</v>
      </c>
      <c r="U591" s="40"/>
      <c r="V591" s="40">
        <f>E591 * ( Baseline!B$87 * Baseline!B$7 )</f>
        <v>0.21391925626092972</v>
      </c>
      <c r="W591" s="40">
        <f>F591 * ( Baseline!D$87 * Baseline!B$11 )</f>
        <v>7.2607894139372015E-4</v>
      </c>
      <c r="X591" s="40">
        <f>G591 * ( Baseline!F$87 * Baseline!B$16 )</f>
        <v>3.7658453113826478E-3</v>
      </c>
      <c r="Y591" s="40">
        <f>H591 * ( Baseline!H$87 * Baseline!B$18 )</f>
        <v>6.0880007914948693E-4</v>
      </c>
      <c r="Z591" s="48">
        <f t="shared" si="0"/>
        <v>0.2190199805928556</v>
      </c>
      <c r="AA591" s="40">
        <f>I591 * ( Baseline!B$87 * Baseline!B$7 )</f>
        <v>4.0852921920337944E-4</v>
      </c>
      <c r="AB591" s="1">
        <f>J591 * ( Baseline!D$87 * Baseline!B$11 )</f>
        <v>3.3110912711118774E-2</v>
      </c>
      <c r="AC591" s="1">
        <f>K591 * ( Baseline!F$87 * Baseline!B$16 )</f>
        <v>4.8382979226797634E-4</v>
      </c>
      <c r="AD591" s="1">
        <f>L591 * ( Baseline!F$87 * Baseline!B$16 )</f>
        <v>5.0814973068035515E-4</v>
      </c>
      <c r="AE591" s="48">
        <f t="shared" si="1"/>
        <v>3.4511421453270491E-2</v>
      </c>
      <c r="AF591" s="48">
        <f>M591 * ( Baseline!B$87 * Baseline!B$7 )</f>
        <v>1.1252617644182312E-3</v>
      </c>
      <c r="AG591" s="48">
        <f>N591 * ( Baseline!D$87 * Baseline!B$11 )</f>
        <v>2.5694750762875537E-4</v>
      </c>
      <c r="AH591" s="48">
        <f>O591 * ( Baseline!F$87 * Baseline!B$16 )</f>
        <v>4.6024158086099193E-2</v>
      </c>
      <c r="AI591" s="48">
        <f>P591 * ( Baseline!H$87 * Baseline!B$18 )</f>
        <v>5.7990502734651093E-4</v>
      </c>
      <c r="AJ591" s="48">
        <f t="shared" si="2"/>
        <v>4.798627238549269E-2</v>
      </c>
      <c r="AK591" s="48">
        <f>Q591 * ( Baseline!B$87 * Baseline!B$7 )</f>
        <v>1.7967622287662202E-5</v>
      </c>
      <c r="AL591" s="48">
        <f>R591 * ( Baseline!D$87 * Baseline!B$11 )</f>
        <v>2.6986309831913703E-4</v>
      </c>
      <c r="AM591" s="48">
        <f>S591 * ( Baseline!F$87 * Baseline!B$16 )</f>
        <v>5.7277189203488089E-5</v>
      </c>
      <c r="AN591" s="48">
        <f>T591 * ( Baseline!H$87 * Baseline!B$18 )</f>
        <v>3.4658054818607453E-2</v>
      </c>
      <c r="AO591" s="48">
        <f t="shared" si="3"/>
        <v>3.500316272841774E-2</v>
      </c>
      <c r="AP591" s="48"/>
      <c r="AQ591" s="48">
        <f>V591 * ( (1-Baseline!B$88-Baseline!B$87) + (1-B591)*Baseline!B$88 )</f>
        <v>0.10201699704681597</v>
      </c>
      <c r="AR591" s="48">
        <f>W591 * ( (1-Baseline!B$88-Baseline!B$87) + (1-B591)*Baseline!B$88 )</f>
        <v>3.4626332624103747E-4</v>
      </c>
      <c r="AS591" s="48">
        <f>X591 * ( (1-Baseline!B$88-Baseline!B$87) + (1-B591)*Baseline!B$88 )</f>
        <v>1.7959123303115938E-3</v>
      </c>
      <c r="AT591" s="48">
        <f>Y591 * ( (1-Baseline!B$88-Baseline!B$87) + (1-B591)*Baseline!B$88 )</f>
        <v>2.9033363785136693E-4</v>
      </c>
      <c r="AU591" s="48">
        <f t="shared" si="4"/>
        <v>0.10444950634121997</v>
      </c>
      <c r="AV591" s="48">
        <f>AA591 * ( (1-Baseline!D$88-Baseline!D$87) + (1-B591)*Baseline!D$88 )</f>
        <v>3.0184373238805682E-4</v>
      </c>
      <c r="AW591" s="48">
        <f>AB591 * ( (1-Baseline!D$88-Baseline!D$87) + (1-B591)*Baseline!D$88 )</f>
        <v>2.4464153371912763E-2</v>
      </c>
      <c r="AX591" s="48">
        <f>AC591 * ( (1-Baseline!D$88-Baseline!D$87) + (1-B591)*Baseline!D$88 )</f>
        <v>3.5747991446849264E-4</v>
      </c>
      <c r="AY591" s="48">
        <f>AD591 * ( (1-Baseline!D$88-Baseline!D$87) + (1-B591)*Baseline!D$88 )</f>
        <v>3.7544881519034184E-4</v>
      </c>
      <c r="AZ591" s="48">
        <f t="shared" si="5"/>
        <v>2.5498925833959653E-2</v>
      </c>
      <c r="BA591" s="48">
        <f>AF591 * ( (1-Baseline!F$88-Baseline!F$87) + (1-Baseline!B$36)*Baseline!F$88 )</f>
        <v>8.0977437405182063E-4</v>
      </c>
      <c r="BB591" s="48">
        <f>AG591 * ( (1-Baseline!F$88-Baseline!F$87) + (1-Baseline!B$36)*Baseline!F$88 )</f>
        <v>1.8490764880989651E-4</v>
      </c>
      <c r="BC591" s="48">
        <f>AH591 * ( (1-Baseline!F$88-Baseline!F$87) + (1-Baseline!B$36)*Baseline!F$88 )</f>
        <v>3.3120456931815735E-2</v>
      </c>
      <c r="BD591" s="48">
        <f>AI591 * ( (1-Baseline!F$88-Baseline!F$87) + (1-Baseline!B$36)*Baseline!F$88 )</f>
        <v>4.1731821463942436E-4</v>
      </c>
      <c r="BE591" s="48">
        <f t="shared" si="6"/>
        <v>3.4532457169316876E-2</v>
      </c>
      <c r="BF591" s="48">
        <f>AK591 * ( (1-Baseline!H$88-Baseline!H$87) + (1-Baseline!B$36)*Baseline!H$88 )</f>
        <v>1.4236106490960514E-5</v>
      </c>
      <c r="BG591" s="48">
        <f>AL591 * ( (1-Baseline!H$88-Baseline!H$87) + (1-Baseline!B$36)*Baseline!H$88 )</f>
        <v>2.1381793006021864E-4</v>
      </c>
      <c r="BH591" s="48">
        <f>AM591 * ( (1-Baseline!H$88-Baseline!H$87) + (1-Baseline!B$36)*Baseline!H$88 )</f>
        <v>4.5381862549707675E-5</v>
      </c>
      <c r="BI591" s="48">
        <f>AN591 * ( (1-Baseline!H$88-Baseline!H$87) + (1-Baseline!B$36)*Baseline!H$88 )</f>
        <v>2.7460269993879054E-2</v>
      </c>
      <c r="BJ591" s="48">
        <f t="shared" si="7"/>
        <v>2.7733705892979941E-2</v>
      </c>
      <c r="BK591" s="48"/>
      <c r="BL591" s="48">
        <f t="shared" si="18"/>
        <v>0.97671114608759002</v>
      </c>
      <c r="BM591" s="48">
        <f t="shared" si="19"/>
        <v>3.3151264986341833E-3</v>
      </c>
      <c r="BN591" s="48">
        <f t="shared" si="20"/>
        <v>1.7194071980049703E-2</v>
      </c>
      <c r="BO591" s="48">
        <f t="shared" si="21"/>
        <v>2.7796554337259673E-3</v>
      </c>
      <c r="BP591" s="48">
        <f t="shared" si="8"/>
        <v>0.99999999999999989</v>
      </c>
      <c r="BQ591" s="48">
        <f t="shared" si="22"/>
        <v>1.1837507758309532E-2</v>
      </c>
      <c r="BR591" s="48">
        <f t="shared" si="23"/>
        <v>0.95941897832147982</v>
      </c>
      <c r="BS591" s="48">
        <f t="shared" si="24"/>
        <v>1.4019410731113945E-2</v>
      </c>
      <c r="BT591" s="48">
        <f t="shared" si="25"/>
        <v>1.472410318909655E-2</v>
      </c>
      <c r="BU591" s="48">
        <f t="shared" si="9"/>
        <v>0.99999999999999978</v>
      </c>
      <c r="BV591" s="48">
        <f t="shared" si="26"/>
        <v>2.3449659839767482E-2</v>
      </c>
      <c r="BW591" s="48">
        <f t="shared" si="27"/>
        <v>5.3546044494682671E-3</v>
      </c>
      <c r="BX591" s="48">
        <f t="shared" si="28"/>
        <v>0.95911092481551685</v>
      </c>
      <c r="BY591" s="48">
        <f t="shared" si="29"/>
        <v>1.2084810895247388E-2</v>
      </c>
      <c r="BZ591" s="48">
        <f t="shared" si="10"/>
        <v>1</v>
      </c>
      <c r="CA591" s="48">
        <f t="shared" si="30"/>
        <v>5.1331425183116298E-4</v>
      </c>
      <c r="CB591" s="48">
        <f t="shared" si="31"/>
        <v>7.7096775629376321E-3</v>
      </c>
      <c r="CC591" s="48">
        <f t="shared" si="32"/>
        <v>1.636343254119346E-3</v>
      </c>
      <c r="CD591" s="48">
        <f t="shared" si="33"/>
        <v>0.99014066493111186</v>
      </c>
      <c r="CE591" s="48">
        <f t="shared" si="11"/>
        <v>1</v>
      </c>
      <c r="CF591" s="48"/>
      <c r="CG591" s="48">
        <f t="shared" si="34"/>
        <v>0.97671114608759002</v>
      </c>
      <c r="CH591" s="48">
        <f t="shared" si="35"/>
        <v>3.3151264986341833E-3</v>
      </c>
      <c r="CI591" s="48">
        <f t="shared" si="36"/>
        <v>1.7194071980049703E-2</v>
      </c>
      <c r="CJ591" s="48">
        <f t="shared" si="37"/>
        <v>2.7796554337259673E-3</v>
      </c>
      <c r="CK591" s="48">
        <f t="shared" si="12"/>
        <v>0.99999999999999989</v>
      </c>
      <c r="CL591" s="48">
        <f t="shared" si="38"/>
        <v>1.1837507758309532E-2</v>
      </c>
      <c r="CM591" s="48">
        <f t="shared" si="39"/>
        <v>0.95941897832147982</v>
      </c>
      <c r="CN591" s="48">
        <f t="shared" si="40"/>
        <v>1.4019410731113945E-2</v>
      </c>
      <c r="CO591" s="48">
        <f t="shared" si="41"/>
        <v>1.472410318909655E-2</v>
      </c>
      <c r="CP591" s="48">
        <f t="shared" si="13"/>
        <v>0.99999999999999978</v>
      </c>
      <c r="CQ591" s="48">
        <f t="shared" si="42"/>
        <v>2.3449659839767482E-2</v>
      </c>
      <c r="CR591" s="48">
        <f t="shared" si="43"/>
        <v>5.3546044494682671E-3</v>
      </c>
      <c r="CS591" s="48">
        <f t="shared" si="44"/>
        <v>0.95911092481551685</v>
      </c>
      <c r="CT591" s="48">
        <f t="shared" si="45"/>
        <v>1.2084810895247388E-2</v>
      </c>
      <c r="CU591" s="48">
        <f t="shared" si="14"/>
        <v>1</v>
      </c>
      <c r="CV591" s="48">
        <f t="shared" si="46"/>
        <v>5.1331425183116298E-4</v>
      </c>
      <c r="CW591" s="48">
        <f t="shared" si="47"/>
        <v>7.7096775629376321E-3</v>
      </c>
      <c r="CX591" s="48">
        <f t="shared" si="48"/>
        <v>1.636343254119346E-3</v>
      </c>
      <c r="CY591" s="48">
        <f t="shared" si="49"/>
        <v>0.99014066493111186</v>
      </c>
      <c r="CZ591" s="48">
        <f t="shared" si="15"/>
        <v>1</v>
      </c>
      <c r="DA591" s="48"/>
      <c r="DB591" s="48">
        <f>(AQ591*Baseline!B$7 + AV591*Baseline!B$11 + BA591*Baseline!B$16 + BF591*Baseline!B$18)</f>
        <v>53490.344694462132</v>
      </c>
      <c r="DC591" s="48">
        <f>(AR591*Baseline!B$7 + AW591*Baseline!B$11 + BB591*Baseline!B$16 + BG591*Baseline!B$18)</f>
        <v>63043.008932430675</v>
      </c>
      <c r="DD591" s="48">
        <f>(AS591*Baseline!B$7 + AX591*Baseline!B$11 + BC591*Baseline!B$16 + BH591*Baseline!B$18)</f>
        <v>114675.5485868449</v>
      </c>
      <c r="DE591" s="48">
        <f>(AT591*Baseline!B$7 + AY591*Baseline!B$11 + BD591*Baseline!B$16 + BI591*Baseline!B$18)</f>
        <v>1259772.2479823094</v>
      </c>
      <c r="DF591" s="48">
        <f t="shared" si="16"/>
        <v>1490981.150196047</v>
      </c>
      <c r="DG591" s="48"/>
      <c r="DH591" s="48">
        <f t="shared" si="50"/>
        <v>3.5875936250051692E-2</v>
      </c>
      <c r="DI591" s="48">
        <f t="shared" si="51"/>
        <v>4.2282901379498486E-2</v>
      </c>
      <c r="DJ591" s="48">
        <f t="shared" si="52"/>
        <v>7.6912809106786079E-2</v>
      </c>
      <c r="DK591" s="48">
        <f t="shared" si="53"/>
        <v>0.84492835326366378</v>
      </c>
      <c r="DL591" s="48">
        <f t="shared" si="17"/>
        <v>1</v>
      </c>
      <c r="DM591" s="48"/>
      <c r="DN591" s="48">
        <f>DH591 / (Baseline!B$7/Baseline!B$17)</f>
        <v>3.8295202271947963</v>
      </c>
      <c r="DO591" s="48">
        <f>DI591 / (Baseline!B$11/Baseline!B$17)</f>
        <v>1.0207294770107953</v>
      </c>
      <c r="DP591" s="48">
        <f>DJ591 / (Baseline!B$16/Baseline!B$17)</f>
        <v>1.1885353363932838</v>
      </c>
      <c r="DQ591" s="48">
        <f>DK591 / (Baseline!B$18/Baseline!B$17)</f>
        <v>0.95526609546197438</v>
      </c>
      <c r="DR591" s="71"/>
      <c r="DS591" s="48">
        <f>(AU591*Baseline!B$34)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2.8196957201182996E-2</v>
      </c>
      <c r="DT591" s="48">
        <f>(AZ591*Baseline!B$34) + (Baseline!D$88*(1-Baseline!D$89)*Baseline!B$35) + (Baseline!D$88*Baseline!D$89*((1-Baseline!D$90)*Baseline!B$40 + Baseline!D$90*Baseline!B$41))</f>
        <v>1.0238406875093951E-2</v>
      </c>
      <c r="DU591" s="48">
        <f>(BE591*Baseline!B$34) + (Baseline!F$88*(1-Baseline!F$89)*Baseline!B$35) + (Baseline!F$88*Baseline!F$89*((1-Baseline!F$90)*Baseline!B$40 + Baseline!F$90*Baseline!B$41))</f>
        <v>1.2910508575397535E-2</v>
      </c>
      <c r="DV591" s="48">
        <f>(BJ591*Baseline!B$34) + (Baseline!H$88*(1-Baseline!H$89)*Baseline!B$35) + (Baseline!H$88*Baseline!H$89*((1-Baseline!H$90)*Baseline!B$40 + Baseline!H$90*Baseline!B$41))</f>
        <v>9.3050558839469916E-3</v>
      </c>
      <c r="DW591" s="48">
        <f>( DS591*Baseline!B$7 + DT591*Baseline!B$11 + DU591*Baseline!B$16 + DV591*Baseline!B$18 ) / Baseline!B$17</f>
        <v>9.7540204169305703E-3</v>
      </c>
    </row>
    <row r="592" spans="1:127">
      <c r="A592" s="7" t="s">
        <v>906</v>
      </c>
      <c r="B592" s="1">
        <f>MIN( MAX( NORMINV( MCrands!B592, (B$5+B$4)/2, (B$5-B$4)/3.29 ), 0 ), 1 )</f>
        <v>0.36401721476305299</v>
      </c>
      <c r="C592" s="1">
        <f>MAX( NORMINV( MCrands!C592, (C$5+C$4)/2, (C$5-C$4)/3.29 ), 0 )</f>
        <v>2.2106486433394266</v>
      </c>
      <c r="D592" s="40"/>
      <c r="E592" s="40">
        <f>Baseline!B$33 * (C592 * Baseline!B$66*Baseline!B$66/Baseline!B$73 + Baseline!B$52*Baseline!B$52/Baseline!B$74 + Baseline!B$53*Baseline!B$53/Baseline!B$75 + Baseline!B$54*Baseline!B$54/Baseline!B$76)</f>
        <v>1.8507307347330048E-5</v>
      </c>
      <c r="F592" s="40">
        <f>Baseline!B$33 * (C592 * Baseline!B$66*Baseline!B$57/Baseline!B$73 + Baseline!B$52*Baseline!B$67/Baseline!B$74 + Baseline!B$53*Baseline!B$55/Baseline!B$75 + Baseline!B$54*Baseline!B$56/Baseline!B$76)</f>
        <v>3.9079828344464663E-8</v>
      </c>
      <c r="G592" s="1">
        <f>Baseline!B$33 * (C592 * Baseline!B$66*Baseline!B$58/Baseline!B$73 + Baseline!B$52*Baseline!B$59/Baseline!B$74 + Baseline!B$53*Baseline!B$68/Baseline!B$75 + Baseline!B$54*Baseline!B$60/Baseline!B$76)</f>
        <v>1.077256205554601E-7</v>
      </c>
      <c r="H592" s="40">
        <f>Baseline!B$33 * (C592 * Baseline!B$66*Baseline!B$61/Baseline!B$73 + Baseline!B$52*Baseline!B$62/Baseline!B$74 + Baseline!B$53*Baseline!B$63/Baseline!B$75 + Baseline!B$54*Baseline!B$69/Baseline!B$76)</f>
        <v>1.661997053699886E-9</v>
      </c>
      <c r="I592" s="40">
        <f>Baseline!B$33 * (C592 * Baseline!B$57*Baseline!B$66/Baseline!B$73 + Baseline!B$67*Baseline!B$52/Baseline!B$74 + Baseline!B$55*Baseline!B$53/Baseline!B$75 + Baseline!B$56*Baseline!B$54/Baseline!B$76)</f>
        <v>3.9079828344464663E-8</v>
      </c>
      <c r="J592" s="1">
        <f>Baseline!B$33 * (C592 * Baseline!B$57*Baseline!B$57/Baseline!B$73 + Baseline!B$67*Baseline!B$67/Baseline!B$74 + Baseline!B$55*Baseline!B$55/Baseline!B$75 + Baseline!B$56*Baseline!B$56/Baseline!B$76)</f>
        <v>1.7949605759268561E-6</v>
      </c>
      <c r="K592" s="40">
        <f>Baseline!B$33 * (C592 * Baseline!B$57*Baseline!B$58/Baseline!B$73 + Baseline!B$67*Baseline!B$59/Baseline!B$74 + Baseline!B$55*Baseline!B$68/Baseline!B$75 + Baseline!B$56*Baseline!B$60/Baseline!B$76)</f>
        <v>1.3929171864087347E-8</v>
      </c>
      <c r="L592" s="1">
        <f>Baseline!B$33 * (C592 * Baseline!B$57*Baseline!B$61/Baseline!B$73 + Baseline!B$67*Baseline!B$62/Baseline!B$74 + Baseline!B$55*Baseline!B$63/Baseline!B$75 + Baseline!B$56*Baseline!B$69/Baseline!B$76)</f>
        <v>1.4629416305662364E-8</v>
      </c>
      <c r="M592" s="40">
        <f>Baseline!B$33 * (C592 * Baseline!B$58*Baseline!B$66/Baseline!B$73 + Baseline!B$59*Baseline!B$52/Baseline!B$74 + Baseline!B$68*Baseline!B$53/Baseline!B$75 + Baseline!B$60*Baseline!B$54/Baseline!B$76)</f>
        <v>1.077256205554601E-7</v>
      </c>
      <c r="N592" s="1">
        <f>Baseline!B$33 * (C592 * Baseline!B$58*Baseline!B$57/Baseline!B$73 + Baseline!B$59*Baseline!B$67/Baseline!B$74 + Baseline!B$68*Baseline!B$55/Baseline!B$75 + Baseline!B$60*Baseline!B$56/Baseline!B$76)</f>
        <v>1.3929171864087347E-8</v>
      </c>
      <c r="O592" s="1">
        <f>Baseline!B$33 * (C592 * Baseline!B$58*Baseline!B$58/Baseline!B$73 + Baseline!B$59*Baseline!B$59/Baseline!B$74 + Baseline!B$68*Baseline!B$68/Baseline!B$75 + Baseline!B$60*Baseline!B$60/Baseline!B$76)</f>
        <v>1.3250166992603755E-6</v>
      </c>
      <c r="P592" s="40">
        <f>Baseline!B$33 * (C592 * Baseline!B$58*Baseline!B$61/Baseline!B$73 + Baseline!B$59*Baseline!B$62/Baseline!B$74 + Baseline!B$68*Baseline!B$63/Baseline!B$75 + Baseline!B$60*Baseline!B$69/Baseline!B$76)</f>
        <v>1.6489644129551992E-9</v>
      </c>
      <c r="Q592" s="40">
        <f>Baseline!B$33 * (C592 * Baseline!B$61*Baseline!B$66/Baseline!B$73 + Baseline!B$62*Baseline!B$52/Baseline!B$74 + Baseline!B$63*Baseline!B$53/Baseline!B$75 + Baseline!B$69*Baseline!B$54/Baseline!B$76)</f>
        <v>1.661997053699886E-9</v>
      </c>
      <c r="R592" s="40">
        <f>Baseline!B$33 * (C592 * Baseline!B$61*Baseline!B$57/Baseline!B$73 + Baseline!B$62*Baseline!B$67/Baseline!B$74 + Baseline!B$63*Baseline!B$55/Baseline!B$75 + Baseline!B$69*Baseline!B$56/Baseline!B$76)</f>
        <v>1.4629416305662364E-8</v>
      </c>
      <c r="S592" s="40">
        <f>Baseline!B$33 * (C592 * Baseline!B$61*Baseline!B$58/Baseline!B$73 + Baseline!B$62*Baseline!B$59/Baseline!B$74 + Baseline!B$63*Baseline!B$68/Baseline!B$75 + Baseline!B$69*Baseline!B$60/Baseline!B$76)</f>
        <v>1.6489644129551992E-9</v>
      </c>
      <c r="T592" s="40">
        <f>Baseline!B$33 * (C592 * Baseline!B$61*Baseline!B$61/Baseline!B$73 + Baseline!B$62*Baseline!B$62/Baseline!B$74 + Baseline!B$63*Baseline!B$63/Baseline!B$75 + Baseline!B$69*Baseline!B$69/Baseline!B$76)</f>
        <v>9.8551802405057698E-8</v>
      </c>
      <c r="U592" s="40"/>
      <c r="V592" s="40">
        <f>E592 * ( Baseline!B$87 * Baseline!B$7 )</f>
        <v>0.19208734295793858</v>
      </c>
      <c r="W592" s="40">
        <f>F592 * ( Baseline!D$87 * Baseline!B$11 )</f>
        <v>7.2088979296425443E-4</v>
      </c>
      <c r="X592" s="40">
        <f>G592 * ( Baseline!F$87 * Baseline!B$16 )</f>
        <v>3.7418246444831291E-3</v>
      </c>
      <c r="Y592" s="40">
        <f>H592 * ( Baseline!H$87 * Baseline!B$18 )</f>
        <v>5.8448026581898451E-4</v>
      </c>
      <c r="Z592" s="48">
        <f t="shared" si="0"/>
        <v>0.19713453766120495</v>
      </c>
      <c r="AA592" s="40">
        <f>I592 * ( Baseline!B$87 * Baseline!B$7 )</f>
        <v>4.0560953838719873E-4</v>
      </c>
      <c r="AB592" s="1">
        <f>J592 * ( Baseline!D$87 * Baseline!B$11 )</f>
        <v>3.3110912017150412E-2</v>
      </c>
      <c r="AC592" s="1">
        <f>K592 * ( Baseline!F$87 * Baseline!B$16 )</f>
        <v>4.8382657987521151E-4</v>
      </c>
      <c r="AD592" s="1">
        <f>L592 * ( Baseline!F$87 * Baseline!B$16 )</f>
        <v>5.0814940944107865E-4</v>
      </c>
      <c r="AE592" s="48">
        <f t="shared" si="1"/>
        <v>3.4508497544853897E-2</v>
      </c>
      <c r="AF592" s="48">
        <f>M592 * ( Baseline!B$87 * Baseline!B$7 )</f>
        <v>1.1180842157451204E-3</v>
      </c>
      <c r="AG592" s="48">
        <f>N592 * ( Baseline!D$87 * Baseline!B$11 )</f>
        <v>2.5694580162319796E-4</v>
      </c>
      <c r="AH592" s="48">
        <f>O592 * ( Baseline!F$87 * Baseline!B$16 )</f>
        <v>4.6024150188966974E-2</v>
      </c>
      <c r="AI592" s="48">
        <f>P592 * ( Baseline!H$87 * Baseline!B$18 )</f>
        <v>5.7989703186569889E-4</v>
      </c>
      <c r="AJ592" s="48">
        <f t="shared" si="2"/>
        <v>4.7979077238200996E-2</v>
      </c>
      <c r="AK592" s="48">
        <f>Q592 * ( Baseline!B$87 * Baseline!B$7 )</f>
        <v>1.7249867420351117E-5</v>
      </c>
      <c r="AL592" s="48">
        <f>R592 * ( Baseline!D$87 * Baseline!B$11 )</f>
        <v>2.6986292771858126E-4</v>
      </c>
      <c r="AM592" s="48">
        <f>S592 * ( Baseline!F$87 * Baseline!B$16 )</f>
        <v>5.7276399490266705E-5</v>
      </c>
      <c r="AN592" s="48">
        <f>T592 * ( Baseline!H$87 * Baseline!B$18 )</f>
        <v>3.4658054019059366E-2</v>
      </c>
      <c r="AO592" s="48">
        <f t="shared" si="3"/>
        <v>3.5002443213688568E-2</v>
      </c>
      <c r="AP592" s="48"/>
      <c r="AQ592" s="48">
        <f>V592 * ( (1-Baseline!B$88-Baseline!B$87) + (1-B592)*Baseline!B$88 )</f>
        <v>0.12574511519708084</v>
      </c>
      <c r="AR592" s="48">
        <f>W592 * ( (1-Baseline!B$88-Baseline!B$87) + (1-B592)*Baseline!B$88 )</f>
        <v>4.7191224921331346E-4</v>
      </c>
      <c r="AS592" s="48">
        <f>X592 * ( (1-Baseline!B$88-Baseline!B$87) + (1-B592)*Baseline!B$88 )</f>
        <v>2.449490756248506E-3</v>
      </c>
      <c r="AT592" s="48">
        <f>Y592 * ( (1-Baseline!B$88-Baseline!B$87) + (1-B592)*Baseline!B$88 )</f>
        <v>3.8261520631227623E-4</v>
      </c>
      <c r="AU592" s="48">
        <f t="shared" si="4"/>
        <v>0.12904913340885493</v>
      </c>
      <c r="AV592" s="48">
        <f>AA592 * ( (1-Baseline!D$88-Baseline!D$87) + (1-B592)*Baseline!D$88 )</f>
        <v>3.3597396059043141E-4</v>
      </c>
      <c r="AW592" s="48">
        <f>AB592 * ( (1-Baseline!D$88-Baseline!D$87) + (1-B592)*Baseline!D$88 )</f>
        <v>2.7426387193448767E-2</v>
      </c>
      <c r="AX592" s="48">
        <f>AC592 * ( (1-Baseline!D$88-Baseline!D$87) + (1-B592)*Baseline!D$88 )</f>
        <v>4.0076259775829716E-4</v>
      </c>
      <c r="AY592" s="48">
        <f>AD592 * ( (1-Baseline!D$88-Baseline!D$87) + (1-B592)*Baseline!D$88 )</f>
        <v>4.2090965202754249E-4</v>
      </c>
      <c r="AZ592" s="48">
        <f t="shared" si="5"/>
        <v>2.8584033403825038E-2</v>
      </c>
      <c r="BA592" s="48">
        <f>AF592 * ( (1-Baseline!F$88-Baseline!F$87) + (1-Baseline!B$36)*Baseline!F$88 )</f>
        <v>8.0460918034509256E-4</v>
      </c>
      <c r="BB592" s="48">
        <f>AG592 * ( (1-Baseline!F$88-Baseline!F$87) + (1-Baseline!B$36)*Baseline!F$88 )</f>
        <v>1.8490642111370519E-4</v>
      </c>
      <c r="BC592" s="48">
        <f>AH592 * ( (1-Baseline!F$88-Baseline!F$87) + (1-Baseline!B$36)*Baseline!F$88 )</f>
        <v>3.3120451248786681E-2</v>
      </c>
      <c r="BD592" s="48">
        <f>AI592 * ( (1-Baseline!F$88-Baseline!F$87) + (1-Baseline!B$36)*Baseline!F$88 )</f>
        <v>4.1731246083557665E-4</v>
      </c>
      <c r="BE592" s="48">
        <f t="shared" si="6"/>
        <v>3.4527279311081051E-2</v>
      </c>
      <c r="BF592" s="48">
        <f>AK592 * ( (1-Baseline!H$88-Baseline!H$87) + (1-Baseline!B$36)*Baseline!H$88 )</f>
        <v>1.3667414954492596E-5</v>
      </c>
      <c r="BG592" s="48">
        <f>AL592 * ( (1-Baseline!H$88-Baseline!H$87) + (1-Baseline!B$36)*Baseline!H$88 )</f>
        <v>2.1381779488998629E-4</v>
      </c>
      <c r="BH592" s="48">
        <f>AM592 * ( (1-Baseline!H$88-Baseline!H$87) + (1-Baseline!B$36)*Baseline!H$88 )</f>
        <v>4.5381236844128109E-5</v>
      </c>
      <c r="BI592" s="48">
        <f>AN592 * ( (1-Baseline!H$88-Baseline!H$87) + (1-Baseline!B$36)*Baseline!H$88 )</f>
        <v>2.7460269360381113E-2</v>
      </c>
      <c r="BJ592" s="48">
        <f t="shared" si="7"/>
        <v>2.7733135807069719E-2</v>
      </c>
      <c r="BK592" s="48"/>
      <c r="BL592" s="48">
        <f t="shared" si="18"/>
        <v>0.97439720729230883</v>
      </c>
      <c r="BM592" s="48">
        <f t="shared" si="19"/>
        <v>3.6568416753190872E-3</v>
      </c>
      <c r="BN592" s="48">
        <f t="shared" si="20"/>
        <v>1.8981070942088403E-2</v>
      </c>
      <c r="BO592" s="48">
        <f t="shared" si="21"/>
        <v>2.9648800902836781E-3</v>
      </c>
      <c r="BP592" s="48">
        <f t="shared" si="8"/>
        <v>1</v>
      </c>
      <c r="BQ592" s="48">
        <f t="shared" si="22"/>
        <v>1.1753903161387724E-2</v>
      </c>
      <c r="BR592" s="48">
        <f t="shared" si="23"/>
        <v>0.95950024987651483</v>
      </c>
      <c r="BS592" s="48">
        <f t="shared" si="24"/>
        <v>1.4020505507269252E-2</v>
      </c>
      <c r="BT592" s="48">
        <f t="shared" si="25"/>
        <v>1.4725341454828327E-2</v>
      </c>
      <c r="BU592" s="48">
        <f t="shared" si="9"/>
        <v>1.0000000000000002</v>
      </c>
      <c r="BV592" s="48">
        <f t="shared" si="26"/>
        <v>2.3303578978690748E-2</v>
      </c>
      <c r="BW592" s="48">
        <f t="shared" si="27"/>
        <v>5.3553718915339502E-3</v>
      </c>
      <c r="BX592" s="48">
        <f t="shared" si="28"/>
        <v>0.95925459258984025</v>
      </c>
      <c r="BY592" s="48">
        <f t="shared" si="29"/>
        <v>1.2086456539934958E-2</v>
      </c>
      <c r="BZ592" s="48">
        <f t="shared" si="10"/>
        <v>1</v>
      </c>
      <c r="CA592" s="48">
        <f t="shared" si="30"/>
        <v>4.9281895309539797E-4</v>
      </c>
      <c r="CB592" s="48">
        <f t="shared" si="31"/>
        <v>7.7098311701008547E-3</v>
      </c>
      <c r="CC592" s="48">
        <f t="shared" si="32"/>
        <v>1.6363543293419975E-3</v>
      </c>
      <c r="CD592" s="48">
        <f t="shared" si="33"/>
        <v>0.99016099554746162</v>
      </c>
      <c r="CE592" s="48">
        <f t="shared" si="11"/>
        <v>0.99999999999999989</v>
      </c>
      <c r="CF592" s="48"/>
      <c r="CG592" s="48">
        <f t="shared" si="34"/>
        <v>0.97439720729230883</v>
      </c>
      <c r="CH592" s="48">
        <f t="shared" si="35"/>
        <v>3.6568416753190872E-3</v>
      </c>
      <c r="CI592" s="48">
        <f t="shared" si="36"/>
        <v>1.8981070942088403E-2</v>
      </c>
      <c r="CJ592" s="48">
        <f t="shared" si="37"/>
        <v>2.9648800902836781E-3</v>
      </c>
      <c r="CK592" s="48">
        <f t="shared" si="12"/>
        <v>1</v>
      </c>
      <c r="CL592" s="48">
        <f t="shared" si="38"/>
        <v>1.1753903161387724E-2</v>
      </c>
      <c r="CM592" s="48">
        <f t="shared" si="39"/>
        <v>0.95950024987651483</v>
      </c>
      <c r="CN592" s="48">
        <f t="shared" si="40"/>
        <v>1.4020505507269252E-2</v>
      </c>
      <c r="CO592" s="48">
        <f t="shared" si="41"/>
        <v>1.4725341454828327E-2</v>
      </c>
      <c r="CP592" s="48">
        <f t="shared" si="13"/>
        <v>1.0000000000000002</v>
      </c>
      <c r="CQ592" s="48">
        <f t="shared" si="42"/>
        <v>2.3303578978690748E-2</v>
      </c>
      <c r="CR592" s="48">
        <f t="shared" si="43"/>
        <v>5.3553718915339502E-3</v>
      </c>
      <c r="CS592" s="48">
        <f t="shared" si="44"/>
        <v>0.95925459258984025</v>
      </c>
      <c r="CT592" s="48">
        <f t="shared" si="45"/>
        <v>1.2086456539934958E-2</v>
      </c>
      <c r="CU592" s="48">
        <f t="shared" si="14"/>
        <v>1</v>
      </c>
      <c r="CV592" s="48">
        <f t="shared" si="46"/>
        <v>4.9281895309539797E-4</v>
      </c>
      <c r="CW592" s="48">
        <f t="shared" si="47"/>
        <v>7.7098311701008547E-3</v>
      </c>
      <c r="CX592" s="48">
        <f t="shared" si="48"/>
        <v>1.6363543293419975E-3</v>
      </c>
      <c r="CY592" s="48">
        <f t="shared" si="49"/>
        <v>0.99016099554746162</v>
      </c>
      <c r="CZ592" s="48">
        <f t="shared" si="15"/>
        <v>0.99999999999999989</v>
      </c>
      <c r="DA592" s="48"/>
      <c r="DB592" s="48">
        <f>(AQ592*Baseline!B$7 + AV592*Baseline!B$11 + BA592*Baseline!B$16 + BF592*Baseline!B$18)</f>
        <v>65028.330884941402</v>
      </c>
      <c r="DC592" s="48">
        <f>(AR592*Baseline!B$7 + AW592*Baseline!B$11 + BB592*Baseline!B$16 + BG592*Baseline!B$18)</f>
        <v>69456.608748411803</v>
      </c>
      <c r="DD592" s="48">
        <f>(AS592*Baseline!B$7 + AX592*Baseline!B$11 + BC592*Baseline!B$16 + BH592*Baseline!B$18)</f>
        <v>115085.30848420801</v>
      </c>
      <c r="DE592" s="48">
        <f>(AT592*Baseline!B$7 + AY592*Baseline!B$11 + BD592*Baseline!B$16 + BI592*Baseline!B$18)</f>
        <v>1259914.4494777718</v>
      </c>
      <c r="DF592" s="48">
        <f t="shared" si="16"/>
        <v>1509484.697595333</v>
      </c>
      <c r="DG592" s="48"/>
      <c r="DH592" s="48">
        <f t="shared" si="50"/>
        <v>4.3079821205563744E-2</v>
      </c>
      <c r="DI592" s="48">
        <f t="shared" si="51"/>
        <v>4.6013456684296863E-2</v>
      </c>
      <c r="DJ592" s="48">
        <f t="shared" si="52"/>
        <v>7.6241454231065292E-2</v>
      </c>
      <c r="DK592" s="48">
        <f t="shared" si="53"/>
        <v>0.83466526787907414</v>
      </c>
      <c r="DL592" s="48">
        <f t="shared" si="17"/>
        <v>1</v>
      </c>
      <c r="DM592" s="48"/>
      <c r="DN592" s="48">
        <f>DH592 / (Baseline!B$7/Baseline!B$17)</f>
        <v>4.5984875639420828</v>
      </c>
      <c r="DO592" s="48">
        <f>DI592 / (Baseline!B$11/Baseline!B$17)</f>
        <v>1.1107868676106043</v>
      </c>
      <c r="DP592" s="48">
        <f>DJ592 / (Baseline!B$16/Baseline!B$17)</f>
        <v>1.1781608746837104</v>
      </c>
      <c r="DQ592" s="48">
        <f>DK592 / (Baseline!B$18/Baseline!B$17)</f>
        <v>0.94366277138738219</v>
      </c>
      <c r="DR592" s="71"/>
      <c r="DS592" s="48">
        <f>(AU592*Baseline!B$34)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3.1886901261328239E-2</v>
      </c>
      <c r="DT592" s="48">
        <f>(AZ592*Baseline!B$34) + (Baseline!D$88*(1-Baseline!D$89)*Baseline!B$35) + (Baseline!D$88*Baseline!D$89*((1-Baseline!D$90)*Baseline!B$40 + Baseline!D$90*Baseline!B$41))</f>
        <v>1.0701173010573758E-2</v>
      </c>
      <c r="DU592" s="48">
        <f>(BE592*Baseline!B$34) + (Baseline!F$88*(1-Baseline!F$89)*Baseline!B$35) + (Baseline!F$88*Baseline!F$89*((1-Baseline!F$90)*Baseline!B$40 + Baseline!F$90*Baseline!B$41))</f>
        <v>1.290973189666216E-2</v>
      </c>
      <c r="DV592" s="48">
        <f>(BJ592*Baseline!B$34) + (Baseline!H$88*(1-Baseline!H$89)*Baseline!B$35) + (Baseline!H$88*Baseline!H$89*((1-Baseline!H$90)*Baseline!B$40 + Baseline!H$90*Baseline!B$41))</f>
        <v>9.3049703710604593E-3</v>
      </c>
      <c r="DW592" s="48">
        <f>( DS592*Baseline!B$7 + DT592*Baseline!B$11 + DU592*Baseline!B$16 + DV592*Baseline!B$18 ) / Baseline!B$17</f>
        <v>9.8076325878225391E-3</v>
      </c>
    </row>
    <row r="593" spans="1:127">
      <c r="A593" s="7" t="s">
        <v>907</v>
      </c>
      <c r="B593" s="1">
        <f>MIN( MAX( NORMINV( MCrands!B593, (B$5+B$4)/2, (B$5-B$4)/3.29 ), 0 ), 1 )</f>
        <v>0.46480041165512809</v>
      </c>
      <c r="C593" s="1">
        <f>MAX( NORMINV( MCrands!C593, (C$5+C$4)/2, (C$5-C$4)/3.29 ), 0 )</f>
        <v>2.5238335712219571</v>
      </c>
      <c r="D593" s="40"/>
      <c r="E593" s="40">
        <f>Baseline!B$33 * (C593 * Baseline!B$66*Baseline!B$66/Baseline!B$73 + Baseline!B$52*Baseline!B$52/Baseline!B$74 + Baseline!B$53*Baseline!B$53/Baseline!B$75 + Baseline!B$54*Baseline!B$54/Baseline!B$76)</f>
        <v>2.1128052206827313E-5</v>
      </c>
      <c r="F593" s="40">
        <f>Baseline!B$33 * (C593 * Baseline!B$66*Baseline!B$57/Baseline!B$73 + Baseline!B$52*Baseline!B$67/Baseline!B$74 + Baseline!B$53*Baseline!B$55/Baseline!B$75 + Baseline!B$54*Baseline!B$56/Baseline!B$76)</f>
        <v>3.9430312444698329E-8</v>
      </c>
      <c r="G593" s="1">
        <f>Baseline!B$33 * (C593 * Baseline!B$66*Baseline!B$58/Baseline!B$73 + Baseline!B$52*Baseline!B$59/Baseline!B$74 + Baseline!B$53*Baseline!B$68/Baseline!B$75 + Baseline!B$54*Baseline!B$60/Baseline!B$76)</f>
        <v>1.0858722730186787E-7</v>
      </c>
      <c r="H593" s="40">
        <f>Baseline!B$33 * (C593 * Baseline!B$66*Baseline!B$61/Baseline!B$73 + Baseline!B$52*Baseline!B$62/Baseline!B$74 + Baseline!B$53*Baseline!B$63/Baseline!B$75 + Baseline!B$54*Baseline!B$69/Baseline!B$76)</f>
        <v>1.748157728340663E-9</v>
      </c>
      <c r="I593" s="40">
        <f>Baseline!B$33 * (C593 * Baseline!B$57*Baseline!B$66/Baseline!B$73 + Baseline!B$67*Baseline!B$52/Baseline!B$74 + Baseline!B$55*Baseline!B$53/Baseline!B$75 + Baseline!B$56*Baseline!B$54/Baseline!B$76)</f>
        <v>3.9430312444698329E-8</v>
      </c>
      <c r="J593" s="1">
        <f>Baseline!B$33 * (C593 * Baseline!B$57*Baseline!B$57/Baseline!B$73 + Baseline!B$67*Baseline!B$67/Baseline!B$74 + Baseline!B$55*Baseline!B$55/Baseline!B$75 + Baseline!B$56*Baseline!B$56/Baseline!B$76)</f>
        <v>1.7949606227986848E-6</v>
      </c>
      <c r="K593" s="40">
        <f>Baseline!B$33 * (C593 * Baseline!B$57*Baseline!B$58/Baseline!B$73 + Baseline!B$67*Baseline!B$59/Baseline!B$74 + Baseline!B$55*Baseline!B$68/Baseline!B$75 + Baseline!B$56*Baseline!B$60/Baseline!B$76)</f>
        <v>1.3929287090666606E-8</v>
      </c>
      <c r="L593" s="1">
        <f>Baseline!B$33 * (C593 * Baseline!B$57*Baseline!B$61/Baseline!B$73 + Baseline!B$67*Baseline!B$62/Baseline!B$74 + Baseline!B$55*Baseline!B$63/Baseline!B$75 + Baseline!B$56*Baseline!B$69/Baseline!B$76)</f>
        <v>1.4629427828320289E-8</v>
      </c>
      <c r="M593" s="40">
        <f>Baseline!B$33 * (C593 * Baseline!B$58*Baseline!B$66/Baseline!B$73 + Baseline!B$59*Baseline!B$52/Baseline!B$74 + Baseline!B$68*Baseline!B$53/Baseline!B$75 + Baseline!B$60*Baseline!B$54/Baseline!B$76)</f>
        <v>1.0858722730186787E-7</v>
      </c>
      <c r="N593" s="1">
        <f>Baseline!B$33 * (C593 * Baseline!B$58*Baseline!B$57/Baseline!B$73 + Baseline!B$59*Baseline!B$67/Baseline!B$74 + Baseline!B$68*Baseline!B$55/Baseline!B$75 + Baseline!B$60*Baseline!B$56/Baseline!B$76)</f>
        <v>1.3929287090666606E-8</v>
      </c>
      <c r="O593" s="1">
        <f>Baseline!B$33 * (C593 * Baseline!B$58*Baseline!B$58/Baseline!B$73 + Baseline!B$59*Baseline!B$59/Baseline!B$74 + Baseline!B$68*Baseline!B$68/Baseline!B$75 + Baseline!B$60*Baseline!B$60/Baseline!B$76)</f>
        <v>1.3250169825257163E-6</v>
      </c>
      <c r="P593" s="40">
        <f>Baseline!B$33 * (C593 * Baseline!B$58*Baseline!B$61/Baseline!B$73 + Baseline!B$59*Baseline!B$62/Baseline!B$74 + Baseline!B$68*Baseline!B$63/Baseline!B$75 + Baseline!B$60*Baseline!B$69/Baseline!B$76)</f>
        <v>1.648992739489267E-9</v>
      </c>
      <c r="Q593" s="40">
        <f>Baseline!B$33 * (C593 * Baseline!B$61*Baseline!B$66/Baseline!B$73 + Baseline!B$62*Baseline!B$52/Baseline!B$74 + Baseline!B$63*Baseline!B$53/Baseline!B$75 + Baseline!B$69*Baseline!B$54/Baseline!B$76)</f>
        <v>1.748157728340663E-9</v>
      </c>
      <c r="R593" s="40">
        <f>Baseline!B$33 * (C593 * Baseline!B$61*Baseline!B$57/Baseline!B$73 + Baseline!B$62*Baseline!B$67/Baseline!B$74 + Baseline!B$63*Baseline!B$55/Baseline!B$75 + Baseline!B$69*Baseline!B$56/Baseline!B$76)</f>
        <v>1.4629427828320289E-8</v>
      </c>
      <c r="S593" s="40">
        <f>Baseline!B$33 * (C593 * Baseline!B$61*Baseline!B$58/Baseline!B$73 + Baseline!B$62*Baseline!B$59/Baseline!B$74 + Baseline!B$63*Baseline!B$68/Baseline!B$75 + Baseline!B$69*Baseline!B$60/Baseline!B$76)</f>
        <v>1.648992739489267E-9</v>
      </c>
      <c r="T593" s="40">
        <f>Baseline!B$33 * (C593 * Baseline!B$61*Baseline!B$61/Baseline!B$73 + Baseline!B$62*Baseline!B$62/Baseline!B$74 + Baseline!B$63*Baseline!B$63/Baseline!B$75 + Baseline!B$69*Baseline!B$69/Baseline!B$76)</f>
        <v>9.8551805237711117E-8</v>
      </c>
      <c r="U593" s="40"/>
      <c r="V593" s="40">
        <f>E593 * ( Baseline!B$87 * Baseline!B$7 )</f>
        <v>0.21928805385466069</v>
      </c>
      <c r="W593" s="40">
        <f>F593 * ( Baseline!D$87 * Baseline!B$11 )</f>
        <v>7.2735503145577663E-4</v>
      </c>
      <c r="X593" s="40">
        <f>G593 * ( Baseline!F$87 * Baseline!B$16 )</f>
        <v>3.7717523565811229E-3</v>
      </c>
      <c r="Y593" s="40">
        <f>H593 * ( Baseline!H$87 * Baseline!B$18 )</f>
        <v>6.147806889786262E-4</v>
      </c>
      <c r="Z593" s="48">
        <f t="shared" si="0"/>
        <v>0.2244019419316762</v>
      </c>
      <c r="AA593" s="40">
        <f>I593 * ( Baseline!B$87 * Baseline!B$7 )</f>
        <v>4.0924721286352396E-4</v>
      </c>
      <c r="AB593" s="1">
        <f>J593 * ( Baseline!D$87 * Baseline!B$11 )</f>
        <v>3.3110912881776082E-2</v>
      </c>
      <c r="AC593" s="1">
        <f>K593 * ( Baseline!F$87 * Baseline!B$16 )</f>
        <v>4.8383058224393073E-4</v>
      </c>
      <c r="AD593" s="1">
        <f>L593 * ( Baseline!F$87 * Baseline!B$16 )</f>
        <v>5.081498096779505E-4</v>
      </c>
      <c r="AE593" s="48">
        <f t="shared" si="1"/>
        <v>3.4512140486561489E-2</v>
      </c>
      <c r="AF593" s="48">
        <f>M593 * ( Baseline!B$87 * Baseline!B$7 )</f>
        <v>1.1270268321660866E-3</v>
      </c>
      <c r="AG593" s="48">
        <f>N593 * ( Baseline!D$87 * Baseline!B$11 )</f>
        <v>2.5694792716131787E-4</v>
      </c>
      <c r="AH593" s="48">
        <f>O593 * ( Baseline!F$87 * Baseline!B$16 )</f>
        <v>4.6024160028123415E-2</v>
      </c>
      <c r="AI593" s="48">
        <f>P593 * ( Baseline!H$87 * Baseline!B$18 )</f>
        <v>5.799069935561392E-4</v>
      </c>
      <c r="AJ593" s="48">
        <f t="shared" si="2"/>
        <v>4.7988041781006956E-2</v>
      </c>
      <c r="AK593" s="48">
        <f>Q593 * ( Baseline!B$87 * Baseline!B$7 )</f>
        <v>1.8144129062447742E-5</v>
      </c>
      <c r="AL593" s="48">
        <f>R593 * ( Baseline!D$87 * Baseline!B$11 )</f>
        <v>2.6986314027239322E-4</v>
      </c>
      <c r="AM593" s="48">
        <f>S593 * ( Baseline!F$87 * Baseline!B$16 )</f>
        <v>5.7277383405910184E-5</v>
      </c>
      <c r="AN593" s="48">
        <f>T593 * ( Baseline!H$87 * Baseline!B$18 )</f>
        <v>3.4658055015228416E-2</v>
      </c>
      <c r="AO593" s="48">
        <f t="shared" si="3"/>
        <v>3.5003339667969167E-2</v>
      </c>
      <c r="AP593" s="48"/>
      <c r="AQ593" s="48">
        <f>V593 * ( (1-Baseline!B$88-Baseline!B$87) + (1-B593)*Baseline!B$88 )</f>
        <v>0.12388188134676956</v>
      </c>
      <c r="AR593" s="48">
        <f>W593 * ( (1-Baseline!B$88-Baseline!B$87) + (1-B593)*Baseline!B$88 )</f>
        <v>4.1090295672695747E-4</v>
      </c>
      <c r="AS593" s="48">
        <f>X593 * ( (1-Baseline!B$88-Baseline!B$87) + (1-B593)*Baseline!B$88 )</f>
        <v>2.1307671334301931E-3</v>
      </c>
      <c r="AT593" s="48">
        <f>Y593 * ( (1-Baseline!B$88-Baseline!B$87) + (1-B593)*Baseline!B$88 )</f>
        <v>3.4730659982423263E-4</v>
      </c>
      <c r="AU593" s="48">
        <f t="shared" si="4"/>
        <v>0.12677085803675095</v>
      </c>
      <c r="AV593" s="48">
        <f>AA593 * ( (1-Baseline!D$88-Baseline!D$87) + (1-B593)*Baseline!D$88 )</f>
        <v>3.2050924572991652E-4</v>
      </c>
      <c r="AW593" s="48">
        <f>AB593 * ( (1-Baseline!D$88-Baseline!D$87) + (1-B593)*Baseline!D$88 )</f>
        <v>2.5931401313430677E-2</v>
      </c>
      <c r="AX593" s="48">
        <f>AC593 * ( (1-Baseline!D$88-Baseline!D$87) + (1-B593)*Baseline!D$88 )</f>
        <v>3.7892054020605424E-4</v>
      </c>
      <c r="AY593" s="48">
        <f>AD593 * ( (1-Baseline!D$88-Baseline!D$87) + (1-B593)*Baseline!D$88 )</f>
        <v>3.9796657643211231E-4</v>
      </c>
      <c r="AZ593" s="48">
        <f t="shared" si="5"/>
        <v>2.7028797675798761E-2</v>
      </c>
      <c r="BA593" s="48">
        <f>AF593 * ( (1-Baseline!F$88-Baseline!F$87) + (1-Baseline!B$36)*Baseline!F$88 )</f>
        <v>8.1104457328534533E-4</v>
      </c>
      <c r="BB593" s="48">
        <f>AG593 * ( (1-Baseline!F$88-Baseline!F$87) + (1-Baseline!B$36)*Baseline!F$88 )</f>
        <v>1.8490795071895351E-4</v>
      </c>
      <c r="BC593" s="48">
        <f>AH593 * ( (1-Baseline!F$88-Baseline!F$87) + (1-Baseline!B$36)*Baseline!F$88 )</f>
        <v>3.3120458329358511E-2</v>
      </c>
      <c r="BD593" s="48">
        <f>AI593 * ( (1-Baseline!F$88-Baseline!F$87) + (1-Baseline!B$36)*Baseline!F$88 )</f>
        <v>4.1731962958679159E-4</v>
      </c>
      <c r="BE593" s="48">
        <f t="shared" si="6"/>
        <v>3.4533730482949603E-2</v>
      </c>
      <c r="BF593" s="48">
        <f>AK593 * ( (1-Baseline!H$88-Baseline!H$87) + (1-Baseline!B$36)*Baseline!H$88 )</f>
        <v>1.4375956338758593E-5</v>
      </c>
      <c r="BG593" s="48">
        <f>AL593 * ( (1-Baseline!H$88-Baseline!H$87) + (1-Baseline!B$36)*Baseline!H$88 )</f>
        <v>2.1381796330062258E-4</v>
      </c>
      <c r="BH593" s="48">
        <f>AM593 * ( (1-Baseline!H$88-Baseline!H$87) + (1-Baseline!B$36)*Baseline!H$88 )</f>
        <v>4.5382016420170752E-5</v>
      </c>
      <c r="BI593" s="48">
        <f>AN593 * ( (1-Baseline!H$88-Baseline!H$87) + (1-Baseline!B$36)*Baseline!H$88 )</f>
        <v>2.7460270149665775E-2</v>
      </c>
      <c r="BJ593" s="48">
        <f t="shared" si="7"/>
        <v>2.7733846085725326E-2</v>
      </c>
      <c r="BK593" s="48"/>
      <c r="BL593" s="48">
        <f t="shared" si="18"/>
        <v>0.9772110346595283</v>
      </c>
      <c r="BM593" s="48">
        <f t="shared" si="19"/>
        <v>3.2413045323700222E-3</v>
      </c>
      <c r="BN593" s="48">
        <f t="shared" si="20"/>
        <v>1.6808020127247875E-2</v>
      </c>
      <c r="BO593" s="48">
        <f t="shared" si="21"/>
        <v>2.7396406808538622E-3</v>
      </c>
      <c r="BP593" s="48">
        <f t="shared" si="8"/>
        <v>1.0000000000000002</v>
      </c>
      <c r="BQ593" s="48">
        <f t="shared" si="22"/>
        <v>1.1858065222667909E-2</v>
      </c>
      <c r="BR593" s="48">
        <f t="shared" si="23"/>
        <v>0.9593989945268383</v>
      </c>
      <c r="BS593" s="48">
        <f t="shared" si="24"/>
        <v>1.4019141537521474E-2</v>
      </c>
      <c r="BT593" s="48">
        <f t="shared" si="25"/>
        <v>1.4723798712972219E-2</v>
      </c>
      <c r="BU593" s="48">
        <f t="shared" si="9"/>
        <v>0.99999999999999989</v>
      </c>
      <c r="BV593" s="48">
        <f t="shared" si="26"/>
        <v>2.3485576621552189E-2</v>
      </c>
      <c r="BW593" s="48">
        <f t="shared" si="27"/>
        <v>5.3544157591155243E-3</v>
      </c>
      <c r="BX593" s="48">
        <f t="shared" si="28"/>
        <v>0.95907560133739778</v>
      </c>
      <c r="BY593" s="48">
        <f t="shared" si="29"/>
        <v>1.2084406281934574E-2</v>
      </c>
      <c r="BZ593" s="48">
        <f t="shared" si="10"/>
        <v>1</v>
      </c>
      <c r="CA593" s="48">
        <f t="shared" si="30"/>
        <v>5.1835422661258401E-4</v>
      </c>
      <c r="CB593" s="48">
        <f t="shared" si="31"/>
        <v>7.7096397895809752E-3</v>
      </c>
      <c r="CC593" s="48">
        <f t="shared" si="32"/>
        <v>1.636340530624383E-3</v>
      </c>
      <c r="CD593" s="48">
        <f t="shared" si="33"/>
        <v>0.99013566545318199</v>
      </c>
      <c r="CE593" s="48">
        <f t="shared" si="11"/>
        <v>0.99999999999999989</v>
      </c>
      <c r="CF593" s="48"/>
      <c r="CG593" s="48">
        <f t="shared" si="34"/>
        <v>0.9772110346595283</v>
      </c>
      <c r="CH593" s="48">
        <f t="shared" si="35"/>
        <v>3.2413045323700222E-3</v>
      </c>
      <c r="CI593" s="48">
        <f t="shared" si="36"/>
        <v>1.6808020127247875E-2</v>
      </c>
      <c r="CJ593" s="48">
        <f t="shared" si="37"/>
        <v>2.7396406808538622E-3</v>
      </c>
      <c r="CK593" s="48">
        <f t="shared" si="12"/>
        <v>1.0000000000000002</v>
      </c>
      <c r="CL593" s="48">
        <f t="shared" si="38"/>
        <v>1.1858065222667909E-2</v>
      </c>
      <c r="CM593" s="48">
        <f t="shared" si="39"/>
        <v>0.9593989945268383</v>
      </c>
      <c r="CN593" s="48">
        <f t="shared" si="40"/>
        <v>1.4019141537521474E-2</v>
      </c>
      <c r="CO593" s="48">
        <f t="shared" si="41"/>
        <v>1.4723798712972219E-2</v>
      </c>
      <c r="CP593" s="48">
        <f t="shared" si="13"/>
        <v>0.99999999999999989</v>
      </c>
      <c r="CQ593" s="48">
        <f t="shared" si="42"/>
        <v>2.3485576621552189E-2</v>
      </c>
      <c r="CR593" s="48">
        <f t="shared" si="43"/>
        <v>5.3544157591155243E-3</v>
      </c>
      <c r="CS593" s="48">
        <f t="shared" si="44"/>
        <v>0.95907560133739778</v>
      </c>
      <c r="CT593" s="48">
        <f t="shared" si="45"/>
        <v>1.2084406281934574E-2</v>
      </c>
      <c r="CU593" s="48">
        <f t="shared" si="14"/>
        <v>1</v>
      </c>
      <c r="CV593" s="48">
        <f t="shared" si="46"/>
        <v>5.1835422661258401E-4</v>
      </c>
      <c r="CW593" s="48">
        <f t="shared" si="47"/>
        <v>7.7096397895809752E-3</v>
      </c>
      <c r="CX593" s="48">
        <f t="shared" si="48"/>
        <v>1.636340530624383E-3</v>
      </c>
      <c r="CY593" s="48">
        <f t="shared" si="49"/>
        <v>0.99013566545318199</v>
      </c>
      <c r="CZ593" s="48">
        <f t="shared" si="15"/>
        <v>0.99999999999999989</v>
      </c>
      <c r="DA593" s="48"/>
      <c r="DB593" s="48">
        <f>(AQ593*Baseline!B$7 + AV593*Baseline!B$11 + BA593*Baseline!B$16 + BF593*Baseline!B$18)</f>
        <v>64145.502028657276</v>
      </c>
      <c r="DC593" s="48">
        <f>(AR593*Baseline!B$7 + AW593*Baseline!B$11 + BB593*Baseline!B$16 + BG593*Baseline!B$18)</f>
        <v>66220.954128748272</v>
      </c>
      <c r="DD593" s="48">
        <f>(AS593*Baseline!B$7 + AX593*Baseline!B$11 + BC593*Baseline!B$16 + BH593*Baseline!B$18)</f>
        <v>114883.94547393332</v>
      </c>
      <c r="DE593" s="48">
        <f>(AT593*Baseline!B$7 + AY593*Baseline!B$11 + BD593*Baseline!B$16 + BI593*Baseline!B$18)</f>
        <v>1259848.1822977518</v>
      </c>
      <c r="DF593" s="48">
        <f t="shared" si="16"/>
        <v>1505098.5839290908</v>
      </c>
      <c r="DG593" s="48"/>
      <c r="DH593" s="48">
        <f t="shared" si="50"/>
        <v>4.2618804318587639E-2</v>
      </c>
      <c r="DI593" s="48">
        <f t="shared" si="51"/>
        <v>4.3997751931888152E-2</v>
      </c>
      <c r="DJ593" s="48">
        <f t="shared" si="52"/>
        <v>7.6329847559902964E-2</v>
      </c>
      <c r="DK593" s="48">
        <f t="shared" si="53"/>
        <v>0.83705359618962116</v>
      </c>
      <c r="DL593" s="48">
        <f t="shared" si="17"/>
        <v>0.99999999999999989</v>
      </c>
      <c r="DM593" s="48"/>
      <c r="DN593" s="48">
        <f>DH593 / (Baseline!B$7/Baseline!B$17)</f>
        <v>4.5492770435127845</v>
      </c>
      <c r="DO593" s="48">
        <f>DI593 / (Baseline!B$11/Baseline!B$17)</f>
        <v>1.0621267901181</v>
      </c>
      <c r="DP593" s="48">
        <f>DJ593 / (Baseline!B$16/Baseline!B$17)</f>
        <v>1.1795268187448504</v>
      </c>
      <c r="DQ593" s="48">
        <f>DK593 / (Baseline!B$18/Baseline!B$17)</f>
        <v>0.94636298738923008</v>
      </c>
      <c r="DR593" s="71"/>
      <c r="DS593" s="48">
        <f>(AU593*Baseline!B$34)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3.1545159955512644E-2</v>
      </c>
      <c r="DT593" s="48">
        <f>(AZ593*Baseline!B$34) + (Baseline!D$88*(1-Baseline!D$89)*Baseline!B$35) + (Baseline!D$88*Baseline!D$89*((1-Baseline!D$90)*Baseline!B$40 + Baseline!D$90*Baseline!B$41))</f>
        <v>1.0467887651369818E-2</v>
      </c>
      <c r="DU593" s="48">
        <f>(BE593*Baseline!B$34) + (Baseline!F$88*(1-Baseline!F$89)*Baseline!B$35) + (Baseline!F$88*Baseline!F$89*((1-Baseline!F$90)*Baseline!B$40 + Baseline!F$90*Baseline!B$41))</f>
        <v>1.2910699572442444E-2</v>
      </c>
      <c r="DV593" s="48">
        <f>(BJ593*Baseline!B$34) + (Baseline!H$88*(1-Baseline!H$89)*Baseline!B$35) + (Baseline!H$88*Baseline!H$89*((1-Baseline!H$90)*Baseline!B$40 + Baseline!H$90*Baseline!B$41))</f>
        <v>9.3050769128587996E-3</v>
      </c>
      <c r="DW593" s="48">
        <f>( DS593*Baseline!B$7 + DT593*Baseline!B$11 + DU593*Baseline!B$16 + DV593*Baseline!B$18 ) / Baseline!B$17</f>
        <v>9.7949242638265006E-3</v>
      </c>
    </row>
    <row r="594" spans="1:127">
      <c r="A594" s="7" t="s">
        <v>908</v>
      </c>
      <c r="B594" s="1">
        <f>MIN( MAX( NORMINV( MCrands!B594, (B$5+B$4)/2, (B$5-B$4)/3.29 ), 0 ), 1 )</f>
        <v>0.40519180495229379</v>
      </c>
      <c r="C594" s="1">
        <f>MAX( NORMINV( MCrands!C594, (C$5+C$4)/2, (C$5-C$4)/3.29 ), 0 )</f>
        <v>2.5109405922793093</v>
      </c>
      <c r="D594" s="40"/>
      <c r="E594" s="40">
        <f>Baseline!B$33 * (C594 * Baseline!B$66*Baseline!B$66/Baseline!B$73 + Baseline!B$52*Baseline!B$52/Baseline!B$74 + Baseline!B$53*Baseline!B$53/Baseline!B$75 + Baseline!B$54*Baseline!B$54/Baseline!B$76)</f>
        <v>2.1020163208094187E-5</v>
      </c>
      <c r="F594" s="40">
        <f>Baseline!B$33 * (C594 * Baseline!B$66*Baseline!B$57/Baseline!B$73 + Baseline!B$52*Baseline!B$67/Baseline!B$74 + Baseline!B$53*Baseline!B$55/Baseline!B$75 + Baseline!B$54*Baseline!B$56/Baseline!B$76)</f>
        <v>3.9415883959411389E-8</v>
      </c>
      <c r="G594" s="1">
        <f>Baseline!B$33 * (C594 * Baseline!B$66*Baseline!B$58/Baseline!B$73 + Baseline!B$52*Baseline!B$59/Baseline!B$74 + Baseline!B$53*Baseline!B$68/Baseline!B$75 + Baseline!B$54*Baseline!B$60/Baseline!B$76)</f>
        <v>1.0855175727553746E-7</v>
      </c>
      <c r="H594" s="40">
        <f>Baseline!B$33 * (C594 * Baseline!B$66*Baseline!B$61/Baseline!B$73 + Baseline!B$52*Baseline!B$62/Baseline!B$74 + Baseline!B$53*Baseline!B$63/Baseline!B$75 + Baseline!B$54*Baseline!B$69/Baseline!B$76)</f>
        <v>1.7446107257076227E-9</v>
      </c>
      <c r="I594" s="40">
        <f>Baseline!B$33 * (C594 * Baseline!B$57*Baseline!B$66/Baseline!B$73 + Baseline!B$67*Baseline!B$52/Baseline!B$74 + Baseline!B$55*Baseline!B$53/Baseline!B$75 + Baseline!B$56*Baseline!B$54/Baseline!B$76)</f>
        <v>3.9415883959411389E-8</v>
      </c>
      <c r="J594" s="1">
        <f>Baseline!B$33 * (C594 * Baseline!B$57*Baseline!B$57/Baseline!B$73 + Baseline!B$67*Baseline!B$67/Baseline!B$74 + Baseline!B$55*Baseline!B$55/Baseline!B$75 + Baseline!B$56*Baseline!B$56/Baseline!B$76)</f>
        <v>1.7949606208690982E-6</v>
      </c>
      <c r="K594" s="40">
        <f>Baseline!B$33 * (C594 * Baseline!B$57*Baseline!B$58/Baseline!B$73 + Baseline!B$67*Baseline!B$59/Baseline!B$74 + Baseline!B$55*Baseline!B$68/Baseline!B$75 + Baseline!B$56*Baseline!B$60/Baseline!B$76)</f>
        <v>1.3929282347099059E-8</v>
      </c>
      <c r="L594" s="1">
        <f>Baseline!B$33 * (C594 * Baseline!B$57*Baseline!B$61/Baseline!B$73 + Baseline!B$67*Baseline!B$62/Baseline!B$74 + Baseline!B$55*Baseline!B$63/Baseline!B$75 + Baseline!B$56*Baseline!B$69/Baseline!B$76)</f>
        <v>1.4629427353963536E-8</v>
      </c>
      <c r="M594" s="40">
        <f>Baseline!B$33 * (C594 * Baseline!B$58*Baseline!B$66/Baseline!B$73 + Baseline!B$59*Baseline!B$52/Baseline!B$74 + Baseline!B$68*Baseline!B$53/Baseline!B$75 + Baseline!B$60*Baseline!B$54/Baseline!B$76)</f>
        <v>1.0855175727553746E-7</v>
      </c>
      <c r="N594" s="1">
        <f>Baseline!B$33 * (C594 * Baseline!B$58*Baseline!B$57/Baseline!B$73 + Baseline!B$59*Baseline!B$67/Baseline!B$74 + Baseline!B$68*Baseline!B$55/Baseline!B$75 + Baseline!B$60*Baseline!B$56/Baseline!B$76)</f>
        <v>1.3929282347099059E-8</v>
      </c>
      <c r="O594" s="1">
        <f>Baseline!B$33 * (C594 * Baseline!B$58*Baseline!B$58/Baseline!B$73 + Baseline!B$59*Baseline!B$59/Baseline!B$74 + Baseline!B$68*Baseline!B$68/Baseline!B$75 + Baseline!B$60*Baseline!B$60/Baseline!B$76)</f>
        <v>1.325016970864446E-6</v>
      </c>
      <c r="P594" s="40">
        <f>Baseline!B$33 * (C594 * Baseline!B$58*Baseline!B$61/Baseline!B$73 + Baseline!B$59*Baseline!B$62/Baseline!B$74 + Baseline!B$68*Baseline!B$63/Baseline!B$75 + Baseline!B$60*Baseline!B$69/Baseline!B$76)</f>
        <v>1.648991573362245E-9</v>
      </c>
      <c r="Q594" s="40">
        <f>Baseline!B$33 * (C594 * Baseline!B$61*Baseline!B$66/Baseline!B$73 + Baseline!B$62*Baseline!B$52/Baseline!B$74 + Baseline!B$63*Baseline!B$53/Baseline!B$75 + Baseline!B$69*Baseline!B$54/Baseline!B$76)</f>
        <v>1.7446107257076227E-9</v>
      </c>
      <c r="R594" s="40">
        <f>Baseline!B$33 * (C594 * Baseline!B$61*Baseline!B$57/Baseline!B$73 + Baseline!B$62*Baseline!B$67/Baseline!B$74 + Baseline!B$63*Baseline!B$55/Baseline!B$75 + Baseline!B$69*Baseline!B$56/Baseline!B$76)</f>
        <v>1.4629427353963536E-8</v>
      </c>
      <c r="S594" s="40">
        <f>Baseline!B$33 * (C594 * Baseline!B$61*Baseline!B$58/Baseline!B$73 + Baseline!B$62*Baseline!B$59/Baseline!B$74 + Baseline!B$63*Baseline!B$68/Baseline!B$75 + Baseline!B$69*Baseline!B$60/Baseline!B$76)</f>
        <v>1.648991573362245E-9</v>
      </c>
      <c r="T594" s="40">
        <f>Baseline!B$33 * (C594 * Baseline!B$61*Baseline!B$61/Baseline!B$73 + Baseline!B$62*Baseline!B$62/Baseline!B$74 + Baseline!B$63*Baseline!B$63/Baseline!B$75 + Baseline!B$69*Baseline!B$69/Baseline!B$76)</f>
        <v>9.855180512109841E-8</v>
      </c>
      <c r="U594" s="40"/>
      <c r="V594" s="40">
        <f>E594 * ( Baseline!B$87 * Baseline!B$7 )</f>
        <v>0.21816827393680957</v>
      </c>
      <c r="W594" s="40">
        <f>F594 * ( Baseline!D$87 * Baseline!B$11 )</f>
        <v>7.2708887502132122E-4</v>
      </c>
      <c r="X594" s="40">
        <f>G594 * ( Baseline!F$87 * Baseline!B$16 )</f>
        <v>3.7705203133774796E-3</v>
      </c>
      <c r="Y594" s="40">
        <f>H594 * ( Baseline!H$87 * Baseline!B$18 )</f>
        <v>6.1353330226563243E-4</v>
      </c>
      <c r="Z594" s="48">
        <f t="shared" si="0"/>
        <v>0.22327941642747401</v>
      </c>
      <c r="AA594" s="40">
        <f>I594 * ( Baseline!B$87 * Baseline!B$7 )</f>
        <v>4.090974596147308E-4</v>
      </c>
      <c r="AB594" s="1">
        <f>J594 * ( Baseline!D$87 * Baseline!B$11 )</f>
        <v>3.3110912846181777E-2</v>
      </c>
      <c r="AC594" s="1">
        <f>K594 * ( Baseline!F$87 * Baseline!B$16 )</f>
        <v>4.838304174772034E-4</v>
      </c>
      <c r="AD594" s="1">
        <f>L594 * ( Baseline!F$87 * Baseline!B$16 )</f>
        <v>5.0814979320127783E-4</v>
      </c>
      <c r="AE594" s="48">
        <f t="shared" si="1"/>
        <v>3.4511990516474987E-2</v>
      </c>
      <c r="AF594" s="48">
        <f>M594 * ( Baseline!B$87 * Baseline!B$7 )</f>
        <v>1.1266586887628033E-3</v>
      </c>
      <c r="AG594" s="48">
        <f>N594 * ( Baseline!D$87 * Baseline!B$11 )</f>
        <v>2.5694783965864523E-4</v>
      </c>
      <c r="AH594" s="48">
        <f>O594 * ( Baseline!F$87 * Baseline!B$16 )</f>
        <v>4.6024159623071874E-2</v>
      </c>
      <c r="AI594" s="48">
        <f>P594 * ( Baseline!H$87 * Baseline!B$18 )</f>
        <v>5.7990658346020662E-4</v>
      </c>
      <c r="AJ594" s="48">
        <f t="shared" si="2"/>
        <v>4.7987672734953531E-2</v>
      </c>
      <c r="AK594" s="48">
        <f>Q594 * ( Baseline!B$87 * Baseline!B$7 )</f>
        <v>1.8107314722119416E-5</v>
      </c>
      <c r="AL594" s="48">
        <f>R594 * ( Baseline!D$87 * Baseline!B$11 )</f>
        <v>2.69863131522126E-4</v>
      </c>
      <c r="AM594" s="48">
        <f>S594 * ( Baseline!F$87 * Baseline!B$16 )</f>
        <v>5.7277342900756381E-5</v>
      </c>
      <c r="AN594" s="48">
        <f>T594 * ( Baseline!H$87 * Baseline!B$18 )</f>
        <v>3.4658054974218817E-2</v>
      </c>
      <c r="AO594" s="48">
        <f t="shared" si="3"/>
        <v>3.5003302763363817E-2</v>
      </c>
      <c r="AP594" s="48"/>
      <c r="AQ594" s="48">
        <f>V594 * ( (1-Baseline!B$88-Baseline!B$87) + (1-B594)*Baseline!B$88 )</f>
        <v>0.13482347581175555</v>
      </c>
      <c r="AR594" s="48">
        <f>W594 * ( (1-Baseline!B$88-Baseline!B$87) + (1-B594)*Baseline!B$88 )</f>
        <v>4.4932586936461143E-4</v>
      </c>
      <c r="AS594" s="48">
        <f>X594 * ( (1-Baseline!B$88-Baseline!B$87) + (1-B594)*Baseline!B$88 )</f>
        <v>2.3301034797370301E-3</v>
      </c>
      <c r="AT594" s="48">
        <f>Y594 * ( (1-Baseline!B$88-Baseline!B$87) + (1-B594)*Baseline!B$88 )</f>
        <v>3.7915087672956387E-4</v>
      </c>
      <c r="AU594" s="48">
        <f t="shared" si="4"/>
        <v>0.13798205603758676</v>
      </c>
      <c r="AV594" s="48">
        <f>AA594 * ( (1-Baseline!D$88-Baseline!D$87) + (1-B594)*Baseline!D$88 )</f>
        <v>3.3131677065402319E-4</v>
      </c>
      <c r="AW594" s="48">
        <f>AB594 * ( (1-Baseline!D$88-Baseline!D$87) + (1-B594)*Baseline!D$88 )</f>
        <v>2.6815616816430462E-2</v>
      </c>
      <c r="AX594" s="48">
        <f>AC594 * ( (1-Baseline!D$88-Baseline!D$87) + (1-B594)*Baseline!D$88 )</f>
        <v>3.918409359317438E-4</v>
      </c>
      <c r="AY594" s="48">
        <f>AD594 * ( (1-Baseline!D$88-Baseline!D$87) + (1-B594)*Baseline!D$88 )</f>
        <v>4.1153652885185212E-4</v>
      </c>
      <c r="AZ594" s="48">
        <f t="shared" si="5"/>
        <v>2.7950311051868081E-2</v>
      </c>
      <c r="BA594" s="48">
        <f>AF594 * ( (1-Baseline!F$88-Baseline!F$87) + (1-Baseline!B$36)*Baseline!F$88 )</f>
        <v>8.1077964551175372E-4</v>
      </c>
      <c r="BB594" s="48">
        <f>AG594 * ( (1-Baseline!F$88-Baseline!F$87) + (1-Baseline!B$36)*Baseline!F$88 )</f>
        <v>1.8490788774923019E-4</v>
      </c>
      <c r="BC594" s="48">
        <f>AH594 * ( (1-Baseline!F$88-Baseline!F$87) + (1-Baseline!B$36)*Baseline!F$88 )</f>
        <v>3.3120458037870462E-2</v>
      </c>
      <c r="BD594" s="48">
        <f>AI594 * ( (1-Baseline!F$88-Baseline!F$87) + (1-Baseline!B$36)*Baseline!F$88 )</f>
        <v>4.1731933446863544E-4</v>
      </c>
      <c r="BE594" s="48">
        <f t="shared" si="6"/>
        <v>3.4533464905600081E-2</v>
      </c>
      <c r="BF594" s="48">
        <f>AK594 * ( (1-Baseline!H$88-Baseline!H$87) + (1-Baseline!B$36)*Baseline!H$88 )</f>
        <v>1.4346787600629654E-5</v>
      </c>
      <c r="BG594" s="48">
        <f>AL594 * ( (1-Baseline!H$88-Baseline!H$87) + (1-Baseline!B$36)*Baseline!H$88 )</f>
        <v>2.1381795636761085E-4</v>
      </c>
      <c r="BH594" s="48">
        <f>AM594 * ( (1-Baseline!H$88-Baseline!H$87) + (1-Baseline!B$36)*Baseline!H$88 )</f>
        <v>4.5381984327127292E-5</v>
      </c>
      <c r="BI594" s="48">
        <f>AN594 * ( (1-Baseline!H$88-Baseline!H$87) + (1-Baseline!B$36)*Baseline!H$88 )</f>
        <v>2.7460270117173051E-2</v>
      </c>
      <c r="BJ594" s="48">
        <f t="shared" si="7"/>
        <v>2.7733816845468419E-2</v>
      </c>
      <c r="BK594" s="48"/>
      <c r="BL594" s="48">
        <f t="shared" si="18"/>
        <v>0.97710876097562427</v>
      </c>
      <c r="BM594" s="48">
        <f t="shared" si="19"/>
        <v>3.2564079871531528E-3</v>
      </c>
      <c r="BN594" s="48">
        <f t="shared" si="20"/>
        <v>1.6887003619530806E-2</v>
      </c>
      <c r="BO594" s="48">
        <f t="shared" si="21"/>
        <v>2.7478274176917753E-3</v>
      </c>
      <c r="BP594" s="48">
        <f t="shared" si="8"/>
        <v>0.99999999999999989</v>
      </c>
      <c r="BQ594" s="48">
        <f t="shared" si="22"/>
        <v>1.1853777585486992E-2</v>
      </c>
      <c r="BR594" s="48">
        <f t="shared" si="23"/>
        <v>0.95940316251465185</v>
      </c>
      <c r="BS594" s="48">
        <f t="shared" si="24"/>
        <v>1.4019197682794833E-2</v>
      </c>
      <c r="BT594" s="48">
        <f t="shared" si="25"/>
        <v>1.4723862217066338E-2</v>
      </c>
      <c r="BU594" s="48">
        <f t="shared" si="9"/>
        <v>1</v>
      </c>
      <c r="BV594" s="48">
        <f t="shared" si="26"/>
        <v>2.3478085611394139E-2</v>
      </c>
      <c r="BW594" s="48">
        <f t="shared" si="27"/>
        <v>5.3544551134585058E-3</v>
      </c>
      <c r="BX594" s="48">
        <f t="shared" si="28"/>
        <v>0.95908296860473785</v>
      </c>
      <c r="BY594" s="48">
        <f t="shared" si="29"/>
        <v>1.2084490670409424E-2</v>
      </c>
      <c r="BZ594" s="48">
        <f t="shared" si="10"/>
        <v>0.99999999999999989</v>
      </c>
      <c r="CA594" s="48">
        <f t="shared" si="30"/>
        <v>5.1730303407458527E-4</v>
      </c>
      <c r="CB594" s="48">
        <f t="shared" si="31"/>
        <v>7.7096476680074333E-3</v>
      </c>
      <c r="CC594" s="48">
        <f t="shared" si="32"/>
        <v>1.6363410986664285E-3</v>
      </c>
      <c r="CD594" s="48">
        <f t="shared" si="33"/>
        <v>0.99013670819925159</v>
      </c>
      <c r="CE594" s="48">
        <f t="shared" si="11"/>
        <v>1</v>
      </c>
      <c r="CF594" s="48"/>
      <c r="CG594" s="48">
        <f t="shared" si="34"/>
        <v>0.97710876097562427</v>
      </c>
      <c r="CH594" s="48">
        <f t="shared" si="35"/>
        <v>3.2564079871531528E-3</v>
      </c>
      <c r="CI594" s="48">
        <f t="shared" si="36"/>
        <v>1.6887003619530806E-2</v>
      </c>
      <c r="CJ594" s="48">
        <f t="shared" si="37"/>
        <v>2.7478274176917753E-3</v>
      </c>
      <c r="CK594" s="48">
        <f t="shared" si="12"/>
        <v>0.99999999999999989</v>
      </c>
      <c r="CL594" s="48">
        <f t="shared" si="38"/>
        <v>1.1853777585486992E-2</v>
      </c>
      <c r="CM594" s="48">
        <f t="shared" si="39"/>
        <v>0.95940316251465185</v>
      </c>
      <c r="CN594" s="48">
        <f t="shared" si="40"/>
        <v>1.4019197682794833E-2</v>
      </c>
      <c r="CO594" s="48">
        <f t="shared" si="41"/>
        <v>1.4723862217066338E-2</v>
      </c>
      <c r="CP594" s="48">
        <f t="shared" si="13"/>
        <v>1</v>
      </c>
      <c r="CQ594" s="48">
        <f t="shared" si="42"/>
        <v>2.3478085611394139E-2</v>
      </c>
      <c r="CR594" s="48">
        <f t="shared" si="43"/>
        <v>5.3544551134585058E-3</v>
      </c>
      <c r="CS594" s="48">
        <f t="shared" si="44"/>
        <v>0.95908296860473785</v>
      </c>
      <c r="CT594" s="48">
        <f t="shared" si="45"/>
        <v>1.2084490670409424E-2</v>
      </c>
      <c r="CU594" s="48">
        <f t="shared" si="14"/>
        <v>0.99999999999999989</v>
      </c>
      <c r="CV594" s="48">
        <f t="shared" si="46"/>
        <v>5.1730303407458527E-4</v>
      </c>
      <c r="CW594" s="48">
        <f t="shared" si="47"/>
        <v>7.7096476680074333E-3</v>
      </c>
      <c r="CX594" s="48">
        <f t="shared" si="48"/>
        <v>1.6363410986664285E-3</v>
      </c>
      <c r="CY594" s="48">
        <f t="shared" si="49"/>
        <v>0.99013670819925159</v>
      </c>
      <c r="CZ594" s="48">
        <f t="shared" si="15"/>
        <v>1</v>
      </c>
      <c r="DA594" s="48"/>
      <c r="DB594" s="48">
        <f>(AQ594*Baseline!B$7 + AV594*Baseline!B$11 + BA594*Baseline!B$16 + BF594*Baseline!B$18)</f>
        <v>69473.129446283143</v>
      </c>
      <c r="DC594" s="48">
        <f>(AR594*Baseline!B$7 + AW594*Baseline!B$11 + BB594*Baseline!B$16 + BG594*Baseline!B$18)</f>
        <v>68135.836606768935</v>
      </c>
      <c r="DD594" s="48">
        <f>(AS594*Baseline!B$7 + AX594*Baseline!B$11 + BC594*Baseline!B$16 + BH594*Baseline!B$18)</f>
        <v>115008.32964212024</v>
      </c>
      <c r="DE594" s="48">
        <f>(AT594*Baseline!B$7 + AY594*Baseline!B$11 + BD594*Baseline!B$16 + BI594*Baseline!B$18)</f>
        <v>1259892.7257912224</v>
      </c>
      <c r="DF594" s="48">
        <f t="shared" si="16"/>
        <v>1512510.0214863948</v>
      </c>
      <c r="DG594" s="48"/>
      <c r="DH594" s="48">
        <f t="shared" si="50"/>
        <v>4.5932343230367191E-2</v>
      </c>
      <c r="DI594" s="48">
        <f t="shared" si="51"/>
        <v>4.5048188533527558E-2</v>
      </c>
      <c r="DJ594" s="48">
        <f t="shared" si="52"/>
        <v>7.6038061241470431E-2</v>
      </c>
      <c r="DK594" s="48">
        <f t="shared" si="53"/>
        <v>0.83298140699463474</v>
      </c>
      <c r="DL594" s="48">
        <f t="shared" si="17"/>
        <v>1</v>
      </c>
      <c r="DM594" s="48"/>
      <c r="DN594" s="48">
        <f>DH594 / (Baseline!B$7/Baseline!B$17)</f>
        <v>4.9029755281408631</v>
      </c>
      <c r="DO594" s="48">
        <f>DI594 / (Baseline!B$11/Baseline!B$17)</f>
        <v>1.0874848324482855</v>
      </c>
      <c r="DP594" s="48">
        <f>DJ594 / (Baseline!B$16/Baseline!B$17)</f>
        <v>1.1750178383271455</v>
      </c>
      <c r="DQ594" s="48">
        <f>DK594 / (Baseline!B$18/Baseline!B$17)</f>
        <v>0.94175901800265271</v>
      </c>
      <c r="DR594" s="71"/>
      <c r="DS594" s="48">
        <f>(AU594*Baseline!B$34)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3.3226839655638017E-2</v>
      </c>
      <c r="DT594" s="48">
        <f>(AZ594*Baseline!B$34) + (Baseline!D$88*(1-Baseline!D$89)*Baseline!B$35) + (Baseline!D$88*Baseline!D$89*((1-Baseline!D$90)*Baseline!B$40 + Baseline!D$90*Baseline!B$41))</f>
        <v>1.0606114657780216E-2</v>
      </c>
      <c r="DU594" s="48">
        <f>(BE594*Baseline!B$34) + (Baseline!F$88*(1-Baseline!F$89)*Baseline!B$35) + (Baseline!F$88*Baseline!F$89*((1-Baseline!F$90)*Baseline!B$40 + Baseline!F$90*Baseline!B$41))</f>
        <v>1.2910659735840015E-2</v>
      </c>
      <c r="DV594" s="48">
        <f>(BJ594*Baseline!B$34) + (Baseline!H$88*(1-Baseline!H$89)*Baseline!B$35) + (Baseline!H$88*Baseline!H$89*((1-Baseline!H$90)*Baseline!B$40 + Baseline!H$90*Baseline!B$41))</f>
        <v>9.3050725268202638E-3</v>
      </c>
      <c r="DW594" s="48">
        <f>( DS594*Baseline!B$7 + DT594*Baseline!B$11 + DU594*Baseline!B$16 + DV594*Baseline!B$18 ) / Baseline!B$17</f>
        <v>9.8163981600639678E-3</v>
      </c>
    </row>
    <row r="595" spans="1:127">
      <c r="A595" s="7" t="s">
        <v>909</v>
      </c>
      <c r="B595" s="1">
        <f>MIN( MAX( NORMINV( MCrands!B595, (B$5+B$4)/2, (B$5-B$4)/3.29 ), 0 ), 1 )</f>
        <v>0.96007878279324443</v>
      </c>
      <c r="C595" s="1">
        <f>MAX( NORMINV( MCrands!C595, (C$5+C$4)/2, (C$5-C$4)/3.29 ), 0 )</f>
        <v>2.259489490829405</v>
      </c>
      <c r="D595" s="40"/>
      <c r="E595" s="40">
        <f>Baseline!B$33 * (C595 * Baseline!B$66*Baseline!B$66/Baseline!B$73 + Baseline!B$52*Baseline!B$52/Baseline!B$74 + Baseline!B$53*Baseline!B$53/Baseline!B$75 + Baseline!B$54*Baseline!B$54/Baseline!B$76)</f>
        <v>1.8916009646186715E-5</v>
      </c>
      <c r="F595" s="40">
        <f>Baseline!B$33 * (C595 * Baseline!B$66*Baseline!B$57/Baseline!B$73 + Baseline!B$52*Baseline!B$67/Baseline!B$74 + Baseline!B$53*Baseline!B$55/Baseline!B$75 + Baseline!B$54*Baseline!B$56/Baseline!B$76)</f>
        <v>3.9134485957150278E-8</v>
      </c>
      <c r="G595" s="1">
        <f>Baseline!B$33 * (C595 * Baseline!B$66*Baseline!B$58/Baseline!B$73 + Baseline!B$52*Baseline!B$59/Baseline!B$74 + Baseline!B$53*Baseline!B$68/Baseline!B$75 + Baseline!B$54*Baseline!B$60/Baseline!B$76)</f>
        <v>1.0785998718664556E-7</v>
      </c>
      <c r="H595" s="40">
        <f>Baseline!B$33 * (C595 * Baseline!B$66*Baseline!B$61/Baseline!B$73 + Baseline!B$52*Baseline!B$62/Baseline!B$74 + Baseline!B$53*Baseline!B$63/Baseline!B$75 + Baseline!B$54*Baseline!B$69/Baseline!B$76)</f>
        <v>1.6754337168184325E-9</v>
      </c>
      <c r="I595" s="40">
        <f>Baseline!B$33 * (C595 * Baseline!B$57*Baseline!B$66/Baseline!B$73 + Baseline!B$67*Baseline!B$52/Baseline!B$74 + Baseline!B$55*Baseline!B$53/Baseline!B$75 + Baseline!B$56*Baseline!B$54/Baseline!B$76)</f>
        <v>3.9134485957150272E-8</v>
      </c>
      <c r="J595" s="1">
        <f>Baseline!B$33 * (C595 * Baseline!B$57*Baseline!B$57/Baseline!B$73 + Baseline!B$67*Baseline!B$67/Baseline!B$74 + Baseline!B$55*Baseline!B$55/Baseline!B$75 + Baseline!B$56*Baseline!B$56/Baseline!B$76)</f>
        <v>1.7949605832364668E-6</v>
      </c>
      <c r="K595" s="40">
        <f>Baseline!B$33 * (C595 * Baseline!B$57*Baseline!B$58/Baseline!B$73 + Baseline!B$67*Baseline!B$59/Baseline!B$74 + Baseline!B$55*Baseline!B$68/Baseline!B$75 + Baseline!B$56*Baseline!B$60/Baseline!B$76)</f>
        <v>1.3929189833546551E-8</v>
      </c>
      <c r="L595" s="1">
        <f>Baseline!B$33 * (C595 * Baseline!B$57*Baseline!B$61/Baseline!B$73 + Baseline!B$67*Baseline!B$62/Baseline!B$74 + Baseline!B$55*Baseline!B$63/Baseline!B$75 + Baseline!B$56*Baseline!B$69/Baseline!B$76)</f>
        <v>1.4629418102608285E-8</v>
      </c>
      <c r="M595" s="40">
        <f>Baseline!B$33 * (C595 * Baseline!B$58*Baseline!B$66/Baseline!B$73 + Baseline!B$59*Baseline!B$52/Baseline!B$74 + Baseline!B$68*Baseline!B$53/Baseline!B$75 + Baseline!B$60*Baseline!B$54/Baseline!B$76)</f>
        <v>1.0785998718664556E-7</v>
      </c>
      <c r="N595" s="1">
        <f>Baseline!B$33 * (C595 * Baseline!B$58*Baseline!B$57/Baseline!B$73 + Baseline!B$59*Baseline!B$67/Baseline!B$74 + Baseline!B$68*Baseline!B$55/Baseline!B$75 + Baseline!B$60*Baseline!B$56/Baseline!B$76)</f>
        <v>1.3929189833546551E-8</v>
      </c>
      <c r="O595" s="1">
        <f>Baseline!B$33 * (C595 * Baseline!B$58*Baseline!B$58/Baseline!B$73 + Baseline!B$59*Baseline!B$59/Baseline!B$74 + Baseline!B$68*Baseline!B$68/Baseline!B$75 + Baseline!B$60*Baseline!B$60/Baseline!B$76)</f>
        <v>1.325016743435296E-6</v>
      </c>
      <c r="P595" s="40">
        <f>Baseline!B$33 * (C595 * Baseline!B$58*Baseline!B$61/Baseline!B$73 + Baseline!B$59*Baseline!B$62/Baseline!B$74 + Baseline!B$68*Baseline!B$63/Baseline!B$75 + Baseline!B$60*Baseline!B$69/Baseline!B$76)</f>
        <v>1.6489688304472534E-9</v>
      </c>
      <c r="Q595" s="40">
        <f>Baseline!B$33 * (C595 * Baseline!B$61*Baseline!B$66/Baseline!B$73 + Baseline!B$62*Baseline!B$52/Baseline!B$74 + Baseline!B$63*Baseline!B$53/Baseline!B$75 + Baseline!B$69*Baseline!B$54/Baseline!B$76)</f>
        <v>1.6754337168184325E-9</v>
      </c>
      <c r="R595" s="40">
        <f>Baseline!B$33 * (C595 * Baseline!B$61*Baseline!B$57/Baseline!B$73 + Baseline!B$62*Baseline!B$67/Baseline!B$74 + Baseline!B$63*Baseline!B$55/Baseline!B$75 + Baseline!B$69*Baseline!B$56/Baseline!B$76)</f>
        <v>1.4629418102608285E-8</v>
      </c>
      <c r="S595" s="40">
        <f>Baseline!B$33 * (C595 * Baseline!B$61*Baseline!B$58/Baseline!B$73 + Baseline!B$62*Baseline!B$59/Baseline!B$74 + Baseline!B$63*Baseline!B$68/Baseline!B$75 + Baseline!B$69*Baseline!B$60/Baseline!B$76)</f>
        <v>1.6489688304472534E-9</v>
      </c>
      <c r="T595" s="40">
        <f>Baseline!B$33 * (C595 * Baseline!B$61*Baseline!B$61/Baseline!B$73 + Baseline!B$62*Baseline!B$62/Baseline!B$74 + Baseline!B$63*Baseline!B$63/Baseline!B$75 + Baseline!B$69*Baseline!B$69/Baseline!B$76)</f>
        <v>9.85518028468069E-8</v>
      </c>
      <c r="U595" s="40"/>
      <c r="V595" s="40">
        <f>E595 * ( Baseline!B$87 * Baseline!B$7 )</f>
        <v>0.19632926411777191</v>
      </c>
      <c r="W595" s="40">
        <f>F595 * ( Baseline!D$87 * Baseline!B$11 )</f>
        <v>7.2189803984664986E-4</v>
      </c>
      <c r="X595" s="40">
        <f>G595 * ( Baseline!F$87 * Baseline!B$16 )</f>
        <v>3.7464918385022813E-3</v>
      </c>
      <c r="Y595" s="40">
        <f>H595 * ( Baseline!H$87 * Baseline!B$18 )</f>
        <v>5.8920558372118237E-4</v>
      </c>
      <c r="Z595" s="48">
        <f t="shared" si="0"/>
        <v>0.20138685957984204</v>
      </c>
      <c r="AA595" s="40">
        <f>I595 * ( Baseline!B$87 * Baseline!B$7 )</f>
        <v>4.0617682974926269E-4</v>
      </c>
      <c r="AB595" s="1">
        <f>J595 * ( Baseline!D$87 * Baseline!B$11 )</f>
        <v>3.3110912151987845E-2</v>
      </c>
      <c r="AC595" s="1">
        <f>K595 * ( Baseline!F$87 * Baseline!B$16 )</f>
        <v>4.8382720404024253E-4</v>
      </c>
      <c r="AD595" s="1">
        <f>L595 * ( Baseline!F$87 * Baseline!B$16 )</f>
        <v>5.0814947185758171E-4</v>
      </c>
      <c r="AE595" s="48">
        <f t="shared" si="1"/>
        <v>3.4509065657634931E-2</v>
      </c>
      <c r="AF595" s="48">
        <f>M595 * ( Baseline!B$87 * Baseline!B$7 )</f>
        <v>1.1194788070101943E-3</v>
      </c>
      <c r="AG595" s="48">
        <f>N595 * ( Baseline!D$87 * Baseline!B$11 )</f>
        <v>2.5694613309854659E-4</v>
      </c>
      <c r="AH595" s="48">
        <f>O595 * ( Baseline!F$87 * Baseline!B$16 )</f>
        <v>4.6024151723372674E-2</v>
      </c>
      <c r="AI595" s="48">
        <f>P595 * ( Baseline!H$87 * Baseline!B$18 )</f>
        <v>5.7989858538044455E-4</v>
      </c>
      <c r="AJ595" s="48">
        <f t="shared" si="2"/>
        <v>4.7980475248861863E-2</v>
      </c>
      <c r="AK595" s="48">
        <f>Q595 * ( Baseline!B$87 * Baseline!B$7 )</f>
        <v>1.7389326546858512E-5</v>
      </c>
      <c r="AL595" s="48">
        <f>R595 * ( Baseline!D$87 * Baseline!B$11 )</f>
        <v>2.6986296086611611E-4</v>
      </c>
      <c r="AM595" s="48">
        <f>S595 * ( Baseline!F$87 * Baseline!B$16 )</f>
        <v>5.7276552930836837E-5</v>
      </c>
      <c r="AN595" s="48">
        <f>T595 * ( Baseline!H$87 * Baseline!B$18 )</f>
        <v>3.4658054174410841E-2</v>
      </c>
      <c r="AO595" s="48">
        <f t="shared" si="3"/>
        <v>3.5002583014754653E-2</v>
      </c>
      <c r="AP595" s="48"/>
      <c r="AQ595" s="48">
        <f>V595 * ( (1-Baseline!B$88-Baseline!B$87) + (1-B595)*Baseline!B$88 )</f>
        <v>2.4370328646064955E-2</v>
      </c>
      <c r="AR595" s="48">
        <f>W595 * ( (1-Baseline!B$88-Baseline!B$87) + (1-B595)*Baseline!B$88 )</f>
        <v>8.9609119450778942E-5</v>
      </c>
      <c r="AS595" s="48">
        <f>X595 * ( (1-Baseline!B$88-Baseline!B$87) + (1-B595)*Baseline!B$88 )</f>
        <v>4.6505159475018808E-4</v>
      </c>
      <c r="AT595" s="48">
        <f>Y595 * ( (1-Baseline!B$88-Baseline!B$87) + (1-B595)*Baseline!B$88 )</f>
        <v>7.3138020355274951E-5</v>
      </c>
      <c r="AU595" s="48">
        <f t="shared" si="4"/>
        <v>2.4998127380621196E-2</v>
      </c>
      <c r="AV595" s="48">
        <f>AA595 * ( (1-Baseline!D$88-Baseline!D$87) + (1-B595)*Baseline!D$88 )</f>
        <v>2.2798019230607945E-4</v>
      </c>
      <c r="AW595" s="48">
        <f>AB595 * ( (1-Baseline!D$88-Baseline!D$87) + (1-B595)*Baseline!D$88 )</f>
        <v>1.8584595592268872E-2</v>
      </c>
      <c r="AX595" s="48">
        <f>AC595 * ( (1-Baseline!D$88-Baseline!D$87) + (1-B595)*Baseline!D$88 )</f>
        <v>2.7156403551649775E-4</v>
      </c>
      <c r="AY595" s="48">
        <f>AD595 * ( (1-Baseline!D$88-Baseline!D$87) + (1-B595)*Baseline!D$88 )</f>
        <v>2.8521571352516193E-4</v>
      </c>
      <c r="AZ595" s="48">
        <f t="shared" si="5"/>
        <v>1.9369355533616611E-2</v>
      </c>
      <c r="BA595" s="48">
        <f>AF595 * ( (1-Baseline!F$88-Baseline!F$87) + (1-Baseline!B$36)*Baseline!F$88 )</f>
        <v>8.0561277284636019E-4</v>
      </c>
      <c r="BB595" s="48">
        <f>AG595 * ( (1-Baseline!F$88-Baseline!F$87) + (1-Baseline!B$36)*Baseline!F$88 )</f>
        <v>1.849066596539733E-4</v>
      </c>
      <c r="BC595" s="48">
        <f>AH595 * ( (1-Baseline!F$88-Baseline!F$87) + (1-Baseline!B$36)*Baseline!F$88 )</f>
        <v>3.3120452352994129E-2</v>
      </c>
      <c r="BD595" s="48">
        <f>AI595 * ( (1-Baseline!F$88-Baseline!F$87) + (1-Baseline!B$36)*Baseline!F$88 )</f>
        <v>4.1731357879450011E-4</v>
      </c>
      <c r="BE595" s="48">
        <f t="shared" si="6"/>
        <v>3.4528285364288966E-2</v>
      </c>
      <c r="BF595" s="48">
        <f>AK595 * ( (1-Baseline!H$88-Baseline!H$87) + (1-Baseline!B$36)*Baseline!H$88 )</f>
        <v>1.3777911209606935E-5</v>
      </c>
      <c r="BG595" s="48">
        <f>AL595 * ( (1-Baseline!H$88-Baseline!H$87) + (1-Baseline!B$36)*Baseline!H$88 )</f>
        <v>2.138178211534411E-4</v>
      </c>
      <c r="BH595" s="48">
        <f>AM595 * ( (1-Baseline!H$88-Baseline!H$87) + (1-Baseline!B$36)*Baseline!H$88 )</f>
        <v>4.5381358418160641E-5</v>
      </c>
      <c r="BI595" s="48">
        <f>AN595 * ( (1-Baseline!H$88-Baseline!H$87) + (1-Baseline!B$36)*Baseline!H$88 )</f>
        <v>2.7460269483469194E-2</v>
      </c>
      <c r="BJ595" s="48">
        <f t="shared" si="7"/>
        <v>2.7733246574250404E-2</v>
      </c>
      <c r="BK595" s="48"/>
      <c r="BL595" s="48">
        <f t="shared" si="18"/>
        <v>0.9748861694719213</v>
      </c>
      <c r="BM595" s="48">
        <f t="shared" si="19"/>
        <v>3.584633284181312E-3</v>
      </c>
      <c r="BN595" s="48">
        <f t="shared" si="20"/>
        <v>1.8603457277791967E-2</v>
      </c>
      <c r="BO595" s="48">
        <f t="shared" si="21"/>
        <v>2.9257399661053126E-3</v>
      </c>
      <c r="BP595" s="48">
        <f t="shared" si="8"/>
        <v>1</v>
      </c>
      <c r="BQ595" s="48">
        <f t="shared" si="22"/>
        <v>1.1770148568464601E-2</v>
      </c>
      <c r="BR595" s="48">
        <f t="shared" si="23"/>
        <v>0.95948445780832803</v>
      </c>
      <c r="BS595" s="48">
        <f t="shared" si="24"/>
        <v>1.4020292778723744E-2</v>
      </c>
      <c r="BT595" s="48">
        <f t="shared" si="25"/>
        <v>1.4725100844483646E-2</v>
      </c>
      <c r="BU595" s="48">
        <f t="shared" si="9"/>
        <v>1</v>
      </c>
      <c r="BV595" s="48">
        <f t="shared" si="26"/>
        <v>2.3331965788245278E-2</v>
      </c>
      <c r="BW595" s="48">
        <f t="shared" si="27"/>
        <v>5.3552227602131049E-3</v>
      </c>
      <c r="BX595" s="48">
        <f t="shared" si="28"/>
        <v>0.95922667469752509</v>
      </c>
      <c r="BY595" s="48">
        <f t="shared" si="29"/>
        <v>1.2086136754016421E-2</v>
      </c>
      <c r="BZ595" s="48">
        <f t="shared" si="10"/>
        <v>0.99999999999999989</v>
      </c>
      <c r="CA595" s="48">
        <f t="shared" si="30"/>
        <v>4.968012371980771E-4</v>
      </c>
      <c r="CB595" s="48">
        <f t="shared" si="31"/>
        <v>7.7098013238726028E-3</v>
      </c>
      <c r="CC595" s="48">
        <f t="shared" si="32"/>
        <v>1.6363521774005372E-3</v>
      </c>
      <c r="CD595" s="48">
        <f t="shared" si="33"/>
        <v>0.99015704526152881</v>
      </c>
      <c r="CE595" s="48">
        <f t="shared" si="11"/>
        <v>1</v>
      </c>
      <c r="CF595" s="48"/>
      <c r="CG595" s="48">
        <f t="shared" si="34"/>
        <v>0.9748861694719213</v>
      </c>
      <c r="CH595" s="48">
        <f t="shared" si="35"/>
        <v>3.584633284181312E-3</v>
      </c>
      <c r="CI595" s="48">
        <f t="shared" si="36"/>
        <v>1.8603457277791967E-2</v>
      </c>
      <c r="CJ595" s="48">
        <f t="shared" si="37"/>
        <v>2.9257399661053126E-3</v>
      </c>
      <c r="CK595" s="48">
        <f t="shared" si="12"/>
        <v>1</v>
      </c>
      <c r="CL595" s="48">
        <f t="shared" si="38"/>
        <v>1.1770148568464601E-2</v>
      </c>
      <c r="CM595" s="48">
        <f t="shared" si="39"/>
        <v>0.95948445780832803</v>
      </c>
      <c r="CN595" s="48">
        <f t="shared" si="40"/>
        <v>1.4020292778723744E-2</v>
      </c>
      <c r="CO595" s="48">
        <f t="shared" si="41"/>
        <v>1.4725100844483646E-2</v>
      </c>
      <c r="CP595" s="48">
        <f t="shared" si="13"/>
        <v>1</v>
      </c>
      <c r="CQ595" s="48">
        <f t="shared" si="42"/>
        <v>2.3331965788245278E-2</v>
      </c>
      <c r="CR595" s="48">
        <f t="shared" si="43"/>
        <v>5.3552227602131049E-3</v>
      </c>
      <c r="CS595" s="48">
        <f t="shared" si="44"/>
        <v>0.95922667469752509</v>
      </c>
      <c r="CT595" s="48">
        <f t="shared" si="45"/>
        <v>1.2086136754016421E-2</v>
      </c>
      <c r="CU595" s="48">
        <f t="shared" si="14"/>
        <v>0.99999999999999989</v>
      </c>
      <c r="CV595" s="48">
        <f t="shared" si="46"/>
        <v>4.968012371980771E-4</v>
      </c>
      <c r="CW595" s="48">
        <f t="shared" si="47"/>
        <v>7.7098013238726028E-3</v>
      </c>
      <c r="CX595" s="48">
        <f t="shared" si="48"/>
        <v>1.6363521774005372E-3</v>
      </c>
      <c r="CY595" s="48">
        <f t="shared" si="49"/>
        <v>0.99015704526152881</v>
      </c>
      <c r="CZ595" s="48">
        <f t="shared" si="15"/>
        <v>1</v>
      </c>
      <c r="DA595" s="48"/>
      <c r="DB595" s="48">
        <f>(AQ595*Baseline!B$7 + AV595*Baseline!B$11 + BA595*Baseline!B$16 + BF595*Baseline!B$18)</f>
        <v>15638.38287919787</v>
      </c>
      <c r="DC595" s="48">
        <f>(AR595*Baseline!B$7 + AW595*Baseline!B$11 + BB595*Baseline!B$16 + BG595*Baseline!B$18)</f>
        <v>50309.494186780481</v>
      </c>
      <c r="DD595" s="48">
        <f>(AS595*Baseline!B$7 + AX595*Baseline!B$11 + BC595*Baseline!B$16 + BH595*Baseline!B$18)</f>
        <v>113845.79146371034</v>
      </c>
      <c r="DE595" s="48">
        <f>(AT595*Baseline!B$7 + AY595*Baseline!B$11 + BD595*Baseline!B$16 + BI595*Baseline!B$18)</f>
        <v>1259473.3594456702</v>
      </c>
      <c r="DF595" s="48">
        <f t="shared" si="16"/>
        <v>1439267.0279753588</v>
      </c>
      <c r="DG595" s="48"/>
      <c r="DH595" s="48">
        <f t="shared" si="50"/>
        <v>1.0865518750329914E-2</v>
      </c>
      <c r="DI595" s="48">
        <f t="shared" si="51"/>
        <v>3.4954941097727843E-2</v>
      </c>
      <c r="DJ595" s="48">
        <f t="shared" si="52"/>
        <v>7.909983988437444E-2</v>
      </c>
      <c r="DK595" s="48">
        <f t="shared" si="53"/>
        <v>0.87507970026756787</v>
      </c>
      <c r="DL595" s="48">
        <f t="shared" si="17"/>
        <v>1</v>
      </c>
      <c r="DM595" s="48"/>
      <c r="DN595" s="48">
        <f>DH595 / (Baseline!B$7/Baseline!B$17)</f>
        <v>1.1598226606084121</v>
      </c>
      <c r="DO595" s="48">
        <f>DI595 / (Baseline!B$11/Baseline!B$17)</f>
        <v>0.84382900845415187</v>
      </c>
      <c r="DP595" s="48">
        <f>DJ595 / (Baseline!B$16/Baseline!B$17)</f>
        <v>1.2223315712614509</v>
      </c>
      <c r="DQ595" s="48">
        <f>DK595 / (Baseline!B$18/Baseline!B$17)</f>
        <v>0.9893548550758331</v>
      </c>
      <c r="DR595" s="71"/>
      <c r="DS595" s="48">
        <f>(AU595*Baseline!B$34)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1.627925035709318E-2</v>
      </c>
      <c r="DT595" s="48">
        <f>(AZ595*Baseline!B$34) + (Baseline!D$88*(1-Baseline!D$89)*Baseline!B$35) + (Baseline!D$88*Baseline!D$89*((1-Baseline!D$90)*Baseline!B$40 + Baseline!D$90*Baseline!B$41))</f>
        <v>9.3189713300424956E-3</v>
      </c>
      <c r="DU595" s="48">
        <f>(BE595*Baseline!B$34) + (Baseline!F$88*(1-Baseline!F$89)*Baseline!B$35) + (Baseline!F$88*Baseline!F$89*((1-Baseline!F$90)*Baseline!B$40 + Baseline!F$90*Baseline!B$41))</f>
        <v>1.2909882804643348E-2</v>
      </c>
      <c r="DV595" s="48">
        <f>(BJ595*Baseline!B$34) + (Baseline!H$88*(1-Baseline!H$89)*Baseline!B$35) + (Baseline!H$88*Baseline!H$89*((1-Baseline!H$90)*Baseline!B$40 + Baseline!H$90*Baseline!B$41))</f>
        <v>9.3049869861375617E-3</v>
      </c>
      <c r="DW595" s="48">
        <f>( DS595*Baseline!B$7 + DT595*Baseline!B$11 + DU595*Baseline!B$16 + DV595*Baseline!B$18 ) / Baseline!B$17</f>
        <v>9.6041839397299506E-3</v>
      </c>
    </row>
    <row r="596" spans="1:127">
      <c r="A596" s="7" t="s">
        <v>910</v>
      </c>
      <c r="B596" s="1">
        <f>MIN( MAX( NORMINV( MCrands!B596, (B$5+B$4)/2, (B$5-B$4)/3.29 ), 0 ), 1 )</f>
        <v>0.42893653640443768</v>
      </c>
      <c r="C596" s="1">
        <f>MAX( NORMINV( MCrands!C596, (C$5+C$4)/2, (C$5-C$4)/3.29 ), 0 )</f>
        <v>2.8618387819095399</v>
      </c>
      <c r="D596" s="40"/>
      <c r="E596" s="40">
        <f>Baseline!B$33 * (C596 * Baseline!B$66*Baseline!B$66/Baseline!B$73 + Baseline!B$52*Baseline!B$52/Baseline!B$74 + Baseline!B$53*Baseline!B$53/Baseline!B$75 + Baseline!B$54*Baseline!B$54/Baseline!B$76)</f>
        <v>2.3956494253454244E-5</v>
      </c>
      <c r="F596" s="40">
        <f>Baseline!B$33 * (C596 * Baseline!B$66*Baseline!B$57/Baseline!B$73 + Baseline!B$52*Baseline!B$67/Baseline!B$74 + Baseline!B$53*Baseline!B$55/Baseline!B$75 + Baseline!B$54*Baseline!B$56/Baseline!B$76)</f>
        <v>3.9808572832077388E-8</v>
      </c>
      <c r="G596" s="1">
        <f>Baseline!B$33 * (C596 * Baseline!B$66*Baseline!B$58/Baseline!B$73 + Baseline!B$52*Baseline!B$59/Baseline!B$74 + Baseline!B$53*Baseline!B$68/Baseline!B$75 + Baseline!B$54*Baseline!B$60/Baseline!B$76)</f>
        <v>1.095171174208414E-7</v>
      </c>
      <c r="H596" s="40">
        <f>Baseline!B$33 * (C596 * Baseline!B$66*Baseline!B$61/Baseline!B$73 + Baseline!B$52*Baseline!B$62/Baseline!B$74 + Baseline!B$53*Baseline!B$63/Baseline!B$75 + Baseline!B$54*Baseline!B$69/Baseline!B$76)</f>
        <v>1.8411467402380156E-9</v>
      </c>
      <c r="I596" s="40">
        <f>Baseline!B$33 * (C596 * Baseline!B$57*Baseline!B$66/Baseline!B$73 + Baseline!B$67*Baseline!B$52/Baseline!B$74 + Baseline!B$55*Baseline!B$53/Baseline!B$75 + Baseline!B$56*Baseline!B$54/Baseline!B$76)</f>
        <v>3.9808572832077388E-8</v>
      </c>
      <c r="J596" s="1">
        <f>Baseline!B$33 * (C596 * Baseline!B$57*Baseline!B$57/Baseline!B$73 + Baseline!B$67*Baseline!B$67/Baseline!B$74 + Baseline!B$55*Baseline!B$55/Baseline!B$75 + Baseline!B$56*Baseline!B$56/Baseline!B$76)</f>
        <v>1.7949606733851627E-6</v>
      </c>
      <c r="K596" s="40">
        <f>Baseline!B$33 * (C596 * Baseline!B$57*Baseline!B$58/Baseline!B$73 + Baseline!B$67*Baseline!B$59/Baseline!B$74 + Baseline!B$55*Baseline!B$68/Baseline!B$75 + Baseline!B$56*Baseline!B$60/Baseline!B$76)</f>
        <v>1.3929411449091077E-8</v>
      </c>
      <c r="L596" s="1">
        <f>Baseline!B$33 * (C596 * Baseline!B$57*Baseline!B$61/Baseline!B$73 + Baseline!B$67*Baseline!B$62/Baseline!B$74 + Baseline!B$55*Baseline!B$63/Baseline!B$75 + Baseline!B$56*Baseline!B$69/Baseline!B$76)</f>
        <v>1.4629440264162737E-8</v>
      </c>
      <c r="M596" s="40">
        <f>Baseline!B$33 * (C596 * Baseline!B$58*Baseline!B$66/Baseline!B$73 + Baseline!B$59*Baseline!B$52/Baseline!B$74 + Baseline!B$68*Baseline!B$53/Baseline!B$75 + Baseline!B$60*Baseline!B$54/Baseline!B$76)</f>
        <v>1.095171174208414E-7</v>
      </c>
      <c r="N596" s="1">
        <f>Baseline!B$33 * (C596 * Baseline!B$58*Baseline!B$57/Baseline!B$73 + Baseline!B$59*Baseline!B$67/Baseline!B$74 + Baseline!B$68*Baseline!B$55/Baseline!B$75 + Baseline!B$60*Baseline!B$56/Baseline!B$76)</f>
        <v>1.3929411449091077E-8</v>
      </c>
      <c r="O596" s="1">
        <f>Baseline!B$33 * (C596 * Baseline!B$58*Baseline!B$58/Baseline!B$73 + Baseline!B$59*Baseline!B$59/Baseline!B$74 + Baseline!B$68*Baseline!B$68/Baseline!B$75 + Baseline!B$60*Baseline!B$60/Baseline!B$76)</f>
        <v>1.3250172882401762E-6</v>
      </c>
      <c r="P596" s="40">
        <f>Baseline!B$33 * (C596 * Baseline!B$58*Baseline!B$61/Baseline!B$73 + Baseline!B$59*Baseline!B$62/Baseline!B$74 + Baseline!B$68*Baseline!B$63/Baseline!B$75 + Baseline!B$60*Baseline!B$69/Baseline!B$76)</f>
        <v>1.6490233109352826E-9</v>
      </c>
      <c r="Q596" s="40">
        <f>Baseline!B$33 * (C596 * Baseline!B$61*Baseline!B$66/Baseline!B$73 + Baseline!B$62*Baseline!B$52/Baseline!B$74 + Baseline!B$63*Baseline!B$53/Baseline!B$75 + Baseline!B$69*Baseline!B$54/Baseline!B$76)</f>
        <v>1.8411467402380156E-9</v>
      </c>
      <c r="R596" s="40">
        <f>Baseline!B$33 * (C596 * Baseline!B$61*Baseline!B$57/Baseline!B$73 + Baseline!B$62*Baseline!B$67/Baseline!B$74 + Baseline!B$63*Baseline!B$55/Baseline!B$75 + Baseline!B$69*Baseline!B$56/Baseline!B$76)</f>
        <v>1.4629440264162737E-8</v>
      </c>
      <c r="S596" s="40">
        <f>Baseline!B$33 * (C596 * Baseline!B$61*Baseline!B$58/Baseline!B$73 + Baseline!B$62*Baseline!B$59/Baseline!B$74 + Baseline!B$63*Baseline!B$68/Baseline!B$75 + Baseline!B$69*Baseline!B$60/Baseline!B$76)</f>
        <v>1.6490233109352826E-9</v>
      </c>
      <c r="T596" s="40">
        <f>Baseline!B$33 * (C596 * Baseline!B$61*Baseline!B$61/Baseline!B$73 + Baseline!B$62*Baseline!B$62/Baseline!B$74 + Baseline!B$63*Baseline!B$63/Baseline!B$75 + Baseline!B$69*Baseline!B$69/Baseline!B$76)</f>
        <v>9.8551808294855716E-8</v>
      </c>
      <c r="U596" s="40"/>
      <c r="V596" s="40">
        <f>E596 * ( Baseline!B$87 * Baseline!B$7 )</f>
        <v>0.24864445385660158</v>
      </c>
      <c r="W596" s="40">
        <f>F596 * ( Baseline!D$87 * Baseline!B$11 )</f>
        <v>7.343326478859391E-4</v>
      </c>
      <c r="X596" s="40">
        <f>G596 * ( Baseline!F$87 * Baseline!B$16 )</f>
        <v>3.8040518759145498E-3</v>
      </c>
      <c r="Y596" s="40">
        <f>H596 * ( Baseline!H$87 * Baseline!B$18 )</f>
        <v>6.4748245717431382E-4</v>
      </c>
      <c r="Z596" s="48">
        <f t="shared" si="0"/>
        <v>0.2538303208375764</v>
      </c>
      <c r="AA596" s="40">
        <f>I596 * ( Baseline!B$87 * Baseline!B$7 )</f>
        <v>4.1317317742413118E-4</v>
      </c>
      <c r="AB596" s="1">
        <f>J596 * ( Baseline!D$87 * Baseline!B$11 )</f>
        <v>3.3110913814924391E-2</v>
      </c>
      <c r="AC596" s="1">
        <f>K596 * ( Baseline!F$87 * Baseline!B$16 )</f>
        <v>4.8383490180519236E-4</v>
      </c>
      <c r="AD596" s="1">
        <f>L596 * ( Baseline!F$87 * Baseline!B$16 )</f>
        <v>5.0815024163407664E-4</v>
      </c>
      <c r="AE596" s="48">
        <f t="shared" si="1"/>
        <v>3.4516072135787799E-2</v>
      </c>
      <c r="AF596" s="48">
        <f>M596 * ( Baseline!B$87 * Baseline!B$7 )</f>
        <v>1.1366781617109128E-3</v>
      </c>
      <c r="AG596" s="48">
        <f>N596 * ( Baseline!D$87 * Baseline!B$11 )</f>
        <v>2.5695022115089429E-4</v>
      </c>
      <c r="AH596" s="48">
        <f>O596 * ( Baseline!F$87 * Baseline!B$16 )</f>
        <v>4.6024170647044844E-2</v>
      </c>
      <c r="AI596" s="48">
        <f>P596 * ( Baseline!H$87 * Baseline!B$18 )</f>
        <v>5.7991774472254708E-4</v>
      </c>
      <c r="AJ596" s="48">
        <f t="shared" si="2"/>
        <v>4.7997716774629197E-2</v>
      </c>
      <c r="AK596" s="48">
        <f>Q596 * ( Baseline!B$87 * Baseline!B$7 )</f>
        <v>1.9109262016930365E-5</v>
      </c>
      <c r="AL596" s="48">
        <f>R596 * ( Baseline!D$87 * Baseline!B$11 )</f>
        <v>2.6986336967135089E-4</v>
      </c>
      <c r="AM596" s="48">
        <f>S596 * ( Baseline!F$87 * Baseline!B$16 )</f>
        <v>5.7278445298053662E-5</v>
      </c>
      <c r="AN596" s="48">
        <f>T596 * ( Baseline!H$87 * Baseline!B$18 )</f>
        <v>3.465805609034505E-2</v>
      </c>
      <c r="AO596" s="48">
        <f t="shared" si="3"/>
        <v>3.5004307167331383E-2</v>
      </c>
      <c r="AP596" s="48"/>
      <c r="AQ596" s="48">
        <f>V596 * ( (1-Baseline!B$88-Baseline!B$87) + (1-B596)*Baseline!B$88 )</f>
        <v>0.14840256770232321</v>
      </c>
      <c r="AR596" s="48">
        <f>W596 * ( (1-Baseline!B$88-Baseline!B$87) + (1-B596)*Baseline!B$88 )</f>
        <v>4.3828385794910415E-4</v>
      </c>
      <c r="AS596" s="48">
        <f>X596 * ( (1-Baseline!B$88-Baseline!B$87) + (1-B596)*Baseline!B$88 )</f>
        <v>2.2704349817677227E-3</v>
      </c>
      <c r="AT596" s="48">
        <f>Y596 * ( (1-Baseline!B$88-Baseline!B$87) + (1-B596)*Baseline!B$88 )</f>
        <v>3.8644762710972699E-4</v>
      </c>
      <c r="AU596" s="48">
        <f t="shared" si="4"/>
        <v>0.15149773416914977</v>
      </c>
      <c r="AV596" s="48">
        <f>AA596 * ( (1-Baseline!D$88-Baseline!D$87) + (1-B596)*Baseline!D$88 )</f>
        <v>3.3022239491773347E-4</v>
      </c>
      <c r="AW596" s="48">
        <f>AB596 * ( (1-Baseline!D$88-Baseline!D$87) + (1-B596)*Baseline!D$88 )</f>
        <v>2.6463395630000074E-2</v>
      </c>
      <c r="AX596" s="48">
        <f>AC596 * ( (1-Baseline!D$88-Baseline!D$87) + (1-B596)*Baseline!D$88 )</f>
        <v>3.866977063104134E-4</v>
      </c>
      <c r="AY596" s="48">
        <f>AD596 * ( (1-Baseline!D$88-Baseline!D$87) + (1-B596)*Baseline!D$88 )</f>
        <v>4.0613137284605666E-4</v>
      </c>
      <c r="AZ596" s="48">
        <f t="shared" si="5"/>
        <v>2.7586447104074277E-2</v>
      </c>
      <c r="BA596" s="48">
        <f>AF596 * ( (1-Baseline!F$88-Baseline!F$87) + (1-Baseline!B$36)*Baseline!F$88 )</f>
        <v>8.1798997886834768E-4</v>
      </c>
      <c r="BB596" s="48">
        <f>AG596 * ( (1-Baseline!F$88-Baseline!F$87) + (1-Baseline!B$36)*Baseline!F$88 )</f>
        <v>1.8490960154726038E-4</v>
      </c>
      <c r="BC596" s="48">
        <f>AH596 * ( (1-Baseline!F$88-Baseline!F$87) + (1-Baseline!B$36)*Baseline!F$88 )</f>
        <v>3.3120465971074181E-2</v>
      </c>
      <c r="BD596" s="48">
        <f>AI596 * ( (1-Baseline!F$88-Baseline!F$87) + (1-Baseline!B$36)*Baseline!F$88 )</f>
        <v>4.1732736647017603E-4</v>
      </c>
      <c r="BE596" s="48">
        <f t="shared" si="6"/>
        <v>3.4540692917959963E-2</v>
      </c>
      <c r="BF596" s="48">
        <f>AK596 * ( (1-Baseline!H$88-Baseline!H$87) + (1-Baseline!B$36)*Baseline!H$88 )</f>
        <v>1.5140650481254265E-5</v>
      </c>
      <c r="BG596" s="48">
        <f>AL596 * ( (1-Baseline!H$88-Baseline!H$87) + (1-Baseline!B$36)*Baseline!H$88 )</f>
        <v>2.138181450580047E-4</v>
      </c>
      <c r="BH596" s="48">
        <f>AM596 * ( (1-Baseline!H$88-Baseline!H$87) + (1-Baseline!B$36)*Baseline!H$88 )</f>
        <v>4.5382857778553875E-5</v>
      </c>
      <c r="BI596" s="48">
        <f>AN596 * ( (1-Baseline!H$88-Baseline!H$87) + (1-Baseline!B$36)*Baseline!H$88 )</f>
        <v>2.7460271001502189E-2</v>
      </c>
      <c r="BJ596" s="48">
        <f t="shared" si="7"/>
        <v>2.7734612654820003E-2</v>
      </c>
      <c r="BK596" s="48"/>
      <c r="BL596" s="48">
        <f t="shared" si="18"/>
        <v>0.97956955274743085</v>
      </c>
      <c r="BM596" s="48">
        <f t="shared" si="19"/>
        <v>2.8930060264779462E-3</v>
      </c>
      <c r="BN596" s="48">
        <f t="shared" si="20"/>
        <v>1.4986593655801768E-2</v>
      </c>
      <c r="BO596" s="48">
        <f t="shared" si="21"/>
        <v>2.5508475702894127E-3</v>
      </c>
      <c r="BP596" s="48">
        <f t="shared" si="8"/>
        <v>1</v>
      </c>
      <c r="BQ596" s="48">
        <f t="shared" si="22"/>
        <v>1.1970457582736793E-2</v>
      </c>
      <c r="BR596" s="48">
        <f t="shared" si="23"/>
        <v>0.95928973855033528</v>
      </c>
      <c r="BS596" s="48">
        <f t="shared" si="24"/>
        <v>1.4017669794574649E-2</v>
      </c>
      <c r="BT596" s="48">
        <f t="shared" si="25"/>
        <v>1.4722134072353031E-2</v>
      </c>
      <c r="BU596" s="48">
        <f t="shared" si="9"/>
        <v>0.99999999999999967</v>
      </c>
      <c r="BV596" s="48">
        <f t="shared" si="26"/>
        <v>2.3681921518228177E-2</v>
      </c>
      <c r="BW596" s="48">
        <f t="shared" si="27"/>
        <v>5.3533842527841644E-3</v>
      </c>
      <c r="BX596" s="48">
        <f t="shared" si="28"/>
        <v>0.95888249983116824</v>
      </c>
      <c r="BY596" s="48">
        <f t="shared" si="29"/>
        <v>1.20821943978194E-2</v>
      </c>
      <c r="BZ596" s="48">
        <f t="shared" si="10"/>
        <v>1</v>
      </c>
      <c r="CA596" s="48">
        <f t="shared" si="30"/>
        <v>5.4591173382127517E-4</v>
      </c>
      <c r="CB596" s="48">
        <f t="shared" si="31"/>
        <v>7.7094332529228692E-3</v>
      </c>
      <c r="CC596" s="48">
        <f t="shared" si="32"/>
        <v>1.6363256391347793E-3</v>
      </c>
      <c r="CD596" s="48">
        <f t="shared" si="33"/>
        <v>0.99010832937412119</v>
      </c>
      <c r="CE596" s="48">
        <f t="shared" si="11"/>
        <v>1</v>
      </c>
      <c r="CF596" s="48"/>
      <c r="CG596" s="48">
        <f t="shared" si="34"/>
        <v>0.97956955274743085</v>
      </c>
      <c r="CH596" s="48">
        <f t="shared" si="35"/>
        <v>2.8930060264779462E-3</v>
      </c>
      <c r="CI596" s="48">
        <f t="shared" si="36"/>
        <v>1.4986593655801768E-2</v>
      </c>
      <c r="CJ596" s="48">
        <f t="shared" si="37"/>
        <v>2.5508475702894127E-3</v>
      </c>
      <c r="CK596" s="48">
        <f t="shared" si="12"/>
        <v>1</v>
      </c>
      <c r="CL596" s="48">
        <f t="shared" si="38"/>
        <v>1.1970457582736793E-2</v>
      </c>
      <c r="CM596" s="48">
        <f t="shared" si="39"/>
        <v>0.95928973855033528</v>
      </c>
      <c r="CN596" s="48">
        <f t="shared" si="40"/>
        <v>1.4017669794574649E-2</v>
      </c>
      <c r="CO596" s="48">
        <f t="shared" si="41"/>
        <v>1.4722134072353031E-2</v>
      </c>
      <c r="CP596" s="48">
        <f t="shared" si="13"/>
        <v>0.99999999999999967</v>
      </c>
      <c r="CQ596" s="48">
        <f t="shared" si="42"/>
        <v>2.3681921518228177E-2</v>
      </c>
      <c r="CR596" s="48">
        <f t="shared" si="43"/>
        <v>5.3533842527841644E-3</v>
      </c>
      <c r="CS596" s="48">
        <f t="shared" si="44"/>
        <v>0.95888249983116824</v>
      </c>
      <c r="CT596" s="48">
        <f t="shared" si="45"/>
        <v>1.20821943978194E-2</v>
      </c>
      <c r="CU596" s="48">
        <f t="shared" si="14"/>
        <v>1</v>
      </c>
      <c r="CV596" s="48">
        <f t="shared" si="46"/>
        <v>5.4591173382127517E-4</v>
      </c>
      <c r="CW596" s="48">
        <f t="shared" si="47"/>
        <v>7.7094332529228692E-3</v>
      </c>
      <c r="CX596" s="48">
        <f t="shared" si="48"/>
        <v>1.6363256391347793E-3</v>
      </c>
      <c r="CY596" s="48">
        <f t="shared" si="49"/>
        <v>0.99010832937412119</v>
      </c>
      <c r="CZ596" s="48">
        <f t="shared" si="15"/>
        <v>1</v>
      </c>
      <c r="DA596" s="48"/>
      <c r="DB596" s="48">
        <f>(AQ596*Baseline!B$7 + AV596*Baseline!B$11 + BA596*Baseline!B$16 + BF596*Baseline!B$18)</f>
        <v>76117.149681149545</v>
      </c>
      <c r="DC596" s="48">
        <f>(AR596*Baseline!B$7 + AW596*Baseline!B$11 + BB596*Baseline!B$16 + BG596*Baseline!B$18)</f>
        <v>67375.138258824518</v>
      </c>
      <c r="DD596" s="48">
        <f>(AS596*Baseline!B$7 + AX596*Baseline!B$11 + BC596*Baseline!B$16 + BH596*Baseline!B$18)</f>
        <v>114968.42706074112</v>
      </c>
      <c r="DE596" s="48">
        <f>(AT596*Baseline!B$7 + AY596*Baseline!B$11 + BD596*Baseline!B$16 + BI596*Baseline!B$18)</f>
        <v>1259884.7404691079</v>
      </c>
      <c r="DF596" s="48">
        <f t="shared" si="16"/>
        <v>1518345.455469823</v>
      </c>
      <c r="DG596" s="48"/>
      <c r="DH596" s="48">
        <f t="shared" si="50"/>
        <v>5.013164125919984E-2</v>
      </c>
      <c r="DI596" s="48">
        <f t="shared" si="51"/>
        <v>4.4374050724824393E-2</v>
      </c>
      <c r="DJ596" s="48">
        <f t="shared" si="52"/>
        <v>7.5719545013006498E-2</v>
      </c>
      <c r="DK596" s="48">
        <f t="shared" si="53"/>
        <v>0.82977476300296937</v>
      </c>
      <c r="DL596" s="48">
        <f t="shared" si="17"/>
        <v>1</v>
      </c>
      <c r="DM596" s="48"/>
      <c r="DN596" s="48">
        <f>DH596 / (Baseline!B$7/Baseline!B$17)</f>
        <v>5.3512229725935692</v>
      </c>
      <c r="DO596" s="48">
        <f>DI596 / (Baseline!B$11/Baseline!B$17)</f>
        <v>1.0712108230860891</v>
      </c>
      <c r="DP596" s="48">
        <f>DJ596 / (Baseline!B$16/Baseline!B$17)</f>
        <v>1.1700958000198658</v>
      </c>
      <c r="DQ596" s="48">
        <f>DK596 / (Baseline!B$18/Baseline!B$17)</f>
        <v>0.93813362388062727</v>
      </c>
      <c r="DR596" s="71"/>
      <c r="DS596" s="48">
        <f>(AU596*Baseline!B$34)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3.5254191375372473E-2</v>
      </c>
      <c r="DT596" s="48">
        <f>(AZ596*Baseline!B$34) + (Baseline!D$88*(1-Baseline!D$89)*Baseline!B$35) + (Baseline!D$88*Baseline!D$89*((1-Baseline!D$90)*Baseline!B$40 + Baseline!D$90*Baseline!B$41))</f>
        <v>1.0551535065611146E-2</v>
      </c>
      <c r="DU596" s="48">
        <f>(BE596*Baseline!B$34) + (Baseline!F$88*(1-Baseline!F$89)*Baseline!B$35) + (Baseline!F$88*Baseline!F$89*((1-Baseline!F$90)*Baseline!B$40 + Baseline!F$90*Baseline!B$41))</f>
        <v>1.2911743937693997E-2</v>
      </c>
      <c r="DV596" s="48">
        <f>(BJ596*Baseline!B$34) + (Baseline!H$88*(1-Baseline!H$89)*Baseline!B$35) + (Baseline!H$88*Baseline!H$89*((1-Baseline!H$90)*Baseline!B$40 + Baseline!H$90*Baseline!B$41))</f>
        <v>9.3051918982230003E-3</v>
      </c>
      <c r="DW596" s="48">
        <f>( DS596*Baseline!B$7 + DT596*Baseline!B$11 + DU596*Baseline!B$16 + DV596*Baseline!B$18 ) / Baseline!B$17</f>
        <v>9.8333057441718896E-3</v>
      </c>
    </row>
    <row r="597" spans="1:127">
      <c r="A597" s="7" t="s">
        <v>911</v>
      </c>
      <c r="B597" s="1">
        <f>MIN( MAX( NORMINV( MCrands!B597, (B$5+B$4)/2, (B$5-B$4)/3.29 ), 0 ), 1 )</f>
        <v>0.46376319007777261</v>
      </c>
      <c r="C597" s="1">
        <f>MAX( NORMINV( MCrands!C597, (C$5+C$4)/2, (C$5-C$4)/3.29 ), 0 )</f>
        <v>2.0199383522308163</v>
      </c>
      <c r="D597" s="40"/>
      <c r="E597" s="40">
        <f>Baseline!B$33 * (C597 * Baseline!B$66*Baseline!B$66/Baseline!B$73 + Baseline!B$52*Baseline!B$52/Baseline!B$74 + Baseline!B$53*Baseline!B$53/Baseline!B$75 + Baseline!B$54*Baseline!B$54/Baseline!B$76)</f>
        <v>1.6911435481926667E-5</v>
      </c>
      <c r="F597" s="40">
        <f>Baseline!B$33 * (C597 * Baseline!B$66*Baseline!B$57/Baseline!B$73 + Baseline!B$52*Baseline!B$67/Baseline!B$74 + Baseline!B$53*Baseline!B$55/Baseline!B$75 + Baseline!B$54*Baseline!B$56/Baseline!B$76)</f>
        <v>3.8866405159522713E-8</v>
      </c>
      <c r="G597" s="1">
        <f>Baseline!B$33 * (C597 * Baseline!B$66*Baseline!B$58/Baseline!B$73 + Baseline!B$52*Baseline!B$59/Baseline!B$74 + Baseline!B$53*Baseline!B$68/Baseline!B$75 + Baseline!B$54*Baseline!B$60/Baseline!B$76)</f>
        <v>1.0720095522581117E-7</v>
      </c>
      <c r="H597" s="40">
        <f>Baseline!B$33 * (C597 * Baseline!B$66*Baseline!B$61/Baseline!B$73 + Baseline!B$52*Baseline!B$62/Baseline!B$74 + Baseline!B$53*Baseline!B$63/Baseline!B$75 + Baseline!B$54*Baseline!B$69/Baseline!B$76)</f>
        <v>1.6095305207349917E-9</v>
      </c>
      <c r="I597" s="40">
        <f>Baseline!B$33 * (C597 * Baseline!B$57*Baseline!B$66/Baseline!B$73 + Baseline!B$67*Baseline!B$52/Baseline!B$74 + Baseline!B$55*Baseline!B$53/Baseline!B$75 + Baseline!B$56*Baseline!B$54/Baseline!B$76)</f>
        <v>3.8866405159522713E-8</v>
      </c>
      <c r="J597" s="1">
        <f>Baseline!B$33 * (C597 * Baseline!B$57*Baseline!B$57/Baseline!B$73 + Baseline!B$67*Baseline!B$67/Baseline!B$74 + Baseline!B$55*Baseline!B$55/Baseline!B$75 + Baseline!B$56*Baseline!B$56/Baseline!B$76)</f>
        <v>1.7949605473848053E-6</v>
      </c>
      <c r="K597" s="40">
        <f>Baseline!B$33 * (C597 * Baseline!B$57*Baseline!B$58/Baseline!B$73 + Baseline!B$67*Baseline!B$59/Baseline!B$74 + Baseline!B$55*Baseline!B$68/Baseline!B$75 + Baseline!B$56*Baseline!B$60/Baseline!B$76)</f>
        <v>1.3929101698212434E-8</v>
      </c>
      <c r="L597" s="1">
        <f>Baseline!B$33 * (C597 * Baseline!B$57*Baseline!B$61/Baseline!B$73 + Baseline!B$67*Baseline!B$62/Baseline!B$74 + Baseline!B$55*Baseline!B$63/Baseline!B$75 + Baseline!B$56*Baseline!B$69/Baseline!B$76)</f>
        <v>1.4629409289074874E-8</v>
      </c>
      <c r="M597" s="40">
        <f>Baseline!B$33 * (C597 * Baseline!B$58*Baseline!B$66/Baseline!B$73 + Baseline!B$59*Baseline!B$52/Baseline!B$74 + Baseline!B$68*Baseline!B$53/Baseline!B$75 + Baseline!B$60*Baseline!B$54/Baseline!B$76)</f>
        <v>1.0720095522581117E-7</v>
      </c>
      <c r="N597" s="1">
        <f>Baseline!B$33 * (C597 * Baseline!B$58*Baseline!B$57/Baseline!B$73 + Baseline!B$59*Baseline!B$67/Baseline!B$74 + Baseline!B$68*Baseline!B$55/Baseline!B$75 + Baseline!B$60*Baseline!B$56/Baseline!B$76)</f>
        <v>1.3929101698212434E-8</v>
      </c>
      <c r="O597" s="1">
        <f>Baseline!B$33 * (C597 * Baseline!B$58*Baseline!B$58/Baseline!B$73 + Baseline!B$59*Baseline!B$59/Baseline!B$74 + Baseline!B$68*Baseline!B$68/Baseline!B$75 + Baseline!B$60*Baseline!B$60/Baseline!B$76)</f>
        <v>1.3250165267692665E-6</v>
      </c>
      <c r="P597" s="40">
        <f>Baseline!B$33 * (C597 * Baseline!B$58*Baseline!B$61/Baseline!B$73 + Baseline!B$59*Baseline!B$62/Baseline!B$74 + Baseline!B$68*Baseline!B$63/Baseline!B$75 + Baseline!B$60*Baseline!B$69/Baseline!B$76)</f>
        <v>1.6489471638442836E-9</v>
      </c>
      <c r="Q597" s="40">
        <f>Baseline!B$33 * (C597 * Baseline!B$61*Baseline!B$66/Baseline!B$73 + Baseline!B$62*Baseline!B$52/Baseline!B$74 + Baseline!B$63*Baseline!B$53/Baseline!B$75 + Baseline!B$69*Baseline!B$54/Baseline!B$76)</f>
        <v>1.6095305207349917E-9</v>
      </c>
      <c r="R597" s="40">
        <f>Baseline!B$33 * (C597 * Baseline!B$61*Baseline!B$57/Baseline!B$73 + Baseline!B$62*Baseline!B$67/Baseline!B$74 + Baseline!B$63*Baseline!B$55/Baseline!B$75 + Baseline!B$69*Baseline!B$56/Baseline!B$76)</f>
        <v>1.4629409289074874E-8</v>
      </c>
      <c r="S597" s="40">
        <f>Baseline!B$33 * (C597 * Baseline!B$61*Baseline!B$58/Baseline!B$73 + Baseline!B$62*Baseline!B$59/Baseline!B$74 + Baseline!B$63*Baseline!B$68/Baseline!B$75 + Baseline!B$69*Baseline!B$60/Baseline!B$76)</f>
        <v>1.6489471638442836E-9</v>
      </c>
      <c r="T597" s="40">
        <f>Baseline!B$33 * (C597 * Baseline!B$61*Baseline!B$61/Baseline!B$73 + Baseline!B$62*Baseline!B$62/Baseline!B$74 + Baseline!B$63*Baseline!B$63/Baseline!B$75 + Baseline!B$69*Baseline!B$69/Baseline!B$76)</f>
        <v>9.8551800680146609E-8</v>
      </c>
      <c r="U597" s="40"/>
      <c r="V597" s="40">
        <f>E597 * ( Baseline!B$87 * Baseline!B$7 )</f>
        <v>0.17552378886691689</v>
      </c>
      <c r="W597" s="40">
        <f>F597 * ( Baseline!D$87 * Baseline!B$11 )</f>
        <v>7.1695286176152648E-4</v>
      </c>
      <c r="X597" s="40">
        <f>G597 * ( Baseline!F$87 * Baseline!B$16 )</f>
        <v>3.7236005149727724E-3</v>
      </c>
      <c r="Y597" s="40">
        <f>H597 * ( Baseline!H$87 * Baseline!B$18 )</f>
        <v>5.6602917827604628E-4</v>
      </c>
      <c r="Z597" s="48">
        <f t="shared" si="0"/>
        <v>0.18053037142192724</v>
      </c>
      <c r="AA597" s="40">
        <f>I597 * ( Baseline!B$87 * Baseline!B$7 )</f>
        <v>4.0339441915068623E-4</v>
      </c>
      <c r="AB597" s="1">
        <f>J597 * ( Baseline!D$87 * Baseline!B$11 )</f>
        <v>3.3110911490646738E-2</v>
      </c>
      <c r="AC597" s="1">
        <f>K597 * ( Baseline!F$87 * Baseline!B$16 )</f>
        <v>4.8382414267969016E-4</v>
      </c>
      <c r="AD597" s="1">
        <f>L597 * ( Baseline!F$87 * Baseline!B$16 )</f>
        <v>5.0814916572152651E-4</v>
      </c>
      <c r="AE597" s="48">
        <f t="shared" si="1"/>
        <v>3.4506279218198641E-2</v>
      </c>
      <c r="AF597" s="48">
        <f>M597 * ( Baseline!B$87 * Baseline!B$7 )</f>
        <v>1.1126387142886942E-3</v>
      </c>
      <c r="AG597" s="48">
        <f>N597 * ( Baseline!D$87 * Baseline!B$11 )</f>
        <v>2.5694450730167246E-4</v>
      </c>
      <c r="AH597" s="48">
        <f>O597 * ( Baseline!F$87 * Baseline!B$16 )</f>
        <v>4.602414419752799E-2</v>
      </c>
      <c r="AI597" s="48">
        <f>P597 * ( Baseline!H$87 * Baseline!B$18 )</f>
        <v>5.7989096581106264E-4</v>
      </c>
      <c r="AJ597" s="48">
        <f t="shared" si="2"/>
        <v>4.7973618384929417E-2</v>
      </c>
      <c r="AK597" s="48">
        <f>Q597 * ( Baseline!B$87 * Baseline!B$7 )</f>
        <v>1.6705317274708479E-5</v>
      </c>
      <c r="AL597" s="48">
        <f>R597 * ( Baseline!D$87 * Baseline!B$11 )</f>
        <v>2.6986279828642871E-4</v>
      </c>
      <c r="AM597" s="48">
        <f>S597 * ( Baseline!F$87 * Baseline!B$16 )</f>
        <v>5.7275800346367728E-5</v>
      </c>
      <c r="AN597" s="48">
        <f>T597 * ( Baseline!H$87 * Baseline!B$18 )</f>
        <v>3.4658053412453899E-2</v>
      </c>
      <c r="AO597" s="48">
        <f t="shared" si="3"/>
        <v>3.5001897328361405E-2</v>
      </c>
      <c r="AP597" s="48"/>
      <c r="AQ597" s="48">
        <f>V597 * ( (1-Baseline!B$88-Baseline!B$87) + (1-B597)*Baseline!B$88 )</f>
        <v>9.9320269474246548E-2</v>
      </c>
      <c r="AR597" s="48">
        <f>W597 * ( (1-Baseline!B$88-Baseline!B$87) + (1-B597)*Baseline!B$88 )</f>
        <v>4.0568832230756656E-4</v>
      </c>
      <c r="AS597" s="48">
        <f>X597 * ( (1-Baseline!B$88-Baseline!B$87) + (1-B597)*Baseline!B$88 )</f>
        <v>2.1070021844272367E-3</v>
      </c>
      <c r="AT597" s="48">
        <f>Y597 * ( (1-Baseline!B$88-Baseline!B$87) + (1-B597)*Baseline!B$88 )</f>
        <v>3.2028804117992341E-4</v>
      </c>
      <c r="AU597" s="48">
        <f t="shared" si="4"/>
        <v>0.10215324802216127</v>
      </c>
      <c r="AV597" s="48">
        <f>AA597 * ( (1-Baseline!D$88-Baseline!D$87) + (1-B597)*Baseline!D$88 )</f>
        <v>3.1611297347208789E-4</v>
      </c>
      <c r="AW597" s="48">
        <f>AB597 * ( (1-Baseline!D$88-Baseline!D$87) + (1-B597)*Baseline!D$88 )</f>
        <v>2.5946786045569062E-2</v>
      </c>
      <c r="AX597" s="48">
        <f>AC597 * ( (1-Baseline!D$88-Baseline!D$87) + (1-B597)*Baseline!D$88 )</f>
        <v>3.7914031805910865E-4</v>
      </c>
      <c r="AY597" s="48">
        <f>AD597 * ( (1-Baseline!D$88-Baseline!D$87) + (1-B597)*Baseline!D$88 )</f>
        <v>3.9820219645524872E-4</v>
      </c>
      <c r="AZ597" s="48">
        <f t="shared" si="5"/>
        <v>2.7040241533555508E-2</v>
      </c>
      <c r="BA597" s="48">
        <f>AF597 * ( (1-Baseline!F$88-Baseline!F$87) + (1-Baseline!B$36)*Baseline!F$88 )</f>
        <v>8.0069042324100166E-4</v>
      </c>
      <c r="BB597" s="48">
        <f>AG597 * ( (1-Baseline!F$88-Baseline!F$87) + (1-Baseline!B$36)*Baseline!F$88 )</f>
        <v>1.8490548967851716E-4</v>
      </c>
      <c r="BC597" s="48">
        <f>AH597 * ( (1-Baseline!F$88-Baseline!F$87) + (1-Baseline!B$36)*Baseline!F$88 )</f>
        <v>3.3120446937155462E-2</v>
      </c>
      <c r="BD597" s="48">
        <f>AI597 * ( (1-Baseline!F$88-Baseline!F$87) + (1-Baseline!B$36)*Baseline!F$88 )</f>
        <v>4.1730809550854668E-4</v>
      </c>
      <c r="BE597" s="48">
        <f t="shared" si="6"/>
        <v>3.4523350945583522E-2</v>
      </c>
      <c r="BF597" s="48">
        <f>AK597 * ( (1-Baseline!H$88-Baseline!H$87) + (1-Baseline!B$36)*Baseline!H$88 )</f>
        <v>1.3235956983097021E-5</v>
      </c>
      <c r="BG597" s="48">
        <f>AL597 * ( (1-Baseline!H$88-Baseline!H$87) + (1-Baseline!B$36)*Baseline!H$88 )</f>
        <v>2.1381769233830319E-4</v>
      </c>
      <c r="BH597" s="48">
        <f>AM597 * ( (1-Baseline!H$88-Baseline!H$87) + (1-Baseline!B$36)*Baseline!H$88 )</f>
        <v>4.5380762130434075E-5</v>
      </c>
      <c r="BI597" s="48">
        <f>AN597 * ( (1-Baseline!H$88-Baseline!H$87) + (1-Baseline!B$36)*Baseline!H$88 )</f>
        <v>2.7460268879755469E-2</v>
      </c>
      <c r="BJ597" s="48">
        <f t="shared" si="7"/>
        <v>2.7732703291207302E-2</v>
      </c>
      <c r="BK597" s="48"/>
      <c r="BL597" s="48">
        <f t="shared" si="18"/>
        <v>0.97226736689468607</v>
      </c>
      <c r="BM597" s="48">
        <f t="shared" si="19"/>
        <v>3.9713697817964234E-3</v>
      </c>
      <c r="BN597" s="48">
        <f t="shared" si="20"/>
        <v>2.0625895164587821E-2</v>
      </c>
      <c r="BO597" s="48">
        <f t="shared" si="21"/>
        <v>3.1353681589296077E-3</v>
      </c>
      <c r="BP597" s="48">
        <f t="shared" si="8"/>
        <v>0.99999999999999989</v>
      </c>
      <c r="BQ597" s="48">
        <f t="shared" si="22"/>
        <v>1.1690464121032664E-2</v>
      </c>
      <c r="BR597" s="48">
        <f t="shared" si="23"/>
        <v>0.95956191860825191</v>
      </c>
      <c r="BS597" s="48">
        <f t="shared" si="24"/>
        <v>1.4021336221742531E-2</v>
      </c>
      <c r="BT597" s="48">
        <f t="shared" si="25"/>
        <v>1.4726281048972913E-2</v>
      </c>
      <c r="BU597" s="48">
        <f t="shared" si="9"/>
        <v>1</v>
      </c>
      <c r="BV597" s="48">
        <f t="shared" si="26"/>
        <v>2.3192720327266828E-2</v>
      </c>
      <c r="BW597" s="48">
        <f t="shared" si="27"/>
        <v>5.3559542922113589E-3</v>
      </c>
      <c r="BX597" s="48">
        <f t="shared" si="28"/>
        <v>0.95936361998464892</v>
      </c>
      <c r="BY597" s="48">
        <f t="shared" si="29"/>
        <v>1.2087705395872983E-2</v>
      </c>
      <c r="BZ597" s="48">
        <f t="shared" si="10"/>
        <v>1</v>
      </c>
      <c r="CA597" s="48">
        <f t="shared" si="30"/>
        <v>4.7726890682501551E-4</v>
      </c>
      <c r="CB597" s="48">
        <f t="shared" si="31"/>
        <v>7.709947713827609E-3</v>
      </c>
      <c r="CC597" s="48">
        <f t="shared" si="32"/>
        <v>1.6363627322556079E-3</v>
      </c>
      <c r="CD597" s="48">
        <f t="shared" si="33"/>
        <v>0.99017642064709177</v>
      </c>
      <c r="CE597" s="48">
        <f t="shared" si="11"/>
        <v>1</v>
      </c>
      <c r="CF597" s="48"/>
      <c r="CG597" s="48">
        <f t="shared" si="34"/>
        <v>0.97226736689468607</v>
      </c>
      <c r="CH597" s="48">
        <f t="shared" si="35"/>
        <v>3.9713697817964234E-3</v>
      </c>
      <c r="CI597" s="48">
        <f t="shared" si="36"/>
        <v>2.0625895164587821E-2</v>
      </c>
      <c r="CJ597" s="48">
        <f t="shared" si="37"/>
        <v>3.1353681589296077E-3</v>
      </c>
      <c r="CK597" s="48">
        <f t="shared" si="12"/>
        <v>0.99999999999999989</v>
      </c>
      <c r="CL597" s="48">
        <f t="shared" si="38"/>
        <v>1.1690464121032664E-2</v>
      </c>
      <c r="CM597" s="48">
        <f t="shared" si="39"/>
        <v>0.95956191860825191</v>
      </c>
      <c r="CN597" s="48">
        <f t="shared" si="40"/>
        <v>1.4021336221742531E-2</v>
      </c>
      <c r="CO597" s="48">
        <f t="shared" si="41"/>
        <v>1.4726281048972913E-2</v>
      </c>
      <c r="CP597" s="48">
        <f t="shared" si="13"/>
        <v>1</v>
      </c>
      <c r="CQ597" s="48">
        <f t="shared" si="42"/>
        <v>2.3192720327266828E-2</v>
      </c>
      <c r="CR597" s="48">
        <f t="shared" si="43"/>
        <v>5.3559542922113589E-3</v>
      </c>
      <c r="CS597" s="48">
        <f t="shared" si="44"/>
        <v>0.95936361998464892</v>
      </c>
      <c r="CT597" s="48">
        <f t="shared" si="45"/>
        <v>1.2087705395872983E-2</v>
      </c>
      <c r="CU597" s="48">
        <f t="shared" si="14"/>
        <v>1</v>
      </c>
      <c r="CV597" s="48">
        <f t="shared" si="46"/>
        <v>4.7726890682501551E-4</v>
      </c>
      <c r="CW597" s="48">
        <f t="shared" si="47"/>
        <v>7.709947713827609E-3</v>
      </c>
      <c r="CX597" s="48">
        <f t="shared" si="48"/>
        <v>1.6363627322556079E-3</v>
      </c>
      <c r="CY597" s="48">
        <f t="shared" si="49"/>
        <v>0.99017642064709177</v>
      </c>
      <c r="CZ597" s="48">
        <f t="shared" si="15"/>
        <v>1</v>
      </c>
      <c r="DA597" s="48"/>
      <c r="DB597" s="48">
        <f>(AQ597*Baseline!B$7 + AV597*Baseline!B$11 + BA597*Baseline!B$16 + BF597*Baseline!B$18)</f>
        <v>52136.802356555709</v>
      </c>
      <c r="DC597" s="48">
        <f>(AR597*Baseline!B$7 + AW597*Baseline!B$11 + BB597*Baseline!B$16 + BG597*Baseline!B$18)</f>
        <v>66251.397767362403</v>
      </c>
      <c r="DD597" s="48">
        <f>(AS597*Baseline!B$7 + AX597*Baseline!B$11 + BC597*Baseline!B$16 + BH597*Baseline!B$18)</f>
        <v>114872.79519814548</v>
      </c>
      <c r="DE597" s="48">
        <f>(AT597*Baseline!B$7 + AY597*Baseline!B$11 + BD597*Baseline!B$16 + BI597*Baseline!B$18)</f>
        <v>1259835.4868050897</v>
      </c>
      <c r="DF597" s="48">
        <f t="shared" si="16"/>
        <v>1493096.4821271533</v>
      </c>
      <c r="DG597" s="48"/>
      <c r="DH597" s="48">
        <f t="shared" si="50"/>
        <v>3.4918575578102323E-2</v>
      </c>
      <c r="DI597" s="48">
        <f t="shared" si="51"/>
        <v>4.4371812913909459E-2</v>
      </c>
      <c r="DJ597" s="48">
        <f t="shared" si="52"/>
        <v>7.6935949265978396E-2</v>
      </c>
      <c r="DK597" s="48">
        <f t="shared" si="53"/>
        <v>0.84377366224200989</v>
      </c>
      <c r="DL597" s="48">
        <f t="shared" si="17"/>
        <v>1</v>
      </c>
      <c r="DM597" s="48"/>
      <c r="DN597" s="48">
        <f>DH597 / (Baseline!B$7/Baseline!B$17)</f>
        <v>3.7273282723313015</v>
      </c>
      <c r="DO597" s="48">
        <f>DI597 / (Baseline!B$11/Baseline!B$17)</f>
        <v>1.0711568012595274</v>
      </c>
      <c r="DP597" s="48">
        <f>DJ597 / (Baseline!B$16/Baseline!B$17)</f>
        <v>1.1888929217839259</v>
      </c>
      <c r="DQ597" s="48">
        <f>DK597 / (Baseline!B$18/Baseline!B$17)</f>
        <v>0.95396061532338083</v>
      </c>
      <c r="DR597" s="71"/>
      <c r="DS597" s="48">
        <f>(AU597*Baseline!B$34)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2.785251845332419E-2</v>
      </c>
      <c r="DT597" s="48">
        <f>(AZ597*Baseline!B$34) + (Baseline!D$88*(1-Baseline!D$89)*Baseline!B$35) + (Baseline!D$88*Baseline!D$89*((1-Baseline!D$90)*Baseline!B$40 + Baseline!D$90*Baseline!B$41))</f>
        <v>1.046960423003333E-2</v>
      </c>
      <c r="DU597" s="48">
        <f>(BE597*Baseline!B$34) + (Baseline!F$88*(1-Baseline!F$89)*Baseline!B$35) + (Baseline!F$88*Baseline!F$89*((1-Baseline!F$90)*Baseline!B$40 + Baseline!F$90*Baseline!B$41))</f>
        <v>1.2909142641837531E-2</v>
      </c>
      <c r="DV597" s="48">
        <f>(BJ597*Baseline!B$34) + (Baseline!H$88*(1-Baseline!H$89)*Baseline!B$35) + (Baseline!H$88*Baseline!H$89*((1-Baseline!H$90)*Baseline!B$40 + Baseline!H$90*Baseline!B$41))</f>
        <v>9.3049054936810965E-3</v>
      </c>
      <c r="DW597" s="48">
        <f>( DS597*Baseline!B$7 + DT597*Baseline!B$11 + DU597*Baseline!B$16 + DV597*Baseline!B$18 ) / Baseline!B$17</f>
        <v>9.7601493788283342E-3</v>
      </c>
    </row>
    <row r="598" spans="1:127">
      <c r="A598" s="7" t="s">
        <v>912</v>
      </c>
      <c r="B598" s="1">
        <f>MIN( MAX( NORMINV( MCrands!B598, (B$5+B$4)/2, (B$5-B$4)/3.29 ), 0 ), 1 )</f>
        <v>0.4388660850671246</v>
      </c>
      <c r="C598" s="1">
        <f>MAX( NORMINV( MCrands!C598, (C$5+C$4)/2, (C$5-C$4)/3.29 ), 0 )</f>
        <v>2.2102388429531956</v>
      </c>
      <c r="D598" s="40"/>
      <c r="E598" s="40">
        <f>Baseline!B$33 * (C598 * Baseline!B$66*Baseline!B$66/Baseline!B$73 + Baseline!B$52*Baseline!B$52/Baseline!B$74 + Baseline!B$53*Baseline!B$53/Baseline!B$75 + Baseline!B$54*Baseline!B$54/Baseline!B$76)</f>
        <v>1.8503878120186532E-5</v>
      </c>
      <c r="F598" s="40">
        <f>Baseline!B$33 * (C598 * Baseline!B$66*Baseline!B$57/Baseline!B$73 + Baseline!B$52*Baseline!B$67/Baseline!B$74 + Baseline!B$53*Baseline!B$55/Baseline!B$75 + Baseline!B$54*Baseline!B$56/Baseline!B$76)</f>
        <v>3.9079369738360543E-8</v>
      </c>
      <c r="G598" s="1">
        <f>Baseline!B$33 * (C598 * Baseline!B$66*Baseline!B$58/Baseline!B$73 + Baseline!B$52*Baseline!B$59/Baseline!B$74 + Baseline!B$53*Baseline!B$68/Baseline!B$75 + Baseline!B$54*Baseline!B$60/Baseline!B$76)</f>
        <v>1.0772449314878749E-7</v>
      </c>
      <c r="H598" s="40">
        <f>Baseline!B$33 * (C598 * Baseline!B$66*Baseline!B$61/Baseline!B$73 + Baseline!B$52*Baseline!B$62/Baseline!B$74 + Baseline!B$53*Baseline!B$63/Baseline!B$75 + Baseline!B$54*Baseline!B$69/Baseline!B$76)</f>
        <v>1.6618843130326245E-9</v>
      </c>
      <c r="I598" s="40">
        <f>Baseline!B$33 * (C598 * Baseline!B$57*Baseline!B$66/Baseline!B$73 + Baseline!B$67*Baseline!B$52/Baseline!B$74 + Baseline!B$55*Baseline!B$53/Baseline!B$75 + Baseline!B$56*Baseline!B$54/Baseline!B$76)</f>
        <v>3.9079369738360543E-8</v>
      </c>
      <c r="J598" s="1">
        <f>Baseline!B$33 * (C598 * Baseline!B$57*Baseline!B$57/Baseline!B$73 + Baseline!B$67*Baseline!B$67/Baseline!B$74 + Baseline!B$55*Baseline!B$55/Baseline!B$75 + Baseline!B$56*Baseline!B$56/Baseline!B$76)</f>
        <v>1.7949605758655247E-6</v>
      </c>
      <c r="K598" s="40">
        <f>Baseline!B$33 * (C598 * Baseline!B$57*Baseline!B$58/Baseline!B$73 + Baseline!B$67*Baseline!B$59/Baseline!B$74 + Baseline!B$55*Baseline!B$68/Baseline!B$75 + Baseline!B$56*Baseline!B$60/Baseline!B$76)</f>
        <v>1.3929171713314137E-8</v>
      </c>
      <c r="L598" s="1">
        <f>Baseline!B$33 * (C598 * Baseline!B$57*Baseline!B$61/Baseline!B$73 + Baseline!B$67*Baseline!B$62/Baseline!B$74 + Baseline!B$55*Baseline!B$63/Baseline!B$75 + Baseline!B$56*Baseline!B$69/Baseline!B$76)</f>
        <v>1.4629416290585044E-8</v>
      </c>
      <c r="M598" s="40">
        <f>Baseline!B$33 * (C598 * Baseline!B$58*Baseline!B$66/Baseline!B$73 + Baseline!B$59*Baseline!B$52/Baseline!B$74 + Baseline!B$68*Baseline!B$53/Baseline!B$75 + Baseline!B$60*Baseline!B$54/Baseline!B$76)</f>
        <v>1.0772449314878749E-7</v>
      </c>
      <c r="N598" s="1">
        <f>Baseline!B$33 * (C598 * Baseline!B$58*Baseline!B$57/Baseline!B$73 + Baseline!B$59*Baseline!B$67/Baseline!B$74 + Baseline!B$68*Baseline!B$55/Baseline!B$75 + Baseline!B$60*Baseline!B$56/Baseline!B$76)</f>
        <v>1.3929171713314137E-8</v>
      </c>
      <c r="O598" s="1">
        <f>Baseline!B$33 * (C598 * Baseline!B$58*Baseline!B$58/Baseline!B$73 + Baseline!B$59*Baseline!B$59/Baseline!B$74 + Baseline!B$68*Baseline!B$68/Baseline!B$75 + Baseline!B$60*Baseline!B$60/Baseline!B$76)</f>
        <v>1.3250166988897247E-6</v>
      </c>
      <c r="P598" s="40">
        <f>Baseline!B$33 * (C598 * Baseline!B$58*Baseline!B$61/Baseline!B$73 + Baseline!B$59*Baseline!B$62/Baseline!B$74 + Baseline!B$68*Baseline!B$63/Baseline!B$75 + Baseline!B$60*Baseline!B$69/Baseline!B$76)</f>
        <v>1.6489643758901187E-9</v>
      </c>
      <c r="Q598" s="40">
        <f>Baseline!B$33 * (C598 * Baseline!B$61*Baseline!B$66/Baseline!B$73 + Baseline!B$62*Baseline!B$52/Baseline!B$74 + Baseline!B$63*Baseline!B$53/Baseline!B$75 + Baseline!B$69*Baseline!B$54/Baseline!B$76)</f>
        <v>1.6618843130326245E-9</v>
      </c>
      <c r="R598" s="40">
        <f>Baseline!B$33 * (C598 * Baseline!B$61*Baseline!B$57/Baseline!B$73 + Baseline!B$62*Baseline!B$67/Baseline!B$74 + Baseline!B$63*Baseline!B$55/Baseline!B$75 + Baseline!B$69*Baseline!B$56/Baseline!B$76)</f>
        <v>1.4629416290585044E-8</v>
      </c>
      <c r="S598" s="40">
        <f>Baseline!B$33 * (C598 * Baseline!B$61*Baseline!B$58/Baseline!B$73 + Baseline!B$62*Baseline!B$59/Baseline!B$74 + Baseline!B$63*Baseline!B$68/Baseline!B$75 + Baseline!B$69*Baseline!B$60/Baseline!B$76)</f>
        <v>1.6489643758901187E-9</v>
      </c>
      <c r="T598" s="40">
        <f>Baseline!B$33 * (C598 * Baseline!B$61*Baseline!B$61/Baseline!B$73 + Baseline!B$62*Baseline!B$62/Baseline!B$74 + Baseline!B$63*Baseline!B$63/Baseline!B$75 + Baseline!B$69*Baseline!B$69/Baseline!B$76)</f>
        <v>9.8551802401351187E-8</v>
      </c>
      <c r="U598" s="40"/>
      <c r="V598" s="40">
        <f>E598 * ( Baseline!B$87 * Baseline!B$7 )</f>
        <v>0.19205175100941602</v>
      </c>
      <c r="W598" s="40">
        <f>F598 * ( Baseline!D$87 * Baseline!B$11 )</f>
        <v>7.2088133324287246E-4</v>
      </c>
      <c r="X598" s="40">
        <f>G598 * ( Baseline!F$87 * Baseline!B$16 )</f>
        <v>3.7417854842717495E-3</v>
      </c>
      <c r="Y598" s="40">
        <f>H598 * ( Baseline!H$87 * Baseline!B$18 )</f>
        <v>5.8444061791767025E-4</v>
      </c>
      <c r="Z598" s="48">
        <f t="shared" si="0"/>
        <v>0.19709885844484834</v>
      </c>
      <c r="AA598" s="40">
        <f>I598 * ( Baseline!B$87 * Baseline!B$7 )</f>
        <v>4.056047785144441E-4</v>
      </c>
      <c r="AB598" s="1">
        <f>J598 * ( Baseline!D$87 * Baseline!B$11 )</f>
        <v>3.3110912016019053E-2</v>
      </c>
      <c r="AC598" s="1">
        <f>K598 * ( Baseline!F$87 * Baseline!B$16 )</f>
        <v>4.8382657463813875E-4</v>
      </c>
      <c r="AD598" s="1">
        <f>L598 * ( Baseline!F$87 * Baseline!B$16 )</f>
        <v>5.0814940891737138E-4</v>
      </c>
      <c r="AE598" s="48">
        <f t="shared" si="1"/>
        <v>3.4508492778089005E-2</v>
      </c>
      <c r="AF598" s="48">
        <f>M598 * ( Baseline!B$87 * Baseline!B$7 )</f>
        <v>1.1180725143912654E-3</v>
      </c>
      <c r="AG598" s="48">
        <f>N598 * ( Baseline!D$87 * Baseline!B$11 )</f>
        <v>2.5694579884194552E-4</v>
      </c>
      <c r="AH598" s="48">
        <f>O598 * ( Baseline!F$87 * Baseline!B$16 )</f>
        <v>4.6024150176092508E-2</v>
      </c>
      <c r="AI598" s="48">
        <f>P598 * ( Baseline!H$87 * Baseline!B$18 )</f>
        <v>5.7989701883089356E-4</v>
      </c>
      <c r="AJ598" s="48">
        <f t="shared" si="2"/>
        <v>4.7979065508156608E-2</v>
      </c>
      <c r="AK598" s="48">
        <f>Q598 * ( Baseline!B$87 * Baseline!B$7 )</f>
        <v>1.7248697284965609E-5</v>
      </c>
      <c r="AL598" s="48">
        <f>R598 * ( Baseline!D$87 * Baseline!B$11 )</f>
        <v>2.6986292744045603E-4</v>
      </c>
      <c r="AM598" s="48">
        <f>S598 * ( Baseline!F$87 * Baseline!B$16 )</f>
        <v>5.7276398202819668E-5</v>
      </c>
      <c r="AN598" s="48">
        <f>T598 * ( Baseline!H$87 * Baseline!B$18 )</f>
        <v>3.4658054017755881E-2</v>
      </c>
      <c r="AO598" s="48">
        <f t="shared" si="3"/>
        <v>3.5002442040684124E-2</v>
      </c>
      <c r="AP598" s="48"/>
      <c r="AQ598" s="48">
        <f>V598 * ( (1-Baseline!B$88-Baseline!B$87) + (1-B598)*Baseline!B$88 )</f>
        <v>0.11292819345256265</v>
      </c>
      <c r="AR598" s="48">
        <f>W598 * ( (1-Baseline!B$88-Baseline!B$87) + (1-B598)*Baseline!B$88 )</f>
        <v>4.2388484473021587E-4</v>
      </c>
      <c r="AS598" s="48">
        <f>X598 * ( (1-Baseline!B$88-Baseline!B$87) + (1-B598)*Baseline!B$88 )</f>
        <v>2.2002042303957635E-3</v>
      </c>
      <c r="AT598" s="48">
        <f>Y598 * ( (1-Baseline!B$88-Baseline!B$87) + (1-B598)*Baseline!B$88 )</f>
        <v>3.4365645100786427E-4</v>
      </c>
      <c r="AU598" s="48">
        <f t="shared" si="4"/>
        <v>0.1158959389786965</v>
      </c>
      <c r="AV598" s="48">
        <f>AA598 * ( (1-Baseline!D$88-Baseline!D$87) + (1-B598)*Baseline!D$88 )</f>
        <v>3.2236915926001802E-4</v>
      </c>
      <c r="AW598" s="48">
        <f>AB598 * ( (1-Baseline!D$88-Baseline!D$87) + (1-B598)*Baseline!D$88 )</f>
        <v>2.6316102359618471E-2</v>
      </c>
      <c r="AX598" s="48">
        <f>AC598 * ( (1-Baseline!D$88-Baseline!D$87) + (1-B598)*Baseline!D$88 )</f>
        <v>3.8453877852476242E-4</v>
      </c>
      <c r="AY598" s="48">
        <f>AD598 * ( (1-Baseline!D$88-Baseline!D$87) + (1-B598)*Baseline!D$88 )</f>
        <v>4.0387023627073607E-4</v>
      </c>
      <c r="AZ598" s="48">
        <f t="shared" si="5"/>
        <v>2.7426880533673988E-2</v>
      </c>
      <c r="BA598" s="48">
        <f>AF598 * ( (1-Baseline!F$88-Baseline!F$87) + (1-Baseline!B$36)*Baseline!F$88 )</f>
        <v>8.0460075967641513E-4</v>
      </c>
      <c r="BB598" s="48">
        <f>AG598 * ( (1-Baseline!F$88-Baseline!F$87) + (1-Baseline!B$36)*Baseline!F$88 )</f>
        <v>1.8490641911222695E-4</v>
      </c>
      <c r="BC598" s="48">
        <f>AH598 * ( (1-Baseline!F$88-Baseline!F$87) + (1-Baseline!B$36)*Baseline!F$88 )</f>
        <v>3.3120451239521807E-2</v>
      </c>
      <c r="BD598" s="48">
        <f>AI598 * ( (1-Baseline!F$88-Baseline!F$87) + (1-Baseline!B$36)*Baseline!F$88 )</f>
        <v>4.1731245145531359E-4</v>
      </c>
      <c r="BE598" s="48">
        <f t="shared" si="6"/>
        <v>3.4527270869765765E-2</v>
      </c>
      <c r="BF598" s="48">
        <f>AK598 * ( (1-Baseline!H$88-Baseline!H$87) + (1-Baseline!B$36)*Baseline!H$88 )</f>
        <v>1.3666487832823949E-5</v>
      </c>
      <c r="BG598" s="48">
        <f>AL598 * ( (1-Baseline!H$88-Baseline!H$87) + (1-Baseline!B$36)*Baseline!H$88 )</f>
        <v>2.1381779466962209E-4</v>
      </c>
      <c r="BH598" s="48">
        <f>AM598 * ( (1-Baseline!H$88-Baseline!H$87) + (1-Baseline!B$36)*Baseline!H$88 )</f>
        <v>4.5381235824058074E-5</v>
      </c>
      <c r="BI598" s="48">
        <f>AN598 * ( (1-Baseline!H$88-Baseline!H$87) + (1-Baseline!B$36)*Baseline!H$88 )</f>
        <v>2.7460269359348335E-2</v>
      </c>
      <c r="BJ598" s="48">
        <f t="shared" si="7"/>
        <v>2.7733134877674839E-2</v>
      </c>
      <c r="BK598" s="48"/>
      <c r="BL598" s="48">
        <f t="shared" si="18"/>
        <v>0.97439301538702416</v>
      </c>
      <c r="BM598" s="48">
        <f t="shared" si="19"/>
        <v>3.657460722658561E-3</v>
      </c>
      <c r="BN598" s="48">
        <f t="shared" si="20"/>
        <v>1.8984308249145775E-2</v>
      </c>
      <c r="BO598" s="48">
        <f t="shared" si="21"/>
        <v>2.9652156411712899E-3</v>
      </c>
      <c r="BP598" s="48">
        <f t="shared" si="8"/>
        <v>0.99999999999999978</v>
      </c>
      <c r="BQ598" s="48">
        <f t="shared" si="22"/>
        <v>1.1753766851619229E-2</v>
      </c>
      <c r="BR598" s="48">
        <f t="shared" si="23"/>
        <v>0.95950038238246849</v>
      </c>
      <c r="BS598" s="48">
        <f t="shared" si="24"/>
        <v>1.4020507292203211E-2</v>
      </c>
      <c r="BT598" s="48">
        <f t="shared" si="25"/>
        <v>1.4725343473709124E-2</v>
      </c>
      <c r="BU598" s="48">
        <f t="shared" si="9"/>
        <v>1</v>
      </c>
      <c r="BV598" s="48">
        <f t="shared" si="26"/>
        <v>2.3303340791437241E-2</v>
      </c>
      <c r="BW598" s="48">
        <f t="shared" si="27"/>
        <v>5.3553731428608968E-3</v>
      </c>
      <c r="BX598" s="48">
        <f t="shared" si="28"/>
        <v>0.95925482684251617</v>
      </c>
      <c r="BY598" s="48">
        <f t="shared" si="29"/>
        <v>1.2086459223185768E-2</v>
      </c>
      <c r="BZ598" s="48">
        <f t="shared" si="10"/>
        <v>1</v>
      </c>
      <c r="CA598" s="48">
        <f t="shared" si="30"/>
        <v>4.927855395037026E-4</v>
      </c>
      <c r="CB598" s="48">
        <f t="shared" si="31"/>
        <v>7.7098314205274101E-3</v>
      </c>
      <c r="CC598" s="48">
        <f t="shared" si="32"/>
        <v>1.6363543473979908E-3</v>
      </c>
      <c r="CD598" s="48">
        <f t="shared" si="33"/>
        <v>0.99016102869257083</v>
      </c>
      <c r="CE598" s="48">
        <f t="shared" si="11"/>
        <v>0.99999999999999989</v>
      </c>
      <c r="CF598" s="48"/>
      <c r="CG598" s="48">
        <f t="shared" si="34"/>
        <v>0.97439301538702416</v>
      </c>
      <c r="CH598" s="48">
        <f t="shared" si="35"/>
        <v>3.657460722658561E-3</v>
      </c>
      <c r="CI598" s="48">
        <f t="shared" si="36"/>
        <v>1.8984308249145775E-2</v>
      </c>
      <c r="CJ598" s="48">
        <f t="shared" si="37"/>
        <v>2.9652156411712899E-3</v>
      </c>
      <c r="CK598" s="48">
        <f t="shared" si="12"/>
        <v>0.99999999999999978</v>
      </c>
      <c r="CL598" s="48">
        <f t="shared" si="38"/>
        <v>1.1753766851619229E-2</v>
      </c>
      <c r="CM598" s="48">
        <f t="shared" si="39"/>
        <v>0.95950038238246849</v>
      </c>
      <c r="CN598" s="48">
        <f t="shared" si="40"/>
        <v>1.4020507292203211E-2</v>
      </c>
      <c r="CO598" s="48">
        <f t="shared" si="41"/>
        <v>1.4725343473709124E-2</v>
      </c>
      <c r="CP598" s="48">
        <f t="shared" si="13"/>
        <v>1</v>
      </c>
      <c r="CQ598" s="48">
        <f t="shared" si="42"/>
        <v>2.3303340791437241E-2</v>
      </c>
      <c r="CR598" s="48">
        <f t="shared" si="43"/>
        <v>5.3553731428608968E-3</v>
      </c>
      <c r="CS598" s="48">
        <f t="shared" si="44"/>
        <v>0.95925482684251617</v>
      </c>
      <c r="CT598" s="48">
        <f t="shared" si="45"/>
        <v>1.2086459223185768E-2</v>
      </c>
      <c r="CU598" s="48">
        <f t="shared" si="14"/>
        <v>1</v>
      </c>
      <c r="CV598" s="48">
        <f t="shared" si="46"/>
        <v>4.927855395037026E-4</v>
      </c>
      <c r="CW598" s="48">
        <f t="shared" si="47"/>
        <v>7.7098314205274101E-3</v>
      </c>
      <c r="CX598" s="48">
        <f t="shared" si="48"/>
        <v>1.6363543473979908E-3</v>
      </c>
      <c r="CY598" s="48">
        <f t="shared" si="49"/>
        <v>0.99016102869257083</v>
      </c>
      <c r="CZ598" s="48">
        <f t="shared" si="15"/>
        <v>0.99999999999999989</v>
      </c>
      <c r="DA598" s="48"/>
      <c r="DB598" s="48">
        <f>(AQ598*Baseline!B$7 + AV598*Baseline!B$11 + BA598*Baseline!B$16 + BF598*Baseline!B$18)</f>
        <v>58782.87694324</v>
      </c>
      <c r="DC598" s="48">
        <f>(AR598*Baseline!B$7 + AW598*Baseline!B$11 + BB598*Baseline!B$16 + BG598*Baseline!B$18)</f>
        <v>67052.249658911431</v>
      </c>
      <c r="DD598" s="48">
        <f>(AS598*Baseline!B$7 + AX598*Baseline!B$11 + BC598*Baseline!B$16 + BH598*Baseline!B$18)</f>
        <v>114929.61158498796</v>
      </c>
      <c r="DE598" s="48">
        <f>(AT598*Baseline!B$7 + AY598*Baseline!B$11 + BD598*Baseline!B$16 + BI598*Baseline!B$18)</f>
        <v>1259859.0124555125</v>
      </c>
      <c r="DF598" s="48">
        <f t="shared" si="16"/>
        <v>1500623.7506426519</v>
      </c>
      <c r="DG598" s="48"/>
      <c r="DH598" s="48">
        <f t="shared" si="50"/>
        <v>3.9172295465846017E-2</v>
      </c>
      <c r="DI598" s="48">
        <f t="shared" si="51"/>
        <v>4.4682919106268891E-2</v>
      </c>
      <c r="DJ598" s="48">
        <f t="shared" si="52"/>
        <v>7.6587893224913037E-2</v>
      </c>
      <c r="DK598" s="48">
        <f t="shared" si="53"/>
        <v>0.83955689220297203</v>
      </c>
      <c r="DL598" s="48">
        <f t="shared" si="17"/>
        <v>1</v>
      </c>
      <c r="DM598" s="48"/>
      <c r="DN598" s="48">
        <f>DH598 / (Baseline!B$7/Baseline!B$17)</f>
        <v>4.1813848922728027</v>
      </c>
      <c r="DO598" s="48">
        <f>DI598 / (Baseline!B$11/Baseline!B$17)</f>
        <v>1.0786670536466978</v>
      </c>
      <c r="DP598" s="48">
        <f>DJ598 / (Baseline!B$16/Baseline!B$17)</f>
        <v>1.1835144041006491</v>
      </c>
      <c r="DQ598" s="48">
        <f>DK598 / (Baseline!B$18/Baseline!B$17)</f>
        <v>0.9491931845286945</v>
      </c>
      <c r="DR598" s="71"/>
      <c r="DS598" s="48">
        <f>(AU598*Baseline!B$34)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2.9913922096804473E-2</v>
      </c>
      <c r="DT598" s="48">
        <f>(AZ598*Baseline!B$34) + (Baseline!D$88*(1-Baseline!D$89)*Baseline!B$35) + (Baseline!D$88*Baseline!D$89*((1-Baseline!D$90)*Baseline!B$40 + Baseline!D$90*Baseline!B$41))</f>
        <v>1.0527600080051101E-2</v>
      </c>
      <c r="DU598" s="48">
        <f>(BE598*Baseline!B$34) + (Baseline!F$88*(1-Baseline!F$89)*Baseline!B$35) + (Baseline!F$88*Baseline!F$89*((1-Baseline!F$90)*Baseline!B$40 + Baseline!F$90*Baseline!B$41))</f>
        <v>1.2909730630464867E-2</v>
      </c>
      <c r="DV598" s="48">
        <f>(BJ598*Baseline!B$34) + (Baseline!H$88*(1-Baseline!H$89)*Baseline!B$35) + (Baseline!H$88*Baseline!H$89*((1-Baseline!H$90)*Baseline!B$40 + Baseline!H$90*Baseline!B$41))</f>
        <v>9.3049702316512269E-3</v>
      </c>
      <c r="DW598" s="48">
        <f>( DS598*Baseline!B$7 + DT598*Baseline!B$11 + DU598*Baseline!B$16 + DV598*Baseline!B$18 ) / Baseline!B$17</f>
        <v>9.7819588836381127E-3</v>
      </c>
    </row>
    <row r="599" spans="1:127">
      <c r="A599" s="7" t="s">
        <v>913</v>
      </c>
      <c r="B599" s="1">
        <f>MIN( MAX( NORMINV( MCrands!B599, (B$5+B$4)/2, (B$5-B$4)/3.29 ), 0 ), 1 )</f>
        <v>0.62632528854310254</v>
      </c>
      <c r="C599" s="1">
        <f>MAX( NORMINV( MCrands!C599, (C$5+C$4)/2, (C$5-C$4)/3.29 ), 0 )</f>
        <v>2.7348283218364973</v>
      </c>
      <c r="D599" s="40"/>
      <c r="E599" s="40">
        <f>Baseline!B$33 * (C599 * Baseline!B$66*Baseline!B$66/Baseline!B$73 + Baseline!B$52*Baseline!B$52/Baseline!B$74 + Baseline!B$53*Baseline!B$53/Baseline!B$75 + Baseline!B$54*Baseline!B$54/Baseline!B$76)</f>
        <v>2.289366529616911E-5</v>
      </c>
      <c r="F599" s="40">
        <f>Baseline!B$33 * (C599 * Baseline!B$66*Baseline!B$57/Baseline!B$73 + Baseline!B$52*Baseline!B$67/Baseline!B$74 + Baseline!B$53*Baseline!B$55/Baseline!B$75 + Baseline!B$54*Baseline!B$56/Baseline!B$76)</f>
        <v>3.966643589362401E-8</v>
      </c>
      <c r="G599" s="1">
        <f>Baseline!B$33 * (C599 * Baseline!B$66*Baseline!B$58/Baseline!B$73 + Baseline!B$52*Baseline!B$59/Baseline!B$74 + Baseline!B$53*Baseline!B$68/Baseline!B$75 + Baseline!B$54*Baseline!B$60/Baseline!B$76)</f>
        <v>1.0916769744714352E-7</v>
      </c>
      <c r="H599" s="40">
        <f>Baseline!B$33 * (C599 * Baseline!B$66*Baseline!B$61/Baseline!B$73 + Baseline!B$52*Baseline!B$62/Baseline!B$74 + Baseline!B$53*Baseline!B$63/Baseline!B$75 + Baseline!B$54*Baseline!B$69/Baseline!B$76)</f>
        <v>1.8062047428682269E-9</v>
      </c>
      <c r="I599" s="40">
        <f>Baseline!B$33 * (C599 * Baseline!B$57*Baseline!B$66/Baseline!B$73 + Baseline!B$67*Baseline!B$52/Baseline!B$74 + Baseline!B$55*Baseline!B$53/Baseline!B$75 + Baseline!B$56*Baseline!B$54/Baseline!B$76)</f>
        <v>3.966643589362401E-8</v>
      </c>
      <c r="J599" s="1">
        <f>Baseline!B$33 * (C599 * Baseline!B$57*Baseline!B$57/Baseline!B$73 + Baseline!B$67*Baseline!B$67/Baseline!B$74 + Baseline!B$55*Baseline!B$55/Baseline!B$75 + Baseline!B$56*Baseline!B$56/Baseline!B$76)</f>
        <v>1.7949606543765451E-6</v>
      </c>
      <c r="K599" s="40">
        <f>Baseline!B$33 * (C599 * Baseline!B$57*Baseline!B$58/Baseline!B$73 + Baseline!B$67*Baseline!B$59/Baseline!B$74 + Baseline!B$55*Baseline!B$68/Baseline!B$75 + Baseline!B$56*Baseline!B$60/Baseline!B$76)</f>
        <v>1.3929364719572692E-8</v>
      </c>
      <c r="L599" s="1">
        <f>Baseline!B$33 * (C599 * Baseline!B$57*Baseline!B$61/Baseline!B$73 + Baseline!B$67*Baseline!B$62/Baseline!B$74 + Baseline!B$55*Baseline!B$63/Baseline!B$75 + Baseline!B$56*Baseline!B$69/Baseline!B$76)</f>
        <v>1.46294355912109E-8</v>
      </c>
      <c r="M599" s="40">
        <f>Baseline!B$33 * (C599 * Baseline!B$58*Baseline!B$66/Baseline!B$73 + Baseline!B$59*Baseline!B$52/Baseline!B$74 + Baseline!B$68*Baseline!B$53/Baseline!B$75 + Baseline!B$60*Baseline!B$54/Baseline!B$76)</f>
        <v>1.0916769744714352E-7</v>
      </c>
      <c r="N599" s="1">
        <f>Baseline!B$33 * (C599 * Baseline!B$58*Baseline!B$57/Baseline!B$73 + Baseline!B$59*Baseline!B$67/Baseline!B$74 + Baseline!B$68*Baseline!B$55/Baseline!B$75 + Baseline!B$60*Baseline!B$56/Baseline!B$76)</f>
        <v>1.3929364719572692E-8</v>
      </c>
      <c r="O599" s="1">
        <f>Baseline!B$33 * (C599 * Baseline!B$58*Baseline!B$58/Baseline!B$73 + Baseline!B$59*Baseline!B$59/Baseline!B$74 + Baseline!B$68*Baseline!B$68/Baseline!B$75 + Baseline!B$60*Baseline!B$60/Baseline!B$76)</f>
        <v>1.3250171733634438E-6</v>
      </c>
      <c r="P599" s="40">
        <f>Baseline!B$33 * (C599 * Baseline!B$58*Baseline!B$61/Baseline!B$73 + Baseline!B$59*Baseline!B$62/Baseline!B$74 + Baseline!B$68*Baseline!B$63/Baseline!B$75 + Baseline!B$60*Baseline!B$69/Baseline!B$76)</f>
        <v>1.649011823262014E-9</v>
      </c>
      <c r="Q599" s="40">
        <f>Baseline!B$33 * (C599 * Baseline!B$61*Baseline!B$66/Baseline!B$73 + Baseline!B$62*Baseline!B$52/Baseline!B$74 + Baseline!B$63*Baseline!B$53/Baseline!B$75 + Baseline!B$69*Baseline!B$54/Baseline!B$76)</f>
        <v>1.8062047428682269E-9</v>
      </c>
      <c r="R599" s="40">
        <f>Baseline!B$33 * (C599 * Baseline!B$61*Baseline!B$57/Baseline!B$73 + Baseline!B$62*Baseline!B$67/Baseline!B$74 + Baseline!B$63*Baseline!B$55/Baseline!B$75 + Baseline!B$69*Baseline!B$56/Baseline!B$76)</f>
        <v>1.46294355912109E-8</v>
      </c>
      <c r="S599" s="40">
        <f>Baseline!B$33 * (C599 * Baseline!B$61*Baseline!B$58/Baseline!B$73 + Baseline!B$62*Baseline!B$59/Baseline!B$74 + Baseline!B$63*Baseline!B$68/Baseline!B$75 + Baseline!B$69*Baseline!B$60/Baseline!B$76)</f>
        <v>1.649011823262014E-9</v>
      </c>
      <c r="T599" s="40">
        <f>Baseline!B$33 * (C599 * Baseline!B$61*Baseline!B$61/Baseline!B$73 + Baseline!B$62*Baseline!B$62/Baseline!B$74 + Baseline!B$63*Baseline!B$63/Baseline!B$75 + Baseline!B$69*Baseline!B$69/Baseline!B$76)</f>
        <v>9.855180714608839E-8</v>
      </c>
      <c r="U599" s="40"/>
      <c r="V599" s="40">
        <f>E599 * ( Baseline!B$87 * Baseline!B$7 )</f>
        <v>0.23761335210893919</v>
      </c>
      <c r="W599" s="40">
        <f>F599 * ( Baseline!D$87 * Baseline!B$11 )</f>
        <v>7.3171070525018692E-4</v>
      </c>
      <c r="X599" s="40">
        <f>G599 * ( Baseline!F$87 * Baseline!B$16 )</f>
        <v>3.7919148535227013E-3</v>
      </c>
      <c r="Y599" s="40">
        <f>H599 * ( Baseline!H$87 * Baseline!B$18 )</f>
        <v>6.3519428381956838E-4</v>
      </c>
      <c r="Z599" s="48">
        <f t="shared" si="0"/>
        <v>0.24277217195153164</v>
      </c>
      <c r="AA599" s="40">
        <f>I599 * ( Baseline!B$87 * Baseline!B$7 )</f>
        <v>4.1169793813992359E-4</v>
      </c>
      <c r="AB599" s="1">
        <f>J599 * ( Baseline!D$87 * Baseline!B$11 )</f>
        <v>3.3110913464280106E-2</v>
      </c>
      <c r="AC599" s="1">
        <f>K599 * ( Baseline!F$87 * Baseline!B$16 )</f>
        <v>4.8383327866612276E-4</v>
      </c>
      <c r="AD599" s="1">
        <f>L599 * ( Baseline!F$87 * Baseline!B$16 )</f>
        <v>5.0815007932016975E-4</v>
      </c>
      <c r="AE599" s="48">
        <f t="shared" si="1"/>
        <v>3.4514594760406317E-2</v>
      </c>
      <c r="AF599" s="48">
        <f>M599 * ( Baseline!B$87 * Baseline!B$7 )</f>
        <v>1.1330515318039025E-3</v>
      </c>
      <c r="AG599" s="48">
        <f>N599 * ( Baseline!D$87 * Baseline!B$11 )</f>
        <v>2.5694935915036203E-4</v>
      </c>
      <c r="AH599" s="48">
        <f>O599 * ( Baseline!F$87 * Baseline!B$16 )</f>
        <v>4.6024166656827972E-2</v>
      </c>
      <c r="AI599" s="48">
        <f>P599 * ( Baseline!H$87 * Baseline!B$18 )</f>
        <v>5.7991370481266227E-4</v>
      </c>
      <c r="AJ599" s="48">
        <f t="shared" si="2"/>
        <v>4.7994081252594897E-2</v>
      </c>
      <c r="AK599" s="48">
        <f>Q599 * ( Baseline!B$87 * Baseline!B$7 )</f>
        <v>1.8746599026229326E-5</v>
      </c>
      <c r="AL599" s="48">
        <f>R599 * ( Baseline!D$87 * Baseline!B$11 )</f>
        <v>2.6986328347129767E-4</v>
      </c>
      <c r="AM599" s="48">
        <f>S599 * ( Baseline!F$87 * Baseline!B$16 )</f>
        <v>5.7278046276365758E-5</v>
      </c>
      <c r="AN599" s="48">
        <f>T599 * ( Baseline!H$87 * Baseline!B$18 )</f>
        <v>3.4658055686354064E-2</v>
      </c>
      <c r="AO599" s="48">
        <f t="shared" si="3"/>
        <v>3.5003943615127958E-2</v>
      </c>
      <c r="AP599" s="48"/>
      <c r="AQ599" s="48">
        <f>V599 * ( (1-Baseline!B$88-Baseline!B$87) + (1-B599)*Baseline!B$88 )</f>
        <v>0.10007573269782849</v>
      </c>
      <c r="AR599" s="48">
        <f>W599 * ( (1-Baseline!B$88-Baseline!B$87) + (1-B599)*Baseline!B$88 )</f>
        <v>3.0817495860748157E-4</v>
      </c>
      <c r="AS599" s="48">
        <f>X599 * ( (1-Baseline!B$88-Baseline!B$87) + (1-B599)*Baseline!B$88 )</f>
        <v>1.597042649017816E-3</v>
      </c>
      <c r="AT599" s="48">
        <f>Y599 * ( (1-Baseline!B$88-Baseline!B$87) + (1-B599)*Baseline!B$88 )</f>
        <v>2.6752508979197329E-4</v>
      </c>
      <c r="AU599" s="48">
        <f t="shared" si="4"/>
        <v>0.10224847539524576</v>
      </c>
      <c r="AV599" s="48">
        <f>AA599 * ( (1-Baseline!D$88-Baseline!D$87) + (1-B599)*Baseline!D$88 )</f>
        <v>2.9263681736087579E-4</v>
      </c>
      <c r="AW599" s="48">
        <f>AB599 * ( (1-Baseline!D$88-Baseline!D$87) + (1-B599)*Baseline!D$88 )</f>
        <v>2.3535391942636215E-2</v>
      </c>
      <c r="AX599" s="48">
        <f>AC599 * ( (1-Baseline!D$88-Baseline!D$87) + (1-B599)*Baseline!D$88 )</f>
        <v>3.4391095433179128E-4</v>
      </c>
      <c r="AY599" s="48">
        <f>AD599 * ( (1-Baseline!D$88-Baseline!D$87) + (1-B599)*Baseline!D$88 )</f>
        <v>3.6119544981396361E-4</v>
      </c>
      <c r="AZ599" s="48">
        <f t="shared" si="5"/>
        <v>2.4533135164142843E-2</v>
      </c>
      <c r="BA599" s="48">
        <f>AF599 * ( (1-Baseline!F$88-Baseline!F$87) + (1-Baseline!B$36)*Baseline!F$88 )</f>
        <v>8.1538013993510603E-4</v>
      </c>
      <c r="BB599" s="48">
        <f>AG599 * ( (1-Baseline!F$88-Baseline!F$87) + (1-Baseline!B$36)*Baseline!F$88 )</f>
        <v>1.8490898122409334E-4</v>
      </c>
      <c r="BC599" s="48">
        <f>AH599 * ( (1-Baseline!F$88-Baseline!F$87) + (1-Baseline!B$36)*Baseline!F$88 )</f>
        <v>3.3120463099586432E-2</v>
      </c>
      <c r="BD599" s="48">
        <f>AI599 * ( (1-Baseline!F$88-Baseline!F$87) + (1-Baseline!B$36)*Baseline!F$88 )</f>
        <v>4.1732445922174581E-4</v>
      </c>
      <c r="BE599" s="48">
        <f t="shared" si="6"/>
        <v>3.4538076679967382E-2</v>
      </c>
      <c r="BF599" s="48">
        <f>AK599 * ( (1-Baseline!H$88-Baseline!H$87) + (1-Baseline!B$36)*Baseline!H$88 )</f>
        <v>1.4853305340462018E-5</v>
      </c>
      <c r="BG599" s="48">
        <f>AL599 * ( (1-Baseline!H$88-Baseline!H$87) + (1-Baseline!B$36)*Baseline!H$88 )</f>
        <v>2.1381807675997853E-4</v>
      </c>
      <c r="BH599" s="48">
        <f>AM599 * ( (1-Baseline!H$88-Baseline!H$87) + (1-Baseline!B$36)*Baseline!H$88 )</f>
        <v>4.5382541625690113E-5</v>
      </c>
      <c r="BI599" s="48">
        <f>AN599 * ( (1-Baseline!H$88-Baseline!H$87) + (1-Baseline!B$36)*Baseline!H$88 )</f>
        <v>2.746027068141205E-2</v>
      </c>
      <c r="BJ599" s="48">
        <f t="shared" si="7"/>
        <v>2.773432460513818E-2</v>
      </c>
      <c r="BK599" s="48"/>
      <c r="BL599" s="48">
        <f t="shared" si="18"/>
        <v>0.97875036582190156</v>
      </c>
      <c r="BM599" s="48">
        <f t="shared" si="19"/>
        <v>3.0139809656448994E-3</v>
      </c>
      <c r="BN599" s="48">
        <f t="shared" si="20"/>
        <v>1.5619231903892757E-2</v>
      </c>
      <c r="BO599" s="48">
        <f t="shared" si="21"/>
        <v>2.616421308560777E-3</v>
      </c>
      <c r="BP599" s="48">
        <f t="shared" si="8"/>
        <v>1</v>
      </c>
      <c r="BQ599" s="48">
        <f t="shared" si="22"/>
        <v>1.1928227493263402E-2</v>
      </c>
      <c r="BR599" s="48">
        <f t="shared" si="23"/>
        <v>0.95933079018107281</v>
      </c>
      <c r="BS599" s="48">
        <f t="shared" si="24"/>
        <v>1.401822278444236E-2</v>
      </c>
      <c r="BT599" s="48">
        <f t="shared" si="25"/>
        <v>1.4722759541221618E-2</v>
      </c>
      <c r="BU599" s="48">
        <f t="shared" si="9"/>
        <v>1.0000000000000002</v>
      </c>
      <c r="BV599" s="48">
        <f t="shared" si="26"/>
        <v>2.3608151301836657E-2</v>
      </c>
      <c r="BW599" s="48">
        <f t="shared" si="27"/>
        <v>5.3537718077782672E-3</v>
      </c>
      <c r="BX599" s="48">
        <f t="shared" si="28"/>
        <v>0.95895505144896553</v>
      </c>
      <c r="BY599" s="48">
        <f t="shared" si="29"/>
        <v>1.2083025441419572E-2</v>
      </c>
      <c r="BZ599" s="48">
        <f t="shared" si="10"/>
        <v>1</v>
      </c>
      <c r="CA599" s="48">
        <f t="shared" si="30"/>
        <v>5.3555677132697253E-4</v>
      </c>
      <c r="CB599" s="48">
        <f t="shared" si="31"/>
        <v>7.7095108607896541E-3</v>
      </c>
      <c r="CC599" s="48">
        <f t="shared" si="32"/>
        <v>1.6363312347358315E-3</v>
      </c>
      <c r="CD599" s="48">
        <f t="shared" si="33"/>
        <v>0.99011860113314754</v>
      </c>
      <c r="CE599" s="48">
        <f t="shared" si="11"/>
        <v>1</v>
      </c>
      <c r="CF599" s="48"/>
      <c r="CG599" s="48">
        <f t="shared" si="34"/>
        <v>0.97875036582190156</v>
      </c>
      <c r="CH599" s="48">
        <f t="shared" si="35"/>
        <v>3.0139809656448994E-3</v>
      </c>
      <c r="CI599" s="48">
        <f t="shared" si="36"/>
        <v>1.5619231903892757E-2</v>
      </c>
      <c r="CJ599" s="48">
        <f t="shared" si="37"/>
        <v>2.616421308560777E-3</v>
      </c>
      <c r="CK599" s="48">
        <f t="shared" si="12"/>
        <v>1</v>
      </c>
      <c r="CL599" s="48">
        <f t="shared" si="38"/>
        <v>1.1928227493263402E-2</v>
      </c>
      <c r="CM599" s="48">
        <f t="shared" si="39"/>
        <v>0.95933079018107281</v>
      </c>
      <c r="CN599" s="48">
        <f t="shared" si="40"/>
        <v>1.401822278444236E-2</v>
      </c>
      <c r="CO599" s="48">
        <f t="shared" si="41"/>
        <v>1.4722759541221618E-2</v>
      </c>
      <c r="CP599" s="48">
        <f t="shared" si="13"/>
        <v>1.0000000000000002</v>
      </c>
      <c r="CQ599" s="48">
        <f t="shared" si="42"/>
        <v>2.3608151301836657E-2</v>
      </c>
      <c r="CR599" s="48">
        <f t="shared" si="43"/>
        <v>5.3537718077782672E-3</v>
      </c>
      <c r="CS599" s="48">
        <f t="shared" si="44"/>
        <v>0.95895505144896553</v>
      </c>
      <c r="CT599" s="48">
        <f t="shared" si="45"/>
        <v>1.2083025441419572E-2</v>
      </c>
      <c r="CU599" s="48">
        <f t="shared" si="14"/>
        <v>1</v>
      </c>
      <c r="CV599" s="48">
        <f t="shared" si="46"/>
        <v>5.3555677132697253E-4</v>
      </c>
      <c r="CW599" s="48">
        <f t="shared" si="47"/>
        <v>7.7095108607896541E-3</v>
      </c>
      <c r="CX599" s="48">
        <f t="shared" si="48"/>
        <v>1.6363312347358315E-3</v>
      </c>
      <c r="CY599" s="48">
        <f t="shared" si="49"/>
        <v>0.99011860113314754</v>
      </c>
      <c r="CZ599" s="48">
        <f t="shared" si="15"/>
        <v>1</v>
      </c>
      <c r="DA599" s="48"/>
      <c r="DB599" s="48">
        <f>(AQ599*Baseline!B$7 + AV599*Baseline!B$11 + BA599*Baseline!B$16 + BF599*Baseline!B$18)</f>
        <v>52576.129178511452</v>
      </c>
      <c r="DC599" s="48">
        <f>(AR599*Baseline!B$7 + AW599*Baseline!B$11 + BB599*Baseline!B$16 + BG599*Baseline!B$18)</f>
        <v>61032.768217270088</v>
      </c>
      <c r="DD599" s="48">
        <f>(AS599*Baseline!B$7 + AX599*Baseline!B$11 + BC599*Baseline!B$16 + BH599*Baseline!B$18)</f>
        <v>114550.04918232748</v>
      </c>
      <c r="DE599" s="48">
        <f>(AT599*Baseline!B$7 + AY599*Baseline!B$11 + BD599*Baseline!B$16 + BI599*Baseline!B$18)</f>
        <v>1259730.6711280034</v>
      </c>
      <c r="DF599" s="48">
        <f t="shared" si="16"/>
        <v>1487889.6177061123</v>
      </c>
      <c r="DG599" s="48"/>
      <c r="DH599" s="48">
        <f t="shared" si="50"/>
        <v>3.5336041432675873E-2</v>
      </c>
      <c r="DI599" s="48">
        <f t="shared" si="51"/>
        <v>4.1019688215423296E-2</v>
      </c>
      <c r="DJ599" s="48">
        <f t="shared" si="52"/>
        <v>7.6988271051269194E-2</v>
      </c>
      <c r="DK599" s="48">
        <f t="shared" si="53"/>
        <v>0.84665599930063173</v>
      </c>
      <c r="DL599" s="48">
        <f t="shared" si="17"/>
        <v>1</v>
      </c>
      <c r="DM599" s="48"/>
      <c r="DN599" s="48">
        <f>DH599 / (Baseline!B$7/Baseline!B$17)</f>
        <v>3.7718900065006853</v>
      </c>
      <c r="DO599" s="48">
        <f>DI599 / (Baseline!B$11/Baseline!B$17)</f>
        <v>0.99023490662294578</v>
      </c>
      <c r="DP599" s="48">
        <f>DJ599 / (Baseline!B$16/Baseline!B$17)</f>
        <v>1.1897014514866306</v>
      </c>
      <c r="DQ599" s="48">
        <f>DK599 / (Baseline!B$18/Baseline!B$17)</f>
        <v>0.95721935182708506</v>
      </c>
      <c r="DR599" s="71"/>
      <c r="DS599" s="48">
        <f>(AU599*Baseline!B$34)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2.7866802559286863E-2</v>
      </c>
      <c r="DT599" s="48">
        <f>(AZ599*Baseline!B$34) + (Baseline!D$88*(1-Baseline!D$89)*Baseline!B$35) + (Baseline!D$88*Baseline!D$89*((1-Baseline!D$90)*Baseline!B$40 + Baseline!D$90*Baseline!B$41))</f>
        <v>1.0093538274621429E-2</v>
      </c>
      <c r="DU599" s="48">
        <f>(BE599*Baseline!B$34) + (Baseline!F$88*(1-Baseline!F$89)*Baseline!B$35) + (Baseline!F$88*Baseline!F$89*((1-Baseline!F$90)*Baseline!B$40 + Baseline!F$90*Baseline!B$41))</f>
        <v>1.291135150199511E-2</v>
      </c>
      <c r="DV599" s="48">
        <f>(BJ599*Baseline!B$34) + (Baseline!H$88*(1-Baseline!H$89)*Baseline!B$35) + (Baseline!H$88*Baseline!H$89*((1-Baseline!H$90)*Baseline!B$40 + Baseline!H$90*Baseline!B$41))</f>
        <v>9.305148690770728E-3</v>
      </c>
      <c r="DW599" s="48">
        <f>( DS599*Baseline!B$7 + DT599*Baseline!B$11 + DU599*Baseline!B$16 + DV599*Baseline!B$18 ) / Baseline!B$17</f>
        <v>9.7450630119210405E-3</v>
      </c>
    </row>
    <row r="600" spans="1:127">
      <c r="A600" s="7" t="s">
        <v>914</v>
      </c>
      <c r="B600" s="1">
        <f>MIN( MAX( NORMINV( MCrands!B600, (B$5+B$4)/2, (B$5-B$4)/3.29 ), 0 ), 1 )</f>
        <v>0.42559640693265588</v>
      </c>
      <c r="C600" s="1">
        <f>MAX( NORMINV( MCrands!C600, (C$5+C$4)/2, (C$5-C$4)/3.29 ), 0 )</f>
        <v>2.6691879638955518</v>
      </c>
      <c r="D600" s="40"/>
      <c r="E600" s="40">
        <f>Baseline!B$33 * (C600 * Baseline!B$66*Baseline!B$66/Baseline!B$73 + Baseline!B$52*Baseline!B$52/Baseline!B$74 + Baseline!B$53*Baseline!B$53/Baseline!B$75 + Baseline!B$54*Baseline!B$54/Baseline!B$76)</f>
        <v>2.2344383975984328E-5</v>
      </c>
      <c r="F600" s="40">
        <f>Baseline!B$33 * (C600 * Baseline!B$66*Baseline!B$57/Baseline!B$73 + Baseline!B$52*Baseline!B$67/Baseline!B$74 + Baseline!B$53*Baseline!B$55/Baseline!B$75 + Baseline!B$54*Baseline!B$56/Baseline!B$76)</f>
        <v>3.9592978010617024E-8</v>
      </c>
      <c r="G600" s="1">
        <f>Baseline!B$33 * (C600 * Baseline!B$66*Baseline!B$58/Baseline!B$73 + Baseline!B$52*Baseline!B$59/Baseline!B$74 + Baseline!B$53*Baseline!B$68/Baseline!B$75 + Baseline!B$54*Baseline!B$60/Baseline!B$76)</f>
        <v>1.0898711348475133E-7</v>
      </c>
      <c r="H600" s="40">
        <f>Baseline!B$33 * (C600 * Baseline!B$66*Baseline!B$61/Baseline!B$73 + Baseline!B$52*Baseline!B$62/Baseline!B$74 + Baseline!B$53*Baseline!B$63/Baseline!B$75 + Baseline!B$54*Baseline!B$69/Baseline!B$76)</f>
        <v>1.788146346629008E-9</v>
      </c>
      <c r="I600" s="40">
        <f>Baseline!B$33 * (C600 * Baseline!B$57*Baseline!B$66/Baseline!B$73 + Baseline!B$67*Baseline!B$52/Baseline!B$74 + Baseline!B$55*Baseline!B$53/Baseline!B$75 + Baseline!B$56*Baseline!B$54/Baseline!B$76)</f>
        <v>3.9592978010617024E-8</v>
      </c>
      <c r="J600" s="1">
        <f>Baseline!B$33 * (C600 * Baseline!B$57*Baseline!B$57/Baseline!B$73 + Baseline!B$67*Baseline!B$67/Baseline!B$74 + Baseline!B$55*Baseline!B$55/Baseline!B$75 + Baseline!B$56*Baseline!B$56/Baseline!B$76)</f>
        <v>1.7949606445526889E-6</v>
      </c>
      <c r="K600" s="40">
        <f>Baseline!B$33 * (C600 * Baseline!B$57*Baseline!B$58/Baseline!B$73 + Baseline!B$67*Baseline!B$59/Baseline!B$74 + Baseline!B$55*Baseline!B$68/Baseline!B$75 + Baseline!B$56*Baseline!B$60/Baseline!B$76)</f>
        <v>1.3929340569260105E-8</v>
      </c>
      <c r="L600" s="1">
        <f>Baseline!B$33 * (C600 * Baseline!B$57*Baseline!B$61/Baseline!B$73 + Baseline!B$67*Baseline!B$62/Baseline!B$74 + Baseline!B$55*Baseline!B$63/Baseline!B$75 + Baseline!B$56*Baseline!B$69/Baseline!B$76)</f>
        <v>1.4629433176179641E-8</v>
      </c>
      <c r="M600" s="40">
        <f>Baseline!B$33 * (C600 * Baseline!B$58*Baseline!B$66/Baseline!B$73 + Baseline!B$59*Baseline!B$52/Baseline!B$74 + Baseline!B$68*Baseline!B$53/Baseline!B$75 + Baseline!B$60*Baseline!B$54/Baseline!B$76)</f>
        <v>1.0898711348475133E-7</v>
      </c>
      <c r="N600" s="1">
        <f>Baseline!B$33 * (C600 * Baseline!B$58*Baseline!B$57/Baseline!B$73 + Baseline!B$59*Baseline!B$67/Baseline!B$74 + Baseline!B$68*Baseline!B$55/Baseline!B$75 + Baseline!B$60*Baseline!B$56/Baseline!B$76)</f>
        <v>1.3929340569260105E-8</v>
      </c>
      <c r="O600" s="1">
        <f>Baseline!B$33 * (C600 * Baseline!B$58*Baseline!B$58/Baseline!B$73 + Baseline!B$59*Baseline!B$59/Baseline!B$74 + Baseline!B$68*Baseline!B$68/Baseline!B$75 + Baseline!B$60*Baseline!B$60/Baseline!B$76)</f>
        <v>1.3250171139939253E-6</v>
      </c>
      <c r="P600" s="40">
        <f>Baseline!B$33 * (C600 * Baseline!B$58*Baseline!B$61/Baseline!B$73 + Baseline!B$59*Baseline!B$62/Baseline!B$74 + Baseline!B$68*Baseline!B$63/Baseline!B$75 + Baseline!B$60*Baseline!B$69/Baseline!B$76)</f>
        <v>1.6490058863101687E-9</v>
      </c>
      <c r="Q600" s="40">
        <f>Baseline!B$33 * (C600 * Baseline!B$61*Baseline!B$66/Baseline!B$73 + Baseline!B$62*Baseline!B$52/Baseline!B$74 + Baseline!B$63*Baseline!B$53/Baseline!B$75 + Baseline!B$69*Baseline!B$54/Baseline!B$76)</f>
        <v>1.788146346629008E-9</v>
      </c>
      <c r="R600" s="40">
        <f>Baseline!B$33 * (C600 * Baseline!B$61*Baseline!B$57/Baseline!B$73 + Baseline!B$62*Baseline!B$67/Baseline!B$74 + Baseline!B$63*Baseline!B$55/Baseline!B$75 + Baseline!B$69*Baseline!B$56/Baseline!B$76)</f>
        <v>1.4629433176179641E-8</v>
      </c>
      <c r="S600" s="40">
        <f>Baseline!B$33 * (C600 * Baseline!B$61*Baseline!B$58/Baseline!B$73 + Baseline!B$62*Baseline!B$59/Baseline!B$74 + Baseline!B$63*Baseline!B$68/Baseline!B$75 + Baseline!B$69*Baseline!B$60/Baseline!B$76)</f>
        <v>1.6490058863101687E-9</v>
      </c>
      <c r="T600" s="40">
        <f>Baseline!B$33 * (C600 * Baseline!B$61*Baseline!B$61/Baseline!B$73 + Baseline!B$62*Baseline!B$62/Baseline!B$74 + Baseline!B$63*Baseline!B$63/Baseline!B$75 + Baseline!B$69*Baseline!B$69/Baseline!B$76)</f>
        <v>9.8551806552393204E-8</v>
      </c>
      <c r="U600" s="40"/>
      <c r="V600" s="40">
        <f>E600 * ( Baseline!B$87 * Baseline!B$7 )</f>
        <v>0.23191236128674134</v>
      </c>
      <c r="W600" s="40">
        <f>F600 * ( Baseline!D$87 * Baseline!B$11 )</f>
        <v>7.3035565738237816E-4</v>
      </c>
      <c r="X600" s="40">
        <f>G600 * ( Baseline!F$87 * Baseline!B$16 )</f>
        <v>3.7856423111377667E-3</v>
      </c>
      <c r="Y600" s="40">
        <f>H600 * ( Baseline!H$87 * Baseline!B$18 )</f>
        <v>6.2884362500782948E-4</v>
      </c>
      <c r="Z600" s="48">
        <f t="shared" si="0"/>
        <v>0.23705720288026932</v>
      </c>
      <c r="AA600" s="40">
        <f>I600 * ( Baseline!B$87 * Baseline!B$7 )</f>
        <v>4.1093551877219412E-4</v>
      </c>
      <c r="AB600" s="1">
        <f>J600 * ( Baseline!D$87 * Baseline!B$11 )</f>
        <v>3.3110913283063405E-2</v>
      </c>
      <c r="AC600" s="1">
        <f>K600 * ( Baseline!F$87 * Baseline!B$16 )</f>
        <v>4.8383243981057155E-4</v>
      </c>
      <c r="AD600" s="1">
        <f>L600 * ( Baseline!F$87 * Baseline!B$16 )</f>
        <v>5.0814999543461468E-4</v>
      </c>
      <c r="AE600" s="48">
        <f t="shared" si="1"/>
        <v>3.4513831237080787E-2</v>
      </c>
      <c r="AF600" s="48">
        <f>M600 * ( Baseline!B$87 * Baseline!B$7 )</f>
        <v>1.1311772508582341E-3</v>
      </c>
      <c r="AG600" s="48">
        <f>N600 * ( Baseline!D$87 * Baseline!B$11 )</f>
        <v>2.5694891365931005E-4</v>
      </c>
      <c r="AH600" s="48">
        <f>O600 * ( Baseline!F$87 * Baseline!B$16 )</f>
        <v>4.6024164594641405E-2</v>
      </c>
      <c r="AI600" s="48">
        <f>P600 * ( Baseline!H$87 * Baseline!B$18 )</f>
        <v>5.7991161694422423E-4</v>
      </c>
      <c r="AJ600" s="48">
        <f t="shared" si="2"/>
        <v>4.7992202376103174E-2</v>
      </c>
      <c r="AK600" s="48">
        <f>Q600 * ( Baseline!B$87 * Baseline!B$7 )</f>
        <v>1.8559170931662474E-5</v>
      </c>
      <c r="AL600" s="48">
        <f>R600 * ( Baseline!D$87 * Baseline!B$11 )</f>
        <v>2.6986323892219248E-4</v>
      </c>
      <c r="AM600" s="48">
        <f>S600 * ( Baseline!F$87 * Baseline!B$16 )</f>
        <v>5.727784005770939E-5</v>
      </c>
      <c r="AN600" s="48">
        <f>T600 * ( Baseline!H$87 * Baseline!B$18 )</f>
        <v>3.4658055477567222E-2</v>
      </c>
      <c r="AO600" s="48">
        <f t="shared" si="3"/>
        <v>3.5003755727478783E-2</v>
      </c>
      <c r="AP600" s="48"/>
      <c r="AQ600" s="48">
        <f>V600 * ( (1-Baseline!B$88-Baseline!B$87) + (1-B600)*Baseline!B$88 )</f>
        <v>0.13910548651385957</v>
      </c>
      <c r="AR600" s="48">
        <f>W600 * ( (1-Baseline!B$88-Baseline!B$87) + (1-B600)*Baseline!B$88 )</f>
        <v>4.3808134454165388E-4</v>
      </c>
      <c r="AS600" s="48">
        <f>X600 * ( (1-Baseline!B$88-Baseline!B$87) + (1-B600)*Baseline!B$88 )</f>
        <v>2.2707009343377214E-3</v>
      </c>
      <c r="AT600" s="48">
        <f>Y600 * ( (1-Baseline!B$88-Baseline!B$87) + (1-B600)*Baseline!B$88 )</f>
        <v>3.7719247871266558E-4</v>
      </c>
      <c r="AU600" s="48">
        <f t="shared" si="4"/>
        <v>0.14219146127145163</v>
      </c>
      <c r="AV600" s="48">
        <f>AA600 * ( (1-Baseline!D$88-Baseline!D$87) + (1-B600)*Baseline!D$88 )</f>
        <v>3.2904889505276034E-4</v>
      </c>
      <c r="AW600" s="48">
        <f>AB600 * ( (1-Baseline!D$88-Baseline!D$87) + (1-B600)*Baseline!D$88 )</f>
        <v>2.6512941647226125E-2</v>
      </c>
      <c r="AX600" s="48">
        <f>AC600 * ( (1-Baseline!D$88-Baseline!D$87) + (1-B600)*Baseline!D$88 )</f>
        <v>3.8741973481880071E-4</v>
      </c>
      <c r="AY600" s="48">
        <f>AD600 * ( (1-Baseline!D$88-Baseline!D$87) + (1-B600)*Baseline!D$88 )</f>
        <v>4.06891560550446E-4</v>
      </c>
      <c r="AZ600" s="48">
        <f t="shared" si="5"/>
        <v>2.763630183764813E-2</v>
      </c>
      <c r="BA600" s="48">
        <f>AF600 * ( (1-Baseline!F$88-Baseline!F$87) + (1-Baseline!B$36)*Baseline!F$88 )</f>
        <v>8.1403134738961274E-4</v>
      </c>
      <c r="BB600" s="48">
        <f>AG600 * ( (1-Baseline!F$88-Baseline!F$87) + (1-Baseline!B$36)*Baseline!F$88 )</f>
        <v>1.8490866063447663E-4</v>
      </c>
      <c r="BC600" s="48">
        <f>AH600 * ( (1-Baseline!F$88-Baseline!F$87) + (1-Baseline!B$36)*Baseline!F$88 )</f>
        <v>3.3120461615570987E-2</v>
      </c>
      <c r="BD600" s="48">
        <f>AI600 * ( (1-Baseline!F$88-Baseline!F$87) + (1-Baseline!B$36)*Baseline!F$88 )</f>
        <v>4.1732295672480601E-4</v>
      </c>
      <c r="BE600" s="48">
        <f t="shared" si="6"/>
        <v>3.4536724580319887E-2</v>
      </c>
      <c r="BF600" s="48">
        <f>AK600 * ( (1-Baseline!H$88-Baseline!H$87) + (1-Baseline!B$36)*Baseline!H$88 )</f>
        <v>1.4704802312574809E-5</v>
      </c>
      <c r="BG600" s="48">
        <f>AL600 * ( (1-Baseline!H$88-Baseline!H$87) + (1-Baseline!B$36)*Baseline!H$88 )</f>
        <v>2.1381804146283152E-4</v>
      </c>
      <c r="BH600" s="48">
        <f>AM600 * ( (1-Baseline!H$88-Baseline!H$87) + (1-Baseline!B$36)*Baseline!H$88 )</f>
        <v>4.5382378234524301E-5</v>
      </c>
      <c r="BI600" s="48">
        <f>AN600 * ( (1-Baseline!H$88-Baseline!H$87) + (1-Baseline!B$36)*Baseline!H$88 )</f>
        <v>2.7460270515986058E-2</v>
      </c>
      <c r="BJ600" s="48">
        <f t="shared" si="7"/>
        <v>2.7734175737995987E-2</v>
      </c>
      <c r="BK600" s="48"/>
      <c r="BL600" s="48">
        <f t="shared" si="18"/>
        <v>0.9782970458985526</v>
      </c>
      <c r="BM600" s="48">
        <f t="shared" si="19"/>
        <v>3.0809258208925189E-3</v>
      </c>
      <c r="BN600" s="48">
        <f t="shared" si="20"/>
        <v>1.5969319915791733E-2</v>
      </c>
      <c r="BO600" s="48">
        <f t="shared" si="21"/>
        <v>2.6527083647630823E-3</v>
      </c>
      <c r="BP600" s="48">
        <f t="shared" si="8"/>
        <v>0.99999999999999989</v>
      </c>
      <c r="BQ600" s="48">
        <f t="shared" si="22"/>
        <v>1.190640111639346E-2</v>
      </c>
      <c r="BR600" s="48">
        <f t="shared" si="23"/>
        <v>0.95935200747837801</v>
      </c>
      <c r="BS600" s="48">
        <f t="shared" si="24"/>
        <v>1.4018508594048934E-2</v>
      </c>
      <c r="BT600" s="48">
        <f t="shared" si="25"/>
        <v>1.4723082811179513E-2</v>
      </c>
      <c r="BU600" s="48">
        <f t="shared" si="9"/>
        <v>0.99999999999999989</v>
      </c>
      <c r="BV600" s="48">
        <f t="shared" si="26"/>
        <v>2.3570021687970767E-2</v>
      </c>
      <c r="BW600" s="48">
        <f t="shared" si="27"/>
        <v>5.3539721233392071E-3</v>
      </c>
      <c r="BX600" s="48">
        <f t="shared" si="28"/>
        <v>0.9589925512057409</v>
      </c>
      <c r="BY600" s="48">
        <f t="shared" si="29"/>
        <v>1.2083454982949073E-2</v>
      </c>
      <c r="BZ600" s="48">
        <f t="shared" si="10"/>
        <v>0.99999999999999989</v>
      </c>
      <c r="CA600" s="48">
        <f t="shared" si="30"/>
        <v>5.3020513216223489E-4</v>
      </c>
      <c r="CB600" s="48">
        <f t="shared" si="31"/>
        <v>7.7095509699932974E-3</v>
      </c>
      <c r="CC600" s="48">
        <f t="shared" si="32"/>
        <v>1.6363341266475849E-3</v>
      </c>
      <c r="CD600" s="48">
        <f t="shared" si="33"/>
        <v>0.99012390977119702</v>
      </c>
      <c r="CE600" s="48">
        <f t="shared" si="11"/>
        <v>1.0000000000000002</v>
      </c>
      <c r="CF600" s="48"/>
      <c r="CG600" s="48">
        <f t="shared" si="34"/>
        <v>0.9782970458985526</v>
      </c>
      <c r="CH600" s="48">
        <f t="shared" si="35"/>
        <v>3.0809258208925189E-3</v>
      </c>
      <c r="CI600" s="48">
        <f t="shared" si="36"/>
        <v>1.5969319915791733E-2</v>
      </c>
      <c r="CJ600" s="48">
        <f t="shared" si="37"/>
        <v>2.6527083647630823E-3</v>
      </c>
      <c r="CK600" s="48">
        <f t="shared" si="12"/>
        <v>0.99999999999999989</v>
      </c>
      <c r="CL600" s="48">
        <f t="shared" si="38"/>
        <v>1.190640111639346E-2</v>
      </c>
      <c r="CM600" s="48">
        <f t="shared" si="39"/>
        <v>0.95935200747837801</v>
      </c>
      <c r="CN600" s="48">
        <f t="shared" si="40"/>
        <v>1.4018508594048934E-2</v>
      </c>
      <c r="CO600" s="48">
        <f t="shared" si="41"/>
        <v>1.4723082811179513E-2</v>
      </c>
      <c r="CP600" s="48">
        <f t="shared" si="13"/>
        <v>0.99999999999999989</v>
      </c>
      <c r="CQ600" s="48">
        <f t="shared" si="42"/>
        <v>2.3570021687970767E-2</v>
      </c>
      <c r="CR600" s="48">
        <f t="shared" si="43"/>
        <v>5.3539721233392071E-3</v>
      </c>
      <c r="CS600" s="48">
        <f t="shared" si="44"/>
        <v>0.9589925512057409</v>
      </c>
      <c r="CT600" s="48">
        <f t="shared" si="45"/>
        <v>1.2083454982949073E-2</v>
      </c>
      <c r="CU600" s="48">
        <f t="shared" si="14"/>
        <v>0.99999999999999989</v>
      </c>
      <c r="CV600" s="48">
        <f t="shared" si="46"/>
        <v>5.3020513216223489E-4</v>
      </c>
      <c r="CW600" s="48">
        <f t="shared" si="47"/>
        <v>7.7095509699932974E-3</v>
      </c>
      <c r="CX600" s="48">
        <f t="shared" si="48"/>
        <v>1.6363341266475849E-3</v>
      </c>
      <c r="CY600" s="48">
        <f t="shared" si="49"/>
        <v>0.99012390977119702</v>
      </c>
      <c r="CZ600" s="48">
        <f t="shared" si="15"/>
        <v>1.0000000000000002</v>
      </c>
      <c r="DA600" s="48"/>
      <c r="DB600" s="48">
        <f>(AQ600*Baseline!B$7 + AV600*Baseline!B$11 + BA600*Baseline!B$16 + BF600*Baseline!B$18)</f>
        <v>71572.328660025552</v>
      </c>
      <c r="DC600" s="48">
        <f>(AR600*Baseline!B$7 + AW600*Baseline!B$11 + BB600*Baseline!B$16 + BG600*Baseline!B$18)</f>
        <v>67481.286253303988</v>
      </c>
      <c r="DD600" s="48">
        <f>(AS600*Baseline!B$7 + AX600*Baseline!B$11 + BC600*Baseline!B$16 + BH600*Baseline!B$18)</f>
        <v>114970.06792638767</v>
      </c>
      <c r="DE600" s="48">
        <f>(AT600*Baseline!B$7 + AY600*Baseline!B$11 + BD600*Baseline!B$16 + BI600*Baseline!B$18)</f>
        <v>1259881.8449800527</v>
      </c>
      <c r="DF600" s="48">
        <f t="shared" si="16"/>
        <v>1513905.5278197699</v>
      </c>
      <c r="DG600" s="48"/>
      <c r="DH600" s="48">
        <f t="shared" si="50"/>
        <v>4.7276614917378265E-2</v>
      </c>
      <c r="DI600" s="48">
        <f t="shared" si="51"/>
        <v>4.4574304679689113E-2</v>
      </c>
      <c r="DJ600" s="48">
        <f t="shared" si="52"/>
        <v>7.5942696432293386E-2</v>
      </c>
      <c r="DK600" s="48">
        <f t="shared" si="53"/>
        <v>0.83220638397063917</v>
      </c>
      <c r="DL600" s="48">
        <f t="shared" si="17"/>
        <v>1</v>
      </c>
      <c r="DM600" s="48"/>
      <c r="DN600" s="48">
        <f>DH600 / (Baseline!B$7/Baseline!B$17)</f>
        <v>5.046467689024797</v>
      </c>
      <c r="DO600" s="48">
        <f>DI600 / (Baseline!B$11/Baseline!B$17)</f>
        <v>1.076045049403338</v>
      </c>
      <c r="DP600" s="48">
        <f>DJ600 / (Baseline!B$16/Baseline!B$17)</f>
        <v>1.1735441638264787</v>
      </c>
      <c r="DQ600" s="48">
        <f>DK600 / (Baseline!B$18/Baseline!B$17)</f>
        <v>0.94088278605332165</v>
      </c>
      <c r="DR600" s="71"/>
      <c r="DS600" s="48">
        <f>(AU600*Baseline!B$34)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3.3858250440717746E-2</v>
      </c>
      <c r="DT600" s="48">
        <f>(AZ600*Baseline!B$34) + (Baseline!D$88*(1-Baseline!D$89)*Baseline!B$35) + (Baseline!D$88*Baseline!D$89*((1-Baseline!D$90)*Baseline!B$40 + Baseline!D$90*Baseline!B$41))</f>
        <v>1.0559013275647223E-2</v>
      </c>
      <c r="DU600" s="48">
        <f>(BE600*Baseline!B$34) + (Baseline!F$88*(1-Baseline!F$89)*Baseline!B$35) + (Baseline!F$88*Baseline!F$89*((1-Baseline!F$90)*Baseline!B$40 + Baseline!F$90*Baseline!B$41))</f>
        <v>1.2911148687047985E-2</v>
      </c>
      <c r="DV600" s="48">
        <f>(BJ600*Baseline!B$34) + (Baseline!H$88*(1-Baseline!H$89)*Baseline!B$35) + (Baseline!H$88*Baseline!H$89*((1-Baseline!H$90)*Baseline!B$40 + Baseline!H$90*Baseline!B$41))</f>
        <v>9.3051263606993978E-3</v>
      </c>
      <c r="DW600" s="48">
        <f>( DS600*Baseline!B$7 + DT600*Baseline!B$11 + DU600*Baseline!B$16 + DV600*Baseline!B$18 ) / Baseline!B$17</f>
        <v>9.8204414995605119E-3</v>
      </c>
    </row>
    <row r="601" spans="1:127">
      <c r="A601" s="7" t="s">
        <v>915</v>
      </c>
      <c r="B601" s="1">
        <f>MIN( MAX( NORMINV( MCrands!B601, (B$5+B$4)/2, (B$5-B$4)/3.29 ), 0 ), 1 )</f>
        <v>0.38485126386370999</v>
      </c>
      <c r="C601" s="1">
        <f>MAX( NORMINV( MCrands!C601, (C$5+C$4)/2, (C$5-C$4)/3.29 ), 0 )</f>
        <v>2.3645840354861716</v>
      </c>
      <c r="D601" s="40"/>
      <c r="E601" s="40">
        <f>Baseline!B$33 * (C601 * Baseline!B$66*Baseline!B$66/Baseline!B$73 + Baseline!B$52*Baseline!B$52/Baseline!B$74 + Baseline!B$53*Baseline!B$53/Baseline!B$75 + Baseline!B$54*Baseline!B$54/Baseline!B$76)</f>
        <v>1.9795445286760497E-5</v>
      </c>
      <c r="F601" s="40">
        <f>Baseline!B$33 * (C601 * Baseline!B$66*Baseline!B$57/Baseline!B$73 + Baseline!B$52*Baseline!B$67/Baseline!B$74 + Baseline!B$53*Baseline!B$55/Baseline!B$75 + Baseline!B$54*Baseline!B$56/Baseline!B$76)</f>
        <v>3.9252096875314607E-8</v>
      </c>
      <c r="G601" s="1">
        <f>Baseline!B$33 * (C601 * Baseline!B$66*Baseline!B$58/Baseline!B$73 + Baseline!B$52*Baseline!B$59/Baseline!B$74 + Baseline!B$53*Baseline!B$68/Baseline!B$75 + Baseline!B$54*Baseline!B$60/Baseline!B$76)</f>
        <v>1.0814911402713288E-7</v>
      </c>
      <c r="H601" s="40">
        <f>Baseline!B$33 * (C601 * Baseline!B$66*Baseline!B$61/Baseline!B$73 + Baseline!B$52*Baseline!B$62/Baseline!B$74 + Baseline!B$53*Baseline!B$63/Baseline!B$75 + Baseline!B$54*Baseline!B$69/Baseline!B$76)</f>
        <v>1.7043464008671637E-9</v>
      </c>
      <c r="I601" s="40">
        <f>Baseline!B$33 * (C601 * Baseline!B$57*Baseline!B$66/Baseline!B$73 + Baseline!B$67*Baseline!B$52/Baseline!B$74 + Baseline!B$55*Baseline!B$53/Baseline!B$75 + Baseline!B$56*Baseline!B$54/Baseline!B$76)</f>
        <v>3.9252096875314607E-8</v>
      </c>
      <c r="J601" s="1">
        <f>Baseline!B$33 * (C601 * Baseline!B$57*Baseline!B$57/Baseline!B$73 + Baseline!B$67*Baseline!B$67/Baseline!B$74 + Baseline!B$55*Baseline!B$55/Baseline!B$75 + Baseline!B$56*Baseline!B$56/Baseline!B$76)</f>
        <v>1.7949605989651085E-6</v>
      </c>
      <c r="K601" s="40">
        <f>Baseline!B$33 * (C601 * Baseline!B$57*Baseline!B$58/Baseline!B$73 + Baseline!B$67*Baseline!B$59/Baseline!B$74 + Baseline!B$55*Baseline!B$68/Baseline!B$75 + Baseline!B$56*Baseline!B$60/Baseline!B$76)</f>
        <v>1.3929228499790679E-8</v>
      </c>
      <c r="L601" s="1">
        <f>Baseline!B$33 * (C601 * Baseline!B$57*Baseline!B$61/Baseline!B$73 + Baseline!B$67*Baseline!B$62/Baseline!B$74 + Baseline!B$55*Baseline!B$63/Baseline!B$75 + Baseline!B$56*Baseline!B$69/Baseline!B$76)</f>
        <v>1.4629421969232698E-8</v>
      </c>
      <c r="M601" s="40">
        <f>Baseline!B$33 * (C601 * Baseline!B$58*Baseline!B$66/Baseline!B$73 + Baseline!B$59*Baseline!B$52/Baseline!B$74 + Baseline!B$68*Baseline!B$53/Baseline!B$75 + Baseline!B$60*Baseline!B$54/Baseline!B$76)</f>
        <v>1.0814911402713288E-7</v>
      </c>
      <c r="N601" s="1">
        <f>Baseline!B$33 * (C601 * Baseline!B$58*Baseline!B$57/Baseline!B$73 + Baseline!B$59*Baseline!B$67/Baseline!B$74 + Baseline!B$68*Baseline!B$55/Baseline!B$75 + Baseline!B$60*Baseline!B$56/Baseline!B$76)</f>
        <v>1.3929228499790679E-8</v>
      </c>
      <c r="O601" s="1">
        <f>Baseline!B$33 * (C601 * Baseline!B$58*Baseline!B$58/Baseline!B$73 + Baseline!B$59*Baseline!B$59/Baseline!B$74 + Baseline!B$68*Baseline!B$68/Baseline!B$75 + Baseline!B$60*Baseline!B$60/Baseline!B$76)</f>
        <v>1.325016838489813E-6</v>
      </c>
      <c r="P601" s="40">
        <f>Baseline!B$33 * (C601 * Baseline!B$58*Baseline!B$61/Baseline!B$73 + Baseline!B$59*Baseline!B$62/Baseline!B$74 + Baseline!B$68*Baseline!B$63/Baseline!B$75 + Baseline!B$60*Baseline!B$69/Baseline!B$76)</f>
        <v>1.6489783358989354E-9</v>
      </c>
      <c r="Q601" s="40">
        <f>Baseline!B$33 * (C601 * Baseline!B$61*Baseline!B$66/Baseline!B$73 + Baseline!B$62*Baseline!B$52/Baseline!B$74 + Baseline!B$63*Baseline!B$53/Baseline!B$75 + Baseline!B$69*Baseline!B$54/Baseline!B$76)</f>
        <v>1.7043464008671637E-9</v>
      </c>
      <c r="R601" s="40">
        <f>Baseline!B$33 * (C601 * Baseline!B$61*Baseline!B$57/Baseline!B$73 + Baseline!B$62*Baseline!B$67/Baseline!B$74 + Baseline!B$63*Baseline!B$55/Baseline!B$75 + Baseline!B$69*Baseline!B$56/Baseline!B$76)</f>
        <v>1.4629421969232698E-8</v>
      </c>
      <c r="S601" s="40">
        <f>Baseline!B$33 * (C601 * Baseline!B$61*Baseline!B$58/Baseline!B$73 + Baseline!B$62*Baseline!B$59/Baseline!B$74 + Baseline!B$63*Baseline!B$68/Baseline!B$75 + Baseline!B$69*Baseline!B$60/Baseline!B$76)</f>
        <v>1.6489783358989354E-9</v>
      </c>
      <c r="T601" s="40">
        <f>Baseline!B$33 * (C601 * Baseline!B$61*Baseline!B$61/Baseline!B$73 + Baseline!B$62*Baseline!B$62/Baseline!B$74 + Baseline!B$63*Baseline!B$63/Baseline!B$75 + Baseline!B$69*Baseline!B$69/Baseline!B$76)</f>
        <v>9.8551803797352077E-8</v>
      </c>
      <c r="U601" s="40"/>
      <c r="V601" s="40">
        <f>E601 * ( Baseline!B$87 * Baseline!B$7 )</f>
        <v>0.2054569266312872</v>
      </c>
      <c r="W601" s="40">
        <f>F601 * ( Baseline!D$87 * Baseline!B$11 )</f>
        <v>7.2406756090233348E-4</v>
      </c>
      <c r="X601" s="40">
        <f>G601 * ( Baseline!F$87 * Baseline!B$16 )</f>
        <v>3.7565345927843049E-3</v>
      </c>
      <c r="Y601" s="40">
        <f>H601 * ( Baseline!H$87 * Baseline!B$18 )</f>
        <v>5.9937340755740573E-4</v>
      </c>
      <c r="Z601" s="48">
        <f t="shared" si="0"/>
        <v>0.21053690219253127</v>
      </c>
      <c r="AA601" s="40">
        <f>I601 * ( Baseline!B$87 * Baseline!B$7 )</f>
        <v>4.0739751346889028E-4</v>
      </c>
      <c r="AB601" s="1">
        <f>J601 * ( Baseline!D$87 * Baseline!B$11 )</f>
        <v>3.3110912442127736E-2</v>
      </c>
      <c r="AC601" s="1">
        <f>K601 * ( Baseline!F$87 * Baseline!B$16 )</f>
        <v>4.83828547103336E-4</v>
      </c>
      <c r="AD601" s="1">
        <f>L601 * ( Baseline!F$87 * Baseline!B$16 )</f>
        <v>5.0814960616389106E-4</v>
      </c>
      <c r="AE601" s="48">
        <f t="shared" si="1"/>
        <v>3.4510288108863849E-2</v>
      </c>
      <c r="AF601" s="48">
        <f>M601 * ( Baseline!B$87 * Baseline!B$7 )</f>
        <v>1.1224796544876121E-3</v>
      </c>
      <c r="AG601" s="48">
        <f>N601 * ( Baseline!D$87 * Baseline!B$11 )</f>
        <v>2.5694684635911872E-4</v>
      </c>
      <c r="AH601" s="48">
        <f>O601 * ( Baseline!F$87 * Baseline!B$16 )</f>
        <v>4.6024155025069451E-2</v>
      </c>
      <c r="AI601" s="48">
        <f>P601 * ( Baseline!H$87 * Baseline!B$18 )</f>
        <v>5.7990192819559186E-4</v>
      </c>
      <c r="AJ601" s="48">
        <f t="shared" si="2"/>
        <v>4.7983483454111769E-2</v>
      </c>
      <c r="AK601" s="48">
        <f>Q601 * ( Baseline!B$87 * Baseline!B$7 )</f>
        <v>1.7689411294600292E-5</v>
      </c>
      <c r="AL601" s="48">
        <f>R601 * ( Baseline!D$87 * Baseline!B$11 )</f>
        <v>2.6986303219217331E-4</v>
      </c>
      <c r="AM601" s="48">
        <f>S601 * ( Baseline!F$87 * Baseline!B$16 )</f>
        <v>5.7276883100513992E-5</v>
      </c>
      <c r="AN601" s="48">
        <f>T601 * ( Baseline!H$87 * Baseline!B$18 )</f>
        <v>3.4658054508692353E-2</v>
      </c>
      <c r="AO601" s="48">
        <f t="shared" si="3"/>
        <v>3.5002883835279643E-2</v>
      </c>
      <c r="AP601" s="48"/>
      <c r="AQ601" s="48">
        <f>V601 * ( (1-Baseline!B$88-Baseline!B$87) + (1-B601)*Baseline!B$88 )</f>
        <v>0.13068752988496971</v>
      </c>
      <c r="AR601" s="48">
        <f>W601 * ( (1-Baseline!B$88-Baseline!B$87) + (1-B601)*Baseline!B$88 )</f>
        <v>4.6056661391600411E-4</v>
      </c>
      <c r="AS601" s="48">
        <f>X601 * ( (1-Baseline!B$88-Baseline!B$87) + (1-B601)*Baseline!B$88 )</f>
        <v>2.3894654461538204E-3</v>
      </c>
      <c r="AT601" s="48">
        <f>Y601 * ( (1-Baseline!B$88-Baseline!B$87) + (1-B601)*Baseline!B$88 )</f>
        <v>3.8125086068763534E-4</v>
      </c>
      <c r="AU601" s="48">
        <f t="shared" si="4"/>
        <v>0.13391881280572715</v>
      </c>
      <c r="AV601" s="48">
        <f>AA601 * ( (1-Baseline!D$88-Baseline!D$87) + (1-B601)*Baseline!D$88 )</f>
        <v>3.3365246633389726E-4</v>
      </c>
      <c r="AW601" s="48">
        <f>AB601 * ( (1-Baseline!D$88-Baseline!D$87) + (1-B601)*Baseline!D$88 )</f>
        <v>2.7117341745202521E-2</v>
      </c>
      <c r="AX601" s="48">
        <f>AC601 * ( (1-Baseline!D$88-Baseline!D$87) + (1-B601)*Baseline!D$88 )</f>
        <v>3.962483389975364E-4</v>
      </c>
      <c r="AY601" s="48">
        <f>AD601 * ( (1-Baseline!D$88-Baseline!D$87) + (1-B601)*Baseline!D$88 )</f>
        <v>4.1616692237403076E-4</v>
      </c>
      <c r="AZ601" s="48">
        <f t="shared" si="5"/>
        <v>2.8263409472907987E-2</v>
      </c>
      <c r="BA601" s="48">
        <f>AF601 * ( (1-Baseline!F$88-Baseline!F$87) + (1-Baseline!B$36)*Baseline!F$88 )</f>
        <v>8.0777227871822938E-4</v>
      </c>
      <c r="BB601" s="48">
        <f>AG601 * ( (1-Baseline!F$88-Baseline!F$87) + (1-Baseline!B$36)*Baseline!F$88 )</f>
        <v>1.8490717293910533E-4</v>
      </c>
      <c r="BC601" s="48">
        <f>AH601 * ( (1-Baseline!F$88-Baseline!F$87) + (1-Baseline!B$36)*Baseline!F$88 )</f>
        <v>3.3120454729000784E-2</v>
      </c>
      <c r="BD601" s="48">
        <f>AI601 * ( (1-Baseline!F$88-Baseline!F$87) + (1-Baseline!B$36)*Baseline!F$88 )</f>
        <v>4.1731598439125018E-4</v>
      </c>
      <c r="BE601" s="48">
        <f t="shared" si="6"/>
        <v>3.4530450165049367E-2</v>
      </c>
      <c r="BF601" s="48">
        <f>AK601 * ( (1-Baseline!H$88-Baseline!H$87) + (1-Baseline!B$36)*Baseline!H$88 )</f>
        <v>1.4015674356937703E-5</v>
      </c>
      <c r="BG601" s="48">
        <f>AL601 * ( (1-Baseline!H$88-Baseline!H$87) + (1-Baseline!B$36)*Baseline!H$88 )</f>
        <v>2.1381787766650272E-4</v>
      </c>
      <c r="BH601" s="48">
        <f>AM601 * ( (1-Baseline!H$88-Baseline!H$87) + (1-Baseline!B$36)*Baseline!H$88 )</f>
        <v>4.5381620018199242E-5</v>
      </c>
      <c r="BI601" s="48">
        <f>AN601 * ( (1-Baseline!H$88-Baseline!H$87) + (1-Baseline!B$36)*Baseline!H$88 )</f>
        <v>2.7460269748327121E-2</v>
      </c>
      <c r="BJ601" s="48">
        <f t="shared" si="7"/>
        <v>2.773348492036876E-2</v>
      </c>
      <c r="BK601" s="48"/>
      <c r="BL601" s="48">
        <f t="shared" si="18"/>
        <v>0.97587132940429344</v>
      </c>
      <c r="BM601" s="48">
        <f t="shared" si="19"/>
        <v>3.4391479753045381E-3</v>
      </c>
      <c r="BN601" s="48">
        <f t="shared" si="20"/>
        <v>1.7842642091071705E-2</v>
      </c>
      <c r="BO601" s="48">
        <f t="shared" si="21"/>
        <v>2.8468805293301608E-3</v>
      </c>
      <c r="BP601" s="48">
        <f t="shared" si="8"/>
        <v>0.99999999999999978</v>
      </c>
      <c r="BQ601" s="48">
        <f t="shared" si="22"/>
        <v>1.1805103225558167E-2</v>
      </c>
      <c r="BR601" s="48">
        <f t="shared" si="23"/>
        <v>0.95945047858419108</v>
      </c>
      <c r="BS601" s="48">
        <f t="shared" si="24"/>
        <v>1.4019835058376876E-2</v>
      </c>
      <c r="BT601" s="48">
        <f t="shared" si="25"/>
        <v>1.4724583131874074E-2</v>
      </c>
      <c r="BU601" s="48">
        <f t="shared" si="9"/>
        <v>1.0000000000000002</v>
      </c>
      <c r="BV601" s="48">
        <f t="shared" si="26"/>
        <v>2.3393042223811812E-2</v>
      </c>
      <c r="BW601" s="48">
        <f t="shared" si="27"/>
        <v>5.354901892540705E-3</v>
      </c>
      <c r="BX601" s="48">
        <f t="shared" si="28"/>
        <v>0.95916660717398539</v>
      </c>
      <c r="BY601" s="48">
        <f t="shared" si="29"/>
        <v>1.2085448709662184E-2</v>
      </c>
      <c r="BZ601" s="48">
        <f t="shared" si="10"/>
        <v>1</v>
      </c>
      <c r="CA601" s="48">
        <f t="shared" si="30"/>
        <v>5.0537011115555611E-4</v>
      </c>
      <c r="CB601" s="48">
        <f t="shared" si="31"/>
        <v>7.7097371022948839E-3</v>
      </c>
      <c r="CC601" s="48">
        <f t="shared" si="32"/>
        <v>1.6363475469636658E-3</v>
      </c>
      <c r="CD601" s="48">
        <f t="shared" si="33"/>
        <v>0.99014854523958584</v>
      </c>
      <c r="CE601" s="48">
        <f t="shared" si="11"/>
        <v>1</v>
      </c>
      <c r="CF601" s="48"/>
      <c r="CG601" s="48">
        <f t="shared" si="34"/>
        <v>0.97587132940429344</v>
      </c>
      <c r="CH601" s="48">
        <f t="shared" si="35"/>
        <v>3.4391479753045381E-3</v>
      </c>
      <c r="CI601" s="48">
        <f t="shared" si="36"/>
        <v>1.7842642091071705E-2</v>
      </c>
      <c r="CJ601" s="48">
        <f t="shared" si="37"/>
        <v>2.8468805293301608E-3</v>
      </c>
      <c r="CK601" s="48">
        <f t="shared" si="12"/>
        <v>0.99999999999999978</v>
      </c>
      <c r="CL601" s="48">
        <f t="shared" si="38"/>
        <v>1.1805103225558167E-2</v>
      </c>
      <c r="CM601" s="48">
        <f t="shared" si="39"/>
        <v>0.95945047858419108</v>
      </c>
      <c r="CN601" s="48">
        <f t="shared" si="40"/>
        <v>1.4019835058376876E-2</v>
      </c>
      <c r="CO601" s="48">
        <f t="shared" si="41"/>
        <v>1.4724583131874074E-2</v>
      </c>
      <c r="CP601" s="48">
        <f t="shared" si="13"/>
        <v>1.0000000000000002</v>
      </c>
      <c r="CQ601" s="48">
        <f t="shared" si="42"/>
        <v>2.3393042223811812E-2</v>
      </c>
      <c r="CR601" s="48">
        <f t="shared" si="43"/>
        <v>5.354901892540705E-3</v>
      </c>
      <c r="CS601" s="48">
        <f t="shared" si="44"/>
        <v>0.95916660717398539</v>
      </c>
      <c r="CT601" s="48">
        <f t="shared" si="45"/>
        <v>1.2085448709662184E-2</v>
      </c>
      <c r="CU601" s="48">
        <f t="shared" si="14"/>
        <v>1</v>
      </c>
      <c r="CV601" s="48">
        <f t="shared" si="46"/>
        <v>5.0537011115555611E-4</v>
      </c>
      <c r="CW601" s="48">
        <f t="shared" si="47"/>
        <v>7.7097371022948839E-3</v>
      </c>
      <c r="CX601" s="48">
        <f t="shared" si="48"/>
        <v>1.6363475469636658E-3</v>
      </c>
      <c r="CY601" s="48">
        <f t="shared" si="49"/>
        <v>0.99014854523958584</v>
      </c>
      <c r="CZ601" s="48">
        <f t="shared" si="15"/>
        <v>1</v>
      </c>
      <c r="DA601" s="48"/>
      <c r="DB601" s="48">
        <f>(AQ601*Baseline!B$7 + AV601*Baseline!B$11 + BA601*Baseline!B$16 + BF601*Baseline!B$18)</f>
        <v>67446.967501530016</v>
      </c>
      <c r="DC601" s="48">
        <f>(AR601*Baseline!B$7 + AW601*Baseline!B$11 + BB601*Baseline!B$16 + BG601*Baseline!B$18)</f>
        <v>68788.347772236506</v>
      </c>
      <c r="DD601" s="48">
        <f>(AS601*Baseline!B$7 + AX601*Baseline!B$11 + BC601*Baseline!B$16 + BH601*Baseline!B$18)</f>
        <v>115046.54434236155</v>
      </c>
      <c r="DE601" s="48">
        <f>(AT601*Baseline!B$7 + AY601*Baseline!B$11 + BD601*Baseline!B$16 + BI601*Baseline!B$18)</f>
        <v>1259903.6462992397</v>
      </c>
      <c r="DF601" s="48">
        <f t="shared" si="16"/>
        <v>1511185.5059153677</v>
      </c>
      <c r="DG601" s="48"/>
      <c r="DH601" s="48">
        <f t="shared" si="50"/>
        <v>4.4631825303721055E-2</v>
      </c>
      <c r="DI601" s="48">
        <f t="shared" si="51"/>
        <v>4.5519459724151778E-2</v>
      </c>
      <c r="DJ601" s="48">
        <f t="shared" si="52"/>
        <v>7.6129994558592998E-2</v>
      </c>
      <c r="DK601" s="48">
        <f t="shared" si="53"/>
        <v>0.83371872041353423</v>
      </c>
      <c r="DL601" s="48">
        <f t="shared" si="17"/>
        <v>1</v>
      </c>
      <c r="DM601" s="48"/>
      <c r="DN601" s="48">
        <f>DH601 / (Baseline!B$7/Baseline!B$17)</f>
        <v>4.7641537933934215</v>
      </c>
      <c r="DO601" s="48">
        <f>DI601 / (Baseline!B$11/Baseline!B$17)</f>
        <v>1.0988615445527523</v>
      </c>
      <c r="DP601" s="48">
        <f>DJ601 / (Baseline!B$16/Baseline!B$17)</f>
        <v>1.1764384859053703</v>
      </c>
      <c r="DQ601" s="48">
        <f>DK601 / (Baseline!B$18/Baseline!B$17)</f>
        <v>0.94259261591433752</v>
      </c>
      <c r="DR601" s="71"/>
      <c r="DS601" s="48">
        <f>(AU601*Baseline!B$34)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3.2617353170859072E-2</v>
      </c>
      <c r="DT601" s="48">
        <f>(AZ601*Baseline!B$34) + (Baseline!D$88*(1-Baseline!D$89)*Baseline!B$35) + (Baseline!D$88*Baseline!D$89*((1-Baseline!D$90)*Baseline!B$40 + Baseline!D$90*Baseline!B$41))</f>
        <v>1.0653079420936202E-2</v>
      </c>
      <c r="DU601" s="48">
        <f>(BE601*Baseline!B$34) + (Baseline!F$88*(1-Baseline!F$89)*Baseline!B$35) + (Baseline!F$88*Baseline!F$89*((1-Baseline!F$90)*Baseline!B$40 + Baseline!F$90*Baseline!B$41))</f>
        <v>1.2910207524757408E-2</v>
      </c>
      <c r="DV601" s="48">
        <f>(BJ601*Baseline!B$34) + (Baseline!H$88*(1-Baseline!H$89)*Baseline!B$35) + (Baseline!H$88*Baseline!H$89*((1-Baseline!H$90)*Baseline!B$40 + Baseline!H$90*Baseline!B$41))</f>
        <v>9.3050227380553144E-3</v>
      </c>
      <c r="DW601" s="48">
        <f>( DS601*Baseline!B$7 + DT601*Baseline!B$11 + DU601*Baseline!B$16 + DV601*Baseline!B$18 ) / Baseline!B$17</f>
        <v>9.8125605091740793E-3</v>
      </c>
    </row>
    <row r="602" spans="1:127">
      <c r="A602" s="7" t="s">
        <v>916</v>
      </c>
      <c r="B602" s="1">
        <f>MIN( MAX( NORMINV( MCrands!B602, (B$5+B$4)/2, (B$5-B$4)/3.29 ), 0 ), 1 )</f>
        <v>0.58611764533727473</v>
      </c>
      <c r="C602" s="1">
        <f>MAX( NORMINV( MCrands!C602, (C$5+C$4)/2, (C$5-C$4)/3.29 ), 0 )</f>
        <v>2.7960269335226799</v>
      </c>
      <c r="D602" s="40"/>
      <c r="E602" s="40">
        <f>Baseline!B$33 * (C602 * Baseline!B$66*Baseline!B$66/Baseline!B$73 + Baseline!B$52*Baseline!B$52/Baseline!B$74 + Baseline!B$53*Baseline!B$53/Baseline!B$75 + Baseline!B$54*Baseline!B$54/Baseline!B$76)</f>
        <v>2.3405777893889935E-5</v>
      </c>
      <c r="F602" s="40">
        <f>Baseline!B$33 * (C602 * Baseline!B$66*Baseline!B$57/Baseline!B$73 + Baseline!B$52*Baseline!B$67/Baseline!B$74 + Baseline!B$53*Baseline!B$55/Baseline!B$75 + Baseline!B$54*Baseline!B$56/Baseline!B$76)</f>
        <v>3.9734923034743482E-8</v>
      </c>
      <c r="G602" s="1">
        <f>Baseline!B$33 * (C602 * Baseline!B$66*Baseline!B$58/Baseline!B$73 + Baseline!B$52*Baseline!B$59/Baseline!B$74 + Baseline!B$53*Baseline!B$68/Baseline!B$75 + Baseline!B$54*Baseline!B$60/Baseline!B$76)</f>
        <v>1.093360616690622E-7</v>
      </c>
      <c r="H602" s="40">
        <f>Baseline!B$33 * (C602 * Baseline!B$66*Baseline!B$61/Baseline!B$73 + Baseline!B$52*Baseline!B$62/Baseline!B$74 + Baseline!B$53*Baseline!B$63/Baseline!B$75 + Baseline!B$54*Baseline!B$69/Baseline!B$76)</f>
        <v>1.8230411650600964E-9</v>
      </c>
      <c r="I602" s="40">
        <f>Baseline!B$33 * (C602 * Baseline!B$57*Baseline!B$66/Baseline!B$73 + Baseline!B$67*Baseline!B$52/Baseline!B$74 + Baseline!B$55*Baseline!B$53/Baseline!B$75 + Baseline!B$56*Baseline!B$54/Baseline!B$76)</f>
        <v>3.9734923034743482E-8</v>
      </c>
      <c r="J602" s="1">
        <f>Baseline!B$33 * (C602 * Baseline!B$57*Baseline!B$57/Baseline!B$73 + Baseline!B$67*Baseline!B$67/Baseline!B$74 + Baseline!B$55*Baseline!B$55/Baseline!B$75 + Baseline!B$56*Baseline!B$56/Baseline!B$76)</f>
        <v>1.7949606635356413E-6</v>
      </c>
      <c r="K602" s="40">
        <f>Baseline!B$33 * (C602 * Baseline!B$57*Baseline!B$58/Baseline!B$73 + Baseline!B$67*Baseline!B$59/Baseline!B$74 + Baseline!B$55*Baseline!B$68/Baseline!B$75 + Baseline!B$56*Baseline!B$60/Baseline!B$76)</f>
        <v>1.3929387235683949E-8</v>
      </c>
      <c r="L602" s="1">
        <f>Baseline!B$33 * (C602 * Baseline!B$57*Baseline!B$61/Baseline!B$73 + Baseline!B$67*Baseline!B$62/Baseline!B$74 + Baseline!B$55*Baseline!B$63/Baseline!B$75 + Baseline!B$56*Baseline!B$69/Baseline!B$76)</f>
        <v>1.4629437842822024E-8</v>
      </c>
      <c r="M602" s="40">
        <f>Baseline!B$33 * (C602 * Baseline!B$58*Baseline!B$66/Baseline!B$73 + Baseline!B$59*Baseline!B$52/Baseline!B$74 + Baseline!B$68*Baseline!B$53/Baseline!B$75 + Baseline!B$60*Baseline!B$54/Baseline!B$76)</f>
        <v>1.093360616690622E-7</v>
      </c>
      <c r="N602" s="1">
        <f>Baseline!B$33 * (C602 * Baseline!B$58*Baseline!B$57/Baseline!B$73 + Baseline!B$59*Baseline!B$67/Baseline!B$74 + Baseline!B$68*Baseline!B$55/Baseline!B$75 + Baseline!B$60*Baseline!B$56/Baseline!B$76)</f>
        <v>1.3929387235683949E-8</v>
      </c>
      <c r="O602" s="1">
        <f>Baseline!B$33 * (C602 * Baseline!B$58*Baseline!B$58/Baseline!B$73 + Baseline!B$59*Baseline!B$59/Baseline!B$74 + Baseline!B$68*Baseline!B$68/Baseline!B$75 + Baseline!B$60*Baseline!B$60/Baseline!B$76)</f>
        <v>1.3250172287155506E-6</v>
      </c>
      <c r="P602" s="40">
        <f>Baseline!B$33 * (C602 * Baseline!B$58*Baseline!B$61/Baseline!B$73 + Baseline!B$59*Baseline!B$62/Baseline!B$74 + Baseline!B$68*Baseline!B$63/Baseline!B$75 + Baseline!B$60*Baseline!B$69/Baseline!B$76)</f>
        <v>1.6490173584726978E-9</v>
      </c>
      <c r="Q602" s="40">
        <f>Baseline!B$33 * (C602 * Baseline!B$61*Baseline!B$66/Baseline!B$73 + Baseline!B$62*Baseline!B$52/Baseline!B$74 + Baseline!B$63*Baseline!B$53/Baseline!B$75 + Baseline!B$69*Baseline!B$54/Baseline!B$76)</f>
        <v>1.8230411650600964E-9</v>
      </c>
      <c r="R602" s="40">
        <f>Baseline!B$33 * (C602 * Baseline!B$61*Baseline!B$57/Baseline!B$73 + Baseline!B$62*Baseline!B$67/Baseline!B$74 + Baseline!B$63*Baseline!B$55/Baseline!B$75 + Baseline!B$69*Baseline!B$56/Baseline!B$76)</f>
        <v>1.4629437842822024E-8</v>
      </c>
      <c r="S602" s="40">
        <f>Baseline!B$33 * (C602 * Baseline!B$61*Baseline!B$58/Baseline!B$73 + Baseline!B$62*Baseline!B$59/Baseline!B$74 + Baseline!B$63*Baseline!B$68/Baseline!B$75 + Baseline!B$69*Baseline!B$60/Baseline!B$76)</f>
        <v>1.6490173584726978E-9</v>
      </c>
      <c r="T602" s="40">
        <f>Baseline!B$33 * (C602 * Baseline!B$61*Baseline!B$61/Baseline!B$73 + Baseline!B$62*Baseline!B$62/Baseline!B$74 + Baseline!B$63*Baseline!B$63/Baseline!B$75 + Baseline!B$69*Baseline!B$69/Baseline!B$76)</f>
        <v>9.8551807699609466E-8</v>
      </c>
      <c r="U602" s="40"/>
      <c r="V602" s="40">
        <f>E602 * ( Baseline!B$87 * Baseline!B$7 )</f>
        <v>0.24292856876068364</v>
      </c>
      <c r="W602" s="40">
        <f>F602 * ( Baseline!D$87 * Baseline!B$11 )</f>
        <v>7.3297405985213524E-4</v>
      </c>
      <c r="X602" s="40">
        <f>G602 * ( Baseline!F$87 * Baseline!B$16 )</f>
        <v>3.7977629460338065E-3</v>
      </c>
      <c r="Y602" s="40">
        <f>H602 * ( Baseline!H$87 * Baseline!B$18 )</f>
        <v>6.4111520678163851E-4</v>
      </c>
      <c r="Z602" s="48">
        <f t="shared" si="0"/>
        <v>0.24810042097335125</v>
      </c>
      <c r="AA602" s="40">
        <f>I602 * ( Baseline!B$87 * Baseline!B$7 )</f>
        <v>4.124087661776026E-4</v>
      </c>
      <c r="AB602" s="1">
        <f>J602 * ( Baseline!D$87 * Baseline!B$11 )</f>
        <v>3.3110913633234249E-2</v>
      </c>
      <c r="AC602" s="1">
        <f>K602 * ( Baseline!F$87 * Baseline!B$16 )</f>
        <v>4.8383406075806675E-4</v>
      </c>
      <c r="AD602" s="1">
        <f>L602 * ( Baseline!F$87 * Baseline!B$16 )</f>
        <v>5.0815015752936408E-4</v>
      </c>
      <c r="AE602" s="48">
        <f t="shared" si="1"/>
        <v>3.4515306617699283E-2</v>
      </c>
      <c r="AF602" s="48">
        <f>M602 * ( Baseline!B$87 * Baseline!B$7 )</f>
        <v>1.1347989840631966E-3</v>
      </c>
      <c r="AG602" s="48">
        <f>N602 * ( Baseline!D$87 * Baseline!B$11 )</f>
        <v>2.5694977449596283E-4</v>
      </c>
      <c r="AH602" s="48">
        <f>O602 * ( Baseline!F$87 * Baseline!B$16 )</f>
        <v>4.6024168579470663E-2</v>
      </c>
      <c r="AI602" s="48">
        <f>P602 * ( Baseline!H$87 * Baseline!B$18 )</f>
        <v>5.7991565139939338E-4</v>
      </c>
      <c r="AJ602" s="48">
        <f t="shared" si="2"/>
        <v>4.7995832989429214E-2</v>
      </c>
      <c r="AK602" s="48">
        <f>Q602 * ( Baseline!B$87 * Baseline!B$7 )</f>
        <v>1.8921344252158742E-5</v>
      </c>
      <c r="AL602" s="48">
        <f>R602 * ( Baseline!D$87 * Baseline!B$11 )</f>
        <v>2.6986332500585774E-4</v>
      </c>
      <c r="AM602" s="48">
        <f>S602 * ( Baseline!F$87 * Baseline!B$16 )</f>
        <v>5.727823854063532E-5</v>
      </c>
      <c r="AN602" s="48">
        <f>T602 * ( Baseline!H$87 * Baseline!B$18 )</f>
        <v>3.4658055881012742E-2</v>
      </c>
      <c r="AO602" s="48">
        <f t="shared" si="3"/>
        <v>3.5004118788811392E-2</v>
      </c>
      <c r="AP602" s="48"/>
      <c r="AQ602" s="48">
        <f>V602 * ( (1-Baseline!B$88-Baseline!B$87) + (1-B602)*Baseline!B$88 )</f>
        <v>0.11100749595982716</v>
      </c>
      <c r="AR602" s="48">
        <f>W602 * ( (1-Baseline!B$88-Baseline!B$87) + (1-B602)*Baseline!B$88 )</f>
        <v>3.3493637822338537E-4</v>
      </c>
      <c r="AS602" s="48">
        <f>X602 * ( (1-Baseline!B$88-Baseline!B$87) + (1-B602)*Baseline!B$88 )</f>
        <v>1.7354078898128304E-3</v>
      </c>
      <c r="AT602" s="48">
        <f>Y602 * ( (1-Baseline!B$88-Baseline!B$87) + (1-B602)*Baseline!B$88 )</f>
        <v>2.9296098886050264E-4</v>
      </c>
      <c r="AU602" s="48">
        <f t="shared" si="4"/>
        <v>0.11337080121672388</v>
      </c>
      <c r="AV602" s="48">
        <f>AA602 * ( (1-Baseline!D$88-Baseline!D$87) + (1-B602)*Baseline!D$88 )</f>
        <v>3.0057080631753607E-4</v>
      </c>
      <c r="AW602" s="48">
        <f>AB602 * ( (1-Baseline!D$88-Baseline!D$87) + (1-B602)*Baseline!D$88 )</f>
        <v>2.4131819749839269E-2</v>
      </c>
      <c r="AX602" s="48">
        <f>AC602 * ( (1-Baseline!D$88-Baseline!D$87) + (1-B602)*Baseline!D$88 )</f>
        <v>3.5262682487043062E-4</v>
      </c>
      <c r="AY602" s="48">
        <f>AD602 * ( (1-Baseline!D$88-Baseline!D$87) + (1-B602)*Baseline!D$88 )</f>
        <v>3.7034882646798303E-4</v>
      </c>
      <c r="AZ602" s="48">
        <f t="shared" si="5"/>
        <v>2.5155366207495221E-2</v>
      </c>
      <c r="BA602" s="48">
        <f>AF602 * ( (1-Baseline!F$88-Baseline!F$87) + (1-Baseline!B$36)*Baseline!F$88 )</f>
        <v>8.166376624993664E-4</v>
      </c>
      <c r="BB602" s="48">
        <f>AG602 * ( (1-Baseline!F$88-Baseline!F$87) + (1-Baseline!B$36)*Baseline!F$88 )</f>
        <v>1.8490928012007875E-4</v>
      </c>
      <c r="BC602" s="48">
        <f>AH602 * ( (1-Baseline!F$88-Baseline!F$87) + (1-Baseline!B$36)*Baseline!F$88 )</f>
        <v>3.3120464483181636E-2</v>
      </c>
      <c r="BD602" s="48">
        <f>AI602 * ( (1-Baseline!F$88-Baseline!F$87) + (1-Baseline!B$36)*Baseline!F$88 )</f>
        <v>4.1732586004784828E-4</v>
      </c>
      <c r="BE602" s="48">
        <f t="shared" si="6"/>
        <v>3.4539337285848931E-2</v>
      </c>
      <c r="BF602" s="48">
        <f>AK602 * ( (1-Baseline!H$88-Baseline!H$87) + (1-Baseline!B$36)*Baseline!H$88 )</f>
        <v>1.4991759477870412E-5</v>
      </c>
      <c r="BG602" s="48">
        <f>AL602 * ( (1-Baseline!H$88-Baseline!H$87) + (1-Baseline!B$36)*Baseline!H$88 )</f>
        <v>2.138181096686412E-4</v>
      </c>
      <c r="BH602" s="48">
        <f>AM602 * ( (1-Baseline!H$88-Baseline!H$87) + (1-Baseline!B$36)*Baseline!H$88 )</f>
        <v>4.5382693960516174E-5</v>
      </c>
      <c r="BI602" s="48">
        <f>AN602 * ( (1-Baseline!H$88-Baseline!H$87) + (1-Baseline!B$36)*Baseline!H$88 )</f>
        <v>2.7460270835644014E-2</v>
      </c>
      <c r="BJ602" s="48">
        <f t="shared" si="7"/>
        <v>2.7734463398751043E-2</v>
      </c>
      <c r="BK602" s="48"/>
      <c r="BL602" s="48">
        <f t="shared" si="18"/>
        <v>0.97915419815743432</v>
      </c>
      <c r="BM602" s="48">
        <f t="shared" si="19"/>
        <v>2.9543442811443871E-3</v>
      </c>
      <c r="BN602" s="48">
        <f t="shared" si="20"/>
        <v>1.5307361959058218E-2</v>
      </c>
      <c r="BO602" s="48">
        <f t="shared" si="21"/>
        <v>2.5840956023629701E-3</v>
      </c>
      <c r="BP602" s="48">
        <f t="shared" si="8"/>
        <v>0.99999999999999989</v>
      </c>
      <c r="BQ602" s="48">
        <f t="shared" si="22"/>
        <v>1.1948576054837113E-2</v>
      </c>
      <c r="BR602" s="48">
        <f t="shared" si="23"/>
        <v>0.95931100945964454</v>
      </c>
      <c r="BS602" s="48">
        <f t="shared" si="24"/>
        <v>1.4017956326366777E-2</v>
      </c>
      <c r="BT602" s="48">
        <f t="shared" si="25"/>
        <v>1.4722458159151543E-2</v>
      </c>
      <c r="BU602" s="48">
        <f t="shared" si="9"/>
        <v>1</v>
      </c>
      <c r="BV602" s="48">
        <f t="shared" si="26"/>
        <v>2.3643698075062662E-2</v>
      </c>
      <c r="BW602" s="48">
        <f t="shared" si="27"/>
        <v>5.3535850612813499E-3</v>
      </c>
      <c r="BX602" s="48">
        <f t="shared" si="28"/>
        <v>0.95892009186729199</v>
      </c>
      <c r="BY602" s="48">
        <f t="shared" si="29"/>
        <v>1.2082624996364085E-2</v>
      </c>
      <c r="BZ602" s="48">
        <f t="shared" si="10"/>
        <v>1</v>
      </c>
      <c r="CA602" s="48">
        <f t="shared" si="30"/>
        <v>5.405462244690674E-4</v>
      </c>
      <c r="CB602" s="48">
        <f t="shared" si="31"/>
        <v>7.7094734660801125E-3</v>
      </c>
      <c r="CC602" s="48">
        <f t="shared" si="32"/>
        <v>1.6363285385416861E-3</v>
      </c>
      <c r="CD602" s="48">
        <f t="shared" si="33"/>
        <v>0.99011365177090915</v>
      </c>
      <c r="CE602" s="48">
        <f t="shared" si="11"/>
        <v>1</v>
      </c>
      <c r="CF602" s="48"/>
      <c r="CG602" s="48">
        <f t="shared" si="34"/>
        <v>0.97915419815743432</v>
      </c>
      <c r="CH602" s="48">
        <f t="shared" si="35"/>
        <v>2.9543442811443871E-3</v>
      </c>
      <c r="CI602" s="48">
        <f t="shared" si="36"/>
        <v>1.5307361959058218E-2</v>
      </c>
      <c r="CJ602" s="48">
        <f t="shared" si="37"/>
        <v>2.5840956023629701E-3</v>
      </c>
      <c r="CK602" s="48">
        <f t="shared" si="12"/>
        <v>0.99999999999999989</v>
      </c>
      <c r="CL602" s="48">
        <f t="shared" si="38"/>
        <v>1.1948576054837113E-2</v>
      </c>
      <c r="CM602" s="48">
        <f t="shared" si="39"/>
        <v>0.95931100945964454</v>
      </c>
      <c r="CN602" s="48">
        <f t="shared" si="40"/>
        <v>1.4017956326366777E-2</v>
      </c>
      <c r="CO602" s="48">
        <f t="shared" si="41"/>
        <v>1.4722458159151543E-2</v>
      </c>
      <c r="CP602" s="48">
        <f t="shared" si="13"/>
        <v>1</v>
      </c>
      <c r="CQ602" s="48">
        <f t="shared" si="42"/>
        <v>2.3643698075062662E-2</v>
      </c>
      <c r="CR602" s="48">
        <f t="shared" si="43"/>
        <v>5.3535850612813499E-3</v>
      </c>
      <c r="CS602" s="48">
        <f t="shared" si="44"/>
        <v>0.95892009186729199</v>
      </c>
      <c r="CT602" s="48">
        <f t="shared" si="45"/>
        <v>1.2082624996364085E-2</v>
      </c>
      <c r="CU602" s="48">
        <f t="shared" si="14"/>
        <v>1</v>
      </c>
      <c r="CV602" s="48">
        <f t="shared" si="46"/>
        <v>5.405462244690674E-4</v>
      </c>
      <c r="CW602" s="48">
        <f t="shared" si="47"/>
        <v>7.7094734660801125E-3</v>
      </c>
      <c r="CX602" s="48">
        <f t="shared" si="48"/>
        <v>1.6363285385416861E-3</v>
      </c>
      <c r="CY602" s="48">
        <f t="shared" si="49"/>
        <v>0.99011365177090915</v>
      </c>
      <c r="CZ602" s="48">
        <f t="shared" si="15"/>
        <v>1</v>
      </c>
      <c r="DA602" s="48"/>
      <c r="DB602" s="48">
        <f>(AQ602*Baseline!B$7 + AV602*Baseline!B$11 + BA602*Baseline!B$16 + BF602*Baseline!B$18)</f>
        <v>57905.602095783841</v>
      </c>
      <c r="DC602" s="48">
        <f>(AR602*Baseline!B$7 + AW602*Baseline!B$11 + BB602*Baseline!B$16 + BG602*Baseline!B$18)</f>
        <v>62324.821653705207</v>
      </c>
      <c r="DD602" s="48">
        <f>(AS602*Baseline!B$7 + AX602*Baseline!B$11 + BC602*Baseline!B$16 + BH602*Baseline!B$18)</f>
        <v>114635.859589983</v>
      </c>
      <c r="DE602" s="48">
        <f>(AT602*Baseline!B$7 + AY602*Baseline!B$11 + BD602*Baseline!B$16 + BI602*Baseline!B$18)</f>
        <v>1259762.6492050095</v>
      </c>
      <c r="DF602" s="48">
        <f t="shared" si="16"/>
        <v>1494628.9325444815</v>
      </c>
      <c r="DG602" s="48"/>
      <c r="DH602" s="48">
        <f t="shared" si="50"/>
        <v>3.874246030899748E-2</v>
      </c>
      <c r="DI602" s="48">
        <f t="shared" si="51"/>
        <v>4.1699193891290717E-2</v>
      </c>
      <c r="DJ602" s="48">
        <f t="shared" si="52"/>
        <v>7.6698541754323585E-2</v>
      </c>
      <c r="DK602" s="48">
        <f t="shared" si="53"/>
        <v>0.84285980404538829</v>
      </c>
      <c r="DL602" s="48">
        <f t="shared" si="17"/>
        <v>1</v>
      </c>
      <c r="DM602" s="48"/>
      <c r="DN602" s="48">
        <f>DH602 / (Baseline!B$7/Baseline!B$17)</f>
        <v>4.1355028164424184</v>
      </c>
      <c r="DO602" s="48">
        <f>DI602 / (Baseline!B$11/Baseline!B$17)</f>
        <v>1.0066384988676897</v>
      </c>
      <c r="DP602" s="48">
        <f>DJ602 / (Baseline!B$16/Baseline!B$17)</f>
        <v>1.1852242582673564</v>
      </c>
      <c r="DQ602" s="48">
        <f>DK602 / (Baseline!B$18/Baseline!B$17)</f>
        <v>0.95292741795472746</v>
      </c>
      <c r="DR602" s="71"/>
      <c r="DS602" s="48">
        <f>(AU602*Baseline!B$34)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2.953515143250858E-2</v>
      </c>
      <c r="DT602" s="48">
        <f>(AZ602*Baseline!B$34) + (Baseline!D$88*(1-Baseline!D$89)*Baseline!B$35) + (Baseline!D$88*Baseline!D$89*((1-Baseline!D$90)*Baseline!B$40 + Baseline!D$90*Baseline!B$41))</f>
        <v>1.0186872931124287E-2</v>
      </c>
      <c r="DU602" s="48">
        <f>(BE602*Baseline!B$34) + (Baseline!F$88*(1-Baseline!F$89)*Baseline!B$35) + (Baseline!F$88*Baseline!F$89*((1-Baseline!F$90)*Baseline!B$40 + Baseline!F$90*Baseline!B$41))</f>
        <v>1.2911540592877344E-2</v>
      </c>
      <c r="DV602" s="48">
        <f>(BJ602*Baseline!B$34) + (Baseline!H$88*(1-Baseline!H$89)*Baseline!B$35) + (Baseline!H$88*Baseline!H$89*((1-Baseline!H$90)*Baseline!B$40 + Baseline!H$90*Baseline!B$41))</f>
        <v>9.3051695098126577E-3</v>
      </c>
      <c r="DW602" s="48">
        <f>( DS602*Baseline!B$7 + DT602*Baseline!B$11 + DU602*Baseline!B$16 + DV602*Baseline!B$18 ) / Baseline!B$17</f>
        <v>9.7645895000593834E-3</v>
      </c>
    </row>
    <row r="603" spans="1:127">
      <c r="A603" s="7" t="s">
        <v>918</v>
      </c>
      <c r="B603" s="1">
        <f>MIN( MAX( NORMINV( MCrands!B603, (B$5+B$4)/2, (B$5-B$4)/3.29 ), 0 ), 1 )</f>
        <v>0.69905432061655537</v>
      </c>
      <c r="C603" s="1">
        <f>MAX( NORMINV( MCrands!C603, (C$5+C$4)/2, (C$5-C$4)/3.29 ), 0 )</f>
        <v>2.8837383040686504</v>
      </c>
      <c r="D603" s="40"/>
      <c r="E603" s="40">
        <f>Baseline!B$33 * (C603 * Baseline!B$66*Baseline!B$66/Baseline!B$73 + Baseline!B$52*Baseline!B$52/Baseline!B$74 + Baseline!B$53*Baseline!B$53/Baseline!B$75 + Baseline!B$54*Baseline!B$54/Baseline!B$76)</f>
        <v>2.4139750390689118E-5</v>
      </c>
      <c r="F603" s="40">
        <f>Baseline!B$33 * (C603 * Baseline!B$66*Baseline!B$57/Baseline!B$73 + Baseline!B$52*Baseline!B$67/Baseline!B$74 + Baseline!B$53*Baseline!B$55/Baseline!B$75 + Baseline!B$54*Baseline!B$56/Baseline!B$76)</f>
        <v>3.9833080506732679E-8</v>
      </c>
      <c r="G603" s="1">
        <f>Baseline!B$33 * (C603 * Baseline!B$66*Baseline!B$58/Baseline!B$73 + Baseline!B$52*Baseline!B$59/Baseline!B$74 + Baseline!B$53*Baseline!B$68/Baseline!B$75 + Baseline!B$54*Baseline!B$60/Baseline!B$76)</f>
        <v>1.0957736545436896E-7</v>
      </c>
      <c r="H603" s="40">
        <f>Baseline!B$33 * (C603 * Baseline!B$66*Baseline!B$61/Baseline!B$73 + Baseline!B$52*Baseline!B$62/Baseline!B$74 + Baseline!B$53*Baseline!B$63/Baseline!B$75 + Baseline!B$54*Baseline!B$69/Baseline!B$76)</f>
        <v>1.8471715435907726E-9</v>
      </c>
      <c r="I603" s="40">
        <f>Baseline!B$33 * (C603 * Baseline!B$57*Baseline!B$66/Baseline!B$73 + Baseline!B$67*Baseline!B$52/Baseline!B$74 + Baseline!B$55*Baseline!B$53/Baseline!B$75 + Baseline!B$56*Baseline!B$54/Baseline!B$76)</f>
        <v>3.9833080506732679E-8</v>
      </c>
      <c r="J603" s="1">
        <f>Baseline!B$33 * (C603 * Baseline!B$57*Baseline!B$57/Baseline!B$73 + Baseline!B$67*Baseline!B$67/Baseline!B$74 + Baseline!B$55*Baseline!B$55/Baseline!B$75 + Baseline!B$56*Baseline!B$56/Baseline!B$76)</f>
        <v>1.7949606766626854E-6</v>
      </c>
      <c r="K603" s="40">
        <f>Baseline!B$33 * (C603 * Baseline!B$57*Baseline!B$58/Baseline!B$73 + Baseline!B$67*Baseline!B$59/Baseline!B$74 + Baseline!B$55*Baseline!B$68/Baseline!B$75 + Baseline!B$56*Baseline!B$60/Baseline!B$76)</f>
        <v>1.392941950633394E-8</v>
      </c>
      <c r="L603" s="1">
        <f>Baseline!B$33 * (C603 * Baseline!B$57*Baseline!B$61/Baseline!B$73 + Baseline!B$67*Baseline!B$62/Baseline!B$74 + Baseline!B$55*Baseline!B$63/Baseline!B$75 + Baseline!B$56*Baseline!B$69/Baseline!B$76)</f>
        <v>1.4629441069887026E-8</v>
      </c>
      <c r="M603" s="40">
        <f>Baseline!B$33 * (C603 * Baseline!B$58*Baseline!B$66/Baseline!B$73 + Baseline!B$59*Baseline!B$52/Baseline!B$74 + Baseline!B$68*Baseline!B$53/Baseline!B$75 + Baseline!B$60*Baseline!B$54/Baseline!B$76)</f>
        <v>1.0957736545436896E-7</v>
      </c>
      <c r="N603" s="1">
        <f>Baseline!B$33 * (C603 * Baseline!B$58*Baseline!B$57/Baseline!B$73 + Baseline!B$59*Baseline!B$67/Baseline!B$74 + Baseline!B$68*Baseline!B$55/Baseline!B$75 + Baseline!B$60*Baseline!B$56/Baseline!B$76)</f>
        <v>1.392941950633394E-8</v>
      </c>
      <c r="O603" s="1">
        <f>Baseline!B$33 * (C603 * Baseline!B$58*Baseline!B$58/Baseline!B$73 + Baseline!B$59*Baseline!B$59/Baseline!B$74 + Baseline!B$68*Baseline!B$68/Baseline!B$75 + Baseline!B$60*Baseline!B$60/Baseline!B$76)</f>
        <v>1.325017308047565E-6</v>
      </c>
      <c r="P603" s="40">
        <f>Baseline!B$33 * (C603 * Baseline!B$58*Baseline!B$61/Baseline!B$73 + Baseline!B$59*Baseline!B$62/Baseline!B$74 + Baseline!B$68*Baseline!B$63/Baseline!B$75 + Baseline!B$60*Baseline!B$69/Baseline!B$76)</f>
        <v>1.6490252916741537E-9</v>
      </c>
      <c r="Q603" s="40">
        <f>Baseline!B$33 * (C603 * Baseline!B$61*Baseline!B$66/Baseline!B$73 + Baseline!B$62*Baseline!B$52/Baseline!B$74 + Baseline!B$63*Baseline!B$53/Baseline!B$75 + Baseline!B$69*Baseline!B$54/Baseline!B$76)</f>
        <v>1.8471715435907726E-9</v>
      </c>
      <c r="R603" s="40">
        <f>Baseline!B$33 * (C603 * Baseline!B$61*Baseline!B$57/Baseline!B$73 + Baseline!B$62*Baseline!B$67/Baseline!B$74 + Baseline!B$63*Baseline!B$55/Baseline!B$75 + Baseline!B$69*Baseline!B$56/Baseline!B$76)</f>
        <v>1.4629441069887026E-8</v>
      </c>
      <c r="S603" s="40">
        <f>Baseline!B$33 * (C603 * Baseline!B$61*Baseline!B$58/Baseline!B$73 + Baseline!B$62*Baseline!B$59/Baseline!B$74 + Baseline!B$63*Baseline!B$68/Baseline!B$75 + Baseline!B$69*Baseline!B$60/Baseline!B$76)</f>
        <v>1.6490252916741537E-9</v>
      </c>
      <c r="T603" s="40">
        <f>Baseline!B$33 * (C603 * Baseline!B$61*Baseline!B$61/Baseline!B$73 + Baseline!B$62*Baseline!B$62/Baseline!B$74 + Baseline!B$63*Baseline!B$63/Baseline!B$75 + Baseline!B$69*Baseline!B$69/Baseline!B$76)</f>
        <v>9.8551808492929592E-8</v>
      </c>
      <c r="U603" s="40"/>
      <c r="V603" s="40">
        <f>E603 * ( Baseline!B$87 * Baseline!B$7 )</f>
        <v>0.25054646930496233</v>
      </c>
      <c r="W603" s="40">
        <f>F603 * ( Baseline!D$87 * Baseline!B$11 )</f>
        <v>7.3478473105151906E-4</v>
      </c>
      <c r="X603" s="40">
        <f>G603 * ( Baseline!F$87 * Baseline!B$16 )</f>
        <v>3.8061445774972623E-3</v>
      </c>
      <c r="Y603" s="40">
        <f>H603 * ( Baseline!H$87 * Baseline!B$18 )</f>
        <v>6.4960122065664809E-4</v>
      </c>
      <c r="Z603" s="48">
        <f t="shared" si="0"/>
        <v>0.25573699983416781</v>
      </c>
      <c r="AA603" s="40">
        <f>I603 * ( Baseline!B$87 * Baseline!B$7 )</f>
        <v>4.1342754257937846E-4</v>
      </c>
      <c r="AB603" s="1">
        <f>J603 * ( Baseline!D$87 * Baseline!B$11 )</f>
        <v>3.3110913875383521E-2</v>
      </c>
      <c r="AC603" s="1">
        <f>K603 * ( Baseline!F$87 * Baseline!B$16 )</f>
        <v>4.8383518167166936E-4</v>
      </c>
      <c r="AD603" s="1">
        <f>L603 * ( Baseline!F$87 * Baseline!B$16 )</f>
        <v>5.0815026962072447E-4</v>
      </c>
      <c r="AE603" s="48">
        <f t="shared" si="1"/>
        <v>3.45163268692553E-2</v>
      </c>
      <c r="AF603" s="48">
        <f>M603 * ( Baseline!B$87 * Baseline!B$7 )</f>
        <v>1.1373034760508954E-3</v>
      </c>
      <c r="AG603" s="48">
        <f>N603 * ( Baseline!D$87 * Baseline!B$11 )</f>
        <v>2.5695036977959571E-4</v>
      </c>
      <c r="AH603" s="48">
        <f>O603 * ( Baseline!F$87 * Baseline!B$16 )</f>
        <v>4.6024171335049935E-2</v>
      </c>
      <c r="AI603" s="48">
        <f>P603 * ( Baseline!H$87 * Baseline!B$18 )</f>
        <v>5.7991844129585285E-4</v>
      </c>
      <c r="AJ603" s="48">
        <f t="shared" si="2"/>
        <v>4.7998343622176282E-2</v>
      </c>
      <c r="AK603" s="48">
        <f>Q603 * ( Baseline!B$87 * Baseline!B$7 )</f>
        <v>1.9171793450928627E-5</v>
      </c>
      <c r="AL603" s="48">
        <f>R603 * ( Baseline!D$87 * Baseline!B$11 )</f>
        <v>2.6986338453422105E-4</v>
      </c>
      <c r="AM603" s="48">
        <f>S603 * ( Baseline!F$87 * Baseline!B$16 )</f>
        <v>5.7278514098562619E-5</v>
      </c>
      <c r="AN603" s="48">
        <f>T603 * ( Baseline!H$87 * Baseline!B$18 )</f>
        <v>3.4658056160002379E-2</v>
      </c>
      <c r="AO603" s="48">
        <f t="shared" si="3"/>
        <v>3.500436985208609E-2</v>
      </c>
      <c r="AP603" s="48"/>
      <c r="AQ603" s="48">
        <f>V603 * ( (1-Baseline!B$88-Baseline!B$87) + (1-B603)*Baseline!B$88 )</f>
        <v>8.9305198086093343E-2</v>
      </c>
      <c r="AR603" s="48">
        <f>W603 * ( (1-Baseline!B$88-Baseline!B$87) + (1-B603)*Baseline!B$88 )</f>
        <v>2.6190788534848877E-4</v>
      </c>
      <c r="AS603" s="48">
        <f>X603 * ( (1-Baseline!B$88-Baseline!B$87) + (1-B603)*Baseline!B$88 )</f>
        <v>1.356668471045067E-3</v>
      </c>
      <c r="AT603" s="48">
        <f>Y603 * ( (1-Baseline!B$88-Baseline!B$87) + (1-B603)*Baseline!B$88 )</f>
        <v>2.3154493395433765E-4</v>
      </c>
      <c r="AU603" s="48">
        <f t="shared" si="4"/>
        <v>9.1155319376441238E-2</v>
      </c>
      <c r="AV603" s="48">
        <f>AA603 * ( (1-Baseline!D$88-Baseline!D$87) + (1-B603)*Baseline!D$88 )</f>
        <v>2.8039568139303191E-4</v>
      </c>
      <c r="AW603" s="48">
        <f>AB603 * ( (1-Baseline!D$88-Baseline!D$87) + (1-B603)*Baseline!D$88 )</f>
        <v>2.2456552361534043E-2</v>
      </c>
      <c r="AX603" s="48">
        <f>AC603 * ( (1-Baseline!D$88-Baseline!D$87) + (1-B603)*Baseline!D$88 )</f>
        <v>3.2814769572518567E-4</v>
      </c>
      <c r="AY603" s="48">
        <f>AD603 * ( (1-Baseline!D$88-Baseline!D$87) + (1-B603)*Baseline!D$88 )</f>
        <v>3.4463872486918077E-4</v>
      </c>
      <c r="AZ603" s="48">
        <f t="shared" si="5"/>
        <v>2.3409734463521441E-2</v>
      </c>
      <c r="BA603" s="48">
        <f>AF603 * ( (1-Baseline!F$88-Baseline!F$87) + (1-Baseline!B$36)*Baseline!F$88 )</f>
        <v>8.1843997507745803E-4</v>
      </c>
      <c r="BB603" s="48">
        <f>AG603 * ( (1-Baseline!F$88-Baseline!F$87) + (1-Baseline!B$36)*Baseline!F$88 )</f>
        <v>1.8490970850523004E-4</v>
      </c>
      <c r="BC603" s="48">
        <f>AH603 * ( (1-Baseline!F$88-Baseline!F$87) + (1-Baseline!B$36)*Baseline!F$88 )</f>
        <v>3.3120466466184655E-2</v>
      </c>
      <c r="BD603" s="48">
        <f>AI603 * ( (1-Baseline!F$88-Baseline!F$87) + (1-Baseline!B$36)*Baseline!F$88 )</f>
        <v>4.1732786774661718E-4</v>
      </c>
      <c r="BE603" s="48">
        <f t="shared" si="6"/>
        <v>3.4541144017513965E-2</v>
      </c>
      <c r="BF603" s="48">
        <f>AK603 * ( (1-Baseline!H$88-Baseline!H$87) + (1-Baseline!B$36)*Baseline!H$88 )</f>
        <v>1.5190195387039769E-5</v>
      </c>
      <c r="BG603" s="48">
        <f>AL603 * ( (1-Baseline!H$88-Baseline!H$87) + (1-Baseline!B$36)*Baseline!H$88 )</f>
        <v>2.1381815683415399E-4</v>
      </c>
      <c r="BH603" s="48">
        <f>AM603 * ( (1-Baseline!H$88-Baseline!H$87) + (1-Baseline!B$36)*Baseline!H$88 )</f>
        <v>4.538291229057313E-5</v>
      </c>
      <c r="BI603" s="48">
        <f>AN603 * ( (1-Baseline!H$88-Baseline!H$87) + (1-Baseline!B$36)*Baseline!H$88 )</f>
        <v>2.7460271056693082E-2</v>
      </c>
      <c r="BJ603" s="48">
        <f t="shared" si="7"/>
        <v>2.7734662321204848E-2</v>
      </c>
      <c r="BK603" s="48"/>
      <c r="BL603" s="48">
        <f t="shared" si="18"/>
        <v>0.97970363876728328</v>
      </c>
      <c r="BM603" s="48">
        <f t="shared" si="19"/>
        <v>2.8732046263465548E-3</v>
      </c>
      <c r="BN603" s="48">
        <f t="shared" si="20"/>
        <v>1.488304226594255E-2</v>
      </c>
      <c r="BO603" s="48">
        <f t="shared" si="21"/>
        <v>2.5401143404273955E-3</v>
      </c>
      <c r="BP603" s="48">
        <f t="shared" si="8"/>
        <v>0.99999999999999978</v>
      </c>
      <c r="BQ603" s="48">
        <f t="shared" si="22"/>
        <v>1.197773865525739E-2</v>
      </c>
      <c r="BR603" s="48">
        <f t="shared" si="23"/>
        <v>0.95928266066098644</v>
      </c>
      <c r="BS603" s="48">
        <f t="shared" si="24"/>
        <v>1.4017574451197919E-2</v>
      </c>
      <c r="BT603" s="48">
        <f t="shared" si="25"/>
        <v>1.4722026232558041E-2</v>
      </c>
      <c r="BU603" s="48">
        <f t="shared" si="9"/>
        <v>0.99999999999999978</v>
      </c>
      <c r="BV603" s="48">
        <f t="shared" si="26"/>
        <v>2.3694640069317652E-2</v>
      </c>
      <c r="BW603" s="48">
        <f t="shared" si="27"/>
        <v>5.3533174353308111E-3</v>
      </c>
      <c r="BX603" s="48">
        <f t="shared" si="28"/>
        <v>0.95886999137582252</v>
      </c>
      <c r="BY603" s="48">
        <f t="shared" si="29"/>
        <v>1.2082051119529006E-2</v>
      </c>
      <c r="BZ603" s="48">
        <f t="shared" si="10"/>
        <v>1</v>
      </c>
      <c r="CA603" s="48">
        <f t="shared" si="30"/>
        <v>5.4769714558327014E-4</v>
      </c>
      <c r="CB603" s="48">
        <f t="shared" si="31"/>
        <v>7.709419871706061E-3</v>
      </c>
      <c r="CC603" s="48">
        <f t="shared" si="32"/>
        <v>1.6363246743363129E-3</v>
      </c>
      <c r="CD603" s="48">
        <f t="shared" si="33"/>
        <v>0.99010655830837435</v>
      </c>
      <c r="CE603" s="48">
        <f t="shared" si="11"/>
        <v>1</v>
      </c>
      <c r="CF603" s="48"/>
      <c r="CG603" s="48">
        <f t="shared" si="34"/>
        <v>0.97970363876728328</v>
      </c>
      <c r="CH603" s="48">
        <f t="shared" si="35"/>
        <v>2.8732046263465548E-3</v>
      </c>
      <c r="CI603" s="48">
        <f t="shared" si="36"/>
        <v>1.488304226594255E-2</v>
      </c>
      <c r="CJ603" s="48">
        <f t="shared" si="37"/>
        <v>2.5401143404273955E-3</v>
      </c>
      <c r="CK603" s="48">
        <f t="shared" si="12"/>
        <v>0.99999999999999978</v>
      </c>
      <c r="CL603" s="48">
        <f t="shared" si="38"/>
        <v>1.197773865525739E-2</v>
      </c>
      <c r="CM603" s="48">
        <f t="shared" si="39"/>
        <v>0.95928266066098644</v>
      </c>
      <c r="CN603" s="48">
        <f t="shared" si="40"/>
        <v>1.4017574451197919E-2</v>
      </c>
      <c r="CO603" s="48">
        <f t="shared" si="41"/>
        <v>1.4722026232558041E-2</v>
      </c>
      <c r="CP603" s="48">
        <f t="shared" si="13"/>
        <v>0.99999999999999978</v>
      </c>
      <c r="CQ603" s="48">
        <f t="shared" si="42"/>
        <v>2.3694640069317652E-2</v>
      </c>
      <c r="CR603" s="48">
        <f t="shared" si="43"/>
        <v>5.3533174353308111E-3</v>
      </c>
      <c r="CS603" s="48">
        <f t="shared" si="44"/>
        <v>0.95886999137582252</v>
      </c>
      <c r="CT603" s="48">
        <f t="shared" si="45"/>
        <v>1.2082051119529006E-2</v>
      </c>
      <c r="CU603" s="48">
        <f t="shared" si="14"/>
        <v>1</v>
      </c>
      <c r="CV603" s="48">
        <f t="shared" si="46"/>
        <v>5.4769714558327014E-4</v>
      </c>
      <c r="CW603" s="48">
        <f t="shared" si="47"/>
        <v>7.709419871706061E-3</v>
      </c>
      <c r="CX603" s="48">
        <f t="shared" si="48"/>
        <v>1.6363246743363129E-3</v>
      </c>
      <c r="CY603" s="48">
        <f t="shared" si="49"/>
        <v>0.99010655830837435</v>
      </c>
      <c r="CZ603" s="48">
        <f t="shared" si="15"/>
        <v>1</v>
      </c>
      <c r="DA603" s="48"/>
      <c r="DB603" s="48">
        <f>(AQ603*Baseline!B$7 + AV603*Baseline!B$11 + BA603*Baseline!B$16 + BF603*Baseline!B$18)</f>
        <v>47351.845613946163</v>
      </c>
      <c r="DC603" s="48">
        <f>(AR603*Baseline!B$7 + AW603*Baseline!B$11 + BB603*Baseline!B$16 + BG603*Baseline!B$18)</f>
        <v>58696.705050920325</v>
      </c>
      <c r="DD603" s="48">
        <f>(AS603*Baseline!B$7 + AX603*Baseline!B$11 + BC603*Baseline!B$16 + BH603*Baseline!B$18)</f>
        <v>114399.69079850403</v>
      </c>
      <c r="DE603" s="48">
        <f>(AT603*Baseline!B$7 + AY603*Baseline!B$11 + BD603*Baseline!B$16 + BI603*Baseline!B$18)</f>
        <v>1259677.7425653455</v>
      </c>
      <c r="DF603" s="48">
        <f t="shared" si="16"/>
        <v>1480125.9840287161</v>
      </c>
      <c r="DG603" s="48"/>
      <c r="DH603" s="48">
        <f t="shared" si="50"/>
        <v>3.1991767001522682E-2</v>
      </c>
      <c r="DI603" s="48">
        <f t="shared" si="51"/>
        <v>3.9656560106562891E-2</v>
      </c>
      <c r="DJ603" s="48">
        <f t="shared" si="52"/>
        <v>7.7290509073506375E-2</v>
      </c>
      <c r="DK603" s="48">
        <f t="shared" si="53"/>
        <v>0.85106116381840802</v>
      </c>
      <c r="DL603" s="48">
        <f t="shared" si="17"/>
        <v>1</v>
      </c>
      <c r="DM603" s="48"/>
      <c r="DN603" s="48">
        <f>DH603 / (Baseline!B$7/Baseline!B$17)</f>
        <v>3.4149107073368046</v>
      </c>
      <c r="DO603" s="48">
        <f>DI603 / (Baseline!B$11/Baseline!B$17)</f>
        <v>0.95732834164605818</v>
      </c>
      <c r="DP603" s="48">
        <f>DJ603 / (Baseline!B$16/Baseline!B$17)</f>
        <v>1.1943719423138706</v>
      </c>
      <c r="DQ603" s="48">
        <f>DK603 / (Baseline!B$18/Baseline!B$17)</f>
        <v>0.96219977921185607</v>
      </c>
      <c r="DR603" s="71"/>
      <c r="DS603" s="48">
        <f>(AU603*Baseline!B$34)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2.6202829156466188E-2</v>
      </c>
      <c r="DT603" s="48">
        <f>(AZ603*Baseline!B$34) + (Baseline!D$88*(1-Baseline!D$89)*Baseline!B$35) + (Baseline!D$88*Baseline!D$89*((1-Baseline!D$90)*Baseline!B$40 + Baseline!D$90*Baseline!B$41))</f>
        <v>9.9250281695282203E-3</v>
      </c>
      <c r="DU603" s="48">
        <f>(BE603*Baseline!B$34) + (Baseline!F$88*(1-Baseline!F$89)*Baseline!B$35) + (Baseline!F$88*Baseline!F$89*((1-Baseline!F$90)*Baseline!B$40 + Baseline!F$90*Baseline!B$41))</f>
        <v>1.2911811602627098E-2</v>
      </c>
      <c r="DV603" s="48">
        <f>(BJ603*Baseline!B$34) + (Baseline!H$88*(1-Baseline!H$89)*Baseline!B$35) + (Baseline!H$88*Baseline!H$89*((1-Baseline!H$90)*Baseline!B$40 + Baseline!H$90*Baseline!B$41))</f>
        <v>9.3051993481807274E-3</v>
      </c>
      <c r="DW603" s="48">
        <f>( DS603*Baseline!B$7 + DT603*Baseline!B$11 + DU603*Baseline!B$16 + DV603*Baseline!B$18 ) / Baseline!B$17</f>
        <v>9.7225686627849771E-3</v>
      </c>
    </row>
    <row r="604" spans="1:127">
      <c r="A604" s="7" t="s">
        <v>920</v>
      </c>
      <c r="B604" s="1">
        <f>MIN( MAX( NORMINV( MCrands!B604, (B$5+B$4)/2, (B$5-B$4)/3.29 ), 0 ), 1 )</f>
        <v>0.69580864633600847</v>
      </c>
      <c r="C604" s="1">
        <f>MAX( NORMINV( MCrands!C604, (C$5+C$4)/2, (C$5-C$4)/3.29 ), 0 )</f>
        <v>2.2172848164296406</v>
      </c>
      <c r="D604" s="40"/>
      <c r="E604" s="40">
        <f>Baseline!B$33 * (C604 * Baseline!B$66*Baseline!B$66/Baseline!B$73 + Baseline!B$52*Baseline!B$52/Baseline!B$74 + Baseline!B$53*Baseline!B$53/Baseline!B$75 + Baseline!B$54*Baseline!B$54/Baseline!B$76)</f>
        <v>1.8562839127325011E-5</v>
      </c>
      <c r="F604" s="40">
        <f>Baseline!B$33 * (C604 * Baseline!B$66*Baseline!B$57/Baseline!B$73 + Baseline!B$52*Baseline!B$67/Baseline!B$74 + Baseline!B$53*Baseline!B$55/Baseline!B$75 + Baseline!B$54*Baseline!B$56/Baseline!B$76)</f>
        <v>3.9087254861347969E-8</v>
      </c>
      <c r="G604" s="1">
        <f>Baseline!B$33 * (C604 * Baseline!B$66*Baseline!B$58/Baseline!B$73 + Baseline!B$52*Baseline!B$59/Baseline!B$74 + Baseline!B$53*Baseline!B$68/Baseline!B$75 + Baseline!B$54*Baseline!B$60/Baseline!B$76)</f>
        <v>1.077438774094649E-7</v>
      </c>
      <c r="H604" s="40">
        <f>Baseline!B$33 * (C604 * Baseline!B$66*Baseline!B$61/Baseline!B$73 + Baseline!B$52*Baseline!B$62/Baseline!B$74 + Baseline!B$53*Baseline!B$63/Baseline!B$75 + Baseline!B$54*Baseline!B$69/Baseline!B$76)</f>
        <v>1.6638227391003668E-9</v>
      </c>
      <c r="I604" s="40">
        <f>Baseline!B$33 * (C604 * Baseline!B$57*Baseline!B$66/Baseline!B$73 + Baseline!B$67*Baseline!B$52/Baseline!B$74 + Baseline!B$55*Baseline!B$53/Baseline!B$75 + Baseline!B$56*Baseline!B$54/Baseline!B$76)</f>
        <v>3.9087254861347969E-8</v>
      </c>
      <c r="J604" s="1">
        <f>Baseline!B$33 * (C604 * Baseline!B$57*Baseline!B$57/Baseline!B$73 + Baseline!B$67*Baseline!B$67/Baseline!B$74 + Baseline!B$55*Baseline!B$55/Baseline!B$75 + Baseline!B$56*Baseline!B$56/Baseline!B$76)</f>
        <v>1.794960576920038E-6</v>
      </c>
      <c r="K604" s="40">
        <f>Baseline!B$33 * (C604 * Baseline!B$57*Baseline!B$58/Baseline!B$73 + Baseline!B$67*Baseline!B$59/Baseline!B$74 + Baseline!B$55*Baseline!B$68/Baseline!B$75 + Baseline!B$56*Baseline!B$60/Baseline!B$76)</f>
        <v>1.3929174305659265E-8</v>
      </c>
      <c r="L604" s="1">
        <f>Baseline!B$33 * (C604 * Baseline!B$57*Baseline!B$61/Baseline!B$73 + Baseline!B$67*Baseline!B$62/Baseline!B$74 + Baseline!B$55*Baseline!B$63/Baseline!B$75 + Baseline!B$56*Baseline!B$69/Baseline!B$76)</f>
        <v>1.4629416549819557E-8</v>
      </c>
      <c r="M604" s="40">
        <f>Baseline!B$33 * (C604 * Baseline!B$58*Baseline!B$66/Baseline!B$73 + Baseline!B$59*Baseline!B$52/Baseline!B$74 + Baseline!B$68*Baseline!B$53/Baseline!B$75 + Baseline!B$60*Baseline!B$54/Baseline!B$76)</f>
        <v>1.077438774094649E-7</v>
      </c>
      <c r="N604" s="1">
        <f>Baseline!B$33 * (C604 * Baseline!B$58*Baseline!B$57/Baseline!B$73 + Baseline!B$59*Baseline!B$67/Baseline!B$74 + Baseline!B$68*Baseline!B$55/Baseline!B$75 + Baseline!B$60*Baseline!B$56/Baseline!B$76)</f>
        <v>1.3929174305659265E-8</v>
      </c>
      <c r="O604" s="1">
        <f>Baseline!B$33 * (C604 * Baseline!B$58*Baseline!B$58/Baseline!B$73 + Baseline!B$59*Baseline!B$59/Baseline!B$74 + Baseline!B$68*Baseline!B$68/Baseline!B$75 + Baseline!B$60*Baseline!B$60/Baseline!B$76)</f>
        <v>1.3250167052625734E-6</v>
      </c>
      <c r="P604" s="40">
        <f>Baseline!B$33 * (C604 * Baseline!B$58*Baseline!B$61/Baseline!B$73 + Baseline!B$59*Baseline!B$62/Baseline!B$74 + Baseline!B$68*Baseline!B$63/Baseline!B$75 + Baseline!B$60*Baseline!B$69/Baseline!B$76)</f>
        <v>1.648965013174962E-9</v>
      </c>
      <c r="Q604" s="40">
        <f>Baseline!B$33 * (C604 * Baseline!B$61*Baseline!B$66/Baseline!B$73 + Baseline!B$62*Baseline!B$52/Baseline!B$74 + Baseline!B$63*Baseline!B$53/Baseline!B$75 + Baseline!B$69*Baseline!B$54/Baseline!B$76)</f>
        <v>1.6638227391003668E-9</v>
      </c>
      <c r="R604" s="40">
        <f>Baseline!B$33 * (C604 * Baseline!B$61*Baseline!B$57/Baseline!B$73 + Baseline!B$62*Baseline!B$67/Baseline!B$74 + Baseline!B$63*Baseline!B$55/Baseline!B$75 + Baseline!B$69*Baseline!B$56/Baseline!B$76)</f>
        <v>1.4629416549819557E-8</v>
      </c>
      <c r="S604" s="40">
        <f>Baseline!B$33 * (C604 * Baseline!B$61*Baseline!B$58/Baseline!B$73 + Baseline!B$62*Baseline!B$59/Baseline!B$74 + Baseline!B$63*Baseline!B$68/Baseline!B$75 + Baseline!B$69*Baseline!B$60/Baseline!B$76)</f>
        <v>1.648965013174962E-9</v>
      </c>
      <c r="T604" s="40">
        <f>Baseline!B$33 * (C604 * Baseline!B$61*Baseline!B$61/Baseline!B$73 + Baseline!B$62*Baseline!B$62/Baseline!B$74 + Baseline!B$63*Baseline!B$63/Baseline!B$75 + Baseline!B$69*Baseline!B$69/Baseline!B$76)</f>
        <v>9.8551802465079683E-8</v>
      </c>
      <c r="U604" s="40"/>
      <c r="V604" s="40">
        <f>E604 * ( Baseline!B$87 * Baseline!B$7 )</f>
        <v>0.19266370730250629</v>
      </c>
      <c r="W604" s="40">
        <f>F604 * ( Baseline!D$87 * Baseline!B$11 )</f>
        <v>7.2102678691855901E-4</v>
      </c>
      <c r="X604" s="40">
        <f>G604 * ( Baseline!F$87 * Baseline!B$16 )</f>
        <v>3.7424587921064487E-3</v>
      </c>
      <c r="Y604" s="40">
        <f>H604 * ( Baseline!H$87 * Baseline!B$18 )</f>
        <v>5.8512231093320376E-4</v>
      </c>
      <c r="Z604" s="48">
        <f t="shared" si="0"/>
        <v>0.19771231519246452</v>
      </c>
      <c r="AA604" s="40">
        <f>I604 * ( Baseline!B$87 * Baseline!B$7 )</f>
        <v>4.0568661820593056E-4</v>
      </c>
      <c r="AB604" s="1">
        <f>J604 * ( Baseline!D$87 * Baseline!B$11 )</f>
        <v>3.3110912035471236E-2</v>
      </c>
      <c r="AC604" s="1">
        <f>K604 * ( Baseline!F$87 * Baseline!B$16 )</f>
        <v>4.8382666468265031E-4</v>
      </c>
      <c r="AD604" s="1">
        <f>L604 * ( Baseline!F$87 * Baseline!B$16 )</f>
        <v>5.0814941792182253E-4</v>
      </c>
      <c r="AE604" s="48">
        <f t="shared" si="1"/>
        <v>3.450857473628164E-2</v>
      </c>
      <c r="AF604" s="48">
        <f>M604 * ( Baseline!B$87 * Baseline!B$7 )</f>
        <v>1.1182737036328362E-3</v>
      </c>
      <c r="AG604" s="48">
        <f>N604 * ( Baseline!D$87 * Baseline!B$11 )</f>
        <v>2.5694584666188797E-4</v>
      </c>
      <c r="AH604" s="48">
        <f>O604 * ( Baseline!F$87 * Baseline!B$16 )</f>
        <v>4.6024150397451939E-2</v>
      </c>
      <c r="AI604" s="48">
        <f>P604 * ( Baseline!H$87 * Baseline!B$18 )</f>
        <v>5.7989724294706384E-4</v>
      </c>
      <c r="AJ604" s="48">
        <f t="shared" si="2"/>
        <v>4.7979267190693724E-2</v>
      </c>
      <c r="AK604" s="48">
        <f>Q604 * ( Baseline!B$87 * Baseline!B$7 )</f>
        <v>1.7268816209122708E-5</v>
      </c>
      <c r="AL604" s="48">
        <f>R604 * ( Baseline!D$87 * Baseline!B$11 )</f>
        <v>2.6986293222245027E-4</v>
      </c>
      <c r="AM604" s="48">
        <f>S604 * ( Baseline!F$87 * Baseline!B$16 )</f>
        <v>5.7276420338762073E-5</v>
      </c>
      <c r="AN604" s="48">
        <f>T604 * ( Baseline!H$87 * Baseline!B$18 )</f>
        <v>3.4658054040167502E-2</v>
      </c>
      <c r="AO604" s="48">
        <f t="shared" si="3"/>
        <v>3.5002462208937837E-2</v>
      </c>
      <c r="AP604" s="48"/>
      <c r="AQ604" s="48">
        <f>V604 * ( (1-Baseline!B$88-Baseline!B$87) + (1-B604)*Baseline!B$88 )</f>
        <v>6.9229908661384509E-2</v>
      </c>
      <c r="AR604" s="48">
        <f>W604 * ( (1-Baseline!B$88-Baseline!B$87) + (1-B604)*Baseline!B$88 )</f>
        <v>2.5908677508425611E-4</v>
      </c>
      <c r="AS604" s="48">
        <f>X604 * ( (1-Baseline!B$88-Baseline!B$87) + (1-B604)*Baseline!B$88 )</f>
        <v>1.344778858322916E-3</v>
      </c>
      <c r="AT604" s="48">
        <f>Y604 * ( (1-Baseline!B$88-Baseline!B$87) + (1-B604)*Baseline!B$88 )</f>
        <v>2.1025217831006085E-4</v>
      </c>
      <c r="AU604" s="48">
        <f t="shared" si="4"/>
        <v>7.1044026473101735E-2</v>
      </c>
      <c r="AV604" s="48">
        <f>AA604 * ( (1-Baseline!D$88-Baseline!D$87) + (1-B604)*Baseline!D$88 )</f>
        <v>2.7573550921134566E-4</v>
      </c>
      <c r="AW604" s="48">
        <f>AB604 * ( (1-Baseline!D$88-Baseline!D$87) + (1-B604)*Baseline!D$88 )</f>
        <v>2.2504696435213276E-2</v>
      </c>
      <c r="AX604" s="48">
        <f>AC604 * ( (1-Baseline!D$88-Baseline!D$87) + (1-B604)*Baseline!D$88 )</f>
        <v>3.2884543332059883E-4</v>
      </c>
      <c r="AY604" s="48">
        <f>AD604 * ( (1-Baseline!D$88-Baseline!D$87) + (1-B604)*Baseline!D$88 )</f>
        <v>3.453770280265911E-4</v>
      </c>
      <c r="AZ604" s="48">
        <f t="shared" si="5"/>
        <v>2.3454654405771814E-2</v>
      </c>
      <c r="BA604" s="48">
        <f>AF604 * ( (1-Baseline!F$88-Baseline!F$87) + (1-Baseline!B$36)*Baseline!F$88 )</f>
        <v>8.0474554189270524E-4</v>
      </c>
      <c r="BB604" s="48">
        <f>AG604 * ( (1-Baseline!F$88-Baseline!F$87) + (1-Baseline!B$36)*Baseline!F$88 )</f>
        <v>1.8490645352498778E-4</v>
      </c>
      <c r="BC604" s="48">
        <f>AH604 * ( (1-Baseline!F$88-Baseline!F$87) + (1-Baseline!B$36)*Baseline!F$88 )</f>
        <v>3.312045139881914E-2</v>
      </c>
      <c r="BD604" s="48">
        <f>AI604 * ( (1-Baseline!F$88-Baseline!F$87) + (1-Baseline!B$36)*Baseline!F$88 )</f>
        <v>4.1731261273648149E-4</v>
      </c>
      <c r="BE604" s="48">
        <f t="shared" si="6"/>
        <v>3.4527416006973316E-2</v>
      </c>
      <c r="BF604" s="48">
        <f>AK604 * ( (1-Baseline!H$88-Baseline!H$87) + (1-Baseline!B$36)*Baseline!H$88 )</f>
        <v>1.3682428458812102E-5</v>
      </c>
      <c r="BG604" s="48">
        <f>AL604 * ( (1-Baseline!H$88-Baseline!H$87) + (1-Baseline!B$36)*Baseline!H$88 )</f>
        <v>2.1381779845849178E-4</v>
      </c>
      <c r="BH604" s="48">
        <f>AM604 * ( (1-Baseline!H$88-Baseline!H$87) + (1-Baseline!B$36)*Baseline!H$88 )</f>
        <v>4.5381253362807959E-5</v>
      </c>
      <c r="BI604" s="48">
        <f>AN604 * ( (1-Baseline!H$88-Baseline!H$87) + (1-Baseline!B$36)*Baseline!H$88 )</f>
        <v>2.7460269377105512E-2</v>
      </c>
      <c r="BJ604" s="48">
        <f t="shared" si="7"/>
        <v>2.7733150857385626E-2</v>
      </c>
      <c r="BK604" s="48"/>
      <c r="BL604" s="48">
        <f t="shared" si="18"/>
        <v>0.97446487900845413</v>
      </c>
      <c r="BM604" s="48">
        <f t="shared" si="19"/>
        <v>3.6468481299036437E-3</v>
      </c>
      <c r="BN604" s="48">
        <f t="shared" si="20"/>
        <v>1.8928809712552931E-2</v>
      </c>
      <c r="BO604" s="48">
        <f t="shared" si="21"/>
        <v>2.959463149089181E-3</v>
      </c>
      <c r="BP604" s="48">
        <f t="shared" si="8"/>
        <v>1</v>
      </c>
      <c r="BQ604" s="48">
        <f t="shared" si="22"/>
        <v>1.1756110511843295E-2</v>
      </c>
      <c r="BR604" s="48">
        <f t="shared" si="23"/>
        <v>0.95949810412364178</v>
      </c>
      <c r="BS604" s="48">
        <f t="shared" si="24"/>
        <v>1.4020476602702586E-2</v>
      </c>
      <c r="BT604" s="48">
        <f t="shared" si="25"/>
        <v>1.4725308761812298E-2</v>
      </c>
      <c r="BU604" s="48">
        <f t="shared" si="9"/>
        <v>1</v>
      </c>
      <c r="BV604" s="48">
        <f t="shared" si="26"/>
        <v>2.3307436088764222E-2</v>
      </c>
      <c r="BW604" s="48">
        <f t="shared" si="27"/>
        <v>5.3553516280408376E-3</v>
      </c>
      <c r="BX604" s="48">
        <f t="shared" si="28"/>
        <v>0.95925079919476119</v>
      </c>
      <c r="BY604" s="48">
        <f t="shared" si="29"/>
        <v>1.2086413088433817E-2</v>
      </c>
      <c r="BZ604" s="48">
        <f t="shared" si="10"/>
        <v>1</v>
      </c>
      <c r="CA604" s="48">
        <f t="shared" si="30"/>
        <v>4.9336004153196784E-4</v>
      </c>
      <c r="CB604" s="48">
        <f t="shared" si="31"/>
        <v>7.709827114777688E-3</v>
      </c>
      <c r="CC604" s="48">
        <f t="shared" si="32"/>
        <v>1.6363540369493379E-3</v>
      </c>
      <c r="CD604" s="48">
        <f t="shared" si="33"/>
        <v>0.99016045880674097</v>
      </c>
      <c r="CE604" s="48">
        <f t="shared" si="11"/>
        <v>1</v>
      </c>
      <c r="CF604" s="48"/>
      <c r="CG604" s="48">
        <f t="shared" si="34"/>
        <v>0.97446487900845413</v>
      </c>
      <c r="CH604" s="48">
        <f t="shared" si="35"/>
        <v>3.6468481299036437E-3</v>
      </c>
      <c r="CI604" s="48">
        <f t="shared" si="36"/>
        <v>1.8928809712552931E-2</v>
      </c>
      <c r="CJ604" s="48">
        <f t="shared" si="37"/>
        <v>2.959463149089181E-3</v>
      </c>
      <c r="CK604" s="48">
        <f t="shared" si="12"/>
        <v>1</v>
      </c>
      <c r="CL604" s="48">
        <f t="shared" si="38"/>
        <v>1.1756110511843295E-2</v>
      </c>
      <c r="CM604" s="48">
        <f t="shared" si="39"/>
        <v>0.95949810412364178</v>
      </c>
      <c r="CN604" s="48">
        <f t="shared" si="40"/>
        <v>1.4020476602702586E-2</v>
      </c>
      <c r="CO604" s="48">
        <f t="shared" si="41"/>
        <v>1.4725308761812298E-2</v>
      </c>
      <c r="CP604" s="48">
        <f t="shared" si="13"/>
        <v>1</v>
      </c>
      <c r="CQ604" s="48">
        <f t="shared" si="42"/>
        <v>2.3307436088764222E-2</v>
      </c>
      <c r="CR604" s="48">
        <f t="shared" si="43"/>
        <v>5.3553516280408376E-3</v>
      </c>
      <c r="CS604" s="48">
        <f t="shared" si="44"/>
        <v>0.95925079919476119</v>
      </c>
      <c r="CT604" s="48">
        <f t="shared" si="45"/>
        <v>1.2086413088433817E-2</v>
      </c>
      <c r="CU604" s="48">
        <f t="shared" si="14"/>
        <v>1</v>
      </c>
      <c r="CV604" s="48">
        <f t="shared" si="46"/>
        <v>4.9336004153196784E-4</v>
      </c>
      <c r="CW604" s="48">
        <f t="shared" si="47"/>
        <v>7.709827114777688E-3</v>
      </c>
      <c r="CX604" s="48">
        <f t="shared" si="48"/>
        <v>1.6363540369493379E-3</v>
      </c>
      <c r="CY604" s="48">
        <f t="shared" si="49"/>
        <v>0.99016045880674097</v>
      </c>
      <c r="CZ604" s="48">
        <f t="shared" si="15"/>
        <v>1</v>
      </c>
      <c r="DA604" s="48"/>
      <c r="DB604" s="48">
        <f>(AQ604*Baseline!B$7 + AV604*Baseline!B$11 + BA604*Baseline!B$16 + BF604*Baseline!B$18)</f>
        <v>37490.415420976868</v>
      </c>
      <c r="DC604" s="48">
        <f>(AR604*Baseline!B$7 + AW604*Baseline!B$11 + BB604*Baseline!B$16 + BG604*Baseline!B$18)</f>
        <v>58798.557063111002</v>
      </c>
      <c r="DD604" s="48">
        <f>(AS604*Baseline!B$7 + AX604*Baseline!B$11 + BC604*Baseline!B$16 + BH604*Baseline!B$18)</f>
        <v>114395.29423009165</v>
      </c>
      <c r="DE604" s="48">
        <f>(AT604*Baseline!B$7 + AY604*Baseline!B$11 + BD604*Baseline!B$16 + BI604*Baseline!B$18)</f>
        <v>1259668.8708929797</v>
      </c>
      <c r="DF604" s="48">
        <f t="shared" si="16"/>
        <v>1470353.1376071591</v>
      </c>
      <c r="DG604" s="48"/>
      <c r="DH604" s="48">
        <f t="shared" si="50"/>
        <v>2.5497558689872604E-2</v>
      </c>
      <c r="DI604" s="48">
        <f t="shared" si="51"/>
        <v>3.9989411767297825E-2</v>
      </c>
      <c r="DJ604" s="48">
        <f t="shared" si="52"/>
        <v>7.7801237882389004E-2</v>
      </c>
      <c r="DK604" s="48">
        <f t="shared" si="53"/>
        <v>0.85671179166044065</v>
      </c>
      <c r="DL604" s="48">
        <f t="shared" si="17"/>
        <v>1</v>
      </c>
      <c r="DM604" s="48"/>
      <c r="DN604" s="48">
        <f>DH604 / (Baseline!B$7/Baseline!B$17)</f>
        <v>2.7216966845516932</v>
      </c>
      <c r="DO604" s="48">
        <f>DI604 / (Baseline!B$11/Baseline!B$17)</f>
        <v>0.9653635400477667</v>
      </c>
      <c r="DP604" s="48">
        <f>DJ604 / (Baseline!B$16/Baseline!B$17)</f>
        <v>1.2022642458679935</v>
      </c>
      <c r="DQ604" s="48">
        <f>DK604 / (Baseline!B$18/Baseline!B$17)</f>
        <v>0.96858831283688729</v>
      </c>
      <c r="DR604" s="71"/>
      <c r="DS604" s="48">
        <f>(AU604*Baseline!B$34)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2.318613522096526E-2</v>
      </c>
      <c r="DT604" s="48">
        <f>(AZ604*Baseline!B$34) + (Baseline!D$88*(1-Baseline!D$89)*Baseline!B$35) + (Baseline!D$88*Baseline!D$89*((1-Baseline!D$90)*Baseline!B$40 + Baseline!D$90*Baseline!B$41))</f>
        <v>9.9317661608657754E-3</v>
      </c>
      <c r="DU604" s="48">
        <f>(BE604*Baseline!B$34) + (Baseline!F$88*(1-Baseline!F$89)*Baseline!B$35) + (Baseline!F$88*Baseline!F$89*((1-Baseline!F$90)*Baseline!B$40 + Baseline!F$90*Baseline!B$41))</f>
        <v>1.2909752401046E-2</v>
      </c>
      <c r="DV604" s="48">
        <f>(BJ604*Baseline!B$34) + (Baseline!H$88*(1-Baseline!H$89)*Baseline!B$35) + (Baseline!H$88*Baseline!H$89*((1-Baseline!H$90)*Baseline!B$40 + Baseline!H$90*Baseline!B$41))</f>
        <v>9.3049726286078445E-3</v>
      </c>
      <c r="DW604" s="48">
        <f>( DS604*Baseline!B$7 + DT604*Baseline!B$11 + DU604*Baseline!B$16 + DV604*Baseline!B$18 ) / Baseline!B$17</f>
        <v>9.6942528214412974E-3</v>
      </c>
    </row>
    <row r="605" spans="1:127">
      <c r="A605" s="7" t="s">
        <v>921</v>
      </c>
      <c r="B605" s="1">
        <f>MIN( MAX( NORMINV( MCrands!B605, (B$5+B$4)/2, (B$5-B$4)/3.29 ), 0 ), 1 )</f>
        <v>0.37002599760045946</v>
      </c>
      <c r="C605" s="1">
        <f>MAX( NORMINV( MCrands!C605, (C$5+C$4)/2, (C$5-C$4)/3.29 ), 0 )</f>
        <v>2.2473777056139639</v>
      </c>
      <c r="D605" s="40"/>
      <c r="E605" s="40">
        <f>Baseline!B$33 * (C605 * Baseline!B$66*Baseline!B$66/Baseline!B$73 + Baseline!B$52*Baseline!B$52/Baseline!B$74 + Baseline!B$53*Baseline!B$53/Baseline!B$75 + Baseline!B$54*Baseline!B$54/Baseline!B$76)</f>
        <v>1.8814657709944727E-5</v>
      </c>
      <c r="F605" s="40">
        <f>Baseline!B$33 * (C605 * Baseline!B$66*Baseline!B$57/Baseline!B$73 + Baseline!B$52*Baseline!B$67/Baseline!B$74 + Baseline!B$53*Baseline!B$55/Baseline!B$75 + Baseline!B$54*Baseline!B$56/Baseline!B$76)</f>
        <v>3.9120931702888557E-8</v>
      </c>
      <c r="G605" s="1">
        <f>Baseline!B$33 * (C605 * Baseline!B$66*Baseline!B$58/Baseline!B$73 + Baseline!B$52*Baseline!B$59/Baseline!B$74 + Baseline!B$53*Baseline!B$68/Baseline!B$75 + Baseline!B$54*Baseline!B$60/Baseline!B$76)</f>
        <v>1.0782666631158551E-7</v>
      </c>
      <c r="H605" s="40">
        <f>Baseline!B$33 * (C605 * Baseline!B$66*Baseline!B$61/Baseline!B$73 + Baseline!B$52*Baseline!B$62/Baseline!B$74 + Baseline!B$53*Baseline!B$63/Baseline!B$75 + Baseline!B$54*Baseline!B$69/Baseline!B$76)</f>
        <v>1.6721016293124271E-9</v>
      </c>
      <c r="I605" s="40">
        <f>Baseline!B$33 * (C605 * Baseline!B$57*Baseline!B$66/Baseline!B$73 + Baseline!B$67*Baseline!B$52/Baseline!B$74 + Baseline!B$55*Baseline!B$53/Baseline!B$75 + Baseline!B$56*Baseline!B$54/Baseline!B$76)</f>
        <v>3.9120931702888557E-8</v>
      </c>
      <c r="J605" s="1">
        <f>Baseline!B$33 * (C605 * Baseline!B$57*Baseline!B$57/Baseline!B$73 + Baseline!B$67*Baseline!B$67/Baseline!B$74 + Baseline!B$55*Baseline!B$55/Baseline!B$75 + Baseline!B$56*Baseline!B$56/Baseline!B$76)</f>
        <v>1.7949605814237947E-6</v>
      </c>
      <c r="K605" s="40">
        <f>Baseline!B$33 * (C605 * Baseline!B$57*Baseline!B$58/Baseline!B$73 + Baseline!B$67*Baseline!B$59/Baseline!B$74 + Baseline!B$55*Baseline!B$68/Baseline!B$75 + Baseline!B$56*Baseline!B$60/Baseline!B$76)</f>
        <v>1.3929185377394752E-8</v>
      </c>
      <c r="L605" s="1">
        <f>Baseline!B$33 * (C605 * Baseline!B$57*Baseline!B$61/Baseline!B$73 + Baseline!B$67*Baseline!B$62/Baseline!B$74 + Baseline!B$55*Baseline!B$63/Baseline!B$75 + Baseline!B$56*Baseline!B$69/Baseline!B$76)</f>
        <v>1.4629417656993105E-8</v>
      </c>
      <c r="M605" s="40">
        <f>Baseline!B$33 * (C605 * Baseline!B$58*Baseline!B$66/Baseline!B$73 + Baseline!B$59*Baseline!B$52/Baseline!B$74 + Baseline!B$68*Baseline!B$53/Baseline!B$75 + Baseline!B$60*Baseline!B$54/Baseline!B$76)</f>
        <v>1.0782666631158551E-7</v>
      </c>
      <c r="N605" s="1">
        <f>Baseline!B$33 * (C605 * Baseline!B$58*Baseline!B$57/Baseline!B$73 + Baseline!B$59*Baseline!B$67/Baseline!B$74 + Baseline!B$68*Baseline!B$55/Baseline!B$75 + Baseline!B$60*Baseline!B$56/Baseline!B$76)</f>
        <v>1.3929185377394752E-8</v>
      </c>
      <c r="O605" s="1">
        <f>Baseline!B$33 * (C605 * Baseline!B$58*Baseline!B$58/Baseline!B$73 + Baseline!B$59*Baseline!B$59/Baseline!B$74 + Baseline!B$68*Baseline!B$68/Baseline!B$75 + Baseline!B$60*Baseline!B$60/Baseline!B$76)</f>
        <v>1.3250167324805897E-6</v>
      </c>
      <c r="P605" s="40">
        <f>Baseline!B$33 * (C605 * Baseline!B$58*Baseline!B$61/Baseline!B$73 + Baseline!B$59*Baseline!B$62/Baseline!B$74 + Baseline!B$68*Baseline!B$63/Baseline!B$75 + Baseline!B$60*Baseline!B$69/Baseline!B$76)</f>
        <v>1.6489677349766033E-9</v>
      </c>
      <c r="Q605" s="40">
        <f>Baseline!B$33 * (C605 * Baseline!B$61*Baseline!B$66/Baseline!B$73 + Baseline!B$62*Baseline!B$52/Baseline!B$74 + Baseline!B$63*Baseline!B$53/Baseline!B$75 + Baseline!B$69*Baseline!B$54/Baseline!B$76)</f>
        <v>1.6721016293124271E-9</v>
      </c>
      <c r="R605" s="40">
        <f>Baseline!B$33 * (C605 * Baseline!B$61*Baseline!B$57/Baseline!B$73 + Baseline!B$62*Baseline!B$67/Baseline!B$74 + Baseline!B$63*Baseline!B$55/Baseline!B$75 + Baseline!B$69*Baseline!B$56/Baseline!B$76)</f>
        <v>1.4629417656993105E-8</v>
      </c>
      <c r="S605" s="40">
        <f>Baseline!B$33 * (C605 * Baseline!B$61*Baseline!B$58/Baseline!B$73 + Baseline!B$62*Baseline!B$59/Baseline!B$74 + Baseline!B$63*Baseline!B$68/Baseline!B$75 + Baseline!B$69*Baseline!B$60/Baseline!B$76)</f>
        <v>1.6489677349766033E-9</v>
      </c>
      <c r="T605" s="40">
        <f>Baseline!B$33 * (C605 * Baseline!B$61*Baseline!B$61/Baseline!B$73 + Baseline!B$62*Baseline!B$62/Baseline!B$74 + Baseline!B$63*Baseline!B$63/Baseline!B$75 + Baseline!B$69*Baseline!B$69/Baseline!B$76)</f>
        <v>9.8551802737259851E-8</v>
      </c>
      <c r="U605" s="40"/>
      <c r="V605" s="40">
        <f>E605 * ( Baseline!B$87 * Baseline!B$7 )</f>
        <v>0.19527733237151632</v>
      </c>
      <c r="W605" s="40">
        <f>F605 * ( Baseline!D$87 * Baseline!B$11 )</f>
        <v>7.2164800999845321E-4</v>
      </c>
      <c r="X605" s="40">
        <f>G605 * ( Baseline!F$87 * Baseline!B$16 )</f>
        <v>3.7453344455735376E-3</v>
      </c>
      <c r="Y605" s="40">
        <f>H605 * ( Baseline!H$87 * Baseline!B$18 )</f>
        <v>5.8803377695599787E-4</v>
      </c>
      <c r="Z605" s="48">
        <f t="shared" si="0"/>
        <v>0.20033234860404431</v>
      </c>
      <c r="AA605" s="40">
        <f>I605 * ( Baseline!B$87 * Baseline!B$7 )</f>
        <v>4.0603615014428034E-4</v>
      </c>
      <c r="AB605" s="1">
        <f>J605 * ( Baseline!D$87 * Baseline!B$11 )</f>
        <v>3.3110912118550218E-2</v>
      </c>
      <c r="AC605" s="1">
        <f>K605 * ( Baseline!F$87 * Baseline!B$16 )</f>
        <v>4.8382704925683503E-4</v>
      </c>
      <c r="AD605" s="1">
        <f>L605 * ( Baseline!F$87 * Baseline!B$16 )</f>
        <v>5.0814945637924099E-4</v>
      </c>
      <c r="AE605" s="48">
        <f t="shared" si="1"/>
        <v>3.4508924774330568E-2</v>
      </c>
      <c r="AF605" s="48">
        <f>M605 * ( Baseline!B$87 * Baseline!B$7 )</f>
        <v>1.119132969647946E-3</v>
      </c>
      <c r="AG605" s="48">
        <f>N605 * ( Baseline!D$87 * Baseline!B$11 )</f>
        <v>2.5694605089771603E-4</v>
      </c>
      <c r="AH605" s="48">
        <f>O605 * ( Baseline!F$87 * Baseline!B$16 )</f>
        <v>4.6024151342863473E-2</v>
      </c>
      <c r="AI605" s="48">
        <f>P605 * ( Baseline!H$87 * Baseline!B$18 )</f>
        <v>5.798982001324832E-4</v>
      </c>
      <c r="AJ605" s="48">
        <f t="shared" si="2"/>
        <v>4.798012856354162E-2</v>
      </c>
      <c r="AK605" s="48">
        <f>Q605 * ( Baseline!B$87 * Baseline!B$7 )</f>
        <v>1.7354742810633682E-5</v>
      </c>
      <c r="AL605" s="48">
        <f>R605 * ( Baseline!D$87 * Baseline!B$11 )</f>
        <v>2.6986295264603308E-4</v>
      </c>
      <c r="AM605" s="48">
        <f>S605 * ( Baseline!F$87 * Baseline!B$16 )</f>
        <v>5.7276514879915848E-5</v>
      </c>
      <c r="AN605" s="48">
        <f>T605 * ( Baseline!H$87 * Baseline!B$18 )</f>
        <v>3.4658054135886046E-2</v>
      </c>
      <c r="AO605" s="48">
        <f t="shared" si="3"/>
        <v>3.5002548346222628E-2</v>
      </c>
      <c r="AP605" s="48"/>
      <c r="AQ605" s="48">
        <f>V605 * ( (1-Baseline!B$88-Baseline!B$87) + (1-B605)*Baseline!B$88 )</f>
        <v>0.12678905360838699</v>
      </c>
      <c r="AR605" s="48">
        <f>W605 * ( (1-Baseline!B$88-Baseline!B$87) + (1-B605)*Baseline!B$88 )</f>
        <v>4.6854935549818939E-4</v>
      </c>
      <c r="AS605" s="48">
        <f>X605 * ( (1-Baseline!B$88-Baseline!B$87) + (1-B605)*Baseline!B$88 )</f>
        <v>2.4317589964703303E-3</v>
      </c>
      <c r="AT605" s="48">
        <f>Y605 * ( (1-Baseline!B$88-Baseline!B$87) + (1-B605)*Baseline!B$88 )</f>
        <v>3.8179672553173035E-4</v>
      </c>
      <c r="AU605" s="48">
        <f t="shared" si="4"/>
        <v>0.13007115868588726</v>
      </c>
      <c r="AV605" s="48">
        <f>AA605 * ( (1-Baseline!D$88-Baseline!D$87) + (1-B605)*Baseline!D$88 )</f>
        <v>3.35234308274693E-4</v>
      </c>
      <c r="AW605" s="48">
        <f>AB605 * ( (1-Baseline!D$88-Baseline!D$87) + (1-B605)*Baseline!D$88 )</f>
        <v>2.733725486379009E-2</v>
      </c>
      <c r="AX605" s="48">
        <f>AC605 * ( (1-Baseline!D$88-Baseline!D$87) + (1-B605)*Baseline!D$88 )</f>
        <v>3.9946055572777595E-4</v>
      </c>
      <c r="AY605" s="48">
        <f>AD605 * ( (1-Baseline!D$88-Baseline!D$87) + (1-B605)*Baseline!D$88 )</f>
        <v>4.195417857472161E-4</v>
      </c>
      <c r="AZ605" s="48">
        <f t="shared" si="5"/>
        <v>2.8491491513539777E-2</v>
      </c>
      <c r="BA605" s="48">
        <f>AF605 * ( (1-Baseline!F$88-Baseline!F$87) + (1-Baseline!B$36)*Baseline!F$88 )</f>
        <v>8.0536389721369073E-4</v>
      </c>
      <c r="BB605" s="48">
        <f>AG605 * ( (1-Baseline!F$88-Baseline!F$87) + (1-Baseline!B$36)*Baseline!F$88 )</f>
        <v>1.8490660049962519E-4</v>
      </c>
      <c r="BC605" s="48">
        <f>AH605 * ( (1-Baseline!F$88-Baseline!F$87) + (1-Baseline!B$36)*Baseline!F$88 )</f>
        <v>3.3120452079167528E-2</v>
      </c>
      <c r="BD605" s="48">
        <f>AI605 * ( (1-Baseline!F$88-Baseline!F$87) + (1-Baseline!B$36)*Baseline!F$88 )</f>
        <v>4.1731330155773917E-4</v>
      </c>
      <c r="BE605" s="48">
        <f t="shared" si="6"/>
        <v>3.4528035878438584E-2</v>
      </c>
      <c r="BF605" s="48">
        <f>AK605 * ( (1-Baseline!H$88-Baseline!H$87) + (1-Baseline!B$36)*Baseline!H$88 )</f>
        <v>1.3750509823721277E-5</v>
      </c>
      <c r="BG605" s="48">
        <f>AL605 * ( (1-Baseline!H$88-Baseline!H$87) + (1-Baseline!B$36)*Baseline!H$88 )</f>
        <v>2.1381781464050489E-4</v>
      </c>
      <c r="BH605" s="48">
        <f>AM605 * ( (1-Baseline!H$88-Baseline!H$87) + (1-Baseline!B$36)*Baseline!H$88 )</f>
        <v>4.5381328269654919E-5</v>
      </c>
      <c r="BI605" s="48">
        <f>AN605 * ( (1-Baseline!H$88-Baseline!H$87) + (1-Baseline!B$36)*Baseline!H$88 )</f>
        <v>2.7460269452945229E-2</v>
      </c>
      <c r="BJ605" s="48">
        <f t="shared" si="7"/>
        <v>2.7733219105679111E-2</v>
      </c>
      <c r="BK605" s="48"/>
      <c r="BL605" s="48">
        <f t="shared" si="18"/>
        <v>0.97476684984850248</v>
      </c>
      <c r="BM605" s="48">
        <f t="shared" si="19"/>
        <v>3.6022540295016768E-3</v>
      </c>
      <c r="BN605" s="48">
        <f t="shared" si="20"/>
        <v>1.8695604936855049E-2</v>
      </c>
      <c r="BO605" s="48">
        <f t="shared" si="21"/>
        <v>2.9352911851407639E-3</v>
      </c>
      <c r="BP605" s="48">
        <f t="shared" si="8"/>
        <v>1</v>
      </c>
      <c r="BQ605" s="48">
        <f t="shared" si="22"/>
        <v>1.1766120005173559E-2</v>
      </c>
      <c r="BR605" s="48">
        <f t="shared" si="23"/>
        <v>0.95948837395188091</v>
      </c>
      <c r="BS605" s="48">
        <f t="shared" si="24"/>
        <v>1.402034553150521E-2</v>
      </c>
      <c r="BT605" s="48">
        <f t="shared" si="25"/>
        <v>1.4725160511440434E-2</v>
      </c>
      <c r="BU605" s="48">
        <f t="shared" si="9"/>
        <v>1</v>
      </c>
      <c r="BV605" s="48">
        <f t="shared" si="26"/>
        <v>2.3324926446702667E-2</v>
      </c>
      <c r="BW605" s="48">
        <f t="shared" si="27"/>
        <v>5.3552597416956513E-3</v>
      </c>
      <c r="BX605" s="48">
        <f t="shared" si="28"/>
        <v>0.95923359775729267</v>
      </c>
      <c r="BY605" s="48">
        <f t="shared" si="29"/>
        <v>1.2086216054308931E-2</v>
      </c>
      <c r="BZ605" s="48">
        <f t="shared" si="10"/>
        <v>0.99999999999999989</v>
      </c>
      <c r="CA605" s="48">
        <f t="shared" si="30"/>
        <v>4.9581369444795162E-4</v>
      </c>
      <c r="CB605" s="48">
        <f t="shared" si="31"/>
        <v>7.7098087252597388E-3</v>
      </c>
      <c r="CC605" s="48">
        <f t="shared" si="32"/>
        <v>1.6363527110475932E-3</v>
      </c>
      <c r="CD605" s="48">
        <f t="shared" si="33"/>
        <v>0.99015802486924476</v>
      </c>
      <c r="CE605" s="48">
        <f t="shared" si="11"/>
        <v>1</v>
      </c>
      <c r="CF605" s="48"/>
      <c r="CG605" s="48">
        <f t="shared" si="34"/>
        <v>0.97476684984850248</v>
      </c>
      <c r="CH605" s="48">
        <f t="shared" si="35"/>
        <v>3.6022540295016768E-3</v>
      </c>
      <c r="CI605" s="48">
        <f t="shared" si="36"/>
        <v>1.8695604936855049E-2</v>
      </c>
      <c r="CJ605" s="48">
        <f t="shared" si="37"/>
        <v>2.9352911851407639E-3</v>
      </c>
      <c r="CK605" s="48">
        <f t="shared" si="12"/>
        <v>1</v>
      </c>
      <c r="CL605" s="48">
        <f t="shared" si="38"/>
        <v>1.1766120005173559E-2</v>
      </c>
      <c r="CM605" s="48">
        <f t="shared" si="39"/>
        <v>0.95948837395188091</v>
      </c>
      <c r="CN605" s="48">
        <f t="shared" si="40"/>
        <v>1.402034553150521E-2</v>
      </c>
      <c r="CO605" s="48">
        <f t="shared" si="41"/>
        <v>1.4725160511440434E-2</v>
      </c>
      <c r="CP605" s="48">
        <f t="shared" si="13"/>
        <v>1</v>
      </c>
      <c r="CQ605" s="48">
        <f t="shared" si="42"/>
        <v>2.3324926446702667E-2</v>
      </c>
      <c r="CR605" s="48">
        <f t="shared" si="43"/>
        <v>5.3552597416956513E-3</v>
      </c>
      <c r="CS605" s="48">
        <f t="shared" si="44"/>
        <v>0.95923359775729267</v>
      </c>
      <c r="CT605" s="48">
        <f t="shared" si="45"/>
        <v>1.2086216054308931E-2</v>
      </c>
      <c r="CU605" s="48">
        <f t="shared" si="14"/>
        <v>0.99999999999999989</v>
      </c>
      <c r="CV605" s="48">
        <f t="shared" si="46"/>
        <v>4.9581369444795162E-4</v>
      </c>
      <c r="CW605" s="48">
        <f t="shared" si="47"/>
        <v>7.7098087252597388E-3</v>
      </c>
      <c r="CX605" s="48">
        <f t="shared" si="48"/>
        <v>1.6363527110475932E-3</v>
      </c>
      <c r="CY605" s="48">
        <f t="shared" si="49"/>
        <v>0.99015802486924476</v>
      </c>
      <c r="CZ605" s="48">
        <f t="shared" si="15"/>
        <v>1</v>
      </c>
      <c r="DA605" s="48"/>
      <c r="DB605" s="48">
        <f>(AQ605*Baseline!B$7 + AV605*Baseline!B$11 + BA605*Baseline!B$16 + BF605*Baseline!B$18)</f>
        <v>65539.388216865962</v>
      </c>
      <c r="DC605" s="48">
        <f>(AR605*Baseline!B$7 + AW605*Baseline!B$11 + BB605*Baseline!B$16 + BG605*Baseline!B$18)</f>
        <v>69263.830156230426</v>
      </c>
      <c r="DD605" s="48">
        <f>(AS605*Baseline!B$7 + AX605*Baseline!B$11 + BC605*Baseline!B$16 + BH605*Baseline!B$18)</f>
        <v>115073.92324965396</v>
      </c>
      <c r="DE605" s="48">
        <f>(AT605*Baseline!B$7 + AY605*Baseline!B$11 + BD605*Baseline!B$16 + BI605*Baseline!B$18)</f>
        <v>1259911.1261066557</v>
      </c>
      <c r="DF605" s="48">
        <f t="shared" si="16"/>
        <v>1509788.267729406</v>
      </c>
      <c r="DG605" s="48"/>
      <c r="DH605" s="48">
        <f t="shared" si="50"/>
        <v>4.3409655259430295E-2</v>
      </c>
      <c r="DI605" s="48">
        <f t="shared" si="51"/>
        <v>4.5876519003818575E-2</v>
      </c>
      <c r="DJ605" s="48">
        <f t="shared" si="52"/>
        <v>7.6218583565174622E-2</v>
      </c>
      <c r="DK605" s="48">
        <f t="shared" si="53"/>
        <v>0.83449524217157656</v>
      </c>
      <c r="DL605" s="48">
        <f t="shared" si="17"/>
        <v>1</v>
      </c>
      <c r="DM605" s="48"/>
      <c r="DN605" s="48">
        <f>DH605 / (Baseline!B$7/Baseline!B$17)</f>
        <v>4.6336951797683543</v>
      </c>
      <c r="DO605" s="48">
        <f>DI605 / (Baseline!B$11/Baseline!B$17)</f>
        <v>1.1074811264618796</v>
      </c>
      <c r="DP605" s="48">
        <f>DJ605 / (Baseline!B$16/Baseline!B$17)</f>
        <v>1.1778074537790055</v>
      </c>
      <c r="DQ605" s="48">
        <f>DK605 / (Baseline!B$18/Baseline!B$17)</f>
        <v>0.94347054231481997</v>
      </c>
      <c r="DR605" s="71"/>
      <c r="DS605" s="48">
        <f>(AU605*Baseline!B$34)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3.2040205052883089E-2</v>
      </c>
      <c r="DT605" s="48">
        <f>(AZ605*Baseline!B$34) + (Baseline!D$88*(1-Baseline!D$89)*Baseline!B$35) + (Baseline!D$88*Baseline!D$89*((1-Baseline!D$90)*Baseline!B$40 + Baseline!D$90*Baseline!B$41))</f>
        <v>1.068729172703097E-2</v>
      </c>
      <c r="DU605" s="48">
        <f>(BE605*Baseline!B$34) + (Baseline!F$88*(1-Baseline!F$89)*Baseline!B$35) + (Baseline!F$88*Baseline!F$89*((1-Baseline!F$90)*Baseline!B$40 + Baseline!F$90*Baseline!B$41))</f>
        <v>1.2909845381765791E-2</v>
      </c>
      <c r="DV605" s="48">
        <f>(BJ605*Baseline!B$34) + (Baseline!H$88*(1-Baseline!H$89)*Baseline!B$35) + (Baseline!H$88*Baseline!H$89*((1-Baseline!H$90)*Baseline!B$40 + Baseline!H$90*Baseline!B$41))</f>
        <v>9.3049828658518675E-3</v>
      </c>
      <c r="DW605" s="48">
        <f>( DS605*Baseline!B$7 + DT605*Baseline!B$11 + DU605*Baseline!B$16 + DV605*Baseline!B$18 ) / Baseline!B$17</f>
        <v>9.8085121518085381E-3</v>
      </c>
    </row>
    <row r="606" spans="1:127">
      <c r="A606" s="7" t="s">
        <v>922</v>
      </c>
      <c r="B606" s="1">
        <f>MIN( MAX( NORMINV( MCrands!B606, (B$5+B$4)/2, (B$5-B$4)/3.29 ), 0 ), 1 )</f>
        <v>0.37160983082642085</v>
      </c>
      <c r="C606" s="1">
        <f>MAX( NORMINV( MCrands!C606, (C$5+C$4)/2, (C$5-C$4)/3.29 ), 0 )</f>
        <v>2.6088811832722922</v>
      </c>
      <c r="D606" s="40"/>
      <c r="E606" s="40">
        <f>Baseline!B$33 * (C606 * Baseline!B$66*Baseline!B$66/Baseline!B$73 + Baseline!B$52*Baseline!B$52/Baseline!B$74 + Baseline!B$53*Baseline!B$53/Baseline!B$75 + Baseline!B$54*Baseline!B$54/Baseline!B$76)</f>
        <v>2.1839734258707647E-5</v>
      </c>
      <c r="F606" s="40">
        <f>Baseline!B$33 * (C606 * Baseline!B$66*Baseline!B$57/Baseline!B$73 + Baseline!B$52*Baseline!B$67/Baseline!B$74 + Baseline!B$53*Baseline!B$55/Baseline!B$75 + Baseline!B$54*Baseline!B$56/Baseline!B$76)</f>
        <v>3.9525488914358019E-8</v>
      </c>
      <c r="G606" s="1">
        <f>Baseline!B$33 * (C606 * Baseline!B$66*Baseline!B$58/Baseline!B$73 + Baseline!B$52*Baseline!B$59/Baseline!B$74 + Baseline!B$53*Baseline!B$68/Baseline!B$75 + Baseline!B$54*Baseline!B$60/Baseline!B$76)</f>
        <v>1.0882120278978127E-7</v>
      </c>
      <c r="H606" s="40">
        <f>Baseline!B$33 * (C606 * Baseline!B$66*Baseline!B$61/Baseline!B$73 + Baseline!B$52*Baseline!B$62/Baseline!B$74 + Baseline!B$53*Baseline!B$63/Baseline!B$75 + Baseline!B$54*Baseline!B$69/Baseline!B$76)</f>
        <v>1.7715552771320036E-9</v>
      </c>
      <c r="I606" s="40">
        <f>Baseline!B$33 * (C606 * Baseline!B$57*Baseline!B$66/Baseline!B$73 + Baseline!B$67*Baseline!B$52/Baseline!B$74 + Baseline!B$55*Baseline!B$53/Baseline!B$75 + Baseline!B$56*Baseline!B$54/Baseline!B$76)</f>
        <v>3.9525488914358019E-8</v>
      </c>
      <c r="J606" s="1">
        <f>Baseline!B$33 * (C606 * Baseline!B$57*Baseline!B$57/Baseline!B$73 + Baseline!B$67*Baseline!B$67/Baseline!B$74 + Baseline!B$55*Baseline!B$55/Baseline!B$75 + Baseline!B$56*Baseline!B$56/Baseline!B$76)</f>
        <v>1.794960635527066E-6</v>
      </c>
      <c r="K606" s="40">
        <f>Baseline!B$33 * (C606 * Baseline!B$57*Baseline!B$58/Baseline!B$73 + Baseline!B$67*Baseline!B$59/Baseline!B$74 + Baseline!B$55*Baseline!B$68/Baseline!B$75 + Baseline!B$56*Baseline!B$60/Baseline!B$76)</f>
        <v>1.392931838127014E-8</v>
      </c>
      <c r="L606" s="1">
        <f>Baseline!B$33 * (C606 * Baseline!B$57*Baseline!B$61/Baseline!B$73 + Baseline!B$67*Baseline!B$62/Baseline!B$74 + Baseline!B$55*Baseline!B$63/Baseline!B$75 + Baseline!B$56*Baseline!B$69/Baseline!B$76)</f>
        <v>1.4629430957380644E-8</v>
      </c>
      <c r="M606" s="40">
        <f>Baseline!B$33 * (C606 * Baseline!B$58*Baseline!B$66/Baseline!B$73 + Baseline!B$59*Baseline!B$52/Baseline!B$74 + Baseline!B$68*Baseline!B$53/Baseline!B$75 + Baseline!B$60*Baseline!B$54/Baseline!B$76)</f>
        <v>1.0882120278978127E-7</v>
      </c>
      <c r="N606" s="1">
        <f>Baseline!B$33 * (C606 * Baseline!B$58*Baseline!B$57/Baseline!B$73 + Baseline!B$59*Baseline!B$67/Baseline!B$74 + Baseline!B$68*Baseline!B$55/Baseline!B$75 + Baseline!B$60*Baseline!B$56/Baseline!B$76)</f>
        <v>1.392931838127014E-8</v>
      </c>
      <c r="O606" s="1">
        <f>Baseline!B$33 * (C606 * Baseline!B$58*Baseline!B$58/Baseline!B$73 + Baseline!B$59*Baseline!B$59/Baseline!B$74 + Baseline!B$68*Baseline!B$68/Baseline!B$75 + Baseline!B$60*Baseline!B$60/Baseline!B$76)</f>
        <v>1.3250170594484499E-6</v>
      </c>
      <c r="P606" s="40">
        <f>Baseline!B$33 * (C606 * Baseline!B$58*Baseline!B$61/Baseline!B$73 + Baseline!B$59*Baseline!B$62/Baseline!B$74 + Baseline!B$68*Baseline!B$63/Baseline!B$75 + Baseline!B$60*Baseline!B$69/Baseline!B$76)</f>
        <v>1.6490004317626355E-9</v>
      </c>
      <c r="Q606" s="40">
        <f>Baseline!B$33 * (C606 * Baseline!B$61*Baseline!B$66/Baseline!B$73 + Baseline!B$62*Baseline!B$52/Baseline!B$74 + Baseline!B$63*Baseline!B$53/Baseline!B$75 + Baseline!B$69*Baseline!B$54/Baseline!B$76)</f>
        <v>1.7715552771320036E-9</v>
      </c>
      <c r="R606" s="40">
        <f>Baseline!B$33 * (C606 * Baseline!B$61*Baseline!B$57/Baseline!B$73 + Baseline!B$62*Baseline!B$67/Baseline!B$74 + Baseline!B$63*Baseline!B$55/Baseline!B$75 + Baseline!B$69*Baseline!B$56/Baseline!B$76)</f>
        <v>1.4629430957380644E-8</v>
      </c>
      <c r="S606" s="40">
        <f>Baseline!B$33 * (C606 * Baseline!B$61*Baseline!B$58/Baseline!B$73 + Baseline!B$62*Baseline!B$59/Baseline!B$74 + Baseline!B$63*Baseline!B$68/Baseline!B$75 + Baseline!B$69*Baseline!B$60/Baseline!B$76)</f>
        <v>1.6490004317626355E-9</v>
      </c>
      <c r="T606" s="40">
        <f>Baseline!B$33 * (C606 * Baseline!B$61*Baseline!B$61/Baseline!B$73 + Baseline!B$62*Baseline!B$62/Baseline!B$74 + Baseline!B$63*Baseline!B$63/Baseline!B$75 + Baseline!B$69*Baseline!B$69/Baseline!B$76)</f>
        <v>9.855180600693845E-8</v>
      </c>
      <c r="U606" s="40"/>
      <c r="V606" s="40">
        <f>E606 * ( Baseline!B$87 * Baseline!B$7 )</f>
        <v>0.22667460187112667</v>
      </c>
      <c r="W606" s="40">
        <f>F606 * ( Baseline!D$87 * Baseline!B$11 )</f>
        <v>7.2911071331044775E-4</v>
      </c>
      <c r="X606" s="40">
        <f>G606 * ( Baseline!F$87 * Baseline!B$16 )</f>
        <v>3.7798794413207147E-3</v>
      </c>
      <c r="Y606" s="40">
        <f>H606 * ( Baseline!H$87 * Baseline!B$18 )</f>
        <v>6.2300898607857088E-4</v>
      </c>
      <c r="Z606" s="48">
        <f t="shared" si="0"/>
        <v>0.23180660101183639</v>
      </c>
      <c r="AA606" s="40">
        <f>I606 * ( Baseline!B$87 * Baseline!B$7 )</f>
        <v>4.102350494421219E-4</v>
      </c>
      <c r="AB606" s="1">
        <f>J606 * ( Baseline!D$87 * Baseline!B$11 )</f>
        <v>3.3110913116571383E-2</v>
      </c>
      <c r="AC606" s="1">
        <f>K606 * ( Baseline!F$87 * Baseline!B$16 )</f>
        <v>4.8383166911584514E-4</v>
      </c>
      <c r="AD606" s="1">
        <f>L606 * ( Baseline!F$87 * Baseline!B$16 )</f>
        <v>5.0814991836514202E-4</v>
      </c>
      <c r="AE606" s="48">
        <f t="shared" si="1"/>
        <v>3.4513129753494486E-2</v>
      </c>
      <c r="AF606" s="48">
        <f>M606 * ( Baseline!B$87 * Baseline!B$7 )</f>
        <v>1.1294552637551398E-3</v>
      </c>
      <c r="AG606" s="48">
        <f>N606 * ( Baseline!D$87 * Baseline!B$11 )</f>
        <v>2.5694850436643003E-4</v>
      </c>
      <c r="AH606" s="48">
        <f>O606 * ( Baseline!F$87 * Baseline!B$16 )</f>
        <v>4.6024162700016871E-2</v>
      </c>
      <c r="AI606" s="48">
        <f>P606 * ( Baseline!H$87 * Baseline!B$18 )</f>
        <v>5.7990969872458295E-4</v>
      </c>
      <c r="AJ606" s="48">
        <f t="shared" si="2"/>
        <v>4.7990476166863021E-2</v>
      </c>
      <c r="AK606" s="48">
        <f>Q606 * ( Baseline!B$87 * Baseline!B$7 )</f>
        <v>1.8386972221353066E-5</v>
      </c>
      <c r="AL606" s="48">
        <f>R606 * ( Baseline!D$87 * Baseline!B$11 )</f>
        <v>2.6986319799290448E-4</v>
      </c>
      <c r="AM606" s="48">
        <f>S606 * ( Baseline!F$87 * Baseline!B$16 )</f>
        <v>5.7277650595255804E-5</v>
      </c>
      <c r="AN606" s="48">
        <f>T606 * ( Baseline!H$87 * Baseline!B$18 )</f>
        <v>3.4658055285745254E-2</v>
      </c>
      <c r="AO606" s="48">
        <f t="shared" si="3"/>
        <v>3.500358310655477E-2</v>
      </c>
      <c r="AP606" s="48"/>
      <c r="AQ606" s="48">
        <f>V606 * ( (1-Baseline!B$88-Baseline!B$87) + (1-B606)*Baseline!B$88 )</f>
        <v>0.14685505108704622</v>
      </c>
      <c r="AR606" s="48">
        <f>W606 * ( (1-Baseline!B$88-Baseline!B$87) + (1-B606)*Baseline!B$88 )</f>
        <v>4.7236695318955056E-4</v>
      </c>
      <c r="AS606" s="48">
        <f>X606 * ( (1-Baseline!B$88-Baseline!B$87) + (1-B606)*Baseline!B$88 )</f>
        <v>2.4488601011136749E-3</v>
      </c>
      <c r="AT606" s="48">
        <f>Y606 * ( (1-Baseline!B$88-Baseline!B$87) + (1-B606)*Baseline!B$88 )</f>
        <v>4.0362711888769151E-4</v>
      </c>
      <c r="AU606" s="48">
        <f t="shared" si="4"/>
        <v>0.15017990526023714</v>
      </c>
      <c r="AV606" s="48">
        <f>AA606 * ( (1-Baseline!D$88-Baseline!D$87) + (1-B606)*Baseline!D$88 )</f>
        <v>3.3840994660047012E-4</v>
      </c>
      <c r="AW606" s="48">
        <f>AB606 * ( (1-Baseline!D$88-Baseline!D$87) + (1-B606)*Baseline!D$88 )</f>
        <v>2.7313761598160562E-2</v>
      </c>
      <c r="AX606" s="48">
        <f>AC606 * ( (1-Baseline!D$88-Baseline!D$87) + (1-B606)*Baseline!D$88 )</f>
        <v>3.9912106372132363E-4</v>
      </c>
      <c r="AY606" s="48">
        <f>AD606 * ( (1-Baseline!D$88-Baseline!D$87) + (1-B606)*Baseline!D$88 )</f>
        <v>4.1918160569857015E-4</v>
      </c>
      <c r="AZ606" s="48">
        <f t="shared" si="5"/>
        <v>2.8470474214180922E-2</v>
      </c>
      <c r="BA606" s="48">
        <f>AF606 * ( (1-Baseline!F$88-Baseline!F$87) + (1-Baseline!B$36)*Baseline!F$88 )</f>
        <v>8.1279215036663885E-4</v>
      </c>
      <c r="BB606" s="48">
        <f>AG606 * ( (1-Baseline!F$88-Baseline!F$87) + (1-Baseline!B$36)*Baseline!F$88 )</f>
        <v>1.8490836609422279E-4</v>
      </c>
      <c r="BC606" s="48">
        <f>AH606 * ( (1-Baseline!F$88-Baseline!F$87) + (1-Baseline!B$36)*Baseline!F$88 )</f>
        <v>3.3120460252138544E-2</v>
      </c>
      <c r="BD606" s="48">
        <f>AI606 * ( (1-Baseline!F$88-Baseline!F$87) + (1-Baseline!B$36)*Baseline!F$88 )</f>
        <v>4.1732157631256913E-4</v>
      </c>
      <c r="BE606" s="48">
        <f t="shared" si="6"/>
        <v>3.453548234491198E-2</v>
      </c>
      <c r="BF606" s="48">
        <f>AK606 * ( (1-Baseline!H$88-Baseline!H$87) + (1-Baseline!B$36)*Baseline!H$88 )</f>
        <v>1.4568365830422459E-5</v>
      </c>
      <c r="BG606" s="48">
        <f>AL606 * ( (1-Baseline!H$88-Baseline!H$87) + (1-Baseline!B$36)*Baseline!H$88 )</f>
        <v>2.1381800903373806E-4</v>
      </c>
      <c r="BH606" s="48">
        <f>AM606 * ( (1-Baseline!H$88-Baseline!H$87) + (1-Baseline!B$36)*Baseline!H$88 )</f>
        <v>4.5382228119633074E-5</v>
      </c>
      <c r="BI606" s="48">
        <f>AN606 * ( (1-Baseline!H$88-Baseline!H$87) + (1-Baseline!B$36)*Baseline!H$88 )</f>
        <v>2.7460270364001678E-2</v>
      </c>
      <c r="BJ606" s="48">
        <f t="shared" si="7"/>
        <v>2.773403896698547E-2</v>
      </c>
      <c r="BK606" s="48"/>
      <c r="BL606" s="48">
        <f t="shared" si="18"/>
        <v>0.97786085849881521</v>
      </c>
      <c r="BM606" s="48">
        <f t="shared" si="19"/>
        <v>3.1453405991368568E-3</v>
      </c>
      <c r="BN606" s="48">
        <f t="shared" si="20"/>
        <v>1.630617689410712E-2</v>
      </c>
      <c r="BO606" s="48">
        <f t="shared" si="21"/>
        <v>2.6876240079408225E-3</v>
      </c>
      <c r="BP606" s="48">
        <f t="shared" si="8"/>
        <v>1</v>
      </c>
      <c r="BQ606" s="48">
        <f t="shared" si="22"/>
        <v>1.1886347380610569E-2</v>
      </c>
      <c r="BR606" s="48">
        <f t="shared" si="23"/>
        <v>0.95937150160132534</v>
      </c>
      <c r="BS606" s="48">
        <f t="shared" si="24"/>
        <v>1.4018771191472624E-2</v>
      </c>
      <c r="BT606" s="48">
        <f t="shared" si="25"/>
        <v>1.4723379826591687E-2</v>
      </c>
      <c r="BU606" s="48">
        <f t="shared" si="9"/>
        <v>1.0000000000000002</v>
      </c>
      <c r="BV606" s="48">
        <f t="shared" si="26"/>
        <v>2.35349876468827E-2</v>
      </c>
      <c r="BW606" s="48">
        <f t="shared" si="27"/>
        <v>5.3541561761758592E-3</v>
      </c>
      <c r="BX606" s="48">
        <f t="shared" si="28"/>
        <v>0.95902700652501816</v>
      </c>
      <c r="BY606" s="48">
        <f t="shared" si="29"/>
        <v>1.2083849651923337E-2</v>
      </c>
      <c r="BZ606" s="48">
        <f t="shared" si="10"/>
        <v>1</v>
      </c>
      <c r="CA606" s="48">
        <f t="shared" si="30"/>
        <v>5.2528828735564281E-4</v>
      </c>
      <c r="CB606" s="48">
        <f t="shared" si="31"/>
        <v>7.7095878205214342E-3</v>
      </c>
      <c r="CC606" s="48">
        <f t="shared" si="32"/>
        <v>1.636336783605733E-3</v>
      </c>
      <c r="CD606" s="48">
        <f t="shared" si="33"/>
        <v>0.99012878710851715</v>
      </c>
      <c r="CE606" s="48">
        <f t="shared" si="11"/>
        <v>1</v>
      </c>
      <c r="CF606" s="48"/>
      <c r="CG606" s="48">
        <f t="shared" si="34"/>
        <v>0.97786085849881521</v>
      </c>
      <c r="CH606" s="48">
        <f t="shared" si="35"/>
        <v>3.1453405991368568E-3</v>
      </c>
      <c r="CI606" s="48">
        <f t="shared" si="36"/>
        <v>1.630617689410712E-2</v>
      </c>
      <c r="CJ606" s="48">
        <f t="shared" si="37"/>
        <v>2.6876240079408225E-3</v>
      </c>
      <c r="CK606" s="48">
        <f t="shared" si="12"/>
        <v>1</v>
      </c>
      <c r="CL606" s="48">
        <f t="shared" si="38"/>
        <v>1.1886347380610569E-2</v>
      </c>
      <c r="CM606" s="48">
        <f t="shared" si="39"/>
        <v>0.95937150160132534</v>
      </c>
      <c r="CN606" s="48">
        <f t="shared" si="40"/>
        <v>1.4018771191472624E-2</v>
      </c>
      <c r="CO606" s="48">
        <f t="shared" si="41"/>
        <v>1.4723379826591687E-2</v>
      </c>
      <c r="CP606" s="48">
        <f t="shared" si="13"/>
        <v>1.0000000000000002</v>
      </c>
      <c r="CQ606" s="48">
        <f t="shared" si="42"/>
        <v>2.35349876468827E-2</v>
      </c>
      <c r="CR606" s="48">
        <f t="shared" si="43"/>
        <v>5.3541561761758592E-3</v>
      </c>
      <c r="CS606" s="48">
        <f t="shared" si="44"/>
        <v>0.95902700652501816</v>
      </c>
      <c r="CT606" s="48">
        <f t="shared" si="45"/>
        <v>1.2083849651923337E-2</v>
      </c>
      <c r="CU606" s="48">
        <f t="shared" si="14"/>
        <v>1</v>
      </c>
      <c r="CV606" s="48">
        <f t="shared" si="46"/>
        <v>5.2528828735564281E-4</v>
      </c>
      <c r="CW606" s="48">
        <f t="shared" si="47"/>
        <v>7.7095878205214342E-3</v>
      </c>
      <c r="CX606" s="48">
        <f t="shared" si="48"/>
        <v>1.636336783605733E-3</v>
      </c>
      <c r="CY606" s="48">
        <f t="shared" si="49"/>
        <v>0.99012878710851715</v>
      </c>
      <c r="CZ606" s="48">
        <f t="shared" si="15"/>
        <v>1</v>
      </c>
      <c r="DA606" s="48"/>
      <c r="DB606" s="48">
        <f>(AQ606*Baseline!B$7 + AV606*Baseline!B$11 + BA606*Baseline!B$16 + BF606*Baseline!B$18)</f>
        <v>75340.543675237612</v>
      </c>
      <c r="DC606" s="48">
        <f>(AR606*Baseline!B$7 + AW606*Baseline!B$11 + BB606*Baseline!B$16 + BG606*Baseline!B$18)</f>
        <v>69215.313930834003</v>
      </c>
      <c r="DD606" s="48">
        <f>(AS606*Baseline!B$7 + AX606*Baseline!B$11 + BC606*Baseline!B$16 + BH606*Baseline!B$18)</f>
        <v>115081.55781233612</v>
      </c>
      <c r="DE606" s="48">
        <f>(AT606*Baseline!B$7 + AY606*Baseline!B$11 + BD606*Baseline!B$16 + BI606*Baseline!B$18)</f>
        <v>1259921.0108618883</v>
      </c>
      <c r="DF606" s="48">
        <f t="shared" si="16"/>
        <v>1519558.4262802959</v>
      </c>
      <c r="DG606" s="48"/>
      <c r="DH606" s="48">
        <f t="shared" si="50"/>
        <v>4.9580550752275181E-2</v>
      </c>
      <c r="DI606" s="48">
        <f t="shared" si="51"/>
        <v>4.5549623320680813E-2</v>
      </c>
      <c r="DJ606" s="48">
        <f t="shared" si="52"/>
        <v>7.5733552472899993E-2</v>
      </c>
      <c r="DK606" s="48">
        <f t="shared" si="53"/>
        <v>0.82913627345414409</v>
      </c>
      <c r="DL606" s="48">
        <f t="shared" si="17"/>
        <v>1</v>
      </c>
      <c r="DM606" s="48"/>
      <c r="DN606" s="48">
        <f>DH606 / (Baseline!B$7/Baseline!B$17)</f>
        <v>5.2923976856777477</v>
      </c>
      <c r="DO606" s="48">
        <f>DI606 / (Baseline!B$11/Baseline!B$17)</f>
        <v>1.0995897082100545</v>
      </c>
      <c r="DP606" s="48">
        <f>DJ606 / (Baseline!B$16/Baseline!B$17)</f>
        <v>1.1703122576067082</v>
      </c>
      <c r="DQ606" s="48">
        <f>DK606 / (Baseline!B$18/Baseline!B$17)</f>
        <v>0.93741175507844576</v>
      </c>
      <c r="DR606" s="71"/>
      <c r="DS606" s="48">
        <f>(AU606*Baseline!B$34)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3.5056517039035576E-2</v>
      </c>
      <c r="DT606" s="48">
        <f>(AZ606*Baseline!B$34) + (Baseline!D$88*(1-Baseline!D$89)*Baseline!B$35) + (Baseline!D$88*Baseline!D$89*((1-Baseline!D$90)*Baseline!B$40 + Baseline!D$90*Baseline!B$41))</f>
        <v>1.0684139132127141E-2</v>
      </c>
      <c r="DU606" s="48">
        <f>(BE606*Baseline!B$34) + (Baseline!F$88*(1-Baseline!F$89)*Baseline!B$35) + (Baseline!F$88*Baseline!F$89*((1-Baseline!F$90)*Baseline!B$40 + Baseline!F$90*Baseline!B$41))</f>
        <v>1.2910962351736801E-2</v>
      </c>
      <c r="DV606" s="48">
        <f>(BJ606*Baseline!B$34) + (Baseline!H$88*(1-Baseline!H$89)*Baseline!B$35) + (Baseline!H$88*Baseline!H$89*((1-Baseline!H$90)*Baseline!B$40 + Baseline!H$90*Baseline!B$41))</f>
        <v>9.3051058450478209E-3</v>
      </c>
      <c r="DW606" s="48">
        <f>( DS606*Baseline!B$7 + DT606*Baseline!B$11 + DU606*Baseline!B$16 + DV606*Baseline!B$18 ) / Baseline!B$17</f>
        <v>9.8368202053168152E-3</v>
      </c>
    </row>
    <row r="607" spans="1:127">
      <c r="A607" s="7" t="s">
        <v>923</v>
      </c>
      <c r="B607" s="1">
        <f>MIN( MAX( NORMINV( MCrands!B607, (B$5+B$4)/2, (B$5-B$4)/3.29 ), 0 ), 1 )</f>
        <v>0.45830725821897411</v>
      </c>
      <c r="C607" s="1">
        <f>MAX( NORMINV( MCrands!C607, (C$5+C$4)/2, (C$5-C$4)/3.29 ), 0 )</f>
        <v>2.7565181046523839</v>
      </c>
      <c r="D607" s="40"/>
      <c r="E607" s="40">
        <f>Baseline!B$33 * (C607 * Baseline!B$66*Baseline!B$66/Baseline!B$73 + Baseline!B$52*Baseline!B$52/Baseline!B$74 + Baseline!B$53*Baseline!B$53/Baseline!B$75 + Baseline!B$54*Baseline!B$54/Baseline!B$76)</f>
        <v>2.3075166325617333E-5</v>
      </c>
      <c r="F607" s="40">
        <f>Baseline!B$33 * (C607 * Baseline!B$66*Baseline!B$57/Baseline!B$73 + Baseline!B$52*Baseline!B$67/Baseline!B$74 + Baseline!B$53*Baseline!B$55/Baseline!B$75 + Baseline!B$54*Baseline!B$56/Baseline!B$76)</f>
        <v>3.9690708849752162E-8</v>
      </c>
      <c r="G607" s="1">
        <f>Baseline!B$33 * (C607 * Baseline!B$66*Baseline!B$58/Baseline!B$73 + Baseline!B$52*Baseline!B$59/Baseline!B$74 + Baseline!B$53*Baseline!B$68/Baseline!B$75 + Baseline!B$54*Baseline!B$60/Baseline!B$76)</f>
        <v>1.0922736846429187E-7</v>
      </c>
      <c r="H607" s="40">
        <f>Baseline!B$33 * (C607 * Baseline!B$66*Baseline!B$61/Baseline!B$73 + Baseline!B$52*Baseline!B$62/Baseline!B$74 + Baseline!B$53*Baseline!B$63/Baseline!B$75 + Baseline!B$54*Baseline!B$69/Baseline!B$76)</f>
        <v>1.8121718445830633E-9</v>
      </c>
      <c r="I607" s="40">
        <f>Baseline!B$33 * (C607 * Baseline!B$57*Baseline!B$66/Baseline!B$73 + Baseline!B$67*Baseline!B$52/Baseline!B$74 + Baseline!B$55*Baseline!B$53/Baseline!B$75 + Baseline!B$56*Baseline!B$54/Baseline!B$76)</f>
        <v>3.9690708849752162E-8</v>
      </c>
      <c r="J607" s="1">
        <f>Baseline!B$33 * (C607 * Baseline!B$57*Baseline!B$57/Baseline!B$73 + Baseline!B$67*Baseline!B$67/Baseline!B$74 + Baseline!B$55*Baseline!B$55/Baseline!B$75 + Baseline!B$56*Baseline!B$56/Baseline!B$76)</f>
        <v>1.7949606576226777E-6</v>
      </c>
      <c r="K607" s="40">
        <f>Baseline!B$33 * (C607 * Baseline!B$57*Baseline!B$58/Baseline!B$73 + Baseline!B$67*Baseline!B$59/Baseline!B$74 + Baseline!B$55*Baseline!B$68/Baseline!B$75 + Baseline!B$56*Baseline!B$60/Baseline!B$76)</f>
        <v>1.3929372699648542E-8</v>
      </c>
      <c r="L607" s="1">
        <f>Baseline!B$33 * (C607 * Baseline!B$57*Baseline!B$61/Baseline!B$73 + Baseline!B$67*Baseline!B$62/Baseline!B$74 + Baseline!B$55*Baseline!B$63/Baseline!B$75 + Baseline!B$56*Baseline!B$69/Baseline!B$76)</f>
        <v>1.4629436389218483E-8</v>
      </c>
      <c r="M607" s="40">
        <f>Baseline!B$33 * (C607 * Baseline!B$58*Baseline!B$66/Baseline!B$73 + Baseline!B$59*Baseline!B$52/Baseline!B$74 + Baseline!B$68*Baseline!B$53/Baseline!B$75 + Baseline!B$60*Baseline!B$54/Baseline!B$76)</f>
        <v>1.0922736846429187E-7</v>
      </c>
      <c r="N607" s="1">
        <f>Baseline!B$33 * (C607 * Baseline!B$58*Baseline!B$57/Baseline!B$73 + Baseline!B$59*Baseline!B$67/Baseline!B$74 + Baseline!B$68*Baseline!B$55/Baseline!B$75 + Baseline!B$60*Baseline!B$56/Baseline!B$76)</f>
        <v>1.3929372699648542E-8</v>
      </c>
      <c r="O607" s="1">
        <f>Baseline!B$33 * (C607 * Baseline!B$58*Baseline!B$58/Baseline!B$73 + Baseline!B$59*Baseline!B$59/Baseline!B$74 + Baseline!B$68*Baseline!B$68/Baseline!B$75 + Baseline!B$60*Baseline!B$60/Baseline!B$76)</f>
        <v>1.3250171929811302E-6</v>
      </c>
      <c r="P607" s="40">
        <f>Baseline!B$33 * (C607 * Baseline!B$58*Baseline!B$61/Baseline!B$73 + Baseline!B$59*Baseline!B$62/Baseline!B$74 + Baseline!B$68*Baseline!B$63/Baseline!B$75 + Baseline!B$60*Baseline!B$69/Baseline!B$76)</f>
        <v>1.6490137850306597E-9</v>
      </c>
      <c r="Q607" s="40">
        <f>Baseline!B$33 * (C607 * Baseline!B$61*Baseline!B$66/Baseline!B$73 + Baseline!B$62*Baseline!B$52/Baseline!B$74 + Baseline!B$63*Baseline!B$53/Baseline!B$75 + Baseline!B$69*Baseline!B$54/Baseline!B$76)</f>
        <v>1.8121718445830633E-9</v>
      </c>
      <c r="R607" s="40">
        <f>Baseline!B$33 * (C607 * Baseline!B$61*Baseline!B$57/Baseline!B$73 + Baseline!B$62*Baseline!B$67/Baseline!B$74 + Baseline!B$63*Baseline!B$55/Baseline!B$75 + Baseline!B$69*Baseline!B$56/Baseline!B$76)</f>
        <v>1.4629436389218483E-8</v>
      </c>
      <c r="S607" s="40">
        <f>Baseline!B$33 * (C607 * Baseline!B$61*Baseline!B$58/Baseline!B$73 + Baseline!B$62*Baseline!B$59/Baseline!B$74 + Baseline!B$63*Baseline!B$68/Baseline!B$75 + Baseline!B$69*Baseline!B$60/Baseline!B$76)</f>
        <v>1.6490137850306597E-9</v>
      </c>
      <c r="T607" s="40">
        <f>Baseline!B$33 * (C607 * Baseline!B$61*Baseline!B$61/Baseline!B$73 + Baseline!B$62*Baseline!B$62/Baseline!B$74 + Baseline!B$63*Baseline!B$63/Baseline!B$75 + Baseline!B$69*Baseline!B$69/Baseline!B$76)</f>
        <v>9.8551807342265244E-8</v>
      </c>
      <c r="U607" s="40"/>
      <c r="V607" s="40">
        <f>E607 * ( Baseline!B$87 * Baseline!B$7 )</f>
        <v>0.23949715129358229</v>
      </c>
      <c r="W607" s="40">
        <f>F607 * ( Baseline!D$87 * Baseline!B$11 )</f>
        <v>7.3215845865799668E-4</v>
      </c>
      <c r="X607" s="40">
        <f>G607 * ( Baseline!F$87 * Baseline!B$16 )</f>
        <v>3.7939875125742417E-3</v>
      </c>
      <c r="Y607" s="40">
        <f>H607 * ( Baseline!H$87 * Baseline!B$18 )</f>
        <v>6.3729275516685052E-4</v>
      </c>
      <c r="Z607" s="48">
        <f t="shared" si="0"/>
        <v>0.24466059001998136</v>
      </c>
      <c r="AA607" s="40">
        <f>I607 * ( Baseline!B$87 * Baseline!B$7 )</f>
        <v>4.119498671515777E-4</v>
      </c>
      <c r="AB607" s="1">
        <f>J607 * ( Baseline!D$87 * Baseline!B$11 )</f>
        <v>3.31109135241602E-2</v>
      </c>
      <c r="AC607" s="1">
        <f>K607 * ( Baseline!F$87 * Baseline!B$16 )</f>
        <v>4.8383355585222138E-4</v>
      </c>
      <c r="AD607" s="1">
        <f>L607 * ( Baseline!F$87 * Baseline!B$16 )</f>
        <v>5.0815010703877961E-4</v>
      </c>
      <c r="AE607" s="48">
        <f t="shared" si="1"/>
        <v>3.4514847054202775E-2</v>
      </c>
      <c r="AF607" s="48">
        <f>M607 * ( Baseline!B$87 * Baseline!B$7 )</f>
        <v>1.1336708572908854E-3</v>
      </c>
      <c r="AG607" s="48">
        <f>N607 * ( Baseline!D$87 * Baseline!B$11 )</f>
        <v>2.5694950635559479E-4</v>
      </c>
      <c r="AH607" s="48">
        <f>O607 * ( Baseline!F$87 * Baseline!B$16 )</f>
        <v>4.6024167338243799E-2</v>
      </c>
      <c r="AI607" s="48">
        <f>P607 * ( Baseline!H$87 * Baseline!B$18 )</f>
        <v>5.7991439471464319E-4</v>
      </c>
      <c r="AJ607" s="48">
        <f t="shared" si="2"/>
        <v>4.7994702096604926E-2</v>
      </c>
      <c r="AK607" s="48">
        <f>Q607 * ( Baseline!B$87 * Baseline!B$7 )</f>
        <v>1.8808531574927614E-5</v>
      </c>
      <c r="AL607" s="48">
        <f>R607 * ( Baseline!D$87 * Baseline!B$11 )</f>
        <v>2.6986329819182091E-4</v>
      </c>
      <c r="AM607" s="48">
        <f>S607 * ( Baseline!F$87 * Baseline!B$16 )</f>
        <v>5.7278114417948304E-5</v>
      </c>
      <c r="AN607" s="48">
        <f>T607 * ( Baseline!H$87 * Baseline!B$18 )</f>
        <v>3.4658055755344259E-2</v>
      </c>
      <c r="AO607" s="48">
        <f t="shared" si="3"/>
        <v>3.5004005699528953E-2</v>
      </c>
      <c r="AP607" s="48"/>
      <c r="AQ607" s="48">
        <f>V607 * ( (1-Baseline!B$88-Baseline!B$87) + (1-B607)*Baseline!B$88 )</f>
        <v>0.13668259059895091</v>
      </c>
      <c r="AR607" s="48">
        <f>W607 * ( (1-Baseline!B$88-Baseline!B$87) + (1-B607)*Baseline!B$88 )</f>
        <v>4.1784762080797041E-4</v>
      </c>
      <c r="AS607" s="48">
        <f>X607 * ( (1-Baseline!B$88-Baseline!B$87) + (1-B607)*Baseline!B$88 )</f>
        <v>2.1652534868067683E-3</v>
      </c>
      <c r="AT607" s="48">
        <f>Y607 * ( (1-Baseline!B$88-Baseline!B$87) + (1-B607)*Baseline!B$88 )</f>
        <v>3.6370714338631156E-4</v>
      </c>
      <c r="AU607" s="48">
        <f t="shared" si="4"/>
        <v>0.13962939884995196</v>
      </c>
      <c r="AV607" s="48">
        <f>AA607 * ( (1-Baseline!D$88-Baseline!D$87) + (1-B607)*Baseline!D$88 )</f>
        <v>3.2382421204050295E-4</v>
      </c>
      <c r="AW607" s="48">
        <f>AB607 * ( (1-Baseline!D$88-Baseline!D$87) + (1-B607)*Baseline!D$88 )</f>
        <v>2.6027719236907016E-2</v>
      </c>
      <c r="AX607" s="48">
        <f>AC607 * ( (1-Baseline!D$88-Baseline!D$87) + (1-B607)*Baseline!D$88 )</f>
        <v>3.8033030831140105E-4</v>
      </c>
      <c r="AY607" s="48">
        <f>AD607 * ( (1-Baseline!D$88-Baseline!D$87) + (1-B607)*Baseline!D$88 )</f>
        <v>3.9944498379843653E-4</v>
      </c>
      <c r="AZ607" s="48">
        <f t="shared" si="5"/>
        <v>2.7131318741057359E-2</v>
      </c>
      <c r="BA607" s="48">
        <f>AF607 * ( (1-Baseline!F$88-Baseline!F$87) + (1-Baseline!B$36)*Baseline!F$88 )</f>
        <v>8.1582582637395457E-4</v>
      </c>
      <c r="BB607" s="48">
        <f>AG607 * ( (1-Baseline!F$88-Baseline!F$87) + (1-Baseline!B$36)*Baseline!F$88 )</f>
        <v>1.8490908715768941E-4</v>
      </c>
      <c r="BC607" s="48">
        <f>AH607 * ( (1-Baseline!F$88-Baseline!F$87) + (1-Baseline!B$36)*Baseline!F$88 )</f>
        <v>3.3120463589955067E-2</v>
      </c>
      <c r="BD607" s="48">
        <f>AI607 * ( (1-Baseline!F$88-Baseline!F$87) + (1-Baseline!B$36)*Baseline!F$88 )</f>
        <v>4.1732495569728813E-4</v>
      </c>
      <c r="BE607" s="48">
        <f t="shared" si="6"/>
        <v>3.4538523459183998E-2</v>
      </c>
      <c r="BF607" s="48">
        <f>AK607 * ( (1-Baseline!H$88-Baseline!H$87) + (1-Baseline!B$36)*Baseline!H$88 )</f>
        <v>1.4902375737446645E-5</v>
      </c>
      <c r="BG607" s="48">
        <f>AL607 * ( (1-Baseline!H$88-Baseline!H$87) + (1-Baseline!B$36)*Baseline!H$88 )</f>
        <v>2.1381808842334352E-4</v>
      </c>
      <c r="BH607" s="48">
        <f>AM607 * ( (1-Baseline!H$88-Baseline!H$87) + (1-Baseline!B$36)*Baseline!H$88 )</f>
        <v>4.5382595615628792E-5</v>
      </c>
      <c r="BI607" s="48">
        <f>AN607 * ( (1-Baseline!H$88-Baseline!H$87) + (1-Baseline!B$36)*Baseline!H$88 )</f>
        <v>2.746027073607436E-2</v>
      </c>
      <c r="BJ607" s="48">
        <f t="shared" si="7"/>
        <v>2.7734373795850777E-2</v>
      </c>
      <c r="BK607" s="48"/>
      <c r="BL607" s="48">
        <f t="shared" si="18"/>
        <v>0.97889550284343962</v>
      </c>
      <c r="BM607" s="48">
        <f t="shared" si="19"/>
        <v>2.9925475884702213E-3</v>
      </c>
      <c r="BN607" s="48">
        <f t="shared" si="20"/>
        <v>1.5507146092733562E-2</v>
      </c>
      <c r="BO607" s="48">
        <f t="shared" si="21"/>
        <v>2.6048034753566279E-3</v>
      </c>
      <c r="BP607" s="48">
        <f t="shared" si="8"/>
        <v>1</v>
      </c>
      <c r="BQ607" s="48">
        <f t="shared" si="22"/>
        <v>1.1935439450293486E-2</v>
      </c>
      <c r="BR607" s="48">
        <f t="shared" si="23"/>
        <v>0.95932377947850067</v>
      </c>
      <c r="BS607" s="48">
        <f t="shared" si="24"/>
        <v>1.4018128346111455E-2</v>
      </c>
      <c r="BT607" s="48">
        <f t="shared" si="25"/>
        <v>1.4722652725094536E-2</v>
      </c>
      <c r="BU607" s="48">
        <f t="shared" si="9"/>
        <v>1.0000000000000002</v>
      </c>
      <c r="BV607" s="48">
        <f t="shared" si="26"/>
        <v>2.3620749952963656E-2</v>
      </c>
      <c r="BW607" s="48">
        <f t="shared" si="27"/>
        <v>5.3537056202245083E-3</v>
      </c>
      <c r="BX607" s="48">
        <f t="shared" si="28"/>
        <v>0.95894266091297353</v>
      </c>
      <c r="BY607" s="48">
        <f t="shared" si="29"/>
        <v>1.2082883513838197E-2</v>
      </c>
      <c r="BZ607" s="48">
        <f t="shared" si="10"/>
        <v>0.99999999999999989</v>
      </c>
      <c r="CA607" s="48">
        <f t="shared" si="30"/>
        <v>5.3732512034131911E-4</v>
      </c>
      <c r="CB607" s="48">
        <f t="shared" si="31"/>
        <v>7.7094976074538937E-3</v>
      </c>
      <c r="CC607" s="48">
        <f t="shared" si="32"/>
        <v>1.6363302791577105E-3</v>
      </c>
      <c r="CD607" s="48">
        <f t="shared" si="33"/>
        <v>0.99011684699304714</v>
      </c>
      <c r="CE607" s="48">
        <f t="shared" si="11"/>
        <v>1</v>
      </c>
      <c r="CF607" s="48"/>
      <c r="CG607" s="48">
        <f t="shared" si="34"/>
        <v>0.97889550284343962</v>
      </c>
      <c r="CH607" s="48">
        <f t="shared" si="35"/>
        <v>2.9925475884702213E-3</v>
      </c>
      <c r="CI607" s="48">
        <f t="shared" si="36"/>
        <v>1.5507146092733562E-2</v>
      </c>
      <c r="CJ607" s="48">
        <f t="shared" si="37"/>
        <v>2.6048034753566279E-3</v>
      </c>
      <c r="CK607" s="48">
        <f t="shared" si="12"/>
        <v>1</v>
      </c>
      <c r="CL607" s="48">
        <f t="shared" si="38"/>
        <v>1.1935439450293486E-2</v>
      </c>
      <c r="CM607" s="48">
        <f t="shared" si="39"/>
        <v>0.95932377947850067</v>
      </c>
      <c r="CN607" s="48">
        <f t="shared" si="40"/>
        <v>1.4018128346111455E-2</v>
      </c>
      <c r="CO607" s="48">
        <f t="shared" si="41"/>
        <v>1.4722652725094536E-2</v>
      </c>
      <c r="CP607" s="48">
        <f t="shared" si="13"/>
        <v>1.0000000000000002</v>
      </c>
      <c r="CQ607" s="48">
        <f t="shared" si="42"/>
        <v>2.3620749952963656E-2</v>
      </c>
      <c r="CR607" s="48">
        <f t="shared" si="43"/>
        <v>5.3537056202245083E-3</v>
      </c>
      <c r="CS607" s="48">
        <f t="shared" si="44"/>
        <v>0.95894266091297353</v>
      </c>
      <c r="CT607" s="48">
        <f t="shared" si="45"/>
        <v>1.2082883513838197E-2</v>
      </c>
      <c r="CU607" s="48">
        <f t="shared" si="14"/>
        <v>0.99999999999999989</v>
      </c>
      <c r="CV607" s="48">
        <f t="shared" si="46"/>
        <v>5.3732512034131911E-4</v>
      </c>
      <c r="CW607" s="48">
        <f t="shared" si="47"/>
        <v>7.7094976074538937E-3</v>
      </c>
      <c r="CX607" s="48">
        <f t="shared" si="48"/>
        <v>1.6363302791577105E-3</v>
      </c>
      <c r="CY607" s="48">
        <f t="shared" si="49"/>
        <v>0.99011684699304714</v>
      </c>
      <c r="CZ607" s="48">
        <f t="shared" si="15"/>
        <v>1</v>
      </c>
      <c r="DA607" s="48"/>
      <c r="DB607" s="48">
        <f>(AQ607*Baseline!B$7 + AV607*Baseline!B$11 + BA607*Baseline!B$16 + BF607*Baseline!B$18)</f>
        <v>70401.078420335543</v>
      </c>
      <c r="DC607" s="48">
        <f>(AR607*Baseline!B$7 + AW607*Baseline!B$11 + BB607*Baseline!B$16 + BG607*Baseline!B$18)</f>
        <v>66430.890815647625</v>
      </c>
      <c r="DD607" s="48">
        <f>(AS607*Baseline!B$7 + AX607*Baseline!B$11 + BC607*Baseline!B$16 + BH607*Baseline!B$18)</f>
        <v>114903.73882498097</v>
      </c>
      <c r="DE607" s="48">
        <f>(AT607*Baseline!B$7 + AY607*Baseline!B$11 + BD607*Baseline!B$16 + BI607*Baseline!B$18)</f>
        <v>1259859.3517814202</v>
      </c>
      <c r="DF607" s="48">
        <f t="shared" si="16"/>
        <v>1511595.0598423844</v>
      </c>
      <c r="DG607" s="48"/>
      <c r="DH607" s="48">
        <f t="shared" si="50"/>
        <v>4.657403314593813E-2</v>
      </c>
      <c r="DI607" s="48">
        <f t="shared" si="51"/>
        <v>4.3947544273248977E-2</v>
      </c>
      <c r="DJ607" s="48">
        <f t="shared" si="52"/>
        <v>7.6014894383792248E-2</v>
      </c>
      <c r="DK607" s="48">
        <f t="shared" si="53"/>
        <v>0.83346352819702063</v>
      </c>
      <c r="DL607" s="48">
        <f t="shared" si="17"/>
        <v>1</v>
      </c>
      <c r="DM607" s="48"/>
      <c r="DN607" s="48">
        <f>DH607 / (Baseline!B$7/Baseline!B$17)</f>
        <v>4.9714717060284102</v>
      </c>
      <c r="DO607" s="48">
        <f>DI607 / (Baseline!B$11/Baseline!B$17)</f>
        <v>1.0609147532078431</v>
      </c>
      <c r="DP607" s="48">
        <f>DJ607 / (Baseline!B$16/Baseline!B$17)</f>
        <v>1.1746598403642121</v>
      </c>
      <c r="DQ607" s="48">
        <f>DK607 / (Baseline!B$18/Baseline!B$17)</f>
        <v>0.94230409858464959</v>
      </c>
      <c r="DR607" s="71"/>
      <c r="DS607" s="48">
        <f>(AU607*Baseline!B$34)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3.3473941077492797E-2</v>
      </c>
      <c r="DT607" s="48">
        <f>(AZ607*Baseline!B$34) + (Baseline!D$88*(1-Baseline!D$89)*Baseline!B$35) + (Baseline!D$88*Baseline!D$89*((1-Baseline!D$90)*Baseline!B$40 + Baseline!D$90*Baseline!B$41))</f>
        <v>1.0483265811158608E-2</v>
      </c>
      <c r="DU607" s="48">
        <f>(BE607*Baseline!B$34) + (Baseline!F$88*(1-Baseline!F$89)*Baseline!B$35) + (Baseline!F$88*Baseline!F$89*((1-Baseline!F$90)*Baseline!B$40 + Baseline!F$90*Baseline!B$41))</f>
        <v>1.2911418518877602E-2</v>
      </c>
      <c r="DV607" s="48">
        <f>(BJ607*Baseline!B$34) + (Baseline!H$88*(1-Baseline!H$89)*Baseline!B$35) + (Baseline!H$88*Baseline!H$89*((1-Baseline!H$90)*Baseline!B$40 + Baseline!H$90*Baseline!B$41))</f>
        <v>9.3051560693776167E-3</v>
      </c>
      <c r="DW607" s="48">
        <f>( DS607*Baseline!B$7 + DT607*Baseline!B$11 + DU607*Baseline!B$16 + DV607*Baseline!B$18 ) / Baseline!B$17</f>
        <v>9.8137471505596943E-3</v>
      </c>
    </row>
    <row r="608" spans="1:127">
      <c r="A608" s="7" t="s">
        <v>924</v>
      </c>
      <c r="B608" s="1">
        <f>MIN( MAX( NORMINV( MCrands!B608, (B$5+B$4)/2, (B$5-B$4)/3.29 ), 0 ), 1 )</f>
        <v>0.44427258617962323</v>
      </c>
      <c r="C608" s="1">
        <f>MAX( NORMINV( MCrands!C608, (C$5+C$4)/2, (C$5-C$4)/3.29 ), 0 )</f>
        <v>2.6161384160498717</v>
      </c>
      <c r="D608" s="40"/>
      <c r="E608" s="40">
        <f>Baseline!B$33 * (C608 * Baseline!B$66*Baseline!B$66/Baseline!B$73 + Baseline!B$52*Baseline!B$52/Baseline!B$74 + Baseline!B$53*Baseline!B$53/Baseline!B$75 + Baseline!B$54*Baseline!B$54/Baseline!B$76)</f>
        <v>2.1900463092705527E-5</v>
      </c>
      <c r="F608" s="40">
        <f>Baseline!B$33 * (C608 * Baseline!B$66*Baseline!B$57/Baseline!B$73 + Baseline!B$52*Baseline!B$67/Baseline!B$74 + Baseline!B$53*Baseline!B$55/Baseline!B$75 + Baseline!B$54*Baseline!B$56/Baseline!B$76)</f>
        <v>3.9533610456851889E-8</v>
      </c>
      <c r="G608" s="1">
        <f>Baseline!B$33 * (C608 * Baseline!B$66*Baseline!B$58/Baseline!B$73 + Baseline!B$52*Baseline!B$59/Baseline!B$74 + Baseline!B$53*Baseline!B$68/Baseline!B$75 + Baseline!B$54*Baseline!B$60/Baseline!B$76)</f>
        <v>1.0884116824841201E-7</v>
      </c>
      <c r="H608" s="40">
        <f>Baseline!B$33 * (C608 * Baseline!B$66*Baseline!B$61/Baseline!B$73 + Baseline!B$52*Baseline!B$62/Baseline!B$74 + Baseline!B$53*Baseline!B$63/Baseline!B$75 + Baseline!B$54*Baseline!B$69/Baseline!B$76)</f>
        <v>1.7735518229950789E-9</v>
      </c>
      <c r="I608" s="40">
        <f>Baseline!B$33 * (C608 * Baseline!B$57*Baseline!B$66/Baseline!B$73 + Baseline!B$67*Baseline!B$52/Baseline!B$74 + Baseline!B$55*Baseline!B$53/Baseline!B$75 + Baseline!B$56*Baseline!B$54/Baseline!B$76)</f>
        <v>3.9533610456851889E-8</v>
      </c>
      <c r="J608" s="1">
        <f>Baseline!B$33 * (C608 * Baseline!B$57*Baseline!B$57/Baseline!B$73 + Baseline!B$67*Baseline!B$67/Baseline!B$74 + Baseline!B$55*Baseline!B$55/Baseline!B$75 + Baseline!B$56*Baseline!B$56/Baseline!B$76)</f>
        <v>1.7949606366131967E-6</v>
      </c>
      <c r="K608" s="40">
        <f>Baseline!B$33 * (C608 * Baseline!B$57*Baseline!B$58/Baseline!B$73 + Baseline!B$67*Baseline!B$59/Baseline!B$74 + Baseline!B$55*Baseline!B$68/Baseline!B$75 + Baseline!B$56*Baseline!B$60/Baseline!B$76)</f>
        <v>1.3929321051341504E-8</v>
      </c>
      <c r="L608" s="1">
        <f>Baseline!B$33 * (C608 * Baseline!B$57*Baseline!B$61/Baseline!B$73 + Baseline!B$67*Baseline!B$62/Baseline!B$74 + Baseline!B$55*Baseline!B$63/Baseline!B$75 + Baseline!B$56*Baseline!B$69/Baseline!B$76)</f>
        <v>1.4629431224387779E-8</v>
      </c>
      <c r="M608" s="40">
        <f>Baseline!B$33 * (C608 * Baseline!B$58*Baseline!B$66/Baseline!B$73 + Baseline!B$59*Baseline!B$52/Baseline!B$74 + Baseline!B$68*Baseline!B$53/Baseline!B$75 + Baseline!B$60*Baseline!B$54/Baseline!B$76)</f>
        <v>1.0884116824841201E-7</v>
      </c>
      <c r="N608" s="1">
        <f>Baseline!B$33 * (C608 * Baseline!B$58*Baseline!B$57/Baseline!B$73 + Baseline!B$59*Baseline!B$67/Baseline!B$74 + Baseline!B$68*Baseline!B$55/Baseline!B$75 + Baseline!B$60*Baseline!B$56/Baseline!B$76)</f>
        <v>1.3929321051341504E-8</v>
      </c>
      <c r="O608" s="1">
        <f>Baseline!B$33 * (C608 * Baseline!B$58*Baseline!B$58/Baseline!B$73 + Baseline!B$59*Baseline!B$59/Baseline!B$74 + Baseline!B$68*Baseline!B$68/Baseline!B$75 + Baseline!B$60*Baseline!B$60/Baseline!B$76)</f>
        <v>1.3250170660123752E-6</v>
      </c>
      <c r="P608" s="40">
        <f>Baseline!B$33 * (C608 * Baseline!B$58*Baseline!B$61/Baseline!B$73 + Baseline!B$59*Baseline!B$62/Baseline!B$74 + Baseline!B$68*Baseline!B$63/Baseline!B$75 + Baseline!B$60*Baseline!B$69/Baseline!B$76)</f>
        <v>1.6490010881551793E-9</v>
      </c>
      <c r="Q608" s="40">
        <f>Baseline!B$33 * (C608 * Baseline!B$61*Baseline!B$66/Baseline!B$73 + Baseline!B$62*Baseline!B$52/Baseline!B$74 + Baseline!B$63*Baseline!B$53/Baseline!B$75 + Baseline!B$69*Baseline!B$54/Baseline!B$76)</f>
        <v>1.7735518229950787E-9</v>
      </c>
      <c r="R608" s="40">
        <f>Baseline!B$33 * (C608 * Baseline!B$61*Baseline!B$57/Baseline!B$73 + Baseline!B$62*Baseline!B$67/Baseline!B$74 + Baseline!B$63*Baseline!B$55/Baseline!B$75 + Baseline!B$69*Baseline!B$56/Baseline!B$76)</f>
        <v>1.4629431224387779E-8</v>
      </c>
      <c r="S608" s="40">
        <f>Baseline!B$33 * (C608 * Baseline!B$61*Baseline!B$58/Baseline!B$73 + Baseline!B$62*Baseline!B$59/Baseline!B$74 + Baseline!B$63*Baseline!B$68/Baseline!B$75 + Baseline!B$69*Baseline!B$60/Baseline!B$76)</f>
        <v>1.6490010881551793E-9</v>
      </c>
      <c r="T608" s="40">
        <f>Baseline!B$33 * (C608 * Baseline!B$61*Baseline!B$61/Baseline!B$73 + Baseline!B$62*Baseline!B$62/Baseline!B$74 + Baseline!B$63*Baseline!B$63/Baseline!B$75 + Baseline!B$69*Baseline!B$69/Baseline!B$76)</f>
        <v>9.8551806072577706E-8</v>
      </c>
      <c r="U608" s="40"/>
      <c r="V608" s="40">
        <f>E608 * ( Baseline!B$87 * Baseline!B$7 )</f>
        <v>0.22730490643919066</v>
      </c>
      <c r="W608" s="40">
        <f>F608 * ( Baseline!D$87 * Baseline!B$11 )</f>
        <v>7.2926052812118212E-4</v>
      </c>
      <c r="X608" s="40">
        <f>G608 * ( Baseline!F$87 * Baseline!B$16 )</f>
        <v>3.7805729369326008E-3</v>
      </c>
      <c r="Y608" s="40">
        <f>H608 * ( Baseline!H$87 * Baseline!B$18 )</f>
        <v>6.2371111828402352E-4</v>
      </c>
      <c r="Z608" s="48">
        <f t="shared" si="0"/>
        <v>0.23243845102252847</v>
      </c>
      <c r="AA608" s="40">
        <f>I608 * ( Baseline!B$87 * Baseline!B$7 )</f>
        <v>4.1031934293166573E-4</v>
      </c>
      <c r="AB608" s="1">
        <f>J608 * ( Baseline!D$87 * Baseline!B$11 )</f>
        <v>3.3110913136606801E-2</v>
      </c>
      <c r="AC608" s="1">
        <f>K608 * ( Baseline!F$87 * Baseline!B$16 )</f>
        <v>4.8383176186015965E-4</v>
      </c>
      <c r="AD608" s="1">
        <f>L608 * ( Baseline!F$87 * Baseline!B$16 )</f>
        <v>5.0814992763957339E-4</v>
      </c>
      <c r="AE608" s="48">
        <f t="shared" si="1"/>
        <v>3.4513214169038207E-2</v>
      </c>
      <c r="AF608" s="48">
        <f>M608 * ( Baseline!B$87 * Baseline!B$7 )</f>
        <v>1.1296624852502684E-3</v>
      </c>
      <c r="AG608" s="48">
        <f>N608 * ( Baseline!D$87 * Baseline!B$11 )</f>
        <v>2.5694855362015694E-4</v>
      </c>
      <c r="AH608" s="48">
        <f>O608 * ( Baseline!F$87 * Baseline!B$16 )</f>
        <v>4.6024162928013305E-2</v>
      </c>
      <c r="AI608" s="48">
        <f>P608 * ( Baseline!H$87 * Baseline!B$18 )</f>
        <v>5.7990992956042449E-4</v>
      </c>
      <c r="AJ608" s="48">
        <f t="shared" si="2"/>
        <v>4.7990683896444154E-2</v>
      </c>
      <c r="AK608" s="48">
        <f>Q608 * ( Baseline!B$87 * Baseline!B$7 )</f>
        <v>1.8407694370865922E-5</v>
      </c>
      <c r="AL608" s="48">
        <f>R608 * ( Baseline!D$87 * Baseline!B$11 )</f>
        <v>2.6986320291827714E-4</v>
      </c>
      <c r="AM608" s="48">
        <f>S608 * ( Baseline!F$87 * Baseline!B$16 )</f>
        <v>5.7277673394899786E-5</v>
      </c>
      <c r="AN608" s="48">
        <f>T608 * ( Baseline!H$87 * Baseline!B$18 )</f>
        <v>3.4658055308828838E-2</v>
      </c>
      <c r="AO608" s="48">
        <f t="shared" si="3"/>
        <v>3.500360387951288E-2</v>
      </c>
      <c r="AP608" s="48"/>
      <c r="AQ608" s="48">
        <f>V608 * ( (1-Baseline!B$88-Baseline!B$87) + (1-B608)*Baseline!B$88 )</f>
        <v>0.13256363005619165</v>
      </c>
      <c r="AR608" s="48">
        <f>W608 * ( (1-Baseline!B$88-Baseline!B$87) + (1-B608)*Baseline!B$88 )</f>
        <v>4.2530284268325604E-4</v>
      </c>
      <c r="AS608" s="48">
        <f>X608 * ( (1-Baseline!B$88-Baseline!B$87) + (1-B608)*Baseline!B$88 )</f>
        <v>2.2048203009029941E-3</v>
      </c>
      <c r="AT608" s="48">
        <f>Y608 * ( (1-Baseline!B$88-Baseline!B$87) + (1-B608)*Baseline!B$88 )</f>
        <v>3.6374670147411043E-4</v>
      </c>
      <c r="AU608" s="48">
        <f t="shared" si="4"/>
        <v>0.13555749990125199</v>
      </c>
      <c r="AV608" s="48">
        <f>AA608 * ( (1-Baseline!D$88-Baseline!D$87) + (1-B608)*Baseline!D$88 )</f>
        <v>3.2512239130309361E-4</v>
      </c>
      <c r="AW608" s="48">
        <f>AB608 * ( (1-Baseline!D$88-Baseline!D$87) + (1-B608)*Baseline!D$88 )</f>
        <v>2.6235904893704778E-2</v>
      </c>
      <c r="AX608" s="48">
        <f>AC608 * ( (1-Baseline!D$88-Baseline!D$87) + (1-B608)*Baseline!D$88 )</f>
        <v>3.8337100630072272E-4</v>
      </c>
      <c r="AY608" s="48">
        <f>AD608 * ( (1-Baseline!D$88-Baseline!D$87) + (1-B608)*Baseline!D$88 )</f>
        <v>4.0263985225328795E-4</v>
      </c>
      <c r="AZ608" s="48">
        <f t="shared" si="5"/>
        <v>2.7347038143561885E-2</v>
      </c>
      <c r="BA608" s="48">
        <f>AF608 * ( (1-Baseline!F$88-Baseline!F$87) + (1-Baseline!B$36)*Baseline!F$88 )</f>
        <v>8.1294127358562114E-4</v>
      </c>
      <c r="BB608" s="48">
        <f>AG608 * ( (1-Baseline!F$88-Baseline!F$87) + (1-Baseline!B$36)*Baseline!F$88 )</f>
        <v>1.8490840153878078E-4</v>
      </c>
      <c r="BC608" s="48">
        <f>AH608 * ( (1-Baseline!F$88-Baseline!F$87) + (1-Baseline!B$36)*Baseline!F$88 )</f>
        <v>3.3120460416212076E-2</v>
      </c>
      <c r="BD608" s="48">
        <f>AI608 * ( (1-Baseline!F$88-Baseline!F$87) + (1-Baseline!B$36)*Baseline!F$88 )</f>
        <v>4.1732174242942741E-4</v>
      </c>
      <c r="BE608" s="48">
        <f t="shared" si="6"/>
        <v>3.4535631833765908E-2</v>
      </c>
      <c r="BF608" s="48">
        <f>AK608 * ( (1-Baseline!H$88-Baseline!H$87) + (1-Baseline!B$36)*Baseline!H$88 )</f>
        <v>1.4584784403924486E-5</v>
      </c>
      <c r="BG608" s="48">
        <f>AL608 * ( (1-Baseline!H$88-Baseline!H$87) + (1-Baseline!B$36)*Baseline!H$88 )</f>
        <v>2.1381801293620932E-4</v>
      </c>
      <c r="BH608" s="48">
        <f>AM608 * ( (1-Baseline!H$88-Baseline!H$87) + (1-Baseline!B$36)*Baseline!H$88 )</f>
        <v>4.5382246184246993E-5</v>
      </c>
      <c r="BI608" s="48">
        <f>AN608 * ( (1-Baseline!H$88-Baseline!H$87) + (1-Baseline!B$36)*Baseline!H$88 )</f>
        <v>2.7460270382291263E-2</v>
      </c>
      <c r="BJ608" s="48">
        <f t="shared" si="7"/>
        <v>2.7734055425815644E-2</v>
      </c>
      <c r="BK608" s="48"/>
      <c r="BL608" s="48">
        <f t="shared" si="18"/>
        <v>0.97791439169915884</v>
      </c>
      <c r="BM608" s="48">
        <f t="shared" si="19"/>
        <v>3.1374349851027898E-3</v>
      </c>
      <c r="BN608" s="48">
        <f t="shared" si="20"/>
        <v>1.6264834498342869E-2</v>
      </c>
      <c r="BO608" s="48">
        <f t="shared" si="21"/>
        <v>2.6833388173954577E-3</v>
      </c>
      <c r="BP608" s="48">
        <f t="shared" si="8"/>
        <v>0.99999999999999989</v>
      </c>
      <c r="BQ608" s="48">
        <f t="shared" si="22"/>
        <v>1.1888760661989085E-2</v>
      </c>
      <c r="BR608" s="48">
        <f t="shared" si="23"/>
        <v>0.95936915566416847</v>
      </c>
      <c r="BS608" s="48">
        <f t="shared" si="24"/>
        <v>1.401873959030466E-2</v>
      </c>
      <c r="BT608" s="48">
        <f t="shared" si="25"/>
        <v>1.472334408353756E-2</v>
      </c>
      <c r="BU608" s="48">
        <f t="shared" si="9"/>
        <v>0.99999999999999978</v>
      </c>
      <c r="BV608" s="48">
        <f t="shared" si="26"/>
        <v>2.3539203727287791E-2</v>
      </c>
      <c r="BW608" s="48">
        <f t="shared" si="27"/>
        <v>5.3541340268167216E-3</v>
      </c>
      <c r="BX608" s="48">
        <f t="shared" si="28"/>
        <v>0.95902286008938165</v>
      </c>
      <c r="BY608" s="48">
        <f t="shared" si="29"/>
        <v>1.2083802156513812E-2</v>
      </c>
      <c r="BZ608" s="48">
        <f t="shared" si="10"/>
        <v>1</v>
      </c>
      <c r="CA608" s="48">
        <f t="shared" si="30"/>
        <v>5.2587997607982551E-4</v>
      </c>
      <c r="CB608" s="48">
        <f t="shared" si="31"/>
        <v>7.7095833859617035E-3</v>
      </c>
      <c r="CC608" s="48">
        <f t="shared" si="32"/>
        <v>1.6363364638697561E-3</v>
      </c>
      <c r="CD608" s="48">
        <f t="shared" si="33"/>
        <v>0.99012820017408876</v>
      </c>
      <c r="CE608" s="48">
        <f t="shared" si="11"/>
        <v>1</v>
      </c>
      <c r="CF608" s="48"/>
      <c r="CG608" s="48">
        <f t="shared" si="34"/>
        <v>0.97791439169915884</v>
      </c>
      <c r="CH608" s="48">
        <f t="shared" si="35"/>
        <v>3.1374349851027898E-3</v>
      </c>
      <c r="CI608" s="48">
        <f t="shared" si="36"/>
        <v>1.6264834498342869E-2</v>
      </c>
      <c r="CJ608" s="48">
        <f t="shared" si="37"/>
        <v>2.6833388173954577E-3</v>
      </c>
      <c r="CK608" s="48">
        <f t="shared" si="12"/>
        <v>0.99999999999999989</v>
      </c>
      <c r="CL608" s="48">
        <f t="shared" si="38"/>
        <v>1.1888760661989085E-2</v>
      </c>
      <c r="CM608" s="48">
        <f t="shared" si="39"/>
        <v>0.95936915566416847</v>
      </c>
      <c r="CN608" s="48">
        <f t="shared" si="40"/>
        <v>1.401873959030466E-2</v>
      </c>
      <c r="CO608" s="48">
        <f t="shared" si="41"/>
        <v>1.472334408353756E-2</v>
      </c>
      <c r="CP608" s="48">
        <f t="shared" si="13"/>
        <v>0.99999999999999978</v>
      </c>
      <c r="CQ608" s="48">
        <f t="shared" si="42"/>
        <v>2.3539203727287791E-2</v>
      </c>
      <c r="CR608" s="48">
        <f t="shared" si="43"/>
        <v>5.3541340268167216E-3</v>
      </c>
      <c r="CS608" s="48">
        <f t="shared" si="44"/>
        <v>0.95902286008938165</v>
      </c>
      <c r="CT608" s="48">
        <f t="shared" si="45"/>
        <v>1.2083802156513812E-2</v>
      </c>
      <c r="CU608" s="48">
        <f t="shared" si="14"/>
        <v>1</v>
      </c>
      <c r="CV608" s="48">
        <f t="shared" si="46"/>
        <v>5.2587997607982551E-4</v>
      </c>
      <c r="CW608" s="48">
        <f t="shared" si="47"/>
        <v>7.7095833859617035E-3</v>
      </c>
      <c r="CX608" s="48">
        <f t="shared" si="48"/>
        <v>1.6363364638697561E-3</v>
      </c>
      <c r="CY608" s="48">
        <f t="shared" si="49"/>
        <v>0.99012820017408876</v>
      </c>
      <c r="CZ608" s="48">
        <f t="shared" si="15"/>
        <v>1</v>
      </c>
      <c r="DA608" s="48"/>
      <c r="DB608" s="48">
        <f>(AQ608*Baseline!B$7 + AV608*Baseline!B$11 + BA608*Baseline!B$16 + BF608*Baseline!B$18)</f>
        <v>68381.960006405163</v>
      </c>
      <c r="DC608" s="48">
        <f>(AR608*Baseline!B$7 + AW608*Baseline!B$11 + BB608*Baseline!B$16 + BG608*Baseline!B$18)</f>
        <v>66880.966227714322</v>
      </c>
      <c r="DD608" s="48">
        <f>(AS608*Baseline!B$7 + AX608*Baseline!B$11 + BC608*Baseline!B$16 + BH608*Baseline!B$18)</f>
        <v>114929.42303746328</v>
      </c>
      <c r="DE608" s="48">
        <f>(AT608*Baseline!B$7 + AY608*Baseline!B$11 + BD608*Baseline!B$16 + BI608*Baseline!B$18)</f>
        <v>1259866.1955699425</v>
      </c>
      <c r="DF608" s="48">
        <f t="shared" si="16"/>
        <v>1510058.5448415251</v>
      </c>
      <c r="DG608" s="48"/>
      <c r="DH608" s="48">
        <f t="shared" si="50"/>
        <v>4.5284310492466097E-2</v>
      </c>
      <c r="DI608" s="48">
        <f t="shared" si="51"/>
        <v>4.4290313416115418E-2</v>
      </c>
      <c r="DJ608" s="48">
        <f t="shared" si="52"/>
        <v>7.6109249823505795E-2</v>
      </c>
      <c r="DK608" s="48">
        <f t="shared" si="53"/>
        <v>0.83431612626791274</v>
      </c>
      <c r="DL608" s="48">
        <f t="shared" si="17"/>
        <v>1</v>
      </c>
      <c r="DM608" s="48"/>
      <c r="DN608" s="48">
        <f>DH608 / (Baseline!B$7/Baseline!B$17)</f>
        <v>4.8338022956883417</v>
      </c>
      <c r="DO608" s="48">
        <f>DI608 / (Baseline!B$11/Baseline!B$17)</f>
        <v>1.0691893643749741</v>
      </c>
      <c r="DP608" s="48">
        <f>DJ608 / (Baseline!B$16/Baseline!B$17)</f>
        <v>1.1761179170562852</v>
      </c>
      <c r="DQ608" s="48">
        <f>DK608 / (Baseline!B$18/Baseline!B$17)</f>
        <v>0.9432680359729898</v>
      </c>
      <c r="DR608" s="71"/>
      <c r="DS608" s="48">
        <f>(AU608*Baseline!B$34)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3.2863156235187797E-2</v>
      </c>
      <c r="DT608" s="48">
        <f>(AZ608*Baseline!B$34) + (Baseline!D$88*(1-Baseline!D$89)*Baseline!B$35) + (Baseline!D$88*Baseline!D$89*((1-Baseline!D$90)*Baseline!B$40 + Baseline!D$90*Baseline!B$41))</f>
        <v>1.0515623721534285E-2</v>
      </c>
      <c r="DU608" s="48">
        <f>(BE608*Baseline!B$34) + (Baseline!F$88*(1-Baseline!F$89)*Baseline!B$35) + (Baseline!F$88*Baseline!F$89*((1-Baseline!F$90)*Baseline!B$40 + Baseline!F$90*Baseline!B$41))</f>
        <v>1.2910984775064889E-2</v>
      </c>
      <c r="DV608" s="48">
        <f>(BJ608*Baseline!B$34) + (Baseline!H$88*(1-Baseline!H$89)*Baseline!B$35) + (Baseline!H$88*Baseline!H$89*((1-Baseline!H$90)*Baseline!B$40 + Baseline!H$90*Baseline!B$41))</f>
        <v>9.3051083138723477E-3</v>
      </c>
      <c r="DW608" s="48">
        <f>( DS608*Baseline!B$7 + DT608*Baseline!B$11 + DU608*Baseline!B$16 + DV608*Baseline!B$18 ) / Baseline!B$17</f>
        <v>9.8092952526059388E-3</v>
      </c>
    </row>
    <row r="609" spans="1:127">
      <c r="A609" s="7" t="s">
        <v>925</v>
      </c>
      <c r="B609" s="1">
        <f>MIN( MAX( NORMINV( MCrands!B609, (B$5+B$4)/2, (B$5-B$4)/3.29 ), 0 ), 1 )</f>
        <v>0.65269915218009589</v>
      </c>
      <c r="C609" s="1">
        <f>MAX( NORMINV( MCrands!C609, (C$5+C$4)/2, (C$5-C$4)/3.29 ), 0 )</f>
        <v>2.4467685496711415</v>
      </c>
      <c r="D609" s="40"/>
      <c r="E609" s="40">
        <f>Baseline!B$33 * (C609 * Baseline!B$66*Baseline!B$66/Baseline!B$73 + Baseline!B$52*Baseline!B$52/Baseline!B$74 + Baseline!B$53*Baseline!B$53/Baseline!B$75 + Baseline!B$54*Baseline!B$54/Baseline!B$76)</f>
        <v>2.0483168813357946E-5</v>
      </c>
      <c r="F609" s="40">
        <f>Baseline!B$33 * (C609 * Baseline!B$66*Baseline!B$57/Baseline!B$73 + Baseline!B$52*Baseline!B$67/Baseline!B$74 + Baseline!B$53*Baseline!B$55/Baseline!B$75 + Baseline!B$54*Baseline!B$56/Baseline!B$76)</f>
        <v>3.9344069262689729E-8</v>
      </c>
      <c r="G609" s="1">
        <f>Baseline!B$33 * (C609 * Baseline!B$66*Baseline!B$58/Baseline!B$73 + Baseline!B$52*Baseline!B$59/Baseline!B$74 + Baseline!B$53*Baseline!B$68/Baseline!B$75 + Baseline!B$54*Baseline!B$60/Baseline!B$76)</f>
        <v>1.0837521281276336E-7</v>
      </c>
      <c r="H609" s="40">
        <f>Baseline!B$33 * (C609 * Baseline!B$66*Baseline!B$61/Baseline!B$73 + Baseline!B$52*Baseline!B$62/Baseline!B$74 + Baseline!B$53*Baseline!B$63/Baseline!B$75 + Baseline!B$54*Baseline!B$69/Baseline!B$76)</f>
        <v>1.7269562794302136E-9</v>
      </c>
      <c r="I609" s="40">
        <f>Baseline!B$33 * (C609 * Baseline!B$57*Baseline!B$66/Baseline!B$73 + Baseline!B$67*Baseline!B$52/Baseline!B$74 + Baseline!B$55*Baseline!B$53/Baseline!B$75 + Baseline!B$56*Baseline!B$54/Baseline!B$76)</f>
        <v>3.9344069262689729E-8</v>
      </c>
      <c r="J609" s="1">
        <f>Baseline!B$33 * (C609 * Baseline!B$57*Baseline!B$57/Baseline!B$73 + Baseline!B$67*Baseline!B$67/Baseline!B$74 + Baseline!B$55*Baseline!B$55/Baseline!B$75 + Baseline!B$56*Baseline!B$56/Baseline!B$76)</f>
        <v>1.7949606112649931E-6</v>
      </c>
      <c r="K609" s="40">
        <f>Baseline!B$33 * (C609 * Baseline!B$57*Baseline!B$58/Baseline!B$73 + Baseline!B$67*Baseline!B$59/Baseline!B$74 + Baseline!B$55*Baseline!B$68/Baseline!B$75 + Baseline!B$56*Baseline!B$60/Baseline!B$76)</f>
        <v>1.392925873700708E-8</v>
      </c>
      <c r="L609" s="1">
        <f>Baseline!B$33 * (C609 * Baseline!B$57*Baseline!B$61/Baseline!B$73 + Baseline!B$67*Baseline!B$62/Baseline!B$74 + Baseline!B$55*Baseline!B$63/Baseline!B$75 + Baseline!B$56*Baseline!B$69/Baseline!B$76)</f>
        <v>1.4629424992954338E-8</v>
      </c>
      <c r="M609" s="40">
        <f>Baseline!B$33 * (C609 * Baseline!B$58*Baseline!B$66/Baseline!B$73 + Baseline!B$59*Baseline!B$52/Baseline!B$74 + Baseline!B$68*Baseline!B$53/Baseline!B$75 + Baseline!B$60*Baseline!B$54/Baseline!B$76)</f>
        <v>1.0837521281276336E-7</v>
      </c>
      <c r="N609" s="1">
        <f>Baseline!B$33 * (C609 * Baseline!B$58*Baseline!B$57/Baseline!B$73 + Baseline!B$59*Baseline!B$67/Baseline!B$74 + Baseline!B$68*Baseline!B$55/Baseline!B$75 + Baseline!B$60*Baseline!B$56/Baseline!B$76)</f>
        <v>1.392925873700708E-8</v>
      </c>
      <c r="O609" s="1">
        <f>Baseline!B$33 * (C609 * Baseline!B$58*Baseline!B$58/Baseline!B$73 + Baseline!B$59*Baseline!B$59/Baseline!B$74 + Baseline!B$68*Baseline!B$68/Baseline!B$75 + Baseline!B$60*Baseline!B$60/Baseline!B$76)</f>
        <v>1.32501691282297E-6</v>
      </c>
      <c r="P609" s="40">
        <f>Baseline!B$33 * (C609 * Baseline!B$58*Baseline!B$61/Baseline!B$73 + Baseline!B$59*Baseline!B$62/Baseline!B$74 + Baseline!B$68*Baseline!B$63/Baseline!B$75 + Baseline!B$60*Baseline!B$69/Baseline!B$76)</f>
        <v>1.6489857692146337E-9</v>
      </c>
      <c r="Q609" s="40">
        <f>Baseline!B$33 * (C609 * Baseline!B$61*Baseline!B$66/Baseline!B$73 + Baseline!B$62*Baseline!B$52/Baseline!B$74 + Baseline!B$63*Baseline!B$53/Baseline!B$75 + Baseline!B$69*Baseline!B$54/Baseline!B$76)</f>
        <v>1.7269562794302136E-9</v>
      </c>
      <c r="R609" s="40">
        <f>Baseline!B$33 * (C609 * Baseline!B$61*Baseline!B$57/Baseline!B$73 + Baseline!B$62*Baseline!B$67/Baseline!B$74 + Baseline!B$63*Baseline!B$55/Baseline!B$75 + Baseline!B$69*Baseline!B$56/Baseline!B$76)</f>
        <v>1.4629424992954338E-8</v>
      </c>
      <c r="S609" s="40">
        <f>Baseline!B$33 * (C609 * Baseline!B$61*Baseline!B$58/Baseline!B$73 + Baseline!B$62*Baseline!B$59/Baseline!B$74 + Baseline!B$63*Baseline!B$68/Baseline!B$75 + Baseline!B$69*Baseline!B$60/Baseline!B$76)</f>
        <v>1.6489857692146337E-9</v>
      </c>
      <c r="T609" s="40">
        <f>Baseline!B$33 * (C609 * Baseline!B$61*Baseline!B$61/Baseline!B$73 + Baseline!B$62*Baseline!B$62/Baseline!B$74 + Baseline!B$63*Baseline!B$63/Baseline!B$75 + Baseline!B$69*Baseline!B$69/Baseline!B$76)</f>
        <v>9.8551804540683641E-8</v>
      </c>
      <c r="U609" s="40"/>
      <c r="V609" s="40">
        <f>E609 * ( Baseline!B$87 * Baseline!B$7 )</f>
        <v>0.21259480911384213</v>
      </c>
      <c r="W609" s="40">
        <f>F609 * ( Baseline!D$87 * Baseline!B$11 )</f>
        <v>7.2576413834655529E-4</v>
      </c>
      <c r="X609" s="40">
        <f>G609 * ( Baseline!F$87 * Baseline!B$16 )</f>
        <v>3.7643880820823713E-3</v>
      </c>
      <c r="Y609" s="40">
        <f>H609 * ( Baseline!H$87 * Baseline!B$18 )</f>
        <v>6.0732470193740925E-4</v>
      </c>
      <c r="Z609" s="48">
        <f t="shared" si="0"/>
        <v>0.21769228603620847</v>
      </c>
      <c r="AA609" s="40">
        <f>I609 * ( Baseline!B$87 * Baseline!B$7 )</f>
        <v>4.083520948774567E-4</v>
      </c>
      <c r="AB609" s="1">
        <f>J609 * ( Baseline!D$87 * Baseline!B$11 )</f>
        <v>3.3110912669018736E-2</v>
      </c>
      <c r="AC609" s="1">
        <f>K609 * ( Baseline!F$87 * Baseline!B$16 )</f>
        <v>4.838295973860907E-4</v>
      </c>
      <c r="AD609" s="1">
        <f>L609 * ( Baseline!F$87 * Baseline!B$16 )</f>
        <v>5.0814971119216652E-4</v>
      </c>
      <c r="AE609" s="48">
        <f t="shared" si="1"/>
        <v>3.4511244072474447E-2</v>
      </c>
      <c r="AF609" s="48">
        <f>M609 * ( Baseline!B$87 * Baseline!B$7 )</f>
        <v>1.1248263337836708E-3</v>
      </c>
      <c r="AG609" s="48">
        <f>N609 * ( Baseline!D$87 * Baseline!B$11 )</f>
        <v>2.5694740413282436E-4</v>
      </c>
      <c r="AH609" s="48">
        <f>O609 * ( Baseline!F$87 * Baseline!B$16 )</f>
        <v>4.602415760701456E-2</v>
      </c>
      <c r="AI609" s="48">
        <f>P609 * ( Baseline!H$87 * Baseline!B$18 )</f>
        <v>5.7990454229549379E-4</v>
      </c>
      <c r="AJ609" s="48">
        <f t="shared" si="2"/>
        <v>4.7985835887226547E-2</v>
      </c>
      <c r="AK609" s="48">
        <f>Q609 * ( Baseline!B$87 * Baseline!B$7 )</f>
        <v>1.7924079224206188E-5</v>
      </c>
      <c r="AL609" s="48">
        <f>R609 * ( Baseline!D$87 * Baseline!B$11 )</f>
        <v>2.6986308796954388E-4</v>
      </c>
      <c r="AM609" s="48">
        <f>S609 * ( Baseline!F$87 * Baseline!B$16 )</f>
        <v>5.7277141295024516E-5</v>
      </c>
      <c r="AN609" s="48">
        <f>T609 * ( Baseline!H$87 * Baseline!B$18 )</f>
        <v>3.4658054770102344E-2</v>
      </c>
      <c r="AO609" s="48">
        <f t="shared" si="3"/>
        <v>3.5003119078591119E-2</v>
      </c>
      <c r="AP609" s="48"/>
      <c r="AQ609" s="48">
        <f>V609 * ( (1-Baseline!B$88-Baseline!B$87) + (1-B609)*Baseline!B$88 )</f>
        <v>8.454847821562618E-2</v>
      </c>
      <c r="AR609" s="48">
        <f>W609 * ( (1-Baseline!B$88-Baseline!B$87) + (1-B609)*Baseline!B$88 )</f>
        <v>2.8863476816039116E-4</v>
      </c>
      <c r="AS609" s="48">
        <f>X609 * ( (1-Baseline!B$88-Baseline!B$87) + (1-B609)*Baseline!B$88 )</f>
        <v>1.49708868753551E-3</v>
      </c>
      <c r="AT609" s="48">
        <f>Y609 * ( (1-Baseline!B$88-Baseline!B$87) + (1-B609)*Baseline!B$88 )</f>
        <v>2.4153167024915567E-4</v>
      </c>
      <c r="AU609" s="48">
        <f t="shared" si="4"/>
        <v>8.6575733341571232E-2</v>
      </c>
      <c r="AV609" s="48">
        <f>AA609 * ( (1-Baseline!D$88-Baseline!D$87) + (1-B609)*Baseline!D$88 )</f>
        <v>2.854336958775268E-4</v>
      </c>
      <c r="AW609" s="48">
        <f>AB609 * ( (1-Baseline!D$88-Baseline!D$87) + (1-B609)*Baseline!D$88 )</f>
        <v>2.3144169689718882E-2</v>
      </c>
      <c r="AX609" s="48">
        <f>AC609 * ( (1-Baseline!D$88-Baseline!D$87) + (1-B609)*Baseline!D$88 )</f>
        <v>3.381916534511492E-4</v>
      </c>
      <c r="AY609" s="48">
        <f>AD609 * ( (1-Baseline!D$88-Baseline!D$87) + (1-B609)*Baseline!D$88 )</f>
        <v>3.5519114985366787E-4</v>
      </c>
      <c r="AZ609" s="48">
        <f t="shared" si="5"/>
        <v>2.4122986188901227E-2</v>
      </c>
      <c r="BA609" s="48">
        <f>AF609 * ( (1-Baseline!F$88-Baseline!F$87) + (1-Baseline!B$36)*Baseline!F$88 )</f>
        <v>8.0946102423341067E-4</v>
      </c>
      <c r="BB609" s="48">
        <f>AG609 * ( (1-Baseline!F$88-Baseline!F$87) + (1-Baseline!B$36)*Baseline!F$88 )</f>
        <v>1.8490757433091269E-4</v>
      </c>
      <c r="BC609" s="48">
        <f>AH609 * ( (1-Baseline!F$88-Baseline!F$87) + (1-Baseline!B$36)*Baseline!F$88 )</f>
        <v>3.3120456587051102E-2</v>
      </c>
      <c r="BD609" s="48">
        <f>AI609 * ( (1-Baseline!F$88-Baseline!F$87) + (1-Baseline!B$36)*Baseline!F$88 )</f>
        <v>4.1731786558119082E-4</v>
      </c>
      <c r="BE609" s="48">
        <f t="shared" si="6"/>
        <v>3.4532143051196618E-2</v>
      </c>
      <c r="BF609" s="48">
        <f>AK609 * ( (1-Baseline!H$88-Baseline!H$87) + (1-Baseline!B$36)*Baseline!H$88 )</f>
        <v>1.4201606450923046E-5</v>
      </c>
      <c r="BG609" s="48">
        <f>AL609 * ( (1-Baseline!H$88-Baseline!H$87) + (1-Baseline!B$36)*Baseline!H$88 )</f>
        <v>2.1381792186002898E-4</v>
      </c>
      <c r="BH609" s="48">
        <f>AM609 * ( (1-Baseline!H$88-Baseline!H$87) + (1-Baseline!B$36)*Baseline!H$88 )</f>
        <v>4.5381824590873818E-5</v>
      </c>
      <c r="BI609" s="48">
        <f>AN609 * ( (1-Baseline!H$88-Baseline!H$87) + (1-Baseline!B$36)*Baseline!H$88 )</f>
        <v>2.7460269955447487E-2</v>
      </c>
      <c r="BJ609" s="48">
        <f t="shared" si="7"/>
        <v>2.7733671308349313E-2</v>
      </c>
      <c r="BK609" s="48"/>
      <c r="BL609" s="48">
        <f t="shared" si="18"/>
        <v>0.97658402594238691</v>
      </c>
      <c r="BM609" s="48">
        <f t="shared" si="19"/>
        <v>3.3338992003871001E-3</v>
      </c>
      <c r="BN609" s="48">
        <f t="shared" si="20"/>
        <v>1.7292243793407755E-2</v>
      </c>
      <c r="BO609" s="48">
        <f t="shared" si="21"/>
        <v>2.7898310638181903E-3</v>
      </c>
      <c r="BP609" s="48">
        <f t="shared" si="8"/>
        <v>0.99999999999999989</v>
      </c>
      <c r="BQ609" s="48">
        <f t="shared" si="22"/>
        <v>1.1832436234982067E-2</v>
      </c>
      <c r="BR609" s="48">
        <f t="shared" si="23"/>
        <v>0.95942390832057567</v>
      </c>
      <c r="BS609" s="48">
        <f t="shared" si="24"/>
        <v>1.4019477141132232E-2</v>
      </c>
      <c r="BT609" s="48">
        <f t="shared" si="25"/>
        <v>1.4724178303310071E-2</v>
      </c>
      <c r="BU609" s="48">
        <f t="shared" si="9"/>
        <v>1</v>
      </c>
      <c r="BV609" s="48">
        <f t="shared" si="26"/>
        <v>2.3440798998003717E-2</v>
      </c>
      <c r="BW609" s="48">
        <f t="shared" si="27"/>
        <v>5.354651000280309E-3</v>
      </c>
      <c r="BX609" s="48">
        <f t="shared" si="28"/>
        <v>0.95911963928643018</v>
      </c>
      <c r="BY609" s="48">
        <f t="shared" si="29"/>
        <v>1.208491071528588E-2</v>
      </c>
      <c r="BZ609" s="48">
        <f t="shared" si="10"/>
        <v>1</v>
      </c>
      <c r="CA609" s="48">
        <f t="shared" si="30"/>
        <v>5.1207091527934873E-4</v>
      </c>
      <c r="CB609" s="48">
        <f t="shared" si="31"/>
        <v>7.7096868814356505E-3</v>
      </c>
      <c r="CC609" s="48">
        <f t="shared" si="32"/>
        <v>1.6363439259919213E-3</v>
      </c>
      <c r="CD609" s="48">
        <f t="shared" si="33"/>
        <v>0.99014189827729304</v>
      </c>
      <c r="CE609" s="48">
        <f t="shared" si="11"/>
        <v>1</v>
      </c>
      <c r="CF609" s="48"/>
      <c r="CG609" s="48">
        <f t="shared" si="34"/>
        <v>0.97658402594238691</v>
      </c>
      <c r="CH609" s="48">
        <f t="shared" si="35"/>
        <v>3.3338992003871001E-3</v>
      </c>
      <c r="CI609" s="48">
        <f t="shared" si="36"/>
        <v>1.7292243793407755E-2</v>
      </c>
      <c r="CJ609" s="48">
        <f t="shared" si="37"/>
        <v>2.7898310638181903E-3</v>
      </c>
      <c r="CK609" s="48">
        <f t="shared" si="12"/>
        <v>0.99999999999999989</v>
      </c>
      <c r="CL609" s="48">
        <f t="shared" si="38"/>
        <v>1.1832436234982067E-2</v>
      </c>
      <c r="CM609" s="48">
        <f t="shared" si="39"/>
        <v>0.95942390832057567</v>
      </c>
      <c r="CN609" s="48">
        <f t="shared" si="40"/>
        <v>1.4019477141132232E-2</v>
      </c>
      <c r="CO609" s="48">
        <f t="shared" si="41"/>
        <v>1.4724178303310071E-2</v>
      </c>
      <c r="CP609" s="48">
        <f t="shared" si="13"/>
        <v>1</v>
      </c>
      <c r="CQ609" s="48">
        <f t="shared" si="42"/>
        <v>2.3440798998003717E-2</v>
      </c>
      <c r="CR609" s="48">
        <f t="shared" si="43"/>
        <v>5.354651000280309E-3</v>
      </c>
      <c r="CS609" s="48">
        <f t="shared" si="44"/>
        <v>0.95911963928643018</v>
      </c>
      <c r="CT609" s="48">
        <f t="shared" si="45"/>
        <v>1.208491071528588E-2</v>
      </c>
      <c r="CU609" s="48">
        <f t="shared" si="14"/>
        <v>1</v>
      </c>
      <c r="CV609" s="48">
        <f t="shared" si="46"/>
        <v>5.1207091527934873E-4</v>
      </c>
      <c r="CW609" s="48">
        <f t="shared" si="47"/>
        <v>7.7096868814356505E-3</v>
      </c>
      <c r="CX609" s="48">
        <f t="shared" si="48"/>
        <v>1.6363439259919213E-3</v>
      </c>
      <c r="CY609" s="48">
        <f t="shared" si="49"/>
        <v>0.99014189827729304</v>
      </c>
      <c r="CZ609" s="48">
        <f t="shared" si="15"/>
        <v>1</v>
      </c>
      <c r="DA609" s="48"/>
      <c r="DB609" s="48">
        <f>(AQ609*Baseline!B$7 + AV609*Baseline!B$11 + BA609*Baseline!B$16 + BF609*Baseline!B$18)</f>
        <v>44980.291285482788</v>
      </c>
      <c r="DC609" s="48">
        <f>(AR609*Baseline!B$7 + AW609*Baseline!B$11 + BB609*Baseline!B$16 + BG609*Baseline!B$18)</f>
        <v>60184.282171165818</v>
      </c>
      <c r="DD609" s="48">
        <f>(AS609*Baseline!B$7 + AX609*Baseline!B$11 + BC609*Baseline!B$16 + BH609*Baseline!B$18)</f>
        <v>114489.2515095877</v>
      </c>
      <c r="DE609" s="48">
        <f>(AT609*Baseline!B$7 + AY609*Baseline!B$11 + BD609*Baseline!B$16 + BI609*Baseline!B$18)</f>
        <v>1259705.1324415698</v>
      </c>
      <c r="DF609" s="48">
        <f t="shared" si="16"/>
        <v>1479358.9574078061</v>
      </c>
      <c r="DG609" s="48"/>
      <c r="DH609" s="48">
        <f t="shared" si="50"/>
        <v>3.0405258345343793E-2</v>
      </c>
      <c r="DI609" s="48">
        <f t="shared" si="51"/>
        <v>4.068267668897832E-2</v>
      </c>
      <c r="DJ609" s="48">
        <f t="shared" si="52"/>
        <v>7.7391123321550376E-2</v>
      </c>
      <c r="DK609" s="48">
        <f t="shared" si="53"/>
        <v>0.8515209416441275</v>
      </c>
      <c r="DL609" s="48">
        <f t="shared" si="17"/>
        <v>1</v>
      </c>
      <c r="DM609" s="48"/>
      <c r="DN609" s="48">
        <f>DH609 / (Baseline!B$7/Baseline!B$17)</f>
        <v>3.2455613432641686</v>
      </c>
      <c r="DO609" s="48">
        <f>DI609 / (Baseline!B$11/Baseline!B$17)</f>
        <v>0.98209928707197558</v>
      </c>
      <c r="DP609" s="48">
        <f>DJ609 / (Baseline!B$16/Baseline!B$17)</f>
        <v>1.1959267365091899</v>
      </c>
      <c r="DQ609" s="48">
        <f>DK609 / (Baseline!B$18/Baseline!B$17)</f>
        <v>0.96271959863401002</v>
      </c>
      <c r="DR609" s="71"/>
      <c r="DS609" s="48">
        <f>(AU609*Baseline!B$34)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2.5515891251235684E-2</v>
      </c>
      <c r="DT609" s="48">
        <f>(AZ609*Baseline!B$34) + (Baseline!D$88*(1-Baseline!D$89)*Baseline!B$35) + (Baseline!D$88*Baseline!D$89*((1-Baseline!D$90)*Baseline!B$40 + Baseline!D$90*Baseline!B$41))</f>
        <v>1.0032015928335188E-2</v>
      </c>
      <c r="DU609" s="48">
        <f>(BE609*Baseline!B$34) + (Baseline!F$88*(1-Baseline!F$89)*Baseline!B$35) + (Baseline!F$88*Baseline!F$89*((1-Baseline!F$90)*Baseline!B$40 + Baseline!F$90*Baseline!B$41))</f>
        <v>1.2910461457679497E-2</v>
      </c>
      <c r="DV609" s="48">
        <f>(BJ609*Baseline!B$34) + (Baseline!H$88*(1-Baseline!H$89)*Baseline!B$35) + (Baseline!H$88*Baseline!H$89*((1-Baseline!H$90)*Baseline!B$40 + Baseline!H$90*Baseline!B$41))</f>
        <v>9.3050506962523982E-3</v>
      </c>
      <c r="DW609" s="48">
        <f>( DS609*Baseline!B$7 + DT609*Baseline!B$11 + DU609*Baseline!B$16 + DV609*Baseline!B$18 ) / Baseline!B$17</f>
        <v>9.7203462801579311E-3</v>
      </c>
    </row>
    <row r="610" spans="1:127">
      <c r="A610" s="7" t="s">
        <v>926</v>
      </c>
      <c r="B610" s="1">
        <f>MIN( MAX( NORMINV( MCrands!B610, (B$5+B$4)/2, (B$5-B$4)/3.29 ), 0 ), 1 )</f>
        <v>0.55946870074594923</v>
      </c>
      <c r="C610" s="1">
        <f>MAX( NORMINV( MCrands!C610, (C$5+C$4)/2, (C$5-C$4)/3.29 ), 0 )</f>
        <v>2.2270381498792484</v>
      </c>
      <c r="D610" s="40"/>
      <c r="E610" s="40">
        <f>Baseline!B$33 * (C610 * Baseline!B$66*Baseline!B$66/Baseline!B$73 + Baseline!B$52*Baseline!B$52/Baseline!B$74 + Baseline!B$53*Baseline!B$53/Baseline!B$75 + Baseline!B$54*Baseline!B$54/Baseline!B$76)</f>
        <v>1.8644455438409469E-5</v>
      </c>
      <c r="F610" s="40">
        <f>Baseline!B$33 * (C610 * Baseline!B$66*Baseline!B$57/Baseline!B$73 + Baseline!B$52*Baseline!B$67/Baseline!B$74 + Baseline!B$53*Baseline!B$55/Baseline!B$75 + Baseline!B$54*Baseline!B$56/Baseline!B$76)</f>
        <v>3.9098169780917944E-8</v>
      </c>
      <c r="G610" s="1">
        <f>Baseline!B$33 * (C610 * Baseline!B$66*Baseline!B$58/Baseline!B$73 + Baseline!B$52*Baseline!B$59/Baseline!B$74 + Baseline!B$53*Baseline!B$68/Baseline!B$75 + Baseline!B$54*Baseline!B$60/Baseline!B$76)</f>
        <v>1.0777070992007441E-7</v>
      </c>
      <c r="H610" s="40">
        <f>Baseline!B$33 * (C610 * Baseline!B$66*Baseline!B$61/Baseline!B$73 + Baseline!B$52*Baseline!B$62/Baseline!B$74 + Baseline!B$53*Baseline!B$63/Baseline!B$75 + Baseline!B$54*Baseline!B$69/Baseline!B$76)</f>
        <v>1.6665059901613178E-9</v>
      </c>
      <c r="I610" s="40">
        <f>Baseline!B$33 * (C610 * Baseline!B$57*Baseline!B$66/Baseline!B$73 + Baseline!B$67*Baseline!B$52/Baseline!B$74 + Baseline!B$55*Baseline!B$53/Baseline!B$75 + Baseline!B$56*Baseline!B$54/Baseline!B$76)</f>
        <v>3.9098169780917944E-8</v>
      </c>
      <c r="J610" s="1">
        <f>Baseline!B$33 * (C610 * Baseline!B$57*Baseline!B$57/Baseline!B$73 + Baseline!B$67*Baseline!B$67/Baseline!B$74 + Baseline!B$55*Baseline!B$55/Baseline!B$75 + Baseline!B$56*Baseline!B$56/Baseline!B$76)</f>
        <v>1.7949605783797396E-6</v>
      </c>
      <c r="K610" s="40">
        <f>Baseline!B$33 * (C610 * Baseline!B$57*Baseline!B$58/Baseline!B$73 + Baseline!B$67*Baseline!B$59/Baseline!B$74 + Baseline!B$55*Baseline!B$68/Baseline!B$75 + Baseline!B$56*Baseline!B$60/Baseline!B$76)</f>
        <v>1.3929177894092646E-8</v>
      </c>
      <c r="L610" s="1">
        <f>Baseline!B$33 * (C610 * Baseline!B$57*Baseline!B$61/Baseline!B$73 + Baseline!B$67*Baseline!B$62/Baseline!B$74 + Baseline!B$55*Baseline!B$63/Baseline!B$75 + Baseline!B$56*Baseline!B$69/Baseline!B$76)</f>
        <v>1.4629416908662896E-8</v>
      </c>
      <c r="M610" s="40">
        <f>Baseline!B$33 * (C610 * Baseline!B$58*Baseline!B$66/Baseline!B$73 + Baseline!B$59*Baseline!B$52/Baseline!B$74 + Baseline!B$68*Baseline!B$53/Baseline!B$75 + Baseline!B$60*Baseline!B$54/Baseline!B$76)</f>
        <v>1.0777070992007441E-7</v>
      </c>
      <c r="N610" s="1">
        <f>Baseline!B$33 * (C610 * Baseline!B$58*Baseline!B$57/Baseline!B$73 + Baseline!B$59*Baseline!B$67/Baseline!B$74 + Baseline!B$68*Baseline!B$55/Baseline!B$75 + Baseline!B$60*Baseline!B$56/Baseline!B$76)</f>
        <v>1.3929177894092646E-8</v>
      </c>
      <c r="O610" s="1">
        <f>Baseline!B$33 * (C610 * Baseline!B$58*Baseline!B$58/Baseline!B$73 + Baseline!B$59*Baseline!B$59/Baseline!B$74 + Baseline!B$68*Baseline!B$68/Baseline!B$75 + Baseline!B$60*Baseline!B$60/Baseline!B$76)</f>
        <v>1.3250167140841386E-6</v>
      </c>
      <c r="P610" s="40">
        <f>Baseline!B$33 * (C610 * Baseline!B$58*Baseline!B$61/Baseline!B$73 + Baseline!B$59*Baseline!B$62/Baseline!B$74 + Baseline!B$68*Baseline!B$63/Baseline!B$75 + Baseline!B$60*Baseline!B$69/Baseline!B$76)</f>
        <v>1.6489658953315017E-9</v>
      </c>
      <c r="Q610" s="40">
        <f>Baseline!B$33 * (C610 * Baseline!B$61*Baseline!B$66/Baseline!B$73 + Baseline!B$62*Baseline!B$52/Baseline!B$74 + Baseline!B$63*Baseline!B$53/Baseline!B$75 + Baseline!B$69*Baseline!B$54/Baseline!B$76)</f>
        <v>1.6665059901613178E-9</v>
      </c>
      <c r="R610" s="40">
        <f>Baseline!B$33 * (C610 * Baseline!B$61*Baseline!B$57/Baseline!B$73 + Baseline!B$62*Baseline!B$67/Baseline!B$74 + Baseline!B$63*Baseline!B$55/Baseline!B$75 + Baseline!B$69*Baseline!B$56/Baseline!B$76)</f>
        <v>1.4629416908662896E-8</v>
      </c>
      <c r="S610" s="40">
        <f>Baseline!B$33 * (C610 * Baseline!B$61*Baseline!B$58/Baseline!B$73 + Baseline!B$62*Baseline!B$59/Baseline!B$74 + Baseline!B$63*Baseline!B$68/Baseline!B$75 + Baseline!B$69*Baseline!B$60/Baseline!B$76)</f>
        <v>1.6489658953315017E-9</v>
      </c>
      <c r="T610" s="40">
        <f>Baseline!B$33 * (C610 * Baseline!B$61*Baseline!B$61/Baseline!B$73 + Baseline!B$62*Baseline!B$62/Baseline!B$74 + Baseline!B$63*Baseline!B$63/Baseline!B$75 + Baseline!B$69*Baseline!B$69/Baseline!B$76)</f>
        <v>9.8551802553295332E-8</v>
      </c>
      <c r="U610" s="40"/>
      <c r="V610" s="40">
        <f>E610 * ( Baseline!B$87 * Baseline!B$7 )</f>
        <v>0.19351080299525186</v>
      </c>
      <c r="W610" s="40">
        <f>F610 * ( Baseline!D$87 * Baseline!B$11 )</f>
        <v>7.2122813002681589E-4</v>
      </c>
      <c r="X610" s="40">
        <f>G610 * ( Baseline!F$87 * Baseline!B$16 )</f>
        <v>3.7433908131888462E-3</v>
      </c>
      <c r="Y610" s="40">
        <f>H610 * ( Baseline!H$87 * Baseline!B$18 )</f>
        <v>5.8606593913631785E-4</v>
      </c>
      <c r="Z610" s="48">
        <f t="shared" si="0"/>
        <v>0.19856148787760383</v>
      </c>
      <c r="AA610" s="40">
        <f>I610 * ( Baseline!B$87 * Baseline!B$7 )</f>
        <v>4.0579990415614734E-4</v>
      </c>
      <c r="AB610" s="1">
        <f>J610 * ( Baseline!D$87 * Baseline!B$11 )</f>
        <v>3.311091206239776E-2</v>
      </c>
      <c r="AC610" s="1">
        <f>K610 * ( Baseline!F$87 * Baseline!B$16 )</f>
        <v>4.8382678932605815E-4</v>
      </c>
      <c r="AD610" s="1">
        <f>L610 * ( Baseline!F$87 * Baseline!B$16 )</f>
        <v>5.0814943038616329E-4</v>
      </c>
      <c r="AE610" s="48">
        <f t="shared" si="1"/>
        <v>3.4508688186266123E-2</v>
      </c>
      <c r="AF610" s="48">
        <f>M610 * ( Baseline!B$87 * Baseline!B$7 )</f>
        <v>1.1185521982604522E-3</v>
      </c>
      <c r="AG610" s="48">
        <f>N610 * ( Baseline!D$87 * Baseline!B$11 )</f>
        <v>2.569459128562677E-4</v>
      </c>
      <c r="AH610" s="48">
        <f>O610 * ( Baseline!F$87 * Baseline!B$16 )</f>
        <v>4.6024150703866978E-2</v>
      </c>
      <c r="AI610" s="48">
        <f>P610 * ( Baseline!H$87 * Baseline!B$18 )</f>
        <v>5.7989755317811248E-4</v>
      </c>
      <c r="AJ610" s="48">
        <f t="shared" si="2"/>
        <v>4.7979546368161811E-2</v>
      </c>
      <c r="AK610" s="48">
        <f>Q610 * ( Baseline!B$87 * Baseline!B$7 )</f>
        <v>1.7296665671884319E-5</v>
      </c>
      <c r="AL610" s="48">
        <f>R610 * ( Baseline!D$87 * Baseline!B$11 )</f>
        <v>2.6986293884188824E-4</v>
      </c>
      <c r="AM610" s="48">
        <f>S610 * ( Baseline!F$87 * Baseline!B$16 )</f>
        <v>5.727645098026651E-5</v>
      </c>
      <c r="AN610" s="48">
        <f>T610 * ( Baseline!H$87 * Baseline!B$18 )</f>
        <v>3.465805407119061E-2</v>
      </c>
      <c r="AO610" s="48">
        <f t="shared" si="3"/>
        <v>3.5002490126684646E-2</v>
      </c>
      <c r="AP610" s="48"/>
      <c r="AQ610" s="48">
        <f>V610 * ( (1-Baseline!B$88-Baseline!B$87) + (1-B610)*Baseline!B$88 )</f>
        <v>9.3015390407621037E-2</v>
      </c>
      <c r="AR610" s="48">
        <f>W610 * ( (1-Baseline!B$88-Baseline!B$87) + (1-B610)*Baseline!B$88 )</f>
        <v>3.4667478532993741E-4</v>
      </c>
      <c r="AS610" s="48">
        <f>X610 * ( (1-Baseline!B$88-Baseline!B$87) + (1-B610)*Baseline!B$88 )</f>
        <v>1.7993463545578181E-3</v>
      </c>
      <c r="AT610" s="48">
        <f>Y610 * ( (1-Baseline!B$88-Baseline!B$87) + (1-B610)*Baseline!B$88 )</f>
        <v>2.8170598896595583E-4</v>
      </c>
      <c r="AU610" s="48">
        <f t="shared" si="4"/>
        <v>9.5443117536474747E-2</v>
      </c>
      <c r="AV610" s="48">
        <f>AA610 * ( (1-Baseline!D$88-Baseline!D$87) + (1-B610)*Baseline!D$88 )</f>
        <v>3.0059888507735826E-4</v>
      </c>
      <c r="AW610" s="48">
        <f>AB610 * ( (1-Baseline!D$88-Baseline!D$87) + (1-B610)*Baseline!D$88 )</f>
        <v>2.4527120750677589E-2</v>
      </c>
      <c r="AX610" s="48">
        <f>AC610 * ( (1-Baseline!D$88-Baseline!D$87) + (1-B610)*Baseline!D$88 )</f>
        <v>3.5839780136076154E-4</v>
      </c>
      <c r="AY610" s="48">
        <f>AD610 * ( (1-Baseline!D$88-Baseline!D$87) + (1-B610)*Baseline!D$88 )</f>
        <v>3.7641495392763609E-4</v>
      </c>
      <c r="AZ610" s="48">
        <f t="shared" si="5"/>
        <v>2.5562532391043346E-2</v>
      </c>
      <c r="BA610" s="48">
        <f>AF610 * ( (1-Baseline!F$88-Baseline!F$87) + (1-Baseline!B$36)*Baseline!F$88 )</f>
        <v>8.0494595553856575E-4</v>
      </c>
      <c r="BB610" s="48">
        <f>AG610 * ( (1-Baseline!F$88-Baseline!F$87) + (1-Baseline!B$36)*Baseline!F$88 )</f>
        <v>1.8490650116058166E-4</v>
      </c>
      <c r="BC610" s="48">
        <f>AH610 * ( (1-Baseline!F$88-Baseline!F$87) + (1-Baseline!B$36)*Baseline!F$88 )</f>
        <v>3.3120451619325204E-2</v>
      </c>
      <c r="BD610" s="48">
        <f>AI610 * ( (1-Baseline!F$88-Baseline!F$87) + (1-Baseline!B$36)*Baseline!F$88 )</f>
        <v>4.173128359886715E-4</v>
      </c>
      <c r="BE610" s="48">
        <f t="shared" si="6"/>
        <v>3.4527616912013025E-2</v>
      </c>
      <c r="BF610" s="48">
        <f>AK610 * ( (1-Baseline!H$88-Baseline!H$87) + (1-Baseline!B$36)*Baseline!H$88 )</f>
        <v>1.3704494145147382E-5</v>
      </c>
      <c r="BG610" s="48">
        <f>AL610 * ( (1-Baseline!H$88-Baseline!H$87) + (1-Baseline!B$36)*Baseline!H$88 )</f>
        <v>2.1381780370320486E-4</v>
      </c>
      <c r="BH610" s="48">
        <f>AM610 * ( (1-Baseline!H$88-Baseline!H$87) + (1-Baseline!B$36)*Baseline!H$88 )</f>
        <v>4.5381277640684753E-5</v>
      </c>
      <c r="BI610" s="48">
        <f>AN610 * ( (1-Baseline!H$88-Baseline!H$87) + (1-Baseline!B$36)*Baseline!H$88 )</f>
        <v>2.7460269401685739E-2</v>
      </c>
      <c r="BJ610" s="48">
        <f t="shared" si="7"/>
        <v>2.7733172977174776E-2</v>
      </c>
      <c r="BK610" s="48"/>
      <c r="BL610" s="48">
        <f t="shared" si="18"/>
        <v>0.9745636229042296</v>
      </c>
      <c r="BM610" s="48">
        <f t="shared" si="19"/>
        <v>3.6322659430885777E-3</v>
      </c>
      <c r="BN610" s="48">
        <f t="shared" si="20"/>
        <v>1.885255219026323E-2</v>
      </c>
      <c r="BO610" s="48">
        <f t="shared" si="21"/>
        <v>2.9515589624186205E-3</v>
      </c>
      <c r="BP610" s="48">
        <f t="shared" si="8"/>
        <v>1.0000000000000002</v>
      </c>
      <c r="BQ610" s="48">
        <f t="shared" si="22"/>
        <v>1.1759354686732162E-2</v>
      </c>
      <c r="BR610" s="48">
        <f t="shared" si="23"/>
        <v>0.95949495047961131</v>
      </c>
      <c r="BS610" s="48">
        <f t="shared" si="24"/>
        <v>1.4020434121242924E-2</v>
      </c>
      <c r="BT610" s="48">
        <f t="shared" si="25"/>
        <v>1.4725260712413814E-2</v>
      </c>
      <c r="BU610" s="48">
        <f t="shared" si="9"/>
        <v>1.0000000000000002</v>
      </c>
      <c r="BV610" s="48">
        <f t="shared" si="26"/>
        <v>2.3313104915112313E-2</v>
      </c>
      <c r="BW610" s="48">
        <f t="shared" si="27"/>
        <v>5.3553218466186134E-3</v>
      </c>
      <c r="BX610" s="48">
        <f t="shared" si="28"/>
        <v>0.95924522401086332</v>
      </c>
      <c r="BY610" s="48">
        <f t="shared" si="29"/>
        <v>1.2086349227405783E-2</v>
      </c>
      <c r="BZ610" s="48">
        <f t="shared" si="10"/>
        <v>1</v>
      </c>
      <c r="CA610" s="48">
        <f t="shared" si="30"/>
        <v>4.9415529036026949E-4</v>
      </c>
      <c r="CB610" s="48">
        <f t="shared" si="31"/>
        <v>7.7098211545856389E-3</v>
      </c>
      <c r="CC610" s="48">
        <f t="shared" si="32"/>
        <v>1.6363536072138191E-3</v>
      </c>
      <c r="CD610" s="48">
        <f t="shared" si="33"/>
        <v>0.99015966994784033</v>
      </c>
      <c r="CE610" s="48">
        <f t="shared" si="11"/>
        <v>1</v>
      </c>
      <c r="CF610" s="48"/>
      <c r="CG610" s="48">
        <f t="shared" si="34"/>
        <v>0.9745636229042296</v>
      </c>
      <c r="CH610" s="48">
        <f t="shared" si="35"/>
        <v>3.6322659430885777E-3</v>
      </c>
      <c r="CI610" s="48">
        <f t="shared" si="36"/>
        <v>1.885255219026323E-2</v>
      </c>
      <c r="CJ610" s="48">
        <f t="shared" si="37"/>
        <v>2.9515589624186205E-3</v>
      </c>
      <c r="CK610" s="48">
        <f t="shared" si="12"/>
        <v>1.0000000000000002</v>
      </c>
      <c r="CL610" s="48">
        <f t="shared" si="38"/>
        <v>1.1759354686732162E-2</v>
      </c>
      <c r="CM610" s="48">
        <f t="shared" si="39"/>
        <v>0.95949495047961131</v>
      </c>
      <c r="CN610" s="48">
        <f t="shared" si="40"/>
        <v>1.4020434121242924E-2</v>
      </c>
      <c r="CO610" s="48">
        <f t="shared" si="41"/>
        <v>1.4725260712413814E-2</v>
      </c>
      <c r="CP610" s="48">
        <f t="shared" si="13"/>
        <v>1.0000000000000002</v>
      </c>
      <c r="CQ610" s="48">
        <f t="shared" si="42"/>
        <v>2.3313104915112313E-2</v>
      </c>
      <c r="CR610" s="48">
        <f t="shared" si="43"/>
        <v>5.3553218466186134E-3</v>
      </c>
      <c r="CS610" s="48">
        <f t="shared" si="44"/>
        <v>0.95924522401086332</v>
      </c>
      <c r="CT610" s="48">
        <f t="shared" si="45"/>
        <v>1.2086349227405783E-2</v>
      </c>
      <c r="CU610" s="48">
        <f t="shared" si="14"/>
        <v>1</v>
      </c>
      <c r="CV610" s="48">
        <f t="shared" si="46"/>
        <v>4.9415529036026949E-4</v>
      </c>
      <c r="CW610" s="48">
        <f t="shared" si="47"/>
        <v>7.7098211545856389E-3</v>
      </c>
      <c r="CX610" s="48">
        <f t="shared" si="48"/>
        <v>1.6363536072138191E-3</v>
      </c>
      <c r="CY610" s="48">
        <f t="shared" si="49"/>
        <v>0.99015966994784033</v>
      </c>
      <c r="CZ610" s="48">
        <f t="shared" si="15"/>
        <v>1</v>
      </c>
      <c r="DA610" s="48"/>
      <c r="DB610" s="48">
        <f>(AQ610*Baseline!B$7 + AV610*Baseline!B$11 + BA610*Baseline!B$16 + BF610*Baseline!B$18)</f>
        <v>49081.376749643656</v>
      </c>
      <c r="DC610" s="48">
        <f>(AR610*Baseline!B$7 + AW610*Baseline!B$11 + BB610*Baseline!B$16 + BG610*Baseline!B$18)</f>
        <v>63178.235803254385</v>
      </c>
      <c r="DD610" s="48">
        <f>(AS610*Baseline!B$7 + AX610*Baseline!B$11 + BC610*Baseline!B$16 + BH610*Baseline!B$18)</f>
        <v>114679.1379652966</v>
      </c>
      <c r="DE610" s="48">
        <f>(AT610*Baseline!B$7 + AY610*Baseline!B$11 + BD610*Baseline!B$16 + BI610*Baseline!B$18)</f>
        <v>1259770.0903727764</v>
      </c>
      <c r="DF610" s="48">
        <f t="shared" si="16"/>
        <v>1486708.840890971</v>
      </c>
      <c r="DG610" s="48"/>
      <c r="DH610" s="48">
        <f t="shared" si="50"/>
        <v>3.3013442443935177E-2</v>
      </c>
      <c r="DI610" s="48">
        <f t="shared" si="51"/>
        <v>4.2495365646303851E-2</v>
      </c>
      <c r="DJ610" s="48">
        <f t="shared" si="52"/>
        <v>7.7136245383844254E-2</v>
      </c>
      <c r="DK610" s="48">
        <f t="shared" si="53"/>
        <v>0.8473549465259167</v>
      </c>
      <c r="DL610" s="48">
        <f t="shared" si="17"/>
        <v>1</v>
      </c>
      <c r="DM610" s="48"/>
      <c r="DN610" s="48">
        <f>DH610 / (Baseline!B$7/Baseline!B$17)</f>
        <v>3.5239678409284387</v>
      </c>
      <c r="DO610" s="48">
        <f>DI610 / (Baseline!B$11/Baseline!B$17)</f>
        <v>1.0258584661024681</v>
      </c>
      <c r="DP610" s="48">
        <f>DJ610 / (Baseline!B$16/Baseline!B$17)</f>
        <v>1.1919881021133225</v>
      </c>
      <c r="DQ610" s="48">
        <f>DK610 / (Baseline!B$18/Baseline!B$17)</f>
        <v>0.95800957336983827</v>
      </c>
      <c r="DR610" s="71"/>
      <c r="DS610" s="48">
        <f>(AU610*Baseline!B$34)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2.6845998880471209E-2</v>
      </c>
      <c r="DT610" s="48">
        <f>(AZ610*Baseline!B$34) + (Baseline!D$88*(1-Baseline!D$89)*Baseline!B$35) + (Baseline!D$88*Baseline!D$89*((1-Baseline!D$90)*Baseline!B$40 + Baseline!D$90*Baseline!B$41))</f>
        <v>1.0247947858656504E-2</v>
      </c>
      <c r="DU610" s="48">
        <f>(BE610*Baseline!B$34) + (Baseline!F$88*(1-Baseline!F$89)*Baseline!B$35) + (Baseline!F$88*Baseline!F$89*((1-Baseline!F$90)*Baseline!B$40 + Baseline!F$90*Baseline!B$41))</f>
        <v>1.2909782536801957E-2</v>
      </c>
      <c r="DV610" s="48">
        <f>(BJ610*Baseline!B$34) + (Baseline!H$88*(1-Baseline!H$89)*Baseline!B$35) + (Baseline!H$88*Baseline!H$89*((1-Baseline!H$90)*Baseline!B$40 + Baseline!H$90*Baseline!B$41))</f>
        <v>9.3049759465762168E-3</v>
      </c>
      <c r="DW610" s="48">
        <f>( DS610*Baseline!B$7 + DT610*Baseline!B$11 + DU610*Baseline!B$16 + DV610*Baseline!B$18 ) / Baseline!B$17</f>
        <v>9.7416418296454154E-3</v>
      </c>
    </row>
    <row r="611" spans="1:127">
      <c r="A611" s="7" t="s">
        <v>927</v>
      </c>
      <c r="B611" s="1">
        <f>MIN( MAX( NORMINV( MCrands!B611, (B$5+B$4)/2, (B$5-B$4)/3.29 ), 0 ), 1 )</f>
        <v>0.27403777386480338</v>
      </c>
      <c r="C611" s="1">
        <f>MAX( NORMINV( MCrands!C611, (C$5+C$4)/2, (C$5-C$4)/3.29 ), 0 )</f>
        <v>2.2799064088851519</v>
      </c>
      <c r="D611" s="40"/>
      <c r="E611" s="40">
        <f>Baseline!B$33 * (C611 * Baseline!B$66*Baseline!B$66/Baseline!B$73 + Baseline!B$52*Baseline!B$52/Baseline!B$74 + Baseline!B$53*Baseline!B$53/Baseline!B$75 + Baseline!B$54*Baseline!B$54/Baseline!B$76)</f>
        <v>1.9086859288930206E-5</v>
      </c>
      <c r="F611" s="40">
        <f>Baseline!B$33 * (C611 * Baseline!B$66*Baseline!B$57/Baseline!B$73 + Baseline!B$52*Baseline!B$67/Baseline!B$74 + Baseline!B$53*Baseline!B$55/Baseline!B$75 + Baseline!B$54*Baseline!B$56/Baseline!B$76)</f>
        <v>3.9157334455009647E-8</v>
      </c>
      <c r="G611" s="1">
        <f>Baseline!B$33 * (C611 * Baseline!B$66*Baseline!B$58/Baseline!B$73 + Baseline!B$52*Baseline!B$59/Baseline!B$74 + Baseline!B$53*Baseline!B$68/Baseline!B$75 + Baseline!B$54*Baseline!B$60/Baseline!B$76)</f>
        <v>1.0791615641054986E-7</v>
      </c>
      <c r="H611" s="40">
        <f>Baseline!B$33 * (C611 * Baseline!B$66*Baseline!B$61/Baseline!B$73 + Baseline!B$52*Baseline!B$62/Baseline!B$74 + Baseline!B$53*Baseline!B$63/Baseline!B$75 + Baseline!B$54*Baseline!B$69/Baseline!B$76)</f>
        <v>1.6810506392088626E-9</v>
      </c>
      <c r="I611" s="40">
        <f>Baseline!B$33 * (C611 * Baseline!B$57*Baseline!B$66/Baseline!B$73 + Baseline!B$67*Baseline!B$52/Baseline!B$74 + Baseline!B$55*Baseline!B$53/Baseline!B$75 + Baseline!B$56*Baseline!B$54/Baseline!B$76)</f>
        <v>3.9157334455009647E-8</v>
      </c>
      <c r="J611" s="1">
        <f>Baseline!B$33 * (C611 * Baseline!B$57*Baseline!B$57/Baseline!B$73 + Baseline!B$67*Baseline!B$67/Baseline!B$74 + Baseline!B$55*Baseline!B$55/Baseline!B$75 + Baseline!B$56*Baseline!B$56/Baseline!B$76)</f>
        <v>1.7949605862920999E-6</v>
      </c>
      <c r="K611" s="40">
        <f>Baseline!B$33 * (C611 * Baseline!B$57*Baseline!B$58/Baseline!B$73 + Baseline!B$67*Baseline!B$59/Baseline!B$74 + Baseline!B$55*Baseline!B$68/Baseline!B$75 + Baseline!B$56*Baseline!B$60/Baseline!B$76)</f>
        <v>1.39291973453117E-8</v>
      </c>
      <c r="L611" s="1">
        <f>Baseline!B$33 * (C611 * Baseline!B$57*Baseline!B$61/Baseline!B$73 + Baseline!B$67*Baseline!B$62/Baseline!B$74 + Baseline!B$55*Baseline!B$63/Baseline!B$75 + Baseline!B$56*Baseline!B$69/Baseline!B$76)</f>
        <v>1.46294188537848E-8</v>
      </c>
      <c r="M611" s="40">
        <f>Baseline!B$33 * (C611 * Baseline!B$58*Baseline!B$66/Baseline!B$73 + Baseline!B$59*Baseline!B$52/Baseline!B$74 + Baseline!B$68*Baseline!B$53/Baseline!B$75 + Baseline!B$60*Baseline!B$54/Baseline!B$76)</f>
        <v>1.0791615641054986E-7</v>
      </c>
      <c r="N611" s="1">
        <f>Baseline!B$33 * (C611 * Baseline!B$58*Baseline!B$57/Baseline!B$73 + Baseline!B$59*Baseline!B$67/Baseline!B$74 + Baseline!B$68*Baseline!B$55/Baseline!B$75 + Baseline!B$60*Baseline!B$56/Baseline!B$76)</f>
        <v>1.39291973453117E-8</v>
      </c>
      <c r="O611" s="1">
        <f>Baseline!B$33 * (C611 * Baseline!B$58*Baseline!B$58/Baseline!B$73 + Baseline!B$59*Baseline!B$59/Baseline!B$74 + Baseline!B$68*Baseline!B$68/Baseline!B$75 + Baseline!B$60*Baseline!B$60/Baseline!B$76)</f>
        <v>1.3250167619017188E-6</v>
      </c>
      <c r="P611" s="40">
        <f>Baseline!B$33 * (C611 * Baseline!B$58*Baseline!B$61/Baseline!B$73 + Baseline!B$59*Baseline!B$62/Baseline!B$74 + Baseline!B$68*Baseline!B$63/Baseline!B$75 + Baseline!B$60*Baseline!B$69/Baseline!B$76)</f>
        <v>1.6489706770895192E-9</v>
      </c>
      <c r="Q611" s="40">
        <f>Baseline!B$33 * (C611 * Baseline!B$61*Baseline!B$66/Baseline!B$73 + Baseline!B$62*Baseline!B$52/Baseline!B$74 + Baseline!B$63*Baseline!B$53/Baseline!B$75 + Baseline!B$69*Baseline!B$54/Baseline!B$76)</f>
        <v>1.6810506392088626E-9</v>
      </c>
      <c r="R611" s="40">
        <f>Baseline!B$33 * (C611 * Baseline!B$61*Baseline!B$57/Baseline!B$73 + Baseline!B$62*Baseline!B$67/Baseline!B$74 + Baseline!B$63*Baseline!B$55/Baseline!B$75 + Baseline!B$69*Baseline!B$56/Baseline!B$76)</f>
        <v>1.46294188537848E-8</v>
      </c>
      <c r="S611" s="40">
        <f>Baseline!B$33 * (C611 * Baseline!B$61*Baseline!B$58/Baseline!B$73 + Baseline!B$62*Baseline!B$59/Baseline!B$74 + Baseline!B$63*Baseline!B$68/Baseline!B$75 + Baseline!B$69*Baseline!B$60/Baseline!B$76)</f>
        <v>1.6489706770895192E-9</v>
      </c>
      <c r="T611" s="40">
        <f>Baseline!B$33 * (C611 * Baseline!B$61*Baseline!B$61/Baseline!B$73 + Baseline!B$62*Baseline!B$62/Baseline!B$74 + Baseline!B$63*Baseline!B$63/Baseline!B$75 + Baseline!B$69*Baseline!B$69/Baseline!B$76)</f>
        <v>9.8551803031471147E-8</v>
      </c>
      <c r="U611" s="40"/>
      <c r="V611" s="40">
        <f>E611 * ( Baseline!B$87 * Baseline!B$7 )</f>
        <v>0.1981025125598066</v>
      </c>
      <c r="W611" s="40">
        <f>F611 * ( Baseline!D$87 * Baseline!B$11 )</f>
        <v>7.2231951684870318E-4</v>
      </c>
      <c r="X611" s="40">
        <f>G611 * ( Baseline!F$87 * Baseline!B$16 )</f>
        <v>3.7484428635711823E-3</v>
      </c>
      <c r="Y611" s="40">
        <f>H611 * ( Baseline!H$87 * Baseline!B$18 )</f>
        <v>5.9118090629142078E-4</v>
      </c>
      <c r="Z611" s="48">
        <f t="shared" si="0"/>
        <v>0.20316445584651791</v>
      </c>
      <c r="AA611" s="40">
        <f>I611 * ( Baseline!B$87 * Baseline!B$7 )</f>
        <v>4.0641397430854514E-4</v>
      </c>
      <c r="AB611" s="1">
        <f>J611 * ( Baseline!D$87 * Baseline!B$11 )</f>
        <v>3.3110912208353868E-2</v>
      </c>
      <c r="AC611" s="1">
        <f>K611 * ( Baseline!F$87 * Baseline!B$16 )</f>
        <v>4.838274649596767E-4</v>
      </c>
      <c r="AD611" s="1">
        <f>L611 * ( Baseline!F$87 * Baseline!B$16 )</f>
        <v>5.081494979495251E-4</v>
      </c>
      <c r="AE611" s="48">
        <f t="shared" si="1"/>
        <v>3.4509303145571615E-2</v>
      </c>
      <c r="AF611" s="48">
        <f>M611 * ( Baseline!B$87 * Baseline!B$7 )</f>
        <v>1.1200617873850971E-3</v>
      </c>
      <c r="AG611" s="48">
        <f>N611 * ( Baseline!D$87 * Baseline!B$11 )</f>
        <v>2.5694627166504119E-4</v>
      </c>
      <c r="AH611" s="48">
        <f>O611 * ( Baseline!F$87 * Baseline!B$16 )</f>
        <v>4.602415236479962E-2</v>
      </c>
      <c r="AI611" s="48">
        <f>P611 * ( Baseline!H$87 * Baseline!B$18 )</f>
        <v>5.7989923479553223E-4</v>
      </c>
      <c r="AJ611" s="48">
        <f t="shared" si="2"/>
        <v>4.7981059658645291E-2</v>
      </c>
      <c r="AK611" s="48">
        <f>Q611 * ( Baseline!B$87 * Baseline!B$7 )</f>
        <v>1.7447624584348783E-5</v>
      </c>
      <c r="AL611" s="48">
        <f>R611 * ( Baseline!D$87 * Baseline!B$11 )</f>
        <v>2.6986297472276555E-4</v>
      </c>
      <c r="AM611" s="48">
        <f>S611 * ( Baseline!F$87 * Baseline!B$16 )</f>
        <v>5.7276617073531065E-5</v>
      </c>
      <c r="AN611" s="48">
        <f>T611 * ( Baseline!H$87 * Baseline!B$18 )</f>
        <v>3.4658054239352351E-2</v>
      </c>
      <c r="AO611" s="48">
        <f t="shared" si="3"/>
        <v>3.5002641455732994E-2</v>
      </c>
      <c r="AP611" s="48"/>
      <c r="AQ611" s="48">
        <f>V611 * ( (1-Baseline!B$88-Baseline!B$87) + (1-B611)*Baseline!B$88 )</f>
        <v>0.14554718012139359</v>
      </c>
      <c r="AR611" s="48">
        <f>W611 * ( (1-Baseline!B$88-Baseline!B$87) + (1-B611)*Baseline!B$88 )</f>
        <v>5.3069275833761702E-4</v>
      </c>
      <c r="AS611" s="48">
        <f>X611 * ( (1-Baseline!B$88-Baseline!B$87) + (1-B611)*Baseline!B$88 )</f>
        <v>2.7540048916554734E-3</v>
      </c>
      <c r="AT611" s="48">
        <f>Y611 * ( (1-Baseline!B$88-Baseline!B$87) + (1-B611)*Baseline!B$88 )</f>
        <v>4.3434438433156904E-4</v>
      </c>
      <c r="AU611" s="48">
        <f t="shared" si="4"/>
        <v>0.14926622215571825</v>
      </c>
      <c r="AV611" s="48">
        <f>AA611 * ( (1-Baseline!D$88-Baseline!D$87) + (1-B611)*Baseline!D$88 )</f>
        <v>3.5302315807452938E-4</v>
      </c>
      <c r="AW611" s="48">
        <f>AB611 * ( (1-Baseline!D$88-Baseline!D$87) + (1-B611)*Baseline!D$88 )</f>
        <v>2.8761114364752306E-2</v>
      </c>
      <c r="AX611" s="48">
        <f>AC611 * ( (1-Baseline!D$88-Baseline!D$87) + (1-B611)*Baseline!D$88 )</f>
        <v>4.2026679799545355E-4</v>
      </c>
      <c r="AY611" s="48">
        <f>AD611 * ( (1-Baseline!D$88-Baseline!D$87) + (1-B611)*Baseline!D$88 )</f>
        <v>4.4139363279850727E-4</v>
      </c>
      <c r="AZ611" s="48">
        <f t="shared" si="5"/>
        <v>2.9975797953620795E-2</v>
      </c>
      <c r="BA611" s="48">
        <f>AF611 * ( (1-Baseline!F$88-Baseline!F$87) + (1-Baseline!B$36)*Baseline!F$88 )</f>
        <v>8.0603230417951224E-4</v>
      </c>
      <c r="BB611" s="48">
        <f>AG611 * ( (1-Baseline!F$88-Baseline!F$87) + (1-Baseline!B$36)*Baseline!F$88 )</f>
        <v>1.8490675937085692E-4</v>
      </c>
      <c r="BC611" s="48">
        <f>AH611 * ( (1-Baseline!F$88-Baseline!F$87) + (1-Baseline!B$36)*Baseline!F$88 )</f>
        <v>3.3120452814585484E-2</v>
      </c>
      <c r="BD611" s="48">
        <f>AI611 * ( (1-Baseline!F$88-Baseline!F$87) + (1-Baseline!B$36)*Baseline!F$88 )</f>
        <v>4.173140461343785E-4</v>
      </c>
      <c r="BE611" s="48">
        <f t="shared" si="6"/>
        <v>3.452870592427023E-2</v>
      </c>
      <c r="BF611" s="48">
        <f>AK611 * ( (1-Baseline!H$88-Baseline!H$87) + (1-Baseline!B$36)*Baseline!H$88 )</f>
        <v>1.3824101910671227E-5</v>
      </c>
      <c r="BG611" s="48">
        <f>AL611 * ( (1-Baseline!H$88-Baseline!H$87) + (1-Baseline!B$36)*Baseline!H$88 )</f>
        <v>2.1381783213234159E-4</v>
      </c>
      <c r="BH611" s="48">
        <f>AM611 * ( (1-Baseline!H$88-Baseline!H$87) + (1-Baseline!B$36)*Baseline!H$88 )</f>
        <v>4.5381409239700129E-5</v>
      </c>
      <c r="BI611" s="48">
        <f>AN611 * ( (1-Baseline!H$88-Baseline!H$87) + (1-Baseline!B$36)*Baseline!H$88 )</f>
        <v>2.7460269534923653E-2</v>
      </c>
      <c r="BJ611" s="48">
        <f t="shared" si="7"/>
        <v>2.7733292878206365E-2</v>
      </c>
      <c r="BK611" s="48"/>
      <c r="BL611" s="48">
        <f t="shared" si="18"/>
        <v>0.97508450350914044</v>
      </c>
      <c r="BM611" s="48">
        <f t="shared" si="19"/>
        <v>3.5553439396622845E-3</v>
      </c>
      <c r="BN611" s="48">
        <f t="shared" si="20"/>
        <v>1.8450288698151861E-2</v>
      </c>
      <c r="BO611" s="48">
        <f t="shared" si="21"/>
        <v>2.9098638530454008E-3</v>
      </c>
      <c r="BP611" s="48">
        <f t="shared" si="8"/>
        <v>1</v>
      </c>
      <c r="BQ611" s="48">
        <f t="shared" si="22"/>
        <v>1.1776939470326511E-2</v>
      </c>
      <c r="BR611" s="48">
        <f t="shared" si="23"/>
        <v>0.95947785641109951</v>
      </c>
      <c r="BS611" s="48">
        <f t="shared" si="24"/>
        <v>1.4020203853979113E-2</v>
      </c>
      <c r="BT611" s="48">
        <f t="shared" si="25"/>
        <v>1.4725000264594825E-2</v>
      </c>
      <c r="BU611" s="48">
        <f t="shared" si="9"/>
        <v>0.99999999999999989</v>
      </c>
      <c r="BV611" s="48">
        <f t="shared" si="26"/>
        <v>2.3343831823507525E-2</v>
      </c>
      <c r="BW611" s="48">
        <f t="shared" si="27"/>
        <v>5.3551604214881962E-3</v>
      </c>
      <c r="BX611" s="48">
        <f t="shared" si="28"/>
        <v>0.95921500467543186</v>
      </c>
      <c r="BY611" s="48">
        <f t="shared" si="29"/>
        <v>1.2086003079572362E-2</v>
      </c>
      <c r="BZ611" s="48">
        <f t="shared" si="10"/>
        <v>1</v>
      </c>
      <c r="CA611" s="48">
        <f t="shared" si="30"/>
        <v>4.9846594024666332E-4</v>
      </c>
      <c r="CB611" s="48">
        <f t="shared" si="31"/>
        <v>7.709788847337559E-3</v>
      </c>
      <c r="CC611" s="48">
        <f t="shared" si="32"/>
        <v>1.636351277830487E-3</v>
      </c>
      <c r="CD611" s="48">
        <f t="shared" si="33"/>
        <v>0.9901553939345854</v>
      </c>
      <c r="CE611" s="48">
        <f t="shared" si="11"/>
        <v>1.0000000000000002</v>
      </c>
      <c r="CF611" s="48"/>
      <c r="CG611" s="48">
        <f t="shared" si="34"/>
        <v>0.97508450350914044</v>
      </c>
      <c r="CH611" s="48">
        <f t="shared" si="35"/>
        <v>3.5553439396622845E-3</v>
      </c>
      <c r="CI611" s="48">
        <f t="shared" si="36"/>
        <v>1.8450288698151861E-2</v>
      </c>
      <c r="CJ611" s="48">
        <f t="shared" si="37"/>
        <v>2.9098638530454008E-3</v>
      </c>
      <c r="CK611" s="48">
        <f t="shared" si="12"/>
        <v>1</v>
      </c>
      <c r="CL611" s="48">
        <f t="shared" si="38"/>
        <v>1.1776939470326511E-2</v>
      </c>
      <c r="CM611" s="48">
        <f t="shared" si="39"/>
        <v>0.95947785641109951</v>
      </c>
      <c r="CN611" s="48">
        <f t="shared" si="40"/>
        <v>1.4020203853979113E-2</v>
      </c>
      <c r="CO611" s="48">
        <f t="shared" si="41"/>
        <v>1.4725000264594825E-2</v>
      </c>
      <c r="CP611" s="48">
        <f t="shared" si="13"/>
        <v>0.99999999999999989</v>
      </c>
      <c r="CQ611" s="48">
        <f t="shared" si="42"/>
        <v>2.3343831823507525E-2</v>
      </c>
      <c r="CR611" s="48">
        <f t="shared" si="43"/>
        <v>5.3551604214881962E-3</v>
      </c>
      <c r="CS611" s="48">
        <f t="shared" si="44"/>
        <v>0.95921500467543186</v>
      </c>
      <c r="CT611" s="48">
        <f t="shared" si="45"/>
        <v>1.2086003079572362E-2</v>
      </c>
      <c r="CU611" s="48">
        <f t="shared" si="14"/>
        <v>1</v>
      </c>
      <c r="CV611" s="48">
        <f t="shared" si="46"/>
        <v>4.9846594024666332E-4</v>
      </c>
      <c r="CW611" s="48">
        <f t="shared" si="47"/>
        <v>7.709788847337559E-3</v>
      </c>
      <c r="CX611" s="48">
        <f t="shared" si="48"/>
        <v>1.636351277830487E-3</v>
      </c>
      <c r="CY611" s="48">
        <f t="shared" si="49"/>
        <v>0.9901553939345854</v>
      </c>
      <c r="CZ611" s="48">
        <f t="shared" si="15"/>
        <v>1.0000000000000002</v>
      </c>
      <c r="DA611" s="48"/>
      <c r="DB611" s="48">
        <f>(AQ611*Baseline!B$7 + AV611*Baseline!B$11 + BA611*Baseline!B$16 + BF611*Baseline!B$18)</f>
        <v>74680.837856713217</v>
      </c>
      <c r="DC611" s="48">
        <f>(AR611*Baseline!B$7 + AW611*Baseline!B$11 + BB611*Baseline!B$16 + BG611*Baseline!B$18)</f>
        <v>72347.514628048346</v>
      </c>
      <c r="DD611" s="48">
        <f>(AS611*Baseline!B$7 + AX611*Baseline!B$11 + BC611*Baseline!B$16 + BH611*Baseline!B$18)</f>
        <v>115274.83879037319</v>
      </c>
      <c r="DE611" s="48">
        <f>(AT611*Baseline!B$7 + AY611*Baseline!B$11 + BD611*Baseline!B$16 + BI611*Baseline!B$18)</f>
        <v>1259983.4804355069</v>
      </c>
      <c r="DF611" s="48">
        <f t="shared" si="16"/>
        <v>1522286.6717106416</v>
      </c>
      <c r="DG611" s="48"/>
      <c r="DH611" s="48">
        <f t="shared" si="50"/>
        <v>4.905832734697204E-2</v>
      </c>
      <c r="DI611" s="48">
        <f t="shared" si="51"/>
        <v>4.7525552166037925E-2</v>
      </c>
      <c r="DJ611" s="48">
        <f t="shared" si="52"/>
        <v>7.572479016769898E-2</v>
      </c>
      <c r="DK611" s="48">
        <f t="shared" si="53"/>
        <v>0.8276913303192911</v>
      </c>
      <c r="DL611" s="48">
        <f t="shared" si="17"/>
        <v>1</v>
      </c>
      <c r="DM611" s="48"/>
      <c r="DN611" s="48">
        <f>DH611 / (Baseline!B$7/Baseline!B$17)</f>
        <v>5.23665377199187</v>
      </c>
      <c r="DO611" s="48">
        <f>DI611 / (Baseline!B$11/Baseline!B$17)</f>
        <v>1.1472895762685371</v>
      </c>
      <c r="DP611" s="48">
        <f>DJ611 / (Baseline!B$16/Baseline!B$17)</f>
        <v>1.1701768535110755</v>
      </c>
      <c r="DQ611" s="48">
        <f>DK611 / (Baseline!B$18/Baseline!B$17)</f>
        <v>0.93577811930179799</v>
      </c>
      <c r="DR611" s="71"/>
      <c r="DS611" s="48">
        <f>(AU611*Baseline!B$34)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3.4919464573357741E-2</v>
      </c>
      <c r="DT611" s="48">
        <f>(AZ611*Baseline!B$34) + (Baseline!D$88*(1-Baseline!D$89)*Baseline!B$35) + (Baseline!D$88*Baseline!D$89*((1-Baseline!D$90)*Baseline!B$40 + Baseline!D$90*Baseline!B$41))</f>
        <v>1.0909937693043123E-2</v>
      </c>
      <c r="DU611" s="48">
        <f>(BE611*Baseline!B$34) + (Baseline!F$88*(1-Baseline!F$89)*Baseline!B$35) + (Baseline!F$88*Baseline!F$89*((1-Baseline!F$90)*Baseline!B$40 + Baseline!F$90*Baseline!B$41))</f>
        <v>1.2909945888640537E-2</v>
      </c>
      <c r="DV611" s="48">
        <f>(BJ611*Baseline!B$34) + (Baseline!H$88*(1-Baseline!H$89)*Baseline!B$35) + (Baseline!H$88*Baseline!H$89*((1-Baseline!H$90)*Baseline!B$40 + Baseline!H$90*Baseline!B$41))</f>
        <v>9.3049939317309555E-3</v>
      </c>
      <c r="DW611" s="48">
        <f>( DS611*Baseline!B$7 + DT611*Baseline!B$11 + DU611*Baseline!B$16 + DV611*Baseline!B$18 ) / Baseline!B$17</f>
        <v>9.8447250225440555E-3</v>
      </c>
    </row>
    <row r="612" spans="1:127">
      <c r="A612" s="7" t="s">
        <v>928</v>
      </c>
      <c r="B612" s="1">
        <f>MIN( MAX( NORMINV( MCrands!B612, (B$5+B$4)/2, (B$5-B$4)/3.29 ), 0 ), 1 )</f>
        <v>0.45099412829736152</v>
      </c>
      <c r="C612" s="1">
        <f>MAX( NORMINV( MCrands!C612, (C$5+C$4)/2, (C$5-C$4)/3.29 ), 0 )</f>
        <v>2.2257830492623314</v>
      </c>
      <c r="D612" s="40"/>
      <c r="E612" s="40">
        <f>Baseline!B$33 * (C612 * Baseline!B$66*Baseline!B$66/Baseline!B$73 + Baseline!B$52*Baseline!B$52/Baseline!B$74 + Baseline!B$53*Baseline!B$53/Baseline!B$75 + Baseline!B$54*Baseline!B$54/Baseline!B$76)</f>
        <v>1.8633952702814316E-5</v>
      </c>
      <c r="F612" s="40">
        <f>Baseline!B$33 * (C612 * Baseline!B$66*Baseline!B$57/Baseline!B$73 + Baseline!B$52*Baseline!B$67/Baseline!B$74 + Baseline!B$53*Baseline!B$55/Baseline!B$75 + Baseline!B$54*Baseline!B$56/Baseline!B$76)</f>
        <v>3.9096765202436478E-8</v>
      </c>
      <c r="G612" s="1">
        <f>Baseline!B$33 * (C612 * Baseline!B$66*Baseline!B$58/Baseline!B$73 + Baseline!B$52*Baseline!B$59/Baseline!B$74 + Baseline!B$53*Baseline!B$68/Baseline!B$75 + Baseline!B$54*Baseline!B$60/Baseline!B$76)</f>
        <v>1.0776725699797416E-7</v>
      </c>
      <c r="H612" s="40">
        <f>Baseline!B$33 * (C612 * Baseline!B$66*Baseline!B$61/Baseline!B$73 + Baseline!B$52*Baseline!B$62/Baseline!B$74 + Baseline!B$53*Baseline!B$63/Baseline!B$75 + Baseline!B$54*Baseline!B$69/Baseline!B$76)</f>
        <v>1.6661606979512911E-9</v>
      </c>
      <c r="I612" s="40">
        <f>Baseline!B$33 * (C612 * Baseline!B$57*Baseline!B$66/Baseline!B$73 + Baseline!B$67*Baseline!B$52/Baseline!B$74 + Baseline!B$55*Baseline!B$53/Baseline!B$75 + Baseline!B$56*Baseline!B$54/Baseline!B$76)</f>
        <v>3.9096765202436478E-8</v>
      </c>
      <c r="J612" s="1">
        <f>Baseline!B$33 * (C612 * Baseline!B$57*Baseline!B$57/Baseline!B$73 + Baseline!B$67*Baseline!B$67/Baseline!B$74 + Baseline!B$55*Baseline!B$55/Baseline!B$75 + Baseline!B$56*Baseline!B$56/Baseline!B$76)</f>
        <v>1.794960578191899E-6</v>
      </c>
      <c r="K612" s="40">
        <f>Baseline!B$33 * (C612 * Baseline!B$57*Baseline!B$58/Baseline!B$73 + Baseline!B$67*Baseline!B$59/Baseline!B$74 + Baseline!B$55*Baseline!B$68/Baseline!B$75 + Baseline!B$56*Baseline!B$60/Baseline!B$76)</f>
        <v>1.3929177432317709E-8</v>
      </c>
      <c r="L612" s="1">
        <f>Baseline!B$33 * (C612 * Baseline!B$57*Baseline!B$61/Baseline!B$73 + Baseline!B$67*Baseline!B$62/Baseline!B$74 + Baseline!B$55*Baseline!B$63/Baseline!B$75 + Baseline!B$56*Baseline!B$69/Baseline!B$76)</f>
        <v>1.4629416862485401E-8</v>
      </c>
      <c r="M612" s="40">
        <f>Baseline!B$33 * (C612 * Baseline!B$58*Baseline!B$66/Baseline!B$73 + Baseline!B$59*Baseline!B$52/Baseline!B$74 + Baseline!B$68*Baseline!B$53/Baseline!B$75 + Baseline!B$60*Baseline!B$54/Baseline!B$76)</f>
        <v>1.0776725699797416E-7</v>
      </c>
      <c r="N612" s="1">
        <f>Baseline!B$33 * (C612 * Baseline!B$58*Baseline!B$57/Baseline!B$73 + Baseline!B$59*Baseline!B$67/Baseline!B$74 + Baseline!B$68*Baseline!B$55/Baseline!B$75 + Baseline!B$60*Baseline!B$56/Baseline!B$76)</f>
        <v>1.3929177432317709E-8</v>
      </c>
      <c r="O612" s="1">
        <f>Baseline!B$33 * (C612 * Baseline!B$58*Baseline!B$58/Baseline!B$73 + Baseline!B$59*Baseline!B$59/Baseline!B$74 + Baseline!B$68*Baseline!B$68/Baseline!B$75 + Baseline!B$60*Baseline!B$60/Baseline!B$76)</f>
        <v>1.3250167129489419E-6</v>
      </c>
      <c r="P612" s="40">
        <f>Baseline!B$33 * (C612 * Baseline!B$58*Baseline!B$61/Baseline!B$73 + Baseline!B$59*Baseline!B$62/Baseline!B$74 + Baseline!B$68*Baseline!B$63/Baseline!B$75 + Baseline!B$60*Baseline!B$69/Baseline!B$76)</f>
        <v>1.6489657818118295E-9</v>
      </c>
      <c r="Q612" s="40">
        <f>Baseline!B$33 * (C612 * Baseline!B$61*Baseline!B$66/Baseline!B$73 + Baseline!B$62*Baseline!B$52/Baseline!B$74 + Baseline!B$63*Baseline!B$53/Baseline!B$75 + Baseline!B$69*Baseline!B$54/Baseline!B$76)</f>
        <v>1.6661606979512914E-9</v>
      </c>
      <c r="R612" s="40">
        <f>Baseline!B$33 * (C612 * Baseline!B$61*Baseline!B$57/Baseline!B$73 + Baseline!B$62*Baseline!B$67/Baseline!B$74 + Baseline!B$63*Baseline!B$55/Baseline!B$75 + Baseline!B$69*Baseline!B$56/Baseline!B$76)</f>
        <v>1.4629416862485401E-8</v>
      </c>
      <c r="S612" s="40">
        <f>Baseline!B$33 * (C612 * Baseline!B$61*Baseline!B$58/Baseline!B$73 + Baseline!B$62*Baseline!B$59/Baseline!B$74 + Baseline!B$63*Baseline!B$68/Baseline!B$75 + Baseline!B$69*Baseline!B$60/Baseline!B$76)</f>
        <v>1.6489657818118295E-9</v>
      </c>
      <c r="T612" s="40">
        <f>Baseline!B$33 * (C612 * Baseline!B$61*Baseline!B$61/Baseline!B$73 + Baseline!B$62*Baseline!B$62/Baseline!B$74 + Baseline!B$63*Baseline!B$63/Baseline!B$75 + Baseline!B$69*Baseline!B$69/Baseline!B$76)</f>
        <v>9.8551802541943357E-8</v>
      </c>
      <c r="U612" s="40"/>
      <c r="V612" s="40">
        <f>E612 * ( Baseline!B$87 * Baseline!B$7 )</f>
        <v>0.19340179510250979</v>
      </c>
      <c r="W612" s="40">
        <f>F612 * ( Baseline!D$87 * Baseline!B$11 )</f>
        <v>7.2120222033545853E-4</v>
      </c>
      <c r="X612" s="40">
        <f>G612 * ( Baseline!F$87 * Baseline!B$16 )</f>
        <v>3.7432708767341422E-3</v>
      </c>
      <c r="Y612" s="40">
        <f>H612 * ( Baseline!H$87 * Baseline!B$18 )</f>
        <v>5.8594450902773113E-4</v>
      </c>
      <c r="Z612" s="48">
        <f t="shared" si="0"/>
        <v>0.19845221270860713</v>
      </c>
      <c r="AA612" s="40">
        <f>I612 * ( Baseline!B$87 * Baseline!B$7 )</f>
        <v>4.0578532603608819E-4</v>
      </c>
      <c r="AB612" s="1">
        <f>J612 * ( Baseline!D$87 * Baseline!B$11 )</f>
        <v>3.311091205893274E-2</v>
      </c>
      <c r="AC612" s="1">
        <f>K612 * ( Baseline!F$87 * Baseline!B$16 )</f>
        <v>4.8382677328641198E-4</v>
      </c>
      <c r="AD612" s="1">
        <f>L612 * ( Baseline!F$87 * Baseline!B$16 )</f>
        <v>5.0814942878219861E-4</v>
      </c>
      <c r="AE612" s="48">
        <f t="shared" si="1"/>
        <v>3.4508673587037436E-2</v>
      </c>
      <c r="AF612" s="48">
        <f>M612 * ( Baseline!B$87 * Baseline!B$7 )</f>
        <v>1.1185163603819738E-3</v>
      </c>
      <c r="AG612" s="48">
        <f>N612 * ( Baseline!D$87 * Baseline!B$11 )</f>
        <v>2.5694590433809211E-4</v>
      </c>
      <c r="AH612" s="48">
        <f>O612 * ( Baseline!F$87 * Baseline!B$16 )</f>
        <v>4.6024150664436179E-2</v>
      </c>
      <c r="AI612" s="48">
        <f>P612 * ( Baseline!H$87 * Baseline!B$18 )</f>
        <v>5.7989751325625576E-4</v>
      </c>
      <c r="AJ612" s="48">
        <f t="shared" si="2"/>
        <v>4.7979510442412499E-2</v>
      </c>
      <c r="AK612" s="48">
        <f>Q612 * ( Baseline!B$87 * Baseline!B$7 )</f>
        <v>1.7293081884036452E-5</v>
      </c>
      <c r="AL612" s="48">
        <f>R612 * ( Baseline!D$87 * Baseline!B$11 )</f>
        <v>2.6986293799007065E-4</v>
      </c>
      <c r="AM612" s="48">
        <f>S612 * ( Baseline!F$87 * Baseline!B$16 )</f>
        <v>5.7276447037186814E-5</v>
      </c>
      <c r="AN612" s="48">
        <f>T612 * ( Baseline!H$87 * Baseline!B$18 )</f>
        <v>3.4658054067198421E-2</v>
      </c>
      <c r="AO612" s="48">
        <f t="shared" si="3"/>
        <v>3.5002486534109714E-2</v>
      </c>
      <c r="AP612" s="48"/>
      <c r="AQ612" s="48">
        <f>V612 * ( (1-Baseline!B$88-Baseline!B$87) + (1-B612)*Baseline!B$88 )</f>
        <v>0.1116344608331889</v>
      </c>
      <c r="AR612" s="48">
        <f>W612 * ( (1-Baseline!B$88-Baseline!B$87) + (1-B612)*Baseline!B$88 )</f>
        <v>4.1628890246946223E-4</v>
      </c>
      <c r="AS612" s="48">
        <f>X612 * ( (1-Baseline!B$88-Baseline!B$87) + (1-B612)*Baseline!B$88 )</f>
        <v>2.1606729444021144E-3</v>
      </c>
      <c r="AT612" s="48">
        <f>Y612 * ( (1-Baseline!B$88-Baseline!B$87) + (1-B612)*Baseline!B$88 )</f>
        <v>3.3821609209370518E-4</v>
      </c>
      <c r="AU612" s="48">
        <f t="shared" si="4"/>
        <v>0.11454963877215418</v>
      </c>
      <c r="AV612" s="48">
        <f>AA612 * ( (1-Baseline!D$88-Baseline!D$87) + (1-B612)*Baseline!D$88 )</f>
        <v>3.2030787684826141E-4</v>
      </c>
      <c r="AW612" s="48">
        <f>AB612 * ( (1-Baseline!D$88-Baseline!D$87) + (1-B612)*Baseline!D$88 )</f>
        <v>2.6136198777091887E-2</v>
      </c>
      <c r="AX612" s="48">
        <f>AC612 * ( (1-Baseline!D$88-Baseline!D$87) + (1-B612)*Baseline!D$88 )</f>
        <v>3.8191012974168832E-4</v>
      </c>
      <c r="AY612" s="48">
        <f>AD612 * ( (1-Baseline!D$88-Baseline!D$87) + (1-B612)*Baseline!D$88 )</f>
        <v>4.0110929156764906E-4</v>
      </c>
      <c r="AZ612" s="48">
        <f t="shared" si="5"/>
        <v>2.7239526075249487E-2</v>
      </c>
      <c r="BA612" s="48">
        <f>AF612 * ( (1-Baseline!F$88-Baseline!F$87) + (1-Baseline!B$36)*Baseline!F$88 )</f>
        <v>8.049201654544006E-4</v>
      </c>
      <c r="BB612" s="48">
        <f>AG612 * ( (1-Baseline!F$88-Baseline!F$87) + (1-Baseline!B$36)*Baseline!F$88 )</f>
        <v>1.8490649503062991E-4</v>
      </c>
      <c r="BC612" s="48">
        <f>AH612 * ( (1-Baseline!F$88-Baseline!F$87) + (1-Baseline!B$36)*Baseline!F$88 )</f>
        <v>3.3120451590949541E-2</v>
      </c>
      <c r="BD612" s="48">
        <f>AI612 * ( (1-Baseline!F$88-Baseline!F$87) + (1-Baseline!B$36)*Baseline!F$88 )</f>
        <v>4.1731280725962588E-4</v>
      </c>
      <c r="BE612" s="48">
        <f t="shared" si="6"/>
        <v>3.4527591058694199E-2</v>
      </c>
      <c r="BF612" s="48">
        <f>AK612 * ( (1-Baseline!H$88-Baseline!H$87) + (1-Baseline!B$36)*Baseline!H$88 )</f>
        <v>1.3701654638359761E-5</v>
      </c>
      <c r="BG612" s="48">
        <f>AL612 * ( (1-Baseline!H$88-Baseline!H$87) + (1-Baseline!B$36)*Baseline!H$88 )</f>
        <v>2.1381780302829275E-4</v>
      </c>
      <c r="BH612" s="48">
        <f>AM612 * ( (1-Baseline!H$88-Baseline!H$87) + (1-Baseline!B$36)*Baseline!H$88 )</f>
        <v>4.5381274516503853E-5</v>
      </c>
      <c r="BI612" s="48">
        <f>AN612 * ( (1-Baseline!H$88-Baseline!H$87) + (1-Baseline!B$36)*Baseline!H$88 )</f>
        <v>2.7460269398522651E-2</v>
      </c>
      <c r="BJ612" s="48">
        <f t="shared" si="7"/>
        <v>2.7733170130705809E-2</v>
      </c>
      <c r="BK612" s="48"/>
      <c r="BL612" s="48">
        <f t="shared" si="18"/>
        <v>0.97455096349309545</v>
      </c>
      <c r="BM612" s="48">
        <f t="shared" si="19"/>
        <v>3.6341354449618544E-3</v>
      </c>
      <c r="BN612" s="48">
        <f t="shared" si="20"/>
        <v>1.8862328747276252E-2</v>
      </c>
      <c r="BO612" s="48">
        <f t="shared" si="21"/>
        <v>2.9525723146664514E-3</v>
      </c>
      <c r="BP612" s="48">
        <f t="shared" si="8"/>
        <v>1</v>
      </c>
      <c r="BQ612" s="48">
        <f t="shared" si="22"/>
        <v>1.1758937213643418E-2</v>
      </c>
      <c r="BR612" s="48">
        <f t="shared" si="23"/>
        <v>0.95949535630283567</v>
      </c>
      <c r="BS612" s="48">
        <f t="shared" si="24"/>
        <v>1.4020439587922985E-2</v>
      </c>
      <c r="BT612" s="48">
        <f t="shared" si="25"/>
        <v>1.4725266895597975E-2</v>
      </c>
      <c r="BU612" s="48">
        <f t="shared" si="9"/>
        <v>1</v>
      </c>
      <c r="BV612" s="48">
        <f t="shared" si="26"/>
        <v>2.3312375430017677E-2</v>
      </c>
      <c r="BW612" s="48">
        <f t="shared" si="27"/>
        <v>5.3553256789998296E-3</v>
      </c>
      <c r="BX612" s="48">
        <f t="shared" si="28"/>
        <v>0.95924594144570852</v>
      </c>
      <c r="BY612" s="48">
        <f t="shared" si="29"/>
        <v>1.2086357445274039E-2</v>
      </c>
      <c r="BZ612" s="48">
        <f t="shared" si="10"/>
        <v>1</v>
      </c>
      <c r="CA612" s="48">
        <f t="shared" si="30"/>
        <v>4.940529544146656E-4</v>
      </c>
      <c r="CB612" s="48">
        <f t="shared" si="31"/>
        <v>7.7098219215680818E-3</v>
      </c>
      <c r="CC612" s="48">
        <f t="shared" si="32"/>
        <v>1.6363536625139835E-3</v>
      </c>
      <c r="CD612" s="48">
        <f t="shared" si="33"/>
        <v>0.99015977146150325</v>
      </c>
      <c r="CE612" s="48">
        <f t="shared" si="11"/>
        <v>1</v>
      </c>
      <c r="CF612" s="48"/>
      <c r="CG612" s="48">
        <f t="shared" si="34"/>
        <v>0.97455096349309545</v>
      </c>
      <c r="CH612" s="48">
        <f t="shared" si="35"/>
        <v>3.6341354449618544E-3</v>
      </c>
      <c r="CI612" s="48">
        <f t="shared" si="36"/>
        <v>1.8862328747276252E-2</v>
      </c>
      <c r="CJ612" s="48">
        <f t="shared" si="37"/>
        <v>2.9525723146664514E-3</v>
      </c>
      <c r="CK612" s="48">
        <f t="shared" si="12"/>
        <v>1</v>
      </c>
      <c r="CL612" s="48">
        <f t="shared" si="38"/>
        <v>1.1758937213643418E-2</v>
      </c>
      <c r="CM612" s="48">
        <f t="shared" si="39"/>
        <v>0.95949535630283567</v>
      </c>
      <c r="CN612" s="48">
        <f t="shared" si="40"/>
        <v>1.4020439587922985E-2</v>
      </c>
      <c r="CO612" s="48">
        <f t="shared" si="41"/>
        <v>1.4725266895597975E-2</v>
      </c>
      <c r="CP612" s="48">
        <f t="shared" si="13"/>
        <v>1</v>
      </c>
      <c r="CQ612" s="48">
        <f t="shared" si="42"/>
        <v>2.3312375430017677E-2</v>
      </c>
      <c r="CR612" s="48">
        <f t="shared" si="43"/>
        <v>5.3553256789998296E-3</v>
      </c>
      <c r="CS612" s="48">
        <f t="shared" si="44"/>
        <v>0.95924594144570852</v>
      </c>
      <c r="CT612" s="48">
        <f t="shared" si="45"/>
        <v>1.2086357445274039E-2</v>
      </c>
      <c r="CU612" s="48">
        <f t="shared" si="14"/>
        <v>1</v>
      </c>
      <c r="CV612" s="48">
        <f t="shared" si="46"/>
        <v>4.940529544146656E-4</v>
      </c>
      <c r="CW612" s="48">
        <f t="shared" si="47"/>
        <v>7.7098219215680818E-3</v>
      </c>
      <c r="CX612" s="48">
        <f t="shared" si="48"/>
        <v>1.6363536625139835E-3</v>
      </c>
      <c r="CY612" s="48">
        <f t="shared" si="49"/>
        <v>0.99015977146150325</v>
      </c>
      <c r="CZ612" s="48">
        <f t="shared" si="15"/>
        <v>1</v>
      </c>
      <c r="DA612" s="48"/>
      <c r="DB612" s="48">
        <f>(AQ612*Baseline!B$7 + AV612*Baseline!B$11 + BA612*Baseline!B$16 + BF612*Baseline!B$18)</f>
        <v>58153.676478167414</v>
      </c>
      <c r="DC612" s="48">
        <f>(AR612*Baseline!B$7 + AW612*Baseline!B$11 + BB612*Baseline!B$16 + BG612*Baseline!B$18)</f>
        <v>66662.753316484668</v>
      </c>
      <c r="DD612" s="48">
        <f>(AS612*Baseline!B$7 + AX612*Baseline!B$11 + BC612*Baseline!B$16 + BH612*Baseline!B$18)</f>
        <v>114904.80458112706</v>
      </c>
      <c r="DE612" s="48">
        <f>(AT612*Baseline!B$7 + AY612*Baseline!B$11 + BD612*Baseline!B$16 + BI612*Baseline!B$18)</f>
        <v>1259850.4558722684</v>
      </c>
      <c r="DF612" s="48">
        <f t="shared" si="16"/>
        <v>1499571.6902480475</v>
      </c>
      <c r="DG612" s="48"/>
      <c r="DH612" s="48">
        <f t="shared" si="50"/>
        <v>3.8780190941420135E-2</v>
      </c>
      <c r="DI612" s="48">
        <f t="shared" si="51"/>
        <v>4.4454529083206309E-2</v>
      </c>
      <c r="DJ612" s="48">
        <f t="shared" si="52"/>
        <v>7.6625082567489927E-2</v>
      </c>
      <c r="DK612" s="48">
        <f t="shared" si="53"/>
        <v>0.8401401974078837</v>
      </c>
      <c r="DL612" s="48">
        <f t="shared" si="17"/>
        <v>1</v>
      </c>
      <c r="DM612" s="48"/>
      <c r="DN612" s="48">
        <f>DH612 / (Baseline!B$7/Baseline!B$17)</f>
        <v>4.1395303132871089</v>
      </c>
      <c r="DO612" s="48">
        <f>DI612 / (Baseline!B$11/Baseline!B$17)</f>
        <v>1.0731536091764895</v>
      </c>
      <c r="DP612" s="48">
        <f>DJ612 / (Baseline!B$16/Baseline!B$17)</f>
        <v>1.1840890918321623</v>
      </c>
      <c r="DQ612" s="48">
        <f>DK612 / (Baseline!B$18/Baseline!B$17)</f>
        <v>0.94985266255828882</v>
      </c>
      <c r="DR612" s="71"/>
      <c r="DS612" s="48">
        <f>(AU612*Baseline!B$34)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2.9711977065823125E-2</v>
      </c>
      <c r="DT612" s="48">
        <f>(AZ612*Baseline!B$34) + (Baseline!D$88*(1-Baseline!D$89)*Baseline!B$35) + (Baseline!D$88*Baseline!D$89*((1-Baseline!D$90)*Baseline!B$40 + Baseline!D$90*Baseline!B$41))</f>
        <v>1.0499496911287426E-2</v>
      </c>
      <c r="DU612" s="48">
        <f>(BE612*Baseline!B$34) + (Baseline!F$88*(1-Baseline!F$89)*Baseline!B$35) + (Baseline!F$88*Baseline!F$89*((1-Baseline!F$90)*Baseline!B$40 + Baseline!F$90*Baseline!B$41))</f>
        <v>1.2909778658804133E-2</v>
      </c>
      <c r="DV612" s="48">
        <f>(BJ612*Baseline!B$34) + (Baseline!H$88*(1-Baseline!H$89)*Baseline!B$35) + (Baseline!H$88*Baseline!H$89*((1-Baseline!H$90)*Baseline!B$40 + Baseline!H$90*Baseline!B$41))</f>
        <v>9.3049755196058723E-3</v>
      </c>
      <c r="DW612" s="48">
        <f>( DS612*Baseline!B$7 + DT612*Baseline!B$11 + DU612*Baseline!B$16 + DV612*Baseline!B$18 ) / Baseline!B$17</f>
        <v>9.7789106442682707E-3</v>
      </c>
    </row>
    <row r="613" spans="1:127">
      <c r="A613" s="7" t="s">
        <v>929</v>
      </c>
      <c r="B613" s="1">
        <f>MIN( MAX( NORMINV( MCrands!B613, (B$5+B$4)/2, (B$5-B$4)/3.29 ), 0 ), 1 )</f>
        <v>0.52188215412678396</v>
      </c>
      <c r="C613" s="1">
        <f>MAX( NORMINV( MCrands!C613, (C$5+C$4)/2, (C$5-C$4)/3.29 ), 0 )</f>
        <v>2.1980656409195101</v>
      </c>
      <c r="D613" s="40"/>
      <c r="E613" s="40">
        <f>Baseline!B$33 * (C613 * Baseline!B$66*Baseline!B$66/Baseline!B$73 + Baseline!B$52*Baseline!B$52/Baseline!B$74 + Baseline!B$53*Baseline!B$53/Baseline!B$75 + Baseline!B$54*Baseline!B$54/Baseline!B$76)</f>
        <v>1.8402012245385015E-5</v>
      </c>
      <c r="F613" s="40">
        <f>Baseline!B$33 * (C613 * Baseline!B$66*Baseline!B$57/Baseline!B$73 + Baseline!B$52*Baseline!B$67/Baseline!B$74 + Baseline!B$53*Baseline!B$55/Baseline!B$75 + Baseline!B$54*Baseline!B$56/Baseline!B$76)</f>
        <v>3.9065746752763553E-8</v>
      </c>
      <c r="G613" s="1">
        <f>Baseline!B$33 * (C613 * Baseline!B$66*Baseline!B$58/Baseline!B$73 + Baseline!B$52*Baseline!B$59/Baseline!B$74 + Baseline!B$53*Baseline!B$68/Baseline!B$75 + Baseline!B$54*Baseline!B$60/Baseline!B$76)</f>
        <v>1.0769100330919488E-7</v>
      </c>
      <c r="H613" s="40">
        <f>Baseline!B$33 * (C613 * Baseline!B$66*Baseline!B$61/Baseline!B$73 + Baseline!B$52*Baseline!B$62/Baseline!B$74 + Baseline!B$53*Baseline!B$63/Baseline!B$75 + Baseline!B$54*Baseline!B$69/Baseline!B$76)</f>
        <v>1.6585353290733638E-9</v>
      </c>
      <c r="I613" s="40">
        <f>Baseline!B$33 * (C613 * Baseline!B$57*Baseline!B$66/Baseline!B$73 + Baseline!B$67*Baseline!B$52/Baseline!B$74 + Baseline!B$55*Baseline!B$53/Baseline!B$75 + Baseline!B$56*Baseline!B$54/Baseline!B$76)</f>
        <v>3.9065746752763553E-8</v>
      </c>
      <c r="J613" s="1">
        <f>Baseline!B$33 * (C613 * Baseline!B$57*Baseline!B$57/Baseline!B$73 + Baseline!B$67*Baseline!B$67/Baseline!B$74 + Baseline!B$55*Baseline!B$55/Baseline!B$75 + Baseline!B$56*Baseline!B$56/Baseline!B$76)</f>
        <v>1.794960574043661E-6</v>
      </c>
      <c r="K613" s="40">
        <f>Baseline!B$33 * (C613 * Baseline!B$57*Baseline!B$58/Baseline!B$73 + Baseline!B$67*Baseline!B$59/Baseline!B$74 + Baseline!B$55*Baseline!B$68/Baseline!B$75 + Baseline!B$56*Baseline!B$60/Baseline!B$76)</f>
        <v>1.3929167234565948E-8</v>
      </c>
      <c r="L613" s="1">
        <f>Baseline!B$33 * (C613 * Baseline!B$57*Baseline!B$61/Baseline!B$73 + Baseline!B$67*Baseline!B$62/Baseline!B$74 + Baseline!B$55*Baseline!B$63/Baseline!B$75 + Baseline!B$56*Baseline!B$69/Baseline!B$76)</f>
        <v>1.4629415842710224E-8</v>
      </c>
      <c r="M613" s="40">
        <f>Baseline!B$33 * (C613 * Baseline!B$58*Baseline!B$66/Baseline!B$73 + Baseline!B$59*Baseline!B$52/Baseline!B$74 + Baseline!B$68*Baseline!B$53/Baseline!B$75 + Baseline!B$60*Baseline!B$54/Baseline!B$76)</f>
        <v>1.0769100330919488E-7</v>
      </c>
      <c r="N613" s="1">
        <f>Baseline!B$33 * (C613 * Baseline!B$58*Baseline!B$57/Baseline!B$73 + Baseline!B$59*Baseline!B$67/Baseline!B$74 + Baseline!B$68*Baseline!B$55/Baseline!B$75 + Baseline!B$60*Baseline!B$56/Baseline!B$76)</f>
        <v>1.3929167234565948E-8</v>
      </c>
      <c r="O613" s="1">
        <f>Baseline!B$33 * (C613 * Baseline!B$58*Baseline!B$58/Baseline!B$73 + Baseline!B$59*Baseline!B$59/Baseline!B$74 + Baseline!B$68*Baseline!B$68/Baseline!B$75 + Baseline!B$60*Baseline!B$60/Baseline!B$76)</f>
        <v>1.3250166878794687E-6</v>
      </c>
      <c r="P613" s="40">
        <f>Baseline!B$33 * (C613 * Baseline!B$58*Baseline!B$61/Baseline!B$73 + Baseline!B$59*Baseline!B$62/Baseline!B$74 + Baseline!B$68*Baseline!B$63/Baseline!B$75 + Baseline!B$60*Baseline!B$69/Baseline!B$76)</f>
        <v>1.6489632748645217E-9</v>
      </c>
      <c r="Q613" s="40">
        <f>Baseline!B$33 * (C613 * Baseline!B$61*Baseline!B$66/Baseline!B$73 + Baseline!B$62*Baseline!B$52/Baseline!B$74 + Baseline!B$63*Baseline!B$53/Baseline!B$75 + Baseline!B$69*Baseline!B$54/Baseline!B$76)</f>
        <v>1.6585353290733638E-9</v>
      </c>
      <c r="R613" s="40">
        <f>Baseline!B$33 * (C613 * Baseline!B$61*Baseline!B$57/Baseline!B$73 + Baseline!B$62*Baseline!B$67/Baseline!B$74 + Baseline!B$63*Baseline!B$55/Baseline!B$75 + Baseline!B$69*Baseline!B$56/Baseline!B$76)</f>
        <v>1.4629415842710224E-8</v>
      </c>
      <c r="S613" s="40">
        <f>Baseline!B$33 * (C613 * Baseline!B$61*Baseline!B$58/Baseline!B$73 + Baseline!B$62*Baseline!B$59/Baseline!B$74 + Baseline!B$63*Baseline!B$68/Baseline!B$75 + Baseline!B$69*Baseline!B$60/Baseline!B$76)</f>
        <v>1.6489632748645217E-9</v>
      </c>
      <c r="T613" s="40">
        <f>Baseline!B$33 * (C613 * Baseline!B$61*Baseline!B$61/Baseline!B$73 + Baseline!B$62*Baseline!B$62/Baseline!B$74 + Baseline!B$63*Baseline!B$63/Baseline!B$75 + Baseline!B$69*Baseline!B$69/Baseline!B$76)</f>
        <v>9.855180229124863E-8</v>
      </c>
      <c r="U613" s="40"/>
      <c r="V613" s="40">
        <f>E613 * ( Baseline!B$87 * Baseline!B$7 )</f>
        <v>0.19099448509485106</v>
      </c>
      <c r="W613" s="40">
        <f>F613 * ( Baseline!D$87 * Baseline!B$11 )</f>
        <v>7.2063003553552308E-4</v>
      </c>
      <c r="X613" s="40">
        <f>G613 * ( Baseline!F$87 * Baseline!B$16 )</f>
        <v>3.7406222223988427E-3</v>
      </c>
      <c r="Y613" s="40">
        <f>H613 * ( Baseline!H$87 * Baseline!B$18 )</f>
        <v>5.8326286911819156E-4</v>
      </c>
      <c r="Z613" s="48">
        <f t="shared" si="0"/>
        <v>0.19603900022190363</v>
      </c>
      <c r="AA613" s="40">
        <f>I613 * ( Baseline!B$87 * Baseline!B$7 )</f>
        <v>4.0546338554693293E-4</v>
      </c>
      <c r="AB613" s="1">
        <f>J613 * ( Baseline!D$87 * Baseline!B$11 )</f>
        <v>3.3110911982411874E-2</v>
      </c>
      <c r="AC613" s="1">
        <f>K613 * ( Baseline!F$87 * Baseline!B$16 )</f>
        <v>4.8382641906985084E-4</v>
      </c>
      <c r="AD613" s="1">
        <f>L613 * ( Baseline!F$87 * Baseline!B$16 )</f>
        <v>5.0814939336054255E-4</v>
      </c>
      <c r="AE613" s="48">
        <f t="shared" si="1"/>
        <v>3.4508351180389196E-2</v>
      </c>
      <c r="AF613" s="48">
        <f>M613 * ( Baseline!B$87 * Baseline!B$7 )</f>
        <v>1.1177249233461336E-3</v>
      </c>
      <c r="AG613" s="48">
        <f>N613 * ( Baseline!D$87 * Baseline!B$11 )</f>
        <v>2.569457162242885E-4</v>
      </c>
      <c r="AH613" s="48">
        <f>O613 * ( Baseline!F$87 * Baseline!B$16 )</f>
        <v>4.6024149793653796E-2</v>
      </c>
      <c r="AI613" s="48">
        <f>P613 * ( Baseline!H$87 * Baseline!B$18 )</f>
        <v>5.798966316294048E-4</v>
      </c>
      <c r="AJ613" s="48">
        <f t="shared" si="2"/>
        <v>4.797871706485362E-2</v>
      </c>
      <c r="AK613" s="48">
        <f>Q613 * ( Baseline!B$87 * Baseline!B$7 )</f>
        <v>1.7213938180452443E-5</v>
      </c>
      <c r="AL613" s="48">
        <f>R613 * ( Baseline!D$87 * Baseline!B$11 )</f>
        <v>2.698629191786903E-4</v>
      </c>
      <c r="AM613" s="48">
        <f>S613 * ( Baseline!F$87 * Baseline!B$16 )</f>
        <v>5.7276359958948877E-5</v>
      </c>
      <c r="AN613" s="48">
        <f>T613 * ( Baseline!H$87 * Baseline!B$18 )</f>
        <v>3.4658053979035736E-2</v>
      </c>
      <c r="AO613" s="48">
        <f t="shared" si="3"/>
        <v>3.5002407196353828E-2</v>
      </c>
      <c r="AP613" s="48"/>
      <c r="AQ613" s="48">
        <f>V613 * ( (1-Baseline!B$88-Baseline!B$87) + (1-B613)*Baseline!B$88 )</f>
        <v>9.8195017270024498E-2</v>
      </c>
      <c r="AR613" s="48">
        <f>W613 * ( (1-Baseline!B$88-Baseline!B$87) + (1-B613)*Baseline!B$88 )</f>
        <v>3.7049383258143463E-4</v>
      </c>
      <c r="AS613" s="48">
        <f>X613 * ( (1-Baseline!B$88-Baseline!B$87) + (1-B613)*Baseline!B$88 )</f>
        <v>1.9231469617914845E-3</v>
      </c>
      <c r="AT613" s="48">
        <f>Y613 * ( (1-Baseline!B$88-Baseline!B$87) + (1-B613)*Baseline!B$88 )</f>
        <v>2.998699542428247E-4</v>
      </c>
      <c r="AU613" s="48">
        <f t="shared" si="4"/>
        <v>0.10078852801864023</v>
      </c>
      <c r="AV613" s="48">
        <f>AA613 * ( (1-Baseline!D$88-Baseline!D$87) + (1-B613)*Baseline!D$88 )</f>
        <v>3.0717711261900251E-4</v>
      </c>
      <c r="AW613" s="48">
        <f>AB613 * ( (1-Baseline!D$88-Baseline!D$87) + (1-B613)*Baseline!D$88 )</f>
        <v>2.5084667818327373E-2</v>
      </c>
      <c r="AX613" s="48">
        <f>AC613 * ( (1-Baseline!D$88-Baseline!D$87) + (1-B613)*Baseline!D$88 )</f>
        <v>3.6654457027776501E-4</v>
      </c>
      <c r="AY613" s="48">
        <f>AD613 * ( (1-Baseline!D$88-Baseline!D$87) + (1-B613)*Baseline!D$88 )</f>
        <v>3.8497153872731461E-4</v>
      </c>
      <c r="AZ613" s="48">
        <f t="shared" si="5"/>
        <v>2.6143361039951456E-2</v>
      </c>
      <c r="BA613" s="48">
        <f>AF613 * ( (1-Baseline!F$88-Baseline!F$87) + (1-Baseline!B$36)*Baseline!F$88 )</f>
        <v>8.0435062203742483E-4</v>
      </c>
      <c r="BB613" s="48">
        <f>AG613 * ( (1-Baseline!F$88-Baseline!F$87) + (1-Baseline!B$36)*Baseline!F$88 )</f>
        <v>1.849063596579172E-4</v>
      </c>
      <c r="BC613" s="48">
        <f>AH613 * ( (1-Baseline!F$88-Baseline!F$87) + (1-Baseline!B$36)*Baseline!F$88 )</f>
        <v>3.3120450964306672E-2</v>
      </c>
      <c r="BD613" s="48">
        <f>AI613 * ( (1-Baseline!F$88-Baseline!F$87) + (1-Baseline!B$36)*Baseline!F$88 )</f>
        <v>4.1731217281273188E-4</v>
      </c>
      <c r="BE613" s="48">
        <f t="shared" si="6"/>
        <v>3.4527020118814748E-2</v>
      </c>
      <c r="BF613" s="48">
        <f>AK613 * ( (1-Baseline!H$88-Baseline!H$87) + (1-Baseline!B$36)*Baseline!H$88 )</f>
        <v>1.3638947499136078E-5</v>
      </c>
      <c r="BG613" s="48">
        <f>AL613 * ( (1-Baseline!H$88-Baseline!H$87) + (1-Baseline!B$36)*Baseline!H$88 )</f>
        <v>2.1381778812365988E-4</v>
      </c>
      <c r="BH613" s="48">
        <f>AM613 * ( (1-Baseline!H$88-Baseline!H$87) + (1-Baseline!B$36)*Baseline!H$88 )</f>
        <v>4.5381205522674371E-5</v>
      </c>
      <c r="BI613" s="48">
        <f>AN613 * ( (1-Baseline!H$88-Baseline!H$87) + (1-Baseline!B$36)*Baseline!H$88 )</f>
        <v>2.746026932866959E-2</v>
      </c>
      <c r="BJ613" s="48">
        <f t="shared" si="7"/>
        <v>2.7733107269815059E-2</v>
      </c>
      <c r="BK613" s="48"/>
      <c r="BL613" s="48">
        <f t="shared" si="18"/>
        <v>0.97426779813535835</v>
      </c>
      <c r="BM613" s="48">
        <f t="shared" si="19"/>
        <v>3.6759524111009334E-3</v>
      </c>
      <c r="BN613" s="48">
        <f t="shared" si="20"/>
        <v>1.9081010503852282E-2</v>
      </c>
      <c r="BO613" s="48">
        <f t="shared" si="21"/>
        <v>2.9752389496884562E-3</v>
      </c>
      <c r="BP613" s="48">
        <f t="shared" si="8"/>
        <v>1</v>
      </c>
      <c r="BQ613" s="48">
        <f t="shared" si="22"/>
        <v>1.1749717725643012E-2</v>
      </c>
      <c r="BR613" s="48">
        <f t="shared" si="23"/>
        <v>0.95950431851489115</v>
      </c>
      <c r="BS613" s="48">
        <f t="shared" si="24"/>
        <v>1.4020560314246637E-2</v>
      </c>
      <c r="BT613" s="48">
        <f t="shared" si="25"/>
        <v>1.4725403445219358E-2</v>
      </c>
      <c r="BU613" s="48">
        <f t="shared" si="9"/>
        <v>1.0000000000000002</v>
      </c>
      <c r="BV613" s="48">
        <f t="shared" si="26"/>
        <v>2.3296265338551808E-2</v>
      </c>
      <c r="BW613" s="48">
        <f t="shared" si="27"/>
        <v>5.3554103140559337E-3</v>
      </c>
      <c r="BX613" s="48">
        <f t="shared" si="28"/>
        <v>0.95926178541710894</v>
      </c>
      <c r="BY613" s="48">
        <f t="shared" si="29"/>
        <v>1.2086538930283379E-2</v>
      </c>
      <c r="BZ613" s="48">
        <f t="shared" si="10"/>
        <v>1</v>
      </c>
      <c r="CA613" s="48">
        <f t="shared" si="30"/>
        <v>4.917929810909007E-4</v>
      </c>
      <c r="CB613" s="48">
        <f t="shared" si="31"/>
        <v>7.7098388595056881E-3</v>
      </c>
      <c r="CC613" s="48">
        <f t="shared" si="32"/>
        <v>1.6363548837554037E-3</v>
      </c>
      <c r="CD613" s="48">
        <f t="shared" si="33"/>
        <v>0.99016201327564801</v>
      </c>
      <c r="CE613" s="48">
        <f t="shared" si="11"/>
        <v>1</v>
      </c>
      <c r="CF613" s="48"/>
      <c r="CG613" s="48">
        <f t="shared" si="34"/>
        <v>0.97426779813535835</v>
      </c>
      <c r="CH613" s="48">
        <f t="shared" si="35"/>
        <v>3.6759524111009334E-3</v>
      </c>
      <c r="CI613" s="48">
        <f t="shared" si="36"/>
        <v>1.9081010503852282E-2</v>
      </c>
      <c r="CJ613" s="48">
        <f t="shared" si="37"/>
        <v>2.9752389496884562E-3</v>
      </c>
      <c r="CK613" s="48">
        <f t="shared" si="12"/>
        <v>1</v>
      </c>
      <c r="CL613" s="48">
        <f t="shared" si="38"/>
        <v>1.1749717725643012E-2</v>
      </c>
      <c r="CM613" s="48">
        <f t="shared" si="39"/>
        <v>0.95950431851489115</v>
      </c>
      <c r="CN613" s="48">
        <f t="shared" si="40"/>
        <v>1.4020560314246637E-2</v>
      </c>
      <c r="CO613" s="48">
        <f t="shared" si="41"/>
        <v>1.4725403445219358E-2</v>
      </c>
      <c r="CP613" s="48">
        <f t="shared" si="13"/>
        <v>1.0000000000000002</v>
      </c>
      <c r="CQ613" s="48">
        <f t="shared" si="42"/>
        <v>2.3296265338551808E-2</v>
      </c>
      <c r="CR613" s="48">
        <f t="shared" si="43"/>
        <v>5.3554103140559337E-3</v>
      </c>
      <c r="CS613" s="48">
        <f t="shared" si="44"/>
        <v>0.95926178541710894</v>
      </c>
      <c r="CT613" s="48">
        <f t="shared" si="45"/>
        <v>1.2086538930283379E-2</v>
      </c>
      <c r="CU613" s="48">
        <f t="shared" si="14"/>
        <v>1</v>
      </c>
      <c r="CV613" s="48">
        <f t="shared" si="46"/>
        <v>4.917929810909007E-4</v>
      </c>
      <c r="CW613" s="48">
        <f t="shared" si="47"/>
        <v>7.7098388595056881E-3</v>
      </c>
      <c r="CX613" s="48">
        <f t="shared" si="48"/>
        <v>1.6363548837554037E-3</v>
      </c>
      <c r="CY613" s="48">
        <f t="shared" si="49"/>
        <v>0.99016201327564801</v>
      </c>
      <c r="CZ613" s="48">
        <f t="shared" si="15"/>
        <v>1</v>
      </c>
      <c r="DA613" s="48"/>
      <c r="DB613" s="48">
        <f>(AQ613*Baseline!B$7 + AV613*Baseline!B$11 + BA613*Baseline!B$16 + BF613*Baseline!B$18)</f>
        <v>51602.60722734758</v>
      </c>
      <c r="DC613" s="48">
        <f>(AR613*Baseline!B$7 + AW613*Baseline!B$11 + BB613*Baseline!B$16 + BG613*Baseline!B$18)</f>
        <v>64385.476647827083</v>
      </c>
      <c r="DD613" s="48">
        <f>(AS613*Baseline!B$7 + AX613*Baseline!B$11 + BC613*Baseline!B$16 + BH613*Baseline!B$18)</f>
        <v>114756.64694889386</v>
      </c>
      <c r="DE613" s="48">
        <f>(AT613*Baseline!B$7 + AY613*Baseline!B$11 + BD613*Baseline!B$16 + BI613*Baseline!B$18)</f>
        <v>1259797.24438886</v>
      </c>
      <c r="DF613" s="48">
        <f t="shared" si="16"/>
        <v>1490541.9752129284</v>
      </c>
      <c r="DG613" s="48"/>
      <c r="DH613" s="48">
        <f t="shared" si="50"/>
        <v>3.4620029549973591E-2</v>
      </c>
      <c r="DI613" s="48">
        <f t="shared" si="51"/>
        <v>4.319601709883375E-2</v>
      </c>
      <c r="DJ613" s="48">
        <f t="shared" si="52"/>
        <v>7.6989879424563354E-2</v>
      </c>
      <c r="DK613" s="48">
        <f t="shared" si="53"/>
        <v>0.84519407392662937</v>
      </c>
      <c r="DL613" s="48">
        <f t="shared" si="17"/>
        <v>1</v>
      </c>
      <c r="DM613" s="48"/>
      <c r="DN613" s="48">
        <f>DH613 / (Baseline!B$7/Baseline!B$17)</f>
        <v>3.6954604474611976</v>
      </c>
      <c r="DO613" s="48">
        <f>DI613 / (Baseline!B$11/Baseline!B$17)</f>
        <v>1.0427725275167699</v>
      </c>
      <c r="DP613" s="48">
        <f>DJ613 / (Baseline!B$16/Baseline!B$17)</f>
        <v>1.1897263057146379</v>
      </c>
      <c r="DQ613" s="48">
        <f>DK613 / (Baseline!B$18/Baseline!B$17)</f>
        <v>0.95556651612985022</v>
      </c>
      <c r="DR613" s="71"/>
      <c r="DS613" s="48">
        <f>(AU613*Baseline!B$34)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2.7647810452796035E-2</v>
      </c>
      <c r="DT613" s="48">
        <f>(AZ613*Baseline!B$34) + (Baseline!D$88*(1-Baseline!D$89)*Baseline!B$35) + (Baseline!D$88*Baseline!D$89*((1-Baseline!D$90)*Baseline!B$40 + Baseline!D$90*Baseline!B$41))</f>
        <v>1.0335072155992721E-2</v>
      </c>
      <c r="DU613" s="48">
        <f>(BE613*Baseline!B$34) + (Baseline!F$88*(1-Baseline!F$89)*Baseline!B$35) + (Baseline!F$88*Baseline!F$89*((1-Baseline!F$90)*Baseline!B$40 + Baseline!F$90*Baseline!B$41))</f>
        <v>1.2909693017822216E-2</v>
      </c>
      <c r="DV613" s="48">
        <f>(BJ613*Baseline!B$34) + (Baseline!H$88*(1-Baseline!H$89)*Baseline!B$35) + (Baseline!H$88*Baseline!H$89*((1-Baseline!H$90)*Baseline!B$40 + Baseline!H$90*Baseline!B$41))</f>
        <v>9.3049660904722595E-3</v>
      </c>
      <c r="DW613" s="48">
        <f>( DS613*Baseline!B$7 + DT613*Baseline!B$11 + DU613*Baseline!B$16 + DV613*Baseline!B$18 ) / Baseline!B$17</f>
        <v>9.752747951508758E-3</v>
      </c>
    </row>
    <row r="614" spans="1:127">
      <c r="A614" s="7" t="s">
        <v>931</v>
      </c>
      <c r="B614" s="1">
        <f>MIN( MAX( NORMINV( MCrands!B614, (B$5+B$4)/2, (B$5-B$4)/3.29 ), 0 ), 1 )</f>
        <v>0.55128317347365707</v>
      </c>
      <c r="C614" s="1">
        <f>MAX( NORMINV( MCrands!C614, (C$5+C$4)/2, (C$5-C$4)/3.29 ), 0 )</f>
        <v>1.9799297951570345</v>
      </c>
      <c r="D614" s="40"/>
      <c r="E614" s="40">
        <f>Baseline!B$33 * (C614 * Baseline!B$66*Baseline!B$66/Baseline!B$73 + Baseline!B$52*Baseline!B$52/Baseline!B$74 + Baseline!B$53*Baseline!B$53/Baseline!B$75 + Baseline!B$54*Baseline!B$54/Baseline!B$76)</f>
        <v>1.6576642166692975E-5</v>
      </c>
      <c r="F614" s="40">
        <f>Baseline!B$33 * (C614 * Baseline!B$66*Baseline!B$57/Baseline!B$73 + Baseline!B$52*Baseline!B$67/Baseline!B$74 + Baseline!B$53*Baseline!B$55/Baseline!B$75 + Baseline!B$54*Baseline!B$56/Baseline!B$76)</f>
        <v>3.8821631730537938E-8</v>
      </c>
      <c r="G614" s="1">
        <f>Baseline!B$33 * (C614 * Baseline!B$66*Baseline!B$58/Baseline!B$73 + Baseline!B$52*Baseline!B$59/Baseline!B$74 + Baseline!B$53*Baseline!B$68/Baseline!B$75 + Baseline!B$54*Baseline!B$60/Baseline!B$76)</f>
        <v>1.0709088721289023E-7</v>
      </c>
      <c r="H614" s="40">
        <f>Baseline!B$33 * (C614 * Baseline!B$66*Baseline!B$61/Baseline!B$73 + Baseline!B$52*Baseline!B$62/Baseline!B$74 + Baseline!B$53*Baseline!B$63/Baseline!B$75 + Baseline!B$54*Baseline!B$69/Baseline!B$76)</f>
        <v>1.5985237194429001E-9</v>
      </c>
      <c r="I614" s="40">
        <f>Baseline!B$33 * (C614 * Baseline!B$57*Baseline!B$66/Baseline!B$73 + Baseline!B$67*Baseline!B$52/Baseline!B$74 + Baseline!B$55*Baseline!B$53/Baseline!B$75 + Baseline!B$56*Baseline!B$54/Baseline!B$76)</f>
        <v>3.8821631730537938E-8</v>
      </c>
      <c r="J614" s="1">
        <f>Baseline!B$33 * (C614 * Baseline!B$57*Baseline!B$57/Baseline!B$73 + Baseline!B$67*Baseline!B$67/Baseline!B$74 + Baseline!B$55*Baseline!B$55/Baseline!B$75 + Baseline!B$56*Baseline!B$56/Baseline!B$76)</f>
        <v>1.7949605413970516E-6</v>
      </c>
      <c r="K614" s="40">
        <f>Baseline!B$33 * (C614 * Baseline!B$57*Baseline!B$58/Baseline!B$73 + Baseline!B$67*Baseline!B$59/Baseline!B$74 + Baseline!B$55*Baseline!B$68/Baseline!B$75 + Baseline!B$56*Baseline!B$60/Baseline!B$76)</f>
        <v>1.3929086978317697E-8</v>
      </c>
      <c r="L614" s="1">
        <f>Baseline!B$33 * (C614 * Baseline!B$57*Baseline!B$61/Baseline!B$73 + Baseline!B$67*Baseline!B$62/Baseline!B$74 + Baseline!B$55*Baseline!B$63/Baseline!B$75 + Baseline!B$56*Baseline!B$69/Baseline!B$76)</f>
        <v>1.46294078170854E-8</v>
      </c>
      <c r="M614" s="40">
        <f>Baseline!B$33 * (C614 * Baseline!B$58*Baseline!B$66/Baseline!B$73 + Baseline!B$59*Baseline!B$52/Baseline!B$74 + Baseline!B$68*Baseline!B$53/Baseline!B$75 + Baseline!B$60*Baseline!B$54/Baseline!B$76)</f>
        <v>1.0709088721289023E-7</v>
      </c>
      <c r="N614" s="1">
        <f>Baseline!B$33 * (C614 * Baseline!B$58*Baseline!B$57/Baseline!B$73 + Baseline!B$59*Baseline!B$67/Baseline!B$74 + Baseline!B$68*Baseline!B$55/Baseline!B$75 + Baseline!B$60*Baseline!B$56/Baseline!B$76)</f>
        <v>1.3929086978317697E-8</v>
      </c>
      <c r="O614" s="1">
        <f>Baseline!B$33 * (C614 * Baseline!B$58*Baseline!B$58/Baseline!B$73 + Baseline!B$59*Baseline!B$59/Baseline!B$74 + Baseline!B$68*Baseline!B$68/Baseline!B$75 + Baseline!B$60*Baseline!B$60/Baseline!B$76)</f>
        <v>1.3250164905828585E-6</v>
      </c>
      <c r="P614" s="40">
        <f>Baseline!B$33 * (C614 * Baseline!B$58*Baseline!B$61/Baseline!B$73 + Baseline!B$59*Baseline!B$62/Baseline!B$74 + Baseline!B$68*Baseline!B$63/Baseline!B$75 + Baseline!B$60*Baseline!B$69/Baseline!B$76)</f>
        <v>1.6489435452034933E-9</v>
      </c>
      <c r="Q614" s="40">
        <f>Baseline!B$33 * (C614 * Baseline!B$61*Baseline!B$66/Baseline!B$73 + Baseline!B$62*Baseline!B$52/Baseline!B$74 + Baseline!B$63*Baseline!B$53/Baseline!B$75 + Baseline!B$69*Baseline!B$54/Baseline!B$76)</f>
        <v>1.5985237194429001E-9</v>
      </c>
      <c r="R614" s="40">
        <f>Baseline!B$33 * (C614 * Baseline!B$61*Baseline!B$57/Baseline!B$73 + Baseline!B$62*Baseline!B$67/Baseline!B$74 + Baseline!B$63*Baseline!B$55/Baseline!B$75 + Baseline!B$69*Baseline!B$56/Baseline!B$76)</f>
        <v>1.46294078170854E-8</v>
      </c>
      <c r="S614" s="40">
        <f>Baseline!B$33 * (C614 * Baseline!B$61*Baseline!B$58/Baseline!B$73 + Baseline!B$62*Baseline!B$59/Baseline!B$74 + Baseline!B$63*Baseline!B$68/Baseline!B$75 + Baseline!B$69*Baseline!B$60/Baseline!B$76)</f>
        <v>1.6489435452034933E-9</v>
      </c>
      <c r="T614" s="40">
        <f>Baseline!B$33 * (C614 * Baseline!B$61*Baseline!B$61/Baseline!B$73 + Baseline!B$62*Baseline!B$62/Baseline!B$74 + Baseline!B$63*Baseline!B$63/Baseline!B$75 + Baseline!B$69*Baseline!B$69/Baseline!B$76)</f>
        <v>9.8551800318282527E-8</v>
      </c>
      <c r="U614" s="40"/>
      <c r="V614" s="40">
        <f>E614 * ( Baseline!B$87 * Baseline!B$7 )</f>
        <v>0.17204896904810638</v>
      </c>
      <c r="W614" s="40">
        <f>F614 * ( Baseline!D$87 * Baseline!B$11 )</f>
        <v>7.1612694441955068E-4</v>
      </c>
      <c r="X614" s="40">
        <f>G614 * ( Baseline!F$87 * Baseline!B$16 )</f>
        <v>3.7197773278684122E-3</v>
      </c>
      <c r="Y614" s="40">
        <f>H614 * ( Baseline!H$87 * Baseline!B$18 )</f>
        <v>5.6215837830639716E-4</v>
      </c>
      <c r="Z614" s="48">
        <f t="shared" si="0"/>
        <v>0.17704703169870073</v>
      </c>
      <c r="AA614" s="40">
        <f>I614 * ( Baseline!B$87 * Baseline!B$7 )</f>
        <v>4.0292971573125324E-4</v>
      </c>
      <c r="AB614" s="1">
        <f>J614 * ( Baseline!D$87 * Baseline!B$11 )</f>
        <v>3.3110911380193071E-2</v>
      </c>
      <c r="AC614" s="1">
        <f>K614 * ( Baseline!F$87 * Baseline!B$16 )</f>
        <v>4.8382363138753322E-4</v>
      </c>
      <c r="AD614" s="1">
        <f>L614 * ( Baseline!F$87 * Baseline!B$16 )</f>
        <v>5.0814911459231074E-4</v>
      </c>
      <c r="AE614" s="48">
        <f t="shared" si="1"/>
        <v>3.4505813841904168E-2</v>
      </c>
      <c r="AF614" s="48">
        <f>M614 * ( Baseline!B$87 * Baseline!B$7 )</f>
        <v>1.1114963183825877E-3</v>
      </c>
      <c r="AG614" s="48">
        <f>N614 * ( Baseline!D$87 * Baseline!B$11 )</f>
        <v>2.5694423576972568E-4</v>
      </c>
      <c r="AH614" s="48">
        <f>O614 * ( Baseline!F$87 * Baseline!B$16 )</f>
        <v>4.6024142940601434E-2</v>
      </c>
      <c r="AI614" s="48">
        <f>P614 * ( Baseline!H$87 * Baseline!B$18 )</f>
        <v>5.7988969323111053E-4</v>
      </c>
      <c r="AJ614" s="48">
        <f t="shared" si="2"/>
        <v>4.7972473187984858E-2</v>
      </c>
      <c r="AK614" s="48">
        <f>Q614 * ( Baseline!B$87 * Baseline!B$7 )</f>
        <v>1.659107768409786E-5</v>
      </c>
      <c r="AL614" s="48">
        <f>R614 * ( Baseline!D$87 * Baseline!B$11 )</f>
        <v>2.6986277113323404E-4</v>
      </c>
      <c r="AM614" s="48">
        <f>S614 * ( Baseline!F$87 * Baseline!B$16 )</f>
        <v>5.7275674653712456E-5</v>
      </c>
      <c r="AN614" s="48">
        <f>T614 * ( Baseline!H$87 * Baseline!B$18 )</f>
        <v>3.4658053285195903E-2</v>
      </c>
      <c r="AO614" s="48">
        <f t="shared" si="3"/>
        <v>3.5001782808666948E-2</v>
      </c>
      <c r="AP614" s="48"/>
      <c r="AQ614" s="48">
        <f>V614 * ( (1-Baseline!B$88-Baseline!B$87) + (1-B614)*Baseline!B$88 )</f>
        <v>8.3952666642234039E-2</v>
      </c>
      <c r="AR614" s="48">
        <f>W614 * ( (1-Baseline!B$88-Baseline!B$87) + (1-B614)*Baseline!B$88 )</f>
        <v>3.4943985407762552E-4</v>
      </c>
      <c r="AS614" s="48">
        <f>X614 * ( (1-Baseline!B$88-Baseline!B$87) + (1-B614)*Baseline!B$88 )</f>
        <v>1.8150950146208623E-3</v>
      </c>
      <c r="AT614" s="48">
        <f>Y614 * ( (1-Baseline!B$88-Baseline!B$87) + (1-B614)*Baseline!B$88 )</f>
        <v>2.7430966424971608E-4</v>
      </c>
      <c r="AU614" s="48">
        <f t="shared" si="4"/>
        <v>8.6391511175182234E-2</v>
      </c>
      <c r="AV614" s="48">
        <f>AA614 * ( (1-Baseline!D$88-Baseline!D$87) + (1-B614)*Baseline!D$88 )</f>
        <v>2.9995036466434587E-4</v>
      </c>
      <c r="AW614" s="48">
        <f>AB614 * ( (1-Baseline!D$88-Baseline!D$87) + (1-B614)*Baseline!D$88 )</f>
        <v>2.4648541805444717E-2</v>
      </c>
      <c r="AX614" s="48">
        <f>AC614 * ( (1-Baseline!D$88-Baseline!D$87) + (1-B614)*Baseline!D$88 )</f>
        <v>3.6016969958282524E-4</v>
      </c>
      <c r="AY614" s="48">
        <f>AD614 * ( (1-Baseline!D$88-Baseline!D$87) + (1-B614)*Baseline!D$88 )</f>
        <v>3.7827816186058891E-4</v>
      </c>
      <c r="AZ614" s="48">
        <f t="shared" si="5"/>
        <v>2.5686940031552481E-2</v>
      </c>
      <c r="BA614" s="48">
        <f>AF614 * ( (1-Baseline!F$88-Baseline!F$87) + (1-Baseline!B$36)*Baseline!F$88 )</f>
        <v>7.9986831859029837E-4</v>
      </c>
      <c r="BB614" s="48">
        <f>AG614 * ( (1-Baseline!F$88-Baseline!F$87) + (1-Baseline!B$36)*Baseline!F$88 )</f>
        <v>1.8490529427543924E-4</v>
      </c>
      <c r="BC614" s="48">
        <f>AH614 * ( (1-Baseline!F$88-Baseline!F$87) + (1-Baseline!B$36)*Baseline!F$88 )</f>
        <v>3.3120446032630896E-2</v>
      </c>
      <c r="BD614" s="48">
        <f>AI614 * ( (1-Baseline!F$88-Baseline!F$87) + (1-Baseline!B$36)*Baseline!F$88 )</f>
        <v>4.1730717971929056E-4</v>
      </c>
      <c r="BE614" s="48">
        <f t="shared" si="6"/>
        <v>3.4522526825215928E-2</v>
      </c>
      <c r="BF614" s="48">
        <f>AK614 * ( (1-Baseline!H$88-Baseline!H$87) + (1-Baseline!B$36)*Baseline!H$88 )</f>
        <v>1.3145442670664416E-5</v>
      </c>
      <c r="BG614" s="48">
        <f>AL614 * ( (1-Baseline!H$88-Baseline!H$87) + (1-Baseline!B$36)*Baseline!H$88 )</f>
        <v>2.1381767082428397E-4</v>
      </c>
      <c r="BH614" s="48">
        <f>AM614 * ( (1-Baseline!H$88-Baseline!H$87) + (1-Baseline!B$36)*Baseline!H$88 )</f>
        <v>4.5380662541629452E-5</v>
      </c>
      <c r="BI614" s="48">
        <f>AN614 * ( (1-Baseline!H$88-Baseline!H$87) + (1-Baseline!B$36)*Baseline!H$88 )</f>
        <v>2.7460268778926416E-2</v>
      </c>
      <c r="BJ614" s="48">
        <f t="shared" si="7"/>
        <v>2.7732612554962992E-2</v>
      </c>
      <c r="BK614" s="48"/>
      <c r="BL614" s="48">
        <f t="shared" si="18"/>
        <v>0.97176985910105473</v>
      </c>
      <c r="BM614" s="48">
        <f t="shared" si="19"/>
        <v>4.0448401622358628E-3</v>
      </c>
      <c r="BN614" s="48">
        <f t="shared" si="20"/>
        <v>2.1010108399889711E-2</v>
      </c>
      <c r="BO614" s="48">
        <f t="shared" si="21"/>
        <v>3.1751923368197456E-3</v>
      </c>
      <c r="BP614" s="48">
        <f t="shared" si="8"/>
        <v>1</v>
      </c>
      <c r="BQ614" s="48">
        <f t="shared" si="22"/>
        <v>1.1677154394252594E-2</v>
      </c>
      <c r="BR614" s="48">
        <f t="shared" si="23"/>
        <v>0.95957485691825317</v>
      </c>
      <c r="BS614" s="48">
        <f t="shared" si="24"/>
        <v>1.4021510508468968E-2</v>
      </c>
      <c r="BT614" s="48">
        <f t="shared" si="25"/>
        <v>1.4726478179025296E-2</v>
      </c>
      <c r="BU614" s="48">
        <f t="shared" si="9"/>
        <v>1</v>
      </c>
      <c r="BV614" s="48">
        <f t="shared" si="26"/>
        <v>2.3169460411746542E-2</v>
      </c>
      <c r="BW614" s="48">
        <f t="shared" si="27"/>
        <v>5.3560764891746231E-3</v>
      </c>
      <c r="BX614" s="48">
        <f t="shared" si="28"/>
        <v>0.95938649567328538</v>
      </c>
      <c r="BY614" s="48">
        <f t="shared" si="29"/>
        <v>1.2087967425793447E-2</v>
      </c>
      <c r="BZ614" s="48">
        <f t="shared" si="10"/>
        <v>1</v>
      </c>
      <c r="CA614" s="48">
        <f t="shared" si="30"/>
        <v>4.7400664631258924E-4</v>
      </c>
      <c r="CB614" s="48">
        <f t="shared" si="31"/>
        <v>7.70997216365825E-3</v>
      </c>
      <c r="CC614" s="48">
        <f t="shared" si="32"/>
        <v>1.6363644951116654E-3</v>
      </c>
      <c r="CD614" s="48">
        <f t="shared" si="33"/>
        <v>0.99017965669491748</v>
      </c>
      <c r="CE614" s="48">
        <f t="shared" si="11"/>
        <v>1</v>
      </c>
      <c r="CF614" s="48"/>
      <c r="CG614" s="48">
        <f t="shared" si="34"/>
        <v>0.97176985910105473</v>
      </c>
      <c r="CH614" s="48">
        <f t="shared" si="35"/>
        <v>4.0448401622358628E-3</v>
      </c>
      <c r="CI614" s="48">
        <f t="shared" si="36"/>
        <v>2.1010108399889711E-2</v>
      </c>
      <c r="CJ614" s="48">
        <f t="shared" si="37"/>
        <v>3.1751923368197456E-3</v>
      </c>
      <c r="CK614" s="48">
        <f t="shared" si="12"/>
        <v>1</v>
      </c>
      <c r="CL614" s="48">
        <f t="shared" si="38"/>
        <v>1.1677154394252594E-2</v>
      </c>
      <c r="CM614" s="48">
        <f t="shared" si="39"/>
        <v>0.95957485691825317</v>
      </c>
      <c r="CN614" s="48">
        <f t="shared" si="40"/>
        <v>1.4021510508468968E-2</v>
      </c>
      <c r="CO614" s="48">
        <f t="shared" si="41"/>
        <v>1.4726478179025296E-2</v>
      </c>
      <c r="CP614" s="48">
        <f t="shared" si="13"/>
        <v>1</v>
      </c>
      <c r="CQ614" s="48">
        <f t="shared" si="42"/>
        <v>2.3169460411746542E-2</v>
      </c>
      <c r="CR614" s="48">
        <f t="shared" si="43"/>
        <v>5.3560764891746231E-3</v>
      </c>
      <c r="CS614" s="48">
        <f t="shared" si="44"/>
        <v>0.95938649567328538</v>
      </c>
      <c r="CT614" s="48">
        <f t="shared" si="45"/>
        <v>1.2087967425793447E-2</v>
      </c>
      <c r="CU614" s="48">
        <f t="shared" si="14"/>
        <v>1</v>
      </c>
      <c r="CV614" s="48">
        <f t="shared" si="46"/>
        <v>4.7400664631258924E-4</v>
      </c>
      <c r="CW614" s="48">
        <f t="shared" si="47"/>
        <v>7.70997216365825E-3</v>
      </c>
      <c r="CX614" s="48">
        <f t="shared" si="48"/>
        <v>1.6363644951116654E-3</v>
      </c>
      <c r="CY614" s="48">
        <f t="shared" si="49"/>
        <v>0.99017965669491748</v>
      </c>
      <c r="CZ614" s="48">
        <f t="shared" si="15"/>
        <v>1</v>
      </c>
      <c r="DA614" s="48"/>
      <c r="DB614" s="48">
        <f>(AQ614*Baseline!B$7 + AV614*Baseline!B$11 + BA614*Baseline!B$16 + BF614*Baseline!B$18)</f>
        <v>44641.954464654867</v>
      </c>
      <c r="DC614" s="48">
        <f>(AR614*Baseline!B$7 + AW614*Baseline!B$11 + BB614*Baseline!B$16 + BG614*Baseline!B$18)</f>
        <v>63439.960742353331</v>
      </c>
      <c r="DD614" s="48">
        <f>(AS614*Baseline!B$7 + AX614*Baseline!B$11 + BC614*Baseline!B$16 + BH614*Baseline!B$18)</f>
        <v>114690.52911447182</v>
      </c>
      <c r="DE614" s="48">
        <f>(AT614*Baseline!B$7 + AY614*Baseline!B$11 + BD614*Baseline!B$16 + BI614*Baseline!B$18)</f>
        <v>1259770.4514390798</v>
      </c>
      <c r="DF614" s="48">
        <f t="shared" si="16"/>
        <v>1482542.8957605599</v>
      </c>
      <c r="DG614" s="48"/>
      <c r="DH614" s="48">
        <f t="shared" si="50"/>
        <v>3.0111745563863149E-2</v>
      </c>
      <c r="DI614" s="48">
        <f t="shared" si="51"/>
        <v>4.2791315464641558E-2</v>
      </c>
      <c r="DJ614" s="48">
        <f t="shared" si="52"/>
        <v>7.7360681733012776E-2</v>
      </c>
      <c r="DK614" s="48">
        <f t="shared" si="53"/>
        <v>0.84973625723848245</v>
      </c>
      <c r="DL614" s="48">
        <f t="shared" si="17"/>
        <v>1</v>
      </c>
      <c r="DM614" s="48"/>
      <c r="DN614" s="48">
        <f>DH614 / (Baseline!B$7/Baseline!B$17)</f>
        <v>3.2142307843684765</v>
      </c>
      <c r="DO614" s="48">
        <f>DI614 / (Baseline!B$11/Baseline!B$17)</f>
        <v>1.0330028363665142</v>
      </c>
      <c r="DP614" s="48">
        <f>DJ614 / (Baseline!B$16/Baseline!B$17)</f>
        <v>1.1954563219697516</v>
      </c>
      <c r="DQ614" s="48">
        <f>DK614 / (Baseline!B$18/Baseline!B$17)</f>
        <v>0.96070185535763963</v>
      </c>
      <c r="DR614" s="71"/>
      <c r="DS614" s="48">
        <f>(AU614*Baseline!B$34)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2.5488257926277336E-2</v>
      </c>
      <c r="DT614" s="48">
        <f>(AZ614*Baseline!B$34) + (Baseline!D$88*(1-Baseline!D$89)*Baseline!B$35) + (Baseline!D$88*Baseline!D$89*((1-Baseline!D$90)*Baseline!B$40 + Baseline!D$90*Baseline!B$41))</f>
        <v>1.0266609004732875E-2</v>
      </c>
      <c r="DU614" s="48">
        <f>(BE614*Baseline!B$34) + (Baseline!F$88*(1-Baseline!F$89)*Baseline!B$35) + (Baseline!F$88*Baseline!F$89*((1-Baseline!F$90)*Baseline!B$40 + Baseline!F$90*Baseline!B$41))</f>
        <v>1.2909019023782392E-2</v>
      </c>
      <c r="DV614" s="48">
        <f>(BJ614*Baseline!B$34) + (Baseline!H$88*(1-Baseline!H$89)*Baseline!B$35) + (Baseline!H$88*Baseline!H$89*((1-Baseline!H$90)*Baseline!B$40 + Baseline!H$90*Baseline!B$41))</f>
        <v>9.304891883244449E-3</v>
      </c>
      <c r="DW614" s="48">
        <f>( DS614*Baseline!B$7 + DT614*Baseline!B$11 + DU614*Baseline!B$16 + DV614*Baseline!B$18 ) / Baseline!B$17</f>
        <v>9.7295714218777214E-3</v>
      </c>
    </row>
    <row r="615" spans="1:127">
      <c r="A615" s="7" t="s">
        <v>932</v>
      </c>
      <c r="B615" s="1">
        <f>MIN( MAX( NORMINV( MCrands!B615, (B$5+B$4)/2, (B$5-B$4)/3.29 ), 0 ), 1 )</f>
        <v>0.55423703477958219</v>
      </c>
      <c r="C615" s="1">
        <f>MAX( NORMINV( MCrands!C615, (C$5+C$4)/2, (C$5-C$4)/3.29 ), 0 )</f>
        <v>1.9492236263005589</v>
      </c>
      <c r="D615" s="40"/>
      <c r="E615" s="40">
        <f>Baseline!B$33 * (C615 * Baseline!B$66*Baseline!B$66/Baseline!B$73 + Baseline!B$52*Baseline!B$52/Baseline!B$74 + Baseline!B$53*Baseline!B$53/Baseline!B$75 + Baseline!B$54*Baseline!B$54/Baseline!B$76)</f>
        <v>1.6319691633570108E-5</v>
      </c>
      <c r="F615" s="40">
        <f>Baseline!B$33 * (C615 * Baseline!B$66*Baseline!B$57/Baseline!B$73 + Baseline!B$52*Baseline!B$67/Baseline!B$74 + Baseline!B$53*Baseline!B$55/Baseline!B$75 + Baseline!B$54*Baseline!B$56/Baseline!B$76)</f>
        <v>3.878726856997319E-8</v>
      </c>
      <c r="G615" s="1">
        <f>Baseline!B$33 * (C615 * Baseline!B$66*Baseline!B$58/Baseline!B$73 + Baseline!B$52*Baseline!B$59/Baseline!B$74 + Baseline!B$53*Baseline!B$68/Baseline!B$75 + Baseline!B$54*Baseline!B$60/Baseline!B$76)</f>
        <v>1.0700641110983525E-7</v>
      </c>
      <c r="H615" s="40">
        <f>Baseline!B$33 * (C615 * Baseline!B$66*Baseline!B$61/Baseline!B$73 + Baseline!B$52*Baseline!B$62/Baseline!B$74 + Baseline!B$53*Baseline!B$63/Baseline!B$75 + Baseline!B$54*Baseline!B$69/Baseline!B$76)</f>
        <v>1.5900761091374005E-9</v>
      </c>
      <c r="I615" s="40">
        <f>Baseline!B$33 * (C615 * Baseline!B$57*Baseline!B$66/Baseline!B$73 + Baseline!B$67*Baseline!B$52/Baseline!B$74 + Baseline!B$55*Baseline!B$53/Baseline!B$75 + Baseline!B$56*Baseline!B$54/Baseline!B$76)</f>
        <v>3.878726856997319E-8</v>
      </c>
      <c r="J615" s="1">
        <f>Baseline!B$33 * (C615 * Baseline!B$57*Baseline!B$57/Baseline!B$73 + Baseline!B$67*Baseline!B$67/Baseline!B$74 + Baseline!B$55*Baseline!B$55/Baseline!B$75 + Baseline!B$56*Baseline!B$56/Baseline!B$76)</f>
        <v>1.7949605368015104E-6</v>
      </c>
      <c r="K615" s="40">
        <f>Baseline!B$33 * (C615 * Baseline!B$57*Baseline!B$58/Baseline!B$73 + Baseline!B$67*Baseline!B$59/Baseline!B$74 + Baseline!B$55*Baseline!B$68/Baseline!B$75 + Baseline!B$56*Baseline!B$60/Baseline!B$76)</f>
        <v>1.3929075680945169E-8</v>
      </c>
      <c r="L615" s="1">
        <f>Baseline!B$33 * (C615 * Baseline!B$57*Baseline!B$61/Baseline!B$73 + Baseline!B$67*Baseline!B$62/Baseline!B$74 + Baseline!B$55*Baseline!B$63/Baseline!B$75 + Baseline!B$56*Baseline!B$69/Baseline!B$76)</f>
        <v>1.4629406687348147E-8</v>
      </c>
      <c r="M615" s="40">
        <f>Baseline!B$33 * (C615 * Baseline!B$58*Baseline!B$66/Baseline!B$73 + Baseline!B$59*Baseline!B$52/Baseline!B$74 + Baseline!B$68*Baseline!B$53/Baseline!B$75 + Baseline!B$60*Baseline!B$54/Baseline!B$76)</f>
        <v>1.0700641110983525E-7</v>
      </c>
      <c r="N615" s="1">
        <f>Baseline!B$33 * (C615 * Baseline!B$58*Baseline!B$57/Baseline!B$73 + Baseline!B$59*Baseline!B$67/Baseline!B$74 + Baseline!B$68*Baseline!B$55/Baseline!B$75 + Baseline!B$60*Baseline!B$56/Baseline!B$76)</f>
        <v>1.3929075680945169E-8</v>
      </c>
      <c r="O615" s="1">
        <f>Baseline!B$33 * (C615 * Baseline!B$58*Baseline!B$58/Baseline!B$73 + Baseline!B$59*Baseline!B$59/Baseline!B$74 + Baseline!B$68*Baseline!B$68/Baseline!B$75 + Baseline!B$60*Baseline!B$60/Baseline!B$76)</f>
        <v>1.325016462810151E-6</v>
      </c>
      <c r="P615" s="40">
        <f>Baseline!B$33 * (C615 * Baseline!B$58*Baseline!B$61/Baseline!B$73 + Baseline!B$59*Baseline!B$62/Baseline!B$74 + Baseline!B$68*Baseline!B$63/Baseline!B$75 + Baseline!B$60*Baseline!B$69/Baseline!B$76)</f>
        <v>1.6489407679327474E-9</v>
      </c>
      <c r="Q615" s="40">
        <f>Baseline!B$33 * (C615 * Baseline!B$61*Baseline!B$66/Baseline!B$73 + Baseline!B$62*Baseline!B$52/Baseline!B$74 + Baseline!B$63*Baseline!B$53/Baseline!B$75 + Baseline!B$69*Baseline!B$54/Baseline!B$76)</f>
        <v>1.5900761091374005E-9</v>
      </c>
      <c r="R615" s="40">
        <f>Baseline!B$33 * (C615 * Baseline!B$61*Baseline!B$57/Baseline!B$73 + Baseline!B$62*Baseline!B$67/Baseline!B$74 + Baseline!B$63*Baseline!B$55/Baseline!B$75 + Baseline!B$69*Baseline!B$56/Baseline!B$76)</f>
        <v>1.4629406687348147E-8</v>
      </c>
      <c r="S615" s="40">
        <f>Baseline!B$33 * (C615 * Baseline!B$61*Baseline!B$58/Baseline!B$73 + Baseline!B$62*Baseline!B$59/Baseline!B$74 + Baseline!B$63*Baseline!B$68/Baseline!B$75 + Baseline!B$69*Baseline!B$60/Baseline!B$76)</f>
        <v>1.6489407679327474E-9</v>
      </c>
      <c r="T615" s="40">
        <f>Baseline!B$33 * (C615 * Baseline!B$61*Baseline!B$61/Baseline!B$73 + Baseline!B$62*Baseline!B$62/Baseline!B$74 + Baseline!B$63*Baseline!B$63/Baseline!B$75 + Baseline!B$69*Baseline!B$69/Baseline!B$76)</f>
        <v>9.8551800040555458E-8</v>
      </c>
      <c r="U615" s="40"/>
      <c r="V615" s="40">
        <f>E615 * ( Baseline!B$87 * Baseline!B$7 )</f>
        <v>0.16938207946482414</v>
      </c>
      <c r="W615" s="40">
        <f>F615 * ( Baseline!D$87 * Baseline!B$11 )</f>
        <v>7.1549306109010584E-4</v>
      </c>
      <c r="X615" s="40">
        <f>G615 * ( Baseline!F$87 * Baseline!B$16 )</f>
        <v>3.7168430698650591E-3</v>
      </c>
      <c r="Y615" s="40">
        <f>H615 * ( Baseline!H$87 * Baseline!B$18 )</f>
        <v>5.5918757790341094E-4</v>
      </c>
      <c r="Z615" s="48">
        <f t="shared" si="0"/>
        <v>0.17437360317368272</v>
      </c>
      <c r="AA615" s="40">
        <f>I615 * ( Baseline!B$87 * Baseline!B$7 )</f>
        <v>4.0257306048775173E-4</v>
      </c>
      <c r="AB615" s="1">
        <f>J615 * ( Baseline!D$87 * Baseline!B$11 )</f>
        <v>3.3110911295420979E-2</v>
      </c>
      <c r="AC615" s="1">
        <f>K615 * ( Baseline!F$87 * Baseline!B$16 )</f>
        <v>4.8382323897589775E-4</v>
      </c>
      <c r="AD615" s="1">
        <f>L615 * ( Baseline!F$87 * Baseline!B$16 )</f>
        <v>5.0814907535114725E-4</v>
      </c>
      <c r="AE615" s="48">
        <f t="shared" si="1"/>
        <v>3.4505456670235773E-2</v>
      </c>
      <c r="AF615" s="48">
        <f>M615 * ( Baseline!B$87 * Baseline!B$7 )</f>
        <v>1.1106195409089801E-3</v>
      </c>
      <c r="AG615" s="48">
        <f>N615 * ( Baseline!D$87 * Baseline!B$11 )</f>
        <v>2.5694402737166234E-4</v>
      </c>
      <c r="AH615" s="48">
        <f>O615 * ( Baseline!F$87 * Baseline!B$16 )</f>
        <v>4.6024141975922833E-2</v>
      </c>
      <c r="AI615" s="48">
        <f>P615 * ( Baseline!H$87 * Baseline!B$18 )</f>
        <v>5.7988871653867884E-4</v>
      </c>
      <c r="AJ615" s="48">
        <f t="shared" si="2"/>
        <v>4.7971594260742149E-2</v>
      </c>
      <c r="AK615" s="48">
        <f>Q615 * ( Baseline!B$87 * Baseline!B$7 )</f>
        <v>1.650339993673708E-5</v>
      </c>
      <c r="AL615" s="48">
        <f>R615 * ( Baseline!D$87 * Baseline!B$11 )</f>
        <v>2.698627502934277E-4</v>
      </c>
      <c r="AM615" s="48">
        <f>S615 * ( Baseline!F$87 * Baseline!B$16 )</f>
        <v>5.7275578185852097E-5</v>
      </c>
      <c r="AN615" s="48">
        <f>T615 * ( Baseline!H$87 * Baseline!B$18 )</f>
        <v>3.4658053187526662E-2</v>
      </c>
      <c r="AO615" s="48">
        <f t="shared" si="3"/>
        <v>3.5001694915942676E-2</v>
      </c>
      <c r="AP615" s="48"/>
      <c r="AQ615" s="48">
        <f>V615 * ( (1-Baseline!B$88-Baseline!B$87) + (1-B615)*Baseline!B$88 )</f>
        <v>8.220604185830542E-2</v>
      </c>
      <c r="AR615" s="48">
        <f>W615 * ( (1-Baseline!B$88-Baseline!B$87) + (1-B615)*Baseline!B$88 )</f>
        <v>3.47249559783065E-4</v>
      </c>
      <c r="AS615" s="48">
        <f>X615 * ( (1-Baseline!B$88-Baseline!B$87) + (1-B615)*Baseline!B$88 )</f>
        <v>1.8038918753830325E-3</v>
      </c>
      <c r="AT615" s="48">
        <f>Y615 * ( (1-Baseline!B$88-Baseline!B$87) + (1-B615)*Baseline!B$88 )</f>
        <v>2.713899698304188E-4</v>
      </c>
      <c r="AU615" s="48">
        <f t="shared" si="4"/>
        <v>8.4628573263301934E-2</v>
      </c>
      <c r="AV615" s="48">
        <f>AA615 * ( (1-Baseline!D$88-Baseline!D$87) + (1-B615)*Baseline!D$88 )</f>
        <v>2.9915212515222123E-4</v>
      </c>
      <c r="AW615" s="48">
        <f>AB615 * ( (1-Baseline!D$88-Baseline!D$87) + (1-B615)*Baseline!D$88 )</f>
        <v>2.460472508456198E-2</v>
      </c>
      <c r="AX615" s="48">
        <f>AC615 * ( (1-Baseline!D$88-Baseline!D$87) + (1-B615)*Baseline!D$88 )</f>
        <v>3.595291497208229E-4</v>
      </c>
      <c r="AY615" s="48">
        <f>AD615 * ( (1-Baseline!D$88-Baseline!D$87) + (1-B615)*Baseline!D$88 )</f>
        <v>3.7760568380123117E-4</v>
      </c>
      <c r="AZ615" s="48">
        <f t="shared" si="5"/>
        <v>2.5641012043236256E-2</v>
      </c>
      <c r="BA615" s="48">
        <f>AF615 * ( (1-Baseline!F$88-Baseline!F$87) + (1-Baseline!B$36)*Baseline!F$88 )</f>
        <v>7.9923736146341124E-4</v>
      </c>
      <c r="BB615" s="48">
        <f>AG615 * ( (1-Baseline!F$88-Baseline!F$87) + (1-Baseline!B$36)*Baseline!F$88 )</f>
        <v>1.8490514430552412E-4</v>
      </c>
      <c r="BC615" s="48">
        <f>AH615 * ( (1-Baseline!F$88-Baseline!F$87) + (1-Baseline!B$36)*Baseline!F$88 )</f>
        <v>3.3120445338417299E-2</v>
      </c>
      <c r="BD615" s="48">
        <f>AI615 * ( (1-Baseline!F$88-Baseline!F$87) + (1-Baseline!B$36)*Baseline!F$88 )</f>
        <v>4.1730647686016257E-4</v>
      </c>
      <c r="BE615" s="48">
        <f t="shared" si="6"/>
        <v>3.4521894321046395E-2</v>
      </c>
      <c r="BF615" s="48">
        <f>AK615 * ( (1-Baseline!H$88-Baseline!H$87) + (1-Baseline!B$36)*Baseline!H$88 )</f>
        <v>1.3075973837875521E-5</v>
      </c>
      <c r="BG615" s="48">
        <f>AL615 * ( (1-Baseline!H$88-Baseline!H$87) + (1-Baseline!B$36)*Baseline!H$88 )</f>
        <v>2.1381765431248862E-4</v>
      </c>
      <c r="BH615" s="48">
        <f>AM615 * ( (1-Baseline!H$88-Baseline!H$87) + (1-Baseline!B$36)*Baseline!H$88 )</f>
        <v>4.5380586108214326E-5</v>
      </c>
      <c r="BI615" s="48">
        <f>AN615 * ( (1-Baseline!H$88-Baseline!H$87) + (1-Baseline!B$36)*Baseline!H$88 )</f>
        <v>2.7460268701541123E-2</v>
      </c>
      <c r="BJ615" s="48">
        <f t="shared" si="7"/>
        <v>2.7732542915799702E-2</v>
      </c>
      <c r="BK615" s="48"/>
      <c r="BL615" s="48">
        <f t="shared" si="18"/>
        <v>0.97137454512603705</v>
      </c>
      <c r="BM615" s="48">
        <f t="shared" si="19"/>
        <v>4.1032188821460988E-3</v>
      </c>
      <c r="BN615" s="48">
        <f t="shared" si="20"/>
        <v>2.1315399820940457E-2</v>
      </c>
      <c r="BO615" s="48">
        <f t="shared" si="21"/>
        <v>3.2068361708763849E-3</v>
      </c>
      <c r="BP615" s="48">
        <f t="shared" si="8"/>
        <v>1</v>
      </c>
      <c r="BQ615" s="48">
        <f t="shared" si="22"/>
        <v>1.1666939068075257E-2</v>
      </c>
      <c r="BR615" s="48">
        <f t="shared" si="23"/>
        <v>0.95958478717895879</v>
      </c>
      <c r="BS615" s="48">
        <f t="shared" si="24"/>
        <v>1.4021644274983357E-2</v>
      </c>
      <c r="BT615" s="48">
        <f t="shared" si="25"/>
        <v>1.4726629477982651E-2</v>
      </c>
      <c r="BU615" s="48">
        <f t="shared" si="9"/>
        <v>1</v>
      </c>
      <c r="BV615" s="48">
        <f t="shared" si="26"/>
        <v>2.3151607905136113E-2</v>
      </c>
      <c r="BW615" s="48">
        <f t="shared" si="27"/>
        <v>5.3561702780833796E-3</v>
      </c>
      <c r="BX615" s="48">
        <f t="shared" si="28"/>
        <v>0.95940405327714895</v>
      </c>
      <c r="BY615" s="48">
        <f t="shared" si="29"/>
        <v>1.2088168539631679E-2</v>
      </c>
      <c r="BZ615" s="48">
        <f t="shared" si="10"/>
        <v>1</v>
      </c>
      <c r="CA615" s="48">
        <f t="shared" si="30"/>
        <v>4.7150287939970762E-4</v>
      </c>
      <c r="CB615" s="48">
        <f t="shared" si="31"/>
        <v>7.7099909287681326E-3</v>
      </c>
      <c r="CC615" s="48">
        <f t="shared" si="32"/>
        <v>1.6363658480939461E-3</v>
      </c>
      <c r="CD615" s="48">
        <f t="shared" si="33"/>
        <v>0.9901821403437383</v>
      </c>
      <c r="CE615" s="48">
        <f t="shared" si="11"/>
        <v>1</v>
      </c>
      <c r="CF615" s="48"/>
      <c r="CG615" s="48">
        <f t="shared" si="34"/>
        <v>0.97137454512603705</v>
      </c>
      <c r="CH615" s="48">
        <f t="shared" si="35"/>
        <v>4.1032188821460988E-3</v>
      </c>
      <c r="CI615" s="48">
        <f t="shared" si="36"/>
        <v>2.1315399820940457E-2</v>
      </c>
      <c r="CJ615" s="48">
        <f t="shared" si="37"/>
        <v>3.2068361708763849E-3</v>
      </c>
      <c r="CK615" s="48">
        <f t="shared" si="12"/>
        <v>1</v>
      </c>
      <c r="CL615" s="48">
        <f t="shared" si="38"/>
        <v>1.1666939068075257E-2</v>
      </c>
      <c r="CM615" s="48">
        <f t="shared" si="39"/>
        <v>0.95958478717895879</v>
      </c>
      <c r="CN615" s="48">
        <f t="shared" si="40"/>
        <v>1.4021644274983357E-2</v>
      </c>
      <c r="CO615" s="48">
        <f t="shared" si="41"/>
        <v>1.4726629477982651E-2</v>
      </c>
      <c r="CP615" s="48">
        <f t="shared" si="13"/>
        <v>1</v>
      </c>
      <c r="CQ615" s="48">
        <f t="shared" si="42"/>
        <v>2.3151607905136113E-2</v>
      </c>
      <c r="CR615" s="48">
        <f t="shared" si="43"/>
        <v>5.3561702780833796E-3</v>
      </c>
      <c r="CS615" s="48">
        <f t="shared" si="44"/>
        <v>0.95940405327714895</v>
      </c>
      <c r="CT615" s="48">
        <f t="shared" si="45"/>
        <v>1.2088168539631679E-2</v>
      </c>
      <c r="CU615" s="48">
        <f t="shared" si="14"/>
        <v>1</v>
      </c>
      <c r="CV615" s="48">
        <f t="shared" si="46"/>
        <v>4.7150287939970762E-4</v>
      </c>
      <c r="CW615" s="48">
        <f t="shared" si="47"/>
        <v>7.7099909287681326E-3</v>
      </c>
      <c r="CX615" s="48">
        <f t="shared" si="48"/>
        <v>1.6363658480939461E-3</v>
      </c>
      <c r="CY615" s="48">
        <f t="shared" si="49"/>
        <v>0.9901821403437383</v>
      </c>
      <c r="CZ615" s="48">
        <f t="shared" si="15"/>
        <v>1</v>
      </c>
      <c r="DA615" s="48"/>
      <c r="DB615" s="48">
        <f>(AQ615*Baseline!B$7 + AV615*Baseline!B$11 + BA615*Baseline!B$16 + BF615*Baseline!B$18)</f>
        <v>43787.834715913901</v>
      </c>
      <c r="DC615" s="48">
        <f>(AR615*Baseline!B$7 + AW615*Baseline!B$11 + BB615*Baseline!B$16 + BG615*Baseline!B$18)</f>
        <v>63344.929867068218</v>
      </c>
      <c r="DD615" s="48">
        <f>(AS615*Baseline!B$7 + AX615*Baseline!B$11 + BC615*Baseline!B$16 + BH615*Baseline!B$18)</f>
        <v>114683.71607247682</v>
      </c>
      <c r="DE615" s="48">
        <f>(AT615*Baseline!B$7 + AY615*Baseline!B$11 + BD615*Baseline!B$16 + BI615*Baseline!B$18)</f>
        <v>1259767.5873235269</v>
      </c>
      <c r="DF615" s="48">
        <f t="shared" si="16"/>
        <v>1481584.0679789858</v>
      </c>
      <c r="DG615" s="48"/>
      <c r="DH615" s="48">
        <f t="shared" si="50"/>
        <v>2.9554741888959735E-2</v>
      </c>
      <c r="DI615" s="48">
        <f t="shared" si="51"/>
        <v>4.275486706162844E-2</v>
      </c>
      <c r="DJ615" s="48">
        <f t="shared" si="52"/>
        <v>7.7406148291615837E-2</v>
      </c>
      <c r="DK615" s="48">
        <f t="shared" si="53"/>
        <v>0.85028424275779591</v>
      </c>
      <c r="DL615" s="48">
        <f t="shared" si="17"/>
        <v>0.99999999999999989</v>
      </c>
      <c r="DM615" s="48"/>
      <c r="DN615" s="48">
        <f>DH615 / (Baseline!B$7/Baseline!B$17)</f>
        <v>3.1547743056637185</v>
      </c>
      <c r="DO615" s="48">
        <f>DI615 / (Baseline!B$11/Baseline!B$17)</f>
        <v>1.0321229544726125</v>
      </c>
      <c r="DP615" s="48">
        <f>DJ615 / (Baseline!B$16/Baseline!B$17)</f>
        <v>1.1961589177031737</v>
      </c>
      <c r="DQ615" s="48">
        <f>DK615 / (Baseline!B$18/Baseline!B$17)</f>
        <v>0.96132140136456712</v>
      </c>
      <c r="DR615" s="71"/>
      <c r="DS615" s="48">
        <f>(AU615*Baseline!B$34)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2.5223817239495291E-2</v>
      </c>
      <c r="DT615" s="48">
        <f>(AZ615*Baseline!B$34) + (Baseline!D$88*(1-Baseline!D$89)*Baseline!B$35) + (Baseline!D$88*Baseline!D$89*((1-Baseline!D$90)*Baseline!B$40 + Baseline!D$90*Baseline!B$41))</f>
        <v>1.0259719806485441E-2</v>
      </c>
      <c r="DU615" s="48">
        <f>(BE615*Baseline!B$34) + (Baseline!F$88*(1-Baseline!F$89)*Baseline!B$35) + (Baseline!F$88*Baseline!F$89*((1-Baseline!F$90)*Baseline!B$40 + Baseline!F$90*Baseline!B$41))</f>
        <v>1.2908924148156961E-2</v>
      </c>
      <c r="DV615" s="48">
        <f>(BJ615*Baseline!B$34) + (Baseline!H$88*(1-Baseline!H$89)*Baseline!B$35) + (Baseline!H$88*Baseline!H$89*((1-Baseline!H$90)*Baseline!B$40 + Baseline!H$90*Baseline!B$41))</f>
        <v>9.3048814373699572E-3</v>
      </c>
      <c r="DW615" s="48">
        <f>( DS615*Baseline!B$7 + DT615*Baseline!B$11 + DU615*Baseline!B$16 + DV615*Baseline!B$18 ) / Baseline!B$17</f>
        <v>9.7267933146438831E-3</v>
      </c>
    </row>
    <row r="616" spans="1:127">
      <c r="A616" s="7" t="s">
        <v>934</v>
      </c>
      <c r="B616" s="1">
        <f>MIN( MAX( NORMINV( MCrands!B616, (B$5+B$4)/2, (B$5-B$4)/3.29 ), 0 ), 1 )</f>
        <v>0.53899748524319602</v>
      </c>
      <c r="C616" s="1">
        <f>MAX( NORMINV( MCrands!C616, (C$5+C$4)/2, (C$5-C$4)/3.29 ), 0 )</f>
        <v>2.3900018510972871</v>
      </c>
      <c r="D616" s="40"/>
      <c r="E616" s="40">
        <f>Baseline!B$33 * (C616 * Baseline!B$66*Baseline!B$66/Baseline!B$73 + Baseline!B$52*Baseline!B$52/Baseline!B$74 + Baseline!B$53*Baseline!B$53/Baseline!B$75 + Baseline!B$54*Baseline!B$54/Baseline!B$76)</f>
        <v>2.0008142653944998E-5</v>
      </c>
      <c r="F616" s="40">
        <f>Baseline!B$33 * (C616 * Baseline!B$66*Baseline!B$57/Baseline!B$73 + Baseline!B$52*Baseline!B$67/Baseline!B$74 + Baseline!B$53*Baseline!B$55/Baseline!B$75 + Baseline!B$54*Baseline!B$56/Baseline!B$76)</f>
        <v>3.9280541859224268E-8</v>
      </c>
      <c r="G616" s="1">
        <f>Baseline!B$33 * (C616 * Baseline!B$66*Baseline!B$58/Baseline!B$73 + Baseline!B$52*Baseline!B$59/Baseline!B$74 + Baseline!B$53*Baseline!B$68/Baseline!B$75 + Baseline!B$54*Baseline!B$60/Baseline!B$76)</f>
        <v>1.0821904127924412E-7</v>
      </c>
      <c r="H616" s="40">
        <f>Baseline!B$33 * (C616 * Baseline!B$66*Baseline!B$61/Baseline!B$73 + Baseline!B$52*Baseline!B$62/Baseline!B$74 + Baseline!B$53*Baseline!B$63/Baseline!B$75 + Baseline!B$54*Baseline!B$69/Baseline!B$76)</f>
        <v>1.711339126078289E-9</v>
      </c>
      <c r="I616" s="40">
        <f>Baseline!B$33 * (C616 * Baseline!B$57*Baseline!B$66/Baseline!B$73 + Baseline!B$67*Baseline!B$52/Baseline!B$74 + Baseline!B$55*Baseline!B$53/Baseline!B$75 + Baseline!B$56*Baseline!B$54/Baseline!B$76)</f>
        <v>3.9280541859224268E-8</v>
      </c>
      <c r="J616" s="1">
        <f>Baseline!B$33 * (C616 * Baseline!B$57*Baseline!B$57/Baseline!B$73 + Baseline!B$67*Baseline!B$67/Baseline!B$74 + Baseline!B$55*Baseline!B$55/Baseline!B$75 + Baseline!B$56*Baseline!B$56/Baseline!B$76)</f>
        <v>1.7949606027691851E-6</v>
      </c>
      <c r="K616" s="40">
        <f>Baseline!B$33 * (C616 * Baseline!B$57*Baseline!B$58/Baseline!B$73 + Baseline!B$67*Baseline!B$59/Baseline!B$74 + Baseline!B$55*Baseline!B$68/Baseline!B$75 + Baseline!B$56*Baseline!B$60/Baseline!B$76)</f>
        <v>1.392923785147936E-8</v>
      </c>
      <c r="L616" s="1">
        <f>Baseline!B$33 * (C616 * Baseline!B$57*Baseline!B$61/Baseline!B$73 + Baseline!B$67*Baseline!B$62/Baseline!B$74 + Baseline!B$55*Baseline!B$63/Baseline!B$75 + Baseline!B$56*Baseline!B$69/Baseline!B$76)</f>
        <v>1.4629422904401566E-8</v>
      </c>
      <c r="M616" s="40">
        <f>Baseline!B$33 * (C616 * Baseline!B$58*Baseline!B$66/Baseline!B$73 + Baseline!B$59*Baseline!B$52/Baseline!B$74 + Baseline!B$68*Baseline!B$53/Baseline!B$75 + Baseline!B$60*Baseline!B$54/Baseline!B$76)</f>
        <v>1.0821904127924412E-7</v>
      </c>
      <c r="N616" s="1">
        <f>Baseline!B$33 * (C616 * Baseline!B$58*Baseline!B$57/Baseline!B$73 + Baseline!B$59*Baseline!B$67/Baseline!B$74 + Baseline!B$68*Baseline!B$55/Baseline!B$75 + Baseline!B$60*Baseline!B$56/Baseline!B$76)</f>
        <v>1.392923785147936E-8</v>
      </c>
      <c r="O616" s="1">
        <f>Baseline!B$33 * (C616 * Baseline!B$58*Baseline!B$58/Baseline!B$73 + Baseline!B$59*Baseline!B$59/Baseline!B$74 + Baseline!B$68*Baseline!B$68/Baseline!B$75 + Baseline!B$60*Baseline!B$60/Baseline!B$76)</f>
        <v>1.3250168614793809E-6</v>
      </c>
      <c r="P616" s="40">
        <f>Baseline!B$33 * (C616 * Baseline!B$58*Baseline!B$61/Baseline!B$73 + Baseline!B$59*Baseline!B$62/Baseline!B$74 + Baseline!B$68*Baseline!B$63/Baseline!B$75 + Baseline!B$60*Baseline!B$69/Baseline!B$76)</f>
        <v>1.648980634855736E-9</v>
      </c>
      <c r="Q616" s="40">
        <f>Baseline!B$33 * (C616 * Baseline!B$61*Baseline!B$66/Baseline!B$73 + Baseline!B$62*Baseline!B$52/Baseline!B$74 + Baseline!B$63*Baseline!B$53/Baseline!B$75 + Baseline!B$69*Baseline!B$54/Baseline!B$76)</f>
        <v>1.711339126078289E-9</v>
      </c>
      <c r="R616" s="40">
        <f>Baseline!B$33 * (C616 * Baseline!B$61*Baseline!B$57/Baseline!B$73 + Baseline!B$62*Baseline!B$67/Baseline!B$74 + Baseline!B$63*Baseline!B$55/Baseline!B$75 + Baseline!B$69*Baseline!B$56/Baseline!B$76)</f>
        <v>1.4629422904401566E-8</v>
      </c>
      <c r="S616" s="40">
        <f>Baseline!B$33 * (C616 * Baseline!B$61*Baseline!B$58/Baseline!B$73 + Baseline!B$62*Baseline!B$59/Baseline!B$74 + Baseline!B$63*Baseline!B$68/Baseline!B$75 + Baseline!B$69*Baseline!B$60/Baseline!B$76)</f>
        <v>1.648980634855736E-9</v>
      </c>
      <c r="T616" s="40">
        <f>Baseline!B$33 * (C616 * Baseline!B$61*Baseline!B$61/Baseline!B$73 + Baseline!B$62*Baseline!B$62/Baseline!B$74 + Baseline!B$63*Baseline!B$63/Baseline!B$75 + Baseline!B$69*Baseline!B$69/Baseline!B$76)</f>
        <v>9.8551804027247751E-8</v>
      </c>
      <c r="U616" s="40"/>
      <c r="V616" s="40">
        <f>E616 * ( Baseline!B$87 * Baseline!B$7 )</f>
        <v>0.20766451260529514</v>
      </c>
      <c r="W616" s="40">
        <f>F616 * ( Baseline!D$87 * Baseline!B$11 )</f>
        <v>7.2459227401982119E-4</v>
      </c>
      <c r="X616" s="40">
        <f>G616 * ( Baseline!F$87 * Baseline!B$16 )</f>
        <v>3.7589634997975269E-3</v>
      </c>
      <c r="Y616" s="40">
        <f>H616 * ( Baseline!H$87 * Baseline!B$18 )</f>
        <v>6.0183256347534132E-4</v>
      </c>
      <c r="Z616" s="48">
        <f t="shared" si="0"/>
        <v>0.21274990094258783</v>
      </c>
      <c r="AA616" s="40">
        <f>I616 * ( Baseline!B$87 * Baseline!B$7 )</f>
        <v>4.0769274395688869E-4</v>
      </c>
      <c r="AB616" s="1">
        <f>J616 * ( Baseline!D$87 * Baseline!B$11 )</f>
        <v>3.31109125123E-2</v>
      </c>
      <c r="AC616" s="1">
        <f>K616 * ( Baseline!F$87 * Baseline!B$16 )</f>
        <v>4.8382887193209071E-4</v>
      </c>
      <c r="AD616" s="1">
        <f>L616 * ( Baseline!F$87 * Baseline!B$16 )</f>
        <v>5.081496386467665E-4</v>
      </c>
      <c r="AE616" s="48">
        <f t="shared" si="1"/>
        <v>3.4510583766835745E-2</v>
      </c>
      <c r="AF616" s="48">
        <f>M616 * ( Baseline!B$87 * Baseline!B$7 )</f>
        <v>1.1232054294372748E-3</v>
      </c>
      <c r="AG616" s="48">
        <f>N616 * ( Baseline!D$87 * Baseline!B$11 )</f>
        <v>2.569470188659388E-4</v>
      </c>
      <c r="AH616" s="48">
        <f>O616 * ( Baseline!F$87 * Baseline!B$16 )</f>
        <v>4.6024155823606805E-2</v>
      </c>
      <c r="AI616" s="48">
        <f>P616 * ( Baseline!H$87 * Baseline!B$18 )</f>
        <v>5.7990273667770005E-4</v>
      </c>
      <c r="AJ616" s="48">
        <f t="shared" si="2"/>
        <v>4.798421100858772E-2</v>
      </c>
      <c r="AK616" s="48">
        <f>Q616 * ( Baseline!B$87 * Baseline!B$7 )</f>
        <v>1.776198878956656E-5</v>
      </c>
      <c r="AL616" s="48">
        <f>R616 * ( Baseline!D$87 * Baseline!B$11 )</f>
        <v>2.6986304944285532E-4</v>
      </c>
      <c r="AM616" s="48">
        <f>S616 * ( Baseline!F$87 * Baseline!B$16 )</f>
        <v>5.7276962954249521E-5</v>
      </c>
      <c r="AN616" s="48">
        <f>T616 * ( Baseline!H$87 * Baseline!B$18 )</f>
        <v>3.4658054589540563E-2</v>
      </c>
      <c r="AO616" s="48">
        <f t="shared" si="3"/>
        <v>3.5002956590727233E-2</v>
      </c>
      <c r="AP616" s="48"/>
      <c r="AQ616" s="48">
        <f>V616 * ( (1-Baseline!B$88-Baseline!B$87) + (1-B616)*Baseline!B$88 )</f>
        <v>0.10360221347456965</v>
      </c>
      <c r="AR616" s="48">
        <f>W616 * ( (1-Baseline!B$88-Baseline!B$87) + (1-B616)*Baseline!B$88 )</f>
        <v>3.6149346132003117E-4</v>
      </c>
      <c r="AS616" s="48">
        <f>X616 * ( (1-Baseline!B$88-Baseline!B$87) + (1-B616)*Baseline!B$88 )</f>
        <v>1.8753177134763312E-3</v>
      </c>
      <c r="AT616" s="48">
        <f>Y616 * ( (1-Baseline!B$88-Baseline!B$87) + (1-B616)*Baseline!B$88 )</f>
        <v>3.0024959457386816E-4</v>
      </c>
      <c r="AU616" s="48">
        <f t="shared" si="4"/>
        <v>0.10613927424393987</v>
      </c>
      <c r="AV616" s="48">
        <f>AA616 * ( (1-Baseline!D$88-Baseline!D$87) + (1-B616)*Baseline!D$88 )</f>
        <v>3.0574001109286088E-4</v>
      </c>
      <c r="AW616" s="48">
        <f>AB616 * ( (1-Baseline!D$88-Baseline!D$87) + (1-B616)*Baseline!D$88 )</f>
        <v>2.4830784724183944E-2</v>
      </c>
      <c r="AX616" s="48">
        <f>AC616 * ( (1-Baseline!D$88-Baseline!D$87) + (1-B616)*Baseline!D$88 )</f>
        <v>3.6283658923104634E-4</v>
      </c>
      <c r="AY616" s="48">
        <f>AD616 * ( (1-Baseline!D$88-Baseline!D$87) + (1-B616)*Baseline!D$88 )</f>
        <v>3.8107540165866746E-4</v>
      </c>
      <c r="AZ616" s="48">
        <f t="shared" si="5"/>
        <v>2.5880436726166519E-2</v>
      </c>
      <c r="BA616" s="48">
        <f>AF616 * ( (1-Baseline!F$88-Baseline!F$87) + (1-Baseline!B$36)*Baseline!F$88 )</f>
        <v>8.0829456959680493E-4</v>
      </c>
      <c r="BB616" s="48">
        <f>AG616 * ( (1-Baseline!F$88-Baseline!F$87) + (1-Baseline!B$36)*Baseline!F$88 )</f>
        <v>1.8490729708053329E-4</v>
      </c>
      <c r="BC616" s="48">
        <f>AH616 * ( (1-Baseline!F$88-Baseline!F$87) + (1-Baseline!B$36)*Baseline!F$88 )</f>
        <v>3.3120455303653817E-2</v>
      </c>
      <c r="BD616" s="48">
        <f>AI616 * ( (1-Baseline!F$88-Baseline!F$87) + (1-Baseline!B$36)*Baseline!F$88 )</f>
        <v>4.1731656620084667E-4</v>
      </c>
      <c r="BE616" s="48">
        <f t="shared" si="6"/>
        <v>3.4530973736532002E-2</v>
      </c>
      <c r="BF616" s="48">
        <f>AK616 * ( (1-Baseline!H$88-Baseline!H$87) + (1-Baseline!B$36)*Baseline!H$88 )</f>
        <v>1.4073178957749375E-5</v>
      </c>
      <c r="BG616" s="48">
        <f>AL616 * ( (1-Baseline!H$88-Baseline!H$87) + (1-Baseline!B$36)*Baseline!H$88 )</f>
        <v>2.1381789133456311E-4</v>
      </c>
      <c r="BH616" s="48">
        <f>AM616 * ( (1-Baseline!H$88-Baseline!H$87) + (1-Baseline!B$36)*Baseline!H$88 )</f>
        <v>4.5381683287910978E-5</v>
      </c>
      <c r="BI616" s="48">
        <f>AN616 * ( (1-Baseline!H$88-Baseline!H$87) + (1-Baseline!B$36)*Baseline!H$88 )</f>
        <v>2.7460269812384776E-2</v>
      </c>
      <c r="BJ616" s="48">
        <f t="shared" si="7"/>
        <v>2.7733542565965E-2</v>
      </c>
      <c r="BK616" s="48"/>
      <c r="BL616" s="48">
        <f t="shared" si="18"/>
        <v>0.9760968709514698</v>
      </c>
      <c r="BM616" s="48">
        <f t="shared" si="19"/>
        <v>3.4058407116032354E-3</v>
      </c>
      <c r="BN616" s="48">
        <f t="shared" si="20"/>
        <v>1.7668461809586984E-2</v>
      </c>
      <c r="BO616" s="48">
        <f t="shared" si="21"/>
        <v>2.8288265273399603E-3</v>
      </c>
      <c r="BP616" s="48">
        <f t="shared" si="8"/>
        <v>1</v>
      </c>
      <c r="BQ616" s="48">
        <f t="shared" si="22"/>
        <v>1.1813556870303553E-2</v>
      </c>
      <c r="BR616" s="48">
        <f t="shared" si="23"/>
        <v>0.95944226084402517</v>
      </c>
      <c r="BS616" s="48">
        <f t="shared" si="24"/>
        <v>1.40197243605321E-2</v>
      </c>
      <c r="BT616" s="48">
        <f t="shared" si="25"/>
        <v>1.4724457925139248E-2</v>
      </c>
      <c r="BU616" s="48">
        <f t="shared" si="9"/>
        <v>1</v>
      </c>
      <c r="BV616" s="48">
        <f t="shared" si="26"/>
        <v>2.3407812816516979E-2</v>
      </c>
      <c r="BW616" s="48">
        <f t="shared" si="27"/>
        <v>5.3548242945987605E-3</v>
      </c>
      <c r="BX616" s="48">
        <f t="shared" si="28"/>
        <v>0.9591520805743764</v>
      </c>
      <c r="BY616" s="48">
        <f t="shared" si="29"/>
        <v>1.2085282314507891E-2</v>
      </c>
      <c r="BZ616" s="48">
        <f t="shared" si="10"/>
        <v>1</v>
      </c>
      <c r="CA616" s="48">
        <f t="shared" si="30"/>
        <v>5.0744252827693867E-4</v>
      </c>
      <c r="CB616" s="48">
        <f t="shared" si="31"/>
        <v>7.7097215700443365E-3</v>
      </c>
      <c r="CC616" s="48">
        <f t="shared" si="32"/>
        <v>1.6363464270736199E-3</v>
      </c>
      <c r="CD616" s="48">
        <f t="shared" si="33"/>
        <v>0.99014648947460515</v>
      </c>
      <c r="CE616" s="48">
        <f t="shared" si="11"/>
        <v>1</v>
      </c>
      <c r="CF616" s="48"/>
      <c r="CG616" s="48">
        <f t="shared" si="34"/>
        <v>0.9760968709514698</v>
      </c>
      <c r="CH616" s="48">
        <f t="shared" si="35"/>
        <v>3.4058407116032354E-3</v>
      </c>
      <c r="CI616" s="48">
        <f t="shared" si="36"/>
        <v>1.7668461809586984E-2</v>
      </c>
      <c r="CJ616" s="48">
        <f t="shared" si="37"/>
        <v>2.8288265273399603E-3</v>
      </c>
      <c r="CK616" s="48">
        <f t="shared" si="12"/>
        <v>1</v>
      </c>
      <c r="CL616" s="48">
        <f t="shared" si="38"/>
        <v>1.1813556870303553E-2</v>
      </c>
      <c r="CM616" s="48">
        <f t="shared" si="39"/>
        <v>0.95944226084402517</v>
      </c>
      <c r="CN616" s="48">
        <f t="shared" si="40"/>
        <v>1.40197243605321E-2</v>
      </c>
      <c r="CO616" s="48">
        <f t="shared" si="41"/>
        <v>1.4724457925139248E-2</v>
      </c>
      <c r="CP616" s="48">
        <f t="shared" si="13"/>
        <v>1</v>
      </c>
      <c r="CQ616" s="48">
        <f t="shared" si="42"/>
        <v>2.3407812816516979E-2</v>
      </c>
      <c r="CR616" s="48">
        <f t="shared" si="43"/>
        <v>5.3548242945987605E-3</v>
      </c>
      <c r="CS616" s="48">
        <f t="shared" si="44"/>
        <v>0.9591520805743764</v>
      </c>
      <c r="CT616" s="48">
        <f t="shared" si="45"/>
        <v>1.2085282314507891E-2</v>
      </c>
      <c r="CU616" s="48">
        <f t="shared" si="14"/>
        <v>1</v>
      </c>
      <c r="CV616" s="48">
        <f t="shared" si="46"/>
        <v>5.0744252827693867E-4</v>
      </c>
      <c r="CW616" s="48">
        <f t="shared" si="47"/>
        <v>7.7097215700443365E-3</v>
      </c>
      <c r="CX616" s="48">
        <f t="shared" si="48"/>
        <v>1.6363464270736199E-3</v>
      </c>
      <c r="CY616" s="48">
        <f t="shared" si="49"/>
        <v>0.99014648947460515</v>
      </c>
      <c r="CZ616" s="48">
        <f t="shared" si="15"/>
        <v>1</v>
      </c>
      <c r="DA616" s="48"/>
      <c r="DB616" s="48">
        <f>(AQ616*Baseline!B$7 + AV616*Baseline!B$11 + BA616*Baseline!B$16 + BF616*Baseline!B$18)</f>
        <v>54255.112231222411</v>
      </c>
      <c r="DC616" s="48">
        <f>(AR616*Baseline!B$7 + AW616*Baseline!B$11 + BB616*Baseline!B$16 + BG616*Baseline!B$18)</f>
        <v>63836.653329342997</v>
      </c>
      <c r="DD616" s="48">
        <f>(AS616*Baseline!B$7 + AX616*Baseline!B$11 + BC616*Baseline!B$16 + BH616*Baseline!B$18)</f>
        <v>114725.53421277281</v>
      </c>
      <c r="DE616" s="48">
        <f>(AT616*Baseline!B$7 + AY616*Baseline!B$11 + BD616*Baseline!B$16 + BI616*Baseline!B$18)</f>
        <v>1259789.1099064832</v>
      </c>
      <c r="DF616" s="48">
        <f t="shared" si="16"/>
        <v>1492606.4096798215</v>
      </c>
      <c r="DG616" s="48"/>
      <c r="DH616" s="48">
        <f t="shared" si="50"/>
        <v>3.634924242544333E-2</v>
      </c>
      <c r="DI616" s="48">
        <f t="shared" si="51"/>
        <v>4.276857778135669E-2</v>
      </c>
      <c r="DJ616" s="48">
        <f t="shared" si="52"/>
        <v>7.6862549610370853E-2</v>
      </c>
      <c r="DK616" s="48">
        <f t="shared" si="53"/>
        <v>0.84401963018282911</v>
      </c>
      <c r="DL616" s="48">
        <f t="shared" si="17"/>
        <v>1</v>
      </c>
      <c r="DM616" s="48"/>
      <c r="DN616" s="48">
        <f>DH616 / (Baseline!B$7/Baseline!B$17)</f>
        <v>3.8800425483318755</v>
      </c>
      <c r="DO616" s="48">
        <f>DI616 / (Baseline!B$11/Baseline!B$17)</f>
        <v>1.0324539378091637</v>
      </c>
      <c r="DP616" s="48">
        <f>DJ616 / (Baseline!B$16/Baseline!B$17)</f>
        <v>1.1877586752860827</v>
      </c>
      <c r="DQ616" s="48">
        <f>DK616 / (Baseline!B$18/Baseline!B$17)</f>
        <v>0.95423870379505726</v>
      </c>
      <c r="DR616" s="71"/>
      <c r="DS616" s="48">
        <f>(AU616*Baseline!B$34)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2.8450422386590981E-2</v>
      </c>
      <c r="DT616" s="48">
        <f>(AZ616*Baseline!B$34) + (Baseline!D$88*(1-Baseline!D$89)*Baseline!B$35) + (Baseline!D$88*Baseline!D$89*((1-Baseline!D$90)*Baseline!B$40 + Baseline!D$90*Baseline!B$41))</f>
        <v>1.029563350892498E-2</v>
      </c>
      <c r="DU616" s="48">
        <f>(BE616*Baseline!B$34) + (Baseline!F$88*(1-Baseline!F$89)*Baseline!B$35) + (Baseline!F$88*Baseline!F$89*((1-Baseline!F$90)*Baseline!B$40 + Baseline!F$90*Baseline!B$41))</f>
        <v>1.2910286060479803E-2</v>
      </c>
      <c r="DV616" s="48">
        <f>(BJ616*Baseline!B$34) + (Baseline!H$88*(1-Baseline!H$89)*Baseline!B$35) + (Baseline!H$88*Baseline!H$89*((1-Baseline!H$90)*Baseline!B$40 + Baseline!H$90*Baseline!B$41))</f>
        <v>9.3050313848947498E-3</v>
      </c>
      <c r="DW616" s="48">
        <f>( DS616*Baseline!B$7 + DT616*Baseline!B$11 + DU616*Baseline!B$16 + DV616*Baseline!B$18 ) / Baseline!B$17</f>
        <v>9.7587294431139091E-3</v>
      </c>
    </row>
    <row r="617" spans="1:127">
      <c r="A617" s="7" t="s">
        <v>935</v>
      </c>
      <c r="B617" s="1">
        <f>MIN( MAX( NORMINV( MCrands!B617, (B$5+B$4)/2, (B$5-B$4)/3.29 ), 0 ), 1 )</f>
        <v>0.4392951486719342</v>
      </c>
      <c r="C617" s="1">
        <f>MAX( NORMINV( MCrands!C617, (C$5+C$4)/2, (C$5-C$4)/3.29 ), 0 )</f>
        <v>2.575870057165496</v>
      </c>
      <c r="D617" s="40"/>
      <c r="E617" s="40">
        <f>Baseline!B$33 * (C617 * Baseline!B$66*Baseline!B$66/Baseline!B$73 + Baseline!B$52*Baseline!B$52/Baseline!B$74 + Baseline!B$53*Baseline!B$53/Baseline!B$75 + Baseline!B$54*Baseline!B$54/Baseline!B$76)</f>
        <v>2.1563495744818968E-5</v>
      </c>
      <c r="F617" s="40">
        <f>Baseline!B$33 * (C617 * Baseline!B$66*Baseline!B$57/Baseline!B$73 + Baseline!B$52*Baseline!B$67/Baseline!B$74 + Baseline!B$53*Baseline!B$55/Baseline!B$75 + Baseline!B$54*Baseline!B$56/Baseline!B$76)</f>
        <v>3.9488546284616972E-8</v>
      </c>
      <c r="G617" s="1">
        <f>Baseline!B$33 * (C617 * Baseline!B$66*Baseline!B$58/Baseline!B$73 + Baseline!B$52*Baseline!B$59/Baseline!B$74 + Baseline!B$53*Baseline!B$68/Baseline!B$75 + Baseline!B$54*Baseline!B$60/Baseline!B$76)</f>
        <v>1.0873038549166787E-7</v>
      </c>
      <c r="H617" s="40">
        <f>Baseline!B$33 * (C617 * Baseline!B$66*Baseline!B$61/Baseline!B$73 + Baseline!B$52*Baseline!B$62/Baseline!B$74 + Baseline!B$53*Baseline!B$63/Baseline!B$75 + Baseline!B$54*Baseline!B$69/Baseline!B$76)</f>
        <v>1.7624735473206628E-9</v>
      </c>
      <c r="I617" s="40">
        <f>Baseline!B$33 * (C617 * Baseline!B$57*Baseline!B$66/Baseline!B$73 + Baseline!B$67*Baseline!B$52/Baseline!B$74 + Baseline!B$55*Baseline!B$53/Baseline!B$75 + Baseline!B$56*Baseline!B$54/Baseline!B$76)</f>
        <v>3.9488546284616972E-8</v>
      </c>
      <c r="J617" s="1">
        <f>Baseline!B$33 * (C617 * Baseline!B$57*Baseline!B$57/Baseline!B$73 + Baseline!B$67*Baseline!B$67/Baseline!B$74 + Baseline!B$55*Baseline!B$55/Baseline!B$75 + Baseline!B$56*Baseline!B$56/Baseline!B$76)</f>
        <v>1.7949606305865605E-6</v>
      </c>
      <c r="K617" s="40">
        <f>Baseline!B$33 * (C617 * Baseline!B$57*Baseline!B$58/Baseline!B$73 + Baseline!B$67*Baseline!B$59/Baseline!B$74 + Baseline!B$55*Baseline!B$68/Baseline!B$75 + Baseline!B$56*Baseline!B$60/Baseline!B$76)</f>
        <v>1.3929306235860827E-8</v>
      </c>
      <c r="L617" s="1">
        <f>Baseline!B$33 * (C617 * Baseline!B$57*Baseline!B$61/Baseline!B$73 + Baseline!B$67*Baseline!B$62/Baseline!B$74 + Baseline!B$55*Baseline!B$63/Baseline!B$75 + Baseline!B$56*Baseline!B$69/Baseline!B$76)</f>
        <v>1.4629429742839713E-8</v>
      </c>
      <c r="M617" s="40">
        <f>Baseline!B$33 * (C617 * Baseline!B$58*Baseline!B$66/Baseline!B$73 + Baseline!B$59*Baseline!B$52/Baseline!B$74 + Baseline!B$68*Baseline!B$53/Baseline!B$75 + Baseline!B$60*Baseline!B$54/Baseline!B$76)</f>
        <v>1.0873038549166787E-7</v>
      </c>
      <c r="N617" s="1">
        <f>Baseline!B$33 * (C617 * Baseline!B$58*Baseline!B$57/Baseline!B$73 + Baseline!B$59*Baseline!B$67/Baseline!B$74 + Baseline!B$68*Baseline!B$55/Baseline!B$75 + Baseline!B$60*Baseline!B$56/Baseline!B$76)</f>
        <v>1.3929306235860827E-8</v>
      </c>
      <c r="O617" s="1">
        <f>Baseline!B$33 * (C617 * Baseline!B$58*Baseline!B$58/Baseline!B$73 + Baseline!B$59*Baseline!B$59/Baseline!B$74 + Baseline!B$68*Baseline!B$68/Baseline!B$75 + Baseline!B$60*Baseline!B$60/Baseline!B$76)</f>
        <v>1.3250170295909855E-6</v>
      </c>
      <c r="P617" s="40">
        <f>Baseline!B$33 * (C617 * Baseline!B$58*Baseline!B$61/Baseline!B$73 + Baseline!B$59*Baseline!B$62/Baseline!B$74 + Baseline!B$68*Baseline!B$63/Baseline!B$75 + Baseline!B$60*Baseline!B$69/Baseline!B$76)</f>
        <v>1.6489974460161803E-9</v>
      </c>
      <c r="Q617" s="40">
        <f>Baseline!B$33 * (C617 * Baseline!B$61*Baseline!B$66/Baseline!B$73 + Baseline!B$62*Baseline!B$52/Baseline!B$74 + Baseline!B$63*Baseline!B$53/Baseline!B$75 + Baseline!B$69*Baseline!B$54/Baseline!B$76)</f>
        <v>1.7624735473206631E-9</v>
      </c>
      <c r="R617" s="40">
        <f>Baseline!B$33 * (C617 * Baseline!B$61*Baseline!B$57/Baseline!B$73 + Baseline!B$62*Baseline!B$67/Baseline!B$74 + Baseline!B$63*Baseline!B$55/Baseline!B$75 + Baseline!B$69*Baseline!B$56/Baseline!B$76)</f>
        <v>1.4629429742839713E-8</v>
      </c>
      <c r="S617" s="40">
        <f>Baseline!B$33 * (C617 * Baseline!B$61*Baseline!B$58/Baseline!B$73 + Baseline!B$62*Baseline!B$59/Baseline!B$74 + Baseline!B$63*Baseline!B$68/Baseline!B$75 + Baseline!B$69*Baseline!B$60/Baseline!B$76)</f>
        <v>1.6489974460161803E-9</v>
      </c>
      <c r="T617" s="40">
        <f>Baseline!B$33 * (C617 * Baseline!B$61*Baseline!B$61/Baseline!B$73 + Baseline!B$62*Baseline!B$62/Baseline!B$74 + Baseline!B$63*Baseline!B$63/Baseline!B$75 + Baseline!B$69*Baseline!B$69/Baseline!B$76)</f>
        <v>9.8551805708363809E-8</v>
      </c>
      <c r="U617" s="40"/>
      <c r="V617" s="40">
        <f>E617 * ( Baseline!B$87 * Baseline!B$7 )</f>
        <v>0.22380752233547607</v>
      </c>
      <c r="W617" s="40">
        <f>F617 * ( Baseline!D$87 * Baseline!B$11 )</f>
        <v>7.2842924755602229E-4</v>
      </c>
      <c r="X617" s="40">
        <f>G617 * ( Baseline!F$87 * Baseline!B$16 )</f>
        <v>3.7767249233659895E-3</v>
      </c>
      <c r="Y617" s="40">
        <f>H617 * ( Baseline!H$87 * Baseline!B$18 )</f>
        <v>6.1981518267054927E-4</v>
      </c>
      <c r="Z617" s="48">
        <f t="shared" si="0"/>
        <v>0.22893249168906862</v>
      </c>
      <c r="AA617" s="40">
        <f>I617 * ( Baseline!B$87 * Baseline!B$7 )</f>
        <v>4.0985162188803952E-4</v>
      </c>
      <c r="AB617" s="1">
        <f>J617 * ( Baseline!D$87 * Baseline!B$11 )</f>
        <v>3.3110913025435874E-2</v>
      </c>
      <c r="AC617" s="1">
        <f>K617 * ( Baseline!F$87 * Baseline!B$16 )</f>
        <v>4.8383124724784708E-4</v>
      </c>
      <c r="AD617" s="1">
        <f>L617 * ( Baseline!F$87 * Baseline!B$16 )</f>
        <v>5.0814987617834218E-4</v>
      </c>
      <c r="AE617" s="48">
        <f t="shared" si="1"/>
        <v>3.45127457707501E-2</v>
      </c>
      <c r="AF617" s="48">
        <f>M617 * ( Baseline!B$87 * Baseline!B$7 )</f>
        <v>1.1285126710180208E-3</v>
      </c>
      <c r="AG617" s="48">
        <f>N617 * ( Baseline!D$87 * Baseline!B$11 )</f>
        <v>2.5694828032497499E-4</v>
      </c>
      <c r="AH617" s="48">
        <f>O617 * ( Baseline!F$87 * Baseline!B$16 )</f>
        <v>4.6024161662924716E-2</v>
      </c>
      <c r="AI617" s="48">
        <f>P617 * ( Baseline!H$87 * Baseline!B$18 )</f>
        <v>5.7990864871677579E-4</v>
      </c>
      <c r="AJ617" s="48">
        <f t="shared" si="2"/>
        <v>4.798953126298449E-2</v>
      </c>
      <c r="AK617" s="48">
        <f>Q617 * ( Baseline!B$87 * Baseline!B$7 )</f>
        <v>1.8292712947641161E-5</v>
      </c>
      <c r="AL617" s="48">
        <f>R617 * ( Baseline!D$87 * Baseline!B$11 )</f>
        <v>2.6986317558875899E-4</v>
      </c>
      <c r="AM617" s="48">
        <f>S617 * ( Baseline!F$87 * Baseline!B$16 )</f>
        <v>5.7277546886039642E-5</v>
      </c>
      <c r="AN617" s="48">
        <f>T617 * ( Baseline!H$87 * Baseline!B$18 )</f>
        <v>3.4658055180744475E-2</v>
      </c>
      <c r="AO617" s="48">
        <f t="shared" si="3"/>
        <v>3.5003488616166915E-2</v>
      </c>
      <c r="AP617" s="48"/>
      <c r="AQ617" s="48">
        <f>V617 * ( (1-Baseline!B$88-Baseline!B$87) + (1-B617)*Baseline!B$88 )</f>
        <v>0.13151541402704531</v>
      </c>
      <c r="AR617" s="48">
        <f>W617 * ( (1-Baseline!B$88-Baseline!B$87) + (1-B617)*Baseline!B$88 )</f>
        <v>4.280449248624473E-4</v>
      </c>
      <c r="AS617" s="48">
        <f>X617 * ( (1-Baseline!B$88-Baseline!B$87) + (1-B617)*Baseline!B$88 )</f>
        <v>2.2193067363402322E-3</v>
      </c>
      <c r="AT617" s="48">
        <f>Y617 * ( (1-Baseline!B$88-Baseline!B$87) + (1-B617)*Baseline!B$88 )</f>
        <v>3.6422033325126041E-4</v>
      </c>
      <c r="AU617" s="48">
        <f t="shared" si="4"/>
        <v>0.13452698602149926</v>
      </c>
      <c r="AV617" s="48">
        <f>AA617 * ( (1-Baseline!D$88-Baseline!D$87) + (1-B617)*Baseline!D$88 )</f>
        <v>3.2566571070871599E-4</v>
      </c>
      <c r="AW617" s="48">
        <f>AB617 * ( (1-Baseline!D$88-Baseline!D$87) + (1-B617)*Baseline!D$88 )</f>
        <v>2.630973856579908E-2</v>
      </c>
      <c r="AX617" s="48">
        <f>AC617 * ( (1-Baseline!D$88-Baseline!D$87) + (1-B617)*Baseline!D$88 )</f>
        <v>3.8444948996956213E-4</v>
      </c>
      <c r="AY617" s="48">
        <f>AD617 * ( (1-Baseline!D$88-Baseline!D$87) + (1-B617)*Baseline!D$88 )</f>
        <v>4.0377293082268797E-4</v>
      </c>
      <c r="AZ617" s="48">
        <f t="shared" si="5"/>
        <v>2.7423626697300047E-2</v>
      </c>
      <c r="BA617" s="48">
        <f>AF617 * ( (1-Baseline!F$88-Baseline!F$87) + (1-Baseline!B$36)*Baseline!F$88 )</f>
        <v>8.1211383047004044E-4</v>
      </c>
      <c r="BB617" s="48">
        <f>AG617 * ( (1-Baseline!F$88-Baseline!F$87) + (1-Baseline!B$36)*Baseline!F$88 )</f>
        <v>1.8490820486682241E-4</v>
      </c>
      <c r="BC617" s="48">
        <f>AH617 * ( (1-Baseline!F$88-Baseline!F$87) + (1-Baseline!B$36)*Baseline!F$88 )</f>
        <v>3.312045950581384E-2</v>
      </c>
      <c r="BD617" s="48">
        <f>AI617 * ( (1-Baseline!F$88-Baseline!F$87) + (1-Baseline!B$36)*Baseline!F$88 )</f>
        <v>4.1732082069335084E-4</v>
      </c>
      <c r="BE617" s="48">
        <f t="shared" si="6"/>
        <v>3.4534802361844058E-2</v>
      </c>
      <c r="BF617" s="48">
        <f>AK617 * ( (1-Baseline!H$88-Baseline!H$87) + (1-Baseline!B$36)*Baseline!H$88 )</f>
        <v>1.4493682322675044E-5</v>
      </c>
      <c r="BG617" s="48">
        <f>AL617 * ( (1-Baseline!H$88-Baseline!H$87) + (1-Baseline!B$36)*Baseline!H$88 )</f>
        <v>2.138179912824855E-4</v>
      </c>
      <c r="BH617" s="48">
        <f>AM617 * ( (1-Baseline!H$88-Baseline!H$87) + (1-Baseline!B$36)*Baseline!H$88 )</f>
        <v>4.5382145948746924E-5</v>
      </c>
      <c r="BI617" s="48">
        <f>AN617 * ( (1-Baseline!H$88-Baseline!H$87) + (1-Baseline!B$36)*Baseline!H$88 )</f>
        <v>2.7460270280807459E-2</v>
      </c>
      <c r="BJ617" s="48">
        <f t="shared" si="7"/>
        <v>2.7733964100361365E-2</v>
      </c>
      <c r="BK617" s="48"/>
      <c r="BL617" s="48">
        <f t="shared" si="18"/>
        <v>0.97761362174595479</v>
      </c>
      <c r="BM617" s="48">
        <f t="shared" si="19"/>
        <v>3.1818517423265538E-3</v>
      </c>
      <c r="BN617" s="48">
        <f t="shared" si="20"/>
        <v>1.6497111858178082E-2</v>
      </c>
      <c r="BO617" s="48">
        <f t="shared" si="21"/>
        <v>2.7074146535406144E-3</v>
      </c>
      <c r="BP617" s="48">
        <f t="shared" si="8"/>
        <v>1</v>
      </c>
      <c r="BQ617" s="48">
        <f t="shared" si="22"/>
        <v>1.187536988828611E-2</v>
      </c>
      <c r="BR617" s="48">
        <f t="shared" si="23"/>
        <v>0.95938217275942461</v>
      </c>
      <c r="BS617" s="48">
        <f t="shared" si="24"/>
        <v>1.401891493831531E-2</v>
      </c>
      <c r="BT617" s="48">
        <f t="shared" si="25"/>
        <v>1.4723542413974037E-2</v>
      </c>
      <c r="BU617" s="48">
        <f t="shared" si="9"/>
        <v>1</v>
      </c>
      <c r="BV617" s="48">
        <f t="shared" si="26"/>
        <v>2.3515809413384926E-2</v>
      </c>
      <c r="BW617" s="48">
        <f t="shared" si="27"/>
        <v>5.3542569298476467E-3</v>
      </c>
      <c r="BX617" s="48">
        <f t="shared" si="28"/>
        <v>0.95904586795629498</v>
      </c>
      <c r="BY617" s="48">
        <f t="shared" si="29"/>
        <v>1.2084065700472338E-2</v>
      </c>
      <c r="BZ617" s="48">
        <f t="shared" si="10"/>
        <v>0.99999999999999989</v>
      </c>
      <c r="CA617" s="48">
        <f t="shared" si="30"/>
        <v>5.2259685165187745E-4</v>
      </c>
      <c r="CB617" s="48">
        <f t="shared" si="31"/>
        <v>7.709607992162199E-3</v>
      </c>
      <c r="CC617" s="48">
        <f t="shared" si="32"/>
        <v>1.6363382380002289E-3</v>
      </c>
      <c r="CD617" s="48">
        <f t="shared" si="33"/>
        <v>0.99013145691818572</v>
      </c>
      <c r="CE617" s="48">
        <f t="shared" si="11"/>
        <v>1</v>
      </c>
      <c r="CF617" s="48"/>
      <c r="CG617" s="48">
        <f t="shared" si="34"/>
        <v>0.97761362174595479</v>
      </c>
      <c r="CH617" s="48">
        <f t="shared" si="35"/>
        <v>3.1818517423265538E-3</v>
      </c>
      <c r="CI617" s="48">
        <f t="shared" si="36"/>
        <v>1.6497111858178082E-2</v>
      </c>
      <c r="CJ617" s="48">
        <f t="shared" si="37"/>
        <v>2.7074146535406144E-3</v>
      </c>
      <c r="CK617" s="48">
        <f t="shared" si="12"/>
        <v>1</v>
      </c>
      <c r="CL617" s="48">
        <f t="shared" si="38"/>
        <v>1.187536988828611E-2</v>
      </c>
      <c r="CM617" s="48">
        <f t="shared" si="39"/>
        <v>0.95938217275942461</v>
      </c>
      <c r="CN617" s="48">
        <f t="shared" si="40"/>
        <v>1.401891493831531E-2</v>
      </c>
      <c r="CO617" s="48">
        <f t="shared" si="41"/>
        <v>1.4723542413974037E-2</v>
      </c>
      <c r="CP617" s="48">
        <f t="shared" si="13"/>
        <v>1</v>
      </c>
      <c r="CQ617" s="48">
        <f t="shared" si="42"/>
        <v>2.3515809413384926E-2</v>
      </c>
      <c r="CR617" s="48">
        <f t="shared" si="43"/>
        <v>5.3542569298476467E-3</v>
      </c>
      <c r="CS617" s="48">
        <f t="shared" si="44"/>
        <v>0.95904586795629498</v>
      </c>
      <c r="CT617" s="48">
        <f t="shared" si="45"/>
        <v>1.2084065700472338E-2</v>
      </c>
      <c r="CU617" s="48">
        <f t="shared" si="14"/>
        <v>0.99999999999999989</v>
      </c>
      <c r="CV617" s="48">
        <f t="shared" si="46"/>
        <v>5.2259685165187745E-4</v>
      </c>
      <c r="CW617" s="48">
        <f t="shared" si="47"/>
        <v>7.709607992162199E-3</v>
      </c>
      <c r="CX617" s="48">
        <f t="shared" si="48"/>
        <v>1.6363382380002289E-3</v>
      </c>
      <c r="CY617" s="48">
        <f t="shared" si="49"/>
        <v>0.99013145691818572</v>
      </c>
      <c r="CZ617" s="48">
        <f t="shared" si="15"/>
        <v>1</v>
      </c>
      <c r="DA617" s="48"/>
      <c r="DB617" s="48">
        <f>(AQ617*Baseline!B$7 + AV617*Baseline!B$11 + BA617*Baseline!B$16 + BF617*Baseline!B$18)</f>
        <v>67867.796679782681</v>
      </c>
      <c r="DC617" s="48">
        <f>(AR617*Baseline!B$7 + AW617*Baseline!B$11 + BB617*Baseline!B$16 + BG617*Baseline!B$18)</f>
        <v>67040.634783965652</v>
      </c>
      <c r="DD617" s="48">
        <f>(AS617*Baseline!B$7 + AX617*Baseline!B$11 + BC617*Baseline!B$16 + BH617*Baseline!B$18)</f>
        <v>114938.75418524387</v>
      </c>
      <c r="DE617" s="48">
        <f>(AT617*Baseline!B$7 + AY617*Baseline!B$11 + BD617*Baseline!B$16 + BI617*Baseline!B$18)</f>
        <v>1259868.8474945158</v>
      </c>
      <c r="DF617" s="48">
        <f t="shared" si="16"/>
        <v>1509716.033143508</v>
      </c>
      <c r="DG617" s="48"/>
      <c r="DH617" s="48">
        <f t="shared" si="50"/>
        <v>4.4954014655636518E-2</v>
      </c>
      <c r="DI617" s="48">
        <f t="shared" si="51"/>
        <v>4.4406122285377506E-2</v>
      </c>
      <c r="DJ617" s="48">
        <f t="shared" si="52"/>
        <v>7.6132697581491618E-2</v>
      </c>
      <c r="DK617" s="48">
        <f t="shared" si="53"/>
        <v>0.83450716547749437</v>
      </c>
      <c r="DL617" s="48">
        <f t="shared" si="17"/>
        <v>1</v>
      </c>
      <c r="DM617" s="48"/>
      <c r="DN617" s="48">
        <f>DH617 / (Baseline!B$7/Baseline!B$17)</f>
        <v>4.7985453875680619</v>
      </c>
      <c r="DO617" s="48">
        <f>DI617 / (Baseline!B$11/Baseline!B$17)</f>
        <v>1.0719850459081344</v>
      </c>
      <c r="DP617" s="48">
        <f>DJ617 / (Baseline!B$16/Baseline!B$17)</f>
        <v>1.1764802557778713</v>
      </c>
      <c r="DQ617" s="48">
        <f>DK617 / (Baseline!B$18/Baseline!B$17)</f>
        <v>0.94348402266477527</v>
      </c>
      <c r="DR617" s="71"/>
      <c r="DS617" s="48">
        <f>(AU617*Baseline!B$34)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3.2708579153224893E-2</v>
      </c>
      <c r="DT617" s="48">
        <f>(AZ617*Baseline!B$34) + (Baseline!D$88*(1-Baseline!D$89)*Baseline!B$35) + (Baseline!D$88*Baseline!D$89*((1-Baseline!D$90)*Baseline!B$40 + Baseline!D$90*Baseline!B$41))</f>
        <v>1.052711200459501E-2</v>
      </c>
      <c r="DU617" s="48">
        <f>(BE617*Baseline!B$34) + (Baseline!F$88*(1-Baseline!F$89)*Baseline!B$35) + (Baseline!F$88*Baseline!F$89*((1-Baseline!F$90)*Baseline!B$40 + Baseline!F$90*Baseline!B$41))</f>
        <v>1.2910860354276611E-2</v>
      </c>
      <c r="DV617" s="48">
        <f>(BJ617*Baseline!B$34) + (Baseline!H$88*(1-Baseline!H$89)*Baseline!B$35) + (Baseline!H$88*Baseline!H$89*((1-Baseline!H$90)*Baseline!B$40 + Baseline!H$90*Baseline!B$41))</f>
        <v>9.3050946150542053E-3</v>
      </c>
      <c r="DW617" s="48">
        <f>( DS617*Baseline!B$7 + DT617*Baseline!B$11 + DU617*Baseline!B$16 + DV617*Baseline!B$18 ) / Baseline!B$17</f>
        <v>9.8083028593480195E-3</v>
      </c>
    </row>
    <row r="618" spans="1:127">
      <c r="A618" s="7" t="s">
        <v>936</v>
      </c>
      <c r="B618" s="1">
        <f>MIN( MAX( NORMINV( MCrands!B618, (B$5+B$4)/2, (B$5-B$4)/3.29 ), 0 ), 1 )</f>
        <v>0.6423335353409394</v>
      </c>
      <c r="C618" s="1">
        <f>MAX( NORMINV( MCrands!C618, (C$5+C$4)/2, (C$5-C$4)/3.29 ), 0 )</f>
        <v>2.5057426708539823</v>
      </c>
      <c r="D618" s="40"/>
      <c r="E618" s="40">
        <f>Baseline!B$33 * (C618 * Baseline!B$66*Baseline!B$66/Baseline!B$73 + Baseline!B$52*Baseline!B$52/Baseline!B$74 + Baseline!B$53*Baseline!B$53/Baseline!B$75 + Baseline!B$54*Baseline!B$54/Baseline!B$76)</f>
        <v>2.0976666779490173E-5</v>
      </c>
      <c r="F618" s="40">
        <f>Baseline!B$33 * (C618 * Baseline!B$66*Baseline!B$57/Baseline!B$73 + Baseline!B$52*Baseline!B$67/Baseline!B$74 + Baseline!B$53*Baseline!B$55/Baseline!B$75 + Baseline!B$54*Baseline!B$56/Baseline!B$76)</f>
        <v>3.9410066984673308E-8</v>
      </c>
      <c r="G618" s="1">
        <f>Baseline!B$33 * (C618 * Baseline!B$66*Baseline!B$58/Baseline!B$73 + Baseline!B$52*Baseline!B$59/Baseline!B$74 + Baseline!B$53*Baseline!B$68/Baseline!B$75 + Baseline!B$54*Baseline!B$60/Baseline!B$76)</f>
        <v>1.0853745721263967E-7</v>
      </c>
      <c r="H618" s="40">
        <f>Baseline!B$33 * (C618 * Baseline!B$66*Baseline!B$61/Baseline!B$73 + Baseline!B$52*Baseline!B$62/Baseline!B$74 + Baseline!B$53*Baseline!B$63/Baseline!B$75 + Baseline!B$54*Baseline!B$69/Baseline!B$76)</f>
        <v>1.7431807194178442E-9</v>
      </c>
      <c r="I618" s="40">
        <f>Baseline!B$33 * (C618 * Baseline!B$57*Baseline!B$66/Baseline!B$73 + Baseline!B$67*Baseline!B$52/Baseline!B$74 + Baseline!B$55*Baseline!B$53/Baseline!B$75 + Baseline!B$56*Baseline!B$54/Baseline!B$76)</f>
        <v>3.9410066984673308E-8</v>
      </c>
      <c r="J618" s="1">
        <f>Baseline!B$33 * (C618 * Baseline!B$57*Baseline!B$57/Baseline!B$73 + Baseline!B$67*Baseline!B$67/Baseline!B$74 + Baseline!B$55*Baseline!B$55/Baseline!B$75 + Baseline!B$56*Baseline!B$56/Baseline!B$76)</f>
        <v>1.7949606200911679E-6</v>
      </c>
      <c r="K618" s="40">
        <f>Baseline!B$33 * (C618 * Baseline!B$57*Baseline!B$58/Baseline!B$73 + Baseline!B$67*Baseline!B$59/Baseline!B$74 + Baseline!B$55*Baseline!B$68/Baseline!B$75 + Baseline!B$56*Baseline!B$60/Baseline!B$76)</f>
        <v>1.3929280434686769E-8</v>
      </c>
      <c r="L618" s="1">
        <f>Baseline!B$33 * (C618 * Baseline!B$57*Baseline!B$61/Baseline!B$73 + Baseline!B$67*Baseline!B$62/Baseline!B$74 + Baseline!B$55*Baseline!B$63/Baseline!B$75 + Baseline!B$56*Baseline!B$69/Baseline!B$76)</f>
        <v>1.4629427162722307E-8</v>
      </c>
      <c r="M618" s="40">
        <f>Baseline!B$33 * (C618 * Baseline!B$58*Baseline!B$66/Baseline!B$73 + Baseline!B$59*Baseline!B$52/Baseline!B$74 + Baseline!B$68*Baseline!B$53/Baseline!B$75 + Baseline!B$60*Baseline!B$54/Baseline!B$76)</f>
        <v>1.0853745721263967E-7</v>
      </c>
      <c r="N618" s="1">
        <f>Baseline!B$33 * (C618 * Baseline!B$58*Baseline!B$57/Baseline!B$73 + Baseline!B$59*Baseline!B$67/Baseline!B$74 + Baseline!B$68*Baseline!B$55/Baseline!B$75 + Baseline!B$60*Baseline!B$56/Baseline!B$76)</f>
        <v>1.3929280434686769E-8</v>
      </c>
      <c r="O618" s="1">
        <f>Baseline!B$33 * (C618 * Baseline!B$58*Baseline!B$58/Baseline!B$73 + Baseline!B$59*Baseline!B$59/Baseline!B$74 + Baseline!B$68*Baseline!B$68/Baseline!B$75 + Baseline!B$60*Baseline!B$60/Baseline!B$76)</f>
        <v>1.3250169661630991E-6</v>
      </c>
      <c r="P618" s="40">
        <f>Baseline!B$33 * (C618 * Baseline!B$58*Baseline!B$61/Baseline!B$73 + Baseline!B$59*Baseline!B$62/Baseline!B$74 + Baseline!B$68*Baseline!B$63/Baseline!B$75 + Baseline!B$60*Baseline!B$69/Baseline!B$76)</f>
        <v>1.6489911032275573E-9</v>
      </c>
      <c r="Q618" s="40">
        <f>Baseline!B$33 * (C618 * Baseline!B$61*Baseline!B$66/Baseline!B$73 + Baseline!B$62*Baseline!B$52/Baseline!B$74 + Baseline!B$63*Baseline!B$53/Baseline!B$75 + Baseline!B$69*Baseline!B$54/Baseline!B$76)</f>
        <v>1.7431807194178442E-9</v>
      </c>
      <c r="R618" s="40">
        <f>Baseline!B$33 * (C618 * Baseline!B$61*Baseline!B$57/Baseline!B$73 + Baseline!B$62*Baseline!B$67/Baseline!B$74 + Baseline!B$63*Baseline!B$55/Baseline!B$75 + Baseline!B$69*Baseline!B$56/Baseline!B$76)</f>
        <v>1.4629427162722307E-8</v>
      </c>
      <c r="S618" s="40">
        <f>Baseline!B$33 * (C618 * Baseline!B$61*Baseline!B$58/Baseline!B$73 + Baseline!B$62*Baseline!B$59/Baseline!B$74 + Baseline!B$63*Baseline!B$68/Baseline!B$75 + Baseline!B$69*Baseline!B$60/Baseline!B$76)</f>
        <v>1.6489911032275573E-9</v>
      </c>
      <c r="T618" s="40">
        <f>Baseline!B$33 * (C618 * Baseline!B$61*Baseline!B$61/Baseline!B$73 + Baseline!B$62*Baseline!B$62/Baseline!B$74 + Baseline!B$63*Baseline!B$63/Baseline!B$75 + Baseline!B$69*Baseline!B$69/Baseline!B$76)</f>
        <v>9.8551805074084945E-8</v>
      </c>
      <c r="U618" s="40"/>
      <c r="V618" s="40">
        <f>E618 * ( Baseline!B$87 * Baseline!B$7 )</f>
        <v>0.2177168245043285</v>
      </c>
      <c r="W618" s="40">
        <f>F618 * ( Baseline!D$87 * Baseline!B$11 )</f>
        <v>7.269815716402098E-4</v>
      </c>
      <c r="X618" s="40">
        <f>G618 * ( Baseline!F$87 * Baseline!B$16 )</f>
        <v>3.7700236039828832E-3</v>
      </c>
      <c r="Y618" s="40">
        <f>H618 * ( Baseline!H$87 * Baseline!B$18 )</f>
        <v>6.1303040699604589E-4</v>
      </c>
      <c r="Z618" s="48">
        <f t="shared" si="0"/>
        <v>0.22282686008694763</v>
      </c>
      <c r="AA618" s="40">
        <f>I618 * ( Baseline!B$87 * Baseline!B$7 )</f>
        <v>4.0903708523392426E-4</v>
      </c>
      <c r="AB618" s="1">
        <f>J618 * ( Baseline!D$87 * Baseline!B$11 )</f>
        <v>3.3110912831831617E-2</v>
      </c>
      <c r="AC618" s="1">
        <f>K618 * ( Baseline!F$87 * Baseline!B$16 )</f>
        <v>4.8383035105000247E-4</v>
      </c>
      <c r="AD618" s="1">
        <f>L618 * ( Baseline!F$87 * Baseline!B$16 )</f>
        <v>5.0814978655855771E-4</v>
      </c>
      <c r="AE618" s="48">
        <f t="shared" si="1"/>
        <v>3.4511930054674102E-2</v>
      </c>
      <c r="AF618" s="48">
        <f>M618 * ( Baseline!B$87 * Baseline!B$7 )</f>
        <v>1.1265102684099872E-3</v>
      </c>
      <c r="AG618" s="48">
        <f>N618 * ( Baseline!D$87 * Baseline!B$11 )</f>
        <v>2.5694780438114892E-4</v>
      </c>
      <c r="AH618" s="48">
        <f>O618 * ( Baseline!F$87 * Baseline!B$16 )</f>
        <v>4.6024159459771674E-2</v>
      </c>
      <c r="AI618" s="48">
        <f>P618 * ( Baseline!H$87 * Baseline!B$18 )</f>
        <v>5.7990641812631107E-4</v>
      </c>
      <c r="AJ618" s="48">
        <f t="shared" si="2"/>
        <v>4.7987523950689122E-2</v>
      </c>
      <c r="AK618" s="48">
        <f>Q618 * ( Baseline!B$87 * Baseline!B$7 )</f>
        <v>1.8092472686837804E-5</v>
      </c>
      <c r="AL618" s="48">
        <f>R618 * ( Baseline!D$87 * Baseline!B$11 )</f>
        <v>2.6986312799437634E-4</v>
      </c>
      <c r="AM618" s="48">
        <f>S618 * ( Baseline!F$87 * Baseline!B$16 )</f>
        <v>5.7277326570736166E-5</v>
      </c>
      <c r="AN618" s="48">
        <f>T618 * ( Baseline!H$87 * Baseline!B$18 )</f>
        <v>3.4658054957685432E-2</v>
      </c>
      <c r="AO618" s="48">
        <f t="shared" si="3"/>
        <v>3.5003287884937381E-2</v>
      </c>
      <c r="AP618" s="48"/>
      <c r="AQ618" s="48">
        <f>V618 * ( (1-Baseline!B$88-Baseline!B$87) + (1-B618)*Baseline!B$88 )</f>
        <v>8.8594016807445178E-2</v>
      </c>
      <c r="AR618" s="48">
        <f>W618 * ( (1-Baseline!B$88-Baseline!B$87) + (1-B618)*Baseline!B$88 )</f>
        <v>2.9582563370207144E-4</v>
      </c>
      <c r="AS618" s="48">
        <f>X618 * ( (1-Baseline!B$88-Baseline!B$87) + (1-B618)*Baseline!B$88 )</f>
        <v>1.5341098938776972E-3</v>
      </c>
      <c r="AT618" s="48">
        <f>Y618 * ( (1-Baseline!B$88-Baseline!B$87) + (1-B618)*Baseline!B$88 )</f>
        <v>2.4945626643476456E-4</v>
      </c>
      <c r="AU618" s="48">
        <f t="shared" si="4"/>
        <v>9.0673408601459712E-2</v>
      </c>
      <c r="AV618" s="48">
        <f>AA618 * ( (1-Baseline!D$88-Baseline!D$87) + (1-B618)*Baseline!D$88 )</f>
        <v>2.8781198164592694E-4</v>
      </c>
      <c r="AW618" s="48">
        <f>AB618 * ( (1-Baseline!D$88-Baseline!D$87) + (1-B618)*Baseline!D$88 )</f>
        <v>2.3297930139476369E-2</v>
      </c>
      <c r="AX618" s="48">
        <f>AC618 * ( (1-Baseline!D$88-Baseline!D$87) + (1-B618)*Baseline!D$88 )</f>
        <v>3.40438989869363E-4</v>
      </c>
      <c r="AY618" s="48">
        <f>AD618 * ( (1-Baseline!D$88-Baseline!D$87) + (1-B618)*Baseline!D$88 )</f>
        <v>3.5755094665495542E-4</v>
      </c>
      <c r="AZ618" s="48">
        <f t="shared" si="5"/>
        <v>2.4283732057646612E-2</v>
      </c>
      <c r="BA618" s="48">
        <f>AF618 * ( (1-Baseline!F$88-Baseline!F$87) + (1-Baseline!B$36)*Baseline!F$88 )</f>
        <v>8.1067283747641593E-4</v>
      </c>
      <c r="BB618" s="48">
        <f>AG618 * ( (1-Baseline!F$88-Baseline!F$87) + (1-Baseline!B$36)*Baseline!F$88 )</f>
        <v>1.8490786236241498E-4</v>
      </c>
      <c r="BC618" s="48">
        <f>AH618 * ( (1-Baseline!F$88-Baseline!F$87) + (1-Baseline!B$36)*Baseline!F$88 )</f>
        <v>3.312045792035441E-2</v>
      </c>
      <c r="BD618" s="48">
        <f>AI618 * ( (1-Baseline!F$88-Baseline!F$87) + (1-Baseline!B$36)*Baseline!F$88 )</f>
        <v>4.1731921548907351E-4</v>
      </c>
      <c r="BE618" s="48">
        <f t="shared" si="6"/>
        <v>3.4533357835682309E-2</v>
      </c>
      <c r="BF618" s="48">
        <f>AK618 * ( (1-Baseline!H$88-Baseline!H$87) + (1-Baseline!B$36)*Baseline!H$88 )</f>
        <v>1.4335027959235327E-5</v>
      </c>
      <c r="BG618" s="48">
        <f>AL618 * ( (1-Baseline!H$88-Baseline!H$87) + (1-Baseline!B$36)*Baseline!H$88 )</f>
        <v>2.1381795357250423E-4</v>
      </c>
      <c r="BH618" s="48">
        <f>AM618 * ( (1-Baseline!H$88-Baseline!H$87) + (1-Baseline!B$36)*Baseline!H$88 )</f>
        <v>4.5381971388525672E-5</v>
      </c>
      <c r="BI618" s="48">
        <f>AN618 * ( (1-Baseline!H$88-Baseline!H$87) + (1-Baseline!B$36)*Baseline!H$88 )</f>
        <v>2.7460270104073318E-2</v>
      </c>
      <c r="BJ618" s="48">
        <f t="shared" si="7"/>
        <v>2.7733805056993584E-2</v>
      </c>
      <c r="BK618" s="48"/>
      <c r="BL618" s="48">
        <f t="shared" si="18"/>
        <v>0.97706723695417519</v>
      </c>
      <c r="BM618" s="48">
        <f t="shared" si="19"/>
        <v>3.2625401235584421E-3</v>
      </c>
      <c r="BN618" s="48">
        <f t="shared" si="20"/>
        <v>1.6919071616912834E-2</v>
      </c>
      <c r="BO618" s="48">
        <f t="shared" si="21"/>
        <v>2.7511513053535817E-3</v>
      </c>
      <c r="BP618" s="48">
        <f t="shared" si="8"/>
        <v>1</v>
      </c>
      <c r="BQ618" s="48">
        <f t="shared" si="22"/>
        <v>1.1852048975120317E-2</v>
      </c>
      <c r="BR618" s="48">
        <f t="shared" si="23"/>
        <v>0.95940484288699646</v>
      </c>
      <c r="BS618" s="48">
        <f t="shared" si="24"/>
        <v>1.4019220318409147E-2</v>
      </c>
      <c r="BT618" s="48">
        <f t="shared" si="25"/>
        <v>1.4723887819474089E-2</v>
      </c>
      <c r="BU618" s="48">
        <f t="shared" si="9"/>
        <v>1</v>
      </c>
      <c r="BV618" s="48">
        <f t="shared" si="26"/>
        <v>2.3475065510101402E-2</v>
      </c>
      <c r="BW618" s="48">
        <f t="shared" si="27"/>
        <v>5.3544709796901086E-3</v>
      </c>
      <c r="BX618" s="48">
        <f t="shared" si="28"/>
        <v>0.95908593881745274</v>
      </c>
      <c r="BY618" s="48">
        <f t="shared" si="29"/>
        <v>1.2084524692755758E-2</v>
      </c>
      <c r="BZ618" s="48">
        <f t="shared" si="10"/>
        <v>1</v>
      </c>
      <c r="CA618" s="48">
        <f t="shared" si="30"/>
        <v>5.1687923563955717E-4</v>
      </c>
      <c r="CB618" s="48">
        <f t="shared" si="31"/>
        <v>7.7096508442712286E-3</v>
      </c>
      <c r="CC618" s="48">
        <f t="shared" si="32"/>
        <v>1.6363413276780708E-3</v>
      </c>
      <c r="CD618" s="48">
        <f t="shared" si="33"/>
        <v>0.99013712859241121</v>
      </c>
      <c r="CE618" s="48">
        <f t="shared" si="11"/>
        <v>1</v>
      </c>
      <c r="CF618" s="48"/>
      <c r="CG618" s="48">
        <f t="shared" si="34"/>
        <v>0.97706723695417519</v>
      </c>
      <c r="CH618" s="48">
        <f t="shared" si="35"/>
        <v>3.2625401235584421E-3</v>
      </c>
      <c r="CI618" s="48">
        <f t="shared" si="36"/>
        <v>1.6919071616912834E-2</v>
      </c>
      <c r="CJ618" s="48">
        <f t="shared" si="37"/>
        <v>2.7511513053535817E-3</v>
      </c>
      <c r="CK618" s="48">
        <f t="shared" si="12"/>
        <v>1</v>
      </c>
      <c r="CL618" s="48">
        <f t="shared" si="38"/>
        <v>1.1852048975120317E-2</v>
      </c>
      <c r="CM618" s="48">
        <f t="shared" si="39"/>
        <v>0.95940484288699646</v>
      </c>
      <c r="CN618" s="48">
        <f t="shared" si="40"/>
        <v>1.4019220318409147E-2</v>
      </c>
      <c r="CO618" s="48">
        <f t="shared" si="41"/>
        <v>1.4723887819474089E-2</v>
      </c>
      <c r="CP618" s="48">
        <f t="shared" si="13"/>
        <v>1</v>
      </c>
      <c r="CQ618" s="48">
        <f t="shared" si="42"/>
        <v>2.3475065510101402E-2</v>
      </c>
      <c r="CR618" s="48">
        <f t="shared" si="43"/>
        <v>5.3544709796901086E-3</v>
      </c>
      <c r="CS618" s="48">
        <f t="shared" si="44"/>
        <v>0.95908593881745274</v>
      </c>
      <c r="CT618" s="48">
        <f t="shared" si="45"/>
        <v>1.2084524692755758E-2</v>
      </c>
      <c r="CU618" s="48">
        <f t="shared" si="14"/>
        <v>1</v>
      </c>
      <c r="CV618" s="48">
        <f t="shared" si="46"/>
        <v>5.1687923563955717E-4</v>
      </c>
      <c r="CW618" s="48">
        <f t="shared" si="47"/>
        <v>7.7096508442712286E-3</v>
      </c>
      <c r="CX618" s="48">
        <f t="shared" si="48"/>
        <v>1.6363413276780708E-3</v>
      </c>
      <c r="CY618" s="48">
        <f t="shared" si="49"/>
        <v>0.99013712859241121</v>
      </c>
      <c r="CZ618" s="48">
        <f t="shared" si="15"/>
        <v>1</v>
      </c>
      <c r="DA618" s="48"/>
      <c r="DB618" s="48">
        <f>(AQ618*Baseline!B$7 + AV618*Baseline!B$11 + BA618*Baseline!B$16 + BF618*Baseline!B$18)</f>
        <v>46957.647149118922</v>
      </c>
      <c r="DC618" s="48">
        <f>(AR618*Baseline!B$7 + AW618*Baseline!B$11 + BB618*Baseline!B$16 + BG618*Baseline!B$18)</f>
        <v>60517.519745623133</v>
      </c>
      <c r="DD618" s="48">
        <f>(AS618*Baseline!B$7 + AX618*Baseline!B$11 + BC618*Baseline!B$16 + BH618*Baseline!B$18)</f>
        <v>114512.03751777238</v>
      </c>
      <c r="DE618" s="48">
        <f>(AT618*Baseline!B$7 + AY618*Baseline!B$11 + BD618*Baseline!B$16 + BI618*Baseline!B$18)</f>
        <v>1259714.047910535</v>
      </c>
      <c r="DF618" s="48">
        <f t="shared" si="16"/>
        <v>1481701.2523230494</v>
      </c>
      <c r="DG618" s="48"/>
      <c r="DH618" s="48">
        <f t="shared" si="50"/>
        <v>3.1691710508780037E-2</v>
      </c>
      <c r="DI618" s="48">
        <f t="shared" si="51"/>
        <v>4.08432669208737E-2</v>
      </c>
      <c r="DJ618" s="48">
        <f t="shared" si="52"/>
        <v>7.7284160581114078E-2</v>
      </c>
      <c r="DK618" s="48">
        <f t="shared" si="53"/>
        <v>0.85018086198923226</v>
      </c>
      <c r="DL618" s="48">
        <f t="shared" si="17"/>
        <v>1</v>
      </c>
      <c r="DM618" s="48"/>
      <c r="DN618" s="48">
        <f>DH618 / (Baseline!B$7/Baseline!B$17)</f>
        <v>3.3828816503039745</v>
      </c>
      <c r="DO618" s="48">
        <f>DI618 / (Baseline!B$11/Baseline!B$17)</f>
        <v>0.98597601213264263</v>
      </c>
      <c r="DP618" s="48">
        <f>DJ618 / (Baseline!B$16/Baseline!B$17)</f>
        <v>1.1942738389208378</v>
      </c>
      <c r="DQ618" s="48">
        <f>DK618 / (Baseline!B$18/Baseline!B$17)</f>
        <v>0.9612045202790287</v>
      </c>
      <c r="DR618" s="71"/>
      <c r="DS618" s="48">
        <f>(AU618*Baseline!B$34)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2.6130542540218956E-2</v>
      </c>
      <c r="DT618" s="48">
        <f>(AZ618*Baseline!B$34) + (Baseline!D$88*(1-Baseline!D$89)*Baseline!B$35) + (Baseline!D$88*Baseline!D$89*((1-Baseline!D$90)*Baseline!B$40 + Baseline!D$90*Baseline!B$41))</f>
        <v>1.0056127808646995E-2</v>
      </c>
      <c r="DU618" s="48">
        <f>(BE618*Baseline!B$34) + (Baseline!F$88*(1-Baseline!F$89)*Baseline!B$35) + (Baseline!F$88*Baseline!F$89*((1-Baseline!F$90)*Baseline!B$40 + Baseline!F$90*Baseline!B$41))</f>
        <v>1.291064367535235E-2</v>
      </c>
      <c r="DV618" s="48">
        <f>(BJ618*Baseline!B$34) + (Baseline!H$88*(1-Baseline!H$89)*Baseline!B$35) + (Baseline!H$88*Baseline!H$89*((1-Baseline!H$90)*Baseline!B$40 + Baseline!H$90*Baseline!B$41))</f>
        <v>9.3050707585490382E-3</v>
      </c>
      <c r="DW618" s="48">
        <f>( DS618*Baseline!B$7 + DT618*Baseline!B$11 + DU618*Baseline!B$16 + DV618*Baseline!B$18 ) / Baseline!B$17</f>
        <v>9.7271328445158699E-3</v>
      </c>
    </row>
    <row r="619" spans="1:127">
      <c r="A619" s="7" t="s">
        <v>937</v>
      </c>
      <c r="B619" s="1">
        <f>MIN( MAX( NORMINV( MCrands!B619, (B$5+B$4)/2, (B$5-B$4)/3.29 ), 0 ), 1 )</f>
        <v>0.63342688063940367</v>
      </c>
      <c r="C619" s="1">
        <f>MAX( NORMINV( MCrands!C619, (C$5+C$4)/2, (C$5-C$4)/3.29 ), 0 )</f>
        <v>2.2956055359911796</v>
      </c>
      <c r="D619" s="40"/>
      <c r="E619" s="40">
        <f>Baseline!B$33 * (C619 * Baseline!B$66*Baseline!B$66/Baseline!B$73 + Baseline!B$52*Baseline!B$52/Baseline!B$74 + Baseline!B$53*Baseline!B$53/Baseline!B$75 + Baseline!B$54*Baseline!B$54/Baseline!B$76)</f>
        <v>1.9218230255406431E-5</v>
      </c>
      <c r="F619" s="40">
        <f>Baseline!B$33 * (C619 * Baseline!B$66*Baseline!B$57/Baseline!B$73 + Baseline!B$52*Baseline!B$67/Baseline!B$74 + Baseline!B$53*Baseline!B$55/Baseline!B$75 + Baseline!B$54*Baseline!B$56/Baseline!B$76)</f>
        <v>3.9174903290379257E-8</v>
      </c>
      <c r="G619" s="1">
        <f>Baseline!B$33 * (C619 * Baseline!B$66*Baseline!B$58/Baseline!B$73 + Baseline!B$52*Baseline!B$59/Baseline!B$74 + Baseline!B$53*Baseline!B$68/Baseline!B$75 + Baseline!B$54*Baseline!B$60/Baseline!B$76)</f>
        <v>1.0795934646416682E-7</v>
      </c>
      <c r="H619" s="40">
        <f>Baseline!B$33 * (C619 * Baseline!B$66*Baseline!B$61/Baseline!B$73 + Baseline!B$52*Baseline!B$62/Baseline!B$74 + Baseline!B$53*Baseline!B$63/Baseline!B$75 + Baseline!B$54*Baseline!B$69/Baseline!B$76)</f>
        <v>1.6853696445705573E-9</v>
      </c>
      <c r="I619" s="40">
        <f>Baseline!B$33 * (C619 * Baseline!B$57*Baseline!B$66/Baseline!B$73 + Baseline!B$67*Baseline!B$52/Baseline!B$74 + Baseline!B$55*Baseline!B$53/Baseline!B$75 + Baseline!B$56*Baseline!B$54/Baseline!B$76)</f>
        <v>3.9174903290379257E-8</v>
      </c>
      <c r="J619" s="1">
        <f>Baseline!B$33 * (C619 * Baseline!B$57*Baseline!B$57/Baseline!B$73 + Baseline!B$67*Baseline!B$67/Baseline!B$74 + Baseline!B$55*Baseline!B$55/Baseline!B$75 + Baseline!B$56*Baseline!B$56/Baseline!B$76)</f>
        <v>1.79496058864166E-6</v>
      </c>
      <c r="K619" s="40">
        <f>Baseline!B$33 * (C619 * Baseline!B$57*Baseline!B$58/Baseline!B$73 + Baseline!B$67*Baseline!B$59/Baseline!B$74 + Baseline!B$55*Baseline!B$68/Baseline!B$75 + Baseline!B$56*Baseline!B$60/Baseline!B$76)</f>
        <v>1.3929203121313518E-8</v>
      </c>
      <c r="L619" s="1">
        <f>Baseline!B$33 * (C619 * Baseline!B$57*Baseline!B$61/Baseline!B$73 + Baseline!B$67*Baseline!B$62/Baseline!B$74 + Baseline!B$55*Baseline!B$63/Baseline!B$75 + Baseline!B$56*Baseline!B$69/Baseline!B$76)</f>
        <v>1.4629419431384982E-8</v>
      </c>
      <c r="M619" s="40">
        <f>Baseline!B$33 * (C619 * Baseline!B$58*Baseline!B$66/Baseline!B$73 + Baseline!B$59*Baseline!B$52/Baseline!B$74 + Baseline!B$68*Baseline!B$53/Baseline!B$75 + Baseline!B$60*Baseline!B$54/Baseline!B$76)</f>
        <v>1.0795934646416682E-7</v>
      </c>
      <c r="N619" s="1">
        <f>Baseline!B$33 * (C619 * Baseline!B$58*Baseline!B$57/Baseline!B$73 + Baseline!B$59*Baseline!B$67/Baseline!B$74 + Baseline!B$68*Baseline!B$55/Baseline!B$75 + Baseline!B$60*Baseline!B$56/Baseline!B$76)</f>
        <v>1.3929203121313518E-8</v>
      </c>
      <c r="O619" s="1">
        <f>Baseline!B$33 * (C619 * Baseline!B$58*Baseline!B$58/Baseline!B$73 + Baseline!B$59*Baseline!B$59/Baseline!B$74 + Baseline!B$68*Baseline!B$68/Baseline!B$75 + Baseline!B$60*Baseline!B$60/Baseline!B$76)</f>
        <v>1.3250167761010566E-6</v>
      </c>
      <c r="P619" s="40">
        <f>Baseline!B$33 * (C619 * Baseline!B$58*Baseline!B$61/Baseline!B$73 + Baseline!B$59*Baseline!B$62/Baseline!B$74 + Baseline!B$68*Baseline!B$63/Baseline!B$75 + Baseline!B$60*Baseline!B$69/Baseline!B$76)</f>
        <v>1.6489720970233E-9</v>
      </c>
      <c r="Q619" s="40">
        <f>Baseline!B$33 * (C619 * Baseline!B$61*Baseline!B$66/Baseline!B$73 + Baseline!B$62*Baseline!B$52/Baseline!B$74 + Baseline!B$63*Baseline!B$53/Baseline!B$75 + Baseline!B$69*Baseline!B$54/Baseline!B$76)</f>
        <v>1.6853696445705575E-9</v>
      </c>
      <c r="R619" s="40">
        <f>Baseline!B$33 * (C619 * Baseline!B$61*Baseline!B$57/Baseline!B$73 + Baseline!B$62*Baseline!B$67/Baseline!B$74 + Baseline!B$63*Baseline!B$55/Baseline!B$75 + Baseline!B$69*Baseline!B$56/Baseline!B$76)</f>
        <v>1.4629419431384982E-8</v>
      </c>
      <c r="S619" s="40">
        <f>Baseline!B$33 * (C619 * Baseline!B$61*Baseline!B$58/Baseline!B$73 + Baseline!B$62*Baseline!B$59/Baseline!B$74 + Baseline!B$63*Baseline!B$68/Baseline!B$75 + Baseline!B$69*Baseline!B$60/Baseline!B$76)</f>
        <v>1.6489720970233E-9</v>
      </c>
      <c r="T619" s="40">
        <f>Baseline!B$33 * (C619 * Baseline!B$61*Baseline!B$61/Baseline!B$73 + Baseline!B$62*Baseline!B$62/Baseline!B$74 + Baseline!B$63*Baseline!B$63/Baseline!B$75 + Baseline!B$69*Baseline!B$69/Baseline!B$76)</f>
        <v>9.8551803173464521E-8</v>
      </c>
      <c r="U619" s="40"/>
      <c r="V619" s="40">
        <f>E619 * ( Baseline!B$87 * Baseline!B$7 )</f>
        <v>0.19946601182086335</v>
      </c>
      <c r="W619" s="40">
        <f>F619 * ( Baseline!D$87 * Baseline!B$11 )</f>
        <v>7.2264360205144735E-4</v>
      </c>
      <c r="X619" s="40">
        <f>G619 * ( Baseline!F$87 * Baseline!B$16 )</f>
        <v>3.7499430601464E-3</v>
      </c>
      <c r="Y619" s="40">
        <f>H619 * ( Baseline!H$87 * Baseline!B$18 )</f>
        <v>5.9269978588044126E-4</v>
      </c>
      <c r="Z619" s="48">
        <f t="shared" si="0"/>
        <v>0.20453129826894165</v>
      </c>
      <c r="AA619" s="40">
        <f>I619 * ( Baseline!B$87 * Baseline!B$7 )</f>
        <v>4.065963212508463E-4</v>
      </c>
      <c r="AB619" s="1">
        <f>J619 * ( Baseline!D$87 * Baseline!B$11 )</f>
        <v>3.3110912251695254E-2</v>
      </c>
      <c r="AC619" s="1">
        <f>K619 * ( Baseline!F$87 * Baseline!B$16 )</f>
        <v>4.8382766558777087E-4</v>
      </c>
      <c r="AD619" s="1">
        <f>L619 * ( Baseline!F$87 * Baseline!B$16 )</f>
        <v>5.0814951801233458E-4</v>
      </c>
      <c r="AE619" s="48">
        <f t="shared" si="1"/>
        <v>3.4509485756546207E-2</v>
      </c>
      <c r="AF619" s="48">
        <f>M619 * ( Baseline!B$87 * Baseline!B$7 )</f>
        <v>1.1205100569515875E-3</v>
      </c>
      <c r="AG619" s="48">
        <f>N619 * ( Baseline!D$87 * Baseline!B$11 )</f>
        <v>2.5694637821261143E-4</v>
      </c>
      <c r="AH619" s="48">
        <f>O619 * ( Baseline!F$87 * Baseline!B$16 )</f>
        <v>4.6024152858010356E-2</v>
      </c>
      <c r="AI619" s="48">
        <f>P619 * ( Baseline!H$87 * Baseline!B$18 )</f>
        <v>5.7989973414856772E-4</v>
      </c>
      <c r="AJ619" s="48">
        <f t="shared" si="2"/>
        <v>4.7981509027323122E-2</v>
      </c>
      <c r="AK619" s="48">
        <f>Q619 * ( Baseline!B$87 * Baseline!B$7 )</f>
        <v>1.7492451540997817E-5</v>
      </c>
      <c r="AL619" s="48">
        <f>R619 * ( Baseline!D$87 * Baseline!B$11 )</f>
        <v>2.6986298537752263E-4</v>
      </c>
      <c r="AM619" s="48">
        <f>S619 * ( Baseline!F$87 * Baseline!B$16 )</f>
        <v>5.7276666394604238E-5</v>
      </c>
      <c r="AN619" s="48">
        <f>T619 * ( Baseline!H$87 * Baseline!B$18 )</f>
        <v>3.4658054289287657E-2</v>
      </c>
      <c r="AO619" s="48">
        <f t="shared" si="3"/>
        <v>3.5002686392600783E-2</v>
      </c>
      <c r="AP619" s="48"/>
      <c r="AQ619" s="48">
        <f>V619 * ( (1-Baseline!B$88-Baseline!B$87) + (1-B619)*Baseline!B$88 )</f>
        <v>8.2748490209364894E-2</v>
      </c>
      <c r="AR619" s="48">
        <f>W619 * ( (1-Baseline!B$88-Baseline!B$87) + (1-B619)*Baseline!B$88 )</f>
        <v>2.9978875339883729E-4</v>
      </c>
      <c r="AS619" s="48">
        <f>X619 * ( (1-Baseline!B$88-Baseline!B$87) + (1-B619)*Baseline!B$88 )</f>
        <v>1.5556641643633836E-3</v>
      </c>
      <c r="AT619" s="48">
        <f>Y619 * ( (1-Baseline!B$88-Baseline!B$87) + (1-B619)*Baseline!B$88 )</f>
        <v>2.4588155135455737E-4</v>
      </c>
      <c r="AU619" s="48">
        <f t="shared" si="4"/>
        <v>8.4849824678481678E-2</v>
      </c>
      <c r="AV619" s="48">
        <f>AA619 * ( (1-Baseline!D$88-Baseline!D$87) + (1-B619)*Baseline!D$88 )</f>
        <v>2.8771697266065258E-4</v>
      </c>
      <c r="AW619" s="48">
        <f>AB619 * ( (1-Baseline!D$88-Baseline!D$87) + (1-B619)*Baseline!D$88 )</f>
        <v>2.343004827437415E-2</v>
      </c>
      <c r="AX619" s="48">
        <f>AC619 * ( (1-Baseline!D$88-Baseline!D$87) + (1-B619)*Baseline!D$88 )</f>
        <v>3.4236766039627385E-4</v>
      </c>
      <c r="AY619" s="48">
        <f>AD619 * ( (1-Baseline!D$88-Baseline!D$87) + (1-B619)*Baseline!D$88 )</f>
        <v>3.5957836640454927E-4</v>
      </c>
      <c r="AZ619" s="48">
        <f t="shared" si="5"/>
        <v>2.4419711273835628E-2</v>
      </c>
      <c r="BA619" s="48">
        <f>AF619 * ( (1-Baseline!F$88-Baseline!F$87) + (1-Baseline!B$36)*Baseline!F$88 )</f>
        <v>8.0635489330418487E-4</v>
      </c>
      <c r="BB619" s="48">
        <f>AG619 * ( (1-Baseline!F$88-Baseline!F$87) + (1-Baseline!B$36)*Baseline!F$88 )</f>
        <v>1.8490683604589799E-4</v>
      </c>
      <c r="BC619" s="48">
        <f>AH619 * ( (1-Baseline!F$88-Baseline!F$87) + (1-Baseline!B$36)*Baseline!F$88 )</f>
        <v>3.3120453169515708E-2</v>
      </c>
      <c r="BD619" s="48">
        <f>AI619 * ( (1-Baseline!F$88-Baseline!F$87) + (1-Baseline!B$36)*Baseline!F$88 )</f>
        <v>4.173144054848021E-4</v>
      </c>
      <c r="BE619" s="48">
        <f t="shared" si="6"/>
        <v>3.4529029304350589E-2</v>
      </c>
      <c r="BF619" s="48">
        <f>AK619 * ( (1-Baseline!H$88-Baseline!H$87) + (1-Baseline!B$36)*Baseline!H$88 )</f>
        <v>1.385961920496339E-5</v>
      </c>
      <c r="BG619" s="48">
        <f>AL619 * ( (1-Baseline!H$88-Baseline!H$87) + (1-Baseline!B$36)*Baseline!H$88 )</f>
        <v>2.1381784057431872E-4</v>
      </c>
      <c r="BH619" s="48">
        <f>AM619 * ( (1-Baseline!H$88-Baseline!H$87) + (1-Baseline!B$36)*Baseline!H$88 )</f>
        <v>4.5381448317772823E-5</v>
      </c>
      <c r="BI619" s="48">
        <f>AN619 * ( (1-Baseline!H$88-Baseline!H$87) + (1-Baseline!B$36)*Baseline!H$88 )</f>
        <v>2.7460269574488393E-2</v>
      </c>
      <c r="BJ619" s="48">
        <f t="shared" si="7"/>
        <v>2.7733328482585449E-2</v>
      </c>
      <c r="BK619" s="48"/>
      <c r="BL619" s="48">
        <f t="shared" si="18"/>
        <v>0.9752346633940695</v>
      </c>
      <c r="BM619" s="48">
        <f t="shared" si="19"/>
        <v>3.5331688018780927E-3</v>
      </c>
      <c r="BN619" s="48">
        <f t="shared" si="20"/>
        <v>1.833432385108873E-2</v>
      </c>
      <c r="BO619" s="48">
        <f t="shared" si="21"/>
        <v>2.897843952963572E-3</v>
      </c>
      <c r="BP619" s="48">
        <f t="shared" si="8"/>
        <v>0.99999999999999978</v>
      </c>
      <c r="BQ619" s="48">
        <f t="shared" si="22"/>
        <v>1.1782161117069612E-2</v>
      </c>
      <c r="BR619" s="48">
        <f t="shared" si="23"/>
        <v>0.95947278047788198</v>
      </c>
      <c r="BS619" s="48">
        <f t="shared" si="24"/>
        <v>1.402013547814146E-2</v>
      </c>
      <c r="BT619" s="48">
        <f t="shared" si="25"/>
        <v>1.4724922926906907E-2</v>
      </c>
      <c r="BU619" s="48">
        <f t="shared" si="9"/>
        <v>1</v>
      </c>
      <c r="BV619" s="48">
        <f t="shared" si="26"/>
        <v>2.3352955746212812E-2</v>
      </c>
      <c r="BW619" s="48">
        <f t="shared" si="27"/>
        <v>5.3551124885691491E-3</v>
      </c>
      <c r="BX619" s="48">
        <f t="shared" si="28"/>
        <v>0.95920603146936989</v>
      </c>
      <c r="BY619" s="48">
        <f t="shared" si="29"/>
        <v>1.2085900295848202E-2</v>
      </c>
      <c r="BZ619" s="48">
        <f t="shared" si="10"/>
        <v>1</v>
      </c>
      <c r="CA619" s="48">
        <f t="shared" si="30"/>
        <v>4.9974597220330908E-4</v>
      </c>
      <c r="CB619" s="48">
        <f t="shared" si="31"/>
        <v>7.7097792538166144E-3</v>
      </c>
      <c r="CC619" s="48">
        <f t="shared" si="32"/>
        <v>1.6363505861284964E-3</v>
      </c>
      <c r="CD619" s="48">
        <f t="shared" si="33"/>
        <v>0.99015412418785154</v>
      </c>
      <c r="CE619" s="48">
        <f t="shared" si="11"/>
        <v>1</v>
      </c>
      <c r="CF619" s="48"/>
      <c r="CG619" s="48">
        <f t="shared" si="34"/>
        <v>0.9752346633940695</v>
      </c>
      <c r="CH619" s="48">
        <f t="shared" si="35"/>
        <v>3.5331688018780927E-3</v>
      </c>
      <c r="CI619" s="48">
        <f t="shared" si="36"/>
        <v>1.833432385108873E-2</v>
      </c>
      <c r="CJ619" s="48">
        <f t="shared" si="37"/>
        <v>2.897843952963572E-3</v>
      </c>
      <c r="CK619" s="48">
        <f t="shared" si="12"/>
        <v>0.99999999999999978</v>
      </c>
      <c r="CL619" s="48">
        <f t="shared" si="38"/>
        <v>1.1782161117069612E-2</v>
      </c>
      <c r="CM619" s="48">
        <f t="shared" si="39"/>
        <v>0.95947278047788198</v>
      </c>
      <c r="CN619" s="48">
        <f t="shared" si="40"/>
        <v>1.402013547814146E-2</v>
      </c>
      <c r="CO619" s="48">
        <f t="shared" si="41"/>
        <v>1.4724922926906907E-2</v>
      </c>
      <c r="CP619" s="48">
        <f t="shared" si="13"/>
        <v>1</v>
      </c>
      <c r="CQ619" s="48">
        <f t="shared" si="42"/>
        <v>2.3352955746212812E-2</v>
      </c>
      <c r="CR619" s="48">
        <f t="shared" si="43"/>
        <v>5.3551124885691491E-3</v>
      </c>
      <c r="CS619" s="48">
        <f t="shared" si="44"/>
        <v>0.95920603146936989</v>
      </c>
      <c r="CT619" s="48">
        <f t="shared" si="45"/>
        <v>1.2085900295848202E-2</v>
      </c>
      <c r="CU619" s="48">
        <f t="shared" si="14"/>
        <v>1</v>
      </c>
      <c r="CV619" s="48">
        <f t="shared" si="46"/>
        <v>4.9974597220330908E-4</v>
      </c>
      <c r="CW619" s="48">
        <f t="shared" si="47"/>
        <v>7.7097792538166144E-3</v>
      </c>
      <c r="CX619" s="48">
        <f t="shared" si="48"/>
        <v>1.6363505861284964E-3</v>
      </c>
      <c r="CY619" s="48">
        <f t="shared" si="49"/>
        <v>0.99015412418785154</v>
      </c>
      <c r="CZ619" s="48">
        <f t="shared" si="15"/>
        <v>1</v>
      </c>
      <c r="DA619" s="48"/>
      <c r="DB619" s="48">
        <f>(AQ619*Baseline!B$7 + AV619*Baseline!B$11 + BA619*Baseline!B$16 + BF619*Baseline!B$18)</f>
        <v>44086.127708972555</v>
      </c>
      <c r="DC619" s="48">
        <f>(AR619*Baseline!B$7 + AW619*Baseline!B$11 + BB619*Baseline!B$16 + BG619*Baseline!B$18)</f>
        <v>60802.767720709184</v>
      </c>
      <c r="DD619" s="48">
        <f>(AS619*Baseline!B$7 + AX619*Baseline!B$11 + BC619*Baseline!B$16 + BH619*Baseline!B$18)</f>
        <v>114526.58760900219</v>
      </c>
      <c r="DE619" s="48">
        <f>(AT619*Baseline!B$7 + AY619*Baseline!B$11 + BD619*Baseline!B$16 + BI619*Baseline!B$18)</f>
        <v>1259716.6217203008</v>
      </c>
      <c r="DF619" s="48">
        <f t="shared" si="16"/>
        <v>1479132.1047589846</v>
      </c>
      <c r="DG619" s="48"/>
      <c r="DH619" s="48">
        <f t="shared" si="50"/>
        <v>2.9805402483746451E-2</v>
      </c>
      <c r="DI619" s="48">
        <f t="shared" si="51"/>
        <v>4.1107056986378246E-2</v>
      </c>
      <c r="DJ619" s="48">
        <f t="shared" si="52"/>
        <v>7.7428234598196075E-2</v>
      </c>
      <c r="DK619" s="48">
        <f t="shared" si="53"/>
        <v>0.85165930593167927</v>
      </c>
      <c r="DL619" s="48">
        <f t="shared" si="17"/>
        <v>1</v>
      </c>
      <c r="DM619" s="48"/>
      <c r="DN619" s="48">
        <f>DH619 / (Baseline!B$7/Baseline!B$17)</f>
        <v>3.1815306754823602</v>
      </c>
      <c r="DO619" s="48">
        <f>DI619 / (Baseline!B$11/Baseline!B$17)</f>
        <v>0.99234403057079201</v>
      </c>
      <c r="DP619" s="48">
        <f>DJ619 / (Baseline!B$16/Baseline!B$17)</f>
        <v>1.1965002178861455</v>
      </c>
      <c r="DQ619" s="48">
        <f>DK619 / (Baseline!B$18/Baseline!B$17)</f>
        <v>0.96287603167618507</v>
      </c>
      <c r="DR619" s="71"/>
      <c r="DS619" s="48">
        <f>(AU619*Baseline!B$34)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2.5257004951772251E-2</v>
      </c>
      <c r="DT619" s="48">
        <f>(AZ619*Baseline!B$34) + (Baseline!D$88*(1-Baseline!D$89)*Baseline!B$35) + (Baseline!D$88*Baseline!D$89*((1-Baseline!D$90)*Baseline!B$40 + Baseline!D$90*Baseline!B$41))</f>
        <v>1.0076524691075346E-2</v>
      </c>
      <c r="DU619" s="48">
        <f>(BE619*Baseline!B$34) + (Baseline!F$88*(1-Baseline!F$89)*Baseline!B$35) + (Baseline!F$88*Baseline!F$89*((1-Baseline!F$90)*Baseline!B$40 + Baseline!F$90*Baseline!B$41))</f>
        <v>1.2909994395652592E-2</v>
      </c>
      <c r="DV619" s="48">
        <f>(BJ619*Baseline!B$34) + (Baseline!H$88*(1-Baseline!H$89)*Baseline!B$35) + (Baseline!H$88*Baseline!H$89*((1-Baseline!H$90)*Baseline!B$40 + Baseline!H$90*Baseline!B$41))</f>
        <v>9.3049992723878185E-3</v>
      </c>
      <c r="DW619" s="48">
        <f>( DS619*Baseline!B$7 + DT619*Baseline!B$11 + DU619*Baseline!B$16 + DV619*Baseline!B$18 ) / Baseline!B$17</f>
        <v>9.7196889973832565E-3</v>
      </c>
    </row>
    <row r="620" spans="1:127">
      <c r="A620" s="7" t="s">
        <v>938</v>
      </c>
      <c r="B620" s="1">
        <f>MIN( MAX( NORMINV( MCrands!B620, (B$5+B$4)/2, (B$5-B$4)/3.29 ), 0 ), 1 )</f>
        <v>0.56465578326409538</v>
      </c>
      <c r="C620" s="1">
        <f>MAX( NORMINV( MCrands!C620, (C$5+C$4)/2, (C$5-C$4)/3.29 ), 0 )</f>
        <v>2.4172258389902561</v>
      </c>
      <c r="D620" s="40"/>
      <c r="E620" s="40">
        <f>Baseline!B$33 * (C620 * Baseline!B$66*Baseline!B$66/Baseline!B$73 + Baseline!B$52*Baseline!B$52/Baseline!B$74 + Baseline!B$53*Baseline!B$53/Baseline!B$75 + Baseline!B$54*Baseline!B$54/Baseline!B$76)</f>
        <v>2.0235954147965151E-5</v>
      </c>
      <c r="F620" s="40">
        <f>Baseline!B$33 * (C620 * Baseline!B$66*Baseline!B$57/Baseline!B$73 + Baseline!B$52*Baseline!B$67/Baseline!B$74 + Baseline!B$53*Baseline!B$55/Baseline!B$75 + Baseline!B$54*Baseline!B$56/Baseline!B$76)</f>
        <v>3.9311008123887611E-8</v>
      </c>
      <c r="G620" s="1">
        <f>Baseline!B$33 * (C620 * Baseline!B$66*Baseline!B$58/Baseline!B$73 + Baseline!B$52*Baseline!B$59/Baseline!B$74 + Baseline!B$53*Baseline!B$68/Baseline!B$75 + Baseline!B$54*Baseline!B$60/Baseline!B$76)</f>
        <v>1.0829393751320818E-7</v>
      </c>
      <c r="H620" s="40">
        <f>Baseline!B$33 * (C620 * Baseline!B$66*Baseline!B$61/Baseline!B$73 + Baseline!B$52*Baseline!B$62/Baseline!B$74 + Baseline!B$53*Baseline!B$63/Baseline!B$75 + Baseline!B$54*Baseline!B$69/Baseline!B$76)</f>
        <v>1.7188287494746946E-9</v>
      </c>
      <c r="I620" s="40">
        <f>Baseline!B$33 * (C620 * Baseline!B$57*Baseline!B$66/Baseline!B$73 + Baseline!B$67*Baseline!B$52/Baseline!B$74 + Baseline!B$55*Baseline!B$53/Baseline!B$75 + Baseline!B$56*Baseline!B$54/Baseline!B$76)</f>
        <v>3.9311008123887611E-8</v>
      </c>
      <c r="J620" s="1">
        <f>Baseline!B$33 * (C620 * Baseline!B$57*Baseline!B$57/Baseline!B$73 + Baseline!B$67*Baseline!B$67/Baseline!B$74 + Baseline!B$55*Baseline!B$55/Baseline!B$75 + Baseline!B$56*Baseline!B$56/Baseline!B$76)</f>
        <v>1.7949606068435768E-6</v>
      </c>
      <c r="K620" s="40">
        <f>Baseline!B$33 * (C620 * Baseline!B$57*Baseline!B$58/Baseline!B$73 + Baseline!B$67*Baseline!B$59/Baseline!B$74 + Baseline!B$55*Baseline!B$68/Baseline!B$75 + Baseline!B$56*Baseline!B$60/Baseline!B$76)</f>
        <v>1.392924786769253E-8</v>
      </c>
      <c r="L620" s="1">
        <f>Baseline!B$33 * (C620 * Baseline!B$57*Baseline!B$61/Baseline!B$73 + Baseline!B$67*Baseline!B$62/Baseline!B$74 + Baseline!B$55*Baseline!B$63/Baseline!B$75 + Baseline!B$56*Baseline!B$69/Baseline!B$76)</f>
        <v>1.4629423906022883E-8</v>
      </c>
      <c r="M620" s="40">
        <f>Baseline!B$33 * (C620 * Baseline!B$58*Baseline!B$66/Baseline!B$73 + Baseline!B$59*Baseline!B$52/Baseline!B$74 + Baseline!B$68*Baseline!B$53/Baseline!B$75 + Baseline!B$60*Baseline!B$54/Baseline!B$76)</f>
        <v>1.0829393751320818E-7</v>
      </c>
      <c r="N620" s="1">
        <f>Baseline!B$33 * (C620 * Baseline!B$58*Baseline!B$57/Baseline!B$73 + Baseline!B$59*Baseline!B$67/Baseline!B$74 + Baseline!B$68*Baseline!B$55/Baseline!B$75 + Baseline!B$60*Baseline!B$56/Baseline!B$76)</f>
        <v>1.392924786769253E-8</v>
      </c>
      <c r="O620" s="1">
        <f>Baseline!B$33 * (C620 * Baseline!B$58*Baseline!B$58/Baseline!B$73 + Baseline!B$59*Baseline!B$59/Baseline!B$74 + Baseline!B$68*Baseline!B$68/Baseline!B$75 + Baseline!B$60*Baseline!B$60/Baseline!B$76)</f>
        <v>1.3250168861025717E-6</v>
      </c>
      <c r="P620" s="40">
        <f>Baseline!B$33 * (C620 * Baseline!B$58*Baseline!B$61/Baseline!B$73 + Baseline!B$59*Baseline!B$62/Baseline!B$74 + Baseline!B$68*Baseline!B$63/Baseline!B$75 + Baseline!B$60*Baseline!B$69/Baseline!B$76)</f>
        <v>1.6489830971748066E-9</v>
      </c>
      <c r="Q620" s="40">
        <f>Baseline!B$33 * (C620 * Baseline!B$61*Baseline!B$66/Baseline!B$73 + Baseline!B$62*Baseline!B$52/Baseline!B$74 + Baseline!B$63*Baseline!B$53/Baseline!B$75 + Baseline!B$69*Baseline!B$54/Baseline!B$76)</f>
        <v>1.7188287494746946E-9</v>
      </c>
      <c r="R620" s="40">
        <f>Baseline!B$33 * (C620 * Baseline!B$61*Baseline!B$57/Baseline!B$73 + Baseline!B$62*Baseline!B$67/Baseline!B$74 + Baseline!B$63*Baseline!B$55/Baseline!B$75 + Baseline!B$69*Baseline!B$56/Baseline!B$76)</f>
        <v>1.4629423906022883E-8</v>
      </c>
      <c r="S620" s="40">
        <f>Baseline!B$33 * (C620 * Baseline!B$61*Baseline!B$58/Baseline!B$73 + Baseline!B$62*Baseline!B$59/Baseline!B$74 + Baseline!B$63*Baseline!B$68/Baseline!B$75 + Baseline!B$69*Baseline!B$60/Baseline!B$76)</f>
        <v>1.6489830971748066E-9</v>
      </c>
      <c r="T620" s="40">
        <f>Baseline!B$33 * (C620 * Baseline!B$61*Baseline!B$61/Baseline!B$73 + Baseline!B$62*Baseline!B$62/Baseline!B$74 + Baseline!B$63*Baseline!B$63/Baseline!B$75 + Baseline!B$69*Baseline!B$69/Baseline!B$76)</f>
        <v>9.8551804273479673E-8</v>
      </c>
      <c r="U620" s="40"/>
      <c r="V620" s="40">
        <f>E620 * ( Baseline!B$87 * Baseline!B$7 )</f>
        <v>0.2100289681017303</v>
      </c>
      <c r="W620" s="40">
        <f>F620 * ( Baseline!D$87 * Baseline!B$11 )</f>
        <v>7.2515427288614076E-4</v>
      </c>
      <c r="X620" s="40">
        <f>G620 * ( Baseline!F$87 * Baseline!B$16 )</f>
        <v>3.761565003252143E-3</v>
      </c>
      <c r="Y620" s="40">
        <f>H620 * ( Baseline!H$87 * Baseline!B$18 )</f>
        <v>6.0446646530078088E-4</v>
      </c>
      <c r="Z620" s="48">
        <f t="shared" si="0"/>
        <v>0.21512015384316935</v>
      </c>
      <c r="AA620" s="40">
        <f>I620 * ( Baseline!B$87 * Baseline!B$7 )</f>
        <v>4.0800895331782953E-4</v>
      </c>
      <c r="AB620" s="1">
        <f>J620 * ( Baseline!D$87 * Baseline!B$11 )</f>
        <v>3.3110912587458657E-2</v>
      </c>
      <c r="AC620" s="1">
        <f>K620 * ( Baseline!F$87 * Baseline!B$16 )</f>
        <v>4.8382921984295061E-4</v>
      </c>
      <c r="AD620" s="1">
        <f>L620 * ( Baseline!F$87 * Baseline!B$16 )</f>
        <v>5.0814967343785252E-4</v>
      </c>
      <c r="AE620" s="48">
        <f t="shared" si="1"/>
        <v>3.4510900434057287E-2</v>
      </c>
      <c r="AF620" s="48">
        <f>M620 * ( Baseline!B$87 * Baseline!B$7 )</f>
        <v>1.1239827774495877E-3</v>
      </c>
      <c r="AG620" s="48">
        <f>N620 * ( Baseline!D$87 * Baseline!B$11 )</f>
        <v>2.5694720363097346E-4</v>
      </c>
      <c r="AH620" s="48">
        <f>O620 * ( Baseline!F$87 * Baseline!B$16 )</f>
        <v>4.6024156678887672E-2</v>
      </c>
      <c r="AI620" s="48">
        <f>P620 * ( Baseline!H$87 * Baseline!B$18 )</f>
        <v>5.7990360260998415E-4</v>
      </c>
      <c r="AJ620" s="48">
        <f t="shared" si="2"/>
        <v>4.7984990262578214E-2</v>
      </c>
      <c r="AK620" s="48">
        <f>Q620 * ( Baseline!B$87 * Baseline!B$7 )</f>
        <v>1.7839723590797855E-5</v>
      </c>
      <c r="AL620" s="48">
        <f>R620 * ( Baseline!D$87 * Baseline!B$11 )</f>
        <v>2.6986306791935879E-4</v>
      </c>
      <c r="AM620" s="48">
        <f>S620 * ( Baseline!F$87 * Baseline!B$16 )</f>
        <v>5.7277048482335904E-5</v>
      </c>
      <c r="AN620" s="48">
        <f>T620 * ( Baseline!H$87 * Baseline!B$18 )</f>
        <v>3.4658054676133795E-2</v>
      </c>
      <c r="AO620" s="48">
        <f t="shared" si="3"/>
        <v>3.500303451612629E-2</v>
      </c>
      <c r="AP620" s="48"/>
      <c r="AQ620" s="48">
        <f>V620 * ( (1-Baseline!B$88-Baseline!B$87) + (1-B620)*Baseline!B$88 )</f>
        <v>9.9985624556800587E-2</v>
      </c>
      <c r="AR620" s="48">
        <f>W620 * ( (1-Baseline!B$88-Baseline!B$87) + (1-B620)*Baseline!B$88 )</f>
        <v>3.452142984363692E-4</v>
      </c>
      <c r="AS620" s="48">
        <f>X620 * ( (1-Baseline!B$88-Baseline!B$87) + (1-B620)*Baseline!B$88 )</f>
        <v>1.790716916625515E-3</v>
      </c>
      <c r="AT620" s="48">
        <f>Y620 * ( (1-Baseline!B$88-Baseline!B$87) + (1-B620)*Baseline!B$88 )</f>
        <v>2.8776010091839465E-4</v>
      </c>
      <c r="AU620" s="48">
        <f t="shared" si="4"/>
        <v>0.10240931587278086</v>
      </c>
      <c r="AV620" s="48">
        <f>AA620 * ( (1-Baseline!D$88-Baseline!D$87) + (1-B620)*Baseline!D$88 )</f>
        <v>3.0128711593370054E-4</v>
      </c>
      <c r="AW620" s="48">
        <f>AB620 * ( (1-Baseline!D$88-Baseline!D$87) + (1-B620)*Baseline!D$88 )</f>
        <v>2.4450177571562485E-2</v>
      </c>
      <c r="AX620" s="48">
        <f>AC620 * ( (1-Baseline!D$88-Baseline!D$87) + (1-B620)*Baseline!D$88 )</f>
        <v>3.5727527316632755E-4</v>
      </c>
      <c r="AY620" s="48">
        <f>AD620 * ( (1-Baseline!D$88-Baseline!D$87) + (1-B620)*Baseline!D$88 )</f>
        <v>3.7523428916885017E-4</v>
      </c>
      <c r="AZ620" s="48">
        <f t="shared" si="5"/>
        <v>2.5483974249831363E-2</v>
      </c>
      <c r="BA620" s="48">
        <f>AF620 * ( (1-Baseline!F$88-Baseline!F$87) + (1-Baseline!B$36)*Baseline!F$88 )</f>
        <v>8.0885397410160179E-4</v>
      </c>
      <c r="BB620" s="48">
        <f>AG620 * ( (1-Baseline!F$88-Baseline!F$87) + (1-Baseline!B$36)*Baseline!F$88 )</f>
        <v>1.8490743004336471E-4</v>
      </c>
      <c r="BC620" s="48">
        <f>AH620 * ( (1-Baseline!F$88-Baseline!F$87) + (1-Baseline!B$36)*Baseline!F$88 )</f>
        <v>3.3120455919141298E-2</v>
      </c>
      <c r="BD620" s="48">
        <f>AI620 * ( (1-Baseline!F$88-Baseline!F$87) + (1-Baseline!B$36)*Baseline!F$88 )</f>
        <v>4.1731718935342812E-4</v>
      </c>
      <c r="BE620" s="48">
        <f t="shared" si="6"/>
        <v>3.453153451263969E-2</v>
      </c>
      <c r="BF620" s="48">
        <f>AK620 * ( (1-Baseline!H$88-Baseline!H$87) + (1-Baseline!B$36)*Baseline!H$88 )</f>
        <v>1.4134769795460954E-5</v>
      </c>
      <c r="BG620" s="48">
        <f>AL620 * ( (1-Baseline!H$88-Baseline!H$87) + (1-Baseline!B$36)*Baseline!H$88 )</f>
        <v>2.1381790597386634E-4</v>
      </c>
      <c r="BH620" s="48">
        <f>AM620 * ( (1-Baseline!H$88-Baseline!H$87) + (1-Baseline!B$36)*Baseline!H$88 )</f>
        <v>4.5381751053524377E-5</v>
      </c>
      <c r="BI620" s="48">
        <f>AN620 * ( (1-Baseline!H$88-Baseline!H$87) + (1-Baseline!B$36)*Baseline!H$88 )</f>
        <v>2.7460269880994325E-2</v>
      </c>
      <c r="BJ620" s="48">
        <f t="shared" si="7"/>
        <v>2.7733604307817177E-2</v>
      </c>
      <c r="BK620" s="48"/>
      <c r="BL620" s="48">
        <f t="shared" si="18"/>
        <v>0.97633329257866419</v>
      </c>
      <c r="BM620" s="48">
        <f t="shared" si="19"/>
        <v>3.370926712030921E-3</v>
      </c>
      <c r="BN620" s="48">
        <f t="shared" si="20"/>
        <v>1.7485879105471749E-2</v>
      </c>
      <c r="BO620" s="48">
        <f t="shared" si="21"/>
        <v>2.8099016038332677E-3</v>
      </c>
      <c r="BP620" s="48">
        <f t="shared" si="8"/>
        <v>1</v>
      </c>
      <c r="BQ620" s="48">
        <f t="shared" si="22"/>
        <v>1.1822611064508288E-2</v>
      </c>
      <c r="BR620" s="48">
        <f t="shared" si="23"/>
        <v>0.95943345931313218</v>
      </c>
      <c r="BS620" s="48">
        <f t="shared" si="24"/>
        <v>1.4019605798679216E-2</v>
      </c>
      <c r="BT620" s="48">
        <f t="shared" si="25"/>
        <v>1.4724323823680417E-2</v>
      </c>
      <c r="BU620" s="48">
        <f t="shared" si="9"/>
        <v>1.0000000000000002</v>
      </c>
      <c r="BV620" s="48">
        <f t="shared" si="26"/>
        <v>2.3423632500476757E-2</v>
      </c>
      <c r="BW620" s="48">
        <f t="shared" si="27"/>
        <v>5.3547411852109391E-3</v>
      </c>
      <c r="BX620" s="48">
        <f t="shared" si="28"/>
        <v>0.95913652221328616</v>
      </c>
      <c r="BY620" s="48">
        <f t="shared" si="29"/>
        <v>1.2085104101026155E-2</v>
      </c>
      <c r="BZ620" s="48">
        <f t="shared" si="10"/>
        <v>1</v>
      </c>
      <c r="CA620" s="48">
        <f t="shared" si="30"/>
        <v>5.0966220036091137E-4</v>
      </c>
      <c r="CB620" s="48">
        <f t="shared" si="31"/>
        <v>7.7097049341544903E-3</v>
      </c>
      <c r="CC620" s="48">
        <f t="shared" si="32"/>
        <v>1.6363452276101297E-3</v>
      </c>
      <c r="CD620" s="48">
        <f t="shared" si="33"/>
        <v>0.99014428763787443</v>
      </c>
      <c r="CE620" s="48">
        <f t="shared" si="11"/>
        <v>1</v>
      </c>
      <c r="CF620" s="48"/>
      <c r="CG620" s="48">
        <f t="shared" si="34"/>
        <v>0.97633329257866419</v>
      </c>
      <c r="CH620" s="48">
        <f t="shared" si="35"/>
        <v>3.370926712030921E-3</v>
      </c>
      <c r="CI620" s="48">
        <f t="shared" si="36"/>
        <v>1.7485879105471749E-2</v>
      </c>
      <c r="CJ620" s="48">
        <f t="shared" si="37"/>
        <v>2.8099016038332677E-3</v>
      </c>
      <c r="CK620" s="48">
        <f t="shared" si="12"/>
        <v>1</v>
      </c>
      <c r="CL620" s="48">
        <f t="shared" si="38"/>
        <v>1.1822611064508288E-2</v>
      </c>
      <c r="CM620" s="48">
        <f t="shared" si="39"/>
        <v>0.95943345931313218</v>
      </c>
      <c r="CN620" s="48">
        <f t="shared" si="40"/>
        <v>1.4019605798679216E-2</v>
      </c>
      <c r="CO620" s="48">
        <f t="shared" si="41"/>
        <v>1.4724323823680417E-2</v>
      </c>
      <c r="CP620" s="48">
        <f t="shared" si="13"/>
        <v>1.0000000000000002</v>
      </c>
      <c r="CQ620" s="48">
        <f t="shared" si="42"/>
        <v>2.3423632500476757E-2</v>
      </c>
      <c r="CR620" s="48">
        <f t="shared" si="43"/>
        <v>5.3547411852109391E-3</v>
      </c>
      <c r="CS620" s="48">
        <f t="shared" si="44"/>
        <v>0.95913652221328616</v>
      </c>
      <c r="CT620" s="48">
        <f t="shared" si="45"/>
        <v>1.2085104101026155E-2</v>
      </c>
      <c r="CU620" s="48">
        <f t="shared" si="14"/>
        <v>1</v>
      </c>
      <c r="CV620" s="48">
        <f t="shared" si="46"/>
        <v>5.0966220036091137E-4</v>
      </c>
      <c r="CW620" s="48">
        <f t="shared" si="47"/>
        <v>7.7097049341544903E-3</v>
      </c>
      <c r="CX620" s="48">
        <f t="shared" si="48"/>
        <v>1.6363452276101297E-3</v>
      </c>
      <c r="CY620" s="48">
        <f t="shared" si="49"/>
        <v>0.99014428763787443</v>
      </c>
      <c r="CZ620" s="48">
        <f t="shared" si="15"/>
        <v>1</v>
      </c>
      <c r="DA620" s="48"/>
      <c r="DB620" s="48">
        <f>(AQ620*Baseline!B$7 + AV620*Baseline!B$11 + BA620*Baseline!B$16 + BF620*Baseline!B$18)</f>
        <v>52496.211538074131</v>
      </c>
      <c r="DC620" s="48">
        <f>(AR620*Baseline!B$7 + AW620*Baseline!B$11 + BB620*Baseline!B$16 + BG620*Baseline!B$18)</f>
        <v>63012.526459557848</v>
      </c>
      <c r="DD620" s="48">
        <f>(AS620*Baseline!B$7 + AX620*Baseline!B$11 + BC620*Baseline!B$16 + BH620*Baseline!B$18)</f>
        <v>114672.58144873104</v>
      </c>
      <c r="DE620" s="48">
        <f>(AT620*Baseline!B$7 + AY620*Baseline!B$11 + BD620*Baseline!B$16 + BI620*Baseline!B$18)</f>
        <v>1259770.5311502726</v>
      </c>
      <c r="DF620" s="48">
        <f t="shared" si="16"/>
        <v>1489951.8505966356</v>
      </c>
      <c r="DG620" s="48"/>
      <c r="DH620" s="48">
        <f t="shared" si="50"/>
        <v>3.5233495308625289E-2</v>
      </c>
      <c r="DI620" s="48">
        <f t="shared" si="51"/>
        <v>4.2291652870745551E-2</v>
      </c>
      <c r="DJ620" s="48">
        <f t="shared" si="52"/>
        <v>7.6963951152388993E-2</v>
      </c>
      <c r="DK620" s="48">
        <f t="shared" si="53"/>
        <v>0.8455109006682402</v>
      </c>
      <c r="DL620" s="48">
        <f t="shared" si="17"/>
        <v>1</v>
      </c>
      <c r="DM620" s="48"/>
      <c r="DN620" s="48">
        <f>DH620 / (Baseline!B$7/Baseline!B$17)</f>
        <v>3.7609438822369157</v>
      </c>
      <c r="DO620" s="48">
        <f>DI620 / (Baseline!B$11/Baseline!B$17)</f>
        <v>1.0209407421981935</v>
      </c>
      <c r="DP620" s="48">
        <f>DJ620 / (Baseline!B$16/Baseline!B$17)</f>
        <v>1.1893256355525579</v>
      </c>
      <c r="DQ620" s="48">
        <f>DK620 / (Baseline!B$18/Baseline!B$17)</f>
        <v>0.95592471673138935</v>
      </c>
      <c r="DR620" s="71"/>
      <c r="DS620" s="48">
        <f>(AU620*Baseline!B$34)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2.789092863091713E-2</v>
      </c>
      <c r="DT620" s="48">
        <f>(AZ620*Baseline!B$34) + (Baseline!D$88*(1-Baseline!D$89)*Baseline!B$35) + (Baseline!D$88*Baseline!D$89*((1-Baseline!D$90)*Baseline!B$40 + Baseline!D$90*Baseline!B$41))</f>
        <v>1.0236164137474708E-2</v>
      </c>
      <c r="DU620" s="48">
        <f>(BE620*Baseline!B$34) + (Baseline!F$88*(1-Baseline!F$89)*Baseline!B$35) + (Baseline!F$88*Baseline!F$89*((1-Baseline!F$90)*Baseline!B$40 + Baseline!F$90*Baseline!B$41))</f>
        <v>1.2910370176895957E-2</v>
      </c>
      <c r="DV620" s="48">
        <f>(BJ620*Baseline!B$34) + (Baseline!H$88*(1-Baseline!H$89)*Baseline!B$35) + (Baseline!H$88*Baseline!H$89*((1-Baseline!H$90)*Baseline!B$40 + Baseline!H$90*Baseline!B$41))</f>
        <v>9.3050406461725778E-3</v>
      </c>
      <c r="DW620" s="48">
        <f>( DS620*Baseline!B$7 + DT620*Baseline!B$11 + DU620*Baseline!B$16 + DV620*Baseline!B$18 ) / Baseline!B$17</f>
        <v>9.7510381246796902E-3</v>
      </c>
    </row>
    <row r="621" spans="1:127">
      <c r="A621" s="7" t="s">
        <v>939</v>
      </c>
      <c r="B621" s="1">
        <f>MIN( MAX( NORMINV( MCrands!B621, (B$5+B$4)/2, (B$5-B$4)/3.29 ), 0 ), 1 )</f>
        <v>0.36201361041102809</v>
      </c>
      <c r="C621" s="1">
        <f>MAX( NORMINV( MCrands!C621, (C$5+C$4)/2, (C$5-C$4)/3.29 ), 0 )</f>
        <v>2.4142777358864009</v>
      </c>
      <c r="D621" s="40"/>
      <c r="E621" s="40">
        <f>Baseline!B$33 * (C621 * Baseline!B$66*Baseline!B$66/Baseline!B$73 + Baseline!B$52*Baseline!B$52/Baseline!B$74 + Baseline!B$53*Baseline!B$53/Baseline!B$75 + Baseline!B$54*Baseline!B$54/Baseline!B$76)</f>
        <v>2.0211284295214147E-5</v>
      </c>
      <c r="F621" s="40">
        <f>Baseline!B$33 * (C621 * Baseline!B$66*Baseline!B$57/Baseline!B$73 + Baseline!B$52*Baseline!B$67/Baseline!B$74 + Baseline!B$53*Baseline!B$55/Baseline!B$75 + Baseline!B$54*Baseline!B$56/Baseline!B$76)</f>
        <v>3.930770891255347E-8</v>
      </c>
      <c r="G621" s="1">
        <f>Baseline!B$33 * (C621 * Baseline!B$66*Baseline!B$58/Baseline!B$73 + Baseline!B$52*Baseline!B$59/Baseline!B$74 + Baseline!B$53*Baseline!B$68/Baseline!B$75 + Baseline!B$54*Baseline!B$60/Baseline!B$76)</f>
        <v>1.0828582695201177E-7</v>
      </c>
      <c r="H621" s="40">
        <f>Baseline!B$33 * (C621 * Baseline!B$66*Baseline!B$61/Baseline!B$73 + Baseline!B$52*Baseline!B$62/Baseline!B$74 + Baseline!B$53*Baseline!B$63/Baseline!B$75 + Baseline!B$54*Baseline!B$69/Baseline!B$76)</f>
        <v>1.7180176933550525E-9</v>
      </c>
      <c r="I621" s="40">
        <f>Baseline!B$33 * (C621 * Baseline!B$57*Baseline!B$66/Baseline!B$73 + Baseline!B$67*Baseline!B$52/Baseline!B$74 + Baseline!B$55*Baseline!B$53/Baseline!B$75 + Baseline!B$56*Baseline!B$54/Baseline!B$76)</f>
        <v>3.930770891255347E-8</v>
      </c>
      <c r="J621" s="1">
        <f>Baseline!B$33 * (C621 * Baseline!B$57*Baseline!B$57/Baseline!B$73 + Baseline!B$67*Baseline!B$67/Baseline!B$74 + Baseline!B$55*Baseline!B$55/Baseline!B$75 + Baseline!B$56*Baseline!B$56/Baseline!B$76)</f>
        <v>1.7949606064023584E-6</v>
      </c>
      <c r="K621" s="40">
        <f>Baseline!B$33 * (C621 * Baseline!B$57*Baseline!B$58/Baseline!B$73 + Baseline!B$67*Baseline!B$59/Baseline!B$74 + Baseline!B$55*Baseline!B$68/Baseline!B$75 + Baseline!B$56*Baseline!B$60/Baseline!B$76)</f>
        <v>1.3929246783030383E-8</v>
      </c>
      <c r="L621" s="1">
        <f>Baseline!B$33 * (C621 * Baseline!B$57*Baseline!B$61/Baseline!B$73 + Baseline!B$67*Baseline!B$62/Baseline!B$74 + Baseline!B$55*Baseline!B$63/Baseline!B$75 + Baseline!B$56*Baseline!B$69/Baseline!B$76)</f>
        <v>1.4629423797556668E-8</v>
      </c>
      <c r="M621" s="40">
        <f>Baseline!B$33 * (C621 * Baseline!B$58*Baseline!B$66/Baseline!B$73 + Baseline!B$59*Baseline!B$52/Baseline!B$74 + Baseline!B$68*Baseline!B$53/Baseline!B$75 + Baseline!B$60*Baseline!B$54/Baseline!B$76)</f>
        <v>1.0828582695201177E-7</v>
      </c>
      <c r="N621" s="1">
        <f>Baseline!B$33 * (C621 * Baseline!B$58*Baseline!B$57/Baseline!B$73 + Baseline!B$59*Baseline!B$67/Baseline!B$74 + Baseline!B$68*Baseline!B$55/Baseline!B$75 + Baseline!B$60*Baseline!B$56/Baseline!B$76)</f>
        <v>1.3929246783030383E-8</v>
      </c>
      <c r="O621" s="1">
        <f>Baseline!B$33 * (C621 * Baseline!B$58*Baseline!B$58/Baseline!B$73 + Baseline!B$59*Baseline!B$59/Baseline!B$74 + Baseline!B$68*Baseline!B$68/Baseline!B$75 + Baseline!B$60*Baseline!B$60/Baseline!B$76)</f>
        <v>1.3250168834361105E-6</v>
      </c>
      <c r="P621" s="40">
        <f>Baseline!B$33 * (C621 * Baseline!B$58*Baseline!B$61/Baseline!B$73 + Baseline!B$59*Baseline!B$62/Baseline!B$74 + Baseline!B$68*Baseline!B$63/Baseline!B$75 + Baseline!B$60*Baseline!B$69/Baseline!B$76)</f>
        <v>1.6489828305286958E-9</v>
      </c>
      <c r="Q621" s="40">
        <f>Baseline!B$33 * (C621 * Baseline!B$61*Baseline!B$66/Baseline!B$73 + Baseline!B$62*Baseline!B$52/Baseline!B$74 + Baseline!B$63*Baseline!B$53/Baseline!B$75 + Baseline!B$69*Baseline!B$54/Baseline!B$76)</f>
        <v>1.7180176933550525E-9</v>
      </c>
      <c r="R621" s="40">
        <f>Baseline!B$33 * (C621 * Baseline!B$61*Baseline!B$57/Baseline!B$73 + Baseline!B$62*Baseline!B$67/Baseline!B$74 + Baseline!B$63*Baseline!B$55/Baseline!B$75 + Baseline!B$69*Baseline!B$56/Baseline!B$76)</f>
        <v>1.4629423797556668E-8</v>
      </c>
      <c r="S621" s="40">
        <f>Baseline!B$33 * (C621 * Baseline!B$61*Baseline!B$58/Baseline!B$73 + Baseline!B$62*Baseline!B$59/Baseline!B$74 + Baseline!B$63*Baseline!B$68/Baseline!B$75 + Baseline!B$69*Baseline!B$60/Baseline!B$76)</f>
        <v>1.6489828305286958E-9</v>
      </c>
      <c r="T621" s="40">
        <f>Baseline!B$33 * (C621 * Baseline!B$61*Baseline!B$61/Baseline!B$73 + Baseline!B$62*Baseline!B$62/Baseline!B$74 + Baseline!B$63*Baseline!B$63/Baseline!B$75 + Baseline!B$69*Baseline!B$69/Baseline!B$76)</f>
        <v>9.855180424681505E-8</v>
      </c>
      <c r="U621" s="40"/>
      <c r="V621" s="40">
        <f>E621 * ( Baseline!B$87 * Baseline!B$7 )</f>
        <v>0.20977291970002762</v>
      </c>
      <c r="W621" s="40">
        <f>F621 * ( Baseline!D$87 * Baseline!B$11 )</f>
        <v>7.2509341366857585E-4</v>
      </c>
      <c r="X621" s="40">
        <f>G621 * ( Baseline!F$87 * Baseline!B$16 )</f>
        <v>3.7612832847750636E-3</v>
      </c>
      <c r="Y621" s="40">
        <f>H621 * ( Baseline!H$87 * Baseline!B$18 )</f>
        <v>6.0418123838335209E-4</v>
      </c>
      <c r="Z621" s="48">
        <f t="shared" si="0"/>
        <v>0.21486347763685462</v>
      </c>
      <c r="AA621" s="40">
        <f>I621 * ( Baseline!B$87 * Baseline!B$7 )</f>
        <v>4.0797471080339246E-4</v>
      </c>
      <c r="AB621" s="1">
        <f>J621 * ( Baseline!D$87 * Baseline!B$11 )</f>
        <v>3.3110912579319682E-2</v>
      </c>
      <c r="AC621" s="1">
        <f>K621 * ( Baseline!F$87 * Baseline!B$16 )</f>
        <v>4.838291821674605E-4</v>
      </c>
      <c r="AD621" s="1">
        <f>L621 * ( Baseline!F$87 * Baseline!B$16 )</f>
        <v>5.0814966967030353E-4</v>
      </c>
      <c r="AE621" s="48">
        <f t="shared" si="1"/>
        <v>3.451086614196084E-2</v>
      </c>
      <c r="AF621" s="48">
        <f>M621 * ( Baseline!B$87 * Baseline!B$7 )</f>
        <v>1.1238985979349302E-3</v>
      </c>
      <c r="AG621" s="48">
        <f>N621 * ( Baseline!D$87 * Baseline!B$11 )</f>
        <v>2.5694718362264936E-4</v>
      </c>
      <c r="AH621" s="48">
        <f>O621 * ( Baseline!F$87 * Baseline!B$16 )</f>
        <v>4.6024156586268759E-2</v>
      </c>
      <c r="AI621" s="48">
        <f>P621 * ( Baseline!H$87 * Baseline!B$18 )</f>
        <v>5.7990350883762199E-4</v>
      </c>
      <c r="AJ621" s="48">
        <f t="shared" si="2"/>
        <v>4.7984905876663965E-2</v>
      </c>
      <c r="AK621" s="48">
        <f>Q621 * ( Baseline!B$87 * Baseline!B$7 )</f>
        <v>1.783130563933209E-5</v>
      </c>
      <c r="AL621" s="48">
        <f>R621 * ( Baseline!D$87 * Baseline!B$11 )</f>
        <v>2.698630659185264E-4</v>
      </c>
      <c r="AM621" s="48">
        <f>S621 * ( Baseline!F$87 * Baseline!B$16 )</f>
        <v>5.7277039220444601E-5</v>
      </c>
      <c r="AN621" s="48">
        <f>T621 * ( Baseline!H$87 * Baseline!B$18 )</f>
        <v>3.465805466675656E-2</v>
      </c>
      <c r="AO621" s="48">
        <f t="shared" si="3"/>
        <v>3.500302607753486E-2</v>
      </c>
      <c r="AP621" s="48"/>
      <c r="AQ621" s="48">
        <f>V621 * ( (1-Baseline!B$88-Baseline!B$87) + (1-B621)*Baseline!B$88 )</f>
        <v>0.13769659891435501</v>
      </c>
      <c r="AR621" s="48">
        <f>W621 * ( (1-Baseline!B$88-Baseline!B$87) + (1-B621)*Baseline!B$88 )</f>
        <v>4.7595703535106609E-4</v>
      </c>
      <c r="AS621" s="48">
        <f>X621 * ( (1-Baseline!B$88-Baseline!B$87) + (1-B621)*Baseline!B$88 )</f>
        <v>2.4689360123678135E-3</v>
      </c>
      <c r="AT621" s="48">
        <f>Y621 * ( (1-Baseline!B$88-Baseline!B$87) + (1-B621)*Baseline!B$88 )</f>
        <v>3.9658932989165905E-4</v>
      </c>
      <c r="AU621" s="48">
        <f t="shared" si="4"/>
        <v>0.14103808129196554</v>
      </c>
      <c r="AV621" s="48">
        <f>AA621 * ( (1-Baseline!D$88-Baseline!D$87) + (1-B621)*Baseline!D$88 )</f>
        <v>3.3829928122052562E-4</v>
      </c>
      <c r="AW621" s="48">
        <f>AB621 * ( (1-Baseline!D$88-Baseline!D$87) + (1-B621)*Baseline!D$88 )</f>
        <v>2.7456108502611543E-2</v>
      </c>
      <c r="AX621" s="48">
        <f>AC621 * ( (1-Baseline!D$88-Baseline!D$87) + (1-B621)*Baseline!D$88 )</f>
        <v>4.0119904549585039E-4</v>
      </c>
      <c r="AY621" s="48">
        <f>AD621 * ( (1-Baseline!D$88-Baseline!D$87) + (1-B621)*Baseline!D$88 )</f>
        <v>4.2136599021882744E-4</v>
      </c>
      <c r="AZ621" s="48">
        <f t="shared" si="5"/>
        <v>2.8616972819546747E-2</v>
      </c>
      <c r="BA621" s="48">
        <f>AF621 * ( (1-Baseline!F$88-Baseline!F$87) + (1-Baseline!B$36)*Baseline!F$88 )</f>
        <v>8.0879339582910976E-4</v>
      </c>
      <c r="BB621" s="48">
        <f>AG621 * ( (1-Baseline!F$88-Baseline!F$87) + (1-Baseline!B$36)*Baseline!F$88 )</f>
        <v>1.8490741564473442E-4</v>
      </c>
      <c r="BC621" s="48">
        <f>AH621 * ( (1-Baseline!F$88-Baseline!F$87) + (1-Baseline!B$36)*Baseline!F$88 )</f>
        <v>3.3120455852489759E-2</v>
      </c>
      <c r="BD621" s="48">
        <f>AI621 * ( (1-Baseline!F$88-Baseline!F$87) + (1-Baseline!B$36)*Baseline!F$88 )</f>
        <v>4.173171218718356E-4</v>
      </c>
      <c r="BE621" s="48">
        <f t="shared" si="6"/>
        <v>3.4531473785835438E-2</v>
      </c>
      <c r="BF621" s="48">
        <f>AK621 * ( (1-Baseline!H$88-Baseline!H$87) + (1-Baseline!B$36)*Baseline!H$88 )</f>
        <v>1.4128100084155599E-5</v>
      </c>
      <c r="BG621" s="48">
        <f>AL621 * ( (1-Baseline!H$88-Baseline!H$87) + (1-Baseline!B$36)*Baseline!H$88 )</f>
        <v>2.1381790438856682E-4</v>
      </c>
      <c r="BH621" s="48">
        <f>AM621 * ( (1-Baseline!H$88-Baseline!H$87) + (1-Baseline!B$36)*Baseline!H$88 )</f>
        <v>4.5381743715142664E-5</v>
      </c>
      <c r="BI621" s="48">
        <f>AN621 * ( (1-Baseline!H$88-Baseline!H$87) + (1-Baseline!B$36)*Baseline!H$88 )</f>
        <v>2.7460269873564556E-2</v>
      </c>
      <c r="BJ621" s="48">
        <f t="shared" si="7"/>
        <v>2.7733597621752423E-2</v>
      </c>
      <c r="BK621" s="48"/>
      <c r="BL621" s="48">
        <f t="shared" si="18"/>
        <v>0.97630794217418992</v>
      </c>
      <c r="BM621" s="48">
        <f t="shared" si="19"/>
        <v>3.3746703797379275E-3</v>
      </c>
      <c r="BN621" s="48">
        <f t="shared" si="20"/>
        <v>1.7505456609671417E-2</v>
      </c>
      <c r="BO621" s="48">
        <f t="shared" si="21"/>
        <v>2.811930836400646E-3</v>
      </c>
      <c r="BP621" s="48">
        <f t="shared" si="8"/>
        <v>0.99999999999999989</v>
      </c>
      <c r="BQ621" s="48">
        <f t="shared" si="22"/>
        <v>1.1821630588035197E-2</v>
      </c>
      <c r="BR621" s="48">
        <f t="shared" si="23"/>
        <v>0.95943441242875693</v>
      </c>
      <c r="BS621" s="48">
        <f t="shared" si="24"/>
        <v>1.4019618637713225E-2</v>
      </c>
      <c r="BT621" s="48">
        <f t="shared" si="25"/>
        <v>1.472433834549455E-2</v>
      </c>
      <c r="BU621" s="48">
        <f t="shared" si="9"/>
        <v>0.99999999999999989</v>
      </c>
      <c r="BV621" s="48">
        <f t="shared" si="26"/>
        <v>2.3421919401565502E-2</v>
      </c>
      <c r="BW621" s="48">
        <f t="shared" si="27"/>
        <v>5.3547501850495028E-3</v>
      </c>
      <c r="BX621" s="48">
        <f t="shared" si="28"/>
        <v>0.95913820701378605</v>
      </c>
      <c r="BY621" s="48">
        <f t="shared" si="29"/>
        <v>1.208512339959889E-2</v>
      </c>
      <c r="BZ621" s="48">
        <f t="shared" si="10"/>
        <v>0.99999999999999989</v>
      </c>
      <c r="CA621" s="48">
        <f t="shared" si="30"/>
        <v>5.0942183112494732E-4</v>
      </c>
      <c r="CB621" s="48">
        <f t="shared" si="31"/>
        <v>7.7097067356620931E-3</v>
      </c>
      <c r="CC621" s="48">
        <f t="shared" si="32"/>
        <v>1.6363453575005428E-3</v>
      </c>
      <c r="CD621" s="48">
        <f t="shared" si="33"/>
        <v>0.99014452607571246</v>
      </c>
      <c r="CE621" s="48">
        <f t="shared" si="11"/>
        <v>1</v>
      </c>
      <c r="CF621" s="48"/>
      <c r="CG621" s="48">
        <f t="shared" si="34"/>
        <v>0.97630794217418992</v>
      </c>
      <c r="CH621" s="48">
        <f t="shared" si="35"/>
        <v>3.3746703797379275E-3</v>
      </c>
      <c r="CI621" s="48">
        <f t="shared" si="36"/>
        <v>1.7505456609671417E-2</v>
      </c>
      <c r="CJ621" s="48">
        <f t="shared" si="37"/>
        <v>2.811930836400646E-3</v>
      </c>
      <c r="CK621" s="48">
        <f t="shared" si="12"/>
        <v>0.99999999999999989</v>
      </c>
      <c r="CL621" s="48">
        <f t="shared" si="38"/>
        <v>1.1821630588035197E-2</v>
      </c>
      <c r="CM621" s="48">
        <f t="shared" si="39"/>
        <v>0.95943441242875693</v>
      </c>
      <c r="CN621" s="48">
        <f t="shared" si="40"/>
        <v>1.4019618637713225E-2</v>
      </c>
      <c r="CO621" s="48">
        <f t="shared" si="41"/>
        <v>1.472433834549455E-2</v>
      </c>
      <c r="CP621" s="48">
        <f t="shared" si="13"/>
        <v>0.99999999999999989</v>
      </c>
      <c r="CQ621" s="48">
        <f t="shared" si="42"/>
        <v>2.3421919401565502E-2</v>
      </c>
      <c r="CR621" s="48">
        <f t="shared" si="43"/>
        <v>5.3547501850495028E-3</v>
      </c>
      <c r="CS621" s="48">
        <f t="shared" si="44"/>
        <v>0.95913820701378605</v>
      </c>
      <c r="CT621" s="48">
        <f t="shared" si="45"/>
        <v>1.208512339959889E-2</v>
      </c>
      <c r="CU621" s="48">
        <f t="shared" si="14"/>
        <v>0.99999999999999989</v>
      </c>
      <c r="CV621" s="48">
        <f t="shared" si="46"/>
        <v>5.0942183112494732E-4</v>
      </c>
      <c r="CW621" s="48">
        <f t="shared" si="47"/>
        <v>7.7097067356620931E-3</v>
      </c>
      <c r="CX621" s="48">
        <f t="shared" si="48"/>
        <v>1.6363453575005428E-3</v>
      </c>
      <c r="CY621" s="48">
        <f t="shared" si="49"/>
        <v>0.99014452607571246</v>
      </c>
      <c r="CZ621" s="48">
        <f t="shared" si="15"/>
        <v>1</v>
      </c>
      <c r="DA621" s="48"/>
      <c r="DB621" s="48">
        <f>(AQ621*Baseline!B$7 + AV621*Baseline!B$11 + BA621*Baseline!B$16 + BF621*Baseline!B$18)</f>
        <v>70864.900328356656</v>
      </c>
      <c r="DC621" s="48">
        <f>(AR621*Baseline!B$7 + AW621*Baseline!B$11 + BB621*Baseline!B$16 + BG621*Baseline!B$18)</f>
        <v>69522.317768036155</v>
      </c>
      <c r="DD621" s="48">
        <f>(AS621*Baseline!B$7 + AX621*Baseline!B$11 + BC621*Baseline!B$16 + BH621*Baseline!B$18)</f>
        <v>115095.71405248463</v>
      </c>
      <c r="DE621" s="48">
        <f>(AT621*Baseline!B$7 + AY621*Baseline!B$11 + BD621*Baseline!B$16 + BI621*Baseline!B$18)</f>
        <v>1259922.2446840468</v>
      </c>
      <c r="DF621" s="48">
        <f t="shared" si="16"/>
        <v>1515405.1768329244</v>
      </c>
      <c r="DG621" s="48"/>
      <c r="DH621" s="48">
        <f t="shared" si="50"/>
        <v>4.6763005308229598E-2</v>
      </c>
      <c r="DI621" s="48">
        <f t="shared" si="51"/>
        <v>4.5877049142284333E-2</v>
      </c>
      <c r="DJ621" s="48">
        <f t="shared" si="52"/>
        <v>7.5950455899210706E-2</v>
      </c>
      <c r="DK621" s="48">
        <f t="shared" si="53"/>
        <v>0.83140948965027528</v>
      </c>
      <c r="DL621" s="48">
        <f t="shared" si="17"/>
        <v>0.99999999999999989</v>
      </c>
      <c r="DM621" s="48"/>
      <c r="DN621" s="48">
        <f>DH621 / (Baseline!B$7/Baseline!B$17)</f>
        <v>4.9916432414227199</v>
      </c>
      <c r="DO621" s="48">
        <f>DI621 / (Baseline!B$11/Baseline!B$17)</f>
        <v>1.1074939242581814</v>
      </c>
      <c r="DP621" s="48">
        <f>DJ621 / (Baseline!B$16/Baseline!B$17)</f>
        <v>1.1736640710399835</v>
      </c>
      <c r="DQ621" s="48">
        <f>DK621 / (Baseline!B$18/Baseline!B$17)</f>
        <v>0.93998182667260088</v>
      </c>
      <c r="DR621" s="71"/>
      <c r="DS621" s="48">
        <f>(AU621*Baseline!B$34)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3.3685243443794831E-2</v>
      </c>
      <c r="DT621" s="48">
        <f>(AZ621*Baseline!B$34) + (Baseline!D$88*(1-Baseline!D$89)*Baseline!B$35) + (Baseline!D$88*Baseline!D$89*((1-Baseline!D$90)*Baseline!B$40 + Baseline!D$90*Baseline!B$41))</f>
        <v>1.0706113922932015E-2</v>
      </c>
      <c r="DU621" s="48">
        <f>(BE621*Baseline!B$34) + (Baseline!F$88*(1-Baseline!F$89)*Baseline!B$35) + (Baseline!F$88*Baseline!F$89*((1-Baseline!F$90)*Baseline!B$40 + Baseline!F$90*Baseline!B$41))</f>
        <v>1.2910361067875319E-2</v>
      </c>
      <c r="DV621" s="48">
        <f>(BJ621*Baseline!B$34) + (Baseline!H$88*(1-Baseline!H$89)*Baseline!B$35) + (Baseline!H$88*Baseline!H$89*((1-Baseline!H$90)*Baseline!B$40 + Baseline!H$90*Baseline!B$41))</f>
        <v>9.3050396432628642E-3</v>
      </c>
      <c r="DW621" s="48">
        <f>( DS621*Baseline!B$7 + DT621*Baseline!B$11 + DU621*Baseline!B$16 + DV621*Baseline!B$18 ) / Baseline!B$17</f>
        <v>9.8247865820161231E-3</v>
      </c>
    </row>
    <row r="622" spans="1:127">
      <c r="A622" s="7" t="s">
        <v>940</v>
      </c>
      <c r="B622" s="1">
        <f>MIN( MAX( NORMINV( MCrands!B622, (B$5+B$4)/2, (B$5-B$4)/3.29 ), 0 ), 1 )</f>
        <v>0.45270164539548646</v>
      </c>
      <c r="C622" s="1">
        <f>MAX( NORMINV( MCrands!C622, (C$5+C$4)/2, (C$5-C$4)/3.29 ), 0 )</f>
        <v>2.4643772463334579</v>
      </c>
      <c r="D622" s="40"/>
      <c r="E622" s="40">
        <f>Baseline!B$33 * (C622 * Baseline!B$66*Baseline!B$66/Baseline!B$73 + Baseline!B$52*Baseline!B$52/Baseline!B$74 + Baseline!B$53*Baseline!B$53/Baseline!B$75 + Baseline!B$54*Baseline!B$54/Baseline!B$76)</f>
        <v>2.0630519139480665E-5</v>
      </c>
      <c r="F622" s="40">
        <f>Baseline!B$33 * (C622 * Baseline!B$66*Baseline!B$57/Baseline!B$73 + Baseline!B$52*Baseline!B$67/Baseline!B$74 + Baseline!B$53*Baseline!B$55/Baseline!B$75 + Baseline!B$54*Baseline!B$56/Baseline!B$76)</f>
        <v>3.9363775090322311E-8</v>
      </c>
      <c r="G622" s="1">
        <f>Baseline!B$33 * (C622 * Baseline!B$66*Baseline!B$58/Baseline!B$73 + Baseline!B$52*Baseline!B$59/Baseline!B$74 + Baseline!B$53*Baseline!B$68/Baseline!B$75 + Baseline!B$54*Baseline!B$60/Baseline!B$76)</f>
        <v>1.0842365630569349E-7</v>
      </c>
      <c r="H622" s="40">
        <f>Baseline!B$33 * (C622 * Baseline!B$66*Baseline!B$61/Baseline!B$73 + Baseline!B$52*Baseline!B$62/Baseline!B$74 + Baseline!B$53*Baseline!B$63/Baseline!B$75 + Baseline!B$54*Baseline!B$69/Baseline!B$76)</f>
        <v>1.7318006287232261E-9</v>
      </c>
      <c r="I622" s="40">
        <f>Baseline!B$33 * (C622 * Baseline!B$57*Baseline!B$66/Baseline!B$73 + Baseline!B$67*Baseline!B$52/Baseline!B$74 + Baseline!B$55*Baseline!B$53/Baseline!B$75 + Baseline!B$56*Baseline!B$54/Baseline!B$76)</f>
        <v>3.9363775090322311E-8</v>
      </c>
      <c r="J622" s="1">
        <f>Baseline!B$33 * (C622 * Baseline!B$57*Baseline!B$57/Baseline!B$73 + Baseline!B$67*Baseline!B$67/Baseline!B$74 + Baseline!B$55*Baseline!B$55/Baseline!B$75 + Baseline!B$56*Baseline!B$56/Baseline!B$76)</f>
        <v>1.7949606139003428E-6</v>
      </c>
      <c r="K622" s="40">
        <f>Baseline!B$33 * (C622 * Baseline!B$57*Baseline!B$58/Baseline!B$73 + Baseline!B$67*Baseline!B$59/Baseline!B$74 + Baseline!B$55*Baseline!B$68/Baseline!B$75 + Baseline!B$56*Baseline!B$60/Baseline!B$76)</f>
        <v>1.3929265215575178E-8</v>
      </c>
      <c r="L622" s="1">
        <f>Baseline!B$33 * (C622 * Baseline!B$57*Baseline!B$61/Baseline!B$73 + Baseline!B$67*Baseline!B$62/Baseline!B$74 + Baseline!B$55*Baseline!B$63/Baseline!B$75 + Baseline!B$56*Baseline!B$69/Baseline!B$76)</f>
        <v>1.4629425640811147E-8</v>
      </c>
      <c r="M622" s="40">
        <f>Baseline!B$33 * (C622 * Baseline!B$58*Baseline!B$66/Baseline!B$73 + Baseline!B$59*Baseline!B$52/Baseline!B$74 + Baseline!B$68*Baseline!B$53/Baseline!B$75 + Baseline!B$60*Baseline!B$54/Baseline!B$76)</f>
        <v>1.0842365630569349E-7</v>
      </c>
      <c r="N622" s="1">
        <f>Baseline!B$33 * (C622 * Baseline!B$58*Baseline!B$57/Baseline!B$73 + Baseline!B$59*Baseline!B$67/Baseline!B$74 + Baseline!B$68*Baseline!B$55/Baseline!B$75 + Baseline!B$60*Baseline!B$56/Baseline!B$76)</f>
        <v>1.3929265215575178E-8</v>
      </c>
      <c r="O622" s="1">
        <f>Baseline!B$33 * (C622 * Baseline!B$58*Baseline!B$58/Baseline!B$73 + Baseline!B$59*Baseline!B$59/Baseline!B$74 + Baseline!B$68*Baseline!B$68/Baseline!B$75 + Baseline!B$60*Baseline!B$60/Baseline!B$76)</f>
        <v>1.3250169287494497E-6</v>
      </c>
      <c r="P622" s="40">
        <f>Baseline!B$33 * (C622 * Baseline!B$58*Baseline!B$61/Baseline!B$73 + Baseline!B$59*Baseline!B$62/Baseline!B$74 + Baseline!B$68*Baseline!B$63/Baseline!B$75 + Baseline!B$60*Baseline!B$69/Baseline!B$76)</f>
        <v>1.6489873618626237E-9</v>
      </c>
      <c r="Q622" s="40">
        <f>Baseline!B$33 * (C622 * Baseline!B$61*Baseline!B$66/Baseline!B$73 + Baseline!B$62*Baseline!B$52/Baseline!B$74 + Baseline!B$63*Baseline!B$53/Baseline!B$75 + Baseline!B$69*Baseline!B$54/Baseline!B$76)</f>
        <v>1.7318006287232261E-9</v>
      </c>
      <c r="R622" s="40">
        <f>Baseline!B$33 * (C622 * Baseline!B$61*Baseline!B$57/Baseline!B$73 + Baseline!B$62*Baseline!B$67/Baseline!B$74 + Baseline!B$63*Baseline!B$55/Baseline!B$75 + Baseline!B$69*Baseline!B$56/Baseline!B$76)</f>
        <v>1.4629425640811147E-8</v>
      </c>
      <c r="S622" s="40">
        <f>Baseline!B$33 * (C622 * Baseline!B$61*Baseline!B$58/Baseline!B$73 + Baseline!B$62*Baseline!B$59/Baseline!B$74 + Baseline!B$63*Baseline!B$68/Baseline!B$75 + Baseline!B$69*Baseline!B$60/Baseline!B$76)</f>
        <v>1.6489873618626237E-9</v>
      </c>
      <c r="T622" s="40">
        <f>Baseline!B$33 * (C622 * Baseline!B$61*Baseline!B$61/Baseline!B$73 + Baseline!B$62*Baseline!B$62/Baseline!B$74 + Baseline!B$63*Baseline!B$63/Baseline!B$75 + Baseline!B$69*Baseline!B$69/Baseline!B$76)</f>
        <v>9.855180469994844E-8</v>
      </c>
      <c r="U622" s="40"/>
      <c r="V622" s="40">
        <f>E622 * ( Baseline!B$87 * Baseline!B$7 )</f>
        <v>0.21412415814866984</v>
      </c>
      <c r="W622" s="40">
        <f>F622 * ( Baseline!D$87 * Baseline!B$11 )</f>
        <v>7.2612764378155944E-4</v>
      </c>
      <c r="X622" s="40">
        <f>G622 * ( Baseline!F$87 * Baseline!B$16 )</f>
        <v>3.7660707556634206E-3</v>
      </c>
      <c r="Y622" s="40">
        <f>H622 * ( Baseline!H$87 * Baseline!B$18 )</f>
        <v>6.0902833104806067E-4</v>
      </c>
      <c r="Z622" s="48">
        <f t="shared" si="0"/>
        <v>0.21922538487916288</v>
      </c>
      <c r="AA622" s="40">
        <f>I622 * ( Baseline!B$87 * Baseline!B$7 )</f>
        <v>4.0855662166245526E-4</v>
      </c>
      <c r="AB622" s="1">
        <f>J622 * ( Baseline!D$87 * Baseline!B$11 )</f>
        <v>3.3110912717631967E-2</v>
      </c>
      <c r="AC622" s="1">
        <f>K622 * ( Baseline!F$87 * Baseline!B$16 )</f>
        <v>4.8382982241766296E-4</v>
      </c>
      <c r="AD622" s="1">
        <f>L622 * ( Baseline!F$87 * Baseline!B$16 )</f>
        <v>5.0814973369532374E-4</v>
      </c>
      <c r="AE622" s="48">
        <f t="shared" si="1"/>
        <v>3.4511448895407408E-2</v>
      </c>
      <c r="AF622" s="48">
        <f>M622 * ( Baseline!B$87 * Baseline!B$7 )</f>
        <v>1.1253291287967927E-3</v>
      </c>
      <c r="AG622" s="48">
        <f>N622 * ( Baseline!D$87 * Baseline!B$11 )</f>
        <v>2.5694752364035069E-4</v>
      </c>
      <c r="AH622" s="48">
        <f>O622 * ( Baseline!F$87 * Baseline!B$16 )</f>
        <v>4.6024158160217168E-2</v>
      </c>
      <c r="AI622" s="48">
        <f>P622 * ( Baseline!H$87 * Baseline!B$18 )</f>
        <v>5.7990510238753402E-4</v>
      </c>
      <c r="AJ622" s="48">
        <f t="shared" si="2"/>
        <v>4.7986339915041844E-2</v>
      </c>
      <c r="AK622" s="48">
        <f>Q622 * ( Baseline!B$87 * Baseline!B$7 )</f>
        <v>1.7974358725518363E-5</v>
      </c>
      <c r="AL622" s="48">
        <f>R622 * ( Baseline!D$87 * Baseline!B$11 )</f>
        <v>2.698630999202965E-4</v>
      </c>
      <c r="AM622" s="48">
        <f>S622 * ( Baseline!F$87 * Baseline!B$16 )</f>
        <v>5.7277196615286017E-5</v>
      </c>
      <c r="AN622" s="48">
        <f>T622 * ( Baseline!H$87 * Baseline!B$18 )</f>
        <v>3.4658054826111548E-2</v>
      </c>
      <c r="AO622" s="48">
        <f t="shared" si="3"/>
        <v>3.5003169481372651E-2</v>
      </c>
      <c r="AP622" s="48"/>
      <c r="AQ622" s="48">
        <f>V622 * ( (1-Baseline!B$88-Baseline!B$87) + (1-B622)*Baseline!B$88 )</f>
        <v>0.123270321909873</v>
      </c>
      <c r="AR622" s="48">
        <f>W622 * ( (1-Baseline!B$88-Baseline!B$87) + (1-B622)*Baseline!B$88 )</f>
        <v>4.1802844279935104E-4</v>
      </c>
      <c r="AS622" s="48">
        <f>X622 * ( (1-Baseline!B$88-Baseline!B$87) + (1-B622)*Baseline!B$88 )</f>
        <v>2.168110120781682E-3</v>
      </c>
      <c r="AT622" s="48">
        <f>Y622 * ( (1-Baseline!B$88-Baseline!B$87) + (1-B622)*Baseline!B$88 )</f>
        <v>3.5061489123707976E-4</v>
      </c>
      <c r="AU622" s="48">
        <f t="shared" si="4"/>
        <v>0.12620707536469111</v>
      </c>
      <c r="AV622" s="48">
        <f>AA622 * ( (1-Baseline!D$88-Baseline!D$87) + (1-B622)*Baseline!D$88 )</f>
        <v>3.2218287484657448E-4</v>
      </c>
      <c r="AW622" s="48">
        <f>AB622 * ( (1-Baseline!D$88-Baseline!D$87) + (1-B622)*Baseline!D$88 )</f>
        <v>2.6110870519617375E-2</v>
      </c>
      <c r="AX622" s="48">
        <f>AC622 * ( (1-Baseline!D$88-Baseline!D$87) + (1-B622)*Baseline!D$88 )</f>
        <v>3.8154242241560804E-4</v>
      </c>
      <c r="AY622" s="48">
        <f>AD622 * ( (1-Baseline!D$88-Baseline!D$87) + (1-B622)*Baseline!D$88 )</f>
        <v>4.0072081413905427E-4</v>
      </c>
      <c r="AZ622" s="48">
        <f t="shared" si="5"/>
        <v>2.7215316631018612E-2</v>
      </c>
      <c r="BA622" s="48">
        <f>AF622 * ( (1-Baseline!F$88-Baseline!F$87) + (1-Baseline!B$36)*Baseline!F$88 )</f>
        <v>8.098228516142936E-4</v>
      </c>
      <c r="BB622" s="48">
        <f>AG622 * ( (1-Baseline!F$88-Baseline!F$87) + (1-Baseline!B$36)*Baseline!F$88 )</f>
        <v>1.8490766033235287E-4</v>
      </c>
      <c r="BC622" s="48">
        <f>AH622 * ( (1-Baseline!F$88-Baseline!F$87) + (1-Baseline!B$36)*Baseline!F$88 )</f>
        <v>3.3120456985153403E-2</v>
      </c>
      <c r="BD622" s="48">
        <f>AI622 * ( (1-Baseline!F$88-Baseline!F$87) + (1-Baseline!B$36)*Baseline!F$88 )</f>
        <v>4.1731826864134589E-4</v>
      </c>
      <c r="BE622" s="48">
        <f t="shared" si="6"/>
        <v>3.4532505765741392E-2</v>
      </c>
      <c r="BF622" s="48">
        <f>AK622 * ( (1-Baseline!H$88-Baseline!H$87) + (1-Baseline!B$36)*Baseline!H$88 )</f>
        <v>1.4241443905402707E-5</v>
      </c>
      <c r="BG622" s="48">
        <f>AL622 * ( (1-Baseline!H$88-Baseline!H$87) + (1-Baseline!B$36)*Baseline!H$88 )</f>
        <v>2.1381793132884929E-4</v>
      </c>
      <c r="BH622" s="48">
        <f>AM622 * ( (1-Baseline!H$88-Baseline!H$87) + (1-Baseline!B$36)*Baseline!H$88 )</f>
        <v>4.5381868422223413E-5</v>
      </c>
      <c r="BI622" s="48">
        <f>AN622 * ( (1-Baseline!H$88-Baseline!H$87) + (1-Baseline!B$36)*Baseline!H$88 )</f>
        <v>2.7460269999824698E-2</v>
      </c>
      <c r="BJ622" s="48">
        <f t="shared" si="7"/>
        <v>2.7733711243481174E-2</v>
      </c>
      <c r="BK622" s="48"/>
      <c r="BL622" s="48">
        <f t="shared" si="18"/>
        <v>0.97673067499320465</v>
      </c>
      <c r="BM622" s="48">
        <f t="shared" si="19"/>
        <v>3.3122425315015472E-3</v>
      </c>
      <c r="BN622" s="48">
        <f t="shared" si="20"/>
        <v>1.7178990278608839E-2</v>
      </c>
      <c r="BO622" s="48">
        <f t="shared" si="21"/>
        <v>2.7780921966849659E-3</v>
      </c>
      <c r="BP622" s="48">
        <f t="shared" si="8"/>
        <v>1</v>
      </c>
      <c r="BQ622" s="48">
        <f t="shared" si="22"/>
        <v>1.1838292356274375E-2</v>
      </c>
      <c r="BR622" s="48">
        <f t="shared" si="23"/>
        <v>0.95941821561824325</v>
      </c>
      <c r="BS622" s="48">
        <f t="shared" si="24"/>
        <v>1.4019400457047989E-2</v>
      </c>
      <c r="BT622" s="48">
        <f t="shared" si="25"/>
        <v>1.4724091568434424E-2</v>
      </c>
      <c r="BU622" s="48">
        <f t="shared" si="9"/>
        <v>1</v>
      </c>
      <c r="BV622" s="48">
        <f t="shared" si="26"/>
        <v>2.3451030663917044E-2</v>
      </c>
      <c r="BW622" s="48">
        <f t="shared" si="27"/>
        <v>5.3545972477848361E-3</v>
      </c>
      <c r="BX622" s="48">
        <f t="shared" si="28"/>
        <v>0.95910957663579577</v>
      </c>
      <c r="BY622" s="48">
        <f t="shared" si="29"/>
        <v>1.2084795452502441E-2</v>
      </c>
      <c r="BZ622" s="48">
        <f t="shared" si="10"/>
        <v>1.0000000000000002</v>
      </c>
      <c r="CA622" s="48">
        <f t="shared" si="30"/>
        <v>5.1350660502568575E-4</v>
      </c>
      <c r="CB622" s="48">
        <f t="shared" si="31"/>
        <v>7.7096761212983103E-3</v>
      </c>
      <c r="CC622" s="48">
        <f t="shared" si="32"/>
        <v>1.6363431501757791E-3</v>
      </c>
      <c r="CD622" s="48">
        <f t="shared" si="33"/>
        <v>0.99014047412350015</v>
      </c>
      <c r="CE622" s="48">
        <f t="shared" si="11"/>
        <v>0.99999999999999989</v>
      </c>
      <c r="CF622" s="48"/>
      <c r="CG622" s="48">
        <f t="shared" si="34"/>
        <v>0.97673067499320465</v>
      </c>
      <c r="CH622" s="48">
        <f t="shared" si="35"/>
        <v>3.3122425315015472E-3</v>
      </c>
      <c r="CI622" s="48">
        <f t="shared" si="36"/>
        <v>1.7178990278608839E-2</v>
      </c>
      <c r="CJ622" s="48">
        <f t="shared" si="37"/>
        <v>2.7780921966849659E-3</v>
      </c>
      <c r="CK622" s="48">
        <f t="shared" si="12"/>
        <v>1</v>
      </c>
      <c r="CL622" s="48">
        <f t="shared" si="38"/>
        <v>1.1838292356274375E-2</v>
      </c>
      <c r="CM622" s="48">
        <f t="shared" si="39"/>
        <v>0.95941821561824325</v>
      </c>
      <c r="CN622" s="48">
        <f t="shared" si="40"/>
        <v>1.4019400457047989E-2</v>
      </c>
      <c r="CO622" s="48">
        <f t="shared" si="41"/>
        <v>1.4724091568434424E-2</v>
      </c>
      <c r="CP622" s="48">
        <f t="shared" si="13"/>
        <v>1</v>
      </c>
      <c r="CQ622" s="48">
        <f t="shared" si="42"/>
        <v>2.3451030663917044E-2</v>
      </c>
      <c r="CR622" s="48">
        <f t="shared" si="43"/>
        <v>5.3545972477848361E-3</v>
      </c>
      <c r="CS622" s="48">
        <f t="shared" si="44"/>
        <v>0.95910957663579577</v>
      </c>
      <c r="CT622" s="48">
        <f t="shared" si="45"/>
        <v>1.2084795452502441E-2</v>
      </c>
      <c r="CU622" s="48">
        <f t="shared" si="14"/>
        <v>1.0000000000000002</v>
      </c>
      <c r="CV622" s="48">
        <f t="shared" si="46"/>
        <v>5.1350660502568575E-4</v>
      </c>
      <c r="CW622" s="48">
        <f t="shared" si="47"/>
        <v>7.7096761212983103E-3</v>
      </c>
      <c r="CX622" s="48">
        <f t="shared" si="48"/>
        <v>1.6363431501757791E-3</v>
      </c>
      <c r="CY622" s="48">
        <f t="shared" si="49"/>
        <v>0.99014047412350015</v>
      </c>
      <c r="CZ622" s="48">
        <f t="shared" si="15"/>
        <v>0.99999999999999989</v>
      </c>
      <c r="DA622" s="48"/>
      <c r="DB622" s="48">
        <f>(AQ622*Baseline!B$7 + AV622*Baseline!B$11 + BA622*Baseline!B$16 + BF622*Baseline!B$18)</f>
        <v>63842.232455968435</v>
      </c>
      <c r="DC622" s="48">
        <f>(AR622*Baseline!B$7 + AW622*Baseline!B$11 + BB622*Baseline!B$16 + BG622*Baseline!B$18)</f>
        <v>66609.288956634031</v>
      </c>
      <c r="DD622" s="48">
        <f>(AS622*Baseline!B$7 + AX622*Baseline!B$11 + BC622*Baseline!B$16 + BH622*Baseline!B$18)</f>
        <v>114907.66831048952</v>
      </c>
      <c r="DE622" s="48">
        <f>(AT622*Baseline!B$7 + AY622*Baseline!B$11 + BD622*Baseline!B$16 + BI622*Baseline!B$18)</f>
        <v>1259855.6820098073</v>
      </c>
      <c r="DF622" s="48">
        <f t="shared" si="16"/>
        <v>1505214.8717328992</v>
      </c>
      <c r="DG622" s="48"/>
      <c r="DH622" s="48">
        <f t="shared" si="50"/>
        <v>4.2414032477947276E-2</v>
      </c>
      <c r="DI622" s="48">
        <f t="shared" si="51"/>
        <v>4.4252345766388271E-2</v>
      </c>
      <c r="DJ622" s="48">
        <f t="shared" si="52"/>
        <v>7.6339711006310013E-2</v>
      </c>
      <c r="DK622" s="48">
        <f t="shared" si="53"/>
        <v>0.83699391074935447</v>
      </c>
      <c r="DL622" s="48">
        <f t="shared" si="17"/>
        <v>1</v>
      </c>
      <c r="DM622" s="48"/>
      <c r="DN622" s="48">
        <f>DH622 / (Baseline!B$7/Baseline!B$17)</f>
        <v>4.5274189963742648</v>
      </c>
      <c r="DO622" s="48">
        <f>DI622 / (Baseline!B$11/Baseline!B$17)</f>
        <v>1.0682728071382441</v>
      </c>
      <c r="DP622" s="48">
        <f>DJ622 / (Baseline!B$16/Baseline!B$17)</f>
        <v>1.1796792387998392</v>
      </c>
      <c r="DQ622" s="48">
        <f>DK622 / (Baseline!B$18/Baseline!B$17)</f>
        <v>0.94629550772984927</v>
      </c>
      <c r="DR622" s="71"/>
      <c r="DS622" s="48">
        <f>(AU622*Baseline!B$34)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3.1460592554703667E-2</v>
      </c>
      <c r="DT622" s="48">
        <f>(AZ622*Baseline!B$34) + (Baseline!D$88*(1-Baseline!D$89)*Baseline!B$35) + (Baseline!D$88*Baseline!D$89*((1-Baseline!D$90)*Baseline!B$40 + Baseline!D$90*Baseline!B$41))</f>
        <v>1.0495865494652794E-2</v>
      </c>
      <c r="DU622" s="48">
        <f>(BE622*Baseline!B$34) + (Baseline!F$88*(1-Baseline!F$89)*Baseline!B$35) + (Baseline!F$88*Baseline!F$89*((1-Baseline!F$90)*Baseline!B$40 + Baseline!F$90*Baseline!B$41))</f>
        <v>1.2910515864861211E-2</v>
      </c>
      <c r="DV622" s="48">
        <f>(BJ622*Baseline!B$34) + (Baseline!H$88*(1-Baseline!H$89)*Baseline!B$35) + (Baseline!H$88*Baseline!H$89*((1-Baseline!H$90)*Baseline!B$40 + Baseline!H$90*Baseline!B$41))</f>
        <v>9.3050566865221767E-3</v>
      </c>
      <c r="DW622" s="48">
        <f>( DS622*Baseline!B$7 + DT622*Baseline!B$11 + DU622*Baseline!B$16 + DV622*Baseline!B$18 ) / Baseline!B$17</f>
        <v>9.795261196063108E-3</v>
      </c>
    </row>
    <row r="623" spans="1:127">
      <c r="A623" s="7" t="s">
        <v>941</v>
      </c>
      <c r="B623" s="1">
        <f>MIN( MAX( NORMINV( MCrands!B623, (B$5+B$4)/2, (B$5-B$4)/3.29 ), 0 ), 1 )</f>
        <v>0.36555921741038766</v>
      </c>
      <c r="C623" s="1">
        <f>MAX( NORMINV( MCrands!C623, (C$5+C$4)/2, (C$5-C$4)/3.29 ), 0 )</f>
        <v>3.2642110376150431</v>
      </c>
      <c r="D623" s="40"/>
      <c r="E623" s="40">
        <f>Baseline!B$33 * (C623 * Baseline!B$66*Baseline!B$66/Baseline!B$73 + Baseline!B$52*Baseline!B$52/Baseline!B$74 + Baseline!B$53*Baseline!B$53/Baseline!B$75 + Baseline!B$54*Baseline!B$54/Baseline!B$76)</f>
        <v>2.7323562483315048E-5</v>
      </c>
      <c r="F623" s="40">
        <f>Baseline!B$33 * (C623 * Baseline!B$66*Baseline!B$57/Baseline!B$73 + Baseline!B$52*Baseline!B$67/Baseline!B$74 + Baseline!B$53*Baseline!B$55/Baseline!B$75 + Baseline!B$54*Baseline!B$56/Baseline!B$76)</f>
        <v>4.0258866142657243E-8</v>
      </c>
      <c r="G623" s="1">
        <f>Baseline!B$33 * (C623 * Baseline!B$66*Baseline!B$58/Baseline!B$73 + Baseline!B$52*Baseline!B$59/Baseline!B$74 + Baseline!B$53*Baseline!B$68/Baseline!B$75 + Baseline!B$54*Baseline!B$60/Baseline!B$76)</f>
        <v>1.1062408847601685E-7</v>
      </c>
      <c r="H623" s="40">
        <f>Baseline!B$33 * (C623 * Baseline!B$66*Baseline!B$61/Baseline!B$73 + Baseline!B$52*Baseline!B$62/Baseline!B$74 + Baseline!B$53*Baseline!B$63/Baseline!B$75 + Baseline!B$54*Baseline!B$69/Baseline!B$76)</f>
        <v>1.9518438457555615E-9</v>
      </c>
      <c r="I623" s="40">
        <f>Baseline!B$33 * (C623 * Baseline!B$57*Baseline!B$66/Baseline!B$73 + Baseline!B$67*Baseline!B$52/Baseline!B$74 + Baseline!B$55*Baseline!B$53/Baseline!B$75 + Baseline!B$56*Baseline!B$54/Baseline!B$76)</f>
        <v>4.0258866142657243E-8</v>
      </c>
      <c r="J623" s="1">
        <f>Baseline!B$33 * (C623 * Baseline!B$57*Baseline!B$57/Baseline!B$73 + Baseline!B$67*Baseline!B$67/Baseline!B$74 + Baseline!B$55*Baseline!B$55/Baseline!B$75 + Baseline!B$56*Baseline!B$56/Baseline!B$76)</f>
        <v>1.7949607336049301E-6</v>
      </c>
      <c r="K623" s="40">
        <f>Baseline!B$33 * (C623 * Baseline!B$57*Baseline!B$58/Baseline!B$73 + Baseline!B$67*Baseline!B$59/Baseline!B$74 + Baseline!B$55*Baseline!B$68/Baseline!B$75 + Baseline!B$56*Baseline!B$60/Baseline!B$76)</f>
        <v>1.3929559489352553E-8</v>
      </c>
      <c r="L623" s="1">
        <f>Baseline!B$33 * (C623 * Baseline!B$57*Baseline!B$61/Baseline!B$73 + Baseline!B$67*Baseline!B$62/Baseline!B$74 + Baseline!B$55*Baseline!B$63/Baseline!B$75 + Baseline!B$56*Baseline!B$69/Baseline!B$76)</f>
        <v>1.4629455068188886E-8</v>
      </c>
      <c r="M623" s="40">
        <f>Baseline!B$33 * (C623 * Baseline!B$58*Baseline!B$66/Baseline!B$73 + Baseline!B$59*Baseline!B$52/Baseline!B$74 + Baseline!B$68*Baseline!B$53/Baseline!B$75 + Baseline!B$60*Baseline!B$54/Baseline!B$76)</f>
        <v>1.1062408847601685E-7</v>
      </c>
      <c r="N623" s="1">
        <f>Baseline!B$33 * (C623 * Baseline!B$58*Baseline!B$57/Baseline!B$73 + Baseline!B$59*Baseline!B$67/Baseline!B$74 + Baseline!B$68*Baseline!B$55/Baseline!B$75 + Baseline!B$60*Baseline!B$56/Baseline!B$76)</f>
        <v>1.3929559489352553E-8</v>
      </c>
      <c r="O623" s="1">
        <f>Baseline!B$33 * (C623 * Baseline!B$58*Baseline!B$58/Baseline!B$73 + Baseline!B$59*Baseline!B$59/Baseline!B$74 + Baseline!B$68*Baseline!B$68/Baseline!B$75 + Baseline!B$60*Baseline!B$60/Baseline!B$76)</f>
        <v>1.3250176521724859E-6</v>
      </c>
      <c r="P623" s="40">
        <f>Baseline!B$33 * (C623 * Baseline!B$58*Baseline!B$61/Baseline!B$73 + Baseline!B$59*Baseline!B$62/Baseline!B$74 + Baseline!B$68*Baseline!B$63/Baseline!B$75 + Baseline!B$60*Baseline!B$69/Baseline!B$76)</f>
        <v>1.6490597041662283E-9</v>
      </c>
      <c r="Q623" s="40">
        <f>Baseline!B$33 * (C623 * Baseline!B$61*Baseline!B$66/Baseline!B$73 + Baseline!B$62*Baseline!B$52/Baseline!B$74 + Baseline!B$63*Baseline!B$53/Baseline!B$75 + Baseline!B$69*Baseline!B$54/Baseline!B$76)</f>
        <v>1.9518438457555615E-9</v>
      </c>
      <c r="R623" s="40">
        <f>Baseline!B$33 * (C623 * Baseline!B$61*Baseline!B$57/Baseline!B$73 + Baseline!B$62*Baseline!B$67/Baseline!B$74 + Baseline!B$63*Baseline!B$55/Baseline!B$75 + Baseline!B$69*Baseline!B$56/Baseline!B$76)</f>
        <v>1.4629455068188886E-8</v>
      </c>
      <c r="S623" s="40">
        <f>Baseline!B$33 * (C623 * Baseline!B$61*Baseline!B$58/Baseline!B$73 + Baseline!B$62*Baseline!B$59/Baseline!B$74 + Baseline!B$63*Baseline!B$68/Baseline!B$75 + Baseline!B$69*Baseline!B$60/Baseline!B$76)</f>
        <v>1.6490597041662283E-9</v>
      </c>
      <c r="T623" s="40">
        <f>Baseline!B$33 * (C623 * Baseline!B$61*Baseline!B$61/Baseline!B$73 + Baseline!B$62*Baseline!B$62/Baseline!B$74 + Baseline!B$63*Baseline!B$63/Baseline!B$75 + Baseline!B$69*Baseline!B$69/Baseline!B$76)</f>
        <v>9.8551811934178804E-8</v>
      </c>
      <c r="U623" s="40"/>
      <c r="V623" s="40">
        <f>E623 * ( Baseline!B$87 * Baseline!B$7 )</f>
        <v>0.28359125501432686</v>
      </c>
      <c r="W623" s="40">
        <f>F623 * ( Baseline!D$87 * Baseline!B$11 )</f>
        <v>7.4263902652649629E-4</v>
      </c>
      <c r="X623" s="40">
        <f>G623 * ( Baseline!F$87 * Baseline!B$16 )</f>
        <v>3.8425022608241685E-3</v>
      </c>
      <c r="Y623" s="40">
        <f>H623 * ( Baseline!H$87 * Baseline!B$18 )</f>
        <v>6.8641169204525037E-4</v>
      </c>
      <c r="Z623" s="48">
        <f t="shared" si="0"/>
        <v>0.28886280799372277</v>
      </c>
      <c r="AA623" s="40">
        <f>I623 * ( Baseline!B$87 * Baseline!B$7 )</f>
        <v>4.1784677169463954E-4</v>
      </c>
      <c r="AB623" s="1">
        <f>J623 * ( Baseline!D$87 * Baseline!B$11 )</f>
        <v>3.3110914925774088E-2</v>
      </c>
      <c r="AC623" s="1">
        <f>K623 * ( Baseline!F$87 * Baseline!B$16 )</f>
        <v>4.8384004394961356E-4</v>
      </c>
      <c r="AD623" s="1">
        <f>L623 * ( Baseline!F$87 * Baseline!B$16 )</f>
        <v>5.0815075584851883E-4</v>
      </c>
      <c r="AE623" s="48">
        <f t="shared" si="1"/>
        <v>3.4520752497266861E-2</v>
      </c>
      <c r="AF623" s="48">
        <f>M623 * ( Baseline!B$87 * Baseline!B$7 )</f>
        <v>1.1481674142925788E-3</v>
      </c>
      <c r="AG623" s="48">
        <f>N623 * ( Baseline!D$87 * Baseline!B$11 )</f>
        <v>2.5695295198974302E-4</v>
      </c>
      <c r="AH623" s="48">
        <f>O623 * ( Baseline!F$87 * Baseline!B$16 )</f>
        <v>4.6024183288149882E-2</v>
      </c>
      <c r="AI623" s="48">
        <f>P623 * ( Baseline!H$87 * Baseline!B$18 )</f>
        <v>5.7993054325624477E-4</v>
      </c>
      <c r="AJ623" s="48">
        <f t="shared" si="2"/>
        <v>4.8009234197688447E-2</v>
      </c>
      <c r="AK623" s="48">
        <f>Q623 * ( Baseline!B$87 * Baseline!B$7 )</f>
        <v>2.0258187275096972E-5</v>
      </c>
      <c r="AL623" s="48">
        <f>R623 * ( Baseline!D$87 * Baseline!B$11 )</f>
        <v>2.6986364275523577E-4</v>
      </c>
      <c r="AM623" s="48">
        <f>S623 * ( Baseline!F$87 * Baseline!B$16 )</f>
        <v>5.7279709408557205E-5</v>
      </c>
      <c r="AN623" s="48">
        <f>T623 * ( Baseline!H$87 * Baseline!B$18 )</f>
        <v>3.465805737019842E-2</v>
      </c>
      <c r="AO623" s="48">
        <f t="shared" si="3"/>
        <v>3.5005458909637306E-2</v>
      </c>
      <c r="AP623" s="48"/>
      <c r="AQ623" s="48">
        <f>V623 * ( (1-Baseline!B$88-Baseline!B$87) + (1-B623)*Baseline!B$88 )</f>
        <v>0.18525663860677463</v>
      </c>
      <c r="AR623" s="48">
        <f>W623 * ( (1-Baseline!B$88-Baseline!B$87) + (1-B623)*Baseline!B$88 )</f>
        <v>4.8513064955248939E-4</v>
      </c>
      <c r="AS623" s="48">
        <f>X623 * ( (1-Baseline!B$88-Baseline!B$87) + (1-B623)*Baseline!B$88 )</f>
        <v>2.5101234262081013E-3</v>
      </c>
      <c r="AT623" s="48">
        <f>Y623 * ( (1-Baseline!B$88-Baseline!B$87) + (1-B623)*Baseline!B$88 )</f>
        <v>4.4840001417627447E-4</v>
      </c>
      <c r="AU623" s="48">
        <f t="shared" si="4"/>
        <v>0.18870029269671151</v>
      </c>
      <c r="AV623" s="48">
        <f>AA623 * ( (1-Baseline!D$88-Baseline!D$87) + (1-B623)*Baseline!D$88 )</f>
        <v>3.4582163389477999E-4</v>
      </c>
      <c r="AW623" s="48">
        <f>AB623 * ( (1-Baseline!D$88-Baseline!D$87) + (1-B623)*Baseline!D$88 )</f>
        <v>2.7403516013641011E-2</v>
      </c>
      <c r="AX623" s="48">
        <f>AC623 * ( (1-Baseline!D$88-Baseline!D$87) + (1-B623)*Baseline!D$88 )</f>
        <v>4.0043950528509989E-4</v>
      </c>
      <c r="AY623" s="48">
        <f>AD623 * ( (1-Baseline!D$88-Baseline!D$87) + (1-B623)*Baseline!D$88 )</f>
        <v>4.205597280067645E-4</v>
      </c>
      <c r="AZ623" s="48">
        <f t="shared" si="5"/>
        <v>2.8570336880827656E-2</v>
      </c>
      <c r="BA623" s="48">
        <f>AF623 * ( (1-Baseline!F$88-Baseline!F$87) + (1-Baseline!B$36)*Baseline!F$88 )</f>
        <v>8.2625801268219716E-4</v>
      </c>
      <c r="BB623" s="48">
        <f>AG623 * ( (1-Baseline!F$88-Baseline!F$87) + (1-Baseline!B$36)*Baseline!F$88 )</f>
        <v>1.8491156674628275E-4</v>
      </c>
      <c r="BC623" s="48">
        <f>AH623 * ( (1-Baseline!F$88-Baseline!F$87) + (1-Baseline!B$36)*Baseline!F$88 )</f>
        <v>3.3120475068017879E-2</v>
      </c>
      <c r="BD623" s="48">
        <f>AI623 * ( (1-Baseline!F$88-Baseline!F$87) + (1-Baseline!B$36)*Baseline!F$88 )</f>
        <v>4.1733657670457795E-4</v>
      </c>
      <c r="BE623" s="48">
        <f t="shared" si="6"/>
        <v>3.4548981224150933E-2</v>
      </c>
      <c r="BF623" s="48">
        <f>AK623 * ( (1-Baseline!H$88-Baseline!H$87) + (1-Baseline!B$36)*Baseline!H$88 )</f>
        <v>1.6050966941804831E-5</v>
      </c>
      <c r="BG623" s="48">
        <f>AL623 * ( (1-Baseline!H$88-Baseline!H$87) + (1-Baseline!B$36)*Baseline!H$88 )</f>
        <v>2.1381836142782837E-4</v>
      </c>
      <c r="BH623" s="48">
        <f>AM623 * ( (1-Baseline!H$88-Baseline!H$87) + (1-Baseline!B$36)*Baseline!H$88 )</f>
        <v>4.5383859358588043E-5</v>
      </c>
      <c r="BI623" s="48">
        <f>AN623 * ( (1-Baseline!H$88-Baseline!H$87) + (1-Baseline!B$36)*Baseline!H$88 )</f>
        <v>2.746027201555561E-2</v>
      </c>
      <c r="BJ623" s="48">
        <f t="shared" si="7"/>
        <v>2.7735525203283831E-2</v>
      </c>
      <c r="BK623" s="48"/>
      <c r="BL623" s="48">
        <f t="shared" si="18"/>
        <v>0.98175066905978958</v>
      </c>
      <c r="BM623" s="48">
        <f t="shared" si="19"/>
        <v>2.570905654779325E-3</v>
      </c>
      <c r="BN623" s="48">
        <f t="shared" si="20"/>
        <v>1.3302170284613689E-2</v>
      </c>
      <c r="BO623" s="48">
        <f t="shared" si="21"/>
        <v>2.3762550008174354E-3</v>
      </c>
      <c r="BP623" s="48">
        <f t="shared" si="8"/>
        <v>1</v>
      </c>
      <c r="BQ623" s="48">
        <f t="shared" si="22"/>
        <v>1.2104219678517207E-2</v>
      </c>
      <c r="BR623" s="48">
        <f t="shared" si="23"/>
        <v>0.9591597091748103</v>
      </c>
      <c r="BS623" s="48">
        <f t="shared" si="24"/>
        <v>1.4015918221594996E-2</v>
      </c>
      <c r="BT623" s="48">
        <f t="shared" si="25"/>
        <v>1.4720152925077489E-2</v>
      </c>
      <c r="BU623" s="48">
        <f t="shared" si="9"/>
        <v>0.99999999999999989</v>
      </c>
      <c r="BV623" s="48">
        <f t="shared" si="26"/>
        <v>2.3915553611306321E-2</v>
      </c>
      <c r="BW623" s="48">
        <f t="shared" si="27"/>
        <v>5.3521568565681231E-3</v>
      </c>
      <c r="BX623" s="48">
        <f t="shared" si="28"/>
        <v>0.9586527270698656</v>
      </c>
      <c r="BY623" s="48">
        <f t="shared" si="29"/>
        <v>1.2079562462259965E-2</v>
      </c>
      <c r="BZ623" s="48">
        <f t="shared" si="10"/>
        <v>1</v>
      </c>
      <c r="CA623" s="48">
        <f t="shared" si="30"/>
        <v>5.7871508919198078E-4</v>
      </c>
      <c r="CB623" s="48">
        <f t="shared" si="31"/>
        <v>7.709187399938356E-3</v>
      </c>
      <c r="CC623" s="48">
        <f t="shared" si="32"/>
        <v>1.6363079129006249E-3</v>
      </c>
      <c r="CD623" s="48">
        <f t="shared" si="33"/>
        <v>0.99007578959796916</v>
      </c>
      <c r="CE623" s="48">
        <f t="shared" si="11"/>
        <v>1.0000000000000002</v>
      </c>
      <c r="CF623" s="48"/>
      <c r="CG623" s="48">
        <f t="shared" si="34"/>
        <v>0.98175066905978958</v>
      </c>
      <c r="CH623" s="48">
        <f t="shared" si="35"/>
        <v>2.570905654779325E-3</v>
      </c>
      <c r="CI623" s="48">
        <f t="shared" si="36"/>
        <v>1.3302170284613689E-2</v>
      </c>
      <c r="CJ623" s="48">
        <f t="shared" si="37"/>
        <v>2.3762550008174354E-3</v>
      </c>
      <c r="CK623" s="48">
        <f t="shared" si="12"/>
        <v>1</v>
      </c>
      <c r="CL623" s="48">
        <f t="shared" si="38"/>
        <v>1.2104219678517207E-2</v>
      </c>
      <c r="CM623" s="48">
        <f t="shared" si="39"/>
        <v>0.9591597091748103</v>
      </c>
      <c r="CN623" s="48">
        <f t="shared" si="40"/>
        <v>1.4015918221594996E-2</v>
      </c>
      <c r="CO623" s="48">
        <f t="shared" si="41"/>
        <v>1.4720152925077489E-2</v>
      </c>
      <c r="CP623" s="48">
        <f t="shared" si="13"/>
        <v>0.99999999999999989</v>
      </c>
      <c r="CQ623" s="48">
        <f t="shared" si="42"/>
        <v>2.3915553611306321E-2</v>
      </c>
      <c r="CR623" s="48">
        <f t="shared" si="43"/>
        <v>5.3521568565681231E-3</v>
      </c>
      <c r="CS623" s="48">
        <f t="shared" si="44"/>
        <v>0.9586527270698656</v>
      </c>
      <c r="CT623" s="48">
        <f t="shared" si="45"/>
        <v>1.2079562462259965E-2</v>
      </c>
      <c r="CU623" s="48">
        <f t="shared" si="14"/>
        <v>1</v>
      </c>
      <c r="CV623" s="48">
        <f t="shared" si="46"/>
        <v>5.7871508919198078E-4</v>
      </c>
      <c r="CW623" s="48">
        <f t="shared" si="47"/>
        <v>7.709187399938356E-3</v>
      </c>
      <c r="CX623" s="48">
        <f t="shared" si="48"/>
        <v>1.6363079129006249E-3</v>
      </c>
      <c r="CY623" s="48">
        <f t="shared" si="49"/>
        <v>0.99007578959796916</v>
      </c>
      <c r="CZ623" s="48">
        <f t="shared" si="15"/>
        <v>1.0000000000000002</v>
      </c>
      <c r="DA623" s="48"/>
      <c r="DB623" s="48">
        <f>(AQ623*Baseline!B$7 + AV623*Baseline!B$11 + BA623*Baseline!B$16 + BF623*Baseline!B$18)</f>
        <v>94094.211097903331</v>
      </c>
      <c r="DC623" s="48">
        <f>(AR623*Baseline!B$7 + AW623*Baseline!B$11 + BB623*Baseline!B$16 + BG623*Baseline!B$18)</f>
        <v>69414.01437351176</v>
      </c>
      <c r="DD623" s="48">
        <f>(AS623*Baseline!B$7 + AX623*Baseline!B$11 + BC623*Baseline!B$16 + BH623*Baseline!B$18)</f>
        <v>115114.22232590991</v>
      </c>
      <c r="DE623" s="48">
        <f>(AT623*Baseline!B$7 + AY623*Baseline!B$11 + BD623*Baseline!B$16 + BI623*Baseline!B$18)</f>
        <v>1259945.8070539774</v>
      </c>
      <c r="DF623" s="48">
        <f t="shared" si="16"/>
        <v>1538568.2548513024</v>
      </c>
      <c r="DG623" s="48"/>
      <c r="DH623" s="48">
        <f t="shared" si="50"/>
        <v>6.1156995018720982E-2</v>
      </c>
      <c r="DI623" s="48">
        <f t="shared" si="51"/>
        <v>4.5115979843364441E-2</v>
      </c>
      <c r="DJ623" s="48">
        <f t="shared" si="52"/>
        <v>7.481905463923362E-2</v>
      </c>
      <c r="DK623" s="48">
        <f t="shared" si="53"/>
        <v>0.81890797049868103</v>
      </c>
      <c r="DL623" s="48">
        <f t="shared" si="17"/>
        <v>1</v>
      </c>
      <c r="DM623" s="48"/>
      <c r="DN623" s="48">
        <f>DH623 / (Baseline!B$7/Baseline!B$17)</f>
        <v>6.528106969147208</v>
      </c>
      <c r="DO623" s="48">
        <f>DI623 / (Baseline!B$11/Baseline!B$17)</f>
        <v>1.0891213471144534</v>
      </c>
      <c r="DP623" s="48">
        <f>DJ623 / (Baseline!B$16/Baseline!B$17)</f>
        <v>1.1561805024024676</v>
      </c>
      <c r="DQ623" s="48">
        <f>DK623 / (Baseline!B$18/Baseline!B$17)</f>
        <v>0.92584775561064903</v>
      </c>
      <c r="DR623" s="71"/>
      <c r="DS623" s="48">
        <f>(AU623*Baseline!B$34)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4.0834575154506725E-2</v>
      </c>
      <c r="DT623" s="48">
        <f>(AZ623*Baseline!B$34) + (Baseline!D$88*(1-Baseline!D$89)*Baseline!B$35) + (Baseline!D$88*Baseline!D$89*((1-Baseline!D$90)*Baseline!B$40 + Baseline!D$90*Baseline!B$41))</f>
        <v>1.0699118532124151E-2</v>
      </c>
      <c r="DU623" s="48">
        <f>(BE623*Baseline!B$34) + (Baseline!F$88*(1-Baseline!F$89)*Baseline!B$35) + (Baseline!F$88*Baseline!F$89*((1-Baseline!F$90)*Baseline!B$40 + Baseline!F$90*Baseline!B$41))</f>
        <v>1.2912987183622642E-2</v>
      </c>
      <c r="DV623" s="48">
        <f>(BJ623*Baseline!B$34) + (Baseline!H$88*(1-Baseline!H$89)*Baseline!B$35) + (Baseline!H$88*Baseline!H$89*((1-Baseline!H$90)*Baseline!B$40 + Baseline!H$90*Baseline!B$41))</f>
        <v>9.3053287804925749E-3</v>
      </c>
      <c r="DW623" s="48">
        <f>( DS623*Baseline!B$7 + DT623*Baseline!B$11 + DU623*Baseline!B$16 + DV623*Baseline!B$18 ) / Baseline!B$17</f>
        <v>9.891899275074818E-3</v>
      </c>
    </row>
    <row r="624" spans="1:127">
      <c r="A624" s="7" t="s">
        <v>942</v>
      </c>
      <c r="B624" s="1">
        <f>MIN( MAX( NORMINV( MCrands!B624, (B$5+B$4)/2, (B$5-B$4)/3.29 ), 0 ), 1 )</f>
        <v>0.49356868755632982</v>
      </c>
      <c r="C624" s="1">
        <f>MAX( NORMINV( MCrands!C624, (C$5+C$4)/2, (C$5-C$4)/3.29 ), 0 )</f>
        <v>2.0100501699545901</v>
      </c>
      <c r="D624" s="40"/>
      <c r="E624" s="40">
        <f>Baseline!B$33 * (C624 * Baseline!B$66*Baseline!B$66/Baseline!B$73 + Baseline!B$52*Baseline!B$52/Baseline!B$74 + Baseline!B$53*Baseline!B$53/Baseline!B$75 + Baseline!B$54*Baseline!B$54/Baseline!B$76)</f>
        <v>1.682869075009873E-5</v>
      </c>
      <c r="F624" s="40">
        <f>Baseline!B$33 * (C624 * Baseline!B$66*Baseline!B$57/Baseline!B$73 + Baseline!B$52*Baseline!B$67/Baseline!B$74 + Baseline!B$53*Baseline!B$55/Baseline!B$75 + Baseline!B$54*Baseline!B$56/Baseline!B$76)</f>
        <v>3.8855339331127141E-8</v>
      </c>
      <c r="G624" s="1">
        <f>Baseline!B$33 * (C624 * Baseline!B$66*Baseline!B$58/Baseline!B$73 + Baseline!B$52*Baseline!B$59/Baseline!B$74 + Baseline!B$53*Baseline!B$68/Baseline!B$75 + Baseline!B$54*Baseline!B$60/Baseline!B$76)</f>
        <v>1.0717375173100536E-7</v>
      </c>
      <c r="H624" s="40">
        <f>Baseline!B$33 * (C624 * Baseline!B$66*Baseline!B$61/Baseline!B$73 + Baseline!B$52*Baseline!B$62/Baseline!B$74 + Baseline!B$53*Baseline!B$63/Baseline!B$75 + Baseline!B$54*Baseline!B$69/Baseline!B$76)</f>
        <v>1.6068101712544118E-9</v>
      </c>
      <c r="I624" s="40">
        <f>Baseline!B$33 * (C624 * Baseline!B$57*Baseline!B$66/Baseline!B$73 + Baseline!B$67*Baseline!B$52/Baseline!B$74 + Baseline!B$55*Baseline!B$53/Baseline!B$75 + Baseline!B$56*Baseline!B$54/Baseline!B$76)</f>
        <v>3.8855339331127141E-8</v>
      </c>
      <c r="J624" s="1">
        <f>Baseline!B$33 * (C624 * Baseline!B$57*Baseline!B$57/Baseline!B$73 + Baseline!B$67*Baseline!B$67/Baseline!B$74 + Baseline!B$55*Baseline!B$55/Baseline!B$75 + Baseline!B$56*Baseline!B$56/Baseline!B$76)</f>
        <v>1.7949605459049218E-6</v>
      </c>
      <c r="K624" s="40">
        <f>Baseline!B$33 * (C624 * Baseline!B$57*Baseline!B$58/Baseline!B$73 + Baseline!B$67*Baseline!B$59/Baseline!B$74 + Baseline!B$55*Baseline!B$68/Baseline!B$75 + Baseline!B$56*Baseline!B$60/Baseline!B$76)</f>
        <v>1.3929098060165655E-8</v>
      </c>
      <c r="L624" s="1">
        <f>Baseline!B$33 * (C624 * Baseline!B$57*Baseline!B$61/Baseline!B$73 + Baseline!B$67*Baseline!B$62/Baseline!B$74 + Baseline!B$55*Baseline!B$63/Baseline!B$75 + Baseline!B$56*Baseline!B$69/Baseline!B$76)</f>
        <v>1.4629408925270195E-8</v>
      </c>
      <c r="M624" s="40">
        <f>Baseline!B$33 * (C624 * Baseline!B$58*Baseline!B$66/Baseline!B$73 + Baseline!B$59*Baseline!B$52/Baseline!B$74 + Baseline!B$68*Baseline!B$53/Baseline!B$75 + Baseline!B$60*Baseline!B$54/Baseline!B$76)</f>
        <v>1.0717375173100536E-7</v>
      </c>
      <c r="N624" s="1">
        <f>Baseline!B$33 * (C624 * Baseline!B$58*Baseline!B$57/Baseline!B$73 + Baseline!B$59*Baseline!B$67/Baseline!B$74 + Baseline!B$68*Baseline!B$55/Baseline!B$75 + Baseline!B$60*Baseline!B$56/Baseline!B$76)</f>
        <v>1.3929098060165655E-8</v>
      </c>
      <c r="O624" s="1">
        <f>Baseline!B$33 * (C624 * Baseline!B$58*Baseline!B$58/Baseline!B$73 + Baseline!B$59*Baseline!B$59/Baseline!B$74 + Baseline!B$68*Baseline!B$68/Baseline!B$75 + Baseline!B$60*Baseline!B$60/Baseline!B$76)</f>
        <v>1.3250165178257346E-6</v>
      </c>
      <c r="P624" s="40">
        <f>Baseline!B$33 * (C624 * Baseline!B$58*Baseline!B$61/Baseline!B$73 + Baseline!B$59*Baseline!B$62/Baseline!B$74 + Baseline!B$68*Baseline!B$63/Baseline!B$75 + Baseline!B$60*Baseline!B$69/Baseline!B$76)</f>
        <v>1.6489462694911167E-9</v>
      </c>
      <c r="Q624" s="40">
        <f>Baseline!B$33 * (C624 * Baseline!B$61*Baseline!B$66/Baseline!B$73 + Baseline!B$62*Baseline!B$52/Baseline!B$74 + Baseline!B$63*Baseline!B$53/Baseline!B$75 + Baseline!B$69*Baseline!B$54/Baseline!B$76)</f>
        <v>1.6068101712544118E-9</v>
      </c>
      <c r="R624" s="40">
        <f>Baseline!B$33 * (C624 * Baseline!B$61*Baseline!B$57/Baseline!B$73 + Baseline!B$62*Baseline!B$67/Baseline!B$74 + Baseline!B$63*Baseline!B$55/Baseline!B$75 + Baseline!B$69*Baseline!B$56/Baseline!B$76)</f>
        <v>1.4629408925270195E-8</v>
      </c>
      <c r="S624" s="40">
        <f>Baseline!B$33 * (C624 * Baseline!B$61*Baseline!B$58/Baseline!B$73 + Baseline!B$62*Baseline!B$59/Baseline!B$74 + Baseline!B$63*Baseline!B$68/Baseline!B$75 + Baseline!B$69*Baseline!B$60/Baseline!B$76)</f>
        <v>1.6489462694911167E-9</v>
      </c>
      <c r="T624" s="40">
        <f>Baseline!B$33 * (C624 * Baseline!B$61*Baseline!B$61/Baseline!B$73 + Baseline!B$62*Baseline!B$62/Baseline!B$74 + Baseline!B$63*Baseline!B$63/Baseline!B$75 + Baseline!B$69*Baseline!B$69/Baseline!B$76)</f>
        <v>9.8551800590711298E-8</v>
      </c>
      <c r="U624" s="40"/>
      <c r="V624" s="40">
        <f>E624 * ( Baseline!B$87 * Baseline!B$7 )</f>
        <v>0.17466498129527472</v>
      </c>
      <c r="W624" s="40">
        <f>F624 * ( Baseline!D$87 * Baseline!B$11 )</f>
        <v>7.1674873489917831E-4</v>
      </c>
      <c r="X624" s="40">
        <f>G624 * ( Baseline!F$87 * Baseline!B$16 )</f>
        <v>3.7226556078396728E-3</v>
      </c>
      <c r="Y624" s="40">
        <f>H624 * ( Baseline!H$87 * Baseline!B$18 )</f>
        <v>5.6507250354308561E-4</v>
      </c>
      <c r="Z624" s="48">
        <f t="shared" si="0"/>
        <v>0.17966945814155666</v>
      </c>
      <c r="AA624" s="40">
        <f>I624 * ( Baseline!B$87 * Baseline!B$7 )</f>
        <v>4.0327956691776857E-4</v>
      </c>
      <c r="AB624" s="1">
        <f>J624 * ( Baseline!D$87 * Baseline!B$11 )</f>
        <v>3.3110911463347929E-2</v>
      </c>
      <c r="AC624" s="1">
        <f>K624 * ( Baseline!F$87 * Baseline!B$16 )</f>
        <v>4.8382401631297234E-4</v>
      </c>
      <c r="AD624" s="1">
        <f>L624 * ( Baseline!F$87 * Baseline!B$16 )</f>
        <v>5.0814915308485464E-4</v>
      </c>
      <c r="AE624" s="48">
        <f t="shared" si="1"/>
        <v>3.4506164199663528E-2</v>
      </c>
      <c r="AF624" s="48">
        <f>M624 * ( Baseline!B$87 * Baseline!B$7 )</f>
        <v>1.1123563692161046E-3</v>
      </c>
      <c r="AG624" s="48">
        <f>N624 * ( Baseline!D$87 * Baseline!B$11 )</f>
        <v>2.5694444019209442E-4</v>
      </c>
      <c r="AH624" s="48">
        <f>O624 * ( Baseline!F$87 * Baseline!B$16 )</f>
        <v>4.6024143886876472E-2</v>
      </c>
      <c r="AI624" s="48">
        <f>P624 * ( Baseline!H$87 * Baseline!B$18 )</f>
        <v>5.7989065129078379E-4</v>
      </c>
      <c r="AJ624" s="48">
        <f t="shared" si="2"/>
        <v>4.7973335347575453E-2</v>
      </c>
      <c r="AK624" s="48">
        <f>Q624 * ( Baseline!B$87 * Baseline!B$7 )</f>
        <v>1.6677082767449541E-5</v>
      </c>
      <c r="AL624" s="48">
        <f>R624 * ( Baseline!D$87 * Baseline!B$11 )</f>
        <v>2.6986279157547091E-4</v>
      </c>
      <c r="AM624" s="48">
        <f>S624 * ( Baseline!F$87 * Baseline!B$16 )</f>
        <v>5.7275769281216253E-5</v>
      </c>
      <c r="AN624" s="48">
        <f>T624 * ( Baseline!H$87 * Baseline!B$18 )</f>
        <v>3.4658053381001877E-2</v>
      </c>
      <c r="AO624" s="48">
        <f t="shared" si="3"/>
        <v>3.5001869024626014E-2</v>
      </c>
      <c r="AP624" s="48"/>
      <c r="AQ624" s="48">
        <f>V624 * ( (1-Baseline!B$88-Baseline!B$87) + (1-B624)*Baseline!B$88 )</f>
        <v>9.4200993329391761E-2</v>
      </c>
      <c r="AR624" s="48">
        <f>W624 * ( (1-Baseline!B$88-Baseline!B$87) + (1-B624)*Baseline!B$88 )</f>
        <v>3.8655970014359184E-4</v>
      </c>
      <c r="AS624" s="48">
        <f>X624 * ( (1-Baseline!B$88-Baseline!B$87) + (1-B624)*Baseline!B$88 )</f>
        <v>2.0077170219306856E-3</v>
      </c>
      <c r="AT624" s="48">
        <f>Y624 * ( (1-Baseline!B$88-Baseline!B$87) + (1-B624)*Baseline!B$88 )</f>
        <v>3.0475708835360558E-4</v>
      </c>
      <c r="AU624" s="48">
        <f t="shared" si="4"/>
        <v>9.6900027139819642E-2</v>
      </c>
      <c r="AV624" s="48">
        <f>AA624 * ( (1-Baseline!D$88-Baseline!D$87) + (1-B624)*Baseline!D$88 )</f>
        <v>3.1063803477524281E-4</v>
      </c>
      <c r="AW624" s="48">
        <f>AB624 * ( (1-Baseline!D$88-Baseline!D$87) + (1-B624)*Baseline!D$88 )</f>
        <v>2.5504660563893E-2</v>
      </c>
      <c r="AX624" s="48">
        <f>AC624 * ( (1-Baseline!D$88-Baseline!D$87) + (1-B624)*Baseline!D$88 )</f>
        <v>3.7267978329081258E-4</v>
      </c>
      <c r="AY624" s="48">
        <f>AD624 * ( (1-Baseline!D$88-Baseline!D$87) + (1-B624)*Baseline!D$88 )</f>
        <v>3.9141694059389336E-4</v>
      </c>
      <c r="AZ624" s="48">
        <f t="shared" si="5"/>
        <v>2.6579395322552948E-2</v>
      </c>
      <c r="BA624" s="48">
        <f>AF624 * ( (1-Baseline!F$88-Baseline!F$87) + (1-Baseline!B$36)*Baseline!F$88 )</f>
        <v>8.0048723869172384E-4</v>
      </c>
      <c r="BB624" s="48">
        <f>AG624 * ( (1-Baseline!F$88-Baseline!F$87) + (1-Baseline!B$36)*Baseline!F$88 )</f>
        <v>1.849054413843173E-4</v>
      </c>
      <c r="BC624" s="48">
        <f>AH624 * ( (1-Baseline!F$88-Baseline!F$87) + (1-Baseline!B$36)*Baseline!F$88 )</f>
        <v>3.312044671360069E-2</v>
      </c>
      <c r="BD624" s="48">
        <f>AI624 * ( (1-Baseline!F$88-Baseline!F$87) + (1-Baseline!B$36)*Baseline!F$88 )</f>
        <v>4.1730786916968935E-4</v>
      </c>
      <c r="BE624" s="48">
        <f t="shared" si="6"/>
        <v>3.4523147262846415E-2</v>
      </c>
      <c r="BF624" s="48">
        <f>AK624 * ( (1-Baseline!H$88-Baseline!H$87) + (1-Baseline!B$36)*Baseline!H$88 )</f>
        <v>1.3213586218305619E-5</v>
      </c>
      <c r="BG624" s="48">
        <f>AL624 * ( (1-Baseline!H$88-Baseline!H$87) + (1-Baseline!B$36)*Baseline!H$88 )</f>
        <v>2.1381768702107709E-4</v>
      </c>
      <c r="BH624" s="48">
        <f>AM624 * ( (1-Baseline!H$88-Baseline!H$87) + (1-Baseline!B$36)*Baseline!H$88 )</f>
        <v>4.5380737516893256E-5</v>
      </c>
      <c r="BI624" s="48">
        <f>AN624 * ( (1-Baseline!H$88-Baseline!H$87) + (1-Baseline!B$36)*Baseline!H$88 )</f>
        <v>2.7460268854835403E-2</v>
      </c>
      <c r="BJ624" s="48">
        <f t="shared" si="7"/>
        <v>2.7732680865591681E-2</v>
      </c>
      <c r="BK624" s="48"/>
      <c r="BL624" s="48">
        <f t="shared" si="18"/>
        <v>0.97214620170814425</v>
      </c>
      <c r="BM624" s="48">
        <f t="shared" si="19"/>
        <v>3.9892630740527507E-3</v>
      </c>
      <c r="BN624" s="48">
        <f t="shared" si="20"/>
        <v>2.0719468107410297E-2</v>
      </c>
      <c r="BO624" s="48">
        <f t="shared" si="21"/>
        <v>3.1450671103926881E-3</v>
      </c>
      <c r="BP624" s="48">
        <f t="shared" si="8"/>
        <v>1</v>
      </c>
      <c r="BQ624" s="48">
        <f t="shared" si="22"/>
        <v>1.1687174633038493E-2</v>
      </c>
      <c r="BR624" s="48">
        <f t="shared" si="23"/>
        <v>0.95956511630089547</v>
      </c>
      <c r="BS624" s="48">
        <f t="shared" si="24"/>
        <v>1.4021379296563196E-2</v>
      </c>
      <c r="BT624" s="48">
        <f t="shared" si="25"/>
        <v>1.4726329769502739E-2</v>
      </c>
      <c r="BU624" s="48">
        <f t="shared" si="9"/>
        <v>0.99999999999999989</v>
      </c>
      <c r="BV624" s="48">
        <f t="shared" si="26"/>
        <v>2.3186971703278131E-2</v>
      </c>
      <c r="BW624" s="48">
        <f t="shared" si="27"/>
        <v>5.355984492853909E-3</v>
      </c>
      <c r="BX624" s="48">
        <f t="shared" si="28"/>
        <v>0.9593692736480226</v>
      </c>
      <c r="BY624" s="48">
        <f t="shared" si="29"/>
        <v>1.2087770155845359E-2</v>
      </c>
      <c r="BZ624" s="48">
        <f t="shared" si="10"/>
        <v>1</v>
      </c>
      <c r="CA624" s="48">
        <f t="shared" si="30"/>
        <v>4.7646263563000494E-4</v>
      </c>
      <c r="CB624" s="48">
        <f t="shared" si="31"/>
        <v>7.7099537566295527E-3</v>
      </c>
      <c r="CC624" s="48">
        <f t="shared" si="32"/>
        <v>1.6363631679473787E-3</v>
      </c>
      <c r="CD624" s="48">
        <f t="shared" si="33"/>
        <v>0.99017722043979306</v>
      </c>
      <c r="CE624" s="48">
        <f t="shared" si="11"/>
        <v>1</v>
      </c>
      <c r="CF624" s="48"/>
      <c r="CG624" s="48">
        <f t="shared" si="34"/>
        <v>0.97214620170814425</v>
      </c>
      <c r="CH624" s="48">
        <f t="shared" si="35"/>
        <v>3.9892630740527507E-3</v>
      </c>
      <c r="CI624" s="48">
        <f t="shared" si="36"/>
        <v>2.0719468107410297E-2</v>
      </c>
      <c r="CJ624" s="48">
        <f t="shared" si="37"/>
        <v>3.1450671103926881E-3</v>
      </c>
      <c r="CK624" s="48">
        <f t="shared" si="12"/>
        <v>1</v>
      </c>
      <c r="CL624" s="48">
        <f t="shared" si="38"/>
        <v>1.1687174633038493E-2</v>
      </c>
      <c r="CM624" s="48">
        <f t="shared" si="39"/>
        <v>0.95956511630089547</v>
      </c>
      <c r="CN624" s="48">
        <f t="shared" si="40"/>
        <v>1.4021379296563196E-2</v>
      </c>
      <c r="CO624" s="48">
        <f t="shared" si="41"/>
        <v>1.4726329769502739E-2</v>
      </c>
      <c r="CP624" s="48">
        <f t="shared" si="13"/>
        <v>0.99999999999999989</v>
      </c>
      <c r="CQ624" s="48">
        <f t="shared" si="42"/>
        <v>2.3186971703278131E-2</v>
      </c>
      <c r="CR624" s="48">
        <f t="shared" si="43"/>
        <v>5.355984492853909E-3</v>
      </c>
      <c r="CS624" s="48">
        <f t="shared" si="44"/>
        <v>0.9593692736480226</v>
      </c>
      <c r="CT624" s="48">
        <f t="shared" si="45"/>
        <v>1.2087770155845359E-2</v>
      </c>
      <c r="CU624" s="48">
        <f t="shared" si="14"/>
        <v>1</v>
      </c>
      <c r="CV624" s="48">
        <f t="shared" si="46"/>
        <v>4.7646263563000494E-4</v>
      </c>
      <c r="CW624" s="48">
        <f t="shared" si="47"/>
        <v>7.7099537566295527E-3</v>
      </c>
      <c r="CX624" s="48">
        <f t="shared" si="48"/>
        <v>1.6363631679473787E-3</v>
      </c>
      <c r="CY624" s="48">
        <f t="shared" si="49"/>
        <v>0.99017722043979306</v>
      </c>
      <c r="CZ624" s="48">
        <f t="shared" si="15"/>
        <v>1</v>
      </c>
      <c r="DA624" s="48"/>
      <c r="DB624" s="48">
        <f>(AQ624*Baseline!B$7 + AV624*Baseline!B$11 + BA624*Baseline!B$16 + BF624*Baseline!B$18)</f>
        <v>49640.507042199584</v>
      </c>
      <c r="DC624" s="48">
        <f>(AR624*Baseline!B$7 + AW624*Baseline!B$11 + BB624*Baseline!B$16 + BG624*Baseline!B$18)</f>
        <v>65293.958010107686</v>
      </c>
      <c r="DD624" s="48">
        <f>(AS624*Baseline!B$7 + AX624*Baseline!B$11 + BC624*Baseline!B$16 + BH624*Baseline!B$18)</f>
        <v>114810.78505263008</v>
      </c>
      <c r="DE624" s="48">
        <f>(AT624*Baseline!B$7 + AY624*Baseline!B$11 + BD624*Baseline!B$16 + BI624*Baseline!B$18)</f>
        <v>1259813.401045982</v>
      </c>
      <c r="DF624" s="48">
        <f t="shared" si="16"/>
        <v>1489558.6511509195</v>
      </c>
      <c r="DG624" s="48"/>
      <c r="DH624" s="48">
        <f t="shared" si="50"/>
        <v>3.3325647837931356E-2</v>
      </c>
      <c r="DI624" s="48">
        <f t="shared" si="51"/>
        <v>4.3834432406980268E-2</v>
      </c>
      <c r="DJ624" s="48">
        <f t="shared" si="52"/>
        <v>7.7077048939241569E-2</v>
      </c>
      <c r="DK624" s="48">
        <f t="shared" si="53"/>
        <v>0.84576287081584678</v>
      </c>
      <c r="DL624" s="48">
        <f t="shared" si="17"/>
        <v>1</v>
      </c>
      <c r="DM624" s="48"/>
      <c r="DN624" s="48">
        <f>DH624 / (Baseline!B$7/Baseline!B$17)</f>
        <v>3.5572937132628777</v>
      </c>
      <c r="DO624" s="48">
        <f>DI624 / (Baseline!B$11/Baseline!B$17)</f>
        <v>1.0581841786177995</v>
      </c>
      <c r="DP624" s="48">
        <f>DJ624 / (Baseline!B$16/Baseline!B$17)</f>
        <v>1.1910733381485654</v>
      </c>
      <c r="DQ624" s="48">
        <f>DK624 / (Baseline!B$18/Baseline!B$17)</f>
        <v>0.95620959122772675</v>
      </c>
      <c r="DR624" s="71"/>
      <c r="DS624" s="48">
        <f>(AU624*Baseline!B$34)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2.7064535320972947E-2</v>
      </c>
      <c r="DT624" s="48">
        <f>(AZ624*Baseline!B$34) + (Baseline!D$88*(1-Baseline!D$89)*Baseline!B$35) + (Baseline!D$88*Baseline!D$89*((1-Baseline!D$90)*Baseline!B$40 + Baseline!D$90*Baseline!B$41))</f>
        <v>1.0400477298382945E-2</v>
      </c>
      <c r="DU624" s="48">
        <f>(BE624*Baseline!B$34) + (Baseline!F$88*(1-Baseline!F$89)*Baseline!B$35) + (Baseline!F$88*Baseline!F$89*((1-Baseline!F$90)*Baseline!B$40 + Baseline!F$90*Baseline!B$41))</f>
        <v>1.2909112089426966E-2</v>
      </c>
      <c r="DV624" s="48">
        <f>(BJ624*Baseline!B$34) + (Baseline!H$88*(1-Baseline!H$89)*Baseline!B$35) + (Baseline!H$88*Baseline!H$89*((1-Baseline!H$90)*Baseline!B$40 + Baseline!H$90*Baseline!B$41))</f>
        <v>9.3049021298387529E-3</v>
      </c>
      <c r="DW624" s="48">
        <f>( DS624*Baseline!B$7 + DT624*Baseline!B$11 + DU624*Baseline!B$16 + DV624*Baseline!B$18 ) / Baseline!B$17</f>
        <v>9.7498988687617048E-3</v>
      </c>
    </row>
    <row r="625" spans="1:127">
      <c r="A625" s="7" t="s">
        <v>943</v>
      </c>
      <c r="B625" s="1">
        <f>MIN( MAX( NORMINV( MCrands!B625, (B$5+B$4)/2, (B$5-B$4)/3.29 ), 0 ), 1 )</f>
        <v>0.60078832982503227</v>
      </c>
      <c r="C625" s="1">
        <f>MAX( NORMINV( MCrands!C625, (C$5+C$4)/2, (C$5-C$4)/3.29 ), 0 )</f>
        <v>2.5386500974265758</v>
      </c>
      <c r="D625" s="40"/>
      <c r="E625" s="40">
        <f>Baseline!B$33 * (C625 * Baseline!B$66*Baseline!B$66/Baseline!B$73 + Baseline!B$52*Baseline!B$52/Baseline!B$74 + Baseline!B$53*Baseline!B$53/Baseline!B$75 + Baseline!B$54*Baseline!B$54/Baseline!B$76)</f>
        <v>2.1252037531245367E-5</v>
      </c>
      <c r="F625" s="40">
        <f>Baseline!B$33 * (C625 * Baseline!B$66*Baseline!B$57/Baseline!B$73 + Baseline!B$52*Baseline!B$67/Baseline!B$74 + Baseline!B$53*Baseline!B$55/Baseline!B$75 + Baseline!B$54*Baseline!B$56/Baseline!B$76)</f>
        <v>3.9446893564647255E-8</v>
      </c>
      <c r="G625" s="1">
        <f>Baseline!B$33 * (C625 * Baseline!B$66*Baseline!B$58/Baseline!B$73 + Baseline!B$52*Baseline!B$59/Baseline!B$74 + Baseline!B$53*Baseline!B$68/Baseline!B$75 + Baseline!B$54*Baseline!B$60/Baseline!B$76)</f>
        <v>1.086279892217423E-7</v>
      </c>
      <c r="H625" s="40">
        <f>Baseline!B$33 * (C625 * Baseline!B$66*Baseline!B$61/Baseline!B$73 + Baseline!B$52*Baseline!B$62/Baseline!B$74 + Baseline!B$53*Baseline!B$63/Baseline!B$75 + Baseline!B$54*Baseline!B$69/Baseline!B$76)</f>
        <v>1.7522339203281059E-9</v>
      </c>
      <c r="I625" s="40">
        <f>Baseline!B$33 * (C625 * Baseline!B$57*Baseline!B$66/Baseline!B$73 + Baseline!B$67*Baseline!B$52/Baseline!B$74 + Baseline!B$55*Baseline!B$53/Baseline!B$75 + Baseline!B$56*Baseline!B$54/Baseline!B$76)</f>
        <v>3.9446893564647255E-8</v>
      </c>
      <c r="J625" s="1">
        <f>Baseline!B$33 * (C625 * Baseline!B$57*Baseline!B$57/Baseline!B$73 + Baseline!B$67*Baseline!B$67/Baseline!B$74 + Baseline!B$55*Baseline!B$55/Baseline!B$75 + Baseline!B$56*Baseline!B$56/Baseline!B$76)</f>
        <v>1.7949606250161533E-6</v>
      </c>
      <c r="K625" s="40">
        <f>Baseline!B$33 * (C625 * Baseline!B$57*Baseline!B$58/Baseline!B$73 + Baseline!B$67*Baseline!B$59/Baseline!B$74 + Baseline!B$55*Baseline!B$68/Baseline!B$75 + Baseline!B$56*Baseline!B$60/Baseline!B$76)</f>
        <v>1.3929292541943087E-8</v>
      </c>
      <c r="L625" s="1">
        <f>Baseline!B$33 * (C625 * Baseline!B$57*Baseline!B$61/Baseline!B$73 + Baseline!B$67*Baseline!B$62/Baseline!B$74 + Baseline!B$55*Baseline!B$63/Baseline!B$75 + Baseline!B$56*Baseline!B$69/Baseline!B$76)</f>
        <v>1.462942837344794E-8</v>
      </c>
      <c r="M625" s="40">
        <f>Baseline!B$33 * (C625 * Baseline!B$58*Baseline!B$66/Baseline!B$73 + Baseline!B$59*Baseline!B$52/Baseline!B$74 + Baseline!B$68*Baseline!B$53/Baseline!B$75 + Baseline!B$60*Baseline!B$54/Baseline!B$76)</f>
        <v>1.086279892217423E-7</v>
      </c>
      <c r="N625" s="1">
        <f>Baseline!B$33 * (C625 * Baseline!B$58*Baseline!B$57/Baseline!B$73 + Baseline!B$59*Baseline!B$67/Baseline!B$74 + Baseline!B$68*Baseline!B$55/Baseline!B$75 + Baseline!B$60*Baseline!B$56/Baseline!B$76)</f>
        <v>1.3929292541943087E-8</v>
      </c>
      <c r="O625" s="1">
        <f>Baseline!B$33 * (C625 * Baseline!B$58*Baseline!B$58/Baseline!B$73 + Baseline!B$59*Baseline!B$59/Baseline!B$74 + Baseline!B$68*Baseline!B$68/Baseline!B$75 + Baseline!B$60*Baseline!B$60/Baseline!B$76)</f>
        <v>1.3250169959267711E-6</v>
      </c>
      <c r="P625" s="40">
        <f>Baseline!B$33 * (C625 * Baseline!B$58*Baseline!B$61/Baseline!B$73 + Baseline!B$59*Baseline!B$62/Baseline!B$74 + Baseline!B$68*Baseline!B$63/Baseline!B$75 + Baseline!B$60*Baseline!B$69/Baseline!B$76)</f>
        <v>1.6489940795947349E-9</v>
      </c>
      <c r="Q625" s="40">
        <f>Baseline!B$33 * (C625 * Baseline!B$61*Baseline!B$66/Baseline!B$73 + Baseline!B$62*Baseline!B$52/Baseline!B$74 + Baseline!B$63*Baseline!B$53/Baseline!B$75 + Baseline!B$69*Baseline!B$54/Baseline!B$76)</f>
        <v>1.7522339203281059E-9</v>
      </c>
      <c r="R625" s="40">
        <f>Baseline!B$33 * (C625 * Baseline!B$61*Baseline!B$57/Baseline!B$73 + Baseline!B$62*Baseline!B$67/Baseline!B$74 + Baseline!B$63*Baseline!B$55/Baseline!B$75 + Baseline!B$69*Baseline!B$56/Baseline!B$76)</f>
        <v>1.462942837344794E-8</v>
      </c>
      <c r="S625" s="40">
        <f>Baseline!B$33 * (C625 * Baseline!B$61*Baseline!B$58/Baseline!B$73 + Baseline!B$62*Baseline!B$59/Baseline!B$74 + Baseline!B$63*Baseline!B$68/Baseline!B$75 + Baseline!B$69*Baseline!B$60/Baseline!B$76)</f>
        <v>1.6489940795947349E-9</v>
      </c>
      <c r="T625" s="40">
        <f>Baseline!B$33 * (C625 * Baseline!B$61*Baseline!B$61/Baseline!B$73 + Baseline!B$62*Baseline!B$62/Baseline!B$74 + Baseline!B$63*Baseline!B$63/Baseline!B$75 + Baseline!B$69*Baseline!B$69/Baseline!B$76)</f>
        <v>9.8551805371721655E-8</v>
      </c>
      <c r="U625" s="40"/>
      <c r="V625" s="40">
        <f>E625 * ( Baseline!B$87 * Baseline!B$7 )</f>
        <v>0.22057489753679566</v>
      </c>
      <c r="W625" s="40">
        <f>F625 * ( Baseline!D$87 * Baseline!B$11 )</f>
        <v>7.2766089667150211E-4</v>
      </c>
      <c r="X625" s="40">
        <f>G625 * ( Baseline!F$87 * Baseline!B$16 )</f>
        <v>3.7731682124894587E-3</v>
      </c>
      <c r="Y625" s="40">
        <f>H625 * ( Baseline!H$87 * Baseline!B$18 )</f>
        <v>6.1621417754651874E-4</v>
      </c>
      <c r="Z625" s="48">
        <f t="shared" si="0"/>
        <v>0.22569194082350313</v>
      </c>
      <c r="AA625" s="40">
        <f>I625 * ( Baseline!B$87 * Baseline!B$7 )</f>
        <v>4.0941930830747385E-4</v>
      </c>
      <c r="AB625" s="1">
        <f>J625 * ( Baseline!D$87 * Baseline!B$11 )</f>
        <v>3.3110912922680827E-2</v>
      </c>
      <c r="AC625" s="1">
        <f>K625 * ( Baseline!F$87 * Baseline!B$16 )</f>
        <v>4.8383077159276508E-4</v>
      </c>
      <c r="AD625" s="1">
        <f>L625 * ( Baseline!F$87 * Baseline!B$16 )</f>
        <v>5.08149828612834E-4</v>
      </c>
      <c r="AE625" s="48">
        <f t="shared" si="1"/>
        <v>3.4512312831193895E-2</v>
      </c>
      <c r="AF625" s="48">
        <f>M625 * ( Baseline!B$87 * Baseline!B$7 )</f>
        <v>1.1274499001324633E-3</v>
      </c>
      <c r="AG625" s="48">
        <f>N625 * ( Baseline!D$87 * Baseline!B$11 )</f>
        <v>2.5694802771881109E-4</v>
      </c>
      <c r="AH625" s="48">
        <f>O625 * ( Baseline!F$87 * Baseline!B$16 )</f>
        <v>4.602416049360597E-2</v>
      </c>
      <c r="AI625" s="48">
        <f>P625 * ( Baseline!H$87 * Baseline!B$18 )</f>
        <v>5.7990746483567511E-4</v>
      </c>
      <c r="AJ625" s="48">
        <f t="shared" si="2"/>
        <v>4.7988465886292922E-2</v>
      </c>
      <c r="AK625" s="48">
        <f>Q625 * ( Baseline!B$87 * Baseline!B$7 )</f>
        <v>1.8186435859085411E-5</v>
      </c>
      <c r="AL625" s="48">
        <f>R625 * ( Baseline!D$87 * Baseline!B$11 )</f>
        <v>2.6986315032814258E-4</v>
      </c>
      <c r="AM625" s="48">
        <f>S625 * ( Baseline!F$87 * Baseline!B$16 )</f>
        <v>5.7277429954165282E-5</v>
      </c>
      <c r="AN625" s="48">
        <f>T625 * ( Baseline!H$87 * Baseline!B$18 )</f>
        <v>3.4658055062356363E-2</v>
      </c>
      <c r="AO625" s="48">
        <f t="shared" si="3"/>
        <v>3.5003382078497756E-2</v>
      </c>
      <c r="AP625" s="48"/>
      <c r="AQ625" s="48">
        <f>V625 * ( (1-Baseline!B$88-Baseline!B$87) + (1-B625)*Baseline!B$88 )</f>
        <v>9.7912841109219634E-2</v>
      </c>
      <c r="AR625" s="48">
        <f>W625 * ( (1-Baseline!B$88-Baseline!B$87) + (1-B625)*Baseline!B$88 )</f>
        <v>3.2300749791940308E-4</v>
      </c>
      <c r="AS625" s="48">
        <f>X625 * ( (1-Baseline!B$88-Baseline!B$87) + (1-B625)*Baseline!B$88 )</f>
        <v>1.6749032813500886E-3</v>
      </c>
      <c r="AT625" s="48">
        <f>Y625 * ( (1-Baseline!B$88-Baseline!B$87) + (1-B625)*Baseline!B$88 )</f>
        <v>2.7353647912403901E-4</v>
      </c>
      <c r="AU625" s="48">
        <f t="shared" si="4"/>
        <v>0.10018428836761316</v>
      </c>
      <c r="AV625" s="48">
        <f>AA625 * ( (1-Baseline!D$88-Baseline!D$87) + (1-B625)*Baseline!D$88 )</f>
        <v>2.9570114177373337E-4</v>
      </c>
      <c r="AW625" s="48">
        <f>AB625 * ( (1-Baseline!D$88-Baseline!D$87) + (1-B625)*Baseline!D$88 )</f>
        <v>2.3914198861022924E-2</v>
      </c>
      <c r="AX625" s="48">
        <f>AC625 * ( (1-Baseline!D$88-Baseline!D$87) + (1-B625)*Baseline!D$88 )</f>
        <v>3.494444660577708E-4</v>
      </c>
      <c r="AY625" s="48">
        <f>AD625 * ( (1-Baseline!D$88-Baseline!D$87) + (1-B625)*Baseline!D$88 )</f>
        <v>3.670087889457728E-4</v>
      </c>
      <c r="AZ625" s="48">
        <f t="shared" si="5"/>
        <v>2.49263532578002E-2</v>
      </c>
      <c r="BA625" s="48">
        <f>AF625 * ( (1-Baseline!F$88-Baseline!F$87) + (1-Baseline!B$36)*Baseline!F$88 )</f>
        <v>8.1134902653212497E-4</v>
      </c>
      <c r="BB625" s="48">
        <f>AG625 * ( (1-Baseline!F$88-Baseline!F$87) + (1-Baseline!B$36)*Baseline!F$88 )</f>
        <v>1.8490802308334346E-4</v>
      </c>
      <c r="BC625" s="48">
        <f>AH625 * ( (1-Baseline!F$88-Baseline!F$87) + (1-Baseline!B$36)*Baseline!F$88 )</f>
        <v>3.3120458664334655E-2</v>
      </c>
      <c r="BD625" s="48">
        <f>AI625 * ( (1-Baseline!F$88-Baseline!F$87) + (1-Baseline!B$36)*Baseline!F$88 )</f>
        <v>4.1731996873462657E-4</v>
      </c>
      <c r="BE625" s="48">
        <f t="shared" si="6"/>
        <v>3.4534035682684754E-2</v>
      </c>
      <c r="BF625" s="48">
        <f>AK625 * ( (1-Baseline!H$88-Baseline!H$87) + (1-Baseline!B$36)*Baseline!H$88 )</f>
        <v>1.4409476859870551E-5</v>
      </c>
      <c r="BG625" s="48">
        <f>AL625 * ( (1-Baseline!H$88-Baseline!H$87) + (1-Baseline!B$36)*Baseline!H$88 )</f>
        <v>2.1381797126799392E-4</v>
      </c>
      <c r="BH625" s="48">
        <f>AM625 * ( (1-Baseline!H$88-Baseline!H$87) + (1-Baseline!B$36)*Baseline!H$88 )</f>
        <v>4.5382053301284231E-5</v>
      </c>
      <c r="BI625" s="48">
        <f>AN625 * ( (1-Baseline!H$88-Baseline!H$87) + (1-Baseline!B$36)*Baseline!H$88 )</f>
        <v>2.746027018700619E-2</v>
      </c>
      <c r="BJ625" s="48">
        <f t="shared" si="7"/>
        <v>2.7733879688435339E-2</v>
      </c>
      <c r="BK625" s="48"/>
      <c r="BL625" s="48">
        <f t="shared" si="18"/>
        <v>0.97732731054535471</v>
      </c>
      <c r="BM625" s="48">
        <f t="shared" si="19"/>
        <v>3.2241332766088956E-3</v>
      </c>
      <c r="BN625" s="48">
        <f t="shared" si="20"/>
        <v>1.6718223073105533E-2</v>
      </c>
      <c r="BO625" s="48">
        <f t="shared" si="21"/>
        <v>2.7303331049309109E-3</v>
      </c>
      <c r="BP625" s="48">
        <f t="shared" si="8"/>
        <v>1</v>
      </c>
      <c r="BQ625" s="48">
        <f t="shared" si="22"/>
        <v>1.1862992500966812E-2</v>
      </c>
      <c r="BR625" s="48">
        <f t="shared" si="23"/>
        <v>0.95939420474751791</v>
      </c>
      <c r="BS625" s="48">
        <f t="shared" si="24"/>
        <v>1.4019077016346916E-2</v>
      </c>
      <c r="BT625" s="48">
        <f t="shared" si="25"/>
        <v>1.4723725735168454E-2</v>
      </c>
      <c r="BU625" s="48">
        <f t="shared" si="9"/>
        <v>1.0000000000000002</v>
      </c>
      <c r="BV625" s="48">
        <f t="shared" si="26"/>
        <v>2.349418509864263E-2</v>
      </c>
      <c r="BW625" s="48">
        <f t="shared" si="27"/>
        <v>5.354370534112112E-3</v>
      </c>
      <c r="BX625" s="48">
        <f t="shared" si="28"/>
        <v>0.95906713506238539</v>
      </c>
      <c r="BY625" s="48">
        <f t="shared" si="29"/>
        <v>1.2084309304859767E-2</v>
      </c>
      <c r="BZ625" s="48">
        <f t="shared" si="10"/>
        <v>1</v>
      </c>
      <c r="CA625" s="48">
        <f t="shared" si="30"/>
        <v>5.1956224739372161E-4</v>
      </c>
      <c r="CB625" s="48">
        <f t="shared" si="31"/>
        <v>7.7096307357658713E-3</v>
      </c>
      <c r="CC625" s="48">
        <f t="shared" si="32"/>
        <v>1.6363398778356981E-3</v>
      </c>
      <c r="CD625" s="48">
        <f t="shared" si="33"/>
        <v>0.99013446713900466</v>
      </c>
      <c r="CE625" s="48">
        <f t="shared" si="11"/>
        <v>1</v>
      </c>
      <c r="CF625" s="48"/>
      <c r="CG625" s="48">
        <f t="shared" si="34"/>
        <v>0.97732731054535471</v>
      </c>
      <c r="CH625" s="48">
        <f t="shared" si="35"/>
        <v>3.2241332766088956E-3</v>
      </c>
      <c r="CI625" s="48">
        <f t="shared" si="36"/>
        <v>1.6718223073105533E-2</v>
      </c>
      <c r="CJ625" s="48">
        <f t="shared" si="37"/>
        <v>2.7303331049309109E-3</v>
      </c>
      <c r="CK625" s="48">
        <f t="shared" si="12"/>
        <v>1</v>
      </c>
      <c r="CL625" s="48">
        <f t="shared" si="38"/>
        <v>1.1862992500966812E-2</v>
      </c>
      <c r="CM625" s="48">
        <f t="shared" si="39"/>
        <v>0.95939420474751791</v>
      </c>
      <c r="CN625" s="48">
        <f t="shared" si="40"/>
        <v>1.4019077016346916E-2</v>
      </c>
      <c r="CO625" s="48">
        <f t="shared" si="41"/>
        <v>1.4723725735168454E-2</v>
      </c>
      <c r="CP625" s="48">
        <f t="shared" si="13"/>
        <v>1.0000000000000002</v>
      </c>
      <c r="CQ625" s="48">
        <f t="shared" si="42"/>
        <v>2.349418509864263E-2</v>
      </c>
      <c r="CR625" s="48">
        <f t="shared" si="43"/>
        <v>5.354370534112112E-3</v>
      </c>
      <c r="CS625" s="48">
        <f t="shared" si="44"/>
        <v>0.95906713506238539</v>
      </c>
      <c r="CT625" s="48">
        <f t="shared" si="45"/>
        <v>1.2084309304859767E-2</v>
      </c>
      <c r="CU625" s="48">
        <f t="shared" si="14"/>
        <v>1</v>
      </c>
      <c r="CV625" s="48">
        <f t="shared" si="46"/>
        <v>5.1956224739372161E-4</v>
      </c>
      <c r="CW625" s="48">
        <f t="shared" si="47"/>
        <v>7.7096307357658713E-3</v>
      </c>
      <c r="CX625" s="48">
        <f t="shared" si="48"/>
        <v>1.6363398778356981E-3</v>
      </c>
      <c r="CY625" s="48">
        <f t="shared" si="49"/>
        <v>0.99013446713900466</v>
      </c>
      <c r="CZ625" s="48">
        <f t="shared" si="15"/>
        <v>1</v>
      </c>
      <c r="DA625" s="48"/>
      <c r="DB625" s="48">
        <f>(AQ625*Baseline!B$7 + AV625*Baseline!B$11 + BA625*Baseline!B$16 + BF625*Baseline!B$18)</f>
        <v>51499.8701031112</v>
      </c>
      <c r="DC625" s="48">
        <f>(AR625*Baseline!B$7 + AW625*Baseline!B$11 + BB625*Baseline!B$16 + BG625*Baseline!B$18)</f>
        <v>61852.325850372654</v>
      </c>
      <c r="DD625" s="48">
        <f>(AS625*Baseline!B$7 + AX625*Baseline!B$11 + BC625*Baseline!B$16 + BH625*Baseline!B$18)</f>
        <v>114599.64128400545</v>
      </c>
      <c r="DE625" s="48">
        <f>(AT625*Baseline!B$7 + AY625*Baseline!B$11 + BD625*Baseline!B$16 + BI625*Baseline!B$18)</f>
        <v>1259746.015988285</v>
      </c>
      <c r="DF625" s="48">
        <f t="shared" si="16"/>
        <v>1487697.8532257741</v>
      </c>
      <c r="DG625" s="48"/>
      <c r="DH625" s="48">
        <f t="shared" si="50"/>
        <v>3.461715696600897E-2</v>
      </c>
      <c r="DI625" s="48">
        <f t="shared" si="51"/>
        <v>4.1575865500012854E-2</v>
      </c>
      <c r="DJ625" s="48">
        <f t="shared" si="52"/>
        <v>7.7031529645296679E-2</v>
      </c>
      <c r="DK625" s="48">
        <f t="shared" si="53"/>
        <v>0.84677544788868153</v>
      </c>
      <c r="DL625" s="48">
        <f t="shared" si="17"/>
        <v>1</v>
      </c>
      <c r="DM625" s="48"/>
      <c r="DN625" s="48">
        <f>DH625 / (Baseline!B$7/Baseline!B$17)</f>
        <v>3.6951538180168773</v>
      </c>
      <c r="DO625" s="48">
        <f>DI625 / (Baseline!B$11/Baseline!B$17)</f>
        <v>1.0036612924740276</v>
      </c>
      <c r="DP625" s="48">
        <f>DJ625 / (Baseline!B$16/Baseline!B$17)</f>
        <v>1.1903699274947424</v>
      </c>
      <c r="DQ625" s="48">
        <f>DK625 / (Baseline!B$18/Baseline!B$17)</f>
        <v>0.95735439900105435</v>
      </c>
      <c r="DR625" s="71"/>
      <c r="DS625" s="48">
        <f>(AU625*Baseline!B$34)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2.7557174505141974E-2</v>
      </c>
      <c r="DT625" s="48">
        <f>(AZ625*Baseline!B$34) + (Baseline!D$88*(1-Baseline!D$89)*Baseline!B$35) + (Baseline!D$88*Baseline!D$89*((1-Baseline!D$90)*Baseline!B$40 + Baseline!D$90*Baseline!B$41))</f>
        <v>1.0152520988670033E-2</v>
      </c>
      <c r="DU625" s="48">
        <f>(BE625*Baseline!B$34) + (Baseline!F$88*(1-Baseline!F$89)*Baseline!B$35) + (Baseline!F$88*Baseline!F$89*((1-Baseline!F$90)*Baseline!B$40 + Baseline!F$90*Baseline!B$41))</f>
        <v>1.2910745352402716E-2</v>
      </c>
      <c r="DV625" s="48">
        <f>(BJ625*Baseline!B$34) + (Baseline!H$88*(1-Baseline!H$89)*Baseline!B$35) + (Baseline!H$88*Baseline!H$89*((1-Baseline!H$90)*Baseline!B$40 + Baseline!H$90*Baseline!B$41))</f>
        <v>9.3050819532653015E-3</v>
      </c>
      <c r="DW625" s="48">
        <f>( DS625*Baseline!B$7 + DT625*Baseline!B$11 + DU625*Baseline!B$16 + DV625*Baseline!B$18 ) / Baseline!B$17</f>
        <v>9.7445073935918062E-3</v>
      </c>
    </row>
    <row r="626" spans="1:127">
      <c r="A626" s="7" t="s">
        <v>944</v>
      </c>
      <c r="B626" s="1">
        <f>MIN( MAX( NORMINV( MCrands!B626, (B$5+B$4)/2, (B$5-B$4)/3.29 ), 0 ), 1 )</f>
        <v>0.50998175681949087</v>
      </c>
      <c r="C626" s="1">
        <f>MAX( NORMINV( MCrands!C626, (C$5+C$4)/2, (C$5-C$4)/3.29 ), 0 )</f>
        <v>2.4899839088186293</v>
      </c>
      <c r="D626" s="40"/>
      <c r="E626" s="40">
        <f>Baseline!B$33 * (C626 * Baseline!B$66*Baseline!B$66/Baseline!B$73 + Baseline!B$52*Baseline!B$52/Baseline!B$74 + Baseline!B$53*Baseline!B$53/Baseline!B$75 + Baseline!B$54*Baseline!B$54/Baseline!B$76)</f>
        <v>2.0844796785377036E-5</v>
      </c>
      <c r="F626" s="40">
        <f>Baseline!B$33 * (C626 * Baseline!B$66*Baseline!B$57/Baseline!B$73 + Baseline!B$52*Baseline!B$67/Baseline!B$74 + Baseline!B$53*Baseline!B$55/Baseline!B$75 + Baseline!B$54*Baseline!B$56/Baseline!B$76)</f>
        <v>3.9392431412073755E-8</v>
      </c>
      <c r="G626" s="1">
        <f>Baseline!B$33 * (C626 * Baseline!B$66*Baseline!B$58/Baseline!B$73 + Baseline!B$52*Baseline!B$59/Baseline!B$74 + Baseline!B$53*Baseline!B$68/Baseline!B$75 + Baseline!B$54*Baseline!B$60/Baseline!B$76)</f>
        <v>1.0849410309666578E-7</v>
      </c>
      <c r="H626" s="40">
        <f>Baseline!B$33 * (C626 * Baseline!B$66*Baseline!B$61/Baseline!B$73 + Baseline!B$52*Baseline!B$62/Baseline!B$74 + Baseline!B$53*Baseline!B$63/Baseline!B$75 + Baseline!B$54*Baseline!B$69/Baseline!B$76)</f>
        <v>1.7388453078204546E-9</v>
      </c>
      <c r="I626" s="40">
        <f>Baseline!B$33 * (C626 * Baseline!B$57*Baseline!B$66/Baseline!B$73 + Baseline!B$67*Baseline!B$52/Baseline!B$74 + Baseline!B$55*Baseline!B$53/Baseline!B$75 + Baseline!B$56*Baseline!B$54/Baseline!B$76)</f>
        <v>3.9392431412073755E-8</v>
      </c>
      <c r="J626" s="1">
        <f>Baseline!B$33 * (C626 * Baseline!B$57*Baseline!B$57/Baseline!B$73 + Baseline!B$67*Baseline!B$67/Baseline!B$74 + Baseline!B$55*Baseline!B$55/Baseline!B$75 + Baseline!B$56*Baseline!B$56/Baseline!B$76)</f>
        <v>1.7949606177326828E-6</v>
      </c>
      <c r="K626" s="40">
        <f>Baseline!B$33 * (C626 * Baseline!B$57*Baseline!B$58/Baseline!B$73 + Baseline!B$67*Baseline!B$59/Baseline!B$74 + Baseline!B$55*Baseline!B$68/Baseline!B$75 + Baseline!B$56*Baseline!B$60/Baseline!B$76)</f>
        <v>1.3929274636744145E-8</v>
      </c>
      <c r="L626" s="1">
        <f>Baseline!B$33 * (C626 * Baseline!B$57*Baseline!B$61/Baseline!B$73 + Baseline!B$67*Baseline!B$62/Baseline!B$74 + Baseline!B$55*Baseline!B$63/Baseline!B$75 + Baseline!B$56*Baseline!B$69/Baseline!B$76)</f>
        <v>1.4629426582928044E-8</v>
      </c>
      <c r="M626" s="40">
        <f>Baseline!B$33 * (C626 * Baseline!B$58*Baseline!B$66/Baseline!B$73 + Baseline!B$59*Baseline!B$52/Baseline!B$74 + Baseline!B$68*Baseline!B$53/Baseline!B$75 + Baseline!B$60*Baseline!B$54/Baseline!B$76)</f>
        <v>1.0849410309666578E-7</v>
      </c>
      <c r="N626" s="1">
        <f>Baseline!B$33 * (C626 * Baseline!B$58*Baseline!B$57/Baseline!B$73 + Baseline!B$59*Baseline!B$67/Baseline!B$74 + Baseline!B$68*Baseline!B$55/Baseline!B$75 + Baseline!B$60*Baseline!B$56/Baseline!B$76)</f>
        <v>1.3929274636744145E-8</v>
      </c>
      <c r="O626" s="1">
        <f>Baseline!B$33 * (C626 * Baseline!B$58*Baseline!B$58/Baseline!B$73 + Baseline!B$59*Baseline!B$59/Baseline!B$74 + Baseline!B$68*Baseline!B$68/Baseline!B$75 + Baseline!B$60*Baseline!B$60/Baseline!B$76)</f>
        <v>1.3250169519098235E-6</v>
      </c>
      <c r="P626" s="40">
        <f>Baseline!B$33 * (C626 * Baseline!B$58*Baseline!B$61/Baseline!B$73 + Baseline!B$59*Baseline!B$62/Baseline!B$74 + Baseline!B$68*Baseline!B$63/Baseline!B$75 + Baseline!B$60*Baseline!B$69/Baseline!B$76)</f>
        <v>1.6489896778999956E-9</v>
      </c>
      <c r="Q626" s="40">
        <f>Baseline!B$33 * (C626 * Baseline!B$61*Baseline!B$66/Baseline!B$73 + Baseline!B$62*Baseline!B$52/Baseline!B$74 + Baseline!B$63*Baseline!B$53/Baseline!B$75 + Baseline!B$69*Baseline!B$54/Baseline!B$76)</f>
        <v>1.7388453078204546E-9</v>
      </c>
      <c r="R626" s="40">
        <f>Baseline!B$33 * (C626 * Baseline!B$61*Baseline!B$57/Baseline!B$73 + Baseline!B$62*Baseline!B$67/Baseline!B$74 + Baseline!B$63*Baseline!B$55/Baseline!B$75 + Baseline!B$69*Baseline!B$56/Baseline!B$76)</f>
        <v>1.4629426582928044E-8</v>
      </c>
      <c r="S626" s="40">
        <f>Baseline!B$33 * (C626 * Baseline!B$61*Baseline!B$58/Baseline!B$73 + Baseline!B$62*Baseline!B$59/Baseline!B$74 + Baseline!B$63*Baseline!B$68/Baseline!B$75 + Baseline!B$69*Baseline!B$60/Baseline!B$76)</f>
        <v>1.6489896778999956E-9</v>
      </c>
      <c r="T626" s="40">
        <f>Baseline!B$33 * (C626 * Baseline!B$61*Baseline!B$61/Baseline!B$73 + Baseline!B$62*Baseline!B$62/Baseline!B$74 + Baseline!B$63*Baseline!B$63/Baseline!B$75 + Baseline!B$69*Baseline!B$69/Baseline!B$76)</f>
        <v>9.8551804931552196E-8</v>
      </c>
      <c r="U626" s="40"/>
      <c r="V626" s="40">
        <f>E626 * ( Baseline!B$87 * Baseline!B$7 )</f>
        <v>0.21634814583542825</v>
      </c>
      <c r="W626" s="40">
        <f>F626 * ( Baseline!D$87 * Baseline!B$11 )</f>
        <v>7.2665625536276772E-4</v>
      </c>
      <c r="X626" s="40">
        <f>G626 * ( Baseline!F$87 * Baseline!B$16 )</f>
        <v>3.768517708739445E-3</v>
      </c>
      <c r="Y626" s="40">
        <f>H626 * ( Baseline!H$87 * Baseline!B$18 )</f>
        <v>6.1150575776924008E-4</v>
      </c>
      <c r="Z626" s="48">
        <f t="shared" si="0"/>
        <v>0.22145482555729973</v>
      </c>
      <c r="AA626" s="40">
        <f>I626 * ( Baseline!B$87 * Baseline!B$7 )</f>
        <v>4.0885404562591347E-4</v>
      </c>
      <c r="AB626" s="1">
        <f>J626 * ( Baseline!D$87 * Baseline!B$11 )</f>
        <v>3.3110912788325592E-2</v>
      </c>
      <c r="AC626" s="1">
        <f>K626 * ( Baseline!F$87 * Baseline!B$16 )</f>
        <v>4.8383014965979945E-4</v>
      </c>
      <c r="AD626" s="1">
        <f>L626 * ( Baseline!F$87 * Baseline!B$16 )</f>
        <v>5.0814976641953738E-4</v>
      </c>
      <c r="AE626" s="48">
        <f t="shared" si="1"/>
        <v>3.4511746750030839E-2</v>
      </c>
      <c r="AF626" s="48">
        <f>M626 * ( Baseline!B$87 * Baseline!B$7 )</f>
        <v>1.1260602960402942E-3</v>
      </c>
      <c r="AG626" s="48">
        <f>N626 * ( Baseline!D$87 * Baseline!B$11 )</f>
        <v>2.5694769742884552E-4</v>
      </c>
      <c r="AH626" s="48">
        <f>O626 * ( Baseline!F$87 * Baseline!B$16 )</f>
        <v>4.6024158964687423E-2</v>
      </c>
      <c r="AI626" s="48">
        <f>P626 * ( Baseline!H$87 * Baseline!B$18 )</f>
        <v>5.7990591687642605E-4</v>
      </c>
      <c r="AJ626" s="48">
        <f t="shared" si="2"/>
        <v>4.7987072875032989E-2</v>
      </c>
      <c r="AK626" s="48">
        <f>Q626 * ( Baseline!B$87 * Baseline!B$7 )</f>
        <v>1.80474754498685E-5</v>
      </c>
      <c r="AL626" s="48">
        <f>R626 * ( Baseline!D$87 * Baseline!B$11 )</f>
        <v>2.69863117299146E-4</v>
      </c>
      <c r="AM626" s="48">
        <f>S626 * ( Baseline!F$87 * Baseline!B$16 )</f>
        <v>5.7277277062311252E-5</v>
      </c>
      <c r="AN626" s="48">
        <f>T626 * ( Baseline!H$87 * Baseline!B$18 )</f>
        <v>3.4658054907560444E-2</v>
      </c>
      <c r="AO626" s="48">
        <f t="shared" si="3"/>
        <v>3.5003242777371768E-2</v>
      </c>
      <c r="AP626" s="48"/>
      <c r="AQ626" s="48">
        <f>V626 * ( (1-Baseline!B$88-Baseline!B$87) + (1-B626)*Baseline!B$88 )</f>
        <v>0.11352138484151598</v>
      </c>
      <c r="AR626" s="48">
        <f>W626 * ( (1-Baseline!B$88-Baseline!B$87) + (1-B626)*Baseline!B$88 )</f>
        <v>3.812883354927431E-4</v>
      </c>
      <c r="AS626" s="48">
        <f>X626 * ( (1-Baseline!B$88-Baseline!B$87) + (1-B626)*Baseline!B$88 )</f>
        <v>1.9774024290520296E-3</v>
      </c>
      <c r="AT626" s="48">
        <f>Y626 * ( (1-Baseline!B$88-Baseline!B$87) + (1-B626)*Baseline!B$88 )</f>
        <v>3.208669997723503E-4</v>
      </c>
      <c r="AU626" s="48">
        <f t="shared" si="4"/>
        <v>0.11620094260583311</v>
      </c>
      <c r="AV626" s="48">
        <f>AA626 * ( (1-Baseline!D$88-Baseline!D$87) + (1-B626)*Baseline!D$88 )</f>
        <v>3.1192561586402293E-4</v>
      </c>
      <c r="AW626" s="48">
        <f>AB626 * ( (1-Baseline!D$88-Baseline!D$87) + (1-B626)*Baseline!D$88 )</f>
        <v>2.526119522067365E-2</v>
      </c>
      <c r="AX626" s="48">
        <f>AC626 * ( (1-Baseline!D$88-Baseline!D$87) + (1-B626)*Baseline!D$88 )</f>
        <v>3.6912687796735344E-4</v>
      </c>
      <c r="AY626" s="48">
        <f>AD626 * ( (1-Baseline!D$88-Baseline!D$87) + (1-B626)*Baseline!D$88 )</f>
        <v>3.8768095983719286E-4</v>
      </c>
      <c r="AZ626" s="48">
        <f t="shared" si="5"/>
        <v>2.632992867434222E-2</v>
      </c>
      <c r="BA626" s="48">
        <f>AF626 * ( (1-Baseline!F$88-Baseline!F$87) + (1-Baseline!B$36)*Baseline!F$88 )</f>
        <v>8.1034902296006899E-4</v>
      </c>
      <c r="BB626" s="48">
        <f>AG626 * ( (1-Baseline!F$88-Baseline!F$87) + (1-Baseline!B$36)*Baseline!F$88 )</f>
        <v>1.8490778539611498E-4</v>
      </c>
      <c r="BC626" s="48">
        <f>AH626 * ( (1-Baseline!F$88-Baseline!F$87) + (1-Baseline!B$36)*Baseline!F$88 )</f>
        <v>3.3120457564075945E-2</v>
      </c>
      <c r="BD626" s="48">
        <f>AI626 * ( (1-Baseline!F$88-Baseline!F$87) + (1-Baseline!B$36)*Baseline!F$88 )</f>
        <v>4.1731885477361627E-4</v>
      </c>
      <c r="BE626" s="48">
        <f t="shared" si="6"/>
        <v>3.4533033227205745E-2</v>
      </c>
      <c r="BF626" s="48">
        <f>AK626 * ( (1-Baseline!H$88-Baseline!H$87) + (1-Baseline!B$36)*Baseline!H$88 )</f>
        <v>1.4299375748439809E-5</v>
      </c>
      <c r="BG626" s="48">
        <f>AL626 * ( (1-Baseline!H$88-Baseline!H$87) + (1-Baseline!B$36)*Baseline!H$88 )</f>
        <v>2.1381794509845933E-4</v>
      </c>
      <c r="BH626" s="48">
        <f>AM626 * ( (1-Baseline!H$88-Baseline!H$87) + (1-Baseline!B$36)*Baseline!H$88 )</f>
        <v>4.5381932162010448E-5</v>
      </c>
      <c r="BI626" s="48">
        <f>AN626 * ( (1-Baseline!H$88-Baseline!H$87) + (1-Baseline!B$36)*Baseline!H$88 )</f>
        <v>2.7460270064358288E-2</v>
      </c>
      <c r="BJ626" s="48">
        <f t="shared" si="7"/>
        <v>2.7733769317367197E-2</v>
      </c>
      <c r="BK626" s="48"/>
      <c r="BL626" s="48">
        <f t="shared" si="18"/>
        <v>0.97694030956868827</v>
      </c>
      <c r="BM626" s="48">
        <f t="shared" si="19"/>
        <v>3.2812843591649397E-3</v>
      </c>
      <c r="BN626" s="48">
        <f t="shared" si="20"/>
        <v>1.7017094566604375E-2</v>
      </c>
      <c r="BO626" s="48">
        <f t="shared" si="21"/>
        <v>2.7613115055423239E-3</v>
      </c>
      <c r="BP626" s="48">
        <f t="shared" si="8"/>
        <v>1</v>
      </c>
      <c r="BQ626" s="48">
        <f t="shared" si="22"/>
        <v>1.1846808235678425E-2</v>
      </c>
      <c r="BR626" s="48">
        <f t="shared" si="23"/>
        <v>0.95940993738011837</v>
      </c>
      <c r="BS626" s="48">
        <f t="shared" si="24"/>
        <v>1.4019288944259743E-2</v>
      </c>
      <c r="BT626" s="48">
        <f t="shared" si="25"/>
        <v>1.4723965439943526E-2</v>
      </c>
      <c r="BU626" s="48">
        <f t="shared" si="9"/>
        <v>1</v>
      </c>
      <c r="BV626" s="48">
        <f t="shared" si="26"/>
        <v>2.3465909224610525E-2</v>
      </c>
      <c r="BW626" s="48">
        <f t="shared" si="27"/>
        <v>5.3545190826284356E-3</v>
      </c>
      <c r="BX626" s="48">
        <f t="shared" si="28"/>
        <v>0.95909494385170457</v>
      </c>
      <c r="BY626" s="48">
        <f t="shared" si="29"/>
        <v>1.20846278410564E-2</v>
      </c>
      <c r="BZ626" s="48">
        <f t="shared" si="10"/>
        <v>0.99999999999999989</v>
      </c>
      <c r="CA626" s="48">
        <f t="shared" si="30"/>
        <v>5.1559438548749227E-4</v>
      </c>
      <c r="CB626" s="48">
        <f t="shared" si="31"/>
        <v>7.709660473903349E-3</v>
      </c>
      <c r="CC626" s="48">
        <f t="shared" si="32"/>
        <v>1.6363420219837111E-3</v>
      </c>
      <c r="CD626" s="48">
        <f t="shared" si="33"/>
        <v>0.99013840311862555</v>
      </c>
      <c r="CE626" s="48">
        <f t="shared" si="11"/>
        <v>1</v>
      </c>
      <c r="CF626" s="48"/>
      <c r="CG626" s="48">
        <f t="shared" si="34"/>
        <v>0.97694030956868827</v>
      </c>
      <c r="CH626" s="48">
        <f t="shared" si="35"/>
        <v>3.2812843591649397E-3</v>
      </c>
      <c r="CI626" s="48">
        <f t="shared" si="36"/>
        <v>1.7017094566604375E-2</v>
      </c>
      <c r="CJ626" s="48">
        <f t="shared" si="37"/>
        <v>2.7613115055423239E-3</v>
      </c>
      <c r="CK626" s="48">
        <f t="shared" si="12"/>
        <v>1</v>
      </c>
      <c r="CL626" s="48">
        <f t="shared" si="38"/>
        <v>1.1846808235678425E-2</v>
      </c>
      <c r="CM626" s="48">
        <f t="shared" si="39"/>
        <v>0.95940993738011837</v>
      </c>
      <c r="CN626" s="48">
        <f t="shared" si="40"/>
        <v>1.4019288944259743E-2</v>
      </c>
      <c r="CO626" s="48">
        <f t="shared" si="41"/>
        <v>1.4723965439943526E-2</v>
      </c>
      <c r="CP626" s="48">
        <f t="shared" si="13"/>
        <v>1</v>
      </c>
      <c r="CQ626" s="48">
        <f t="shared" si="42"/>
        <v>2.3465909224610525E-2</v>
      </c>
      <c r="CR626" s="48">
        <f t="shared" si="43"/>
        <v>5.3545190826284356E-3</v>
      </c>
      <c r="CS626" s="48">
        <f t="shared" si="44"/>
        <v>0.95909494385170457</v>
      </c>
      <c r="CT626" s="48">
        <f t="shared" si="45"/>
        <v>1.20846278410564E-2</v>
      </c>
      <c r="CU626" s="48">
        <f t="shared" si="14"/>
        <v>0.99999999999999989</v>
      </c>
      <c r="CV626" s="48">
        <f t="shared" si="46"/>
        <v>5.1559438548749227E-4</v>
      </c>
      <c r="CW626" s="48">
        <f t="shared" si="47"/>
        <v>7.709660473903349E-3</v>
      </c>
      <c r="CX626" s="48">
        <f t="shared" si="48"/>
        <v>1.6363420219837111E-3</v>
      </c>
      <c r="CY626" s="48">
        <f t="shared" si="49"/>
        <v>0.99013840311862555</v>
      </c>
      <c r="CZ626" s="48">
        <f t="shared" si="15"/>
        <v>1</v>
      </c>
      <c r="DA626" s="48"/>
      <c r="DB626" s="48">
        <f>(AQ626*Baseline!B$7 + AV626*Baseline!B$11 + BA626*Baseline!B$16 + BF626*Baseline!B$18)</f>
        <v>59096.416252381168</v>
      </c>
      <c r="DC626" s="48">
        <f>(AR626*Baseline!B$7 + AW626*Baseline!B$11 + BB626*Baseline!B$16 + BG626*Baseline!B$18)</f>
        <v>64769.296493048409</v>
      </c>
      <c r="DD626" s="48">
        <f>(AS626*Baseline!B$7 + AX626*Baseline!B$11 + BC626*Baseline!B$16 + BH626*Baseline!B$18)</f>
        <v>114788.55413268933</v>
      </c>
      <c r="DE626" s="48">
        <f>(AT626*Baseline!B$7 + AY626*Baseline!B$11 + BD626*Baseline!B$16 + BI626*Baseline!B$18)</f>
        <v>1259813.2945294448</v>
      </c>
      <c r="DF626" s="48">
        <f t="shared" si="16"/>
        <v>1498467.5614075637</v>
      </c>
      <c r="DG626" s="48"/>
      <c r="DH626" s="48">
        <f t="shared" si="50"/>
        <v>3.9437901609875231E-2</v>
      </c>
      <c r="DI626" s="48">
        <f t="shared" si="51"/>
        <v>4.322368942855747E-2</v>
      </c>
      <c r="DJ626" s="48">
        <f t="shared" si="52"/>
        <v>7.6603963334958267E-2</v>
      </c>
      <c r="DK626" s="48">
        <f t="shared" si="53"/>
        <v>0.84073444562660904</v>
      </c>
      <c r="DL626" s="48">
        <f t="shared" si="17"/>
        <v>1</v>
      </c>
      <c r="DM626" s="48"/>
      <c r="DN626" s="48">
        <f>DH626 / (Baseline!B$7/Baseline!B$17)</f>
        <v>4.2097366011714277</v>
      </c>
      <c r="DO626" s="48">
        <f>DI626 / (Baseline!B$11/Baseline!B$17)</f>
        <v>1.0434405508010058</v>
      </c>
      <c r="DP626" s="48">
        <f>DJ626 / (Baseline!B$16/Baseline!B$17)</f>
        <v>1.1837627358658038</v>
      </c>
      <c r="DQ626" s="48">
        <f>DK626 / (Baseline!B$18/Baseline!B$17)</f>
        <v>0.95052451263107218</v>
      </c>
      <c r="DR626" s="71"/>
      <c r="DS626" s="48">
        <f>(AU626*Baseline!B$34)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2.9959672640874964E-2</v>
      </c>
      <c r="DT626" s="48">
        <f>(AZ626*Baseline!B$34) + (Baseline!D$88*(1-Baseline!D$89)*Baseline!B$35) + (Baseline!D$88*Baseline!D$89*((1-Baseline!D$90)*Baseline!B$40 + Baseline!D$90*Baseline!B$41))</f>
        <v>1.0363057301151335E-2</v>
      </c>
      <c r="DU626" s="48">
        <f>(BE626*Baseline!B$34) + (Baseline!F$88*(1-Baseline!F$89)*Baseline!B$35) + (Baseline!F$88*Baseline!F$89*((1-Baseline!F$90)*Baseline!B$40 + Baseline!F$90*Baseline!B$41))</f>
        <v>1.2910594984080865E-2</v>
      </c>
      <c r="DV626" s="48">
        <f>(BJ626*Baseline!B$34) + (Baseline!H$88*(1-Baseline!H$89)*Baseline!B$35) + (Baseline!H$88*Baseline!H$89*((1-Baseline!H$90)*Baseline!B$40 + Baseline!H$90*Baseline!B$41))</f>
        <v>9.3050653976050803E-3</v>
      </c>
      <c r="DW626" s="48">
        <f>( DS626*Baseline!B$7 + DT626*Baseline!B$11 + DU626*Baseline!B$16 + DV626*Baseline!B$18 ) / Baseline!B$17</f>
        <v>9.7757115418040021E-3</v>
      </c>
    </row>
    <row r="627" spans="1:127">
      <c r="A627" s="7" t="s">
        <v>945</v>
      </c>
      <c r="B627" s="1">
        <f>MIN( MAX( NORMINV( MCrands!B627, (B$5+B$4)/2, (B$5-B$4)/3.29 ), 0 ), 1 )</f>
        <v>0.43276501917084825</v>
      </c>
      <c r="C627" s="1">
        <f>MAX( NORMINV( MCrands!C627, (C$5+C$4)/2, (C$5-C$4)/3.29 ), 0 )</f>
        <v>2.4895503887626798</v>
      </c>
      <c r="D627" s="40"/>
      <c r="E627" s="40">
        <f>Baseline!B$33 * (C627 * Baseline!B$66*Baseline!B$66/Baseline!B$73 + Baseline!B$52*Baseline!B$52/Baseline!B$74 + Baseline!B$53*Baseline!B$53/Baseline!B$75 + Baseline!B$54*Baseline!B$54/Baseline!B$76)</f>
        <v>2.0841169071023728E-5</v>
      </c>
      <c r="F627" s="40">
        <f>Baseline!B$33 * (C627 * Baseline!B$66*Baseline!B$57/Baseline!B$73 + Baseline!B$52*Baseline!B$67/Baseline!B$74 + Baseline!B$53*Baseline!B$55/Baseline!B$75 + Baseline!B$54*Baseline!B$56/Baseline!B$76)</f>
        <v>3.9391946261374551E-8</v>
      </c>
      <c r="G627" s="1">
        <f>Baseline!B$33 * (C627 * Baseline!B$66*Baseline!B$58/Baseline!B$73 + Baseline!B$52*Baseline!B$59/Baseline!B$74 + Baseline!B$53*Baseline!B$68/Baseline!B$75 + Baseline!B$54*Baseline!B$60/Baseline!B$76)</f>
        <v>1.0849291043453024E-7</v>
      </c>
      <c r="H627" s="40">
        <f>Baseline!B$33 * (C627 * Baseline!B$66*Baseline!B$61/Baseline!B$73 + Baseline!B$52*Baseline!B$62/Baseline!B$74 + Baseline!B$53*Baseline!B$63/Baseline!B$75 + Baseline!B$54*Baseline!B$69/Baseline!B$76)</f>
        <v>1.7387260416069001E-9</v>
      </c>
      <c r="I627" s="40">
        <f>Baseline!B$33 * (C627 * Baseline!B$57*Baseline!B$66/Baseline!B$73 + Baseline!B$67*Baseline!B$52/Baseline!B$74 + Baseline!B$55*Baseline!B$53/Baseline!B$75 + Baseline!B$56*Baseline!B$54/Baseline!B$76)</f>
        <v>3.9391946261374551E-8</v>
      </c>
      <c r="J627" s="1">
        <f>Baseline!B$33 * (C627 * Baseline!B$57*Baseline!B$57/Baseline!B$73 + Baseline!B$67*Baseline!B$67/Baseline!B$74 + Baseline!B$55*Baseline!B$55/Baseline!B$75 + Baseline!B$56*Baseline!B$56/Baseline!B$76)</f>
        <v>1.7949606176678013E-6</v>
      </c>
      <c r="K627" s="40">
        <f>Baseline!B$33 * (C627 * Baseline!B$57*Baseline!B$58/Baseline!B$73 + Baseline!B$67*Baseline!B$59/Baseline!B$74 + Baseline!B$55*Baseline!B$68/Baseline!B$75 + Baseline!B$56*Baseline!B$60/Baseline!B$76)</f>
        <v>1.3929274477244025E-8</v>
      </c>
      <c r="L627" s="1">
        <f>Baseline!B$33 * (C627 * Baseline!B$57*Baseline!B$61/Baseline!B$73 + Baseline!B$67*Baseline!B$62/Baseline!B$74 + Baseline!B$55*Baseline!B$63/Baseline!B$75 + Baseline!B$56*Baseline!B$69/Baseline!B$76)</f>
        <v>1.4629426566978034E-8</v>
      </c>
      <c r="M627" s="40">
        <f>Baseline!B$33 * (C627 * Baseline!B$58*Baseline!B$66/Baseline!B$73 + Baseline!B$59*Baseline!B$52/Baseline!B$74 + Baseline!B$68*Baseline!B$53/Baseline!B$75 + Baseline!B$60*Baseline!B$54/Baseline!B$76)</f>
        <v>1.0849291043453024E-7</v>
      </c>
      <c r="N627" s="1">
        <f>Baseline!B$33 * (C627 * Baseline!B$58*Baseline!B$57/Baseline!B$73 + Baseline!B$59*Baseline!B$67/Baseline!B$74 + Baseline!B$68*Baseline!B$55/Baseline!B$75 + Baseline!B$60*Baseline!B$56/Baseline!B$76)</f>
        <v>1.3929274477244025E-8</v>
      </c>
      <c r="O627" s="1">
        <f>Baseline!B$33 * (C627 * Baseline!B$58*Baseline!B$58/Baseline!B$73 + Baseline!B$59*Baseline!B$59/Baseline!B$74 + Baseline!B$68*Baseline!B$68/Baseline!B$75 + Baseline!B$60*Baseline!B$60/Baseline!B$76)</f>
        <v>1.325016951517719E-6</v>
      </c>
      <c r="P627" s="40">
        <f>Baseline!B$33 * (C627 * Baseline!B$58*Baseline!B$61/Baseline!B$73 + Baseline!B$59*Baseline!B$62/Baseline!B$74 + Baseline!B$68*Baseline!B$63/Baseline!B$75 + Baseline!B$60*Baseline!B$69/Baseline!B$76)</f>
        <v>1.6489896386895498E-9</v>
      </c>
      <c r="Q627" s="40">
        <f>Baseline!B$33 * (C627 * Baseline!B$61*Baseline!B$66/Baseline!B$73 + Baseline!B$62*Baseline!B$52/Baseline!B$74 + Baseline!B$63*Baseline!B$53/Baseline!B$75 + Baseline!B$69*Baseline!B$54/Baseline!B$76)</f>
        <v>1.7387260416069003E-9</v>
      </c>
      <c r="R627" s="40">
        <f>Baseline!B$33 * (C627 * Baseline!B$61*Baseline!B$57/Baseline!B$73 + Baseline!B$62*Baseline!B$67/Baseline!B$74 + Baseline!B$63*Baseline!B$55/Baseline!B$75 + Baseline!B$69*Baseline!B$56/Baseline!B$76)</f>
        <v>1.4629426566978034E-8</v>
      </c>
      <c r="S627" s="40">
        <f>Baseline!B$33 * (C627 * Baseline!B$61*Baseline!B$58/Baseline!B$73 + Baseline!B$62*Baseline!B$59/Baseline!B$74 + Baseline!B$63*Baseline!B$68/Baseline!B$75 + Baseline!B$69*Baseline!B$60/Baseline!B$76)</f>
        <v>1.6489896386895498E-9</v>
      </c>
      <c r="T627" s="40">
        <f>Baseline!B$33 * (C627 * Baseline!B$61*Baseline!B$61/Baseline!B$73 + Baseline!B$62*Baseline!B$62/Baseline!B$74 + Baseline!B$63*Baseline!B$63/Baseline!B$75 + Baseline!B$69*Baseline!B$69/Baseline!B$76)</f>
        <v>9.8551804927631135E-8</v>
      </c>
      <c r="U627" s="40"/>
      <c r="V627" s="40">
        <f>E627 * ( Baseline!B$87 * Baseline!B$7 )</f>
        <v>0.21631049378815526</v>
      </c>
      <c r="W627" s="40">
        <f>F627 * ( Baseline!D$87 * Baseline!B$11 )</f>
        <v>7.266473059839725E-4</v>
      </c>
      <c r="X627" s="40">
        <f>G627 * ( Baseline!F$87 * Baseline!B$16 )</f>
        <v>3.7684762818945752E-3</v>
      </c>
      <c r="Y627" s="40">
        <f>H627 * ( Baseline!H$87 * Baseline!B$18 )</f>
        <v>6.1146381500643769E-4</v>
      </c>
      <c r="Z627" s="48">
        <f t="shared" si="0"/>
        <v>0.22141708119104025</v>
      </c>
      <c r="AA627" s="40">
        <f>I627 * ( Baseline!B$87 * Baseline!B$7 )</f>
        <v>4.0884901024680647E-4</v>
      </c>
      <c r="AB627" s="1">
        <f>J627 * ( Baseline!D$87 * Baseline!B$11 )</f>
        <v>3.311091278712875E-2</v>
      </c>
      <c r="AC627" s="1">
        <f>K627 * ( Baseline!F$87 * Baseline!B$16 )</f>
        <v>4.8383014411959948E-4</v>
      </c>
      <c r="AD627" s="1">
        <f>L627 * ( Baseline!F$87 * Baseline!B$16 )</f>
        <v>5.0814976586551744E-4</v>
      </c>
      <c r="AE627" s="48">
        <f t="shared" si="1"/>
        <v>3.4511741707360676E-2</v>
      </c>
      <c r="AF627" s="48">
        <f>M627 * ( Baseline!B$87 * Baseline!B$7 )</f>
        <v>1.1260479173999893E-3</v>
      </c>
      <c r="AG627" s="48">
        <f>N627 * ( Baseline!D$87 * Baseline!B$11 )</f>
        <v>2.5694769448661128E-4</v>
      </c>
      <c r="AH627" s="48">
        <f>O627 * ( Baseline!F$87 * Baseline!B$16 )</f>
        <v>4.6024158951067762E-2</v>
      </c>
      <c r="AI627" s="48">
        <f>P627 * ( Baseline!H$87 * Baseline!B$18 )</f>
        <v>5.7990590308715261E-4</v>
      </c>
      <c r="AJ627" s="48">
        <f t="shared" si="2"/>
        <v>4.7987060466041516E-2</v>
      </c>
      <c r="AK627" s="48">
        <f>Q627 * ( Baseline!B$87 * Baseline!B$7 )</f>
        <v>1.8046237585838017E-5</v>
      </c>
      <c r="AL627" s="48">
        <f>R627 * ( Baseline!D$87 * Baseline!B$11 )</f>
        <v>2.6986311700492258E-4</v>
      </c>
      <c r="AM627" s="48">
        <f>S627 * ( Baseline!F$87 * Baseline!B$16 )</f>
        <v>5.7277275700345441E-5</v>
      </c>
      <c r="AN627" s="48">
        <f>T627 * ( Baseline!H$87 * Baseline!B$18 )</f>
        <v>3.4658054906181512E-2</v>
      </c>
      <c r="AO627" s="48">
        <f t="shared" si="3"/>
        <v>3.5003241536472621E-2</v>
      </c>
      <c r="AP627" s="48"/>
      <c r="AQ627" s="48">
        <f>V627 * ( (1-Baseline!B$88-Baseline!B$87) + (1-B627)*Baseline!B$88 )</f>
        <v>0.12836711187902161</v>
      </c>
      <c r="AR627" s="48">
        <f>W627 * ( (1-Baseline!B$88-Baseline!B$87) + (1-B627)*Baseline!B$88 )</f>
        <v>4.3122094721482227E-4</v>
      </c>
      <c r="AS627" s="48">
        <f>X627 * ( (1-Baseline!B$88-Baseline!B$87) + (1-B627)*Baseline!B$88 )</f>
        <v>2.2363612972247275E-3</v>
      </c>
      <c r="AT627" s="48">
        <f>Y627 * ( (1-Baseline!B$88-Baseline!B$87) + (1-B627)*Baseline!B$88 )</f>
        <v>3.6286655620034841E-4</v>
      </c>
      <c r="AU627" s="48">
        <f t="shared" si="4"/>
        <v>0.13139756067966152</v>
      </c>
      <c r="AV627" s="48">
        <f>AA627 * ( (1-Baseline!D$88-Baseline!D$87) + (1-B627)*Baseline!D$88 )</f>
        <v>3.2606512830893374E-4</v>
      </c>
      <c r="AW627" s="48">
        <f>AB627 * ( (1-Baseline!D$88-Baseline!D$87) + (1-B627)*Baseline!D$88 )</f>
        <v>2.640660428612443E-2</v>
      </c>
      <c r="AX627" s="48">
        <f>AC627 * ( (1-Baseline!D$88-Baseline!D$87) + (1-B627)*Baseline!D$88 )</f>
        <v>3.8586405755722231E-4</v>
      </c>
      <c r="AY627" s="48">
        <f>AD627 * ( (1-Baseline!D$88-Baseline!D$87) + (1-B627)*Baseline!D$88 )</f>
        <v>4.052594343008778E-4</v>
      </c>
      <c r="AZ627" s="48">
        <f t="shared" si="5"/>
        <v>2.7523792906291464E-2</v>
      </c>
      <c r="BA627" s="48">
        <f>AF627 * ( (1-Baseline!F$88-Baseline!F$87) + (1-Baseline!B$36)*Baseline!F$88 )</f>
        <v>8.1034011489438914E-4</v>
      </c>
      <c r="BB627" s="48">
        <f>AG627 * ( (1-Baseline!F$88-Baseline!F$87) + (1-Baseline!B$36)*Baseline!F$88 )</f>
        <v>1.8490778327878905E-4</v>
      </c>
      <c r="BC627" s="48">
        <f>AH627 * ( (1-Baseline!F$88-Baseline!F$87) + (1-Baseline!B$36)*Baseline!F$88 )</f>
        <v>3.3120457554274799E-2</v>
      </c>
      <c r="BD627" s="48">
        <f>AI627 * ( (1-Baseline!F$88-Baseline!F$87) + (1-Baseline!B$36)*Baseline!F$88 )</f>
        <v>4.1731884485041382E-4</v>
      </c>
      <c r="BE627" s="48">
        <f t="shared" si="6"/>
        <v>3.453302429729839E-2</v>
      </c>
      <c r="BF627" s="48">
        <f>AK627 * ( (1-Baseline!H$88-Baseline!H$87) + (1-Baseline!B$36)*Baseline!H$88 )</f>
        <v>1.4298394964011176E-5</v>
      </c>
      <c r="BG627" s="48">
        <f>AL627 * ( (1-Baseline!H$88-Baseline!H$87) + (1-Baseline!B$36)*Baseline!H$88 )</f>
        <v>2.1381794486534023E-4</v>
      </c>
      <c r="BH627" s="48">
        <f>AM627 * ( (1-Baseline!H$88-Baseline!H$87) + (1-Baseline!B$36)*Baseline!H$88 )</f>
        <v>4.5381931082897696E-5</v>
      </c>
      <c r="BI627" s="48">
        <f>AN627 * ( (1-Baseline!H$88-Baseline!H$87) + (1-Baseline!B$36)*Baseline!H$88 )</f>
        <v>2.7460270063265731E-2</v>
      </c>
      <c r="BJ627" s="48">
        <f t="shared" si="7"/>
        <v>2.7733768334177979E-2</v>
      </c>
      <c r="BK627" s="48"/>
      <c r="BL627" s="48">
        <f t="shared" si="18"/>
        <v>0.97693679559221092</v>
      </c>
      <c r="BM627" s="48">
        <f t="shared" si="19"/>
        <v>3.2818032921182625E-3</v>
      </c>
      <c r="BN627" s="48">
        <f t="shared" si="20"/>
        <v>1.701980832564181E-2</v>
      </c>
      <c r="BO627" s="48">
        <f t="shared" si="21"/>
        <v>2.7615927900289782E-3</v>
      </c>
      <c r="BP627" s="48">
        <f t="shared" si="8"/>
        <v>0.99999999999999989</v>
      </c>
      <c r="BQ627" s="48">
        <f t="shared" si="22"/>
        <v>1.1846664063309417E-2</v>
      </c>
      <c r="BR627" s="48">
        <f t="shared" si="23"/>
        <v>0.95941007752926144</v>
      </c>
      <c r="BS627" s="48">
        <f t="shared" si="24"/>
        <v>1.4019290832152004E-2</v>
      </c>
      <c r="BT627" s="48">
        <f t="shared" si="25"/>
        <v>1.4723967575277115E-2</v>
      </c>
      <c r="BU627" s="48">
        <f t="shared" si="9"/>
        <v>1</v>
      </c>
      <c r="BV627" s="48">
        <f t="shared" si="26"/>
        <v>2.3465657334790228E-2</v>
      </c>
      <c r="BW627" s="48">
        <f t="shared" si="27"/>
        <v>5.3545204059424036E-3</v>
      </c>
      <c r="BX627" s="48">
        <f t="shared" si="28"/>
        <v>0.95909519158059664</v>
      </c>
      <c r="BY627" s="48">
        <f t="shared" si="29"/>
        <v>1.208463067867073E-2</v>
      </c>
      <c r="BZ627" s="48">
        <f t="shared" si="10"/>
        <v>1</v>
      </c>
      <c r="CA627" s="48">
        <f t="shared" si="30"/>
        <v>5.1555903949736281E-4</v>
      </c>
      <c r="CB627" s="48">
        <f t="shared" si="31"/>
        <v>7.7096607388127481E-3</v>
      </c>
      <c r="CC627" s="48">
        <f t="shared" si="32"/>
        <v>1.636342041083931E-3</v>
      </c>
      <c r="CD627" s="48">
        <f t="shared" si="33"/>
        <v>0.99013843818060587</v>
      </c>
      <c r="CE627" s="48">
        <f t="shared" si="11"/>
        <v>0.99999999999999989</v>
      </c>
      <c r="CF627" s="48"/>
      <c r="CG627" s="48">
        <f t="shared" si="34"/>
        <v>0.97693679559221092</v>
      </c>
      <c r="CH627" s="48">
        <f t="shared" si="35"/>
        <v>3.2818032921182625E-3</v>
      </c>
      <c r="CI627" s="48">
        <f t="shared" si="36"/>
        <v>1.701980832564181E-2</v>
      </c>
      <c r="CJ627" s="48">
        <f t="shared" si="37"/>
        <v>2.7615927900289782E-3</v>
      </c>
      <c r="CK627" s="48">
        <f t="shared" si="12"/>
        <v>0.99999999999999989</v>
      </c>
      <c r="CL627" s="48">
        <f t="shared" si="38"/>
        <v>1.1846664063309417E-2</v>
      </c>
      <c r="CM627" s="48">
        <f t="shared" si="39"/>
        <v>0.95941007752926144</v>
      </c>
      <c r="CN627" s="48">
        <f t="shared" si="40"/>
        <v>1.4019290832152004E-2</v>
      </c>
      <c r="CO627" s="48">
        <f t="shared" si="41"/>
        <v>1.4723967575277115E-2</v>
      </c>
      <c r="CP627" s="48">
        <f t="shared" si="13"/>
        <v>1</v>
      </c>
      <c r="CQ627" s="48">
        <f t="shared" si="42"/>
        <v>2.3465657334790228E-2</v>
      </c>
      <c r="CR627" s="48">
        <f t="shared" si="43"/>
        <v>5.3545204059424036E-3</v>
      </c>
      <c r="CS627" s="48">
        <f t="shared" si="44"/>
        <v>0.95909519158059664</v>
      </c>
      <c r="CT627" s="48">
        <f t="shared" si="45"/>
        <v>1.208463067867073E-2</v>
      </c>
      <c r="CU627" s="48">
        <f t="shared" si="14"/>
        <v>1</v>
      </c>
      <c r="CV627" s="48">
        <f t="shared" si="46"/>
        <v>5.1555903949736281E-4</v>
      </c>
      <c r="CW627" s="48">
        <f t="shared" si="47"/>
        <v>7.7096607388127481E-3</v>
      </c>
      <c r="CX627" s="48">
        <f t="shared" si="48"/>
        <v>1.636342041083931E-3</v>
      </c>
      <c r="CY627" s="48">
        <f t="shared" si="49"/>
        <v>0.99013843818060587</v>
      </c>
      <c r="CZ627" s="48">
        <f t="shared" si="15"/>
        <v>0.99999999999999989</v>
      </c>
      <c r="DA627" s="48"/>
      <c r="DB627" s="48">
        <f>(AQ627*Baseline!B$7 + AV627*Baseline!B$11 + BA627*Baseline!B$16 + BF627*Baseline!B$18)</f>
        <v>66326.842058911323</v>
      </c>
      <c r="DC627" s="48">
        <f>(AR627*Baseline!B$7 + AW627*Baseline!B$11 + BB627*Baseline!B$16 + BG627*Baseline!B$18)</f>
        <v>67249.905384914178</v>
      </c>
      <c r="DD627" s="48">
        <f>(AS627*Baseline!B$7 + AX627*Baseline!B$11 + BC627*Baseline!B$16 + BH627*Baseline!B$18)</f>
        <v>114950.0428869421</v>
      </c>
      <c r="DE627" s="48">
        <f>(AT627*Baseline!B$7 + AY627*Baseline!B$11 + BD627*Baseline!B$16 + BI627*Baseline!B$18)</f>
        <v>1259871.3622187637</v>
      </c>
      <c r="DF627" s="48">
        <f t="shared" si="16"/>
        <v>1508398.1525495313</v>
      </c>
      <c r="DG627" s="48"/>
      <c r="DH627" s="48">
        <f t="shared" si="50"/>
        <v>4.3971707302083392E-2</v>
      </c>
      <c r="DI627" s="48">
        <f t="shared" si="51"/>
        <v>4.4583656689877765E-2</v>
      </c>
      <c r="DJ627" s="48">
        <f t="shared" si="52"/>
        <v>7.6206698273032711E-2</v>
      </c>
      <c r="DK627" s="48">
        <f t="shared" si="53"/>
        <v>0.8352379377350061</v>
      </c>
      <c r="DL627" s="48">
        <f t="shared" si="17"/>
        <v>1</v>
      </c>
      <c r="DM627" s="48"/>
      <c r="DN627" s="48">
        <f>DH627 / (Baseline!B$7/Baseline!B$17)</f>
        <v>4.6936905385256633</v>
      </c>
      <c r="DO627" s="48">
        <f>DI627 / (Baseline!B$11/Baseline!B$17)</f>
        <v>1.0762708114054103</v>
      </c>
      <c r="DP627" s="48">
        <f>DJ627 / (Baseline!B$16/Baseline!B$17)</f>
        <v>1.177623790097259</v>
      </c>
      <c r="DQ627" s="48">
        <f>DK627 / (Baseline!B$18/Baseline!B$17)</f>
        <v>0.94431022521604335</v>
      </c>
      <c r="DR627" s="71"/>
      <c r="DS627" s="48">
        <f>(AU627*Baseline!B$34)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3.2239165351949227E-2</v>
      </c>
      <c r="DT627" s="48">
        <f>(AZ627*Baseline!B$34) + (Baseline!D$88*(1-Baseline!D$89)*Baseline!B$35) + (Baseline!D$88*Baseline!D$89*((1-Baseline!D$90)*Baseline!B$40 + Baseline!D$90*Baseline!B$41))</f>
        <v>1.0542136935943722E-2</v>
      </c>
      <c r="DU627" s="48">
        <f>(BE627*Baseline!B$34) + (Baseline!F$88*(1-Baseline!F$89)*Baseline!B$35) + (Baseline!F$88*Baseline!F$89*((1-Baseline!F$90)*Baseline!B$40 + Baseline!F$90*Baseline!B$41))</f>
        <v>1.2910593644594761E-2</v>
      </c>
      <c r="DV627" s="48">
        <f>(BJ627*Baseline!B$34) + (Baseline!H$88*(1-Baseline!H$89)*Baseline!B$35) + (Baseline!H$88*Baseline!H$89*((1-Baseline!H$90)*Baseline!B$40 + Baseline!H$90*Baseline!B$41))</f>
        <v>9.3050652501266984E-3</v>
      </c>
      <c r="DW627" s="48">
        <f>( DS627*Baseline!B$7 + DT627*Baseline!B$11 + DU627*Baseline!B$16 + DV627*Baseline!B$18 ) / Baseline!B$17</f>
        <v>9.804484432638004E-3</v>
      </c>
    </row>
    <row r="628" spans="1:127">
      <c r="A628" s="7" t="s">
        <v>946</v>
      </c>
      <c r="B628" s="1">
        <f>MIN( MAX( NORMINV( MCrands!B628, (B$5+B$4)/2, (B$5-B$4)/3.29 ), 0 ), 1 )</f>
        <v>0.659506359256812</v>
      </c>
      <c r="C628" s="1">
        <f>MAX( NORMINV( MCrands!C628, (C$5+C$4)/2, (C$5-C$4)/3.29 ), 0 )</f>
        <v>2.1628616104301726</v>
      </c>
      <c r="D628" s="40"/>
      <c r="E628" s="40">
        <f>Baseline!B$33 * (C628 * Baseline!B$66*Baseline!B$66/Baseline!B$73 + Baseline!B$52*Baseline!B$52/Baseline!B$74 + Baseline!B$53*Baseline!B$53/Baseline!B$75 + Baseline!B$54*Baseline!B$54/Baseline!B$76)</f>
        <v>1.8107423413916339E-5</v>
      </c>
      <c r="F628" s="40">
        <f>Baseline!B$33 * (C628 * Baseline!B$66*Baseline!B$57/Baseline!B$73 + Baseline!B$52*Baseline!B$67/Baseline!B$74 + Baseline!B$53*Baseline!B$55/Baseline!B$75 + Baseline!B$54*Baseline!B$56/Baseline!B$76)</f>
        <v>3.9026350051798163E-8</v>
      </c>
      <c r="G628" s="1">
        <f>Baseline!B$33 * (C628 * Baseline!B$66*Baseline!B$58/Baseline!B$73 + Baseline!B$52*Baseline!B$59/Baseline!B$74 + Baseline!B$53*Baseline!B$68/Baseline!B$75 + Baseline!B$54*Baseline!B$60/Baseline!B$76)</f>
        <v>1.0759415308598831E-7</v>
      </c>
      <c r="H628" s="40">
        <f>Baseline!B$33 * (C628 * Baseline!B$66*Baseline!B$61/Baseline!B$73 + Baseline!B$52*Baseline!B$62/Baseline!B$74 + Baseline!B$53*Baseline!B$63/Baseline!B$75 + Baseline!B$54*Baseline!B$69/Baseline!B$76)</f>
        <v>1.6488503067527063E-9</v>
      </c>
      <c r="I628" s="40">
        <f>Baseline!B$33 * (C628 * Baseline!B$57*Baseline!B$66/Baseline!B$73 + Baseline!B$67*Baseline!B$52/Baseline!B$74 + Baseline!B$55*Baseline!B$53/Baseline!B$75 + Baseline!B$56*Baseline!B$54/Baseline!B$76)</f>
        <v>3.9026350051798163E-8</v>
      </c>
      <c r="J628" s="1">
        <f>Baseline!B$33 * (C628 * Baseline!B$57*Baseline!B$57/Baseline!B$73 + Baseline!B$67*Baseline!B$67/Baseline!B$74 + Baseline!B$55*Baseline!B$55/Baseline!B$75 + Baseline!B$56*Baseline!B$56/Baseline!B$76)</f>
        <v>1.7949605687749615E-6</v>
      </c>
      <c r="K628" s="40">
        <f>Baseline!B$33 * (C628 * Baseline!B$57*Baseline!B$58/Baseline!B$73 + Baseline!B$67*Baseline!B$59/Baseline!B$74 + Baseline!B$55*Baseline!B$68/Baseline!B$75 + Baseline!B$56*Baseline!B$60/Baseline!B$76)</f>
        <v>1.3929154282346195E-8</v>
      </c>
      <c r="L628" s="1">
        <f>Baseline!B$33 * (C628 * Baseline!B$57*Baseline!B$61/Baseline!B$73 + Baseline!B$67*Baseline!B$62/Baseline!B$74 + Baseline!B$55*Baseline!B$63/Baseline!B$75 + Baseline!B$56*Baseline!B$69/Baseline!B$76)</f>
        <v>1.4629414547488248E-8</v>
      </c>
      <c r="M628" s="40">
        <f>Baseline!B$33 * (C628 * Baseline!B$58*Baseline!B$66/Baseline!B$73 + Baseline!B$59*Baseline!B$52/Baseline!B$74 + Baseline!B$68*Baseline!B$53/Baseline!B$75 + Baseline!B$60*Baseline!B$54/Baseline!B$76)</f>
        <v>1.0759415308598829E-7</v>
      </c>
      <c r="N628" s="1">
        <f>Baseline!B$33 * (C628 * Baseline!B$58*Baseline!B$57/Baseline!B$73 + Baseline!B$59*Baseline!B$67/Baseline!B$74 + Baseline!B$68*Baseline!B$55/Baseline!B$75 + Baseline!B$60*Baseline!B$56/Baseline!B$76)</f>
        <v>1.3929154282346195E-8</v>
      </c>
      <c r="O628" s="1">
        <f>Baseline!B$33 * (C628 * Baseline!B$58*Baseline!B$58/Baseline!B$73 + Baseline!B$59*Baseline!B$59/Baseline!B$74 + Baseline!B$68*Baseline!B$68/Baseline!B$75 + Baseline!B$60*Baseline!B$60/Baseline!B$76)</f>
        <v>1.3250166560385951E-6</v>
      </c>
      <c r="P628" s="40">
        <f>Baseline!B$33 * (C628 * Baseline!B$58*Baseline!B$61/Baseline!B$73 + Baseline!B$59*Baseline!B$62/Baseline!B$74 + Baseline!B$68*Baseline!B$63/Baseline!B$75 + Baseline!B$60*Baseline!B$69/Baseline!B$76)</f>
        <v>1.6489600907771658E-9</v>
      </c>
      <c r="Q628" s="40">
        <f>Baseline!B$33 * (C628 * Baseline!B$61*Baseline!B$66/Baseline!B$73 + Baseline!B$62*Baseline!B$52/Baseline!B$74 + Baseline!B$63*Baseline!B$53/Baseline!B$75 + Baseline!B$69*Baseline!B$54/Baseline!B$76)</f>
        <v>1.6488503067527063E-9</v>
      </c>
      <c r="R628" s="40">
        <f>Baseline!B$33 * (C628 * Baseline!B$61*Baseline!B$57/Baseline!B$73 + Baseline!B$62*Baseline!B$67/Baseline!B$74 + Baseline!B$63*Baseline!B$55/Baseline!B$75 + Baseline!B$69*Baseline!B$56/Baseline!B$76)</f>
        <v>1.4629414547488248E-8</v>
      </c>
      <c r="S628" s="40">
        <f>Baseline!B$33 * (C628 * Baseline!B$61*Baseline!B$58/Baseline!B$73 + Baseline!B$62*Baseline!B$59/Baseline!B$74 + Baseline!B$63*Baseline!B$68/Baseline!B$75 + Baseline!B$69*Baseline!B$60/Baseline!B$76)</f>
        <v>1.6489600907771658E-9</v>
      </c>
      <c r="T628" s="40">
        <f>Baseline!B$33 * (C628 * Baseline!B$61*Baseline!B$61/Baseline!B$73 + Baseline!B$62*Baseline!B$62/Baseline!B$74 + Baseline!B$63*Baseline!B$63/Baseline!B$75 + Baseline!B$69*Baseline!B$69/Baseline!B$76)</f>
        <v>9.8551801972839906E-8</v>
      </c>
      <c r="U628" s="40"/>
      <c r="V628" s="40">
        <f>E628 * ( Baseline!B$87 * Baseline!B$7 )</f>
        <v>0.1879369476130377</v>
      </c>
      <c r="W628" s="40">
        <f>F628 * ( Baseline!D$87 * Baseline!B$11 )</f>
        <v>7.1990330052143655E-4</v>
      </c>
      <c r="X628" s="40">
        <f>G628 * ( Baseline!F$87 * Baseline!B$16 )</f>
        <v>3.7372581521790617E-3</v>
      </c>
      <c r="Y628" s="40">
        <f>H628 * ( Baseline!H$87 * Baseline!B$18 )</f>
        <v>5.7985690374187573E-4</v>
      </c>
      <c r="Z628" s="48">
        <f t="shared" si="0"/>
        <v>0.19297396596948008</v>
      </c>
      <c r="AA628" s="40">
        <f>I628 * ( Baseline!B$87 * Baseline!B$7 )</f>
        <v>4.0505448718761313E-4</v>
      </c>
      <c r="AB628" s="1">
        <f>J628 * ( Baseline!D$87 * Baseline!B$11 )</f>
        <v>3.3110911885222305E-2</v>
      </c>
      <c r="AC628" s="1">
        <f>K628 * ( Baseline!F$87 * Baseline!B$16 )</f>
        <v>4.8382596917747781E-4</v>
      </c>
      <c r="AD628" s="1">
        <f>L628 * ( Baseline!F$87 * Baseline!B$16 )</f>
        <v>5.0814934837130517E-4</v>
      </c>
      <c r="AE628" s="48">
        <f t="shared" si="1"/>
        <v>3.4507941689958695E-2</v>
      </c>
      <c r="AF628" s="48">
        <f>M628 * ( Baseline!B$87 * Baseline!B$7 )</f>
        <v>1.1167197148794724E-3</v>
      </c>
      <c r="AG628" s="48">
        <f>N628 * ( Baseline!D$87 * Baseline!B$11 )</f>
        <v>2.5694547729992746E-4</v>
      </c>
      <c r="AH628" s="48">
        <f>O628 * ( Baseline!F$87 * Baseline!B$16 )</f>
        <v>4.6024148687668381E-2</v>
      </c>
      <c r="AI628" s="48">
        <f>P628 * ( Baseline!H$87 * Baseline!B$18 )</f>
        <v>5.7989551187036541E-4</v>
      </c>
      <c r="AJ628" s="48">
        <f t="shared" si="2"/>
        <v>4.7977709391718144E-2</v>
      </c>
      <c r="AK628" s="48">
        <f>Q628 * ( Baseline!B$87 * Baseline!B$7 )</f>
        <v>1.7113417333786338E-5</v>
      </c>
      <c r="AL628" s="48">
        <f>R628 * ( Baseline!D$87 * Baseline!B$11 )</f>
        <v>2.698628952862542E-4</v>
      </c>
      <c r="AM628" s="48">
        <f>S628 * ( Baseline!F$87 * Baseline!B$16 )</f>
        <v>5.7276249360407165E-5</v>
      </c>
      <c r="AN628" s="48">
        <f>T628 * ( Baseline!H$87 * Baseline!B$18 )</f>
        <v>3.4658053867059835E-2</v>
      </c>
      <c r="AO628" s="48">
        <f t="shared" si="3"/>
        <v>3.5002306429040279E-2</v>
      </c>
      <c r="AP628" s="48"/>
      <c r="AQ628" s="48">
        <f>V628 * ( (1-Baseline!B$88-Baseline!B$87) + (1-B628)*Baseline!B$88 )</f>
        <v>7.3603502173918395E-2</v>
      </c>
      <c r="AR628" s="48">
        <f>W628 * ( (1-Baseline!B$88-Baseline!B$87) + (1-B628)*Baseline!B$88 )</f>
        <v>2.8194245366824667E-4</v>
      </c>
      <c r="AS628" s="48">
        <f>X628 * ( (1-Baseline!B$88-Baseline!B$87) + (1-B628)*Baseline!B$88 )</f>
        <v>1.4636573171060861E-3</v>
      </c>
      <c r="AT628" s="48">
        <f>Y628 * ( (1-Baseline!B$88-Baseline!B$87) + (1-B628)*Baseline!B$88 )</f>
        <v>2.2709477522750798E-4</v>
      </c>
      <c r="AU628" s="48">
        <f t="shared" si="4"/>
        <v>7.5576196719920233E-2</v>
      </c>
      <c r="AV628" s="48">
        <f>AA628 * ( (1-Baseline!D$88-Baseline!D$87) + (1-B628)*Baseline!D$88 )</f>
        <v>2.8189343796532966E-4</v>
      </c>
      <c r="AW628" s="48">
        <f>AB628 * ( (1-Baseline!D$88-Baseline!D$87) + (1-B628)*Baseline!D$88 )</f>
        <v>2.304319315235534E-2</v>
      </c>
      <c r="AX628" s="48">
        <f>AC628 * ( (1-Baseline!D$88-Baseline!D$87) + (1-B628)*Baseline!D$88 )</f>
        <v>3.3671362777713148E-4</v>
      </c>
      <c r="AY628" s="48">
        <f>AD628 * ( (1-Baseline!D$88-Baseline!D$87) + (1-B628)*Baseline!D$88 )</f>
        <v>3.5364122937337432E-4</v>
      </c>
      <c r="AZ628" s="48">
        <f t="shared" si="5"/>
        <v>2.4015441447471173E-2</v>
      </c>
      <c r="BA628" s="48">
        <f>AF628 * ( (1-Baseline!F$88-Baseline!F$87) + (1-Baseline!B$36)*Baseline!F$88 )</f>
        <v>8.0362724185814452E-4</v>
      </c>
      <c r="BB628" s="48">
        <f>AG628 * ( (1-Baseline!F$88-Baseline!F$87) + (1-Baseline!B$36)*Baseline!F$88 )</f>
        <v>1.8490618772030142E-4</v>
      </c>
      <c r="BC628" s="48">
        <f>AH628 * ( (1-Baseline!F$88-Baseline!F$87) + (1-Baseline!B$36)*Baseline!F$88 )</f>
        <v>3.3120450168404175E-2</v>
      </c>
      <c r="BD628" s="48">
        <f>AI628 * ( (1-Baseline!F$88-Baseline!F$87) + (1-Baseline!B$36)*Baseline!F$88 )</f>
        <v>4.1731136699829483E-4</v>
      </c>
      <c r="BE628" s="48">
        <f t="shared" si="6"/>
        <v>3.4526294964980921E-2</v>
      </c>
      <c r="BF628" s="48">
        <f>AK628 * ( (1-Baseline!H$88-Baseline!H$87) + (1-Baseline!B$36)*Baseline!H$88 )</f>
        <v>1.3559302821905589E-5</v>
      </c>
      <c r="BG628" s="48">
        <f>AL628 * ( (1-Baseline!H$88-Baseline!H$87) + (1-Baseline!B$36)*Baseline!H$88 )</f>
        <v>2.1381776919320491E-4</v>
      </c>
      <c r="BH628" s="48">
        <f>AM628 * ( (1-Baseline!H$88-Baseline!H$87) + (1-Baseline!B$36)*Baseline!H$88 )</f>
        <v>4.53811178932378E-5</v>
      </c>
      <c r="BI628" s="48">
        <f>AN628 * ( (1-Baseline!H$88-Baseline!H$87) + (1-Baseline!B$36)*Baseline!H$88 )</f>
        <v>2.7460269239948844E-2</v>
      </c>
      <c r="BJ628" s="48">
        <f t="shared" si="7"/>
        <v>2.7733027429857192E-2</v>
      </c>
      <c r="BK628" s="48"/>
      <c r="BL628" s="48">
        <f t="shared" si="18"/>
        <v>0.97389793835071503</v>
      </c>
      <c r="BM628" s="48">
        <f t="shared" si="19"/>
        <v>3.7305721365300296E-3</v>
      </c>
      <c r="BN628" s="48">
        <f t="shared" si="20"/>
        <v>1.9366644269362895E-2</v>
      </c>
      <c r="BO628" s="48">
        <f t="shared" si="21"/>
        <v>3.004845243391968E-3</v>
      </c>
      <c r="BP628" s="48">
        <f t="shared" si="8"/>
        <v>0.99999999999999989</v>
      </c>
      <c r="BQ628" s="48">
        <f t="shared" si="22"/>
        <v>1.1738007755631453E-2</v>
      </c>
      <c r="BR628" s="48">
        <f t="shared" si="23"/>
        <v>0.95951570171040068</v>
      </c>
      <c r="BS628" s="48">
        <f t="shared" si="24"/>
        <v>1.4020713652656487E-2</v>
      </c>
      <c r="BT628" s="48">
        <f t="shared" si="25"/>
        <v>1.472557688131162E-2</v>
      </c>
      <c r="BU628" s="48">
        <f t="shared" si="9"/>
        <v>1.0000000000000002</v>
      </c>
      <c r="BV628" s="48">
        <f t="shared" si="26"/>
        <v>2.3275803055996653E-2</v>
      </c>
      <c r="BW628" s="48">
        <f t="shared" si="27"/>
        <v>5.3555178135344886E-3</v>
      </c>
      <c r="BX628" s="48">
        <f t="shared" si="28"/>
        <v>0.959281909686439</v>
      </c>
      <c r="BY628" s="48">
        <f t="shared" si="29"/>
        <v>1.2086769444029904E-2</v>
      </c>
      <c r="BZ628" s="48">
        <f t="shared" si="10"/>
        <v>1</v>
      </c>
      <c r="CA628" s="48">
        <f t="shared" si="30"/>
        <v>4.8892256195974244E-4</v>
      </c>
      <c r="CB628" s="48">
        <f t="shared" si="31"/>
        <v>7.7098603725826963E-3</v>
      </c>
      <c r="CC628" s="48">
        <f t="shared" si="32"/>
        <v>1.6363564348687296E-3</v>
      </c>
      <c r="CD628" s="48">
        <f t="shared" si="33"/>
        <v>0.99016486063058895</v>
      </c>
      <c r="CE628" s="48">
        <f t="shared" si="11"/>
        <v>1.0000000000000002</v>
      </c>
      <c r="CF628" s="48"/>
      <c r="CG628" s="48">
        <f t="shared" si="34"/>
        <v>0.97389793835071503</v>
      </c>
      <c r="CH628" s="48">
        <f t="shared" si="35"/>
        <v>3.7305721365300296E-3</v>
      </c>
      <c r="CI628" s="48">
        <f t="shared" si="36"/>
        <v>1.9366644269362895E-2</v>
      </c>
      <c r="CJ628" s="48">
        <f t="shared" si="37"/>
        <v>3.004845243391968E-3</v>
      </c>
      <c r="CK628" s="48">
        <f t="shared" si="12"/>
        <v>0.99999999999999989</v>
      </c>
      <c r="CL628" s="48">
        <f t="shared" si="38"/>
        <v>1.1738007755631453E-2</v>
      </c>
      <c r="CM628" s="48">
        <f t="shared" si="39"/>
        <v>0.95951570171040068</v>
      </c>
      <c r="CN628" s="48">
        <f t="shared" si="40"/>
        <v>1.4020713652656487E-2</v>
      </c>
      <c r="CO628" s="48">
        <f t="shared" si="41"/>
        <v>1.472557688131162E-2</v>
      </c>
      <c r="CP628" s="48">
        <f t="shared" si="13"/>
        <v>1.0000000000000002</v>
      </c>
      <c r="CQ628" s="48">
        <f t="shared" si="42"/>
        <v>2.3275803055996653E-2</v>
      </c>
      <c r="CR628" s="48">
        <f t="shared" si="43"/>
        <v>5.3555178135344886E-3</v>
      </c>
      <c r="CS628" s="48">
        <f t="shared" si="44"/>
        <v>0.959281909686439</v>
      </c>
      <c r="CT628" s="48">
        <f t="shared" si="45"/>
        <v>1.2086769444029904E-2</v>
      </c>
      <c r="CU628" s="48">
        <f t="shared" si="14"/>
        <v>1</v>
      </c>
      <c r="CV628" s="48">
        <f t="shared" si="46"/>
        <v>4.8892256195974244E-4</v>
      </c>
      <c r="CW628" s="48">
        <f t="shared" si="47"/>
        <v>7.7098603725826963E-3</v>
      </c>
      <c r="CX628" s="48">
        <f t="shared" si="48"/>
        <v>1.6363564348687296E-3</v>
      </c>
      <c r="CY628" s="48">
        <f t="shared" si="49"/>
        <v>0.99016486063058895</v>
      </c>
      <c r="CZ628" s="48">
        <f t="shared" si="15"/>
        <v>1.0000000000000002</v>
      </c>
      <c r="DA628" s="48"/>
      <c r="DB628" s="48">
        <f>(AQ628*Baseline!B$7 + AV628*Baseline!B$11 + BA628*Baseline!B$16 + BF628*Baseline!B$18)</f>
        <v>39615.429744319612</v>
      </c>
      <c r="DC628" s="48">
        <f>(AR628*Baseline!B$7 + AW628*Baseline!B$11 + BB628*Baseline!B$16 + BG628*Baseline!B$18)</f>
        <v>59964.475125380537</v>
      </c>
      <c r="DD628" s="48">
        <f>(AS628*Baseline!B$7 + AX628*Baseline!B$11 + BC628*Baseline!B$16 + BH628*Baseline!B$18)</f>
        <v>114469.81372510997</v>
      </c>
      <c r="DE628" s="48">
        <f>(AT628*Baseline!B$7 + AY628*Baseline!B$11 + BD628*Baseline!B$16 + BI628*Baseline!B$18)</f>
        <v>1259694.7521245645</v>
      </c>
      <c r="DF628" s="48">
        <f t="shared" si="16"/>
        <v>1473744.4707193747</v>
      </c>
      <c r="DG628" s="48"/>
      <c r="DH628" s="48">
        <f t="shared" si="50"/>
        <v>2.6880799576457271E-2</v>
      </c>
      <c r="DI628" s="48">
        <f t="shared" si="51"/>
        <v>4.068851576156228E-2</v>
      </c>
      <c r="DJ628" s="48">
        <f t="shared" si="52"/>
        <v>7.7672768922575935E-2</v>
      </c>
      <c r="DK628" s="48">
        <f t="shared" si="53"/>
        <v>0.85475791573940441</v>
      </c>
      <c r="DL628" s="48">
        <f t="shared" si="17"/>
        <v>0.99999999999999989</v>
      </c>
      <c r="DM628" s="48"/>
      <c r="DN628" s="48">
        <f>DH628 / (Baseline!B$7/Baseline!B$17)</f>
        <v>2.8693485511772288</v>
      </c>
      <c r="DO628" s="48">
        <f>DI628 / (Baseline!B$11/Baseline!B$17)</f>
        <v>0.9822402450788863</v>
      </c>
      <c r="DP628" s="48">
        <f>DJ628 / (Baseline!B$16/Baseline!B$17)</f>
        <v>1.2002790121970255</v>
      </c>
      <c r="DQ628" s="48">
        <f>DK628 / (Baseline!B$18/Baseline!B$17)</f>
        <v>0.9663792836157753</v>
      </c>
      <c r="DR628" s="71"/>
      <c r="DS628" s="48">
        <f>(AU628*Baseline!B$34)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2.3865960757988035E-2</v>
      </c>
      <c r="DT628" s="48">
        <f>(AZ628*Baseline!B$34) + (Baseline!D$88*(1-Baseline!D$89)*Baseline!B$35) + (Baseline!D$88*Baseline!D$89*((1-Baseline!D$90)*Baseline!B$40 + Baseline!D$90*Baseline!B$41))</f>
        <v>1.001588421712068E-2</v>
      </c>
      <c r="DU628" s="48">
        <f>(BE628*Baseline!B$34) + (Baseline!F$88*(1-Baseline!F$89)*Baseline!B$35) + (Baseline!F$88*Baseline!F$89*((1-Baseline!F$90)*Baseline!B$40 + Baseline!F$90*Baseline!B$41))</f>
        <v>1.2909584244747141E-2</v>
      </c>
      <c r="DV628" s="48">
        <f>(BJ628*Baseline!B$34) + (Baseline!H$88*(1-Baseline!H$89)*Baseline!B$35) + (Baseline!H$88*Baseline!H$89*((1-Baseline!H$90)*Baseline!B$40 + Baseline!H$90*Baseline!B$41))</f>
        <v>9.3049541144785801E-3</v>
      </c>
      <c r="DW628" s="48">
        <f>( DS628*Baseline!B$7 + DT628*Baseline!B$11 + DU628*Baseline!B$16 + DV628*Baseline!B$18 ) / Baseline!B$17</f>
        <v>9.704078868654856E-3</v>
      </c>
    </row>
    <row r="629" spans="1:127">
      <c r="A629" s="7" t="s">
        <v>947</v>
      </c>
      <c r="B629" s="1">
        <f>MIN( MAX( NORMINV( MCrands!B629, (B$5+B$4)/2, (B$5-B$4)/3.29 ), 0 ), 1 )</f>
        <v>0.49078155566262571</v>
      </c>
      <c r="C629" s="1">
        <f>MAX( NORMINV( MCrands!C629, (C$5+C$4)/2, (C$5-C$4)/3.29 ), 0 )</f>
        <v>2.0161553620853248</v>
      </c>
      <c r="D629" s="40"/>
      <c r="E629" s="40">
        <f>Baseline!B$33 * (C629 * Baseline!B$66*Baseline!B$66/Baseline!B$73 + Baseline!B$52*Baseline!B$52/Baseline!B$74 + Baseline!B$53*Baseline!B$53/Baseline!B$75 + Baseline!B$54*Baseline!B$54/Baseline!B$76)</f>
        <v>1.6879779258734968E-5</v>
      </c>
      <c r="F629" s="40">
        <f>Baseline!B$33 * (C629 * Baseline!B$66*Baseline!B$57/Baseline!B$73 + Baseline!B$52*Baseline!B$67/Baseline!B$74 + Baseline!B$53*Baseline!B$55/Baseline!B$75 + Baseline!B$54*Baseline!B$56/Baseline!B$76)</f>
        <v>3.8862171629172777E-8</v>
      </c>
      <c r="G629" s="1">
        <f>Baseline!B$33 * (C629 * Baseline!B$66*Baseline!B$58/Baseline!B$73 + Baseline!B$52*Baseline!B$59/Baseline!B$74 + Baseline!B$53*Baseline!B$68/Baseline!B$75 + Baseline!B$54*Baseline!B$60/Baseline!B$76)</f>
        <v>1.0719054779703421E-7</v>
      </c>
      <c r="H629" s="40">
        <f>Baseline!B$33 * (C629 * Baseline!B$66*Baseline!B$61/Baseline!B$73 + Baseline!B$52*Baseline!B$62/Baseline!B$74 + Baseline!B$53*Baseline!B$63/Baseline!B$75 + Baseline!B$54*Baseline!B$69/Baseline!B$76)</f>
        <v>1.6084897778572971E-9</v>
      </c>
      <c r="I629" s="40">
        <f>Baseline!B$33 * (C629 * Baseline!B$57*Baseline!B$66/Baseline!B$73 + Baseline!B$67*Baseline!B$52/Baseline!B$74 + Baseline!B$55*Baseline!B$53/Baseline!B$75 + Baseline!B$56*Baseline!B$54/Baseline!B$76)</f>
        <v>3.8862171629172777E-8</v>
      </c>
      <c r="J629" s="1">
        <f>Baseline!B$33 * (C629 * Baseline!B$57*Baseline!B$57/Baseline!B$73 + Baseline!B$67*Baseline!B$67/Baseline!B$74 + Baseline!B$55*Baseline!B$55/Baseline!B$75 + Baseline!B$56*Baseline!B$56/Baseline!B$76)</f>
        <v>1.7949605468186362E-6</v>
      </c>
      <c r="K629" s="40">
        <f>Baseline!B$33 * (C629 * Baseline!B$57*Baseline!B$58/Baseline!B$73 + Baseline!B$67*Baseline!B$59/Baseline!B$74 + Baseline!B$55*Baseline!B$68/Baseline!B$75 + Baseline!B$56*Baseline!B$60/Baseline!B$76)</f>
        <v>1.3929100306379769E-8</v>
      </c>
      <c r="L629" s="1">
        <f>Baseline!B$33 * (C629 * Baseline!B$57*Baseline!B$61/Baseline!B$73 + Baseline!B$67*Baseline!B$62/Baseline!B$74 + Baseline!B$55*Baseline!B$63/Baseline!B$75 + Baseline!B$56*Baseline!B$69/Baseline!B$76)</f>
        <v>1.4629409149891608E-8</v>
      </c>
      <c r="M629" s="40">
        <f>Baseline!B$33 * (C629 * Baseline!B$58*Baseline!B$66/Baseline!B$73 + Baseline!B$59*Baseline!B$52/Baseline!B$74 + Baseline!B$68*Baseline!B$53/Baseline!B$75 + Baseline!B$60*Baseline!B$54/Baseline!B$76)</f>
        <v>1.0719054779703421E-7</v>
      </c>
      <c r="N629" s="1">
        <f>Baseline!B$33 * (C629 * Baseline!B$58*Baseline!B$57/Baseline!B$73 + Baseline!B$59*Baseline!B$67/Baseline!B$74 + Baseline!B$68*Baseline!B$55/Baseline!B$75 + Baseline!B$60*Baseline!B$56/Baseline!B$76)</f>
        <v>1.3929100306379769E-8</v>
      </c>
      <c r="O629" s="1">
        <f>Baseline!B$33 * (C629 * Baseline!B$58*Baseline!B$58/Baseline!B$73 + Baseline!B$59*Baseline!B$59/Baseline!B$74 + Baseline!B$68*Baseline!B$68/Baseline!B$75 + Baseline!B$60*Baseline!B$60/Baseline!B$76)</f>
        <v>1.3250165233476779E-6</v>
      </c>
      <c r="P629" s="40">
        <f>Baseline!B$33 * (C629 * Baseline!B$58*Baseline!B$61/Baseline!B$73 + Baseline!B$59*Baseline!B$62/Baseline!B$74 + Baseline!B$68*Baseline!B$63/Baseline!B$75 + Baseline!B$60*Baseline!B$69/Baseline!B$76)</f>
        <v>1.6489468216854192E-9</v>
      </c>
      <c r="Q629" s="40">
        <f>Baseline!B$33 * (C629 * Baseline!B$61*Baseline!B$66/Baseline!B$73 + Baseline!B$62*Baseline!B$52/Baseline!B$74 + Baseline!B$63*Baseline!B$53/Baseline!B$75 + Baseline!B$69*Baseline!B$54/Baseline!B$76)</f>
        <v>1.6084897778572971E-9</v>
      </c>
      <c r="R629" s="40">
        <f>Baseline!B$33 * (C629 * Baseline!B$61*Baseline!B$57/Baseline!B$73 + Baseline!B$62*Baseline!B$67/Baseline!B$74 + Baseline!B$63*Baseline!B$55/Baseline!B$75 + Baseline!B$69*Baseline!B$56/Baseline!B$76)</f>
        <v>1.4629409149891608E-8</v>
      </c>
      <c r="S629" s="40">
        <f>Baseline!B$33 * (C629 * Baseline!B$61*Baseline!B$58/Baseline!B$73 + Baseline!B$62*Baseline!B$59/Baseline!B$74 + Baseline!B$63*Baseline!B$68/Baseline!B$75 + Baseline!B$69*Baseline!B$60/Baseline!B$76)</f>
        <v>1.6489468216854192E-9</v>
      </c>
      <c r="T629" s="40">
        <f>Baseline!B$33 * (C629 * Baseline!B$61*Baseline!B$61/Baseline!B$73 + Baseline!B$62*Baseline!B$62/Baseline!B$74 + Baseline!B$63*Baseline!B$63/Baseline!B$75 + Baseline!B$69*Baseline!B$69/Baseline!B$76)</f>
        <v>9.8551800645930726E-8</v>
      </c>
      <c r="U629" s="40"/>
      <c r="V629" s="40">
        <f>E629 * ( Baseline!B$87 * Baseline!B$7 )</f>
        <v>0.17519522892641023</v>
      </c>
      <c r="W629" s="40">
        <f>F629 * ( Baseline!D$87 * Baseline!B$11 )</f>
        <v>7.1687476753883516E-4</v>
      </c>
      <c r="X629" s="40">
        <f>G629 * ( Baseline!F$87 * Baseline!B$16 )</f>
        <v>3.7232390153287462E-3</v>
      </c>
      <c r="Y629" s="40">
        <f>H629 * ( Baseline!H$87 * Baseline!B$18 )</f>
        <v>5.6566317662011675E-4</v>
      </c>
      <c r="Z629" s="48">
        <f t="shared" si="0"/>
        <v>0.18020100588589796</v>
      </c>
      <c r="AA629" s="40">
        <f>I629 * ( Baseline!B$87 * Baseline!B$7 )</f>
        <v>4.0335047933918425E-4</v>
      </c>
      <c r="AB629" s="1">
        <f>J629 * ( Baseline!D$87 * Baseline!B$11 )</f>
        <v>3.3110911480202843E-2</v>
      </c>
      <c r="AC629" s="1">
        <f>K629 * ( Baseline!F$87 * Baseline!B$16 )</f>
        <v>4.8382409433470275E-4</v>
      </c>
      <c r="AD629" s="1">
        <f>L629 * ( Baseline!F$87 * Baseline!B$16 )</f>
        <v>5.0814916088702782E-4</v>
      </c>
      <c r="AE629" s="48">
        <f t="shared" si="1"/>
        <v>3.4506235214763752E-2</v>
      </c>
      <c r="AF629" s="48">
        <f>M629 * ( Baseline!B$87 * Baseline!B$7 )</f>
        <v>1.1125306955854181E-3</v>
      </c>
      <c r="AG629" s="48">
        <f>N629 * ( Baseline!D$87 * Baseline!B$11 )</f>
        <v>2.5694448162709801E-4</v>
      </c>
      <c r="AH629" s="48">
        <f>O629 * ( Baseline!F$87 * Baseline!B$16 )</f>
        <v>4.6024144078679899E-2</v>
      </c>
      <c r="AI629" s="48">
        <f>P629 * ( Baseline!H$87 * Baseline!B$18 )</f>
        <v>5.7989084548286862E-4</v>
      </c>
      <c r="AJ629" s="48">
        <f t="shared" si="2"/>
        <v>4.7973510101375287E-2</v>
      </c>
      <c r="AK629" s="48">
        <f>Q629 * ( Baseline!B$87 * Baseline!B$7 )</f>
        <v>1.6694515404380887E-5</v>
      </c>
      <c r="AL629" s="48">
        <f>R629 * ( Baseline!D$87 * Baseline!B$11 )</f>
        <v>2.6986279571897129E-4</v>
      </c>
      <c r="AM629" s="48">
        <f>S629 * ( Baseline!F$87 * Baseline!B$16 )</f>
        <v>5.7275788461558301E-5</v>
      </c>
      <c r="AN629" s="48">
        <f>T629 * ( Baseline!H$87 * Baseline!B$18 )</f>
        <v>3.4658053400421086E-2</v>
      </c>
      <c r="AO629" s="48">
        <f t="shared" si="3"/>
        <v>3.5001886500005998E-2</v>
      </c>
      <c r="AP629" s="48"/>
      <c r="AQ629" s="48">
        <f>V629 * ( (1-Baseline!B$88-Baseline!B$87) + (1-B629)*Baseline!B$88 )</f>
        <v>9.4921548599900679E-2</v>
      </c>
      <c r="AR629" s="48">
        <f>W629 * ( (1-Baseline!B$88-Baseline!B$87) + (1-B629)*Baseline!B$88 )</f>
        <v>3.8840591438459059E-4</v>
      </c>
      <c r="AS629" s="48">
        <f>X629 * ( (1-Baseline!B$88-Baseline!B$87) + (1-B629)*Baseline!B$88 )</f>
        <v>2.017267338319037E-3</v>
      </c>
      <c r="AT629" s="48">
        <f>Y629 * ( (1-Baseline!B$88-Baseline!B$87) + (1-B629)*Baseline!B$88 )</f>
        <v>3.0647880675605796E-4</v>
      </c>
      <c r="AU629" s="48">
        <f t="shared" si="4"/>
        <v>9.7633700659360376E-2</v>
      </c>
      <c r="AV629" s="48">
        <f>AA629 * ( (1-Baseline!D$88-Baseline!D$87) + (1-B629)*Baseline!D$88 )</f>
        <v>3.1119629473024728E-4</v>
      </c>
      <c r="AW629" s="48">
        <f>AB629 * ( (1-Baseline!D$88-Baseline!D$87) + (1-B629)*Baseline!D$88 )</f>
        <v>2.5546004022758403E-2</v>
      </c>
      <c r="AX629" s="48">
        <f>AC629 * ( (1-Baseline!D$88-Baseline!D$87) + (1-B629)*Baseline!D$88 )</f>
        <v>3.7328396313015177E-4</v>
      </c>
      <c r="AY629" s="48">
        <f>AD629 * ( (1-Baseline!D$88-Baseline!D$87) + (1-B629)*Baseline!D$88 )</f>
        <v>3.9205143947616252E-4</v>
      </c>
      <c r="AZ629" s="48">
        <f t="shared" si="5"/>
        <v>2.6622535720094962E-2</v>
      </c>
      <c r="BA629" s="48">
        <f>AF629 * ( (1-Baseline!F$88-Baseline!F$87) + (1-Baseline!B$36)*Baseline!F$88 )</f>
        <v>8.0061268952552568E-4</v>
      </c>
      <c r="BB629" s="48">
        <f>AG629 * ( (1-Baseline!F$88-Baseline!F$87) + (1-Baseline!B$36)*Baseline!F$88 )</f>
        <v>1.849054712022718E-4</v>
      </c>
      <c r="BC629" s="48">
        <f>AH629 * ( (1-Baseline!F$88-Baseline!F$87) + (1-Baseline!B$36)*Baseline!F$88 )</f>
        <v>3.3120446851628578E-2</v>
      </c>
      <c r="BD629" s="48">
        <f>AI629 * ( (1-Baseline!F$88-Baseline!F$87) + (1-Baseline!B$36)*Baseline!F$88 )</f>
        <v>4.1730800891652775E-4</v>
      </c>
      <c r="BE629" s="48">
        <f t="shared" si="6"/>
        <v>3.45232730212729E-2</v>
      </c>
      <c r="BF629" s="48">
        <f>AK629 * ( (1-Baseline!H$88-Baseline!H$87) + (1-Baseline!B$36)*Baseline!H$88 )</f>
        <v>1.3227398445199063E-5</v>
      </c>
      <c r="BG629" s="48">
        <f>AL629 * ( (1-Baseline!H$88-Baseline!H$87) + (1-Baseline!B$36)*Baseline!H$88 )</f>
        <v>2.1381769030405531E-4</v>
      </c>
      <c r="BH629" s="48">
        <f>AM629 * ( (1-Baseline!H$88-Baseline!H$87) + (1-Baseline!B$36)*Baseline!H$88 )</f>
        <v>4.5380752713861864E-5</v>
      </c>
      <c r="BI629" s="48">
        <f>AN629 * ( (1-Baseline!H$88-Baseline!H$87) + (1-Baseline!B$36)*Baseline!H$88 )</f>
        <v>2.7460268870221634E-2</v>
      </c>
      <c r="BJ629" s="48">
        <f t="shared" si="7"/>
        <v>2.7732694711684752E-2</v>
      </c>
      <c r="BK629" s="48"/>
      <c r="BL629" s="48">
        <f t="shared" si="18"/>
        <v>0.97222114862856346</v>
      </c>
      <c r="BM629" s="48">
        <f t="shared" si="19"/>
        <v>3.9781951494363759E-3</v>
      </c>
      <c r="BN629" s="48">
        <f t="shared" si="20"/>
        <v>2.0661588413586746E-2</v>
      </c>
      <c r="BO629" s="48">
        <f t="shared" si="21"/>
        <v>3.1390678084132935E-3</v>
      </c>
      <c r="BP629" s="48">
        <f t="shared" si="8"/>
        <v>1</v>
      </c>
      <c r="BQ629" s="48">
        <f t="shared" si="22"/>
        <v>1.1689205641495417E-2</v>
      </c>
      <c r="BR629" s="48">
        <f t="shared" si="23"/>
        <v>0.95956314196908077</v>
      </c>
      <c r="BS629" s="48">
        <f t="shared" si="24"/>
        <v>1.4021352701140083E-2</v>
      </c>
      <c r="BT629" s="48">
        <f t="shared" si="25"/>
        <v>1.4726299688283942E-2</v>
      </c>
      <c r="BU629" s="48">
        <f t="shared" si="9"/>
        <v>1.0000000000000002</v>
      </c>
      <c r="BV629" s="48">
        <f t="shared" si="26"/>
        <v>2.3190521044519619E-2</v>
      </c>
      <c r="BW629" s="48">
        <f t="shared" si="27"/>
        <v>5.3559658462375469E-3</v>
      </c>
      <c r="BX629" s="48">
        <f t="shared" si="28"/>
        <v>0.9593657829377904</v>
      </c>
      <c r="BY629" s="48">
        <f t="shared" si="29"/>
        <v>1.2087730171452361E-2</v>
      </c>
      <c r="BZ629" s="48">
        <f t="shared" si="10"/>
        <v>0.99999999999999989</v>
      </c>
      <c r="CA629" s="48">
        <f t="shared" si="30"/>
        <v>4.7696044624274828E-4</v>
      </c>
      <c r="CB629" s="48">
        <f t="shared" si="31"/>
        <v>7.7099500256629042E-3</v>
      </c>
      <c r="CC629" s="48">
        <f t="shared" si="32"/>
        <v>1.6363628989411324E-3</v>
      </c>
      <c r="CD629" s="48">
        <f t="shared" si="33"/>
        <v>0.99017672662915324</v>
      </c>
      <c r="CE629" s="48">
        <f t="shared" si="11"/>
        <v>1</v>
      </c>
      <c r="CF629" s="48"/>
      <c r="CG629" s="48">
        <f t="shared" si="34"/>
        <v>0.97222114862856346</v>
      </c>
      <c r="CH629" s="48">
        <f t="shared" si="35"/>
        <v>3.9781951494363759E-3</v>
      </c>
      <c r="CI629" s="48">
        <f t="shared" si="36"/>
        <v>2.0661588413586746E-2</v>
      </c>
      <c r="CJ629" s="48">
        <f t="shared" si="37"/>
        <v>3.1390678084132935E-3</v>
      </c>
      <c r="CK629" s="48">
        <f t="shared" si="12"/>
        <v>1</v>
      </c>
      <c r="CL629" s="48">
        <f t="shared" si="38"/>
        <v>1.1689205641495417E-2</v>
      </c>
      <c r="CM629" s="48">
        <f t="shared" si="39"/>
        <v>0.95956314196908077</v>
      </c>
      <c r="CN629" s="48">
        <f t="shared" si="40"/>
        <v>1.4021352701140083E-2</v>
      </c>
      <c r="CO629" s="48">
        <f t="shared" si="41"/>
        <v>1.4726299688283942E-2</v>
      </c>
      <c r="CP629" s="48">
        <f t="shared" si="13"/>
        <v>1.0000000000000002</v>
      </c>
      <c r="CQ629" s="48">
        <f t="shared" si="42"/>
        <v>2.3190521044519619E-2</v>
      </c>
      <c r="CR629" s="48">
        <f t="shared" si="43"/>
        <v>5.3559658462375469E-3</v>
      </c>
      <c r="CS629" s="48">
        <f t="shared" si="44"/>
        <v>0.9593657829377904</v>
      </c>
      <c r="CT629" s="48">
        <f t="shared" si="45"/>
        <v>1.2087730171452361E-2</v>
      </c>
      <c r="CU629" s="48">
        <f t="shared" si="14"/>
        <v>0.99999999999999989</v>
      </c>
      <c r="CV629" s="48">
        <f t="shared" si="46"/>
        <v>4.7696044624274828E-4</v>
      </c>
      <c r="CW629" s="48">
        <f t="shared" si="47"/>
        <v>7.7099500256629042E-3</v>
      </c>
      <c r="CX629" s="48">
        <f t="shared" si="48"/>
        <v>1.6363628989411324E-3</v>
      </c>
      <c r="CY629" s="48">
        <f t="shared" si="49"/>
        <v>0.99017672662915324</v>
      </c>
      <c r="CZ629" s="48">
        <f t="shared" si="15"/>
        <v>1</v>
      </c>
      <c r="DA629" s="48"/>
      <c r="DB629" s="48">
        <f>(AQ629*Baseline!B$7 + AV629*Baseline!B$11 + BA629*Baseline!B$16 + BF629*Baseline!B$18)</f>
        <v>49992.226324285075</v>
      </c>
      <c r="DC629" s="48">
        <f>(AR629*Baseline!B$7 + AW629*Baseline!B$11 + BB629*Baseline!B$16 + BG629*Baseline!B$18)</f>
        <v>65383.516954324266</v>
      </c>
      <c r="DD629" s="48">
        <f>(AS629*Baseline!B$7 + AX629*Baseline!B$11 + BC629*Baseline!B$16 + BH629*Baseline!B$18)</f>
        <v>114816.71381067086</v>
      </c>
      <c r="DE629" s="48">
        <f>(AT629*Baseline!B$7 + AY629*Baseline!B$11 + BD629*Baseline!B$16 + BI629*Baseline!B$18)</f>
        <v>1259815.5979692498</v>
      </c>
      <c r="DF629" s="48">
        <f t="shared" si="16"/>
        <v>1490008.0550585301</v>
      </c>
      <c r="DG629" s="48"/>
      <c r="DH629" s="48">
        <f t="shared" si="50"/>
        <v>3.3551648364962224E-2</v>
      </c>
      <c r="DI629" s="48">
        <f t="shared" si="51"/>
        <v>4.3881317777007517E-2</v>
      </c>
      <c r="DJ629" s="48">
        <f t="shared" si="52"/>
        <v>7.7057780607877768E-2</v>
      </c>
      <c r="DK629" s="48">
        <f t="shared" si="53"/>
        <v>0.84550925325015247</v>
      </c>
      <c r="DL629" s="48">
        <f t="shared" si="17"/>
        <v>1</v>
      </c>
      <c r="DM629" s="48"/>
      <c r="DN629" s="48">
        <f>DH629 / (Baseline!B$7/Baseline!B$17)</f>
        <v>3.5814177830457297</v>
      </c>
      <c r="DO629" s="48">
        <f>DI629 / (Baseline!B$11/Baseline!B$17)</f>
        <v>1.0593160138908297</v>
      </c>
      <c r="DP629" s="48">
        <f>DJ629 / (Baseline!B$16/Baseline!B$17)</f>
        <v>1.1907755841987984</v>
      </c>
      <c r="DQ629" s="48">
        <f>DK629 / (Baseline!B$18/Baseline!B$17)</f>
        <v>0.9559228541798036</v>
      </c>
      <c r="DR629" s="71"/>
      <c r="DS629" s="48">
        <f>(AU629*Baseline!B$34)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2.7174586348904056E-2</v>
      </c>
      <c r="DT629" s="48">
        <f>(AZ629*Baseline!B$34) + (Baseline!D$88*(1-Baseline!D$89)*Baseline!B$35) + (Baseline!D$88*Baseline!D$89*((1-Baseline!D$90)*Baseline!B$40 + Baseline!D$90*Baseline!B$41))</f>
        <v>1.0406948358014248E-2</v>
      </c>
      <c r="DU629" s="48">
        <f>(BE629*Baseline!B$34) + (Baseline!F$88*(1-Baseline!F$89)*Baseline!B$35) + (Baseline!F$88*Baseline!F$89*((1-Baseline!F$90)*Baseline!B$40 + Baseline!F$90*Baseline!B$41))</f>
        <v>1.2909130953190937E-2</v>
      </c>
      <c r="DV629" s="48">
        <f>(BJ629*Baseline!B$34) + (Baseline!H$88*(1-Baseline!H$89)*Baseline!B$35) + (Baseline!H$88*Baseline!H$89*((1-Baseline!H$90)*Baseline!B$40 + Baseline!H$90*Baseline!B$41))</f>
        <v>9.3049042067527149E-3</v>
      </c>
      <c r="DW629" s="48">
        <f>( DS629*Baseline!B$7 + DT629*Baseline!B$11 + DU629*Baseline!B$16 + DV629*Baseline!B$18 ) / Baseline!B$17</f>
        <v>9.7512009714652813E-3</v>
      </c>
    </row>
    <row r="630" spans="1:127">
      <c r="A630" s="7" t="s">
        <v>948</v>
      </c>
      <c r="B630" s="1">
        <f>MIN( MAX( NORMINV( MCrands!B630, (B$5+B$4)/2, (B$5-B$4)/3.29 ), 0 ), 1 )</f>
        <v>0.58346712699516545</v>
      </c>
      <c r="C630" s="1">
        <f>MAX( NORMINV( MCrands!C630, (C$5+C$4)/2, (C$5-C$4)/3.29 ), 0 )</f>
        <v>2.7087596561113885</v>
      </c>
      <c r="D630" s="40"/>
      <c r="E630" s="40">
        <f>Baseline!B$33 * (C630 * Baseline!B$66*Baseline!B$66/Baseline!B$73 + Baseline!B$52*Baseline!B$52/Baseline!B$74 + Baseline!B$53*Baseline!B$53/Baseline!B$75 + Baseline!B$54*Baseline!B$54/Baseline!B$76)</f>
        <v>2.2675521587418681E-5</v>
      </c>
      <c r="F630" s="40">
        <f>Baseline!B$33 * (C630 * Baseline!B$66*Baseline!B$57/Baseline!B$73 + Baseline!B$52*Baseline!B$67/Baseline!B$74 + Baseline!B$53*Baseline!B$55/Baseline!B$75 + Baseline!B$54*Baseline!B$56/Baseline!B$76)</f>
        <v>3.9637262545746991E-8</v>
      </c>
      <c r="G630" s="1">
        <f>Baseline!B$33 * (C630 * Baseline!B$66*Baseline!B$58/Baseline!B$73 + Baseline!B$52*Baseline!B$59/Baseline!B$74 + Baseline!B$53*Baseline!B$68/Baseline!B$75 + Baseline!B$54*Baseline!B$60/Baseline!B$76)</f>
        <v>1.090959796336125E-7</v>
      </c>
      <c r="H630" s="40">
        <f>Baseline!B$33 * (C630 * Baseline!B$66*Baseline!B$61/Baseline!B$73 + Baseline!B$52*Baseline!B$62/Baseline!B$74 + Baseline!B$53*Baseline!B$63/Baseline!B$75 + Baseline!B$54*Baseline!B$69/Baseline!B$76)</f>
        <v>1.7990329615151259E-9</v>
      </c>
      <c r="I630" s="40">
        <f>Baseline!B$33 * (C630 * Baseline!B$57*Baseline!B$66/Baseline!B$73 + Baseline!B$67*Baseline!B$52/Baseline!B$74 + Baseline!B$55*Baseline!B$53/Baseline!B$75 + Baseline!B$56*Baseline!B$54/Baseline!B$76)</f>
        <v>3.9637262545746991E-8</v>
      </c>
      <c r="J630" s="1">
        <f>Baseline!B$33 * (C630 * Baseline!B$57*Baseline!B$57/Baseline!B$73 + Baseline!B$67*Baseline!B$67/Baseline!B$74 + Baseline!B$55*Baseline!B$55/Baseline!B$75 + Baseline!B$56*Baseline!B$56/Baseline!B$76)</f>
        <v>1.7949606504750609E-6</v>
      </c>
      <c r="K630" s="40">
        <f>Baseline!B$33 * (C630 * Baseline!B$57*Baseline!B$58/Baseline!B$73 + Baseline!B$67*Baseline!B$59/Baseline!B$74 + Baseline!B$55*Baseline!B$68/Baseline!B$75 + Baseline!B$56*Baseline!B$60/Baseline!B$76)</f>
        <v>1.3929355128424112E-8</v>
      </c>
      <c r="L630" s="1">
        <f>Baseline!B$33 * (C630 * Baseline!B$57*Baseline!B$61/Baseline!B$73 + Baseline!B$67*Baseline!B$62/Baseline!B$74 + Baseline!B$55*Baseline!B$63/Baseline!B$75 + Baseline!B$56*Baseline!B$69/Baseline!B$76)</f>
        <v>1.4629434632096042E-8</v>
      </c>
      <c r="M630" s="40">
        <f>Baseline!B$33 * (C630 * Baseline!B$58*Baseline!B$66/Baseline!B$73 + Baseline!B$59*Baseline!B$52/Baseline!B$74 + Baseline!B$68*Baseline!B$53/Baseline!B$75 + Baseline!B$60*Baseline!B$54/Baseline!B$76)</f>
        <v>1.0909597963361249E-7</v>
      </c>
      <c r="N630" s="1">
        <f>Baseline!B$33 * (C630 * Baseline!B$58*Baseline!B$57/Baseline!B$73 + Baseline!B$59*Baseline!B$67/Baseline!B$74 + Baseline!B$68*Baseline!B$55/Baseline!B$75 + Baseline!B$60*Baseline!B$56/Baseline!B$76)</f>
        <v>1.3929355128424112E-8</v>
      </c>
      <c r="O630" s="1">
        <f>Baseline!B$33 * (C630 * Baseline!B$58*Baseline!B$58/Baseline!B$73 + Baseline!B$59*Baseline!B$59/Baseline!B$74 + Baseline!B$68*Baseline!B$68/Baseline!B$75 + Baseline!B$60*Baseline!B$60/Baseline!B$76)</f>
        <v>1.3250171497852034E-6</v>
      </c>
      <c r="P630" s="40">
        <f>Baseline!B$33 * (C630 * Baseline!B$58*Baseline!B$61/Baseline!B$73 + Baseline!B$59*Baseline!B$62/Baseline!B$74 + Baseline!B$68*Baseline!B$63/Baseline!B$75 + Baseline!B$60*Baseline!B$69/Baseline!B$76)</f>
        <v>1.649009465437987E-9</v>
      </c>
      <c r="Q630" s="40">
        <f>Baseline!B$33 * (C630 * Baseline!B$61*Baseline!B$66/Baseline!B$73 + Baseline!B$62*Baseline!B$52/Baseline!B$74 + Baseline!B$63*Baseline!B$53/Baseline!B$75 + Baseline!B$69*Baseline!B$54/Baseline!B$76)</f>
        <v>1.7990329615151257E-9</v>
      </c>
      <c r="R630" s="40">
        <f>Baseline!B$33 * (C630 * Baseline!B$61*Baseline!B$57/Baseline!B$73 + Baseline!B$62*Baseline!B$67/Baseline!B$74 + Baseline!B$63*Baseline!B$55/Baseline!B$75 + Baseline!B$69*Baseline!B$56/Baseline!B$76)</f>
        <v>1.4629434632096042E-8</v>
      </c>
      <c r="S630" s="40">
        <f>Baseline!B$33 * (C630 * Baseline!B$61*Baseline!B$58/Baseline!B$73 + Baseline!B$62*Baseline!B$59/Baseline!B$74 + Baseline!B$63*Baseline!B$68/Baseline!B$75 + Baseline!B$69*Baseline!B$60/Baseline!B$76)</f>
        <v>1.649009465437987E-9</v>
      </c>
      <c r="T630" s="40">
        <f>Baseline!B$33 * (C630 * Baseline!B$61*Baseline!B$61/Baseline!B$73 + Baseline!B$62*Baseline!B$62/Baseline!B$74 + Baseline!B$63*Baseline!B$63/Baseline!B$75 + Baseline!B$69*Baseline!B$69/Baseline!B$76)</f>
        <v>9.8551806910305983E-8</v>
      </c>
      <c r="U630" s="40"/>
      <c r="V630" s="40">
        <f>E630 * ( Baseline!B$87 * Baseline!B$7 )</f>
        <v>0.23534923855581849</v>
      </c>
      <c r="W630" s="40">
        <f>F630 * ( Baseline!D$87 * Baseline!B$11 )</f>
        <v>7.3117255629708087E-4</v>
      </c>
      <c r="X630" s="40">
        <f>G630 * ( Baseline!F$87 * Baseline!B$16 )</f>
        <v>3.7894237517705361E-3</v>
      </c>
      <c r="Y630" s="40">
        <f>H630 * ( Baseline!H$87 * Baseline!B$18 )</f>
        <v>6.3267215860741803E-4</v>
      </c>
      <c r="Z630" s="48">
        <f t="shared" si="0"/>
        <v>0.24050250702249354</v>
      </c>
      <c r="AA630" s="40">
        <f>I630 * ( Baseline!B$87 * Baseline!B$7 )</f>
        <v>4.1139514796230804E-4</v>
      </c>
      <c r="AB630" s="1">
        <f>J630 * ( Baseline!D$87 * Baseline!B$11 )</f>
        <v>3.3110913392311002E-2</v>
      </c>
      <c r="AC630" s="1">
        <f>K630 * ( Baseline!F$87 * Baseline!B$16 )</f>
        <v>4.8383294551978357E-4</v>
      </c>
      <c r="AD630" s="1">
        <f>L630 * ( Baseline!F$87 * Baseline!B$16 )</f>
        <v>5.0815004600553583E-4</v>
      </c>
      <c r="AE630" s="48">
        <f t="shared" si="1"/>
        <v>3.4514291531798635E-2</v>
      </c>
      <c r="AF630" s="48">
        <f>M630 * ( Baseline!B$87 * Baseline!B$7 )</f>
        <v>1.1323071726172639E-3</v>
      </c>
      <c r="AG630" s="48">
        <f>N630 * ( Baseline!D$87 * Baseline!B$11 )</f>
        <v>2.56949182226322E-4</v>
      </c>
      <c r="AH630" s="48">
        <f>O630 * ( Baseline!F$87 * Baseline!B$16 )</f>
        <v>4.6024165837843217E-2</v>
      </c>
      <c r="AI630" s="48">
        <f>P630 * ( Baseline!H$87 * Baseline!B$18 )</f>
        <v>5.7991287562851243E-4</v>
      </c>
      <c r="AJ630" s="48">
        <f t="shared" si="2"/>
        <v>4.799333506831531E-2</v>
      </c>
      <c r="AK630" s="48">
        <f>Q630 * ( Baseline!B$87 * Baseline!B$7 )</f>
        <v>1.8672163107565489E-5</v>
      </c>
      <c r="AL630" s="48">
        <f>R630 * ( Baseline!D$87 * Baseline!B$11 )</f>
        <v>2.6986326577889365E-4</v>
      </c>
      <c r="AM630" s="48">
        <f>S630 * ( Baseline!F$87 * Baseline!B$16 )</f>
        <v>5.7277964377890669E-5</v>
      </c>
      <c r="AN630" s="48">
        <f>T630 * ( Baseline!H$87 * Baseline!B$18 )</f>
        <v>3.4658055603435649E-2</v>
      </c>
      <c r="AO630" s="48">
        <f t="shared" si="3"/>
        <v>3.5003868996700001E-2</v>
      </c>
      <c r="AP630" s="48"/>
      <c r="AQ630" s="48">
        <f>V630 * ( (1-Baseline!B$88-Baseline!B$87) + (1-B630)*Baseline!B$88 )</f>
        <v>0.1080992606367337</v>
      </c>
      <c r="AR630" s="48">
        <f>W630 * ( (1-Baseline!B$88-Baseline!B$87) + (1-B630)*Baseline!B$88 )</f>
        <v>3.3583797941559525E-4</v>
      </c>
      <c r="AS630" s="48">
        <f>X630 * ( (1-Baseline!B$88-Baseline!B$87) + (1-B630)*Baseline!B$88 )</f>
        <v>1.7405363549052584E-3</v>
      </c>
      <c r="AT630" s="48">
        <f>Y630 * ( (1-Baseline!B$88-Baseline!B$87) + (1-B630)*Baseline!B$88 )</f>
        <v>2.9059534243909443E-4</v>
      </c>
      <c r="AU630" s="48">
        <f t="shared" si="4"/>
        <v>0.11046623031349365</v>
      </c>
      <c r="AV630" s="48">
        <f>AA630 * ( (1-Baseline!D$88-Baseline!D$87) + (1-B630)*Baseline!D$88 )</f>
        <v>3.0032056727908457E-4</v>
      </c>
      <c r="AW630" s="48">
        <f>AB630 * ( (1-Baseline!D$88-Baseline!D$87) + (1-B630)*Baseline!D$88 )</f>
        <v>2.417113653955524E-2</v>
      </c>
      <c r="AX630" s="48">
        <f>AC630 * ( (1-Baseline!D$88-Baseline!D$87) + (1-B630)*Baseline!D$88 )</f>
        <v>3.532005308923202E-4</v>
      </c>
      <c r="AY630" s="48">
        <f>AD630 * ( (1-Baseline!D$88-Baseline!D$87) + (1-B630)*Baseline!D$88 )</f>
        <v>3.709521389232752E-4</v>
      </c>
      <c r="AZ630" s="48">
        <f t="shared" si="5"/>
        <v>2.5195609776649922E-2</v>
      </c>
      <c r="BA630" s="48">
        <f>AF630 * ( (1-Baseline!F$88-Baseline!F$87) + (1-Baseline!B$36)*Baseline!F$88 )</f>
        <v>8.1484447524490691E-4</v>
      </c>
      <c r="BB630" s="48">
        <f>AG630 * ( (1-Baseline!F$88-Baseline!F$87) + (1-Baseline!B$36)*Baseline!F$88 )</f>
        <v>1.8490885390389257E-4</v>
      </c>
      <c r="BC630" s="48">
        <f>AH630 * ( (1-Baseline!F$88-Baseline!F$87) + (1-Baseline!B$36)*Baseline!F$88 )</f>
        <v>3.3120462510218794E-2</v>
      </c>
      <c r="BD630" s="48">
        <f>AI630 * ( (1-Baseline!F$88-Baseline!F$87) + (1-Baseline!B$36)*Baseline!F$88 )</f>
        <v>4.1732386251429771E-4</v>
      </c>
      <c r="BE630" s="48">
        <f t="shared" si="6"/>
        <v>3.4537539701881892E-2</v>
      </c>
      <c r="BF630" s="48">
        <f>AK630 * ( (1-Baseline!H$88-Baseline!H$87) + (1-Baseline!B$36)*Baseline!H$88 )</f>
        <v>1.4794328273386287E-5</v>
      </c>
      <c r="BG630" s="48">
        <f>AL630 * ( (1-Baseline!H$88-Baseline!H$87) + (1-Baseline!B$36)*Baseline!H$88 )</f>
        <v>2.1381806274193299E-4</v>
      </c>
      <c r="BH630" s="48">
        <f>AM630 * ( (1-Baseline!H$88-Baseline!H$87) + (1-Baseline!B$36)*Baseline!H$88 )</f>
        <v>4.5382476735890328E-5</v>
      </c>
      <c r="BI630" s="48">
        <f>AN630 * ( (1-Baseline!H$88-Baseline!H$87) + (1-Baseline!B$36)*Baseline!H$88 )</f>
        <v>2.7460270615714131E-2</v>
      </c>
      <c r="BJ630" s="48">
        <f t="shared" si="7"/>
        <v>2.7734265483465342E-2</v>
      </c>
      <c r="BK630" s="48"/>
      <c r="BL630" s="48">
        <f t="shared" si="18"/>
        <v>0.97857291164872107</v>
      </c>
      <c r="BM630" s="48">
        <f t="shared" si="19"/>
        <v>3.0401868377559005E-3</v>
      </c>
      <c r="BN630" s="48">
        <f t="shared" si="20"/>
        <v>1.5756275469578043E-2</v>
      </c>
      <c r="BO630" s="48">
        <f t="shared" si="21"/>
        <v>2.630626043944922E-3</v>
      </c>
      <c r="BP630" s="48">
        <f t="shared" si="8"/>
        <v>0.99999999999999989</v>
      </c>
      <c r="BQ630" s="48">
        <f t="shared" si="22"/>
        <v>1.1919559397106046E-2</v>
      </c>
      <c r="BR630" s="48">
        <f t="shared" si="23"/>
        <v>0.95933921638824093</v>
      </c>
      <c r="BS630" s="48">
        <f t="shared" si="24"/>
        <v>1.4018336290461579E-2</v>
      </c>
      <c r="BT630" s="48">
        <f t="shared" si="25"/>
        <v>1.472288792419129E-2</v>
      </c>
      <c r="BU630" s="48">
        <f t="shared" si="9"/>
        <v>0.99999999999999989</v>
      </c>
      <c r="BV630" s="48">
        <f t="shared" si="26"/>
        <v>2.3593008716845793E-2</v>
      </c>
      <c r="BW630" s="48">
        <f t="shared" si="27"/>
        <v>5.353851359997633E-3</v>
      </c>
      <c r="BX630" s="48">
        <f t="shared" si="28"/>
        <v>0.95896994389597823</v>
      </c>
      <c r="BY630" s="48">
        <f t="shared" si="29"/>
        <v>1.2083196027178465E-2</v>
      </c>
      <c r="BZ630" s="48">
        <f t="shared" si="10"/>
        <v>1.0000000000000002</v>
      </c>
      <c r="CA630" s="48">
        <f t="shared" si="30"/>
        <v>5.3343140752028901E-4</v>
      </c>
      <c r="CB630" s="48">
        <f t="shared" si="31"/>
        <v>7.7095267898624311E-3</v>
      </c>
      <c r="CC630" s="48">
        <f t="shared" si="32"/>
        <v>1.6363323832371377E-3</v>
      </c>
      <c r="CD630" s="48">
        <f t="shared" si="33"/>
        <v>0.99012070941938013</v>
      </c>
      <c r="CE630" s="48">
        <f t="shared" si="11"/>
        <v>1</v>
      </c>
      <c r="CF630" s="48"/>
      <c r="CG630" s="48">
        <f t="shared" si="34"/>
        <v>0.97857291164872107</v>
      </c>
      <c r="CH630" s="48">
        <f t="shared" si="35"/>
        <v>3.0401868377559005E-3</v>
      </c>
      <c r="CI630" s="48">
        <f t="shared" si="36"/>
        <v>1.5756275469578043E-2</v>
      </c>
      <c r="CJ630" s="48">
        <f t="shared" si="37"/>
        <v>2.630626043944922E-3</v>
      </c>
      <c r="CK630" s="48">
        <f t="shared" si="12"/>
        <v>0.99999999999999989</v>
      </c>
      <c r="CL630" s="48">
        <f t="shared" si="38"/>
        <v>1.1919559397106046E-2</v>
      </c>
      <c r="CM630" s="48">
        <f t="shared" si="39"/>
        <v>0.95933921638824093</v>
      </c>
      <c r="CN630" s="48">
        <f t="shared" si="40"/>
        <v>1.4018336290461579E-2</v>
      </c>
      <c r="CO630" s="48">
        <f t="shared" si="41"/>
        <v>1.472288792419129E-2</v>
      </c>
      <c r="CP630" s="48">
        <f t="shared" si="13"/>
        <v>0.99999999999999989</v>
      </c>
      <c r="CQ630" s="48">
        <f t="shared" si="42"/>
        <v>2.3593008716845793E-2</v>
      </c>
      <c r="CR630" s="48">
        <f t="shared" si="43"/>
        <v>5.353851359997633E-3</v>
      </c>
      <c r="CS630" s="48">
        <f t="shared" si="44"/>
        <v>0.95896994389597823</v>
      </c>
      <c r="CT630" s="48">
        <f t="shared" si="45"/>
        <v>1.2083196027178465E-2</v>
      </c>
      <c r="CU630" s="48">
        <f t="shared" si="14"/>
        <v>1.0000000000000002</v>
      </c>
      <c r="CV630" s="48">
        <f t="shared" si="46"/>
        <v>5.3343140752028901E-4</v>
      </c>
      <c r="CW630" s="48">
        <f t="shared" si="47"/>
        <v>7.7095267898624311E-3</v>
      </c>
      <c r="CX630" s="48">
        <f t="shared" si="48"/>
        <v>1.6363323832371377E-3</v>
      </c>
      <c r="CY630" s="48">
        <f t="shared" si="49"/>
        <v>0.99012070941938013</v>
      </c>
      <c r="CZ630" s="48">
        <f t="shared" si="15"/>
        <v>1</v>
      </c>
      <c r="DA630" s="48"/>
      <c r="DB630" s="48">
        <f>(AQ630*Baseline!B$7 + AV630*Baseline!B$11 + BA630*Baseline!B$16 + BF630*Baseline!B$18)</f>
        <v>56479.523258987436</v>
      </c>
      <c r="DC630" s="48">
        <f>(AR630*Baseline!B$7 + AW630*Baseline!B$11 + BB630*Baseline!B$16 + BG630*Baseline!B$18)</f>
        <v>62409.5723322185</v>
      </c>
      <c r="DD630" s="48">
        <f>(AS630*Baseline!B$7 + AX630*Baseline!B$11 + BC630*Baseline!B$16 + BH630*Baseline!B$18)</f>
        <v>114639.56068240364</v>
      </c>
      <c r="DE630" s="48">
        <f>(AT630*Baseline!B$7 + AY630*Baseline!B$11 + BD630*Baseline!B$16 + BI630*Baseline!B$18)</f>
        <v>1259762.7789397486</v>
      </c>
      <c r="DF630" s="48">
        <f t="shared" si="16"/>
        <v>1493291.4352133581</v>
      </c>
      <c r="DG630" s="48"/>
      <c r="DH630" s="48">
        <f t="shared" si="50"/>
        <v>3.782217049340926E-2</v>
      </c>
      <c r="DI630" s="48">
        <f t="shared" si="51"/>
        <v>4.1793296914812587E-2</v>
      </c>
      <c r="DJ630" s="48">
        <f t="shared" si="52"/>
        <v>7.6769716867775506E-2</v>
      </c>
      <c r="DK630" s="48">
        <f t="shared" si="53"/>
        <v>0.84361481572400265</v>
      </c>
      <c r="DL630" s="48">
        <f t="shared" si="17"/>
        <v>1</v>
      </c>
      <c r="DM630" s="48"/>
      <c r="DN630" s="48">
        <f>DH630 / (Baseline!B$7/Baseline!B$17)</f>
        <v>4.0372679316686062</v>
      </c>
      <c r="DO630" s="48">
        <f>DI630 / (Baseline!B$11/Baseline!B$17)</f>
        <v>1.0089101908956921</v>
      </c>
      <c r="DP630" s="48">
        <f>DJ630 / (Baseline!B$16/Baseline!B$17)</f>
        <v>1.186324128866179</v>
      </c>
      <c r="DQ630" s="48">
        <f>DK630 / (Baseline!B$18/Baseline!B$17)</f>
        <v>0.95378102531146036</v>
      </c>
      <c r="DR630" s="71"/>
      <c r="DS630" s="48">
        <f>(AU630*Baseline!B$34)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2.9099465797024045E-2</v>
      </c>
      <c r="DT630" s="48">
        <f>(AZ630*Baseline!B$34) + (Baseline!D$88*(1-Baseline!D$89)*Baseline!B$35) + (Baseline!D$88*Baseline!D$89*((1-Baseline!D$90)*Baseline!B$40 + Baseline!D$90*Baseline!B$41))</f>
        <v>1.0192909466497492E-2</v>
      </c>
      <c r="DU630" s="48">
        <f>(BE630*Baseline!B$34) + (Baseline!F$88*(1-Baseline!F$89)*Baseline!B$35) + (Baseline!F$88*Baseline!F$89*((1-Baseline!F$90)*Baseline!B$40 + Baseline!F$90*Baseline!B$41))</f>
        <v>1.2911270955282286E-2</v>
      </c>
      <c r="DV630" s="48">
        <f>(BJ630*Baseline!B$34) + (Baseline!H$88*(1-Baseline!H$89)*Baseline!B$35) + (Baseline!H$88*Baseline!H$89*((1-Baseline!H$90)*Baseline!B$40 + Baseline!H$90*Baseline!B$41))</f>
        <v>9.3051398225198027E-3</v>
      </c>
      <c r="DW630" s="48">
        <f>( DS630*Baseline!B$7 + DT630*Baseline!B$11 + DU630*Baseline!B$16 + DV630*Baseline!B$18 ) / Baseline!B$17</f>
        <v>9.7607142358229447E-3</v>
      </c>
    </row>
    <row r="631" spans="1:127">
      <c r="A631" s="7" t="s">
        <v>949</v>
      </c>
      <c r="B631" s="1">
        <f>MIN( MAX( NORMINV( MCrands!B631, (B$5+B$4)/2, (B$5-B$4)/3.29 ), 0 ), 1 )</f>
        <v>0.465634381819929</v>
      </c>
      <c r="C631" s="1">
        <f>MAX( NORMINV( MCrands!C631, (C$5+C$4)/2, (C$5-C$4)/3.29 ), 0 )</f>
        <v>1.5468350458951325</v>
      </c>
      <c r="D631" s="40"/>
      <c r="E631" s="40">
        <f>Baseline!B$33 * (C631 * Baseline!B$66*Baseline!B$66/Baseline!B$73 + Baseline!B$52*Baseline!B$52/Baseline!B$74 + Baseline!B$53*Baseline!B$53/Baseline!B$75 + Baseline!B$54*Baseline!B$54/Baseline!B$76)</f>
        <v>1.295248679792276E-5</v>
      </c>
      <c r="F631" s="40">
        <f>Baseline!B$33 * (C631 * Baseline!B$66*Baseline!B$57/Baseline!B$73 + Baseline!B$52*Baseline!B$67/Baseline!B$74 + Baseline!B$53*Baseline!B$55/Baseline!B$75 + Baseline!B$54*Baseline!B$56/Baseline!B$76)</f>
        <v>3.8336956990481736E-8</v>
      </c>
      <c r="G631" s="1">
        <f>Baseline!B$33 * (C631 * Baseline!B$66*Baseline!B$58/Baseline!B$73 + Baseline!B$52*Baseline!B$59/Baseline!B$74 + Baseline!B$53*Baseline!B$68/Baseline!B$75 + Baseline!B$54*Baseline!B$60/Baseline!B$76)</f>
        <v>1.0589939514358542E-7</v>
      </c>
      <c r="H631" s="40">
        <f>Baseline!B$33 * (C631 * Baseline!B$66*Baseline!B$61/Baseline!B$73 + Baseline!B$52*Baseline!B$62/Baseline!B$74 + Baseline!B$53*Baseline!B$63/Baseline!B$75 + Baseline!B$54*Baseline!B$69/Baseline!B$76)</f>
        <v>1.4793745125124181E-9</v>
      </c>
      <c r="I631" s="40">
        <f>Baseline!B$33 * (C631 * Baseline!B$57*Baseline!B$66/Baseline!B$73 + Baseline!B$67*Baseline!B$52/Baseline!B$74 + Baseline!B$55*Baseline!B$53/Baseline!B$75 + Baseline!B$56*Baseline!B$54/Baseline!B$76)</f>
        <v>3.8336956990481736E-8</v>
      </c>
      <c r="J631" s="1">
        <f>Baseline!B$33 * (C631 * Baseline!B$57*Baseline!B$57/Baseline!B$73 + Baseline!B$67*Baseline!B$67/Baseline!B$74 + Baseline!B$55*Baseline!B$55/Baseline!B$75 + Baseline!B$56*Baseline!B$56/Baseline!B$76)</f>
        <v>1.7949604765792996E-6</v>
      </c>
      <c r="K631" s="40">
        <f>Baseline!B$33 * (C631 * Baseline!B$57*Baseline!B$58/Baseline!B$73 + Baseline!B$67*Baseline!B$59/Baseline!B$74 + Baseline!B$55*Baseline!B$68/Baseline!B$75 + Baseline!B$56*Baseline!B$60/Baseline!B$76)</f>
        <v>1.3928927634677534E-8</v>
      </c>
      <c r="L631" s="1">
        <f>Baseline!B$33 * (C631 * Baseline!B$57*Baseline!B$61/Baseline!B$73 + Baseline!B$67*Baseline!B$62/Baseline!B$74 + Baseline!B$55*Baseline!B$63/Baseline!B$75 + Baseline!B$56*Baseline!B$69/Baseline!B$76)</f>
        <v>1.4629391882721384E-8</v>
      </c>
      <c r="M631" s="40">
        <f>Baseline!B$33 * (C631 * Baseline!B$58*Baseline!B$66/Baseline!B$73 + Baseline!B$59*Baseline!B$52/Baseline!B$74 + Baseline!B$68*Baseline!B$53/Baseline!B$75 + Baseline!B$60*Baseline!B$54/Baseline!B$76)</f>
        <v>1.0589939514358542E-7</v>
      </c>
      <c r="N631" s="1">
        <f>Baseline!B$33 * (C631 * Baseline!B$58*Baseline!B$57/Baseline!B$73 + Baseline!B$59*Baseline!B$67/Baseline!B$74 + Baseline!B$68*Baseline!B$55/Baseline!B$75 + Baseline!B$60*Baseline!B$56/Baseline!B$76)</f>
        <v>1.3928927634677534E-8</v>
      </c>
      <c r="O631" s="1">
        <f>Baseline!B$33 * (C631 * Baseline!B$58*Baseline!B$58/Baseline!B$73 + Baseline!B$59*Baseline!B$59/Baseline!B$74 + Baseline!B$68*Baseline!B$68/Baseline!B$75 + Baseline!B$60*Baseline!B$60/Baseline!B$76)</f>
        <v>1.3250160988630764E-6</v>
      </c>
      <c r="P631" s="40">
        <f>Baseline!B$33 * (C631 * Baseline!B$58*Baseline!B$61/Baseline!B$73 + Baseline!B$59*Baseline!B$62/Baseline!B$74 + Baseline!B$68*Baseline!B$63/Baseline!B$75 + Baseline!B$60*Baseline!B$69/Baseline!B$76)</f>
        <v>1.648904373225287E-9</v>
      </c>
      <c r="Q631" s="40">
        <f>Baseline!B$33 * (C631 * Baseline!B$61*Baseline!B$66/Baseline!B$73 + Baseline!B$62*Baseline!B$52/Baseline!B$74 + Baseline!B$63*Baseline!B$53/Baseline!B$75 + Baseline!B$69*Baseline!B$54/Baseline!B$76)</f>
        <v>1.4793745125124181E-9</v>
      </c>
      <c r="R631" s="40">
        <f>Baseline!B$33 * (C631 * Baseline!B$61*Baseline!B$57/Baseline!B$73 + Baseline!B$62*Baseline!B$67/Baseline!B$74 + Baseline!B$63*Baseline!B$55/Baseline!B$75 + Baseline!B$69*Baseline!B$56/Baseline!B$76)</f>
        <v>1.4629391882721384E-8</v>
      </c>
      <c r="S631" s="40">
        <f>Baseline!B$33 * (C631 * Baseline!B$61*Baseline!B$58/Baseline!B$73 + Baseline!B$62*Baseline!B$59/Baseline!B$74 + Baseline!B$63*Baseline!B$68/Baseline!B$75 + Baseline!B$69*Baseline!B$60/Baseline!B$76)</f>
        <v>1.648904373225287E-9</v>
      </c>
      <c r="T631" s="40">
        <f>Baseline!B$33 * (C631 * Baseline!B$61*Baseline!B$61/Baseline!B$73 + Baseline!B$62*Baseline!B$62/Baseline!B$74 + Baseline!B$63*Baseline!B$63/Baseline!B$75 + Baseline!B$69*Baseline!B$69/Baseline!B$76)</f>
        <v>9.8551796401084721E-8</v>
      </c>
      <c r="U631" s="40"/>
      <c r="V631" s="40">
        <f>E631 * ( Baseline!B$87 * Baseline!B$7 )</f>
        <v>0.13443386047564032</v>
      </c>
      <c r="W631" s="40">
        <f>F631 * ( Baseline!D$87 * Baseline!B$11 )</f>
        <v>7.0718634545032281E-4</v>
      </c>
      <c r="X631" s="40">
        <f>G631 * ( Baseline!F$87 * Baseline!B$16 )</f>
        <v>3.6783911249796048E-3</v>
      </c>
      <c r="Y631" s="40">
        <f>H631 * ( Baseline!H$87 * Baseline!B$18 )</f>
        <v>5.2025676362915207E-4</v>
      </c>
      <c r="Z631" s="48">
        <f t="shared" si="0"/>
        <v>0.13933969470969942</v>
      </c>
      <c r="AA631" s="40">
        <f>I631 * ( Baseline!B$87 * Baseline!B$7 )</f>
        <v>3.9789927660420992E-4</v>
      </c>
      <c r="AB631" s="1">
        <f>J631 * ( Baseline!D$87 * Baseline!B$11 )</f>
        <v>3.31109101845262E-2</v>
      </c>
      <c r="AC631" s="1">
        <f>K631 * ( Baseline!F$87 * Baseline!B$16 )</f>
        <v>4.8381809662285393E-4</v>
      </c>
      <c r="AD631" s="1">
        <f>L631 * ( Baseline!F$87 * Baseline!B$16 )</f>
        <v>5.0814856111584285E-4</v>
      </c>
      <c r="AE631" s="48">
        <f t="shared" si="1"/>
        <v>3.4500776118869106E-2</v>
      </c>
      <c r="AF631" s="48">
        <f>M631 * ( Baseline!B$87 * Baseline!B$7 )</f>
        <v>1.0991298221952731E-3</v>
      </c>
      <c r="AG631" s="48">
        <f>N631 * ( Baseline!D$87 * Baseline!B$11 )</f>
        <v>2.569412964220204E-4</v>
      </c>
      <c r="AH631" s="48">
        <f>O631 * ( Baseline!F$87 * Baseline!B$16 )</f>
        <v>4.6024129334304928E-2</v>
      </c>
      <c r="AI631" s="48">
        <f>P631 * ( Baseline!H$87 * Baseline!B$18 )</f>
        <v>5.7987591748573017E-4</v>
      </c>
      <c r="AJ631" s="48">
        <f t="shared" si="2"/>
        <v>4.7960076370407952E-2</v>
      </c>
      <c r="AK631" s="48">
        <f>Q631 * ( Baseline!B$87 * Baseline!B$7 )</f>
        <v>1.5354428065366386E-5</v>
      </c>
      <c r="AL631" s="48">
        <f>R631 * ( Baseline!D$87 * Baseline!B$11 )</f>
        <v>2.6986247719846352E-4</v>
      </c>
      <c r="AM631" s="48">
        <f>S631 * ( Baseline!F$87 * Baseline!B$16 )</f>
        <v>5.7274314024062153E-5</v>
      </c>
      <c r="AN631" s="48">
        <f>T631 * ( Baseline!H$87 * Baseline!B$18 )</f>
        <v>3.4658051907621376E-2</v>
      </c>
      <c r="AO631" s="48">
        <f t="shared" si="3"/>
        <v>3.500054312690927E-2</v>
      </c>
      <c r="AP631" s="48"/>
      <c r="AQ631" s="48">
        <f>V631 * ( (1-Baseline!B$88-Baseline!B$87) + (1-B631)*Baseline!B$88 )</f>
        <v>7.5845621370226796E-2</v>
      </c>
      <c r="AR631" s="48">
        <f>W631 * ( (1-Baseline!B$88-Baseline!B$87) + (1-B631)*Baseline!B$88 )</f>
        <v>3.9898421130990822E-4</v>
      </c>
      <c r="AS631" s="48">
        <f>X631 * ( (1-Baseline!B$88-Baseline!B$87) + (1-B631)*Baseline!B$88 )</f>
        <v>2.075294568866147E-3</v>
      </c>
      <c r="AT631" s="48">
        <f>Y631 * ( (1-Baseline!B$88-Baseline!B$87) + (1-B631)*Baseline!B$88 )</f>
        <v>2.9352127038460174E-4</v>
      </c>
      <c r="AU631" s="48">
        <f t="shared" si="4"/>
        <v>7.8613421420787463E-2</v>
      </c>
      <c r="AV631" s="48">
        <f>AA631 * ( (1-Baseline!D$88-Baseline!D$87) + (1-B631)*Baseline!D$88 )</f>
        <v>3.1147324469425834E-4</v>
      </c>
      <c r="AW631" s="48">
        <f>AB631 * ( (1-Baseline!D$88-Baseline!D$87) + (1-B631)*Baseline!D$88 )</f>
        <v>2.5919028348003342E-2</v>
      </c>
      <c r="AX631" s="48">
        <f>AC631 * ( (1-Baseline!D$88-Baseline!D$87) + (1-B631)*Baseline!D$88 )</f>
        <v>3.7872999841318656E-4</v>
      </c>
      <c r="AY631" s="48">
        <f>AD631 * ( (1-Baseline!D$88-Baseline!D$87) + (1-B631)*Baseline!D$88 )</f>
        <v>3.9777574482726666E-4</v>
      </c>
      <c r="AZ631" s="48">
        <f t="shared" si="5"/>
        <v>2.7007007335938051E-2</v>
      </c>
      <c r="BA631" s="48">
        <f>AF631 * ( (1-Baseline!F$88-Baseline!F$87) + (1-Baseline!B$36)*Baseline!F$88 )</f>
        <v>7.9096899220602889E-4</v>
      </c>
      <c r="BB631" s="48">
        <f>AG631 * ( (1-Baseline!F$88-Baseline!F$87) + (1-Baseline!B$36)*Baseline!F$88 )</f>
        <v>1.849031790267714E-4</v>
      </c>
      <c r="BC631" s="48">
        <f>AH631 * ( (1-Baseline!F$88-Baseline!F$87) + (1-Baseline!B$36)*Baseline!F$88 )</f>
        <v>3.3120436241104528E-2</v>
      </c>
      <c r="BD631" s="48">
        <f>AI631 * ( (1-Baseline!F$88-Baseline!F$87) + (1-Baseline!B$36)*Baseline!F$88 )</f>
        <v>4.1729726625209103E-4</v>
      </c>
      <c r="BE631" s="48">
        <f t="shared" si="6"/>
        <v>3.4513605678589424E-2</v>
      </c>
      <c r="BF631" s="48">
        <f>AK631 * ( (1-Baseline!H$88-Baseline!H$87) + (1-Baseline!B$36)*Baseline!H$88 )</f>
        <v>1.2165620444751094E-5</v>
      </c>
      <c r="BG631" s="48">
        <f>AL631 * ( (1-Baseline!H$88-Baseline!H$87) + (1-Baseline!B$36)*Baseline!H$88 )</f>
        <v>2.138174379338866E-4</v>
      </c>
      <c r="BH631" s="48">
        <f>AM631 * ( (1-Baseline!H$88-Baseline!H$87) + (1-Baseline!B$36)*Baseline!H$88 )</f>
        <v>4.5379584487544918E-5</v>
      </c>
      <c r="BI631" s="48">
        <f>AN631 * ( (1-Baseline!H$88-Baseline!H$87) + (1-Baseline!B$36)*Baseline!H$88 )</f>
        <v>2.7460267687446565E-2</v>
      </c>
      <c r="BJ631" s="48">
        <f t="shared" si="7"/>
        <v>2.7731630330312746E-2</v>
      </c>
      <c r="BK631" s="48"/>
      <c r="BL631" s="48">
        <f t="shared" si="18"/>
        <v>0.96479227082935748</v>
      </c>
      <c r="BM631" s="48">
        <f t="shared" si="19"/>
        <v>5.0752683714692798E-3</v>
      </c>
      <c r="BN631" s="48">
        <f t="shared" si="20"/>
        <v>2.6398731048199665E-2</v>
      </c>
      <c r="BO631" s="48">
        <f t="shared" si="21"/>
        <v>3.7337297509733745E-3</v>
      </c>
      <c r="BP631" s="48">
        <f t="shared" si="8"/>
        <v>0.99999999999999989</v>
      </c>
      <c r="BQ631" s="48">
        <f t="shared" si="22"/>
        <v>1.1533052915484749E-2</v>
      </c>
      <c r="BR631" s="48">
        <f t="shared" si="23"/>
        <v>0.95971493714940626</v>
      </c>
      <c r="BS631" s="48">
        <f t="shared" si="24"/>
        <v>1.4023397472448308E-2</v>
      </c>
      <c r="BT631" s="48">
        <f t="shared" si="25"/>
        <v>1.4728612462660719E-2</v>
      </c>
      <c r="BU631" s="48">
        <f t="shared" si="9"/>
        <v>1</v>
      </c>
      <c r="BV631" s="48">
        <f t="shared" si="26"/>
        <v>2.2917599498933489E-2</v>
      </c>
      <c r="BW631" s="48">
        <f t="shared" si="27"/>
        <v>5.3573996512765532E-3</v>
      </c>
      <c r="BX631" s="48">
        <f t="shared" si="28"/>
        <v>0.95963419613531875</v>
      </c>
      <c r="BY631" s="48">
        <f t="shared" si="29"/>
        <v>1.209080471447126E-2</v>
      </c>
      <c r="BZ631" s="48">
        <f t="shared" si="10"/>
        <v>1</v>
      </c>
      <c r="CA631" s="48">
        <f t="shared" si="30"/>
        <v>4.3869113715442682E-4</v>
      </c>
      <c r="CB631" s="48">
        <f t="shared" si="31"/>
        <v>7.7102368446101818E-3</v>
      </c>
      <c r="CC631" s="48">
        <f t="shared" si="32"/>
        <v>1.6363835788601882E-3</v>
      </c>
      <c r="CD631" s="48">
        <f t="shared" si="33"/>
        <v>0.9902146884393751</v>
      </c>
      <c r="CE631" s="48">
        <f t="shared" si="11"/>
        <v>0.99999999999999989</v>
      </c>
      <c r="CF631" s="48"/>
      <c r="CG631" s="48">
        <f t="shared" si="34"/>
        <v>0.96479227082935748</v>
      </c>
      <c r="CH631" s="48">
        <f t="shared" si="35"/>
        <v>5.0752683714692798E-3</v>
      </c>
      <c r="CI631" s="48">
        <f t="shared" si="36"/>
        <v>2.6398731048199665E-2</v>
      </c>
      <c r="CJ631" s="48">
        <f t="shared" si="37"/>
        <v>3.7337297509733745E-3</v>
      </c>
      <c r="CK631" s="48">
        <f t="shared" si="12"/>
        <v>0.99999999999999989</v>
      </c>
      <c r="CL631" s="48">
        <f t="shared" si="38"/>
        <v>1.1533052915484749E-2</v>
      </c>
      <c r="CM631" s="48">
        <f t="shared" si="39"/>
        <v>0.95971493714940626</v>
      </c>
      <c r="CN631" s="48">
        <f t="shared" si="40"/>
        <v>1.4023397472448308E-2</v>
      </c>
      <c r="CO631" s="48">
        <f t="shared" si="41"/>
        <v>1.4728612462660719E-2</v>
      </c>
      <c r="CP631" s="48">
        <f t="shared" si="13"/>
        <v>1</v>
      </c>
      <c r="CQ631" s="48">
        <f t="shared" si="42"/>
        <v>2.2917599498933489E-2</v>
      </c>
      <c r="CR631" s="48">
        <f t="shared" si="43"/>
        <v>5.3573996512765532E-3</v>
      </c>
      <c r="CS631" s="48">
        <f t="shared" si="44"/>
        <v>0.95963419613531875</v>
      </c>
      <c r="CT631" s="48">
        <f t="shared" si="45"/>
        <v>1.209080471447126E-2</v>
      </c>
      <c r="CU631" s="48">
        <f t="shared" si="14"/>
        <v>1</v>
      </c>
      <c r="CV631" s="48">
        <f t="shared" si="46"/>
        <v>4.3869113715442682E-4</v>
      </c>
      <c r="CW631" s="48">
        <f t="shared" si="47"/>
        <v>7.7102368446101818E-3</v>
      </c>
      <c r="CX631" s="48">
        <f t="shared" si="48"/>
        <v>1.6363835788601882E-3</v>
      </c>
      <c r="CY631" s="48">
        <f t="shared" si="49"/>
        <v>0.9902146884393751</v>
      </c>
      <c r="CZ631" s="48">
        <f t="shared" si="15"/>
        <v>0.99999999999999989</v>
      </c>
      <c r="DA631" s="48"/>
      <c r="DB631" s="48">
        <f>(AQ631*Baseline!B$7 + AV631*Baseline!B$11 + BA631*Baseline!B$16 + BF631*Baseline!B$18)</f>
        <v>40660.067652672195</v>
      </c>
      <c r="DC631" s="48">
        <f>(AR631*Baseline!B$7 + AW631*Baseline!B$11 + BB631*Baseline!B$16 + BG631*Baseline!B$18)</f>
        <v>66188.599001674986</v>
      </c>
      <c r="DD631" s="48">
        <f>(AS631*Baseline!B$7 + AX631*Baseline!B$11 + BC631*Baseline!B$16 + BH631*Baseline!B$18)</f>
        <v>114856.44729292867</v>
      </c>
      <c r="DE631" s="48">
        <f>(AT631*Baseline!B$7 + AY631*Baseline!B$11 + BD631*Baseline!B$16 + BI631*Baseline!B$18)</f>
        <v>1259821.4994958451</v>
      </c>
      <c r="DF631" s="48">
        <f t="shared" si="16"/>
        <v>1481526.6134431208</v>
      </c>
      <c r="DG631" s="48"/>
      <c r="DH631" s="48">
        <f t="shared" si="50"/>
        <v>2.7444709587887011E-2</v>
      </c>
      <c r="DI631" s="48">
        <f t="shared" si="51"/>
        <v>4.4675943314882692E-2</v>
      </c>
      <c r="DJ631" s="48">
        <f t="shared" si="52"/>
        <v>7.7525740172833063E-2</v>
      </c>
      <c r="DK631" s="48">
        <f t="shared" si="53"/>
        <v>0.85035360692439732</v>
      </c>
      <c r="DL631" s="48">
        <f t="shared" si="17"/>
        <v>1</v>
      </c>
      <c r="DM631" s="48"/>
      <c r="DN631" s="48">
        <f>DH631 / (Baseline!B$7/Baseline!B$17)</f>
        <v>2.9295422358809895</v>
      </c>
      <c r="DO631" s="48">
        <f>DI631 / (Baseline!B$11/Baseline!B$17)</f>
        <v>1.0784986547038375</v>
      </c>
      <c r="DP631" s="48">
        <f>DJ631 / (Baseline!B$16/Baseline!B$17)</f>
        <v>1.1980069736827059</v>
      </c>
      <c r="DQ631" s="48">
        <f>DK631 / (Baseline!B$18/Baseline!B$17)</f>
        <v>0.96139982367852828</v>
      </c>
      <c r="DR631" s="71"/>
      <c r="DS631" s="48">
        <f>(AU631*Baseline!B$34)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2.4321544463118117E-2</v>
      </c>
      <c r="DT631" s="48">
        <f>(AZ631*Baseline!B$34) + (Baseline!D$88*(1-Baseline!D$89)*Baseline!B$35) + (Baseline!D$88*Baseline!D$89*((1-Baseline!D$90)*Baseline!B$40 + Baseline!D$90*Baseline!B$41))</f>
        <v>1.0464619100390711E-2</v>
      </c>
      <c r="DU631" s="48">
        <f>(BE631*Baseline!B$34) + (Baseline!F$88*(1-Baseline!F$89)*Baseline!B$35) + (Baseline!F$88*Baseline!F$89*((1-Baseline!F$90)*Baseline!B$40 + Baseline!F$90*Baseline!B$41))</f>
        <v>1.2907680851788415E-2</v>
      </c>
      <c r="DV631" s="48">
        <f>(BJ631*Baseline!B$34) + (Baseline!H$88*(1-Baseline!H$89)*Baseline!B$35) + (Baseline!H$88*Baseline!H$89*((1-Baseline!H$90)*Baseline!B$40 + Baseline!H$90*Baseline!B$41))</f>
        <v>9.3047445495469117E-3</v>
      </c>
      <c r="DW631" s="48">
        <f>( DS631*Baseline!B$7 + DT631*Baseline!B$11 + DU631*Baseline!B$16 + DV631*Baseline!B$18 ) / Baseline!B$17</f>
        <v>9.7266268458944642E-3</v>
      </c>
    </row>
    <row r="632" spans="1:127">
      <c r="A632" s="7" t="s">
        <v>951</v>
      </c>
      <c r="B632" s="1">
        <f>MIN( MAX( NORMINV( MCrands!B632, (B$5+B$4)/2, (B$5-B$4)/3.29 ), 0 ), 1 )</f>
        <v>0.3441185852357278</v>
      </c>
      <c r="C632" s="1">
        <f>MAX( NORMINV( MCrands!C632, (C$5+C$4)/2, (C$5-C$4)/3.29 ), 0 )</f>
        <v>2.5065460289289012</v>
      </c>
      <c r="D632" s="40"/>
      <c r="E632" s="40">
        <f>Baseline!B$33 * (C632 * Baseline!B$66*Baseline!B$66/Baseline!B$73 + Baseline!B$52*Baseline!B$52/Baseline!B$74 + Baseline!B$53*Baseline!B$53/Baseline!B$75 + Baseline!B$54*Baseline!B$54/Baseline!B$76)</f>
        <v>2.0983389314190083E-5</v>
      </c>
      <c r="F632" s="40">
        <f>Baseline!B$33 * (C632 * Baseline!B$66*Baseline!B$57/Baseline!B$73 + Baseline!B$52*Baseline!B$67/Baseline!B$74 + Baseline!B$53*Baseline!B$55/Baseline!B$75 + Baseline!B$54*Baseline!B$56/Baseline!B$76)</f>
        <v>3.9410966019738492E-8</v>
      </c>
      <c r="G632" s="1">
        <f>Baseline!B$33 * (C632 * Baseline!B$66*Baseline!B$58/Baseline!B$73 + Baseline!B$52*Baseline!B$59/Baseline!B$74 + Baseline!B$53*Baseline!B$68/Baseline!B$75 + Baseline!B$54*Baseline!B$60/Baseline!B$76)</f>
        <v>1.0853966734050825E-7</v>
      </c>
      <c r="H632" s="40">
        <f>Baseline!B$33 * (C632 * Baseline!B$66*Baseline!B$61/Baseline!B$73 + Baseline!B$52*Baseline!B$62/Baseline!B$74 + Baseline!B$53*Baseline!B$63/Baseline!B$75 + Baseline!B$54*Baseline!B$69/Baseline!B$76)</f>
        <v>1.7434017322047017E-9</v>
      </c>
      <c r="I632" s="40">
        <f>Baseline!B$33 * (C632 * Baseline!B$57*Baseline!B$66/Baseline!B$73 + Baseline!B$67*Baseline!B$52/Baseline!B$74 + Baseline!B$55*Baseline!B$53/Baseline!B$75 + Baseline!B$56*Baseline!B$54/Baseline!B$76)</f>
        <v>3.9410966019738492E-8</v>
      </c>
      <c r="J632" s="1">
        <f>Baseline!B$33 * (C632 * Baseline!B$57*Baseline!B$57/Baseline!B$73 + Baseline!B$67*Baseline!B$67/Baseline!B$74 + Baseline!B$55*Baseline!B$55/Baseline!B$75 + Baseline!B$56*Baseline!B$56/Baseline!B$76)</f>
        <v>1.7949606202113998E-6</v>
      </c>
      <c r="K632" s="40">
        <f>Baseline!B$33 * (C632 * Baseline!B$57*Baseline!B$58/Baseline!B$73 + Baseline!B$67*Baseline!B$59/Baseline!B$74 + Baseline!B$55*Baseline!B$68/Baseline!B$75 + Baseline!B$56*Baseline!B$60/Baseline!B$76)</f>
        <v>1.3929280730257197E-8</v>
      </c>
      <c r="L632" s="1">
        <f>Baseline!B$33 * (C632 * Baseline!B$57*Baseline!B$61/Baseline!B$73 + Baseline!B$67*Baseline!B$62/Baseline!B$74 + Baseline!B$55*Baseline!B$63/Baseline!B$75 + Baseline!B$56*Baseline!B$69/Baseline!B$76)</f>
        <v>1.462942719227935E-8</v>
      </c>
      <c r="M632" s="40">
        <f>Baseline!B$33 * (C632 * Baseline!B$58*Baseline!B$66/Baseline!B$73 + Baseline!B$59*Baseline!B$52/Baseline!B$74 + Baseline!B$68*Baseline!B$53/Baseline!B$75 + Baseline!B$60*Baseline!B$54/Baseline!B$76)</f>
        <v>1.0853966734050825E-7</v>
      </c>
      <c r="N632" s="1">
        <f>Baseline!B$33 * (C632 * Baseline!B$58*Baseline!B$57/Baseline!B$73 + Baseline!B$59*Baseline!B$67/Baseline!B$74 + Baseline!B$68*Baseline!B$55/Baseline!B$75 + Baseline!B$60*Baseline!B$56/Baseline!B$76)</f>
        <v>1.3929280730257197E-8</v>
      </c>
      <c r="O632" s="1">
        <f>Baseline!B$33 * (C632 * Baseline!B$58*Baseline!B$58/Baseline!B$73 + Baseline!B$59*Baseline!B$59/Baseline!B$74 + Baseline!B$68*Baseline!B$68/Baseline!B$75 + Baseline!B$60*Baseline!B$60/Baseline!B$76)</f>
        <v>1.3250169668897098E-6</v>
      </c>
      <c r="P632" s="40">
        <f>Baseline!B$33 * (C632 * Baseline!B$58*Baseline!B$61/Baseline!B$73 + Baseline!B$59*Baseline!B$62/Baseline!B$74 + Baseline!B$68*Baseline!B$63/Baseline!B$75 + Baseline!B$60*Baseline!B$69/Baseline!B$76)</f>
        <v>1.6489911758886206E-9</v>
      </c>
      <c r="Q632" s="40">
        <f>Baseline!B$33 * (C632 * Baseline!B$61*Baseline!B$66/Baseline!B$73 + Baseline!B$62*Baseline!B$52/Baseline!B$74 + Baseline!B$63*Baseline!B$53/Baseline!B$75 + Baseline!B$69*Baseline!B$54/Baseline!B$76)</f>
        <v>1.7434017322047017E-9</v>
      </c>
      <c r="R632" s="40">
        <f>Baseline!B$33 * (C632 * Baseline!B$61*Baseline!B$57/Baseline!B$73 + Baseline!B$62*Baseline!B$67/Baseline!B$74 + Baseline!B$63*Baseline!B$55/Baseline!B$75 + Baseline!B$69*Baseline!B$56/Baseline!B$76)</f>
        <v>1.462942719227935E-8</v>
      </c>
      <c r="S632" s="40">
        <f>Baseline!B$33 * (C632 * Baseline!B$61*Baseline!B$58/Baseline!B$73 + Baseline!B$62*Baseline!B$59/Baseline!B$74 + Baseline!B$63*Baseline!B$68/Baseline!B$75 + Baseline!B$69*Baseline!B$60/Baseline!B$76)</f>
        <v>1.6489911758886206E-9</v>
      </c>
      <c r="T632" s="40">
        <f>Baseline!B$33 * (C632 * Baseline!B$61*Baseline!B$61/Baseline!B$73 + Baseline!B$62*Baseline!B$62/Baseline!B$74 + Baseline!B$63*Baseline!B$63/Baseline!B$75 + Baseline!B$69*Baseline!B$69/Baseline!B$76)</f>
        <v>9.8551805081351058E-8</v>
      </c>
      <c r="U632" s="40"/>
      <c r="V632" s="40">
        <f>E632 * ( Baseline!B$87 * Baseline!B$7 )</f>
        <v>0.21778659769197886</v>
      </c>
      <c r="W632" s="40">
        <f>F632 * ( Baseline!D$87 * Baseline!B$11 )</f>
        <v>7.2699815577656523E-4</v>
      </c>
      <c r="X632" s="40">
        <f>G632 * ( Baseline!F$87 * Baseline!B$16 )</f>
        <v>3.7701003722658923E-3</v>
      </c>
      <c r="Y632" s="40">
        <f>H632 * ( Baseline!H$87 * Baseline!B$18 )</f>
        <v>6.1310813132902482E-4</v>
      </c>
      <c r="Z632" s="48">
        <f t="shared" si="0"/>
        <v>0.22289680435135034</v>
      </c>
      <c r="AA632" s="40">
        <f>I632 * ( Baseline!B$87 * Baseline!B$7 )</f>
        <v>4.0904641631886582E-4</v>
      </c>
      <c r="AB632" s="1">
        <f>J632 * ( Baseline!D$87 * Baseline!B$11 )</f>
        <v>3.3110912834049482E-2</v>
      </c>
      <c r="AC632" s="1">
        <f>K632 * ( Baseline!F$87 * Baseline!B$16 )</f>
        <v>4.8383036131657332E-4</v>
      </c>
      <c r="AD632" s="1">
        <f>L632 * ( Baseline!F$87 * Baseline!B$16 )</f>
        <v>5.0814978758521477E-4</v>
      </c>
      <c r="AE632" s="48">
        <f t="shared" si="1"/>
        <v>3.4511939399270129E-2</v>
      </c>
      <c r="AF632" s="48">
        <f>M632 * ( Baseline!B$87 * Baseline!B$7 )</f>
        <v>1.1265332073271352E-3</v>
      </c>
      <c r="AG632" s="48">
        <f>N632 * ( Baseline!D$87 * Baseline!B$11 )</f>
        <v>2.5694780983341711E-4</v>
      </c>
      <c r="AH632" s="48">
        <f>O632 * ( Baseline!F$87 * Baseline!B$16 )</f>
        <v>4.6024159485010326E-2</v>
      </c>
      <c r="AI632" s="48">
        <f>P632 * ( Baseline!H$87 * Baseline!B$18 )</f>
        <v>5.7990644367927912E-4</v>
      </c>
      <c r="AJ632" s="48">
        <f t="shared" si="2"/>
        <v>4.7987546945850154E-2</v>
      </c>
      <c r="AK632" s="48">
        <f>Q632 * ( Baseline!B$87 * Baseline!B$7 )</f>
        <v>1.8094766578552599E-5</v>
      </c>
      <c r="AL632" s="48">
        <f>R632 * ( Baseline!D$87 * Baseline!B$11 )</f>
        <v>2.6986312853960318E-4</v>
      </c>
      <c r="AM632" s="48">
        <f>S632 * ( Baseline!F$87 * Baseline!B$16 )</f>
        <v>5.7277329094601485E-5</v>
      </c>
      <c r="AN632" s="48">
        <f>T632 * ( Baseline!H$87 * Baseline!B$18 )</f>
        <v>3.4658054960240728E-2</v>
      </c>
      <c r="AO632" s="48">
        <f t="shared" si="3"/>
        <v>3.5003290184453487E-2</v>
      </c>
      <c r="AP632" s="48"/>
      <c r="AQ632" s="48">
        <f>V632 * ( (1-Baseline!B$88-Baseline!B$87) + (1-B632)*Baseline!B$88 )</f>
        <v>0.14642543436722144</v>
      </c>
      <c r="AR632" s="48">
        <f>W632 * ( (1-Baseline!B$88-Baseline!B$87) + (1-B632)*Baseline!B$88 )</f>
        <v>4.887859118599615E-4</v>
      </c>
      <c r="AS632" s="48">
        <f>X632 * ( (1-Baseline!B$88-Baseline!B$87) + (1-B632)*Baseline!B$88 )</f>
        <v>2.5347683946916641E-3</v>
      </c>
      <c r="AT632" s="48">
        <f>Y632 * ( (1-Baseline!B$88-Baseline!B$87) + (1-B632)*Baseline!B$88 )</f>
        <v>4.1221372387156E-4</v>
      </c>
      <c r="AU632" s="48">
        <f t="shared" si="4"/>
        <v>0.14986120239764464</v>
      </c>
      <c r="AV632" s="48">
        <f>AA632 * ( (1-Baseline!D$88-Baseline!D$87) + (1-B632)*Baseline!D$88 )</f>
        <v>3.4246727027668954E-4</v>
      </c>
      <c r="AW632" s="48">
        <f>AB632 * ( (1-Baseline!D$88-Baseline!D$87) + (1-B632)*Baseline!D$88 )</f>
        <v>2.772155795103428E-2</v>
      </c>
      <c r="AX632" s="48">
        <f>AC632 * ( (1-Baseline!D$88-Baseline!D$87) + (1-B632)*Baseline!D$88 )</f>
        <v>4.050788773758758E-4</v>
      </c>
      <c r="AY632" s="48">
        <f>AD632 * ( (1-Baseline!D$88-Baseline!D$87) + (1-B632)*Baseline!D$88 )</f>
        <v>4.2543991024805825E-4</v>
      </c>
      <c r="AZ632" s="48">
        <f t="shared" si="5"/>
        <v>2.8894544008934903E-2</v>
      </c>
      <c r="BA632" s="48">
        <f>AF632 * ( (1-Baseline!F$88-Baseline!F$87) + (1-Baseline!B$36)*Baseline!F$88 )</f>
        <v>8.1068934505524096E-4</v>
      </c>
      <c r="BB632" s="48">
        <f>AG632 * ( (1-Baseline!F$88-Baseline!F$87) + (1-Baseline!B$36)*Baseline!F$88 )</f>
        <v>1.8490786628604165E-4</v>
      </c>
      <c r="BC632" s="48">
        <f>AH632 * ( (1-Baseline!F$88-Baseline!F$87) + (1-Baseline!B$36)*Baseline!F$88 )</f>
        <v>3.3120457938516951E-2</v>
      </c>
      <c r="BD632" s="48">
        <f>AI632 * ( (1-Baseline!F$88-Baseline!F$87) + (1-Baseline!B$36)*Baseline!F$88 )</f>
        <v>4.1731923387780702E-4</v>
      </c>
      <c r="BE632" s="48">
        <f t="shared" si="6"/>
        <v>3.4533374383736042E-2</v>
      </c>
      <c r="BF632" s="48">
        <f>AK632 * ( (1-Baseline!H$88-Baseline!H$87) + (1-Baseline!B$36)*Baseline!H$88 )</f>
        <v>1.4336845455518794E-5</v>
      </c>
      <c r="BG632" s="48">
        <f>AL632 * ( (1-Baseline!H$88-Baseline!H$87) + (1-Baseline!B$36)*Baseline!H$88 )</f>
        <v>2.1381795400449838E-4</v>
      </c>
      <c r="BH632" s="48">
        <f>AM632 * ( (1-Baseline!H$88-Baseline!H$87) + (1-Baseline!B$36)*Baseline!H$88 )</f>
        <v>4.5381973388234644E-5</v>
      </c>
      <c r="BI632" s="48">
        <f>AN632 * ( (1-Baseline!H$88-Baseline!H$87) + (1-Baseline!B$36)*Baseline!H$88 )</f>
        <v>2.7460270106097931E-2</v>
      </c>
      <c r="BJ632" s="48">
        <f t="shared" si="7"/>
        <v>2.7733806878946183E-2</v>
      </c>
      <c r="BK632" s="48"/>
      <c r="BL632" s="48">
        <f t="shared" si="18"/>
        <v>0.97707366566226628</v>
      </c>
      <c r="BM632" s="48">
        <f t="shared" si="19"/>
        <v>3.2615907522415806E-3</v>
      </c>
      <c r="BN632" s="48">
        <f t="shared" si="20"/>
        <v>1.6914106881151671E-2</v>
      </c>
      <c r="BO632" s="48">
        <f t="shared" si="21"/>
        <v>2.7506367043404877E-3</v>
      </c>
      <c r="BP632" s="48">
        <f t="shared" si="8"/>
        <v>1</v>
      </c>
      <c r="BQ632" s="48">
        <f t="shared" si="22"/>
        <v>1.1852316138672766E-2</v>
      </c>
      <c r="BR632" s="48">
        <f t="shared" si="23"/>
        <v>0.95940458317882082</v>
      </c>
      <c r="BS632" s="48">
        <f t="shared" si="24"/>
        <v>1.4019216819985652E-2</v>
      </c>
      <c r="BT632" s="48">
        <f t="shared" si="25"/>
        <v>1.4723883862520959E-2</v>
      </c>
      <c r="BU632" s="48">
        <f t="shared" si="9"/>
        <v>1.0000000000000002</v>
      </c>
      <c r="BV632" s="48">
        <f t="shared" si="26"/>
        <v>2.3475532279204261E-2</v>
      </c>
      <c r="BW632" s="48">
        <f t="shared" si="27"/>
        <v>5.3544685274986188E-3</v>
      </c>
      <c r="BX632" s="48">
        <f t="shared" si="28"/>
        <v>0.95908547975883529</v>
      </c>
      <c r="BY632" s="48">
        <f t="shared" si="29"/>
        <v>1.2084519434461902E-2</v>
      </c>
      <c r="BZ632" s="48">
        <f t="shared" si="10"/>
        <v>1</v>
      </c>
      <c r="CA632" s="48">
        <f t="shared" si="30"/>
        <v>5.1694473528632139E-4</v>
      </c>
      <c r="CB632" s="48">
        <f t="shared" si="31"/>
        <v>7.7096503533676773E-3</v>
      </c>
      <c r="CC632" s="48">
        <f t="shared" si="32"/>
        <v>1.6363412922834576E-3</v>
      </c>
      <c r="CD632" s="48">
        <f t="shared" si="33"/>
        <v>0.99013706361906251</v>
      </c>
      <c r="CE632" s="48">
        <f t="shared" si="11"/>
        <v>1</v>
      </c>
      <c r="CF632" s="48"/>
      <c r="CG632" s="48">
        <f t="shared" si="34"/>
        <v>0.97707366566226628</v>
      </c>
      <c r="CH632" s="48">
        <f t="shared" si="35"/>
        <v>3.2615907522415806E-3</v>
      </c>
      <c r="CI632" s="48">
        <f t="shared" si="36"/>
        <v>1.6914106881151671E-2</v>
      </c>
      <c r="CJ632" s="48">
        <f t="shared" si="37"/>
        <v>2.7506367043404877E-3</v>
      </c>
      <c r="CK632" s="48">
        <f t="shared" si="12"/>
        <v>1</v>
      </c>
      <c r="CL632" s="48">
        <f t="shared" si="38"/>
        <v>1.1852316138672766E-2</v>
      </c>
      <c r="CM632" s="48">
        <f t="shared" si="39"/>
        <v>0.95940458317882082</v>
      </c>
      <c r="CN632" s="48">
        <f t="shared" si="40"/>
        <v>1.4019216819985652E-2</v>
      </c>
      <c r="CO632" s="48">
        <f t="shared" si="41"/>
        <v>1.4723883862520959E-2</v>
      </c>
      <c r="CP632" s="48">
        <f t="shared" si="13"/>
        <v>1.0000000000000002</v>
      </c>
      <c r="CQ632" s="48">
        <f t="shared" si="42"/>
        <v>2.3475532279204261E-2</v>
      </c>
      <c r="CR632" s="48">
        <f t="shared" si="43"/>
        <v>5.3544685274986188E-3</v>
      </c>
      <c r="CS632" s="48">
        <f t="shared" si="44"/>
        <v>0.95908547975883529</v>
      </c>
      <c r="CT632" s="48">
        <f t="shared" si="45"/>
        <v>1.2084519434461902E-2</v>
      </c>
      <c r="CU632" s="48">
        <f t="shared" si="14"/>
        <v>1</v>
      </c>
      <c r="CV632" s="48">
        <f t="shared" si="46"/>
        <v>5.1694473528632139E-4</v>
      </c>
      <c r="CW632" s="48">
        <f t="shared" si="47"/>
        <v>7.7096503533676773E-3</v>
      </c>
      <c r="CX632" s="48">
        <f t="shared" si="48"/>
        <v>1.6363412922834576E-3</v>
      </c>
      <c r="CY632" s="48">
        <f t="shared" si="49"/>
        <v>0.99013706361906251</v>
      </c>
      <c r="CZ632" s="48">
        <f t="shared" si="15"/>
        <v>1</v>
      </c>
      <c r="DA632" s="48"/>
      <c r="DB632" s="48">
        <f>(AQ632*Baseline!B$7 + AV632*Baseline!B$11 + BA632*Baseline!B$16 + BF632*Baseline!B$18)</f>
        <v>75123.234411628073</v>
      </c>
      <c r="DC632" s="48">
        <f>(AR632*Baseline!B$7 + AW632*Baseline!B$11 + BB632*Baseline!B$16 + BG632*Baseline!B$18)</f>
        <v>70097.814231243727</v>
      </c>
      <c r="DD632" s="48">
        <f>(AS632*Baseline!B$7 + AX632*Baseline!B$11 + BC632*Baseline!B$16 + BH632*Baseline!B$18)</f>
        <v>115135.98077239505</v>
      </c>
      <c r="DE632" s="48">
        <f>(AT632*Baseline!B$7 + AY632*Baseline!B$11 + BD632*Baseline!B$16 + BI632*Baseline!B$18)</f>
        <v>1259938.5769801356</v>
      </c>
      <c r="DF632" s="48">
        <f t="shared" si="16"/>
        <v>1520295.6063954025</v>
      </c>
      <c r="DG632" s="48"/>
      <c r="DH632" s="48">
        <f t="shared" si="50"/>
        <v>4.941357068691668E-2</v>
      </c>
      <c r="DI632" s="48">
        <f t="shared" si="51"/>
        <v>4.6108016057117056E-2</v>
      </c>
      <c r="DJ632" s="48">
        <f t="shared" si="52"/>
        <v>7.5732627449592319E-2</v>
      </c>
      <c r="DK632" s="48">
        <f t="shared" si="53"/>
        <v>0.82874578580637392</v>
      </c>
      <c r="DL632" s="48">
        <f t="shared" si="17"/>
        <v>1</v>
      </c>
      <c r="DM632" s="48"/>
      <c r="DN632" s="48">
        <f>DH632 / (Baseline!B$7/Baseline!B$17)</f>
        <v>5.2745736619819823</v>
      </c>
      <c r="DO632" s="48">
        <f>DI632 / (Baseline!B$11/Baseline!B$17)</f>
        <v>1.113069576129089</v>
      </c>
      <c r="DP632" s="48">
        <f>DJ632 / (Baseline!B$16/Baseline!B$17)</f>
        <v>1.1702979632011219</v>
      </c>
      <c r="DQ632" s="48">
        <f>DK632 / (Baseline!B$18/Baseline!B$17)</f>
        <v>0.93697027431954982</v>
      </c>
      <c r="DR632" s="71"/>
      <c r="DS632" s="48">
        <f>(AU632*Baseline!B$34)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3.5008711609646699E-2</v>
      </c>
      <c r="DT632" s="48">
        <f>(AZ632*Baseline!B$34) + (Baseline!D$88*(1-Baseline!D$89)*Baseline!B$35) + (Baseline!D$88*Baseline!D$89*((1-Baseline!D$90)*Baseline!B$40 + Baseline!D$90*Baseline!B$41))</f>
        <v>1.0747749601340239E-2</v>
      </c>
      <c r="DU632" s="48">
        <f>(BE632*Baseline!B$34) + (Baseline!F$88*(1-Baseline!F$89)*Baseline!B$35) + (Baseline!F$88*Baseline!F$89*((1-Baseline!F$90)*Baseline!B$40 + Baseline!F$90*Baseline!B$41))</f>
        <v>1.2910646157560409E-2</v>
      </c>
      <c r="DV632" s="48">
        <f>(BJ632*Baseline!B$34) + (Baseline!H$88*(1-Baseline!H$89)*Baseline!B$35) + (Baseline!H$88*Baseline!H$89*((1-Baseline!H$90)*Baseline!B$40 + Baseline!H$90*Baseline!B$41))</f>
        <v>9.3050710318419282E-3</v>
      </c>
      <c r="DW632" s="48">
        <f>( DS632*Baseline!B$7 + DT632*Baseline!B$11 + DU632*Baseline!B$16 + DV632*Baseline!B$18 ) / Baseline!B$17</f>
        <v>9.8389561106897901E-3</v>
      </c>
    </row>
    <row r="633" spans="1:127">
      <c r="A633" s="7" t="s">
        <v>952</v>
      </c>
      <c r="B633" s="1">
        <f>MIN( MAX( NORMINV( MCrands!B633, (B$5+B$4)/2, (B$5-B$4)/3.29 ), 0 ), 1 )</f>
        <v>0.38289162090399159</v>
      </c>
      <c r="C633" s="1">
        <f>MAX( NORMINV( MCrands!C633, (C$5+C$4)/2, (C$5-C$4)/3.29 ), 0 )</f>
        <v>2.4062375192586285</v>
      </c>
      <c r="D633" s="40"/>
      <c r="E633" s="40">
        <f>Baseline!B$33 * (C633 * Baseline!B$66*Baseline!B$66/Baseline!B$73 + Baseline!B$52*Baseline!B$52/Baseline!B$74 + Baseline!B$53*Baseline!B$53/Baseline!B$75 + Baseline!B$54*Baseline!B$54/Baseline!B$76)</f>
        <v>2.0144003418899484E-5</v>
      </c>
      <c r="F633" s="40">
        <f>Baseline!B$33 * (C633 * Baseline!B$66*Baseline!B$57/Baseline!B$73 + Baseline!B$52*Baseline!B$67/Baseline!B$74 + Baseline!B$53*Baseline!B$55/Baseline!B$75 + Baseline!B$54*Baseline!B$56/Baseline!B$76)</f>
        <v>3.9298711135714336E-8</v>
      </c>
      <c r="G633" s="1">
        <f>Baseline!B$33 * (C633 * Baseline!B$66*Baseline!B$58/Baseline!B$73 + Baseline!B$52*Baseline!B$59/Baseline!B$74 + Baseline!B$53*Baseline!B$68/Baseline!B$75 + Baseline!B$54*Baseline!B$60/Baseline!B$76)</f>
        <v>1.0826370741728221E-7</v>
      </c>
      <c r="H633" s="40">
        <f>Baseline!B$33 * (C633 * Baseline!B$66*Baseline!B$61/Baseline!B$73 + Baseline!B$52*Baseline!B$62/Baseline!B$74 + Baseline!B$53*Baseline!B$63/Baseline!B$75 + Baseline!B$54*Baseline!B$69/Baseline!B$76)</f>
        <v>1.7158057398820975E-9</v>
      </c>
      <c r="I633" s="40">
        <f>Baseline!B$33 * (C633 * Baseline!B$57*Baseline!B$66/Baseline!B$73 + Baseline!B$67*Baseline!B$52/Baseline!B$74 + Baseline!B$55*Baseline!B$53/Baseline!B$75 + Baseline!B$56*Baseline!B$54/Baseline!B$76)</f>
        <v>3.9298711135714336E-8</v>
      </c>
      <c r="J633" s="1">
        <f>Baseline!B$33 * (C633 * Baseline!B$57*Baseline!B$57/Baseline!B$73 + Baseline!B$67*Baseline!B$67/Baseline!B$74 + Baseline!B$55*Baseline!B$55/Baseline!B$75 + Baseline!B$56*Baseline!B$56/Baseline!B$76)</f>
        <v>1.7949606051990448E-6</v>
      </c>
      <c r="K633" s="40">
        <f>Baseline!B$33 * (C633 * Baseline!B$57*Baseline!B$58/Baseline!B$73 + Baseline!B$67*Baseline!B$59/Baseline!B$74 + Baseline!B$55*Baseline!B$68/Baseline!B$75 + Baseline!B$56*Baseline!B$60/Baseline!B$76)</f>
        <v>1.3929243824884649E-8</v>
      </c>
      <c r="L633" s="1">
        <f>Baseline!B$33 * (C633 * Baseline!B$57*Baseline!B$61/Baseline!B$73 + Baseline!B$67*Baseline!B$62/Baseline!B$74 + Baseline!B$55*Baseline!B$63/Baseline!B$75 + Baseline!B$56*Baseline!B$69/Baseline!B$76)</f>
        <v>1.4629423501742094E-8</v>
      </c>
      <c r="M633" s="40">
        <f>Baseline!B$33 * (C633 * Baseline!B$58*Baseline!B$66/Baseline!B$73 + Baseline!B$59*Baseline!B$52/Baseline!B$74 + Baseline!B$68*Baseline!B$53/Baseline!B$75 + Baseline!B$60*Baseline!B$54/Baseline!B$76)</f>
        <v>1.0826370741728221E-7</v>
      </c>
      <c r="N633" s="1">
        <f>Baseline!B$33 * (C633 * Baseline!B$58*Baseline!B$57/Baseline!B$73 + Baseline!B$59*Baseline!B$67/Baseline!B$74 + Baseline!B$68*Baseline!B$55/Baseline!B$75 + Baseline!B$60*Baseline!B$56/Baseline!B$76)</f>
        <v>1.3929243824884649E-8</v>
      </c>
      <c r="O633" s="1">
        <f>Baseline!B$33 * (C633 * Baseline!B$58*Baseline!B$58/Baseline!B$73 + Baseline!B$59*Baseline!B$59/Baseline!B$74 + Baseline!B$68*Baseline!B$68/Baseline!B$75 + Baseline!B$60*Baseline!B$60/Baseline!B$76)</f>
        <v>1.3250168761640023E-6</v>
      </c>
      <c r="P633" s="40">
        <f>Baseline!B$33 * (C633 * Baseline!B$58*Baseline!B$61/Baseline!B$73 + Baseline!B$59*Baseline!B$62/Baseline!B$74 + Baseline!B$68*Baseline!B$63/Baseline!B$75 + Baseline!B$60*Baseline!B$69/Baseline!B$76)</f>
        <v>1.6489821033178693E-9</v>
      </c>
      <c r="Q633" s="40">
        <f>Baseline!B$33 * (C633 * Baseline!B$61*Baseline!B$66/Baseline!B$73 + Baseline!B$62*Baseline!B$52/Baseline!B$74 + Baseline!B$63*Baseline!B$53/Baseline!B$75 + Baseline!B$69*Baseline!B$54/Baseline!B$76)</f>
        <v>1.7158057398820975E-9</v>
      </c>
      <c r="R633" s="40">
        <f>Baseline!B$33 * (C633 * Baseline!B$61*Baseline!B$57/Baseline!B$73 + Baseline!B$62*Baseline!B$67/Baseline!B$74 + Baseline!B$63*Baseline!B$55/Baseline!B$75 + Baseline!B$69*Baseline!B$56/Baseline!B$76)</f>
        <v>1.4629423501742094E-8</v>
      </c>
      <c r="S633" s="40">
        <f>Baseline!B$33 * (C633 * Baseline!B$61*Baseline!B$58/Baseline!B$73 + Baseline!B$62*Baseline!B$59/Baseline!B$74 + Baseline!B$63*Baseline!B$68/Baseline!B$75 + Baseline!B$69*Baseline!B$60/Baseline!B$76)</f>
        <v>1.6489821033178693E-9</v>
      </c>
      <c r="T633" s="40">
        <f>Baseline!B$33 * (C633 * Baseline!B$61*Baseline!B$61/Baseline!B$73 + Baseline!B$62*Baseline!B$62/Baseline!B$74 + Baseline!B$63*Baseline!B$63/Baseline!B$75 + Baseline!B$69*Baseline!B$69/Baseline!B$76)</f>
        <v>9.8551804174093976E-8</v>
      </c>
      <c r="U633" s="40"/>
      <c r="V633" s="40">
        <f>E633 * ( Baseline!B$87 * Baseline!B$7 )</f>
        <v>0.20907461148475776</v>
      </c>
      <c r="W633" s="40">
        <f>F633 * ( Baseline!D$87 * Baseline!B$11 )</f>
        <v>7.2492743531714788E-4</v>
      </c>
      <c r="X633" s="40">
        <f>G633 * ( Baseline!F$87 * Baseline!B$16 )</f>
        <v>3.7605149678254951E-3</v>
      </c>
      <c r="Y633" s="40">
        <f>H633 * ( Baseline!H$87 * Baseline!B$18 )</f>
        <v>6.034033530369408E-4</v>
      </c>
      <c r="Z633" s="48">
        <f t="shared" si="0"/>
        <v>0.21416345724093735</v>
      </c>
      <c r="AA633" s="40">
        <f>I633 * ( Baseline!B$87 * Baseline!B$7 )</f>
        <v>4.0788132287757908E-4</v>
      </c>
      <c r="AB633" s="1">
        <f>J633 * ( Baseline!D$87 * Baseline!B$11 )</f>
        <v>3.3110912557122639E-2</v>
      </c>
      <c r="AC633" s="1">
        <f>K633 * ( Baseline!F$87 * Baseline!B$16 )</f>
        <v>4.83829079416949E-4</v>
      </c>
      <c r="AD633" s="1">
        <f>L633 * ( Baseline!F$87 * Baseline!B$16 )</f>
        <v>5.0814965939525232E-4</v>
      </c>
      <c r="AE633" s="48">
        <f t="shared" si="1"/>
        <v>3.451077261881242E-2</v>
      </c>
      <c r="AF633" s="48">
        <f>M633 * ( Baseline!B$87 * Baseline!B$7 )</f>
        <v>1.1236690192839721E-3</v>
      </c>
      <c r="AG633" s="48">
        <f>N633 * ( Baseline!D$87 * Baseline!B$11 )</f>
        <v>2.5694712905493107E-4</v>
      </c>
      <c r="AH633" s="48">
        <f>O633 * ( Baseline!F$87 * Baseline!B$16 )</f>
        <v>4.6024156333673752E-2</v>
      </c>
      <c r="AI633" s="48">
        <f>P633 * ( Baseline!H$87 * Baseline!B$18 )</f>
        <v>5.7990325309686952E-4</v>
      </c>
      <c r="AJ633" s="48">
        <f t="shared" si="2"/>
        <v>4.7984675735109526E-2</v>
      </c>
      <c r="AK633" s="48">
        <f>Q633 * ( Baseline!B$87 * Baseline!B$7 )</f>
        <v>1.7808347774236292E-5</v>
      </c>
      <c r="AL633" s="48">
        <f>R633 * ( Baseline!D$87 * Baseline!B$11 )</f>
        <v>2.6986306046175454E-4</v>
      </c>
      <c r="AM633" s="48">
        <f>S633 * ( Baseline!F$87 * Baseline!B$16 )</f>
        <v>5.7277013960943859E-5</v>
      </c>
      <c r="AN633" s="48">
        <f>T633 * ( Baseline!H$87 * Baseline!B$18 )</f>
        <v>3.4658054641182483E-2</v>
      </c>
      <c r="AO633" s="48">
        <f t="shared" si="3"/>
        <v>3.5003003063379418E-2</v>
      </c>
      <c r="AP633" s="48"/>
      <c r="AQ633" s="48">
        <f>V633 * ( (1-Baseline!B$88-Baseline!B$87) + (1-B633)*Baseline!B$88 )</f>
        <v>0.13335331877465256</v>
      </c>
      <c r="AR633" s="48">
        <f>W633 * ( (1-Baseline!B$88-Baseline!B$87) + (1-B633)*Baseline!B$88 )</f>
        <v>4.6237789793710378E-4</v>
      </c>
      <c r="AS633" s="48">
        <f>X633 * ( (1-Baseline!B$88-Baseline!B$87) + (1-B633)*Baseline!B$88 )</f>
        <v>2.3985559399106902E-3</v>
      </c>
      <c r="AT633" s="48">
        <f>Y633 * ( (1-Baseline!B$88-Baseline!B$87) + (1-B633)*Baseline!B$88 )</f>
        <v>3.8486662304808641E-4</v>
      </c>
      <c r="AU633" s="48">
        <f t="shared" si="4"/>
        <v>0.13659911923554846</v>
      </c>
      <c r="AV633" s="48">
        <f>AA633 * ( (1-Baseline!D$88-Baseline!D$87) + (1-B633)*Baseline!D$88 )</f>
        <v>3.3440678618854415E-4</v>
      </c>
      <c r="AW633" s="48">
        <f>AB633 * ( (1-Baseline!D$88-Baseline!D$87) + (1-B633)*Baseline!D$88 )</f>
        <v>2.7146410573255349E-2</v>
      </c>
      <c r="AX633" s="48">
        <f>AC633 * ( (1-Baseline!D$88-Baseline!D$87) + (1-B633)*Baseline!D$88 )</f>
        <v>3.9667353820205427E-4</v>
      </c>
      <c r="AY633" s="48">
        <f>AD633 * ( (1-Baseline!D$88-Baseline!D$87) + (1-B633)*Baseline!D$88 )</f>
        <v>4.1661308074204671E-4</v>
      </c>
      <c r="AZ633" s="48">
        <f t="shared" si="5"/>
        <v>2.8294103978387997E-2</v>
      </c>
      <c r="BA633" s="48">
        <f>AF633 * ( (1-Baseline!F$88-Baseline!F$87) + (1-Baseline!B$36)*Baseline!F$88 )</f>
        <v>8.0862818368536351E-4</v>
      </c>
      <c r="BB633" s="48">
        <f>AG633 * ( (1-Baseline!F$88-Baseline!F$87) + (1-Baseline!B$36)*Baseline!F$88 )</f>
        <v>1.8490737637605816E-4</v>
      </c>
      <c r="BC633" s="48">
        <f>AH633 * ( (1-Baseline!F$88-Baseline!F$87) + (1-Baseline!B$36)*Baseline!F$88 )</f>
        <v>3.3120455670714311E-2</v>
      </c>
      <c r="BD633" s="48">
        <f>AI633 * ( (1-Baseline!F$88-Baseline!F$87) + (1-Baseline!B$36)*Baseline!F$88 )</f>
        <v>4.1731693783260643E-4</v>
      </c>
      <c r="BE633" s="48">
        <f t="shared" si="6"/>
        <v>3.4531308168608339E-2</v>
      </c>
      <c r="BF633" s="48">
        <f>AK633 * ( (1-Baseline!H$88-Baseline!H$87) + (1-Baseline!B$36)*Baseline!H$88 )</f>
        <v>1.4109910108482897E-5</v>
      </c>
      <c r="BG633" s="48">
        <f>AL633 * ( (1-Baseline!H$88-Baseline!H$87) + (1-Baseline!B$36)*Baseline!H$88 )</f>
        <v>2.1381790006505733E-4</v>
      </c>
      <c r="BH633" s="48">
        <f>AM633 * ( (1-Baseline!H$88-Baseline!H$87) + (1-Baseline!B$36)*Baseline!H$88 )</f>
        <v>4.5381723701535031E-5</v>
      </c>
      <c r="BI633" s="48">
        <f>AN633 * ( (1-Baseline!H$88-Baseline!H$87) + (1-Baseline!B$36)*Baseline!H$88 )</f>
        <v>2.7460269853301703E-2</v>
      </c>
      <c r="BJ633" s="48">
        <f t="shared" si="7"/>
        <v>2.7733579387176778E-2</v>
      </c>
      <c r="BK633" s="48"/>
      <c r="BL633" s="48">
        <f t="shared" si="18"/>
        <v>0.97623849641886118</v>
      </c>
      <c r="BM633" s="48">
        <f t="shared" si="19"/>
        <v>3.3849259096597082E-3</v>
      </c>
      <c r="BN633" s="48">
        <f t="shared" si="20"/>
        <v>1.7559087886757706E-2</v>
      </c>
      <c r="BO633" s="48">
        <f t="shared" si="21"/>
        <v>2.8174897847213134E-3</v>
      </c>
      <c r="BP633" s="48">
        <f t="shared" si="8"/>
        <v>0.99999999999999989</v>
      </c>
      <c r="BQ633" s="48">
        <f t="shared" si="22"/>
        <v>1.1818956572859685E-2</v>
      </c>
      <c r="BR633" s="48">
        <f t="shared" si="23"/>
        <v>0.9594370118237604</v>
      </c>
      <c r="BS633" s="48">
        <f t="shared" si="24"/>
        <v>1.4019653653109041E-2</v>
      </c>
      <c r="BT633" s="48">
        <f t="shared" si="25"/>
        <v>1.4724377950270841E-2</v>
      </c>
      <c r="BU633" s="48">
        <f t="shared" si="9"/>
        <v>1</v>
      </c>
      <c r="BV633" s="48">
        <f t="shared" si="26"/>
        <v>2.3417247320519113E-2</v>
      </c>
      <c r="BW633" s="48">
        <f t="shared" si="27"/>
        <v>5.3547747300275589E-3</v>
      </c>
      <c r="BX633" s="48">
        <f t="shared" si="28"/>
        <v>0.95914280191746093</v>
      </c>
      <c r="BY633" s="48">
        <f t="shared" si="29"/>
        <v>1.2085176031992328E-2</v>
      </c>
      <c r="BZ633" s="48">
        <f t="shared" si="10"/>
        <v>0.99999999999999989</v>
      </c>
      <c r="CA633" s="48">
        <f t="shared" si="30"/>
        <v>5.0876628333834618E-4</v>
      </c>
      <c r="CB633" s="48">
        <f t="shared" si="31"/>
        <v>7.7097116488296022E-3</v>
      </c>
      <c r="CC633" s="48">
        <f t="shared" si="32"/>
        <v>1.6363457117445958E-3</v>
      </c>
      <c r="CD633" s="48">
        <f t="shared" si="33"/>
        <v>0.99014517635608745</v>
      </c>
      <c r="CE633" s="48">
        <f t="shared" si="11"/>
        <v>1</v>
      </c>
      <c r="CF633" s="48"/>
      <c r="CG633" s="48">
        <f t="shared" si="34"/>
        <v>0.97623849641886118</v>
      </c>
      <c r="CH633" s="48">
        <f t="shared" si="35"/>
        <v>3.3849259096597082E-3</v>
      </c>
      <c r="CI633" s="48">
        <f t="shared" si="36"/>
        <v>1.7559087886757706E-2</v>
      </c>
      <c r="CJ633" s="48">
        <f t="shared" si="37"/>
        <v>2.8174897847213134E-3</v>
      </c>
      <c r="CK633" s="48">
        <f t="shared" si="12"/>
        <v>0.99999999999999989</v>
      </c>
      <c r="CL633" s="48">
        <f t="shared" si="38"/>
        <v>1.1818956572859685E-2</v>
      </c>
      <c r="CM633" s="48">
        <f t="shared" si="39"/>
        <v>0.9594370118237604</v>
      </c>
      <c r="CN633" s="48">
        <f t="shared" si="40"/>
        <v>1.4019653653109041E-2</v>
      </c>
      <c r="CO633" s="48">
        <f t="shared" si="41"/>
        <v>1.4724377950270841E-2</v>
      </c>
      <c r="CP633" s="48">
        <f t="shared" si="13"/>
        <v>1</v>
      </c>
      <c r="CQ633" s="48">
        <f t="shared" si="42"/>
        <v>2.3417247320519113E-2</v>
      </c>
      <c r="CR633" s="48">
        <f t="shared" si="43"/>
        <v>5.3547747300275589E-3</v>
      </c>
      <c r="CS633" s="48">
        <f t="shared" si="44"/>
        <v>0.95914280191746093</v>
      </c>
      <c r="CT633" s="48">
        <f t="shared" si="45"/>
        <v>1.2085176031992328E-2</v>
      </c>
      <c r="CU633" s="48">
        <f t="shared" si="14"/>
        <v>0.99999999999999989</v>
      </c>
      <c r="CV633" s="48">
        <f t="shared" si="46"/>
        <v>5.0876628333834618E-4</v>
      </c>
      <c r="CW633" s="48">
        <f t="shared" si="47"/>
        <v>7.7097116488296022E-3</v>
      </c>
      <c r="CX633" s="48">
        <f t="shared" si="48"/>
        <v>1.6363457117445958E-3</v>
      </c>
      <c r="CY633" s="48">
        <f t="shared" si="49"/>
        <v>0.99014517635608745</v>
      </c>
      <c r="CZ633" s="48">
        <f t="shared" si="15"/>
        <v>1</v>
      </c>
      <c r="DA633" s="48"/>
      <c r="DB633" s="48">
        <f>(AQ633*Baseline!B$7 + AV633*Baseline!B$11 + BA633*Baseline!B$16 + BF633*Baseline!B$18)</f>
        <v>68748.675368909229</v>
      </c>
      <c r="DC633" s="48">
        <f>(AR633*Baseline!B$7 + AW633*Baseline!B$11 + BB633*Baseline!B$16 + BG633*Baseline!B$18)</f>
        <v>68851.567623663286</v>
      </c>
      <c r="DD633" s="48">
        <f>(AS633*Baseline!B$7 + AX633*Baseline!B$11 + BC633*Baseline!B$16 + BH633*Baseline!B$18)</f>
        <v>115051.87299715226</v>
      </c>
      <c r="DE633" s="48">
        <f>(AT633*Baseline!B$7 + AY633*Baseline!B$11 + BD633*Baseline!B$16 + BI633*Baseline!B$18)</f>
        <v>1259906.3647557786</v>
      </c>
      <c r="DF633" s="48">
        <f t="shared" si="16"/>
        <v>1512558.4807455032</v>
      </c>
      <c r="DG633" s="48"/>
      <c r="DH633" s="48">
        <f t="shared" si="50"/>
        <v>4.5451912269219956E-2</v>
      </c>
      <c r="DI633" s="48">
        <f t="shared" si="51"/>
        <v>4.5519937576051953E-2</v>
      </c>
      <c r="DJ633" s="48">
        <f t="shared" si="52"/>
        <v>7.6064413020543828E-2</v>
      </c>
      <c r="DK633" s="48">
        <f t="shared" si="53"/>
        <v>0.83296373713418437</v>
      </c>
      <c r="DL633" s="48">
        <f t="shared" si="17"/>
        <v>1</v>
      </c>
      <c r="DM633" s="48"/>
      <c r="DN633" s="48">
        <f>DH633 / (Baseline!B$7/Baseline!B$17)</f>
        <v>4.8516926829863669</v>
      </c>
      <c r="DO633" s="48">
        <f>DI633 / (Baseline!B$11/Baseline!B$17)</f>
        <v>1.0988730801263351</v>
      </c>
      <c r="DP633" s="48">
        <f>DJ633 / (Baseline!B$16/Baseline!B$17)</f>
        <v>1.175425052950682</v>
      </c>
      <c r="DQ633" s="48">
        <f>DK633 / (Baseline!B$18/Baseline!B$17)</f>
        <v>0.9417390406654802</v>
      </c>
      <c r="DR633" s="71"/>
      <c r="DS633" s="48">
        <f>(AU633*Baseline!B$34)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3.3019399135332271E-2</v>
      </c>
      <c r="DT633" s="48">
        <f>(AZ633*Baseline!B$34) + (Baseline!D$88*(1-Baseline!D$89)*Baseline!B$35) + (Baseline!D$88*Baseline!D$89*((1-Baseline!D$90)*Baseline!B$40 + Baseline!D$90*Baseline!B$41))</f>
        <v>1.0657683596758203E-2</v>
      </c>
      <c r="DU633" s="48">
        <f>(BE633*Baseline!B$34) + (Baseline!F$88*(1-Baseline!F$89)*Baseline!B$35) + (Baseline!F$88*Baseline!F$89*((1-Baseline!F$90)*Baseline!B$40 + Baseline!F$90*Baseline!B$41))</f>
        <v>1.2910336225291254E-2</v>
      </c>
      <c r="DV633" s="48">
        <f>(BJ633*Baseline!B$34) + (Baseline!H$88*(1-Baseline!H$89)*Baseline!B$35) + (Baseline!H$88*Baseline!H$89*((1-Baseline!H$90)*Baseline!B$40 + Baseline!H$90*Baseline!B$41))</f>
        <v>9.3050369080765177E-3</v>
      </c>
      <c r="DW633" s="48">
        <f>( DS633*Baseline!B$7 + DT633*Baseline!B$11 + DU633*Baseline!B$16 + DV633*Baseline!B$18 ) / Baseline!B$17</f>
        <v>9.8165385659020801E-3</v>
      </c>
    </row>
    <row r="634" spans="1:127">
      <c r="A634" s="7" t="s">
        <v>953</v>
      </c>
      <c r="B634" s="1">
        <f>MIN( MAX( NORMINV( MCrands!B634, (B$5+B$4)/2, (B$5-B$4)/3.29 ), 0 ), 1 )</f>
        <v>0.54645956620408243</v>
      </c>
      <c r="C634" s="1">
        <f>MAX( NORMINV( MCrands!C634, (C$5+C$4)/2, (C$5-C$4)/3.29 ), 0 )</f>
        <v>2.0361638369220643</v>
      </c>
      <c r="D634" s="40"/>
      <c r="E634" s="40">
        <f>Baseline!B$33 * (C634 * Baseline!B$66*Baseline!B$66/Baseline!B$73 + Baseline!B$52*Baseline!B$52/Baseline!B$74 + Baseline!B$53*Baseline!B$53/Baseline!B$75 + Baseline!B$54*Baseline!B$54/Baseline!B$76)</f>
        <v>1.704721103116826E-5</v>
      </c>
      <c r="F634" s="40">
        <f>Baseline!B$33 * (C634 * Baseline!B$66*Baseline!B$57/Baseline!B$73 + Baseline!B$52*Baseline!B$67/Baseline!B$74 + Baseline!B$53*Baseline!B$55/Baseline!B$75 + Baseline!B$54*Baseline!B$56/Baseline!B$76)</f>
        <v>3.8884563039728879E-8</v>
      </c>
      <c r="G634" s="1">
        <f>Baseline!B$33 * (C634 * Baseline!B$66*Baseline!B$58/Baseline!B$73 + Baseline!B$52*Baseline!B$59/Baseline!B$74 + Baseline!B$53*Baseline!B$68/Baseline!B$75 + Baseline!B$54*Baseline!B$60/Baseline!B$76)</f>
        <v>1.0724559334798465E-7</v>
      </c>
      <c r="H634" s="40">
        <f>Baseline!B$33 * (C634 * Baseline!B$66*Baseline!B$61/Baseline!B$73 + Baseline!B$52*Baseline!B$62/Baseline!B$74 + Baseline!B$53*Baseline!B$63/Baseline!B$75 + Baseline!B$54*Baseline!B$69/Baseline!B$76)</f>
        <v>1.6139943329523403E-9</v>
      </c>
      <c r="I634" s="40">
        <f>Baseline!B$33 * (C634 * Baseline!B$57*Baseline!B$66/Baseline!B$73 + Baseline!B$67*Baseline!B$52/Baseline!B$74 + Baseline!B$55*Baseline!B$53/Baseline!B$75 + Baseline!B$56*Baseline!B$54/Baseline!B$76)</f>
        <v>3.8884563039728879E-8</v>
      </c>
      <c r="J634" s="1">
        <f>Baseline!B$33 * (C634 * Baseline!B$57*Baseline!B$57/Baseline!B$73 + Baseline!B$67*Baseline!B$67/Baseline!B$74 + Baseline!B$55*Baseline!B$55/Baseline!B$75 + Baseline!B$56*Baseline!B$56/Baseline!B$76)</f>
        <v>1.7949605498131409E-6</v>
      </c>
      <c r="K634" s="40">
        <f>Baseline!B$33 * (C634 * Baseline!B$57*Baseline!B$58/Baseline!B$73 + Baseline!B$67*Baseline!B$59/Baseline!B$74 + Baseline!B$55*Baseline!B$68/Baseline!B$75 + Baseline!B$56*Baseline!B$60/Baseline!B$76)</f>
        <v>1.3929107667871034E-8</v>
      </c>
      <c r="L634" s="1">
        <f>Baseline!B$33 * (C634 * Baseline!B$57*Baseline!B$61/Baseline!B$73 + Baseline!B$67*Baseline!B$62/Baseline!B$74 + Baseline!B$55*Baseline!B$63/Baseline!B$75 + Baseline!B$56*Baseline!B$69/Baseline!B$76)</f>
        <v>1.4629409886040733E-8</v>
      </c>
      <c r="M634" s="40">
        <f>Baseline!B$33 * (C634 * Baseline!B$58*Baseline!B$66/Baseline!B$73 + Baseline!B$59*Baseline!B$52/Baseline!B$74 + Baseline!B$68*Baseline!B$53/Baseline!B$75 + Baseline!B$60*Baseline!B$54/Baseline!B$76)</f>
        <v>1.0724559334798465E-7</v>
      </c>
      <c r="N634" s="1">
        <f>Baseline!B$33 * (C634 * Baseline!B$58*Baseline!B$57/Baseline!B$73 + Baseline!B$59*Baseline!B$67/Baseline!B$74 + Baseline!B$68*Baseline!B$55/Baseline!B$75 + Baseline!B$60*Baseline!B$56/Baseline!B$76)</f>
        <v>1.3929107667871034E-8</v>
      </c>
      <c r="O634" s="1">
        <f>Baseline!B$33 * (C634 * Baseline!B$58*Baseline!B$58/Baseline!B$73 + Baseline!B$59*Baseline!B$59/Baseline!B$74 + Baseline!B$68*Baseline!B$68/Baseline!B$75 + Baseline!B$60*Baseline!B$60/Baseline!B$76)</f>
        <v>1.325016541444677E-6</v>
      </c>
      <c r="P634" s="40">
        <f>Baseline!B$33 * (C634 * Baseline!B$58*Baseline!B$61/Baseline!B$73 + Baseline!B$59*Baseline!B$62/Baseline!B$74 + Baseline!B$68*Baseline!B$63/Baseline!B$75 + Baseline!B$60*Baseline!B$69/Baseline!B$76)</f>
        <v>1.6489486313853558E-9</v>
      </c>
      <c r="Q634" s="40">
        <f>Baseline!B$33 * (C634 * Baseline!B$61*Baseline!B$66/Baseline!B$73 + Baseline!B$62*Baseline!B$52/Baseline!B$74 + Baseline!B$63*Baseline!B$53/Baseline!B$75 + Baseline!B$69*Baseline!B$54/Baseline!B$76)</f>
        <v>1.6139943329523403E-9</v>
      </c>
      <c r="R634" s="40">
        <f>Baseline!B$33 * (C634 * Baseline!B$61*Baseline!B$57/Baseline!B$73 + Baseline!B$62*Baseline!B$67/Baseline!B$74 + Baseline!B$63*Baseline!B$55/Baseline!B$75 + Baseline!B$69*Baseline!B$56/Baseline!B$76)</f>
        <v>1.4629409886040733E-8</v>
      </c>
      <c r="S634" s="40">
        <f>Baseline!B$33 * (C634 * Baseline!B$61*Baseline!B$58/Baseline!B$73 + Baseline!B$62*Baseline!B$59/Baseline!B$74 + Baseline!B$63*Baseline!B$68/Baseline!B$75 + Baseline!B$69*Baseline!B$60/Baseline!B$76)</f>
        <v>1.6489486313853558E-9</v>
      </c>
      <c r="T634" s="40">
        <f>Baseline!B$33 * (C634 * Baseline!B$61*Baseline!B$61/Baseline!B$73 + Baseline!B$62*Baseline!B$62/Baseline!B$74 + Baseline!B$63*Baseline!B$63/Baseline!B$75 + Baseline!B$69*Baseline!B$69/Baseline!B$76)</f>
        <v>9.8551800826900731E-8</v>
      </c>
      <c r="U634" s="40"/>
      <c r="V634" s="40">
        <f>E634 * ( Baseline!B$87 * Baseline!B$7 )</f>
        <v>0.17693300329249537</v>
      </c>
      <c r="W634" s="40">
        <f>F634 * ( Baseline!D$87 * Baseline!B$11 )</f>
        <v>7.172878128362118E-4</v>
      </c>
      <c r="X634" s="40">
        <f>G634 * ( Baseline!F$87 * Baseline!B$16 )</f>
        <v>3.7251510098761293E-3</v>
      </c>
      <c r="Y634" s="40">
        <f>H634 * ( Baseline!H$87 * Baseline!B$18 )</f>
        <v>5.6759898259402264E-4</v>
      </c>
      <c r="Z634" s="48">
        <f t="shared" si="0"/>
        <v>0.18194304109780174</v>
      </c>
      <c r="AA634" s="40">
        <f>I634 * ( Baseline!B$87 * Baseline!B$7 )</f>
        <v>4.0358287978934602E-4</v>
      </c>
      <c r="AB634" s="1">
        <f>J634 * ( Baseline!D$87 * Baseline!B$11 )</f>
        <v>3.3110911535441268E-2</v>
      </c>
      <c r="AC634" s="1">
        <f>K634 * ( Baseline!F$87 * Baseline!B$16 )</f>
        <v>4.8382435003440814E-4</v>
      </c>
      <c r="AD634" s="1">
        <f>L634 * ( Baseline!F$87 * Baseline!B$16 )</f>
        <v>5.0814918645699823E-4</v>
      </c>
      <c r="AE634" s="48">
        <f t="shared" si="1"/>
        <v>3.4506467951722013E-2</v>
      </c>
      <c r="AF634" s="48">
        <f>M634 * ( Baseline!B$87 * Baseline!B$7 )</f>
        <v>1.1131020133587327E-3</v>
      </c>
      <c r="AG634" s="48">
        <f>N634 * ( Baseline!D$87 * Baseline!B$11 )</f>
        <v>2.5694461742155106E-4</v>
      </c>
      <c r="AH634" s="48">
        <f>O634 * ( Baseline!F$87 * Baseline!B$16 )</f>
        <v>4.6024144707274998E-2</v>
      </c>
      <c r="AI634" s="48">
        <f>P634 * ( Baseline!H$87 * Baseline!B$18 )</f>
        <v>5.7989148190631923E-4</v>
      </c>
      <c r="AJ634" s="48">
        <f t="shared" si="2"/>
        <v>4.79740828199616E-2</v>
      </c>
      <c r="AK634" s="48">
        <f>Q634 * ( Baseline!B$87 * Baseline!B$7 )</f>
        <v>1.6751647181712341E-5</v>
      </c>
      <c r="AL634" s="48">
        <f>R634 * ( Baseline!D$87 * Baseline!B$11 )</f>
        <v>2.6986280929841653E-4</v>
      </c>
      <c r="AM634" s="48">
        <f>S634 * ( Baseline!F$87 * Baseline!B$16 )</f>
        <v>5.7275851321069219E-5</v>
      </c>
      <c r="AN634" s="48">
        <f>T634 * ( Baseline!H$87 * Baseline!B$18 )</f>
        <v>3.4658053464063435E-2</v>
      </c>
      <c r="AO634" s="48">
        <f t="shared" si="3"/>
        <v>3.5001943771864635E-2</v>
      </c>
      <c r="AP634" s="48"/>
      <c r="AQ634" s="48">
        <f>V634 * ( (1-Baseline!B$88-Baseline!B$87) + (1-B634)*Baseline!B$88 )</f>
        <v>8.709544534053773E-2</v>
      </c>
      <c r="AR634" s="48">
        <f>W634 * ( (1-Baseline!B$88-Baseline!B$87) + (1-B634)*Baseline!B$88 )</f>
        <v>3.530856331706201E-4</v>
      </c>
      <c r="AS634" s="48">
        <f>X634 * ( (1-Baseline!B$88-Baseline!B$87) + (1-B634)*Baseline!B$88 )</f>
        <v>1.8337092579023477E-3</v>
      </c>
      <c r="AT634" s="48">
        <f>Y634 * ( (1-Baseline!B$88-Baseline!B$87) + (1-B634)*Baseline!B$88 )</f>
        <v>2.794011588789853E-4</v>
      </c>
      <c r="AU634" s="48">
        <f t="shared" si="4"/>
        <v>8.956164139048968E-2</v>
      </c>
      <c r="AV634" s="48">
        <f>AA634 * ( (1-Baseline!D$88-Baseline!D$87) + (1-B634)*Baseline!D$88 )</f>
        <v>3.0130872830369797E-4</v>
      </c>
      <c r="AW634" s="48">
        <f>AB634 * ( (1-Baseline!D$88-Baseline!D$87) + (1-B634)*Baseline!D$88 )</f>
        <v>2.472009380806103E-2</v>
      </c>
      <c r="AX634" s="48">
        <f>AC634 * ( (1-Baseline!D$88-Baseline!D$87) + (1-B634)*Baseline!D$88 )</f>
        <v>3.6121576739658103E-4</v>
      </c>
      <c r="AY634" s="48">
        <f>AD634 * ( (1-Baseline!D$88-Baseline!D$87) + (1-B634)*Baseline!D$88 )</f>
        <v>3.7937631358355431E-4</v>
      </c>
      <c r="AZ634" s="48">
        <f t="shared" si="5"/>
        <v>2.5761994617344866E-2</v>
      </c>
      <c r="BA634" s="48">
        <f>AF634 * ( (1-Baseline!F$88-Baseline!F$87) + (1-Baseline!B$36)*Baseline!F$88 )</f>
        <v>8.0102382807737153E-4</v>
      </c>
      <c r="BB634" s="48">
        <f>AG634 * ( (1-Baseline!F$88-Baseline!F$87) + (1-Baseline!B$36)*Baseline!F$88 )</f>
        <v>1.8490556892430563E-4</v>
      </c>
      <c r="BC634" s="48">
        <f>AH634 * ( (1-Baseline!F$88-Baseline!F$87) + (1-Baseline!B$36)*Baseline!F$88 )</f>
        <v>3.3120447303985723E-2</v>
      </c>
      <c r="BD634" s="48">
        <f>AI634 * ( (1-Baseline!F$88-Baseline!F$87) + (1-Baseline!B$36)*Baseline!F$88 )</f>
        <v>4.1730846690720834E-4</v>
      </c>
      <c r="BE634" s="48">
        <f t="shared" si="6"/>
        <v>3.4523685167894606E-2</v>
      </c>
      <c r="BF634" s="48">
        <f>AK634 * ( (1-Baseline!H$88-Baseline!H$87) + (1-Baseline!B$36)*Baseline!H$88 )</f>
        <v>1.327266509501432E-5</v>
      </c>
      <c r="BG634" s="48">
        <f>AL634 * ( (1-Baseline!H$88-Baseline!H$87) + (1-Baseline!B$36)*Baseline!H$88 )</f>
        <v>2.1381770106332137E-4</v>
      </c>
      <c r="BH634" s="48">
        <f>AM634 * ( (1-Baseline!H$88-Baseline!H$87) + (1-Baseline!B$36)*Baseline!H$88 )</f>
        <v>4.5380802518709556E-5</v>
      </c>
      <c r="BI634" s="48">
        <f>AN634 * ( (1-Baseline!H$88-Baseline!H$87) + (1-Baseline!B$36)*Baseline!H$88 )</f>
        <v>2.7460268920646739E-2</v>
      </c>
      <c r="BJ634" s="48">
        <f t="shared" si="7"/>
        <v>2.7732740089323783E-2</v>
      </c>
      <c r="BK634" s="48"/>
      <c r="BL634" s="48">
        <f t="shared" si="18"/>
        <v>0.97246370196366416</v>
      </c>
      <c r="BM634" s="48">
        <f t="shared" si="19"/>
        <v>3.9423756385969198E-3</v>
      </c>
      <c r="BN634" s="48">
        <f t="shared" si="20"/>
        <v>2.0474270339769191E-2</v>
      </c>
      <c r="BO634" s="48">
        <f t="shared" si="21"/>
        <v>3.1196520579696986E-3</v>
      </c>
      <c r="BP634" s="48">
        <f t="shared" si="8"/>
        <v>1</v>
      </c>
      <c r="BQ634" s="48">
        <f t="shared" si="22"/>
        <v>1.1695861783187971E-2</v>
      </c>
      <c r="BR634" s="48">
        <f t="shared" si="23"/>
        <v>0.95955667157144953</v>
      </c>
      <c r="BS634" s="48">
        <f t="shared" si="24"/>
        <v>1.402126554103789E-2</v>
      </c>
      <c r="BT634" s="48">
        <f t="shared" si="25"/>
        <v>1.4726201104324835E-2</v>
      </c>
      <c r="BU634" s="48">
        <f t="shared" si="9"/>
        <v>1.0000000000000002</v>
      </c>
      <c r="BV634" s="48">
        <f t="shared" si="26"/>
        <v>2.3202153077861044E-2</v>
      </c>
      <c r="BW634" s="48">
        <f t="shared" si="27"/>
        <v>5.3559047368517618E-3</v>
      </c>
      <c r="BX634" s="48">
        <f t="shared" si="28"/>
        <v>0.95935434305217715</v>
      </c>
      <c r="BY634" s="48">
        <f t="shared" si="29"/>
        <v>1.2087599133110085E-2</v>
      </c>
      <c r="BZ634" s="48">
        <f t="shared" si="10"/>
        <v>1</v>
      </c>
      <c r="CA634" s="48">
        <f t="shared" si="30"/>
        <v>4.7859191166342308E-4</v>
      </c>
      <c r="CB634" s="48">
        <f t="shared" si="31"/>
        <v>7.709937798235607E-3</v>
      </c>
      <c r="CC634" s="48">
        <f t="shared" si="32"/>
        <v>1.6363620173319878E-3</v>
      </c>
      <c r="CD634" s="48">
        <f t="shared" si="33"/>
        <v>0.99017510827276889</v>
      </c>
      <c r="CE634" s="48">
        <f t="shared" si="11"/>
        <v>0.99999999999999989</v>
      </c>
      <c r="CF634" s="48"/>
      <c r="CG634" s="48">
        <f t="shared" si="34"/>
        <v>0.97246370196366416</v>
      </c>
      <c r="CH634" s="48">
        <f t="shared" si="35"/>
        <v>3.9423756385969198E-3</v>
      </c>
      <c r="CI634" s="48">
        <f t="shared" si="36"/>
        <v>2.0474270339769191E-2</v>
      </c>
      <c r="CJ634" s="48">
        <f t="shared" si="37"/>
        <v>3.1196520579696986E-3</v>
      </c>
      <c r="CK634" s="48">
        <f t="shared" si="12"/>
        <v>1</v>
      </c>
      <c r="CL634" s="48">
        <f t="shared" si="38"/>
        <v>1.1695861783187971E-2</v>
      </c>
      <c r="CM634" s="48">
        <f t="shared" si="39"/>
        <v>0.95955667157144953</v>
      </c>
      <c r="CN634" s="48">
        <f t="shared" si="40"/>
        <v>1.402126554103789E-2</v>
      </c>
      <c r="CO634" s="48">
        <f t="shared" si="41"/>
        <v>1.4726201104324835E-2</v>
      </c>
      <c r="CP634" s="48">
        <f t="shared" si="13"/>
        <v>1.0000000000000002</v>
      </c>
      <c r="CQ634" s="48">
        <f t="shared" si="42"/>
        <v>2.3202153077861044E-2</v>
      </c>
      <c r="CR634" s="48">
        <f t="shared" si="43"/>
        <v>5.3559047368517618E-3</v>
      </c>
      <c r="CS634" s="48">
        <f t="shared" si="44"/>
        <v>0.95935434305217715</v>
      </c>
      <c r="CT634" s="48">
        <f t="shared" si="45"/>
        <v>1.2087599133110085E-2</v>
      </c>
      <c r="CU634" s="48">
        <f t="shared" si="14"/>
        <v>1</v>
      </c>
      <c r="CV634" s="48">
        <f t="shared" si="46"/>
        <v>4.7859191166342308E-4</v>
      </c>
      <c r="CW634" s="48">
        <f t="shared" si="47"/>
        <v>7.709937798235607E-3</v>
      </c>
      <c r="CX634" s="48">
        <f t="shared" si="48"/>
        <v>1.6363620173319878E-3</v>
      </c>
      <c r="CY634" s="48">
        <f t="shared" si="49"/>
        <v>0.99017510827276889</v>
      </c>
      <c r="CZ634" s="48">
        <f t="shared" si="15"/>
        <v>0.99999999999999989</v>
      </c>
      <c r="DA634" s="48"/>
      <c r="DB634" s="48">
        <f>(AQ634*Baseline!B$7 + AV634*Baseline!B$11 + BA634*Baseline!B$16 + BF634*Baseline!B$18)</f>
        <v>46178.812012461363</v>
      </c>
      <c r="DC634" s="48">
        <f>(AR634*Baseline!B$7 + AW634*Baseline!B$11 + BB634*Baseline!B$16 + BG634*Baseline!B$18)</f>
        <v>63595.178383428334</v>
      </c>
      <c r="DD634" s="48">
        <f>(AS634*Baseline!B$7 + AX634*Baseline!B$11 + BC634*Baseline!B$16 + BH634*Baseline!B$18)</f>
        <v>114701.81104032254</v>
      </c>
      <c r="DE634" s="48">
        <f>(AT634*Baseline!B$7 + AY634*Baseline!B$11 + BD634*Baseline!B$16 + BI634*Baseline!B$18)</f>
        <v>1259775.2866614584</v>
      </c>
      <c r="DF634" s="48">
        <f t="shared" si="16"/>
        <v>1484251.0880976706</v>
      </c>
      <c r="DG634" s="48"/>
      <c r="DH634" s="48">
        <f t="shared" si="50"/>
        <v>3.1112533709945028E-2</v>
      </c>
      <c r="DI634" s="48">
        <f t="shared" si="51"/>
        <v>4.2846644272928759E-2</v>
      </c>
      <c r="DJ634" s="48">
        <f t="shared" si="52"/>
        <v>7.7279250094627272E-2</v>
      </c>
      <c r="DK634" s="48">
        <f t="shared" si="53"/>
        <v>0.84876157192249901</v>
      </c>
      <c r="DL634" s="48">
        <f t="shared" si="17"/>
        <v>1</v>
      </c>
      <c r="DM634" s="48"/>
      <c r="DN634" s="48">
        <f>DH634 / (Baseline!B$7/Baseline!B$17)</f>
        <v>3.3210583364592408</v>
      </c>
      <c r="DO634" s="48">
        <f>DI634 / (Baseline!B$11/Baseline!B$17)</f>
        <v>1.0343385002803915</v>
      </c>
      <c r="DP634" s="48">
        <f>DJ634 / (Baseline!B$16/Baseline!B$17)</f>
        <v>1.1941979570647954</v>
      </c>
      <c r="DQ634" s="48">
        <f>DK634 / (Baseline!B$18/Baseline!B$17)</f>
        <v>0.95959988756059844</v>
      </c>
      <c r="DR634" s="71"/>
      <c r="DS634" s="48">
        <f>(AU634*Baseline!B$34)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2.5963777458573454E-2</v>
      </c>
      <c r="DT634" s="48">
        <f>(AZ634*Baseline!B$34) + (Baseline!D$88*(1-Baseline!D$89)*Baseline!B$35) + (Baseline!D$88*Baseline!D$89*((1-Baseline!D$90)*Baseline!B$40 + Baseline!D$90*Baseline!B$41))</f>
        <v>1.0277867192601733E-2</v>
      </c>
      <c r="DU634" s="48">
        <f>(BE634*Baseline!B$34) + (Baseline!F$88*(1-Baseline!F$89)*Baseline!B$35) + (Baseline!F$88*Baseline!F$89*((1-Baseline!F$90)*Baseline!B$40 + Baseline!F$90*Baseline!B$41))</f>
        <v>1.2909192775184195E-2</v>
      </c>
      <c r="DV634" s="48">
        <f>(BJ634*Baseline!B$34) + (Baseline!H$88*(1-Baseline!H$89)*Baseline!B$35) + (Baseline!H$88*Baseline!H$89*((1-Baseline!H$90)*Baseline!B$40 + Baseline!H$90*Baseline!B$41))</f>
        <v>9.3049110133985695E-3</v>
      </c>
      <c r="DW634" s="48">
        <f>( DS634*Baseline!B$7 + DT634*Baseline!B$11 + DU634*Baseline!B$16 + DV634*Baseline!B$18 ) / Baseline!B$17</f>
        <v>9.7345207376774122E-3</v>
      </c>
    </row>
    <row r="635" spans="1:127">
      <c r="A635" s="7" t="s">
        <v>954</v>
      </c>
      <c r="B635" s="1">
        <f>MIN( MAX( NORMINV( MCrands!B635, (B$5+B$4)/2, (B$5-B$4)/3.29 ), 0 ), 1 )</f>
        <v>0.2848601204083796</v>
      </c>
      <c r="C635" s="1">
        <f>MAX( NORMINV( MCrands!C635, (C$5+C$4)/2, (C$5-C$4)/3.29 ), 0 )</f>
        <v>2.6283182512272369</v>
      </c>
      <c r="D635" s="40"/>
      <c r="E635" s="40">
        <f>Baseline!B$33 * (C635 * Baseline!B$66*Baseline!B$66/Baseline!B$73 + Baseline!B$52*Baseline!B$52/Baseline!B$74 + Baseline!B$53*Baseline!B$53/Baseline!B$75 + Baseline!B$54*Baseline!B$54/Baseline!B$76)</f>
        <v>2.2002384473936795E-5</v>
      </c>
      <c r="F635" s="40">
        <f>Baseline!B$33 * (C635 * Baseline!B$66*Baseline!B$57/Baseline!B$73 + Baseline!B$52*Baseline!B$67/Baseline!B$74 + Baseline!B$53*Baseline!B$55/Baseline!B$75 + Baseline!B$54*Baseline!B$56/Baseline!B$76)</f>
        <v>3.9547240865575558E-8</v>
      </c>
      <c r="G635" s="1">
        <f>Baseline!B$33 * (C635 * Baseline!B$66*Baseline!B$58/Baseline!B$73 + Baseline!B$52*Baseline!B$59/Baseline!B$74 + Baseline!B$53*Baseline!B$68/Baseline!B$75 + Baseline!B$54*Baseline!B$60/Baseline!B$76)</f>
        <v>1.0887467633652438E-7</v>
      </c>
      <c r="H635" s="40">
        <f>Baseline!B$33 * (C635 * Baseline!B$66*Baseline!B$61/Baseline!B$73 + Baseline!B$52*Baseline!B$62/Baseline!B$74 + Baseline!B$53*Baseline!B$63/Baseline!B$75 + Baseline!B$54*Baseline!B$69/Baseline!B$76)</f>
        <v>1.7769026318063156E-9</v>
      </c>
      <c r="I635" s="40">
        <f>Baseline!B$33 * (C635 * Baseline!B$57*Baseline!B$66/Baseline!B$73 + Baseline!B$67*Baseline!B$52/Baseline!B$74 + Baseline!B$55*Baseline!B$53/Baseline!B$75 + Baseline!B$56*Baseline!B$54/Baseline!B$76)</f>
        <v>3.9547240865575558E-8</v>
      </c>
      <c r="J635" s="1">
        <f>Baseline!B$33 * (C635 * Baseline!B$57*Baseline!B$57/Baseline!B$73 + Baseline!B$67*Baseline!B$67/Baseline!B$74 + Baseline!B$55*Baseline!B$55/Baseline!B$75 + Baseline!B$56*Baseline!B$56/Baseline!B$76)</f>
        <v>1.7949606384360533E-6</v>
      </c>
      <c r="K635" s="40">
        <f>Baseline!B$33 * (C635 * Baseline!B$57*Baseline!B$58/Baseline!B$73 + Baseline!B$67*Baseline!B$59/Baseline!B$74 + Baseline!B$55*Baseline!B$68/Baseline!B$75 + Baseline!B$56*Baseline!B$60/Baseline!B$76)</f>
        <v>1.3929325532530151E-8</v>
      </c>
      <c r="L635" s="1">
        <f>Baseline!B$33 * (C635 * Baseline!B$57*Baseline!B$61/Baseline!B$73 + Baseline!B$67*Baseline!B$62/Baseline!B$74 + Baseline!B$55*Baseline!B$63/Baseline!B$75 + Baseline!B$56*Baseline!B$69/Baseline!B$76)</f>
        <v>1.4629431672506646E-8</v>
      </c>
      <c r="M635" s="40">
        <f>Baseline!B$33 * (C635 * Baseline!B$58*Baseline!B$66/Baseline!B$73 + Baseline!B$59*Baseline!B$52/Baseline!B$74 + Baseline!B$68*Baseline!B$53/Baseline!B$75 + Baseline!B$60*Baseline!B$54/Baseline!B$76)</f>
        <v>1.0887467633652438E-7</v>
      </c>
      <c r="N635" s="1">
        <f>Baseline!B$33 * (C635 * Baseline!B$58*Baseline!B$57/Baseline!B$73 + Baseline!B$59*Baseline!B$67/Baseline!B$74 + Baseline!B$68*Baseline!B$55/Baseline!B$75 + Baseline!B$60*Baseline!B$56/Baseline!B$76)</f>
        <v>1.3929325532530151E-8</v>
      </c>
      <c r="O635" s="1">
        <f>Baseline!B$33 * (C635 * Baseline!B$58*Baseline!B$58/Baseline!B$73 + Baseline!B$59*Baseline!B$59/Baseline!B$74 + Baseline!B$68*Baseline!B$68/Baseline!B$75 + Baseline!B$60*Baseline!B$60/Baseline!B$76)</f>
        <v>1.3250170770286308E-6</v>
      </c>
      <c r="P635" s="40">
        <f>Baseline!B$33 * (C635 * Baseline!B$58*Baseline!B$61/Baseline!B$73 + Baseline!B$59*Baseline!B$62/Baseline!B$74 + Baseline!B$68*Baseline!B$63/Baseline!B$75 + Baseline!B$60*Baseline!B$69/Baseline!B$76)</f>
        <v>1.6490021897807219E-9</v>
      </c>
      <c r="Q635" s="40">
        <f>Baseline!B$33 * (C635 * Baseline!B$61*Baseline!B$66/Baseline!B$73 + Baseline!B$62*Baseline!B$52/Baseline!B$74 + Baseline!B$63*Baseline!B$53/Baseline!B$75 + Baseline!B$69*Baseline!B$54/Baseline!B$76)</f>
        <v>1.7769026318063152E-9</v>
      </c>
      <c r="R635" s="40">
        <f>Baseline!B$33 * (C635 * Baseline!B$61*Baseline!B$57/Baseline!B$73 + Baseline!B$62*Baseline!B$67/Baseline!B$74 + Baseline!B$63*Baseline!B$55/Baseline!B$75 + Baseline!B$69*Baseline!B$56/Baseline!B$76)</f>
        <v>1.4629431672506646E-8</v>
      </c>
      <c r="S635" s="40">
        <f>Baseline!B$33 * (C635 * Baseline!B$61*Baseline!B$58/Baseline!B$73 + Baseline!B$62*Baseline!B$59/Baseline!B$74 + Baseline!B$63*Baseline!B$68/Baseline!B$75 + Baseline!B$69*Baseline!B$60/Baseline!B$76)</f>
        <v>1.6490021897807219E-9</v>
      </c>
      <c r="T635" s="40">
        <f>Baseline!B$33 * (C635 * Baseline!B$61*Baseline!B$61/Baseline!B$73 + Baseline!B$62*Baseline!B$62/Baseline!B$74 + Baseline!B$63*Baseline!B$63/Baseline!B$75 + Baseline!B$69*Baseline!B$69/Baseline!B$76)</f>
        <v>9.8551806182740257E-8</v>
      </c>
      <c r="U635" s="40"/>
      <c r="V635" s="40">
        <f>E635 * ( Baseline!B$87 * Baseline!B$7 )</f>
        <v>0.22836274845498999</v>
      </c>
      <c r="W635" s="40">
        <f>F635 * ( Baseline!D$87 * Baseline!B$11 )</f>
        <v>7.2951196275994801E-4</v>
      </c>
      <c r="X635" s="40">
        <f>G635 * ( Baseline!F$87 * Baseline!B$16 )</f>
        <v>3.7817368326636428E-3</v>
      </c>
      <c r="Y635" s="40">
        <f>H635 * ( Baseline!H$87 * Baseline!B$18 )</f>
        <v>6.248895088355232E-4</v>
      </c>
      <c r="Z635" s="48">
        <f t="shared" si="0"/>
        <v>0.2334988867592491</v>
      </c>
      <c r="AA635" s="40">
        <f>I635 * ( Baseline!B$87 * Baseline!B$7 )</f>
        <v>4.104608129438087E-4</v>
      </c>
      <c r="AB635" s="1">
        <f>J635 * ( Baseline!D$87 * Baseline!B$11 )</f>
        <v>3.3110913170232299E-2</v>
      </c>
      <c r="AC635" s="1">
        <f>K635 * ( Baseline!F$87 * Baseline!B$16 )</f>
        <v>4.8383191751321628E-4</v>
      </c>
      <c r="AD635" s="1">
        <f>L635 * ( Baseline!F$87 * Baseline!B$16 )</f>
        <v>5.0814994320487917E-4</v>
      </c>
      <c r="AE635" s="48">
        <f t="shared" si="1"/>
        <v>3.4513355843894207E-2</v>
      </c>
      <c r="AF635" s="48">
        <f>M635 * ( Baseline!B$87 * Baseline!B$7 )</f>
        <v>1.1300102656967865E-3</v>
      </c>
      <c r="AG635" s="48">
        <f>N635 * ( Baseline!D$87 * Baseline!B$11 )</f>
        <v>2.5694863628283209E-4</v>
      </c>
      <c r="AH635" s="48">
        <f>O635 * ( Baseline!F$87 * Baseline!B$16 )</f>
        <v>4.6024163310660407E-2</v>
      </c>
      <c r="AI635" s="48">
        <f>P635 * ( Baseline!H$87 * Baseline!B$18 )</f>
        <v>5.7991031697289823E-4</v>
      </c>
      <c r="AJ635" s="48">
        <f t="shared" si="2"/>
        <v>4.7991032529612919E-2</v>
      </c>
      <c r="AK635" s="48">
        <f>Q635 * ( Baseline!B$87 * Baseline!B$7 )</f>
        <v>1.8442472415517747E-5</v>
      </c>
      <c r="AL635" s="48">
        <f>R635 * ( Baseline!D$87 * Baseline!B$11 )</f>
        <v>2.6986321118454469E-4</v>
      </c>
      <c r="AM635" s="48">
        <f>S635 * ( Baseline!F$87 * Baseline!B$16 )</f>
        <v>5.7277711659609546E-5</v>
      </c>
      <c r="AN635" s="48">
        <f>T635 * ( Baseline!H$87 * Baseline!B$18 )</f>
        <v>3.4658055347570084E-2</v>
      </c>
      <c r="AO635" s="48">
        <f t="shared" si="3"/>
        <v>3.5003638742829753E-2</v>
      </c>
      <c r="AP635" s="48"/>
      <c r="AQ635" s="48">
        <f>V635 * ( (1-Baseline!B$88-Baseline!B$87) + (1-B635)*Baseline!B$88 )</f>
        <v>0.16558000401876072</v>
      </c>
      <c r="AR635" s="48">
        <f>W635 * ( (1-Baseline!B$88-Baseline!B$87) + (1-B635)*Baseline!B$88 )</f>
        <v>5.2895051641635969E-4</v>
      </c>
      <c r="AS635" s="48">
        <f>X635 * ( (1-Baseline!B$88-Baseline!B$87) + (1-B635)*Baseline!B$88 )</f>
        <v>2.742040915984862E-3</v>
      </c>
      <c r="AT635" s="48">
        <f>Y635 * ( (1-Baseline!B$88-Baseline!B$87) + (1-B635)*Baseline!B$88 )</f>
        <v>4.5309144369779289E-4</v>
      </c>
      <c r="AU635" s="48">
        <f t="shared" si="4"/>
        <v>0.16930408689485973</v>
      </c>
      <c r="AV635" s="48">
        <f>AA635 * ( (1-Baseline!D$88-Baseline!D$87) + (1-B635)*Baseline!D$88 )</f>
        <v>3.5454827857924479E-4</v>
      </c>
      <c r="AW635" s="48">
        <f>AB635 * ( (1-Baseline!D$88-Baseline!D$87) + (1-B635)*Baseline!D$88 )</f>
        <v>2.860057987630554E-2</v>
      </c>
      <c r="AX635" s="48">
        <f>AC635 * ( (1-Baseline!D$88-Baseline!D$87) + (1-B635)*Baseline!D$88 )</f>
        <v>4.1792484950199069E-4</v>
      </c>
      <c r="AY635" s="48">
        <f>AD635 * ( (1-Baseline!D$88-Baseline!D$87) + (1-B635)*Baseline!D$88 )</f>
        <v>4.3893029965833788E-4</v>
      </c>
      <c r="AZ635" s="48">
        <f t="shared" si="5"/>
        <v>2.9811983304045112E-2</v>
      </c>
      <c r="BA635" s="48">
        <f>AF635 * ( (1-Baseline!F$88-Baseline!F$87) + (1-Baseline!B$36)*Baseline!F$88 )</f>
        <v>8.1319154752390989E-4</v>
      </c>
      <c r="BB635" s="48">
        <f>AG635 * ( (1-Baseline!F$88-Baseline!F$87) + (1-Baseline!B$36)*Baseline!F$88 )</f>
        <v>1.8490846102548703E-4</v>
      </c>
      <c r="BC635" s="48">
        <f>AH635 * ( (1-Baseline!F$88-Baseline!F$87) + (1-Baseline!B$36)*Baseline!F$88 )</f>
        <v>3.3120460691577175E-2</v>
      </c>
      <c r="BD635" s="48">
        <f>AI635 * ( (1-Baseline!F$88-Baseline!F$87) + (1-Baseline!B$36)*Baseline!F$88 )</f>
        <v>4.1732202122384075E-4</v>
      </c>
      <c r="BE635" s="48">
        <f t="shared" si="6"/>
        <v>3.4535882721350414E-2</v>
      </c>
      <c r="BF635" s="48">
        <f>AK635 * ( (1-Baseline!H$88-Baseline!H$87) + (1-Baseline!B$36)*Baseline!H$88 )</f>
        <v>1.461233974426302E-5</v>
      </c>
      <c r="BG635" s="48">
        <f>AL635 * ( (1-Baseline!H$88-Baseline!H$87) + (1-Baseline!B$36)*Baseline!H$88 )</f>
        <v>2.1381801948573844E-4</v>
      </c>
      <c r="BH635" s="48">
        <f>AM635 * ( (1-Baseline!H$88-Baseline!H$87) + (1-Baseline!B$36)*Baseline!H$88 )</f>
        <v>4.5382276502141828E-5</v>
      </c>
      <c r="BI635" s="48">
        <f>AN635 * ( (1-Baseline!H$88-Baseline!H$87) + (1-Baseline!B$36)*Baseline!H$88 )</f>
        <v>2.7460270412986727E-2</v>
      </c>
      <c r="BJ635" s="48">
        <f t="shared" si="7"/>
        <v>2.7734083048718869E-2</v>
      </c>
      <c r="BK635" s="48"/>
      <c r="BL635" s="48">
        <f t="shared" si="18"/>
        <v>0.97800358547510013</v>
      </c>
      <c r="BM635" s="48">
        <f t="shared" si="19"/>
        <v>3.1242631298371766E-3</v>
      </c>
      <c r="BN635" s="48">
        <f t="shared" si="20"/>
        <v>1.6195952302602765E-2</v>
      </c>
      <c r="BO635" s="48">
        <f t="shared" si="21"/>
        <v>2.6761990924600021E-3</v>
      </c>
      <c r="BP635" s="48">
        <f t="shared" si="8"/>
        <v>1</v>
      </c>
      <c r="BQ635" s="48">
        <f t="shared" si="22"/>
        <v>1.1892810852712944E-2</v>
      </c>
      <c r="BR635" s="48">
        <f t="shared" si="23"/>
        <v>0.95936521849671086</v>
      </c>
      <c r="BS635" s="48">
        <f t="shared" si="24"/>
        <v>1.4018686554318696E-2</v>
      </c>
      <c r="BT635" s="48">
        <f t="shared" si="25"/>
        <v>1.4723284096257377E-2</v>
      </c>
      <c r="BU635" s="48">
        <f t="shared" si="9"/>
        <v>0.99999999999999989</v>
      </c>
      <c r="BV635" s="48">
        <f t="shared" si="26"/>
        <v>2.3546279505437029E-2</v>
      </c>
      <c r="BW635" s="48">
        <f t="shared" si="27"/>
        <v>5.3540968539128988E-3</v>
      </c>
      <c r="BX635" s="48">
        <f t="shared" si="28"/>
        <v>0.95901590119489821</v>
      </c>
      <c r="BY635" s="48">
        <f t="shared" si="29"/>
        <v>1.2083722445752005E-2</v>
      </c>
      <c r="BZ635" s="48">
        <f t="shared" si="10"/>
        <v>1.0000000000000002</v>
      </c>
      <c r="CA635" s="48">
        <f t="shared" si="30"/>
        <v>5.2687300743256462E-4</v>
      </c>
      <c r="CB635" s="48">
        <f t="shared" si="31"/>
        <v>7.7095759434388589E-3</v>
      </c>
      <c r="CC635" s="48">
        <f t="shared" si="32"/>
        <v>1.6363359272567764E-3</v>
      </c>
      <c r="CD635" s="48">
        <f t="shared" si="33"/>
        <v>0.99012721512187185</v>
      </c>
      <c r="CE635" s="48">
        <f t="shared" si="11"/>
        <v>1</v>
      </c>
      <c r="CF635" s="48"/>
      <c r="CG635" s="48">
        <f t="shared" si="34"/>
        <v>0.97800358547510013</v>
      </c>
      <c r="CH635" s="48">
        <f t="shared" si="35"/>
        <v>3.1242631298371766E-3</v>
      </c>
      <c r="CI635" s="48">
        <f t="shared" si="36"/>
        <v>1.6195952302602765E-2</v>
      </c>
      <c r="CJ635" s="48">
        <f t="shared" si="37"/>
        <v>2.6761990924600021E-3</v>
      </c>
      <c r="CK635" s="48">
        <f t="shared" si="12"/>
        <v>1</v>
      </c>
      <c r="CL635" s="48">
        <f t="shared" si="38"/>
        <v>1.1892810852712944E-2</v>
      </c>
      <c r="CM635" s="48">
        <f t="shared" si="39"/>
        <v>0.95936521849671086</v>
      </c>
      <c r="CN635" s="48">
        <f t="shared" si="40"/>
        <v>1.4018686554318696E-2</v>
      </c>
      <c r="CO635" s="48">
        <f t="shared" si="41"/>
        <v>1.4723284096257377E-2</v>
      </c>
      <c r="CP635" s="48">
        <f t="shared" si="13"/>
        <v>0.99999999999999989</v>
      </c>
      <c r="CQ635" s="48">
        <f t="shared" si="42"/>
        <v>2.3546279505437029E-2</v>
      </c>
      <c r="CR635" s="48">
        <f t="shared" si="43"/>
        <v>5.3540968539128988E-3</v>
      </c>
      <c r="CS635" s="48">
        <f t="shared" si="44"/>
        <v>0.95901590119489821</v>
      </c>
      <c r="CT635" s="48">
        <f t="shared" si="45"/>
        <v>1.2083722445752005E-2</v>
      </c>
      <c r="CU635" s="48">
        <f t="shared" si="14"/>
        <v>1.0000000000000002</v>
      </c>
      <c r="CV635" s="48">
        <f t="shared" si="46"/>
        <v>5.2687300743256462E-4</v>
      </c>
      <c r="CW635" s="48">
        <f t="shared" si="47"/>
        <v>7.7095759434388589E-3</v>
      </c>
      <c r="CX635" s="48">
        <f t="shared" si="48"/>
        <v>1.6363359272567764E-3</v>
      </c>
      <c r="CY635" s="48">
        <f t="shared" si="49"/>
        <v>0.99012721512187185</v>
      </c>
      <c r="CZ635" s="48">
        <f t="shared" si="15"/>
        <v>1</v>
      </c>
      <c r="DA635" s="48"/>
      <c r="DB635" s="48">
        <f>(AQ635*Baseline!B$7 + AV635*Baseline!B$11 + BA635*Baseline!B$16 + BF635*Baseline!B$18)</f>
        <v>84460.107029277351</v>
      </c>
      <c r="DC635" s="48">
        <f>(AR635*Baseline!B$7 + AW635*Baseline!B$11 + BB635*Baseline!B$16 + BG635*Baseline!B$18)</f>
        <v>72002.40904131133</v>
      </c>
      <c r="DD635" s="48">
        <f>(AS635*Baseline!B$7 + AX635*Baseline!B$11 + BC635*Baseline!B$16 + BH635*Baseline!B$18)</f>
        <v>115264.0799292372</v>
      </c>
      <c r="DE635" s="48">
        <f>(AT635*Baseline!B$7 + AY635*Baseline!B$11 + BD635*Baseline!B$16 + BI635*Baseline!B$18)</f>
        <v>1259987.3569336501</v>
      </c>
      <c r="DF635" s="48">
        <f t="shared" si="16"/>
        <v>1531713.9529334758</v>
      </c>
      <c r="DG635" s="48"/>
      <c r="DH635" s="48">
        <f t="shared" si="50"/>
        <v>5.5140913789760035E-2</v>
      </c>
      <c r="DI635" s="48">
        <f t="shared" si="51"/>
        <v>4.7007738555501999E-2</v>
      </c>
      <c r="DJ635" s="48">
        <f t="shared" si="52"/>
        <v>7.5251700690254955E-2</v>
      </c>
      <c r="DK635" s="48">
        <f t="shared" si="53"/>
        <v>0.82259964696448307</v>
      </c>
      <c r="DL635" s="48">
        <f t="shared" si="17"/>
        <v>1</v>
      </c>
      <c r="DM635" s="48"/>
      <c r="DN635" s="48">
        <f>DH635 / (Baseline!B$7/Baseline!B$17)</f>
        <v>5.8859298676445349</v>
      </c>
      <c r="DO635" s="48">
        <f>DI635 / (Baseline!B$11/Baseline!B$17)</f>
        <v>1.1347893078709743</v>
      </c>
      <c r="DP635" s="48">
        <f>DJ635 / (Baseline!B$16/Baseline!B$17)</f>
        <v>1.1628661913762759</v>
      </c>
      <c r="DQ635" s="48">
        <f>DK635 / (Baseline!B$18/Baseline!B$17)</f>
        <v>0.93002152176439901</v>
      </c>
      <c r="DR635" s="71"/>
      <c r="DS635" s="48">
        <f>(AU635*Baseline!B$34)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3.7925144284228968E-2</v>
      </c>
      <c r="DT635" s="48">
        <f>(AZ635*Baseline!B$34) + (Baseline!D$88*(1-Baseline!D$89)*Baseline!B$35) + (Baseline!D$88*Baseline!D$89*((1-Baseline!D$90)*Baseline!B$40 + Baseline!D$90*Baseline!B$41))</f>
        <v>1.088536549560677E-2</v>
      </c>
      <c r="DU635" s="48">
        <f>(BE635*Baseline!B$34) + (Baseline!F$88*(1-Baseline!F$89)*Baseline!B$35) + (Baseline!F$88*Baseline!F$89*((1-Baseline!F$90)*Baseline!B$40 + Baseline!F$90*Baseline!B$41))</f>
        <v>1.2911022408202565E-2</v>
      </c>
      <c r="DV635" s="48">
        <f>(BJ635*Baseline!B$34) + (Baseline!H$88*(1-Baseline!H$89)*Baseline!B$35) + (Baseline!H$88*Baseline!H$89*((1-Baseline!H$90)*Baseline!B$40 + Baseline!H$90*Baseline!B$41))</f>
        <v>9.3051124573078313E-3</v>
      </c>
      <c r="DW635" s="48">
        <f>( DS635*Baseline!B$7 + DT635*Baseline!B$11 + DU635*Baseline!B$16 + DV635*Baseline!B$18 ) / Baseline!B$17</f>
        <v>9.8720396234180854E-3</v>
      </c>
    </row>
    <row r="636" spans="1:127">
      <c r="A636" s="7" t="s">
        <v>956</v>
      </c>
      <c r="B636" s="1">
        <f>MIN( MAX( NORMINV( MCrands!B636, (B$5+B$4)/2, (B$5-B$4)/3.29 ), 0 ), 1 )</f>
        <v>0.47256827572323501</v>
      </c>
      <c r="C636" s="1">
        <f>MAX( NORMINV( MCrands!C636, (C$5+C$4)/2, (C$5-C$4)/3.29 ), 0 )</f>
        <v>1.9941932433404586</v>
      </c>
      <c r="D636" s="40"/>
      <c r="E636" s="40">
        <f>Baseline!B$33 * (C636 * Baseline!B$66*Baseline!B$66/Baseline!B$73 + Baseline!B$52*Baseline!B$52/Baseline!B$74 + Baseline!B$53*Baseline!B$53/Baseline!B$75 + Baseline!B$54*Baseline!B$54/Baseline!B$76)</f>
        <v>1.6695999310595619E-5</v>
      </c>
      <c r="F636" s="40">
        <f>Baseline!B$33 * (C636 * Baseline!B$66*Baseline!B$57/Baseline!B$73 + Baseline!B$52*Baseline!B$67/Baseline!B$74 + Baseline!B$53*Baseline!B$55/Baseline!B$75 + Baseline!B$54*Baseline!B$56/Baseline!B$76)</f>
        <v>3.8837593902908732E-8</v>
      </c>
      <c r="G636" s="1">
        <f>Baseline!B$33 * (C636 * Baseline!B$66*Baseline!B$58/Baseline!B$73 + Baseline!B$52*Baseline!B$59/Baseline!B$74 + Baseline!B$53*Baseline!B$68/Baseline!B$75 + Baseline!B$54*Baseline!B$60/Baseline!B$76)</f>
        <v>1.0713012755330178E-7</v>
      </c>
      <c r="H636" s="40">
        <f>Baseline!B$33 * (C636 * Baseline!B$66*Baseline!B$61/Baseline!B$73 + Baseline!B$52*Baseline!B$62/Baseline!B$74 + Baseline!B$53*Baseline!B$63/Baseline!B$75 + Baseline!B$54*Baseline!B$69/Baseline!B$76)</f>
        <v>1.6024477534840544E-9</v>
      </c>
      <c r="I636" s="40">
        <f>Baseline!B$33 * (C636 * Baseline!B$57*Baseline!B$66/Baseline!B$73 + Baseline!B$67*Baseline!B$52/Baseline!B$74 + Baseline!B$55*Baseline!B$53/Baseline!B$75 + Baseline!B$56*Baseline!B$54/Baseline!B$76)</f>
        <v>3.8837593902908732E-8</v>
      </c>
      <c r="J636" s="1">
        <f>Baseline!B$33 * (C636 * Baseline!B$57*Baseline!B$57/Baseline!B$73 + Baseline!B$67*Baseline!B$67/Baseline!B$74 + Baseline!B$55*Baseline!B$55/Baseline!B$75 + Baseline!B$56*Baseline!B$56/Baseline!B$76)</f>
        <v>1.7949605435317454E-6</v>
      </c>
      <c r="K636" s="40">
        <f>Baseline!B$33 * (C636 * Baseline!B$57*Baseline!B$58/Baseline!B$73 + Baseline!B$67*Baseline!B$59/Baseline!B$74 + Baseline!B$55*Baseline!B$68/Baseline!B$75 + Baseline!B$56*Baseline!B$60/Baseline!B$76)</f>
        <v>1.3929092226106449E-8</v>
      </c>
      <c r="L636" s="1">
        <f>Baseline!B$33 * (C636 * Baseline!B$57*Baseline!B$61/Baseline!B$73 + Baseline!B$67*Baseline!B$62/Baseline!B$74 + Baseline!B$55*Baseline!B$63/Baseline!B$75 + Baseline!B$56*Baseline!B$69/Baseline!B$76)</f>
        <v>1.4629408341864275E-8</v>
      </c>
      <c r="M636" s="40">
        <f>Baseline!B$33 * (C636 * Baseline!B$58*Baseline!B$66/Baseline!B$73 + Baseline!B$59*Baseline!B$52/Baseline!B$74 + Baseline!B$68*Baseline!B$53/Baseline!B$75 + Baseline!B$60*Baseline!B$54/Baseline!B$76)</f>
        <v>1.0713012755330178E-7</v>
      </c>
      <c r="N636" s="1">
        <f>Baseline!B$33 * (C636 * Baseline!B$58*Baseline!B$57/Baseline!B$73 + Baseline!B$59*Baseline!B$67/Baseline!B$74 + Baseline!B$68*Baseline!B$55/Baseline!B$75 + Baseline!B$60*Baseline!B$56/Baseline!B$76)</f>
        <v>1.3929092226106449E-8</v>
      </c>
      <c r="O636" s="1">
        <f>Baseline!B$33 * (C636 * Baseline!B$58*Baseline!B$58/Baseline!B$73 + Baseline!B$59*Baseline!B$59/Baseline!B$74 + Baseline!B$68*Baseline!B$68/Baseline!B$75 + Baseline!B$60*Baseline!B$60/Baseline!B$76)</f>
        <v>1.3250165034836726E-6</v>
      </c>
      <c r="P636" s="40">
        <f>Baseline!B$33 * (C636 * Baseline!B$58*Baseline!B$61/Baseline!B$73 + Baseline!B$59*Baseline!B$62/Baseline!B$74 + Baseline!B$68*Baseline!B$63/Baseline!B$75 + Baseline!B$60*Baseline!B$69/Baseline!B$76)</f>
        <v>1.6489448352848953E-9</v>
      </c>
      <c r="Q636" s="40">
        <f>Baseline!B$33 * (C636 * Baseline!B$61*Baseline!B$66/Baseline!B$73 + Baseline!B$62*Baseline!B$52/Baseline!B$74 + Baseline!B$63*Baseline!B$53/Baseline!B$75 + Baseline!B$69*Baseline!B$54/Baseline!B$76)</f>
        <v>1.6024477534840544E-9</v>
      </c>
      <c r="R636" s="40">
        <f>Baseline!B$33 * (C636 * Baseline!B$61*Baseline!B$57/Baseline!B$73 + Baseline!B$62*Baseline!B$67/Baseline!B$74 + Baseline!B$63*Baseline!B$55/Baseline!B$75 + Baseline!B$69*Baseline!B$56/Baseline!B$76)</f>
        <v>1.4629408341864275E-8</v>
      </c>
      <c r="S636" s="40">
        <f>Baseline!B$33 * (C636 * Baseline!B$61*Baseline!B$58/Baseline!B$73 + Baseline!B$62*Baseline!B$59/Baseline!B$74 + Baseline!B$63*Baseline!B$68/Baseline!B$75 + Baseline!B$69*Baseline!B$60/Baseline!B$76)</f>
        <v>1.6489448352848953E-9</v>
      </c>
      <c r="T636" s="40">
        <f>Baseline!B$33 * (C636 * Baseline!B$61*Baseline!B$61/Baseline!B$73 + Baseline!B$62*Baseline!B$62/Baseline!B$74 + Baseline!B$63*Baseline!B$63/Baseline!B$75 + Baseline!B$69*Baseline!B$69/Baseline!B$76)</f>
        <v>9.8551800447290674E-8</v>
      </c>
      <c r="U636" s="40"/>
      <c r="V636" s="40">
        <f>E636 * ( Baseline!B$87 * Baseline!B$7 )</f>
        <v>0.17328777684467192</v>
      </c>
      <c r="W636" s="40">
        <f>F636 * ( Baseline!D$87 * Baseline!B$11 )</f>
        <v>7.1642139215955132E-4</v>
      </c>
      <c r="X636" s="40">
        <f>G636 * ( Baseline!F$87 * Baseline!B$16 )</f>
        <v>3.7211403320641895E-3</v>
      </c>
      <c r="Y636" s="40">
        <f>H636 * ( Baseline!H$87 * Baseline!B$18 )</f>
        <v>5.635383569618051E-4</v>
      </c>
      <c r="Z636" s="48">
        <f t="shared" si="0"/>
        <v>0.17828887692585746</v>
      </c>
      <c r="AA636" s="40">
        <f>I636 * ( Baseline!B$87 * Baseline!B$7 )</f>
        <v>4.0309538711828975E-4</v>
      </c>
      <c r="AB636" s="1">
        <f>J636 * ( Baseline!D$87 * Baseline!B$11 )</f>
        <v>3.3110911419570899E-2</v>
      </c>
      <c r="AC636" s="1">
        <f>K636 * ( Baseline!F$87 * Baseline!B$16 )</f>
        <v>4.838238136682681E-4</v>
      </c>
      <c r="AD636" s="1">
        <f>L636 * ( Baseline!F$87 * Baseline!B$16 )</f>
        <v>5.0814913282038431E-4</v>
      </c>
      <c r="AE636" s="48">
        <f t="shared" si="1"/>
        <v>3.4505979753177839E-2</v>
      </c>
      <c r="AF636" s="48">
        <f>M636 * ( Baseline!B$87 * Baseline!B$7 )</f>
        <v>1.1119035938757192E-3</v>
      </c>
      <c r="AG636" s="48">
        <f>N636 * ( Baseline!D$87 * Baseline!B$11 )</f>
        <v>2.5694433257356303E-4</v>
      </c>
      <c r="AH636" s="48">
        <f>O636 * ( Baseline!F$87 * Baseline!B$16 )</f>
        <v>4.6024143388708243E-2</v>
      </c>
      <c r="AI636" s="48">
        <f>P636 * ( Baseline!H$87 * Baseline!B$18 )</f>
        <v>5.798901469185097E-4</v>
      </c>
      <c r="AJ636" s="48">
        <f t="shared" si="2"/>
        <v>4.7972881462076039E-2</v>
      </c>
      <c r="AK636" s="48">
        <f>Q636 * ( Baseline!B$87 * Baseline!B$7 )</f>
        <v>1.6631805233411E-5</v>
      </c>
      <c r="AL636" s="48">
        <f>R636 * ( Baseline!D$87 * Baseline!B$11 )</f>
        <v>2.6986278081361775E-4</v>
      </c>
      <c r="AM636" s="48">
        <f>S636 * ( Baseline!F$87 * Baseline!B$16 )</f>
        <v>5.7275719464393135E-5</v>
      </c>
      <c r="AN636" s="48">
        <f>T636 * ( Baseline!H$87 * Baseline!B$18 )</f>
        <v>3.4658053330564646E-2</v>
      </c>
      <c r="AO636" s="48">
        <f t="shared" si="3"/>
        <v>3.5001823636076068E-2</v>
      </c>
      <c r="AP636" s="48"/>
      <c r="AQ636" s="48">
        <f>V636 * ( (1-Baseline!B$88-Baseline!B$87) + (1-B636)*Baseline!B$88 )</f>
        <v>9.6697046162610531E-2</v>
      </c>
      <c r="AR636" s="48">
        <f>W636 * ( (1-Baseline!B$88-Baseline!B$87) + (1-B636)*Baseline!B$88 )</f>
        <v>3.9977333480150685E-4</v>
      </c>
      <c r="AS636" s="48">
        <f>X636 * ( (1-Baseline!B$88-Baseline!B$87) + (1-B636)*Baseline!B$88 )</f>
        <v>2.0764492742595094E-3</v>
      </c>
      <c r="AT636" s="48">
        <f>Y636 * ( (1-Baseline!B$88-Baseline!B$87) + (1-B636)*Baseline!B$88 )</f>
        <v>3.1446242493134526E-4</v>
      </c>
      <c r="AU636" s="48">
        <f t="shared" si="4"/>
        <v>9.9487731196602897E-2</v>
      </c>
      <c r="AV636" s="48">
        <f>AA636 * ( (1-Baseline!D$88-Baseline!D$87) + (1-B636)*Baseline!D$88 )</f>
        <v>3.1428856060142197E-4</v>
      </c>
      <c r="AW636" s="48">
        <f>AB636 * ( (1-Baseline!D$88-Baseline!D$87) + (1-B636)*Baseline!D$88 )</f>
        <v>2.5816174093811536E-2</v>
      </c>
      <c r="AX636" s="48">
        <f>AC636 * ( (1-Baseline!D$88-Baseline!D$87) + (1-B636)*Baseline!D$88 )</f>
        <v>3.7723153090280328E-4</v>
      </c>
      <c r="AY636" s="48">
        <f>AD636 * ( (1-Baseline!D$88-Baseline!D$87) + (1-B636)*Baseline!D$88 )</f>
        <v>3.9619768578029712E-4</v>
      </c>
      <c r="AZ636" s="48">
        <f t="shared" si="5"/>
        <v>2.6903891871096059E-2</v>
      </c>
      <c r="BA636" s="48">
        <f>AF636 * ( (1-Baseline!F$88-Baseline!F$87) + (1-Baseline!B$36)*Baseline!F$88 )</f>
        <v>8.0016140706797164E-4</v>
      </c>
      <c r="BB636" s="48">
        <f>AG636 * ( (1-Baseline!F$88-Baseline!F$87) + (1-Baseline!B$36)*Baseline!F$88 )</f>
        <v>1.8490536393857832E-4</v>
      </c>
      <c r="BC636" s="48">
        <f>AH636 * ( (1-Baseline!F$88-Baseline!F$87) + (1-Baseline!B$36)*Baseline!F$88 )</f>
        <v>3.3120446355102889E-2</v>
      </c>
      <c r="BD636" s="48">
        <f>AI636 * ( (1-Baseline!F$88-Baseline!F$87) + (1-Baseline!B$36)*Baseline!F$88 )</f>
        <v>4.1730750620726101E-4</v>
      </c>
      <c r="BE636" s="48">
        <f t="shared" si="6"/>
        <v>3.4522820632316702E-2</v>
      </c>
      <c r="BF636" s="48">
        <f>AK636 * ( (1-Baseline!H$88-Baseline!H$87) + (1-Baseline!B$36)*Baseline!H$88 )</f>
        <v>1.3177711922536203E-5</v>
      </c>
      <c r="BG636" s="48">
        <f>AL636 * ( (1-Baseline!H$88-Baseline!H$87) + (1-Baseline!B$36)*Baseline!H$88 )</f>
        <v>2.1381767849424559E-4</v>
      </c>
      <c r="BH636" s="48">
        <f>AM636 * ( (1-Baseline!H$88-Baseline!H$87) + (1-Baseline!B$36)*Baseline!H$88 )</f>
        <v>4.5380698046027965E-5</v>
      </c>
      <c r="BI636" s="48">
        <f>AN636 * ( (1-Baseline!H$88-Baseline!H$87) + (1-Baseline!B$36)*Baseline!H$88 )</f>
        <v>2.7460268814872978E-2</v>
      </c>
      <c r="BJ636" s="48">
        <f t="shared" si="7"/>
        <v>2.7732644903335789E-2</v>
      </c>
      <c r="BK636" s="48"/>
      <c r="BL636" s="48">
        <f t="shared" si="18"/>
        <v>0.97194945547127276</v>
      </c>
      <c r="BM636" s="48">
        <f t="shared" si="19"/>
        <v>4.0183179372288019E-3</v>
      </c>
      <c r="BN636" s="48">
        <f t="shared" si="20"/>
        <v>2.0871410467247761E-2</v>
      </c>
      <c r="BO636" s="48">
        <f t="shared" si="21"/>
        <v>3.160816124250735E-3</v>
      </c>
      <c r="BP636" s="48">
        <f t="shared" si="8"/>
        <v>1</v>
      </c>
      <c r="BQ636" s="48">
        <f t="shared" si="22"/>
        <v>1.1681899485296214E-2</v>
      </c>
      <c r="BR636" s="48">
        <f t="shared" si="23"/>
        <v>0.95957024424213133</v>
      </c>
      <c r="BS636" s="48">
        <f t="shared" si="24"/>
        <v>1.4021448372979764E-2</v>
      </c>
      <c r="BT636" s="48">
        <f t="shared" si="25"/>
        <v>1.4726407899592711E-2</v>
      </c>
      <c r="BU636" s="48">
        <f t="shared" si="9"/>
        <v>1</v>
      </c>
      <c r="BV636" s="48">
        <f t="shared" si="26"/>
        <v>2.3177752930157249E-2</v>
      </c>
      <c r="BW636" s="48">
        <f t="shared" si="27"/>
        <v>5.3560329240736771E-3</v>
      </c>
      <c r="BX636" s="48">
        <f t="shared" si="28"/>
        <v>0.95937834013768108</v>
      </c>
      <c r="BY636" s="48">
        <f t="shared" si="29"/>
        <v>1.2087874008087876E-2</v>
      </c>
      <c r="BZ636" s="48">
        <f t="shared" si="10"/>
        <v>0.99999999999999989</v>
      </c>
      <c r="CA636" s="48">
        <f t="shared" si="30"/>
        <v>4.7516967705273354E-4</v>
      </c>
      <c r="CB636" s="48">
        <f t="shared" si="31"/>
        <v>7.709963447032302E-3</v>
      </c>
      <c r="CC636" s="48">
        <f t="shared" si="32"/>
        <v>1.6363638666346391E-3</v>
      </c>
      <c r="CD636" s="48">
        <f t="shared" si="33"/>
        <v>0.99017850300928034</v>
      </c>
      <c r="CE636" s="48">
        <f t="shared" si="11"/>
        <v>1</v>
      </c>
      <c r="CF636" s="48"/>
      <c r="CG636" s="48">
        <f t="shared" si="34"/>
        <v>0.97194945547127276</v>
      </c>
      <c r="CH636" s="48">
        <f t="shared" si="35"/>
        <v>4.0183179372288019E-3</v>
      </c>
      <c r="CI636" s="48">
        <f t="shared" si="36"/>
        <v>2.0871410467247761E-2</v>
      </c>
      <c r="CJ636" s="48">
        <f t="shared" si="37"/>
        <v>3.160816124250735E-3</v>
      </c>
      <c r="CK636" s="48">
        <f t="shared" si="12"/>
        <v>1</v>
      </c>
      <c r="CL636" s="48">
        <f t="shared" si="38"/>
        <v>1.1681899485296214E-2</v>
      </c>
      <c r="CM636" s="48">
        <f t="shared" si="39"/>
        <v>0.95957024424213133</v>
      </c>
      <c r="CN636" s="48">
        <f t="shared" si="40"/>
        <v>1.4021448372979764E-2</v>
      </c>
      <c r="CO636" s="48">
        <f t="shared" si="41"/>
        <v>1.4726407899592711E-2</v>
      </c>
      <c r="CP636" s="48">
        <f t="shared" si="13"/>
        <v>1</v>
      </c>
      <c r="CQ636" s="48">
        <f t="shared" si="42"/>
        <v>2.3177752930157249E-2</v>
      </c>
      <c r="CR636" s="48">
        <f t="shared" si="43"/>
        <v>5.3560329240736771E-3</v>
      </c>
      <c r="CS636" s="48">
        <f t="shared" si="44"/>
        <v>0.95937834013768108</v>
      </c>
      <c r="CT636" s="48">
        <f t="shared" si="45"/>
        <v>1.2087874008087876E-2</v>
      </c>
      <c r="CU636" s="48">
        <f t="shared" si="14"/>
        <v>0.99999999999999989</v>
      </c>
      <c r="CV636" s="48">
        <f t="shared" si="46"/>
        <v>4.7516967705273354E-4</v>
      </c>
      <c r="CW636" s="48">
        <f t="shared" si="47"/>
        <v>7.709963447032302E-3</v>
      </c>
      <c r="CX636" s="48">
        <f t="shared" si="48"/>
        <v>1.6363638666346391E-3</v>
      </c>
      <c r="CY636" s="48">
        <f t="shared" si="49"/>
        <v>0.99017850300928034</v>
      </c>
      <c r="CZ636" s="48">
        <f t="shared" si="15"/>
        <v>1</v>
      </c>
      <c r="DA636" s="48"/>
      <c r="DB636" s="48">
        <f>(AQ636*Baseline!B$7 + AV636*Baseline!B$11 + BA636*Baseline!B$16 + BF636*Baseline!B$18)</f>
        <v>50856.187104949036</v>
      </c>
      <c r="DC636" s="48">
        <f>(AR636*Baseline!B$7 + AW636*Baseline!B$11 + BB636*Baseline!B$16 + BG636*Baseline!B$18)</f>
        <v>65968.423559649178</v>
      </c>
      <c r="DD636" s="48">
        <f>(AS636*Baseline!B$7 + AX636*Baseline!B$11 + BC636*Baseline!B$16 + BH636*Baseline!B$18)</f>
        <v>114853.87865511896</v>
      </c>
      <c r="DE636" s="48">
        <f>(AT636*Baseline!B$7 + AY636*Baseline!B$11 + BD636*Baseline!B$16 + BI636*Baseline!B$18)</f>
        <v>1259828.3576545299</v>
      </c>
      <c r="DF636" s="48">
        <f t="shared" si="16"/>
        <v>1491506.8469742471</v>
      </c>
      <c r="DG636" s="48"/>
      <c r="DH636" s="48">
        <f t="shared" si="50"/>
        <v>3.4097186485009236E-2</v>
      </c>
      <c r="DI636" s="48">
        <f t="shared" si="51"/>
        <v>4.4229380303198979E-2</v>
      </c>
      <c r="DJ636" s="48">
        <f t="shared" si="52"/>
        <v>7.7005264097927448E-2</v>
      </c>
      <c r="DK636" s="48">
        <f t="shared" si="53"/>
        <v>0.84466816911386422</v>
      </c>
      <c r="DL636" s="48">
        <f t="shared" si="17"/>
        <v>0.99999999999999989</v>
      </c>
      <c r="DM636" s="48"/>
      <c r="DN636" s="48">
        <f>DH636 / (Baseline!B$7/Baseline!B$17)</f>
        <v>3.6396503891821852</v>
      </c>
      <c r="DO636" s="48">
        <f>DI636 / (Baseline!B$11/Baseline!B$17)</f>
        <v>1.0677184098649795</v>
      </c>
      <c r="DP636" s="48">
        <f>DJ636 / (Baseline!B$16/Baseline!B$17)</f>
        <v>1.1899640454116331</v>
      </c>
      <c r="DQ636" s="48">
        <f>DK636 / (Baseline!B$18/Baseline!B$17)</f>
        <v>0.95497193431100802</v>
      </c>
      <c r="DR636" s="71"/>
      <c r="DS636" s="48">
        <f>(AU636*Baseline!B$34)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2.7452690929490434E-2</v>
      </c>
      <c r="DT636" s="48">
        <f>(AZ636*Baseline!B$34) + (Baseline!D$88*(1-Baseline!D$89)*Baseline!B$35) + (Baseline!D$88*Baseline!D$89*((1-Baseline!D$90)*Baseline!B$40 + Baseline!D$90*Baseline!B$41))</f>
        <v>1.0449151780664412E-2</v>
      </c>
      <c r="DU636" s="48">
        <f>(BE636*Baseline!B$34) + (Baseline!F$88*(1-Baseline!F$89)*Baseline!B$35) + (Baseline!F$88*Baseline!F$89*((1-Baseline!F$90)*Baseline!B$40 + Baseline!F$90*Baseline!B$41))</f>
        <v>1.2909063094847508E-2</v>
      </c>
      <c r="DV636" s="48">
        <f>(BJ636*Baseline!B$34) + (Baseline!H$88*(1-Baseline!H$89)*Baseline!B$35) + (Baseline!H$88*Baseline!H$89*((1-Baseline!H$90)*Baseline!B$40 + Baseline!H$90*Baseline!B$41))</f>
        <v>9.3048967355003689E-3</v>
      </c>
      <c r="DW636" s="48">
        <f>( DS636*Baseline!B$7 + DT636*Baseline!B$11 + DU636*Baseline!B$16 + DV636*Baseline!B$18 ) / Baseline!B$17</f>
        <v>9.7555435705671146E-3</v>
      </c>
    </row>
    <row r="637" spans="1:127">
      <c r="A637" s="7" t="s">
        <v>957</v>
      </c>
      <c r="B637" s="1">
        <f>MIN( MAX( NORMINV( MCrands!B637, (B$5+B$4)/2, (B$5-B$4)/3.29 ), 0 ), 1 )</f>
        <v>0.46219591266017357</v>
      </c>
      <c r="C637" s="1">
        <f>MAX( NORMINV( MCrands!C637, (C$5+C$4)/2, (C$5-C$4)/3.29 ), 0 )</f>
        <v>2.5766453411097223</v>
      </c>
      <c r="D637" s="40"/>
      <c r="E637" s="40">
        <f>Baseline!B$33 * (C637 * Baseline!B$66*Baseline!B$66/Baseline!B$73 + Baseline!B$52*Baseline!B$52/Baseline!B$74 + Baseline!B$53*Baseline!B$53/Baseline!B$75 + Baseline!B$54*Baseline!B$54/Baseline!B$76)</f>
        <v>2.1569983353993583E-5</v>
      </c>
      <c r="F637" s="40">
        <f>Baseline!B$33 * (C637 * Baseline!B$66*Baseline!B$57/Baseline!B$73 + Baseline!B$52*Baseline!B$67/Baseline!B$74 + Baseline!B$53*Baseline!B$55/Baseline!B$75 + Baseline!B$54*Baseline!B$56/Baseline!B$76)</f>
        <v>3.9489413902025813E-8</v>
      </c>
      <c r="G637" s="1">
        <f>Baseline!B$33 * (C637 * Baseline!B$66*Baseline!B$58/Baseline!B$73 + Baseline!B$52*Baseline!B$59/Baseline!B$74 + Baseline!B$53*Baseline!B$68/Baseline!B$75 + Baseline!B$54*Baseline!B$60/Baseline!B$76)</f>
        <v>1.087325183844646E-7</v>
      </c>
      <c r="H637" s="40">
        <f>Baseline!B$33 * (C637 * Baseline!B$66*Baseline!B$61/Baseline!B$73 + Baseline!B$52*Baseline!B$62/Baseline!B$74 + Baseline!B$53*Baseline!B$63/Baseline!B$75 + Baseline!B$54*Baseline!B$69/Baseline!B$76)</f>
        <v>1.7626868366003365E-9</v>
      </c>
      <c r="I637" s="40">
        <f>Baseline!B$33 * (C637 * Baseline!B$57*Baseline!B$66/Baseline!B$73 + Baseline!B$67*Baseline!B$52/Baseline!B$74 + Baseline!B$55*Baseline!B$53/Baseline!B$75 + Baseline!B$56*Baseline!B$54/Baseline!B$76)</f>
        <v>3.9489413902025813E-8</v>
      </c>
      <c r="J637" s="1">
        <f>Baseline!B$33 * (C637 * Baseline!B$57*Baseline!B$57/Baseline!B$73 + Baseline!B$67*Baseline!B$67/Baseline!B$74 + Baseline!B$55*Baseline!B$55/Baseline!B$75 + Baseline!B$56*Baseline!B$56/Baseline!B$76)</f>
        <v>1.794960630702591E-6</v>
      </c>
      <c r="K637" s="40">
        <f>Baseline!B$33 * (C637 * Baseline!B$57*Baseline!B$58/Baseline!B$73 + Baseline!B$67*Baseline!B$59/Baseline!B$74 + Baseline!B$55*Baseline!B$68/Baseline!B$75 + Baseline!B$56*Baseline!B$60/Baseline!B$76)</f>
        <v>1.3929306521102259E-8</v>
      </c>
      <c r="L637" s="1">
        <f>Baseline!B$33 * (C637 * Baseline!B$57*Baseline!B$61/Baseline!B$73 + Baseline!B$67*Baseline!B$62/Baseline!B$74 + Baseline!B$55*Baseline!B$63/Baseline!B$75 + Baseline!B$56*Baseline!B$69/Baseline!B$76)</f>
        <v>1.4629429771363855E-8</v>
      </c>
      <c r="M637" s="40">
        <f>Baseline!B$33 * (C637 * Baseline!B$58*Baseline!B$66/Baseline!B$73 + Baseline!B$59*Baseline!B$52/Baseline!B$74 + Baseline!B$68*Baseline!B$53/Baseline!B$75 + Baseline!B$60*Baseline!B$54/Baseline!B$76)</f>
        <v>1.087325183844646E-7</v>
      </c>
      <c r="N637" s="1">
        <f>Baseline!B$33 * (C637 * Baseline!B$58*Baseline!B$57/Baseline!B$73 + Baseline!B$59*Baseline!B$67/Baseline!B$74 + Baseline!B$68*Baseline!B$55/Baseline!B$75 + Baseline!B$60*Baseline!B$56/Baseline!B$76)</f>
        <v>1.3929306521102259E-8</v>
      </c>
      <c r="O637" s="1">
        <f>Baseline!B$33 * (C637 * Baseline!B$58*Baseline!B$58/Baseline!B$73 + Baseline!B$59*Baseline!B$59/Baseline!B$74 + Baseline!B$68*Baseline!B$68/Baseline!B$75 + Baseline!B$60*Baseline!B$60/Baseline!B$76)</f>
        <v>1.3250170302922039E-6</v>
      </c>
      <c r="P637" s="40">
        <f>Baseline!B$33 * (C637 * Baseline!B$58*Baseline!B$61/Baseline!B$73 + Baseline!B$59*Baseline!B$62/Baseline!B$74 + Baseline!B$68*Baseline!B$63/Baseline!B$75 + Baseline!B$60*Baseline!B$69/Baseline!B$76)</f>
        <v>1.648997516138032E-9</v>
      </c>
      <c r="Q637" s="40">
        <f>Baseline!B$33 * (C637 * Baseline!B$61*Baseline!B$66/Baseline!B$73 + Baseline!B$62*Baseline!B$52/Baseline!B$74 + Baseline!B$63*Baseline!B$53/Baseline!B$75 + Baseline!B$69*Baseline!B$54/Baseline!B$76)</f>
        <v>1.7626868366003365E-9</v>
      </c>
      <c r="R637" s="40">
        <f>Baseline!B$33 * (C637 * Baseline!B$61*Baseline!B$57/Baseline!B$73 + Baseline!B$62*Baseline!B$67/Baseline!B$74 + Baseline!B$63*Baseline!B$55/Baseline!B$75 + Baseline!B$69*Baseline!B$56/Baseline!B$76)</f>
        <v>1.4629429771363855E-8</v>
      </c>
      <c r="S637" s="40">
        <f>Baseline!B$33 * (C637 * Baseline!B$61*Baseline!B$58/Baseline!B$73 + Baseline!B$62*Baseline!B$59/Baseline!B$74 + Baseline!B$63*Baseline!B$68/Baseline!B$75 + Baseline!B$69*Baseline!B$60/Baseline!B$76)</f>
        <v>1.648997516138032E-9</v>
      </c>
      <c r="T637" s="40">
        <f>Baseline!B$33 * (C637 * Baseline!B$61*Baseline!B$61/Baseline!B$73 + Baseline!B$62*Baseline!B$62/Baseline!B$74 + Baseline!B$63*Baseline!B$63/Baseline!B$75 + Baseline!B$69*Baseline!B$69/Baseline!B$76)</f>
        <v>9.8551805715375985E-8</v>
      </c>
      <c r="U637" s="40"/>
      <c r="V637" s="40">
        <f>E637 * ( Baseline!B$87 * Baseline!B$7 )</f>
        <v>0.2238748572310994</v>
      </c>
      <c r="W637" s="40">
        <f>F637 * ( Baseline!D$87 * Baseline!B$11 )</f>
        <v>7.2844525214357369E-4</v>
      </c>
      <c r="X637" s="40">
        <f>G637 * ( Baseline!F$87 * Baseline!B$16 )</f>
        <v>3.7767990089065478E-3</v>
      </c>
      <c r="Y637" s="40">
        <f>H637 * ( Baseline!H$87 * Baseline!B$18 )</f>
        <v>6.1989019085098042E-4</v>
      </c>
      <c r="Z637" s="48">
        <f t="shared" si="0"/>
        <v>0.2289999916830005</v>
      </c>
      <c r="AA637" s="40">
        <f>I637 * ( Baseline!B$87 * Baseline!B$7 )</f>
        <v>4.0986062688912591E-4</v>
      </c>
      <c r="AB637" s="1">
        <f>J637 * ( Baseline!D$87 * Baseline!B$11 )</f>
        <v>3.3110913027576246E-2</v>
      </c>
      <c r="AC637" s="1">
        <f>K637 * ( Baseline!F$87 * Baseline!B$16 )</f>
        <v>4.8383125715564259E-4</v>
      </c>
      <c r="AD637" s="1">
        <f>L637 * ( Baseline!F$87 * Baseline!B$16 )</f>
        <v>5.0814987716912168E-4</v>
      </c>
      <c r="AE637" s="48">
        <f t="shared" si="1"/>
        <v>3.4512754788790137E-2</v>
      </c>
      <c r="AF637" s="48">
        <f>M637 * ( Baseline!B$87 * Baseline!B$7 )</f>
        <v>1.1285348083123581E-3</v>
      </c>
      <c r="AG637" s="48">
        <f>N637 * ( Baseline!D$87 * Baseline!B$11 )</f>
        <v>2.5694828558670837E-4</v>
      </c>
      <c r="AH637" s="48">
        <f>O637 * ( Baseline!F$87 * Baseline!B$16 )</f>
        <v>4.6024161687281372E-2</v>
      </c>
      <c r="AI637" s="48">
        <f>P637 * ( Baseline!H$87 * Baseline!B$18 )</f>
        <v>5.7990867337677054E-4</v>
      </c>
      <c r="AJ637" s="48">
        <f t="shared" si="2"/>
        <v>4.7989553454557209E-2</v>
      </c>
      <c r="AK637" s="48">
        <f>Q637 * ( Baseline!B$87 * Baseline!B$7 )</f>
        <v>1.8294926677074893E-5</v>
      </c>
      <c r="AL637" s="48">
        <f>R637 * ( Baseline!D$87 * Baseline!B$11 )</f>
        <v>2.6986317611493228E-4</v>
      </c>
      <c r="AM637" s="48">
        <f>S637 * ( Baseline!F$87 * Baseline!B$16 )</f>
        <v>5.7277549321706023E-5</v>
      </c>
      <c r="AN637" s="48">
        <f>T637 * ( Baseline!H$87 * Baseline!B$18 )</f>
        <v>3.4658055183210475E-2</v>
      </c>
      <c r="AO637" s="48">
        <f t="shared" si="3"/>
        <v>3.500349083532419E-2</v>
      </c>
      <c r="AP637" s="48"/>
      <c r="AQ637" s="48">
        <f>V637 * ( (1-Baseline!B$88-Baseline!B$87) + (1-B637)*Baseline!B$88 )</f>
        <v>0.12699203616231516</v>
      </c>
      <c r="AR637" s="48">
        <f>W637 * ( (1-Baseline!B$88-Baseline!B$87) + (1-B637)*Baseline!B$88 )</f>
        <v>4.1320739160535352E-4</v>
      </c>
      <c r="AS637" s="48">
        <f>X637 * ( (1-Baseline!B$88-Baseline!B$87) + (1-B637)*Baseline!B$88 )</f>
        <v>2.1423727623944627E-3</v>
      </c>
      <c r="AT637" s="48">
        <f>Y637 * ( (1-Baseline!B$88-Baseline!B$87) + (1-B637)*Baseline!B$88 )</f>
        <v>3.5163000663335177E-4</v>
      </c>
      <c r="AU637" s="48">
        <f t="shared" si="4"/>
        <v>0.12989924632294833</v>
      </c>
      <c r="AV637" s="48">
        <f>AA637 * ( (1-Baseline!D$88-Baseline!D$87) + (1-B637)*Baseline!D$88 )</f>
        <v>3.2146788360507266E-4</v>
      </c>
      <c r="AW637" s="48">
        <f>AB637 * ( (1-Baseline!D$88-Baseline!D$87) + (1-B637)*Baseline!D$88 )</f>
        <v>2.5970035755803325E-2</v>
      </c>
      <c r="AX637" s="48">
        <f>AC637 * ( (1-Baseline!D$88-Baseline!D$87) + (1-B637)*Baseline!D$88 )</f>
        <v>3.7948561060948462E-4</v>
      </c>
      <c r="AY637" s="48">
        <f>AD637 * ( (1-Baseline!D$88-Baseline!D$87) + (1-B637)*Baseline!D$88 )</f>
        <v>3.9855954646730461E-4</v>
      </c>
      <c r="AZ637" s="48">
        <f t="shared" si="5"/>
        <v>2.7069548796485189E-2</v>
      </c>
      <c r="BA637" s="48">
        <f>AF637 * ( (1-Baseline!F$88-Baseline!F$87) + (1-Baseline!B$36)*Baseline!F$88 )</f>
        <v>8.1212976117543895E-4</v>
      </c>
      <c r="BB637" s="48">
        <f>AG637 * ( (1-Baseline!F$88-Baseline!F$87) + (1-Baseline!B$36)*Baseline!F$88 )</f>
        <v>1.8490820865333412E-4</v>
      </c>
      <c r="BC637" s="48">
        <f>AH637 * ( (1-Baseline!F$88-Baseline!F$87) + (1-Baseline!B$36)*Baseline!F$88 )</f>
        <v>3.3120459523341673E-2</v>
      </c>
      <c r="BD637" s="48">
        <f>AI637 * ( (1-Baseline!F$88-Baseline!F$87) + (1-Baseline!B$36)*Baseline!F$88 )</f>
        <v>4.1732083843947214E-4</v>
      </c>
      <c r="BE637" s="48">
        <f t="shared" si="6"/>
        <v>3.4534818331609915E-2</v>
      </c>
      <c r="BF637" s="48">
        <f>AK637 * ( (1-Baseline!H$88-Baseline!H$87) + (1-Baseline!B$36)*Baseline!H$88 )</f>
        <v>1.4495436304779978E-5</v>
      </c>
      <c r="BG637" s="48">
        <f>AL637 * ( (1-Baseline!H$88-Baseline!H$87) + (1-Baseline!B$36)*Baseline!H$88 )</f>
        <v>2.1381799169938311E-4</v>
      </c>
      <c r="BH637" s="48">
        <f>AM637 * ( (1-Baseline!H$88-Baseline!H$87) + (1-Baseline!B$36)*Baseline!H$88 )</f>
        <v>4.5382147878574112E-5</v>
      </c>
      <c r="BI637" s="48">
        <f>AN637 * ( (1-Baseline!H$88-Baseline!H$87) + (1-Baseline!B$36)*Baseline!H$88 )</f>
        <v>2.746027028276132E-2</v>
      </c>
      <c r="BJ637" s="48">
        <f t="shared" si="7"/>
        <v>2.7733965858644058E-2</v>
      </c>
      <c r="BK637" s="48"/>
      <c r="BL637" s="48">
        <f t="shared" si="18"/>
        <v>0.97761949939720649</v>
      </c>
      <c r="BM637" s="48">
        <f t="shared" si="19"/>
        <v>3.1809837493441658E-3</v>
      </c>
      <c r="BN637" s="48">
        <f t="shared" si="20"/>
        <v>1.6492572690285007E-2</v>
      </c>
      <c r="BO637" s="48">
        <f t="shared" si="21"/>
        <v>2.706944163164339E-3</v>
      </c>
      <c r="BP637" s="48">
        <f t="shared" si="8"/>
        <v>1</v>
      </c>
      <c r="BQ637" s="48">
        <f t="shared" si="22"/>
        <v>1.1875627703362876E-2</v>
      </c>
      <c r="BR637" s="48">
        <f t="shared" si="23"/>
        <v>0.95938192213884899</v>
      </c>
      <c r="BS637" s="48">
        <f t="shared" si="24"/>
        <v>1.4018911562307182E-2</v>
      </c>
      <c r="BT637" s="48">
        <f t="shared" si="25"/>
        <v>1.4723538595480954E-2</v>
      </c>
      <c r="BU637" s="48">
        <f t="shared" si="9"/>
        <v>1</v>
      </c>
      <c r="BV637" s="48">
        <f t="shared" si="26"/>
        <v>2.3516259833111442E-2</v>
      </c>
      <c r="BW637" s="48">
        <f t="shared" si="27"/>
        <v>5.3542545635483071E-3</v>
      </c>
      <c r="BX637" s="48">
        <f t="shared" si="28"/>
        <v>0.9590454249769812</v>
      </c>
      <c r="BY637" s="48">
        <f t="shared" si="29"/>
        <v>1.2084060626359109E-2</v>
      </c>
      <c r="BZ637" s="48">
        <f t="shared" si="10"/>
        <v>1</v>
      </c>
      <c r="CA637" s="48">
        <f t="shared" si="30"/>
        <v>5.226600616248351E-4</v>
      </c>
      <c r="CB637" s="48">
        <f t="shared" si="31"/>
        <v>7.7096075184191811E-3</v>
      </c>
      <c r="CC637" s="48">
        <f t="shared" si="32"/>
        <v>1.6363382038429065E-3</v>
      </c>
      <c r="CD637" s="48">
        <f t="shared" si="33"/>
        <v>0.99013139421611307</v>
      </c>
      <c r="CE637" s="48">
        <f t="shared" si="11"/>
        <v>1</v>
      </c>
      <c r="CF637" s="48"/>
      <c r="CG637" s="48">
        <f t="shared" si="34"/>
        <v>0.97761949939720649</v>
      </c>
      <c r="CH637" s="48">
        <f t="shared" si="35"/>
        <v>3.1809837493441658E-3</v>
      </c>
      <c r="CI637" s="48">
        <f t="shared" si="36"/>
        <v>1.6492572690285007E-2</v>
      </c>
      <c r="CJ637" s="48">
        <f t="shared" si="37"/>
        <v>2.706944163164339E-3</v>
      </c>
      <c r="CK637" s="48">
        <f t="shared" si="12"/>
        <v>1</v>
      </c>
      <c r="CL637" s="48">
        <f t="shared" si="38"/>
        <v>1.1875627703362876E-2</v>
      </c>
      <c r="CM637" s="48">
        <f t="shared" si="39"/>
        <v>0.95938192213884899</v>
      </c>
      <c r="CN637" s="48">
        <f t="shared" si="40"/>
        <v>1.4018911562307182E-2</v>
      </c>
      <c r="CO637" s="48">
        <f t="shared" si="41"/>
        <v>1.4723538595480954E-2</v>
      </c>
      <c r="CP637" s="48">
        <f t="shared" si="13"/>
        <v>1</v>
      </c>
      <c r="CQ637" s="48">
        <f t="shared" si="42"/>
        <v>2.3516259833111442E-2</v>
      </c>
      <c r="CR637" s="48">
        <f t="shared" si="43"/>
        <v>5.3542545635483071E-3</v>
      </c>
      <c r="CS637" s="48">
        <f t="shared" si="44"/>
        <v>0.9590454249769812</v>
      </c>
      <c r="CT637" s="48">
        <f t="shared" si="45"/>
        <v>1.2084060626359109E-2</v>
      </c>
      <c r="CU637" s="48">
        <f t="shared" si="14"/>
        <v>1</v>
      </c>
      <c r="CV637" s="48">
        <f t="shared" si="46"/>
        <v>5.226600616248351E-4</v>
      </c>
      <c r="CW637" s="48">
        <f t="shared" si="47"/>
        <v>7.7096075184191811E-3</v>
      </c>
      <c r="CX637" s="48">
        <f t="shared" si="48"/>
        <v>1.6363382038429065E-3</v>
      </c>
      <c r="CY637" s="48">
        <f t="shared" si="49"/>
        <v>0.99013139421611307</v>
      </c>
      <c r="CZ637" s="48">
        <f t="shared" si="15"/>
        <v>1</v>
      </c>
      <c r="DA637" s="48"/>
      <c r="DB637" s="48">
        <f>(AQ637*Baseline!B$7 + AV637*Baseline!B$11 + BA637*Baseline!B$16 + BF637*Baseline!B$18)</f>
        <v>65665.08963564389</v>
      </c>
      <c r="DC637" s="48">
        <f>(AR637*Baseline!B$7 + AW637*Baseline!B$11 + BB637*Baseline!B$16 + BG637*Baseline!B$18)</f>
        <v>66304.927592123931</v>
      </c>
      <c r="DD637" s="48">
        <f>(AS637*Baseline!B$7 + AX637*Baseline!B$11 + BC637*Baseline!B$16 + BH637*Baseline!B$18)</f>
        <v>114890.79604763295</v>
      </c>
      <c r="DE637" s="48">
        <f>(AT637*Baseline!B$7 + AY637*Baseline!B$11 + BD637*Baseline!B$16 + BI637*Baseline!B$18)</f>
        <v>1259851.5609507549</v>
      </c>
      <c r="DF637" s="48">
        <f t="shared" si="16"/>
        <v>1506712.3742261557</v>
      </c>
      <c r="DG637" s="48"/>
      <c r="DH637" s="48">
        <f t="shared" si="50"/>
        <v>4.3581701961775778E-2</v>
      </c>
      <c r="DI637" s="48">
        <f t="shared" si="51"/>
        <v>4.4006360289021988E-2</v>
      </c>
      <c r="DJ637" s="48">
        <f t="shared" si="52"/>
        <v>7.6252639862097515E-2</v>
      </c>
      <c r="DK637" s="48">
        <f t="shared" si="53"/>
        <v>0.83615929788710475</v>
      </c>
      <c r="DL637" s="48">
        <f t="shared" si="17"/>
        <v>1</v>
      </c>
      <c r="DM637" s="48"/>
      <c r="DN637" s="48">
        <f>DH637 / (Baseline!B$7/Baseline!B$17)</f>
        <v>4.6520600336375892</v>
      </c>
      <c r="DO637" s="48">
        <f>DI637 / (Baseline!B$11/Baseline!B$17)</f>
        <v>1.0623345999794971</v>
      </c>
      <c r="DP637" s="48">
        <f>DJ637 / (Baseline!B$16/Baseline!B$17)</f>
        <v>1.1783337264868892</v>
      </c>
      <c r="DQ637" s="48">
        <f>DK637 / (Baseline!B$18/Baseline!B$17)</f>
        <v>0.94535190420765225</v>
      </c>
      <c r="DR637" s="71"/>
      <c r="DS637" s="48">
        <f>(AU637*Baseline!B$34)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3.2014418198442252E-2</v>
      </c>
      <c r="DT637" s="48">
        <f>(AZ637*Baseline!B$34) + (Baseline!D$88*(1-Baseline!D$89)*Baseline!B$35) + (Baseline!D$88*Baseline!D$89*((1-Baseline!D$90)*Baseline!B$40 + Baseline!D$90*Baseline!B$41))</f>
        <v>1.0474000319472782E-2</v>
      </c>
      <c r="DU637" s="48">
        <f>(BE637*Baseline!B$34) + (Baseline!F$88*(1-Baseline!F$89)*Baseline!B$35) + (Baseline!F$88*Baseline!F$89*((1-Baseline!F$90)*Baseline!B$40 + Baseline!F$90*Baseline!B$41))</f>
        <v>1.291086274974149E-2</v>
      </c>
      <c r="DV637" s="48">
        <f>(BJ637*Baseline!B$34) + (Baseline!H$88*(1-Baseline!H$89)*Baseline!B$35) + (Baseline!H$88*Baseline!H$89*((1-Baseline!H$90)*Baseline!B$40 + Baseline!H$90*Baseline!B$41))</f>
        <v>9.30509487879661E-3</v>
      </c>
      <c r="DW637" s="48">
        <f>( DS637*Baseline!B$7 + DT637*Baseline!B$11 + DU637*Baseline!B$16 + DV637*Baseline!B$18 ) / Baseline!B$17</f>
        <v>9.7996000591928194E-3</v>
      </c>
    </row>
    <row r="638" spans="1:127">
      <c r="A638" s="7" t="s">
        <v>958</v>
      </c>
      <c r="B638" s="1">
        <f>MIN( MAX( NORMINV( MCrands!B638, (B$5+B$4)/2, (B$5-B$4)/3.29 ), 0 ), 1 )</f>
        <v>0.59136431807023537</v>
      </c>
      <c r="C638" s="1">
        <f>MAX( NORMINV( MCrands!C638, (C$5+C$4)/2, (C$5-C$4)/3.29 ), 0 )</f>
        <v>2.2631013776241931</v>
      </c>
      <c r="D638" s="40"/>
      <c r="E638" s="40">
        <f>Baseline!B$33 * (C638 * Baseline!B$66*Baseline!B$66/Baseline!B$73 + Baseline!B$52*Baseline!B$52/Baseline!B$74 + Baseline!B$53*Baseline!B$53/Baseline!B$75 + Baseline!B$54*Baseline!B$54/Baseline!B$76)</f>
        <v>1.8946234069228167E-5</v>
      </c>
      <c r="F638" s="40">
        <f>Baseline!B$33 * (C638 * Baseline!B$66*Baseline!B$57/Baseline!B$73 + Baseline!B$52*Baseline!B$67/Baseline!B$74 + Baseline!B$53*Baseline!B$55/Baseline!B$75 + Baseline!B$54*Baseline!B$56/Baseline!B$76)</f>
        <v>3.9138528006370124E-8</v>
      </c>
      <c r="G638" s="1">
        <f>Baseline!B$33 * (C638 * Baseline!B$66*Baseline!B$58/Baseline!B$73 + Baseline!B$52*Baseline!B$59/Baseline!B$74 + Baseline!B$53*Baseline!B$68/Baseline!B$75 + Baseline!B$54*Baseline!B$60/Baseline!B$76)</f>
        <v>1.0786992389097769E-7</v>
      </c>
      <c r="H638" s="40">
        <f>Baseline!B$33 * (C638 * Baseline!B$66*Baseline!B$61/Baseline!B$73 + Baseline!B$52*Baseline!B$62/Baseline!B$74 + Baseline!B$53*Baseline!B$63/Baseline!B$75 + Baseline!B$54*Baseline!B$69/Baseline!B$76)</f>
        <v>1.6764273872516462E-9</v>
      </c>
      <c r="I638" s="40">
        <f>Baseline!B$33 * (C638 * Baseline!B$57*Baseline!B$66/Baseline!B$73 + Baseline!B$67*Baseline!B$52/Baseline!B$74 + Baseline!B$55*Baseline!B$53/Baseline!B$75 + Baseline!B$56*Baseline!B$54/Baseline!B$76)</f>
        <v>3.9138528006370124E-8</v>
      </c>
      <c r="J638" s="1">
        <f>Baseline!B$33 * (C638 * Baseline!B$57*Baseline!B$57/Baseline!B$73 + Baseline!B$67*Baseline!B$67/Baseline!B$74 + Baseline!B$55*Baseline!B$55/Baseline!B$75 + Baseline!B$56*Baseline!B$56/Baseline!B$76)</f>
        <v>1.7949605837770282E-6</v>
      </c>
      <c r="K638" s="40">
        <f>Baseline!B$33 * (C638 * Baseline!B$57*Baseline!B$58/Baseline!B$73 + Baseline!B$67*Baseline!B$59/Baseline!B$74 + Baseline!B$55*Baseline!B$68/Baseline!B$75 + Baseline!B$56*Baseline!B$60/Baseline!B$76)</f>
        <v>1.3929191162427102E-8</v>
      </c>
      <c r="L638" s="1">
        <f>Baseline!B$33 * (C638 * Baseline!B$57*Baseline!B$61/Baseline!B$73 + Baseline!B$67*Baseline!B$62/Baseline!B$74 + Baseline!B$55*Baseline!B$63/Baseline!B$75 + Baseline!B$56*Baseline!B$69/Baseline!B$76)</f>
        <v>1.4629418235496339E-8</v>
      </c>
      <c r="M638" s="40">
        <f>Baseline!B$33 * (C638 * Baseline!B$58*Baseline!B$66/Baseline!B$73 + Baseline!B$59*Baseline!B$52/Baseline!B$74 + Baseline!B$68*Baseline!B$53/Baseline!B$75 + Baseline!B$60*Baseline!B$54/Baseline!B$76)</f>
        <v>1.0786992389097769E-7</v>
      </c>
      <c r="N638" s="1">
        <f>Baseline!B$33 * (C638 * Baseline!B$58*Baseline!B$57/Baseline!B$73 + Baseline!B$59*Baseline!B$67/Baseline!B$74 + Baseline!B$68*Baseline!B$55/Baseline!B$75 + Baseline!B$60*Baseline!B$56/Baseline!B$76)</f>
        <v>1.3929191162427102E-8</v>
      </c>
      <c r="O638" s="1">
        <f>Baseline!B$33 * (C638 * Baseline!B$58*Baseline!B$58/Baseline!B$73 + Baseline!B$59*Baseline!B$59/Baseline!B$74 + Baseline!B$68*Baseline!B$68/Baseline!B$75 + Baseline!B$60*Baseline!B$60/Baseline!B$76)</f>
        <v>1.3250167467021276E-6</v>
      </c>
      <c r="P638" s="40">
        <f>Baseline!B$33 * (C638 * Baseline!B$58*Baseline!B$61/Baseline!B$73 + Baseline!B$59*Baseline!B$62/Baseline!B$74 + Baseline!B$68*Baseline!B$63/Baseline!B$75 + Baseline!B$60*Baseline!B$69/Baseline!B$76)</f>
        <v>1.6489691571303892E-9</v>
      </c>
      <c r="Q638" s="40">
        <f>Baseline!B$33 * (C638 * Baseline!B$61*Baseline!B$66/Baseline!B$73 + Baseline!B$62*Baseline!B$52/Baseline!B$74 + Baseline!B$63*Baseline!B$53/Baseline!B$75 + Baseline!B$69*Baseline!B$54/Baseline!B$76)</f>
        <v>1.6764273872516462E-9</v>
      </c>
      <c r="R638" s="40">
        <f>Baseline!B$33 * (C638 * Baseline!B$61*Baseline!B$57/Baseline!B$73 + Baseline!B$62*Baseline!B$67/Baseline!B$74 + Baseline!B$63*Baseline!B$55/Baseline!B$75 + Baseline!B$69*Baseline!B$56/Baseline!B$76)</f>
        <v>1.4629418235496339E-8</v>
      </c>
      <c r="S638" s="40">
        <f>Baseline!B$33 * (C638 * Baseline!B$61*Baseline!B$58/Baseline!B$73 + Baseline!B$62*Baseline!B$59/Baseline!B$74 + Baseline!B$63*Baseline!B$68/Baseline!B$75 + Baseline!B$69*Baseline!B$60/Baseline!B$76)</f>
        <v>1.6489691571303892E-9</v>
      </c>
      <c r="T638" s="40">
        <f>Baseline!B$33 * (C638 * Baseline!B$61*Baseline!B$61/Baseline!B$73 + Baseline!B$62*Baseline!B$62/Baseline!B$74 + Baseline!B$63*Baseline!B$63/Baseline!B$75 + Baseline!B$69*Baseline!B$69/Baseline!B$76)</f>
        <v>9.8551802879475227E-8</v>
      </c>
      <c r="U638" s="40"/>
      <c r="V638" s="40">
        <f>E638 * ( Baseline!B$87 * Baseline!B$7 )</f>
        <v>0.19664296340451914</v>
      </c>
      <c r="W638" s="40">
        <f>F638 * ( Baseline!D$87 * Baseline!B$11 )</f>
        <v>7.219726018943528E-4</v>
      </c>
      <c r="X638" s="40">
        <f>G638 * ( Baseline!F$87 * Baseline!B$16 )</f>
        <v>3.746836987641021E-3</v>
      </c>
      <c r="Y638" s="40">
        <f>H638 * ( Baseline!H$87 * Baseline!B$18 )</f>
        <v>5.8955503124736674E-4</v>
      </c>
      <c r="Z638" s="48">
        <f t="shared" si="0"/>
        <v>0.20170132802530188</v>
      </c>
      <c r="AA638" s="40">
        <f>I638 * ( Baseline!B$87 * Baseline!B$7 )</f>
        <v>4.0621878217811554E-4</v>
      </c>
      <c r="AB638" s="1">
        <f>J638 * ( Baseline!D$87 * Baseline!B$11 )</f>
        <v>3.3110912161959362E-2</v>
      </c>
      <c r="AC638" s="1">
        <f>K638 * ( Baseline!F$87 * Baseline!B$16 )</f>
        <v>4.8382725019860271E-4</v>
      </c>
      <c r="AD638" s="1">
        <f>L638 * ( Baseline!F$87 * Baseline!B$16 )</f>
        <v>5.0814947647341774E-4</v>
      </c>
      <c r="AE638" s="48">
        <f t="shared" si="1"/>
        <v>3.4509107670809495E-2</v>
      </c>
      <c r="AF638" s="48">
        <f>M638 * ( Baseline!B$87 * Baseline!B$7 )</f>
        <v>1.1195819400644574E-3</v>
      </c>
      <c r="AG638" s="48">
        <f>N638 * ( Baseline!D$87 * Baseline!B$11 )</f>
        <v>2.5694615761186884E-4</v>
      </c>
      <c r="AH638" s="48">
        <f>O638 * ( Baseline!F$87 * Baseline!B$16 )</f>
        <v>4.6024151836845321E-2</v>
      </c>
      <c r="AI638" s="48">
        <f>P638 * ( Baseline!H$87 * Baseline!B$18 )</f>
        <v>5.7989870026623543E-4</v>
      </c>
      <c r="AJ638" s="48">
        <f t="shared" si="2"/>
        <v>4.7980578634787885E-2</v>
      </c>
      <c r="AK638" s="48">
        <f>Q638 * ( Baseline!B$87 * Baseline!B$7 )</f>
        <v>1.7399639852284835E-5</v>
      </c>
      <c r="AL638" s="48">
        <f>R638 * ( Baseline!D$87 * Baseline!B$11 )</f>
        <v>2.6986296331744832E-4</v>
      </c>
      <c r="AM638" s="48">
        <f>S638 * ( Baseline!F$87 * Baseline!B$16 )</f>
        <v>5.7276564278100393E-5</v>
      </c>
      <c r="AN638" s="48">
        <f>T638 * ( Baseline!H$87 * Baseline!B$18 )</f>
        <v>3.4658054185899421E-2</v>
      </c>
      <c r="AO638" s="48">
        <f t="shared" si="3"/>
        <v>3.5002593353347253E-2</v>
      </c>
      <c r="AP638" s="48"/>
      <c r="AQ638" s="48">
        <f>V638 * ( (1-Baseline!B$88-Baseline!B$87) + (1-B638)*Baseline!B$88 )</f>
        <v>8.8938811545911323E-2</v>
      </c>
      <c r="AR638" s="48">
        <f>W638 * ( (1-Baseline!B$88-Baseline!B$87) + (1-B638)*Baseline!B$88 )</f>
        <v>3.265379247214774E-4</v>
      </c>
      <c r="AS638" s="48">
        <f>X638 * ( (1-Baseline!B$88-Baseline!B$87) + (1-B638)*Baseline!B$88 )</f>
        <v>1.6946410030016692E-3</v>
      </c>
      <c r="AT638" s="48">
        <f>Y638 * ( (1-Baseline!B$88-Baseline!B$87) + (1-B638)*Baseline!B$88 )</f>
        <v>2.6664734355223002E-4</v>
      </c>
      <c r="AU638" s="48">
        <f t="shared" si="4"/>
        <v>9.1226637817186693E-2</v>
      </c>
      <c r="AV638" s="48">
        <f>AA638 * ( (1-Baseline!D$88-Baseline!D$87) + (1-B638)*Baseline!D$88 )</f>
        <v>2.951046153880152E-4</v>
      </c>
      <c r="AW638" s="48">
        <f>AB638 * ( (1-Baseline!D$88-Baseline!D$87) + (1-B638)*Baseline!D$88 )</f>
        <v>2.4053991167786483E-2</v>
      </c>
      <c r="AX638" s="48">
        <f>AC638 * ( (1-Baseline!D$88-Baseline!D$87) + (1-B638)*Baseline!D$88 )</f>
        <v>3.5148462072217716E-4</v>
      </c>
      <c r="AY638" s="48">
        <f>AD638 * ( (1-Baseline!D$88-Baseline!D$87) + (1-B638)*Baseline!D$88 )</f>
        <v>3.6915391998924651E-4</v>
      </c>
      <c r="AZ638" s="48">
        <f t="shared" si="5"/>
        <v>2.5069734323885921E-2</v>
      </c>
      <c r="BA638" s="48">
        <f>AF638 * ( (1-Baseline!F$88-Baseline!F$87) + (1-Baseline!B$36)*Baseline!F$88 )</f>
        <v>8.0568699069246568E-4</v>
      </c>
      <c r="BB638" s="48">
        <f>AG638 * ( (1-Baseline!F$88-Baseline!F$87) + (1-Baseline!B$36)*Baseline!F$88 )</f>
        <v>1.849066772945444E-4</v>
      </c>
      <c r="BC638" s="48">
        <f>AH638 * ( (1-Baseline!F$88-Baseline!F$87) + (1-Baseline!B$36)*Baseline!F$88 )</f>
        <v>3.3120452434652677E-2</v>
      </c>
      <c r="BD638" s="48">
        <f>AI638 * ( (1-Baseline!F$88-Baseline!F$87) + (1-Baseline!B$36)*Baseline!F$88 )</f>
        <v>4.1731366146999157E-4</v>
      </c>
      <c r="BE638" s="48">
        <f t="shared" si="6"/>
        <v>3.452835976410968E-2</v>
      </c>
      <c r="BF638" s="48">
        <f>AK638 * ( (1-Baseline!H$88-Baseline!H$87) + (1-Baseline!B$36)*Baseline!H$88 )</f>
        <v>1.3786082647762318E-5</v>
      </c>
      <c r="BG638" s="48">
        <f>AL638 * ( (1-Baseline!H$88-Baseline!H$87) + (1-Baseline!B$36)*Baseline!H$88 )</f>
        <v>2.1381782309568063E-4</v>
      </c>
      <c r="BH638" s="48">
        <f>AM638 * ( (1-Baseline!H$88-Baseline!H$87) + (1-Baseline!B$36)*Baseline!H$88 )</f>
        <v>4.5381367408824499E-5</v>
      </c>
      <c r="BI638" s="48">
        <f>AN638 * ( (1-Baseline!H$88-Baseline!H$87) + (1-Baseline!B$36)*Baseline!H$88 )</f>
        <v>2.7460269492571826E-2</v>
      </c>
      <c r="BJ638" s="48">
        <f t="shared" si="7"/>
        <v>2.7733254765724094E-2</v>
      </c>
      <c r="BK638" s="48"/>
      <c r="BL638" s="48">
        <f t="shared" si="18"/>
        <v>0.97492151058049448</v>
      </c>
      <c r="BM638" s="48">
        <f t="shared" si="19"/>
        <v>3.5794142208314408E-3</v>
      </c>
      <c r="BN638" s="48">
        <f t="shared" si="20"/>
        <v>1.8576164194471785E-2</v>
      </c>
      <c r="BO638" s="48">
        <f t="shared" si="21"/>
        <v>2.9229110042022707E-3</v>
      </c>
      <c r="BP638" s="48">
        <f t="shared" si="8"/>
        <v>1</v>
      </c>
      <c r="BQ638" s="48">
        <f t="shared" si="22"/>
        <v>1.1771349930375834E-2</v>
      </c>
      <c r="BR638" s="48">
        <f t="shared" si="23"/>
        <v>0.95948328997122012</v>
      </c>
      <c r="BS638" s="48">
        <f t="shared" si="24"/>
        <v>1.4020277047263718E-2</v>
      </c>
      <c r="BT638" s="48">
        <f t="shared" si="25"/>
        <v>1.4725083051140449E-2</v>
      </c>
      <c r="BU638" s="48">
        <f t="shared" si="9"/>
        <v>1.0000000000000002</v>
      </c>
      <c r="BV638" s="48">
        <f t="shared" si="26"/>
        <v>2.3334064988801837E-2</v>
      </c>
      <c r="BW638" s="48">
        <f t="shared" si="27"/>
        <v>5.3552117319729938E-3</v>
      </c>
      <c r="BX638" s="48">
        <f t="shared" si="28"/>
        <v>0.95922461017333227</v>
      </c>
      <c r="BY638" s="48">
        <f t="shared" si="29"/>
        <v>1.2086113105892915E-2</v>
      </c>
      <c r="BZ638" s="48">
        <f t="shared" si="10"/>
        <v>1</v>
      </c>
      <c r="CA638" s="48">
        <f t="shared" si="30"/>
        <v>4.9709573449708199E-4</v>
      </c>
      <c r="CB638" s="48">
        <f t="shared" si="31"/>
        <v>7.7097991166886403E-3</v>
      </c>
      <c r="CC638" s="48">
        <f t="shared" si="32"/>
        <v>1.636352018260473E-3</v>
      </c>
      <c r="CD638" s="48">
        <f t="shared" si="33"/>
        <v>0.99015675313055385</v>
      </c>
      <c r="CE638" s="48">
        <f t="shared" si="11"/>
        <v>1</v>
      </c>
      <c r="CF638" s="48"/>
      <c r="CG638" s="48">
        <f t="shared" si="34"/>
        <v>0.97492151058049448</v>
      </c>
      <c r="CH638" s="48">
        <f t="shared" si="35"/>
        <v>3.5794142208314408E-3</v>
      </c>
      <c r="CI638" s="48">
        <f t="shared" si="36"/>
        <v>1.8576164194471785E-2</v>
      </c>
      <c r="CJ638" s="48">
        <f t="shared" si="37"/>
        <v>2.9229110042022707E-3</v>
      </c>
      <c r="CK638" s="48">
        <f t="shared" si="12"/>
        <v>1</v>
      </c>
      <c r="CL638" s="48">
        <f t="shared" si="38"/>
        <v>1.1771349930375834E-2</v>
      </c>
      <c r="CM638" s="48">
        <f t="shared" si="39"/>
        <v>0.95948328997122012</v>
      </c>
      <c r="CN638" s="48">
        <f t="shared" si="40"/>
        <v>1.4020277047263718E-2</v>
      </c>
      <c r="CO638" s="48">
        <f t="shared" si="41"/>
        <v>1.4725083051140449E-2</v>
      </c>
      <c r="CP638" s="48">
        <f t="shared" si="13"/>
        <v>1.0000000000000002</v>
      </c>
      <c r="CQ638" s="48">
        <f t="shared" si="42"/>
        <v>2.3334064988801837E-2</v>
      </c>
      <c r="CR638" s="48">
        <f t="shared" si="43"/>
        <v>5.3552117319729938E-3</v>
      </c>
      <c r="CS638" s="48">
        <f t="shared" si="44"/>
        <v>0.95922461017333227</v>
      </c>
      <c r="CT638" s="48">
        <f t="shared" si="45"/>
        <v>1.2086113105892915E-2</v>
      </c>
      <c r="CU638" s="48">
        <f t="shared" si="14"/>
        <v>1</v>
      </c>
      <c r="CV638" s="48">
        <f t="shared" si="46"/>
        <v>4.9709573449708199E-4</v>
      </c>
      <c r="CW638" s="48">
        <f t="shared" si="47"/>
        <v>7.7097991166886403E-3</v>
      </c>
      <c r="CX638" s="48">
        <f t="shared" si="48"/>
        <v>1.636352018260473E-3</v>
      </c>
      <c r="CY638" s="48">
        <f t="shared" si="49"/>
        <v>0.99015675313055385</v>
      </c>
      <c r="CZ638" s="48">
        <f t="shared" si="15"/>
        <v>1</v>
      </c>
      <c r="DA638" s="48"/>
      <c r="DB638" s="48">
        <f>(AQ638*Baseline!B$7 + AV638*Baseline!B$11 + BA638*Baseline!B$16 + BF638*Baseline!B$18)</f>
        <v>47098.671856348294</v>
      </c>
      <c r="DC638" s="48">
        <f>(AR638*Baseline!B$7 + AW638*Baseline!B$11 + BB638*Baseline!B$16 + BG638*Baseline!B$18)</f>
        <v>62153.818964431361</v>
      </c>
      <c r="DD638" s="48">
        <f>(AS638*Baseline!B$7 + AX638*Baseline!B$11 + BC638*Baseline!B$16 + BH638*Baseline!B$18)</f>
        <v>114613.53702265897</v>
      </c>
      <c r="DE638" s="48">
        <f>(AT638*Baseline!B$7 + AY638*Baseline!B$11 + BD638*Baseline!B$16 + BI638*Baseline!B$18)</f>
        <v>1259747.2221776415</v>
      </c>
      <c r="DF638" s="48">
        <f t="shared" si="16"/>
        <v>1483613.25002108</v>
      </c>
      <c r="DG638" s="48"/>
      <c r="DH638" s="48">
        <f t="shared" si="50"/>
        <v>3.1745922905230921E-2</v>
      </c>
      <c r="DI638" s="48">
        <f t="shared" si="51"/>
        <v>4.1893545345155311E-2</v>
      </c>
      <c r="DJ638" s="48">
        <f t="shared" si="52"/>
        <v>7.7252974803932548E-2</v>
      </c>
      <c r="DK638" s="48">
        <f t="shared" si="53"/>
        <v>0.8491075569456813</v>
      </c>
      <c r="DL638" s="48">
        <f t="shared" si="17"/>
        <v>1</v>
      </c>
      <c r="DM638" s="48"/>
      <c r="DN638" s="48">
        <f>DH638 / (Baseline!B$7/Baseline!B$17)</f>
        <v>3.3886684670528493</v>
      </c>
      <c r="DO638" s="48">
        <f>DI638 / (Baseline!B$11/Baseline!B$17)</f>
        <v>1.0113302359857033</v>
      </c>
      <c r="DP638" s="48">
        <f>DJ638 / (Baseline!B$16/Baseline!B$17)</f>
        <v>1.1937919244178623</v>
      </c>
      <c r="DQ638" s="48">
        <f>DK638 / (Baseline!B$18/Baseline!B$17)</f>
        <v>0.95999105417361008</v>
      </c>
      <c r="DR638" s="71"/>
      <c r="DS638" s="48">
        <f>(AU638*Baseline!B$34)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2.6213526922578004E-2</v>
      </c>
      <c r="DT638" s="48">
        <f>(AZ638*Baseline!B$34) + (Baseline!D$88*(1-Baseline!D$89)*Baseline!B$35) + (Baseline!D$88*Baseline!D$89*((1-Baseline!D$90)*Baseline!B$40 + Baseline!D$90*Baseline!B$41))</f>
        <v>1.0174028148582891E-2</v>
      </c>
      <c r="DU638" s="48">
        <f>(BE638*Baseline!B$34) + (Baseline!F$88*(1-Baseline!F$89)*Baseline!B$35) + (Baseline!F$88*Baseline!F$89*((1-Baseline!F$90)*Baseline!B$40 + Baseline!F$90*Baseline!B$41))</f>
        <v>1.2909893964616455E-2</v>
      </c>
      <c r="DV638" s="48">
        <f>(BJ638*Baseline!B$34) + (Baseline!H$88*(1-Baseline!H$89)*Baseline!B$35) + (Baseline!H$88*Baseline!H$89*((1-Baseline!H$90)*Baseline!B$40 + Baseline!H$90*Baseline!B$41))</f>
        <v>9.3049882148586154E-3</v>
      </c>
      <c r="DW638" s="48">
        <f>( DS638*Baseline!B$7 + DT638*Baseline!B$11 + DU638*Baseline!B$16 + DV638*Baseline!B$18 ) / Baseline!B$17</f>
        <v>9.7326726658874107E-3</v>
      </c>
    </row>
    <row r="639" spans="1:127">
      <c r="A639" s="7" t="s">
        <v>959</v>
      </c>
      <c r="B639" s="1">
        <f>MIN( MAX( NORMINV( MCrands!B639, (B$5+B$4)/2, (B$5-B$4)/3.29 ), 0 ), 1 )</f>
        <v>0.69623537550955317</v>
      </c>
      <c r="C639" s="1">
        <f>MAX( NORMINV( MCrands!C639, (C$5+C$4)/2, (C$5-C$4)/3.29 ), 0 )</f>
        <v>2.3542913259824068</v>
      </c>
      <c r="D639" s="40"/>
      <c r="E639" s="40">
        <f>Baseline!B$33 * (C639 * Baseline!B$66*Baseline!B$66/Baseline!B$73 + Baseline!B$52*Baseline!B$52/Baseline!B$74 + Baseline!B$53*Baseline!B$53/Baseline!B$75 + Baseline!B$54*Baseline!B$54/Baseline!B$76)</f>
        <v>1.970931545380631E-5</v>
      </c>
      <c r="F639" s="40">
        <f>Baseline!B$33 * (C639 * Baseline!B$66*Baseline!B$57/Baseline!B$73 + Baseline!B$52*Baseline!B$67/Baseline!B$74 + Baseline!B$53*Baseline!B$55/Baseline!B$75 + Baseline!B$54*Baseline!B$56/Baseline!B$76)</f>
        <v>3.9240578341987393E-8</v>
      </c>
      <c r="G639" s="1">
        <f>Baseline!B$33 * (C639 * Baseline!B$66*Baseline!B$58/Baseline!B$73 + Baseline!B$52*Baseline!B$59/Baseline!B$74 + Baseline!B$53*Baseline!B$68/Baseline!B$75 + Baseline!B$54*Baseline!B$60/Baseline!B$76)</f>
        <v>1.0812079763270349E-7</v>
      </c>
      <c r="H639" s="40">
        <f>Baseline!B$33 * (C639 * Baseline!B$66*Baseline!B$61/Baseline!B$73 + Baseline!B$52*Baseline!B$62/Baseline!B$74 + Baseline!B$53*Baseline!B$63/Baseline!B$75 + Baseline!B$54*Baseline!B$69/Baseline!B$76)</f>
        <v>1.7015147614242257E-9</v>
      </c>
      <c r="I639" s="40">
        <f>Baseline!B$33 * (C639 * Baseline!B$57*Baseline!B$66/Baseline!B$73 + Baseline!B$67*Baseline!B$52/Baseline!B$74 + Baseline!B$55*Baseline!B$53/Baseline!B$75 + Baseline!B$56*Baseline!B$54/Baseline!B$76)</f>
        <v>3.9240578341987393E-8</v>
      </c>
      <c r="J639" s="1">
        <f>Baseline!B$33 * (C639 * Baseline!B$57*Baseline!B$57/Baseline!B$73 + Baseline!B$67*Baseline!B$67/Baseline!B$74 + Baseline!B$55*Baseline!B$55/Baseline!B$75 + Baseline!B$56*Baseline!B$56/Baseline!B$76)</f>
        <v>1.7949605974246827E-6</v>
      </c>
      <c r="K639" s="40">
        <f>Baseline!B$33 * (C639 * Baseline!B$57*Baseline!B$58/Baseline!B$73 + Baseline!B$67*Baseline!B$59/Baseline!B$74 + Baseline!B$55*Baseline!B$68/Baseline!B$75 + Baseline!B$56*Baseline!B$60/Baseline!B$76)</f>
        <v>1.3929224712910785E-8</v>
      </c>
      <c r="L639" s="1">
        <f>Baseline!B$33 * (C639 * Baseline!B$57*Baseline!B$61/Baseline!B$73 + Baseline!B$67*Baseline!B$62/Baseline!B$74 + Baseline!B$55*Baseline!B$63/Baseline!B$75 + Baseline!B$56*Baseline!B$69/Baseline!B$76)</f>
        <v>1.4629421590544709E-8</v>
      </c>
      <c r="M639" s="40">
        <f>Baseline!B$33 * (C639 * Baseline!B$58*Baseline!B$66/Baseline!B$73 + Baseline!B$59*Baseline!B$52/Baseline!B$74 + Baseline!B$68*Baseline!B$53/Baseline!B$75 + Baseline!B$60*Baseline!B$54/Baseline!B$76)</f>
        <v>1.081207976327035E-7</v>
      </c>
      <c r="N639" s="1">
        <f>Baseline!B$33 * (C639 * Baseline!B$58*Baseline!B$57/Baseline!B$73 + Baseline!B$59*Baseline!B$67/Baseline!B$74 + Baseline!B$68*Baseline!B$55/Baseline!B$75 + Baseline!B$60*Baseline!B$56/Baseline!B$76)</f>
        <v>1.3929224712910785E-8</v>
      </c>
      <c r="O639" s="1">
        <f>Baseline!B$33 * (C639 * Baseline!B$58*Baseline!B$58/Baseline!B$73 + Baseline!B$59*Baseline!B$59/Baseline!B$74 + Baseline!B$68*Baseline!B$68/Baseline!B$75 + Baseline!B$60*Baseline!B$60/Baseline!B$76)</f>
        <v>1.3250168291803998E-6</v>
      </c>
      <c r="P639" s="40">
        <f>Baseline!B$33 * (C639 * Baseline!B$58*Baseline!B$61/Baseline!B$73 + Baseline!B$59*Baseline!B$62/Baseline!B$74 + Baseline!B$68*Baseline!B$63/Baseline!B$75 + Baseline!B$60*Baseline!B$69/Baseline!B$76)</f>
        <v>1.6489774049576274E-9</v>
      </c>
      <c r="Q639" s="40">
        <f>Baseline!B$33 * (C639 * Baseline!B$61*Baseline!B$66/Baseline!B$73 + Baseline!B$62*Baseline!B$52/Baseline!B$74 + Baseline!B$63*Baseline!B$53/Baseline!B$75 + Baseline!B$69*Baseline!B$54/Baseline!B$76)</f>
        <v>1.7015147614242257E-9</v>
      </c>
      <c r="R639" s="40">
        <f>Baseline!B$33 * (C639 * Baseline!B$61*Baseline!B$57/Baseline!B$73 + Baseline!B$62*Baseline!B$67/Baseline!B$74 + Baseline!B$63*Baseline!B$55/Baseline!B$75 + Baseline!B$69*Baseline!B$56/Baseline!B$76)</f>
        <v>1.4629421590544709E-8</v>
      </c>
      <c r="S639" s="40">
        <f>Baseline!B$33 * (C639 * Baseline!B$61*Baseline!B$58/Baseline!B$73 + Baseline!B$62*Baseline!B$59/Baseline!B$74 + Baseline!B$63*Baseline!B$68/Baseline!B$75 + Baseline!B$69*Baseline!B$60/Baseline!B$76)</f>
        <v>1.6489774049576274E-9</v>
      </c>
      <c r="T639" s="40">
        <f>Baseline!B$33 * (C639 * Baseline!B$61*Baseline!B$61/Baseline!B$73 + Baseline!B$62*Baseline!B$62/Baseline!B$74 + Baseline!B$63*Baseline!B$63/Baseline!B$75 + Baseline!B$69*Baseline!B$69/Baseline!B$76)</f>
        <v>9.8551803704257942E-8</v>
      </c>
      <c r="U639" s="40"/>
      <c r="V639" s="40">
        <f>E639 * ( Baseline!B$87 * Baseline!B$7 )</f>
        <v>0.20456298509505569</v>
      </c>
      <c r="W639" s="40">
        <f>F639 * ( Baseline!D$87 * Baseline!B$11 )</f>
        <v>7.2385508317514605E-4</v>
      </c>
      <c r="X639" s="40">
        <f>G639 * ( Baseline!F$87 * Baseline!B$16 )</f>
        <v>3.7555510293388362E-3</v>
      </c>
      <c r="Y639" s="40">
        <f>H639 * ( Baseline!H$87 * Baseline!B$18 )</f>
        <v>5.9837759509755357E-4</v>
      </c>
      <c r="Z639" s="48">
        <f t="shared" si="0"/>
        <v>0.20964076880266724</v>
      </c>
      <c r="AA639" s="40">
        <f>I639 * ( Baseline!B$87 * Baseline!B$7 )</f>
        <v>4.0727796261148715E-4</v>
      </c>
      <c r="AB639" s="1">
        <f>J639 * ( Baseline!D$87 * Baseline!B$11 )</f>
        <v>3.3110912413712126E-2</v>
      </c>
      <c r="AC639" s="1">
        <f>K639 * ( Baseline!F$87 * Baseline!B$16 )</f>
        <v>4.8382841556693411E-4</v>
      </c>
      <c r="AD639" s="1">
        <f>L639 * ( Baseline!F$87 * Baseline!B$16 )</f>
        <v>5.0814959301025088E-4</v>
      </c>
      <c r="AE639" s="48">
        <f t="shared" si="1"/>
        <v>3.45101683849008E-2</v>
      </c>
      <c r="AF639" s="48">
        <f>M639 * ( Baseline!B$87 * Baseline!B$7 )</f>
        <v>1.1221857586298297E-3</v>
      </c>
      <c r="AG639" s="48">
        <f>N639 * ( Baseline!D$87 * Baseline!B$11 )</f>
        <v>2.569467765040764E-4</v>
      </c>
      <c r="AH639" s="48">
        <f>O639 * ( Baseline!F$87 * Baseline!B$16 )</f>
        <v>4.6024154701709126E-2</v>
      </c>
      <c r="AI639" s="48">
        <f>P639 * ( Baseline!H$87 * Baseline!B$18 )</f>
        <v>5.7990160080823461E-4</v>
      </c>
      <c r="AJ639" s="48">
        <f t="shared" si="2"/>
        <v>4.7983188837651271E-2</v>
      </c>
      <c r="AK639" s="48">
        <f>Q639 * ( Baseline!B$87 * Baseline!B$7 )</f>
        <v>1.7660021708822037E-5</v>
      </c>
      <c r="AL639" s="48">
        <f>R639 * ( Baseline!D$87 * Baseline!B$11 )</f>
        <v>2.6986302520666912E-4</v>
      </c>
      <c r="AM639" s="48">
        <f>S639 * ( Baseline!F$87 * Baseline!B$16 )</f>
        <v>5.7276850764481852E-5</v>
      </c>
      <c r="AN639" s="48">
        <f>T639 * ( Baseline!H$87 * Baseline!B$18 )</f>
        <v>3.4658054475953617E-2</v>
      </c>
      <c r="AO639" s="48">
        <f t="shared" si="3"/>
        <v>3.5002854373633589E-2</v>
      </c>
      <c r="AP639" s="48"/>
      <c r="AQ639" s="48">
        <f>V639 * ( (1-Baseline!B$88-Baseline!B$87) + (1-B639)*Baseline!B$88 )</f>
        <v>7.3427989012741487E-2</v>
      </c>
      <c r="AR639" s="48">
        <f>W639 * ( (1-Baseline!B$88-Baseline!B$87) + (1-B639)*Baseline!B$88 )</f>
        <v>2.5982815546763538E-4</v>
      </c>
      <c r="AS639" s="48">
        <f>X639 * ( (1-Baseline!B$88-Baseline!B$87) + (1-B639)*Baseline!B$88 )</f>
        <v>1.3480569790812428E-3</v>
      </c>
      <c r="AT639" s="48">
        <f>Y639 * ( (1-Baseline!B$88-Baseline!B$87) + (1-B639)*Baseline!B$88 )</f>
        <v>2.1478794640133466E-4</v>
      </c>
      <c r="AU639" s="48">
        <f t="shared" si="4"/>
        <v>7.5250662093691703E-2</v>
      </c>
      <c r="AV639" s="48">
        <f>AA639 * ( (1-Baseline!D$88-Baseline!D$87) + (1-B639)*Baseline!D$88 )</f>
        <v>2.7673924678275078E-4</v>
      </c>
      <c r="AW639" s="48">
        <f>AB639 * ( (1-Baseline!D$88-Baseline!D$87) + (1-B639)*Baseline!D$88 )</f>
        <v>2.2498366724548833E-2</v>
      </c>
      <c r="AX639" s="48">
        <f>AC639 * ( (1-Baseline!D$88-Baseline!D$87) + (1-B639)*Baseline!D$88 )</f>
        <v>3.2875412761728599E-4</v>
      </c>
      <c r="AY639" s="48">
        <f>AD639 * ( (1-Baseline!D$88-Baseline!D$87) + (1-B639)*Baseline!D$88 )</f>
        <v>3.4528000169938949E-4</v>
      </c>
      <c r="AZ639" s="48">
        <f t="shared" si="5"/>
        <v>2.3449140100648261E-2</v>
      </c>
      <c r="BA639" s="48">
        <f>AF639 * ( (1-Baseline!F$88-Baseline!F$87) + (1-Baseline!B$36)*Baseline!F$88 )</f>
        <v>8.075607818543016E-4</v>
      </c>
      <c r="BB639" s="48">
        <f>AG639 * ( (1-Baseline!F$88-Baseline!F$87) + (1-Baseline!B$36)*Baseline!F$88 )</f>
        <v>1.8490712266918153E-4</v>
      </c>
      <c r="BC639" s="48">
        <f>AH639 * ( (1-Baseline!F$88-Baseline!F$87) + (1-Baseline!B$36)*Baseline!F$88 )</f>
        <v>3.3120454496300342E-2</v>
      </c>
      <c r="BD639" s="48">
        <f>AI639 * ( (1-Baseline!F$88-Baseline!F$87) + (1-Baseline!B$36)*Baseline!F$88 )</f>
        <v>4.1731574879283153E-4</v>
      </c>
      <c r="BE639" s="48">
        <f t="shared" si="6"/>
        <v>3.4530238149616657E-2</v>
      </c>
      <c r="BF639" s="48">
        <f>AK639 * ( (1-Baseline!H$88-Baseline!H$87) + (1-Baseline!B$36)*Baseline!H$88 )</f>
        <v>1.3992388400333875E-5</v>
      </c>
      <c r="BG639" s="48">
        <f>AL639 * ( (1-Baseline!H$88-Baseline!H$87) + (1-Baseline!B$36)*Baseline!H$88 )</f>
        <v>2.1381787213174805E-4</v>
      </c>
      <c r="BH639" s="48">
        <f>AM639 * ( (1-Baseline!H$88-Baseline!H$87) + (1-Baseline!B$36)*Baseline!H$88 )</f>
        <v>4.5381594397714254E-5</v>
      </c>
      <c r="BI639" s="48">
        <f>AN639 * ( (1-Baseline!H$88-Baseline!H$87) + (1-Baseline!B$36)*Baseline!H$88 )</f>
        <v>2.7460269722387569E-2</v>
      </c>
      <c r="BJ639" s="48">
        <f t="shared" si="7"/>
        <v>2.7733461577317365E-2</v>
      </c>
      <c r="BK639" s="48"/>
      <c r="BL639" s="48">
        <f t="shared" si="18"/>
        <v>0.97577864393165237</v>
      </c>
      <c r="BM639" s="48">
        <f t="shared" si="19"/>
        <v>3.4528354733162786E-3</v>
      </c>
      <c r="BN639" s="48">
        <f t="shared" si="20"/>
        <v>1.7914220839716052E-2</v>
      </c>
      <c r="BO639" s="48">
        <f t="shared" si="21"/>
        <v>2.8542997553152481E-3</v>
      </c>
      <c r="BP639" s="48">
        <f t="shared" si="8"/>
        <v>1</v>
      </c>
      <c r="BQ639" s="48">
        <f t="shared" si="22"/>
        <v>1.1801679959048912E-2</v>
      </c>
      <c r="BR639" s="48">
        <f t="shared" si="23"/>
        <v>0.95945380632217114</v>
      </c>
      <c r="BS639" s="48">
        <f t="shared" si="24"/>
        <v>1.4019879884985525E-2</v>
      </c>
      <c r="BT639" s="48">
        <f t="shared" si="25"/>
        <v>1.4724633833794363E-2</v>
      </c>
      <c r="BU639" s="48">
        <f t="shared" si="9"/>
        <v>1</v>
      </c>
      <c r="BV639" s="48">
        <f t="shared" si="26"/>
        <v>2.3387060881399302E-2</v>
      </c>
      <c r="BW639" s="48">
        <f t="shared" si="27"/>
        <v>5.3549333157794704E-3</v>
      </c>
      <c r="BX639" s="48">
        <f t="shared" si="28"/>
        <v>0.95917248971154379</v>
      </c>
      <c r="BY639" s="48">
        <f t="shared" si="29"/>
        <v>1.208551609127736E-2</v>
      </c>
      <c r="BZ639" s="48">
        <f t="shared" si="10"/>
        <v>1</v>
      </c>
      <c r="CA639" s="48">
        <f t="shared" si="30"/>
        <v>5.0453090254618514E-4</v>
      </c>
      <c r="CB639" s="48">
        <f t="shared" si="31"/>
        <v>7.7097433919545537E-3</v>
      </c>
      <c r="CC639" s="48">
        <f t="shared" si="32"/>
        <v>1.6363480004541137E-3</v>
      </c>
      <c r="CD639" s="48">
        <f t="shared" si="33"/>
        <v>0.99014937770504519</v>
      </c>
      <c r="CE639" s="48">
        <f t="shared" si="11"/>
        <v>1</v>
      </c>
      <c r="CF639" s="48"/>
      <c r="CG639" s="48">
        <f t="shared" si="34"/>
        <v>0.97577864393165237</v>
      </c>
      <c r="CH639" s="48">
        <f t="shared" si="35"/>
        <v>3.4528354733162786E-3</v>
      </c>
      <c r="CI639" s="48">
        <f t="shared" si="36"/>
        <v>1.7914220839716052E-2</v>
      </c>
      <c r="CJ639" s="48">
        <f t="shared" si="37"/>
        <v>2.8542997553152481E-3</v>
      </c>
      <c r="CK639" s="48">
        <f t="shared" si="12"/>
        <v>1</v>
      </c>
      <c r="CL639" s="48">
        <f t="shared" si="38"/>
        <v>1.1801679959048912E-2</v>
      </c>
      <c r="CM639" s="48">
        <f t="shared" si="39"/>
        <v>0.95945380632217114</v>
      </c>
      <c r="CN639" s="48">
        <f t="shared" si="40"/>
        <v>1.4019879884985525E-2</v>
      </c>
      <c r="CO639" s="48">
        <f t="shared" si="41"/>
        <v>1.4724633833794363E-2</v>
      </c>
      <c r="CP639" s="48">
        <f t="shared" si="13"/>
        <v>1</v>
      </c>
      <c r="CQ639" s="48">
        <f t="shared" si="42"/>
        <v>2.3387060881399302E-2</v>
      </c>
      <c r="CR639" s="48">
        <f t="shared" si="43"/>
        <v>5.3549333157794704E-3</v>
      </c>
      <c r="CS639" s="48">
        <f t="shared" si="44"/>
        <v>0.95917248971154379</v>
      </c>
      <c r="CT639" s="48">
        <f t="shared" si="45"/>
        <v>1.208551609127736E-2</v>
      </c>
      <c r="CU639" s="48">
        <f t="shared" si="14"/>
        <v>1</v>
      </c>
      <c r="CV639" s="48">
        <f t="shared" si="46"/>
        <v>5.0453090254618514E-4</v>
      </c>
      <c r="CW639" s="48">
        <f t="shared" si="47"/>
        <v>7.7097433919545537E-3</v>
      </c>
      <c r="CX639" s="48">
        <f t="shared" si="48"/>
        <v>1.6363480004541137E-3</v>
      </c>
      <c r="CY639" s="48">
        <f t="shared" si="49"/>
        <v>0.99014937770504519</v>
      </c>
      <c r="CZ639" s="48">
        <f t="shared" si="15"/>
        <v>1</v>
      </c>
      <c r="DA639" s="48"/>
      <c r="DB639" s="48">
        <f>(AQ639*Baseline!B$7 + AV639*Baseline!B$11 + BA639*Baseline!B$16 + BF639*Baseline!B$18)</f>
        <v>39552.261868225243</v>
      </c>
      <c r="DC639" s="48">
        <f>(AR639*Baseline!B$7 + AW639*Baseline!B$11 + BB639*Baseline!B$16 + BG639*Baseline!B$18)</f>
        <v>58785.347841591371</v>
      </c>
      <c r="DD639" s="48">
        <f>(AS639*Baseline!B$7 + AX639*Baseline!B$11 + BC639*Baseline!B$16 + BH639*Baseline!B$18)</f>
        <v>114396.71430206537</v>
      </c>
      <c r="DE639" s="48">
        <f>(AT639*Baseline!B$7 + AY639*Baseline!B$11 + BD639*Baseline!B$16 + BI639*Baseline!B$18)</f>
        <v>1259670.8889794375</v>
      </c>
      <c r="DF639" s="48">
        <f t="shared" si="16"/>
        <v>1472405.2129913196</v>
      </c>
      <c r="DG639" s="48"/>
      <c r="DH639" s="48">
        <f t="shared" si="50"/>
        <v>2.6862348434553131E-2</v>
      </c>
      <c r="DI639" s="48">
        <f t="shared" si="51"/>
        <v>3.9924707765849193E-2</v>
      </c>
      <c r="DJ639" s="48">
        <f t="shared" si="52"/>
        <v>7.7693771587278262E-2</v>
      </c>
      <c r="DK639" s="48">
        <f t="shared" si="53"/>
        <v>0.85551917221231932</v>
      </c>
      <c r="DL639" s="48">
        <f t="shared" si="17"/>
        <v>0.99999999999999989</v>
      </c>
      <c r="DM639" s="48"/>
      <c r="DN639" s="48">
        <f>DH639 / (Baseline!B$7/Baseline!B$17)</f>
        <v>2.8673790131380188</v>
      </c>
      <c r="DO639" s="48">
        <f>DI639 / (Baseline!B$11/Baseline!B$17)</f>
        <v>0.96380155448375826</v>
      </c>
      <c r="DP639" s="48">
        <f>DJ639 / (Baseline!B$16/Baseline!B$17)</f>
        <v>1.200603566838145</v>
      </c>
      <c r="DQ639" s="48">
        <f>DK639 / (Baseline!B$18/Baseline!B$17)</f>
        <v>0.96723995126376894</v>
      </c>
      <c r="DR639" s="71"/>
      <c r="DS639" s="48">
        <f>(AU639*Baseline!B$34)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2.3817130564053757E-2</v>
      </c>
      <c r="DT639" s="48">
        <f>(AZ639*Baseline!B$34) + (Baseline!D$88*(1-Baseline!D$89)*Baseline!B$35) + (Baseline!D$88*Baseline!D$89*((1-Baseline!D$90)*Baseline!B$40 + Baseline!D$90*Baseline!B$41))</f>
        <v>9.9309390150972426E-3</v>
      </c>
      <c r="DU639" s="48">
        <f>(BE639*Baseline!B$34) + (Baseline!F$88*(1-Baseline!F$89)*Baseline!B$35) + (Baseline!F$88*Baseline!F$89*((1-Baseline!F$90)*Baseline!B$40 + Baseline!F$90*Baseline!B$41))</f>
        <v>1.2910175722442501E-2</v>
      </c>
      <c r="DV639" s="48">
        <f>(BJ639*Baseline!B$34) + (Baseline!H$88*(1-Baseline!H$89)*Baseline!B$35) + (Baseline!H$88*Baseline!H$89*((1-Baseline!H$90)*Baseline!B$40 + Baseline!H$90*Baseline!B$41))</f>
        <v>9.3050192365976055E-3</v>
      </c>
      <c r="DW639" s="48">
        <f>( DS639*Baseline!B$7 + DT639*Baseline!B$11 + DU639*Baseline!B$16 + DV639*Baseline!B$18 ) / Baseline!B$17</f>
        <v>9.7001985038450422E-3</v>
      </c>
    </row>
    <row r="640" spans="1:127">
      <c r="A640" s="7" t="s">
        <v>960</v>
      </c>
      <c r="B640" s="1">
        <f>MIN( MAX( NORMINV( MCrands!B640, (B$5+B$4)/2, (B$5-B$4)/3.29 ), 0 ), 1 )</f>
        <v>0.37586983677216962</v>
      </c>
      <c r="C640" s="1">
        <f>MAX( NORMINV( MCrands!C640, (C$5+C$4)/2, (C$5-C$4)/3.29 ), 0 )</f>
        <v>2.8910048611237635</v>
      </c>
      <c r="D640" s="40"/>
      <c r="E640" s="40">
        <f>Baseline!B$33 * (C640 * Baseline!B$66*Baseline!B$66/Baseline!B$73 + Baseline!B$52*Baseline!B$52/Baseline!B$74 + Baseline!B$53*Baseline!B$53/Baseline!B$75 + Baseline!B$54*Baseline!B$54/Baseline!B$76)</f>
        <v>2.4200557250639843E-5</v>
      </c>
      <c r="F640" s="40">
        <f>Baseline!B$33 * (C640 * Baseline!B$66*Baseline!B$57/Baseline!B$73 + Baseline!B$52*Baseline!B$67/Baseline!B$74 + Baseline!B$53*Baseline!B$55/Baseline!B$75 + Baseline!B$54*Baseline!B$56/Baseline!B$76)</f>
        <v>3.9841212483991212E-8</v>
      </c>
      <c r="G640" s="1">
        <f>Baseline!B$33 * (C640 * Baseline!B$66*Baseline!B$58/Baseline!B$73 + Baseline!B$52*Baseline!B$59/Baseline!B$74 + Baseline!B$53*Baseline!B$68/Baseline!B$75 + Baseline!B$54*Baseline!B$60/Baseline!B$76)</f>
        <v>1.0959735656512955E-7</v>
      </c>
      <c r="H640" s="40">
        <f>Baseline!B$33 * (C640 * Baseline!B$66*Baseline!B$61/Baseline!B$73 + Baseline!B$52*Baseline!B$62/Baseline!B$74 + Baseline!B$53*Baseline!B$63/Baseline!B$75 + Baseline!B$54*Baseline!B$69/Baseline!B$76)</f>
        <v>1.8491706546668301E-9</v>
      </c>
      <c r="I640" s="40">
        <f>Baseline!B$33 * (C640 * Baseline!B$57*Baseline!B$66/Baseline!B$73 + Baseline!B$67*Baseline!B$52/Baseline!B$74 + Baseline!B$55*Baseline!B$53/Baseline!B$75 + Baseline!B$56*Baseline!B$54/Baseline!B$76)</f>
        <v>3.9841212483991212E-8</v>
      </c>
      <c r="J640" s="1">
        <f>Baseline!B$33 * (C640 * Baseline!B$57*Baseline!B$57/Baseline!B$73 + Baseline!B$67*Baseline!B$67/Baseline!B$74 + Baseline!B$55*Baseline!B$55/Baseline!B$75 + Baseline!B$56*Baseline!B$56/Baseline!B$76)</f>
        <v>1.7949606777502115E-6</v>
      </c>
      <c r="K640" s="40">
        <f>Baseline!B$33 * (C640 * Baseline!B$57*Baseline!B$58/Baseline!B$73 + Baseline!B$67*Baseline!B$59/Baseline!B$74 + Baseline!B$55*Baseline!B$68/Baseline!B$75 + Baseline!B$56*Baseline!B$60/Baseline!B$76)</f>
        <v>1.3929422179835883E-8</v>
      </c>
      <c r="L640" s="1">
        <f>Baseline!B$33 * (C640 * Baseline!B$57*Baseline!B$61/Baseline!B$73 + Baseline!B$67*Baseline!B$62/Baseline!B$74 + Baseline!B$55*Baseline!B$63/Baseline!B$75 + Baseline!B$56*Baseline!B$69/Baseline!B$76)</f>
        <v>1.4629441337237219E-8</v>
      </c>
      <c r="M640" s="40">
        <f>Baseline!B$33 * (C640 * Baseline!B$58*Baseline!B$66/Baseline!B$73 + Baseline!B$59*Baseline!B$52/Baseline!B$74 + Baseline!B$68*Baseline!B$53/Baseline!B$75 + Baseline!B$60*Baseline!B$54/Baseline!B$76)</f>
        <v>1.0959735656512954E-7</v>
      </c>
      <c r="N640" s="1">
        <f>Baseline!B$33 * (C640 * Baseline!B$58*Baseline!B$57/Baseline!B$73 + Baseline!B$59*Baseline!B$67/Baseline!B$74 + Baseline!B$68*Baseline!B$55/Baseline!B$75 + Baseline!B$60*Baseline!B$56/Baseline!B$76)</f>
        <v>1.3929422179835883E-8</v>
      </c>
      <c r="O640" s="1">
        <f>Baseline!B$33 * (C640 * Baseline!B$58*Baseline!B$58/Baseline!B$73 + Baseline!B$59*Baseline!B$59/Baseline!B$74 + Baseline!B$68*Baseline!B$68/Baseline!B$75 + Baseline!B$60*Baseline!B$60/Baseline!B$76)</f>
        <v>1.3250173146199241E-6</v>
      </c>
      <c r="P640" s="40">
        <f>Baseline!B$33 * (C640 * Baseline!B$58*Baseline!B$61/Baseline!B$73 + Baseline!B$59*Baseline!B$62/Baseline!B$74 + Baseline!B$68*Baseline!B$63/Baseline!B$75 + Baseline!B$60*Baseline!B$69/Baseline!B$76)</f>
        <v>1.6490259489100475E-9</v>
      </c>
      <c r="Q640" s="40">
        <f>Baseline!B$33 * (C640 * Baseline!B$61*Baseline!B$66/Baseline!B$73 + Baseline!B$62*Baseline!B$52/Baseline!B$74 + Baseline!B$63*Baseline!B$53/Baseline!B$75 + Baseline!B$69*Baseline!B$54/Baseline!B$76)</f>
        <v>1.8491706546668301E-9</v>
      </c>
      <c r="R640" s="40">
        <f>Baseline!B$33 * (C640 * Baseline!B$61*Baseline!B$57/Baseline!B$73 + Baseline!B$62*Baseline!B$67/Baseline!B$74 + Baseline!B$63*Baseline!B$55/Baseline!B$75 + Baseline!B$69*Baseline!B$56/Baseline!B$76)</f>
        <v>1.4629441337237219E-8</v>
      </c>
      <c r="S640" s="40">
        <f>Baseline!B$33 * (C640 * Baseline!B$61*Baseline!B$58/Baseline!B$73 + Baseline!B$62*Baseline!B$59/Baseline!B$74 + Baseline!B$63*Baseline!B$68/Baseline!B$75 + Baseline!B$69*Baseline!B$60/Baseline!B$76)</f>
        <v>1.6490259489100475E-9</v>
      </c>
      <c r="T640" s="40">
        <f>Baseline!B$33 * (C640 * Baseline!B$61*Baseline!B$61/Baseline!B$73 + Baseline!B$62*Baseline!B$62/Baseline!B$74 + Baseline!B$63*Baseline!B$63/Baseline!B$75 + Baseline!B$69*Baseline!B$69/Baseline!B$76)</f>
        <v>9.8551808558653182E-8</v>
      </c>
      <c r="U640" s="40"/>
      <c r="V640" s="40">
        <f>E640 * ( Baseline!B$87 * Baseline!B$7 )</f>
        <v>0.25117758370439092</v>
      </c>
      <c r="W640" s="40">
        <f>F640 * ( Baseline!D$87 * Baseline!B$11 )</f>
        <v>7.3493473834813829E-4</v>
      </c>
      <c r="X640" s="40">
        <f>G640 * ( Baseline!F$87 * Baseline!B$16 )</f>
        <v>3.8068389641299763E-3</v>
      </c>
      <c r="Y640" s="40">
        <f>H640 * ( Baseline!H$87 * Baseline!B$18 )</f>
        <v>6.5030425497944347E-4</v>
      </c>
      <c r="Z640" s="48">
        <f t="shared" si="0"/>
        <v>0.25636966166184844</v>
      </c>
      <c r="AA640" s="40">
        <f>I640 * ( Baseline!B$87 * Baseline!B$7 )</f>
        <v>4.1351194437134477E-4</v>
      </c>
      <c r="AB640" s="1">
        <f>J640 * ( Baseline!D$87 * Baseline!B$11 )</f>
        <v>3.3110913895444676E-2</v>
      </c>
      <c r="AC640" s="1">
        <f>K640 * ( Baseline!F$87 * Baseline!B$16 )</f>
        <v>4.8383527453514424E-4</v>
      </c>
      <c r="AD640" s="1">
        <f>L640 * ( Baseline!F$87 * Baseline!B$16 )</f>
        <v>5.0815027890707188E-4</v>
      </c>
      <c r="AE640" s="48">
        <f t="shared" si="1"/>
        <v>3.4516411393258235E-2</v>
      </c>
      <c r="AF640" s="48">
        <f>M640 * ( Baseline!B$87 * Baseline!B$7 )</f>
        <v>1.1375109637894794E-3</v>
      </c>
      <c r="AG640" s="48">
        <f>N640 * ( Baseline!D$87 * Baseline!B$11 )</f>
        <v>2.5695041909660517E-4</v>
      </c>
      <c r="AH640" s="48">
        <f>O640 * ( Baseline!F$87 * Baseline!B$16 )</f>
        <v>4.6024171563339315E-2</v>
      </c>
      <c r="AI640" s="48">
        <f>P640 * ( Baseline!H$87 * Baseline!B$18 )</f>
        <v>5.7991867242827822E-4</v>
      </c>
      <c r="AJ640" s="48">
        <f t="shared" si="2"/>
        <v>4.7998551618653677E-2</v>
      </c>
      <c r="AK640" s="48">
        <f>Q640 * ( Baseline!B$87 * Baseline!B$7 )</f>
        <v>1.9192542224787031E-5</v>
      </c>
      <c r="AL640" s="48">
        <f>R640 * ( Baseline!D$87 * Baseline!B$11 )</f>
        <v>2.6986338946592198E-4</v>
      </c>
      <c r="AM640" s="48">
        <f>S640 * ( Baseline!F$87 * Baseline!B$16 )</f>
        <v>5.7278536927500172E-5</v>
      </c>
      <c r="AN640" s="48">
        <f>T640 * ( Baseline!H$87 * Baseline!B$18 )</f>
        <v>3.4658056183115619E-2</v>
      </c>
      <c r="AO640" s="48">
        <f t="shared" si="3"/>
        <v>3.500439065173383E-2</v>
      </c>
      <c r="AP640" s="48"/>
      <c r="AQ640" s="48">
        <f>V640 * ( (1-Baseline!B$88-Baseline!B$87) + (1-B640)*Baseline!B$88 )</f>
        <v>0.16177741453797728</v>
      </c>
      <c r="AR640" s="48">
        <f>W640 * ( (1-Baseline!B$88-Baseline!B$87) + (1-B640)*Baseline!B$88 )</f>
        <v>4.7335371282189855E-4</v>
      </c>
      <c r="AS640" s="48">
        <f>X640 * ( (1-Baseline!B$88-Baseline!B$87) + (1-B640)*Baseline!B$88 )</f>
        <v>2.4518930236393272E-3</v>
      </c>
      <c r="AT640" s="48">
        <f>Y640 * ( (1-Baseline!B$88-Baseline!B$87) + (1-B640)*Baseline!B$88 )</f>
        <v>4.1884526271036338E-4</v>
      </c>
      <c r="AU640" s="48">
        <f t="shared" si="4"/>
        <v>0.16512150653714885</v>
      </c>
      <c r="AV640" s="48">
        <f>AA640 * ( (1-Baseline!D$88-Baseline!D$87) + (1-B640)*Baseline!D$88 )</f>
        <v>3.4032393319931872E-4</v>
      </c>
      <c r="AW640" s="48">
        <f>AB640 * ( (1-Baseline!D$88-Baseline!D$87) + (1-B640)*Baseline!D$88 )</f>
        <v>2.7250570635517966E-2</v>
      </c>
      <c r="AX640" s="48">
        <f>AC640 * ( (1-Baseline!D$88-Baseline!D$87) + (1-B640)*Baseline!D$88 )</f>
        <v>3.982006466601669E-4</v>
      </c>
      <c r="AY640" s="48">
        <f>AD640 * ( (1-Baseline!D$88-Baseline!D$87) + (1-B640)*Baseline!D$88 )</f>
        <v>4.182121071179618E-4</v>
      </c>
      <c r="AZ640" s="48">
        <f t="shared" si="5"/>
        <v>2.8407307322495415E-2</v>
      </c>
      <c r="BA640" s="48">
        <f>AF640 * ( (1-Baseline!F$88-Baseline!F$87) + (1-Baseline!B$36)*Baseline!F$88 )</f>
        <v>8.1858928989375071E-4</v>
      </c>
      <c r="BB640" s="48">
        <f>AG640 * ( (1-Baseline!F$88-Baseline!F$87) + (1-Baseline!B$36)*Baseline!F$88 )</f>
        <v>1.8490974399532818E-4</v>
      </c>
      <c r="BC640" s="48">
        <f>AH640 * ( (1-Baseline!F$88-Baseline!F$87) + (1-Baseline!B$36)*Baseline!F$88 )</f>
        <v>3.3120466630468998E-2</v>
      </c>
      <c r="BD640" s="48">
        <f>AI640 * ( (1-Baseline!F$88-Baseline!F$87) + (1-Baseline!B$36)*Baseline!F$88 )</f>
        <v>4.1732803407690673E-4</v>
      </c>
      <c r="BE640" s="48">
        <f t="shared" si="6"/>
        <v>3.4541293698434984E-2</v>
      </c>
      <c r="BF640" s="48">
        <f>AK640 * ( (1-Baseline!H$88-Baseline!H$87) + (1-Baseline!B$36)*Baseline!H$88 )</f>
        <v>1.5206635055543259E-5</v>
      </c>
      <c r="BG640" s="48">
        <f>AL640 * ( (1-Baseline!H$88-Baseline!H$87) + (1-Baseline!B$36)*Baseline!H$88 )</f>
        <v>2.138181607416393E-4</v>
      </c>
      <c r="BH640" s="48">
        <f>AM640 * ( (1-Baseline!H$88-Baseline!H$87) + (1-Baseline!B$36)*Baseline!H$88 )</f>
        <v>4.538293037839693E-5</v>
      </c>
      <c r="BI640" s="48">
        <f>AN640 * ( (1-Baseline!H$88-Baseline!H$87) + (1-Baseline!B$36)*Baseline!H$88 )</f>
        <v>2.7460271075006166E-2</v>
      </c>
      <c r="BJ640" s="48">
        <f t="shared" si="7"/>
        <v>2.7734678801181745E-2</v>
      </c>
      <c r="BK640" s="48"/>
      <c r="BL640" s="48">
        <f t="shared" si="18"/>
        <v>0.97974768962988346</v>
      </c>
      <c r="BM640" s="48">
        <f t="shared" si="19"/>
        <v>2.8666993340168197E-3</v>
      </c>
      <c r="BN640" s="48">
        <f t="shared" si="20"/>
        <v>1.4849022850259078E-2</v>
      </c>
      <c r="BO640" s="48">
        <f t="shared" si="21"/>
        <v>2.5365881858407831E-3</v>
      </c>
      <c r="BP640" s="48">
        <f t="shared" si="8"/>
        <v>1.0000000000000002</v>
      </c>
      <c r="BQ640" s="48">
        <f t="shared" si="22"/>
        <v>1.1980154589654478E-2</v>
      </c>
      <c r="BR640" s="48">
        <f t="shared" si="23"/>
        <v>0.95928031214484588</v>
      </c>
      <c r="BS640" s="48">
        <f t="shared" si="24"/>
        <v>1.4017542815289517E-2</v>
      </c>
      <c r="BT640" s="48">
        <f t="shared" si="25"/>
        <v>1.472199045021013E-2</v>
      </c>
      <c r="BU640" s="48">
        <f t="shared" si="9"/>
        <v>1</v>
      </c>
      <c r="BV640" s="48">
        <f t="shared" si="26"/>
        <v>2.3698860182843694E-2</v>
      </c>
      <c r="BW640" s="48">
        <f t="shared" si="27"/>
        <v>5.3532952647835008E-3</v>
      </c>
      <c r="BX640" s="48">
        <f t="shared" si="28"/>
        <v>0.95886584097368766</v>
      </c>
      <c r="BY640" s="48">
        <f t="shared" si="29"/>
        <v>1.2082003578685163E-2</v>
      </c>
      <c r="BZ640" s="48">
        <f t="shared" si="10"/>
        <v>1</v>
      </c>
      <c r="CA640" s="48">
        <f t="shared" si="30"/>
        <v>5.4828956789271775E-4</v>
      </c>
      <c r="CB640" s="48">
        <f t="shared" si="31"/>
        <v>7.7094154316482916E-3</v>
      </c>
      <c r="CC640" s="48">
        <f t="shared" si="32"/>
        <v>1.6363243542039223E-3</v>
      </c>
      <c r="CD640" s="48">
        <f t="shared" si="33"/>
        <v>0.99010597064625505</v>
      </c>
      <c r="CE640" s="48">
        <f t="shared" si="11"/>
        <v>1</v>
      </c>
      <c r="CF640" s="48"/>
      <c r="CG640" s="48">
        <f t="shared" si="34"/>
        <v>0.97974768962988346</v>
      </c>
      <c r="CH640" s="48">
        <f t="shared" si="35"/>
        <v>2.8666993340168197E-3</v>
      </c>
      <c r="CI640" s="48">
        <f t="shared" si="36"/>
        <v>1.4849022850259078E-2</v>
      </c>
      <c r="CJ640" s="48">
        <f t="shared" si="37"/>
        <v>2.5365881858407831E-3</v>
      </c>
      <c r="CK640" s="48">
        <f t="shared" si="12"/>
        <v>1.0000000000000002</v>
      </c>
      <c r="CL640" s="48">
        <f t="shared" si="38"/>
        <v>1.1980154589654478E-2</v>
      </c>
      <c r="CM640" s="48">
        <f t="shared" si="39"/>
        <v>0.95928031214484588</v>
      </c>
      <c r="CN640" s="48">
        <f t="shared" si="40"/>
        <v>1.4017542815289517E-2</v>
      </c>
      <c r="CO640" s="48">
        <f t="shared" si="41"/>
        <v>1.472199045021013E-2</v>
      </c>
      <c r="CP640" s="48">
        <f t="shared" si="13"/>
        <v>1</v>
      </c>
      <c r="CQ640" s="48">
        <f t="shared" si="42"/>
        <v>2.3698860182843694E-2</v>
      </c>
      <c r="CR640" s="48">
        <f t="shared" si="43"/>
        <v>5.3532952647835008E-3</v>
      </c>
      <c r="CS640" s="48">
        <f t="shared" si="44"/>
        <v>0.95886584097368766</v>
      </c>
      <c r="CT640" s="48">
        <f t="shared" si="45"/>
        <v>1.2082003578685163E-2</v>
      </c>
      <c r="CU640" s="48">
        <f t="shared" si="14"/>
        <v>1</v>
      </c>
      <c r="CV640" s="48">
        <f t="shared" si="46"/>
        <v>5.4828956789271775E-4</v>
      </c>
      <c r="CW640" s="48">
        <f t="shared" si="47"/>
        <v>7.7094154316482916E-3</v>
      </c>
      <c r="CX640" s="48">
        <f t="shared" si="48"/>
        <v>1.6363243542039223E-3</v>
      </c>
      <c r="CY640" s="48">
        <f t="shared" si="49"/>
        <v>0.99010597064625505</v>
      </c>
      <c r="CZ640" s="48">
        <f t="shared" si="15"/>
        <v>1</v>
      </c>
      <c r="DA640" s="48"/>
      <c r="DB640" s="48">
        <f>(AQ640*Baseline!B$7 + AV640*Baseline!B$11 + BA640*Baseline!B$16 + BF640*Baseline!B$18)</f>
        <v>82630.642984073987</v>
      </c>
      <c r="DC640" s="48">
        <f>(AR640*Baseline!B$7 + AW640*Baseline!B$11 + BB640*Baseline!B$16 + BG640*Baseline!B$18)</f>
        <v>69080.287640615759</v>
      </c>
      <c r="DD640" s="48">
        <f>(AS640*Baseline!B$7 + AX640*Baseline!B$11 + BC640*Baseline!B$16 + BH640*Baseline!B$18)</f>
        <v>115081.10842129165</v>
      </c>
      <c r="DE640" s="48">
        <f>(AT640*Baseline!B$7 + AY640*Baseline!B$11 + BD640*Baseline!B$16 + BI640*Baseline!B$18)</f>
        <v>1259926.3667117965</v>
      </c>
      <c r="DF640" s="48">
        <f t="shared" si="16"/>
        <v>1526718.4057577779</v>
      </c>
      <c r="DG640" s="48"/>
      <c r="DH640" s="48">
        <f t="shared" si="50"/>
        <v>5.4123041074533154E-2</v>
      </c>
      <c r="DI640" s="48">
        <f t="shared" si="51"/>
        <v>4.5247563257304259E-2</v>
      </c>
      <c r="DJ640" s="48">
        <f t="shared" si="52"/>
        <v>7.5378084122966871E-2</v>
      </c>
      <c r="DK640" s="48">
        <f t="shared" si="53"/>
        <v>0.82525131154519571</v>
      </c>
      <c r="DL640" s="48">
        <f t="shared" si="17"/>
        <v>1</v>
      </c>
      <c r="DM640" s="48"/>
      <c r="DN640" s="48">
        <f>DH640 / (Baseline!B$7/Baseline!B$17)</f>
        <v>5.7772786501682134</v>
      </c>
      <c r="DO640" s="48">
        <f>DI640 / (Baseline!B$11/Baseline!B$17)</f>
        <v>1.0922978337062466</v>
      </c>
      <c r="DP640" s="48">
        <f>DJ640 / (Baseline!B$16/Baseline!B$17)</f>
        <v>1.1648191973509276</v>
      </c>
      <c r="DQ640" s="48">
        <f>DK640 / (Baseline!B$18/Baseline!B$17)</f>
        <v>0.93301946266756308</v>
      </c>
      <c r="DR640" s="71"/>
      <c r="DS640" s="48">
        <f>(AU640*Baseline!B$34)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3.7297757230572326E-2</v>
      </c>
      <c r="DT640" s="48">
        <f>(AZ640*Baseline!B$34) + (Baseline!D$88*(1-Baseline!D$89)*Baseline!B$35) + (Baseline!D$88*Baseline!D$89*((1-Baseline!D$90)*Baseline!B$40 + Baseline!D$90*Baseline!B$41))</f>
        <v>1.0674664098374316E-2</v>
      </c>
      <c r="DU640" s="48">
        <f>(BE640*Baseline!B$34) + (Baseline!F$88*(1-Baseline!F$89)*Baseline!B$35) + (Baseline!F$88*Baseline!F$89*((1-Baseline!F$90)*Baseline!B$40 + Baseline!F$90*Baseline!B$41))</f>
        <v>1.291183405476525E-2</v>
      </c>
      <c r="DV640" s="48">
        <f>(BJ640*Baseline!B$34) + (Baseline!H$88*(1-Baseline!H$89)*Baseline!B$35) + (Baseline!H$88*Baseline!H$89*((1-Baseline!H$90)*Baseline!B$40 + Baseline!H$90*Baseline!B$41))</f>
        <v>9.305201820177262E-3</v>
      </c>
      <c r="DW640" s="48">
        <f>( DS640*Baseline!B$7 + DT640*Baseline!B$11 + DU640*Baseline!B$16 + DV640*Baseline!B$18 ) / Baseline!B$17</f>
        <v>9.8575655270135894E-3</v>
      </c>
    </row>
    <row r="641" spans="1:127">
      <c r="A641" s="7" t="s">
        <v>962</v>
      </c>
      <c r="B641" s="1">
        <f>MIN( MAX( NORMINV( MCrands!B641, (B$5+B$4)/2, (B$5-B$4)/3.29 ), 0 ), 1 )</f>
        <v>0.45087107344100741</v>
      </c>
      <c r="C641" s="1">
        <f>MAX( NORMINV( MCrands!C641, (C$5+C$4)/2, (C$5-C$4)/3.29 ), 0 )</f>
        <v>2.8735146289315101</v>
      </c>
      <c r="D641" s="40"/>
      <c r="E641" s="40">
        <f>Baseline!B$33 * (C641 * Baseline!B$66*Baseline!B$66/Baseline!B$73 + Baseline!B$52*Baseline!B$52/Baseline!B$74 + Baseline!B$53*Baseline!B$53/Baseline!B$75 + Baseline!B$54*Baseline!B$54/Baseline!B$76)</f>
        <v>2.4054198240264821E-5</v>
      </c>
      <c r="F641" s="40">
        <f>Baseline!B$33 * (C641 * Baseline!B$66*Baseline!B$57/Baseline!B$73 + Baseline!B$52*Baseline!B$67/Baseline!B$74 + Baseline!B$53*Baseline!B$55/Baseline!B$75 + Baseline!B$54*Baseline!B$56/Baseline!B$76)</f>
        <v>3.9821639229511106E-8</v>
      </c>
      <c r="G641" s="1">
        <f>Baseline!B$33 * (C641 * Baseline!B$66*Baseline!B$58/Baseline!B$73 + Baseline!B$52*Baseline!B$59/Baseline!B$74 + Baseline!B$53*Baseline!B$68/Baseline!B$75 + Baseline!B$54*Baseline!B$60/Baseline!B$76)</f>
        <v>1.0954923898119927E-7</v>
      </c>
      <c r="H641" s="40">
        <f>Baseline!B$33 * (C641 * Baseline!B$66*Baseline!B$61/Baseline!B$73 + Baseline!B$52*Baseline!B$62/Baseline!B$74 + Baseline!B$53*Baseline!B$63/Baseline!B$75 + Baseline!B$54*Baseline!B$69/Baseline!B$76)</f>
        <v>1.8443588962738029E-9</v>
      </c>
      <c r="I641" s="40">
        <f>Baseline!B$33 * (C641 * Baseline!B$57*Baseline!B$66/Baseline!B$73 + Baseline!B$67*Baseline!B$52/Baseline!B$74 + Baseline!B$55*Baseline!B$53/Baseline!B$75 + Baseline!B$56*Baseline!B$54/Baseline!B$76)</f>
        <v>3.9821639229511099E-8</v>
      </c>
      <c r="J641" s="1">
        <f>Baseline!B$33 * (C641 * Baseline!B$57*Baseline!B$57/Baseline!B$73 + Baseline!B$67*Baseline!B$67/Baseline!B$74 + Baseline!B$55*Baseline!B$55/Baseline!B$75 + Baseline!B$56*Baseline!B$56/Baseline!B$76)</f>
        <v>1.7949606751325915E-6</v>
      </c>
      <c r="K641" s="40">
        <f>Baseline!B$33 * (C641 * Baseline!B$57*Baseline!B$58/Baseline!B$73 + Baseline!B$67*Baseline!B$59/Baseline!B$74 + Baseline!B$55*Baseline!B$68/Baseline!B$75 + Baseline!B$56*Baseline!B$60/Baseline!B$76)</f>
        <v>1.3929415744853077E-8</v>
      </c>
      <c r="L641" s="1">
        <f>Baseline!B$33 * (C641 * Baseline!B$57*Baseline!B$61/Baseline!B$73 + Baseline!B$67*Baseline!B$62/Baseline!B$74 + Baseline!B$55*Baseline!B$63/Baseline!B$75 + Baseline!B$56*Baseline!B$69/Baseline!B$76)</f>
        <v>1.4629440693738937E-8</v>
      </c>
      <c r="M641" s="40">
        <f>Baseline!B$33 * (C641 * Baseline!B$58*Baseline!B$66/Baseline!B$73 + Baseline!B$59*Baseline!B$52/Baseline!B$74 + Baseline!B$68*Baseline!B$53/Baseline!B$75 + Baseline!B$60*Baseline!B$54/Baseline!B$76)</f>
        <v>1.0954923898119927E-7</v>
      </c>
      <c r="N641" s="1">
        <f>Baseline!B$33 * (C641 * Baseline!B$58*Baseline!B$57/Baseline!B$73 + Baseline!B$59*Baseline!B$67/Baseline!B$74 + Baseline!B$68*Baseline!B$55/Baseline!B$75 + Baseline!B$60*Baseline!B$56/Baseline!B$76)</f>
        <v>1.3929415744853077E-8</v>
      </c>
      <c r="O641" s="1">
        <f>Baseline!B$33 * (C641 * Baseline!B$58*Baseline!B$58/Baseline!B$73 + Baseline!B$59*Baseline!B$59/Baseline!B$74 + Baseline!B$68*Baseline!B$68/Baseline!B$75 + Baseline!B$60*Baseline!B$60/Baseline!B$76)</f>
        <v>1.3250172988005913E-6</v>
      </c>
      <c r="P641" s="40">
        <f>Baseline!B$33 * (C641 * Baseline!B$58*Baseline!B$61/Baseline!B$73 + Baseline!B$59*Baseline!B$62/Baseline!B$74 + Baseline!B$68*Baseline!B$63/Baseline!B$75 + Baseline!B$60*Baseline!B$69/Baseline!B$76)</f>
        <v>1.6490243669767744E-9</v>
      </c>
      <c r="Q641" s="40">
        <f>Baseline!B$33 * (C641 * Baseline!B$61*Baseline!B$66/Baseline!B$73 + Baseline!B$62*Baseline!B$52/Baseline!B$74 + Baseline!B$63*Baseline!B$53/Baseline!B$75 + Baseline!B$69*Baseline!B$54/Baseline!B$76)</f>
        <v>1.8443588962738029E-9</v>
      </c>
      <c r="R641" s="40">
        <f>Baseline!B$33 * (C641 * Baseline!B$61*Baseline!B$57/Baseline!B$73 + Baseline!B$62*Baseline!B$67/Baseline!B$74 + Baseline!B$63*Baseline!B$55/Baseline!B$75 + Baseline!B$69*Baseline!B$56/Baseline!B$76)</f>
        <v>1.4629440693738937E-8</v>
      </c>
      <c r="S641" s="40">
        <f>Baseline!B$33 * (C641 * Baseline!B$61*Baseline!B$58/Baseline!B$73 + Baseline!B$62*Baseline!B$59/Baseline!B$74 + Baseline!B$63*Baseline!B$68/Baseline!B$75 + Baseline!B$69*Baseline!B$60/Baseline!B$76)</f>
        <v>1.6490243669767744E-9</v>
      </c>
      <c r="T641" s="40">
        <f>Baseline!B$33 * (C641 * Baseline!B$61*Baseline!B$61/Baseline!B$73 + Baseline!B$62*Baseline!B$62/Baseline!B$74 + Baseline!B$63*Baseline!B$63/Baseline!B$75 + Baseline!B$69*Baseline!B$69/Baseline!B$76)</f>
        <v>9.8551808400459853E-8</v>
      </c>
      <c r="U641" s="40"/>
      <c r="V641" s="40">
        <f>E641 * ( Baseline!B$87 * Baseline!B$7 )</f>
        <v>0.24965852353570858</v>
      </c>
      <c r="W641" s="40">
        <f>F641 * ( Baseline!D$87 * Baseline!B$11 )</f>
        <v>7.3457367843647668E-4</v>
      </c>
      <c r="X641" s="40">
        <f>G641 * ( Baseline!F$87 * Baseline!B$16 )</f>
        <v>3.8051676109230517E-3</v>
      </c>
      <c r="Y641" s="40">
        <f>H641 * ( Baseline!H$87 * Baseline!B$18 )</f>
        <v>6.4861208722357864E-4</v>
      </c>
      <c r="Z641" s="48">
        <f t="shared" si="0"/>
        <v>0.25484687691229163</v>
      </c>
      <c r="AA641" s="40">
        <f>I641 * ( Baseline!B$87 * Baseline!B$7 )</f>
        <v>4.133087935630957E-4</v>
      </c>
      <c r="AB641" s="1">
        <f>J641 * ( Baseline!D$87 * Baseline!B$11 )</f>
        <v>3.3110913847158502E-2</v>
      </c>
      <c r="AC641" s="1">
        <f>K641 * ( Baseline!F$87 * Baseline!B$16 )</f>
        <v>4.8383505101749704E-4</v>
      </c>
      <c r="AD641" s="1">
        <f>L641 * ( Baseline!F$87 * Baseline!B$16 )</f>
        <v>5.0815025655530713E-4</v>
      </c>
      <c r="AE641" s="48">
        <f t="shared" si="1"/>
        <v>3.4516207948294408E-2</v>
      </c>
      <c r="AF641" s="48">
        <f>M641 * ( Baseline!B$87 * Baseline!B$7 )</f>
        <v>1.1370115513858674E-3</v>
      </c>
      <c r="AG641" s="48">
        <f>N641 * ( Baseline!D$87 * Baseline!B$11 )</f>
        <v>2.5695030039307905E-4</v>
      </c>
      <c r="AH641" s="48">
        <f>O641 * ( Baseline!F$87 * Baseline!B$16 )</f>
        <v>4.6024171013858431E-2</v>
      </c>
      <c r="AI641" s="48">
        <f>P641 * ( Baseline!H$87 * Baseline!B$18 )</f>
        <v>5.7991811610431964E-4</v>
      </c>
      <c r="AJ641" s="48">
        <f t="shared" si="2"/>
        <v>4.7998050981741695E-2</v>
      </c>
      <c r="AK641" s="48">
        <f>Q641 * ( Baseline!B$87 * Baseline!B$7 )</f>
        <v>1.91426009844258E-5</v>
      </c>
      <c r="AL641" s="48">
        <f>R641 * ( Baseline!D$87 * Baseline!B$11 )</f>
        <v>2.6986337759556936E-4</v>
      </c>
      <c r="AM641" s="48">
        <f>S641 * ( Baseline!F$87 * Baseline!B$16 )</f>
        <v>5.7278481979411903E-5</v>
      </c>
      <c r="AN641" s="48">
        <f>T641 * ( Baseline!H$87 * Baseline!B$18 )</f>
        <v>3.4658056127483225E-2</v>
      </c>
      <c r="AO641" s="48">
        <f t="shared" si="3"/>
        <v>3.500434058804263E-2</v>
      </c>
      <c r="AP641" s="48"/>
      <c r="AQ641" s="48">
        <f>V641 * ( (1-Baseline!B$88-Baseline!B$87) + (1-B641)*Baseline!B$88 )</f>
        <v>0.14413404334682908</v>
      </c>
      <c r="AR641" s="48">
        <f>W641 * ( (1-Baseline!B$88-Baseline!B$87) + (1-B641)*Baseline!B$88 )</f>
        <v>4.2408756132077043E-4</v>
      </c>
      <c r="AS641" s="48">
        <f>X641 * ( (1-Baseline!B$88-Baseline!B$87) + (1-B641)*Baseline!B$88 )</f>
        <v>2.1968174192790496E-3</v>
      </c>
      <c r="AT641" s="48">
        <f>Y641 * ( (1-Baseline!B$88-Baseline!B$87) + (1-B641)*Baseline!B$88 )</f>
        <v>3.7445980762515062E-4</v>
      </c>
      <c r="AU641" s="48">
        <f t="shared" si="4"/>
        <v>0.14712940813505404</v>
      </c>
      <c r="AV641" s="48">
        <f>AA641 * ( (1-Baseline!D$88-Baseline!D$87) + (1-B641)*Baseline!D$88 )</f>
        <v>3.2626933386583587E-4</v>
      </c>
      <c r="AW641" s="48">
        <f>AB641 * ( (1-Baseline!D$88-Baseline!D$87) + (1-B641)*Baseline!D$88 )</f>
        <v>2.6138025546152063E-2</v>
      </c>
      <c r="AX641" s="48">
        <f>AC641 * ( (1-Baseline!D$88-Baseline!D$87) + (1-B641)*Baseline!D$88 )</f>
        <v>3.8194333693101665E-4</v>
      </c>
      <c r="AY641" s="48">
        <f>AD641 * ( (1-Baseline!D$88-Baseline!D$87) + (1-B641)*Baseline!D$88 )</f>
        <v>4.0113795857271923E-4</v>
      </c>
      <c r="AZ641" s="48">
        <f t="shared" si="5"/>
        <v>2.7247376175521636E-2</v>
      </c>
      <c r="BA641" s="48">
        <f>AF641 * ( (1-Baseline!F$88-Baseline!F$87) + (1-Baseline!B$36)*Baseline!F$88 )</f>
        <v>8.1822989674691453E-4</v>
      </c>
      <c r="BB641" s="48">
        <f>AG641 * ( (1-Baseline!F$88-Baseline!F$87) + (1-Baseline!B$36)*Baseline!F$88 )</f>
        <v>1.8490965857247227E-4</v>
      </c>
      <c r="BC641" s="48">
        <f>AH641 * ( (1-Baseline!F$88-Baseline!F$87) + (1-Baseline!B$36)*Baseline!F$88 )</f>
        <v>3.3120466235044971E-2</v>
      </c>
      <c r="BD641" s="48">
        <f>AI641 * ( (1-Baseline!F$88-Baseline!F$87) + (1-Baseline!B$36)*Baseline!F$88 )</f>
        <v>4.1732763372838379E-4</v>
      </c>
      <c r="BE641" s="48">
        <f t="shared" si="6"/>
        <v>3.4540933424092743E-2</v>
      </c>
      <c r="BF641" s="48">
        <f>AK641 * ( (1-Baseline!H$88-Baseline!H$87) + (1-Baseline!B$36)*Baseline!H$88 )</f>
        <v>1.5167065611980247E-5</v>
      </c>
      <c r="BG641" s="48">
        <f>AL641 * ( (1-Baseline!H$88-Baseline!H$87) + (1-Baseline!B$36)*Baseline!H$88 )</f>
        <v>2.138181513365215E-4</v>
      </c>
      <c r="BH641" s="48">
        <f>AM641 * ( (1-Baseline!H$88-Baseline!H$87) + (1-Baseline!B$36)*Baseline!H$88 )</f>
        <v>4.5382886841927633E-5</v>
      </c>
      <c r="BI641" s="48">
        <f>AN641 * ( (1-Baseline!H$88-Baseline!H$87) + (1-Baseline!B$36)*Baseline!H$88 )</f>
        <v>2.7460271030927505E-2</v>
      </c>
      <c r="BJ641" s="48">
        <f t="shared" si="7"/>
        <v>2.7734639134717933E-2</v>
      </c>
      <c r="BK641" s="48"/>
      <c r="BL641" s="48">
        <f t="shared" si="18"/>
        <v>0.9796412911178477</v>
      </c>
      <c r="BM641" s="48">
        <f t="shared" si="19"/>
        <v>2.8824119303972806E-3</v>
      </c>
      <c r="BN641" s="48">
        <f t="shared" si="20"/>
        <v>1.4931191847536912E-2</v>
      </c>
      <c r="BO641" s="48">
        <f t="shared" si="21"/>
        <v>2.5451051042183486E-3</v>
      </c>
      <c r="BP641" s="48">
        <f t="shared" si="8"/>
        <v>1.0000000000000002</v>
      </c>
      <c r="BQ641" s="48">
        <f t="shared" si="22"/>
        <v>1.1974339538753388E-2</v>
      </c>
      <c r="BR641" s="48">
        <f t="shared" si="23"/>
        <v>0.95928596492288343</v>
      </c>
      <c r="BS641" s="48">
        <f t="shared" si="24"/>
        <v>1.4017618961569774E-2</v>
      </c>
      <c r="BT641" s="48">
        <f t="shared" si="25"/>
        <v>1.4722076576793164E-2</v>
      </c>
      <c r="BU641" s="48">
        <f t="shared" si="9"/>
        <v>0.99999999999999967</v>
      </c>
      <c r="BV641" s="48">
        <f t="shared" si="26"/>
        <v>2.3688702522908334E-2</v>
      </c>
      <c r="BW641" s="48">
        <f t="shared" si="27"/>
        <v>5.3533486284853965E-3</v>
      </c>
      <c r="BX641" s="48">
        <f t="shared" si="28"/>
        <v>0.95887583084083727</v>
      </c>
      <c r="BY641" s="48">
        <f t="shared" si="29"/>
        <v>1.2082118007769078E-2</v>
      </c>
      <c r="BZ641" s="48">
        <f t="shared" si="10"/>
        <v>1</v>
      </c>
      <c r="CA641" s="48">
        <f t="shared" si="30"/>
        <v>5.4686363641898888E-4</v>
      </c>
      <c r="CB641" s="48">
        <f t="shared" si="31"/>
        <v>7.7094261186498054E-3</v>
      </c>
      <c r="CC641" s="48">
        <f t="shared" si="32"/>
        <v>1.6363251247469019E-3</v>
      </c>
      <c r="CD641" s="48">
        <f t="shared" si="33"/>
        <v>0.99010738512018437</v>
      </c>
      <c r="CE641" s="48">
        <f t="shared" si="11"/>
        <v>1</v>
      </c>
      <c r="CF641" s="48"/>
      <c r="CG641" s="48">
        <f t="shared" si="34"/>
        <v>0.9796412911178477</v>
      </c>
      <c r="CH641" s="48">
        <f t="shared" si="35"/>
        <v>2.8824119303972806E-3</v>
      </c>
      <c r="CI641" s="48">
        <f t="shared" si="36"/>
        <v>1.4931191847536912E-2</v>
      </c>
      <c r="CJ641" s="48">
        <f t="shared" si="37"/>
        <v>2.5451051042183486E-3</v>
      </c>
      <c r="CK641" s="48">
        <f t="shared" si="12"/>
        <v>1.0000000000000002</v>
      </c>
      <c r="CL641" s="48">
        <f t="shared" si="38"/>
        <v>1.1974339538753388E-2</v>
      </c>
      <c r="CM641" s="48">
        <f t="shared" si="39"/>
        <v>0.95928596492288343</v>
      </c>
      <c r="CN641" s="48">
        <f t="shared" si="40"/>
        <v>1.4017618961569774E-2</v>
      </c>
      <c r="CO641" s="48">
        <f t="shared" si="41"/>
        <v>1.4722076576793164E-2</v>
      </c>
      <c r="CP641" s="48">
        <f t="shared" si="13"/>
        <v>0.99999999999999967</v>
      </c>
      <c r="CQ641" s="48">
        <f t="shared" si="42"/>
        <v>2.3688702522908334E-2</v>
      </c>
      <c r="CR641" s="48">
        <f t="shared" si="43"/>
        <v>5.3533486284853965E-3</v>
      </c>
      <c r="CS641" s="48">
        <f t="shared" si="44"/>
        <v>0.95887583084083727</v>
      </c>
      <c r="CT641" s="48">
        <f t="shared" si="45"/>
        <v>1.2082118007769078E-2</v>
      </c>
      <c r="CU641" s="48">
        <f t="shared" si="14"/>
        <v>1</v>
      </c>
      <c r="CV641" s="48">
        <f t="shared" si="46"/>
        <v>5.4686363641898888E-4</v>
      </c>
      <c r="CW641" s="48">
        <f t="shared" si="47"/>
        <v>7.7094261186498054E-3</v>
      </c>
      <c r="CX641" s="48">
        <f t="shared" si="48"/>
        <v>1.6363251247469019E-3</v>
      </c>
      <c r="CY641" s="48">
        <f t="shared" si="49"/>
        <v>0.99010738512018437</v>
      </c>
      <c r="CZ641" s="48">
        <f t="shared" si="15"/>
        <v>1</v>
      </c>
      <c r="DA641" s="48"/>
      <c r="DB641" s="48">
        <f>(AQ641*Baseline!B$7 + AV641*Baseline!B$11 + BA641*Baseline!B$16 + BF641*Baseline!B$18)</f>
        <v>74040.451156712094</v>
      </c>
      <c r="DC641" s="48">
        <f>(AR641*Baseline!B$7 + AW641*Baseline!B$11 + BB641*Baseline!B$16 + BG641*Baseline!B$18)</f>
        <v>66670.479818706881</v>
      </c>
      <c r="DD641" s="48">
        <f>(AS641*Baseline!B$7 + AX641*Baseline!B$11 + BC641*Baseline!B$16 + BH641*Baseline!B$18)</f>
        <v>114922.52875625194</v>
      </c>
      <c r="DE641" s="48">
        <f>(AT641*Baseline!B$7 + AY641*Baseline!B$11 + BD641*Baseline!B$16 + BI641*Baseline!B$18)</f>
        <v>1259868.2199728792</v>
      </c>
      <c r="DF641" s="48">
        <f t="shared" si="16"/>
        <v>1515501.6797045502</v>
      </c>
      <c r="DG641" s="48"/>
      <c r="DH641" s="48">
        <f t="shared" si="50"/>
        <v>4.885540685850405E-2</v>
      </c>
      <c r="DI641" s="48">
        <f t="shared" si="51"/>
        <v>4.3992349669783548E-2</v>
      </c>
      <c r="DJ641" s="48">
        <f t="shared" si="52"/>
        <v>7.5831343703067544E-2</v>
      </c>
      <c r="DK641" s="48">
        <f t="shared" si="53"/>
        <v>0.83132089976864476</v>
      </c>
      <c r="DL641" s="48">
        <f t="shared" si="17"/>
        <v>0.99999999999999989</v>
      </c>
      <c r="DM641" s="48"/>
      <c r="DN641" s="48">
        <f>DH641 / (Baseline!B$7/Baseline!B$17)</f>
        <v>5.2149933445208161</v>
      </c>
      <c r="DO641" s="48">
        <f>DI641 / (Baseline!B$11/Baseline!B$17)</f>
        <v>1.0619963769252299</v>
      </c>
      <c r="DP641" s="48">
        <f>DJ641 / (Baseline!B$16/Baseline!B$17)</f>
        <v>1.1718234276444861</v>
      </c>
      <c r="DQ641" s="48">
        <f>DK641 / (Baseline!B$18/Baseline!B$17)</f>
        <v>0.93988166799051176</v>
      </c>
      <c r="DR641" s="71"/>
      <c r="DS641" s="48">
        <f>(AU641*Baseline!B$34)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3.4598942470258104E-2</v>
      </c>
      <c r="DT641" s="48">
        <f>(AZ641*Baseline!B$34) + (Baseline!D$88*(1-Baseline!D$89)*Baseline!B$35) + (Baseline!D$88*Baseline!D$89*((1-Baseline!D$90)*Baseline!B$40 + Baseline!D$90*Baseline!B$41))</f>
        <v>1.0500674426328249E-2</v>
      </c>
      <c r="DU641" s="48">
        <f>(BE641*Baseline!B$34) + (Baseline!F$88*(1-Baseline!F$89)*Baseline!B$35) + (Baseline!F$88*Baseline!F$89*((1-Baseline!F$90)*Baseline!B$40 + Baseline!F$90*Baseline!B$41))</f>
        <v>1.2911780013613913E-2</v>
      </c>
      <c r="DV641" s="48">
        <f>(BJ641*Baseline!B$34) + (Baseline!H$88*(1-Baseline!H$89)*Baseline!B$35) + (Baseline!H$88*Baseline!H$89*((1-Baseline!H$90)*Baseline!B$40 + Baseline!H$90*Baseline!B$41))</f>
        <v>9.3051958702076911E-3</v>
      </c>
      <c r="DW641" s="48">
        <f>( DS641*Baseline!B$7 + DT641*Baseline!B$11 + DU641*Baseline!B$16 + DV641*Baseline!B$18 ) / Baseline!B$17</f>
        <v>9.8250661893980792E-3</v>
      </c>
    </row>
    <row r="642" spans="1:127">
      <c r="A642" s="7" t="s">
        <v>963</v>
      </c>
      <c r="B642" s="1">
        <f>MIN( MAX( NORMINV( MCrands!B642, (B$5+B$4)/2, (B$5-B$4)/3.29 ), 0 ), 1 )</f>
        <v>0.57216397606202829</v>
      </c>
      <c r="C642" s="1">
        <f>MAX( NORMINV( MCrands!C642, (C$5+C$4)/2, (C$5-C$4)/3.29 ), 0 )</f>
        <v>2.6540375644588048</v>
      </c>
      <c r="D642" s="40"/>
      <c r="E642" s="40">
        <f>Baseline!B$33 * (C642 * Baseline!B$66*Baseline!B$66/Baseline!B$73 + Baseline!B$52*Baseline!B$52/Baseline!B$74 + Baseline!B$53*Baseline!B$53/Baseline!B$75 + Baseline!B$54*Baseline!B$54/Baseline!B$76)</f>
        <v>2.2217604786092789E-5</v>
      </c>
      <c r="F642" s="40">
        <f>Baseline!B$33 * (C642 * Baseline!B$66*Baseline!B$57/Baseline!B$73 + Baseline!B$52*Baseline!B$67/Baseline!B$74 + Baseline!B$53*Baseline!B$55/Baseline!B$75 + Baseline!B$54*Baseline!B$56/Baseline!B$76)</f>
        <v>3.9576023254362724E-8</v>
      </c>
      <c r="G642" s="1">
        <f>Baseline!B$33 * (C642 * Baseline!B$66*Baseline!B$58/Baseline!B$73 + Baseline!B$52*Baseline!B$59/Baseline!B$74 + Baseline!B$53*Baseline!B$68/Baseline!B$75 + Baseline!B$54*Baseline!B$60/Baseline!B$76)</f>
        <v>1.0894543304229283E-7</v>
      </c>
      <c r="H642" s="40">
        <f>Baseline!B$33 * (C642 * Baseline!B$66*Baseline!B$61/Baseline!B$73 + Baseline!B$52*Baseline!B$62/Baseline!B$74 + Baseline!B$53*Baseline!B$63/Baseline!B$75 + Baseline!B$54*Baseline!B$69/Baseline!B$76)</f>
        <v>1.7839783023831592E-9</v>
      </c>
      <c r="I642" s="40">
        <f>Baseline!B$33 * (C642 * Baseline!B$57*Baseline!B$66/Baseline!B$73 + Baseline!B$67*Baseline!B$52/Baseline!B$74 + Baseline!B$55*Baseline!B$53/Baseline!B$75 + Baseline!B$56*Baseline!B$54/Baseline!B$76)</f>
        <v>3.9576023254362724E-8</v>
      </c>
      <c r="J642" s="1">
        <f>Baseline!B$33 * (C642 * Baseline!B$57*Baseline!B$57/Baseline!B$73 + Baseline!B$67*Baseline!B$67/Baseline!B$74 + Baseline!B$55*Baseline!B$55/Baseline!B$75 + Baseline!B$56*Baseline!B$56/Baseline!B$76)</f>
        <v>1.7949606422852527E-6</v>
      </c>
      <c r="K642" s="40">
        <f>Baseline!B$33 * (C642 * Baseline!B$57*Baseline!B$58/Baseline!B$73 + Baseline!B$67*Baseline!B$59/Baseline!B$74 + Baseline!B$55*Baseline!B$68/Baseline!B$75 + Baseline!B$56*Baseline!B$60/Baseline!B$76)</f>
        <v>1.3929334995145432E-8</v>
      </c>
      <c r="L642" s="1">
        <f>Baseline!B$33 * (C642 * Baseline!B$57*Baseline!B$61/Baseline!B$73 + Baseline!B$67*Baseline!B$62/Baseline!B$74 + Baseline!B$55*Baseline!B$63/Baseline!B$75 + Baseline!B$56*Baseline!B$69/Baseline!B$76)</f>
        <v>1.4629432618768173E-8</v>
      </c>
      <c r="M642" s="40">
        <f>Baseline!B$33 * (C642 * Baseline!B$58*Baseline!B$66/Baseline!B$73 + Baseline!B$59*Baseline!B$52/Baseline!B$74 + Baseline!B$68*Baseline!B$53/Baseline!B$75 + Baseline!B$60*Baseline!B$54/Baseline!B$76)</f>
        <v>1.0894543304229283E-7</v>
      </c>
      <c r="N642" s="1">
        <f>Baseline!B$33 * (C642 * Baseline!B$58*Baseline!B$57/Baseline!B$73 + Baseline!B$59*Baseline!B$67/Baseline!B$74 + Baseline!B$68*Baseline!B$55/Baseline!B$75 + Baseline!B$60*Baseline!B$56/Baseline!B$76)</f>
        <v>1.3929334995145432E-8</v>
      </c>
      <c r="O642" s="1">
        <f>Baseline!B$33 * (C642 * Baseline!B$58*Baseline!B$58/Baseline!B$73 + Baseline!B$59*Baseline!B$59/Baseline!B$74 + Baseline!B$68*Baseline!B$68/Baseline!B$75 + Baseline!B$60*Baseline!B$60/Baseline!B$76)</f>
        <v>1.3250171002908934E-6</v>
      </c>
      <c r="P642" s="40">
        <f>Baseline!B$33 * (C642 * Baseline!B$58*Baseline!B$61/Baseline!B$73 + Baseline!B$59*Baseline!B$62/Baseline!B$74 + Baseline!B$68*Baseline!B$63/Baseline!B$75 + Baseline!B$60*Baseline!B$69/Baseline!B$76)</f>
        <v>1.6490045160069786E-9</v>
      </c>
      <c r="Q642" s="40">
        <f>Baseline!B$33 * (C642 * Baseline!B$61*Baseline!B$66/Baseline!B$73 + Baseline!B$62*Baseline!B$52/Baseline!B$74 + Baseline!B$63*Baseline!B$53/Baseline!B$75 + Baseline!B$69*Baseline!B$54/Baseline!B$76)</f>
        <v>1.7839783023831592E-9</v>
      </c>
      <c r="R642" s="40">
        <f>Baseline!B$33 * (C642 * Baseline!B$61*Baseline!B$57/Baseline!B$73 + Baseline!B$62*Baseline!B$67/Baseline!B$74 + Baseline!B$63*Baseline!B$55/Baseline!B$75 + Baseline!B$69*Baseline!B$56/Baseline!B$76)</f>
        <v>1.4629432618768173E-8</v>
      </c>
      <c r="S642" s="40">
        <f>Baseline!B$33 * (C642 * Baseline!B$61*Baseline!B$58/Baseline!B$73 + Baseline!B$62*Baseline!B$59/Baseline!B$74 + Baseline!B$63*Baseline!B$68/Baseline!B$75 + Baseline!B$69*Baseline!B$60/Baseline!B$76)</f>
        <v>1.6490045160069786E-9</v>
      </c>
      <c r="T642" s="40">
        <f>Baseline!B$33 * (C642 * Baseline!B$61*Baseline!B$61/Baseline!B$73 + Baseline!B$62*Baseline!B$62/Baseline!B$74 + Baseline!B$63*Baseline!B$63/Baseline!B$75 + Baseline!B$69*Baseline!B$69/Baseline!B$76)</f>
        <v>9.8551806415362887E-8</v>
      </c>
      <c r="U642" s="40"/>
      <c r="V642" s="40">
        <f>E642 * ( Baseline!B$87 * Baseline!B$7 )</f>
        <v>0.23059652007485706</v>
      </c>
      <c r="W642" s="40">
        <f>F642 * ( Baseline!D$87 * Baseline!B$11 )</f>
        <v>7.3004289984879365E-4</v>
      </c>
      <c r="X642" s="40">
        <f>G642 * ( Baseline!F$87 * Baseline!B$16 )</f>
        <v>3.7841945505588067E-3</v>
      </c>
      <c r="Y642" s="40">
        <f>H642 * ( Baseline!H$87 * Baseline!B$18 )</f>
        <v>6.2737783443778258E-4</v>
      </c>
      <c r="Z642" s="48">
        <f t="shared" si="0"/>
        <v>0.23573813535970245</v>
      </c>
      <c r="AA642" s="40">
        <f>I642 * ( Baseline!B$87 * Baseline!B$7 )</f>
        <v>4.1075954535703071E-4</v>
      </c>
      <c r="AB642" s="1">
        <f>J642 * ( Baseline!D$87 * Baseline!B$11 )</f>
        <v>3.3110913241236925E-2</v>
      </c>
      <c r="AC642" s="1">
        <f>K642 * ( Baseline!F$87 * Baseline!B$16 )</f>
        <v>4.8383224619498086E-4</v>
      </c>
      <c r="AD642" s="1">
        <f>L642 * ( Baseline!F$87 * Baseline!B$16 )</f>
        <v>5.0814997607305555E-4</v>
      </c>
      <c r="AE642" s="48">
        <f t="shared" si="1"/>
        <v>3.4513655008861992E-2</v>
      </c>
      <c r="AF642" s="48">
        <f>M642 * ( Baseline!B$87 * Baseline!B$7 )</f>
        <v>1.1307446495459573E-3</v>
      </c>
      <c r="AG642" s="48">
        <f>N642 * ( Baseline!D$87 * Baseline!B$11 )</f>
        <v>2.5694881083587035E-4</v>
      </c>
      <c r="AH642" s="48">
        <f>O642 * ( Baseline!F$87 * Baseline!B$16 )</f>
        <v>4.6024164118669747E-2</v>
      </c>
      <c r="AI642" s="48">
        <f>P642 * ( Baseline!H$87 * Baseline!B$18 )</f>
        <v>5.799111350449506E-4</v>
      </c>
      <c r="AJ642" s="48">
        <f t="shared" si="2"/>
        <v>4.7991768714096522E-2</v>
      </c>
      <c r="AK642" s="48">
        <f>Q642 * ( Baseline!B$87 * Baseline!B$7 )</f>
        <v>1.8515910800434809E-5</v>
      </c>
      <c r="AL642" s="48">
        <f>R642 * ( Baseline!D$87 * Baseline!B$11 )</f>
        <v>2.698632286398485E-4</v>
      </c>
      <c r="AM642" s="48">
        <f>S642 * ( Baseline!F$87 * Baseline!B$16 )</f>
        <v>5.7277792460543354E-5</v>
      </c>
      <c r="AN642" s="48">
        <f>T642 * ( Baseline!H$87 * Baseline!B$18 )</f>
        <v>3.4658055429377291E-2</v>
      </c>
      <c r="AO642" s="48">
        <f t="shared" si="3"/>
        <v>3.5003712361278118E-2</v>
      </c>
      <c r="AP642" s="48"/>
      <c r="AQ642" s="48">
        <f>V642 * ( (1-Baseline!B$88-Baseline!B$87) + (1-B642)*Baseline!B$88 )</f>
        <v>0.10823602515028832</v>
      </c>
      <c r="AR642" s="48">
        <f>W642 * ( (1-Baseline!B$88-Baseline!B$87) + (1-B642)*Baseline!B$88 )</f>
        <v>3.4266320082875792E-4</v>
      </c>
      <c r="AS642" s="48">
        <f>X642 * ( (1-Baseline!B$88-Baseline!B$87) + (1-B642)*Baseline!B$88 )</f>
        <v>1.77620276496326E-3</v>
      </c>
      <c r="AT642" s="48">
        <f>Y642 * ( (1-Baseline!B$88-Baseline!B$87) + (1-B642)*Baseline!B$88 )</f>
        <v>2.9447488212266921E-4</v>
      </c>
      <c r="AU642" s="48">
        <f t="shared" si="4"/>
        <v>0.11064936599820302</v>
      </c>
      <c r="AV642" s="48">
        <f>AA642 * ( (1-Baseline!D$88-Baseline!D$87) + (1-B642)*Baseline!D$88 )</f>
        <v>3.0193658307643213E-4</v>
      </c>
      <c r="AW642" s="48">
        <f>AB642 * ( (1-Baseline!D$88-Baseline!D$87) + (1-B642)*Baseline!D$88 )</f>
        <v>2.4338803856425461E-2</v>
      </c>
      <c r="AX642" s="48">
        <f>AC642 * ( (1-Baseline!D$88-Baseline!D$87) + (1-B642)*Baseline!D$88 )</f>
        <v>3.556500557310959E-4</v>
      </c>
      <c r="AY642" s="48">
        <f>AD642 * ( (1-Baseline!D$88-Baseline!D$87) + (1-B642)*Baseline!D$88 )</f>
        <v>3.7352526362475434E-4</v>
      </c>
      <c r="AZ642" s="48">
        <f t="shared" si="5"/>
        <v>2.5369915758857744E-2</v>
      </c>
      <c r="BA642" s="48">
        <f>AF642 * ( (1-Baseline!F$88-Baseline!F$87) + (1-Baseline!B$36)*Baseline!F$88 )</f>
        <v>8.1372003364205646E-4</v>
      </c>
      <c r="BB642" s="48">
        <f>AG642 * ( (1-Baseline!F$88-Baseline!F$87) + (1-Baseline!B$36)*Baseline!F$88 )</f>
        <v>1.8490858663943905E-4</v>
      </c>
      <c r="BC642" s="48">
        <f>AH642 * ( (1-Baseline!F$88-Baseline!F$87) + (1-Baseline!B$36)*Baseline!F$88 )</f>
        <v>3.3120461273046548E-2</v>
      </c>
      <c r="BD642" s="48">
        <f>AI642 * ( (1-Baseline!F$88-Baseline!F$87) + (1-Baseline!B$36)*Baseline!F$88 )</f>
        <v>4.173226099346679E-4</v>
      </c>
      <c r="BE642" s="48">
        <f t="shared" si="6"/>
        <v>3.4536412503262712E-2</v>
      </c>
      <c r="BF642" s="48">
        <f>AK642 * ( (1-Baseline!H$88-Baseline!H$87) + (1-Baseline!B$36)*Baseline!H$88 )</f>
        <v>1.4670526445400507E-5</v>
      </c>
      <c r="BG642" s="48">
        <f>AL642 * ( (1-Baseline!H$88-Baseline!H$87) + (1-Baseline!B$36)*Baseline!H$88 )</f>
        <v>2.1381803331592473E-4</v>
      </c>
      <c r="BH642" s="48">
        <f>AM642 * ( (1-Baseline!H$88-Baseline!H$87) + (1-Baseline!B$36)*Baseline!H$88 )</f>
        <v>4.5382340522337704E-5</v>
      </c>
      <c r="BI642" s="48">
        <f>AN642 * ( (1-Baseline!H$88-Baseline!H$87) + (1-Baseline!B$36)*Baseline!H$88 )</f>
        <v>2.7460270477804211E-2</v>
      </c>
      <c r="BJ642" s="48">
        <f t="shared" si="7"/>
        <v>2.7734141378087874E-2</v>
      </c>
      <c r="BK642" s="48"/>
      <c r="BL642" s="48">
        <f t="shared" si="18"/>
        <v>0.97818929348448425</v>
      </c>
      <c r="BM642" s="48">
        <f t="shared" si="19"/>
        <v>3.0968383572511646E-3</v>
      </c>
      <c r="BN642" s="48">
        <f t="shared" si="20"/>
        <v>1.6052534498861081E-2</v>
      </c>
      <c r="BO642" s="48">
        <f t="shared" si="21"/>
        <v>2.661333659403449E-3</v>
      </c>
      <c r="BP642" s="48">
        <f t="shared" si="8"/>
        <v>1</v>
      </c>
      <c r="BQ642" s="48">
        <f t="shared" si="22"/>
        <v>1.1901363250329788E-2</v>
      </c>
      <c r="BR642" s="48">
        <f t="shared" si="23"/>
        <v>0.95935690475943836</v>
      </c>
      <c r="BS642" s="48">
        <f t="shared" si="24"/>
        <v>1.4018574563335827E-2</v>
      </c>
      <c r="BT642" s="48">
        <f t="shared" si="25"/>
        <v>1.4723157426896082E-2</v>
      </c>
      <c r="BU642" s="48">
        <f t="shared" si="9"/>
        <v>1</v>
      </c>
      <c r="BV642" s="48">
        <f t="shared" si="26"/>
        <v>2.3561220597686078E-2</v>
      </c>
      <c r="BW642" s="48">
        <f t="shared" si="27"/>
        <v>5.3540183602442913E-3</v>
      </c>
      <c r="BX642" s="48">
        <f t="shared" si="28"/>
        <v>0.95900120691220048</v>
      </c>
      <c r="BY642" s="48">
        <f t="shared" si="29"/>
        <v>1.2083554129869244E-2</v>
      </c>
      <c r="BZ642" s="48">
        <f t="shared" si="10"/>
        <v>1</v>
      </c>
      <c r="CA642" s="48">
        <f t="shared" si="30"/>
        <v>5.2896991637142808E-4</v>
      </c>
      <c r="CB642" s="48">
        <f t="shared" si="31"/>
        <v>7.7095602276282321E-3</v>
      </c>
      <c r="CC642" s="48">
        <f t="shared" si="32"/>
        <v>1.6363347941318737E-3</v>
      </c>
      <c r="CD642" s="48">
        <f t="shared" si="33"/>
        <v>0.9901251350618685</v>
      </c>
      <c r="CE642" s="48">
        <f t="shared" si="11"/>
        <v>1</v>
      </c>
      <c r="CF642" s="48"/>
      <c r="CG642" s="48">
        <f t="shared" si="34"/>
        <v>0.97818929348448425</v>
      </c>
      <c r="CH642" s="48">
        <f t="shared" si="35"/>
        <v>3.0968383572511646E-3</v>
      </c>
      <c r="CI642" s="48">
        <f t="shared" si="36"/>
        <v>1.6052534498861081E-2</v>
      </c>
      <c r="CJ642" s="48">
        <f t="shared" si="37"/>
        <v>2.661333659403449E-3</v>
      </c>
      <c r="CK642" s="48">
        <f t="shared" si="12"/>
        <v>1</v>
      </c>
      <c r="CL642" s="48">
        <f t="shared" si="38"/>
        <v>1.1901363250329788E-2</v>
      </c>
      <c r="CM642" s="48">
        <f t="shared" si="39"/>
        <v>0.95935690475943836</v>
      </c>
      <c r="CN642" s="48">
        <f t="shared" si="40"/>
        <v>1.4018574563335827E-2</v>
      </c>
      <c r="CO642" s="48">
        <f t="shared" si="41"/>
        <v>1.4723157426896082E-2</v>
      </c>
      <c r="CP642" s="48">
        <f t="shared" si="13"/>
        <v>1</v>
      </c>
      <c r="CQ642" s="48">
        <f t="shared" si="42"/>
        <v>2.3561220597686078E-2</v>
      </c>
      <c r="CR642" s="48">
        <f t="shared" si="43"/>
        <v>5.3540183602442913E-3</v>
      </c>
      <c r="CS642" s="48">
        <f t="shared" si="44"/>
        <v>0.95900120691220048</v>
      </c>
      <c r="CT642" s="48">
        <f t="shared" si="45"/>
        <v>1.2083554129869244E-2</v>
      </c>
      <c r="CU642" s="48">
        <f t="shared" si="14"/>
        <v>1</v>
      </c>
      <c r="CV642" s="48">
        <f t="shared" si="46"/>
        <v>5.2896991637142808E-4</v>
      </c>
      <c r="CW642" s="48">
        <f t="shared" si="47"/>
        <v>7.7095602276282321E-3</v>
      </c>
      <c r="CX642" s="48">
        <f t="shared" si="48"/>
        <v>1.6363347941318737E-3</v>
      </c>
      <c r="CY642" s="48">
        <f t="shared" si="49"/>
        <v>0.9901251350618685</v>
      </c>
      <c r="CZ642" s="48">
        <f t="shared" si="15"/>
        <v>1</v>
      </c>
      <c r="DA642" s="48"/>
      <c r="DB642" s="48">
        <f>(AQ642*Baseline!B$7 + AV642*Baseline!B$11 + BA642*Baseline!B$16 + BF642*Baseline!B$18)</f>
        <v>56539.883601464491</v>
      </c>
      <c r="DC642" s="48">
        <f>(AR642*Baseline!B$7 + AW642*Baseline!B$11 + BB642*Baseline!B$16 + BG642*Baseline!B$18)</f>
        <v>62772.451936839556</v>
      </c>
      <c r="DD642" s="48">
        <f>(AS642*Baseline!B$7 + AX642*Baseline!B$11 + BC642*Baseline!B$16 + BH642*Baseline!B$18)</f>
        <v>114662.10164748105</v>
      </c>
      <c r="DE642" s="48">
        <f>(AT642*Baseline!B$7 + AY642*Baseline!B$11 + BD642*Baseline!B$16 + BI642*Baseline!B$18)</f>
        <v>1259770.1682099786</v>
      </c>
      <c r="DF642" s="48">
        <f t="shared" si="16"/>
        <v>1493744.6053957636</v>
      </c>
      <c r="DG642" s="48"/>
      <c r="DH642" s="48">
        <f t="shared" si="50"/>
        <v>3.7851104798791488E-2</v>
      </c>
      <c r="DI642" s="48">
        <f t="shared" si="51"/>
        <v>4.2023550552142859E-2</v>
      </c>
      <c r="DJ642" s="48">
        <f t="shared" si="52"/>
        <v>7.676151681706099E-2</v>
      </c>
      <c r="DK642" s="48">
        <f t="shared" si="53"/>
        <v>0.8433638278320047</v>
      </c>
      <c r="DL642" s="48">
        <f t="shared" si="17"/>
        <v>1</v>
      </c>
      <c r="DM642" s="48"/>
      <c r="DN642" s="48">
        <f>DH642 / (Baseline!B$7/Baseline!B$17)</f>
        <v>4.0403564784579853</v>
      </c>
      <c r="DO642" s="48">
        <f>DI642 / (Baseline!B$11/Baseline!B$17)</f>
        <v>1.0144686239062972</v>
      </c>
      <c r="DP642" s="48">
        <f>DJ642 / (Baseline!B$16/Baseline!B$17)</f>
        <v>1.1861974133015336</v>
      </c>
      <c r="DQ642" s="48">
        <f>DK642 / (Baseline!B$18/Baseline!B$17)</f>
        <v>0.95349726134180424</v>
      </c>
      <c r="DR642" s="71"/>
      <c r="DS642" s="48">
        <f>(AU642*Baseline!B$34)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2.9126936149730453E-2</v>
      </c>
      <c r="DT642" s="48">
        <f>(AZ642*Baseline!B$34) + (Baseline!D$88*(1-Baseline!D$89)*Baseline!B$35) + (Baseline!D$88*Baseline!D$89*((1-Baseline!D$90)*Baseline!B$40 + Baseline!D$90*Baseline!B$41))</f>
        <v>1.0219055363828665E-2</v>
      </c>
      <c r="DU642" s="48">
        <f>(BE642*Baseline!B$34) + (Baseline!F$88*(1-Baseline!F$89)*Baseline!B$35) + (Baseline!F$88*Baseline!F$89*((1-Baseline!F$90)*Baseline!B$40 + Baseline!F$90*Baseline!B$41))</f>
        <v>1.291110187548941E-2</v>
      </c>
      <c r="DV642" s="48">
        <f>(BJ642*Baseline!B$34) + (Baseline!H$88*(1-Baseline!H$89)*Baseline!B$35) + (Baseline!H$88*Baseline!H$89*((1-Baseline!H$90)*Baseline!B$40 + Baseline!H$90*Baseline!B$41))</f>
        <v>9.3051212067131808E-3</v>
      </c>
      <c r="DW642" s="48">
        <f>( DS642*Baseline!B$7 + DT642*Baseline!B$11 + DU642*Baseline!B$16 + DV642*Baseline!B$18 ) / Baseline!B$17</f>
        <v>9.7620272509296134E-3</v>
      </c>
    </row>
    <row r="643" spans="1:127">
      <c r="A643" s="7" t="s">
        <v>964</v>
      </c>
      <c r="B643" s="1">
        <f>MIN( MAX( NORMINV( MCrands!B643, (B$5+B$4)/2, (B$5-B$4)/3.29 ), 0 ), 1 )</f>
        <v>0.65283642954087806</v>
      </c>
      <c r="C643" s="1">
        <f>MAX( NORMINV( MCrands!C643, (C$5+C$4)/2, (C$5-C$4)/3.29 ), 0 )</f>
        <v>2.8869281271659024</v>
      </c>
      <c r="D643" s="40"/>
      <c r="E643" s="40">
        <f>Baseline!B$33 * (C643 * Baseline!B$66*Baseline!B$66/Baseline!B$73 + Baseline!B$52*Baseline!B$52/Baseline!B$74 + Baseline!B$53*Baseline!B$53/Baseline!B$75 + Baseline!B$54*Baseline!B$54/Baseline!B$76)</f>
        <v>2.4166442966674014E-5</v>
      </c>
      <c r="F643" s="40">
        <f>Baseline!B$33 * (C643 * Baseline!B$66*Baseline!B$57/Baseline!B$73 + Baseline!B$52*Baseline!B$67/Baseline!B$74 + Baseline!B$53*Baseline!B$55/Baseline!B$75 + Baseline!B$54*Baseline!B$56/Baseline!B$76)</f>
        <v>3.9836650226021864E-8</v>
      </c>
      <c r="G643" s="1">
        <f>Baseline!B$33 * (C643 * Baseline!B$66*Baseline!B$58/Baseline!B$73 + Baseline!B$52*Baseline!B$59/Baseline!B$74 + Baseline!B$53*Baseline!B$68/Baseline!B$75 + Baseline!B$54*Baseline!B$60/Baseline!B$76)</f>
        <v>1.0958614101428822E-7</v>
      </c>
      <c r="H643" s="40">
        <f>Baseline!B$33 * (C643 * Baseline!B$66*Baseline!B$61/Baseline!B$73 + Baseline!B$52*Baseline!B$62/Baseline!B$74 + Baseline!B$53*Baseline!B$63/Baseline!B$75 + Baseline!B$54*Baseline!B$69/Baseline!B$76)</f>
        <v>1.8480490995826979E-9</v>
      </c>
      <c r="I643" s="40">
        <f>Baseline!B$33 * (C643 * Baseline!B$57*Baseline!B$66/Baseline!B$73 + Baseline!B$67*Baseline!B$52/Baseline!B$74 + Baseline!B$55*Baseline!B$53/Baseline!B$75 + Baseline!B$56*Baseline!B$54/Baseline!B$76)</f>
        <v>3.9836650226021864E-8</v>
      </c>
      <c r="J643" s="1">
        <f>Baseline!B$33 * (C643 * Baseline!B$57*Baseline!B$57/Baseline!B$73 + Baseline!B$67*Baseline!B$67/Baseline!B$74 + Baseline!B$55*Baseline!B$55/Baseline!B$75 + Baseline!B$56*Baseline!B$56/Baseline!B$76)</f>
        <v>1.7949606771400799E-6</v>
      </c>
      <c r="K643" s="40">
        <f>Baseline!B$33 * (C643 * Baseline!B$57*Baseline!B$58/Baseline!B$73 + Baseline!B$67*Baseline!B$59/Baseline!B$74 + Baseline!B$55*Baseline!B$68/Baseline!B$75 + Baseline!B$56*Baseline!B$60/Baseline!B$76)</f>
        <v>1.3929420679929383E-8</v>
      </c>
      <c r="L643" s="1">
        <f>Baseline!B$33 * (C643 * Baseline!B$57*Baseline!B$61/Baseline!B$73 + Baseline!B$67*Baseline!B$62/Baseline!B$74 + Baseline!B$55*Baseline!B$63/Baseline!B$75 + Baseline!B$56*Baseline!B$69/Baseline!B$76)</f>
        <v>1.4629441187246569E-8</v>
      </c>
      <c r="M643" s="40">
        <f>Baseline!B$33 * (C643 * Baseline!B$58*Baseline!B$66/Baseline!B$73 + Baseline!B$59*Baseline!B$52/Baseline!B$74 + Baseline!B$68*Baseline!B$53/Baseline!B$75 + Baseline!B$60*Baseline!B$54/Baseline!B$76)</f>
        <v>1.0958614101428822E-7</v>
      </c>
      <c r="N643" s="1">
        <f>Baseline!B$33 * (C643 * Baseline!B$58*Baseline!B$57/Baseline!B$73 + Baseline!B$59*Baseline!B$67/Baseline!B$74 + Baseline!B$68*Baseline!B$55/Baseline!B$75 + Baseline!B$60*Baseline!B$56/Baseline!B$76)</f>
        <v>1.3929420679929383E-8</v>
      </c>
      <c r="O643" s="1">
        <f>Baseline!B$33 * (C643 * Baseline!B$58*Baseline!B$58/Baseline!B$73 + Baseline!B$59*Baseline!B$59/Baseline!B$74 + Baseline!B$68*Baseline!B$68/Baseline!B$75 + Baseline!B$60*Baseline!B$60/Baseline!B$76)</f>
        <v>1.3250173109326539E-6</v>
      </c>
      <c r="P643" s="40">
        <f>Baseline!B$33 * (C643 * Baseline!B$58*Baseline!B$61/Baseline!B$73 + Baseline!B$59*Baseline!B$62/Baseline!B$74 + Baseline!B$68*Baseline!B$63/Baseline!B$75 + Baseline!B$60*Baseline!B$69/Baseline!B$76)</f>
        <v>1.6490255801830334E-9</v>
      </c>
      <c r="Q643" s="40">
        <f>Baseline!B$33 * (C643 * Baseline!B$61*Baseline!B$66/Baseline!B$73 + Baseline!B$62*Baseline!B$52/Baseline!B$74 + Baseline!B$63*Baseline!B$53/Baseline!B$75 + Baseline!B$69*Baseline!B$54/Baseline!B$76)</f>
        <v>1.8480490995826977E-9</v>
      </c>
      <c r="R643" s="40">
        <f>Baseline!B$33 * (C643 * Baseline!B$61*Baseline!B$57/Baseline!B$73 + Baseline!B$62*Baseline!B$67/Baseline!B$74 + Baseline!B$63*Baseline!B$55/Baseline!B$75 + Baseline!B$69*Baseline!B$56/Baseline!B$76)</f>
        <v>1.4629441187246569E-8</v>
      </c>
      <c r="S643" s="40">
        <f>Baseline!B$33 * (C643 * Baseline!B$61*Baseline!B$58/Baseline!B$73 + Baseline!B$62*Baseline!B$59/Baseline!B$74 + Baseline!B$63*Baseline!B$68/Baseline!B$75 + Baseline!B$69*Baseline!B$60/Baseline!B$76)</f>
        <v>1.6490255801830334E-9</v>
      </c>
      <c r="T643" s="40">
        <f>Baseline!B$33 * (C643 * Baseline!B$61*Baseline!B$61/Baseline!B$73 + Baseline!B$62*Baseline!B$62/Baseline!B$74 + Baseline!B$63*Baseline!B$63/Baseline!B$75 + Baseline!B$69*Baseline!B$69/Baseline!B$76)</f>
        <v>9.8551808521780488E-8</v>
      </c>
      <c r="U643" s="40"/>
      <c r="V643" s="40">
        <f>E643 * ( Baseline!B$87 * Baseline!B$7 )</f>
        <v>0.2508235115511096</v>
      </c>
      <c r="W643" s="40">
        <f>F643 * ( Baseline!D$87 * Baseline!B$11 )</f>
        <v>7.3485058021996062E-4</v>
      </c>
      <c r="X643" s="40">
        <f>G643 * ( Baseline!F$87 * Baseline!B$16 )</f>
        <v>3.8064493945519765E-3</v>
      </c>
      <c r="Y643" s="40">
        <f>H643 * ( Baseline!H$87 * Baseline!B$18 )</f>
        <v>6.4990983381470972E-4</v>
      </c>
      <c r="Z643" s="48">
        <f t="shared" si="0"/>
        <v>0.25601472135969622</v>
      </c>
      <c r="AA643" s="40">
        <f>I643 * ( Baseline!B$87 * Baseline!B$7 )</f>
        <v>4.1346459269588092E-4</v>
      </c>
      <c r="AB643" s="1">
        <f>J643 * ( Baseline!D$87 * Baseline!B$11 )</f>
        <v>3.3110913884189831E-2</v>
      </c>
      <c r="AC643" s="1">
        <f>K643 * ( Baseline!F$87 * Baseline!B$16 )</f>
        <v>4.8383522243623702E-4</v>
      </c>
      <c r="AD643" s="1">
        <f>L643 * ( Baseline!F$87 * Baseline!B$16 )</f>
        <v>5.081502736971812E-4</v>
      </c>
      <c r="AE643" s="48">
        <f t="shared" si="1"/>
        <v>3.4516363973019132E-2</v>
      </c>
      <c r="AF643" s="48">
        <f>M643 * ( Baseline!B$87 * Baseline!B$7 )</f>
        <v>1.1373945575872974E-3</v>
      </c>
      <c r="AG643" s="48">
        <f>N643 * ( Baseline!D$87 * Baseline!B$11 )</f>
        <v>2.5695039142843636E-4</v>
      </c>
      <c r="AH643" s="48">
        <f>O643 * ( Baseline!F$87 * Baseline!B$16 )</f>
        <v>4.6024171435262835E-2</v>
      </c>
      <c r="AI643" s="48">
        <f>P643 * ( Baseline!H$87 * Baseline!B$18 )</f>
        <v>5.7991854275677075E-4</v>
      </c>
      <c r="AJ643" s="48">
        <f t="shared" si="2"/>
        <v>4.7998434927035337E-2</v>
      </c>
      <c r="AK643" s="48">
        <f>Q643 * ( Baseline!B$87 * Baseline!B$7 )</f>
        <v>1.9180901604568818E-5</v>
      </c>
      <c r="AL643" s="48">
        <f>R643 * ( Baseline!D$87 * Baseline!B$11 )</f>
        <v>2.698633866991051E-4</v>
      </c>
      <c r="AM643" s="48">
        <f>S643 * ( Baseline!F$87 * Baseline!B$16 )</f>
        <v>5.727852411985217E-5</v>
      </c>
      <c r="AN643" s="48">
        <f>T643 * ( Baseline!H$87 * Baseline!B$18 )</f>
        <v>3.4658056170148471E-2</v>
      </c>
      <c r="AO643" s="48">
        <f t="shared" si="3"/>
        <v>3.5004378982571999E-2</v>
      </c>
      <c r="AP643" s="48"/>
      <c r="AQ643" s="48">
        <f>V643 * ( (1-Baseline!B$88-Baseline!B$87) + (1-B643)*Baseline!B$88 )</f>
        <v>9.9721302507836743E-2</v>
      </c>
      <c r="AR643" s="48">
        <f>W643 * ( (1-Baseline!B$88-Baseline!B$87) + (1-B643)*Baseline!B$88 )</f>
        <v>2.9215864396046437E-4</v>
      </c>
      <c r="AS643" s="48">
        <f>X643 * ( (1-Baseline!B$88-Baseline!B$87) + (1-B643)*Baseline!B$88 )</f>
        <v>1.5133513170576232E-3</v>
      </c>
      <c r="AT643" s="48">
        <f>Y643 * ( (1-Baseline!B$88-Baseline!B$87) + (1-B643)*Baseline!B$88 )</f>
        <v>2.5838827763739546E-4</v>
      </c>
      <c r="AU643" s="48">
        <f t="shared" si="4"/>
        <v>0.10178520074649224</v>
      </c>
      <c r="AV643" s="48">
        <f>AA643 * ( (1-Baseline!D$88-Baseline!D$87) + (1-B643)*Baseline!D$88 )</f>
        <v>2.889818483555038E-4</v>
      </c>
      <c r="AW643" s="48">
        <f>AB643 * ( (1-Baseline!D$88-Baseline!D$87) + (1-B643)*Baseline!D$88 )</f>
        <v>2.3142134209376074E-2</v>
      </c>
      <c r="AX643" s="48">
        <f>AC643 * ( (1-Baseline!D$88-Baseline!D$87) + (1-B643)*Baseline!D$88 )</f>
        <v>3.3816582930950694E-4</v>
      </c>
      <c r="AY643" s="48">
        <f>AD643 * ( (1-Baseline!D$88-Baseline!D$87) + (1-B643)*Baseline!D$88 )</f>
        <v>3.5516029166583941E-4</v>
      </c>
      <c r="AZ643" s="48">
        <f t="shared" si="5"/>
        <v>2.4124442178706927E-2</v>
      </c>
      <c r="BA643" s="48">
        <f>AF643 * ( (1-Baseline!F$88-Baseline!F$87) + (1-Baseline!B$36)*Baseline!F$88 )</f>
        <v>8.1850552026566212E-4</v>
      </c>
      <c r="BB643" s="48">
        <f>AG643 * ( (1-Baseline!F$88-Baseline!F$87) + (1-Baseline!B$36)*Baseline!F$88 )</f>
        <v>1.8490972408442854E-4</v>
      </c>
      <c r="BC643" s="48">
        <f>AH643 * ( (1-Baseline!F$88-Baseline!F$87) + (1-Baseline!B$36)*Baseline!F$88 )</f>
        <v>3.3120466538301065E-2</v>
      </c>
      <c r="BD643" s="48">
        <f>AI643 * ( (1-Baseline!F$88-Baseline!F$87) + (1-Baseline!B$36)*Baseline!F$88 )</f>
        <v>4.1732794076114048E-4</v>
      </c>
      <c r="BE643" s="48">
        <f t="shared" si="6"/>
        <v>3.4541209723412292E-2</v>
      </c>
      <c r="BF643" s="48">
        <f>AK643 * ( (1-Baseline!H$88-Baseline!H$87) + (1-Baseline!B$36)*Baseline!H$88 )</f>
        <v>1.5197411959331963E-5</v>
      </c>
      <c r="BG643" s="48">
        <f>AL643 * ( (1-Baseline!H$88-Baseline!H$87) + (1-Baseline!B$36)*Baseline!H$88 )</f>
        <v>2.1381815854943492E-4</v>
      </c>
      <c r="BH643" s="48">
        <f>AM643 * ( (1-Baseline!H$88-Baseline!H$87) + (1-Baseline!B$36)*Baseline!H$88 )</f>
        <v>4.5382920230641268E-5</v>
      </c>
      <c r="BI643" s="48">
        <f>AN643 * ( (1-Baseline!H$88-Baseline!H$87) + (1-Baseline!B$36)*Baseline!H$88 )</f>
        <v>2.7460271064732034E-2</v>
      </c>
      <c r="BJ643" s="48">
        <f t="shared" si="7"/>
        <v>2.7734669555471443E-2</v>
      </c>
      <c r="BK643" s="48"/>
      <c r="BL643" s="48">
        <f t="shared" si="18"/>
        <v>0.97972300272024959</v>
      </c>
      <c r="BM643" s="48">
        <f t="shared" si="19"/>
        <v>2.8703450189003325E-3</v>
      </c>
      <c r="BN643" s="48">
        <f t="shared" si="20"/>
        <v>1.4868087953442261E-2</v>
      </c>
      <c r="BO643" s="48">
        <f t="shared" si="21"/>
        <v>2.5385643074079234E-3</v>
      </c>
      <c r="BP643" s="48">
        <f t="shared" si="8"/>
        <v>1.0000000000000002</v>
      </c>
      <c r="BQ643" s="48">
        <f t="shared" si="22"/>
        <v>1.1978799186932881E-2</v>
      </c>
      <c r="BR643" s="48">
        <f t="shared" si="23"/>
        <v>0.95928162972415298</v>
      </c>
      <c r="BS643" s="48">
        <f t="shared" si="24"/>
        <v>1.4017560563865968E-2</v>
      </c>
      <c r="BT643" s="48">
        <f t="shared" si="25"/>
        <v>1.4722010525048172E-2</v>
      </c>
      <c r="BU643" s="48">
        <f t="shared" si="9"/>
        <v>1</v>
      </c>
      <c r="BV643" s="48">
        <f t="shared" si="26"/>
        <v>2.3696492590150157E-2</v>
      </c>
      <c r="BW643" s="48">
        <f t="shared" si="27"/>
        <v>5.3533077030332062E-3</v>
      </c>
      <c r="BX643" s="48">
        <f t="shared" si="28"/>
        <v>0.95886816945649012</v>
      </c>
      <c r="BY643" s="48">
        <f t="shared" si="29"/>
        <v>1.2082030250326538E-2</v>
      </c>
      <c r="BZ643" s="48">
        <f t="shared" si="10"/>
        <v>1</v>
      </c>
      <c r="CA643" s="48">
        <f t="shared" si="30"/>
        <v>5.4795720312931758E-4</v>
      </c>
      <c r="CB643" s="48">
        <f t="shared" si="31"/>
        <v>7.709417922639474E-3</v>
      </c>
      <c r="CC643" s="48">
        <f t="shared" si="32"/>
        <v>1.636324533806757E-3</v>
      </c>
      <c r="CD643" s="48">
        <f t="shared" si="33"/>
        <v>0.99010630034042446</v>
      </c>
      <c r="CE643" s="48">
        <f t="shared" si="11"/>
        <v>1</v>
      </c>
      <c r="CF643" s="48"/>
      <c r="CG643" s="48">
        <f t="shared" si="34"/>
        <v>0.97972300272024959</v>
      </c>
      <c r="CH643" s="48">
        <f t="shared" si="35"/>
        <v>2.8703450189003325E-3</v>
      </c>
      <c r="CI643" s="48">
        <f t="shared" si="36"/>
        <v>1.4868087953442261E-2</v>
      </c>
      <c r="CJ643" s="48">
        <f t="shared" si="37"/>
        <v>2.5385643074079234E-3</v>
      </c>
      <c r="CK643" s="48">
        <f t="shared" si="12"/>
        <v>1.0000000000000002</v>
      </c>
      <c r="CL643" s="48">
        <f t="shared" si="38"/>
        <v>1.1978799186932881E-2</v>
      </c>
      <c r="CM643" s="48">
        <f t="shared" si="39"/>
        <v>0.95928162972415298</v>
      </c>
      <c r="CN643" s="48">
        <f t="shared" si="40"/>
        <v>1.4017560563865968E-2</v>
      </c>
      <c r="CO643" s="48">
        <f t="shared" si="41"/>
        <v>1.4722010525048172E-2</v>
      </c>
      <c r="CP643" s="48">
        <f t="shared" si="13"/>
        <v>1</v>
      </c>
      <c r="CQ643" s="48">
        <f t="shared" si="42"/>
        <v>2.3696492590150157E-2</v>
      </c>
      <c r="CR643" s="48">
        <f t="shared" si="43"/>
        <v>5.3533077030332062E-3</v>
      </c>
      <c r="CS643" s="48">
        <f t="shared" si="44"/>
        <v>0.95886816945649012</v>
      </c>
      <c r="CT643" s="48">
        <f t="shared" si="45"/>
        <v>1.2082030250326538E-2</v>
      </c>
      <c r="CU643" s="48">
        <f t="shared" si="14"/>
        <v>1</v>
      </c>
      <c r="CV643" s="48">
        <f t="shared" si="46"/>
        <v>5.4795720312931758E-4</v>
      </c>
      <c r="CW643" s="48">
        <f t="shared" si="47"/>
        <v>7.709417922639474E-3</v>
      </c>
      <c r="CX643" s="48">
        <f t="shared" si="48"/>
        <v>1.636324533806757E-3</v>
      </c>
      <c r="CY643" s="48">
        <f t="shared" si="49"/>
        <v>0.99010630034042446</v>
      </c>
      <c r="CZ643" s="48">
        <f t="shared" si="15"/>
        <v>1</v>
      </c>
      <c r="DA643" s="48"/>
      <c r="DB643" s="48">
        <f>(AQ643*Baseline!B$7 + AV643*Baseline!B$11 + BA643*Baseline!B$16 + BF643*Baseline!B$18)</f>
        <v>52422.619798763793</v>
      </c>
      <c r="DC643" s="48">
        <f>(AR643*Baseline!B$7 + AW643*Baseline!B$11 + BB643*Baseline!B$16 + BG643*Baseline!B$18)</f>
        <v>60181.644093701543</v>
      </c>
      <c r="DD643" s="48">
        <f>(AS643*Baseline!B$7 + AX643*Baseline!B$11 + BC643*Baseline!B$16 + BH643*Baseline!B$18)</f>
        <v>114497.16701245679</v>
      </c>
      <c r="DE643" s="48">
        <f>(AT643*Baseline!B$7 + AY643*Baseline!B$11 + BD643*Baseline!B$16 + BI643*Baseline!B$18)</f>
        <v>1259713.3262679146</v>
      </c>
      <c r="DF643" s="48">
        <f t="shared" si="16"/>
        <v>1486814.7571728367</v>
      </c>
      <c r="DG643" s="48"/>
      <c r="DH643" s="48">
        <f t="shared" si="50"/>
        <v>3.525833971304191E-2</v>
      </c>
      <c r="DI643" s="48">
        <f t="shared" si="51"/>
        <v>4.0476894517872779E-2</v>
      </c>
      <c r="DJ643" s="48">
        <f t="shared" si="52"/>
        <v>7.7008360631402401E-2</v>
      </c>
      <c r="DK643" s="48">
        <f t="shared" si="53"/>
        <v>0.84725640513768297</v>
      </c>
      <c r="DL643" s="48">
        <f t="shared" si="17"/>
        <v>1</v>
      </c>
      <c r="DM643" s="48"/>
      <c r="DN643" s="48">
        <f>DH643 / (Baseline!B$7/Baseline!B$17)</f>
        <v>3.7635958589988023</v>
      </c>
      <c r="DO643" s="48">
        <f>DI643 / (Baseline!B$11/Baseline!B$17)</f>
        <v>0.97713160696872348</v>
      </c>
      <c r="DP643" s="48">
        <f>DJ643 / (Baseline!B$16/Baseline!B$17)</f>
        <v>1.1900118962117541</v>
      </c>
      <c r="DQ643" s="48">
        <f>DK643 / (Baseline!B$18/Baseline!B$17)</f>
        <v>0.95789816363099378</v>
      </c>
      <c r="DR643" s="71"/>
      <c r="DS643" s="48">
        <f>(AU643*Baseline!B$34)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2.7797311361973834E-2</v>
      </c>
      <c r="DT643" s="48">
        <f>(AZ643*Baseline!B$34) + (Baseline!D$88*(1-Baseline!D$89)*Baseline!B$35) + (Baseline!D$88*Baseline!D$89*((1-Baseline!D$90)*Baseline!B$40 + Baseline!D$90*Baseline!B$41))</f>
        <v>1.0032234326806042E-2</v>
      </c>
      <c r="DU643" s="48">
        <f>(BE643*Baseline!B$34) + (Baseline!F$88*(1-Baseline!F$89)*Baseline!B$35) + (Baseline!F$88*Baseline!F$89*((1-Baseline!F$90)*Baseline!B$40 + Baseline!F$90*Baseline!B$41))</f>
        <v>1.2911821458511847E-2</v>
      </c>
      <c r="DV643" s="48">
        <f>(BJ643*Baseline!B$34) + (Baseline!H$88*(1-Baseline!H$89)*Baseline!B$35) + (Baseline!H$88*Baseline!H$89*((1-Baseline!H$90)*Baseline!B$40 + Baseline!H$90*Baseline!B$41))</f>
        <v>9.3052004333207174E-3</v>
      </c>
      <c r="DW643" s="48">
        <f>( DS643*Baseline!B$7 + DT643*Baseline!B$11 + DU643*Baseline!B$16 + DV643*Baseline!B$18 ) / Baseline!B$17</f>
        <v>9.7419487114384622E-3</v>
      </c>
    </row>
    <row r="644" spans="1:127">
      <c r="A644" s="7" t="s">
        <v>965</v>
      </c>
      <c r="B644" s="1">
        <f>MIN( MAX( NORMINV( MCrands!B644, (B$5+B$4)/2, (B$5-B$4)/3.29 ), 0 ), 1 )</f>
        <v>0.24040652081844416</v>
      </c>
      <c r="C644" s="1">
        <f>MAX( NORMINV( MCrands!C644, (C$5+C$4)/2, (C$5-C$4)/3.29 ), 0 )</f>
        <v>2.9306660902869983</v>
      </c>
      <c r="D644" s="40"/>
      <c r="E644" s="40">
        <f>Baseline!B$33 * (C644 * Baseline!B$66*Baseline!B$66/Baseline!B$73 + Baseline!B$52*Baseline!B$52/Baseline!B$74 + Baseline!B$53*Baseline!B$53/Baseline!B$75 + Baseline!B$54*Baseline!B$54/Baseline!B$76)</f>
        <v>2.4532444111076105E-5</v>
      </c>
      <c r="F644" s="40">
        <f>Baseline!B$33 * (C644 * Baseline!B$66*Baseline!B$57/Baseline!B$73 + Baseline!B$52*Baseline!B$67/Baseline!B$74 + Baseline!B$53*Baseline!B$55/Baseline!B$75 + Baseline!B$54*Baseline!B$56/Baseline!B$76)</f>
        <v>3.9885597219589511E-8</v>
      </c>
      <c r="G644" s="1">
        <f>Baseline!B$33 * (C644 * Baseline!B$66*Baseline!B$58/Baseline!B$73 + Baseline!B$52*Baseline!B$59/Baseline!B$74 + Baseline!B$53*Baseline!B$68/Baseline!B$75 + Baseline!B$54*Baseline!B$60/Baseline!B$76)</f>
        <v>1.0970646904014201E-7</v>
      </c>
      <c r="H644" s="40">
        <f>Baseline!B$33 * (C644 * Baseline!B$66*Baseline!B$61/Baseline!B$73 + Baseline!B$52*Baseline!B$62/Baseline!B$74 + Baseline!B$53*Baseline!B$63/Baseline!B$75 + Baseline!B$54*Baseline!B$69/Baseline!B$76)</f>
        <v>1.8600819021680781E-9</v>
      </c>
      <c r="I644" s="40">
        <f>Baseline!B$33 * (C644 * Baseline!B$57*Baseline!B$66/Baseline!B$73 + Baseline!B$67*Baseline!B$52/Baseline!B$74 + Baseline!B$55*Baseline!B$53/Baseline!B$75 + Baseline!B$56*Baseline!B$54/Baseline!B$76)</f>
        <v>3.9885597219589511E-8</v>
      </c>
      <c r="J644" s="1">
        <f>Baseline!B$33 * (C644 * Baseline!B$57*Baseline!B$57/Baseline!B$73 + Baseline!B$67*Baseline!B$67/Baseline!B$74 + Baseline!B$55*Baseline!B$55/Baseline!B$75 + Baseline!B$56*Baseline!B$56/Baseline!B$76)</f>
        <v>1.7949606836859836E-6</v>
      </c>
      <c r="K644" s="40">
        <f>Baseline!B$33 * (C644 * Baseline!B$57*Baseline!B$58/Baseline!B$73 + Baseline!B$67*Baseline!B$59/Baseline!B$74 + Baseline!B$55*Baseline!B$68/Baseline!B$75 + Baseline!B$56*Baseline!B$60/Baseline!B$76)</f>
        <v>1.3929436771942203E-8</v>
      </c>
      <c r="L644" s="1">
        <f>Baseline!B$33 * (C644 * Baseline!B$57*Baseline!B$61/Baseline!B$73 + Baseline!B$67*Baseline!B$62/Baseline!B$74 + Baseline!B$55*Baseline!B$63/Baseline!B$75 + Baseline!B$56*Baseline!B$69/Baseline!B$76)</f>
        <v>1.462944279644785E-8</v>
      </c>
      <c r="M644" s="40">
        <f>Baseline!B$33 * (C644 * Baseline!B$58*Baseline!B$66/Baseline!B$73 + Baseline!B$59*Baseline!B$52/Baseline!B$74 + Baseline!B$68*Baseline!B$53/Baseline!B$75 + Baseline!B$60*Baseline!B$54/Baseline!B$76)</f>
        <v>1.0970646904014201E-7</v>
      </c>
      <c r="N644" s="1">
        <f>Baseline!B$33 * (C644 * Baseline!B$58*Baseline!B$57/Baseline!B$73 + Baseline!B$59*Baseline!B$67/Baseline!B$74 + Baseline!B$68*Baseline!B$55/Baseline!B$75 + Baseline!B$60*Baseline!B$56/Baseline!B$76)</f>
        <v>1.3929436771942203E-8</v>
      </c>
      <c r="O644" s="1">
        <f>Baseline!B$33 * (C644 * Baseline!B$58*Baseline!B$58/Baseline!B$73 + Baseline!B$59*Baseline!B$59/Baseline!B$74 + Baseline!B$68*Baseline!B$68/Baseline!B$75 + Baseline!B$60*Baseline!B$60/Baseline!B$76)</f>
        <v>1.3250173504921855E-6</v>
      </c>
      <c r="P644" s="40">
        <f>Baseline!B$33 * (C644 * Baseline!B$58*Baseline!B$61/Baseline!B$73 + Baseline!B$59*Baseline!B$62/Baseline!B$74 + Baseline!B$68*Baseline!B$63/Baseline!B$75 + Baseline!B$60*Baseline!B$69/Baseline!B$76)</f>
        <v>1.6490295361361846E-9</v>
      </c>
      <c r="Q644" s="40">
        <f>Baseline!B$33 * (C644 * Baseline!B$61*Baseline!B$66/Baseline!B$73 + Baseline!B$62*Baseline!B$52/Baseline!B$74 + Baseline!B$63*Baseline!B$53/Baseline!B$75 + Baseline!B$69*Baseline!B$54/Baseline!B$76)</f>
        <v>1.8600819021680781E-9</v>
      </c>
      <c r="R644" s="40">
        <f>Baseline!B$33 * (C644 * Baseline!B$61*Baseline!B$57/Baseline!B$73 + Baseline!B$62*Baseline!B$67/Baseline!B$74 + Baseline!B$63*Baseline!B$55/Baseline!B$75 + Baseline!B$69*Baseline!B$56/Baseline!B$76)</f>
        <v>1.462944279644785E-8</v>
      </c>
      <c r="S644" s="40">
        <f>Baseline!B$33 * (C644 * Baseline!B$61*Baseline!B$58/Baseline!B$73 + Baseline!B$62*Baseline!B$59/Baseline!B$74 + Baseline!B$63*Baseline!B$68/Baseline!B$75 + Baseline!B$69*Baseline!B$60/Baseline!B$76)</f>
        <v>1.6490295361361846E-9</v>
      </c>
      <c r="T644" s="40">
        <f>Baseline!B$33 * (C644 * Baseline!B$61*Baseline!B$61/Baseline!B$73 + Baseline!B$62*Baseline!B$62/Baseline!B$74 + Baseline!B$63*Baseline!B$63/Baseline!B$75 + Baseline!B$69*Baseline!B$69/Baseline!B$76)</f>
        <v>9.8551808917375804E-8</v>
      </c>
      <c r="U644" s="40"/>
      <c r="V644" s="40">
        <f>E644 * ( Baseline!B$87 * Baseline!B$7 )</f>
        <v>0.25462223742885892</v>
      </c>
      <c r="W644" s="40">
        <f>F644 * ( Baseline!D$87 * Baseline!B$11 )</f>
        <v>7.3575348562036783E-4</v>
      </c>
      <c r="X644" s="40">
        <f>G644 * ( Baseline!F$87 * Baseline!B$16 )</f>
        <v>3.8106289608449361E-3</v>
      </c>
      <c r="Y644" s="40">
        <f>H644 * ( Baseline!H$87 * Baseline!B$18 )</f>
        <v>6.54141451216193E-4</v>
      </c>
      <c r="Z644" s="48">
        <f t="shared" si="0"/>
        <v>0.25982276132654042</v>
      </c>
      <c r="AA644" s="40">
        <f>I644 * ( Baseline!B$87 * Baseline!B$7 )</f>
        <v>4.1397261354211953E-4</v>
      </c>
      <c r="AB644" s="1">
        <f>J644 * ( Baseline!D$87 * Baseline!B$11 )</f>
        <v>3.3110914004939464E-2</v>
      </c>
      <c r="AC644" s="1">
        <f>K644 * ( Baseline!F$87 * Baseline!B$16 )</f>
        <v>4.8383578138859993E-4</v>
      </c>
      <c r="AD644" s="1">
        <f>L644 * ( Baseline!F$87 * Baseline!B$16 )</f>
        <v>5.0815032959241745E-4</v>
      </c>
      <c r="AE644" s="48">
        <f t="shared" si="1"/>
        <v>3.4516872729462598E-2</v>
      </c>
      <c r="AF644" s="48">
        <f>M644 * ( Baseline!B$87 * Baseline!B$7 )</f>
        <v>1.1386434421676341E-3</v>
      </c>
      <c r="AG644" s="48">
        <f>N644 * ( Baseline!D$87 * Baseline!B$11 )</f>
        <v>2.5695068827129064E-4</v>
      </c>
      <c r="AH644" s="48">
        <f>O644 * ( Baseline!F$87 * Baseline!B$16 )</f>
        <v>4.6024172809354058E-2</v>
      </c>
      <c r="AI644" s="48">
        <f>P644 * ( Baseline!H$87 * Baseline!B$18 )</f>
        <v>5.7991993396053036E-4</v>
      </c>
      <c r="AJ644" s="48">
        <f t="shared" si="2"/>
        <v>4.7999686873753514E-2</v>
      </c>
      <c r="AK644" s="48">
        <f>Q644 * ( Baseline!B$87 * Baseline!B$7 )</f>
        <v>1.9305790062602481E-5</v>
      </c>
      <c r="AL644" s="48">
        <f>R644 * ( Baseline!D$87 * Baseline!B$11 )</f>
        <v>2.6986341638339051E-4</v>
      </c>
      <c r="AM644" s="48">
        <f>S644 * ( Baseline!F$87 * Baseline!B$16 )</f>
        <v>5.7278661528974696E-5</v>
      </c>
      <c r="AN644" s="48">
        <f>T644 * ( Baseline!H$87 * Baseline!B$18 )</f>
        <v>3.4658056309268853E-2</v>
      </c>
      <c r="AO644" s="48">
        <f t="shared" si="3"/>
        <v>3.5004504177243823E-2</v>
      </c>
      <c r="AP644" s="48"/>
      <c r="AQ644" s="48">
        <f>V644 * ( (1-Baseline!B$88-Baseline!B$87) + (1-B644)*Baseline!B$88 )</f>
        <v>0.19469388840916232</v>
      </c>
      <c r="AR644" s="48">
        <f>W644 * ( (1-Baseline!B$88-Baseline!B$87) + (1-B644)*Baseline!B$88 )</f>
        <v>5.6258521829244011E-4</v>
      </c>
      <c r="AS644" s="48">
        <f>X644 * ( (1-Baseline!B$88-Baseline!B$87) + (1-B644)*Baseline!B$88 )</f>
        <v>2.9137524560428609E-3</v>
      </c>
      <c r="AT644" s="48">
        <f>Y644 * ( (1-Baseline!B$88-Baseline!B$87) + (1-B644)*Baseline!B$88 )</f>
        <v>5.0018153949525493E-4</v>
      </c>
      <c r="AU644" s="48">
        <f t="shared" si="4"/>
        <v>0.19867040762299287</v>
      </c>
      <c r="AV644" s="48">
        <f>AA644 * ( (1-Baseline!D$88-Baseline!D$87) + (1-B644)*Baseline!D$88 )</f>
        <v>3.6582605805984651E-4</v>
      </c>
      <c r="AW644" s="48">
        <f>AB644 * ( (1-Baseline!D$88-Baseline!D$87) + (1-B644)*Baseline!D$88 )</f>
        <v>2.9259991489637881E-2</v>
      </c>
      <c r="AX644" s="48">
        <f>AC644 * ( (1-Baseline!D$88-Baseline!D$87) + (1-B644)*Baseline!D$88 )</f>
        <v>4.2756387950211198E-4</v>
      </c>
      <c r="AY644" s="48">
        <f>AD644 * ( (1-Baseline!D$88-Baseline!D$87) + (1-B644)*Baseline!D$88 )</f>
        <v>4.4905055526744898E-4</v>
      </c>
      <c r="AZ644" s="48">
        <f t="shared" si="5"/>
        <v>3.0502431982467288E-2</v>
      </c>
      <c r="BA644" s="48">
        <f>AF644 * ( (1-Baseline!F$88-Baseline!F$87) + (1-Baseline!B$36)*Baseline!F$88 )</f>
        <v>8.1940425757397889E-4</v>
      </c>
      <c r="BB644" s="48">
        <f>AG644 * ( (1-Baseline!F$88-Baseline!F$87) + (1-Baseline!B$36)*Baseline!F$88 )</f>
        <v>1.8490993770204543E-4</v>
      </c>
      <c r="BC644" s="48">
        <f>AH644 * ( (1-Baseline!F$88-Baseline!F$87) + (1-Baseline!B$36)*Baseline!F$88 )</f>
        <v>3.3120467527141081E-2</v>
      </c>
      <c r="BD644" s="48">
        <f>AI644 * ( (1-Baseline!F$88-Baseline!F$87) + (1-Baseline!B$36)*Baseline!F$88 )</f>
        <v>4.1732894191588444E-4</v>
      </c>
      <c r="BE644" s="48">
        <f t="shared" si="6"/>
        <v>3.4542110664332992E-2</v>
      </c>
      <c r="BF644" s="48">
        <f>AK644 * ( (1-Baseline!H$88-Baseline!H$87) + (1-Baseline!B$36)*Baseline!H$88 )</f>
        <v>1.5296363582401196E-5</v>
      </c>
      <c r="BG644" s="48">
        <f>AL644 * ( (1-Baseline!H$88-Baseline!H$87) + (1-Baseline!B$36)*Baseline!H$88 )</f>
        <v>2.1381818206888794E-4</v>
      </c>
      <c r="BH644" s="48">
        <f>AM644 * ( (1-Baseline!H$88-Baseline!H$87) + (1-Baseline!B$36)*Baseline!H$88 )</f>
        <v>4.5383029102637227E-5</v>
      </c>
      <c r="BI644" s="48">
        <f>AN644 * ( (1-Baseline!H$88-Baseline!H$87) + (1-Baseline!B$36)*Baseline!H$88 )</f>
        <v>2.7460271174959895E-2</v>
      </c>
      <c r="BJ644" s="48">
        <f t="shared" si="7"/>
        <v>2.7734768749713822E-2</v>
      </c>
      <c r="BK644" s="48"/>
      <c r="BL644" s="48">
        <f t="shared" si="18"/>
        <v>0.97998434058998563</v>
      </c>
      <c r="BM644" s="48">
        <f t="shared" si="19"/>
        <v>2.831751467284602E-3</v>
      </c>
      <c r="BN644" s="48">
        <f t="shared" si="20"/>
        <v>1.4666263037886079E-2</v>
      </c>
      <c r="BO644" s="48">
        <f t="shared" si="21"/>
        <v>2.5176449048437298E-3</v>
      </c>
      <c r="BP644" s="48">
        <f t="shared" si="8"/>
        <v>1</v>
      </c>
      <c r="BQ644" s="48">
        <f t="shared" si="22"/>
        <v>1.1993340671003621E-2</v>
      </c>
      <c r="BR644" s="48">
        <f t="shared" si="23"/>
        <v>0.95926749402986766</v>
      </c>
      <c r="BS644" s="48">
        <f t="shared" si="24"/>
        <v>1.4017370147661488E-2</v>
      </c>
      <c r="BT644" s="48">
        <f t="shared" si="25"/>
        <v>1.4721795151467331E-2</v>
      </c>
      <c r="BU644" s="48">
        <f t="shared" si="9"/>
        <v>1.0000000000000002</v>
      </c>
      <c r="BV644" s="48">
        <f t="shared" si="26"/>
        <v>2.3721893127395595E-2</v>
      </c>
      <c r="BW644" s="48">
        <f t="shared" si="27"/>
        <v>5.3531742602219486E-3</v>
      </c>
      <c r="BX644" s="48">
        <f t="shared" si="28"/>
        <v>0.95884318850672179</v>
      </c>
      <c r="BY644" s="48">
        <f t="shared" si="29"/>
        <v>1.208174410566069E-2</v>
      </c>
      <c r="BZ644" s="48">
        <f t="shared" si="10"/>
        <v>1</v>
      </c>
      <c r="CA644" s="48">
        <f t="shared" si="30"/>
        <v>5.5152302586114151E-4</v>
      </c>
      <c r="CB644" s="48">
        <f t="shared" si="31"/>
        <v>7.709391197685548E-3</v>
      </c>
      <c r="CC644" s="48">
        <f t="shared" si="32"/>
        <v>1.6363226069121455E-3</v>
      </c>
      <c r="CD644" s="48">
        <f t="shared" si="33"/>
        <v>0.99010276316954116</v>
      </c>
      <c r="CE644" s="48">
        <f t="shared" si="11"/>
        <v>1</v>
      </c>
      <c r="CF644" s="48"/>
      <c r="CG644" s="48">
        <f t="shared" si="34"/>
        <v>0.97998434058998563</v>
      </c>
      <c r="CH644" s="48">
        <f t="shared" si="35"/>
        <v>2.831751467284602E-3</v>
      </c>
      <c r="CI644" s="48">
        <f t="shared" si="36"/>
        <v>1.4666263037886079E-2</v>
      </c>
      <c r="CJ644" s="48">
        <f t="shared" si="37"/>
        <v>2.5176449048437298E-3</v>
      </c>
      <c r="CK644" s="48">
        <f t="shared" si="12"/>
        <v>1</v>
      </c>
      <c r="CL644" s="48">
        <f t="shared" si="38"/>
        <v>1.1993340671003621E-2</v>
      </c>
      <c r="CM644" s="48">
        <f t="shared" si="39"/>
        <v>0.95926749402986766</v>
      </c>
      <c r="CN644" s="48">
        <f t="shared" si="40"/>
        <v>1.4017370147661488E-2</v>
      </c>
      <c r="CO644" s="48">
        <f t="shared" si="41"/>
        <v>1.4721795151467331E-2</v>
      </c>
      <c r="CP644" s="48">
        <f t="shared" si="13"/>
        <v>1.0000000000000002</v>
      </c>
      <c r="CQ644" s="48">
        <f t="shared" si="42"/>
        <v>2.3721893127395595E-2</v>
      </c>
      <c r="CR644" s="48">
        <f t="shared" si="43"/>
        <v>5.3531742602219486E-3</v>
      </c>
      <c r="CS644" s="48">
        <f t="shared" si="44"/>
        <v>0.95884318850672179</v>
      </c>
      <c r="CT644" s="48">
        <f t="shared" si="45"/>
        <v>1.208174410566069E-2</v>
      </c>
      <c r="CU644" s="48">
        <f t="shared" si="14"/>
        <v>1</v>
      </c>
      <c r="CV644" s="48">
        <f t="shared" si="46"/>
        <v>5.5152302586114151E-4</v>
      </c>
      <c r="CW644" s="48">
        <f t="shared" si="47"/>
        <v>7.709391197685548E-3</v>
      </c>
      <c r="CX644" s="48">
        <f t="shared" si="48"/>
        <v>1.6363226069121455E-3</v>
      </c>
      <c r="CY644" s="48">
        <f t="shared" si="49"/>
        <v>0.99010276316954116</v>
      </c>
      <c r="CZ644" s="48">
        <f t="shared" si="15"/>
        <v>1</v>
      </c>
      <c r="DA644" s="48"/>
      <c r="DB644" s="48">
        <f>(AQ644*Baseline!B$7 + AV644*Baseline!B$11 + BA644*Baseline!B$16 + BF644*Baseline!B$18)</f>
        <v>98656.662534512798</v>
      </c>
      <c r="DC644" s="48">
        <f>(AR644*Baseline!B$7 + AW644*Baseline!B$11 + BB644*Baseline!B$16 + BG644*Baseline!B$18)</f>
        <v>73432.878076701687</v>
      </c>
      <c r="DD644" s="48">
        <f>(AS644*Baseline!B$7 + AX644*Baseline!B$11 + BC644*Baseline!B$16 + BH644*Baseline!B$18)</f>
        <v>115368.08880913684</v>
      </c>
      <c r="DE644" s="48">
        <f>(AT644*Baseline!B$7 + AY644*Baseline!B$11 + BD644*Baseline!B$16 + BI644*Baseline!B$18)</f>
        <v>1260031.9571417659</v>
      </c>
      <c r="DF644" s="48">
        <f t="shared" si="16"/>
        <v>1547489.5865621171</v>
      </c>
      <c r="DG644" s="48"/>
      <c r="DH644" s="48">
        <f t="shared" si="50"/>
        <v>6.3752714972180949E-2</v>
      </c>
      <c r="DI644" s="48">
        <f t="shared" si="51"/>
        <v>4.7452906122514994E-2</v>
      </c>
      <c r="DJ644" s="48">
        <f t="shared" si="52"/>
        <v>7.4551770694261735E-2</v>
      </c>
      <c r="DK644" s="48">
        <f t="shared" si="53"/>
        <v>0.81424260821104233</v>
      </c>
      <c r="DL644" s="48">
        <f t="shared" si="17"/>
        <v>1</v>
      </c>
      <c r="DM644" s="48"/>
      <c r="DN644" s="48">
        <f>DH644 / (Baseline!B$7/Baseline!B$17)</f>
        <v>6.8051830012993655</v>
      </c>
      <c r="DO644" s="48">
        <f>DI644 / (Baseline!B$11/Baseline!B$17)</f>
        <v>1.1455358660075847</v>
      </c>
      <c r="DP644" s="48">
        <f>DJ644 / (Baseline!B$16/Baseline!B$17)</f>
        <v>1.1520501577025539</v>
      </c>
      <c r="DQ644" s="48">
        <f>DK644 / (Baseline!B$18/Baseline!B$17)</f>
        <v>0.92057315167622833</v>
      </c>
      <c r="DR644" s="71"/>
      <c r="DS644" s="48">
        <f>(AU644*Baseline!B$34)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4.2330092393448933E-2</v>
      </c>
      <c r="DT644" s="48">
        <f>(AZ644*Baseline!B$34) + (Baseline!D$88*(1-Baseline!D$89)*Baseline!B$35) + (Baseline!D$88*Baseline!D$89*((1-Baseline!D$90)*Baseline!B$40 + Baseline!D$90*Baseline!B$41))</f>
        <v>1.0988932797370097E-2</v>
      </c>
      <c r="DU644" s="48">
        <f>(BE644*Baseline!B$34) + (Baseline!F$88*(1-Baseline!F$89)*Baseline!B$35) + (Baseline!F$88*Baseline!F$89*((1-Baseline!F$90)*Baseline!B$40 + Baseline!F$90*Baseline!B$41))</f>
        <v>1.2911956599649952E-2</v>
      </c>
      <c r="DV644" s="48">
        <f>(BJ644*Baseline!B$34) + (Baseline!H$88*(1-Baseline!H$89)*Baseline!B$35) + (Baseline!H$88*Baseline!H$89*((1-Baseline!H$90)*Baseline!B$40 + Baseline!H$90*Baseline!B$41))</f>
        <v>9.3052153124570745E-3</v>
      </c>
      <c r="DW644" s="48">
        <f>( DS644*Baseline!B$7 + DT644*Baseline!B$11 + DU644*Baseline!B$16 + DV644*Baseline!B$18 ) / Baseline!B$17</f>
        <v>9.9177479380335009E-3</v>
      </c>
    </row>
    <row r="645" spans="1:127">
      <c r="A645" s="7" t="s">
        <v>966</v>
      </c>
      <c r="B645" s="1">
        <f>MIN( MAX( NORMINV( MCrands!B645, (B$5+B$4)/2, (B$5-B$4)/3.29 ), 0 ), 1 )</f>
        <v>0.6162307308461481</v>
      </c>
      <c r="C645" s="1">
        <f>MAX( NORMINV( MCrands!C645, (C$5+C$4)/2, (C$5-C$4)/3.29 ), 0 )</f>
        <v>2.4795804899505871</v>
      </c>
      <c r="D645" s="40"/>
      <c r="E645" s="40">
        <f>Baseline!B$33 * (C645 * Baseline!B$66*Baseline!B$66/Baseline!B$73 + Baseline!B$52*Baseline!B$52/Baseline!B$74 + Baseline!B$53*Baseline!B$53/Baseline!B$75 + Baseline!B$54*Baseline!B$54/Baseline!B$76)</f>
        <v>2.0757740531731762E-5</v>
      </c>
      <c r="F645" s="40">
        <f>Baseline!B$33 * (C645 * Baseline!B$66*Baseline!B$57/Baseline!B$73 + Baseline!B$52*Baseline!B$67/Baseline!B$74 + Baseline!B$53*Baseline!B$55/Baseline!B$75 + Baseline!B$54*Baseline!B$56/Baseline!B$76)</f>
        <v>3.9380788984304409E-8</v>
      </c>
      <c r="G645" s="1">
        <f>Baseline!B$33 * (C645 * Baseline!B$66*Baseline!B$58/Baseline!B$73 + Baseline!B$52*Baseline!B$59/Baseline!B$74 + Baseline!B$53*Baseline!B$68/Baseline!B$75 + Baseline!B$54*Baseline!B$60/Baseline!B$76)</f>
        <v>1.0846548212839947E-7</v>
      </c>
      <c r="H645" s="40">
        <f>Baseline!B$33 * (C645 * Baseline!B$66*Baseline!B$61/Baseline!B$73 + Baseline!B$52*Baseline!B$62/Baseline!B$74 + Baseline!B$53*Baseline!B$63/Baseline!B$75 + Baseline!B$54*Baseline!B$69/Baseline!B$76)</f>
        <v>1.7359832109938241E-9</v>
      </c>
      <c r="I645" s="40">
        <f>Baseline!B$33 * (C645 * Baseline!B$57*Baseline!B$66/Baseline!B$73 + Baseline!B$67*Baseline!B$52/Baseline!B$74 + Baseline!B$55*Baseline!B$53/Baseline!B$75 + Baseline!B$56*Baseline!B$54/Baseline!B$76)</f>
        <v>3.9380788984304409E-8</v>
      </c>
      <c r="J645" s="1">
        <f>Baseline!B$33 * (C645 * Baseline!B$57*Baseline!B$57/Baseline!B$73 + Baseline!B$67*Baseline!B$67/Baseline!B$74 + Baseline!B$55*Baseline!B$55/Baseline!B$75 + Baseline!B$56*Baseline!B$56/Baseline!B$76)</f>
        <v>1.794960616175688E-6</v>
      </c>
      <c r="K645" s="40">
        <f>Baseline!B$33 * (C645 * Baseline!B$57*Baseline!B$58/Baseline!B$73 + Baseline!B$67*Baseline!B$59/Baseline!B$74 + Baseline!B$55*Baseline!B$68/Baseline!B$75 + Baseline!B$56*Baseline!B$60/Baseline!B$76)</f>
        <v>1.3929270809132207E-8</v>
      </c>
      <c r="L645" s="1">
        <f>Baseline!B$33 * (C645 * Baseline!B$57*Baseline!B$61/Baseline!B$73 + Baseline!B$67*Baseline!B$62/Baseline!B$74 + Baseline!B$55*Baseline!B$63/Baseline!B$75 + Baseline!B$56*Baseline!B$69/Baseline!B$76)</f>
        <v>1.4629426200166852E-8</v>
      </c>
      <c r="M645" s="40">
        <f>Baseline!B$33 * (C645 * Baseline!B$58*Baseline!B$66/Baseline!B$73 + Baseline!B$59*Baseline!B$52/Baseline!B$74 + Baseline!B$68*Baseline!B$53/Baseline!B$75 + Baseline!B$60*Baseline!B$54/Baseline!B$76)</f>
        <v>1.0846548212839947E-7</v>
      </c>
      <c r="N645" s="1">
        <f>Baseline!B$33 * (C645 * Baseline!B$58*Baseline!B$57/Baseline!B$73 + Baseline!B$59*Baseline!B$67/Baseline!B$74 + Baseline!B$68*Baseline!B$55/Baseline!B$75 + Baseline!B$60*Baseline!B$56/Baseline!B$76)</f>
        <v>1.3929270809132207E-8</v>
      </c>
      <c r="O645" s="1">
        <f>Baseline!B$33 * (C645 * Baseline!B$58*Baseline!B$58/Baseline!B$73 + Baseline!B$59*Baseline!B$59/Baseline!B$74 + Baseline!B$68*Baseline!B$68/Baseline!B$75 + Baseline!B$60*Baseline!B$60/Baseline!B$76)</f>
        <v>1.3250169425002774E-6</v>
      </c>
      <c r="P645" s="40">
        <f>Baseline!B$33 * (C645 * Baseline!B$58*Baseline!B$61/Baseline!B$73 + Baseline!B$59*Baseline!B$62/Baseline!B$74 + Baseline!B$68*Baseline!B$63/Baseline!B$75 + Baseline!B$60*Baseline!B$69/Baseline!B$76)</f>
        <v>1.6489887369453941E-9</v>
      </c>
      <c r="Q645" s="40">
        <f>Baseline!B$33 * (C645 * Baseline!B$61*Baseline!B$66/Baseline!B$73 + Baseline!B$62*Baseline!B$52/Baseline!B$74 + Baseline!B$63*Baseline!B$53/Baseline!B$75 + Baseline!B$69*Baseline!B$54/Baseline!B$76)</f>
        <v>1.7359832109938241E-9</v>
      </c>
      <c r="R645" s="40">
        <f>Baseline!B$33 * (C645 * Baseline!B$61*Baseline!B$57/Baseline!B$73 + Baseline!B$62*Baseline!B$67/Baseline!B$74 + Baseline!B$63*Baseline!B$55/Baseline!B$75 + Baseline!B$69*Baseline!B$56/Baseline!B$76)</f>
        <v>1.4629426200166852E-8</v>
      </c>
      <c r="S645" s="40">
        <f>Baseline!B$33 * (C645 * Baseline!B$61*Baseline!B$58/Baseline!B$73 + Baseline!B$62*Baseline!B$59/Baseline!B$74 + Baseline!B$63*Baseline!B$68/Baseline!B$75 + Baseline!B$69*Baseline!B$60/Baseline!B$76)</f>
        <v>1.6489887369453941E-9</v>
      </c>
      <c r="T645" s="40">
        <f>Baseline!B$33 * (C645 * Baseline!B$61*Baseline!B$61/Baseline!B$73 + Baseline!B$62*Baseline!B$62/Baseline!B$74 + Baseline!B$63*Baseline!B$63/Baseline!B$75 + Baseline!B$69*Baseline!B$69/Baseline!B$76)</f>
        <v>9.8551804837456722E-8</v>
      </c>
      <c r="U645" s="40"/>
      <c r="V645" s="40">
        <f>E645 * ( Baseline!B$87 * Baseline!B$7 )</f>
        <v>0.21544458897884397</v>
      </c>
      <c r="W645" s="40">
        <f>F645 * ( Baseline!D$87 * Baseline!B$11 )</f>
        <v>7.2644149220489845E-4</v>
      </c>
      <c r="X645" s="40">
        <f>G645 * ( Baseline!F$87 * Baseline!B$16 )</f>
        <v>3.7675235659918277E-3</v>
      </c>
      <c r="Y645" s="40">
        <f>H645 * ( Baseline!H$87 * Baseline!B$18 )</f>
        <v>6.1049923425567272E-4</v>
      </c>
      <c r="Z645" s="48">
        <f t="shared" si="0"/>
        <v>0.2205490532712964</v>
      </c>
      <c r="AA645" s="40">
        <f>I645 * ( Baseline!B$87 * Baseline!B$7 )</f>
        <v>4.0873320886809545E-4</v>
      </c>
      <c r="AB645" s="1">
        <f>J645 * ( Baseline!D$87 * Baseline!B$11 )</f>
        <v>3.3110912759604337E-2</v>
      </c>
      <c r="AC645" s="1">
        <f>K645 * ( Baseline!F$87 * Baseline!B$16 )</f>
        <v>4.8383001670857943E-4</v>
      </c>
      <c r="AD645" s="1">
        <f>L645 * ( Baseline!F$87 * Baseline!B$16 )</f>
        <v>5.0814975312441543E-4</v>
      </c>
      <c r="AE645" s="48">
        <f t="shared" si="1"/>
        <v>3.4511625738305428E-2</v>
      </c>
      <c r="AF645" s="48">
        <f>M645 * ( Baseline!B$87 * Baseline!B$7 )</f>
        <v>1.1257632390106582E-3</v>
      </c>
      <c r="AG645" s="48">
        <f>N645 * ( Baseline!D$87 * Baseline!B$11 )</f>
        <v>2.5694762682243564E-4</v>
      </c>
      <c r="AH645" s="48">
        <f>O645 * ( Baseline!F$87 * Baseline!B$16 )</f>
        <v>4.6024158637849005E-2</v>
      </c>
      <c r="AI645" s="48">
        <f>P645 * ( Baseline!H$87 * Baseline!B$18 )</f>
        <v>5.7990558596765919E-4</v>
      </c>
      <c r="AJ645" s="48">
        <f t="shared" si="2"/>
        <v>4.7986775089649762E-2</v>
      </c>
      <c r="AK645" s="48">
        <f>Q645 * ( Baseline!B$87 * Baseline!B$7 )</f>
        <v>1.8017769746904899E-5</v>
      </c>
      <c r="AL645" s="48">
        <f>R645 * ( Baseline!D$87 * Baseline!B$11 )</f>
        <v>2.6986311023850508E-4</v>
      </c>
      <c r="AM645" s="48">
        <f>S645 * ( Baseline!F$87 * Baseline!B$16 )</f>
        <v>5.7277244378469664E-5</v>
      </c>
      <c r="AN645" s="48">
        <f>T645 * ( Baseline!H$87 * Baseline!B$18 )</f>
        <v>3.465805487446956E-2</v>
      </c>
      <c r="AO645" s="48">
        <f t="shared" si="3"/>
        <v>3.5003212998833438E-2</v>
      </c>
      <c r="AP645" s="48"/>
      <c r="AQ645" s="48">
        <f>V645 * ( (1-Baseline!B$88-Baseline!B$87) + (1-B645)*Baseline!B$88 )</f>
        <v>9.2674491668976608E-2</v>
      </c>
      <c r="AR645" s="48">
        <f>W645 * ( (1-Baseline!B$88-Baseline!B$87) + (1-B645)*Baseline!B$88 )</f>
        <v>3.1248218549574566E-4</v>
      </c>
      <c r="AS645" s="48">
        <f>X645 * ( (1-Baseline!B$88-Baseline!B$87) + (1-B645)*Baseline!B$88 )</f>
        <v>1.6206177791890078E-3</v>
      </c>
      <c r="AT645" s="48">
        <f>Y645 * ( (1-Baseline!B$88-Baseline!B$87) + (1-B645)*Baseline!B$88 )</f>
        <v>2.626090841599169E-4</v>
      </c>
      <c r="AU645" s="48">
        <f t="shared" si="4"/>
        <v>9.4870200717821276E-2</v>
      </c>
      <c r="AV645" s="48">
        <f>AA645 * ( (1-Baseline!D$88-Baseline!D$87) + (1-B645)*Baseline!D$88 )</f>
        <v>2.9237791341689434E-4</v>
      </c>
      <c r="AW645" s="48">
        <f>AB645 * ( (1-Baseline!D$88-Baseline!D$87) + (1-B645)*Baseline!D$88 )</f>
        <v>2.3685130970373676E-2</v>
      </c>
      <c r="AX645" s="48">
        <f>AC645 * ( (1-Baseline!D$88-Baseline!D$87) + (1-B645)*Baseline!D$88 )</f>
        <v>3.4609669012572778E-4</v>
      </c>
      <c r="AY645" s="48">
        <f>AD645 * ( (1-Baseline!D$88-Baseline!D$87) + (1-B645)*Baseline!D$88 )</f>
        <v>3.63493255009218E-4</v>
      </c>
      <c r="AZ645" s="48">
        <f t="shared" si="5"/>
        <v>2.4687098828925516E-2</v>
      </c>
      <c r="BA645" s="48">
        <f>AF645 * ( (1-Baseline!F$88-Baseline!F$87) + (1-Baseline!B$36)*Baseline!F$88 )</f>
        <v>8.1013525121571806E-4</v>
      </c>
      <c r="BB645" s="48">
        <f>AG645 * ( (1-Baseline!F$88-Baseline!F$87) + (1-Baseline!B$36)*Baseline!F$88 )</f>
        <v>1.8490773458548301E-4</v>
      </c>
      <c r="BC645" s="48">
        <f>AH645 * ( (1-Baseline!F$88-Baseline!F$87) + (1-Baseline!B$36)*Baseline!F$88 )</f>
        <v>3.312045732887256E-2</v>
      </c>
      <c r="BD645" s="48">
        <f>AI645 * ( (1-Baseline!F$88-Baseline!F$87) + (1-Baseline!B$36)*Baseline!F$88 )</f>
        <v>4.1731861664107855E-4</v>
      </c>
      <c r="BE645" s="48">
        <f t="shared" si="6"/>
        <v>3.4532818931314838E-2</v>
      </c>
      <c r="BF645" s="48">
        <f>AK645 * ( (1-Baseline!H$88-Baseline!H$87) + (1-Baseline!B$36)*Baseline!H$88 )</f>
        <v>1.4275839325867688E-5</v>
      </c>
      <c r="BG645" s="48">
        <f>AL645 * ( (1-Baseline!H$88-Baseline!H$87) + (1-Baseline!B$36)*Baseline!H$88 )</f>
        <v>2.1381793950417231E-4</v>
      </c>
      <c r="BH645" s="48">
        <f>AM645 * ( (1-Baseline!H$88-Baseline!H$87) + (1-Baseline!B$36)*Baseline!H$88 )</f>
        <v>4.5381906265949077E-5</v>
      </c>
      <c r="BI645" s="48">
        <f>AN645 * ( (1-Baseline!H$88-Baseline!H$87) + (1-Baseline!B$36)*Baseline!H$88 )</f>
        <v>2.7460270038139719E-2</v>
      </c>
      <c r="BJ645" s="48">
        <f t="shared" si="7"/>
        <v>2.7733745723235708E-2</v>
      </c>
      <c r="BK645" s="48"/>
      <c r="BL645" s="48">
        <f t="shared" si="18"/>
        <v>0.97685565085526149</v>
      </c>
      <c r="BM645" s="48">
        <f t="shared" si="19"/>
        <v>3.2937864907146351E-3</v>
      </c>
      <c r="BN645" s="48">
        <f t="shared" si="20"/>
        <v>1.7082474443258725E-2</v>
      </c>
      <c r="BO645" s="48">
        <f t="shared" si="21"/>
        <v>2.7680882107650687E-3</v>
      </c>
      <c r="BP645" s="48">
        <f t="shared" si="8"/>
        <v>0.99999999999999989</v>
      </c>
      <c r="BQ645" s="48">
        <f t="shared" si="22"/>
        <v>1.184334844053524E-2</v>
      </c>
      <c r="BR645" s="48">
        <f t="shared" si="23"/>
        <v>0.95941330062737673</v>
      </c>
      <c r="BS645" s="48">
        <f t="shared" si="24"/>
        <v>1.4019334249199477E-2</v>
      </c>
      <c r="BT645" s="48">
        <f t="shared" si="25"/>
        <v>1.4724016682888563E-2</v>
      </c>
      <c r="BU645" s="48">
        <f t="shared" si="9"/>
        <v>1</v>
      </c>
      <c r="BV645" s="48">
        <f t="shared" si="26"/>
        <v>2.3459864450309214E-2</v>
      </c>
      <c r="BW645" s="48">
        <f t="shared" si="27"/>
        <v>5.3545508391093467E-3</v>
      </c>
      <c r="BX645" s="48">
        <f t="shared" si="28"/>
        <v>0.95910088877333055</v>
      </c>
      <c r="BY645" s="48">
        <f t="shared" si="29"/>
        <v>1.2084695937250816E-2</v>
      </c>
      <c r="BZ645" s="48">
        <f t="shared" si="10"/>
        <v>0.99999999999999989</v>
      </c>
      <c r="CA645" s="48">
        <f t="shared" si="30"/>
        <v>5.1474616765910552E-4</v>
      </c>
      <c r="CB645" s="48">
        <f t="shared" si="31"/>
        <v>7.7096668310848741E-3</v>
      </c>
      <c r="CC645" s="48">
        <f t="shared" si="32"/>
        <v>1.636342480342549E-3</v>
      </c>
      <c r="CD645" s="48">
        <f t="shared" si="33"/>
        <v>0.99013924452091351</v>
      </c>
      <c r="CE645" s="48">
        <f t="shared" si="11"/>
        <v>1</v>
      </c>
      <c r="CF645" s="48"/>
      <c r="CG645" s="48">
        <f t="shared" si="34"/>
        <v>0.97685565085526149</v>
      </c>
      <c r="CH645" s="48">
        <f t="shared" si="35"/>
        <v>3.2937864907146351E-3</v>
      </c>
      <c r="CI645" s="48">
        <f t="shared" si="36"/>
        <v>1.7082474443258725E-2</v>
      </c>
      <c r="CJ645" s="48">
        <f t="shared" si="37"/>
        <v>2.7680882107650687E-3</v>
      </c>
      <c r="CK645" s="48">
        <f t="shared" si="12"/>
        <v>0.99999999999999989</v>
      </c>
      <c r="CL645" s="48">
        <f t="shared" si="38"/>
        <v>1.184334844053524E-2</v>
      </c>
      <c r="CM645" s="48">
        <f t="shared" si="39"/>
        <v>0.95941330062737673</v>
      </c>
      <c r="CN645" s="48">
        <f t="shared" si="40"/>
        <v>1.4019334249199477E-2</v>
      </c>
      <c r="CO645" s="48">
        <f t="shared" si="41"/>
        <v>1.4724016682888563E-2</v>
      </c>
      <c r="CP645" s="48">
        <f t="shared" si="13"/>
        <v>1</v>
      </c>
      <c r="CQ645" s="48">
        <f t="shared" si="42"/>
        <v>2.3459864450309214E-2</v>
      </c>
      <c r="CR645" s="48">
        <f t="shared" si="43"/>
        <v>5.3545508391093467E-3</v>
      </c>
      <c r="CS645" s="48">
        <f t="shared" si="44"/>
        <v>0.95910088877333055</v>
      </c>
      <c r="CT645" s="48">
        <f t="shared" si="45"/>
        <v>1.2084695937250816E-2</v>
      </c>
      <c r="CU645" s="48">
        <f t="shared" si="14"/>
        <v>0.99999999999999989</v>
      </c>
      <c r="CV645" s="48">
        <f t="shared" si="46"/>
        <v>5.1474616765910552E-4</v>
      </c>
      <c r="CW645" s="48">
        <f t="shared" si="47"/>
        <v>7.7096668310848741E-3</v>
      </c>
      <c r="CX645" s="48">
        <f t="shared" si="48"/>
        <v>1.636342480342549E-3</v>
      </c>
      <c r="CY645" s="48">
        <f t="shared" si="49"/>
        <v>0.99013924452091351</v>
      </c>
      <c r="CZ645" s="48">
        <f t="shared" si="15"/>
        <v>1</v>
      </c>
      <c r="DA645" s="48"/>
      <c r="DB645" s="48">
        <f>(AQ645*Baseline!B$7 + AV645*Baseline!B$11 + BA645*Baseline!B$16 + BF645*Baseline!B$18)</f>
        <v>48941.95803227026</v>
      </c>
      <c r="DC645" s="48">
        <f>(AR645*Baseline!B$7 + AW645*Baseline!B$11 + BB645*Baseline!B$16 + BG645*Baseline!B$18)</f>
        <v>61355.97019166981</v>
      </c>
      <c r="DD645" s="48">
        <f>(AS645*Baseline!B$7 + AX645*Baseline!B$11 + BC645*Baseline!B$16 + BH645*Baseline!B$18)</f>
        <v>114566.12212227145</v>
      </c>
      <c r="DE645" s="48">
        <f>(AT645*Baseline!B$7 + AY645*Baseline!B$11 + BD645*Baseline!B$16 + BI645*Baseline!B$18)</f>
        <v>1259733.1656028742</v>
      </c>
      <c r="DF645" s="48">
        <f t="shared" si="16"/>
        <v>1484597.2159490858</v>
      </c>
      <c r="DG645" s="48"/>
      <c r="DH645" s="48">
        <f t="shared" si="50"/>
        <v>3.296648916385192E-2</v>
      </c>
      <c r="DI645" s="48">
        <f t="shared" si="51"/>
        <v>4.132836134442408E-2</v>
      </c>
      <c r="DJ645" s="48">
        <f t="shared" si="52"/>
        <v>7.7169834950169061E-2</v>
      </c>
      <c r="DK645" s="48">
        <f t="shared" si="53"/>
        <v>0.84853531454155495</v>
      </c>
      <c r="DL645" s="48">
        <f t="shared" si="17"/>
        <v>1</v>
      </c>
      <c r="DM645" s="48"/>
      <c r="DN645" s="48">
        <f>DH645 / (Baseline!B$7/Baseline!B$17)</f>
        <v>3.51895588710628</v>
      </c>
      <c r="DO645" s="48">
        <f>DI645 / (Baseline!B$11/Baseline!B$17)</f>
        <v>0.99768642369611005</v>
      </c>
      <c r="DP645" s="48">
        <f>DJ645 / (Baseline!B$16/Baseline!B$17)</f>
        <v>1.1925071624229744</v>
      </c>
      <c r="DQ645" s="48">
        <f>DK645 / (Baseline!B$18/Baseline!B$17)</f>
        <v>0.95934408361695156</v>
      </c>
      <c r="DR645" s="71"/>
      <c r="DS645" s="48">
        <f>(AU645*Baseline!B$34)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2.6760061357673191E-2</v>
      </c>
      <c r="DT645" s="48">
        <f>(AZ645*Baseline!B$34) + (Baseline!D$88*(1-Baseline!D$89)*Baseline!B$35) + (Baseline!D$88*Baseline!D$89*((1-Baseline!D$90)*Baseline!B$40 + Baseline!D$90*Baseline!B$41))</f>
        <v>1.011663282433883E-2</v>
      </c>
      <c r="DU645" s="48">
        <f>(BE645*Baseline!B$34) + (Baseline!F$88*(1-Baseline!F$89)*Baseline!B$35) + (Baseline!F$88*Baseline!F$89*((1-Baseline!F$90)*Baseline!B$40 + Baseline!F$90*Baseline!B$41))</f>
        <v>1.2910562839697229E-2</v>
      </c>
      <c r="DV645" s="48">
        <f>(BJ645*Baseline!B$34) + (Baseline!H$88*(1-Baseline!H$89)*Baseline!B$35) + (Baseline!H$88*Baseline!H$89*((1-Baseline!H$90)*Baseline!B$40 + Baseline!H$90*Baseline!B$41))</f>
        <v>9.3050618584853573E-3</v>
      </c>
      <c r="DW645" s="48">
        <f>( DS645*Baseline!B$7 + DT645*Baseline!B$11 + DU645*Baseline!B$16 + DV645*Baseline!B$18 ) / Baseline!B$17</f>
        <v>9.7355236083767477E-3</v>
      </c>
    </row>
    <row r="646" spans="1:127">
      <c r="A646" s="7" t="s">
        <v>967</v>
      </c>
      <c r="B646" s="1">
        <f>MIN( MAX( NORMINV( MCrands!B646, (B$5+B$4)/2, (B$5-B$4)/3.29 ), 0 ), 1 )</f>
        <v>0.46269463710831216</v>
      </c>
      <c r="C646" s="1">
        <f>MAX( NORMINV( MCrands!C646, (C$5+C$4)/2, (C$5-C$4)/3.29 ), 0 )</f>
        <v>2.0518841583294654</v>
      </c>
      <c r="D646" s="40"/>
      <c r="E646" s="40">
        <f>Baseline!B$33 * (C646 * Baseline!B$66*Baseline!B$66/Baseline!B$73 + Baseline!B$52*Baseline!B$52/Baseline!B$74 + Baseline!B$53*Baseline!B$53/Baseline!B$75 + Baseline!B$54*Baseline!B$54/Baseline!B$76)</f>
        <v>1.7178759352464053E-5</v>
      </c>
      <c r="F646" s="40">
        <f>Baseline!B$33 * (C646 * Baseline!B$66*Baseline!B$57/Baseline!B$73 + Baseline!B$52*Baseline!B$67/Baseline!B$74 + Baseline!B$53*Baseline!B$55/Baseline!B$75 + Baseline!B$54*Baseline!B$56/Baseline!B$76)</f>
        <v>3.8902155593563155E-8</v>
      </c>
      <c r="G646" s="1">
        <f>Baseline!B$33 * (C646 * Baseline!B$66*Baseline!B$58/Baseline!B$73 + Baseline!B$52*Baseline!B$59/Baseline!B$74 + Baseline!B$53*Baseline!B$68/Baseline!B$75 + Baseline!B$54*Baseline!B$60/Baseline!B$76)</f>
        <v>1.072888417094939E-7</v>
      </c>
      <c r="H646" s="40">
        <f>Baseline!B$33 * (C646 * Baseline!B$66*Baseline!B$61/Baseline!B$73 + Baseline!B$52*Baseline!B$62/Baseline!B$74 + Baseline!B$53*Baseline!B$63/Baseline!B$75 + Baseline!B$54*Baseline!B$69/Baseline!B$76)</f>
        <v>1.6183191691032662E-9</v>
      </c>
      <c r="I646" s="40">
        <f>Baseline!B$33 * (C646 * Baseline!B$57*Baseline!B$66/Baseline!B$73 + Baseline!B$67*Baseline!B$52/Baseline!B$74 + Baseline!B$55*Baseline!B$53/Baseline!B$75 + Baseline!B$56*Baseline!B$54/Baseline!B$76)</f>
        <v>3.8902155593563155E-8</v>
      </c>
      <c r="J646" s="1">
        <f>Baseline!B$33 * (C646 * Baseline!B$57*Baseline!B$57/Baseline!B$73 + Baseline!B$67*Baseline!B$67/Baseline!B$74 + Baseline!B$55*Baseline!B$55/Baseline!B$75 + Baseline!B$56*Baseline!B$56/Baseline!B$76)</f>
        <v>1.794960552165873E-6</v>
      </c>
      <c r="K646" s="40">
        <f>Baseline!B$33 * (C646 * Baseline!B$57*Baseline!B$58/Baseline!B$73 + Baseline!B$67*Baseline!B$59/Baseline!B$74 + Baseline!B$55*Baseline!B$68/Baseline!B$75 + Baseline!B$56*Baseline!B$60/Baseline!B$76)</f>
        <v>1.3929113451670634E-8</v>
      </c>
      <c r="L646" s="1">
        <f>Baseline!B$33 * (C646 * Baseline!B$57*Baseline!B$61/Baseline!B$73 + Baseline!B$67*Baseline!B$62/Baseline!B$74 + Baseline!B$55*Baseline!B$63/Baseline!B$75 + Baseline!B$56*Baseline!B$69/Baseline!B$76)</f>
        <v>1.4629410464420694E-8</v>
      </c>
      <c r="M646" s="40">
        <f>Baseline!B$33 * (C646 * Baseline!B$58*Baseline!B$66/Baseline!B$73 + Baseline!B$59*Baseline!B$52/Baseline!B$74 + Baseline!B$68*Baseline!B$53/Baseline!B$75 + Baseline!B$60*Baseline!B$54/Baseline!B$76)</f>
        <v>1.072888417094939E-7</v>
      </c>
      <c r="N646" s="1">
        <f>Baseline!B$33 * (C646 * Baseline!B$58*Baseline!B$57/Baseline!B$73 + Baseline!B$59*Baseline!B$67/Baseline!B$74 + Baseline!B$68*Baseline!B$55/Baseline!B$75 + Baseline!B$60*Baseline!B$56/Baseline!B$76)</f>
        <v>1.3929113451670634E-8</v>
      </c>
      <c r="O646" s="1">
        <f>Baseline!B$33 * (C646 * Baseline!B$58*Baseline!B$58/Baseline!B$73 + Baseline!B$59*Baseline!B$59/Baseline!B$74 + Baseline!B$68*Baseline!B$68/Baseline!B$75 + Baseline!B$60*Baseline!B$60/Baseline!B$76)</f>
        <v>1.3250165556631845E-6</v>
      </c>
      <c r="P646" s="40">
        <f>Baseline!B$33 * (C646 * Baseline!B$58*Baseline!B$61/Baseline!B$73 + Baseline!B$59*Baseline!B$62/Baseline!B$74 + Baseline!B$68*Baseline!B$63/Baseline!B$75 + Baseline!B$60*Baseline!B$69/Baseline!B$76)</f>
        <v>1.648950053236091E-9</v>
      </c>
      <c r="Q646" s="40">
        <f>Baseline!B$33 * (C646 * Baseline!B$61*Baseline!B$66/Baseline!B$73 + Baseline!B$62*Baseline!B$52/Baseline!B$74 + Baseline!B$63*Baseline!B$53/Baseline!B$75 + Baseline!B$69*Baseline!B$54/Baseline!B$76)</f>
        <v>1.6183191691032664E-9</v>
      </c>
      <c r="R646" s="40">
        <f>Baseline!B$33 * (C646 * Baseline!B$61*Baseline!B$57/Baseline!B$73 + Baseline!B$62*Baseline!B$67/Baseline!B$74 + Baseline!B$63*Baseline!B$55/Baseline!B$75 + Baseline!B$69*Baseline!B$56/Baseline!B$76)</f>
        <v>1.4629410464420694E-8</v>
      </c>
      <c r="S646" s="40">
        <f>Baseline!B$33 * (C646 * Baseline!B$61*Baseline!B$58/Baseline!B$73 + Baseline!B$62*Baseline!B$59/Baseline!B$74 + Baseline!B$63*Baseline!B$68/Baseline!B$75 + Baseline!B$69*Baseline!B$60/Baseline!B$76)</f>
        <v>1.648950053236091E-9</v>
      </c>
      <c r="T646" s="40">
        <f>Baseline!B$33 * (C646 * Baseline!B$61*Baseline!B$61/Baseline!B$73 + Baseline!B$62*Baseline!B$62/Baseline!B$74 + Baseline!B$63*Baseline!B$63/Baseline!B$75 + Baseline!B$69*Baseline!B$69/Baseline!B$76)</f>
        <v>9.8551800969085786E-8</v>
      </c>
      <c r="U646" s="40"/>
      <c r="V646" s="40">
        <f>E646 * ( Baseline!B$87 * Baseline!B$7 )</f>
        <v>0.17829834331922442</v>
      </c>
      <c r="W646" s="40">
        <f>F646 * ( Baseline!D$87 * Baseline!B$11 )</f>
        <v>7.1761233556388382E-4</v>
      </c>
      <c r="X646" s="40">
        <f>G646 * ( Baseline!F$87 * Baseline!B$16 )</f>
        <v>3.72665323176257E-3</v>
      </c>
      <c r="Y646" s="40">
        <f>H646 * ( Baseline!H$87 * Baseline!B$18 )</f>
        <v>5.6911991271690659E-4</v>
      </c>
      <c r="Z646" s="48">
        <f t="shared" si="0"/>
        <v>0.1833117287992678</v>
      </c>
      <c r="AA646" s="40">
        <f>I646 * ( Baseline!B$87 * Baseline!B$7 )</f>
        <v>4.0376547290559196E-4</v>
      </c>
      <c r="AB646" s="1">
        <f>J646 * ( Baseline!D$87 * Baseline!B$11 )</f>
        <v>3.3110911578841162E-2</v>
      </c>
      <c r="AC646" s="1">
        <f>K646 * ( Baseline!F$87 * Baseline!B$16 )</f>
        <v>4.8382455093335649E-4</v>
      </c>
      <c r="AD646" s="1">
        <f>L646 * ( Baseline!F$87 * Baseline!B$16 )</f>
        <v>5.0814920654689314E-4</v>
      </c>
      <c r="AE646" s="48">
        <f t="shared" si="1"/>
        <v>3.4506650809226998E-2</v>
      </c>
      <c r="AF646" s="48">
        <f>M646 * ( Baseline!B$87 * Baseline!B$7 )</f>
        <v>1.1135508881028372E-3</v>
      </c>
      <c r="AG646" s="48">
        <f>N646 * ( Baseline!D$87 * Baseline!B$11 )</f>
        <v>2.5694472411296376E-4</v>
      </c>
      <c r="AH646" s="48">
        <f>O646 * ( Baseline!F$87 * Baseline!B$16 )</f>
        <v>4.6024145201151584E-2</v>
      </c>
      <c r="AI646" s="48">
        <f>P646 * ( Baseline!H$87 * Baseline!B$18 )</f>
        <v>5.7989198193349677E-4</v>
      </c>
      <c r="AJ646" s="48">
        <f t="shared" si="2"/>
        <v>4.7974532795300881E-2</v>
      </c>
      <c r="AK646" s="48">
        <f>Q646 * ( Baseline!B$87 * Baseline!B$7 )</f>
        <v>1.6796534656122801E-5</v>
      </c>
      <c r="AL646" s="48">
        <f>R646 * ( Baseline!D$87 * Baseline!B$11 )</f>
        <v>2.6986281996755783E-4</v>
      </c>
      <c r="AM646" s="48">
        <f>S646 * ( Baseline!F$87 * Baseline!B$16 )</f>
        <v>5.7275900708727373E-5</v>
      </c>
      <c r="AN646" s="48">
        <f>T646 * ( Baseline!H$87 * Baseline!B$18 )</f>
        <v>3.4658053514066145E-2</v>
      </c>
      <c r="AO646" s="48">
        <f t="shared" si="3"/>
        <v>3.500198876939855E-2</v>
      </c>
      <c r="AP646" s="48"/>
      <c r="AQ646" s="48">
        <f>V646 * ( (1-Baseline!B$88-Baseline!B$87) + (1-B646)*Baseline!B$88 )</f>
        <v>0.10105981711159241</v>
      </c>
      <c r="AR646" s="48">
        <f>W646 * ( (1-Baseline!B$88-Baseline!B$87) + (1-B646)*Baseline!B$88 )</f>
        <v>4.0674394410533687E-4</v>
      </c>
      <c r="AS646" s="48">
        <f>X646 * ( (1-Baseline!B$88-Baseline!B$87) + (1-B646)*Baseline!B$88 )</f>
        <v>2.1122736590208288E-3</v>
      </c>
      <c r="AT646" s="48">
        <f>Y646 * ( (1-Baseline!B$88-Baseline!B$87) + (1-B646)*Baseline!B$88 )</f>
        <v>3.2257817556252433E-4</v>
      </c>
      <c r="AU646" s="48">
        <f t="shared" si="4"/>
        <v>0.1039014128902811</v>
      </c>
      <c r="AV646" s="48">
        <f>AA646 * ( (1-Baseline!D$88-Baseline!D$87) + (1-B646)*Baseline!D$88 )</f>
        <v>3.1659703051845956E-4</v>
      </c>
      <c r="AW646" s="48">
        <f>AB646 * ( (1-Baseline!D$88-Baseline!D$87) + (1-B646)*Baseline!D$88 )</f>
        <v>2.5962636696455401E-2</v>
      </c>
      <c r="AX646" s="48">
        <f>AC646 * ( (1-Baseline!D$88-Baseline!D$87) + (1-B646)*Baseline!D$88 )</f>
        <v>3.7937225046789387E-4</v>
      </c>
      <c r="AY646" s="48">
        <f>AD646 * ( (1-Baseline!D$88-Baseline!D$87) + (1-B646)*Baseline!D$88 )</f>
        <v>3.9844548543325841E-4</v>
      </c>
      <c r="AZ646" s="48">
        <f t="shared" si="5"/>
        <v>2.7057051462875011E-2</v>
      </c>
      <c r="BA646" s="48">
        <f>AF646 * ( (1-Baseline!F$88-Baseline!F$87) + (1-Baseline!B$36)*Baseline!F$88 )</f>
        <v>8.01346852707221E-4</v>
      </c>
      <c r="BB646" s="48">
        <f>AG646 * ( (1-Baseline!F$88-Baseline!F$87) + (1-Baseline!B$36)*Baseline!F$88 )</f>
        <v>1.8490564570286034E-4</v>
      </c>
      <c r="BC646" s="48">
        <f>AH646 * ( (1-Baseline!F$88-Baseline!F$87) + (1-Baseline!B$36)*Baseline!F$88 )</f>
        <v>3.3120447659395119E-2</v>
      </c>
      <c r="BD646" s="48">
        <f>AI646 * ( (1-Baseline!F$88-Baseline!F$87) + (1-Baseline!B$36)*Baseline!F$88 )</f>
        <v>4.1730882674276618E-4</v>
      </c>
      <c r="BE646" s="48">
        <f t="shared" si="6"/>
        <v>3.4524008984547966E-2</v>
      </c>
      <c r="BF646" s="48">
        <f>AK646 * ( (1-Baseline!H$88-Baseline!H$87) + (1-Baseline!B$36)*Baseline!H$88 )</f>
        <v>1.3308230338739215E-5</v>
      </c>
      <c r="BG646" s="48">
        <f>AL646 * ( (1-Baseline!H$88-Baseline!H$87) + (1-Baseline!B$36)*Baseline!H$88 )</f>
        <v>2.1381770951669539E-4</v>
      </c>
      <c r="BH646" s="48">
        <f>AM646 * ( (1-Baseline!H$88-Baseline!H$87) + (1-Baseline!B$36)*Baseline!H$88 )</f>
        <v>4.538084164953887E-5</v>
      </c>
      <c r="BI646" s="48">
        <f>AN646 * ( (1-Baseline!H$88-Baseline!H$87) + (1-Baseline!B$36)*Baseline!H$88 )</f>
        <v>2.7460268960264884E-2</v>
      </c>
      <c r="BJ646" s="48">
        <f t="shared" si="7"/>
        <v>2.7732775741769859E-2</v>
      </c>
      <c r="BK646" s="48"/>
      <c r="BL646" s="48">
        <f t="shared" si="18"/>
        <v>0.97265103813660936</v>
      </c>
      <c r="BM646" s="48">
        <f t="shared" si="19"/>
        <v>3.914710423955972E-3</v>
      </c>
      <c r="BN646" s="48">
        <f t="shared" si="20"/>
        <v>2.0329595144691338E-2</v>
      </c>
      <c r="BO646" s="48">
        <f t="shared" si="21"/>
        <v>3.104656294743208E-3</v>
      </c>
      <c r="BP646" s="48">
        <f t="shared" si="8"/>
        <v>0.99999999999999989</v>
      </c>
      <c r="BQ646" s="48">
        <f t="shared" si="22"/>
        <v>1.1701091338531934E-2</v>
      </c>
      <c r="BR646" s="48">
        <f t="shared" si="23"/>
        <v>0.9595515879503258</v>
      </c>
      <c r="BS646" s="48">
        <f t="shared" si="24"/>
        <v>1.4021197061639576E-2</v>
      </c>
      <c r="BT646" s="48">
        <f t="shared" si="25"/>
        <v>1.4726123649502815E-2</v>
      </c>
      <c r="BU646" s="48">
        <f t="shared" si="9"/>
        <v>1.0000000000000002</v>
      </c>
      <c r="BV646" s="48">
        <f t="shared" si="26"/>
        <v>2.321129197556062E-2</v>
      </c>
      <c r="BW646" s="48">
        <f t="shared" si="27"/>
        <v>5.3558567252609407E-3</v>
      </c>
      <c r="BX646" s="48">
        <f t="shared" si="28"/>
        <v>0.95934535511849028</v>
      </c>
      <c r="BY646" s="48">
        <f t="shared" si="29"/>
        <v>1.2087496180688129E-2</v>
      </c>
      <c r="BZ646" s="48">
        <f t="shared" si="10"/>
        <v>1</v>
      </c>
      <c r="CA646" s="48">
        <f t="shared" si="30"/>
        <v>4.7987372279850661E-4</v>
      </c>
      <c r="CB646" s="48">
        <f t="shared" si="31"/>
        <v>7.7099281913801656E-3</v>
      </c>
      <c r="CC646" s="48">
        <f t="shared" si="32"/>
        <v>1.6363613246685685E-3</v>
      </c>
      <c r="CD646" s="48">
        <f t="shared" si="33"/>
        <v>0.99017383676115289</v>
      </c>
      <c r="CE646" s="48">
        <f t="shared" si="11"/>
        <v>1.0000000000000002</v>
      </c>
      <c r="CF646" s="48"/>
      <c r="CG646" s="48">
        <f t="shared" si="34"/>
        <v>0.97265103813660936</v>
      </c>
      <c r="CH646" s="48">
        <f t="shared" si="35"/>
        <v>3.914710423955972E-3</v>
      </c>
      <c r="CI646" s="48">
        <f t="shared" si="36"/>
        <v>2.0329595144691338E-2</v>
      </c>
      <c r="CJ646" s="48">
        <f t="shared" si="37"/>
        <v>3.104656294743208E-3</v>
      </c>
      <c r="CK646" s="48">
        <f t="shared" si="12"/>
        <v>0.99999999999999989</v>
      </c>
      <c r="CL646" s="48">
        <f t="shared" si="38"/>
        <v>1.1701091338531934E-2</v>
      </c>
      <c r="CM646" s="48">
        <f t="shared" si="39"/>
        <v>0.9595515879503258</v>
      </c>
      <c r="CN646" s="48">
        <f t="shared" si="40"/>
        <v>1.4021197061639576E-2</v>
      </c>
      <c r="CO646" s="48">
        <f t="shared" si="41"/>
        <v>1.4726123649502815E-2</v>
      </c>
      <c r="CP646" s="48">
        <f t="shared" si="13"/>
        <v>1.0000000000000002</v>
      </c>
      <c r="CQ646" s="48">
        <f t="shared" si="42"/>
        <v>2.321129197556062E-2</v>
      </c>
      <c r="CR646" s="48">
        <f t="shared" si="43"/>
        <v>5.3558567252609407E-3</v>
      </c>
      <c r="CS646" s="48">
        <f t="shared" si="44"/>
        <v>0.95934535511849028</v>
      </c>
      <c r="CT646" s="48">
        <f t="shared" si="45"/>
        <v>1.2087496180688129E-2</v>
      </c>
      <c r="CU646" s="48">
        <f t="shared" si="14"/>
        <v>1</v>
      </c>
      <c r="CV646" s="48">
        <f t="shared" si="46"/>
        <v>4.7987372279850661E-4</v>
      </c>
      <c r="CW646" s="48">
        <f t="shared" si="47"/>
        <v>7.7099281913801656E-3</v>
      </c>
      <c r="CX646" s="48">
        <f t="shared" si="48"/>
        <v>1.6363613246685685E-3</v>
      </c>
      <c r="CY646" s="48">
        <f t="shared" si="49"/>
        <v>0.99017383676115289</v>
      </c>
      <c r="CZ646" s="48">
        <f t="shared" si="15"/>
        <v>1.0000000000000002</v>
      </c>
      <c r="DA646" s="48"/>
      <c r="DB646" s="48">
        <f>(AQ646*Baseline!B$7 + AV646*Baseline!B$11 + BA646*Baseline!B$16 + BF646*Baseline!B$18)</f>
        <v>52987.029666506831</v>
      </c>
      <c r="DC646" s="48">
        <f>(AR646*Baseline!B$7 + AW646*Baseline!B$11 + BB646*Baseline!B$16 + BG646*Baseline!B$18)</f>
        <v>66285.90363001902</v>
      </c>
      <c r="DD646" s="48">
        <f>(AS646*Baseline!B$7 + AX646*Baseline!B$11 + BC646*Baseline!B$16 + BH646*Baseline!B$18)</f>
        <v>114875.85531578315</v>
      </c>
      <c r="DE646" s="48">
        <f>(AT646*Baseline!B$7 + AY646*Baseline!B$11 + BD646*Baseline!B$16 + BI646*Baseline!B$18)</f>
        <v>1259837.1254029816</v>
      </c>
      <c r="DF646" s="48">
        <f t="shared" si="16"/>
        <v>1493985.9140152906</v>
      </c>
      <c r="DG646" s="48"/>
      <c r="DH646" s="48">
        <f t="shared" si="50"/>
        <v>3.54668870498899E-2</v>
      </c>
      <c r="DI646" s="48">
        <f t="shared" si="51"/>
        <v>4.4368493041454876E-2</v>
      </c>
      <c r="DJ646" s="48">
        <f t="shared" si="52"/>
        <v>7.6892194389596782E-2</v>
      </c>
      <c r="DK646" s="48">
        <f t="shared" si="53"/>
        <v>0.84327242551905846</v>
      </c>
      <c r="DL646" s="48">
        <f t="shared" si="17"/>
        <v>1</v>
      </c>
      <c r="DM646" s="48"/>
      <c r="DN646" s="48">
        <f>DH646 / (Baseline!B$7/Baseline!B$17)</f>
        <v>3.7858569155248416</v>
      </c>
      <c r="DO646" s="48">
        <f>DI646 / (Baseline!B$11/Baseline!B$17)</f>
        <v>1.0710766579494955</v>
      </c>
      <c r="DP646" s="48">
        <f>DJ646 / (Baseline!B$16/Baseline!B$17)</f>
        <v>1.1882167767136442</v>
      </c>
      <c r="DQ646" s="48">
        <f>DK646 / (Baseline!B$18/Baseline!B$17)</f>
        <v>0.95339392295782521</v>
      </c>
      <c r="DR646" s="71"/>
      <c r="DS646" s="48">
        <f>(AU646*Baseline!B$34)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2.8114743183542165E-2</v>
      </c>
      <c r="DT646" s="48">
        <f>(AZ646*Baseline!B$34) + (Baseline!D$88*(1-Baseline!D$89)*Baseline!B$35) + (Baseline!D$88*Baseline!D$89*((1-Baseline!D$90)*Baseline!B$40 + Baseline!D$90*Baseline!B$41))</f>
        <v>1.0472125719431255E-2</v>
      </c>
      <c r="DU646" s="48">
        <f>(BE646*Baseline!B$34) + (Baseline!F$88*(1-Baseline!F$89)*Baseline!B$35) + (Baseline!F$88*Baseline!F$89*((1-Baseline!F$90)*Baseline!B$40 + Baseline!F$90*Baseline!B$41))</f>
        <v>1.2909241347682197E-2</v>
      </c>
      <c r="DV646" s="48">
        <f>(BJ646*Baseline!B$34) + (Baseline!H$88*(1-Baseline!H$89)*Baseline!B$35) + (Baseline!H$88*Baseline!H$89*((1-Baseline!H$90)*Baseline!B$40 + Baseline!H$90*Baseline!B$41))</f>
        <v>9.3049163612654792E-3</v>
      </c>
      <c r="DW646" s="48">
        <f>( DS646*Baseline!B$7 + DT646*Baseline!B$11 + DU646*Baseline!B$16 + DV646*Baseline!B$18 ) / Baseline!B$17</f>
        <v>9.7627264184280728E-3</v>
      </c>
    </row>
    <row r="647" spans="1:127">
      <c r="A647" s="7" t="s">
        <v>968</v>
      </c>
      <c r="B647" s="1">
        <f>MIN( MAX( NORMINV( MCrands!B647, (B$5+B$4)/2, (B$5-B$4)/3.29 ), 0 ), 1 )</f>
        <v>0.5208923905458146</v>
      </c>
      <c r="C647" s="1">
        <f>MAX( NORMINV( MCrands!C647, (C$5+C$4)/2, (C$5-C$4)/3.29 ), 0 )</f>
        <v>2.0339466911093944</v>
      </c>
      <c r="D647" s="40"/>
      <c r="E647" s="40">
        <f>Baseline!B$33 * (C647 * Baseline!B$66*Baseline!B$66/Baseline!B$73 + Baseline!B$52*Baseline!B$52/Baseline!B$74 + Baseline!B$53*Baseline!B$53/Baseline!B$75 + Baseline!B$54*Baseline!B$54/Baseline!B$76)</f>
        <v>1.7028657860265063E-5</v>
      </c>
      <c r="F647" s="40">
        <f>Baseline!B$33 * (C647 * Baseline!B$66*Baseline!B$57/Baseline!B$73 + Baseline!B$52*Baseline!B$67/Baseline!B$74 + Baseline!B$53*Baseline!B$55/Baseline!B$75 + Baseline!B$54*Baseline!B$56/Baseline!B$76)</f>
        <v>3.8882081840009297E-8</v>
      </c>
      <c r="G647" s="1">
        <f>Baseline!B$33 * (C647 * Baseline!B$66*Baseline!B$58/Baseline!B$73 + Baseline!B$52*Baseline!B$59/Baseline!B$74 + Baseline!B$53*Baseline!B$68/Baseline!B$75 + Baseline!B$54*Baseline!B$60/Baseline!B$76)</f>
        <v>1.0723949373200733E-7</v>
      </c>
      <c r="H647" s="40">
        <f>Baseline!B$33 * (C647 * Baseline!B$66*Baseline!B$61/Baseline!B$73 + Baseline!B$52*Baseline!B$62/Baseline!B$74 + Baseline!B$53*Baseline!B$63/Baseline!B$75 + Baseline!B$54*Baseline!B$69/Baseline!B$76)</f>
        <v>1.6133843713546091E-9</v>
      </c>
      <c r="I647" s="40">
        <f>Baseline!B$33 * (C647 * Baseline!B$57*Baseline!B$66/Baseline!B$73 + Baseline!B$67*Baseline!B$52/Baseline!B$74 + Baseline!B$55*Baseline!B$53/Baseline!B$75 + Baseline!B$56*Baseline!B$54/Baseline!B$76)</f>
        <v>3.8882081840009297E-8</v>
      </c>
      <c r="J647" s="1">
        <f>Baseline!B$33 * (C647 * Baseline!B$57*Baseline!B$57/Baseline!B$73 + Baseline!B$67*Baseline!B$67/Baseline!B$74 + Baseline!B$55*Baseline!B$55/Baseline!B$75 + Baseline!B$56*Baseline!B$56/Baseline!B$76)</f>
        <v>1.7949605494813187E-6</v>
      </c>
      <c r="K647" s="40">
        <f>Baseline!B$33 * (C647 * Baseline!B$57*Baseline!B$58/Baseline!B$73 + Baseline!B$67*Baseline!B$59/Baseline!B$74 + Baseline!B$55*Baseline!B$68/Baseline!B$75 + Baseline!B$56*Baseline!B$60/Baseline!B$76)</f>
        <v>1.3929106852141715E-8</v>
      </c>
      <c r="L647" s="1">
        <f>Baseline!B$33 * (C647 * Baseline!B$57*Baseline!B$61/Baseline!B$73 + Baseline!B$67*Baseline!B$62/Baseline!B$74 + Baseline!B$55*Baseline!B$63/Baseline!B$75 + Baseline!B$56*Baseline!B$69/Baseline!B$76)</f>
        <v>1.4629409804467801E-8</v>
      </c>
      <c r="M647" s="40">
        <f>Baseline!B$33 * (C647 * Baseline!B$58*Baseline!B$66/Baseline!B$73 + Baseline!B$59*Baseline!B$52/Baseline!B$74 + Baseline!B$68*Baseline!B$53/Baseline!B$75 + Baseline!B$60*Baseline!B$54/Baseline!B$76)</f>
        <v>1.0723949373200733E-7</v>
      </c>
      <c r="N647" s="1">
        <f>Baseline!B$33 * (C647 * Baseline!B$58*Baseline!B$57/Baseline!B$73 + Baseline!B$59*Baseline!B$67/Baseline!B$74 + Baseline!B$68*Baseline!B$55/Baseline!B$75 + Baseline!B$60*Baseline!B$56/Baseline!B$76)</f>
        <v>1.3929106852141715E-8</v>
      </c>
      <c r="O647" s="1">
        <f>Baseline!B$33 * (C647 * Baseline!B$58*Baseline!B$58/Baseline!B$73 + Baseline!B$59*Baseline!B$59/Baseline!B$74 + Baseline!B$68*Baseline!B$68/Baseline!B$75 + Baseline!B$60*Baseline!B$60/Baseline!B$76)</f>
        <v>1.3250165394393424E-6</v>
      </c>
      <c r="P647" s="40">
        <f>Baseline!B$33 * (C647 * Baseline!B$58*Baseline!B$61/Baseline!B$73 + Baseline!B$59*Baseline!B$62/Baseline!B$74 + Baseline!B$68*Baseline!B$63/Baseline!B$75 + Baseline!B$60*Baseline!B$69/Baseline!B$76)</f>
        <v>1.6489484308518984E-9</v>
      </c>
      <c r="Q647" s="40">
        <f>Baseline!B$33 * (C647 * Baseline!B$61*Baseline!B$66/Baseline!B$73 + Baseline!B$62*Baseline!B$52/Baseline!B$74 + Baseline!B$63*Baseline!B$53/Baseline!B$75 + Baseline!B$69*Baseline!B$54/Baseline!B$76)</f>
        <v>1.6133843713546091E-9</v>
      </c>
      <c r="R647" s="40">
        <f>Baseline!B$33 * (C647 * Baseline!B$61*Baseline!B$57/Baseline!B$73 + Baseline!B$62*Baseline!B$67/Baseline!B$74 + Baseline!B$63*Baseline!B$55/Baseline!B$75 + Baseline!B$69*Baseline!B$56/Baseline!B$76)</f>
        <v>1.4629409804467801E-8</v>
      </c>
      <c r="S647" s="40">
        <f>Baseline!B$33 * (C647 * Baseline!B$61*Baseline!B$58/Baseline!B$73 + Baseline!B$62*Baseline!B$59/Baseline!B$74 + Baseline!B$63*Baseline!B$68/Baseline!B$75 + Baseline!B$69*Baseline!B$60/Baseline!B$76)</f>
        <v>1.6489484308518984E-9</v>
      </c>
      <c r="T647" s="40">
        <f>Baseline!B$33 * (C647 * Baseline!B$61*Baseline!B$61/Baseline!B$73 + Baseline!B$62*Baseline!B$62/Baseline!B$74 + Baseline!B$63*Baseline!B$63/Baseline!B$75 + Baseline!B$69*Baseline!B$69/Baseline!B$76)</f>
        <v>9.8551800806847372E-8</v>
      </c>
      <c r="U647" s="40"/>
      <c r="V647" s="40">
        <f>E647 * ( Baseline!B$87 * Baseline!B$7 )</f>
        <v>0.17674043993169108</v>
      </c>
      <c r="W647" s="40">
        <f>F647 * ( Baseline!D$87 * Baseline!B$11 )</f>
        <v>7.1724204314816743E-4</v>
      </c>
      <c r="X647" s="40">
        <f>G647 * ( Baseline!F$87 * Baseline!B$16 )</f>
        <v>3.7249391411185565E-3</v>
      </c>
      <c r="Y647" s="40">
        <f>H647 * ( Baseline!H$87 * Baseline!B$18 )</f>
        <v>5.6738447528428479E-4</v>
      </c>
      <c r="Z647" s="48">
        <f t="shared" si="0"/>
        <v>0.18175000559124208</v>
      </c>
      <c r="AA647" s="40">
        <f>I647 * ( Baseline!B$87 * Baseline!B$7 )</f>
        <v>4.0355712741745649E-4</v>
      </c>
      <c r="AB647" s="1">
        <f>J647 * ( Baseline!D$87 * Baseline!B$11 )</f>
        <v>3.3110911529320275E-2</v>
      </c>
      <c r="AC647" s="1">
        <f>K647 * ( Baseline!F$87 * Baseline!B$16 )</f>
        <v>4.8382432170023789E-4</v>
      </c>
      <c r="AD647" s="1">
        <f>L647 * ( Baseline!F$87 * Baseline!B$16 )</f>
        <v>5.0814918362358124E-4</v>
      </c>
      <c r="AE647" s="48">
        <f t="shared" si="1"/>
        <v>3.450644216206155E-2</v>
      </c>
      <c r="AF647" s="48">
        <f>M647 * ( Baseline!B$87 * Baseline!B$7 )</f>
        <v>1.113038705444504E-3</v>
      </c>
      <c r="AG647" s="48">
        <f>N647 * ( Baseline!D$87 * Baseline!B$11 )</f>
        <v>2.569446023741221E-4</v>
      </c>
      <c r="AH647" s="48">
        <f>O647 * ( Baseline!F$87 * Baseline!B$16 )</f>
        <v>4.6024144637620161E-2</v>
      </c>
      <c r="AI647" s="48">
        <f>P647 * ( Baseline!H$87 * Baseline!B$18 )</f>
        <v>5.7989141138402311E-4</v>
      </c>
      <c r="AJ647" s="48">
        <f t="shared" si="2"/>
        <v>4.7974019356822807E-2</v>
      </c>
      <c r="AK647" s="48">
        <f>Q647 * ( Baseline!B$87 * Baseline!B$7 )</f>
        <v>1.6745316390289486E-5</v>
      </c>
      <c r="AL647" s="48">
        <f>R647 * ( Baseline!D$87 * Baseline!B$11 )</f>
        <v>2.6986280779367364E-4</v>
      </c>
      <c r="AM647" s="48">
        <f>S647 * ( Baseline!F$87 * Baseline!B$16 )</f>
        <v>5.7275844355585717E-5</v>
      </c>
      <c r="AN647" s="48">
        <f>T647 * ( Baseline!H$87 * Baseline!B$18 )</f>
        <v>3.4658053457011201E-2</v>
      </c>
      <c r="AO647" s="48">
        <f t="shared" si="3"/>
        <v>3.5001937425550751E-2</v>
      </c>
      <c r="AP647" s="48"/>
      <c r="AQ647" s="48">
        <f>V647 * ( (1-Baseline!B$88-Baseline!B$87) + (1-B647)*Baseline!B$88 )</f>
        <v>9.1022346783850502E-2</v>
      </c>
      <c r="AR647" s="48">
        <f>W647 * ( (1-Baseline!B$88-Baseline!B$87) + (1-B647)*Baseline!B$88 )</f>
        <v>3.6938379243947882E-4</v>
      </c>
      <c r="AS647" s="48">
        <f>X647 * ( (1-Baseline!B$88-Baseline!B$87) + (1-B647)*Baseline!B$88 )</f>
        <v>1.9183651595677418E-3</v>
      </c>
      <c r="AT647" s="48">
        <f>Y647 * ( (1-Baseline!B$88-Baseline!B$87) + (1-B647)*Baseline!B$88 )</f>
        <v>2.9220627994962282E-4</v>
      </c>
      <c r="AU647" s="48">
        <f t="shared" si="4"/>
        <v>9.360230201580734E-2</v>
      </c>
      <c r="AV647" s="48">
        <f>AA647 * ( (1-Baseline!D$88-Baseline!D$87) + (1-B647)*Baseline!D$88 )</f>
        <v>3.0591188353388068E-4</v>
      </c>
      <c r="AW647" s="48">
        <f>AB647 * ( (1-Baseline!D$88-Baseline!D$87) + (1-B647)*Baseline!D$88 )</f>
        <v>2.5099349319582614E-2</v>
      </c>
      <c r="AX647" s="48">
        <f>AC647 * ( (1-Baseline!D$88-Baseline!D$87) + (1-B647)*Baseline!D$88 )</f>
        <v>3.6675751583918056E-4</v>
      </c>
      <c r="AY647" s="48">
        <f>AD647 * ( (1-Baseline!D$88-Baseline!D$87) + (1-B647)*Baseline!D$88 )</f>
        <v>3.8519670033653174E-4</v>
      </c>
      <c r="AZ647" s="48">
        <f t="shared" si="5"/>
        <v>2.6157215419292206E-2</v>
      </c>
      <c r="BA647" s="48">
        <f>AF647 * ( (1-Baseline!F$88-Baseline!F$87) + (1-Baseline!B$36)*Baseline!F$88 )</f>
        <v>8.0097826967643942E-4</v>
      </c>
      <c r="BB647" s="48">
        <f>AG647 * ( (1-Baseline!F$88-Baseline!F$87) + (1-Baseline!B$36)*Baseline!F$88 )</f>
        <v>1.8490555809569424E-4</v>
      </c>
      <c r="BC647" s="48">
        <f>AH647 * ( (1-Baseline!F$88-Baseline!F$87) + (1-Baseline!B$36)*Baseline!F$88 )</f>
        <v>3.3120447253859875E-2</v>
      </c>
      <c r="BD647" s="48">
        <f>AI647 * ( (1-Baseline!F$88-Baseline!F$87) + (1-Baseline!B$36)*Baseline!F$88 )</f>
        <v>4.1730841615710733E-4</v>
      </c>
      <c r="BE647" s="48">
        <f t="shared" si="6"/>
        <v>3.4523639497789117E-2</v>
      </c>
      <c r="BF647" s="48">
        <f>AK647 * ( (1-Baseline!H$88-Baseline!H$87) + (1-Baseline!B$36)*Baseline!H$88 )</f>
        <v>1.3267649082354165E-5</v>
      </c>
      <c r="BG647" s="48">
        <f>AL647 * ( (1-Baseline!H$88-Baseline!H$87) + (1-Baseline!B$36)*Baseline!H$88 )</f>
        <v>2.1381769987108347E-4</v>
      </c>
      <c r="BH647" s="48">
        <f>AM647 * ( (1-Baseline!H$88-Baseline!H$87) + (1-Baseline!B$36)*Baseline!H$88 )</f>
        <v>4.5380796999817667E-5</v>
      </c>
      <c r="BI647" s="48">
        <f>AN647 * ( (1-Baseline!H$88-Baseline!H$87) + (1-Baseline!B$36)*Baseline!H$88 )</f>
        <v>2.7460268915059111E-2</v>
      </c>
      <c r="BJ647" s="48">
        <f t="shared" si="7"/>
        <v>2.7732735061012367E-2</v>
      </c>
      <c r="BK647" s="48"/>
      <c r="BL647" s="48">
        <f t="shared" si="18"/>
        <v>0.97243705361518629</v>
      </c>
      <c r="BM647" s="48">
        <f t="shared" si="19"/>
        <v>3.9463109825770976E-3</v>
      </c>
      <c r="BN647" s="48">
        <f t="shared" si="20"/>
        <v>2.0494850214728407E-2</v>
      </c>
      <c r="BO647" s="48">
        <f t="shared" si="21"/>
        <v>3.1217851875082699E-3</v>
      </c>
      <c r="BP647" s="48">
        <f t="shared" si="8"/>
        <v>1</v>
      </c>
      <c r="BQ647" s="48">
        <f t="shared" si="22"/>
        <v>1.1695124218316293E-2</v>
      </c>
      <c r="BR647" s="48">
        <f t="shared" si="23"/>
        <v>0.95955738855408268</v>
      </c>
      <c r="BS647" s="48">
        <f t="shared" si="24"/>
        <v>1.4021275199220144E-2</v>
      </c>
      <c r="BT647" s="48">
        <f t="shared" si="25"/>
        <v>1.4726212028380918E-2</v>
      </c>
      <c r="BU647" s="48">
        <f t="shared" si="9"/>
        <v>1</v>
      </c>
      <c r="BV647" s="48">
        <f t="shared" si="26"/>
        <v>2.3200864142024595E-2</v>
      </c>
      <c r="BW647" s="48">
        <f t="shared" si="27"/>
        <v>5.3559115083314304E-3</v>
      </c>
      <c r="BX647" s="48">
        <f t="shared" si="28"/>
        <v>0.95935561069628539</v>
      </c>
      <c r="BY647" s="48">
        <f t="shared" si="29"/>
        <v>1.2087613653358642E-2</v>
      </c>
      <c r="BZ647" s="48">
        <f t="shared" si="10"/>
        <v>1</v>
      </c>
      <c r="CA647" s="48">
        <f t="shared" si="30"/>
        <v>4.7841112869557106E-4</v>
      </c>
      <c r="CB647" s="48">
        <f t="shared" si="31"/>
        <v>7.7099391531589593E-3</v>
      </c>
      <c r="CC647" s="48">
        <f t="shared" si="32"/>
        <v>1.6363621150232511E-3</v>
      </c>
      <c r="CD647" s="48">
        <f t="shared" si="33"/>
        <v>0.99017528760312212</v>
      </c>
      <c r="CE647" s="48">
        <f t="shared" si="11"/>
        <v>0.99999999999999989</v>
      </c>
      <c r="CF647" s="48"/>
      <c r="CG647" s="48">
        <f t="shared" si="34"/>
        <v>0.97243705361518629</v>
      </c>
      <c r="CH647" s="48">
        <f t="shared" si="35"/>
        <v>3.9463109825770976E-3</v>
      </c>
      <c r="CI647" s="48">
        <f t="shared" si="36"/>
        <v>2.0494850214728407E-2</v>
      </c>
      <c r="CJ647" s="48">
        <f t="shared" si="37"/>
        <v>3.1217851875082699E-3</v>
      </c>
      <c r="CK647" s="48">
        <f t="shared" si="12"/>
        <v>1</v>
      </c>
      <c r="CL647" s="48">
        <f t="shared" si="38"/>
        <v>1.1695124218316293E-2</v>
      </c>
      <c r="CM647" s="48">
        <f t="shared" si="39"/>
        <v>0.95955738855408268</v>
      </c>
      <c r="CN647" s="48">
        <f t="shared" si="40"/>
        <v>1.4021275199220144E-2</v>
      </c>
      <c r="CO647" s="48">
        <f t="shared" si="41"/>
        <v>1.4726212028380918E-2</v>
      </c>
      <c r="CP647" s="48">
        <f t="shared" si="13"/>
        <v>1</v>
      </c>
      <c r="CQ647" s="48">
        <f t="shared" si="42"/>
        <v>2.3200864142024595E-2</v>
      </c>
      <c r="CR647" s="48">
        <f t="shared" si="43"/>
        <v>5.3559115083314304E-3</v>
      </c>
      <c r="CS647" s="48">
        <f t="shared" si="44"/>
        <v>0.95935561069628539</v>
      </c>
      <c r="CT647" s="48">
        <f t="shared" si="45"/>
        <v>1.2087613653358642E-2</v>
      </c>
      <c r="CU647" s="48">
        <f t="shared" si="14"/>
        <v>1</v>
      </c>
      <c r="CV647" s="48">
        <f t="shared" si="46"/>
        <v>4.7841112869557106E-4</v>
      </c>
      <c r="CW647" s="48">
        <f t="shared" si="47"/>
        <v>7.7099391531589593E-3</v>
      </c>
      <c r="CX647" s="48">
        <f t="shared" si="48"/>
        <v>1.6363621150232511E-3</v>
      </c>
      <c r="CY647" s="48">
        <f t="shared" si="49"/>
        <v>0.99017528760312212</v>
      </c>
      <c r="CZ647" s="48">
        <f t="shared" si="15"/>
        <v>0.99999999999999989</v>
      </c>
      <c r="DA647" s="48"/>
      <c r="DB647" s="48">
        <f>(AQ647*Baseline!B$7 + AV647*Baseline!B$11 + BA647*Baseline!B$16 + BF647*Baseline!B$18)</f>
        <v>48092.848610817571</v>
      </c>
      <c r="DC647" s="48">
        <f>(AR647*Baseline!B$7 + AW647*Baseline!B$11 + BB647*Baseline!B$16 + BG647*Baseline!B$18)</f>
        <v>64416.416824057938</v>
      </c>
      <c r="DD647" s="48">
        <f>(AS647*Baseline!B$7 + AX647*Baseline!B$11 + BC647*Baseline!B$16 + BH647*Baseline!B$18)</f>
        <v>114754.75331077415</v>
      </c>
      <c r="DE647" s="48">
        <f>(AT647*Baseline!B$7 + AY647*Baseline!B$11 + BD647*Baseline!B$16 + BI647*Baseline!B$18)</f>
        <v>1259793.9788529859</v>
      </c>
      <c r="DF647" s="48">
        <f t="shared" si="16"/>
        <v>1487057.9975986355</v>
      </c>
      <c r="DG647" s="48"/>
      <c r="DH647" s="48">
        <f t="shared" si="50"/>
        <v>3.2340936727740244E-2</v>
      </c>
      <c r="DI647" s="48">
        <f t="shared" si="51"/>
        <v>4.3318025879340485E-2</v>
      </c>
      <c r="DJ647" s="48">
        <f t="shared" si="52"/>
        <v>7.7168982982563555E-2</v>
      </c>
      <c r="DK647" s="48">
        <f t="shared" si="53"/>
        <v>0.8471720544103557</v>
      </c>
      <c r="DL647" s="48">
        <f t="shared" si="17"/>
        <v>1</v>
      </c>
      <c r="DM647" s="48"/>
      <c r="DN647" s="48">
        <f>DH647 / (Baseline!B$7/Baseline!B$17)</f>
        <v>3.4521822790096497</v>
      </c>
      <c r="DO647" s="48">
        <f>DI647 / (Baseline!B$11/Baseline!B$17)</f>
        <v>1.0457178778748166</v>
      </c>
      <c r="DP647" s="48">
        <f>DJ647 / (Baseline!B$16/Baseline!B$17)</f>
        <v>1.1924939969487658</v>
      </c>
      <c r="DQ647" s="48">
        <f>DK647 / (Baseline!B$18/Baseline!B$17)</f>
        <v>0.95780279768708609</v>
      </c>
      <c r="DR647" s="71"/>
      <c r="DS647" s="48">
        <f>(AU647*Baseline!B$34)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2.6569876552371103E-2</v>
      </c>
      <c r="DT647" s="48">
        <f>(AZ647*Baseline!B$34) + (Baseline!D$88*(1-Baseline!D$89)*Baseline!B$35) + (Baseline!D$88*Baseline!D$89*((1-Baseline!D$90)*Baseline!B$40 + Baseline!D$90*Baseline!B$41))</f>
        <v>1.0337150312893834E-2</v>
      </c>
      <c r="DU647" s="48">
        <f>(BE647*Baseline!B$34) + (Baseline!F$88*(1-Baseline!F$89)*Baseline!B$35) + (Baseline!F$88*Baseline!F$89*((1-Baseline!F$90)*Baseline!B$40 + Baseline!F$90*Baseline!B$41))</f>
        <v>1.290918592466837E-2</v>
      </c>
      <c r="DV647" s="48">
        <f>(BJ647*Baseline!B$34) + (Baseline!H$88*(1-Baseline!H$89)*Baseline!B$35) + (Baseline!H$88*Baseline!H$89*((1-Baseline!H$90)*Baseline!B$40 + Baseline!H$90*Baseline!B$41))</f>
        <v>9.3049102591518558E-3</v>
      </c>
      <c r="DW647" s="48">
        <f>( DS647*Baseline!B$7 + DT647*Baseline!B$11 + DU647*Baseline!B$16 + DV647*Baseline!B$18 ) / Baseline!B$17</f>
        <v>9.7426534761516463E-3</v>
      </c>
    </row>
    <row r="648" spans="1:127">
      <c r="A648" s="7" t="s">
        <v>970</v>
      </c>
      <c r="B648" s="1">
        <f>MIN( MAX( NORMINV( MCrands!B648, (B$5+B$4)/2, (B$5-B$4)/3.29 ), 0 ), 1 )</f>
        <v>0.45844712193669396</v>
      </c>
      <c r="C648" s="1">
        <f>MAX( NORMINV( MCrands!C648, (C$5+C$4)/2, (C$5-C$4)/3.29 ), 0 )</f>
        <v>2.3046928159612494</v>
      </c>
      <c r="D648" s="40"/>
      <c r="E648" s="40">
        <f>Baseline!B$33 * (C648 * Baseline!B$66*Baseline!B$66/Baseline!B$73 + Baseline!B$52*Baseline!B$52/Baseline!B$74 + Baseline!B$53*Baseline!B$53/Baseline!B$75 + Baseline!B$54*Baseline!B$54/Baseline!B$76)</f>
        <v>1.9294273002512407E-5</v>
      </c>
      <c r="F648" s="40">
        <f>Baseline!B$33 * (C648 * Baseline!B$66*Baseline!B$57/Baseline!B$73 + Baseline!B$52*Baseline!B$67/Baseline!B$74 + Baseline!B$53*Baseline!B$55/Baseline!B$75 + Baseline!B$54*Baseline!B$56/Baseline!B$76)</f>
        <v>3.9185072831951439E-8</v>
      </c>
      <c r="G648" s="1">
        <f>Baseline!B$33 * (C648 * Baseline!B$66*Baseline!B$58/Baseline!B$73 + Baseline!B$52*Baseline!B$59/Baseline!B$74 + Baseline!B$53*Baseline!B$68/Baseline!B$75 + Baseline!B$54*Baseline!B$60/Baseline!B$76)</f>
        <v>1.0798434658719842E-7</v>
      </c>
      <c r="H648" s="40">
        <f>Baseline!B$33 * (C648 * Baseline!B$66*Baseline!B$61/Baseline!B$73 + Baseline!B$52*Baseline!B$62/Baseline!B$74 + Baseline!B$53*Baseline!B$63/Baseline!B$75 + Baseline!B$54*Baseline!B$69/Baseline!B$76)</f>
        <v>1.6878696568737183E-9</v>
      </c>
      <c r="I648" s="40">
        <f>Baseline!B$33 * (C648 * Baseline!B$57*Baseline!B$66/Baseline!B$73 + Baseline!B$67*Baseline!B$52/Baseline!B$74 + Baseline!B$55*Baseline!B$53/Baseline!B$75 + Baseline!B$56*Baseline!B$54/Baseline!B$76)</f>
        <v>3.9185072831951439E-8</v>
      </c>
      <c r="J648" s="1">
        <f>Baseline!B$33 * (C648 * Baseline!B$57*Baseline!B$57/Baseline!B$73 + Baseline!B$67*Baseline!B$67/Baseline!B$74 + Baseline!B$55*Baseline!B$55/Baseline!B$75 + Baseline!B$56*Baseline!B$56/Baseline!B$76)</f>
        <v>1.794960590001679E-6</v>
      </c>
      <c r="K648" s="40">
        <f>Baseline!B$33 * (C648 * Baseline!B$57*Baseline!B$58/Baseline!B$73 + Baseline!B$67*Baseline!B$59/Baseline!B$74 + Baseline!B$55*Baseline!B$68/Baseline!B$75 + Baseline!B$56*Baseline!B$60/Baseline!B$76)</f>
        <v>1.3929206464693398E-8</v>
      </c>
      <c r="L648" s="1">
        <f>Baseline!B$33 * (C648 * Baseline!B$57*Baseline!B$61/Baseline!B$73 + Baseline!B$67*Baseline!B$62/Baseline!B$74 + Baseline!B$55*Baseline!B$63/Baseline!B$75 + Baseline!B$56*Baseline!B$69/Baseline!B$76)</f>
        <v>1.4629419765722968E-8</v>
      </c>
      <c r="M648" s="40">
        <f>Baseline!B$33 * (C648 * Baseline!B$58*Baseline!B$66/Baseline!B$73 + Baseline!B$59*Baseline!B$52/Baseline!B$74 + Baseline!B$68*Baseline!B$53/Baseline!B$75 + Baseline!B$60*Baseline!B$54/Baseline!B$76)</f>
        <v>1.0798434658719842E-7</v>
      </c>
      <c r="N648" s="1">
        <f>Baseline!B$33 * (C648 * Baseline!B$58*Baseline!B$57/Baseline!B$73 + Baseline!B$59*Baseline!B$67/Baseline!B$74 + Baseline!B$68*Baseline!B$55/Baseline!B$75 + Baseline!B$60*Baseline!B$56/Baseline!B$76)</f>
        <v>1.3929206464693398E-8</v>
      </c>
      <c r="O648" s="1">
        <f>Baseline!B$33 * (C648 * Baseline!B$58*Baseline!B$58/Baseline!B$73 + Baseline!B$59*Baseline!B$59/Baseline!B$74 + Baseline!B$68*Baseline!B$68/Baseline!B$75 + Baseline!B$60*Baseline!B$60/Baseline!B$76)</f>
        <v>1.3250167843201987E-6</v>
      </c>
      <c r="P648" s="40">
        <f>Baseline!B$33 * (C648 * Baseline!B$58*Baseline!B$61/Baseline!B$73 + Baseline!B$59*Baseline!B$62/Baseline!B$74 + Baseline!B$68*Baseline!B$63/Baseline!B$75 + Baseline!B$60*Baseline!B$69/Baseline!B$76)</f>
        <v>1.6489729189375199E-9</v>
      </c>
      <c r="Q648" s="40">
        <f>Baseline!B$33 * (C648 * Baseline!B$61*Baseline!B$66/Baseline!B$73 + Baseline!B$62*Baseline!B$52/Baseline!B$74 + Baseline!B$63*Baseline!B$53/Baseline!B$75 + Baseline!B$69*Baseline!B$54/Baseline!B$76)</f>
        <v>1.6878696568737183E-9</v>
      </c>
      <c r="R648" s="40">
        <f>Baseline!B$33 * (C648 * Baseline!B$61*Baseline!B$57/Baseline!B$73 + Baseline!B$62*Baseline!B$67/Baseline!B$74 + Baseline!B$63*Baseline!B$55/Baseline!B$75 + Baseline!B$69*Baseline!B$56/Baseline!B$76)</f>
        <v>1.4629419765722968E-8</v>
      </c>
      <c r="S648" s="40">
        <f>Baseline!B$33 * (C648 * Baseline!B$61*Baseline!B$58/Baseline!B$73 + Baseline!B$62*Baseline!B$59/Baseline!B$74 + Baseline!B$63*Baseline!B$68/Baseline!B$75 + Baseline!B$69*Baseline!B$60/Baseline!B$76)</f>
        <v>1.6489729189375199E-9</v>
      </c>
      <c r="T648" s="40">
        <f>Baseline!B$33 * (C648 * Baseline!B$61*Baseline!B$61/Baseline!B$73 + Baseline!B$62*Baseline!B$62/Baseline!B$74 + Baseline!B$63*Baseline!B$63/Baseline!B$75 + Baseline!B$69*Baseline!B$69/Baseline!B$76)</f>
        <v>9.8551803255655939E-8</v>
      </c>
      <c r="U648" s="40"/>
      <c r="V648" s="40">
        <f>E648 * ( Baseline!B$87 * Baseline!B$7 )</f>
        <v>0.20025525949307627</v>
      </c>
      <c r="W648" s="40">
        <f>F648 * ( Baseline!D$87 * Baseline!B$11 )</f>
        <v>7.2283119547314543E-4</v>
      </c>
      <c r="X648" s="40">
        <f>G648 * ( Baseline!F$87 * Baseline!B$16 )</f>
        <v>3.7508114336678743E-3</v>
      </c>
      <c r="Y648" s="40">
        <f>H648 * ( Baseline!H$87 * Baseline!B$18 )</f>
        <v>5.9357897387433652E-4</v>
      </c>
      <c r="Z648" s="48">
        <f t="shared" si="0"/>
        <v>0.20532248109609161</v>
      </c>
      <c r="AA648" s="40">
        <f>I648 * ( Baseline!B$87 * Baseline!B$7 )</f>
        <v>4.0670187092282397E-4</v>
      </c>
      <c r="AB648" s="1">
        <f>J648 * ( Baseline!D$87 * Baseline!B$11 )</f>
        <v>3.3110912276782978E-2</v>
      </c>
      <c r="AC648" s="1">
        <f>K648 * ( Baseline!F$87 * Baseline!B$16 )</f>
        <v>4.838277817193018E-4</v>
      </c>
      <c r="AD648" s="1">
        <f>L648 * ( Baseline!F$87 * Baseline!B$16 )</f>
        <v>5.0814952962548762E-4</v>
      </c>
      <c r="AE648" s="48">
        <f t="shared" si="1"/>
        <v>3.4509591459050588E-2</v>
      </c>
      <c r="AF648" s="48">
        <f>M648 * ( Baseline!B$87 * Baseline!B$7 )</f>
        <v>1.1207695332285325E-3</v>
      </c>
      <c r="AG648" s="48">
        <f>N648 * ( Baseline!D$87 * Baseline!B$11 )</f>
        <v>2.5694643988658828E-4</v>
      </c>
      <c r="AH648" s="48">
        <f>O648 * ( Baseline!F$87 * Baseline!B$16 )</f>
        <v>4.6024153143500363E-2</v>
      </c>
      <c r="AI648" s="48">
        <f>P648 * ( Baseline!H$87 * Baseline!B$18 )</f>
        <v>5.7990002319399084E-4</v>
      </c>
      <c r="AJ648" s="48">
        <f t="shared" si="2"/>
        <v>4.798176913980947E-2</v>
      </c>
      <c r="AK648" s="48">
        <f>Q648 * ( Baseline!B$87 * Baseline!B$7 )</f>
        <v>1.7518399168692323E-5</v>
      </c>
      <c r="AL648" s="48">
        <f>R648 * ( Baseline!D$87 * Baseline!B$11 )</f>
        <v>2.6986299154492028E-4</v>
      </c>
      <c r="AM648" s="48">
        <f>S648 * ( Baseline!F$87 * Baseline!B$16 )</f>
        <v>5.7276694943605562E-5</v>
      </c>
      <c r="AN648" s="48">
        <f>T648 * ( Baseline!H$87 * Baseline!B$18 )</f>
        <v>3.4658054318192195E-2</v>
      </c>
      <c r="AO648" s="48">
        <f t="shared" si="3"/>
        <v>3.5002712403849411E-2</v>
      </c>
      <c r="AP648" s="48"/>
      <c r="AQ648" s="48">
        <f>V648 * ( (1-Baseline!B$88-Baseline!B$87) + (1-B648)*Baseline!B$88 )</f>
        <v>0.11426205878303934</v>
      </c>
      <c r="AR648" s="48">
        <f>W648 * ( (1-Baseline!B$88-Baseline!B$87) + (1-B648)*Baseline!B$88 )</f>
        <v>4.1243451361247632E-4</v>
      </c>
      <c r="AS648" s="48">
        <f>X648 * ( (1-Baseline!B$88-Baseline!B$87) + (1-B648)*Baseline!B$88 )</f>
        <v>2.1401457200312512E-3</v>
      </c>
      <c r="AT648" s="48">
        <f>Y648 * ( (1-Baseline!B$88-Baseline!B$87) + (1-B648)*Baseline!B$88 )</f>
        <v>3.3868551456223091E-4</v>
      </c>
      <c r="AU648" s="48">
        <f t="shared" si="4"/>
        <v>0.1171533245312453</v>
      </c>
      <c r="AV648" s="48">
        <f>AA648 * ( (1-Baseline!D$88-Baseline!D$87) + (1-B648)*Baseline!D$88 )</f>
        <v>3.19673400719439E-4</v>
      </c>
      <c r="AW648" s="48">
        <f>AB648 * ( (1-Baseline!D$88-Baseline!D$87) + (1-B648)*Baseline!D$88 )</f>
        <v>2.6025643561523704E-2</v>
      </c>
      <c r="AX648" s="48">
        <f>AC648 * ( (1-Baseline!D$88-Baseline!D$87) + (1-B648)*Baseline!D$88 )</f>
        <v>3.802954532611465E-4</v>
      </c>
      <c r="AY648" s="48">
        <f>AD648 * ( (1-Baseline!D$88-Baseline!D$87) + (1-B648)*Baseline!D$88 )</f>
        <v>3.9941268979357125E-4</v>
      </c>
      <c r="AZ648" s="48">
        <f t="shared" si="5"/>
        <v>2.7125025105297861E-2</v>
      </c>
      <c r="BA648" s="48">
        <f>AF648 * ( (1-Baseline!F$88-Baseline!F$87) + (1-Baseline!B$36)*Baseline!F$88 )</f>
        <v>8.0654162073631535E-4</v>
      </c>
      <c r="BB648" s="48">
        <f>AG648 * ( (1-Baseline!F$88-Baseline!F$87) + (1-Baseline!B$36)*Baseline!F$88 )</f>
        <v>1.849068804284653E-4</v>
      </c>
      <c r="BC648" s="48">
        <f>AH648 * ( (1-Baseline!F$88-Baseline!F$87) + (1-Baseline!B$36)*Baseline!F$88 )</f>
        <v>3.3120453374963457E-2</v>
      </c>
      <c r="BD648" s="48">
        <f>AI648 * ( (1-Baseline!F$88-Baseline!F$87) + (1-Baseline!B$36)*Baseline!F$88 )</f>
        <v>4.1731461349113805E-4</v>
      </c>
      <c r="BE648" s="48">
        <f t="shared" si="6"/>
        <v>3.4529216489619374E-2</v>
      </c>
      <c r="BF648" s="48">
        <f>AK648 * ( (1-Baseline!H$88-Baseline!H$87) + (1-Baseline!B$36)*Baseline!H$88 )</f>
        <v>1.38801780293383E-5</v>
      </c>
      <c r="BG648" s="48">
        <f>AL648 * ( (1-Baseline!H$88-Baseline!H$87) + (1-Baseline!B$36)*Baseline!H$88 )</f>
        <v>2.1381784546087122E-4</v>
      </c>
      <c r="BH648" s="48">
        <f>AM648 * ( (1-Baseline!H$88-Baseline!H$87) + (1-Baseline!B$36)*Baseline!H$88 )</f>
        <v>4.5381470937717552E-5</v>
      </c>
      <c r="BI648" s="48">
        <f>AN648 * ( (1-Baseline!H$88-Baseline!H$87) + (1-Baseline!B$36)*Baseline!H$88 )</f>
        <v>2.7460269597390036E-2</v>
      </c>
      <c r="BJ648" s="48">
        <f t="shared" si="7"/>
        <v>2.7733349091817964E-2</v>
      </c>
      <c r="BK648" s="48"/>
      <c r="BL648" s="48">
        <f t="shared" si="18"/>
        <v>0.97532066836537079</v>
      </c>
      <c r="BM648" s="48">
        <f t="shared" si="19"/>
        <v>3.5204678592153679E-3</v>
      </c>
      <c r="BN648" s="48">
        <f t="shared" si="20"/>
        <v>1.8267904292041368E-2</v>
      </c>
      <c r="BO648" s="48">
        <f t="shared" si="21"/>
        <v>2.8909594833725957E-3</v>
      </c>
      <c r="BP648" s="48">
        <f t="shared" si="8"/>
        <v>1.0000000000000002</v>
      </c>
      <c r="BQ648" s="48">
        <f t="shared" si="22"/>
        <v>1.1785183588899344E-2</v>
      </c>
      <c r="BR648" s="48">
        <f t="shared" si="23"/>
        <v>0.95946984235013921</v>
      </c>
      <c r="BS648" s="48">
        <f t="shared" si="24"/>
        <v>1.4020095899814301E-2</v>
      </c>
      <c r="BT648" s="48">
        <f t="shared" si="25"/>
        <v>1.4724878161147249E-2</v>
      </c>
      <c r="BU648" s="48">
        <f t="shared" si="9"/>
        <v>1.0000000000000002</v>
      </c>
      <c r="BV648" s="48">
        <f t="shared" si="26"/>
        <v>2.3358236957933539E-2</v>
      </c>
      <c r="BW648" s="48">
        <f t="shared" si="27"/>
        <v>5.3550847434969875E-3</v>
      </c>
      <c r="BX648" s="48">
        <f t="shared" si="28"/>
        <v>0.95920083749715446</v>
      </c>
      <c r="BY648" s="48">
        <f t="shared" si="29"/>
        <v>1.2085840801415134E-2</v>
      </c>
      <c r="BZ648" s="48">
        <f t="shared" si="10"/>
        <v>1</v>
      </c>
      <c r="CA648" s="48">
        <f t="shared" si="30"/>
        <v>5.004869041739103E-4</v>
      </c>
      <c r="CB648" s="48">
        <f t="shared" si="31"/>
        <v>7.7097737007158964E-3</v>
      </c>
      <c r="CC648" s="48">
        <f t="shared" si="32"/>
        <v>1.6363501857446505E-3</v>
      </c>
      <c r="CD648" s="48">
        <f t="shared" si="33"/>
        <v>0.99015338920936558</v>
      </c>
      <c r="CE648" s="48">
        <f t="shared" si="11"/>
        <v>1</v>
      </c>
      <c r="CF648" s="48"/>
      <c r="CG648" s="48">
        <f t="shared" si="34"/>
        <v>0.97532066836537079</v>
      </c>
      <c r="CH648" s="48">
        <f t="shared" si="35"/>
        <v>3.5204678592153679E-3</v>
      </c>
      <c r="CI648" s="48">
        <f t="shared" si="36"/>
        <v>1.8267904292041368E-2</v>
      </c>
      <c r="CJ648" s="48">
        <f t="shared" si="37"/>
        <v>2.8909594833725957E-3</v>
      </c>
      <c r="CK648" s="48">
        <f t="shared" si="12"/>
        <v>1.0000000000000002</v>
      </c>
      <c r="CL648" s="48">
        <f t="shared" si="38"/>
        <v>1.1785183588899344E-2</v>
      </c>
      <c r="CM648" s="48">
        <f t="shared" si="39"/>
        <v>0.95946984235013921</v>
      </c>
      <c r="CN648" s="48">
        <f t="shared" si="40"/>
        <v>1.4020095899814301E-2</v>
      </c>
      <c r="CO648" s="48">
        <f t="shared" si="41"/>
        <v>1.4724878161147249E-2</v>
      </c>
      <c r="CP648" s="48">
        <f t="shared" si="13"/>
        <v>1.0000000000000002</v>
      </c>
      <c r="CQ648" s="48">
        <f t="shared" si="42"/>
        <v>2.3358236957933539E-2</v>
      </c>
      <c r="CR648" s="48">
        <f t="shared" si="43"/>
        <v>5.3550847434969875E-3</v>
      </c>
      <c r="CS648" s="48">
        <f t="shared" si="44"/>
        <v>0.95920083749715446</v>
      </c>
      <c r="CT648" s="48">
        <f t="shared" si="45"/>
        <v>1.2085840801415134E-2</v>
      </c>
      <c r="CU648" s="48">
        <f t="shared" si="14"/>
        <v>1</v>
      </c>
      <c r="CV648" s="48">
        <f t="shared" si="46"/>
        <v>5.004869041739103E-4</v>
      </c>
      <c r="CW648" s="48">
        <f t="shared" si="47"/>
        <v>7.7097737007158964E-3</v>
      </c>
      <c r="CX648" s="48">
        <f t="shared" si="48"/>
        <v>1.6363501857446505E-3</v>
      </c>
      <c r="CY648" s="48">
        <f t="shared" si="49"/>
        <v>0.99015338920936558</v>
      </c>
      <c r="CZ648" s="48">
        <f t="shared" si="15"/>
        <v>1</v>
      </c>
      <c r="DA648" s="48"/>
      <c r="DB648" s="48">
        <f>(AQ648*Baseline!B$7 + AV648*Baseline!B$11 + BA648*Baseline!B$16 + BF648*Baseline!B$18)</f>
        <v>59440.307730543827</v>
      </c>
      <c r="DC648" s="48">
        <f>(AR648*Baseline!B$7 + AW648*Baseline!B$11 + BB648*Baseline!B$16 + BG648*Baseline!B$18)</f>
        <v>66423.795542299791</v>
      </c>
      <c r="DD648" s="48">
        <f>(AS648*Baseline!B$7 + AX648*Baseline!B$11 + BC648*Baseline!B$16 + BH648*Baseline!B$18)</f>
        <v>114891.40108747536</v>
      </c>
      <c r="DE648" s="48">
        <f>(AT648*Baseline!B$7 + AY648*Baseline!B$11 + BD648*Baseline!B$16 + BI648*Baseline!B$18)</f>
        <v>1259847.0602455633</v>
      </c>
      <c r="DF648" s="48">
        <f t="shared" si="16"/>
        <v>1500602.5646058822</v>
      </c>
      <c r="DG648" s="48"/>
      <c r="DH648" s="48">
        <f t="shared" si="50"/>
        <v>3.9610959712144178E-2</v>
      </c>
      <c r="DI648" s="48">
        <f t="shared" si="51"/>
        <v>4.4264748780930757E-2</v>
      </c>
      <c r="DJ648" s="48">
        <f t="shared" si="52"/>
        <v>7.6563511083729496E-2</v>
      </c>
      <c r="DK648" s="48">
        <f t="shared" si="53"/>
        <v>0.8395607804231956</v>
      </c>
      <c r="DL648" s="48">
        <f t="shared" si="17"/>
        <v>1</v>
      </c>
      <c r="DM648" s="48"/>
      <c r="DN648" s="48">
        <f>DH648 / (Baseline!B$7/Baseline!B$17)</f>
        <v>4.2282094153301921</v>
      </c>
      <c r="DO648" s="48">
        <f>DI648 / (Baseline!B$11/Baseline!B$17)</f>
        <v>1.068572221845709</v>
      </c>
      <c r="DP648" s="48">
        <f>DJ648 / (Baseline!B$16/Baseline!B$17)</f>
        <v>1.1831376263348894</v>
      </c>
      <c r="DQ648" s="48">
        <f>DK648 / (Baseline!B$18/Baseline!B$17)</f>
        <v>0.94919758050491776</v>
      </c>
      <c r="DR648" s="71"/>
      <c r="DS648" s="48">
        <f>(AU648*Baseline!B$34)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3.0102529929686796E-2</v>
      </c>
      <c r="DT648" s="48">
        <f>(AZ648*Baseline!B$34) + (Baseline!D$88*(1-Baseline!D$89)*Baseline!B$35) + (Baseline!D$88*Baseline!D$89*((1-Baseline!D$90)*Baseline!B$40 + Baseline!D$90*Baseline!B$41))</f>
        <v>1.0482321765794682E-2</v>
      </c>
      <c r="DU648" s="48">
        <f>(BE648*Baseline!B$34) + (Baseline!F$88*(1-Baseline!F$89)*Baseline!B$35) + (Baseline!F$88*Baseline!F$89*((1-Baseline!F$90)*Baseline!B$40 + Baseline!F$90*Baseline!B$41))</f>
        <v>1.291002247344291E-2</v>
      </c>
      <c r="DV648" s="48">
        <f>(BJ648*Baseline!B$34) + (Baseline!H$88*(1-Baseline!H$89)*Baseline!B$35) + (Baseline!H$88*Baseline!H$89*((1-Baseline!H$90)*Baseline!B$40 + Baseline!H$90*Baseline!B$41))</f>
        <v>9.3050023637726957E-3</v>
      </c>
      <c r="DW648" s="48">
        <f>( DS648*Baseline!B$7 + DT648*Baseline!B$11 + DU648*Baseline!B$16 + DV648*Baseline!B$18 ) / Baseline!B$17</f>
        <v>9.7818974992235821E-3</v>
      </c>
    </row>
    <row r="649" spans="1:127">
      <c r="A649" s="7" t="s">
        <v>973</v>
      </c>
      <c r="B649" s="1">
        <f>MIN( MAX( NORMINV( MCrands!B649, (B$5+B$4)/2, (B$5-B$4)/3.29 ), 0 ), 1 )</f>
        <v>0.48012836075046261</v>
      </c>
      <c r="C649" s="1">
        <f>MAX( NORMINV( MCrands!C649, (C$5+C$4)/2, (C$5-C$4)/3.29 ), 0 )</f>
        <v>2.4023371688117625</v>
      </c>
      <c r="D649" s="40"/>
      <c r="E649" s="40">
        <f>Baseline!B$33 * (C649 * Baseline!B$66*Baseline!B$66/Baseline!B$73 + Baseline!B$52*Baseline!B$52/Baseline!B$74 + Baseline!B$53*Baseline!B$53/Baseline!B$75 + Baseline!B$54*Baseline!B$54/Baseline!B$76)</f>
        <v>2.0111365119690864E-5</v>
      </c>
      <c r="F649" s="40">
        <f>Baseline!B$33 * (C649 * Baseline!B$66*Baseline!B$57/Baseline!B$73 + Baseline!B$52*Baseline!B$67/Baseline!B$74 + Baseline!B$53*Baseline!B$55/Baseline!B$75 + Baseline!B$54*Baseline!B$56/Baseline!B$76)</f>
        <v>3.9294346267883029E-8</v>
      </c>
      <c r="G649" s="1">
        <f>Baseline!B$33 * (C649 * Baseline!B$66*Baseline!B$58/Baseline!B$73 + Baseline!B$52*Baseline!B$59/Baseline!B$74 + Baseline!B$53*Baseline!B$68/Baseline!B$75 + Baseline!B$54*Baseline!B$60/Baseline!B$76)</f>
        <v>1.0825297711719691E-7</v>
      </c>
      <c r="H649" s="40">
        <f>Baseline!B$33 * (C649 * Baseline!B$66*Baseline!B$61/Baseline!B$73 + Baseline!B$52*Baseline!B$62/Baseline!B$74 + Baseline!B$53*Baseline!B$63/Baseline!B$75 + Baseline!B$54*Baseline!B$69/Baseline!B$76)</f>
        <v>1.7147327098735671E-9</v>
      </c>
      <c r="I649" s="40">
        <f>Baseline!B$33 * (C649 * Baseline!B$57*Baseline!B$66/Baseline!B$73 + Baseline!B$67*Baseline!B$52/Baseline!B$74 + Baseline!B$55*Baseline!B$53/Baseline!B$75 + Baseline!B$56*Baseline!B$54/Baseline!B$76)</f>
        <v>3.9294346267883029E-8</v>
      </c>
      <c r="J649" s="1">
        <f>Baseline!B$33 * (C649 * Baseline!B$57*Baseline!B$57/Baseline!B$73 + Baseline!B$67*Baseline!B$67/Baseline!B$74 + Baseline!B$55*Baseline!B$55/Baseline!B$75 + Baseline!B$56*Baseline!B$56/Baseline!B$76)</f>
        <v>1.7949606046153112E-6</v>
      </c>
      <c r="K649" s="40">
        <f>Baseline!B$33 * (C649 * Baseline!B$57*Baseline!B$58/Baseline!B$73 + Baseline!B$67*Baseline!B$59/Baseline!B$74 + Baseline!B$55*Baseline!B$68/Baseline!B$75 + Baseline!B$56*Baseline!B$60/Baseline!B$76)</f>
        <v>1.3929242389872935E-8</v>
      </c>
      <c r="L649" s="1">
        <f>Baseline!B$33 * (C649 * Baseline!B$57*Baseline!B$61/Baseline!B$73 + Baseline!B$67*Baseline!B$62/Baseline!B$74 + Baseline!B$55*Baseline!B$63/Baseline!B$75 + Baseline!B$56*Baseline!B$69/Baseline!B$76)</f>
        <v>1.4629423358240924E-8</v>
      </c>
      <c r="M649" s="40">
        <f>Baseline!B$33 * (C649 * Baseline!B$58*Baseline!B$66/Baseline!B$73 + Baseline!B$59*Baseline!B$52/Baseline!B$74 + Baseline!B$68*Baseline!B$53/Baseline!B$75 + Baseline!B$60*Baseline!B$54/Baseline!B$76)</f>
        <v>1.0825297711719691E-7</v>
      </c>
      <c r="N649" s="1">
        <f>Baseline!B$33 * (C649 * Baseline!B$58*Baseline!B$57/Baseline!B$73 + Baseline!B$59*Baseline!B$67/Baseline!B$74 + Baseline!B$68*Baseline!B$55/Baseline!B$75 + Baseline!B$60*Baseline!B$56/Baseline!B$76)</f>
        <v>1.3929242389872935E-8</v>
      </c>
      <c r="O649" s="1">
        <f>Baseline!B$33 * (C649 * Baseline!B$58*Baseline!B$58/Baseline!B$73 + Baseline!B$59*Baseline!B$59/Baseline!B$74 + Baseline!B$68*Baseline!B$68/Baseline!B$75 + Baseline!B$60*Baseline!B$60/Baseline!B$76)</f>
        <v>1.3250168726362651E-6</v>
      </c>
      <c r="P649" s="40">
        <f>Baseline!B$33 * (C649 * Baseline!B$58*Baseline!B$61/Baseline!B$73 + Baseline!B$59*Baseline!B$62/Baseline!B$74 + Baseline!B$68*Baseline!B$63/Baseline!B$75 + Baseline!B$60*Baseline!B$69/Baseline!B$76)</f>
        <v>1.6489817505441564E-9</v>
      </c>
      <c r="Q649" s="40">
        <f>Baseline!B$33 * (C649 * Baseline!B$61*Baseline!B$66/Baseline!B$73 + Baseline!B$62*Baseline!B$52/Baseline!B$74 + Baseline!B$63*Baseline!B$53/Baseline!B$75 + Baseline!B$69*Baseline!B$54/Baseline!B$76)</f>
        <v>1.7147327098735671E-9</v>
      </c>
      <c r="R649" s="40">
        <f>Baseline!B$33 * (C649 * Baseline!B$61*Baseline!B$57/Baseline!B$73 + Baseline!B$62*Baseline!B$67/Baseline!B$74 + Baseline!B$63*Baseline!B$55/Baseline!B$75 + Baseline!B$69*Baseline!B$56/Baseline!B$76)</f>
        <v>1.4629423358240924E-8</v>
      </c>
      <c r="S649" s="40">
        <f>Baseline!B$33 * (C649 * Baseline!B$61*Baseline!B$58/Baseline!B$73 + Baseline!B$62*Baseline!B$59/Baseline!B$74 + Baseline!B$63*Baseline!B$68/Baseline!B$75 + Baseline!B$69*Baseline!B$60/Baseline!B$76)</f>
        <v>1.6489817505441564E-9</v>
      </c>
      <c r="T649" s="40">
        <f>Baseline!B$33 * (C649 * Baseline!B$61*Baseline!B$61/Baseline!B$73 + Baseline!B$62*Baseline!B$62/Baseline!B$74 + Baseline!B$63*Baseline!B$63/Baseline!B$75 + Baseline!B$69*Baseline!B$69/Baseline!B$76)</f>
        <v>9.8551804138816589E-8</v>
      </c>
      <c r="U649" s="40"/>
      <c r="V649" s="40">
        <f>E649 * ( Baseline!B$87 * Baseline!B$7 )</f>
        <v>0.20873585857727148</v>
      </c>
      <c r="W649" s="40">
        <f>F649 * ( Baseline!D$87 * Baseline!B$11 )</f>
        <v>7.248469183650392E-4</v>
      </c>
      <c r="X649" s="40">
        <f>G649 * ( Baseline!F$87 * Baseline!B$16 )</f>
        <v>3.7601422533208597E-3</v>
      </c>
      <c r="Y649" s="40">
        <f>H649 * ( Baseline!H$87 * Baseline!B$18 )</f>
        <v>6.0302599685377464E-4</v>
      </c>
      <c r="Z649" s="48">
        <f t="shared" si="0"/>
        <v>0.21382387374581116</v>
      </c>
      <c r="AA649" s="40">
        <f>I649 * ( Baseline!B$87 * Baseline!B$7 )</f>
        <v>4.0783601991435794E-4</v>
      </c>
      <c r="AB649" s="1">
        <f>J649 * ( Baseline!D$87 * Baseline!B$11 )</f>
        <v>3.3110912546354739E-2</v>
      </c>
      <c r="AC649" s="1">
        <f>K649 * ( Baseline!F$87 * Baseline!B$16 )</f>
        <v>4.8382902957214732E-4</v>
      </c>
      <c r="AD649" s="1">
        <f>L649 * ( Baseline!F$87 * Baseline!B$16 )</f>
        <v>5.0814965441077227E-4</v>
      </c>
      <c r="AE649" s="48">
        <f t="shared" si="1"/>
        <v>3.4510727250252018E-2</v>
      </c>
      <c r="AF649" s="48">
        <f>M649 * ( Baseline!B$87 * Baseline!B$7 )</f>
        <v>1.1235576494993869E-3</v>
      </c>
      <c r="AG649" s="48">
        <f>N649 * ( Baseline!D$87 * Baseline!B$11 )</f>
        <v>2.5694710258385015E-4</v>
      </c>
      <c r="AH649" s="48">
        <f>O649 * ( Baseline!F$87 * Baseline!B$16 )</f>
        <v>4.602415621113861E-2</v>
      </c>
      <c r="AI649" s="48">
        <f>P649 * ( Baseline!H$87 * Baseline!B$18 )</f>
        <v>5.7990312903571483E-4</v>
      </c>
      <c r="AJ649" s="48">
        <f t="shared" si="2"/>
        <v>4.7984564092257563E-2</v>
      </c>
      <c r="AK649" s="48">
        <f>Q649 * ( Baseline!B$87 * Baseline!B$7 )</f>
        <v>1.7797210795777754E-5</v>
      </c>
      <c r="AL649" s="48">
        <f>R649 * ( Baseline!D$87 * Baseline!B$11 )</f>
        <v>2.6986305781464648E-4</v>
      </c>
      <c r="AM649" s="48">
        <f>S649 * ( Baseline!F$87 * Baseline!B$16 )</f>
        <v>5.7277001707430103E-5</v>
      </c>
      <c r="AN649" s="48">
        <f>T649 * ( Baseline!H$87 * Baseline!B$18 )</f>
        <v>3.4658054628776365E-2</v>
      </c>
      <c r="AO649" s="48">
        <f t="shared" si="3"/>
        <v>3.500299189909422E-2</v>
      </c>
      <c r="AP649" s="48"/>
      <c r="AQ649" s="48">
        <f>V649 * ( (1-Baseline!B$88-Baseline!B$87) + (1-B649)*Baseline!B$88 )</f>
        <v>0.11507310621211216</v>
      </c>
      <c r="AR649" s="48">
        <f>W649 * ( (1-Baseline!B$88-Baseline!B$87) + (1-B649)*Baseline!B$88 )</f>
        <v>3.995977835004561E-4</v>
      </c>
      <c r="AS649" s="48">
        <f>X649 * ( (1-Baseline!B$88-Baseline!B$87) + (1-B649)*Baseline!B$88 )</f>
        <v>2.0729128758146028E-3</v>
      </c>
      <c r="AT649" s="48">
        <f>Y649 * ( (1-Baseline!B$88-Baseline!B$87) + (1-B649)*Baseline!B$88 )</f>
        <v>3.3243964433131223E-4</v>
      </c>
      <c r="AU649" s="48">
        <f t="shared" si="4"/>
        <v>0.11787805651575853</v>
      </c>
      <c r="AV649" s="48">
        <f>AA649 * ( (1-Baseline!D$88-Baseline!D$87) + (1-B649)*Baseline!D$88 )</f>
        <v>3.166034670214424E-4</v>
      </c>
      <c r="AW649" s="48">
        <f>AB649 * ( (1-Baseline!D$88-Baseline!D$87) + (1-B649)*Baseline!D$88 )</f>
        <v>2.5704031023598729E-2</v>
      </c>
      <c r="AX649" s="48">
        <f>AC649 * ( (1-Baseline!D$88-Baseline!D$87) + (1-B649)*Baseline!D$88 )</f>
        <v>3.755969083857005E-4</v>
      </c>
      <c r="AY649" s="48">
        <f>AD649 * ( (1-Baseline!D$88-Baseline!D$87) + (1-B649)*Baseline!D$88 )</f>
        <v>3.9447703119989771E-4</v>
      </c>
      <c r="AZ649" s="48">
        <f t="shared" si="5"/>
        <v>2.6790708430205767E-2</v>
      </c>
      <c r="BA649" s="48">
        <f>AF649 * ( (1-Baseline!F$88-Baseline!F$87) + (1-Baseline!B$36)*Baseline!F$88 )</f>
        <v>8.0854803842454282E-4</v>
      </c>
      <c r="BB649" s="48">
        <f>AG649 * ( (1-Baseline!F$88-Baseline!F$87) + (1-Baseline!B$36)*Baseline!F$88 )</f>
        <v>1.8490735732662128E-4</v>
      </c>
      <c r="BC649" s="48">
        <f>AH649 * ( (1-Baseline!F$88-Baseline!F$87) + (1-Baseline!B$36)*Baseline!F$88 )</f>
        <v>3.3120455582534104E-2</v>
      </c>
      <c r="BD649" s="48">
        <f>AI649 * ( (1-Baseline!F$88-Baseline!F$87) + (1-Baseline!B$36)*Baseline!F$88 )</f>
        <v>4.1731684855422958E-4</v>
      </c>
      <c r="BE649" s="48">
        <f t="shared" si="6"/>
        <v>3.4531227826839497E-2</v>
      </c>
      <c r="BF649" s="48">
        <f>AK649 * ( (1-Baseline!H$88-Baseline!H$87) + (1-Baseline!B$36)*Baseline!H$88 )</f>
        <v>1.4101086057710628E-5</v>
      </c>
      <c r="BG649" s="48">
        <f>AL649 * ( (1-Baseline!H$88-Baseline!H$87) + (1-Baseline!B$36)*Baseline!H$88 )</f>
        <v>2.1381789796770067E-4</v>
      </c>
      <c r="BH649" s="48">
        <f>AM649 * ( (1-Baseline!H$88-Baseline!H$87) + (1-Baseline!B$36)*Baseline!H$88 )</f>
        <v>4.5381713992831016E-5</v>
      </c>
      <c r="BI649" s="48">
        <f>AN649 * ( (1-Baseline!H$88-Baseline!H$87) + (1-Baseline!B$36)*Baseline!H$88 )</f>
        <v>2.7460269843472086E-2</v>
      </c>
      <c r="BJ649" s="48">
        <f t="shared" si="7"/>
        <v>2.7733570541490327E-2</v>
      </c>
      <c r="BK649" s="48"/>
      <c r="BL649" s="48">
        <f t="shared" si="18"/>
        <v>0.97620464413347874</v>
      </c>
      <c r="BM649" s="48">
        <f t="shared" si="19"/>
        <v>3.3899251083006772E-3</v>
      </c>
      <c r="BN649" s="48">
        <f t="shared" si="20"/>
        <v>1.7585231187939421E-2</v>
      </c>
      <c r="BO649" s="48">
        <f t="shared" si="21"/>
        <v>2.8201995702810899E-3</v>
      </c>
      <c r="BP649" s="48">
        <f t="shared" si="8"/>
        <v>1</v>
      </c>
      <c r="BQ649" s="48">
        <f t="shared" si="22"/>
        <v>1.1817659389121674E-2</v>
      </c>
      <c r="BR649" s="48">
        <f t="shared" si="23"/>
        <v>0.95943827280872329</v>
      </c>
      <c r="BS649" s="48">
        <f t="shared" si="24"/>
        <v>1.401967063932604E-2</v>
      </c>
      <c r="BT649" s="48">
        <f t="shared" si="25"/>
        <v>1.4724397162828884E-2</v>
      </c>
      <c r="BU649" s="48">
        <f t="shared" si="9"/>
        <v>1</v>
      </c>
      <c r="BV649" s="48">
        <f t="shared" si="26"/>
        <v>2.3414980853825779E-2</v>
      </c>
      <c r="BW649" s="48">
        <f t="shared" si="27"/>
        <v>5.3547866370074878E-3</v>
      </c>
      <c r="BX649" s="48">
        <f t="shared" si="28"/>
        <v>0.95914503094474768</v>
      </c>
      <c r="BY649" s="48">
        <f t="shared" si="29"/>
        <v>1.2085201564419E-2</v>
      </c>
      <c r="BZ649" s="48">
        <f t="shared" si="10"/>
        <v>0.99999999999999989</v>
      </c>
      <c r="CA649" s="48">
        <f t="shared" si="30"/>
        <v>5.0844827342425827E-4</v>
      </c>
      <c r="CB649" s="48">
        <f t="shared" si="31"/>
        <v>7.7097140322347638E-3</v>
      </c>
      <c r="CC649" s="48">
        <f t="shared" si="32"/>
        <v>1.636345883590376E-3</v>
      </c>
      <c r="CD649" s="48">
        <f t="shared" si="33"/>
        <v>0.99014549181075062</v>
      </c>
      <c r="CE649" s="48">
        <f t="shared" si="11"/>
        <v>1</v>
      </c>
      <c r="CF649" s="48"/>
      <c r="CG649" s="48">
        <f t="shared" si="34"/>
        <v>0.97620464413347874</v>
      </c>
      <c r="CH649" s="48">
        <f t="shared" si="35"/>
        <v>3.3899251083006772E-3</v>
      </c>
      <c r="CI649" s="48">
        <f t="shared" si="36"/>
        <v>1.7585231187939421E-2</v>
      </c>
      <c r="CJ649" s="48">
        <f t="shared" si="37"/>
        <v>2.8201995702810899E-3</v>
      </c>
      <c r="CK649" s="48">
        <f t="shared" si="12"/>
        <v>1</v>
      </c>
      <c r="CL649" s="48">
        <f t="shared" si="38"/>
        <v>1.1817659389121674E-2</v>
      </c>
      <c r="CM649" s="48">
        <f t="shared" si="39"/>
        <v>0.95943827280872329</v>
      </c>
      <c r="CN649" s="48">
        <f t="shared" si="40"/>
        <v>1.401967063932604E-2</v>
      </c>
      <c r="CO649" s="48">
        <f t="shared" si="41"/>
        <v>1.4724397162828884E-2</v>
      </c>
      <c r="CP649" s="48">
        <f t="shared" si="13"/>
        <v>1</v>
      </c>
      <c r="CQ649" s="48">
        <f t="shared" si="42"/>
        <v>2.3414980853825779E-2</v>
      </c>
      <c r="CR649" s="48">
        <f t="shared" si="43"/>
        <v>5.3547866370074878E-3</v>
      </c>
      <c r="CS649" s="48">
        <f t="shared" si="44"/>
        <v>0.95914503094474768</v>
      </c>
      <c r="CT649" s="48">
        <f t="shared" si="45"/>
        <v>1.2085201564419E-2</v>
      </c>
      <c r="CU649" s="48">
        <f t="shared" si="14"/>
        <v>0.99999999999999989</v>
      </c>
      <c r="CV649" s="48">
        <f t="shared" si="46"/>
        <v>5.0844827342425827E-4</v>
      </c>
      <c r="CW649" s="48">
        <f t="shared" si="47"/>
        <v>7.7097140322347638E-3</v>
      </c>
      <c r="CX649" s="48">
        <f t="shared" si="48"/>
        <v>1.636345883590376E-3</v>
      </c>
      <c r="CY649" s="48">
        <f t="shared" si="49"/>
        <v>0.99014549181075062</v>
      </c>
      <c r="CZ649" s="48">
        <f t="shared" si="15"/>
        <v>1</v>
      </c>
      <c r="DA649" s="48"/>
      <c r="DB649" s="48">
        <f>(AQ649*Baseline!B$7 + AV649*Baseline!B$11 + BA649*Baseline!B$16 + BF649*Baseline!B$18)</f>
        <v>59843.919534407411</v>
      </c>
      <c r="DC649" s="48">
        <f>(AR649*Baseline!B$7 + AW649*Baseline!B$11 + BB649*Baseline!B$16 + BG649*Baseline!B$18)</f>
        <v>65727.858275568302</v>
      </c>
      <c r="DD649" s="48">
        <f>(AS649*Baseline!B$7 + AX649*Baseline!B$11 + BC649*Baseline!B$16 + BH649*Baseline!B$18)</f>
        <v>114848.73540029656</v>
      </c>
      <c r="DE649" s="48">
        <f>(AT649*Baseline!B$7 + AY649*Baseline!B$11 + BD649*Baseline!B$16 + BI649*Baseline!B$18)</f>
        <v>1259833.4649683055</v>
      </c>
      <c r="DF649" s="48">
        <f t="shared" si="16"/>
        <v>1500253.9781785777</v>
      </c>
      <c r="DG649" s="48"/>
      <c r="DH649" s="48">
        <f t="shared" si="50"/>
        <v>3.9889192366656792E-2</v>
      </c>
      <c r="DI649" s="48">
        <f t="shared" si="51"/>
        <v>4.3811154132293598E-2</v>
      </c>
      <c r="DJ649" s="48">
        <f t="shared" si="52"/>
        <v>7.6552861762600788E-2</v>
      </c>
      <c r="DK649" s="48">
        <f t="shared" si="53"/>
        <v>0.83974679173844891</v>
      </c>
      <c r="DL649" s="48">
        <f t="shared" si="17"/>
        <v>1</v>
      </c>
      <c r="DM649" s="48"/>
      <c r="DN649" s="48">
        <f>DH649 / (Baseline!B$7/Baseline!B$17)</f>
        <v>4.2579089211743248</v>
      </c>
      <c r="DO649" s="48">
        <f>DI649 / (Baseline!B$11/Baseline!B$17)</f>
        <v>1.0576222299252682</v>
      </c>
      <c r="DP649" s="48">
        <f>DJ649 / (Baseline!B$16/Baseline!B$17)</f>
        <v>1.1829730621404846</v>
      </c>
      <c r="DQ649" s="48">
        <f>DK649 / (Baseline!B$18/Baseline!B$17)</f>
        <v>0.94940788271829168</v>
      </c>
      <c r="DR649" s="71"/>
      <c r="DS649" s="48">
        <f>(AU649*Baseline!B$34)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3.0211239727363778E-2</v>
      </c>
      <c r="DT649" s="48">
        <f>(AZ649*Baseline!B$34) + (Baseline!D$88*(1-Baseline!D$89)*Baseline!B$35) + (Baseline!D$88*Baseline!D$89*((1-Baseline!D$90)*Baseline!B$40 + Baseline!D$90*Baseline!B$41))</f>
        <v>1.0432174264530868E-2</v>
      </c>
      <c r="DU649" s="48">
        <f>(BE649*Baseline!B$34) + (Baseline!F$88*(1-Baseline!F$89)*Baseline!B$35) + (Baseline!F$88*Baseline!F$89*((1-Baseline!F$90)*Baseline!B$40 + Baseline!F$90*Baseline!B$41))</f>
        <v>1.2910324174025926E-2</v>
      </c>
      <c r="DV649" s="48">
        <f>(BJ649*Baseline!B$34) + (Baseline!H$88*(1-Baseline!H$89)*Baseline!B$35) + (Baseline!H$88*Baseline!H$89*((1-Baseline!H$90)*Baseline!B$40 + Baseline!H$90*Baseline!B$41))</f>
        <v>9.3050355812235499E-3</v>
      </c>
      <c r="DW649" s="48">
        <f>( DS649*Baseline!B$7 + DT649*Baseline!B$11 + DU649*Baseline!B$16 + DV649*Baseline!B$18 ) / Baseline!B$17</f>
        <v>9.7808875050474382E-3</v>
      </c>
    </row>
    <row r="650" spans="1:127">
      <c r="A650" s="7" t="s">
        <v>975</v>
      </c>
      <c r="B650" s="1">
        <f>MIN( MAX( NORMINV( MCrands!B650, (B$5+B$4)/2, (B$5-B$4)/3.29 ), 0 ), 1 )</f>
        <v>0.37330733505034408</v>
      </c>
      <c r="C650" s="1">
        <f>MAX( NORMINV( MCrands!C650, (C$5+C$4)/2, (C$5-C$4)/3.29 ), 0 )</f>
        <v>2.8091205560251673</v>
      </c>
      <c r="D650" s="40"/>
      <c r="E650" s="40">
        <f>Baseline!B$33 * (C650 * Baseline!B$66*Baseline!B$66/Baseline!B$73 + Baseline!B$52*Baseline!B$52/Baseline!B$74 + Baseline!B$53*Baseline!B$53/Baseline!B$75 + Baseline!B$54*Baseline!B$54/Baseline!B$76)</f>
        <v>2.3515345886505667E-5</v>
      </c>
      <c r="F650" s="40">
        <f>Baseline!B$33 * (C650 * Baseline!B$66*Baseline!B$57/Baseline!B$73 + Baseline!B$52*Baseline!B$67/Baseline!B$74 + Baseline!B$53*Baseline!B$55/Baseline!B$75 + Baseline!B$54*Baseline!B$56/Baseline!B$76)</f>
        <v>3.9749576059499855E-8</v>
      </c>
      <c r="G650" s="1">
        <f>Baseline!B$33 * (C650 * Baseline!B$66*Baseline!B$58/Baseline!B$73 + Baseline!B$52*Baseline!B$59/Baseline!B$74 + Baseline!B$53*Baseline!B$68/Baseline!B$75 + Baseline!B$54*Baseline!B$60/Baseline!B$76)</f>
        <v>1.0937208368825495E-7</v>
      </c>
      <c r="H650" s="40">
        <f>Baseline!B$33 * (C650 * Baseline!B$66*Baseline!B$61/Baseline!B$73 + Baseline!B$52*Baseline!B$62/Baseline!B$74 + Baseline!B$53*Baseline!B$63/Baseline!B$75 + Baseline!B$54*Baseline!B$69/Baseline!B$76)</f>
        <v>1.8266433669793696E-9</v>
      </c>
      <c r="I650" s="40">
        <f>Baseline!B$33 * (C650 * Baseline!B$57*Baseline!B$66/Baseline!B$73 + Baseline!B$67*Baseline!B$52/Baseline!B$74 + Baseline!B$55*Baseline!B$53/Baseline!B$75 + Baseline!B$56*Baseline!B$54/Baseline!B$76)</f>
        <v>3.9749576059499855E-8</v>
      </c>
      <c r="J650" s="1">
        <f>Baseline!B$33 * (C650 * Baseline!B$57*Baseline!B$57/Baseline!B$73 + Baseline!B$67*Baseline!B$67/Baseline!B$74 + Baseline!B$55*Baseline!B$55/Baseline!B$75 + Baseline!B$56*Baseline!B$56/Baseline!B$76)</f>
        <v>1.7949606654952567E-6</v>
      </c>
      <c r="K650" s="40">
        <f>Baseline!B$33 * (C650 * Baseline!B$57*Baseline!B$58/Baseline!B$73 + Baseline!B$67*Baseline!B$59/Baseline!B$74 + Baseline!B$55*Baseline!B$68/Baseline!B$75 + Baseline!B$56*Baseline!B$60/Baseline!B$76)</f>
        <v>1.3929392053072007E-8</v>
      </c>
      <c r="L650" s="1">
        <f>Baseline!B$33 * (C650 * Baseline!B$57*Baseline!B$61/Baseline!B$73 + Baseline!B$67*Baseline!B$62/Baseline!B$74 + Baseline!B$55*Baseline!B$63/Baseline!B$75 + Baseline!B$56*Baseline!B$69/Baseline!B$76)</f>
        <v>1.4629438324560831E-8</v>
      </c>
      <c r="M650" s="40">
        <f>Baseline!B$33 * (C650 * Baseline!B$58*Baseline!B$66/Baseline!B$73 + Baseline!B$59*Baseline!B$52/Baseline!B$74 + Baseline!B$68*Baseline!B$53/Baseline!B$75 + Baseline!B$60*Baseline!B$54/Baseline!B$76)</f>
        <v>1.0937208368825495E-7</v>
      </c>
      <c r="N650" s="1">
        <f>Baseline!B$33 * (C650 * Baseline!B$58*Baseline!B$57/Baseline!B$73 + Baseline!B$59*Baseline!B$67/Baseline!B$74 + Baseline!B$68*Baseline!B$55/Baseline!B$75 + Baseline!B$60*Baseline!B$56/Baseline!B$76)</f>
        <v>1.3929392053072007E-8</v>
      </c>
      <c r="O650" s="1">
        <f>Baseline!B$33 * (C650 * Baseline!B$58*Baseline!B$58/Baseline!B$73 + Baseline!B$59*Baseline!B$59/Baseline!B$74 + Baseline!B$68*Baseline!B$68/Baseline!B$75 + Baseline!B$60*Baseline!B$60/Baseline!B$76)</f>
        <v>1.3250172405582962E-6</v>
      </c>
      <c r="P650" s="40">
        <f>Baseline!B$33 * (C650 * Baseline!B$58*Baseline!B$61/Baseline!B$73 + Baseline!B$59*Baseline!B$62/Baseline!B$74 + Baseline!B$68*Baseline!B$63/Baseline!B$75 + Baseline!B$60*Baseline!B$69/Baseline!B$76)</f>
        <v>1.6490185427472615E-9</v>
      </c>
      <c r="Q650" s="40">
        <f>Baseline!B$33 * (C650 * Baseline!B$61*Baseline!B$66/Baseline!B$73 + Baseline!B$62*Baseline!B$52/Baseline!B$74 + Baseline!B$63*Baseline!B$53/Baseline!B$75 + Baseline!B$69*Baseline!B$54/Baseline!B$76)</f>
        <v>1.8266433669793696E-9</v>
      </c>
      <c r="R650" s="40">
        <f>Baseline!B$33 * (C650 * Baseline!B$61*Baseline!B$57/Baseline!B$73 + Baseline!B$62*Baseline!B$67/Baseline!B$74 + Baseline!B$63*Baseline!B$55/Baseline!B$75 + Baseline!B$69*Baseline!B$56/Baseline!B$76)</f>
        <v>1.4629438324560831E-8</v>
      </c>
      <c r="S650" s="40">
        <f>Baseline!B$33 * (C650 * Baseline!B$61*Baseline!B$58/Baseline!B$73 + Baseline!B$62*Baseline!B$59/Baseline!B$74 + Baseline!B$63*Baseline!B$68/Baseline!B$75 + Baseline!B$69*Baseline!B$60/Baseline!B$76)</f>
        <v>1.6490185427472615E-9</v>
      </c>
      <c r="T650" s="40">
        <f>Baseline!B$33 * (C650 * Baseline!B$61*Baseline!B$61/Baseline!B$73 + Baseline!B$62*Baseline!B$62/Baseline!B$74 + Baseline!B$63*Baseline!B$63/Baseline!B$75 + Baseline!B$69*Baseline!B$69/Baseline!B$76)</f>
        <v>9.8551807818036914E-8</v>
      </c>
      <c r="U650" s="40"/>
      <c r="V650" s="40">
        <f>E650 * ( Baseline!B$87 * Baseline!B$7 )</f>
        <v>0.24406577495604231</v>
      </c>
      <c r="W650" s="40">
        <f>F650 * ( Baseline!D$87 * Baseline!B$11 )</f>
        <v>7.3324435827539891E-4</v>
      </c>
      <c r="X650" s="40">
        <f>G650 * ( Baseline!F$87 * Baseline!B$16 )</f>
        <v>3.7990141625825202E-3</v>
      </c>
      <c r="Y650" s="40">
        <f>H650 * ( Baseline!H$87 * Baseline!B$18 )</f>
        <v>6.423820056189911E-4</v>
      </c>
      <c r="Z650" s="48">
        <f t="shared" si="0"/>
        <v>0.24924041548251924</v>
      </c>
      <c r="AA650" s="40">
        <f>I650 * ( Baseline!B$87 * Baseline!B$7 )</f>
        <v>4.1256084992154901E-4</v>
      </c>
      <c r="AB650" s="1">
        <f>J650 * ( Baseline!D$87 * Baseline!B$11 )</f>
        <v>3.3110913669382479E-2</v>
      </c>
      <c r="AC650" s="1">
        <f>K650 * ( Baseline!F$87 * Baseline!B$16 )</f>
        <v>4.8383422808893255E-4</v>
      </c>
      <c r="AD650" s="1">
        <f>L650 * ( Baseline!F$87 * Baseline!B$16 )</f>
        <v>5.0815017426245068E-4</v>
      </c>
      <c r="AE650" s="48">
        <f t="shared" si="1"/>
        <v>3.4515458921655411E-2</v>
      </c>
      <c r="AF650" s="48">
        <f>M650 * ( Baseline!B$87 * Baseline!B$7 )</f>
        <v>1.1351728566003981E-3</v>
      </c>
      <c r="AG650" s="48">
        <f>N650 * ( Baseline!D$87 * Baseline!B$11 )</f>
        <v>2.5694986336037258E-4</v>
      </c>
      <c r="AH650" s="48">
        <f>O650 * ( Baseline!F$87 * Baseline!B$16 )</f>
        <v>4.602416899082571E-2</v>
      </c>
      <c r="AI650" s="48">
        <f>P650 * ( Baseline!H$87 * Baseline!B$18 )</f>
        <v>5.7991606787733492E-4</v>
      </c>
      <c r="AJ650" s="48">
        <f t="shared" si="2"/>
        <v>4.799620777866382E-2</v>
      </c>
      <c r="AK650" s="48">
        <f>Q650 * ( Baseline!B$87 * Baseline!B$7 )</f>
        <v>1.8958731505878878E-5</v>
      </c>
      <c r="AL650" s="48">
        <f>R650 * ( Baseline!D$87 * Baseline!B$11 )</f>
        <v>2.698633338922987E-4</v>
      </c>
      <c r="AM650" s="48">
        <f>S650 * ( Baseline!F$87 * Baseline!B$16 )</f>
        <v>5.7278279676139808E-5</v>
      </c>
      <c r="AN650" s="48">
        <f>T650 * ( Baseline!H$87 * Baseline!B$18 )</f>
        <v>3.4658055922660531E-2</v>
      </c>
      <c r="AO650" s="48">
        <f t="shared" si="3"/>
        <v>3.500415626773485E-2</v>
      </c>
      <c r="AP650" s="48"/>
      <c r="AQ650" s="48">
        <f>V650 * ( (1-Baseline!B$88-Baseline!B$87) + (1-B650)*Baseline!B$88 )</f>
        <v>0.15775349318898796</v>
      </c>
      <c r="AR650" s="48">
        <f>W650 * ( (1-Baseline!B$88-Baseline!B$87) + (1-B650)*Baseline!B$88 )</f>
        <v>4.7393723638595032E-4</v>
      </c>
      <c r="AS650" s="48">
        <f>X650 * ( (1-Baseline!B$88-Baseline!B$87) + (1-B650)*Baseline!B$88 )</f>
        <v>2.4555173904648006E-3</v>
      </c>
      <c r="AT650" s="48">
        <f>Y650 * ( (1-Baseline!B$88-Baseline!B$87) + (1-B650)*Baseline!B$88 )</f>
        <v>4.1520776670303527E-4</v>
      </c>
      <c r="AU650" s="48">
        <f t="shared" si="4"/>
        <v>0.16109815558254173</v>
      </c>
      <c r="AV650" s="48">
        <f>AA650 * ( (1-Baseline!D$88-Baseline!D$87) + (1-B650)*Baseline!D$88 )</f>
        <v>3.4001479435408113E-4</v>
      </c>
      <c r="AW650" s="48">
        <f>AB650 * ( (1-Baseline!D$88-Baseline!D$87) + (1-B650)*Baseline!D$88 )</f>
        <v>2.7288581803900282E-2</v>
      </c>
      <c r="AX650" s="48">
        <f>AC650 * ( (1-Baseline!D$88-Baseline!D$87) + (1-B650)*Baseline!D$88 )</f>
        <v>3.9875522749288194E-4</v>
      </c>
      <c r="AY650" s="48">
        <f>AD650 * ( (1-Baseline!D$88-Baseline!D$87) + (1-B650)*Baseline!D$88 )</f>
        <v>4.187953777865558E-4</v>
      </c>
      <c r="AZ650" s="48">
        <f t="shared" si="5"/>
        <v>2.8446147203533802E-2</v>
      </c>
      <c r="BA650" s="48">
        <f>AF650 * ( (1-Baseline!F$88-Baseline!F$87) + (1-Baseline!B$36)*Baseline!F$88 )</f>
        <v>8.1690671314105776E-4</v>
      </c>
      <c r="BB650" s="48">
        <f>AG650 * ( (1-Baseline!F$88-Baseline!F$87) + (1-Baseline!B$36)*Baseline!F$88 )</f>
        <v>1.8490934406975167E-4</v>
      </c>
      <c r="BC650" s="48">
        <f>AH650 * ( (1-Baseline!F$88-Baseline!F$87) + (1-Baseline!B$36)*Baseline!F$88 )</f>
        <v>3.312046477920589E-2</v>
      </c>
      <c r="BD650" s="48">
        <f>AI650 * ( (1-Baseline!F$88-Baseline!F$87) + (1-Baseline!B$36)*Baseline!F$88 )</f>
        <v>4.1732615975870229E-4</v>
      </c>
      <c r="BE650" s="48">
        <f t="shared" si="6"/>
        <v>3.45396069961754E-2</v>
      </c>
      <c r="BF650" s="48">
        <f>AK650 * ( (1-Baseline!H$88-Baseline!H$87) + (1-Baseline!B$36)*Baseline!H$88 )</f>
        <v>1.502138214673795E-5</v>
      </c>
      <c r="BG650" s="48">
        <f>AL650 * ( (1-Baseline!H$88-Baseline!H$87) + (1-Baseline!B$36)*Baseline!H$88 )</f>
        <v>2.1381811670954609E-4</v>
      </c>
      <c r="BH650" s="48">
        <f>AM650 * ( (1-Baseline!H$88-Baseline!H$87) + (1-Baseline!B$36)*Baseline!H$88 )</f>
        <v>4.5382726552999086E-5</v>
      </c>
      <c r="BI650" s="48">
        <f>AN650 * ( (1-Baseline!H$88-Baseline!H$87) + (1-Baseline!B$36)*Baseline!H$88 )</f>
        <v>2.7460270868642389E-2</v>
      </c>
      <c r="BJ650" s="48">
        <f t="shared" si="7"/>
        <v>2.7734493094051672E-2</v>
      </c>
      <c r="BK650" s="48"/>
      <c r="BL650" s="48">
        <f t="shared" si="18"/>
        <v>0.9792383570037827</v>
      </c>
      <c r="BM650" s="48">
        <f t="shared" si="19"/>
        <v>2.9419159683868601E-3</v>
      </c>
      <c r="BN650" s="48">
        <f t="shared" si="20"/>
        <v>1.5242368117657742E-2</v>
      </c>
      <c r="BO650" s="48">
        <f t="shared" si="21"/>
        <v>2.5773589101725971E-3</v>
      </c>
      <c r="BP650" s="48">
        <f t="shared" si="8"/>
        <v>1</v>
      </c>
      <c r="BQ650" s="48">
        <f t="shared" si="22"/>
        <v>1.1952929580278691E-2</v>
      </c>
      <c r="BR650" s="48">
        <f t="shared" si="23"/>
        <v>0.95930677742222625</v>
      </c>
      <c r="BS650" s="48">
        <f t="shared" si="24"/>
        <v>1.4017899318307171E-2</v>
      </c>
      <c r="BT650" s="48">
        <f t="shared" si="25"/>
        <v>1.4722393679187942E-2</v>
      </c>
      <c r="BU650" s="48">
        <f t="shared" si="9"/>
        <v>1.0000000000000002</v>
      </c>
      <c r="BV650" s="48">
        <f t="shared" si="26"/>
        <v>2.3651303074511368E-2</v>
      </c>
      <c r="BW650" s="48">
        <f t="shared" si="27"/>
        <v>5.3535451080907433E-3</v>
      </c>
      <c r="BX650" s="48">
        <f t="shared" si="28"/>
        <v>0.95891261249363213</v>
      </c>
      <c r="BY650" s="48">
        <f t="shared" si="29"/>
        <v>1.2082539323765703E-2</v>
      </c>
      <c r="BZ650" s="48">
        <f t="shared" si="10"/>
        <v>0.99999999999999989</v>
      </c>
      <c r="CA650" s="48">
        <f t="shared" si="30"/>
        <v>5.416137261206929E-4</v>
      </c>
      <c r="CB650" s="48">
        <f t="shared" si="31"/>
        <v>7.7094654654209097E-3</v>
      </c>
      <c r="CC650" s="48">
        <f t="shared" si="32"/>
        <v>1.6363279616865433E-3</v>
      </c>
      <c r="CD650" s="48">
        <f t="shared" si="33"/>
        <v>0.99011259284677178</v>
      </c>
      <c r="CE650" s="48">
        <f t="shared" si="11"/>
        <v>0.99999999999999989</v>
      </c>
      <c r="CF650" s="48"/>
      <c r="CG650" s="48">
        <f t="shared" si="34"/>
        <v>0.9792383570037827</v>
      </c>
      <c r="CH650" s="48">
        <f t="shared" si="35"/>
        <v>2.9419159683868601E-3</v>
      </c>
      <c r="CI650" s="48">
        <f t="shared" si="36"/>
        <v>1.5242368117657742E-2</v>
      </c>
      <c r="CJ650" s="48">
        <f t="shared" si="37"/>
        <v>2.5773589101725971E-3</v>
      </c>
      <c r="CK650" s="48">
        <f t="shared" si="12"/>
        <v>1</v>
      </c>
      <c r="CL650" s="48">
        <f t="shared" si="38"/>
        <v>1.1952929580278691E-2</v>
      </c>
      <c r="CM650" s="48">
        <f t="shared" si="39"/>
        <v>0.95930677742222625</v>
      </c>
      <c r="CN650" s="48">
        <f t="shared" si="40"/>
        <v>1.4017899318307171E-2</v>
      </c>
      <c r="CO650" s="48">
        <f t="shared" si="41"/>
        <v>1.4722393679187942E-2</v>
      </c>
      <c r="CP650" s="48">
        <f t="shared" si="13"/>
        <v>1.0000000000000002</v>
      </c>
      <c r="CQ650" s="48">
        <f t="shared" si="42"/>
        <v>2.3651303074511368E-2</v>
      </c>
      <c r="CR650" s="48">
        <f t="shared" si="43"/>
        <v>5.3535451080907433E-3</v>
      </c>
      <c r="CS650" s="48">
        <f t="shared" si="44"/>
        <v>0.95891261249363213</v>
      </c>
      <c r="CT650" s="48">
        <f t="shared" si="45"/>
        <v>1.2082539323765703E-2</v>
      </c>
      <c r="CU650" s="48">
        <f t="shared" si="14"/>
        <v>0.99999999999999989</v>
      </c>
      <c r="CV650" s="48">
        <f t="shared" si="46"/>
        <v>5.416137261206929E-4</v>
      </c>
      <c r="CW650" s="48">
        <f t="shared" si="47"/>
        <v>7.7094654654209097E-3</v>
      </c>
      <c r="CX650" s="48">
        <f t="shared" si="48"/>
        <v>1.6363279616865433E-3</v>
      </c>
      <c r="CY650" s="48">
        <f t="shared" si="49"/>
        <v>0.99011259284677178</v>
      </c>
      <c r="CZ650" s="48">
        <f t="shared" si="15"/>
        <v>0.99999999999999989</v>
      </c>
      <c r="DA650" s="48"/>
      <c r="DB650" s="48">
        <f>(AQ650*Baseline!B$7 + AV650*Baseline!B$11 + BA650*Baseline!B$16 + BF650*Baseline!B$18)</f>
        <v>80664.258331195379</v>
      </c>
      <c r="DC650" s="48">
        <f>(AR650*Baseline!B$7 + AW650*Baseline!B$11 + BB650*Baseline!B$16 + BG650*Baseline!B$18)</f>
        <v>69162.084296651141</v>
      </c>
      <c r="DD650" s="48">
        <f>(AS650*Baseline!B$7 + AX650*Baseline!B$11 + BC650*Baseline!B$16 + BH650*Baseline!B$18)</f>
        <v>115084.04003233067</v>
      </c>
      <c r="DE650" s="48">
        <f>(AT650*Baseline!B$7 + AY650*Baseline!B$11 + BD650*Baseline!B$16 + BI650*Baseline!B$18)</f>
        <v>1259925.8376527904</v>
      </c>
      <c r="DF650" s="48">
        <f t="shared" si="16"/>
        <v>1524836.2203129674</v>
      </c>
      <c r="DG650" s="48"/>
      <c r="DH650" s="48">
        <f t="shared" si="50"/>
        <v>5.2900276932455942E-2</v>
      </c>
      <c r="DI650" s="48">
        <f t="shared" si="51"/>
        <v>4.5357057614001231E-2</v>
      </c>
      <c r="DJ650" s="48">
        <f t="shared" si="52"/>
        <v>7.5473049826105296E-2</v>
      </c>
      <c r="DK650" s="48">
        <f t="shared" si="53"/>
        <v>0.82626961562743761</v>
      </c>
      <c r="DL650" s="48">
        <f t="shared" si="17"/>
        <v>1</v>
      </c>
      <c r="DM650" s="48"/>
      <c r="DN650" s="48">
        <f>DH650 / (Baseline!B$7/Baseline!B$17)</f>
        <v>5.6467566205120132</v>
      </c>
      <c r="DO650" s="48">
        <f>DI650 / (Baseline!B$11/Baseline!B$17)</f>
        <v>1.0949410798837929</v>
      </c>
      <c r="DP650" s="48">
        <f>DJ650 / (Baseline!B$16/Baseline!B$17)</f>
        <v>1.1662867044571723</v>
      </c>
      <c r="DQ650" s="48">
        <f>DK650 / (Baseline!B$18/Baseline!B$17)</f>
        <v>0.93417074533061828</v>
      </c>
      <c r="DR650" s="71"/>
      <c r="DS650" s="48">
        <f>(AU650*Baseline!B$34)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3.6694254587381264E-2</v>
      </c>
      <c r="DT650" s="48">
        <f>(AZ650*Baseline!B$34) + (Baseline!D$88*(1-Baseline!D$89)*Baseline!B$35) + (Baseline!D$88*Baseline!D$89*((1-Baseline!D$90)*Baseline!B$40 + Baseline!D$90*Baseline!B$41))</f>
        <v>1.0680490080530073E-2</v>
      </c>
      <c r="DU650" s="48">
        <f>(BE650*Baseline!B$34) + (Baseline!F$88*(1-Baseline!F$89)*Baseline!B$35) + (Baseline!F$88*Baseline!F$89*((1-Baseline!F$90)*Baseline!B$40 + Baseline!F$90*Baseline!B$41))</f>
        <v>1.2911581049426312E-2</v>
      </c>
      <c r="DV650" s="48">
        <f>(BJ650*Baseline!B$34) + (Baseline!H$88*(1-Baseline!H$89)*Baseline!B$35) + (Baseline!H$88*Baseline!H$89*((1-Baseline!H$90)*Baseline!B$40 + Baseline!H$90*Baseline!B$41))</f>
        <v>9.3051739641077519E-3</v>
      </c>
      <c r="DW650" s="48">
        <f>( DS650*Baseline!B$7 + DT650*Baseline!B$11 + DU650*Baseline!B$16 + DV650*Baseline!B$18 ) / Baseline!B$17</f>
        <v>9.8521120836527008E-3</v>
      </c>
    </row>
    <row r="651" spans="1:127">
      <c r="A651" s="7" t="s">
        <v>976</v>
      </c>
      <c r="B651" s="1">
        <f>MIN( MAX( NORMINV( MCrands!B651, (B$5+B$4)/2, (B$5-B$4)/3.29 ), 0 ), 1 )</f>
        <v>0.65815548820527703</v>
      </c>
      <c r="C651" s="1">
        <f>MAX( NORMINV( MCrands!C651, (C$5+C$4)/2, (C$5-C$4)/3.29 ), 0 )</f>
        <v>3.0504651957746769</v>
      </c>
      <c r="D651" s="40"/>
      <c r="E651" s="40">
        <f>Baseline!B$33 * (C651 * Baseline!B$66*Baseline!B$66/Baseline!B$73 + Baseline!B$52*Baseline!B$52/Baseline!B$74 + Baseline!B$53*Baseline!B$53/Baseline!B$75 + Baseline!B$54*Baseline!B$54/Baseline!B$76)</f>
        <v>2.5534928145036278E-5</v>
      </c>
      <c r="F651" s="40">
        <f>Baseline!B$33 * (C651 * Baseline!B$66*Baseline!B$57/Baseline!B$73 + Baseline!B$52*Baseline!B$67/Baseline!B$74 + Baseline!B$53*Baseline!B$55/Baseline!B$75 + Baseline!B$54*Baseline!B$56/Baseline!B$76)</f>
        <v>4.0019663957665091E-8</v>
      </c>
      <c r="G651" s="1">
        <f>Baseline!B$33 * (C651 * Baseline!B$66*Baseline!B$58/Baseline!B$73 + Baseline!B$52*Baseline!B$59/Baseline!B$74 + Baseline!B$53*Baseline!B$68/Baseline!B$75 + Baseline!B$54*Baseline!B$60/Baseline!B$76)</f>
        <v>1.1003604977124449E-7</v>
      </c>
      <c r="H651" s="40">
        <f>Baseline!B$33 * (C651 * Baseline!B$66*Baseline!B$61/Baseline!B$73 + Baseline!B$52*Baseline!B$62/Baseline!B$74 + Baseline!B$53*Baseline!B$63/Baseline!B$75 + Baseline!B$54*Baseline!B$69/Baseline!B$76)</f>
        <v>1.8930399752783255E-9</v>
      </c>
      <c r="I651" s="40">
        <f>Baseline!B$33 * (C651 * Baseline!B$57*Baseline!B$66/Baseline!B$73 + Baseline!B$67*Baseline!B$52/Baseline!B$74 + Baseline!B$55*Baseline!B$53/Baseline!B$75 + Baseline!B$56*Baseline!B$54/Baseline!B$76)</f>
        <v>4.0019663957665091E-8</v>
      </c>
      <c r="J651" s="1">
        <f>Baseline!B$33 * (C651 * Baseline!B$57*Baseline!B$57/Baseline!B$73 + Baseline!B$67*Baseline!B$67/Baseline!B$74 + Baseline!B$55*Baseline!B$55/Baseline!B$75 + Baseline!B$56*Baseline!B$56/Baseline!B$76)</f>
        <v>1.7949607016153366E-6</v>
      </c>
      <c r="K651" s="40">
        <f>Baseline!B$33 * (C651 * Baseline!B$57*Baseline!B$58/Baseline!B$73 + Baseline!B$67*Baseline!B$59/Baseline!B$74 + Baseline!B$55*Baseline!B$68/Baseline!B$75 + Baseline!B$56*Baseline!B$60/Baseline!B$76)</f>
        <v>1.3929480848268662E-8</v>
      </c>
      <c r="L651" s="1">
        <f>Baseline!B$33 * (C651 * Baseline!B$57*Baseline!B$61/Baseline!B$73 + Baseline!B$67*Baseline!B$62/Baseline!B$74 + Baseline!B$55*Baseline!B$63/Baseline!B$75 + Baseline!B$56*Baseline!B$69/Baseline!B$76)</f>
        <v>1.4629447204080497E-8</v>
      </c>
      <c r="M651" s="40">
        <f>Baseline!B$33 * (C651 * Baseline!B$58*Baseline!B$66/Baseline!B$73 + Baseline!B$59*Baseline!B$52/Baseline!B$74 + Baseline!B$68*Baseline!B$53/Baseline!B$75 + Baseline!B$60*Baseline!B$54/Baseline!B$76)</f>
        <v>1.1003604977124449E-7</v>
      </c>
      <c r="N651" s="1">
        <f>Baseline!B$33 * (C651 * Baseline!B$58*Baseline!B$57/Baseline!B$73 + Baseline!B$59*Baseline!B$67/Baseline!B$74 + Baseline!B$68*Baseline!B$55/Baseline!B$75 + Baseline!B$60*Baseline!B$56/Baseline!B$76)</f>
        <v>1.3929480848268662E-8</v>
      </c>
      <c r="O651" s="1">
        <f>Baseline!B$33 * (C651 * Baseline!B$58*Baseline!B$58/Baseline!B$73 + Baseline!B$59*Baseline!B$59/Baseline!B$74 + Baseline!B$68*Baseline!B$68/Baseline!B$75 + Baseline!B$60*Baseline!B$60/Baseline!B$76)</f>
        <v>1.3250174588464879E-6</v>
      </c>
      <c r="P651" s="40">
        <f>Baseline!B$33 * (C651 * Baseline!B$58*Baseline!B$61/Baseline!B$73 + Baseline!B$59*Baseline!B$62/Baseline!B$74 + Baseline!B$68*Baseline!B$63/Baseline!B$75 + Baseline!B$60*Baseline!B$69/Baseline!B$76)</f>
        <v>1.6490403715664393E-9</v>
      </c>
      <c r="Q651" s="40">
        <f>Baseline!B$33 * (C651 * Baseline!B$61*Baseline!B$66/Baseline!B$73 + Baseline!B$62*Baseline!B$52/Baseline!B$74 + Baseline!B$63*Baseline!B$53/Baseline!B$75 + Baseline!B$69*Baseline!B$54/Baseline!B$76)</f>
        <v>1.8930399752783255E-9</v>
      </c>
      <c r="R651" s="40">
        <f>Baseline!B$33 * (C651 * Baseline!B$61*Baseline!B$57/Baseline!B$73 + Baseline!B$62*Baseline!B$67/Baseline!B$74 + Baseline!B$63*Baseline!B$55/Baseline!B$75 + Baseline!B$69*Baseline!B$56/Baseline!B$76)</f>
        <v>1.4629447204080497E-8</v>
      </c>
      <c r="S651" s="40">
        <f>Baseline!B$33 * (C651 * Baseline!B$61*Baseline!B$58/Baseline!B$73 + Baseline!B$62*Baseline!B$59/Baseline!B$74 + Baseline!B$63*Baseline!B$68/Baseline!B$75 + Baseline!B$69*Baseline!B$60/Baseline!B$76)</f>
        <v>1.6490403715664393E-9</v>
      </c>
      <c r="T651" s="40">
        <f>Baseline!B$33 * (C651 * Baseline!B$61*Baseline!B$61/Baseline!B$73 + Baseline!B$62*Baseline!B$62/Baseline!B$74 + Baseline!B$63*Baseline!B$63/Baseline!B$75 + Baseline!B$69*Baseline!B$69/Baseline!B$76)</f>
        <v>9.8551810000918826E-8</v>
      </c>
      <c r="U651" s="40"/>
      <c r="V651" s="40">
        <f>E651 * ( Baseline!B$87 * Baseline!B$7 )</f>
        <v>0.26502701921733152</v>
      </c>
      <c r="W651" s="40">
        <f>F651 * ( Baseline!D$87 * Baseline!B$11 )</f>
        <v>7.3822656053264258E-4</v>
      </c>
      <c r="X651" s="40">
        <f>G651 * ( Baseline!F$87 * Baseline!B$16 )</f>
        <v>3.822076871709846E-3</v>
      </c>
      <c r="Y651" s="40">
        <f>H651 * ( Baseline!H$87 * Baseline!B$18 )</f>
        <v>6.6573193104855826E-4</v>
      </c>
      <c r="Z651" s="48">
        <f t="shared" si="0"/>
        <v>0.27025305458062254</v>
      </c>
      <c r="AA651" s="40">
        <f>I651 * ( Baseline!B$87 * Baseline!B$7 )</f>
        <v>4.1536409221660598E-4</v>
      </c>
      <c r="AB651" s="1">
        <f>J651 * ( Baseline!D$87 * Baseline!B$11 )</f>
        <v>3.3110914335674993E-2</v>
      </c>
      <c r="AC651" s="1">
        <f>K651 * ( Baseline!F$87 * Baseline!B$16 )</f>
        <v>4.8383731236965839E-4</v>
      </c>
      <c r="AD651" s="1">
        <f>L651 * ( Baseline!F$87 * Baseline!B$16 )</f>
        <v>5.0815048269052337E-4</v>
      </c>
      <c r="AE651" s="48">
        <f t="shared" si="1"/>
        <v>3.4518266222951781E-2</v>
      </c>
      <c r="AF651" s="48">
        <f>M651 * ( Baseline!B$87 * Baseline!B$7 )</f>
        <v>1.1420641605757466E-3</v>
      </c>
      <c r="AG651" s="48">
        <f>N651 * ( Baseline!D$87 * Baseline!B$11 )</f>
        <v>2.5695150132946416E-4</v>
      </c>
      <c r="AH651" s="48">
        <f>O651 * ( Baseline!F$87 * Baseline!B$16 )</f>
        <v>4.6024176573015822E-2</v>
      </c>
      <c r="AI651" s="48">
        <f>P651 * ( Baseline!H$87 * Baseline!B$18 )</f>
        <v>5.7992374449385316E-4</v>
      </c>
      <c r="AJ651" s="48">
        <f t="shared" si="2"/>
        <v>4.8003115979414882E-2</v>
      </c>
      <c r="AK651" s="48">
        <f>Q651 * ( Baseline!B$87 * Baseline!B$7 )</f>
        <v>1.9647861903413739E-5</v>
      </c>
      <c r="AL651" s="48">
        <f>R651 * ( Baseline!D$87 * Baseline!B$11 )</f>
        <v>2.6986349768920789E-4</v>
      </c>
      <c r="AM651" s="48">
        <f>S651 * ( Baseline!F$87 * Baseline!B$16 )</f>
        <v>5.7279037895151574E-5</v>
      </c>
      <c r="AN651" s="48">
        <f>T651 * ( Baseline!H$87 * Baseline!B$18 )</f>
        <v>3.4658056690322181E-2</v>
      </c>
      <c r="AO651" s="48">
        <f t="shared" si="3"/>
        <v>3.5004847087809952E-2</v>
      </c>
      <c r="AP651" s="48"/>
      <c r="AQ651" s="48">
        <f>V651 * ( (1-Baseline!B$88-Baseline!B$87) + (1-B651)*Baseline!B$88 )</f>
        <v>0.1041136423797714</v>
      </c>
      <c r="AR651" s="48">
        <f>W651 * ( (1-Baseline!B$88-Baseline!B$87) + (1-B651)*Baseline!B$88 )</f>
        <v>2.9000611464266118E-4</v>
      </c>
      <c r="AS651" s="48">
        <f>X651 * ( (1-Baseline!B$88-Baseline!B$87) + (1-B651)*Baseline!B$88 )</f>
        <v>1.5014708528373758E-3</v>
      </c>
      <c r="AT651" s="48">
        <f>Y651 * ( (1-Baseline!B$88-Baseline!B$87) + (1-B651)*Baseline!B$88 )</f>
        <v>2.6152720728125505E-4</v>
      </c>
      <c r="AU651" s="48">
        <f t="shared" si="4"/>
        <v>0.1061666465545327</v>
      </c>
      <c r="AV651" s="48">
        <f>AA651 * ( (1-Baseline!D$88-Baseline!D$87) + (1-B651)*Baseline!D$88 )</f>
        <v>2.8931967415169423E-4</v>
      </c>
      <c r="AW651" s="48">
        <f>AB651 * ( (1-Baseline!D$88-Baseline!D$87) + (1-B651)*Baseline!D$88 )</f>
        <v>2.3063233259620612E-2</v>
      </c>
      <c r="AX651" s="48">
        <f>AC651 * ( (1-Baseline!D$88-Baseline!D$87) + (1-B651)*Baseline!D$88 )</f>
        <v>3.3701433556808694E-4</v>
      </c>
      <c r="AY651" s="48">
        <f>AD651 * ( (1-Baseline!D$88-Baseline!D$87) + (1-B651)*Baseline!D$88 )</f>
        <v>3.5394954649902853E-4</v>
      </c>
      <c r="AZ651" s="48">
        <f t="shared" si="5"/>
        <v>2.4043516815839425E-2</v>
      </c>
      <c r="BA651" s="48">
        <f>AF651 * ( (1-Baseline!F$88-Baseline!F$87) + (1-Baseline!B$36)*Baseline!F$88 )</f>
        <v>8.218659160034458E-4</v>
      </c>
      <c r="BB651" s="48">
        <f>AG651 * ( (1-Baseline!F$88-Baseline!F$87) + (1-Baseline!B$36)*Baseline!F$88 )</f>
        <v>1.8491052280472496E-4</v>
      </c>
      <c r="BC651" s="48">
        <f>AH651 * ( (1-Baseline!F$88-Baseline!F$87) + (1-Baseline!B$36)*Baseline!F$88 )</f>
        <v>3.3120470235592524E-2</v>
      </c>
      <c r="BD651" s="48">
        <f>AI651 * ( (1-Baseline!F$88-Baseline!F$87) + (1-Baseline!B$36)*Baseline!F$88 )</f>
        <v>4.1733168409760057E-4</v>
      </c>
      <c r="BE651" s="48">
        <f t="shared" si="6"/>
        <v>3.4544578358498293E-2</v>
      </c>
      <c r="BF651" s="48">
        <f>AK651 * ( (1-Baseline!H$88-Baseline!H$87) + (1-Baseline!B$36)*Baseline!H$88 )</f>
        <v>1.5567393943312774E-5</v>
      </c>
      <c r="BG651" s="48">
        <f>AL651 * ( (1-Baseline!H$88-Baseline!H$87) + (1-Baseline!B$36)*Baseline!H$88 )</f>
        <v>2.1381824648911317E-4</v>
      </c>
      <c r="BH651" s="48">
        <f>AM651 * ( (1-Baseline!H$88-Baseline!H$87) + (1-Baseline!B$36)*Baseline!H$88 )</f>
        <v>4.5383327305086492E-5</v>
      </c>
      <c r="BI651" s="48">
        <f>AN651 * ( (1-Baseline!H$88-Baseline!H$87) + (1-Baseline!B$36)*Baseline!H$88 )</f>
        <v>2.7460271476876068E-2</v>
      </c>
      <c r="BJ651" s="48">
        <f t="shared" si="7"/>
        <v>2.7735040444613581E-2</v>
      </c>
      <c r="BK651" s="48"/>
      <c r="BL651" s="48">
        <f t="shared" si="18"/>
        <v>0.98066243739076042</v>
      </c>
      <c r="BM651" s="48">
        <f t="shared" si="19"/>
        <v>2.7316122723505167E-3</v>
      </c>
      <c r="BN651" s="48">
        <f t="shared" si="20"/>
        <v>1.4142585280454749E-2</v>
      </c>
      <c r="BO651" s="48">
        <f t="shared" si="21"/>
        <v>2.4633650564343779E-3</v>
      </c>
      <c r="BP651" s="48">
        <f t="shared" si="8"/>
        <v>1</v>
      </c>
      <c r="BQ651" s="48">
        <f t="shared" si="22"/>
        <v>1.2033167875054609E-2</v>
      </c>
      <c r="BR651" s="48">
        <f t="shared" si="23"/>
        <v>0.95922877823043684</v>
      </c>
      <c r="BS651" s="48">
        <f t="shared" si="24"/>
        <v>1.4016848622829925E-2</v>
      </c>
      <c r="BT651" s="48">
        <f t="shared" si="25"/>
        <v>1.4721205271678608E-2</v>
      </c>
      <c r="BU651" s="48">
        <f t="shared" si="9"/>
        <v>1</v>
      </c>
      <c r="BV651" s="48">
        <f t="shared" si="26"/>
        <v>2.379145889332469E-2</v>
      </c>
      <c r="BW651" s="48">
        <f t="shared" si="27"/>
        <v>5.3528087934885801E-3</v>
      </c>
      <c r="BX651" s="48">
        <f t="shared" si="28"/>
        <v>0.95877477188673155</v>
      </c>
      <c r="BY651" s="48">
        <f t="shared" si="29"/>
        <v>1.2080960426455256E-2</v>
      </c>
      <c r="BZ651" s="48">
        <f t="shared" si="10"/>
        <v>1</v>
      </c>
      <c r="CA651" s="48">
        <f t="shared" si="30"/>
        <v>5.6128975093440382E-4</v>
      </c>
      <c r="CB651" s="48">
        <f t="shared" si="31"/>
        <v>7.709317998511836E-3</v>
      </c>
      <c r="CC651" s="48">
        <f t="shared" si="32"/>
        <v>1.6363173291820594E-3</v>
      </c>
      <c r="CD651" s="48">
        <f t="shared" si="33"/>
        <v>0.99009307492137177</v>
      </c>
      <c r="CE651" s="48">
        <f t="shared" si="11"/>
        <v>1</v>
      </c>
      <c r="CF651" s="48"/>
      <c r="CG651" s="48">
        <f t="shared" si="34"/>
        <v>0.98066243739076042</v>
      </c>
      <c r="CH651" s="48">
        <f t="shared" si="35"/>
        <v>2.7316122723505167E-3</v>
      </c>
      <c r="CI651" s="48">
        <f t="shared" si="36"/>
        <v>1.4142585280454749E-2</v>
      </c>
      <c r="CJ651" s="48">
        <f t="shared" si="37"/>
        <v>2.4633650564343779E-3</v>
      </c>
      <c r="CK651" s="48">
        <f t="shared" si="12"/>
        <v>1</v>
      </c>
      <c r="CL651" s="48">
        <f t="shared" si="38"/>
        <v>1.2033167875054609E-2</v>
      </c>
      <c r="CM651" s="48">
        <f t="shared" si="39"/>
        <v>0.95922877823043684</v>
      </c>
      <c r="CN651" s="48">
        <f t="shared" si="40"/>
        <v>1.4016848622829925E-2</v>
      </c>
      <c r="CO651" s="48">
        <f t="shared" si="41"/>
        <v>1.4721205271678608E-2</v>
      </c>
      <c r="CP651" s="48">
        <f t="shared" si="13"/>
        <v>1</v>
      </c>
      <c r="CQ651" s="48">
        <f t="shared" si="42"/>
        <v>2.379145889332469E-2</v>
      </c>
      <c r="CR651" s="48">
        <f t="shared" si="43"/>
        <v>5.3528087934885801E-3</v>
      </c>
      <c r="CS651" s="48">
        <f t="shared" si="44"/>
        <v>0.95877477188673155</v>
      </c>
      <c r="CT651" s="48">
        <f t="shared" si="45"/>
        <v>1.2080960426455256E-2</v>
      </c>
      <c r="CU651" s="48">
        <f t="shared" si="14"/>
        <v>1</v>
      </c>
      <c r="CV651" s="48">
        <f t="shared" si="46"/>
        <v>5.6128975093440382E-4</v>
      </c>
      <c r="CW651" s="48">
        <f t="shared" si="47"/>
        <v>7.709317998511836E-3</v>
      </c>
      <c r="CX651" s="48">
        <f t="shared" si="48"/>
        <v>1.6363173291820594E-3</v>
      </c>
      <c r="CY651" s="48">
        <f t="shared" si="49"/>
        <v>0.99009307492137177</v>
      </c>
      <c r="CZ651" s="48">
        <f t="shared" si="15"/>
        <v>1</v>
      </c>
      <c r="DA651" s="48"/>
      <c r="DB651" s="48">
        <f>(AQ651*Baseline!B$7 + AV651*Baseline!B$11 + BA651*Baseline!B$16 + BF651*Baseline!B$18)</f>
        <v>54581.828863463175</v>
      </c>
      <c r="DC651" s="48">
        <f>(AR651*Baseline!B$7 + AW651*Baseline!B$11 + BB651*Baseline!B$16 + BG651*Baseline!B$18)</f>
        <v>60011.399472274905</v>
      </c>
      <c r="DD651" s="48">
        <f>(AS651*Baseline!B$7 + AX651*Baseline!B$11 + BC651*Baseline!B$16 + BH651*Baseline!B$18)</f>
        <v>114488.96657370072</v>
      </c>
      <c r="DE651" s="48">
        <f>(AT651*Baseline!B$7 + AY651*Baseline!B$11 + BD651*Baseline!B$16 + BI651*Baseline!B$18)</f>
        <v>1259712.2835537014</v>
      </c>
      <c r="DF651" s="48">
        <f t="shared" si="16"/>
        <v>1488794.4784631401</v>
      </c>
      <c r="DG651" s="48"/>
      <c r="DH651" s="48">
        <f t="shared" si="50"/>
        <v>3.6661762018225089E-2</v>
      </c>
      <c r="DI651" s="48">
        <f t="shared" si="51"/>
        <v>4.0308719800078628E-2</v>
      </c>
      <c r="DJ651" s="48">
        <f t="shared" si="52"/>
        <v>7.6900450821046795E-2</v>
      </c>
      <c r="DK651" s="48">
        <f t="shared" si="53"/>
        <v>0.84612906736064952</v>
      </c>
      <c r="DL651" s="48">
        <f t="shared" si="17"/>
        <v>1</v>
      </c>
      <c r="DM651" s="48"/>
      <c r="DN651" s="48">
        <f>DH651 / (Baseline!B$7/Baseline!B$17)</f>
        <v>3.9134019593200891</v>
      </c>
      <c r="DO651" s="48">
        <f>DI651 / (Baseline!B$11/Baseline!B$17)</f>
        <v>0.97307178878832556</v>
      </c>
      <c r="DP651" s="48">
        <f>DJ651 / (Baseline!B$16/Baseline!B$17)</f>
        <v>1.1883443635310393</v>
      </c>
      <c r="DQ651" s="48">
        <f>DK651 / (Baseline!B$18/Baseline!B$17)</f>
        <v>0.95662360875024699</v>
      </c>
      <c r="DR651" s="71"/>
      <c r="DS651" s="48">
        <f>(AU651*Baseline!B$34)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2.8454528233179906E-2</v>
      </c>
      <c r="DT651" s="48">
        <f>(AZ651*Baseline!B$34) + (Baseline!D$88*(1-Baseline!D$89)*Baseline!B$35) + (Baseline!D$88*Baseline!D$89*((1-Baseline!D$90)*Baseline!B$40 + Baseline!D$90*Baseline!B$41))</f>
        <v>1.0020095522375917E-2</v>
      </c>
      <c r="DU651" s="48">
        <f>(BE651*Baseline!B$34) + (Baseline!F$88*(1-Baseline!F$89)*Baseline!B$35) + (Baseline!F$88*Baseline!F$89*((1-Baseline!F$90)*Baseline!B$40 + Baseline!F$90*Baseline!B$41))</f>
        <v>1.2912326753774746E-2</v>
      </c>
      <c r="DV651" s="48">
        <f>(BJ651*Baseline!B$34) + (Baseline!H$88*(1-Baseline!H$89)*Baseline!B$35) + (Baseline!H$88*Baseline!H$89*((1-Baseline!H$90)*Baseline!B$40 + Baseline!H$90*Baseline!B$41))</f>
        <v>9.3052560666920386E-3</v>
      </c>
      <c r="DW651" s="48">
        <f>( DS651*Baseline!B$7 + DT651*Baseline!B$11 + DU651*Baseline!B$16 + DV651*Baseline!B$18 ) / Baseline!B$17</f>
        <v>9.747684755119378E-3</v>
      </c>
    </row>
    <row r="652" spans="1:127">
      <c r="A652" s="7" t="s">
        <v>977</v>
      </c>
      <c r="B652" s="1">
        <f>MIN( MAX( NORMINV( MCrands!B652, (B$5+B$4)/2, (B$5-B$4)/3.29 ), 0 ), 1 )</f>
        <v>0.6994177779800157</v>
      </c>
      <c r="C652" s="1">
        <f>MAX( NORMINV( MCrands!C652, (C$5+C$4)/2, (C$5-C$4)/3.29 ), 0 )</f>
        <v>2.4079591079520508</v>
      </c>
      <c r="D652" s="40"/>
      <c r="E652" s="40">
        <f>Baseline!B$33 * (C652 * Baseline!B$66*Baseline!B$66/Baseline!B$73 + Baseline!B$52*Baseline!B$52/Baseline!B$74 + Baseline!B$53*Baseline!B$53/Baseline!B$75 + Baseline!B$54*Baseline!B$54/Baseline!B$76)</f>
        <v>2.0158409746652748E-5</v>
      </c>
      <c r="F652" s="40">
        <f>Baseline!B$33 * (C652 * Baseline!B$66*Baseline!B$57/Baseline!B$73 + Baseline!B$52*Baseline!B$67/Baseline!B$74 + Baseline!B$53*Baseline!B$55/Baseline!B$75 + Baseline!B$54*Baseline!B$56/Baseline!B$76)</f>
        <v>3.9300637759285478E-8</v>
      </c>
      <c r="G652" s="1">
        <f>Baseline!B$33 * (C652 * Baseline!B$66*Baseline!B$58/Baseline!B$73 + Baseline!B$52*Baseline!B$59/Baseline!B$74 + Baseline!B$53*Baseline!B$68/Baseline!B$75 + Baseline!B$54*Baseline!B$60/Baseline!B$76)</f>
        <v>1.0826844370022796E-7</v>
      </c>
      <c r="H652" s="40">
        <f>Baseline!B$33 * (C652 * Baseline!B$66*Baseline!B$61/Baseline!B$73 + Baseline!B$52*Baseline!B$62/Baseline!B$74 + Baseline!B$53*Baseline!B$63/Baseline!B$75 + Baseline!B$54*Baseline!B$69/Baseline!B$76)</f>
        <v>1.7162793681766715E-9</v>
      </c>
      <c r="I652" s="40">
        <f>Baseline!B$33 * (C652 * Baseline!B$57*Baseline!B$66/Baseline!B$73 + Baseline!B$67*Baseline!B$52/Baseline!B$74 + Baseline!B$55*Baseline!B$53/Baseline!B$75 + Baseline!B$56*Baseline!B$54/Baseline!B$76)</f>
        <v>3.9300637759285478E-8</v>
      </c>
      <c r="J652" s="1">
        <f>Baseline!B$33 * (C652 * Baseline!B$57*Baseline!B$57/Baseline!B$73 + Baseline!B$67*Baseline!B$67/Baseline!B$74 + Baseline!B$55*Baseline!B$55/Baseline!B$75 + Baseline!B$56*Baseline!B$56/Baseline!B$76)</f>
        <v>1.794960605456701E-6</v>
      </c>
      <c r="K652" s="40">
        <f>Baseline!B$33 * (C652 * Baseline!B$57*Baseline!B$58/Baseline!B$73 + Baseline!B$67*Baseline!B$59/Baseline!B$74 + Baseline!B$55*Baseline!B$68/Baseline!B$75 + Baseline!B$56*Baseline!B$60/Baseline!B$76)</f>
        <v>1.3929244458289256E-8</v>
      </c>
      <c r="L652" s="1">
        <f>Baseline!B$33 * (C652 * Baseline!B$57*Baseline!B$61/Baseline!B$73 + Baseline!B$67*Baseline!B$62/Baseline!B$74 + Baseline!B$55*Baseline!B$63/Baseline!B$75 + Baseline!B$56*Baseline!B$69/Baseline!B$76)</f>
        <v>1.4629423565082557E-8</v>
      </c>
      <c r="M652" s="40">
        <f>Baseline!B$33 * (C652 * Baseline!B$58*Baseline!B$66/Baseline!B$73 + Baseline!B$59*Baseline!B$52/Baseline!B$74 + Baseline!B$68*Baseline!B$53/Baseline!B$75 + Baseline!B$60*Baseline!B$54/Baseline!B$76)</f>
        <v>1.0826844370022796E-7</v>
      </c>
      <c r="N652" s="1">
        <f>Baseline!B$33 * (C652 * Baseline!B$58*Baseline!B$57/Baseline!B$73 + Baseline!B$59*Baseline!B$67/Baseline!B$74 + Baseline!B$68*Baseline!B$55/Baseline!B$75 + Baseline!B$60*Baseline!B$56/Baseline!B$76)</f>
        <v>1.3929244458289256E-8</v>
      </c>
      <c r="O652" s="1">
        <f>Baseline!B$33 * (C652 * Baseline!B$58*Baseline!B$58/Baseline!B$73 + Baseline!B$59*Baseline!B$59/Baseline!B$74 + Baseline!B$68*Baseline!B$68/Baseline!B$75 + Baseline!B$60*Baseline!B$60/Baseline!B$76)</f>
        <v>1.3250168777211219E-6</v>
      </c>
      <c r="P652" s="40">
        <f>Baseline!B$33 * (C652 * Baseline!B$58*Baseline!B$61/Baseline!B$73 + Baseline!B$59*Baseline!B$62/Baseline!B$74 + Baseline!B$68*Baseline!B$63/Baseline!B$75 + Baseline!B$60*Baseline!B$69/Baseline!B$76)</f>
        <v>1.648982259029835E-9</v>
      </c>
      <c r="Q652" s="40">
        <f>Baseline!B$33 * (C652 * Baseline!B$61*Baseline!B$66/Baseline!B$73 + Baseline!B$62*Baseline!B$52/Baseline!B$74 + Baseline!B$63*Baseline!B$53/Baseline!B$75 + Baseline!B$69*Baseline!B$54/Baseline!B$76)</f>
        <v>1.7162793681766713E-9</v>
      </c>
      <c r="R652" s="40">
        <f>Baseline!B$33 * (C652 * Baseline!B$61*Baseline!B$57/Baseline!B$73 + Baseline!B$62*Baseline!B$67/Baseline!B$74 + Baseline!B$63*Baseline!B$55/Baseline!B$75 + Baseline!B$69*Baseline!B$56/Baseline!B$76)</f>
        <v>1.4629423565082557E-8</v>
      </c>
      <c r="S652" s="40">
        <f>Baseline!B$33 * (C652 * Baseline!B$61*Baseline!B$58/Baseline!B$73 + Baseline!B$62*Baseline!B$59/Baseline!B$74 + Baseline!B$63*Baseline!B$68/Baseline!B$75 + Baseline!B$69*Baseline!B$60/Baseline!B$76)</f>
        <v>1.648982259029835E-9</v>
      </c>
      <c r="T652" s="40">
        <f>Baseline!B$33 * (C652 * Baseline!B$61*Baseline!B$61/Baseline!B$73 + Baseline!B$62*Baseline!B$62/Baseline!B$74 + Baseline!B$63*Baseline!B$63/Baseline!B$75 + Baseline!B$69*Baseline!B$69/Baseline!B$76)</f>
        <v>9.8551804189665167E-8</v>
      </c>
      <c r="U652" s="40"/>
      <c r="V652" s="40">
        <f>E652 * ( Baseline!B$87 * Baseline!B$7 )</f>
        <v>0.20922413476050886</v>
      </c>
      <c r="W652" s="40">
        <f>F652 * ( Baseline!D$87 * Baseline!B$11 )</f>
        <v>7.2496297496320457E-4</v>
      </c>
      <c r="X652" s="40">
        <f>G652 * ( Baseline!F$87 * Baseline!B$16 )</f>
        <v>3.7606794815238914E-3</v>
      </c>
      <c r="Y652" s="40">
        <f>H652 * ( Baseline!H$87 * Baseline!B$18 )</f>
        <v>6.0356991554130605E-4</v>
      </c>
      <c r="Z652" s="48">
        <f t="shared" si="0"/>
        <v>0.21431334713253727</v>
      </c>
      <c r="AA652" s="40">
        <f>I652 * ( Baseline!B$87 * Baseline!B$7 )</f>
        <v>4.0790131930362397E-4</v>
      </c>
      <c r="AB652" s="1">
        <f>J652 * ( Baseline!D$87 * Baseline!B$11 )</f>
        <v>3.3110912561875518E-2</v>
      </c>
      <c r="AC652" s="1">
        <f>K652 * ( Baseline!F$87 * Baseline!B$16 )</f>
        <v>4.8382910141811232E-4</v>
      </c>
      <c r="AD652" s="1">
        <f>L652 * ( Baseline!F$87 * Baseline!B$16 )</f>
        <v>5.0814966159536872E-4</v>
      </c>
      <c r="AE652" s="48">
        <f t="shared" si="1"/>
        <v>3.4510792644192628E-2</v>
      </c>
      <c r="AF652" s="48">
        <f>M652 * ( Baseline!B$87 * Baseline!B$7 )</f>
        <v>1.1237181771646659E-3</v>
      </c>
      <c r="AG652" s="48">
        <f>N652 * ( Baseline!D$87 * Baseline!B$11 )</f>
        <v>2.5694714073908975E-4</v>
      </c>
      <c r="AH652" s="48">
        <f>O652 * ( Baseline!F$87 * Baseline!B$16 )</f>
        <v>4.6024156387759939E-2</v>
      </c>
      <c r="AI652" s="48">
        <f>P652 * ( Baseline!H$87 * Baseline!B$18 )</f>
        <v>5.7990330785663634E-4</v>
      </c>
      <c r="AJ652" s="48">
        <f t="shared" si="2"/>
        <v>4.798472501352033E-2</v>
      </c>
      <c r="AK652" s="48">
        <f>Q652 * ( Baseline!B$87 * Baseline!B$7 )</f>
        <v>1.7813263562305671E-5</v>
      </c>
      <c r="AL652" s="48">
        <f>R652 * ( Baseline!D$87 * Baseline!B$11 )</f>
        <v>2.6986306163017044E-4</v>
      </c>
      <c r="AM652" s="48">
        <f>S652 * ( Baseline!F$87 * Baseline!B$16 )</f>
        <v>5.7277019369563158E-5</v>
      </c>
      <c r="AN652" s="48">
        <f>T652 * ( Baseline!H$87 * Baseline!B$18 )</f>
        <v>3.4658054646658464E-2</v>
      </c>
      <c r="AO652" s="48">
        <f t="shared" si="3"/>
        <v>3.5003007991220504E-2</v>
      </c>
      <c r="AP652" s="48"/>
      <c r="AQ652" s="48">
        <f>V652 * ( (1-Baseline!B$88-Baseline!B$87) + (1-B652)*Baseline!B$88 )</f>
        <v>7.4508517580385999E-2</v>
      </c>
      <c r="AR652" s="48">
        <f>W652 * ( (1-Baseline!B$88-Baseline!B$87) + (1-B652)*Baseline!B$88 )</f>
        <v>2.5817249346976574E-4</v>
      </c>
      <c r="AS652" s="48">
        <f>X652 * ( (1-Baseline!B$88-Baseline!B$87) + (1-B652)*Baseline!B$88 )</f>
        <v>1.3392463234896748E-3</v>
      </c>
      <c r="AT652" s="48">
        <f>Y652 * ( (1-Baseline!B$88-Baseline!B$87) + (1-B652)*Baseline!B$88 )</f>
        <v>2.149422183754195E-4</v>
      </c>
      <c r="AU652" s="48">
        <f t="shared" si="4"/>
        <v>7.6320878615720872E-2</v>
      </c>
      <c r="AV652" s="48">
        <f>AA652 * ( (1-Baseline!D$88-Baseline!D$87) + (1-B652)*Baseline!D$88 )</f>
        <v>2.7658125671216094E-4</v>
      </c>
      <c r="AW652" s="48">
        <f>AB652 * ( (1-Baseline!D$88-Baseline!D$87) + (1-B652)*Baseline!D$88 )</f>
        <v>2.2451160057252222E-2</v>
      </c>
      <c r="AX652" s="48">
        <f>AC652 * ( (1-Baseline!D$88-Baseline!D$87) + (1-B652)*Baseline!D$88 )</f>
        <v>3.2806479060326041E-4</v>
      </c>
      <c r="AY652" s="48">
        <f>AD652 * ( (1-Baseline!D$88-Baseline!D$87) + (1-B652)*Baseline!D$88 )</f>
        <v>3.4455557104313029E-4</v>
      </c>
      <c r="AZ652" s="48">
        <f t="shared" si="5"/>
        <v>2.340036167561077E-2</v>
      </c>
      <c r="BA652" s="48">
        <f>AF652 * ( (1-Baseline!F$88-Baseline!F$87) + (1-Baseline!B$36)*Baseline!F$88 )</f>
        <v>8.0866355926936286E-4</v>
      </c>
      <c r="BB652" s="48">
        <f>AG652 * ( (1-Baseline!F$88-Baseline!F$87) + (1-Baseline!B$36)*Baseline!F$88 )</f>
        <v>1.8490738478435265E-4</v>
      </c>
      <c r="BC652" s="48">
        <f>AH652 * ( (1-Baseline!F$88-Baseline!F$87) + (1-Baseline!B$36)*Baseline!F$88 )</f>
        <v>3.3120455709636461E-2</v>
      </c>
      <c r="BD652" s="48">
        <f>AI652 * ( (1-Baseline!F$88-Baseline!F$87) + (1-Baseline!B$36)*Baseline!F$88 )</f>
        <v>4.1731697723948696E-4</v>
      </c>
      <c r="BE652" s="48">
        <f t="shared" si="6"/>
        <v>3.4531343630929662E-2</v>
      </c>
      <c r="BF652" s="48">
        <f>AK652 * ( (1-Baseline!H$88-Baseline!H$87) + (1-Baseline!B$36)*Baseline!H$88 )</f>
        <v>1.4113804985686028E-5</v>
      </c>
      <c r="BG652" s="48">
        <f>AL652 * ( (1-Baseline!H$88-Baseline!H$87) + (1-Baseline!B$36)*Baseline!H$88 )</f>
        <v>2.1381790099081661E-4</v>
      </c>
      <c r="BH652" s="48">
        <f>AM652 * ( (1-Baseline!H$88-Baseline!H$87) + (1-Baseline!B$36)*Baseline!H$88 )</f>
        <v>4.5381727986892276E-5</v>
      </c>
      <c r="BI652" s="48">
        <f>AN652 * ( (1-Baseline!H$88-Baseline!H$87) + (1-Baseline!B$36)*Baseline!H$88 )</f>
        <v>2.746026985764043E-2</v>
      </c>
      <c r="BJ652" s="48">
        <f t="shared" si="7"/>
        <v>2.7733583291603824E-2</v>
      </c>
      <c r="BK652" s="48"/>
      <c r="BL652" s="48">
        <f t="shared" si="18"/>
        <v>0.97625340446537323</v>
      </c>
      <c r="BM652" s="48">
        <f t="shared" si="19"/>
        <v>3.3827243364122697E-3</v>
      </c>
      <c r="BN652" s="48">
        <f t="shared" si="20"/>
        <v>1.7547574763032297E-2</v>
      </c>
      <c r="BO652" s="48">
        <f t="shared" si="21"/>
        <v>2.8162964351820877E-3</v>
      </c>
      <c r="BP652" s="48">
        <f t="shared" si="8"/>
        <v>0.99999999999999989</v>
      </c>
      <c r="BQ652" s="48">
        <f t="shared" si="22"/>
        <v>1.1819529140031629E-2</v>
      </c>
      <c r="BR652" s="48">
        <f t="shared" si="23"/>
        <v>0.95943645523445609</v>
      </c>
      <c r="BS652" s="48">
        <f t="shared" si="24"/>
        <v>1.4019646155520267E-2</v>
      </c>
      <c r="BT652" s="48">
        <f t="shared" si="25"/>
        <v>1.4724369469991835E-2</v>
      </c>
      <c r="BU652" s="48">
        <f t="shared" si="9"/>
        <v>0.99999999999999978</v>
      </c>
      <c r="BV652" s="48">
        <f t="shared" si="26"/>
        <v>2.341824772045778E-2</v>
      </c>
      <c r="BW652" s="48">
        <f t="shared" si="27"/>
        <v>5.3547694743835981E-3</v>
      </c>
      <c r="BX652" s="48">
        <f t="shared" si="28"/>
        <v>0.95914181804297149</v>
      </c>
      <c r="BY652" s="48">
        <f t="shared" si="29"/>
        <v>1.2085164762187153E-2</v>
      </c>
      <c r="BZ652" s="48">
        <f t="shared" si="10"/>
        <v>1</v>
      </c>
      <c r="CA652" s="48">
        <f t="shared" si="30"/>
        <v>5.0890665073052052E-4</v>
      </c>
      <c r="CB652" s="48">
        <f t="shared" si="31"/>
        <v>7.7097105968109312E-3</v>
      </c>
      <c r="CC652" s="48">
        <f t="shared" si="32"/>
        <v>1.6363456358930481E-3</v>
      </c>
      <c r="CD652" s="48">
        <f t="shared" si="33"/>
        <v>0.99014503711656543</v>
      </c>
      <c r="CE652" s="48">
        <f t="shared" si="11"/>
        <v>0.99999999999999989</v>
      </c>
      <c r="CF652" s="48"/>
      <c r="CG652" s="48">
        <f t="shared" si="34"/>
        <v>0.97625340446537323</v>
      </c>
      <c r="CH652" s="48">
        <f t="shared" si="35"/>
        <v>3.3827243364122697E-3</v>
      </c>
      <c r="CI652" s="48">
        <f t="shared" si="36"/>
        <v>1.7547574763032297E-2</v>
      </c>
      <c r="CJ652" s="48">
        <f t="shared" si="37"/>
        <v>2.8162964351820877E-3</v>
      </c>
      <c r="CK652" s="48">
        <f t="shared" si="12"/>
        <v>0.99999999999999989</v>
      </c>
      <c r="CL652" s="48">
        <f t="shared" si="38"/>
        <v>1.1819529140031629E-2</v>
      </c>
      <c r="CM652" s="48">
        <f t="shared" si="39"/>
        <v>0.95943645523445609</v>
      </c>
      <c r="CN652" s="48">
        <f t="shared" si="40"/>
        <v>1.4019646155520267E-2</v>
      </c>
      <c r="CO652" s="48">
        <f t="shared" si="41"/>
        <v>1.4724369469991835E-2</v>
      </c>
      <c r="CP652" s="48">
        <f t="shared" si="13"/>
        <v>0.99999999999999978</v>
      </c>
      <c r="CQ652" s="48">
        <f t="shared" si="42"/>
        <v>2.341824772045778E-2</v>
      </c>
      <c r="CR652" s="48">
        <f t="shared" si="43"/>
        <v>5.3547694743835981E-3</v>
      </c>
      <c r="CS652" s="48">
        <f t="shared" si="44"/>
        <v>0.95914181804297149</v>
      </c>
      <c r="CT652" s="48">
        <f t="shared" si="45"/>
        <v>1.2085164762187153E-2</v>
      </c>
      <c r="CU652" s="48">
        <f t="shared" si="14"/>
        <v>1</v>
      </c>
      <c r="CV652" s="48">
        <f t="shared" si="46"/>
        <v>5.0890665073052052E-4</v>
      </c>
      <c r="CW652" s="48">
        <f t="shared" si="47"/>
        <v>7.7097105968109312E-3</v>
      </c>
      <c r="CX652" s="48">
        <f t="shared" si="48"/>
        <v>1.6363456358930481E-3</v>
      </c>
      <c r="CY652" s="48">
        <f t="shared" si="49"/>
        <v>0.99014503711656543</v>
      </c>
      <c r="CZ652" s="48">
        <f t="shared" si="15"/>
        <v>0.99999999999999989</v>
      </c>
      <c r="DA652" s="48"/>
      <c r="DB652" s="48">
        <f>(AQ652*Baseline!B$7 + AV652*Baseline!B$11 + BA652*Baseline!B$16 + BF652*Baseline!B$18)</f>
        <v>40085.233683682352</v>
      </c>
      <c r="DC652" s="48">
        <f>(AR652*Baseline!B$7 + AW652*Baseline!B$11 + BB652*Baseline!B$16 + BG652*Baseline!B$18)</f>
        <v>58683.309797960712</v>
      </c>
      <c r="DD652" s="48">
        <f>(AS652*Baseline!B$7 + AX652*Baseline!B$11 + BC652*Baseline!B$16 + BH652*Baseline!B$18)</f>
        <v>114390.97299571669</v>
      </c>
      <c r="DE652" s="48">
        <f>(AT652*Baseline!B$7 + AY652*Baseline!B$11 + BD652*Baseline!B$16 + BI652*Baseline!B$18)</f>
        <v>1259669.420529552</v>
      </c>
      <c r="DF652" s="48">
        <f t="shared" si="16"/>
        <v>1472828.9370069117</v>
      </c>
      <c r="DG652" s="48"/>
      <c r="DH652" s="48">
        <f t="shared" si="50"/>
        <v>2.7216489760951947E-2</v>
      </c>
      <c r="DI652" s="48">
        <f t="shared" si="51"/>
        <v>3.984394135901291E-2</v>
      </c>
      <c r="DJ652" s="48">
        <f t="shared" si="52"/>
        <v>7.7667521408278706E-2</v>
      </c>
      <c r="DK652" s="48">
        <f t="shared" si="53"/>
        <v>0.85527204747175645</v>
      </c>
      <c r="DL652" s="48">
        <f t="shared" si="17"/>
        <v>1</v>
      </c>
      <c r="DM652" s="48"/>
      <c r="DN652" s="48">
        <f>DH652 / (Baseline!B$7/Baseline!B$17)</f>
        <v>2.9051812704304094</v>
      </c>
      <c r="DO652" s="48">
        <f>DI652 / (Baseline!B$11/Baseline!B$17)</f>
        <v>0.96185181476580195</v>
      </c>
      <c r="DP652" s="48">
        <f>DJ652 / (Baseline!B$16/Baseline!B$17)</f>
        <v>1.2001979222427914</v>
      </c>
      <c r="DQ652" s="48">
        <f>DK652 / (Baseline!B$18/Baseline!B$17)</f>
        <v>0.9669605549278576</v>
      </c>
      <c r="DR652" s="71"/>
      <c r="DS652" s="48">
        <f>(AU652*Baseline!B$34)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2.3977663042358131E-2</v>
      </c>
      <c r="DT652" s="48">
        <f>(AZ652*Baseline!B$34) + (Baseline!D$88*(1-Baseline!D$89)*Baseline!B$35) + (Baseline!D$88*Baseline!D$89*((1-Baseline!D$90)*Baseline!B$40 + Baseline!D$90*Baseline!B$41))</f>
        <v>9.9236222513416194E-3</v>
      </c>
      <c r="DU652" s="48">
        <f>(BE652*Baseline!B$34) + (Baseline!F$88*(1-Baseline!F$89)*Baseline!B$35) + (Baseline!F$88*Baseline!F$89*((1-Baseline!F$90)*Baseline!B$40 + Baseline!F$90*Baseline!B$41))</f>
        <v>1.2910341544639452E-2</v>
      </c>
      <c r="DV652" s="48">
        <f>(BJ652*Baseline!B$34) + (Baseline!H$88*(1-Baseline!H$89)*Baseline!B$35) + (Baseline!H$88*Baseline!H$89*((1-Baseline!H$90)*Baseline!B$40 + Baseline!H$90*Baseline!B$41))</f>
        <v>9.3050374937405748E-3</v>
      </c>
      <c r="DW652" s="48">
        <f>( DS652*Baseline!B$7 + DT652*Baseline!B$11 + DU652*Baseline!B$16 + DV652*Baseline!B$18 ) / Baseline!B$17</f>
        <v>9.7014262016396728E-3</v>
      </c>
    </row>
    <row r="653" spans="1:127">
      <c r="A653" s="7" t="s">
        <v>978</v>
      </c>
      <c r="B653" s="1">
        <f>MIN( MAX( NORMINV( MCrands!B653, (B$5+B$4)/2, (B$5-B$4)/3.29 ), 0 ), 1 )</f>
        <v>0.5697910100692789</v>
      </c>
      <c r="C653" s="1">
        <f>MAX( NORMINV( MCrands!C653, (C$5+C$4)/2, (C$5-C$4)/3.29 ), 0 )</f>
        <v>2.5461696621980368</v>
      </c>
      <c r="D653" s="40"/>
      <c r="E653" s="40">
        <f>Baseline!B$33 * (C653 * Baseline!B$66*Baseline!B$66/Baseline!B$73 + Baseline!B$52*Baseline!B$52/Baseline!B$74 + Baseline!B$53*Baseline!B$53/Baseline!B$75 + Baseline!B$54*Baseline!B$54/Baseline!B$76)</f>
        <v>2.1314961570577983E-5</v>
      </c>
      <c r="F653" s="40">
        <f>Baseline!B$33 * (C653 * Baseline!B$66*Baseline!B$57/Baseline!B$73 + Baseline!B$52*Baseline!B$67/Baseline!B$74 + Baseline!B$53*Baseline!B$55/Baseline!B$75 + Baseline!B$54*Baseline!B$56/Baseline!B$76)</f>
        <v>3.9455308681910059E-8</v>
      </c>
      <c r="G653" s="1">
        <f>Baseline!B$33 * (C653 * Baseline!B$66*Baseline!B$58/Baseline!B$73 + Baseline!B$52*Baseline!B$59/Baseline!B$74 + Baseline!B$53*Baseline!B$68/Baseline!B$75 + Baseline!B$54*Baseline!B$60/Baseline!B$76)</f>
        <v>1.0864867638501337E-7</v>
      </c>
      <c r="H653" s="40">
        <f>Baseline!B$33 * (C653 * Baseline!B$66*Baseline!B$61/Baseline!B$73 + Baseline!B$52*Baseline!B$62/Baseline!B$74 + Baseline!B$53*Baseline!B$63/Baseline!B$75 + Baseline!B$54*Baseline!B$69/Baseline!B$76)</f>
        <v>1.7543026366552121E-9</v>
      </c>
      <c r="I653" s="40">
        <f>Baseline!B$33 * (C653 * Baseline!B$57*Baseline!B$66/Baseline!B$73 + Baseline!B$67*Baseline!B$52/Baseline!B$74 + Baseline!B$55*Baseline!B$53/Baseline!B$75 + Baseline!B$56*Baseline!B$54/Baseline!B$76)</f>
        <v>3.9455308681910059E-8</v>
      </c>
      <c r="J653" s="1">
        <f>Baseline!B$33 * (C653 * Baseline!B$57*Baseline!B$57/Baseline!B$73 + Baseline!B$67*Baseline!B$67/Baseline!B$74 + Baseline!B$55*Baseline!B$55/Baseline!B$75 + Baseline!B$56*Baseline!B$56/Baseline!B$76)</f>
        <v>1.7949606261415452E-6</v>
      </c>
      <c r="K653" s="40">
        <f>Baseline!B$33 * (C653 * Baseline!B$57*Baseline!B$58/Baseline!B$73 + Baseline!B$67*Baseline!B$59/Baseline!B$74 + Baseline!B$55*Baseline!B$68/Baseline!B$75 + Baseline!B$56*Baseline!B$60/Baseline!B$76)</f>
        <v>1.3929295308531288E-8</v>
      </c>
      <c r="L653" s="1">
        <f>Baseline!B$33 * (C653 * Baseline!B$57*Baseline!B$61/Baseline!B$73 + Baseline!B$67*Baseline!B$62/Baseline!B$74 + Baseline!B$55*Baseline!B$63/Baseline!B$75 + Baseline!B$56*Baseline!B$69/Baseline!B$76)</f>
        <v>1.4629428650106758E-8</v>
      </c>
      <c r="M653" s="40">
        <f>Baseline!B$33 * (C653 * Baseline!B$58*Baseline!B$66/Baseline!B$73 + Baseline!B$59*Baseline!B$52/Baseline!B$74 + Baseline!B$68*Baseline!B$53/Baseline!B$75 + Baseline!B$60*Baseline!B$54/Baseline!B$76)</f>
        <v>1.0864867638501335E-7</v>
      </c>
      <c r="N653" s="1">
        <f>Baseline!B$33 * (C653 * Baseline!B$58*Baseline!B$57/Baseline!B$73 + Baseline!B$59*Baseline!B$67/Baseline!B$74 + Baseline!B$68*Baseline!B$55/Baseline!B$75 + Baseline!B$60*Baseline!B$56/Baseline!B$76)</f>
        <v>1.3929295308531288E-8</v>
      </c>
      <c r="O653" s="1">
        <f>Baseline!B$33 * (C653 * Baseline!B$58*Baseline!B$58/Baseline!B$73 + Baseline!B$59*Baseline!B$59/Baseline!B$74 + Baseline!B$68*Baseline!B$68/Baseline!B$75 + Baseline!B$60*Baseline!B$60/Baseline!B$76)</f>
        <v>1.3250170027279669E-6</v>
      </c>
      <c r="P653" s="40">
        <f>Baseline!B$33 * (C653 * Baseline!B$58*Baseline!B$61/Baseline!B$73 + Baseline!B$59*Baseline!B$62/Baseline!B$74 + Baseline!B$68*Baseline!B$63/Baseline!B$75 + Baseline!B$60*Baseline!B$69/Baseline!B$76)</f>
        <v>1.6489947597143344E-9</v>
      </c>
      <c r="Q653" s="40">
        <f>Baseline!B$33 * (C653 * Baseline!B$61*Baseline!B$66/Baseline!B$73 + Baseline!B$62*Baseline!B$52/Baseline!B$74 + Baseline!B$63*Baseline!B$53/Baseline!B$75 + Baseline!B$69*Baseline!B$54/Baseline!B$76)</f>
        <v>1.7543026366552121E-9</v>
      </c>
      <c r="R653" s="40">
        <f>Baseline!B$33 * (C653 * Baseline!B$61*Baseline!B$57/Baseline!B$73 + Baseline!B$62*Baseline!B$67/Baseline!B$74 + Baseline!B$63*Baseline!B$55/Baseline!B$75 + Baseline!B$69*Baseline!B$56/Baseline!B$76)</f>
        <v>1.4629428650106758E-8</v>
      </c>
      <c r="S653" s="40">
        <f>Baseline!B$33 * (C653 * Baseline!B$61*Baseline!B$58/Baseline!B$73 + Baseline!B$62*Baseline!B$59/Baseline!B$74 + Baseline!B$63*Baseline!B$68/Baseline!B$75 + Baseline!B$69*Baseline!B$60/Baseline!B$76)</f>
        <v>1.6489947597143344E-9</v>
      </c>
      <c r="T653" s="40">
        <f>Baseline!B$33 * (C653 * Baseline!B$61*Baseline!B$61/Baseline!B$73 + Baseline!B$62*Baseline!B$62/Baseline!B$74 + Baseline!B$63*Baseline!B$63/Baseline!B$75 + Baseline!B$69*Baseline!B$69/Baseline!B$76)</f>
        <v>9.8551805439733623E-8</v>
      </c>
      <c r="U653" s="40"/>
      <c r="V653" s="40">
        <f>E653 * ( Baseline!B$87 * Baseline!B$7 )</f>
        <v>0.2212279861410289</v>
      </c>
      <c r="W653" s="40">
        <f>F653 * ( Baseline!D$87 * Baseline!B$11 )</f>
        <v>7.2781612693730274E-4</v>
      </c>
      <c r="X653" s="40">
        <f>G653 * ( Baseline!F$87 * Baseline!B$16 )</f>
        <v>3.7738867763459768E-3</v>
      </c>
      <c r="Y653" s="40">
        <f>H653 * ( Baseline!H$87 * Baseline!B$18 )</f>
        <v>6.1694169018926346E-4</v>
      </c>
      <c r="Z653" s="48">
        <f t="shared" si="0"/>
        <v>0.22634663073450145</v>
      </c>
      <c r="AA653" s="40">
        <f>I653 * ( Baseline!B$87 * Baseline!B$7 )</f>
        <v>4.0950664880954452E-4</v>
      </c>
      <c r="AB653" s="1">
        <f>J653 * ( Baseline!D$87 * Baseline!B$11 )</f>
        <v>3.3110912943440478E-2</v>
      </c>
      <c r="AC653" s="1">
        <f>K653 * ( Baseline!F$87 * Baseline!B$16 )</f>
        <v>4.838308676895697E-4</v>
      </c>
      <c r="AD653" s="1">
        <f>L653 * ( Baseline!F$87 * Baseline!B$16 )</f>
        <v>5.0814983822251435E-4</v>
      </c>
      <c r="AE653" s="48">
        <f t="shared" si="1"/>
        <v>3.4512400298162105E-2</v>
      </c>
      <c r="AF653" s="48">
        <f>M653 * ( Baseline!B$87 * Baseline!B$7 )</f>
        <v>1.1276646122000535E-3</v>
      </c>
      <c r="AG653" s="48">
        <f>N653 * ( Baseline!D$87 * Baseline!B$11 )</f>
        <v>2.5694807875294504E-4</v>
      </c>
      <c r="AH653" s="48">
        <f>O653 * ( Baseline!F$87 * Baseline!B$16 )</f>
        <v>4.6024160729843937E-2</v>
      </c>
      <c r="AI653" s="48">
        <f>P653 * ( Baseline!H$87 * Baseline!B$18 )</f>
        <v>5.7990770401569259E-4</v>
      </c>
      <c r="AJ653" s="48">
        <f t="shared" si="2"/>
        <v>4.7988681124812624E-2</v>
      </c>
      <c r="AK653" s="48">
        <f>Q653 * ( Baseline!B$87 * Baseline!B$7 )</f>
        <v>1.8207907065844446E-5</v>
      </c>
      <c r="AL653" s="48">
        <f>R653 * ( Baseline!D$87 * Baseline!B$11 )</f>
        <v>2.6986315543155593E-4</v>
      </c>
      <c r="AM653" s="48">
        <f>S653 * ( Baseline!F$87 * Baseline!B$16 )</f>
        <v>5.7277453577963092E-5</v>
      </c>
      <c r="AN653" s="48">
        <f>T653 * ( Baseline!H$87 * Baseline!B$18 )</f>
        <v>3.465805508627437E-2</v>
      </c>
      <c r="AO653" s="48">
        <f t="shared" si="3"/>
        <v>3.5003403602349735E-2</v>
      </c>
      <c r="AP653" s="48"/>
      <c r="AQ653" s="48">
        <f>V653 * ( (1-Baseline!B$88-Baseline!B$87) + (1-B653)*Baseline!B$88 )</f>
        <v>0.10430589850339941</v>
      </c>
      <c r="AR653" s="48">
        <f>W653 * ( (1-Baseline!B$88-Baseline!B$87) + (1-B653)*Baseline!B$88 )</f>
        <v>3.4315511518088305E-4</v>
      </c>
      <c r="AS653" s="48">
        <f>X653 * ( (1-Baseline!B$88-Baseline!B$87) + (1-B653)*Baseline!B$88 )</f>
        <v>1.7793347845508436E-3</v>
      </c>
      <c r="AT653" s="48">
        <f>Y653 * ( (1-Baseline!B$88-Baseline!B$87) + (1-B653)*Baseline!B$88 )</f>
        <v>2.9087937038117144E-4</v>
      </c>
      <c r="AU653" s="48">
        <f t="shared" si="4"/>
        <v>0.10671926777351232</v>
      </c>
      <c r="AV653" s="48">
        <f>AA653 * ( (1-Baseline!D$88-Baseline!D$87) + (1-B653)*Baseline!D$88 )</f>
        <v>3.0145095965838074E-4</v>
      </c>
      <c r="AW653" s="48">
        <f>AB653 * ( (1-Baseline!D$88-Baseline!D$87) + (1-B653)*Baseline!D$88 )</f>
        <v>2.4374003477065385E-2</v>
      </c>
      <c r="AX653" s="48">
        <f>AC653 * ( (1-Baseline!D$88-Baseline!D$87) + (1-B653)*Baseline!D$88 )</f>
        <v>3.5616339759406715E-4</v>
      </c>
      <c r="AY653" s="48">
        <f>AD653 * ( (1-Baseline!D$88-Baseline!D$87) + (1-B653)*Baseline!D$88 )</f>
        <v>3.7406537067892801E-4</v>
      </c>
      <c r="AZ653" s="48">
        <f t="shared" si="5"/>
        <v>2.5405683204996764E-2</v>
      </c>
      <c r="BA653" s="48">
        <f>AF653 * ( (1-Baseline!F$88-Baseline!F$87) + (1-Baseline!B$36)*Baseline!F$88 )</f>
        <v>8.1150354020674889E-4</v>
      </c>
      <c r="BB653" s="48">
        <f>AG653 * ( (1-Baseline!F$88-Baseline!F$87) + (1-Baseline!B$36)*Baseline!F$88 )</f>
        <v>1.8490805980913934E-4</v>
      </c>
      <c r="BC653" s="48">
        <f>AH653 * ( (1-Baseline!F$88-Baseline!F$87) + (1-Baseline!B$36)*Baseline!F$88 )</f>
        <v>3.3120458834339055E-2</v>
      </c>
      <c r="BD653" s="48">
        <f>AI653 * ( (1-Baseline!F$88-Baseline!F$87) + (1-Baseline!B$36)*Baseline!F$88 )</f>
        <v>4.1732014085622094E-4</v>
      </c>
      <c r="BE653" s="48">
        <f t="shared" si="6"/>
        <v>3.4534190575211163E-2</v>
      </c>
      <c r="BF653" s="48">
        <f>AK653 * ( (1-Baseline!H$88-Baseline!H$87) + (1-Baseline!B$36)*Baseline!H$88 )</f>
        <v>1.442648892640987E-5</v>
      </c>
      <c r="BG653" s="48">
        <f>AL653 * ( (1-Baseline!H$88-Baseline!H$87) + (1-Baseline!B$36)*Baseline!H$88 )</f>
        <v>2.1381797531153037E-4</v>
      </c>
      <c r="BH653" s="48">
        <f>AM653 * ( (1-Baseline!H$88-Baseline!H$87) + (1-Baseline!B$36)*Baseline!H$88 )</f>
        <v>4.5382072018891712E-5</v>
      </c>
      <c r="BI653" s="48">
        <f>AN653 * ( (1-Baseline!H$88-Baseline!H$87) + (1-Baseline!B$36)*Baseline!H$88 )</f>
        <v>2.7460270205956906E-2</v>
      </c>
      <c r="BJ653" s="48">
        <f t="shared" si="7"/>
        <v>2.7733896742213739E-2</v>
      </c>
      <c r="BK653" s="48"/>
      <c r="BL653" s="48">
        <f t="shared" si="18"/>
        <v>0.97738581494735577</v>
      </c>
      <c r="BM653" s="48">
        <f t="shared" si="19"/>
        <v>3.2154935312070608E-3</v>
      </c>
      <c r="BN653" s="48">
        <f t="shared" si="20"/>
        <v>1.6673041538544681E-2</v>
      </c>
      <c r="BO653" s="48">
        <f t="shared" si="21"/>
        <v>2.7256499828924759E-3</v>
      </c>
      <c r="BP653" s="48">
        <f t="shared" si="8"/>
        <v>1</v>
      </c>
      <c r="BQ653" s="48">
        <f t="shared" si="22"/>
        <v>1.186549313498059E-2</v>
      </c>
      <c r="BR653" s="48">
        <f t="shared" si="23"/>
        <v>0.95939177389535957</v>
      </c>
      <c r="BS653" s="48">
        <f t="shared" si="24"/>
        <v>1.4019044271323408E-2</v>
      </c>
      <c r="BT653" s="48">
        <f t="shared" si="25"/>
        <v>1.4723688698336491E-2</v>
      </c>
      <c r="BU653" s="48">
        <f t="shared" si="9"/>
        <v>1</v>
      </c>
      <c r="BV653" s="48">
        <f t="shared" si="26"/>
        <v>2.3498553945817707E-2</v>
      </c>
      <c r="BW653" s="48">
        <f t="shared" si="27"/>
        <v>5.3543475821862009E-3</v>
      </c>
      <c r="BX653" s="48">
        <f t="shared" si="28"/>
        <v>0.95906283838350936</v>
      </c>
      <c r="BY653" s="48">
        <f t="shared" si="29"/>
        <v>1.208426008848679E-2</v>
      </c>
      <c r="BZ653" s="48">
        <f t="shared" si="10"/>
        <v>1</v>
      </c>
      <c r="CA653" s="48">
        <f t="shared" si="30"/>
        <v>5.2017533131041497E-4</v>
      </c>
      <c r="CB653" s="48">
        <f t="shared" si="31"/>
        <v>7.7096261408544954E-3</v>
      </c>
      <c r="CC653" s="48">
        <f t="shared" si="32"/>
        <v>1.6363395465382152E-3</v>
      </c>
      <c r="CD653" s="48">
        <f t="shared" si="33"/>
        <v>0.9901338589812968</v>
      </c>
      <c r="CE653" s="48">
        <f t="shared" si="11"/>
        <v>0.99999999999999989</v>
      </c>
      <c r="CF653" s="48"/>
      <c r="CG653" s="48">
        <f t="shared" si="34"/>
        <v>0.97738581494735577</v>
      </c>
      <c r="CH653" s="48">
        <f t="shared" si="35"/>
        <v>3.2154935312070608E-3</v>
      </c>
      <c r="CI653" s="48">
        <f t="shared" si="36"/>
        <v>1.6673041538544681E-2</v>
      </c>
      <c r="CJ653" s="48">
        <f t="shared" si="37"/>
        <v>2.7256499828924759E-3</v>
      </c>
      <c r="CK653" s="48">
        <f t="shared" si="12"/>
        <v>1</v>
      </c>
      <c r="CL653" s="48">
        <f t="shared" si="38"/>
        <v>1.186549313498059E-2</v>
      </c>
      <c r="CM653" s="48">
        <f t="shared" si="39"/>
        <v>0.95939177389535957</v>
      </c>
      <c r="CN653" s="48">
        <f t="shared" si="40"/>
        <v>1.4019044271323408E-2</v>
      </c>
      <c r="CO653" s="48">
        <f t="shared" si="41"/>
        <v>1.4723688698336491E-2</v>
      </c>
      <c r="CP653" s="48">
        <f t="shared" si="13"/>
        <v>1</v>
      </c>
      <c r="CQ653" s="48">
        <f t="shared" si="42"/>
        <v>2.3498553945817707E-2</v>
      </c>
      <c r="CR653" s="48">
        <f t="shared" si="43"/>
        <v>5.3543475821862009E-3</v>
      </c>
      <c r="CS653" s="48">
        <f t="shared" si="44"/>
        <v>0.95906283838350936</v>
      </c>
      <c r="CT653" s="48">
        <f t="shared" si="45"/>
        <v>1.208426008848679E-2</v>
      </c>
      <c r="CU653" s="48">
        <f t="shared" si="14"/>
        <v>1</v>
      </c>
      <c r="CV653" s="48">
        <f t="shared" si="46"/>
        <v>5.2017533131041497E-4</v>
      </c>
      <c r="CW653" s="48">
        <f t="shared" si="47"/>
        <v>7.7096261408544954E-3</v>
      </c>
      <c r="CX653" s="48">
        <f t="shared" si="48"/>
        <v>1.6363395465382152E-3</v>
      </c>
      <c r="CY653" s="48">
        <f t="shared" si="49"/>
        <v>0.9901338589812968</v>
      </c>
      <c r="CZ653" s="48">
        <f t="shared" si="15"/>
        <v>0.99999999999999989</v>
      </c>
      <c r="DA653" s="48"/>
      <c r="DB653" s="48">
        <f>(AQ653*Baseline!B$7 + AV653*Baseline!B$11 + BA653*Baseline!B$16 + BF653*Baseline!B$18)</f>
        <v>54614.130380808449</v>
      </c>
      <c r="DC653" s="48">
        <f>(AR653*Baseline!B$7 + AW653*Baseline!B$11 + BB653*Baseline!B$16 + BG653*Baseline!B$18)</f>
        <v>62848.173581492018</v>
      </c>
      <c r="DD653" s="48">
        <f>(AS653*Baseline!B$7 + AX653*Baseline!B$11 + BC653*Baseline!B$16 + BH653*Baseline!B$18)</f>
        <v>114664.70110120128</v>
      </c>
      <c r="DE653" s="48">
        <f>(AT653*Baseline!B$7 + AY653*Baseline!B$11 + BD653*Baseline!B$16 + BI653*Baseline!B$18)</f>
        <v>1259769.5619555356</v>
      </c>
      <c r="DF653" s="48">
        <f t="shared" si="16"/>
        <v>1491896.5670190374</v>
      </c>
      <c r="DG653" s="48"/>
      <c r="DH653" s="48">
        <f t="shared" si="50"/>
        <v>3.6607182822287129E-2</v>
      </c>
      <c r="DI653" s="48">
        <f t="shared" si="51"/>
        <v>4.2126361150538152E-2</v>
      </c>
      <c r="DJ653" s="48">
        <f t="shared" si="52"/>
        <v>7.685834503280152E-2</v>
      </c>
      <c r="DK653" s="48">
        <f t="shared" si="53"/>
        <v>0.84440811099437307</v>
      </c>
      <c r="DL653" s="48">
        <f t="shared" si="17"/>
        <v>0.99999999999999989</v>
      </c>
      <c r="DM653" s="48"/>
      <c r="DN653" s="48">
        <f>DH653 / (Baseline!B$7/Baseline!B$17)</f>
        <v>3.9075759891385262</v>
      </c>
      <c r="DO653" s="48">
        <f>DI653 / (Baseline!B$11/Baseline!B$17)</f>
        <v>1.0169505209594183</v>
      </c>
      <c r="DP653" s="48">
        <f>DJ653 / (Baseline!B$16/Baseline!B$17)</f>
        <v>1.1876937018561196</v>
      </c>
      <c r="DQ653" s="48">
        <f>DK653 / (Baseline!B$18/Baseline!B$17)</f>
        <v>0.95467791564843163</v>
      </c>
      <c r="DR653" s="71"/>
      <c r="DS653" s="48">
        <f>(AU653*Baseline!B$34)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2.8537421416026845E-2</v>
      </c>
      <c r="DT653" s="48">
        <f>(AZ653*Baseline!B$34) + (Baseline!D$88*(1-Baseline!D$89)*Baseline!B$35) + (Baseline!D$88*Baseline!D$89*((1-Baseline!D$90)*Baseline!B$40 + Baseline!D$90*Baseline!B$41))</f>
        <v>1.0224420480749518E-2</v>
      </c>
      <c r="DU653" s="48">
        <f>(BE653*Baseline!B$34) + (Baseline!F$88*(1-Baseline!F$89)*Baseline!B$35) + (Baseline!F$88*Baseline!F$89*((1-Baseline!F$90)*Baseline!B$40 + Baseline!F$90*Baseline!B$41))</f>
        <v>1.2910768586281677E-2</v>
      </c>
      <c r="DV653" s="48">
        <f>(BJ653*Baseline!B$34) + (Baseline!H$88*(1-Baseline!H$89)*Baseline!B$35) + (Baseline!H$88*Baseline!H$89*((1-Baseline!H$90)*Baseline!B$40 + Baseline!H$90*Baseline!B$41))</f>
        <v>9.3050845113320617E-3</v>
      </c>
      <c r="DW653" s="48">
        <f>( DS653*Baseline!B$7 + DT653*Baseline!B$11 + DU653*Baseline!B$16 + DV653*Baseline!B$18 ) / Baseline!B$17</f>
        <v>9.7566727452702406E-3</v>
      </c>
    </row>
    <row r="654" spans="1:127">
      <c r="A654" s="7" t="s">
        <v>979</v>
      </c>
      <c r="B654" s="1">
        <f>MIN( MAX( NORMINV( MCrands!B654, (B$5+B$4)/2, (B$5-B$4)/3.29 ), 0 ), 1 )</f>
        <v>0.43917406303655926</v>
      </c>
      <c r="C654" s="1">
        <f>MAX( NORMINV( MCrands!C654, (C$5+C$4)/2, (C$5-C$4)/3.29 ), 0 )</f>
        <v>2.5308848308038798</v>
      </c>
      <c r="D654" s="40"/>
      <c r="E654" s="40">
        <f>Baseline!B$33 * (C654 * Baseline!B$66*Baseline!B$66/Baseline!B$73 + Baseline!B$52*Baseline!B$52/Baseline!B$74 + Baseline!B$53*Baseline!B$53/Baseline!B$75 + Baseline!B$54*Baseline!B$54/Baseline!B$76)</f>
        <v>2.118705744832232E-5</v>
      </c>
      <c r="F654" s="40">
        <f>Baseline!B$33 * (C654 * Baseline!B$66*Baseline!B$57/Baseline!B$73 + Baseline!B$52*Baseline!B$67/Baseline!B$74 + Baseline!B$53*Baseline!B$55/Baseline!B$75 + Baseline!B$54*Baseline!B$56/Baseline!B$76)</f>
        <v>3.9438203483346944E-8</v>
      </c>
      <c r="G654" s="1">
        <f>Baseline!B$33 * (C654 * Baseline!B$66*Baseline!B$58/Baseline!B$73 + Baseline!B$52*Baseline!B$59/Baseline!B$74 + Baseline!B$53*Baseline!B$68/Baseline!B$75 + Baseline!B$54*Baseline!B$60/Baseline!B$76)</f>
        <v>1.0860662610521238E-7</v>
      </c>
      <c r="H654" s="40">
        <f>Baseline!B$33 * (C654 * Baseline!B$66*Baseline!B$61/Baseline!B$73 + Baseline!B$52*Baseline!B$62/Baseline!B$74 + Baseline!B$53*Baseline!B$63/Baseline!B$75 + Baseline!B$54*Baseline!B$69/Baseline!B$76)</f>
        <v>1.7500976086751138E-9</v>
      </c>
      <c r="I654" s="40">
        <f>Baseline!B$33 * (C654 * Baseline!B$57*Baseline!B$66/Baseline!B$73 + Baseline!B$67*Baseline!B$52/Baseline!B$74 + Baseline!B$55*Baseline!B$53/Baseline!B$75 + Baseline!B$56*Baseline!B$54/Baseline!B$76)</f>
        <v>3.9438203483346944E-8</v>
      </c>
      <c r="J654" s="1">
        <f>Baseline!B$33 * (C654 * Baseline!B$57*Baseline!B$57/Baseline!B$73 + Baseline!B$67*Baseline!B$67/Baseline!B$74 + Baseline!B$55*Baseline!B$55/Baseline!B$75 + Baseline!B$56*Baseline!B$56/Baseline!B$76)</f>
        <v>1.7949606238539894E-6</v>
      </c>
      <c r="K654" s="40">
        <f>Baseline!B$33 * (C654 * Baseline!B$57*Baseline!B$58/Baseline!B$73 + Baseline!B$67*Baseline!B$59/Baseline!B$74 + Baseline!B$55*Baseline!B$68/Baseline!B$75 + Baseline!B$56*Baseline!B$60/Baseline!B$76)</f>
        <v>1.3929289684956589E-8</v>
      </c>
      <c r="L654" s="1">
        <f>Baseline!B$33 * (C654 * Baseline!B$57*Baseline!B$61/Baseline!B$73 + Baseline!B$67*Baseline!B$62/Baseline!B$74 + Baseline!B$55*Baseline!B$63/Baseline!B$75 + Baseline!B$56*Baseline!B$69/Baseline!B$76)</f>
        <v>1.4629428087749289E-8</v>
      </c>
      <c r="M654" s="40">
        <f>Baseline!B$33 * (C654 * Baseline!B$58*Baseline!B$66/Baseline!B$73 + Baseline!B$59*Baseline!B$52/Baseline!B$74 + Baseline!B$68*Baseline!B$53/Baseline!B$75 + Baseline!B$60*Baseline!B$54/Baseline!B$76)</f>
        <v>1.0860662610521238E-7</v>
      </c>
      <c r="N654" s="1">
        <f>Baseline!B$33 * (C654 * Baseline!B$58*Baseline!B$57/Baseline!B$73 + Baseline!B$59*Baseline!B$67/Baseline!B$74 + Baseline!B$68*Baseline!B$55/Baseline!B$75 + Baseline!B$60*Baseline!B$56/Baseline!B$76)</f>
        <v>1.3929289684956589E-8</v>
      </c>
      <c r="O654" s="1">
        <f>Baseline!B$33 * (C654 * Baseline!B$58*Baseline!B$58/Baseline!B$73 + Baseline!B$59*Baseline!B$59/Baseline!B$74 + Baseline!B$68*Baseline!B$68/Baseline!B$75 + Baseline!B$60*Baseline!B$60/Baseline!B$76)</f>
        <v>1.3250169889033458E-6</v>
      </c>
      <c r="P654" s="40">
        <f>Baseline!B$33 * (C654 * Baseline!B$58*Baseline!B$61/Baseline!B$73 + Baseline!B$59*Baseline!B$62/Baseline!B$74 + Baseline!B$68*Baseline!B$63/Baseline!B$75 + Baseline!B$60*Baseline!B$69/Baseline!B$76)</f>
        <v>1.6489933772522213E-9</v>
      </c>
      <c r="Q654" s="40">
        <f>Baseline!B$33 * (C654 * Baseline!B$61*Baseline!B$66/Baseline!B$73 + Baseline!B$62*Baseline!B$52/Baseline!B$74 + Baseline!B$63*Baseline!B$53/Baseline!B$75 + Baseline!B$69*Baseline!B$54/Baseline!B$76)</f>
        <v>1.7500976086751138E-9</v>
      </c>
      <c r="R654" s="40">
        <f>Baseline!B$33 * (C654 * Baseline!B$61*Baseline!B$57/Baseline!B$73 + Baseline!B$62*Baseline!B$67/Baseline!B$74 + Baseline!B$63*Baseline!B$55/Baseline!B$75 + Baseline!B$69*Baseline!B$56/Baseline!B$76)</f>
        <v>1.4629428087749289E-8</v>
      </c>
      <c r="S654" s="40">
        <f>Baseline!B$33 * (C654 * Baseline!B$61*Baseline!B$58/Baseline!B$73 + Baseline!B$62*Baseline!B$59/Baseline!B$74 + Baseline!B$63*Baseline!B$68/Baseline!B$75 + Baseline!B$69*Baseline!B$60/Baseline!B$76)</f>
        <v>1.6489933772522213E-9</v>
      </c>
      <c r="T654" s="40">
        <f>Baseline!B$33 * (C654 * Baseline!B$61*Baseline!B$61/Baseline!B$73 + Baseline!B$62*Baseline!B$62/Baseline!B$74 + Baseline!B$63*Baseline!B$63/Baseline!B$75 + Baseline!B$69*Baseline!B$69/Baseline!B$76)</f>
        <v>9.8551805301487404E-8</v>
      </c>
      <c r="U654" s="40"/>
      <c r="V654" s="40">
        <f>E654 * ( Baseline!B$87 * Baseline!B$7 )</f>
        <v>0.21990046925613735</v>
      </c>
      <c r="W654" s="40">
        <f>F654 * ( Baseline!D$87 * Baseline!B$11 )</f>
        <v>7.2750059425527331E-4</v>
      </c>
      <c r="X654" s="40">
        <f>G654 * ( Baseline!F$87 * Baseline!B$16 )</f>
        <v>3.7724261695520176E-3</v>
      </c>
      <c r="Y654" s="40">
        <f>H654 * ( Baseline!H$87 * Baseline!B$18 )</f>
        <v>6.1546289342117482E-4</v>
      </c>
      <c r="Z654" s="48">
        <f t="shared" si="0"/>
        <v>0.22501585891336581</v>
      </c>
      <c r="AA654" s="40">
        <f>I654 * ( Baseline!B$87 * Baseline!B$7 )</f>
        <v>4.0932911395365792E-4</v>
      </c>
      <c r="AB654" s="1">
        <f>J654 * ( Baseline!D$87 * Baseline!B$11 )</f>
        <v>3.3110912901242857E-2</v>
      </c>
      <c r="AC654" s="1">
        <f>K654 * ( Baseline!F$87 * Baseline!B$16 )</f>
        <v>4.8383067235599638E-4</v>
      </c>
      <c r="AD654" s="1">
        <f>L654 * ( Baseline!F$87 * Baseline!B$16 )</f>
        <v>5.0814981868915711E-4</v>
      </c>
      <c r="AE654" s="48">
        <f t="shared" si="1"/>
        <v>3.4512222506241669E-2</v>
      </c>
      <c r="AF654" s="48">
        <f>M654 * ( Baseline!B$87 * Baseline!B$7 )</f>
        <v>1.1272281723459993E-3</v>
      </c>
      <c r="AG654" s="48">
        <f>N654 * ( Baseline!D$87 * Baseline!B$11 )</f>
        <v>2.569479750171363E-4</v>
      </c>
      <c r="AH654" s="48">
        <f>O654 * ( Baseline!F$87 * Baseline!B$16 )</f>
        <v>4.6024160249648907E-2</v>
      </c>
      <c r="AI654" s="48">
        <f>P654 * ( Baseline!H$87 * Baseline!B$18 )</f>
        <v>5.7990721784044843E-4</v>
      </c>
      <c r="AJ654" s="48">
        <f t="shared" si="2"/>
        <v>4.7988243614852495E-2</v>
      </c>
      <c r="AK654" s="48">
        <f>Q654 * ( Baseline!B$87 * Baseline!B$7 )</f>
        <v>1.8164263080439006E-5</v>
      </c>
      <c r="AL654" s="48">
        <f>R654 * ( Baseline!D$87 * Baseline!B$11 )</f>
        <v>2.6986314505797509E-4</v>
      </c>
      <c r="AM654" s="48">
        <f>S654 * ( Baseline!F$87 * Baseline!B$16 )</f>
        <v>5.7277405558459666E-5</v>
      </c>
      <c r="AN654" s="48">
        <f>T654 * ( Baseline!H$87 * Baseline!B$18 )</f>
        <v>3.4658055037656843E-2</v>
      </c>
      <c r="AO654" s="48">
        <f t="shared" si="3"/>
        <v>3.5003359851353714E-2</v>
      </c>
      <c r="AP654" s="48"/>
      <c r="AQ654" s="48">
        <f>V654 * ( (1-Baseline!B$88-Baseline!B$87) + (1-B654)*Baseline!B$88 )</f>
        <v>0.1292432207473472</v>
      </c>
      <c r="AR654" s="48">
        <f>W654 * ( (1-Baseline!B$88-Baseline!B$87) + (1-B654)*Baseline!B$88 )</f>
        <v>4.2757762280007665E-4</v>
      </c>
      <c r="AS654" s="48">
        <f>X654 * ( (1-Baseline!B$88-Baseline!B$87) + (1-B654)*Baseline!B$88 )</f>
        <v>2.2171872112586371E-3</v>
      </c>
      <c r="AT654" s="48">
        <f>Y654 * ( (1-Baseline!B$88-Baseline!B$87) + (1-B654)*Baseline!B$88 )</f>
        <v>3.6172913530066903E-4</v>
      </c>
      <c r="AU654" s="48">
        <f t="shared" si="4"/>
        <v>0.13224971471670657</v>
      </c>
      <c r="AV654" s="48">
        <f>AA654 * ( (1-Baseline!D$88-Baseline!D$87) + (1-B654)*Baseline!D$88 )</f>
        <v>3.2527273356488027E-4</v>
      </c>
      <c r="AW654" s="48">
        <f>AB654 * ( (1-Baseline!D$88-Baseline!D$87) + (1-B654)*Baseline!D$88 )</f>
        <v>2.6311534613771097E-2</v>
      </c>
      <c r="AX654" s="48">
        <f>AC654 * ( (1-Baseline!D$88-Baseline!D$87) + (1-B654)*Baseline!D$88 )</f>
        <v>3.8447527921892766E-4</v>
      </c>
      <c r="AY654" s="48">
        <f>AD654 * ( (1-Baseline!D$88-Baseline!D$87) + (1-B654)*Baseline!D$88 )</f>
        <v>4.0380045042247683E-4</v>
      </c>
      <c r="AZ654" s="48">
        <f t="shared" si="5"/>
        <v>2.7425083076977382E-2</v>
      </c>
      <c r="BA654" s="48">
        <f>AF654 * ( (1-Baseline!F$88-Baseline!F$87) + (1-Baseline!B$36)*Baseline!F$88 )</f>
        <v>8.1118946412169629E-4</v>
      </c>
      <c r="BB654" s="48">
        <f>AG654 * ( (1-Baseline!F$88-Baseline!F$87) + (1-Baseline!B$36)*Baseline!F$88 )</f>
        <v>1.8490798515753186E-4</v>
      </c>
      <c r="BC654" s="48">
        <f>AH654 * ( (1-Baseline!F$88-Baseline!F$87) + (1-Baseline!B$36)*Baseline!F$88 )</f>
        <v>3.3120458488775345E-2</v>
      </c>
      <c r="BD654" s="48">
        <f>AI654 * ( (1-Baseline!F$88-Baseline!F$87) + (1-Baseline!B$36)*Baseline!F$88 )</f>
        <v>4.1731979098895764E-4</v>
      </c>
      <c r="BE654" s="48">
        <f t="shared" si="6"/>
        <v>3.4533875729043526E-2</v>
      </c>
      <c r="BF654" s="48">
        <f>AK654 * ( (1-Baseline!H$88-Baseline!H$87) + (1-Baseline!B$36)*Baseline!H$88 )</f>
        <v>1.4391908923893432E-5</v>
      </c>
      <c r="BG654" s="48">
        <f>AL654 * ( (1-Baseline!H$88-Baseline!H$87) + (1-Baseline!B$36)*Baseline!H$88 )</f>
        <v>2.1381796709233481E-4</v>
      </c>
      <c r="BH654" s="48">
        <f>AM654 * ( (1-Baseline!H$88-Baseline!H$87) + (1-Baseline!B$36)*Baseline!H$88 )</f>
        <v>4.5382033972078758E-5</v>
      </c>
      <c r="BI654" s="48">
        <f>AN654 * ( (1-Baseline!H$88-Baseline!H$87) + (1-Baseline!B$36)*Baseline!H$88 )</f>
        <v>2.7460270167436268E-2</v>
      </c>
      <c r="BJ654" s="48">
        <f t="shared" si="7"/>
        <v>2.7733862077424575E-2</v>
      </c>
      <c r="BK654" s="48"/>
      <c r="BL654" s="48">
        <f t="shared" si="18"/>
        <v>0.97726653720350454</v>
      </c>
      <c r="BM654" s="48">
        <f t="shared" si="19"/>
        <v>3.2331080918850748E-3</v>
      </c>
      <c r="BN654" s="48">
        <f t="shared" si="20"/>
        <v>1.6765156855030619E-2</v>
      </c>
      <c r="BO654" s="48">
        <f t="shared" si="21"/>
        <v>2.7351978495797334E-3</v>
      </c>
      <c r="BP654" s="48">
        <f t="shared" si="8"/>
        <v>1</v>
      </c>
      <c r="BQ654" s="48">
        <f t="shared" si="22"/>
        <v>1.1860410145409476E-2</v>
      </c>
      <c r="BR654" s="48">
        <f t="shared" si="23"/>
        <v>0.95939671504072566</v>
      </c>
      <c r="BS654" s="48">
        <f t="shared" si="24"/>
        <v>1.4019110831488575E-2</v>
      </c>
      <c r="BT654" s="48">
        <f t="shared" si="25"/>
        <v>1.472376398237628E-2</v>
      </c>
      <c r="BU654" s="48">
        <f t="shared" si="9"/>
        <v>1</v>
      </c>
      <c r="BV654" s="48">
        <f t="shared" si="26"/>
        <v>2.3489673458211732E-2</v>
      </c>
      <c r="BW654" s="48">
        <f t="shared" si="27"/>
        <v>5.3543942362085156E-3</v>
      </c>
      <c r="BX654" s="48">
        <f t="shared" si="28"/>
        <v>0.95907157217573813</v>
      </c>
      <c r="BY654" s="48">
        <f t="shared" si="29"/>
        <v>1.2084360129841583E-2</v>
      </c>
      <c r="BZ654" s="48">
        <f t="shared" si="10"/>
        <v>1</v>
      </c>
      <c r="CA654" s="48">
        <f t="shared" si="30"/>
        <v>5.1892913016281564E-4</v>
      </c>
      <c r="CB654" s="48">
        <f t="shared" si="31"/>
        <v>7.7096354808219485E-3</v>
      </c>
      <c r="CC654" s="48">
        <f t="shared" si="32"/>
        <v>1.6363402199587572E-3</v>
      </c>
      <c r="CD654" s="48">
        <f t="shared" si="33"/>
        <v>0.99013509516905651</v>
      </c>
      <c r="CE654" s="48">
        <f t="shared" si="11"/>
        <v>1</v>
      </c>
      <c r="CF654" s="48"/>
      <c r="CG654" s="48">
        <f t="shared" si="34"/>
        <v>0.97726653720350454</v>
      </c>
      <c r="CH654" s="48">
        <f t="shared" si="35"/>
        <v>3.2331080918850748E-3</v>
      </c>
      <c r="CI654" s="48">
        <f t="shared" si="36"/>
        <v>1.6765156855030619E-2</v>
      </c>
      <c r="CJ654" s="48">
        <f t="shared" si="37"/>
        <v>2.7351978495797334E-3</v>
      </c>
      <c r="CK654" s="48">
        <f t="shared" si="12"/>
        <v>1</v>
      </c>
      <c r="CL654" s="48">
        <f t="shared" si="38"/>
        <v>1.1860410145409476E-2</v>
      </c>
      <c r="CM654" s="48">
        <f t="shared" si="39"/>
        <v>0.95939671504072566</v>
      </c>
      <c r="CN654" s="48">
        <f t="shared" si="40"/>
        <v>1.4019110831488575E-2</v>
      </c>
      <c r="CO654" s="48">
        <f t="shared" si="41"/>
        <v>1.472376398237628E-2</v>
      </c>
      <c r="CP654" s="48">
        <f t="shared" si="13"/>
        <v>1</v>
      </c>
      <c r="CQ654" s="48">
        <f t="shared" si="42"/>
        <v>2.3489673458211732E-2</v>
      </c>
      <c r="CR654" s="48">
        <f t="shared" si="43"/>
        <v>5.3543942362085156E-3</v>
      </c>
      <c r="CS654" s="48">
        <f t="shared" si="44"/>
        <v>0.95907157217573813</v>
      </c>
      <c r="CT654" s="48">
        <f t="shared" si="45"/>
        <v>1.2084360129841583E-2</v>
      </c>
      <c r="CU654" s="48">
        <f t="shared" si="14"/>
        <v>1</v>
      </c>
      <c r="CV654" s="48">
        <f t="shared" si="46"/>
        <v>5.1892913016281564E-4</v>
      </c>
      <c r="CW654" s="48">
        <f t="shared" si="47"/>
        <v>7.7096354808219485E-3</v>
      </c>
      <c r="CX654" s="48">
        <f t="shared" si="48"/>
        <v>1.6363402199587572E-3</v>
      </c>
      <c r="CY654" s="48">
        <f t="shared" si="49"/>
        <v>0.99013509516905651</v>
      </c>
      <c r="CZ654" s="48">
        <f t="shared" si="15"/>
        <v>1</v>
      </c>
      <c r="DA654" s="48"/>
      <c r="DB654" s="48">
        <f>(AQ654*Baseline!B$7 + AV654*Baseline!B$11 + BA654*Baseline!B$16 + BF654*Baseline!B$18)</f>
        <v>66757.183088549515</v>
      </c>
      <c r="DC654" s="48">
        <f>(AR654*Baseline!B$7 + AW654*Baseline!B$11 + BB654*Baseline!B$16 + BG654*Baseline!B$18)</f>
        <v>67044.258020573368</v>
      </c>
      <c r="DD654" s="48">
        <f>(AS654*Baseline!B$7 + AX654*Baseline!B$11 + BC654*Baseline!B$16 + BH654*Baseline!B$18)</f>
        <v>114937.77298724199</v>
      </c>
      <c r="DE654" s="48">
        <f>(AT654*Baseline!B$7 + AY654*Baseline!B$11 + BD654*Baseline!B$16 + BI654*Baseline!B$18)</f>
        <v>1259867.6896397127</v>
      </c>
      <c r="DF654" s="48">
        <f t="shared" si="16"/>
        <v>1508606.9037360775</v>
      </c>
      <c r="DG654" s="48"/>
      <c r="DH654" s="48">
        <f t="shared" si="50"/>
        <v>4.4250880016009998E-2</v>
      </c>
      <c r="DI654" s="48">
        <f t="shared" si="51"/>
        <v>4.4441171424138198E-2</v>
      </c>
      <c r="DJ654" s="48">
        <f t="shared" si="52"/>
        <v>7.6188020022046596E-2</v>
      </c>
      <c r="DK654" s="48">
        <f t="shared" si="53"/>
        <v>0.83511992853780526</v>
      </c>
      <c r="DL654" s="48">
        <f t="shared" si="17"/>
        <v>1</v>
      </c>
      <c r="DM654" s="48"/>
      <c r="DN654" s="48">
        <f>DH654 / (Baseline!B$7/Baseline!B$17)</f>
        <v>4.7234903895291689</v>
      </c>
      <c r="DO654" s="48">
        <f>DI654 / (Baseline!B$11/Baseline!B$17)</f>
        <v>1.072831148893258</v>
      </c>
      <c r="DP654" s="48">
        <f>DJ654 / (Baseline!B$16/Baseline!B$17)</f>
        <v>1.1773351546725901</v>
      </c>
      <c r="DQ654" s="48">
        <f>DK654 / (Baseline!B$18/Baseline!B$17)</f>
        <v>0.94417680540050131</v>
      </c>
      <c r="DR654" s="71"/>
      <c r="DS654" s="48">
        <f>(AU654*Baseline!B$34)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3.2366988457505984E-2</v>
      </c>
      <c r="DT654" s="48">
        <f>(AZ654*Baseline!B$34) + (Baseline!D$88*(1-Baseline!D$89)*Baseline!B$35) + (Baseline!D$88*Baseline!D$89*((1-Baseline!D$90)*Baseline!B$40 + Baseline!D$90*Baseline!B$41))</f>
        <v>1.0527330461546611E-2</v>
      </c>
      <c r="DU654" s="48">
        <f>(BE654*Baseline!B$34) + (Baseline!F$88*(1-Baseline!F$89)*Baseline!B$35) + (Baseline!F$88*Baseline!F$89*((1-Baseline!F$90)*Baseline!B$40 + Baseline!F$90*Baseline!B$41))</f>
        <v>1.2910721359356531E-2</v>
      </c>
      <c r="DV654" s="48">
        <f>(BJ654*Baseline!B$34) + (Baseline!H$88*(1-Baseline!H$89)*Baseline!B$35) + (Baseline!H$88*Baseline!H$89*((1-Baseline!H$90)*Baseline!B$40 + Baseline!H$90*Baseline!B$41))</f>
        <v>9.3050793116136871E-3</v>
      </c>
      <c r="DW654" s="48">
        <f>( DS654*Baseline!B$7 + DT654*Baseline!B$11 + DU654*Baseline!B$16 + DV654*Baseline!B$18 ) / Baseline!B$17</f>
        <v>9.8050892682430644E-3</v>
      </c>
    </row>
    <row r="655" spans="1:127">
      <c r="A655" s="7" t="s">
        <v>980</v>
      </c>
      <c r="B655" s="1">
        <f>MIN( MAX( NORMINV( MCrands!B655, (B$5+B$4)/2, (B$5-B$4)/3.29 ), 0 ), 1 )</f>
        <v>0.65830543448460577</v>
      </c>
      <c r="C655" s="1">
        <f>MAX( NORMINV( MCrands!C655, (C$5+C$4)/2, (C$5-C$4)/3.29 ), 0 )</f>
        <v>2.4654504065786447</v>
      </c>
      <c r="D655" s="40"/>
      <c r="E655" s="40">
        <f>Baseline!B$33 * (C655 * Baseline!B$66*Baseline!B$66/Baseline!B$73 + Baseline!B$52*Baseline!B$52/Baseline!B$74 + Baseline!B$53*Baseline!B$53/Baseline!B$75 + Baseline!B$54*Baseline!B$54/Baseline!B$76)</f>
        <v>2.0639499390270527E-5</v>
      </c>
      <c r="F655" s="40">
        <f>Baseline!B$33 * (C655 * Baseline!B$66*Baseline!B$57/Baseline!B$73 + Baseline!B$52*Baseline!B$67/Baseline!B$74 + Baseline!B$53*Baseline!B$55/Baseline!B$75 + Baseline!B$54*Baseline!B$56/Baseline!B$76)</f>
        <v>3.9364976060003339E-8</v>
      </c>
      <c r="G655" s="1">
        <f>Baseline!B$33 * (C655 * Baseline!B$66*Baseline!B$58/Baseline!B$73 + Baseline!B$52*Baseline!B$59/Baseline!B$74 + Baseline!B$53*Baseline!B$68/Baseline!B$75 + Baseline!B$54*Baseline!B$60/Baseline!B$76)</f>
        <v>1.0842660868949268E-7</v>
      </c>
      <c r="H655" s="40">
        <f>Baseline!B$33 * (C655 * Baseline!B$66*Baseline!B$61/Baseline!B$73 + Baseline!B$52*Baseline!B$62/Baseline!B$74 + Baseline!B$53*Baseline!B$63/Baseline!B$75 + Baseline!B$54*Baseline!B$69/Baseline!B$76)</f>
        <v>1.7320958671031449E-9</v>
      </c>
      <c r="I655" s="40">
        <f>Baseline!B$33 * (C655 * Baseline!B$57*Baseline!B$66/Baseline!B$73 + Baseline!B$67*Baseline!B$52/Baseline!B$74 + Baseline!B$55*Baseline!B$53/Baseline!B$75 + Baseline!B$56*Baseline!B$54/Baseline!B$76)</f>
        <v>3.9364976060003339E-8</v>
      </c>
      <c r="J655" s="1">
        <f>Baseline!B$33 * (C655 * Baseline!B$57*Baseline!B$57/Baseline!B$73 + Baseline!B$67*Baseline!B$67/Baseline!B$74 + Baseline!B$55*Baseline!B$55/Baseline!B$75 + Baseline!B$56*Baseline!B$56/Baseline!B$76)</f>
        <v>1.7949606140609538E-6</v>
      </c>
      <c r="K655" s="40">
        <f>Baseline!B$33 * (C655 * Baseline!B$57*Baseline!B$58/Baseline!B$73 + Baseline!B$67*Baseline!B$59/Baseline!B$74 + Baseline!B$55*Baseline!B$68/Baseline!B$75 + Baseline!B$56*Baseline!B$60/Baseline!B$76)</f>
        <v>1.3929265610410854E-8</v>
      </c>
      <c r="L655" s="1">
        <f>Baseline!B$33 * (C655 * Baseline!B$57*Baseline!B$61/Baseline!B$73 + Baseline!B$67*Baseline!B$62/Baseline!B$74 + Baseline!B$55*Baseline!B$63/Baseline!B$75 + Baseline!B$56*Baseline!B$69/Baseline!B$76)</f>
        <v>1.4629425680294716E-8</v>
      </c>
      <c r="M655" s="40">
        <f>Baseline!B$33 * (C655 * Baseline!B$58*Baseline!B$66/Baseline!B$73 + Baseline!B$59*Baseline!B$52/Baseline!B$74 + Baseline!B$68*Baseline!B$53/Baseline!B$75 + Baseline!B$60*Baseline!B$54/Baseline!B$76)</f>
        <v>1.084266086894927E-7</v>
      </c>
      <c r="N655" s="1">
        <f>Baseline!B$33 * (C655 * Baseline!B$58*Baseline!B$57/Baseline!B$73 + Baseline!B$59*Baseline!B$67/Baseline!B$74 + Baseline!B$68*Baseline!B$55/Baseline!B$75 + Baseline!B$60*Baseline!B$56/Baseline!B$76)</f>
        <v>1.3929265610410854E-8</v>
      </c>
      <c r="O655" s="1">
        <f>Baseline!B$33 * (C655 * Baseline!B$58*Baseline!B$58/Baseline!B$73 + Baseline!B$59*Baseline!B$59/Baseline!B$74 + Baseline!B$68*Baseline!B$68/Baseline!B$75 + Baseline!B$60*Baseline!B$60/Baseline!B$76)</f>
        <v>1.3250169297200876E-6</v>
      </c>
      <c r="P655" s="40">
        <f>Baseline!B$33 * (C655 * Baseline!B$58*Baseline!B$61/Baseline!B$73 + Baseline!B$59*Baseline!B$62/Baseline!B$74 + Baseline!B$68*Baseline!B$63/Baseline!B$75 + Baseline!B$60*Baseline!B$69/Baseline!B$76)</f>
        <v>1.648987458926395E-9</v>
      </c>
      <c r="Q655" s="40">
        <f>Baseline!B$33 * (C655 * Baseline!B$61*Baseline!B$66/Baseline!B$73 + Baseline!B$62*Baseline!B$52/Baseline!B$74 + Baseline!B$63*Baseline!B$53/Baseline!B$75 + Baseline!B$69*Baseline!B$54/Baseline!B$76)</f>
        <v>1.7320958671031449E-9</v>
      </c>
      <c r="R655" s="40">
        <f>Baseline!B$33 * (C655 * Baseline!B$61*Baseline!B$57/Baseline!B$73 + Baseline!B$62*Baseline!B$67/Baseline!B$74 + Baseline!B$63*Baseline!B$55/Baseline!B$75 + Baseline!B$69*Baseline!B$56/Baseline!B$76)</f>
        <v>1.4629425680294716E-8</v>
      </c>
      <c r="S655" s="40">
        <f>Baseline!B$33 * (C655 * Baseline!B$61*Baseline!B$58/Baseline!B$73 + Baseline!B$62*Baseline!B$59/Baseline!B$74 + Baseline!B$63*Baseline!B$68/Baseline!B$75 + Baseline!B$69*Baseline!B$60/Baseline!B$76)</f>
        <v>1.648987458926395E-9</v>
      </c>
      <c r="T655" s="40">
        <f>Baseline!B$33 * (C655 * Baseline!B$61*Baseline!B$61/Baseline!B$73 + Baseline!B$62*Baseline!B$62/Baseline!B$74 + Baseline!B$63*Baseline!B$63/Baseline!B$75 + Baseline!B$69*Baseline!B$69/Baseline!B$76)</f>
        <v>9.8551804709654816E-8</v>
      </c>
      <c r="U655" s="40"/>
      <c r="V655" s="40">
        <f>E655 * ( Baseline!B$87 * Baseline!B$7 )</f>
        <v>0.2142173641716178</v>
      </c>
      <c r="W655" s="40">
        <f>F655 * ( Baseline!D$87 * Baseline!B$11 )</f>
        <v>7.2614979758369705E-4</v>
      </c>
      <c r="X655" s="40">
        <f>G655 * ( Baseline!F$87 * Baseline!B$16 )</f>
        <v>3.7661733060354008E-3</v>
      </c>
      <c r="Y655" s="40">
        <f>H655 * ( Baseline!H$87 * Baseline!B$18 )</f>
        <v>6.0913215855268278E-4</v>
      </c>
      <c r="Z655" s="48">
        <f t="shared" si="0"/>
        <v>0.21931881943378959</v>
      </c>
      <c r="AA655" s="40">
        <f>I655 * ( Baseline!B$87 * Baseline!B$7 )</f>
        <v>4.0856908652677463E-4</v>
      </c>
      <c r="AB655" s="1">
        <f>J655 * ( Baseline!D$87 * Baseline!B$11 )</f>
        <v>3.3110912720594694E-2</v>
      </c>
      <c r="AC655" s="1">
        <f>K655 * ( Baseline!F$87 * Baseline!B$16 )</f>
        <v>4.8382983613218938E-4</v>
      </c>
      <c r="AD655" s="1">
        <f>L655 * ( Baseline!F$87 * Baseline!B$16 )</f>
        <v>5.0814973506677638E-4</v>
      </c>
      <c r="AE655" s="48">
        <f t="shared" si="1"/>
        <v>3.4511461378320438E-2</v>
      </c>
      <c r="AF655" s="48">
        <f>M655 * ( Baseline!B$87 * Baseline!B$7 )</f>
        <v>1.1253597715882447E-3</v>
      </c>
      <c r="AG655" s="48">
        <f>N655 * ( Baseline!D$87 * Baseline!B$11 )</f>
        <v>2.5694753092372479E-4</v>
      </c>
      <c r="AH655" s="48">
        <f>O655 * ( Baseline!F$87 * Baseline!B$16 )</f>
        <v>4.6024158193932053E-2</v>
      </c>
      <c r="AI655" s="48">
        <f>P655 * ( Baseline!H$87 * Baseline!B$18 )</f>
        <v>5.7990513652228699E-4</v>
      </c>
      <c r="AJ655" s="48">
        <f t="shared" si="2"/>
        <v>4.7986370632966305E-2</v>
      </c>
      <c r="AK655" s="48">
        <f>Q655 * ( Baseline!B$87 * Baseline!B$7 )</f>
        <v>1.7977423004663541E-5</v>
      </c>
      <c r="AL655" s="48">
        <f>R655 * ( Baseline!D$87 * Baseline!B$11 )</f>
        <v>2.6986310064863397E-4</v>
      </c>
      <c r="AM655" s="48">
        <f>S655 * ( Baseline!F$87 * Baseline!B$16 )</f>
        <v>5.7277199986773778E-5</v>
      </c>
      <c r="AN655" s="48">
        <f>T655 * ( Baseline!H$87 * Baseline!B$18 )</f>
        <v>3.4658054829525026E-2</v>
      </c>
      <c r="AO655" s="48">
        <f t="shared" si="3"/>
        <v>3.5003172553165096E-2</v>
      </c>
      <c r="AP655" s="48"/>
      <c r="AQ655" s="48">
        <f>V655 * ( (1-Baseline!B$88-Baseline!B$87) + (1-B655)*Baseline!B$88 )</f>
        <v>8.4124907632667126E-2</v>
      </c>
      <c r="AR655" s="48">
        <f>W655 * ( (1-Baseline!B$88-Baseline!B$87) + (1-B655)*Baseline!B$88 )</f>
        <v>2.8516495329607855E-4</v>
      </c>
      <c r="AS655" s="48">
        <f>X655 * ( (1-Baseline!B$88-Baseline!B$87) + (1-B655)*Baseline!B$88 )</f>
        <v>1.47900700171542E-3</v>
      </c>
      <c r="AT655" s="48">
        <f>Y655 * ( (1-Baseline!B$88-Baseline!B$87) + (1-B655)*Baseline!B$88 )</f>
        <v>2.3921117119748839E-4</v>
      </c>
      <c r="AU655" s="48">
        <f t="shared" si="4"/>
        <v>8.6128290758876125E-2</v>
      </c>
      <c r="AV655" s="48">
        <f>AA655 * ( (1-Baseline!D$88-Baseline!D$87) + (1-B655)*Baseline!D$88 )</f>
        <v>2.8455920266180778E-4</v>
      </c>
      <c r="AW655" s="48">
        <f>AB655 * ( (1-Baseline!D$88-Baseline!D$87) + (1-B655)*Baseline!D$88 )</f>
        <v>2.3061007878185824E-2</v>
      </c>
      <c r="AX655" s="48">
        <f>AC655 * ( (1-Baseline!D$88-Baseline!D$87) + (1-B655)*Baseline!D$88 )</f>
        <v>3.3697662631347049E-4</v>
      </c>
      <c r="AY655" s="48">
        <f>AD655 * ( (1-Baseline!D$88-Baseline!D$87) + (1-B655)*Baseline!D$88 )</f>
        <v>3.5391489031301151E-4</v>
      </c>
      <c r="AZ655" s="48">
        <f t="shared" si="5"/>
        <v>2.4036458597474112E-2</v>
      </c>
      <c r="BA655" s="48">
        <f>AF655 * ( (1-Baseline!F$88-Baseline!F$87) + (1-Baseline!B$36)*Baseline!F$88 )</f>
        <v>8.0984490314759175E-4</v>
      </c>
      <c r="BB655" s="48">
        <f>AG655 * ( (1-Baseline!F$88-Baseline!F$87) + (1-Baseline!B$36)*Baseline!F$88 )</f>
        <v>1.8490766557370194E-4</v>
      </c>
      <c r="BC655" s="48">
        <f>AH655 * ( (1-Baseline!F$88-Baseline!F$87) + (1-Baseline!B$36)*Baseline!F$88 )</f>
        <v>3.3120457009415717E-2</v>
      </c>
      <c r="BD655" s="48">
        <f>AI655 * ( (1-Baseline!F$88-Baseline!F$87) + (1-Baseline!B$36)*Baseline!F$88 )</f>
        <v>4.1731829320580644E-4</v>
      </c>
      <c r="BE655" s="48">
        <f t="shared" si="6"/>
        <v>3.4532527871342818E-2</v>
      </c>
      <c r="BF655" s="48">
        <f>AK655 * ( (1-Baseline!H$88-Baseline!H$87) + (1-Baseline!B$36)*Baseline!H$88 )</f>
        <v>1.4243871795055016E-5</v>
      </c>
      <c r="BG655" s="48">
        <f>AL655 * ( (1-Baseline!H$88-Baseline!H$87) + (1-Baseline!B$36)*Baseline!H$88 )</f>
        <v>2.1381793190592565E-4</v>
      </c>
      <c r="BH655" s="48">
        <f>AM655 * ( (1-Baseline!H$88-Baseline!H$87) + (1-Baseline!B$36)*Baseline!H$88 )</f>
        <v>4.5381871093520597E-5</v>
      </c>
      <c r="BI655" s="48">
        <f>AN655 * ( (1-Baseline!H$88-Baseline!H$87) + (1-Baseline!B$36)*Baseline!H$88 )</f>
        <v>2.7460270002529267E-2</v>
      </c>
      <c r="BJ655" s="48">
        <f t="shared" si="7"/>
        <v>2.7733713677323767E-2</v>
      </c>
      <c r="BK655" s="48"/>
      <c r="BL655" s="48">
        <f t="shared" si="18"/>
        <v>0.97673954622160519</v>
      </c>
      <c r="BM655" s="48">
        <f t="shared" si="19"/>
        <v>3.310932456495897E-3</v>
      </c>
      <c r="BN655" s="48">
        <f t="shared" si="20"/>
        <v>1.7172139243492396E-2</v>
      </c>
      <c r="BO655" s="48">
        <f t="shared" si="21"/>
        <v>2.7773820784065201E-3</v>
      </c>
      <c r="BP655" s="48">
        <f t="shared" si="8"/>
        <v>1</v>
      </c>
      <c r="BQ655" s="48">
        <f t="shared" si="22"/>
        <v>1.1838649254749652E-2</v>
      </c>
      <c r="BR655" s="48">
        <f t="shared" si="23"/>
        <v>0.95941786867925716</v>
      </c>
      <c r="BS655" s="48">
        <f t="shared" si="24"/>
        <v>1.401939578357362E-2</v>
      </c>
      <c r="BT655" s="48">
        <f t="shared" si="25"/>
        <v>1.4724086282419445E-2</v>
      </c>
      <c r="BU655" s="48">
        <f t="shared" si="9"/>
        <v>0.99999999999999978</v>
      </c>
      <c r="BV655" s="48">
        <f t="shared" si="26"/>
        <v>2.3451654224817126E-2</v>
      </c>
      <c r="BW655" s="48">
        <f t="shared" si="27"/>
        <v>5.3545939718809155E-3</v>
      </c>
      <c r="BX655" s="48">
        <f t="shared" si="28"/>
        <v>0.95910896337540008</v>
      </c>
      <c r="BY655" s="48">
        <f t="shared" si="29"/>
        <v>1.2084788427901987E-2</v>
      </c>
      <c r="BZ655" s="48">
        <f t="shared" si="10"/>
        <v>1.0000000000000002</v>
      </c>
      <c r="CA655" s="48">
        <f t="shared" si="30"/>
        <v>5.135941028590555E-4</v>
      </c>
      <c r="CB655" s="48">
        <f t="shared" si="31"/>
        <v>7.7096754655238279E-3</v>
      </c>
      <c r="CC655" s="48">
        <f t="shared" si="32"/>
        <v>1.6363431028938145E-3</v>
      </c>
      <c r="CD655" s="48">
        <f t="shared" si="33"/>
        <v>0.99014038732872334</v>
      </c>
      <c r="CE655" s="48">
        <f t="shared" si="11"/>
        <v>1</v>
      </c>
      <c r="CF655" s="48"/>
      <c r="CG655" s="48">
        <f t="shared" si="34"/>
        <v>0.97673954622160519</v>
      </c>
      <c r="CH655" s="48">
        <f t="shared" si="35"/>
        <v>3.310932456495897E-3</v>
      </c>
      <c r="CI655" s="48">
        <f t="shared" si="36"/>
        <v>1.7172139243492396E-2</v>
      </c>
      <c r="CJ655" s="48">
        <f t="shared" si="37"/>
        <v>2.7773820784065201E-3</v>
      </c>
      <c r="CK655" s="48">
        <f t="shared" si="12"/>
        <v>1</v>
      </c>
      <c r="CL655" s="48">
        <f t="shared" si="38"/>
        <v>1.1838649254749652E-2</v>
      </c>
      <c r="CM655" s="48">
        <f t="shared" si="39"/>
        <v>0.95941786867925716</v>
      </c>
      <c r="CN655" s="48">
        <f t="shared" si="40"/>
        <v>1.401939578357362E-2</v>
      </c>
      <c r="CO655" s="48">
        <f t="shared" si="41"/>
        <v>1.4724086282419445E-2</v>
      </c>
      <c r="CP655" s="48">
        <f t="shared" si="13"/>
        <v>0.99999999999999978</v>
      </c>
      <c r="CQ655" s="48">
        <f t="shared" si="42"/>
        <v>2.3451654224817126E-2</v>
      </c>
      <c r="CR655" s="48">
        <f t="shared" si="43"/>
        <v>5.3545939718809155E-3</v>
      </c>
      <c r="CS655" s="48">
        <f t="shared" si="44"/>
        <v>0.95910896337540008</v>
      </c>
      <c r="CT655" s="48">
        <f t="shared" si="45"/>
        <v>1.2084788427901987E-2</v>
      </c>
      <c r="CU655" s="48">
        <f t="shared" si="14"/>
        <v>1.0000000000000002</v>
      </c>
      <c r="CV655" s="48">
        <f t="shared" si="46"/>
        <v>5.135941028590555E-4</v>
      </c>
      <c r="CW655" s="48">
        <f t="shared" si="47"/>
        <v>7.7096754655238279E-3</v>
      </c>
      <c r="CX655" s="48">
        <f t="shared" si="48"/>
        <v>1.6363431028938145E-3</v>
      </c>
      <c r="CY655" s="48">
        <f t="shared" si="49"/>
        <v>0.99014038732872334</v>
      </c>
      <c r="CZ655" s="48">
        <f t="shared" si="15"/>
        <v>1</v>
      </c>
      <c r="DA655" s="48"/>
      <c r="DB655" s="48">
        <f>(AQ655*Baseline!B$7 + AV655*Baseline!B$11 + BA655*Baseline!B$16 + BF655*Baseline!B$18)</f>
        <v>44776.205586719727</v>
      </c>
      <c r="DC655" s="48">
        <f>(AR655*Baseline!B$7 + AW655*Baseline!B$11 + BB655*Baseline!B$16 + BG655*Baseline!B$18)</f>
        <v>60004.255081076655</v>
      </c>
      <c r="DD655" s="48">
        <f>(AS655*Baseline!B$7 + AX655*Baseline!B$11 + BC655*Baseline!B$16 + BH655*Baseline!B$18)</f>
        <v>114477.8797450526</v>
      </c>
      <c r="DE655" s="48">
        <f>(AT655*Baseline!B$7 + AY655*Baseline!B$11 + BD655*Baseline!B$16 + BI655*Baseline!B$18)</f>
        <v>1259701.2735805635</v>
      </c>
      <c r="DF655" s="48">
        <f t="shared" si="16"/>
        <v>1478959.6139934123</v>
      </c>
      <c r="DG655" s="48"/>
      <c r="DH655" s="48">
        <f t="shared" si="50"/>
        <v>3.0275475518778548E-2</v>
      </c>
      <c r="DI655" s="48">
        <f t="shared" si="51"/>
        <v>4.0571936186314231E-2</v>
      </c>
      <c r="DJ655" s="48">
        <f t="shared" si="52"/>
        <v>7.740433116760044E-2</v>
      </c>
      <c r="DK655" s="48">
        <f t="shared" si="53"/>
        <v>0.85174825712730684</v>
      </c>
      <c r="DL655" s="48">
        <f t="shared" si="17"/>
        <v>1</v>
      </c>
      <c r="DM655" s="48"/>
      <c r="DN655" s="48">
        <f>DH655 / (Baseline!B$7/Baseline!B$17)</f>
        <v>3.2317078801514558</v>
      </c>
      <c r="DO655" s="48">
        <f>DI655 / (Baseline!B$11/Baseline!B$17)</f>
        <v>0.97942595833434465</v>
      </c>
      <c r="DP655" s="48">
        <f>DJ655 / (Baseline!B$16/Baseline!B$17)</f>
        <v>1.1961308376456645</v>
      </c>
      <c r="DQ655" s="48">
        <f>DK655 / (Baseline!B$18/Baseline!B$17)</f>
        <v>0.96297659885564535</v>
      </c>
      <c r="DR655" s="71"/>
      <c r="DS655" s="48">
        <f>(AU655*Baseline!B$34)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2.544877486383142E-2</v>
      </c>
      <c r="DT655" s="48">
        <f>(AZ655*Baseline!B$34) + (Baseline!D$88*(1-Baseline!D$89)*Baseline!B$35) + (Baseline!D$88*Baseline!D$89*((1-Baseline!D$90)*Baseline!B$40 + Baseline!D$90*Baseline!B$41))</f>
        <v>1.001903678962112E-2</v>
      </c>
      <c r="DU655" s="48">
        <f>(BE655*Baseline!B$34) + (Baseline!F$88*(1-Baseline!F$89)*Baseline!B$35) + (Baseline!F$88*Baseline!F$89*((1-Baseline!F$90)*Baseline!B$40 + Baseline!F$90*Baseline!B$41))</f>
        <v>1.2910519180701425E-2</v>
      </c>
      <c r="DV655" s="48">
        <f>(BJ655*Baseline!B$34) + (Baseline!H$88*(1-Baseline!H$89)*Baseline!B$35) + (Baseline!H$88*Baseline!H$89*((1-Baseline!H$90)*Baseline!B$40 + Baseline!H$90*Baseline!B$41))</f>
        <v>9.305057051598566E-3</v>
      </c>
      <c r="DW655" s="48">
        <f>( DS655*Baseline!B$7 + DT655*Baseline!B$11 + DU655*Baseline!B$16 + DV655*Baseline!B$18 ) / Baseline!B$17</f>
        <v>9.7191892227075378E-3</v>
      </c>
    </row>
    <row r="656" spans="1:127">
      <c r="A656" s="7" t="s">
        <v>981</v>
      </c>
      <c r="B656" s="1">
        <f>MIN( MAX( NORMINV( MCrands!B656, (B$5+B$4)/2, (B$5-B$4)/3.29 ), 0 ), 1 )</f>
        <v>0.57120026354641285</v>
      </c>
      <c r="C656" s="1">
        <f>MAX( NORMINV( MCrands!C656, (C$5+C$4)/2, (C$5-C$4)/3.29 ), 0 )</f>
        <v>1.9495069917781271</v>
      </c>
      <c r="D656" s="40"/>
      <c r="E656" s="40">
        <f>Baseline!B$33 * (C656 * Baseline!B$66*Baseline!B$66/Baseline!B$73 + Baseline!B$52*Baseline!B$52/Baseline!B$74 + Baseline!B$53*Baseline!B$53/Baseline!B$75 + Baseline!B$54*Baseline!B$54/Baseline!B$76)</f>
        <v>1.6322062847995136E-5</v>
      </c>
      <c r="F656" s="40">
        <f>Baseline!B$33 * (C656 * Baseline!B$66*Baseline!B$57/Baseline!B$73 + Baseline!B$52*Baseline!B$67/Baseline!B$74 + Baseline!B$53*Baseline!B$55/Baseline!B$75 + Baseline!B$54*Baseline!B$56/Baseline!B$76)</f>
        <v>3.8787585683236323E-8</v>
      </c>
      <c r="G656" s="1">
        <f>Baseline!B$33 * (C656 * Baseline!B$66*Baseline!B$58/Baseline!B$73 + Baseline!B$52*Baseline!B$59/Baseline!B$74 + Baseline!B$53*Baseline!B$68/Baseline!B$75 + Baseline!B$54*Baseline!B$60/Baseline!B$76)</f>
        <v>1.0700719067994044E-7</v>
      </c>
      <c r="H656" s="40">
        <f>Baseline!B$33 * (C656 * Baseline!B$66*Baseline!B$61/Baseline!B$73 + Baseline!B$52*Baseline!B$62/Baseline!B$74 + Baseline!B$53*Baseline!B$63/Baseline!B$75 + Baseline!B$54*Baseline!B$69/Baseline!B$76)</f>
        <v>1.590154066147919E-9</v>
      </c>
      <c r="I656" s="40">
        <f>Baseline!B$33 * (C656 * Baseline!B$57*Baseline!B$66/Baseline!B$73 + Baseline!B$67*Baseline!B$52/Baseline!B$74 + Baseline!B$55*Baseline!B$53/Baseline!B$75 + Baseline!B$56*Baseline!B$54/Baseline!B$76)</f>
        <v>3.8787585683236323E-8</v>
      </c>
      <c r="J656" s="1">
        <f>Baseline!B$33 * (C656 * Baseline!B$57*Baseline!B$57/Baseline!B$73 + Baseline!B$67*Baseline!B$67/Baseline!B$74 + Baseline!B$55*Baseline!B$55/Baseline!B$75 + Baseline!B$56*Baseline!B$56/Baseline!B$76)</f>
        <v>1.7949605368439192E-6</v>
      </c>
      <c r="K656" s="40">
        <f>Baseline!B$33 * (C656 * Baseline!B$57*Baseline!B$58/Baseline!B$73 + Baseline!B$67*Baseline!B$59/Baseline!B$74 + Baseline!B$55*Baseline!B$68/Baseline!B$75 + Baseline!B$56*Baseline!B$60/Baseline!B$76)</f>
        <v>1.3929075785200617E-8</v>
      </c>
      <c r="L656" s="1">
        <f>Baseline!B$33 * (C656 * Baseline!B$57*Baseline!B$61/Baseline!B$73 + Baseline!B$67*Baseline!B$62/Baseline!B$74 + Baseline!B$55*Baseline!B$63/Baseline!B$75 + Baseline!B$56*Baseline!B$69/Baseline!B$76)</f>
        <v>1.4629406697773692E-8</v>
      </c>
      <c r="M656" s="40">
        <f>Baseline!B$33 * (C656 * Baseline!B$58*Baseline!B$66/Baseline!B$73 + Baseline!B$59*Baseline!B$52/Baseline!B$74 + Baseline!B$68*Baseline!B$53/Baseline!B$75 + Baseline!B$60*Baseline!B$54/Baseline!B$76)</f>
        <v>1.0700719067994044E-7</v>
      </c>
      <c r="N656" s="1">
        <f>Baseline!B$33 * (C656 * Baseline!B$58*Baseline!B$57/Baseline!B$73 + Baseline!B$59*Baseline!B$67/Baseline!B$74 + Baseline!B$68*Baseline!B$55/Baseline!B$75 + Baseline!B$60*Baseline!B$56/Baseline!B$76)</f>
        <v>1.3929075785200617E-8</v>
      </c>
      <c r="O656" s="1">
        <f>Baseline!B$33 * (C656 * Baseline!B$58*Baseline!B$58/Baseline!B$73 + Baseline!B$59*Baseline!B$59/Baseline!B$74 + Baseline!B$68*Baseline!B$68/Baseline!B$75 + Baseline!B$60*Baseline!B$60/Baseline!B$76)</f>
        <v>1.3250164630664458E-6</v>
      </c>
      <c r="P656" s="40">
        <f>Baseline!B$33 * (C656 * Baseline!B$58*Baseline!B$61/Baseline!B$73 + Baseline!B$59*Baseline!B$62/Baseline!B$74 + Baseline!B$68*Baseline!B$63/Baseline!B$75 + Baseline!B$60*Baseline!B$69/Baseline!B$76)</f>
        <v>1.6489407935622116E-9</v>
      </c>
      <c r="Q656" s="40">
        <f>Baseline!B$33 * (C656 * Baseline!B$61*Baseline!B$66/Baseline!B$73 + Baseline!B$62*Baseline!B$52/Baseline!B$74 + Baseline!B$63*Baseline!B$53/Baseline!B$75 + Baseline!B$69*Baseline!B$54/Baseline!B$76)</f>
        <v>1.590154066147919E-9</v>
      </c>
      <c r="R656" s="40">
        <f>Baseline!B$33 * (C656 * Baseline!B$61*Baseline!B$57/Baseline!B$73 + Baseline!B$62*Baseline!B$67/Baseline!B$74 + Baseline!B$63*Baseline!B$55/Baseline!B$75 + Baseline!B$69*Baseline!B$56/Baseline!B$76)</f>
        <v>1.4629406697773692E-8</v>
      </c>
      <c r="S656" s="40">
        <f>Baseline!B$33 * (C656 * Baseline!B$61*Baseline!B$58/Baseline!B$73 + Baseline!B$62*Baseline!B$59/Baseline!B$74 + Baseline!B$63*Baseline!B$68/Baseline!B$75 + Baseline!B$69*Baseline!B$60/Baseline!B$76)</f>
        <v>1.6489407935622116E-9</v>
      </c>
      <c r="T656" s="40">
        <f>Baseline!B$33 * (C656 * Baseline!B$61*Baseline!B$61/Baseline!B$73 + Baseline!B$62*Baseline!B$62/Baseline!B$74 + Baseline!B$63*Baseline!B$63/Baseline!B$75 + Baseline!B$69*Baseline!B$69/Baseline!B$76)</f>
        <v>9.8551800043118408E-8</v>
      </c>
      <c r="U656" s="40"/>
      <c r="V656" s="40">
        <f>E656 * ( Baseline!B$87 * Baseline!B$7 )</f>
        <v>0.16940669029934152</v>
      </c>
      <c r="W656" s="40">
        <f>F656 * ( Baseline!D$87 * Baseline!B$11 )</f>
        <v>7.1549891075025772E-4</v>
      </c>
      <c r="X656" s="40">
        <f>G656 * ( Baseline!F$87 * Baseline!B$16 )</f>
        <v>3.7168701480532994E-3</v>
      </c>
      <c r="Y656" s="40">
        <f>H656 * ( Baseline!H$87 * Baseline!B$18 )</f>
        <v>5.5921499331556754E-4</v>
      </c>
      <c r="Z656" s="48">
        <f t="shared" si="0"/>
        <v>0.17439827435146066</v>
      </c>
      <c r="AA656" s="40">
        <f>I656 * ( Baseline!B$87 * Baseline!B$7 )</f>
        <v>4.0257635180630981E-4</v>
      </c>
      <c r="AB656" s="1">
        <f>J656 * ( Baseline!D$87 * Baseline!B$11 )</f>
        <v>3.3110911296203277E-2</v>
      </c>
      <c r="AC656" s="1">
        <f>K656 * ( Baseline!F$87 * Baseline!B$16 )</f>
        <v>4.8382324259718673E-4</v>
      </c>
      <c r="AD656" s="1">
        <f>L656 * ( Baseline!F$87 * Baseline!B$16 )</f>
        <v>5.0814907571327609E-4</v>
      </c>
      <c r="AE656" s="48">
        <f t="shared" si="1"/>
        <v>3.4505459966320047E-2</v>
      </c>
      <c r="AF656" s="48">
        <f>M656 * ( Baseline!B$87 * Baseline!B$7 )</f>
        <v>1.1106276320671019E-3</v>
      </c>
      <c r="AG656" s="48">
        <f>N656 * ( Baseline!D$87 * Baseline!B$11 )</f>
        <v>2.5694402929482042E-4</v>
      </c>
      <c r="AH656" s="48">
        <f>O656 * ( Baseline!F$87 * Baseline!B$16 )</f>
        <v>4.602414198482517E-2</v>
      </c>
      <c r="AI656" s="48">
        <f>P656 * ( Baseline!H$87 * Baseline!B$18 )</f>
        <v>5.7988872555188135E-4</v>
      </c>
      <c r="AJ656" s="48">
        <f t="shared" si="2"/>
        <v>4.7971602371738975E-2</v>
      </c>
      <c r="AK656" s="48">
        <f>Q656 * ( Baseline!B$87 * Baseline!B$7 )</f>
        <v>1.6504209052549251E-5</v>
      </c>
      <c r="AL656" s="48">
        <f>R656 * ( Baseline!D$87 * Baseline!B$11 )</f>
        <v>2.6986275048574348E-4</v>
      </c>
      <c r="AM656" s="48">
        <f>S656 * ( Baseline!F$87 * Baseline!B$16 )</f>
        <v>5.7275579076085636E-5</v>
      </c>
      <c r="AN656" s="48">
        <f>T656 * ( Baseline!H$87 * Baseline!B$18 )</f>
        <v>3.4658053188427983E-2</v>
      </c>
      <c r="AO656" s="48">
        <f t="shared" si="3"/>
        <v>3.5001695727042363E-2</v>
      </c>
      <c r="AP656" s="48"/>
      <c r="AQ656" s="48">
        <f>V656 * ( (1-Baseline!B$88-Baseline!B$87) + (1-B656)*Baseline!B$88 )</f>
        <v>7.9660407057432242E-2</v>
      </c>
      <c r="AR656" s="48">
        <f>W656 * ( (1-Baseline!B$88-Baseline!B$87) + (1-B656)*Baseline!B$88 )</f>
        <v>3.3645031597513274E-4</v>
      </c>
      <c r="AS656" s="48">
        <f>X656 * ( (1-Baseline!B$88-Baseline!B$87) + (1-B656)*Baseline!B$88 )</f>
        <v>1.7477904116440621E-3</v>
      </c>
      <c r="AT656" s="48">
        <f>Y656 * ( (1-Baseline!B$88-Baseline!B$87) + (1-B656)*Baseline!B$88 )</f>
        <v>2.6296065356936206E-4</v>
      </c>
      <c r="AU656" s="48">
        <f t="shared" si="4"/>
        <v>8.2007608438620802E-2</v>
      </c>
      <c r="AV656" s="48">
        <f>AA656 * ( (1-Baseline!D$88-Baseline!D$87) + (1-B656)*Baseline!D$88 )</f>
        <v>2.9609518128291838E-4</v>
      </c>
      <c r="AW656" s="48">
        <f>AB656 * ( (1-Baseline!D$88-Baseline!D$87) + (1-B656)*Baseline!D$88 )</f>
        <v>2.4353097837721216E-2</v>
      </c>
      <c r="AX656" s="48">
        <f>AC656 * ( (1-Baseline!D$88-Baseline!D$87) + (1-B656)*Baseline!D$88 )</f>
        <v>3.5585232486439865E-4</v>
      </c>
      <c r="AY656" s="48">
        <f>AD656 * ( (1-Baseline!D$88-Baseline!D$87) + (1-B656)*Baseline!D$88 )</f>
        <v>3.7374399170982711E-4</v>
      </c>
      <c r="AZ656" s="48">
        <f t="shared" si="5"/>
        <v>2.5378789335578363E-2</v>
      </c>
      <c r="BA656" s="48">
        <f>AF656 * ( (1-Baseline!F$88-Baseline!F$87) + (1-Baseline!B$36)*Baseline!F$88 )</f>
        <v>7.9924318411971269E-4</v>
      </c>
      <c r="BB656" s="48">
        <f>AG656 * ( (1-Baseline!F$88-Baseline!F$87) + (1-Baseline!B$36)*Baseline!F$88 )</f>
        <v>1.8490514568949022E-4</v>
      </c>
      <c r="BC656" s="48">
        <f>AH656 * ( (1-Baseline!F$88-Baseline!F$87) + (1-Baseline!B$36)*Baseline!F$88 )</f>
        <v>3.312044534482371E-2</v>
      </c>
      <c r="BD656" s="48">
        <f>AI656 * ( (1-Baseline!F$88-Baseline!F$87) + (1-Baseline!B$36)*Baseline!F$88 )</f>
        <v>4.1730648334635149E-4</v>
      </c>
      <c r="BE656" s="48">
        <f t="shared" si="6"/>
        <v>3.4521900157979263E-2</v>
      </c>
      <c r="BF656" s="48">
        <f>AK656 * ( (1-Baseline!H$88-Baseline!H$87) + (1-Baseline!B$36)*Baseline!H$88 )</f>
        <v>1.3076614916515822E-5</v>
      </c>
      <c r="BG656" s="48">
        <f>AL656 * ( (1-Baseline!H$88-Baseline!H$87) + (1-Baseline!B$36)*Baseline!H$88 )</f>
        <v>2.1381765446486426E-4</v>
      </c>
      <c r="BH656" s="48">
        <f>AM656 * ( (1-Baseline!H$88-Baseline!H$87) + (1-Baseline!B$36)*Baseline!H$88 )</f>
        <v>4.5380586813564167E-5</v>
      </c>
      <c r="BI656" s="48">
        <f>AN656 * ( (1-Baseline!H$88-Baseline!H$87) + (1-Baseline!B$36)*Baseline!H$88 )</f>
        <v>2.7460268702255257E-2</v>
      </c>
      <c r="BJ656" s="48">
        <f t="shared" si="7"/>
        <v>2.7732543558450201E-2</v>
      </c>
      <c r="BK656" s="48"/>
      <c r="BL656" s="48">
        <f t="shared" si="18"/>
        <v>0.97137824860548949</v>
      </c>
      <c r="BM656" s="48">
        <f t="shared" si="19"/>
        <v>4.1026719639916274E-3</v>
      </c>
      <c r="BN656" s="48">
        <f t="shared" si="20"/>
        <v>2.1312539713339022E-2</v>
      </c>
      <c r="BO656" s="48">
        <f t="shared" si="21"/>
        <v>3.2065397171797409E-3</v>
      </c>
      <c r="BP656" s="48">
        <f t="shared" si="8"/>
        <v>0.99999999999999989</v>
      </c>
      <c r="BQ656" s="48">
        <f t="shared" si="22"/>
        <v>1.1667033339049964E-2</v>
      </c>
      <c r="BR656" s="48">
        <f t="shared" si="23"/>
        <v>0.95958469553867831</v>
      </c>
      <c r="BS656" s="48">
        <f t="shared" si="24"/>
        <v>1.4021643040534311E-2</v>
      </c>
      <c r="BT656" s="48">
        <f t="shared" si="25"/>
        <v>1.4726628081737447E-2</v>
      </c>
      <c r="BU656" s="48">
        <f t="shared" si="9"/>
        <v>1</v>
      </c>
      <c r="BV656" s="48">
        <f t="shared" si="26"/>
        <v>2.3151772656262046E-2</v>
      </c>
      <c r="BW656" s="48">
        <f t="shared" si="27"/>
        <v>5.3561694125562765E-3</v>
      </c>
      <c r="BX656" s="48">
        <f t="shared" si="28"/>
        <v>0.95940389124752079</v>
      </c>
      <c r="BY656" s="48">
        <f t="shared" si="29"/>
        <v>1.208816668366086E-2</v>
      </c>
      <c r="BZ656" s="48">
        <f t="shared" si="10"/>
        <v>1</v>
      </c>
      <c r="CA656" s="48">
        <f t="shared" si="30"/>
        <v>4.7152598494815421E-4</v>
      </c>
      <c r="CB656" s="48">
        <f t="shared" si="31"/>
        <v>7.7099907555977952E-3</v>
      </c>
      <c r="CC656" s="48">
        <f t="shared" si="32"/>
        <v>1.6363658356081999E-3</v>
      </c>
      <c r="CD656" s="48">
        <f t="shared" si="33"/>
        <v>0.99018211742384576</v>
      </c>
      <c r="CE656" s="48">
        <f t="shared" si="11"/>
        <v>0.99999999999999989</v>
      </c>
      <c r="CF656" s="48"/>
      <c r="CG656" s="48">
        <f t="shared" si="34"/>
        <v>0.97137824860548949</v>
      </c>
      <c r="CH656" s="48">
        <f t="shared" si="35"/>
        <v>4.1026719639916274E-3</v>
      </c>
      <c r="CI656" s="48">
        <f t="shared" si="36"/>
        <v>2.1312539713339022E-2</v>
      </c>
      <c r="CJ656" s="48">
        <f t="shared" si="37"/>
        <v>3.2065397171797409E-3</v>
      </c>
      <c r="CK656" s="48">
        <f t="shared" si="12"/>
        <v>0.99999999999999989</v>
      </c>
      <c r="CL656" s="48">
        <f t="shared" si="38"/>
        <v>1.1667033339049964E-2</v>
      </c>
      <c r="CM656" s="48">
        <f t="shared" si="39"/>
        <v>0.95958469553867831</v>
      </c>
      <c r="CN656" s="48">
        <f t="shared" si="40"/>
        <v>1.4021643040534311E-2</v>
      </c>
      <c r="CO656" s="48">
        <f t="shared" si="41"/>
        <v>1.4726628081737447E-2</v>
      </c>
      <c r="CP656" s="48">
        <f t="shared" si="13"/>
        <v>1</v>
      </c>
      <c r="CQ656" s="48">
        <f t="shared" si="42"/>
        <v>2.3151772656262046E-2</v>
      </c>
      <c r="CR656" s="48">
        <f t="shared" si="43"/>
        <v>5.3561694125562765E-3</v>
      </c>
      <c r="CS656" s="48">
        <f t="shared" si="44"/>
        <v>0.95940389124752079</v>
      </c>
      <c r="CT656" s="48">
        <f t="shared" si="45"/>
        <v>1.208816668366086E-2</v>
      </c>
      <c r="CU656" s="48">
        <f t="shared" si="14"/>
        <v>1</v>
      </c>
      <c r="CV656" s="48">
        <f t="shared" si="46"/>
        <v>4.7152598494815421E-4</v>
      </c>
      <c r="CW656" s="48">
        <f t="shared" si="47"/>
        <v>7.7099907555977952E-3</v>
      </c>
      <c r="CX656" s="48">
        <f t="shared" si="48"/>
        <v>1.6363658356081999E-3</v>
      </c>
      <c r="CY656" s="48">
        <f t="shared" si="49"/>
        <v>0.99018211742384576</v>
      </c>
      <c r="CZ656" s="48">
        <f t="shared" si="15"/>
        <v>0.99999999999999989</v>
      </c>
      <c r="DA656" s="48"/>
      <c r="DB656" s="48">
        <f>(AQ656*Baseline!B$7 + AV656*Baseline!B$11 + BA656*Baseline!B$16 + BF656*Baseline!B$18)</f>
        <v>42546.694918806694</v>
      </c>
      <c r="DC656" s="48">
        <f>(AR656*Baseline!B$7 + AW656*Baseline!B$11 + BB656*Baseline!B$16 + BG656*Baseline!B$18)</f>
        <v>62800.064026713975</v>
      </c>
      <c r="DD656" s="48">
        <f>(AS656*Baseline!B$7 + AX656*Baseline!B$11 + BC656*Baseline!B$16 + BH656*Baseline!B$18)</f>
        <v>114648.6217668715</v>
      </c>
      <c r="DE656" s="48">
        <f>(AT656*Baseline!B$7 + AY656*Baseline!B$11 + BD656*Baseline!B$16 + BI656*Baseline!B$18)</f>
        <v>1259755.2175523497</v>
      </c>
      <c r="DF656" s="48">
        <f t="shared" si="16"/>
        <v>1479750.5982647417</v>
      </c>
      <c r="DG656" s="48"/>
      <c r="DH656" s="48">
        <f t="shared" si="50"/>
        <v>2.8752612074426531E-2</v>
      </c>
      <c r="DI656" s="48">
        <f t="shared" si="51"/>
        <v>4.2439627394209326E-2</v>
      </c>
      <c r="DJ656" s="48">
        <f t="shared" si="52"/>
        <v>7.747834121595655E-2</v>
      </c>
      <c r="DK656" s="48">
        <f t="shared" si="53"/>
        <v>0.85132941931540773</v>
      </c>
      <c r="DL656" s="48">
        <f t="shared" si="17"/>
        <v>1.0000000000000002</v>
      </c>
      <c r="DM656" s="48"/>
      <c r="DN656" s="48">
        <f>DH656 / (Baseline!B$7/Baseline!B$17)</f>
        <v>3.0691522238264399</v>
      </c>
      <c r="DO656" s="48">
        <f>DI656 / (Baseline!B$11/Baseline!B$17)</f>
        <v>1.0245129180191115</v>
      </c>
      <c r="DP656" s="48">
        <f>DJ656 / (Baseline!B$16/Baseline!B$17)</f>
        <v>1.1972745165561212</v>
      </c>
      <c r="DQ656" s="48">
        <f>DK656 / (Baseline!B$18/Baseline!B$17)</f>
        <v>0.96250306573338806</v>
      </c>
      <c r="DR656" s="71"/>
      <c r="DS656" s="48">
        <f>(AU656*Baseline!B$34)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2.4830672515793118E-2</v>
      </c>
      <c r="DT656" s="48">
        <f>(AZ656*Baseline!B$34) + (Baseline!D$88*(1-Baseline!D$89)*Baseline!B$35) + (Baseline!D$88*Baseline!D$89*((1-Baseline!D$90)*Baseline!B$40 + Baseline!D$90*Baseline!B$41))</f>
        <v>1.0220386400336758E-2</v>
      </c>
      <c r="DU656" s="48">
        <f>(BE656*Baseline!B$34) + (Baseline!F$88*(1-Baseline!F$89)*Baseline!B$35) + (Baseline!F$88*Baseline!F$89*((1-Baseline!F$90)*Baseline!B$40 + Baseline!F$90*Baseline!B$41))</f>
        <v>1.2908925023696893E-2</v>
      </c>
      <c r="DV656" s="48">
        <f>(BJ656*Baseline!B$34) + (Baseline!H$88*(1-Baseline!H$89)*Baseline!B$35) + (Baseline!H$88*Baseline!H$89*((1-Baseline!H$90)*Baseline!B$40 + Baseline!H$90*Baseline!B$41))</f>
        <v>9.3048815337675311E-3</v>
      </c>
      <c r="DW656" s="48">
        <f>( DS656*Baseline!B$7 + DT656*Baseline!B$11 + DU656*Baseline!B$16 + DV656*Baseline!B$18 ) / Baseline!B$17</f>
        <v>9.7214810202214032E-3</v>
      </c>
    </row>
    <row r="657" spans="1:127">
      <c r="A657" s="7" t="s">
        <v>982</v>
      </c>
      <c r="B657" s="1">
        <f>MIN( MAX( NORMINV( MCrands!B657, (B$5+B$4)/2, (B$5-B$4)/3.29 ), 0 ), 1 )</f>
        <v>0.57228642169558475</v>
      </c>
      <c r="C657" s="1">
        <f>MAX( NORMINV( MCrands!C657, (C$5+C$4)/2, (C$5-C$4)/3.29 ), 0 )</f>
        <v>2.333812428894475</v>
      </c>
      <c r="D657" s="40"/>
      <c r="E657" s="40">
        <f>Baseline!B$33 * (C657 * Baseline!B$66*Baseline!B$66/Baseline!B$73 + Baseline!B$52*Baseline!B$52/Baseline!B$74 + Baseline!B$53*Baseline!B$53/Baseline!B$75 + Baseline!B$54*Baseline!B$54/Baseline!B$76)</f>
        <v>1.9537947167873023E-5</v>
      </c>
      <c r="F657" s="40">
        <f>Baseline!B$33 * (C657 * Baseline!B$66*Baseline!B$57/Baseline!B$73 + Baseline!B$52*Baseline!B$67/Baseline!B$74 + Baseline!B$53*Baseline!B$55/Baseline!B$75 + Baseline!B$54*Baseline!B$56/Baseline!B$76)</f>
        <v>3.9217660483621195E-8</v>
      </c>
      <c r="G657" s="1">
        <f>Baseline!B$33 * (C657 * Baseline!B$66*Baseline!B$58/Baseline!B$73 + Baseline!B$52*Baseline!B$59/Baseline!B$74 + Baseline!B$53*Baseline!B$68/Baseline!B$75 + Baseline!B$54*Baseline!B$60/Baseline!B$76)</f>
        <v>1.0806445789755325E-7</v>
      </c>
      <c r="H657" s="40">
        <f>Baseline!B$33 * (C657 * Baseline!B$66*Baseline!B$61/Baseline!B$73 + Baseline!B$52*Baseline!B$62/Baseline!B$74 + Baseline!B$53*Baseline!B$63/Baseline!B$75 + Baseline!B$54*Baseline!B$69/Baseline!B$76)</f>
        <v>1.6958807879092004E-9</v>
      </c>
      <c r="I657" s="40">
        <f>Baseline!B$33 * (C657 * Baseline!B$57*Baseline!B$66/Baseline!B$73 + Baseline!B$67*Baseline!B$52/Baseline!B$74 + Baseline!B$55*Baseline!B$53/Baseline!B$75 + Baseline!B$56*Baseline!B$54/Baseline!B$76)</f>
        <v>3.9217660483621195E-8</v>
      </c>
      <c r="J657" s="1">
        <f>Baseline!B$33 * (C657 * Baseline!B$57*Baseline!B$57/Baseline!B$73 + Baseline!B$67*Baseline!B$67/Baseline!B$74 + Baseline!B$55*Baseline!B$55/Baseline!B$75 + Baseline!B$56*Baseline!B$56/Baseline!B$76)</f>
        <v>1.7949605943597734E-6</v>
      </c>
      <c r="K657" s="40">
        <f>Baseline!B$33 * (C657 * Baseline!B$57*Baseline!B$58/Baseline!B$73 + Baseline!B$67*Baseline!B$59/Baseline!B$74 + Baseline!B$55*Baseline!B$68/Baseline!B$75 + Baseline!B$56*Baseline!B$60/Baseline!B$76)</f>
        <v>1.3929217178342392E-8</v>
      </c>
      <c r="L657" s="1">
        <f>Baseline!B$33 * (C657 * Baseline!B$57*Baseline!B$61/Baseline!B$73 + Baseline!B$67*Baseline!B$62/Baseline!B$74 + Baseline!B$55*Baseline!B$63/Baseline!B$75 + Baseline!B$56*Baseline!B$69/Baseline!B$76)</f>
        <v>1.462942083708787E-8</v>
      </c>
      <c r="M657" s="40">
        <f>Baseline!B$33 * (C657 * Baseline!B$58*Baseline!B$66/Baseline!B$73 + Baseline!B$59*Baseline!B$52/Baseline!B$74 + Baseline!B$68*Baseline!B$53/Baseline!B$75 + Baseline!B$60*Baseline!B$54/Baseline!B$76)</f>
        <v>1.0806445789755325E-7</v>
      </c>
      <c r="N657" s="1">
        <f>Baseline!B$33 * (C657 * Baseline!B$58*Baseline!B$57/Baseline!B$73 + Baseline!B$59*Baseline!B$67/Baseline!B$74 + Baseline!B$68*Baseline!B$55/Baseline!B$75 + Baseline!B$60*Baseline!B$56/Baseline!B$76)</f>
        <v>1.3929217178342392E-8</v>
      </c>
      <c r="O657" s="1">
        <f>Baseline!B$33 * (C657 * Baseline!B$58*Baseline!B$58/Baseline!B$73 + Baseline!B$59*Baseline!B$59/Baseline!B$74 + Baseline!B$68*Baseline!B$68/Baseline!B$75 + Baseline!B$60*Baseline!B$60/Baseline!B$76)</f>
        <v>1.3250168106579191E-6</v>
      </c>
      <c r="P657" s="40">
        <f>Baseline!B$33 * (C657 * Baseline!B$58*Baseline!B$61/Baseline!B$73 + Baseline!B$59*Baseline!B$62/Baseline!B$74 + Baseline!B$68*Baseline!B$63/Baseline!B$75 + Baseline!B$60*Baseline!B$69/Baseline!B$76)</f>
        <v>1.6489755527095644E-9</v>
      </c>
      <c r="Q657" s="40">
        <f>Baseline!B$33 * (C657 * Baseline!B$61*Baseline!B$66/Baseline!B$73 + Baseline!B$62*Baseline!B$52/Baseline!B$74 + Baseline!B$63*Baseline!B$53/Baseline!B$75 + Baseline!B$69*Baseline!B$54/Baseline!B$76)</f>
        <v>1.6958807879092004E-9</v>
      </c>
      <c r="R657" s="40">
        <f>Baseline!B$33 * (C657 * Baseline!B$61*Baseline!B$57/Baseline!B$73 + Baseline!B$62*Baseline!B$67/Baseline!B$74 + Baseline!B$63*Baseline!B$55/Baseline!B$75 + Baseline!B$69*Baseline!B$56/Baseline!B$76)</f>
        <v>1.462942083708787E-8</v>
      </c>
      <c r="S657" s="40">
        <f>Baseline!B$33 * (C657 * Baseline!B$61*Baseline!B$58/Baseline!B$73 + Baseline!B$62*Baseline!B$59/Baseline!B$74 + Baseline!B$63*Baseline!B$68/Baseline!B$75 + Baseline!B$69*Baseline!B$60/Baseline!B$76)</f>
        <v>1.6489755527095644E-9</v>
      </c>
      <c r="T657" s="40">
        <f>Baseline!B$33 * (C657 * Baseline!B$61*Baseline!B$61/Baseline!B$73 + Baseline!B$62*Baseline!B$62/Baseline!B$74 + Baseline!B$63*Baseline!B$63/Baseline!B$75 + Baseline!B$69*Baseline!B$69/Baseline!B$76)</f>
        <v>9.8551803519033145E-8</v>
      </c>
      <c r="U657" s="40"/>
      <c r="V657" s="40">
        <f>E657 * ( Baseline!B$87 * Baseline!B$7 )</f>
        <v>0.2027843536553541</v>
      </c>
      <c r="W657" s="40">
        <f>F657 * ( Baseline!D$87 * Baseline!B$11 )</f>
        <v>7.2343232670786658E-4</v>
      </c>
      <c r="X657" s="40">
        <f>G657 * ( Baseline!F$87 * Baseline!B$16 )</f>
        <v>3.7535940816010387E-3</v>
      </c>
      <c r="Y657" s="40">
        <f>H657 * ( Baseline!H$87 * Baseline!B$18 )</f>
        <v>5.9639627609921458E-4</v>
      </c>
      <c r="Z657" s="48">
        <f t="shared" si="0"/>
        <v>0.20785777633976224</v>
      </c>
      <c r="AA657" s="40">
        <f>I657 * ( Baseline!B$87 * Baseline!B$7 )</f>
        <v>4.070400981595044E-4</v>
      </c>
      <c r="AB657" s="1">
        <f>J657 * ( Baseline!D$87 * Baseline!B$11 )</f>
        <v>3.3110912357174983E-2</v>
      </c>
      <c r="AC657" s="1">
        <f>K657 * ( Baseline!F$87 * Baseline!B$16 )</f>
        <v>4.8382815385543458E-4</v>
      </c>
      <c r="AD657" s="1">
        <f>L657 * ( Baseline!F$87 * Baseline!B$16 )</f>
        <v>5.08149566839101E-4</v>
      </c>
      <c r="AE657" s="48">
        <f t="shared" si="1"/>
        <v>3.4509930176029026E-2</v>
      </c>
      <c r="AF657" s="48">
        <f>M657 * ( Baseline!B$87 * Baseline!B$7 )</f>
        <v>1.1216010085187051E-3</v>
      </c>
      <c r="AG657" s="48">
        <f>N657 * ( Baseline!D$87 * Baseline!B$11 )</f>
        <v>2.5694663751693961E-4</v>
      </c>
      <c r="AH657" s="48">
        <f>O657 * ( Baseline!F$87 * Baseline!B$16 )</f>
        <v>4.6024154058335022E-2</v>
      </c>
      <c r="AI657" s="48">
        <f>P657 * ( Baseline!H$87 * Baseline!B$18 )</f>
        <v>5.7990094942173671E-4</v>
      </c>
      <c r="AJ657" s="48">
        <f t="shared" si="2"/>
        <v>4.7982602653792401E-2</v>
      </c>
      <c r="AK657" s="48">
        <f>Q657 * ( Baseline!B$87 * Baseline!B$7 )</f>
        <v>1.760154669770959E-5</v>
      </c>
      <c r="AL657" s="48">
        <f>R657 * ( Baseline!D$87 * Baseline!B$11 )</f>
        <v>2.6986301130795545E-4</v>
      </c>
      <c r="AM657" s="48">
        <f>S657 * ( Baseline!F$87 * Baseline!B$16 )</f>
        <v>5.7276786427071547E-5</v>
      </c>
      <c r="AN657" s="48">
        <f>T657 * ( Baseline!H$87 * Baseline!B$18 )</f>
        <v>3.4658054410814973E-2</v>
      </c>
      <c r="AO657" s="48">
        <f t="shared" si="3"/>
        <v>3.5002795755247708E-2</v>
      </c>
      <c r="AP657" s="48"/>
      <c r="AQ657" s="48">
        <f>V657 * ( (1-Baseline!B$88-Baseline!B$87) + (1-B657)*Baseline!B$88 )</f>
        <v>9.5159616892075152E-2</v>
      </c>
      <c r="AR657" s="48">
        <f>W657 * ( (1-Baseline!B$88-Baseline!B$87) + (1-B657)*Baseline!B$88 )</f>
        <v>3.3948153206072321E-4</v>
      </c>
      <c r="AS657" s="48">
        <f>X657 * ( (1-Baseline!B$88-Baseline!B$87) + (1-B657)*Baseline!B$88 )</f>
        <v>1.7614306445978833E-3</v>
      </c>
      <c r="AT657" s="48">
        <f>Y657 * ( (1-Baseline!B$88-Baseline!B$87) + (1-B657)*Baseline!B$88 )</f>
        <v>2.7986794901305293E-4</v>
      </c>
      <c r="AU657" s="48">
        <f t="shared" si="4"/>
        <v>9.7540397017746805E-2</v>
      </c>
      <c r="AV657" s="48">
        <f>AA657 * ( (1-Baseline!D$88-Baseline!D$87) + (1-B657)*Baseline!D$88 )</f>
        <v>2.9918020452565517E-4</v>
      </c>
      <c r="AW657" s="48">
        <f>AB657 * ( (1-Baseline!D$88-Baseline!D$87) + (1-B657)*Baseline!D$88 )</f>
        <v>2.4336986886163727E-2</v>
      </c>
      <c r="AX657" s="48">
        <f>AC657 * ( (1-Baseline!D$88-Baseline!D$87) + (1-B657)*Baseline!D$88 )</f>
        <v>3.556205068745243E-4</v>
      </c>
      <c r="AY657" s="48">
        <f>AD657 * ( (1-Baseline!D$88-Baseline!D$87) + (1-B657)*Baseline!D$88 )</f>
        <v>3.7349708793793306E-4</v>
      </c>
      <c r="AZ657" s="48">
        <f t="shared" si="5"/>
        <v>2.5365284685501841E-2</v>
      </c>
      <c r="BA657" s="48">
        <f>AF657 * ( (1-Baseline!F$88-Baseline!F$87) + (1-Baseline!B$36)*Baseline!F$88 )</f>
        <v>8.0713997696233288E-4</v>
      </c>
      <c r="BB657" s="48">
        <f>AG657 * ( (1-Baseline!F$88-Baseline!F$87) + (1-Baseline!B$36)*Baseline!F$88 )</f>
        <v>1.8490702264959029E-4</v>
      </c>
      <c r="BC657" s="48">
        <f>AH657 * ( (1-Baseline!F$88-Baseline!F$87) + (1-Baseline!B$36)*Baseline!F$88 )</f>
        <v>3.3120454033307753E-2</v>
      </c>
      <c r="BD657" s="48">
        <f>AI657 * ( (1-Baseline!F$88-Baseline!F$87) + (1-Baseline!B$36)*Baseline!F$88 )</f>
        <v>4.1731528003426327E-4</v>
      </c>
      <c r="BE657" s="48">
        <f t="shared" si="6"/>
        <v>3.4529816312953938E-2</v>
      </c>
      <c r="BF657" s="48">
        <f>AK657 * ( (1-Baseline!H$88-Baseline!H$87) + (1-Baseline!B$36)*Baseline!H$88 )</f>
        <v>1.3946057479529261E-5</v>
      </c>
      <c r="BG657" s="48">
        <f>AL657 * ( (1-Baseline!H$88-Baseline!H$87) + (1-Baseline!B$36)*Baseline!H$88 )</f>
        <v>2.1381786111951924E-4</v>
      </c>
      <c r="BH657" s="48">
        <f>AM657 * ( (1-Baseline!H$88-Baseline!H$87) + (1-Baseline!B$36)*Baseline!H$88 )</f>
        <v>4.5381543421897323E-5</v>
      </c>
      <c r="BI657" s="48">
        <f>AN657 * ( (1-Baseline!H$88-Baseline!H$87) + (1-Baseline!B$36)*Baseline!H$88 )</f>
        <v>2.7460269670776916E-2</v>
      </c>
      <c r="BJ657" s="48">
        <f t="shared" si="7"/>
        <v>2.773341513279786E-2</v>
      </c>
      <c r="BK657" s="48"/>
      <c r="BL657" s="48">
        <f t="shared" si="18"/>
        <v>0.97559185528803516</v>
      </c>
      <c r="BM657" s="48">
        <f t="shared" si="19"/>
        <v>3.4804198305544813E-3</v>
      </c>
      <c r="BN657" s="48">
        <f t="shared" si="20"/>
        <v>1.8058473191137441E-2</v>
      </c>
      <c r="BO657" s="48">
        <f t="shared" si="21"/>
        <v>2.8692516902728295E-3</v>
      </c>
      <c r="BP657" s="48">
        <f t="shared" si="8"/>
        <v>0.99999999999999989</v>
      </c>
      <c r="BQ657" s="48">
        <f t="shared" si="22"/>
        <v>1.179486878365923E-2</v>
      </c>
      <c r="BR657" s="48">
        <f t="shared" si="23"/>
        <v>0.95946042742718107</v>
      </c>
      <c r="BS657" s="48">
        <f t="shared" si="24"/>
        <v>1.4019969075205689E-2</v>
      </c>
      <c r="BT657" s="48">
        <f t="shared" si="25"/>
        <v>1.4724734713953934E-2</v>
      </c>
      <c r="BU657" s="48">
        <f t="shared" si="9"/>
        <v>0.99999999999999989</v>
      </c>
      <c r="BV657" s="48">
        <f t="shared" si="26"/>
        <v>2.3375159880579283E-2</v>
      </c>
      <c r="BW657" s="48">
        <f t="shared" si="27"/>
        <v>5.3549958381974372E-3</v>
      </c>
      <c r="BX657" s="48">
        <f t="shared" si="28"/>
        <v>0.95918419412160438</v>
      </c>
      <c r="BY657" s="48">
        <f t="shared" si="29"/>
        <v>1.2085650159618906E-2</v>
      </c>
      <c r="BZ657" s="48">
        <f t="shared" si="10"/>
        <v>1</v>
      </c>
      <c r="CA657" s="48">
        <f t="shared" si="30"/>
        <v>5.028611663132858E-4</v>
      </c>
      <c r="CB657" s="48">
        <f t="shared" si="31"/>
        <v>7.7097559062120607E-3</v>
      </c>
      <c r="CC657" s="48">
        <f t="shared" si="32"/>
        <v>1.6363489027439891E-3</v>
      </c>
      <c r="CD657" s="48">
        <f t="shared" si="33"/>
        <v>0.9901510340247307</v>
      </c>
      <c r="CE657" s="48">
        <f t="shared" si="11"/>
        <v>1</v>
      </c>
      <c r="CF657" s="48"/>
      <c r="CG657" s="48">
        <f t="shared" si="34"/>
        <v>0.97559185528803516</v>
      </c>
      <c r="CH657" s="48">
        <f t="shared" si="35"/>
        <v>3.4804198305544813E-3</v>
      </c>
      <c r="CI657" s="48">
        <f t="shared" si="36"/>
        <v>1.8058473191137441E-2</v>
      </c>
      <c r="CJ657" s="48">
        <f t="shared" si="37"/>
        <v>2.8692516902728295E-3</v>
      </c>
      <c r="CK657" s="48">
        <f t="shared" si="12"/>
        <v>0.99999999999999989</v>
      </c>
      <c r="CL657" s="48">
        <f t="shared" si="38"/>
        <v>1.179486878365923E-2</v>
      </c>
      <c r="CM657" s="48">
        <f t="shared" si="39"/>
        <v>0.95946042742718107</v>
      </c>
      <c r="CN657" s="48">
        <f t="shared" si="40"/>
        <v>1.4019969075205689E-2</v>
      </c>
      <c r="CO657" s="48">
        <f t="shared" si="41"/>
        <v>1.4724734713953934E-2</v>
      </c>
      <c r="CP657" s="48">
        <f t="shared" si="13"/>
        <v>0.99999999999999989</v>
      </c>
      <c r="CQ657" s="48">
        <f t="shared" si="42"/>
        <v>2.3375159880579283E-2</v>
      </c>
      <c r="CR657" s="48">
        <f t="shared" si="43"/>
        <v>5.3549958381974372E-3</v>
      </c>
      <c r="CS657" s="48">
        <f t="shared" si="44"/>
        <v>0.95918419412160438</v>
      </c>
      <c r="CT657" s="48">
        <f t="shared" si="45"/>
        <v>1.2085650159618906E-2</v>
      </c>
      <c r="CU657" s="48">
        <f t="shared" si="14"/>
        <v>1</v>
      </c>
      <c r="CV657" s="48">
        <f t="shared" si="46"/>
        <v>5.028611663132858E-4</v>
      </c>
      <c r="CW657" s="48">
        <f t="shared" si="47"/>
        <v>7.7097559062120607E-3</v>
      </c>
      <c r="CX657" s="48">
        <f t="shared" si="48"/>
        <v>1.6363489027439891E-3</v>
      </c>
      <c r="CY657" s="48">
        <f t="shared" si="49"/>
        <v>0.9901510340247307</v>
      </c>
      <c r="CZ657" s="48">
        <f t="shared" si="15"/>
        <v>1</v>
      </c>
      <c r="DA657" s="48"/>
      <c r="DB657" s="48">
        <f>(AQ657*Baseline!B$7 + AV657*Baseline!B$11 + BA657*Baseline!B$16 + BF657*Baseline!B$18)</f>
        <v>50136.695928382738</v>
      </c>
      <c r="DC657" s="48">
        <f>(AR657*Baseline!B$7 + AW657*Baseline!B$11 + BB657*Baseline!B$16 + BG657*Baseline!B$18)</f>
        <v>62766.999111967307</v>
      </c>
      <c r="DD657" s="48">
        <f>(AS657*Baseline!B$7 + AX657*Baseline!B$11 + BC657*Baseline!B$16 + BH657*Baseline!B$18)</f>
        <v>114654.81304560517</v>
      </c>
      <c r="DE657" s="48">
        <f>(AT657*Baseline!B$7 + AY657*Baseline!B$11 + BD657*Baseline!B$16 + BI657*Baseline!B$18)</f>
        <v>1259762.9619121412</v>
      </c>
      <c r="DF657" s="48">
        <f t="shared" si="16"/>
        <v>1487321.4699980963</v>
      </c>
      <c r="DG657" s="48"/>
      <c r="DH657" s="48">
        <f t="shared" si="50"/>
        <v>3.3709387607002615E-2</v>
      </c>
      <c r="DI657" s="48">
        <f t="shared" si="51"/>
        <v>4.2201366939218353E-2</v>
      </c>
      <c r="DJ657" s="48">
        <f t="shared" si="52"/>
        <v>7.7088118041993919E-2</v>
      </c>
      <c r="DK657" s="48">
        <f t="shared" si="53"/>
        <v>0.84700112741178513</v>
      </c>
      <c r="DL657" s="48">
        <f t="shared" si="17"/>
        <v>1</v>
      </c>
      <c r="DM657" s="48"/>
      <c r="DN657" s="48">
        <f>DH657 / (Baseline!B$7/Baseline!B$17)</f>
        <v>3.5982554096321349</v>
      </c>
      <c r="DO657" s="48">
        <f>DI657 / (Baseline!B$11/Baseline!B$17)</f>
        <v>1.0187611965979035</v>
      </c>
      <c r="DP657" s="48">
        <f>DJ657 / (Baseline!B$16/Baseline!B$17)</f>
        <v>1.1912443892376638</v>
      </c>
      <c r="DQ657" s="48">
        <f>DK657 / (Baseline!B$18/Baseline!B$17)</f>
        <v>0.95760954962539802</v>
      </c>
      <c r="DR657" s="71"/>
      <c r="DS657" s="48">
        <f>(AU657*Baseline!B$34)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2.7160590802662022E-2</v>
      </c>
      <c r="DT657" s="48">
        <f>(AZ657*Baseline!B$34) + (Baseline!D$88*(1-Baseline!D$89)*Baseline!B$35) + (Baseline!D$88*Baseline!D$89*((1-Baseline!D$90)*Baseline!B$40 + Baseline!D$90*Baseline!B$41))</f>
        <v>1.021836070282528E-2</v>
      </c>
      <c r="DU657" s="48">
        <f>(BE657*Baseline!B$34) + (Baseline!F$88*(1-Baseline!F$89)*Baseline!B$35) + (Baseline!F$88*Baseline!F$89*((1-Baseline!F$90)*Baseline!B$40 + Baseline!F$90*Baseline!B$41))</f>
        <v>1.2910112446943093E-2</v>
      </c>
      <c r="DV657" s="48">
        <f>(BJ657*Baseline!B$34) + (Baseline!H$88*(1-Baseline!H$89)*Baseline!B$35) + (Baseline!H$88*Baseline!H$89*((1-Baseline!H$90)*Baseline!B$40 + Baseline!H$90*Baseline!B$41))</f>
        <v>9.30501226991968E-3</v>
      </c>
      <c r="DW657" s="48">
        <f>( DS657*Baseline!B$7 + DT657*Baseline!B$11 + DU657*Baseline!B$16 + DV657*Baseline!B$18 ) / Baseline!B$17</f>
        <v>9.7434168609772925E-3</v>
      </c>
    </row>
    <row r="658" spans="1:127">
      <c r="A658" s="7" t="s">
        <v>983</v>
      </c>
      <c r="B658" s="1">
        <f>MIN( MAX( NORMINV( MCrands!B658, (B$5+B$4)/2, (B$5-B$4)/3.29 ), 0 ), 1 )</f>
        <v>0.61042174707028529</v>
      </c>
      <c r="C658" s="1">
        <f>MAX( NORMINV( MCrands!C658, (C$5+C$4)/2, (C$5-C$4)/3.29 ), 0 )</f>
        <v>2.2764032587897929</v>
      </c>
      <c r="D658" s="40"/>
      <c r="E658" s="40">
        <f>Baseline!B$33 * (C658 * Baseline!B$66*Baseline!B$66/Baseline!B$73 + Baseline!B$52*Baseline!B$52/Baseline!B$74 + Baseline!B$53*Baseline!B$53/Baseline!B$75 + Baseline!B$54*Baseline!B$54/Baseline!B$76)</f>
        <v>1.90575447792361E-5</v>
      </c>
      <c r="F658" s="40">
        <f>Baseline!B$33 * (C658 * Baseline!B$66*Baseline!B$57/Baseline!B$73 + Baseline!B$52*Baseline!B$67/Baseline!B$74 + Baseline!B$53*Baseline!B$55/Baseline!B$75 + Baseline!B$54*Baseline!B$56/Baseline!B$76)</f>
        <v>3.9153414092629961E-8</v>
      </c>
      <c r="G658" s="1">
        <f>Baseline!B$33 * (C658 * Baseline!B$66*Baseline!B$58/Baseline!B$73 + Baseline!B$52*Baseline!B$59/Baseline!B$74 + Baseline!B$53*Baseline!B$68/Baseline!B$75 + Baseline!B$54*Baseline!B$60/Baseline!B$76)</f>
        <v>1.0790651885303314E-7</v>
      </c>
      <c r="H658" s="40">
        <f>Baseline!B$33 * (C658 * Baseline!B$66*Baseline!B$61/Baseline!B$73 + Baseline!B$52*Baseline!B$62/Baseline!B$74 + Baseline!B$53*Baseline!B$63/Baseline!B$75 + Baseline!B$54*Baseline!B$69/Baseline!B$76)</f>
        <v>1.6800868834571897E-9</v>
      </c>
      <c r="I658" s="40">
        <f>Baseline!B$33 * (C658 * Baseline!B$57*Baseline!B$66/Baseline!B$73 + Baseline!B$67*Baseline!B$52/Baseline!B$74 + Baseline!B$55*Baseline!B$53/Baseline!B$75 + Baseline!B$56*Baseline!B$54/Baseline!B$76)</f>
        <v>3.9153414092629961E-8</v>
      </c>
      <c r="J658" s="1">
        <f>Baseline!B$33 * (C658 * Baseline!B$57*Baseline!B$57/Baseline!B$73 + Baseline!B$67*Baseline!B$67/Baseline!B$74 + Baseline!B$55*Baseline!B$55/Baseline!B$75 + Baseline!B$56*Baseline!B$56/Baseline!B$76)</f>
        <v>1.7949605857678121E-6</v>
      </c>
      <c r="K658" s="40">
        <f>Baseline!B$33 * (C658 * Baseline!B$57*Baseline!B$58/Baseline!B$73 + Baseline!B$67*Baseline!B$59/Baseline!B$74 + Baseline!B$55*Baseline!B$68/Baseline!B$75 + Baseline!B$56*Baseline!B$60/Baseline!B$76)</f>
        <v>1.3929196056437408E-8</v>
      </c>
      <c r="L658" s="1">
        <f>Baseline!B$33 * (C658 * Baseline!B$57*Baseline!B$61/Baseline!B$73 + Baseline!B$67*Baseline!B$62/Baseline!B$74 + Baseline!B$55*Baseline!B$63/Baseline!B$75 + Baseline!B$56*Baseline!B$69/Baseline!B$76)</f>
        <v>1.462941872489737E-8</v>
      </c>
      <c r="M658" s="40">
        <f>Baseline!B$33 * (C658 * Baseline!B$58*Baseline!B$66/Baseline!B$73 + Baseline!B$59*Baseline!B$52/Baseline!B$74 + Baseline!B$68*Baseline!B$53/Baseline!B$75 + Baseline!B$60*Baseline!B$54/Baseline!B$76)</f>
        <v>1.0790651885303314E-7</v>
      </c>
      <c r="N658" s="1">
        <f>Baseline!B$33 * (C658 * Baseline!B$58*Baseline!B$57/Baseline!B$73 + Baseline!B$59*Baseline!B$67/Baseline!B$74 + Baseline!B$68*Baseline!B$55/Baseline!B$75 + Baseline!B$60*Baseline!B$56/Baseline!B$76)</f>
        <v>1.3929196056437408E-8</v>
      </c>
      <c r="O658" s="1">
        <f>Baseline!B$33 * (C658 * Baseline!B$58*Baseline!B$58/Baseline!B$73 + Baseline!B$59*Baseline!B$59/Baseline!B$74 + Baseline!B$68*Baseline!B$68/Baseline!B$75 + Baseline!B$60*Baseline!B$60/Baseline!B$76)</f>
        <v>1.3250167587332362E-6</v>
      </c>
      <c r="P658" s="40">
        <f>Baseline!B$33 * (C658 * Baseline!B$58*Baseline!B$61/Baseline!B$73 + Baseline!B$59*Baseline!B$62/Baseline!B$74 + Baseline!B$68*Baseline!B$63/Baseline!B$75 + Baseline!B$60*Baseline!B$69/Baseline!B$76)</f>
        <v>1.6489703602412556E-9</v>
      </c>
      <c r="Q658" s="40">
        <f>Baseline!B$33 * (C658 * Baseline!B$61*Baseline!B$66/Baseline!B$73 + Baseline!B$62*Baseline!B$52/Baseline!B$74 + Baseline!B$63*Baseline!B$53/Baseline!B$75 + Baseline!B$69*Baseline!B$54/Baseline!B$76)</f>
        <v>1.6800868834571897E-9</v>
      </c>
      <c r="R658" s="40">
        <f>Baseline!B$33 * (C658 * Baseline!B$61*Baseline!B$57/Baseline!B$73 + Baseline!B$62*Baseline!B$67/Baseline!B$74 + Baseline!B$63*Baseline!B$55/Baseline!B$75 + Baseline!B$69*Baseline!B$56/Baseline!B$76)</f>
        <v>1.462941872489737E-8</v>
      </c>
      <c r="S658" s="40">
        <f>Baseline!B$33 * (C658 * Baseline!B$61*Baseline!B$58/Baseline!B$73 + Baseline!B$62*Baseline!B$59/Baseline!B$74 + Baseline!B$63*Baseline!B$68/Baseline!B$75 + Baseline!B$69*Baseline!B$60/Baseline!B$76)</f>
        <v>1.6489703602412556E-9</v>
      </c>
      <c r="T658" s="40">
        <f>Baseline!B$33 * (C658 * Baseline!B$61*Baseline!B$61/Baseline!B$73 + Baseline!B$62*Baseline!B$62/Baseline!B$74 + Baseline!B$63*Baseline!B$63/Baseline!B$75 + Baseline!B$69*Baseline!B$69/Baseline!B$76)</f>
        <v>9.8551802999786317E-8</v>
      </c>
      <c r="U658" s="40"/>
      <c r="V658" s="40">
        <f>E658 * ( Baseline!B$87 * Baseline!B$7 )</f>
        <v>0.19779825726369149</v>
      </c>
      <c r="W658" s="40">
        <f>F658 * ( Baseline!D$87 * Baseline!B$11 )</f>
        <v>7.2224719950894091E-4</v>
      </c>
      <c r="X658" s="40">
        <f>G658 * ( Baseline!F$87 * Baseline!B$16 )</f>
        <v>3.7481081052282484E-3</v>
      </c>
      <c r="Y658" s="40">
        <f>H658 * ( Baseline!H$87 * Baseline!B$18 )</f>
        <v>5.9084197896500448E-4</v>
      </c>
      <c r="Z658" s="48">
        <f t="shared" si="0"/>
        <v>0.20285945454739368</v>
      </c>
      <c r="AA658" s="40">
        <f>I658 * ( Baseline!B$87 * Baseline!B$7 )</f>
        <v>4.0637328486740638E-4</v>
      </c>
      <c r="AB658" s="1">
        <f>J658 * ( Baseline!D$87 * Baseline!B$11 )</f>
        <v>3.3110912198682549E-2</v>
      </c>
      <c r="AC658" s="1">
        <f>K658 * ( Baseline!F$87 * Baseline!B$16 )</f>
        <v>4.8382742019092469E-4</v>
      </c>
      <c r="AD658" s="1">
        <f>L658 * ( Baseline!F$87 * Baseline!B$16 )</f>
        <v>5.0814949347264984E-4</v>
      </c>
      <c r="AE658" s="48">
        <f t="shared" si="1"/>
        <v>3.4509262397213532E-2</v>
      </c>
      <c r="AF658" s="48">
        <f>M658 * ( Baseline!B$87 * Baseline!B$7 )</f>
        <v>1.119961759175631E-3</v>
      </c>
      <c r="AG658" s="48">
        <f>N658 * ( Baseline!D$87 * Baseline!B$11 )</f>
        <v>2.5694624788969822E-4</v>
      </c>
      <c r="AH658" s="48">
        <f>O658 * ( Baseline!F$87 * Baseline!B$16 )</f>
        <v>4.6024152254743107E-2</v>
      </c>
      <c r="AI658" s="48">
        <f>P658 * ( Baseline!H$87 * Baseline!B$18 )</f>
        <v>5.7989912336840494E-4</v>
      </c>
      <c r="AJ658" s="48">
        <f t="shared" si="2"/>
        <v>4.7980959385176845E-2</v>
      </c>
      <c r="AK658" s="48">
        <f>Q658 * ( Baseline!B$87 * Baseline!B$7 )</f>
        <v>1.743762176340217E-5</v>
      </c>
      <c r="AL658" s="48">
        <f>R658 * ( Baseline!D$87 * Baseline!B$11 )</f>
        <v>2.6986297234523124E-4</v>
      </c>
      <c r="AM658" s="48">
        <f>S658 * ( Baseline!F$87 * Baseline!B$16 )</f>
        <v>5.7276606067879529E-5</v>
      </c>
      <c r="AN658" s="48">
        <f>T658 * ( Baseline!H$87 * Baseline!B$18 )</f>
        <v>3.4658054228209639E-2</v>
      </c>
      <c r="AO658" s="48">
        <f t="shared" si="3"/>
        <v>3.5002631428386152E-2</v>
      </c>
      <c r="AP658" s="48"/>
      <c r="AQ658" s="48">
        <f>V658 * ( (1-Baseline!B$88-Baseline!B$87) + (1-B658)*Baseline!B$88 )</f>
        <v>8.610645614618781E-2</v>
      </c>
      <c r="AR658" s="48">
        <f>W658 * ( (1-Baseline!B$88-Baseline!B$87) + (1-B658)*Baseline!B$88 )</f>
        <v>3.1441200580607651E-4</v>
      </c>
      <c r="AS658" s="48">
        <f>X658 * ( (1-Baseline!B$88-Baseline!B$87) + (1-B658)*Baseline!B$88 )</f>
        <v>1.6316438307328294E-3</v>
      </c>
      <c r="AT658" s="48">
        <f>Y658 * ( (1-Baseline!B$88-Baseline!B$87) + (1-B658)*Baseline!B$88 )</f>
        <v>2.572080748075217E-4</v>
      </c>
      <c r="AU658" s="48">
        <f t="shared" si="4"/>
        <v>8.8309720057534236E-2</v>
      </c>
      <c r="AV658" s="48">
        <f>AA658 * ( (1-Baseline!D$88-Baseline!D$87) + (1-B658)*Baseline!D$88 )</f>
        <v>2.9174735187115995E-4</v>
      </c>
      <c r="AW658" s="48">
        <f>AB658 * ( (1-Baseline!D$88-Baseline!D$87) + (1-B658)*Baseline!D$88 )</f>
        <v>2.3771299225922402E-2</v>
      </c>
      <c r="AX658" s="48">
        <f>AC658 * ( (1-Baseline!D$88-Baseline!D$87) + (1-B658)*Baseline!D$88 )</f>
        <v>3.4735395721058332E-4</v>
      </c>
      <c r="AY658" s="48">
        <f>AD658 * ( (1-Baseline!D$88-Baseline!D$87) + (1-B658)*Baseline!D$88 )</f>
        <v>3.6481549008244744E-4</v>
      </c>
      <c r="AZ658" s="48">
        <f t="shared" si="5"/>
        <v>2.4775216025086592E-2</v>
      </c>
      <c r="BA658" s="48">
        <f>AF658 * ( (1-Baseline!F$88-Baseline!F$87) + (1-Baseline!B$36)*Baseline!F$88 )</f>
        <v>8.0596032067907779E-4</v>
      </c>
      <c r="BB658" s="48">
        <f>AG658 * ( (1-Baseline!F$88-Baseline!F$87) + (1-Baseline!B$36)*Baseline!F$88 )</f>
        <v>1.8490674226135932E-4</v>
      </c>
      <c r="BC658" s="48">
        <f>AH658 * ( (1-Baseline!F$88-Baseline!F$87) + (1-Baseline!B$36)*Baseline!F$88 )</f>
        <v>3.3120452735385296E-2</v>
      </c>
      <c r="BD658" s="48">
        <f>AI658 * ( (1-Baseline!F$88-Baseline!F$87) + (1-Baseline!B$36)*Baseline!F$88 )</f>
        <v>4.1731396594785203E-4</v>
      </c>
      <c r="BE658" s="48">
        <f t="shared" si="6"/>
        <v>3.4528633764273585E-2</v>
      </c>
      <c r="BF658" s="48">
        <f>AK658 * ( (1-Baseline!H$88-Baseline!H$87) + (1-Baseline!B$36)*Baseline!H$88 )</f>
        <v>1.3816176475578806E-5</v>
      </c>
      <c r="BG658" s="48">
        <f>AL658 * ( (1-Baseline!H$88-Baseline!H$87) + (1-Baseline!B$36)*Baseline!H$88 )</f>
        <v>2.138178302485736E-4</v>
      </c>
      <c r="BH658" s="48">
        <f>AM658 * ( (1-Baseline!H$88-Baseline!H$87) + (1-Baseline!B$36)*Baseline!H$88 )</f>
        <v>4.5381400519702302E-5</v>
      </c>
      <c r="BI658" s="48">
        <f>AN658 * ( (1-Baseline!H$88-Baseline!H$87) + (1-Baseline!B$36)*Baseline!H$88 )</f>
        <v>2.7460269526095059E-2</v>
      </c>
      <c r="BJ658" s="48">
        <f t="shared" si="7"/>
        <v>2.7733284933338914E-2</v>
      </c>
      <c r="BK658" s="48"/>
      <c r="BL658" s="48">
        <f t="shared" si="18"/>
        <v>0.97505072023882544</v>
      </c>
      <c r="BM658" s="48">
        <f t="shared" si="19"/>
        <v>3.5603329463759531E-3</v>
      </c>
      <c r="BN658" s="48">
        <f t="shared" si="20"/>
        <v>1.8476378700666301E-2</v>
      </c>
      <c r="BO658" s="48">
        <f t="shared" si="21"/>
        <v>2.9125681141322756E-3</v>
      </c>
      <c r="BP658" s="48">
        <f t="shared" si="8"/>
        <v>1</v>
      </c>
      <c r="BQ658" s="48">
        <f t="shared" si="22"/>
        <v>1.1775774288940444E-2</v>
      </c>
      <c r="BR658" s="48">
        <f t="shared" si="23"/>
        <v>0.95947898907732398</v>
      </c>
      <c r="BS658" s="48">
        <f t="shared" si="24"/>
        <v>1.4020219111666425E-2</v>
      </c>
      <c r="BT658" s="48">
        <f t="shared" si="25"/>
        <v>1.4725017522069108E-2</v>
      </c>
      <c r="BU658" s="48">
        <f t="shared" si="9"/>
        <v>1</v>
      </c>
      <c r="BV658" s="48">
        <f t="shared" si="26"/>
        <v>2.3341795860831203E-2</v>
      </c>
      <c r="BW658" s="48">
        <f t="shared" si="27"/>
        <v>5.3551711175053897E-3</v>
      </c>
      <c r="BX658" s="48">
        <f t="shared" si="28"/>
        <v>0.95921700700636114</v>
      </c>
      <c r="BY658" s="48">
        <f t="shared" si="29"/>
        <v>1.2086026015302186E-2</v>
      </c>
      <c r="BZ658" s="48">
        <f t="shared" si="10"/>
        <v>0.99999999999999989</v>
      </c>
      <c r="CA658" s="48">
        <f t="shared" si="30"/>
        <v>4.9818030964554139E-4</v>
      </c>
      <c r="CB658" s="48">
        <f t="shared" si="31"/>
        <v>7.7097909880678266E-3</v>
      </c>
      <c r="CC658" s="48">
        <f t="shared" si="32"/>
        <v>1.6363514321791764E-3</v>
      </c>
      <c r="CD658" s="48">
        <f t="shared" si="33"/>
        <v>0.99015567727010745</v>
      </c>
      <c r="CE658" s="48">
        <f t="shared" si="11"/>
        <v>1</v>
      </c>
      <c r="CF658" s="48"/>
      <c r="CG658" s="48">
        <f t="shared" si="34"/>
        <v>0.97505072023882544</v>
      </c>
      <c r="CH658" s="48">
        <f t="shared" si="35"/>
        <v>3.5603329463759531E-3</v>
      </c>
      <c r="CI658" s="48">
        <f t="shared" si="36"/>
        <v>1.8476378700666301E-2</v>
      </c>
      <c r="CJ658" s="48">
        <f t="shared" si="37"/>
        <v>2.9125681141322756E-3</v>
      </c>
      <c r="CK658" s="48">
        <f t="shared" si="12"/>
        <v>1</v>
      </c>
      <c r="CL658" s="48">
        <f t="shared" si="38"/>
        <v>1.1775774288940444E-2</v>
      </c>
      <c r="CM658" s="48">
        <f t="shared" si="39"/>
        <v>0.95947898907732398</v>
      </c>
      <c r="CN658" s="48">
        <f t="shared" si="40"/>
        <v>1.4020219111666425E-2</v>
      </c>
      <c r="CO658" s="48">
        <f t="shared" si="41"/>
        <v>1.4725017522069108E-2</v>
      </c>
      <c r="CP658" s="48">
        <f t="shared" si="13"/>
        <v>1</v>
      </c>
      <c r="CQ658" s="48">
        <f t="shared" si="42"/>
        <v>2.3341795860831203E-2</v>
      </c>
      <c r="CR658" s="48">
        <f t="shared" si="43"/>
        <v>5.3551711175053897E-3</v>
      </c>
      <c r="CS658" s="48">
        <f t="shared" si="44"/>
        <v>0.95921700700636114</v>
      </c>
      <c r="CT658" s="48">
        <f t="shared" si="45"/>
        <v>1.2086026015302186E-2</v>
      </c>
      <c r="CU658" s="48">
        <f t="shared" si="14"/>
        <v>0.99999999999999989</v>
      </c>
      <c r="CV658" s="48">
        <f t="shared" si="46"/>
        <v>4.9818030964554139E-4</v>
      </c>
      <c r="CW658" s="48">
        <f t="shared" si="47"/>
        <v>7.7097909880678266E-3</v>
      </c>
      <c r="CX658" s="48">
        <f t="shared" si="48"/>
        <v>1.6363514321791764E-3</v>
      </c>
      <c r="CY658" s="48">
        <f t="shared" si="49"/>
        <v>0.99015567727010745</v>
      </c>
      <c r="CZ658" s="48">
        <f t="shared" si="15"/>
        <v>1</v>
      </c>
      <c r="DA658" s="48"/>
      <c r="DB658" s="48">
        <f>(AQ658*Baseline!B$7 + AV658*Baseline!B$11 + BA658*Baseline!B$16 + BF658*Baseline!B$18)</f>
        <v>45720.073382898387</v>
      </c>
      <c r="DC658" s="48">
        <f>(AR658*Baseline!B$7 + AW658*Baseline!B$11 + BB658*Baseline!B$16 + BG658*Baseline!B$18)</f>
        <v>61541.690304252981</v>
      </c>
      <c r="DD658" s="48">
        <f>(AS658*Baseline!B$7 + AX658*Baseline!B$11 + BC658*Baseline!B$16 + BH658*Baseline!B$18)</f>
        <v>114574.12748683768</v>
      </c>
      <c r="DE658" s="48">
        <f>(AT658*Baseline!B$7 + AY658*Baseline!B$11 + BD658*Baseline!B$16 + BI658*Baseline!B$18)</f>
        <v>1259733.3426902047</v>
      </c>
      <c r="DF658" s="48">
        <f t="shared" si="16"/>
        <v>1481569.2338641938</v>
      </c>
      <c r="DG658" s="48"/>
      <c r="DH658" s="48">
        <f t="shared" si="50"/>
        <v>3.0859221653552007E-2</v>
      </c>
      <c r="DI658" s="48">
        <f t="shared" si="51"/>
        <v>4.1538180530208101E-2</v>
      </c>
      <c r="DJ658" s="48">
        <f t="shared" si="52"/>
        <v>7.7332955401623826E-2</v>
      </c>
      <c r="DK658" s="48">
        <f t="shared" si="53"/>
        <v>0.85026964241461611</v>
      </c>
      <c r="DL658" s="48">
        <f t="shared" si="17"/>
        <v>1</v>
      </c>
      <c r="DM658" s="48"/>
      <c r="DN658" s="48">
        <f>DH658 / (Baseline!B$7/Baseline!B$17)</f>
        <v>3.2940189405536362</v>
      </c>
      <c r="DO658" s="48">
        <f>DI658 / (Baseline!B$11/Baseline!B$17)</f>
        <v>1.0027515592659222</v>
      </c>
      <c r="DP658" s="48">
        <f>DJ658 / (Baseline!B$16/Baseline!B$17)</f>
        <v>1.19502786635895</v>
      </c>
      <c r="DQ658" s="48">
        <f>DK658 / (Baseline!B$18/Baseline!B$17)</f>
        <v>0.96130489438765254</v>
      </c>
      <c r="DR658" s="71"/>
      <c r="DS658" s="48">
        <f>(AU658*Baseline!B$34)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2.5775989258630134E-2</v>
      </c>
      <c r="DT658" s="48">
        <f>(AZ658*Baseline!B$34) + (Baseline!D$88*(1-Baseline!D$89)*Baseline!B$35) + (Baseline!D$88*Baseline!D$89*((1-Baseline!D$90)*Baseline!B$40 + Baseline!D$90*Baseline!B$41))</f>
        <v>1.0129850403762991E-2</v>
      </c>
      <c r="DU658" s="48">
        <f>(BE658*Baseline!B$34) + (Baseline!F$88*(1-Baseline!F$89)*Baseline!B$35) + (Baseline!F$88*Baseline!F$89*((1-Baseline!F$90)*Baseline!B$40 + Baseline!F$90*Baseline!B$41))</f>
        <v>1.290993506464104E-2</v>
      </c>
      <c r="DV658" s="48">
        <f>(BJ658*Baseline!B$34) + (Baseline!H$88*(1-Baseline!H$89)*Baseline!B$35) + (Baseline!H$88*Baseline!H$89*((1-Baseline!H$90)*Baseline!B$40 + Baseline!H$90*Baseline!B$41))</f>
        <v>9.3049927400008382E-3</v>
      </c>
      <c r="DW658" s="48">
        <f>( DS658*Baseline!B$7 + DT658*Baseline!B$11 + DU658*Baseline!B$16 + DV658*Baseline!B$18 ) / Baseline!B$17</f>
        <v>9.726750334285569E-3</v>
      </c>
    </row>
    <row r="659" spans="1:127">
      <c r="A659" s="7" t="s">
        <v>984</v>
      </c>
      <c r="B659" s="1">
        <f>MIN( MAX( NORMINV( MCrands!B659, (B$5+B$4)/2, (B$5-B$4)/3.29 ), 0 ), 1 )</f>
        <v>0.32258005192575517</v>
      </c>
      <c r="C659" s="1">
        <f>MAX( NORMINV( MCrands!C659, (C$5+C$4)/2, (C$5-C$4)/3.29 ), 0 )</f>
        <v>2.1256721302142383</v>
      </c>
      <c r="D659" s="40"/>
      <c r="E659" s="40">
        <f>Baseline!B$33 * (C659 * Baseline!B$66*Baseline!B$66/Baseline!B$73 + Baseline!B$52*Baseline!B$52/Baseline!B$74 + Baseline!B$53*Baseline!B$53/Baseline!B$75 + Baseline!B$54*Baseline!B$54/Baseline!B$76)</f>
        <v>1.779622025429353E-5</v>
      </c>
      <c r="F659" s="40">
        <f>Baseline!B$33 * (C659 * Baseline!B$66*Baseline!B$57/Baseline!B$73 + Baseline!B$52*Baseline!B$67/Baseline!B$74 + Baseline!B$53*Baseline!B$55/Baseline!B$75 + Baseline!B$54*Baseline!B$56/Baseline!B$76)</f>
        <v>3.8984731441350453E-8</v>
      </c>
      <c r="G659" s="1">
        <f>Baseline!B$33 * (C659 * Baseline!B$66*Baseline!B$58/Baseline!B$73 + Baseline!B$52*Baseline!B$59/Baseline!B$74 + Baseline!B$53*Baseline!B$68/Baseline!B$75 + Baseline!B$54*Baseline!B$60/Baseline!B$76)</f>
        <v>1.0749184066863765E-7</v>
      </c>
      <c r="H659" s="40">
        <f>Baseline!B$33 * (C659 * Baseline!B$66*Baseline!B$61/Baseline!B$73 + Baseline!B$52*Baseline!B$62/Baseline!B$74 + Baseline!B$53*Baseline!B$63/Baseline!B$75 + Baseline!B$54*Baseline!B$69/Baseline!B$76)</f>
        <v>1.6386190650176425E-9</v>
      </c>
      <c r="I659" s="40">
        <f>Baseline!B$33 * (C659 * Baseline!B$57*Baseline!B$66/Baseline!B$73 + Baseline!B$67*Baseline!B$52/Baseline!B$74 + Baseline!B$55*Baseline!B$53/Baseline!B$75 + Baseline!B$56*Baseline!B$54/Baseline!B$76)</f>
        <v>3.8984731441350453E-8</v>
      </c>
      <c r="J659" s="1">
        <f>Baseline!B$33 * (C659 * Baseline!B$57*Baseline!B$57/Baseline!B$73 + Baseline!B$67*Baseline!B$67/Baseline!B$74 + Baseline!B$55*Baseline!B$55/Baseline!B$75 + Baseline!B$56*Baseline!B$56/Baseline!B$76)</f>
        <v>1.7949605632091157E-6</v>
      </c>
      <c r="K659" s="40">
        <f>Baseline!B$33 * (C659 * Baseline!B$57*Baseline!B$58/Baseline!B$73 + Baseline!B$67*Baseline!B$59/Baseline!B$74 + Baseline!B$55*Baseline!B$68/Baseline!B$75 + Baseline!B$56*Baseline!B$60/Baseline!B$76)</f>
        <v>1.3929140599642435E-8</v>
      </c>
      <c r="L659" s="1">
        <f>Baseline!B$33 * (C659 * Baseline!B$57*Baseline!B$61/Baseline!B$73 + Baseline!B$67*Baseline!B$62/Baseline!B$74 + Baseline!B$55*Baseline!B$63/Baseline!B$75 + Baseline!B$56*Baseline!B$69/Baseline!B$76)</f>
        <v>1.4629413179217874E-8</v>
      </c>
      <c r="M659" s="40">
        <f>Baseline!B$33 * (C659 * Baseline!B$58*Baseline!B$66/Baseline!B$73 + Baseline!B$59*Baseline!B$52/Baseline!B$74 + Baseline!B$68*Baseline!B$53/Baseline!B$75 + Baseline!B$60*Baseline!B$54/Baseline!B$76)</f>
        <v>1.0749184066863765E-7</v>
      </c>
      <c r="N659" s="1">
        <f>Baseline!B$33 * (C659 * Baseline!B$58*Baseline!B$57/Baseline!B$73 + Baseline!B$59*Baseline!B$67/Baseline!B$74 + Baseline!B$68*Baseline!B$55/Baseline!B$75 + Baseline!B$60*Baseline!B$56/Baseline!B$76)</f>
        <v>1.3929140599642435E-8</v>
      </c>
      <c r="O659" s="1">
        <f>Baseline!B$33 * (C659 * Baseline!B$58*Baseline!B$58/Baseline!B$73 + Baseline!B$59*Baseline!B$59/Baseline!B$74 + Baseline!B$68*Baseline!B$68/Baseline!B$75 + Baseline!B$60*Baseline!B$60/Baseline!B$76)</f>
        <v>1.3250166224019487E-6</v>
      </c>
      <c r="P659" s="40">
        <f>Baseline!B$33 * (C659 * Baseline!B$58*Baseline!B$61/Baseline!B$73 + Baseline!B$59*Baseline!B$62/Baseline!B$74 + Baseline!B$68*Baseline!B$63/Baseline!B$75 + Baseline!B$60*Baseline!B$69/Baseline!B$76)</f>
        <v>1.6489567271124922E-9</v>
      </c>
      <c r="Q659" s="40">
        <f>Baseline!B$33 * (C659 * Baseline!B$61*Baseline!B$66/Baseline!B$73 + Baseline!B$62*Baseline!B$52/Baseline!B$74 + Baseline!B$63*Baseline!B$53/Baseline!B$75 + Baseline!B$69*Baseline!B$54/Baseline!B$76)</f>
        <v>1.6386190650176425E-9</v>
      </c>
      <c r="R659" s="40">
        <f>Baseline!B$33 * (C659 * Baseline!B$61*Baseline!B$57/Baseline!B$73 + Baseline!B$62*Baseline!B$67/Baseline!B$74 + Baseline!B$63*Baseline!B$55/Baseline!B$75 + Baseline!B$69*Baseline!B$56/Baseline!B$76)</f>
        <v>1.4629413179217874E-8</v>
      </c>
      <c r="S659" s="40">
        <f>Baseline!B$33 * (C659 * Baseline!B$61*Baseline!B$58/Baseline!B$73 + Baseline!B$62*Baseline!B$59/Baseline!B$74 + Baseline!B$63*Baseline!B$68/Baseline!B$75 + Baseline!B$69*Baseline!B$60/Baseline!B$76)</f>
        <v>1.6489567271124922E-9</v>
      </c>
      <c r="T659" s="40">
        <f>Baseline!B$33 * (C659 * Baseline!B$61*Baseline!B$61/Baseline!B$73 + Baseline!B$62*Baseline!B$62/Baseline!B$74 + Baseline!B$63*Baseline!B$63/Baseline!B$75 + Baseline!B$69*Baseline!B$69/Baseline!B$76)</f>
        <v>9.8551801636473435E-8</v>
      </c>
      <c r="U659" s="40"/>
      <c r="V659" s="40">
        <f>E659 * ( Baseline!B$87 * Baseline!B$7 )</f>
        <v>0.18470697001931255</v>
      </c>
      <c r="W659" s="40">
        <f>F659 * ( Baseline!D$87 * Baseline!B$11 )</f>
        <v>7.1913557884147787E-4</v>
      </c>
      <c r="X659" s="40">
        <f>G659 * ( Baseline!F$87 * Baseline!B$16 )</f>
        <v>3.7337043539024278E-3</v>
      </c>
      <c r="Y659" s="40">
        <f>H659 * ( Baseline!H$87 * Baseline!B$18 )</f>
        <v>5.7625884749041851E-4</v>
      </c>
      <c r="Z659" s="48">
        <f t="shared" si="0"/>
        <v>0.18973606879954688</v>
      </c>
      <c r="AA659" s="40">
        <f>I659 * ( Baseline!B$87 * Baseline!B$7 )</f>
        <v>4.0462252762977634E-4</v>
      </c>
      <c r="AB659" s="1">
        <f>J659 * ( Baseline!D$87 * Baseline!B$11 )</f>
        <v>3.3110911782551392E-2</v>
      </c>
      <c r="AC659" s="1">
        <f>K659 * ( Baseline!F$87 * Baseline!B$16 )</f>
        <v>4.8382549391191078E-4</v>
      </c>
      <c r="AD659" s="1">
        <f>L659 * ( Baseline!F$87 * Baseline!B$16 )</f>
        <v>5.0814930084474858E-4</v>
      </c>
      <c r="AE659" s="48">
        <f t="shared" si="1"/>
        <v>3.4507509104937828E-2</v>
      </c>
      <c r="AF659" s="48">
        <f>M659 * ( Baseline!B$87 * Baseline!B$7 )</f>
        <v>1.1156578142997903E-3</v>
      </c>
      <c r="AG659" s="48">
        <f>N659 * ( Baseline!D$87 * Baseline!B$11 )</f>
        <v>2.5694522490062331E-4</v>
      </c>
      <c r="AH659" s="48">
        <f>O659 * ( Baseline!F$87 * Baseline!B$16 )</f>
        <v>4.6024147519307203E-2</v>
      </c>
      <c r="AI659" s="48">
        <f>P659 * ( Baseline!H$87 * Baseline!B$18 )</f>
        <v>5.7989432895874822E-4</v>
      </c>
      <c r="AJ659" s="48">
        <f t="shared" si="2"/>
        <v>4.7976644887466363E-2</v>
      </c>
      <c r="AK659" s="48">
        <f>Q659 * ( Baseline!B$87 * Baseline!B$7 )</f>
        <v>1.7007227275818111E-5</v>
      </c>
      <c r="AL659" s="48">
        <f>R659 * ( Baseline!D$87 * Baseline!B$11 )</f>
        <v>2.6986287004632378E-4</v>
      </c>
      <c r="AM659" s="48">
        <f>S659 * ( Baseline!F$87 * Baseline!B$16 )</f>
        <v>5.727613252428864E-5</v>
      </c>
      <c r="AN659" s="48">
        <f>T659 * ( Baseline!H$87 * Baseline!B$18 )</f>
        <v>3.4658053748768673E-2</v>
      </c>
      <c r="AO659" s="48">
        <f t="shared" si="3"/>
        <v>3.5002199978615103E-2</v>
      </c>
      <c r="AP659" s="48"/>
      <c r="AQ659" s="48">
        <f>V659 * ( (1-Baseline!B$88-Baseline!B$87) + (1-B659)*Baseline!B$88 )</f>
        <v>0.1277255631188072</v>
      </c>
      <c r="AR659" s="48">
        <f>W659 * ( (1-Baseline!B$88-Baseline!B$87) + (1-B659)*Baseline!B$88 )</f>
        <v>4.9728495225000603E-4</v>
      </c>
      <c r="AS659" s="48">
        <f>X659 * ( (1-Baseline!B$88-Baseline!B$87) + (1-B659)*Baseline!B$88 )</f>
        <v>2.5818705762509519E-3</v>
      </c>
      <c r="AT659" s="48">
        <f>Y659 * ( (1-Baseline!B$88-Baseline!B$87) + (1-B659)*Baseline!B$88 )</f>
        <v>3.9848515619206342E-4</v>
      </c>
      <c r="AU659" s="48">
        <f t="shared" si="4"/>
        <v>0.13120320380350023</v>
      </c>
      <c r="AV659" s="48">
        <f>AA659 * ( (1-Baseline!D$88-Baseline!D$87) + (1-B659)*Baseline!D$88 )</f>
        <v>3.4266775262014774E-4</v>
      </c>
      <c r="AW659" s="48">
        <f>AB659 * ( (1-Baseline!D$88-Baseline!D$87) + (1-B659)*Baseline!D$88 )</f>
        <v>2.8041052964090808E-2</v>
      </c>
      <c r="AX659" s="48">
        <f>AC659 * ( (1-Baseline!D$88-Baseline!D$87) + (1-B659)*Baseline!D$88 )</f>
        <v>4.0974336162227754E-4</v>
      </c>
      <c r="AY659" s="48">
        <f>AD659 * ( (1-Baseline!D$88-Baseline!D$87) + (1-B659)*Baseline!D$88 )</f>
        <v>4.3034276894066663E-4</v>
      </c>
      <c r="AZ659" s="48">
        <f t="shared" si="5"/>
        <v>2.9223806847273902E-2</v>
      </c>
      <c r="BA659" s="48">
        <f>AF659 * ( (1-Baseline!F$88-Baseline!F$87) + (1-Baseline!B$36)*Baseline!F$88 )</f>
        <v>8.0286306422018669E-4</v>
      </c>
      <c r="BB659" s="48">
        <f>AG659 * ( (1-Baseline!F$88-Baseline!F$87) + (1-Baseline!B$36)*Baseline!F$88 )</f>
        <v>1.8490600608568538E-4</v>
      </c>
      <c r="BC659" s="48">
        <f>AH659 * ( (1-Baseline!F$88-Baseline!F$87) + (1-Baseline!B$36)*Baseline!F$88 )</f>
        <v>3.3120449327614085E-2</v>
      </c>
      <c r="BD659" s="48">
        <f>AI659 * ( (1-Baseline!F$88-Baseline!F$87) + (1-Baseline!B$36)*Baseline!F$88 )</f>
        <v>4.1731051573724192E-4</v>
      </c>
      <c r="BE659" s="48">
        <f t="shared" si="6"/>
        <v>3.4525528913657198E-2</v>
      </c>
      <c r="BF659" s="48">
        <f>AK659 * ( (1-Baseline!H$88-Baseline!H$87) + (1-Baseline!B$36)*Baseline!H$88 )</f>
        <v>1.3475166315176204E-5</v>
      </c>
      <c r="BG659" s="48">
        <f>AL659 * ( (1-Baseline!H$88-Baseline!H$87) + (1-Baseline!B$36)*Baseline!H$88 )</f>
        <v>2.1381774919510324E-4</v>
      </c>
      <c r="BH659" s="48">
        <f>AM659 * ( (1-Baseline!H$88-Baseline!H$87) + (1-Baseline!B$36)*Baseline!H$88 )</f>
        <v>4.538102532164437E-5</v>
      </c>
      <c r="BI659" s="48">
        <f>AN659 * ( (1-Baseline!H$88-Baseline!H$87) + (1-Baseline!B$36)*Baseline!H$88 )</f>
        <v>2.7460269146224393E-2</v>
      </c>
      <c r="BJ659" s="48">
        <f t="shared" si="7"/>
        <v>2.7732943087056317E-2</v>
      </c>
      <c r="BK659" s="48"/>
      <c r="BL659" s="48">
        <f t="shared" si="18"/>
        <v>0.97349423959264436</v>
      </c>
      <c r="BM659" s="48">
        <f t="shared" si="19"/>
        <v>3.7901890947326052E-3</v>
      </c>
      <c r="BN659" s="48">
        <f t="shared" si="20"/>
        <v>1.967841105555437E-2</v>
      </c>
      <c r="BO659" s="48">
        <f t="shared" si="21"/>
        <v>3.0371602570686061E-3</v>
      </c>
      <c r="BP659" s="48">
        <f t="shared" si="8"/>
        <v>0.99999999999999989</v>
      </c>
      <c r="BQ659" s="48">
        <f t="shared" si="22"/>
        <v>1.1725637060597838E-2</v>
      </c>
      <c r="BR659" s="48">
        <f t="shared" si="23"/>
        <v>0.95952772719296064</v>
      </c>
      <c r="BS659" s="48">
        <f t="shared" si="24"/>
        <v>1.4020875643054691E-2</v>
      </c>
      <c r="BT659" s="48">
        <f t="shared" si="25"/>
        <v>1.4725760103386753E-2</v>
      </c>
      <c r="BU659" s="48">
        <f t="shared" si="9"/>
        <v>0.99999999999999989</v>
      </c>
      <c r="BV659" s="48">
        <f t="shared" si="26"/>
        <v>2.32541858005425E-2</v>
      </c>
      <c r="BW659" s="48">
        <f t="shared" si="27"/>
        <v>5.355631380712678E-3</v>
      </c>
      <c r="BX659" s="48">
        <f t="shared" si="28"/>
        <v>0.95930316984985253</v>
      </c>
      <c r="BY659" s="48">
        <f t="shared" si="29"/>
        <v>1.2087012968892337E-2</v>
      </c>
      <c r="BZ659" s="48">
        <f t="shared" si="10"/>
        <v>1</v>
      </c>
      <c r="CA659" s="48">
        <f t="shared" si="30"/>
        <v>4.858902379338677E-4</v>
      </c>
      <c r="CB659" s="48">
        <f t="shared" si="31"/>
        <v>7.7098830990965945E-3</v>
      </c>
      <c r="CC659" s="48">
        <f t="shared" si="32"/>
        <v>1.63635807347201E-3</v>
      </c>
      <c r="CD659" s="48">
        <f t="shared" si="33"/>
        <v>0.99016786858949757</v>
      </c>
      <c r="CE659" s="48">
        <f t="shared" si="11"/>
        <v>1</v>
      </c>
      <c r="CF659" s="48"/>
      <c r="CG659" s="48">
        <f t="shared" si="34"/>
        <v>0.97349423959264436</v>
      </c>
      <c r="CH659" s="48">
        <f t="shared" si="35"/>
        <v>3.7901890947326052E-3</v>
      </c>
      <c r="CI659" s="48">
        <f t="shared" si="36"/>
        <v>1.967841105555437E-2</v>
      </c>
      <c r="CJ659" s="48">
        <f t="shared" si="37"/>
        <v>3.0371602570686061E-3</v>
      </c>
      <c r="CK659" s="48">
        <f t="shared" si="12"/>
        <v>0.99999999999999989</v>
      </c>
      <c r="CL659" s="48">
        <f t="shared" si="38"/>
        <v>1.1725637060597838E-2</v>
      </c>
      <c r="CM659" s="48">
        <f t="shared" si="39"/>
        <v>0.95952772719296064</v>
      </c>
      <c r="CN659" s="48">
        <f t="shared" si="40"/>
        <v>1.4020875643054691E-2</v>
      </c>
      <c r="CO659" s="48">
        <f t="shared" si="41"/>
        <v>1.4725760103386753E-2</v>
      </c>
      <c r="CP659" s="48">
        <f t="shared" si="13"/>
        <v>0.99999999999999989</v>
      </c>
      <c r="CQ659" s="48">
        <f t="shared" si="42"/>
        <v>2.32541858005425E-2</v>
      </c>
      <c r="CR659" s="48">
        <f t="shared" si="43"/>
        <v>5.355631380712678E-3</v>
      </c>
      <c r="CS659" s="48">
        <f t="shared" si="44"/>
        <v>0.95930316984985253</v>
      </c>
      <c r="CT659" s="48">
        <f t="shared" si="45"/>
        <v>1.2087012968892337E-2</v>
      </c>
      <c r="CU659" s="48">
        <f t="shared" si="14"/>
        <v>1</v>
      </c>
      <c r="CV659" s="48">
        <f t="shared" si="46"/>
        <v>4.858902379338677E-4</v>
      </c>
      <c r="CW659" s="48">
        <f t="shared" si="47"/>
        <v>7.7098830990965945E-3</v>
      </c>
      <c r="CX659" s="48">
        <f t="shared" si="48"/>
        <v>1.63635807347201E-3</v>
      </c>
      <c r="CY659" s="48">
        <f t="shared" si="49"/>
        <v>0.99016786858949757</v>
      </c>
      <c r="CZ659" s="48">
        <f t="shared" si="15"/>
        <v>1</v>
      </c>
      <c r="DA659" s="48"/>
      <c r="DB659" s="48">
        <f>(AQ659*Baseline!B$7 + AV659*Baseline!B$11 + BA659*Baseline!B$16 + BF659*Baseline!B$18)</f>
        <v>65988.5502826015</v>
      </c>
      <c r="DC659" s="48">
        <f>(AR659*Baseline!B$7 + AW659*Baseline!B$11 + BB659*Baseline!B$16 + BG659*Baseline!B$18)</f>
        <v>70787.094963649375</v>
      </c>
      <c r="DD659" s="48">
        <f>(AS659*Baseline!B$7 + AX659*Baseline!B$11 + BC659*Baseline!B$16 + BH659*Baseline!B$18)</f>
        <v>115168.75630789639</v>
      </c>
      <c r="DE659" s="48">
        <f>(AT659*Baseline!B$7 + AY659*Baseline!B$11 + BD659*Baseline!B$16 + BI659*Baseline!B$18)</f>
        <v>1259942.3599092118</v>
      </c>
      <c r="DF659" s="48">
        <f t="shared" si="16"/>
        <v>1511886.761463359</v>
      </c>
      <c r="DG659" s="48"/>
      <c r="DH659" s="48">
        <f t="shared" si="50"/>
        <v>4.3646489912201505E-2</v>
      </c>
      <c r="DI659" s="48">
        <f t="shared" si="51"/>
        <v>4.6820368276215586E-2</v>
      </c>
      <c r="DJ659" s="48">
        <f t="shared" si="52"/>
        <v>7.6175517402126233E-2</v>
      </c>
      <c r="DK659" s="48">
        <f t="shared" si="53"/>
        <v>0.83335762440945671</v>
      </c>
      <c r="DL659" s="48">
        <f t="shared" si="17"/>
        <v>1</v>
      </c>
      <c r="DM659" s="48"/>
      <c r="DN659" s="48">
        <f>DH659 / (Baseline!B$7/Baseline!B$17)</f>
        <v>4.65897572121448</v>
      </c>
      <c r="DO659" s="48">
        <f>DI659 / (Baseline!B$11/Baseline!B$17)</f>
        <v>1.1302660996486522</v>
      </c>
      <c r="DP659" s="48">
        <f>DJ659 / (Baseline!B$16/Baseline!B$17)</f>
        <v>1.1771419514110604</v>
      </c>
      <c r="DQ659" s="48">
        <f>DK659 / (Baseline!B$18/Baseline!B$17)</f>
        <v>0.94218436500339386</v>
      </c>
      <c r="DR659" s="71"/>
      <c r="DS659" s="48">
        <f>(AU659*Baseline!B$34)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3.2210011820525034E-2</v>
      </c>
      <c r="DT659" s="48">
        <f>(AZ659*Baseline!B$34) + (Baseline!D$88*(1-Baseline!D$89)*Baseline!B$35) + (Baseline!D$88*Baseline!D$89*((1-Baseline!D$90)*Baseline!B$40 + Baseline!D$90*Baseline!B$41))</f>
        <v>1.0797139027091087E-2</v>
      </c>
      <c r="DU659" s="48">
        <f>(BE659*Baseline!B$34) + (Baseline!F$88*(1-Baseline!F$89)*Baseline!B$35) + (Baseline!F$88*Baseline!F$89*((1-Baseline!F$90)*Baseline!B$40 + Baseline!F$90*Baseline!B$41))</f>
        <v>1.2909469337048583E-2</v>
      </c>
      <c r="DV659" s="48">
        <f>(BJ659*Baseline!B$34) + (Baseline!H$88*(1-Baseline!H$89)*Baseline!B$35) + (Baseline!H$88*Baseline!H$89*((1-Baseline!H$90)*Baseline!B$40 + Baseline!H$90*Baseline!B$41))</f>
        <v>9.3049414630584481E-3</v>
      </c>
      <c r="DW659" s="48">
        <f>( DS659*Baseline!B$7 + DT659*Baseline!B$11 + DU659*Baseline!B$16 + DV659*Baseline!B$18 ) / Baseline!B$17</f>
        <v>9.8145923267205521E-3</v>
      </c>
    </row>
    <row r="660" spans="1:127">
      <c r="A660" s="7" t="s">
        <v>985</v>
      </c>
      <c r="B660" s="1">
        <f>MIN( MAX( NORMINV( MCrands!B660, (B$5+B$4)/2, (B$5-B$4)/3.29 ), 0 ), 1 )</f>
        <v>0.59887385937567628</v>
      </c>
      <c r="C660" s="1">
        <f>MAX( NORMINV( MCrands!C660, (C$5+C$4)/2, (C$5-C$4)/3.29 ), 0 )</f>
        <v>3.0048950948708422</v>
      </c>
      <c r="D660" s="40"/>
      <c r="E660" s="40">
        <f>Baseline!B$33 * (C660 * Baseline!B$66*Baseline!B$66/Baseline!B$73 + Baseline!B$52*Baseline!B$52/Baseline!B$74 + Baseline!B$53*Baseline!B$53/Baseline!B$75 + Baseline!B$54*Baseline!B$54/Baseline!B$76)</f>
        <v>2.5153595593377563E-5</v>
      </c>
      <c r="F660" s="40">
        <f>Baseline!B$33 * (C660 * Baseline!B$66*Baseline!B$57/Baseline!B$73 + Baseline!B$52*Baseline!B$67/Baseline!B$74 + Baseline!B$53*Baseline!B$55/Baseline!B$75 + Baseline!B$54*Baseline!B$56/Baseline!B$76)</f>
        <v>3.9968666625447274E-8</v>
      </c>
      <c r="G660" s="1">
        <f>Baseline!B$33 * (C660 * Baseline!B$66*Baseline!B$58/Baseline!B$73 + Baseline!B$52*Baseline!B$59/Baseline!B$74 + Baseline!B$53*Baseline!B$68/Baseline!B$75 + Baseline!B$54*Baseline!B$60/Baseline!B$76)</f>
        <v>1.0991068132954237E-7</v>
      </c>
      <c r="H660" s="40">
        <f>Baseline!B$33 * (C660 * Baseline!B$66*Baseline!B$61/Baseline!B$73 + Baseline!B$52*Baseline!B$62/Baseline!B$74 + Baseline!B$53*Baseline!B$63/Baseline!B$75 + Baseline!B$54*Baseline!B$69/Baseline!B$76)</f>
        <v>1.8805031311081122E-9</v>
      </c>
      <c r="I660" s="40">
        <f>Baseline!B$33 * (C660 * Baseline!B$57*Baseline!B$66/Baseline!B$73 + Baseline!B$67*Baseline!B$52/Baseline!B$74 + Baseline!B$55*Baseline!B$53/Baseline!B$75 + Baseline!B$56*Baseline!B$54/Baseline!B$76)</f>
        <v>3.9968666625447274E-8</v>
      </c>
      <c r="J660" s="1">
        <f>Baseline!B$33 * (C660 * Baseline!B$57*Baseline!B$57/Baseline!B$73 + Baseline!B$67*Baseline!B$67/Baseline!B$74 + Baseline!B$55*Baseline!B$55/Baseline!B$75 + Baseline!B$56*Baseline!B$56/Baseline!B$76)</f>
        <v>1.7949606947952321E-6</v>
      </c>
      <c r="K660" s="40">
        <f>Baseline!B$33 * (C660 * Baseline!B$57*Baseline!B$58/Baseline!B$73 + Baseline!B$67*Baseline!B$59/Baseline!B$74 + Baseline!B$55*Baseline!B$68/Baseline!B$75 + Baseline!B$56*Baseline!B$60/Baseline!B$76)</f>
        <v>1.3929464082178163E-8</v>
      </c>
      <c r="L660" s="1">
        <f>Baseline!B$33 * (C660 * Baseline!B$57*Baseline!B$61/Baseline!B$73 + Baseline!B$67*Baseline!B$62/Baseline!B$74 + Baseline!B$55*Baseline!B$63/Baseline!B$75 + Baseline!B$56*Baseline!B$69/Baseline!B$76)</f>
        <v>1.4629445527471447E-8</v>
      </c>
      <c r="M660" s="40">
        <f>Baseline!B$33 * (C660 * Baseline!B$58*Baseline!B$66/Baseline!B$73 + Baseline!B$59*Baseline!B$52/Baseline!B$74 + Baseline!B$68*Baseline!B$53/Baseline!B$75 + Baseline!B$60*Baseline!B$54/Baseline!B$76)</f>
        <v>1.0991068132954237E-7</v>
      </c>
      <c r="N660" s="1">
        <f>Baseline!B$33 * (C660 * Baseline!B$58*Baseline!B$57/Baseline!B$73 + Baseline!B$59*Baseline!B$67/Baseline!B$74 + Baseline!B$68*Baseline!B$55/Baseline!B$75 + Baseline!B$60*Baseline!B$56/Baseline!B$76)</f>
        <v>1.3929464082178163E-8</v>
      </c>
      <c r="O660" s="1">
        <f>Baseline!B$33 * (C660 * Baseline!B$58*Baseline!B$58/Baseline!B$73 + Baseline!B$59*Baseline!B$59/Baseline!B$74 + Baseline!B$68*Baseline!B$68/Baseline!B$75 + Baseline!B$60*Baseline!B$60/Baseline!B$76)</f>
        <v>1.3250174176298488E-6</v>
      </c>
      <c r="P660" s="40">
        <f>Baseline!B$33 * (C660 * Baseline!B$58*Baseline!B$61/Baseline!B$73 + Baseline!B$59*Baseline!B$62/Baseline!B$74 + Baseline!B$68*Baseline!B$63/Baseline!B$75 + Baseline!B$60*Baseline!B$69/Baseline!B$76)</f>
        <v>1.649036249902525E-9</v>
      </c>
      <c r="Q660" s="40">
        <f>Baseline!B$33 * (C660 * Baseline!B$61*Baseline!B$66/Baseline!B$73 + Baseline!B$62*Baseline!B$52/Baseline!B$74 + Baseline!B$63*Baseline!B$53/Baseline!B$75 + Baseline!B$69*Baseline!B$54/Baseline!B$76)</f>
        <v>1.8805031311081122E-9</v>
      </c>
      <c r="R660" s="40">
        <f>Baseline!B$33 * (C660 * Baseline!B$61*Baseline!B$57/Baseline!B$73 + Baseline!B$62*Baseline!B$67/Baseline!B$74 + Baseline!B$63*Baseline!B$55/Baseline!B$75 + Baseline!B$69*Baseline!B$56/Baseline!B$76)</f>
        <v>1.4629445527471447E-8</v>
      </c>
      <c r="S660" s="40">
        <f>Baseline!B$33 * (C660 * Baseline!B$61*Baseline!B$58/Baseline!B$73 + Baseline!B$62*Baseline!B$59/Baseline!B$74 + Baseline!B$63*Baseline!B$68/Baseline!B$75 + Baseline!B$69*Baseline!B$60/Baseline!B$76)</f>
        <v>1.649036249902525E-9</v>
      </c>
      <c r="T660" s="40">
        <f>Baseline!B$33 * (C660 * Baseline!B$61*Baseline!B$61/Baseline!B$73 + Baseline!B$62*Baseline!B$62/Baseline!B$74 + Baseline!B$63*Baseline!B$63/Baseline!B$75 + Baseline!B$69*Baseline!B$69/Baseline!B$76)</f>
        <v>9.8551809588752435E-8</v>
      </c>
      <c r="U660" s="40"/>
      <c r="V660" s="40">
        <f>E660 * ( Baseline!B$87 * Baseline!B$7 )</f>
        <v>0.26106916866366575</v>
      </c>
      <c r="W660" s="40">
        <f>F660 * ( Baseline!D$87 * Baseline!B$11 )</f>
        <v>7.3728583336413547E-4</v>
      </c>
      <c r="X660" s="40">
        <f>G660 * ( Baseline!F$87 * Baseline!B$16 )</f>
        <v>3.8177222277320936E-3</v>
      </c>
      <c r="Y660" s="40">
        <f>H660 * ( Baseline!H$87 * Baseline!B$18 )</f>
        <v>6.6132305559548504E-4</v>
      </c>
      <c r="Z660" s="48">
        <f t="shared" si="0"/>
        <v>0.26628549978035743</v>
      </c>
      <c r="AA660" s="40">
        <f>I660 * ( Baseline!B$87 * Baseline!B$7 )</f>
        <v>4.1483479090551723E-4</v>
      </c>
      <c r="AB660" s="1">
        <f>J660 * ( Baseline!D$87 * Baseline!B$11 )</f>
        <v>3.3110914209867282E-2</v>
      </c>
      <c r="AC660" s="1">
        <f>K660 * ( Baseline!F$87 * Baseline!B$16 )</f>
        <v>4.8383673000336247E-4</v>
      </c>
      <c r="AD660" s="1">
        <f>L660 * ( Baseline!F$87 * Baseline!B$16 )</f>
        <v>5.0815042445389376E-4</v>
      </c>
      <c r="AE660" s="48">
        <f t="shared" si="1"/>
        <v>3.4517736155230058E-2</v>
      </c>
      <c r="AF660" s="48">
        <f>M660 * ( Baseline!B$87 * Baseline!B$7 )</f>
        <v>1.1407629615193201E-3</v>
      </c>
      <c r="AG660" s="48">
        <f>N660 * ( Baseline!D$87 * Baseline!B$11 )</f>
        <v>2.5695119205217148E-4</v>
      </c>
      <c r="AH660" s="48">
        <f>O660 * ( Baseline!F$87 * Baseline!B$16 )</f>
        <v>4.602417514136535E-2</v>
      </c>
      <c r="AI660" s="48">
        <f>P660 * ( Baseline!H$87 * Baseline!B$18 )</f>
        <v>5.7992229501401503E-4</v>
      </c>
      <c r="AJ660" s="48">
        <f t="shared" si="2"/>
        <v>4.8001811589950857E-2</v>
      </c>
      <c r="AK660" s="48">
        <f>Q660 * ( Baseline!B$87 * Baseline!B$7 )</f>
        <v>1.9517741997771097E-5</v>
      </c>
      <c r="AL660" s="48">
        <f>R660 * ( Baseline!D$87 * Baseline!B$11 )</f>
        <v>2.698634667614786E-4</v>
      </c>
      <c r="AM660" s="48">
        <f>S660 * ( Baseline!F$87 * Baseline!B$16 )</f>
        <v>5.7278894730103825E-5</v>
      </c>
      <c r="AN660" s="48">
        <f>T660 * ( Baseline!H$87 * Baseline!B$18 )</f>
        <v>3.4658056545374197E-2</v>
      </c>
      <c r="AO660" s="48">
        <f t="shared" si="3"/>
        <v>3.5004716648863551E-2</v>
      </c>
      <c r="AP660" s="48"/>
      <c r="AQ660" s="48">
        <f>V660 * ( (1-Baseline!B$88-Baseline!B$87) + (1-B660)*Baseline!B$88 )</f>
        <v>0.11633301291883141</v>
      </c>
      <c r="AR660" s="48">
        <f>W660 * ( (1-Baseline!B$88-Baseline!B$87) + (1-B660)*Baseline!B$88 )</f>
        <v>3.2853623741422851E-4</v>
      </c>
      <c r="AS660" s="48">
        <f>X660 * ( (1-Baseline!B$88-Baseline!B$87) + (1-B660)*Baseline!B$88 )</f>
        <v>1.7011856724124881E-3</v>
      </c>
      <c r="AT660" s="48">
        <f>Y660 * ( (1-Baseline!B$88-Baseline!B$87) + (1-B660)*Baseline!B$88 )</f>
        <v>2.9468705157300278E-4</v>
      </c>
      <c r="AU660" s="48">
        <f t="shared" si="4"/>
        <v>0.11865742188023114</v>
      </c>
      <c r="AV660" s="48">
        <f>AA660 * ( (1-Baseline!D$88-Baseline!D$87) + (1-B660)*Baseline!D$88 )</f>
        <v>2.9996824488773017E-4</v>
      </c>
      <c r="AW660" s="48">
        <f>AB660 * ( (1-Baseline!D$88-Baseline!D$87) + (1-B660)*Baseline!D$88 )</f>
        <v>2.3942598451016265E-2</v>
      </c>
      <c r="AX660" s="48">
        <f>AC660 * ( (1-Baseline!D$88-Baseline!D$87) + (1-B660)*Baseline!D$88 )</f>
        <v>3.4986374791400585E-4</v>
      </c>
      <c r="AY660" s="48">
        <f>AD660 * ( (1-Baseline!D$88-Baseline!D$87) + (1-B660)*Baseline!D$88 )</f>
        <v>3.6744505114834222E-4</v>
      </c>
      <c r="AZ660" s="48">
        <f t="shared" si="5"/>
        <v>2.4959875494966345E-2</v>
      </c>
      <c r="BA660" s="48">
        <f>AF660 * ( (1-Baseline!F$88-Baseline!F$87) + (1-Baseline!B$36)*Baseline!F$88 )</f>
        <v>8.2092953152407147E-4</v>
      </c>
      <c r="BB660" s="48">
        <f>AG660 * ( (1-Baseline!F$88-Baseline!F$87) + (1-Baseline!B$36)*Baseline!F$88 )</f>
        <v>1.8491030023888827E-4</v>
      </c>
      <c r="BC660" s="48">
        <f>AH660 * ( (1-Baseline!F$88-Baseline!F$87) + (1-Baseline!B$36)*Baseline!F$88 )</f>
        <v>3.312046920533103E-2</v>
      </c>
      <c r="BD660" s="48">
        <f>AI660 * ( (1-Baseline!F$88-Baseline!F$87) + (1-Baseline!B$36)*Baseline!F$88 )</f>
        <v>4.1733064100552567E-4</v>
      </c>
      <c r="BE660" s="48">
        <f t="shared" si="6"/>
        <v>3.4543639678099515E-2</v>
      </c>
      <c r="BF660" s="48">
        <f>AK660 * ( (1-Baseline!H$88-Baseline!H$87) + (1-Baseline!B$36)*Baseline!H$88 )</f>
        <v>1.5464297339673994E-5</v>
      </c>
      <c r="BG660" s="48">
        <f>AL660 * ( (1-Baseline!H$88-Baseline!H$87) + (1-Baseline!B$36)*Baseline!H$88 )</f>
        <v>2.1381822198445469E-4</v>
      </c>
      <c r="BH660" s="48">
        <f>AM660 * ( (1-Baseline!H$88-Baseline!H$87) + (1-Baseline!B$36)*Baseline!H$88 )</f>
        <v>4.5383213872555858E-5</v>
      </c>
      <c r="BI660" s="48">
        <f>AN660 * ( (1-Baseline!H$88-Baseline!H$87) + (1-Baseline!B$36)*Baseline!H$88 )</f>
        <v>2.7460271362030879E-2</v>
      </c>
      <c r="BJ660" s="48">
        <f t="shared" si="7"/>
        <v>2.7734937095227563E-2</v>
      </c>
      <c r="BK660" s="48"/>
      <c r="BL660" s="48">
        <f t="shared" si="18"/>
        <v>0.98041075792337806</v>
      </c>
      <c r="BM660" s="48">
        <f t="shared" si="19"/>
        <v>2.7687795015961338E-3</v>
      </c>
      <c r="BN660" s="48">
        <f t="shared" si="20"/>
        <v>1.4336951245490642E-2</v>
      </c>
      <c r="BO660" s="48">
        <f t="shared" si="21"/>
        <v>2.4835113295352913E-3</v>
      </c>
      <c r="BP660" s="48">
        <f t="shared" si="8"/>
        <v>1.0000000000000002</v>
      </c>
      <c r="BQ660" s="48">
        <f t="shared" si="22"/>
        <v>1.2018018477224564E-2</v>
      </c>
      <c r="BR660" s="48">
        <f t="shared" si="23"/>
        <v>0.9592435048742437</v>
      </c>
      <c r="BS660" s="48">
        <f t="shared" si="24"/>
        <v>1.4017046999475731E-2</v>
      </c>
      <c r="BT660" s="48">
        <f t="shared" si="25"/>
        <v>1.4721429649055933E-2</v>
      </c>
      <c r="BU660" s="48">
        <f t="shared" si="9"/>
        <v>1</v>
      </c>
      <c r="BV660" s="48">
        <f t="shared" si="26"/>
        <v>2.3764998105991024E-2</v>
      </c>
      <c r="BW660" s="48">
        <f t="shared" si="27"/>
        <v>5.3529478063691245E-3</v>
      </c>
      <c r="BX660" s="48">
        <f t="shared" si="28"/>
        <v>0.95880079557248366</v>
      </c>
      <c r="BY660" s="48">
        <f t="shared" si="29"/>
        <v>1.2081258515156151E-2</v>
      </c>
      <c r="BZ660" s="48">
        <f t="shared" si="10"/>
        <v>1</v>
      </c>
      <c r="CA660" s="48">
        <f t="shared" si="30"/>
        <v>5.5757463182907238E-4</v>
      </c>
      <c r="CB660" s="48">
        <f t="shared" si="31"/>
        <v>7.709345842404923E-3</v>
      </c>
      <c r="CC660" s="48">
        <f t="shared" si="32"/>
        <v>1.6363193367532492E-3</v>
      </c>
      <c r="CD660" s="48">
        <f t="shared" si="33"/>
        <v>0.99009676018901271</v>
      </c>
      <c r="CE660" s="48">
        <f t="shared" si="11"/>
        <v>1</v>
      </c>
      <c r="CF660" s="48"/>
      <c r="CG660" s="48">
        <f t="shared" si="34"/>
        <v>0.98041075792337806</v>
      </c>
      <c r="CH660" s="48">
        <f t="shared" si="35"/>
        <v>2.7687795015961338E-3</v>
      </c>
      <c r="CI660" s="48">
        <f t="shared" si="36"/>
        <v>1.4336951245490642E-2</v>
      </c>
      <c r="CJ660" s="48">
        <f t="shared" si="37"/>
        <v>2.4835113295352913E-3</v>
      </c>
      <c r="CK660" s="48">
        <f t="shared" si="12"/>
        <v>1.0000000000000002</v>
      </c>
      <c r="CL660" s="48">
        <f t="shared" si="38"/>
        <v>1.2018018477224564E-2</v>
      </c>
      <c r="CM660" s="48">
        <f t="shared" si="39"/>
        <v>0.9592435048742437</v>
      </c>
      <c r="CN660" s="48">
        <f t="shared" si="40"/>
        <v>1.4017046999475731E-2</v>
      </c>
      <c r="CO660" s="48">
        <f t="shared" si="41"/>
        <v>1.4721429649055933E-2</v>
      </c>
      <c r="CP660" s="48">
        <f t="shared" si="13"/>
        <v>1</v>
      </c>
      <c r="CQ660" s="48">
        <f t="shared" si="42"/>
        <v>2.3764998105991024E-2</v>
      </c>
      <c r="CR660" s="48">
        <f t="shared" si="43"/>
        <v>5.3529478063691245E-3</v>
      </c>
      <c r="CS660" s="48">
        <f t="shared" si="44"/>
        <v>0.95880079557248366</v>
      </c>
      <c r="CT660" s="48">
        <f t="shared" si="45"/>
        <v>1.2081258515156151E-2</v>
      </c>
      <c r="CU660" s="48">
        <f t="shared" si="14"/>
        <v>1</v>
      </c>
      <c r="CV660" s="48">
        <f t="shared" si="46"/>
        <v>5.5757463182907238E-4</v>
      </c>
      <c r="CW660" s="48">
        <f t="shared" si="47"/>
        <v>7.709345842404923E-3</v>
      </c>
      <c r="CX660" s="48">
        <f t="shared" si="48"/>
        <v>1.6363193367532492E-3</v>
      </c>
      <c r="CY660" s="48">
        <f t="shared" si="49"/>
        <v>0.99009676018901271</v>
      </c>
      <c r="CZ660" s="48">
        <f t="shared" si="15"/>
        <v>1</v>
      </c>
      <c r="DA660" s="48"/>
      <c r="DB660" s="48">
        <f>(AQ660*Baseline!B$7 + AV660*Baseline!B$11 + BA660*Baseline!B$16 + BF660*Baseline!B$18)</f>
        <v>60523.202066347127</v>
      </c>
      <c r="DC660" s="48">
        <f>(AR660*Baseline!B$7 + AW660*Baseline!B$11 + BB660*Baseline!B$16 + BG660*Baseline!B$18)</f>
        <v>61915.930852761274</v>
      </c>
      <c r="DD660" s="48">
        <f>(AS660*Baseline!B$7 + AX660*Baseline!B$11 + BC660*Baseline!B$16 + BH660*Baseline!B$18)</f>
        <v>114613.37587409886</v>
      </c>
      <c r="DE660" s="48">
        <f>(AT660*Baseline!B$7 + AY660*Baseline!B$11 + BD660*Baseline!B$16 + BI660*Baseline!B$18)</f>
        <v>1259757.2991632491</v>
      </c>
      <c r="DF660" s="48">
        <f t="shared" si="16"/>
        <v>1496809.8079564564</v>
      </c>
      <c r="DG660" s="48"/>
      <c r="DH660" s="48">
        <f t="shared" si="50"/>
        <v>4.0434797891241374E-2</v>
      </c>
      <c r="DI660" s="48">
        <f t="shared" si="51"/>
        <v>4.1365262656377827E-2</v>
      </c>
      <c r="DJ660" s="48">
        <f t="shared" si="52"/>
        <v>7.6571769683001084E-2</v>
      </c>
      <c r="DK660" s="48">
        <f t="shared" si="53"/>
        <v>0.84162816976937971</v>
      </c>
      <c r="DL660" s="48">
        <f t="shared" si="17"/>
        <v>1</v>
      </c>
      <c r="DM660" s="48"/>
      <c r="DN660" s="48">
        <f>DH660 / (Baseline!B$7/Baseline!B$17)</f>
        <v>4.3161487223018247</v>
      </c>
      <c r="DO660" s="48">
        <f>DI660 / (Baseline!B$11/Baseline!B$17)</f>
        <v>0.99857723902861284</v>
      </c>
      <c r="DP660" s="48">
        <f>DJ660 / (Baseline!B$16/Baseline!B$17)</f>
        <v>1.1832652466516791</v>
      </c>
      <c r="DQ660" s="48">
        <f>DK660 / (Baseline!B$18/Baseline!B$17)</f>
        <v>0.95153494667436944</v>
      </c>
      <c r="DR660" s="71"/>
      <c r="DS660" s="48">
        <f>(AU660*Baseline!B$34)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3.0328144532034671E-2</v>
      </c>
      <c r="DT660" s="48">
        <f>(AZ660*Baseline!B$34) + (Baseline!D$88*(1-Baseline!D$89)*Baseline!B$35) + (Baseline!D$88*Baseline!D$89*((1-Baseline!D$90)*Baseline!B$40 + Baseline!D$90*Baseline!B$41))</f>
        <v>1.0157549324244956E-2</v>
      </c>
      <c r="DU660" s="48">
        <f>(BE660*Baseline!B$34) + (Baseline!F$88*(1-Baseline!F$89)*Baseline!B$35) + (Baseline!F$88*Baseline!F$89*((1-Baseline!F$90)*Baseline!B$40 + Baseline!F$90*Baseline!B$41))</f>
        <v>1.291218595171493E-2</v>
      </c>
      <c r="DV660" s="48">
        <f>(BJ660*Baseline!B$34) + (Baseline!H$88*(1-Baseline!H$89)*Baseline!B$35) + (Baseline!H$88*Baseline!H$89*((1-Baseline!H$90)*Baseline!B$40 + Baseline!H$90*Baseline!B$41))</f>
        <v>9.3052405642841361E-3</v>
      </c>
      <c r="DW660" s="48">
        <f>( DS660*Baseline!B$7 + DT660*Baseline!B$11 + DU660*Baseline!B$16 + DV660*Baseline!B$18 ) / Baseline!B$17</f>
        <v>9.770908367612607E-3</v>
      </c>
    </row>
    <row r="661" spans="1:127">
      <c r="A661" s="7" t="s">
        <v>986</v>
      </c>
      <c r="B661" s="1">
        <f>MIN( MAX( NORMINV( MCrands!B661, (B$5+B$4)/2, (B$5-B$4)/3.29 ), 0 ), 1 )</f>
        <v>0.56351037885728938</v>
      </c>
      <c r="C661" s="1">
        <f>MAX( NORMINV( MCrands!C661, (C$5+C$4)/2, (C$5-C$4)/3.29 ), 0 )</f>
        <v>2.7229818453803776</v>
      </c>
      <c r="D661" s="40"/>
      <c r="E661" s="40">
        <f>Baseline!B$33 * (C661 * Baseline!B$66*Baseline!B$66/Baseline!B$73 + Baseline!B$52*Baseline!B$52/Baseline!B$74 + Baseline!B$53*Baseline!B$53/Baseline!B$75 + Baseline!B$54*Baseline!B$54/Baseline!B$76)</f>
        <v>2.279453347496226E-5</v>
      </c>
      <c r="F661" s="40">
        <f>Baseline!B$33 * (C661 * Baseline!B$66*Baseline!B$57/Baseline!B$73 + Baseline!B$52*Baseline!B$67/Baseline!B$74 + Baseline!B$53*Baseline!B$55/Baseline!B$75 + Baseline!B$54*Baseline!B$56/Baseline!B$76)</f>
        <v>3.9653178545418479E-8</v>
      </c>
      <c r="G661" s="1">
        <f>Baseline!B$33 * (C661 * Baseline!B$66*Baseline!B$58/Baseline!B$73 + Baseline!B$52*Baseline!B$59/Baseline!B$74 + Baseline!B$53*Baseline!B$68/Baseline!B$75 + Baseline!B$54*Baseline!B$60/Baseline!B$76)</f>
        <v>1.0913510646613825E-7</v>
      </c>
      <c r="H661" s="40">
        <f>Baseline!B$33 * (C661 * Baseline!B$66*Baseline!B$61/Baseline!B$73 + Baseline!B$52*Baseline!B$62/Baseline!B$74 + Baseline!B$53*Baseline!B$63/Baseline!B$75 + Baseline!B$54*Baseline!B$69/Baseline!B$76)</f>
        <v>1.8029456447677008E-9</v>
      </c>
      <c r="I661" s="40">
        <f>Baseline!B$33 * (C661 * Baseline!B$57*Baseline!B$66/Baseline!B$73 + Baseline!B$67*Baseline!B$52/Baseline!B$74 + Baseline!B$55*Baseline!B$53/Baseline!B$75 + Baseline!B$56*Baseline!B$54/Baseline!B$76)</f>
        <v>3.9653178545418479E-8</v>
      </c>
      <c r="J661" s="1">
        <f>Baseline!B$33 * (C661 * Baseline!B$57*Baseline!B$57/Baseline!B$73 + Baseline!B$67*Baseline!B$67/Baseline!B$74 + Baseline!B$55*Baseline!B$55/Baseline!B$75 + Baseline!B$56*Baseline!B$56/Baseline!B$76)</f>
        <v>1.7949606526035798E-6</v>
      </c>
      <c r="K661" s="40">
        <f>Baseline!B$33 * (C661 * Baseline!B$57*Baseline!B$58/Baseline!B$73 + Baseline!B$67*Baseline!B$59/Baseline!B$74 + Baseline!B$55*Baseline!B$68/Baseline!B$75 + Baseline!B$56*Baseline!B$60/Baseline!B$76)</f>
        <v>1.392936036103294E-8</v>
      </c>
      <c r="L661" s="1">
        <f>Baseline!B$33 * (C661 * Baseline!B$57*Baseline!B$61/Baseline!B$73 + Baseline!B$67*Baseline!B$62/Baseline!B$74 + Baseline!B$55*Baseline!B$63/Baseline!B$75 + Baseline!B$56*Baseline!B$69/Baseline!B$76)</f>
        <v>1.4629435155356923E-8</v>
      </c>
      <c r="M661" s="40">
        <f>Baseline!B$33 * (C661 * Baseline!B$58*Baseline!B$66/Baseline!B$73 + Baseline!B$59*Baseline!B$52/Baseline!B$74 + Baseline!B$68*Baseline!B$53/Baseline!B$75 + Baseline!B$60*Baseline!B$54/Baseline!B$76)</f>
        <v>1.0913510646613825E-7</v>
      </c>
      <c r="N661" s="1">
        <f>Baseline!B$33 * (C661 * Baseline!B$58*Baseline!B$57/Baseline!B$73 + Baseline!B$59*Baseline!B$67/Baseline!B$74 + Baseline!B$68*Baseline!B$55/Baseline!B$75 + Baseline!B$60*Baseline!B$56/Baseline!B$76)</f>
        <v>1.392936036103294E-8</v>
      </c>
      <c r="O661" s="1">
        <f>Baseline!B$33 * (C661 * Baseline!B$58*Baseline!B$58/Baseline!B$73 + Baseline!B$59*Baseline!B$59/Baseline!B$74 + Baseline!B$68*Baseline!B$68/Baseline!B$75 + Baseline!B$60*Baseline!B$60/Baseline!B$76)</f>
        <v>1.3250171626487002E-6</v>
      </c>
      <c r="P661" s="40">
        <f>Baseline!B$33 * (C661 * Baseline!B$58*Baseline!B$61/Baseline!B$73 + Baseline!B$59*Baseline!B$62/Baseline!B$74 + Baseline!B$68*Baseline!B$63/Baseline!B$75 + Baseline!B$60*Baseline!B$69/Baseline!B$76)</f>
        <v>1.649010751787658E-9</v>
      </c>
      <c r="Q661" s="40">
        <f>Baseline!B$33 * (C661 * Baseline!B$61*Baseline!B$66/Baseline!B$73 + Baseline!B$62*Baseline!B$52/Baseline!B$74 + Baseline!B$63*Baseline!B$53/Baseline!B$75 + Baseline!B$69*Baseline!B$54/Baseline!B$76)</f>
        <v>1.802945644767701E-9</v>
      </c>
      <c r="R661" s="40">
        <f>Baseline!B$33 * (C661 * Baseline!B$61*Baseline!B$57/Baseline!B$73 + Baseline!B$62*Baseline!B$67/Baseline!B$74 + Baseline!B$63*Baseline!B$55/Baseline!B$75 + Baseline!B$69*Baseline!B$56/Baseline!B$76)</f>
        <v>1.4629435155356923E-8</v>
      </c>
      <c r="S661" s="40">
        <f>Baseline!B$33 * (C661 * Baseline!B$61*Baseline!B$58/Baseline!B$73 + Baseline!B$62*Baseline!B$59/Baseline!B$74 + Baseline!B$63*Baseline!B$68/Baseline!B$75 + Baseline!B$69*Baseline!B$60/Baseline!B$76)</f>
        <v>1.649010751787658E-9</v>
      </c>
      <c r="T661" s="40">
        <f>Baseline!B$33 * (C661 * Baseline!B$61*Baseline!B$61/Baseline!B$73 + Baseline!B$62*Baseline!B$62/Baseline!B$74 + Baseline!B$63*Baseline!B$63/Baseline!B$75 + Baseline!B$69*Baseline!B$69/Baseline!B$76)</f>
        <v>9.8551807038940946E-8</v>
      </c>
      <c r="U661" s="40"/>
      <c r="V661" s="40">
        <f>E661 * ( Baseline!B$87 * Baseline!B$7 )</f>
        <v>0.23658446293663329</v>
      </c>
      <c r="W661" s="40">
        <f>F661 * ( Baseline!D$87 * Baseline!B$11 )</f>
        <v>7.3146615230796567E-4</v>
      </c>
      <c r="X661" s="40">
        <f>G661 * ( Baseline!F$87 * Baseline!B$16 )</f>
        <v>3.7907828132960164E-3</v>
      </c>
      <c r="Y661" s="40">
        <f>H661 * ( Baseline!H$87 * Baseline!B$18 )</f>
        <v>6.3404814549165433E-4</v>
      </c>
      <c r="Z661" s="48">
        <f t="shared" si="0"/>
        <v>0.2417407600477289</v>
      </c>
      <c r="AA661" s="40">
        <f>I661 * ( Baseline!B$87 * Baseline!B$7 )</f>
        <v>4.1156034012289838E-4</v>
      </c>
      <c r="AB661" s="1">
        <f>J661 * ( Baseline!D$87 * Baseline!B$11 )</f>
        <v>3.3110913431574927E-2</v>
      </c>
      <c r="AC661" s="1">
        <f>K661 * ( Baseline!F$87 * Baseline!B$16 )</f>
        <v>4.8383312727324731E-4</v>
      </c>
      <c r="AD661" s="1">
        <f>L661 * ( Baseline!F$87 * Baseline!B$16 )</f>
        <v>5.0815006418088214E-4</v>
      </c>
      <c r="AE661" s="48">
        <f t="shared" si="1"/>
        <v>3.451445696315196E-2</v>
      </c>
      <c r="AF661" s="48">
        <f>M661 * ( Baseline!B$87 * Baseline!B$7 )</f>
        <v>1.132713270012049E-3</v>
      </c>
      <c r="AG661" s="48">
        <f>N661 * ( Baseline!D$87 * Baseline!B$11 )</f>
        <v>2.5694927875014143E-4</v>
      </c>
      <c r="AH661" s="48">
        <f>O661 * ( Baseline!F$87 * Baseline!B$16 )</f>
        <v>4.602416628465382E-2</v>
      </c>
      <c r="AI661" s="48">
        <f>P661 * ( Baseline!H$87 * Baseline!B$18 )</f>
        <v>5.7991332800356088E-4</v>
      </c>
      <c r="AJ661" s="48">
        <f t="shared" si="2"/>
        <v>4.7993742161419571E-2</v>
      </c>
      <c r="AK661" s="48">
        <f>Q661 * ( Baseline!B$87 * Baseline!B$7 )</f>
        <v>1.871277284704397E-5</v>
      </c>
      <c r="AL661" s="48">
        <f>R661 * ( Baseline!D$87 * Baseline!B$11 )</f>
        <v>2.6986327543127557E-4</v>
      </c>
      <c r="AM661" s="48">
        <f>S661 * ( Baseline!F$87 * Baseline!B$16 )</f>
        <v>5.7278009058950526E-5</v>
      </c>
      <c r="AN661" s="48">
        <f>T661 * ( Baseline!H$87 * Baseline!B$18 )</f>
        <v>3.465805564867315E-2</v>
      </c>
      <c r="AO661" s="48">
        <f t="shared" si="3"/>
        <v>3.5003909706010423E-2</v>
      </c>
      <c r="AP661" s="48"/>
      <c r="AQ661" s="48">
        <f>V661 * ( (1-Baseline!B$88-Baseline!B$87) + (1-B661)*Baseline!B$88 )</f>
        <v>0.11286871312614755</v>
      </c>
      <c r="AR661" s="48">
        <f>W661 * ( (1-Baseline!B$88-Baseline!B$87) + (1-B661)*Baseline!B$88 )</f>
        <v>3.4896477258714774E-4</v>
      </c>
      <c r="AS661" s="48">
        <f>X661 * ( (1-Baseline!B$88-Baseline!B$87) + (1-B661)*Baseline!B$88 )</f>
        <v>1.8084906023268176E-3</v>
      </c>
      <c r="AT661" s="48">
        <f>Y661 * ( (1-Baseline!B$88-Baseline!B$87) + (1-B661)*Baseline!B$88 )</f>
        <v>3.0248900267314309E-4</v>
      </c>
      <c r="AU661" s="48">
        <f t="shared" si="4"/>
        <v>0.11532865750373467</v>
      </c>
      <c r="AV661" s="48">
        <f>AA661 * ( (1-Baseline!D$88-Baseline!D$87) + (1-B661)*Baseline!D$88 )</f>
        <v>3.041207643142876E-4</v>
      </c>
      <c r="AW661" s="48">
        <f>AB661 * ( (1-Baseline!D$88-Baseline!D$87) + (1-B661)*Baseline!D$88 )</f>
        <v>2.4467168767884202E-2</v>
      </c>
      <c r="AX661" s="48">
        <f>AC661 * ( (1-Baseline!D$88-Baseline!D$87) + (1-B661)*Baseline!D$88 )</f>
        <v>3.5752643323934603E-4</v>
      </c>
      <c r="AY661" s="48">
        <f>AD661 * ( (1-Baseline!D$88-Baseline!D$87) + (1-B661)*Baseline!D$88 )</f>
        <v>3.7549533042687352E-4</v>
      </c>
      <c r="AZ661" s="48">
        <f t="shared" si="5"/>
        <v>2.5504311295864709E-2</v>
      </c>
      <c r="BA661" s="48">
        <f>AF661 * ( (1-Baseline!F$88-Baseline!F$87) + (1-Baseline!B$36)*Baseline!F$88 )</f>
        <v>8.1513671592531095E-4</v>
      </c>
      <c r="BB661" s="48">
        <f>AG661 * ( (1-Baseline!F$88-Baseline!F$87) + (1-Baseline!B$36)*Baseline!F$88 )</f>
        <v>1.8490892336552178E-4</v>
      </c>
      <c r="BC661" s="48">
        <f>AH661 * ( (1-Baseline!F$88-Baseline!F$87) + (1-Baseline!B$36)*Baseline!F$88 )</f>
        <v>3.3120462831757999E-2</v>
      </c>
      <c r="BD661" s="48">
        <f>AI661 * ( (1-Baseline!F$88-Baseline!F$87) + (1-Baseline!B$36)*Baseline!F$88 )</f>
        <v>4.1732418805785857E-4</v>
      </c>
      <c r="BE661" s="48">
        <f t="shared" si="6"/>
        <v>3.453783265910669E-2</v>
      </c>
      <c r="BF661" s="48">
        <f>AK661 * ( (1-Baseline!H$88-Baseline!H$87) + (1-Baseline!B$36)*Baseline!H$88 )</f>
        <v>1.4826504182169877E-5</v>
      </c>
      <c r="BG661" s="48">
        <f>AL661 * ( (1-Baseline!H$88-Baseline!H$87) + (1-Baseline!B$36)*Baseline!H$88 )</f>
        <v>2.1381807038970823E-4</v>
      </c>
      <c r="BH661" s="48">
        <f>AM661 * ( (1-Baseline!H$88-Baseline!H$87) + (1-Baseline!B$36)*Baseline!H$88 )</f>
        <v>4.5382512137587676E-5</v>
      </c>
      <c r="BI661" s="48">
        <f>AN661 * ( (1-Baseline!H$88-Baseline!H$87) + (1-Baseline!B$36)*Baseline!H$88 )</f>
        <v>2.7460270651556706E-2</v>
      </c>
      <c r="BJ661" s="48">
        <f t="shared" si="7"/>
        <v>2.7734297738266172E-2</v>
      </c>
      <c r="BK661" s="48"/>
      <c r="BL661" s="48">
        <f t="shared" si="18"/>
        <v>0.97867013775385847</v>
      </c>
      <c r="BM661" s="48">
        <f t="shared" si="19"/>
        <v>3.0258287934709321E-3</v>
      </c>
      <c r="BN661" s="48">
        <f t="shared" si="20"/>
        <v>1.5681190100285819E-2</v>
      </c>
      <c r="BO661" s="48">
        <f t="shared" si="21"/>
        <v>2.622843352384881E-3</v>
      </c>
      <c r="BP661" s="48">
        <f t="shared" si="8"/>
        <v>1</v>
      </c>
      <c r="BQ661" s="48">
        <f t="shared" si="22"/>
        <v>1.1924288438386414E-2</v>
      </c>
      <c r="BR661" s="48">
        <f t="shared" si="23"/>
        <v>0.9593346193140031</v>
      </c>
      <c r="BS661" s="48">
        <f t="shared" si="24"/>
        <v>1.4018274365139027E-2</v>
      </c>
      <c r="BT661" s="48">
        <f t="shared" si="25"/>
        <v>1.4722817882471369E-2</v>
      </c>
      <c r="BU661" s="48">
        <f t="shared" si="9"/>
        <v>0.99999999999999989</v>
      </c>
      <c r="BV661" s="48">
        <f t="shared" si="26"/>
        <v>2.3601270061466392E-2</v>
      </c>
      <c r="BW661" s="48">
        <f t="shared" si="27"/>
        <v>5.3538079586695287E-3</v>
      </c>
      <c r="BX661" s="48">
        <f t="shared" si="28"/>
        <v>0.95896181901920907</v>
      </c>
      <c r="BY661" s="48">
        <f t="shared" si="29"/>
        <v>1.2083102960654986E-2</v>
      </c>
      <c r="BZ661" s="48">
        <f t="shared" si="10"/>
        <v>1</v>
      </c>
      <c r="CA661" s="48">
        <f t="shared" si="30"/>
        <v>5.345909358185452E-4</v>
      </c>
      <c r="CB661" s="48">
        <f t="shared" si="31"/>
        <v>7.709518099486415E-3</v>
      </c>
      <c r="CC661" s="48">
        <f t="shared" si="32"/>
        <v>1.6363317566527569E-3</v>
      </c>
      <c r="CD661" s="48">
        <f t="shared" si="33"/>
        <v>0.99011955920804218</v>
      </c>
      <c r="CE661" s="48">
        <f t="shared" si="11"/>
        <v>0.99999999999999989</v>
      </c>
      <c r="CF661" s="48"/>
      <c r="CG661" s="48">
        <f t="shared" si="34"/>
        <v>0.97867013775385847</v>
      </c>
      <c r="CH661" s="48">
        <f t="shared" si="35"/>
        <v>3.0258287934709321E-3</v>
      </c>
      <c r="CI661" s="48">
        <f t="shared" si="36"/>
        <v>1.5681190100285819E-2</v>
      </c>
      <c r="CJ661" s="48">
        <f t="shared" si="37"/>
        <v>2.622843352384881E-3</v>
      </c>
      <c r="CK661" s="48">
        <f t="shared" si="12"/>
        <v>1</v>
      </c>
      <c r="CL661" s="48">
        <f t="shared" si="38"/>
        <v>1.1924288438386414E-2</v>
      </c>
      <c r="CM661" s="48">
        <f t="shared" si="39"/>
        <v>0.9593346193140031</v>
      </c>
      <c r="CN661" s="48">
        <f t="shared" si="40"/>
        <v>1.4018274365139027E-2</v>
      </c>
      <c r="CO661" s="48">
        <f t="shared" si="41"/>
        <v>1.4722817882471369E-2</v>
      </c>
      <c r="CP661" s="48">
        <f t="shared" si="13"/>
        <v>0.99999999999999989</v>
      </c>
      <c r="CQ661" s="48">
        <f t="shared" si="42"/>
        <v>2.3601270061466392E-2</v>
      </c>
      <c r="CR661" s="48">
        <f t="shared" si="43"/>
        <v>5.3538079586695287E-3</v>
      </c>
      <c r="CS661" s="48">
        <f t="shared" si="44"/>
        <v>0.95896181901920907</v>
      </c>
      <c r="CT661" s="48">
        <f t="shared" si="45"/>
        <v>1.2083102960654986E-2</v>
      </c>
      <c r="CU661" s="48">
        <f t="shared" si="14"/>
        <v>1</v>
      </c>
      <c r="CV661" s="48">
        <f t="shared" si="46"/>
        <v>5.345909358185452E-4</v>
      </c>
      <c r="CW661" s="48">
        <f t="shared" si="47"/>
        <v>7.709518099486415E-3</v>
      </c>
      <c r="CX661" s="48">
        <f t="shared" si="48"/>
        <v>1.6363317566527569E-3</v>
      </c>
      <c r="CY661" s="48">
        <f t="shared" si="49"/>
        <v>0.99011955920804218</v>
      </c>
      <c r="CZ661" s="48">
        <f t="shared" si="15"/>
        <v>0.99999999999999989</v>
      </c>
      <c r="DA661" s="48"/>
      <c r="DB661" s="48">
        <f>(AQ661*Baseline!B$7 + AV661*Baseline!B$11 + BA661*Baseline!B$16 + BF661*Baseline!B$18)</f>
        <v>58803.309867029617</v>
      </c>
      <c r="DC661" s="48">
        <f>(AR661*Baseline!B$7 + AW661*Baseline!B$11 + BB661*Baseline!B$16 + BG661*Baseline!B$18)</f>
        <v>63050.796509206019</v>
      </c>
      <c r="DD661" s="48">
        <f>(AS661*Baseline!B$7 + AX661*Baseline!B$11 + BC661*Baseline!B$16 + BH661*Baseline!B$18)</f>
        <v>114681.79832187506</v>
      </c>
      <c r="DE661" s="48">
        <f>(AT661*Baseline!B$7 + AY661*Baseline!B$11 + BD661*Baseline!B$16 + BI661*Baseline!B$18)</f>
        <v>1259778.2932163677</v>
      </c>
      <c r="DF661" s="48">
        <f t="shared" si="16"/>
        <v>1496314.1979144784</v>
      </c>
      <c r="DG661" s="48"/>
      <c r="DH661" s="48">
        <f t="shared" si="50"/>
        <v>3.9298771574170756E-2</v>
      </c>
      <c r="DI661" s="48">
        <f t="shared" si="51"/>
        <v>4.213740442821734E-2</v>
      </c>
      <c r="DJ661" s="48">
        <f t="shared" si="52"/>
        <v>7.6642859154658433E-2</v>
      </c>
      <c r="DK661" s="48">
        <f t="shared" si="53"/>
        <v>0.84192096484295353</v>
      </c>
      <c r="DL661" s="48">
        <f t="shared" si="17"/>
        <v>1</v>
      </c>
      <c r="DM661" s="48"/>
      <c r="DN661" s="48">
        <f>DH661 / (Baseline!B$7/Baseline!B$17)</f>
        <v>4.1948853849626841</v>
      </c>
      <c r="DO661" s="48">
        <f>DI661 / (Baseline!B$11/Baseline!B$17)</f>
        <v>1.0172171109681973</v>
      </c>
      <c r="DP661" s="48">
        <f>DJ661 / (Baseline!B$16/Baseline!B$17)</f>
        <v>1.1843637938259604</v>
      </c>
      <c r="DQ661" s="48">
        <f>DK661 / (Baseline!B$18/Baseline!B$17)</f>
        <v>0.95186597735362521</v>
      </c>
      <c r="DR661" s="71"/>
      <c r="DS661" s="48">
        <f>(AU661*Baseline!B$34)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2.9828829875560198E-2</v>
      </c>
      <c r="DT661" s="48">
        <f>(AZ661*Baseline!B$34) + (Baseline!D$88*(1-Baseline!D$89)*Baseline!B$35) + (Baseline!D$88*Baseline!D$89*((1-Baseline!D$90)*Baseline!B$40 + Baseline!D$90*Baseline!B$41))</f>
        <v>1.023921469437971E-2</v>
      </c>
      <c r="DU661" s="48">
        <f>(BE661*Baseline!B$34) + (Baseline!F$88*(1-Baseline!F$89)*Baseline!B$35) + (Baseline!F$88*Baseline!F$89*((1-Baseline!F$90)*Baseline!B$40 + Baseline!F$90*Baseline!B$41))</f>
        <v>1.2911314898866006E-2</v>
      </c>
      <c r="DV661" s="48">
        <f>(BJ661*Baseline!B$34) + (Baseline!H$88*(1-Baseline!H$89)*Baseline!B$35) + (Baseline!H$88*Baseline!H$89*((1-Baseline!H$90)*Baseline!B$40 + Baseline!H$90*Baseline!B$41))</f>
        <v>9.3051446607399259E-3</v>
      </c>
      <c r="DW661" s="48">
        <f>( DS661*Baseline!B$7 + DT661*Baseline!B$11 + DU661*Baseline!B$16 + DV661*Baseline!B$18 ) / Baseline!B$17</f>
        <v>9.7694723872736502E-3</v>
      </c>
    </row>
    <row r="662" spans="1:127">
      <c r="A662" s="7" t="s">
        <v>987</v>
      </c>
      <c r="B662" s="1">
        <f>MIN( MAX( NORMINV( MCrands!B662, (B$5+B$4)/2, (B$5-B$4)/3.29 ), 0 ), 1 )</f>
        <v>0.40319035533961389</v>
      </c>
      <c r="C662" s="1">
        <f>MAX( NORMINV( MCrands!C662, (C$5+C$4)/2, (C$5-C$4)/3.29 ), 0 )</f>
        <v>2.8958264414573676</v>
      </c>
      <c r="D662" s="40"/>
      <c r="E662" s="40">
        <f>Baseline!B$33 * (C662 * Baseline!B$66*Baseline!B$66/Baseline!B$73 + Baseline!B$52*Baseline!B$52/Baseline!B$74 + Baseline!B$53*Baseline!B$53/Baseline!B$75 + Baseline!B$54*Baseline!B$54/Baseline!B$76)</f>
        <v>2.4240904440906566E-5</v>
      </c>
      <c r="F662" s="40">
        <f>Baseline!B$33 * (C662 * Baseline!B$66*Baseline!B$57/Baseline!B$73 + Baseline!B$52*Baseline!B$67/Baseline!B$74 + Baseline!B$53*Baseline!B$55/Baseline!B$75 + Baseline!B$54*Baseline!B$56/Baseline!B$76)</f>
        <v>3.9846608296798532E-8</v>
      </c>
      <c r="G662" s="1">
        <f>Baseline!B$33 * (C662 * Baseline!B$66*Baseline!B$58/Baseline!B$73 + Baseline!B$52*Baseline!B$59/Baseline!B$74 + Baseline!B$53*Baseline!B$68/Baseline!B$75 + Baseline!B$54*Baseline!B$60/Baseline!B$76)</f>
        <v>1.0961062127161419E-7</v>
      </c>
      <c r="H662" s="40">
        <f>Baseline!B$33 * (C662 * Baseline!B$66*Baseline!B$61/Baseline!B$73 + Baseline!B$52*Baseline!B$62/Baseline!B$74 + Baseline!B$53*Baseline!B$63/Baseline!B$75 + Baseline!B$54*Baseline!B$69/Baseline!B$76)</f>
        <v>1.8504971253152957E-9</v>
      </c>
      <c r="I662" s="40">
        <f>Baseline!B$33 * (C662 * Baseline!B$57*Baseline!B$66/Baseline!B$73 + Baseline!B$67*Baseline!B$52/Baseline!B$74 + Baseline!B$55*Baseline!B$53/Baseline!B$75 + Baseline!B$56*Baseline!B$54/Baseline!B$76)</f>
        <v>3.9846608296798532E-8</v>
      </c>
      <c r="J662" s="1">
        <f>Baseline!B$33 * (C662 * Baseline!B$57*Baseline!B$57/Baseline!B$73 + Baseline!B$67*Baseline!B$67/Baseline!B$74 + Baseline!B$55*Baseline!B$55/Baseline!B$75 + Baseline!B$56*Baseline!B$56/Baseline!B$76)</f>
        <v>1.7949606784718182E-6</v>
      </c>
      <c r="K662" s="40">
        <f>Baseline!B$33 * (C662 * Baseline!B$57*Baseline!B$58/Baseline!B$73 + Baseline!B$67*Baseline!B$59/Baseline!B$74 + Baseline!B$55*Baseline!B$68/Baseline!B$75 + Baseline!B$56*Baseline!B$60/Baseline!B$76)</f>
        <v>1.3929423953785263E-8</v>
      </c>
      <c r="L662" s="1">
        <f>Baseline!B$33 * (C662 * Baseline!B$57*Baseline!B$61/Baseline!B$73 + Baseline!B$67*Baseline!B$62/Baseline!B$74 + Baseline!B$55*Baseline!B$63/Baseline!B$75 + Baseline!B$56*Baseline!B$69/Baseline!B$76)</f>
        <v>1.4629441514632157E-8</v>
      </c>
      <c r="M662" s="40">
        <f>Baseline!B$33 * (C662 * Baseline!B$58*Baseline!B$66/Baseline!B$73 + Baseline!B$59*Baseline!B$52/Baseline!B$74 + Baseline!B$68*Baseline!B$53/Baseline!B$75 + Baseline!B$60*Baseline!B$54/Baseline!B$76)</f>
        <v>1.0961062127161419E-7</v>
      </c>
      <c r="N662" s="1">
        <f>Baseline!B$33 * (C662 * Baseline!B$58*Baseline!B$57/Baseline!B$73 + Baseline!B$59*Baseline!B$67/Baseline!B$74 + Baseline!B$68*Baseline!B$55/Baseline!B$75 + Baseline!B$60*Baseline!B$56/Baseline!B$76)</f>
        <v>1.3929423953785263E-8</v>
      </c>
      <c r="O662" s="1">
        <f>Baseline!B$33 * (C662 * Baseline!B$58*Baseline!B$58/Baseline!B$73 + Baseline!B$59*Baseline!B$59/Baseline!B$74 + Baseline!B$68*Baseline!B$68/Baseline!B$75 + Baseline!B$60*Baseline!B$60/Baseline!B$76)</f>
        <v>1.3250173189808829E-6</v>
      </c>
      <c r="P662" s="40">
        <f>Baseline!B$33 * (C662 * Baseline!B$58*Baseline!B$61/Baseline!B$73 + Baseline!B$59*Baseline!B$62/Baseline!B$74 + Baseline!B$68*Baseline!B$63/Baseline!B$75 + Baseline!B$60*Baseline!B$69/Baseline!B$76)</f>
        <v>1.6490263850059364E-9</v>
      </c>
      <c r="Q662" s="40">
        <f>Baseline!B$33 * (C662 * Baseline!B$61*Baseline!B$66/Baseline!B$73 + Baseline!B$62*Baseline!B$52/Baseline!B$74 + Baseline!B$63*Baseline!B$53/Baseline!B$75 + Baseline!B$69*Baseline!B$54/Baseline!B$76)</f>
        <v>1.8504971253152957E-9</v>
      </c>
      <c r="R662" s="40">
        <f>Baseline!B$33 * (C662 * Baseline!B$61*Baseline!B$57/Baseline!B$73 + Baseline!B$62*Baseline!B$67/Baseline!B$74 + Baseline!B$63*Baseline!B$55/Baseline!B$75 + Baseline!B$69*Baseline!B$56/Baseline!B$76)</f>
        <v>1.4629441514632157E-8</v>
      </c>
      <c r="S662" s="40">
        <f>Baseline!B$33 * (C662 * Baseline!B$61*Baseline!B$58/Baseline!B$73 + Baseline!B$62*Baseline!B$59/Baseline!B$74 + Baseline!B$63*Baseline!B$68/Baseline!B$75 + Baseline!B$69*Baseline!B$60/Baseline!B$76)</f>
        <v>1.6490263850059364E-9</v>
      </c>
      <c r="T662" s="40">
        <f>Baseline!B$33 * (C662 * Baseline!B$61*Baseline!B$61/Baseline!B$73 + Baseline!B$62*Baseline!B$62/Baseline!B$74 + Baseline!B$63*Baseline!B$63/Baseline!B$75 + Baseline!B$69*Baseline!B$69/Baseline!B$76)</f>
        <v>9.8551808602262779E-8</v>
      </c>
      <c r="U662" s="40"/>
      <c r="V662" s="40">
        <f>E662 * ( Baseline!B$87 * Baseline!B$7 )</f>
        <v>0.25159634719216922</v>
      </c>
      <c r="W662" s="40">
        <f>F662 * ( Baseline!D$87 * Baseline!B$11 )</f>
        <v>7.3503427272539443E-4</v>
      </c>
      <c r="X662" s="40">
        <f>G662 * ( Baseline!F$87 * Baseline!B$16 )</f>
        <v>3.8072997106577766E-3</v>
      </c>
      <c r="Y662" s="40">
        <f>H662 * ( Baseline!H$87 * Baseline!B$18 )</f>
        <v>6.5077073951110389E-4</v>
      </c>
      <c r="Z662" s="48">
        <f t="shared" si="0"/>
        <v>0.25678945191506353</v>
      </c>
      <c r="AA662" s="40">
        <f>I662 * ( Baseline!B$87 * Baseline!B$7 )</f>
        <v>4.1356794751247196E-4</v>
      </c>
      <c r="AB662" s="1">
        <f>J662 * ( Baseline!D$87 * Baseline!B$11 )</f>
        <v>3.3110913908755868E-2</v>
      </c>
      <c r="AC662" s="1">
        <f>K662 * ( Baseline!F$87 * Baseline!B$16 )</f>
        <v>4.8383533615286781E-4</v>
      </c>
      <c r="AD662" s="1">
        <f>L662 * ( Baseline!F$87 * Baseline!B$16 )</f>
        <v>5.0815028506884425E-4</v>
      </c>
      <c r="AE662" s="48">
        <f t="shared" si="1"/>
        <v>3.451646747749005E-2</v>
      </c>
      <c r="AF662" s="48">
        <f>M662 * ( Baseline!B$87 * Baseline!B$7 )</f>
        <v>1.1376486381780837E-3</v>
      </c>
      <c r="AG662" s="48">
        <f>N662 * ( Baseline!D$87 * Baseline!B$11 )</f>
        <v>2.5695045181993215E-4</v>
      </c>
      <c r="AH662" s="48">
        <f>O662 * ( Baseline!F$87 * Baseline!B$16 )</f>
        <v>4.6024171714816216E-2</v>
      </c>
      <c r="AI662" s="48">
        <f>P662 * ( Baseline!H$87 * Baseline!B$18 )</f>
        <v>5.7991882579163138E-4</v>
      </c>
      <c r="AJ662" s="48">
        <f t="shared" si="2"/>
        <v>4.7998689630605856E-2</v>
      </c>
      <c r="AK662" s="48">
        <f>Q662 * ( Baseline!B$87 * Baseline!B$7 )</f>
        <v>1.9206309663647455E-5</v>
      </c>
      <c r="AL662" s="48">
        <f>R662 * ( Baseline!D$87 * Baseline!B$11 )</f>
        <v>2.6986339273825469E-4</v>
      </c>
      <c r="AM662" s="48">
        <f>S662 * ( Baseline!F$87 * Baseline!B$16 )</f>
        <v>5.7278552075190538E-5</v>
      </c>
      <c r="AN662" s="48">
        <f>T662 * ( Baseline!H$87 * Baseline!B$18 )</f>
        <v>3.4658056198451963E-2</v>
      </c>
      <c r="AO662" s="48">
        <f t="shared" si="3"/>
        <v>3.5004404452929058E-2</v>
      </c>
      <c r="AP662" s="48"/>
      <c r="AQ662" s="48">
        <f>V662 * ( (1-Baseline!B$88-Baseline!B$87) + (1-B662)*Baseline!B$88 )</f>
        <v>0.15592949900461878</v>
      </c>
      <c r="AR662" s="48">
        <f>W662 * ( (1-Baseline!B$88-Baseline!B$87) + (1-B662)*Baseline!B$88 )</f>
        <v>4.555452699388887E-4</v>
      </c>
      <c r="AS662" s="48">
        <f>X662 * ( (1-Baseline!B$88-Baseline!B$87) + (1-B662)*Baseline!B$88 )</f>
        <v>2.3596142911798791E-3</v>
      </c>
      <c r="AT662" s="48">
        <f>Y662 * ( (1-Baseline!B$88-Baseline!B$87) + (1-B662)*Baseline!B$88 )</f>
        <v>4.0332205340535258E-4</v>
      </c>
      <c r="AU662" s="48">
        <f t="shared" si="4"/>
        <v>0.15914798061914287</v>
      </c>
      <c r="AV662" s="48">
        <f>AA662 * ( (1-Baseline!D$88-Baseline!D$87) + (1-B662)*Baseline!D$88 )</f>
        <v>3.3530812119899516E-4</v>
      </c>
      <c r="AW662" s="48">
        <f>AB662 * ( (1-Baseline!D$88-Baseline!D$87) + (1-B662)*Baseline!D$88 )</f>
        <v>2.6845306558946503E-2</v>
      </c>
      <c r="AX662" s="48">
        <f>AC662 * ( (1-Baseline!D$88-Baseline!D$87) + (1-B662)*Baseline!D$88 )</f>
        <v>3.9227875010843259E-4</v>
      </c>
      <c r="AY662" s="48">
        <f>AD662 * ( (1-Baseline!D$88-Baseline!D$87) + (1-B662)*Baseline!D$88 )</f>
        <v>4.1199255986352666E-4</v>
      </c>
      <c r="AZ662" s="48">
        <f t="shared" si="5"/>
        <v>2.7984885990117458E-2</v>
      </c>
      <c r="BA662" s="48">
        <f>AF662 * ( (1-Baseline!F$88-Baseline!F$87) + (1-Baseline!B$36)*Baseline!F$88 )</f>
        <v>8.1868836478937084E-4</v>
      </c>
      <c r="BB662" s="48">
        <f>AG662 * ( (1-Baseline!F$88-Baseline!F$87) + (1-Baseline!B$36)*Baseline!F$88 )</f>
        <v>1.8490976754408143E-4</v>
      </c>
      <c r="BC662" s="48">
        <f>AH662 * ( (1-Baseline!F$88-Baseline!F$87) + (1-Baseline!B$36)*Baseline!F$88 )</f>
        <v>3.3120466739476627E-2</v>
      </c>
      <c r="BD662" s="48">
        <f>AI662 * ( (1-Baseline!F$88-Baseline!F$87) + (1-Baseline!B$36)*Baseline!F$88 )</f>
        <v>4.1732814444208331E-4</v>
      </c>
      <c r="BE662" s="48">
        <f t="shared" si="6"/>
        <v>3.4541393016252163E-2</v>
      </c>
      <c r="BF662" s="48">
        <f>AK662 * ( (1-Baseline!H$88-Baseline!H$87) + (1-Baseline!B$36)*Baseline!H$88 )</f>
        <v>1.521754327270115E-5</v>
      </c>
      <c r="BG662" s="48">
        <f>AL662 * ( (1-Baseline!H$88-Baseline!H$87) + (1-Baseline!B$36)*Baseline!H$88 )</f>
        <v>2.1381816333437394E-4</v>
      </c>
      <c r="BH662" s="48">
        <f>AM662 * ( (1-Baseline!H$88-Baseline!H$87) + (1-Baseline!B$36)*Baseline!H$88 )</f>
        <v>4.538294238021496E-5</v>
      </c>
      <c r="BI662" s="48">
        <f>AN662 * ( (1-Baseline!H$88-Baseline!H$87) + (1-Baseline!B$36)*Baseline!H$88 )</f>
        <v>2.7460271087157456E-2</v>
      </c>
      <c r="BJ662" s="48">
        <f t="shared" si="7"/>
        <v>2.7734689736144746E-2</v>
      </c>
      <c r="BK662" s="48"/>
      <c r="BL662" s="48">
        <f t="shared" si="18"/>
        <v>0.97977679891379654</v>
      </c>
      <c r="BM662" s="48">
        <f t="shared" si="19"/>
        <v>2.8624005668601866E-3</v>
      </c>
      <c r="BN662" s="48">
        <f t="shared" si="20"/>
        <v>1.4826542454388239E-2</v>
      </c>
      <c r="BO662" s="48">
        <f t="shared" si="21"/>
        <v>2.5342580649549218E-3</v>
      </c>
      <c r="BP662" s="48">
        <f t="shared" si="8"/>
        <v>0.99999999999999978</v>
      </c>
      <c r="BQ662" s="48">
        <f t="shared" si="22"/>
        <v>1.1981757628650173E-2</v>
      </c>
      <c r="BR662" s="48">
        <f t="shared" si="23"/>
        <v>0.95927875383971972</v>
      </c>
      <c r="BS662" s="48">
        <f t="shared" si="24"/>
        <v>1.4017521823993186E-2</v>
      </c>
      <c r="BT662" s="48">
        <f t="shared" si="25"/>
        <v>1.4721966707637014E-2</v>
      </c>
      <c r="BU662" s="48">
        <f t="shared" si="9"/>
        <v>1</v>
      </c>
      <c r="BV662" s="48">
        <f t="shared" si="26"/>
        <v>2.3701660335591207E-2</v>
      </c>
      <c r="BW662" s="48">
        <f t="shared" si="27"/>
        <v>5.3532805540610091E-3</v>
      </c>
      <c r="BX662" s="48">
        <f t="shared" si="28"/>
        <v>0.95886308707622281</v>
      </c>
      <c r="BY662" s="48">
        <f t="shared" si="29"/>
        <v>1.2081972034125121E-2</v>
      </c>
      <c r="BZ662" s="48">
        <f t="shared" si="10"/>
        <v>1.0000000000000002</v>
      </c>
      <c r="CA662" s="48">
        <f t="shared" si="30"/>
        <v>5.4868265762025642E-4</v>
      </c>
      <c r="CB662" s="48">
        <f t="shared" si="31"/>
        <v>7.7094124855386125E-3</v>
      </c>
      <c r="CC662" s="48">
        <f t="shared" si="32"/>
        <v>1.6363241417866102E-3</v>
      </c>
      <c r="CD662" s="48">
        <f t="shared" si="33"/>
        <v>0.99010558071505439</v>
      </c>
      <c r="CE662" s="48">
        <f t="shared" si="11"/>
        <v>0.99999999999999989</v>
      </c>
      <c r="CF662" s="48"/>
      <c r="CG662" s="48">
        <f t="shared" si="34"/>
        <v>0.97977679891379654</v>
      </c>
      <c r="CH662" s="48">
        <f t="shared" si="35"/>
        <v>2.8624005668601866E-3</v>
      </c>
      <c r="CI662" s="48">
        <f t="shared" si="36"/>
        <v>1.4826542454388239E-2</v>
      </c>
      <c r="CJ662" s="48">
        <f t="shared" si="37"/>
        <v>2.5342580649549218E-3</v>
      </c>
      <c r="CK662" s="48">
        <f t="shared" si="12"/>
        <v>0.99999999999999978</v>
      </c>
      <c r="CL662" s="48">
        <f t="shared" si="38"/>
        <v>1.1981757628650173E-2</v>
      </c>
      <c r="CM662" s="48">
        <f t="shared" si="39"/>
        <v>0.95927875383971972</v>
      </c>
      <c r="CN662" s="48">
        <f t="shared" si="40"/>
        <v>1.4017521823993186E-2</v>
      </c>
      <c r="CO662" s="48">
        <f t="shared" si="41"/>
        <v>1.4721966707637014E-2</v>
      </c>
      <c r="CP662" s="48">
        <f t="shared" si="13"/>
        <v>1</v>
      </c>
      <c r="CQ662" s="48">
        <f t="shared" si="42"/>
        <v>2.3701660335591207E-2</v>
      </c>
      <c r="CR662" s="48">
        <f t="shared" si="43"/>
        <v>5.3532805540610091E-3</v>
      </c>
      <c r="CS662" s="48">
        <f t="shared" si="44"/>
        <v>0.95886308707622281</v>
      </c>
      <c r="CT662" s="48">
        <f t="shared" si="45"/>
        <v>1.2081972034125121E-2</v>
      </c>
      <c r="CU662" s="48">
        <f t="shared" si="14"/>
        <v>1.0000000000000002</v>
      </c>
      <c r="CV662" s="48">
        <f t="shared" si="46"/>
        <v>5.4868265762025642E-4</v>
      </c>
      <c r="CW662" s="48">
        <f t="shared" si="47"/>
        <v>7.7094124855386125E-3</v>
      </c>
      <c r="CX662" s="48">
        <f t="shared" si="48"/>
        <v>1.6363241417866102E-3</v>
      </c>
      <c r="CY662" s="48">
        <f t="shared" si="49"/>
        <v>0.99010558071505439</v>
      </c>
      <c r="CZ662" s="48">
        <f t="shared" si="15"/>
        <v>0.99999999999999989</v>
      </c>
      <c r="DA662" s="48"/>
      <c r="DB662" s="48">
        <f>(AQ662*Baseline!B$7 + AV662*Baseline!B$11 + BA662*Baseline!B$16 + BF662*Baseline!B$18)</f>
        <v>79784.478686595889</v>
      </c>
      <c r="DC662" s="48">
        <f>(AR662*Baseline!B$7 + AW662*Baseline!B$11 + BB662*Baseline!B$16 + BG662*Baseline!B$18)</f>
        <v>68202.540046966082</v>
      </c>
      <c r="DD662" s="48">
        <f>(AS662*Baseline!B$7 + AX662*Baseline!B$11 + BC662*Baseline!B$16 + BH662*Baseline!B$18)</f>
        <v>115023.65432388049</v>
      </c>
      <c r="DE662" s="48">
        <f>(AT662*Baseline!B$7 + AY662*Baseline!B$11 + BD662*Baseline!B$16 + BI662*Baseline!B$18)</f>
        <v>1259905.5007265026</v>
      </c>
      <c r="DF662" s="48">
        <f t="shared" si="16"/>
        <v>1522916.1737839452</v>
      </c>
      <c r="DG662" s="48"/>
      <c r="DH662" s="48">
        <f t="shared" si="50"/>
        <v>5.2389277926149891E-2</v>
      </c>
      <c r="DI662" s="48">
        <f t="shared" si="51"/>
        <v>4.4784172117303893E-2</v>
      </c>
      <c r="DJ662" s="48">
        <f t="shared" si="52"/>
        <v>7.5528552591364623E-2</v>
      </c>
      <c r="DK662" s="48">
        <f t="shared" si="53"/>
        <v>0.8272979973651815</v>
      </c>
      <c r="DL662" s="48">
        <f t="shared" si="17"/>
        <v>0.99999999999999989</v>
      </c>
      <c r="DM662" s="48"/>
      <c r="DN662" s="48">
        <f>DH662 / (Baseline!B$7/Baseline!B$17)</f>
        <v>5.5922108375926163</v>
      </c>
      <c r="DO662" s="48">
        <f>DI662 / (Baseline!B$11/Baseline!B$17)</f>
        <v>1.0811113497954392</v>
      </c>
      <c r="DP662" s="48">
        <f>DJ662 / (Baseline!B$16/Baseline!B$17)</f>
        <v>1.1671443899135268</v>
      </c>
      <c r="DQ662" s="48">
        <f>DK662 / (Baseline!B$18/Baseline!B$17)</f>
        <v>0.93533342167289557</v>
      </c>
      <c r="DR662" s="71"/>
      <c r="DS662" s="48">
        <f>(AU662*Baseline!B$34)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3.6401728342871434E-2</v>
      </c>
      <c r="DT662" s="48">
        <f>(AZ662*Baseline!B$34) + (Baseline!D$88*(1-Baseline!D$89)*Baseline!B$35) + (Baseline!D$88*Baseline!D$89*((1-Baseline!D$90)*Baseline!B$40 + Baseline!D$90*Baseline!B$41))</f>
        <v>1.0611300898517622E-2</v>
      </c>
      <c r="DU662" s="48">
        <f>(BE662*Baseline!B$34) + (Baseline!F$88*(1-Baseline!F$89)*Baseline!B$35) + (Baseline!F$88*Baseline!F$89*((1-Baseline!F$90)*Baseline!B$40 + Baseline!F$90*Baseline!B$41))</f>
        <v>1.2911848952437827E-2</v>
      </c>
      <c r="DV662" s="48">
        <f>(BJ662*Baseline!B$34) + (Baseline!H$88*(1-Baseline!H$89)*Baseline!B$35) + (Baseline!H$88*Baseline!H$89*((1-Baseline!H$90)*Baseline!B$40 + Baseline!H$90*Baseline!B$41))</f>
        <v>9.3052034604217126E-3</v>
      </c>
      <c r="DW662" s="48">
        <f>( DS662*Baseline!B$7 + DT662*Baseline!B$11 + DU662*Baseline!B$16 + DV662*Baseline!B$18 ) / Baseline!B$17</f>
        <v>9.8465489416014393E-3</v>
      </c>
    </row>
    <row r="663" spans="1:127">
      <c r="A663" s="7" t="s">
        <v>988</v>
      </c>
      <c r="B663" s="1">
        <f>MIN( MAX( NORMINV( MCrands!B663, (B$5+B$4)/2, (B$5-B$4)/3.29 ), 0 ), 1 )</f>
        <v>0.65992648059680581</v>
      </c>
      <c r="C663" s="1">
        <f>MAX( NORMINV( MCrands!C663, (C$5+C$4)/2, (C$5-C$4)/3.29 ), 0 )</f>
        <v>2.7821258019136841</v>
      </c>
      <c r="D663" s="40"/>
      <c r="E663" s="40">
        <f>Baseline!B$33 * (C663 * Baseline!B$66*Baseline!B$66/Baseline!B$73 + Baseline!B$52*Baseline!B$52/Baseline!B$74 + Baseline!B$53*Baseline!B$53/Baseline!B$75 + Baseline!B$54*Baseline!B$54/Baseline!B$76)</f>
        <v>2.328945263056457E-5</v>
      </c>
      <c r="F663" s="40">
        <f>Baseline!B$33 * (C663 * Baseline!B$66*Baseline!B$57/Baseline!B$73 + Baseline!B$52*Baseline!B$67/Baseline!B$74 + Baseline!B$53*Baseline!B$55/Baseline!B$75 + Baseline!B$54*Baseline!B$56/Baseline!B$76)</f>
        <v>3.9719366329517757E-8</v>
      </c>
      <c r="G663" s="1">
        <f>Baseline!B$33 * (C663 * Baseline!B$66*Baseline!B$58/Baseline!B$73 + Baseline!B$52*Baseline!B$59/Baseline!B$74 + Baseline!B$53*Baseline!B$68/Baseline!B$75 + Baseline!B$54*Baseline!B$60/Baseline!B$76)</f>
        <v>1.0929781810204895E-7</v>
      </c>
      <c r="H663" s="40">
        <f>Baseline!B$33 * (C663 * Baseline!B$66*Baseline!B$61/Baseline!B$73 + Baseline!B$52*Baseline!B$62/Baseline!B$74 + Baseline!B$53*Baseline!B$63/Baseline!B$75 + Baseline!B$54*Baseline!B$69/Baseline!B$76)</f>
        <v>1.819216808358772E-9</v>
      </c>
      <c r="I663" s="40">
        <f>Baseline!B$33 * (C663 * Baseline!B$57*Baseline!B$66/Baseline!B$73 + Baseline!B$67*Baseline!B$52/Baseline!B$74 + Baseline!B$55*Baseline!B$53/Baseline!B$75 + Baseline!B$56*Baseline!B$54/Baseline!B$76)</f>
        <v>3.9719366329517757E-8</v>
      </c>
      <c r="J663" s="1">
        <f>Baseline!B$33 * (C663 * Baseline!B$57*Baseline!B$57/Baseline!B$73 + Baseline!B$67*Baseline!B$67/Baseline!B$74 + Baseline!B$55*Baseline!B$55/Baseline!B$75 + Baseline!B$56*Baseline!B$56/Baseline!B$76)</f>
        <v>1.7949606614551723E-6</v>
      </c>
      <c r="K663" s="40">
        <f>Baseline!B$33 * (C663 * Baseline!B$57*Baseline!B$58/Baseline!B$73 + Baseline!B$67*Baseline!B$59/Baseline!B$74 + Baseline!B$55*Baseline!B$68/Baseline!B$75 + Baseline!B$56*Baseline!B$60/Baseline!B$76)</f>
        <v>1.3929382121198223E-8</v>
      </c>
      <c r="L663" s="1">
        <f>Baseline!B$33 * (C663 * Baseline!B$57*Baseline!B$61/Baseline!B$73 + Baseline!B$67*Baseline!B$62/Baseline!B$74 + Baseline!B$55*Baseline!B$63/Baseline!B$75 + Baseline!B$56*Baseline!B$69/Baseline!B$76)</f>
        <v>1.4629437331373454E-8</v>
      </c>
      <c r="M663" s="40">
        <f>Baseline!B$33 * (C663 * Baseline!B$58*Baseline!B$66/Baseline!B$73 + Baseline!B$59*Baseline!B$52/Baseline!B$74 + Baseline!B$68*Baseline!B$53/Baseline!B$75 + Baseline!B$60*Baseline!B$54/Baseline!B$76)</f>
        <v>1.0929781810204895E-7</v>
      </c>
      <c r="N663" s="1">
        <f>Baseline!B$33 * (C663 * Baseline!B$58*Baseline!B$57/Baseline!B$73 + Baseline!B$59*Baseline!B$67/Baseline!B$74 + Baseline!B$68*Baseline!B$55/Baseline!B$75 + Baseline!B$60*Baseline!B$56/Baseline!B$76)</f>
        <v>1.3929382121198223E-8</v>
      </c>
      <c r="O663" s="1">
        <f>Baseline!B$33 * (C663 * Baseline!B$58*Baseline!B$58/Baseline!B$73 + Baseline!B$59*Baseline!B$59/Baseline!B$74 + Baseline!B$68*Baseline!B$68/Baseline!B$75 + Baseline!B$60*Baseline!B$60/Baseline!B$76)</f>
        <v>1.3250172161424398E-6</v>
      </c>
      <c r="P663" s="40">
        <f>Baseline!B$33 * (C663 * Baseline!B$58*Baseline!B$61/Baseline!B$73 + Baseline!B$59*Baseline!B$62/Baseline!B$74 + Baseline!B$68*Baseline!B$63/Baseline!B$75 + Baseline!B$60*Baseline!B$69/Baseline!B$76)</f>
        <v>1.6490161011616233E-9</v>
      </c>
      <c r="Q663" s="40">
        <f>Baseline!B$33 * (C663 * Baseline!B$61*Baseline!B$66/Baseline!B$73 + Baseline!B$62*Baseline!B$52/Baseline!B$74 + Baseline!B$63*Baseline!B$53/Baseline!B$75 + Baseline!B$69*Baseline!B$54/Baseline!B$76)</f>
        <v>1.819216808358772E-9</v>
      </c>
      <c r="R663" s="40">
        <f>Baseline!B$33 * (C663 * Baseline!B$61*Baseline!B$57/Baseline!B$73 + Baseline!B$62*Baseline!B$67/Baseline!B$74 + Baseline!B$63*Baseline!B$55/Baseline!B$75 + Baseline!B$69*Baseline!B$56/Baseline!B$76)</f>
        <v>1.4629437331373454E-8</v>
      </c>
      <c r="S663" s="40">
        <f>Baseline!B$33 * (C663 * Baseline!B$61*Baseline!B$58/Baseline!B$73 + Baseline!B$62*Baseline!B$59/Baseline!B$74 + Baseline!B$63*Baseline!B$68/Baseline!B$75 + Baseline!B$69*Baseline!B$60/Baseline!B$76)</f>
        <v>1.6490161011616233E-9</v>
      </c>
      <c r="T663" s="40">
        <f>Baseline!B$33 * (C663 * Baseline!B$61*Baseline!B$61/Baseline!B$73 + Baseline!B$62*Baseline!B$62/Baseline!B$74 + Baseline!B$63*Baseline!B$63/Baseline!B$75 + Baseline!B$69*Baseline!B$69/Baseline!B$76)</f>
        <v>9.8551807573878344E-8</v>
      </c>
      <c r="U663" s="40"/>
      <c r="V663" s="40">
        <f>E663 * ( Baseline!B$87 * Baseline!B$7 )</f>
        <v>0.24172122885262967</v>
      </c>
      <c r="W663" s="40">
        <f>F663 * ( Baseline!D$87 * Baseline!B$11 )</f>
        <v>7.3268709160062377E-4</v>
      </c>
      <c r="X663" s="40">
        <f>G663 * ( Baseline!F$87 * Baseline!B$16 )</f>
        <v>3.796434564532681E-3</v>
      </c>
      <c r="Y663" s="40">
        <f>H663 * ( Baseline!H$87 * Baseline!B$18 )</f>
        <v>6.3977028200189797E-4</v>
      </c>
      <c r="Z663" s="48">
        <f t="shared" si="0"/>
        <v>0.24689012079076489</v>
      </c>
      <c r="AA663" s="40">
        <f>I663 * ( Baseline!B$87 * Baseline!B$7 )</f>
        <v>4.122473031340648E-4</v>
      </c>
      <c r="AB663" s="1">
        <f>J663 * ( Baseline!D$87 * Baseline!B$11 )</f>
        <v>3.3110913594856677E-2</v>
      </c>
      <c r="AC663" s="1">
        <f>K663 * ( Baseline!F$87 * Baseline!B$16 )</f>
        <v>4.8383388310758183E-4</v>
      </c>
      <c r="AD663" s="1">
        <f>L663 * ( Baseline!F$87 * Baseline!B$16 )</f>
        <v>5.0815013976431565E-4</v>
      </c>
      <c r="AE663" s="48">
        <f t="shared" si="1"/>
        <v>3.4515144920862641E-2</v>
      </c>
      <c r="AF663" s="48">
        <f>M663 * ( Baseline!B$87 * Baseline!B$7 )</f>
        <v>1.134402054081166E-3</v>
      </c>
      <c r="AG663" s="48">
        <f>N663 * ( Baseline!D$87 * Baseline!B$11 )</f>
        <v>2.5694968015111248E-4</v>
      </c>
      <c r="AH663" s="48">
        <f>O663 * ( Baseline!F$87 * Baseline!B$16 )</f>
        <v>4.6024168142746555E-2</v>
      </c>
      <c r="AI663" s="48">
        <f>P663 * ( Baseline!H$87 * Baseline!B$18 )</f>
        <v>5.7991520923644888E-4</v>
      </c>
      <c r="AJ663" s="48">
        <f t="shared" si="2"/>
        <v>4.7995435086215281E-2</v>
      </c>
      <c r="AK663" s="48">
        <f>Q663 * ( Baseline!B$87 * Baseline!B$7 )</f>
        <v>1.8881651253955696E-5</v>
      </c>
      <c r="AL663" s="48">
        <f>R663 * ( Baseline!D$87 * Baseline!B$11 )</f>
        <v>2.6986331557137276E-4</v>
      </c>
      <c r="AM663" s="48">
        <f>S663 * ( Baseline!F$87 * Baseline!B$16 )</f>
        <v>5.7278194868224431E-5</v>
      </c>
      <c r="AN663" s="48">
        <f>T663 * ( Baseline!H$87 * Baseline!B$18 )</f>
        <v>3.4658055836796438E-2</v>
      </c>
      <c r="AO663" s="48">
        <f t="shared" si="3"/>
        <v>3.5004078998489993E-2</v>
      </c>
      <c r="AP663" s="48"/>
      <c r="AQ663" s="48">
        <f>V663 * ( (1-Baseline!B$88-Baseline!B$87) + (1-B663)*Baseline!B$88 )</f>
        <v>9.4577161095580023E-2</v>
      </c>
      <c r="AR663" s="48">
        <f>W663 * ( (1-Baseline!B$88-Baseline!B$87) + (1-B663)*Baseline!B$88 )</f>
        <v>2.8667513161291931E-4</v>
      </c>
      <c r="AS663" s="48">
        <f>X663 * ( (1-Baseline!B$88-Baseline!B$87) + (1-B663)*Baseline!B$88 )</f>
        <v>1.4854136109722555E-3</v>
      </c>
      <c r="AT663" s="48">
        <f>Y663 * ( (1-Baseline!B$88-Baseline!B$87) + (1-B663)*Baseline!B$88 )</f>
        <v>2.5031999594023207E-4</v>
      </c>
      <c r="AU663" s="48">
        <f t="shared" si="4"/>
        <v>9.659956983410542E-2</v>
      </c>
      <c r="AV663" s="48">
        <f>AA663 * ( (1-Baseline!D$88-Baseline!D$87) + (1-B663)*Baseline!D$88 )</f>
        <v>2.8682161220345783E-4</v>
      </c>
      <c r="AW663" s="48">
        <f>AB663 * ( (1-Baseline!D$88-Baseline!D$87) + (1-B663)*Baseline!D$88 )</f>
        <v>2.3036962392735741E-2</v>
      </c>
      <c r="AX663" s="48">
        <f>AC663 * ( (1-Baseline!D$88-Baseline!D$87) + (1-B663)*Baseline!D$88 )</f>
        <v>3.3662807090928626E-4</v>
      </c>
      <c r="AY663" s="48">
        <f>AD663 * ( (1-Baseline!D$88-Baseline!D$87) + (1-B663)*Baseline!D$88 )</f>
        <v>3.535461389815699E-4</v>
      </c>
      <c r="AZ663" s="48">
        <f t="shared" si="5"/>
        <v>2.4013958214830055E-2</v>
      </c>
      <c r="BA663" s="48">
        <f>AF663 * ( (1-Baseline!F$88-Baseline!F$87) + (1-Baseline!B$36)*Baseline!F$88 )</f>
        <v>8.1635201898253777E-4</v>
      </c>
      <c r="BB663" s="48">
        <f>AG663 * ( (1-Baseline!F$88-Baseline!F$87) + (1-Baseline!B$36)*Baseline!F$88 )</f>
        <v>1.8490921222650539E-4</v>
      </c>
      <c r="BC663" s="48">
        <f>AH663 * ( (1-Baseline!F$88-Baseline!F$87) + (1-Baseline!B$36)*Baseline!F$88 )</f>
        <v>3.3120464168900993E-2</v>
      </c>
      <c r="BD663" s="48">
        <f>AI663 * ( (1-Baseline!F$88-Baseline!F$87) + (1-Baseline!B$36)*Baseline!F$88 )</f>
        <v>4.1732554185324421E-4</v>
      </c>
      <c r="BE663" s="48">
        <f t="shared" si="6"/>
        <v>3.453905094196328E-2</v>
      </c>
      <c r="BF663" s="48">
        <f>AK663 * ( (1-Baseline!H$88-Baseline!H$87) + (1-Baseline!B$36)*Baseline!H$88 )</f>
        <v>1.4960309921534175E-5</v>
      </c>
      <c r="BG663" s="48">
        <f>AL663 * ( (1-Baseline!H$88-Baseline!H$87) + (1-Baseline!B$36)*Baseline!H$88 )</f>
        <v>2.1381810219351003E-4</v>
      </c>
      <c r="BH663" s="48">
        <f>AM663 * ( (1-Baseline!H$88-Baseline!H$87) + (1-Baseline!B$36)*Baseline!H$88 )</f>
        <v>4.5382659357991573E-5</v>
      </c>
      <c r="BI663" s="48">
        <f>AN663 * ( (1-Baseline!H$88-Baseline!H$87) + (1-Baseline!B$36)*Baseline!H$88 )</f>
        <v>2.7460270800610552E-2</v>
      </c>
      <c r="BJ663" s="48">
        <f t="shared" si="7"/>
        <v>2.7734431872083586E-2</v>
      </c>
      <c r="BK663" s="48"/>
      <c r="BL663" s="48">
        <f t="shared" si="18"/>
        <v>0.97906399850435588</v>
      </c>
      <c r="BM663" s="48">
        <f t="shared" si="19"/>
        <v>2.9676646811703064E-3</v>
      </c>
      <c r="BN663" s="48">
        <f t="shared" si="20"/>
        <v>1.5377020969381329E-2</v>
      </c>
      <c r="BO663" s="48">
        <f t="shared" si="21"/>
        <v>2.5913158450924499E-3</v>
      </c>
      <c r="BP663" s="48">
        <f t="shared" si="8"/>
        <v>0.99999999999999989</v>
      </c>
      <c r="BQ663" s="48">
        <f t="shared" si="22"/>
        <v>1.1943953996985317E-2</v>
      </c>
      <c r="BR663" s="48">
        <f t="shared" si="23"/>
        <v>0.95931550253589759</v>
      </c>
      <c r="BS663" s="48">
        <f t="shared" si="24"/>
        <v>1.4018016850774657E-2</v>
      </c>
      <c r="BT663" s="48">
        <f t="shared" si="25"/>
        <v>1.4722526616342406E-2</v>
      </c>
      <c r="BU663" s="48">
        <f t="shared" si="9"/>
        <v>1</v>
      </c>
      <c r="BV663" s="48">
        <f t="shared" si="26"/>
        <v>2.3635623930555356E-2</v>
      </c>
      <c r="BW663" s="48">
        <f t="shared" si="27"/>
        <v>5.3536274791456308E-3</v>
      </c>
      <c r="BX663" s="48">
        <f t="shared" si="28"/>
        <v>0.95892803263627691</v>
      </c>
      <c r="BY663" s="48">
        <f t="shared" si="29"/>
        <v>1.2082715954022171E-2</v>
      </c>
      <c r="BZ663" s="48">
        <f t="shared" si="10"/>
        <v>1</v>
      </c>
      <c r="CA663" s="48">
        <f t="shared" si="30"/>
        <v>5.394128854174456E-4</v>
      </c>
      <c r="CB663" s="48">
        <f t="shared" si="31"/>
        <v>7.7094819601742455E-3</v>
      </c>
      <c r="CC663" s="48">
        <f t="shared" si="32"/>
        <v>1.6363291509739564E-3</v>
      </c>
      <c r="CD663" s="48">
        <f t="shared" si="33"/>
        <v>0.99011477600343434</v>
      </c>
      <c r="CE663" s="48">
        <f t="shared" si="11"/>
        <v>1</v>
      </c>
      <c r="CF663" s="48"/>
      <c r="CG663" s="48">
        <f t="shared" si="34"/>
        <v>0.97906399850435588</v>
      </c>
      <c r="CH663" s="48">
        <f t="shared" si="35"/>
        <v>2.9676646811703064E-3</v>
      </c>
      <c r="CI663" s="48">
        <f t="shared" si="36"/>
        <v>1.5377020969381329E-2</v>
      </c>
      <c r="CJ663" s="48">
        <f t="shared" si="37"/>
        <v>2.5913158450924499E-3</v>
      </c>
      <c r="CK663" s="48">
        <f t="shared" si="12"/>
        <v>0.99999999999999989</v>
      </c>
      <c r="CL663" s="48">
        <f t="shared" si="38"/>
        <v>1.1943953996985317E-2</v>
      </c>
      <c r="CM663" s="48">
        <f t="shared" si="39"/>
        <v>0.95931550253589759</v>
      </c>
      <c r="CN663" s="48">
        <f t="shared" si="40"/>
        <v>1.4018016850774657E-2</v>
      </c>
      <c r="CO663" s="48">
        <f t="shared" si="41"/>
        <v>1.4722526616342406E-2</v>
      </c>
      <c r="CP663" s="48">
        <f t="shared" si="13"/>
        <v>1</v>
      </c>
      <c r="CQ663" s="48">
        <f t="shared" si="42"/>
        <v>2.3635623930555356E-2</v>
      </c>
      <c r="CR663" s="48">
        <f t="shared" si="43"/>
        <v>5.3536274791456308E-3</v>
      </c>
      <c r="CS663" s="48">
        <f t="shared" si="44"/>
        <v>0.95892803263627691</v>
      </c>
      <c r="CT663" s="48">
        <f t="shared" si="45"/>
        <v>1.2082715954022171E-2</v>
      </c>
      <c r="CU663" s="48">
        <f t="shared" si="14"/>
        <v>1</v>
      </c>
      <c r="CV663" s="48">
        <f t="shared" si="46"/>
        <v>5.394128854174456E-4</v>
      </c>
      <c r="CW663" s="48">
        <f t="shared" si="47"/>
        <v>7.7094819601742455E-3</v>
      </c>
      <c r="CX663" s="48">
        <f t="shared" si="48"/>
        <v>1.6363291509739564E-3</v>
      </c>
      <c r="CY663" s="48">
        <f t="shared" si="49"/>
        <v>0.99011477600343434</v>
      </c>
      <c r="CZ663" s="48">
        <f t="shared" si="15"/>
        <v>1</v>
      </c>
      <c r="DA663" s="48"/>
      <c r="DB663" s="48">
        <f>(AQ663*Baseline!B$7 + AV663*Baseline!B$11 + BA663*Baseline!B$16 + BF663*Baseline!B$18)</f>
        <v>49905.006736488744</v>
      </c>
      <c r="DC663" s="48">
        <f>(AR663*Baseline!B$7 + AW663*Baseline!B$11 + BB663*Baseline!B$16 + BG663*Baseline!B$18)</f>
        <v>59953.4336547446</v>
      </c>
      <c r="DD663" s="48">
        <f>(AS663*Baseline!B$7 + AX663*Baseline!B$11 + BC663*Baseline!B$16 + BH663*Baseline!B$18)</f>
        <v>114480.29953556522</v>
      </c>
      <c r="DE663" s="48">
        <f>(AT663*Baseline!B$7 + AY663*Baseline!B$11 + BD663*Baseline!B$16 + BI663*Baseline!B$18)</f>
        <v>1259705.9313825604</v>
      </c>
      <c r="DF663" s="48">
        <f t="shared" si="16"/>
        <v>1484044.6713093589</v>
      </c>
      <c r="DG663" s="48"/>
      <c r="DH663" s="48">
        <f t="shared" si="50"/>
        <v>3.3627698479223013E-2</v>
      </c>
      <c r="DI663" s="48">
        <f t="shared" si="51"/>
        <v>4.0398671828286839E-2</v>
      </c>
      <c r="DJ663" s="48">
        <f t="shared" si="52"/>
        <v>7.7140736898816065E-2</v>
      </c>
      <c r="DK663" s="48">
        <f t="shared" si="53"/>
        <v>0.84883289279367413</v>
      </c>
      <c r="DL663" s="48">
        <f t="shared" si="17"/>
        <v>1</v>
      </c>
      <c r="DM663" s="48"/>
      <c r="DN663" s="48">
        <f>DH663 / (Baseline!B$7/Baseline!B$17)</f>
        <v>3.5895356325371628</v>
      </c>
      <c r="DO663" s="48">
        <f>DI663 / (Baseline!B$11/Baseline!B$17)</f>
        <v>0.9752432738026805</v>
      </c>
      <c r="DP663" s="48">
        <f>DJ663 / (Baseline!B$16/Baseline!B$17)</f>
        <v>1.1920575095932981</v>
      </c>
      <c r="DQ663" s="48">
        <f>DK663 / (Baseline!B$18/Baseline!B$17)</f>
        <v>0.95968052210182231</v>
      </c>
      <c r="DR663" s="71"/>
      <c r="DS663" s="48">
        <f>(AU663*Baseline!B$34)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2.701946672511581E-2</v>
      </c>
      <c r="DT663" s="48">
        <f>(AZ663*Baseline!B$34) + (Baseline!D$88*(1-Baseline!D$89)*Baseline!B$35) + (Baseline!D$88*Baseline!D$89*((1-Baseline!D$90)*Baseline!B$40 + Baseline!D$90*Baseline!B$41))</f>
        <v>1.0015661732224512E-2</v>
      </c>
      <c r="DU663" s="48">
        <f>(BE663*Baseline!B$34) + (Baseline!F$88*(1-Baseline!F$89)*Baseline!B$35) + (Baseline!F$88*Baseline!F$89*((1-Baseline!F$90)*Baseline!B$40 + Baseline!F$90*Baseline!B$41))</f>
        <v>1.2911497641294494E-2</v>
      </c>
      <c r="DV663" s="48">
        <f>(BJ663*Baseline!B$34) + (Baseline!H$88*(1-Baseline!H$89)*Baseline!B$35) + (Baseline!H$88*Baseline!H$89*((1-Baseline!H$90)*Baseline!B$40 + Baseline!H$90*Baseline!B$41))</f>
        <v>9.3051647808125391E-3</v>
      </c>
      <c r="DW663" s="48">
        <f>( DS663*Baseline!B$7 + DT663*Baseline!B$11 + DU663*Baseline!B$16 + DV663*Baseline!B$18 ) / Baseline!B$17</f>
        <v>9.7339226657568688E-3</v>
      </c>
    </row>
    <row r="664" spans="1:127">
      <c r="A664" s="7" t="s">
        <v>989</v>
      </c>
      <c r="B664" s="1">
        <f>MIN( MAX( NORMINV( MCrands!B664, (B$5+B$4)/2, (B$5-B$4)/3.29 ), 0 ), 1 )</f>
        <v>0.57656030775663492</v>
      </c>
      <c r="C664" s="1">
        <f>MAX( NORMINV( MCrands!C664, (C$5+C$4)/2, (C$5-C$4)/3.29 ), 0 )</f>
        <v>2.3138810335393329</v>
      </c>
      <c r="D664" s="40"/>
      <c r="E664" s="40">
        <f>Baseline!B$33 * (C664 * Baseline!B$66*Baseline!B$66/Baseline!B$73 + Baseline!B$52*Baseline!B$52/Baseline!B$74 + Baseline!B$53*Baseline!B$53/Baseline!B$75 + Baseline!B$54*Baseline!B$54/Baseline!B$76)</f>
        <v>1.9371160399835485E-5</v>
      </c>
      <c r="F664" s="40">
        <f>Baseline!B$33 * (C664 * Baseline!B$66*Baseline!B$57/Baseline!B$73 + Baseline!B$52*Baseline!B$67/Baseline!B$74 + Baseline!B$53*Baseline!B$55/Baseline!B$75 + Baseline!B$54*Baseline!B$56/Baseline!B$76)</f>
        <v>3.9195355332429282E-8</v>
      </c>
      <c r="G664" s="1">
        <f>Baseline!B$33 * (C664 * Baseline!B$66*Baseline!B$58/Baseline!B$73 + Baseline!B$52*Baseline!B$59/Baseline!B$74 + Baseline!B$53*Baseline!B$68/Baseline!B$75 + Baseline!B$54*Baseline!B$60/Baseline!B$76)</f>
        <v>1.0800962440087311E-7</v>
      </c>
      <c r="H664" s="40">
        <f>Baseline!B$33 * (C664 * Baseline!B$66*Baseline!B$61/Baseline!B$73 + Baseline!B$52*Baseline!B$62/Baseline!B$74 + Baseline!B$53*Baseline!B$63/Baseline!B$75 + Baseline!B$54*Baseline!B$69/Baseline!B$76)</f>
        <v>1.6903974382411885E-9</v>
      </c>
      <c r="I664" s="40">
        <f>Baseline!B$33 * (C664 * Baseline!B$57*Baseline!B$66/Baseline!B$73 + Baseline!B$67*Baseline!B$52/Baseline!B$74 + Baseline!B$55*Baseline!B$53/Baseline!B$75 + Baseline!B$56*Baseline!B$54/Baseline!B$76)</f>
        <v>3.9195355332429282E-8</v>
      </c>
      <c r="J664" s="1">
        <f>Baseline!B$33 * (C664 * Baseline!B$57*Baseline!B$57/Baseline!B$73 + Baseline!B$67*Baseline!B$67/Baseline!B$74 + Baseline!B$55*Baseline!B$55/Baseline!B$75 + Baseline!B$56*Baseline!B$56/Baseline!B$76)</f>
        <v>1.7949605913768044E-6</v>
      </c>
      <c r="K664" s="40">
        <f>Baseline!B$33 * (C664 * Baseline!B$57*Baseline!B$58/Baseline!B$73 + Baseline!B$67*Baseline!B$59/Baseline!B$74 + Baseline!B$55*Baseline!B$68/Baseline!B$75 + Baseline!B$56*Baseline!B$60/Baseline!B$76)</f>
        <v>1.3929209845210103E-8</v>
      </c>
      <c r="L664" s="1">
        <f>Baseline!B$33 * (C664 * Baseline!B$57*Baseline!B$61/Baseline!B$73 + Baseline!B$67*Baseline!B$62/Baseline!B$74 + Baseline!B$55*Baseline!B$63/Baseline!B$75 + Baseline!B$56*Baseline!B$69/Baseline!B$76)</f>
        <v>1.462942010377464E-8</v>
      </c>
      <c r="M664" s="40">
        <f>Baseline!B$33 * (C664 * Baseline!B$58*Baseline!B$66/Baseline!B$73 + Baseline!B$59*Baseline!B$52/Baseline!B$74 + Baseline!B$68*Baseline!B$53/Baseline!B$75 + Baseline!B$60*Baseline!B$54/Baseline!B$76)</f>
        <v>1.0800962440087311E-7</v>
      </c>
      <c r="N664" s="1">
        <f>Baseline!B$33 * (C664 * Baseline!B$58*Baseline!B$57/Baseline!B$73 + Baseline!B$59*Baseline!B$67/Baseline!B$74 + Baseline!B$68*Baseline!B$55/Baseline!B$75 + Baseline!B$60*Baseline!B$56/Baseline!B$76)</f>
        <v>1.3929209845210103E-8</v>
      </c>
      <c r="O664" s="1">
        <f>Baseline!B$33 * (C664 * Baseline!B$58*Baseline!B$58/Baseline!B$73 + Baseline!B$59*Baseline!B$59/Baseline!B$74 + Baseline!B$68*Baseline!B$68/Baseline!B$75 + Baseline!B$60*Baseline!B$60/Baseline!B$76)</f>
        <v>1.3250167926306357E-6</v>
      </c>
      <c r="P664" s="40">
        <f>Baseline!B$33 * (C664 * Baseline!B$58*Baseline!B$61/Baseline!B$73 + Baseline!B$59*Baseline!B$62/Baseline!B$74 + Baseline!B$68*Baseline!B$63/Baseline!B$75 + Baseline!B$60*Baseline!B$69/Baseline!B$76)</f>
        <v>1.6489737499812103E-9</v>
      </c>
      <c r="Q664" s="40">
        <f>Baseline!B$33 * (C664 * Baseline!B$61*Baseline!B$66/Baseline!B$73 + Baseline!B$62*Baseline!B$52/Baseline!B$74 + Baseline!B$63*Baseline!B$53/Baseline!B$75 + Baseline!B$69*Baseline!B$54/Baseline!B$76)</f>
        <v>1.6903974382411885E-9</v>
      </c>
      <c r="R664" s="40">
        <f>Baseline!B$33 * (C664 * Baseline!B$61*Baseline!B$57/Baseline!B$73 + Baseline!B$62*Baseline!B$67/Baseline!B$74 + Baseline!B$63*Baseline!B$55/Baseline!B$75 + Baseline!B$69*Baseline!B$56/Baseline!B$76)</f>
        <v>1.462942010377464E-8</v>
      </c>
      <c r="S664" s="40">
        <f>Baseline!B$33 * (C664 * Baseline!B$61*Baseline!B$58/Baseline!B$73 + Baseline!B$62*Baseline!B$59/Baseline!B$74 + Baseline!B$63*Baseline!B$68/Baseline!B$75 + Baseline!B$69*Baseline!B$60/Baseline!B$76)</f>
        <v>1.6489737499812103E-9</v>
      </c>
      <c r="T664" s="40">
        <f>Baseline!B$33 * (C664 * Baseline!B$61*Baseline!B$61/Baseline!B$73 + Baseline!B$62*Baseline!B$62/Baseline!B$74 + Baseline!B$63*Baseline!B$63/Baseline!B$75 + Baseline!B$69*Baseline!B$69/Baseline!B$76)</f>
        <v>9.8551803338760314E-8</v>
      </c>
      <c r="U664" s="40"/>
      <c r="V664" s="40">
        <f>E664 * ( Baseline!B$87 * Baseline!B$7 )</f>
        <v>0.20105327378989249</v>
      </c>
      <c r="W664" s="40">
        <f>F664 * ( Baseline!D$87 * Baseline!B$11 )</f>
        <v>7.2302087260210537E-4</v>
      </c>
      <c r="X664" s="40">
        <f>G664 * ( Baseline!F$87 * Baseline!B$16 )</f>
        <v>3.7516894527099454E-3</v>
      </c>
      <c r="Y664" s="40">
        <f>H664 * ( Baseline!H$87 * Baseline!B$18 )</f>
        <v>5.9446792751134952E-4</v>
      </c>
      <c r="Z664" s="48">
        <f t="shared" si="0"/>
        <v>0.2061224520427159</v>
      </c>
      <c r="AA664" s="40">
        <f>I664 * ( Baseline!B$87 * Baseline!B$7 )</f>
        <v>4.068085929952835E-4</v>
      </c>
      <c r="AB664" s="1">
        <f>J664 * ( Baseline!D$87 * Baseline!B$11 )</f>
        <v>3.311091230214936E-2</v>
      </c>
      <c r="AC664" s="1">
        <f>K664 * ( Baseline!F$87 * Baseline!B$16 )</f>
        <v>4.8382789914077175E-4</v>
      </c>
      <c r="AD664" s="1">
        <f>L664 * ( Baseline!F$87 * Baseline!B$16 )</f>
        <v>5.0814954136763459E-4</v>
      </c>
      <c r="AE664" s="48">
        <f t="shared" si="1"/>
        <v>3.4509698335653059E-2</v>
      </c>
      <c r="AF664" s="48">
        <f>M664 * ( Baseline!B$87 * Baseline!B$7 )</f>
        <v>1.1210318916566621E-3</v>
      </c>
      <c r="AG664" s="48">
        <f>N664 * ( Baseline!D$87 * Baseline!B$11 )</f>
        <v>2.5694650224561313E-4</v>
      </c>
      <c r="AH664" s="48">
        <f>O664 * ( Baseline!F$87 * Baseline!B$16 )</f>
        <v>4.6024153432161478E-2</v>
      </c>
      <c r="AI664" s="48">
        <f>P664 * ( Baseline!H$87 * Baseline!B$18 )</f>
        <v>5.7990031545000656E-4</v>
      </c>
      <c r="AJ664" s="48">
        <f t="shared" si="2"/>
        <v>4.798203214151376E-2</v>
      </c>
      <c r="AK664" s="48">
        <f>Q664 * ( Baseline!B$87 * Baseline!B$7 )</f>
        <v>1.7544635011505296E-5</v>
      </c>
      <c r="AL664" s="48">
        <f>R664 * ( Baseline!D$87 * Baseline!B$11 )</f>
        <v>2.6986299778082275E-4</v>
      </c>
      <c r="AM664" s="48">
        <f>S664 * ( Baseline!F$87 * Baseline!B$16 )</f>
        <v>5.7276723809716941E-5</v>
      </c>
      <c r="AN664" s="48">
        <f>T664 * ( Baseline!H$87 * Baseline!B$18 )</f>
        <v>3.4658054347417803E-2</v>
      </c>
      <c r="AO664" s="48">
        <f t="shared" si="3"/>
        <v>3.5002738704019848E-2</v>
      </c>
      <c r="AP664" s="48"/>
      <c r="AQ664" s="48">
        <f>V664 * ( (1-Baseline!B$88-Baseline!B$87) + (1-B664)*Baseline!B$88 )</f>
        <v>9.3582523434305134E-2</v>
      </c>
      <c r="AR664" s="48">
        <f>W664 * ( (1-Baseline!B$88-Baseline!B$87) + (1-B664)*Baseline!B$88 )</f>
        <v>3.3653825415689323E-4</v>
      </c>
      <c r="AS664" s="48">
        <f>X664 * ( (1-Baseline!B$88-Baseline!B$87) + (1-B664)*Baseline!B$88 )</f>
        <v>1.7462663477609797E-3</v>
      </c>
      <c r="AT664" s="48">
        <f>Y664 * ( (1-Baseline!B$88-Baseline!B$87) + (1-B664)*Baseline!B$88 )</f>
        <v>2.7670182986132725E-4</v>
      </c>
      <c r="AU664" s="48">
        <f t="shared" si="4"/>
        <v>9.5942029866084327E-2</v>
      </c>
      <c r="AV664" s="48">
        <f>AA664 * ( (1-Baseline!D$88-Baseline!D$87) + (1-B664)*Baseline!D$88 )</f>
        <v>2.9823112816799416E-4</v>
      </c>
      <c r="AW664" s="48">
        <f>AB664 * ( (1-Baseline!D$88-Baseline!D$87) + (1-B664)*Baseline!D$88 )</f>
        <v>2.4273589350301671E-2</v>
      </c>
      <c r="AX664" s="48">
        <f>AC664 * ( (1-Baseline!D$88-Baseline!D$87) + (1-B664)*Baseline!D$88 )</f>
        <v>3.5469393391494993E-4</v>
      </c>
      <c r="AY664" s="48">
        <f>AD664 * ( (1-Baseline!D$88-Baseline!D$87) + (1-B664)*Baseline!D$88 )</f>
        <v>3.7252411480372908E-4</v>
      </c>
      <c r="AZ664" s="48">
        <f t="shared" si="5"/>
        <v>2.5299038527188341E-2</v>
      </c>
      <c r="BA664" s="48">
        <f>AF664 * ( (1-Baseline!F$88-Baseline!F$87) + (1-Baseline!B$36)*Baseline!F$88 )</f>
        <v>8.067304222566671E-4</v>
      </c>
      <c r="BB664" s="48">
        <f>AG664 * ( (1-Baseline!F$88-Baseline!F$87) + (1-Baseline!B$36)*Baseline!F$88 )</f>
        <v>1.8490692530401509E-4</v>
      </c>
      <c r="BC664" s="48">
        <f>AH664 * ( (1-Baseline!F$88-Baseline!F$87) + (1-Baseline!B$36)*Baseline!F$88 )</f>
        <v>3.3120453582693228E-2</v>
      </c>
      <c r="BD664" s="48">
        <f>AI664 * ( (1-Baseline!F$88-Baseline!F$87) + (1-Baseline!B$36)*Baseline!F$88 )</f>
        <v>4.1731482380791913E-4</v>
      </c>
      <c r="BE664" s="48">
        <f t="shared" si="6"/>
        <v>3.4529405754061833E-2</v>
      </c>
      <c r="BF664" s="48">
        <f>AK664 * ( (1-Baseline!H$88-Baseline!H$87) + (1-Baseline!B$36)*Baseline!H$88 )</f>
        <v>1.3900965212315875E-5</v>
      </c>
      <c r="BG664" s="48">
        <f>AL664 * ( (1-Baseline!H$88-Baseline!H$87) + (1-Baseline!B$36)*Baseline!H$88 )</f>
        <v>2.1381785040170147E-4</v>
      </c>
      <c r="BH664" s="48">
        <f>AM664 * ( (1-Baseline!H$88-Baseline!H$87) + (1-Baseline!B$36)*Baseline!H$88 )</f>
        <v>4.538149380891492E-5</v>
      </c>
      <c r="BI664" s="48">
        <f>AN664 * ( (1-Baseline!H$88-Baseline!H$87) + (1-Baseline!B$36)*Baseline!H$88 )</f>
        <v>2.7460269620546072E-2</v>
      </c>
      <c r="BJ664" s="48">
        <f t="shared" si="7"/>
        <v>2.7733369929969005E-2</v>
      </c>
      <c r="BK664" s="48"/>
      <c r="BL664" s="48">
        <f t="shared" si="18"/>
        <v>0.97540695735672267</v>
      </c>
      <c r="BM664" s="48">
        <f t="shared" si="19"/>
        <v>3.5077249733681112E-3</v>
      </c>
      <c r="BN664" s="48">
        <f t="shared" si="20"/>
        <v>1.8201265391178549E-2</v>
      </c>
      <c r="BO664" s="48">
        <f t="shared" si="21"/>
        <v>2.8840522787306772E-3</v>
      </c>
      <c r="BP664" s="48">
        <f t="shared" si="8"/>
        <v>1</v>
      </c>
      <c r="BQ664" s="48">
        <f t="shared" si="22"/>
        <v>1.1788239614224524E-2</v>
      </c>
      <c r="BR664" s="48">
        <f t="shared" si="23"/>
        <v>0.95946687160523314</v>
      </c>
      <c r="BS664" s="48">
        <f t="shared" si="24"/>
        <v>1.4020055882114562E-2</v>
      </c>
      <c r="BT664" s="48">
        <f t="shared" si="25"/>
        <v>1.4724832898427548E-2</v>
      </c>
      <c r="BU664" s="48">
        <f t="shared" si="9"/>
        <v>0.99999999999999967</v>
      </c>
      <c r="BV664" s="48">
        <f t="shared" si="26"/>
        <v>2.3363576772871864E-2</v>
      </c>
      <c r="BW664" s="48">
        <f t="shared" si="27"/>
        <v>5.3550566905503066E-3</v>
      </c>
      <c r="BX664" s="48">
        <f t="shared" si="28"/>
        <v>0.9591955858897786</v>
      </c>
      <c r="BY664" s="48">
        <f t="shared" si="29"/>
        <v>1.208578064679925E-2</v>
      </c>
      <c r="BZ664" s="48">
        <f t="shared" si="10"/>
        <v>1</v>
      </c>
      <c r="CA664" s="48">
        <f t="shared" si="30"/>
        <v>5.0123606497940701E-4</v>
      </c>
      <c r="CB664" s="48">
        <f t="shared" si="31"/>
        <v>7.7097680859421055E-3</v>
      </c>
      <c r="CC664" s="48">
        <f t="shared" si="32"/>
        <v>1.6363497809141164E-3</v>
      </c>
      <c r="CD664" s="48">
        <f t="shared" si="33"/>
        <v>0.99015264606816444</v>
      </c>
      <c r="CE664" s="48">
        <f t="shared" si="11"/>
        <v>1</v>
      </c>
      <c r="CF664" s="48"/>
      <c r="CG664" s="48">
        <f t="shared" si="34"/>
        <v>0.97540695735672267</v>
      </c>
      <c r="CH664" s="48">
        <f t="shared" si="35"/>
        <v>3.5077249733681112E-3</v>
      </c>
      <c r="CI664" s="48">
        <f t="shared" si="36"/>
        <v>1.8201265391178549E-2</v>
      </c>
      <c r="CJ664" s="48">
        <f t="shared" si="37"/>
        <v>2.8840522787306772E-3</v>
      </c>
      <c r="CK664" s="48">
        <f t="shared" si="12"/>
        <v>1</v>
      </c>
      <c r="CL664" s="48">
        <f t="shared" si="38"/>
        <v>1.1788239614224524E-2</v>
      </c>
      <c r="CM664" s="48">
        <f t="shared" si="39"/>
        <v>0.95946687160523314</v>
      </c>
      <c r="CN664" s="48">
        <f t="shared" si="40"/>
        <v>1.4020055882114562E-2</v>
      </c>
      <c r="CO664" s="48">
        <f t="shared" si="41"/>
        <v>1.4724832898427548E-2</v>
      </c>
      <c r="CP664" s="48">
        <f t="shared" si="13"/>
        <v>0.99999999999999967</v>
      </c>
      <c r="CQ664" s="48">
        <f t="shared" si="42"/>
        <v>2.3363576772871864E-2</v>
      </c>
      <c r="CR664" s="48">
        <f t="shared" si="43"/>
        <v>5.3550566905503066E-3</v>
      </c>
      <c r="CS664" s="48">
        <f t="shared" si="44"/>
        <v>0.9591955858897786</v>
      </c>
      <c r="CT664" s="48">
        <f t="shared" si="45"/>
        <v>1.208578064679925E-2</v>
      </c>
      <c r="CU664" s="48">
        <f t="shared" si="14"/>
        <v>1</v>
      </c>
      <c r="CV664" s="48">
        <f t="shared" si="46"/>
        <v>5.0123606497940701E-4</v>
      </c>
      <c r="CW664" s="48">
        <f t="shared" si="47"/>
        <v>7.7097680859421055E-3</v>
      </c>
      <c r="CX664" s="48">
        <f t="shared" si="48"/>
        <v>1.6363497809141164E-3</v>
      </c>
      <c r="CY664" s="48">
        <f t="shared" si="49"/>
        <v>0.99015264606816444</v>
      </c>
      <c r="CZ664" s="48">
        <f t="shared" si="15"/>
        <v>1</v>
      </c>
      <c r="DA664" s="48"/>
      <c r="DB664" s="48">
        <f>(AQ664*Baseline!B$7 + AV664*Baseline!B$11 + BA664*Baseline!B$16 + BF664*Baseline!B$18)</f>
        <v>49366.333358074786</v>
      </c>
      <c r="DC664" s="48">
        <f>(AR664*Baseline!B$7 + AW664*Baseline!B$11 + BB664*Baseline!B$16 + BG664*Baseline!B$18)</f>
        <v>62629.611366157034</v>
      </c>
      <c r="DD664" s="48">
        <f>(AS664*Baseline!B$7 + AX664*Baseline!B$11 + BC664*Baseline!B$16 + BH664*Baseline!B$18)</f>
        <v>114645.46749442929</v>
      </c>
      <c r="DE664" s="48">
        <f>(AT664*Baseline!B$7 + AY664*Baseline!B$11 + BD664*Baseline!B$16 + BI664*Baseline!B$18)</f>
        <v>1259759.3359223695</v>
      </c>
      <c r="DF664" s="48">
        <f t="shared" si="16"/>
        <v>1486400.7481410305</v>
      </c>
      <c r="DG664" s="48"/>
      <c r="DH664" s="48">
        <f t="shared" si="50"/>
        <v>3.3211994423317445E-2</v>
      </c>
      <c r="DI664" s="48">
        <f t="shared" si="51"/>
        <v>4.213507793539855E-2</v>
      </c>
      <c r="DJ664" s="48">
        <f t="shared" si="52"/>
        <v>7.7129581398428945E-2</v>
      </c>
      <c r="DK664" s="48">
        <f t="shared" si="53"/>
        <v>0.84752334624285508</v>
      </c>
      <c r="DL664" s="48">
        <f t="shared" si="17"/>
        <v>1</v>
      </c>
      <c r="DM664" s="48"/>
      <c r="DN664" s="48">
        <f>DH664 / (Baseline!B$7/Baseline!B$17)</f>
        <v>3.545161958787673</v>
      </c>
      <c r="DO664" s="48">
        <f>DI664 / (Baseline!B$11/Baseline!B$17)</f>
        <v>1.0171609483180311</v>
      </c>
      <c r="DP664" s="48">
        <f>DJ664 / (Baseline!B$16/Baseline!B$17)</f>
        <v>1.191885123399643</v>
      </c>
      <c r="DQ664" s="48">
        <f>DK664 / (Baseline!B$18/Baseline!B$17)</f>
        <v>0.9581999641165273</v>
      </c>
      <c r="DR664" s="71"/>
      <c r="DS664" s="48">
        <f>(AU664*Baseline!B$34)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2.6920835729912648E-2</v>
      </c>
      <c r="DT664" s="48">
        <f>(AZ664*Baseline!B$34) + (Baseline!D$88*(1-Baseline!D$89)*Baseline!B$35) + (Baseline!D$88*Baseline!D$89*((1-Baseline!D$90)*Baseline!B$40 + Baseline!D$90*Baseline!B$41))</f>
        <v>1.0208423779078254E-2</v>
      </c>
      <c r="DU664" s="48">
        <f>(BE664*Baseline!B$34) + (Baseline!F$88*(1-Baseline!F$89)*Baseline!B$35) + (Baseline!F$88*Baseline!F$89*((1-Baseline!F$90)*Baseline!B$40 + Baseline!F$90*Baseline!B$41))</f>
        <v>1.2910050863109278E-2</v>
      </c>
      <c r="DV664" s="48">
        <f>(BJ664*Baseline!B$34) + (Baseline!H$88*(1-Baseline!H$89)*Baseline!B$35) + (Baseline!H$88*Baseline!H$89*((1-Baseline!H$90)*Baseline!B$40 + Baseline!H$90*Baseline!B$41))</f>
        <v>9.3050054894953521E-3</v>
      </c>
      <c r="DW664" s="48">
        <f>( DS664*Baseline!B$7 + DT664*Baseline!B$11 + DU664*Baseline!B$16 + DV664*Baseline!B$18 ) / Baseline!B$17</f>
        <v>9.7407491618339993E-3</v>
      </c>
    </row>
    <row r="665" spans="1:127">
      <c r="A665" s="7" t="s">
        <v>990</v>
      </c>
      <c r="B665" s="1">
        <f>MIN( MAX( NORMINV( MCrands!B665, (B$5+B$4)/2, (B$5-B$4)/3.29 ), 0 ), 1 )</f>
        <v>0.26656080777092056</v>
      </c>
      <c r="C665" s="1">
        <f>MAX( NORMINV( MCrands!C665, (C$5+C$4)/2, (C$5-C$4)/3.29 ), 0 )</f>
        <v>2.4233781743685898</v>
      </c>
      <c r="D665" s="40"/>
      <c r="E665" s="40">
        <f>Baseline!B$33 * (C665 * Baseline!B$66*Baseline!B$66/Baseline!B$73 + Baseline!B$52*Baseline!B$52/Baseline!B$74 + Baseline!B$53*Baseline!B$53/Baseline!B$75 + Baseline!B$54*Baseline!B$54/Baseline!B$76)</f>
        <v>2.0287437153311818E-5</v>
      </c>
      <c r="F665" s="40">
        <f>Baseline!B$33 * (C665 * Baseline!B$66*Baseline!B$57/Baseline!B$73 + Baseline!B$52*Baseline!B$67/Baseline!B$74 + Baseline!B$53*Baseline!B$55/Baseline!B$75 + Baseline!B$54*Baseline!B$56/Baseline!B$76)</f>
        <v>3.9317893179768136E-8</v>
      </c>
      <c r="G665" s="1">
        <f>Baseline!B$33 * (C665 * Baseline!B$66*Baseline!B$58/Baseline!B$73 + Baseline!B$52*Baseline!B$59/Baseline!B$74 + Baseline!B$53*Baseline!B$68/Baseline!B$75 + Baseline!B$54*Baseline!B$60/Baseline!B$76)</f>
        <v>1.0831086327558115E-7</v>
      </c>
      <c r="H665" s="40">
        <f>Baseline!B$33 * (C665 * Baseline!B$66*Baseline!B$61/Baseline!B$73 + Baseline!B$52*Baseline!B$62/Baseline!B$74 + Baseline!B$53*Baseline!B$63/Baseline!B$75 + Baseline!B$54*Baseline!B$69/Baseline!B$76)</f>
        <v>1.7205213257119913E-9</v>
      </c>
      <c r="I665" s="40">
        <f>Baseline!B$33 * (C665 * Baseline!B$57*Baseline!B$66/Baseline!B$73 + Baseline!B$67*Baseline!B$52/Baseline!B$74 + Baseline!B$55*Baseline!B$53/Baseline!B$75 + Baseline!B$56*Baseline!B$54/Baseline!B$76)</f>
        <v>3.9317893179768136E-8</v>
      </c>
      <c r="J665" s="1">
        <f>Baseline!B$33 * (C665 * Baseline!B$57*Baseline!B$57/Baseline!B$73 + Baseline!B$67*Baseline!B$67/Baseline!B$74 + Baseline!B$55*Baseline!B$55/Baseline!B$75 + Baseline!B$56*Baseline!B$56/Baseline!B$76)</f>
        <v>1.7949606077643465E-6</v>
      </c>
      <c r="K665" s="40">
        <f>Baseline!B$33 * (C665 * Baseline!B$57*Baseline!B$58/Baseline!B$73 + Baseline!B$67*Baseline!B$59/Baseline!B$74 + Baseline!B$55*Baseline!B$68/Baseline!B$75 + Baseline!B$56*Baseline!B$60/Baseline!B$76)</f>
        <v>1.3929250131251523E-8</v>
      </c>
      <c r="L665" s="1">
        <f>Baseline!B$33 * (C665 * Baseline!B$57*Baseline!B$61/Baseline!B$73 + Baseline!B$67*Baseline!B$62/Baseline!B$74 + Baseline!B$55*Baseline!B$63/Baseline!B$75 + Baseline!B$56*Baseline!B$69/Baseline!B$76)</f>
        <v>1.4629424132378782E-8</v>
      </c>
      <c r="M665" s="40">
        <f>Baseline!B$33 * (C665 * Baseline!B$58*Baseline!B$66/Baseline!B$73 + Baseline!B$59*Baseline!B$52/Baseline!B$74 + Baseline!B$68*Baseline!B$53/Baseline!B$75 + Baseline!B$60*Baseline!B$54/Baseline!B$76)</f>
        <v>1.0831086327558115E-7</v>
      </c>
      <c r="N665" s="1">
        <f>Baseline!B$33 * (C665 * Baseline!B$58*Baseline!B$57/Baseline!B$73 + Baseline!B$59*Baseline!B$67/Baseline!B$74 + Baseline!B$68*Baseline!B$55/Baseline!B$75 + Baseline!B$60*Baseline!B$56/Baseline!B$76)</f>
        <v>1.3929250131251523E-8</v>
      </c>
      <c r="O665" s="1">
        <f>Baseline!B$33 * (C665 * Baseline!B$58*Baseline!B$58/Baseline!B$73 + Baseline!B$59*Baseline!B$59/Baseline!B$74 + Baseline!B$68*Baseline!B$68/Baseline!B$75 + Baseline!B$60*Baseline!B$60/Baseline!B$76)</f>
        <v>1.3250168916671541E-6</v>
      </c>
      <c r="P665" s="40">
        <f>Baseline!B$33 * (C665 * Baseline!B$58*Baseline!B$61/Baseline!B$73 + Baseline!B$59*Baseline!B$62/Baseline!B$74 + Baseline!B$68*Baseline!B$63/Baseline!B$75 + Baseline!B$60*Baseline!B$69/Baseline!B$76)</f>
        <v>1.6489836536330591E-9</v>
      </c>
      <c r="Q665" s="40">
        <f>Baseline!B$33 * (C665 * Baseline!B$61*Baseline!B$66/Baseline!B$73 + Baseline!B$62*Baseline!B$52/Baseline!B$74 + Baseline!B$63*Baseline!B$53/Baseline!B$75 + Baseline!B$69*Baseline!B$54/Baseline!B$76)</f>
        <v>1.7205213257119913E-9</v>
      </c>
      <c r="R665" s="40">
        <f>Baseline!B$33 * (C665 * Baseline!B$61*Baseline!B$57/Baseline!B$73 + Baseline!B$62*Baseline!B$67/Baseline!B$74 + Baseline!B$63*Baseline!B$55/Baseline!B$75 + Baseline!B$69*Baseline!B$56/Baseline!B$76)</f>
        <v>1.4629424132378782E-8</v>
      </c>
      <c r="S665" s="40">
        <f>Baseline!B$33 * (C665 * Baseline!B$61*Baseline!B$58/Baseline!B$73 + Baseline!B$62*Baseline!B$59/Baseline!B$74 + Baseline!B$63*Baseline!B$68/Baseline!B$75 + Baseline!B$69*Baseline!B$60/Baseline!B$76)</f>
        <v>1.6489836536330591E-9</v>
      </c>
      <c r="T665" s="40">
        <f>Baseline!B$33 * (C665 * Baseline!B$61*Baseline!B$61/Baseline!B$73 + Baseline!B$62*Baseline!B$62/Baseline!B$74 + Baseline!B$63*Baseline!B$63/Baseline!B$75 + Baseline!B$69*Baseline!B$69/Baseline!B$76)</f>
        <v>9.8551804329125489E-8</v>
      </c>
      <c r="U665" s="40"/>
      <c r="V665" s="40">
        <f>E665 * ( Baseline!B$87 * Baseline!B$7 )</f>
        <v>0.21056331021422336</v>
      </c>
      <c r="W665" s="40">
        <f>F665 * ( Baseline!D$87 * Baseline!B$11 )</f>
        <v>7.2528127872824701E-4</v>
      </c>
      <c r="X665" s="40">
        <f>G665 * ( Baseline!F$87 * Baseline!B$16 )</f>
        <v>3.7621529157138888E-3</v>
      </c>
      <c r="Y665" s="40">
        <f>H665 * ( Baseline!H$87 * Baseline!B$18 )</f>
        <v>6.050616994541097E-4</v>
      </c>
      <c r="Z665" s="48">
        <f t="shared" si="0"/>
        <v>0.21565580610811963</v>
      </c>
      <c r="AA665" s="40">
        <f>I665 * ( Baseline!B$87 * Baseline!B$7 )</f>
        <v>4.0808041331281345E-4</v>
      </c>
      <c r="AB665" s="1">
        <f>J665 * ( Baseline!D$87 * Baseline!B$11 )</f>
        <v>3.3110912604443724E-2</v>
      </c>
      <c r="AC665" s="1">
        <f>K665 * ( Baseline!F$87 * Baseline!B$16 )</f>
        <v>4.838292984671514E-4</v>
      </c>
      <c r="AD665" s="1">
        <f>L665 * ( Baseline!F$87 * Baseline!B$16 )</f>
        <v>5.0814968130027255E-4</v>
      </c>
      <c r="AE665" s="48">
        <f t="shared" si="1"/>
        <v>3.4510971997523961E-2</v>
      </c>
      <c r="AF665" s="48">
        <f>M665 * ( Baseline!B$87 * Baseline!B$7 )</f>
        <v>1.1241584499372568E-3</v>
      </c>
      <c r="AG665" s="48">
        <f>N665 * ( Baseline!D$87 * Baseline!B$11 )</f>
        <v>2.5694724538593102E-4</v>
      </c>
      <c r="AH665" s="48">
        <f>O665 * ( Baseline!F$87 * Baseline!B$16 )</f>
        <v>4.6024156872172158E-2</v>
      </c>
      <c r="AI665" s="48">
        <f>P665 * ( Baseline!H$87 * Baseline!B$18 )</f>
        <v>5.7990379830158705E-4</v>
      </c>
      <c r="AJ665" s="48">
        <f t="shared" si="2"/>
        <v>4.798516636579693E-2</v>
      </c>
      <c r="AK665" s="48">
        <f>Q665 * ( Baseline!B$87 * Baseline!B$7 )</f>
        <v>1.7857290839564758E-5</v>
      </c>
      <c r="AL665" s="48">
        <f>R665 * ( Baseline!D$87 * Baseline!B$11 )</f>
        <v>2.6986307209485457E-4</v>
      </c>
      <c r="AM665" s="48">
        <f>S665 * ( Baseline!F$87 * Baseline!B$16 )</f>
        <v>5.7277067810785281E-5</v>
      </c>
      <c r="AN665" s="48">
        <f>T665 * ( Baseline!H$87 * Baseline!B$18 )</f>
        <v>3.4658054695702954E-2</v>
      </c>
      <c r="AO665" s="48">
        <f t="shared" si="3"/>
        <v>3.5003052126448157E-2</v>
      </c>
      <c r="AP665" s="48"/>
      <c r="AQ665" s="48">
        <f>V665 * ( (1-Baseline!B$88-Baseline!B$87) + (1-B665)*Baseline!B$88 )</f>
        <v>0.15610340118435515</v>
      </c>
      <c r="AR665" s="48">
        <f>W665 * ( (1-Baseline!B$88-Baseline!B$87) + (1-B665)*Baseline!B$88 )</f>
        <v>5.3769516783161691E-4</v>
      </c>
      <c r="AS665" s="48">
        <f>X665 * ( (1-Baseline!B$88-Baseline!B$87) + (1-B665)*Baseline!B$88 )</f>
        <v>2.7891130003659397E-3</v>
      </c>
      <c r="AT665" s="48">
        <f>Y665 * ( (1-Baseline!B$88-Baseline!B$87) + (1-B665)*Baseline!B$88 )</f>
        <v>4.4856907461740905E-4</v>
      </c>
      <c r="AU665" s="48">
        <f t="shared" si="4"/>
        <v>0.1598787784271701</v>
      </c>
      <c r="AV665" s="48">
        <f>AA665 * ( (1-Baseline!D$88-Baseline!D$87) + (1-B665)*Baseline!D$88 )</f>
        <v>3.5583761524520864E-4</v>
      </c>
      <c r="AW665" s="48">
        <f>AB665 * ( (1-Baseline!D$88-Baseline!D$87) + (1-B665)*Baseline!D$88 )</f>
        <v>2.8872025697362292E-2</v>
      </c>
      <c r="AX665" s="48">
        <f>AC665 * ( (1-Baseline!D$88-Baseline!D$87) + (1-B665)*Baseline!D$88 )</f>
        <v>4.2188906435051287E-4</v>
      </c>
      <c r="AY665" s="48">
        <f>AD665 * ( (1-Baseline!D$88-Baseline!D$87) + (1-B665)*Baseline!D$88 )</f>
        <v>4.4309593129846056E-4</v>
      </c>
      <c r="AZ665" s="48">
        <f t="shared" si="5"/>
        <v>3.0092848308256474E-2</v>
      </c>
      <c r="BA665" s="48">
        <f>AF665 * ( (1-Baseline!F$88-Baseline!F$87) + (1-Baseline!B$36)*Baseline!F$88 )</f>
        <v>8.0898039364524807E-4</v>
      </c>
      <c r="BB665" s="48">
        <f>AG665 * ( (1-Baseline!F$88-Baseline!F$87) + (1-Baseline!B$36)*Baseline!F$88 )</f>
        <v>1.8490746009156833E-4</v>
      </c>
      <c r="BC665" s="48">
        <f>AH665 * ( (1-Baseline!F$88-Baseline!F$87) + (1-Baseline!B$36)*Baseline!F$88 )</f>
        <v>3.3120456058235E-2</v>
      </c>
      <c r="BD665" s="48">
        <f>AI665 * ( (1-Baseline!F$88-Baseline!F$87) + (1-Baseline!B$36)*Baseline!F$88 )</f>
        <v>4.1731733017936774E-4</v>
      </c>
      <c r="BE665" s="48">
        <f t="shared" si="6"/>
        <v>3.4531661242151186E-2</v>
      </c>
      <c r="BF665" s="48">
        <f>AK665 * ( (1-Baseline!H$88-Baseline!H$87) + (1-Baseline!B$36)*Baseline!H$88 )</f>
        <v>1.4148688678003948E-5</v>
      </c>
      <c r="BG665" s="48">
        <f>AL665 * ( (1-Baseline!H$88-Baseline!H$87) + (1-Baseline!B$36)*Baseline!H$88 )</f>
        <v>2.1381790928219515E-4</v>
      </c>
      <c r="BH665" s="48">
        <f>AM665 * ( (1-Baseline!H$88-Baseline!H$87) + (1-Baseline!B$36)*Baseline!H$88 )</f>
        <v>4.5381766367841391E-5</v>
      </c>
      <c r="BI665" s="48">
        <f>AN665 * ( (1-Baseline!H$88-Baseline!H$87) + (1-Baseline!B$36)*Baseline!H$88 )</f>
        <v>2.7460269896499363E-2</v>
      </c>
      <c r="BJ665" s="48">
        <f t="shared" si="7"/>
        <v>2.7733618260827403E-2</v>
      </c>
      <c r="BK665" s="48"/>
      <c r="BL665" s="48">
        <f t="shared" si="18"/>
        <v>0.97638600144462084</v>
      </c>
      <c r="BM665" s="48">
        <f t="shared" si="19"/>
        <v>3.3631428330968527E-3</v>
      </c>
      <c r="BN665" s="48">
        <f t="shared" si="20"/>
        <v>1.7445173323215435E-2</v>
      </c>
      <c r="BO665" s="48">
        <f t="shared" si="21"/>
        <v>2.8056823990667812E-3</v>
      </c>
      <c r="BP665" s="48">
        <f t="shared" si="8"/>
        <v>0.99999999999999978</v>
      </c>
      <c r="BQ665" s="48">
        <f t="shared" si="22"/>
        <v>1.1824657194300172E-2</v>
      </c>
      <c r="BR665" s="48">
        <f t="shared" si="23"/>
        <v>0.95943147028195308</v>
      </c>
      <c r="BS665" s="48">
        <f t="shared" si="24"/>
        <v>1.4019579005246923E-2</v>
      </c>
      <c r="BT665" s="48">
        <f t="shared" si="25"/>
        <v>1.4724293518499869E-2</v>
      </c>
      <c r="BU665" s="48">
        <f t="shared" si="9"/>
        <v>1</v>
      </c>
      <c r="BV665" s="48">
        <f t="shared" si="26"/>
        <v>2.3427207511747615E-2</v>
      </c>
      <c r="BW665" s="48">
        <f t="shared" si="27"/>
        <v>5.3547224037359797E-3</v>
      </c>
      <c r="BX665" s="48">
        <f t="shared" si="28"/>
        <v>0.95913300625706388</v>
      </c>
      <c r="BY665" s="48">
        <f t="shared" si="29"/>
        <v>1.2085063827452587E-2</v>
      </c>
      <c r="BZ665" s="48">
        <f t="shared" si="10"/>
        <v>1</v>
      </c>
      <c r="CA665" s="48">
        <f t="shared" si="30"/>
        <v>5.1016382157348687E-4</v>
      </c>
      <c r="CB665" s="48">
        <f t="shared" si="31"/>
        <v>7.7097011746283459E-3</v>
      </c>
      <c r="CC665" s="48">
        <f t="shared" si="32"/>
        <v>1.6363449565447172E-3</v>
      </c>
      <c r="CD665" s="48">
        <f t="shared" si="33"/>
        <v>0.9901437900472535</v>
      </c>
      <c r="CE665" s="48">
        <f t="shared" si="11"/>
        <v>1</v>
      </c>
      <c r="CF665" s="48"/>
      <c r="CG665" s="48">
        <f t="shared" si="34"/>
        <v>0.97638600144462084</v>
      </c>
      <c r="CH665" s="48">
        <f t="shared" si="35"/>
        <v>3.3631428330968527E-3</v>
      </c>
      <c r="CI665" s="48">
        <f t="shared" si="36"/>
        <v>1.7445173323215435E-2</v>
      </c>
      <c r="CJ665" s="48">
        <f t="shared" si="37"/>
        <v>2.8056823990667812E-3</v>
      </c>
      <c r="CK665" s="48">
        <f t="shared" si="12"/>
        <v>0.99999999999999978</v>
      </c>
      <c r="CL665" s="48">
        <f t="shared" si="38"/>
        <v>1.1824657194300172E-2</v>
      </c>
      <c r="CM665" s="48">
        <f t="shared" si="39"/>
        <v>0.95943147028195308</v>
      </c>
      <c r="CN665" s="48">
        <f t="shared" si="40"/>
        <v>1.4019579005246923E-2</v>
      </c>
      <c r="CO665" s="48">
        <f t="shared" si="41"/>
        <v>1.4724293518499869E-2</v>
      </c>
      <c r="CP665" s="48">
        <f t="shared" si="13"/>
        <v>1</v>
      </c>
      <c r="CQ665" s="48">
        <f t="shared" si="42"/>
        <v>2.3427207511747615E-2</v>
      </c>
      <c r="CR665" s="48">
        <f t="shared" si="43"/>
        <v>5.3547224037359797E-3</v>
      </c>
      <c r="CS665" s="48">
        <f t="shared" si="44"/>
        <v>0.95913300625706388</v>
      </c>
      <c r="CT665" s="48">
        <f t="shared" si="45"/>
        <v>1.2085063827452587E-2</v>
      </c>
      <c r="CU665" s="48">
        <f t="shared" si="14"/>
        <v>1</v>
      </c>
      <c r="CV665" s="48">
        <f t="shared" si="46"/>
        <v>5.1016382157348687E-4</v>
      </c>
      <c r="CW665" s="48">
        <f t="shared" si="47"/>
        <v>7.7097011746283459E-3</v>
      </c>
      <c r="CX665" s="48">
        <f t="shared" si="48"/>
        <v>1.6363449565447172E-3</v>
      </c>
      <c r="CY665" s="48">
        <f t="shared" si="49"/>
        <v>0.9901437900472535</v>
      </c>
      <c r="CZ665" s="48">
        <f t="shared" si="15"/>
        <v>1</v>
      </c>
      <c r="DA665" s="48"/>
      <c r="DB665" s="48">
        <f>(AQ665*Baseline!B$7 + AV665*Baseline!B$11 + BA665*Baseline!B$16 + BF665*Baseline!B$18)</f>
        <v>79831.380580418976</v>
      </c>
      <c r="DC665" s="48">
        <f>(AR665*Baseline!B$7 + AW665*Baseline!B$11 + BB665*Baseline!B$16 + BG665*Baseline!B$18)</f>
        <v>72588.772018949297</v>
      </c>
      <c r="DD665" s="48">
        <f>(AS665*Baseline!B$7 + AX665*Baseline!B$11 + BC665*Baseline!B$16 + BH665*Baseline!B$18)</f>
        <v>115295.37248092976</v>
      </c>
      <c r="DE665" s="48">
        <f>(AT665*Baseline!B$7 + AY665*Baseline!B$11 + BD665*Baseline!B$16 + BI665*Baseline!B$18)</f>
        <v>1259994.0576403744</v>
      </c>
      <c r="DF665" s="48">
        <f t="shared" si="16"/>
        <v>1527709.5827206725</v>
      </c>
      <c r="DG665" s="48"/>
      <c r="DH665" s="48">
        <f t="shared" si="50"/>
        <v>5.2255599809911908E-2</v>
      </c>
      <c r="DI665" s="48">
        <f t="shared" si="51"/>
        <v>4.7514771681720532E-2</v>
      </c>
      <c r="DJ665" s="48">
        <f t="shared" si="52"/>
        <v>7.5469430698734088E-2</v>
      </c>
      <c r="DK665" s="48">
        <f t="shared" si="53"/>
        <v>0.8247601978096335</v>
      </c>
      <c r="DL665" s="48">
        <f t="shared" si="17"/>
        <v>1</v>
      </c>
      <c r="DM665" s="48"/>
      <c r="DN665" s="48">
        <f>DH665 / (Baseline!B$7/Baseline!B$17)</f>
        <v>5.5779415779279038</v>
      </c>
      <c r="DO665" s="48">
        <f>DI665 / (Baseline!B$11/Baseline!B$17)</f>
        <v>1.1470293302172918</v>
      </c>
      <c r="DP665" s="48">
        <f>DJ665 / (Baseline!B$16/Baseline!B$17)</f>
        <v>1.1662307780020402</v>
      </c>
      <c r="DQ665" s="48">
        <f>DK665 / (Baseline!B$18/Baseline!B$17)</f>
        <v>0.93246421523293022</v>
      </c>
      <c r="DR665" s="71"/>
      <c r="DS665" s="48">
        <f>(AU665*Baseline!B$34)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3.6511348014075518E-2</v>
      </c>
      <c r="DT665" s="48">
        <f>(AZ665*Baseline!B$34) + (Baseline!D$88*(1-Baseline!D$89)*Baseline!B$35) + (Baseline!D$88*Baseline!D$89*((1-Baseline!D$90)*Baseline!B$40 + Baseline!D$90*Baseline!B$41))</f>
        <v>1.0927495246238473E-2</v>
      </c>
      <c r="DU665" s="48">
        <f>(BE665*Baseline!B$34) + (Baseline!F$88*(1-Baseline!F$89)*Baseline!B$35) + (Baseline!F$88*Baseline!F$89*((1-Baseline!F$90)*Baseline!B$40 + Baseline!F$90*Baseline!B$41))</f>
        <v>1.2910389186322681E-2</v>
      </c>
      <c r="DV665" s="48">
        <f>(BJ665*Baseline!B$34) + (Baseline!H$88*(1-Baseline!H$89)*Baseline!B$35) + (Baseline!H$88*Baseline!H$89*((1-Baseline!H$90)*Baseline!B$40 + Baseline!H$90*Baseline!B$41))</f>
        <v>9.3050427391241121E-3</v>
      </c>
      <c r="DW665" s="48">
        <f>( DS665*Baseline!B$7 + DT665*Baseline!B$11 + DU665*Baseline!B$16 + DV665*Baseline!B$18 ) / Baseline!B$17</f>
        <v>9.8604373627525551E-3</v>
      </c>
    </row>
    <row r="666" spans="1:127">
      <c r="A666" s="7" t="s">
        <v>991</v>
      </c>
      <c r="B666" s="1">
        <f>MIN( MAX( NORMINV( MCrands!B666, (B$5+B$4)/2, (B$5-B$4)/3.29 ), 0 ), 1 )</f>
        <v>0.48228491293017289</v>
      </c>
      <c r="C666" s="1">
        <f>MAX( NORMINV( MCrands!C666, (C$5+C$4)/2, (C$5-C$4)/3.29 ), 0 )</f>
        <v>2.3235372471867315</v>
      </c>
      <c r="D666" s="40"/>
      <c r="E666" s="40">
        <f>Baseline!B$33 * (C666 * Baseline!B$66*Baseline!B$66/Baseline!B$73 + Baseline!B$52*Baseline!B$52/Baseline!B$74 + Baseline!B$53*Baseline!B$53/Baseline!B$75 + Baseline!B$54*Baseline!B$54/Baseline!B$76)</f>
        <v>1.9451964008264942E-5</v>
      </c>
      <c r="F666" s="40">
        <f>Baseline!B$33 * (C666 * Baseline!B$66*Baseline!B$57/Baseline!B$73 + Baseline!B$52*Baseline!B$67/Baseline!B$74 + Baseline!B$53*Baseline!B$55/Baseline!B$75 + Baseline!B$54*Baseline!B$56/Baseline!B$76)</f>
        <v>3.920616156558601E-8</v>
      </c>
      <c r="G666" s="1">
        <f>Baseline!B$33 * (C666 * Baseline!B$66*Baseline!B$58/Baseline!B$73 + Baseline!B$52*Baseline!B$59/Baseline!B$74 + Baseline!B$53*Baseline!B$68/Baseline!B$75 + Baseline!B$54*Baseline!B$60/Baseline!B$76)</f>
        <v>1.0803618972405009E-7</v>
      </c>
      <c r="H666" s="40">
        <f>Baseline!B$33 * (C666 * Baseline!B$66*Baseline!B$61/Baseline!B$73 + Baseline!B$52*Baseline!B$62/Baseline!B$74 + Baseline!B$53*Baseline!B$63/Baseline!B$75 + Baseline!B$54*Baseline!B$69/Baseline!B$76)</f>
        <v>1.6930539705588845E-9</v>
      </c>
      <c r="I666" s="40">
        <f>Baseline!B$33 * (C666 * Baseline!B$57*Baseline!B$66/Baseline!B$73 + Baseline!B$67*Baseline!B$52/Baseline!B$74 + Baseline!B$55*Baseline!B$53/Baseline!B$75 + Baseline!B$56*Baseline!B$54/Baseline!B$76)</f>
        <v>3.920616156558601E-8</v>
      </c>
      <c r="J666" s="1">
        <f>Baseline!B$33 * (C666 * Baseline!B$57*Baseline!B$57/Baseline!B$73 + Baseline!B$67*Baseline!B$67/Baseline!B$74 + Baseline!B$55*Baseline!B$55/Baseline!B$75 + Baseline!B$56*Baseline!B$56/Baseline!B$76)</f>
        <v>1.7949605928219711E-6</v>
      </c>
      <c r="K666" s="40">
        <f>Baseline!B$33 * (C666 * Baseline!B$57*Baseline!B$58/Baseline!B$73 + Baseline!B$67*Baseline!B$59/Baseline!B$74 + Baseline!B$55*Baseline!B$68/Baseline!B$75 + Baseline!B$56*Baseline!B$60/Baseline!B$76)</f>
        <v>1.3929213397911298E-8</v>
      </c>
      <c r="L666" s="1">
        <f>Baseline!B$33 * (C666 * Baseline!B$57*Baseline!B$61/Baseline!B$73 + Baseline!B$67*Baseline!B$62/Baseline!B$74 + Baseline!B$55*Baseline!B$63/Baseline!B$75 + Baseline!B$56*Baseline!B$69/Baseline!B$76)</f>
        <v>1.4629420459044761E-8</v>
      </c>
      <c r="M666" s="40">
        <f>Baseline!B$33 * (C666 * Baseline!B$58*Baseline!B$66/Baseline!B$73 + Baseline!B$59*Baseline!B$52/Baseline!B$74 + Baseline!B$68*Baseline!B$53/Baseline!B$75 + Baseline!B$60*Baseline!B$54/Baseline!B$76)</f>
        <v>1.0803618972405008E-7</v>
      </c>
      <c r="N666" s="1">
        <f>Baseline!B$33 * (C666 * Baseline!B$58*Baseline!B$57/Baseline!B$73 + Baseline!B$59*Baseline!B$67/Baseline!B$74 + Baseline!B$68*Baseline!B$55/Baseline!B$75 + Baseline!B$60*Baseline!B$56/Baseline!B$76)</f>
        <v>1.3929213397911298E-8</v>
      </c>
      <c r="O666" s="1">
        <f>Baseline!B$33 * (C666 * Baseline!B$58*Baseline!B$58/Baseline!B$73 + Baseline!B$59*Baseline!B$59/Baseline!B$74 + Baseline!B$68*Baseline!B$68/Baseline!B$75 + Baseline!B$60*Baseline!B$60/Baseline!B$76)</f>
        <v>1.3250168013643596E-6</v>
      </c>
      <c r="P666" s="40">
        <f>Baseline!B$33 * (C666 * Baseline!B$58*Baseline!B$61/Baseline!B$73 + Baseline!B$59*Baseline!B$62/Baseline!B$74 + Baseline!B$68*Baseline!B$63/Baseline!B$75 + Baseline!B$60*Baseline!B$69/Baseline!B$76)</f>
        <v>1.6489746233535871E-9</v>
      </c>
      <c r="Q666" s="40">
        <f>Baseline!B$33 * (C666 * Baseline!B$61*Baseline!B$66/Baseline!B$73 + Baseline!B$62*Baseline!B$52/Baseline!B$74 + Baseline!B$63*Baseline!B$53/Baseline!B$75 + Baseline!B$69*Baseline!B$54/Baseline!B$76)</f>
        <v>1.6930539705588845E-9</v>
      </c>
      <c r="R666" s="40">
        <f>Baseline!B$33 * (C666 * Baseline!B$61*Baseline!B$57/Baseline!B$73 + Baseline!B$62*Baseline!B$67/Baseline!B$74 + Baseline!B$63*Baseline!B$55/Baseline!B$75 + Baseline!B$69*Baseline!B$56/Baseline!B$76)</f>
        <v>1.4629420459044761E-8</v>
      </c>
      <c r="S666" s="40">
        <f>Baseline!B$33 * (C666 * Baseline!B$61*Baseline!B$58/Baseline!B$73 + Baseline!B$62*Baseline!B$59/Baseline!B$74 + Baseline!B$63*Baseline!B$68/Baseline!B$75 + Baseline!B$69*Baseline!B$60/Baseline!B$76)</f>
        <v>1.6489746233535871E-9</v>
      </c>
      <c r="T666" s="40">
        <f>Baseline!B$33 * (C666 * Baseline!B$61*Baseline!B$61/Baseline!B$73 + Baseline!B$62*Baseline!B$62/Baseline!B$74 + Baseline!B$63*Baseline!B$63/Baseline!B$75 + Baseline!B$69*Baseline!B$69/Baseline!B$76)</f>
        <v>9.855180342609755E-8</v>
      </c>
      <c r="U666" s="40"/>
      <c r="V666" s="40">
        <f>E666 * ( Baseline!B$87 * Baseline!B$7 )</f>
        <v>0.20189193444178183</v>
      </c>
      <c r="W666" s="40">
        <f>F666 * ( Baseline!D$87 * Baseline!B$11 )</f>
        <v>7.2322021081604052E-4</v>
      </c>
      <c r="X666" s="40">
        <f>G666 * ( Baseline!F$87 * Baseline!B$16 )</f>
        <v>3.7526121930983479E-3</v>
      </c>
      <c r="Y666" s="40">
        <f>H666 * ( Baseline!H$87 * Baseline!B$18 )</f>
        <v>5.9540215944139246E-4</v>
      </c>
      <c r="Z666" s="48">
        <f t="shared" si="0"/>
        <v>0.20696316900513761</v>
      </c>
      <c r="AA666" s="40">
        <f>I666 * ( Baseline!B$87 * Baseline!B$7 )</f>
        <v>4.0692075088921719E-4</v>
      </c>
      <c r="AB666" s="1">
        <f>J666 * ( Baseline!D$87 * Baseline!B$11 )</f>
        <v>3.3110912328807765E-2</v>
      </c>
      <c r="AC666" s="1">
        <f>K666 * ( Baseline!F$87 * Baseline!B$16 )</f>
        <v>4.8382802254303033E-4</v>
      </c>
      <c r="AD666" s="1">
        <f>L666 * ( Baseline!F$87 * Baseline!B$16 )</f>
        <v>5.0814955370786054E-4</v>
      </c>
      <c r="AE666" s="48">
        <f t="shared" si="1"/>
        <v>3.4509810655947874E-2</v>
      </c>
      <c r="AF666" s="48">
        <f>M666 * ( Baseline!B$87 * Baseline!B$7 )</f>
        <v>1.1213076131459158E-3</v>
      </c>
      <c r="AG666" s="48">
        <f>N666 * ( Baseline!D$87 * Baseline!B$11 )</f>
        <v>2.5694656778085567E-4</v>
      </c>
      <c r="AH666" s="48">
        <f>O666 * ( Baseline!F$87 * Baseline!B$16 )</f>
        <v>4.6024153735525368E-2</v>
      </c>
      <c r="AI666" s="48">
        <f>P666 * ( Baseline!H$87 * Baseline!B$18 )</f>
        <v>5.7990062259189823E-4</v>
      </c>
      <c r="AJ666" s="48">
        <f t="shared" si="2"/>
        <v>4.7982308539044033E-2</v>
      </c>
      <c r="AK666" s="48">
        <f>Q666 * ( Baseline!B$87 * Baseline!B$7 )</f>
        <v>1.7572207160430663E-5</v>
      </c>
      <c r="AL666" s="48">
        <f>R666 * ( Baseline!D$87 * Baseline!B$11 )</f>
        <v>2.6986300433434702E-4</v>
      </c>
      <c r="AM666" s="48">
        <f>S666 * ( Baseline!F$87 * Baseline!B$16 )</f>
        <v>5.7276754146105507E-5</v>
      </c>
      <c r="AN666" s="48">
        <f>T666 * ( Baseline!H$87 * Baseline!B$18 )</f>
        <v>3.4658054378131992E-2</v>
      </c>
      <c r="AO666" s="48">
        <f t="shared" si="3"/>
        <v>3.5002766343772876E-2</v>
      </c>
      <c r="AP666" s="48"/>
      <c r="AQ666" s="48">
        <f>V666 * ( (1-Baseline!B$88-Baseline!B$87) + (1-B666)*Baseline!B$88 )</f>
        <v>0.11091265076376024</v>
      </c>
      <c r="AR666" s="48">
        <f>W666 * ( (1-Baseline!B$88-Baseline!B$87) + (1-B666)*Baseline!B$88 )</f>
        <v>3.9731290350612488E-4</v>
      </c>
      <c r="AS666" s="48">
        <f>X666 * ( (1-Baseline!B$88-Baseline!B$87) + (1-B666)*Baseline!B$88 )</f>
        <v>2.0615591542859067E-3</v>
      </c>
      <c r="AT666" s="48">
        <f>Y666 * ( (1-Baseline!B$88-Baseline!B$87) + (1-B666)*Baseline!B$88 )</f>
        <v>3.270939572534269E-4</v>
      </c>
      <c r="AU666" s="48">
        <f t="shared" si="4"/>
        <v>0.1136986167788057</v>
      </c>
      <c r="AV666" s="48">
        <f>AA666 * ( (1-Baseline!D$88-Baseline!D$87) + (1-B666)*Baseline!D$88 )</f>
        <v>3.1549980232575364E-4</v>
      </c>
      <c r="AW666" s="48">
        <f>AB666 * ( (1-Baseline!D$88-Baseline!D$87) + (1-B666)*Baseline!D$88 )</f>
        <v>2.5672041230967429E-2</v>
      </c>
      <c r="AX666" s="48">
        <f>AC666 * ( (1-Baseline!D$88-Baseline!D$87) + (1-B666)*Baseline!D$88 )</f>
        <v>3.7512868325937049E-4</v>
      </c>
      <c r="AY666" s="48">
        <f>AD666 * ( (1-Baseline!D$88-Baseline!D$87) + (1-B666)*Baseline!D$88 )</f>
        <v>3.9398601176374225E-4</v>
      </c>
      <c r="AZ666" s="48">
        <f t="shared" si="5"/>
        <v>2.6756655728316297E-2</v>
      </c>
      <c r="BA666" s="48">
        <f>AF666 * ( (1-Baseline!F$88-Baseline!F$87) + (1-Baseline!B$36)*Baseline!F$88 )</f>
        <v>8.0692884026342172E-4</v>
      </c>
      <c r="BB666" s="48">
        <f>AG666 * ( (1-Baseline!F$88-Baseline!F$87) + (1-Baseline!B$36)*Baseline!F$88 )</f>
        <v>1.8490697246527273E-4</v>
      </c>
      <c r="BC666" s="48">
        <f>AH666 * ( (1-Baseline!F$88-Baseline!F$87) + (1-Baseline!B$36)*Baseline!F$88 )</f>
        <v>3.3120453801003591E-2</v>
      </c>
      <c r="BD666" s="48">
        <f>AI666 * ( (1-Baseline!F$88-Baseline!F$87) + (1-Baseline!B$36)*Baseline!F$88 )</f>
        <v>4.1731504483705293E-4</v>
      </c>
      <c r="BE666" s="48">
        <f t="shared" si="6"/>
        <v>3.4529604658569336E-2</v>
      </c>
      <c r="BF666" s="48">
        <f>AK666 * ( (1-Baseline!H$88-Baseline!H$87) + (1-Baseline!B$36)*Baseline!H$88 )</f>
        <v>1.3922811177352421E-5</v>
      </c>
      <c r="BG666" s="48">
        <f>AL666 * ( (1-Baseline!H$88-Baseline!H$87) + (1-Baseline!B$36)*Baseline!H$88 )</f>
        <v>2.1381785559418981E-4</v>
      </c>
      <c r="BH666" s="48">
        <f>AM666 * ( (1-Baseline!H$88-Baseline!H$87) + (1-Baseline!B$36)*Baseline!H$88 )</f>
        <v>4.538151784504231E-5</v>
      </c>
      <c r="BI666" s="48">
        <f>AN666 * ( (1-Baseline!H$88-Baseline!H$87) + (1-Baseline!B$36)*Baseline!H$88 )</f>
        <v>2.7460269644881536E-2</v>
      </c>
      <c r="BJ666" s="48">
        <f t="shared" si="7"/>
        <v>2.7733391829498119E-2</v>
      </c>
      <c r="BK666" s="48"/>
      <c r="BL666" s="48">
        <f t="shared" si="18"/>
        <v>0.97549692253103304</v>
      </c>
      <c r="BM666" s="48">
        <f t="shared" si="19"/>
        <v>3.4944392004264656E-3</v>
      </c>
      <c r="BN666" s="48">
        <f t="shared" si="20"/>
        <v>1.8131787463136467E-2</v>
      </c>
      <c r="BO666" s="48">
        <f t="shared" si="21"/>
        <v>2.8768508054039911E-3</v>
      </c>
      <c r="BP666" s="48">
        <f t="shared" si="8"/>
        <v>1</v>
      </c>
      <c r="BQ666" s="48">
        <f t="shared" si="22"/>
        <v>1.1791451275873143E-2</v>
      </c>
      <c r="BR666" s="48">
        <f t="shared" si="23"/>
        <v>0.95946374956713931</v>
      </c>
      <c r="BS666" s="48">
        <f t="shared" si="24"/>
        <v>1.4020013826405654E-2</v>
      </c>
      <c r="BT666" s="48">
        <f t="shared" si="25"/>
        <v>1.472478533058191E-2</v>
      </c>
      <c r="BU666" s="48">
        <f t="shared" si="9"/>
        <v>0.99999999999999989</v>
      </c>
      <c r="BV666" s="48">
        <f t="shared" si="26"/>
        <v>2.33691885048317E-2</v>
      </c>
      <c r="BW666" s="48">
        <f t="shared" si="27"/>
        <v>5.3550272090758999E-3</v>
      </c>
      <c r="BX666" s="48">
        <f t="shared" si="28"/>
        <v>0.95919006685713593</v>
      </c>
      <c r="BY666" s="48">
        <f t="shared" si="29"/>
        <v>1.2085717428956614E-2</v>
      </c>
      <c r="BZ666" s="48">
        <f t="shared" si="10"/>
        <v>1.0000000000000002</v>
      </c>
      <c r="CA666" s="48">
        <f t="shared" si="30"/>
        <v>5.020233826049244E-4</v>
      </c>
      <c r="CB666" s="48">
        <f t="shared" si="31"/>
        <v>7.7097621851924475E-3</v>
      </c>
      <c r="CC666" s="48">
        <f t="shared" si="32"/>
        <v>1.6363493554644505E-3</v>
      </c>
      <c r="CD666" s="48">
        <f t="shared" si="33"/>
        <v>0.99015186507673814</v>
      </c>
      <c r="CE666" s="48">
        <f t="shared" si="11"/>
        <v>1</v>
      </c>
      <c r="CF666" s="48"/>
      <c r="CG666" s="48">
        <f t="shared" si="34"/>
        <v>0.97549692253103304</v>
      </c>
      <c r="CH666" s="48">
        <f t="shared" si="35"/>
        <v>3.4944392004264656E-3</v>
      </c>
      <c r="CI666" s="48">
        <f t="shared" si="36"/>
        <v>1.8131787463136467E-2</v>
      </c>
      <c r="CJ666" s="48">
        <f t="shared" si="37"/>
        <v>2.8768508054039911E-3</v>
      </c>
      <c r="CK666" s="48">
        <f t="shared" si="12"/>
        <v>1</v>
      </c>
      <c r="CL666" s="48">
        <f t="shared" si="38"/>
        <v>1.1791451275873143E-2</v>
      </c>
      <c r="CM666" s="48">
        <f t="shared" si="39"/>
        <v>0.95946374956713931</v>
      </c>
      <c r="CN666" s="48">
        <f t="shared" si="40"/>
        <v>1.4020013826405654E-2</v>
      </c>
      <c r="CO666" s="48">
        <f t="shared" si="41"/>
        <v>1.472478533058191E-2</v>
      </c>
      <c r="CP666" s="48">
        <f t="shared" si="13"/>
        <v>0.99999999999999989</v>
      </c>
      <c r="CQ666" s="48">
        <f t="shared" si="42"/>
        <v>2.33691885048317E-2</v>
      </c>
      <c r="CR666" s="48">
        <f t="shared" si="43"/>
        <v>5.3550272090758999E-3</v>
      </c>
      <c r="CS666" s="48">
        <f t="shared" si="44"/>
        <v>0.95919006685713593</v>
      </c>
      <c r="CT666" s="48">
        <f t="shared" si="45"/>
        <v>1.2085717428956614E-2</v>
      </c>
      <c r="CU666" s="48">
        <f t="shared" si="14"/>
        <v>1.0000000000000002</v>
      </c>
      <c r="CV666" s="48">
        <f t="shared" si="46"/>
        <v>5.020233826049244E-4</v>
      </c>
      <c r="CW666" s="48">
        <f t="shared" si="47"/>
        <v>7.7097621851924475E-3</v>
      </c>
      <c r="CX666" s="48">
        <f t="shared" si="48"/>
        <v>1.6363493554644505E-3</v>
      </c>
      <c r="CY666" s="48">
        <f t="shared" si="49"/>
        <v>0.99015186507673814</v>
      </c>
      <c r="CZ666" s="48">
        <f t="shared" si="15"/>
        <v>1</v>
      </c>
      <c r="DA666" s="48"/>
      <c r="DB666" s="48">
        <f>(AQ666*Baseline!B$7 + AV666*Baseline!B$11 + BA666*Baseline!B$16 + BF666*Baseline!B$18)</f>
        <v>57810.143799687627</v>
      </c>
      <c r="DC666" s="48">
        <f>(AR666*Baseline!B$7 + AW666*Baseline!B$11 + BB666*Baseline!B$16 + BG666*Baseline!B$18)</f>
        <v>65658.143041348143</v>
      </c>
      <c r="DD666" s="48">
        <f>(AS666*Baseline!B$7 + AX666*Baseline!B$11 + BC666*Baseline!B$16 + BH666*Baseline!B$18)</f>
        <v>114842.20976105455</v>
      </c>
      <c r="DE666" s="48">
        <f>(AT666*Baseline!B$7 + AY666*Baseline!B$11 + BD666*Baseline!B$16 + BI666*Baseline!B$18)</f>
        <v>1259829.8041559581</v>
      </c>
      <c r="DF666" s="48">
        <f t="shared" si="16"/>
        <v>1498140.3007580484</v>
      </c>
      <c r="DG666" s="48"/>
      <c r="DH666" s="48">
        <f t="shared" si="50"/>
        <v>3.8587937171462583E-2</v>
      </c>
      <c r="DI666" s="48">
        <f t="shared" si="51"/>
        <v>4.382643134833606E-2</v>
      </c>
      <c r="DJ666" s="48">
        <f t="shared" si="52"/>
        <v>7.6656511878724035E-2</v>
      </c>
      <c r="DK666" s="48">
        <f t="shared" si="53"/>
        <v>0.84092911960147732</v>
      </c>
      <c r="DL666" s="48">
        <f t="shared" si="17"/>
        <v>1</v>
      </c>
      <c r="DM666" s="48"/>
      <c r="DN666" s="48">
        <f>DH666 / (Baseline!B$7/Baseline!B$17)</f>
        <v>4.1190084878586273</v>
      </c>
      <c r="DO666" s="48">
        <f>DI666 / (Baseline!B$11/Baseline!B$17)</f>
        <v>1.0579910292326111</v>
      </c>
      <c r="DP666" s="48">
        <f>DJ666 / (Baseline!B$16/Baseline!B$17)</f>
        <v>1.1845747696722262</v>
      </c>
      <c r="DQ666" s="48">
        <f>DK666 / (Baseline!B$18/Baseline!B$17)</f>
        <v>0.95074460874589917</v>
      </c>
      <c r="DR666" s="71"/>
      <c r="DS666" s="48">
        <f>(AU666*Baseline!B$34)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2.9584323766820856E-2</v>
      </c>
      <c r="DT666" s="48">
        <f>(AZ666*Baseline!B$34) + (Baseline!D$88*(1-Baseline!D$89)*Baseline!B$35) + (Baseline!D$88*Baseline!D$89*((1-Baseline!D$90)*Baseline!B$40 + Baseline!D$90*Baseline!B$41))</f>
        <v>1.0427066359247446E-2</v>
      </c>
      <c r="DU666" s="48">
        <f>(BE666*Baseline!B$34) + (Baseline!F$88*(1-Baseline!F$89)*Baseline!B$35) + (Baseline!F$88*Baseline!F$89*((1-Baseline!F$90)*Baseline!B$40 + Baseline!F$90*Baseline!B$41))</f>
        <v>1.2910080698785404E-2</v>
      </c>
      <c r="DV666" s="48">
        <f>(BJ666*Baseline!B$34) + (Baseline!H$88*(1-Baseline!H$89)*Baseline!B$35) + (Baseline!H$88*Baseline!H$89*((1-Baseline!H$90)*Baseline!B$40 + Baseline!H$90*Baseline!B$41))</f>
        <v>9.3050087744247188E-3</v>
      </c>
      <c r="DW666" s="48">
        <f>( DS666*Baseline!B$7 + DT666*Baseline!B$11 + DU666*Baseline!B$16 + DV666*Baseline!B$18 ) / Baseline!B$17</f>
        <v>9.7747633369279635E-3</v>
      </c>
    </row>
    <row r="667" spans="1:127">
      <c r="A667" s="7" t="s">
        <v>992</v>
      </c>
      <c r="B667" s="1">
        <f>MIN( MAX( NORMINV( MCrands!B667, (B$5+B$4)/2, (B$5-B$4)/3.29 ), 0 ), 1 )</f>
        <v>0.35504391003763114</v>
      </c>
      <c r="C667" s="1">
        <f>MAX( NORMINV( MCrands!C667, (C$5+C$4)/2, (C$5-C$4)/3.29 ), 0 )</f>
        <v>2.9167217397626652</v>
      </c>
      <c r="D667" s="40"/>
      <c r="E667" s="40">
        <f>Baseline!B$33 * (C667 * Baseline!B$66*Baseline!B$66/Baseline!B$73 + Baseline!B$52*Baseline!B$52/Baseline!B$74 + Baseline!B$53*Baseline!B$53/Baseline!B$75 + Baseline!B$54*Baseline!B$54/Baseline!B$76)</f>
        <v>2.4415757190020376E-5</v>
      </c>
      <c r="F667" s="40">
        <f>Baseline!B$33 * (C667 * Baseline!B$66*Baseline!B$57/Baseline!B$73 + Baseline!B$52*Baseline!B$67/Baseline!B$74 + Baseline!B$53*Baseline!B$55/Baseline!B$75 + Baseline!B$54*Baseline!B$56/Baseline!B$76)</f>
        <v>3.986999214823468E-8</v>
      </c>
      <c r="G667" s="1">
        <f>Baseline!B$33 * (C667 * Baseline!B$66*Baseline!B$58/Baseline!B$73 + Baseline!B$52*Baseline!B$59/Baseline!B$74 + Baseline!B$53*Baseline!B$68/Baseline!B$75 + Baseline!B$54*Baseline!B$60/Baseline!B$76)</f>
        <v>1.096681065730614E-7</v>
      </c>
      <c r="H667" s="40">
        <f>Baseline!B$33 * (C667 * Baseline!B$66*Baseline!B$61/Baseline!B$73 + Baseline!B$52*Baseline!B$62/Baseline!B$74 + Baseline!B$53*Baseline!B$63/Baseline!B$75 + Baseline!B$54*Baseline!B$69/Baseline!B$76)</f>
        <v>1.8562456554600157E-9</v>
      </c>
      <c r="I667" s="40">
        <f>Baseline!B$33 * (C667 * Baseline!B$57*Baseline!B$66/Baseline!B$73 + Baseline!B$67*Baseline!B$52/Baseline!B$74 + Baseline!B$55*Baseline!B$53/Baseline!B$75 + Baseline!B$56*Baseline!B$54/Baseline!B$76)</f>
        <v>3.986999214823468E-8</v>
      </c>
      <c r="J667" s="1">
        <f>Baseline!B$33 * (C667 * Baseline!B$57*Baseline!B$57/Baseline!B$73 + Baseline!B$67*Baseline!B$67/Baseline!B$74 + Baseline!B$55*Baseline!B$55/Baseline!B$75 + Baseline!B$56*Baseline!B$56/Baseline!B$76)</f>
        <v>1.7949606815990466E-6</v>
      </c>
      <c r="K667" s="40">
        <f>Baseline!B$33 * (C667 * Baseline!B$57*Baseline!B$58/Baseline!B$73 + Baseline!B$67*Baseline!B$59/Baseline!B$74 + Baseline!B$55*Baseline!B$68/Baseline!B$75 + Baseline!B$56*Baseline!B$60/Baseline!B$76)</f>
        <v>1.392943164155543E-8</v>
      </c>
      <c r="L667" s="1">
        <f>Baseline!B$33 * (C667 * Baseline!B$57*Baseline!B$61/Baseline!B$73 + Baseline!B$67*Baseline!B$62/Baseline!B$74 + Baseline!B$55*Baseline!B$63/Baseline!B$75 + Baseline!B$56*Baseline!B$69/Baseline!B$76)</f>
        <v>1.4629442283409174E-8</v>
      </c>
      <c r="M667" s="40">
        <f>Baseline!B$33 * (C667 * Baseline!B$58*Baseline!B$66/Baseline!B$73 + Baseline!B$59*Baseline!B$52/Baseline!B$74 + Baseline!B$68*Baseline!B$53/Baseline!B$75 + Baseline!B$60*Baseline!B$54/Baseline!B$76)</f>
        <v>1.096681065730614E-7</v>
      </c>
      <c r="N667" s="1">
        <f>Baseline!B$33 * (C667 * Baseline!B$58*Baseline!B$57/Baseline!B$73 + Baseline!B$59*Baseline!B$67/Baseline!B$74 + Baseline!B$68*Baseline!B$55/Baseline!B$75 + Baseline!B$60*Baseline!B$56/Baseline!B$76)</f>
        <v>1.392943164155543E-8</v>
      </c>
      <c r="O667" s="1">
        <f>Baseline!B$33 * (C667 * Baseline!B$58*Baseline!B$58/Baseline!B$73 + Baseline!B$59*Baseline!B$59/Baseline!B$74 + Baseline!B$68*Baseline!B$68/Baseline!B$75 + Baseline!B$60*Baseline!B$60/Baseline!B$76)</f>
        <v>1.3250173378799848E-6</v>
      </c>
      <c r="P667" s="40">
        <f>Baseline!B$33 * (C667 * Baseline!B$58*Baseline!B$61/Baseline!B$73 + Baseline!B$59*Baseline!B$62/Baseline!B$74 + Baseline!B$68*Baseline!B$63/Baseline!B$75 + Baseline!B$60*Baseline!B$69/Baseline!B$76)</f>
        <v>1.6490282749161033E-9</v>
      </c>
      <c r="Q667" s="40">
        <f>Baseline!B$33 * (C667 * Baseline!B$61*Baseline!B$66/Baseline!B$73 + Baseline!B$62*Baseline!B$52/Baseline!B$74 + Baseline!B$63*Baseline!B$53/Baseline!B$75 + Baseline!B$69*Baseline!B$54/Baseline!B$76)</f>
        <v>1.8562456554600157E-9</v>
      </c>
      <c r="R667" s="40">
        <f>Baseline!B$33 * (C667 * Baseline!B$61*Baseline!B$57/Baseline!B$73 + Baseline!B$62*Baseline!B$67/Baseline!B$74 + Baseline!B$63*Baseline!B$55/Baseline!B$75 + Baseline!B$69*Baseline!B$56/Baseline!B$76)</f>
        <v>1.4629442283409174E-8</v>
      </c>
      <c r="S667" s="40">
        <f>Baseline!B$33 * (C667 * Baseline!B$61*Baseline!B$58/Baseline!B$73 + Baseline!B$62*Baseline!B$59/Baseline!B$74 + Baseline!B$63*Baseline!B$68/Baseline!B$75 + Baseline!B$69*Baseline!B$60/Baseline!B$76)</f>
        <v>1.6490282749161033E-9</v>
      </c>
      <c r="T667" s="40">
        <f>Baseline!B$33 * (C667 * Baseline!B$61*Baseline!B$61/Baseline!B$73 + Baseline!B$62*Baseline!B$62/Baseline!B$74 + Baseline!B$63*Baseline!B$63/Baseline!B$75 + Baseline!B$69*Baseline!B$69/Baseline!B$76)</f>
        <v>9.8551808791253789E-8</v>
      </c>
      <c r="U667" s="40"/>
      <c r="V667" s="40">
        <f>E667 * ( Baseline!B$87 * Baseline!B$7 )</f>
        <v>0.25341114387522151</v>
      </c>
      <c r="W667" s="40">
        <f>F667 * ( Baseline!D$87 * Baseline!B$11 )</f>
        <v>7.3546562517842783E-4</v>
      </c>
      <c r="X667" s="40">
        <f>G667 * ( Baseline!F$87 * Baseline!B$16 )</f>
        <v>3.8092964493773272E-3</v>
      </c>
      <c r="Y667" s="40">
        <f>H667 * ( Baseline!H$87 * Baseline!B$18 )</f>
        <v>6.5279234503656173E-4</v>
      </c>
      <c r="Z667" s="48">
        <f t="shared" si="0"/>
        <v>0.25860869829481387</v>
      </c>
      <c r="AA667" s="40">
        <f>I667 * ( Baseline!B$87 * Baseline!B$7 )</f>
        <v>4.1381064850652775E-4</v>
      </c>
      <c r="AB667" s="1">
        <f>J667 * ( Baseline!D$87 * Baseline!B$11 )</f>
        <v>3.3110913966442584E-2</v>
      </c>
      <c r="AC667" s="1">
        <f>K667 * ( Baseline!F$87 * Baseline!B$16 )</f>
        <v>4.8383560318579575E-4</v>
      </c>
      <c r="AD667" s="1">
        <f>L667 * ( Baseline!F$87 * Baseline!B$16 )</f>
        <v>5.0815031177213704E-4</v>
      </c>
      <c r="AE667" s="48">
        <f t="shared" si="1"/>
        <v>3.4516710529907041E-2</v>
      </c>
      <c r="AF667" s="48">
        <f>M667 * ( Baseline!B$87 * Baseline!B$7 )</f>
        <v>1.1382452781218042E-3</v>
      </c>
      <c r="AG667" s="48">
        <f>N667 * ( Baseline!D$87 * Baseline!B$11 )</f>
        <v>2.5695059363312013E-4</v>
      </c>
      <c r="AH667" s="48">
        <f>O667 * ( Baseline!F$87 * Baseline!B$16 )</f>
        <v>4.6024172371272168E-2</v>
      </c>
      <c r="AI667" s="48">
        <f>P667 * ( Baseline!H$87 * Baseline!B$18 )</f>
        <v>5.7991949042289178E-4</v>
      </c>
      <c r="AJ667" s="48">
        <f t="shared" si="2"/>
        <v>4.799928773344999E-2</v>
      </c>
      <c r="AK667" s="48">
        <f>Q667 * ( Baseline!B$87 * Baseline!B$7 )</f>
        <v>1.9265973658019501E-5</v>
      </c>
      <c r="AL667" s="48">
        <f>R667 * ( Baseline!D$87 * Baseline!B$11 )</f>
        <v>2.6986340691957346E-4</v>
      </c>
      <c r="AM667" s="48">
        <f>S667 * ( Baseline!F$87 * Baseline!B$16 )</f>
        <v>5.7278617720785354E-5</v>
      </c>
      <c r="AN667" s="48">
        <f>T667 * ( Baseline!H$87 * Baseline!B$18 )</f>
        <v>3.4658056264915083E-2</v>
      </c>
      <c r="AO667" s="48">
        <f t="shared" si="3"/>
        <v>3.5004464263213464E-2</v>
      </c>
      <c r="AP667" s="48"/>
      <c r="AQ667" s="48">
        <f>V667 * ( (1-Baseline!B$88-Baseline!B$87) + (1-B667)*Baseline!B$88 )</f>
        <v>0.16791299119826686</v>
      </c>
      <c r="AR667" s="48">
        <f>W667 * ( (1-Baseline!B$88-Baseline!B$87) + (1-B667)*Baseline!B$88 )</f>
        <v>4.8732755457676783E-4</v>
      </c>
      <c r="AS667" s="48">
        <f>X667 * ( (1-Baseline!B$88-Baseline!B$87) + (1-B667)*Baseline!B$88 )</f>
        <v>2.5240814251279941E-3</v>
      </c>
      <c r="AT667" s="48">
        <f>Y667 * ( (1-Baseline!B$88-Baseline!B$87) + (1-B667)*Baseline!B$88 )</f>
        <v>4.3254733635704972E-4</v>
      </c>
      <c r="AU667" s="48">
        <f t="shared" si="4"/>
        <v>0.17135694751432867</v>
      </c>
      <c r="AV667" s="48">
        <f>AA667 * ( (1-Baseline!D$88-Baseline!D$87) + (1-B667)*Baseline!D$88 )</f>
        <v>3.4443062893622147E-4</v>
      </c>
      <c r="AW667" s="48">
        <f>AB667 * ( (1-Baseline!D$88-Baseline!D$87) + (1-B667)*Baseline!D$88 )</f>
        <v>2.755949602378354E-2</v>
      </c>
      <c r="AX667" s="48">
        <f>AC667 * ( (1-Baseline!D$88-Baseline!D$87) + (1-B667)*Baseline!D$88 )</f>
        <v>4.0271511066344851E-4</v>
      </c>
      <c r="AY667" s="48">
        <f>AD667 * ( (1-Baseline!D$88-Baseline!D$87) + (1-B667)*Baseline!D$88 )</f>
        <v>4.229531842872653E-4</v>
      </c>
      <c r="AZ667" s="48">
        <f t="shared" si="5"/>
        <v>2.8729594947670477E-2</v>
      </c>
      <c r="BA667" s="48">
        <f>AF667 * ( (1-Baseline!F$88-Baseline!F$87) + (1-Baseline!B$36)*Baseline!F$88 )</f>
        <v>8.1911772598535024E-4</v>
      </c>
      <c r="BB667" s="48">
        <f>AG667 * ( (1-Baseline!F$88-Baseline!F$87) + (1-Baseline!B$36)*Baseline!F$88 )</f>
        <v>1.8490986959738951E-4</v>
      </c>
      <c r="BC667" s="48">
        <f>AH667 * ( (1-Baseline!F$88-Baseline!F$87) + (1-Baseline!B$36)*Baseline!F$88 )</f>
        <v>3.3120467211883338E-2</v>
      </c>
      <c r="BD667" s="48">
        <f>AI667 * ( (1-Baseline!F$88-Baseline!F$87) + (1-Baseline!B$36)*Baseline!F$88 )</f>
        <v>4.1732862273200649E-4</v>
      </c>
      <c r="BE667" s="48">
        <f t="shared" si="6"/>
        <v>3.4541823430198085E-2</v>
      </c>
      <c r="BF667" s="48">
        <f>AK667 * ( (1-Baseline!H$88-Baseline!H$87) + (1-Baseline!B$36)*Baseline!H$88 )</f>
        <v>1.526481624872201E-5</v>
      </c>
      <c r="BG667" s="48">
        <f>AL667 * ( (1-Baseline!H$88-Baseline!H$87) + (1-Baseline!B$36)*Baseline!H$88 )</f>
        <v>2.1381817457051641E-4</v>
      </c>
      <c r="BH667" s="48">
        <f>AM667 * ( (1-Baseline!H$88-Baseline!H$87) + (1-Baseline!B$36)*Baseline!H$88 )</f>
        <v>4.5382994392532645E-5</v>
      </c>
      <c r="BI667" s="48">
        <f>AN667 * ( (1-Baseline!H$88-Baseline!H$87) + (1-Baseline!B$36)*Baseline!H$88 )</f>
        <v>2.7460271139817517E-2</v>
      </c>
      <c r="BJ667" s="48">
        <f t="shared" si="7"/>
        <v>2.7734737125029288E-2</v>
      </c>
      <c r="BK667" s="48"/>
      <c r="BL667" s="48">
        <f t="shared" si="18"/>
        <v>0.97990185769518412</v>
      </c>
      <c r="BM667" s="48">
        <f t="shared" si="19"/>
        <v>2.8439322808082703E-3</v>
      </c>
      <c r="BN667" s="48">
        <f t="shared" si="20"/>
        <v>1.4729962582444656E-2</v>
      </c>
      <c r="BO667" s="48">
        <f t="shared" si="21"/>
        <v>2.5242474415627684E-3</v>
      </c>
      <c r="BP667" s="48">
        <f t="shared" si="8"/>
        <v>0.99999999999999978</v>
      </c>
      <c r="BQ667" s="48">
        <f t="shared" si="22"/>
        <v>1.198870466373037E-2</v>
      </c>
      <c r="BR667" s="48">
        <f t="shared" si="23"/>
        <v>0.95927200066627427</v>
      </c>
      <c r="BS667" s="48">
        <f t="shared" si="24"/>
        <v>1.4017430854732692E-2</v>
      </c>
      <c r="BT667" s="48">
        <f t="shared" si="25"/>
        <v>1.4721863815262744E-2</v>
      </c>
      <c r="BU667" s="48">
        <f t="shared" si="9"/>
        <v>1</v>
      </c>
      <c r="BV667" s="48">
        <f t="shared" si="26"/>
        <v>2.371379518051844E-2</v>
      </c>
      <c r="BW667" s="48">
        <f t="shared" si="27"/>
        <v>5.3532168031329994E-3</v>
      </c>
      <c r="BX667" s="48">
        <f t="shared" si="28"/>
        <v>0.95885115268488885</v>
      </c>
      <c r="BY667" s="48">
        <f t="shared" si="29"/>
        <v>1.2081835331459607E-2</v>
      </c>
      <c r="BZ667" s="48">
        <f t="shared" si="10"/>
        <v>0.99999999999999989</v>
      </c>
      <c r="CA667" s="48">
        <f t="shared" si="30"/>
        <v>5.5038618826302966E-4</v>
      </c>
      <c r="CB667" s="48">
        <f t="shared" si="31"/>
        <v>7.7093997180004148E-3</v>
      </c>
      <c r="CC667" s="48">
        <f t="shared" si="32"/>
        <v>1.636323221234956E-3</v>
      </c>
      <c r="CD667" s="48">
        <f t="shared" si="33"/>
        <v>0.9901038908725015</v>
      </c>
      <c r="CE667" s="48">
        <f t="shared" si="11"/>
        <v>0.99999999999999989</v>
      </c>
      <c r="CF667" s="48"/>
      <c r="CG667" s="48">
        <f t="shared" si="34"/>
        <v>0.97990185769518412</v>
      </c>
      <c r="CH667" s="48">
        <f t="shared" si="35"/>
        <v>2.8439322808082703E-3</v>
      </c>
      <c r="CI667" s="48">
        <f t="shared" si="36"/>
        <v>1.4729962582444656E-2</v>
      </c>
      <c r="CJ667" s="48">
        <f t="shared" si="37"/>
        <v>2.5242474415627684E-3</v>
      </c>
      <c r="CK667" s="48">
        <f t="shared" si="12"/>
        <v>0.99999999999999978</v>
      </c>
      <c r="CL667" s="48">
        <f t="shared" si="38"/>
        <v>1.198870466373037E-2</v>
      </c>
      <c r="CM667" s="48">
        <f t="shared" si="39"/>
        <v>0.95927200066627427</v>
      </c>
      <c r="CN667" s="48">
        <f t="shared" si="40"/>
        <v>1.4017430854732692E-2</v>
      </c>
      <c r="CO667" s="48">
        <f t="shared" si="41"/>
        <v>1.4721863815262744E-2</v>
      </c>
      <c r="CP667" s="48">
        <f t="shared" si="13"/>
        <v>1</v>
      </c>
      <c r="CQ667" s="48">
        <f t="shared" si="42"/>
        <v>2.371379518051844E-2</v>
      </c>
      <c r="CR667" s="48">
        <f t="shared" si="43"/>
        <v>5.3532168031329994E-3</v>
      </c>
      <c r="CS667" s="48">
        <f t="shared" si="44"/>
        <v>0.95885115268488885</v>
      </c>
      <c r="CT667" s="48">
        <f t="shared" si="45"/>
        <v>1.2081835331459607E-2</v>
      </c>
      <c r="CU667" s="48">
        <f t="shared" si="14"/>
        <v>0.99999999999999989</v>
      </c>
      <c r="CV667" s="48">
        <f t="shared" si="46"/>
        <v>5.5038618826302966E-4</v>
      </c>
      <c r="CW667" s="48">
        <f t="shared" si="47"/>
        <v>7.7093997180004148E-3</v>
      </c>
      <c r="CX667" s="48">
        <f t="shared" si="48"/>
        <v>1.636323221234956E-3</v>
      </c>
      <c r="CY667" s="48">
        <f t="shared" si="49"/>
        <v>0.9901038908725015</v>
      </c>
      <c r="CZ667" s="48">
        <f t="shared" si="15"/>
        <v>0.99999999999999989</v>
      </c>
      <c r="DA667" s="48"/>
      <c r="DB667" s="48">
        <f>(AQ667*Baseline!B$7 + AV667*Baseline!B$11 + BA667*Baseline!B$16 + BF667*Baseline!B$18)</f>
        <v>85619.639220705008</v>
      </c>
      <c r="DC667" s="48">
        <f>(AR667*Baseline!B$7 + AW667*Baseline!B$11 + BB667*Baseline!B$16 + BG667*Baseline!B$18)</f>
        <v>69749.573184999696</v>
      </c>
      <c r="DD667" s="48">
        <f>(AS667*Baseline!B$7 + AX667*Baseline!B$11 + BC667*Baseline!B$16 + BH667*Baseline!B$18)</f>
        <v>115125.80618695775</v>
      </c>
      <c r="DE667" s="48">
        <f>(AT667*Baseline!B$7 + AY667*Baseline!B$11 + BD667*Baseline!B$16 + BI667*Baseline!B$18)</f>
        <v>1259943.1846533939</v>
      </c>
      <c r="DF667" s="48">
        <f t="shared" si="16"/>
        <v>1530438.2032460563</v>
      </c>
      <c r="DG667" s="48"/>
      <c r="DH667" s="48">
        <f t="shared" si="50"/>
        <v>5.5944525586924011E-2</v>
      </c>
      <c r="DI667" s="48">
        <f t="shared" si="51"/>
        <v>4.5574903342755685E-2</v>
      </c>
      <c r="DJ667" s="48">
        <f t="shared" si="52"/>
        <v>7.5224080229293902E-2</v>
      </c>
      <c r="DK667" s="48">
        <f t="shared" si="53"/>
        <v>0.82325649084102648</v>
      </c>
      <c r="DL667" s="48">
        <f t="shared" si="17"/>
        <v>1</v>
      </c>
      <c r="DM667" s="48"/>
      <c r="DN667" s="48">
        <f>DH667 / (Baseline!B$7/Baseline!B$17)</f>
        <v>5.971710141380175</v>
      </c>
      <c r="DO667" s="48">
        <f>DI667 / (Baseline!B$11/Baseline!B$17)</f>
        <v>1.1001999800426261</v>
      </c>
      <c r="DP667" s="48">
        <f>DJ667 / (Baseline!B$16/Baseline!B$17)</f>
        <v>1.1624393717835328</v>
      </c>
      <c r="DQ667" s="48">
        <f>DK667 / (Baseline!B$18/Baseline!B$17)</f>
        <v>0.93076414175442546</v>
      </c>
      <c r="DR667" s="71"/>
      <c r="DS667" s="48">
        <f>(AU667*Baseline!B$34)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3.8233073377149304E-2</v>
      </c>
      <c r="DT667" s="48">
        <f>(AZ667*Baseline!B$34) + (Baseline!D$88*(1-Baseline!D$89)*Baseline!B$35) + (Baseline!D$88*Baseline!D$89*((1-Baseline!D$90)*Baseline!B$40 + Baseline!D$90*Baseline!B$41))</f>
        <v>1.0723007242150574E-2</v>
      </c>
      <c r="DU667" s="48">
        <f>(BE667*Baseline!B$34) + (Baseline!F$88*(1-Baseline!F$89)*Baseline!B$35) + (Baseline!F$88*Baseline!F$89*((1-Baseline!F$90)*Baseline!B$40 + Baseline!F$90*Baseline!B$41))</f>
        <v>1.2911913514529715E-2</v>
      </c>
      <c r="DV667" s="48">
        <f>(BJ667*Baseline!B$34) + (Baseline!H$88*(1-Baseline!H$89)*Baseline!B$35) + (Baseline!H$88*Baseline!H$89*((1-Baseline!H$90)*Baseline!B$40 + Baseline!H$90*Baseline!B$41))</f>
        <v>9.3052105687543938E-3</v>
      </c>
      <c r="DW667" s="48">
        <f>( DS667*Baseline!B$7 + DT667*Baseline!B$11 + DU667*Baseline!B$16 + DV667*Baseline!B$18 ) / Baseline!B$17</f>
        <v>9.8683432667800094E-3</v>
      </c>
    </row>
    <row r="668" spans="1:127">
      <c r="A668" s="7" t="s">
        <v>993</v>
      </c>
      <c r="B668" s="1">
        <f>MIN( MAX( NORMINV( MCrands!B668, (B$5+B$4)/2, (B$5-B$4)/3.29 ), 0 ), 1 )</f>
        <v>0.57676116723607529</v>
      </c>
      <c r="C668" s="1">
        <f>MAX( NORMINV( MCrands!C668, (C$5+C$4)/2, (C$5-C$4)/3.29 ), 0 )</f>
        <v>3.1339806551832585</v>
      </c>
      <c r="D668" s="40"/>
      <c r="E668" s="40">
        <f>Baseline!B$33 * (C668 * Baseline!B$66*Baseline!B$66/Baseline!B$73 + Baseline!B$52*Baseline!B$52/Baseline!B$74 + Baseline!B$53*Baseline!B$53/Baseline!B$75 + Baseline!B$54*Baseline!B$54/Baseline!B$76)</f>
        <v>2.623378907813868E-5</v>
      </c>
      <c r="F668" s="40">
        <f>Baseline!B$33 * (C668 * Baseline!B$66*Baseline!B$57/Baseline!B$73 + Baseline!B$52*Baseline!B$67/Baseline!B$74 + Baseline!B$53*Baseline!B$55/Baseline!B$75 + Baseline!B$54*Baseline!B$56/Baseline!B$76)</f>
        <v>4.0113125800941914E-8</v>
      </c>
      <c r="G668" s="1">
        <f>Baseline!B$33 * (C668 * Baseline!B$66*Baseline!B$58/Baseline!B$73 + Baseline!B$52*Baseline!B$59/Baseline!B$74 + Baseline!B$53*Baseline!B$68/Baseline!B$75 + Baseline!B$54*Baseline!B$60/Baseline!B$76)</f>
        <v>1.1026581013596667E-7</v>
      </c>
      <c r="H668" s="40">
        <f>Baseline!B$33 * (C668 * Baseline!B$66*Baseline!B$61/Baseline!B$73 + Baseline!B$52*Baseline!B$62/Baseline!B$74 + Baseline!B$53*Baseline!B$63/Baseline!B$75 + Baseline!B$54*Baseline!B$69/Baseline!B$76)</f>
        <v>1.9160160117505429E-9</v>
      </c>
      <c r="I668" s="40">
        <f>Baseline!B$33 * (C668 * Baseline!B$57*Baseline!B$66/Baseline!B$73 + Baseline!B$67*Baseline!B$52/Baseline!B$74 + Baseline!B$55*Baseline!B$53/Baseline!B$75 + Baseline!B$56*Baseline!B$54/Baseline!B$76)</f>
        <v>4.0113125800941914E-8</v>
      </c>
      <c r="J668" s="1">
        <f>Baseline!B$33 * (C668 * Baseline!B$57*Baseline!B$57/Baseline!B$73 + Baseline!B$67*Baseline!B$67/Baseline!B$74 + Baseline!B$55*Baseline!B$55/Baseline!B$75 + Baseline!B$56*Baseline!B$56/Baseline!B$76)</f>
        <v>1.7949607141144132E-6</v>
      </c>
      <c r="K668" s="40">
        <f>Baseline!B$33 * (C668 * Baseline!B$57*Baseline!B$58/Baseline!B$73 + Baseline!B$67*Baseline!B$59/Baseline!B$74 + Baseline!B$55*Baseline!B$68/Baseline!B$75 + Baseline!B$56*Baseline!B$60/Baseline!B$76)</f>
        <v>1.3929511575164644E-8</v>
      </c>
      <c r="L668" s="1">
        <f>Baseline!B$33 * (C668 * Baseline!B$57*Baseline!B$61/Baseline!B$73 + Baseline!B$67*Baseline!B$62/Baseline!B$74 + Baseline!B$55*Baseline!B$63/Baseline!B$75 + Baseline!B$56*Baseline!B$69/Baseline!B$76)</f>
        <v>1.4629450276770094E-8</v>
      </c>
      <c r="M668" s="40">
        <f>Baseline!B$33 * (C668 * Baseline!B$58*Baseline!B$66/Baseline!B$73 + Baseline!B$59*Baseline!B$52/Baseline!B$74 + Baseline!B$68*Baseline!B$53/Baseline!B$75 + Baseline!B$60*Baseline!B$54/Baseline!B$76)</f>
        <v>1.1026581013596667E-7</v>
      </c>
      <c r="N668" s="1">
        <f>Baseline!B$33 * (C668 * Baseline!B$58*Baseline!B$57/Baseline!B$73 + Baseline!B$59*Baseline!B$67/Baseline!B$74 + Baseline!B$68*Baseline!B$55/Baseline!B$75 + Baseline!B$60*Baseline!B$56/Baseline!B$76)</f>
        <v>1.3929511575164644E-8</v>
      </c>
      <c r="O668" s="1">
        <f>Baseline!B$33 * (C668 * Baseline!B$58*Baseline!B$58/Baseline!B$73 + Baseline!B$59*Baseline!B$59/Baseline!B$74 + Baseline!B$68*Baseline!B$68/Baseline!B$75 + Baseline!B$60*Baseline!B$60/Baseline!B$76)</f>
        <v>1.3250175343834407E-6</v>
      </c>
      <c r="P668" s="40">
        <f>Baseline!B$33 * (C668 * Baseline!B$58*Baseline!B$61/Baseline!B$73 + Baseline!B$59*Baseline!B$62/Baseline!B$74 + Baseline!B$68*Baseline!B$63/Baseline!B$75 + Baseline!B$60*Baseline!B$69/Baseline!B$76)</f>
        <v>1.6490479252617021E-9</v>
      </c>
      <c r="Q668" s="40">
        <f>Baseline!B$33 * (C668 * Baseline!B$61*Baseline!B$66/Baseline!B$73 + Baseline!B$62*Baseline!B$52/Baseline!B$74 + Baseline!B$63*Baseline!B$53/Baseline!B$75 + Baseline!B$69*Baseline!B$54/Baseline!B$76)</f>
        <v>1.9160160117505429E-9</v>
      </c>
      <c r="R668" s="40">
        <f>Baseline!B$33 * (C668 * Baseline!B$61*Baseline!B$57/Baseline!B$73 + Baseline!B$62*Baseline!B$67/Baseline!B$74 + Baseline!B$63*Baseline!B$55/Baseline!B$75 + Baseline!B$69*Baseline!B$56/Baseline!B$76)</f>
        <v>1.4629450276770094E-8</v>
      </c>
      <c r="S668" s="40">
        <f>Baseline!B$33 * (C668 * Baseline!B$61*Baseline!B$58/Baseline!B$73 + Baseline!B$62*Baseline!B$59/Baseline!B$74 + Baseline!B$63*Baseline!B$68/Baseline!B$75 + Baseline!B$69*Baseline!B$60/Baseline!B$76)</f>
        <v>1.6490479252617021E-9</v>
      </c>
      <c r="T668" s="40">
        <f>Baseline!B$33 * (C668 * Baseline!B$61*Baseline!B$61/Baseline!B$73 + Baseline!B$62*Baseline!B$62/Baseline!B$74 + Baseline!B$63*Baseline!B$63/Baseline!B$75 + Baseline!B$69*Baseline!B$69/Baseline!B$76)</f>
        <v>9.8551810756288356E-8</v>
      </c>
      <c r="U668" s="40"/>
      <c r="V668" s="40">
        <f>E668 * ( Baseline!B$87 * Baseline!B$7 )</f>
        <v>0.27228049684200134</v>
      </c>
      <c r="W668" s="40">
        <f>F668 * ( Baseline!D$87 * Baseline!B$11 )</f>
        <v>7.3995061336767584E-4</v>
      </c>
      <c r="X668" s="40">
        <f>G668 * ( Baseline!F$87 * Baseline!B$16 )</f>
        <v>3.830057545115206E-3</v>
      </c>
      <c r="Y668" s="40">
        <f>H668 * ( Baseline!H$87 * Baseline!B$18 )</f>
        <v>6.7381199344990423E-4</v>
      </c>
      <c r="Z668" s="48">
        <f t="shared" si="0"/>
        <v>0.27752431699393415</v>
      </c>
      <c r="AA668" s="40">
        <f>I668 * ( Baseline!B$87 * Baseline!B$7 )</f>
        <v>4.1633413268797614E-4</v>
      </c>
      <c r="AB668" s="1">
        <f>J668 * ( Baseline!D$87 * Baseline!B$11 )</f>
        <v>3.3110914566240407E-2</v>
      </c>
      <c r="AC668" s="1">
        <f>K668 * ( Baseline!F$87 * Baseline!B$16 )</f>
        <v>4.8383837966132072E-4</v>
      </c>
      <c r="AD668" s="1">
        <f>L668 * ( Baseline!F$87 * Baseline!B$16 )</f>
        <v>5.0815058941968956E-4</v>
      </c>
      <c r="AE668" s="48">
        <f t="shared" si="1"/>
        <v>3.4519237668009399E-2</v>
      </c>
      <c r="AF668" s="48">
        <f>M668 * ( Baseline!B$87 * Baseline!B$7 )</f>
        <v>1.144448843401198E-3</v>
      </c>
      <c r="AG668" s="48">
        <f>N668 * ( Baseline!D$87 * Baseline!B$11 )</f>
        <v>2.5695206813609102E-4</v>
      </c>
      <c r="AH668" s="48">
        <f>O668 * ( Baseline!F$87 * Baseline!B$16 )</f>
        <v>4.6024179196774498E-2</v>
      </c>
      <c r="AI668" s="48">
        <f>P668 * ( Baseline!H$87 * Baseline!B$18 )</f>
        <v>5.7992640092805392E-4</v>
      </c>
      <c r="AJ668" s="48">
        <f t="shared" si="2"/>
        <v>4.8005506509239841E-2</v>
      </c>
      <c r="AK668" s="48">
        <f>Q668 * ( Baseline!B$87 * Baseline!B$7 )</f>
        <v>1.9886330185958886E-5</v>
      </c>
      <c r="AL668" s="48">
        <f>R668 * ( Baseline!D$87 * Baseline!B$11 )</f>
        <v>2.6986355436987055E-4</v>
      </c>
      <c r="AM668" s="48">
        <f>S668 * ( Baseline!F$87 * Baseline!B$16 )</f>
        <v>5.7279300271018578E-5</v>
      </c>
      <c r="AN668" s="48">
        <f>T668 * ( Baseline!H$87 * Baseline!B$18 )</f>
        <v>3.4658056955965605E-2</v>
      </c>
      <c r="AO668" s="48">
        <f t="shared" si="3"/>
        <v>3.5005086140792452E-2</v>
      </c>
      <c r="AP668" s="48"/>
      <c r="AQ668" s="48">
        <f>V668 * ( (1-Baseline!B$88-Baseline!B$87) + (1-B668)*Baseline!B$88 )</f>
        <v>0.12668736692453453</v>
      </c>
      <c r="AR668" s="48">
        <f>W668 * ( (1-Baseline!B$88-Baseline!B$87) + (1-B668)*Baseline!B$88 )</f>
        <v>3.4428611651954593E-4</v>
      </c>
      <c r="AS668" s="48">
        <f>X668 * ( (1-Baseline!B$88-Baseline!B$87) + (1-B668)*Baseline!B$88 )</f>
        <v>1.7820589839809755E-3</v>
      </c>
      <c r="AT668" s="48">
        <f>Y668 * ( (1-Baseline!B$88-Baseline!B$87) + (1-B668)*Baseline!B$88 )</f>
        <v>3.1351297005262444E-4</v>
      </c>
      <c r="AU668" s="48">
        <f t="shared" si="4"/>
        <v>0.12912722499508769</v>
      </c>
      <c r="AV668" s="48">
        <f>AA668 * ( (1-Baseline!D$88-Baseline!D$87) + (1-B668)*Baseline!D$88 )</f>
        <v>3.0517683158470468E-4</v>
      </c>
      <c r="AW668" s="48">
        <f>AB668 * ( (1-Baseline!D$88-Baseline!D$87) + (1-B668)*Baseline!D$88 )</f>
        <v>2.4270611522908939E-2</v>
      </c>
      <c r="AX668" s="48">
        <f>AC668 * ( (1-Baseline!D$88-Baseline!D$87) + (1-B668)*Baseline!D$88 )</f>
        <v>3.5465807895885648E-4</v>
      </c>
      <c r="AY668" s="48">
        <f>AD668 * ( (1-Baseline!D$88-Baseline!D$87) + (1-B668)*Baseline!D$88 )</f>
        <v>3.7247915717547809E-4</v>
      </c>
      <c r="AZ668" s="48">
        <f t="shared" si="5"/>
        <v>2.5302925590627981E-2</v>
      </c>
      <c r="BA668" s="48">
        <f>AF668 * ( (1-Baseline!F$88-Baseline!F$87) + (1-Baseline!B$36)*Baseline!F$88 )</f>
        <v>8.2358201007449094E-4</v>
      </c>
      <c r="BB668" s="48">
        <f>AG668 * ( (1-Baseline!F$88-Baseline!F$87) + (1-Baseline!B$36)*Baseline!F$88 )</f>
        <v>1.8491093069691146E-4</v>
      </c>
      <c r="BC668" s="48">
        <f>AH668 * ( (1-Baseline!F$88-Baseline!F$87) + (1-Baseline!B$36)*Baseline!F$88 )</f>
        <v>3.312047212373323E-2</v>
      </c>
      <c r="BD668" s="48">
        <f>AI668 * ( (1-Baseline!F$88-Baseline!F$87) + (1-Baseline!B$36)*Baseline!F$88 )</f>
        <v>4.1733359575265731E-4</v>
      </c>
      <c r="BE668" s="48">
        <f t="shared" si="6"/>
        <v>3.4546298660257289E-2</v>
      </c>
      <c r="BF668" s="48">
        <f>AK668 * ( (1-Baseline!H$88-Baseline!H$87) + (1-Baseline!B$36)*Baseline!H$88 )</f>
        <v>1.5756337132938943E-5</v>
      </c>
      <c r="BG668" s="48">
        <f>AL668 * ( (1-Baseline!H$88-Baseline!H$87) + (1-Baseline!B$36)*Baseline!H$88 )</f>
        <v>2.138182913983358E-4</v>
      </c>
      <c r="BH668" s="48">
        <f>AM668 * ( (1-Baseline!H$88-Baseline!H$87) + (1-Baseline!B$36)*Baseline!H$88 )</f>
        <v>4.5383535190733435E-5</v>
      </c>
      <c r="BI668" s="48">
        <f>AN668 * ( (1-Baseline!H$88-Baseline!H$87) + (1-Baseline!B$36)*Baseline!H$88 )</f>
        <v>2.7460271687350664E-2</v>
      </c>
      <c r="BJ668" s="48">
        <f t="shared" si="7"/>
        <v>2.7735229851072671E-2</v>
      </c>
      <c r="BK668" s="48"/>
      <c r="BL668" s="48">
        <f t="shared" si="18"/>
        <v>0.98110500654957955</v>
      </c>
      <c r="BM668" s="48">
        <f t="shared" si="19"/>
        <v>2.6662550560708127E-3</v>
      </c>
      <c r="BN668" s="48">
        <f t="shared" si="20"/>
        <v>1.3800799823962524E-2</v>
      </c>
      <c r="BO668" s="48">
        <f t="shared" si="21"/>
        <v>2.4279385703870832E-3</v>
      </c>
      <c r="BP668" s="48">
        <f t="shared" si="8"/>
        <v>0.99999999999999989</v>
      </c>
      <c r="BQ668" s="48">
        <f t="shared" si="22"/>
        <v>1.2060930681380966E-2</v>
      </c>
      <c r="BR668" s="48">
        <f t="shared" si="23"/>
        <v>0.95920179016368745</v>
      </c>
      <c r="BS668" s="48">
        <f t="shared" si="24"/>
        <v>1.4016485077528711E-2</v>
      </c>
      <c r="BT668" s="48">
        <f t="shared" si="25"/>
        <v>1.4720794077402719E-2</v>
      </c>
      <c r="BU668" s="48">
        <f t="shared" si="9"/>
        <v>0.99999999999999978</v>
      </c>
      <c r="BV668" s="48">
        <f t="shared" si="26"/>
        <v>2.3839949343747068E-2</v>
      </c>
      <c r="BW668" s="48">
        <f t="shared" si="27"/>
        <v>5.3525540468286545E-3</v>
      </c>
      <c r="BX668" s="48">
        <f t="shared" si="28"/>
        <v>0.95872708244242799</v>
      </c>
      <c r="BY668" s="48">
        <f t="shared" si="29"/>
        <v>1.2080414166996296E-2</v>
      </c>
      <c r="BZ668" s="48">
        <f t="shared" si="10"/>
        <v>1</v>
      </c>
      <c r="CA668" s="48">
        <f t="shared" si="30"/>
        <v>5.6809830737096121E-4</v>
      </c>
      <c r="CB668" s="48">
        <f t="shared" si="31"/>
        <v>7.7092669700758332E-3</v>
      </c>
      <c r="CC668" s="48">
        <f t="shared" si="32"/>
        <v>1.6363136499832616E-3</v>
      </c>
      <c r="CD668" s="48">
        <f t="shared" si="33"/>
        <v>0.99008632107257</v>
      </c>
      <c r="CE668" s="48">
        <f t="shared" si="11"/>
        <v>1</v>
      </c>
      <c r="CF668" s="48"/>
      <c r="CG668" s="48">
        <f t="shared" si="34"/>
        <v>0.98110500654957955</v>
      </c>
      <c r="CH668" s="48">
        <f t="shared" si="35"/>
        <v>2.6662550560708127E-3</v>
      </c>
      <c r="CI668" s="48">
        <f t="shared" si="36"/>
        <v>1.3800799823962524E-2</v>
      </c>
      <c r="CJ668" s="48">
        <f t="shared" si="37"/>
        <v>2.4279385703870832E-3</v>
      </c>
      <c r="CK668" s="48">
        <f t="shared" si="12"/>
        <v>0.99999999999999989</v>
      </c>
      <c r="CL668" s="48">
        <f t="shared" si="38"/>
        <v>1.2060930681380966E-2</v>
      </c>
      <c r="CM668" s="48">
        <f t="shared" si="39"/>
        <v>0.95920179016368745</v>
      </c>
      <c r="CN668" s="48">
        <f t="shared" si="40"/>
        <v>1.4016485077528711E-2</v>
      </c>
      <c r="CO668" s="48">
        <f t="shared" si="41"/>
        <v>1.4720794077402719E-2</v>
      </c>
      <c r="CP668" s="48">
        <f t="shared" si="13"/>
        <v>0.99999999999999978</v>
      </c>
      <c r="CQ668" s="48">
        <f t="shared" si="42"/>
        <v>2.3839949343747068E-2</v>
      </c>
      <c r="CR668" s="48">
        <f t="shared" si="43"/>
        <v>5.3525540468286545E-3</v>
      </c>
      <c r="CS668" s="48">
        <f t="shared" si="44"/>
        <v>0.95872708244242799</v>
      </c>
      <c r="CT668" s="48">
        <f t="shared" si="45"/>
        <v>1.2080414166996296E-2</v>
      </c>
      <c r="CU668" s="48">
        <f t="shared" si="14"/>
        <v>1</v>
      </c>
      <c r="CV668" s="48">
        <f t="shared" si="46"/>
        <v>5.6809830737096121E-4</v>
      </c>
      <c r="CW668" s="48">
        <f t="shared" si="47"/>
        <v>7.7092669700758332E-3</v>
      </c>
      <c r="CX668" s="48">
        <f t="shared" si="48"/>
        <v>1.6363136499832616E-3</v>
      </c>
      <c r="CY668" s="48">
        <f t="shared" si="49"/>
        <v>0.99008632107257</v>
      </c>
      <c r="CZ668" s="48">
        <f t="shared" si="15"/>
        <v>1</v>
      </c>
      <c r="DA668" s="48"/>
      <c r="DB668" s="48">
        <f>(AQ668*Baseline!B$7 + AV668*Baseline!B$11 + BA668*Baseline!B$16 + BF668*Baseline!B$18)</f>
        <v>65578.492902101381</v>
      </c>
      <c r="DC668" s="48">
        <f>(AR668*Baseline!B$7 + AW668*Baseline!B$11 + BB668*Baseline!B$16 + BG668*Baseline!B$18)</f>
        <v>62627.016580179501</v>
      </c>
      <c r="DD668" s="48">
        <f>(AS668*Baseline!B$7 + AX668*Baseline!B$11 + BC668*Baseline!B$16 + BH668*Baseline!B$18)</f>
        <v>114662.90562265253</v>
      </c>
      <c r="DE668" s="48">
        <f>(AT668*Baseline!B$7 + AY668*Baseline!B$11 + BD668*Baseline!B$16 + BI668*Baseline!B$18)</f>
        <v>1259777.250441551</v>
      </c>
      <c r="DF668" s="48">
        <f t="shared" si="16"/>
        <v>1502645.6655464843</v>
      </c>
      <c r="DG668" s="48"/>
      <c r="DH668" s="48">
        <f t="shared" si="50"/>
        <v>4.3642020474768214E-2</v>
      </c>
      <c r="DI668" s="48">
        <f t="shared" si="51"/>
        <v>4.1677833980510115E-2</v>
      </c>
      <c r="DJ668" s="48">
        <f t="shared" si="52"/>
        <v>7.6307347934186309E-2</v>
      </c>
      <c r="DK668" s="48">
        <f t="shared" si="53"/>
        <v>0.8383727976105354</v>
      </c>
      <c r="DL668" s="48">
        <f t="shared" si="17"/>
        <v>1</v>
      </c>
      <c r="DM668" s="48"/>
      <c r="DN668" s="48">
        <f>DH668 / (Baseline!B$7/Baseline!B$17)</f>
        <v>4.658498638165395</v>
      </c>
      <c r="DO668" s="48">
        <f>DI668 / (Baseline!B$11/Baseline!B$17)</f>
        <v>1.0061228603980306</v>
      </c>
      <c r="DP668" s="48">
        <f>DJ668 / (Baseline!B$16/Baseline!B$17)</f>
        <v>1.1791791315321425</v>
      </c>
      <c r="DQ668" s="48">
        <f>DK668 / (Baseline!B$18/Baseline!B$17)</f>
        <v>0.94785446105752036</v>
      </c>
      <c r="DR668" s="71"/>
      <c r="DS668" s="48">
        <f>(AU668*Baseline!B$34)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3.1898614999263157E-2</v>
      </c>
      <c r="DT668" s="48">
        <f>(AZ668*Baseline!B$34) + (Baseline!D$88*(1-Baseline!D$89)*Baseline!B$35) + (Baseline!D$88*Baseline!D$89*((1-Baseline!D$90)*Baseline!B$40 + Baseline!D$90*Baseline!B$41))</f>
        <v>1.0209006838594201E-2</v>
      </c>
      <c r="DU668" s="48">
        <f>(BE668*Baseline!B$34) + (Baseline!F$88*(1-Baseline!F$89)*Baseline!B$35) + (Baseline!F$88*Baseline!F$89*((1-Baseline!F$90)*Baseline!B$40 + Baseline!F$90*Baseline!B$41))</f>
        <v>1.2912584799038597E-2</v>
      </c>
      <c r="DV668" s="48">
        <f>(BJ668*Baseline!B$34) + (Baseline!H$88*(1-Baseline!H$89)*Baseline!B$35) + (Baseline!H$88*Baseline!H$89*((1-Baseline!H$90)*Baseline!B$40 + Baseline!H$90*Baseline!B$41))</f>
        <v>9.3052844776609009E-3</v>
      </c>
      <c r="DW668" s="48">
        <f>( DS668*Baseline!B$7 + DT668*Baseline!B$11 + DU668*Baseline!B$16 + DV668*Baseline!B$18 ) / Baseline!B$17</f>
        <v>9.7878171790781229E-3</v>
      </c>
    </row>
    <row r="669" spans="1:127">
      <c r="A669" s="7" t="s">
        <v>994</v>
      </c>
      <c r="B669" s="1">
        <f>MIN( MAX( NORMINV( MCrands!B669, (B$5+B$4)/2, (B$5-B$4)/3.29 ), 0 ), 1 )</f>
        <v>0.56934842599539925</v>
      </c>
      <c r="C669" s="1">
        <f>MAX( NORMINV( MCrands!C669, (C$5+C$4)/2, (C$5-C$4)/3.29 ), 0 )</f>
        <v>2.3382125066185955</v>
      </c>
      <c r="D669" s="40"/>
      <c r="E669" s="40">
        <f>Baseline!B$33 * (C669 * Baseline!B$66*Baseline!B$66/Baseline!B$73 + Baseline!B$52*Baseline!B$52/Baseline!B$74 + Baseline!B$53*Baseline!B$53/Baseline!B$75 + Baseline!B$54*Baseline!B$54/Baseline!B$76)</f>
        <v>1.9574767206291992E-5</v>
      </c>
      <c r="F669" s="40">
        <f>Baseline!B$33 * (C669 * Baseline!B$66*Baseline!B$57/Baseline!B$73 + Baseline!B$52*Baseline!B$67/Baseline!B$74 + Baseline!B$53*Baseline!B$55/Baseline!B$75 + Baseline!B$54*Baseline!B$56/Baseline!B$76)</f>
        <v>3.9222584594409427E-8</v>
      </c>
      <c r="G669" s="1">
        <f>Baseline!B$33 * (C669 * Baseline!B$66*Baseline!B$58/Baseline!B$73 + Baseline!B$52*Baseline!B$59/Baseline!B$74 + Baseline!B$53*Baseline!B$68/Baseline!B$75 + Baseline!B$54*Baseline!B$60/Baseline!B$76)</f>
        <v>1.0807656300324096E-7</v>
      </c>
      <c r="H669" s="40">
        <f>Baseline!B$33 * (C669 * Baseline!B$66*Baseline!B$61/Baseline!B$73 + Baseline!B$52*Baseline!B$62/Baseline!B$74 + Baseline!B$53*Baseline!B$63/Baseline!B$75 + Baseline!B$54*Baseline!B$69/Baseline!B$76)</f>
        <v>1.697091298477973E-9</v>
      </c>
      <c r="I669" s="40">
        <f>Baseline!B$33 * (C669 * Baseline!B$57*Baseline!B$66/Baseline!B$73 + Baseline!B$67*Baseline!B$52/Baseline!B$74 + Baseline!B$55*Baseline!B$53/Baseline!B$75 + Baseline!B$56*Baseline!B$54/Baseline!B$76)</f>
        <v>3.9222584594409427E-8</v>
      </c>
      <c r="J669" s="1">
        <f>Baseline!B$33 * (C669 * Baseline!B$57*Baseline!B$57/Baseline!B$73 + Baseline!B$67*Baseline!B$67/Baseline!B$74 + Baseline!B$55*Baseline!B$55/Baseline!B$75 + Baseline!B$56*Baseline!B$56/Baseline!B$76)</f>
        <v>1.7949605950182972E-6</v>
      </c>
      <c r="K669" s="40">
        <f>Baseline!B$33 * (C669 * Baseline!B$57*Baseline!B$58/Baseline!B$73 + Baseline!B$67*Baseline!B$59/Baseline!B$74 + Baseline!B$55*Baseline!B$68/Baseline!B$75 + Baseline!B$56*Baseline!B$60/Baseline!B$76)</f>
        <v>1.3929218797213097E-8</v>
      </c>
      <c r="L669" s="1">
        <f>Baseline!B$33 * (C669 * Baseline!B$57*Baseline!B$61/Baseline!B$73 + Baseline!B$67*Baseline!B$62/Baseline!B$74 + Baseline!B$55*Baseline!B$63/Baseline!B$75 + Baseline!B$56*Baseline!B$69/Baseline!B$76)</f>
        <v>1.462942099897494E-8</v>
      </c>
      <c r="M669" s="40">
        <f>Baseline!B$33 * (C669 * Baseline!B$58*Baseline!B$66/Baseline!B$73 + Baseline!B$59*Baseline!B$52/Baseline!B$74 + Baseline!B$68*Baseline!B$53/Baseline!B$75 + Baseline!B$60*Baseline!B$54/Baseline!B$76)</f>
        <v>1.0807656300324096E-7</v>
      </c>
      <c r="N669" s="1">
        <f>Baseline!B$33 * (C669 * Baseline!B$58*Baseline!B$57/Baseline!B$73 + Baseline!B$59*Baseline!B$67/Baseline!B$74 + Baseline!B$68*Baseline!B$55/Baseline!B$75 + Baseline!B$60*Baseline!B$56/Baseline!B$76)</f>
        <v>1.3929218797213097E-8</v>
      </c>
      <c r="O669" s="1">
        <f>Baseline!B$33 * (C669 * Baseline!B$58*Baseline!B$58/Baseline!B$73 + Baseline!B$59*Baseline!B$59/Baseline!B$74 + Baseline!B$68*Baseline!B$68/Baseline!B$75 + Baseline!B$60*Baseline!B$60/Baseline!B$76)</f>
        <v>1.325016814637643E-6</v>
      </c>
      <c r="P669" s="40">
        <f>Baseline!B$33 * (C669 * Baseline!B$58*Baseline!B$61/Baseline!B$73 + Baseline!B$59*Baseline!B$62/Baseline!B$74 + Baseline!B$68*Baseline!B$63/Baseline!B$75 + Baseline!B$60*Baseline!B$69/Baseline!B$76)</f>
        <v>1.6489759506819457E-9</v>
      </c>
      <c r="Q669" s="40">
        <f>Baseline!B$33 * (C669 * Baseline!B$61*Baseline!B$66/Baseline!B$73 + Baseline!B$62*Baseline!B$52/Baseline!B$74 + Baseline!B$63*Baseline!B$53/Baseline!B$75 + Baseline!B$69*Baseline!B$54/Baseline!B$76)</f>
        <v>1.697091298477973E-9</v>
      </c>
      <c r="R669" s="40">
        <f>Baseline!B$33 * (C669 * Baseline!B$61*Baseline!B$57/Baseline!B$73 + Baseline!B$62*Baseline!B$67/Baseline!B$74 + Baseline!B$63*Baseline!B$55/Baseline!B$75 + Baseline!B$69*Baseline!B$56/Baseline!B$76)</f>
        <v>1.462942099897494E-8</v>
      </c>
      <c r="S669" s="40">
        <f>Baseline!B$33 * (C669 * Baseline!B$61*Baseline!B$58/Baseline!B$73 + Baseline!B$62*Baseline!B$59/Baseline!B$74 + Baseline!B$63*Baseline!B$68/Baseline!B$75 + Baseline!B$69*Baseline!B$60/Baseline!B$76)</f>
        <v>1.6489759506819457E-9</v>
      </c>
      <c r="T669" s="40">
        <f>Baseline!B$33 * (C669 * Baseline!B$61*Baseline!B$61/Baseline!B$73 + Baseline!B$62*Baseline!B$62/Baseline!B$74 + Baseline!B$63*Baseline!B$63/Baseline!B$75 + Baseline!B$69*Baseline!B$69/Baseline!B$76)</f>
        <v>9.8551803558830379E-8</v>
      </c>
      <c r="U669" s="40"/>
      <c r="V669" s="40">
        <f>E669 * ( Baseline!B$87 * Baseline!B$7 )</f>
        <v>0.20316650883410459</v>
      </c>
      <c r="W669" s="40">
        <f>F669 * ( Baseline!D$87 * Baseline!B$11 )</f>
        <v>7.2352315978869216E-4</v>
      </c>
      <c r="X669" s="40">
        <f>G669 * ( Baseline!F$87 * Baseline!B$16 )</f>
        <v>3.7540145496619587E-3</v>
      </c>
      <c r="Y669" s="40">
        <f>H669 * ( Baseline!H$87 * Baseline!B$18 )</f>
        <v>5.9682198054762962E-4</v>
      </c>
      <c r="Z669" s="48">
        <f t="shared" si="0"/>
        <v>0.20824086852410287</v>
      </c>
      <c r="AA669" s="40">
        <f>I669 * ( Baseline!B$87 * Baseline!B$7 )</f>
        <v>4.0709120550537546E-4</v>
      </c>
      <c r="AB669" s="1">
        <f>J669 * ( Baseline!D$87 * Baseline!B$11 )</f>
        <v>3.3110912369322502E-2</v>
      </c>
      <c r="AC669" s="1">
        <f>K669 * ( Baseline!F$87 * Baseline!B$16 )</f>
        <v>4.8382821008653601E-4</v>
      </c>
      <c r="AD669" s="1">
        <f>L669 * ( Baseline!F$87 * Baseline!B$16 )</f>
        <v>5.0814957246221105E-4</v>
      </c>
      <c r="AE669" s="48">
        <f t="shared" si="1"/>
        <v>3.4509981357376623E-2</v>
      </c>
      <c r="AF669" s="48">
        <f>M669 * ( Baseline!B$87 * Baseline!B$7 )</f>
        <v>1.1217266474106379E-3</v>
      </c>
      <c r="AG669" s="48">
        <f>N669 * ( Baseline!D$87 * Baseline!B$11 )</f>
        <v>2.5694666737959297E-4</v>
      </c>
      <c r="AH669" s="48">
        <f>O669 * ( Baseline!F$87 * Baseline!B$16 )</f>
        <v>4.6024154196569821E-2</v>
      </c>
      <c r="AI669" s="48">
        <f>P669 * ( Baseline!H$87 * Baseline!B$18 )</f>
        <v>5.7990108937806372E-4</v>
      </c>
      <c r="AJ669" s="48">
        <f t="shared" si="2"/>
        <v>4.7982728600738114E-2</v>
      </c>
      <c r="AK669" s="48">
        <f>Q669 * ( Baseline!B$87 * Baseline!B$7 )</f>
        <v>1.761411058690288E-5</v>
      </c>
      <c r="AL669" s="48">
        <f>R669 * ( Baseline!D$87 * Baseline!B$11 )</f>
        <v>2.6986301429422077E-4</v>
      </c>
      <c r="AM669" s="48">
        <f>S669 * ( Baseline!F$87 * Baseline!B$16 )</f>
        <v>5.7276800250550645E-5</v>
      </c>
      <c r="AN669" s="48">
        <f>T669 * ( Baseline!H$87 * Baseline!B$18 )</f>
        <v>3.4658054424810604E-2</v>
      </c>
      <c r="AO669" s="48">
        <f t="shared" si="3"/>
        <v>3.500280834994228E-2</v>
      </c>
      <c r="AP669" s="48"/>
      <c r="AQ669" s="48">
        <f>V669 * ( (1-Baseline!B$88-Baseline!B$87) + (1-B669)*Baseline!B$88 )</f>
        <v>9.5870192047541491E-2</v>
      </c>
      <c r="AR669" s="48">
        <f>W669 * ( (1-Baseline!B$88-Baseline!B$87) + (1-B669)*Baseline!B$88 )</f>
        <v>3.414160369139646E-4</v>
      </c>
      <c r="AS669" s="48">
        <f>X669 * ( (1-Baseline!B$88-Baseline!B$87) + (1-B669)*Baseline!B$88 )</f>
        <v>1.7714440135368542E-3</v>
      </c>
      <c r="AT669" s="48">
        <f>Y669 * ( (1-Baseline!B$88-Baseline!B$87) + (1-B669)*Baseline!B$88 )</f>
        <v>2.8162829701432814E-4</v>
      </c>
      <c r="AU669" s="48">
        <f t="shared" si="4"/>
        <v>9.8264680395006632E-2</v>
      </c>
      <c r="AV669" s="48">
        <f>AA669 * ( (1-Baseline!D$88-Baseline!D$87) + (1-B669)*Baseline!D$88 )</f>
        <v>2.9975359157530772E-4</v>
      </c>
      <c r="AW669" s="48">
        <f>AB669 * ( (1-Baseline!D$88-Baseline!D$87) + (1-B669)*Baseline!D$88 )</f>
        <v>2.4380568208832613E-2</v>
      </c>
      <c r="AX669" s="48">
        <f>AC669 * ( (1-Baseline!D$88-Baseline!D$87) + (1-B669)*Baseline!D$88 )</f>
        <v>3.5625737357516225E-4</v>
      </c>
      <c r="AY669" s="48">
        <f>AD669 * ( (1-Baseline!D$88-Baseline!D$87) + (1-B669)*Baseline!D$88 )</f>
        <v>3.7416592975500555E-4</v>
      </c>
      <c r="AZ669" s="48">
        <f t="shared" si="5"/>
        <v>2.541074510373809E-2</v>
      </c>
      <c r="BA669" s="48">
        <f>AF669 * ( (1-Baseline!F$88-Baseline!F$87) + (1-Baseline!B$36)*Baseline!F$88 )</f>
        <v>8.0723039072941219E-4</v>
      </c>
      <c r="BB669" s="48">
        <f>AG669 * ( (1-Baseline!F$88-Baseline!F$87) + (1-Baseline!B$36)*Baseline!F$88 )</f>
        <v>1.8490704413971125E-4</v>
      </c>
      <c r="BC669" s="48">
        <f>AH669 * ( (1-Baseline!F$88-Baseline!F$87) + (1-Baseline!B$36)*Baseline!F$88 )</f>
        <v>3.3120454132785936E-2</v>
      </c>
      <c r="BD669" s="48">
        <f>AI669 * ( (1-Baseline!F$88-Baseline!F$87) + (1-Baseline!B$36)*Baseline!F$88 )</f>
        <v>4.1731538075131478E-4</v>
      </c>
      <c r="BE669" s="48">
        <f t="shared" si="6"/>
        <v>3.4529906948406373E-2</v>
      </c>
      <c r="BF669" s="48">
        <f>AK669 * ( (1-Baseline!H$88-Baseline!H$87) + (1-Baseline!B$36)*Baseline!H$88 )</f>
        <v>1.3956012100214888E-5</v>
      </c>
      <c r="BG669" s="48">
        <f>AL669 * ( (1-Baseline!H$88-Baseline!H$87) + (1-Baseline!B$36)*Baseline!H$88 )</f>
        <v>2.1381786348559698E-4</v>
      </c>
      <c r="BH669" s="48">
        <f>AM669 * ( (1-Baseline!H$88-Baseline!H$87) + (1-Baseline!B$36)*Baseline!H$88 )</f>
        <v>4.5381554374516282E-5</v>
      </c>
      <c r="BI669" s="48">
        <f>AN669 * ( (1-Baseline!H$88-Baseline!H$87) + (1-Baseline!B$36)*Baseline!H$88 )</f>
        <v>2.7460269681865934E-2</v>
      </c>
      <c r="BJ669" s="48">
        <f t="shared" si="7"/>
        <v>2.7733425111826263E-2</v>
      </c>
      <c r="BK669" s="48"/>
      <c r="BL669" s="48">
        <f t="shared" si="18"/>
        <v>0.97563225832679934</v>
      </c>
      <c r="BM669" s="48">
        <f t="shared" si="19"/>
        <v>3.4744532373334192E-3</v>
      </c>
      <c r="BN669" s="48">
        <f t="shared" si="20"/>
        <v>1.8027270901568727E-2</v>
      </c>
      <c r="BO669" s="48">
        <f t="shared" si="21"/>
        <v>2.8660175342985106E-3</v>
      </c>
      <c r="BP669" s="48">
        <f t="shared" si="8"/>
        <v>1</v>
      </c>
      <c r="BQ669" s="48">
        <f t="shared" si="22"/>
        <v>1.1796332234713259E-2</v>
      </c>
      <c r="BR669" s="48">
        <f t="shared" si="23"/>
        <v>0.95945900481470225</v>
      </c>
      <c r="BS669" s="48">
        <f t="shared" si="24"/>
        <v>1.4019949911769979E-2</v>
      </c>
      <c r="BT669" s="48">
        <f t="shared" si="25"/>
        <v>1.4724713038814563E-2</v>
      </c>
      <c r="BU669" s="48">
        <f t="shared" si="9"/>
        <v>1</v>
      </c>
      <c r="BV669" s="48">
        <f t="shared" si="26"/>
        <v>2.3377716943620886E-2</v>
      </c>
      <c r="BW669" s="48">
        <f t="shared" si="27"/>
        <v>5.3549824045571346E-3</v>
      </c>
      <c r="BX669" s="48">
        <f t="shared" si="28"/>
        <v>0.95918167929828468</v>
      </c>
      <c r="BY669" s="48">
        <f t="shared" si="29"/>
        <v>1.2085621353537263E-2</v>
      </c>
      <c r="BZ669" s="48">
        <f t="shared" si="10"/>
        <v>1</v>
      </c>
      <c r="CA669" s="48">
        <f t="shared" si="30"/>
        <v>5.032199248358861E-4</v>
      </c>
      <c r="CB669" s="48">
        <f t="shared" si="31"/>
        <v>7.7097532174062195E-3</v>
      </c>
      <c r="CC669" s="48">
        <f t="shared" si="32"/>
        <v>1.6363487088785289E-3</v>
      </c>
      <c r="CD669" s="48">
        <f t="shared" si="33"/>
        <v>0.99015067814887936</v>
      </c>
      <c r="CE669" s="48">
        <f t="shared" si="11"/>
        <v>1</v>
      </c>
      <c r="CF669" s="48"/>
      <c r="CG669" s="48">
        <f t="shared" si="34"/>
        <v>0.97563225832679934</v>
      </c>
      <c r="CH669" s="48">
        <f t="shared" si="35"/>
        <v>3.4744532373334192E-3</v>
      </c>
      <c r="CI669" s="48">
        <f t="shared" si="36"/>
        <v>1.8027270901568727E-2</v>
      </c>
      <c r="CJ669" s="48">
        <f t="shared" si="37"/>
        <v>2.8660175342985106E-3</v>
      </c>
      <c r="CK669" s="48">
        <f t="shared" si="12"/>
        <v>1</v>
      </c>
      <c r="CL669" s="48">
        <f t="shared" si="38"/>
        <v>1.1796332234713259E-2</v>
      </c>
      <c r="CM669" s="48">
        <f t="shared" si="39"/>
        <v>0.95945900481470225</v>
      </c>
      <c r="CN669" s="48">
        <f t="shared" si="40"/>
        <v>1.4019949911769979E-2</v>
      </c>
      <c r="CO669" s="48">
        <f t="shared" si="41"/>
        <v>1.4724713038814563E-2</v>
      </c>
      <c r="CP669" s="48">
        <f t="shared" si="13"/>
        <v>1</v>
      </c>
      <c r="CQ669" s="48">
        <f t="shared" si="42"/>
        <v>2.3377716943620886E-2</v>
      </c>
      <c r="CR669" s="48">
        <f t="shared" si="43"/>
        <v>5.3549824045571346E-3</v>
      </c>
      <c r="CS669" s="48">
        <f t="shared" si="44"/>
        <v>0.95918167929828468</v>
      </c>
      <c r="CT669" s="48">
        <f t="shared" si="45"/>
        <v>1.2085621353537263E-2</v>
      </c>
      <c r="CU669" s="48">
        <f t="shared" si="14"/>
        <v>1</v>
      </c>
      <c r="CV669" s="48">
        <f t="shared" si="46"/>
        <v>5.032199248358861E-4</v>
      </c>
      <c r="CW669" s="48">
        <f t="shared" si="47"/>
        <v>7.7097532174062195E-3</v>
      </c>
      <c r="CX669" s="48">
        <f t="shared" si="48"/>
        <v>1.6363487088785289E-3</v>
      </c>
      <c r="CY669" s="48">
        <f t="shared" si="49"/>
        <v>0.99015067814887936</v>
      </c>
      <c r="CZ669" s="48">
        <f t="shared" si="15"/>
        <v>1</v>
      </c>
      <c r="DA669" s="48"/>
      <c r="DB669" s="48">
        <f>(AQ669*Baseline!B$7 + AV669*Baseline!B$11 + BA669*Baseline!B$16 + BF669*Baseline!B$18)</f>
        <v>50483.313271777297</v>
      </c>
      <c r="DC669" s="48">
        <f>(AR669*Baseline!B$7 + AW669*Baseline!B$11 + BB669*Baseline!B$16 + BG669*Baseline!B$18)</f>
        <v>62861.400027016593</v>
      </c>
      <c r="DD669" s="48">
        <f>(AS669*Baseline!B$7 + AX669*Baseline!B$11 + BC669*Baseline!B$16 + BH669*Baseline!B$18)</f>
        <v>114661.03615937105</v>
      </c>
      <c r="DE669" s="48">
        <f>(AT669*Baseline!B$7 + AY669*Baseline!B$11 + BD669*Baseline!B$16 + BI669*Baseline!B$18)</f>
        <v>1259765.2508935125</v>
      </c>
      <c r="DF669" s="48">
        <f t="shared" si="16"/>
        <v>1487771.0003516774</v>
      </c>
      <c r="DG669" s="48"/>
      <c r="DH669" s="48">
        <f t="shared" si="50"/>
        <v>3.393217992543484E-2</v>
      </c>
      <c r="DI669" s="48">
        <f t="shared" si="51"/>
        <v>4.2252067026550121E-2</v>
      </c>
      <c r="DJ669" s="48">
        <f t="shared" si="52"/>
        <v>7.7069008693049959E-2</v>
      </c>
      <c r="DK669" s="48">
        <f t="shared" si="53"/>
        <v>0.84674674435496511</v>
      </c>
      <c r="DL669" s="48">
        <f t="shared" si="17"/>
        <v>1</v>
      </c>
      <c r="DM669" s="48"/>
      <c r="DN669" s="48">
        <f>DH669 / (Baseline!B$7/Baseline!B$17)</f>
        <v>3.6220370242484949</v>
      </c>
      <c r="DO669" s="48">
        <f>DI669 / (Baseline!B$11/Baseline!B$17)</f>
        <v>1.0199851209724888</v>
      </c>
      <c r="DP669" s="48">
        <f>DJ669 / (Baseline!B$16/Baseline!B$17)</f>
        <v>1.1909490920467389</v>
      </c>
      <c r="DQ669" s="48">
        <f>DK669 / (Baseline!B$18/Baseline!B$17)</f>
        <v>0.95732194712217811</v>
      </c>
      <c r="DR669" s="71"/>
      <c r="DS669" s="48">
        <f>(AU669*Baseline!B$34)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2.7269233309250993E-2</v>
      </c>
      <c r="DT669" s="48">
        <f>(AZ669*Baseline!B$34) + (Baseline!D$88*(1-Baseline!D$89)*Baseline!B$35) + (Baseline!D$88*Baseline!D$89*((1-Baseline!D$90)*Baseline!B$40 + Baseline!D$90*Baseline!B$41))</f>
        <v>1.0225179765560716E-2</v>
      </c>
      <c r="DU669" s="48">
        <f>(BE669*Baseline!B$34) + (Baseline!F$88*(1-Baseline!F$89)*Baseline!B$35) + (Baseline!F$88*Baseline!F$89*((1-Baseline!F$90)*Baseline!B$40 + Baseline!F$90*Baseline!B$41))</f>
        <v>1.291012604226096E-2</v>
      </c>
      <c r="DV669" s="48">
        <f>(BJ669*Baseline!B$34) + (Baseline!H$88*(1-Baseline!H$89)*Baseline!B$35) + (Baseline!H$88*Baseline!H$89*((1-Baseline!H$90)*Baseline!B$40 + Baseline!H$90*Baseline!B$41))</f>
        <v>9.3050137667739403E-3</v>
      </c>
      <c r="DW669" s="48">
        <f>( DS669*Baseline!B$7 + DT669*Baseline!B$11 + DU669*Baseline!B$16 + DV669*Baseline!B$18 ) / Baseline!B$17</f>
        <v>9.7447193300453719E-3</v>
      </c>
    </row>
    <row r="670" spans="1:127">
      <c r="A670" s="7" t="s">
        <v>995</v>
      </c>
      <c r="B670" s="1">
        <f>MIN( MAX( NORMINV( MCrands!B670, (B$5+B$4)/2, (B$5-B$4)/3.29 ), 0 ), 1 )</f>
        <v>0.58776704255593248</v>
      </c>
      <c r="C670" s="1">
        <f>MAX( NORMINV( MCrands!C670, (C$5+C$4)/2, (C$5-C$4)/3.29 ), 0 )</f>
        <v>1.7780025242863191</v>
      </c>
      <c r="D670" s="40"/>
      <c r="E670" s="40">
        <f>Baseline!B$33 * (C670 * Baseline!B$66*Baseline!B$66/Baseline!B$73 + Baseline!B$52*Baseline!B$52/Baseline!B$74 + Baseline!B$53*Baseline!B$53/Baseline!B$75 + Baseline!B$54*Baseline!B$54/Baseline!B$76)</f>
        <v>1.4886906135317831E-5</v>
      </c>
      <c r="F670" s="40">
        <f>Baseline!B$33 * (C670 * Baseline!B$66*Baseline!B$57/Baseline!B$73 + Baseline!B$52*Baseline!B$67/Baseline!B$74 + Baseline!B$53*Baseline!B$55/Baseline!B$75 + Baseline!B$54*Baseline!B$56/Baseline!B$76)</f>
        <v>3.8595655664824106E-8</v>
      </c>
      <c r="G670" s="1">
        <f>Baseline!B$33 * (C670 * Baseline!B$66*Baseline!B$58/Baseline!B$73 + Baseline!B$52*Baseline!B$59/Baseline!B$74 + Baseline!B$53*Baseline!B$68/Baseline!B$75 + Baseline!B$54*Baseline!B$60/Baseline!B$76)</f>
        <v>1.0653536271801041E-7</v>
      </c>
      <c r="H670" s="40">
        <f>Baseline!B$33 * (C670 * Baseline!B$66*Baseline!B$61/Baseline!B$73 + Baseline!B$52*Baseline!B$62/Baseline!B$74 + Baseline!B$53*Baseline!B$63/Baseline!B$75 + Baseline!B$54*Baseline!B$69/Baseline!B$76)</f>
        <v>1.5429712699549172E-9</v>
      </c>
      <c r="I670" s="40">
        <f>Baseline!B$33 * (C670 * Baseline!B$57*Baseline!B$66/Baseline!B$73 + Baseline!B$67*Baseline!B$52/Baseline!B$74 + Baseline!B$55*Baseline!B$53/Baseline!B$75 + Baseline!B$56*Baseline!B$54/Baseline!B$76)</f>
        <v>3.8595655664824106E-8</v>
      </c>
      <c r="J670" s="1">
        <f>Baseline!B$33 * (C670 * Baseline!B$57*Baseline!B$57/Baseline!B$73 + Baseline!B$67*Baseline!B$67/Baseline!B$74 + Baseline!B$55*Baseline!B$55/Baseline!B$75 + Baseline!B$56*Baseline!B$56/Baseline!B$76)</f>
        <v>1.794960511176247E-6</v>
      </c>
      <c r="K670" s="40">
        <f>Baseline!B$33 * (C670 * Baseline!B$57*Baseline!B$58/Baseline!B$73 + Baseline!B$67*Baseline!B$59/Baseline!B$74 + Baseline!B$55*Baseline!B$68/Baseline!B$75 + Baseline!B$56*Baseline!B$60/Baseline!B$76)</f>
        <v>1.3929012685506612E-8</v>
      </c>
      <c r="L670" s="1">
        <f>Baseline!B$33 * (C670 * Baseline!B$57*Baseline!B$61/Baseline!B$73 + Baseline!B$67*Baseline!B$62/Baseline!B$74 + Baseline!B$55*Baseline!B$63/Baseline!B$75 + Baseline!B$56*Baseline!B$69/Baseline!B$76)</f>
        <v>1.4629400387804291E-8</v>
      </c>
      <c r="M670" s="40">
        <f>Baseline!B$33 * (C670 * Baseline!B$58*Baseline!B$66/Baseline!B$73 + Baseline!B$59*Baseline!B$52/Baseline!B$74 + Baseline!B$68*Baseline!B$53/Baseline!B$75 + Baseline!B$60*Baseline!B$54/Baseline!B$76)</f>
        <v>1.0653536271801041E-7</v>
      </c>
      <c r="N670" s="1">
        <f>Baseline!B$33 * (C670 * Baseline!B$58*Baseline!B$57/Baseline!B$73 + Baseline!B$59*Baseline!B$67/Baseline!B$74 + Baseline!B$68*Baseline!B$55/Baseline!B$75 + Baseline!B$60*Baseline!B$56/Baseline!B$76)</f>
        <v>1.3929012685506612E-8</v>
      </c>
      <c r="O670" s="1">
        <f>Baseline!B$33 * (C670 * Baseline!B$58*Baseline!B$58/Baseline!B$73 + Baseline!B$59*Baseline!B$59/Baseline!B$74 + Baseline!B$68*Baseline!B$68/Baseline!B$75 + Baseline!B$60*Baseline!B$60/Baseline!B$76)</f>
        <v>1.3250163079463645E-6</v>
      </c>
      <c r="P670" s="40">
        <f>Baseline!B$33 * (C670 * Baseline!B$58*Baseline!B$61/Baseline!B$73 + Baseline!B$59*Baseline!B$62/Baseline!B$74 + Baseline!B$68*Baseline!B$63/Baseline!B$75 + Baseline!B$60*Baseline!B$69/Baseline!B$76)</f>
        <v>1.6489252815541018E-9</v>
      </c>
      <c r="Q670" s="40">
        <f>Baseline!B$33 * (C670 * Baseline!B$61*Baseline!B$66/Baseline!B$73 + Baseline!B$62*Baseline!B$52/Baseline!B$74 + Baseline!B$63*Baseline!B$53/Baseline!B$75 + Baseline!B$69*Baseline!B$54/Baseline!B$76)</f>
        <v>1.5429712699549174E-9</v>
      </c>
      <c r="R670" s="40">
        <f>Baseline!B$33 * (C670 * Baseline!B$61*Baseline!B$57/Baseline!B$73 + Baseline!B$62*Baseline!B$67/Baseline!B$74 + Baseline!B$63*Baseline!B$55/Baseline!B$75 + Baseline!B$69*Baseline!B$56/Baseline!B$76)</f>
        <v>1.4629400387804291E-8</v>
      </c>
      <c r="S670" s="40">
        <f>Baseline!B$33 * (C670 * Baseline!B$61*Baseline!B$58/Baseline!B$73 + Baseline!B$62*Baseline!B$59/Baseline!B$74 + Baseline!B$63*Baseline!B$68/Baseline!B$75 + Baseline!B$69*Baseline!B$60/Baseline!B$76)</f>
        <v>1.6489252815541018E-9</v>
      </c>
      <c r="T670" s="40">
        <f>Baseline!B$33 * (C670 * Baseline!B$61*Baseline!B$61/Baseline!B$73 + Baseline!B$62*Baseline!B$62/Baseline!B$74 + Baseline!B$63*Baseline!B$63/Baseline!B$75 + Baseline!B$69*Baseline!B$69/Baseline!B$76)</f>
        <v>9.855179849191759E-8</v>
      </c>
      <c r="U670" s="40"/>
      <c r="V670" s="40">
        <f>E670 * ( Baseline!B$87 * Baseline!B$7 )</f>
        <v>0.15451119877846375</v>
      </c>
      <c r="W670" s="40">
        <f>F670 * ( Baseline!D$87 * Baseline!B$11 )</f>
        <v>7.1195845530052423E-4</v>
      </c>
      <c r="X670" s="40">
        <f>G670 * ( Baseline!F$87 * Baseline!B$16 )</f>
        <v>3.7004813123538375E-3</v>
      </c>
      <c r="Y670" s="40">
        <f>H670 * ( Baseline!H$87 * Baseline!B$18 )</f>
        <v>5.4262205580128209E-4</v>
      </c>
      <c r="Z670" s="48">
        <f t="shared" si="0"/>
        <v>0.1594662606019194</v>
      </c>
      <c r="AA670" s="40">
        <f>I670 * ( Baseline!B$87 * Baseline!B$7 )</f>
        <v>4.0058431014520937E-4</v>
      </c>
      <c r="AB670" s="1">
        <f>J670 * ( Baseline!D$87 * Baseline!B$11 )</f>
        <v>3.3110910822722106E-2</v>
      </c>
      <c r="AC670" s="1">
        <f>K670 * ( Baseline!F$87 * Baseline!B$16 )</f>
        <v>4.8382105084383349E-4</v>
      </c>
      <c r="AD670" s="1">
        <f>L670 * ( Baseline!F$87 * Baseline!B$16 )</f>
        <v>5.0814885653794077E-4</v>
      </c>
      <c r="AE670" s="48">
        <f t="shared" si="1"/>
        <v>3.4503465040249086E-2</v>
      </c>
      <c r="AF670" s="48">
        <f>M670 * ( Baseline!B$87 * Baseline!B$7 )</f>
        <v>1.10573052965023E-3</v>
      </c>
      <c r="AG670" s="48">
        <f>N670 * ( Baseline!D$87 * Baseline!B$11 )</f>
        <v>2.569428653202772E-4</v>
      </c>
      <c r="AH670" s="48">
        <f>O670 * ( Baseline!F$87 * Baseline!B$16 )</f>
        <v>4.6024136596764839E-2</v>
      </c>
      <c r="AI670" s="48">
        <f>P670 * ( Baseline!H$87 * Baseline!B$18 )</f>
        <v>5.7988327039021109E-4</v>
      </c>
      <c r="AJ670" s="48">
        <f t="shared" si="2"/>
        <v>4.7966693262125562E-2</v>
      </c>
      <c r="AK670" s="48">
        <f>Q670 * ( Baseline!B$87 * Baseline!B$7 )</f>
        <v>1.6014498810862088E-5</v>
      </c>
      <c r="AL670" s="48">
        <f>R670 * ( Baseline!D$87 * Baseline!B$11 )</f>
        <v>2.6986263408828914E-4</v>
      </c>
      <c r="AM670" s="48">
        <f>S670 * ( Baseline!F$87 * Baseline!B$16 )</f>
        <v>5.7275040270052947E-5</v>
      </c>
      <c r="AN670" s="48">
        <f>T670 * ( Baseline!H$87 * Baseline!B$18 )</f>
        <v>3.4658052642911816E-2</v>
      </c>
      <c r="AO670" s="48">
        <f t="shared" si="3"/>
        <v>3.5001204816081023E-2</v>
      </c>
      <c r="AP670" s="48"/>
      <c r="AQ670" s="48">
        <f>V670 * ( (1-Baseline!B$88-Baseline!B$87) + (1-B670)*Baseline!B$88 )</f>
        <v>7.0377893715072012E-2</v>
      </c>
      <c r="AR670" s="48">
        <f>W670 * ( (1-Baseline!B$88-Baseline!B$87) + (1-B670)*Baseline!B$88 )</f>
        <v>3.2428805738882855E-4</v>
      </c>
      <c r="AS670" s="48">
        <f>X670 * ( (1-Baseline!B$88-Baseline!B$87) + (1-B670)*Baseline!B$88 )</f>
        <v>1.6855223605432826E-3</v>
      </c>
      <c r="AT670" s="48">
        <f>Y670 * ( (1-Baseline!B$88-Baseline!B$87) + (1-B670)*Baseline!B$88 )</f>
        <v>2.4715747254922828E-4</v>
      </c>
      <c r="AU670" s="48">
        <f t="shared" si="4"/>
        <v>7.2634861605553352E-2</v>
      </c>
      <c r="AV670" s="48">
        <f>AA670 * ( (1-Baseline!D$88-Baseline!D$87) + (1-B670)*Baseline!D$88 )</f>
        <v>2.9165692978283991E-4</v>
      </c>
      <c r="AW670" s="48">
        <f>AB670 * ( (1-Baseline!D$88-Baseline!D$87) + (1-B670)*Baseline!D$88 )</f>
        <v>2.4107351057678524E-2</v>
      </c>
      <c r="AX670" s="48">
        <f>AC670 * ( (1-Baseline!D$88-Baseline!D$87) + (1-B670)*Baseline!D$88 )</f>
        <v>3.5225983314790419E-4</v>
      </c>
      <c r="AY670" s="48">
        <f>AD670 * ( (1-Baseline!D$88-Baseline!D$87) + (1-B670)*Baseline!D$88 )</f>
        <v>3.6997239187124708E-4</v>
      </c>
      <c r="AZ670" s="48">
        <f t="shared" si="5"/>
        <v>2.5121240212480515E-2</v>
      </c>
      <c r="BA670" s="48">
        <f>AF670 * ( (1-Baseline!F$88-Baseline!F$87) + (1-Baseline!B$36)*Baseline!F$88 )</f>
        <v>7.9571907251325437E-4</v>
      </c>
      <c r="BB670" s="48">
        <f>AG670 * ( (1-Baseline!F$88-Baseline!F$87) + (1-Baseline!B$36)*Baseline!F$88 )</f>
        <v>1.8490430805616175E-4</v>
      </c>
      <c r="BC670" s="48">
        <f>AH670 * ( (1-Baseline!F$88-Baseline!F$87) + (1-Baseline!B$36)*Baseline!F$88 )</f>
        <v>3.3120441467403075E-2</v>
      </c>
      <c r="BD670" s="48">
        <f>AI670 * ( (1-Baseline!F$88-Baseline!F$87) + (1-Baseline!B$36)*Baseline!F$88 )</f>
        <v>4.1730255763744841E-4</v>
      </c>
      <c r="BE670" s="48">
        <f t="shared" si="6"/>
        <v>3.4518367405609943E-2</v>
      </c>
      <c r="BF670" s="48">
        <f>AK670 * ( (1-Baseline!H$88-Baseline!H$87) + (1-Baseline!B$36)*Baseline!H$88 )</f>
        <v>1.2688607697822247E-5</v>
      </c>
      <c r="BG670" s="48">
        <f>AL670 * ( (1-Baseline!H$88-Baseline!H$87) + (1-Baseline!B$36)*Baseline!H$88 )</f>
        <v>2.1381756224083323E-4</v>
      </c>
      <c r="BH670" s="48">
        <f>AM670 * ( (1-Baseline!H$88-Baseline!H$87) + (1-Baseline!B$36)*Baseline!H$88 )</f>
        <v>4.5380159906768344E-5</v>
      </c>
      <c r="BI670" s="48">
        <f>AN670 * ( (1-Baseline!H$88-Baseline!H$87) + (1-Baseline!B$36)*Baseline!H$88 )</f>
        <v>2.7460268270031885E-2</v>
      </c>
      <c r="BJ670" s="48">
        <f t="shared" si="7"/>
        <v>2.7732154599877309E-2</v>
      </c>
      <c r="BK670" s="48"/>
      <c r="BL670" s="48">
        <f t="shared" si="18"/>
        <v>0.96892720877286309</v>
      </c>
      <c r="BM670" s="48">
        <f t="shared" si="19"/>
        <v>4.4646337890734663E-3</v>
      </c>
      <c r="BN670" s="48">
        <f t="shared" si="20"/>
        <v>2.320541849031918E-2</v>
      </c>
      <c r="BO670" s="48">
        <f t="shared" si="21"/>
        <v>3.4027389477442279E-3</v>
      </c>
      <c r="BP670" s="48">
        <f t="shared" si="8"/>
        <v>1</v>
      </c>
      <c r="BQ670" s="48">
        <f t="shared" si="22"/>
        <v>1.1609973365803074E-2</v>
      </c>
      <c r="BR670" s="48">
        <f t="shared" si="23"/>
        <v>0.95964016321541812</v>
      </c>
      <c r="BS670" s="48">
        <f t="shared" si="24"/>
        <v>1.4022390223110782E-2</v>
      </c>
      <c r="BT670" s="48">
        <f t="shared" si="25"/>
        <v>1.4727473195668129E-2</v>
      </c>
      <c r="BU670" s="48">
        <f t="shared" si="9"/>
        <v>1</v>
      </c>
      <c r="BV670" s="48">
        <f t="shared" si="26"/>
        <v>2.3052048295422387E-2</v>
      </c>
      <c r="BW670" s="48">
        <f t="shared" si="27"/>
        <v>5.3566933187608112E-3</v>
      </c>
      <c r="BX670" s="48">
        <f t="shared" si="28"/>
        <v>0.95950196827733869</v>
      </c>
      <c r="BY670" s="48">
        <f t="shared" si="29"/>
        <v>1.2089290108477962E-2</v>
      </c>
      <c r="BZ670" s="48">
        <f t="shared" si="10"/>
        <v>0.99999999999999978</v>
      </c>
      <c r="CA670" s="48">
        <f t="shared" si="30"/>
        <v>4.575413587907224E-4</v>
      </c>
      <c r="CB670" s="48">
        <f t="shared" si="31"/>
        <v>7.7100955668903976E-3</v>
      </c>
      <c r="CC670" s="48">
        <f t="shared" si="32"/>
        <v>1.6363733926021424E-3</v>
      </c>
      <c r="CD670" s="48">
        <f t="shared" si="33"/>
        <v>0.99019598968171663</v>
      </c>
      <c r="CE670" s="48">
        <f t="shared" si="11"/>
        <v>0.99999999999999989</v>
      </c>
      <c r="CF670" s="48"/>
      <c r="CG670" s="48">
        <f t="shared" si="34"/>
        <v>0.96892720877286309</v>
      </c>
      <c r="CH670" s="48">
        <f t="shared" si="35"/>
        <v>4.4646337890734663E-3</v>
      </c>
      <c r="CI670" s="48">
        <f t="shared" si="36"/>
        <v>2.320541849031918E-2</v>
      </c>
      <c r="CJ670" s="48">
        <f t="shared" si="37"/>
        <v>3.4027389477442279E-3</v>
      </c>
      <c r="CK670" s="48">
        <f t="shared" si="12"/>
        <v>1</v>
      </c>
      <c r="CL670" s="48">
        <f t="shared" si="38"/>
        <v>1.1609973365803074E-2</v>
      </c>
      <c r="CM670" s="48">
        <f t="shared" si="39"/>
        <v>0.95964016321541812</v>
      </c>
      <c r="CN670" s="48">
        <f t="shared" si="40"/>
        <v>1.4022390223110782E-2</v>
      </c>
      <c r="CO670" s="48">
        <f t="shared" si="41"/>
        <v>1.4727473195668129E-2</v>
      </c>
      <c r="CP670" s="48">
        <f t="shared" si="13"/>
        <v>1</v>
      </c>
      <c r="CQ670" s="48">
        <f t="shared" si="42"/>
        <v>2.3052048295422387E-2</v>
      </c>
      <c r="CR670" s="48">
        <f t="shared" si="43"/>
        <v>5.3566933187608112E-3</v>
      </c>
      <c r="CS670" s="48">
        <f t="shared" si="44"/>
        <v>0.95950196827733869</v>
      </c>
      <c r="CT670" s="48">
        <f t="shared" si="45"/>
        <v>1.2089290108477962E-2</v>
      </c>
      <c r="CU670" s="48">
        <f t="shared" si="14"/>
        <v>0.99999999999999978</v>
      </c>
      <c r="CV670" s="48">
        <f t="shared" si="46"/>
        <v>4.575413587907224E-4</v>
      </c>
      <c r="CW670" s="48">
        <f t="shared" si="47"/>
        <v>7.7100955668903976E-3</v>
      </c>
      <c r="CX670" s="48">
        <f t="shared" si="48"/>
        <v>1.6363733926021424E-3</v>
      </c>
      <c r="CY670" s="48">
        <f t="shared" si="49"/>
        <v>0.99019598968171663</v>
      </c>
      <c r="CZ670" s="48">
        <f t="shared" si="15"/>
        <v>0.99999999999999989</v>
      </c>
      <c r="DA670" s="48"/>
      <c r="DB670" s="48">
        <f>(AQ670*Baseline!B$7 + AV670*Baseline!B$11 + BA670*Baseline!B$16 + BF670*Baseline!B$18)</f>
        <v>38005.584267133774</v>
      </c>
      <c r="DC670" s="48">
        <f>(AR670*Baseline!B$7 + AW670*Baseline!B$11 + BB670*Baseline!B$16 + BG670*Baseline!B$18)</f>
        <v>62267.141061927505</v>
      </c>
      <c r="DD670" s="48">
        <f>(AS670*Baseline!B$7 + AX670*Baseline!B$11 + BC670*Baseline!B$16 + BH670*Baseline!B$18)</f>
        <v>114610.68493110067</v>
      </c>
      <c r="DE670" s="48">
        <f>(AT670*Baseline!B$7 + AY670*Baseline!B$11 + BD670*Baseline!B$16 + BI670*Baseline!B$18)</f>
        <v>1259739.4316663032</v>
      </c>
      <c r="DF670" s="48">
        <f t="shared" si="16"/>
        <v>1474622.841926465</v>
      </c>
      <c r="DG670" s="48"/>
      <c r="DH670" s="48">
        <f t="shared" si="50"/>
        <v>2.5773087996848618E-2</v>
      </c>
      <c r="DI670" s="48">
        <f t="shared" si="51"/>
        <v>4.2225808044978441E-2</v>
      </c>
      <c r="DJ670" s="48">
        <f t="shared" si="52"/>
        <v>7.7722032829338164E-2</v>
      </c>
      <c r="DK670" s="48">
        <f t="shared" si="53"/>
        <v>0.85427907112883483</v>
      </c>
      <c r="DL670" s="48">
        <f t="shared" si="17"/>
        <v>1</v>
      </c>
      <c r="DM670" s="48"/>
      <c r="DN670" s="48">
        <f>DH670 / (Baseline!B$7/Baseline!B$17)</f>
        <v>2.7511076258270748</v>
      </c>
      <c r="DO670" s="48">
        <f>DI670 / (Baseline!B$11/Baseline!B$17)</f>
        <v>1.0193512165891085</v>
      </c>
      <c r="DP670" s="48">
        <f>DJ670 / (Baseline!B$16/Baseline!B$17)</f>
        <v>1.2010402884353488</v>
      </c>
      <c r="DQ670" s="48">
        <f>DK670 / (Baseline!B$18/Baseline!B$17)</f>
        <v>0.96583790751009146</v>
      </c>
      <c r="DR670" s="71"/>
      <c r="DS670" s="48">
        <f>(AU670*Baseline!B$34)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2.3424760490833002E-2</v>
      </c>
      <c r="DT670" s="48">
        <f>(AZ670*Baseline!B$34) + (Baseline!D$88*(1-Baseline!D$89)*Baseline!B$35) + (Baseline!D$88*Baseline!D$89*((1-Baseline!D$90)*Baseline!B$40 + Baseline!D$90*Baseline!B$41))</f>
        <v>1.0181754031872081E-2</v>
      </c>
      <c r="DU670" s="48">
        <f>(BE670*Baseline!B$34) + (Baseline!F$88*(1-Baseline!F$89)*Baseline!B$35) + (Baseline!F$88*Baseline!F$89*((1-Baseline!F$90)*Baseline!B$40 + Baseline!F$90*Baseline!B$41))</f>
        <v>1.2908395110841495E-2</v>
      </c>
      <c r="DV670" s="48">
        <f>(BJ670*Baseline!B$34) + (Baseline!H$88*(1-Baseline!H$89)*Baseline!B$35) + (Baseline!H$88*Baseline!H$89*((1-Baseline!H$90)*Baseline!B$40 + Baseline!H$90*Baseline!B$41))</f>
        <v>9.3048231899815967E-3</v>
      </c>
      <c r="DW670" s="48">
        <f>( DS670*Baseline!B$7 + DT670*Baseline!B$11 + DU670*Baseline!B$16 + DV670*Baseline!B$18 ) / Baseline!B$17</f>
        <v>9.7066238610417164E-3</v>
      </c>
    </row>
    <row r="671" spans="1:127">
      <c r="A671" s="7" t="s">
        <v>996</v>
      </c>
      <c r="B671" s="1">
        <f>MIN( MAX( NORMINV( MCrands!B671, (B$5+B$4)/2, (B$5-B$4)/3.29 ), 0 ), 1 )</f>
        <v>0.50374426550743423</v>
      </c>
      <c r="C671" s="1">
        <f>MAX( NORMINV( MCrands!C671, (C$5+C$4)/2, (C$5-C$4)/3.29 ), 0 )</f>
        <v>2.9862795606695602</v>
      </c>
      <c r="D671" s="40"/>
      <c r="E671" s="40">
        <f>Baseline!B$33 * (C671 * Baseline!B$66*Baseline!B$66/Baseline!B$73 + Baseline!B$52*Baseline!B$52/Baseline!B$74 + Baseline!B$53*Baseline!B$53/Baseline!B$75 + Baseline!B$54*Baseline!B$54/Baseline!B$76)</f>
        <v>2.4997820007704728E-5</v>
      </c>
      <c r="F671" s="40">
        <f>Baseline!B$33 * (C671 * Baseline!B$66*Baseline!B$57/Baseline!B$73 + Baseline!B$52*Baseline!B$67/Baseline!B$74 + Baseline!B$53*Baseline!B$55/Baseline!B$75 + Baseline!B$54*Baseline!B$56/Baseline!B$76)</f>
        <v>3.9947834049630117E-8</v>
      </c>
      <c r="G671" s="1">
        <f>Baseline!B$33 * (C671 * Baseline!B$66*Baseline!B$58/Baseline!B$73 + Baseline!B$52*Baseline!B$59/Baseline!B$74 + Baseline!B$53*Baseline!B$68/Baseline!B$75 + Baseline!B$54*Baseline!B$60/Baseline!B$76)</f>
        <v>1.0985946791399183E-7</v>
      </c>
      <c r="H671" s="40">
        <f>Baseline!B$33 * (C671 * Baseline!B$66*Baseline!B$61/Baseline!B$73 + Baseline!B$52*Baseline!B$62/Baseline!B$74 + Baseline!B$53*Baseline!B$63/Baseline!B$75 + Baseline!B$54*Baseline!B$69/Baseline!B$76)</f>
        <v>1.8753817895530599E-9</v>
      </c>
      <c r="I671" s="40">
        <f>Baseline!B$33 * (C671 * Baseline!B$57*Baseline!B$66/Baseline!B$73 + Baseline!B$67*Baseline!B$52/Baseline!B$74 + Baseline!B$55*Baseline!B$53/Baseline!B$75 + Baseline!B$56*Baseline!B$54/Baseline!B$76)</f>
        <v>3.9947834049630117E-8</v>
      </c>
      <c r="J671" s="1">
        <f>Baseline!B$33 * (C671 * Baseline!B$57*Baseline!B$57/Baseline!B$73 + Baseline!B$67*Baseline!B$67/Baseline!B$74 + Baseline!B$55*Baseline!B$55/Baseline!B$75 + Baseline!B$56*Baseline!B$56/Baseline!B$76)</f>
        <v>1.7949606920091974E-6</v>
      </c>
      <c r="K671" s="40">
        <f>Baseline!B$33 * (C671 * Baseline!B$57*Baseline!B$58/Baseline!B$73 + Baseline!B$67*Baseline!B$59/Baseline!B$74 + Baseline!B$55*Baseline!B$68/Baseline!B$75 + Baseline!B$56*Baseline!B$60/Baseline!B$76)</f>
        <v>1.3929457233175751E-8</v>
      </c>
      <c r="L671" s="1">
        <f>Baseline!B$33 * (C671 * Baseline!B$57*Baseline!B$61/Baseline!B$73 + Baseline!B$67*Baseline!B$62/Baseline!B$74 + Baseline!B$55*Baseline!B$63/Baseline!B$75 + Baseline!B$56*Baseline!B$69/Baseline!B$76)</f>
        <v>1.4629444842571205E-8</v>
      </c>
      <c r="M671" s="40">
        <f>Baseline!B$33 * (C671 * Baseline!B$58*Baseline!B$66/Baseline!B$73 + Baseline!B$59*Baseline!B$52/Baseline!B$74 + Baseline!B$68*Baseline!B$53/Baseline!B$75 + Baseline!B$60*Baseline!B$54/Baseline!B$76)</f>
        <v>1.0985946791399183E-7</v>
      </c>
      <c r="N671" s="1">
        <f>Baseline!B$33 * (C671 * Baseline!B$58*Baseline!B$57/Baseline!B$73 + Baseline!B$59*Baseline!B$67/Baseline!B$74 + Baseline!B$68*Baseline!B$55/Baseline!B$75 + Baseline!B$60*Baseline!B$56/Baseline!B$76)</f>
        <v>1.3929457233175751E-8</v>
      </c>
      <c r="O671" s="1">
        <f>Baseline!B$33 * (C671 * Baseline!B$58*Baseline!B$58/Baseline!B$73 + Baseline!B$59*Baseline!B$59/Baseline!B$74 + Baseline!B$68*Baseline!B$68/Baseline!B$75 + Baseline!B$60*Baseline!B$60/Baseline!B$76)</f>
        <v>1.3250174007927181E-6</v>
      </c>
      <c r="P671" s="40">
        <f>Baseline!B$33 * (C671 * Baseline!B$58*Baseline!B$61/Baseline!B$73 + Baseline!B$59*Baseline!B$62/Baseline!B$74 + Baseline!B$68*Baseline!B$63/Baseline!B$75 + Baseline!B$60*Baseline!B$69/Baseline!B$76)</f>
        <v>1.6490345661894318E-9</v>
      </c>
      <c r="Q671" s="40">
        <f>Baseline!B$33 * (C671 * Baseline!B$61*Baseline!B$66/Baseline!B$73 + Baseline!B$62*Baseline!B$52/Baseline!B$74 + Baseline!B$63*Baseline!B$53/Baseline!B$75 + Baseline!B$69*Baseline!B$54/Baseline!B$76)</f>
        <v>1.8753817895530599E-9</v>
      </c>
      <c r="R671" s="40">
        <f>Baseline!B$33 * (C671 * Baseline!B$61*Baseline!B$57/Baseline!B$73 + Baseline!B$62*Baseline!B$67/Baseline!B$74 + Baseline!B$63*Baseline!B$55/Baseline!B$75 + Baseline!B$69*Baseline!B$56/Baseline!B$76)</f>
        <v>1.4629444842571205E-8</v>
      </c>
      <c r="S671" s="40">
        <f>Baseline!B$33 * (C671 * Baseline!B$61*Baseline!B$58/Baseline!B$73 + Baseline!B$62*Baseline!B$59/Baseline!B$74 + Baseline!B$63*Baseline!B$68/Baseline!B$75 + Baseline!B$69*Baseline!B$60/Baseline!B$76)</f>
        <v>1.6490345661894318E-9</v>
      </c>
      <c r="T671" s="40">
        <f>Baseline!B$33 * (C671 * Baseline!B$61*Baseline!B$61/Baseline!B$73 + Baseline!B$62*Baseline!B$62/Baseline!B$74 + Baseline!B$63*Baseline!B$63/Baseline!B$75 + Baseline!B$69*Baseline!B$69/Baseline!B$76)</f>
        <v>9.8551809420381132E-8</v>
      </c>
      <c r="U671" s="40"/>
      <c r="V671" s="40">
        <f>E671 * ( Baseline!B$87 * Baseline!B$7 )</f>
        <v>0.25945237385996739</v>
      </c>
      <c r="W671" s="40">
        <f>F671 * ( Baseline!D$87 * Baseline!B$11 )</f>
        <v>7.3690154326093015E-4</v>
      </c>
      <c r="X671" s="40">
        <f>G671 * ( Baseline!F$87 * Baseline!B$16 )</f>
        <v>3.8159433415261286E-3</v>
      </c>
      <c r="Y671" s="40">
        <f>H671 * ( Baseline!H$87 * Baseline!B$18 )</f>
        <v>6.5952201565574315E-4</v>
      </c>
      <c r="Z671" s="48">
        <f t="shared" si="0"/>
        <v>0.26466474076041019</v>
      </c>
      <c r="AA671" s="40">
        <f>I671 * ( Baseline!B$87 * Baseline!B$7 )</f>
        <v>4.1461856960111097E-4</v>
      </c>
      <c r="AB671" s="1">
        <f>J671 * ( Baseline!D$87 * Baseline!B$11 )</f>
        <v>3.3110914158474426E-2</v>
      </c>
      <c r="AC671" s="1">
        <f>K671 * ( Baseline!F$87 * Baseline!B$16 )</f>
        <v>4.8383649210483948E-4</v>
      </c>
      <c r="AD671" s="1">
        <f>L671 * ( Baseline!F$87 * Baseline!B$16 )</f>
        <v>5.0815040066404141E-4</v>
      </c>
      <c r="AE671" s="48">
        <f t="shared" si="1"/>
        <v>3.4517519620844414E-2</v>
      </c>
      <c r="AF671" s="48">
        <f>M671 * ( Baseline!B$87 * Baseline!B$7 )</f>
        <v>1.1402314174793213E-3</v>
      </c>
      <c r="AG671" s="48">
        <f>N671 * ( Baseline!D$87 * Baseline!B$11 )</f>
        <v>2.5695106571139314E-4</v>
      </c>
      <c r="AH671" s="48">
        <f>O671 * ( Baseline!F$87 * Baseline!B$16 )</f>
        <v>4.6024174556531489E-2</v>
      </c>
      <c r="AI671" s="48">
        <f>P671 * ( Baseline!H$87 * Baseline!B$18 )</f>
        <v>5.7992170289679432E-4</v>
      </c>
      <c r="AJ671" s="48">
        <f t="shared" si="2"/>
        <v>4.8001278742618995E-2</v>
      </c>
      <c r="AK671" s="48">
        <f>Q671 * ( Baseline!B$87 * Baseline!B$7 )</f>
        <v>1.9464587593771208E-5</v>
      </c>
      <c r="AL671" s="48">
        <f>R671 * ( Baseline!D$87 * Baseline!B$11 )</f>
        <v>2.6986345412740079E-4</v>
      </c>
      <c r="AM671" s="48">
        <f>S671 * ( Baseline!F$87 * Baseline!B$16 )</f>
        <v>5.7278836246716923E-5</v>
      </c>
      <c r="AN671" s="48">
        <f>T671 * ( Baseline!H$87 * Baseline!B$18 )</f>
        <v>3.4658056486162478E-2</v>
      </c>
      <c r="AO671" s="48">
        <f t="shared" si="3"/>
        <v>3.500466336413037E-2</v>
      </c>
      <c r="AP671" s="48"/>
      <c r="AQ671" s="48">
        <f>V671 * ( (1-Baseline!B$88-Baseline!B$87) + (1-B671)*Baseline!B$88 )</f>
        <v>0.13757918856058204</v>
      </c>
      <c r="AR671" s="48">
        <f>W671 * ( (1-Baseline!B$88-Baseline!B$87) + (1-B671)*Baseline!B$88 )</f>
        <v>3.9075501550661412E-4</v>
      </c>
      <c r="AS671" s="48">
        <f>X671 * ( (1-Baseline!B$88-Baseline!B$87) + (1-B671)*Baseline!B$88 )</f>
        <v>2.0234711315598626E-3</v>
      </c>
      <c r="AT671" s="48">
        <f>Y671 * ( (1-Baseline!B$88-Baseline!B$87) + (1-B671)*Baseline!B$88 )</f>
        <v>3.497231588280987E-4</v>
      </c>
      <c r="AU671" s="48">
        <f t="shared" si="4"/>
        <v>0.14034313786647662</v>
      </c>
      <c r="AV671" s="48">
        <f>AA671 * ( (1-Baseline!D$88-Baseline!D$87) + (1-B671)*Baseline!D$88 )</f>
        <v>3.1748213290219436E-4</v>
      </c>
      <c r="AW671" s="48">
        <f>AB671 * ( (1-Baseline!D$88-Baseline!D$87) + (1-B671)*Baseline!D$88 )</f>
        <v>2.5353721275646789E-2</v>
      </c>
      <c r="AX671" s="48">
        <f>AC671 * ( (1-Baseline!D$88-Baseline!D$87) + (1-B671)*Baseline!D$88 )</f>
        <v>3.7048374759756194E-4</v>
      </c>
      <c r="AY671" s="48">
        <f>AD671 * ( (1-Baseline!D$88-Baseline!D$87) + (1-B671)*Baseline!D$88 )</f>
        <v>3.89101417220972E-4</v>
      </c>
      <c r="AZ671" s="48">
        <f t="shared" si="5"/>
        <v>2.6430788573367517E-2</v>
      </c>
      <c r="BA671" s="48">
        <f>AF671 * ( (1-Baseline!F$88-Baseline!F$87) + (1-Baseline!B$36)*Baseline!F$88 )</f>
        <v>8.2054701542347904E-4</v>
      </c>
      <c r="BB671" s="48">
        <f>AG671 * ( (1-Baseline!F$88-Baseline!F$87) + (1-Baseline!B$36)*Baseline!F$88 )</f>
        <v>1.8491020932002129E-4</v>
      </c>
      <c r="BC671" s="48">
        <f>AH671 * ( (1-Baseline!F$88-Baseline!F$87) + (1-Baseline!B$36)*Baseline!F$88 )</f>
        <v>3.3120468784465867E-2</v>
      </c>
      <c r="BD671" s="48">
        <f>AI671 * ( (1-Baseline!F$88-Baseline!F$87) + (1-Baseline!B$36)*Baseline!F$88 )</f>
        <v>4.1733021489902592E-4</v>
      </c>
      <c r="BE671" s="48">
        <f t="shared" si="6"/>
        <v>3.4543256224108393E-2</v>
      </c>
      <c r="BF671" s="48">
        <f>AK671 * ( (1-Baseline!H$88-Baseline!H$87) + (1-Baseline!B$36)*Baseline!H$88 )</f>
        <v>1.5422182042296801E-5</v>
      </c>
      <c r="BG671" s="48">
        <f>AL671 * ( (1-Baseline!H$88-Baseline!H$87) + (1-Baseline!B$36)*Baseline!H$88 )</f>
        <v>2.1381821197422217E-4</v>
      </c>
      <c r="BH671" s="48">
        <f>AM671 * ( (1-Baseline!H$88-Baseline!H$87) + (1-Baseline!B$36)*Baseline!H$88 )</f>
        <v>4.5383167534998748E-5</v>
      </c>
      <c r="BI671" s="48">
        <f>AN671 * ( (1-Baseline!H$88-Baseline!H$87) + (1-Baseline!B$36)*Baseline!H$88 )</f>
        <v>2.746027131511625E-2</v>
      </c>
      <c r="BJ671" s="48">
        <f t="shared" si="7"/>
        <v>2.7734894876667769E-2</v>
      </c>
      <c r="BK671" s="48"/>
      <c r="BL671" s="48">
        <f t="shared" si="18"/>
        <v>0.98030577520274476</v>
      </c>
      <c r="BM671" s="48">
        <f t="shared" si="19"/>
        <v>2.7842830183715931E-3</v>
      </c>
      <c r="BN671" s="48">
        <f t="shared" si="20"/>
        <v>1.4418026861313351E-2</v>
      </c>
      <c r="BO671" s="48">
        <f t="shared" si="21"/>
        <v>2.4919149175703027E-3</v>
      </c>
      <c r="BP671" s="48">
        <f t="shared" si="8"/>
        <v>1</v>
      </c>
      <c r="BQ671" s="48">
        <f t="shared" si="22"/>
        <v>1.2011829765158775E-2</v>
      </c>
      <c r="BR671" s="48">
        <f t="shared" si="23"/>
        <v>0.95924952088618298</v>
      </c>
      <c r="BS671" s="48">
        <f t="shared" si="24"/>
        <v>1.4017128038732559E-2</v>
      </c>
      <c r="BT671" s="48">
        <f t="shared" si="25"/>
        <v>1.4721521309925755E-2</v>
      </c>
      <c r="BU671" s="48">
        <f t="shared" si="9"/>
        <v>1</v>
      </c>
      <c r="BV671" s="48">
        <f t="shared" si="26"/>
        <v>2.3754188374713894E-2</v>
      </c>
      <c r="BW671" s="48">
        <f t="shared" si="27"/>
        <v>5.3530045957557683E-3</v>
      </c>
      <c r="BX671" s="48">
        <f t="shared" si="28"/>
        <v>0.95881142673951114</v>
      </c>
      <c r="BY671" s="48">
        <f t="shared" si="29"/>
        <v>1.2081380290019192E-2</v>
      </c>
      <c r="BZ671" s="48">
        <f t="shared" si="10"/>
        <v>1</v>
      </c>
      <c r="CA671" s="48">
        <f t="shared" si="30"/>
        <v>5.5605698564485456E-4</v>
      </c>
      <c r="CB671" s="48">
        <f t="shared" si="31"/>
        <v>7.7093572167853666E-3</v>
      </c>
      <c r="CC671" s="48">
        <f t="shared" si="32"/>
        <v>1.6363201568569039E-3</v>
      </c>
      <c r="CD671" s="48">
        <f t="shared" si="33"/>
        <v>0.99009826564071279</v>
      </c>
      <c r="CE671" s="48">
        <f t="shared" si="11"/>
        <v>0.99999999999999989</v>
      </c>
      <c r="CF671" s="48"/>
      <c r="CG671" s="48">
        <f t="shared" si="34"/>
        <v>0.98030577520274476</v>
      </c>
      <c r="CH671" s="48">
        <f t="shared" si="35"/>
        <v>2.7842830183715931E-3</v>
      </c>
      <c r="CI671" s="48">
        <f t="shared" si="36"/>
        <v>1.4418026861313351E-2</v>
      </c>
      <c r="CJ671" s="48">
        <f t="shared" si="37"/>
        <v>2.4919149175703027E-3</v>
      </c>
      <c r="CK671" s="48">
        <f t="shared" si="12"/>
        <v>1</v>
      </c>
      <c r="CL671" s="48">
        <f t="shared" si="38"/>
        <v>1.2011829765158775E-2</v>
      </c>
      <c r="CM671" s="48">
        <f t="shared" si="39"/>
        <v>0.95924952088618298</v>
      </c>
      <c r="CN671" s="48">
        <f t="shared" si="40"/>
        <v>1.4017128038732559E-2</v>
      </c>
      <c r="CO671" s="48">
        <f t="shared" si="41"/>
        <v>1.4721521309925755E-2</v>
      </c>
      <c r="CP671" s="48">
        <f t="shared" si="13"/>
        <v>1</v>
      </c>
      <c r="CQ671" s="48">
        <f t="shared" si="42"/>
        <v>2.3754188374713894E-2</v>
      </c>
      <c r="CR671" s="48">
        <f t="shared" si="43"/>
        <v>5.3530045957557683E-3</v>
      </c>
      <c r="CS671" s="48">
        <f t="shared" si="44"/>
        <v>0.95881142673951114</v>
      </c>
      <c r="CT671" s="48">
        <f t="shared" si="45"/>
        <v>1.2081380290019192E-2</v>
      </c>
      <c r="CU671" s="48">
        <f t="shared" si="14"/>
        <v>1</v>
      </c>
      <c r="CV671" s="48">
        <f t="shared" si="46"/>
        <v>5.5605698564485456E-4</v>
      </c>
      <c r="CW671" s="48">
        <f t="shared" si="47"/>
        <v>7.7093572167853666E-3</v>
      </c>
      <c r="CX671" s="48">
        <f t="shared" si="48"/>
        <v>1.6363201568569039E-3</v>
      </c>
      <c r="CY671" s="48">
        <f t="shared" si="49"/>
        <v>0.99009826564071279</v>
      </c>
      <c r="CZ671" s="48">
        <f t="shared" si="15"/>
        <v>0.99999999999999989</v>
      </c>
      <c r="DA671" s="48"/>
      <c r="DB671" s="48">
        <f>(AQ671*Baseline!B$7 + AV671*Baseline!B$11 + BA671*Baseline!B$16 + BF671*Baseline!B$18)</f>
        <v>70861.946735745121</v>
      </c>
      <c r="DC671" s="48">
        <f>(AR671*Baseline!B$7 + AW671*Baseline!B$11 + BB671*Baseline!B$16 + BG671*Baseline!B$18)</f>
        <v>64972.335295216581</v>
      </c>
      <c r="DD671" s="48">
        <f>(AS671*Baseline!B$7 + AX671*Baseline!B$11 + BC671*Baseline!B$16 + BH671*Baseline!B$18)</f>
        <v>114813.90149277389</v>
      </c>
      <c r="DE671" s="48">
        <f>(AT671*Baseline!B$7 + AY671*Baseline!B$11 + BD671*Baseline!B$16 + BI671*Baseline!B$18)</f>
        <v>1259830.4313459573</v>
      </c>
      <c r="DF671" s="48">
        <f t="shared" si="16"/>
        <v>1510478.6148696928</v>
      </c>
      <c r="DG671" s="48"/>
      <c r="DH671" s="48">
        <f t="shared" si="50"/>
        <v>4.6913571657456597E-2</v>
      </c>
      <c r="DI671" s="48">
        <f t="shared" si="51"/>
        <v>4.3014402624178605E-2</v>
      </c>
      <c r="DJ671" s="48">
        <f t="shared" si="52"/>
        <v>7.6011603449730902E-2</v>
      </c>
      <c r="DK671" s="48">
        <f t="shared" si="53"/>
        <v>0.83406042226863397</v>
      </c>
      <c r="DL671" s="48">
        <f t="shared" si="17"/>
        <v>1</v>
      </c>
      <c r="DM671" s="48"/>
      <c r="DN671" s="48">
        <f>DH671 / (Baseline!B$7/Baseline!B$17)</f>
        <v>5.0077152088797039</v>
      </c>
      <c r="DO671" s="48">
        <f>DI671 / (Baseline!B$11/Baseline!B$17)</f>
        <v>1.0383882671731259</v>
      </c>
      <c r="DP671" s="48">
        <f>DJ671 / (Baseline!B$16/Baseline!B$17)</f>
        <v>1.1746089854875397</v>
      </c>
      <c r="DQ671" s="48">
        <f>DK671 / (Baseline!B$18/Baseline!B$17)</f>
        <v>0.94297894002770455</v>
      </c>
      <c r="DR671" s="71"/>
      <c r="DS671" s="48">
        <f>(AU671*Baseline!B$34)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3.3581001929971495E-2</v>
      </c>
      <c r="DT671" s="48">
        <f>(AZ671*Baseline!B$34) + (Baseline!D$88*(1-Baseline!D$89)*Baseline!B$35) + (Baseline!D$88*Baseline!D$89*((1-Baseline!D$90)*Baseline!B$40 + Baseline!D$90*Baseline!B$41))</f>
        <v>1.037818628600513E-2</v>
      </c>
      <c r="DU671" s="48">
        <f>(BE671*Baseline!B$34) + (Baseline!F$88*(1-Baseline!F$89)*Baseline!B$35) + (Baseline!F$88*Baseline!F$89*((1-Baseline!F$90)*Baseline!B$40 + Baseline!F$90*Baseline!B$41))</f>
        <v>1.2912128433616263E-2</v>
      </c>
      <c r="DV671" s="48">
        <f>(BJ671*Baseline!B$34) + (Baseline!H$88*(1-Baseline!H$89)*Baseline!B$35) + (Baseline!H$88*Baseline!H$89*((1-Baseline!H$90)*Baseline!B$40 + Baseline!H$90*Baseline!B$41))</f>
        <v>9.3052342315001653E-3</v>
      </c>
      <c r="DW671" s="48">
        <f>( DS671*Baseline!B$7 + DT671*Baseline!B$11 + DU671*Baseline!B$16 + DV671*Baseline!B$18 ) / Baseline!B$17</f>
        <v>9.8105123633388542E-3</v>
      </c>
    </row>
    <row r="672" spans="1:127">
      <c r="A672" s="7" t="s">
        <v>997</v>
      </c>
      <c r="B672" s="1">
        <f>MIN( MAX( NORMINV( MCrands!B672, (B$5+B$4)/2, (B$5-B$4)/3.29 ), 0 ), 1 )</f>
        <v>0.4440007662643386</v>
      </c>
      <c r="C672" s="1">
        <f>MAX( NORMINV( MCrands!C672, (C$5+C$4)/2, (C$5-C$4)/3.29 ), 0 )</f>
        <v>2.8873466084959882</v>
      </c>
      <c r="D672" s="40"/>
      <c r="E672" s="40">
        <f>Baseline!B$33 * (C672 * Baseline!B$66*Baseline!B$66/Baseline!B$73 + Baseline!B$52*Baseline!B$52/Baseline!B$74 + Baseline!B$53*Baseline!B$53/Baseline!B$75 + Baseline!B$54*Baseline!B$54/Baseline!B$76)</f>
        <v>2.4169944836326658E-5</v>
      </c>
      <c r="F672" s="40">
        <f>Baseline!B$33 * (C672 * Baseline!B$66*Baseline!B$57/Baseline!B$73 + Baseline!B$52*Baseline!B$67/Baseline!B$74 + Baseline!B$53*Baseline!B$55/Baseline!B$75 + Baseline!B$54*Baseline!B$56/Baseline!B$76)</f>
        <v>3.9837118546938292E-8</v>
      </c>
      <c r="G672" s="1">
        <f>Baseline!B$33 * (C672 * Baseline!B$66*Baseline!B$58/Baseline!B$73 + Baseline!B$52*Baseline!B$59/Baseline!B$74 + Baseline!B$53*Baseline!B$68/Baseline!B$75 + Baseline!B$54*Baseline!B$60/Baseline!B$76)</f>
        <v>1.0958729230320779E-7</v>
      </c>
      <c r="H672" s="40">
        <f>Baseline!B$33 * (C672 * Baseline!B$66*Baseline!B$61/Baseline!B$73 + Baseline!B$52*Baseline!B$62/Baseline!B$74 + Baseline!B$53*Baseline!B$63/Baseline!B$75 + Baseline!B$54*Baseline!B$69/Baseline!B$76)</f>
        <v>1.8481642284746547E-9</v>
      </c>
      <c r="I672" s="40">
        <f>Baseline!B$33 * (C672 * Baseline!B$57*Baseline!B$66/Baseline!B$73 + Baseline!B$67*Baseline!B$52/Baseline!B$74 + Baseline!B$55*Baseline!B$53/Baseline!B$75 + Baseline!B$56*Baseline!B$54/Baseline!B$76)</f>
        <v>3.9837118546938292E-8</v>
      </c>
      <c r="J672" s="1">
        <f>Baseline!B$33 * (C672 * Baseline!B$57*Baseline!B$57/Baseline!B$73 + Baseline!B$67*Baseline!B$67/Baseline!B$74 + Baseline!B$55*Baseline!B$55/Baseline!B$75 + Baseline!B$56*Baseline!B$56/Baseline!B$76)</f>
        <v>1.7949606772027106E-6</v>
      </c>
      <c r="K672" s="40">
        <f>Baseline!B$33 * (C672 * Baseline!B$57*Baseline!B$58/Baseline!B$73 + Baseline!B$67*Baseline!B$59/Baseline!B$74 + Baseline!B$55*Baseline!B$68/Baseline!B$75 + Baseline!B$56*Baseline!B$60/Baseline!B$76)</f>
        <v>1.3929420833896475E-8</v>
      </c>
      <c r="L672" s="1">
        <f>Baseline!B$33 * (C672 * Baseline!B$57*Baseline!B$61/Baseline!B$73 + Baseline!B$67*Baseline!B$62/Baseline!B$74 + Baseline!B$55*Baseline!B$63/Baseline!B$75 + Baseline!B$56*Baseline!B$69/Baseline!B$76)</f>
        <v>1.4629441202643279E-8</v>
      </c>
      <c r="M672" s="40">
        <f>Baseline!B$33 * (C672 * Baseline!B$58*Baseline!B$66/Baseline!B$73 + Baseline!B$59*Baseline!B$52/Baseline!B$74 + Baseline!B$68*Baseline!B$53/Baseline!B$75 + Baseline!B$60*Baseline!B$54/Baseline!B$76)</f>
        <v>1.0958729230320779E-7</v>
      </c>
      <c r="N672" s="1">
        <f>Baseline!B$33 * (C672 * Baseline!B$58*Baseline!B$57/Baseline!B$73 + Baseline!B$59*Baseline!B$67/Baseline!B$74 + Baseline!B$68*Baseline!B$55/Baseline!B$75 + Baseline!B$60*Baseline!B$56/Baseline!B$76)</f>
        <v>1.3929420833896475E-8</v>
      </c>
      <c r="O672" s="1">
        <f>Baseline!B$33 * (C672 * Baseline!B$58*Baseline!B$58/Baseline!B$73 + Baseline!B$59*Baseline!B$59/Baseline!B$74 + Baseline!B$68*Baseline!B$68/Baseline!B$75 + Baseline!B$60*Baseline!B$60/Baseline!B$76)</f>
        <v>1.3250173113111563E-6</v>
      </c>
      <c r="P672" s="40">
        <f>Baseline!B$33 * (C672 * Baseline!B$58*Baseline!B$61/Baseline!B$73 + Baseline!B$59*Baseline!B$62/Baseline!B$74 + Baseline!B$68*Baseline!B$63/Baseline!B$75 + Baseline!B$60*Baseline!B$69/Baseline!B$76)</f>
        <v>1.6490256180332763E-9</v>
      </c>
      <c r="Q672" s="40">
        <f>Baseline!B$33 * (C672 * Baseline!B$61*Baseline!B$66/Baseline!B$73 + Baseline!B$62*Baseline!B$52/Baseline!B$74 + Baseline!B$63*Baseline!B$53/Baseline!B$75 + Baseline!B$69*Baseline!B$54/Baseline!B$76)</f>
        <v>1.8481642284746545E-9</v>
      </c>
      <c r="R672" s="40">
        <f>Baseline!B$33 * (C672 * Baseline!B$61*Baseline!B$57/Baseline!B$73 + Baseline!B$62*Baseline!B$67/Baseline!B$74 + Baseline!B$63*Baseline!B$55/Baseline!B$75 + Baseline!B$69*Baseline!B$56/Baseline!B$76)</f>
        <v>1.4629441202643279E-8</v>
      </c>
      <c r="S672" s="40">
        <f>Baseline!B$33 * (C672 * Baseline!B$61*Baseline!B$58/Baseline!B$73 + Baseline!B$62*Baseline!B$59/Baseline!B$74 + Baseline!B$63*Baseline!B$68/Baseline!B$75 + Baseline!B$69*Baseline!B$60/Baseline!B$76)</f>
        <v>1.6490256180332763E-9</v>
      </c>
      <c r="T672" s="40">
        <f>Baseline!B$33 * (C672 * Baseline!B$61*Baseline!B$61/Baseline!B$73 + Baseline!B$62*Baseline!B$62/Baseline!B$74 + Baseline!B$63*Baseline!B$63/Baseline!B$75 + Baseline!B$69*Baseline!B$69/Baseline!B$76)</f>
        <v>9.8551808525565507E-8</v>
      </c>
      <c r="U672" s="40"/>
      <c r="V672" s="40">
        <f>E672 * ( Baseline!B$87 * Baseline!B$7 )</f>
        <v>0.2508598574562344</v>
      </c>
      <c r="W672" s="40">
        <f>F672 * ( Baseline!D$87 * Baseline!B$11 )</f>
        <v>7.3485921914655749E-4</v>
      </c>
      <c r="X672" s="40">
        <f>G672 * ( Baseline!F$87 * Baseline!B$16 )</f>
        <v>3.8064893843077095E-3</v>
      </c>
      <c r="Y672" s="40">
        <f>H672 * ( Baseline!H$87 * Baseline!B$18 )</f>
        <v>6.499503215912823E-4</v>
      </c>
      <c r="Z672" s="48">
        <f t="shared" si="0"/>
        <v>0.25605115638127995</v>
      </c>
      <c r="AA672" s="40">
        <f>I672 * ( Baseline!B$87 * Baseline!B$7 )</f>
        <v>4.1346945339867252E-4</v>
      </c>
      <c r="AB672" s="1">
        <f>J672 * ( Baseline!D$87 * Baseline!B$11 )</f>
        <v>3.311091388534515E-2</v>
      </c>
      <c r="AC672" s="1">
        <f>K672 * ( Baseline!F$87 * Baseline!B$16 )</f>
        <v>4.8383522778424861E-4</v>
      </c>
      <c r="AD672" s="1">
        <f>L672 * ( Baseline!F$87 * Baseline!B$16 )</f>
        <v>5.0815027423198236E-4</v>
      </c>
      <c r="AE672" s="48">
        <f t="shared" si="1"/>
        <v>3.4516368840760057E-2</v>
      </c>
      <c r="AF672" s="48">
        <f>M672 * ( Baseline!B$87 * Baseline!B$7 )</f>
        <v>1.1374065068149937E-3</v>
      </c>
      <c r="AG672" s="48">
        <f>N672 * ( Baseline!D$87 * Baseline!B$11 )</f>
        <v>2.5695039426860505E-4</v>
      </c>
      <c r="AH672" s="48">
        <f>O672 * ( Baseline!F$87 * Baseline!B$16 )</f>
        <v>4.6024171448410027E-2</v>
      </c>
      <c r="AI672" s="48">
        <f>P672 * ( Baseline!H$87 * Baseline!B$18 )</f>
        <v>5.79918556067697E-4</v>
      </c>
      <c r="AJ672" s="48">
        <f t="shared" si="2"/>
        <v>4.7998446905561321E-2</v>
      </c>
      <c r="AK672" s="48">
        <f>Q672 * ( Baseline!B$87 * Baseline!B$7 )</f>
        <v>1.918209652733844E-5</v>
      </c>
      <c r="AL672" s="48">
        <f>R672 * ( Baseline!D$87 * Baseline!B$11 )</f>
        <v>2.6986338698312199E-4</v>
      </c>
      <c r="AM672" s="48">
        <f>S672 * ( Baseline!F$87 * Baseline!B$16 )</f>
        <v>5.7278525434571655E-5</v>
      </c>
      <c r="AN672" s="48">
        <f>T672 * ( Baseline!H$87 * Baseline!B$18 )</f>
        <v>3.4658056171479566E-2</v>
      </c>
      <c r="AO672" s="48">
        <f t="shared" si="3"/>
        <v>3.50043801804246E-2</v>
      </c>
      <c r="AP672" s="48"/>
      <c r="AQ672" s="48">
        <f>V672 * ( (1-Baseline!B$88-Baseline!B$87) + (1-B672)*Baseline!B$88 )</f>
        <v>0.14636150415404853</v>
      </c>
      <c r="AR672" s="48">
        <f>W672 * ( (1-Baseline!B$88-Baseline!B$87) + (1-B672)*Baseline!B$88 )</f>
        <v>4.2874576166305941E-4</v>
      </c>
      <c r="AS672" s="48">
        <f>X672 * ( (1-Baseline!B$88-Baseline!B$87) + (1-B672)*Baseline!B$88 )</f>
        <v>2.2208555704488972E-3</v>
      </c>
      <c r="AT672" s="48">
        <f>Y672 * ( (1-Baseline!B$88-Baseline!B$87) + (1-B672)*Baseline!B$88 )</f>
        <v>3.7920657237917725E-4</v>
      </c>
      <c r="AU672" s="48">
        <f t="shared" si="4"/>
        <v>0.14939031205853964</v>
      </c>
      <c r="AV672" s="48">
        <f>AA672 * ( (1-Baseline!D$88-Baseline!D$87) + (1-B672)*Baseline!D$88 )</f>
        <v>3.276687766954318E-4</v>
      </c>
      <c r="AW672" s="48">
        <f>AB672 * ( (1-Baseline!D$88-Baseline!D$87) + (1-B672)*Baseline!D$88 )</f>
        <v>2.6239937579179976E-2</v>
      </c>
      <c r="AX672" s="48">
        <f>AC672 * ( (1-Baseline!D$88-Baseline!D$87) + (1-B672)*Baseline!D$88 )</f>
        <v>3.8343267176585416E-4</v>
      </c>
      <c r="AY672" s="48">
        <f>AD672 * ( (1-Baseline!D$88-Baseline!D$87) + (1-B672)*Baseline!D$88 )</f>
        <v>4.0270200704402612E-4</v>
      </c>
      <c r="AZ672" s="48">
        <f t="shared" si="5"/>
        <v>2.735374103468529E-2</v>
      </c>
      <c r="BA672" s="48">
        <f>AF672 * ( (1-Baseline!F$88-Baseline!F$87) + (1-Baseline!B$36)*Baseline!F$88 )</f>
        <v>8.1851411931228759E-4</v>
      </c>
      <c r="BB672" s="48">
        <f>AG672 * ( (1-Baseline!F$88-Baseline!F$87) + (1-Baseline!B$36)*Baseline!F$88 )</f>
        <v>1.8490972612830481E-4</v>
      </c>
      <c r="BC672" s="48">
        <f>AH672 * ( (1-Baseline!F$88-Baseline!F$87) + (1-Baseline!B$36)*Baseline!F$88 )</f>
        <v>3.3120466547762205E-2</v>
      </c>
      <c r="BD672" s="48">
        <f>AI672 * ( (1-Baseline!F$88-Baseline!F$87) + (1-Baseline!B$36)*Baseline!F$88 )</f>
        <v>4.1732795034010896E-4</v>
      </c>
      <c r="BE672" s="48">
        <f t="shared" si="6"/>
        <v>3.4541218343542901E-2</v>
      </c>
      <c r="BF672" s="48">
        <f>AK672 * ( (1-Baseline!H$88-Baseline!H$87) + (1-Baseline!B$36)*Baseline!H$88 )</f>
        <v>1.5198358720540791E-5</v>
      </c>
      <c r="BG672" s="48">
        <f>AL672 * ( (1-Baseline!H$88-Baseline!H$87) + (1-Baseline!B$36)*Baseline!H$88 )</f>
        <v>2.1381815877446718E-4</v>
      </c>
      <c r="BH672" s="48">
        <f>AM672 * ( (1-Baseline!H$88-Baseline!H$87) + (1-Baseline!B$36)*Baseline!H$88 )</f>
        <v>4.5382921272319811E-5</v>
      </c>
      <c r="BI672" s="48">
        <f>AN672 * ( (1-Baseline!H$88-Baseline!H$87) + (1-Baseline!B$36)*Baseline!H$88 )</f>
        <v>2.7460271065786687E-2</v>
      </c>
      <c r="BJ672" s="48">
        <f t="shared" si="7"/>
        <v>2.7734670504554013E-2</v>
      </c>
      <c r="BK672" s="48"/>
      <c r="BL672" s="48">
        <f t="shared" si="18"/>
        <v>0.97972554001156198</v>
      </c>
      <c r="BM672" s="48">
        <f t="shared" si="19"/>
        <v>2.8699703197289815E-3</v>
      </c>
      <c r="BN672" s="48">
        <f t="shared" si="20"/>
        <v>1.4866128464733636E-2</v>
      </c>
      <c r="BO672" s="48">
        <f t="shared" si="21"/>
        <v>2.5383612039754119E-3</v>
      </c>
      <c r="BP672" s="48">
        <f t="shared" si="8"/>
        <v>1</v>
      </c>
      <c r="BQ672" s="48">
        <f t="shared" si="22"/>
        <v>1.1978938320719598E-2</v>
      </c>
      <c r="BR672" s="48">
        <f t="shared" si="23"/>
        <v>0.95928149447298705</v>
      </c>
      <c r="BS672" s="48">
        <f t="shared" si="24"/>
        <v>1.4017558741952372E-2</v>
      </c>
      <c r="BT672" s="48">
        <f t="shared" si="25"/>
        <v>1.4722008464340908E-2</v>
      </c>
      <c r="BU672" s="48">
        <f t="shared" si="9"/>
        <v>0.99999999999999989</v>
      </c>
      <c r="BV672" s="48">
        <f t="shared" si="26"/>
        <v>2.3696735626735636E-2</v>
      </c>
      <c r="BW672" s="48">
        <f t="shared" si="27"/>
        <v>5.3533064262300872E-3</v>
      </c>
      <c r="BX672" s="48">
        <f t="shared" si="28"/>
        <v>0.95886793043458773</v>
      </c>
      <c r="BY672" s="48">
        <f t="shared" si="29"/>
        <v>1.2082027512446553E-2</v>
      </c>
      <c r="BZ672" s="48">
        <f t="shared" si="10"/>
        <v>1</v>
      </c>
      <c r="CA672" s="48">
        <f t="shared" si="30"/>
        <v>5.4799132075664028E-4</v>
      </c>
      <c r="CB672" s="48">
        <f t="shared" si="31"/>
        <v>7.7094176669363487E-3</v>
      </c>
      <c r="CC672" s="48">
        <f t="shared" si="32"/>
        <v>1.6363245153703182E-3</v>
      </c>
      <c r="CD672" s="48">
        <f t="shared" si="33"/>
        <v>0.99010626649693667</v>
      </c>
      <c r="CE672" s="48">
        <f t="shared" si="11"/>
        <v>1</v>
      </c>
      <c r="CF672" s="48"/>
      <c r="CG672" s="48">
        <f t="shared" si="34"/>
        <v>0.97972554001156198</v>
      </c>
      <c r="CH672" s="48">
        <f t="shared" si="35"/>
        <v>2.8699703197289815E-3</v>
      </c>
      <c r="CI672" s="48">
        <f t="shared" si="36"/>
        <v>1.4866128464733636E-2</v>
      </c>
      <c r="CJ672" s="48">
        <f t="shared" si="37"/>
        <v>2.5383612039754119E-3</v>
      </c>
      <c r="CK672" s="48">
        <f t="shared" si="12"/>
        <v>1</v>
      </c>
      <c r="CL672" s="48">
        <f t="shared" si="38"/>
        <v>1.1978938320719598E-2</v>
      </c>
      <c r="CM672" s="48">
        <f t="shared" si="39"/>
        <v>0.95928149447298705</v>
      </c>
      <c r="CN672" s="48">
        <f t="shared" si="40"/>
        <v>1.4017558741952372E-2</v>
      </c>
      <c r="CO672" s="48">
        <f t="shared" si="41"/>
        <v>1.4722008464340908E-2</v>
      </c>
      <c r="CP672" s="48">
        <f t="shared" si="13"/>
        <v>0.99999999999999989</v>
      </c>
      <c r="CQ672" s="48">
        <f t="shared" si="42"/>
        <v>2.3696735626735636E-2</v>
      </c>
      <c r="CR672" s="48">
        <f t="shared" si="43"/>
        <v>5.3533064262300872E-3</v>
      </c>
      <c r="CS672" s="48">
        <f t="shared" si="44"/>
        <v>0.95886793043458773</v>
      </c>
      <c r="CT672" s="48">
        <f t="shared" si="45"/>
        <v>1.2082027512446553E-2</v>
      </c>
      <c r="CU672" s="48">
        <f t="shared" si="14"/>
        <v>1</v>
      </c>
      <c r="CV672" s="48">
        <f t="shared" si="46"/>
        <v>5.4799132075664028E-4</v>
      </c>
      <c r="CW672" s="48">
        <f t="shared" si="47"/>
        <v>7.7094176669363487E-3</v>
      </c>
      <c r="CX672" s="48">
        <f t="shared" si="48"/>
        <v>1.6363245153703182E-3</v>
      </c>
      <c r="CY672" s="48">
        <f t="shared" si="49"/>
        <v>0.99010626649693667</v>
      </c>
      <c r="CZ672" s="48">
        <f t="shared" si="15"/>
        <v>1</v>
      </c>
      <c r="DA672" s="48"/>
      <c r="DB672" s="48">
        <f>(AQ672*Baseline!B$7 + AV672*Baseline!B$11 + BA672*Baseline!B$16 + BF672*Baseline!B$18)</f>
        <v>75126.155965503931</v>
      </c>
      <c r="DC672" s="48">
        <f>(AR672*Baseline!B$7 + AW672*Baseline!B$11 + BB672*Baseline!B$16 + BG672*Baseline!B$18)</f>
        <v>66891.295470865516</v>
      </c>
      <c r="DD672" s="48">
        <f>(AS672*Baseline!B$7 + AX672*Baseline!B$11 + BC672*Baseline!B$16 + BH672*Baseline!B$18)</f>
        <v>114937.3838428046</v>
      </c>
      <c r="DE672" s="48">
        <f>(AT672*Baseline!B$7 + AY672*Baseline!B$11 + BD672*Baseline!B$16 + BI672*Baseline!B$18)</f>
        <v>1259873.8789971303</v>
      </c>
      <c r="DF672" s="48">
        <f t="shared" si="16"/>
        <v>1516828.7142763045</v>
      </c>
      <c r="DG672" s="48"/>
      <c r="DH672" s="48">
        <f t="shared" si="50"/>
        <v>4.9528437363046254E-2</v>
      </c>
      <c r="DI672" s="48">
        <f t="shared" si="51"/>
        <v>4.4099439073963E-2</v>
      </c>
      <c r="DJ672" s="48">
        <f t="shared" si="52"/>
        <v>7.5774794319899516E-2</v>
      </c>
      <c r="DK672" s="48">
        <f t="shared" si="53"/>
        <v>0.83059732924309115</v>
      </c>
      <c r="DL672" s="48">
        <f t="shared" si="17"/>
        <v>1</v>
      </c>
      <c r="DM672" s="48"/>
      <c r="DN672" s="48">
        <f>DH672 / (Baseline!B$7/Baseline!B$17)</f>
        <v>5.2868349241439754</v>
      </c>
      <c r="DO672" s="48">
        <f>DI672 / (Baseline!B$11/Baseline!B$17)</f>
        <v>1.0645815663979299</v>
      </c>
      <c r="DP672" s="48">
        <f>DJ672 / (Baseline!B$16/Baseline!B$17)</f>
        <v>1.1709495687784923</v>
      </c>
      <c r="DQ672" s="48">
        <f>DK672 / (Baseline!B$18/Baseline!B$17)</f>
        <v>0.93906360763300678</v>
      </c>
      <c r="DR672" s="71"/>
      <c r="DS672" s="48">
        <f>(AU672*Baseline!B$34)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3.493807805878095E-2</v>
      </c>
      <c r="DT672" s="48">
        <f>(AZ672*Baseline!B$34) + (Baseline!D$88*(1-Baseline!D$89)*Baseline!B$35) + (Baseline!D$88*Baseline!D$89*((1-Baseline!D$90)*Baseline!B$40 + Baseline!D$90*Baseline!B$41))</f>
        <v>1.0516629155202796E-2</v>
      </c>
      <c r="DU672" s="48">
        <f>(BE672*Baseline!B$34) + (Baseline!F$88*(1-Baseline!F$89)*Baseline!B$35) + (Baseline!F$88*Baseline!F$89*((1-Baseline!F$90)*Baseline!B$40 + Baseline!F$90*Baseline!B$41))</f>
        <v>1.2911822751531438E-2</v>
      </c>
      <c r="DV672" s="48">
        <f>(BJ672*Baseline!B$34) + (Baseline!H$88*(1-Baseline!H$89)*Baseline!B$35) + (Baseline!H$88*Baseline!H$89*((1-Baseline!H$90)*Baseline!B$40 + Baseline!H$90*Baseline!B$41))</f>
        <v>9.3052005756831032E-3</v>
      </c>
      <c r="DW672" s="48">
        <f>( DS672*Baseline!B$7 + DT672*Baseline!B$11 + DU672*Baseline!B$16 + DV672*Baseline!B$18 ) / Baseline!B$17</f>
        <v>9.8289111388396751E-3</v>
      </c>
    </row>
    <row r="673" spans="1:127">
      <c r="A673" s="7" t="s">
        <v>998</v>
      </c>
      <c r="B673" s="1">
        <f>MIN( MAX( NORMINV( MCrands!B673, (B$5+B$4)/2, (B$5-B$4)/3.29 ), 0 ), 1 )</f>
        <v>0.7212122491974754</v>
      </c>
      <c r="C673" s="1">
        <f>MAX( NORMINV( MCrands!C673, (C$5+C$4)/2, (C$5-C$4)/3.29 ), 0 )</f>
        <v>2.7454803706493109</v>
      </c>
      <c r="D673" s="40"/>
      <c r="E673" s="40">
        <f>Baseline!B$33 * (C673 * Baseline!B$66*Baseline!B$66/Baseline!B$73 + Baseline!B$52*Baseline!B$52/Baseline!B$74 + Baseline!B$53*Baseline!B$53/Baseline!B$75 + Baseline!B$54*Baseline!B$54/Baseline!B$76)</f>
        <v>2.2982802095816657E-5</v>
      </c>
      <c r="F673" s="40">
        <f>Baseline!B$33 * (C673 * Baseline!B$66*Baseline!B$57/Baseline!B$73 + Baseline!B$52*Baseline!B$67/Baseline!B$74 + Baseline!B$53*Baseline!B$55/Baseline!B$75 + Baseline!B$54*Baseline!B$56/Baseline!B$76)</f>
        <v>3.9678356562249565E-8</v>
      </c>
      <c r="G673" s="1">
        <f>Baseline!B$33 * (C673 * Baseline!B$66*Baseline!B$58/Baseline!B$73 + Baseline!B$52*Baseline!B$59/Baseline!B$74 + Baseline!B$53*Baseline!B$68/Baseline!B$75 + Baseline!B$54*Baseline!B$60/Baseline!B$76)</f>
        <v>1.0919700242418132E-7</v>
      </c>
      <c r="H673" s="40">
        <f>Baseline!B$33 * (C673 * Baseline!B$66*Baseline!B$61/Baseline!B$73 + Baseline!B$52*Baseline!B$62/Baseline!B$74 + Baseline!B$53*Baseline!B$63/Baseline!B$75 + Baseline!B$54*Baseline!B$69/Baseline!B$76)</f>
        <v>1.8091352405720077E-9</v>
      </c>
      <c r="I673" s="40">
        <f>Baseline!B$33 * (C673 * Baseline!B$57*Baseline!B$66/Baseline!B$73 + Baseline!B$67*Baseline!B$52/Baseline!B$74 + Baseline!B$55*Baseline!B$53/Baseline!B$75 + Baseline!B$56*Baseline!B$54/Baseline!B$76)</f>
        <v>3.9678356562249565E-8</v>
      </c>
      <c r="J673" s="1">
        <f>Baseline!B$33 * (C673 * Baseline!B$57*Baseline!B$57/Baseline!B$73 + Baseline!B$67*Baseline!B$67/Baseline!B$74 + Baseline!B$55*Baseline!B$55/Baseline!B$75 + Baseline!B$56*Baseline!B$56/Baseline!B$76)</f>
        <v>1.7949606559707502E-6</v>
      </c>
      <c r="K673" s="40">
        <f>Baseline!B$33 * (C673 * Baseline!B$57*Baseline!B$58/Baseline!B$73 + Baseline!B$67*Baseline!B$59/Baseline!B$74 + Baseline!B$55*Baseline!B$68/Baseline!B$75 + Baseline!B$56*Baseline!B$60/Baseline!B$76)</f>
        <v>1.3929368638660228E-8</v>
      </c>
      <c r="L673" s="1">
        <f>Baseline!B$33 * (C673 * Baseline!B$57*Baseline!B$61/Baseline!B$73 + Baseline!B$67*Baseline!B$62/Baseline!B$74 + Baseline!B$55*Baseline!B$63/Baseline!B$75 + Baseline!B$56*Baseline!B$69/Baseline!B$76)</f>
        <v>1.4629435983119652E-8</v>
      </c>
      <c r="M673" s="40">
        <f>Baseline!B$33 * (C673 * Baseline!B$58*Baseline!B$66/Baseline!B$73 + Baseline!B$59*Baseline!B$52/Baseline!B$74 + Baseline!B$68*Baseline!B$53/Baseline!B$75 + Baseline!B$60*Baseline!B$54/Baseline!B$76)</f>
        <v>1.0919700242418132E-7</v>
      </c>
      <c r="N673" s="1">
        <f>Baseline!B$33 * (C673 * Baseline!B$58*Baseline!B$57/Baseline!B$73 + Baseline!B$59*Baseline!B$67/Baseline!B$74 + Baseline!B$68*Baseline!B$55/Baseline!B$75 + Baseline!B$60*Baseline!B$56/Baseline!B$76)</f>
        <v>1.3929368638660228E-8</v>
      </c>
      <c r="O673" s="1">
        <f>Baseline!B$33 * (C673 * Baseline!B$58*Baseline!B$58/Baseline!B$73 + Baseline!B$59*Baseline!B$59/Baseline!B$74 + Baseline!B$68*Baseline!B$68/Baseline!B$75 + Baseline!B$60*Baseline!B$60/Baseline!B$76)</f>
        <v>1.3250171829978672E-6</v>
      </c>
      <c r="P673" s="40">
        <f>Baseline!B$33 * (C673 * Baseline!B$58*Baseline!B$61/Baseline!B$73 + Baseline!B$59*Baseline!B$62/Baseline!B$74 + Baseline!B$68*Baseline!B$63/Baseline!B$75 + Baseline!B$60*Baseline!B$69/Baseline!B$76)</f>
        <v>1.6490127867043659E-9</v>
      </c>
      <c r="Q673" s="40">
        <f>Baseline!B$33 * (C673 * Baseline!B$61*Baseline!B$66/Baseline!B$73 + Baseline!B$62*Baseline!B$52/Baseline!B$74 + Baseline!B$63*Baseline!B$53/Baseline!B$75 + Baseline!B$69*Baseline!B$54/Baseline!B$76)</f>
        <v>1.8091352405720077E-9</v>
      </c>
      <c r="R673" s="40">
        <f>Baseline!B$33 * (C673 * Baseline!B$61*Baseline!B$57/Baseline!B$73 + Baseline!B$62*Baseline!B$67/Baseline!B$74 + Baseline!B$63*Baseline!B$55/Baseline!B$75 + Baseline!B$69*Baseline!B$56/Baseline!B$76)</f>
        <v>1.4629435983119652E-8</v>
      </c>
      <c r="S673" s="40">
        <f>Baseline!B$33 * (C673 * Baseline!B$61*Baseline!B$58/Baseline!B$73 + Baseline!B$62*Baseline!B$59/Baseline!B$74 + Baseline!B$63*Baseline!B$68/Baseline!B$75 + Baseline!B$69*Baseline!B$60/Baseline!B$76)</f>
        <v>1.6490127867043659E-9</v>
      </c>
      <c r="T673" s="40">
        <f>Baseline!B$33 * (C673 * Baseline!B$61*Baseline!B$61/Baseline!B$73 + Baseline!B$62*Baseline!B$62/Baseline!B$74 + Baseline!B$63*Baseline!B$63/Baseline!B$75 + Baseline!B$69*Baseline!B$69/Baseline!B$76)</f>
        <v>9.8551807242432618E-8</v>
      </c>
      <c r="U673" s="40"/>
      <c r="V673" s="40">
        <f>E673 * ( Baseline!B$87 * Baseline!B$7 )</f>
        <v>0.23853850295248108</v>
      </c>
      <c r="W673" s="40">
        <f>F673 * ( Baseline!D$87 * Baseline!B$11 )</f>
        <v>7.3193060100463407E-4</v>
      </c>
      <c r="X673" s="40">
        <f>G673 * ( Baseline!F$87 * Baseline!B$16 )</f>
        <v>3.7929327551576202E-3</v>
      </c>
      <c r="Y673" s="40">
        <f>H673 * ( Baseline!H$87 * Baseline!B$18 )</f>
        <v>6.3622486210674083E-4</v>
      </c>
      <c r="Z673" s="48">
        <f t="shared" si="0"/>
        <v>0.24369959117075007</v>
      </c>
      <c r="AA673" s="40">
        <f>I673 * ( Baseline!B$87 * Baseline!B$7 )</f>
        <v>4.1182166275958824E-4</v>
      </c>
      <c r="AB673" s="1">
        <f>J673 * ( Baseline!D$87 * Baseline!B$11 )</f>
        <v>3.3110913493687763E-2</v>
      </c>
      <c r="AC673" s="1">
        <f>K673 * ( Baseline!F$87 * Baseline!B$16 )</f>
        <v>4.8383341479472664E-4</v>
      </c>
      <c r="AD673" s="1">
        <f>L673 * ( Baseline!F$87 * Baseline!B$16 )</f>
        <v>5.0815009293303016E-4</v>
      </c>
      <c r="AE673" s="48">
        <f t="shared" si="1"/>
        <v>3.4514718664175111E-2</v>
      </c>
      <c r="AF673" s="48">
        <f>M673 * ( Baseline!B$87 * Baseline!B$7 )</f>
        <v>1.133355688160578E-3</v>
      </c>
      <c r="AG673" s="48">
        <f>N673 * ( Baseline!D$87 * Baseline!B$11 )</f>
        <v>2.5694943144418525E-4</v>
      </c>
      <c r="AH673" s="48">
        <f>O673 * ( Baseline!F$87 * Baseline!B$16 )</f>
        <v>4.6024166991477447E-2</v>
      </c>
      <c r="AI673" s="48">
        <f>P673 * ( Baseline!H$87 * Baseline!B$18 )</f>
        <v>5.7991404362977433E-4</v>
      </c>
      <c r="AJ673" s="48">
        <f t="shared" si="2"/>
        <v>4.7994386154711986E-2</v>
      </c>
      <c r="AK673" s="48">
        <f>Q673 * ( Baseline!B$87 * Baseline!B$7 )</f>
        <v>1.877701466189687E-5</v>
      </c>
      <c r="AL673" s="48">
        <f>R673 * ( Baseline!D$87 * Baseline!B$11 )</f>
        <v>2.6986329070067996E-4</v>
      </c>
      <c r="AM673" s="48">
        <f>S673 * ( Baseline!F$87 * Baseline!B$16 )</f>
        <v>5.7278079741314181E-5</v>
      </c>
      <c r="AN673" s="48">
        <f>T673 * ( Baseline!H$87 * Baseline!B$18 )</f>
        <v>3.4658055720235774E-2</v>
      </c>
      <c r="AO673" s="48">
        <f t="shared" si="3"/>
        <v>3.5003974105339668E-2</v>
      </c>
      <c r="AP673" s="48"/>
      <c r="AQ673" s="48">
        <f>V673 * ( (1-Baseline!B$88-Baseline!B$87) + (1-B673)*Baseline!B$88 )</f>
        <v>8.0320946680541808E-2</v>
      </c>
      <c r="AR673" s="48">
        <f>W673 * ( (1-Baseline!B$88-Baseline!B$87) + (1-B673)*Baseline!B$88 )</f>
        <v>2.4645647578689414E-4</v>
      </c>
      <c r="AS673" s="48">
        <f>X673 * ( (1-Baseline!B$88-Baseline!B$87) + (1-B673)*Baseline!B$88 )</f>
        <v>1.2771604827694631E-3</v>
      </c>
      <c r="AT673" s="48">
        <f>Y673 * ( (1-Baseline!B$88-Baseline!B$87) + (1-B673)*Baseline!B$88 )</f>
        <v>2.1423033427978957E-4</v>
      </c>
      <c r="AU673" s="48">
        <f t="shared" si="4"/>
        <v>8.2058793973377953E-2</v>
      </c>
      <c r="AV673" s="48">
        <f>AA673 * ( (1-Baseline!D$88-Baseline!D$87) + (1-B673)*Baseline!D$88 )</f>
        <v>2.7521848675034048E-4</v>
      </c>
      <c r="AW673" s="48">
        <f>AB673 * ( (1-Baseline!D$88-Baseline!D$87) + (1-B673)*Baseline!D$88 )</f>
        <v>2.2127868275773472E-2</v>
      </c>
      <c r="AX673" s="48">
        <f>AC673 * ( (1-Baseline!D$88-Baseline!D$87) + (1-B673)*Baseline!D$88 )</f>
        <v>3.2334360307022036E-4</v>
      </c>
      <c r="AY673" s="48">
        <f>AD673 * ( (1-Baseline!D$88-Baseline!D$87) + (1-B673)*Baseline!D$88 )</f>
        <v>3.3959432508220408E-4</v>
      </c>
      <c r="AZ673" s="48">
        <f t="shared" si="5"/>
        <v>2.3066024690676236E-2</v>
      </c>
      <c r="BA673" s="48">
        <f>AF673 * ( (1-Baseline!F$88-Baseline!F$87) + (1-Baseline!B$36)*Baseline!F$88 )</f>
        <v>8.1559902058237312E-4</v>
      </c>
      <c r="BB673" s="48">
        <f>AG673 * ( (1-Baseline!F$88-Baseline!F$87) + (1-Baseline!B$36)*Baseline!F$88 )</f>
        <v>1.8490903324904192E-4</v>
      </c>
      <c r="BC673" s="48">
        <f>AH673 * ( (1-Baseline!F$88-Baseline!F$87) + (1-Baseline!B$36)*Baseline!F$88 )</f>
        <v>3.3120463340410904E-2</v>
      </c>
      <c r="BD673" s="48">
        <f>AI673 * ( (1-Baseline!F$88-Baseline!F$87) + (1-Baseline!B$36)*Baseline!F$88 )</f>
        <v>4.1732470304538179E-4</v>
      </c>
      <c r="BE673" s="48">
        <f t="shared" si="6"/>
        <v>3.4538296097287702E-2</v>
      </c>
      <c r="BF673" s="48">
        <f>AK673 * ( (1-Baseline!H$88-Baseline!H$87) + (1-Baseline!B$36)*Baseline!H$88 )</f>
        <v>1.4877404256914126E-5</v>
      </c>
      <c r="BG673" s="48">
        <f>AL673 * ( (1-Baseline!H$88-Baseline!H$87) + (1-Baseline!B$36)*Baseline!H$88 )</f>
        <v>2.1381808248796273E-4</v>
      </c>
      <c r="BH673" s="48">
        <f>AM673 * ( (1-Baseline!H$88-Baseline!H$87) + (1-Baseline!B$36)*Baseline!H$88 )</f>
        <v>4.5382568140638044E-5</v>
      </c>
      <c r="BI673" s="48">
        <f>AN673 * ( (1-Baseline!H$88-Baseline!H$87) + (1-Baseline!B$36)*Baseline!H$88 )</f>
        <v>2.7460270708257205E-2</v>
      </c>
      <c r="BJ673" s="48">
        <f t="shared" si="7"/>
        <v>2.7734348763142718E-2</v>
      </c>
      <c r="BK673" s="48"/>
      <c r="BL673" s="48">
        <f t="shared" si="18"/>
        <v>0.97882192500416287</v>
      </c>
      <c r="BM673" s="48">
        <f t="shared" si="19"/>
        <v>3.0034133315053491E-3</v>
      </c>
      <c r="BN673" s="48">
        <f t="shared" si="20"/>
        <v>1.5563968478306028E-2</v>
      </c>
      <c r="BO673" s="48">
        <f t="shared" si="21"/>
        <v>2.6106931860257606E-3</v>
      </c>
      <c r="BP673" s="48">
        <f t="shared" si="8"/>
        <v>1</v>
      </c>
      <c r="BQ673" s="48">
        <f t="shared" si="22"/>
        <v>1.1931769363863962E-2</v>
      </c>
      <c r="BR673" s="48">
        <f t="shared" si="23"/>
        <v>0.95932734714872703</v>
      </c>
      <c r="BS673" s="48">
        <f t="shared" si="24"/>
        <v>1.4018176404750077E-2</v>
      </c>
      <c r="BT673" s="48">
        <f t="shared" si="25"/>
        <v>1.4722707082658899E-2</v>
      </c>
      <c r="BU673" s="48">
        <f t="shared" si="9"/>
        <v>1</v>
      </c>
      <c r="BV673" s="48">
        <f t="shared" si="26"/>
        <v>2.3614338654257536E-2</v>
      </c>
      <c r="BW673" s="48">
        <f t="shared" si="27"/>
        <v>5.3537393022570932E-3</v>
      </c>
      <c r="BX673" s="48">
        <f t="shared" si="28"/>
        <v>0.95894896630444548</v>
      </c>
      <c r="BY673" s="48">
        <f t="shared" si="29"/>
        <v>1.20829557390399E-2</v>
      </c>
      <c r="BZ673" s="48">
        <f t="shared" si="10"/>
        <v>1</v>
      </c>
      <c r="CA673" s="48">
        <f t="shared" si="30"/>
        <v>5.3642522432995792E-4</v>
      </c>
      <c r="CB673" s="48">
        <f t="shared" si="31"/>
        <v>7.7095043519505337E-3</v>
      </c>
      <c r="CC673" s="48">
        <f t="shared" si="32"/>
        <v>1.6363307654423363E-3</v>
      </c>
      <c r="CD673" s="48">
        <f t="shared" si="33"/>
        <v>0.9901177396582771</v>
      </c>
      <c r="CE673" s="48">
        <f t="shared" si="11"/>
        <v>0.99999999999999989</v>
      </c>
      <c r="CF673" s="48"/>
      <c r="CG673" s="48">
        <f t="shared" si="34"/>
        <v>0.97882192500416287</v>
      </c>
      <c r="CH673" s="48">
        <f t="shared" si="35"/>
        <v>3.0034133315053491E-3</v>
      </c>
      <c r="CI673" s="48">
        <f t="shared" si="36"/>
        <v>1.5563968478306028E-2</v>
      </c>
      <c r="CJ673" s="48">
        <f t="shared" si="37"/>
        <v>2.6106931860257606E-3</v>
      </c>
      <c r="CK673" s="48">
        <f t="shared" si="12"/>
        <v>1</v>
      </c>
      <c r="CL673" s="48">
        <f t="shared" si="38"/>
        <v>1.1931769363863962E-2</v>
      </c>
      <c r="CM673" s="48">
        <f t="shared" si="39"/>
        <v>0.95932734714872703</v>
      </c>
      <c r="CN673" s="48">
        <f t="shared" si="40"/>
        <v>1.4018176404750077E-2</v>
      </c>
      <c r="CO673" s="48">
        <f t="shared" si="41"/>
        <v>1.4722707082658899E-2</v>
      </c>
      <c r="CP673" s="48">
        <f t="shared" si="13"/>
        <v>1</v>
      </c>
      <c r="CQ673" s="48">
        <f t="shared" si="42"/>
        <v>2.3614338654257536E-2</v>
      </c>
      <c r="CR673" s="48">
        <f t="shared" si="43"/>
        <v>5.3537393022570932E-3</v>
      </c>
      <c r="CS673" s="48">
        <f t="shared" si="44"/>
        <v>0.95894896630444548</v>
      </c>
      <c r="CT673" s="48">
        <f t="shared" si="45"/>
        <v>1.20829557390399E-2</v>
      </c>
      <c r="CU673" s="48">
        <f t="shared" si="14"/>
        <v>1</v>
      </c>
      <c r="CV673" s="48">
        <f t="shared" si="46"/>
        <v>5.3642522432995792E-4</v>
      </c>
      <c r="CW673" s="48">
        <f t="shared" si="47"/>
        <v>7.7095043519505337E-3</v>
      </c>
      <c r="CX673" s="48">
        <f t="shared" si="48"/>
        <v>1.6363307654423363E-3</v>
      </c>
      <c r="CY673" s="48">
        <f t="shared" si="49"/>
        <v>0.9901177396582771</v>
      </c>
      <c r="CZ673" s="48">
        <f t="shared" si="15"/>
        <v>0.99999999999999989</v>
      </c>
      <c r="DA673" s="48"/>
      <c r="DB673" s="48">
        <f>(AQ673*Baseline!B$7 + AV673*Baseline!B$11 + BA673*Baseline!B$16 + BF673*Baseline!B$18)</f>
        <v>42959.540210348001</v>
      </c>
      <c r="DC673" s="48">
        <f>(AR673*Baseline!B$7 + AW673*Baseline!B$11 + BB673*Baseline!B$16 + BG673*Baseline!B$18)</f>
        <v>57984.324679819481</v>
      </c>
      <c r="DD673" s="48">
        <f>(AS673*Baseline!B$7 + AX673*Baseline!B$11 + BC673*Baseline!B$16 + BH673*Baseline!B$18)</f>
        <v>114350.80055722847</v>
      </c>
      <c r="DE673" s="48">
        <f>(AT673*Baseline!B$7 + AY673*Baseline!B$11 + BD673*Baseline!B$16 + BI673*Baseline!B$18)</f>
        <v>1259658.500439249</v>
      </c>
      <c r="DF673" s="48">
        <f t="shared" si="16"/>
        <v>1474953.165886645</v>
      </c>
      <c r="DG673" s="48"/>
      <c r="DH673" s="48">
        <f t="shared" si="50"/>
        <v>2.9126036815225621E-2</v>
      </c>
      <c r="DI673" s="48">
        <f t="shared" si="51"/>
        <v>3.9312654815695867E-2</v>
      </c>
      <c r="DJ673" s="48">
        <f t="shared" si="52"/>
        <v>7.752842815757359E-2</v>
      </c>
      <c r="DK673" s="48">
        <f t="shared" si="53"/>
        <v>0.85403288021150492</v>
      </c>
      <c r="DL673" s="48">
        <f t="shared" si="17"/>
        <v>1</v>
      </c>
      <c r="DM673" s="48"/>
      <c r="DN673" s="48">
        <f>DH673 / (Baseline!B$7/Baseline!B$17)</f>
        <v>3.1090128587728803</v>
      </c>
      <c r="DO673" s="48">
        <f>DI673 / (Baseline!B$11/Baseline!B$17)</f>
        <v>0.94902630332240268</v>
      </c>
      <c r="DP673" s="48">
        <f>DJ673 / (Baseline!B$16/Baseline!B$17)</f>
        <v>1.1980485111702182</v>
      </c>
      <c r="DQ673" s="48">
        <f>DK673 / (Baseline!B$18/Baseline!B$17)</f>
        <v>0.96555956694378475</v>
      </c>
      <c r="DR673" s="71"/>
      <c r="DS673" s="48">
        <f>(AU673*Baseline!B$34)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2.4838350346006694E-2</v>
      </c>
      <c r="DT673" s="48">
        <f>(AZ673*Baseline!B$34) + (Baseline!D$88*(1-Baseline!D$89)*Baseline!B$35) + (Baseline!D$88*Baseline!D$89*((1-Baseline!D$90)*Baseline!B$40 + Baseline!D$90*Baseline!B$41))</f>
        <v>9.8734717036014392E-3</v>
      </c>
      <c r="DU673" s="48">
        <f>(BE673*Baseline!B$34) + (Baseline!F$88*(1-Baseline!F$89)*Baseline!B$35) + (Baseline!F$88*Baseline!F$89*((1-Baseline!F$90)*Baseline!B$40 + Baseline!F$90*Baseline!B$41))</f>
        <v>1.2911384414593158E-2</v>
      </c>
      <c r="DV673" s="48">
        <f>(BJ673*Baseline!B$34) + (Baseline!H$88*(1-Baseline!H$89)*Baseline!B$35) + (Baseline!H$88*Baseline!H$89*((1-Baseline!H$90)*Baseline!B$40 + Baseline!H$90*Baseline!B$41))</f>
        <v>9.3051523144714078E-3</v>
      </c>
      <c r="DW673" s="48">
        <f>( DS673*Baseline!B$7 + DT673*Baseline!B$11 + DU673*Baseline!B$16 + DV673*Baseline!B$18 ) / Baseline!B$17</f>
        <v>9.7075809415528586E-3</v>
      </c>
    </row>
    <row r="674" spans="1:127">
      <c r="A674" s="7" t="s">
        <v>999</v>
      </c>
      <c r="B674" s="1">
        <f>MIN( MAX( NORMINV( MCrands!B674, (B$5+B$4)/2, (B$5-B$4)/3.29 ), 0 ), 1 )</f>
        <v>0.3186502359927551</v>
      </c>
      <c r="C674" s="1">
        <f>MAX( NORMINV( MCrands!C674, (C$5+C$4)/2, (C$5-C$4)/3.29 ), 0 )</f>
        <v>2.3854934468102491</v>
      </c>
      <c r="D674" s="40"/>
      <c r="E674" s="40">
        <f>Baseline!B$33 * (C674 * Baseline!B$66*Baseline!B$66/Baseline!B$73 + Baseline!B$52*Baseline!B$52/Baseline!B$74 + Baseline!B$53*Baseline!B$53/Baseline!B$75 + Baseline!B$54*Baseline!B$54/Baseline!B$76)</f>
        <v>1.9970416134218532E-5</v>
      </c>
      <c r="F674" s="40">
        <f>Baseline!B$33 * (C674 * Baseline!B$66*Baseline!B$57/Baseline!B$73 + Baseline!B$52*Baseline!B$67/Baseline!B$74 + Baseline!B$53*Baseline!B$55/Baseline!B$75 + Baseline!B$54*Baseline!B$56/Baseline!B$76)</f>
        <v>3.927549652057813E-8</v>
      </c>
      <c r="G674" s="1">
        <f>Baseline!B$33 * (C674 * Baseline!B$66*Baseline!B$58/Baseline!B$73 + Baseline!B$52*Baseline!B$59/Baseline!B$74 + Baseline!B$53*Baseline!B$68/Baseline!B$75 + Baseline!B$54*Baseline!B$60/Baseline!B$76)</f>
        <v>1.0820663815507238E-7</v>
      </c>
      <c r="H674" s="40">
        <f>Baseline!B$33 * (C674 * Baseline!B$66*Baseline!B$61/Baseline!B$73 + Baseline!B$52*Baseline!B$62/Baseline!B$74 + Baseline!B$53*Baseline!B$63/Baseline!B$75 + Baseline!B$54*Baseline!B$69/Baseline!B$76)</f>
        <v>1.7100988136611146E-9</v>
      </c>
      <c r="I674" s="40">
        <f>Baseline!B$33 * (C674 * Baseline!B$57*Baseline!B$66/Baseline!B$73 + Baseline!B$67*Baseline!B$52/Baseline!B$74 + Baseline!B$55*Baseline!B$53/Baseline!B$75 + Baseline!B$56*Baseline!B$54/Baseline!B$76)</f>
        <v>3.927549652057813E-8</v>
      </c>
      <c r="J674" s="1">
        <f>Baseline!B$33 * (C674 * Baseline!B$57*Baseline!B$57/Baseline!B$73 + Baseline!B$67*Baseline!B$67/Baseline!B$74 + Baseline!B$55*Baseline!B$55/Baseline!B$75 + Baseline!B$56*Baseline!B$56/Baseline!B$76)</f>
        <v>1.794960602094449E-6</v>
      </c>
      <c r="K674" s="40">
        <f>Baseline!B$33 * (C674 * Baseline!B$57*Baseline!B$58/Baseline!B$73 + Baseline!B$67*Baseline!B$59/Baseline!B$74 + Baseline!B$55*Baseline!B$68/Baseline!B$75 + Baseline!B$56*Baseline!B$60/Baseline!B$76)</f>
        <v>1.3929236192753293E-8</v>
      </c>
      <c r="L674" s="1">
        <f>Baseline!B$33 * (C674 * Baseline!B$57*Baseline!B$61/Baseline!B$73 + Baseline!B$67*Baseline!B$62/Baseline!B$74 + Baseline!B$55*Baseline!B$63/Baseline!B$75 + Baseline!B$56*Baseline!B$69/Baseline!B$76)</f>
        <v>1.462942273852896E-8</v>
      </c>
      <c r="M674" s="40">
        <f>Baseline!B$33 * (C674 * Baseline!B$58*Baseline!B$66/Baseline!B$73 + Baseline!B$59*Baseline!B$52/Baseline!B$74 + Baseline!B$68*Baseline!B$53/Baseline!B$75 + Baseline!B$60*Baseline!B$54/Baseline!B$76)</f>
        <v>1.0820663815507238E-7</v>
      </c>
      <c r="N674" s="1">
        <f>Baseline!B$33 * (C674 * Baseline!B$58*Baseline!B$57/Baseline!B$73 + Baseline!B$59*Baseline!B$67/Baseline!B$74 + Baseline!B$68*Baseline!B$55/Baseline!B$75 + Baseline!B$60*Baseline!B$56/Baseline!B$76)</f>
        <v>1.3929236192753293E-8</v>
      </c>
      <c r="O674" s="1">
        <f>Baseline!B$33 * (C674 * Baseline!B$58*Baseline!B$58/Baseline!B$73 + Baseline!B$59*Baseline!B$59/Baseline!B$74 + Baseline!B$68*Baseline!B$68/Baseline!B$75 + Baseline!B$60*Baseline!B$60/Baseline!B$76)</f>
        <v>1.3250168574016794E-6</v>
      </c>
      <c r="P674" s="40">
        <f>Baseline!B$33 * (C674 * Baseline!B$58*Baseline!B$61/Baseline!B$73 + Baseline!B$59*Baseline!B$62/Baseline!B$74 + Baseline!B$68*Baseline!B$63/Baseline!B$75 + Baseline!B$60*Baseline!B$69/Baseline!B$76)</f>
        <v>1.6489802270855778E-9</v>
      </c>
      <c r="Q674" s="40">
        <f>Baseline!B$33 * (C674 * Baseline!B$61*Baseline!B$66/Baseline!B$73 + Baseline!B$62*Baseline!B$52/Baseline!B$74 + Baseline!B$63*Baseline!B$53/Baseline!B$75 + Baseline!B$69*Baseline!B$54/Baseline!B$76)</f>
        <v>1.7100988136611146E-9</v>
      </c>
      <c r="R674" s="40">
        <f>Baseline!B$33 * (C674 * Baseline!B$61*Baseline!B$57/Baseline!B$73 + Baseline!B$62*Baseline!B$67/Baseline!B$74 + Baseline!B$63*Baseline!B$55/Baseline!B$75 + Baseline!B$69*Baseline!B$56/Baseline!B$76)</f>
        <v>1.462942273852896E-8</v>
      </c>
      <c r="S674" s="40">
        <f>Baseline!B$33 * (C674 * Baseline!B$61*Baseline!B$58/Baseline!B$73 + Baseline!B$62*Baseline!B$59/Baseline!B$74 + Baseline!B$63*Baseline!B$68/Baseline!B$75 + Baseline!B$69*Baseline!B$60/Baseline!B$76)</f>
        <v>1.6489802270855778E-9</v>
      </c>
      <c r="T674" s="40">
        <f>Baseline!B$33 * (C674 * Baseline!B$61*Baseline!B$61/Baseline!B$73 + Baseline!B$62*Baseline!B$62/Baseline!B$74 + Baseline!B$63*Baseline!B$63/Baseline!B$75 + Baseline!B$69*Baseline!B$69/Baseline!B$76)</f>
        <v>9.8551803986470751E-8</v>
      </c>
      <c r="U674" s="40"/>
      <c r="V674" s="40">
        <f>E674 * ( Baseline!B$87 * Baseline!B$7 )</f>
        <v>0.20727294905705415</v>
      </c>
      <c r="W674" s="40">
        <f>F674 * ( Baseline!D$87 * Baseline!B$11 )</f>
        <v>7.2449920469771492E-4</v>
      </c>
      <c r="X674" s="40">
        <f>G674 * ( Baseline!F$87 * Baseline!B$16 )</f>
        <v>3.7585326801331323E-3</v>
      </c>
      <c r="Y674" s="40">
        <f>H674 * ( Baseline!H$87 * Baseline!B$18 )</f>
        <v>6.0139637850757936E-4</v>
      </c>
      <c r="Z674" s="48">
        <f t="shared" si="0"/>
        <v>0.21235737732039259</v>
      </c>
      <c r="AA674" s="40">
        <f>I674 * ( Baseline!B$87 * Baseline!B$7 )</f>
        <v>4.0764037838708042E-4</v>
      </c>
      <c r="AB674" s="1">
        <f>J674 * ( Baseline!D$87 * Baseline!B$11 )</f>
        <v>3.3110912499853415E-2</v>
      </c>
      <c r="AC674" s="1">
        <f>K674 * ( Baseline!F$87 * Baseline!B$16 )</f>
        <v>4.8382881431662238E-4</v>
      </c>
      <c r="AD674" s="1">
        <f>L674 * ( Baseline!F$87 * Baseline!B$16 )</f>
        <v>5.0814963288521977E-4</v>
      </c>
      <c r="AE674" s="48">
        <f t="shared" si="1"/>
        <v>3.4510531325442337E-2</v>
      </c>
      <c r="AF674" s="48">
        <f>M674 * ( Baseline!B$87 * Baseline!B$7 )</f>
        <v>1.1230766974114962E-3</v>
      </c>
      <c r="AG674" s="48">
        <f>N674 * ( Baseline!D$87 * Baseline!B$11 )</f>
        <v>2.5694698826808973E-4</v>
      </c>
      <c r="AH674" s="48">
        <f>O674 * ( Baseline!F$87 * Baseline!B$16 )</f>
        <v>4.6024155681968784E-2</v>
      </c>
      <c r="AI674" s="48">
        <f>P674 * ( Baseline!H$87 * Baseline!B$18 )</f>
        <v>5.7990259327575489E-4</v>
      </c>
      <c r="AJ674" s="48">
        <f t="shared" si="2"/>
        <v>4.7984081960924123E-2</v>
      </c>
      <c r="AK674" s="48">
        <f>Q674 * ( Baseline!B$87 * Baseline!B$7 )</f>
        <v>1.774911558698871E-5</v>
      </c>
      <c r="AL674" s="48">
        <f>R674 * ( Baseline!D$87 * Baseline!B$11 )</f>
        <v>2.6986304638307047E-4</v>
      </c>
      <c r="AM674" s="48">
        <f>S674 * ( Baseline!F$87 * Baseline!B$16 )</f>
        <v>5.7276948790446896E-5</v>
      </c>
      <c r="AN674" s="48">
        <f>T674 * ( Baseline!H$87 * Baseline!B$18 )</f>
        <v>3.4658054575200374E-2</v>
      </c>
      <c r="AO674" s="48">
        <f t="shared" si="3"/>
        <v>3.500294368596088E-2</v>
      </c>
      <c r="AP674" s="48"/>
      <c r="AQ674" s="48">
        <f>V674 * ( (1-Baseline!B$88-Baseline!B$87) + (1-B674)*Baseline!B$88 )</f>
        <v>0.14405496696980249</v>
      </c>
      <c r="AR674" s="48">
        <f>W674 * ( (1-Baseline!B$88-Baseline!B$87) + (1-B674)*Baseline!B$88 )</f>
        <v>5.0352788184457754E-4</v>
      </c>
      <c r="AS674" s="48">
        <f>X674 * ( (1-Baseline!B$88-Baseline!B$87) + (1-B674)*Baseline!B$88 )</f>
        <v>2.612185061073578E-3</v>
      </c>
      <c r="AT674" s="48">
        <f>Y674 * ( (1-Baseline!B$88-Baseline!B$87) + (1-B674)*Baseline!B$88 )</f>
        <v>4.1797125884391787E-4</v>
      </c>
      <c r="AU674" s="48">
        <f t="shared" si="4"/>
        <v>0.14758865117156456</v>
      </c>
      <c r="AV674" s="48">
        <f>AA674 * ( (1-Baseline!D$88-Baseline!D$87) + (1-B674)*Baseline!D$88 )</f>
        <v>3.4594119206594388E-4</v>
      </c>
      <c r="AW674" s="48">
        <f>AB674 * ( (1-Baseline!D$88-Baseline!D$87) + (1-B674)*Baseline!D$88 )</f>
        <v>2.8099347238152512E-2</v>
      </c>
      <c r="AX674" s="48">
        <f>AC674 * ( (1-Baseline!D$88-Baseline!D$87) + (1-B674)*Baseline!D$88 )</f>
        <v>4.1059798208118169E-4</v>
      </c>
      <c r="AY674" s="48">
        <f>AD674 * ( (1-Baseline!D$88-Baseline!D$87) + (1-B674)*Baseline!D$88 )</f>
        <v>4.31237676806543E-4</v>
      </c>
      <c r="AZ674" s="48">
        <f t="shared" si="5"/>
        <v>2.9287124089106182E-2</v>
      </c>
      <c r="BA674" s="48">
        <f>AF674 * ( (1-Baseline!F$88-Baseline!F$87) + (1-Baseline!B$36)*Baseline!F$88 )</f>
        <v>8.0820192991162983E-4</v>
      </c>
      <c r="BB674" s="48">
        <f>AG674 * ( (1-Baseline!F$88-Baseline!F$87) + (1-Baseline!B$36)*Baseline!F$88 )</f>
        <v>1.8490727506134197E-4</v>
      </c>
      <c r="BC674" s="48">
        <f>AH674 * ( (1-Baseline!F$88-Baseline!F$87) + (1-Baseline!B$36)*Baseline!F$88 )</f>
        <v>3.3120455201726559E-2</v>
      </c>
      <c r="BD674" s="48">
        <f>AI674 * ( (1-Baseline!F$88-Baseline!F$87) + (1-Baseline!B$36)*Baseline!F$88 )</f>
        <v>4.1731646300421807E-4</v>
      </c>
      <c r="BE674" s="48">
        <f t="shared" si="6"/>
        <v>3.4530880869703753E-2</v>
      </c>
      <c r="BF674" s="48">
        <f>AK674 * ( (1-Baseline!H$88-Baseline!H$87) + (1-Baseline!B$36)*Baseline!H$88 )</f>
        <v>1.4062979261882894E-5</v>
      </c>
      <c r="BG674" s="48">
        <f>AL674 * ( (1-Baseline!H$88-Baseline!H$87) + (1-Baseline!B$36)*Baseline!H$88 )</f>
        <v>2.1381788891023436E-4</v>
      </c>
      <c r="BH674" s="48">
        <f>AM674 * ( (1-Baseline!H$88-Baseline!H$87) + (1-Baseline!B$36)*Baseline!H$88 )</f>
        <v>4.5381672065646879E-5</v>
      </c>
      <c r="BI674" s="48">
        <f>AN674 * ( (1-Baseline!H$88-Baseline!H$87) + (1-Baseline!B$36)*Baseline!H$88 )</f>
        <v>2.7460269801022757E-2</v>
      </c>
      <c r="BJ674" s="48">
        <f t="shared" si="7"/>
        <v>2.7733532341260522E-2</v>
      </c>
      <c r="BK674" s="48"/>
      <c r="BL674" s="48">
        <f t="shared" si="18"/>
        <v>0.97605720918436778</v>
      </c>
      <c r="BM674" s="48">
        <f t="shared" si="19"/>
        <v>3.411697836165269E-3</v>
      </c>
      <c r="BN674" s="48">
        <f t="shared" si="20"/>
        <v>1.7699091632980918E-2</v>
      </c>
      <c r="BO674" s="48">
        <f t="shared" si="21"/>
        <v>2.8320013464859621E-3</v>
      </c>
      <c r="BP674" s="48">
        <f t="shared" si="8"/>
        <v>0.99999999999999989</v>
      </c>
      <c r="BQ674" s="48">
        <f t="shared" si="22"/>
        <v>1.1812057442493041E-2</v>
      </c>
      <c r="BR674" s="48">
        <f t="shared" si="23"/>
        <v>0.9594437184293052</v>
      </c>
      <c r="BS674" s="48">
        <f t="shared" si="24"/>
        <v>1.4019743995072232E-2</v>
      </c>
      <c r="BT674" s="48">
        <f t="shared" si="25"/>
        <v>1.4724480133129523E-2</v>
      </c>
      <c r="BU674" s="48">
        <f t="shared" si="9"/>
        <v>1</v>
      </c>
      <c r="BV674" s="48">
        <f t="shared" si="26"/>
        <v>2.3405192962242659E-2</v>
      </c>
      <c r="BW674" s="48">
        <f t="shared" si="27"/>
        <v>5.3548380581154957E-3</v>
      </c>
      <c r="BX674" s="48">
        <f t="shared" si="28"/>
        <v>0.95915465715169035</v>
      </c>
      <c r="BY674" s="48">
        <f t="shared" si="29"/>
        <v>1.2085311827951591E-2</v>
      </c>
      <c r="BZ674" s="48">
        <f t="shared" si="10"/>
        <v>1.0000000000000002</v>
      </c>
      <c r="CA674" s="48">
        <f t="shared" si="30"/>
        <v>5.0707494050300679E-4</v>
      </c>
      <c r="CB674" s="48">
        <f t="shared" si="31"/>
        <v>7.7097243250232187E-3</v>
      </c>
      <c r="CC674" s="48">
        <f t="shared" si="32"/>
        <v>1.6363466257102188E-3</v>
      </c>
      <c r="CD674" s="48">
        <f t="shared" si="33"/>
        <v>0.99014685410876357</v>
      </c>
      <c r="CE674" s="48">
        <f t="shared" si="11"/>
        <v>1</v>
      </c>
      <c r="CF674" s="48"/>
      <c r="CG674" s="48">
        <f t="shared" si="34"/>
        <v>0.97605720918436778</v>
      </c>
      <c r="CH674" s="48">
        <f t="shared" si="35"/>
        <v>3.411697836165269E-3</v>
      </c>
      <c r="CI674" s="48">
        <f t="shared" si="36"/>
        <v>1.7699091632980918E-2</v>
      </c>
      <c r="CJ674" s="48">
        <f t="shared" si="37"/>
        <v>2.8320013464859621E-3</v>
      </c>
      <c r="CK674" s="48">
        <f t="shared" si="12"/>
        <v>0.99999999999999989</v>
      </c>
      <c r="CL674" s="48">
        <f t="shared" si="38"/>
        <v>1.1812057442493041E-2</v>
      </c>
      <c r="CM674" s="48">
        <f t="shared" si="39"/>
        <v>0.9594437184293052</v>
      </c>
      <c r="CN674" s="48">
        <f t="shared" si="40"/>
        <v>1.4019743995072232E-2</v>
      </c>
      <c r="CO674" s="48">
        <f t="shared" si="41"/>
        <v>1.4724480133129523E-2</v>
      </c>
      <c r="CP674" s="48">
        <f t="shared" si="13"/>
        <v>1</v>
      </c>
      <c r="CQ674" s="48">
        <f t="shared" si="42"/>
        <v>2.3405192962242659E-2</v>
      </c>
      <c r="CR674" s="48">
        <f t="shared" si="43"/>
        <v>5.3548380581154957E-3</v>
      </c>
      <c r="CS674" s="48">
        <f t="shared" si="44"/>
        <v>0.95915465715169035</v>
      </c>
      <c r="CT674" s="48">
        <f t="shared" si="45"/>
        <v>1.2085311827951591E-2</v>
      </c>
      <c r="CU674" s="48">
        <f t="shared" si="14"/>
        <v>1.0000000000000002</v>
      </c>
      <c r="CV674" s="48">
        <f t="shared" si="46"/>
        <v>5.0707494050300679E-4</v>
      </c>
      <c r="CW674" s="48">
        <f t="shared" si="47"/>
        <v>7.7097243250232187E-3</v>
      </c>
      <c r="CX674" s="48">
        <f t="shared" si="48"/>
        <v>1.6363466257102188E-3</v>
      </c>
      <c r="CY674" s="48">
        <f t="shared" si="49"/>
        <v>0.99014685410876357</v>
      </c>
      <c r="CZ674" s="48">
        <f t="shared" si="15"/>
        <v>1</v>
      </c>
      <c r="DA674" s="48"/>
      <c r="DB674" s="48">
        <f>(AQ674*Baseline!B$7 + AV674*Baseline!B$11 + BA674*Baseline!B$16 + BF674*Baseline!B$18)</f>
        <v>73960.133866927339</v>
      </c>
      <c r="DC674" s="48">
        <f>(AR674*Baseline!B$7 + AW674*Baseline!B$11 + BB674*Baseline!B$16 + BG674*Baseline!B$18)</f>
        <v>70915.148652098273</v>
      </c>
      <c r="DD674" s="48">
        <f>(AS674*Baseline!B$7 + AX674*Baseline!B$11 + BC674*Baseline!B$16 + BH674*Baseline!B$18)</f>
        <v>115185.34090708749</v>
      </c>
      <c r="DE674" s="48">
        <f>(AT674*Baseline!B$7 + AY674*Baseline!B$11 + BD674*Baseline!B$16 + BI674*Baseline!B$18)</f>
        <v>1259953.7797554673</v>
      </c>
      <c r="DF674" s="48">
        <f t="shared" si="16"/>
        <v>1520014.4031815804</v>
      </c>
      <c r="DG674" s="48"/>
      <c r="DH674" s="48">
        <f t="shared" si="50"/>
        <v>4.8657521739346364E-2</v>
      </c>
      <c r="DI674" s="48">
        <f t="shared" si="51"/>
        <v>4.6654260975201284E-2</v>
      </c>
      <c r="DJ674" s="48">
        <f t="shared" si="52"/>
        <v>7.5779111478147948E-2</v>
      </c>
      <c r="DK674" s="48">
        <f t="shared" si="53"/>
        <v>0.82890910580730448</v>
      </c>
      <c r="DL674" s="48">
        <f t="shared" si="17"/>
        <v>1</v>
      </c>
      <c r="DM674" s="48"/>
      <c r="DN674" s="48">
        <f>DH674 / (Baseline!B$7/Baseline!B$17)</f>
        <v>5.1938704096044033</v>
      </c>
      <c r="DO674" s="48">
        <f>DI674 / (Baseline!B$11/Baseline!B$17)</f>
        <v>1.1262561898988399</v>
      </c>
      <c r="DP674" s="48">
        <f>DJ674 / (Baseline!B$16/Baseline!B$17)</f>
        <v>1.1710162819201739</v>
      </c>
      <c r="DQ674" s="48">
        <f>DK674 / (Baseline!B$18/Baseline!B$17)</f>
        <v>0.93715492199884376</v>
      </c>
      <c r="DR674" s="71"/>
      <c r="DS674" s="48">
        <f>(AU674*Baseline!B$34)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3.4667828925734681E-2</v>
      </c>
      <c r="DT674" s="48">
        <f>(AZ674*Baseline!B$34) + (Baseline!D$88*(1-Baseline!D$89)*Baseline!B$35) + (Baseline!D$88*Baseline!D$89*((1-Baseline!D$90)*Baseline!B$40 + Baseline!D$90*Baseline!B$41))</f>
        <v>1.0806636613365931E-2</v>
      </c>
      <c r="DU674" s="48">
        <f>(BE674*Baseline!B$34) + (Baseline!F$88*(1-Baseline!F$89)*Baseline!B$35) + (Baseline!F$88*Baseline!F$89*((1-Baseline!F$90)*Baseline!B$40 + Baseline!F$90*Baseline!B$41))</f>
        <v>1.2910272130455567E-2</v>
      </c>
      <c r="DV674" s="48">
        <f>(BJ674*Baseline!B$34) + (Baseline!H$88*(1-Baseline!H$89)*Baseline!B$35) + (Baseline!H$88*Baseline!H$89*((1-Baseline!H$90)*Baseline!B$40 + Baseline!H$90*Baseline!B$41))</f>
        <v>9.3050298511890804E-3</v>
      </c>
      <c r="DW674" s="48">
        <f>( DS674*Baseline!B$7 + DT674*Baseline!B$11 + DU674*Baseline!B$16 + DV674*Baseline!B$18 ) / Baseline!B$17</f>
        <v>9.8381413526096532E-3</v>
      </c>
    </row>
    <row r="675" spans="1:127">
      <c r="A675" s="7" t="s">
        <v>1000</v>
      </c>
      <c r="B675" s="1">
        <f>MIN( MAX( NORMINV( MCrands!B675, (B$5+B$4)/2, (B$5-B$4)/3.29 ), 0 ), 1 )</f>
        <v>0.56653529527105995</v>
      </c>
      <c r="C675" s="1">
        <f>MAX( NORMINV( MCrands!C675, (C$5+C$4)/2, (C$5-C$4)/3.29 ), 0 )</f>
        <v>2.6772038015979884</v>
      </c>
      <c r="D675" s="40"/>
      <c r="E675" s="40">
        <f>Baseline!B$33 * (C675 * Baseline!B$66*Baseline!B$66/Baseline!B$73 + Baseline!B$52*Baseline!B$52/Baseline!B$74 + Baseline!B$53*Baseline!B$53/Baseline!B$75 + Baseline!B$54*Baseline!B$54/Baseline!B$76)</f>
        <v>2.241146084841001E-5</v>
      </c>
      <c r="F675" s="40">
        <f>Baseline!B$33 * (C675 * Baseline!B$66*Baseline!B$57/Baseline!B$73 + Baseline!B$52*Baseline!B$67/Baseline!B$74 + Baseline!B$53*Baseline!B$55/Baseline!B$75 + Baseline!B$54*Baseline!B$56/Baseline!B$76)</f>
        <v>3.9601948505090534E-8</v>
      </c>
      <c r="G675" s="1">
        <f>Baseline!B$33 * (C675 * Baseline!B$66*Baseline!B$58/Baseline!B$73 + Baseline!B$52*Baseline!B$59/Baseline!B$74 + Baseline!B$53*Baseline!B$68/Baseline!B$75 + Baseline!B$54*Baseline!B$60/Baseline!B$76)</f>
        <v>1.0900916595033203E-7</v>
      </c>
      <c r="H675" s="40">
        <f>Baseline!B$33 * (C675 * Baseline!B$66*Baseline!B$61/Baseline!B$73 + Baseline!B$52*Baseline!B$62/Baseline!B$74 + Baseline!B$53*Baseline!B$63/Baseline!B$75 + Baseline!B$54*Baseline!B$69/Baseline!B$76)</f>
        <v>1.7903515931870797E-9</v>
      </c>
      <c r="I675" s="40">
        <f>Baseline!B$33 * (C675 * Baseline!B$57*Baseline!B$66/Baseline!B$73 + Baseline!B$67*Baseline!B$52/Baseline!B$74 + Baseline!B$55*Baseline!B$53/Baseline!B$75 + Baseline!B$56*Baseline!B$54/Baseline!B$76)</f>
        <v>3.9601948505090534E-8</v>
      </c>
      <c r="J675" s="1">
        <f>Baseline!B$33 * (C675 * Baseline!B$57*Baseline!B$57/Baseline!B$73 + Baseline!B$67*Baseline!B$67/Baseline!B$74 + Baseline!B$55*Baseline!B$55/Baseline!B$75 + Baseline!B$56*Baseline!B$56/Baseline!B$76)</f>
        <v>1.7949606457523542E-6</v>
      </c>
      <c r="K675" s="40">
        <f>Baseline!B$33 * (C675 * Baseline!B$57*Baseline!B$58/Baseline!B$73 + Baseline!B$67*Baseline!B$59/Baseline!B$74 + Baseline!B$55*Baseline!B$68/Baseline!B$75 + Baseline!B$56*Baseline!B$60/Baseline!B$76)</f>
        <v>1.3929343518436377E-8</v>
      </c>
      <c r="L675" s="1">
        <f>Baseline!B$33 * (C675 * Baseline!B$57*Baseline!B$61/Baseline!B$73 + Baseline!B$67*Baseline!B$62/Baseline!B$74 + Baseline!B$55*Baseline!B$63/Baseline!B$75 + Baseline!B$56*Baseline!B$69/Baseline!B$76)</f>
        <v>1.4629433471097268E-8</v>
      </c>
      <c r="M675" s="40">
        <f>Baseline!B$33 * (C675 * Baseline!B$58*Baseline!B$66/Baseline!B$73 + Baseline!B$59*Baseline!B$52/Baseline!B$74 + Baseline!B$68*Baseline!B$53/Baseline!B$75 + Baseline!B$60*Baseline!B$54/Baseline!B$76)</f>
        <v>1.0900916595033203E-7</v>
      </c>
      <c r="N675" s="1">
        <f>Baseline!B$33 * (C675 * Baseline!B$58*Baseline!B$57/Baseline!B$73 + Baseline!B$59*Baseline!B$67/Baseline!B$74 + Baseline!B$68*Baseline!B$55/Baseline!B$75 + Baseline!B$60*Baseline!B$56/Baseline!B$76)</f>
        <v>1.3929343518436377E-8</v>
      </c>
      <c r="O675" s="1">
        <f>Baseline!B$33 * (C675 * Baseline!B$58*Baseline!B$58/Baseline!B$73 + Baseline!B$59*Baseline!B$59/Baseline!B$74 + Baseline!B$68*Baseline!B$68/Baseline!B$75 + Baseline!B$60*Baseline!B$60/Baseline!B$76)</f>
        <v>1.3250171212439838E-6</v>
      </c>
      <c r="P675" s="40">
        <f>Baseline!B$33 * (C675 * Baseline!B$58*Baseline!B$61/Baseline!B$73 + Baseline!B$59*Baseline!B$62/Baseline!B$74 + Baseline!B$68*Baseline!B$63/Baseline!B$75 + Baseline!B$60*Baseline!B$69/Baseline!B$76)</f>
        <v>1.6490066113160024E-9</v>
      </c>
      <c r="Q675" s="40">
        <f>Baseline!B$33 * (C675 * Baseline!B$61*Baseline!B$66/Baseline!B$73 + Baseline!B$62*Baseline!B$52/Baseline!B$74 + Baseline!B$63*Baseline!B$53/Baseline!B$75 + Baseline!B$69*Baseline!B$54/Baseline!B$76)</f>
        <v>1.7903515931870797E-9</v>
      </c>
      <c r="R675" s="40">
        <f>Baseline!B$33 * (C675 * Baseline!B$61*Baseline!B$57/Baseline!B$73 + Baseline!B$62*Baseline!B$67/Baseline!B$74 + Baseline!B$63*Baseline!B$55/Baseline!B$75 + Baseline!B$69*Baseline!B$56/Baseline!B$76)</f>
        <v>1.4629433471097268E-8</v>
      </c>
      <c r="S675" s="40">
        <f>Baseline!B$33 * (C675 * Baseline!B$61*Baseline!B$58/Baseline!B$73 + Baseline!B$62*Baseline!B$59/Baseline!B$74 + Baseline!B$63*Baseline!B$68/Baseline!B$75 + Baseline!B$69*Baseline!B$60/Baseline!B$76)</f>
        <v>1.6490066113160024E-9</v>
      </c>
      <c r="T675" s="40">
        <f>Baseline!B$33 * (C675 * Baseline!B$61*Baseline!B$61/Baseline!B$73 + Baseline!B$62*Baseline!B$62/Baseline!B$74 + Baseline!B$63*Baseline!B$63/Baseline!B$75 + Baseline!B$69*Baseline!B$69/Baseline!B$76)</f>
        <v>9.8551806624893785E-8</v>
      </c>
      <c r="U675" s="40"/>
      <c r="V675" s="40">
        <f>E675 * ( Baseline!B$87 * Baseline!B$7 )</f>
        <v>0.23260855214564749</v>
      </c>
      <c r="W675" s="40">
        <f>F675 * ( Baseline!D$87 * Baseline!B$11 )</f>
        <v>7.3052113246703813E-4</v>
      </c>
      <c r="X675" s="40">
        <f>G675 * ( Baseline!F$87 * Baseline!B$16 )</f>
        <v>3.7864082984558809E-3</v>
      </c>
      <c r="Y675" s="40">
        <f>H675 * ( Baseline!H$87 * Baseline!B$18 )</f>
        <v>6.2961915171023172E-4</v>
      </c>
      <c r="Z675" s="48">
        <f t="shared" si="0"/>
        <v>0.23775510072828065</v>
      </c>
      <c r="AA675" s="40">
        <f>I675 * ( Baseline!B$87 * Baseline!B$7 )</f>
        <v>4.1102862353433465E-4</v>
      </c>
      <c r="AB675" s="1">
        <f>J675 * ( Baseline!D$87 * Baseline!B$11 )</f>
        <v>3.311091330519314E-2</v>
      </c>
      <c r="AC675" s="1">
        <f>K675 * ( Baseline!F$87 * Baseline!B$16 )</f>
        <v>4.8383254224953083E-4</v>
      </c>
      <c r="AD675" s="1">
        <f>L675 * ( Baseline!F$87 * Baseline!B$16 )</f>
        <v>5.0815000567851058E-4</v>
      </c>
      <c r="AE675" s="48">
        <f t="shared" si="1"/>
        <v>3.4513924476655522E-2</v>
      </c>
      <c r="AF675" s="48">
        <f>M675 * ( Baseline!B$87 * Baseline!B$7 )</f>
        <v>1.1314061333984962E-3</v>
      </c>
      <c r="AG675" s="48">
        <f>N675 * ( Baseline!D$87 * Baseline!B$11 )</f>
        <v>2.5694896806157232E-4</v>
      </c>
      <c r="AH675" s="48">
        <f>O675 * ( Baseline!F$87 * Baseline!B$16 )</f>
        <v>4.6024164846470518E-2</v>
      </c>
      <c r="AI675" s="48">
        <f>P675 * ( Baseline!H$87 * Baseline!B$18 )</f>
        <v>5.7991187190953926E-4</v>
      </c>
      <c r="AJ675" s="48">
        <f t="shared" si="2"/>
        <v>4.7992431819840128E-2</v>
      </c>
      <c r="AK675" s="48">
        <f>Q675 * ( Baseline!B$87 * Baseline!B$7 )</f>
        <v>1.8582059185688701E-5</v>
      </c>
      <c r="AL675" s="48">
        <f>R675 * ( Baseline!D$87 * Baseline!B$11 )</f>
        <v>2.6986324436241872E-4</v>
      </c>
      <c r="AM675" s="48">
        <f>S675 * ( Baseline!F$87 * Baseline!B$16 )</f>
        <v>5.7277865240620214E-5</v>
      </c>
      <c r="AN675" s="48">
        <f>T675 * ( Baseline!H$87 * Baseline!B$18 )</f>
        <v>3.465805550306375E-2</v>
      </c>
      <c r="AO675" s="48">
        <f t="shared" si="3"/>
        <v>3.5003778671852476E-2</v>
      </c>
      <c r="AP675" s="48"/>
      <c r="AQ675" s="48">
        <f>V675 * ( (1-Baseline!B$88-Baseline!B$87) + (1-B675)*Baseline!B$88 )</f>
        <v>0.11034567938228738</v>
      </c>
      <c r="AR675" s="48">
        <f>W675 * ( (1-Baseline!B$88-Baseline!B$87) + (1-B675)*Baseline!B$88 )</f>
        <v>3.4654723535151681E-4</v>
      </c>
      <c r="AS675" s="48">
        <f>X675 * ( (1-Baseline!B$88-Baseline!B$87) + (1-B675)*Baseline!B$88 )</f>
        <v>1.7962099512585051E-3</v>
      </c>
      <c r="AT675" s="48">
        <f>Y675 * ( (1-Baseline!B$88-Baseline!B$87) + (1-B675)*Baseline!B$88 )</f>
        <v>2.9868099176363406E-4</v>
      </c>
      <c r="AU675" s="48">
        <f t="shared" si="4"/>
        <v>0.11278711756066105</v>
      </c>
      <c r="AV675" s="48">
        <f>AA675 * ( (1-Baseline!D$88-Baseline!D$87) + (1-B675)*Baseline!D$88 )</f>
        <v>3.0317084400184271E-4</v>
      </c>
      <c r="AW675" s="48">
        <f>AB675 * ( (1-Baseline!D$88-Baseline!D$87) + (1-B675)*Baseline!D$88 )</f>
        <v>2.4422298004675866E-2</v>
      </c>
      <c r="AX675" s="48">
        <f>AC675 * ( (1-Baseline!D$88-Baseline!D$87) + (1-B675)*Baseline!D$88 )</f>
        <v>3.5687032919519895E-4</v>
      </c>
      <c r="AY675" s="48">
        <f>AD675 * ( (1-Baseline!D$88-Baseline!D$87) + (1-B675)*Baseline!D$88 )</f>
        <v>3.7480666133760484E-4</v>
      </c>
      <c r="AZ675" s="48">
        <f t="shared" si="5"/>
        <v>2.5457145839210511E-2</v>
      </c>
      <c r="BA675" s="48">
        <f>AF675 * ( (1-Baseline!F$88-Baseline!F$87) + (1-Baseline!B$36)*Baseline!F$88 )</f>
        <v>8.1419605858982667E-4</v>
      </c>
      <c r="BB675" s="48">
        <f>AG675 * ( (1-Baseline!F$88-Baseline!F$87) + (1-Baseline!B$36)*Baseline!F$88 )</f>
        <v>1.8490869978408543E-4</v>
      </c>
      <c r="BC675" s="48">
        <f>AH675 * ( (1-Baseline!F$88-Baseline!F$87) + (1-Baseline!B$36)*Baseline!F$88 )</f>
        <v>3.3120461796795272E-2</v>
      </c>
      <c r="BD675" s="48">
        <f>AI675 * ( (1-Baseline!F$88-Baseline!F$87) + (1-Baseline!B$36)*Baseline!F$88 )</f>
        <v>4.1732314020600559E-4</v>
      </c>
      <c r="BE675" s="48">
        <f t="shared" si="6"/>
        <v>3.4536889695375189E-2</v>
      </c>
      <c r="BF675" s="48">
        <f>AK675 * ( (1-Baseline!H$88-Baseline!H$87) + (1-Baseline!B$36)*Baseline!H$88 )</f>
        <v>1.472293713400487E-5</v>
      </c>
      <c r="BG675" s="48">
        <f>AL675 * ( (1-Baseline!H$88-Baseline!H$87) + (1-Baseline!B$36)*Baseline!H$88 )</f>
        <v>2.1381804577323156E-4</v>
      </c>
      <c r="BH675" s="48">
        <f>AM675 * ( (1-Baseline!H$88-Baseline!H$87) + (1-Baseline!B$36)*Baseline!H$88 )</f>
        <v>4.5382398187448204E-5</v>
      </c>
      <c r="BI675" s="48">
        <f>AN675 * ( (1-Baseline!H$88-Baseline!H$87) + (1-Baseline!B$36)*Baseline!H$88 )</f>
        <v>2.7460270536187468E-2</v>
      </c>
      <c r="BJ675" s="48">
        <f t="shared" si="7"/>
        <v>2.7734193917282154E-2</v>
      </c>
      <c r="BK675" s="48"/>
      <c r="BL675" s="48">
        <f t="shared" si="18"/>
        <v>0.97835357236556231</v>
      </c>
      <c r="BM675" s="48">
        <f t="shared" si="19"/>
        <v>3.0725781706863022E-3</v>
      </c>
      <c r="BN675" s="48">
        <f t="shared" si="20"/>
        <v>1.5925665892582437E-2</v>
      </c>
      <c r="BO675" s="48">
        <f t="shared" si="21"/>
        <v>2.6481835711688658E-3</v>
      </c>
      <c r="BP675" s="48">
        <f t="shared" si="8"/>
        <v>1</v>
      </c>
      <c r="BQ675" s="48">
        <f t="shared" si="22"/>
        <v>1.1909066551163881E-2</v>
      </c>
      <c r="BR675" s="48">
        <f t="shared" si="23"/>
        <v>0.95934941642433769</v>
      </c>
      <c r="BS675" s="48">
        <f t="shared" si="24"/>
        <v>1.4018473691010849E-2</v>
      </c>
      <c r="BT675" s="48">
        <f t="shared" si="25"/>
        <v>1.4723043333487397E-2</v>
      </c>
      <c r="BU675" s="48">
        <f t="shared" si="9"/>
        <v>0.99999999999999978</v>
      </c>
      <c r="BV675" s="48">
        <f t="shared" si="26"/>
        <v>2.3574678141872602E-2</v>
      </c>
      <c r="BW675" s="48">
        <f t="shared" si="27"/>
        <v>5.3539476604590247E-3</v>
      </c>
      <c r="BX675" s="48">
        <f t="shared" si="28"/>
        <v>0.9589879716710682</v>
      </c>
      <c r="BY675" s="48">
        <f t="shared" si="29"/>
        <v>1.20834025266001E-2</v>
      </c>
      <c r="BZ675" s="48">
        <f t="shared" si="10"/>
        <v>0.99999999999999989</v>
      </c>
      <c r="CA675" s="48">
        <f t="shared" si="30"/>
        <v>5.3085866414276752E-4</v>
      </c>
      <c r="CB675" s="48">
        <f t="shared" si="31"/>
        <v>7.7095460719337526E-3</v>
      </c>
      <c r="CC675" s="48">
        <f t="shared" si="32"/>
        <v>1.6363337734928303E-3</v>
      </c>
      <c r="CD675" s="48">
        <f t="shared" si="33"/>
        <v>0.99012326149043073</v>
      </c>
      <c r="CE675" s="48">
        <f t="shared" si="11"/>
        <v>1</v>
      </c>
      <c r="CF675" s="48"/>
      <c r="CG675" s="48">
        <f t="shared" si="34"/>
        <v>0.97835357236556231</v>
      </c>
      <c r="CH675" s="48">
        <f t="shared" si="35"/>
        <v>3.0725781706863022E-3</v>
      </c>
      <c r="CI675" s="48">
        <f t="shared" si="36"/>
        <v>1.5925665892582437E-2</v>
      </c>
      <c r="CJ675" s="48">
        <f t="shared" si="37"/>
        <v>2.6481835711688658E-3</v>
      </c>
      <c r="CK675" s="48">
        <f t="shared" si="12"/>
        <v>1</v>
      </c>
      <c r="CL675" s="48">
        <f t="shared" si="38"/>
        <v>1.1909066551163881E-2</v>
      </c>
      <c r="CM675" s="48">
        <f t="shared" si="39"/>
        <v>0.95934941642433769</v>
      </c>
      <c r="CN675" s="48">
        <f t="shared" si="40"/>
        <v>1.4018473691010849E-2</v>
      </c>
      <c r="CO675" s="48">
        <f t="shared" si="41"/>
        <v>1.4723043333487397E-2</v>
      </c>
      <c r="CP675" s="48">
        <f t="shared" si="13"/>
        <v>0.99999999999999978</v>
      </c>
      <c r="CQ675" s="48">
        <f t="shared" si="42"/>
        <v>2.3574678141872602E-2</v>
      </c>
      <c r="CR675" s="48">
        <f t="shared" si="43"/>
        <v>5.3539476604590247E-3</v>
      </c>
      <c r="CS675" s="48">
        <f t="shared" si="44"/>
        <v>0.9589879716710682</v>
      </c>
      <c r="CT675" s="48">
        <f t="shared" si="45"/>
        <v>1.20834025266001E-2</v>
      </c>
      <c r="CU675" s="48">
        <f t="shared" si="14"/>
        <v>0.99999999999999989</v>
      </c>
      <c r="CV675" s="48">
        <f t="shared" si="46"/>
        <v>5.3085866414276752E-4</v>
      </c>
      <c r="CW675" s="48">
        <f t="shared" si="47"/>
        <v>7.7095460719337526E-3</v>
      </c>
      <c r="CX675" s="48">
        <f t="shared" si="48"/>
        <v>1.6363337734928303E-3</v>
      </c>
      <c r="CY675" s="48">
        <f t="shared" si="49"/>
        <v>0.99012326149043073</v>
      </c>
      <c r="CZ675" s="48">
        <f t="shared" si="15"/>
        <v>1</v>
      </c>
      <c r="DA675" s="48"/>
      <c r="DB675" s="48">
        <f>(AQ675*Baseline!B$7 + AV675*Baseline!B$11 + BA675*Baseline!B$16 + BF675*Baseline!B$18)</f>
        <v>57569.707545406745</v>
      </c>
      <c r="DC675" s="48">
        <f>(AR675*Baseline!B$7 + AW675*Baseline!B$11 + BB675*Baseline!B$16 + BG675*Baseline!B$18)</f>
        <v>62953.394352676405</v>
      </c>
      <c r="DD675" s="48">
        <f>(AS675*Baseline!B$7 + AX675*Baseline!B$11 + BC675*Baseline!B$16 + BH675*Baseline!B$18)</f>
        <v>114674.426470363</v>
      </c>
      <c r="DE675" s="48">
        <f>(AT675*Baseline!B$7 + AY675*Baseline!B$11 + BD675*Baseline!B$16 + BI675*Baseline!B$18)</f>
        <v>1259774.960649672</v>
      </c>
      <c r="DF675" s="48">
        <f t="shared" si="16"/>
        <v>1494972.489018118</v>
      </c>
      <c r="DG675" s="48"/>
      <c r="DH675" s="48">
        <f t="shared" si="50"/>
        <v>3.85088742223062E-2</v>
      </c>
      <c r="DI675" s="48">
        <f t="shared" si="51"/>
        <v>4.2110068790646125E-2</v>
      </c>
      <c r="DJ675" s="48">
        <f t="shared" si="52"/>
        <v>7.6706713543390981E-2</v>
      </c>
      <c r="DK675" s="48">
        <f t="shared" si="53"/>
        <v>0.84267434344365677</v>
      </c>
      <c r="DL675" s="48">
        <f t="shared" si="17"/>
        <v>1</v>
      </c>
      <c r="DM675" s="48"/>
      <c r="DN675" s="48">
        <f>DH675 / (Baseline!B$7/Baseline!B$17)</f>
        <v>4.1105690380584674</v>
      </c>
      <c r="DO675" s="48">
        <f>DI675 / (Baseline!B$11/Baseline!B$17)</f>
        <v>1.0165572155936726</v>
      </c>
      <c r="DP675" s="48">
        <f>DJ675 / (Baseline!B$16/Baseline!B$17)</f>
        <v>1.1853505371041451</v>
      </c>
      <c r="DQ675" s="48">
        <f>DK675 / (Baseline!B$18/Baseline!B$17)</f>
        <v>0.952717738371608</v>
      </c>
      <c r="DR675" s="71"/>
      <c r="DS675" s="48">
        <f>(AU675*Baseline!B$34)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2.9447598884099157E-2</v>
      </c>
      <c r="DT675" s="48">
        <f>(AZ675*Baseline!B$34) + (Baseline!D$88*(1-Baseline!D$89)*Baseline!B$35) + (Baseline!D$88*Baseline!D$89*((1-Baseline!D$90)*Baseline!B$40 + Baseline!D$90*Baseline!B$41))</f>
        <v>1.023213987588158E-2</v>
      </c>
      <c r="DU675" s="48">
        <f>(BE675*Baseline!B$34) + (Baseline!F$88*(1-Baseline!F$89)*Baseline!B$35) + (Baseline!F$88*Baseline!F$89*((1-Baseline!F$90)*Baseline!B$40 + Baseline!F$90*Baseline!B$41))</f>
        <v>1.2911173454306282E-2</v>
      </c>
      <c r="DV675" s="48">
        <f>(BJ675*Baseline!B$34) + (Baseline!H$88*(1-Baseline!H$89)*Baseline!B$35) + (Baseline!H$88*Baseline!H$89*((1-Baseline!H$90)*Baseline!B$40 + Baseline!H$90*Baseline!B$41))</f>
        <v>9.3051290875923245E-3</v>
      </c>
      <c r="DW675" s="48">
        <f>( DS675*Baseline!B$7 + DT675*Baseline!B$11 + DU675*Baseline!B$16 + DV675*Baseline!B$18 ) / Baseline!B$17</f>
        <v>9.7655849204497658E-3</v>
      </c>
    </row>
    <row r="676" spans="1:127">
      <c r="A676" s="7" t="s">
        <v>1001</v>
      </c>
      <c r="B676" s="1">
        <f>MIN( MAX( NORMINV( MCrands!B676, (B$5+B$4)/2, (B$5-B$4)/3.29 ), 0 ), 1 )</f>
        <v>0.55457961924777621</v>
      </c>
      <c r="C676" s="1">
        <f>MAX( NORMINV( MCrands!C676, (C$5+C$4)/2, (C$5-C$4)/3.29 ), 0 )</f>
        <v>2.9402599666561899</v>
      </c>
      <c r="D676" s="40"/>
      <c r="E676" s="40">
        <f>Baseline!B$33 * (C676 * Baseline!B$66*Baseline!B$66/Baseline!B$73 + Baseline!B$52*Baseline!B$52/Baseline!B$74 + Baseline!B$53*Baseline!B$53/Baseline!B$75 + Baseline!B$54*Baseline!B$54/Baseline!B$76)</f>
        <v>2.4612726078497738E-5</v>
      </c>
      <c r="F676" s="40">
        <f>Baseline!B$33 * (C676 * Baseline!B$66*Baseline!B$57/Baseline!B$73 + Baseline!B$52*Baseline!B$67/Baseline!B$74 + Baseline!B$53*Baseline!B$55/Baseline!B$75 + Baseline!B$54*Baseline!B$56/Baseline!B$76)</f>
        <v>3.9896333691327611E-8</v>
      </c>
      <c r="G676" s="1">
        <f>Baseline!B$33 * (C676 * Baseline!B$66*Baseline!B$58/Baseline!B$73 + Baseline!B$52*Baseline!B$59/Baseline!B$74 + Baseline!B$53*Baseline!B$68/Baseline!B$75 + Baseline!B$54*Baseline!B$60/Baseline!B$76)</f>
        <v>1.0973286286649817E-7</v>
      </c>
      <c r="H676" s="40">
        <f>Baseline!B$33 * (C676 * Baseline!B$66*Baseline!B$61/Baseline!B$73 + Baseline!B$52*Baseline!B$62/Baseline!B$74 + Baseline!B$53*Baseline!B$63/Baseline!B$75 + Baseline!B$54*Baseline!B$69/Baseline!B$76)</f>
        <v>1.8627212848036937E-9</v>
      </c>
      <c r="I676" s="40">
        <f>Baseline!B$33 * (C676 * Baseline!B$57*Baseline!B$66/Baseline!B$73 + Baseline!B$67*Baseline!B$52/Baseline!B$74 + Baseline!B$55*Baseline!B$53/Baseline!B$75 + Baseline!B$56*Baseline!B$54/Baseline!B$76)</f>
        <v>3.9896333691327611E-8</v>
      </c>
      <c r="J676" s="1">
        <f>Baseline!B$33 * (C676 * Baseline!B$57*Baseline!B$57/Baseline!B$73 + Baseline!B$67*Baseline!B$67/Baseline!B$74 + Baseline!B$55*Baseline!B$55/Baseline!B$75 + Baseline!B$56*Baseline!B$56/Baseline!B$76)</f>
        <v>1.7949606851218205E-6</v>
      </c>
      <c r="K676" s="40">
        <f>Baseline!B$33 * (C676 * Baseline!B$57*Baseline!B$58/Baseline!B$73 + Baseline!B$67*Baseline!B$59/Baseline!B$74 + Baseline!B$55*Baseline!B$68/Baseline!B$75 + Baseline!B$56*Baseline!B$60/Baseline!B$76)</f>
        <v>1.3929440301708348E-8</v>
      </c>
      <c r="L676" s="1">
        <f>Baseline!B$33 * (C676 * Baseline!B$57*Baseline!B$61/Baseline!B$73 + Baseline!B$67*Baseline!B$62/Baseline!B$74 + Baseline!B$55*Baseline!B$63/Baseline!B$75 + Baseline!B$56*Baseline!B$69/Baseline!B$76)</f>
        <v>1.4629443149424466E-8</v>
      </c>
      <c r="M676" s="40">
        <f>Baseline!B$33 * (C676 * Baseline!B$58*Baseline!B$66/Baseline!B$73 + Baseline!B$59*Baseline!B$52/Baseline!B$74 + Baseline!B$68*Baseline!B$53/Baseline!B$75 + Baseline!B$60*Baseline!B$54/Baseline!B$76)</f>
        <v>1.0973286286649817E-7</v>
      </c>
      <c r="N676" s="1">
        <f>Baseline!B$33 * (C676 * Baseline!B$58*Baseline!B$57/Baseline!B$73 + Baseline!B$59*Baseline!B$67/Baseline!B$74 + Baseline!B$68*Baseline!B$55/Baseline!B$75 + Baseline!B$60*Baseline!B$56/Baseline!B$76)</f>
        <v>1.3929440301708348E-8</v>
      </c>
      <c r="O676" s="1">
        <f>Baseline!B$33 * (C676 * Baseline!B$58*Baseline!B$58/Baseline!B$73 + Baseline!B$59*Baseline!B$59/Baseline!B$74 + Baseline!B$68*Baseline!B$68/Baseline!B$75 + Baseline!B$60*Baseline!B$60/Baseline!B$76)</f>
        <v>1.3250173591695271E-6</v>
      </c>
      <c r="P676" s="40">
        <f>Baseline!B$33 * (C676 * Baseline!B$58*Baseline!B$61/Baseline!B$73 + Baseline!B$59*Baseline!B$62/Baseline!B$74 + Baseline!B$68*Baseline!B$63/Baseline!B$75 + Baseline!B$60*Baseline!B$69/Baseline!B$76)</f>
        <v>1.6490304038703623E-9</v>
      </c>
      <c r="Q676" s="40">
        <f>Baseline!B$33 * (C676 * Baseline!B$61*Baseline!B$66/Baseline!B$73 + Baseline!B$62*Baseline!B$52/Baseline!B$74 + Baseline!B$63*Baseline!B$53/Baseline!B$75 + Baseline!B$69*Baseline!B$54/Baseline!B$76)</f>
        <v>1.8627212848036937E-9</v>
      </c>
      <c r="R676" s="40">
        <f>Baseline!B$33 * (C676 * Baseline!B$61*Baseline!B$57/Baseline!B$73 + Baseline!B$62*Baseline!B$67/Baseline!B$74 + Baseline!B$63*Baseline!B$55/Baseline!B$75 + Baseline!B$69*Baseline!B$56/Baseline!B$76)</f>
        <v>1.4629443149424466E-8</v>
      </c>
      <c r="S676" s="40">
        <f>Baseline!B$33 * (C676 * Baseline!B$61*Baseline!B$58/Baseline!B$73 + Baseline!B$62*Baseline!B$59/Baseline!B$74 + Baseline!B$63*Baseline!B$68/Baseline!B$75 + Baseline!B$69*Baseline!B$60/Baseline!B$76)</f>
        <v>1.6490304038703623E-9</v>
      </c>
      <c r="T676" s="40">
        <f>Baseline!B$33 * (C676 * Baseline!B$61*Baseline!B$61/Baseline!B$73 + Baseline!B$62*Baseline!B$62/Baseline!B$74 + Baseline!B$63*Baseline!B$63/Baseline!B$75 + Baseline!B$69*Baseline!B$69/Baseline!B$76)</f>
        <v>9.8551809004149234E-8</v>
      </c>
      <c r="U676" s="40"/>
      <c r="V676" s="40">
        <f>E676 * ( Baseline!B$87 * Baseline!B$7 )</f>
        <v>0.25545548396872803</v>
      </c>
      <c r="W676" s="40">
        <f>F676 * ( Baseline!D$87 * Baseline!B$11 )</f>
        <v>7.3595153697361909E-4</v>
      </c>
      <c r="X676" s="40">
        <f>G676 * ( Baseline!F$87 * Baseline!B$16 )</f>
        <v>3.8115457443307255E-3</v>
      </c>
      <c r="Y676" s="40">
        <f>H676 * ( Baseline!H$87 * Baseline!B$18 )</f>
        <v>6.5506965205808286E-4</v>
      </c>
      <c r="Z676" s="48">
        <f t="shared" si="0"/>
        <v>0.26065805090209049</v>
      </c>
      <c r="AA676" s="40">
        <f>I676 * ( Baseline!B$87 * Baseline!B$7 )</f>
        <v>4.1408404738228928E-4</v>
      </c>
      <c r="AB676" s="1">
        <f>J676 * ( Baseline!D$87 * Baseline!B$11 )</f>
        <v>3.311091403142577E-2</v>
      </c>
      <c r="AC676" s="1">
        <f>K676 * ( Baseline!F$87 * Baseline!B$16 )</f>
        <v>4.8383590399421483E-4</v>
      </c>
      <c r="AD676" s="1">
        <f>L676 * ( Baseline!F$87 * Baseline!B$16 )</f>
        <v>5.0815034185297894E-4</v>
      </c>
      <c r="AE676" s="48">
        <f t="shared" si="1"/>
        <v>3.4516984324655255E-2</v>
      </c>
      <c r="AF676" s="48">
        <f>M676 * ( Baseline!B$87 * Baseline!B$7 )</f>
        <v>1.1389173836913846E-3</v>
      </c>
      <c r="AG676" s="48">
        <f>N676 * ( Baseline!D$87 * Baseline!B$11 )</f>
        <v>2.5695075338345955E-4</v>
      </c>
      <c r="AH676" s="48">
        <f>O676 * ( Baseline!F$87 * Baseline!B$16 )</f>
        <v>4.6024173110759521E-2</v>
      </c>
      <c r="AI676" s="48">
        <f>P676 * ( Baseline!H$87 * Baseline!B$18 )</f>
        <v>5.7992023911961695E-4</v>
      </c>
      <c r="AJ676" s="48">
        <f t="shared" si="2"/>
        <v>4.7999961486953985E-2</v>
      </c>
      <c r="AK676" s="48">
        <f>Q676 * ( Baseline!B$87 * Baseline!B$7 )</f>
        <v>1.9333184214977537E-5</v>
      </c>
      <c r="AL676" s="48">
        <f>R676 * ( Baseline!D$87 * Baseline!B$11 )</f>
        <v>2.6986342289460742E-4</v>
      </c>
      <c r="AM676" s="48">
        <f>S676 * ( Baseline!F$87 * Baseline!B$16 )</f>
        <v>5.7278691669521709E-5</v>
      </c>
      <c r="AN676" s="48">
        <f>T676 * ( Baseline!H$87 * Baseline!B$18 )</f>
        <v>3.4658056339784762E-2</v>
      </c>
      <c r="AO676" s="48">
        <f t="shared" si="3"/>
        <v>3.5004531638563867E-2</v>
      </c>
      <c r="AP676" s="48"/>
      <c r="AQ676" s="48">
        <f>V676 * ( (1-Baseline!B$88-Baseline!B$87) + (1-B676)*Baseline!B$88 )</f>
        <v>0.12390207613141835</v>
      </c>
      <c r="AR676" s="48">
        <f>W676 * ( (1-Baseline!B$88-Baseline!B$87) + (1-B676)*Baseline!B$88 )</f>
        <v>3.5695426047029923E-4</v>
      </c>
      <c r="AS676" s="48">
        <f>X676 * ( (1-Baseline!B$88-Baseline!B$87) + (1-B676)*Baseline!B$88 )</f>
        <v>1.848691692405638E-3</v>
      </c>
      <c r="AT676" s="48">
        <f>Y676 * ( (1-Baseline!B$88-Baseline!B$87) + (1-B676)*Baseline!B$88 )</f>
        <v>3.1772459388900099E-4</v>
      </c>
      <c r="AU676" s="48">
        <f t="shared" si="4"/>
        <v>0.12642544667818331</v>
      </c>
      <c r="AV676" s="48">
        <f>AA676 * ( (1-Baseline!D$88-Baseline!D$87) + (1-B676)*Baseline!D$88 )</f>
        <v>3.0764238918676182E-4</v>
      </c>
      <c r="AW676" s="48">
        <f>AB676 * ( (1-Baseline!D$88-Baseline!D$87) + (1-B676)*Baseline!D$88 )</f>
        <v>2.4599645326063766E-2</v>
      </c>
      <c r="AX676" s="48">
        <f>AC676 * ( (1-Baseline!D$88-Baseline!D$87) + (1-B676)*Baseline!D$88 )</f>
        <v>3.5946430300826733E-4</v>
      </c>
      <c r="AY676" s="48">
        <f>AD676 * ( (1-Baseline!D$88-Baseline!D$87) + (1-B676)*Baseline!D$88 )</f>
        <v>3.7752863512125368E-4</v>
      </c>
      <c r="AZ676" s="48">
        <f t="shared" si="5"/>
        <v>2.564428065338005E-2</v>
      </c>
      <c r="BA676" s="48">
        <f>AF676 * ( (1-Baseline!F$88-Baseline!F$87) + (1-Baseline!B$36)*Baseline!F$88 )</f>
        <v>8.1960139466059857E-4</v>
      </c>
      <c r="BB676" s="48">
        <f>AG676 * ( (1-Baseline!F$88-Baseline!F$87) + (1-Baseline!B$36)*Baseline!F$88 )</f>
        <v>1.8490998455884578E-4</v>
      </c>
      <c r="BC676" s="48">
        <f>AH676 * ( (1-Baseline!F$88-Baseline!F$87) + (1-Baseline!B$36)*Baseline!F$88 )</f>
        <v>3.3120467744042099E-2</v>
      </c>
      <c r="BD676" s="48">
        <f>AI676 * ( (1-Baseline!F$88-Baseline!F$87) + (1-Baseline!B$36)*Baseline!F$88 )</f>
        <v>4.1732916151812822E-4</v>
      </c>
      <c r="BE676" s="48">
        <f t="shared" si="6"/>
        <v>3.4542308284779673E-2</v>
      </c>
      <c r="BF676" s="48">
        <f>AK676 * ( (1-Baseline!H$88-Baseline!H$87) + (1-Baseline!B$36)*Baseline!H$88 )</f>
        <v>1.5318068517211E-5</v>
      </c>
      <c r="BG676" s="48">
        <f>AL676 * ( (1-Baseline!H$88-Baseline!H$87) + (1-Baseline!B$36)*Baseline!H$88 )</f>
        <v>2.1381818722785532E-4</v>
      </c>
      <c r="BH676" s="48">
        <f>AM676 * ( (1-Baseline!H$88-Baseline!H$87) + (1-Baseline!B$36)*Baseline!H$88 )</f>
        <v>4.5383052983595432E-5</v>
      </c>
      <c r="BI676" s="48">
        <f>AN676 * ( (1-Baseline!H$88-Baseline!H$87) + (1-Baseline!B$36)*Baseline!H$88 )</f>
        <v>2.7460271199138259E-2</v>
      </c>
      <c r="BJ676" s="48">
        <f t="shared" si="7"/>
        <v>2.7734790507866921E-2</v>
      </c>
      <c r="BK676" s="48"/>
      <c r="BL676" s="48">
        <f t="shared" si="18"/>
        <v>0.98004064361197629</v>
      </c>
      <c r="BM676" s="48">
        <f t="shared" si="19"/>
        <v>2.8234368147334165E-3</v>
      </c>
      <c r="BN676" s="48">
        <f t="shared" si="20"/>
        <v>1.4622781575860225E-2</v>
      </c>
      <c r="BO676" s="48">
        <f t="shared" si="21"/>
        <v>2.5131379974299853E-3</v>
      </c>
      <c r="BP676" s="48">
        <f t="shared" si="8"/>
        <v>1</v>
      </c>
      <c r="BQ676" s="48">
        <f t="shared" si="22"/>
        <v>1.1996530272968018E-2</v>
      </c>
      <c r="BR676" s="48">
        <f t="shared" si="23"/>
        <v>0.95926439343586756</v>
      </c>
      <c r="BS676" s="48">
        <f t="shared" si="24"/>
        <v>1.4017328380817267E-2</v>
      </c>
      <c r="BT676" s="48">
        <f t="shared" si="25"/>
        <v>1.4721747910347154E-2</v>
      </c>
      <c r="BU676" s="48">
        <f t="shared" si="9"/>
        <v>1</v>
      </c>
      <c r="BV676" s="48">
        <f t="shared" si="26"/>
        <v>2.3727464531423291E-2</v>
      </c>
      <c r="BW676" s="48">
        <f t="shared" si="27"/>
        <v>5.35314499061206E-3</v>
      </c>
      <c r="BX676" s="48">
        <f t="shared" si="28"/>
        <v>0.95883770913584032</v>
      </c>
      <c r="BY676" s="48">
        <f t="shared" si="29"/>
        <v>1.20816813421243E-2</v>
      </c>
      <c r="BZ676" s="48">
        <f t="shared" si="10"/>
        <v>1</v>
      </c>
      <c r="CA676" s="48">
        <f t="shared" si="30"/>
        <v>5.5230518192903098E-4</v>
      </c>
      <c r="CB676" s="48">
        <f t="shared" si="31"/>
        <v>7.7093853356204802E-3</v>
      </c>
      <c r="CC676" s="48">
        <f t="shared" si="32"/>
        <v>1.6363221842516755E-3</v>
      </c>
      <c r="CD676" s="48">
        <f t="shared" si="33"/>
        <v>0.99010198729819887</v>
      </c>
      <c r="CE676" s="48">
        <f t="shared" si="11"/>
        <v>1</v>
      </c>
      <c r="CF676" s="48"/>
      <c r="CG676" s="48">
        <f t="shared" si="34"/>
        <v>0.98004064361197629</v>
      </c>
      <c r="CH676" s="48">
        <f t="shared" si="35"/>
        <v>2.8234368147334165E-3</v>
      </c>
      <c r="CI676" s="48">
        <f t="shared" si="36"/>
        <v>1.4622781575860225E-2</v>
      </c>
      <c r="CJ676" s="48">
        <f t="shared" si="37"/>
        <v>2.5131379974299853E-3</v>
      </c>
      <c r="CK676" s="48">
        <f t="shared" si="12"/>
        <v>1</v>
      </c>
      <c r="CL676" s="48">
        <f t="shared" si="38"/>
        <v>1.1996530272968018E-2</v>
      </c>
      <c r="CM676" s="48">
        <f t="shared" si="39"/>
        <v>0.95926439343586756</v>
      </c>
      <c r="CN676" s="48">
        <f t="shared" si="40"/>
        <v>1.4017328380817267E-2</v>
      </c>
      <c r="CO676" s="48">
        <f t="shared" si="41"/>
        <v>1.4721747910347154E-2</v>
      </c>
      <c r="CP676" s="48">
        <f t="shared" si="13"/>
        <v>1</v>
      </c>
      <c r="CQ676" s="48">
        <f t="shared" si="42"/>
        <v>2.3727464531423291E-2</v>
      </c>
      <c r="CR676" s="48">
        <f t="shared" si="43"/>
        <v>5.35314499061206E-3</v>
      </c>
      <c r="CS676" s="48">
        <f t="shared" si="44"/>
        <v>0.95883770913584032</v>
      </c>
      <c r="CT676" s="48">
        <f t="shared" si="45"/>
        <v>1.20816813421243E-2</v>
      </c>
      <c r="CU676" s="48">
        <f t="shared" si="14"/>
        <v>1</v>
      </c>
      <c r="CV676" s="48">
        <f t="shared" si="46"/>
        <v>5.5230518192903098E-4</v>
      </c>
      <c r="CW676" s="48">
        <f t="shared" si="47"/>
        <v>7.7093853356204802E-3</v>
      </c>
      <c r="CX676" s="48">
        <f t="shared" si="48"/>
        <v>1.6363221842516755E-3</v>
      </c>
      <c r="CY676" s="48">
        <f t="shared" si="49"/>
        <v>0.99010198729819887</v>
      </c>
      <c r="CZ676" s="48">
        <f t="shared" si="15"/>
        <v>1</v>
      </c>
      <c r="DA676" s="48"/>
      <c r="DB676" s="48">
        <f>(AQ676*Baseline!B$7 + AV676*Baseline!B$11 + BA676*Baseline!B$16 + BF676*Baseline!B$18)</f>
        <v>64199.509893362912</v>
      </c>
      <c r="DC676" s="48">
        <f>(AR676*Baseline!B$7 + AW676*Baseline!B$11 + BB676*Baseline!B$16 + BG676*Baseline!B$18)</f>
        <v>63338.783448892929</v>
      </c>
      <c r="DD676" s="48">
        <f>(AS676*Baseline!B$7 + AX676*Baseline!B$11 + BC676*Baseline!B$16 + BH676*Baseline!B$18)</f>
        <v>114705.49293979279</v>
      </c>
      <c r="DE676" s="48">
        <f>(AT676*Baseline!B$7 + AY676*Baseline!B$11 + BD676*Baseline!B$16 + BI676*Baseline!B$18)</f>
        <v>1259790.0847460658</v>
      </c>
      <c r="DF676" s="48">
        <f t="shared" si="16"/>
        <v>1502033.8710281143</v>
      </c>
      <c r="DG676" s="48"/>
      <c r="DH676" s="48">
        <f t="shared" si="50"/>
        <v>4.2741719166039534E-2</v>
      </c>
      <c r="DI676" s="48">
        <f t="shared" si="51"/>
        <v>4.2168678530224289E-2</v>
      </c>
      <c r="DJ676" s="48">
        <f t="shared" si="52"/>
        <v>7.6366781836470179E-2</v>
      </c>
      <c r="DK676" s="48">
        <f t="shared" si="53"/>
        <v>0.83872282046726609</v>
      </c>
      <c r="DL676" s="48">
        <f t="shared" si="17"/>
        <v>1</v>
      </c>
      <c r="DM676" s="48"/>
      <c r="DN676" s="48">
        <f>DH676 / (Baseline!B$7/Baseline!B$17)</f>
        <v>4.5623973950280412</v>
      </c>
      <c r="DO676" s="48">
        <f>DI676 / (Baseline!B$11/Baseline!B$17)</f>
        <v>1.0179720827592538</v>
      </c>
      <c r="DP676" s="48">
        <f>DJ676 / (Baseline!B$16/Baseline!B$17)</f>
        <v>1.1800975649356871</v>
      </c>
      <c r="DQ676" s="48">
        <f>DK676 / (Baseline!B$18/Baseline!B$17)</f>
        <v>0.94825019279782718</v>
      </c>
      <c r="DR676" s="71"/>
      <c r="DS676" s="48">
        <f>(AU676*Baseline!B$34)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3.1493348251727497E-2</v>
      </c>
      <c r="DT676" s="48">
        <f>(AZ676*Baseline!B$34) + (Baseline!D$88*(1-Baseline!D$89)*Baseline!B$35) + (Baseline!D$88*Baseline!D$89*((1-Baseline!D$90)*Baseline!B$40 + Baseline!D$90*Baseline!B$41))</f>
        <v>1.0260210098007011E-2</v>
      </c>
      <c r="DU676" s="48">
        <f>(BE676*Baseline!B$34) + (Baseline!F$88*(1-Baseline!F$89)*Baseline!B$35) + (Baseline!F$88*Baseline!F$89*((1-Baseline!F$90)*Baseline!B$40 + Baseline!F$90*Baseline!B$41))</f>
        <v>1.2911986242716954E-2</v>
      </c>
      <c r="DV676" s="48">
        <f>(BJ676*Baseline!B$34) + (Baseline!H$88*(1-Baseline!H$89)*Baseline!B$35) + (Baseline!H$88*Baseline!H$89*((1-Baseline!H$90)*Baseline!B$40 + Baseline!H$90*Baseline!B$41))</f>
        <v>9.3052185761800382E-3</v>
      </c>
      <c r="DW676" s="48">
        <f>( DS676*Baseline!B$7 + DT676*Baseline!B$11 + DU676*Baseline!B$16 + DV676*Baseline!B$18 ) / Baseline!B$17</f>
        <v>9.7860445658833738E-3</v>
      </c>
    </row>
    <row r="677" spans="1:127">
      <c r="A677" s="7" t="s">
        <v>1002</v>
      </c>
      <c r="B677" s="1">
        <f>MIN( MAX( NORMINV( MCrands!B677, (B$5+B$4)/2, (B$5-B$4)/3.29 ), 0 ), 1 )</f>
        <v>0.54073923690020453</v>
      </c>
      <c r="C677" s="1">
        <f>MAX( NORMINV( MCrands!C677, (C$5+C$4)/2, (C$5-C$4)/3.29 ), 0 )</f>
        <v>2.0806776616004199</v>
      </c>
      <c r="D677" s="40"/>
      <c r="E677" s="40">
        <f>Baseline!B$33 * (C677 * Baseline!B$66*Baseline!B$66/Baseline!B$73 + Baseline!B$52*Baseline!B$52/Baseline!B$74 + Baseline!B$53*Baseline!B$53/Baseline!B$75 + Baseline!B$54*Baseline!B$54/Baseline!B$76)</f>
        <v>1.7419704618235517E-5</v>
      </c>
      <c r="F677" s="40">
        <f>Baseline!B$33 * (C677 * Baseline!B$66*Baseline!B$57/Baseline!B$73 + Baseline!B$52*Baseline!B$67/Baseline!B$74 + Baseline!B$53*Baseline!B$55/Baseline!B$75 + Baseline!B$54*Baseline!B$56/Baseline!B$76)</f>
        <v>3.8934378297109993E-8</v>
      </c>
      <c r="G677" s="1">
        <f>Baseline!B$33 * (C677 * Baseline!B$66*Baseline!B$58/Baseline!B$73 + Baseline!B$52*Baseline!B$59/Baseline!B$74 + Baseline!B$53*Baseline!B$68/Baseline!B$75 + Baseline!B$54*Baseline!B$60/Baseline!B$76)</f>
        <v>1.0736805585571321E-7</v>
      </c>
      <c r="H677" s="40">
        <f>Baseline!B$33 * (C677 * Baseline!B$66*Baseline!B$61/Baseline!B$73 + Baseline!B$52*Baseline!B$62/Baseline!B$74 + Baseline!B$53*Baseline!B$63/Baseline!B$75 + Baseline!B$54*Baseline!B$69/Baseline!B$76)</f>
        <v>1.6262405837251966E-9</v>
      </c>
      <c r="I677" s="40">
        <f>Baseline!B$33 * (C677 * Baseline!B$57*Baseline!B$66/Baseline!B$73 + Baseline!B$67*Baseline!B$52/Baseline!B$74 + Baseline!B$55*Baseline!B$53/Baseline!B$75 + Baseline!B$56*Baseline!B$54/Baseline!B$76)</f>
        <v>3.8934378297109993E-8</v>
      </c>
      <c r="J677" s="1">
        <f>Baseline!B$33 * (C677 * Baseline!B$57*Baseline!B$57/Baseline!B$73 + Baseline!B$67*Baseline!B$67/Baseline!B$74 + Baseline!B$55*Baseline!B$55/Baseline!B$75 + Baseline!B$56*Baseline!B$56/Baseline!B$76)</f>
        <v>1.7949605564751614E-6</v>
      </c>
      <c r="K677" s="40">
        <f>Baseline!B$33 * (C677 * Baseline!B$57*Baseline!B$58/Baseline!B$73 + Baseline!B$67*Baseline!B$59/Baseline!B$74 + Baseline!B$55*Baseline!B$68/Baseline!B$75 + Baseline!B$56*Baseline!B$60/Baseline!B$76)</f>
        <v>1.3929124045337798E-8</v>
      </c>
      <c r="L677" s="1">
        <f>Baseline!B$33 * (C677 * Baseline!B$57*Baseline!B$61/Baseline!B$73 + Baseline!B$67*Baseline!B$62/Baseline!B$74 + Baseline!B$55*Baseline!B$63/Baseline!B$75 + Baseline!B$56*Baseline!B$69/Baseline!B$76)</f>
        <v>1.462941152378741E-8</v>
      </c>
      <c r="M677" s="40">
        <f>Baseline!B$33 * (C677 * Baseline!B$58*Baseline!B$66/Baseline!B$73 + Baseline!B$59*Baseline!B$52/Baseline!B$74 + Baseline!B$68*Baseline!B$53/Baseline!B$75 + Baseline!B$60*Baseline!B$54/Baseline!B$76)</f>
        <v>1.0736805585571321E-7</v>
      </c>
      <c r="N677" s="1">
        <f>Baseline!B$33 * (C677 * Baseline!B$58*Baseline!B$57/Baseline!B$73 + Baseline!B$59*Baseline!B$67/Baseline!B$74 + Baseline!B$68*Baseline!B$55/Baseline!B$75 + Baseline!B$60*Baseline!B$56/Baseline!B$76)</f>
        <v>1.3929124045337798E-8</v>
      </c>
      <c r="O677" s="1">
        <f>Baseline!B$33 * (C677 * Baseline!B$58*Baseline!B$58/Baseline!B$73 + Baseline!B$59*Baseline!B$59/Baseline!B$74 + Baseline!B$68*Baseline!B$68/Baseline!B$75 + Baseline!B$60*Baseline!B$60/Baseline!B$76)</f>
        <v>1.3250165817059496E-6</v>
      </c>
      <c r="P677" s="40">
        <f>Baseline!B$33 * (C677 * Baseline!B$58*Baseline!B$61/Baseline!B$73 + Baseline!B$59*Baseline!B$62/Baseline!B$74 + Baseline!B$68*Baseline!B$63/Baseline!B$75 + Baseline!B$60*Baseline!B$69/Baseline!B$76)</f>
        <v>1.648952657512602E-9</v>
      </c>
      <c r="Q677" s="40">
        <f>Baseline!B$33 * (C677 * Baseline!B$61*Baseline!B$66/Baseline!B$73 + Baseline!B$62*Baseline!B$52/Baseline!B$74 + Baseline!B$63*Baseline!B$53/Baseline!B$75 + Baseline!B$69*Baseline!B$54/Baseline!B$76)</f>
        <v>1.6262405837251966E-9</v>
      </c>
      <c r="R677" s="40">
        <f>Baseline!B$33 * (C677 * Baseline!B$61*Baseline!B$57/Baseline!B$73 + Baseline!B$62*Baseline!B$67/Baseline!B$74 + Baseline!B$63*Baseline!B$55/Baseline!B$75 + Baseline!B$69*Baseline!B$56/Baseline!B$76)</f>
        <v>1.462941152378741E-8</v>
      </c>
      <c r="S677" s="40">
        <f>Baseline!B$33 * (C677 * Baseline!B$61*Baseline!B$58/Baseline!B$73 + Baseline!B$62*Baseline!B$59/Baseline!B$74 + Baseline!B$63*Baseline!B$68/Baseline!B$75 + Baseline!B$69*Baseline!B$60/Baseline!B$76)</f>
        <v>1.648952657512602E-9</v>
      </c>
      <c r="T677" s="40">
        <f>Baseline!B$33 * (C677 * Baseline!B$61*Baseline!B$61/Baseline!B$73 + Baseline!B$62*Baseline!B$62/Baseline!B$74 + Baseline!B$63*Baseline!B$63/Baseline!B$75 + Baseline!B$69*Baseline!B$69/Baseline!B$76)</f>
        <v>9.8551801229513451E-8</v>
      </c>
      <c r="U677" s="40"/>
      <c r="V677" s="40">
        <f>E677 * ( Baseline!B$87 * Baseline!B$7 )</f>
        <v>0.18079911423266642</v>
      </c>
      <c r="W677" s="40">
        <f>F677 * ( Baseline!D$87 * Baseline!B$11 )</f>
        <v>7.1820673474813515E-4</v>
      </c>
      <c r="X677" s="40">
        <f>G677 * ( Baseline!F$87 * Baseline!B$16 )</f>
        <v>3.729404716905907E-3</v>
      </c>
      <c r="Y677" s="40">
        <f>H677 * ( Baseline!H$87 * Baseline!B$18 )</f>
        <v>5.719056640595948E-4</v>
      </c>
      <c r="Z677" s="48">
        <f t="shared" si="0"/>
        <v>0.18581863134838006</v>
      </c>
      <c r="AA677" s="40">
        <f>I677 * ( Baseline!B$87 * Baseline!B$7 )</f>
        <v>4.0409991234570462E-4</v>
      </c>
      <c r="AB677" s="1">
        <f>J677 * ( Baseline!D$87 * Baseline!B$11 )</f>
        <v>3.311091165833286E-2</v>
      </c>
      <c r="AC677" s="1">
        <f>K677 * ( Baseline!F$87 * Baseline!B$16 )</f>
        <v>4.8382491890194802E-4</v>
      </c>
      <c r="AD677" s="1">
        <f>L677 * ( Baseline!F$87 * Baseline!B$16 )</f>
        <v>5.0814924334375232E-4</v>
      </c>
      <c r="AE677" s="48">
        <f t="shared" si="1"/>
        <v>3.4506985732924267E-2</v>
      </c>
      <c r="AF677" s="48">
        <f>M677 * ( Baseline!B$87 * Baseline!B$7 )</f>
        <v>1.1143730517264474E-3</v>
      </c>
      <c r="AG677" s="48">
        <f>N677 * ( Baseline!D$87 * Baseline!B$11 )</f>
        <v>2.5694491953005881E-4</v>
      </c>
      <c r="AH677" s="48">
        <f>O677 * ( Baseline!F$87 * Baseline!B$16 )</f>
        <v>4.6024146105741036E-2</v>
      </c>
      <c r="AI677" s="48">
        <f>P677 * ( Baseline!H$87 * Baseline!B$18 )</f>
        <v>5.7989289778844605E-4</v>
      </c>
      <c r="AJ677" s="48">
        <f t="shared" si="2"/>
        <v>4.7975356974785992E-2</v>
      </c>
      <c r="AK677" s="48">
        <f>Q677 * ( Baseline!B$87 * Baseline!B$7 )</f>
        <v>1.6878751018483815E-5</v>
      </c>
      <c r="AL677" s="48">
        <f>R677 * ( Baseline!D$87 * Baseline!B$11 )</f>
        <v>2.6986283950926733E-4</v>
      </c>
      <c r="AM677" s="48">
        <f>S677 * ( Baseline!F$87 * Baseline!B$16 )</f>
        <v>5.7275991167672788E-5</v>
      </c>
      <c r="AN677" s="48">
        <f>T677 * ( Baseline!H$87 * Baseline!B$18 )</f>
        <v>3.4658053605651641E-2</v>
      </c>
      <c r="AO677" s="48">
        <f t="shared" si="3"/>
        <v>3.5002071187347064E-2</v>
      </c>
      <c r="AP677" s="48"/>
      <c r="AQ677" s="48">
        <f>V677 * ( (1-Baseline!B$88-Baseline!B$87) + (1-B677)*Baseline!B$88 )</f>
        <v>8.9919007382546962E-2</v>
      </c>
      <c r="AR677" s="48">
        <f>W677 * ( (1-Baseline!B$88-Baseline!B$87) + (1-B677)*Baseline!B$88 )</f>
        <v>3.5719443072550325E-4</v>
      </c>
      <c r="AS677" s="48">
        <f>X677 * ( (1-Baseline!B$88-Baseline!B$87) + (1-B677)*Baseline!B$88 )</f>
        <v>1.8547898959306868E-3</v>
      </c>
      <c r="AT677" s="48">
        <f>Y677 * ( (1-Baseline!B$88-Baseline!B$87) + (1-B677)*Baseline!B$88 )</f>
        <v>2.8443275204610339E-4</v>
      </c>
      <c r="AU677" s="48">
        <f t="shared" si="4"/>
        <v>9.2415424461249257E-2</v>
      </c>
      <c r="AV677" s="48">
        <f>AA677 * ( (1-Baseline!D$88-Baseline!D$87) + (1-B677)*Baseline!D$88 )</f>
        <v>3.0273032669117316E-4</v>
      </c>
      <c r="AW677" s="48">
        <f>AB677 * ( (1-Baseline!D$88-Baseline!D$87) + (1-B677)*Baseline!D$88 )</f>
        <v>2.4804947482380289E-2</v>
      </c>
      <c r="AX677" s="48">
        <f>AC677 * ( (1-Baseline!D$88-Baseline!D$87) + (1-B677)*Baseline!D$88 )</f>
        <v>3.6245609386624744E-4</v>
      </c>
      <c r="AY677" s="48">
        <f>AD677 * ( (1-Baseline!D$88-Baseline!D$87) + (1-B677)*Baseline!D$88 )</f>
        <v>3.8067859394565824E-4</v>
      </c>
      <c r="AZ677" s="48">
        <f t="shared" si="5"/>
        <v>2.5850812496883369E-2</v>
      </c>
      <c r="BA677" s="48">
        <f>AF677 * ( (1-Baseline!F$88-Baseline!F$87) + (1-Baseline!B$36)*Baseline!F$88 )</f>
        <v>8.0193850796000693E-4</v>
      </c>
      <c r="BB677" s="48">
        <f>AG677 * ( (1-Baseline!F$88-Baseline!F$87) + (1-Baseline!B$36)*Baseline!F$88 )</f>
        <v>1.8490578633125528E-4</v>
      </c>
      <c r="BC677" s="48">
        <f>AH677 * ( (1-Baseline!F$88-Baseline!F$87) + (1-Baseline!B$36)*Baseline!F$88 )</f>
        <v>3.3120448310366632E-2</v>
      </c>
      <c r="BD677" s="48">
        <f>AI677 * ( (1-Baseline!F$88-Baseline!F$87) + (1-Baseline!B$36)*Baseline!F$88 )</f>
        <v>4.1730948582129502E-4</v>
      </c>
      <c r="BE677" s="48">
        <f t="shared" si="6"/>
        <v>3.4524602090479188E-2</v>
      </c>
      <c r="BF677" s="48">
        <f>AK677 * ( (1-Baseline!H$88-Baseline!H$87) + (1-Baseline!B$36)*Baseline!H$88 )</f>
        <v>1.3373372006965094E-5</v>
      </c>
      <c r="BG677" s="48">
        <f>AL677 * ( (1-Baseline!H$88-Baseline!H$87) + (1-Baseline!B$36)*Baseline!H$88 )</f>
        <v>2.1381772499998267E-4</v>
      </c>
      <c r="BH677" s="48">
        <f>AM677 * ( (1-Baseline!H$88-Baseline!H$87) + (1-Baseline!B$36)*Baseline!H$88 )</f>
        <v>4.5380913321970498E-5</v>
      </c>
      <c r="BI677" s="48">
        <f>AN677 * ( (1-Baseline!H$88-Baseline!H$87) + (1-Baseline!B$36)*Baseline!H$88 )</f>
        <v>2.7460269032829904E-2</v>
      </c>
      <c r="BJ677" s="48">
        <f t="shared" si="7"/>
        <v>2.7732841043158821E-2</v>
      </c>
      <c r="BK677" s="48"/>
      <c r="BL677" s="48">
        <f t="shared" si="18"/>
        <v>0.97298700846470643</v>
      </c>
      <c r="BM677" s="48">
        <f t="shared" si="19"/>
        <v>3.8650953864879834E-3</v>
      </c>
      <c r="BN677" s="48">
        <f t="shared" si="20"/>
        <v>2.0070133386753199E-2</v>
      </c>
      <c r="BO677" s="48">
        <f t="shared" si="21"/>
        <v>3.0777627620524424E-3</v>
      </c>
      <c r="BP677" s="48">
        <f t="shared" si="8"/>
        <v>1</v>
      </c>
      <c r="BQ677" s="48">
        <f t="shared" si="22"/>
        <v>1.1710669702457941E-2</v>
      </c>
      <c r="BR677" s="48">
        <f t="shared" si="23"/>
        <v>0.9595422768770161</v>
      </c>
      <c r="BS677" s="48">
        <f t="shared" si="24"/>
        <v>1.4021071635947457E-2</v>
      </c>
      <c r="BT677" s="48">
        <f t="shared" si="25"/>
        <v>1.4725981784578483E-2</v>
      </c>
      <c r="BU677" s="48">
        <f t="shared" si="9"/>
        <v>1</v>
      </c>
      <c r="BV677" s="48">
        <f t="shared" si="26"/>
        <v>2.3228030430542064E-2</v>
      </c>
      <c r="BW677" s="48">
        <f t="shared" si="27"/>
        <v>5.3557687890701724E-3</v>
      </c>
      <c r="BX677" s="48">
        <f t="shared" si="28"/>
        <v>0.9593288931634123</v>
      </c>
      <c r="BY677" s="48">
        <f t="shared" si="29"/>
        <v>1.2087307616975431E-2</v>
      </c>
      <c r="BZ677" s="48">
        <f t="shared" si="10"/>
        <v>1</v>
      </c>
      <c r="CA677" s="48">
        <f t="shared" si="30"/>
        <v>4.8222149278369939E-4</v>
      </c>
      <c r="CB677" s="48">
        <f t="shared" si="31"/>
        <v>7.7099105954284309E-3</v>
      </c>
      <c r="CC677" s="48">
        <f t="shared" si="32"/>
        <v>1.6363600559837026E-3</v>
      </c>
      <c r="CD677" s="48">
        <f t="shared" si="33"/>
        <v>0.99017150785580421</v>
      </c>
      <c r="CE677" s="48">
        <f t="shared" si="11"/>
        <v>1</v>
      </c>
      <c r="CF677" s="48"/>
      <c r="CG677" s="48">
        <f t="shared" si="34"/>
        <v>0.97298700846470643</v>
      </c>
      <c r="CH677" s="48">
        <f t="shared" si="35"/>
        <v>3.8650953864879834E-3</v>
      </c>
      <c r="CI677" s="48">
        <f t="shared" si="36"/>
        <v>2.0070133386753199E-2</v>
      </c>
      <c r="CJ677" s="48">
        <f t="shared" si="37"/>
        <v>3.0777627620524424E-3</v>
      </c>
      <c r="CK677" s="48">
        <f t="shared" si="12"/>
        <v>1</v>
      </c>
      <c r="CL677" s="48">
        <f t="shared" si="38"/>
        <v>1.1710669702457941E-2</v>
      </c>
      <c r="CM677" s="48">
        <f t="shared" si="39"/>
        <v>0.9595422768770161</v>
      </c>
      <c r="CN677" s="48">
        <f t="shared" si="40"/>
        <v>1.4021071635947457E-2</v>
      </c>
      <c r="CO677" s="48">
        <f t="shared" si="41"/>
        <v>1.4725981784578483E-2</v>
      </c>
      <c r="CP677" s="48">
        <f t="shared" si="13"/>
        <v>1</v>
      </c>
      <c r="CQ677" s="48">
        <f t="shared" si="42"/>
        <v>2.3228030430542064E-2</v>
      </c>
      <c r="CR677" s="48">
        <f t="shared" si="43"/>
        <v>5.3557687890701724E-3</v>
      </c>
      <c r="CS677" s="48">
        <f t="shared" si="44"/>
        <v>0.9593288931634123</v>
      </c>
      <c r="CT677" s="48">
        <f t="shared" si="45"/>
        <v>1.2087307616975431E-2</v>
      </c>
      <c r="CU677" s="48">
        <f t="shared" si="14"/>
        <v>1</v>
      </c>
      <c r="CV677" s="48">
        <f t="shared" si="46"/>
        <v>4.8222149278369939E-4</v>
      </c>
      <c r="CW677" s="48">
        <f t="shared" si="47"/>
        <v>7.7099105954284309E-3</v>
      </c>
      <c r="CX677" s="48">
        <f t="shared" si="48"/>
        <v>1.6363600559837026E-3</v>
      </c>
      <c r="CY677" s="48">
        <f t="shared" si="49"/>
        <v>0.99017150785580421</v>
      </c>
      <c r="CZ677" s="48">
        <f t="shared" si="15"/>
        <v>1</v>
      </c>
      <c r="DA677" s="48"/>
      <c r="DB677" s="48">
        <f>(AQ677*Baseline!B$7 + AV677*Baseline!B$11 + BA677*Baseline!B$16 + BF677*Baseline!B$18)</f>
        <v>47558.964100415156</v>
      </c>
      <c r="DC677" s="48">
        <f>(AR677*Baseline!B$7 + AW677*Baseline!B$11 + BB677*Baseline!B$16 + BG677*Baseline!B$18)</f>
        <v>63779.146261352362</v>
      </c>
      <c r="DD677" s="48">
        <f>(AS677*Baseline!B$7 + AX677*Baseline!B$11 + BC677*Baseline!B$16 + BH677*Baseline!B$18)</f>
        <v>114714.70354219711</v>
      </c>
      <c r="DE677" s="48">
        <f>(AT677*Baseline!B$7 + AY677*Baseline!B$11 + BD677*Baseline!B$16 + BI677*Baseline!B$18)</f>
        <v>1259780.5283452186</v>
      </c>
      <c r="DF677" s="48">
        <f t="shared" si="16"/>
        <v>1485833.3422491832</v>
      </c>
      <c r="DG677" s="48"/>
      <c r="DH677" s="48">
        <f t="shared" si="50"/>
        <v>3.2008276263623674E-2</v>
      </c>
      <c r="DI677" s="48">
        <f t="shared" si="51"/>
        <v>4.2924831774744369E-2</v>
      </c>
      <c r="DJ677" s="48">
        <f t="shared" si="52"/>
        <v>7.7205632879759914E-2</v>
      </c>
      <c r="DK677" s="48">
        <f t="shared" si="53"/>
        <v>0.84786125908187204</v>
      </c>
      <c r="DL677" s="48">
        <f t="shared" si="17"/>
        <v>1</v>
      </c>
      <c r="DM677" s="48"/>
      <c r="DN677" s="48">
        <f>DH677 / (Baseline!B$7/Baseline!B$17)</f>
        <v>3.4166729624793923</v>
      </c>
      <c r="DO677" s="48">
        <f>DI677 / (Baseline!B$11/Baseline!B$17)</f>
        <v>1.0362259839968171</v>
      </c>
      <c r="DP677" s="48">
        <f>DJ677 / (Baseline!B$16/Baseline!B$17)</f>
        <v>1.1930603486189093</v>
      </c>
      <c r="DQ677" s="48">
        <f>DK677 / (Baseline!B$18/Baseline!B$17)</f>
        <v>0.95858200441271024</v>
      </c>
      <c r="DR677" s="71"/>
      <c r="DS677" s="48">
        <f>(AU677*Baseline!B$34)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2.6391844919187387E-2</v>
      </c>
      <c r="DT677" s="48">
        <f>(AZ677*Baseline!B$34) + (Baseline!D$88*(1-Baseline!D$89)*Baseline!B$35) + (Baseline!D$88*Baseline!D$89*((1-Baseline!D$90)*Baseline!B$40 + Baseline!D$90*Baseline!B$41))</f>
        <v>1.0291189874532508E-2</v>
      </c>
      <c r="DU677" s="48">
        <f>(BE677*Baseline!B$34) + (Baseline!F$88*(1-Baseline!F$89)*Baseline!B$35) + (Baseline!F$88*Baseline!F$89*((1-Baseline!F$90)*Baseline!B$40 + Baseline!F$90*Baseline!B$41))</f>
        <v>1.290933031357188E-2</v>
      </c>
      <c r="DV677" s="48">
        <f>(BJ677*Baseline!B$34) + (Baseline!H$88*(1-Baseline!H$89)*Baseline!B$35) + (Baseline!H$88*Baseline!H$89*((1-Baseline!H$90)*Baseline!B$40 + Baseline!H$90*Baseline!B$41))</f>
        <v>9.304926156473825E-3</v>
      </c>
      <c r="DW677" s="48">
        <f>( DS677*Baseline!B$7 + DT677*Baseline!B$11 + DU677*Baseline!B$16 + DV677*Baseline!B$18 ) / Baseline!B$17</f>
        <v>9.7391051602281221E-3</v>
      </c>
    </row>
    <row r="678" spans="1:127">
      <c r="A678" s="7" t="s">
        <v>1003</v>
      </c>
      <c r="B678" s="1">
        <f>MIN( MAX( NORMINV( MCrands!B678, (B$5+B$4)/2, (B$5-B$4)/3.29 ), 0 ), 1 )</f>
        <v>0.4050193532026512</v>
      </c>
      <c r="C678" s="1">
        <f>MAX( NORMINV( MCrands!C678, (C$5+C$4)/2, (C$5-C$4)/3.29 ), 0 )</f>
        <v>2.7522874556082821</v>
      </c>
      <c r="D678" s="40"/>
      <c r="E678" s="40">
        <f>Baseline!B$33 * (C678 * Baseline!B$66*Baseline!B$66/Baseline!B$73 + Baseline!B$52*Baseline!B$52/Baseline!B$74 + Baseline!B$53*Baseline!B$53/Baseline!B$75 + Baseline!B$54*Baseline!B$54/Baseline!B$76)</f>
        <v>2.3039764073632765E-5</v>
      </c>
      <c r="F678" s="40">
        <f>Baseline!B$33 * (C678 * Baseline!B$66*Baseline!B$57/Baseline!B$73 + Baseline!B$52*Baseline!B$67/Baseline!B$74 + Baseline!B$53*Baseline!B$55/Baseline!B$75 + Baseline!B$54*Baseline!B$56/Baseline!B$76)</f>
        <v>3.9685974345976226E-8</v>
      </c>
      <c r="G678" s="1">
        <f>Baseline!B$33 * (C678 * Baseline!B$66*Baseline!B$58/Baseline!B$73 + Baseline!B$52*Baseline!B$59/Baseline!B$74 + Baseline!B$53*Baseline!B$68/Baseline!B$75 + Baseline!B$54*Baseline!B$60/Baseline!B$76)</f>
        <v>1.092157294758427E-7</v>
      </c>
      <c r="H678" s="40">
        <f>Baseline!B$33 * (C678 * Baseline!B$66*Baseline!B$61/Baseline!B$73 + Baseline!B$52*Baseline!B$62/Baseline!B$74 + Baseline!B$53*Baseline!B$63/Baseline!B$75 + Baseline!B$54*Baseline!B$69/Baseline!B$76)</f>
        <v>1.8110079457381456E-9</v>
      </c>
      <c r="I678" s="40">
        <f>Baseline!B$33 * (C678 * Baseline!B$57*Baseline!B$66/Baseline!B$73 + Baseline!B$67*Baseline!B$52/Baseline!B$74 + Baseline!B$55*Baseline!B$53/Baseline!B$75 + Baseline!B$56*Baseline!B$54/Baseline!B$76)</f>
        <v>3.9685974345976226E-8</v>
      </c>
      <c r="J678" s="1">
        <f>Baseline!B$33 * (C678 * Baseline!B$57*Baseline!B$57/Baseline!B$73 + Baseline!B$67*Baseline!B$67/Baseline!B$74 + Baseline!B$55*Baseline!B$55/Baseline!B$75 + Baseline!B$56*Baseline!B$56/Baseline!B$76)</f>
        <v>1.7949606569895111E-6</v>
      </c>
      <c r="K678" s="40">
        <f>Baseline!B$33 * (C678 * Baseline!B$57*Baseline!B$58/Baseline!B$73 + Baseline!B$67*Baseline!B$59/Baseline!B$74 + Baseline!B$55*Baseline!B$68/Baseline!B$75 + Baseline!B$56*Baseline!B$60/Baseline!B$76)</f>
        <v>1.3929371143113813E-8</v>
      </c>
      <c r="L678" s="1">
        <f>Baseline!B$33 * (C678 * Baseline!B$57*Baseline!B$61/Baseline!B$73 + Baseline!B$67*Baseline!B$62/Baseline!B$74 + Baseline!B$55*Baseline!B$63/Baseline!B$75 + Baseline!B$56*Baseline!B$69/Baseline!B$76)</f>
        <v>1.4629436233565011E-8</v>
      </c>
      <c r="M678" s="40">
        <f>Baseline!B$33 * (C678 * Baseline!B$58*Baseline!B$66/Baseline!B$73 + Baseline!B$59*Baseline!B$52/Baseline!B$74 + Baseline!B$68*Baseline!B$53/Baseline!B$75 + Baseline!B$60*Baseline!B$54/Baseline!B$76)</f>
        <v>1.092157294758427E-7</v>
      </c>
      <c r="N678" s="1">
        <f>Baseline!B$33 * (C678 * Baseline!B$58*Baseline!B$57/Baseline!B$73 + Baseline!B$59*Baseline!B$67/Baseline!B$74 + Baseline!B$68*Baseline!B$55/Baseline!B$75 + Baseline!B$60*Baseline!B$56/Baseline!B$76)</f>
        <v>1.3929371143113813E-8</v>
      </c>
      <c r="O678" s="1">
        <f>Baseline!B$33 * (C678 * Baseline!B$58*Baseline!B$58/Baseline!B$73 + Baseline!B$59*Baseline!B$59/Baseline!B$74 + Baseline!B$68*Baseline!B$68/Baseline!B$75 + Baseline!B$60*Baseline!B$60/Baseline!B$76)</f>
        <v>1.325017189154649E-6</v>
      </c>
      <c r="P678" s="40">
        <f>Baseline!B$33 * (C678 * Baseline!B$58*Baseline!B$61/Baseline!B$73 + Baseline!B$59*Baseline!B$62/Baseline!B$74 + Baseline!B$68*Baseline!B$63/Baseline!B$75 + Baseline!B$60*Baseline!B$69/Baseline!B$76)</f>
        <v>1.6490134023825382E-9</v>
      </c>
      <c r="Q678" s="40">
        <f>Baseline!B$33 * (C678 * Baseline!B$61*Baseline!B$66/Baseline!B$73 + Baseline!B$62*Baseline!B$52/Baseline!B$74 + Baseline!B$63*Baseline!B$53/Baseline!B$75 + Baseline!B$69*Baseline!B$54/Baseline!B$76)</f>
        <v>1.8110079457381454E-9</v>
      </c>
      <c r="R678" s="40">
        <f>Baseline!B$33 * (C678 * Baseline!B$61*Baseline!B$57/Baseline!B$73 + Baseline!B$62*Baseline!B$67/Baseline!B$74 + Baseline!B$63*Baseline!B$55/Baseline!B$75 + Baseline!B$69*Baseline!B$56/Baseline!B$76)</f>
        <v>1.4629436233565011E-8</v>
      </c>
      <c r="S678" s="40">
        <f>Baseline!B$33 * (C678 * Baseline!B$61*Baseline!B$58/Baseline!B$73 + Baseline!B$62*Baseline!B$59/Baseline!B$74 + Baseline!B$63*Baseline!B$68/Baseline!B$75 + Baseline!B$69*Baseline!B$60/Baseline!B$76)</f>
        <v>1.6490134023825382E-9</v>
      </c>
      <c r="T678" s="40">
        <f>Baseline!B$33 * (C678 * Baseline!B$61*Baseline!B$61/Baseline!B$73 + Baseline!B$62*Baseline!B$62/Baseline!B$74 + Baseline!B$63*Baseline!B$63/Baseline!B$75 + Baseline!B$69*Baseline!B$69/Baseline!B$76)</f>
        <v>9.8551807304000438E-8</v>
      </c>
      <c r="U678" s="40"/>
      <c r="V678" s="40">
        <f>E678 * ( Baseline!B$87 * Baseline!B$7 )</f>
        <v>0.23912971132023447</v>
      </c>
      <c r="W678" s="40">
        <f>F678 * ( Baseline!D$87 * Baseline!B$11 )</f>
        <v>7.320711231810663E-4</v>
      </c>
      <c r="X678" s="40">
        <f>G678 * ( Baseline!F$87 * Baseline!B$16 )</f>
        <v>3.7935832349883583E-3</v>
      </c>
      <c r="Y678" s="40">
        <f>H678 * ( Baseline!H$87 * Baseline!B$18 )</f>
        <v>6.368834428249606E-4</v>
      </c>
      <c r="Z678" s="48">
        <f t="shared" si="0"/>
        <v>0.24429224912122885</v>
      </c>
      <c r="AA678" s="40">
        <f>I678 * ( Baseline!B$87 * Baseline!B$7 )</f>
        <v>4.1190072773688723E-4</v>
      </c>
      <c r="AB678" s="1">
        <f>J678 * ( Baseline!D$87 * Baseline!B$11 )</f>
        <v>3.3110913512480432E-2</v>
      </c>
      <c r="AC678" s="1">
        <f>K678 * ( Baseline!F$87 * Baseline!B$16 )</f>
        <v>4.8383350178634563E-4</v>
      </c>
      <c r="AD678" s="1">
        <f>L678 * ( Baseline!F$87 * Baseline!B$16 )</f>
        <v>5.0815010163219199E-4</v>
      </c>
      <c r="AE678" s="48">
        <f t="shared" si="1"/>
        <v>3.4514797843635855E-2</v>
      </c>
      <c r="AF678" s="48">
        <f>M678 * ( Baseline!B$87 * Baseline!B$7 )</f>
        <v>1.1335500562297714E-3</v>
      </c>
      <c r="AG678" s="48">
        <f>N678 * ( Baseline!D$87 * Baseline!B$11 )</f>
        <v>2.5694947764282793E-4</v>
      </c>
      <c r="AH678" s="48">
        <f>O678 * ( Baseline!F$87 * Baseline!B$16 )</f>
        <v>4.6024167205331847E-2</v>
      </c>
      <c r="AI678" s="48">
        <f>P678 * ( Baseline!H$87 * Baseline!B$18 )</f>
        <v>5.7991426014745171E-4</v>
      </c>
      <c r="AJ678" s="48">
        <f t="shared" si="2"/>
        <v>4.7994580999351902E-2</v>
      </c>
      <c r="AK678" s="48">
        <f>Q678 * ( Baseline!B$87 * Baseline!B$7 )</f>
        <v>1.879645146881621E-5</v>
      </c>
      <c r="AL678" s="48">
        <f>R678 * ( Baseline!D$87 * Baseline!B$11 )</f>
        <v>2.6986329532054424E-4</v>
      </c>
      <c r="AM678" s="48">
        <f>S678 * ( Baseline!F$87 * Baseline!B$16 )</f>
        <v>5.7278101126753838E-5</v>
      </c>
      <c r="AN678" s="48">
        <f>T678 * ( Baseline!H$87 * Baseline!B$18 )</f>
        <v>3.4658055741887545E-2</v>
      </c>
      <c r="AO678" s="48">
        <f t="shared" si="3"/>
        <v>3.5003993589803661E-2</v>
      </c>
      <c r="AP678" s="48"/>
      <c r="AQ678" s="48">
        <f>V678 * ( (1-Baseline!B$88-Baseline!B$87) + (1-B678)*Baseline!B$88 )</f>
        <v>0.14781391219867379</v>
      </c>
      <c r="AR678" s="48">
        <f>W678 * ( (1-Baseline!B$88-Baseline!B$87) + (1-B678)*Baseline!B$88 )</f>
        <v>4.525171553448624E-4</v>
      </c>
      <c r="AS678" s="48">
        <f>X678 * ( (1-Baseline!B$88-Baseline!B$87) + (1-B678)*Baseline!B$88 )</f>
        <v>2.3449381347012965E-3</v>
      </c>
      <c r="AT678" s="48">
        <f>Y678 * ( (1-Baseline!B$88-Baseline!B$87) + (1-B678)*Baseline!B$88 )</f>
        <v>3.9367853027869206E-4</v>
      </c>
      <c r="AU678" s="48">
        <f t="shared" si="4"/>
        <v>0.15100504601899864</v>
      </c>
      <c r="AV678" s="48">
        <f>AA678 * ( (1-Baseline!D$88-Baseline!D$87) + (1-B678)*Baseline!D$88 )</f>
        <v>3.3361888312058609E-4</v>
      </c>
      <c r="AW678" s="48">
        <f>AB678 * ( (1-Baseline!D$88-Baseline!D$87) + (1-B678)*Baseline!D$88 )</f>
        <v>2.681817545171284E-2</v>
      </c>
      <c r="AX678" s="48">
        <f>AC678 * ( (1-Baseline!D$88-Baseline!D$87) + (1-B678)*Baseline!D$88 )</f>
        <v>3.9188081402320702E-4</v>
      </c>
      <c r="AY678" s="48">
        <f>AD678 * ( (1-Baseline!D$88-Baseline!D$87) + (1-B678)*Baseline!D$88 )</f>
        <v>4.1157603749715906E-4</v>
      </c>
      <c r="AZ678" s="48">
        <f t="shared" si="5"/>
        <v>2.795525118635379E-2</v>
      </c>
      <c r="BA678" s="48">
        <f>AF678 * ( (1-Baseline!F$88-Baseline!F$87) + (1-Baseline!B$36)*Baseline!F$88 )</f>
        <v>8.1573889406474291E-4</v>
      </c>
      <c r="BB678" s="48">
        <f>AG678 * ( (1-Baseline!F$88-Baseline!F$87) + (1-Baseline!B$36)*Baseline!F$88 )</f>
        <v>1.8490906649506355E-4</v>
      </c>
      <c r="BC678" s="48">
        <f>AH678 * ( (1-Baseline!F$88-Baseline!F$87) + (1-Baseline!B$36)*Baseline!F$88 )</f>
        <v>3.3120463494307369E-2</v>
      </c>
      <c r="BD678" s="48">
        <f>AI678 * ( (1-Baseline!F$88-Baseline!F$87) + (1-Baseline!B$36)*Baseline!F$88 )</f>
        <v>4.1732485885843099E-4</v>
      </c>
      <c r="BE678" s="48">
        <f t="shared" si="6"/>
        <v>3.4538436313725607E-2</v>
      </c>
      <c r="BF678" s="48">
        <f>AK678 * ( (1-Baseline!H$88-Baseline!H$87) + (1-Baseline!B$36)*Baseline!H$88 )</f>
        <v>1.4892804427772458E-5</v>
      </c>
      <c r="BG678" s="48">
        <f>AL678 * ( (1-Baseline!H$88-Baseline!H$87) + (1-Baseline!B$36)*Baseline!H$88 )</f>
        <v>2.138180861483736E-4</v>
      </c>
      <c r="BH678" s="48">
        <f>AM678 * ( (1-Baseline!H$88-Baseline!H$87) + (1-Baseline!B$36)*Baseline!H$88 )</f>
        <v>4.5382585084749597E-5</v>
      </c>
      <c r="BI678" s="48">
        <f>AN678 * ( (1-Baseline!H$88-Baseline!H$87) + (1-Baseline!B$36)*Baseline!H$88 )</f>
        <v>2.7460270725412336E-2</v>
      </c>
      <c r="BJ678" s="48">
        <f t="shared" si="7"/>
        <v>2.7734364201073232E-2</v>
      </c>
      <c r="BK678" s="48"/>
      <c r="BL678" s="48">
        <f t="shared" si="18"/>
        <v>0.97886736963794341</v>
      </c>
      <c r="BM678" s="48">
        <f t="shared" si="19"/>
        <v>2.9967022114474845E-3</v>
      </c>
      <c r="BN678" s="48">
        <f t="shared" si="20"/>
        <v>1.5528872686852258E-2</v>
      </c>
      <c r="BO678" s="48">
        <f t="shared" si="21"/>
        <v>2.6070554637568966E-3</v>
      </c>
      <c r="BP678" s="48">
        <f t="shared" si="8"/>
        <v>1</v>
      </c>
      <c r="BQ678" s="48">
        <f t="shared" si="22"/>
        <v>1.1934032747430306E-2</v>
      </c>
      <c r="BR678" s="48">
        <f t="shared" si="23"/>
        <v>0.95932514692638471</v>
      </c>
      <c r="BS678" s="48">
        <f t="shared" si="24"/>
        <v>1.4018146766447283E-2</v>
      </c>
      <c r="BT678" s="48">
        <f t="shared" si="25"/>
        <v>1.4722673559737776E-2</v>
      </c>
      <c r="BU678" s="48">
        <f t="shared" si="9"/>
        <v>1</v>
      </c>
      <c r="BV678" s="48">
        <f t="shared" si="26"/>
        <v>2.3618292578595036E-2</v>
      </c>
      <c r="BW678" s="48">
        <f t="shared" si="27"/>
        <v>5.3537185301460941E-3</v>
      </c>
      <c r="BX678" s="48">
        <f t="shared" si="28"/>
        <v>0.95894507769436177</v>
      </c>
      <c r="BY678" s="48">
        <f t="shared" si="29"/>
        <v>1.2082911196897054E-2</v>
      </c>
      <c r="BZ678" s="48">
        <f t="shared" si="10"/>
        <v>1</v>
      </c>
      <c r="CA678" s="48">
        <f t="shared" si="30"/>
        <v>5.3698019971902414E-4</v>
      </c>
      <c r="CB678" s="48">
        <f t="shared" si="31"/>
        <v>7.7095001925481131E-3</v>
      </c>
      <c r="CC678" s="48">
        <f t="shared" si="32"/>
        <v>1.6363304655454634E-3</v>
      </c>
      <c r="CD678" s="48">
        <f t="shared" si="33"/>
        <v>0.99011718914218738</v>
      </c>
      <c r="CE678" s="48">
        <f t="shared" si="11"/>
        <v>1</v>
      </c>
      <c r="CF678" s="48"/>
      <c r="CG678" s="48">
        <f t="shared" si="34"/>
        <v>0.97886736963794341</v>
      </c>
      <c r="CH678" s="48">
        <f t="shared" si="35"/>
        <v>2.9967022114474845E-3</v>
      </c>
      <c r="CI678" s="48">
        <f t="shared" si="36"/>
        <v>1.5528872686852258E-2</v>
      </c>
      <c r="CJ678" s="48">
        <f t="shared" si="37"/>
        <v>2.6070554637568966E-3</v>
      </c>
      <c r="CK678" s="48">
        <f t="shared" si="12"/>
        <v>1</v>
      </c>
      <c r="CL678" s="48">
        <f t="shared" si="38"/>
        <v>1.1934032747430306E-2</v>
      </c>
      <c r="CM678" s="48">
        <f t="shared" si="39"/>
        <v>0.95932514692638471</v>
      </c>
      <c r="CN678" s="48">
        <f t="shared" si="40"/>
        <v>1.4018146766447283E-2</v>
      </c>
      <c r="CO678" s="48">
        <f t="shared" si="41"/>
        <v>1.4722673559737776E-2</v>
      </c>
      <c r="CP678" s="48">
        <f t="shared" si="13"/>
        <v>1</v>
      </c>
      <c r="CQ678" s="48">
        <f t="shared" si="42"/>
        <v>2.3618292578595036E-2</v>
      </c>
      <c r="CR678" s="48">
        <f t="shared" si="43"/>
        <v>5.3537185301460941E-3</v>
      </c>
      <c r="CS678" s="48">
        <f t="shared" si="44"/>
        <v>0.95894507769436177</v>
      </c>
      <c r="CT678" s="48">
        <f t="shared" si="45"/>
        <v>1.2082911196897054E-2</v>
      </c>
      <c r="CU678" s="48">
        <f t="shared" si="14"/>
        <v>1</v>
      </c>
      <c r="CV678" s="48">
        <f t="shared" si="46"/>
        <v>5.3698019971902414E-4</v>
      </c>
      <c r="CW678" s="48">
        <f t="shared" si="47"/>
        <v>7.7095001925481131E-3</v>
      </c>
      <c r="CX678" s="48">
        <f t="shared" si="48"/>
        <v>1.6363304655454634E-3</v>
      </c>
      <c r="CY678" s="48">
        <f t="shared" si="49"/>
        <v>0.99011718914218738</v>
      </c>
      <c r="CZ678" s="48">
        <f t="shared" si="15"/>
        <v>1</v>
      </c>
      <c r="DA678" s="48"/>
      <c r="DB678" s="48">
        <f>(AQ678*Baseline!B$7 + AV678*Baseline!B$11 + BA678*Baseline!B$16 + BF678*Baseline!B$18)</f>
        <v>75820.045079411444</v>
      </c>
      <c r="DC678" s="48">
        <f>(AR678*Baseline!B$7 + AW678*Baseline!B$11 + BB678*Baseline!B$16 + BG678*Baseline!B$18)</f>
        <v>68142.881403788255</v>
      </c>
      <c r="DD678" s="48">
        <f>(AS678*Baseline!B$7 + AX678*Baseline!B$11 + BC678*Baseline!B$16 + BH678*Baseline!B$18)</f>
        <v>115015.65575978058</v>
      </c>
      <c r="DE678" s="48">
        <f>(AT678*Baseline!B$7 + AY678*Baseline!B$11 + BD678*Baseline!B$16 + BI678*Baseline!B$18)</f>
        <v>1259899.9027911457</v>
      </c>
      <c r="DF678" s="48">
        <f t="shared" si="16"/>
        <v>1518878.4850341261</v>
      </c>
      <c r="DG678" s="48"/>
      <c r="DH678" s="48">
        <f t="shared" si="50"/>
        <v>4.9918440366681423E-2</v>
      </c>
      <c r="DI678" s="48">
        <f t="shared" si="51"/>
        <v>4.4863945388137635E-2</v>
      </c>
      <c r="DJ678" s="48">
        <f t="shared" si="52"/>
        <v>7.5724066732827819E-2</v>
      </c>
      <c r="DK678" s="48">
        <f t="shared" si="53"/>
        <v>0.82949354751235305</v>
      </c>
      <c r="DL678" s="48">
        <f t="shared" si="17"/>
        <v>1</v>
      </c>
      <c r="DM678" s="48"/>
      <c r="DN678" s="48">
        <f>DH678 / (Baseline!B$7/Baseline!B$17)</f>
        <v>5.328465179607635</v>
      </c>
      <c r="DO678" s="48">
        <f>DI678 / (Baseline!B$11/Baseline!B$17)</f>
        <v>1.0830371147349531</v>
      </c>
      <c r="DP678" s="48">
        <f>DJ678 / (Baseline!B$16/Baseline!B$17)</f>
        <v>1.1701656742560471</v>
      </c>
      <c r="DQ678" s="48">
        <f>DK678 / (Baseline!B$18/Baseline!B$17)</f>
        <v>0.93781568494217549</v>
      </c>
      <c r="DR678" s="71"/>
      <c r="DS678" s="48">
        <f>(AU678*Baseline!B$34)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3.5180288152849799E-2</v>
      </c>
      <c r="DT678" s="48">
        <f>(AZ678*Baseline!B$34) + (Baseline!D$88*(1-Baseline!D$89)*Baseline!B$35) + (Baseline!D$88*Baseline!D$89*((1-Baseline!D$90)*Baseline!B$40 + Baseline!D$90*Baseline!B$41))</f>
        <v>1.0606855677953071E-2</v>
      </c>
      <c r="DU678" s="48">
        <f>(BE678*Baseline!B$34) + (Baseline!F$88*(1-Baseline!F$89)*Baseline!B$35) + (Baseline!F$88*Baseline!F$89*((1-Baseline!F$90)*Baseline!B$40 + Baseline!F$90*Baseline!B$41))</f>
        <v>1.2911405447058844E-2</v>
      </c>
      <c r="DV678" s="48">
        <f>(BJ678*Baseline!B$34) + (Baseline!H$88*(1-Baseline!H$89)*Baseline!B$35) + (Baseline!H$88*Baseline!H$89*((1-Baseline!H$90)*Baseline!B$40 + Baseline!H$90*Baseline!B$41))</f>
        <v>9.3051546301609854E-3</v>
      </c>
      <c r="DW678" s="48">
        <f>( DS678*Baseline!B$7 + DT678*Baseline!B$11 + DU678*Baseline!B$16 + DV678*Baseline!B$18 ) / Baseline!B$17</f>
        <v>9.8348501438199794E-3</v>
      </c>
    </row>
    <row r="679" spans="1:127">
      <c r="A679" s="7" t="s">
        <v>1004</v>
      </c>
      <c r="B679" s="1">
        <f>MIN( MAX( NORMINV( MCrands!B679, (B$5+B$4)/2, (B$5-B$4)/3.29 ), 0 ), 1 )</f>
        <v>0.34106050506684293</v>
      </c>
      <c r="C679" s="1">
        <f>MAX( NORMINV( MCrands!C679, (C$5+C$4)/2, (C$5-C$4)/3.29 ), 0 )</f>
        <v>2.2122090377388912</v>
      </c>
      <c r="D679" s="40"/>
      <c r="E679" s="40">
        <f>Baseline!B$33 * (C679 * Baseline!B$66*Baseline!B$66/Baseline!B$73 + Baseline!B$52*Baseline!B$52/Baseline!B$74 + Baseline!B$53*Baseline!B$53/Baseline!B$75 + Baseline!B$54*Baseline!B$54/Baseline!B$76)</f>
        <v>1.8520364794343328E-5</v>
      </c>
      <c r="F679" s="40">
        <f>Baseline!B$33 * (C679 * Baseline!B$66*Baseline!B$57/Baseline!B$73 + Baseline!B$52*Baseline!B$67/Baseline!B$74 + Baseline!B$53*Baseline!B$55/Baseline!B$75 + Baseline!B$54*Baseline!B$56/Baseline!B$76)</f>
        <v>3.9081574576094651E-8</v>
      </c>
      <c r="G679" s="1">
        <f>Baseline!B$33 * (C679 * Baseline!B$66*Baseline!B$58/Baseline!B$73 + Baseline!B$52*Baseline!B$59/Baseline!B$74 + Baseline!B$53*Baseline!B$68/Baseline!B$75 + Baseline!B$54*Baseline!B$60/Baseline!B$76)</f>
        <v>1.0772991337488384E-7</v>
      </c>
      <c r="H679" s="40">
        <f>Baseline!B$33 * (C679 * Baseline!B$66*Baseline!B$61/Baseline!B$73 + Baseline!B$52*Baseline!B$62/Baseline!B$74 + Baseline!B$53*Baseline!B$63/Baseline!B$75 + Baseline!B$54*Baseline!B$69/Baseline!B$76)</f>
        <v>1.6624263356422596E-9</v>
      </c>
      <c r="I679" s="40">
        <f>Baseline!B$33 * (C679 * Baseline!B$57*Baseline!B$66/Baseline!B$73 + Baseline!B$67*Baseline!B$52/Baseline!B$74 + Baseline!B$55*Baseline!B$53/Baseline!B$75 + Baseline!B$56*Baseline!B$54/Baseline!B$76)</f>
        <v>3.9081574576094651E-8</v>
      </c>
      <c r="J679" s="1">
        <f>Baseline!B$33 * (C679 * Baseline!B$57*Baseline!B$57/Baseline!B$73 + Baseline!B$67*Baseline!B$67/Baseline!B$74 + Baseline!B$55*Baseline!B$55/Baseline!B$75 + Baseline!B$56*Baseline!B$56/Baseline!B$76)</f>
        <v>1.7949605761603875E-6</v>
      </c>
      <c r="K679" s="40">
        <f>Baseline!B$33 * (C679 * Baseline!B$57*Baseline!B$58/Baseline!B$73 + Baseline!B$67*Baseline!B$59/Baseline!B$74 + Baseline!B$55*Baseline!B$68/Baseline!B$75 + Baseline!B$56*Baseline!B$60/Baseline!B$76)</f>
        <v>1.3929172438185564E-8</v>
      </c>
      <c r="L679" s="1">
        <f>Baseline!B$33 * (C679 * Baseline!B$57*Baseline!B$61/Baseline!B$73 + Baseline!B$67*Baseline!B$62/Baseline!B$74 + Baseline!B$55*Baseline!B$63/Baseline!B$75 + Baseline!B$56*Baseline!B$69/Baseline!B$76)</f>
        <v>1.4629416363072186E-8</v>
      </c>
      <c r="M679" s="40">
        <f>Baseline!B$33 * (C679 * Baseline!B$58*Baseline!B$66/Baseline!B$73 + Baseline!B$59*Baseline!B$52/Baseline!B$74 + Baseline!B$68*Baseline!B$53/Baseline!B$75 + Baseline!B$60*Baseline!B$54/Baseline!B$76)</f>
        <v>1.0772991337488384E-7</v>
      </c>
      <c r="N679" s="1">
        <f>Baseline!B$33 * (C679 * Baseline!B$58*Baseline!B$57/Baseline!B$73 + Baseline!B$59*Baseline!B$67/Baseline!B$74 + Baseline!B$68*Baseline!B$55/Baseline!B$75 + Baseline!B$60*Baseline!B$56/Baseline!B$76)</f>
        <v>1.3929172438185564E-8</v>
      </c>
      <c r="O679" s="1">
        <f>Baseline!B$33 * (C679 * Baseline!B$58*Baseline!B$58/Baseline!B$73 + Baseline!B$59*Baseline!B$59/Baseline!B$74 + Baseline!B$68*Baseline!B$68/Baseline!B$75 + Baseline!B$60*Baseline!B$60/Baseline!B$76)</f>
        <v>1.3250167006717003E-6</v>
      </c>
      <c r="P679" s="40">
        <f>Baseline!B$33 * (C679 * Baseline!B$58*Baseline!B$61/Baseline!B$73 + Baseline!B$59*Baseline!B$62/Baseline!B$74 + Baseline!B$68*Baseline!B$63/Baseline!B$75 + Baseline!B$60*Baseline!B$69/Baseline!B$76)</f>
        <v>1.6489645540876779E-9</v>
      </c>
      <c r="Q679" s="40">
        <f>Baseline!B$33 * (C679 * Baseline!B$61*Baseline!B$66/Baseline!B$73 + Baseline!B$62*Baseline!B$52/Baseline!B$74 + Baseline!B$63*Baseline!B$53/Baseline!B$75 + Baseline!B$69*Baseline!B$54/Baseline!B$76)</f>
        <v>1.6624263356422596E-9</v>
      </c>
      <c r="R679" s="40">
        <f>Baseline!B$33 * (C679 * Baseline!B$61*Baseline!B$57/Baseline!B$73 + Baseline!B$62*Baseline!B$67/Baseline!B$74 + Baseline!B$63*Baseline!B$55/Baseline!B$75 + Baseline!B$69*Baseline!B$56/Baseline!B$76)</f>
        <v>1.4629416363072186E-8</v>
      </c>
      <c r="S679" s="40">
        <f>Baseline!B$33 * (C679 * Baseline!B$61*Baseline!B$58/Baseline!B$73 + Baseline!B$62*Baseline!B$59/Baseline!B$74 + Baseline!B$63*Baseline!B$68/Baseline!B$75 + Baseline!B$69*Baseline!B$60/Baseline!B$76)</f>
        <v>1.6489645540876779E-9</v>
      </c>
      <c r="T679" s="40">
        <f>Baseline!B$33 * (C679 * Baseline!B$61*Baseline!B$61/Baseline!B$73 + Baseline!B$62*Baseline!B$62/Baseline!B$74 + Baseline!B$63*Baseline!B$63/Baseline!B$75 + Baseline!B$69*Baseline!B$69/Baseline!B$76)</f>
        <v>9.8551802419170961E-8</v>
      </c>
      <c r="U679" s="40"/>
      <c r="V679" s="40">
        <f>E679 * ( Baseline!B$87 * Baseline!B$7 )</f>
        <v>0.1922228662004894</v>
      </c>
      <c r="W679" s="40">
        <f>F679 * ( Baseline!D$87 * Baseline!B$11 )</f>
        <v>7.2092200499310763E-4</v>
      </c>
      <c r="X679" s="40">
        <f>G679 * ( Baseline!F$87 * Baseline!B$16 )</f>
        <v>3.7419737545781209E-3</v>
      </c>
      <c r="Y679" s="40">
        <f>H679 * ( Baseline!H$87 * Baseline!B$18 )</f>
        <v>5.8463123288792797E-4</v>
      </c>
      <c r="Z679" s="48">
        <f t="shared" si="0"/>
        <v>0.19727039319294856</v>
      </c>
      <c r="AA679" s="40">
        <f>I679 * ( Baseline!B$87 * Baseline!B$7 )</f>
        <v>4.0562766252528641E-4</v>
      </c>
      <c r="AB679" s="1">
        <f>J679 * ( Baseline!D$87 * Baseline!B$11 )</f>
        <v>3.3110912021458272E-2</v>
      </c>
      <c r="AC679" s="1">
        <f>K679 * ( Baseline!F$87 * Baseline!B$16 )</f>
        <v>4.83826599816381E-4</v>
      </c>
      <c r="AD679" s="1">
        <f>L679 * ( Baseline!F$87 * Baseline!B$16 )</f>
        <v>5.0814941143519554E-4</v>
      </c>
      <c r="AE679" s="48">
        <f t="shared" si="1"/>
        <v>3.4508515695235137E-2</v>
      </c>
      <c r="AF679" s="48">
        <f>M679 * ( Baseline!B$87 * Baseline!B$7 )</f>
        <v>1.1181287709179195E-3</v>
      </c>
      <c r="AG679" s="48">
        <f>N679 * ( Baseline!D$87 * Baseline!B$11 )</f>
        <v>2.5694581221335567E-4</v>
      </c>
      <c r="AH679" s="48">
        <f>O679 * ( Baseline!F$87 * Baseline!B$16 )</f>
        <v>4.6024150237989017E-2</v>
      </c>
      <c r="AI679" s="48">
        <f>P679 * ( Baseline!H$87 * Baseline!B$18 )</f>
        <v>5.7989708149824696E-4</v>
      </c>
      <c r="AJ679" s="48">
        <f t="shared" si="2"/>
        <v>4.7979121902618542E-2</v>
      </c>
      <c r="AK679" s="48">
        <f>Q679 * ( Baseline!B$87 * Baseline!B$7 )</f>
        <v>1.7254322937631011E-5</v>
      </c>
      <c r="AL679" s="48">
        <f>R679 * ( Baseline!D$87 * Baseline!B$11 )</f>
        <v>2.6986292877759704E-4</v>
      </c>
      <c r="AM679" s="48">
        <f>S679 * ( Baseline!F$87 * Baseline!B$16 )</f>
        <v>5.7276404392470883E-5</v>
      </c>
      <c r="AN679" s="48">
        <f>T679 * ( Baseline!H$87 * Baseline!B$18 )</f>
        <v>3.4658054024022625E-2</v>
      </c>
      <c r="AO679" s="48">
        <f t="shared" si="3"/>
        <v>3.5002447680130326E-2</v>
      </c>
      <c r="AP679" s="48"/>
      <c r="AQ679" s="48">
        <f>V679 * ( (1-Baseline!B$88-Baseline!B$87) + (1-B679)*Baseline!B$88 )</f>
        <v>0.1297612280935547</v>
      </c>
      <c r="AR679" s="48">
        <f>W679 * ( (1-Baseline!B$88-Baseline!B$87) + (1-B679)*Baseline!B$88 )</f>
        <v>4.8666283349454732E-4</v>
      </c>
      <c r="AS679" s="48">
        <f>X679 * ( (1-Baseline!B$88-Baseline!B$87) + (1-B679)*Baseline!B$88 )</f>
        <v>2.5260423980020259E-3</v>
      </c>
      <c r="AT679" s="48">
        <f>Y679 * ( (1-Baseline!B$88-Baseline!B$87) + (1-B679)*Baseline!B$88 )</f>
        <v>3.9465890952984542E-4</v>
      </c>
      <c r="AU679" s="48">
        <f t="shared" si="4"/>
        <v>0.13316859223458111</v>
      </c>
      <c r="AV679" s="48">
        <f>AA679 * ( (1-Baseline!D$88-Baseline!D$87) + (1-B679)*Baseline!D$88 )</f>
        <v>3.4016069382172815E-4</v>
      </c>
      <c r="AW679" s="48">
        <f>AB679 * ( (1-Baseline!D$88-Baseline!D$87) + (1-B679)*Baseline!D$88 )</f>
        <v>2.7766919879600959E-2</v>
      </c>
      <c r="AX679" s="48">
        <f>AC679 * ( (1-Baseline!D$88-Baseline!D$87) + (1-B679)*Baseline!D$88 )</f>
        <v>4.0573858020023003E-4</v>
      </c>
      <c r="AY679" s="48">
        <f>AD679 * ( (1-Baseline!D$88-Baseline!D$87) + (1-B679)*Baseline!D$88 )</f>
        <v>4.2613577013654353E-4</v>
      </c>
      <c r="AZ679" s="48">
        <f t="shared" si="5"/>
        <v>2.8938954923759461E-2</v>
      </c>
      <c r="BA679" s="48">
        <f>AF679 * ( (1-Baseline!F$88-Baseline!F$87) + (1-Baseline!B$36)*Baseline!F$88 )</f>
        <v>8.0464124367320426E-4</v>
      </c>
      <c r="BB679" s="48">
        <f>AG679 * ( (1-Baseline!F$88-Baseline!F$87) + (1-Baseline!B$36)*Baseline!F$88 )</f>
        <v>1.8490642873472159E-4</v>
      </c>
      <c r="BC679" s="48">
        <f>AH679 * ( (1-Baseline!F$88-Baseline!F$87) + (1-Baseline!B$36)*Baseline!F$88 )</f>
        <v>3.3120451284064517E-2</v>
      </c>
      <c r="BD679" s="48">
        <f>AI679 * ( (1-Baseline!F$88-Baseline!F$87) + (1-Baseline!B$36)*Baseline!F$88 )</f>
        <v>4.1731249655274649E-4</v>
      </c>
      <c r="BE679" s="48">
        <f t="shared" si="6"/>
        <v>3.4527311453025192E-2</v>
      </c>
      <c r="BF679" s="48">
        <f>AK679 * ( (1-Baseline!H$88-Baseline!H$87) + (1-Baseline!B$36)*Baseline!H$88 )</f>
        <v>1.3670945149943801E-5</v>
      </c>
      <c r="BG679" s="48">
        <f>AL679 * ( (1-Baseline!H$88-Baseline!H$87) + (1-Baseline!B$36)*Baseline!H$88 )</f>
        <v>2.1381779572906566E-4</v>
      </c>
      <c r="BH679" s="48">
        <f>AM679 * ( (1-Baseline!H$88-Baseline!H$87) + (1-Baseline!B$36)*Baseline!H$88 )</f>
        <v>4.5381240728242527E-5</v>
      </c>
      <c r="BI679" s="48">
        <f>AN679 * ( (1-Baseline!H$88-Baseline!H$87) + (1-Baseline!B$36)*Baseline!H$88 )</f>
        <v>2.7460269364313603E-2</v>
      </c>
      <c r="BJ679" s="48">
        <f t="shared" si="7"/>
        <v>2.7733139345920855E-2</v>
      </c>
      <c r="BK679" s="48"/>
      <c r="BL679" s="48">
        <f t="shared" si="18"/>
        <v>0.9744131549049927</v>
      </c>
      <c r="BM679" s="48">
        <f t="shared" si="19"/>
        <v>3.6544865822210823E-3</v>
      </c>
      <c r="BN679" s="48">
        <f t="shared" si="20"/>
        <v>1.8968754986553541E-2</v>
      </c>
      <c r="BO679" s="48">
        <f t="shared" si="21"/>
        <v>2.9636035262326716E-3</v>
      </c>
      <c r="BP679" s="48">
        <f t="shared" si="8"/>
        <v>1</v>
      </c>
      <c r="BQ679" s="48">
        <f t="shared" si="22"/>
        <v>1.1754422186906597E-2</v>
      </c>
      <c r="BR679" s="48">
        <f t="shared" si="23"/>
        <v>0.95949974533474813</v>
      </c>
      <c r="BS679" s="48">
        <f t="shared" si="24"/>
        <v>1.4020498710791748E-2</v>
      </c>
      <c r="BT679" s="48">
        <f t="shared" si="25"/>
        <v>1.472533376755349E-2</v>
      </c>
      <c r="BU679" s="48">
        <f t="shared" si="9"/>
        <v>0.99999999999999989</v>
      </c>
      <c r="BV679" s="48">
        <f t="shared" si="26"/>
        <v>2.3304485921758725E-2</v>
      </c>
      <c r="BW679" s="48">
        <f t="shared" si="27"/>
        <v>5.3553671268696647E-3</v>
      </c>
      <c r="BX679" s="48">
        <f t="shared" si="28"/>
        <v>0.95925370062842208</v>
      </c>
      <c r="BY679" s="48">
        <f t="shared" si="29"/>
        <v>1.2086446322949442E-2</v>
      </c>
      <c r="BZ679" s="48">
        <f t="shared" si="10"/>
        <v>0.99999999999999989</v>
      </c>
      <c r="CA679" s="48">
        <f t="shared" si="30"/>
        <v>4.9294618180161409E-4</v>
      </c>
      <c r="CB679" s="48">
        <f t="shared" si="31"/>
        <v>7.7098302165533655E-3</v>
      </c>
      <c r="CC679" s="48">
        <f t="shared" si="32"/>
        <v>1.6363542605903161E-3</v>
      </c>
      <c r="CD679" s="48">
        <f t="shared" si="33"/>
        <v>0.99016086934105463</v>
      </c>
      <c r="CE679" s="48">
        <f t="shared" si="11"/>
        <v>0.99999999999999989</v>
      </c>
      <c r="CF679" s="48"/>
      <c r="CG679" s="48">
        <f t="shared" si="34"/>
        <v>0.9744131549049927</v>
      </c>
      <c r="CH679" s="48">
        <f t="shared" si="35"/>
        <v>3.6544865822210823E-3</v>
      </c>
      <c r="CI679" s="48">
        <f t="shared" si="36"/>
        <v>1.8968754986553541E-2</v>
      </c>
      <c r="CJ679" s="48">
        <f t="shared" si="37"/>
        <v>2.9636035262326716E-3</v>
      </c>
      <c r="CK679" s="48">
        <f t="shared" si="12"/>
        <v>1</v>
      </c>
      <c r="CL679" s="48">
        <f t="shared" si="38"/>
        <v>1.1754422186906597E-2</v>
      </c>
      <c r="CM679" s="48">
        <f t="shared" si="39"/>
        <v>0.95949974533474813</v>
      </c>
      <c r="CN679" s="48">
        <f t="shared" si="40"/>
        <v>1.4020498710791748E-2</v>
      </c>
      <c r="CO679" s="48">
        <f t="shared" si="41"/>
        <v>1.472533376755349E-2</v>
      </c>
      <c r="CP679" s="48">
        <f t="shared" si="13"/>
        <v>0.99999999999999989</v>
      </c>
      <c r="CQ679" s="48">
        <f t="shared" si="42"/>
        <v>2.3304485921758725E-2</v>
      </c>
      <c r="CR679" s="48">
        <f t="shared" si="43"/>
        <v>5.3553671268696647E-3</v>
      </c>
      <c r="CS679" s="48">
        <f t="shared" si="44"/>
        <v>0.95925370062842208</v>
      </c>
      <c r="CT679" s="48">
        <f t="shared" si="45"/>
        <v>1.2086446322949442E-2</v>
      </c>
      <c r="CU679" s="48">
        <f t="shared" si="14"/>
        <v>0.99999999999999989</v>
      </c>
      <c r="CV679" s="48">
        <f t="shared" si="46"/>
        <v>4.9294618180161409E-4</v>
      </c>
      <c r="CW679" s="48">
        <f t="shared" si="47"/>
        <v>7.7098302165533655E-3</v>
      </c>
      <c r="CX679" s="48">
        <f t="shared" si="48"/>
        <v>1.6363542605903161E-3</v>
      </c>
      <c r="CY679" s="48">
        <f t="shared" si="49"/>
        <v>0.99016086934105463</v>
      </c>
      <c r="CZ679" s="48">
        <f t="shared" si="15"/>
        <v>0.99999999999999989</v>
      </c>
      <c r="DA679" s="48"/>
      <c r="DB679" s="48">
        <f>(AQ679*Baseline!B$7 + AV679*Baseline!B$11 + BA679*Baseline!B$16 + BF679*Baseline!B$18)</f>
        <v>66985.393384000898</v>
      </c>
      <c r="DC679" s="48">
        <f>(AR679*Baseline!B$7 + AW679*Baseline!B$11 + BB679*Baseline!B$16 + BG679*Baseline!B$18)</f>
        <v>70194.05357996063</v>
      </c>
      <c r="DD679" s="48">
        <f>(AS679*Baseline!B$7 + AX679*Baseline!B$11 + BC679*Baseline!B$16 + BH679*Baseline!B$18)</f>
        <v>115133.10758955247</v>
      </c>
      <c r="DE679" s="48">
        <f>(AT679*Baseline!B$7 + AY679*Baseline!B$11 + BD679*Baseline!B$16 + BI679*Baseline!B$18)</f>
        <v>1259931.4986660585</v>
      </c>
      <c r="DF679" s="48">
        <f t="shared" si="16"/>
        <v>1512244.0532195726</v>
      </c>
      <c r="DG679" s="48"/>
      <c r="DH679" s="48">
        <f t="shared" si="50"/>
        <v>4.4295359099868023E-2</v>
      </c>
      <c r="DI679" s="48">
        <f t="shared" si="51"/>
        <v>4.6417146379592142E-2</v>
      </c>
      <c r="DJ679" s="48">
        <f t="shared" si="52"/>
        <v>7.6133946332560348E-2</v>
      </c>
      <c r="DK679" s="48">
        <f t="shared" si="53"/>
        <v>0.83315354818797938</v>
      </c>
      <c r="DL679" s="48">
        <f t="shared" si="17"/>
        <v>0.99999999999999989</v>
      </c>
      <c r="DM679" s="48"/>
      <c r="DN679" s="48">
        <f>DH679 / (Baseline!B$7/Baseline!B$17)</f>
        <v>4.7282382391778635</v>
      </c>
      <c r="DO679" s="48">
        <f>DI679 / (Baseline!B$11/Baseline!B$17)</f>
        <v>1.1205321300715476</v>
      </c>
      <c r="DP679" s="48">
        <f>DJ679 / (Baseline!B$16/Baseline!B$17)</f>
        <v>1.1764995527556932</v>
      </c>
      <c r="DQ679" s="48">
        <f>DK679 / (Baseline!B$18/Baseline!B$17)</f>
        <v>0.94195363881872474</v>
      </c>
      <c r="DR679" s="71"/>
      <c r="DS679" s="48">
        <f>(AU679*Baseline!B$34)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3.2504820085187167E-2</v>
      </c>
      <c r="DT679" s="48">
        <f>(AZ679*Baseline!B$34) + (Baseline!D$88*(1-Baseline!D$89)*Baseline!B$35) + (Baseline!D$88*Baseline!D$89*((1-Baseline!D$90)*Baseline!B$40 + Baseline!D$90*Baseline!B$41))</f>
        <v>1.0754411238563922E-2</v>
      </c>
      <c r="DU679" s="48">
        <f>(BE679*Baseline!B$34) + (Baseline!F$88*(1-Baseline!F$89)*Baseline!B$35) + (Baseline!F$88*Baseline!F$89*((1-Baseline!F$90)*Baseline!B$40 + Baseline!F$90*Baseline!B$41))</f>
        <v>1.2909736717953781E-2</v>
      </c>
      <c r="DV679" s="48">
        <f>(BJ679*Baseline!B$34) + (Baseline!H$88*(1-Baseline!H$89)*Baseline!B$35) + (Baseline!H$88*Baseline!H$89*((1-Baseline!H$90)*Baseline!B$40 + Baseline!H$90*Baseline!B$41))</f>
        <v>9.3049709018881294E-3</v>
      </c>
      <c r="DW679" s="48">
        <f>( DS679*Baseline!B$7 + DT679*Baseline!B$11 + DU679*Baseline!B$16 + DV679*Baseline!B$18 ) / Baseline!B$17</f>
        <v>9.8156275437132224E-3</v>
      </c>
    </row>
    <row r="680" spans="1:127">
      <c r="A680" s="7" t="s">
        <v>1005</v>
      </c>
      <c r="B680" s="1">
        <f>MIN( MAX( NORMINV( MCrands!B680, (B$5+B$4)/2, (B$5-B$4)/3.29 ), 0 ), 1 )</f>
        <v>0.57474027072554112</v>
      </c>
      <c r="C680" s="1">
        <f>MAX( NORMINV( MCrands!C680, (C$5+C$4)/2, (C$5-C$4)/3.29 ), 0 )</f>
        <v>2.6148247246399015</v>
      </c>
      <c r="D680" s="40"/>
      <c r="E680" s="40">
        <f>Baseline!B$33 * (C680 * Baseline!B$66*Baseline!B$66/Baseline!B$73 + Baseline!B$52*Baseline!B$52/Baseline!B$74 + Baseline!B$53*Baseline!B$53/Baseline!B$75 + Baseline!B$54*Baseline!B$54/Baseline!B$76)</f>
        <v>2.1889470066850411E-5</v>
      </c>
      <c r="F680" s="40">
        <f>Baseline!B$33 * (C680 * Baseline!B$66*Baseline!B$57/Baseline!B$73 + Baseline!B$52*Baseline!B$67/Baseline!B$74 + Baseline!B$53*Baseline!B$55/Baseline!B$75 + Baseline!B$54*Baseline!B$56/Baseline!B$76)</f>
        <v>3.9532140309629543E-8</v>
      </c>
      <c r="G680" s="1">
        <f>Baseline!B$33 * (C680 * Baseline!B$66*Baseline!B$58/Baseline!B$73 + Baseline!B$52*Baseline!B$59/Baseline!B$74 + Baseline!B$53*Baseline!B$68/Baseline!B$75 + Baseline!B$54*Baseline!B$60/Baseline!B$76)</f>
        <v>1.0883755413649042E-7</v>
      </c>
      <c r="H680" s="40">
        <f>Baseline!B$33 * (C680 * Baseline!B$66*Baseline!B$61/Baseline!B$73 + Baseline!B$52*Baseline!B$62/Baseline!B$74 + Baseline!B$53*Baseline!B$63/Baseline!B$75 + Baseline!B$54*Baseline!B$69/Baseline!B$76)</f>
        <v>1.773190411802918E-9</v>
      </c>
      <c r="I680" s="40">
        <f>Baseline!B$33 * (C680 * Baseline!B$57*Baseline!B$66/Baseline!B$73 + Baseline!B$67*Baseline!B$52/Baseline!B$74 + Baseline!B$55*Baseline!B$53/Baseline!B$75 + Baseline!B$56*Baseline!B$54/Baseline!B$76)</f>
        <v>3.9532140309629543E-8</v>
      </c>
      <c r="J680" s="1">
        <f>Baseline!B$33 * (C680 * Baseline!B$57*Baseline!B$57/Baseline!B$73 + Baseline!B$67*Baseline!B$67/Baseline!B$74 + Baseline!B$55*Baseline!B$55/Baseline!B$75 + Baseline!B$56*Baseline!B$56/Baseline!B$76)</f>
        <v>1.7949606364165874E-6</v>
      </c>
      <c r="K680" s="40">
        <f>Baseline!B$33 * (C680 * Baseline!B$57*Baseline!B$58/Baseline!B$73 + Baseline!B$67*Baseline!B$59/Baseline!B$74 + Baseline!B$55*Baseline!B$68/Baseline!B$75 + Baseline!B$56*Baseline!B$60/Baseline!B$76)</f>
        <v>1.3929320568009918E-8</v>
      </c>
      <c r="L680" s="1">
        <f>Baseline!B$33 * (C680 * Baseline!B$57*Baseline!B$61/Baseline!B$73 + Baseline!B$67*Baseline!B$62/Baseline!B$74 + Baseline!B$55*Baseline!B$63/Baseline!B$75 + Baseline!B$56*Baseline!B$69/Baseline!B$76)</f>
        <v>1.4629431176054622E-8</v>
      </c>
      <c r="M680" s="40">
        <f>Baseline!B$33 * (C680 * Baseline!B$58*Baseline!B$66/Baseline!B$73 + Baseline!B$59*Baseline!B$52/Baseline!B$74 + Baseline!B$68*Baseline!B$53/Baseline!B$75 + Baseline!B$60*Baseline!B$54/Baseline!B$76)</f>
        <v>1.0883755413649042E-7</v>
      </c>
      <c r="N680" s="1">
        <f>Baseline!B$33 * (C680 * Baseline!B$58*Baseline!B$57/Baseline!B$73 + Baseline!B$59*Baseline!B$67/Baseline!B$74 + Baseline!B$68*Baseline!B$55/Baseline!B$75 + Baseline!B$60*Baseline!B$56/Baseline!B$76)</f>
        <v>1.3929320568009918E-8</v>
      </c>
      <c r="O680" s="1">
        <f>Baseline!B$33 * (C680 * Baseline!B$58*Baseline!B$58/Baseline!B$73 + Baseline!B$59*Baseline!B$59/Baseline!B$74 + Baseline!B$68*Baseline!B$68/Baseline!B$75 + Baseline!B$60*Baseline!B$60/Baseline!B$76)</f>
        <v>1.3250170648241852E-6</v>
      </c>
      <c r="P680" s="40">
        <f>Baseline!B$33 * (C680 * Baseline!B$58*Baseline!B$61/Baseline!B$73 + Baseline!B$59*Baseline!B$62/Baseline!B$74 + Baseline!B$68*Baseline!B$63/Baseline!B$75 + Baseline!B$60*Baseline!B$69/Baseline!B$76)</f>
        <v>1.6490009693361648E-9</v>
      </c>
      <c r="Q680" s="40">
        <f>Baseline!B$33 * (C680 * Baseline!B$61*Baseline!B$66/Baseline!B$73 + Baseline!B$62*Baseline!B$52/Baseline!B$74 + Baseline!B$63*Baseline!B$53/Baseline!B$75 + Baseline!B$69*Baseline!B$54/Baseline!B$76)</f>
        <v>1.773190411802918E-9</v>
      </c>
      <c r="R680" s="40">
        <f>Baseline!B$33 * (C680 * Baseline!B$61*Baseline!B$57/Baseline!B$73 + Baseline!B$62*Baseline!B$67/Baseline!B$74 + Baseline!B$63*Baseline!B$55/Baseline!B$75 + Baseline!B$69*Baseline!B$56/Baseline!B$76)</f>
        <v>1.4629431176054622E-8</v>
      </c>
      <c r="S680" s="40">
        <f>Baseline!B$33 * (C680 * Baseline!B$61*Baseline!B$58/Baseline!B$73 + Baseline!B$62*Baseline!B$59/Baseline!B$74 + Baseline!B$63*Baseline!B$68/Baseline!B$75 + Baseline!B$69*Baseline!B$60/Baseline!B$76)</f>
        <v>1.6490009693361648E-9</v>
      </c>
      <c r="T680" s="40">
        <f>Baseline!B$33 * (C680 * Baseline!B$61*Baseline!B$61/Baseline!B$73 + Baseline!B$62*Baseline!B$62/Baseline!B$74 + Baseline!B$63*Baseline!B$63/Baseline!B$75 + Baseline!B$69*Baseline!B$69/Baseline!B$76)</f>
        <v>9.8551806060695806E-8</v>
      </c>
      <c r="U680" s="40"/>
      <c r="V680" s="40">
        <f>E680 * ( Baseline!B$87 * Baseline!B$7 )</f>
        <v>0.22719080982384041</v>
      </c>
      <c r="W680" s="40">
        <f>F680 * ( Baseline!D$87 * Baseline!B$11 )</f>
        <v>7.2923340890977207E-4</v>
      </c>
      <c r="X680" s="40">
        <f>G680 * ( Baseline!F$87 * Baseline!B$16 )</f>
        <v>3.7804474015865389E-3</v>
      </c>
      <c r="Y680" s="40">
        <f>H680 * ( Baseline!H$87 * Baseline!B$18 )</f>
        <v>6.2358401955710707E-4</v>
      </c>
      <c r="Z680" s="48">
        <f t="shared" si="0"/>
        <v>0.23232407465389382</v>
      </c>
      <c r="AA680" s="40">
        <f>I680 * ( Baseline!B$87 * Baseline!B$7 )</f>
        <v>4.1030408427364504E-4</v>
      </c>
      <c r="AB680" s="1">
        <f>J680 * ( Baseline!D$87 * Baseline!B$11 )</f>
        <v>3.3110913132980029E-2</v>
      </c>
      <c r="AC680" s="1">
        <f>K680 * ( Baseline!F$87 * Baseline!B$16 )</f>
        <v>4.8383174507174822E-4</v>
      </c>
      <c r="AD680" s="1">
        <f>L680 * ( Baseline!F$87 * Baseline!B$16 )</f>
        <v>5.081499259607323E-4</v>
      </c>
      <c r="AE680" s="48">
        <f t="shared" si="1"/>
        <v>3.4513198888286155E-2</v>
      </c>
      <c r="AF680" s="48">
        <f>M680 * ( Baseline!B$87 * Baseline!B$7 )</f>
        <v>1.1296249743826341E-3</v>
      </c>
      <c r="AG680" s="48">
        <f>N680 * ( Baseline!D$87 * Baseline!B$11 )</f>
        <v>2.569485447043346E-4</v>
      </c>
      <c r="AH680" s="48">
        <f>O680 * ( Baseline!F$87 * Baseline!B$16 )</f>
        <v>4.6024162886741798E-2</v>
      </c>
      <c r="AI680" s="48">
        <f>P680 * ( Baseline!H$87 * Baseline!B$18 )</f>
        <v>5.7990988777492972E-4</v>
      </c>
      <c r="AJ680" s="48">
        <f t="shared" si="2"/>
        <v>4.7990646293603695E-2</v>
      </c>
      <c r="AK680" s="48">
        <f>Q680 * ( Baseline!B$87 * Baseline!B$7 )</f>
        <v>1.8403943284102487E-5</v>
      </c>
      <c r="AL680" s="48">
        <f>R680 * ( Baseline!D$87 * Baseline!B$11 )</f>
        <v>2.6986320202669492E-4</v>
      </c>
      <c r="AM680" s="48">
        <f>S680 * ( Baseline!F$87 * Baseline!B$16 )</f>
        <v>5.7277669267748657E-5</v>
      </c>
      <c r="AN680" s="48">
        <f>T680 * ( Baseline!H$87 * Baseline!B$18 )</f>
        <v>3.4658055304650291E-2</v>
      </c>
      <c r="AO680" s="48">
        <f t="shared" si="3"/>
        <v>3.5003600119228838E-2</v>
      </c>
      <c r="AP680" s="48"/>
      <c r="AQ680" s="48">
        <f>V680 * ( (1-Baseline!B$88-Baseline!B$87) + (1-B680)*Baseline!B$88 )</f>
        <v>0.10611654677899725</v>
      </c>
      <c r="AR680" s="48">
        <f>W680 * ( (1-Baseline!B$88-Baseline!B$87) + (1-B680)*Baseline!B$88 )</f>
        <v>3.406111858546716E-4</v>
      </c>
      <c r="AS680" s="48">
        <f>X680 * ( (1-Baseline!B$88-Baseline!B$87) + (1-B680)*Baseline!B$88 )</f>
        <v>1.7657757540767379E-3</v>
      </c>
      <c r="AT680" s="48">
        <f>Y680 * ( (1-Baseline!B$88-Baseline!B$87) + (1-B680)*Baseline!B$88 )</f>
        <v>2.9126434662245313E-4</v>
      </c>
      <c r="AU680" s="48">
        <f t="shared" si="4"/>
        <v>0.10851419806555111</v>
      </c>
      <c r="AV680" s="48">
        <f>AA680 * ( (1-Baseline!D$88-Baseline!D$87) + (1-B680)*Baseline!D$88 )</f>
        <v>3.0112822300945379E-4</v>
      </c>
      <c r="AW680" s="48">
        <f>AB680 * ( (1-Baseline!D$88-Baseline!D$87) + (1-B680)*Baseline!D$88 )</f>
        <v>2.4300587822822954E-2</v>
      </c>
      <c r="AX680" s="48">
        <f>AC680 * ( (1-Baseline!D$88-Baseline!D$87) + (1-B680)*Baseline!D$88 )</f>
        <v>3.5509125844296894E-4</v>
      </c>
      <c r="AY680" s="48">
        <f>AD680 * ( (1-Baseline!D$88-Baseline!D$87) + (1-B680)*Baseline!D$88 )</f>
        <v>3.7293873030249438E-4</v>
      </c>
      <c r="AZ680" s="48">
        <f t="shared" si="5"/>
        <v>2.5329746034577872E-2</v>
      </c>
      <c r="BA680" s="48">
        <f>AF680 * ( (1-Baseline!F$88-Baseline!F$87) + (1-Baseline!B$36)*Baseline!F$88 )</f>
        <v>8.1291427956492381E-4</v>
      </c>
      <c r="BB680" s="48">
        <f>AG680 * ( (1-Baseline!F$88-Baseline!F$87) + (1-Baseline!B$36)*Baseline!F$88 )</f>
        <v>1.8490839512266973E-4</v>
      </c>
      <c r="BC680" s="48">
        <f>AH680 * ( (1-Baseline!F$88-Baseline!F$87) + (1-Baseline!B$36)*Baseline!F$88 )</f>
        <v>3.3120460386511778E-2</v>
      </c>
      <c r="BD680" s="48">
        <f>AI680 * ( (1-Baseline!F$88-Baseline!F$87) + (1-Baseline!B$36)*Baseline!F$88 )</f>
        <v>4.1732171235924826E-4</v>
      </c>
      <c r="BE680" s="48">
        <f t="shared" si="6"/>
        <v>3.4535604773558617E-2</v>
      </c>
      <c r="BF680" s="48">
        <f>AK680 * ( (1-Baseline!H$88-Baseline!H$87) + (1-Baseline!B$36)*Baseline!H$88 )</f>
        <v>1.4581812342860081E-5</v>
      </c>
      <c r="BG680" s="48">
        <f>AL680 * ( (1-Baseline!H$88-Baseline!H$87) + (1-Baseline!B$36)*Baseline!H$88 )</f>
        <v>2.1381801222979089E-4</v>
      </c>
      <c r="BH680" s="48">
        <f>AM680 * ( (1-Baseline!H$88-Baseline!H$87) + (1-Baseline!B$36)*Baseline!H$88 )</f>
        <v>4.5382242914222612E-5</v>
      </c>
      <c r="BI680" s="48">
        <f>AN680 * ( (1-Baseline!H$88-Baseline!H$87) + (1-Baseline!B$36)*Baseline!H$88 )</f>
        <v>2.7460270378980516E-2</v>
      </c>
      <c r="BJ680" s="48">
        <f t="shared" si="7"/>
        <v>2.7734052446467389E-2</v>
      </c>
      <c r="BK680" s="48"/>
      <c r="BL680" s="48">
        <f t="shared" si="18"/>
        <v>0.97790472279852736</v>
      </c>
      <c r="BM680" s="48">
        <f t="shared" si="19"/>
        <v>3.1388628578254401E-3</v>
      </c>
      <c r="BN680" s="48">
        <f t="shared" si="20"/>
        <v>1.6272301556429239E-2</v>
      </c>
      <c r="BO680" s="48">
        <f t="shared" si="21"/>
        <v>2.6841127872180063E-3</v>
      </c>
      <c r="BP680" s="48">
        <f t="shared" si="8"/>
        <v>1</v>
      </c>
      <c r="BQ680" s="48">
        <f t="shared" si="22"/>
        <v>1.1888323814947881E-2</v>
      </c>
      <c r="BR680" s="48">
        <f t="shared" si="23"/>
        <v>0.95936958032070263</v>
      </c>
      <c r="BS680" s="48">
        <f t="shared" si="24"/>
        <v>1.4018745310680593E-2</v>
      </c>
      <c r="BT680" s="48">
        <f t="shared" si="25"/>
        <v>1.4723350553668885E-2</v>
      </c>
      <c r="BU680" s="48">
        <f t="shared" si="9"/>
        <v>1</v>
      </c>
      <c r="BV680" s="48">
        <f t="shared" si="26"/>
        <v>2.3538440542593676E-2</v>
      </c>
      <c r="BW680" s="48">
        <f t="shared" si="27"/>
        <v>5.3541380362402266E-3</v>
      </c>
      <c r="BX680" s="48">
        <f t="shared" si="28"/>
        <v>0.95902361066714803</v>
      </c>
      <c r="BY680" s="48">
        <f t="shared" si="29"/>
        <v>1.2083810754018152E-2</v>
      </c>
      <c r="BZ680" s="48">
        <f t="shared" si="10"/>
        <v>1</v>
      </c>
      <c r="CA680" s="48">
        <f t="shared" si="30"/>
        <v>5.2577286968812347E-4</v>
      </c>
      <c r="CB680" s="48">
        <f t="shared" si="31"/>
        <v>7.7095841886974529E-3</v>
      </c>
      <c r="CC680" s="48">
        <f t="shared" si="32"/>
        <v>1.6363365217477676E-3</v>
      </c>
      <c r="CD680" s="48">
        <f t="shared" si="33"/>
        <v>0.9901283064198666</v>
      </c>
      <c r="CE680" s="48">
        <f t="shared" si="11"/>
        <v>0.99999999999999989</v>
      </c>
      <c r="CF680" s="48"/>
      <c r="CG680" s="48">
        <f t="shared" si="34"/>
        <v>0.97790472279852736</v>
      </c>
      <c r="CH680" s="48">
        <f t="shared" si="35"/>
        <v>3.1388628578254401E-3</v>
      </c>
      <c r="CI680" s="48">
        <f t="shared" si="36"/>
        <v>1.6272301556429239E-2</v>
      </c>
      <c r="CJ680" s="48">
        <f t="shared" si="37"/>
        <v>2.6841127872180063E-3</v>
      </c>
      <c r="CK680" s="48">
        <f t="shared" si="12"/>
        <v>1</v>
      </c>
      <c r="CL680" s="48">
        <f t="shared" si="38"/>
        <v>1.1888323814947881E-2</v>
      </c>
      <c r="CM680" s="48">
        <f t="shared" si="39"/>
        <v>0.95936958032070263</v>
      </c>
      <c r="CN680" s="48">
        <f t="shared" si="40"/>
        <v>1.4018745310680593E-2</v>
      </c>
      <c r="CO680" s="48">
        <f t="shared" si="41"/>
        <v>1.4723350553668885E-2</v>
      </c>
      <c r="CP680" s="48">
        <f t="shared" si="13"/>
        <v>1</v>
      </c>
      <c r="CQ680" s="48">
        <f t="shared" si="42"/>
        <v>2.3538440542593676E-2</v>
      </c>
      <c r="CR680" s="48">
        <f t="shared" si="43"/>
        <v>5.3541380362402266E-3</v>
      </c>
      <c r="CS680" s="48">
        <f t="shared" si="44"/>
        <v>0.95902361066714803</v>
      </c>
      <c r="CT680" s="48">
        <f t="shared" si="45"/>
        <v>1.2083810754018152E-2</v>
      </c>
      <c r="CU680" s="48">
        <f t="shared" si="14"/>
        <v>1</v>
      </c>
      <c r="CV680" s="48">
        <f t="shared" si="46"/>
        <v>5.2577286968812347E-4</v>
      </c>
      <c r="CW680" s="48">
        <f t="shared" si="47"/>
        <v>7.7095841886974529E-3</v>
      </c>
      <c r="CX680" s="48">
        <f t="shared" si="48"/>
        <v>1.6363365217477676E-3</v>
      </c>
      <c r="CY680" s="48">
        <f t="shared" si="49"/>
        <v>0.9901283064198666</v>
      </c>
      <c r="CZ680" s="48">
        <f t="shared" si="15"/>
        <v>0.99999999999999989</v>
      </c>
      <c r="DA680" s="48"/>
      <c r="DB680" s="48">
        <f>(AQ680*Baseline!B$7 + AV680*Baseline!B$11 + BA680*Baseline!B$16 + BF680*Baseline!B$18)</f>
        <v>55503.441299175523</v>
      </c>
      <c r="DC680" s="48">
        <f>(AR680*Baseline!B$7 + AW680*Baseline!B$11 + BB680*Baseline!B$16 + BG680*Baseline!B$18)</f>
        <v>62689.498754681896</v>
      </c>
      <c r="DD680" s="48">
        <f>(AS680*Baseline!B$7 + AX680*Baseline!B$11 + BC680*Baseline!B$16 + BH680*Baseline!B$18)</f>
        <v>114655.83873662648</v>
      </c>
      <c r="DE680" s="48">
        <f>(AT680*Baseline!B$7 + AY680*Baseline!B$11 + BD680*Baseline!B$16 + BI680*Baseline!B$18)</f>
        <v>1259767.3457156131</v>
      </c>
      <c r="DF680" s="48">
        <f t="shared" si="16"/>
        <v>1492616.1245060971</v>
      </c>
      <c r="DG680" s="48"/>
      <c r="DH680" s="48">
        <f t="shared" si="50"/>
        <v>3.7185342157241855E-2</v>
      </c>
      <c r="DI680" s="48">
        <f t="shared" si="51"/>
        <v>4.1999746435424375E-2</v>
      </c>
      <c r="DJ680" s="48">
        <f t="shared" si="52"/>
        <v>7.6815355840113148E-2</v>
      </c>
      <c r="DK680" s="48">
        <f t="shared" si="53"/>
        <v>0.84399955556722062</v>
      </c>
      <c r="DL680" s="48">
        <f t="shared" si="17"/>
        <v>1</v>
      </c>
      <c r="DM680" s="48"/>
      <c r="DN680" s="48">
        <f>DH680 / (Baseline!B$7/Baseline!B$17)</f>
        <v>3.9692906954062246</v>
      </c>
      <c r="DO680" s="48">
        <f>DI680 / (Baseline!B$11/Baseline!B$17)</f>
        <v>1.0138939811354359</v>
      </c>
      <c r="DP680" s="48">
        <f>DJ680 / (Baseline!B$16/Baseline!B$17)</f>
        <v>1.1870293889128463</v>
      </c>
      <c r="DQ680" s="48">
        <f>DK680 / (Baseline!B$18/Baseline!B$17)</f>
        <v>0.95421600766988146</v>
      </c>
      <c r="DR680" s="71"/>
      <c r="DS680" s="48">
        <f>(AU680*Baseline!B$34)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2.8806660959832666E-2</v>
      </c>
      <c r="DT680" s="48">
        <f>(AZ680*Baseline!B$34) + (Baseline!D$88*(1-Baseline!D$89)*Baseline!B$35) + (Baseline!D$88*Baseline!D$89*((1-Baseline!D$90)*Baseline!B$40 + Baseline!D$90*Baseline!B$41))</f>
        <v>1.0213029905186684E-2</v>
      </c>
      <c r="DU680" s="48">
        <f>(BE680*Baseline!B$34) + (Baseline!F$88*(1-Baseline!F$89)*Baseline!B$35) + (Baseline!F$88*Baseline!F$89*((1-Baseline!F$90)*Baseline!B$40 + Baseline!F$90*Baseline!B$41))</f>
        <v>1.2910980716033795E-2</v>
      </c>
      <c r="DV680" s="48">
        <f>(BJ680*Baseline!B$34) + (Baseline!H$88*(1-Baseline!H$89)*Baseline!B$35) + (Baseline!H$88*Baseline!H$89*((1-Baseline!H$90)*Baseline!B$40 + Baseline!H$90*Baseline!B$41))</f>
        <v>9.3051078669701102E-3</v>
      </c>
      <c r="DW680" s="48">
        <f>( DS680*Baseline!B$7 + DT680*Baseline!B$11 + DU680*Baseline!B$16 + DV680*Baseline!B$18 ) / Baseline!B$17</f>
        <v>9.7587575908477074E-3</v>
      </c>
    </row>
    <row r="681" spans="1:127">
      <c r="A681" s="7" t="s">
        <v>1006</v>
      </c>
      <c r="B681" s="1">
        <f>MIN( MAX( NORMINV( MCrands!B681, (B$5+B$4)/2, (B$5-B$4)/3.29 ), 0 ), 1 )</f>
        <v>0.53703647581060077</v>
      </c>
      <c r="C681" s="1">
        <f>MAX( NORMINV( MCrands!C681, (C$5+C$4)/2, (C$5-C$4)/3.29 ), 0 )</f>
        <v>2.3910266054600253</v>
      </c>
      <c r="D681" s="40"/>
      <c r="E681" s="40">
        <f>Baseline!B$33 * (C681 * Baseline!B$66*Baseline!B$66/Baseline!B$73 + Baseline!B$52*Baseline!B$52/Baseline!B$74 + Baseline!B$53*Baseline!B$53/Baseline!B$75 + Baseline!B$54*Baseline!B$54/Baseline!B$76)</f>
        <v>2.0016717842242055E-5</v>
      </c>
      <c r="F681" s="40">
        <f>Baseline!B$33 * (C681 * Baseline!B$66*Baseline!B$57/Baseline!B$73 + Baseline!B$52*Baseline!B$67/Baseline!B$74 + Baseline!B$53*Baseline!B$55/Baseline!B$75 + Baseline!B$54*Baseline!B$56/Baseline!B$76)</f>
        <v>3.928168865806038E-8</v>
      </c>
      <c r="G681" s="1">
        <f>Baseline!B$33 * (C681 * Baseline!B$66*Baseline!B$58/Baseline!B$73 + Baseline!B$52*Baseline!B$59/Baseline!B$74 + Baseline!B$53*Baseline!B$68/Baseline!B$75 + Baseline!B$54*Baseline!B$60/Baseline!B$76)</f>
        <v>1.0822186049304958E-7</v>
      </c>
      <c r="H681" s="40">
        <f>Baseline!B$33 * (C681 * Baseline!B$66*Baseline!B$61/Baseline!B$73 + Baseline!B$52*Baseline!B$62/Baseline!B$74 + Baseline!B$53*Baseline!B$63/Baseline!B$75 + Baseline!B$54*Baseline!B$69/Baseline!B$76)</f>
        <v>1.7116210474588342E-9</v>
      </c>
      <c r="I681" s="40">
        <f>Baseline!B$33 * (C681 * Baseline!B$57*Baseline!B$66/Baseline!B$73 + Baseline!B$67*Baseline!B$52/Baseline!B$74 + Baseline!B$55*Baseline!B$53/Baseline!B$75 + Baseline!B$56*Baseline!B$54/Baseline!B$76)</f>
        <v>3.928168865806038E-8</v>
      </c>
      <c r="J681" s="1">
        <f>Baseline!B$33 * (C681 * Baseline!B$57*Baseline!B$57/Baseline!B$73 + Baseline!B$67*Baseline!B$67/Baseline!B$74 + Baseline!B$55*Baseline!B$55/Baseline!B$75 + Baseline!B$56*Baseline!B$56/Baseline!B$76)</f>
        <v>1.7949606029225519E-6</v>
      </c>
      <c r="K681" s="40">
        <f>Baseline!B$33 * (C681 * Baseline!B$57*Baseline!B$58/Baseline!B$73 + Baseline!B$67*Baseline!B$59/Baseline!B$74 + Baseline!B$55*Baseline!B$68/Baseline!B$75 + Baseline!B$56*Baseline!B$60/Baseline!B$76)</f>
        <v>1.3929238228505613E-8</v>
      </c>
      <c r="L681" s="1">
        <f>Baseline!B$33 * (C681 * Baseline!B$57*Baseline!B$61/Baseline!B$73 + Baseline!B$67*Baseline!B$62/Baseline!B$74 + Baseline!B$55*Baseline!B$63/Baseline!B$75 + Baseline!B$56*Baseline!B$69/Baseline!B$76)</f>
        <v>1.4629422942104192E-8</v>
      </c>
      <c r="M681" s="40">
        <f>Baseline!B$33 * (C681 * Baseline!B$58*Baseline!B$66/Baseline!B$73 + Baseline!B$59*Baseline!B$52/Baseline!B$74 + Baseline!B$68*Baseline!B$53/Baseline!B$75 + Baseline!B$60*Baseline!B$54/Baseline!B$76)</f>
        <v>1.0822186049304958E-7</v>
      </c>
      <c r="N681" s="1">
        <f>Baseline!B$33 * (C681 * Baseline!B$58*Baseline!B$57/Baseline!B$73 + Baseline!B$59*Baseline!B$67/Baseline!B$74 + Baseline!B$68*Baseline!B$55/Baseline!B$75 + Baseline!B$60*Baseline!B$56/Baseline!B$76)</f>
        <v>1.3929238228505613E-8</v>
      </c>
      <c r="O681" s="1">
        <f>Baseline!B$33 * (C681 * Baseline!B$58*Baseline!B$58/Baseline!B$73 + Baseline!B$59*Baseline!B$59/Baseline!B$74 + Baseline!B$68*Baseline!B$68/Baseline!B$75 + Baseline!B$60*Baseline!B$60/Baseline!B$76)</f>
        <v>1.3250168624062372E-6</v>
      </c>
      <c r="P681" s="40">
        <f>Baseline!B$33 * (C681 * Baseline!B$58*Baseline!B$61/Baseline!B$73 + Baseline!B$59*Baseline!B$62/Baseline!B$74 + Baseline!B$68*Baseline!B$63/Baseline!B$75 + Baseline!B$60*Baseline!B$69/Baseline!B$76)</f>
        <v>1.6489807275413566E-9</v>
      </c>
      <c r="Q681" s="40">
        <f>Baseline!B$33 * (C681 * Baseline!B$61*Baseline!B$66/Baseline!B$73 + Baseline!B$62*Baseline!B$52/Baseline!B$74 + Baseline!B$63*Baseline!B$53/Baseline!B$75 + Baseline!B$69*Baseline!B$54/Baseline!B$76)</f>
        <v>1.7116210474588342E-9</v>
      </c>
      <c r="R681" s="40">
        <f>Baseline!B$33 * (C681 * Baseline!B$61*Baseline!B$57/Baseline!B$73 + Baseline!B$62*Baseline!B$67/Baseline!B$74 + Baseline!B$63*Baseline!B$55/Baseline!B$75 + Baseline!B$69*Baseline!B$56/Baseline!B$76)</f>
        <v>1.4629422942104192E-8</v>
      </c>
      <c r="S681" s="40">
        <f>Baseline!B$33 * (C681 * Baseline!B$61*Baseline!B$58/Baseline!B$73 + Baseline!B$62*Baseline!B$59/Baseline!B$74 + Baseline!B$63*Baseline!B$68/Baseline!B$75 + Baseline!B$69*Baseline!B$60/Baseline!B$76)</f>
        <v>1.6489807275413566E-9</v>
      </c>
      <c r="T681" s="40">
        <f>Baseline!B$33 * (C681 * Baseline!B$61*Baseline!B$61/Baseline!B$73 + Baseline!B$62*Baseline!B$62/Baseline!B$74 + Baseline!B$63*Baseline!B$63/Baseline!B$75 + Baseline!B$69*Baseline!B$69/Baseline!B$76)</f>
        <v>9.8551804036516317E-8</v>
      </c>
      <c r="U681" s="40"/>
      <c r="V681" s="40">
        <f>E681 * ( Baseline!B$87 * Baseline!B$7 )</f>
        <v>0.20775351448463028</v>
      </c>
      <c r="W681" s="40">
        <f>F681 * ( Baseline!D$87 * Baseline!B$11 )</f>
        <v>7.2461342855428454E-4</v>
      </c>
      <c r="X681" s="40">
        <f>G681 * ( Baseline!F$87 * Baseline!B$16 )</f>
        <v>3.7590614245404147E-3</v>
      </c>
      <c r="Y681" s="40">
        <f>H681 * ( Baseline!H$87 * Baseline!B$18 )</f>
        <v>6.0193170774462527E-4</v>
      </c>
      <c r="Z681" s="48">
        <f t="shared" si="0"/>
        <v>0.21283912104546959</v>
      </c>
      <c r="AA681" s="40">
        <f>I681 * ( Baseline!B$87 * Baseline!B$7 )</f>
        <v>4.0770464658200869E-4</v>
      </c>
      <c r="AB681" s="1">
        <f>J681 * ( Baseline!D$87 * Baseline!B$11 )</f>
        <v>3.3110912515129091E-2</v>
      </c>
      <c r="AC681" s="1">
        <f>K681 * ( Baseline!F$87 * Baseline!B$16 )</f>
        <v>4.8382888502801084E-4</v>
      </c>
      <c r="AD681" s="1">
        <f>L681 * ( Baseline!F$87 * Baseline!B$16 )</f>
        <v>5.0814963995635858E-4</v>
      </c>
      <c r="AE681" s="48">
        <f t="shared" si="1"/>
        <v>3.4510595686695469E-2</v>
      </c>
      <c r="AF681" s="48">
        <f>M681 * ( Baseline!B$87 * Baseline!B$7 )</f>
        <v>1.1232346900573616E-3</v>
      </c>
      <c r="AG681" s="48">
        <f>N681 * ( Baseline!D$87 * Baseline!B$11 )</f>
        <v>2.5694702582078967E-4</v>
      </c>
      <c r="AH681" s="48">
        <f>O681 * ( Baseline!F$87 * Baseline!B$16 )</f>
        <v>4.6024155855800948E-2</v>
      </c>
      <c r="AI681" s="48">
        <f>P681 * ( Baseline!H$87 * Baseline!B$18 )</f>
        <v>5.7990276927277361E-4</v>
      </c>
      <c r="AJ681" s="48">
        <f t="shared" si="2"/>
        <v>4.7984240340951868E-2</v>
      </c>
      <c r="AK681" s="48">
        <f>Q681 * ( Baseline!B$87 * Baseline!B$7 )</f>
        <v>1.7764914851575241E-5</v>
      </c>
      <c r="AL681" s="48">
        <f>R681 * ( Baseline!D$87 * Baseline!B$11 )</f>
        <v>2.6986305013834043E-4</v>
      </c>
      <c r="AM681" s="48">
        <f>S681 * ( Baseline!F$87 * Baseline!B$16 )</f>
        <v>5.7276966173663222E-5</v>
      </c>
      <c r="AN681" s="48">
        <f>T681 * ( Baseline!H$87 * Baseline!B$18 )</f>
        <v>3.4658054592800074E-2</v>
      </c>
      <c r="AO681" s="48">
        <f t="shared" si="3"/>
        <v>3.500295952396365E-2</v>
      </c>
      <c r="AP681" s="48"/>
      <c r="AQ681" s="48">
        <f>V681 * ( (1-Baseline!B$88-Baseline!B$87) + (1-B681)*Baseline!B$88 )</f>
        <v>0.10400920769673692</v>
      </c>
      <c r="AR681" s="48">
        <f>W681 * ( (1-Baseline!B$88-Baseline!B$87) + (1-B681)*Baseline!B$88 )</f>
        <v>3.6276868180693461E-4</v>
      </c>
      <c r="AS681" s="48">
        <f>X681 * ( (1-Baseline!B$88-Baseline!B$87) + (1-B681)*Baseline!B$88 )</f>
        <v>1.8819272512414728E-3</v>
      </c>
      <c r="AT681" s="48">
        <f>Y681 * ( (1-Baseline!B$88-Baseline!B$87) + (1-B681)*Baseline!B$88 )</f>
        <v>3.0134960732370155E-4</v>
      </c>
      <c r="AU681" s="48">
        <f t="shared" si="4"/>
        <v>0.10655525323710903</v>
      </c>
      <c r="AV681" s="48">
        <f>AA681 * ( (1-Baseline!D$88-Baseline!D$87) + (1-B681)*Baseline!D$88 )</f>
        <v>3.0610711886970907E-4</v>
      </c>
      <c r="AW681" s="48">
        <f>AB681 * ( (1-Baseline!D$88-Baseline!D$87) + (1-B681)*Baseline!D$88 )</f>
        <v>2.4859873729975831E-2</v>
      </c>
      <c r="AX681" s="48">
        <f>AC681 * ( (1-Baseline!D$88-Baseline!D$87) + (1-B681)*Baseline!D$88 )</f>
        <v>3.6326165831930866E-4</v>
      </c>
      <c r="AY681" s="48">
        <f>AD681 * ( (1-Baseline!D$88-Baseline!D$87) + (1-B681)*Baseline!D$88 )</f>
        <v>3.815218284749983E-4</v>
      </c>
      <c r="AZ681" s="48">
        <f t="shared" si="5"/>
        <v>2.5910764335639849E-2</v>
      </c>
      <c r="BA681" s="48">
        <f>AF681 * ( (1-Baseline!F$88-Baseline!F$87) + (1-Baseline!B$36)*Baseline!F$88 )</f>
        <v>8.0831562647535932E-4</v>
      </c>
      <c r="BB681" s="48">
        <f>AG681 * ( (1-Baseline!F$88-Baseline!F$87) + (1-Baseline!B$36)*Baseline!F$88 )</f>
        <v>1.8490730208546653E-4</v>
      </c>
      <c r="BC681" s="48">
        <f>AH681 * ( (1-Baseline!F$88-Baseline!F$87) + (1-Baseline!B$36)*Baseline!F$88 )</f>
        <v>3.312045532682175E-2</v>
      </c>
      <c r="BD681" s="48">
        <f>AI681 * ( (1-Baseline!F$88-Baseline!F$87) + (1-Baseline!B$36)*Baseline!F$88 )</f>
        <v>4.1731658965730463E-4</v>
      </c>
      <c r="BE681" s="48">
        <f t="shared" si="6"/>
        <v>3.4530994845039881E-2</v>
      </c>
      <c r="BF681" s="48">
        <f>AK681 * ( (1-Baseline!H$88-Baseline!H$87) + (1-Baseline!B$36)*Baseline!H$88 )</f>
        <v>1.4075497335200093E-5</v>
      </c>
      <c r="BG681" s="48">
        <f>AL681 * ( (1-Baseline!H$88-Baseline!H$87) + (1-Baseline!B$36)*Baseline!H$88 )</f>
        <v>2.1381789188560987E-4</v>
      </c>
      <c r="BH681" s="48">
        <f>AM681 * ( (1-Baseline!H$88-Baseline!H$87) + (1-Baseline!B$36)*Baseline!H$88 )</f>
        <v>4.5381685838716837E-5</v>
      </c>
      <c r="BI681" s="48">
        <f>AN681 * ( (1-Baseline!H$88-Baseline!H$87) + (1-Baseline!B$36)*Baseline!H$88 )</f>
        <v>2.7460269814967353E-2</v>
      </c>
      <c r="BJ681" s="48">
        <f t="shared" si="7"/>
        <v>2.7733544890026881E-2</v>
      </c>
      <c r="BK681" s="48"/>
      <c r="BL681" s="48">
        <f t="shared" si="18"/>
        <v>0.97610586561409052</v>
      </c>
      <c r="BM681" s="48">
        <f t="shared" si="19"/>
        <v>3.4045124082216199E-3</v>
      </c>
      <c r="BN681" s="48">
        <f t="shared" si="20"/>
        <v>1.766151544920801E-2</v>
      </c>
      <c r="BO681" s="48">
        <f t="shared" si="21"/>
        <v>2.8281065284799425E-3</v>
      </c>
      <c r="BP681" s="48">
        <f t="shared" si="8"/>
        <v>1</v>
      </c>
      <c r="BQ681" s="48">
        <f t="shared" si="22"/>
        <v>1.1813897687636469E-2</v>
      </c>
      <c r="BR681" s="48">
        <f t="shared" si="23"/>
        <v>0.95944192953742657</v>
      </c>
      <c r="BS681" s="48">
        <f t="shared" si="24"/>
        <v>1.4019719897635284E-2</v>
      </c>
      <c r="BT681" s="48">
        <f t="shared" si="25"/>
        <v>1.4724452877301696E-2</v>
      </c>
      <c r="BU681" s="48">
        <f t="shared" si="9"/>
        <v>1</v>
      </c>
      <c r="BV681" s="48">
        <f t="shared" si="26"/>
        <v>2.3408408303981078E-2</v>
      </c>
      <c r="BW681" s="48">
        <f t="shared" si="27"/>
        <v>5.3548211661798416E-3</v>
      </c>
      <c r="BX681" s="48">
        <f t="shared" si="28"/>
        <v>0.95915149492367602</v>
      </c>
      <c r="BY681" s="48">
        <f t="shared" si="29"/>
        <v>1.2085275606163114E-2</v>
      </c>
      <c r="BZ681" s="48">
        <f t="shared" si="10"/>
        <v>1</v>
      </c>
      <c r="CA681" s="48">
        <f t="shared" si="30"/>
        <v>5.0752608045651288E-4</v>
      </c>
      <c r="CB681" s="48">
        <f t="shared" si="31"/>
        <v>7.7097209438415455E-3</v>
      </c>
      <c r="CC681" s="48">
        <f t="shared" si="32"/>
        <v>1.6363463819238024E-3</v>
      </c>
      <c r="CD681" s="48">
        <f t="shared" si="33"/>
        <v>0.99014640659377817</v>
      </c>
      <c r="CE681" s="48">
        <f t="shared" si="11"/>
        <v>1</v>
      </c>
      <c r="CF681" s="48"/>
      <c r="CG681" s="48">
        <f t="shared" si="34"/>
        <v>0.97610586561409052</v>
      </c>
      <c r="CH681" s="48">
        <f t="shared" si="35"/>
        <v>3.4045124082216199E-3</v>
      </c>
      <c r="CI681" s="48">
        <f t="shared" si="36"/>
        <v>1.766151544920801E-2</v>
      </c>
      <c r="CJ681" s="48">
        <f t="shared" si="37"/>
        <v>2.8281065284799425E-3</v>
      </c>
      <c r="CK681" s="48">
        <f t="shared" si="12"/>
        <v>1</v>
      </c>
      <c r="CL681" s="48">
        <f t="shared" si="38"/>
        <v>1.1813897687636469E-2</v>
      </c>
      <c r="CM681" s="48">
        <f t="shared" si="39"/>
        <v>0.95944192953742657</v>
      </c>
      <c r="CN681" s="48">
        <f t="shared" si="40"/>
        <v>1.4019719897635284E-2</v>
      </c>
      <c r="CO681" s="48">
        <f t="shared" si="41"/>
        <v>1.4724452877301696E-2</v>
      </c>
      <c r="CP681" s="48">
        <f t="shared" si="13"/>
        <v>1</v>
      </c>
      <c r="CQ681" s="48">
        <f t="shared" si="42"/>
        <v>2.3408408303981078E-2</v>
      </c>
      <c r="CR681" s="48">
        <f t="shared" si="43"/>
        <v>5.3548211661798416E-3</v>
      </c>
      <c r="CS681" s="48">
        <f t="shared" si="44"/>
        <v>0.95915149492367602</v>
      </c>
      <c r="CT681" s="48">
        <f t="shared" si="45"/>
        <v>1.2085275606163114E-2</v>
      </c>
      <c r="CU681" s="48">
        <f t="shared" si="14"/>
        <v>1</v>
      </c>
      <c r="CV681" s="48">
        <f t="shared" si="46"/>
        <v>5.0752608045651288E-4</v>
      </c>
      <c r="CW681" s="48">
        <f t="shared" si="47"/>
        <v>7.7097209438415455E-3</v>
      </c>
      <c r="CX681" s="48">
        <f t="shared" si="48"/>
        <v>1.6363463819238024E-3</v>
      </c>
      <c r="CY681" s="48">
        <f t="shared" si="49"/>
        <v>0.99014640659377817</v>
      </c>
      <c r="CZ681" s="48">
        <f t="shared" si="15"/>
        <v>1</v>
      </c>
      <c r="DA681" s="48"/>
      <c r="DB681" s="48">
        <f>(AQ681*Baseline!B$7 + AV681*Baseline!B$11 + BA681*Baseline!B$16 + BF681*Baseline!B$18)</f>
        <v>54453.468416364041</v>
      </c>
      <c r="DC681" s="48">
        <f>(AR681*Baseline!B$7 + AW681*Baseline!B$11 + BB681*Baseline!B$16 + BG681*Baseline!B$18)</f>
        <v>63899.654797006515</v>
      </c>
      <c r="DD681" s="48">
        <f>(AS681*Baseline!B$7 + AX681*Baseline!B$11 + BC681*Baseline!B$16 + BH681*Baseline!B$18)</f>
        <v>114729.65161662287</v>
      </c>
      <c r="DE681" s="48">
        <f>(AT681*Baseline!B$7 + AY681*Baseline!B$11 + BD681*Baseline!B$16 + BI681*Baseline!B$18)</f>
        <v>1259790.6009959236</v>
      </c>
      <c r="DF681" s="48">
        <f t="shared" si="16"/>
        <v>1492873.3758259171</v>
      </c>
      <c r="DG681" s="48"/>
      <c r="DH681" s="48">
        <f t="shared" si="50"/>
        <v>3.6475610924629295E-2</v>
      </c>
      <c r="DI681" s="48">
        <f t="shared" si="51"/>
        <v>4.2803131083809891E-2</v>
      </c>
      <c r="DJ681" s="48">
        <f t="shared" si="52"/>
        <v>7.6851562546722929E-2</v>
      </c>
      <c r="DK681" s="48">
        <f t="shared" si="53"/>
        <v>0.84386969544483781</v>
      </c>
      <c r="DL681" s="48">
        <f t="shared" si="17"/>
        <v>0.99999999999999989</v>
      </c>
      <c r="DM681" s="48"/>
      <c r="DN681" s="48">
        <f>DH681 / (Baseline!B$7/Baseline!B$17)</f>
        <v>3.8935315544539724</v>
      </c>
      <c r="DO681" s="48">
        <f>DI681 / (Baseline!B$11/Baseline!B$17)</f>
        <v>1.0332880710685042</v>
      </c>
      <c r="DP681" s="48">
        <f>DJ681 / (Baseline!B$16/Baseline!B$17)</f>
        <v>1.1875888919490751</v>
      </c>
      <c r="DQ681" s="48">
        <f>DK681 / (Baseline!B$18/Baseline!B$17)</f>
        <v>0.95406918933719598</v>
      </c>
      <c r="DR681" s="71"/>
      <c r="DS681" s="48">
        <f>(AU681*Baseline!B$34)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2.8512819235566353E-2</v>
      </c>
      <c r="DT681" s="48">
        <f>(AZ681*Baseline!B$34) + (Baseline!D$88*(1-Baseline!D$89)*Baseline!B$35) + (Baseline!D$88*Baseline!D$89*((1-Baseline!D$90)*Baseline!B$40 + Baseline!D$90*Baseline!B$41))</f>
        <v>1.030018265034598E-2</v>
      </c>
      <c r="DU681" s="48">
        <f>(BE681*Baseline!B$34) + (Baseline!F$88*(1-Baseline!F$89)*Baseline!B$35) + (Baseline!F$88*Baseline!F$89*((1-Baseline!F$90)*Baseline!B$40 + Baseline!F$90*Baseline!B$41))</f>
        <v>1.2910289226755984E-2</v>
      </c>
      <c r="DV681" s="48">
        <f>(BJ681*Baseline!B$34) + (Baseline!H$88*(1-Baseline!H$89)*Baseline!B$35) + (Baseline!H$88*Baseline!H$89*((1-Baseline!H$90)*Baseline!B$40 + Baseline!H$90*Baseline!B$41))</f>
        <v>9.3050317335040336E-3</v>
      </c>
      <c r="DW681" s="48">
        <f>( DS681*Baseline!B$7 + DT681*Baseline!B$11 + DU681*Baseline!B$16 + DV681*Baseline!B$18 ) / Baseline!B$17</f>
        <v>9.7595029507196694E-3</v>
      </c>
    </row>
    <row r="682" spans="1:127">
      <c r="A682" s="7" t="s">
        <v>1007</v>
      </c>
      <c r="B682" s="1">
        <f>MIN( MAX( NORMINV( MCrands!B682, (B$5+B$4)/2, (B$5-B$4)/3.29 ), 0 ), 1 )</f>
        <v>0.43901882788593005</v>
      </c>
      <c r="C682" s="1">
        <f>MAX( NORMINV( MCrands!C682, (C$5+C$4)/2, (C$5-C$4)/3.29 ), 0 )</f>
        <v>2.2259636954579931</v>
      </c>
      <c r="D682" s="40"/>
      <c r="E682" s="40">
        <f>Baseline!B$33 * (C682 * Baseline!B$66*Baseline!B$66/Baseline!B$73 + Baseline!B$52*Baseline!B$52/Baseline!B$74 + Baseline!B$53*Baseline!B$53/Baseline!B$75 + Baseline!B$54*Baseline!B$54/Baseline!B$76)</f>
        <v>1.8635464357898962E-5</v>
      </c>
      <c r="F682" s="40">
        <f>Baseline!B$33 * (C682 * Baseline!B$66*Baseline!B$57/Baseline!B$73 + Baseline!B$52*Baseline!B$67/Baseline!B$74 + Baseline!B$53*Baseline!B$55/Baseline!B$75 + Baseline!B$54*Baseline!B$56/Baseline!B$76)</f>
        <v>3.9096967362929241E-8</v>
      </c>
      <c r="G682" s="1">
        <f>Baseline!B$33 * (C682 * Baseline!B$66*Baseline!B$58/Baseline!B$73 + Baseline!B$52*Baseline!B$59/Baseline!B$74 + Baseline!B$53*Baseline!B$68/Baseline!B$75 + Baseline!B$54*Baseline!B$60/Baseline!B$76)</f>
        <v>1.077677539758522E-7</v>
      </c>
      <c r="H682" s="40">
        <f>Baseline!B$33 * (C682 * Baseline!B$66*Baseline!B$61/Baseline!B$73 + Baseline!B$52*Baseline!B$62/Baseline!B$74 + Baseline!B$53*Baseline!B$63/Baseline!B$75 + Baseline!B$54*Baseline!B$69/Baseline!B$76)</f>
        <v>1.6662103957390958E-9</v>
      </c>
      <c r="I682" s="40">
        <f>Baseline!B$33 * (C682 * Baseline!B$57*Baseline!B$66/Baseline!B$73 + Baseline!B$67*Baseline!B$52/Baseline!B$74 + Baseline!B$55*Baseline!B$53/Baseline!B$75 + Baseline!B$56*Baseline!B$54/Baseline!B$76)</f>
        <v>3.9096967362929241E-8</v>
      </c>
      <c r="J682" s="1">
        <f>Baseline!B$33 * (C682 * Baseline!B$57*Baseline!B$57/Baseline!B$73 + Baseline!B$67*Baseline!B$67/Baseline!B$74 + Baseline!B$55*Baseline!B$55/Baseline!B$75 + Baseline!B$56*Baseline!B$56/Baseline!B$76)</f>
        <v>1.7949605782189348E-6</v>
      </c>
      <c r="K682" s="40">
        <f>Baseline!B$33 * (C682 * Baseline!B$57*Baseline!B$58/Baseline!B$73 + Baseline!B$67*Baseline!B$59/Baseline!B$74 + Baseline!B$55*Baseline!B$68/Baseline!B$75 + Baseline!B$56*Baseline!B$60/Baseline!B$76)</f>
        <v>1.3929177498780814E-8</v>
      </c>
      <c r="L682" s="1">
        <f>Baseline!B$33 * (C682 * Baseline!B$57*Baseline!B$61/Baseline!B$73 + Baseline!B$67*Baseline!B$62/Baseline!B$74 + Baseline!B$55*Baseline!B$63/Baseline!B$75 + Baseline!B$56*Baseline!B$69/Baseline!B$76)</f>
        <v>1.4629416869131711E-8</v>
      </c>
      <c r="M682" s="40">
        <f>Baseline!B$33 * (C682 * Baseline!B$58*Baseline!B$66/Baseline!B$73 + Baseline!B$59*Baseline!B$52/Baseline!B$74 + Baseline!B$68*Baseline!B$53/Baseline!B$75 + Baseline!B$60*Baseline!B$54/Baseline!B$76)</f>
        <v>1.077677539758522E-7</v>
      </c>
      <c r="N682" s="1">
        <f>Baseline!B$33 * (C682 * Baseline!B$58*Baseline!B$57/Baseline!B$73 + Baseline!B$59*Baseline!B$67/Baseline!B$74 + Baseline!B$68*Baseline!B$55/Baseline!B$75 + Baseline!B$60*Baseline!B$56/Baseline!B$76)</f>
        <v>1.3929177498780814E-8</v>
      </c>
      <c r="O682" s="1">
        <f>Baseline!B$33 * (C682 * Baseline!B$58*Baseline!B$58/Baseline!B$73 + Baseline!B$59*Baseline!B$59/Baseline!B$74 + Baseline!B$68*Baseline!B$68/Baseline!B$75 + Baseline!B$60*Baseline!B$60/Baseline!B$76)</f>
        <v>1.3250167131123305E-6</v>
      </c>
      <c r="P682" s="40">
        <f>Baseline!B$33 * (C682 * Baseline!B$58*Baseline!B$61/Baseline!B$73 + Baseline!B$59*Baseline!B$62/Baseline!B$74 + Baseline!B$68*Baseline!B$63/Baseline!B$75 + Baseline!B$60*Baseline!B$69/Baseline!B$76)</f>
        <v>1.6489657981506765E-9</v>
      </c>
      <c r="Q682" s="40">
        <f>Baseline!B$33 * (C682 * Baseline!B$61*Baseline!B$66/Baseline!B$73 + Baseline!B$62*Baseline!B$52/Baseline!B$74 + Baseline!B$63*Baseline!B$53/Baseline!B$75 + Baseline!B$69*Baseline!B$54/Baseline!B$76)</f>
        <v>1.6662103957390958E-9</v>
      </c>
      <c r="R682" s="40">
        <f>Baseline!B$33 * (C682 * Baseline!B$61*Baseline!B$57/Baseline!B$73 + Baseline!B$62*Baseline!B$67/Baseline!B$74 + Baseline!B$63*Baseline!B$55/Baseline!B$75 + Baseline!B$69*Baseline!B$56/Baseline!B$76)</f>
        <v>1.4629416869131711E-8</v>
      </c>
      <c r="S682" s="40">
        <f>Baseline!B$33 * (C682 * Baseline!B$61*Baseline!B$58/Baseline!B$73 + Baseline!B$62*Baseline!B$59/Baseline!B$74 + Baseline!B$63*Baseline!B$68/Baseline!B$75 + Baseline!B$69*Baseline!B$60/Baseline!B$76)</f>
        <v>1.6489657981506765E-9</v>
      </c>
      <c r="T682" s="40">
        <f>Baseline!B$33 * (C682 * Baseline!B$61*Baseline!B$61/Baseline!B$73 + Baseline!B$62*Baseline!B$62/Baseline!B$74 + Baseline!B$63*Baseline!B$63/Baseline!B$75 + Baseline!B$69*Baseline!B$69/Baseline!B$76)</f>
        <v>9.8551802543577244E-8</v>
      </c>
      <c r="U682" s="40"/>
      <c r="V682" s="40">
        <f>E682 * ( Baseline!B$87 * Baseline!B$7 )</f>
        <v>0.19341748457063332</v>
      </c>
      <c r="W682" s="40">
        <f>F682 * ( Baseline!D$87 * Baseline!B$11 )</f>
        <v>7.2120594950833225E-4</v>
      </c>
      <c r="X682" s="40">
        <f>G682 * ( Baseline!F$87 * Baseline!B$16 )</f>
        <v>3.7432881391463915E-3</v>
      </c>
      <c r="Y682" s="40">
        <f>H682 * ( Baseline!H$87 * Baseline!B$18 )</f>
        <v>5.8596198642106459E-4</v>
      </c>
      <c r="Z682" s="48">
        <f t="shared" si="0"/>
        <v>0.19846794064570911</v>
      </c>
      <c r="AA682" s="40">
        <f>I682 * ( Baseline!B$87 * Baseline!B$7 )</f>
        <v>4.057874242598426E-4</v>
      </c>
      <c r="AB682" s="1">
        <f>J682 * ( Baseline!D$87 * Baseline!B$11 )</f>
        <v>3.3110912059431459E-2</v>
      </c>
      <c r="AC682" s="1">
        <f>K682 * ( Baseline!F$87 * Baseline!B$16 )</f>
        <v>4.8382677559499266E-4</v>
      </c>
      <c r="AD682" s="1">
        <f>L682 * ( Baseline!F$87 * Baseline!B$16 )</f>
        <v>5.0814942901305669E-4</v>
      </c>
      <c r="AE682" s="48">
        <f t="shared" si="1"/>
        <v>3.4508675688299344E-2</v>
      </c>
      <c r="AF682" s="48">
        <f>M682 * ( Baseline!B$87 * Baseline!B$7 )</f>
        <v>1.1185215185153699E-3</v>
      </c>
      <c r="AG682" s="48">
        <f>N682 * ( Baseline!D$87 * Baseline!B$11 )</f>
        <v>2.5694590556411015E-4</v>
      </c>
      <c r="AH682" s="48">
        <f>O682 * ( Baseline!F$87 * Baseline!B$16 )</f>
        <v>4.6024150670111445E-2</v>
      </c>
      <c r="AI682" s="48">
        <f>P682 * ( Baseline!H$87 * Baseline!B$18 )</f>
        <v>5.7989751900219474E-4</v>
      </c>
      <c r="AJ682" s="48">
        <f t="shared" si="2"/>
        <v>4.7979515613193122E-2</v>
      </c>
      <c r="AK682" s="48">
        <f>Q682 * ( Baseline!B$87 * Baseline!B$7 )</f>
        <v>1.7293597697376074E-5</v>
      </c>
      <c r="AL682" s="48">
        <f>R682 * ( Baseline!D$87 * Baseline!B$11 )</f>
        <v>2.6986293811267245E-4</v>
      </c>
      <c r="AM682" s="48">
        <f>S682 * ( Baseline!F$87 * Baseline!B$16 )</f>
        <v>5.7276447604712909E-5</v>
      </c>
      <c r="AN682" s="48">
        <f>T682 * ( Baseline!H$87 * Baseline!B$18 )</f>
        <v>3.4658054067773017E-2</v>
      </c>
      <c r="AO682" s="48">
        <f t="shared" si="3"/>
        <v>3.5002487051187775E-2</v>
      </c>
      <c r="AP682" s="48"/>
      <c r="AQ682" s="48">
        <f>V682 * ( (1-Baseline!B$88-Baseline!B$87) + (1-B682)*Baseline!B$88 )</f>
        <v>0.11370496394255024</v>
      </c>
      <c r="AR682" s="48">
        <f>W682 * ( (1-Baseline!B$88-Baseline!B$87) + (1-B682)*Baseline!B$88 )</f>
        <v>4.2397768053927247E-4</v>
      </c>
      <c r="AS682" s="48">
        <f>X682 * ( (1-Baseline!B$88-Baseline!B$87) + (1-B682)*Baseline!B$88 )</f>
        <v>2.2005789385229142E-3</v>
      </c>
      <c r="AT682" s="48">
        <f>Y682 * ( (1-Baseline!B$88-Baseline!B$87) + (1-B682)*Baseline!B$88 )</f>
        <v>3.4447137333843835E-4</v>
      </c>
      <c r="AU682" s="48">
        <f t="shared" si="4"/>
        <v>0.11667399193495087</v>
      </c>
      <c r="AV682" s="48">
        <f>AA682 * ( (1-Baseline!D$88-Baseline!D$87) + (1-B682)*Baseline!D$88 )</f>
        <v>3.224865560738349E-4</v>
      </c>
      <c r="AW682" s="48">
        <f>AB682 * ( (1-Baseline!D$88-Baseline!D$87) + (1-B682)*Baseline!D$88 )</f>
        <v>2.6313836654711615E-2</v>
      </c>
      <c r="AX682" s="48">
        <f>AC682 * ( (1-Baseline!D$88-Baseline!D$87) + (1-B682)*Baseline!D$88 )</f>
        <v>3.8450583056518362E-4</v>
      </c>
      <c r="AY682" s="48">
        <f>AD682 * ( (1-Baseline!D$88-Baseline!D$87) + (1-B682)*Baseline!D$88 )</f>
        <v>4.0383548019559283E-4</v>
      </c>
      <c r="AZ682" s="48">
        <f t="shared" si="5"/>
        <v>2.7424664521546228E-2</v>
      </c>
      <c r="BA682" s="48">
        <f>AF682 * ( (1-Baseline!F$88-Baseline!F$87) + (1-Baseline!B$36)*Baseline!F$88 )</f>
        <v>8.0492387741225269E-4</v>
      </c>
      <c r="BB682" s="48">
        <f>AG682 * ( (1-Baseline!F$88-Baseline!F$87) + (1-Baseline!B$36)*Baseline!F$88 )</f>
        <v>1.8490649591291174E-4</v>
      </c>
      <c r="BC682" s="48">
        <f>AH682 * ( (1-Baseline!F$88-Baseline!F$87) + (1-Baseline!B$36)*Baseline!F$88 )</f>
        <v>3.3120451595033643E-2</v>
      </c>
      <c r="BD682" s="48">
        <f>AI682 * ( (1-Baseline!F$88-Baseline!F$87) + (1-Baseline!B$36)*Baseline!F$88 )</f>
        <v>4.1731281139458746E-4</v>
      </c>
      <c r="BE682" s="48">
        <f t="shared" si="6"/>
        <v>3.4527594779753396E-2</v>
      </c>
      <c r="BF682" s="48">
        <f>AK682 * ( (1-Baseline!H$88-Baseline!H$87) + (1-Baseline!B$36)*Baseline!H$88 )</f>
        <v>1.3702063327585009E-5</v>
      </c>
      <c r="BG682" s="48">
        <f>AL682 * ( (1-Baseline!H$88-Baseline!H$87) + (1-Baseline!B$36)*Baseline!H$88 )</f>
        <v>2.138178031254326E-4</v>
      </c>
      <c r="BH682" s="48">
        <f>AM682 * ( (1-Baseline!H$88-Baseline!H$87) + (1-Baseline!B$36)*Baseline!H$88 )</f>
        <v>4.5381274966166126E-5</v>
      </c>
      <c r="BI682" s="48">
        <f>AN682 * ( (1-Baseline!H$88-Baseline!H$87) + (1-Baseline!B$36)*Baseline!H$88 )</f>
        <v>2.7460269398977912E-2</v>
      </c>
      <c r="BJ682" s="48">
        <f t="shared" si="7"/>
        <v>2.7733170540397097E-2</v>
      </c>
      <c r="BK682" s="48"/>
      <c r="BL682" s="48">
        <f t="shared" si="18"/>
        <v>0.9745527864165654</v>
      </c>
      <c r="BM682" s="48">
        <f t="shared" si="19"/>
        <v>3.6338662413783894E-3</v>
      </c>
      <c r="BN682" s="48">
        <f t="shared" si="20"/>
        <v>1.8860920947573311E-2</v>
      </c>
      <c r="BO682" s="48">
        <f t="shared" si="21"/>
        <v>2.9524263944829374E-3</v>
      </c>
      <c r="BP682" s="48">
        <f t="shared" si="8"/>
        <v>1</v>
      </c>
      <c r="BQ682" s="48">
        <f t="shared" si="22"/>
        <v>1.1758997300421778E-2</v>
      </c>
      <c r="BR682" s="48">
        <f t="shared" si="23"/>
        <v>0.95949529789281895</v>
      </c>
      <c r="BS682" s="48">
        <f t="shared" si="24"/>
        <v>1.402043880110534E-2</v>
      </c>
      <c r="BT682" s="48">
        <f t="shared" si="25"/>
        <v>1.4725266005654108E-2</v>
      </c>
      <c r="BU682" s="48">
        <f t="shared" si="9"/>
        <v>1.0000000000000002</v>
      </c>
      <c r="BV682" s="48">
        <f t="shared" si="26"/>
        <v>2.3312480424621158E-2</v>
      </c>
      <c r="BW682" s="48">
        <f t="shared" si="27"/>
        <v>5.3553251274061778E-3</v>
      </c>
      <c r="BX682" s="48">
        <f t="shared" si="28"/>
        <v>0.95924583818549425</v>
      </c>
      <c r="BY682" s="48">
        <f t="shared" si="29"/>
        <v>1.2086356262478356E-2</v>
      </c>
      <c r="BZ682" s="48">
        <f t="shared" si="10"/>
        <v>0.99999999999999989</v>
      </c>
      <c r="CA682" s="48">
        <f t="shared" si="30"/>
        <v>4.9406768359305006E-4</v>
      </c>
      <c r="CB682" s="48">
        <f t="shared" si="31"/>
        <v>7.7098218111765551E-3</v>
      </c>
      <c r="CC682" s="48">
        <f t="shared" si="32"/>
        <v>1.6363536545546493E-3</v>
      </c>
      <c r="CD682" s="48">
        <f t="shared" si="33"/>
        <v>0.99015975685067581</v>
      </c>
      <c r="CE682" s="48">
        <f t="shared" si="11"/>
        <v>1</v>
      </c>
      <c r="CF682" s="48"/>
      <c r="CG682" s="48">
        <f t="shared" si="34"/>
        <v>0.9745527864165654</v>
      </c>
      <c r="CH682" s="48">
        <f t="shared" si="35"/>
        <v>3.6338662413783894E-3</v>
      </c>
      <c r="CI682" s="48">
        <f t="shared" si="36"/>
        <v>1.8860920947573311E-2</v>
      </c>
      <c r="CJ682" s="48">
        <f t="shared" si="37"/>
        <v>2.9524263944829374E-3</v>
      </c>
      <c r="CK682" s="48">
        <f t="shared" si="12"/>
        <v>1</v>
      </c>
      <c r="CL682" s="48">
        <f t="shared" si="38"/>
        <v>1.1758997300421778E-2</v>
      </c>
      <c r="CM682" s="48">
        <f t="shared" si="39"/>
        <v>0.95949529789281895</v>
      </c>
      <c r="CN682" s="48">
        <f t="shared" si="40"/>
        <v>1.402043880110534E-2</v>
      </c>
      <c r="CO682" s="48">
        <f t="shared" si="41"/>
        <v>1.4725266005654108E-2</v>
      </c>
      <c r="CP682" s="48">
        <f t="shared" si="13"/>
        <v>1.0000000000000002</v>
      </c>
      <c r="CQ682" s="48">
        <f t="shared" si="42"/>
        <v>2.3312480424621158E-2</v>
      </c>
      <c r="CR682" s="48">
        <f t="shared" si="43"/>
        <v>5.3553251274061778E-3</v>
      </c>
      <c r="CS682" s="48">
        <f t="shared" si="44"/>
        <v>0.95924583818549425</v>
      </c>
      <c r="CT682" s="48">
        <f t="shared" si="45"/>
        <v>1.2086356262478356E-2</v>
      </c>
      <c r="CU682" s="48">
        <f t="shared" si="14"/>
        <v>0.99999999999999989</v>
      </c>
      <c r="CV682" s="48">
        <f t="shared" si="46"/>
        <v>4.9406768359305006E-4</v>
      </c>
      <c r="CW682" s="48">
        <f t="shared" si="47"/>
        <v>7.7098218111765551E-3</v>
      </c>
      <c r="CX682" s="48">
        <f t="shared" si="48"/>
        <v>1.6363536545546493E-3</v>
      </c>
      <c r="CY682" s="48">
        <f t="shared" si="49"/>
        <v>0.99015975685067581</v>
      </c>
      <c r="CZ682" s="48">
        <f t="shared" si="15"/>
        <v>1</v>
      </c>
      <c r="DA682" s="48"/>
      <c r="DB682" s="48">
        <f>(AQ682*Baseline!B$7 + AV682*Baseline!B$11 + BA682*Baseline!B$16 + BF682*Baseline!B$18)</f>
        <v>59162.57393143278</v>
      </c>
      <c r="DC682" s="48">
        <f>(AR682*Baseline!B$7 + AW682*Baseline!B$11 + BB682*Baseline!B$16 + BG682*Baseline!B$18)</f>
        <v>67047.436402253341</v>
      </c>
      <c r="DD682" s="48">
        <f>(AS682*Baseline!B$7 + AX682*Baseline!B$11 + BC682*Baseline!B$16 + BH682*Baseline!B$18)</f>
        <v>114929.72564313238</v>
      </c>
      <c r="DE682" s="48">
        <f>(AT682*Baseline!B$7 + AY682*Baseline!B$11 + BD682*Baseline!B$16 + BI682*Baseline!B$18)</f>
        <v>1259859.3361770988</v>
      </c>
      <c r="DF682" s="48">
        <f t="shared" si="16"/>
        <v>1500999.0721539173</v>
      </c>
      <c r="DG682" s="48"/>
      <c r="DH682" s="48">
        <f t="shared" si="50"/>
        <v>3.9415463359704236E-2</v>
      </c>
      <c r="DI682" s="48">
        <f t="shared" si="51"/>
        <v>4.4668539538829294E-2</v>
      </c>
      <c r="DJ682" s="48">
        <f t="shared" si="52"/>
        <v>7.6568818579087775E-2</v>
      </c>
      <c r="DK682" s="48">
        <f t="shared" si="53"/>
        <v>0.83934717852237872</v>
      </c>
      <c r="DL682" s="48">
        <f t="shared" si="17"/>
        <v>1</v>
      </c>
      <c r="DM682" s="48"/>
      <c r="DN682" s="48">
        <f>DH682 / (Baseline!B$7/Baseline!B$17)</f>
        <v>4.2073414655492165</v>
      </c>
      <c r="DO682" s="48">
        <f>DI682 / (Baseline!B$11/Baseline!B$17)</f>
        <v>1.0783199240062662</v>
      </c>
      <c r="DP682" s="48">
        <f>DJ682 / (Baseline!B$16/Baseline!B$17)</f>
        <v>1.1832196431777835</v>
      </c>
      <c r="DQ682" s="48">
        <f>DK682 / (Baseline!B$18/Baseline!B$17)</f>
        <v>0.94895608469880777</v>
      </c>
      <c r="DR682" s="71"/>
      <c r="DS682" s="48">
        <f>(AU682*Baseline!B$34)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3.0030630040242631E-2</v>
      </c>
      <c r="DT682" s="48">
        <f>(AZ682*Baseline!B$34) + (Baseline!D$88*(1-Baseline!D$89)*Baseline!B$35) + (Baseline!D$88*Baseline!D$89*((1-Baseline!D$90)*Baseline!B$40 + Baseline!D$90*Baseline!B$41))</f>
        <v>1.0527267678231938E-2</v>
      </c>
      <c r="DU682" s="48">
        <f>(BE682*Baseline!B$34) + (Baseline!F$88*(1-Baseline!F$89)*Baseline!B$35) + (Baseline!F$88*Baseline!F$89*((1-Baseline!F$90)*Baseline!B$40 + Baseline!F$90*Baseline!B$41))</f>
        <v>1.2909779216963013E-2</v>
      </c>
      <c r="DV682" s="48">
        <f>(BJ682*Baseline!B$34) + (Baseline!H$88*(1-Baseline!H$89)*Baseline!B$35) + (Baseline!H$88*Baseline!H$89*((1-Baseline!H$90)*Baseline!B$40 + Baseline!H$90*Baseline!B$41))</f>
        <v>9.3049755810595651E-3</v>
      </c>
      <c r="DW682" s="48">
        <f>( DS682*Baseline!B$7 + DT682*Baseline!B$11 + DU682*Baseline!B$16 + DV682*Baseline!B$18 ) / Baseline!B$17</f>
        <v>9.7830463400359127E-3</v>
      </c>
    </row>
    <row r="683" spans="1:127">
      <c r="A683" s="7" t="s">
        <v>1008</v>
      </c>
      <c r="B683" s="1">
        <f>MIN( MAX( NORMINV( MCrands!B683, (B$5+B$4)/2, (B$5-B$4)/3.29 ), 0 ), 1 )</f>
        <v>0.58139986051927983</v>
      </c>
      <c r="C683" s="1">
        <f>MAX( NORMINV( MCrands!C683, (C$5+C$4)/2, (C$5-C$4)/3.29 ), 0 )</f>
        <v>2.0799801345466387</v>
      </c>
      <c r="D683" s="40"/>
      <c r="E683" s="40">
        <f>Baseline!B$33 * (C683 * Baseline!B$66*Baseline!B$66/Baseline!B$73 + Baseline!B$52*Baseline!B$52/Baseline!B$74 + Baseline!B$53*Baseline!B$53/Baseline!B$75 + Baseline!B$54*Baseline!B$54/Baseline!B$76)</f>
        <v>1.7413867682042841E-5</v>
      </c>
      <c r="F683" s="40">
        <f>Baseline!B$33 * (C683 * Baseline!B$66*Baseline!B$57/Baseline!B$73 + Baseline!B$52*Baseline!B$67/Baseline!B$74 + Baseline!B$53*Baseline!B$55/Baseline!B$75 + Baseline!B$54*Baseline!B$56/Baseline!B$76)</f>
        <v>3.8933597697151093E-8</v>
      </c>
      <c r="G683" s="1">
        <f>Baseline!B$33 * (C683 * Baseline!B$66*Baseline!B$58/Baseline!B$73 + Baseline!B$52*Baseline!B$59/Baseline!B$74 + Baseline!B$53*Baseline!B$68/Baseline!B$75 + Baseline!B$54*Baseline!B$60/Baseline!B$76)</f>
        <v>1.0736613688081424E-7</v>
      </c>
      <c r="H683" s="40">
        <f>Baseline!B$33 * (C683 * Baseline!B$66*Baseline!B$61/Baseline!B$73 + Baseline!B$52*Baseline!B$62/Baseline!B$74 + Baseline!B$53*Baseline!B$63/Baseline!B$75 + Baseline!B$54*Baseline!B$69/Baseline!B$76)</f>
        <v>1.6260486862353006E-9</v>
      </c>
      <c r="I683" s="40">
        <f>Baseline!B$33 * (C683 * Baseline!B$57*Baseline!B$66/Baseline!B$73 + Baseline!B$67*Baseline!B$52/Baseline!B$74 + Baseline!B$55*Baseline!B$53/Baseline!B$75 + Baseline!B$56*Baseline!B$54/Baseline!B$76)</f>
        <v>3.8933597697151093E-8</v>
      </c>
      <c r="J683" s="1">
        <f>Baseline!B$33 * (C683 * Baseline!B$57*Baseline!B$57/Baseline!B$73 + Baseline!B$67*Baseline!B$67/Baseline!B$74 + Baseline!B$55*Baseline!B$55/Baseline!B$75 + Baseline!B$56*Baseline!B$56/Baseline!B$76)</f>
        <v>1.7949605563707684E-6</v>
      </c>
      <c r="K683" s="40">
        <f>Baseline!B$33 * (C683 * Baseline!B$57*Baseline!B$58/Baseline!B$73 + Baseline!B$67*Baseline!B$59/Baseline!B$74 + Baseline!B$55*Baseline!B$68/Baseline!B$75 + Baseline!B$56*Baseline!B$60/Baseline!B$76)</f>
        <v>1.3929123788704581E-8</v>
      </c>
      <c r="L683" s="1">
        <f>Baseline!B$33 * (C683 * Baseline!B$57*Baseline!B$61/Baseline!B$73 + Baseline!B$67*Baseline!B$62/Baseline!B$74 + Baseline!B$55*Baseline!B$63/Baseline!B$75 + Baseline!B$56*Baseline!B$69/Baseline!B$76)</f>
        <v>1.4629411498124087E-8</v>
      </c>
      <c r="M683" s="40">
        <f>Baseline!B$33 * (C683 * Baseline!B$58*Baseline!B$66/Baseline!B$73 + Baseline!B$59*Baseline!B$52/Baseline!B$74 + Baseline!B$68*Baseline!B$53/Baseline!B$75 + Baseline!B$60*Baseline!B$54/Baseline!B$76)</f>
        <v>1.0736613688081424E-7</v>
      </c>
      <c r="N683" s="1">
        <f>Baseline!B$33 * (C683 * Baseline!B$58*Baseline!B$57/Baseline!B$73 + Baseline!B$59*Baseline!B$67/Baseline!B$74 + Baseline!B$68*Baseline!B$55/Baseline!B$75 + Baseline!B$60*Baseline!B$56/Baseline!B$76)</f>
        <v>1.3929123788704581E-8</v>
      </c>
      <c r="O683" s="1">
        <f>Baseline!B$33 * (C683 * Baseline!B$58*Baseline!B$58/Baseline!B$73 + Baseline!B$59*Baseline!B$59/Baseline!B$74 + Baseline!B$68*Baseline!B$68/Baseline!B$75 + Baseline!B$60*Baseline!B$60/Baseline!B$76)</f>
        <v>1.3250165810750595E-6</v>
      </c>
      <c r="P683" s="40">
        <f>Baseline!B$33 * (C683 * Baseline!B$58*Baseline!B$61/Baseline!B$73 + Baseline!B$59*Baseline!B$62/Baseline!B$74 + Baseline!B$68*Baseline!B$63/Baseline!B$75 + Baseline!B$60*Baseline!B$69/Baseline!B$76)</f>
        <v>1.6489525944236022E-9</v>
      </c>
      <c r="Q683" s="40">
        <f>Baseline!B$33 * (C683 * Baseline!B$61*Baseline!B$66/Baseline!B$73 + Baseline!B$62*Baseline!B$52/Baseline!B$74 + Baseline!B$63*Baseline!B$53/Baseline!B$75 + Baseline!B$69*Baseline!B$54/Baseline!B$76)</f>
        <v>1.6260486862353006E-9</v>
      </c>
      <c r="R683" s="40">
        <f>Baseline!B$33 * (C683 * Baseline!B$61*Baseline!B$57/Baseline!B$73 + Baseline!B$62*Baseline!B$67/Baseline!B$74 + Baseline!B$63*Baseline!B$55/Baseline!B$75 + Baseline!B$69*Baseline!B$56/Baseline!B$76)</f>
        <v>1.4629411498124087E-8</v>
      </c>
      <c r="S683" s="40">
        <f>Baseline!B$33 * (C683 * Baseline!B$61*Baseline!B$58/Baseline!B$73 + Baseline!B$62*Baseline!B$59/Baseline!B$74 + Baseline!B$63*Baseline!B$68/Baseline!B$75 + Baseline!B$69*Baseline!B$60/Baseline!B$76)</f>
        <v>1.6489525944236022E-9</v>
      </c>
      <c r="T683" s="40">
        <f>Baseline!B$33 * (C683 * Baseline!B$61*Baseline!B$61/Baseline!B$73 + Baseline!B$62*Baseline!B$62/Baseline!B$74 + Baseline!B$63*Baseline!B$63/Baseline!B$75 + Baseline!B$69*Baseline!B$69/Baseline!B$76)</f>
        <v>9.8551801223204538E-8</v>
      </c>
      <c r="U683" s="40"/>
      <c r="V683" s="40">
        <f>E683 * ( Baseline!B$87 * Baseline!B$7 )</f>
        <v>0.18073853267192264</v>
      </c>
      <c r="W683" s="40">
        <f>F683 * ( Baseline!D$87 * Baseline!B$11 )</f>
        <v>7.1819233533630049E-4</v>
      </c>
      <c r="X683" s="40">
        <f>G683 * ( Baseline!F$87 * Baseline!B$16 )</f>
        <v>3.7293380617543087E-3</v>
      </c>
      <c r="Y683" s="40">
        <f>H683 * ( Baseline!H$87 * Baseline!B$18 )</f>
        <v>5.7183817880403752E-4</v>
      </c>
      <c r="Z683" s="48">
        <f t="shared" si="0"/>
        <v>0.1857579012478173</v>
      </c>
      <c r="AA683" s="40">
        <f>I683 * ( Baseline!B$87 * Baseline!B$7 )</f>
        <v>4.040918104987312E-4</v>
      </c>
      <c r="AB683" s="1">
        <f>J683 * ( Baseline!D$87 * Baseline!B$11 )</f>
        <v>3.3110911656407165E-2</v>
      </c>
      <c r="AC683" s="1">
        <f>K683 * ( Baseline!F$87 * Baseline!B$16 )</f>
        <v>4.8382490998785226E-4</v>
      </c>
      <c r="AD683" s="1">
        <f>L683 * ( Baseline!F$87 * Baseline!B$16 )</f>
        <v>5.0814924245234266E-4</v>
      </c>
      <c r="AE683" s="48">
        <f t="shared" si="1"/>
        <v>3.4506977619346089E-2</v>
      </c>
      <c r="AF683" s="48">
        <f>M683 * ( Baseline!B$87 * Baseline!B$7 )</f>
        <v>1.1143531346859709E-3</v>
      </c>
      <c r="AG683" s="48">
        <f>N683 * ( Baseline!D$87 * Baseline!B$11 )</f>
        <v>2.5694491479604962E-4</v>
      </c>
      <c r="AH683" s="48">
        <f>O683 * ( Baseline!F$87 * Baseline!B$16 )</f>
        <v>4.6024146083827218E-2</v>
      </c>
      <c r="AI683" s="48">
        <f>P683 * ( Baseline!H$87 * Baseline!B$18 )</f>
        <v>5.7989287560171877E-4</v>
      </c>
      <c r="AJ683" s="48">
        <f t="shared" si="2"/>
        <v>4.7975337008910962E-2</v>
      </c>
      <c r="AK683" s="48">
        <f>Q683 * ( Baseline!B$87 * Baseline!B$7 )</f>
        <v>1.6876759314436186E-5</v>
      </c>
      <c r="AL683" s="48">
        <f>R683 * ( Baseline!D$87 * Baseline!B$11 )</f>
        <v>2.6986283903586639E-4</v>
      </c>
      <c r="AM683" s="48">
        <f>S683 * ( Baseline!F$87 * Baseline!B$16 )</f>
        <v>5.7275988976290892E-5</v>
      </c>
      <c r="AN683" s="48">
        <f>T683 * ( Baseline!H$87 * Baseline!B$18 )</f>
        <v>3.4658053603432964E-2</v>
      </c>
      <c r="AO683" s="48">
        <f t="shared" si="3"/>
        <v>3.5002069190759558E-2</v>
      </c>
      <c r="AP683" s="48"/>
      <c r="AQ683" s="48">
        <f>V683 * ( (1-Baseline!B$88-Baseline!B$87) + (1-B683)*Baseline!B$88 )</f>
        <v>8.3348319732279033E-2</v>
      </c>
      <c r="AR683" s="48">
        <f>W683 * ( (1-Baseline!B$88-Baseline!B$87) + (1-B683)*Baseline!B$88 )</f>
        <v>3.3119735736452223E-4</v>
      </c>
      <c r="AS683" s="48">
        <f>X683 * ( (1-Baseline!B$88-Baseline!B$87) + (1-B683)*Baseline!B$88 )</f>
        <v>1.7197996274822217E-3</v>
      </c>
      <c r="AT683" s="48">
        <f>Y683 * ( (1-Baseline!B$88-Baseline!B$87) + (1-B683)*Baseline!B$88 )</f>
        <v>2.6370553449495403E-4</v>
      </c>
      <c r="AU683" s="48">
        <f t="shared" si="4"/>
        <v>8.566302225162073E-2</v>
      </c>
      <c r="AV683" s="48">
        <f>AA683 * ( (1-Baseline!D$88-Baseline!D$87) + (1-B683)*Baseline!D$88 )</f>
        <v>2.9536333720864169E-4</v>
      </c>
      <c r="AW683" s="48">
        <f>AB683 * ( (1-Baseline!D$88-Baseline!D$87) + (1-B683)*Baseline!D$88 )</f>
        <v>2.4201800459125219E-2</v>
      </c>
      <c r="AX683" s="48">
        <f>AC683 * ( (1-Baseline!D$88-Baseline!D$87) + (1-B683)*Baseline!D$88 )</f>
        <v>3.5364275228025544E-4</v>
      </c>
      <c r="AY683" s="48">
        <f>AD683 * ( (1-Baseline!D$88-Baseline!D$87) + (1-B683)*Baseline!D$88 )</f>
        <v>3.7142216731768775E-4</v>
      </c>
      <c r="AZ683" s="48">
        <f t="shared" si="5"/>
        <v>2.5222228715931806E-2</v>
      </c>
      <c r="BA683" s="48">
        <f>AF683 * ( (1-Baseline!F$88-Baseline!F$87) + (1-Baseline!B$36)*Baseline!F$88 )</f>
        <v>8.0192417502033468E-4</v>
      </c>
      <c r="BB683" s="48">
        <f>AG683 * ( (1-Baseline!F$88-Baseline!F$87) + (1-Baseline!B$36)*Baseline!F$88 )</f>
        <v>1.8490578292451081E-4</v>
      </c>
      <c r="BC683" s="48">
        <f>AH683 * ( (1-Baseline!F$88-Baseline!F$87) + (1-Baseline!B$36)*Baseline!F$88 )</f>
        <v>3.3120448294596753E-2</v>
      </c>
      <c r="BD683" s="48">
        <f>AI683 * ( (1-Baseline!F$88-Baseline!F$87) + (1-Baseline!B$36)*Baseline!F$88 )</f>
        <v>4.173094698550161E-4</v>
      </c>
      <c r="BE683" s="48">
        <f t="shared" si="6"/>
        <v>3.452458772239661E-2</v>
      </c>
      <c r="BF683" s="48">
        <f>AK683 * ( (1-Baseline!H$88-Baseline!H$87) + (1-Baseline!B$36)*Baseline!H$88 )</f>
        <v>1.3371793940014077E-5</v>
      </c>
      <c r="BG683" s="48">
        <f>AL683 * ( (1-Baseline!H$88-Baseline!H$87) + (1-Baseline!B$36)*Baseline!H$88 )</f>
        <v>2.1381772462489765E-4</v>
      </c>
      <c r="BH683" s="48">
        <f>AM683 * ( (1-Baseline!H$88-Baseline!H$87) + (1-Baseline!B$36)*Baseline!H$88 )</f>
        <v>4.5380911585694797E-5</v>
      </c>
      <c r="BI683" s="48">
        <f>AN683 * ( (1-Baseline!H$88-Baseline!H$87) + (1-Baseline!B$36)*Baseline!H$88 )</f>
        <v>2.7460269031072005E-2</v>
      </c>
      <c r="BJ683" s="48">
        <f t="shared" si="7"/>
        <v>2.7732839461222611E-2</v>
      </c>
      <c r="BK683" s="48"/>
      <c r="BL683" s="48">
        <f t="shared" si="18"/>
        <v>0.97297897671012989</v>
      </c>
      <c r="BM683" s="48">
        <f t="shared" si="19"/>
        <v>3.8662814906493211E-3</v>
      </c>
      <c r="BN683" s="48">
        <f t="shared" si="20"/>
        <v>2.0076336116540451E-2</v>
      </c>
      <c r="BO683" s="48">
        <f t="shared" si="21"/>
        <v>3.0784056826802502E-3</v>
      </c>
      <c r="BP683" s="48">
        <f t="shared" si="8"/>
        <v>0.99999999999999989</v>
      </c>
      <c r="BQ683" s="48">
        <f t="shared" si="22"/>
        <v>1.1710437667313408E-2</v>
      </c>
      <c r="BR683" s="48">
        <f t="shared" si="23"/>
        <v>0.95954250243706563</v>
      </c>
      <c r="BS683" s="48">
        <f t="shared" si="24"/>
        <v>1.4021074674375402E-2</v>
      </c>
      <c r="BT683" s="48">
        <f t="shared" si="25"/>
        <v>1.4725985221245585E-2</v>
      </c>
      <c r="BU683" s="48">
        <f t="shared" si="9"/>
        <v>1</v>
      </c>
      <c r="BV683" s="48">
        <f t="shared" si="26"/>
        <v>2.3227624945688041E-2</v>
      </c>
      <c r="BW683" s="48">
        <f t="shared" si="27"/>
        <v>5.3557709193022352E-3</v>
      </c>
      <c r="BX683" s="48">
        <f t="shared" si="28"/>
        <v>0.95932929195012573</v>
      </c>
      <c r="BY683" s="48">
        <f t="shared" si="29"/>
        <v>1.2087312184883854E-2</v>
      </c>
      <c r="BZ683" s="48">
        <f t="shared" si="10"/>
        <v>0.99999999999999989</v>
      </c>
      <c r="CA683" s="48">
        <f t="shared" si="30"/>
        <v>4.8216461782469704E-4</v>
      </c>
      <c r="CB683" s="48">
        <f t="shared" si="31"/>
        <v>7.7099110216920941E-3</v>
      </c>
      <c r="CC683" s="48">
        <f t="shared" si="32"/>
        <v>1.6363600867177184E-3</v>
      </c>
      <c r="CD683" s="48">
        <f t="shared" si="33"/>
        <v>0.99017156427376551</v>
      </c>
      <c r="CE683" s="48">
        <f t="shared" si="11"/>
        <v>1</v>
      </c>
      <c r="CF683" s="48"/>
      <c r="CG683" s="48">
        <f t="shared" si="34"/>
        <v>0.97297897671012989</v>
      </c>
      <c r="CH683" s="48">
        <f t="shared" si="35"/>
        <v>3.8662814906493211E-3</v>
      </c>
      <c r="CI683" s="48">
        <f t="shared" si="36"/>
        <v>2.0076336116540451E-2</v>
      </c>
      <c r="CJ683" s="48">
        <f t="shared" si="37"/>
        <v>3.0784056826802502E-3</v>
      </c>
      <c r="CK683" s="48">
        <f t="shared" si="12"/>
        <v>0.99999999999999989</v>
      </c>
      <c r="CL683" s="48">
        <f t="shared" si="38"/>
        <v>1.1710437667313408E-2</v>
      </c>
      <c r="CM683" s="48">
        <f t="shared" si="39"/>
        <v>0.95954250243706563</v>
      </c>
      <c r="CN683" s="48">
        <f t="shared" si="40"/>
        <v>1.4021074674375402E-2</v>
      </c>
      <c r="CO683" s="48">
        <f t="shared" si="41"/>
        <v>1.4725985221245585E-2</v>
      </c>
      <c r="CP683" s="48">
        <f t="shared" si="13"/>
        <v>1</v>
      </c>
      <c r="CQ683" s="48">
        <f t="shared" si="42"/>
        <v>2.3227624945688041E-2</v>
      </c>
      <c r="CR683" s="48">
        <f t="shared" si="43"/>
        <v>5.3557709193022352E-3</v>
      </c>
      <c r="CS683" s="48">
        <f t="shared" si="44"/>
        <v>0.95932929195012573</v>
      </c>
      <c r="CT683" s="48">
        <f t="shared" si="45"/>
        <v>1.2087312184883854E-2</v>
      </c>
      <c r="CU683" s="48">
        <f t="shared" si="14"/>
        <v>0.99999999999999989</v>
      </c>
      <c r="CV683" s="48">
        <f t="shared" si="46"/>
        <v>4.8216461782469704E-4</v>
      </c>
      <c r="CW683" s="48">
        <f t="shared" si="47"/>
        <v>7.7099110216920941E-3</v>
      </c>
      <c r="CX683" s="48">
        <f t="shared" si="48"/>
        <v>1.6363600867177184E-3</v>
      </c>
      <c r="CY683" s="48">
        <f t="shared" si="49"/>
        <v>0.99017156427376551</v>
      </c>
      <c r="CZ683" s="48">
        <f t="shared" si="15"/>
        <v>1</v>
      </c>
      <c r="DA683" s="48"/>
      <c r="DB683" s="48">
        <f>(AQ683*Baseline!B$7 + AV683*Baseline!B$11 + BA683*Baseline!B$16 + BF683*Baseline!B$18)</f>
        <v>44356.261404227946</v>
      </c>
      <c r="DC683" s="48">
        <f>(AR683*Baseline!B$7 + AW683*Baseline!B$11 + BB683*Baseline!B$16 + BG683*Baseline!B$18)</f>
        <v>62473.05629087385</v>
      </c>
      <c r="DD683" s="48">
        <f>(AS683*Baseline!B$7 + AX683*Baseline!B$11 + BC683*Baseline!B$16 + BH683*Baseline!B$18)</f>
        <v>114630.33244271042</v>
      </c>
      <c r="DE683" s="48">
        <f>(AT683*Baseline!B$7 + AY683*Baseline!B$11 + BD683*Baseline!B$16 + BI683*Baseline!B$18)</f>
        <v>1259750.62460397</v>
      </c>
      <c r="DF683" s="48">
        <f t="shared" si="16"/>
        <v>1481210.2747417821</v>
      </c>
      <c r="DG683" s="48"/>
      <c r="DH683" s="48">
        <f t="shared" si="50"/>
        <v>2.9945958491248332E-2</v>
      </c>
      <c r="DI683" s="48">
        <f t="shared" si="51"/>
        <v>4.2177034116080994E-2</v>
      </c>
      <c r="DJ683" s="48">
        <f t="shared" si="52"/>
        <v>7.7389641698707379E-2</v>
      </c>
      <c r="DK683" s="48">
        <f t="shared" si="53"/>
        <v>0.85048736569396333</v>
      </c>
      <c r="DL683" s="48">
        <f t="shared" si="17"/>
        <v>1</v>
      </c>
      <c r="DM683" s="48"/>
      <c r="DN683" s="48">
        <f>DH683 / (Baseline!B$7/Baseline!B$17)</f>
        <v>3.1965341048014047</v>
      </c>
      <c r="DO683" s="48">
        <f>DI683 / (Baseline!B$11/Baseline!B$17)</f>
        <v>1.018173790601038</v>
      </c>
      <c r="DP683" s="48">
        <f>DJ683 / (Baseline!B$16/Baseline!B$17)</f>
        <v>1.1959038409587015</v>
      </c>
      <c r="DQ683" s="48">
        <f>DK683 / (Baseline!B$18/Baseline!B$17)</f>
        <v>0.96155104977603523</v>
      </c>
      <c r="DR683" s="71"/>
      <c r="DS683" s="48">
        <f>(AU683*Baseline!B$34)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2.5378984587743108E-2</v>
      </c>
      <c r="DT683" s="48">
        <f>(AZ683*Baseline!B$34) + (Baseline!D$88*(1-Baseline!D$89)*Baseline!B$35) + (Baseline!D$88*Baseline!D$89*((1-Baseline!D$90)*Baseline!B$40 + Baseline!D$90*Baseline!B$41))</f>
        <v>1.0196902307389774E-2</v>
      </c>
      <c r="DU683" s="48">
        <f>(BE683*Baseline!B$34) + (Baseline!F$88*(1-Baseline!F$89)*Baseline!B$35) + (Baseline!F$88*Baseline!F$89*((1-Baseline!F$90)*Baseline!B$40 + Baseline!F$90*Baseline!B$41))</f>
        <v>1.2909328158359493E-2</v>
      </c>
      <c r="DV683" s="48">
        <f>(BJ683*Baseline!B$34) + (Baseline!H$88*(1-Baseline!H$89)*Baseline!B$35) + (Baseline!H$88*Baseline!H$89*((1-Baseline!H$90)*Baseline!B$40 + Baseline!H$90*Baseline!B$41))</f>
        <v>9.3049259191833929E-3</v>
      </c>
      <c r="DW683" s="48">
        <f>( DS683*Baseline!B$7 + DT683*Baseline!B$11 + DU683*Baseline!B$16 + DV683*Baseline!B$18 ) / Baseline!B$17</f>
        <v>9.725710286266738E-3</v>
      </c>
    </row>
    <row r="684" spans="1:127">
      <c r="A684" s="7" t="s">
        <v>1009</v>
      </c>
      <c r="B684" s="1">
        <f>MIN( MAX( NORMINV( MCrands!B684, (B$5+B$4)/2, (B$5-B$4)/3.29 ), 0 ), 1 )</f>
        <v>0.5352234092164756</v>
      </c>
      <c r="C684" s="1">
        <f>MAX( NORMINV( MCrands!C684, (C$5+C$4)/2, (C$5-C$4)/3.29 ), 0 )</f>
        <v>2.4988889859497236</v>
      </c>
      <c r="D684" s="40"/>
      <c r="E684" s="40">
        <f>Baseline!B$33 * (C684 * Baseline!B$66*Baseline!B$66/Baseline!B$73 + Baseline!B$52*Baseline!B$52/Baseline!B$74 + Baseline!B$53*Baseline!B$53/Baseline!B$75 + Baseline!B$54*Baseline!B$54/Baseline!B$76)</f>
        <v>2.0919314851340597E-5</v>
      </c>
      <c r="F684" s="40">
        <f>Baseline!B$33 * (C684 * Baseline!B$66*Baseline!B$57/Baseline!B$73 + Baseline!B$52*Baseline!B$67/Baseline!B$74 + Baseline!B$53*Baseline!B$55/Baseline!B$75 + Baseline!B$54*Baseline!B$56/Baseline!B$76)</f>
        <v>3.940239705111936E-8</v>
      </c>
      <c r="G684" s="1">
        <f>Baseline!B$33 * (C684 * Baseline!B$66*Baseline!B$58/Baseline!B$73 + Baseline!B$52*Baseline!B$59/Baseline!B$74 + Baseline!B$53*Baseline!B$68/Baseline!B$75 + Baseline!B$54*Baseline!B$60/Baseline!B$76)</f>
        <v>1.0851860195931958E-7</v>
      </c>
      <c r="H684" s="40">
        <f>Baseline!B$33 * (C684 * Baseline!B$66*Baseline!B$61/Baseline!B$73 + Baseline!B$52*Baseline!B$62/Baseline!B$74 + Baseline!B$53*Baseline!B$63/Baseline!B$75 + Baseline!B$54*Baseline!B$69/Baseline!B$76)</f>
        <v>1.7412951940858341E-9</v>
      </c>
      <c r="I684" s="40">
        <f>Baseline!B$33 * (C684 * Baseline!B$57*Baseline!B$66/Baseline!B$73 + Baseline!B$67*Baseline!B$52/Baseline!B$74 + Baseline!B$55*Baseline!B$53/Baseline!B$75 + Baseline!B$56*Baseline!B$54/Baseline!B$76)</f>
        <v>3.940239705111936E-8</v>
      </c>
      <c r="J684" s="1">
        <f>Baseline!B$33 * (C684 * Baseline!B$57*Baseline!B$57/Baseline!B$73 + Baseline!B$67*Baseline!B$67/Baseline!B$74 + Baseline!B$55*Baseline!B$55/Baseline!B$75 + Baseline!B$56*Baseline!B$56/Baseline!B$76)</f>
        <v>1.7949606190654328E-6</v>
      </c>
      <c r="K684" s="40">
        <f>Baseline!B$33 * (C684 * Baseline!B$57*Baseline!B$58/Baseline!B$73 + Baseline!B$67*Baseline!B$59/Baseline!B$74 + Baseline!B$55*Baseline!B$68/Baseline!B$75 + Baseline!B$56*Baseline!B$60/Baseline!B$76)</f>
        <v>1.3929277913088197E-8</v>
      </c>
      <c r="L684" s="1">
        <f>Baseline!B$33 * (C684 * Baseline!B$57*Baseline!B$61/Baseline!B$73 + Baseline!B$67*Baseline!B$62/Baseline!B$74 + Baseline!B$55*Baseline!B$63/Baseline!B$75 + Baseline!B$56*Baseline!B$69/Baseline!B$76)</f>
        <v>1.462942691056245E-8</v>
      </c>
      <c r="M684" s="40">
        <f>Baseline!B$33 * (C684 * Baseline!B$58*Baseline!B$66/Baseline!B$73 + Baseline!B$59*Baseline!B$52/Baseline!B$74 + Baseline!B$68*Baseline!B$53/Baseline!B$75 + Baseline!B$60*Baseline!B$54/Baseline!B$76)</f>
        <v>1.0851860195931958E-7</v>
      </c>
      <c r="N684" s="1">
        <f>Baseline!B$33 * (C684 * Baseline!B$58*Baseline!B$57/Baseline!B$73 + Baseline!B$59*Baseline!B$67/Baseline!B$74 + Baseline!B$68*Baseline!B$55/Baseline!B$75 + Baseline!B$60*Baseline!B$56/Baseline!B$76)</f>
        <v>1.3929277913088197E-8</v>
      </c>
      <c r="O684" s="1">
        <f>Baseline!B$33 * (C684 * Baseline!B$58*Baseline!B$58/Baseline!B$73 + Baseline!B$59*Baseline!B$59/Baseline!B$74 + Baseline!B$68*Baseline!B$68/Baseline!B$75 + Baseline!B$60*Baseline!B$60/Baseline!B$76)</f>
        <v>1.3250169599641694E-6</v>
      </c>
      <c r="P684" s="40">
        <f>Baseline!B$33 * (C684 * Baseline!B$58*Baseline!B$61/Baseline!B$73 + Baseline!B$59*Baseline!B$62/Baseline!B$74 + Baseline!B$68*Baseline!B$63/Baseline!B$75 + Baseline!B$60*Baseline!B$69/Baseline!B$76)</f>
        <v>1.6489904833345751E-9</v>
      </c>
      <c r="Q684" s="40">
        <f>Baseline!B$33 * (C684 * Baseline!B$61*Baseline!B$66/Baseline!B$73 + Baseline!B$62*Baseline!B$52/Baseline!B$74 + Baseline!B$63*Baseline!B$53/Baseline!B$75 + Baseline!B$69*Baseline!B$54/Baseline!B$76)</f>
        <v>1.7412951940858341E-9</v>
      </c>
      <c r="R684" s="40">
        <f>Baseline!B$33 * (C684 * Baseline!B$61*Baseline!B$57/Baseline!B$73 + Baseline!B$62*Baseline!B$67/Baseline!B$74 + Baseline!B$63*Baseline!B$55/Baseline!B$75 + Baseline!B$69*Baseline!B$56/Baseline!B$76)</f>
        <v>1.462942691056245E-8</v>
      </c>
      <c r="S684" s="40">
        <f>Baseline!B$33 * (C684 * Baseline!B$61*Baseline!B$58/Baseline!B$73 + Baseline!B$62*Baseline!B$59/Baseline!B$74 + Baseline!B$63*Baseline!B$68/Baseline!B$75 + Baseline!B$69*Baseline!B$60/Baseline!B$76)</f>
        <v>1.6489904833345751E-9</v>
      </c>
      <c r="T684" s="40">
        <f>Baseline!B$33 * (C684 * Baseline!B$61*Baseline!B$61/Baseline!B$73 + Baseline!B$62*Baseline!B$62/Baseline!B$74 + Baseline!B$63*Baseline!B$63/Baseline!B$75 + Baseline!B$69*Baseline!B$69/Baseline!B$76)</f>
        <v>9.8551805012095632E-8</v>
      </c>
      <c r="U684" s="40"/>
      <c r="V684" s="40">
        <f>E684 * ( Baseline!B$87 * Baseline!B$7 )</f>
        <v>0.21712156884206407</v>
      </c>
      <c r="W684" s="40">
        <f>F684 * ( Baseline!D$87 * Baseline!B$11 )</f>
        <v>7.268400874769986E-4</v>
      </c>
      <c r="X684" s="40">
        <f>G684 * ( Baseline!F$87 * Baseline!B$16 )</f>
        <v>3.7693686710970268E-3</v>
      </c>
      <c r="Y684" s="40">
        <f>H684 * ( Baseline!H$87 * Baseline!B$18 )</f>
        <v>6.1236731776564783E-4</v>
      </c>
      <c r="Z684" s="48">
        <f t="shared" si="0"/>
        <v>0.22223014491840376</v>
      </c>
      <c r="AA684" s="40">
        <f>I684 * ( Baseline!B$87 * Baseline!B$7 )</f>
        <v>4.0895747899356784E-4</v>
      </c>
      <c r="AB684" s="1">
        <f>J684 * ( Baseline!D$87 * Baseline!B$11 )</f>
        <v>3.3110912812910294E-2</v>
      </c>
      <c r="AC684" s="1">
        <f>K684 * ( Baseline!F$87 * Baseline!B$16 )</f>
        <v>4.8383026346285628E-4</v>
      </c>
      <c r="AD684" s="1">
        <f>L684 * ( Baseline!F$87 * Baseline!B$16 )</f>
        <v>5.0814977779984314E-4</v>
      </c>
      <c r="AE684" s="48">
        <f t="shared" si="1"/>
        <v>3.451185033316656E-2</v>
      </c>
      <c r="AF684" s="48">
        <f>M684 * ( Baseline!B$87 * Baseline!B$7 )</f>
        <v>1.1263145697357779E-3</v>
      </c>
      <c r="AG684" s="48">
        <f>N684 * ( Baseline!D$87 * Baseline!B$11 )</f>
        <v>2.5694775786623959E-4</v>
      </c>
      <c r="AH684" s="48">
        <f>O684 * ( Baseline!F$87 * Baseline!B$16 )</f>
        <v>4.6024159244453272E-2</v>
      </c>
      <c r="AI684" s="48">
        <f>P684 * ( Baseline!H$87 * Baseline!B$18 )</f>
        <v>5.7990620012639694E-4</v>
      </c>
      <c r="AJ684" s="48">
        <f t="shared" si="2"/>
        <v>4.798732777218169E-2</v>
      </c>
      <c r="AK684" s="48">
        <f>Q684 * ( Baseline!B$87 * Baseline!B$7 )</f>
        <v>1.8072902819416871E-5</v>
      </c>
      <c r="AL684" s="48">
        <f>R684 * ( Baseline!D$87 * Baseline!B$11 )</f>
        <v>2.698631233428854E-4</v>
      </c>
      <c r="AM684" s="48">
        <f>S684 * ( Baseline!F$87 * Baseline!B$16 )</f>
        <v>5.727730503889606E-5</v>
      </c>
      <c r="AN684" s="48">
        <f>T684 * ( Baseline!H$87 * Baseline!B$18 )</f>
        <v>3.4658054935885432E-2</v>
      </c>
      <c r="AO684" s="48">
        <f t="shared" si="3"/>
        <v>3.5003268267086628E-2</v>
      </c>
      <c r="AP684" s="48"/>
      <c r="AQ684" s="48">
        <f>V684 * ( (1-Baseline!B$88-Baseline!B$87) + (1-B684)*Baseline!B$88 )</f>
        <v>0.10904956107067339</v>
      </c>
      <c r="AR684" s="48">
        <f>W684 * ( (1-Baseline!B$88-Baseline!B$87) + (1-B684)*Baseline!B$88 )</f>
        <v>3.6505628128356078E-4</v>
      </c>
      <c r="AS684" s="48">
        <f>X684 * ( (1-Baseline!B$88-Baseline!B$87) + (1-B684)*Baseline!B$88 )</f>
        <v>1.8931698093784398E-3</v>
      </c>
      <c r="AT684" s="48">
        <f>Y684 * ( (1-Baseline!B$88-Baseline!B$87) + (1-B684)*Baseline!B$88 )</f>
        <v>3.075621992439848E-4</v>
      </c>
      <c r="AU684" s="48">
        <f t="shared" si="4"/>
        <v>0.11161534936057936</v>
      </c>
      <c r="AV684" s="48">
        <f>AA684 * ( (1-Baseline!D$88-Baseline!D$87) + (1-B684)*Baseline!D$88 )</f>
        <v>3.0737993031533913E-4</v>
      </c>
      <c r="AW684" s="48">
        <f>AB684 * ( (1-Baseline!D$88-Baseline!D$87) + (1-B684)*Baseline!D$88 )</f>
        <v>2.4886768419436857E-2</v>
      </c>
      <c r="AX684" s="48">
        <f>AC684 * ( (1-Baseline!D$88-Baseline!D$87) + (1-B684)*Baseline!D$88 )</f>
        <v>3.6365568624312661E-4</v>
      </c>
      <c r="AY684" s="48">
        <f>AD684 * ( (1-Baseline!D$88-Baseline!D$87) + (1-B684)*Baseline!D$88 )</f>
        <v>3.8193467857407134E-4</v>
      </c>
      <c r="AZ684" s="48">
        <f t="shared" si="5"/>
        <v>2.5939738714569394E-2</v>
      </c>
      <c r="BA684" s="48">
        <f>AF684 * ( (1-Baseline!F$88-Baseline!F$87) + (1-Baseline!B$36)*Baseline!F$88 )</f>
        <v>8.1053200644809736E-4</v>
      </c>
      <c r="BB684" s="48">
        <f>AG684 * ( (1-Baseline!F$88-Baseline!F$87) + (1-Baseline!B$36)*Baseline!F$88 )</f>
        <v>1.8490782888879774E-4</v>
      </c>
      <c r="BC684" s="48">
        <f>AH684 * ( (1-Baseline!F$88-Baseline!F$87) + (1-Baseline!B$36)*Baseline!F$88 )</f>
        <v>3.3120457765404399E-2</v>
      </c>
      <c r="BD684" s="48">
        <f>AI684 * ( (1-Baseline!F$88-Baseline!F$87) + (1-Baseline!B$36)*Baseline!F$88 )</f>
        <v>4.1731905860935932E-4</v>
      </c>
      <c r="BE684" s="48">
        <f t="shared" si="6"/>
        <v>3.4533216659350656E-2</v>
      </c>
      <c r="BF684" s="48">
        <f>AK684 * ( (1-Baseline!H$88-Baseline!H$87) + (1-Baseline!B$36)*Baseline!H$88 )</f>
        <v>1.4319522361880374E-5</v>
      </c>
      <c r="BG684" s="48">
        <f>AL684 * ( (1-Baseline!H$88-Baseline!H$87) + (1-Baseline!B$36)*Baseline!H$88 )</f>
        <v>2.1381794988703493E-4</v>
      </c>
      <c r="BH684" s="48">
        <f>AM684 * ( (1-Baseline!H$88-Baseline!H$87) + (1-Baseline!B$36)*Baseline!H$88 )</f>
        <v>4.5381954328418121E-5</v>
      </c>
      <c r="BI684" s="48">
        <f>AN684 * ( (1-Baseline!H$88-Baseline!H$87) + (1-Baseline!B$36)*Baseline!H$88 )</f>
        <v>2.7460270086800742E-2</v>
      </c>
      <c r="BJ684" s="48">
        <f t="shared" si="7"/>
        <v>2.7733789513378074E-2</v>
      </c>
      <c r="BK684" s="48"/>
      <c r="BL684" s="48">
        <f t="shared" si="18"/>
        <v>0.97701222721959968</v>
      </c>
      <c r="BM684" s="48">
        <f t="shared" si="19"/>
        <v>3.2706637875067422E-3</v>
      </c>
      <c r="BN684" s="48">
        <f t="shared" si="20"/>
        <v>1.6961554304349782E-2</v>
      </c>
      <c r="BO684" s="48">
        <f t="shared" si="21"/>
        <v>2.7555546885436751E-3</v>
      </c>
      <c r="BP684" s="48">
        <f t="shared" si="8"/>
        <v>0.99999999999999989</v>
      </c>
      <c r="BQ684" s="48">
        <f t="shared" si="22"/>
        <v>1.1849769718100329E-2</v>
      </c>
      <c r="BR684" s="48">
        <f t="shared" si="23"/>
        <v>0.95940705853983321</v>
      </c>
      <c r="BS684" s="48">
        <f t="shared" si="24"/>
        <v>1.4019250164569877E-2</v>
      </c>
      <c r="BT684" s="48">
        <f t="shared" si="25"/>
        <v>1.4723921577496565E-2</v>
      </c>
      <c r="BU684" s="48">
        <f t="shared" si="9"/>
        <v>1</v>
      </c>
      <c r="BV684" s="48">
        <f t="shared" si="26"/>
        <v>2.3471083346897757E-2</v>
      </c>
      <c r="BW684" s="48">
        <f t="shared" si="27"/>
        <v>5.3544919001552015E-3</v>
      </c>
      <c r="BX684" s="48">
        <f t="shared" si="28"/>
        <v>0.95908985519992906</v>
      </c>
      <c r="BY684" s="48">
        <f t="shared" si="29"/>
        <v>1.2084569553017895E-2</v>
      </c>
      <c r="BZ684" s="48">
        <f t="shared" si="10"/>
        <v>0.99999999999999989</v>
      </c>
      <c r="CA684" s="48">
        <f t="shared" si="30"/>
        <v>5.1632043846633368E-4</v>
      </c>
      <c r="CB684" s="48">
        <f t="shared" si="31"/>
        <v>7.7096550323169722E-3</v>
      </c>
      <c r="CC684" s="48">
        <f t="shared" si="32"/>
        <v>1.636341629640155E-3</v>
      </c>
      <c r="CD684" s="48">
        <f t="shared" si="33"/>
        <v>0.9901376828995766</v>
      </c>
      <c r="CE684" s="48">
        <f t="shared" si="11"/>
        <v>1</v>
      </c>
      <c r="CF684" s="48"/>
      <c r="CG684" s="48">
        <f t="shared" si="34"/>
        <v>0.97701222721959968</v>
      </c>
      <c r="CH684" s="48">
        <f t="shared" si="35"/>
        <v>3.2706637875067422E-3</v>
      </c>
      <c r="CI684" s="48">
        <f t="shared" si="36"/>
        <v>1.6961554304349782E-2</v>
      </c>
      <c r="CJ684" s="48">
        <f t="shared" si="37"/>
        <v>2.7555546885436751E-3</v>
      </c>
      <c r="CK684" s="48">
        <f t="shared" si="12"/>
        <v>0.99999999999999989</v>
      </c>
      <c r="CL684" s="48">
        <f t="shared" si="38"/>
        <v>1.1849769718100329E-2</v>
      </c>
      <c r="CM684" s="48">
        <f t="shared" si="39"/>
        <v>0.95940705853983321</v>
      </c>
      <c r="CN684" s="48">
        <f t="shared" si="40"/>
        <v>1.4019250164569877E-2</v>
      </c>
      <c r="CO684" s="48">
        <f t="shared" si="41"/>
        <v>1.4723921577496565E-2</v>
      </c>
      <c r="CP684" s="48">
        <f t="shared" si="13"/>
        <v>1</v>
      </c>
      <c r="CQ684" s="48">
        <f t="shared" si="42"/>
        <v>2.3471083346897757E-2</v>
      </c>
      <c r="CR684" s="48">
        <f t="shared" si="43"/>
        <v>5.3544919001552015E-3</v>
      </c>
      <c r="CS684" s="48">
        <f t="shared" si="44"/>
        <v>0.95908985519992906</v>
      </c>
      <c r="CT684" s="48">
        <f t="shared" si="45"/>
        <v>1.2084569553017895E-2</v>
      </c>
      <c r="CU684" s="48">
        <f t="shared" si="14"/>
        <v>0.99999999999999989</v>
      </c>
      <c r="CV684" s="48">
        <f t="shared" si="46"/>
        <v>5.1632043846633368E-4</v>
      </c>
      <c r="CW684" s="48">
        <f t="shared" si="47"/>
        <v>7.7096550323169722E-3</v>
      </c>
      <c r="CX684" s="48">
        <f t="shared" si="48"/>
        <v>1.636341629640155E-3</v>
      </c>
      <c r="CY684" s="48">
        <f t="shared" si="49"/>
        <v>0.9901376828995766</v>
      </c>
      <c r="CZ684" s="48">
        <f t="shared" si="15"/>
        <v>1</v>
      </c>
      <c r="DA684" s="48"/>
      <c r="DB684" s="48">
        <f>(AQ684*Baseline!B$7 + AV684*Baseline!B$11 + BA684*Baseline!B$16 + BF684*Baseline!B$18)</f>
        <v>56919.368814717178</v>
      </c>
      <c r="DC684" s="48">
        <f>(AR684*Baseline!B$7 + AW684*Baseline!B$11 + BB684*Baseline!B$16 + BG684*Baseline!B$18)</f>
        <v>63958.445817438907</v>
      </c>
      <c r="DD684" s="48">
        <f>(AS684*Baseline!B$7 + AX684*Baseline!B$11 + BC684*Baseline!B$16 + BH684*Baseline!B$18)</f>
        <v>114735.96973555714</v>
      </c>
      <c r="DE684" s="48">
        <f>(AT684*Baseline!B$7 + AY684*Baseline!B$11 + BD684*Baseline!B$16 + BI684*Baseline!B$18)</f>
        <v>1259794.5202012674</v>
      </c>
      <c r="DF684" s="48">
        <f t="shared" si="16"/>
        <v>1495408.3045689806</v>
      </c>
      <c r="DG684" s="48"/>
      <c r="DH684" s="48">
        <f t="shared" si="50"/>
        <v>3.8062760946832488E-2</v>
      </c>
      <c r="DI684" s="48">
        <f t="shared" si="51"/>
        <v>4.2769888078074809E-2</v>
      </c>
      <c r="DJ684" s="48">
        <f t="shared" si="52"/>
        <v>7.6725513282893884E-2</v>
      </c>
      <c r="DK684" s="48">
        <f t="shared" si="53"/>
        <v>0.84244183769219882</v>
      </c>
      <c r="DL684" s="48">
        <f t="shared" si="17"/>
        <v>1</v>
      </c>
      <c r="DM684" s="48"/>
      <c r="DN684" s="48">
        <f>DH684 / (Baseline!B$7/Baseline!B$17)</f>
        <v>4.0629493801312337</v>
      </c>
      <c r="DO684" s="48">
        <f>DI684 / (Baseline!B$11/Baseline!B$17)</f>
        <v>1.0324855689990817</v>
      </c>
      <c r="DP684" s="48">
        <f>DJ684 / (Baseline!B$16/Baseline!B$17)</f>
        <v>1.1856410498935448</v>
      </c>
      <c r="DQ684" s="48">
        <f>DK684 / (Baseline!B$18/Baseline!B$17)</f>
        <v>0.95245487009347563</v>
      </c>
      <c r="DR684" s="71"/>
      <c r="DS684" s="48">
        <f>(AU684*Baseline!B$34)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2.9271833654086903E-2</v>
      </c>
      <c r="DT684" s="48">
        <f>(AZ684*Baseline!B$34) + (Baseline!D$88*(1-Baseline!D$89)*Baseline!B$35) + (Baseline!D$88*Baseline!D$89*((1-Baseline!D$90)*Baseline!B$40 + Baseline!D$90*Baseline!B$41))</f>
        <v>1.0304528807185413E-2</v>
      </c>
      <c r="DU684" s="48">
        <f>(BE684*Baseline!B$34) + (Baseline!F$88*(1-Baseline!F$89)*Baseline!B$35) + (Baseline!F$88*Baseline!F$89*((1-Baseline!F$90)*Baseline!B$40 + Baseline!F$90*Baseline!B$41))</f>
        <v>1.2910622498902602E-2</v>
      </c>
      <c r="DV684" s="48">
        <f>(BJ684*Baseline!B$34) + (Baseline!H$88*(1-Baseline!H$89)*Baseline!B$35) + (Baseline!H$88*Baseline!H$89*((1-Baseline!H$90)*Baseline!B$40 + Baseline!H$90*Baseline!B$41))</f>
        <v>9.3050684270067109E-3</v>
      </c>
      <c r="DW684" s="48">
        <f>( DS684*Baseline!B$7 + DT684*Baseline!B$11 + DU684*Baseline!B$16 + DV684*Baseline!B$18 ) / Baseline!B$17</f>
        <v>9.7668476522538902E-3</v>
      </c>
    </row>
    <row r="685" spans="1:127">
      <c r="A685" s="7" t="s">
        <v>1010</v>
      </c>
      <c r="B685" s="1">
        <f>MIN( MAX( NORMINV( MCrands!B685, (B$5+B$4)/2, (B$5-B$4)/3.29 ), 0 ), 1 )</f>
        <v>0.50923762841852727</v>
      </c>
      <c r="C685" s="1">
        <f>MAX( NORMINV( MCrands!C685, (C$5+C$4)/2, (C$5-C$4)/3.29 ), 0 )</f>
        <v>2.9319645360251116</v>
      </c>
      <c r="D685" s="40"/>
      <c r="E685" s="40">
        <f>Baseline!B$33 * (C685 * Baseline!B$66*Baseline!B$66/Baseline!B$73 + Baseline!B$52*Baseline!B$52/Baseline!B$74 + Baseline!B$53*Baseline!B$53/Baseline!B$75 + Baseline!B$54*Baseline!B$54/Baseline!B$76)</f>
        <v>2.4543309560497646E-5</v>
      </c>
      <c r="F685" s="40">
        <f>Baseline!B$33 * (C685 * Baseline!B$66*Baseline!B$57/Baseline!B$73 + Baseline!B$52*Baseline!B$67/Baseline!B$74 + Baseline!B$53*Baseline!B$55/Baseline!B$75 + Baseline!B$54*Baseline!B$56/Baseline!B$76)</f>
        <v>3.9887050305436588E-8</v>
      </c>
      <c r="G685" s="1">
        <f>Baseline!B$33 * (C685 * Baseline!B$66*Baseline!B$58/Baseline!B$73 + Baseline!B$52*Baseline!B$59/Baseline!B$74 + Baseline!B$53*Baseline!B$68/Baseline!B$75 + Baseline!B$54*Baseline!B$60/Baseline!B$76)</f>
        <v>1.097100412095161E-7</v>
      </c>
      <c r="H685" s="40">
        <f>Baseline!B$33 * (C685 * Baseline!B$66*Baseline!B$61/Baseline!B$73 + Baseline!B$52*Baseline!B$62/Baseline!B$74 + Baseline!B$53*Baseline!B$63/Baseline!B$75 + Baseline!B$54*Baseline!B$69/Baseline!B$76)</f>
        <v>1.8604391191054851E-9</v>
      </c>
      <c r="I685" s="40">
        <f>Baseline!B$33 * (C685 * Baseline!B$57*Baseline!B$66/Baseline!B$73 + Baseline!B$67*Baseline!B$52/Baseline!B$74 + Baseline!B$55*Baseline!B$53/Baseline!B$75 + Baseline!B$56*Baseline!B$54/Baseline!B$76)</f>
        <v>3.9887050305436588E-8</v>
      </c>
      <c r="J685" s="1">
        <f>Baseline!B$33 * (C685 * Baseline!B$57*Baseline!B$57/Baseline!B$73 + Baseline!B$67*Baseline!B$67/Baseline!B$74 + Baseline!B$55*Baseline!B$55/Baseline!B$75 + Baseline!B$56*Baseline!B$56/Baseline!B$76)</f>
        <v>1.7949606838803114E-6</v>
      </c>
      <c r="K685" s="40">
        <f>Baseline!B$33 * (C685 * Baseline!B$57*Baseline!B$58/Baseline!B$73 + Baseline!B$67*Baseline!B$59/Baseline!B$74 + Baseline!B$55*Baseline!B$68/Baseline!B$75 + Baseline!B$56*Baseline!B$60/Baseline!B$76)</f>
        <v>1.3929437249664618E-8</v>
      </c>
      <c r="L685" s="1">
        <f>Baseline!B$33 * (C685 * Baseline!B$57*Baseline!B$61/Baseline!B$73 + Baseline!B$67*Baseline!B$62/Baseline!B$74 + Baseline!B$55*Baseline!B$63/Baseline!B$75 + Baseline!B$56*Baseline!B$69/Baseline!B$76)</f>
        <v>1.4629442844220093E-8</v>
      </c>
      <c r="M685" s="40">
        <f>Baseline!B$33 * (C685 * Baseline!B$58*Baseline!B$66/Baseline!B$73 + Baseline!B$59*Baseline!B$52/Baseline!B$74 + Baseline!B$68*Baseline!B$53/Baseline!B$75 + Baseline!B$60*Baseline!B$54/Baseline!B$76)</f>
        <v>1.097100412095161E-7</v>
      </c>
      <c r="N685" s="1">
        <f>Baseline!B$33 * (C685 * Baseline!B$58*Baseline!B$57/Baseline!B$73 + Baseline!B$59*Baseline!B$67/Baseline!B$74 + Baseline!B$68*Baseline!B$55/Baseline!B$75 + Baseline!B$60*Baseline!B$56/Baseline!B$76)</f>
        <v>1.3929437249664618E-8</v>
      </c>
      <c r="O685" s="1">
        <f>Baseline!B$33 * (C685 * Baseline!B$58*Baseline!B$58/Baseline!B$73 + Baseline!B$59*Baseline!B$59/Baseline!B$74 + Baseline!B$68*Baseline!B$68/Baseline!B$75 + Baseline!B$60*Baseline!B$60/Baseline!B$76)</f>
        <v>1.3250173516665863E-6</v>
      </c>
      <c r="P685" s="40">
        <f>Baseline!B$33 * (C685 * Baseline!B$58*Baseline!B$61/Baseline!B$73 + Baseline!B$59*Baseline!B$62/Baseline!B$74 + Baseline!B$68*Baseline!B$63/Baseline!B$75 + Baseline!B$60*Baseline!B$69/Baseline!B$76)</f>
        <v>1.6490296535762789E-9</v>
      </c>
      <c r="Q685" s="40">
        <f>Baseline!B$33 * (C685 * Baseline!B$61*Baseline!B$66/Baseline!B$73 + Baseline!B$62*Baseline!B$52/Baseline!B$74 + Baseline!B$63*Baseline!B$53/Baseline!B$75 + Baseline!B$69*Baseline!B$54/Baseline!B$76)</f>
        <v>1.8604391191054851E-9</v>
      </c>
      <c r="R685" s="40">
        <f>Baseline!B$33 * (C685 * Baseline!B$61*Baseline!B$57/Baseline!B$73 + Baseline!B$62*Baseline!B$67/Baseline!B$74 + Baseline!B$63*Baseline!B$55/Baseline!B$75 + Baseline!B$69*Baseline!B$56/Baseline!B$76)</f>
        <v>1.4629442844220093E-8</v>
      </c>
      <c r="S685" s="40">
        <f>Baseline!B$33 * (C685 * Baseline!B$61*Baseline!B$58/Baseline!B$73 + Baseline!B$62*Baseline!B$59/Baseline!B$74 + Baseline!B$63*Baseline!B$68/Baseline!B$75 + Baseline!B$69*Baseline!B$60/Baseline!B$76)</f>
        <v>1.6490296535762789E-9</v>
      </c>
      <c r="T685" s="40">
        <f>Baseline!B$33 * (C685 * Baseline!B$61*Baseline!B$61/Baseline!B$73 + Baseline!B$62*Baseline!B$62/Baseline!B$74 + Baseline!B$63*Baseline!B$63/Baseline!B$75 + Baseline!B$69*Baseline!B$69/Baseline!B$76)</f>
        <v>9.855180892911981E-8</v>
      </c>
      <c r="U685" s="40"/>
      <c r="V685" s="40">
        <f>E685 * ( Baseline!B$87 * Baseline!B$7 )</f>
        <v>0.25473500992840509</v>
      </c>
      <c r="W685" s="40">
        <f>F685 * ( Baseline!D$87 * Baseline!B$11 )</f>
        <v>7.3578029010748654E-4</v>
      </c>
      <c r="X685" s="40">
        <f>G685 * ( Baseline!F$87 * Baseline!B$16 )</f>
        <v>3.8107530393262602E-3</v>
      </c>
      <c r="Y685" s="40">
        <f>H685 * ( Baseline!H$87 * Baseline!B$18 )</f>
        <v>6.5426707493499922E-4</v>
      </c>
      <c r="Z685" s="48">
        <f t="shared" si="0"/>
        <v>0.25993581033277385</v>
      </c>
      <c r="AA685" s="40">
        <f>I685 * ( Baseline!B$87 * Baseline!B$7 )</f>
        <v>4.1398769512012633E-4</v>
      </c>
      <c r="AB685" s="1">
        <f>J685 * ( Baseline!D$87 * Baseline!B$11 )</f>
        <v>3.3110914008524152E-2</v>
      </c>
      <c r="AC685" s="1">
        <f>K685 * ( Baseline!F$87 * Baseline!B$16 )</f>
        <v>4.8383579798217806E-4</v>
      </c>
      <c r="AD685" s="1">
        <f>L685 * ( Baseline!F$87 * Baseline!B$16 )</f>
        <v>5.0815033125177532E-4</v>
      </c>
      <c r="AE685" s="48">
        <f t="shared" si="1"/>
        <v>3.4516887832878228E-2</v>
      </c>
      <c r="AF685" s="48">
        <f>M685 * ( Baseline!B$87 * Baseline!B$7 )</f>
        <v>1.1386805177135675E-3</v>
      </c>
      <c r="AG685" s="48">
        <f>N685 * ( Baseline!D$87 * Baseline!B$11 )</f>
        <v>2.5695069708364285E-4</v>
      </c>
      <c r="AH685" s="48">
        <f>O685 * ( Baseline!F$87 * Baseline!B$16 )</f>
        <v>4.6024172850146601E-2</v>
      </c>
      <c r="AI685" s="48">
        <f>P685 * ( Baseline!H$87 * Baseline!B$18 )</f>
        <v>5.7991997526109544E-4</v>
      </c>
      <c r="AJ685" s="48">
        <f t="shared" si="2"/>
        <v>4.7999724040204902E-2</v>
      </c>
      <c r="AK685" s="48">
        <f>Q685 * ( Baseline!B$87 * Baseline!B$7 )</f>
        <v>1.9309497617195829E-5</v>
      </c>
      <c r="AL685" s="48">
        <f>R685 * ( Baseline!D$87 * Baseline!B$11 )</f>
        <v>2.6986341726462575E-4</v>
      </c>
      <c r="AM685" s="48">
        <f>S685 * ( Baseline!F$87 * Baseline!B$16 )</f>
        <v>5.727866560822935E-5</v>
      </c>
      <c r="AN685" s="48">
        <f>T685 * ( Baseline!H$87 * Baseline!B$18 )</f>
        <v>3.4658056313398904E-2</v>
      </c>
      <c r="AO685" s="48">
        <f t="shared" si="3"/>
        <v>3.5004507893888953E-2</v>
      </c>
      <c r="AP685" s="48"/>
      <c r="AQ685" s="48">
        <f>V685 * ( (1-Baseline!B$88-Baseline!B$87) + (1-B685)*Baseline!B$88 )</f>
        <v>0.13383230014124842</v>
      </c>
      <c r="AR685" s="48">
        <f>W685 * ( (1-Baseline!B$88-Baseline!B$87) + (1-B685)*Baseline!B$88 )</f>
        <v>3.8656315302461146E-4</v>
      </c>
      <c r="AS685" s="48">
        <f>X685 * ( (1-Baseline!B$88-Baseline!B$87) + (1-B685)*Baseline!B$88 )</f>
        <v>2.0020877564753507E-3</v>
      </c>
      <c r="AT685" s="48">
        <f>Y685 * ( (1-Baseline!B$88-Baseline!B$87) + (1-B685)*Baseline!B$88 )</f>
        <v>3.4373786143430924E-4</v>
      </c>
      <c r="AU685" s="48">
        <f t="shared" si="4"/>
        <v>0.13656468891218265</v>
      </c>
      <c r="AV685" s="48">
        <f>AA685 * ( (1-Baseline!D$88-Baseline!D$87) + (1-B685)*Baseline!D$88 )</f>
        <v>3.1598022436005445E-4</v>
      </c>
      <c r="AW685" s="48">
        <f>AB685 * ( (1-Baseline!D$88-Baseline!D$87) + (1-B685)*Baseline!D$88 )</f>
        <v>2.5272234321225589E-2</v>
      </c>
      <c r="AX685" s="48">
        <f>AC685 * ( (1-Baseline!D$88-Baseline!D$87) + (1-B685)*Baseline!D$88 )</f>
        <v>3.6929248333207793E-4</v>
      </c>
      <c r="AY685" s="48">
        <f>AD685 * ( (1-Baseline!D$88-Baseline!D$87) + (1-B685)*Baseline!D$88 )</f>
        <v>3.8785079259657916E-4</v>
      </c>
      <c r="AZ685" s="48">
        <f t="shared" si="5"/>
        <v>2.6345357821514304E-2</v>
      </c>
      <c r="BA685" s="48">
        <f>AF685 * ( (1-Baseline!F$88-Baseline!F$87) + (1-Baseline!B$36)*Baseline!F$88 )</f>
        <v>8.1943093832325005E-4</v>
      </c>
      <c r="BB685" s="48">
        <f>AG685 * ( (1-Baseline!F$88-Baseline!F$87) + (1-Baseline!B$36)*Baseline!F$88 )</f>
        <v>1.8490994404369608E-4</v>
      </c>
      <c r="BC685" s="48">
        <f>AH685 * ( (1-Baseline!F$88-Baseline!F$87) + (1-Baseline!B$36)*Baseline!F$88 )</f>
        <v>3.3120467556496704E-2</v>
      </c>
      <c r="BD685" s="48">
        <f>AI685 * ( (1-Baseline!F$88-Baseline!F$87) + (1-Baseline!B$36)*Baseline!F$88 )</f>
        <v>4.1732897163709268E-4</v>
      </c>
      <c r="BE685" s="48">
        <f t="shared" si="6"/>
        <v>3.4542137410500738E-2</v>
      </c>
      <c r="BF685" s="48">
        <f>AK685 * ( (1-Baseline!H$88-Baseline!H$87) + (1-Baseline!B$36)*Baseline!H$88 )</f>
        <v>1.5299301152056597E-5</v>
      </c>
      <c r="BG685" s="48">
        <f>AL685 * ( (1-Baseline!H$88-Baseline!H$87) + (1-Baseline!B$36)*Baseline!H$88 )</f>
        <v>2.1381818276710826E-4</v>
      </c>
      <c r="BH685" s="48">
        <f>AM685 * ( (1-Baseline!H$88-Baseline!H$87) + (1-Baseline!B$36)*Baseline!H$88 )</f>
        <v>4.5383032334712276E-5</v>
      </c>
      <c r="BI685" s="48">
        <f>AN685 * ( (1-Baseline!H$88-Baseline!H$87) + (1-Baseline!B$36)*Baseline!H$88 )</f>
        <v>2.7460271178232215E-2</v>
      </c>
      <c r="BJ685" s="48">
        <f t="shared" si="7"/>
        <v>2.7734771694486092E-2</v>
      </c>
      <c r="BK685" s="48"/>
      <c r="BL685" s="48">
        <f t="shared" si="18"/>
        <v>0.97999198187540759</v>
      </c>
      <c r="BM685" s="48">
        <f t="shared" si="19"/>
        <v>2.8306230263753546E-3</v>
      </c>
      <c r="BN685" s="48">
        <f t="shared" si="20"/>
        <v>1.4660361857982073E-2</v>
      </c>
      <c r="BO685" s="48">
        <f t="shared" si="21"/>
        <v>2.5170332402349501E-3</v>
      </c>
      <c r="BP685" s="48">
        <f t="shared" si="8"/>
        <v>1</v>
      </c>
      <c r="BQ685" s="48">
        <f t="shared" si="22"/>
        <v>1.1993772356434533E-2</v>
      </c>
      <c r="BR685" s="48">
        <f t="shared" si="23"/>
        <v>0.95926707439090586</v>
      </c>
      <c r="BS685" s="48">
        <f t="shared" si="24"/>
        <v>1.4017364494875229E-2</v>
      </c>
      <c r="BT685" s="48">
        <f t="shared" si="25"/>
        <v>1.4721788757784501E-2</v>
      </c>
      <c r="BU685" s="48">
        <f t="shared" si="9"/>
        <v>1</v>
      </c>
      <c r="BV685" s="48">
        <f t="shared" si="26"/>
        <v>2.3722647171050416E-2</v>
      </c>
      <c r="BW685" s="48">
        <f t="shared" si="27"/>
        <v>5.3531702988212845E-3</v>
      </c>
      <c r="BX685" s="48">
        <f t="shared" si="28"/>
        <v>0.95884244691899545</v>
      </c>
      <c r="BY685" s="48">
        <f t="shared" si="29"/>
        <v>1.2081735611132897E-2</v>
      </c>
      <c r="BZ685" s="48">
        <f t="shared" si="10"/>
        <v>1</v>
      </c>
      <c r="CA685" s="48">
        <f t="shared" si="30"/>
        <v>5.5162888379204614E-4</v>
      </c>
      <c r="CB685" s="48">
        <f t="shared" si="31"/>
        <v>7.7093904043067036E-3</v>
      </c>
      <c r="CC685" s="48">
        <f t="shared" si="32"/>
        <v>1.6363225497087761E-3</v>
      </c>
      <c r="CD685" s="48">
        <f t="shared" si="33"/>
        <v>0.99010265816219256</v>
      </c>
      <c r="CE685" s="48">
        <f t="shared" si="11"/>
        <v>1</v>
      </c>
      <c r="CF685" s="48"/>
      <c r="CG685" s="48">
        <f t="shared" si="34"/>
        <v>0.97999198187540759</v>
      </c>
      <c r="CH685" s="48">
        <f t="shared" si="35"/>
        <v>2.8306230263753546E-3</v>
      </c>
      <c r="CI685" s="48">
        <f t="shared" si="36"/>
        <v>1.4660361857982073E-2</v>
      </c>
      <c r="CJ685" s="48">
        <f t="shared" si="37"/>
        <v>2.5170332402349501E-3</v>
      </c>
      <c r="CK685" s="48">
        <f t="shared" si="12"/>
        <v>1</v>
      </c>
      <c r="CL685" s="48">
        <f t="shared" si="38"/>
        <v>1.1993772356434533E-2</v>
      </c>
      <c r="CM685" s="48">
        <f t="shared" si="39"/>
        <v>0.95926707439090586</v>
      </c>
      <c r="CN685" s="48">
        <f t="shared" si="40"/>
        <v>1.4017364494875229E-2</v>
      </c>
      <c r="CO685" s="48">
        <f t="shared" si="41"/>
        <v>1.4721788757784501E-2</v>
      </c>
      <c r="CP685" s="48">
        <f t="shared" si="13"/>
        <v>1</v>
      </c>
      <c r="CQ685" s="48">
        <f t="shared" si="42"/>
        <v>2.3722647171050416E-2</v>
      </c>
      <c r="CR685" s="48">
        <f t="shared" si="43"/>
        <v>5.3531702988212845E-3</v>
      </c>
      <c r="CS685" s="48">
        <f t="shared" si="44"/>
        <v>0.95884244691899545</v>
      </c>
      <c r="CT685" s="48">
        <f t="shared" si="45"/>
        <v>1.2081735611132897E-2</v>
      </c>
      <c r="CU685" s="48">
        <f t="shared" si="14"/>
        <v>1</v>
      </c>
      <c r="CV685" s="48">
        <f t="shared" si="46"/>
        <v>5.5162888379204614E-4</v>
      </c>
      <c r="CW685" s="48">
        <f t="shared" si="47"/>
        <v>7.7093904043067036E-3</v>
      </c>
      <c r="CX685" s="48">
        <f t="shared" si="48"/>
        <v>1.6363225497087761E-3</v>
      </c>
      <c r="CY685" s="48">
        <f t="shared" si="49"/>
        <v>0.99010265816219256</v>
      </c>
      <c r="CZ685" s="48">
        <f t="shared" si="15"/>
        <v>1</v>
      </c>
      <c r="DA685" s="48"/>
      <c r="DB685" s="48">
        <f>(AQ685*Baseline!B$7 + AV685*Baseline!B$11 + BA685*Baseline!B$16 + BF685*Baseline!B$18)</f>
        <v>69032.119041821308</v>
      </c>
      <c r="DC685" s="48">
        <f>(AR685*Baseline!B$7 + AW685*Baseline!B$11 + BB685*Baseline!B$16 + BG685*Baseline!B$18)</f>
        <v>64795.546841717332</v>
      </c>
      <c r="DD685" s="48">
        <f>(AS685*Baseline!B$7 + AX685*Baseline!B$11 + BC685*Baseline!B$16 + BH685*Baseline!B$18)</f>
        <v>114800.96552045085</v>
      </c>
      <c r="DE685" s="48">
        <f>(AT685*Baseline!B$7 + AY685*Baseline!B$11 + BD685*Baseline!B$16 + BI685*Baseline!B$18)</f>
        <v>1259824.8360114852</v>
      </c>
      <c r="DF685" s="48">
        <f t="shared" si="16"/>
        <v>1508453.4674154746</v>
      </c>
      <c r="DG685" s="48"/>
      <c r="DH685" s="48">
        <f t="shared" si="50"/>
        <v>4.5763505824344887E-2</v>
      </c>
      <c r="DI685" s="48">
        <f t="shared" si="51"/>
        <v>4.2954952367695837E-2</v>
      </c>
      <c r="DJ685" s="48">
        <f t="shared" si="52"/>
        <v>7.6105075827858554E-2</v>
      </c>
      <c r="DK685" s="48">
        <f t="shared" si="53"/>
        <v>0.83517646598010076</v>
      </c>
      <c r="DL685" s="48">
        <f t="shared" si="17"/>
        <v>1</v>
      </c>
      <c r="DM685" s="48"/>
      <c r="DN685" s="48">
        <f>DH685 / (Baseline!B$7/Baseline!B$17)</f>
        <v>4.8849532455455602</v>
      </c>
      <c r="DO685" s="48">
        <f>DI685 / (Baseline!B$11/Baseline!B$17)</f>
        <v>1.0369531095271742</v>
      </c>
      <c r="DP685" s="48">
        <f>DJ685 / (Baseline!B$16/Baseline!B$17)</f>
        <v>1.1760534162094392</v>
      </c>
      <c r="DQ685" s="48">
        <f>DK685 / (Baseline!B$18/Baseline!B$17)</f>
        <v>0.94424072597026376</v>
      </c>
      <c r="DR685" s="71"/>
      <c r="DS685" s="48">
        <f>(AU685*Baseline!B$34)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3.3014234586827396E-2</v>
      </c>
      <c r="DT685" s="48">
        <f>(AZ685*Baseline!B$34) + (Baseline!D$88*(1-Baseline!D$89)*Baseline!B$35) + (Baseline!D$88*Baseline!D$89*((1-Baseline!D$90)*Baseline!B$40 + Baseline!D$90*Baseline!B$41))</f>
        <v>1.0365371673227149E-2</v>
      </c>
      <c r="DU685" s="48">
        <f>(BE685*Baseline!B$34) + (Baseline!F$88*(1-Baseline!F$89)*Baseline!B$35) + (Baseline!F$88*Baseline!F$89*((1-Baseline!F$90)*Baseline!B$40 + Baseline!F$90*Baseline!B$41))</f>
        <v>1.2911960611575114E-2</v>
      </c>
      <c r="DV685" s="48">
        <f>(BJ685*Baseline!B$34) + (Baseline!H$88*(1-Baseline!H$89)*Baseline!B$35) + (Baseline!H$88*Baseline!H$89*((1-Baseline!H$90)*Baseline!B$40 + Baseline!H$90*Baseline!B$41))</f>
        <v>9.3052157541729137E-3</v>
      </c>
      <c r="DW685" s="48">
        <f>( DS685*Baseline!B$7 + DT685*Baseline!B$11 + DU685*Baseline!B$16 + DV685*Baseline!B$18 ) / Baseline!B$17</f>
        <v>9.8046447019086366E-3</v>
      </c>
    </row>
    <row r="686" spans="1:127">
      <c r="A686" s="7" t="s">
        <v>1011</v>
      </c>
      <c r="B686" s="1">
        <f>MIN( MAX( NORMINV( MCrands!B686, (B$5+B$4)/2, (B$5-B$4)/3.29 ), 0 ), 1 )</f>
        <v>0.67432502908726699</v>
      </c>
      <c r="C686" s="1">
        <f>MAX( NORMINV( MCrands!C686, (C$5+C$4)/2, (C$5-C$4)/3.29 ), 0 )</f>
        <v>2.3452210837434539</v>
      </c>
      <c r="D686" s="40"/>
      <c r="E686" s="40">
        <f>Baseline!B$33 * (C686 * Baseline!B$66*Baseline!B$66/Baseline!B$73 + Baseline!B$52*Baseline!B$52/Baseline!B$74 + Baseline!B$53*Baseline!B$53/Baseline!B$75 + Baseline!B$54*Baseline!B$54/Baseline!B$76)</f>
        <v>1.9633415279162383E-5</v>
      </c>
      <c r="F686" s="40">
        <f>Baseline!B$33 * (C686 * Baseline!B$66*Baseline!B$57/Baseline!B$73 + Baseline!B$52*Baseline!B$67/Baseline!B$74 + Baseline!B$53*Baseline!B$55/Baseline!B$75 + Baseline!B$54*Baseline!B$56/Baseline!B$76)</f>
        <v>3.9230427867277407E-8</v>
      </c>
      <c r="G686" s="1">
        <f>Baseline!B$33 * (C686 * Baseline!B$66*Baseline!B$58/Baseline!B$73 + Baseline!B$52*Baseline!B$59/Baseline!B$74 + Baseline!B$53*Baseline!B$68/Baseline!B$75 + Baseline!B$54*Baseline!B$60/Baseline!B$76)</f>
        <v>1.0809584438237477E-7</v>
      </c>
      <c r="H686" s="40">
        <f>Baseline!B$33 * (C686 * Baseline!B$66*Baseline!B$61/Baseline!B$73 + Baseline!B$52*Baseline!B$62/Baseline!B$74 + Baseline!B$53*Baseline!B$63/Baseline!B$75 + Baseline!B$54*Baseline!B$69/Baseline!B$76)</f>
        <v>1.6990194363913538E-9</v>
      </c>
      <c r="I686" s="40">
        <f>Baseline!B$33 * (C686 * Baseline!B$57*Baseline!B$66/Baseline!B$73 + Baseline!B$67*Baseline!B$52/Baseline!B$74 + Baseline!B$55*Baseline!B$53/Baseline!B$75 + Baseline!B$56*Baseline!B$54/Baseline!B$76)</f>
        <v>3.9230427867277407E-8</v>
      </c>
      <c r="J686" s="1">
        <f>Baseline!B$33 * (C686 * Baseline!B$57*Baseline!B$57/Baseline!B$73 + Baseline!B$67*Baseline!B$67/Baseline!B$74 + Baseline!B$55*Baseline!B$55/Baseline!B$75 + Baseline!B$56*Baseline!B$56/Baseline!B$76)</f>
        <v>1.7949605960672135E-6</v>
      </c>
      <c r="K686" s="40">
        <f>Baseline!B$33 * (C686 * Baseline!B$57*Baseline!B$58/Baseline!B$73 + Baseline!B$67*Baseline!B$59/Baseline!B$74 + Baseline!B$55*Baseline!B$68/Baseline!B$75 + Baseline!B$56*Baseline!B$60/Baseline!B$76)</f>
        <v>1.3929221375799406E-8</v>
      </c>
      <c r="L686" s="1">
        <f>Baseline!B$33 * (C686 * Baseline!B$57*Baseline!B$61/Baseline!B$73 + Baseline!B$67*Baseline!B$62/Baseline!B$74 + Baseline!B$55*Baseline!B$63/Baseline!B$75 + Baseline!B$56*Baseline!B$69/Baseline!B$76)</f>
        <v>1.4629421256833572E-8</v>
      </c>
      <c r="M686" s="40">
        <f>Baseline!B$33 * (C686 * Baseline!B$58*Baseline!B$66/Baseline!B$73 + Baseline!B$59*Baseline!B$52/Baseline!B$74 + Baseline!B$68*Baseline!B$53/Baseline!B$75 + Baseline!B$60*Baseline!B$54/Baseline!B$76)</f>
        <v>1.0809584438237477E-7</v>
      </c>
      <c r="N686" s="1">
        <f>Baseline!B$33 * (C686 * Baseline!B$58*Baseline!B$57/Baseline!B$73 + Baseline!B$59*Baseline!B$67/Baseline!B$74 + Baseline!B$68*Baseline!B$55/Baseline!B$75 + Baseline!B$60*Baseline!B$56/Baseline!B$76)</f>
        <v>1.3929221375799406E-8</v>
      </c>
      <c r="O686" s="1">
        <f>Baseline!B$33 * (C686 * Baseline!B$58*Baseline!B$58/Baseline!B$73 + Baseline!B$59*Baseline!B$59/Baseline!B$74 + Baseline!B$68*Baseline!B$68/Baseline!B$75 + Baseline!B$60*Baseline!B$60/Baseline!B$76)</f>
        <v>1.3250168209766676E-6</v>
      </c>
      <c r="P686" s="40">
        <f>Baseline!B$33 * (C686 * Baseline!B$58*Baseline!B$61/Baseline!B$73 + Baseline!B$59*Baseline!B$62/Baseline!B$74 + Baseline!B$68*Baseline!B$63/Baseline!B$75 + Baseline!B$60*Baseline!B$69/Baseline!B$76)</f>
        <v>1.6489765845844135E-9</v>
      </c>
      <c r="Q686" s="40">
        <f>Baseline!B$33 * (C686 * Baseline!B$61*Baseline!B$66/Baseline!B$73 + Baseline!B$62*Baseline!B$52/Baseline!B$74 + Baseline!B$63*Baseline!B$53/Baseline!B$75 + Baseline!B$69*Baseline!B$54/Baseline!B$76)</f>
        <v>1.6990194363913538E-9</v>
      </c>
      <c r="R686" s="40">
        <f>Baseline!B$33 * (C686 * Baseline!B$61*Baseline!B$57/Baseline!B$73 + Baseline!B$62*Baseline!B$67/Baseline!B$74 + Baseline!B$63*Baseline!B$55/Baseline!B$75 + Baseline!B$69*Baseline!B$56/Baseline!B$76)</f>
        <v>1.4629421256833572E-8</v>
      </c>
      <c r="S686" s="40">
        <f>Baseline!B$33 * (C686 * Baseline!B$61*Baseline!B$58/Baseline!B$73 + Baseline!B$62*Baseline!B$59/Baseline!B$74 + Baseline!B$63*Baseline!B$68/Baseline!B$75 + Baseline!B$69*Baseline!B$60/Baseline!B$76)</f>
        <v>1.6489765845844135E-9</v>
      </c>
      <c r="T686" s="40">
        <f>Baseline!B$33 * (C686 * Baseline!B$61*Baseline!B$61/Baseline!B$73 + Baseline!B$62*Baseline!B$62/Baseline!B$74 + Baseline!B$63*Baseline!B$63/Baseline!B$75 + Baseline!B$69*Baseline!B$69/Baseline!B$76)</f>
        <v>9.8551803622220617E-8</v>
      </c>
      <c r="U686" s="40"/>
      <c r="V686" s="40">
        <f>E686 * ( Baseline!B$87 * Baseline!B$7 )</f>
        <v>0.20377521718242636</v>
      </c>
      <c r="W686" s="40">
        <f>F686 * ( Baseline!D$87 * Baseline!B$11 )</f>
        <v>7.2366784147214586E-4</v>
      </c>
      <c r="X686" s="40">
        <f>G686 * ( Baseline!F$87 * Baseline!B$16 )</f>
        <v>3.754684283929912E-3</v>
      </c>
      <c r="Y686" s="40">
        <f>H686 * ( Baseline!H$87 * Baseline!B$18 )</f>
        <v>5.9750005549225103E-4</v>
      </c>
      <c r="Z686" s="48">
        <f t="shared" si="0"/>
        <v>0.20885106936332068</v>
      </c>
      <c r="AA686" s="40">
        <f>I686 * ( Baseline!B$87 * Baseline!B$7 )</f>
        <v>4.0717261083447222E-4</v>
      </c>
      <c r="AB686" s="1">
        <f>J686 * ( Baseline!D$87 * Baseline!B$11 )</f>
        <v>3.3110912388671442E-2</v>
      </c>
      <c r="AC686" s="1">
        <f>K686 * ( Baseline!F$87 * Baseline!B$16 )</f>
        <v>4.8382829965313824E-4</v>
      </c>
      <c r="AD686" s="1">
        <f>L686 * ( Baseline!F$87 * Baseline!B$16 )</f>
        <v>5.0814958141887133E-4</v>
      </c>
      <c r="AE686" s="48">
        <f t="shared" si="1"/>
        <v>3.4510062880577924E-2</v>
      </c>
      <c r="AF686" s="48">
        <f>M686 * ( Baseline!B$87 * Baseline!B$7 )</f>
        <v>1.1219267688446677E-3</v>
      </c>
      <c r="AG686" s="48">
        <f>N686 * ( Baseline!D$87 * Baseline!B$11 )</f>
        <v>2.5694671494573204E-4</v>
      </c>
      <c r="AH686" s="48">
        <f>O686 * ( Baseline!F$87 * Baseline!B$16 )</f>
        <v>4.6024154416754379E-2</v>
      </c>
      <c r="AI686" s="48">
        <f>P686 * ( Baseline!H$87 * Baseline!B$18 )</f>
        <v>5.7990131230474225E-4</v>
      </c>
      <c r="AJ686" s="48">
        <f t="shared" si="2"/>
        <v>4.7982929212849523E-2</v>
      </c>
      <c r="AK686" s="48">
        <f>Q686 * ( Baseline!B$87 * Baseline!B$7 )</f>
        <v>1.7634122730305862E-5</v>
      </c>
      <c r="AL686" s="48">
        <f>R686 * ( Baseline!D$87 * Baseline!B$11 )</f>
        <v>2.6986301905083466E-4</v>
      </c>
      <c r="AM686" s="48">
        <f>S686 * ( Baseline!F$87 * Baseline!B$16 )</f>
        <v>5.7276822269007019E-5</v>
      </c>
      <c r="AN686" s="48">
        <f>T686 * ( Baseline!H$87 * Baseline!B$18 )</f>
        <v>3.4658054447103272E-2</v>
      </c>
      <c r="AO686" s="48">
        <f t="shared" si="3"/>
        <v>3.5002828411153417E-2</v>
      </c>
      <c r="AP686" s="48"/>
      <c r="AQ686" s="48">
        <f>V686 * ( (1-Baseline!B$88-Baseline!B$87) + (1-B686)*Baseline!B$88 )</f>
        <v>7.7118878498837057E-2</v>
      </c>
      <c r="AR686" s="48">
        <f>W686 * ( (1-Baseline!B$88-Baseline!B$87) + (1-B686)*Baseline!B$88 )</f>
        <v>2.7387261862194217E-4</v>
      </c>
      <c r="AS686" s="48">
        <f>X686 * ( (1-Baseline!B$88-Baseline!B$87) + (1-B686)*Baseline!B$88 )</f>
        <v>1.4209629860664694E-3</v>
      </c>
      <c r="AT686" s="48">
        <f>Y686 * ( (1-Baseline!B$88-Baseline!B$87) + (1-B686)*Baseline!B$88 )</f>
        <v>2.2612432865820118E-4</v>
      </c>
      <c r="AU686" s="48">
        <f t="shared" si="4"/>
        <v>7.9039838432183679E-2</v>
      </c>
      <c r="AV686" s="48">
        <f>AA686 * ( (1-Baseline!D$88-Baseline!D$87) + (1-B686)*Baseline!D$88 )</f>
        <v>2.8066440108038513E-4</v>
      </c>
      <c r="AW686" s="48">
        <f>AB686 * ( (1-Baseline!D$88-Baseline!D$87) + (1-B686)*Baseline!D$88 )</f>
        <v>2.2823377966769667E-2</v>
      </c>
      <c r="AX686" s="48">
        <f>AC686 * ( (1-Baseline!D$88-Baseline!D$87) + (1-B686)*Baseline!D$88 )</f>
        <v>3.3350322770873503E-4</v>
      </c>
      <c r="AY686" s="48">
        <f>AD686 * ( (1-Baseline!D$88-Baseline!D$87) + (1-B686)*Baseline!D$88 )</f>
        <v>3.5026790636994733E-4</v>
      </c>
      <c r="AZ686" s="48">
        <f t="shared" si="5"/>
        <v>2.3787813501928733E-2</v>
      </c>
      <c r="BA686" s="48">
        <f>AF686 * ( (1-Baseline!F$88-Baseline!F$87) + (1-Baseline!B$36)*Baseline!F$88 )</f>
        <v>8.0737440451722595E-4</v>
      </c>
      <c r="BB686" s="48">
        <f>AG686 * ( (1-Baseline!F$88-Baseline!F$87) + (1-Baseline!B$36)*Baseline!F$88 )</f>
        <v>1.8490707836982706E-4</v>
      </c>
      <c r="BC686" s="48">
        <f>AH686 * ( (1-Baseline!F$88-Baseline!F$87) + (1-Baseline!B$36)*Baseline!F$88 )</f>
        <v>3.3120454291237791E-2</v>
      </c>
      <c r="BD686" s="48">
        <f>AI686 * ( (1-Baseline!F$88-Baseline!F$87) + (1-Baseline!B$36)*Baseline!F$88 )</f>
        <v>4.173155411764863E-4</v>
      </c>
      <c r="BE686" s="48">
        <f t="shared" si="6"/>
        <v>3.4530051315301333E-2</v>
      </c>
      <c r="BF686" s="48">
        <f>AK686 * ( (1-Baseline!H$88-Baseline!H$87) + (1-Baseline!B$36)*Baseline!H$88 )</f>
        <v>1.3971868121675939E-5</v>
      </c>
      <c r="BG686" s="48">
        <f>AL686 * ( (1-Baseline!H$88-Baseline!H$87) + (1-Baseline!B$36)*Baseline!H$88 )</f>
        <v>2.1381786725435729E-4</v>
      </c>
      <c r="BH686" s="48">
        <f>AM686 * ( (1-Baseline!H$88-Baseline!H$87) + (1-Baseline!B$36)*Baseline!H$88 )</f>
        <v>4.5381571820179638E-5</v>
      </c>
      <c r="BI686" s="48">
        <f>AN686 * ( (1-Baseline!H$88-Baseline!H$87) + (1-Baseline!B$36)*Baseline!H$88 )</f>
        <v>2.7460269699528861E-2</v>
      </c>
      <c r="BJ686" s="48">
        <f t="shared" si="7"/>
        <v>2.7733441006725073E-2</v>
      </c>
      <c r="BK686" s="48"/>
      <c r="BL686" s="48">
        <f t="shared" si="18"/>
        <v>0.97569630743875058</v>
      </c>
      <c r="BM686" s="48">
        <f t="shared" si="19"/>
        <v>3.4649946666695857E-3</v>
      </c>
      <c r="BN686" s="48">
        <f t="shared" si="20"/>
        <v>1.7977807321628805E-2</v>
      </c>
      <c r="BO686" s="48">
        <f t="shared" si="21"/>
        <v>2.8608905729509593E-3</v>
      </c>
      <c r="BP686" s="48">
        <f t="shared" si="8"/>
        <v>0.99999999999999989</v>
      </c>
      <c r="BQ686" s="48">
        <f t="shared" si="22"/>
        <v>1.1798663254932135E-2</v>
      </c>
      <c r="BR686" s="48">
        <f t="shared" si="23"/>
        <v>0.95945673884315297</v>
      </c>
      <c r="BS686" s="48">
        <f t="shared" si="24"/>
        <v>1.4019919387786284E-2</v>
      </c>
      <c r="BT686" s="48">
        <f t="shared" si="25"/>
        <v>1.4724678514128561E-2</v>
      </c>
      <c r="BU686" s="48">
        <f t="shared" si="9"/>
        <v>0.99999999999999989</v>
      </c>
      <c r="BV686" s="48">
        <f t="shared" si="26"/>
        <v>2.338178988339509E-2</v>
      </c>
      <c r="BW686" s="48">
        <f t="shared" si="27"/>
        <v>5.354961007193436E-3</v>
      </c>
      <c r="BX686" s="48">
        <f t="shared" si="28"/>
        <v>0.95917767363876161</v>
      </c>
      <c r="BY686" s="48">
        <f t="shared" si="29"/>
        <v>1.2085575470649848E-2</v>
      </c>
      <c r="BZ686" s="48">
        <f t="shared" si="10"/>
        <v>0.99999999999999989</v>
      </c>
      <c r="CA686" s="48">
        <f t="shared" si="30"/>
        <v>5.0379136574822811E-4</v>
      </c>
      <c r="CB686" s="48">
        <f t="shared" si="31"/>
        <v>7.7097489345988E-3</v>
      </c>
      <c r="CC686" s="48">
        <f t="shared" si="32"/>
        <v>1.6363484000840385E-3</v>
      </c>
      <c r="CD686" s="48">
        <f t="shared" si="33"/>
        <v>0.99015011129956898</v>
      </c>
      <c r="CE686" s="48">
        <f t="shared" si="11"/>
        <v>1</v>
      </c>
      <c r="CF686" s="48"/>
      <c r="CG686" s="48">
        <f t="shared" si="34"/>
        <v>0.97569630743875058</v>
      </c>
      <c r="CH686" s="48">
        <f t="shared" si="35"/>
        <v>3.4649946666695857E-3</v>
      </c>
      <c r="CI686" s="48">
        <f t="shared" si="36"/>
        <v>1.7977807321628805E-2</v>
      </c>
      <c r="CJ686" s="48">
        <f t="shared" si="37"/>
        <v>2.8608905729509593E-3</v>
      </c>
      <c r="CK686" s="48">
        <f t="shared" si="12"/>
        <v>0.99999999999999989</v>
      </c>
      <c r="CL686" s="48">
        <f t="shared" si="38"/>
        <v>1.1798663254932135E-2</v>
      </c>
      <c r="CM686" s="48">
        <f t="shared" si="39"/>
        <v>0.95945673884315297</v>
      </c>
      <c r="CN686" s="48">
        <f t="shared" si="40"/>
        <v>1.4019919387786284E-2</v>
      </c>
      <c r="CO686" s="48">
        <f t="shared" si="41"/>
        <v>1.4724678514128561E-2</v>
      </c>
      <c r="CP686" s="48">
        <f t="shared" si="13"/>
        <v>0.99999999999999989</v>
      </c>
      <c r="CQ686" s="48">
        <f t="shared" si="42"/>
        <v>2.338178988339509E-2</v>
      </c>
      <c r="CR686" s="48">
        <f t="shared" si="43"/>
        <v>5.354961007193436E-3</v>
      </c>
      <c r="CS686" s="48">
        <f t="shared" si="44"/>
        <v>0.95917767363876161</v>
      </c>
      <c r="CT686" s="48">
        <f t="shared" si="45"/>
        <v>1.2085575470649848E-2</v>
      </c>
      <c r="CU686" s="48">
        <f t="shared" si="14"/>
        <v>0.99999999999999989</v>
      </c>
      <c r="CV686" s="48">
        <f t="shared" si="46"/>
        <v>5.0379136574822811E-4</v>
      </c>
      <c r="CW686" s="48">
        <f t="shared" si="47"/>
        <v>7.7097489345988E-3</v>
      </c>
      <c r="CX686" s="48">
        <f t="shared" si="48"/>
        <v>1.6363484000840385E-3</v>
      </c>
      <c r="CY686" s="48">
        <f t="shared" si="49"/>
        <v>0.99015011129956898</v>
      </c>
      <c r="CZ686" s="48">
        <f t="shared" si="15"/>
        <v>1</v>
      </c>
      <c r="DA686" s="48"/>
      <c r="DB686" s="48">
        <f>(AQ686*Baseline!B$7 + AV686*Baseline!B$11 + BA686*Baseline!B$16 + BF686*Baseline!B$18)</f>
        <v>41349.196934536012</v>
      </c>
      <c r="DC686" s="48">
        <f>(AR686*Baseline!B$7 + AW686*Baseline!B$11 + BB686*Baseline!B$16 + BG686*Baseline!B$18)</f>
        <v>59489.163194019908</v>
      </c>
      <c r="DD686" s="48">
        <f>(AS686*Baseline!B$7 + AX686*Baseline!B$11 + BC686*Baseline!B$16 + BH686*Baseline!B$18)</f>
        <v>114442.25669620848</v>
      </c>
      <c r="DE686" s="48">
        <f>(AT686*Baseline!B$7 + AY686*Baseline!B$11 + BD686*Baseline!B$16 + BI686*Baseline!B$18)</f>
        <v>1259687.0822134719</v>
      </c>
      <c r="DF686" s="48">
        <f t="shared" si="16"/>
        <v>1474967.6990382364</v>
      </c>
      <c r="DG686" s="48"/>
      <c r="DH686" s="48">
        <f t="shared" si="50"/>
        <v>2.8033967768581008E-2</v>
      </c>
      <c r="DI686" s="48">
        <f t="shared" si="51"/>
        <v>4.0332519303853405E-2</v>
      </c>
      <c r="DJ686" s="48">
        <f t="shared" si="52"/>
        <v>7.7589669774349224E-2</v>
      </c>
      <c r="DK686" s="48">
        <f t="shared" si="53"/>
        <v>0.85404384315321624</v>
      </c>
      <c r="DL686" s="48">
        <f t="shared" si="17"/>
        <v>0.99999999999999989</v>
      </c>
      <c r="DM686" s="48"/>
      <c r="DN686" s="48">
        <f>DH686 / (Baseline!B$7/Baseline!B$17)</f>
        <v>2.9924416709306993</v>
      </c>
      <c r="DO686" s="48">
        <f>DI686 / (Baseline!B$11/Baseline!B$17)</f>
        <v>0.97364632020051767</v>
      </c>
      <c r="DP686" s="48">
        <f>DJ686 / (Baseline!B$16/Baseline!B$17)</f>
        <v>1.1989948792256957</v>
      </c>
      <c r="DQ686" s="48">
        <f>DK686 / (Baseline!B$18/Baseline!B$17)</f>
        <v>0.96557196151722158</v>
      </c>
      <c r="DR686" s="71"/>
      <c r="DS686" s="48">
        <f>(AU686*Baseline!B$34)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2.4385507014827553E-2</v>
      </c>
      <c r="DT686" s="48">
        <f>(AZ686*Baseline!B$34) + (Baseline!D$88*(1-Baseline!D$89)*Baseline!B$35) + (Baseline!D$88*Baseline!D$89*((1-Baseline!D$90)*Baseline!B$40 + Baseline!D$90*Baseline!B$41))</f>
        <v>9.9817400252893134E-3</v>
      </c>
      <c r="DU686" s="48">
        <f>(BE686*Baseline!B$34) + (Baseline!F$88*(1-Baseline!F$89)*Baseline!B$35) + (Baseline!F$88*Baseline!F$89*((1-Baseline!F$90)*Baseline!B$40 + Baseline!F$90*Baseline!B$41))</f>
        <v>1.2910147697295203E-2</v>
      </c>
      <c r="DV686" s="48">
        <f>(BJ686*Baseline!B$34) + (Baseline!H$88*(1-Baseline!H$89)*Baseline!B$35) + (Baseline!H$88*Baseline!H$89*((1-Baseline!H$90)*Baseline!B$40 + Baseline!H$90*Baseline!B$41))</f>
        <v>9.3050161510087621E-3</v>
      </c>
      <c r="DW686" s="48">
        <f>( DS686*Baseline!B$7 + DT686*Baseline!B$11 + DU686*Baseline!B$16 + DV686*Baseline!B$18 ) / Baseline!B$17</f>
        <v>9.7076230499005128E-3</v>
      </c>
    </row>
    <row r="687" spans="1:127">
      <c r="A687" s="7" t="s">
        <v>1012</v>
      </c>
      <c r="B687" s="1">
        <f>MIN( MAX( NORMINV( MCrands!B687, (B$5+B$4)/2, (B$5-B$4)/3.29 ), 0 ), 1 )</f>
        <v>0.39061280815876143</v>
      </c>
      <c r="C687" s="1">
        <f>MAX( NORMINV( MCrands!C687, (C$5+C$4)/2, (C$5-C$4)/3.29 ), 0 )</f>
        <v>2.8278339760198667</v>
      </c>
      <c r="D687" s="40"/>
      <c r="E687" s="40">
        <f>Baseline!B$33 * (C687 * Baseline!B$66*Baseline!B$66/Baseline!B$73 + Baseline!B$52*Baseline!B$52/Baseline!B$74 + Baseline!B$53*Baseline!B$53/Baseline!B$75 + Baseline!B$54*Baseline!B$54/Baseline!B$76)</f>
        <v>2.3671940584680659E-5</v>
      </c>
      <c r="F687" s="40">
        <f>Baseline!B$33 * (C687 * Baseline!B$66*Baseline!B$57/Baseline!B$73 + Baseline!B$52*Baseline!B$67/Baseline!B$74 + Baseline!B$53*Baseline!B$55/Baseline!B$75 + Baseline!B$54*Baseline!B$56/Baseline!B$76)</f>
        <v>3.9770518178948195E-8</v>
      </c>
      <c r="G687" s="1">
        <f>Baseline!B$33 * (C687 * Baseline!B$66*Baseline!B$58/Baseline!B$73 + Baseline!B$52*Baseline!B$59/Baseline!B$74 + Baseline!B$53*Baseline!B$68/Baseline!B$75 + Baseline!B$54*Baseline!B$60/Baseline!B$76)</f>
        <v>1.0942356639856545E-7</v>
      </c>
      <c r="H687" s="40">
        <f>Baseline!B$33 * (C687 * Baseline!B$66*Baseline!B$61/Baseline!B$73 + Baseline!B$52*Baseline!B$62/Baseline!B$74 + Baseline!B$53*Baseline!B$63/Baseline!B$75 + Baseline!B$54*Baseline!B$69/Baseline!B$76)</f>
        <v>1.8317916380104209E-9</v>
      </c>
      <c r="I687" s="40">
        <f>Baseline!B$33 * (C687 * Baseline!B$57*Baseline!B$66/Baseline!B$73 + Baseline!B$67*Baseline!B$52/Baseline!B$74 + Baseline!B$55*Baseline!B$53/Baseline!B$75 + Baseline!B$56*Baseline!B$54/Baseline!B$76)</f>
        <v>3.9770518178948195E-8</v>
      </c>
      <c r="J687" s="1">
        <f>Baseline!B$33 * (C687 * Baseline!B$57*Baseline!B$57/Baseline!B$73 + Baseline!B$67*Baseline!B$67/Baseline!B$74 + Baseline!B$55*Baseline!B$55/Baseline!B$75 + Baseline!B$56*Baseline!B$56/Baseline!B$76)</f>
        <v>1.7949606682959413E-6</v>
      </c>
      <c r="K687" s="40">
        <f>Baseline!B$33 * (C687 * Baseline!B$57*Baseline!B$58/Baseline!B$73 + Baseline!B$67*Baseline!B$59/Baseline!B$74 + Baseline!B$55*Baseline!B$68/Baseline!B$75 + Baseline!B$56*Baseline!B$60/Baseline!B$76)</f>
        <v>1.3929398938088431E-8</v>
      </c>
      <c r="L687" s="1">
        <f>Baseline!B$33 * (C687 * Baseline!B$57*Baseline!B$61/Baseline!B$73 + Baseline!B$67*Baseline!B$62/Baseline!B$74 + Baseline!B$55*Baseline!B$63/Baseline!B$75 + Baseline!B$56*Baseline!B$69/Baseline!B$76)</f>
        <v>1.4629439013062473E-8</v>
      </c>
      <c r="M687" s="40">
        <f>Baseline!B$33 * (C687 * Baseline!B$58*Baseline!B$66/Baseline!B$73 + Baseline!B$59*Baseline!B$52/Baseline!B$74 + Baseline!B$68*Baseline!B$53/Baseline!B$75 + Baseline!B$60*Baseline!B$54/Baseline!B$76)</f>
        <v>1.0942356639856545E-7</v>
      </c>
      <c r="N687" s="1">
        <f>Baseline!B$33 * (C687 * Baseline!B$58*Baseline!B$57/Baseline!B$73 + Baseline!B$59*Baseline!B$67/Baseline!B$74 + Baseline!B$68*Baseline!B$55/Baseline!B$75 + Baseline!B$60*Baseline!B$56/Baseline!B$76)</f>
        <v>1.3929398938088431E-8</v>
      </c>
      <c r="O687" s="1">
        <f>Baseline!B$33 * (C687 * Baseline!B$58*Baseline!B$58/Baseline!B$73 + Baseline!B$59*Baseline!B$59/Baseline!B$74 + Baseline!B$68*Baseline!B$68/Baseline!B$75 + Baseline!B$60*Baseline!B$60/Baseline!B$76)</f>
        <v>1.3250172574839616E-6</v>
      </c>
      <c r="P687" s="40">
        <f>Baseline!B$33 * (C687 * Baseline!B$58*Baseline!B$61/Baseline!B$73 + Baseline!B$59*Baseline!B$62/Baseline!B$74 + Baseline!B$68*Baseline!B$63/Baseline!B$75 + Baseline!B$60*Baseline!B$69/Baseline!B$76)</f>
        <v>1.6490202353137991E-9</v>
      </c>
      <c r="Q687" s="40">
        <f>Baseline!B$33 * (C687 * Baseline!B$61*Baseline!B$66/Baseline!B$73 + Baseline!B$62*Baseline!B$52/Baseline!B$74 + Baseline!B$63*Baseline!B$53/Baseline!B$75 + Baseline!B$69*Baseline!B$54/Baseline!B$76)</f>
        <v>1.8317916380104209E-9</v>
      </c>
      <c r="R687" s="40">
        <f>Baseline!B$33 * (C687 * Baseline!B$61*Baseline!B$57/Baseline!B$73 + Baseline!B$62*Baseline!B$67/Baseline!B$74 + Baseline!B$63*Baseline!B$55/Baseline!B$75 + Baseline!B$69*Baseline!B$56/Baseline!B$76)</f>
        <v>1.4629439013062473E-8</v>
      </c>
      <c r="S687" s="40">
        <f>Baseline!B$33 * (C687 * Baseline!B$61*Baseline!B$58/Baseline!B$73 + Baseline!B$62*Baseline!B$59/Baseline!B$74 + Baseline!B$63*Baseline!B$68/Baseline!B$75 + Baseline!B$69*Baseline!B$60/Baseline!B$76)</f>
        <v>1.6490202353137991E-9</v>
      </c>
      <c r="T687" s="40">
        <f>Baseline!B$33 * (C687 * Baseline!B$61*Baseline!B$61/Baseline!B$73 + Baseline!B$62*Baseline!B$62/Baseline!B$74 + Baseline!B$63*Baseline!B$63/Baseline!B$75 + Baseline!B$69*Baseline!B$69/Baseline!B$76)</f>
        <v>9.8551807987293579E-8</v>
      </c>
      <c r="U687" s="40"/>
      <c r="V687" s="40">
        <f>E687 * ( Baseline!B$87 * Baseline!B$7 )</f>
        <v>0.24569107132840057</v>
      </c>
      <c r="W687" s="40">
        <f>F687 * ( Baseline!D$87 * Baseline!B$11 )</f>
        <v>7.3363066908567866E-4</v>
      </c>
      <c r="X687" s="40">
        <f>G687 * ( Baseline!F$87 * Baseline!B$16 )</f>
        <v>3.8008024026800137E-3</v>
      </c>
      <c r="Y687" s="40">
        <f>H687 * ( Baseline!H$87 * Baseline!B$18 )</f>
        <v>6.4419251594091871E-4</v>
      </c>
      <c r="Z687" s="48">
        <f t="shared" si="0"/>
        <v>0.25086969691610722</v>
      </c>
      <c r="AA687" s="40">
        <f>I687 * ( Baseline!B$87 * Baseline!B$7 )</f>
        <v>4.1277820817930332E-4</v>
      </c>
      <c r="AB687" s="1">
        <f>J687 * ( Baseline!D$87 * Baseline!B$11 )</f>
        <v>3.3110913721045576E-2</v>
      </c>
      <c r="AC687" s="1">
        <f>K687 * ( Baseline!F$87 * Baseline!B$16 )</f>
        <v>4.8383446723839396E-4</v>
      </c>
      <c r="AD687" s="1">
        <f>L687 * ( Baseline!F$87 * Baseline!B$16 )</f>
        <v>5.0815019817739687E-4</v>
      </c>
      <c r="AE687" s="48">
        <f t="shared" si="1"/>
        <v>3.4515676594640672E-2</v>
      </c>
      <c r="AF687" s="48">
        <f>M687 * ( Baseline!B$87 * Baseline!B$7 )</f>
        <v>1.1357071956507108E-3</v>
      </c>
      <c r="AG687" s="48">
        <f>N687 * ( Baseline!D$87 * Baseline!B$11 )</f>
        <v>2.5694999036548685E-4</v>
      </c>
      <c r="AH687" s="48">
        <f>O687 * ( Baseline!F$87 * Baseline!B$16 )</f>
        <v>4.6024169578734807E-2</v>
      </c>
      <c r="AI687" s="48">
        <f>P687 * ( Baseline!H$87 * Baseline!B$18 )</f>
        <v>5.7991666310807722E-4</v>
      </c>
      <c r="AJ687" s="48">
        <f t="shared" si="2"/>
        <v>4.7996743427859083E-2</v>
      </c>
      <c r="AK687" s="48">
        <f>Q687 * ( Baseline!B$87 * Baseline!B$7 )</f>
        <v>1.9012165410910158E-5</v>
      </c>
      <c r="AL687" s="48">
        <f>R687 * ( Baseline!D$87 * Baseline!B$11 )</f>
        <v>2.6986334659281013E-4</v>
      </c>
      <c r="AM687" s="48">
        <f>S687 * ( Baseline!F$87 * Baseline!B$16 )</f>
        <v>5.7278338467049069E-5</v>
      </c>
      <c r="AN687" s="48">
        <f>T687 * ( Baseline!H$87 * Baseline!B$18 )</f>
        <v>3.4658055982183612E-2</v>
      </c>
      <c r="AO687" s="48">
        <f t="shared" si="3"/>
        <v>3.5004209832654384E-2</v>
      </c>
      <c r="AP687" s="48"/>
      <c r="AQ687" s="48">
        <f>V687 * ( (1-Baseline!B$88-Baseline!B$87) + (1-B687)*Baseline!B$88 )</f>
        <v>0.15501991181507502</v>
      </c>
      <c r="AR687" s="48">
        <f>W687 * ( (1-Baseline!B$88-Baseline!B$87) + (1-B687)*Baseline!B$88 )</f>
        <v>4.6288764590262147E-4</v>
      </c>
      <c r="AS687" s="48">
        <f>X687 * ( (1-Baseline!B$88-Baseline!B$87) + (1-B687)*Baseline!B$88 )</f>
        <v>2.3981337624696688E-3</v>
      </c>
      <c r="AT687" s="48">
        <f>Y687 * ( (1-Baseline!B$88-Baseline!B$87) + (1-B687)*Baseline!B$88 )</f>
        <v>4.0645623169436251E-4</v>
      </c>
      <c r="AU687" s="48">
        <f t="shared" si="4"/>
        <v>0.15828738945514167</v>
      </c>
      <c r="AV687" s="48">
        <f>AA687 * ( (1-Baseline!D$88-Baseline!D$87) + (1-B687)*Baseline!D$88 )</f>
        <v>3.3699372328426874E-4</v>
      </c>
      <c r="AW687" s="48">
        <f>AB687 * ( (1-Baseline!D$88-Baseline!D$87) + (1-B687)*Baseline!D$88 )</f>
        <v>2.7031877834385154E-2</v>
      </c>
      <c r="AX687" s="48">
        <f>AC687 * ( (1-Baseline!D$88-Baseline!D$87) + (1-B687)*Baseline!D$88 )</f>
        <v>3.9500432759546585E-4</v>
      </c>
      <c r="AY687" s="48">
        <f>AD687 * ( (1-Baseline!D$88-Baseline!D$87) + (1-B687)*Baseline!D$88 )</f>
        <v>4.1485578424008026E-4</v>
      </c>
      <c r="AZ687" s="48">
        <f t="shared" si="5"/>
        <v>2.8178731669504971E-2</v>
      </c>
      <c r="BA687" s="48">
        <f>AF687 * ( (1-Baseline!F$88-Baseline!F$87) + (1-Baseline!B$36)*Baseline!F$88 )</f>
        <v>8.1729124062051238E-4</v>
      </c>
      <c r="BB687" s="48">
        <f>AG687 * ( (1-Baseline!F$88-Baseline!F$87) + (1-Baseline!B$36)*Baseline!F$88 )</f>
        <v>1.8490943546669604E-4</v>
      </c>
      <c r="BC687" s="48">
        <f>AH687 * ( (1-Baseline!F$88-Baseline!F$87) + (1-Baseline!B$36)*Baseline!F$88 )</f>
        <v>3.3120465202284087E-2</v>
      </c>
      <c r="BD687" s="48">
        <f>AI687 * ( (1-Baseline!F$88-Baseline!F$87) + (1-Baseline!B$36)*Baseline!F$88 )</f>
        <v>4.1732658810579186E-4</v>
      </c>
      <c r="BE687" s="48">
        <f t="shared" si="6"/>
        <v>3.4539992466477085E-2</v>
      </c>
      <c r="BF687" s="48">
        <f>AK687 * ( (1-Baseline!H$88-Baseline!H$87) + (1-Baseline!B$36)*Baseline!H$88 )</f>
        <v>1.5063718898372335E-5</v>
      </c>
      <c r="BG687" s="48">
        <f>AL687 * ( (1-Baseline!H$88-Baseline!H$87) + (1-Baseline!B$36)*Baseline!H$88 )</f>
        <v>2.138181267724153E-4</v>
      </c>
      <c r="BH687" s="48">
        <f>AM687 * ( (1-Baseline!H$88-Baseline!H$87) + (1-Baseline!B$36)*Baseline!H$88 )</f>
        <v>4.5382773134212311E-5</v>
      </c>
      <c r="BI687" s="48">
        <f>AN687 * ( (1-Baseline!H$88-Baseline!H$87) + (1-Baseline!B$36)*Baseline!H$88 )</f>
        <v>2.7460270915803716E-2</v>
      </c>
      <c r="BJ687" s="48">
        <f t="shared" si="7"/>
        <v>2.7734535534608716E-2</v>
      </c>
      <c r="BK687" s="48"/>
      <c r="BL687" s="48">
        <f t="shared" si="18"/>
        <v>0.9793573091873331</v>
      </c>
      <c r="BM687" s="48">
        <f t="shared" si="19"/>
        <v>2.9243494854263347E-3</v>
      </c>
      <c r="BN687" s="48">
        <f t="shared" si="20"/>
        <v>1.5150504223517405E-2</v>
      </c>
      <c r="BO687" s="48">
        <f t="shared" si="21"/>
        <v>2.5678371037229806E-3</v>
      </c>
      <c r="BP687" s="48">
        <f t="shared" si="8"/>
        <v>0.99999999999999978</v>
      </c>
      <c r="BQ687" s="48">
        <f t="shared" si="22"/>
        <v>1.1959151577037211E-2</v>
      </c>
      <c r="BR687" s="48">
        <f t="shared" si="23"/>
        <v>0.95930072905442576</v>
      </c>
      <c r="BS687" s="48">
        <f t="shared" si="24"/>
        <v>1.4017817843197663E-2</v>
      </c>
      <c r="BT687" s="48">
        <f t="shared" si="25"/>
        <v>1.4722301525339316E-2</v>
      </c>
      <c r="BU687" s="48">
        <f t="shared" si="9"/>
        <v>0.99999999999999989</v>
      </c>
      <c r="BV687" s="48">
        <f t="shared" si="26"/>
        <v>2.3662171942096896E-2</v>
      </c>
      <c r="BW687" s="48">
        <f t="shared" si="27"/>
        <v>5.3534880080289698E-3</v>
      </c>
      <c r="BX687" s="48">
        <f t="shared" si="28"/>
        <v>0.95890192316715972</v>
      </c>
      <c r="BY687" s="48">
        <f t="shared" si="29"/>
        <v>1.2082416882714424E-2</v>
      </c>
      <c r="BZ687" s="48">
        <f t="shared" si="10"/>
        <v>1</v>
      </c>
      <c r="CA687" s="48">
        <f t="shared" si="30"/>
        <v>5.4313939671262845E-4</v>
      </c>
      <c r="CB687" s="48">
        <f t="shared" si="31"/>
        <v>7.7094540308995253E-3</v>
      </c>
      <c r="CC687" s="48">
        <f t="shared" si="32"/>
        <v>1.6363271372466695E-3</v>
      </c>
      <c r="CD687" s="48">
        <f t="shared" si="33"/>
        <v>0.99011107943514109</v>
      </c>
      <c r="CE687" s="48">
        <f t="shared" si="11"/>
        <v>0.99999999999999989</v>
      </c>
      <c r="CF687" s="48"/>
      <c r="CG687" s="48">
        <f t="shared" si="34"/>
        <v>0.9793573091873331</v>
      </c>
      <c r="CH687" s="48">
        <f t="shared" si="35"/>
        <v>2.9243494854263347E-3</v>
      </c>
      <c r="CI687" s="48">
        <f t="shared" si="36"/>
        <v>1.5150504223517405E-2</v>
      </c>
      <c r="CJ687" s="48">
        <f t="shared" si="37"/>
        <v>2.5678371037229806E-3</v>
      </c>
      <c r="CK687" s="48">
        <f t="shared" si="12"/>
        <v>0.99999999999999978</v>
      </c>
      <c r="CL687" s="48">
        <f t="shared" si="38"/>
        <v>1.1959151577037211E-2</v>
      </c>
      <c r="CM687" s="48">
        <f t="shared" si="39"/>
        <v>0.95930072905442576</v>
      </c>
      <c r="CN687" s="48">
        <f t="shared" si="40"/>
        <v>1.4017817843197663E-2</v>
      </c>
      <c r="CO687" s="48">
        <f t="shared" si="41"/>
        <v>1.4722301525339316E-2</v>
      </c>
      <c r="CP687" s="48">
        <f t="shared" si="13"/>
        <v>0.99999999999999989</v>
      </c>
      <c r="CQ687" s="48">
        <f t="shared" si="42"/>
        <v>2.3662171942096896E-2</v>
      </c>
      <c r="CR687" s="48">
        <f t="shared" si="43"/>
        <v>5.3534880080289698E-3</v>
      </c>
      <c r="CS687" s="48">
        <f t="shared" si="44"/>
        <v>0.95890192316715972</v>
      </c>
      <c r="CT687" s="48">
        <f t="shared" si="45"/>
        <v>1.2082416882714424E-2</v>
      </c>
      <c r="CU687" s="48">
        <f t="shared" si="14"/>
        <v>1</v>
      </c>
      <c r="CV687" s="48">
        <f t="shared" si="46"/>
        <v>5.4313939671262845E-4</v>
      </c>
      <c r="CW687" s="48">
        <f t="shared" si="47"/>
        <v>7.7094540308995253E-3</v>
      </c>
      <c r="CX687" s="48">
        <f t="shared" si="48"/>
        <v>1.6363271372466695E-3</v>
      </c>
      <c r="CY687" s="48">
        <f t="shared" si="49"/>
        <v>0.99011107943514109</v>
      </c>
      <c r="CZ687" s="48">
        <f t="shared" si="15"/>
        <v>0.99999999999999989</v>
      </c>
      <c r="DA687" s="48"/>
      <c r="DB687" s="48">
        <f>(AQ687*Baseline!B$7 + AV687*Baseline!B$11 + BA687*Baseline!B$16 + BF687*Baseline!B$18)</f>
        <v>79335.219389321064</v>
      </c>
      <c r="DC687" s="48">
        <f>(AR687*Baseline!B$7 + AW687*Baseline!B$11 + BB687*Baseline!B$16 + BG687*Baseline!B$18)</f>
        <v>68606.210487611301</v>
      </c>
      <c r="DD687" s="48">
        <f>(AS687*Baseline!B$7 + AX687*Baseline!B$11 + BC687*Baseline!B$16 + BH687*Baseline!B$18)</f>
        <v>115048.16851575853</v>
      </c>
      <c r="DE687" s="48">
        <f>(AT687*Baseline!B$7 + AY687*Baseline!B$11 + BD687*Baseline!B$16 + BI687*Baseline!B$18)</f>
        <v>1259913.1480818125</v>
      </c>
      <c r="DF687" s="48">
        <f t="shared" si="16"/>
        <v>1522902.7464745035</v>
      </c>
      <c r="DG687" s="48"/>
      <c r="DH687" s="48">
        <f t="shared" si="50"/>
        <v>5.2094737876716604E-2</v>
      </c>
      <c r="DI687" s="48">
        <f t="shared" si="51"/>
        <v>4.504963343616894E-2</v>
      </c>
      <c r="DJ687" s="48">
        <f t="shared" si="52"/>
        <v>7.5545315537773688E-2</v>
      </c>
      <c r="DK687" s="48">
        <f t="shared" si="53"/>
        <v>0.82731031314934067</v>
      </c>
      <c r="DL687" s="48">
        <f t="shared" si="17"/>
        <v>0.99999999999999989</v>
      </c>
      <c r="DM687" s="48"/>
      <c r="DN687" s="48">
        <f>DH687 / (Baseline!B$7/Baseline!B$17)</f>
        <v>5.5607706245996491</v>
      </c>
      <c r="DO687" s="48">
        <f>DI687 / (Baseline!B$11/Baseline!B$17)</f>
        <v>1.087519713089617</v>
      </c>
      <c r="DP687" s="48">
        <f>DJ687 / (Baseline!B$16/Baseline!B$17)</f>
        <v>1.1674034280943006</v>
      </c>
      <c r="DQ687" s="48">
        <f>DK687 / (Baseline!B$18/Baseline!B$17)</f>
        <v>0.93534734575415146</v>
      </c>
      <c r="DR687" s="71"/>
      <c r="DS687" s="48">
        <f>(AU687*Baseline!B$34)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3.6272639668271253E-2</v>
      </c>
      <c r="DT687" s="48">
        <f>(AZ687*Baseline!B$34) + (Baseline!D$88*(1-Baseline!D$89)*Baseline!B$35) + (Baseline!D$88*Baseline!D$89*((1-Baseline!D$90)*Baseline!B$40 + Baseline!D$90*Baseline!B$41))</f>
        <v>1.0640377750425749E-2</v>
      </c>
      <c r="DU687" s="48">
        <f>(BE687*Baseline!B$34) + (Baseline!F$88*(1-Baseline!F$89)*Baseline!B$35) + (Baseline!F$88*Baseline!F$89*((1-Baseline!F$90)*Baseline!B$40 + Baseline!F$90*Baseline!B$41))</f>
        <v>1.2911638869971567E-2</v>
      </c>
      <c r="DV687" s="48">
        <f>(BJ687*Baseline!B$34) + (Baseline!H$88*(1-Baseline!H$89)*Baseline!B$35) + (Baseline!H$88*Baseline!H$89*((1-Baseline!H$90)*Baseline!B$40 + Baseline!H$90*Baseline!B$41))</f>
        <v>9.305180330191308E-3</v>
      </c>
      <c r="DW687" s="48">
        <f>( DS687*Baseline!B$7 + DT687*Baseline!B$11 + DU687*Baseline!B$16 + DV687*Baseline!B$18 ) / Baseline!B$17</f>
        <v>9.8465100373203926E-3</v>
      </c>
    </row>
    <row r="688" spans="1:127">
      <c r="A688" s="7" t="s">
        <v>1013</v>
      </c>
      <c r="B688" s="1">
        <f>MIN( MAX( NORMINV( MCrands!B688, (B$5+B$4)/2, (B$5-B$4)/3.29 ), 0 ), 1 )</f>
        <v>0.31940847151653196</v>
      </c>
      <c r="C688" s="1">
        <f>MAX( NORMINV( MCrands!C688, (C$5+C$4)/2, (C$5-C$4)/3.29 ), 0 )</f>
        <v>2.0098739024373158</v>
      </c>
      <c r="D688" s="40"/>
      <c r="E688" s="40">
        <f>Baseline!B$33 * (C688 * Baseline!B$66*Baseline!B$66/Baseline!B$73 + Baseline!B$52*Baseline!B$52/Baseline!B$74 + Baseline!B$53*Baseline!B$53/Baseline!B$75 + Baseline!B$54*Baseline!B$54/Baseline!B$76)</f>
        <v>1.6827215735981939E-5</v>
      </c>
      <c r="F688" s="40">
        <f>Baseline!B$33 * (C688 * Baseline!B$66*Baseline!B$57/Baseline!B$73 + Baseline!B$52*Baseline!B$67/Baseline!B$74 + Baseline!B$53*Baseline!B$55/Baseline!B$75 + Baseline!B$54*Baseline!B$56/Baseline!B$76)</f>
        <v>3.8855142070797242E-8</v>
      </c>
      <c r="G688" s="1">
        <f>Baseline!B$33 * (C688 * Baseline!B$66*Baseline!B$58/Baseline!B$73 + Baseline!B$52*Baseline!B$59/Baseline!B$74 + Baseline!B$53*Baseline!B$68/Baseline!B$75 + Baseline!B$54*Baseline!B$60/Baseline!B$76)</f>
        <v>1.0717326679936103E-7</v>
      </c>
      <c r="H688" s="40">
        <f>Baseline!B$33 * (C688 * Baseline!B$66*Baseline!B$61/Baseline!B$73 + Baseline!B$52*Baseline!B$62/Baseline!B$74 + Baseline!B$53*Baseline!B$63/Baseline!B$75 + Baseline!B$54*Baseline!B$69/Baseline!B$76)</f>
        <v>1.6067616780899794E-9</v>
      </c>
      <c r="I688" s="40">
        <f>Baseline!B$33 * (C688 * Baseline!B$57*Baseline!B$66/Baseline!B$73 + Baseline!B$67*Baseline!B$52/Baseline!B$74 + Baseline!B$55*Baseline!B$53/Baseline!B$75 + Baseline!B$56*Baseline!B$54/Baseline!B$76)</f>
        <v>3.8855142070797242E-8</v>
      </c>
      <c r="J688" s="1">
        <f>Baseline!B$33 * (C688 * Baseline!B$57*Baseline!B$57/Baseline!B$73 + Baseline!B$67*Baseline!B$67/Baseline!B$74 + Baseline!B$55*Baseline!B$55/Baseline!B$75 + Baseline!B$56*Baseline!B$56/Baseline!B$76)</f>
        <v>1.7949605458785414E-6</v>
      </c>
      <c r="K688" s="40">
        <f>Baseline!B$33 * (C688 * Baseline!B$57*Baseline!B$58/Baseline!B$73 + Baseline!B$67*Baseline!B$59/Baseline!B$74 + Baseline!B$55*Baseline!B$68/Baseline!B$75 + Baseline!B$56*Baseline!B$60/Baseline!B$76)</f>
        <v>1.3929097995313544E-8</v>
      </c>
      <c r="L688" s="1">
        <f>Baseline!B$33 * (C688 * Baseline!B$57*Baseline!B$61/Baseline!B$73 + Baseline!B$67*Baseline!B$62/Baseline!B$74 + Baseline!B$55*Baseline!B$63/Baseline!B$75 + Baseline!B$56*Baseline!B$69/Baseline!B$76)</f>
        <v>1.4629408918784985E-8</v>
      </c>
      <c r="M688" s="40">
        <f>Baseline!B$33 * (C688 * Baseline!B$58*Baseline!B$66/Baseline!B$73 + Baseline!B$59*Baseline!B$52/Baseline!B$74 + Baseline!B$68*Baseline!B$53/Baseline!B$75 + Baseline!B$60*Baseline!B$54/Baseline!B$76)</f>
        <v>1.0717326679936103E-7</v>
      </c>
      <c r="N688" s="1">
        <f>Baseline!B$33 * (C688 * Baseline!B$58*Baseline!B$57/Baseline!B$73 + Baseline!B$59*Baseline!B$67/Baseline!B$74 + Baseline!B$68*Baseline!B$55/Baseline!B$75 + Baseline!B$60*Baseline!B$56/Baseline!B$76)</f>
        <v>1.3929097995313544E-8</v>
      </c>
      <c r="O688" s="1">
        <f>Baseline!B$33 * (C688 * Baseline!B$58*Baseline!B$58/Baseline!B$73 + Baseline!B$59*Baseline!B$59/Baseline!B$74 + Baseline!B$68*Baseline!B$68/Baseline!B$75 + Baseline!B$60*Baseline!B$60/Baseline!B$76)</f>
        <v>1.3250165176663065E-6</v>
      </c>
      <c r="P688" s="40">
        <f>Baseline!B$33 * (C688 * Baseline!B$58*Baseline!B$61/Baseline!B$73 + Baseline!B$59*Baseline!B$62/Baseline!B$74 + Baseline!B$68*Baseline!B$63/Baseline!B$75 + Baseline!B$60*Baseline!B$69/Baseline!B$76)</f>
        <v>1.6489462535483064E-9</v>
      </c>
      <c r="Q688" s="40">
        <f>Baseline!B$33 * (C688 * Baseline!B$61*Baseline!B$66/Baseline!B$73 + Baseline!B$62*Baseline!B$52/Baseline!B$74 + Baseline!B$63*Baseline!B$53/Baseline!B$75 + Baseline!B$69*Baseline!B$54/Baseline!B$76)</f>
        <v>1.6067616780899794E-9</v>
      </c>
      <c r="R688" s="40">
        <f>Baseline!B$33 * (C688 * Baseline!B$61*Baseline!B$57/Baseline!B$73 + Baseline!B$62*Baseline!B$67/Baseline!B$74 + Baseline!B$63*Baseline!B$55/Baseline!B$75 + Baseline!B$69*Baseline!B$56/Baseline!B$76)</f>
        <v>1.4629408918784985E-8</v>
      </c>
      <c r="S688" s="40">
        <f>Baseline!B$33 * (C688 * Baseline!B$61*Baseline!B$58/Baseline!B$73 + Baseline!B$62*Baseline!B$59/Baseline!B$74 + Baseline!B$63*Baseline!B$68/Baseline!B$75 + Baseline!B$69*Baseline!B$60/Baseline!B$76)</f>
        <v>1.6489462535483064E-9</v>
      </c>
      <c r="T688" s="40">
        <f>Baseline!B$33 * (C688 * Baseline!B$61*Baseline!B$61/Baseline!B$73 + Baseline!B$62*Baseline!B$62/Baseline!B$74 + Baseline!B$63*Baseline!B$63/Baseline!B$75 + Baseline!B$69*Baseline!B$69/Baseline!B$76)</f>
        <v>9.855180058911701E-8</v>
      </c>
      <c r="U688" s="40"/>
      <c r="V688" s="40">
        <f>E688 * ( Baseline!B$87 * Baseline!B$7 )</f>
        <v>0.17464967212375654</v>
      </c>
      <c r="W688" s="40">
        <f>F688 * ( Baseline!D$87 * Baseline!B$11 )</f>
        <v>7.1674509611762771E-4</v>
      </c>
      <c r="X688" s="40">
        <f>G688 * ( Baseline!F$87 * Baseline!B$16 )</f>
        <v>3.7226387638505803E-3</v>
      </c>
      <c r="Y688" s="40">
        <f>H688 * ( Baseline!H$87 * Baseline!B$18 )</f>
        <v>5.6505544978382961E-4</v>
      </c>
      <c r="Z688" s="48">
        <f t="shared" si="0"/>
        <v>0.1796541114335086</v>
      </c>
      <c r="AA688" s="40">
        <f>I688 * ( Baseline!B$87 * Baseline!B$7 )</f>
        <v>4.032775195528046E-4</v>
      </c>
      <c r="AB688" s="1">
        <f>J688 * ( Baseline!D$87 * Baseline!B$11 )</f>
        <v>3.3110911462861298E-2</v>
      </c>
      <c r="AC688" s="1">
        <f>K688 * ( Baseline!F$87 * Baseline!B$16 )</f>
        <v>4.8382401406034918E-4</v>
      </c>
      <c r="AD688" s="1">
        <f>L688 * ( Baseline!F$87 * Baseline!B$16 )</f>
        <v>5.0814915285959245E-4</v>
      </c>
      <c r="AE688" s="48">
        <f t="shared" si="1"/>
        <v>3.4506162149334045E-2</v>
      </c>
      <c r="AF688" s="48">
        <f>M688 * ( Baseline!B$87 * Baseline!B$7 )</f>
        <v>1.1123513361105681E-3</v>
      </c>
      <c r="AG688" s="48">
        <f>N688 * ( Baseline!D$87 * Baseline!B$11 )</f>
        <v>2.5694443899579376E-4</v>
      </c>
      <c r="AH688" s="48">
        <f>O688 * ( Baseline!F$87 * Baseline!B$16 )</f>
        <v>4.6024143881338769E-2</v>
      </c>
      <c r="AI688" s="48">
        <f>P688 * ( Baseline!H$87 * Baseline!B$18 )</f>
        <v>5.7989064568412043E-4</v>
      </c>
      <c r="AJ688" s="48">
        <f t="shared" si="2"/>
        <v>4.7973330302129254E-2</v>
      </c>
      <c r="AK688" s="48">
        <f>Q688 * ( Baseline!B$87 * Baseline!B$7 )</f>
        <v>1.6676579456895895E-5</v>
      </c>
      <c r="AL688" s="48">
        <f>R688 * ( Baseline!D$87 * Baseline!B$11 )</f>
        <v>2.6986279145584086E-4</v>
      </c>
      <c r="AM688" s="48">
        <f>S688 * ( Baseline!F$87 * Baseline!B$16 )</f>
        <v>5.7275768727446407E-5</v>
      </c>
      <c r="AN688" s="48">
        <f>T688 * ( Baseline!H$87 * Baseline!B$18 )</f>
        <v>3.4658053380441207E-2</v>
      </c>
      <c r="AO688" s="48">
        <f t="shared" si="3"/>
        <v>3.5001868520081393E-2</v>
      </c>
      <c r="AP688" s="48"/>
      <c r="AQ688" s="48">
        <f>V688 * ( (1-Baseline!B$88-Baseline!B$87) + (1-B688)*Baseline!B$88 )</f>
        <v>0.12126388864702599</v>
      </c>
      <c r="AR688" s="48">
        <f>W688 * ( (1-Baseline!B$88-Baseline!B$87) + (1-B688)*Baseline!B$88 )</f>
        <v>4.9765508556077836E-4</v>
      </c>
      <c r="AS688" s="48">
        <f>X688 * ( (1-Baseline!B$88-Baseline!B$87) + (1-B688)*Baseline!B$88 )</f>
        <v>2.5847265960671395E-3</v>
      </c>
      <c r="AT688" s="48">
        <f>Y688 * ( (1-Baseline!B$88-Baseline!B$87) + (1-B688)*Baseline!B$88 )</f>
        <v>3.9233295035004552E-4</v>
      </c>
      <c r="AU688" s="48">
        <f t="shared" si="4"/>
        <v>0.12473860327900395</v>
      </c>
      <c r="AV688" s="48">
        <f>AA688 * ( (1-Baseline!D$88-Baseline!D$87) + (1-B688)*Baseline!D$88 )</f>
        <v>3.4210169290005107E-4</v>
      </c>
      <c r="AW688" s="48">
        <f>AB688 * ( (1-Baseline!D$88-Baseline!D$87) + (1-B688)*Baseline!D$88 )</f>
        <v>2.8088098928671812E-2</v>
      </c>
      <c r="AX688" s="48">
        <f>AC688 * ( (1-Baseline!D$88-Baseline!D$87) + (1-B688)*Baseline!D$88 )</f>
        <v>4.104295584323316E-4</v>
      </c>
      <c r="AY688" s="48">
        <f>AD688 * ( (1-Baseline!D$88-Baseline!D$87) + (1-B688)*Baseline!D$88 )</f>
        <v>4.3106465649700367E-4</v>
      </c>
      <c r="AZ688" s="48">
        <f t="shared" si="5"/>
        <v>2.9271694836501199E-2</v>
      </c>
      <c r="BA688" s="48">
        <f>AF688 * ( (1-Baseline!F$88-Baseline!F$87) + (1-Baseline!B$36)*Baseline!F$88 )</f>
        <v>8.0048361670792046E-4</v>
      </c>
      <c r="BB688" s="48">
        <f>AG688 * ( (1-Baseline!F$88-Baseline!F$87) + (1-Baseline!B$36)*Baseline!F$88 )</f>
        <v>1.8490544052342106E-4</v>
      </c>
      <c r="BC688" s="48">
        <f>AH688 * ( (1-Baseline!F$88-Baseline!F$87) + (1-Baseline!B$36)*Baseline!F$88 )</f>
        <v>3.3120446709615586E-2</v>
      </c>
      <c r="BD688" s="48">
        <f>AI688 * ( (1-Baseline!F$88-Baseline!F$87) + (1-Baseline!B$36)*Baseline!F$88 )</f>
        <v>4.17307865134955E-4</v>
      </c>
      <c r="BE688" s="48">
        <f t="shared" si="6"/>
        <v>3.4523143631981883E-2</v>
      </c>
      <c r="BF688" s="48">
        <f>AK688 * ( (1-Baseline!H$88-Baseline!H$87) + (1-Baseline!B$36)*Baseline!H$88 )</f>
        <v>1.3213187435287755E-5</v>
      </c>
      <c r="BG688" s="48">
        <f>AL688 * ( (1-Baseline!H$88-Baseline!H$87) + (1-Baseline!B$36)*Baseline!H$88 )</f>
        <v>2.138176869262918E-4</v>
      </c>
      <c r="BH688" s="48">
        <f>AM688 * ( (1-Baseline!H$88-Baseline!H$87) + (1-Baseline!B$36)*Baseline!H$88 )</f>
        <v>4.5380737078130331E-5</v>
      </c>
      <c r="BI688" s="48">
        <f>AN688 * ( (1-Baseline!H$88-Baseline!H$87) + (1-Baseline!B$36)*Baseline!H$88 )</f>
        <v>2.7460268854391175E-2</v>
      </c>
      <c r="BJ688" s="48">
        <f t="shared" si="7"/>
        <v>2.7732680465830887E-2</v>
      </c>
      <c r="BK688" s="48"/>
      <c r="BL688" s="48">
        <f t="shared" si="18"/>
        <v>0.97214403127309312</v>
      </c>
      <c r="BM688" s="48">
        <f t="shared" si="19"/>
        <v>3.9895835970494928E-3</v>
      </c>
      <c r="BN688" s="48">
        <f t="shared" si="20"/>
        <v>2.0721144281901718E-2</v>
      </c>
      <c r="BO688" s="48">
        <f t="shared" si="21"/>
        <v>3.1452408479555509E-3</v>
      </c>
      <c r="BP688" s="48">
        <f t="shared" si="8"/>
        <v>0.99999999999999989</v>
      </c>
      <c r="BQ688" s="48">
        <f t="shared" si="22"/>
        <v>1.168711599416708E-2</v>
      </c>
      <c r="BR688" s="48">
        <f t="shared" si="23"/>
        <v>0.95956517330341029</v>
      </c>
      <c r="BS688" s="48">
        <f t="shared" si="24"/>
        <v>1.4021380064420951E-2</v>
      </c>
      <c r="BT688" s="48">
        <f t="shared" si="25"/>
        <v>1.4726330638001698E-2</v>
      </c>
      <c r="BU688" s="48">
        <f t="shared" si="9"/>
        <v>1</v>
      </c>
      <c r="BV688" s="48">
        <f t="shared" si="26"/>
        <v>2.3186869227238064E-2</v>
      </c>
      <c r="BW688" s="48">
        <f t="shared" si="27"/>
        <v>5.3559850312161778E-3</v>
      </c>
      <c r="BX688" s="48">
        <f t="shared" si="28"/>
        <v>0.95936937443127701</v>
      </c>
      <c r="BY688" s="48">
        <f t="shared" si="29"/>
        <v>1.2087771310268666E-2</v>
      </c>
      <c r="BZ688" s="48">
        <f t="shared" si="10"/>
        <v>0.99999999999999989</v>
      </c>
      <c r="CA688" s="48">
        <f t="shared" si="30"/>
        <v>4.7644826296425148E-4</v>
      </c>
      <c r="CB688" s="48">
        <f t="shared" si="31"/>
        <v>7.7099538643491056E-3</v>
      </c>
      <c r="CC688" s="48">
        <f t="shared" si="32"/>
        <v>1.636363175714061E-3</v>
      </c>
      <c r="CD688" s="48">
        <f t="shared" si="33"/>
        <v>0.9901772346969725</v>
      </c>
      <c r="CE688" s="48">
        <f t="shared" si="11"/>
        <v>0.99999999999999989</v>
      </c>
      <c r="CF688" s="48"/>
      <c r="CG688" s="48">
        <f t="shared" si="34"/>
        <v>0.97214403127309312</v>
      </c>
      <c r="CH688" s="48">
        <f t="shared" si="35"/>
        <v>3.9895835970494928E-3</v>
      </c>
      <c r="CI688" s="48">
        <f t="shared" si="36"/>
        <v>2.0721144281901718E-2</v>
      </c>
      <c r="CJ688" s="48">
        <f t="shared" si="37"/>
        <v>3.1452408479555509E-3</v>
      </c>
      <c r="CK688" s="48">
        <f t="shared" si="12"/>
        <v>0.99999999999999989</v>
      </c>
      <c r="CL688" s="48">
        <f t="shared" si="38"/>
        <v>1.168711599416708E-2</v>
      </c>
      <c r="CM688" s="48">
        <f t="shared" si="39"/>
        <v>0.95956517330341029</v>
      </c>
      <c r="CN688" s="48">
        <f t="shared" si="40"/>
        <v>1.4021380064420951E-2</v>
      </c>
      <c r="CO688" s="48">
        <f t="shared" si="41"/>
        <v>1.4726330638001698E-2</v>
      </c>
      <c r="CP688" s="48">
        <f t="shared" si="13"/>
        <v>1</v>
      </c>
      <c r="CQ688" s="48">
        <f t="shared" si="42"/>
        <v>2.3186869227238064E-2</v>
      </c>
      <c r="CR688" s="48">
        <f t="shared" si="43"/>
        <v>5.3559850312161778E-3</v>
      </c>
      <c r="CS688" s="48">
        <f t="shared" si="44"/>
        <v>0.95936937443127701</v>
      </c>
      <c r="CT688" s="48">
        <f t="shared" si="45"/>
        <v>1.2087771310268666E-2</v>
      </c>
      <c r="CU688" s="48">
        <f t="shared" si="14"/>
        <v>0.99999999999999989</v>
      </c>
      <c r="CV688" s="48">
        <f t="shared" si="46"/>
        <v>4.7644826296425148E-4</v>
      </c>
      <c r="CW688" s="48">
        <f t="shared" si="47"/>
        <v>7.7099538643491056E-3</v>
      </c>
      <c r="CX688" s="48">
        <f t="shared" si="48"/>
        <v>1.636363175714061E-3</v>
      </c>
      <c r="CY688" s="48">
        <f t="shared" si="49"/>
        <v>0.9901772346969725</v>
      </c>
      <c r="CZ688" s="48">
        <f t="shared" si="15"/>
        <v>0.99999999999999989</v>
      </c>
      <c r="DA688" s="48"/>
      <c r="DB688" s="48">
        <f>(AQ688*Baseline!B$7 + AV688*Baseline!B$11 + BA688*Baseline!B$16 + BF688*Baseline!B$18)</f>
        <v>62833.456390204665</v>
      </c>
      <c r="DC688" s="48">
        <f>(AR688*Baseline!B$7 + AW688*Baseline!B$11 + BB688*Baseline!B$16 + BG688*Baseline!B$18)</f>
        <v>70888.162343750417</v>
      </c>
      <c r="DD688" s="48">
        <f>(AS688*Baseline!B$7 + AX688*Baseline!B$11 + BC688*Baseline!B$16 + BH688*Baseline!B$18)</f>
        <v>115171.59109392294</v>
      </c>
      <c r="DE688" s="48">
        <f>(AT688*Baseline!B$7 + AY688*Baseline!B$11 + BD688*Baseline!B$16 + BI688*Baseline!B$18)</f>
        <v>1259940.9019729227</v>
      </c>
      <c r="DF688" s="48">
        <f t="shared" si="16"/>
        <v>1508834.1118008008</v>
      </c>
      <c r="DG688" s="48"/>
      <c r="DH688" s="48">
        <f t="shared" si="50"/>
        <v>4.1643714109308304E-2</v>
      </c>
      <c r="DI688" s="48">
        <f t="shared" si="51"/>
        <v>4.698207827442677E-2</v>
      </c>
      <c r="DJ688" s="48">
        <f t="shared" si="52"/>
        <v>7.6331513314253668E-2</v>
      </c>
      <c r="DK688" s="48">
        <f t="shared" si="53"/>
        <v>0.83504269430201128</v>
      </c>
      <c r="DL688" s="48">
        <f t="shared" si="17"/>
        <v>1</v>
      </c>
      <c r="DM688" s="48"/>
      <c r="DN688" s="48">
        <f>DH688 / (Baseline!B$7/Baseline!B$17)</f>
        <v>4.4451925771521488</v>
      </c>
      <c r="DO688" s="48">
        <f>DI688 / (Baseline!B$11/Baseline!B$17)</f>
        <v>1.1341698564041323</v>
      </c>
      <c r="DP688" s="48">
        <f>DJ688 / (Baseline!B$16/Baseline!B$17)</f>
        <v>1.1795525596835907</v>
      </c>
      <c r="DQ688" s="48">
        <f>DK688 / (Baseline!B$18/Baseline!B$17)</f>
        <v>0.94408948527853132</v>
      </c>
      <c r="DR688" s="71"/>
      <c r="DS688" s="48">
        <f>(AU688*Baseline!B$34)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3.1240321741850593E-2</v>
      </c>
      <c r="DT688" s="48">
        <f>(AZ688*Baseline!B$34) + (Baseline!D$88*(1-Baseline!D$89)*Baseline!B$35) + (Baseline!D$88*Baseline!D$89*((1-Baseline!D$90)*Baseline!B$40 + Baseline!D$90*Baseline!B$41))</f>
        <v>1.0804322225475182E-2</v>
      </c>
      <c r="DU688" s="48">
        <f>(BE688*Baseline!B$34) + (Baseline!F$88*(1-Baseline!F$89)*Baseline!B$35) + (Baseline!F$88*Baseline!F$89*((1-Baseline!F$90)*Baseline!B$40 + Baseline!F$90*Baseline!B$41))</f>
        <v>1.2909111544797285E-2</v>
      </c>
      <c r="DV688" s="48">
        <f>(BJ688*Baseline!B$34) + (Baseline!H$88*(1-Baseline!H$89)*Baseline!B$35) + (Baseline!H$88*Baseline!H$89*((1-Baseline!H$90)*Baseline!B$40 + Baseline!H$90*Baseline!B$41))</f>
        <v>9.3049020698746342E-3</v>
      </c>
      <c r="DW688" s="48">
        <f>( DS688*Baseline!B$7 + DT688*Baseline!B$11 + DU688*Baseline!B$16 + DV688*Baseline!B$18 ) / Baseline!B$17</f>
        <v>9.8057475807996307E-3</v>
      </c>
    </row>
    <row r="689" spans="1:127">
      <c r="A689" s="7" t="s">
        <v>1014</v>
      </c>
      <c r="B689" s="1">
        <f>MIN( MAX( NORMINV( MCrands!B689, (B$5+B$4)/2, (B$5-B$4)/3.29 ), 0 ), 1 )</f>
        <v>0.33385907395415682</v>
      </c>
      <c r="C689" s="1">
        <f>MAX( NORMINV( MCrands!C689, (C$5+C$4)/2, (C$5-C$4)/3.29 ), 0 )</f>
        <v>2.2544179150787245</v>
      </c>
      <c r="D689" s="40"/>
      <c r="E689" s="40">
        <f>Baseline!B$33 * (C689 * Baseline!B$66*Baseline!B$66/Baseline!B$73 + Baseline!B$52*Baseline!B$52/Baseline!B$74 + Baseline!B$53*Baseline!B$53/Baseline!B$75 + Baseline!B$54*Baseline!B$54/Baseline!B$76)</f>
        <v>1.8873570483587128E-5</v>
      </c>
      <c r="F689" s="40">
        <f>Baseline!B$33 * (C689 * Baseline!B$66*Baseline!B$57/Baseline!B$73 + Baseline!B$52*Baseline!B$67/Baseline!B$74 + Baseline!B$53*Baseline!B$55/Baseline!B$75 + Baseline!B$54*Baseline!B$56/Baseline!B$76)</f>
        <v>3.9128810375391719E-8</v>
      </c>
      <c r="G689" s="1">
        <f>Baseline!B$33 * (C689 * Baseline!B$66*Baseline!B$58/Baseline!B$73 + Baseline!B$52*Baseline!B$59/Baseline!B$74 + Baseline!B$53*Baseline!B$68/Baseline!B$75 + Baseline!B$54*Baseline!B$60/Baseline!B$76)</f>
        <v>1.0784603471482245E-7</v>
      </c>
      <c r="H689" s="40">
        <f>Baseline!B$33 * (C689 * Baseline!B$66*Baseline!B$61/Baseline!B$73 + Baseline!B$52*Baseline!B$62/Baseline!B$74 + Baseline!B$53*Baseline!B$63/Baseline!B$75 + Baseline!B$54*Baseline!B$69/Baseline!B$76)</f>
        <v>1.6740384696361211E-9</v>
      </c>
      <c r="I689" s="40">
        <f>Baseline!B$33 * (C689 * Baseline!B$57*Baseline!B$66/Baseline!B$73 + Baseline!B$67*Baseline!B$52/Baseline!B$74 + Baseline!B$55*Baseline!B$53/Baseline!B$75 + Baseline!B$56*Baseline!B$54/Baseline!B$76)</f>
        <v>3.9128810375391719E-8</v>
      </c>
      <c r="J689" s="1">
        <f>Baseline!B$33 * (C689 * Baseline!B$57*Baseline!B$57/Baseline!B$73 + Baseline!B$67*Baseline!B$67/Baseline!B$74 + Baseline!B$55*Baseline!B$55/Baseline!B$75 + Baseline!B$56*Baseline!B$56/Baseline!B$76)</f>
        <v>1.7949605824774453E-6</v>
      </c>
      <c r="K689" s="40">
        <f>Baseline!B$33 * (C689 * Baseline!B$57*Baseline!B$58/Baseline!B$73 + Baseline!B$67*Baseline!B$59/Baseline!B$74 + Baseline!B$55*Baseline!B$68/Baseline!B$75 + Baseline!B$56*Baseline!B$60/Baseline!B$76)</f>
        <v>1.392918796761919E-8</v>
      </c>
      <c r="L689" s="1">
        <f>Baseline!B$33 * (C689 * Baseline!B$57*Baseline!B$61/Baseline!B$73 + Baseline!B$67*Baseline!B$62/Baseline!B$74 + Baseline!B$55*Baseline!B$63/Baseline!B$75 + Baseline!B$56*Baseline!B$69/Baseline!B$76)</f>
        <v>1.4629417916015549E-8</v>
      </c>
      <c r="M689" s="40">
        <f>Baseline!B$33 * (C689 * Baseline!B$58*Baseline!B$66/Baseline!B$73 + Baseline!B$59*Baseline!B$52/Baseline!B$74 + Baseline!B$68*Baseline!B$53/Baseline!B$75 + Baseline!B$60*Baseline!B$54/Baseline!B$76)</f>
        <v>1.0784603471482245E-7</v>
      </c>
      <c r="N689" s="1">
        <f>Baseline!B$33 * (C689 * Baseline!B$58*Baseline!B$57/Baseline!B$73 + Baseline!B$59*Baseline!B$67/Baseline!B$74 + Baseline!B$68*Baseline!B$55/Baseline!B$75 + Baseline!B$60*Baseline!B$56/Baseline!B$76)</f>
        <v>1.392918796761919E-8</v>
      </c>
      <c r="O689" s="1">
        <f>Baseline!B$33 * (C689 * Baseline!B$58*Baseline!B$58/Baseline!B$73 + Baseline!B$59*Baseline!B$59/Baseline!B$74 + Baseline!B$68*Baseline!B$68/Baseline!B$75 + Baseline!B$60*Baseline!B$60/Baseline!B$76)</f>
        <v>1.3250167388482247E-6</v>
      </c>
      <c r="P689" s="40">
        <f>Baseline!B$33 * (C689 * Baseline!B$58*Baseline!B$61/Baseline!B$73 + Baseline!B$59*Baseline!B$62/Baseline!B$74 + Baseline!B$68*Baseline!B$63/Baseline!B$75 + Baseline!B$60*Baseline!B$69/Baseline!B$76)</f>
        <v>1.648968371740111E-9</v>
      </c>
      <c r="Q689" s="40">
        <f>Baseline!B$33 * (C689 * Baseline!B$61*Baseline!B$66/Baseline!B$73 + Baseline!B$62*Baseline!B$52/Baseline!B$74 + Baseline!B$63*Baseline!B$53/Baseline!B$75 + Baseline!B$69*Baseline!B$54/Baseline!B$76)</f>
        <v>1.6740384696361211E-9</v>
      </c>
      <c r="R689" s="40">
        <f>Baseline!B$33 * (C689 * Baseline!B$61*Baseline!B$57/Baseline!B$73 + Baseline!B$62*Baseline!B$67/Baseline!B$74 + Baseline!B$63*Baseline!B$55/Baseline!B$75 + Baseline!B$69*Baseline!B$56/Baseline!B$76)</f>
        <v>1.4629417916015549E-8</v>
      </c>
      <c r="S689" s="40">
        <f>Baseline!B$33 * (C689 * Baseline!B$61*Baseline!B$58/Baseline!B$73 + Baseline!B$62*Baseline!B$59/Baseline!B$74 + Baseline!B$63*Baseline!B$68/Baseline!B$75 + Baseline!B$69*Baseline!B$60/Baseline!B$76)</f>
        <v>1.648968371740111E-9</v>
      </c>
      <c r="T689" s="40">
        <f>Baseline!B$33 * (C689 * Baseline!B$61*Baseline!B$61/Baseline!B$73 + Baseline!B$62*Baseline!B$62/Baseline!B$74 + Baseline!B$63*Baseline!B$63/Baseline!B$75 + Baseline!B$69*Baseline!B$69/Baseline!B$76)</f>
        <v>9.8551802800936188E-8</v>
      </c>
      <c r="U689" s="40"/>
      <c r="V689" s="40">
        <f>E689 * ( Baseline!B$87 * Baseline!B$7 )</f>
        <v>0.1958887880491508</v>
      </c>
      <c r="W689" s="40">
        <f>F689 * ( Baseline!D$87 * Baseline!B$11 )</f>
        <v>7.2179334468466458E-4</v>
      </c>
      <c r="X689" s="40">
        <f>G689 * ( Baseline!F$87 * Baseline!B$16 )</f>
        <v>3.7460072026036903E-3</v>
      </c>
      <c r="Y689" s="40">
        <f>H689 * ( Baseline!H$87 * Baseline!B$18 )</f>
        <v>5.8871491230742432E-4</v>
      </c>
      <c r="Z689" s="48">
        <f t="shared" si="0"/>
        <v>0.20094530350874656</v>
      </c>
      <c r="AA689" s="40">
        <f>I689 * ( Baseline!B$87 * Baseline!B$7 )</f>
        <v>4.0611792288619065E-4</v>
      </c>
      <c r="AB689" s="1">
        <f>J689 * ( Baseline!D$87 * Baseline!B$11 )</f>
        <v>3.3110912137986483E-2</v>
      </c>
      <c r="AC689" s="1">
        <f>K689 * ( Baseline!F$87 * Baseline!B$16 )</f>
        <v>4.8382713922768498E-4</v>
      </c>
      <c r="AD689" s="1">
        <f>L689 * ( Baseline!F$87 * Baseline!B$16 )</f>
        <v>5.0814946537632597E-4</v>
      </c>
      <c r="AE689" s="48">
        <f t="shared" si="1"/>
        <v>3.4509006665476682E-2</v>
      </c>
      <c r="AF689" s="48">
        <f>M689 * ( Baseline!B$87 * Baseline!B$7 )</f>
        <v>1.1193339943051423E-3</v>
      </c>
      <c r="AG689" s="48">
        <f>N689 * ( Baseline!D$87 * Baseline!B$11 )</f>
        <v>2.56946098678539E-4</v>
      </c>
      <c r="AH689" s="48">
        <f>O689 * ( Baseline!F$87 * Baseline!B$16 )</f>
        <v>4.6024151564041806E-2</v>
      </c>
      <c r="AI689" s="48">
        <f>P689 * ( Baseline!H$87 * Baseline!B$18 )</f>
        <v>5.7989842406531349E-4</v>
      </c>
      <c r="AJ689" s="48">
        <f t="shared" si="2"/>
        <v>4.7980330081090802E-2</v>
      </c>
      <c r="AK689" s="48">
        <f>Q689 * ( Baseline!B$87 * Baseline!B$7 )</f>
        <v>1.73748452763533E-5</v>
      </c>
      <c r="AL689" s="48">
        <f>R689 * ( Baseline!D$87 * Baseline!B$11 )</f>
        <v>2.6986295742411536E-4</v>
      </c>
      <c r="AM689" s="48">
        <f>S689 * ( Baseline!F$87 * Baseline!B$16 )</f>
        <v>5.7276536997749787E-5</v>
      </c>
      <c r="AN689" s="48">
        <f>T689 * ( Baseline!H$87 * Baseline!B$18 )</f>
        <v>3.4658054158279328E-2</v>
      </c>
      <c r="AO689" s="48">
        <f t="shared" si="3"/>
        <v>3.5002568497977546E-2</v>
      </c>
      <c r="AP689" s="48"/>
      <c r="AQ689" s="48">
        <f>V689 * ( (1-Baseline!B$88-Baseline!B$87) + (1-B689)*Baseline!B$88 )</f>
        <v>0.13349143604017746</v>
      </c>
      <c r="AR689" s="48">
        <f>W689 * ( (1-Baseline!B$88-Baseline!B$87) + (1-B689)*Baseline!B$88 )</f>
        <v>4.9187720780641362E-4</v>
      </c>
      <c r="AS689" s="48">
        <f>X689 * ( (1-Baseline!B$88-Baseline!B$87) + (1-B689)*Baseline!B$88 )</f>
        <v>2.5527743873066575E-3</v>
      </c>
      <c r="AT689" s="48">
        <f>Y689 * ( (1-Baseline!B$88-Baseline!B$87) + (1-B689)*Baseline!B$88 )</f>
        <v>4.0118885743714166E-4</v>
      </c>
      <c r="AU689" s="48">
        <f t="shared" si="4"/>
        <v>0.13693727649272769</v>
      </c>
      <c r="AV689" s="48">
        <f>AA689 * ( (1-Baseline!D$88-Baseline!D$87) + (1-B689)*Baseline!D$88 )</f>
        <v>3.4188206212505857E-4</v>
      </c>
      <c r="AW689" s="48">
        <f>AB689 * ( (1-Baseline!D$88-Baseline!D$87) + (1-B689)*Baseline!D$88 )</f>
        <v>2.787374376419418E-2</v>
      </c>
      <c r="AX689" s="48">
        <f>AC689 * ( (1-Baseline!D$88-Baseline!D$87) + (1-B689)*Baseline!D$88 )</f>
        <v>4.0729997557281732E-4</v>
      </c>
      <c r="AY689" s="48">
        <f>AD689 * ( (1-Baseline!D$88-Baseline!D$87) + (1-B689)*Baseline!D$88 )</f>
        <v>4.2777522808144861E-4</v>
      </c>
      <c r="AZ689" s="48">
        <f t="shared" si="5"/>
        <v>2.9050701029973505E-2</v>
      </c>
      <c r="BA689" s="48">
        <f>AF689 * ( (1-Baseline!F$88-Baseline!F$87) + (1-Baseline!B$36)*Baseline!F$88 )</f>
        <v>8.0550856098979815E-4</v>
      </c>
      <c r="BB689" s="48">
        <f>AG689 * ( (1-Baseline!F$88-Baseline!F$87) + (1-Baseline!B$36)*Baseline!F$88 )</f>
        <v>1.8490663488423439E-4</v>
      </c>
      <c r="BC689" s="48">
        <f>AH689 * ( (1-Baseline!F$88-Baseline!F$87) + (1-Baseline!B$36)*Baseline!F$88 )</f>
        <v>3.3120452238334534E-2</v>
      </c>
      <c r="BD689" s="48">
        <f>AI689 * ( (1-Baseline!F$88-Baseline!F$87) + (1-Baseline!B$36)*Baseline!F$88 )</f>
        <v>4.1731346270696968E-4</v>
      </c>
      <c r="BE689" s="48">
        <f t="shared" si="6"/>
        <v>3.452818089691554E-2</v>
      </c>
      <c r="BF689" s="48">
        <f>AK689 * ( (1-Baseline!H$88-Baseline!H$87) + (1-Baseline!B$36)*Baseline!H$88 )</f>
        <v>1.3766437409360244E-5</v>
      </c>
      <c r="BG689" s="48">
        <f>AL689 * ( (1-Baseline!H$88-Baseline!H$87) + (1-Baseline!B$36)*Baseline!H$88 )</f>
        <v>2.1381781842627506E-4</v>
      </c>
      <c r="BH689" s="48">
        <f>AM689 * ( (1-Baseline!H$88-Baseline!H$87) + (1-Baseline!B$36)*Baseline!H$88 )</f>
        <v>4.5381345794057103E-5</v>
      </c>
      <c r="BI689" s="48">
        <f>AN689 * ( (1-Baseline!H$88-Baseline!H$87) + (1-Baseline!B$36)*Baseline!H$88 )</f>
        <v>2.7460269470687873E-2</v>
      </c>
      <c r="BJ689" s="48">
        <f t="shared" si="7"/>
        <v>2.7733235072317567E-2</v>
      </c>
      <c r="BK689" s="48"/>
      <c r="BL689" s="48">
        <f t="shared" si="18"/>
        <v>0.97483635909223598</v>
      </c>
      <c r="BM689" s="48">
        <f t="shared" si="19"/>
        <v>3.5919891238127247E-3</v>
      </c>
      <c r="BN689" s="48">
        <f t="shared" si="20"/>
        <v>1.8641924629209546E-2</v>
      </c>
      <c r="BO689" s="48">
        <f t="shared" si="21"/>
        <v>2.9297271547418838E-3</v>
      </c>
      <c r="BP689" s="48">
        <f t="shared" si="8"/>
        <v>1.0000000000000002</v>
      </c>
      <c r="BQ689" s="48">
        <f t="shared" si="22"/>
        <v>1.1768461689523998E-2</v>
      </c>
      <c r="BR689" s="48">
        <f t="shared" si="23"/>
        <v>0.95948609761378978</v>
      </c>
      <c r="BS689" s="48">
        <f t="shared" si="24"/>
        <v>1.4020314867878036E-2</v>
      </c>
      <c r="BT689" s="48">
        <f t="shared" si="25"/>
        <v>1.4725125828808227E-2</v>
      </c>
      <c r="BU689" s="48">
        <f t="shared" si="9"/>
        <v>1</v>
      </c>
      <c r="BV689" s="48">
        <f t="shared" si="26"/>
        <v>2.3329018212533626E-2</v>
      </c>
      <c r="BW689" s="48">
        <f t="shared" si="27"/>
        <v>5.3552382454284588E-3</v>
      </c>
      <c r="BX689" s="48">
        <f t="shared" si="28"/>
        <v>0.95922957358269756</v>
      </c>
      <c r="BY689" s="48">
        <f t="shared" si="29"/>
        <v>1.2086169959340344E-2</v>
      </c>
      <c r="BZ689" s="48">
        <f t="shared" si="10"/>
        <v>1</v>
      </c>
      <c r="CA689" s="48">
        <f t="shared" si="30"/>
        <v>4.9638772301401882E-4</v>
      </c>
      <c r="CB689" s="48">
        <f t="shared" si="31"/>
        <v>7.7098044230584986E-3</v>
      </c>
      <c r="CC689" s="48">
        <f t="shared" si="32"/>
        <v>1.6363524008547897E-3</v>
      </c>
      <c r="CD689" s="48">
        <f t="shared" si="33"/>
        <v>0.99015745545307265</v>
      </c>
      <c r="CE689" s="48">
        <f t="shared" si="11"/>
        <v>1</v>
      </c>
      <c r="CF689" s="48"/>
      <c r="CG689" s="48">
        <f t="shared" si="34"/>
        <v>0.97483635909223598</v>
      </c>
      <c r="CH689" s="48">
        <f t="shared" si="35"/>
        <v>3.5919891238127247E-3</v>
      </c>
      <c r="CI689" s="48">
        <f t="shared" si="36"/>
        <v>1.8641924629209546E-2</v>
      </c>
      <c r="CJ689" s="48">
        <f t="shared" si="37"/>
        <v>2.9297271547418838E-3</v>
      </c>
      <c r="CK689" s="48">
        <f t="shared" si="12"/>
        <v>1.0000000000000002</v>
      </c>
      <c r="CL689" s="48">
        <f t="shared" si="38"/>
        <v>1.1768461689523998E-2</v>
      </c>
      <c r="CM689" s="48">
        <f t="shared" si="39"/>
        <v>0.95948609761378978</v>
      </c>
      <c r="CN689" s="48">
        <f t="shared" si="40"/>
        <v>1.4020314867878036E-2</v>
      </c>
      <c r="CO689" s="48">
        <f t="shared" si="41"/>
        <v>1.4725125828808227E-2</v>
      </c>
      <c r="CP689" s="48">
        <f t="shared" si="13"/>
        <v>1</v>
      </c>
      <c r="CQ689" s="48">
        <f t="shared" si="42"/>
        <v>2.3329018212533626E-2</v>
      </c>
      <c r="CR689" s="48">
        <f t="shared" si="43"/>
        <v>5.3552382454284588E-3</v>
      </c>
      <c r="CS689" s="48">
        <f t="shared" si="44"/>
        <v>0.95922957358269756</v>
      </c>
      <c r="CT689" s="48">
        <f t="shared" si="45"/>
        <v>1.2086169959340344E-2</v>
      </c>
      <c r="CU689" s="48">
        <f t="shared" si="14"/>
        <v>1</v>
      </c>
      <c r="CV689" s="48">
        <f t="shared" si="46"/>
        <v>4.9638772301401882E-4</v>
      </c>
      <c r="CW689" s="48">
        <f t="shared" si="47"/>
        <v>7.7098044230584986E-3</v>
      </c>
      <c r="CX689" s="48">
        <f t="shared" si="48"/>
        <v>1.6363524008547897E-3</v>
      </c>
      <c r="CY689" s="48">
        <f t="shared" si="49"/>
        <v>0.99015745545307265</v>
      </c>
      <c r="CZ689" s="48">
        <f t="shared" si="15"/>
        <v>1</v>
      </c>
      <c r="DA689" s="48"/>
      <c r="DB689" s="48">
        <f>(AQ689*Baseline!B$7 + AV689*Baseline!B$11 + BA689*Baseline!B$16 + BF689*Baseline!B$18)</f>
        <v>68805.51415167455</v>
      </c>
      <c r="DC689" s="48">
        <f>(AR689*Baseline!B$7 + AW689*Baseline!B$11 + BB689*Baseline!B$16 + BG689*Baseline!B$18)</f>
        <v>70425.673870465573</v>
      </c>
      <c r="DD689" s="48">
        <f>(AS689*Baseline!B$7 + AX689*Baseline!B$11 + BC689*Baseline!B$16 + BH689*Baseline!B$18)</f>
        <v>115149.42910909232</v>
      </c>
      <c r="DE689" s="48">
        <f>(AT689*Baseline!B$7 + AY689*Baseline!B$11 + BD689*Baseline!B$16 + BI689*Baseline!B$18)</f>
        <v>1259938.1897046522</v>
      </c>
      <c r="DF689" s="48">
        <f t="shared" si="16"/>
        <v>1514318.8068358847</v>
      </c>
      <c r="DG689" s="48"/>
      <c r="DH689" s="48">
        <f t="shared" si="50"/>
        <v>4.5436610732875478E-2</v>
      </c>
      <c r="DI689" s="48">
        <f t="shared" si="51"/>
        <v>4.6506504147311958E-2</v>
      </c>
      <c r="DJ689" s="48">
        <f t="shared" si="52"/>
        <v>7.6040414072181373E-2</v>
      </c>
      <c r="DK689" s="48">
        <f t="shared" si="53"/>
        <v>0.8320164710476311</v>
      </c>
      <c r="DL689" s="48">
        <f t="shared" si="17"/>
        <v>0.99999999999999989</v>
      </c>
      <c r="DM689" s="48"/>
      <c r="DN689" s="48">
        <f>DH689 / (Baseline!B$7/Baseline!B$17)</f>
        <v>4.8500593446246887</v>
      </c>
      <c r="DO689" s="48">
        <f>DI689 / (Baseline!B$11/Baseline!B$17)</f>
        <v>1.1226892693532839</v>
      </c>
      <c r="DP689" s="48">
        <f>DJ689 / (Baseline!B$16/Baseline!B$17)</f>
        <v>1.1750541966720425</v>
      </c>
      <c r="DQ689" s="48">
        <f>DK689 / (Baseline!B$18/Baseline!B$17)</f>
        <v>0.94066807272793851</v>
      </c>
      <c r="DR689" s="71"/>
      <c r="DS689" s="48">
        <f>(AU689*Baseline!B$34)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3.3070122723909155E-2</v>
      </c>
      <c r="DT689" s="48">
        <f>(AZ689*Baseline!B$34) + (Baseline!D$88*(1-Baseline!D$89)*Baseline!B$35) + (Baseline!D$88*Baseline!D$89*((1-Baseline!D$90)*Baseline!B$40 + Baseline!D$90*Baseline!B$41))</f>
        <v>1.0771173154496029E-2</v>
      </c>
      <c r="DU689" s="48">
        <f>(BE689*Baseline!B$34) + (Baseline!F$88*(1-Baseline!F$89)*Baseline!B$35) + (Baseline!F$88*Baseline!F$89*((1-Baseline!F$90)*Baseline!B$40 + Baseline!F$90*Baseline!B$41))</f>
        <v>1.2909867134537335E-2</v>
      </c>
      <c r="DV689" s="48">
        <f>(BJ689*Baseline!B$34) + (Baseline!H$88*(1-Baseline!H$89)*Baseline!B$35) + (Baseline!H$88*Baseline!H$89*((1-Baseline!H$90)*Baseline!B$40 + Baseline!H$90*Baseline!B$41))</f>
        <v>9.3049852608476369E-3</v>
      </c>
      <c r="DW689" s="48">
        <f>( DS689*Baseline!B$7 + DT689*Baseline!B$11 + DU689*Baseline!B$16 + DV689*Baseline!B$18 ) / Baseline!B$17</f>
        <v>9.8216389340178064E-3</v>
      </c>
    </row>
    <row r="690" spans="1:127">
      <c r="A690" s="7" t="s">
        <v>1015</v>
      </c>
      <c r="B690" s="1">
        <f>MIN( MAX( NORMINV( MCrands!B690, (B$5+B$4)/2, (B$5-B$4)/3.29 ), 0 ), 1 )</f>
        <v>0.59173864568018386</v>
      </c>
      <c r="C690" s="1">
        <f>MAX( NORMINV( MCrands!C690, (C$5+C$4)/2, (C$5-C$4)/3.29 ), 0 )</f>
        <v>2.0552394488375652</v>
      </c>
      <c r="D690" s="40"/>
      <c r="E690" s="40">
        <f>Baseline!B$33 * (C690 * Baseline!B$66*Baseline!B$66/Baseline!B$73 + Baseline!B$52*Baseline!B$52/Baseline!B$74 + Baseline!B$53*Baseline!B$53/Baseline!B$75 + Baseline!B$54*Baseline!B$54/Baseline!B$76)</f>
        <v>1.7206836566813656E-5</v>
      </c>
      <c r="F690" s="40">
        <f>Baseline!B$33 * (C690 * Baseline!B$66*Baseline!B$57/Baseline!B$73 + Baseline!B$52*Baseline!B$67/Baseline!B$74 + Baseline!B$53*Baseline!B$55/Baseline!B$75 + Baseline!B$54*Baseline!B$56/Baseline!B$76)</f>
        <v>3.8905910486822878E-8</v>
      </c>
      <c r="G690" s="1">
        <f>Baseline!B$33 * (C690 * Baseline!B$66*Baseline!B$58/Baseline!B$73 + Baseline!B$52*Baseline!B$59/Baseline!B$74 + Baseline!B$53*Baseline!B$68/Baseline!B$75 + Baseline!B$54*Baseline!B$60/Baseline!B$76)</f>
        <v>1.072980724887574E-7</v>
      </c>
      <c r="H690" s="40">
        <f>Baseline!B$33 * (C690 * Baseline!B$66*Baseline!B$61/Baseline!B$73 + Baseline!B$52*Baseline!B$62/Baseline!B$74 + Baseline!B$53*Baseline!B$63/Baseline!B$75 + Baseline!B$54*Baseline!B$69/Baseline!B$76)</f>
        <v>1.6192422470296159E-9</v>
      </c>
      <c r="I690" s="40">
        <f>Baseline!B$33 * (C690 * Baseline!B$57*Baseline!B$66/Baseline!B$73 + Baseline!B$67*Baseline!B$52/Baseline!B$74 + Baseline!B$55*Baseline!B$53/Baseline!B$75 + Baseline!B$56*Baseline!B$54/Baseline!B$76)</f>
        <v>3.8905910486822878E-8</v>
      </c>
      <c r="J690" s="1">
        <f>Baseline!B$33 * (C690 * Baseline!B$57*Baseline!B$57/Baseline!B$73 + Baseline!B$67*Baseline!B$67/Baseline!B$74 + Baseline!B$55*Baseline!B$55/Baseline!B$75 + Baseline!B$56*Baseline!B$56/Baseline!B$76)</f>
        <v>1.7949605526680318E-6</v>
      </c>
      <c r="K690" s="40">
        <f>Baseline!B$33 * (C690 * Baseline!B$57*Baseline!B$58/Baseline!B$73 + Baseline!B$67*Baseline!B$59/Baseline!B$74 + Baseline!B$55*Baseline!B$68/Baseline!B$75 + Baseline!B$56*Baseline!B$60/Baseline!B$76)</f>
        <v>1.3929114686144626E-8</v>
      </c>
      <c r="L690" s="1">
        <f>Baseline!B$33 * (C690 * Baseline!B$57*Baseline!B$61/Baseline!B$73 + Baseline!B$67*Baseline!B$62/Baseline!B$74 + Baseline!B$55*Baseline!B$63/Baseline!B$75 + Baseline!B$56*Baseline!B$69/Baseline!B$76)</f>
        <v>1.4629410587868093E-8</v>
      </c>
      <c r="M690" s="40">
        <f>Baseline!B$33 * (C690 * Baseline!B$58*Baseline!B$66/Baseline!B$73 + Baseline!B$59*Baseline!B$52/Baseline!B$74 + Baseline!B$68*Baseline!B$53/Baseline!B$75 + Baseline!B$60*Baseline!B$54/Baseline!B$76)</f>
        <v>1.072980724887574E-7</v>
      </c>
      <c r="N690" s="1">
        <f>Baseline!B$33 * (C690 * Baseline!B$58*Baseline!B$57/Baseline!B$73 + Baseline!B$59*Baseline!B$67/Baseline!B$74 + Baseline!B$68*Baseline!B$55/Baseline!B$75 + Baseline!B$60*Baseline!B$56/Baseline!B$76)</f>
        <v>1.3929114686144626E-8</v>
      </c>
      <c r="O690" s="1">
        <f>Baseline!B$33 * (C690 * Baseline!B$58*Baseline!B$58/Baseline!B$73 + Baseline!B$59*Baseline!B$59/Baseline!B$74 + Baseline!B$68*Baseline!B$68/Baseline!B$75 + Baseline!B$60*Baseline!B$60/Baseline!B$76)</f>
        <v>1.3250165586979329E-6</v>
      </c>
      <c r="P690" s="40">
        <f>Baseline!B$33 * (C690 * Baseline!B$58*Baseline!B$61/Baseline!B$73 + Baseline!B$59*Baseline!B$62/Baseline!B$74 + Baseline!B$68*Baseline!B$63/Baseline!B$75 + Baseline!B$60*Baseline!B$69/Baseline!B$76)</f>
        <v>1.648950356710947E-9</v>
      </c>
      <c r="Q690" s="40">
        <f>Baseline!B$33 * (C690 * Baseline!B$61*Baseline!B$66/Baseline!B$73 + Baseline!B$62*Baseline!B$52/Baseline!B$74 + Baseline!B$63*Baseline!B$53/Baseline!B$75 + Baseline!B$69*Baseline!B$54/Baseline!B$76)</f>
        <v>1.6192422470296159E-9</v>
      </c>
      <c r="R690" s="40">
        <f>Baseline!B$33 * (C690 * Baseline!B$61*Baseline!B$57/Baseline!B$73 + Baseline!B$62*Baseline!B$67/Baseline!B$74 + Baseline!B$63*Baseline!B$55/Baseline!B$75 + Baseline!B$69*Baseline!B$56/Baseline!B$76)</f>
        <v>1.4629410587868093E-8</v>
      </c>
      <c r="S690" s="40">
        <f>Baseline!B$33 * (C690 * Baseline!B$61*Baseline!B$58/Baseline!B$73 + Baseline!B$62*Baseline!B$59/Baseline!B$74 + Baseline!B$63*Baseline!B$68/Baseline!B$75 + Baseline!B$69*Baseline!B$60/Baseline!B$76)</f>
        <v>1.648950356710947E-9</v>
      </c>
      <c r="T690" s="40">
        <f>Baseline!B$33 * (C690 * Baseline!B$61*Baseline!B$61/Baseline!B$73 + Baseline!B$62*Baseline!B$62/Baseline!B$74 + Baseline!B$63*Baseline!B$63/Baseline!B$75 + Baseline!B$69*Baseline!B$69/Baseline!B$76)</f>
        <v>9.8551800999433283E-8</v>
      </c>
      <c r="U690" s="40"/>
      <c r="V690" s="40">
        <f>E690 * ( Baseline!B$87 * Baseline!B$7 )</f>
        <v>0.17858975672695895</v>
      </c>
      <c r="W690" s="40">
        <f>F690 * ( Baseline!D$87 * Baseline!B$11 )</f>
        <v>7.1768160056169159E-4</v>
      </c>
      <c r="X690" s="40">
        <f>G690 * ( Baseline!F$87 * Baseline!B$16 )</f>
        <v>3.7269738607564698E-3</v>
      </c>
      <c r="Y690" s="40">
        <f>H690 * ( Baseline!H$87 * Baseline!B$18 )</f>
        <v>5.6944453473146647E-4</v>
      </c>
      <c r="Z690" s="48">
        <f t="shared" si="0"/>
        <v>0.18360385672300855</v>
      </c>
      <c r="AA690" s="40">
        <f>I690 * ( Baseline!B$87 * Baseline!B$7 )</f>
        <v>4.0380444494273463E-4</v>
      </c>
      <c r="AB690" s="1">
        <f>J690 * ( Baseline!D$87 * Baseline!B$11 )</f>
        <v>3.311091158810428E-2</v>
      </c>
      <c r="AC690" s="1">
        <f>K690 * ( Baseline!F$87 * Baseline!B$16 )</f>
        <v>4.838245938125266E-4</v>
      </c>
      <c r="AD690" s="1">
        <f>L690 * ( Baseline!F$87 * Baseline!B$16 )</f>
        <v>5.0814921083481017E-4</v>
      </c>
      <c r="AE690" s="48">
        <f t="shared" si="1"/>
        <v>3.4506689837694351E-2</v>
      </c>
      <c r="AF690" s="48">
        <f>M690 * ( Baseline!B$87 * Baseline!B$7 )</f>
        <v>1.113646694360813E-3</v>
      </c>
      <c r="AG690" s="48">
        <f>N690 * ( Baseline!D$87 * Baseline!B$11 )</f>
        <v>2.5694474688480639E-4</v>
      </c>
      <c r="AH690" s="48">
        <f>O690 * ( Baseline!F$87 * Baseline!B$16 )</f>
        <v>4.6024145306562868E-2</v>
      </c>
      <c r="AI690" s="48">
        <f>P690 * ( Baseline!H$87 * Baseline!B$18 )</f>
        <v>5.7989208865755139E-4</v>
      </c>
      <c r="AJ690" s="48">
        <f t="shared" si="2"/>
        <v>4.7974628836466041E-2</v>
      </c>
      <c r="AK690" s="48">
        <f>Q690 * ( Baseline!B$87 * Baseline!B$7 )</f>
        <v>1.6806115281920384E-5</v>
      </c>
      <c r="AL690" s="48">
        <f>R690 * ( Baseline!D$87 * Baseline!B$11 )</f>
        <v>2.6986282224474207E-4</v>
      </c>
      <c r="AM690" s="48">
        <f>S690 * ( Baseline!F$87 * Baseline!B$16 )</f>
        <v>5.7275911249856669E-5</v>
      </c>
      <c r="AN690" s="48">
        <f>T690 * ( Baseline!H$87 * Baseline!B$18 )</f>
        <v>3.4658053524738552E-2</v>
      </c>
      <c r="AO690" s="48">
        <f t="shared" si="3"/>
        <v>3.5001998373515072E-2</v>
      </c>
      <c r="AP690" s="48"/>
      <c r="AQ690" s="48">
        <f>V690 * ( (1-Baseline!B$88-Baseline!B$87) + (1-B690)*Baseline!B$88 )</f>
        <v>8.0714105840613892E-2</v>
      </c>
      <c r="AR690" s="48">
        <f>W690 * ( (1-Baseline!B$88-Baseline!B$87) + (1-B690)*Baseline!B$88 )</f>
        <v>3.2435806918176515E-4</v>
      </c>
      <c r="AS690" s="48">
        <f>X690 * ( (1-Baseline!B$88-Baseline!B$87) + (1-B690)*Baseline!B$88 )</f>
        <v>1.6844155464202444E-3</v>
      </c>
      <c r="AT690" s="48">
        <f>Y690 * ( (1-Baseline!B$88-Baseline!B$87) + (1-B690)*Baseline!B$88 )</f>
        <v>2.5736194107115054E-4</v>
      </c>
      <c r="AU690" s="48">
        <f t="shared" si="4"/>
        <v>8.2980241397287061E-2</v>
      </c>
      <c r="AV690" s="48">
        <f>AA690 * ( (1-Baseline!D$88-Baseline!D$87) + (1-B690)*Baseline!D$88 )</f>
        <v>2.9328296110333186E-4</v>
      </c>
      <c r="AW690" s="48">
        <f>AB690 * ( (1-Baseline!D$88-Baseline!D$87) + (1-B690)*Baseline!D$88 )</f>
        <v>2.4048438091777296E-2</v>
      </c>
      <c r="AX690" s="48">
        <f>AC690 * ( (1-Baseline!D$88-Baseline!D$87) + (1-B690)*Baseline!D$88 )</f>
        <v>3.5140155415594226E-4</v>
      </c>
      <c r="AY690" s="48">
        <f>AD690 * ( (1-Baseline!D$88-Baseline!D$87) + (1-B690)*Baseline!D$88 )</f>
        <v>3.6906851101425902E-4</v>
      </c>
      <c r="AZ690" s="48">
        <f t="shared" si="5"/>
        <v>2.5062191118050827E-2</v>
      </c>
      <c r="BA690" s="48">
        <f>AF690 * ( (1-Baseline!F$88-Baseline!F$87) + (1-Baseline!B$36)*Baseline!F$88 )</f>
        <v>8.0141579795626062E-4</v>
      </c>
      <c r="BB690" s="48">
        <f>AG690 * ( (1-Baseline!F$88-Baseline!F$87) + (1-Baseline!B$36)*Baseline!F$88 )</f>
        <v>1.8490566209020701E-4</v>
      </c>
      <c r="BC690" s="48">
        <f>AH690 * ( (1-Baseline!F$88-Baseline!F$87) + (1-Baseline!B$36)*Baseline!F$88 )</f>
        <v>3.3120447735252453E-2</v>
      </c>
      <c r="BD690" s="48">
        <f>AI690 * ( (1-Baseline!F$88-Baseline!F$87) + (1-Baseline!B$36)*Baseline!F$88 )</f>
        <v>4.1730890354481104E-4</v>
      </c>
      <c r="BE690" s="48">
        <f t="shared" si="6"/>
        <v>3.4524078098843732E-2</v>
      </c>
      <c r="BF690" s="48">
        <f>AK690 * ( (1-Baseline!H$88-Baseline!H$87) + (1-Baseline!B$36)*Baseline!H$88 )</f>
        <v>1.3315821260171157E-5</v>
      </c>
      <c r="BG690" s="48">
        <f>AL690 * ( (1-Baseline!H$88-Baseline!H$87) + (1-Baseline!B$36)*Baseline!H$88 )</f>
        <v>2.1381771132095401E-4</v>
      </c>
      <c r="BH690" s="48">
        <f>AM690 * ( (1-Baseline!H$88-Baseline!H$87) + (1-Baseline!B$36)*Baseline!H$88 )</f>
        <v>4.5380850001486429E-5</v>
      </c>
      <c r="BI690" s="48">
        <f>AN690 * ( (1-Baseline!H$88-Baseline!H$87) + (1-Baseline!B$36)*Baseline!H$88 )</f>
        <v>2.7460268968720846E-2</v>
      </c>
      <c r="BJ690" s="48">
        <f t="shared" si="7"/>
        <v>2.7732783351303459E-2</v>
      </c>
      <c r="BK690" s="48"/>
      <c r="BL690" s="48">
        <f t="shared" si="18"/>
        <v>0.97269066083064881</v>
      </c>
      <c r="BM690" s="48">
        <f t="shared" si="19"/>
        <v>3.9088590695805052E-3</v>
      </c>
      <c r="BN690" s="48">
        <f t="shared" si="20"/>
        <v>2.0298995496478692E-2</v>
      </c>
      <c r="BO690" s="48">
        <f t="shared" si="21"/>
        <v>3.1014846032921366E-3</v>
      </c>
      <c r="BP690" s="48">
        <f t="shared" si="8"/>
        <v>1.0000000000000002</v>
      </c>
      <c r="BQ690" s="48">
        <f t="shared" si="22"/>
        <v>1.1702207509386412E-2</v>
      </c>
      <c r="BR690" s="48">
        <f t="shared" si="23"/>
        <v>0.95955050292696131</v>
      </c>
      <c r="BS690" s="48">
        <f t="shared" si="24"/>
        <v>1.4021182445729906E-2</v>
      </c>
      <c r="BT690" s="48">
        <f t="shared" si="25"/>
        <v>1.4726107117922367E-2</v>
      </c>
      <c r="BU690" s="48">
        <f t="shared" si="9"/>
        <v>1</v>
      </c>
      <c r="BV690" s="48">
        <f t="shared" si="26"/>
        <v>2.3213242527773723E-2</v>
      </c>
      <c r="BW690" s="48">
        <f t="shared" si="27"/>
        <v>5.3558464779512767E-3</v>
      </c>
      <c r="BX690" s="48">
        <f t="shared" si="28"/>
        <v>0.95934343678714218</v>
      </c>
      <c r="BY690" s="48">
        <f t="shared" si="29"/>
        <v>1.2087474207132772E-2</v>
      </c>
      <c r="BZ690" s="48">
        <f t="shared" si="10"/>
        <v>0.99999999999999989</v>
      </c>
      <c r="CA690" s="48">
        <f t="shared" si="30"/>
        <v>4.8014730766449755E-4</v>
      </c>
      <c r="CB690" s="48">
        <f t="shared" si="31"/>
        <v>7.7099261409296817E-3</v>
      </c>
      <c r="CC690" s="48">
        <f t="shared" si="32"/>
        <v>1.6363611768291371E-3</v>
      </c>
      <c r="CD690" s="48">
        <f t="shared" si="33"/>
        <v>0.99017356537457668</v>
      </c>
      <c r="CE690" s="48">
        <f t="shared" si="11"/>
        <v>1</v>
      </c>
      <c r="CF690" s="48"/>
      <c r="CG690" s="48">
        <f t="shared" si="34"/>
        <v>0.97269066083064881</v>
      </c>
      <c r="CH690" s="48">
        <f t="shared" si="35"/>
        <v>3.9088590695805052E-3</v>
      </c>
      <c r="CI690" s="48">
        <f t="shared" si="36"/>
        <v>2.0298995496478692E-2</v>
      </c>
      <c r="CJ690" s="48">
        <f t="shared" si="37"/>
        <v>3.1014846032921366E-3</v>
      </c>
      <c r="CK690" s="48">
        <f t="shared" si="12"/>
        <v>1.0000000000000002</v>
      </c>
      <c r="CL690" s="48">
        <f t="shared" si="38"/>
        <v>1.1702207509386412E-2</v>
      </c>
      <c r="CM690" s="48">
        <f t="shared" si="39"/>
        <v>0.95955050292696131</v>
      </c>
      <c r="CN690" s="48">
        <f t="shared" si="40"/>
        <v>1.4021182445729906E-2</v>
      </c>
      <c r="CO690" s="48">
        <f t="shared" si="41"/>
        <v>1.4726107117922367E-2</v>
      </c>
      <c r="CP690" s="48">
        <f t="shared" si="13"/>
        <v>1</v>
      </c>
      <c r="CQ690" s="48">
        <f t="shared" si="42"/>
        <v>2.3213242527773723E-2</v>
      </c>
      <c r="CR690" s="48">
        <f t="shared" si="43"/>
        <v>5.3558464779512767E-3</v>
      </c>
      <c r="CS690" s="48">
        <f t="shared" si="44"/>
        <v>0.95934343678714218</v>
      </c>
      <c r="CT690" s="48">
        <f t="shared" si="45"/>
        <v>1.2087474207132772E-2</v>
      </c>
      <c r="CU690" s="48">
        <f t="shared" si="14"/>
        <v>0.99999999999999989</v>
      </c>
      <c r="CV690" s="48">
        <f t="shared" si="46"/>
        <v>4.8014730766449755E-4</v>
      </c>
      <c r="CW690" s="48">
        <f t="shared" si="47"/>
        <v>7.7099261409296817E-3</v>
      </c>
      <c r="CX690" s="48">
        <f t="shared" si="48"/>
        <v>1.6363611768291371E-3</v>
      </c>
      <c r="CY690" s="48">
        <f t="shared" si="49"/>
        <v>0.99017356537457668</v>
      </c>
      <c r="CZ690" s="48">
        <f t="shared" si="15"/>
        <v>1</v>
      </c>
      <c r="DA690" s="48"/>
      <c r="DB690" s="48">
        <f>(AQ690*Baseline!B$7 + AV690*Baseline!B$11 + BA690*Baseline!B$16 + BF690*Baseline!B$18)</f>
        <v>43069.939993432206</v>
      </c>
      <c r="DC690" s="48">
        <f>(AR690*Baseline!B$7 + AW690*Baseline!B$11 + BB690*Baseline!B$16 + BG690*Baseline!B$18)</f>
        <v>62140.844343743433</v>
      </c>
      <c r="DD690" s="48">
        <f>(AS690*Baseline!B$7 + AX690*Baseline!B$11 + BC690*Baseline!B$16 + BH690*Baseline!B$18)</f>
        <v>114608.36009909226</v>
      </c>
      <c r="DE690" s="48">
        <f>(AT690*Baseline!B$7 + AY690*Baseline!B$11 + BD690*Baseline!B$16 + BI690*Baseline!B$18)</f>
        <v>1259742.4956657621</v>
      </c>
      <c r="DF690" s="48">
        <f t="shared" si="16"/>
        <v>1479561.64010203</v>
      </c>
      <c r="DG690" s="48"/>
      <c r="DH690" s="48">
        <f t="shared" si="50"/>
        <v>2.9109932851775017E-2</v>
      </c>
      <c r="DI690" s="48">
        <f t="shared" si="51"/>
        <v>4.1999496783018939E-2</v>
      </c>
      <c r="DJ690" s="48">
        <f t="shared" si="52"/>
        <v>7.7461024260664743E-2</v>
      </c>
      <c r="DK690" s="48">
        <f t="shared" si="53"/>
        <v>0.85142954610454136</v>
      </c>
      <c r="DL690" s="48">
        <f t="shared" si="17"/>
        <v>1</v>
      </c>
      <c r="DM690" s="48"/>
      <c r="DN690" s="48">
        <f>DH690 / (Baseline!B$7/Baseline!B$17)</f>
        <v>3.1072938665954428</v>
      </c>
      <c r="DO690" s="48">
        <f>DI690 / (Baseline!B$11/Baseline!B$17)</f>
        <v>1.0138879544068786</v>
      </c>
      <c r="DP690" s="48">
        <f>DJ690 / (Baseline!B$16/Baseline!B$17)</f>
        <v>1.1970069172638567</v>
      </c>
      <c r="DQ690" s="48">
        <f>DK690 / (Baseline!B$18/Baseline!B$17)</f>
        <v>0.96261626790791255</v>
      </c>
      <c r="DR690" s="71"/>
      <c r="DS690" s="48">
        <f>(AU690*Baseline!B$34)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2.497656745959306E-2</v>
      </c>
      <c r="DT690" s="48">
        <f>(AZ690*Baseline!B$34) + (Baseline!D$88*(1-Baseline!D$89)*Baseline!B$35) + (Baseline!D$88*Baseline!D$89*((1-Baseline!D$90)*Baseline!B$40 + Baseline!D$90*Baseline!B$41))</f>
        <v>1.0172896667707626E-2</v>
      </c>
      <c r="DU690" s="48">
        <f>(BE690*Baseline!B$34) + (Baseline!F$88*(1-Baseline!F$89)*Baseline!B$35) + (Baseline!F$88*Baseline!F$89*((1-Baseline!F$90)*Baseline!B$40 + Baseline!F$90*Baseline!B$41))</f>
        <v>1.2909251714826563E-2</v>
      </c>
      <c r="DV690" s="48">
        <f>(BJ690*Baseline!B$34) + (Baseline!H$88*(1-Baseline!H$89)*Baseline!B$35) + (Baseline!H$88*Baseline!H$89*((1-Baseline!H$90)*Baseline!B$40 + Baseline!H$90*Baseline!B$41))</f>
        <v>9.30491750269552E-3</v>
      </c>
      <c r="DW690" s="48">
        <f>( DS690*Baseline!B$7 + DT690*Baseline!B$11 + DU690*Baseline!B$16 + DV690*Baseline!B$18 ) / Baseline!B$17</f>
        <v>9.7209335329157438E-3</v>
      </c>
    </row>
    <row r="691" spans="1:127">
      <c r="A691" s="7" t="s">
        <v>1016</v>
      </c>
      <c r="B691" s="1">
        <f>MIN( MAX( NORMINV( MCrands!B691, (B$5+B$4)/2, (B$5-B$4)/3.29 ), 0 ), 1 )</f>
        <v>0.38102328281478703</v>
      </c>
      <c r="C691" s="1">
        <f>MAX( NORMINV( MCrands!C691, (C$5+C$4)/2, (C$5-C$4)/3.29 ), 0 )</f>
        <v>2.7585412415980231</v>
      </c>
      <c r="D691" s="40"/>
      <c r="E691" s="40">
        <f>Baseline!B$33 * (C691 * Baseline!B$66*Baseline!B$66/Baseline!B$73 + Baseline!B$52*Baseline!B$52/Baseline!B$74 + Baseline!B$53*Baseline!B$53/Baseline!B$75 + Baseline!B$54*Baseline!B$54/Baseline!B$76)</f>
        <v>2.3092096022030857E-5</v>
      </c>
      <c r="F691" s="40">
        <f>Baseline!B$33 * (C691 * Baseline!B$66*Baseline!B$57/Baseline!B$73 + Baseline!B$52*Baseline!B$67/Baseline!B$74 + Baseline!B$53*Baseline!B$55/Baseline!B$75 + Baseline!B$54*Baseline!B$56/Baseline!B$76)</f>
        <v>3.9692972934862635E-8</v>
      </c>
      <c r="G691" s="1">
        <f>Baseline!B$33 * (C691 * Baseline!B$66*Baseline!B$58/Baseline!B$73 + Baseline!B$52*Baseline!B$59/Baseline!B$74 + Baseline!B$53*Baseline!B$68/Baseline!B$75 + Baseline!B$54*Baseline!B$60/Baseline!B$76)</f>
        <v>1.0923293434018845E-7</v>
      </c>
      <c r="H691" s="40">
        <f>Baseline!B$33 * (C691 * Baseline!B$66*Baseline!B$61/Baseline!B$73 + Baseline!B$52*Baseline!B$62/Baseline!B$74 + Baseline!B$53*Baseline!B$63/Baseline!B$75 + Baseline!B$54*Baseline!B$69/Baseline!B$76)</f>
        <v>1.8127284321727198E-9</v>
      </c>
      <c r="I691" s="40">
        <f>Baseline!B$33 * (C691 * Baseline!B$57*Baseline!B$66/Baseline!B$73 + Baseline!B$67*Baseline!B$52/Baseline!B$74 + Baseline!B$55*Baseline!B$53/Baseline!B$75 + Baseline!B$56*Baseline!B$54/Baseline!B$76)</f>
        <v>3.9692972934862635E-8</v>
      </c>
      <c r="J691" s="1">
        <f>Baseline!B$33 * (C691 * Baseline!B$57*Baseline!B$57/Baseline!B$73 + Baseline!B$67*Baseline!B$67/Baseline!B$74 + Baseline!B$55*Baseline!B$55/Baseline!B$75 + Baseline!B$56*Baseline!B$56/Baseline!B$76)</f>
        <v>1.794960657925464E-6</v>
      </c>
      <c r="K691" s="40">
        <f>Baseline!B$33 * (C691 * Baseline!B$57*Baseline!B$58/Baseline!B$73 + Baseline!B$67*Baseline!B$59/Baseline!B$74 + Baseline!B$55*Baseline!B$68/Baseline!B$75 + Baseline!B$56*Baseline!B$60/Baseline!B$76)</f>
        <v>1.3929373443998375E-8</v>
      </c>
      <c r="L691" s="1">
        <f>Baseline!B$33 * (C691 * Baseline!B$57*Baseline!B$61/Baseline!B$73 + Baseline!B$67*Baseline!B$62/Baseline!B$74 + Baseline!B$55*Baseline!B$63/Baseline!B$75 + Baseline!B$56*Baseline!B$69/Baseline!B$76)</f>
        <v>1.4629436463653467E-8</v>
      </c>
      <c r="M691" s="40">
        <f>Baseline!B$33 * (C691 * Baseline!B$58*Baseline!B$66/Baseline!B$73 + Baseline!B$59*Baseline!B$52/Baseline!B$74 + Baseline!B$68*Baseline!B$53/Baseline!B$75 + Baseline!B$60*Baseline!B$54/Baseline!B$76)</f>
        <v>1.0923293434018845E-7</v>
      </c>
      <c r="N691" s="1">
        <f>Baseline!B$33 * (C691 * Baseline!B$58*Baseline!B$57/Baseline!B$73 + Baseline!B$59*Baseline!B$67/Baseline!B$74 + Baseline!B$68*Baseline!B$55/Baseline!B$75 + Baseline!B$60*Baseline!B$56/Baseline!B$76)</f>
        <v>1.3929373443998375E-8</v>
      </c>
      <c r="O691" s="1">
        <f>Baseline!B$33 * (C691 * Baseline!B$58*Baseline!B$58/Baseline!B$73 + Baseline!B$59*Baseline!B$59/Baseline!B$74 + Baseline!B$68*Baseline!B$68/Baseline!B$75 + Baseline!B$60*Baseline!B$60/Baseline!B$76)</f>
        <v>1.3250171948109901E-6</v>
      </c>
      <c r="P691" s="40">
        <f>Baseline!B$33 * (C691 * Baseline!B$58*Baseline!B$61/Baseline!B$73 + Baseline!B$59*Baseline!B$62/Baseline!B$74 + Baseline!B$68*Baseline!B$63/Baseline!B$75 + Baseline!B$60*Baseline!B$69/Baseline!B$76)</f>
        <v>1.649013968016661E-9</v>
      </c>
      <c r="Q691" s="40">
        <f>Baseline!B$33 * (C691 * Baseline!B$61*Baseline!B$66/Baseline!B$73 + Baseline!B$62*Baseline!B$52/Baseline!B$74 + Baseline!B$63*Baseline!B$53/Baseline!B$75 + Baseline!B$69*Baseline!B$54/Baseline!B$76)</f>
        <v>1.8127284321727198E-9</v>
      </c>
      <c r="R691" s="40">
        <f>Baseline!B$33 * (C691 * Baseline!B$61*Baseline!B$57/Baseline!B$73 + Baseline!B$62*Baseline!B$67/Baseline!B$74 + Baseline!B$63*Baseline!B$55/Baseline!B$75 + Baseline!B$69*Baseline!B$56/Baseline!B$76)</f>
        <v>1.4629436463653467E-8</v>
      </c>
      <c r="S691" s="40">
        <f>Baseline!B$33 * (C691 * Baseline!B$61*Baseline!B$58/Baseline!B$73 + Baseline!B$62*Baseline!B$59/Baseline!B$74 + Baseline!B$63*Baseline!B$68/Baseline!B$75 + Baseline!B$69*Baseline!B$60/Baseline!B$76)</f>
        <v>1.649013968016661E-9</v>
      </c>
      <c r="T691" s="40">
        <f>Baseline!B$33 * (C691 * Baseline!B$61*Baseline!B$61/Baseline!B$73 + Baseline!B$62*Baseline!B$62/Baseline!B$74 + Baseline!B$63*Baseline!B$63/Baseline!B$75 + Baseline!B$69*Baseline!B$69/Baseline!B$76)</f>
        <v>9.8551807360563843E-8</v>
      </c>
      <c r="U691" s="40"/>
      <c r="V691" s="40">
        <f>E691 * ( Baseline!B$87 * Baseline!B$7 )</f>
        <v>0.23967286461265827</v>
      </c>
      <c r="W691" s="40">
        <f>F691 * ( Baseline!D$87 * Baseline!B$11 )</f>
        <v>7.3220022332062915E-4</v>
      </c>
      <c r="X691" s="40">
        <f>G691 * ( Baseline!F$87 * Baseline!B$16 )</f>
        <v>3.7941808419929128E-3</v>
      </c>
      <c r="Y691" s="40">
        <f>H691 * ( Baseline!H$87 * Baseline!B$18 )</f>
        <v>6.3748849225412729E-4</v>
      </c>
      <c r="Z691" s="48">
        <f t="shared" si="0"/>
        <v>0.24483673417022592</v>
      </c>
      <c r="AA691" s="40">
        <f>I691 * ( Baseline!B$87 * Baseline!B$7 )</f>
        <v>4.119733660909393E-4</v>
      </c>
      <c r="AB691" s="1">
        <f>J691 * ( Baseline!D$87 * Baseline!B$11 )</f>
        <v>3.3110913529745579E-2</v>
      </c>
      <c r="AC691" s="1">
        <f>K691 * ( Baseline!F$87 * Baseline!B$16 )</f>
        <v>4.8383358170704156E-4</v>
      </c>
      <c r="AD691" s="1">
        <f>L691 * ( Baseline!F$87 * Baseline!B$16 )</f>
        <v>5.0815010962426156E-4</v>
      </c>
      <c r="AE691" s="48">
        <f t="shared" si="1"/>
        <v>3.4514870587167817E-2</v>
      </c>
      <c r="AF691" s="48">
        <f>M691 * ( Baseline!B$87 * Baseline!B$7 )</f>
        <v>1.1337286255168159E-3</v>
      </c>
      <c r="AG691" s="48">
        <f>N691 * ( Baseline!D$87 * Baseline!B$11 )</f>
        <v>2.5694952008631518E-4</v>
      </c>
      <c r="AH691" s="48">
        <f>O691 * ( Baseline!F$87 * Baseline!B$16 )</f>
        <v>4.602416740180356E-2</v>
      </c>
      <c r="AI691" s="48">
        <f>P691 * ( Baseline!H$87 * Baseline!B$18 )</f>
        <v>5.7991445906596466E-4</v>
      </c>
      <c r="AJ691" s="48">
        <f t="shared" si="2"/>
        <v>4.799476000647266E-2</v>
      </c>
      <c r="AK691" s="48">
        <f>Q691 * ( Baseline!B$87 * Baseline!B$7 )</f>
        <v>1.8814308397520659E-5</v>
      </c>
      <c r="AL691" s="48">
        <f>R691 * ( Baseline!D$87 * Baseline!B$11 )</f>
        <v>2.6986329956489298E-4</v>
      </c>
      <c r="AM691" s="48">
        <f>S691 * ( Baseline!F$87 * Baseline!B$16 )</f>
        <v>5.7278120773924955E-5</v>
      </c>
      <c r="AN691" s="48">
        <f>T691 * ( Baseline!H$87 * Baseline!B$18 )</f>
        <v>3.465805576177939E-2</v>
      </c>
      <c r="AO691" s="48">
        <f t="shared" si="3"/>
        <v>3.5004011490515727E-2</v>
      </c>
      <c r="AP691" s="48"/>
      <c r="AQ691" s="48">
        <f>V691 * ( (1-Baseline!B$88-Baseline!B$87) + (1-B691)*Baseline!B$88 )</f>
        <v>0.15326822721800565</v>
      </c>
      <c r="AR691" s="48">
        <f>W691 * ( (1-Baseline!B$88-Baseline!B$87) + (1-B691)*Baseline!B$88 )</f>
        <v>4.6823419237862951E-4</v>
      </c>
      <c r="AS691" s="48">
        <f>X691 * ( (1-Baseline!B$88-Baseline!B$87) + (1-B691)*Baseline!B$88 )</f>
        <v>2.4263379683661544E-3</v>
      </c>
      <c r="AT691" s="48">
        <f>Y691 * ( (1-Baseline!B$88-Baseline!B$87) + (1-B691)*Baseline!B$88 )</f>
        <v>4.0766705583285728E-4</v>
      </c>
      <c r="AU691" s="48">
        <f t="shared" si="4"/>
        <v>0.15657046643458331</v>
      </c>
      <c r="AV691" s="48">
        <f>AA691 * ( (1-Baseline!D$88-Baseline!D$87) + (1-B691)*Baseline!D$88 )</f>
        <v>3.3810652890282943E-4</v>
      </c>
      <c r="AW691" s="48">
        <f>AB691 * ( (1-Baseline!D$88-Baseline!D$87) + (1-B691)*Baseline!D$88 )</f>
        <v>2.7174125717323225E-2</v>
      </c>
      <c r="AX691" s="48">
        <f>AC691 * ( (1-Baseline!D$88-Baseline!D$87) + (1-B691)*Baseline!D$88 )</f>
        <v>3.9708220565278228E-4</v>
      </c>
      <c r="AY691" s="48">
        <f>AD691 * ( (1-Baseline!D$88-Baseline!D$87) + (1-B691)*Baseline!D$88 )</f>
        <v>4.1703877936790241E-4</v>
      </c>
      <c r="AZ691" s="48">
        <f t="shared" si="5"/>
        <v>2.8326353231246739E-2</v>
      </c>
      <c r="BA691" s="48">
        <f>AF691 * ( (1-Baseline!F$88-Baseline!F$87) + (1-Baseline!B$36)*Baseline!F$88 )</f>
        <v>8.1586739823791732E-4</v>
      </c>
      <c r="BB691" s="48">
        <f>AG691 * ( (1-Baseline!F$88-Baseline!F$87) + (1-Baseline!B$36)*Baseline!F$88 )</f>
        <v>1.8490909703875518E-4</v>
      </c>
      <c r="BC691" s="48">
        <f>AH691 * ( (1-Baseline!F$88-Baseline!F$87) + (1-Baseline!B$36)*Baseline!F$88 )</f>
        <v>3.3120463635694701E-2</v>
      </c>
      <c r="BD691" s="48">
        <f>AI691 * ( (1-Baseline!F$88-Baseline!F$87) + (1-Baseline!B$36)*Baseline!F$88 )</f>
        <v>4.173250020065583E-4</v>
      </c>
      <c r="BE691" s="48">
        <f t="shared" si="6"/>
        <v>3.4538565132977934E-2</v>
      </c>
      <c r="BF691" s="48">
        <f>AK691 * ( (1-Baseline!H$88-Baseline!H$87) + (1-Baseline!B$36)*Baseline!H$88 )</f>
        <v>1.4906952829523567E-5</v>
      </c>
      <c r="BG691" s="48">
        <f>AL691 * ( (1-Baseline!H$88-Baseline!H$87) + (1-Baseline!B$36)*Baseline!H$88 )</f>
        <v>2.1381808951125597E-4</v>
      </c>
      <c r="BH691" s="48">
        <f>AM691 * ( (1-Baseline!H$88-Baseline!H$87) + (1-Baseline!B$36)*Baseline!H$88 )</f>
        <v>4.5382600651596217E-5</v>
      </c>
      <c r="BI691" s="48">
        <f>AN691 * ( (1-Baseline!H$88-Baseline!H$87) + (1-Baseline!B$36)*Baseline!H$88 )</f>
        <v>2.7460270741173042E-2</v>
      </c>
      <c r="BJ691" s="48">
        <f t="shared" si="7"/>
        <v>2.7734378384165419E-2</v>
      </c>
      <c r="BK691" s="48"/>
      <c r="BL691" s="48">
        <f t="shared" si="18"/>
        <v>0.97890892649312422</v>
      </c>
      <c r="BM691" s="48">
        <f t="shared" si="19"/>
        <v>2.9905652262603596E-3</v>
      </c>
      <c r="BN691" s="48">
        <f t="shared" si="20"/>
        <v>1.5496779332773485E-2</v>
      </c>
      <c r="BO691" s="48">
        <f t="shared" si="21"/>
        <v>2.6037289478420553E-3</v>
      </c>
      <c r="BP691" s="48">
        <f t="shared" si="8"/>
        <v>1.0000000000000002</v>
      </c>
      <c r="BQ691" s="48">
        <f t="shared" si="22"/>
        <v>1.1936112147675433E-2</v>
      </c>
      <c r="BR691" s="48">
        <f t="shared" si="23"/>
        <v>0.95932312555318655</v>
      </c>
      <c r="BS691" s="48">
        <f t="shared" si="24"/>
        <v>1.4018119537348769E-2</v>
      </c>
      <c r="BT691" s="48">
        <f t="shared" si="25"/>
        <v>1.4722642761789325E-2</v>
      </c>
      <c r="BU691" s="48">
        <f t="shared" si="9"/>
        <v>1</v>
      </c>
      <c r="BV691" s="48">
        <f t="shared" si="26"/>
        <v>2.3621925088570486E-2</v>
      </c>
      <c r="BW691" s="48">
        <f t="shared" si="27"/>
        <v>5.3536994465992228E-3</v>
      </c>
      <c r="BX691" s="48">
        <f t="shared" si="28"/>
        <v>0.95894150518924681</v>
      </c>
      <c r="BY691" s="48">
        <f t="shared" si="29"/>
        <v>1.2082870275583342E-2</v>
      </c>
      <c r="BZ691" s="48">
        <f t="shared" si="10"/>
        <v>0.99999999999999978</v>
      </c>
      <c r="CA691" s="48">
        <f t="shared" si="30"/>
        <v>5.3749006460640546E-4</v>
      </c>
      <c r="CB691" s="48">
        <f t="shared" si="31"/>
        <v>7.7094963712376783E-3</v>
      </c>
      <c r="CC691" s="48">
        <f t="shared" si="32"/>
        <v>1.6363301900253449E-3</v>
      </c>
      <c r="CD691" s="48">
        <f t="shared" si="33"/>
        <v>0.99011668337413061</v>
      </c>
      <c r="CE691" s="48">
        <f t="shared" si="11"/>
        <v>1</v>
      </c>
      <c r="CF691" s="48"/>
      <c r="CG691" s="48">
        <f t="shared" si="34"/>
        <v>0.97890892649312422</v>
      </c>
      <c r="CH691" s="48">
        <f t="shared" si="35"/>
        <v>2.9905652262603596E-3</v>
      </c>
      <c r="CI691" s="48">
        <f t="shared" si="36"/>
        <v>1.5496779332773485E-2</v>
      </c>
      <c r="CJ691" s="48">
        <f t="shared" si="37"/>
        <v>2.6037289478420553E-3</v>
      </c>
      <c r="CK691" s="48">
        <f t="shared" si="12"/>
        <v>1.0000000000000002</v>
      </c>
      <c r="CL691" s="48">
        <f t="shared" si="38"/>
        <v>1.1936112147675433E-2</v>
      </c>
      <c r="CM691" s="48">
        <f t="shared" si="39"/>
        <v>0.95932312555318655</v>
      </c>
      <c r="CN691" s="48">
        <f t="shared" si="40"/>
        <v>1.4018119537348769E-2</v>
      </c>
      <c r="CO691" s="48">
        <f t="shared" si="41"/>
        <v>1.4722642761789325E-2</v>
      </c>
      <c r="CP691" s="48">
        <f t="shared" si="13"/>
        <v>1</v>
      </c>
      <c r="CQ691" s="48">
        <f t="shared" si="42"/>
        <v>2.3621925088570486E-2</v>
      </c>
      <c r="CR691" s="48">
        <f t="shared" si="43"/>
        <v>5.3536994465992228E-3</v>
      </c>
      <c r="CS691" s="48">
        <f t="shared" si="44"/>
        <v>0.95894150518924681</v>
      </c>
      <c r="CT691" s="48">
        <f t="shared" si="45"/>
        <v>1.2082870275583342E-2</v>
      </c>
      <c r="CU691" s="48">
        <f t="shared" si="14"/>
        <v>0.99999999999999978</v>
      </c>
      <c r="CV691" s="48">
        <f t="shared" si="46"/>
        <v>5.3749006460640546E-4</v>
      </c>
      <c r="CW691" s="48">
        <f t="shared" si="47"/>
        <v>7.7094963712376783E-3</v>
      </c>
      <c r="CX691" s="48">
        <f t="shared" si="48"/>
        <v>1.6363301900253449E-3</v>
      </c>
      <c r="CY691" s="48">
        <f t="shared" si="49"/>
        <v>0.99011668337413061</v>
      </c>
      <c r="CZ691" s="48">
        <f t="shared" si="15"/>
        <v>1</v>
      </c>
      <c r="DA691" s="48"/>
      <c r="DB691" s="48">
        <f>(AQ691*Baseline!B$7 + AV691*Baseline!B$11 + BA691*Baseline!B$16 + BF691*Baseline!B$18)</f>
        <v>78476.090242757491</v>
      </c>
      <c r="DC691" s="48">
        <f>(AR691*Baseline!B$7 + AW691*Baseline!B$11 + BB691*Baseline!B$16 + BG691*Baseline!B$18)</f>
        <v>68913.858988981752</v>
      </c>
      <c r="DD691" s="48">
        <f>(AS691*Baseline!B$7 + AX691*Baseline!B$11 + BC691*Baseline!B$16 + BH691*Baseline!B$18)</f>
        <v>115066.29053082583</v>
      </c>
      <c r="DE691" s="48">
        <f>(AT691*Baseline!B$7 + AY691*Baseline!B$11 + BD691*Baseline!B$16 + BI691*Baseline!B$18)</f>
        <v>1259918.4035722381</v>
      </c>
      <c r="DF691" s="48">
        <f t="shared" si="16"/>
        <v>1522374.6433348032</v>
      </c>
      <c r="DG691" s="48"/>
      <c r="DH691" s="48">
        <f t="shared" si="50"/>
        <v>5.1548474343249356E-2</v>
      </c>
      <c r="DI691" s="48">
        <f t="shared" si="51"/>
        <v>4.5267345518856035E-2</v>
      </c>
      <c r="DJ691" s="48">
        <f t="shared" si="52"/>
        <v>7.5583425561246864E-2</v>
      </c>
      <c r="DK691" s="48">
        <f t="shared" si="53"/>
        <v>0.82760075457664772</v>
      </c>
      <c r="DL691" s="48">
        <f t="shared" si="17"/>
        <v>1</v>
      </c>
      <c r="DM691" s="48"/>
      <c r="DN691" s="48">
        <f>DH691 / (Baseline!B$7/Baseline!B$17)</f>
        <v>5.5024605853518587</v>
      </c>
      <c r="DO691" s="48">
        <f>DI691 / (Baseline!B$11/Baseline!B$17)</f>
        <v>1.0927753869684176</v>
      </c>
      <c r="DP691" s="48">
        <f>DJ691 / (Baseline!B$16/Baseline!B$17)</f>
        <v>1.167992343128021</v>
      </c>
      <c r="DQ691" s="48">
        <f>DK691 / (Baseline!B$18/Baseline!B$17)</f>
        <v>0.9356757154285178</v>
      </c>
      <c r="DR691" s="71"/>
      <c r="DS691" s="48">
        <f>(AU691*Baseline!B$34)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3.6015101215187501E-2</v>
      </c>
      <c r="DT691" s="48">
        <f>(AZ691*Baseline!B$34) + (Baseline!D$88*(1-Baseline!D$89)*Baseline!B$35) + (Baseline!D$88*Baseline!D$89*((1-Baseline!D$90)*Baseline!B$40 + Baseline!D$90*Baseline!B$41))</f>
        <v>1.0662520984687014E-2</v>
      </c>
      <c r="DU691" s="48">
        <f>(BE691*Baseline!B$34) + (Baseline!F$88*(1-Baseline!F$89)*Baseline!B$35) + (Baseline!F$88*Baseline!F$89*((1-Baseline!F$90)*Baseline!B$40 + Baseline!F$90*Baseline!B$41))</f>
        <v>1.2911424769946693E-2</v>
      </c>
      <c r="DV691" s="48">
        <f>(BJ691*Baseline!B$34) + (Baseline!H$88*(1-Baseline!H$89)*Baseline!B$35) + (Baseline!H$88*Baseline!H$89*((1-Baseline!H$90)*Baseline!B$40 + Baseline!H$90*Baseline!B$41))</f>
        <v>9.3051567576248138E-3</v>
      </c>
      <c r="DW691" s="48">
        <f>( DS691*Baseline!B$7 + DT691*Baseline!B$11 + DU691*Baseline!B$16 + DV691*Baseline!B$18 ) / Baseline!B$17</f>
        <v>9.8449799114929907E-3</v>
      </c>
    </row>
    <row r="692" spans="1:127">
      <c r="A692" s="7" t="s">
        <v>1017</v>
      </c>
      <c r="B692" s="1">
        <f>MIN( MAX( NORMINV( MCrands!B692, (B$5+B$4)/2, (B$5-B$4)/3.29 ), 0 ), 1 )</f>
        <v>0.68945616584335645</v>
      </c>
      <c r="C692" s="1">
        <f>MAX( NORMINV( MCrands!C692, (C$5+C$4)/2, (C$5-C$4)/3.29 ), 0 )</f>
        <v>2.2220962488115861</v>
      </c>
      <c r="D692" s="40"/>
      <c r="E692" s="40">
        <f>Baseline!B$33 * (C692 * Baseline!B$66*Baseline!B$66/Baseline!B$73 + Baseline!B$52*Baseline!B$52/Baseline!B$74 + Baseline!B$53*Baseline!B$53/Baseline!B$75 + Baseline!B$54*Baseline!B$54/Baseline!B$76)</f>
        <v>1.8603101399098615E-5</v>
      </c>
      <c r="F692" s="40">
        <f>Baseline!B$33 * (C692 * Baseline!B$66*Baseline!B$57/Baseline!B$73 + Baseline!B$52*Baseline!B$67/Baseline!B$74 + Baseline!B$53*Baseline!B$55/Baseline!B$75 + Baseline!B$54*Baseline!B$56/Baseline!B$76)</f>
        <v>3.9092639317619937E-8</v>
      </c>
      <c r="G692" s="1">
        <f>Baseline!B$33 * (C692 * Baseline!B$66*Baseline!B$58/Baseline!B$73 + Baseline!B$52*Baseline!B$59/Baseline!B$74 + Baseline!B$53*Baseline!B$68/Baseline!B$75 + Baseline!B$54*Baseline!B$60/Baseline!B$76)</f>
        <v>1.0775711419780015E-7</v>
      </c>
      <c r="H692" s="40">
        <f>Baseline!B$33 * (C692 * Baseline!B$66*Baseline!B$61/Baseline!B$73 + Baseline!B$52*Baseline!B$62/Baseline!B$74 + Baseline!B$53*Baseline!B$63/Baseline!B$75 + Baseline!B$54*Baseline!B$69/Baseline!B$76)</f>
        <v>1.665146417933891E-9</v>
      </c>
      <c r="I692" s="40">
        <f>Baseline!B$33 * (C692 * Baseline!B$57*Baseline!B$66/Baseline!B$73 + Baseline!B$67*Baseline!B$52/Baseline!B$74 + Baseline!B$55*Baseline!B$53/Baseline!B$75 + Baseline!B$56*Baseline!B$54/Baseline!B$76)</f>
        <v>3.9092639317619937E-8</v>
      </c>
      <c r="J692" s="1">
        <f>Baseline!B$33 * (C692 * Baseline!B$57*Baseline!B$57/Baseline!B$73 + Baseline!B$67*Baseline!B$67/Baseline!B$74 + Baseline!B$55*Baseline!B$55/Baseline!B$75 + Baseline!B$56*Baseline!B$56/Baseline!B$76)</f>
        <v>1.7949605776401257E-6</v>
      </c>
      <c r="K692" s="40">
        <f>Baseline!B$33 * (C692 * Baseline!B$57*Baseline!B$58/Baseline!B$73 + Baseline!B$67*Baseline!B$59/Baseline!B$74 + Baseline!B$55*Baseline!B$68/Baseline!B$75 + Baseline!B$56*Baseline!B$60/Baseline!B$76)</f>
        <v>1.3929176075875021E-8</v>
      </c>
      <c r="L692" s="1">
        <f>Baseline!B$33 * (C692 * Baseline!B$57*Baseline!B$61/Baseline!B$73 + Baseline!B$67*Baseline!B$62/Baseline!B$74 + Baseline!B$55*Baseline!B$63/Baseline!B$75 + Baseline!B$56*Baseline!B$69/Baseline!B$76)</f>
        <v>1.4629416726841133E-8</v>
      </c>
      <c r="M692" s="40">
        <f>Baseline!B$33 * (C692 * Baseline!B$58*Baseline!B$66/Baseline!B$73 + Baseline!B$59*Baseline!B$52/Baseline!B$74 + Baseline!B$68*Baseline!B$53/Baseline!B$75 + Baseline!B$60*Baseline!B$54/Baseline!B$76)</f>
        <v>1.0775711419780016E-7</v>
      </c>
      <c r="N692" s="1">
        <f>Baseline!B$33 * (C692 * Baseline!B$58*Baseline!B$57/Baseline!B$73 + Baseline!B$59*Baseline!B$67/Baseline!B$74 + Baseline!B$68*Baseline!B$55/Baseline!B$75 + Baseline!B$60*Baseline!B$56/Baseline!B$76)</f>
        <v>1.3929176075875021E-8</v>
      </c>
      <c r="O692" s="1">
        <f>Baseline!B$33 * (C692 * Baseline!B$58*Baseline!B$58/Baseline!B$73 + Baseline!B$59*Baseline!B$59/Baseline!B$74 + Baseline!B$68*Baseline!B$68/Baseline!B$75 + Baseline!B$60*Baseline!B$60/Baseline!B$76)</f>
        <v>1.3250167096143536E-6</v>
      </c>
      <c r="P692" s="40">
        <f>Baseline!B$33 * (C692 * Baseline!B$58*Baseline!B$61/Baseline!B$73 + Baseline!B$59*Baseline!B$62/Baseline!B$74 + Baseline!B$68*Baseline!B$63/Baseline!B$75 + Baseline!B$60*Baseline!B$69/Baseline!B$76)</f>
        <v>1.6489654483530027E-9</v>
      </c>
      <c r="Q692" s="40">
        <f>Baseline!B$33 * (C692 * Baseline!B$61*Baseline!B$66/Baseline!B$73 + Baseline!B$62*Baseline!B$52/Baseline!B$74 + Baseline!B$63*Baseline!B$53/Baseline!B$75 + Baseline!B$69*Baseline!B$54/Baseline!B$76)</f>
        <v>1.665146417933891E-9</v>
      </c>
      <c r="R692" s="40">
        <f>Baseline!B$33 * (C692 * Baseline!B$61*Baseline!B$57/Baseline!B$73 + Baseline!B$62*Baseline!B$67/Baseline!B$74 + Baseline!B$63*Baseline!B$55/Baseline!B$75 + Baseline!B$69*Baseline!B$56/Baseline!B$76)</f>
        <v>1.4629416726841133E-8</v>
      </c>
      <c r="S692" s="40">
        <f>Baseline!B$33 * (C692 * Baseline!B$61*Baseline!B$58/Baseline!B$73 + Baseline!B$62*Baseline!B$59/Baseline!B$74 + Baseline!B$63*Baseline!B$68/Baseline!B$75 + Baseline!B$69*Baseline!B$60/Baseline!B$76)</f>
        <v>1.6489654483530027E-9</v>
      </c>
      <c r="T692" s="40">
        <f>Baseline!B$33 * (C692 * Baseline!B$61*Baseline!B$61/Baseline!B$73 + Baseline!B$62*Baseline!B$62/Baseline!B$74 + Baseline!B$63*Baseline!B$63/Baseline!B$75 + Baseline!B$69*Baseline!B$69/Baseline!B$76)</f>
        <v>9.8551802508597483E-8</v>
      </c>
      <c r="U692" s="40"/>
      <c r="V692" s="40">
        <f>E692 * ( Baseline!B$87 * Baseline!B$7 )</f>
        <v>0.19308158942124454</v>
      </c>
      <c r="W692" s="40">
        <f>F692 * ( Baseline!D$87 * Baseline!B$11 )</f>
        <v>7.2112611180639909E-4</v>
      </c>
      <c r="X692" s="40">
        <f>G692 * ( Baseline!F$87 * Baseline!B$16 )</f>
        <v>3.7429185689037531E-3</v>
      </c>
      <c r="Y692" s="40">
        <f>H692 * ( Baseline!H$87 * Baseline!B$18 )</f>
        <v>5.8558781365762493E-4</v>
      </c>
      <c r="Z692" s="48">
        <f t="shared" si="0"/>
        <v>0.19813122191561228</v>
      </c>
      <c r="AA692" s="40">
        <f>I692 * ( Baseline!B$87 * Baseline!B$7 )</f>
        <v>4.0574250347757734E-4</v>
      </c>
      <c r="AB692" s="1">
        <f>J692 * ( Baseline!D$87 * Baseline!B$11 )</f>
        <v>3.3110912048754403E-2</v>
      </c>
      <c r="AC692" s="1">
        <f>K692 * ( Baseline!F$87 * Baseline!B$16 )</f>
        <v>4.838267261706873E-4</v>
      </c>
      <c r="AD692" s="1">
        <f>L692 * ( Baseline!F$87 * Baseline!B$16 )</f>
        <v>5.0814942407062622E-4</v>
      </c>
      <c r="AE692" s="48">
        <f t="shared" si="1"/>
        <v>3.4508630702473293E-2</v>
      </c>
      <c r="AF692" s="48">
        <f>M692 * ( Baseline!B$87 * Baseline!B$7 )</f>
        <v>1.1184110882589678E-3</v>
      </c>
      <c r="AG692" s="48">
        <f>N692 * ( Baseline!D$87 * Baseline!B$11 )</f>
        <v>2.569458793163423E-4</v>
      </c>
      <c r="AH692" s="48">
        <f>O692 * ( Baseline!F$87 * Baseline!B$16 )</f>
        <v>4.6024150548610025E-2</v>
      </c>
      <c r="AI692" s="48">
        <f>P692 * ( Baseline!H$87 * Baseline!B$18 )</f>
        <v>5.7989739598763408E-4</v>
      </c>
      <c r="AJ692" s="48">
        <f t="shared" si="2"/>
        <v>4.7979404912172972E-2</v>
      </c>
      <c r="AK692" s="48">
        <f>Q692 * ( Baseline!B$87 * Baseline!B$7 )</f>
        <v>1.7282554671735854E-5</v>
      </c>
      <c r="AL692" s="48">
        <f>R692 * ( Baseline!D$87 * Baseline!B$11 )</f>
        <v>2.698629354878957E-4</v>
      </c>
      <c r="AM692" s="48">
        <f>S692 * ( Baseline!F$87 * Baseline!B$16 )</f>
        <v>5.727643545457119E-5</v>
      </c>
      <c r="AN692" s="48">
        <f>T692 * ( Baseline!H$87 * Baseline!B$18 )</f>
        <v>3.4658054055471559E-2</v>
      </c>
      <c r="AO692" s="48">
        <f t="shared" si="3"/>
        <v>3.5002475981085759E-2</v>
      </c>
      <c r="AP692" s="48"/>
      <c r="AQ692" s="48">
        <f>V692 * ( (1-Baseline!B$88-Baseline!B$87) + (1-B692)*Baseline!B$88 )</f>
        <v>7.0471693227421833E-2</v>
      </c>
      <c r="AR692" s="48">
        <f>W692 * ( (1-Baseline!B$88-Baseline!B$87) + (1-B692)*Baseline!B$88 )</f>
        <v>2.6319950173308703E-4</v>
      </c>
      <c r="AS692" s="48">
        <f>X692 * ( (1-Baseline!B$88-Baseline!B$87) + (1-B692)*Baseline!B$88 )</f>
        <v>1.3661054373627593E-3</v>
      </c>
      <c r="AT692" s="48">
        <f>Y692 * ( (1-Baseline!B$88-Baseline!B$87) + (1-B692)*Baseline!B$88 )</f>
        <v>2.1373018984095955E-4</v>
      </c>
      <c r="AU692" s="48">
        <f t="shared" si="4"/>
        <v>7.2314728356358646E-2</v>
      </c>
      <c r="AV692" s="48">
        <f>AA692 * ( (1-Baseline!D$88-Baseline!D$87) + (1-B692)*Baseline!D$88 )</f>
        <v>2.7692820025589847E-4</v>
      </c>
      <c r="AW692" s="48">
        <f>AB692 * ( (1-Baseline!D$88-Baseline!D$87) + (1-B692)*Baseline!D$88 )</f>
        <v>2.2598927161693396E-2</v>
      </c>
      <c r="AX692" s="48">
        <f>AC692 * ( (1-Baseline!D$88-Baseline!D$87) + (1-B692)*Baseline!D$88 )</f>
        <v>3.3022240304079038E-4</v>
      </c>
      <c r="AY692" s="48">
        <f>AD692 * ( (1-Baseline!D$88-Baseline!D$87) + (1-B692)*Baseline!D$88 )</f>
        <v>3.4682318037387112E-4</v>
      </c>
      <c r="AZ692" s="48">
        <f t="shared" si="5"/>
        <v>2.3552900945363955E-2</v>
      </c>
      <c r="BA692" s="48">
        <f>AF692 * ( (1-Baseline!F$88-Baseline!F$87) + (1-Baseline!B$36)*Baseline!F$88 )</f>
        <v>8.0484440826597754E-4</v>
      </c>
      <c r="BB692" s="48">
        <f>AG692 * ( (1-Baseline!F$88-Baseline!F$87) + (1-Baseline!B$36)*Baseline!F$88 )</f>
        <v>1.8490647702417806E-4</v>
      </c>
      <c r="BC692" s="48">
        <f>AH692 * ( (1-Baseline!F$88-Baseline!F$87) + (1-Baseline!B$36)*Baseline!F$88 )</f>
        <v>3.3120451507597334E-2</v>
      </c>
      <c r="BD692" s="48">
        <f>AI692 * ( (1-Baseline!F$88-Baseline!F$87) + (1-Baseline!B$36)*Baseline!F$88 )</f>
        <v>4.1731272286937312E-4</v>
      </c>
      <c r="BE692" s="48">
        <f t="shared" si="6"/>
        <v>3.4527515115756864E-2</v>
      </c>
      <c r="BF692" s="48">
        <f>AK692 * ( (1-Baseline!H$88-Baseline!H$87) + (1-Baseline!B$36)*Baseline!H$88 )</f>
        <v>1.369331371750975E-5</v>
      </c>
      <c r="BG692" s="48">
        <f>AL692 * ( (1-Baseline!H$88-Baseline!H$87) + (1-Baseline!B$36)*Baseline!H$88 )</f>
        <v>2.138178010457695E-4</v>
      </c>
      <c r="BH692" s="48">
        <f>AM692 * ( (1-Baseline!H$88-Baseline!H$87) + (1-Baseline!B$36)*Baseline!H$88 )</f>
        <v>4.538126533936584E-5</v>
      </c>
      <c r="BI692" s="48">
        <f>AN692 * ( (1-Baseline!H$88-Baseline!H$87) + (1-Baseline!B$36)*Baseline!H$88 )</f>
        <v>2.7460269389231223E-2</v>
      </c>
      <c r="BJ692" s="48">
        <f t="shared" si="7"/>
        <v>2.7733161769333867E-2</v>
      </c>
      <c r="BK692" s="48"/>
      <c r="BL692" s="48">
        <f t="shared" si="18"/>
        <v>0.97451369629911999</v>
      </c>
      <c r="BM692" s="48">
        <f t="shared" si="19"/>
        <v>3.6396389465237333E-3</v>
      </c>
      <c r="BN692" s="48">
        <f t="shared" si="20"/>
        <v>1.8891109299764633E-2</v>
      </c>
      <c r="BO692" s="48">
        <f t="shared" si="21"/>
        <v>2.9555554545917934E-3</v>
      </c>
      <c r="BP692" s="48">
        <f t="shared" si="8"/>
        <v>1.0000000000000002</v>
      </c>
      <c r="BQ692" s="48">
        <f t="shared" si="22"/>
        <v>1.1757710903565265E-2</v>
      </c>
      <c r="BR692" s="48">
        <f t="shared" si="23"/>
        <v>0.95949654839191534</v>
      </c>
      <c r="BS692" s="48">
        <f t="shared" si="24"/>
        <v>1.402045564607148E-2</v>
      </c>
      <c r="BT692" s="48">
        <f t="shared" si="25"/>
        <v>1.4725285058447894E-2</v>
      </c>
      <c r="BU692" s="48">
        <f t="shared" si="9"/>
        <v>1</v>
      </c>
      <c r="BV692" s="48">
        <f t="shared" si="26"/>
        <v>2.331023259471926E-2</v>
      </c>
      <c r="BW692" s="48">
        <f t="shared" si="27"/>
        <v>5.3553369364769243E-3</v>
      </c>
      <c r="BX692" s="48">
        <f t="shared" si="28"/>
        <v>0.95924804888384774</v>
      </c>
      <c r="BY692" s="48">
        <f t="shared" si="29"/>
        <v>1.2086381584955983E-2</v>
      </c>
      <c r="BZ692" s="48">
        <f t="shared" si="10"/>
        <v>0.99999999999999989</v>
      </c>
      <c r="CA692" s="48">
        <f t="shared" si="30"/>
        <v>4.9375234715037884E-4</v>
      </c>
      <c r="CB692" s="48">
        <f t="shared" si="31"/>
        <v>7.7098241745447143E-3</v>
      </c>
      <c r="CC692" s="48">
        <f t="shared" si="32"/>
        <v>1.6363538249557425E-3</v>
      </c>
      <c r="CD692" s="48">
        <f t="shared" si="33"/>
        <v>0.99016006965334924</v>
      </c>
      <c r="CE692" s="48">
        <f t="shared" si="11"/>
        <v>1</v>
      </c>
      <c r="CF692" s="48"/>
      <c r="CG692" s="48">
        <f t="shared" si="34"/>
        <v>0.97451369629911999</v>
      </c>
      <c r="CH692" s="48">
        <f t="shared" si="35"/>
        <v>3.6396389465237333E-3</v>
      </c>
      <c r="CI692" s="48">
        <f t="shared" si="36"/>
        <v>1.8891109299764633E-2</v>
      </c>
      <c r="CJ692" s="48">
        <f t="shared" si="37"/>
        <v>2.9555554545917934E-3</v>
      </c>
      <c r="CK692" s="48">
        <f t="shared" si="12"/>
        <v>1.0000000000000002</v>
      </c>
      <c r="CL692" s="48">
        <f t="shared" si="38"/>
        <v>1.1757710903565265E-2</v>
      </c>
      <c r="CM692" s="48">
        <f t="shared" si="39"/>
        <v>0.95949654839191534</v>
      </c>
      <c r="CN692" s="48">
        <f t="shared" si="40"/>
        <v>1.402045564607148E-2</v>
      </c>
      <c r="CO692" s="48">
        <f t="shared" si="41"/>
        <v>1.4725285058447894E-2</v>
      </c>
      <c r="CP692" s="48">
        <f t="shared" si="13"/>
        <v>1</v>
      </c>
      <c r="CQ692" s="48">
        <f t="shared" si="42"/>
        <v>2.331023259471926E-2</v>
      </c>
      <c r="CR692" s="48">
        <f t="shared" si="43"/>
        <v>5.3553369364769243E-3</v>
      </c>
      <c r="CS692" s="48">
        <f t="shared" si="44"/>
        <v>0.95924804888384774</v>
      </c>
      <c r="CT692" s="48">
        <f t="shared" si="45"/>
        <v>1.2086381584955983E-2</v>
      </c>
      <c r="CU692" s="48">
        <f t="shared" si="14"/>
        <v>0.99999999999999989</v>
      </c>
      <c r="CV692" s="48">
        <f t="shared" si="46"/>
        <v>4.9375234715037884E-4</v>
      </c>
      <c r="CW692" s="48">
        <f t="shared" si="47"/>
        <v>7.7098241745447143E-3</v>
      </c>
      <c r="CX692" s="48">
        <f t="shared" si="48"/>
        <v>1.6363538249557425E-3</v>
      </c>
      <c r="CY692" s="48">
        <f t="shared" si="49"/>
        <v>0.99016006965334924</v>
      </c>
      <c r="CZ692" s="48">
        <f t="shared" si="15"/>
        <v>1</v>
      </c>
      <c r="DA692" s="48"/>
      <c r="DB692" s="48">
        <f>(AQ692*Baseline!B$7 + AV692*Baseline!B$11 + BA692*Baseline!B$16 + BF692*Baseline!B$18)</f>
        <v>38096.068391868539</v>
      </c>
      <c r="DC692" s="48">
        <f>(AR692*Baseline!B$7 + AW692*Baseline!B$11 + BB692*Baseline!B$16 + BG692*Baseline!B$18)</f>
        <v>59002.63481413183</v>
      </c>
      <c r="DD692" s="48">
        <f>(AS692*Baseline!B$7 + AX692*Baseline!B$11 + BC692*Baseline!B$16 + BH692*Baseline!B$18)</f>
        <v>114408.59151969125</v>
      </c>
      <c r="DE692" s="48">
        <f>(AT692*Baseline!B$7 + AY692*Baseline!B$11 + BD692*Baseline!B$16 + BI692*Baseline!B$18)</f>
        <v>1259673.6600045855</v>
      </c>
      <c r="DF692" s="48">
        <f t="shared" si="16"/>
        <v>1471180.9547302772</v>
      </c>
      <c r="DG692" s="48"/>
      <c r="DH692" s="48">
        <f t="shared" si="50"/>
        <v>2.5894889591507105E-2</v>
      </c>
      <c r="DI692" s="48">
        <f t="shared" si="51"/>
        <v>4.0105627132013294E-2</v>
      </c>
      <c r="DJ692" s="48">
        <f t="shared" si="52"/>
        <v>7.7766498507089943E-2</v>
      </c>
      <c r="DK692" s="48">
        <f t="shared" si="53"/>
        <v>0.85623298476938958</v>
      </c>
      <c r="DL692" s="48">
        <f t="shared" si="17"/>
        <v>0.99999999999999989</v>
      </c>
      <c r="DM692" s="48"/>
      <c r="DN692" s="48">
        <f>DH692 / (Baseline!B$7/Baseline!B$17)</f>
        <v>2.7641091449288537</v>
      </c>
      <c r="DO692" s="48">
        <f>DI692 / (Baseline!B$11/Baseline!B$17)</f>
        <v>0.968169034575731</v>
      </c>
      <c r="DP692" s="48">
        <f>DJ692 / (Baseline!B$16/Baseline!B$17)</f>
        <v>1.2017274175348893</v>
      </c>
      <c r="DQ692" s="48">
        <f>DK692 / (Baseline!B$18/Baseline!B$17)</f>
        <v>0.96804697937644901</v>
      </c>
      <c r="DR692" s="71"/>
      <c r="DS692" s="48">
        <f>(AU692*Baseline!B$34)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2.3376740503453796E-2</v>
      </c>
      <c r="DT692" s="48">
        <f>(AZ692*Baseline!B$34) + (Baseline!D$88*(1-Baseline!D$89)*Baseline!B$35) + (Baseline!D$88*Baseline!D$89*((1-Baseline!D$90)*Baseline!B$40 + Baseline!D$90*Baseline!B$41))</f>
        <v>9.9465031418045965E-3</v>
      </c>
      <c r="DU692" s="48">
        <f>(BE692*Baseline!B$34) + (Baseline!F$88*(1-Baseline!F$89)*Baseline!B$35) + (Baseline!F$88*Baseline!F$89*((1-Baseline!F$90)*Baseline!B$40 + Baseline!F$90*Baseline!B$41))</f>
        <v>1.2909767267363533E-2</v>
      </c>
      <c r="DV692" s="48">
        <f>(BJ692*Baseline!B$34) + (Baseline!H$88*(1-Baseline!H$89)*Baseline!B$35) + (Baseline!H$88*Baseline!H$89*((1-Baseline!H$90)*Baseline!B$40 + Baseline!H$90*Baseline!B$41))</f>
        <v>9.304974265400081E-3</v>
      </c>
      <c r="DW692" s="48">
        <f>( DS692*Baseline!B$7 + DT692*Baseline!B$11 + DU692*Baseline!B$16 + DV692*Baseline!B$18 ) / Baseline!B$17</f>
        <v>9.6966513384453175E-3</v>
      </c>
    </row>
    <row r="693" spans="1:127">
      <c r="A693" s="7" t="s">
        <v>1018</v>
      </c>
      <c r="B693" s="1">
        <f>MIN( MAX( NORMINV( MCrands!B693, (B$5+B$4)/2, (B$5-B$4)/3.29 ), 0 ), 1 )</f>
        <v>0.37713348399245483</v>
      </c>
      <c r="C693" s="1">
        <f>MAX( NORMINV( MCrands!C693, (C$5+C$4)/2, (C$5-C$4)/3.29 ), 0 )</f>
        <v>2.7149483538246426</v>
      </c>
      <c r="D693" s="40"/>
      <c r="E693" s="40">
        <f>Baseline!B$33 * (C693 * Baseline!B$66*Baseline!B$66/Baseline!B$73 + Baseline!B$52*Baseline!B$52/Baseline!B$74 + Baseline!B$53*Baseline!B$53/Baseline!B$75 + Baseline!B$54*Baseline!B$54/Baseline!B$76)</f>
        <v>2.272730887433779E-5</v>
      </c>
      <c r="F693" s="40">
        <f>Baseline!B$33 * (C693 * Baseline!B$66*Baseline!B$57/Baseline!B$73 + Baseline!B$52*Baseline!B$67/Baseline!B$74 + Baseline!B$53*Baseline!B$55/Baseline!B$75 + Baseline!B$54*Baseline!B$56/Baseline!B$76)</f>
        <v>3.9644188294582714E-8</v>
      </c>
      <c r="G693" s="1">
        <f>Baseline!B$33 * (C693 * Baseline!B$66*Baseline!B$58/Baseline!B$73 + Baseline!B$52*Baseline!B$59/Baseline!B$74 + Baseline!B$53*Baseline!B$68/Baseline!B$75 + Baseline!B$54*Baseline!B$60/Baseline!B$76)</f>
        <v>1.0911300543283365E-7</v>
      </c>
      <c r="H693" s="40">
        <f>Baseline!B$33 * (C693 * Baseline!B$66*Baseline!B$61/Baseline!B$73 + Baseline!B$52*Baseline!B$62/Baseline!B$74 + Baseline!B$53*Baseline!B$63/Baseline!B$75 + Baseline!B$54*Baseline!B$69/Baseline!B$76)</f>
        <v>1.8007355414372407E-9</v>
      </c>
      <c r="I693" s="40">
        <f>Baseline!B$33 * (C693 * Baseline!B$57*Baseline!B$66/Baseline!B$73 + Baseline!B$67*Baseline!B$52/Baseline!B$74 + Baseline!B$55*Baseline!B$53/Baseline!B$75 + Baseline!B$56*Baseline!B$54/Baseline!B$76)</f>
        <v>3.9644188294582714E-8</v>
      </c>
      <c r="J693" s="1">
        <f>Baseline!B$33 * (C693 * Baseline!B$57*Baseline!B$57/Baseline!B$73 + Baseline!B$67*Baseline!B$67/Baseline!B$74 + Baseline!B$55*Baseline!B$55/Baseline!B$75 + Baseline!B$56*Baseline!B$56/Baseline!B$76)</f>
        <v>1.7949606514012726E-6</v>
      </c>
      <c r="K693" s="40">
        <f>Baseline!B$33 * (C693 * Baseline!B$57*Baseline!B$58/Baseline!B$73 + Baseline!B$67*Baseline!B$59/Baseline!B$74 + Baseline!B$55*Baseline!B$68/Baseline!B$75 + Baseline!B$56*Baseline!B$60/Baseline!B$76)</f>
        <v>1.3929357405361485E-8</v>
      </c>
      <c r="L693" s="1">
        <f>Baseline!B$33 * (C693 * Baseline!B$57*Baseline!B$61/Baseline!B$73 + Baseline!B$67*Baseline!B$62/Baseline!B$74 + Baseline!B$55*Baseline!B$63/Baseline!B$75 + Baseline!B$56*Baseline!B$69/Baseline!B$76)</f>
        <v>1.4629434859789779E-8</v>
      </c>
      <c r="M693" s="40">
        <f>Baseline!B$33 * (C693 * Baseline!B$58*Baseline!B$66/Baseline!B$73 + Baseline!B$59*Baseline!B$52/Baseline!B$74 + Baseline!B$68*Baseline!B$53/Baseline!B$75 + Baseline!B$60*Baseline!B$54/Baseline!B$76)</f>
        <v>1.0911300543283365E-7</v>
      </c>
      <c r="N693" s="1">
        <f>Baseline!B$33 * (C693 * Baseline!B$58*Baseline!B$57/Baseline!B$73 + Baseline!B$59*Baseline!B$67/Baseline!B$74 + Baseline!B$68*Baseline!B$55/Baseline!B$75 + Baseline!B$60*Baseline!B$56/Baseline!B$76)</f>
        <v>1.3929357405361485E-8</v>
      </c>
      <c r="O693" s="1">
        <f>Baseline!B$33 * (C693 * Baseline!B$58*Baseline!B$58/Baseline!B$73 + Baseline!B$59*Baseline!B$59/Baseline!B$74 + Baseline!B$68*Baseline!B$68/Baseline!B$75 + Baseline!B$60*Baseline!B$60/Baseline!B$76)</f>
        <v>1.3250171553826745E-6</v>
      </c>
      <c r="P693" s="40">
        <f>Baseline!B$33 * (C693 * Baseline!B$58*Baseline!B$61/Baseline!B$73 + Baseline!B$59*Baseline!B$62/Baseline!B$74 + Baseline!B$68*Baseline!B$63/Baseline!B$75 + Baseline!B$60*Baseline!B$69/Baseline!B$76)</f>
        <v>1.6490100251850919E-9</v>
      </c>
      <c r="Q693" s="40">
        <f>Baseline!B$33 * (C693 * Baseline!B$61*Baseline!B$66/Baseline!B$73 + Baseline!B$62*Baseline!B$52/Baseline!B$74 + Baseline!B$63*Baseline!B$53/Baseline!B$75 + Baseline!B$69*Baseline!B$54/Baseline!B$76)</f>
        <v>1.8007355414372407E-9</v>
      </c>
      <c r="R693" s="40">
        <f>Baseline!B$33 * (C693 * Baseline!B$61*Baseline!B$57/Baseline!B$73 + Baseline!B$62*Baseline!B$67/Baseline!B$74 + Baseline!B$63*Baseline!B$55/Baseline!B$75 + Baseline!B$69*Baseline!B$56/Baseline!B$76)</f>
        <v>1.4629434859789779E-8</v>
      </c>
      <c r="S693" s="40">
        <f>Baseline!B$33 * (C693 * Baseline!B$61*Baseline!B$58/Baseline!B$73 + Baseline!B$62*Baseline!B$59/Baseline!B$74 + Baseline!B$63*Baseline!B$68/Baseline!B$75 + Baseline!B$69*Baseline!B$60/Baseline!B$76)</f>
        <v>1.6490100251850919E-9</v>
      </c>
      <c r="T693" s="40">
        <f>Baseline!B$33 * (C693 * Baseline!B$61*Baseline!B$61/Baseline!B$73 + Baseline!B$62*Baseline!B$62/Baseline!B$74 + Baseline!B$63*Baseline!B$63/Baseline!B$75 + Baseline!B$69*Baseline!B$69/Baseline!B$76)</f>
        <v>9.85518069662807E-8</v>
      </c>
      <c r="U693" s="40"/>
      <c r="V693" s="40">
        <f>E693 * ( Baseline!B$87 * Baseline!B$7 )</f>
        <v>0.23588673880675193</v>
      </c>
      <c r="W693" s="40">
        <f>F693 * ( Baseline!D$87 * Baseline!B$11 )</f>
        <v>7.3130031278567903E-4</v>
      </c>
      <c r="X693" s="40">
        <f>G693 * ( Baseline!F$87 * Baseline!B$16 )</f>
        <v>3.7900151389891868E-3</v>
      </c>
      <c r="Y693" s="40">
        <f>H693 * ( Baseline!H$87 * Baseline!B$18 )</f>
        <v>6.3327091079126837E-4</v>
      </c>
      <c r="Z693" s="48">
        <f t="shared" si="0"/>
        <v>0.24104132516931806</v>
      </c>
      <c r="AA693" s="40">
        <f>I693 * ( Baseline!B$87 * Baseline!B$7 )</f>
        <v>4.11467030309474E-4</v>
      </c>
      <c r="AB693" s="1">
        <f>J693 * ( Baseline!D$87 * Baseline!B$11 )</f>
        <v>3.3110913409396453E-2</v>
      </c>
      <c r="AC693" s="1">
        <f>K693 * ( Baseline!F$87 * Baseline!B$16 )</f>
        <v>4.8383302460867933E-4</v>
      </c>
      <c r="AD693" s="1">
        <f>L693 * ( Baseline!F$87 * Baseline!B$16 )</f>
        <v>5.0815005391442541E-4</v>
      </c>
      <c r="AE693" s="48">
        <f t="shared" si="1"/>
        <v>3.4514363518229035E-2</v>
      </c>
      <c r="AF693" s="48">
        <f>M693 * ( Baseline!B$87 * Baseline!B$7 )</f>
        <v>1.1324838833873805E-3</v>
      </c>
      <c r="AG693" s="48">
        <f>N693 * ( Baseline!D$87 * Baseline!B$11 )</f>
        <v>2.5694922422806512E-4</v>
      </c>
      <c r="AH693" s="48">
        <f>O693 * ( Baseline!F$87 * Baseline!B$16 )</f>
        <v>4.6024166032270088E-2</v>
      </c>
      <c r="AI693" s="48">
        <f>P693 * ( Baseline!H$87 * Baseline!B$18 )</f>
        <v>5.7991307247671738E-4</v>
      </c>
      <c r="AJ693" s="48">
        <f t="shared" si="2"/>
        <v>4.7993512212362255E-2</v>
      </c>
      <c r="AK693" s="48">
        <f>Q693 * ( Baseline!B$87 * Baseline!B$7 )</f>
        <v>1.868983418457712E-5</v>
      </c>
      <c r="AL693" s="48">
        <f>R693 * ( Baseline!D$87 * Baseline!B$11 )</f>
        <v>2.6986326997906798E-4</v>
      </c>
      <c r="AM693" s="48">
        <f>S693 * ( Baseline!F$87 * Baseline!B$16 )</f>
        <v>5.727798382057757E-5</v>
      </c>
      <c r="AN693" s="48">
        <f>T693 * ( Baseline!H$87 * Baseline!B$18 )</f>
        <v>3.4658055623120472E-2</v>
      </c>
      <c r="AO693" s="48">
        <f t="shared" si="3"/>
        <v>3.5003886711104694E-2</v>
      </c>
      <c r="AP693" s="48"/>
      <c r="AQ693" s="48">
        <f>V693 * ( (1-Baseline!B$88-Baseline!B$87) + (1-B693)*Baseline!B$88 )</f>
        <v>0.15166366160219782</v>
      </c>
      <c r="AR693" s="48">
        <f>W693 * ( (1-Baseline!B$88-Baseline!B$87) + (1-B693)*Baseline!B$88 )</f>
        <v>4.7019041311505025E-4</v>
      </c>
      <c r="AS693" s="48">
        <f>X693 * ( (1-Baseline!B$88-Baseline!B$87) + (1-B693)*Baseline!B$88 )</f>
        <v>2.4367947787763034E-3</v>
      </c>
      <c r="AT693" s="48">
        <f>Y693 * ( (1-Baseline!B$88-Baseline!B$87) + (1-B693)*Baseline!B$88 )</f>
        <v>4.0716229154130556E-4</v>
      </c>
      <c r="AU693" s="48">
        <f t="shared" si="4"/>
        <v>0.1549778090856305</v>
      </c>
      <c r="AV693" s="48">
        <f>AA693 * ( (1-Baseline!D$88-Baseline!D$87) + (1-B693)*Baseline!D$88 )</f>
        <v>3.3840801388105289E-4</v>
      </c>
      <c r="AW693" s="48">
        <f>AB693 * ( (1-Baseline!D$88-Baseline!D$87) + (1-B693)*Baseline!D$88 )</f>
        <v>2.7231825685362525E-2</v>
      </c>
      <c r="AX693" s="48">
        <f>AC693 * ( (1-Baseline!D$88-Baseline!D$87) + (1-B693)*Baseline!D$88 )</f>
        <v>3.9792489032411258E-4</v>
      </c>
      <c r="AY693" s="48">
        <f>AD693 * ( (1-Baseline!D$88-Baseline!D$87) + (1-B693)*Baseline!D$88 )</f>
        <v>4.1792425111045699E-4</v>
      </c>
      <c r="AZ693" s="48">
        <f t="shared" si="5"/>
        <v>2.8386082840678149E-2</v>
      </c>
      <c r="BA693" s="48">
        <f>AF693 * ( (1-Baseline!F$88-Baseline!F$87) + (1-Baseline!B$36)*Baseline!F$88 )</f>
        <v>8.149716419698275E-4</v>
      </c>
      <c r="BB693" s="48">
        <f>AG693 * ( (1-Baseline!F$88-Baseline!F$87) + (1-Baseline!B$36)*Baseline!F$88 )</f>
        <v>1.8490888412969097E-4</v>
      </c>
      <c r="BC693" s="48">
        <f>AH693 * ( (1-Baseline!F$88-Baseline!F$87) + (1-Baseline!B$36)*Baseline!F$88 )</f>
        <v>3.3120462650134588E-2</v>
      </c>
      <c r="BD693" s="48">
        <f>AI693 * ( (1-Baseline!F$88-Baseline!F$87) + (1-Baseline!B$36)*Baseline!F$88 )</f>
        <v>4.1732400417256513E-4</v>
      </c>
      <c r="BE693" s="48">
        <f t="shared" si="6"/>
        <v>3.453766718040667E-2</v>
      </c>
      <c r="BF693" s="48">
        <f>AK693 * ( (1-Baseline!H$88-Baseline!H$87) + (1-Baseline!B$36)*Baseline!H$88 )</f>
        <v>1.4808329421124142E-5</v>
      </c>
      <c r="BG693" s="48">
        <f>AL693 * ( (1-Baseline!H$88-Baseline!H$87) + (1-Baseline!B$36)*Baseline!H$88 )</f>
        <v>2.1381806606981512E-4</v>
      </c>
      <c r="BH693" s="48">
        <f>AM693 * ( (1-Baseline!H$88-Baseline!H$87) + (1-Baseline!B$36)*Baseline!H$88 )</f>
        <v>4.5382492140720016E-5</v>
      </c>
      <c r="BI693" s="48">
        <f>AN693 * ( (1-Baseline!H$88-Baseline!H$87) + (1-Baseline!B$36)*Baseline!H$88 )</f>
        <v>2.7460270631310811E-2</v>
      </c>
      <c r="BJ693" s="48">
        <f t="shared" si="7"/>
        <v>2.7734279518942469E-2</v>
      </c>
      <c r="BK693" s="48"/>
      <c r="BL693" s="48">
        <f t="shared" si="18"/>
        <v>0.97861534175127307</v>
      </c>
      <c r="BM693" s="48">
        <f t="shared" si="19"/>
        <v>3.0339208941536537E-3</v>
      </c>
      <c r="BN693" s="48">
        <f t="shared" si="20"/>
        <v>1.5723507727676625E-2</v>
      </c>
      <c r="BO693" s="48">
        <f t="shared" si="21"/>
        <v>2.6272296268966783E-3</v>
      </c>
      <c r="BP693" s="48">
        <f t="shared" si="8"/>
        <v>1</v>
      </c>
      <c r="BQ693" s="48">
        <f t="shared" si="22"/>
        <v>1.1921617215747131E-2</v>
      </c>
      <c r="BR693" s="48">
        <f t="shared" si="23"/>
        <v>0.95933721599439781</v>
      </c>
      <c r="BS693" s="48">
        <f t="shared" si="24"/>
        <v>1.401830934396745E-2</v>
      </c>
      <c r="BT693" s="48">
        <f t="shared" si="25"/>
        <v>1.4722857445887475E-2</v>
      </c>
      <c r="BU693" s="48">
        <f t="shared" si="9"/>
        <v>0.99999999999999989</v>
      </c>
      <c r="BV693" s="48">
        <f t="shared" si="26"/>
        <v>2.3596603607094903E-2</v>
      </c>
      <c r="BW693" s="48">
        <f t="shared" si="27"/>
        <v>5.3538324740876053E-3</v>
      </c>
      <c r="BX693" s="48">
        <f t="shared" si="28"/>
        <v>0.95896640838915514</v>
      </c>
      <c r="BY693" s="48">
        <f t="shared" si="29"/>
        <v>1.2083155529662243E-2</v>
      </c>
      <c r="BZ693" s="48">
        <f t="shared" si="10"/>
        <v>0.99999999999999989</v>
      </c>
      <c r="CA693" s="48">
        <f t="shared" si="30"/>
        <v>5.339359694204451E-4</v>
      </c>
      <c r="CB693" s="48">
        <f t="shared" si="31"/>
        <v>7.7095230082965642E-3</v>
      </c>
      <c r="CC693" s="48">
        <f t="shared" si="32"/>
        <v>1.6363321105826399E-3</v>
      </c>
      <c r="CD693" s="48">
        <f t="shared" si="33"/>
        <v>0.99012020891170038</v>
      </c>
      <c r="CE693" s="48">
        <f t="shared" si="11"/>
        <v>1</v>
      </c>
      <c r="CF693" s="48"/>
      <c r="CG693" s="48">
        <f t="shared" si="34"/>
        <v>0.97861534175127307</v>
      </c>
      <c r="CH693" s="48">
        <f t="shared" si="35"/>
        <v>3.0339208941536537E-3</v>
      </c>
      <c r="CI693" s="48">
        <f t="shared" si="36"/>
        <v>1.5723507727676625E-2</v>
      </c>
      <c r="CJ693" s="48">
        <f t="shared" si="37"/>
        <v>2.6272296268966783E-3</v>
      </c>
      <c r="CK693" s="48">
        <f t="shared" si="12"/>
        <v>1</v>
      </c>
      <c r="CL693" s="48">
        <f t="shared" si="38"/>
        <v>1.1921617215747131E-2</v>
      </c>
      <c r="CM693" s="48">
        <f t="shared" si="39"/>
        <v>0.95933721599439781</v>
      </c>
      <c r="CN693" s="48">
        <f t="shared" si="40"/>
        <v>1.401830934396745E-2</v>
      </c>
      <c r="CO693" s="48">
        <f t="shared" si="41"/>
        <v>1.4722857445887475E-2</v>
      </c>
      <c r="CP693" s="48">
        <f t="shared" si="13"/>
        <v>0.99999999999999989</v>
      </c>
      <c r="CQ693" s="48">
        <f t="shared" si="42"/>
        <v>2.3596603607094903E-2</v>
      </c>
      <c r="CR693" s="48">
        <f t="shared" si="43"/>
        <v>5.3538324740876053E-3</v>
      </c>
      <c r="CS693" s="48">
        <f t="shared" si="44"/>
        <v>0.95896640838915514</v>
      </c>
      <c r="CT693" s="48">
        <f t="shared" si="45"/>
        <v>1.2083155529662243E-2</v>
      </c>
      <c r="CU693" s="48">
        <f t="shared" si="14"/>
        <v>0.99999999999999989</v>
      </c>
      <c r="CV693" s="48">
        <f t="shared" si="46"/>
        <v>5.339359694204451E-4</v>
      </c>
      <c r="CW693" s="48">
        <f t="shared" si="47"/>
        <v>7.7095230082965642E-3</v>
      </c>
      <c r="CX693" s="48">
        <f t="shared" si="48"/>
        <v>1.6363321105826399E-3</v>
      </c>
      <c r="CY693" s="48">
        <f t="shared" si="49"/>
        <v>0.99012020891170038</v>
      </c>
      <c r="CZ693" s="48">
        <f t="shared" si="15"/>
        <v>1</v>
      </c>
      <c r="DA693" s="48"/>
      <c r="DB693" s="48">
        <f>(AQ693*Baseline!B$7 + AV693*Baseline!B$11 + BA693*Baseline!B$16 + BF693*Baseline!B$18)</f>
        <v>77691.005469867596</v>
      </c>
      <c r="DC693" s="48">
        <f>(AR693*Baseline!B$7 + AW693*Baseline!B$11 + BB693*Baseline!B$16 + BG693*Baseline!B$18)</f>
        <v>69038.546666608934</v>
      </c>
      <c r="DD693" s="48">
        <f>(AS693*Baseline!B$7 + AX693*Baseline!B$11 + BC693*Baseline!B$16 + BH693*Baseline!B$18)</f>
        <v>115073.16099604219</v>
      </c>
      <c r="DE693" s="48">
        <f>(AT693*Baseline!B$7 + AY693*Baseline!B$11 + BD693*Baseline!B$16 + BI693*Baseline!B$18)</f>
        <v>1259920.0493299095</v>
      </c>
      <c r="DF693" s="48">
        <f t="shared" si="16"/>
        <v>1521722.7624624283</v>
      </c>
      <c r="DG693" s="48"/>
      <c r="DH693" s="48">
        <f t="shared" si="50"/>
        <v>5.1054638457368677E-2</v>
      </c>
      <c r="DI693" s="48">
        <f t="shared" si="51"/>
        <v>4.5368675799323542E-2</v>
      </c>
      <c r="DJ693" s="48">
        <f t="shared" si="52"/>
        <v>7.562031917682073E-2</v>
      </c>
      <c r="DK693" s="48">
        <f t="shared" si="53"/>
        <v>0.82795636656648697</v>
      </c>
      <c r="DL693" s="48">
        <f t="shared" si="17"/>
        <v>0.99999999999999989</v>
      </c>
      <c r="DM693" s="48"/>
      <c r="DN693" s="48">
        <f>DH693 / (Baseline!B$7/Baseline!B$17)</f>
        <v>5.4497468526505415</v>
      </c>
      <c r="DO693" s="48">
        <f>DI693 / (Baseline!B$11/Baseline!B$17)</f>
        <v>1.0952215484382428</v>
      </c>
      <c r="DP693" s="48">
        <f>DJ693 / (Baseline!B$16/Baseline!B$17)</f>
        <v>1.1685624609836303</v>
      </c>
      <c r="DQ693" s="48">
        <f>DK693 / (Baseline!B$18/Baseline!B$17)</f>
        <v>0.93607776617722449</v>
      </c>
      <c r="DR693" s="71"/>
      <c r="DS693" s="48">
        <f>(AU693*Baseline!B$34)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3.5776202612844574E-2</v>
      </c>
      <c r="DT693" s="48">
        <f>(AZ693*Baseline!B$34) + (Baseline!D$88*(1-Baseline!D$89)*Baseline!B$35) + (Baseline!D$88*Baseline!D$89*((1-Baseline!D$90)*Baseline!B$40 + Baseline!D$90*Baseline!B$41))</f>
        <v>1.0671480426101726E-2</v>
      </c>
      <c r="DU693" s="48">
        <f>(BE693*Baseline!B$34) + (Baseline!F$88*(1-Baseline!F$89)*Baseline!B$35) + (Baseline!F$88*Baseline!F$89*((1-Baseline!F$90)*Baseline!B$40 + Baseline!F$90*Baseline!B$41))</f>
        <v>1.2911290077061002E-2</v>
      </c>
      <c r="DV693" s="48">
        <f>(BJ693*Baseline!B$34) + (Baseline!H$88*(1-Baseline!H$89)*Baseline!B$35) + (Baseline!H$88*Baseline!H$89*((1-Baseline!H$90)*Baseline!B$40 + Baseline!H$90*Baseline!B$41))</f>
        <v>9.3051419278413726E-3</v>
      </c>
      <c r="DW693" s="48">
        <f>( DS693*Baseline!B$7 + DT693*Baseline!B$11 + DU693*Baseline!B$16 + DV693*Baseline!B$18 ) / Baseline!B$17</f>
        <v>9.8430911521120573E-3</v>
      </c>
    </row>
    <row r="694" spans="1:127">
      <c r="A694" s="7" t="s">
        <v>1019</v>
      </c>
      <c r="B694" s="1">
        <f>MIN( MAX( NORMINV( MCrands!B694, (B$5+B$4)/2, (B$5-B$4)/3.29 ), 0 ), 1 )</f>
        <v>0.44158533952921492</v>
      </c>
      <c r="C694" s="1">
        <f>MAX( NORMINV( MCrands!C694, (C$5+C$4)/2, (C$5-C$4)/3.29 ), 0 )</f>
        <v>2.6279459625437664</v>
      </c>
      <c r="D694" s="40"/>
      <c r="E694" s="40">
        <f>Baseline!B$33 * (C694 * Baseline!B$66*Baseline!B$66/Baseline!B$73 + Baseline!B$52*Baseline!B$52/Baseline!B$74 + Baseline!B$53*Baseline!B$53/Baseline!B$75 + Baseline!B$54*Baseline!B$54/Baseline!B$76)</f>
        <v>2.1999269146324924E-5</v>
      </c>
      <c r="F694" s="40">
        <f>Baseline!B$33 * (C694 * Baseline!B$66*Baseline!B$57/Baseline!B$73 + Baseline!B$52*Baseline!B$67/Baseline!B$74 + Baseline!B$53*Baseline!B$55/Baseline!B$75 + Baseline!B$54*Baseline!B$56/Baseline!B$76)</f>
        <v>3.9546824238679962E-8</v>
      </c>
      <c r="G694" s="1">
        <f>Baseline!B$33 * (C694 * Baseline!B$66*Baseline!B$58/Baseline!B$73 + Baseline!B$52*Baseline!B$59/Baseline!B$74 + Baseline!B$53*Baseline!B$68/Baseline!B$75 + Baseline!B$54*Baseline!B$60/Baseline!B$76)</f>
        <v>1.0887365212873937E-7</v>
      </c>
      <c r="H694" s="40">
        <f>Baseline!B$33 * (C694 * Baseline!B$66*Baseline!B$61/Baseline!B$73 + Baseline!B$52*Baseline!B$62/Baseline!B$74 + Baseline!B$53*Baseline!B$63/Baseline!B$75 + Baseline!B$54*Baseline!B$69/Baseline!B$76)</f>
        <v>1.7768002110278131E-9</v>
      </c>
      <c r="I694" s="40">
        <f>Baseline!B$33 * (C694 * Baseline!B$57*Baseline!B$66/Baseline!B$73 + Baseline!B$67*Baseline!B$52/Baseline!B$74 + Baseline!B$55*Baseline!B$53/Baseline!B$75 + Baseline!B$56*Baseline!B$54/Baseline!B$76)</f>
        <v>3.9546824238679962E-8</v>
      </c>
      <c r="J694" s="1">
        <f>Baseline!B$33 * (C694 * Baseline!B$57*Baseline!B$57/Baseline!B$73 + Baseline!B$67*Baseline!B$67/Baseline!B$74 + Baseline!B$55*Baseline!B$55/Baseline!B$75 + Baseline!B$56*Baseline!B$56/Baseline!B$76)</f>
        <v>1.7949606383803357E-6</v>
      </c>
      <c r="K694" s="40">
        <f>Baseline!B$33 * (C694 * Baseline!B$57*Baseline!B$58/Baseline!B$73 + Baseline!B$67*Baseline!B$59/Baseline!B$74 + Baseline!B$55*Baseline!B$68/Baseline!B$75 + Baseline!B$56*Baseline!B$60/Baseline!B$76)</f>
        <v>1.3929325395558195E-8</v>
      </c>
      <c r="L694" s="1">
        <f>Baseline!B$33 * (C694 * Baseline!B$57*Baseline!B$61/Baseline!B$73 + Baseline!B$67*Baseline!B$62/Baseline!B$74 + Baseline!B$55*Baseline!B$63/Baseline!B$75 + Baseline!B$56*Baseline!B$69/Baseline!B$76)</f>
        <v>1.462943165880945E-8</v>
      </c>
      <c r="M694" s="40">
        <f>Baseline!B$33 * (C694 * Baseline!B$58*Baseline!B$66/Baseline!B$73 + Baseline!B$59*Baseline!B$52/Baseline!B$74 + Baseline!B$68*Baseline!B$53/Baseline!B$75 + Baseline!B$60*Baseline!B$54/Baseline!B$76)</f>
        <v>1.0887365212873937E-7</v>
      </c>
      <c r="N694" s="1">
        <f>Baseline!B$33 * (C694 * Baseline!B$58*Baseline!B$57/Baseline!B$73 + Baseline!B$59*Baseline!B$67/Baseline!B$74 + Baseline!B$68*Baseline!B$55/Baseline!B$75 + Baseline!B$60*Baseline!B$56/Baseline!B$76)</f>
        <v>1.3929325395558195E-8</v>
      </c>
      <c r="O694" s="1">
        <f>Baseline!B$33 * (C694 * Baseline!B$58*Baseline!B$58/Baseline!B$73 + Baseline!B$59*Baseline!B$59/Baseline!B$74 + Baseline!B$68*Baseline!B$68/Baseline!B$75 + Baseline!B$60*Baseline!B$60/Baseline!B$76)</f>
        <v>1.3250170766919081E-6</v>
      </c>
      <c r="P694" s="40">
        <f>Baseline!B$33 * (C694 * Baseline!B$58*Baseline!B$61/Baseline!B$73 + Baseline!B$59*Baseline!B$62/Baseline!B$74 + Baseline!B$68*Baseline!B$63/Baseline!B$75 + Baseline!B$60*Baseline!B$69/Baseline!B$76)</f>
        <v>1.6490021561084497E-9</v>
      </c>
      <c r="Q694" s="40">
        <f>Baseline!B$33 * (C694 * Baseline!B$61*Baseline!B$66/Baseline!B$73 + Baseline!B$62*Baseline!B$52/Baseline!B$74 + Baseline!B$63*Baseline!B$53/Baseline!B$75 + Baseline!B$69*Baseline!B$54/Baseline!B$76)</f>
        <v>1.7768002110278131E-9</v>
      </c>
      <c r="R694" s="40">
        <f>Baseline!B$33 * (C694 * Baseline!B$61*Baseline!B$57/Baseline!B$73 + Baseline!B$62*Baseline!B$67/Baseline!B$74 + Baseline!B$63*Baseline!B$55/Baseline!B$75 + Baseline!B$69*Baseline!B$56/Baseline!B$76)</f>
        <v>1.462943165880945E-8</v>
      </c>
      <c r="S694" s="40">
        <f>Baseline!B$33 * (C694 * Baseline!B$61*Baseline!B$58/Baseline!B$73 + Baseline!B$62*Baseline!B$59/Baseline!B$74 + Baseline!B$63*Baseline!B$68/Baseline!B$75 + Baseline!B$69*Baseline!B$60/Baseline!B$76)</f>
        <v>1.6490021561084497E-9</v>
      </c>
      <c r="T694" s="40">
        <f>Baseline!B$33 * (C694 * Baseline!B$61*Baseline!B$61/Baseline!B$73 + Baseline!B$62*Baseline!B$62/Baseline!B$74 + Baseline!B$63*Baseline!B$63/Baseline!B$75 + Baseline!B$69*Baseline!B$69/Baseline!B$76)</f>
        <v>9.8551806179373036E-8</v>
      </c>
      <c r="U694" s="40"/>
      <c r="V694" s="40">
        <f>E694 * ( Baseline!B$87 * Baseline!B$7 )</f>
        <v>0.22833041446970639</v>
      </c>
      <c r="W694" s="40">
        <f>F694 * ( Baseline!D$87 * Baseline!B$11 )</f>
        <v>7.2950427741205292E-4</v>
      </c>
      <c r="X694" s="40">
        <f>G694 * ( Baseline!F$87 * Baseline!B$16 )</f>
        <v>3.7817012570418801E-3</v>
      </c>
      <c r="Y694" s="40">
        <f>H694 * ( Baseline!H$87 * Baseline!B$18 )</f>
        <v>6.2485349016526664E-4</v>
      </c>
      <c r="Z694" s="48">
        <f t="shared" si="0"/>
        <v>0.23346647349432562</v>
      </c>
      <c r="AA694" s="40">
        <f>I694 * ( Baseline!B$87 * Baseline!B$7 )</f>
        <v>4.1045648877325929E-4</v>
      </c>
      <c r="AB694" s="1">
        <f>J694 * ( Baseline!D$87 * Baseline!B$11 )</f>
        <v>3.3110913169204496E-2</v>
      </c>
      <c r="AC694" s="1">
        <f>K694 * ( Baseline!F$87 * Baseline!B$16 )</f>
        <v>4.8383191275552686E-4</v>
      </c>
      <c r="AD694" s="1">
        <f>L694 * ( Baseline!F$87 * Baseline!B$16 )</f>
        <v>5.0814994272911011E-4</v>
      </c>
      <c r="AE694" s="48">
        <f t="shared" si="1"/>
        <v>3.4513351513462395E-2</v>
      </c>
      <c r="AF694" s="48">
        <f>M694 * ( Baseline!B$87 * Baseline!B$7 )</f>
        <v>1.1299996354441858E-3</v>
      </c>
      <c r="AG694" s="48">
        <f>N694 * ( Baseline!D$87 * Baseline!B$11 )</f>
        <v>2.5694863375616583E-4</v>
      </c>
      <c r="AH694" s="48">
        <f>O694 * ( Baseline!F$87 * Baseline!B$16 )</f>
        <v>4.6024163298964423E-2</v>
      </c>
      <c r="AI694" s="48">
        <f>P694 * ( Baseline!H$87 * Baseline!B$18 )</f>
        <v>5.7991030513125348E-4</v>
      </c>
      <c r="AJ694" s="48">
        <f t="shared" si="2"/>
        <v>4.7991021873296028E-2</v>
      </c>
      <c r="AK694" s="48">
        <f>Q694 * ( Baseline!B$87 * Baseline!B$7 )</f>
        <v>1.8441409390257671E-5</v>
      </c>
      <c r="AL694" s="48">
        <f>R694 * ( Baseline!D$87 * Baseline!B$11 )</f>
        <v>2.6986321093187804E-4</v>
      </c>
      <c r="AM694" s="48">
        <f>S694 * ( Baseline!F$87 * Baseline!B$16 )</f>
        <v>5.7277710490010921E-5</v>
      </c>
      <c r="AN694" s="48">
        <f>T694 * ( Baseline!H$87 * Baseline!B$18 )</f>
        <v>3.4658055346385927E-2</v>
      </c>
      <c r="AO694" s="48">
        <f t="shared" si="3"/>
        <v>3.5003637677198073E-2</v>
      </c>
      <c r="AP694" s="48"/>
      <c r="AQ694" s="48">
        <f>V694 * ( (1-Baseline!B$88-Baseline!B$87) + (1-B694)*Baseline!B$88 )</f>
        <v>0.13370778999743271</v>
      </c>
      <c r="AR694" s="48">
        <f>W694 * ( (1-Baseline!B$88-Baseline!B$87) + (1-B694)*Baseline!B$88 )</f>
        <v>4.2718971518961084E-4</v>
      </c>
      <c r="AS694" s="48">
        <f>X694 * ( (1-Baseline!B$88-Baseline!B$87) + (1-B694)*Baseline!B$88 )</f>
        <v>2.2145228382470655E-3</v>
      </c>
      <c r="AT694" s="48">
        <f>Y694 * ( (1-Baseline!B$88-Baseline!B$87) + (1-B694)*Baseline!B$88 )</f>
        <v>3.6590736033225661E-4</v>
      </c>
      <c r="AU694" s="48">
        <f t="shared" si="4"/>
        <v>0.13671540991120168</v>
      </c>
      <c r="AV694" s="48">
        <f>AA694 * ( (1-Baseline!D$88-Baseline!D$87) + (1-B694)*Baseline!D$88 )</f>
        <v>3.2572520379473192E-4</v>
      </c>
      <c r="AW694" s="48">
        <f>AB694 * ( (1-Baseline!D$88-Baseline!D$87) + (1-B694)*Baseline!D$88 )</f>
        <v>2.6275766700880672E-2</v>
      </c>
      <c r="AX694" s="48">
        <f>AC694 * ( (1-Baseline!D$88-Baseline!D$87) + (1-B694)*Baseline!D$88 )</f>
        <v>3.8395360457255887E-4</v>
      </c>
      <c r="AY694" s="48">
        <f>AD694 * ( (1-Baseline!D$88-Baseline!D$87) + (1-B694)*Baseline!D$88 )</f>
        <v>4.032516190654116E-4</v>
      </c>
      <c r="AZ694" s="48">
        <f t="shared" si="5"/>
        <v>2.7388697128313374E-2</v>
      </c>
      <c r="BA694" s="48">
        <f>AF694 * ( (1-Baseline!F$88-Baseline!F$87) + (1-Baseline!B$36)*Baseline!F$88 )</f>
        <v>8.1318389765397034E-4</v>
      </c>
      <c r="BB694" s="48">
        <f>AG694 * ( (1-Baseline!F$88-Baseline!F$87) + (1-Baseline!B$36)*Baseline!F$88 )</f>
        <v>1.8490845920721713E-4</v>
      </c>
      <c r="BC694" s="48">
        <f>AH694 * ( (1-Baseline!F$88-Baseline!F$87) + (1-Baseline!B$36)*Baseline!F$88 )</f>
        <v>3.3120460683160366E-2</v>
      </c>
      <c r="BD694" s="48">
        <f>AI694 * ( (1-Baseline!F$88-Baseline!F$87) + (1-Baseline!B$36)*Baseline!F$88 )</f>
        <v>4.1732201270221425E-4</v>
      </c>
      <c r="BE694" s="48">
        <f t="shared" si="6"/>
        <v>3.4535875052723763E-2</v>
      </c>
      <c r="BF694" s="48">
        <f>AK694 * ( (1-Baseline!H$88-Baseline!H$87) + (1-Baseline!B$36)*Baseline!H$88 )</f>
        <v>1.4611497488088957E-5</v>
      </c>
      <c r="BG694" s="48">
        <f>AL694 * ( (1-Baseline!H$88-Baseline!H$87) + (1-Baseline!B$36)*Baseline!H$88 )</f>
        <v>2.1381801928554558E-4</v>
      </c>
      <c r="BH694" s="48">
        <f>AM694 * ( (1-Baseline!H$88-Baseline!H$87) + (1-Baseline!B$36)*Baseline!H$88 )</f>
        <v>4.5382275575445445E-5</v>
      </c>
      <c r="BI694" s="48">
        <f>AN694 * ( (1-Baseline!H$88-Baseline!H$87) + (1-Baseline!B$36)*Baseline!H$88 )</f>
        <v>2.7460270412048494E-2</v>
      </c>
      <c r="BJ694" s="48">
        <f t="shared" si="7"/>
        <v>2.7734082204397575E-2</v>
      </c>
      <c r="BK694" s="48"/>
      <c r="BL694" s="48">
        <f t="shared" si="18"/>
        <v>0.9780008711839987</v>
      </c>
      <c r="BM694" s="48">
        <f t="shared" si="19"/>
        <v>3.1246639677785831E-3</v>
      </c>
      <c r="BN694" s="48">
        <f t="shared" si="20"/>
        <v>1.6198048483966988E-2</v>
      </c>
      <c r="BO694" s="48">
        <f t="shared" si="21"/>
        <v>2.6764163642556313E-3</v>
      </c>
      <c r="BP694" s="48">
        <f t="shared" si="8"/>
        <v>0.99999999999999989</v>
      </c>
      <c r="BQ694" s="48">
        <f t="shared" si="22"/>
        <v>1.1892687055128658E-2</v>
      </c>
      <c r="BR694" s="48">
        <f t="shared" si="23"/>
        <v>0.95936533883964126</v>
      </c>
      <c r="BS694" s="48">
        <f t="shared" si="24"/>
        <v>1.4018688175409501E-2</v>
      </c>
      <c r="BT694" s="48">
        <f t="shared" si="25"/>
        <v>1.4723285929820504E-2</v>
      </c>
      <c r="BU694" s="48">
        <f t="shared" si="9"/>
        <v>1</v>
      </c>
      <c r="BV694" s="48">
        <f t="shared" si="26"/>
        <v>2.3546063228817374E-2</v>
      </c>
      <c r="BW694" s="48">
        <f t="shared" si="27"/>
        <v>5.3540979901313896E-3</v>
      </c>
      <c r="BX694" s="48">
        <f t="shared" si="28"/>
        <v>0.95901611389887831</v>
      </c>
      <c r="BY694" s="48">
        <f t="shared" si="29"/>
        <v>1.208372488217295E-2</v>
      </c>
      <c r="BZ694" s="48">
        <f t="shared" si="10"/>
        <v>1</v>
      </c>
      <c r="CA694" s="48">
        <f t="shared" si="30"/>
        <v>5.2684265447847155E-4</v>
      </c>
      <c r="CB694" s="48">
        <f t="shared" si="31"/>
        <v>7.709576170926693E-3</v>
      </c>
      <c r="CC694" s="48">
        <f t="shared" si="32"/>
        <v>1.6363359436588653E-3</v>
      </c>
      <c r="CD694" s="48">
        <f t="shared" si="33"/>
        <v>0.99012724523093598</v>
      </c>
      <c r="CE694" s="48">
        <f t="shared" si="11"/>
        <v>1</v>
      </c>
      <c r="CF694" s="48"/>
      <c r="CG694" s="48">
        <f t="shared" si="34"/>
        <v>0.9780008711839987</v>
      </c>
      <c r="CH694" s="48">
        <f t="shared" si="35"/>
        <v>3.1246639677785831E-3</v>
      </c>
      <c r="CI694" s="48">
        <f t="shared" si="36"/>
        <v>1.6198048483966988E-2</v>
      </c>
      <c r="CJ694" s="48">
        <f t="shared" si="37"/>
        <v>2.6764163642556313E-3</v>
      </c>
      <c r="CK694" s="48">
        <f t="shared" si="12"/>
        <v>0.99999999999999989</v>
      </c>
      <c r="CL694" s="48">
        <f t="shared" si="38"/>
        <v>1.1892687055128658E-2</v>
      </c>
      <c r="CM694" s="48">
        <f t="shared" si="39"/>
        <v>0.95936533883964126</v>
      </c>
      <c r="CN694" s="48">
        <f t="shared" si="40"/>
        <v>1.4018688175409501E-2</v>
      </c>
      <c r="CO694" s="48">
        <f t="shared" si="41"/>
        <v>1.4723285929820504E-2</v>
      </c>
      <c r="CP694" s="48">
        <f t="shared" si="13"/>
        <v>1</v>
      </c>
      <c r="CQ694" s="48">
        <f t="shared" si="42"/>
        <v>2.3546063228817374E-2</v>
      </c>
      <c r="CR694" s="48">
        <f t="shared" si="43"/>
        <v>5.3540979901313896E-3</v>
      </c>
      <c r="CS694" s="48">
        <f t="shared" si="44"/>
        <v>0.95901611389887831</v>
      </c>
      <c r="CT694" s="48">
        <f t="shared" si="45"/>
        <v>1.208372488217295E-2</v>
      </c>
      <c r="CU694" s="48">
        <f t="shared" si="14"/>
        <v>1</v>
      </c>
      <c r="CV694" s="48">
        <f t="shared" si="46"/>
        <v>5.2684265447847155E-4</v>
      </c>
      <c r="CW694" s="48">
        <f t="shared" si="47"/>
        <v>7.709576170926693E-3</v>
      </c>
      <c r="CX694" s="48">
        <f t="shared" si="48"/>
        <v>1.6363359436588653E-3</v>
      </c>
      <c r="CY694" s="48">
        <f t="shared" si="49"/>
        <v>0.99012724523093598</v>
      </c>
      <c r="CZ694" s="48">
        <f t="shared" si="15"/>
        <v>1</v>
      </c>
      <c r="DA694" s="48"/>
      <c r="DB694" s="48">
        <f>(AQ694*Baseline!B$7 + AV694*Baseline!B$11 + BA694*Baseline!B$16 + BF694*Baseline!B$18)</f>
        <v>68940.206392496577</v>
      </c>
      <c r="DC694" s="48">
        <f>(AR694*Baseline!B$7 + AW694*Baseline!B$11 + BB694*Baseline!B$16 + BG694*Baseline!B$18)</f>
        <v>66967.367642847705</v>
      </c>
      <c r="DD694" s="48">
        <f>(AS694*Baseline!B$7 + AX694*Baseline!B$11 + BC694*Baseline!B$16 + BH694*Baseline!B$18)</f>
        <v>114935.38042170387</v>
      </c>
      <c r="DE694" s="48">
        <f>(AT694*Baseline!B$7 + AY694*Baseline!B$11 + BD694*Baseline!B$16 + BI694*Baseline!B$18)</f>
        <v>1259868.5577245259</v>
      </c>
      <c r="DF694" s="48">
        <f t="shared" si="16"/>
        <v>1510711.512181574</v>
      </c>
      <c r="DG694" s="48"/>
      <c r="DH694" s="48">
        <f t="shared" si="50"/>
        <v>4.5634262952654707E-2</v>
      </c>
      <c r="DI694" s="48">
        <f t="shared" si="51"/>
        <v>4.43283625648302E-2</v>
      </c>
      <c r="DJ694" s="48">
        <f t="shared" si="52"/>
        <v>7.608029692957663E-2</v>
      </c>
      <c r="DK694" s="48">
        <f t="shared" si="53"/>
        <v>0.83395707755293846</v>
      </c>
      <c r="DL694" s="48">
        <f t="shared" si="17"/>
        <v>1</v>
      </c>
      <c r="DM694" s="48"/>
      <c r="DN694" s="48">
        <f>DH694 / (Baseline!B$7/Baseline!B$17)</f>
        <v>4.8711574190643052</v>
      </c>
      <c r="DO694" s="48">
        <f>DI694 / (Baseline!B$11/Baseline!B$17)</f>
        <v>1.0701078890362732</v>
      </c>
      <c r="DP694" s="48">
        <f>DJ694 / (Baseline!B$16/Baseline!B$17)</f>
        <v>1.1756705073474827</v>
      </c>
      <c r="DQ694" s="48">
        <f>DK694 / (Baseline!B$18/Baseline!B$17)</f>
        <v>0.94286209970311641</v>
      </c>
      <c r="DR694" s="71"/>
      <c r="DS694" s="48">
        <f>(AU694*Baseline!B$34)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3.3036842736680255E-2</v>
      </c>
      <c r="DT694" s="48">
        <f>(AZ694*Baseline!B$34) + (Baseline!D$88*(1-Baseline!D$89)*Baseline!B$35) + (Baseline!D$88*Baseline!D$89*((1-Baseline!D$90)*Baseline!B$40 + Baseline!D$90*Baseline!B$41))</f>
        <v>1.0521872569247009E-2</v>
      </c>
      <c r="DU694" s="48">
        <f>(BE694*Baseline!B$34) + (Baseline!F$88*(1-Baseline!F$89)*Baseline!B$35) + (Baseline!F$88*Baseline!F$89*((1-Baseline!F$90)*Baseline!B$40 + Baseline!F$90*Baseline!B$41))</f>
        <v>1.2911021257908568E-2</v>
      </c>
      <c r="DV694" s="48">
        <f>(BJ694*Baseline!B$34) + (Baseline!H$88*(1-Baseline!H$89)*Baseline!B$35) + (Baseline!H$88*Baseline!H$89*((1-Baseline!H$90)*Baseline!B$40 + Baseline!H$90*Baseline!B$41))</f>
        <v>9.3051123306596376E-3</v>
      </c>
      <c r="DW694" s="48">
        <f>( DS694*Baseline!B$7 + DT694*Baseline!B$11 + DU694*Baseline!B$16 + DV694*Baseline!B$18 ) / Baseline!B$17</f>
        <v>9.81118715991788E-3</v>
      </c>
    </row>
    <row r="695" spans="1:127">
      <c r="A695" s="7" t="s">
        <v>1020</v>
      </c>
      <c r="B695" s="1">
        <f>MIN( MAX( NORMINV( MCrands!B695, (B$5+B$4)/2, (B$5-B$4)/3.29 ), 0 ), 1 )</f>
        <v>0.70308038621105162</v>
      </c>
      <c r="C695" s="1">
        <f>MAX( NORMINV( MCrands!C695, (C$5+C$4)/2, (C$5-C$4)/3.29 ), 0 )</f>
        <v>2.5769462860511241</v>
      </c>
      <c r="D695" s="40"/>
      <c r="E695" s="40">
        <f>Baseline!B$33 * (C695 * Baseline!B$66*Baseline!B$66/Baseline!B$73 + Baseline!B$52*Baseline!B$52/Baseline!B$74 + Baseline!B$53*Baseline!B$53/Baseline!B$75 + Baseline!B$54*Baseline!B$54/Baseline!B$76)</f>
        <v>2.1572501674123172E-5</v>
      </c>
      <c r="F695" s="40">
        <f>Baseline!B$33 * (C695 * Baseline!B$66*Baseline!B$57/Baseline!B$73 + Baseline!B$52*Baseline!B$67/Baseline!B$74 + Baseline!B$53*Baseline!B$55/Baseline!B$75 + Baseline!B$54*Baseline!B$56/Baseline!B$76)</f>
        <v>3.9489750688402223E-8</v>
      </c>
      <c r="G695" s="1">
        <f>Baseline!B$33 * (C695 * Baseline!B$66*Baseline!B$58/Baseline!B$73 + Baseline!B$52*Baseline!B$59/Baseline!B$74 + Baseline!B$53*Baseline!B$68/Baseline!B$75 + Baseline!B$54*Baseline!B$60/Baseline!B$76)</f>
        <v>1.0873334631763993E-7</v>
      </c>
      <c r="H695" s="40">
        <f>Baseline!B$33 * (C695 * Baseline!B$66*Baseline!B$61/Baseline!B$73 + Baseline!B$52*Baseline!B$62/Baseline!B$74 + Baseline!B$53*Baseline!B$63/Baseline!B$75 + Baseline!B$54*Baseline!B$69/Baseline!B$76)</f>
        <v>1.7627696299178702E-9</v>
      </c>
      <c r="I695" s="40">
        <f>Baseline!B$33 * (C695 * Baseline!B$57*Baseline!B$66/Baseline!B$73 + Baseline!B$67*Baseline!B$52/Baseline!B$74 + Baseline!B$55*Baseline!B$53/Baseline!B$75 + Baseline!B$56*Baseline!B$54/Baseline!B$76)</f>
        <v>3.9489750688402223E-8</v>
      </c>
      <c r="J695" s="1">
        <f>Baseline!B$33 * (C695 * Baseline!B$57*Baseline!B$57/Baseline!B$73 + Baseline!B$67*Baseline!B$67/Baseline!B$74 + Baseline!B$55*Baseline!B$55/Baseline!B$75 + Baseline!B$56*Baseline!B$56/Baseline!B$76)</f>
        <v>1.794960630747631E-6</v>
      </c>
      <c r="K695" s="40">
        <f>Baseline!B$33 * (C695 * Baseline!B$57*Baseline!B$58/Baseline!B$73 + Baseline!B$67*Baseline!B$59/Baseline!B$74 + Baseline!B$55*Baseline!B$68/Baseline!B$75 + Baseline!B$56*Baseline!B$60/Baseline!B$76)</f>
        <v>1.392930663182552E-8</v>
      </c>
      <c r="L695" s="1">
        <f>Baseline!B$33 * (C695 * Baseline!B$57*Baseline!B$61/Baseline!B$73 + Baseline!B$67*Baseline!B$62/Baseline!B$74 + Baseline!B$55*Baseline!B$63/Baseline!B$75 + Baseline!B$56*Baseline!B$69/Baseline!B$76)</f>
        <v>1.4629429782436182E-8</v>
      </c>
      <c r="M695" s="40">
        <f>Baseline!B$33 * (C695 * Baseline!B$58*Baseline!B$66/Baseline!B$73 + Baseline!B$59*Baseline!B$52/Baseline!B$74 + Baseline!B$68*Baseline!B$53/Baseline!B$75 + Baseline!B$60*Baseline!B$54/Baseline!B$76)</f>
        <v>1.0873334631763995E-7</v>
      </c>
      <c r="N695" s="1">
        <f>Baseline!B$33 * (C695 * Baseline!B$58*Baseline!B$57/Baseline!B$73 + Baseline!B$59*Baseline!B$67/Baseline!B$74 + Baseline!B$68*Baseline!B$55/Baseline!B$75 + Baseline!B$60*Baseline!B$56/Baseline!B$76)</f>
        <v>1.392930663182552E-8</v>
      </c>
      <c r="O695" s="1">
        <f>Baseline!B$33 * (C695 * Baseline!B$58*Baseline!B$58/Baseline!B$73 + Baseline!B$59*Baseline!B$59/Baseline!B$74 + Baseline!B$68*Baseline!B$68/Baseline!B$75 + Baseline!B$60*Baseline!B$60/Baseline!B$76)</f>
        <v>1.3250170305643988E-6</v>
      </c>
      <c r="P695" s="40">
        <f>Baseline!B$33 * (C695 * Baseline!B$58*Baseline!B$61/Baseline!B$73 + Baseline!B$59*Baseline!B$62/Baseline!B$74 + Baseline!B$68*Baseline!B$63/Baseline!B$75 + Baseline!B$60*Baseline!B$69/Baseline!B$76)</f>
        <v>1.6489975433575E-9</v>
      </c>
      <c r="Q695" s="40">
        <f>Baseline!B$33 * (C695 * Baseline!B$61*Baseline!B$66/Baseline!B$73 + Baseline!B$62*Baseline!B$52/Baseline!B$74 + Baseline!B$63*Baseline!B$53/Baseline!B$75 + Baseline!B$69*Baseline!B$54/Baseline!B$76)</f>
        <v>1.7627696299178702E-9</v>
      </c>
      <c r="R695" s="40">
        <f>Baseline!B$33 * (C695 * Baseline!B$61*Baseline!B$57/Baseline!B$73 + Baseline!B$62*Baseline!B$67/Baseline!B$74 + Baseline!B$63*Baseline!B$55/Baseline!B$75 + Baseline!B$69*Baseline!B$56/Baseline!B$76)</f>
        <v>1.4629429782436182E-8</v>
      </c>
      <c r="S695" s="40">
        <f>Baseline!B$33 * (C695 * Baseline!B$61*Baseline!B$58/Baseline!B$73 + Baseline!B$62*Baseline!B$59/Baseline!B$74 + Baseline!B$63*Baseline!B$68/Baseline!B$75 + Baseline!B$69*Baseline!B$60/Baseline!B$76)</f>
        <v>1.6489975433575E-9</v>
      </c>
      <c r="T695" s="40">
        <f>Baseline!B$33 * (C695 * Baseline!B$61*Baseline!B$61/Baseline!B$73 + Baseline!B$62*Baseline!B$62/Baseline!B$74 + Baseline!B$63*Baseline!B$63/Baseline!B$75 + Baseline!B$69*Baseline!B$69/Baseline!B$76)</f>
        <v>9.8551805718097925E-8</v>
      </c>
      <c r="U695" s="40"/>
      <c r="V695" s="40">
        <f>E695 * ( Baseline!B$87 * Baseline!B$7 )</f>
        <v>0.2239009948757244</v>
      </c>
      <c r="W695" s="40">
        <f>F695 * ( Baseline!D$87 * Baseline!B$11 )</f>
        <v>7.2845146470569197E-4</v>
      </c>
      <c r="X695" s="40">
        <f>G695 * ( Baseline!F$87 * Baseline!B$16 )</f>
        <v>3.776827766974902E-3</v>
      </c>
      <c r="Y695" s="40">
        <f>H695 * ( Baseline!H$87 * Baseline!B$18 )</f>
        <v>6.1991930706399199E-4</v>
      </c>
      <c r="Z695" s="48">
        <f t="shared" si="0"/>
        <v>0.22902619341446898</v>
      </c>
      <c r="AA695" s="40">
        <f>I695 * ( Baseline!B$87 * Baseline!B$7 )</f>
        <v>4.0986412239492668E-4</v>
      </c>
      <c r="AB695" s="1">
        <f>J695 * ( Baseline!D$87 * Baseline!B$11 )</f>
        <v>3.3110913028407081E-2</v>
      </c>
      <c r="AC695" s="1">
        <f>K695 * ( Baseline!F$87 * Baseline!B$16 )</f>
        <v>4.8383126100158953E-4</v>
      </c>
      <c r="AD695" s="1">
        <f>L695 * ( Baseline!F$87 * Baseline!B$16 )</f>
        <v>5.0814987755371638E-4</v>
      </c>
      <c r="AE695" s="48">
        <f t="shared" si="1"/>
        <v>3.4512758289357313E-2</v>
      </c>
      <c r="AF695" s="48">
        <f>M695 * ( Baseline!B$87 * Baseline!B$7 )</f>
        <v>1.128543401430785E-3</v>
      </c>
      <c r="AG695" s="48">
        <f>N695 * ( Baseline!D$87 * Baseline!B$11 )</f>
        <v>2.5694828762917558E-4</v>
      </c>
      <c r="AH695" s="48">
        <f>O695 * ( Baseline!F$87 * Baseline!B$16 )</f>
        <v>4.6024161696735996E-2</v>
      </c>
      <c r="AI695" s="48">
        <f>P695 * ( Baseline!H$87 * Baseline!B$18 )</f>
        <v>5.7990868294913514E-4</v>
      </c>
      <c r="AJ695" s="48">
        <f t="shared" si="2"/>
        <v>4.7989562068745086E-2</v>
      </c>
      <c r="AK695" s="48">
        <f>Q695 * ( Baseline!B$87 * Baseline!B$7 )</f>
        <v>1.8295785988917574E-5</v>
      </c>
      <c r="AL695" s="48">
        <f>R695 * ( Baseline!D$87 * Baseline!B$11 )</f>
        <v>2.6986317631917905E-4</v>
      </c>
      <c r="AM695" s="48">
        <f>S695 * ( Baseline!F$87 * Baseline!B$16 )</f>
        <v>5.7277550267167987E-5</v>
      </c>
      <c r="AN695" s="48">
        <f>T695 * ( Baseline!H$87 * Baseline!B$18 )</f>
        <v>3.4658055184167709E-2</v>
      </c>
      <c r="AO695" s="48">
        <f t="shared" si="3"/>
        <v>3.5003491696742974E-2</v>
      </c>
      <c r="AP695" s="48"/>
      <c r="AQ695" s="48">
        <f>V695 * ( (1-Baseline!B$88-Baseline!B$87) + (1-B695)*Baseline!B$88 )</f>
        <v>7.9005359409649825E-2</v>
      </c>
      <c r="AR695" s="48">
        <f>W695 * ( (1-Baseline!B$88-Baseline!B$87) + (1-B695)*Baseline!B$88 )</f>
        <v>2.5704025930524724E-4</v>
      </c>
      <c r="AS695" s="48">
        <f>X695 * ( (1-Baseline!B$88-Baseline!B$87) + (1-B695)*Baseline!B$88 )</f>
        <v>1.3326856154606084E-3</v>
      </c>
      <c r="AT695" s="48">
        <f>Y695 * ( (1-Baseline!B$88-Baseline!B$87) + (1-B695)*Baseline!B$88 )</f>
        <v>2.1874376970390985E-4</v>
      </c>
      <c r="AU695" s="48">
        <f t="shared" si="4"/>
        <v>8.0813829054119588E-2</v>
      </c>
      <c r="AV695" s="48">
        <f>AA695 * ( (1-Baseline!D$88-Baseline!D$87) + (1-B695)*Baseline!D$88 )</f>
        <v>2.7723962855030396E-4</v>
      </c>
      <c r="AW695" s="48">
        <f>AB695 * ( (1-Baseline!D$88-Baseline!D$87) + (1-B695)*Baseline!D$88 )</f>
        <v>2.2396830382025713E-2</v>
      </c>
      <c r="AX695" s="48">
        <f>AC695 * ( (1-Baseline!D$88-Baseline!D$87) + (1-B695)*Baseline!D$88 )</f>
        <v>3.2727236113596025E-4</v>
      </c>
      <c r="AY695" s="48">
        <f>AD695 * ( (1-Baseline!D$88-Baseline!D$87) + (1-B695)*Baseline!D$88 )</f>
        <v>3.4372192051767295E-4</v>
      </c>
      <c r="AZ695" s="48">
        <f t="shared" si="5"/>
        <v>2.3345064292229652E-2</v>
      </c>
      <c r="BA695" s="48">
        <f>AF695 * ( (1-Baseline!F$88-Baseline!F$87) + (1-Baseline!B$36)*Baseline!F$88 )</f>
        <v>8.1213594505843869E-4</v>
      </c>
      <c r="BB695" s="48">
        <f>AG695 * ( (1-Baseline!F$88-Baseline!F$87) + (1-Baseline!B$36)*Baseline!F$88 )</f>
        <v>1.849082101231589E-4</v>
      </c>
      <c r="BC695" s="48">
        <f>AH695 * ( (1-Baseline!F$88-Baseline!F$87) + (1-Baseline!B$36)*Baseline!F$88 )</f>
        <v>3.3120459530145523E-2</v>
      </c>
      <c r="BD695" s="48">
        <f>AI695 * ( (1-Baseline!F$88-Baseline!F$87) + (1-Baseline!B$36)*Baseline!F$88 )</f>
        <v>4.1732084532805207E-4</v>
      </c>
      <c r="BE695" s="48">
        <f t="shared" si="6"/>
        <v>3.4534824530655171E-2</v>
      </c>
      <c r="BF695" s="48">
        <f>AK695 * ( (1-Baseline!H$88-Baseline!H$87) + (1-Baseline!B$36)*Baseline!H$88 )</f>
        <v>1.449611715473917E-5</v>
      </c>
      <c r="BG695" s="48">
        <f>AL695 * ( (1-Baseline!H$88-Baseline!H$87) + (1-Baseline!B$36)*Baseline!H$88 )</f>
        <v>2.1381799186121191E-4</v>
      </c>
      <c r="BH695" s="48">
        <f>AM695 * ( (1-Baseline!H$88-Baseline!H$87) + (1-Baseline!B$36)*Baseline!H$88 )</f>
        <v>4.5382148627682536E-5</v>
      </c>
      <c r="BI695" s="48">
        <f>AN695 * ( (1-Baseline!H$88-Baseline!H$87) + (1-Baseline!B$36)*Baseline!H$88 )</f>
        <v>2.7460270283519755E-2</v>
      </c>
      <c r="BJ695" s="48">
        <f t="shared" si="7"/>
        <v>2.7733966541163387E-2</v>
      </c>
      <c r="BK695" s="48"/>
      <c r="BL695" s="48">
        <f t="shared" si="18"/>
        <v>0.97762178001417721</v>
      </c>
      <c r="BM695" s="48">
        <f t="shared" si="19"/>
        <v>3.1806469550293426E-3</v>
      </c>
      <c r="BN695" s="48">
        <f t="shared" si="20"/>
        <v>1.6490811424962087E-2</v>
      </c>
      <c r="BO695" s="48">
        <f t="shared" si="21"/>
        <v>2.7067616058313614E-3</v>
      </c>
      <c r="BP695" s="48">
        <f t="shared" si="8"/>
        <v>1</v>
      </c>
      <c r="BQ695" s="48">
        <f t="shared" si="22"/>
        <v>1.1875727780393499E-2</v>
      </c>
      <c r="BR695" s="48">
        <f t="shared" si="23"/>
        <v>0.95938182485453449</v>
      </c>
      <c r="BS695" s="48">
        <f t="shared" si="24"/>
        <v>1.4018910251829638E-2</v>
      </c>
      <c r="BT695" s="48">
        <f t="shared" si="25"/>
        <v>1.4723537113242391E-2</v>
      </c>
      <c r="BU695" s="48">
        <f t="shared" si="9"/>
        <v>1</v>
      </c>
      <c r="BV695" s="48">
        <f t="shared" si="26"/>
        <v>2.351643467415155E-2</v>
      </c>
      <c r="BW695" s="48">
        <f t="shared" si="27"/>
        <v>5.3542536450134088E-3</v>
      </c>
      <c r="BX695" s="48">
        <f t="shared" si="28"/>
        <v>0.95904525302411281</v>
      </c>
      <c r="BY695" s="48">
        <f t="shared" si="29"/>
        <v>1.2084058656722383E-2</v>
      </c>
      <c r="BZ695" s="48">
        <f t="shared" si="10"/>
        <v>1.0000000000000002</v>
      </c>
      <c r="CA695" s="48">
        <f t="shared" si="30"/>
        <v>5.2268459808025301E-4</v>
      </c>
      <c r="CB695" s="48">
        <f t="shared" si="31"/>
        <v>7.7096073345245568E-3</v>
      </c>
      <c r="CC695" s="48">
        <f t="shared" si="32"/>
        <v>1.6363381905839293E-3</v>
      </c>
      <c r="CD695" s="48">
        <f t="shared" si="33"/>
        <v>0.99013136987681127</v>
      </c>
      <c r="CE695" s="48">
        <f t="shared" si="11"/>
        <v>1</v>
      </c>
      <c r="CF695" s="48"/>
      <c r="CG695" s="48">
        <f t="shared" si="34"/>
        <v>0.97762178001417721</v>
      </c>
      <c r="CH695" s="48">
        <f t="shared" si="35"/>
        <v>3.1806469550293426E-3</v>
      </c>
      <c r="CI695" s="48">
        <f t="shared" si="36"/>
        <v>1.6490811424962087E-2</v>
      </c>
      <c r="CJ695" s="48">
        <f t="shared" si="37"/>
        <v>2.7067616058313614E-3</v>
      </c>
      <c r="CK695" s="48">
        <f t="shared" si="12"/>
        <v>1</v>
      </c>
      <c r="CL695" s="48">
        <f t="shared" si="38"/>
        <v>1.1875727780393499E-2</v>
      </c>
      <c r="CM695" s="48">
        <f t="shared" si="39"/>
        <v>0.95938182485453449</v>
      </c>
      <c r="CN695" s="48">
        <f t="shared" si="40"/>
        <v>1.4018910251829638E-2</v>
      </c>
      <c r="CO695" s="48">
        <f t="shared" si="41"/>
        <v>1.4723537113242391E-2</v>
      </c>
      <c r="CP695" s="48">
        <f t="shared" si="13"/>
        <v>1</v>
      </c>
      <c r="CQ695" s="48">
        <f t="shared" si="42"/>
        <v>2.351643467415155E-2</v>
      </c>
      <c r="CR695" s="48">
        <f t="shared" si="43"/>
        <v>5.3542536450134088E-3</v>
      </c>
      <c r="CS695" s="48">
        <f t="shared" si="44"/>
        <v>0.95904525302411281</v>
      </c>
      <c r="CT695" s="48">
        <f t="shared" si="45"/>
        <v>1.2084058656722383E-2</v>
      </c>
      <c r="CU695" s="48">
        <f t="shared" si="14"/>
        <v>1.0000000000000002</v>
      </c>
      <c r="CV695" s="48">
        <f t="shared" si="46"/>
        <v>5.2268459808025301E-4</v>
      </c>
      <c r="CW695" s="48">
        <f t="shared" si="47"/>
        <v>7.7096073345245568E-3</v>
      </c>
      <c r="CX695" s="48">
        <f t="shared" si="48"/>
        <v>1.6363381905839293E-3</v>
      </c>
      <c r="CY695" s="48">
        <f t="shared" si="49"/>
        <v>0.99013136987681127</v>
      </c>
      <c r="CZ695" s="48">
        <f t="shared" si="15"/>
        <v>1</v>
      </c>
      <c r="DA695" s="48"/>
      <c r="DB695" s="48">
        <f>(AQ695*Baseline!B$7 + AV695*Baseline!B$11 + BA695*Baseline!B$16 + BF695*Baseline!B$18)</f>
        <v>42296.753423168673</v>
      </c>
      <c r="DC695" s="48">
        <f>(AR695*Baseline!B$7 + AW695*Baseline!B$11 + BB695*Baseline!B$16 + BG695*Baseline!B$18)</f>
        <v>58566.254668136571</v>
      </c>
      <c r="DD695" s="48">
        <f>(AS695*Baseline!B$7 + AX695*Baseline!B$11 + BC695*Baseline!B$16 + BH695*Baseline!B$18)</f>
        <v>114386.12370545506</v>
      </c>
      <c r="DE695" s="48">
        <f>(AT695*Baseline!B$7 + AY695*Baseline!B$11 + BD695*Baseline!B$16 + BI695*Baseline!B$18)</f>
        <v>1259669.5089335707</v>
      </c>
      <c r="DF695" s="48">
        <f t="shared" si="16"/>
        <v>1474918.640730331</v>
      </c>
      <c r="DG695" s="48"/>
      <c r="DH695" s="48">
        <f t="shared" si="50"/>
        <v>2.8677346841466944E-2</v>
      </c>
      <c r="DI695" s="48">
        <f t="shared" si="51"/>
        <v>3.9708125621855654E-2</v>
      </c>
      <c r="DJ695" s="48">
        <f t="shared" si="52"/>
        <v>7.7554192174840803E-2</v>
      </c>
      <c r="DK695" s="48">
        <f t="shared" si="53"/>
        <v>0.85406033536183668</v>
      </c>
      <c r="DL695" s="48">
        <f t="shared" si="17"/>
        <v>1</v>
      </c>
      <c r="DM695" s="48"/>
      <c r="DN695" s="48">
        <f>DH695 / (Baseline!B$7/Baseline!B$17)</f>
        <v>3.0611181552514948</v>
      </c>
      <c r="DO695" s="48">
        <f>DI695 / (Baseline!B$11/Baseline!B$17)</f>
        <v>0.95857315786583852</v>
      </c>
      <c r="DP695" s="48">
        <f>DJ695 / (Baseline!B$16/Baseline!B$17)</f>
        <v>1.1984466430975933</v>
      </c>
      <c r="DQ695" s="48">
        <f>DK695 / (Baseline!B$18/Baseline!B$17)</f>
        <v>0.96559060741503466</v>
      </c>
      <c r="DR695" s="71"/>
      <c r="DS695" s="48">
        <f>(AU695*Baseline!B$34)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2.4651605608117938E-2</v>
      </c>
      <c r="DT695" s="48">
        <f>(AZ695*Baseline!B$34) + (Baseline!D$88*(1-Baseline!D$89)*Baseline!B$35) + (Baseline!D$88*Baseline!D$89*((1-Baseline!D$90)*Baseline!B$40 + Baseline!D$90*Baseline!B$41))</f>
        <v>9.9153276438344509E-3</v>
      </c>
      <c r="DU695" s="48">
        <f>(BE695*Baseline!B$34) + (Baseline!F$88*(1-Baseline!F$89)*Baseline!B$35) + (Baseline!F$88*Baseline!F$89*((1-Baseline!F$90)*Baseline!B$40 + Baseline!F$90*Baseline!B$41))</f>
        <v>1.2910863679598279E-2</v>
      </c>
      <c r="DV695" s="48">
        <f>(BJ695*Baseline!B$34) + (Baseline!H$88*(1-Baseline!H$89)*Baseline!B$35) + (Baseline!H$88*Baseline!H$89*((1-Baseline!H$90)*Baseline!B$40 + Baseline!H$90*Baseline!B$41))</f>
        <v>9.3050949811745096E-3</v>
      </c>
      <c r="DW695" s="48">
        <f>( DS695*Baseline!B$7 + DT695*Baseline!B$11 + DU695*Baseline!B$16 + DV695*Baseline!B$18 ) / Baseline!B$17</f>
        <v>9.7074809083786563E-3</v>
      </c>
    </row>
    <row r="696" spans="1:127">
      <c r="A696" s="7" t="s">
        <v>1021</v>
      </c>
      <c r="B696" s="1">
        <f>MIN( MAX( NORMINV( MCrands!B696, (B$5+B$4)/2, (B$5-B$4)/3.29 ), 0 ), 1 )</f>
        <v>0.66430581602993133</v>
      </c>
      <c r="C696" s="1">
        <f>MAX( NORMINV( MCrands!C696, (C$5+C$4)/2, (C$5-C$4)/3.29 ), 0 )</f>
        <v>2.1073739966390104</v>
      </c>
      <c r="D696" s="40"/>
      <c r="E696" s="40">
        <f>Baseline!B$33 * (C696 * Baseline!B$66*Baseline!B$66/Baseline!B$73 + Baseline!B$52*Baseline!B$52/Baseline!B$74 + Baseline!B$53*Baseline!B$53/Baseline!B$75 + Baseline!B$54*Baseline!B$54/Baseline!B$76)</f>
        <v>1.7643100690622642E-5</v>
      </c>
      <c r="F696" s="40">
        <f>Baseline!B$33 * (C696 * Baseline!B$66*Baseline!B$57/Baseline!B$73 + Baseline!B$52*Baseline!B$67/Baseline!B$74 + Baseline!B$53*Baseline!B$55/Baseline!B$75 + Baseline!B$54*Baseline!B$56/Baseline!B$76)</f>
        <v>3.8964254067405829E-8</v>
      </c>
      <c r="G696" s="1">
        <f>Baseline!B$33 * (C696 * Baseline!B$66*Baseline!B$58/Baseline!B$73 + Baseline!B$52*Baseline!B$59/Baseline!B$74 + Baseline!B$53*Baseline!B$68/Baseline!B$75 + Baseline!B$54*Baseline!B$60/Baseline!B$76)</f>
        <v>1.0744150045769047E-7</v>
      </c>
      <c r="H696" s="40">
        <f>Baseline!B$33 * (C696 * Baseline!B$66*Baseline!B$61/Baseline!B$73 + Baseline!B$52*Baseline!B$62/Baseline!B$74 + Baseline!B$53*Baseline!B$63/Baseline!B$75 + Baseline!B$54*Baseline!B$69/Baseline!B$76)</f>
        <v>1.6335850439229235E-9</v>
      </c>
      <c r="I696" s="40">
        <f>Baseline!B$33 * (C696 * Baseline!B$57*Baseline!B$66/Baseline!B$73 + Baseline!B$67*Baseline!B$52/Baseline!B$74 + Baseline!B$55*Baseline!B$53/Baseline!B$75 + Baseline!B$56*Baseline!B$54/Baseline!B$76)</f>
        <v>3.8964254067405829E-8</v>
      </c>
      <c r="J696" s="1">
        <f>Baseline!B$33 * (C696 * Baseline!B$57*Baseline!B$57/Baseline!B$73 + Baseline!B$67*Baseline!B$67/Baseline!B$74 + Baseline!B$55*Baseline!B$55/Baseline!B$75 + Baseline!B$56*Baseline!B$56/Baseline!B$76)</f>
        <v>1.7949605604705836E-6</v>
      </c>
      <c r="K696" s="40">
        <f>Baseline!B$33 * (C696 * Baseline!B$57*Baseline!B$58/Baseline!B$73 + Baseline!B$67*Baseline!B$59/Baseline!B$74 + Baseline!B$55*Baseline!B$68/Baseline!B$75 + Baseline!B$56*Baseline!B$60/Baseline!B$76)</f>
        <v>1.3929133867417635E-8</v>
      </c>
      <c r="L696" s="1">
        <f>Baseline!B$33 * (C696 * Baseline!B$57*Baseline!B$61/Baseline!B$73 + Baseline!B$67*Baseline!B$62/Baseline!B$74 + Baseline!B$55*Baseline!B$63/Baseline!B$75 + Baseline!B$56*Baseline!B$69/Baseline!B$76)</f>
        <v>1.4629412505995394E-8</v>
      </c>
      <c r="M696" s="40">
        <f>Baseline!B$33 * (C696 * Baseline!B$58*Baseline!B$66/Baseline!B$73 + Baseline!B$59*Baseline!B$52/Baseline!B$74 + Baseline!B$68*Baseline!B$53/Baseline!B$75 + Baseline!B$60*Baseline!B$54/Baseline!B$76)</f>
        <v>1.0744150045769047E-7</v>
      </c>
      <c r="N696" s="1">
        <f>Baseline!B$33 * (C696 * Baseline!B$58*Baseline!B$57/Baseline!B$73 + Baseline!B$59*Baseline!B$67/Baseline!B$74 + Baseline!B$68*Baseline!B$55/Baseline!B$75 + Baseline!B$60*Baseline!B$56/Baseline!B$76)</f>
        <v>1.3929133867417635E-8</v>
      </c>
      <c r="O696" s="1">
        <f>Baseline!B$33 * (C696 * Baseline!B$58*Baseline!B$58/Baseline!B$73 + Baseline!B$59*Baseline!B$59/Baseline!B$74 + Baseline!B$68*Baseline!B$68/Baseline!B$75 + Baseline!B$60*Baseline!B$60/Baseline!B$76)</f>
        <v>1.325016605851896E-6</v>
      </c>
      <c r="P696" s="40">
        <f>Baseline!B$33 * (C696 * Baseline!B$58*Baseline!B$61/Baseline!B$73 + Baseline!B$59*Baseline!B$62/Baseline!B$74 + Baseline!B$68*Baseline!B$63/Baseline!B$75 + Baseline!B$60*Baseline!B$69/Baseline!B$76)</f>
        <v>1.6489550721072286E-9</v>
      </c>
      <c r="Q696" s="40">
        <f>Baseline!B$33 * (C696 * Baseline!B$61*Baseline!B$66/Baseline!B$73 + Baseline!B$62*Baseline!B$52/Baseline!B$74 + Baseline!B$63*Baseline!B$53/Baseline!B$75 + Baseline!B$69*Baseline!B$54/Baseline!B$76)</f>
        <v>1.6335850439229235E-9</v>
      </c>
      <c r="R696" s="40">
        <f>Baseline!B$33 * (C696 * Baseline!B$61*Baseline!B$57/Baseline!B$73 + Baseline!B$62*Baseline!B$67/Baseline!B$74 + Baseline!B$63*Baseline!B$55/Baseline!B$75 + Baseline!B$69*Baseline!B$56/Baseline!B$76)</f>
        <v>1.4629412505995394E-8</v>
      </c>
      <c r="S696" s="40">
        <f>Baseline!B$33 * (C696 * Baseline!B$61*Baseline!B$58/Baseline!B$73 + Baseline!B$62*Baseline!B$59/Baseline!B$74 + Baseline!B$63*Baseline!B$68/Baseline!B$75 + Baseline!B$69*Baseline!B$60/Baseline!B$76)</f>
        <v>1.6489550721072286E-9</v>
      </c>
      <c r="T696" s="40">
        <f>Baseline!B$33 * (C696 * Baseline!B$61*Baseline!B$61/Baseline!B$73 + Baseline!B$62*Baseline!B$62/Baseline!B$74 + Baseline!B$63*Baseline!B$63/Baseline!B$75 + Baseline!B$69*Baseline!B$69/Baseline!B$76)</f>
        <v>9.8551801470972911E-8</v>
      </c>
      <c r="U696" s="40"/>
      <c r="V696" s="40">
        <f>E696 * ( Baseline!B$87 * Baseline!B$7 )</f>
        <v>0.18311774206797241</v>
      </c>
      <c r="W696" s="40">
        <f>F696 * ( Baseline!D$87 * Baseline!B$11 )</f>
        <v>7.1875784100360214E-4</v>
      </c>
      <c r="X696" s="40">
        <f>G696 * ( Baseline!F$87 * Baseline!B$16 )</f>
        <v>3.7319557982574531E-3</v>
      </c>
      <c r="Y696" s="40">
        <f>H696 * ( Baseline!H$87 * Baseline!B$18 )</f>
        <v>5.7448851583969166E-4</v>
      </c>
      <c r="Z696" s="48">
        <f t="shared" si="0"/>
        <v>0.18814294422307315</v>
      </c>
      <c r="AA696" s="40">
        <f>I696 * ( Baseline!B$87 * Baseline!B$7 )</f>
        <v>4.0440999296560508E-4</v>
      </c>
      <c r="AB696" s="1">
        <f>J696 * ( Baseline!D$87 * Baseline!B$11 )</f>
        <v>3.3110911732034801E-2</v>
      </c>
      <c r="AC696" s="1">
        <f>K696 * ( Baseline!F$87 * Baseline!B$16 )</f>
        <v>4.8382526006963131E-4</v>
      </c>
      <c r="AD696" s="1">
        <f>L696 * ( Baseline!F$87 * Baseline!B$16 )</f>
        <v>5.0814927746052065E-4</v>
      </c>
      <c r="AE696" s="48">
        <f t="shared" si="1"/>
        <v>3.450729626253056E-2</v>
      </c>
      <c r="AF696" s="48">
        <f>M696 * ( Baseline!B$87 * Baseline!B$7 )</f>
        <v>1.1151353332503693E-3</v>
      </c>
      <c r="AG696" s="48">
        <f>N696 * ( Baseline!D$87 * Baseline!B$11 )</f>
        <v>2.5694510071399434E-4</v>
      </c>
      <c r="AH696" s="48">
        <f>O696 * ( Baseline!F$87 * Baseline!B$16 )</f>
        <v>4.6024146944444934E-2</v>
      </c>
      <c r="AI696" s="48">
        <f>P696 * ( Baseline!H$87 * Baseline!B$18 )</f>
        <v>5.7989374693730947E-4</v>
      </c>
      <c r="AJ696" s="48">
        <f t="shared" si="2"/>
        <v>4.7976121125346605E-2</v>
      </c>
      <c r="AK696" s="48">
        <f>Q696 * ( Baseline!B$87 * Baseline!B$7 )</f>
        <v>1.6954979170876024E-5</v>
      </c>
      <c r="AL696" s="48">
        <f>R696 * ( Baseline!D$87 * Baseline!B$11 )</f>
        <v>2.6986285762766089E-4</v>
      </c>
      <c r="AM696" s="48">
        <f>S696 * ( Baseline!F$87 * Baseline!B$16 )</f>
        <v>5.7276075038061592E-5</v>
      </c>
      <c r="AN696" s="48">
        <f>T696 * ( Baseline!H$87 * Baseline!B$18 )</f>
        <v>3.4658053690566529E-2</v>
      </c>
      <c r="AO696" s="48">
        <f t="shared" si="3"/>
        <v>3.5002147602403125E-2</v>
      </c>
      <c r="AP696" s="48"/>
      <c r="AQ696" s="48">
        <f>V696 * ( (1-Baseline!B$88-Baseline!B$87) + (1-B696)*Baseline!B$88 )</f>
        <v>7.0933921231837421E-2</v>
      </c>
      <c r="AR696" s="48">
        <f>W696 * ( (1-Baseline!B$88-Baseline!B$87) + (1-B696)*Baseline!B$88 )</f>
        <v>2.7842366066085456E-4</v>
      </c>
      <c r="AS696" s="48">
        <f>X696 * ( (1-Baseline!B$88-Baseline!B$87) + (1-B696)*Baseline!B$88 )</f>
        <v>1.4456395958400881E-3</v>
      </c>
      <c r="AT696" s="48">
        <f>Y696 * ( (1-Baseline!B$88-Baseline!B$87) + (1-B696)*Baseline!B$88 )</f>
        <v>2.225383661406299E-4</v>
      </c>
      <c r="AU696" s="48">
        <f t="shared" si="4"/>
        <v>7.2880522854478991E-2</v>
      </c>
      <c r="AV696" s="48">
        <f>AA696 * ( (1-Baseline!D$88-Baseline!D$87) + (1-B696)*Baseline!D$88 )</f>
        <v>2.8057536411643365E-4</v>
      </c>
      <c r="AW696" s="48">
        <f>AB696 * ( (1-Baseline!D$88-Baseline!D$87) + (1-B696)*Baseline!D$88 )</f>
        <v>2.2971999399215834E-2</v>
      </c>
      <c r="AX696" s="48">
        <f>AC696 * ( (1-Baseline!D$88-Baseline!D$87) + (1-B696)*Baseline!D$88 )</f>
        <v>3.3567283418812664E-4</v>
      </c>
      <c r="AY696" s="48">
        <f>AD696 * ( (1-Baseline!D$88-Baseline!D$87) + (1-B696)*Baseline!D$88 )</f>
        <v>3.5254857948357901E-4</v>
      </c>
      <c r="AZ696" s="48">
        <f t="shared" si="5"/>
        <v>2.3940796177003974E-2</v>
      </c>
      <c r="BA696" s="48">
        <f>AF696 * ( (1-Baseline!F$88-Baseline!F$87) + (1-Baseline!B$36)*Baseline!F$88 )</f>
        <v>8.0248707013762981E-4</v>
      </c>
      <c r="BB696" s="48">
        <f>AG696 * ( (1-Baseline!F$88-Baseline!F$87) + (1-Baseline!B$36)*Baseline!F$88 )</f>
        <v>1.8490591671701319E-4</v>
      </c>
      <c r="BC696" s="48">
        <f>AH696 * ( (1-Baseline!F$88-Baseline!F$87) + (1-Baseline!B$36)*Baseline!F$88 )</f>
        <v>3.3120448913924801E-2</v>
      </c>
      <c r="BD696" s="48">
        <f>AI696 * ( (1-Baseline!F$88-Baseline!F$87) + (1-Baseline!B$36)*Baseline!F$88 )</f>
        <v>4.1731009689598993E-4</v>
      </c>
      <c r="BE696" s="48">
        <f t="shared" si="6"/>
        <v>3.4525151997675432E-2</v>
      </c>
      <c r="BF696" s="48">
        <f>AK696 * ( (1-Baseline!H$88-Baseline!H$87) + (1-Baseline!B$36)*Baseline!H$88 )</f>
        <v>1.3433769096668491E-5</v>
      </c>
      <c r="BG696" s="48">
        <f>AL696 * ( (1-Baseline!H$88-Baseline!H$87) + (1-Baseline!B$36)*Baseline!H$88 )</f>
        <v>2.1381773935554826E-4</v>
      </c>
      <c r="BH696" s="48">
        <f>AM696 * ( (1-Baseline!H$88-Baseline!H$87) + (1-Baseline!B$36)*Baseline!H$88 )</f>
        <v>4.5380979774156957E-5</v>
      </c>
      <c r="BI696" s="48">
        <f>AN696 * ( (1-Baseline!H$88-Baseline!H$87) + (1-Baseline!B$36)*Baseline!H$88 )</f>
        <v>2.746026910010967E-2</v>
      </c>
      <c r="BJ696" s="48">
        <f t="shared" si="7"/>
        <v>2.7732901588336044E-2</v>
      </c>
      <c r="BK696" s="48"/>
      <c r="BL696" s="48">
        <f t="shared" si="18"/>
        <v>0.97329050963961439</v>
      </c>
      <c r="BM696" s="48">
        <f t="shared" si="19"/>
        <v>3.8202752910648685E-3</v>
      </c>
      <c r="BN696" s="48">
        <f t="shared" si="20"/>
        <v>1.9835746770458906E-2</v>
      </c>
      <c r="BO696" s="48">
        <f t="shared" si="21"/>
        <v>3.0534682988618742E-3</v>
      </c>
      <c r="BP696" s="48">
        <f t="shared" si="8"/>
        <v>1</v>
      </c>
      <c r="BQ696" s="48">
        <f t="shared" si="22"/>
        <v>1.1719550262323219E-2</v>
      </c>
      <c r="BR696" s="48">
        <f t="shared" si="23"/>
        <v>0.9595336441350808</v>
      </c>
      <c r="BS696" s="48">
        <f t="shared" si="24"/>
        <v>1.4020955347782164E-2</v>
      </c>
      <c r="BT696" s="48">
        <f t="shared" si="25"/>
        <v>1.4725850254813792E-2</v>
      </c>
      <c r="BU696" s="48">
        <f t="shared" si="9"/>
        <v>0.99999999999999989</v>
      </c>
      <c r="BV696" s="48">
        <f t="shared" si="26"/>
        <v>2.3243549230186185E-2</v>
      </c>
      <c r="BW696" s="48">
        <f t="shared" si="27"/>
        <v>5.355687260391E-3</v>
      </c>
      <c r="BX696" s="48">
        <f t="shared" si="28"/>
        <v>0.95931363071637721</v>
      </c>
      <c r="BY696" s="48">
        <f t="shared" si="29"/>
        <v>1.2087132793045699E-2</v>
      </c>
      <c r="BZ696" s="48">
        <f t="shared" si="10"/>
        <v>1</v>
      </c>
      <c r="CA696" s="48">
        <f t="shared" si="30"/>
        <v>4.843982536006435E-4</v>
      </c>
      <c r="CB696" s="48">
        <f t="shared" si="31"/>
        <v>7.7098942811478534E-3</v>
      </c>
      <c r="CC696" s="48">
        <f t="shared" si="32"/>
        <v>1.6363588797085472E-3</v>
      </c>
      <c r="CD696" s="48">
        <f t="shared" si="33"/>
        <v>0.99016934858554306</v>
      </c>
      <c r="CE696" s="48">
        <f t="shared" si="11"/>
        <v>1</v>
      </c>
      <c r="CF696" s="48"/>
      <c r="CG696" s="48">
        <f t="shared" si="34"/>
        <v>0.97329050963961439</v>
      </c>
      <c r="CH696" s="48">
        <f t="shared" si="35"/>
        <v>3.8202752910648685E-3</v>
      </c>
      <c r="CI696" s="48">
        <f t="shared" si="36"/>
        <v>1.9835746770458906E-2</v>
      </c>
      <c r="CJ696" s="48">
        <f t="shared" si="37"/>
        <v>3.0534682988618742E-3</v>
      </c>
      <c r="CK696" s="48">
        <f t="shared" si="12"/>
        <v>1</v>
      </c>
      <c r="CL696" s="48">
        <f t="shared" si="38"/>
        <v>1.1719550262323219E-2</v>
      </c>
      <c r="CM696" s="48">
        <f t="shared" si="39"/>
        <v>0.9595336441350808</v>
      </c>
      <c r="CN696" s="48">
        <f t="shared" si="40"/>
        <v>1.4020955347782164E-2</v>
      </c>
      <c r="CO696" s="48">
        <f t="shared" si="41"/>
        <v>1.4725850254813792E-2</v>
      </c>
      <c r="CP696" s="48">
        <f t="shared" si="13"/>
        <v>0.99999999999999989</v>
      </c>
      <c r="CQ696" s="48">
        <f t="shared" si="42"/>
        <v>2.3243549230186185E-2</v>
      </c>
      <c r="CR696" s="48">
        <f t="shared" si="43"/>
        <v>5.355687260391E-3</v>
      </c>
      <c r="CS696" s="48">
        <f t="shared" si="44"/>
        <v>0.95931363071637721</v>
      </c>
      <c r="CT696" s="48">
        <f t="shared" si="45"/>
        <v>1.2087132793045699E-2</v>
      </c>
      <c r="CU696" s="48">
        <f t="shared" si="14"/>
        <v>1</v>
      </c>
      <c r="CV696" s="48">
        <f t="shared" si="46"/>
        <v>4.843982536006435E-4</v>
      </c>
      <c r="CW696" s="48">
        <f t="shared" si="47"/>
        <v>7.7098942811478534E-3</v>
      </c>
      <c r="CX696" s="48">
        <f t="shared" si="48"/>
        <v>1.6363588797085472E-3</v>
      </c>
      <c r="CY696" s="48">
        <f t="shared" si="49"/>
        <v>0.99016934858554306</v>
      </c>
      <c r="CZ696" s="48">
        <f t="shared" si="15"/>
        <v>1</v>
      </c>
      <c r="DA696" s="48"/>
      <c r="DB696" s="48">
        <f>(AQ696*Baseline!B$7 + AV696*Baseline!B$11 + BA696*Baseline!B$16 + BF696*Baseline!B$18)</f>
        <v>38308.288223254924</v>
      </c>
      <c r="DC696" s="48">
        <f>(AR696*Baseline!B$7 + AW696*Baseline!B$11 + BB696*Baseline!B$16 + BG696*Baseline!B$18)</f>
        <v>59810.087388498461</v>
      </c>
      <c r="DD696" s="48">
        <f>(AS696*Baseline!B$7 + AX696*Baseline!B$11 + BC696*Baseline!B$16 + BH696*Baseline!B$18)</f>
        <v>114458.83256491181</v>
      </c>
      <c r="DE696" s="48">
        <f>(AT696*Baseline!B$7 + AY696*Baseline!B$11 + BD696*Baseline!B$16 + BI696*Baseline!B$18)</f>
        <v>1259690.1883610315</v>
      </c>
      <c r="DF696" s="48">
        <f t="shared" si="16"/>
        <v>1472267.3965376967</v>
      </c>
      <c r="DG696" s="48"/>
      <c r="DH696" s="48">
        <f t="shared" si="50"/>
        <v>2.6019925669306946E-2</v>
      </c>
      <c r="DI696" s="48">
        <f t="shared" si="51"/>
        <v>4.0624473196345115E-2</v>
      </c>
      <c r="DJ696" s="48">
        <f t="shared" si="52"/>
        <v>7.7743236611829122E-2</v>
      </c>
      <c r="DK696" s="48">
        <f t="shared" si="53"/>
        <v>0.85561236452251876</v>
      </c>
      <c r="DL696" s="48">
        <f t="shared" si="17"/>
        <v>1</v>
      </c>
      <c r="DM696" s="48"/>
      <c r="DN696" s="48">
        <f>DH696 / (Baseline!B$7/Baseline!B$17)</f>
        <v>2.7774559238317433</v>
      </c>
      <c r="DO696" s="48">
        <f>DI696 / (Baseline!B$11/Baseline!B$17)</f>
        <v>0.9806942269020863</v>
      </c>
      <c r="DP696" s="48">
        <f>DJ696 / (Baseline!B$16/Baseline!B$17)</f>
        <v>1.201367950954094</v>
      </c>
      <c r="DQ696" s="48">
        <f>DK696 / (Baseline!B$18/Baseline!B$17)</f>
        <v>0.96734531339766761</v>
      </c>
      <c r="DR696" s="71"/>
      <c r="DS696" s="48">
        <f>(AU696*Baseline!B$34)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2.346160967817185E-2</v>
      </c>
      <c r="DT696" s="48">
        <f>(AZ696*Baseline!B$34) + (Baseline!D$88*(1-Baseline!D$89)*Baseline!B$35) + (Baseline!D$88*Baseline!D$89*((1-Baseline!D$90)*Baseline!B$40 + Baseline!D$90*Baseline!B$41))</f>
        <v>1.0004687426550599E-2</v>
      </c>
      <c r="DU696" s="48">
        <f>(BE696*Baseline!B$34) + (Baseline!F$88*(1-Baseline!F$89)*Baseline!B$35) + (Baseline!F$88*Baseline!F$89*((1-Baseline!F$90)*Baseline!B$40 + Baseline!F$90*Baseline!B$41))</f>
        <v>1.2909412799651318E-2</v>
      </c>
      <c r="DV696" s="48">
        <f>(BJ696*Baseline!B$34) + (Baseline!H$88*(1-Baseline!H$89)*Baseline!B$35) + (Baseline!H$88*Baseline!H$89*((1-Baseline!H$90)*Baseline!B$40 + Baseline!H$90*Baseline!B$41))</f>
        <v>9.3049352382504075E-3</v>
      </c>
      <c r="DW696" s="48">
        <f>( DS696*Baseline!B$7 + DT696*Baseline!B$11 + DU696*Baseline!B$16 + DV696*Baseline!B$18 ) / Baseline!B$17</f>
        <v>9.6997991945070045E-3</v>
      </c>
    </row>
    <row r="697" spans="1:127">
      <c r="A697" s="7" t="s">
        <v>1022</v>
      </c>
      <c r="B697" s="1">
        <f>MIN( MAX( NORMINV( MCrands!B697, (B$5+B$4)/2, (B$5-B$4)/3.29 ), 0 ), 1 )</f>
        <v>0.47652767541720814</v>
      </c>
      <c r="C697" s="1">
        <f>MAX( NORMINV( MCrands!C697, (C$5+C$4)/2, (C$5-C$4)/3.29 ), 0 )</f>
        <v>2.4715977265740037</v>
      </c>
      <c r="D697" s="40"/>
      <c r="E697" s="40">
        <f>Baseline!B$33 * (C697 * Baseline!B$66*Baseline!B$66/Baseline!B$73 + Baseline!B$52*Baseline!B$52/Baseline!B$74 + Baseline!B$53*Baseline!B$53/Baseline!B$75 + Baseline!B$54*Baseline!B$54/Baseline!B$76)</f>
        <v>2.0690940426678141E-5</v>
      </c>
      <c r="F697" s="40">
        <f>Baseline!B$33 * (C697 * Baseline!B$66*Baseline!B$57/Baseline!B$73 + Baseline!B$52*Baseline!B$67/Baseline!B$74 + Baseline!B$53*Baseline!B$55/Baseline!B$75 + Baseline!B$54*Baseline!B$56/Baseline!B$76)</f>
        <v>3.9371855503187241E-8</v>
      </c>
      <c r="G697" s="1">
        <f>Baseline!B$33 * (C697 * Baseline!B$66*Baseline!B$58/Baseline!B$73 + Baseline!B$52*Baseline!B$59/Baseline!B$74 + Baseline!B$53*Baseline!B$68/Baseline!B$75 + Baseline!B$54*Baseline!B$60/Baseline!B$76)</f>
        <v>1.0844352065398644E-7</v>
      </c>
      <c r="H697" s="40">
        <f>Baseline!B$33 * (C697 * Baseline!B$66*Baseline!B$61/Baseline!B$73 + Baseline!B$52*Baseline!B$62/Baseline!B$74 + Baseline!B$53*Baseline!B$63/Baseline!B$75 + Baseline!B$54*Baseline!B$69/Baseline!B$76)</f>
        <v>1.7337870635525203E-9</v>
      </c>
      <c r="I697" s="40">
        <f>Baseline!B$33 * (C697 * Baseline!B$57*Baseline!B$66/Baseline!B$73 + Baseline!B$67*Baseline!B$52/Baseline!B$74 + Baseline!B$55*Baseline!B$53/Baseline!B$75 + Baseline!B$56*Baseline!B$54/Baseline!B$76)</f>
        <v>3.9371855503187241E-8</v>
      </c>
      <c r="J697" s="1">
        <f>Baseline!B$33 * (C697 * Baseline!B$57*Baseline!B$57/Baseline!B$73 + Baseline!B$67*Baseline!B$67/Baseline!B$74 + Baseline!B$55*Baseline!B$55/Baseline!B$75 + Baseline!B$56*Baseline!B$56/Baseline!B$76)</f>
        <v>1.794960614980973E-6</v>
      </c>
      <c r="K697" s="40">
        <f>Baseline!B$33 * (C697 * Baseline!B$57*Baseline!B$58/Baseline!B$73 + Baseline!B$67*Baseline!B$59/Baseline!B$74 + Baseline!B$55*Baseline!B$68/Baseline!B$75 + Baseline!B$56*Baseline!B$60/Baseline!B$76)</f>
        <v>1.3929267872124597E-8</v>
      </c>
      <c r="L697" s="1">
        <f>Baseline!B$33 * (C697 * Baseline!B$57*Baseline!B$61/Baseline!B$73 + Baseline!B$67*Baseline!B$62/Baseline!B$74 + Baseline!B$55*Baseline!B$63/Baseline!B$75 + Baseline!B$56*Baseline!B$69/Baseline!B$76)</f>
        <v>1.4629425906466089E-8</v>
      </c>
      <c r="M697" s="40">
        <f>Baseline!B$33 * (C697 * Baseline!B$58*Baseline!B$66/Baseline!B$73 + Baseline!B$59*Baseline!B$52/Baseline!B$74 + Baseline!B$68*Baseline!B$53/Baseline!B$75 + Baseline!B$60*Baseline!B$54/Baseline!B$76)</f>
        <v>1.0844352065398644E-7</v>
      </c>
      <c r="N697" s="1">
        <f>Baseline!B$33 * (C697 * Baseline!B$58*Baseline!B$57/Baseline!B$73 + Baseline!B$59*Baseline!B$67/Baseline!B$74 + Baseline!B$68*Baseline!B$55/Baseline!B$75 + Baseline!B$60*Baseline!B$56/Baseline!B$76)</f>
        <v>1.3929267872124597E-8</v>
      </c>
      <c r="O697" s="1">
        <f>Baseline!B$33 * (C697 * Baseline!B$58*Baseline!B$58/Baseline!B$73 + Baseline!B$59*Baseline!B$59/Baseline!B$74 + Baseline!B$68*Baseline!B$68/Baseline!B$75 + Baseline!B$60*Baseline!B$60/Baseline!B$76)</f>
        <v>1.3250169352801338E-6</v>
      </c>
      <c r="P697" s="40">
        <f>Baseline!B$33 * (C697 * Baseline!B$58*Baseline!B$61/Baseline!B$73 + Baseline!B$59*Baseline!B$62/Baseline!B$74 + Baseline!B$68*Baseline!B$63/Baseline!B$75 + Baseline!B$60*Baseline!B$69/Baseline!B$76)</f>
        <v>1.6489880149310229E-9</v>
      </c>
      <c r="Q697" s="40">
        <f>Baseline!B$33 * (C697 * Baseline!B$61*Baseline!B$66/Baseline!B$73 + Baseline!B$62*Baseline!B$52/Baseline!B$74 + Baseline!B$63*Baseline!B$53/Baseline!B$75 + Baseline!B$69*Baseline!B$54/Baseline!B$76)</f>
        <v>1.7337870635525203E-9</v>
      </c>
      <c r="R697" s="40">
        <f>Baseline!B$33 * (C697 * Baseline!B$61*Baseline!B$57/Baseline!B$73 + Baseline!B$62*Baseline!B$67/Baseline!B$74 + Baseline!B$63*Baseline!B$55/Baseline!B$75 + Baseline!B$69*Baseline!B$56/Baseline!B$76)</f>
        <v>1.4629425906466089E-8</v>
      </c>
      <c r="S697" s="40">
        <f>Baseline!B$33 * (C697 * Baseline!B$61*Baseline!B$58/Baseline!B$73 + Baseline!B$62*Baseline!B$59/Baseline!B$74 + Baseline!B$63*Baseline!B$68/Baseline!B$75 + Baseline!B$69*Baseline!B$60/Baseline!B$76)</f>
        <v>1.6489880149310229E-9</v>
      </c>
      <c r="T697" s="40">
        <f>Baseline!B$33 * (C697 * Baseline!B$61*Baseline!B$61/Baseline!B$73 + Baseline!B$62*Baseline!B$62/Baseline!B$74 + Baseline!B$63*Baseline!B$63/Baseline!B$75 + Baseline!B$69*Baseline!B$69/Baseline!B$76)</f>
        <v>9.8551804765255289E-8</v>
      </c>
      <c r="U697" s="40"/>
      <c r="V697" s="40">
        <f>E697 * ( Baseline!B$87 * Baseline!B$7 )</f>
        <v>0.21475127068849242</v>
      </c>
      <c r="W697" s="40">
        <f>F697 * ( Baseline!D$87 * Baseline!B$11 )</f>
        <v>7.26276699890658E-4</v>
      </c>
      <c r="X697" s="40">
        <f>G697 * ( Baseline!F$87 * Baseline!B$16 )</f>
        <v>3.7667607392309868E-3</v>
      </c>
      <c r="Y697" s="40">
        <f>H697 * ( Baseline!H$87 * Baseline!B$18 )</f>
        <v>6.0972690747120972E-4</v>
      </c>
      <c r="Z697" s="48">
        <f t="shared" si="0"/>
        <v>0.2198540350350853</v>
      </c>
      <c r="AA697" s="40">
        <f>I697 * ( Baseline!B$87 * Baseline!B$7 )</f>
        <v>4.0864048826758038E-4</v>
      </c>
      <c r="AB697" s="1">
        <f>J697 * ( Baseline!D$87 * Baseline!B$11 )</f>
        <v>3.3110912737565917E-2</v>
      </c>
      <c r="AC697" s="1">
        <f>K697 * ( Baseline!F$87 * Baseline!B$16 )</f>
        <v>4.8382991469229583E-4</v>
      </c>
      <c r="AD697" s="1">
        <f>L697 * ( Baseline!F$87 * Baseline!B$16 )</f>
        <v>5.0814974292278704E-4</v>
      </c>
      <c r="AE697" s="48">
        <f t="shared" si="1"/>
        <v>3.4511532883448583E-2</v>
      </c>
      <c r="AF697" s="48">
        <f>M697 * ( Baseline!B$87 * Baseline!B$7 )</f>
        <v>1.1255353008677253E-3</v>
      </c>
      <c r="AG697" s="48">
        <f>N697 * ( Baseline!D$87 * Baseline!B$11 )</f>
        <v>2.5694757264464377E-4</v>
      </c>
      <c r="AH697" s="48">
        <f>O697 * ( Baseline!F$87 * Baseline!B$16 )</f>
        <v>4.6024158387058978E-2</v>
      </c>
      <c r="AI697" s="48">
        <f>P697 * ( Baseline!H$87 * Baseline!B$18 )</f>
        <v>5.7990533205436211E-4</v>
      </c>
      <c r="AJ697" s="48">
        <f t="shared" si="2"/>
        <v>4.798654659262571E-2</v>
      </c>
      <c r="AK697" s="48">
        <f>Q697 * ( Baseline!B$87 * Baseline!B$7 )</f>
        <v>1.7994975932611608E-5</v>
      </c>
      <c r="AL697" s="48">
        <f>R697 * ( Baseline!D$87 * Baseline!B$11 )</f>
        <v>2.6986310482072584E-4</v>
      </c>
      <c r="AM697" s="48">
        <f>S697 * ( Baseline!F$87 * Baseline!B$16 )</f>
        <v>5.7277219299466601E-5</v>
      </c>
      <c r="AN697" s="48">
        <f>T697 * ( Baseline!H$87 * Baseline!B$18 )</f>
        <v>3.4658054849078232E-2</v>
      </c>
      <c r="AO697" s="48">
        <f t="shared" si="3"/>
        <v>3.5003190149131037E-2</v>
      </c>
      <c r="AP697" s="48"/>
      <c r="AQ697" s="48">
        <f>V697 * ( (1-Baseline!B$88-Baseline!B$87) + (1-B697)*Baseline!B$88 )</f>
        <v>0.11907751130122844</v>
      </c>
      <c r="AR697" s="48">
        <f>W697 * ( (1-Baseline!B$88-Baseline!B$87) + (1-B697)*Baseline!B$88 )</f>
        <v>4.0271343523036479E-4</v>
      </c>
      <c r="AS697" s="48">
        <f>X697 * ( (1-Baseline!B$88-Baseline!B$87) + (1-B697)*Baseline!B$88 )</f>
        <v>2.0886325517739373E-3</v>
      </c>
      <c r="AT697" s="48">
        <f>Y697 * ( (1-Baseline!B$88-Baseline!B$87) + (1-B697)*Baseline!B$88 )</f>
        <v>3.3808769783897074E-4</v>
      </c>
      <c r="AU697" s="48">
        <f t="shared" si="4"/>
        <v>0.12190694498607171</v>
      </c>
      <c r="AV697" s="48">
        <f>AA697 * ( (1-Baseline!D$88-Baseline!D$87) + (1-B697)*Baseline!D$88 )</f>
        <v>3.1788715736763264E-4</v>
      </c>
      <c r="AW697" s="48">
        <f>AB697 * ( (1-Baseline!D$88-Baseline!D$87) + (1-B697)*Baseline!D$88 )</f>
        <v>2.5757442618119578E-2</v>
      </c>
      <c r="AX697" s="48">
        <f>AC697 * ( (1-Baseline!D$88-Baseline!D$87) + (1-B697)*Baseline!D$88 )</f>
        <v>3.7637806494163819E-4</v>
      </c>
      <c r="AY697" s="48">
        <f>AD697 * ( (1-Baseline!D$88-Baseline!D$87) + (1-B697)*Baseline!D$88 )</f>
        <v>3.9529679983409864E-4</v>
      </c>
      <c r="AZ697" s="48">
        <f t="shared" si="5"/>
        <v>2.6847004640262948E-2</v>
      </c>
      <c r="BA697" s="48">
        <f>AF697 * ( (1-Baseline!F$88-Baseline!F$87) + (1-Baseline!B$36)*Baseline!F$88 )</f>
        <v>8.0997121963404287E-4</v>
      </c>
      <c r="BB697" s="48">
        <f>AG697 * ( (1-Baseline!F$88-Baseline!F$87) + (1-Baseline!B$36)*Baseline!F$88 )</f>
        <v>1.8490769559741029E-4</v>
      </c>
      <c r="BC697" s="48">
        <f>AH697 * ( (1-Baseline!F$88-Baseline!F$87) + (1-Baseline!B$36)*Baseline!F$88 )</f>
        <v>3.3120457148396031E-2</v>
      </c>
      <c r="BD697" s="48">
        <f>AI697 * ( (1-Baseline!F$88-Baseline!F$87) + (1-Baseline!B$36)*Baseline!F$88 )</f>
        <v>4.1731843391694477E-4</v>
      </c>
      <c r="BE697" s="48">
        <f t="shared" si="6"/>
        <v>3.4532654497544425E-2</v>
      </c>
      <c r="BF697" s="48">
        <f>AK697 * ( (1-Baseline!H$88-Baseline!H$87) + (1-Baseline!B$36)*Baseline!H$88 )</f>
        <v>1.4257779330926828E-5</v>
      </c>
      <c r="BG697" s="48">
        <f>AL697 * ( (1-Baseline!H$88-Baseline!H$87) + (1-Baseline!B$36)*Baseline!H$88 )</f>
        <v>2.1381793521155749E-4</v>
      </c>
      <c r="BH697" s="48">
        <f>AM697 * ( (1-Baseline!H$88-Baseline!H$87) + (1-Baseline!B$36)*Baseline!H$88 )</f>
        <v>4.5381886395353375E-5</v>
      </c>
      <c r="BI697" s="48">
        <f>AN697 * ( (1-Baseline!H$88-Baseline!H$87) + (1-Baseline!B$36)*Baseline!H$88 )</f>
        <v>2.7460270018021662E-2</v>
      </c>
      <c r="BJ697" s="48">
        <f t="shared" si="7"/>
        <v>2.7733727618959501E-2</v>
      </c>
      <c r="BK697" s="48"/>
      <c r="BL697" s="48">
        <f t="shared" si="18"/>
        <v>0.97679021744686856</v>
      </c>
      <c r="BM697" s="48">
        <f t="shared" si="19"/>
        <v>3.3034494899070446E-3</v>
      </c>
      <c r="BN697" s="48">
        <f t="shared" si="20"/>
        <v>1.7133007081857152E-2</v>
      </c>
      <c r="BO697" s="48">
        <f t="shared" si="21"/>
        <v>2.7733259813671682E-3</v>
      </c>
      <c r="BP697" s="48">
        <f t="shared" si="8"/>
        <v>0.99999999999999989</v>
      </c>
      <c r="BQ697" s="48">
        <f t="shared" si="22"/>
        <v>1.1840693650080105E-2</v>
      </c>
      <c r="BR697" s="48">
        <f t="shared" si="23"/>
        <v>0.95941588133413835</v>
      </c>
      <c r="BS697" s="48">
        <f t="shared" si="24"/>
        <v>1.4019369012853562E-2</v>
      </c>
      <c r="BT697" s="48">
        <f t="shared" si="25"/>
        <v>1.4724056002927968E-2</v>
      </c>
      <c r="BU697" s="48">
        <f t="shared" si="9"/>
        <v>1</v>
      </c>
      <c r="BV697" s="48">
        <f t="shared" si="26"/>
        <v>2.3455226116244232E-2</v>
      </c>
      <c r="BW697" s="48">
        <f t="shared" si="27"/>
        <v>5.354575206796189E-3</v>
      </c>
      <c r="BX697" s="48">
        <f t="shared" si="28"/>
        <v>0.95910545048748519</v>
      </c>
      <c r="BY697" s="48">
        <f t="shared" si="29"/>
        <v>1.2084748189474392E-2</v>
      </c>
      <c r="BZ697" s="48">
        <f t="shared" si="10"/>
        <v>1</v>
      </c>
      <c r="CA697" s="48">
        <f t="shared" si="30"/>
        <v>5.1409531119718066E-4</v>
      </c>
      <c r="CB697" s="48">
        <f t="shared" si="31"/>
        <v>7.7096717090920711E-3</v>
      </c>
      <c r="CC697" s="48">
        <f t="shared" si="32"/>
        <v>1.63634283205151E-3</v>
      </c>
      <c r="CD697" s="48">
        <f t="shared" si="33"/>
        <v>0.99013989014765924</v>
      </c>
      <c r="CE697" s="48">
        <f t="shared" si="11"/>
        <v>1</v>
      </c>
      <c r="CF697" s="48"/>
      <c r="CG697" s="48">
        <f t="shared" si="34"/>
        <v>0.97679021744686856</v>
      </c>
      <c r="CH697" s="48">
        <f t="shared" si="35"/>
        <v>3.3034494899070446E-3</v>
      </c>
      <c r="CI697" s="48">
        <f t="shared" si="36"/>
        <v>1.7133007081857152E-2</v>
      </c>
      <c r="CJ697" s="48">
        <f t="shared" si="37"/>
        <v>2.7733259813671682E-3</v>
      </c>
      <c r="CK697" s="48">
        <f t="shared" si="12"/>
        <v>0.99999999999999989</v>
      </c>
      <c r="CL697" s="48">
        <f t="shared" si="38"/>
        <v>1.1840693650080105E-2</v>
      </c>
      <c r="CM697" s="48">
        <f t="shared" si="39"/>
        <v>0.95941588133413835</v>
      </c>
      <c r="CN697" s="48">
        <f t="shared" si="40"/>
        <v>1.4019369012853562E-2</v>
      </c>
      <c r="CO697" s="48">
        <f t="shared" si="41"/>
        <v>1.4724056002927968E-2</v>
      </c>
      <c r="CP697" s="48">
        <f t="shared" si="13"/>
        <v>1</v>
      </c>
      <c r="CQ697" s="48">
        <f t="shared" si="42"/>
        <v>2.3455226116244232E-2</v>
      </c>
      <c r="CR697" s="48">
        <f t="shared" si="43"/>
        <v>5.354575206796189E-3</v>
      </c>
      <c r="CS697" s="48">
        <f t="shared" si="44"/>
        <v>0.95910545048748519</v>
      </c>
      <c r="CT697" s="48">
        <f t="shared" si="45"/>
        <v>1.2084748189474392E-2</v>
      </c>
      <c r="CU697" s="48">
        <f t="shared" si="14"/>
        <v>1</v>
      </c>
      <c r="CV697" s="48">
        <f t="shared" si="46"/>
        <v>5.1409531119718066E-4</v>
      </c>
      <c r="CW697" s="48">
        <f t="shared" si="47"/>
        <v>7.7096717090920711E-3</v>
      </c>
      <c r="CX697" s="48">
        <f t="shared" si="48"/>
        <v>1.63634283205151E-3</v>
      </c>
      <c r="CY697" s="48">
        <f t="shared" si="49"/>
        <v>0.99013989014765924</v>
      </c>
      <c r="CZ697" s="48">
        <f t="shared" si="15"/>
        <v>1</v>
      </c>
      <c r="DA697" s="48"/>
      <c r="DB697" s="48">
        <f>(AQ697*Baseline!B$7 + AV697*Baseline!B$11 + BA697*Baseline!B$16 + BF697*Baseline!B$18)</f>
        <v>61800.751986194031</v>
      </c>
      <c r="DC697" s="48">
        <f>(AR697*Baseline!B$7 + AW697*Baseline!B$11 + BB697*Baseline!B$16 + BG697*Baseline!B$18)</f>
        <v>65843.916254031385</v>
      </c>
      <c r="DD697" s="48">
        <f>(AS697*Baseline!B$7 + AX697*Baseline!B$11 + BC697*Baseline!B$16 + BH697*Baseline!B$18)</f>
        <v>114858.04781594065</v>
      </c>
      <c r="DE697" s="48">
        <f>(AT697*Baseline!B$7 + AY697*Baseline!B$11 + BD697*Baseline!B$16 + BI697*Baseline!B$18)</f>
        <v>1259837.9756163941</v>
      </c>
      <c r="DF697" s="48">
        <f t="shared" si="16"/>
        <v>1502340.6916725601</v>
      </c>
      <c r="DG697" s="48"/>
      <c r="DH697" s="48">
        <f t="shared" si="50"/>
        <v>4.11363097124069E-2</v>
      </c>
      <c r="DI697" s="48">
        <f t="shared" si="51"/>
        <v>4.3827552977166034E-2</v>
      </c>
      <c r="DJ697" s="48">
        <f t="shared" si="52"/>
        <v>7.6452730364421448E-2</v>
      </c>
      <c r="DK697" s="48">
        <f t="shared" si="53"/>
        <v>0.83858340694600564</v>
      </c>
      <c r="DL697" s="48">
        <f t="shared" si="17"/>
        <v>1</v>
      </c>
      <c r="DM697" s="48"/>
      <c r="DN697" s="48">
        <f>DH697 / (Baseline!B$7/Baseline!B$17)</f>
        <v>4.3910304951438031</v>
      </c>
      <c r="DO697" s="48">
        <f>DI697 / (Baseline!B$11/Baseline!B$17)</f>
        <v>1.0580181058894078</v>
      </c>
      <c r="DP697" s="48">
        <f>DJ697 / (Baseline!B$16/Baseline!B$17)</f>
        <v>1.1814257294347792</v>
      </c>
      <c r="DQ697" s="48">
        <f>DK697 / (Baseline!B$18/Baseline!B$17)</f>
        <v>0.94809257350431586</v>
      </c>
      <c r="DR697" s="71"/>
      <c r="DS697" s="48">
        <f>(AU697*Baseline!B$34)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3.0815572997910757E-2</v>
      </c>
      <c r="DT697" s="48">
        <f>(AZ697*Baseline!B$34) + (Baseline!D$88*(1-Baseline!D$89)*Baseline!B$35) + (Baseline!D$88*Baseline!D$89*((1-Baseline!D$90)*Baseline!B$40 + Baseline!D$90*Baseline!B$41))</f>
        <v>1.0440618696039445E-2</v>
      </c>
      <c r="DU697" s="48">
        <f>(BE697*Baseline!B$34) + (Baseline!F$88*(1-Baseline!F$89)*Baseline!B$35) + (Baseline!F$88*Baseline!F$89*((1-Baseline!F$90)*Baseline!B$40 + Baseline!F$90*Baseline!B$41))</f>
        <v>1.2910538174631666E-2</v>
      </c>
      <c r="DV697" s="48">
        <f>(BJ697*Baseline!B$34) + (Baseline!H$88*(1-Baseline!H$89)*Baseline!B$35) + (Baseline!H$88*Baseline!H$89*((1-Baseline!H$90)*Baseline!B$40 + Baseline!H$90*Baseline!B$41))</f>
        <v>9.3050591428439251E-3</v>
      </c>
      <c r="DW697" s="48">
        <f>( DS697*Baseline!B$7 + DT697*Baseline!B$11 + DU697*Baseline!B$16 + DV697*Baseline!B$18 ) / Baseline!B$17</f>
        <v>9.7869335478968367E-3</v>
      </c>
    </row>
    <row r="698" spans="1:127">
      <c r="A698" s="7" t="s">
        <v>1023</v>
      </c>
      <c r="B698" s="1">
        <f>MIN( MAX( NORMINV( MCrands!B698, (B$5+B$4)/2, (B$5-B$4)/3.29 ), 0 ), 1 )</f>
        <v>0.40718259821434322</v>
      </c>
      <c r="C698" s="1">
        <f>MAX( NORMINV( MCrands!C698, (C$5+C$4)/2, (C$5-C$4)/3.29 ), 0 )</f>
        <v>2.3463109810337013</v>
      </c>
      <c r="D698" s="40"/>
      <c r="E698" s="40">
        <f>Baseline!B$33 * (C698 * Baseline!B$66*Baseline!B$66/Baseline!B$73 + Baseline!B$52*Baseline!B$52/Baseline!B$74 + Baseline!B$53*Baseline!B$53/Baseline!B$75 + Baseline!B$54*Baseline!B$54/Baseline!B$76)</f>
        <v>1.9642535586260518E-5</v>
      </c>
      <c r="F698" s="40">
        <f>Baseline!B$33 * (C698 * Baseline!B$66*Baseline!B$57/Baseline!B$73 + Baseline!B$52*Baseline!B$67/Baseline!B$74 + Baseline!B$53*Baseline!B$55/Baseline!B$75 + Baseline!B$54*Baseline!B$56/Baseline!B$76)</f>
        <v>3.9231647567323967E-8</v>
      </c>
      <c r="G698" s="1">
        <f>Baseline!B$33 * (C698 * Baseline!B$66*Baseline!B$58/Baseline!B$73 + Baseline!B$52*Baseline!B$59/Baseline!B$74 + Baseline!B$53*Baseline!B$68/Baseline!B$75 + Baseline!B$54*Baseline!B$60/Baseline!B$76)</f>
        <v>1.0809884281165589E-7</v>
      </c>
      <c r="H698" s="40">
        <f>Baseline!B$33 * (C698 * Baseline!B$66*Baseline!B$61/Baseline!B$73 + Baseline!B$52*Baseline!B$62/Baseline!B$74 + Baseline!B$53*Baseline!B$63/Baseline!B$75 + Baseline!B$54*Baseline!B$69/Baseline!B$76)</f>
        <v>1.6993192793194659E-9</v>
      </c>
      <c r="I698" s="40">
        <f>Baseline!B$33 * (C698 * Baseline!B$57*Baseline!B$66/Baseline!B$73 + Baseline!B$67*Baseline!B$52/Baseline!B$74 + Baseline!B$55*Baseline!B$53/Baseline!B$75 + Baseline!B$56*Baseline!B$54/Baseline!B$76)</f>
        <v>3.9231647567323967E-8</v>
      </c>
      <c r="J698" s="1">
        <f>Baseline!B$33 * (C698 * Baseline!B$57*Baseline!B$57/Baseline!B$73 + Baseline!B$67*Baseline!B$67/Baseline!B$74 + Baseline!B$55*Baseline!B$55/Baseline!B$75 + Baseline!B$56*Baseline!B$56/Baseline!B$76)</f>
        <v>1.7949605962303296E-6</v>
      </c>
      <c r="K698" s="40">
        <f>Baseline!B$33 * (C698 * Baseline!B$57*Baseline!B$58/Baseline!B$73 + Baseline!B$67*Baseline!B$59/Baseline!B$74 + Baseline!B$55*Baseline!B$68/Baseline!B$75 + Baseline!B$56*Baseline!B$60/Baseline!B$76)</f>
        <v>1.3929221776792956E-8</v>
      </c>
      <c r="L698" s="1">
        <f>Baseline!B$33 * (C698 * Baseline!B$57*Baseline!B$61/Baseline!B$73 + Baseline!B$67*Baseline!B$62/Baseline!B$74 + Baseline!B$55*Baseline!B$63/Baseline!B$75 + Baseline!B$56*Baseline!B$69/Baseline!B$76)</f>
        <v>1.4629421296932925E-8</v>
      </c>
      <c r="M698" s="40">
        <f>Baseline!B$33 * (C698 * Baseline!B$58*Baseline!B$66/Baseline!B$73 + Baseline!B$59*Baseline!B$52/Baseline!B$74 + Baseline!B$68*Baseline!B$53/Baseline!B$75 + Baseline!B$60*Baseline!B$54/Baseline!B$76)</f>
        <v>1.0809884281165589E-7</v>
      </c>
      <c r="N698" s="1">
        <f>Baseline!B$33 * (C698 * Baseline!B$58*Baseline!B$57/Baseline!B$73 + Baseline!B$59*Baseline!B$67/Baseline!B$74 + Baseline!B$68*Baseline!B$55/Baseline!B$75 + Baseline!B$60*Baseline!B$56/Baseline!B$76)</f>
        <v>1.3929221776792956E-8</v>
      </c>
      <c r="O698" s="1">
        <f>Baseline!B$33 * (C698 * Baseline!B$58*Baseline!B$58/Baseline!B$73 + Baseline!B$59*Baseline!B$59/Baseline!B$74 + Baseline!B$68*Baseline!B$68/Baseline!B$75 + Baseline!B$60*Baseline!B$60/Baseline!B$76)</f>
        <v>1.3250168219624435E-6</v>
      </c>
      <c r="P698" s="40">
        <f>Baseline!B$33 * (C698 * Baseline!B$58*Baseline!B$61/Baseline!B$73 + Baseline!B$59*Baseline!B$62/Baseline!B$74 + Baseline!B$68*Baseline!B$63/Baseline!B$75 + Baseline!B$60*Baseline!B$69/Baseline!B$76)</f>
        <v>1.648976683161995E-9</v>
      </c>
      <c r="Q698" s="40">
        <f>Baseline!B$33 * (C698 * Baseline!B$61*Baseline!B$66/Baseline!B$73 + Baseline!B$62*Baseline!B$52/Baseline!B$74 + Baseline!B$63*Baseline!B$53/Baseline!B$75 + Baseline!B$69*Baseline!B$54/Baseline!B$76)</f>
        <v>1.6993192793194659E-9</v>
      </c>
      <c r="R698" s="40">
        <f>Baseline!B$33 * (C698 * Baseline!B$61*Baseline!B$57/Baseline!B$73 + Baseline!B$62*Baseline!B$67/Baseline!B$74 + Baseline!B$63*Baseline!B$55/Baseline!B$75 + Baseline!B$69*Baseline!B$56/Baseline!B$76)</f>
        <v>1.4629421296932925E-8</v>
      </c>
      <c r="S698" s="40">
        <f>Baseline!B$33 * (C698 * Baseline!B$61*Baseline!B$58/Baseline!B$73 + Baseline!B$62*Baseline!B$59/Baseline!B$74 + Baseline!B$63*Baseline!B$68/Baseline!B$75 + Baseline!B$69*Baseline!B$60/Baseline!B$76)</f>
        <v>1.648976683161995E-9</v>
      </c>
      <c r="T698" s="40">
        <f>Baseline!B$33 * (C698 * Baseline!B$61*Baseline!B$61/Baseline!B$73 + Baseline!B$62*Baseline!B$62/Baseline!B$74 + Baseline!B$63*Baseline!B$63/Baseline!B$75 + Baseline!B$69*Baseline!B$69/Baseline!B$76)</f>
        <v>9.8551803632078387E-8</v>
      </c>
      <c r="U698" s="40"/>
      <c r="V698" s="40">
        <f>E698 * ( Baseline!B$87 * Baseline!B$7 )</f>
        <v>0.20386987684979793</v>
      </c>
      <c r="W698" s="40">
        <f>F698 * ( Baseline!D$87 * Baseline!B$11 )</f>
        <v>7.2369034078576346E-4</v>
      </c>
      <c r="X698" s="40">
        <f>G698 * ( Baseline!F$87 * Baseline!B$16 )</f>
        <v>3.7547884336811129E-3</v>
      </c>
      <c r="Y698" s="40">
        <f>H698 * ( Baseline!H$87 * Baseline!B$18 )</f>
        <v>5.9760550229429965E-4</v>
      </c>
      <c r="Z698" s="48">
        <f t="shared" si="0"/>
        <v>0.20894596112655908</v>
      </c>
      <c r="AA698" s="40">
        <f>I698 * ( Baseline!B$87 * Baseline!B$7 )</f>
        <v>4.0718527010125545E-4</v>
      </c>
      <c r="AB698" s="1">
        <f>J698 * ( Baseline!D$87 * Baseline!B$11 )</f>
        <v>3.3110912391680375E-2</v>
      </c>
      <c r="AC698" s="1">
        <f>K698 * ( Baseline!F$87 * Baseline!B$16 )</f>
        <v>4.8382831358155694E-4</v>
      </c>
      <c r="AD698" s="1">
        <f>L698 * ( Baseline!F$87 * Baseline!B$16 )</f>
        <v>5.0814958281171312E-4</v>
      </c>
      <c r="AE698" s="48">
        <f t="shared" si="1"/>
        <v>3.4510075558174903E-2</v>
      </c>
      <c r="AF698" s="48">
        <f>M698 * ( Baseline!B$87 * Baseline!B$7 )</f>
        <v>1.1219578895421765E-3</v>
      </c>
      <c r="AG698" s="48">
        <f>N698 * ( Baseline!D$87 * Baseline!B$11 )</f>
        <v>2.5694672234269795E-4</v>
      </c>
      <c r="AH698" s="48">
        <f>O698 * ( Baseline!F$87 * Baseline!B$16 )</f>
        <v>4.6024154450995072E-2</v>
      </c>
      <c r="AI698" s="48">
        <f>P698 * ( Baseline!H$87 * Baseline!B$18 )</f>
        <v>5.7990134697186212E-4</v>
      </c>
      <c r="AJ698" s="48">
        <f t="shared" si="2"/>
        <v>4.798296040985181E-2</v>
      </c>
      <c r="AK698" s="48">
        <f>Q698 * ( Baseline!B$87 * Baseline!B$7 )</f>
        <v>1.7637234800056738E-5</v>
      </c>
      <c r="AL698" s="48">
        <f>R698 * ( Baseline!D$87 * Baseline!B$11 )</f>
        <v>2.6986301979053126E-4</v>
      </c>
      <c r="AM698" s="48">
        <f>S698 * ( Baseline!F$87 * Baseline!B$16 )</f>
        <v>5.7276825693076634E-5</v>
      </c>
      <c r="AN698" s="48">
        <f>T698 * ( Baseline!H$87 * Baseline!B$18 )</f>
        <v>3.4658054450569985E-2</v>
      </c>
      <c r="AO698" s="48">
        <f t="shared" si="3"/>
        <v>3.5002831530853651E-2</v>
      </c>
      <c r="AP698" s="48"/>
      <c r="AQ698" s="48">
        <f>V698 * ( (1-Baseline!B$88-Baseline!B$87) + (1-B698)*Baseline!B$88 )</f>
        <v>0.12562614460874064</v>
      </c>
      <c r="AR698" s="48">
        <f>W698 * ( (1-Baseline!B$88-Baseline!B$87) + (1-B698)*Baseline!B$88 )</f>
        <v>4.4594340668819231E-4</v>
      </c>
      <c r="AS698" s="48">
        <f>X698 * ( (1-Baseline!B$88-Baseline!B$87) + (1-B698)*Baseline!B$88 )</f>
        <v>2.3137287471477561E-3</v>
      </c>
      <c r="AT698" s="48">
        <f>Y698 * ( (1-Baseline!B$88-Baseline!B$87) + (1-B698)*Baseline!B$88 )</f>
        <v>3.6824898513827299E-4</v>
      </c>
      <c r="AU698" s="48">
        <f t="shared" si="4"/>
        <v>0.12875406574771484</v>
      </c>
      <c r="AV698" s="48">
        <f>AA698 * ( (1-Baseline!D$88-Baseline!D$87) + (1-B698)*Baseline!D$88 )</f>
        <v>3.2940498248892414E-4</v>
      </c>
      <c r="AW698" s="48">
        <f>AB698 * ( (1-Baseline!D$88-Baseline!D$87) + (1-B698)*Baseline!D$88 )</f>
        <v>2.6786085640724523E-2</v>
      </c>
      <c r="AX698" s="48">
        <f>AC698 * ( (1-Baseline!D$88-Baseline!D$87) + (1-B698)*Baseline!D$88 )</f>
        <v>3.914077174828704E-4</v>
      </c>
      <c r="AY698" s="48">
        <f>AD698 * ( (1-Baseline!D$88-Baseline!D$87) + (1-B698)*Baseline!D$88 )</f>
        <v>4.1108315236015799E-4</v>
      </c>
      <c r="AZ698" s="48">
        <f t="shared" si="5"/>
        <v>2.7917981493056479E-2</v>
      </c>
      <c r="BA698" s="48">
        <f>AF698 * ( (1-Baseline!F$88-Baseline!F$87) + (1-Baseline!B$36)*Baseline!F$88 )</f>
        <v>8.0739679996701564E-4</v>
      </c>
      <c r="BB698" s="48">
        <f>AG698 * ( (1-Baseline!F$88-Baseline!F$87) + (1-Baseline!B$36)*Baseline!F$88 )</f>
        <v>1.8490708369292043E-4</v>
      </c>
      <c r="BC698" s="48">
        <f>AH698 * ( (1-Baseline!F$88-Baseline!F$87) + (1-Baseline!B$36)*Baseline!F$88 )</f>
        <v>3.3120454315878491E-2</v>
      </c>
      <c r="BD698" s="48">
        <f>AI698 * ( (1-Baseline!F$88-Baseline!F$87) + (1-Baseline!B$36)*Baseline!F$88 )</f>
        <v>4.173155661240551E-4</v>
      </c>
      <c r="BE698" s="48">
        <f t="shared" si="6"/>
        <v>3.4530073765662479E-2</v>
      </c>
      <c r="BF698" s="48">
        <f>AK698 * ( (1-Baseline!H$88-Baseline!H$87) + (1-Baseline!B$36)*Baseline!H$88 )</f>
        <v>1.3974333876780952E-5</v>
      </c>
      <c r="BG698" s="48">
        <f>AL698 * ( (1-Baseline!H$88-Baseline!H$87) + (1-Baseline!B$36)*Baseline!H$88 )</f>
        <v>2.138178678404337E-4</v>
      </c>
      <c r="BH698" s="48">
        <f>AM698 * ( (1-Baseline!H$88-Baseline!H$87) + (1-Baseline!B$36)*Baseline!H$88 )</f>
        <v>4.5381574533138476E-5</v>
      </c>
      <c r="BI698" s="48">
        <f>AN698 * ( (1-Baseline!H$88-Baseline!H$87) + (1-Baseline!B$36)*Baseline!H$88 )</f>
        <v>2.7460269702275608E-2</v>
      </c>
      <c r="BJ698" s="48">
        <f t="shared" si="7"/>
        <v>2.7733443478525962E-2</v>
      </c>
      <c r="BK698" s="48"/>
      <c r="BL698" s="48">
        <f t="shared" si="18"/>
        <v>0.97570623404543078</v>
      </c>
      <c r="BM698" s="48">
        <f t="shared" si="19"/>
        <v>3.4635287367312281E-3</v>
      </c>
      <c r="BN698" s="48">
        <f t="shared" si="20"/>
        <v>1.7970141243394643E-2</v>
      </c>
      <c r="BO698" s="48">
        <f t="shared" si="21"/>
        <v>2.8600959744434998E-3</v>
      </c>
      <c r="BP698" s="48">
        <f t="shared" si="8"/>
        <v>1.0000000000000002</v>
      </c>
      <c r="BQ698" s="48">
        <f t="shared" si="22"/>
        <v>1.1799025748722233E-2</v>
      </c>
      <c r="BR698" s="48">
        <f t="shared" si="23"/>
        <v>0.95945638646499321</v>
      </c>
      <c r="BS698" s="48">
        <f t="shared" si="24"/>
        <v>1.4019914641043012E-2</v>
      </c>
      <c r="BT698" s="48">
        <f t="shared" si="25"/>
        <v>1.4724673145241502E-2</v>
      </c>
      <c r="BU698" s="48">
        <f t="shared" si="9"/>
        <v>1</v>
      </c>
      <c r="BV698" s="48">
        <f t="shared" si="26"/>
        <v>2.3382423259399755E-2</v>
      </c>
      <c r="BW698" s="48">
        <f t="shared" si="27"/>
        <v>5.3549576797254448E-3</v>
      </c>
      <c r="BX698" s="48">
        <f t="shared" si="28"/>
        <v>0.9591770507253955</v>
      </c>
      <c r="BY698" s="48">
        <f t="shared" si="29"/>
        <v>1.2085568335479305E-2</v>
      </c>
      <c r="BZ698" s="48">
        <f t="shared" si="10"/>
        <v>1</v>
      </c>
      <c r="CA698" s="48">
        <f t="shared" si="30"/>
        <v>5.0388022993254681E-4</v>
      </c>
      <c r="CB698" s="48">
        <f t="shared" si="31"/>
        <v>7.7097482685838537E-3</v>
      </c>
      <c r="CC698" s="48">
        <f t="shared" si="32"/>
        <v>1.6363483520637271E-3</v>
      </c>
      <c r="CD698" s="48">
        <f t="shared" si="33"/>
        <v>0.9901500231494198</v>
      </c>
      <c r="CE698" s="48">
        <f t="shared" si="11"/>
        <v>0.99999999999999989</v>
      </c>
      <c r="CF698" s="48"/>
      <c r="CG698" s="48">
        <f t="shared" si="34"/>
        <v>0.97570623404543078</v>
      </c>
      <c r="CH698" s="48">
        <f t="shared" si="35"/>
        <v>3.4635287367312281E-3</v>
      </c>
      <c r="CI698" s="48">
        <f t="shared" si="36"/>
        <v>1.7970141243394643E-2</v>
      </c>
      <c r="CJ698" s="48">
        <f t="shared" si="37"/>
        <v>2.8600959744434998E-3</v>
      </c>
      <c r="CK698" s="48">
        <f t="shared" si="12"/>
        <v>1.0000000000000002</v>
      </c>
      <c r="CL698" s="48">
        <f t="shared" si="38"/>
        <v>1.1799025748722233E-2</v>
      </c>
      <c r="CM698" s="48">
        <f t="shared" si="39"/>
        <v>0.95945638646499321</v>
      </c>
      <c r="CN698" s="48">
        <f t="shared" si="40"/>
        <v>1.4019914641043012E-2</v>
      </c>
      <c r="CO698" s="48">
        <f t="shared" si="41"/>
        <v>1.4724673145241502E-2</v>
      </c>
      <c r="CP698" s="48">
        <f t="shared" si="13"/>
        <v>1</v>
      </c>
      <c r="CQ698" s="48">
        <f t="shared" si="42"/>
        <v>2.3382423259399755E-2</v>
      </c>
      <c r="CR698" s="48">
        <f t="shared" si="43"/>
        <v>5.3549576797254448E-3</v>
      </c>
      <c r="CS698" s="48">
        <f t="shared" si="44"/>
        <v>0.9591770507253955</v>
      </c>
      <c r="CT698" s="48">
        <f t="shared" si="45"/>
        <v>1.2085568335479305E-2</v>
      </c>
      <c r="CU698" s="48">
        <f t="shared" si="14"/>
        <v>1</v>
      </c>
      <c r="CV698" s="48">
        <f t="shared" si="46"/>
        <v>5.0388022993254681E-4</v>
      </c>
      <c r="CW698" s="48">
        <f t="shared" si="47"/>
        <v>7.7097482685838537E-3</v>
      </c>
      <c r="CX698" s="48">
        <f t="shared" si="48"/>
        <v>1.6363483520637271E-3</v>
      </c>
      <c r="CY698" s="48">
        <f t="shared" si="49"/>
        <v>0.9901500231494198</v>
      </c>
      <c r="CZ698" s="48">
        <f t="shared" si="15"/>
        <v>0.99999999999999989</v>
      </c>
      <c r="DA698" s="48"/>
      <c r="DB698" s="48">
        <f>(AQ698*Baseline!B$7 + AV698*Baseline!B$11 + BA698*Baseline!B$16 + BF698*Baseline!B$18)</f>
        <v>64979.935744611503</v>
      </c>
      <c r="DC698" s="48">
        <f>(AR698*Baseline!B$7 + AW698*Baseline!B$11 + BB698*Baseline!B$16 + BG698*Baseline!B$18)</f>
        <v>68070.858163912912</v>
      </c>
      <c r="DD698" s="48">
        <f>(AS698*Baseline!B$7 + AX698*Baseline!B$11 + BC698*Baseline!B$16 + BH698*Baseline!B$18)</f>
        <v>114999.42760227562</v>
      </c>
      <c r="DE698" s="48">
        <f>(AT698*Baseline!B$7 + AY698*Baseline!B$11 + BD698*Baseline!B$16 + BI698*Baseline!B$18)</f>
        <v>1259886.4344602691</v>
      </c>
      <c r="DF698" s="48">
        <f t="shared" si="16"/>
        <v>1507936.6559710691</v>
      </c>
      <c r="DG698" s="48"/>
      <c r="DH698" s="48">
        <f t="shared" si="50"/>
        <v>4.3091953158182386E-2</v>
      </c>
      <c r="DI698" s="48">
        <f t="shared" si="51"/>
        <v>4.5141722561334766E-2</v>
      </c>
      <c r="DJ698" s="48">
        <f t="shared" si="52"/>
        <v>7.6262770817928816E-2</v>
      </c>
      <c r="DK698" s="48">
        <f t="shared" si="53"/>
        <v>0.83550355346255401</v>
      </c>
      <c r="DL698" s="48">
        <f t="shared" si="17"/>
        <v>1</v>
      </c>
      <c r="DM698" s="48"/>
      <c r="DN698" s="48">
        <f>DH698 / (Baseline!B$7/Baseline!B$17)</f>
        <v>4.5997825700883936</v>
      </c>
      <c r="DO698" s="48">
        <f>DI698 / (Baseline!B$11/Baseline!B$17)</f>
        <v>1.0897427886473996</v>
      </c>
      <c r="DP698" s="48">
        <f>DJ698 / (Baseline!B$16/Baseline!B$17)</f>
        <v>1.1784902803709141</v>
      </c>
      <c r="DQ698" s="48">
        <f>DK698 / (Baseline!B$18/Baseline!B$17)</f>
        <v>0.94461052724516559</v>
      </c>
      <c r="DR698" s="71"/>
      <c r="DS698" s="48">
        <f>(AU698*Baseline!B$34)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3.1842641112157226E-2</v>
      </c>
      <c r="DT698" s="48">
        <f>(AZ698*Baseline!B$34) + (Baseline!D$88*(1-Baseline!D$89)*Baseline!B$35) + (Baseline!D$88*Baseline!D$89*((1-Baseline!D$90)*Baseline!B$40 + Baseline!D$90*Baseline!B$41))</f>
        <v>1.0601265223958475E-2</v>
      </c>
      <c r="DU698" s="48">
        <f>(BE698*Baseline!B$34) + (Baseline!F$88*(1-Baseline!F$89)*Baseline!B$35) + (Baseline!F$88*Baseline!F$89*((1-Baseline!F$90)*Baseline!B$40 + Baseline!F$90*Baseline!B$41))</f>
        <v>1.2910151064849374E-2</v>
      </c>
      <c r="DV698" s="48">
        <f>(BJ698*Baseline!B$34) + (Baseline!H$88*(1-Baseline!H$89)*Baseline!B$35) + (Baseline!H$88*Baseline!H$89*((1-Baseline!H$90)*Baseline!B$40 + Baseline!H$90*Baseline!B$41))</f>
        <v>9.3050165217788954E-3</v>
      </c>
      <c r="DW698" s="48">
        <f>( DS698*Baseline!B$7 + DT698*Baseline!B$11 + DU698*Baseline!B$16 + DV698*Baseline!B$18 ) / Baseline!B$17</f>
        <v>9.8031472926347028E-3</v>
      </c>
    </row>
    <row r="699" spans="1:127">
      <c r="A699" s="7" t="s">
        <v>1024</v>
      </c>
      <c r="B699" s="1">
        <f>MIN( MAX( NORMINV( MCrands!B699, (B$5+B$4)/2, (B$5-B$4)/3.29 ), 0 ), 1 )</f>
        <v>0.56943528791505826</v>
      </c>
      <c r="C699" s="1">
        <f>MAX( NORMINV( MCrands!C699, (C$5+C$4)/2, (C$5-C$4)/3.29 ), 0 )</f>
        <v>3.1339084021600185</v>
      </c>
      <c r="D699" s="40"/>
      <c r="E699" s="40">
        <f>Baseline!B$33 * (C699 * Baseline!B$66*Baseline!B$66/Baseline!B$73 + Baseline!B$52*Baseline!B$52/Baseline!B$74 + Baseline!B$53*Baseline!B$53/Baseline!B$75 + Baseline!B$54*Baseline!B$54/Baseline!B$76)</f>
        <v>2.6233184461752697E-5</v>
      </c>
      <c r="F699" s="40">
        <f>Baseline!B$33 * (C699 * Baseline!B$66*Baseline!B$57/Baseline!B$73 + Baseline!B$52*Baseline!B$67/Baseline!B$74 + Baseline!B$53*Baseline!B$55/Baseline!B$75 + Baseline!B$54*Baseline!B$56/Baseline!B$76)</f>
        <v>4.0113044942849497E-8</v>
      </c>
      <c r="G699" s="1">
        <f>Baseline!B$33 * (C699 * Baseline!B$66*Baseline!B$58/Baseline!B$73 + Baseline!B$52*Baseline!B$59/Baseline!B$74 + Baseline!B$53*Baseline!B$68/Baseline!B$75 + Baseline!B$54*Baseline!B$60/Baseline!B$76)</f>
        <v>1.1026561135982283E-7</v>
      </c>
      <c r="H699" s="40">
        <f>Baseline!B$33 * (C699 * Baseline!B$66*Baseline!B$61/Baseline!B$73 + Baseline!B$52*Baseline!B$62/Baseline!B$74 + Baseline!B$53*Baseline!B$63/Baseline!B$75 + Baseline!B$54*Baseline!B$69/Baseline!B$76)</f>
        <v>1.9159961341361594E-9</v>
      </c>
      <c r="I699" s="40">
        <f>Baseline!B$33 * (C699 * Baseline!B$57*Baseline!B$66/Baseline!B$73 + Baseline!B$67*Baseline!B$52/Baseline!B$74 + Baseline!B$55*Baseline!B$53/Baseline!B$75 + Baseline!B$56*Baseline!B$54/Baseline!B$76)</f>
        <v>4.0113044942849497E-8</v>
      </c>
      <c r="J699" s="1">
        <f>Baseline!B$33 * (C699 * Baseline!B$57*Baseline!B$57/Baseline!B$73 + Baseline!B$67*Baseline!B$67/Baseline!B$74 + Baseline!B$55*Baseline!B$55/Baseline!B$75 + Baseline!B$56*Baseline!B$56/Baseline!B$76)</f>
        <v>1.7949607141035995E-6</v>
      </c>
      <c r="K699" s="40">
        <f>Baseline!B$33 * (C699 * Baseline!B$57*Baseline!B$58/Baseline!B$73 + Baseline!B$67*Baseline!B$59/Baseline!B$74 + Baseline!B$55*Baseline!B$68/Baseline!B$75 + Baseline!B$56*Baseline!B$60/Baseline!B$76)</f>
        <v>1.392951154858141E-8</v>
      </c>
      <c r="L699" s="1">
        <f>Baseline!B$33 * (C699 * Baseline!B$57*Baseline!B$61/Baseline!B$73 + Baseline!B$67*Baseline!B$62/Baseline!B$74 + Baseline!B$55*Baseline!B$63/Baseline!B$75 + Baseline!B$56*Baseline!B$69/Baseline!B$76)</f>
        <v>1.4629450274111771E-8</v>
      </c>
      <c r="M699" s="40">
        <f>Baseline!B$33 * (C699 * Baseline!B$58*Baseline!B$66/Baseline!B$73 + Baseline!B$59*Baseline!B$52/Baseline!B$74 + Baseline!B$68*Baseline!B$53/Baseline!B$75 + Baseline!B$60*Baseline!B$54/Baseline!B$76)</f>
        <v>1.1026561135982283E-7</v>
      </c>
      <c r="N699" s="1">
        <f>Baseline!B$33 * (C699 * Baseline!B$58*Baseline!B$57/Baseline!B$73 + Baseline!B$59*Baseline!B$67/Baseline!B$74 + Baseline!B$68*Baseline!B$55/Baseline!B$75 + Baseline!B$60*Baseline!B$56/Baseline!B$76)</f>
        <v>1.392951154858141E-8</v>
      </c>
      <c r="O699" s="1">
        <f>Baseline!B$33 * (C699 * Baseline!B$58*Baseline!B$58/Baseline!B$73 + Baseline!B$59*Baseline!B$59/Baseline!B$74 + Baseline!B$68*Baseline!B$68/Baseline!B$75 + Baseline!B$60*Baseline!B$60/Baseline!B$76)</f>
        <v>1.32501753431809E-6</v>
      </c>
      <c r="P699" s="40">
        <f>Baseline!B$33 * (C699 * Baseline!B$58*Baseline!B$61/Baseline!B$73 + Baseline!B$59*Baseline!B$62/Baseline!B$74 + Baseline!B$68*Baseline!B$63/Baseline!B$75 + Baseline!B$60*Baseline!B$69/Baseline!B$76)</f>
        <v>1.6490479187266566E-9</v>
      </c>
      <c r="Q699" s="40">
        <f>Baseline!B$33 * (C699 * Baseline!B$61*Baseline!B$66/Baseline!B$73 + Baseline!B$62*Baseline!B$52/Baseline!B$74 + Baseline!B$63*Baseline!B$53/Baseline!B$75 + Baseline!B$69*Baseline!B$54/Baseline!B$76)</f>
        <v>1.9159961341361594E-9</v>
      </c>
      <c r="R699" s="40">
        <f>Baseline!B$33 * (C699 * Baseline!B$61*Baseline!B$57/Baseline!B$73 + Baseline!B$62*Baseline!B$67/Baseline!B$74 + Baseline!B$63*Baseline!B$55/Baseline!B$75 + Baseline!B$69*Baseline!B$56/Baseline!B$76)</f>
        <v>1.4629450274111771E-8</v>
      </c>
      <c r="S699" s="40">
        <f>Baseline!B$33 * (C699 * Baseline!B$61*Baseline!B$58/Baseline!B$73 + Baseline!B$62*Baseline!B$59/Baseline!B$74 + Baseline!B$63*Baseline!B$68/Baseline!B$75 + Baseline!B$69*Baseline!B$60/Baseline!B$76)</f>
        <v>1.6490479187266566E-9</v>
      </c>
      <c r="T699" s="40">
        <f>Baseline!B$33 * (C699 * Baseline!B$61*Baseline!B$61/Baseline!B$73 + Baseline!B$62*Baseline!B$62/Baseline!B$74 + Baseline!B$63*Baseline!B$63/Baseline!B$75 + Baseline!B$69*Baseline!B$69/Baseline!B$76)</f>
        <v>9.8551810755634857E-8</v>
      </c>
      <c r="U699" s="40"/>
      <c r="V699" s="40">
        <f>E699 * ( Baseline!B$87 * Baseline!B$7 )</f>
        <v>0.27227422152853126</v>
      </c>
      <c r="W699" s="40">
        <f>F699 * ( Baseline!D$87 * Baseline!B$11 )</f>
        <v>7.3994912181113697E-4</v>
      </c>
      <c r="X699" s="40">
        <f>G699 * ( Baseline!F$87 * Baseline!B$16 )</f>
        <v>3.8300506406715841E-3</v>
      </c>
      <c r="Y699" s="40">
        <f>H699 * ( Baseline!H$87 * Baseline!B$18 )</f>
        <v>6.7380500302034079E-4</v>
      </c>
      <c r="Z699" s="48">
        <f t="shared" si="0"/>
        <v>0.27751802629403433</v>
      </c>
      <c r="AA699" s="40">
        <f>I699 * ( Baseline!B$87 * Baseline!B$7 )</f>
        <v>4.1633329346183492E-4</v>
      </c>
      <c r="AB699" s="1">
        <f>J699 * ( Baseline!D$87 * Baseline!B$11 )</f>
        <v>3.3110914566040928E-2</v>
      </c>
      <c r="AC699" s="1">
        <f>K699 * ( Baseline!F$87 * Baseline!B$16 )</f>
        <v>4.8383837873795815E-4</v>
      </c>
      <c r="AD699" s="1">
        <f>L699 * ( Baseline!F$87 * Baseline!B$16 )</f>
        <v>5.0815058932735327E-4</v>
      </c>
      <c r="AE699" s="48">
        <f t="shared" si="1"/>
        <v>3.4519236827568078E-2</v>
      </c>
      <c r="AF699" s="48">
        <f>M699 * ( Baseline!B$87 * Baseline!B$7 )</f>
        <v>1.1444467803036012E-3</v>
      </c>
      <c r="AG699" s="48">
        <f>N699 * ( Baseline!D$87 * Baseline!B$11 )</f>
        <v>2.5695206764572085E-4</v>
      </c>
      <c r="AH699" s="48">
        <f>O699 * ( Baseline!F$87 * Baseline!B$16 )</f>
        <v>4.6024179194504557E-2</v>
      </c>
      <c r="AI699" s="48">
        <f>P699 * ( Baseline!H$87 * Baseline!B$18 )</f>
        <v>5.7992639862985181E-4</v>
      </c>
      <c r="AJ699" s="48">
        <f t="shared" si="2"/>
        <v>4.8005504441083729E-2</v>
      </c>
      <c r="AK699" s="48">
        <f>Q699 * ( Baseline!B$87 * Baseline!B$7 )</f>
        <v>1.9886123876199197E-5</v>
      </c>
      <c r="AL699" s="48">
        <f>R699 * ( Baseline!D$87 * Baseline!B$11 )</f>
        <v>2.6986355432083355E-4</v>
      </c>
      <c r="AM699" s="48">
        <f>S699 * ( Baseline!F$87 * Baseline!B$16 )</f>
        <v>5.7279300044025275E-5</v>
      </c>
      <c r="AN699" s="48">
        <f>T699 * ( Baseline!H$87 * Baseline!B$18 )</f>
        <v>3.4658056955735782E-2</v>
      </c>
      <c r="AO699" s="48">
        <f t="shared" si="3"/>
        <v>3.5005085933976839E-2</v>
      </c>
      <c r="AP699" s="48"/>
      <c r="AQ699" s="48">
        <f>V699 * ( (1-Baseline!B$88-Baseline!B$87) + (1-B699)*Baseline!B$88 )</f>
        <v>0.12845968392994739</v>
      </c>
      <c r="AR699" s="48">
        <f>W699 * ( (1-Baseline!B$88-Baseline!B$87) + (1-B699)*Baseline!B$88 )</f>
        <v>3.4910991491767147E-4</v>
      </c>
      <c r="AS699" s="48">
        <f>X699 * ( (1-Baseline!B$88-Baseline!B$87) + (1-B699)*Baseline!B$88 )</f>
        <v>1.807027826484144E-3</v>
      </c>
      <c r="AT699" s="48">
        <f>Y699 * ( (1-Baseline!B$88-Baseline!B$87) + (1-B699)*Baseline!B$88 )</f>
        <v>3.1790294811049545E-4</v>
      </c>
      <c r="AU699" s="48">
        <f t="shared" si="4"/>
        <v>0.13093372461945971</v>
      </c>
      <c r="AV699" s="48">
        <f>AA699 * ( (1-Baseline!D$88-Baseline!D$87) + (1-B699)*Baseline!D$88 )</f>
        <v>3.065426197684767E-4</v>
      </c>
      <c r="AW699" s="48">
        <f>AB699 * ( (1-Baseline!D$88-Baseline!D$87) + (1-B699)*Baseline!D$88 )</f>
        <v>2.437928134357777E-2</v>
      </c>
      <c r="AX699" s="48">
        <f>AC699 * ( (1-Baseline!D$88-Baseline!D$87) + (1-B699)*Baseline!D$88 )</f>
        <v>3.5624603290695581E-4</v>
      </c>
      <c r="AY699" s="48">
        <f>AD699 * ( (1-Baseline!D$88-Baseline!D$87) + (1-B699)*Baseline!D$88 )</f>
        <v>3.7414690426044816E-4</v>
      </c>
      <c r="AZ699" s="48">
        <f t="shared" si="5"/>
        <v>2.5416216900513648E-2</v>
      </c>
      <c r="BA699" s="48">
        <f>AF699 * ( (1-Baseline!F$88-Baseline!F$87) + (1-Baseline!B$36)*Baseline!F$88 )</f>
        <v>8.2358052540344121E-4</v>
      </c>
      <c r="BB699" s="48">
        <f>AG699 * ( (1-Baseline!F$88-Baseline!F$87) + (1-Baseline!B$36)*Baseline!F$88 )</f>
        <v>1.8491093034402541E-4</v>
      </c>
      <c r="BC699" s="48">
        <f>AH699 * ( (1-Baseline!F$88-Baseline!F$87) + (1-Baseline!B$36)*Baseline!F$88 )</f>
        <v>3.3120472122099703E-2</v>
      </c>
      <c r="BD699" s="48">
        <f>AI699 * ( (1-Baseline!F$88-Baseline!F$87) + (1-Baseline!B$36)*Baseline!F$88 )</f>
        <v>4.1733359409879754E-4</v>
      </c>
      <c r="BE699" s="48">
        <f t="shared" si="6"/>
        <v>3.4546297171945968E-2</v>
      </c>
      <c r="BF699" s="48">
        <f>AK699 * ( (1-Baseline!H$88-Baseline!H$87) + (1-Baseline!B$36)*Baseline!H$88 )</f>
        <v>1.5756173669590146E-5</v>
      </c>
      <c r="BG699" s="48">
        <f>AL699 * ( (1-Baseline!H$88-Baseline!H$87) + (1-Baseline!B$36)*Baseline!H$88 )</f>
        <v>2.1381829135948282E-4</v>
      </c>
      <c r="BH699" s="48">
        <f>AM699 * ( (1-Baseline!H$88-Baseline!H$87) + (1-Baseline!B$36)*Baseline!H$88 )</f>
        <v>4.5383535010882102E-5</v>
      </c>
      <c r="BI699" s="48">
        <f>AN699 * ( (1-Baseline!H$88-Baseline!H$87) + (1-Baseline!B$36)*Baseline!H$88 )</f>
        <v>2.746027168716857E-2</v>
      </c>
      <c r="BJ699" s="48">
        <f t="shared" si="7"/>
        <v>2.7735229687208526E-2</v>
      </c>
      <c r="BK699" s="48"/>
      <c r="BL699" s="48">
        <f t="shared" si="18"/>
        <v>0.98110463368621981</v>
      </c>
      <c r="BM699" s="48">
        <f t="shared" si="19"/>
        <v>2.6663101193547343E-3</v>
      </c>
      <c r="BN699" s="48">
        <f t="shared" si="20"/>
        <v>1.3801087777316456E-2</v>
      </c>
      <c r="BO699" s="48">
        <f t="shared" si="21"/>
        <v>2.4279684171090014E-3</v>
      </c>
      <c r="BP699" s="48">
        <f t="shared" si="8"/>
        <v>1</v>
      </c>
      <c r="BQ699" s="48">
        <f t="shared" si="22"/>
        <v>1.2060906663189579E-2</v>
      </c>
      <c r="BR699" s="48">
        <f t="shared" si="23"/>
        <v>0.95920181351163525</v>
      </c>
      <c r="BS699" s="48">
        <f t="shared" si="24"/>
        <v>1.401648539203945E-2</v>
      </c>
      <c r="BT699" s="48">
        <f t="shared" si="25"/>
        <v>1.4720794433135592E-2</v>
      </c>
      <c r="BU699" s="48">
        <f t="shared" si="9"/>
        <v>0.99999999999999989</v>
      </c>
      <c r="BV699" s="48">
        <f t="shared" si="26"/>
        <v>2.3839907394539717E-2</v>
      </c>
      <c r="BW699" s="48">
        <f t="shared" si="27"/>
        <v>5.3525542672106154E-3</v>
      </c>
      <c r="BX699" s="48">
        <f t="shared" si="28"/>
        <v>0.95872712369868296</v>
      </c>
      <c r="BY699" s="48">
        <f t="shared" si="29"/>
        <v>1.2080414639566694E-2</v>
      </c>
      <c r="BZ699" s="48">
        <f t="shared" si="10"/>
        <v>1</v>
      </c>
      <c r="CA699" s="48">
        <f t="shared" si="30"/>
        <v>5.6809241701924267E-4</v>
      </c>
      <c r="CB699" s="48">
        <f t="shared" si="31"/>
        <v>7.7092670142225542E-3</v>
      </c>
      <c r="CC699" s="48">
        <f t="shared" si="32"/>
        <v>1.636313653166282E-3</v>
      </c>
      <c r="CD699" s="48">
        <f t="shared" si="33"/>
        <v>0.99008632691559195</v>
      </c>
      <c r="CE699" s="48">
        <f t="shared" si="11"/>
        <v>1</v>
      </c>
      <c r="CF699" s="48"/>
      <c r="CG699" s="48">
        <f t="shared" si="34"/>
        <v>0.98110463368621981</v>
      </c>
      <c r="CH699" s="48">
        <f t="shared" si="35"/>
        <v>2.6663101193547343E-3</v>
      </c>
      <c r="CI699" s="48">
        <f t="shared" si="36"/>
        <v>1.3801087777316456E-2</v>
      </c>
      <c r="CJ699" s="48">
        <f t="shared" si="37"/>
        <v>2.4279684171090014E-3</v>
      </c>
      <c r="CK699" s="48">
        <f t="shared" si="12"/>
        <v>1</v>
      </c>
      <c r="CL699" s="48">
        <f t="shared" si="38"/>
        <v>1.2060906663189579E-2</v>
      </c>
      <c r="CM699" s="48">
        <f t="shared" si="39"/>
        <v>0.95920181351163525</v>
      </c>
      <c r="CN699" s="48">
        <f t="shared" si="40"/>
        <v>1.401648539203945E-2</v>
      </c>
      <c r="CO699" s="48">
        <f t="shared" si="41"/>
        <v>1.4720794433135592E-2</v>
      </c>
      <c r="CP699" s="48">
        <f t="shared" si="13"/>
        <v>0.99999999999999989</v>
      </c>
      <c r="CQ699" s="48">
        <f t="shared" si="42"/>
        <v>2.3839907394539717E-2</v>
      </c>
      <c r="CR699" s="48">
        <f t="shared" si="43"/>
        <v>5.3525542672106154E-3</v>
      </c>
      <c r="CS699" s="48">
        <f t="shared" si="44"/>
        <v>0.95872712369868296</v>
      </c>
      <c r="CT699" s="48">
        <f t="shared" si="45"/>
        <v>1.2080414639566694E-2</v>
      </c>
      <c r="CU699" s="48">
        <f t="shared" si="14"/>
        <v>1</v>
      </c>
      <c r="CV699" s="48">
        <f t="shared" si="46"/>
        <v>5.6809241701924267E-4</v>
      </c>
      <c r="CW699" s="48">
        <f t="shared" si="47"/>
        <v>7.7092670142225542E-3</v>
      </c>
      <c r="CX699" s="48">
        <f t="shared" si="48"/>
        <v>1.636313653166282E-3</v>
      </c>
      <c r="CY699" s="48">
        <f t="shared" si="49"/>
        <v>0.99008632691559195</v>
      </c>
      <c r="CZ699" s="48">
        <f t="shared" si="15"/>
        <v>1</v>
      </c>
      <c r="DA699" s="48"/>
      <c r="DB699" s="48">
        <f>(AQ699*Baseline!B$7 + AV699*Baseline!B$11 + BA699*Baseline!B$16 + BF699*Baseline!B$18)</f>
        <v>66440.983197189053</v>
      </c>
      <c r="DC699" s="48">
        <f>(AR699*Baseline!B$7 + AW699*Baseline!B$11 + BB699*Baseline!B$16 + BG699*Baseline!B$18)</f>
        <v>62862.404418035869</v>
      </c>
      <c r="DD699" s="48">
        <f>(AS699*Baseline!B$7 + AX699*Baseline!B$11 + BC699*Baseline!B$16 + BH699*Baseline!B$18)</f>
        <v>114678.42095054963</v>
      </c>
      <c r="DE699" s="48">
        <f>(AT699*Baseline!B$7 + AY699*Baseline!B$11 + BD699*Baseline!B$16 + BI699*Baseline!B$18)</f>
        <v>1259782.9561407124</v>
      </c>
      <c r="DF699" s="48">
        <f t="shared" si="16"/>
        <v>1503764.7647064868</v>
      </c>
      <c r="DG699" s="48"/>
      <c r="DH699" s="48">
        <f t="shared" si="50"/>
        <v>4.418309615743482E-2</v>
      </c>
      <c r="DI699" s="48">
        <f t="shared" si="51"/>
        <v>4.1803349761493913E-2</v>
      </c>
      <c r="DJ699" s="48">
        <f t="shared" si="52"/>
        <v>7.6260877792899473E-2</v>
      </c>
      <c r="DK699" s="48">
        <f t="shared" si="53"/>
        <v>0.83775267628817185</v>
      </c>
      <c r="DL699" s="48">
        <f t="shared" si="17"/>
        <v>1</v>
      </c>
      <c r="DM699" s="48"/>
      <c r="DN699" s="48">
        <f>DH699 / (Baseline!B$7/Baseline!B$17)</f>
        <v>4.7162549084623686</v>
      </c>
      <c r="DO699" s="48">
        <f>DI699 / (Baseline!B$11/Baseline!B$17)</f>
        <v>1.0091528714261364</v>
      </c>
      <c r="DP699" s="48">
        <f>DJ699 / (Baseline!B$16/Baseline!B$17)</f>
        <v>1.1784610274133616</v>
      </c>
      <c r="DQ699" s="48">
        <f>DK699 / (Baseline!B$18/Baseline!B$17)</f>
        <v>0.94715335915694054</v>
      </c>
      <c r="DR699" s="71"/>
      <c r="DS699" s="48">
        <f>(AU699*Baseline!B$34)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3.2169589942918957E-2</v>
      </c>
      <c r="DT699" s="48">
        <f>(AZ699*Baseline!B$34) + (Baseline!D$88*(1-Baseline!D$89)*Baseline!B$35) + (Baseline!D$88*Baseline!D$89*((1-Baseline!D$90)*Baseline!B$40 + Baseline!D$90*Baseline!B$41))</f>
        <v>1.0226000535077051E-2</v>
      </c>
      <c r="DU699" s="48">
        <f>(BE699*Baseline!B$34) + (Baseline!F$88*(1-Baseline!F$89)*Baseline!B$35) + (Baseline!F$88*Baseline!F$89*((1-Baseline!F$90)*Baseline!B$40 + Baseline!F$90*Baseline!B$41))</f>
        <v>1.2912584575791898E-2</v>
      </c>
      <c r="DV699" s="48">
        <f>(BJ699*Baseline!B$34) + (Baseline!H$88*(1-Baseline!H$89)*Baseline!B$35) + (Baseline!H$88*Baseline!H$89*((1-Baseline!H$90)*Baseline!B$40 + Baseline!H$90*Baseline!B$41))</f>
        <v>9.3052844530812796E-3</v>
      </c>
      <c r="DW699" s="48">
        <f>( DS699*Baseline!B$7 + DT699*Baseline!B$11 + DU699*Baseline!B$16 + DV699*Baseline!B$18 ) / Baseline!B$17</f>
        <v>9.7910596565402245E-3</v>
      </c>
    </row>
    <row r="700" spans="1:127">
      <c r="A700" s="7" t="s">
        <v>1025</v>
      </c>
      <c r="B700" s="1">
        <f>MIN( MAX( NORMINV( MCrands!B700, (B$5+B$4)/2, (B$5-B$4)/3.29 ), 0 ), 1 )</f>
        <v>0.78592701196565562</v>
      </c>
      <c r="C700" s="1">
        <f>MAX( NORMINV( MCrands!C700, (C$5+C$4)/2, (C$5-C$4)/3.29 ), 0 )</f>
        <v>2.5756797592795682</v>
      </c>
      <c r="D700" s="40"/>
      <c r="E700" s="40">
        <f>Baseline!B$33 * (C700 * Baseline!B$66*Baseline!B$66/Baseline!B$73 + Baseline!B$52*Baseline!B$52/Baseline!B$74 + Baseline!B$53*Baseline!B$53/Baseline!B$75 + Baseline!B$54*Baseline!B$54/Baseline!B$76)</f>
        <v>2.1561903323977742E-5</v>
      </c>
      <c r="F700" s="40">
        <f>Baseline!B$33 * (C700 * Baseline!B$66*Baseline!B$57/Baseline!B$73 + Baseline!B$52*Baseline!B$67/Baseline!B$74 + Baseline!B$53*Baseline!B$55/Baseline!B$75 + Baseline!B$54*Baseline!B$56/Baseline!B$76)</f>
        <v>3.9488333322953155E-8</v>
      </c>
      <c r="G700" s="1">
        <f>Baseline!B$33 * (C700 * Baseline!B$66*Baseline!B$58/Baseline!B$73 + Baseline!B$52*Baseline!B$59/Baseline!B$74 + Baseline!B$53*Baseline!B$68/Baseline!B$75 + Baseline!B$54*Baseline!B$60/Baseline!B$76)</f>
        <v>1.0872986196091098E-7</v>
      </c>
      <c r="H700" s="40">
        <f>Baseline!B$33 * (C700 * Baseline!B$66*Baseline!B$61/Baseline!B$73 + Baseline!B$52*Baseline!B$62/Baseline!B$74 + Baseline!B$53*Baseline!B$63/Baseline!B$75 + Baseline!B$54*Baseline!B$69/Baseline!B$76)</f>
        <v>1.7624211942449734E-9</v>
      </c>
      <c r="I700" s="40">
        <f>Baseline!B$33 * (C700 * Baseline!B$57*Baseline!B$66/Baseline!B$73 + Baseline!B$67*Baseline!B$52/Baseline!B$74 + Baseline!B$55*Baseline!B$53/Baseline!B$75 + Baseline!B$56*Baseline!B$54/Baseline!B$76)</f>
        <v>3.9488333322953155E-8</v>
      </c>
      <c r="J700" s="1">
        <f>Baseline!B$33 * (C700 * Baseline!B$57*Baseline!B$57/Baseline!B$73 + Baseline!B$67*Baseline!B$67/Baseline!B$74 + Baseline!B$55*Baseline!B$55/Baseline!B$75 + Baseline!B$56*Baseline!B$56/Baseline!B$76)</f>
        <v>1.7949606305580802E-6</v>
      </c>
      <c r="K700" s="40">
        <f>Baseline!B$33 * (C700 * Baseline!B$57*Baseline!B$58/Baseline!B$73 + Baseline!B$67*Baseline!B$59/Baseline!B$74 + Baseline!B$55*Baseline!B$68/Baseline!B$75 + Baseline!B$56*Baseline!B$60/Baseline!B$76)</f>
        <v>1.3929306165846685E-8</v>
      </c>
      <c r="L700" s="1">
        <f>Baseline!B$33 * (C700 * Baseline!B$57*Baseline!B$61/Baseline!B$73 + Baseline!B$67*Baseline!B$62/Baseline!B$74 + Baseline!B$55*Baseline!B$63/Baseline!B$75 + Baseline!B$56*Baseline!B$69/Baseline!B$76)</f>
        <v>1.4629429735838298E-8</v>
      </c>
      <c r="M700" s="40">
        <f>Baseline!B$33 * (C700 * Baseline!B$58*Baseline!B$66/Baseline!B$73 + Baseline!B$59*Baseline!B$52/Baseline!B$74 + Baseline!B$68*Baseline!B$53/Baseline!B$75 + Baseline!B$60*Baseline!B$54/Baseline!B$76)</f>
        <v>1.0872986196091098E-7</v>
      </c>
      <c r="N700" s="1">
        <f>Baseline!B$33 * (C700 * Baseline!B$58*Baseline!B$57/Baseline!B$73 + Baseline!B$59*Baseline!B$67/Baseline!B$74 + Baseline!B$68*Baseline!B$55/Baseline!B$75 + Baseline!B$60*Baseline!B$56/Baseline!B$76)</f>
        <v>1.3929306165846685E-8</v>
      </c>
      <c r="O700" s="1">
        <f>Baseline!B$33 * (C700 * Baseline!B$58*Baseline!B$58/Baseline!B$73 + Baseline!B$59*Baseline!B$59/Baseline!B$74 + Baseline!B$68*Baseline!B$68/Baseline!B$75 + Baseline!B$60*Baseline!B$60/Baseline!B$76)</f>
        <v>1.3250170294188674E-6</v>
      </c>
      <c r="P700" s="40">
        <f>Baseline!B$33 * (C700 * Baseline!B$58*Baseline!B$61/Baseline!B$73 + Baseline!B$59*Baseline!B$62/Baseline!B$74 + Baseline!B$68*Baseline!B$63/Baseline!B$75 + Baseline!B$60*Baseline!B$69/Baseline!B$76)</f>
        <v>1.6489974288043701E-9</v>
      </c>
      <c r="Q700" s="40">
        <f>Baseline!B$33 * (C700 * Baseline!B$61*Baseline!B$66/Baseline!B$73 + Baseline!B$62*Baseline!B$52/Baseline!B$74 + Baseline!B$63*Baseline!B$53/Baseline!B$75 + Baseline!B$69*Baseline!B$54/Baseline!B$76)</f>
        <v>1.7624211942449734E-9</v>
      </c>
      <c r="R700" s="40">
        <f>Baseline!B$33 * (C700 * Baseline!B$61*Baseline!B$57/Baseline!B$73 + Baseline!B$62*Baseline!B$67/Baseline!B$74 + Baseline!B$63*Baseline!B$55/Baseline!B$75 + Baseline!B$69*Baseline!B$56/Baseline!B$76)</f>
        <v>1.4629429735838298E-8</v>
      </c>
      <c r="S700" s="40">
        <f>Baseline!B$33 * (C700 * Baseline!B$61*Baseline!B$58/Baseline!B$73 + Baseline!B$62*Baseline!B$59/Baseline!B$74 + Baseline!B$63*Baseline!B$68/Baseline!B$75 + Baseline!B$69*Baseline!B$60/Baseline!B$76)</f>
        <v>1.6489974288043701E-9</v>
      </c>
      <c r="T700" s="40">
        <f>Baseline!B$33 * (C700 * Baseline!B$61*Baseline!B$61/Baseline!B$73 + Baseline!B$62*Baseline!B$62/Baseline!B$74 + Baseline!B$63*Baseline!B$63/Baseline!B$75 + Baseline!B$69*Baseline!B$69/Baseline!B$76)</f>
        <v>9.8551805706642625E-8</v>
      </c>
      <c r="U700" s="40"/>
      <c r="V700" s="40">
        <f>E700 * ( Baseline!B$87 * Baseline!B$7 )</f>
        <v>0.22379099459956497</v>
      </c>
      <c r="W700" s="40">
        <f>F700 * ( Baseline!D$87 * Baseline!B$11 )</f>
        <v>7.2842531913831321E-4</v>
      </c>
      <c r="X700" s="40">
        <f>G700 * ( Baseline!F$87 * Baseline!B$16 )</f>
        <v>3.7767067386456025E-3</v>
      </c>
      <c r="Y700" s="40">
        <f>H700 * ( Baseline!H$87 * Baseline!B$18 )</f>
        <v>6.1979677148291969E-4</v>
      </c>
      <c r="Z700" s="48">
        <f t="shared" si="0"/>
        <v>0.2289159234288318</v>
      </c>
      <c r="AA700" s="40">
        <f>I700 * ( Baseline!B$87 * Baseline!B$7 )</f>
        <v>4.0984941155893081E-4</v>
      </c>
      <c r="AB700" s="1">
        <f>J700 * ( Baseline!D$87 * Baseline!B$11 )</f>
        <v>3.3110913024910517E-2</v>
      </c>
      <c r="AC700" s="1">
        <f>K700 * ( Baseline!F$87 * Baseline!B$16 )</f>
        <v>4.8383124481592198E-4</v>
      </c>
      <c r="AD700" s="1">
        <f>L700 * ( Baseline!F$87 * Baseline!B$16 )</f>
        <v>5.0814987593514967E-4</v>
      </c>
      <c r="AE700" s="48">
        <f t="shared" si="1"/>
        <v>3.4512743557220518E-2</v>
      </c>
      <c r="AF700" s="48">
        <f>M700 * ( Baseline!B$87 * Baseline!B$7 )</f>
        <v>1.1285072372922949E-3</v>
      </c>
      <c r="AG700" s="48">
        <f>N700 * ( Baseline!D$87 * Baseline!B$11 )</f>
        <v>2.5694827903345244E-4</v>
      </c>
      <c r="AH700" s="48">
        <f>O700 * ( Baseline!F$87 * Baseline!B$16 )</f>
        <v>4.6024161656946228E-2</v>
      </c>
      <c r="AI700" s="48">
        <f>P700 * ( Baseline!H$87 * Baseline!B$18 )</f>
        <v>5.7990864266383889E-4</v>
      </c>
      <c r="AJ700" s="48">
        <f t="shared" si="2"/>
        <v>4.798952581593581E-2</v>
      </c>
      <c r="AK700" s="48">
        <f>Q700 * ( Baseline!B$87 * Baseline!B$7 )</f>
        <v>1.829216957506858E-5</v>
      </c>
      <c r="AL700" s="48">
        <f>R700 * ( Baseline!D$87 * Baseline!B$11 )</f>
        <v>2.6986317545960671E-4</v>
      </c>
      <c r="AM700" s="48">
        <f>S700 * ( Baseline!F$87 * Baseline!B$16 )</f>
        <v>5.7277546288191374E-5</v>
      </c>
      <c r="AN700" s="48">
        <f>T700 * ( Baseline!H$87 * Baseline!B$18 )</f>
        <v>3.4658055180139181E-2</v>
      </c>
      <c r="AO700" s="48">
        <f t="shared" si="3"/>
        <v>3.5003488071462051E-2</v>
      </c>
      <c r="AP700" s="48"/>
      <c r="AQ700" s="48">
        <f>V700 * ( (1-Baseline!B$88-Baseline!B$87) + (1-B700)*Baseline!B$88 )</f>
        <v>6.2465652270626414E-2</v>
      </c>
      <c r="AR700" s="48">
        <f>W700 * ( (1-Baseline!B$88-Baseline!B$87) + (1-B700)*Baseline!B$88 )</f>
        <v>2.0332168759440509E-4</v>
      </c>
      <c r="AS700" s="48">
        <f>X700 * ( (1-Baseline!B$88-Baseline!B$87) + (1-B700)*Baseline!B$88 )</f>
        <v>1.0541731149034642E-3</v>
      </c>
      <c r="AT700" s="48">
        <f>Y700 * ( (1-Baseline!B$88-Baseline!B$87) + (1-B700)*Baseline!B$88 )</f>
        <v>1.7300074864578231E-4</v>
      </c>
      <c r="AU700" s="48">
        <f t="shared" si="4"/>
        <v>6.3896147821770069E-2</v>
      </c>
      <c r="AV700" s="48">
        <f>AA700 * ( (1-Baseline!D$88-Baseline!D$87) + (1-B700)*Baseline!D$88 )</f>
        <v>2.6201799878515356E-4</v>
      </c>
      <c r="AW700" s="48">
        <f>AB700 * ( (1-Baseline!D$88-Baseline!D$87) + (1-B700)*Baseline!D$88 )</f>
        <v>2.1167909295604508E-2</v>
      </c>
      <c r="AX700" s="48">
        <f>AC700 * ( (1-Baseline!D$88-Baseline!D$87) + (1-B700)*Baseline!D$88 )</f>
        <v>3.0931481402937043E-4</v>
      </c>
      <c r="AY700" s="48">
        <f>AD700 * ( (1-Baseline!D$88-Baseline!D$87) + (1-B700)*Baseline!D$88 )</f>
        <v>3.2486179025856087E-4</v>
      </c>
      <c r="AZ700" s="48">
        <f t="shared" si="5"/>
        <v>2.2064103898677592E-2</v>
      </c>
      <c r="BA700" s="48">
        <f>AF700 * ( (1-Baseline!F$88-Baseline!F$87) + (1-Baseline!B$36)*Baseline!F$88 )</f>
        <v>8.1210992018712885E-4</v>
      </c>
      <c r="BB700" s="48">
        <f>AG700 * ( (1-Baseline!F$88-Baseline!F$87) + (1-Baseline!B$36)*Baseline!F$88 )</f>
        <v>1.8490820393740146E-4</v>
      </c>
      <c r="BC700" s="48">
        <f>AH700 * ( (1-Baseline!F$88-Baseline!F$87) + (1-Baseline!B$36)*Baseline!F$88 )</f>
        <v>3.3120459501511532E-2</v>
      </c>
      <c r="BD700" s="48">
        <f>AI700 * ( (1-Baseline!F$88-Baseline!F$87) + (1-Baseline!B$36)*Baseline!F$88 )</f>
        <v>4.1732081633746371E-4</v>
      </c>
      <c r="BE700" s="48">
        <f t="shared" si="6"/>
        <v>3.4534798441973526E-2</v>
      </c>
      <c r="BF700" s="48">
        <f>AK700 * ( (1-Baseline!H$88-Baseline!H$87) + (1-Baseline!B$36)*Baseline!H$88 )</f>
        <v>1.4493251797718337E-5</v>
      </c>
      <c r="BG700" s="48">
        <f>AL700 * ( (1-Baseline!H$88-Baseline!H$87) + (1-Baseline!B$36)*Baseline!H$88 )</f>
        <v>2.1381799118015557E-4</v>
      </c>
      <c r="BH700" s="48">
        <f>AM700 * ( (1-Baseline!H$88-Baseline!H$87) + (1-Baseline!B$36)*Baseline!H$88 )</f>
        <v>4.5382145475059787E-5</v>
      </c>
      <c r="BI700" s="48">
        <f>AN700 * ( (1-Baseline!H$88-Baseline!H$87) + (1-Baseline!B$36)*Baseline!H$88 )</f>
        <v>2.7460270280327874E-2</v>
      </c>
      <c r="BJ700" s="48">
        <f t="shared" si="7"/>
        <v>2.7733963668780809E-2</v>
      </c>
      <c r="BK700" s="48"/>
      <c r="BL700" s="48">
        <f t="shared" si="18"/>
        <v>0.97761217851295468</v>
      </c>
      <c r="BM700" s="48">
        <f t="shared" si="19"/>
        <v>3.1820648744200404E-3</v>
      </c>
      <c r="BN700" s="48">
        <f t="shared" si="20"/>
        <v>1.6498226432115157E-2</v>
      </c>
      <c r="BO700" s="48">
        <f t="shared" si="21"/>
        <v>2.7075301805101807E-3</v>
      </c>
      <c r="BP700" s="48">
        <f t="shared" si="8"/>
        <v>1.0000000000000002</v>
      </c>
      <c r="BQ700" s="48">
        <f t="shared" si="22"/>
        <v>1.1875306606077827E-2</v>
      </c>
      <c r="BR700" s="48">
        <f t="shared" si="23"/>
        <v>0.9593822342757008</v>
      </c>
      <c r="BS700" s="48">
        <f t="shared" si="24"/>
        <v>1.4018915766976113E-2</v>
      </c>
      <c r="BT700" s="48">
        <f t="shared" si="25"/>
        <v>1.4723543351245342E-2</v>
      </c>
      <c r="BU700" s="48">
        <f t="shared" si="9"/>
        <v>1</v>
      </c>
      <c r="BV700" s="48">
        <f t="shared" si="26"/>
        <v>2.3515698855218804E-2</v>
      </c>
      <c r="BW700" s="48">
        <f t="shared" si="27"/>
        <v>5.3542575106697134E-3</v>
      </c>
      <c r="BX700" s="48">
        <f t="shared" si="28"/>
        <v>0.95904597668816838</v>
      </c>
      <c r="BY700" s="48">
        <f t="shared" si="29"/>
        <v>1.2084066945943222E-2</v>
      </c>
      <c r="BZ700" s="48">
        <f t="shared" si="10"/>
        <v>1.0000000000000002</v>
      </c>
      <c r="CA700" s="48">
        <f t="shared" si="30"/>
        <v>5.225813364006423E-4</v>
      </c>
      <c r="CB700" s="48">
        <f t="shared" si="31"/>
        <v>7.7096081084451441E-3</v>
      </c>
      <c r="CC700" s="48">
        <f t="shared" si="32"/>
        <v>1.63633824638434E-3</v>
      </c>
      <c r="CD700" s="48">
        <f t="shared" si="33"/>
        <v>0.99013147230876974</v>
      </c>
      <c r="CE700" s="48">
        <f t="shared" si="11"/>
        <v>0.99999999999999989</v>
      </c>
      <c r="CF700" s="48"/>
      <c r="CG700" s="48">
        <f t="shared" si="34"/>
        <v>0.97761217851295468</v>
      </c>
      <c r="CH700" s="48">
        <f t="shared" si="35"/>
        <v>3.1820648744200404E-3</v>
      </c>
      <c r="CI700" s="48">
        <f t="shared" si="36"/>
        <v>1.6498226432115157E-2</v>
      </c>
      <c r="CJ700" s="48">
        <f t="shared" si="37"/>
        <v>2.7075301805101807E-3</v>
      </c>
      <c r="CK700" s="48">
        <f t="shared" si="12"/>
        <v>1.0000000000000002</v>
      </c>
      <c r="CL700" s="48">
        <f t="shared" si="38"/>
        <v>1.1875306606077827E-2</v>
      </c>
      <c r="CM700" s="48">
        <f t="shared" si="39"/>
        <v>0.9593822342757008</v>
      </c>
      <c r="CN700" s="48">
        <f t="shared" si="40"/>
        <v>1.4018915766976113E-2</v>
      </c>
      <c r="CO700" s="48">
        <f t="shared" si="41"/>
        <v>1.4723543351245342E-2</v>
      </c>
      <c r="CP700" s="48">
        <f t="shared" si="13"/>
        <v>1</v>
      </c>
      <c r="CQ700" s="48">
        <f t="shared" si="42"/>
        <v>2.3515698855218804E-2</v>
      </c>
      <c r="CR700" s="48">
        <f t="shared" si="43"/>
        <v>5.3542575106697134E-3</v>
      </c>
      <c r="CS700" s="48">
        <f t="shared" si="44"/>
        <v>0.95904597668816838</v>
      </c>
      <c r="CT700" s="48">
        <f t="shared" si="45"/>
        <v>1.2084066945943222E-2</v>
      </c>
      <c r="CU700" s="48">
        <f t="shared" si="14"/>
        <v>1.0000000000000002</v>
      </c>
      <c r="CV700" s="48">
        <f t="shared" si="46"/>
        <v>5.225813364006423E-4</v>
      </c>
      <c r="CW700" s="48">
        <f t="shared" si="47"/>
        <v>7.7096081084451441E-3</v>
      </c>
      <c r="CX700" s="48">
        <f t="shared" si="48"/>
        <v>1.63633824638434E-3</v>
      </c>
      <c r="CY700" s="48">
        <f t="shared" si="49"/>
        <v>0.99013147230876974</v>
      </c>
      <c r="CZ700" s="48">
        <f t="shared" si="15"/>
        <v>0.99999999999999989</v>
      </c>
      <c r="DA700" s="48"/>
      <c r="DB700" s="48">
        <f>(AQ700*Baseline!B$7 + AV700*Baseline!B$11 + BA700*Baseline!B$16 + BF700*Baseline!B$18)</f>
        <v>34242.133458443212</v>
      </c>
      <c r="DC700" s="48">
        <f>(AR700*Baseline!B$7 + AW700*Baseline!B$11 + BB700*Baseline!B$16 + BG700*Baseline!B$18)</f>
        <v>55904.713477378289</v>
      </c>
      <c r="DD700" s="48">
        <f>(AS700*Baseline!B$7 + AX700*Baseline!B$11 + BC700*Baseline!B$16 + BH700*Baseline!B$18)</f>
        <v>114212.53397291675</v>
      </c>
      <c r="DE700" s="48">
        <f>(AT700*Baseline!B$7 + AY700*Baseline!B$11 + BD700*Baseline!B$16 + BI700*Baseline!B$18)</f>
        <v>1259606.8767572872</v>
      </c>
      <c r="DF700" s="48">
        <f t="shared" si="16"/>
        <v>1463966.2576660253</v>
      </c>
      <c r="DG700" s="48"/>
      <c r="DH700" s="48">
        <f t="shared" si="50"/>
        <v>2.3389974515556678E-2</v>
      </c>
      <c r="DI700" s="48">
        <f t="shared" si="51"/>
        <v>3.8187159836939245E-2</v>
      </c>
      <c r="DJ700" s="48">
        <f t="shared" si="52"/>
        <v>7.8015824049799967E-2</v>
      </c>
      <c r="DK700" s="48">
        <f t="shared" si="53"/>
        <v>0.8604070415977042</v>
      </c>
      <c r="DL700" s="48">
        <f t="shared" si="17"/>
        <v>1</v>
      </c>
      <c r="DM700" s="48"/>
      <c r="DN700" s="48">
        <f>DH700 / (Baseline!B$7/Baseline!B$17)</f>
        <v>2.4967259361981404</v>
      </c>
      <c r="DO700" s="48">
        <f>DI700 / (Baseline!B$11/Baseline!B$17)</f>
        <v>0.92185631584369221</v>
      </c>
      <c r="DP700" s="48">
        <f>DJ700 / (Baseline!B$16/Baseline!B$17)</f>
        <v>1.2055802506483551</v>
      </c>
      <c r="DQ700" s="48">
        <f>DK700 / (Baseline!B$18/Baseline!B$17)</f>
        <v>0.97276611911559829</v>
      </c>
      <c r="DR700" s="71"/>
      <c r="DS700" s="48">
        <f>(AU700*Baseline!B$34)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2.2113953423265508E-2</v>
      </c>
      <c r="DT700" s="48">
        <f>(AZ700*Baseline!B$34) + (Baseline!D$88*(1-Baseline!D$89)*Baseline!B$35) + (Baseline!D$88*Baseline!D$89*((1-Baseline!D$90)*Baseline!B$40 + Baseline!D$90*Baseline!B$41))</f>
        <v>9.7231835848016427E-3</v>
      </c>
      <c r="DU700" s="48">
        <f>(BE700*Baseline!B$34) + (Baseline!F$88*(1-Baseline!F$89)*Baseline!B$35) + (Baseline!F$88*Baseline!F$89*((1-Baseline!F$90)*Baseline!B$40 + Baseline!F$90*Baseline!B$41))</f>
        <v>1.2910859766296032E-2</v>
      </c>
      <c r="DV700" s="48">
        <f>(BJ700*Baseline!B$34) + (Baseline!H$88*(1-Baseline!H$89)*Baseline!B$35) + (Baseline!H$88*Baseline!H$89*((1-Baseline!H$90)*Baseline!B$40 + Baseline!H$90*Baseline!B$41))</f>
        <v>9.3050945503171216E-3</v>
      </c>
      <c r="DW700" s="48">
        <f>( DS700*Baseline!B$7 + DT700*Baseline!B$11 + DU700*Baseline!B$16 + DV700*Baseline!B$18 ) / Baseline!B$17</f>
        <v>9.6757474780343466E-3</v>
      </c>
    </row>
    <row r="701" spans="1:127">
      <c r="A701" s="7" t="s">
        <v>1026</v>
      </c>
      <c r="B701" s="1">
        <f>MIN( MAX( NORMINV( MCrands!B701, (B$5+B$4)/2, (B$5-B$4)/3.29 ), 0 ), 1 )</f>
        <v>0.79966146739506305</v>
      </c>
      <c r="C701" s="1">
        <f>MAX( NORMINV( MCrands!C701, (C$5+C$4)/2, (C$5-C$4)/3.29 ), 0 )</f>
        <v>2.633892744475681</v>
      </c>
      <c r="D701" s="40"/>
      <c r="E701" s="40">
        <f>Baseline!B$33 * (C701 * Baseline!B$66*Baseline!B$66/Baseline!B$73 + Baseline!B$52*Baseline!B$52/Baseline!B$74 + Baseline!B$53*Baseline!B$53/Baseline!B$75 + Baseline!B$54*Baseline!B$54/Baseline!B$76)</f>
        <v>2.2049032071648277E-5</v>
      </c>
      <c r="F701" s="40">
        <f>Baseline!B$33 * (C701 * Baseline!B$66*Baseline!B$57/Baseline!B$73 + Baseline!B$52*Baseline!B$67/Baseline!B$74 + Baseline!B$53*Baseline!B$55/Baseline!B$75 + Baseline!B$54*Baseline!B$56/Baseline!B$76)</f>
        <v>3.9553479260455062E-8</v>
      </c>
      <c r="G701" s="1">
        <f>Baseline!B$33 * (C701 * Baseline!B$66*Baseline!B$58/Baseline!B$73 + Baseline!B$52*Baseline!B$59/Baseline!B$74 + Baseline!B$53*Baseline!B$68/Baseline!B$75 + Baseline!B$54*Baseline!B$60/Baseline!B$76)</f>
        <v>1.0889001239060316E-7</v>
      </c>
      <c r="H701" s="40">
        <f>Baseline!B$33 * (C701 * Baseline!B$66*Baseline!B$61/Baseline!B$73 + Baseline!B$52*Baseline!B$62/Baseline!B$74 + Baseline!B$53*Baseline!B$63/Baseline!B$75 + Baseline!B$54*Baseline!B$69/Baseline!B$76)</f>
        <v>1.7784362372141931E-9</v>
      </c>
      <c r="I701" s="40">
        <f>Baseline!B$33 * (C701 * Baseline!B$57*Baseline!B$66/Baseline!B$73 + Baseline!B$67*Baseline!B$52/Baseline!B$74 + Baseline!B$55*Baseline!B$53/Baseline!B$75 + Baseline!B$56*Baseline!B$54/Baseline!B$76)</f>
        <v>3.9553479260455062E-8</v>
      </c>
      <c r="J701" s="1">
        <f>Baseline!B$33 * (C701 * Baseline!B$57*Baseline!B$57/Baseline!B$73 + Baseline!B$67*Baseline!B$67/Baseline!B$74 + Baseline!B$55*Baseline!B$55/Baseline!B$75 + Baseline!B$56*Baseline!B$56/Baseline!B$76)</f>
        <v>1.794960639270342E-6</v>
      </c>
      <c r="K701" s="40">
        <f>Baseline!B$33 * (C701 * Baseline!B$57*Baseline!B$58/Baseline!B$73 + Baseline!B$67*Baseline!B$59/Baseline!B$74 + Baseline!B$55*Baseline!B$68/Baseline!B$75 + Baseline!B$56*Baseline!B$60/Baseline!B$76)</f>
        <v>1.3929327583490241E-8</v>
      </c>
      <c r="L701" s="1">
        <f>Baseline!B$33 * (C701 * Baseline!B$57*Baseline!B$61/Baseline!B$73 + Baseline!B$67*Baseline!B$62/Baseline!B$74 + Baseline!B$55*Baseline!B$63/Baseline!B$75 + Baseline!B$56*Baseline!B$69/Baseline!B$76)</f>
        <v>1.4629431877602654E-8</v>
      </c>
      <c r="M701" s="40">
        <f>Baseline!B$33 * (C701 * Baseline!B$58*Baseline!B$66/Baseline!B$73 + Baseline!B$59*Baseline!B$52/Baseline!B$74 + Baseline!B$68*Baseline!B$53/Baseline!B$75 + Baseline!B$60*Baseline!B$54/Baseline!B$76)</f>
        <v>1.0889001239060316E-7</v>
      </c>
      <c r="N701" s="1">
        <f>Baseline!B$33 * (C701 * Baseline!B$58*Baseline!B$57/Baseline!B$73 + Baseline!B$59*Baseline!B$67/Baseline!B$74 + Baseline!B$68*Baseline!B$55/Baseline!B$75 + Baseline!B$60*Baseline!B$56/Baseline!B$76)</f>
        <v>1.3929327583490241E-8</v>
      </c>
      <c r="O701" s="1">
        <f>Baseline!B$33 * (C701 * Baseline!B$58*Baseline!B$58/Baseline!B$73 + Baseline!B$59*Baseline!B$59/Baseline!B$74 + Baseline!B$68*Baseline!B$68/Baseline!B$75 + Baseline!B$60*Baseline!B$60/Baseline!B$76)</f>
        <v>1.3250170820705745E-6</v>
      </c>
      <c r="P701" s="40">
        <f>Baseline!B$33 * (C701 * Baseline!B$58*Baseline!B$61/Baseline!B$73 + Baseline!B$59*Baseline!B$62/Baseline!B$74 + Baseline!B$68*Baseline!B$63/Baseline!B$75 + Baseline!B$60*Baseline!B$69/Baseline!B$76)</f>
        <v>1.6490026939750774E-9</v>
      </c>
      <c r="Q701" s="40">
        <f>Baseline!B$33 * (C701 * Baseline!B$61*Baseline!B$66/Baseline!B$73 + Baseline!B$62*Baseline!B$52/Baseline!B$74 + Baseline!B$63*Baseline!B$53/Baseline!B$75 + Baseline!B$69*Baseline!B$54/Baseline!B$76)</f>
        <v>1.7784362372141929E-9</v>
      </c>
      <c r="R701" s="40">
        <f>Baseline!B$33 * (C701 * Baseline!B$61*Baseline!B$57/Baseline!B$73 + Baseline!B$62*Baseline!B$67/Baseline!B$74 + Baseline!B$63*Baseline!B$55/Baseline!B$75 + Baseline!B$69*Baseline!B$56/Baseline!B$76)</f>
        <v>1.4629431877602654E-8</v>
      </c>
      <c r="S701" s="40">
        <f>Baseline!B$33 * (C701 * Baseline!B$61*Baseline!B$58/Baseline!B$73 + Baseline!B$62*Baseline!B$59/Baseline!B$74 + Baseline!B$63*Baseline!B$68/Baseline!B$75 + Baseline!B$69*Baseline!B$60/Baseline!B$76)</f>
        <v>1.6490026939750774E-9</v>
      </c>
      <c r="T701" s="40">
        <f>Baseline!B$33 * (C701 * Baseline!B$61*Baseline!B$61/Baseline!B$73 + Baseline!B$62*Baseline!B$62/Baseline!B$74 + Baseline!B$63*Baseline!B$63/Baseline!B$75 + Baseline!B$69*Baseline!B$69/Baseline!B$76)</f>
        <v>9.8551806233159695E-8</v>
      </c>
      <c r="U701" s="40"/>
      <c r="V701" s="40">
        <f>E701 * ( Baseline!B$87 * Baseline!B$7 )</f>
        <v>0.22884690387163747</v>
      </c>
      <c r="W701" s="40">
        <f>F701 * ( Baseline!D$87 * Baseline!B$11 )</f>
        <v>7.2962703990802236E-4</v>
      </c>
      <c r="X701" s="40">
        <f>G701 * ( Baseline!F$87 * Baseline!B$16 )</f>
        <v>3.7822695269735499E-3</v>
      </c>
      <c r="Y701" s="40">
        <f>H701 * ( Baseline!H$87 * Baseline!B$18 )</f>
        <v>6.2542883716613744E-4</v>
      </c>
      <c r="Z701" s="48">
        <f t="shared" si="0"/>
        <v>0.23398422927568518</v>
      </c>
      <c r="AA701" s="40">
        <f>I701 * ( Baseline!B$87 * Baseline!B$7 )</f>
        <v>4.105255612442631E-4</v>
      </c>
      <c r="AB701" s="1">
        <f>J701 * ( Baseline!D$87 * Baseline!B$11 )</f>
        <v>3.3110913185622086E-2</v>
      </c>
      <c r="AC701" s="1">
        <f>K701 * ( Baseline!F$87 * Baseline!B$16 )</f>
        <v>4.8383198875284311E-4</v>
      </c>
      <c r="AD701" s="1">
        <f>L701 * ( Baseline!F$87 * Baseline!B$16 )</f>
        <v>5.0814995032884183E-4</v>
      </c>
      <c r="AE701" s="48">
        <f t="shared" si="1"/>
        <v>3.4513420685948031E-2</v>
      </c>
      <c r="AF701" s="48">
        <f>M701 * ( Baseline!B$87 * Baseline!B$7 )</f>
        <v>1.1301694386020703E-3</v>
      </c>
      <c r="AG701" s="48">
        <f>N701 * ( Baseline!D$87 * Baseline!B$11 )</f>
        <v>2.5694867411606365E-4</v>
      </c>
      <c r="AH701" s="48">
        <f>O701 * ( Baseline!F$87 * Baseline!B$16 )</f>
        <v>4.6024163485791164E-2</v>
      </c>
      <c r="AI701" s="48">
        <f>P701 * ( Baseline!H$87 * Baseline!B$18 )</f>
        <v>5.7991049428467525E-4</v>
      </c>
      <c r="AJ701" s="48">
        <f t="shared" si="2"/>
        <v>4.7991192092793976E-2</v>
      </c>
      <c r="AK701" s="48">
        <f>Q701 * ( Baseline!B$87 * Baseline!B$7 )</f>
        <v>1.8458389706046108E-5</v>
      </c>
      <c r="AL701" s="48">
        <f>R701 * ( Baseline!D$87 * Baseline!B$11 )</f>
        <v>2.6986321496786785E-4</v>
      </c>
      <c r="AM701" s="48">
        <f>S701 * ( Baseline!F$87 * Baseline!B$16 )</f>
        <v>5.727772917268448E-5</v>
      </c>
      <c r="AN701" s="48">
        <f>T701 * ( Baseline!H$87 * Baseline!B$18 )</f>
        <v>3.4658055365301269E-2</v>
      </c>
      <c r="AO701" s="48">
        <f t="shared" si="3"/>
        <v>3.5003654699147867E-2</v>
      </c>
      <c r="AP701" s="48"/>
      <c r="AQ701" s="48">
        <f>V701 * ( (1-Baseline!B$88-Baseline!B$87) + (1-B701)*Baseline!B$88 )</f>
        <v>6.1079534775443041E-2</v>
      </c>
      <c r="AR701" s="48">
        <f>W701 * ( (1-Baseline!B$88-Baseline!B$87) + (1-B701)*Baseline!B$88 )</f>
        <v>1.947384011022615E-4</v>
      </c>
      <c r="AS701" s="48">
        <f>X701 * ( (1-Baseline!B$88-Baseline!B$87) + (1-B701)*Baseline!B$88 )</f>
        <v>1.009492631075579E-3</v>
      </c>
      <c r="AT701" s="48">
        <f>Y701 * ( (1-Baseline!B$88-Baseline!B$87) + (1-B701)*Baseline!B$88 )</f>
        <v>1.6692776595606144E-4</v>
      </c>
      <c r="AU701" s="48">
        <f t="shared" si="4"/>
        <v>6.2450693573576944E-2</v>
      </c>
      <c r="AV701" s="48">
        <f>AA701 * ( (1-Baseline!D$88-Baseline!D$87) + (1-B701)*Baseline!D$88 )</f>
        <v>2.5992428480358379E-4</v>
      </c>
      <c r="AW701" s="48">
        <f>AB701 * ( (1-Baseline!D$88-Baseline!D$87) + (1-B701)*Baseline!D$88 )</f>
        <v>2.0964176756451951E-2</v>
      </c>
      <c r="AX701" s="48">
        <f>AC701 * ( (1-Baseline!D$88-Baseline!D$87) + (1-B701)*Baseline!D$88 )</f>
        <v>3.0633825397013758E-4</v>
      </c>
      <c r="AY701" s="48">
        <f>AD701 * ( (1-Baseline!D$88-Baseline!D$87) + (1-B701)*Baseline!D$88 )</f>
        <v>3.2173517286445606E-4</v>
      </c>
      <c r="AZ701" s="48">
        <f t="shared" si="5"/>
        <v>2.1852174468090128E-2</v>
      </c>
      <c r="BA701" s="48">
        <f>AF701 * ( (1-Baseline!F$88-Baseline!F$87) + (1-Baseline!B$36)*Baseline!F$88 )</f>
        <v>8.1330609344008517E-4</v>
      </c>
      <c r="BB701" s="48">
        <f>AG701 * ( (1-Baseline!F$88-Baseline!F$87) + (1-Baseline!B$36)*Baseline!F$88 )</f>
        <v>1.8490848825149112E-4</v>
      </c>
      <c r="BC701" s="48">
        <f>AH701 * ( (1-Baseline!F$88-Baseline!F$87) + (1-Baseline!B$36)*Baseline!F$88 )</f>
        <v>3.3120460817606868E-2</v>
      </c>
      <c r="BD701" s="48">
        <f>AI701 * ( (1-Baseline!F$88-Baseline!F$87) + (1-Baseline!B$36)*Baseline!F$88 )</f>
        <v>4.1732214882306946E-4</v>
      </c>
      <c r="BE701" s="48">
        <f t="shared" si="6"/>
        <v>3.4535997548121512E-2</v>
      </c>
      <c r="BF701" s="48">
        <f>AK701 * ( (1-Baseline!H$88-Baseline!H$87) + (1-Baseline!B$36)*Baseline!H$88 )</f>
        <v>1.462495133189445E-5</v>
      </c>
      <c r="BG701" s="48">
        <f>AL701 * ( (1-Baseline!H$88-Baseline!H$87) + (1-Baseline!B$36)*Baseline!H$88 )</f>
        <v>2.1381802248334104E-4</v>
      </c>
      <c r="BH701" s="48">
        <f>AM701 * ( (1-Baseline!H$88-Baseline!H$87) + (1-Baseline!B$36)*Baseline!H$88 )</f>
        <v>4.5382290378101359E-5</v>
      </c>
      <c r="BI701" s="48">
        <f>AN701 * ( (1-Baseline!H$88-Baseline!H$87) + (1-Baseline!B$36)*Baseline!H$88 )</f>
        <v>2.7460270427035499E-2</v>
      </c>
      <c r="BJ701" s="48">
        <f t="shared" si="7"/>
        <v>2.7734095691228835E-2</v>
      </c>
      <c r="BK701" s="48"/>
      <c r="BL701" s="48">
        <f t="shared" si="18"/>
        <v>0.97804413818849811</v>
      </c>
      <c r="BM701" s="48">
        <f t="shared" si="19"/>
        <v>3.1182744331386555E-3</v>
      </c>
      <c r="BN701" s="48">
        <f t="shared" si="20"/>
        <v>1.6164634422934546E-2</v>
      </c>
      <c r="BO701" s="48">
        <f t="shared" si="21"/>
        <v>2.6729529554286495E-3</v>
      </c>
      <c r="BP701" s="48">
        <f t="shared" si="8"/>
        <v>1</v>
      </c>
      <c r="BQ701" s="48">
        <f t="shared" si="22"/>
        <v>1.1894664541651953E-2</v>
      </c>
      <c r="BR701" s="48">
        <f t="shared" si="23"/>
        <v>0.95936341653619495</v>
      </c>
      <c r="BS701" s="48">
        <f t="shared" si="24"/>
        <v>1.4018662280839433E-2</v>
      </c>
      <c r="BT701" s="48">
        <f t="shared" si="25"/>
        <v>1.4723256641313812E-2</v>
      </c>
      <c r="BU701" s="48">
        <f t="shared" si="9"/>
        <v>1.0000000000000002</v>
      </c>
      <c r="BV701" s="48">
        <f t="shared" si="26"/>
        <v>2.3549517928556911E-2</v>
      </c>
      <c r="BW701" s="48">
        <f t="shared" si="27"/>
        <v>5.3540798407182158E-3</v>
      </c>
      <c r="BX701" s="48">
        <f t="shared" si="28"/>
        <v>0.95901271626677997</v>
      </c>
      <c r="BY701" s="48">
        <f t="shared" si="29"/>
        <v>1.2083685963944843E-2</v>
      </c>
      <c r="BZ701" s="48">
        <f t="shared" si="10"/>
        <v>0.99999999999999989</v>
      </c>
      <c r="CA701" s="48">
        <f t="shared" si="30"/>
        <v>5.2732749950522913E-4</v>
      </c>
      <c r="CB701" s="48">
        <f t="shared" si="31"/>
        <v>7.7095725371338847E-3</v>
      </c>
      <c r="CC701" s="48">
        <f t="shared" si="32"/>
        <v>1.6363356816589457E-3</v>
      </c>
      <c r="CD701" s="48">
        <f t="shared" si="33"/>
        <v>0.99012676428170199</v>
      </c>
      <c r="CE701" s="48">
        <f t="shared" si="11"/>
        <v>1</v>
      </c>
      <c r="CF701" s="48"/>
      <c r="CG701" s="48">
        <f t="shared" si="34"/>
        <v>0.97804413818849811</v>
      </c>
      <c r="CH701" s="48">
        <f t="shared" si="35"/>
        <v>3.1182744331386555E-3</v>
      </c>
      <c r="CI701" s="48">
        <f t="shared" si="36"/>
        <v>1.6164634422934546E-2</v>
      </c>
      <c r="CJ701" s="48">
        <f t="shared" si="37"/>
        <v>2.6729529554286495E-3</v>
      </c>
      <c r="CK701" s="48">
        <f t="shared" si="12"/>
        <v>1</v>
      </c>
      <c r="CL701" s="48">
        <f t="shared" si="38"/>
        <v>1.1894664541651953E-2</v>
      </c>
      <c r="CM701" s="48">
        <f t="shared" si="39"/>
        <v>0.95936341653619495</v>
      </c>
      <c r="CN701" s="48">
        <f t="shared" si="40"/>
        <v>1.4018662280839433E-2</v>
      </c>
      <c r="CO701" s="48">
        <f t="shared" si="41"/>
        <v>1.4723256641313812E-2</v>
      </c>
      <c r="CP701" s="48">
        <f t="shared" si="13"/>
        <v>1.0000000000000002</v>
      </c>
      <c r="CQ701" s="48">
        <f t="shared" si="42"/>
        <v>2.3549517928556911E-2</v>
      </c>
      <c r="CR701" s="48">
        <f t="shared" si="43"/>
        <v>5.3540798407182158E-3</v>
      </c>
      <c r="CS701" s="48">
        <f t="shared" si="44"/>
        <v>0.95901271626677997</v>
      </c>
      <c r="CT701" s="48">
        <f t="shared" si="45"/>
        <v>1.2083685963944843E-2</v>
      </c>
      <c r="CU701" s="48">
        <f t="shared" si="14"/>
        <v>0.99999999999999989</v>
      </c>
      <c r="CV701" s="48">
        <f t="shared" si="46"/>
        <v>5.2732749950522913E-4</v>
      </c>
      <c r="CW701" s="48">
        <f t="shared" si="47"/>
        <v>7.7095725371338847E-3</v>
      </c>
      <c r="CX701" s="48">
        <f t="shared" si="48"/>
        <v>1.6363356816589457E-3</v>
      </c>
      <c r="CY701" s="48">
        <f t="shared" si="49"/>
        <v>0.99012676428170199</v>
      </c>
      <c r="CZ701" s="48">
        <f t="shared" si="15"/>
        <v>1</v>
      </c>
      <c r="DA701" s="48"/>
      <c r="DB701" s="48">
        <f>(AQ701*Baseline!B$7 + AV701*Baseline!B$11 + BA701*Baseline!B$16 + BF701*Baseline!B$18)</f>
        <v>33575.414427392316</v>
      </c>
      <c r="DC701" s="48">
        <f>(AR701*Baseline!B$7 + AW701*Baseline!B$11 + BB701*Baseline!B$16 + BG701*Baseline!B$18)</f>
        <v>55463.637537564449</v>
      </c>
      <c r="DD701" s="48">
        <f>(AS701*Baseline!B$7 + AX701*Baseline!B$11 + BC701*Baseline!B$16 + BH701*Baseline!B$18)</f>
        <v>114184.49158887689</v>
      </c>
      <c r="DE701" s="48">
        <f>(AT701*Baseline!B$7 + AY701*Baseline!B$11 + BD701*Baseline!B$16 + BI701*Baseline!B$18)</f>
        <v>1259597.2373427853</v>
      </c>
      <c r="DF701" s="48">
        <f t="shared" si="16"/>
        <v>1462820.780896619</v>
      </c>
      <c r="DG701" s="48"/>
      <c r="DH701" s="48">
        <f t="shared" si="50"/>
        <v>2.2952513982480244E-2</v>
      </c>
      <c r="DI701" s="48">
        <f t="shared" si="51"/>
        <v>3.7915538432239562E-2</v>
      </c>
      <c r="DJ701" s="48">
        <f t="shared" si="52"/>
        <v>7.8057745063540074E-2</v>
      </c>
      <c r="DK701" s="48">
        <f t="shared" si="53"/>
        <v>0.86107420252174016</v>
      </c>
      <c r="DL701" s="48">
        <f t="shared" si="17"/>
        <v>1</v>
      </c>
      <c r="DM701" s="48"/>
      <c r="DN701" s="48">
        <f>DH701 / (Baseline!B$7/Baseline!B$17)</f>
        <v>2.4500299016099638</v>
      </c>
      <c r="DO701" s="48">
        <f>DI701 / (Baseline!B$11/Baseline!B$17)</f>
        <v>0.91529924512908711</v>
      </c>
      <c r="DP701" s="48">
        <f>DJ701 / (Baseline!B$16/Baseline!B$17)</f>
        <v>1.2062280569987689</v>
      </c>
      <c r="DQ701" s="48">
        <f>DK701 / (Baseline!B$18/Baseline!B$17)</f>
        <v>0.97352040343862623</v>
      </c>
      <c r="DR701" s="71"/>
      <c r="DS701" s="48">
        <f>(AU701*Baseline!B$34)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2.1897135286036543E-2</v>
      </c>
      <c r="DT701" s="48">
        <f>(AZ701*Baseline!B$34) + (Baseline!D$88*(1-Baseline!D$89)*Baseline!B$35) + (Baseline!D$88*Baseline!D$89*((1-Baseline!D$90)*Baseline!B$40 + Baseline!D$90*Baseline!B$41))</f>
        <v>9.6913941702135228E-3</v>
      </c>
      <c r="DU701" s="48">
        <f>(BE701*Baseline!B$34) + (Baseline!F$88*(1-Baseline!F$89)*Baseline!B$35) + (Baseline!F$88*Baseline!F$89*((1-Baseline!F$90)*Baseline!B$40 + Baseline!F$90*Baseline!B$41))</f>
        <v>1.291103963221823E-2</v>
      </c>
      <c r="DV701" s="48">
        <f>(BJ701*Baseline!B$34) + (Baseline!H$88*(1-Baseline!H$89)*Baseline!B$35) + (Baseline!H$88*Baseline!H$89*((1-Baseline!H$90)*Baseline!B$40 + Baseline!H$90*Baseline!B$41))</f>
        <v>9.3051143536843264E-3</v>
      </c>
      <c r="DW701" s="48">
        <f>( DS701*Baseline!B$7 + DT701*Baseline!B$11 + DU701*Baseline!B$16 + DV701*Baseline!B$18 ) / Baseline!B$17</f>
        <v>9.6724285740972266E-3</v>
      </c>
    </row>
    <row r="702" spans="1:127">
      <c r="A702" s="7" t="s">
        <v>1027</v>
      </c>
      <c r="B702" s="1">
        <f>MIN( MAX( NORMINV( MCrands!B702, (B$5+B$4)/2, (B$5-B$4)/3.29 ), 0 ), 1 )</f>
        <v>0.61630142226027218</v>
      </c>
      <c r="C702" s="1">
        <f>MAX( NORMINV( MCrands!C702, (C$5+C$4)/2, (C$5-C$4)/3.29 ), 0 )</f>
        <v>2.5549644294333138</v>
      </c>
      <c r="D702" s="40"/>
      <c r="E702" s="40">
        <f>Baseline!B$33 * (C702 * Baseline!B$66*Baseline!B$66/Baseline!B$73 + Baseline!B$52*Baseline!B$52/Baseline!B$74 + Baseline!B$53*Baseline!B$53/Baseline!B$75 + Baseline!B$54*Baseline!B$54/Baseline!B$76)</f>
        <v>2.1388556558619594E-5</v>
      </c>
      <c r="F702" s="40">
        <f>Baseline!B$33 * (C702 * Baseline!B$66*Baseline!B$57/Baseline!B$73 + Baseline!B$52*Baseline!B$67/Baseline!B$74 + Baseline!B$53*Baseline!B$55/Baseline!B$75 + Baseline!B$54*Baseline!B$56/Baseline!B$76)</f>
        <v>3.9465150873557213E-8</v>
      </c>
      <c r="G702" s="1">
        <f>Baseline!B$33 * (C702 * Baseline!B$66*Baseline!B$58/Baseline!B$73 + Baseline!B$52*Baseline!B$59/Baseline!B$74 + Baseline!B$53*Baseline!B$68/Baseline!B$75 + Baseline!B$54*Baseline!B$60/Baseline!B$76)</f>
        <v>1.0867287177281262E-7</v>
      </c>
      <c r="H702" s="40">
        <f>Baseline!B$33 * (C702 * Baseline!B$66*Baseline!B$61/Baseline!B$73 + Baseline!B$52*Baseline!B$62/Baseline!B$74 + Baseline!B$53*Baseline!B$63/Baseline!B$75 + Baseline!B$54*Baseline!B$69/Baseline!B$76)</f>
        <v>1.7567221754351381E-9</v>
      </c>
      <c r="I702" s="40">
        <f>Baseline!B$33 * (C702 * Baseline!B$57*Baseline!B$66/Baseline!B$73 + Baseline!B$67*Baseline!B$52/Baseline!B$74 + Baseline!B$55*Baseline!B$53/Baseline!B$75 + Baseline!B$56*Baseline!B$54/Baseline!B$76)</f>
        <v>3.9465150873557213E-8</v>
      </c>
      <c r="J702" s="1">
        <f>Baseline!B$33 * (C702 * Baseline!B$57*Baseline!B$57/Baseline!B$73 + Baseline!B$67*Baseline!B$67/Baseline!B$74 + Baseline!B$55*Baseline!B$55/Baseline!B$75 + Baseline!B$56*Baseline!B$56/Baseline!B$76)</f>
        <v>1.7949606274577861E-6</v>
      </c>
      <c r="K702" s="40">
        <f>Baseline!B$33 * (C702 * Baseline!B$57*Baseline!B$58/Baseline!B$73 + Baseline!B$67*Baseline!B$59/Baseline!B$74 + Baseline!B$55*Baseline!B$68/Baseline!B$75 + Baseline!B$56*Baseline!B$60/Baseline!B$76)</f>
        <v>1.392929854429027E-8</v>
      </c>
      <c r="L702" s="1">
        <f>Baseline!B$33 * (C702 * Baseline!B$57*Baseline!B$61/Baseline!B$73 + Baseline!B$67*Baseline!B$62/Baseline!B$74 + Baseline!B$55*Baseline!B$63/Baseline!B$75 + Baseline!B$56*Baseline!B$69/Baseline!B$76)</f>
        <v>1.4629428973682657E-8</v>
      </c>
      <c r="M702" s="40">
        <f>Baseline!B$33 * (C702 * Baseline!B$58*Baseline!B$66/Baseline!B$73 + Baseline!B$59*Baseline!B$52/Baseline!B$74 + Baseline!B$68*Baseline!B$53/Baseline!B$75 + Baseline!B$60*Baseline!B$54/Baseline!B$76)</f>
        <v>1.0867287177281262E-7</v>
      </c>
      <c r="N702" s="1">
        <f>Baseline!B$33 * (C702 * Baseline!B$58*Baseline!B$57/Baseline!B$73 + Baseline!B$59*Baseline!B$67/Baseline!B$74 + Baseline!B$68*Baseline!B$55/Baseline!B$75 + Baseline!B$60*Baseline!B$56/Baseline!B$76)</f>
        <v>1.392929854429027E-8</v>
      </c>
      <c r="O702" s="1">
        <f>Baseline!B$33 * (C702 * Baseline!B$58*Baseline!B$58/Baseline!B$73 + Baseline!B$59*Baseline!B$59/Baseline!B$74 + Baseline!B$68*Baseline!B$68/Baseline!B$75 + Baseline!B$60*Baseline!B$60/Baseline!B$76)</f>
        <v>1.3250170106825409E-6</v>
      </c>
      <c r="P702" s="40">
        <f>Baseline!B$33 * (C702 * Baseline!B$58*Baseline!B$61/Baseline!B$73 + Baseline!B$59*Baseline!B$62/Baseline!B$74 + Baseline!B$68*Baseline!B$63/Baseline!B$75 + Baseline!B$60*Baseline!B$69/Baseline!B$76)</f>
        <v>1.648995555171751E-9</v>
      </c>
      <c r="Q702" s="40">
        <f>Baseline!B$33 * (C702 * Baseline!B$61*Baseline!B$66/Baseline!B$73 + Baseline!B$62*Baseline!B$52/Baseline!B$74 + Baseline!B$63*Baseline!B$53/Baseline!B$75 + Baseline!B$69*Baseline!B$54/Baseline!B$76)</f>
        <v>1.7567221754351381E-9</v>
      </c>
      <c r="R702" s="40">
        <f>Baseline!B$33 * (C702 * Baseline!B$61*Baseline!B$57/Baseline!B$73 + Baseline!B$62*Baseline!B$67/Baseline!B$74 + Baseline!B$63*Baseline!B$55/Baseline!B$75 + Baseline!B$69*Baseline!B$56/Baseline!B$76)</f>
        <v>1.4629428973682657E-8</v>
      </c>
      <c r="S702" s="40">
        <f>Baseline!B$33 * (C702 * Baseline!B$61*Baseline!B$58/Baseline!B$73 + Baseline!B$62*Baseline!B$59/Baseline!B$74 + Baseline!B$63*Baseline!B$68/Baseline!B$75 + Baseline!B$69*Baseline!B$60/Baseline!B$76)</f>
        <v>1.648995555171751E-9</v>
      </c>
      <c r="T702" s="40">
        <f>Baseline!B$33 * (C702 * Baseline!B$61*Baseline!B$61/Baseline!B$73 + Baseline!B$62*Baseline!B$62/Baseline!B$74 + Baseline!B$63*Baseline!B$63/Baseline!B$75 + Baseline!B$69*Baseline!B$69/Baseline!B$76)</f>
        <v>9.855180551927936E-8</v>
      </c>
      <c r="U702" s="40"/>
      <c r="V702" s="40">
        <f>E702 * ( Baseline!B$87 * Baseline!B$7 )</f>
        <v>0.22199182852191277</v>
      </c>
      <c r="W702" s="40">
        <f>F702 * ( Baseline!D$87 * Baseline!B$11 )</f>
        <v>7.2799768186728581E-4</v>
      </c>
      <c r="X702" s="40">
        <f>G702 * ( Baseline!F$87 * Baseline!B$16 )</f>
        <v>3.7747271975743088E-3</v>
      </c>
      <c r="Y702" s="40">
        <f>H702 * ( Baseline!H$87 * Baseline!B$18 )</f>
        <v>6.1779257778025066E-4</v>
      </c>
      <c r="Z702" s="48">
        <f t="shared" si="0"/>
        <v>0.2271123459791346</v>
      </c>
      <c r="AA702" s="40">
        <f>I702 * ( Baseline!B$87 * Baseline!B$7 )</f>
        <v>4.0960880091665033E-4</v>
      </c>
      <c r="AB702" s="1">
        <f>J702 * ( Baseline!D$87 * Baseline!B$11 )</f>
        <v>3.3110912967720639E-2</v>
      </c>
      <c r="AC702" s="1">
        <f>K702 * ( Baseline!F$87 * Baseline!B$16 )</f>
        <v>4.8383098008291346E-4</v>
      </c>
      <c r="AD702" s="1">
        <f>L702 * ( Baseline!F$87 * Baseline!B$16 )</f>
        <v>5.0814984946184879E-4</v>
      </c>
      <c r="AE702" s="48">
        <f t="shared" si="1"/>
        <v>3.4512502598182053E-2</v>
      </c>
      <c r="AF702" s="48">
        <f>M702 * ( Baseline!B$87 * Baseline!B$7 )</f>
        <v>1.1279157361300221E-3</v>
      </c>
      <c r="AG702" s="48">
        <f>N702 * ( Baseline!D$87 * Baseline!B$11 )</f>
        <v>2.5694813844168277E-4</v>
      </c>
      <c r="AH702" s="48">
        <f>O702 * ( Baseline!F$87 * Baseline!B$16 )</f>
        <v>4.6024161006144239E-2</v>
      </c>
      <c r="AI702" s="48">
        <f>P702 * ( Baseline!H$87 * Baseline!B$18 )</f>
        <v>5.7990798375696007E-4</v>
      </c>
      <c r="AJ702" s="48">
        <f t="shared" si="2"/>
        <v>4.7988932864472908E-2</v>
      </c>
      <c r="AK702" s="48">
        <f>Q702 * ( Baseline!B$87 * Baseline!B$7 )</f>
        <v>1.82330194588413E-5</v>
      </c>
      <c r="AL702" s="48">
        <f>R702 * ( Baseline!D$87 * Baseline!B$11 )</f>
        <v>2.6986316140042977E-4</v>
      </c>
      <c r="AM702" s="48">
        <f>S702 * ( Baseline!F$87 * Baseline!B$16 )</f>
        <v>5.7277481207993436E-5</v>
      </c>
      <c r="AN702" s="48">
        <f>T702 * ( Baseline!H$87 * Baseline!B$18 )</f>
        <v>3.4658055114248493E-2</v>
      </c>
      <c r="AO702" s="48">
        <f t="shared" si="3"/>
        <v>3.5003428776315758E-2</v>
      </c>
      <c r="AP702" s="48"/>
      <c r="AQ702" s="48">
        <f>V702 * ( (1-Baseline!B$88-Baseline!B$87) + (1-B702)*Baseline!B$88 )</f>
        <v>9.5476850504634003E-2</v>
      </c>
      <c r="AR702" s="48">
        <f>W702 * ( (1-Baseline!B$88-Baseline!B$87) + (1-B702)*Baseline!B$88 )</f>
        <v>3.1310578547940536E-4</v>
      </c>
      <c r="AS702" s="48">
        <f>X702 * ( (1-Baseline!B$88-Baseline!B$87) + (1-B702)*Baseline!B$88 )</f>
        <v>1.6234789664926943E-3</v>
      </c>
      <c r="AT702" s="48">
        <f>Y702 * ( (1-Baseline!B$88-Baseline!B$87) + (1-B702)*Baseline!B$88 )</f>
        <v>2.6570748114620389E-4</v>
      </c>
      <c r="AU702" s="48">
        <f t="shared" si="4"/>
        <v>9.7679142737752314E-2</v>
      </c>
      <c r="AV702" s="48">
        <f>AA702 * ( (1-Baseline!D$88-Baseline!D$87) + (1-B702)*Baseline!D$88 )</f>
        <v>2.9299127586897083E-4</v>
      </c>
      <c r="AW702" s="48">
        <f>AB702 * ( (1-Baseline!D$88-Baseline!D$87) + (1-B702)*Baseline!D$88 )</f>
        <v>2.3684082504792134E-2</v>
      </c>
      <c r="AX702" s="48">
        <f>AC702 * ( (1-Baseline!D$88-Baseline!D$87) + (1-B702)*Baseline!D$88 )</f>
        <v>3.4608205644554317E-4</v>
      </c>
      <c r="AY702" s="48">
        <f>AD702 * ( (1-Baseline!D$88-Baseline!D$87) + (1-B702)*Baseline!D$88 )</f>
        <v>3.634772309415008E-4</v>
      </c>
      <c r="AZ702" s="48">
        <f t="shared" si="5"/>
        <v>2.4686633068048146E-2</v>
      </c>
      <c r="BA702" s="48">
        <f>AF702 * ( (1-Baseline!F$88-Baseline!F$87) + (1-Baseline!B$36)*Baseline!F$88 )</f>
        <v>8.1168425702272018E-4</v>
      </c>
      <c r="BB702" s="48">
        <f>AG702 * ( (1-Baseline!F$88-Baseline!F$87) + (1-Baseline!B$36)*Baseline!F$88 )</f>
        <v>1.8490810276306508E-4</v>
      </c>
      <c r="BC702" s="48">
        <f>AH702 * ( (1-Baseline!F$88-Baseline!F$87) + (1-Baseline!B$36)*Baseline!F$88 )</f>
        <v>3.3120459033173594E-2</v>
      </c>
      <c r="BD702" s="48">
        <f>AI702 * ( (1-Baseline!F$88-Baseline!F$87) + (1-Baseline!B$36)*Baseline!F$88 )</f>
        <v>4.1732034216698869E-4</v>
      </c>
      <c r="BE702" s="48">
        <f t="shared" si="6"/>
        <v>3.4534371735126364E-2</v>
      </c>
      <c r="BF702" s="48">
        <f>AK702 * ( (1-Baseline!H$88-Baseline!H$87) + (1-Baseline!B$36)*Baseline!H$88 )</f>
        <v>1.4446385977629138E-5</v>
      </c>
      <c r="BG702" s="48">
        <f>AL702 * ( (1-Baseline!H$88-Baseline!H$87) + (1-Baseline!B$36)*Baseline!H$88 )</f>
        <v>2.1381798004078848E-4</v>
      </c>
      <c r="BH702" s="48">
        <f>AM702 * ( (1-Baseline!H$88-Baseline!H$87) + (1-Baseline!B$36)*Baseline!H$88 )</f>
        <v>4.5382093910717351E-5</v>
      </c>
      <c r="BI702" s="48">
        <f>AN702 * ( (1-Baseline!H$88-Baseline!H$87) + (1-Baseline!B$36)*Baseline!H$88 )</f>
        <v>2.7460270228121364E-2</v>
      </c>
      <c r="BJ702" s="48">
        <f t="shared" si="7"/>
        <v>2.7733916688050499E-2</v>
      </c>
      <c r="BK702" s="48"/>
      <c r="BL702" s="48">
        <f t="shared" si="18"/>
        <v>0.97745381284691468</v>
      </c>
      <c r="BM702" s="48">
        <f t="shared" si="19"/>
        <v>3.2054518160548121E-3</v>
      </c>
      <c r="BN702" s="48">
        <f t="shared" si="20"/>
        <v>1.662052840544874E-2</v>
      </c>
      <c r="BO702" s="48">
        <f t="shared" si="21"/>
        <v>2.720206931581821E-3</v>
      </c>
      <c r="BP702" s="48">
        <f t="shared" si="8"/>
        <v>1</v>
      </c>
      <c r="BQ702" s="48">
        <f t="shared" si="22"/>
        <v>1.1868417821958426E-2</v>
      </c>
      <c r="BR702" s="48">
        <f t="shared" si="23"/>
        <v>0.95938893082371712</v>
      </c>
      <c r="BS702" s="48">
        <f t="shared" si="24"/>
        <v>1.4019005973458421E-2</v>
      </c>
      <c r="BT702" s="48">
        <f t="shared" si="25"/>
        <v>1.4723645380865994E-2</v>
      </c>
      <c r="BU702" s="48">
        <f t="shared" si="9"/>
        <v>1</v>
      </c>
      <c r="BV702" s="48">
        <f t="shared" si="26"/>
        <v>2.3503663632517217E-2</v>
      </c>
      <c r="BW702" s="48">
        <f t="shared" si="27"/>
        <v>5.354320738228089E-3</v>
      </c>
      <c r="BX702" s="48">
        <f t="shared" si="28"/>
        <v>0.95905781310292015</v>
      </c>
      <c r="BY702" s="48">
        <f t="shared" si="29"/>
        <v>1.2084202526334497E-2</v>
      </c>
      <c r="BZ702" s="48">
        <f t="shared" si="10"/>
        <v>0.99999999999999989</v>
      </c>
      <c r="CA702" s="48">
        <f t="shared" si="30"/>
        <v>5.2089238386778393E-4</v>
      </c>
      <c r="CB702" s="48">
        <f t="shared" si="31"/>
        <v>7.7096207667240388E-3</v>
      </c>
      <c r="CC702" s="48">
        <f t="shared" si="32"/>
        <v>1.6363391590582946E-3</v>
      </c>
      <c r="CD702" s="48">
        <f t="shared" si="33"/>
        <v>0.99013314769034988</v>
      </c>
      <c r="CE702" s="48">
        <f t="shared" si="11"/>
        <v>1</v>
      </c>
      <c r="CF702" s="48"/>
      <c r="CG702" s="48">
        <f t="shared" si="34"/>
        <v>0.97745381284691468</v>
      </c>
      <c r="CH702" s="48">
        <f t="shared" si="35"/>
        <v>3.2054518160548121E-3</v>
      </c>
      <c r="CI702" s="48">
        <f t="shared" si="36"/>
        <v>1.662052840544874E-2</v>
      </c>
      <c r="CJ702" s="48">
        <f t="shared" si="37"/>
        <v>2.720206931581821E-3</v>
      </c>
      <c r="CK702" s="48">
        <f t="shared" si="12"/>
        <v>1</v>
      </c>
      <c r="CL702" s="48">
        <f t="shared" si="38"/>
        <v>1.1868417821958426E-2</v>
      </c>
      <c r="CM702" s="48">
        <f t="shared" si="39"/>
        <v>0.95938893082371712</v>
      </c>
      <c r="CN702" s="48">
        <f t="shared" si="40"/>
        <v>1.4019005973458421E-2</v>
      </c>
      <c r="CO702" s="48">
        <f t="shared" si="41"/>
        <v>1.4723645380865994E-2</v>
      </c>
      <c r="CP702" s="48">
        <f t="shared" si="13"/>
        <v>1</v>
      </c>
      <c r="CQ702" s="48">
        <f t="shared" si="42"/>
        <v>2.3503663632517217E-2</v>
      </c>
      <c r="CR702" s="48">
        <f t="shared" si="43"/>
        <v>5.354320738228089E-3</v>
      </c>
      <c r="CS702" s="48">
        <f t="shared" si="44"/>
        <v>0.95905781310292015</v>
      </c>
      <c r="CT702" s="48">
        <f t="shared" si="45"/>
        <v>1.2084202526334497E-2</v>
      </c>
      <c r="CU702" s="48">
        <f t="shared" si="14"/>
        <v>0.99999999999999989</v>
      </c>
      <c r="CV702" s="48">
        <f t="shared" si="46"/>
        <v>5.2089238386778393E-4</v>
      </c>
      <c r="CW702" s="48">
        <f t="shared" si="47"/>
        <v>7.7096207667240388E-3</v>
      </c>
      <c r="CX702" s="48">
        <f t="shared" si="48"/>
        <v>1.6363391590582946E-3</v>
      </c>
      <c r="CY702" s="48">
        <f t="shared" si="49"/>
        <v>0.99013314769034988</v>
      </c>
      <c r="CZ702" s="48">
        <f t="shared" si="15"/>
        <v>1</v>
      </c>
      <c r="DA702" s="48"/>
      <c r="DB702" s="48">
        <f>(AQ702*Baseline!B$7 + AV702*Baseline!B$11 + BA702*Baseline!B$16 + BF702*Baseline!B$18)</f>
        <v>50315.416390578939</v>
      </c>
      <c r="DC702" s="48">
        <f>(AR702*Baseline!B$7 + AW702*Baseline!B$11 + BB702*Baseline!B$16 + BG702*Baseline!B$18)</f>
        <v>61354.027236274706</v>
      </c>
      <c r="DD702" s="48">
        <f>(AS702*Baseline!B$7 + AX702*Baseline!B$11 + BC702*Baseline!B$16 + BH702*Baseline!B$18)</f>
        <v>114567.49271753569</v>
      </c>
      <c r="DE702" s="48">
        <f>(AT702*Baseline!B$7 + AY702*Baseline!B$11 + BD702*Baseline!B$16 + BI702*Baseline!B$18)</f>
        <v>1259734.6484411883</v>
      </c>
      <c r="DF702" s="48">
        <f t="shared" si="16"/>
        <v>1485971.5847855776</v>
      </c>
      <c r="DG702" s="48"/>
      <c r="DH702" s="48">
        <f t="shared" si="50"/>
        <v>3.386028165393172E-2</v>
      </c>
      <c r="DI702" s="48">
        <f t="shared" si="51"/>
        <v>4.1288829385743575E-2</v>
      </c>
      <c r="DJ702" s="48">
        <f t="shared" si="52"/>
        <v>7.709938325238401E-2</v>
      </c>
      <c r="DK702" s="48">
        <f t="shared" si="53"/>
        <v>0.84775150570794067</v>
      </c>
      <c r="DL702" s="48">
        <f t="shared" si="17"/>
        <v>1</v>
      </c>
      <c r="DM702" s="48"/>
      <c r="DN702" s="48">
        <f>DH702 / (Baseline!B$7/Baseline!B$17)</f>
        <v>3.6143623566634462</v>
      </c>
      <c r="DO702" s="48">
        <f>DI702 / (Baseline!B$11/Baseline!B$17)</f>
        <v>0.99673210329252659</v>
      </c>
      <c r="DP702" s="48">
        <f>DJ702 / (Baseline!B$16/Baseline!B$17)</f>
        <v>1.1914184707824158</v>
      </c>
      <c r="DQ702" s="48">
        <f>DK702 / (Baseline!B$18/Baseline!B$17)</f>
        <v>0.95845791853421625</v>
      </c>
      <c r="DR702" s="71"/>
      <c r="DS702" s="48">
        <f>(AU702*Baseline!B$34)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2.7181402660662848E-2</v>
      </c>
      <c r="DT702" s="48">
        <f>(AZ702*Baseline!B$34) + (Baseline!D$88*(1-Baseline!D$89)*Baseline!B$35) + (Baseline!D$88*Baseline!D$89*((1-Baseline!D$90)*Baseline!B$40 + Baseline!D$90*Baseline!B$41))</f>
        <v>1.0116562960207225E-2</v>
      </c>
      <c r="DU702" s="48">
        <f>(BE702*Baseline!B$34) + (Baseline!F$88*(1-Baseline!F$89)*Baseline!B$35) + (Baseline!F$88*Baseline!F$89*((1-Baseline!F$90)*Baseline!B$40 + Baseline!F$90*Baseline!B$41))</f>
        <v>1.2910795760268958E-2</v>
      </c>
      <c r="DV702" s="48">
        <f>(BJ702*Baseline!B$34) + (Baseline!H$88*(1-Baseline!H$89)*Baseline!B$35) + (Baseline!H$88*Baseline!H$89*((1-Baseline!H$90)*Baseline!B$40 + Baseline!H$90*Baseline!B$41))</f>
        <v>9.3050875032075764E-3</v>
      </c>
      <c r="DW702" s="48">
        <f>( DS702*Baseline!B$7 + DT702*Baseline!B$11 + DU702*Baseline!B$16 + DV702*Baseline!B$18 ) / Baseline!B$17</f>
        <v>9.7395057040982128E-3</v>
      </c>
    </row>
    <row r="703" spans="1:127">
      <c r="A703" s="7" t="s">
        <v>1028</v>
      </c>
      <c r="B703" s="1">
        <f>MIN( MAX( NORMINV( MCrands!B703, (B$5+B$4)/2, (B$5-B$4)/3.29 ), 0 ), 1 )</f>
        <v>0.75266029086710007</v>
      </c>
      <c r="C703" s="1">
        <f>MAX( NORMINV( MCrands!C703, (C$5+C$4)/2, (C$5-C$4)/3.29 ), 0 )</f>
        <v>2.705930295977685</v>
      </c>
      <c r="D703" s="40"/>
      <c r="E703" s="40">
        <f>Baseline!B$33 * (C703 * Baseline!B$66*Baseline!B$66/Baseline!B$73 + Baseline!B$52*Baseline!B$52/Baseline!B$74 + Baseline!B$53*Baseline!B$53/Baseline!B$75 + Baseline!B$54*Baseline!B$54/Baseline!B$76)</f>
        <v>2.2651845380916014E-5</v>
      </c>
      <c r="F703" s="40">
        <f>Baseline!B$33 * (C703 * Baseline!B$66*Baseline!B$57/Baseline!B$73 + Baseline!B$52*Baseline!B$67/Baseline!B$74 + Baseline!B$53*Baseline!B$55/Baseline!B$75 + Baseline!B$54*Baseline!B$56/Baseline!B$76)</f>
        <v>3.9634096219233766E-8</v>
      </c>
      <c r="G703" s="1">
        <f>Baseline!B$33 * (C703 * Baseline!B$66*Baseline!B$58/Baseline!B$73 + Baseline!B$52*Baseline!B$59/Baseline!B$74 + Baseline!B$53*Baseline!B$68/Baseline!B$75 + Baseline!B$54*Baseline!B$60/Baseline!B$76)</f>
        <v>1.090881957476008E-7</v>
      </c>
      <c r="H703" s="40">
        <f>Baseline!B$33 * (C703 * Baseline!B$66*Baseline!B$61/Baseline!B$73 + Baseline!B$52*Baseline!B$62/Baseline!B$74 + Baseline!B$53*Baseline!B$63/Baseline!B$75 + Baseline!B$54*Baseline!B$69/Baseline!B$76)</f>
        <v>1.7982545729139571E-9</v>
      </c>
      <c r="I703" s="40">
        <f>Baseline!B$33 * (C703 * Baseline!B$57*Baseline!B$66/Baseline!B$73 + Baseline!B$67*Baseline!B$52/Baseline!B$74 + Baseline!B$55*Baseline!B$53/Baseline!B$75 + Baseline!B$56*Baseline!B$54/Baseline!B$76)</f>
        <v>3.9634096219233766E-8</v>
      </c>
      <c r="J703" s="1">
        <f>Baseline!B$33 * (C703 * Baseline!B$57*Baseline!B$57/Baseline!B$73 + Baseline!B$67*Baseline!B$67/Baseline!B$74 + Baseline!B$55*Baseline!B$55/Baseline!B$75 + Baseline!B$56*Baseline!B$56/Baseline!B$76)</f>
        <v>1.7949606500516137E-6</v>
      </c>
      <c r="K703" s="40">
        <f>Baseline!B$33 * (C703 * Baseline!B$57*Baseline!B$58/Baseline!B$73 + Baseline!B$67*Baseline!B$59/Baseline!B$74 + Baseline!B$55*Baseline!B$68/Baseline!B$75 + Baseline!B$56*Baseline!B$60/Baseline!B$76)</f>
        <v>1.3929354087449719E-8</v>
      </c>
      <c r="L703" s="1">
        <f>Baseline!B$33 * (C703 * Baseline!B$57*Baseline!B$61/Baseline!B$73 + Baseline!B$67*Baseline!B$62/Baseline!B$74 + Baseline!B$55*Baseline!B$63/Baseline!B$75 + Baseline!B$56*Baseline!B$69/Baseline!B$76)</f>
        <v>1.4629434527998602E-8</v>
      </c>
      <c r="M703" s="40">
        <f>Baseline!B$33 * (C703 * Baseline!B$58*Baseline!B$66/Baseline!B$73 + Baseline!B$59*Baseline!B$52/Baseline!B$74 + Baseline!B$68*Baseline!B$53/Baseline!B$75 + Baseline!B$60*Baseline!B$54/Baseline!B$76)</f>
        <v>1.090881957476008E-7</v>
      </c>
      <c r="N703" s="1">
        <f>Baseline!B$33 * (C703 * Baseline!B$58*Baseline!B$57/Baseline!B$73 + Baseline!B$59*Baseline!B$67/Baseline!B$74 + Baseline!B$68*Baseline!B$55/Baseline!B$75 + Baseline!B$60*Baseline!B$56/Baseline!B$76)</f>
        <v>1.3929354087449719E-8</v>
      </c>
      <c r="O703" s="1">
        <f>Baseline!B$33 * (C703 * Baseline!B$58*Baseline!B$58/Baseline!B$73 + Baseline!B$59*Baseline!B$59/Baseline!B$74 + Baseline!B$68*Baseline!B$68/Baseline!B$75 + Baseline!B$60*Baseline!B$60/Baseline!B$76)</f>
        <v>1.3250171472261413E-6</v>
      </c>
      <c r="P703" s="40">
        <f>Baseline!B$33 * (C703 * Baseline!B$58*Baseline!B$61/Baseline!B$73 + Baseline!B$59*Baseline!B$62/Baseline!B$74 + Baseline!B$68*Baseline!B$63/Baseline!B$75 + Baseline!B$60*Baseline!B$69/Baseline!B$76)</f>
        <v>1.6490092095317826E-9</v>
      </c>
      <c r="Q703" s="40">
        <f>Baseline!B$33 * (C703 * Baseline!B$61*Baseline!B$66/Baseline!B$73 + Baseline!B$62*Baseline!B$52/Baseline!B$74 + Baseline!B$63*Baseline!B$53/Baseline!B$75 + Baseline!B$69*Baseline!B$54/Baseline!B$76)</f>
        <v>1.7982545729139571E-9</v>
      </c>
      <c r="R703" s="40">
        <f>Baseline!B$33 * (C703 * Baseline!B$61*Baseline!B$57/Baseline!B$73 + Baseline!B$62*Baseline!B$67/Baseline!B$74 + Baseline!B$63*Baseline!B$55/Baseline!B$75 + Baseline!B$69*Baseline!B$56/Baseline!B$76)</f>
        <v>1.4629434527998602E-8</v>
      </c>
      <c r="S703" s="40">
        <f>Baseline!B$33 * (C703 * Baseline!B$61*Baseline!B$58/Baseline!B$73 + Baseline!B$62*Baseline!B$59/Baseline!B$74 + Baseline!B$63*Baseline!B$68/Baseline!B$75 + Baseline!B$69*Baseline!B$60/Baseline!B$76)</f>
        <v>1.6490092095317826E-9</v>
      </c>
      <c r="T703" s="40">
        <f>Baseline!B$33 * (C703 * Baseline!B$61*Baseline!B$61/Baseline!B$73 + Baseline!B$62*Baseline!B$62/Baseline!B$74 + Baseline!B$63*Baseline!B$63/Baseline!B$75 + Baseline!B$69*Baseline!B$69/Baseline!B$76)</f>
        <v>9.8551806884715371E-8</v>
      </c>
      <c r="U703" s="40"/>
      <c r="V703" s="40">
        <f>E703 * ( Baseline!B$87 * Baseline!B$7 )</f>
        <v>0.2351035032085273</v>
      </c>
      <c r="W703" s="40">
        <f>F703 * ( Baseline!D$87 * Baseline!B$11 )</f>
        <v>7.3111414835208023E-4</v>
      </c>
      <c r="X703" s="40">
        <f>G703 * ( Baseline!F$87 * Baseline!B$16 )</f>
        <v>3.7891533802808363E-3</v>
      </c>
      <c r="Y703" s="40">
        <f>H703 * ( Baseline!H$87 * Baseline!B$18 )</f>
        <v>6.3239841998946503E-4</v>
      </c>
      <c r="Z703" s="48">
        <f t="shared" si="0"/>
        <v>0.24025616915714967</v>
      </c>
      <c r="AA703" s="40">
        <f>I703 * ( Baseline!B$87 * Baseline!B$7 )</f>
        <v>4.1136228465942724E-4</v>
      </c>
      <c r="AB703" s="1">
        <f>J703 * ( Baseline!D$87 * Baseline!B$11 )</f>
        <v>3.311091338449984E-2</v>
      </c>
      <c r="AC703" s="1">
        <f>K703 * ( Baseline!F$87 * Baseline!B$16 )</f>
        <v>4.8383290936177751E-4</v>
      </c>
      <c r="AD703" s="1">
        <f>L703 * ( Baseline!F$87 * Baseline!B$16 )</f>
        <v>5.0815004238973524E-4</v>
      </c>
      <c r="AE703" s="48">
        <f t="shared" si="1"/>
        <v>3.451425862091078E-2</v>
      </c>
      <c r="AF703" s="48">
        <f>M703 * ( Baseline!B$87 * Baseline!B$7 )</f>
        <v>1.1322263836643488E-3</v>
      </c>
      <c r="AG703" s="48">
        <f>N703 * ( Baseline!D$87 * Baseline!B$11 )</f>
        <v>2.5694916302388825E-4</v>
      </c>
      <c r="AH703" s="48">
        <f>O703 * ( Baseline!F$87 * Baseline!B$16 )</f>
        <v>4.6024165748954786E-2</v>
      </c>
      <c r="AI703" s="48">
        <f>P703 * ( Baseline!H$87 * Baseline!B$18 )</f>
        <v>5.7991278563309029E-4</v>
      </c>
      <c r="AJ703" s="48">
        <f t="shared" si="2"/>
        <v>4.799325408127611E-2</v>
      </c>
      <c r="AK703" s="48">
        <f>Q703 * ( Baseline!B$87 * Baseline!B$7 )</f>
        <v>1.8664084212273961E-5</v>
      </c>
      <c r="AL703" s="48">
        <f>R703 * ( Baseline!D$87 * Baseline!B$11 )</f>
        <v>2.6986326385865028E-4</v>
      </c>
      <c r="AM703" s="48">
        <f>S703 * ( Baseline!F$87 * Baseline!B$16 )</f>
        <v>5.7277955489047536E-5</v>
      </c>
      <c r="AN703" s="48">
        <f>T703 * ( Baseline!H$87 * Baseline!B$18 )</f>
        <v>3.4658055594436112E-2</v>
      </c>
      <c r="AO703" s="48">
        <f t="shared" si="3"/>
        <v>3.5003860897996085E-2</v>
      </c>
      <c r="AP703" s="48"/>
      <c r="AQ703" s="48">
        <f>V703 * ( (1-Baseline!B$88-Baseline!B$87) + (1-B703)*Baseline!B$88 )</f>
        <v>7.2584054953028943E-2</v>
      </c>
      <c r="AR703" s="48">
        <f>W703 * ( (1-Baseline!B$88-Baseline!B$87) + (1-B703)*Baseline!B$88 )</f>
        <v>2.2571858265274704E-4</v>
      </c>
      <c r="AS703" s="48">
        <f>X703 * ( (1-Baseline!B$88-Baseline!B$87) + (1-B703)*Baseline!B$88 )</f>
        <v>1.1698341939882422E-3</v>
      </c>
      <c r="AT703" s="48">
        <f>Y703 * ( (1-Baseline!B$88-Baseline!B$87) + (1-B703)*Baseline!B$88 )</f>
        <v>1.9524184472917341E-4</v>
      </c>
      <c r="AU703" s="48">
        <f t="shared" si="4"/>
        <v>7.4174849574399099E-2</v>
      </c>
      <c r="AV703" s="48">
        <f>AA703 * ( (1-Baseline!D$88-Baseline!D$87) + (1-B703)*Baseline!D$88 )</f>
        <v>2.6911591737476404E-4</v>
      </c>
      <c r="AW703" s="48">
        <f>AB703 * ( (1-Baseline!D$88-Baseline!D$87) + (1-B703)*Baseline!D$88 )</f>
        <v>2.1661377726845579E-2</v>
      </c>
      <c r="AX703" s="48">
        <f>AC703 * ( (1-Baseline!D$88-Baseline!D$87) + (1-B703)*Baseline!D$88 )</f>
        <v>3.1652667761410401E-4</v>
      </c>
      <c r="AY703" s="48">
        <f>AD703 * ( (1-Baseline!D$88-Baseline!D$87) + (1-B703)*Baseline!D$88 )</f>
        <v>3.3243510628339974E-4</v>
      </c>
      <c r="AZ703" s="48">
        <f t="shared" si="5"/>
        <v>2.2579455428117848E-2</v>
      </c>
      <c r="BA703" s="48">
        <f>AF703 * ( (1-Baseline!F$88-Baseline!F$87) + (1-Baseline!B$36)*Baseline!F$88 )</f>
        <v>8.1478633692914275E-4</v>
      </c>
      <c r="BB703" s="48">
        <f>AG703 * ( (1-Baseline!F$88-Baseline!F$87) + (1-Baseline!B$36)*Baseline!F$88 )</f>
        <v>1.8490884008520676E-4</v>
      </c>
      <c r="BC703" s="48">
        <f>AH703 * ( (1-Baseline!F$88-Baseline!F$87) + (1-Baseline!B$36)*Baseline!F$88 )</f>
        <v>3.312046244625183E-2</v>
      </c>
      <c r="BD703" s="48">
        <f>AI703 * ( (1-Baseline!F$88-Baseline!F$87) + (1-Baseline!B$36)*Baseline!F$88 )</f>
        <v>4.1732379775071205E-4</v>
      </c>
      <c r="BE703" s="48">
        <f t="shared" si="6"/>
        <v>3.453748142101689E-2</v>
      </c>
      <c r="BF703" s="48">
        <f>AK703 * ( (1-Baseline!H$88-Baseline!H$87) + (1-Baseline!B$36)*Baseline!H$88 )</f>
        <v>1.4787927203068904E-5</v>
      </c>
      <c r="BG703" s="48">
        <f>AL703 * ( (1-Baseline!H$88-Baseline!H$87) + (1-Baseline!B$36)*Baseline!H$88 )</f>
        <v>2.1381806122048577E-4</v>
      </c>
      <c r="BH703" s="48">
        <f>AM703 * ( (1-Baseline!H$88-Baseline!H$87) + (1-Baseline!B$36)*Baseline!H$88 )</f>
        <v>4.5382469693082137E-5</v>
      </c>
      <c r="BI703" s="48">
        <f>AN703 * ( (1-Baseline!H$88-Baseline!H$87) + (1-Baseline!B$36)*Baseline!H$88 )</f>
        <v>2.7460270608583616E-2</v>
      </c>
      <c r="BJ703" s="48">
        <f t="shared" si="7"/>
        <v>2.7734259066700254E-2</v>
      </c>
      <c r="BK703" s="48"/>
      <c r="BL703" s="48">
        <f t="shared" si="18"/>
        <v>0.97855344998341309</v>
      </c>
      <c r="BM703" s="48">
        <f t="shared" si="19"/>
        <v>3.0430608750523455E-3</v>
      </c>
      <c r="BN703" s="48">
        <f t="shared" si="20"/>
        <v>1.5771305242956658E-2</v>
      </c>
      <c r="BO703" s="48">
        <f t="shared" si="21"/>
        <v>2.6321838985779306E-3</v>
      </c>
      <c r="BP703" s="48">
        <f t="shared" si="8"/>
        <v>1</v>
      </c>
      <c r="BQ703" s="48">
        <f t="shared" si="22"/>
        <v>1.1918618596958639E-2</v>
      </c>
      <c r="BR703" s="48">
        <f t="shared" si="23"/>
        <v>0.95934013093473458</v>
      </c>
      <c r="BS703" s="48">
        <f t="shared" si="24"/>
        <v>1.4018348609946468E-2</v>
      </c>
      <c r="BT703" s="48">
        <f t="shared" si="25"/>
        <v>1.4722901858360298E-2</v>
      </c>
      <c r="BU703" s="48">
        <f t="shared" si="9"/>
        <v>1</v>
      </c>
      <c r="BV703" s="48">
        <f t="shared" si="26"/>
        <v>2.3591365189510476E-2</v>
      </c>
      <c r="BW703" s="48">
        <f t="shared" si="27"/>
        <v>5.3538599943389409E-3</v>
      </c>
      <c r="BX703" s="48">
        <f t="shared" si="28"/>
        <v>0.9589715602741441</v>
      </c>
      <c r="BY703" s="48">
        <f t="shared" si="29"/>
        <v>1.2083214542006542E-2</v>
      </c>
      <c r="BZ703" s="48">
        <f t="shared" si="10"/>
        <v>1</v>
      </c>
      <c r="CA703" s="48">
        <f t="shared" si="30"/>
        <v>5.3320073081830946E-4</v>
      </c>
      <c r="CB703" s="48">
        <f t="shared" si="31"/>
        <v>7.7095285187269019E-3</v>
      </c>
      <c r="CC703" s="48">
        <f t="shared" si="32"/>
        <v>1.6363325078899112E-3</v>
      </c>
      <c r="CD703" s="48">
        <f t="shared" si="33"/>
        <v>0.99012093824256486</v>
      </c>
      <c r="CE703" s="48">
        <f t="shared" si="11"/>
        <v>1</v>
      </c>
      <c r="CF703" s="48"/>
      <c r="CG703" s="48">
        <f t="shared" si="34"/>
        <v>0.97855344998341309</v>
      </c>
      <c r="CH703" s="48">
        <f t="shared" si="35"/>
        <v>3.0430608750523455E-3</v>
      </c>
      <c r="CI703" s="48">
        <f t="shared" si="36"/>
        <v>1.5771305242956658E-2</v>
      </c>
      <c r="CJ703" s="48">
        <f t="shared" si="37"/>
        <v>2.6321838985779306E-3</v>
      </c>
      <c r="CK703" s="48">
        <f t="shared" si="12"/>
        <v>1</v>
      </c>
      <c r="CL703" s="48">
        <f t="shared" si="38"/>
        <v>1.1918618596958639E-2</v>
      </c>
      <c r="CM703" s="48">
        <f t="shared" si="39"/>
        <v>0.95934013093473458</v>
      </c>
      <c r="CN703" s="48">
        <f t="shared" si="40"/>
        <v>1.4018348609946468E-2</v>
      </c>
      <c r="CO703" s="48">
        <f t="shared" si="41"/>
        <v>1.4722901858360298E-2</v>
      </c>
      <c r="CP703" s="48">
        <f t="shared" si="13"/>
        <v>1</v>
      </c>
      <c r="CQ703" s="48">
        <f t="shared" si="42"/>
        <v>2.3591365189510476E-2</v>
      </c>
      <c r="CR703" s="48">
        <f t="shared" si="43"/>
        <v>5.3538599943389409E-3</v>
      </c>
      <c r="CS703" s="48">
        <f t="shared" si="44"/>
        <v>0.9589715602741441</v>
      </c>
      <c r="CT703" s="48">
        <f t="shared" si="45"/>
        <v>1.2083214542006542E-2</v>
      </c>
      <c r="CU703" s="48">
        <f t="shared" si="14"/>
        <v>1</v>
      </c>
      <c r="CV703" s="48">
        <f t="shared" si="46"/>
        <v>5.3320073081830946E-4</v>
      </c>
      <c r="CW703" s="48">
        <f t="shared" si="47"/>
        <v>7.7095285187269019E-3</v>
      </c>
      <c r="CX703" s="48">
        <f t="shared" si="48"/>
        <v>1.6363325078899112E-3</v>
      </c>
      <c r="CY703" s="48">
        <f t="shared" si="49"/>
        <v>0.99012093824256486</v>
      </c>
      <c r="CZ703" s="48">
        <f t="shared" si="15"/>
        <v>1</v>
      </c>
      <c r="DA703" s="48"/>
      <c r="DB703" s="48">
        <f>(AQ703*Baseline!B$7 + AV703*Baseline!B$11 + BA703*Baseline!B$16 + BF703*Baseline!B$18)</f>
        <v>39187.240560982522</v>
      </c>
      <c r="DC703" s="48">
        <f>(AR703*Baseline!B$7 + AW703*Baseline!B$11 + BB703*Baseline!B$16 + BG703*Baseline!B$18)</f>
        <v>56973.851007993238</v>
      </c>
      <c r="DD703" s="48">
        <f>(AS703*Baseline!B$7 + AX703*Baseline!B$11 + BC703*Baseline!B$16 + BH703*Baseline!B$18)</f>
        <v>114284.12053881824</v>
      </c>
      <c r="DE703" s="48">
        <f>(AT703*Baseline!B$7 + AY703*Baseline!B$11 + BD703*Baseline!B$16 + BI703*Baseline!B$18)</f>
        <v>1259633.9300934609</v>
      </c>
      <c r="DF703" s="48">
        <f t="shared" si="16"/>
        <v>1470079.1422012551</v>
      </c>
      <c r="DG703" s="48"/>
      <c r="DH703" s="48">
        <f t="shared" si="50"/>
        <v>2.6656551634563465E-2</v>
      </c>
      <c r="DI703" s="48">
        <f t="shared" si="51"/>
        <v>3.8755635239258068E-2</v>
      </c>
      <c r="DJ703" s="48">
        <f t="shared" si="52"/>
        <v>7.774011429595036E-2</v>
      </c>
      <c r="DK703" s="48">
        <f t="shared" si="53"/>
        <v>0.85684769883022804</v>
      </c>
      <c r="DL703" s="48">
        <f t="shared" si="17"/>
        <v>1</v>
      </c>
      <c r="DM703" s="48"/>
      <c r="DN703" s="48">
        <f>DH703 / (Baseline!B$7/Baseline!B$17)</f>
        <v>2.8454115583304453</v>
      </c>
      <c r="DO703" s="48">
        <f>DI703 / (Baseline!B$11/Baseline!B$17)</f>
        <v>0.93557958414296127</v>
      </c>
      <c r="DP703" s="48">
        <f>DJ703 / (Baseline!B$16/Baseline!B$17)</f>
        <v>1.2013197017379182</v>
      </c>
      <c r="DQ703" s="48">
        <f>DK703 / (Baseline!B$18/Baseline!B$17)</f>
        <v>0.96874196789051004</v>
      </c>
      <c r="DR703" s="71"/>
      <c r="DS703" s="48">
        <f>(AU703*Baseline!B$34)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2.3655758686159864E-2</v>
      </c>
      <c r="DT703" s="48">
        <f>(AZ703*Baseline!B$34) + (Baseline!D$88*(1-Baseline!D$89)*Baseline!B$35) + (Baseline!D$88*Baseline!D$89*((1-Baseline!D$90)*Baseline!B$40 + Baseline!D$90*Baseline!B$41))</f>
        <v>9.8004863142176803E-3</v>
      </c>
      <c r="DU703" s="48">
        <f>(BE703*Baseline!B$34) + (Baseline!F$88*(1-Baseline!F$89)*Baseline!B$35) + (Baseline!F$88*Baseline!F$89*((1-Baseline!F$90)*Baseline!B$40 + Baseline!F$90*Baseline!B$41))</f>
        <v>1.2911262213152537E-2</v>
      </c>
      <c r="DV703" s="48">
        <f>(BJ703*Baseline!B$34) + (Baseline!H$88*(1-Baseline!H$89)*Baseline!B$35) + (Baseline!H$88*Baseline!H$89*((1-Baseline!H$90)*Baseline!B$40 + Baseline!H$90*Baseline!B$41))</f>
        <v>9.3051388600050387E-3</v>
      </c>
      <c r="DW703" s="48">
        <f>( DS703*Baseline!B$7 + DT703*Baseline!B$11 + DU703*Baseline!B$16 + DV703*Baseline!B$18 ) / Baseline!B$17</f>
        <v>9.6934589472609592E-3</v>
      </c>
    </row>
    <row r="704" spans="1:127">
      <c r="A704" s="7" t="s">
        <v>1029</v>
      </c>
      <c r="B704" s="1">
        <f>MIN( MAX( NORMINV( MCrands!B704, (B$5+B$4)/2, (B$5-B$4)/3.29 ), 0 ), 1 )</f>
        <v>0.49647983565559439</v>
      </c>
      <c r="C704" s="1">
        <f>MAX( NORMINV( MCrands!C704, (C$5+C$4)/2, (C$5-C$4)/3.29 ), 0 )</f>
        <v>3.0003832664139303</v>
      </c>
      <c r="D704" s="40"/>
      <c r="E704" s="40">
        <f>Baseline!B$33 * (C704 * Baseline!B$66*Baseline!B$66/Baseline!B$73 + Baseline!B$52*Baseline!B$52/Baseline!B$74 + Baseline!B$53*Baseline!B$53/Baseline!B$75 + Baseline!B$54*Baseline!B$54/Baseline!B$76)</f>
        <v>2.5115840420051269E-5</v>
      </c>
      <c r="F704" s="40">
        <f>Baseline!B$33 * (C704 * Baseline!B$66*Baseline!B$57/Baseline!B$73 + Baseline!B$52*Baseline!B$67/Baseline!B$74 + Baseline!B$53*Baseline!B$55/Baseline!B$75 + Baseline!B$54*Baseline!B$56/Baseline!B$76)</f>
        <v>3.9963617454825233E-8</v>
      </c>
      <c r="G704" s="1">
        <f>Baseline!B$33 * (C704 * Baseline!B$66*Baseline!B$58/Baseline!B$73 + Baseline!B$52*Baseline!B$59/Baseline!B$74 + Baseline!B$53*Baseline!B$68/Baseline!B$75 + Baseline!B$54*Baseline!B$60/Baseline!B$76)</f>
        <v>1.0989826878509651E-7</v>
      </c>
      <c r="H704" s="40">
        <f>Baseline!B$33 * (C704 * Baseline!B$66*Baseline!B$61/Baseline!B$73 + Baseline!B$52*Baseline!B$62/Baseline!B$74 + Baseline!B$53*Baseline!B$63/Baseline!B$75 + Baseline!B$54*Baseline!B$69/Baseline!B$76)</f>
        <v>1.8792618766635282E-9</v>
      </c>
      <c r="I704" s="40">
        <f>Baseline!B$33 * (C704 * Baseline!B$57*Baseline!B$66/Baseline!B$73 + Baseline!B$67*Baseline!B$52/Baseline!B$74 + Baseline!B$55*Baseline!B$53/Baseline!B$75 + Baseline!B$56*Baseline!B$54/Baseline!B$76)</f>
        <v>3.9963617454825233E-8</v>
      </c>
      <c r="J704" s="1">
        <f>Baseline!B$33 * (C704 * Baseline!B$57*Baseline!B$57/Baseline!B$73 + Baseline!B$67*Baseline!B$67/Baseline!B$74 + Baseline!B$55*Baseline!B$55/Baseline!B$75 + Baseline!B$56*Baseline!B$56/Baseline!B$76)</f>
        <v>1.7949606941199836E-6</v>
      </c>
      <c r="K704" s="40">
        <f>Baseline!B$33 * (C704 * Baseline!B$57*Baseline!B$58/Baseline!B$73 + Baseline!B$67*Baseline!B$59/Baseline!B$74 + Baseline!B$55*Baseline!B$68/Baseline!B$75 + Baseline!B$56*Baseline!B$60/Baseline!B$76)</f>
        <v>1.392946242219228E-8</v>
      </c>
      <c r="L704" s="1">
        <f>Baseline!B$33 * (C704 * Baseline!B$57*Baseline!B$61/Baseline!B$73 + Baseline!B$67*Baseline!B$62/Baseline!B$74 + Baseline!B$55*Baseline!B$63/Baseline!B$75 + Baseline!B$56*Baseline!B$69/Baseline!B$76)</f>
        <v>1.4629445361472858E-8</v>
      </c>
      <c r="M704" s="40">
        <f>Baseline!B$33 * (C704 * Baseline!B$58*Baseline!B$66/Baseline!B$73 + Baseline!B$59*Baseline!B$52/Baseline!B$74 + Baseline!B$68*Baseline!B$53/Baseline!B$75 + Baseline!B$60*Baseline!B$54/Baseline!B$76)</f>
        <v>1.0989826878509652E-7</v>
      </c>
      <c r="N704" s="1">
        <f>Baseline!B$33 * (C704 * Baseline!B$58*Baseline!B$57/Baseline!B$73 + Baseline!B$59*Baseline!B$67/Baseline!B$74 + Baseline!B$68*Baseline!B$55/Baseline!B$75 + Baseline!B$60*Baseline!B$56/Baseline!B$76)</f>
        <v>1.392946242219228E-8</v>
      </c>
      <c r="O704" s="1">
        <f>Baseline!B$33 * (C704 * Baseline!B$58*Baseline!B$58/Baseline!B$73 + Baseline!B$59*Baseline!B$59/Baseline!B$74 + Baseline!B$68*Baseline!B$68/Baseline!B$75 + Baseline!B$60*Baseline!B$60/Baseline!B$76)</f>
        <v>1.3250174135490501E-6</v>
      </c>
      <c r="P704" s="40">
        <f>Baseline!B$33 * (C704 * Baseline!B$58*Baseline!B$61/Baseline!B$73 + Baseline!B$59*Baseline!B$62/Baseline!B$74 + Baseline!B$68*Baseline!B$63/Baseline!B$75 + Baseline!B$60*Baseline!B$69/Baseline!B$76)</f>
        <v>1.6490358418226621E-9</v>
      </c>
      <c r="Q704" s="40">
        <f>Baseline!B$33 * (C704 * Baseline!B$61*Baseline!B$66/Baseline!B$73 + Baseline!B$62*Baseline!B$52/Baseline!B$74 + Baseline!B$63*Baseline!B$53/Baseline!B$75 + Baseline!B$69*Baseline!B$54/Baseline!B$76)</f>
        <v>1.8792618766635282E-9</v>
      </c>
      <c r="R704" s="40">
        <f>Baseline!B$33 * (C704 * Baseline!B$61*Baseline!B$57/Baseline!B$73 + Baseline!B$62*Baseline!B$67/Baseline!B$74 + Baseline!B$63*Baseline!B$55/Baseline!B$75 + Baseline!B$69*Baseline!B$56/Baseline!B$76)</f>
        <v>1.4629445361472858E-8</v>
      </c>
      <c r="S704" s="40">
        <f>Baseline!B$33 * (C704 * Baseline!B$61*Baseline!B$58/Baseline!B$73 + Baseline!B$62*Baseline!B$59/Baseline!B$74 + Baseline!B$63*Baseline!B$68/Baseline!B$75 + Baseline!B$69*Baseline!B$60/Baseline!B$76)</f>
        <v>1.6490358418226621E-9</v>
      </c>
      <c r="T704" s="40">
        <f>Baseline!B$33 * (C704 * Baseline!B$61*Baseline!B$61/Baseline!B$73 + Baseline!B$62*Baseline!B$62/Baseline!B$74 + Baseline!B$63*Baseline!B$63/Baseline!B$75 + Baseline!B$69*Baseline!B$69/Baseline!B$76)</f>
        <v>9.8551809547944439E-8</v>
      </c>
      <c r="U704" s="40"/>
      <c r="V704" s="40">
        <f>E704 * ( Baseline!B$87 * Baseline!B$7 )</f>
        <v>0.26067730771971215</v>
      </c>
      <c r="W704" s="40">
        <f>F704 * ( Baseline!D$87 * Baseline!B$11 )</f>
        <v>7.3719269335511899E-4</v>
      </c>
      <c r="X704" s="40">
        <f>G704 * ( Baseline!F$87 * Baseline!B$16 )</f>
        <v>3.8172910808566452E-3</v>
      </c>
      <c r="Y704" s="40">
        <f>H704 * ( Baseline!H$87 * Baseline!B$18 )</f>
        <v>6.6088653934167794E-4</v>
      </c>
      <c r="Z704" s="48">
        <f t="shared" si="0"/>
        <v>0.26589267803326555</v>
      </c>
      <c r="AA704" s="40">
        <f>I704 * ( Baseline!B$87 * Baseline!B$7 )</f>
        <v>4.1478238556363109E-4</v>
      </c>
      <c r="AB704" s="1">
        <f>J704 * ( Baseline!D$87 * Baseline!B$11 )</f>
        <v>3.3110914197411245E-2</v>
      </c>
      <c r="AC704" s="1">
        <f>K704 * ( Baseline!F$87 * Baseline!B$16 )</f>
        <v>4.8383667234413476E-4</v>
      </c>
      <c r="AD704" s="1">
        <f>L704 * ( Baseline!F$87 * Baseline!B$16 )</f>
        <v>5.0815041868797098E-4</v>
      </c>
      <c r="AE704" s="48">
        <f t="shared" si="1"/>
        <v>3.4517683674006983E-2</v>
      </c>
      <c r="AF704" s="48">
        <f>M704 * ( Baseline!B$87 * Baseline!B$7 )</f>
        <v>1.1406341317205168E-3</v>
      </c>
      <c r="AG704" s="48">
        <f>N704 * ( Baseline!D$87 * Baseline!B$11 )</f>
        <v>2.5695116143108307E-4</v>
      </c>
      <c r="AH704" s="48">
        <f>O704 * ( Baseline!F$87 * Baseline!B$16 )</f>
        <v>4.6024174999619742E-2</v>
      </c>
      <c r="AI704" s="48">
        <f>P704 * ( Baseline!H$87 * Baseline!B$18 )</f>
        <v>5.7992215150315493E-4</v>
      </c>
      <c r="AJ704" s="48">
        <f t="shared" si="2"/>
        <v>4.8001682444274496E-2</v>
      </c>
      <c r="AK704" s="48">
        <f>Q704 * ( Baseline!B$87 * Baseline!B$7 )</f>
        <v>1.950485901789076E-5</v>
      </c>
      <c r="AL704" s="48">
        <f>R704 * ( Baseline!D$87 * Baseline!B$11 )</f>
        <v>2.6986346369936977E-4</v>
      </c>
      <c r="AM704" s="48">
        <f>S704 * ( Baseline!F$87 * Baseline!B$16 )</f>
        <v>5.7278880555543679E-5</v>
      </c>
      <c r="AN704" s="48">
        <f>T704 * ( Baseline!H$87 * Baseline!B$18 )</f>
        <v>3.4658056531023107E-2</v>
      </c>
      <c r="AO704" s="48">
        <f t="shared" si="3"/>
        <v>3.5004703734295914E-2</v>
      </c>
      <c r="AP704" s="48"/>
      <c r="AQ704" s="48">
        <f>V704 * ( (1-Baseline!B$88-Baseline!B$87) + (1-B704)*Baseline!B$88 )</f>
        <v>0.13991409939722563</v>
      </c>
      <c r="AR704" s="48">
        <f>W704 * ( (1-Baseline!B$88-Baseline!B$87) + (1-B704)*Baseline!B$88 )</f>
        <v>3.9567560627064497E-4</v>
      </c>
      <c r="AS704" s="48">
        <f>X704 * ( (1-Baseline!B$88-Baseline!B$87) + (1-B704)*Baseline!B$88 )</f>
        <v>2.0488658885850996E-3</v>
      </c>
      <c r="AT704" s="48">
        <f>Y704 * ( (1-Baseline!B$88-Baseline!B$87) + (1-B704)*Baseline!B$88 )</f>
        <v>3.5471957940874383E-4</v>
      </c>
      <c r="AU704" s="48">
        <f t="shared" si="4"/>
        <v>0.14271336047149014</v>
      </c>
      <c r="AV704" s="48">
        <f>AA704 * ( (1-Baseline!D$88-Baseline!D$87) + (1-B704)*Baseline!D$88 )</f>
        <v>3.1895746479934179E-4</v>
      </c>
      <c r="AW704" s="48">
        <f>AB704 * ( (1-Baseline!D$88-Baseline!D$87) + (1-B704)*Baseline!D$88 )</f>
        <v>2.5461479602717319E-2</v>
      </c>
      <c r="AX704" s="48">
        <f>AC704 * ( (1-Baseline!D$88-Baseline!D$87) + (1-B704)*Baseline!D$88 )</f>
        <v>3.7205851492013402E-4</v>
      </c>
      <c r="AY704" s="48">
        <f>AD704 * ( (1-Baseline!D$88-Baseline!D$87) + (1-B704)*Baseline!D$88 )</f>
        <v>3.907551885579652E-4</v>
      </c>
      <c r="AZ704" s="48">
        <f t="shared" si="5"/>
        <v>2.6543250770994758E-2</v>
      </c>
      <c r="BA704" s="48">
        <f>AF704 * ( (1-Baseline!F$88-Baseline!F$87) + (1-Baseline!B$36)*Baseline!F$88 )</f>
        <v>8.2083682147829904E-4</v>
      </c>
      <c r="BB704" s="48">
        <f>AG704 * ( (1-Baseline!F$88-Baseline!F$87) + (1-Baseline!B$36)*Baseline!F$88 )</f>
        <v>1.8491027820297318E-4</v>
      </c>
      <c r="BC704" s="48">
        <f>AH704 * ( (1-Baseline!F$88-Baseline!F$87) + (1-Baseline!B$36)*Baseline!F$88 )</f>
        <v>3.3120469103326354E-2</v>
      </c>
      <c r="BD704" s="48">
        <f>AI704 * ( (1-Baseline!F$88-Baseline!F$87) + (1-Baseline!B$36)*Baseline!F$88 )</f>
        <v>4.1733053773051841E-4</v>
      </c>
      <c r="BE704" s="48">
        <f t="shared" si="6"/>
        <v>3.4543546740738146E-2</v>
      </c>
      <c r="BF704" s="48">
        <f>AK704 * ( (1-Baseline!H$88-Baseline!H$87) + (1-Baseline!B$36)*Baseline!H$88 )</f>
        <v>1.5454089897055205E-5</v>
      </c>
      <c r="BG704" s="48">
        <f>AL704 * ( (1-Baseline!H$88-Baseline!H$87) + (1-Baseline!B$36)*Baseline!H$88 )</f>
        <v>2.1381821955828464E-4</v>
      </c>
      <c r="BH704" s="48">
        <f>AM704 * ( (1-Baseline!H$88-Baseline!H$87) + (1-Baseline!B$36)*Baseline!H$88 )</f>
        <v>4.5383202641768365E-5</v>
      </c>
      <c r="BI704" s="48">
        <f>AN704 * ( (1-Baseline!H$88-Baseline!H$87) + (1-Baseline!B$36)*Baseline!H$88 )</f>
        <v>2.7460271350660224E-2</v>
      </c>
      <c r="BJ704" s="48">
        <f t="shared" si="7"/>
        <v>2.7734926862757334E-2</v>
      </c>
      <c r="BK704" s="48"/>
      <c r="BL704" s="48">
        <f t="shared" si="18"/>
        <v>0.98038543087335062</v>
      </c>
      <c r="BM704" s="48">
        <f t="shared" si="19"/>
        <v>2.7725197203921862E-3</v>
      </c>
      <c r="BN704" s="48">
        <f t="shared" si="20"/>
        <v>1.435651071361607E-2</v>
      </c>
      <c r="BO704" s="48">
        <f t="shared" si="21"/>
        <v>2.4855386926412285E-3</v>
      </c>
      <c r="BP704" s="48">
        <f t="shared" si="8"/>
        <v>1</v>
      </c>
      <c r="BQ704" s="48">
        <f t="shared" si="22"/>
        <v>1.201651853238277E-2</v>
      </c>
      <c r="BR704" s="48">
        <f t="shared" si="23"/>
        <v>0.95924496296212702</v>
      </c>
      <c r="BS704" s="48">
        <f t="shared" si="24"/>
        <v>1.401706664078623E-2</v>
      </c>
      <c r="BT704" s="48">
        <f t="shared" si="25"/>
        <v>1.4721451864703944E-2</v>
      </c>
      <c r="BU704" s="48">
        <f t="shared" si="9"/>
        <v>1</v>
      </c>
      <c r="BV704" s="48">
        <f t="shared" si="26"/>
        <v>2.3762378184237341E-2</v>
      </c>
      <c r="BW704" s="48">
        <f t="shared" si="27"/>
        <v>5.3529615702403669E-3</v>
      </c>
      <c r="BX704" s="48">
        <f t="shared" si="28"/>
        <v>0.9588033722161623</v>
      </c>
      <c r="BY704" s="48">
        <f t="shared" si="29"/>
        <v>1.2081288029360029E-2</v>
      </c>
      <c r="BZ704" s="48">
        <f t="shared" si="10"/>
        <v>1</v>
      </c>
      <c r="CA704" s="48">
        <f t="shared" si="30"/>
        <v>5.5720680186134087E-4</v>
      </c>
      <c r="CB704" s="48">
        <f t="shared" si="31"/>
        <v>7.7093485991989877E-3</v>
      </c>
      <c r="CC704" s="48">
        <f t="shared" si="32"/>
        <v>1.636319535520725E-3</v>
      </c>
      <c r="CD704" s="48">
        <f t="shared" si="33"/>
        <v>0.99009712506341885</v>
      </c>
      <c r="CE704" s="48">
        <f t="shared" si="11"/>
        <v>0.99999999999999989</v>
      </c>
      <c r="CF704" s="48"/>
      <c r="CG704" s="48">
        <f t="shared" si="34"/>
        <v>0.98038543087335062</v>
      </c>
      <c r="CH704" s="48">
        <f t="shared" si="35"/>
        <v>2.7725197203921862E-3</v>
      </c>
      <c r="CI704" s="48">
        <f t="shared" si="36"/>
        <v>1.435651071361607E-2</v>
      </c>
      <c r="CJ704" s="48">
        <f t="shared" si="37"/>
        <v>2.4855386926412285E-3</v>
      </c>
      <c r="CK704" s="48">
        <f t="shared" si="12"/>
        <v>1</v>
      </c>
      <c r="CL704" s="48">
        <f t="shared" si="38"/>
        <v>1.201651853238277E-2</v>
      </c>
      <c r="CM704" s="48">
        <f t="shared" si="39"/>
        <v>0.95924496296212702</v>
      </c>
      <c r="CN704" s="48">
        <f t="shared" si="40"/>
        <v>1.401706664078623E-2</v>
      </c>
      <c r="CO704" s="48">
        <f t="shared" si="41"/>
        <v>1.4721451864703944E-2</v>
      </c>
      <c r="CP704" s="48">
        <f t="shared" si="13"/>
        <v>1</v>
      </c>
      <c r="CQ704" s="48">
        <f t="shared" si="42"/>
        <v>2.3762378184237341E-2</v>
      </c>
      <c r="CR704" s="48">
        <f t="shared" si="43"/>
        <v>5.3529615702403669E-3</v>
      </c>
      <c r="CS704" s="48">
        <f t="shared" si="44"/>
        <v>0.9588033722161623</v>
      </c>
      <c r="CT704" s="48">
        <f t="shared" si="45"/>
        <v>1.2081288029360029E-2</v>
      </c>
      <c r="CU704" s="48">
        <f t="shared" si="14"/>
        <v>1</v>
      </c>
      <c r="CV704" s="48">
        <f t="shared" si="46"/>
        <v>5.5720680186134087E-4</v>
      </c>
      <c r="CW704" s="48">
        <f t="shared" si="47"/>
        <v>7.7093485991989877E-3</v>
      </c>
      <c r="CX704" s="48">
        <f t="shared" si="48"/>
        <v>1.636319535520725E-3</v>
      </c>
      <c r="CY704" s="48">
        <f t="shared" si="49"/>
        <v>0.99009712506341885</v>
      </c>
      <c r="CZ704" s="48">
        <f t="shared" si="15"/>
        <v>0.99999999999999989</v>
      </c>
      <c r="DA704" s="48"/>
      <c r="DB704" s="48">
        <f>(AQ704*Baseline!B$7 + AV704*Baseline!B$11 + BA704*Baseline!B$16 + BF704*Baseline!B$18)</f>
        <v>71999.974412491603</v>
      </c>
      <c r="DC704" s="48">
        <f>(AR704*Baseline!B$7 + AW704*Baseline!B$11 + BB704*Baseline!B$16 + BG704*Baseline!B$18)</f>
        <v>65205.815911140933</v>
      </c>
      <c r="DD704" s="48">
        <f>(AS704*Baseline!B$7 + AX704*Baseline!B$11 + BC704*Baseline!B$16 + BH704*Baseline!B$18)</f>
        <v>114829.59779930265</v>
      </c>
      <c r="DE704" s="48">
        <f>(AT704*Baseline!B$7 + AY704*Baseline!B$11 + BD704*Baseline!B$16 + BI704*Baseline!B$18)</f>
        <v>1259836.4039210093</v>
      </c>
      <c r="DF704" s="48">
        <f t="shared" si="16"/>
        <v>1511871.7920439444</v>
      </c>
      <c r="DG704" s="48"/>
      <c r="DH704" s="48">
        <f t="shared" si="50"/>
        <v>4.7623068828576198E-2</v>
      </c>
      <c r="DI704" s="48">
        <f t="shared" si="51"/>
        <v>4.3129196704561341E-2</v>
      </c>
      <c r="DJ704" s="48">
        <f t="shared" si="52"/>
        <v>7.5951941430206268E-2</v>
      </c>
      <c r="DK704" s="48">
        <f t="shared" si="53"/>
        <v>0.83329579303665624</v>
      </c>
      <c r="DL704" s="48">
        <f t="shared" si="17"/>
        <v>1</v>
      </c>
      <c r="DM704" s="48"/>
      <c r="DN704" s="48">
        <f>DH704 / (Baseline!B$7/Baseline!B$17)</f>
        <v>5.0834493653070805</v>
      </c>
      <c r="DO704" s="48">
        <f>DI704 / (Baseline!B$11/Baseline!B$17)</f>
        <v>1.0411594512170341</v>
      </c>
      <c r="DP704" s="48">
        <f>DJ704 / (Baseline!B$16/Baseline!B$17)</f>
        <v>1.1736870269832396</v>
      </c>
      <c r="DQ704" s="48">
        <f>DK704 / (Baseline!B$18/Baseline!B$17)</f>
        <v>0.94211445917783598</v>
      </c>
      <c r="DR704" s="71"/>
      <c r="DS704" s="48">
        <f>(AU704*Baseline!B$34)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3.3936535320723521E-2</v>
      </c>
      <c r="DT704" s="48">
        <f>(AZ704*Baseline!B$34) + (Baseline!D$88*(1-Baseline!D$89)*Baseline!B$35) + (Baseline!D$88*Baseline!D$89*((1-Baseline!D$90)*Baseline!B$40 + Baseline!D$90*Baseline!B$41))</f>
        <v>1.0395055615649216E-2</v>
      </c>
      <c r="DU704" s="48">
        <f>(BE704*Baseline!B$34) + (Baseline!F$88*(1-Baseline!F$89)*Baseline!B$35) + (Baseline!F$88*Baseline!F$89*((1-Baseline!F$90)*Baseline!B$40 + Baseline!F$90*Baseline!B$41))</f>
        <v>1.2912172011110725E-2</v>
      </c>
      <c r="DV704" s="48">
        <f>(BJ704*Baseline!B$34) + (Baseline!H$88*(1-Baseline!H$89)*Baseline!B$35) + (Baseline!H$88*Baseline!H$89*((1-Baseline!H$90)*Baseline!B$40 + Baseline!H$90*Baseline!B$41))</f>
        <v>9.3052390294135999E-3</v>
      </c>
      <c r="DW704" s="48">
        <f>( DS704*Baseline!B$7 + DT704*Baseline!B$11 + DU704*Baseline!B$16 + DV704*Baseline!B$18 ) / Baseline!B$17</f>
        <v>9.814548954330678E-3</v>
      </c>
    </row>
    <row r="705" spans="1:127">
      <c r="A705" s="7" t="s">
        <v>1030</v>
      </c>
      <c r="B705" s="1">
        <f>MIN( MAX( NORMINV( MCrands!B705, (B$5+B$4)/2, (B$5-B$4)/3.29 ), 0 ), 1 )</f>
        <v>0.49918717997480638</v>
      </c>
      <c r="C705" s="1">
        <f>MAX( NORMINV( MCrands!C705, (C$5+C$4)/2, (C$5-C$4)/3.29 ), 0 )</f>
        <v>1.8326008505952873</v>
      </c>
      <c r="D705" s="40"/>
      <c r="E705" s="40">
        <f>Baseline!B$33 * (C705 * Baseline!B$66*Baseline!B$66/Baseline!B$73 + Baseline!B$52*Baseline!B$52/Baseline!B$74 + Baseline!B$53*Baseline!B$53/Baseline!B$75 + Baseline!B$54*Baseline!B$54/Baseline!B$76)</f>
        <v>1.5343787262959615E-5</v>
      </c>
      <c r="F705" s="40">
        <f>Baseline!B$33 * (C705 * Baseline!B$66*Baseline!B$57/Baseline!B$73 + Baseline!B$52*Baseline!B$67/Baseline!B$74 + Baseline!B$53*Baseline!B$55/Baseline!B$75 + Baseline!B$54*Baseline!B$56/Baseline!B$76)</f>
        <v>3.8656756450867818E-8</v>
      </c>
      <c r="G705" s="1">
        <f>Baseline!B$33 * (C705 * Baseline!B$66*Baseline!B$58/Baseline!B$73 + Baseline!B$52*Baseline!B$59/Baseline!B$74 + Baseline!B$53*Baseline!B$68/Baseline!B$75 + Baseline!B$54*Baseline!B$60/Baseline!B$76)</f>
        <v>1.0668556881703451E-7</v>
      </c>
      <c r="H705" s="40">
        <f>Baseline!B$33 * (C705 * Baseline!B$66*Baseline!B$61/Baseline!B$73 + Baseline!B$52*Baseline!B$62/Baseline!B$74 + Baseline!B$53*Baseline!B$63/Baseline!B$75 + Baseline!B$54*Baseline!B$69/Baseline!B$76)</f>
        <v>1.5579918798573277E-9</v>
      </c>
      <c r="I705" s="40">
        <f>Baseline!B$33 * (C705 * Baseline!B$57*Baseline!B$66/Baseline!B$73 + Baseline!B$67*Baseline!B$52/Baseline!B$74 + Baseline!B$55*Baseline!B$53/Baseline!B$75 + Baseline!B$56*Baseline!B$54/Baseline!B$76)</f>
        <v>3.8656756450867818E-8</v>
      </c>
      <c r="J705" s="1">
        <f>Baseline!B$33 * (C705 * Baseline!B$57*Baseline!B$57/Baseline!B$73 + Baseline!B$67*Baseline!B$67/Baseline!B$74 + Baseline!B$55*Baseline!B$55/Baseline!B$75 + Baseline!B$56*Baseline!B$56/Baseline!B$76)</f>
        <v>1.7949605193475323E-6</v>
      </c>
      <c r="K705" s="40">
        <f>Baseline!B$33 * (C705 * Baseline!B$57*Baseline!B$58/Baseline!B$73 + Baseline!B$67*Baseline!B$59/Baseline!B$74 + Baseline!B$55*Baseline!B$68/Baseline!B$75 + Baseline!B$56*Baseline!B$60/Baseline!B$76)</f>
        <v>1.3929032773249711E-8</v>
      </c>
      <c r="L705" s="1">
        <f>Baseline!B$33 * (C705 * Baseline!B$57*Baseline!B$61/Baseline!B$73 + Baseline!B$67*Baseline!B$62/Baseline!B$74 + Baseline!B$55*Baseline!B$63/Baseline!B$75 + Baseline!B$56*Baseline!B$69/Baseline!B$76)</f>
        <v>1.4629402396578601E-8</v>
      </c>
      <c r="M705" s="40">
        <f>Baseline!B$33 * (C705 * Baseline!B$58*Baseline!B$66/Baseline!B$73 + Baseline!B$59*Baseline!B$52/Baseline!B$74 + Baseline!B$68*Baseline!B$53/Baseline!B$75 + Baseline!B$60*Baseline!B$54/Baseline!B$76)</f>
        <v>1.0668556881703451E-7</v>
      </c>
      <c r="N705" s="1">
        <f>Baseline!B$33 * (C705 * Baseline!B$58*Baseline!B$57/Baseline!B$73 + Baseline!B$59*Baseline!B$67/Baseline!B$74 + Baseline!B$68*Baseline!B$55/Baseline!B$75 + Baseline!B$60*Baseline!B$56/Baseline!B$76)</f>
        <v>1.3929032773249711E-8</v>
      </c>
      <c r="O705" s="1">
        <f>Baseline!B$33 * (C705 * Baseline!B$58*Baseline!B$58/Baseline!B$73 + Baseline!B$59*Baseline!B$59/Baseline!B$74 + Baseline!B$68*Baseline!B$68/Baseline!B$75 + Baseline!B$60*Baseline!B$60/Baseline!B$76)</f>
        <v>1.325016357328733E-6</v>
      </c>
      <c r="P705" s="40">
        <f>Baseline!B$33 * (C705 * Baseline!B$58*Baseline!B$61/Baseline!B$73 + Baseline!B$59*Baseline!B$62/Baseline!B$74 + Baseline!B$68*Baseline!B$63/Baseline!B$75 + Baseline!B$60*Baseline!B$69/Baseline!B$76)</f>
        <v>1.648930219790947E-9</v>
      </c>
      <c r="Q705" s="40">
        <f>Baseline!B$33 * (C705 * Baseline!B$61*Baseline!B$66/Baseline!B$73 + Baseline!B$62*Baseline!B$52/Baseline!B$74 + Baseline!B$63*Baseline!B$53/Baseline!B$75 + Baseline!B$69*Baseline!B$54/Baseline!B$76)</f>
        <v>1.5579918798573277E-9</v>
      </c>
      <c r="R705" s="40">
        <f>Baseline!B$33 * (C705 * Baseline!B$61*Baseline!B$57/Baseline!B$73 + Baseline!B$62*Baseline!B$67/Baseline!B$74 + Baseline!B$63*Baseline!B$55/Baseline!B$75 + Baseline!B$69*Baseline!B$56/Baseline!B$76)</f>
        <v>1.4629402396578601E-8</v>
      </c>
      <c r="S705" s="40">
        <f>Baseline!B$33 * (C705 * Baseline!B$61*Baseline!B$58/Baseline!B$73 + Baseline!B$62*Baseline!B$59/Baseline!B$74 + Baseline!B$63*Baseline!B$68/Baseline!B$75 + Baseline!B$69*Baseline!B$60/Baseline!B$76)</f>
        <v>1.648930219790947E-9</v>
      </c>
      <c r="T705" s="40">
        <f>Baseline!B$33 * (C705 * Baseline!B$61*Baseline!B$61/Baseline!B$73 + Baseline!B$62*Baseline!B$62/Baseline!B$74 + Baseline!B$63*Baseline!B$63/Baseline!B$75 + Baseline!B$69*Baseline!B$69/Baseline!B$76)</f>
        <v>9.8551798985741292E-8</v>
      </c>
      <c r="U705" s="40"/>
      <c r="V705" s="40">
        <f>E705 * ( Baseline!B$87 * Baseline!B$7 )</f>
        <v>0.15925316800225783</v>
      </c>
      <c r="W705" s="40">
        <f>F705 * ( Baseline!D$87 * Baseline!B$11 )</f>
        <v>7.1308555679679381E-4</v>
      </c>
      <c r="X705" s="40">
        <f>G705 * ( Baseline!F$87 * Baseline!B$16 )</f>
        <v>3.7056986866440202E-3</v>
      </c>
      <c r="Y705" s="40">
        <f>H705 * ( Baseline!H$87 * Baseline!B$18 )</f>
        <v>5.4790440576031488E-4</v>
      </c>
      <c r="Z705" s="48">
        <f t="shared" si="0"/>
        <v>0.16421985665145897</v>
      </c>
      <c r="AA705" s="40">
        <f>I705 * ( Baseline!B$87 * Baseline!B$7 )</f>
        <v>4.0121847520355707E-4</v>
      </c>
      <c r="AB705" s="1">
        <f>J705 * ( Baseline!D$87 * Baseline!B$11 )</f>
        <v>3.3110910973454498E-2</v>
      </c>
      <c r="AC705" s="1">
        <f>K705 * ( Baseline!F$87 * Baseline!B$16 )</f>
        <v>4.8382174858696824E-4</v>
      </c>
      <c r="AD705" s="1">
        <f>L705 * ( Baseline!F$87 * Baseline!B$16 )</f>
        <v>5.0814892631225426E-4</v>
      </c>
      <c r="AE705" s="48">
        <f t="shared" si="1"/>
        <v>3.4504100123557278E-2</v>
      </c>
      <c r="AF705" s="48">
        <f>M705 * ( Baseline!B$87 * Baseline!B$7 )</f>
        <v>1.1072895187520012E-3</v>
      </c>
      <c r="AG705" s="48">
        <f>N705 * ( Baseline!D$87 * Baseline!B$11 )</f>
        <v>2.5694323587075238E-4</v>
      </c>
      <c r="AH705" s="48">
        <f>O705 * ( Baseline!F$87 * Baseline!B$16 )</f>
        <v>4.6024138312050045E-2</v>
      </c>
      <c r="AI705" s="48">
        <f>P705 * ( Baseline!H$87 * Baseline!B$18 )</f>
        <v>5.7988500703708276E-4</v>
      </c>
      <c r="AJ705" s="48">
        <f t="shared" si="2"/>
        <v>4.7968256073709879E-2</v>
      </c>
      <c r="AK705" s="48">
        <f>Q705 * ( Baseline!B$87 * Baseline!B$7 )</f>
        <v>1.6170397721039204E-5</v>
      </c>
      <c r="AL705" s="48">
        <f>R705 * ( Baseline!D$87 * Baseline!B$11 )</f>
        <v>2.6986267114333671E-4</v>
      </c>
      <c r="AM705" s="48">
        <f>S705 * ( Baseline!F$87 * Baseline!B$16 )</f>
        <v>5.7275211798573576E-5</v>
      </c>
      <c r="AN705" s="48">
        <f>T705 * ( Baseline!H$87 * Baseline!B$18 )</f>
        <v>3.4658052816576509E-2</v>
      </c>
      <c r="AO705" s="48">
        <f t="shared" si="3"/>
        <v>3.5001361097239461E-2</v>
      </c>
      <c r="AP705" s="48"/>
      <c r="AQ705" s="48">
        <f>V705 * ( (1-Baseline!B$88-Baseline!B$87) + (1-B705)*Baseline!B$88 )</f>
        <v>8.5092695751989467E-2</v>
      </c>
      <c r="AR705" s="48">
        <f>W705 * ( (1-Baseline!B$88-Baseline!B$87) + (1-B705)*Baseline!B$88 )</f>
        <v>3.810183062027834E-4</v>
      </c>
      <c r="AS705" s="48">
        <f>X705 * ( (1-Baseline!B$88-Baseline!B$87) + (1-B705)*Baseline!B$88 )</f>
        <v>1.9800415580221047E-3</v>
      </c>
      <c r="AT705" s="48">
        <f>Y705 * ( (1-Baseline!B$88-Baseline!B$87) + (1-B705)*Baseline!B$88 )</f>
        <v>2.9275815034257943E-4</v>
      </c>
      <c r="AU705" s="48">
        <f t="shared" si="4"/>
        <v>8.7746513766556927E-2</v>
      </c>
      <c r="AV705" s="48">
        <f>AA705 * ( (1-Baseline!D$88-Baseline!D$87) + (1-B705)*Baseline!D$88 )</f>
        <v>3.0804051696983249E-4</v>
      </c>
      <c r="AW705" s="48">
        <f>AB705 * ( (1-Baseline!D$88-Baseline!D$87) + (1-B705)*Baseline!D$88 )</f>
        <v>2.5421317222319672E-2</v>
      </c>
      <c r="AX705" s="48">
        <f>AC705 * ( (1-Baseline!D$88-Baseline!D$87) + (1-B705)*Baseline!D$88 )</f>
        <v>3.7146021623347394E-4</v>
      </c>
      <c r="AY705" s="48">
        <f>AD705 * ( (1-Baseline!D$88-Baseline!D$87) + (1-B705)*Baseline!D$88 )</f>
        <v>3.9013771207688485E-4</v>
      </c>
      <c r="AZ705" s="48">
        <f t="shared" si="5"/>
        <v>2.6490955667599864E-2</v>
      </c>
      <c r="BA705" s="48">
        <f>AF705 * ( (1-Baseline!F$88-Baseline!F$87) + (1-Baseline!B$36)*Baseline!F$88 )</f>
        <v>7.9684097095854018E-4</v>
      </c>
      <c r="BB705" s="48">
        <f>AG705 * ( (1-Baseline!F$88-Baseline!F$87) + (1-Baseline!B$36)*Baseline!F$88 )</f>
        <v>1.849045747161413E-4</v>
      </c>
      <c r="BC705" s="48">
        <f>AH705 * ( (1-Baseline!F$88-Baseline!F$87) + (1-Baseline!B$36)*Baseline!F$88 )</f>
        <v>3.3120442701777199E-2</v>
      </c>
      <c r="BD705" s="48">
        <f>AI705 * ( (1-Baseline!F$88-Baseline!F$87) + (1-Baseline!B$36)*Baseline!F$88 )</f>
        <v>4.1730380738410998E-4</v>
      </c>
      <c r="BE705" s="48">
        <f t="shared" si="6"/>
        <v>3.4519492054835989E-2</v>
      </c>
      <c r="BF705" s="48">
        <f>AK705 * ( (1-Baseline!H$88-Baseline!H$87) + (1-Baseline!B$36)*Baseline!H$88 )</f>
        <v>1.281212952233378E-5</v>
      </c>
      <c r="BG705" s="48">
        <f>AL705 * ( (1-Baseline!H$88-Baseline!H$87) + (1-Baseline!B$36)*Baseline!H$88 )</f>
        <v>2.1381759160028852E-4</v>
      </c>
      <c r="BH705" s="48">
        <f>AM705 * ( (1-Baseline!H$88-Baseline!H$87) + (1-Baseline!B$36)*Baseline!H$88 )</f>
        <v>4.5380295812245808E-5</v>
      </c>
      <c r="BI705" s="48">
        <f>AN705 * ( (1-Baseline!H$88-Baseline!H$87) + (1-Baseline!B$36)*Baseline!H$88 )</f>
        <v>2.7460268407629898E-2</v>
      </c>
      <c r="BJ705" s="48">
        <f t="shared" si="7"/>
        <v>2.7732278424564768E-2</v>
      </c>
      <c r="BK705" s="48"/>
      <c r="BL705" s="48">
        <f t="shared" si="18"/>
        <v>0.96975585808881526</v>
      </c>
      <c r="BM705" s="48">
        <f t="shared" si="19"/>
        <v>4.3422614739595721E-3</v>
      </c>
      <c r="BN705" s="48">
        <f t="shared" si="20"/>
        <v>2.2565472666980908E-2</v>
      </c>
      <c r="BO705" s="48">
        <f t="shared" si="21"/>
        <v>3.3364077702441909E-3</v>
      </c>
      <c r="BP705" s="48">
        <f t="shared" si="8"/>
        <v>1</v>
      </c>
      <c r="BQ705" s="48">
        <f t="shared" si="22"/>
        <v>1.1628139083958598E-2</v>
      </c>
      <c r="BR705" s="48">
        <f t="shared" si="23"/>
        <v>0.95962250442371055</v>
      </c>
      <c r="BS705" s="48">
        <f t="shared" si="24"/>
        <v>1.4022152348689844E-2</v>
      </c>
      <c r="BT705" s="48">
        <f t="shared" si="25"/>
        <v>1.472720414364093E-2</v>
      </c>
      <c r="BU705" s="48">
        <f t="shared" si="9"/>
        <v>0.99999999999999989</v>
      </c>
      <c r="BV705" s="48">
        <f t="shared" si="26"/>
        <v>2.3083797690091074E-2</v>
      </c>
      <c r="BW705" s="48">
        <f t="shared" si="27"/>
        <v>5.3565265219549249E-3</v>
      </c>
      <c r="BX705" s="48">
        <f t="shared" si="28"/>
        <v>0.95947074334592386</v>
      </c>
      <c r="BY705" s="48">
        <f t="shared" si="29"/>
        <v>1.2088932442030183E-2</v>
      </c>
      <c r="BZ705" s="48">
        <f t="shared" si="10"/>
        <v>1</v>
      </c>
      <c r="CA705" s="48">
        <f t="shared" si="30"/>
        <v>4.619933972314738E-4</v>
      </c>
      <c r="CB705" s="48">
        <f t="shared" si="31"/>
        <v>7.7100621999702931E-3</v>
      </c>
      <c r="CC705" s="48">
        <f t="shared" si="32"/>
        <v>1.6363709868154482E-3</v>
      </c>
      <c r="CD705" s="48">
        <f t="shared" si="33"/>
        <v>0.99019157341598274</v>
      </c>
      <c r="CE705" s="48">
        <f t="shared" si="11"/>
        <v>1</v>
      </c>
      <c r="CF705" s="48"/>
      <c r="CG705" s="48">
        <f t="shared" si="34"/>
        <v>0.96975585808881526</v>
      </c>
      <c r="CH705" s="48">
        <f t="shared" si="35"/>
        <v>4.3422614739595721E-3</v>
      </c>
      <c r="CI705" s="48">
        <f t="shared" si="36"/>
        <v>2.2565472666980908E-2</v>
      </c>
      <c r="CJ705" s="48">
        <f t="shared" si="37"/>
        <v>3.3364077702441909E-3</v>
      </c>
      <c r="CK705" s="48">
        <f t="shared" si="12"/>
        <v>1</v>
      </c>
      <c r="CL705" s="48">
        <f t="shared" si="38"/>
        <v>1.1628139083958598E-2</v>
      </c>
      <c r="CM705" s="48">
        <f t="shared" si="39"/>
        <v>0.95962250442371055</v>
      </c>
      <c r="CN705" s="48">
        <f t="shared" si="40"/>
        <v>1.4022152348689844E-2</v>
      </c>
      <c r="CO705" s="48">
        <f t="shared" si="41"/>
        <v>1.472720414364093E-2</v>
      </c>
      <c r="CP705" s="48">
        <f t="shared" si="13"/>
        <v>0.99999999999999989</v>
      </c>
      <c r="CQ705" s="48">
        <f t="shared" si="42"/>
        <v>2.3083797690091074E-2</v>
      </c>
      <c r="CR705" s="48">
        <f t="shared" si="43"/>
        <v>5.3565265219549249E-3</v>
      </c>
      <c r="CS705" s="48">
        <f t="shared" si="44"/>
        <v>0.95947074334592386</v>
      </c>
      <c r="CT705" s="48">
        <f t="shared" si="45"/>
        <v>1.2088932442030183E-2</v>
      </c>
      <c r="CU705" s="48">
        <f t="shared" si="14"/>
        <v>1</v>
      </c>
      <c r="CV705" s="48">
        <f t="shared" si="46"/>
        <v>4.619933972314738E-4</v>
      </c>
      <c r="CW705" s="48">
        <f t="shared" si="47"/>
        <v>7.7100621999702931E-3</v>
      </c>
      <c r="CX705" s="48">
        <f t="shared" si="48"/>
        <v>1.6363709868154482E-3</v>
      </c>
      <c r="CY705" s="48">
        <f t="shared" si="49"/>
        <v>0.99019157341598274</v>
      </c>
      <c r="CZ705" s="48">
        <f t="shared" si="15"/>
        <v>1</v>
      </c>
      <c r="DA705" s="48"/>
      <c r="DB705" s="48">
        <f>(AQ705*Baseline!B$7 + AV705*Baseline!B$11 + BA705*Baseline!B$16 + BF705*Baseline!B$18)</f>
        <v>45186.81348056555</v>
      </c>
      <c r="DC705" s="48">
        <f>(AR705*Baseline!B$7 + AW705*Baseline!B$11 + BB705*Baseline!B$16 + BG705*Baseline!B$18)</f>
        <v>65112.528864603119</v>
      </c>
      <c r="DD705" s="48">
        <f>(AS705*Baseline!B$7 + AX705*Baseline!B$11 + BC705*Baseline!B$16 + BH705*Baseline!B$18)</f>
        <v>114794.71335883615</v>
      </c>
      <c r="DE705" s="48">
        <f>(AT705*Baseline!B$7 + AY705*Baseline!B$11 + BD705*Baseline!B$16 + BI705*Baseline!B$18)</f>
        <v>1259804.8041007554</v>
      </c>
      <c r="DF705" s="48">
        <f t="shared" si="16"/>
        <v>1484898.8598047602</v>
      </c>
      <c r="DG705" s="48"/>
      <c r="DH705" s="48">
        <f t="shared" si="50"/>
        <v>3.0430903210813209E-2</v>
      </c>
      <c r="DI705" s="48">
        <f t="shared" si="51"/>
        <v>4.3849807301464525E-2</v>
      </c>
      <c r="DJ705" s="48">
        <f t="shared" si="52"/>
        <v>7.730810256930884E-2</v>
      </c>
      <c r="DK705" s="48">
        <f t="shared" si="53"/>
        <v>0.84841118691841344</v>
      </c>
      <c r="DL705" s="48">
        <f t="shared" si="17"/>
        <v>1</v>
      </c>
      <c r="DM705" s="48"/>
      <c r="DN705" s="48">
        <f>DH705 / (Baseline!B$7/Baseline!B$17)</f>
        <v>3.2482987639785526</v>
      </c>
      <c r="DO705" s="48">
        <f>DI705 / (Baseline!B$11/Baseline!B$17)</f>
        <v>1.0585553359294788</v>
      </c>
      <c r="DP705" s="48">
        <f>DJ705 / (Baseline!B$16/Baseline!B$17)</f>
        <v>1.194643814992749</v>
      </c>
      <c r="DQ705" s="48">
        <f>DK705 / (Baseline!B$18/Baseline!B$17)</f>
        <v>0.9592037463807358</v>
      </c>
      <c r="DR705" s="71"/>
      <c r="DS705" s="48">
        <f>(AU705*Baseline!B$34)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2.5691508314983538E-2</v>
      </c>
      <c r="DT705" s="48">
        <f>(AZ705*Baseline!B$34) + (Baseline!D$88*(1-Baseline!D$89)*Baseline!B$35) + (Baseline!D$88*Baseline!D$89*((1-Baseline!D$90)*Baseline!B$40 + Baseline!D$90*Baseline!B$41))</f>
        <v>1.0387211350139983E-2</v>
      </c>
      <c r="DU705" s="48">
        <f>(BE705*Baseline!B$34) + (Baseline!F$88*(1-Baseline!F$89)*Baseline!B$35) + (Baseline!F$88*Baseline!F$89*((1-Baseline!F$90)*Baseline!B$40 + Baseline!F$90*Baseline!B$41))</f>
        <v>1.2908563808225401E-2</v>
      </c>
      <c r="DV705" s="48">
        <f>(BJ705*Baseline!B$34) + (Baseline!H$88*(1-Baseline!H$89)*Baseline!B$35) + (Baseline!H$88*Baseline!H$89*((1-Baseline!H$90)*Baseline!B$40 + Baseline!H$90*Baseline!B$41))</f>
        <v>9.3048417636847174E-3</v>
      </c>
      <c r="DW705" s="48">
        <f>( DS705*Baseline!B$7 + DT705*Baseline!B$11 + DU705*Baseline!B$16 + DV705*Baseline!B$18 ) / Baseline!B$17</f>
        <v>9.7363975911644793E-3</v>
      </c>
    </row>
    <row r="706" spans="1:127">
      <c r="A706" s="7" t="s">
        <v>1031</v>
      </c>
      <c r="B706" s="1">
        <f>MIN( MAX( NORMINV( MCrands!B706, (B$5+B$4)/2, (B$5-B$4)/3.29 ), 0 ), 1 )</f>
        <v>0.65380232827220919</v>
      </c>
      <c r="C706" s="1">
        <f>MAX( NORMINV( MCrands!C706, (C$5+C$4)/2, (C$5-C$4)/3.29 ), 0 )</f>
        <v>2.3669210301737831</v>
      </c>
      <c r="D706" s="40"/>
      <c r="E706" s="40">
        <f>Baseline!B$33 * (C706 * Baseline!B$66*Baseline!B$66/Baseline!B$73 + Baseline!B$52*Baseline!B$52/Baseline!B$74 + Baseline!B$53*Baseline!B$53/Baseline!B$75 + Baseline!B$54*Baseline!B$54/Baseline!B$76)</f>
        <v>1.9815001358170574E-5</v>
      </c>
      <c r="F706" s="40">
        <f>Baseline!B$33 * (C706 * Baseline!B$66*Baseline!B$57/Baseline!B$73 + Baseline!B$52*Baseline!B$67/Baseline!B$74 + Baseline!B$53*Baseline!B$55/Baseline!B$75 + Baseline!B$54*Baseline!B$56/Baseline!B$76)</f>
        <v>3.9254712197469079E-8</v>
      </c>
      <c r="G706" s="1">
        <f>Baseline!B$33 * (C706 * Baseline!B$66*Baseline!B$58/Baseline!B$73 + Baseline!B$52*Baseline!B$59/Baseline!B$74 + Baseline!B$53*Baseline!B$68/Baseline!B$75 + Baseline!B$54*Baseline!B$60/Baseline!B$76)</f>
        <v>1.0815554336076262E-7</v>
      </c>
      <c r="H706" s="40">
        <f>Baseline!B$33 * (C706 * Baseline!B$66*Baseline!B$61/Baseline!B$73 + Baseline!B$52*Baseline!B$62/Baseline!B$74 + Baseline!B$53*Baseline!B$63/Baseline!B$75 + Baseline!B$54*Baseline!B$69/Baseline!B$76)</f>
        <v>1.7049893342301384E-9</v>
      </c>
      <c r="I706" s="40">
        <f>Baseline!B$33 * (C706 * Baseline!B$57*Baseline!B$66/Baseline!B$73 + Baseline!B$67*Baseline!B$52/Baseline!B$74 + Baseline!B$55*Baseline!B$53/Baseline!B$75 + Baseline!B$56*Baseline!B$54/Baseline!B$76)</f>
        <v>3.9254712197469079E-8</v>
      </c>
      <c r="J706" s="1">
        <f>Baseline!B$33 * (C706 * Baseline!B$57*Baseline!B$57/Baseline!B$73 + Baseline!B$67*Baseline!B$67/Baseline!B$74 + Baseline!B$55*Baseline!B$55/Baseline!B$75 + Baseline!B$56*Baseline!B$56/Baseline!B$76)</f>
        <v>1.7949605993148672E-6</v>
      </c>
      <c r="K706" s="40">
        <f>Baseline!B$33 * (C706 * Baseline!B$57*Baseline!B$58/Baseline!B$73 + Baseline!B$67*Baseline!B$59/Baseline!B$74 + Baseline!B$55*Baseline!B$68/Baseline!B$75 + Baseline!B$56*Baseline!B$60/Baseline!B$76)</f>
        <v>1.3929229359614638E-8</v>
      </c>
      <c r="L706" s="1">
        <f>Baseline!B$33 * (C706 * Baseline!B$57*Baseline!B$61/Baseline!B$73 + Baseline!B$67*Baseline!B$62/Baseline!B$74 + Baseline!B$55*Baseline!B$63/Baseline!B$75 + Baseline!B$56*Baseline!B$69/Baseline!B$76)</f>
        <v>1.4629422055215094E-8</v>
      </c>
      <c r="M706" s="40">
        <f>Baseline!B$33 * (C706 * Baseline!B$58*Baseline!B$66/Baseline!B$73 + Baseline!B$59*Baseline!B$52/Baseline!B$74 + Baseline!B$68*Baseline!B$53/Baseline!B$75 + Baseline!B$60*Baseline!B$54/Baseline!B$76)</f>
        <v>1.0815554336076262E-7</v>
      </c>
      <c r="N706" s="1">
        <f>Baseline!B$33 * (C706 * Baseline!B$58*Baseline!B$57/Baseline!B$73 + Baseline!B$59*Baseline!B$67/Baseline!B$74 + Baseline!B$68*Baseline!B$55/Baseline!B$75 + Baseline!B$60*Baseline!B$56/Baseline!B$76)</f>
        <v>1.3929229359614638E-8</v>
      </c>
      <c r="O706" s="1">
        <f>Baseline!B$33 * (C706 * Baseline!B$58*Baseline!B$58/Baseline!B$73 + Baseline!B$59*Baseline!B$59/Baseline!B$74 + Baseline!B$68*Baseline!B$68/Baseline!B$75 + Baseline!B$60*Baseline!B$60/Baseline!B$76)</f>
        <v>1.3250168406035469E-6</v>
      </c>
      <c r="P706" s="40">
        <f>Baseline!B$33 * (C706 * Baseline!B$58*Baseline!B$61/Baseline!B$73 + Baseline!B$59*Baseline!B$62/Baseline!B$74 + Baseline!B$68*Baseline!B$63/Baseline!B$75 + Baseline!B$60*Baseline!B$69/Baseline!B$76)</f>
        <v>1.6489785472723243E-9</v>
      </c>
      <c r="Q706" s="40">
        <f>Baseline!B$33 * (C706 * Baseline!B$61*Baseline!B$66/Baseline!B$73 + Baseline!B$62*Baseline!B$52/Baseline!B$74 + Baseline!B$63*Baseline!B$53/Baseline!B$75 + Baseline!B$69*Baseline!B$54/Baseline!B$76)</f>
        <v>1.7049893342301384E-9</v>
      </c>
      <c r="R706" s="40">
        <f>Baseline!B$33 * (C706 * Baseline!B$61*Baseline!B$57/Baseline!B$73 + Baseline!B$62*Baseline!B$67/Baseline!B$74 + Baseline!B$63*Baseline!B$55/Baseline!B$75 + Baseline!B$69*Baseline!B$56/Baseline!B$76)</f>
        <v>1.4629422055215094E-8</v>
      </c>
      <c r="S706" s="40">
        <f>Baseline!B$33 * (C706 * Baseline!B$61*Baseline!B$58/Baseline!B$73 + Baseline!B$62*Baseline!B$59/Baseline!B$74 + Baseline!B$63*Baseline!B$68/Baseline!B$75 + Baseline!B$69*Baseline!B$60/Baseline!B$76)</f>
        <v>1.6489785472723243E-9</v>
      </c>
      <c r="T706" s="40">
        <f>Baseline!B$33 * (C706 * Baseline!B$61*Baseline!B$61/Baseline!B$73 + Baseline!B$62*Baseline!B$62/Baseline!B$74 + Baseline!B$63*Baseline!B$63/Baseline!B$75 + Baseline!B$69*Baseline!B$69/Baseline!B$76)</f>
        <v>9.8551803818489414E-8</v>
      </c>
      <c r="U706" s="40"/>
      <c r="V706" s="40">
        <f>E706 * ( Baseline!B$87 * Baseline!B$7 )</f>
        <v>0.20565989909645238</v>
      </c>
      <c r="W706" s="40">
        <f>F706 * ( Baseline!D$87 * Baseline!B$11 )</f>
        <v>7.2411580469270668E-4</v>
      </c>
      <c r="X706" s="40">
        <f>G706 * ( Baseline!F$87 * Baseline!B$16 )</f>
        <v>3.7567579142086731E-3</v>
      </c>
      <c r="Y706" s="40">
        <f>H706 * ( Baseline!H$87 * Baseline!B$18 )</f>
        <v>5.9959951016213587E-4</v>
      </c>
      <c r="Z706" s="48">
        <f t="shared" si="0"/>
        <v>0.2107403723255159</v>
      </c>
      <c r="AA706" s="40">
        <f>I706 * ( Baseline!B$87 * Baseline!B$7 )</f>
        <v>4.0742465789753157E-4</v>
      </c>
      <c r="AB706" s="1">
        <f>J706 * ( Baseline!D$87 * Baseline!B$11 )</f>
        <v>3.3110912448579596E-2</v>
      </c>
      <c r="AC706" s="1">
        <f>K706 * ( Baseline!F$87 * Baseline!B$16 )</f>
        <v>4.8382857696912336E-4</v>
      </c>
      <c r="AD706" s="1">
        <f>L706 * ( Baseline!F$87 * Baseline!B$16 )</f>
        <v>5.0814960915046981E-4</v>
      </c>
      <c r="AE706" s="48">
        <f t="shared" si="1"/>
        <v>3.4510315292596724E-2</v>
      </c>
      <c r="AF706" s="48">
        <f>M706 * ( Baseline!B$87 * Baseline!B$7 )</f>
        <v>1.1225463845413552E-3</v>
      </c>
      <c r="AG706" s="48">
        <f>N706 * ( Baseline!D$87 * Baseline!B$11 )</f>
        <v>2.5694686221994364E-4</v>
      </c>
      <c r="AH706" s="48">
        <f>O706 * ( Baseline!F$87 * Baseline!B$16 )</f>
        <v>4.6024155098489512E-2</v>
      </c>
      <c r="AI706" s="48">
        <f>P706 * ( Baseline!H$87 * Baseline!B$18 )</f>
        <v>5.7990200253000429E-4</v>
      </c>
      <c r="AJ706" s="48">
        <f t="shared" si="2"/>
        <v>4.7983550347780818E-2</v>
      </c>
      <c r="AK706" s="48">
        <f>Q706 * ( Baseline!B$87 * Baseline!B$7 )</f>
        <v>1.7696084299974605E-5</v>
      </c>
      <c r="AL706" s="48">
        <f>R706 * ( Baseline!D$87 * Baseline!B$11 )</f>
        <v>2.6986303377825581E-4</v>
      </c>
      <c r="AM706" s="48">
        <f>S706 * ( Baseline!F$87 * Baseline!B$16 )</f>
        <v>5.727689044252003E-5</v>
      </c>
      <c r="AN706" s="48">
        <f>T706 * ( Baseline!H$87 * Baseline!B$18 )</f>
        <v>3.4658054516125796E-2</v>
      </c>
      <c r="AO706" s="48">
        <f t="shared" si="3"/>
        <v>3.5002890524646543E-2</v>
      </c>
      <c r="AP706" s="48"/>
      <c r="AQ706" s="48">
        <f>V706 * ( (1-Baseline!B$88-Baseline!B$87) + (1-B706)*Baseline!B$88 )</f>
        <v>8.1588557689063812E-2</v>
      </c>
      <c r="AR706" s="48">
        <f>W706 * ( (1-Baseline!B$88-Baseline!B$87) + (1-B706)*Baseline!B$88 )</f>
        <v>2.8726827332063438E-4</v>
      </c>
      <c r="AS706" s="48">
        <f>X706 * ( (1-Baseline!B$88-Baseline!B$87) + (1-B706)*Baseline!B$88 )</f>
        <v>1.4903657015970433E-3</v>
      </c>
      <c r="AT706" s="48">
        <f>Y706 * ( (1-Baseline!B$88-Baseline!B$87) + (1-B706)*Baseline!B$88 )</f>
        <v>2.3787067600502244E-4</v>
      </c>
      <c r="AU706" s="48">
        <f t="shared" si="4"/>
        <v>8.3604062339986504E-2</v>
      </c>
      <c r="AV706" s="48">
        <f>AA706 * ( (1-Baseline!D$88-Baseline!D$87) + (1-B706)*Baseline!D$88 )</f>
        <v>2.8458406887200651E-4</v>
      </c>
      <c r="AW706" s="48">
        <f>AB706 * ( (1-Baseline!D$88-Baseline!D$87) + (1-B706)*Baseline!D$88 )</f>
        <v>2.3127805364817716E-2</v>
      </c>
      <c r="AX706" s="48">
        <f>AC706 * ( (1-Baseline!D$88-Baseline!D$87) + (1-B706)*Baseline!D$88 )</f>
        <v>3.3795182103351067E-4</v>
      </c>
      <c r="AY706" s="48">
        <f>AD706 * ( (1-Baseline!D$88-Baseline!D$87) + (1-B706)*Baseline!D$88 )</f>
        <v>3.5493993935961188E-4</v>
      </c>
      <c r="AZ706" s="48">
        <f t="shared" si="5"/>
        <v>2.4105281194082846E-2</v>
      </c>
      <c r="BA706" s="48">
        <f>AF706 * ( (1-Baseline!F$88-Baseline!F$87) + (1-Baseline!B$36)*Baseline!F$88 )</f>
        <v>8.0782029980026458E-4</v>
      </c>
      <c r="BB706" s="48">
        <f>AG706 * ( (1-Baseline!F$88-Baseline!F$87) + (1-Baseline!B$36)*Baseline!F$88 )</f>
        <v>1.8490718435306249E-4</v>
      </c>
      <c r="BC706" s="48">
        <f>AH706 * ( (1-Baseline!F$88-Baseline!F$87) + (1-Baseline!B$36)*Baseline!F$88 )</f>
        <v>3.3120454781836207E-2</v>
      </c>
      <c r="BD706" s="48">
        <f>AI706 * ( (1-Baseline!F$88-Baseline!F$87) + (1-Baseline!B$36)*Baseline!F$88 )</f>
        <v>4.1731603788467206E-4</v>
      </c>
      <c r="BE706" s="48">
        <f t="shared" si="6"/>
        <v>3.453049830387421E-2</v>
      </c>
      <c r="BF706" s="48">
        <f>AK706 * ( (1-Baseline!H$88-Baseline!H$87) + (1-Baseline!B$36)*Baseline!H$88 )</f>
        <v>1.4020961512555877E-5</v>
      </c>
      <c r="BG706" s="48">
        <f>AL706 * ( (1-Baseline!H$88-Baseline!H$87) + (1-Baseline!B$36)*Baseline!H$88 )</f>
        <v>2.1381787892318761E-4</v>
      </c>
      <c r="BH706" s="48">
        <f>AM706 * ( (1-Baseline!H$88-Baseline!H$87) + (1-Baseline!B$36)*Baseline!H$88 )</f>
        <v>4.5381625835417464E-5</v>
      </c>
      <c r="BI706" s="48">
        <f>AN706 * ( (1-Baseline!H$88-Baseline!H$87) + (1-Baseline!B$36)*Baseline!H$88 )</f>
        <v>2.7460269754216789E-2</v>
      </c>
      <c r="BJ706" s="48">
        <f t="shared" si="7"/>
        <v>2.773349022048795E-2</v>
      </c>
      <c r="BK706" s="48"/>
      <c r="BL706" s="48">
        <f t="shared" si="18"/>
        <v>0.97589226414948116</v>
      </c>
      <c r="BM706" s="48">
        <f t="shared" si="19"/>
        <v>3.4360563982216738E-3</v>
      </c>
      <c r="BN706" s="48">
        <f t="shared" si="20"/>
        <v>1.7826474693732969E-2</v>
      </c>
      <c r="BO706" s="48">
        <f t="shared" si="21"/>
        <v>2.8452047585641373E-3</v>
      </c>
      <c r="BP706" s="48">
        <f t="shared" si="8"/>
        <v>0.99999999999999989</v>
      </c>
      <c r="BQ706" s="48">
        <f t="shared" si="22"/>
        <v>1.18058804865493E-2</v>
      </c>
      <c r="BR706" s="48">
        <f t="shared" si="23"/>
        <v>0.95944972301318465</v>
      </c>
      <c r="BS706" s="48">
        <f t="shared" si="24"/>
        <v>1.40198248803863E-2</v>
      </c>
      <c r="BT706" s="48">
        <f t="shared" si="25"/>
        <v>1.4724571619879692E-2</v>
      </c>
      <c r="BU706" s="48">
        <f t="shared" si="9"/>
        <v>1</v>
      </c>
      <c r="BV706" s="48">
        <f t="shared" si="26"/>
        <v>2.3394400297711018E-2</v>
      </c>
      <c r="BW706" s="48">
        <f t="shared" si="27"/>
        <v>5.3548947578412592E-3</v>
      </c>
      <c r="BX706" s="48">
        <f t="shared" si="28"/>
        <v>0.95916527153389508</v>
      </c>
      <c r="BY706" s="48">
        <f t="shared" si="29"/>
        <v>1.2085433410552624E-2</v>
      </c>
      <c r="BZ706" s="48">
        <f t="shared" si="10"/>
        <v>0.99999999999999989</v>
      </c>
      <c r="CA706" s="48">
        <f t="shared" si="30"/>
        <v>5.0556065612679282E-4</v>
      </c>
      <c r="CB706" s="48">
        <f t="shared" si="31"/>
        <v>7.7097356742077483E-3</v>
      </c>
      <c r="CC706" s="48">
        <f t="shared" si="32"/>
        <v>1.6363474439972242E-3</v>
      </c>
      <c r="CD706" s="48">
        <f t="shared" si="33"/>
        <v>0.99014835622566832</v>
      </c>
      <c r="CE706" s="48">
        <f t="shared" si="11"/>
        <v>1</v>
      </c>
      <c r="CF706" s="48"/>
      <c r="CG706" s="48">
        <f t="shared" si="34"/>
        <v>0.97589226414948116</v>
      </c>
      <c r="CH706" s="48">
        <f t="shared" si="35"/>
        <v>3.4360563982216738E-3</v>
      </c>
      <c r="CI706" s="48">
        <f t="shared" si="36"/>
        <v>1.7826474693732969E-2</v>
      </c>
      <c r="CJ706" s="48">
        <f t="shared" si="37"/>
        <v>2.8452047585641373E-3</v>
      </c>
      <c r="CK706" s="48">
        <f t="shared" si="12"/>
        <v>0.99999999999999989</v>
      </c>
      <c r="CL706" s="48">
        <f t="shared" si="38"/>
        <v>1.18058804865493E-2</v>
      </c>
      <c r="CM706" s="48">
        <f t="shared" si="39"/>
        <v>0.95944972301318465</v>
      </c>
      <c r="CN706" s="48">
        <f t="shared" si="40"/>
        <v>1.40198248803863E-2</v>
      </c>
      <c r="CO706" s="48">
        <f t="shared" si="41"/>
        <v>1.4724571619879692E-2</v>
      </c>
      <c r="CP706" s="48">
        <f t="shared" si="13"/>
        <v>1</v>
      </c>
      <c r="CQ706" s="48">
        <f t="shared" si="42"/>
        <v>2.3394400297711018E-2</v>
      </c>
      <c r="CR706" s="48">
        <f t="shared" si="43"/>
        <v>5.3548947578412592E-3</v>
      </c>
      <c r="CS706" s="48">
        <f t="shared" si="44"/>
        <v>0.95916527153389508</v>
      </c>
      <c r="CT706" s="48">
        <f t="shared" si="45"/>
        <v>1.2085433410552624E-2</v>
      </c>
      <c r="CU706" s="48">
        <f t="shared" si="14"/>
        <v>0.99999999999999989</v>
      </c>
      <c r="CV706" s="48">
        <f t="shared" si="46"/>
        <v>5.0556065612679282E-4</v>
      </c>
      <c r="CW706" s="48">
        <f t="shared" si="47"/>
        <v>7.7097356742077483E-3</v>
      </c>
      <c r="CX706" s="48">
        <f t="shared" si="48"/>
        <v>1.6363474439972242E-3</v>
      </c>
      <c r="CY706" s="48">
        <f t="shared" si="49"/>
        <v>0.99014835622566832</v>
      </c>
      <c r="CZ706" s="48">
        <f t="shared" si="15"/>
        <v>1</v>
      </c>
      <c r="DA706" s="48"/>
      <c r="DB706" s="48">
        <f>(AQ706*Baseline!B$7 + AV706*Baseline!B$11 + BA706*Baseline!B$16 + BF706*Baseline!B$18)</f>
        <v>43529.139141384061</v>
      </c>
      <c r="DC706" s="48">
        <f>(AR706*Baseline!B$7 + AW706*Baseline!B$11 + BB706*Baseline!B$16 + BG706*Baseline!B$18)</f>
        <v>60148.521970131544</v>
      </c>
      <c r="DD706" s="48">
        <f>(AS706*Baseline!B$7 + AX706*Baseline!B$11 + BC706*Baseline!B$16 + BH706*Baseline!B$18)</f>
        <v>114485.46137884956</v>
      </c>
      <c r="DE706" s="48">
        <f>(AT706*Baseline!B$7 + AY706*Baseline!B$11 + BD706*Baseline!B$16 + BI706*Baseline!B$18)</f>
        <v>1259702.8027872429</v>
      </c>
      <c r="DF706" s="48">
        <f t="shared" si="16"/>
        <v>1477865.925277608</v>
      </c>
      <c r="DG706" s="48"/>
      <c r="DH706" s="48">
        <f t="shared" si="50"/>
        <v>2.9454051546122077E-2</v>
      </c>
      <c r="DI706" s="48">
        <f t="shared" si="51"/>
        <v>4.0699579671838647E-2</v>
      </c>
      <c r="DJ706" s="48">
        <f t="shared" si="52"/>
        <v>7.7466744053486566E-2</v>
      </c>
      <c r="DK706" s="48">
        <f t="shared" si="53"/>
        <v>0.85237962472855278</v>
      </c>
      <c r="DL706" s="48">
        <f t="shared" si="17"/>
        <v>1</v>
      </c>
      <c r="DM706" s="48"/>
      <c r="DN706" s="48">
        <f>DH706 / (Baseline!B$7/Baseline!B$17)</f>
        <v>3.1440262738383624</v>
      </c>
      <c r="DO706" s="48">
        <f>DI706 / (Baseline!B$11/Baseline!B$17)</f>
        <v>0.98250733316843641</v>
      </c>
      <c r="DP706" s="48">
        <f>DJ706 / (Baseline!B$16/Baseline!B$17)</f>
        <v>1.1970953053485534</v>
      </c>
      <c r="DQ706" s="48">
        <f>DK706 / (Baseline!B$18/Baseline!B$17)</f>
        <v>0.96369041566734748</v>
      </c>
      <c r="DR706" s="71"/>
      <c r="DS706" s="48">
        <f>(AU706*Baseline!B$34)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2.5070140600997975E-2</v>
      </c>
      <c r="DT706" s="48">
        <f>(AZ706*Baseline!B$34) + (Baseline!D$88*(1-Baseline!D$89)*Baseline!B$35) + (Baseline!D$88*Baseline!D$89*((1-Baseline!D$90)*Baseline!B$40 + Baseline!D$90*Baseline!B$41))</f>
        <v>1.0029360179112431E-2</v>
      </c>
      <c r="DU706" s="48">
        <f>(BE706*Baseline!B$34) + (Baseline!F$88*(1-Baseline!F$89)*Baseline!B$35) + (Baseline!F$88*Baseline!F$89*((1-Baseline!F$90)*Baseline!B$40 + Baseline!F$90*Baseline!B$41))</f>
        <v>1.2910214745581135E-2</v>
      </c>
      <c r="DV706" s="48">
        <f>(BJ706*Baseline!B$34) + (Baseline!H$88*(1-Baseline!H$89)*Baseline!B$35) + (Baseline!H$88*Baseline!H$89*((1-Baseline!H$90)*Baseline!B$40 + Baseline!H$90*Baseline!B$41))</f>
        <v>9.3050235330731923E-3</v>
      </c>
      <c r="DW706" s="48">
        <f>( DS706*Baseline!B$7 + DT706*Baseline!B$11 + DU706*Baseline!B$16 + DV706*Baseline!B$18 ) / Baseline!B$17</f>
        <v>9.7160203694563706E-3</v>
      </c>
    </row>
    <row r="707" spans="1:127">
      <c r="A707" s="7" t="s">
        <v>1032</v>
      </c>
      <c r="B707" s="1">
        <f>MIN( MAX( NORMINV( MCrands!B707, (B$5+B$4)/2, (B$5-B$4)/3.29 ), 0 ), 1 )</f>
        <v>0.44800272002238095</v>
      </c>
      <c r="C707" s="1">
        <f>MAX( NORMINV( MCrands!C707, (C$5+C$4)/2, (C$5-C$4)/3.29 ), 0 )</f>
        <v>2.6181985637693996</v>
      </c>
      <c r="D707" s="40"/>
      <c r="E707" s="40">
        <f>Baseline!B$33 * (C707 * Baseline!B$66*Baseline!B$66/Baseline!B$73 + Baseline!B$52*Baseline!B$52/Baseline!B$74 + Baseline!B$53*Baseline!B$53/Baseline!B$75 + Baseline!B$54*Baseline!B$54/Baseline!B$76)</f>
        <v>2.1917702496856487E-5</v>
      </c>
      <c r="F707" s="40">
        <f>Baseline!B$33 * (C707 * Baseline!B$66*Baseline!B$57/Baseline!B$73 + Baseline!B$52*Baseline!B$67/Baseline!B$74 + Baseline!B$53*Baseline!B$55/Baseline!B$75 + Baseline!B$54*Baseline!B$56/Baseline!B$76)</f>
        <v>3.9535915960583213E-8</v>
      </c>
      <c r="G707" s="1">
        <f>Baseline!B$33 * (C707 * Baseline!B$66*Baseline!B$58/Baseline!B$73 + Baseline!B$52*Baseline!B$59/Baseline!B$74 + Baseline!B$53*Baseline!B$68/Baseline!B$75 + Baseline!B$54*Baseline!B$60/Baseline!B$76)</f>
        <v>1.0884683594508486E-7</v>
      </c>
      <c r="H707" s="40">
        <f>Baseline!B$33 * (C707 * Baseline!B$66*Baseline!B$61/Baseline!B$73 + Baseline!B$52*Baseline!B$62/Baseline!B$74 + Baseline!B$53*Baseline!B$63/Baseline!B$75 + Baseline!B$54*Baseline!B$69/Baseline!B$76)</f>
        <v>1.7741185926623621E-9</v>
      </c>
      <c r="I707" s="40">
        <f>Baseline!B$33 * (C707 * Baseline!B$57*Baseline!B$66/Baseline!B$73 + Baseline!B$67*Baseline!B$52/Baseline!B$74 + Baseline!B$55*Baseline!B$53/Baseline!B$75 + Baseline!B$56*Baseline!B$54/Baseline!B$76)</f>
        <v>3.9535915960583213E-8</v>
      </c>
      <c r="J707" s="1">
        <f>Baseline!B$33 * (C707 * Baseline!B$57*Baseline!B$57/Baseline!B$73 + Baseline!B$67*Baseline!B$67/Baseline!B$74 + Baseline!B$55*Baseline!B$55/Baseline!B$75 + Baseline!B$56*Baseline!B$56/Baseline!B$76)</f>
        <v>1.7949606369215224E-6</v>
      </c>
      <c r="K707" s="40">
        <f>Baseline!B$33 * (C707 * Baseline!B$57*Baseline!B$58/Baseline!B$73 + Baseline!B$67*Baseline!B$59/Baseline!B$74 + Baseline!B$55*Baseline!B$68/Baseline!B$75 + Baseline!B$56*Baseline!B$60/Baseline!B$76)</f>
        <v>1.3929321809308295E-8</v>
      </c>
      <c r="L707" s="1">
        <f>Baseline!B$33 * (C707 * Baseline!B$57*Baseline!B$61/Baseline!B$73 + Baseline!B$67*Baseline!B$62/Baseline!B$74 + Baseline!B$55*Baseline!B$63/Baseline!B$75 + Baseline!B$56*Baseline!B$69/Baseline!B$76)</f>
        <v>1.462943130018446E-8</v>
      </c>
      <c r="M707" s="40">
        <f>Baseline!B$33 * (C707 * Baseline!B$58*Baseline!B$66/Baseline!B$73 + Baseline!B$59*Baseline!B$52/Baseline!B$74 + Baseline!B$68*Baseline!B$53/Baseline!B$75 + Baseline!B$60*Baseline!B$54/Baseline!B$76)</f>
        <v>1.0884683594508486E-7</v>
      </c>
      <c r="N707" s="1">
        <f>Baseline!B$33 * (C707 * Baseline!B$58*Baseline!B$57/Baseline!B$73 + Baseline!B$59*Baseline!B$67/Baseline!B$74 + Baseline!B$68*Baseline!B$55/Baseline!B$75 + Baseline!B$60*Baseline!B$56/Baseline!B$76)</f>
        <v>1.3929321809308295E-8</v>
      </c>
      <c r="O707" s="1">
        <f>Baseline!B$33 * (C707 * Baseline!B$58*Baseline!B$58/Baseline!B$73 + Baseline!B$59*Baseline!B$59/Baseline!B$74 + Baseline!B$68*Baseline!B$68/Baseline!B$75 + Baseline!B$60*Baseline!B$60/Baseline!B$76)</f>
        <v>1.3250170678757103E-6</v>
      </c>
      <c r="P707" s="40">
        <f>Baseline!B$33 * (C707 * Baseline!B$58*Baseline!B$61/Baseline!B$73 + Baseline!B$59*Baseline!B$62/Baseline!B$74 + Baseline!B$68*Baseline!B$63/Baseline!B$75 + Baseline!B$60*Baseline!B$69/Baseline!B$76)</f>
        <v>1.649001274488682E-9</v>
      </c>
      <c r="Q707" s="40">
        <f>Baseline!B$33 * (C707 * Baseline!B$61*Baseline!B$66/Baseline!B$73 + Baseline!B$62*Baseline!B$52/Baseline!B$74 + Baseline!B$63*Baseline!B$53/Baseline!B$75 + Baseline!B$69*Baseline!B$54/Baseline!B$76)</f>
        <v>1.7741185926623625E-9</v>
      </c>
      <c r="R707" s="40">
        <f>Baseline!B$33 * (C707 * Baseline!B$61*Baseline!B$57/Baseline!B$73 + Baseline!B$62*Baseline!B$67/Baseline!B$74 + Baseline!B$63*Baseline!B$55/Baseline!B$75 + Baseline!B$69*Baseline!B$56/Baseline!B$76)</f>
        <v>1.462943130018446E-8</v>
      </c>
      <c r="S707" s="40">
        <f>Baseline!B$33 * (C707 * Baseline!B$61*Baseline!B$58/Baseline!B$73 + Baseline!B$62*Baseline!B$59/Baseline!B$74 + Baseline!B$63*Baseline!B$68/Baseline!B$75 + Baseline!B$69*Baseline!B$60/Baseline!B$76)</f>
        <v>1.649001274488682E-9</v>
      </c>
      <c r="T707" s="40">
        <f>Baseline!B$33 * (C707 * Baseline!B$61*Baseline!B$61/Baseline!B$73 + Baseline!B$62*Baseline!B$62/Baseline!B$74 + Baseline!B$63*Baseline!B$63/Baseline!B$75 + Baseline!B$69*Baseline!B$69/Baseline!B$76)</f>
        <v>9.8551806091211054E-8</v>
      </c>
      <c r="U707" s="40"/>
      <c r="V707" s="40">
        <f>E707 * ( Baseline!B$87 * Baseline!B$7 )</f>
        <v>0.22748383421487348</v>
      </c>
      <c r="W707" s="40">
        <f>F707 * ( Baseline!D$87 * Baseline!B$11 )</f>
        <v>7.2930305681636731E-4</v>
      </c>
      <c r="X707" s="40">
        <f>G707 * ( Baseline!F$87 * Baseline!B$16 )</f>
        <v>3.7807698030725085E-3</v>
      </c>
      <c r="Y707" s="40">
        <f>H707 * ( Baseline!H$87 * Baseline!B$18 )</f>
        <v>6.2391043613783947E-4</v>
      </c>
      <c r="Z707" s="48">
        <f t="shared" si="0"/>
        <v>0.23261781751090022</v>
      </c>
      <c r="AA707" s="40">
        <f>I707 * ( Baseline!B$87 * Baseline!B$7 )</f>
        <v>4.1034327175489319E-4</v>
      </c>
      <c r="AB707" s="1">
        <f>J707 * ( Baseline!D$87 * Baseline!B$11 )</f>
        <v>3.3110913142294356E-2</v>
      </c>
      <c r="AC707" s="1">
        <f>K707 * ( Baseline!F$87 * Baseline!B$16 )</f>
        <v>4.8383178818796173E-4</v>
      </c>
      <c r="AD707" s="1">
        <f>L707 * ( Baseline!F$87 * Baseline!B$16 )</f>
        <v>5.0814993027235367E-4</v>
      </c>
      <c r="AE707" s="48">
        <f t="shared" si="1"/>
        <v>3.4513238132509561E-2</v>
      </c>
      <c r="AF707" s="48">
        <f>M707 * ( Baseline!B$87 * Baseline!B$7 )</f>
        <v>1.1297213102740358E-3</v>
      </c>
      <c r="AG707" s="48">
        <f>N707 * ( Baseline!D$87 * Baseline!B$11 )</f>
        <v>2.5694856760206388E-4</v>
      </c>
      <c r="AH707" s="48">
        <f>O707 * ( Baseline!F$87 * Baseline!B$16 )</f>
        <v>4.6024162992735818E-2</v>
      </c>
      <c r="AI707" s="48">
        <f>P707 * ( Baseline!H$87 * Baseline!B$18 )</f>
        <v>5.7990999508897333E-4</v>
      </c>
      <c r="AJ707" s="48">
        <f t="shared" si="2"/>
        <v>4.7990742865700889E-2</v>
      </c>
      <c r="AK707" s="48">
        <f>Q707 * ( Baseline!B$87 * Baseline!B$7 )</f>
        <v>1.8413576873242661E-5</v>
      </c>
      <c r="AL707" s="48">
        <f>R707 * ( Baseline!D$87 * Baseline!B$11 )</f>
        <v>2.6986320431646784E-4</v>
      </c>
      <c r="AM707" s="48">
        <f>S707 * ( Baseline!F$87 * Baseline!B$16 )</f>
        <v>5.7277679867151137E-5</v>
      </c>
      <c r="AN707" s="48">
        <f>T707 * ( Baseline!H$87 * Baseline!B$18 )</f>
        <v>3.4658055315381693E-2</v>
      </c>
      <c r="AO707" s="48">
        <f t="shared" si="3"/>
        <v>3.5003609776438557E-2</v>
      </c>
      <c r="AP707" s="48"/>
      <c r="AQ707" s="48">
        <f>V707 * ( (1-Baseline!B$88-Baseline!B$87) + (1-B707)*Baseline!B$88 )</f>
        <v>0.13191277508712371</v>
      </c>
      <c r="AR707" s="48">
        <f>W707 * ( (1-Baseline!B$88-Baseline!B$87) + (1-B707)*Baseline!B$88 )</f>
        <v>4.2290649107530815E-4</v>
      </c>
      <c r="AS707" s="48">
        <f>X707 * ( (1-Baseline!B$88-Baseline!B$87) + (1-B707)*Baseline!B$88 )</f>
        <v>2.1923836408428376E-3</v>
      </c>
      <c r="AT707" s="48">
        <f>Y707 * ( (1-Baseline!B$88-Baseline!B$87) + (1-B707)*Baseline!B$88 )</f>
        <v>3.6179167333279889E-4</v>
      </c>
      <c r="AU707" s="48">
        <f t="shared" si="4"/>
        <v>0.13488985689237468</v>
      </c>
      <c r="AV707" s="48">
        <f>AA707 * ( (1-Baseline!D$88-Baseline!D$87) + (1-B707)*Baseline!D$88 )</f>
        <v>3.2445562702226063E-4</v>
      </c>
      <c r="AW707" s="48">
        <f>AB707 * ( (1-Baseline!D$88-Baseline!D$87) + (1-B707)*Baseline!D$88 )</f>
        <v>2.618057325253224E-2</v>
      </c>
      <c r="AX707" s="48">
        <f>AC707 * ( (1-Baseline!D$88-Baseline!D$87) + (1-B707)*Baseline!D$88 )</f>
        <v>3.8256249587929246E-4</v>
      </c>
      <c r="AY707" s="48">
        <f>AD707 * ( (1-Baseline!D$88-Baseline!D$87) + (1-B707)*Baseline!D$88 )</f>
        <v>4.0179068501046644E-4</v>
      </c>
      <c r="AZ707" s="48">
        <f t="shared" si="5"/>
        <v>2.7289382060444262E-2</v>
      </c>
      <c r="BA707" s="48">
        <f>AF707 * ( (1-Baseline!F$88-Baseline!F$87) + (1-Baseline!B$36)*Baseline!F$88 )</f>
        <v>8.1298360595512503E-4</v>
      </c>
      <c r="BB707" s="48">
        <f>AG707 * ( (1-Baseline!F$88-Baseline!F$87) + (1-Baseline!B$36)*Baseline!F$88 )</f>
        <v>1.8490841160060845E-4</v>
      </c>
      <c r="BC707" s="48">
        <f>AH707 * ( (1-Baseline!F$88-Baseline!F$87) + (1-Baseline!B$36)*Baseline!F$88 )</f>
        <v>3.3120460462788465E-2</v>
      </c>
      <c r="BD707" s="48">
        <f>AI707 * ( (1-Baseline!F$88-Baseline!F$87) + (1-Baseline!B$36)*Baseline!F$88 )</f>
        <v>4.1732178958586811E-4</v>
      </c>
      <c r="BE707" s="48">
        <f t="shared" si="6"/>
        <v>3.4535674269930067E-2</v>
      </c>
      <c r="BF707" s="48">
        <f>AK707 * ( (1-Baseline!H$88-Baseline!H$87) + (1-Baseline!B$36)*Baseline!H$88 )</f>
        <v>1.4589445228207623E-5</v>
      </c>
      <c r="BG707" s="48">
        <f>AL707 * ( (1-Baseline!H$88-Baseline!H$87) + (1-Baseline!B$36)*Baseline!H$88 )</f>
        <v>2.1381801404402376E-4</v>
      </c>
      <c r="BH707" s="48">
        <f>AM707 * ( (1-Baseline!H$88-Baseline!H$87) + (1-Baseline!B$36)*Baseline!H$88 )</f>
        <v>4.5382251312341184E-5</v>
      </c>
      <c r="BI707" s="48">
        <f>AN707 * ( (1-Baseline!H$88-Baseline!H$87) + (1-Baseline!B$36)*Baseline!H$88 )</f>
        <v>2.7460270387483221E-2</v>
      </c>
      <c r="BJ707" s="48">
        <f t="shared" si="7"/>
        <v>2.7734060098067795E-2</v>
      </c>
      <c r="BK707" s="48"/>
      <c r="BL707" s="48">
        <f t="shared" si="18"/>
        <v>0.97792953544589867</v>
      </c>
      <c r="BM707" s="48">
        <f t="shared" si="19"/>
        <v>3.1351986043897644E-3</v>
      </c>
      <c r="BN707" s="48">
        <f t="shared" si="20"/>
        <v>1.625313934903265E-2</v>
      </c>
      <c r="BO707" s="48">
        <f t="shared" si="21"/>
        <v>2.6821266006788313E-3</v>
      </c>
      <c r="BP707" s="48">
        <f t="shared" si="8"/>
        <v>0.99999999999999978</v>
      </c>
      <c r="BQ707" s="48">
        <f t="shared" si="22"/>
        <v>1.1889445730343468E-2</v>
      </c>
      <c r="BR707" s="48">
        <f t="shared" si="23"/>
        <v>0.95936848971310251</v>
      </c>
      <c r="BS707" s="48">
        <f t="shared" si="24"/>
        <v>1.4018730619547951E-2</v>
      </c>
      <c r="BT707" s="48">
        <f t="shared" si="25"/>
        <v>1.4723333937006176E-2</v>
      </c>
      <c r="BU707" s="48">
        <f t="shared" si="9"/>
        <v>1</v>
      </c>
      <c r="BV707" s="48">
        <f t="shared" si="26"/>
        <v>2.3540400560905898E-2</v>
      </c>
      <c r="BW707" s="48">
        <f t="shared" si="27"/>
        <v>5.3541277392000052E-3</v>
      </c>
      <c r="BX707" s="48">
        <f t="shared" si="28"/>
        <v>0.95902168302606983</v>
      </c>
      <c r="BY707" s="48">
        <f t="shared" si="29"/>
        <v>1.2083788673824354E-2</v>
      </c>
      <c r="BZ707" s="48">
        <f t="shared" si="10"/>
        <v>1</v>
      </c>
      <c r="CA707" s="48">
        <f t="shared" si="30"/>
        <v>5.2604794165078109E-4</v>
      </c>
      <c r="CB707" s="48">
        <f t="shared" si="31"/>
        <v>7.7095821271015519E-3</v>
      </c>
      <c r="CC707" s="48">
        <f t="shared" si="32"/>
        <v>1.6363363731047413E-3</v>
      </c>
      <c r="CD707" s="48">
        <f t="shared" si="33"/>
        <v>0.99012803355814283</v>
      </c>
      <c r="CE707" s="48">
        <f t="shared" si="11"/>
        <v>0.99999999999999989</v>
      </c>
      <c r="CF707" s="48"/>
      <c r="CG707" s="48">
        <f t="shared" si="34"/>
        <v>0.97792953544589867</v>
      </c>
      <c r="CH707" s="48">
        <f t="shared" si="35"/>
        <v>3.1351986043897644E-3</v>
      </c>
      <c r="CI707" s="48">
        <f t="shared" si="36"/>
        <v>1.625313934903265E-2</v>
      </c>
      <c r="CJ707" s="48">
        <f t="shared" si="37"/>
        <v>2.6821266006788313E-3</v>
      </c>
      <c r="CK707" s="48">
        <f t="shared" si="12"/>
        <v>0.99999999999999978</v>
      </c>
      <c r="CL707" s="48">
        <f t="shared" si="38"/>
        <v>1.1889445730343468E-2</v>
      </c>
      <c r="CM707" s="48">
        <f t="shared" si="39"/>
        <v>0.95936848971310251</v>
      </c>
      <c r="CN707" s="48">
        <f t="shared" si="40"/>
        <v>1.4018730619547951E-2</v>
      </c>
      <c r="CO707" s="48">
        <f t="shared" si="41"/>
        <v>1.4723333937006176E-2</v>
      </c>
      <c r="CP707" s="48">
        <f t="shared" si="13"/>
        <v>1</v>
      </c>
      <c r="CQ707" s="48">
        <f t="shared" si="42"/>
        <v>2.3540400560905898E-2</v>
      </c>
      <c r="CR707" s="48">
        <f t="shared" si="43"/>
        <v>5.3541277392000052E-3</v>
      </c>
      <c r="CS707" s="48">
        <f t="shared" si="44"/>
        <v>0.95902168302606983</v>
      </c>
      <c r="CT707" s="48">
        <f t="shared" si="45"/>
        <v>1.2083788673824354E-2</v>
      </c>
      <c r="CU707" s="48">
        <f t="shared" si="14"/>
        <v>1</v>
      </c>
      <c r="CV707" s="48">
        <f t="shared" si="46"/>
        <v>5.2604794165078109E-4</v>
      </c>
      <c r="CW707" s="48">
        <f t="shared" si="47"/>
        <v>7.7095821271015519E-3</v>
      </c>
      <c r="CX707" s="48">
        <f t="shared" si="48"/>
        <v>1.6363363731047413E-3</v>
      </c>
      <c r="CY707" s="48">
        <f t="shared" si="49"/>
        <v>0.99012803355814283</v>
      </c>
      <c r="CZ707" s="48">
        <f t="shared" si="15"/>
        <v>0.99999999999999989</v>
      </c>
      <c r="DA707" s="48"/>
      <c r="DB707" s="48">
        <f>(AQ707*Baseline!B$7 + AV707*Baseline!B$11 + BA707*Baseline!B$16 + BF707*Baseline!B$18)</f>
        <v>68065.220678829835</v>
      </c>
      <c r="DC707" s="48">
        <f>(AR707*Baseline!B$7 + AW707*Baseline!B$11 + BB707*Baseline!B$16 + BG707*Baseline!B$18)</f>
        <v>66761.14238921809</v>
      </c>
      <c r="DD707" s="48">
        <f>(AS707*Baseline!B$7 + AX707*Baseline!B$11 + BC707*Baseline!B$16 + BH707*Baseline!B$18)</f>
        <v>114921.65775393516</v>
      </c>
      <c r="DE707" s="48">
        <f>(AT707*Baseline!B$7 + AY707*Baseline!B$11 + BD707*Baseline!B$16 + BI707*Baseline!B$18)</f>
        <v>1259863.4266920139</v>
      </c>
      <c r="DF707" s="48">
        <f t="shared" si="16"/>
        <v>1509611.4475139969</v>
      </c>
      <c r="DG707" s="48"/>
      <c r="DH707" s="48">
        <f t="shared" si="50"/>
        <v>4.508790708424907E-2</v>
      </c>
      <c r="DI707" s="48">
        <f t="shared" si="51"/>
        <v>4.4224056792335029E-2</v>
      </c>
      <c r="DJ707" s="48">
        <f t="shared" si="52"/>
        <v>7.612664698799565E-2</v>
      </c>
      <c r="DK707" s="48">
        <f t="shared" si="53"/>
        <v>0.83456138913542033</v>
      </c>
      <c r="DL707" s="48">
        <f t="shared" si="17"/>
        <v>1</v>
      </c>
      <c r="DM707" s="48"/>
      <c r="DN707" s="48">
        <f>DH707 / (Baseline!B$7/Baseline!B$17)</f>
        <v>4.8128375236691578</v>
      </c>
      <c r="DO707" s="48">
        <f>DI707 / (Baseline!B$11/Baseline!B$17)</f>
        <v>1.0675898977647511</v>
      </c>
      <c r="DP707" s="48">
        <f>DJ707 / (Baseline!B$16/Baseline!B$17)</f>
        <v>1.1763867558230572</v>
      </c>
      <c r="DQ707" s="48">
        <f>DK707 / (Baseline!B$18/Baseline!B$17)</f>
        <v>0.94354532729704199</v>
      </c>
      <c r="DR707" s="71"/>
      <c r="DS707" s="48">
        <f>(AU707*Baseline!B$34)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3.2763009783856205E-2</v>
      </c>
      <c r="DT707" s="48">
        <f>(AZ707*Baseline!B$34) + (Baseline!D$88*(1-Baseline!D$89)*Baseline!B$35) + (Baseline!D$88*Baseline!D$89*((1-Baseline!D$90)*Baseline!B$40 + Baseline!D$90*Baseline!B$41))</f>
        <v>1.0506975309066642E-2</v>
      </c>
      <c r="DU707" s="48">
        <f>(BE707*Baseline!B$34) + (Baseline!F$88*(1-Baseline!F$89)*Baseline!B$35) + (Baseline!F$88*Baseline!F$89*((1-Baseline!F$90)*Baseline!B$40 + Baseline!F$90*Baseline!B$41))</f>
        <v>1.2910991140489513E-2</v>
      </c>
      <c r="DV707" s="48">
        <f>(BJ707*Baseline!B$34) + (Baseline!H$88*(1-Baseline!H$89)*Baseline!B$35) + (Baseline!H$88*Baseline!H$89*((1-Baseline!H$90)*Baseline!B$40 + Baseline!H$90*Baseline!B$41))</f>
        <v>9.3051090147101695E-3</v>
      </c>
      <c r="DW707" s="48">
        <f>( DS707*Baseline!B$7 + DT707*Baseline!B$11 + DU707*Baseline!B$16 + DV707*Baseline!B$18 ) / Baseline!B$17</f>
        <v>9.8079998329865768E-3</v>
      </c>
    </row>
    <row r="708" spans="1:127">
      <c r="A708" s="7" t="s">
        <v>1033</v>
      </c>
      <c r="B708" s="1">
        <f>MIN( MAX( NORMINV( MCrands!B708, (B$5+B$4)/2, (B$5-B$4)/3.29 ), 0 ), 1 )</f>
        <v>0.49243170798456537</v>
      </c>
      <c r="C708" s="1">
        <f>MAX( NORMINV( MCrands!C708, (C$5+C$4)/2, (C$5-C$4)/3.29 ), 0 )</f>
        <v>2.3075832826294413</v>
      </c>
      <c r="D708" s="40"/>
      <c r="E708" s="40">
        <f>Baseline!B$33 * (C708 * Baseline!B$66*Baseline!B$66/Baseline!B$73 + Baseline!B$52*Baseline!B$52/Baseline!B$74 + Baseline!B$53*Baseline!B$53/Baseline!B$75 + Baseline!B$54*Baseline!B$54/Baseline!B$76)</f>
        <v>1.9318460551106868E-5</v>
      </c>
      <c r="F708" s="40">
        <f>Baseline!B$33 * (C708 * Baseline!B$66*Baseline!B$57/Baseline!B$73 + Baseline!B$52*Baseline!B$67/Baseline!B$74 + Baseline!B$53*Baseline!B$55/Baseline!B$75 + Baseline!B$54*Baseline!B$56/Baseline!B$76)</f>
        <v>3.9188307542562529E-8</v>
      </c>
      <c r="G708" s="1">
        <f>Baseline!B$33 * (C708 * Baseline!B$66*Baseline!B$58/Baseline!B$73 + Baseline!B$52*Baseline!B$59/Baseline!B$74 + Baseline!B$53*Baseline!B$68/Baseline!B$75 + Baseline!B$54*Baseline!B$60/Baseline!B$76)</f>
        <v>1.0799229858411736E-7</v>
      </c>
      <c r="H708" s="40">
        <f>Baseline!B$33 * (C708 * Baseline!B$66*Baseline!B$61/Baseline!B$73 + Baseline!B$52*Baseline!B$62/Baseline!B$74 + Baseline!B$53*Baseline!B$63/Baseline!B$75 + Baseline!B$54*Baseline!B$69/Baseline!B$76)</f>
        <v>1.6886648565656122E-9</v>
      </c>
      <c r="I708" s="40">
        <f>Baseline!B$33 * (C708 * Baseline!B$57*Baseline!B$66/Baseline!B$73 + Baseline!B$67*Baseline!B$52/Baseline!B$74 + Baseline!B$55*Baseline!B$53/Baseline!B$75 + Baseline!B$56*Baseline!B$54/Baseline!B$76)</f>
        <v>3.9188307542562529E-8</v>
      </c>
      <c r="J708" s="1">
        <f>Baseline!B$33 * (C708 * Baseline!B$57*Baseline!B$57/Baseline!B$73 + Baseline!B$67*Baseline!B$67/Baseline!B$74 + Baseline!B$55*Baseline!B$55/Baseline!B$75 + Baseline!B$56*Baseline!B$56/Baseline!B$76)</f>
        <v>1.7949605904342714E-6</v>
      </c>
      <c r="K708" s="40">
        <f>Baseline!B$33 * (C708 * Baseline!B$57*Baseline!B$58/Baseline!B$73 + Baseline!B$67*Baseline!B$59/Baseline!B$74 + Baseline!B$55*Baseline!B$68/Baseline!B$75 + Baseline!B$56*Baseline!B$60/Baseline!B$76)</f>
        <v>1.3929207528150025E-8</v>
      </c>
      <c r="L708" s="1">
        <f>Baseline!B$33 * (C708 * Baseline!B$57*Baseline!B$61/Baseline!B$73 + Baseline!B$67*Baseline!B$62/Baseline!B$74 + Baseline!B$55*Baseline!B$63/Baseline!B$75 + Baseline!B$56*Baseline!B$69/Baseline!B$76)</f>
        <v>1.4629419872068632E-8</v>
      </c>
      <c r="M708" s="40">
        <f>Baseline!B$33 * (C708 * Baseline!B$58*Baseline!B$66/Baseline!B$73 + Baseline!B$59*Baseline!B$52/Baseline!B$74 + Baseline!B$68*Baseline!B$53/Baseline!B$75 + Baseline!B$60*Baseline!B$54/Baseline!B$76)</f>
        <v>1.0799229858411736E-7</v>
      </c>
      <c r="N708" s="1">
        <f>Baseline!B$33 * (C708 * Baseline!B$58*Baseline!B$57/Baseline!B$73 + Baseline!B$59*Baseline!B$67/Baseline!B$74 + Baseline!B$68*Baseline!B$55/Baseline!B$75 + Baseline!B$60*Baseline!B$56/Baseline!B$76)</f>
        <v>1.3929207528150025E-8</v>
      </c>
      <c r="O708" s="1">
        <f>Baseline!B$33 * (C708 * Baseline!B$58*Baseline!B$58/Baseline!B$73 + Baseline!B$59*Baseline!B$59/Baseline!B$74 + Baseline!B$68*Baseline!B$68/Baseline!B$75 + Baseline!B$60*Baseline!B$60/Baseline!B$76)</f>
        <v>1.3250167869345297E-6</v>
      </c>
      <c r="P708" s="40">
        <f>Baseline!B$33 * (C708 * Baseline!B$58*Baseline!B$61/Baseline!B$73 + Baseline!B$59*Baseline!B$62/Baseline!B$74 + Baseline!B$68*Baseline!B$63/Baseline!B$75 + Baseline!B$60*Baseline!B$69/Baseline!B$76)</f>
        <v>1.6489731803706069E-9</v>
      </c>
      <c r="Q708" s="40">
        <f>Baseline!B$33 * (C708 * Baseline!B$61*Baseline!B$66/Baseline!B$73 + Baseline!B$62*Baseline!B$52/Baseline!B$74 + Baseline!B$63*Baseline!B$53/Baseline!B$75 + Baseline!B$69*Baseline!B$54/Baseline!B$76)</f>
        <v>1.6886648565656122E-9</v>
      </c>
      <c r="R708" s="40">
        <f>Baseline!B$33 * (C708 * Baseline!B$61*Baseline!B$57/Baseline!B$73 + Baseline!B$62*Baseline!B$67/Baseline!B$74 + Baseline!B$63*Baseline!B$55/Baseline!B$75 + Baseline!B$69*Baseline!B$56/Baseline!B$76)</f>
        <v>1.4629419872068632E-8</v>
      </c>
      <c r="S708" s="40">
        <f>Baseline!B$33 * (C708 * Baseline!B$61*Baseline!B$58/Baseline!B$73 + Baseline!B$62*Baseline!B$59/Baseline!B$74 + Baseline!B$63*Baseline!B$68/Baseline!B$75 + Baseline!B$69*Baseline!B$60/Baseline!B$76)</f>
        <v>1.6489731803706069E-9</v>
      </c>
      <c r="T708" s="40">
        <f>Baseline!B$33 * (C708 * Baseline!B$61*Baseline!B$61/Baseline!B$73 + Baseline!B$62*Baseline!B$62/Baseline!B$74 + Baseline!B$63*Baseline!B$63/Baseline!B$75 + Baseline!B$69*Baseline!B$69/Baseline!B$76)</f>
        <v>9.8551803281799254E-8</v>
      </c>
      <c r="U708" s="40"/>
      <c r="V708" s="40">
        <f>E708 * ( Baseline!B$87 * Baseline!B$7 )</f>
        <v>0.20050630205993819</v>
      </c>
      <c r="W708" s="40">
        <f>F708 * ( Baseline!D$87 * Baseline!B$11 )</f>
        <v>7.2289086487195065E-4</v>
      </c>
      <c r="X708" s="40">
        <f>G708 * ( Baseline!F$87 * Baseline!B$16 )</f>
        <v>3.7510876444512582E-3</v>
      </c>
      <c r="Y708" s="40">
        <f>H708 * ( Baseline!H$87 * Baseline!B$18 )</f>
        <v>5.9385862450684679E-4</v>
      </c>
      <c r="Z708" s="48">
        <f t="shared" si="0"/>
        <v>0.20557413919376824</v>
      </c>
      <c r="AA708" s="40">
        <f>I708 * ( Baseline!B$87 * Baseline!B$7 )</f>
        <v>4.0673544398425651E-4</v>
      </c>
      <c r="AB708" s="1">
        <f>J708 * ( Baseline!D$87 * Baseline!B$11 )</f>
        <v>3.3110912284762838E-2</v>
      </c>
      <c r="AC708" s="1">
        <f>K708 * ( Baseline!F$87 * Baseline!B$16 )</f>
        <v>4.8382781865822301E-4</v>
      </c>
      <c r="AD708" s="1">
        <f>L708 * ( Baseline!F$87 * Baseline!B$16 )</f>
        <v>5.0814953331937971E-4</v>
      </c>
      <c r="AE708" s="48">
        <f t="shared" si="1"/>
        <v>3.45096250807247E-2</v>
      </c>
      <c r="AF708" s="48">
        <f>M708 * ( Baseline!B$87 * Baseline!B$7 )</f>
        <v>1.1208520670045541E-3</v>
      </c>
      <c r="AG708" s="48">
        <f>N708 * ( Baseline!D$87 * Baseline!B$11 )</f>
        <v>2.569464595037427E-4</v>
      </c>
      <c r="AH708" s="48">
        <f>O708 * ( Baseline!F$87 * Baseline!B$16 )</f>
        <v>4.602415323430855E-2</v>
      </c>
      <c r="AI708" s="48">
        <f>P708 * ( Baseline!H$87 * Baseline!B$18 )</f>
        <v>5.7990011513307099E-4</v>
      </c>
      <c r="AJ708" s="48">
        <f t="shared" si="2"/>
        <v>4.7981851875949916E-2</v>
      </c>
      <c r="AK708" s="48">
        <f>Q708 * ( Baseline!B$87 * Baseline!B$7 )</f>
        <v>1.752665254629449E-5</v>
      </c>
      <c r="AL708" s="48">
        <f>R708 * ( Baseline!D$87 * Baseline!B$11 )</f>
        <v>2.6986299350663574E-4</v>
      </c>
      <c r="AM708" s="48">
        <f>S708 * ( Baseline!F$87 * Baseline!B$16 )</f>
        <v>5.7276704024423691E-5</v>
      </c>
      <c r="AN708" s="48">
        <f>T708 * ( Baseline!H$87 * Baseline!B$18 )</f>
        <v>3.4658054327386105E-2</v>
      </c>
      <c r="AO708" s="48">
        <f t="shared" si="3"/>
        <v>3.5002720677463461E-2</v>
      </c>
      <c r="AP708" s="48"/>
      <c r="AQ708" s="48">
        <f>V708 * ( (1-Baseline!B$88-Baseline!B$87) + (1-B708)*Baseline!B$88 )</f>
        <v>0.10834072909716587</v>
      </c>
      <c r="AR708" s="48">
        <f>W708 * ( (1-Baseline!B$88-Baseline!B$87) + (1-B708)*Baseline!B$88 )</f>
        <v>3.906037992486434E-4</v>
      </c>
      <c r="AS708" s="48">
        <f>X708 * ( (1-Baseline!B$88-Baseline!B$87) + (1-B708)*Baseline!B$88 )</f>
        <v>2.0268468678143309E-3</v>
      </c>
      <c r="AT708" s="48">
        <f>Y708 * ( (1-Baseline!B$88-Baseline!B$87) + (1-B708)*Baseline!B$88 )</f>
        <v>3.2088306301952888E-4</v>
      </c>
      <c r="AU708" s="48">
        <f t="shared" si="4"/>
        <v>0.11107906282724837</v>
      </c>
      <c r="AV708" s="48">
        <f>AA708 * ( (1-Baseline!D$88-Baseline!D$87) + (1-B708)*Baseline!D$88 )</f>
        <v>3.1350720402747702E-4</v>
      </c>
      <c r="AW708" s="48">
        <f>AB708 * ( (1-Baseline!D$88-Baseline!D$87) + (1-B708)*Baseline!D$88 )</f>
        <v>2.5521526797642045E-2</v>
      </c>
      <c r="AX708" s="48">
        <f>AC708 * ( (1-Baseline!D$88-Baseline!D$87) + (1-B708)*Baseline!D$88 )</f>
        <v>3.7292915801093521E-4</v>
      </c>
      <c r="AY708" s="48">
        <f>AD708 * ( (1-Baseline!D$88-Baseline!D$87) + (1-B708)*Baseline!D$88 )</f>
        <v>3.9167606800697791E-4</v>
      </c>
      <c r="AZ708" s="48">
        <f t="shared" si="5"/>
        <v>2.6599639227687436E-2</v>
      </c>
      <c r="BA708" s="48">
        <f>AF708 * ( (1-Baseline!F$88-Baseline!F$87) + (1-Baseline!B$36)*Baseline!F$88 )</f>
        <v>8.0660101468262133E-4</v>
      </c>
      <c r="BB708" s="48">
        <f>AG708 * ( (1-Baseline!F$88-Baseline!F$87) + (1-Baseline!B$36)*Baseline!F$88 )</f>
        <v>1.8490689454559738E-4</v>
      </c>
      <c r="BC708" s="48">
        <f>AH708 * ( (1-Baseline!F$88-Baseline!F$87) + (1-Baseline!B$36)*Baseline!F$88 )</f>
        <v>3.3120453440311934E-2</v>
      </c>
      <c r="BD708" s="48">
        <f>AI708 * ( (1-Baseline!F$88-Baseline!F$87) + (1-Baseline!B$36)*Baseline!F$88 )</f>
        <v>4.1731467965344215E-4</v>
      </c>
      <c r="BE708" s="48">
        <f t="shared" si="6"/>
        <v>3.452927602919359E-2</v>
      </c>
      <c r="BF708" s="48">
        <f>AK708 * ( (1-Baseline!H$88-Baseline!H$87) + (1-Baseline!B$36)*Baseline!H$88 )</f>
        <v>1.3886717345480048E-5</v>
      </c>
      <c r="BG708" s="48">
        <f>AL708 * ( (1-Baseline!H$88-Baseline!H$87) + (1-Baseline!B$36)*Baseline!H$88 )</f>
        <v>2.138178470151776E-4</v>
      </c>
      <c r="BH708" s="48">
        <f>AM708 * ( (1-Baseline!H$88-Baseline!H$87) + (1-Baseline!B$36)*Baseline!H$88 )</f>
        <v>4.5381478132631372E-5</v>
      </c>
      <c r="BI708" s="48">
        <f>AN708 * ( (1-Baseline!H$88-Baseline!H$87) + (1-Baseline!B$36)*Baseline!H$88 )</f>
        <v>2.7460269604674556E-2</v>
      </c>
      <c r="BJ708" s="48">
        <f t="shared" si="7"/>
        <v>2.7733355647167845E-2</v>
      </c>
      <c r="BK708" s="48"/>
      <c r="BL708" s="48">
        <f t="shared" si="18"/>
        <v>0.97534788590770527</v>
      </c>
      <c r="BM708" s="48">
        <f t="shared" si="19"/>
        <v>3.5164484584832658E-3</v>
      </c>
      <c r="BN708" s="48">
        <f t="shared" si="20"/>
        <v>1.8246884842434346E-2</v>
      </c>
      <c r="BO708" s="48">
        <f t="shared" si="21"/>
        <v>2.8887807913771336E-3</v>
      </c>
      <c r="BP708" s="48">
        <f t="shared" si="8"/>
        <v>1</v>
      </c>
      <c r="BQ708" s="48">
        <f t="shared" si="22"/>
        <v>1.1786144967753881E-2</v>
      </c>
      <c r="BR708" s="48">
        <f t="shared" si="23"/>
        <v>0.95946890779920091</v>
      </c>
      <c r="BS708" s="48">
        <f t="shared" si="24"/>
        <v>1.4020083310857651E-2</v>
      </c>
      <c r="BT708" s="48">
        <f t="shared" si="25"/>
        <v>1.4724863922187491E-2</v>
      </c>
      <c r="BU708" s="48">
        <f t="shared" si="9"/>
        <v>1</v>
      </c>
      <c r="BV708" s="48">
        <f t="shared" si="26"/>
        <v>2.335991678483677E-2</v>
      </c>
      <c r="BW708" s="48">
        <f t="shared" si="27"/>
        <v>5.355075918454342E-3</v>
      </c>
      <c r="BX708" s="48">
        <f t="shared" si="28"/>
        <v>0.95919918541904736</v>
      </c>
      <c r="BY708" s="48">
        <f t="shared" si="29"/>
        <v>1.2085821877661542E-2</v>
      </c>
      <c r="BZ708" s="48">
        <f t="shared" si="10"/>
        <v>1</v>
      </c>
      <c r="CA708" s="48">
        <f t="shared" si="30"/>
        <v>5.0072257833314775E-4</v>
      </c>
      <c r="CB708" s="48">
        <f t="shared" si="31"/>
        <v>7.7097719343967256E-3</v>
      </c>
      <c r="CC708" s="48">
        <f t="shared" si="32"/>
        <v>1.6363500583913568E-3</v>
      </c>
      <c r="CD708" s="48">
        <f t="shared" si="33"/>
        <v>0.99015315542887872</v>
      </c>
      <c r="CE708" s="48">
        <f t="shared" si="11"/>
        <v>1</v>
      </c>
      <c r="CF708" s="48"/>
      <c r="CG708" s="48">
        <f t="shared" si="34"/>
        <v>0.97534788590770527</v>
      </c>
      <c r="CH708" s="48">
        <f t="shared" si="35"/>
        <v>3.5164484584832658E-3</v>
      </c>
      <c r="CI708" s="48">
        <f t="shared" si="36"/>
        <v>1.8246884842434346E-2</v>
      </c>
      <c r="CJ708" s="48">
        <f t="shared" si="37"/>
        <v>2.8887807913771336E-3</v>
      </c>
      <c r="CK708" s="48">
        <f t="shared" si="12"/>
        <v>1</v>
      </c>
      <c r="CL708" s="48">
        <f t="shared" si="38"/>
        <v>1.1786144967753881E-2</v>
      </c>
      <c r="CM708" s="48">
        <f t="shared" si="39"/>
        <v>0.95946890779920091</v>
      </c>
      <c r="CN708" s="48">
        <f t="shared" si="40"/>
        <v>1.4020083310857651E-2</v>
      </c>
      <c r="CO708" s="48">
        <f t="shared" si="41"/>
        <v>1.4724863922187491E-2</v>
      </c>
      <c r="CP708" s="48">
        <f t="shared" si="13"/>
        <v>1</v>
      </c>
      <c r="CQ708" s="48">
        <f t="shared" si="42"/>
        <v>2.335991678483677E-2</v>
      </c>
      <c r="CR708" s="48">
        <f t="shared" si="43"/>
        <v>5.355075918454342E-3</v>
      </c>
      <c r="CS708" s="48">
        <f t="shared" si="44"/>
        <v>0.95919918541904736</v>
      </c>
      <c r="CT708" s="48">
        <f t="shared" si="45"/>
        <v>1.2085821877661542E-2</v>
      </c>
      <c r="CU708" s="48">
        <f t="shared" si="14"/>
        <v>1</v>
      </c>
      <c r="CV708" s="48">
        <f t="shared" si="46"/>
        <v>5.0072257833314775E-4</v>
      </c>
      <c r="CW708" s="48">
        <f t="shared" si="47"/>
        <v>7.7097719343967256E-3</v>
      </c>
      <c r="CX708" s="48">
        <f t="shared" si="48"/>
        <v>1.6363500583913568E-3</v>
      </c>
      <c r="CY708" s="48">
        <f t="shared" si="49"/>
        <v>0.99015315542887872</v>
      </c>
      <c r="CZ708" s="48">
        <f t="shared" si="15"/>
        <v>1</v>
      </c>
      <c r="DA708" s="48"/>
      <c r="DB708" s="48">
        <f>(AQ708*Baseline!B$7 + AV708*Baseline!B$11 + BA708*Baseline!B$16 + BF708*Baseline!B$18)</f>
        <v>56555.737512741842</v>
      </c>
      <c r="DC708" s="48">
        <f>(AR708*Baseline!B$7 + AW708*Baseline!B$11 + BB708*Baseline!B$16 + BG708*Baseline!B$18)</f>
        <v>65332.102141851894</v>
      </c>
      <c r="DD708" s="48">
        <f>(AS708*Baseline!B$7 + AX708*Baseline!B$11 + BC708*Baseline!B$16 + BH708*Baseline!B$18)</f>
        <v>114820.65427459692</v>
      </c>
      <c r="DE708" s="48">
        <f>(AT708*Baseline!B$7 + AY708*Baseline!B$11 + BD708*Baseline!B$16 + BI708*Baseline!B$18)</f>
        <v>1259821.8350085865</v>
      </c>
      <c r="DF708" s="48">
        <f t="shared" si="16"/>
        <v>1496530.3289377771</v>
      </c>
      <c r="DG708" s="48"/>
      <c r="DH708" s="48">
        <f t="shared" si="50"/>
        <v>3.7791240457441692E-2</v>
      </c>
      <c r="DI708" s="48">
        <f t="shared" si="51"/>
        <v>4.3655715409539338E-2</v>
      </c>
      <c r="DJ708" s="48">
        <f t="shared" si="52"/>
        <v>7.6724575542745949E-2</v>
      </c>
      <c r="DK708" s="48">
        <f t="shared" si="53"/>
        <v>0.84182846859027305</v>
      </c>
      <c r="DL708" s="48">
        <f t="shared" si="17"/>
        <v>1</v>
      </c>
      <c r="DM708" s="48"/>
      <c r="DN708" s="48">
        <f>DH708 / (Baseline!B$7/Baseline!B$17)</f>
        <v>4.0339663537657993</v>
      </c>
      <c r="DO708" s="48">
        <f>DI708 / (Baseline!B$11/Baseline!B$17)</f>
        <v>1.0538698647609157</v>
      </c>
      <c r="DP708" s="48">
        <f>DJ708 / (Baseline!B$16/Baseline!B$17)</f>
        <v>1.1856265589743453</v>
      </c>
      <c r="DQ708" s="48">
        <f>DK708 / (Baseline!B$18/Baseline!B$17)</f>
        <v>0.95176140217420124</v>
      </c>
      <c r="DR708" s="71"/>
      <c r="DS708" s="48">
        <f>(AU708*Baseline!B$34)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2.9191390674087256E-2</v>
      </c>
      <c r="DT708" s="48">
        <f>(AZ708*Baseline!B$34) + (Baseline!D$88*(1-Baseline!D$89)*Baseline!B$35) + (Baseline!D$88*Baseline!D$89*((1-Baseline!D$90)*Baseline!B$40 + Baseline!D$90*Baseline!B$41))</f>
        <v>1.0403513884153118E-2</v>
      </c>
      <c r="DU708" s="48">
        <f>(BE708*Baseline!B$34) + (Baseline!F$88*(1-Baseline!F$89)*Baseline!B$35) + (Baseline!F$88*Baseline!F$89*((1-Baseline!F$90)*Baseline!B$40 + Baseline!F$90*Baseline!B$41))</f>
        <v>1.2910031404379041E-2</v>
      </c>
      <c r="DV708" s="48">
        <f>(BJ708*Baseline!B$34) + (Baseline!H$88*(1-Baseline!H$89)*Baseline!B$35) + (Baseline!H$88*Baseline!H$89*((1-Baseline!H$90)*Baseline!B$40 + Baseline!H$90*Baseline!B$41))</f>
        <v>9.3050033470751768E-3</v>
      </c>
      <c r="DW708" s="48">
        <f>( DS708*Baseline!B$7 + DT708*Baseline!B$11 + DU708*Baseline!B$16 + DV708*Baseline!B$18 ) / Baseline!B$17</f>
        <v>9.7700986052147911E-3</v>
      </c>
    </row>
    <row r="709" spans="1:127">
      <c r="A709" s="7" t="s">
        <v>1034</v>
      </c>
      <c r="B709" s="1">
        <f>MIN( MAX( NORMINV( MCrands!B709, (B$5+B$4)/2, (B$5-B$4)/3.29 ), 0 ), 1 )</f>
        <v>0.4983544687622114</v>
      </c>
      <c r="C709" s="1">
        <f>MAX( NORMINV( MCrands!C709, (C$5+C$4)/2, (C$5-C$4)/3.29 ), 0 )</f>
        <v>3.3565332098024658</v>
      </c>
      <c r="D709" s="40"/>
      <c r="E709" s="40">
        <f>Baseline!B$33 * (C709 * Baseline!B$66*Baseline!B$66/Baseline!B$73 + Baseline!B$52*Baseline!B$52/Baseline!B$74 + Baseline!B$53*Baseline!B$53/Baseline!B$75 + Baseline!B$54*Baseline!B$54/Baseline!B$76)</f>
        <v>2.8096118365278059E-5</v>
      </c>
      <c r="F709" s="40">
        <f>Baseline!B$33 * (C709 * Baseline!B$66*Baseline!B$57/Baseline!B$73 + Baseline!B$52*Baseline!B$67/Baseline!B$74 + Baseline!B$53*Baseline!B$55/Baseline!B$75 + Baseline!B$54*Baseline!B$56/Baseline!B$76)</f>
        <v>4.0362183545795053E-8</v>
      </c>
      <c r="G709" s="1">
        <f>Baseline!B$33 * (C709 * Baseline!B$66*Baseline!B$58/Baseline!B$73 + Baseline!B$52*Baseline!B$59/Baseline!B$74 + Baseline!B$53*Baseline!B$68/Baseline!B$75 + Baseline!B$54*Baseline!B$60/Baseline!B$76)</f>
        <v>1.1087807709206398E-7</v>
      </c>
      <c r="H709" s="40">
        <f>Baseline!B$33 * (C709 * Baseline!B$66*Baseline!B$61/Baseline!B$73 + Baseline!B$52*Baseline!B$62/Baseline!B$74 + Baseline!B$53*Baseline!B$63/Baseline!B$75 + Baseline!B$54*Baseline!B$69/Baseline!B$76)</f>
        <v>1.9772427073602739E-9</v>
      </c>
      <c r="I709" s="40">
        <f>Baseline!B$33 * (C709 * Baseline!B$57*Baseline!B$66/Baseline!B$73 + Baseline!B$67*Baseline!B$52/Baseline!B$74 + Baseline!B$55*Baseline!B$53/Baseline!B$75 + Baseline!B$56*Baseline!B$54/Baseline!B$76)</f>
        <v>4.0362183545795053E-8</v>
      </c>
      <c r="J709" s="1">
        <f>Baseline!B$33 * (C709 * Baseline!B$57*Baseline!B$57/Baseline!B$73 + Baseline!B$67*Baseline!B$67/Baseline!B$74 + Baseline!B$55*Baseline!B$55/Baseline!B$75 + Baseline!B$56*Baseline!B$56/Baseline!B$76)</f>
        <v>1.7949607474220352E-6</v>
      </c>
      <c r="K709" s="40">
        <f>Baseline!B$33 * (C709 * Baseline!B$57*Baseline!B$58/Baseline!B$73 + Baseline!B$67*Baseline!B$59/Baseline!B$74 + Baseline!B$55*Baseline!B$68/Baseline!B$75 + Baseline!B$56*Baseline!B$60/Baseline!B$76)</f>
        <v>1.3929593456402507E-8</v>
      </c>
      <c r="L709" s="1">
        <f>Baseline!B$33 * (C709 * Baseline!B$57*Baseline!B$61/Baseline!B$73 + Baseline!B$67*Baseline!B$62/Baseline!B$74 + Baseline!B$55*Baseline!B$63/Baseline!B$75 + Baseline!B$56*Baseline!B$69/Baseline!B$76)</f>
        <v>1.4629458464893879E-8</v>
      </c>
      <c r="M709" s="40">
        <f>Baseline!B$33 * (C709 * Baseline!B$58*Baseline!B$66/Baseline!B$73 + Baseline!B$59*Baseline!B$52/Baseline!B$74 + Baseline!B$68*Baseline!B$53/Baseline!B$75 + Baseline!B$60*Baseline!B$54/Baseline!B$76)</f>
        <v>1.1087807709206398E-7</v>
      </c>
      <c r="N709" s="1">
        <f>Baseline!B$33 * (C709 * Baseline!B$58*Baseline!B$57/Baseline!B$73 + Baseline!B$59*Baseline!B$67/Baseline!B$74 + Baseline!B$68*Baseline!B$55/Baseline!B$75 + Baseline!B$60*Baseline!B$56/Baseline!B$76)</f>
        <v>1.3929593456402507E-8</v>
      </c>
      <c r="O709" s="1">
        <f>Baseline!B$33 * (C709 * Baseline!B$58*Baseline!B$58/Baseline!B$73 + Baseline!B$59*Baseline!B$59/Baseline!B$74 + Baseline!B$68*Baseline!B$68/Baseline!B$75 + Baseline!B$60*Baseline!B$60/Baseline!B$76)</f>
        <v>1.325017735674817E-6</v>
      </c>
      <c r="P709" s="40">
        <f>Baseline!B$33 * (C709 * Baseline!B$58*Baseline!B$61/Baseline!B$73 + Baseline!B$59*Baseline!B$62/Baseline!B$74 + Baseline!B$68*Baseline!B$63/Baseline!B$75 + Baseline!B$60*Baseline!B$69/Baseline!B$76)</f>
        <v>1.6490680543993427E-9</v>
      </c>
      <c r="Q709" s="40">
        <f>Baseline!B$33 * (C709 * Baseline!B$61*Baseline!B$66/Baseline!B$73 + Baseline!B$62*Baseline!B$52/Baseline!B$74 + Baseline!B$63*Baseline!B$53/Baseline!B$75 + Baseline!B$69*Baseline!B$54/Baseline!B$76)</f>
        <v>1.9772427073602739E-9</v>
      </c>
      <c r="R709" s="40">
        <f>Baseline!B$33 * (C709 * Baseline!B$61*Baseline!B$57/Baseline!B$73 + Baseline!B$62*Baseline!B$67/Baseline!B$74 + Baseline!B$63*Baseline!B$55/Baseline!B$75 + Baseline!B$69*Baseline!B$56/Baseline!B$76)</f>
        <v>1.4629458464893879E-8</v>
      </c>
      <c r="S709" s="40">
        <f>Baseline!B$33 * (C709 * Baseline!B$61*Baseline!B$58/Baseline!B$73 + Baseline!B$62*Baseline!B$59/Baseline!B$74 + Baseline!B$63*Baseline!B$68/Baseline!B$75 + Baseline!B$69*Baseline!B$60/Baseline!B$76)</f>
        <v>1.6490680543993427E-9</v>
      </c>
      <c r="T709" s="40">
        <f>Baseline!B$33 * (C709 * Baseline!B$61*Baseline!B$61/Baseline!B$73 + Baseline!B$62*Baseline!B$62/Baseline!B$74 + Baseline!B$63*Baseline!B$63/Baseline!B$75 + Baseline!B$69*Baseline!B$69/Baseline!B$76)</f>
        <v>9.8551812769202121E-8</v>
      </c>
      <c r="U709" s="40"/>
      <c r="V709" s="40">
        <f>E709 * ( Baseline!B$87 * Baseline!B$7 )</f>
        <v>0.29160961251322098</v>
      </c>
      <c r="W709" s="40">
        <f>F709 * ( Baseline!D$87 * Baseline!B$11 )</f>
        <v>7.4454488088954824E-4</v>
      </c>
      <c r="X709" s="40">
        <f>G709 * ( Baseline!F$87 * Baseline!B$16 )</f>
        <v>3.8513244969648648E-3</v>
      </c>
      <c r="Y709" s="40">
        <f>H709 * ( Baseline!H$87 * Baseline!B$18 )</f>
        <v>6.9534379776058487E-4</v>
      </c>
      <c r="Z709" s="48">
        <f t="shared" si="0"/>
        <v>0.29690082568883597</v>
      </c>
      <c r="AA709" s="40">
        <f>I709 * ( Baseline!B$87 * Baseline!B$7 )</f>
        <v>4.1891910302180687E-4</v>
      </c>
      <c r="AB709" s="1">
        <f>J709 * ( Baseline!D$87 * Baseline!B$11 )</f>
        <v>3.3110915180652643E-2</v>
      </c>
      <c r="AC709" s="1">
        <f>K709 * ( Baseline!F$87 * Baseline!B$16 )</f>
        <v>4.8384122378727863E-4</v>
      </c>
      <c r="AD709" s="1">
        <f>L709 * ( Baseline!F$87 * Baseline!B$16 )</f>
        <v>5.0815087383228525E-4</v>
      </c>
      <c r="AE709" s="48">
        <f t="shared" si="1"/>
        <v>3.4521826381294016E-2</v>
      </c>
      <c r="AF709" s="48">
        <f>M709 * ( Baseline!B$87 * Baseline!B$7 )</f>
        <v>1.1508035621385321E-3</v>
      </c>
      <c r="AG709" s="48">
        <f>N709 * ( Baseline!D$87 * Baseline!B$11 )</f>
        <v>2.5695357856618019E-4</v>
      </c>
      <c r="AH709" s="48">
        <f>O709 * ( Baseline!F$87 * Baseline!B$16 )</f>
        <v>4.6024186188584143E-2</v>
      </c>
      <c r="AI709" s="48">
        <f>P709 * ( Baseline!H$87 * Baseline!B$18 )</f>
        <v>5.7993347981167328E-4</v>
      </c>
      <c r="AJ709" s="48">
        <f t="shared" si="2"/>
        <v>4.8011876809100532E-2</v>
      </c>
      <c r="AK709" s="48">
        <f>Q709 * ( Baseline!B$87 * Baseline!B$7 )</f>
        <v>2.0521802059692281E-5</v>
      </c>
      <c r="AL709" s="48">
        <f>R709 * ( Baseline!D$87 * Baseline!B$11 )</f>
        <v>2.6986370541287944E-4</v>
      </c>
      <c r="AM709" s="48">
        <f>S709 * ( Baseline!F$87 * Baseline!B$16 )</f>
        <v>5.7279999451983209E-5</v>
      </c>
      <c r="AN709" s="48">
        <f>T709 * ( Baseline!H$87 * Baseline!B$18 )</f>
        <v>3.4658057663853964E-2</v>
      </c>
      <c r="AO709" s="48">
        <f t="shared" si="3"/>
        <v>3.5005723170778519E-2</v>
      </c>
      <c r="AP709" s="48"/>
      <c r="AQ709" s="48">
        <f>V709 * ( (1-Baseline!B$88-Baseline!B$87) + (1-B709)*Baseline!B$88 )</f>
        <v>0.15602995816375534</v>
      </c>
      <c r="AR709" s="48">
        <f>W709 * ( (1-Baseline!B$88-Baseline!B$87) + (1-B709)*Baseline!B$88 )</f>
        <v>3.9837955139756387E-4</v>
      </c>
      <c r="AS709" s="48">
        <f>X709 * ( (1-Baseline!B$88-Baseline!B$87) + (1-B709)*Baseline!B$88 )</f>
        <v>2.0607071041227397E-3</v>
      </c>
      <c r="AT709" s="48">
        <f>Y709 * ( (1-Baseline!B$88-Baseline!B$87) + (1-B709)*Baseline!B$88 )</f>
        <v>3.7205379733184167E-4</v>
      </c>
      <c r="AU709" s="48">
        <f t="shared" si="4"/>
        <v>0.15886109861660749</v>
      </c>
      <c r="AV709" s="48">
        <f>AA709 * ( (1-Baseline!D$88-Baseline!D$87) + (1-B709)*Baseline!D$88 )</f>
        <v>3.2178667571098745E-4</v>
      </c>
      <c r="AW709" s="48">
        <f>AB709 * ( (1-Baseline!D$88-Baseline!D$87) + (1-B709)*Baseline!D$88 )</f>
        <v>2.5433672632436753E-2</v>
      </c>
      <c r="AX709" s="48">
        <f>AC709 * ( (1-Baseline!D$88-Baseline!D$87) + (1-B709)*Baseline!D$88 )</f>
        <v>3.7165566776824611E-4</v>
      </c>
      <c r="AY709" s="48">
        <f>AD709 * ( (1-Baseline!D$88-Baseline!D$87) + (1-B709)*Baseline!D$88 )</f>
        <v>3.9032877534260501E-4</v>
      </c>
      <c r="AZ709" s="48">
        <f t="shared" si="5"/>
        <v>2.6517443751258592E-2</v>
      </c>
      <c r="BA709" s="48">
        <f>AF709 * ( (1-Baseline!F$88-Baseline!F$87) + (1-Baseline!B$36)*Baseline!F$88 )</f>
        <v>8.2815506902887616E-4</v>
      </c>
      <c r="BB709" s="48">
        <f>AG709 * ( (1-Baseline!F$88-Baseline!F$87) + (1-Baseline!B$36)*Baseline!F$88 )</f>
        <v>1.8491201765073739E-4</v>
      </c>
      <c r="BC709" s="48">
        <f>AH709 * ( (1-Baseline!F$88-Baseline!F$87) + (1-Baseline!B$36)*Baseline!F$88 )</f>
        <v>3.3120477155263187E-2</v>
      </c>
      <c r="BD709" s="48">
        <f>AI709 * ( (1-Baseline!F$88-Baseline!F$87) + (1-Baseline!B$36)*Baseline!F$88 )</f>
        <v>4.1733868994383411E-4</v>
      </c>
      <c r="BE709" s="48">
        <f t="shared" si="6"/>
        <v>3.4550882931886635E-2</v>
      </c>
      <c r="BF709" s="48">
        <f>AK709 * ( (1-Baseline!H$88-Baseline!H$87) + (1-Baseline!B$36)*Baseline!H$88 )</f>
        <v>1.6259834207935387E-5</v>
      </c>
      <c r="BG709" s="48">
        <f>AL709 * ( (1-Baseline!H$88-Baseline!H$87) + (1-Baseline!B$36)*Baseline!H$88 )</f>
        <v>2.1381841107273261E-4</v>
      </c>
      <c r="BH709" s="48">
        <f>AM709 * ( (1-Baseline!H$88-Baseline!H$87) + (1-Baseline!B$36)*Baseline!H$88 )</f>
        <v>4.538408916579533E-5</v>
      </c>
      <c r="BI709" s="48">
        <f>AN709 * ( (1-Baseline!H$88-Baseline!H$87) + (1-Baseline!B$36)*Baseline!H$88 )</f>
        <v>2.7460272248224768E-2</v>
      </c>
      <c r="BJ709" s="48">
        <f t="shared" si="7"/>
        <v>2.7735734582671232E-2</v>
      </c>
      <c r="BK709" s="48"/>
      <c r="BL709" s="48">
        <f t="shared" si="18"/>
        <v>0.9821785164681206</v>
      </c>
      <c r="BM709" s="48">
        <f t="shared" si="19"/>
        <v>2.50772250013835E-3</v>
      </c>
      <c r="BN709" s="48">
        <f t="shared" si="20"/>
        <v>1.2971754079933775E-2</v>
      </c>
      <c r="BO709" s="48">
        <f t="shared" si="21"/>
        <v>2.3420069518073124E-3</v>
      </c>
      <c r="BP709" s="48">
        <f t="shared" si="8"/>
        <v>1</v>
      </c>
      <c r="BQ709" s="48">
        <f t="shared" si="22"/>
        <v>1.2134905563652397E-2</v>
      </c>
      <c r="BR709" s="48">
        <f t="shared" si="23"/>
        <v>0.95912987959971063</v>
      </c>
      <c r="BS709" s="48">
        <f t="shared" si="24"/>
        <v>1.4015516399487272E-2</v>
      </c>
      <c r="BT709" s="48">
        <f t="shared" si="25"/>
        <v>1.4719698437149655E-2</v>
      </c>
      <c r="BU709" s="48">
        <f t="shared" si="9"/>
        <v>1</v>
      </c>
      <c r="BV709" s="48">
        <f t="shared" si="26"/>
        <v>2.39691434416161E-2</v>
      </c>
      <c r="BW709" s="48">
        <f t="shared" si="27"/>
        <v>5.3518753200973651E-3</v>
      </c>
      <c r="BX709" s="48">
        <f t="shared" si="28"/>
        <v>0.95860002248152842</v>
      </c>
      <c r="BY709" s="48">
        <f t="shared" si="29"/>
        <v>1.2078958756758042E-2</v>
      </c>
      <c r="BZ709" s="48">
        <f t="shared" si="10"/>
        <v>0.99999999999999989</v>
      </c>
      <c r="CA709" s="48">
        <f t="shared" si="30"/>
        <v>5.8624134001102773E-4</v>
      </c>
      <c r="CB709" s="48">
        <f t="shared" si="31"/>
        <v>7.7091309925615727E-3</v>
      </c>
      <c r="CC709" s="48">
        <f t="shared" si="32"/>
        <v>1.6363038458750776E-3</v>
      </c>
      <c r="CD709" s="48">
        <f t="shared" si="33"/>
        <v>0.9900683238215523</v>
      </c>
      <c r="CE709" s="48">
        <f t="shared" si="11"/>
        <v>1</v>
      </c>
      <c r="CF709" s="48"/>
      <c r="CG709" s="48">
        <f t="shared" si="34"/>
        <v>0.9821785164681206</v>
      </c>
      <c r="CH709" s="48">
        <f t="shared" si="35"/>
        <v>2.50772250013835E-3</v>
      </c>
      <c r="CI709" s="48">
        <f t="shared" si="36"/>
        <v>1.2971754079933775E-2</v>
      </c>
      <c r="CJ709" s="48">
        <f t="shared" si="37"/>
        <v>2.3420069518073124E-3</v>
      </c>
      <c r="CK709" s="48">
        <f t="shared" si="12"/>
        <v>1</v>
      </c>
      <c r="CL709" s="48">
        <f t="shared" si="38"/>
        <v>1.2134905563652397E-2</v>
      </c>
      <c r="CM709" s="48">
        <f t="shared" si="39"/>
        <v>0.95912987959971063</v>
      </c>
      <c r="CN709" s="48">
        <f t="shared" si="40"/>
        <v>1.4015516399487272E-2</v>
      </c>
      <c r="CO709" s="48">
        <f t="shared" si="41"/>
        <v>1.4719698437149655E-2</v>
      </c>
      <c r="CP709" s="48">
        <f t="shared" si="13"/>
        <v>1</v>
      </c>
      <c r="CQ709" s="48">
        <f t="shared" si="42"/>
        <v>2.39691434416161E-2</v>
      </c>
      <c r="CR709" s="48">
        <f t="shared" si="43"/>
        <v>5.3518753200973651E-3</v>
      </c>
      <c r="CS709" s="48">
        <f t="shared" si="44"/>
        <v>0.95860002248152842</v>
      </c>
      <c r="CT709" s="48">
        <f t="shared" si="45"/>
        <v>1.2078958756758042E-2</v>
      </c>
      <c r="CU709" s="48">
        <f t="shared" si="14"/>
        <v>0.99999999999999989</v>
      </c>
      <c r="CV709" s="48">
        <f t="shared" si="46"/>
        <v>5.8624134001102773E-4</v>
      </c>
      <c r="CW709" s="48">
        <f t="shared" si="47"/>
        <v>7.7091309925615727E-3</v>
      </c>
      <c r="CX709" s="48">
        <f t="shared" si="48"/>
        <v>1.6363038458750776E-3</v>
      </c>
      <c r="CY709" s="48">
        <f t="shared" si="49"/>
        <v>0.9900683238215523</v>
      </c>
      <c r="CZ709" s="48">
        <f t="shared" si="15"/>
        <v>1</v>
      </c>
      <c r="DA709" s="48"/>
      <c r="DB709" s="48">
        <f>(AQ709*Baseline!B$7 + AV709*Baseline!B$11 + BA709*Baseline!B$16 + BF709*Baseline!B$18)</f>
        <v>79883.646519079979</v>
      </c>
      <c r="DC709" s="48">
        <f>(AR709*Baseline!B$7 + AW709*Baseline!B$11 + BB709*Baseline!B$16 + BG709*Baseline!B$18)</f>
        <v>65147.508372267774</v>
      </c>
      <c r="DD709" s="48">
        <f>(AS709*Baseline!B$7 + AX709*Baseline!B$11 + BC709*Baseline!B$16 + BH709*Baseline!B$18)</f>
        <v>114834.5444315443</v>
      </c>
      <c r="DE709" s="48">
        <f>(AT709*Baseline!B$7 + AY709*Baseline!B$11 + BD709*Baseline!B$16 + BI709*Baseline!B$18)</f>
        <v>1259843.9649622117</v>
      </c>
      <c r="DF709" s="48">
        <f t="shared" si="16"/>
        <v>1519709.6642851038</v>
      </c>
      <c r="DG709" s="48"/>
      <c r="DH709" s="48">
        <f t="shared" si="50"/>
        <v>5.2565071076690527E-2</v>
      </c>
      <c r="DI709" s="48">
        <f t="shared" si="51"/>
        <v>4.2868391182413271E-2</v>
      </c>
      <c r="DJ709" s="48">
        <f t="shared" si="52"/>
        <v>7.5563475794282284E-2</v>
      </c>
      <c r="DK709" s="48">
        <f t="shared" si="53"/>
        <v>0.82900306194661388</v>
      </c>
      <c r="DL709" s="48">
        <f t="shared" si="17"/>
        <v>1</v>
      </c>
      <c r="DM709" s="48"/>
      <c r="DN709" s="48">
        <f>DH709 / (Baseline!B$7/Baseline!B$17)</f>
        <v>5.6109756001650961</v>
      </c>
      <c r="DO709" s="48">
        <f>DI709 / (Baseline!B$11/Baseline!B$17)</f>
        <v>1.034863481083991</v>
      </c>
      <c r="DP709" s="48">
        <f>DJ709 / (Baseline!B$16/Baseline!B$17)</f>
        <v>1.1676840589388777</v>
      </c>
      <c r="DQ709" s="48">
        <f>DK709 / (Baseline!B$18/Baseline!B$17)</f>
        <v>0.93726114770898372</v>
      </c>
      <c r="DR709" s="71"/>
      <c r="DS709" s="48">
        <f>(AU709*Baseline!B$34)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3.6358696042491132E-2</v>
      </c>
      <c r="DT709" s="48">
        <f>(AZ709*Baseline!B$34) + (Baseline!D$88*(1-Baseline!D$89)*Baseline!B$35) + (Baseline!D$88*Baseline!D$89*((1-Baseline!D$90)*Baseline!B$40 + Baseline!D$90*Baseline!B$41))</f>
        <v>1.0391184562688793E-2</v>
      </c>
      <c r="DU709" s="48">
        <f>(BE709*Baseline!B$34) + (Baseline!F$88*(1-Baseline!F$89)*Baseline!B$35) + (Baseline!F$88*Baseline!F$89*((1-Baseline!F$90)*Baseline!B$40 + Baseline!F$90*Baseline!B$41))</f>
        <v>1.2913272439782998E-2</v>
      </c>
      <c r="DV709" s="48">
        <f>(BJ709*Baseline!B$34) + (Baseline!H$88*(1-Baseline!H$89)*Baseline!B$35) + (Baseline!H$88*Baseline!H$89*((1-Baseline!H$90)*Baseline!B$40 + Baseline!H$90*Baseline!B$41))</f>
        <v>9.3053601874006856E-3</v>
      </c>
      <c r="DW709" s="48">
        <f>( DS709*Baseline!B$7 + DT709*Baseline!B$11 + DU709*Baseline!B$16 + DV709*Baseline!B$18 ) / Baseline!B$17</f>
        <v>9.8372584022519294E-3</v>
      </c>
    </row>
    <row r="710" spans="1:127">
      <c r="A710" s="7" t="s">
        <v>1035</v>
      </c>
      <c r="B710" s="1">
        <f>MIN( MAX( NORMINV( MCrands!B710, (B$5+B$4)/2, (B$5-B$4)/3.29 ), 0 ), 1 )</f>
        <v>0.4392351236284891</v>
      </c>
      <c r="C710" s="1">
        <f>MAX( NORMINV( MCrands!C710, (C$5+C$4)/2, (C$5-C$4)/3.29 ), 0 )</f>
        <v>2.7307908252671655</v>
      </c>
      <c r="D710" s="40"/>
      <c r="E710" s="40">
        <f>Baseline!B$33 * (C710 * Baseline!B$66*Baseline!B$66/Baseline!B$73 + Baseline!B$52*Baseline!B$52/Baseline!B$74 + Baseline!B$53*Baseline!B$53/Baseline!B$75 + Baseline!B$54*Baseline!B$54/Baseline!B$76)</f>
        <v>2.2859879352347183E-5</v>
      </c>
      <c r="F710" s="40">
        <f>Baseline!B$33 * (C710 * Baseline!B$66*Baseline!B$57/Baseline!B$73 + Baseline!B$52*Baseline!B$67/Baseline!B$74 + Baseline!B$53*Baseline!B$55/Baseline!B$75 + Baseline!B$54*Baseline!B$56/Baseline!B$76)</f>
        <v>3.966191754607177E-8</v>
      </c>
      <c r="G710" s="1">
        <f>Baseline!B$33 * (C710 * Baseline!B$66*Baseline!B$58/Baseline!B$73 + Baseline!B$52*Baseline!B$59/Baseline!B$74 + Baseline!B$53*Baseline!B$68/Baseline!B$75 + Baseline!B$54*Baseline!B$60/Baseline!B$76)</f>
        <v>1.0915658984274424E-7</v>
      </c>
      <c r="H710" s="40">
        <f>Baseline!B$33 * (C710 * Baseline!B$66*Baseline!B$61/Baseline!B$73 + Baseline!B$52*Baseline!B$62/Baseline!B$74 + Baseline!B$53*Baseline!B$63/Baseline!B$75 + Baseline!B$54*Baseline!B$69/Baseline!B$76)</f>
        <v>1.8050939824282995E-9</v>
      </c>
      <c r="I710" s="40">
        <f>Baseline!B$33 * (C710 * Baseline!B$57*Baseline!B$66/Baseline!B$73 + Baseline!B$67*Baseline!B$52/Baseline!B$74 + Baseline!B$55*Baseline!B$53/Baseline!B$75 + Baseline!B$56*Baseline!B$54/Baseline!B$76)</f>
        <v>3.966191754607177E-8</v>
      </c>
      <c r="J710" s="1">
        <f>Baseline!B$33 * (C710 * Baseline!B$57*Baseline!B$57/Baseline!B$73 + Baseline!B$67*Baseline!B$67/Baseline!B$74 + Baseline!B$55*Baseline!B$55/Baseline!B$75 + Baseline!B$56*Baseline!B$56/Baseline!B$76)</f>
        <v>1.794960653772286E-6</v>
      </c>
      <c r="K710" s="40">
        <f>Baseline!B$33 * (C710 * Baseline!B$57*Baseline!B$58/Baseline!B$73 + Baseline!B$67*Baseline!B$59/Baseline!B$74 + Baseline!B$55*Baseline!B$68/Baseline!B$75 + Baseline!B$56*Baseline!B$60/Baseline!B$76)</f>
        <v>1.3929363234102364E-8</v>
      </c>
      <c r="L710" s="1">
        <f>Baseline!B$33 * (C710 * Baseline!B$57*Baseline!B$61/Baseline!B$73 + Baseline!B$67*Baseline!B$62/Baseline!B$74 + Baseline!B$55*Baseline!B$63/Baseline!B$75 + Baseline!B$56*Baseline!B$69/Baseline!B$76)</f>
        <v>1.4629435442663866E-8</v>
      </c>
      <c r="M710" s="40">
        <f>Baseline!B$33 * (C710 * Baseline!B$58*Baseline!B$66/Baseline!B$73 + Baseline!B$59*Baseline!B$52/Baseline!B$74 + Baseline!B$68*Baseline!B$53/Baseline!B$75 + Baseline!B$60*Baseline!B$54/Baseline!B$76)</f>
        <v>1.0915658984274424E-7</v>
      </c>
      <c r="N710" s="1">
        <f>Baseline!B$33 * (C710 * Baseline!B$58*Baseline!B$57/Baseline!B$73 + Baseline!B$59*Baseline!B$67/Baseline!B$74 + Baseline!B$68*Baseline!B$55/Baseline!B$75 + Baseline!B$60*Baseline!B$56/Baseline!B$76)</f>
        <v>1.3929363234102364E-8</v>
      </c>
      <c r="O710" s="1">
        <f>Baseline!B$33 * (C710 * Baseline!B$58*Baseline!B$58/Baseline!B$73 + Baseline!B$59*Baseline!B$59/Baseline!B$74 + Baseline!B$68*Baseline!B$68/Baseline!B$75 + Baseline!B$60*Baseline!B$60/Baseline!B$76)</f>
        <v>1.3250171697116626E-6</v>
      </c>
      <c r="P710" s="40">
        <f>Baseline!B$33 * (C710 * Baseline!B$58*Baseline!B$61/Baseline!B$73 + Baseline!B$59*Baseline!B$62/Baseline!B$74 + Baseline!B$68*Baseline!B$63/Baseline!B$75 + Baseline!B$60*Baseline!B$69/Baseline!B$76)</f>
        <v>1.6490114580838907E-9</v>
      </c>
      <c r="Q710" s="40">
        <f>Baseline!B$33 * (C710 * Baseline!B$61*Baseline!B$66/Baseline!B$73 + Baseline!B$62*Baseline!B$52/Baseline!B$74 + Baseline!B$63*Baseline!B$53/Baseline!B$75 + Baseline!B$69*Baseline!B$54/Baseline!B$76)</f>
        <v>1.8050939824282997E-9</v>
      </c>
      <c r="R710" s="40">
        <f>Baseline!B$33 * (C710 * Baseline!B$61*Baseline!B$57/Baseline!B$73 + Baseline!B$62*Baseline!B$67/Baseline!B$74 + Baseline!B$63*Baseline!B$55/Baseline!B$75 + Baseline!B$69*Baseline!B$56/Baseline!B$76)</f>
        <v>1.4629435442663866E-8</v>
      </c>
      <c r="S710" s="40">
        <f>Baseline!B$33 * (C710 * Baseline!B$61*Baseline!B$58/Baseline!B$73 + Baseline!B$62*Baseline!B$59/Baseline!B$74 + Baseline!B$63*Baseline!B$68/Baseline!B$75 + Baseline!B$69*Baseline!B$60/Baseline!B$76)</f>
        <v>1.6490114580838907E-9</v>
      </c>
      <c r="T710" s="40">
        <f>Baseline!B$33 * (C710 * Baseline!B$61*Baseline!B$61/Baseline!B$73 + Baseline!B$62*Baseline!B$62/Baseline!B$74 + Baseline!B$63*Baseline!B$63/Baseline!B$75 + Baseline!B$69*Baseline!B$69/Baseline!B$76)</f>
        <v>9.8551807109570577E-8</v>
      </c>
      <c r="U710" s="40"/>
      <c r="V710" s="40">
        <f>E710 * ( Baseline!B$87 * Baseline!B$7 )</f>
        <v>0.23726268779801141</v>
      </c>
      <c r="W710" s="40">
        <f>F710 * ( Baseline!D$87 * Baseline!B$11 )</f>
        <v>7.3162735711972007E-4</v>
      </c>
      <c r="X710" s="40">
        <f>G710 * ( Baseline!F$87 * Baseline!B$16 )</f>
        <v>3.7915290334395299E-3</v>
      </c>
      <c r="Y710" s="40">
        <f>H710 * ( Baseline!H$87 * Baseline!B$18 )</f>
        <v>6.3480365884478588E-4</v>
      </c>
      <c r="Z710" s="48">
        <f t="shared" si="0"/>
        <v>0.2424206478474154</v>
      </c>
      <c r="AA710" s="40">
        <f>I710 * ( Baseline!B$87 * Baseline!B$7 )</f>
        <v>4.1165104221067887E-4</v>
      </c>
      <c r="AB710" s="1">
        <f>J710 * ( Baseline!D$87 * Baseline!B$11 )</f>
        <v>3.3110913453133578E-2</v>
      </c>
      <c r="AC710" s="1">
        <f>K710 * ( Baseline!F$87 * Baseline!B$16 )</f>
        <v>4.838332270686527E-4</v>
      </c>
      <c r="AD710" s="1">
        <f>L710 * ( Baseline!F$87 * Baseline!B$16 )</f>
        <v>5.0815007416042278E-4</v>
      </c>
      <c r="AE710" s="48">
        <f t="shared" si="1"/>
        <v>3.4514547796573328E-2</v>
      </c>
      <c r="AF710" s="48">
        <f>M710 * ( Baseline!B$87 * Baseline!B$7 )</f>
        <v>1.1329362459778424E-3</v>
      </c>
      <c r="AG710" s="48">
        <f>N710 * ( Baseline!D$87 * Baseline!B$11 )</f>
        <v>2.5694933174849149E-4</v>
      </c>
      <c r="AH710" s="48">
        <f>O710 * ( Baseline!F$87 * Baseline!B$16 )</f>
        <v>4.6024166529984194E-2</v>
      </c>
      <c r="AI710" s="48">
        <f>P710 * ( Baseline!H$87 * Baseline!B$18 )</f>
        <v>5.7991357638920572E-4</v>
      </c>
      <c r="AJ710" s="48">
        <f t="shared" si="2"/>
        <v>4.7993965684099735E-2</v>
      </c>
      <c r="AK710" s="48">
        <f>Q710 * ( Baseline!B$87 * Baseline!B$7 )</f>
        <v>1.8735070443623322E-5</v>
      </c>
      <c r="AL710" s="48">
        <f>R710 * ( Baseline!D$87 * Baseline!B$11 )</f>
        <v>2.6986328073111063E-4</v>
      </c>
      <c r="AM710" s="48">
        <f>S710 * ( Baseline!F$87 * Baseline!B$16 )</f>
        <v>5.7278033591987667E-5</v>
      </c>
      <c r="AN710" s="48">
        <f>T710 * ( Baseline!H$87 * Baseline!B$18 )</f>
        <v>3.4658055673511719E-2</v>
      </c>
      <c r="AO710" s="48">
        <f t="shared" si="3"/>
        <v>3.5003932058278439E-2</v>
      </c>
      <c r="AP710" s="48"/>
      <c r="AQ710" s="48">
        <f>V710 * ( (1-Baseline!B$88-Baseline!B$87) + (1-B710)*Baseline!B$88 )</f>
        <v>0.13943471193255941</v>
      </c>
      <c r="AR710" s="48">
        <f>W710 * ( (1-Baseline!B$88-Baseline!B$87) + (1-B710)*Baseline!B$88 )</f>
        <v>4.2996330661488426E-4</v>
      </c>
      <c r="AS710" s="48">
        <f>X710 * ( (1-Baseline!B$88-Baseline!B$87) + (1-B710)*Baseline!B$88 )</f>
        <v>2.2282085879919262E-3</v>
      </c>
      <c r="AT710" s="48">
        <f>Y710 * ( (1-Baseline!B$88-Baseline!B$87) + (1-B710)*Baseline!B$88 )</f>
        <v>3.7306188396597648E-4</v>
      </c>
      <c r="AU710" s="48">
        <f t="shared" si="4"/>
        <v>0.14246594571113216</v>
      </c>
      <c r="AV710" s="48">
        <f>AA710 * ( (1-Baseline!D$88-Baseline!D$87) + (1-B710)*Baseline!D$88 )</f>
        <v>3.2710658941109217E-4</v>
      </c>
      <c r="AW710" s="48">
        <f>AB710 * ( (1-Baseline!D$88-Baseline!D$87) + (1-B710)*Baseline!D$88 )</f>
        <v>2.6310629298485485E-2</v>
      </c>
      <c r="AX710" s="48">
        <f>AC710 * ( (1-Baseline!D$88-Baseline!D$87) + (1-B710)*Baseline!D$88 )</f>
        <v>3.8446407398913139E-4</v>
      </c>
      <c r="AY710" s="48">
        <f>AD710 * ( (1-Baseline!D$88-Baseline!D$87) + (1-B710)*Baseline!D$88 )</f>
        <v>4.0378675291326022E-4</v>
      </c>
      <c r="AZ710" s="48">
        <f t="shared" si="5"/>
        <v>2.7425986714798969E-2</v>
      </c>
      <c r="BA710" s="48">
        <f>AF710 * ( (1-Baseline!F$88-Baseline!F$87) + (1-Baseline!B$36)*Baseline!F$88 )</f>
        <v>8.1529717656552672E-4</v>
      </c>
      <c r="BB710" s="48">
        <f>AG710 * ( (1-Baseline!F$88-Baseline!F$87) + (1-Baseline!B$36)*Baseline!F$88 )</f>
        <v>1.8490896150483044E-4</v>
      </c>
      <c r="BC710" s="48">
        <f>AH710 * ( (1-Baseline!F$88-Baseline!F$87) + (1-Baseline!B$36)*Baseline!F$88 )</f>
        <v>3.3120463008305588E-2</v>
      </c>
      <c r="BD710" s="48">
        <f>AI710 * ( (1-Baseline!F$88-Baseline!F$87) + (1-Baseline!B$36)*Baseline!F$88 )</f>
        <v>4.1732436680411692E-4</v>
      </c>
      <c r="BE710" s="48">
        <f t="shared" si="6"/>
        <v>3.4537993513180064E-2</v>
      </c>
      <c r="BF710" s="48">
        <f>AK710 * ( (1-Baseline!H$88-Baseline!H$87) + (1-Baseline!B$36)*Baseline!H$88 )</f>
        <v>1.4844171013891628E-5</v>
      </c>
      <c r="BG710" s="48">
        <f>AL710 * ( (1-Baseline!H$88-Baseline!H$87) + (1-Baseline!B$36)*Baseline!H$88 )</f>
        <v>2.1381807458887355E-4</v>
      </c>
      <c r="BH710" s="48">
        <f>AM710 * ( (1-Baseline!H$88-Baseline!H$87) + (1-Baseline!B$36)*Baseline!H$88 )</f>
        <v>4.5382531575603665E-5</v>
      </c>
      <c r="BI710" s="48">
        <f>AN710 * ( (1-Baseline!H$88-Baseline!H$87) + (1-Baseline!B$36)*Baseline!H$88 )</f>
        <v>2.7460270671236801E-2</v>
      </c>
      <c r="BJ710" s="48">
        <f t="shared" si="7"/>
        <v>2.7734315448415169E-2</v>
      </c>
      <c r="BK710" s="48"/>
      <c r="BL710" s="48">
        <f t="shared" si="18"/>
        <v>0.97872309931021007</v>
      </c>
      <c r="BM710" s="48">
        <f t="shared" si="19"/>
        <v>3.0180075980170695E-3</v>
      </c>
      <c r="BN710" s="48">
        <f t="shared" si="20"/>
        <v>1.564028917134978E-2</v>
      </c>
      <c r="BO710" s="48">
        <f t="shared" si="21"/>
        <v>2.6186039204232491E-3</v>
      </c>
      <c r="BP710" s="48">
        <f t="shared" si="8"/>
        <v>1.0000000000000002</v>
      </c>
      <c r="BQ710" s="48">
        <f t="shared" si="22"/>
        <v>1.1926884994609387E-2</v>
      </c>
      <c r="BR710" s="48">
        <f t="shared" si="23"/>
        <v>0.95933209521640883</v>
      </c>
      <c r="BS710" s="48">
        <f t="shared" si="24"/>
        <v>1.4018240364044074E-2</v>
      </c>
      <c r="BT710" s="48">
        <f t="shared" si="25"/>
        <v>1.4722779424937821E-2</v>
      </c>
      <c r="BU710" s="48">
        <f t="shared" si="9"/>
        <v>1</v>
      </c>
      <c r="BV710" s="48">
        <f t="shared" si="26"/>
        <v>2.3605806059764322E-2</v>
      </c>
      <c r="BW710" s="48">
        <f t="shared" si="27"/>
        <v>5.3537841286080282E-3</v>
      </c>
      <c r="BX710" s="48">
        <f t="shared" si="28"/>
        <v>0.95895735795035308</v>
      </c>
      <c r="BY710" s="48">
        <f t="shared" si="29"/>
        <v>1.2083051861274499E-2</v>
      </c>
      <c r="BZ710" s="48">
        <f t="shared" si="10"/>
        <v>0.99999999999999989</v>
      </c>
      <c r="CA710" s="48">
        <f t="shared" si="30"/>
        <v>5.3522759707198299E-4</v>
      </c>
      <c r="CB710" s="48">
        <f t="shared" si="31"/>
        <v>7.7095133278687724E-3</v>
      </c>
      <c r="CC710" s="48">
        <f t="shared" si="32"/>
        <v>1.6363314126145835E-3</v>
      </c>
      <c r="CD710" s="48">
        <f t="shared" si="33"/>
        <v>0.99011892766244469</v>
      </c>
      <c r="CE710" s="48">
        <f t="shared" si="11"/>
        <v>1</v>
      </c>
      <c r="CF710" s="48"/>
      <c r="CG710" s="48">
        <f t="shared" si="34"/>
        <v>0.97872309931021007</v>
      </c>
      <c r="CH710" s="48">
        <f t="shared" si="35"/>
        <v>3.0180075980170695E-3</v>
      </c>
      <c r="CI710" s="48">
        <f t="shared" si="36"/>
        <v>1.564028917134978E-2</v>
      </c>
      <c r="CJ710" s="48">
        <f t="shared" si="37"/>
        <v>2.6186039204232491E-3</v>
      </c>
      <c r="CK710" s="48">
        <f t="shared" si="12"/>
        <v>1.0000000000000002</v>
      </c>
      <c r="CL710" s="48">
        <f t="shared" si="38"/>
        <v>1.1926884994609387E-2</v>
      </c>
      <c r="CM710" s="48">
        <f t="shared" si="39"/>
        <v>0.95933209521640883</v>
      </c>
      <c r="CN710" s="48">
        <f t="shared" si="40"/>
        <v>1.4018240364044074E-2</v>
      </c>
      <c r="CO710" s="48">
        <f t="shared" si="41"/>
        <v>1.4722779424937821E-2</v>
      </c>
      <c r="CP710" s="48">
        <f t="shared" si="13"/>
        <v>1</v>
      </c>
      <c r="CQ710" s="48">
        <f t="shared" si="42"/>
        <v>2.3605806059764322E-2</v>
      </c>
      <c r="CR710" s="48">
        <f t="shared" si="43"/>
        <v>5.3537841286080282E-3</v>
      </c>
      <c r="CS710" s="48">
        <f t="shared" si="44"/>
        <v>0.95895735795035308</v>
      </c>
      <c r="CT710" s="48">
        <f t="shared" si="45"/>
        <v>1.2083051861274499E-2</v>
      </c>
      <c r="CU710" s="48">
        <f t="shared" si="14"/>
        <v>0.99999999999999989</v>
      </c>
      <c r="CV710" s="48">
        <f t="shared" si="46"/>
        <v>5.3522759707198299E-4</v>
      </c>
      <c r="CW710" s="48">
        <f t="shared" si="47"/>
        <v>7.7095133278687724E-3</v>
      </c>
      <c r="CX710" s="48">
        <f t="shared" si="48"/>
        <v>1.6363314126145835E-3</v>
      </c>
      <c r="CY710" s="48">
        <f t="shared" si="49"/>
        <v>0.99011892766244469</v>
      </c>
      <c r="CZ710" s="48">
        <f t="shared" si="15"/>
        <v>1</v>
      </c>
      <c r="DA710" s="48"/>
      <c r="DB710" s="48">
        <f>(AQ710*Baseline!B$7 + AV710*Baseline!B$11 + BA710*Baseline!B$16 + BF710*Baseline!B$18)</f>
        <v>71738.460183566931</v>
      </c>
      <c r="DC710" s="48">
        <f>(AR710*Baseline!B$7 + AW710*Baseline!B$11 + BB710*Baseline!B$16 + BG710*Baseline!B$18)</f>
        <v>67043.481773009713</v>
      </c>
      <c r="DD710" s="48">
        <f>(AS710*Baseline!B$7 + AX710*Baseline!B$11 + BC710*Baseline!B$16 + BH710*Baseline!B$18)</f>
        <v>114943.13225169372</v>
      </c>
      <c r="DE710" s="48">
        <f>(AT710*Baseline!B$7 + AY710*Baseline!B$11 + BD710*Baseline!B$16 + BI710*Baseline!B$18)</f>
        <v>1259873.1950470549</v>
      </c>
      <c r="DF710" s="48">
        <f t="shared" si="16"/>
        <v>1513598.2692553252</v>
      </c>
      <c r="DG710" s="48"/>
      <c r="DH710" s="48">
        <f t="shared" si="50"/>
        <v>4.739597133581655E-2</v>
      </c>
      <c r="DI710" s="48">
        <f t="shared" si="51"/>
        <v>4.4294105731235024E-2</v>
      </c>
      <c r="DJ710" s="48">
        <f t="shared" si="52"/>
        <v>7.5940316916617887E-2</v>
      </c>
      <c r="DK710" s="48">
        <f t="shared" si="53"/>
        <v>0.83236960601633059</v>
      </c>
      <c r="DL710" s="48">
        <f t="shared" si="17"/>
        <v>1</v>
      </c>
      <c r="DM710" s="48"/>
      <c r="DN710" s="48">
        <f>DH710 / (Baseline!B$7/Baseline!B$17)</f>
        <v>5.0592082016477757</v>
      </c>
      <c r="DO710" s="48">
        <f>DI710 / (Baseline!B$11/Baseline!B$17)</f>
        <v>1.0692809126770633</v>
      </c>
      <c r="DP710" s="48">
        <f>DJ710 / (Baseline!B$16/Baseline!B$17)</f>
        <v>1.1735073931182356</v>
      </c>
      <c r="DQ710" s="48">
        <f>DK710 / (Baseline!B$18/Baseline!B$17)</f>
        <v>0.94106732298556994</v>
      </c>
      <c r="DR710" s="71"/>
      <c r="DS710" s="48">
        <f>(AU710*Baseline!B$34)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3.3899423106669824E-2</v>
      </c>
      <c r="DT710" s="48">
        <f>(AZ710*Baseline!B$34) + (Baseline!D$88*(1-Baseline!D$89)*Baseline!B$35) + (Baseline!D$88*Baseline!D$89*((1-Baseline!D$90)*Baseline!B$40 + Baseline!D$90*Baseline!B$41))</f>
        <v>1.0527466007219849E-2</v>
      </c>
      <c r="DU710" s="48">
        <f>(BE710*Baseline!B$34) + (Baseline!F$88*(1-Baseline!F$89)*Baseline!B$35) + (Baseline!F$88*Baseline!F$89*((1-Baseline!F$90)*Baseline!B$40 + Baseline!F$90*Baseline!B$41))</f>
        <v>1.2911339026977012E-2</v>
      </c>
      <c r="DV710" s="48">
        <f>(BJ710*Baseline!B$34) + (Baseline!H$88*(1-Baseline!H$89)*Baseline!B$35) + (Baseline!H$88*Baseline!H$89*((1-Baseline!H$90)*Baseline!B$40 + Baseline!H$90*Baseline!B$41))</f>
        <v>9.3051473172622752E-3</v>
      </c>
      <c r="DW710" s="48">
        <f>( DS710*Baseline!B$7 + DT710*Baseline!B$11 + DU710*Baseline!B$16 + DV710*Baseline!B$18 ) / Baseline!B$17</f>
        <v>9.8195512487178199E-3</v>
      </c>
    </row>
    <row r="711" spans="1:127">
      <c r="A711" s="7" t="s">
        <v>1036</v>
      </c>
      <c r="B711" s="1">
        <f>MIN( MAX( NORMINV( MCrands!B711, (B$5+B$4)/2, (B$5-B$4)/3.29 ), 0 ), 1 )</f>
        <v>0.59598709677025086</v>
      </c>
      <c r="C711" s="1">
        <f>MAX( NORMINV( MCrands!C711, (C$5+C$4)/2, (C$5-C$4)/3.29 ), 0 )</f>
        <v>2.724286693424574</v>
      </c>
      <c r="D711" s="40"/>
      <c r="E711" s="40">
        <f>Baseline!B$33 * (C711 * Baseline!B$66*Baseline!B$66/Baseline!B$73 + Baseline!B$52*Baseline!B$52/Baseline!B$74 + Baseline!B$53*Baseline!B$53/Baseline!B$75 + Baseline!B$54*Baseline!B$54/Baseline!B$76)</f>
        <v>2.2805452499154689E-5</v>
      </c>
      <c r="F711" s="40">
        <f>Baseline!B$33 * (C711 * Baseline!B$66*Baseline!B$57/Baseline!B$73 + Baseline!B$52*Baseline!B$67/Baseline!B$74 + Baseline!B$53*Baseline!B$55/Baseline!B$75 + Baseline!B$54*Baseline!B$56/Baseline!B$76)</f>
        <v>3.9654638796062743E-8</v>
      </c>
      <c r="G711" s="1">
        <f>Baseline!B$33 * (C711 * Baseline!B$66*Baseline!B$58/Baseline!B$73 + Baseline!B$52*Baseline!B$59/Baseline!B$74 + Baseline!B$53*Baseline!B$68/Baseline!B$75 + Baseline!B$54*Baseline!B$60/Baseline!B$76)</f>
        <v>1.0913869624897204E-7</v>
      </c>
      <c r="H711" s="40">
        <f>Baseline!B$33 * (C711 * Baseline!B$66*Baseline!B$61/Baseline!B$73 + Baseline!B$52*Baseline!B$62/Baseline!B$74 + Baseline!B$53*Baseline!B$63/Baseline!B$75 + Baseline!B$54*Baseline!B$69/Baseline!B$76)</f>
        <v>1.8033046230510806E-9</v>
      </c>
      <c r="I711" s="40">
        <f>Baseline!B$33 * (C711 * Baseline!B$57*Baseline!B$66/Baseline!B$73 + Baseline!B$67*Baseline!B$52/Baseline!B$74 + Baseline!B$55*Baseline!B$53/Baseline!B$75 + Baseline!B$56*Baseline!B$54/Baseline!B$76)</f>
        <v>3.9654638796062743E-8</v>
      </c>
      <c r="J711" s="1">
        <f>Baseline!B$33 * (C711 * Baseline!B$57*Baseline!B$57/Baseline!B$73 + Baseline!B$67*Baseline!B$67/Baseline!B$74 + Baseline!B$55*Baseline!B$55/Baseline!B$75 + Baseline!B$56*Baseline!B$56/Baseline!B$76)</f>
        <v>1.7949606527988657E-6</v>
      </c>
      <c r="K711" s="40">
        <f>Baseline!B$33 * (C711 * Baseline!B$57*Baseline!B$58/Baseline!B$73 + Baseline!B$67*Baseline!B$59/Baseline!B$74 + Baseline!B$55*Baseline!B$68/Baseline!B$75 + Baseline!B$56*Baseline!B$60/Baseline!B$76)</f>
        <v>1.3929360841110884E-8</v>
      </c>
      <c r="L711" s="1">
        <f>Baseline!B$33 * (C711 * Baseline!B$57*Baseline!B$61/Baseline!B$73 + Baseline!B$67*Baseline!B$62/Baseline!B$74 + Baseline!B$55*Baseline!B$63/Baseline!B$75 + Baseline!B$56*Baseline!B$69/Baseline!B$76)</f>
        <v>1.4629435203364719E-8</v>
      </c>
      <c r="M711" s="40">
        <f>Baseline!B$33 * (C711 * Baseline!B$58*Baseline!B$66/Baseline!B$73 + Baseline!B$59*Baseline!B$52/Baseline!B$74 + Baseline!B$68*Baseline!B$53/Baseline!B$75 + Baseline!B$60*Baseline!B$54/Baseline!B$76)</f>
        <v>1.0913869624897204E-7</v>
      </c>
      <c r="N711" s="1">
        <f>Baseline!B$33 * (C711 * Baseline!B$58*Baseline!B$57/Baseline!B$73 + Baseline!B$59*Baseline!B$67/Baseline!B$74 + Baseline!B$68*Baseline!B$55/Baseline!B$75 + Baseline!B$60*Baseline!B$56/Baseline!B$76)</f>
        <v>1.3929360841110884E-8</v>
      </c>
      <c r="O711" s="1">
        <f>Baseline!B$33 * (C711 * Baseline!B$58*Baseline!B$58/Baseline!B$73 + Baseline!B$59*Baseline!B$59/Baseline!B$74 + Baseline!B$68*Baseline!B$68/Baseline!B$75 + Baseline!B$60*Baseline!B$60/Baseline!B$76)</f>
        <v>1.3250171638288917E-6</v>
      </c>
      <c r="P711" s="40">
        <f>Baseline!B$33 * (C711 * Baseline!B$58*Baseline!B$61/Baseline!B$73 + Baseline!B$59*Baseline!B$62/Baseline!B$74 + Baseline!B$68*Baseline!B$63/Baseline!B$75 + Baseline!B$60*Baseline!B$69/Baseline!B$76)</f>
        <v>1.6490108698068192E-9</v>
      </c>
      <c r="Q711" s="40">
        <f>Baseline!B$33 * (C711 * Baseline!B$61*Baseline!B$66/Baseline!B$73 + Baseline!B$62*Baseline!B$52/Baseline!B$74 + Baseline!B$63*Baseline!B$53/Baseline!B$75 + Baseline!B$69*Baseline!B$54/Baseline!B$76)</f>
        <v>1.8033046230510806E-9</v>
      </c>
      <c r="R711" s="40">
        <f>Baseline!B$33 * (C711 * Baseline!B$61*Baseline!B$57/Baseline!B$73 + Baseline!B$62*Baseline!B$67/Baseline!B$74 + Baseline!B$63*Baseline!B$55/Baseline!B$75 + Baseline!B$69*Baseline!B$56/Baseline!B$76)</f>
        <v>1.4629435203364719E-8</v>
      </c>
      <c r="S711" s="40">
        <f>Baseline!B$33 * (C711 * Baseline!B$61*Baseline!B$58/Baseline!B$73 + Baseline!B$62*Baseline!B$59/Baseline!B$74 + Baseline!B$63*Baseline!B$68/Baseline!B$75 + Baseline!B$69*Baseline!B$60/Baseline!B$76)</f>
        <v>1.6490108698068192E-9</v>
      </c>
      <c r="T711" s="40">
        <f>Baseline!B$33 * (C711 * Baseline!B$61*Baseline!B$61/Baseline!B$73 + Baseline!B$62*Baseline!B$62/Baseline!B$74 + Baseline!B$63*Baseline!B$63/Baseline!B$75 + Baseline!B$69*Baseline!B$69/Baseline!B$76)</f>
        <v>9.8551807050742868E-8</v>
      </c>
      <c r="U711" s="40"/>
      <c r="V711" s="40">
        <f>E711 * ( Baseline!B$87 * Baseline!B$7 )</f>
        <v>0.23669779148872652</v>
      </c>
      <c r="W711" s="40">
        <f>F711 * ( Baseline!D$87 * Baseline!B$11 )</f>
        <v>7.314930889612012E-4</v>
      </c>
      <c r="X711" s="40">
        <f>G711 * ( Baseline!F$87 * Baseline!B$16 )</f>
        <v>3.7909075035768105E-3</v>
      </c>
      <c r="Y711" s="40">
        <f>H711 * ( Baseline!H$87 * Baseline!B$18 )</f>
        <v>6.3417438862910507E-4</v>
      </c>
      <c r="Z711" s="48">
        <f t="shared" si="0"/>
        <v>0.24185436646989364</v>
      </c>
      <c r="AA711" s="40">
        <f>I711 * ( Baseline!B$87 * Baseline!B$7 )</f>
        <v>4.1157549606433519E-4</v>
      </c>
      <c r="AB711" s="1">
        <f>J711 * ( Baseline!D$87 * Baseline!B$11 )</f>
        <v>3.3110913435177289E-2</v>
      </c>
      <c r="AC711" s="1">
        <f>K711 * ( Baseline!F$87 * Baseline!B$16 )</f>
        <v>4.8383314394864421E-4</v>
      </c>
      <c r="AD711" s="1">
        <f>L711 * ( Baseline!F$87 * Baseline!B$16 )</f>
        <v>5.0815006584842195E-4</v>
      </c>
      <c r="AE711" s="48">
        <f t="shared" si="1"/>
        <v>3.4514472141038692E-2</v>
      </c>
      <c r="AF711" s="48">
        <f>M711 * ( Baseline!B$87 * Baseline!B$7 )</f>
        <v>1.1327505283680807E-3</v>
      </c>
      <c r="AG711" s="48">
        <f>N711 * ( Baseline!D$87 * Baseline!B$11 )</f>
        <v>2.5694928760594516E-4</v>
      </c>
      <c r="AH711" s="48">
        <f>O711 * ( Baseline!F$87 * Baseline!B$16 )</f>
        <v>4.60241663256475E-2</v>
      </c>
      <c r="AI711" s="48">
        <f>P711 * ( Baseline!H$87 * Baseline!B$18 )</f>
        <v>5.799133695077685E-4</v>
      </c>
      <c r="AJ711" s="48">
        <f t="shared" si="2"/>
        <v>4.7993779511129292E-2</v>
      </c>
      <c r="AK711" s="48">
        <f>Q711 * ( Baseline!B$87 * Baseline!B$7 )</f>
        <v>1.8716498682647167E-5</v>
      </c>
      <c r="AL711" s="48">
        <f>R711 * ( Baseline!D$87 * Baseline!B$11 )</f>
        <v>2.6986327631685597E-4</v>
      </c>
      <c r="AM711" s="48">
        <f>S711 * ( Baseline!F$87 * Baseline!B$16 )</f>
        <v>5.727801315831894E-5</v>
      </c>
      <c r="AN711" s="48">
        <f>T711 * ( Baseline!H$87 * Baseline!B$18 )</f>
        <v>3.4658055652823573E-2</v>
      </c>
      <c r="AO711" s="48">
        <f t="shared" si="3"/>
        <v>3.5003913440981395E-2</v>
      </c>
      <c r="AP711" s="48"/>
      <c r="AQ711" s="48">
        <f>V711 * ( (1-Baseline!B$88-Baseline!B$87) + (1-B711)*Baseline!B$88 )</f>
        <v>0.10608120044131404</v>
      </c>
      <c r="AR711" s="48">
        <f>W711 * ( (1-Baseline!B$88-Baseline!B$87) + (1-B711)*Baseline!B$88 )</f>
        <v>3.2783434312366614E-4</v>
      </c>
      <c r="AS711" s="48">
        <f>X711 * ( (1-Baseline!B$88-Baseline!B$87) + (1-B711)*Baseline!B$88 )</f>
        <v>1.6989766411089073E-3</v>
      </c>
      <c r="AT711" s="48">
        <f>Y711 * ( (1-Baseline!B$88-Baseline!B$87) + (1-B711)*Baseline!B$88 )</f>
        <v>2.8421887678709506E-4</v>
      </c>
      <c r="AU711" s="48">
        <f t="shared" si="4"/>
        <v>0.10839223030233371</v>
      </c>
      <c r="AV711" s="48">
        <f>AA711 * ( (1-Baseline!D$88-Baseline!D$87) + (1-B711)*Baseline!D$88 )</f>
        <v>2.9814371739686897E-4</v>
      </c>
      <c r="AW711" s="48">
        <f>AB711 * ( (1-Baseline!D$88-Baseline!D$87) + (1-B711)*Baseline!D$88 )</f>
        <v>2.3985419230173468E-2</v>
      </c>
      <c r="AX711" s="48">
        <f>AC711 * ( (1-Baseline!D$88-Baseline!D$87) + (1-B711)*Baseline!D$88 )</f>
        <v>3.5048688154679298E-4</v>
      </c>
      <c r="AY711" s="48">
        <f>AD711 * ( (1-Baseline!D$88-Baseline!D$87) + (1-B711)*Baseline!D$88 )</f>
        <v>3.6810196689608161E-4</v>
      </c>
      <c r="AZ711" s="48">
        <f t="shared" si="5"/>
        <v>2.5002151796013214E-2</v>
      </c>
      <c r="BA711" s="48">
        <f>AF711 * ( (1-Baseline!F$88-Baseline!F$87) + (1-Baseline!B$36)*Baseline!F$88 )</f>
        <v>8.1516352823057868E-4</v>
      </c>
      <c r="BB711" s="48">
        <f>AG711 * ( (1-Baseline!F$88-Baseline!F$87) + (1-Baseline!B$36)*Baseline!F$88 )</f>
        <v>1.8490892973844155E-4</v>
      </c>
      <c r="BC711" s="48">
        <f>AH711 * ( (1-Baseline!F$88-Baseline!F$87) + (1-Baseline!B$36)*Baseline!F$88 )</f>
        <v>3.3120462861258367E-2</v>
      </c>
      <c r="BD711" s="48">
        <f>AI711 * ( (1-Baseline!F$88-Baseline!F$87) + (1-Baseline!B$36)*Baseline!F$88 )</f>
        <v>4.1732421792561452E-4</v>
      </c>
      <c r="BE711" s="48">
        <f t="shared" si="6"/>
        <v>3.4537859537153E-2</v>
      </c>
      <c r="BF711" s="48">
        <f>AK711 * ( (1-Baseline!H$88-Baseline!H$87) + (1-Baseline!B$36)*Baseline!H$88 )</f>
        <v>1.4829456236235001E-5</v>
      </c>
      <c r="BG711" s="48">
        <f>AL711 * ( (1-Baseline!H$88-Baseline!H$87) + (1-Baseline!B$36)*Baseline!H$88 )</f>
        <v>2.1381807109137129E-4</v>
      </c>
      <c r="BH711" s="48">
        <f>AM711 * ( (1-Baseline!H$88-Baseline!H$87) + (1-Baseline!B$36)*Baseline!H$88 )</f>
        <v>4.5382515385599256E-5</v>
      </c>
      <c r="BI711" s="48">
        <f>AN711 * ( (1-Baseline!H$88-Baseline!H$87) + (1-Baseline!B$36)*Baseline!H$88 )</f>
        <v>2.746027065484517E-2</v>
      </c>
      <c r="BJ711" s="48">
        <f t="shared" si="7"/>
        <v>2.7734300697558376E-2</v>
      </c>
      <c r="BK711" s="48"/>
      <c r="BL711" s="48">
        <f t="shared" si="18"/>
        <v>0.97867900813025421</v>
      </c>
      <c r="BM711" s="48">
        <f t="shared" si="19"/>
        <v>3.024518844286644E-3</v>
      </c>
      <c r="BN711" s="48">
        <f t="shared" si="20"/>
        <v>1.5674339723151982E-2</v>
      </c>
      <c r="BO711" s="48">
        <f t="shared" si="21"/>
        <v>2.6221333023071468E-3</v>
      </c>
      <c r="BP711" s="48">
        <f t="shared" si="8"/>
        <v>1</v>
      </c>
      <c r="BQ711" s="48">
        <f t="shared" si="22"/>
        <v>1.1924722313077481E-2</v>
      </c>
      <c r="BR711" s="48">
        <f t="shared" si="23"/>
        <v>0.95933419754687388</v>
      </c>
      <c r="BS711" s="48">
        <f t="shared" si="24"/>
        <v>1.4018268683685092E-2</v>
      </c>
      <c r="BT711" s="48">
        <f t="shared" si="25"/>
        <v>1.472281145636346E-2</v>
      </c>
      <c r="BU711" s="48">
        <f t="shared" si="9"/>
        <v>0.99999999999999989</v>
      </c>
      <c r="BV711" s="48">
        <f t="shared" si="26"/>
        <v>2.3602028010846841E-2</v>
      </c>
      <c r="BW711" s="48">
        <f t="shared" si="27"/>
        <v>5.3538039767499681E-3</v>
      </c>
      <c r="BX711" s="48">
        <f t="shared" si="28"/>
        <v>0.95896107359027527</v>
      </c>
      <c r="BY711" s="48">
        <f t="shared" si="29"/>
        <v>1.2083094422128023E-2</v>
      </c>
      <c r="BZ711" s="48">
        <f t="shared" si="10"/>
        <v>1</v>
      </c>
      <c r="CA711" s="48">
        <f t="shared" si="30"/>
        <v>5.3469731932128837E-4</v>
      </c>
      <c r="CB711" s="48">
        <f t="shared" si="31"/>
        <v>7.7095173021685393E-3</v>
      </c>
      <c r="CC711" s="48">
        <f t="shared" si="32"/>
        <v>1.6363316991653792E-3</v>
      </c>
      <c r="CD711" s="48">
        <f t="shared" si="33"/>
        <v>0.99011945367934484</v>
      </c>
      <c r="CE711" s="48">
        <f t="shared" si="11"/>
        <v>1</v>
      </c>
      <c r="CF711" s="48"/>
      <c r="CG711" s="48">
        <f t="shared" si="34"/>
        <v>0.97867900813025421</v>
      </c>
      <c r="CH711" s="48">
        <f t="shared" si="35"/>
        <v>3.024518844286644E-3</v>
      </c>
      <c r="CI711" s="48">
        <f t="shared" si="36"/>
        <v>1.5674339723151982E-2</v>
      </c>
      <c r="CJ711" s="48">
        <f t="shared" si="37"/>
        <v>2.6221333023071468E-3</v>
      </c>
      <c r="CK711" s="48">
        <f t="shared" si="12"/>
        <v>1</v>
      </c>
      <c r="CL711" s="48">
        <f t="shared" si="38"/>
        <v>1.1924722313077481E-2</v>
      </c>
      <c r="CM711" s="48">
        <f t="shared" si="39"/>
        <v>0.95933419754687388</v>
      </c>
      <c r="CN711" s="48">
        <f t="shared" si="40"/>
        <v>1.4018268683685092E-2</v>
      </c>
      <c r="CO711" s="48">
        <f t="shared" si="41"/>
        <v>1.472281145636346E-2</v>
      </c>
      <c r="CP711" s="48">
        <f t="shared" si="13"/>
        <v>0.99999999999999989</v>
      </c>
      <c r="CQ711" s="48">
        <f t="shared" si="42"/>
        <v>2.3602028010846841E-2</v>
      </c>
      <c r="CR711" s="48">
        <f t="shared" si="43"/>
        <v>5.3538039767499681E-3</v>
      </c>
      <c r="CS711" s="48">
        <f t="shared" si="44"/>
        <v>0.95896107359027527</v>
      </c>
      <c r="CT711" s="48">
        <f t="shared" si="45"/>
        <v>1.2083094422128023E-2</v>
      </c>
      <c r="CU711" s="48">
        <f t="shared" si="14"/>
        <v>1</v>
      </c>
      <c r="CV711" s="48">
        <f t="shared" si="46"/>
        <v>5.3469731932128837E-4</v>
      </c>
      <c r="CW711" s="48">
        <f t="shared" si="47"/>
        <v>7.7095173021685393E-3</v>
      </c>
      <c r="CX711" s="48">
        <f t="shared" si="48"/>
        <v>1.6363316991653792E-3</v>
      </c>
      <c r="CY711" s="48">
        <f t="shared" si="49"/>
        <v>0.99011945367934484</v>
      </c>
      <c r="CZ711" s="48">
        <f t="shared" si="15"/>
        <v>1</v>
      </c>
      <c r="DA711" s="48"/>
      <c r="DB711" s="48">
        <f>(AQ711*Baseline!B$7 + AV711*Baseline!B$11 + BA711*Baseline!B$16 + BF711*Baseline!B$18)</f>
        <v>55498.773118291931</v>
      </c>
      <c r="DC711" s="48">
        <f>(AR711*Baseline!B$7 + AW711*Baseline!B$11 + BB711*Baseline!B$16 + BG711*Baseline!B$18)</f>
        <v>62007.41040630074</v>
      </c>
      <c r="DD711" s="48">
        <f>(AS711*Baseline!B$7 + AX711*Baseline!B$11 + BC711*Baseline!B$16 + BH711*Baseline!B$18)</f>
        <v>114613.58759950484</v>
      </c>
      <c r="DE711" s="48">
        <f>(AT711*Baseline!B$7 + AY711*Baseline!B$11 + BD711*Baseline!B$16 + BI711*Baseline!B$18)</f>
        <v>1259753.5769886235</v>
      </c>
      <c r="DF711" s="48">
        <f t="shared" si="16"/>
        <v>1491873.348112721</v>
      </c>
      <c r="DG711" s="48"/>
      <c r="DH711" s="48">
        <f t="shared" si="50"/>
        <v>3.7200726984298021E-2</v>
      </c>
      <c r="DI711" s="48">
        <f t="shared" si="51"/>
        <v>4.1563454756224832E-2</v>
      </c>
      <c r="DJ711" s="48">
        <f t="shared" si="52"/>
        <v>7.6825279937131105E-2</v>
      </c>
      <c r="DK711" s="48">
        <f t="shared" si="53"/>
        <v>0.84441053832234603</v>
      </c>
      <c r="DL711" s="48">
        <f t="shared" si="17"/>
        <v>1</v>
      </c>
      <c r="DM711" s="48"/>
      <c r="DN711" s="48">
        <f>DH711 / (Baseline!B$7/Baseline!B$17)</f>
        <v>3.9709329245035461</v>
      </c>
      <c r="DO711" s="48">
        <f>DI711 / (Baseline!B$11/Baseline!B$17)</f>
        <v>1.0033616911788759</v>
      </c>
      <c r="DP711" s="48">
        <f>DJ711 / (Baseline!B$16/Baseline!B$17)</f>
        <v>1.1871827462030637</v>
      </c>
      <c r="DQ711" s="48">
        <f>DK711 / (Baseline!B$18/Baseline!B$17)</f>
        <v>0.9546806599569948</v>
      </c>
      <c r="DR711" s="71"/>
      <c r="DS711" s="48">
        <f>(AU711*Baseline!B$34)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2.8788365795350056E-2</v>
      </c>
      <c r="DT711" s="48">
        <f>(AZ711*Baseline!B$34) + (Baseline!D$88*(1-Baseline!D$89)*Baseline!B$35) + (Baseline!D$88*Baseline!D$89*((1-Baseline!D$90)*Baseline!B$40 + Baseline!D$90*Baseline!B$41))</f>
        <v>1.0163890769401985E-2</v>
      </c>
      <c r="DU711" s="48">
        <f>(BE711*Baseline!B$34) + (Baseline!F$88*(1-Baseline!F$89)*Baseline!B$35) + (Baseline!F$88*Baseline!F$89*((1-Baseline!F$90)*Baseline!B$40 + Baseline!F$90*Baseline!B$41))</f>
        <v>1.2911318930572954E-2</v>
      </c>
      <c r="DV711" s="48">
        <f>(BJ711*Baseline!B$34) + (Baseline!H$88*(1-Baseline!H$89)*Baseline!B$35) + (Baseline!H$88*Baseline!H$89*((1-Baseline!H$90)*Baseline!B$40 + Baseline!H$90*Baseline!B$41))</f>
        <v>9.3051451046337573E-3</v>
      </c>
      <c r="DW711" s="48">
        <f>( DS711*Baseline!B$7 + DT711*Baseline!B$11 + DU711*Baseline!B$16 + DV711*Baseline!B$18 ) / Baseline!B$17</f>
        <v>9.7566054708202923E-3</v>
      </c>
    </row>
    <row r="712" spans="1:127">
      <c r="A712" s="7" t="s">
        <v>1037</v>
      </c>
      <c r="B712" s="1">
        <f>MIN( MAX( NORMINV( MCrands!B712, (B$5+B$4)/2, (B$5-B$4)/3.29 ), 0 ), 1 )</f>
        <v>0.70188470488982035</v>
      </c>
      <c r="C712" s="1">
        <f>MAX( NORMINV( MCrands!C712, (C$5+C$4)/2, (C$5-C$4)/3.29 ), 0 )</f>
        <v>2.3608374264808578</v>
      </c>
      <c r="D712" s="40"/>
      <c r="E712" s="40">
        <f>Baseline!B$33 * (C712 * Baseline!B$66*Baseline!B$66/Baseline!B$73 + Baseline!B$52*Baseline!B$52/Baseline!B$74 + Baseline!B$53*Baseline!B$53/Baseline!B$75 + Baseline!B$54*Baseline!B$54/Baseline!B$76)</f>
        <v>1.9764093502504437E-5</v>
      </c>
      <c r="F712" s="40">
        <f>Baseline!B$33 * (C712 * Baseline!B$66*Baseline!B$57/Baseline!B$73 + Baseline!B$52*Baseline!B$67/Baseline!B$74 + Baseline!B$53*Baseline!B$55/Baseline!B$75 + Baseline!B$54*Baseline!B$56/Baseline!B$76)</f>
        <v>3.9247904058964747E-8</v>
      </c>
      <c r="G712" s="1">
        <f>Baseline!B$33 * (C712 * Baseline!B$66*Baseline!B$58/Baseline!B$73 + Baseline!B$52*Baseline!B$59/Baseline!B$74 + Baseline!B$53*Baseline!B$68/Baseline!B$75 + Baseline!B$54*Baseline!B$60/Baseline!B$76)</f>
        <v>1.0813880668693947E-7</v>
      </c>
      <c r="H712" s="40">
        <f>Baseline!B$33 * (C712 * Baseline!B$66*Baseline!B$61/Baseline!B$73 + Baseline!B$52*Baseline!B$62/Baseline!B$74 + Baseline!B$53*Baseline!B$63/Baseline!B$75 + Baseline!B$54*Baseline!B$69/Baseline!B$76)</f>
        <v>1.7033156668478238E-9</v>
      </c>
      <c r="I712" s="40">
        <f>Baseline!B$33 * (C712 * Baseline!B$57*Baseline!B$66/Baseline!B$73 + Baseline!B$67*Baseline!B$52/Baseline!B$74 + Baseline!B$55*Baseline!B$53/Baseline!B$75 + Baseline!B$56*Baseline!B$54/Baseline!B$76)</f>
        <v>3.9247904058964747E-8</v>
      </c>
      <c r="J712" s="1">
        <f>Baseline!B$33 * (C712 * Baseline!B$57*Baseline!B$57/Baseline!B$73 + Baseline!B$67*Baseline!B$67/Baseline!B$74 + Baseline!B$55*Baseline!B$55/Baseline!B$75 + Baseline!B$56*Baseline!B$56/Baseline!B$76)</f>
        <v>1.7949605984043839E-6</v>
      </c>
      <c r="K712" s="40">
        <f>Baseline!B$33 * (C712 * Baseline!B$57*Baseline!B$58/Baseline!B$73 + Baseline!B$67*Baseline!B$59/Baseline!B$74 + Baseline!B$55*Baseline!B$68/Baseline!B$75 + Baseline!B$56*Baseline!B$60/Baseline!B$76)</f>
        <v>1.3929227121343313E-8</v>
      </c>
      <c r="L712" s="1">
        <f>Baseline!B$33 * (C712 * Baseline!B$57*Baseline!B$61/Baseline!B$73 + Baseline!B$67*Baseline!B$62/Baseline!B$74 + Baseline!B$55*Baseline!B$63/Baseline!B$75 + Baseline!B$56*Baseline!B$69/Baseline!B$76)</f>
        <v>1.4629421831387961E-8</v>
      </c>
      <c r="M712" s="40">
        <f>Baseline!B$33 * (C712 * Baseline!B$58*Baseline!B$66/Baseline!B$73 + Baseline!B$59*Baseline!B$52/Baseline!B$74 + Baseline!B$68*Baseline!B$53/Baseline!B$75 + Baseline!B$60*Baseline!B$54/Baseline!B$76)</f>
        <v>1.0813880668693948E-7</v>
      </c>
      <c r="N712" s="1">
        <f>Baseline!B$33 * (C712 * Baseline!B$58*Baseline!B$57/Baseline!B$73 + Baseline!B$59*Baseline!B$67/Baseline!B$74 + Baseline!B$68*Baseline!B$55/Baseline!B$75 + Baseline!B$60*Baseline!B$56/Baseline!B$76)</f>
        <v>1.3929227121343313E-8</v>
      </c>
      <c r="O712" s="1">
        <f>Baseline!B$33 * (C712 * Baseline!B$58*Baseline!B$58/Baseline!B$73 + Baseline!B$59*Baseline!B$59/Baseline!B$74 + Baseline!B$68*Baseline!B$68/Baseline!B$75 + Baseline!B$60*Baseline!B$60/Baseline!B$76)</f>
        <v>1.3250168351011298E-6</v>
      </c>
      <c r="P712" s="40">
        <f>Baseline!B$33 * (C712 * Baseline!B$58*Baseline!B$61/Baseline!B$73 + Baseline!B$59*Baseline!B$62/Baseline!B$74 + Baseline!B$68*Baseline!B$63/Baseline!B$75 + Baseline!B$60*Baseline!B$69/Baseline!B$76)</f>
        <v>1.6489779970306241E-9</v>
      </c>
      <c r="Q712" s="40">
        <f>Baseline!B$33 * (C712 * Baseline!B$61*Baseline!B$66/Baseline!B$73 + Baseline!B$62*Baseline!B$52/Baseline!B$74 + Baseline!B$63*Baseline!B$53/Baseline!B$75 + Baseline!B$69*Baseline!B$54/Baseline!B$76)</f>
        <v>1.7033156668478238E-9</v>
      </c>
      <c r="R712" s="40">
        <f>Baseline!B$33 * (C712 * Baseline!B$61*Baseline!B$57/Baseline!B$73 + Baseline!B$62*Baseline!B$67/Baseline!B$74 + Baseline!B$63*Baseline!B$55/Baseline!B$75 + Baseline!B$69*Baseline!B$56/Baseline!B$76)</f>
        <v>1.4629421831387961E-8</v>
      </c>
      <c r="S712" s="40">
        <f>Baseline!B$33 * (C712 * Baseline!B$61*Baseline!B$58/Baseline!B$73 + Baseline!B$62*Baseline!B$59/Baseline!B$74 + Baseline!B$63*Baseline!B$68/Baseline!B$75 + Baseline!B$69*Baseline!B$60/Baseline!B$76)</f>
        <v>1.6489779970306241E-9</v>
      </c>
      <c r="T712" s="40">
        <f>Baseline!B$33 * (C712 * Baseline!B$61*Baseline!B$61/Baseline!B$73 + Baseline!B$62*Baseline!B$62/Baseline!B$74 + Baseline!B$63*Baseline!B$63/Baseline!B$75 + Baseline!B$69*Baseline!B$69/Baseline!B$76)</f>
        <v>9.8551803763465241E-8</v>
      </c>
      <c r="U712" s="40"/>
      <c r="V712" s="40">
        <f>E712 * ( Baseline!B$87 * Baseline!B$7 )</f>
        <v>0.20513152646249355</v>
      </c>
      <c r="W712" s="40">
        <f>F712 * ( Baseline!D$87 * Baseline!B$11 )</f>
        <v>7.2399021771434025E-4</v>
      </c>
      <c r="X712" s="40">
        <f>G712 * ( Baseline!F$87 * Baseline!B$16 )</f>
        <v>3.7561765696941998E-3</v>
      </c>
      <c r="Y712" s="40">
        <f>H712 * ( Baseline!H$87 * Baseline!B$18 )</f>
        <v>5.9901092575139327E-4</v>
      </c>
      <c r="Z712" s="48">
        <f t="shared" si="0"/>
        <v>0.21021070417565349</v>
      </c>
      <c r="AA712" s="40">
        <f>I712 * ( Baseline!B$87 * Baseline!B$7 )</f>
        <v>4.0735399622799512E-4</v>
      </c>
      <c r="AB712" s="1">
        <f>J712 * ( Baseline!D$87 * Baseline!B$11 )</f>
        <v>3.3110912431784274E-2</v>
      </c>
      <c r="AC712" s="1">
        <f>K712 * ( Baseline!F$87 * Baseline!B$16 )</f>
        <v>4.8382849922328386E-4</v>
      </c>
      <c r="AD712" s="1">
        <f>L712 * ( Baseline!F$87 * Baseline!B$16 )</f>
        <v>5.0814960137588589E-4</v>
      </c>
      <c r="AE712" s="48">
        <f t="shared" si="1"/>
        <v>3.4510244528611442E-2</v>
      </c>
      <c r="AF712" s="48">
        <f>M712 * ( Baseline!B$87 * Baseline!B$7 )</f>
        <v>1.1223726746037448E-3</v>
      </c>
      <c r="AG712" s="48">
        <f>N712 * ( Baseline!D$87 * Baseline!B$11 )</f>
        <v>2.569468209314575E-4</v>
      </c>
      <c r="AH712" s="48">
        <f>O712 * ( Baseline!F$87 * Baseline!B$16 )</f>
        <v>4.602415490736432E-2</v>
      </c>
      <c r="AI712" s="48">
        <f>P712 * ( Baseline!H$87 * Baseline!B$18 )</f>
        <v>5.7990180902459793E-4</v>
      </c>
      <c r="AJ712" s="48">
        <f t="shared" si="2"/>
        <v>4.7983376211924118E-2</v>
      </c>
      <c r="AK712" s="48">
        <f>Q712 * ( Baseline!B$87 * Baseline!B$7 )</f>
        <v>1.7678713306213564E-5</v>
      </c>
      <c r="AL712" s="48">
        <f>R712 * ( Baseline!D$87 * Baseline!B$11 )</f>
        <v>2.6986302964940718E-4</v>
      </c>
      <c r="AM712" s="48">
        <f>S712 * ( Baseline!F$87 * Baseline!B$16 )</f>
        <v>5.7276871330001171E-5</v>
      </c>
      <c r="AN712" s="48">
        <f>T712 * ( Baseline!H$87 * Baseline!B$18 )</f>
        <v>3.4658054496775254E-2</v>
      </c>
      <c r="AO712" s="48">
        <f t="shared" si="3"/>
        <v>3.5002873111060873E-2</v>
      </c>
      <c r="AP712" s="48"/>
      <c r="AQ712" s="48">
        <f>V712 * ( (1-Baseline!B$88-Baseline!B$87) + (1-B712)*Baseline!B$88 )</f>
        <v>7.2600685782090363E-2</v>
      </c>
      <c r="AR712" s="48">
        <f>W712 * ( (1-Baseline!B$88-Baseline!B$87) + (1-B712)*Baseline!B$88 )</f>
        <v>2.56236509385097E-4</v>
      </c>
      <c r="AS712" s="48">
        <f>X712 * ( (1-Baseline!B$88-Baseline!B$87) + (1-B712)*Baseline!B$88 )</f>
        <v>1.3293958251135987E-3</v>
      </c>
      <c r="AT712" s="48">
        <f>Y712 * ( (1-Baseline!B$88-Baseline!B$87) + (1-B712)*Baseline!B$88 )</f>
        <v>2.1200351184666612E-4</v>
      </c>
      <c r="AU712" s="48">
        <f t="shared" si="4"/>
        <v>7.4398321628435723E-2</v>
      </c>
      <c r="AV712" s="48">
        <f>AA712 * ( (1-Baseline!D$88-Baseline!D$87) + (1-B712)*Baseline!D$88 )</f>
        <v>2.7575993843021785E-4</v>
      </c>
      <c r="AW712" s="48">
        <f>AB712 * ( (1-Baseline!D$88-Baseline!D$87) + (1-B712)*Baseline!D$88 )</f>
        <v>2.2414566343045655E-2</v>
      </c>
      <c r="AX712" s="48">
        <f>AC712 * ( (1-Baseline!D$88-Baseline!D$87) + (1-B712)*Baseline!D$88 )</f>
        <v>3.2752966312357543E-4</v>
      </c>
      <c r="AY712" s="48">
        <f>AD712 * ( (1-Baseline!D$88-Baseline!D$87) + (1-B712)*Baseline!D$88 )</f>
        <v>3.4399393177997713E-4</v>
      </c>
      <c r="AZ712" s="48">
        <f t="shared" si="5"/>
        <v>2.3361849876379428E-2</v>
      </c>
      <c r="BA712" s="48">
        <f>AF712 * ( (1-Baseline!F$88-Baseline!F$87) + (1-Baseline!B$36)*Baseline!F$88 )</f>
        <v>8.0769529257044214E-4</v>
      </c>
      <c r="BB712" s="48">
        <f>AG712 * ( (1-Baseline!F$88-Baseline!F$87) + (1-Baseline!B$36)*Baseline!F$88 )</f>
        <v>1.8490715464054665E-4</v>
      </c>
      <c r="BC712" s="48">
        <f>AH712 * ( (1-Baseline!F$88-Baseline!F$87) + (1-Baseline!B$36)*Baseline!F$88 )</f>
        <v>3.3120454644296402E-2</v>
      </c>
      <c r="BD712" s="48">
        <f>AI712 * ( (1-Baseline!F$88-Baseline!F$87) + (1-Baseline!B$36)*Baseline!F$88 )</f>
        <v>4.1731589863198948E-4</v>
      </c>
      <c r="BE712" s="48">
        <f t="shared" si="6"/>
        <v>3.4530372990139377E-2</v>
      </c>
      <c r="BF712" s="48">
        <f>AK712 * ( (1-Baseline!H$88-Baseline!H$87) + (1-Baseline!B$36)*Baseline!H$88 )</f>
        <v>1.4007198126779129E-5</v>
      </c>
      <c r="BG712" s="48">
        <f>AL712 * ( (1-Baseline!H$88-Baseline!H$87) + (1-Baseline!B$36)*Baseline!H$88 )</f>
        <v>2.1381787565181827E-4</v>
      </c>
      <c r="BH712" s="48">
        <f>AM712 * ( (1-Baseline!H$88-Baseline!H$87) + (1-Baseline!B$36)*Baseline!H$88 )</f>
        <v>4.5381610692186522E-5</v>
      </c>
      <c r="BI712" s="48">
        <f>AN712 * ( (1-Baseline!H$88-Baseline!H$87) + (1-Baseline!B$36)*Baseline!H$88 )</f>
        <v>2.7460269738884966E-2</v>
      </c>
      <c r="BJ712" s="48">
        <f t="shared" si="7"/>
        <v>2.773347642335575E-2</v>
      </c>
      <c r="BK712" s="48"/>
      <c r="BL712" s="48">
        <f t="shared" si="18"/>
        <v>0.97583768279984573</v>
      </c>
      <c r="BM712" s="48">
        <f t="shared" si="19"/>
        <v>3.4441167996343757E-3</v>
      </c>
      <c r="BN712" s="48">
        <f t="shared" si="20"/>
        <v>1.7868626549842642E-2</v>
      </c>
      <c r="BO712" s="48">
        <f t="shared" si="21"/>
        <v>2.8495738506772502E-3</v>
      </c>
      <c r="BP712" s="48">
        <f t="shared" si="8"/>
        <v>1</v>
      </c>
      <c r="BQ712" s="48">
        <f t="shared" si="22"/>
        <v>1.1803857138429423E-2</v>
      </c>
      <c r="BR712" s="48">
        <f t="shared" si="23"/>
        <v>0.95945168989842933</v>
      </c>
      <c r="BS712" s="48">
        <f t="shared" si="24"/>
        <v>1.4019851375499692E-2</v>
      </c>
      <c r="BT712" s="48">
        <f t="shared" si="25"/>
        <v>1.4724601587641427E-2</v>
      </c>
      <c r="BU712" s="48">
        <f t="shared" si="9"/>
        <v>0.99999999999999989</v>
      </c>
      <c r="BV712" s="48">
        <f t="shared" si="26"/>
        <v>2.339086498721258E-2</v>
      </c>
      <c r="BW712" s="48">
        <f t="shared" si="27"/>
        <v>5.3549133307465111E-3</v>
      </c>
      <c r="BX712" s="48">
        <f t="shared" si="28"/>
        <v>0.95916874844515587</v>
      </c>
      <c r="BY712" s="48">
        <f t="shared" si="29"/>
        <v>1.2085473236885096E-2</v>
      </c>
      <c r="BZ712" s="48">
        <f t="shared" si="10"/>
        <v>1</v>
      </c>
      <c r="CA712" s="48">
        <f t="shared" si="30"/>
        <v>5.0506463426932538E-4</v>
      </c>
      <c r="CB712" s="48">
        <f t="shared" si="31"/>
        <v>7.7097393917681216E-3</v>
      </c>
      <c r="CC712" s="48">
        <f t="shared" si="32"/>
        <v>1.6363477120368653E-3</v>
      </c>
      <c r="CD712" s="48">
        <f t="shared" si="33"/>
        <v>0.99014884826192573</v>
      </c>
      <c r="CE712" s="48">
        <f t="shared" si="11"/>
        <v>1</v>
      </c>
      <c r="CF712" s="48"/>
      <c r="CG712" s="48">
        <f t="shared" si="34"/>
        <v>0.97583768279984573</v>
      </c>
      <c r="CH712" s="48">
        <f t="shared" si="35"/>
        <v>3.4441167996343757E-3</v>
      </c>
      <c r="CI712" s="48">
        <f t="shared" si="36"/>
        <v>1.7868626549842642E-2</v>
      </c>
      <c r="CJ712" s="48">
        <f t="shared" si="37"/>
        <v>2.8495738506772502E-3</v>
      </c>
      <c r="CK712" s="48">
        <f t="shared" si="12"/>
        <v>1</v>
      </c>
      <c r="CL712" s="48">
        <f t="shared" si="38"/>
        <v>1.1803857138429423E-2</v>
      </c>
      <c r="CM712" s="48">
        <f t="shared" si="39"/>
        <v>0.95945168989842933</v>
      </c>
      <c r="CN712" s="48">
        <f t="shared" si="40"/>
        <v>1.4019851375499692E-2</v>
      </c>
      <c r="CO712" s="48">
        <f t="shared" si="41"/>
        <v>1.4724601587641427E-2</v>
      </c>
      <c r="CP712" s="48">
        <f t="shared" si="13"/>
        <v>0.99999999999999989</v>
      </c>
      <c r="CQ712" s="48">
        <f t="shared" si="42"/>
        <v>2.339086498721258E-2</v>
      </c>
      <c r="CR712" s="48">
        <f t="shared" si="43"/>
        <v>5.3549133307465111E-3</v>
      </c>
      <c r="CS712" s="48">
        <f t="shared" si="44"/>
        <v>0.95916874844515587</v>
      </c>
      <c r="CT712" s="48">
        <f t="shared" si="45"/>
        <v>1.2085473236885096E-2</v>
      </c>
      <c r="CU712" s="48">
        <f t="shared" si="14"/>
        <v>1</v>
      </c>
      <c r="CV712" s="48">
        <f t="shared" si="46"/>
        <v>5.0506463426932538E-4</v>
      </c>
      <c r="CW712" s="48">
        <f t="shared" si="47"/>
        <v>7.7097393917681216E-3</v>
      </c>
      <c r="CX712" s="48">
        <f t="shared" si="48"/>
        <v>1.6363477120368653E-3</v>
      </c>
      <c r="CY712" s="48">
        <f t="shared" si="49"/>
        <v>0.99014884826192573</v>
      </c>
      <c r="CZ712" s="48">
        <f t="shared" si="15"/>
        <v>1</v>
      </c>
      <c r="DA712" s="48"/>
      <c r="DB712" s="48">
        <f>(AQ712*Baseline!B$7 + AV712*Baseline!B$11 + BA712*Baseline!B$16 + BF712*Baseline!B$18)</f>
        <v>39150.048407629569</v>
      </c>
      <c r="DC712" s="48">
        <f>(AR712*Baseline!B$7 + AW712*Baseline!B$11 + BB712*Baseline!B$16 + BG712*Baseline!B$18)</f>
        <v>58603.891718184204</v>
      </c>
      <c r="DD712" s="48">
        <f>(AS712*Baseline!B$7 + AX712*Baseline!B$11 + BC712*Baseline!B$16 + BH712*Baseline!B$18)</f>
        <v>114385.03895411531</v>
      </c>
      <c r="DE712" s="48">
        <f>(AT712*Baseline!B$7 + AY712*Baseline!B$11 + BD712*Baseline!B$16 + BI712*Baseline!B$18)</f>
        <v>1259666.7817397076</v>
      </c>
      <c r="DF712" s="48">
        <f t="shared" si="16"/>
        <v>1471805.7608196368</v>
      </c>
      <c r="DG712" s="48"/>
      <c r="DH712" s="48">
        <f t="shared" si="50"/>
        <v>2.6600010306949216E-2</v>
      </c>
      <c r="DI712" s="48">
        <f t="shared" si="51"/>
        <v>3.9817680619450881E-2</v>
      </c>
      <c r="DJ712" s="48">
        <f t="shared" si="52"/>
        <v>7.7717482835788873E-2</v>
      </c>
      <c r="DK712" s="48">
        <f t="shared" si="53"/>
        <v>0.85586482623781102</v>
      </c>
      <c r="DL712" s="48">
        <f t="shared" si="17"/>
        <v>1</v>
      </c>
      <c r="DM712" s="48"/>
      <c r="DN712" s="48">
        <f>DH712 / (Baseline!B$7/Baseline!B$17)</f>
        <v>2.839376143498006</v>
      </c>
      <c r="DO712" s="48">
        <f>DI712 / (Baseline!B$11/Baseline!B$17)</f>
        <v>0.96121786794369324</v>
      </c>
      <c r="DP712" s="48">
        <f>DJ712 / (Baseline!B$16/Baseline!B$17)</f>
        <v>1.2009699772846252</v>
      </c>
      <c r="DQ712" s="48">
        <f>DK712 / (Baseline!B$18/Baseline!B$17)</f>
        <v>0.96763074365467028</v>
      </c>
      <c r="DR712" s="71"/>
      <c r="DS712" s="48">
        <f>(AU712*Baseline!B$34)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2.3689279494265358E-2</v>
      </c>
      <c r="DT712" s="48">
        <f>(AZ712*Baseline!B$34) + (Baseline!D$88*(1-Baseline!D$89)*Baseline!B$35) + (Baseline!D$88*Baseline!D$89*((1-Baseline!D$90)*Baseline!B$40 + Baseline!D$90*Baseline!B$41))</f>
        <v>9.9178454814569175E-3</v>
      </c>
      <c r="DU712" s="48">
        <f>(BE712*Baseline!B$34) + (Baseline!F$88*(1-Baseline!F$89)*Baseline!B$35) + (Baseline!F$88*Baseline!F$89*((1-Baseline!F$90)*Baseline!B$40 + Baseline!F$90*Baseline!B$41))</f>
        <v>1.291019594852091E-2</v>
      </c>
      <c r="DV712" s="48">
        <f>(BJ712*Baseline!B$34) + (Baseline!H$88*(1-Baseline!H$89)*Baseline!B$35) + (Baseline!H$88*Baseline!H$89*((1-Baseline!H$90)*Baseline!B$40 + Baseline!H$90*Baseline!B$41))</f>
        <v>9.3050214635033643E-3</v>
      </c>
      <c r="DW712" s="48">
        <f>( DS712*Baseline!B$7 + DT712*Baseline!B$11 + DU712*Baseline!B$16 + DV712*Baseline!B$18 ) / Baseline!B$17</f>
        <v>9.6984616513606878E-3</v>
      </c>
    </row>
    <row r="713" spans="1:127">
      <c r="A713" s="7" t="s">
        <v>1038</v>
      </c>
      <c r="B713" s="1">
        <f>MIN( MAX( NORMINV( MCrands!B713, (B$5+B$4)/2, (B$5-B$4)/3.29 ), 0 ), 1 )</f>
        <v>0.40422554513596853</v>
      </c>
      <c r="C713" s="1">
        <f>MAX( NORMINV( MCrands!C713, (C$5+C$4)/2, (C$5-C$4)/3.29 ), 0 )</f>
        <v>2.6607441591194525</v>
      </c>
      <c r="D713" s="40"/>
      <c r="E713" s="40">
        <f>Baseline!B$33 * (C713 * Baseline!B$66*Baseline!B$66/Baseline!B$73 + Baseline!B$52*Baseline!B$52/Baseline!B$74 + Baseline!B$53*Baseline!B$53/Baseline!B$75 + Baseline!B$54*Baseline!B$54/Baseline!B$76)</f>
        <v>2.2273725856798395E-5</v>
      </c>
      <c r="F713" s="40">
        <f>Baseline!B$33 * (C713 * Baseline!B$66*Baseline!B$57/Baseline!B$73 + Baseline!B$52*Baseline!B$67/Baseline!B$74 + Baseline!B$53*Baseline!B$55/Baseline!B$75 + Baseline!B$54*Baseline!B$56/Baseline!B$76)</f>
        <v>3.9583528579766346E-8</v>
      </c>
      <c r="G713" s="1">
        <f>Baseline!B$33 * (C713 * Baseline!B$66*Baseline!B$58/Baseline!B$73 + Baseline!B$52*Baseline!B$59/Baseline!B$74 + Baseline!B$53*Baseline!B$68/Baseline!B$75 + Baseline!B$54*Baseline!B$60/Baseline!B$76)</f>
        <v>1.0896388363391008E-7</v>
      </c>
      <c r="H713" s="40">
        <f>Baseline!B$33 * (C713 * Baseline!B$66*Baseline!B$61/Baseline!B$73 + Baseline!B$52*Baseline!B$62/Baseline!B$74 + Baseline!B$53*Baseline!B$63/Baseline!B$75 + Baseline!B$54*Baseline!B$69/Baseline!B$76)</f>
        <v>1.7858233615448833E-9</v>
      </c>
      <c r="I713" s="40">
        <f>Baseline!B$33 * (C713 * Baseline!B$57*Baseline!B$66/Baseline!B$73 + Baseline!B$67*Baseline!B$52/Baseline!B$74 + Baseline!B$55*Baseline!B$53/Baseline!B$75 + Baseline!B$56*Baseline!B$54/Baseline!B$76)</f>
        <v>3.9583528579766346E-8</v>
      </c>
      <c r="J713" s="1">
        <f>Baseline!B$33 * (C713 * Baseline!B$57*Baseline!B$57/Baseline!B$73 + Baseline!B$67*Baseline!B$67/Baseline!B$74 + Baseline!B$55*Baseline!B$55/Baseline!B$75 + Baseline!B$56*Baseline!B$56/Baseline!B$76)</f>
        <v>1.7949606432889738E-6</v>
      </c>
      <c r="K713" s="40">
        <f>Baseline!B$33 * (C713 * Baseline!B$57*Baseline!B$58/Baseline!B$73 + Baseline!B$67*Baseline!B$59/Baseline!B$74 + Baseline!B$55*Baseline!B$68/Baseline!B$75 + Baseline!B$56*Baseline!B$60/Baseline!B$76)</f>
        <v>1.3929337462626759E-8</v>
      </c>
      <c r="L713" s="1">
        <f>Baseline!B$33 * (C713 * Baseline!B$57*Baseline!B$61/Baseline!B$73 + Baseline!B$67*Baseline!B$62/Baseline!B$74 + Baseline!B$55*Baseline!B$63/Baseline!B$75 + Baseline!B$56*Baseline!B$69/Baseline!B$76)</f>
        <v>1.4629432865516305E-8</v>
      </c>
      <c r="M713" s="40">
        <f>Baseline!B$33 * (C713 * Baseline!B$58*Baseline!B$66/Baseline!B$73 + Baseline!B$59*Baseline!B$52/Baseline!B$74 + Baseline!B$68*Baseline!B$53/Baseline!B$75 + Baseline!B$60*Baseline!B$54/Baseline!B$76)</f>
        <v>1.0896388363391008E-7</v>
      </c>
      <c r="N713" s="1">
        <f>Baseline!B$33 * (C713 * Baseline!B$58*Baseline!B$57/Baseline!B$73 + Baseline!B$59*Baseline!B$67/Baseline!B$74 + Baseline!B$68*Baseline!B$55/Baseline!B$75 + Baseline!B$60*Baseline!B$56/Baseline!B$76)</f>
        <v>1.3929337462626759E-8</v>
      </c>
      <c r="O713" s="1">
        <f>Baseline!B$33 * (C713 * Baseline!B$58*Baseline!B$58/Baseline!B$73 + Baseline!B$59*Baseline!B$59/Baseline!B$74 + Baseline!B$68*Baseline!B$68/Baseline!B$75 + Baseline!B$60*Baseline!B$60/Baseline!B$76)</f>
        <v>1.3250171063567849E-6</v>
      </c>
      <c r="P713" s="40">
        <f>Baseline!B$33 * (C713 * Baseline!B$58*Baseline!B$61/Baseline!B$73 + Baseline!B$59*Baseline!B$62/Baseline!B$74 + Baseline!B$68*Baseline!B$63/Baseline!B$75 + Baseline!B$60*Baseline!B$69/Baseline!B$76)</f>
        <v>1.649005122596138E-9</v>
      </c>
      <c r="Q713" s="40">
        <f>Baseline!B$33 * (C713 * Baseline!B$61*Baseline!B$66/Baseline!B$73 + Baseline!B$62*Baseline!B$52/Baseline!B$74 + Baseline!B$63*Baseline!B$53/Baseline!B$75 + Baseline!B$69*Baseline!B$54/Baseline!B$76)</f>
        <v>1.7858233615448833E-9</v>
      </c>
      <c r="R713" s="40">
        <f>Baseline!B$33 * (C713 * Baseline!B$61*Baseline!B$57/Baseline!B$73 + Baseline!B$62*Baseline!B$67/Baseline!B$74 + Baseline!B$63*Baseline!B$55/Baseline!B$75 + Baseline!B$69*Baseline!B$56/Baseline!B$76)</f>
        <v>1.4629432865516305E-8</v>
      </c>
      <c r="S713" s="40">
        <f>Baseline!B$33 * (C713 * Baseline!B$61*Baseline!B$58/Baseline!B$73 + Baseline!B$62*Baseline!B$59/Baseline!B$74 + Baseline!B$63*Baseline!B$68/Baseline!B$75 + Baseline!B$69*Baseline!B$60/Baseline!B$76)</f>
        <v>1.649005122596138E-9</v>
      </c>
      <c r="T713" s="40">
        <f>Baseline!B$33 * (C713 * Baseline!B$61*Baseline!B$61/Baseline!B$73 + Baseline!B$62*Baseline!B$62/Baseline!B$74 + Baseline!B$63*Baseline!B$63/Baseline!B$75 + Baseline!B$69*Baseline!B$69/Baseline!B$76)</f>
        <v>9.8551806476021802E-8</v>
      </c>
      <c r="U713" s="40"/>
      <c r="V713" s="40">
        <f>E713 * ( Baseline!B$87 * Baseline!B$7 )</f>
        <v>0.23117900066771055</v>
      </c>
      <c r="W713" s="40">
        <f>F713 * ( Baseline!D$87 * Baseline!B$11 )</f>
        <v>7.3018134755200908E-4</v>
      </c>
      <c r="X713" s="40">
        <f>G713 * ( Baseline!F$87 * Baseline!B$16 )</f>
        <v>3.78483542761352E-3</v>
      </c>
      <c r="Y713" s="40">
        <f>H713 * ( Baseline!H$87 * Baseline!B$18 )</f>
        <v>6.280266927897848E-4</v>
      </c>
      <c r="Z713" s="48">
        <f t="shared" si="0"/>
        <v>0.23632204413566585</v>
      </c>
      <c r="AA713" s="40">
        <f>I713 * ( Baseline!B$87 * Baseline!B$7 )</f>
        <v>4.1083744312939488E-4</v>
      </c>
      <c r="AB713" s="1">
        <f>J713 * ( Baseline!D$87 * Baseline!B$11 )</f>
        <v>3.3110913259752163E-2</v>
      </c>
      <c r="AC713" s="1">
        <f>K713 * ( Baseline!F$87 * Baseline!B$16 )</f>
        <v>4.8383233190237707E-4</v>
      </c>
      <c r="AD713" s="1">
        <f>L713 * ( Baseline!F$87 * Baseline!B$16 )</f>
        <v>5.0814998464379516E-4</v>
      </c>
      <c r="AE713" s="48">
        <f t="shared" si="1"/>
        <v>3.4513733019427728E-2</v>
      </c>
      <c r="AF713" s="48">
        <f>M713 * ( Baseline!B$87 * Baseline!B$7 )</f>
        <v>1.1309361482363528E-3</v>
      </c>
      <c r="AG713" s="48">
        <f>N713 * ( Baseline!D$87 * Baseline!B$11 )</f>
        <v>2.5694885635250075E-4</v>
      </c>
      <c r="AH713" s="48">
        <f>O713 * ( Baseline!F$87 * Baseline!B$16 )</f>
        <v>4.6024164329367089E-2</v>
      </c>
      <c r="AI713" s="48">
        <f>P713 * ( Baseline!H$87 * Baseline!B$18 )</f>
        <v>5.7991134836626337E-4</v>
      </c>
      <c r="AJ713" s="48">
        <f t="shared" si="2"/>
        <v>4.7991960682322206E-2</v>
      </c>
      <c r="AK713" s="48">
        <f>Q713 * ( Baseline!B$87 * Baseline!B$7 )</f>
        <v>1.8535060669474342E-5</v>
      </c>
      <c r="AL713" s="48">
        <f>R713 * ( Baseline!D$87 * Baseline!B$11 )</f>
        <v>2.6986323319151153E-4</v>
      </c>
      <c r="AM713" s="48">
        <f>S713 * ( Baseline!F$87 * Baseline!B$16 )</f>
        <v>5.7277813530278246E-5</v>
      </c>
      <c r="AN713" s="48">
        <f>T713 * ( Baseline!H$87 * Baseline!B$18 )</f>
        <v>3.4658055450709421E-2</v>
      </c>
      <c r="AO713" s="48">
        <f t="shared" si="3"/>
        <v>3.5003731558100687E-2</v>
      </c>
      <c r="AP713" s="48"/>
      <c r="AQ713" s="48">
        <f>V713 * ( (1-Baseline!B$88-Baseline!B$87) + (1-B713)*Baseline!B$88 )</f>
        <v>0.14306264281710612</v>
      </c>
      <c r="AR713" s="48">
        <f>W713 * ( (1-Baseline!B$88-Baseline!B$87) + (1-B713)*Baseline!B$88 )</f>
        <v>4.5186488831092504E-4</v>
      </c>
      <c r="AS713" s="48">
        <f>X713 * ( (1-Baseline!B$88-Baseline!B$87) + (1-B713)*Baseline!B$88 )</f>
        <v>2.342204773523059E-3</v>
      </c>
      <c r="AT713" s="48">
        <f>Y713 * ( (1-Baseline!B$88-Baseline!B$87) + (1-B713)*Baseline!B$88 )</f>
        <v>3.8864757685901113E-4</v>
      </c>
      <c r="AU713" s="48">
        <f t="shared" si="4"/>
        <v>0.14624536005579913</v>
      </c>
      <c r="AV713" s="48">
        <f>AA713 * ( (1-Baseline!D$88-Baseline!D$87) + (1-B713)*Baseline!D$88 )</f>
        <v>3.3290378052233433E-4</v>
      </c>
      <c r="AW713" s="48">
        <f>AB713 * ( (1-Baseline!D$88-Baseline!D$87) + (1-B713)*Baseline!D$88 )</f>
        <v>2.6829950349113934E-2</v>
      </c>
      <c r="AX713" s="48">
        <f>AC713 * ( (1-Baseline!D$88-Baseline!D$87) + (1-B713)*Baseline!D$88 )</f>
        <v>3.9205192983958047E-4</v>
      </c>
      <c r="AY713" s="48">
        <f>AD713 * ( (1-Baseline!D$88-Baseline!D$87) + (1-B713)*Baseline!D$88 )</f>
        <v>4.1175665409592753E-4</v>
      </c>
      <c r="AZ713" s="48">
        <f t="shared" si="5"/>
        <v>2.7966662713571774E-2</v>
      </c>
      <c r="BA713" s="48">
        <f>AF713 * ( (1-Baseline!F$88-Baseline!F$87) + (1-Baseline!B$36)*Baseline!F$88 )</f>
        <v>8.1385784222762312E-4</v>
      </c>
      <c r="BB713" s="48">
        <f>AG713 * ( (1-Baseline!F$88-Baseline!F$87) + (1-Baseline!B$36)*Baseline!F$88 )</f>
        <v>1.8490861939466282E-4</v>
      </c>
      <c r="BC713" s="48">
        <f>AH713 * ( (1-Baseline!F$88-Baseline!F$87) + (1-Baseline!B$36)*Baseline!F$88 )</f>
        <v>3.3120461424671101E-2</v>
      </c>
      <c r="BD713" s="48">
        <f>AI713 * ( (1-Baseline!F$88-Baseline!F$87) + (1-Baseline!B$36)*Baseline!F$88 )</f>
        <v>4.1732276344751086E-4</v>
      </c>
      <c r="BE713" s="48">
        <f t="shared" si="6"/>
        <v>3.4536550649740899E-2</v>
      </c>
      <c r="BF713" s="48">
        <f>AK713 * ( (1-Baseline!H$88-Baseline!H$87) + (1-Baseline!B$36)*Baseline!H$88 )</f>
        <v>1.4685699269637909E-5</v>
      </c>
      <c r="BG713" s="48">
        <f>AL713 * ( (1-Baseline!H$88-Baseline!H$87) + (1-Baseline!B$36)*Baseline!H$88 )</f>
        <v>2.1381803692229839E-4</v>
      </c>
      <c r="BH713" s="48">
        <f>AM713 * ( (1-Baseline!H$88-Baseline!H$87) + (1-Baseline!B$36)*Baseline!H$88 )</f>
        <v>4.5382357216310053E-5</v>
      </c>
      <c r="BI713" s="48">
        <f>AN713 * ( (1-Baseline!H$88-Baseline!H$87) + (1-Baseline!B$36)*Baseline!H$88 )</f>
        <v>2.7460270494706087E-2</v>
      </c>
      <c r="BJ713" s="48">
        <f t="shared" si="7"/>
        <v>2.7734156588114334E-2</v>
      </c>
      <c r="BK713" s="48"/>
      <c r="BL713" s="48">
        <f t="shared" si="18"/>
        <v>0.97823714039557463</v>
      </c>
      <c r="BM713" s="48">
        <f t="shared" si="19"/>
        <v>3.0897724764636534E-3</v>
      </c>
      <c r="BN713" s="48">
        <f t="shared" si="20"/>
        <v>1.6015583486747229E-2</v>
      </c>
      <c r="BO713" s="48">
        <f t="shared" si="21"/>
        <v>2.6575036412144959E-3</v>
      </c>
      <c r="BP713" s="48">
        <f t="shared" si="8"/>
        <v>1</v>
      </c>
      <c r="BQ713" s="48">
        <f t="shared" si="22"/>
        <v>1.1903593357986953E-2</v>
      </c>
      <c r="BR713" s="48">
        <f t="shared" si="23"/>
        <v>0.95935473688441875</v>
      </c>
      <c r="BS713" s="48">
        <f t="shared" si="24"/>
        <v>1.4018545360770698E-2</v>
      </c>
      <c r="BT713" s="48">
        <f t="shared" si="25"/>
        <v>1.4723124396823674E-2</v>
      </c>
      <c r="BU713" s="48">
        <f t="shared" si="9"/>
        <v>1.0000000000000002</v>
      </c>
      <c r="BV713" s="48">
        <f t="shared" si="26"/>
        <v>2.3565116576971443E-2</v>
      </c>
      <c r="BW713" s="48">
        <f t="shared" si="27"/>
        <v>5.3539978925501086E-3</v>
      </c>
      <c r="BX713" s="48">
        <f t="shared" si="28"/>
        <v>0.95899737528998363</v>
      </c>
      <c r="BY713" s="48">
        <f t="shared" si="29"/>
        <v>1.2083510240494783E-2</v>
      </c>
      <c r="BZ713" s="48">
        <f t="shared" si="10"/>
        <v>1</v>
      </c>
      <c r="CA713" s="48">
        <f t="shared" si="30"/>
        <v>5.2951670706047609E-4</v>
      </c>
      <c r="CB713" s="48">
        <f t="shared" si="31"/>
        <v>7.7095561295681013E-3</v>
      </c>
      <c r="CC713" s="48">
        <f t="shared" si="32"/>
        <v>1.6363344986578385E-3</v>
      </c>
      <c r="CD713" s="48">
        <f t="shared" si="33"/>
        <v>0.99012459266471353</v>
      </c>
      <c r="CE713" s="48">
        <f t="shared" si="11"/>
        <v>1</v>
      </c>
      <c r="CF713" s="48"/>
      <c r="CG713" s="48">
        <f t="shared" si="34"/>
        <v>0.97823714039557463</v>
      </c>
      <c r="CH713" s="48">
        <f t="shared" si="35"/>
        <v>3.0897724764636534E-3</v>
      </c>
      <c r="CI713" s="48">
        <f t="shared" si="36"/>
        <v>1.6015583486747229E-2</v>
      </c>
      <c r="CJ713" s="48">
        <f t="shared" si="37"/>
        <v>2.6575036412144959E-3</v>
      </c>
      <c r="CK713" s="48">
        <f t="shared" si="12"/>
        <v>1</v>
      </c>
      <c r="CL713" s="48">
        <f t="shared" si="38"/>
        <v>1.1903593357986953E-2</v>
      </c>
      <c r="CM713" s="48">
        <f t="shared" si="39"/>
        <v>0.95935473688441875</v>
      </c>
      <c r="CN713" s="48">
        <f t="shared" si="40"/>
        <v>1.4018545360770698E-2</v>
      </c>
      <c r="CO713" s="48">
        <f t="shared" si="41"/>
        <v>1.4723124396823674E-2</v>
      </c>
      <c r="CP713" s="48">
        <f t="shared" si="13"/>
        <v>1.0000000000000002</v>
      </c>
      <c r="CQ713" s="48">
        <f t="shared" si="42"/>
        <v>2.3565116576971443E-2</v>
      </c>
      <c r="CR713" s="48">
        <f t="shared" si="43"/>
        <v>5.3539978925501086E-3</v>
      </c>
      <c r="CS713" s="48">
        <f t="shared" si="44"/>
        <v>0.95899737528998363</v>
      </c>
      <c r="CT713" s="48">
        <f t="shared" si="45"/>
        <v>1.2083510240494783E-2</v>
      </c>
      <c r="CU713" s="48">
        <f t="shared" si="14"/>
        <v>1</v>
      </c>
      <c r="CV713" s="48">
        <f t="shared" si="46"/>
        <v>5.2951670706047609E-4</v>
      </c>
      <c r="CW713" s="48">
        <f t="shared" si="47"/>
        <v>7.7095561295681013E-3</v>
      </c>
      <c r="CX713" s="48">
        <f t="shared" si="48"/>
        <v>1.6363344986578385E-3</v>
      </c>
      <c r="CY713" s="48">
        <f t="shared" si="49"/>
        <v>0.99012459266471353</v>
      </c>
      <c r="CZ713" s="48">
        <f t="shared" si="15"/>
        <v>1</v>
      </c>
      <c r="DA713" s="48"/>
      <c r="DB713" s="48">
        <f>(AQ713*Baseline!B$7 + AV713*Baseline!B$11 + BA713*Baseline!B$16 + BF713*Baseline!B$18)</f>
        <v>73498.360457970659</v>
      </c>
      <c r="DC713" s="48">
        <f>(AR713*Baseline!B$7 + AW713*Baseline!B$11 + BB713*Baseline!B$16 + BG713*Baseline!B$18)</f>
        <v>68167.813205624465</v>
      </c>
      <c r="DD713" s="48">
        <f>(AS713*Baseline!B$7 + AX713*Baseline!B$11 + BC713*Baseline!B$16 + BH713*Baseline!B$18)</f>
        <v>115014.67967876107</v>
      </c>
      <c r="DE713" s="48">
        <f>(AT713*Baseline!B$7 + AY713*Baseline!B$11 + BD713*Baseline!B$16 + BI713*Baseline!B$18)</f>
        <v>1259897.8325365342</v>
      </c>
      <c r="DF713" s="48">
        <f t="shared" si="16"/>
        <v>1516578.6858788903</v>
      </c>
      <c r="DG713" s="48"/>
      <c r="DH713" s="48">
        <f t="shared" si="50"/>
        <v>4.8463268765627392E-2</v>
      </c>
      <c r="DI713" s="48">
        <f t="shared" si="51"/>
        <v>4.4948418331568291E-2</v>
      </c>
      <c r="DJ713" s="48">
        <f t="shared" si="52"/>
        <v>7.5838254058085725E-2</v>
      </c>
      <c r="DK713" s="48">
        <f t="shared" si="53"/>
        <v>0.83075005884471864</v>
      </c>
      <c r="DL713" s="48">
        <f t="shared" si="17"/>
        <v>1</v>
      </c>
      <c r="DM713" s="48"/>
      <c r="DN713" s="48">
        <f>DH713 / (Baseline!B$7/Baseline!B$17)</f>
        <v>5.1731351823237919</v>
      </c>
      <c r="DO713" s="48">
        <f>DI713 / (Baseline!B$11/Baseline!B$17)</f>
        <v>1.0850763320203438</v>
      </c>
      <c r="DP713" s="48">
        <f>DJ713 / (Baseline!B$16/Baseline!B$17)</f>
        <v>1.1719302135130756</v>
      </c>
      <c r="DQ713" s="48">
        <f>DK713 / (Baseline!B$18/Baseline!B$17)</f>
        <v>0.93923628193094533</v>
      </c>
      <c r="DR713" s="71"/>
      <c r="DS713" s="48">
        <f>(AU713*Baseline!B$34)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3.4466335258369868E-2</v>
      </c>
      <c r="DT713" s="48">
        <f>(AZ713*Baseline!B$34) + (Baseline!D$88*(1-Baseline!D$89)*Baseline!B$35) + (Baseline!D$88*Baseline!D$89*((1-Baseline!D$90)*Baseline!B$40 + Baseline!D$90*Baseline!B$41))</f>
        <v>1.0608567407035769E-2</v>
      </c>
      <c r="DU713" s="48">
        <f>(BE713*Baseline!B$34) + (Baseline!F$88*(1-Baseline!F$89)*Baseline!B$35) + (Baseline!F$88*Baseline!F$89*((1-Baseline!F$90)*Baseline!B$40 + Baseline!F$90*Baseline!B$41))</f>
        <v>1.2911122597461137E-2</v>
      </c>
      <c r="DV713" s="48">
        <f>(BJ713*Baseline!B$34) + (Baseline!H$88*(1-Baseline!H$89)*Baseline!B$35) + (Baseline!H$88*Baseline!H$89*((1-Baseline!H$90)*Baseline!B$40 + Baseline!H$90*Baseline!B$41))</f>
        <v>9.3051234882171509E-3</v>
      </c>
      <c r="DW713" s="48">
        <f>( DS713*Baseline!B$7 + DT713*Baseline!B$11 + DU713*Baseline!B$16 + DV713*Baseline!B$18 ) / Baseline!B$17</f>
        <v>9.828186706660226E-3</v>
      </c>
    </row>
    <row r="714" spans="1:127">
      <c r="A714" s="7" t="s">
        <v>1039</v>
      </c>
      <c r="B714" s="1">
        <f>MIN( MAX( NORMINV( MCrands!B714, (B$5+B$4)/2, (B$5-B$4)/3.29 ), 0 ), 1 )</f>
        <v>0.5278938617045148</v>
      </c>
      <c r="C714" s="1">
        <f>MAX( NORMINV( MCrands!C714, (C$5+C$4)/2, (C$5-C$4)/3.29 ), 0 )</f>
        <v>2.1746103651793933</v>
      </c>
      <c r="D714" s="40"/>
      <c r="E714" s="40">
        <f>Baseline!B$33 * (C714 * Baseline!B$66*Baseline!B$66/Baseline!B$73 + Baseline!B$52*Baseline!B$52/Baseline!B$74 + Baseline!B$53*Baseline!B$53/Baseline!B$75 + Baseline!B$54*Baseline!B$54/Baseline!B$76)</f>
        <v>1.8205737495704029E-5</v>
      </c>
      <c r="F714" s="40">
        <f>Baseline!B$33 * (C714 * Baseline!B$66*Baseline!B$57/Baseline!B$73 + Baseline!B$52*Baseline!B$67/Baseline!B$74 + Baseline!B$53*Baseline!B$55/Baseline!B$75 + Baseline!B$54*Baseline!B$56/Baseline!B$76)</f>
        <v>3.903949804000114E-8</v>
      </c>
      <c r="G714" s="1">
        <f>Baseline!B$33 * (C714 * Baseline!B$66*Baseline!B$58/Baseline!B$73 + Baseline!B$52*Baseline!B$59/Baseline!B$74 + Baseline!B$53*Baseline!B$68/Baseline!B$75 + Baseline!B$54*Baseline!B$60/Baseline!B$76)</f>
        <v>1.0762647522365393E-7</v>
      </c>
      <c r="H714" s="40">
        <f>Baseline!B$33 * (C714 * Baseline!B$66*Baseline!B$61/Baseline!B$73 + Baseline!B$52*Baseline!B$62/Baseline!B$74 + Baseline!B$53*Baseline!B$63/Baseline!B$75 + Baseline!B$54*Baseline!B$69/Baseline!B$76)</f>
        <v>1.652082520519269E-9</v>
      </c>
      <c r="I714" s="40">
        <f>Baseline!B$33 * (C714 * Baseline!B$57*Baseline!B$66/Baseline!B$73 + Baseline!B$67*Baseline!B$52/Baseline!B$74 + Baseline!B$55*Baseline!B$53/Baseline!B$75 + Baseline!B$56*Baseline!B$54/Baseline!B$76)</f>
        <v>3.903949804000114E-8</v>
      </c>
      <c r="J714" s="1">
        <f>Baseline!B$33 * (C714 * Baseline!B$57*Baseline!B$57/Baseline!B$73 + Baseline!B$67*Baseline!B$67/Baseline!B$74 + Baseline!B$55*Baseline!B$55/Baseline!B$75 + Baseline!B$56*Baseline!B$56/Baseline!B$76)</f>
        <v>1.7949605705333016E-6</v>
      </c>
      <c r="K714" s="40">
        <f>Baseline!B$33 * (C714 * Baseline!B$57*Baseline!B$58/Baseline!B$73 + Baseline!B$67*Baseline!B$59/Baseline!B$74 + Baseline!B$55*Baseline!B$68/Baseline!B$75 + Baseline!B$56*Baseline!B$60/Baseline!B$76)</f>
        <v>1.392915860493231E-8</v>
      </c>
      <c r="L714" s="1">
        <f>Baseline!B$33 * (C714 * Baseline!B$57*Baseline!B$61/Baseline!B$73 + Baseline!B$67*Baseline!B$62/Baseline!B$74 + Baseline!B$55*Baseline!B$63/Baseline!B$75 + Baseline!B$56*Baseline!B$69/Baseline!B$76)</f>
        <v>1.4629414979746861E-8</v>
      </c>
      <c r="M714" s="40">
        <f>Baseline!B$33 * (C714 * Baseline!B$58*Baseline!B$66/Baseline!B$73 + Baseline!B$59*Baseline!B$52/Baseline!B$74 + Baseline!B$68*Baseline!B$53/Baseline!B$75 + Baseline!B$60*Baseline!B$54/Baseline!B$76)</f>
        <v>1.0762647522365393E-7</v>
      </c>
      <c r="N714" s="1">
        <f>Baseline!B$33 * (C714 * Baseline!B$58*Baseline!B$57/Baseline!B$73 + Baseline!B$59*Baseline!B$67/Baseline!B$74 + Baseline!B$68*Baseline!B$55/Baseline!B$75 + Baseline!B$60*Baseline!B$56/Baseline!B$76)</f>
        <v>1.392915860493231E-8</v>
      </c>
      <c r="O714" s="1">
        <f>Baseline!B$33 * (C714 * Baseline!B$58*Baseline!B$58/Baseline!B$73 + Baseline!B$59*Baseline!B$59/Baseline!B$74 + Baseline!B$68*Baseline!B$68/Baseline!B$75 + Baseline!B$60*Baseline!B$60/Baseline!B$76)</f>
        <v>1.3250166666649528E-6</v>
      </c>
      <c r="P714" s="40">
        <f>Baseline!B$33 * (C714 * Baseline!B$58*Baseline!B$61/Baseline!B$73 + Baseline!B$59*Baseline!B$62/Baseline!B$74 + Baseline!B$68*Baseline!B$63/Baseline!B$75 + Baseline!B$60*Baseline!B$69/Baseline!B$76)</f>
        <v>1.6489611534129187E-9</v>
      </c>
      <c r="Q714" s="40">
        <f>Baseline!B$33 * (C714 * Baseline!B$61*Baseline!B$66/Baseline!B$73 + Baseline!B$62*Baseline!B$52/Baseline!B$74 + Baseline!B$63*Baseline!B$53/Baseline!B$75 + Baseline!B$69*Baseline!B$54/Baseline!B$76)</f>
        <v>1.652082520519269E-9</v>
      </c>
      <c r="R714" s="40">
        <f>Baseline!B$33 * (C714 * Baseline!B$61*Baseline!B$57/Baseline!B$73 + Baseline!B$62*Baseline!B$67/Baseline!B$74 + Baseline!B$63*Baseline!B$55/Baseline!B$75 + Baseline!B$69*Baseline!B$56/Baseline!B$76)</f>
        <v>1.4629414979746861E-8</v>
      </c>
      <c r="S714" s="40">
        <f>Baseline!B$33 * (C714 * Baseline!B$61*Baseline!B$58/Baseline!B$73 + Baseline!B$62*Baseline!B$59/Baseline!B$74 + Baseline!B$63*Baseline!B$68/Baseline!B$75 + Baseline!B$69*Baseline!B$60/Baseline!B$76)</f>
        <v>1.6489611534129187E-9</v>
      </c>
      <c r="T714" s="40">
        <f>Baseline!B$33 * (C714 * Baseline!B$61*Baseline!B$61/Baseline!B$73 + Baseline!B$62*Baseline!B$62/Baseline!B$74 + Baseline!B$63*Baseline!B$63/Baseline!B$75 + Baseline!B$69*Baseline!B$69/Baseline!B$76)</f>
        <v>9.8551802079103472E-8</v>
      </c>
      <c r="U714" s="40"/>
      <c r="V714" s="40">
        <f>E714 * ( Baseline!B$87 * Baseline!B$7 )</f>
        <v>0.18895734946791212</v>
      </c>
      <c r="W714" s="40">
        <f>F714 * ( Baseline!D$87 * Baseline!B$11 )</f>
        <v>7.2014583614390644E-4</v>
      </c>
      <c r="X714" s="40">
        <f>G714 * ( Baseline!F$87 * Baseline!B$16 )</f>
        <v>3.7383808541941997E-3</v>
      </c>
      <c r="Y714" s="40">
        <f>H714 * ( Baseline!H$87 * Baseline!B$18 )</f>
        <v>5.8099358756286015E-4</v>
      </c>
      <c r="Z714" s="48">
        <f t="shared" si="0"/>
        <v>0.19399686974581309</v>
      </c>
      <c r="AA714" s="40">
        <f>I714 * ( Baseline!B$87 * Baseline!B$7 )</f>
        <v>4.0519095015717184E-4</v>
      </c>
      <c r="AB714" s="1">
        <f>J714 * ( Baseline!D$87 * Baseline!B$11 )</f>
        <v>3.3110911917657693E-2</v>
      </c>
      <c r="AC714" s="1">
        <f>K714 * ( Baseline!F$87 * Baseline!B$16 )</f>
        <v>4.8382611932151195E-4</v>
      </c>
      <c r="AD714" s="1">
        <f>L714 * ( Baseline!F$87 * Baseline!B$16 )</f>
        <v>5.0814936338570863E-4</v>
      </c>
      <c r="AE714" s="48">
        <f t="shared" si="1"/>
        <v>3.4508078350522088E-2</v>
      </c>
      <c r="AF714" s="48">
        <f>M714 * ( Baseline!B$87 * Baseline!B$7 )</f>
        <v>1.1170551863463041E-3</v>
      </c>
      <c r="AG714" s="48">
        <f>N714 * ( Baseline!D$87 * Baseline!B$11 )</f>
        <v>2.5694555703692582E-4</v>
      </c>
      <c r="AH714" s="48">
        <f>O714 * ( Baseline!F$87 * Baseline!B$16 )</f>
        <v>4.6024149056772469E-2</v>
      </c>
      <c r="AI714" s="48">
        <f>P714 * ( Baseline!H$87 * Baseline!B$18 )</f>
        <v>5.7989588557116466E-4</v>
      </c>
      <c r="AJ714" s="48">
        <f t="shared" si="2"/>
        <v>4.7978045685726861E-2</v>
      </c>
      <c r="AK714" s="48">
        <f>Q714 * ( Baseline!B$87 * Baseline!B$7 )</f>
        <v>1.7146964480469494E-5</v>
      </c>
      <c r="AL714" s="48">
        <f>R714 * ( Baseline!D$87 * Baseline!B$11 )</f>
        <v>2.6986290325995403E-4</v>
      </c>
      <c r="AM714" s="48">
        <f>S714 * ( Baseline!F$87 * Baseline!B$16 )</f>
        <v>5.727628627081555E-5</v>
      </c>
      <c r="AN714" s="48">
        <f>T714 * ( Baseline!H$87 * Baseline!B$18 )</f>
        <v>3.4658053904429914E-2</v>
      </c>
      <c r="AO714" s="48">
        <f t="shared" si="3"/>
        <v>3.5002340058441155E-2</v>
      </c>
      <c r="AP714" s="48"/>
      <c r="AQ714" s="48">
        <f>V714 * ( (1-Baseline!B$88-Baseline!B$87) + (1-B714)*Baseline!B$88 )</f>
        <v>9.6136674021120347E-2</v>
      </c>
      <c r="AR714" s="48">
        <f>W714 * ( (1-Baseline!B$88-Baseline!B$87) + (1-B714)*Baseline!B$88 )</f>
        <v>3.6639181112556101E-4</v>
      </c>
      <c r="AS714" s="48">
        <f>X714 * ( (1-Baseline!B$88-Baseline!B$87) + (1-B714)*Baseline!B$88 )</f>
        <v>1.9019927118923527E-3</v>
      </c>
      <c r="AT714" s="48">
        <f>Y714 * ( (1-Baseline!B$88-Baseline!B$87) + (1-B714)*Baseline!B$88 )</f>
        <v>2.9559470056694955E-4</v>
      </c>
      <c r="AU714" s="48">
        <f t="shared" si="4"/>
        <v>9.8700653244705214E-2</v>
      </c>
      <c r="AV714" s="48">
        <f>AA714 * ( (1-Baseline!D$88-Baseline!D$87) + (1-B714)*Baseline!D$88 )</f>
        <v>3.0587943837832632E-4</v>
      </c>
      <c r="AW714" s="48">
        <f>AB714 * ( (1-Baseline!D$88-Baseline!D$87) + (1-B714)*Baseline!D$88 )</f>
        <v>2.4995491971473646E-2</v>
      </c>
      <c r="AX714" s="48">
        <f>AC714 * ( (1-Baseline!D$88-Baseline!D$87) + (1-B714)*Baseline!D$88 )</f>
        <v>3.6524128091563627E-4</v>
      </c>
      <c r="AY714" s="48">
        <f>AD714 * ( (1-Baseline!D$88-Baseline!D$87) + (1-B714)*Baseline!D$88 )</f>
        <v>3.8360294528896324E-4</v>
      </c>
      <c r="AZ714" s="48">
        <f t="shared" si="5"/>
        <v>2.605021563605657E-2</v>
      </c>
      <c r="BA714" s="48">
        <f>AF714 * ( (1-Baseline!F$88-Baseline!F$87) + (1-Baseline!B$36)*Baseline!F$88 )</f>
        <v>8.0386865786076359E-4</v>
      </c>
      <c r="BB714" s="48">
        <f>AG714 * ( (1-Baseline!F$88-Baseline!F$87) + (1-Baseline!B$36)*Baseline!F$88 )</f>
        <v>1.8490624510159701E-4</v>
      </c>
      <c r="BC714" s="48">
        <f>AH714 * ( (1-Baseline!F$88-Baseline!F$87) + (1-Baseline!B$36)*Baseline!F$88 )</f>
        <v>3.3120450434023285E-2</v>
      </c>
      <c r="BD714" s="48">
        <f>AI714 * ( (1-Baseline!F$88-Baseline!F$87) + (1-Baseline!B$36)*Baseline!F$88 )</f>
        <v>4.1731163592534842E-4</v>
      </c>
      <c r="BE714" s="48">
        <f t="shared" si="6"/>
        <v>3.4526536972910998E-2</v>
      </c>
      <c r="BF714" s="48">
        <f>AK714 * ( (1-Baseline!H$88-Baseline!H$87) + (1-Baseline!B$36)*Baseline!H$88 )</f>
        <v>1.3585882897165587E-5</v>
      </c>
      <c r="BG714" s="48">
        <f>AL714 * ( (1-Baseline!H$88-Baseline!H$87) + (1-Baseline!B$36)*Baseline!H$88 )</f>
        <v>2.1381777551092676E-4</v>
      </c>
      <c r="BH714" s="48">
        <f>AM714 * ( (1-Baseline!H$88-Baseline!H$87) + (1-Baseline!B$36)*Baseline!H$88 )</f>
        <v>4.5381147138092574E-5</v>
      </c>
      <c r="BI714" s="48">
        <f>AN714 * ( (1-Baseline!H$88-Baseline!H$87) + (1-Baseline!B$36)*Baseline!H$88 )</f>
        <v>2.7460269269557906E-2</v>
      </c>
      <c r="BJ714" s="48">
        <f t="shared" si="7"/>
        <v>2.773305407510409E-2</v>
      </c>
      <c r="BK714" s="48"/>
      <c r="BL714" s="48">
        <f t="shared" si="18"/>
        <v>0.97402267219824701</v>
      </c>
      <c r="BM714" s="48">
        <f t="shared" si="19"/>
        <v>3.7121518356841884E-3</v>
      </c>
      <c r="BN714" s="48">
        <f t="shared" si="20"/>
        <v>1.9270315335976614E-2</v>
      </c>
      <c r="BO714" s="48">
        <f t="shared" si="21"/>
        <v>2.9948606300921996E-3</v>
      </c>
      <c r="BP714" s="48">
        <f t="shared" si="8"/>
        <v>1</v>
      </c>
      <c r="BQ714" s="48">
        <f t="shared" si="22"/>
        <v>1.1741915792626035E-2</v>
      </c>
      <c r="BR714" s="48">
        <f t="shared" si="23"/>
        <v>0.9595119027297776</v>
      </c>
      <c r="BS714" s="48">
        <f t="shared" si="24"/>
        <v>1.4020662478129326E-2</v>
      </c>
      <c r="BT714" s="48">
        <f t="shared" si="25"/>
        <v>1.4725518999466993E-2</v>
      </c>
      <c r="BU714" s="48">
        <f t="shared" si="9"/>
        <v>0.99999999999999989</v>
      </c>
      <c r="BV714" s="48">
        <f t="shared" si="26"/>
        <v>2.3282632095175573E-2</v>
      </c>
      <c r="BW714" s="48">
        <f t="shared" si="27"/>
        <v>5.3554819368844229E-3</v>
      </c>
      <c r="BX714" s="48">
        <f t="shared" si="28"/>
        <v>0.9592751934550835</v>
      </c>
      <c r="BY714" s="48">
        <f t="shared" si="29"/>
        <v>1.2086692512856557E-2</v>
      </c>
      <c r="BZ714" s="48">
        <f t="shared" si="10"/>
        <v>1</v>
      </c>
      <c r="CA714" s="48">
        <f t="shared" si="30"/>
        <v>4.8988051804080268E-4</v>
      </c>
      <c r="CB714" s="48">
        <f t="shared" si="31"/>
        <v>7.709853192940281E-3</v>
      </c>
      <c r="CC714" s="48">
        <f t="shared" si="32"/>
        <v>1.6363559172096786E-3</v>
      </c>
      <c r="CD714" s="48">
        <f t="shared" si="33"/>
        <v>0.99016391037180918</v>
      </c>
      <c r="CE714" s="48">
        <f t="shared" si="11"/>
        <v>0.99999999999999989</v>
      </c>
      <c r="CF714" s="48"/>
      <c r="CG714" s="48">
        <f t="shared" si="34"/>
        <v>0.97402267219824701</v>
      </c>
      <c r="CH714" s="48">
        <f t="shared" si="35"/>
        <v>3.7121518356841884E-3</v>
      </c>
      <c r="CI714" s="48">
        <f t="shared" si="36"/>
        <v>1.9270315335976614E-2</v>
      </c>
      <c r="CJ714" s="48">
        <f t="shared" si="37"/>
        <v>2.9948606300921996E-3</v>
      </c>
      <c r="CK714" s="48">
        <f t="shared" si="12"/>
        <v>1</v>
      </c>
      <c r="CL714" s="48">
        <f t="shared" si="38"/>
        <v>1.1741915792626035E-2</v>
      </c>
      <c r="CM714" s="48">
        <f t="shared" si="39"/>
        <v>0.9595119027297776</v>
      </c>
      <c r="CN714" s="48">
        <f t="shared" si="40"/>
        <v>1.4020662478129326E-2</v>
      </c>
      <c r="CO714" s="48">
        <f t="shared" si="41"/>
        <v>1.4725518999466993E-2</v>
      </c>
      <c r="CP714" s="48">
        <f t="shared" si="13"/>
        <v>0.99999999999999989</v>
      </c>
      <c r="CQ714" s="48">
        <f t="shared" si="42"/>
        <v>2.3282632095175573E-2</v>
      </c>
      <c r="CR714" s="48">
        <f t="shared" si="43"/>
        <v>5.3554819368844229E-3</v>
      </c>
      <c r="CS714" s="48">
        <f t="shared" si="44"/>
        <v>0.9592751934550835</v>
      </c>
      <c r="CT714" s="48">
        <f t="shared" si="45"/>
        <v>1.2086692512856557E-2</v>
      </c>
      <c r="CU714" s="48">
        <f t="shared" si="14"/>
        <v>1</v>
      </c>
      <c r="CV714" s="48">
        <f t="shared" si="46"/>
        <v>4.8988051804080268E-4</v>
      </c>
      <c r="CW714" s="48">
        <f t="shared" si="47"/>
        <v>7.709853192940281E-3</v>
      </c>
      <c r="CX714" s="48">
        <f t="shared" si="48"/>
        <v>1.6363559172096786E-3</v>
      </c>
      <c r="CY714" s="48">
        <f t="shared" si="49"/>
        <v>0.99016391037180918</v>
      </c>
      <c r="CZ714" s="48">
        <f t="shared" si="15"/>
        <v>0.99999999999999989</v>
      </c>
      <c r="DA714" s="48"/>
      <c r="DB714" s="48">
        <f>(AQ714*Baseline!B$7 + AV714*Baseline!B$11 + BA714*Baseline!B$16 + BF714*Baseline!B$18)</f>
        <v>50597.483276155566</v>
      </c>
      <c r="DC714" s="48">
        <f>(AR714*Baseline!B$7 + AW714*Baseline!B$11 + BB714*Baseline!B$16 + BG714*Baseline!B$18)</f>
        <v>64192.24378701466</v>
      </c>
      <c r="DD714" s="48">
        <f>(AS714*Baseline!B$7 + AX714*Baseline!B$11 + BC714*Baseline!B$16 + BH714*Baseline!B$18)</f>
        <v>114743.58771325034</v>
      </c>
      <c r="DE714" s="48">
        <f>(AT714*Baseline!B$7 + AY714*Baseline!B$11 + BD714*Baseline!B$16 + BI714*Baseline!B$18)</f>
        <v>1259792.2313628476</v>
      </c>
      <c r="DF714" s="48">
        <f t="shared" si="16"/>
        <v>1489325.5461392682</v>
      </c>
      <c r="DG714" s="48"/>
      <c r="DH714" s="48">
        <f t="shared" si="50"/>
        <v>3.3973420658309279E-2</v>
      </c>
      <c r="DI714" s="48">
        <f t="shared" si="51"/>
        <v>4.3101552883060522E-2</v>
      </c>
      <c r="DJ714" s="48">
        <f t="shared" si="52"/>
        <v>7.7043993511490175E-2</v>
      </c>
      <c r="DK714" s="48">
        <f t="shared" si="53"/>
        <v>0.84588103294714001</v>
      </c>
      <c r="DL714" s="48">
        <f t="shared" si="17"/>
        <v>1</v>
      </c>
      <c r="DM714" s="48"/>
      <c r="DN714" s="48">
        <f>DH714 / (Baseline!B$7/Baseline!B$17)</f>
        <v>3.6264392012293611</v>
      </c>
      <c r="DO714" s="48">
        <f>DI714 / (Baseline!B$11/Baseline!B$17)</f>
        <v>1.0404921161349436</v>
      </c>
      <c r="DP714" s="48">
        <f>DJ714 / (Baseline!B$16/Baseline!B$17)</f>
        <v>1.1905625318940756</v>
      </c>
      <c r="DQ714" s="48">
        <f>DK714 / (Baseline!B$18/Baseline!B$17)</f>
        <v>0.9563431839487615</v>
      </c>
      <c r="DR714" s="71"/>
      <c r="DS714" s="48">
        <f>(AU714*Baseline!B$34)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2.7334629236705783E-2</v>
      </c>
      <c r="DT714" s="48">
        <f>(AZ714*Baseline!B$34) + (Baseline!D$88*(1-Baseline!D$89)*Baseline!B$35) + (Baseline!D$88*Baseline!D$89*((1-Baseline!D$90)*Baseline!B$40 + Baseline!D$90*Baseline!B$41))</f>
        <v>1.032110034540849E-2</v>
      </c>
      <c r="DU714" s="48">
        <f>(BE714*Baseline!B$34) + (Baseline!F$88*(1-Baseline!F$89)*Baseline!B$35) + (Baseline!F$88*Baseline!F$89*((1-Baseline!F$90)*Baseline!B$40 + Baseline!F$90*Baseline!B$41))</f>
        <v>1.2909620545936654E-2</v>
      </c>
      <c r="DV714" s="48">
        <f>(BJ714*Baseline!B$34) + (Baseline!H$88*(1-Baseline!H$89)*Baseline!B$35) + (Baseline!H$88*Baseline!H$89*((1-Baseline!H$90)*Baseline!B$40 + Baseline!H$90*Baseline!B$41))</f>
        <v>9.3049581112656134E-3</v>
      </c>
      <c r="DW714" s="48">
        <f>( DS714*Baseline!B$7 + DT714*Baseline!B$11 + DU714*Baseline!B$16 + DV714*Baseline!B$18 ) / Baseline!B$17</f>
        <v>9.7492234703934477E-3</v>
      </c>
    </row>
    <row r="715" spans="1:127">
      <c r="A715" s="7" t="s">
        <v>1040</v>
      </c>
      <c r="B715" s="1">
        <f>MIN( MAX( NORMINV( MCrands!B715, (B$5+B$4)/2, (B$5-B$4)/3.29 ), 0 ), 1 )</f>
        <v>0.49025955592321496</v>
      </c>
      <c r="C715" s="1">
        <f>MAX( NORMINV( MCrands!C715, (C$5+C$4)/2, (C$5-C$4)/3.29 ), 0 )</f>
        <v>2.4535791908775066</v>
      </c>
      <c r="D715" s="40"/>
      <c r="E715" s="40">
        <f>Baseline!B$33 * (C715 * Baseline!B$66*Baseline!B$66/Baseline!B$73 + Baseline!B$52*Baseline!B$52/Baseline!B$74 + Baseline!B$53*Baseline!B$53/Baseline!B$75 + Baseline!B$54*Baseline!B$54/Baseline!B$76)</f>
        <v>2.0540160550004213E-5</v>
      </c>
      <c r="F715" s="40">
        <f>Baseline!B$33 * (C715 * Baseline!B$66*Baseline!B$57/Baseline!B$73 + Baseline!B$52*Baseline!B$67/Baseline!B$74 + Baseline!B$53*Baseline!B$55/Baseline!B$75 + Baseline!B$54*Baseline!B$56/Baseline!B$76)</f>
        <v>3.9351691026199759E-8</v>
      </c>
      <c r="G715" s="1">
        <f>Baseline!B$33 * (C715 * Baseline!B$66*Baseline!B$58/Baseline!B$73 + Baseline!B$52*Baseline!B$59/Baseline!B$74 + Baseline!B$53*Baseline!B$68/Baseline!B$75 + Baseline!B$54*Baseline!B$60/Baseline!B$76)</f>
        <v>1.0839394964805887E-7</v>
      </c>
      <c r="H715" s="40">
        <f>Baseline!B$33 * (C715 * Baseline!B$66*Baseline!B$61/Baseline!B$73 + Baseline!B$52*Baseline!B$62/Baseline!B$74 + Baseline!B$53*Baseline!B$63/Baseline!B$75 + Baseline!B$54*Baseline!B$69/Baseline!B$76)</f>
        <v>1.7288299629597632E-9</v>
      </c>
      <c r="I715" s="40">
        <f>Baseline!B$33 * (C715 * Baseline!B$57*Baseline!B$66/Baseline!B$73 + Baseline!B$67*Baseline!B$52/Baseline!B$74 + Baseline!B$55*Baseline!B$53/Baseline!B$75 + Baseline!B$56*Baseline!B$54/Baseline!B$76)</f>
        <v>3.9351691026199759E-8</v>
      </c>
      <c r="J715" s="1">
        <f>Baseline!B$33 * (C715 * Baseline!B$57*Baseline!B$57/Baseline!B$73 + Baseline!B$67*Baseline!B$67/Baseline!B$74 + Baseline!B$55*Baseline!B$55/Baseline!B$75 + Baseline!B$56*Baseline!B$56/Baseline!B$76)</f>
        <v>1.7949606122842859E-6</v>
      </c>
      <c r="K715" s="40">
        <f>Baseline!B$33 * (C715 * Baseline!B$57*Baseline!B$58/Baseline!B$73 + Baseline!B$67*Baseline!B$59/Baseline!B$74 + Baseline!B$55*Baseline!B$68/Baseline!B$75 + Baseline!B$56*Baseline!B$60/Baseline!B$76)</f>
        <v>1.3929261242769073E-8</v>
      </c>
      <c r="L715" s="1">
        <f>Baseline!B$33 * (C715 * Baseline!B$57*Baseline!B$61/Baseline!B$73 + Baseline!B$67*Baseline!B$62/Baseline!B$74 + Baseline!B$55*Baseline!B$63/Baseline!B$75 + Baseline!B$56*Baseline!B$69/Baseline!B$76)</f>
        <v>1.4629425243530537E-8</v>
      </c>
      <c r="M715" s="40">
        <f>Baseline!B$33 * (C715 * Baseline!B$58*Baseline!B$66/Baseline!B$73 + Baseline!B$59*Baseline!B$52/Baseline!B$74 + Baseline!B$68*Baseline!B$53/Baseline!B$75 + Baseline!B$60*Baseline!B$54/Baseline!B$76)</f>
        <v>1.0839394964805887E-7</v>
      </c>
      <c r="N715" s="1">
        <f>Baseline!B$33 * (C715 * Baseline!B$58*Baseline!B$57/Baseline!B$73 + Baseline!B$59*Baseline!B$67/Baseline!B$74 + Baseline!B$68*Baseline!B$55/Baseline!B$75 + Baseline!B$60*Baseline!B$56/Baseline!B$76)</f>
        <v>1.3929261242769073E-8</v>
      </c>
      <c r="O715" s="1">
        <f>Baseline!B$33 * (C715 * Baseline!B$58*Baseline!B$58/Baseline!B$73 + Baseline!B$59*Baseline!B$59/Baseline!B$74 + Baseline!B$68*Baseline!B$68/Baseline!B$75 + Baseline!B$60*Baseline!B$60/Baseline!B$76)</f>
        <v>1.3250169189829682E-6</v>
      </c>
      <c r="P715" s="40">
        <f>Baseline!B$33 * (C715 * Baseline!B$58*Baseline!B$61/Baseline!B$73 + Baseline!B$59*Baseline!B$62/Baseline!B$74 + Baseline!B$68*Baseline!B$63/Baseline!B$75 + Baseline!B$60*Baseline!B$69/Baseline!B$76)</f>
        <v>1.6489863852144567E-9</v>
      </c>
      <c r="Q715" s="40">
        <f>Baseline!B$33 * (C715 * Baseline!B$61*Baseline!B$66/Baseline!B$73 + Baseline!B$62*Baseline!B$52/Baseline!B$74 + Baseline!B$63*Baseline!B$53/Baseline!B$75 + Baseline!B$69*Baseline!B$54/Baseline!B$76)</f>
        <v>1.7288299629597632E-9</v>
      </c>
      <c r="R715" s="40">
        <f>Baseline!B$33 * (C715 * Baseline!B$61*Baseline!B$57/Baseline!B$73 + Baseline!B$62*Baseline!B$67/Baseline!B$74 + Baseline!B$63*Baseline!B$55/Baseline!B$75 + Baseline!B$69*Baseline!B$56/Baseline!B$76)</f>
        <v>1.4629425243530537E-8</v>
      </c>
      <c r="S715" s="40">
        <f>Baseline!B$33 * (C715 * Baseline!B$61*Baseline!B$58/Baseline!B$73 + Baseline!B$62*Baseline!B$59/Baseline!B$74 + Baseline!B$63*Baseline!B$68/Baseline!B$75 + Baseline!B$69*Baseline!B$60/Baseline!B$76)</f>
        <v>1.6489863852144567E-9</v>
      </c>
      <c r="T715" s="40">
        <f>Baseline!B$33 * (C715 * Baseline!B$61*Baseline!B$61/Baseline!B$73 + Baseline!B$62*Baseline!B$62/Baseline!B$74 + Baseline!B$63*Baseline!B$63/Baseline!B$75 + Baseline!B$69*Baseline!B$69/Baseline!B$76)</f>
        <v>9.8551804602283636E-8</v>
      </c>
      <c r="U715" s="40"/>
      <c r="V715" s="40">
        <f>E715 * ( Baseline!B$87 * Baseline!B$7 )</f>
        <v>0.21318632634849372</v>
      </c>
      <c r="W715" s="40">
        <f>F715 * ( Baseline!D$87 * Baseline!B$11 )</f>
        <v>7.259047339364422E-4</v>
      </c>
      <c r="X715" s="40">
        <f>G715 * ( Baseline!F$87 * Baseline!B$16 )</f>
        <v>3.7650389017453898E-3</v>
      </c>
      <c r="Y715" s="40">
        <f>H715 * ( Baseline!H$87 * Baseline!B$18 )</f>
        <v>6.0798362672008196E-4</v>
      </c>
      <c r="Z715" s="48">
        <f t="shared" si="0"/>
        <v>0.21828525361089562</v>
      </c>
      <c r="AA715" s="40">
        <f>I715 * ( Baseline!B$87 * Baseline!B$7 )</f>
        <v>4.0843120116092728E-4</v>
      </c>
      <c r="AB715" s="1">
        <f>J715 * ( Baseline!D$87 * Baseline!B$11 )</f>
        <v>3.3110912687821216E-2</v>
      </c>
      <c r="AC715" s="1">
        <f>K715 * ( Baseline!F$87 * Baseline!B$16 )</f>
        <v>4.83829684423157E-4</v>
      </c>
      <c r="AD715" s="1">
        <f>L715 * ( Baseline!F$87 * Baseline!B$16 )</f>
        <v>5.0814971989587311E-4</v>
      </c>
      <c r="AE715" s="48">
        <f t="shared" si="1"/>
        <v>3.4511323293301172E-2</v>
      </c>
      <c r="AF715" s="48">
        <f>M715 * ( Baseline!B$87 * Baseline!B$7 )</f>
        <v>1.1250208033972029E-3</v>
      </c>
      <c r="AG715" s="48">
        <f>N715 * ( Baseline!D$87 * Baseline!B$11 )</f>
        <v>2.5694745035560274E-4</v>
      </c>
      <c r="AH715" s="48">
        <f>O715 * ( Baseline!F$87 * Baseline!B$16 )</f>
        <v>4.6024157820980675E-2</v>
      </c>
      <c r="AI715" s="48">
        <f>P715 * ( Baseline!H$87 * Baseline!B$18 )</f>
        <v>5.7990475892628717E-4</v>
      </c>
      <c r="AJ715" s="48">
        <f t="shared" si="2"/>
        <v>4.7986030833659772E-2</v>
      </c>
      <c r="AK715" s="48">
        <f>Q715 * ( Baseline!B$87 * Baseline!B$7 )</f>
        <v>1.7943526185559382E-5</v>
      </c>
      <c r="AL715" s="48">
        <f>R715 * ( Baseline!D$87 * Baseline!B$11 )</f>
        <v>2.698630925918217E-4</v>
      </c>
      <c r="AM715" s="48">
        <f>S715 * ( Baseline!F$87 * Baseline!B$16 )</f>
        <v>5.7277162691636646E-5</v>
      </c>
      <c r="AN715" s="48">
        <f>T715 * ( Baseline!H$87 * Baseline!B$18 )</f>
        <v>3.4658054791765425E-2</v>
      </c>
      <c r="AO715" s="48">
        <f t="shared" si="3"/>
        <v>3.5003138573234442E-2</v>
      </c>
      <c r="AP715" s="48"/>
      <c r="AQ715" s="48">
        <f>V715 * ( (1-Baseline!B$88-Baseline!B$87) + (1-B715)*Baseline!B$88 )</f>
        <v>0.11560433498541837</v>
      </c>
      <c r="AR715" s="48">
        <f>W715 * ( (1-Baseline!B$88-Baseline!B$87) + (1-B715)*Baseline!B$88 )</f>
        <v>3.9363563070320899E-4</v>
      </c>
      <c r="AS715" s="48">
        <f>X715 * ( (1-Baseline!B$88-Baseline!B$87) + (1-B715)*Baseline!B$88 )</f>
        <v>2.04166386224508E-3</v>
      </c>
      <c r="AT715" s="48">
        <f>Y715 * ( (1-Baseline!B$88-Baseline!B$87) + (1-B715)*Baseline!B$88 )</f>
        <v>3.2969067037678013E-4</v>
      </c>
      <c r="AU715" s="48">
        <f t="shared" si="4"/>
        <v>0.11836932514874345</v>
      </c>
      <c r="AV715" s="48">
        <f>AA715 * ( (1-Baseline!D$88-Baseline!D$87) + (1-B715)*Baseline!D$88 )</f>
        <v>3.1521172925178046E-4</v>
      </c>
      <c r="AW715" s="48">
        <f>AB715 * ( (1-Baseline!D$88-Baseline!D$87) + (1-B715)*Baseline!D$88 )</f>
        <v>2.5553748136202131E-2</v>
      </c>
      <c r="AX715" s="48">
        <f>AC715 * ( (1-Baseline!D$88-Baseline!D$87) + (1-B715)*Baseline!D$88 )</f>
        <v>3.7340142245958352E-4</v>
      </c>
      <c r="AY715" s="48">
        <f>AD715 * ( (1-Baseline!D$88-Baseline!D$87) + (1-B715)*Baseline!D$88 )</f>
        <v>3.921707045688585E-4</v>
      </c>
      <c r="AZ715" s="48">
        <f t="shared" si="5"/>
        <v>2.6634531992482353E-2</v>
      </c>
      <c r="BA715" s="48">
        <f>AF715 * ( (1-Baseline!F$88-Baseline!F$87) + (1-Baseline!B$36)*Baseline!F$88 )</f>
        <v>8.0960097079033598E-4</v>
      </c>
      <c r="BB715" s="48">
        <f>AG715 * ( (1-Baseline!F$88-Baseline!F$87) + (1-Baseline!B$36)*Baseline!F$88 )</f>
        <v>1.8490760759430313E-4</v>
      </c>
      <c r="BC715" s="48">
        <f>AH715 * ( (1-Baseline!F$88-Baseline!F$87) + (1-Baseline!B$36)*Baseline!F$88 )</f>
        <v>3.3120456741027968E-2</v>
      </c>
      <c r="BD715" s="48">
        <f>AI715 * ( (1-Baseline!F$88-Baseline!F$87) + (1-Baseline!B$36)*Baseline!F$88 )</f>
        <v>4.1731802147564192E-4</v>
      </c>
      <c r="BE715" s="48">
        <f t="shared" si="6"/>
        <v>3.4532283340888245E-2</v>
      </c>
      <c r="BF715" s="48">
        <f>AK715 * ( (1-Baseline!H$88-Baseline!H$87) + (1-Baseline!B$36)*Baseline!H$88 )</f>
        <v>1.4217014667342408E-5</v>
      </c>
      <c r="BG715" s="48">
        <f>AL715 * ( (1-Baseline!H$88-Baseline!H$87) + (1-Baseline!B$36)*Baseline!H$88 )</f>
        <v>2.1381792552235216E-4</v>
      </c>
      <c r="BH715" s="48">
        <f>AM715 * ( (1-Baseline!H$88-Baseline!H$87) + (1-Baseline!B$36)*Baseline!H$88 )</f>
        <v>4.5381841543837543E-5</v>
      </c>
      <c r="BI715" s="48">
        <f>AN715 * ( (1-Baseline!H$88-Baseline!H$87) + (1-Baseline!B$36)*Baseline!H$88 )</f>
        <v>2.7460269972611577E-2</v>
      </c>
      <c r="BJ715" s="48">
        <f t="shared" si="7"/>
        <v>2.7733686754345108E-2</v>
      </c>
      <c r="BK715" s="48"/>
      <c r="BL715" s="48">
        <f t="shared" si="18"/>
        <v>0.97664099073091304</v>
      </c>
      <c r="BM715" s="48">
        <f t="shared" si="19"/>
        <v>3.325486820243037E-3</v>
      </c>
      <c r="BN715" s="48">
        <f t="shared" si="20"/>
        <v>1.7248251265093519E-2</v>
      </c>
      <c r="BO715" s="48">
        <f t="shared" si="21"/>
        <v>2.7852711837504296E-3</v>
      </c>
      <c r="BP715" s="48">
        <f t="shared" si="8"/>
        <v>1</v>
      </c>
      <c r="BQ715" s="48">
        <f t="shared" si="22"/>
        <v>1.183470125702789E-2</v>
      </c>
      <c r="BR715" s="48">
        <f t="shared" si="23"/>
        <v>0.95942170650547665</v>
      </c>
      <c r="BS715" s="48">
        <f t="shared" si="24"/>
        <v>1.401944748137406E-2</v>
      </c>
      <c r="BT715" s="48">
        <f t="shared" si="25"/>
        <v>1.4724144756121467E-2</v>
      </c>
      <c r="BU715" s="48">
        <f t="shared" si="9"/>
        <v>1</v>
      </c>
      <c r="BV715" s="48">
        <f t="shared" si="26"/>
        <v>2.3444756397898569E-2</v>
      </c>
      <c r="BW715" s="48">
        <f t="shared" si="27"/>
        <v>5.3546302099103209E-3</v>
      </c>
      <c r="BX715" s="48">
        <f t="shared" si="28"/>
        <v>0.95911574725820115</v>
      </c>
      <c r="BY715" s="48">
        <f t="shared" si="29"/>
        <v>1.2084866133989838E-2</v>
      </c>
      <c r="BZ715" s="48">
        <f t="shared" si="10"/>
        <v>0.99999999999999989</v>
      </c>
      <c r="CA715" s="48">
        <f t="shared" si="30"/>
        <v>5.1262620773327196E-4</v>
      </c>
      <c r="CB715" s="48">
        <f t="shared" si="31"/>
        <v>7.7096827196569068E-3</v>
      </c>
      <c r="CC715" s="48">
        <f t="shared" si="32"/>
        <v>1.6363436259237134E-3</v>
      </c>
      <c r="CD715" s="48">
        <f t="shared" si="33"/>
        <v>0.99014134744668614</v>
      </c>
      <c r="CE715" s="48">
        <f t="shared" si="11"/>
        <v>1</v>
      </c>
      <c r="CF715" s="48"/>
      <c r="CG715" s="48">
        <f t="shared" si="34"/>
        <v>0.97664099073091304</v>
      </c>
      <c r="CH715" s="48">
        <f t="shared" si="35"/>
        <v>3.325486820243037E-3</v>
      </c>
      <c r="CI715" s="48">
        <f t="shared" si="36"/>
        <v>1.7248251265093519E-2</v>
      </c>
      <c r="CJ715" s="48">
        <f t="shared" si="37"/>
        <v>2.7852711837504296E-3</v>
      </c>
      <c r="CK715" s="48">
        <f t="shared" si="12"/>
        <v>1</v>
      </c>
      <c r="CL715" s="48">
        <f t="shared" si="38"/>
        <v>1.183470125702789E-2</v>
      </c>
      <c r="CM715" s="48">
        <f t="shared" si="39"/>
        <v>0.95942170650547665</v>
      </c>
      <c r="CN715" s="48">
        <f t="shared" si="40"/>
        <v>1.401944748137406E-2</v>
      </c>
      <c r="CO715" s="48">
        <f t="shared" si="41"/>
        <v>1.4724144756121467E-2</v>
      </c>
      <c r="CP715" s="48">
        <f t="shared" si="13"/>
        <v>1</v>
      </c>
      <c r="CQ715" s="48">
        <f t="shared" si="42"/>
        <v>2.3444756397898569E-2</v>
      </c>
      <c r="CR715" s="48">
        <f t="shared" si="43"/>
        <v>5.3546302099103209E-3</v>
      </c>
      <c r="CS715" s="48">
        <f t="shared" si="44"/>
        <v>0.95911574725820115</v>
      </c>
      <c r="CT715" s="48">
        <f t="shared" si="45"/>
        <v>1.2084866133989838E-2</v>
      </c>
      <c r="CU715" s="48">
        <f t="shared" si="14"/>
        <v>0.99999999999999989</v>
      </c>
      <c r="CV715" s="48">
        <f t="shared" si="46"/>
        <v>5.1262620773327196E-4</v>
      </c>
      <c r="CW715" s="48">
        <f t="shared" si="47"/>
        <v>7.7096827196569068E-3</v>
      </c>
      <c r="CX715" s="48">
        <f t="shared" si="48"/>
        <v>1.6363436259237134E-3</v>
      </c>
      <c r="CY715" s="48">
        <f t="shared" si="49"/>
        <v>0.99014134744668614</v>
      </c>
      <c r="CZ715" s="48">
        <f t="shared" si="15"/>
        <v>1</v>
      </c>
      <c r="DA715" s="48"/>
      <c r="DB715" s="48">
        <f>(AQ715*Baseline!B$7 + AV715*Baseline!B$11 + BA715*Baseline!B$16 + BF715*Baseline!B$18)</f>
        <v>60107.41682177539</v>
      </c>
      <c r="DC715" s="48">
        <f>(AR715*Baseline!B$7 + AW715*Baseline!B$11 + BB715*Baseline!B$16 + BG715*Baseline!B$18)</f>
        <v>65402.678964357969</v>
      </c>
      <c r="DD715" s="48">
        <f>(AS715*Baseline!B$7 + AX715*Baseline!B$11 + BC715*Baseline!B$16 + BH715*Baseline!B$18)</f>
        <v>114828.88101242977</v>
      </c>
      <c r="DE715" s="48">
        <f>(AT715*Baseline!B$7 + AY715*Baseline!B$11 + BD715*Baseline!B$16 + BI715*Baseline!B$18)</f>
        <v>1259827.195516848</v>
      </c>
      <c r="DF715" s="48">
        <f t="shared" si="16"/>
        <v>1500166.1723154113</v>
      </c>
      <c r="DG715" s="48"/>
      <c r="DH715" s="48">
        <f t="shared" si="50"/>
        <v>4.0067172511298134E-2</v>
      </c>
      <c r="DI715" s="48">
        <f t="shared" si="51"/>
        <v>4.3596956238129994E-2</v>
      </c>
      <c r="DJ715" s="48">
        <f t="shared" si="52"/>
        <v>7.654410766721842E-2</v>
      </c>
      <c r="DK715" s="48">
        <f t="shared" si="53"/>
        <v>0.83979176358335339</v>
      </c>
      <c r="DL715" s="48">
        <f t="shared" si="17"/>
        <v>1</v>
      </c>
      <c r="DM715" s="48"/>
      <c r="DN715" s="48">
        <f>DH715 / (Baseline!B$7/Baseline!B$17)</f>
        <v>4.2769071309824964</v>
      </c>
      <c r="DO715" s="48">
        <f>DI715 / (Baseline!B$11/Baseline!B$17)</f>
        <v>1.0524513902394079</v>
      </c>
      <c r="DP715" s="48">
        <f>DJ715 / (Baseline!B$16/Baseline!B$17)</f>
        <v>1.1828377849113607</v>
      </c>
      <c r="DQ715" s="48">
        <f>DK715 / (Baseline!B$18/Baseline!B$17)</f>
        <v>0.9494587273591677</v>
      </c>
      <c r="DR715" s="71"/>
      <c r="DS715" s="48">
        <f>(AU715*Baseline!B$34)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3.0284930022311515E-2</v>
      </c>
      <c r="DT715" s="48">
        <f>(AZ715*Baseline!B$34) + (Baseline!D$88*(1-Baseline!D$89)*Baseline!B$35) + (Baseline!D$88*Baseline!D$89*((1-Baseline!D$90)*Baseline!B$40 + Baseline!D$90*Baseline!B$41))</f>
        <v>1.0408747798872357E-2</v>
      </c>
      <c r="DU715" s="48">
        <f>(BE715*Baseline!B$34) + (Baseline!F$88*(1-Baseline!F$89)*Baseline!B$35) + (Baseline!F$88*Baseline!F$89*((1-Baseline!F$90)*Baseline!B$40 + Baseline!F$90*Baseline!B$41))</f>
        <v>1.291048250113324E-2</v>
      </c>
      <c r="DV715" s="48">
        <f>(BJ715*Baseline!B$34) + (Baseline!H$88*(1-Baseline!H$89)*Baseline!B$35) + (Baseline!H$88*Baseline!H$89*((1-Baseline!H$90)*Baseline!B$40 + Baseline!H$90*Baseline!B$41))</f>
        <v>9.3050530131517668E-3</v>
      </c>
      <c r="DW715" s="48">
        <f>( DS715*Baseline!B$7 + DT715*Baseline!B$11 + DU715*Baseline!B$16 + DV715*Baseline!B$18 ) / Baseline!B$17</f>
        <v>9.7806330963743429E-3</v>
      </c>
    </row>
    <row r="716" spans="1:127">
      <c r="A716" s="7" t="s">
        <v>1041</v>
      </c>
      <c r="B716" s="1">
        <f>MIN( MAX( NORMINV( MCrands!B716, (B$5+B$4)/2, (B$5-B$4)/3.29 ), 0 ), 1 )</f>
        <v>0.40827291851180514</v>
      </c>
      <c r="C716" s="1">
        <f>MAX( NORMINV( MCrands!C716, (C$5+C$4)/2, (C$5-C$4)/3.29 ), 0 )</f>
        <v>2.2125454207731807</v>
      </c>
      <c r="D716" s="40"/>
      <c r="E716" s="40">
        <f>Baseline!B$33 * (C716 * Baseline!B$66*Baseline!B$66/Baseline!B$73 + Baseline!B$52*Baseline!B$52/Baseline!B$74 + Baseline!B$53*Baseline!B$53/Baseline!B$75 + Baseline!B$54*Baseline!B$54/Baseline!B$76)</f>
        <v>1.8523179661948542E-5</v>
      </c>
      <c r="F716" s="40">
        <f>Baseline!B$33 * (C716 * Baseline!B$66*Baseline!B$57/Baseline!B$73 + Baseline!B$52*Baseline!B$67/Baseline!B$74 + Baseline!B$53*Baseline!B$55/Baseline!B$75 + Baseline!B$54*Baseline!B$56/Baseline!B$76)</f>
        <v>3.9081951021110397E-8</v>
      </c>
      <c r="G716" s="1">
        <f>Baseline!B$33 * (C716 * Baseline!B$66*Baseline!B$58/Baseline!B$73 + Baseline!B$52*Baseline!B$59/Baseline!B$74 + Baseline!B$53*Baseline!B$68/Baseline!B$75 + Baseline!B$54*Baseline!B$60/Baseline!B$76)</f>
        <v>1.0773083880221419E-7</v>
      </c>
      <c r="H716" s="40">
        <f>Baseline!B$33 * (C716 * Baseline!B$66*Baseline!B$61/Baseline!B$73 + Baseline!B$52*Baseline!B$62/Baseline!B$74 + Baseline!B$53*Baseline!B$63/Baseline!B$75 + Baseline!B$54*Baseline!B$69/Baseline!B$76)</f>
        <v>1.6625188783752962E-9</v>
      </c>
      <c r="I716" s="40">
        <f>Baseline!B$33 * (C716 * Baseline!B$57*Baseline!B$66/Baseline!B$73 + Baseline!B$67*Baseline!B$52/Baseline!B$74 + Baseline!B$55*Baseline!B$53/Baseline!B$75 + Baseline!B$56*Baseline!B$54/Baseline!B$76)</f>
        <v>3.9081951021110397E-8</v>
      </c>
      <c r="J716" s="1">
        <f>Baseline!B$33 * (C716 * Baseline!B$57*Baseline!B$57/Baseline!B$73 + Baseline!B$67*Baseline!B$67/Baseline!B$74 + Baseline!B$55*Baseline!B$55/Baseline!B$75 + Baseline!B$56*Baseline!B$56/Baseline!B$76)</f>
        <v>1.7949605762107313E-6</v>
      </c>
      <c r="K716" s="40">
        <f>Baseline!B$33 * (C716 * Baseline!B$57*Baseline!B$58/Baseline!B$73 + Baseline!B$67*Baseline!B$59/Baseline!B$74 + Baseline!B$55*Baseline!B$68/Baseline!B$75 + Baseline!B$56*Baseline!B$60/Baseline!B$76)</f>
        <v>1.392917256194716E-8</v>
      </c>
      <c r="L716" s="1">
        <f>Baseline!B$33 * (C716 * Baseline!B$57*Baseline!B$61/Baseline!B$73 + Baseline!B$67*Baseline!B$62/Baseline!B$74 + Baseline!B$55*Baseline!B$63/Baseline!B$75 + Baseline!B$56*Baseline!B$69/Baseline!B$76)</f>
        <v>1.4629416375448345E-8</v>
      </c>
      <c r="M716" s="40">
        <f>Baseline!B$33 * (C716 * Baseline!B$58*Baseline!B$66/Baseline!B$73 + Baseline!B$59*Baseline!B$52/Baseline!B$74 + Baseline!B$68*Baseline!B$53/Baseline!B$75 + Baseline!B$60*Baseline!B$54/Baseline!B$76)</f>
        <v>1.0773083880221419E-7</v>
      </c>
      <c r="N716" s="1">
        <f>Baseline!B$33 * (C716 * Baseline!B$58*Baseline!B$57/Baseline!B$73 + Baseline!B$59*Baseline!B$67/Baseline!B$74 + Baseline!B$68*Baseline!B$55/Baseline!B$75 + Baseline!B$60*Baseline!B$56/Baseline!B$76)</f>
        <v>1.392917256194716E-8</v>
      </c>
      <c r="O716" s="1">
        <f>Baseline!B$33 * (C716 * Baseline!B$58*Baseline!B$58/Baseline!B$73 + Baseline!B$59*Baseline!B$59/Baseline!B$74 + Baseline!B$68*Baseline!B$68/Baseline!B$75 + Baseline!B$60*Baseline!B$60/Baseline!B$76)</f>
        <v>1.3250167009759476E-6</v>
      </c>
      <c r="P716" s="40">
        <f>Baseline!B$33 * (C716 * Baseline!B$58*Baseline!B$61/Baseline!B$73 + Baseline!B$59*Baseline!B$62/Baseline!B$74 + Baseline!B$68*Baseline!B$63/Baseline!B$75 + Baseline!B$60*Baseline!B$69/Baseline!B$76)</f>
        <v>1.6489645845124034E-9</v>
      </c>
      <c r="Q716" s="40">
        <f>Baseline!B$33 * (C716 * Baseline!B$61*Baseline!B$66/Baseline!B$73 + Baseline!B$62*Baseline!B$52/Baseline!B$74 + Baseline!B$63*Baseline!B$53/Baseline!B$75 + Baseline!B$69*Baseline!B$54/Baseline!B$76)</f>
        <v>1.6625188783752962E-9</v>
      </c>
      <c r="R716" s="40">
        <f>Baseline!B$33 * (C716 * Baseline!B$61*Baseline!B$57/Baseline!B$73 + Baseline!B$62*Baseline!B$67/Baseline!B$74 + Baseline!B$63*Baseline!B$55/Baseline!B$75 + Baseline!B$69*Baseline!B$56/Baseline!B$76)</f>
        <v>1.4629416375448345E-8</v>
      </c>
      <c r="S716" s="40">
        <f>Baseline!B$33 * (C716 * Baseline!B$61*Baseline!B$58/Baseline!B$73 + Baseline!B$62*Baseline!B$59/Baseline!B$74 + Baseline!B$63*Baseline!B$68/Baseline!B$75 + Baseline!B$69*Baseline!B$60/Baseline!B$76)</f>
        <v>1.6489645845124034E-9</v>
      </c>
      <c r="T716" s="40">
        <f>Baseline!B$33 * (C716 * Baseline!B$61*Baseline!B$61/Baseline!B$73 + Baseline!B$62*Baseline!B$62/Baseline!B$74 + Baseline!B$63*Baseline!B$63/Baseline!B$75 + Baseline!B$69*Baseline!B$69/Baseline!B$76)</f>
        <v>9.8551802422213424E-8</v>
      </c>
      <c r="U716" s="40"/>
      <c r="V716" s="40">
        <f>E716 * ( Baseline!B$87 * Baseline!B$7 )</f>
        <v>0.1922520817113639</v>
      </c>
      <c r="W716" s="40">
        <f>F716 * ( Baseline!D$87 * Baseline!B$11 )</f>
        <v>7.2092894912211122E-4</v>
      </c>
      <c r="X716" s="40">
        <f>G716 * ( Baseline!F$87 * Baseline!B$16 )</f>
        <v>3.7420058990835182E-3</v>
      </c>
      <c r="Y716" s="40">
        <f>H716 * ( Baseline!H$87 * Baseline!B$18 )</f>
        <v>5.8466377771168956E-4</v>
      </c>
      <c r="Z716" s="48">
        <f t="shared" si="0"/>
        <v>0.19729968033728124</v>
      </c>
      <c r="AA716" s="40">
        <f>I716 * ( Baseline!B$87 * Baseline!B$7 )</f>
        <v>4.0563156964810483E-4</v>
      </c>
      <c r="AB716" s="1">
        <f>J716 * ( Baseline!D$87 * Baseline!B$11 )</f>
        <v>3.3110912022386939E-2</v>
      </c>
      <c r="AC716" s="1">
        <f>K716 * ( Baseline!F$87 * Baseline!B$16 )</f>
        <v>4.8382660411521149E-4</v>
      </c>
      <c r="AD716" s="1">
        <f>L716 * ( Baseline!F$87 * Baseline!B$16 )</f>
        <v>5.0814941186507856E-4</v>
      </c>
      <c r="AE716" s="48">
        <f t="shared" si="1"/>
        <v>3.4508519608015327E-2</v>
      </c>
      <c r="AF716" s="48">
        <f>M716 * ( Baseline!B$87 * Baseline!B$7 )</f>
        <v>1.118138375928181E-3</v>
      </c>
      <c r="AG716" s="48">
        <f>N716 * ( Baseline!D$87 * Baseline!B$11 )</f>
        <v>2.5694581449633579E-4</v>
      </c>
      <c r="AH716" s="48">
        <f>O716 * ( Baseline!F$87 * Baseline!B$16 )</f>
        <v>4.602415024855698E-2</v>
      </c>
      <c r="AI716" s="48">
        <f>P716 * ( Baseline!H$87 * Baseline!B$18 )</f>
        <v>5.7989709219781569E-4</v>
      </c>
      <c r="AJ716" s="48">
        <f t="shared" si="2"/>
        <v>4.797913153117931E-2</v>
      </c>
      <c r="AK716" s="48">
        <f>Q716 * ( Baseline!B$87 * Baseline!B$7 )</f>
        <v>1.7255283438657199E-5</v>
      </c>
      <c r="AL716" s="48">
        <f>R716 * ( Baseline!D$87 * Baseline!B$11 )</f>
        <v>2.69862929005895E-4</v>
      </c>
      <c r="AM716" s="48">
        <f>S716 * ( Baseline!F$87 * Baseline!B$16 )</f>
        <v>5.7276405449266729E-5</v>
      </c>
      <c r="AN716" s="48">
        <f>T716 * ( Baseline!H$87 * Baseline!B$18 )</f>
        <v>3.4658054025092581E-2</v>
      </c>
      <c r="AO716" s="48">
        <f t="shared" si="3"/>
        <v>3.5002448642986399E-2</v>
      </c>
      <c r="AP716" s="48"/>
      <c r="AQ716" s="48">
        <f>V716 * ( (1-Baseline!B$88-Baseline!B$87) + (1-B716)*Baseline!B$88 )</f>
        <v>0.11828061370640169</v>
      </c>
      <c r="AR716" s="48">
        <f>W716 * ( (1-Baseline!B$88-Baseline!B$87) + (1-B716)*Baseline!B$88 )</f>
        <v>4.4354223778391566E-4</v>
      </c>
      <c r="AS716" s="48">
        <f>X716 * ( (1-Baseline!B$88-Baseline!B$87) + (1-B716)*Baseline!B$88 )</f>
        <v>2.3022208669817058E-3</v>
      </c>
      <c r="AT716" s="48">
        <f>Y716 * ( (1-Baseline!B$88-Baseline!B$87) + (1-B716)*Baseline!B$88 )</f>
        <v>3.5970684855036442E-4</v>
      </c>
      <c r="AU716" s="48">
        <f t="shared" si="4"/>
        <v>0.12138608365971768</v>
      </c>
      <c r="AV716" s="48">
        <f>AA716 * ( (1-Baseline!D$88-Baseline!D$87) + (1-B716)*Baseline!D$88 )</f>
        <v>3.2794993275684086E-4</v>
      </c>
      <c r="AW716" s="48">
        <f>AB716 * ( (1-Baseline!D$88-Baseline!D$87) + (1-B716)*Baseline!D$88 )</f>
        <v>2.6769911870221721E-2</v>
      </c>
      <c r="AX716" s="48">
        <f>AC716 * ( (1-Baseline!D$88-Baseline!D$87) + (1-B716)*Baseline!D$88 )</f>
        <v>3.9117000292458769E-4</v>
      </c>
      <c r="AY716" s="48">
        <f>AD716 * ( (1-Baseline!D$88-Baseline!D$87) + (1-B716)*Baseline!D$88 )</f>
        <v>4.1083480163082851E-4</v>
      </c>
      <c r="AZ716" s="48">
        <f t="shared" si="5"/>
        <v>2.789986660753398E-2</v>
      </c>
      <c r="BA716" s="48">
        <f>AF716 * ( (1-Baseline!F$88-Baseline!F$87) + (1-Baseline!B$36)*Baseline!F$88 )</f>
        <v>8.0464815574594884E-4</v>
      </c>
      <c r="BB716" s="48">
        <f>AG716 * ( (1-Baseline!F$88-Baseline!F$87) + (1-Baseline!B$36)*Baseline!F$88 )</f>
        <v>1.8490643037762713E-4</v>
      </c>
      <c r="BC716" s="48">
        <f>AH716 * ( (1-Baseline!F$88-Baseline!F$87) + (1-Baseline!B$36)*Baseline!F$88 )</f>
        <v>3.3120451291669559E-2</v>
      </c>
      <c r="BD716" s="48">
        <f>AI716 * ( (1-Baseline!F$88-Baseline!F$87) + (1-Baseline!B$36)*Baseline!F$88 )</f>
        <v>4.1731250425249851E-4</v>
      </c>
      <c r="BE716" s="48">
        <f t="shared" si="6"/>
        <v>3.4527318382045633E-2</v>
      </c>
      <c r="BF716" s="48">
        <f>AK716 * ( (1-Baseline!H$88-Baseline!H$87) + (1-Baseline!B$36)*Baseline!H$88 )</f>
        <v>1.367170617411687E-5</v>
      </c>
      <c r="BG716" s="48">
        <f>AL716 * ( (1-Baseline!H$88-Baseline!H$87) + (1-Baseline!B$36)*Baseline!H$88 )</f>
        <v>2.138177959099507E-4</v>
      </c>
      <c r="BH716" s="48">
        <f>AM716 * ( (1-Baseline!H$88-Baseline!H$87) + (1-Baseline!B$36)*Baseline!H$88 )</f>
        <v>4.5381241565563008E-5</v>
      </c>
      <c r="BI716" s="48">
        <f>AN716 * ( (1-Baseline!H$88-Baseline!H$87) + (1-Baseline!B$36)*Baseline!H$88 )</f>
        <v>2.7460269365161352E-2</v>
      </c>
      <c r="BJ716" s="48">
        <f t="shared" si="7"/>
        <v>2.7733140108810981E-2</v>
      </c>
      <c r="BK716" s="48"/>
      <c r="BL716" s="48">
        <f t="shared" si="18"/>
        <v>0.97441658994434999</v>
      </c>
      <c r="BM716" s="48">
        <f t="shared" si="19"/>
        <v>3.6539793064524614E-3</v>
      </c>
      <c r="BN716" s="48">
        <f t="shared" si="20"/>
        <v>1.8966102188744591E-2</v>
      </c>
      <c r="BO716" s="48">
        <f t="shared" si="21"/>
        <v>2.9633285604528828E-3</v>
      </c>
      <c r="BP716" s="48">
        <f t="shared" si="8"/>
        <v>1</v>
      </c>
      <c r="BQ716" s="48">
        <f t="shared" si="22"/>
        <v>1.1754534076097788E-2</v>
      </c>
      <c r="BR716" s="48">
        <f t="shared" si="23"/>
        <v>0.95949963656789949</v>
      </c>
      <c r="BS716" s="48">
        <f t="shared" si="24"/>
        <v>1.4020497245637644E-2</v>
      </c>
      <c r="BT716" s="48">
        <f t="shared" si="25"/>
        <v>1.4725332110365297E-2</v>
      </c>
      <c r="BU716" s="48">
        <f t="shared" si="9"/>
        <v>1.0000000000000002</v>
      </c>
      <c r="BV716" s="48">
        <f t="shared" si="26"/>
        <v>2.3304681436377338E-2</v>
      </c>
      <c r="BW716" s="48">
        <f t="shared" si="27"/>
        <v>5.3553660997252353E-3</v>
      </c>
      <c r="BX716" s="48">
        <f t="shared" si="28"/>
        <v>0.95925350834347878</v>
      </c>
      <c r="BY716" s="48">
        <f t="shared" si="29"/>
        <v>1.2086444120418659E-2</v>
      </c>
      <c r="BZ716" s="48">
        <f t="shared" si="10"/>
        <v>1</v>
      </c>
      <c r="CA716" s="48">
        <f t="shared" si="30"/>
        <v>4.9297360920818657E-4</v>
      </c>
      <c r="CB716" s="48">
        <f t="shared" si="31"/>
        <v>7.7098300109917786E-3</v>
      </c>
      <c r="CC716" s="48">
        <f t="shared" si="32"/>
        <v>1.6363542457691303E-3</v>
      </c>
      <c r="CD716" s="48">
        <f t="shared" si="33"/>
        <v>0.99016084213403099</v>
      </c>
      <c r="CE716" s="48">
        <f t="shared" si="11"/>
        <v>1</v>
      </c>
      <c r="CF716" s="48"/>
      <c r="CG716" s="48">
        <f t="shared" si="34"/>
        <v>0.97441658994434999</v>
      </c>
      <c r="CH716" s="48">
        <f t="shared" si="35"/>
        <v>3.6539793064524614E-3</v>
      </c>
      <c r="CI716" s="48">
        <f t="shared" si="36"/>
        <v>1.8966102188744591E-2</v>
      </c>
      <c r="CJ716" s="48">
        <f t="shared" si="37"/>
        <v>2.9633285604528828E-3</v>
      </c>
      <c r="CK716" s="48">
        <f t="shared" si="12"/>
        <v>1</v>
      </c>
      <c r="CL716" s="48">
        <f t="shared" si="38"/>
        <v>1.1754534076097788E-2</v>
      </c>
      <c r="CM716" s="48">
        <f t="shared" si="39"/>
        <v>0.95949963656789949</v>
      </c>
      <c r="CN716" s="48">
        <f t="shared" si="40"/>
        <v>1.4020497245637644E-2</v>
      </c>
      <c r="CO716" s="48">
        <f t="shared" si="41"/>
        <v>1.4725332110365297E-2</v>
      </c>
      <c r="CP716" s="48">
        <f t="shared" si="13"/>
        <v>1.0000000000000002</v>
      </c>
      <c r="CQ716" s="48">
        <f t="shared" si="42"/>
        <v>2.3304681436377338E-2</v>
      </c>
      <c r="CR716" s="48">
        <f t="shared" si="43"/>
        <v>5.3553660997252353E-3</v>
      </c>
      <c r="CS716" s="48">
        <f t="shared" si="44"/>
        <v>0.95925350834347878</v>
      </c>
      <c r="CT716" s="48">
        <f t="shared" si="45"/>
        <v>1.2086444120418659E-2</v>
      </c>
      <c r="CU716" s="48">
        <f t="shared" si="14"/>
        <v>1</v>
      </c>
      <c r="CV716" s="48">
        <f t="shared" si="46"/>
        <v>4.9297360920818657E-4</v>
      </c>
      <c r="CW716" s="48">
        <f t="shared" si="47"/>
        <v>7.7098300109917786E-3</v>
      </c>
      <c r="CX716" s="48">
        <f t="shared" si="48"/>
        <v>1.6363542457691303E-3</v>
      </c>
      <c r="CY716" s="48">
        <f t="shared" si="49"/>
        <v>0.99016084213403099</v>
      </c>
      <c r="CZ716" s="48">
        <f t="shared" si="15"/>
        <v>1</v>
      </c>
      <c r="DA716" s="48"/>
      <c r="DB716" s="48">
        <f>(AQ716*Baseline!B$7 + AV716*Baseline!B$11 + BA716*Baseline!B$16 + BF716*Baseline!B$18)</f>
        <v>61391.166774421807</v>
      </c>
      <c r="DC716" s="48">
        <f>(AR716*Baseline!B$7 + AW716*Baseline!B$11 + BB716*Baseline!B$16 + BG716*Baseline!B$18)</f>
        <v>68035.002590281598</v>
      </c>
      <c r="DD716" s="48">
        <f>(AS716*Baseline!B$7 + AX716*Baseline!B$11 + BC716*Baseline!B$16 + BH716*Baseline!B$18)</f>
        <v>114993.31111015675</v>
      </c>
      <c r="DE716" s="48">
        <f>(AT716*Baseline!B$7 + AY716*Baseline!B$11 + BD716*Baseline!B$16 + BI716*Baseline!B$18)</f>
        <v>1259881.7332278856</v>
      </c>
      <c r="DF716" s="48">
        <f t="shared" si="16"/>
        <v>1504301.2137027457</v>
      </c>
      <c r="DG716" s="48"/>
      <c r="DH716" s="48">
        <f t="shared" si="50"/>
        <v>4.0810421619823858E-2</v>
      </c>
      <c r="DI716" s="48">
        <f t="shared" si="51"/>
        <v>4.5226981119570853E-2</v>
      </c>
      <c r="DJ716" s="48">
        <f t="shared" si="52"/>
        <v>7.6443008928449727E-2</v>
      </c>
      <c r="DK716" s="48">
        <f t="shared" si="53"/>
        <v>0.83751958833215556</v>
      </c>
      <c r="DL716" s="48">
        <f t="shared" si="17"/>
        <v>1</v>
      </c>
      <c r="DM716" s="48"/>
      <c r="DN716" s="48">
        <f>DH716 / (Baseline!B$7/Baseline!B$17)</f>
        <v>4.3562440847306974</v>
      </c>
      <c r="DO716" s="48">
        <f>DI716 / (Baseline!B$11/Baseline!B$17)</f>
        <v>1.091800971050209</v>
      </c>
      <c r="DP716" s="48">
        <f>DJ716 / (Baseline!B$16/Baseline!B$17)</f>
        <v>1.1812755038701812</v>
      </c>
      <c r="DQ716" s="48">
        <f>DK716 / (Baseline!B$18/Baseline!B$17)</f>
        <v>0.94688983264515669</v>
      </c>
      <c r="DR716" s="71"/>
      <c r="DS716" s="48">
        <f>(AU716*Baseline!B$34)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3.073744379895765E-2</v>
      </c>
      <c r="DT716" s="48">
        <f>(AZ716*Baseline!B$34) + (Baseline!D$88*(1-Baseline!D$89)*Baseline!B$35) + (Baseline!D$88*Baseline!D$89*((1-Baseline!D$90)*Baseline!B$40 + Baseline!D$90*Baseline!B$41))</f>
        <v>1.05985479911301E-2</v>
      </c>
      <c r="DU716" s="48">
        <f>(BE716*Baseline!B$34) + (Baseline!F$88*(1-Baseline!F$89)*Baseline!B$35) + (Baseline!F$88*Baseline!F$89*((1-Baseline!F$90)*Baseline!B$40 + Baseline!F$90*Baseline!B$41))</f>
        <v>1.2909737757306847E-2</v>
      </c>
      <c r="DV716" s="48">
        <f>(BJ716*Baseline!B$34) + (Baseline!H$88*(1-Baseline!H$89)*Baseline!B$35) + (Baseline!H$88*Baseline!H$89*((1-Baseline!H$90)*Baseline!B$40 + Baseline!H$90*Baseline!B$41))</f>
        <v>9.3049710163216476E-3</v>
      </c>
      <c r="DW716" s="48">
        <f>( DS716*Baseline!B$7 + DT716*Baseline!B$11 + DU716*Baseline!B$16 + DV716*Baseline!B$18 ) / Baseline!B$17</f>
        <v>9.7926139636491053E-3</v>
      </c>
    </row>
    <row r="717" spans="1:127">
      <c r="A717" s="7" t="s">
        <v>1042</v>
      </c>
      <c r="B717" s="1">
        <f>MIN( MAX( NORMINV( MCrands!B717, (B$5+B$4)/2, (B$5-B$4)/3.29 ), 0 ), 1 )</f>
        <v>0.70541752551477854</v>
      </c>
      <c r="C717" s="1">
        <f>MAX( NORMINV( MCrands!C717, (C$5+C$4)/2, (C$5-C$4)/3.29 ), 0 )</f>
        <v>2.2262866619252693</v>
      </c>
      <c r="D717" s="40"/>
      <c r="E717" s="40">
        <f>Baseline!B$33 * (C717 * Baseline!B$66*Baseline!B$66/Baseline!B$73 + Baseline!B$52*Baseline!B$52/Baseline!B$74 + Baseline!B$53*Baseline!B$53/Baseline!B$75 + Baseline!B$54*Baseline!B$54/Baseline!B$76)</f>
        <v>1.8638166955098086E-5</v>
      </c>
      <c r="F717" s="40">
        <f>Baseline!B$33 * (C717 * Baseline!B$66*Baseline!B$57/Baseline!B$73 + Baseline!B$52*Baseline!B$67/Baseline!B$74 + Baseline!B$53*Baseline!B$55/Baseline!B$75 + Baseline!B$54*Baseline!B$56/Baseline!B$76)</f>
        <v>3.9097328793514217E-8</v>
      </c>
      <c r="G717" s="1">
        <f>Baseline!B$33 * (C717 * Baseline!B$66*Baseline!B$58/Baseline!B$73 + Baseline!B$52*Baseline!B$59/Baseline!B$74 + Baseline!B$53*Baseline!B$68/Baseline!B$75 + Baseline!B$54*Baseline!B$60/Baseline!B$76)</f>
        <v>1.0776864249270692E-7</v>
      </c>
      <c r="H717" s="40">
        <f>Baseline!B$33 * (C717 * Baseline!B$66*Baseline!B$61/Baseline!B$73 + Baseline!B$52*Baseline!B$62/Baseline!B$74 + Baseline!B$53*Baseline!B$63/Baseline!B$75 + Baseline!B$54*Baseline!B$69/Baseline!B$76)</f>
        <v>1.6662992474245681E-9</v>
      </c>
      <c r="I717" s="40">
        <f>Baseline!B$33 * (C717 * Baseline!B$57*Baseline!B$66/Baseline!B$73 + Baseline!B$67*Baseline!B$52/Baseline!B$74 + Baseline!B$55*Baseline!B$53/Baseline!B$75 + Baseline!B$56*Baseline!B$54/Baseline!B$76)</f>
        <v>3.9097328793514217E-8</v>
      </c>
      <c r="J717" s="1">
        <f>Baseline!B$33 * (C717 * Baseline!B$57*Baseline!B$57/Baseline!B$73 + Baseline!B$67*Baseline!B$67/Baseline!B$74 + Baseline!B$55*Baseline!B$55/Baseline!B$75 + Baseline!B$56*Baseline!B$56/Baseline!B$76)</f>
        <v>1.7949605782672706E-6</v>
      </c>
      <c r="K717" s="40">
        <f>Baseline!B$33 * (C717 * Baseline!B$57*Baseline!B$58/Baseline!B$73 + Baseline!B$67*Baseline!B$59/Baseline!B$74 + Baseline!B$55*Baseline!B$68/Baseline!B$75 + Baseline!B$56*Baseline!B$60/Baseline!B$76)</f>
        <v>1.3929177617606202E-8</v>
      </c>
      <c r="L717" s="1">
        <f>Baseline!B$33 * (C717 * Baseline!B$57*Baseline!B$61/Baseline!B$73 + Baseline!B$67*Baseline!B$62/Baseline!B$74 + Baseline!B$55*Baseline!B$63/Baseline!B$75 + Baseline!B$56*Baseline!B$69/Baseline!B$76)</f>
        <v>1.4629416881014252E-8</v>
      </c>
      <c r="M717" s="40">
        <f>Baseline!B$33 * (C717 * Baseline!B$58*Baseline!B$66/Baseline!B$73 + Baseline!B$59*Baseline!B$52/Baseline!B$74 + Baseline!B$68*Baseline!B$53/Baseline!B$75 + Baseline!B$60*Baseline!B$54/Baseline!B$76)</f>
        <v>1.0776864249270692E-7</v>
      </c>
      <c r="N717" s="1">
        <f>Baseline!B$33 * (C717 * Baseline!B$58*Baseline!B$57/Baseline!B$73 + Baseline!B$59*Baseline!B$67/Baseline!B$74 + Baseline!B$68*Baseline!B$55/Baseline!B$75 + Baseline!B$60*Baseline!B$56/Baseline!B$76)</f>
        <v>1.3929177617606202E-8</v>
      </c>
      <c r="O717" s="1">
        <f>Baseline!B$33 * (C717 * Baseline!B$58*Baseline!B$58/Baseline!B$73 + Baseline!B$59*Baseline!B$59/Baseline!B$74 + Baseline!B$68*Baseline!B$68/Baseline!B$75 + Baseline!B$60*Baseline!B$60/Baseline!B$76)</f>
        <v>1.3250167134044428E-6</v>
      </c>
      <c r="P717" s="40">
        <f>Baseline!B$33 * (C717 * Baseline!B$58*Baseline!B$61/Baseline!B$73 + Baseline!B$59*Baseline!B$62/Baseline!B$74 + Baseline!B$68*Baseline!B$63/Baseline!B$75 + Baseline!B$60*Baseline!B$69/Baseline!B$76)</f>
        <v>1.6489658273619181E-9</v>
      </c>
      <c r="Q717" s="40">
        <f>Baseline!B$33 * (C717 * Baseline!B$61*Baseline!B$66/Baseline!B$73 + Baseline!B$62*Baseline!B$52/Baseline!B$74 + Baseline!B$63*Baseline!B$53/Baseline!B$75 + Baseline!B$69*Baseline!B$54/Baseline!B$76)</f>
        <v>1.6662992474245681E-9</v>
      </c>
      <c r="R717" s="40">
        <f>Baseline!B$33 * (C717 * Baseline!B$61*Baseline!B$57/Baseline!B$73 + Baseline!B$62*Baseline!B$67/Baseline!B$74 + Baseline!B$63*Baseline!B$55/Baseline!B$75 + Baseline!B$69*Baseline!B$56/Baseline!B$76)</f>
        <v>1.4629416881014252E-8</v>
      </c>
      <c r="S717" s="40">
        <f>Baseline!B$33 * (C717 * Baseline!B$61*Baseline!B$58/Baseline!B$73 + Baseline!B$62*Baseline!B$59/Baseline!B$74 + Baseline!B$63*Baseline!B$68/Baseline!B$75 + Baseline!B$69*Baseline!B$60/Baseline!B$76)</f>
        <v>1.6489658273619181E-9</v>
      </c>
      <c r="T717" s="40">
        <f>Baseline!B$33 * (C717 * Baseline!B$61*Baseline!B$61/Baseline!B$73 + Baseline!B$62*Baseline!B$62/Baseline!B$74 + Baseline!B$63*Baseline!B$63/Baseline!B$75 + Baseline!B$69*Baseline!B$69/Baseline!B$76)</f>
        <v>9.8551802546498383E-8</v>
      </c>
      <c r="U717" s="40"/>
      <c r="V717" s="40">
        <f>E717 * ( Baseline!B$87 * Baseline!B$7 )</f>
        <v>0.19344553482696303</v>
      </c>
      <c r="W717" s="40">
        <f>F717 * ( Baseline!D$87 * Baseline!B$11 )</f>
        <v>7.2121261667220206E-4</v>
      </c>
      <c r="X717" s="40">
        <f>G717 * ( Baseline!F$87 * Baseline!B$16 )</f>
        <v>3.7433190015749101E-3</v>
      </c>
      <c r="Y717" s="40">
        <f>H717 * ( Baseline!H$87 * Baseline!B$18 )</f>
        <v>5.8599323320133285E-4</v>
      </c>
      <c r="Z717" s="48">
        <f t="shared" si="0"/>
        <v>0.19849605967841147</v>
      </c>
      <c r="AA717" s="40">
        <f>I717 * ( Baseline!B$87 * Baseline!B$7 )</f>
        <v>4.0579117554788408E-4</v>
      </c>
      <c r="AB717" s="1">
        <f>J717 * ( Baseline!D$87 * Baseline!B$11 )</f>
        <v>3.3110912060323086E-2</v>
      </c>
      <c r="AC717" s="1">
        <f>K717 * ( Baseline!F$87 * Baseline!B$16 )</f>
        <v>4.8382677972236515E-4</v>
      </c>
      <c r="AD717" s="1">
        <f>L717 * ( Baseline!F$87 * Baseline!B$16 )</f>
        <v>5.0814942942579403E-4</v>
      </c>
      <c r="AE717" s="48">
        <f t="shared" si="1"/>
        <v>3.4508679445019126E-2</v>
      </c>
      <c r="AF717" s="48">
        <f>M717 * ( Baseline!B$87 * Baseline!B$7 )</f>
        <v>1.118530740431805E-3</v>
      </c>
      <c r="AG717" s="48">
        <f>N717 * ( Baseline!D$87 * Baseline!B$11 )</f>
        <v>2.5694590775603404E-4</v>
      </c>
      <c r="AH717" s="48">
        <f>O717 * ( Baseline!F$87 * Baseline!B$16 )</f>
        <v>4.6024150680257898E-2</v>
      </c>
      <c r="AI717" s="48">
        <f>P717 * ( Baseline!H$87 * Baseline!B$18 )</f>
        <v>5.7989752927501336E-4</v>
      </c>
      <c r="AJ717" s="48">
        <f t="shared" si="2"/>
        <v>4.7979524857720751E-2</v>
      </c>
      <c r="AK717" s="48">
        <f>Q717 * ( Baseline!B$87 * Baseline!B$7 )</f>
        <v>1.7294519889019592E-5</v>
      </c>
      <c r="AL717" s="48">
        <f>R717 * ( Baseline!D$87 * Baseline!B$11 )</f>
        <v>2.698629383318649E-4</v>
      </c>
      <c r="AM717" s="48">
        <f>S717 * ( Baseline!F$87 * Baseline!B$16 )</f>
        <v>5.7276448619358667E-5</v>
      </c>
      <c r="AN717" s="48">
        <f>T717 * ( Baseline!H$87 * Baseline!B$18 )</f>
        <v>3.4658054068800299E-2</v>
      </c>
      <c r="AO717" s="48">
        <f t="shared" si="3"/>
        <v>3.5002487975640539E-2</v>
      </c>
      <c r="AP717" s="48"/>
      <c r="AQ717" s="48">
        <f>V717 * ( (1-Baseline!B$88-Baseline!B$87) + (1-B717)*Baseline!B$88 )</f>
        <v>6.7856515637093953E-2</v>
      </c>
      <c r="AR717" s="48">
        <f>W717 * ( (1-Baseline!B$88-Baseline!B$87) + (1-B717)*Baseline!B$88 )</f>
        <v>2.529858093889974E-4</v>
      </c>
      <c r="AS717" s="48">
        <f>X717 * ( (1-Baseline!B$88-Baseline!B$87) + (1-B717)*Baseline!B$88 )</f>
        <v>1.3130754586411593E-3</v>
      </c>
      <c r="AT717" s="48">
        <f>Y717 * ( (1-Baseline!B$88-Baseline!B$87) + (1-B717)*Baseline!B$88 )</f>
        <v>2.0555377009619729E-4</v>
      </c>
      <c r="AU717" s="48">
        <f t="shared" si="4"/>
        <v>6.9628130675220307E-2</v>
      </c>
      <c r="AV717" s="48">
        <f>AA717 * ( (1-Baseline!D$88-Baseline!D$87) + (1-B717)*Baseline!D$88 )</f>
        <v>2.7405973346732816E-4</v>
      </c>
      <c r="AW717" s="48">
        <f>AB717 * ( (1-Baseline!D$88-Baseline!D$87) + (1-B717)*Baseline!D$88 )</f>
        <v>2.2362161330542526E-2</v>
      </c>
      <c r="AX717" s="48">
        <f>AC717 * ( (1-Baseline!D$88-Baseline!D$87) + (1-B717)*Baseline!D$88 )</f>
        <v>3.267627446950737E-4</v>
      </c>
      <c r="AY717" s="48">
        <f>AD717 * ( (1-Baseline!D$88-Baseline!D$87) + (1-B717)*Baseline!D$88 )</f>
        <v>3.4318956542605909E-4</v>
      </c>
      <c r="AZ717" s="48">
        <f t="shared" si="5"/>
        <v>2.330617337413099E-2</v>
      </c>
      <c r="BA717" s="48">
        <f>AF717 * ( (1-Baseline!F$88-Baseline!F$87) + (1-Baseline!B$36)*Baseline!F$88 )</f>
        <v>8.0493051379842073E-4</v>
      </c>
      <c r="BB717" s="48">
        <f>AG717 * ( (1-Baseline!F$88-Baseline!F$87) + (1-Baseline!B$36)*Baseline!F$88 )</f>
        <v>1.8490649749029029E-4</v>
      </c>
      <c r="BC717" s="48">
        <f>AH717 * ( (1-Baseline!F$88-Baseline!F$87) + (1-Baseline!B$36)*Baseline!F$88 )</f>
        <v>3.3120451602335357E-2</v>
      </c>
      <c r="BD717" s="48">
        <f>AI717 * ( (1-Baseline!F$88-Baseline!F$87) + (1-Baseline!B$36)*Baseline!F$88 )</f>
        <v>4.1731281878723645E-4</v>
      </c>
      <c r="BE717" s="48">
        <f t="shared" si="6"/>
        <v>3.4527601432411306E-2</v>
      </c>
      <c r="BF717" s="48">
        <f>AK717 * ( (1-Baseline!H$88-Baseline!H$87) + (1-Baseline!B$36)*Baseline!H$88 )</f>
        <v>1.3702793998468001E-5</v>
      </c>
      <c r="BG717" s="48">
        <f>AL717 * ( (1-Baseline!H$88-Baseline!H$87) + (1-Baseline!B$36)*Baseline!H$88 )</f>
        <v>2.1381780329910317E-4</v>
      </c>
      <c r="BH717" s="48">
        <f>AM717 * ( (1-Baseline!H$88-Baseline!H$87) + (1-Baseline!B$36)*Baseline!H$88 )</f>
        <v>4.5381275770090253E-5</v>
      </c>
      <c r="BI717" s="48">
        <f>AN717 * ( (1-Baseline!H$88-Baseline!H$87) + (1-Baseline!B$36)*Baseline!H$88 )</f>
        <v>2.7460269399791851E-2</v>
      </c>
      <c r="BJ717" s="48">
        <f t="shared" si="7"/>
        <v>2.7733171272859514E-2</v>
      </c>
      <c r="BK717" s="48"/>
      <c r="BL717" s="48">
        <f t="shared" si="18"/>
        <v>0.97455604479186675</v>
      </c>
      <c r="BM717" s="48">
        <f t="shared" si="19"/>
        <v>3.6333850547998637E-3</v>
      </c>
      <c r="BN717" s="48">
        <f t="shared" si="20"/>
        <v>1.8858404583141634E-2</v>
      </c>
      <c r="BO717" s="48">
        <f t="shared" si="21"/>
        <v>2.9521655701917481E-3</v>
      </c>
      <c r="BP717" s="48">
        <f t="shared" si="8"/>
        <v>0.99999999999999989</v>
      </c>
      <c r="BQ717" s="48">
        <f t="shared" si="22"/>
        <v>1.1759104725940323E-2</v>
      </c>
      <c r="BR717" s="48">
        <f t="shared" si="23"/>
        <v>0.95949519346508083</v>
      </c>
      <c r="BS717" s="48">
        <f t="shared" si="24"/>
        <v>1.4020437394401633E-2</v>
      </c>
      <c r="BT717" s="48">
        <f t="shared" si="25"/>
        <v>1.4725264414577263E-2</v>
      </c>
      <c r="BU717" s="48">
        <f t="shared" si="9"/>
        <v>1</v>
      </c>
      <c r="BV717" s="48">
        <f t="shared" si="26"/>
        <v>2.3312668138100866E-2</v>
      </c>
      <c r="BW717" s="48">
        <f t="shared" si="27"/>
        <v>5.3553241412453651E-3</v>
      </c>
      <c r="BX717" s="48">
        <f t="shared" si="28"/>
        <v>0.95924565357282399</v>
      </c>
      <c r="BY717" s="48">
        <f t="shared" si="29"/>
        <v>1.208635414782974E-2</v>
      </c>
      <c r="BZ717" s="48">
        <f t="shared" si="10"/>
        <v>1</v>
      </c>
      <c r="CA717" s="48">
        <f t="shared" si="30"/>
        <v>4.9409401700403288E-4</v>
      </c>
      <c r="CB717" s="48">
        <f t="shared" si="31"/>
        <v>7.7098216138141952E-3</v>
      </c>
      <c r="CC717" s="48">
        <f t="shared" si="32"/>
        <v>1.6363536403246352E-3</v>
      </c>
      <c r="CD717" s="48">
        <f t="shared" si="33"/>
        <v>0.99015973072885721</v>
      </c>
      <c r="CE717" s="48">
        <f t="shared" si="11"/>
        <v>1</v>
      </c>
      <c r="CF717" s="48"/>
      <c r="CG717" s="48">
        <f t="shared" si="34"/>
        <v>0.97455604479186675</v>
      </c>
      <c r="CH717" s="48">
        <f t="shared" si="35"/>
        <v>3.6333850547998637E-3</v>
      </c>
      <c r="CI717" s="48">
        <f t="shared" si="36"/>
        <v>1.8858404583141634E-2</v>
      </c>
      <c r="CJ717" s="48">
        <f t="shared" si="37"/>
        <v>2.9521655701917481E-3</v>
      </c>
      <c r="CK717" s="48">
        <f t="shared" si="12"/>
        <v>0.99999999999999989</v>
      </c>
      <c r="CL717" s="48">
        <f t="shared" si="38"/>
        <v>1.1759104725940323E-2</v>
      </c>
      <c r="CM717" s="48">
        <f t="shared" si="39"/>
        <v>0.95949519346508083</v>
      </c>
      <c r="CN717" s="48">
        <f t="shared" si="40"/>
        <v>1.4020437394401633E-2</v>
      </c>
      <c r="CO717" s="48">
        <f t="shared" si="41"/>
        <v>1.4725264414577263E-2</v>
      </c>
      <c r="CP717" s="48">
        <f t="shared" si="13"/>
        <v>1</v>
      </c>
      <c r="CQ717" s="48">
        <f t="shared" si="42"/>
        <v>2.3312668138100866E-2</v>
      </c>
      <c r="CR717" s="48">
        <f t="shared" si="43"/>
        <v>5.3553241412453651E-3</v>
      </c>
      <c r="CS717" s="48">
        <f t="shared" si="44"/>
        <v>0.95924565357282399</v>
      </c>
      <c r="CT717" s="48">
        <f t="shared" si="45"/>
        <v>1.208635414782974E-2</v>
      </c>
      <c r="CU717" s="48">
        <f t="shared" si="14"/>
        <v>1</v>
      </c>
      <c r="CV717" s="48">
        <f t="shared" si="46"/>
        <v>4.9409401700403288E-4</v>
      </c>
      <c r="CW717" s="48">
        <f t="shared" si="47"/>
        <v>7.7098216138141952E-3</v>
      </c>
      <c r="CX717" s="48">
        <f t="shared" si="48"/>
        <v>1.6363536403246352E-3</v>
      </c>
      <c r="CY717" s="48">
        <f t="shared" si="49"/>
        <v>0.99015973072885721</v>
      </c>
      <c r="CZ717" s="48">
        <f t="shared" si="15"/>
        <v>1</v>
      </c>
      <c r="DA717" s="48"/>
      <c r="DB717" s="48">
        <f>(AQ717*Baseline!B$7 + AV717*Baseline!B$11 + BA717*Baseline!B$16 + BF717*Baseline!B$18)</f>
        <v>36822.278258328945</v>
      </c>
      <c r="DC717" s="48">
        <f>(AR717*Baseline!B$7 + AW717*Baseline!B$11 + BB717*Baseline!B$16 + BG717*Baseline!B$18)</f>
        <v>58489.924234834383</v>
      </c>
      <c r="DD717" s="48">
        <f>(AS717*Baseline!B$7 + AX717*Baseline!B$11 + BC717*Baseline!B$16 + BH717*Baseline!B$18)</f>
        <v>114375.45335088912</v>
      </c>
      <c r="DE717" s="48">
        <f>(AT717*Baseline!B$7 + AY717*Baseline!B$11 + BD717*Baseline!B$16 + BI717*Baseline!B$18)</f>
        <v>1259661.9027624612</v>
      </c>
      <c r="DF717" s="48">
        <f t="shared" si="16"/>
        <v>1469349.5586065138</v>
      </c>
      <c r="DG717" s="48"/>
      <c r="DH717" s="48">
        <f t="shared" si="50"/>
        <v>2.5060257474232385E-2</v>
      </c>
      <c r="DI717" s="48">
        <f t="shared" si="51"/>
        <v>3.9806677650146394E-2</v>
      </c>
      <c r="DJ717" s="48">
        <f t="shared" si="52"/>
        <v>7.7840873657973736E-2</v>
      </c>
      <c r="DK717" s="48">
        <f t="shared" si="53"/>
        <v>0.85729219121764744</v>
      </c>
      <c r="DL717" s="48">
        <f t="shared" si="17"/>
        <v>1</v>
      </c>
      <c r="DM717" s="48"/>
      <c r="DN717" s="48">
        <f>DH717 / (Baseline!B$7/Baseline!B$17)</f>
        <v>2.675017656051951</v>
      </c>
      <c r="DO717" s="48">
        <f>DI717 / (Baseline!B$11/Baseline!B$17)</f>
        <v>0.96095225099837212</v>
      </c>
      <c r="DP717" s="48">
        <f>DJ717 / (Baseline!B$16/Baseline!B$17)</f>
        <v>1.202876738382763</v>
      </c>
      <c r="DQ717" s="48">
        <f>DK717 / (Baseline!B$18/Baseline!B$17)</f>
        <v>0.96924450577523436</v>
      </c>
      <c r="DR717" s="71"/>
      <c r="DS717" s="48">
        <f>(AU717*Baseline!B$34)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2.2973750851283045E-2</v>
      </c>
      <c r="DT717" s="48">
        <f>(AZ717*Baseline!B$34) + (Baseline!D$88*(1-Baseline!D$89)*Baseline!B$35) + (Baseline!D$88*Baseline!D$89*((1-Baseline!D$90)*Baseline!B$40 + Baseline!D$90*Baseline!B$41))</f>
        <v>9.9094940061196513E-3</v>
      </c>
      <c r="DU717" s="48">
        <f>(BE717*Baseline!B$34) + (Baseline!F$88*(1-Baseline!F$89)*Baseline!B$35) + (Baseline!F$88*Baseline!F$89*((1-Baseline!F$90)*Baseline!B$40 + Baseline!F$90*Baseline!B$41))</f>
        <v>1.2909780214861699E-2</v>
      </c>
      <c r="DV717" s="48">
        <f>(BJ717*Baseline!B$34) + (Baseline!H$88*(1-Baseline!H$89)*Baseline!B$35) + (Baseline!H$88*Baseline!H$89*((1-Baseline!H$90)*Baseline!B$40 + Baseline!H$90*Baseline!B$41))</f>
        <v>9.3049756909289287E-3</v>
      </c>
      <c r="DW717" s="48">
        <f>( DS717*Baseline!B$7 + DT717*Baseline!B$11 + DU717*Baseline!B$16 + DV717*Baseline!B$18 ) / Baseline!B$17</f>
        <v>9.6913450520430752E-3</v>
      </c>
    </row>
    <row r="718" spans="1:127">
      <c r="A718" s="7" t="s">
        <v>1043</v>
      </c>
      <c r="B718" s="1">
        <f>MIN( MAX( NORMINV( MCrands!B718, (B$5+B$4)/2, (B$5-B$4)/3.29 ), 0 ), 1 )</f>
        <v>0.44816348300837822</v>
      </c>
      <c r="C718" s="1">
        <f>MAX( NORMINV( MCrands!C718, (C$5+C$4)/2, (C$5-C$4)/3.29 ), 0 )</f>
        <v>1.8947378717156973</v>
      </c>
      <c r="D718" s="40"/>
      <c r="E718" s="40">
        <f>Baseline!B$33 * (C718 * Baseline!B$66*Baseline!B$66/Baseline!B$73 + Baseline!B$52*Baseline!B$52/Baseline!B$74 + Baseline!B$53*Baseline!B$53/Baseline!B$75 + Baseline!B$54*Baseline!B$54/Baseline!B$76)</f>
        <v>1.5863752510926043E-5</v>
      </c>
      <c r="F718" s="40">
        <f>Baseline!B$33 * (C718 * Baseline!B$66*Baseline!B$57/Baseline!B$73 + Baseline!B$52*Baseline!B$67/Baseline!B$74 + Baseline!B$53*Baseline!B$55/Baseline!B$75 + Baseline!B$54*Baseline!B$56/Baseline!B$76)</f>
        <v>3.8726293762531666E-8</v>
      </c>
      <c r="G718" s="1">
        <f>Baseline!B$33 * (C718 * Baseline!B$66*Baseline!B$58/Baseline!B$73 + Baseline!B$52*Baseline!B$59/Baseline!B$74 + Baseline!B$53*Baseline!B$68/Baseline!B$75 + Baseline!B$54*Baseline!B$60/Baseline!B$76)</f>
        <v>1.0685651470820815E-7</v>
      </c>
      <c r="H718" s="40">
        <f>Baseline!B$33 * (C718 * Baseline!B$66*Baseline!B$61/Baseline!B$73 + Baseline!B$52*Baseline!B$62/Baseline!B$74 + Baseline!B$53*Baseline!B$63/Baseline!B$75 + Baseline!B$54*Baseline!B$69/Baseline!B$76)</f>
        <v>1.5750864689746902E-9</v>
      </c>
      <c r="I718" s="40">
        <f>Baseline!B$33 * (C718 * Baseline!B$57*Baseline!B$66/Baseline!B$73 + Baseline!B$67*Baseline!B$52/Baseline!B$74 + Baseline!B$55*Baseline!B$53/Baseline!B$75 + Baseline!B$56*Baseline!B$54/Baseline!B$76)</f>
        <v>3.8726293762531666E-8</v>
      </c>
      <c r="J718" s="1">
        <f>Baseline!B$33 * (C718 * Baseline!B$57*Baseline!B$57/Baseline!B$73 + Baseline!B$67*Baseline!B$67/Baseline!B$74 + Baseline!B$55*Baseline!B$55/Baseline!B$75 + Baseline!B$56*Baseline!B$56/Baseline!B$76)</f>
        <v>1.7949605286470725E-6</v>
      </c>
      <c r="K718" s="40">
        <f>Baseline!B$33 * (C718 * Baseline!B$57*Baseline!B$58/Baseline!B$73 + Baseline!B$67*Baseline!B$59/Baseline!B$74 + Baseline!B$55*Baseline!B$68/Baseline!B$75 + Baseline!B$56*Baseline!B$60/Baseline!B$76)</f>
        <v>1.3929055634619312E-8</v>
      </c>
      <c r="L718" s="1">
        <f>Baseline!B$33 * (C718 * Baseline!B$57*Baseline!B$61/Baseline!B$73 + Baseline!B$67*Baseline!B$62/Baseline!B$74 + Baseline!B$55*Baseline!B$63/Baseline!B$75 + Baseline!B$56*Baseline!B$69/Baseline!B$76)</f>
        <v>1.462940468271556E-8</v>
      </c>
      <c r="M718" s="40">
        <f>Baseline!B$33 * (C718 * Baseline!B$58*Baseline!B$66/Baseline!B$73 + Baseline!B$59*Baseline!B$52/Baseline!B$74 + Baseline!B$68*Baseline!B$53/Baseline!B$75 + Baseline!B$60*Baseline!B$54/Baseline!B$76)</f>
        <v>1.0685651470820815E-7</v>
      </c>
      <c r="N718" s="1">
        <f>Baseline!B$33 * (C718 * Baseline!B$58*Baseline!B$57/Baseline!B$73 + Baseline!B$59*Baseline!B$67/Baseline!B$74 + Baseline!B$68*Baseline!B$55/Baseline!B$75 + Baseline!B$60*Baseline!B$56/Baseline!B$76)</f>
        <v>1.3929055634619312E-8</v>
      </c>
      <c r="O718" s="1">
        <f>Baseline!B$33 * (C718 * Baseline!B$58*Baseline!B$58/Baseline!B$73 + Baseline!B$59*Baseline!B$59/Baseline!B$74 + Baseline!B$68*Baseline!B$68/Baseline!B$75 + Baseline!B$60*Baseline!B$60/Baseline!B$76)</f>
        <v>1.3250164135295999E-6</v>
      </c>
      <c r="P718" s="40">
        <f>Baseline!B$33 * (C718 * Baseline!B$58*Baseline!B$61/Baseline!B$73 + Baseline!B$59*Baseline!B$62/Baseline!B$74 + Baseline!B$68*Baseline!B$63/Baseline!B$75 + Baseline!B$60*Baseline!B$69/Baseline!B$76)</f>
        <v>1.6489358398776401E-9</v>
      </c>
      <c r="Q718" s="40">
        <f>Baseline!B$33 * (C718 * Baseline!B$61*Baseline!B$66/Baseline!B$73 + Baseline!B$62*Baseline!B$52/Baseline!B$74 + Baseline!B$63*Baseline!B$53/Baseline!B$75 + Baseline!B$69*Baseline!B$54/Baseline!B$76)</f>
        <v>1.5750864689746902E-9</v>
      </c>
      <c r="R718" s="40">
        <f>Baseline!B$33 * (C718 * Baseline!B$61*Baseline!B$57/Baseline!B$73 + Baseline!B$62*Baseline!B$67/Baseline!B$74 + Baseline!B$63*Baseline!B$55/Baseline!B$75 + Baseline!B$69*Baseline!B$56/Baseline!B$76)</f>
        <v>1.462940468271556E-8</v>
      </c>
      <c r="S718" s="40">
        <f>Baseline!B$33 * (C718 * Baseline!B$61*Baseline!B$58/Baseline!B$73 + Baseline!B$62*Baseline!B$59/Baseline!B$74 + Baseline!B$63*Baseline!B$68/Baseline!B$75 + Baseline!B$69*Baseline!B$60/Baseline!B$76)</f>
        <v>1.6489358398776401E-9</v>
      </c>
      <c r="T718" s="40">
        <f>Baseline!B$33 * (C718 * Baseline!B$61*Baseline!B$61/Baseline!B$73 + Baseline!B$62*Baseline!B$62/Baseline!B$74 + Baseline!B$63*Baseline!B$63/Baseline!B$75 + Baseline!B$69*Baseline!B$69/Baseline!B$76)</f>
        <v>9.8551799547749956E-8</v>
      </c>
      <c r="U718" s="40"/>
      <c r="V718" s="40">
        <f>E718 * ( Baseline!B$87 * Baseline!B$7 )</f>
        <v>0.16464988731090141</v>
      </c>
      <c r="W718" s="40">
        <f>F718 * ( Baseline!D$87 * Baseline!B$11 )</f>
        <v>7.1436828347017599E-4</v>
      </c>
      <c r="X718" s="40">
        <f>G718 * ( Baseline!F$87 * Baseline!B$16 )</f>
        <v>3.711636452842706E-3</v>
      </c>
      <c r="Y718" s="40">
        <f>H718 * ( Baseline!H$87 * Baseline!B$18 )</f>
        <v>5.5391611918010686E-4</v>
      </c>
      <c r="Z718" s="48">
        <f t="shared" si="0"/>
        <v>0.16962980816639439</v>
      </c>
      <c r="AA718" s="40">
        <f>I718 * ( Baseline!B$87 * Baseline!B$7 )</f>
        <v>4.0194020296131615E-4</v>
      </c>
      <c r="AB718" s="1">
        <f>J718 * ( Baseline!D$87 * Baseline!B$11 )</f>
        <v>3.311091114499936E-2</v>
      </c>
      <c r="AC718" s="1">
        <f>K718 * ( Baseline!F$87 * Baseline!B$16 )</f>
        <v>4.8382254267138137E-4</v>
      </c>
      <c r="AD718" s="1">
        <f>L718 * ( Baseline!F$87 * Baseline!B$16 )</f>
        <v>5.0814900572069557E-4</v>
      </c>
      <c r="AE718" s="48">
        <f t="shared" si="1"/>
        <v>3.4504822896352753E-2</v>
      </c>
      <c r="AF718" s="48">
        <f>M718 * ( Baseline!B$87 * Baseline!B$7 )</f>
        <v>1.1090637661564924E-3</v>
      </c>
      <c r="AG718" s="48">
        <f>N718 * ( Baseline!D$87 * Baseline!B$11 )</f>
        <v>2.5694365758519423E-4</v>
      </c>
      <c r="AH718" s="48">
        <f>O718 * ( Baseline!F$87 * Baseline!B$16 )</f>
        <v>4.6024140264174222E-2</v>
      </c>
      <c r="AI718" s="48">
        <f>P718 * ( Baseline!H$87 * Baseline!B$18 )</f>
        <v>5.7988698347245424E-4</v>
      </c>
      <c r="AJ718" s="48">
        <f t="shared" si="2"/>
        <v>4.7970034671388363E-2</v>
      </c>
      <c r="AK718" s="48">
        <f>Q718 * ( Baseline!B$87 * Baseline!B$7 )</f>
        <v>1.634782246148831E-5</v>
      </c>
      <c r="AL718" s="48">
        <f>R718 * ( Baseline!D$87 * Baseline!B$11 )</f>
        <v>2.6986271331478083E-4</v>
      </c>
      <c r="AM718" s="48">
        <f>S718 * ( Baseline!F$87 * Baseline!B$16 )</f>
        <v>5.7275407010991787E-5</v>
      </c>
      <c r="AN718" s="48">
        <f>T718 * ( Baseline!H$87 * Baseline!B$18 )</f>
        <v>3.4658053014220043E-2</v>
      </c>
      <c r="AO718" s="48">
        <f t="shared" si="3"/>
        <v>3.5001538957007305E-2</v>
      </c>
      <c r="AP718" s="48"/>
      <c r="AQ718" s="48">
        <f>V718 * ( (1-Baseline!B$88-Baseline!B$87) + (1-B718)*Baseline!B$88 )</f>
        <v>9.5453220115418527E-2</v>
      </c>
      <c r="AR718" s="48">
        <f>W718 * ( (1-Baseline!B$88-Baseline!B$87) + (1-B718)*Baseline!B$88 )</f>
        <v>4.1414393972098181E-4</v>
      </c>
      <c r="AS718" s="48">
        <f>X718 * ( (1-Baseline!B$88-Baseline!B$87) + (1-B718)*Baseline!B$88 )</f>
        <v>2.151763703625376E-3</v>
      </c>
      <c r="AT718" s="48">
        <f>Y718 * ( (1-Baseline!B$88-Baseline!B$87) + (1-B718)*Baseline!B$88 )</f>
        <v>3.211242844626984E-4</v>
      </c>
      <c r="AU718" s="48">
        <f t="shared" si="4"/>
        <v>9.8340252043227591E-2</v>
      </c>
      <c r="AV718" s="48">
        <f>AA718 * ( (1-Baseline!D$88-Baseline!D$87) + (1-B718)*Baseline!D$88 )</f>
        <v>3.1778242936005751E-4</v>
      </c>
      <c r="AW718" s="48">
        <f>AB718 * ( (1-Baseline!D$88-Baseline!D$87) + (1-B718)*Baseline!D$88 )</f>
        <v>2.6178186965277451E-2</v>
      </c>
      <c r="AX718" s="48">
        <f>AC718 * ( (1-Baseline!D$88-Baseline!D$87) + (1-B718)*Baseline!D$88 )</f>
        <v>3.8252033973339318E-4</v>
      </c>
      <c r="AY718" s="48">
        <f>AD718 * ( (1-Baseline!D$88-Baseline!D$87) + (1-B718)*Baseline!D$88 )</f>
        <v>4.0175335615870645E-4</v>
      </c>
      <c r="AZ718" s="48">
        <f t="shared" si="5"/>
        <v>2.7280243090529607E-2</v>
      </c>
      <c r="BA718" s="48">
        <f>AF718 * ( (1-Baseline!F$88-Baseline!F$87) + (1-Baseline!B$36)*Baseline!F$88 )</f>
        <v>7.9811777616672897E-4</v>
      </c>
      <c r="BB718" s="48">
        <f>AG718 * ( (1-Baseline!F$88-Baseline!F$87) + (1-Baseline!B$36)*Baseline!F$88 )</f>
        <v>1.849048781953485E-4</v>
      </c>
      <c r="BC718" s="48">
        <f>AH718 * ( (1-Baseline!F$88-Baseline!F$87) + (1-Baseline!B$36)*Baseline!F$88 )</f>
        <v>3.3120444106588223E-2</v>
      </c>
      <c r="BD718" s="48">
        <f>AI718 * ( (1-Baseline!F$88-Baseline!F$87) + (1-Baseline!B$36)*Baseline!F$88 )</f>
        <v>4.1730522969024922E-4</v>
      </c>
      <c r="BE718" s="48">
        <f t="shared" si="6"/>
        <v>3.4520771990640547E-2</v>
      </c>
      <c r="BF718" s="48">
        <f>AK718 * ( (1-Baseline!H$88-Baseline!H$87) + (1-Baseline!B$36)*Baseline!H$88 )</f>
        <v>1.2952706692686416E-5</v>
      </c>
      <c r="BG718" s="48">
        <f>AL718 * ( (1-Baseline!H$88-Baseline!H$87) + (1-Baseline!B$36)*Baseline!H$88 )</f>
        <v>2.1381762501356712E-4</v>
      </c>
      <c r="BH718" s="48">
        <f>AM718 * ( (1-Baseline!H$88-Baseline!H$87) + (1-Baseline!B$36)*Baseline!H$88 )</f>
        <v>4.5380450482949008E-5</v>
      </c>
      <c r="BI718" s="48">
        <f>AN718 * ( (1-Baseline!H$88-Baseline!H$87) + (1-Baseline!B$36)*Baseline!H$88 )</f>
        <v>2.7460268564226821E-2</v>
      </c>
      <c r="BJ718" s="48">
        <f t="shared" si="7"/>
        <v>2.7732419346416022E-2</v>
      </c>
      <c r="BK718" s="48"/>
      <c r="BL718" s="48">
        <f t="shared" si="18"/>
        <v>0.97064241886892877</v>
      </c>
      <c r="BM718" s="48">
        <f t="shared" si="19"/>
        <v>4.2113369766322737E-3</v>
      </c>
      <c r="BN718" s="48">
        <f t="shared" si="20"/>
        <v>2.1880803220633623E-2</v>
      </c>
      <c r="BO718" s="48">
        <f t="shared" si="21"/>
        <v>3.2654409338054302E-3</v>
      </c>
      <c r="BP718" s="48">
        <f t="shared" si="8"/>
        <v>1</v>
      </c>
      <c r="BQ718" s="48">
        <f t="shared" si="22"/>
        <v>1.1648812230356419E-2</v>
      </c>
      <c r="BR718" s="48">
        <f t="shared" si="23"/>
        <v>0.95960240817521381</v>
      </c>
      <c r="BS718" s="48">
        <f t="shared" si="24"/>
        <v>1.4021881640277093E-2</v>
      </c>
      <c r="BT718" s="48">
        <f t="shared" si="25"/>
        <v>1.4726897954152612E-2</v>
      </c>
      <c r="BU718" s="48">
        <f t="shared" si="9"/>
        <v>0.99999999999999989</v>
      </c>
      <c r="BV718" s="48">
        <f t="shared" si="26"/>
        <v>2.3119928383499615E-2</v>
      </c>
      <c r="BW718" s="48">
        <f t="shared" si="27"/>
        <v>5.3563367078082978E-3</v>
      </c>
      <c r="BX718" s="48">
        <f t="shared" si="28"/>
        <v>0.95943520948975325</v>
      </c>
      <c r="BY718" s="48">
        <f t="shared" si="29"/>
        <v>1.208852541893881E-2</v>
      </c>
      <c r="BZ718" s="48">
        <f t="shared" si="10"/>
        <v>1</v>
      </c>
      <c r="CA718" s="48">
        <f t="shared" si="30"/>
        <v>4.6706010503048116E-4</v>
      </c>
      <c r="CB718" s="48">
        <f t="shared" si="31"/>
        <v>7.7100242262563238E-3</v>
      </c>
      <c r="CC718" s="48">
        <f t="shared" si="32"/>
        <v>1.6363682488745328E-3</v>
      </c>
      <c r="CD718" s="48">
        <f t="shared" si="33"/>
        <v>0.99018654741983858</v>
      </c>
      <c r="CE718" s="48">
        <f t="shared" si="11"/>
        <v>0.99999999999999989</v>
      </c>
      <c r="CF718" s="48"/>
      <c r="CG718" s="48">
        <f t="shared" si="34"/>
        <v>0.97064241886892877</v>
      </c>
      <c r="CH718" s="48">
        <f t="shared" si="35"/>
        <v>4.2113369766322737E-3</v>
      </c>
      <c r="CI718" s="48">
        <f t="shared" si="36"/>
        <v>2.1880803220633623E-2</v>
      </c>
      <c r="CJ718" s="48">
        <f t="shared" si="37"/>
        <v>3.2654409338054302E-3</v>
      </c>
      <c r="CK718" s="48">
        <f t="shared" si="12"/>
        <v>1</v>
      </c>
      <c r="CL718" s="48">
        <f t="shared" si="38"/>
        <v>1.1648812230356419E-2</v>
      </c>
      <c r="CM718" s="48">
        <f t="shared" si="39"/>
        <v>0.95960240817521381</v>
      </c>
      <c r="CN718" s="48">
        <f t="shared" si="40"/>
        <v>1.4021881640277093E-2</v>
      </c>
      <c r="CO718" s="48">
        <f t="shared" si="41"/>
        <v>1.4726897954152612E-2</v>
      </c>
      <c r="CP718" s="48">
        <f t="shared" si="13"/>
        <v>0.99999999999999989</v>
      </c>
      <c r="CQ718" s="48">
        <f t="shared" si="42"/>
        <v>2.3119928383499615E-2</v>
      </c>
      <c r="CR718" s="48">
        <f t="shared" si="43"/>
        <v>5.3563367078082978E-3</v>
      </c>
      <c r="CS718" s="48">
        <f t="shared" si="44"/>
        <v>0.95943520948975325</v>
      </c>
      <c r="CT718" s="48">
        <f t="shared" si="45"/>
        <v>1.208852541893881E-2</v>
      </c>
      <c r="CU718" s="48">
        <f t="shared" si="14"/>
        <v>1</v>
      </c>
      <c r="CV718" s="48">
        <f t="shared" si="46"/>
        <v>4.6706010503048116E-4</v>
      </c>
      <c r="CW718" s="48">
        <f t="shared" si="47"/>
        <v>7.7100242262563238E-3</v>
      </c>
      <c r="CX718" s="48">
        <f t="shared" si="48"/>
        <v>1.6363682488745328E-3</v>
      </c>
      <c r="CY718" s="48">
        <f t="shared" si="49"/>
        <v>0.99018654741983858</v>
      </c>
      <c r="CZ718" s="48">
        <f t="shared" si="15"/>
        <v>0.99999999999999989</v>
      </c>
      <c r="DA718" s="48"/>
      <c r="DB718" s="48">
        <f>(AQ718*Baseline!B$7 + AV718*Baseline!B$11 + BA718*Baseline!B$16 + BF718*Baseline!B$18)</f>
        <v>50243.274537394602</v>
      </c>
      <c r="DC718" s="48">
        <f>(AR718*Baseline!B$7 + AW718*Baseline!B$11 + BB718*Baseline!B$16 + BG718*Baseline!B$18)</f>
        <v>66751.745378332809</v>
      </c>
      <c r="DD718" s="48">
        <f>(AS718*Baseline!B$7 + AX718*Baseline!B$11 + BC718*Baseline!B$16 + BH718*Baseline!B$18)</f>
        <v>114901.72942042754</v>
      </c>
      <c r="DE718" s="48">
        <f>(AT718*Baseline!B$7 + AY718*Baseline!B$11 + BD718*Baseline!B$16 + BI718*Baseline!B$18)</f>
        <v>1259843.4839874785</v>
      </c>
      <c r="DF718" s="48">
        <f t="shared" si="16"/>
        <v>1491740.2333236334</v>
      </c>
      <c r="DG718" s="48"/>
      <c r="DH718" s="48">
        <f t="shared" si="50"/>
        <v>3.3680981054892756E-2</v>
      </c>
      <c r="DI718" s="48">
        <f t="shared" si="51"/>
        <v>4.4747566558292998E-2</v>
      </c>
      <c r="DJ718" s="48">
        <f t="shared" si="52"/>
        <v>7.7025293582397847E-2</v>
      </c>
      <c r="DK718" s="48">
        <f t="shared" si="53"/>
        <v>0.84454615880441641</v>
      </c>
      <c r="DL718" s="48">
        <f t="shared" si="17"/>
        <v>1</v>
      </c>
      <c r="DM718" s="48"/>
      <c r="DN718" s="48">
        <f>DH718 / (Baseline!B$7/Baseline!B$17)</f>
        <v>3.5952231970333792</v>
      </c>
      <c r="DO718" s="48">
        <f>DI718 / (Baseline!B$11/Baseline!B$17)</f>
        <v>1.0802276740805321</v>
      </c>
      <c r="DP718" s="48">
        <f>DJ718 / (Baseline!B$16/Baseline!B$17)</f>
        <v>1.1902735614771529</v>
      </c>
      <c r="DQ718" s="48">
        <f>DK718 / (Baseline!B$18/Baseline!B$17)</f>
        <v>0.954833990884844</v>
      </c>
      <c r="DR718" s="71"/>
      <c r="DS718" s="48">
        <f>(AU718*Baseline!B$34)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2.7280569056484138E-2</v>
      </c>
      <c r="DT718" s="48">
        <f>(AZ718*Baseline!B$34) + (Baseline!D$88*(1-Baseline!D$89)*Baseline!B$35) + (Baseline!D$88*Baseline!D$89*((1-Baseline!D$90)*Baseline!B$40 + Baseline!D$90*Baseline!B$41))</f>
        <v>1.0505604463579444E-2</v>
      </c>
      <c r="DU718" s="48">
        <f>(BE718*Baseline!B$34) + (Baseline!F$88*(1-Baseline!F$89)*Baseline!B$35) + (Baseline!F$88*Baseline!F$89*((1-Baseline!F$90)*Baseline!B$40 + Baseline!F$90*Baseline!B$41))</f>
        <v>1.2908755798596086E-2</v>
      </c>
      <c r="DV718" s="48">
        <f>(BJ718*Baseline!B$34) + (Baseline!H$88*(1-Baseline!H$89)*Baseline!B$35) + (Baseline!H$88*Baseline!H$89*((1-Baseline!H$90)*Baseline!B$40 + Baseline!H$90*Baseline!B$41))</f>
        <v>9.3048629019624046E-3</v>
      </c>
      <c r="DW718" s="48">
        <f>( DS718*Baseline!B$7 + DT718*Baseline!B$11 + DU718*Baseline!B$16 + DV718*Baseline!B$18 ) / Baseline!B$17</f>
        <v>9.7562197840832133E-3</v>
      </c>
    </row>
    <row r="719" spans="1:127">
      <c r="A719" s="7" t="s">
        <v>1044</v>
      </c>
      <c r="B719" s="1">
        <f>MIN( MAX( NORMINV( MCrands!B719, (B$5+B$4)/2, (B$5-B$4)/3.29 ), 0 ), 1 )</f>
        <v>0.53499795345728773</v>
      </c>
      <c r="C719" s="1">
        <f>MAX( NORMINV( MCrands!C719, (C$5+C$4)/2, (C$5-C$4)/3.29 ), 0 )</f>
        <v>2.8085776221620629</v>
      </c>
      <c r="D719" s="40"/>
      <c r="E719" s="40">
        <f>Baseline!B$33 * (C719 * Baseline!B$66*Baseline!B$66/Baseline!B$73 + Baseline!B$52*Baseline!B$52/Baseline!B$74 + Baseline!B$53*Baseline!B$53/Baseline!B$75 + Baseline!B$54*Baseline!B$54/Baseline!B$76)</f>
        <v>2.3510802592738631E-5</v>
      </c>
      <c r="F719" s="40">
        <f>Baseline!B$33 * (C719 * Baseline!B$66*Baseline!B$57/Baseline!B$73 + Baseline!B$52*Baseline!B$67/Baseline!B$74 + Baseline!B$53*Baseline!B$55/Baseline!B$75 + Baseline!B$54*Baseline!B$56/Baseline!B$76)</f>
        <v>3.9748968464211712E-8</v>
      </c>
      <c r="G719" s="1">
        <f>Baseline!B$33 * (C719 * Baseline!B$66*Baseline!B$58/Baseline!B$73 + Baseline!B$52*Baseline!B$59/Baseline!B$74 + Baseline!B$53*Baseline!B$68/Baseline!B$75 + Baseline!B$54*Baseline!B$60/Baseline!B$76)</f>
        <v>1.0937059001650493E-7</v>
      </c>
      <c r="H719" s="40">
        <f>Baseline!B$33 * (C719 * Baseline!B$66*Baseline!B$61/Baseline!B$73 + Baseline!B$52*Baseline!B$62/Baseline!B$74 + Baseline!B$53*Baseline!B$63/Baseline!B$75 + Baseline!B$54*Baseline!B$69/Baseline!B$76)</f>
        <v>1.8264939998043697E-9</v>
      </c>
      <c r="I719" s="40">
        <f>Baseline!B$33 * (C719 * Baseline!B$57*Baseline!B$66/Baseline!B$73 + Baseline!B$67*Baseline!B$52/Baseline!B$74 + Baseline!B$55*Baseline!B$53/Baseline!B$75 + Baseline!B$56*Baseline!B$54/Baseline!B$76)</f>
        <v>3.9748968464211712E-8</v>
      </c>
      <c r="J719" s="1">
        <f>Baseline!B$33 * (C719 * Baseline!B$57*Baseline!B$57/Baseline!B$73 + Baseline!B$67*Baseline!B$67/Baseline!B$74 + Baseline!B$55*Baseline!B$55/Baseline!B$75 + Baseline!B$56*Baseline!B$56/Baseline!B$76)</f>
        <v>1.7949606654140004E-6</v>
      </c>
      <c r="K719" s="40">
        <f>Baseline!B$33 * (C719 * Baseline!B$57*Baseline!B$58/Baseline!B$73 + Baseline!B$67*Baseline!B$59/Baseline!B$74 + Baseline!B$55*Baseline!B$68/Baseline!B$75 + Baseline!B$56*Baseline!B$60/Baseline!B$76)</f>
        <v>1.3929391853316508E-8</v>
      </c>
      <c r="L719" s="1">
        <f>Baseline!B$33 * (C719 * Baseline!B$57*Baseline!B$61/Baseline!B$73 + Baseline!B$67*Baseline!B$62/Baseline!B$74 + Baseline!B$55*Baseline!B$63/Baseline!B$75 + Baseline!B$56*Baseline!B$69/Baseline!B$76)</f>
        <v>1.4629438304585281E-8</v>
      </c>
      <c r="M719" s="40">
        <f>Baseline!B$33 * (C719 * Baseline!B$58*Baseline!B$66/Baseline!B$73 + Baseline!B$59*Baseline!B$52/Baseline!B$74 + Baseline!B$68*Baseline!B$53/Baseline!B$75 + Baseline!B$60*Baseline!B$54/Baseline!B$76)</f>
        <v>1.0937059001650493E-7</v>
      </c>
      <c r="N719" s="1">
        <f>Baseline!B$33 * (C719 * Baseline!B$58*Baseline!B$57/Baseline!B$73 + Baseline!B$59*Baseline!B$67/Baseline!B$74 + Baseline!B$68*Baseline!B$55/Baseline!B$75 + Baseline!B$60*Baseline!B$56/Baseline!B$76)</f>
        <v>1.3929391853316508E-8</v>
      </c>
      <c r="O719" s="1">
        <f>Baseline!B$33 * (C719 * Baseline!B$58*Baseline!B$58/Baseline!B$73 + Baseline!B$59*Baseline!B$59/Baseline!B$74 + Baseline!B$68*Baseline!B$68/Baseline!B$75 + Baseline!B$60*Baseline!B$60/Baseline!B$76)</f>
        <v>1.3250172400672306E-6</v>
      </c>
      <c r="P719" s="40">
        <f>Baseline!B$33 * (C719 * Baseline!B$58*Baseline!B$61/Baseline!B$73 + Baseline!B$59*Baseline!B$62/Baseline!B$74 + Baseline!B$68*Baseline!B$63/Baseline!B$75 + Baseline!B$60*Baseline!B$69/Baseline!B$76)</f>
        <v>1.6490184936407013E-9</v>
      </c>
      <c r="Q719" s="40">
        <f>Baseline!B$33 * (C719 * Baseline!B$61*Baseline!B$66/Baseline!B$73 + Baseline!B$62*Baseline!B$52/Baseline!B$74 + Baseline!B$63*Baseline!B$53/Baseline!B$75 + Baseline!B$69*Baseline!B$54/Baseline!B$76)</f>
        <v>1.8264939998043699E-9</v>
      </c>
      <c r="R719" s="40">
        <f>Baseline!B$33 * (C719 * Baseline!B$61*Baseline!B$57/Baseline!B$73 + Baseline!B$62*Baseline!B$67/Baseline!B$74 + Baseline!B$63*Baseline!B$55/Baseline!B$75 + Baseline!B$69*Baseline!B$56/Baseline!B$76)</f>
        <v>1.4629438304585281E-8</v>
      </c>
      <c r="S719" s="40">
        <f>Baseline!B$33 * (C719 * Baseline!B$61*Baseline!B$58/Baseline!B$73 + Baseline!B$62*Baseline!B$59/Baseline!B$74 + Baseline!B$63*Baseline!B$68/Baseline!B$75 + Baseline!B$69*Baseline!B$60/Baseline!B$76)</f>
        <v>1.6490184936407013E-9</v>
      </c>
      <c r="T719" s="40">
        <f>Baseline!B$33 * (C719 * Baseline!B$61*Baseline!B$61/Baseline!B$73 + Baseline!B$62*Baseline!B$62/Baseline!B$74 + Baseline!B$63*Baseline!B$63/Baseline!B$75 + Baseline!B$69*Baseline!B$69/Baseline!B$76)</f>
        <v>9.8551807813126254E-8</v>
      </c>
      <c r="U719" s="40"/>
      <c r="V719" s="40">
        <f>E719 * ( Baseline!B$87 * Baseline!B$7 )</f>
        <v>0.24401862011003425</v>
      </c>
      <c r="W719" s="40">
        <f>F719 * ( Baseline!D$87 * Baseline!B$11 )</f>
        <v>7.3323315021077754E-4</v>
      </c>
      <c r="X719" s="40">
        <f>G719 * ( Baseline!F$87 * Baseline!B$16 )</f>
        <v>3.7989622802379478E-3</v>
      </c>
      <c r="Y719" s="40">
        <f>H719 * ( Baseline!H$87 * Baseline!B$18 )</f>
        <v>6.4232947714672076E-4</v>
      </c>
      <c r="Z719" s="48">
        <f t="shared" si="0"/>
        <v>0.24919314501762971</v>
      </c>
      <c r="AA719" s="40">
        <f>I719 * ( Baseline!B$87 * Baseline!B$7 )</f>
        <v>4.1255454369005335E-4</v>
      </c>
      <c r="AB719" s="1">
        <f>J719 * ( Baseline!D$87 * Baseline!B$11 )</f>
        <v>3.3110913667883581E-2</v>
      </c>
      <c r="AC719" s="1">
        <f>K719 * ( Baseline!F$87 * Baseline!B$16 )</f>
        <v>4.838342211504713E-4</v>
      </c>
      <c r="AD719" s="1">
        <f>L719 * ( Baseline!F$87 * Baseline!B$16 )</f>
        <v>5.0815017356860455E-4</v>
      </c>
      <c r="AE719" s="48">
        <f t="shared" si="1"/>
        <v>3.4515452606292706E-2</v>
      </c>
      <c r="AF719" s="48">
        <f>M719 * ( Baseline!B$87 * Baseline!B$7 )</f>
        <v>1.1351573537813047E-3</v>
      </c>
      <c r="AG719" s="48">
        <f>N719 * ( Baseline!D$87 * Baseline!B$11 )</f>
        <v>2.5694985967556367E-4</v>
      </c>
      <c r="AH719" s="48">
        <f>O719 * ( Baseline!F$87 * Baseline!B$16 )</f>
        <v>4.602416897376866E-2</v>
      </c>
      <c r="AI719" s="48">
        <f>P719 * ( Baseline!H$87 * Baseline!B$18 )</f>
        <v>5.7991605060786066E-4</v>
      </c>
      <c r="AJ719" s="48">
        <f t="shared" si="2"/>
        <v>4.7996192237833385E-2</v>
      </c>
      <c r="AK719" s="48">
        <f>Q719 * ( Baseline!B$87 * Baseline!B$7 )</f>
        <v>1.8957181223969555E-5</v>
      </c>
      <c r="AL719" s="48">
        <f>R719 * ( Baseline!D$87 * Baseline!B$11 )</f>
        <v>2.6986333352381784E-4</v>
      </c>
      <c r="AM719" s="48">
        <f>S719 * ( Baseline!F$87 * Baseline!B$16 )</f>
        <v>5.7278277970434738E-5</v>
      </c>
      <c r="AN719" s="48">
        <f>T719 * ( Baseline!H$87 * Baseline!B$18 )</f>
        <v>3.4658055920933586E-2</v>
      </c>
      <c r="AO719" s="48">
        <f t="shared" si="3"/>
        <v>3.5004154713651807E-2</v>
      </c>
      <c r="AP719" s="48"/>
      <c r="AQ719" s="48">
        <f>V719 * ( (1-Baseline!B$88-Baseline!B$87) + (1-B719)*Baseline!B$88 )</f>
        <v>0.1226076001354172</v>
      </c>
      <c r="AR719" s="48">
        <f>W719 * ( (1-Baseline!B$88-Baseline!B$87) + (1-B719)*Baseline!B$88 )</f>
        <v>3.6841433185113952E-4</v>
      </c>
      <c r="AS719" s="48">
        <f>X719 * ( (1-Baseline!B$88-Baseline!B$87) + (1-B719)*Baseline!B$88 )</f>
        <v>1.908795517222883E-3</v>
      </c>
      <c r="AT719" s="48">
        <f>Y719 * ( (1-Baseline!B$88-Baseline!B$87) + (1-B719)*Baseline!B$88 )</f>
        <v>3.2273961574606205E-4</v>
      </c>
      <c r="AU719" s="48">
        <f t="shared" si="4"/>
        <v>0.12520754960023728</v>
      </c>
      <c r="AV719" s="48">
        <f>AA719 * ( (1-Baseline!D$88-Baseline!D$87) + (1-B719)*Baseline!D$88 )</f>
        <v>3.1012521974651869E-4</v>
      </c>
      <c r="AW719" s="48">
        <f>AB719 * ( (1-Baseline!D$88-Baseline!D$87) + (1-B719)*Baseline!D$88 )</f>
        <v>2.4890113402738358E-2</v>
      </c>
      <c r="AX719" s="48">
        <f>AC719 * ( (1-Baseline!D$88-Baseline!D$87) + (1-B719)*Baseline!D$88 )</f>
        <v>3.6370753019243331E-4</v>
      </c>
      <c r="AY719" s="48">
        <f>AD719 * ( (1-Baseline!D$88-Baseline!D$87) + (1-B719)*Baseline!D$88 )</f>
        <v>3.8198630133277716E-4</v>
      </c>
      <c r="AZ719" s="48">
        <f t="shared" si="5"/>
        <v>2.5945932454010084E-2</v>
      </c>
      <c r="BA719" s="48">
        <f>AF719 * ( (1-Baseline!F$88-Baseline!F$87) + (1-Baseline!B$36)*Baseline!F$88 )</f>
        <v>8.168955568163479E-4</v>
      </c>
      <c r="BB719" s="48">
        <f>AG719 * ( (1-Baseline!F$88-Baseline!F$87) + (1-Baseline!B$36)*Baseline!F$88 )</f>
        <v>1.8490934141804526E-4</v>
      </c>
      <c r="BC719" s="48">
        <f>AH719 * ( (1-Baseline!F$88-Baseline!F$87) + (1-Baseline!B$36)*Baseline!F$88 )</f>
        <v>3.312046476693109E-2</v>
      </c>
      <c r="BD719" s="48">
        <f>AI719 * ( (1-Baseline!F$88-Baseline!F$87) + (1-Baseline!B$36)*Baseline!F$88 )</f>
        <v>4.1732614733103602E-4</v>
      </c>
      <c r="BE719" s="48">
        <f t="shared" si="6"/>
        <v>3.4539595812496521E-2</v>
      </c>
      <c r="BF719" s="48">
        <f>AK719 * ( (1-Baseline!H$88-Baseline!H$87) + (1-Baseline!B$36)*Baseline!H$88 )</f>
        <v>1.5020153827375556E-5</v>
      </c>
      <c r="BG719" s="48">
        <f>AL719 * ( (1-Baseline!H$88-Baseline!H$87) + (1-Baseline!B$36)*Baseline!H$88 )</f>
        <v>2.1381811641759134E-4</v>
      </c>
      <c r="BH719" s="48">
        <f>AM719 * ( (1-Baseline!H$88-Baseline!H$87) + (1-Baseline!B$36)*Baseline!H$88 )</f>
        <v>4.5382725201534844E-5</v>
      </c>
      <c r="BI719" s="48">
        <f>AN719 * ( (1-Baseline!H$88-Baseline!H$87) + (1-Baseline!B$36)*Baseline!H$88 )</f>
        <v>2.7460270867274095E-2</v>
      </c>
      <c r="BJ719" s="48">
        <f t="shared" si="7"/>
        <v>2.7734491862720596E-2</v>
      </c>
      <c r="BK719" s="48"/>
      <c r="BL719" s="48">
        <f t="shared" si="18"/>
        <v>0.97923488261593483</v>
      </c>
      <c r="BM719" s="48">
        <f t="shared" si="19"/>
        <v>2.9424290550163542E-3</v>
      </c>
      <c r="BN719" s="48">
        <f t="shared" si="20"/>
        <v>1.5245051303354198E-2</v>
      </c>
      <c r="BO719" s="48">
        <f t="shared" si="21"/>
        <v>2.5776370256945782E-3</v>
      </c>
      <c r="BP719" s="48">
        <f t="shared" si="8"/>
        <v>1</v>
      </c>
      <c r="BQ719" s="48">
        <f t="shared" si="22"/>
        <v>1.1952749059846841E-2</v>
      </c>
      <c r="BR719" s="48">
        <f t="shared" si="23"/>
        <v>0.95930695290511547</v>
      </c>
      <c r="BS719" s="48">
        <f t="shared" si="24"/>
        <v>1.4017901682165998E-2</v>
      </c>
      <c r="BT719" s="48">
        <f t="shared" si="25"/>
        <v>1.472239635287184E-2</v>
      </c>
      <c r="BU719" s="48">
        <f t="shared" si="9"/>
        <v>1.0000000000000002</v>
      </c>
      <c r="BV719" s="48">
        <f t="shared" si="26"/>
        <v>2.3650987731616505E-2</v>
      </c>
      <c r="BW719" s="48">
        <f t="shared" si="27"/>
        <v>5.3535467647581611E-3</v>
      </c>
      <c r="BX719" s="48">
        <f t="shared" si="28"/>
        <v>0.95891292262742744</v>
      </c>
      <c r="BY719" s="48">
        <f t="shared" si="29"/>
        <v>1.2082542876197941E-2</v>
      </c>
      <c r="BZ719" s="48">
        <f t="shared" si="10"/>
        <v>1</v>
      </c>
      <c r="CA719" s="48">
        <f t="shared" si="30"/>
        <v>5.4156946165525189E-4</v>
      </c>
      <c r="CB719" s="48">
        <f t="shared" si="31"/>
        <v>7.7094657971720632E-3</v>
      </c>
      <c r="CC719" s="48">
        <f t="shared" si="32"/>
        <v>1.6363279856061173E-3</v>
      </c>
      <c r="CD719" s="48">
        <f t="shared" si="33"/>
        <v>0.9901126367555666</v>
      </c>
      <c r="CE719" s="48">
        <f t="shared" si="11"/>
        <v>1</v>
      </c>
      <c r="CF719" s="48"/>
      <c r="CG719" s="48">
        <f t="shared" si="34"/>
        <v>0.97923488261593483</v>
      </c>
      <c r="CH719" s="48">
        <f t="shared" si="35"/>
        <v>2.9424290550163542E-3</v>
      </c>
      <c r="CI719" s="48">
        <f t="shared" si="36"/>
        <v>1.5245051303354198E-2</v>
      </c>
      <c r="CJ719" s="48">
        <f t="shared" si="37"/>
        <v>2.5776370256945782E-3</v>
      </c>
      <c r="CK719" s="48">
        <f t="shared" si="12"/>
        <v>1</v>
      </c>
      <c r="CL719" s="48">
        <f t="shared" si="38"/>
        <v>1.1952749059846841E-2</v>
      </c>
      <c r="CM719" s="48">
        <f t="shared" si="39"/>
        <v>0.95930695290511547</v>
      </c>
      <c r="CN719" s="48">
        <f t="shared" si="40"/>
        <v>1.4017901682165998E-2</v>
      </c>
      <c r="CO719" s="48">
        <f t="shared" si="41"/>
        <v>1.472239635287184E-2</v>
      </c>
      <c r="CP719" s="48">
        <f t="shared" si="13"/>
        <v>1.0000000000000002</v>
      </c>
      <c r="CQ719" s="48">
        <f t="shared" si="42"/>
        <v>2.3650987731616505E-2</v>
      </c>
      <c r="CR719" s="48">
        <f t="shared" si="43"/>
        <v>5.3535467647581611E-3</v>
      </c>
      <c r="CS719" s="48">
        <f t="shared" si="44"/>
        <v>0.95891292262742744</v>
      </c>
      <c r="CT719" s="48">
        <f t="shared" si="45"/>
        <v>1.2082542876197941E-2</v>
      </c>
      <c r="CU719" s="48">
        <f t="shared" si="14"/>
        <v>1</v>
      </c>
      <c r="CV719" s="48">
        <f t="shared" si="46"/>
        <v>5.4156946165525189E-4</v>
      </c>
      <c r="CW719" s="48">
        <f t="shared" si="47"/>
        <v>7.7094657971720632E-3</v>
      </c>
      <c r="CX719" s="48">
        <f t="shared" si="48"/>
        <v>1.6363279856061173E-3</v>
      </c>
      <c r="CY719" s="48">
        <f t="shared" si="49"/>
        <v>0.9901126367555666</v>
      </c>
      <c r="CZ719" s="48">
        <f t="shared" si="15"/>
        <v>1</v>
      </c>
      <c r="DA719" s="48"/>
      <c r="DB719" s="48">
        <f>(AQ719*Baseline!B$7 + AV719*Baseline!B$11 + BA719*Baseline!B$16 + BF719*Baseline!B$18)</f>
        <v>63554.306771877229</v>
      </c>
      <c r="DC719" s="48">
        <f>(AR719*Baseline!B$7 + AW719*Baseline!B$11 + BB719*Baseline!B$16 + BG719*Baseline!B$18)</f>
        <v>63967.260662113789</v>
      </c>
      <c r="DD719" s="48">
        <f>(AS719*Baseline!B$7 + AX719*Baseline!B$11 + BC719*Baseline!B$16 + BH719*Baseline!B$18)</f>
        <v>114743.71814136431</v>
      </c>
      <c r="DE719" s="48">
        <f>(AT719*Baseline!B$7 + AY719*Baseline!B$11 + BD719*Baseline!B$16 + BI719*Baseline!B$18)</f>
        <v>1259802.0514431407</v>
      </c>
      <c r="DF719" s="48">
        <f t="shared" si="16"/>
        <v>1502067.3370184961</v>
      </c>
      <c r="DG719" s="48"/>
      <c r="DH719" s="48">
        <f t="shared" si="50"/>
        <v>4.2311223475525607E-2</v>
      </c>
      <c r="DI719" s="48">
        <f t="shared" si="51"/>
        <v>4.2586147162406551E-2</v>
      </c>
      <c r="DJ719" s="48">
        <f t="shared" si="52"/>
        <v>7.6390528782233541E-2</v>
      </c>
      <c r="DK719" s="48">
        <f t="shared" si="53"/>
        <v>0.83871210057983425</v>
      </c>
      <c r="DL719" s="48">
        <f t="shared" si="17"/>
        <v>1</v>
      </c>
      <c r="DM719" s="48"/>
      <c r="DN719" s="48">
        <f>DH719 / (Baseline!B$7/Baseline!B$17)</f>
        <v>4.5164448115734164</v>
      </c>
      <c r="DO719" s="48">
        <f>DI719 / (Baseline!B$11/Baseline!B$17)</f>
        <v>1.0280499753516108</v>
      </c>
      <c r="DP719" s="48">
        <f>DJ719 / (Baseline!B$16/Baseline!B$17)</f>
        <v>1.180464527012602</v>
      </c>
      <c r="DQ719" s="48">
        <f>DK719 / (Baseline!B$18/Baseline!B$17)</f>
        <v>0.94823807301871066</v>
      </c>
      <c r="DR719" s="71"/>
      <c r="DS719" s="48">
        <f>(AU719*Baseline!B$34)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3.1310663690035594E-2</v>
      </c>
      <c r="DT719" s="48">
        <f>(AZ719*Baseline!B$34) + (Baseline!D$88*(1-Baseline!D$89)*Baseline!B$35) + (Baseline!D$88*Baseline!D$89*((1-Baseline!D$90)*Baseline!B$40 + Baseline!D$90*Baseline!B$41))</f>
        <v>1.0305457868101515E-2</v>
      </c>
      <c r="DU719" s="48">
        <f>(BE719*Baseline!B$34) + (Baseline!F$88*(1-Baseline!F$89)*Baseline!B$35) + (Baseline!F$88*Baseline!F$89*((1-Baseline!F$90)*Baseline!B$40 + Baseline!F$90*Baseline!B$41))</f>
        <v>1.2911579371874482E-2</v>
      </c>
      <c r="DV719" s="48">
        <f>(BJ719*Baseline!B$34) + (Baseline!H$88*(1-Baseline!H$89)*Baseline!B$35) + (Baseline!H$88*Baseline!H$89*((1-Baseline!H$90)*Baseline!B$40 + Baseline!H$90*Baseline!B$41))</f>
        <v>9.3051737794080901E-3</v>
      </c>
      <c r="DW719" s="48">
        <f>( DS719*Baseline!B$7 + DT719*Baseline!B$11 + DU719*Baseline!B$16 + DV719*Baseline!B$18 ) / Baseline!B$17</f>
        <v>9.7861415302306267E-3</v>
      </c>
    </row>
    <row r="720" spans="1:127">
      <c r="A720" s="7" t="s">
        <v>1045</v>
      </c>
      <c r="B720" s="1">
        <f>MIN( MAX( NORMINV( MCrands!B720, (B$5+B$4)/2, (B$5-B$4)/3.29 ), 0 ), 1 )</f>
        <v>0.41001953811581004</v>
      </c>
      <c r="C720" s="1">
        <f>MAX( NORMINV( MCrands!C720, (C$5+C$4)/2, (C$5-C$4)/3.29 ), 0 )</f>
        <v>2.9995621286766676</v>
      </c>
      <c r="D720" s="40"/>
      <c r="E720" s="40">
        <f>Baseline!B$33 * (C720 * Baseline!B$66*Baseline!B$66/Baseline!B$73 + Baseline!B$52*Baseline!B$52/Baseline!B$74 + Baseline!B$53*Baseline!B$53/Baseline!B$75 + Baseline!B$54*Baseline!B$54/Baseline!B$76)</f>
        <v>2.510896910437711E-5</v>
      </c>
      <c r="F720" s="40">
        <f>Baseline!B$33 * (C720 * Baseline!B$66*Baseline!B$57/Baseline!B$73 + Baseline!B$52*Baseline!B$67/Baseline!B$74 + Baseline!B$53*Baseline!B$55/Baseline!B$75 + Baseline!B$54*Baseline!B$56/Baseline!B$76)</f>
        <v>3.9962698522605361E-8</v>
      </c>
      <c r="G720" s="1">
        <f>Baseline!B$33 * (C720 * Baseline!B$66*Baseline!B$58/Baseline!B$73 + Baseline!B$52*Baseline!B$59/Baseline!B$74 + Baseline!B$53*Baseline!B$68/Baseline!B$75 + Baseline!B$54*Baseline!B$60/Baseline!B$76)</f>
        <v>1.0989600974338932E-7</v>
      </c>
      <c r="H720" s="40">
        <f>Baseline!B$33 * (C720 * Baseline!B$66*Baseline!B$61/Baseline!B$73 + Baseline!B$52*Baseline!B$62/Baseline!B$74 + Baseline!B$53*Baseline!B$63/Baseline!B$75 + Baseline!B$54*Baseline!B$69/Baseline!B$76)</f>
        <v>1.8790359724928074E-9</v>
      </c>
      <c r="I720" s="40">
        <f>Baseline!B$33 * (C720 * Baseline!B$57*Baseline!B$66/Baseline!B$73 + Baseline!B$67*Baseline!B$52/Baseline!B$74 + Baseline!B$55*Baseline!B$53/Baseline!B$75 + Baseline!B$56*Baseline!B$54/Baseline!B$76)</f>
        <v>3.9962698522605361E-8</v>
      </c>
      <c r="J720" s="1">
        <f>Baseline!B$33 * (C720 * Baseline!B$57*Baseline!B$57/Baseline!B$73 + Baseline!B$67*Baseline!B$67/Baseline!B$74 + Baseline!B$55*Baseline!B$55/Baseline!B$75 + Baseline!B$56*Baseline!B$56/Baseline!B$76)</f>
        <v>1.7949606939970908E-6</v>
      </c>
      <c r="K720" s="40">
        <f>Baseline!B$33 * (C720 * Baseline!B$57*Baseline!B$58/Baseline!B$73 + Baseline!B$67*Baseline!B$59/Baseline!B$74 + Baseline!B$55*Baseline!B$68/Baseline!B$75 + Baseline!B$56*Baseline!B$60/Baseline!B$76)</f>
        <v>1.3929462120080385E-8</v>
      </c>
      <c r="L720" s="1">
        <f>Baseline!B$33 * (C720 * Baseline!B$57*Baseline!B$61/Baseline!B$73 + Baseline!B$67*Baseline!B$62/Baseline!B$74 + Baseline!B$55*Baseline!B$63/Baseline!B$75 + Baseline!B$56*Baseline!B$69/Baseline!B$76)</f>
        <v>1.4629445331261668E-8</v>
      </c>
      <c r="M720" s="40">
        <f>Baseline!B$33 * (C720 * Baseline!B$58*Baseline!B$66/Baseline!B$73 + Baseline!B$59*Baseline!B$52/Baseline!B$74 + Baseline!B$68*Baseline!B$53/Baseline!B$75 + Baseline!B$60*Baseline!B$54/Baseline!B$76)</f>
        <v>1.0989600974338932E-7</v>
      </c>
      <c r="N720" s="1">
        <f>Baseline!B$33 * (C720 * Baseline!B$58*Baseline!B$57/Baseline!B$73 + Baseline!B$59*Baseline!B$67/Baseline!B$74 + Baseline!B$68*Baseline!B$55/Baseline!B$75 + Baseline!B$60*Baseline!B$56/Baseline!B$76)</f>
        <v>1.3929462120080385E-8</v>
      </c>
      <c r="O720" s="1">
        <f>Baseline!B$33 * (C720 * Baseline!B$58*Baseline!B$58/Baseline!B$73 + Baseline!B$59*Baseline!B$59/Baseline!B$74 + Baseline!B$68*Baseline!B$68/Baseline!B$75 + Baseline!B$60*Baseline!B$60/Baseline!B$76)</f>
        <v>1.3250174128063585E-6</v>
      </c>
      <c r="P720" s="40">
        <f>Baseline!B$33 * (C720 * Baseline!B$58*Baseline!B$61/Baseline!B$73 + Baseline!B$59*Baseline!B$62/Baseline!B$74 + Baseline!B$68*Baseline!B$63/Baseline!B$75 + Baseline!B$60*Baseline!B$69/Baseline!B$76)</f>
        <v>1.6490357675534875E-9</v>
      </c>
      <c r="Q720" s="40">
        <f>Baseline!B$33 * (C720 * Baseline!B$61*Baseline!B$66/Baseline!B$73 + Baseline!B$62*Baseline!B$52/Baseline!B$74 + Baseline!B$63*Baseline!B$53/Baseline!B$75 + Baseline!B$69*Baseline!B$54/Baseline!B$76)</f>
        <v>1.8790359724928074E-9</v>
      </c>
      <c r="R720" s="40">
        <f>Baseline!B$33 * (C720 * Baseline!B$61*Baseline!B$57/Baseline!B$73 + Baseline!B$62*Baseline!B$67/Baseline!B$74 + Baseline!B$63*Baseline!B$55/Baseline!B$75 + Baseline!B$69*Baseline!B$56/Baseline!B$76)</f>
        <v>1.4629445331261668E-8</v>
      </c>
      <c r="S720" s="40">
        <f>Baseline!B$33 * (C720 * Baseline!B$61*Baseline!B$58/Baseline!B$73 + Baseline!B$62*Baseline!B$59/Baseline!B$74 + Baseline!B$63*Baseline!B$68/Baseline!B$75 + Baseline!B$69*Baseline!B$60/Baseline!B$76)</f>
        <v>1.6490357675534875E-9</v>
      </c>
      <c r="T720" s="40">
        <f>Baseline!B$33 * (C720 * Baseline!B$61*Baseline!B$61/Baseline!B$73 + Baseline!B$62*Baseline!B$62/Baseline!B$74 + Baseline!B$63*Baseline!B$63/Baseline!B$75 + Baseline!B$69*Baseline!B$69/Baseline!B$76)</f>
        <v>9.8551809540517535E-8</v>
      </c>
      <c r="U720" s="40"/>
      <c r="V720" s="40">
        <f>E720 * ( Baseline!B$87 * Baseline!B$7 )</f>
        <v>0.26060599033433002</v>
      </c>
      <c r="W720" s="40">
        <f>F720 * ( Baseline!D$87 * Baseline!B$11 )</f>
        <v>7.3717574218399586E-4</v>
      </c>
      <c r="X720" s="40">
        <f>G720 * ( Baseline!F$87 * Baseline!B$16 )</f>
        <v>3.8172126135627062E-3</v>
      </c>
      <c r="Y720" s="40">
        <f>H720 * ( Baseline!H$87 * Baseline!B$18 )</f>
        <v>6.6080709483877791E-4</v>
      </c>
      <c r="Z720" s="48">
        <f t="shared" si="0"/>
        <v>0.26582118578491554</v>
      </c>
      <c r="AA720" s="40">
        <f>I720 * ( Baseline!B$87 * Baseline!B$7 )</f>
        <v>4.1477284796612103E-4</v>
      </c>
      <c r="AB720" s="1">
        <f>J720 * ( Baseline!D$87 * Baseline!B$11 )</f>
        <v>3.3110914195144295E-2</v>
      </c>
      <c r="AC720" s="1">
        <f>K720 * ( Baseline!F$87 * Baseline!B$16 )</f>
        <v>4.8383666185034761E-4</v>
      </c>
      <c r="AD720" s="1">
        <f>L720 * ( Baseline!F$87 * Baseline!B$16 )</f>
        <v>5.0815041763859219E-4</v>
      </c>
      <c r="AE720" s="48">
        <f t="shared" si="1"/>
        <v>3.4517674122599352E-2</v>
      </c>
      <c r="AF720" s="48">
        <f>M720 * ( Baseline!B$87 * Baseline!B$7 )</f>
        <v>1.1406106851266377E-3</v>
      </c>
      <c r="AG720" s="48">
        <f>N720 * ( Baseline!D$87 * Baseline!B$11 )</f>
        <v>2.5695115585814708E-4</v>
      </c>
      <c r="AH720" s="48">
        <f>O720 * ( Baseline!F$87 * Baseline!B$16 )</f>
        <v>4.6024174973822524E-2</v>
      </c>
      <c r="AI720" s="48">
        <f>P720 * ( Baseline!H$87 * Baseline!B$18 )</f>
        <v>5.7992212538465684E-4</v>
      </c>
      <c r="AJ720" s="48">
        <f t="shared" si="2"/>
        <v>4.8001658940191969E-2</v>
      </c>
      <c r="AK720" s="48">
        <f>Q720 * ( Baseline!B$87 * Baseline!B$7 )</f>
        <v>1.9502514358502849E-5</v>
      </c>
      <c r="AL720" s="48">
        <f>R720 * ( Baseline!D$87 * Baseline!B$11 )</f>
        <v>2.6986346314207614E-4</v>
      </c>
      <c r="AM720" s="48">
        <f>S720 * ( Baseline!F$87 * Baseline!B$16 )</f>
        <v>5.7278877975820988E-5</v>
      </c>
      <c r="AN720" s="48">
        <f>T720 * ( Baseline!H$87 * Baseline!B$18 )</f>
        <v>3.4658056528411266E-2</v>
      </c>
      <c r="AO720" s="48">
        <f t="shared" si="3"/>
        <v>3.5004701383887664E-2</v>
      </c>
      <c r="AP720" s="48"/>
      <c r="AQ720" s="48">
        <f>V720 * ( (1-Baseline!B$88-Baseline!B$87) + (1-B720)*Baseline!B$88 )</f>
        <v>0.1599293646106606</v>
      </c>
      <c r="AR720" s="48">
        <f>W720 * ( (1-Baseline!B$88-Baseline!B$87) + (1-B720)*Baseline!B$88 )</f>
        <v>4.5239193428604768E-4</v>
      </c>
      <c r="AS720" s="48">
        <f>X720 * ( (1-Baseline!B$88-Baseline!B$87) + (1-B720)*Baseline!B$88 )</f>
        <v>2.3425570037269505E-3</v>
      </c>
      <c r="AT720" s="48">
        <f>Y720 * ( (1-Baseline!B$88-Baseline!B$87) + (1-B720)*Baseline!B$88 )</f>
        <v>4.0552582337882118E-4</v>
      </c>
      <c r="AU720" s="48">
        <f t="shared" si="4"/>
        <v>0.16312983937205242</v>
      </c>
      <c r="AV720" s="48">
        <f>AA720 * ( (1-Baseline!D$88-Baseline!D$87) + (1-B720)*Baseline!D$88 )</f>
        <v>3.350160305844261E-4</v>
      </c>
      <c r="AW720" s="48">
        <f>AB720 * ( (1-Baseline!D$88-Baseline!D$87) + (1-B720)*Baseline!D$88 )</f>
        <v>2.6744004813894735E-2</v>
      </c>
      <c r="AX720" s="48">
        <f>AC720 * ( (1-Baseline!D$88-Baseline!D$87) + (1-B720)*Baseline!D$88 )</f>
        <v>3.9079953931208766E-4</v>
      </c>
      <c r="AY720" s="48">
        <f>AD720 * ( (1-Baseline!D$88-Baseline!D$87) + (1-B720)*Baseline!D$88 )</f>
        <v>4.1043799441520994E-4</v>
      </c>
      <c r="AZ720" s="48">
        <f t="shared" si="5"/>
        <v>2.7880258378206461E-2</v>
      </c>
      <c r="BA720" s="48">
        <f>AF720 * ( (1-Baseline!F$88-Baseline!F$87) + (1-Baseline!B$36)*Baseline!F$88 )</f>
        <v>8.2081994855905257E-4</v>
      </c>
      <c r="BB720" s="48">
        <f>AG720 * ( (1-Baseline!F$88-Baseline!F$87) + (1-Baseline!B$36)*Baseline!F$88 )</f>
        <v>1.849102741925101E-4</v>
      </c>
      <c r="BC720" s="48">
        <f>AH720 * ( (1-Baseline!F$88-Baseline!F$87) + (1-Baseline!B$36)*Baseline!F$88 )</f>
        <v>3.312046908476185E-2</v>
      </c>
      <c r="BD720" s="48">
        <f>AI720 * ( (1-Baseline!F$88-Baseline!F$87) + (1-Baseline!B$36)*Baseline!F$88 )</f>
        <v>4.173305189348114E-4</v>
      </c>
      <c r="BE720" s="48">
        <f t="shared" si="6"/>
        <v>3.4543529826448226E-2</v>
      </c>
      <c r="BF720" s="48">
        <f>AK720 * ( (1-Baseline!H$88-Baseline!H$87) + (1-Baseline!B$36)*Baseline!H$88 )</f>
        <v>1.5452232176528976E-5</v>
      </c>
      <c r="BG720" s="48">
        <f>AL720 * ( (1-Baseline!H$88-Baseline!H$87) + (1-Baseline!B$36)*Baseline!H$88 )</f>
        <v>2.1381821911672973E-4</v>
      </c>
      <c r="BH720" s="48">
        <f>AM720 * ( (1-Baseline!H$88-Baseline!H$87) + (1-Baseline!B$36)*Baseline!H$88 )</f>
        <v>4.5383200597802484E-5</v>
      </c>
      <c r="BI720" s="48">
        <f>AN720 * ( (1-Baseline!H$88-Baseline!H$87) + (1-Baseline!B$36)*Baseline!H$88 )</f>
        <v>2.746027134859081E-2</v>
      </c>
      <c r="BJ720" s="48">
        <f t="shared" si="7"/>
        <v>2.7734925000481872E-2</v>
      </c>
      <c r="BK720" s="48"/>
      <c r="BL720" s="48">
        <f t="shared" si="18"/>
        <v>0.98038081338330463</v>
      </c>
      <c r="BM720" s="48">
        <f t="shared" si="19"/>
        <v>2.7732016167457338E-3</v>
      </c>
      <c r="BN720" s="48">
        <f t="shared" si="20"/>
        <v>1.4360076689490565E-2</v>
      </c>
      <c r="BO720" s="48">
        <f t="shared" si="21"/>
        <v>2.4859083104589647E-3</v>
      </c>
      <c r="BP720" s="48">
        <f t="shared" si="8"/>
        <v>0.99999999999999989</v>
      </c>
      <c r="BQ720" s="48">
        <f t="shared" si="22"/>
        <v>1.2016245546931613E-2</v>
      </c>
      <c r="BR720" s="48">
        <f t="shared" si="23"/>
        <v>0.95924522832973769</v>
      </c>
      <c r="BS720" s="48">
        <f t="shared" si="24"/>
        <v>1.4017070215445683E-2</v>
      </c>
      <c r="BT720" s="48">
        <f t="shared" si="25"/>
        <v>1.4721455907885079E-2</v>
      </c>
      <c r="BU720" s="48">
        <f t="shared" si="9"/>
        <v>1</v>
      </c>
      <c r="BV720" s="48">
        <f t="shared" si="26"/>
        <v>2.3761901365696347E-2</v>
      </c>
      <c r="BW720" s="48">
        <f t="shared" si="27"/>
        <v>5.3529640752270112E-3</v>
      </c>
      <c r="BX720" s="48">
        <f t="shared" si="28"/>
        <v>0.95880384115821271</v>
      </c>
      <c r="BY720" s="48">
        <f t="shared" si="29"/>
        <v>1.2081293400863816E-2</v>
      </c>
      <c r="BZ720" s="48">
        <f t="shared" si="10"/>
        <v>0.99999999999999989</v>
      </c>
      <c r="CA720" s="48">
        <f t="shared" si="30"/>
        <v>5.5713985800432146E-4</v>
      </c>
      <c r="CB720" s="48">
        <f t="shared" si="31"/>
        <v>7.7093491009265335E-3</v>
      </c>
      <c r="CC720" s="48">
        <f t="shared" si="32"/>
        <v>1.6363195716957585E-3</v>
      </c>
      <c r="CD720" s="48">
        <f t="shared" si="33"/>
        <v>0.99009719146937347</v>
      </c>
      <c r="CE720" s="48">
        <f t="shared" si="11"/>
        <v>1</v>
      </c>
      <c r="CF720" s="48"/>
      <c r="CG720" s="48">
        <f t="shared" si="34"/>
        <v>0.98038081338330463</v>
      </c>
      <c r="CH720" s="48">
        <f t="shared" si="35"/>
        <v>2.7732016167457338E-3</v>
      </c>
      <c r="CI720" s="48">
        <f t="shared" si="36"/>
        <v>1.4360076689490565E-2</v>
      </c>
      <c r="CJ720" s="48">
        <f t="shared" si="37"/>
        <v>2.4859083104589647E-3</v>
      </c>
      <c r="CK720" s="48">
        <f t="shared" si="12"/>
        <v>0.99999999999999989</v>
      </c>
      <c r="CL720" s="48">
        <f t="shared" si="38"/>
        <v>1.2016245546931613E-2</v>
      </c>
      <c r="CM720" s="48">
        <f t="shared" si="39"/>
        <v>0.95924522832973769</v>
      </c>
      <c r="CN720" s="48">
        <f t="shared" si="40"/>
        <v>1.4017070215445683E-2</v>
      </c>
      <c r="CO720" s="48">
        <f t="shared" si="41"/>
        <v>1.4721455907885079E-2</v>
      </c>
      <c r="CP720" s="48">
        <f t="shared" si="13"/>
        <v>1</v>
      </c>
      <c r="CQ720" s="48">
        <f t="shared" si="42"/>
        <v>2.3761901365696347E-2</v>
      </c>
      <c r="CR720" s="48">
        <f t="shared" si="43"/>
        <v>5.3529640752270112E-3</v>
      </c>
      <c r="CS720" s="48">
        <f t="shared" si="44"/>
        <v>0.95880384115821271</v>
      </c>
      <c r="CT720" s="48">
        <f t="shared" si="45"/>
        <v>1.2081293400863816E-2</v>
      </c>
      <c r="CU720" s="48">
        <f t="shared" si="14"/>
        <v>0.99999999999999989</v>
      </c>
      <c r="CV720" s="48">
        <f t="shared" si="46"/>
        <v>5.5713985800432146E-4</v>
      </c>
      <c r="CW720" s="48">
        <f t="shared" si="47"/>
        <v>7.7093491009265335E-3</v>
      </c>
      <c r="CX720" s="48">
        <f t="shared" si="48"/>
        <v>1.6363195716957585E-3</v>
      </c>
      <c r="CY720" s="48">
        <f t="shared" si="49"/>
        <v>0.99009719146937347</v>
      </c>
      <c r="CZ720" s="48">
        <f t="shared" si="15"/>
        <v>1</v>
      </c>
      <c r="DA720" s="48"/>
      <c r="DB720" s="48">
        <f>(AQ720*Baseline!B$7 + AV720*Baseline!B$11 + BA720*Baseline!B$16 + BF720*Baseline!B$18)</f>
        <v>81741.674908472123</v>
      </c>
      <c r="DC720" s="48">
        <f>(AR720*Baseline!B$7 + AW720*Baseline!B$11 + BB720*Baseline!B$16 + BG720*Baseline!B$18)</f>
        <v>67983.7678683048</v>
      </c>
      <c r="DD720" s="48">
        <f>(AS720*Baseline!B$7 + AX720*Baseline!B$11 + BC720*Baseline!B$16 + BH720*Baseline!B$18)</f>
        <v>115012.22897318084</v>
      </c>
      <c r="DE720" s="48">
        <f>(AT720*Baseline!B$7 + AY720*Baseline!B$11 + BD720*Baseline!B$16 + BI720*Baseline!B$18)</f>
        <v>1259903.2556316378</v>
      </c>
      <c r="DF720" s="48">
        <f t="shared" si="16"/>
        <v>1524640.9273815956</v>
      </c>
      <c r="DG720" s="48"/>
      <c r="DH720" s="48">
        <f t="shared" si="50"/>
        <v>5.3613722051168156E-2</v>
      </c>
      <c r="DI720" s="48">
        <f t="shared" si="51"/>
        <v>4.4590018966012869E-2</v>
      </c>
      <c r="DJ720" s="48">
        <f t="shared" si="52"/>
        <v>7.54356169427393E-2</v>
      </c>
      <c r="DK720" s="48">
        <f t="shared" si="53"/>
        <v>0.82636064204007964</v>
      </c>
      <c r="DL720" s="48">
        <f t="shared" si="17"/>
        <v>1</v>
      </c>
      <c r="DM720" s="48"/>
      <c r="DN720" s="48">
        <f>DH720 / (Baseline!B$7/Baseline!B$17)</f>
        <v>5.7229121943779884</v>
      </c>
      <c r="DO720" s="48">
        <f>DI720 / (Baseline!B$11/Baseline!B$17)</f>
        <v>1.0764243997964646</v>
      </c>
      <c r="DP720" s="48">
        <f>DJ720 / (Baseline!B$16/Baseline!B$17)</f>
        <v>1.1657082532844709</v>
      </c>
      <c r="DQ720" s="48">
        <f>DK720 / (Baseline!B$18/Baseline!B$17)</f>
        <v>0.93427365872611812</v>
      </c>
      <c r="DR720" s="71"/>
      <c r="DS720" s="48">
        <f>(AU720*Baseline!B$34)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3.6999007155807867E-2</v>
      </c>
      <c r="DT720" s="48">
        <f>(AZ720*Baseline!B$34) + (Baseline!D$88*(1-Baseline!D$89)*Baseline!B$35) + (Baseline!D$88*Baseline!D$89*((1-Baseline!D$90)*Baseline!B$40 + Baseline!D$90*Baseline!B$41))</f>
        <v>1.0595606756730972E-2</v>
      </c>
      <c r="DU720" s="48">
        <f>(BE720*Baseline!B$34) + (Baseline!F$88*(1-Baseline!F$89)*Baseline!B$35) + (Baseline!F$88*Baseline!F$89*((1-Baseline!F$90)*Baseline!B$40 + Baseline!F$90*Baseline!B$41))</f>
        <v>1.2912169473967236E-2</v>
      </c>
      <c r="DV720" s="48">
        <f>(BJ720*Baseline!B$34) + (Baseline!H$88*(1-Baseline!H$89)*Baseline!B$35) + (Baseline!H$88*Baseline!H$89*((1-Baseline!H$90)*Baseline!B$40 + Baseline!H$90*Baseline!B$41))</f>
        <v>9.3052387500722825E-3</v>
      </c>
      <c r="DW720" s="48">
        <f>( DS720*Baseline!B$7 + DT720*Baseline!B$11 + DU720*Baseline!B$16 + DV720*Baseline!B$18 ) / Baseline!B$17</f>
        <v>9.8515462419908433E-3</v>
      </c>
    </row>
    <row r="721" spans="1:127">
      <c r="A721" s="7" t="s">
        <v>1046</v>
      </c>
      <c r="B721" s="1">
        <f>MIN( MAX( NORMINV( MCrands!B721, (B$5+B$4)/2, (B$5-B$4)/3.29 ), 0 ), 1 )</f>
        <v>0.55025255258285466</v>
      </c>
      <c r="C721" s="1">
        <f>MAX( NORMINV( MCrands!C721, (C$5+C$4)/2, (C$5-C$4)/3.29 ), 0 )</f>
        <v>2.427637673769703</v>
      </c>
      <c r="D721" s="40"/>
      <c r="E721" s="40">
        <f>Baseline!B$33 * (C721 * Baseline!B$66*Baseline!B$66/Baseline!B$73 + Baseline!B$52*Baseline!B$52/Baseline!B$74 + Baseline!B$53*Baseline!B$53/Baseline!B$75 + Baseline!B$54*Baseline!B$54/Baseline!B$76)</f>
        <v>2.0323080826316687E-5</v>
      </c>
      <c r="F721" s="40">
        <f>Baseline!B$33 * (C721 * Baseline!B$66*Baseline!B$57/Baseline!B$73 + Baseline!B$52*Baseline!B$67/Baseline!B$74 + Baseline!B$53*Baseline!B$55/Baseline!B$75 + Baseline!B$54*Baseline!B$56/Baseline!B$76)</f>
        <v>3.9322659969872433E-8</v>
      </c>
      <c r="G721" s="1">
        <f>Baseline!B$33 * (C721 * Baseline!B$66*Baseline!B$58/Baseline!B$73 + Baseline!B$52*Baseline!B$59/Baseline!B$74 + Baseline!B$53*Baseline!B$68/Baseline!B$75 + Baseline!B$54*Baseline!B$60/Baseline!B$76)</f>
        <v>1.0832258163458754E-7</v>
      </c>
      <c r="H721" s="40">
        <f>Baseline!B$33 * (C721 * Baseline!B$66*Baseline!B$61/Baseline!B$73 + Baseline!B$52*Baseline!B$62/Baseline!B$74 + Baseline!B$53*Baseline!B$63/Baseline!B$75 + Baseline!B$54*Baseline!B$69/Baseline!B$76)</f>
        <v>1.7216931616126307E-9</v>
      </c>
      <c r="I721" s="40">
        <f>Baseline!B$33 * (C721 * Baseline!B$57*Baseline!B$66/Baseline!B$73 + Baseline!B$67*Baseline!B$52/Baseline!B$74 + Baseline!B$55*Baseline!B$53/Baseline!B$75 + Baseline!B$56*Baseline!B$54/Baseline!B$76)</f>
        <v>3.9322659969872433E-8</v>
      </c>
      <c r="J721" s="1">
        <f>Baseline!B$33 * (C721 * Baseline!B$57*Baseline!B$57/Baseline!B$73 + Baseline!B$67*Baseline!B$67/Baseline!B$74 + Baseline!B$55*Baseline!B$55/Baseline!B$75 + Baseline!B$56*Baseline!B$56/Baseline!B$76)</f>
        <v>1.7949606084018312E-6</v>
      </c>
      <c r="K721" s="40">
        <f>Baseline!B$33 * (C721 * Baseline!B$57*Baseline!B$58/Baseline!B$73 + Baseline!B$67*Baseline!B$59/Baseline!B$74 + Baseline!B$55*Baseline!B$68/Baseline!B$75 + Baseline!B$56*Baseline!B$60/Baseline!B$76)</f>
        <v>1.3929251698400838E-8</v>
      </c>
      <c r="L721" s="1">
        <f>Baseline!B$33 * (C721 * Baseline!B$57*Baseline!B$61/Baseline!B$73 + Baseline!B$67*Baseline!B$62/Baseline!B$74 + Baseline!B$55*Baseline!B$63/Baseline!B$75 + Baseline!B$56*Baseline!B$69/Baseline!B$76)</f>
        <v>1.4629424289093714E-8</v>
      </c>
      <c r="M721" s="40">
        <f>Baseline!B$33 * (C721 * Baseline!B$58*Baseline!B$66/Baseline!B$73 + Baseline!B$59*Baseline!B$52/Baseline!B$74 + Baseline!B$68*Baseline!B$53/Baseline!B$75 + Baseline!B$60*Baseline!B$54/Baseline!B$76)</f>
        <v>1.0832258163458754E-7</v>
      </c>
      <c r="N721" s="1">
        <f>Baseline!B$33 * (C721 * Baseline!B$58*Baseline!B$57/Baseline!B$73 + Baseline!B$59*Baseline!B$67/Baseline!B$74 + Baseline!B$68*Baseline!B$55/Baseline!B$75 + Baseline!B$60*Baseline!B$56/Baseline!B$76)</f>
        <v>1.3929251698400838E-8</v>
      </c>
      <c r="O721" s="1">
        <f>Baseline!B$33 * (C721 * Baseline!B$58*Baseline!B$58/Baseline!B$73 + Baseline!B$59*Baseline!B$59/Baseline!B$74 + Baseline!B$68*Baseline!B$68/Baseline!B$75 + Baseline!B$60*Baseline!B$60/Baseline!B$76)</f>
        <v>1.3250168955197295E-6</v>
      </c>
      <c r="P721" s="40">
        <f>Baseline!B$33 * (C721 * Baseline!B$58*Baseline!B$61/Baseline!B$73 + Baseline!B$59*Baseline!B$62/Baseline!B$74 + Baseline!B$68*Baseline!B$63/Baseline!B$75 + Baseline!B$60*Baseline!B$69/Baseline!B$76)</f>
        <v>1.6489840388905993E-9</v>
      </c>
      <c r="Q721" s="40">
        <f>Baseline!B$33 * (C721 * Baseline!B$61*Baseline!B$66/Baseline!B$73 + Baseline!B$62*Baseline!B$52/Baseline!B$74 + Baseline!B$63*Baseline!B$53/Baseline!B$75 + Baseline!B$69*Baseline!B$54/Baseline!B$76)</f>
        <v>1.7216931616126307E-9</v>
      </c>
      <c r="R721" s="40">
        <f>Baseline!B$33 * (C721 * Baseline!B$61*Baseline!B$57/Baseline!B$73 + Baseline!B$62*Baseline!B$67/Baseline!B$74 + Baseline!B$63*Baseline!B$55/Baseline!B$75 + Baseline!B$69*Baseline!B$56/Baseline!B$76)</f>
        <v>1.4629424289093714E-8</v>
      </c>
      <c r="S721" s="40">
        <f>Baseline!B$33 * (C721 * Baseline!B$61*Baseline!B$58/Baseline!B$73 + Baseline!B$62*Baseline!B$59/Baseline!B$74 + Baseline!B$63*Baseline!B$68/Baseline!B$75 + Baseline!B$69*Baseline!B$60/Baseline!B$76)</f>
        <v>1.6489840388905993E-9</v>
      </c>
      <c r="T721" s="40">
        <f>Baseline!B$33 * (C721 * Baseline!B$61*Baseline!B$61/Baseline!B$73 + Baseline!B$62*Baseline!B$62/Baseline!B$74 + Baseline!B$63*Baseline!B$63/Baseline!B$75 + Baseline!B$69*Baseline!B$69/Baseline!B$76)</f>
        <v>9.8551804367651248E-8</v>
      </c>
      <c r="U721" s="40"/>
      <c r="V721" s="40">
        <f>E721 * ( Baseline!B$87 * Baseline!B$7 )</f>
        <v>0.2109332558963409</v>
      </c>
      <c r="W721" s="40">
        <f>F721 * ( Baseline!D$87 * Baseline!B$11 )</f>
        <v>7.2536920977802287E-4</v>
      </c>
      <c r="X721" s="40">
        <f>G721 * ( Baseline!F$87 * Baseline!B$16 )</f>
        <v>3.7625599502178154E-3</v>
      </c>
      <c r="Y721" s="40">
        <f>H721 * ( Baseline!H$87 * Baseline!B$18 )</f>
        <v>6.0547380304790197E-4</v>
      </c>
      <c r="Z721" s="48">
        <f t="shared" si="0"/>
        <v>0.21602665885938466</v>
      </c>
      <c r="AA721" s="40">
        <f>I721 * ( Baseline!B$87 * Baseline!B$7 )</f>
        <v>4.08129887827306E-4</v>
      </c>
      <c r="AB721" s="1">
        <f>J721 * ( Baseline!D$87 * Baseline!B$11 )</f>
        <v>3.3110912616203143E-2</v>
      </c>
      <c r="AC721" s="1">
        <f>K721 * ( Baseline!F$87 * Baseline!B$16 )</f>
        <v>4.838293529017223E-4</v>
      </c>
      <c r="AD721" s="1">
        <f>L721 * ( Baseline!F$87 * Baseline!B$16 )</f>
        <v>5.0814968674372976E-4</v>
      </c>
      <c r="AE721" s="48">
        <f t="shared" si="1"/>
        <v>3.4511021543675899E-2</v>
      </c>
      <c r="AF721" s="48">
        <f>M721 * ( Baseline!B$87 * Baseline!B$7 )</f>
        <v>1.1242800747853841E-3</v>
      </c>
      <c r="AG721" s="48">
        <f>N721 * ( Baseline!D$87 * Baseline!B$11 )</f>
        <v>2.5694727429450084E-4</v>
      </c>
      <c r="AH721" s="48">
        <f>O721 * ( Baseline!F$87 * Baseline!B$16 )</f>
        <v>4.6024157005990482E-2</v>
      </c>
      <c r="AI721" s="48">
        <f>P721 * ( Baseline!H$87 * Baseline!B$18 )</f>
        <v>5.7990393378644183E-4</v>
      </c>
      <c r="AJ721" s="48">
        <f t="shared" si="2"/>
        <v>4.7985288288856807E-2</v>
      </c>
      <c r="AK721" s="48">
        <f>Q721 * ( Baseline!B$87 * Baseline!B$7 )</f>
        <v>1.7869453324377495E-5</v>
      </c>
      <c r="AL721" s="48">
        <f>R721 * ( Baseline!D$87 * Baseline!B$11 )</f>
        <v>2.6986307498571156E-4</v>
      </c>
      <c r="AM721" s="48">
        <f>S721 * ( Baseline!F$87 * Baseline!B$16 )</f>
        <v>5.7277081192617293E-5</v>
      </c>
      <c r="AN721" s="48">
        <f>T721 * ( Baseline!H$87 * Baseline!B$18 )</f>
        <v>3.4658054709251443E-2</v>
      </c>
      <c r="AO721" s="48">
        <f t="shared" si="3"/>
        <v>3.5003064318754148E-2</v>
      </c>
      <c r="AP721" s="48"/>
      <c r="AQ721" s="48">
        <f>V721 * ( (1-Baseline!B$88-Baseline!B$87) + (1-B721)*Baseline!B$88 )</f>
        <v>0.1031200436115583</v>
      </c>
      <c r="AR721" s="48">
        <f>W721 * ( (1-Baseline!B$88-Baseline!B$87) + (1-B721)*Baseline!B$88 )</f>
        <v>3.5461503796039814E-4</v>
      </c>
      <c r="AS721" s="48">
        <f>X721 * ( (1-Baseline!B$88-Baseline!B$87) + (1-B721)*Baseline!B$88 )</f>
        <v>1.8394223542836537E-3</v>
      </c>
      <c r="AT721" s="48">
        <f>Y721 * ( (1-Baseline!B$88-Baseline!B$87) + (1-B721)*Baseline!B$88 )</f>
        <v>2.9600114363492747E-4</v>
      </c>
      <c r="AU721" s="48">
        <f t="shared" si="4"/>
        <v>0.10561008214743728</v>
      </c>
      <c r="AV721" s="48">
        <f>AA721 * ( (1-Baseline!D$88-Baseline!D$87) + (1-B721)*Baseline!D$88 )</f>
        <v>3.0400993615624714E-4</v>
      </c>
      <c r="AW721" s="48">
        <f>AB721 * ( (1-Baseline!D$88-Baseline!D$87) + (1-B721)*Baseline!D$88 )</f>
        <v>2.4663830635178303E-2</v>
      </c>
      <c r="AX721" s="48">
        <f>AC721 * ( (1-Baseline!D$88-Baseline!D$87) + (1-B721)*Baseline!D$88 )</f>
        <v>3.603973516107926E-4</v>
      </c>
      <c r="AY721" s="48">
        <f>AD721 * ( (1-Baseline!D$88-Baseline!D$87) + (1-B721)*Baseline!D$88 )</f>
        <v>3.785132097214728E-4</v>
      </c>
      <c r="AZ721" s="48">
        <f t="shared" si="5"/>
        <v>2.5706751132666815E-2</v>
      </c>
      <c r="BA721" s="48">
        <f>AF721 * ( (1-Baseline!F$88-Baseline!F$87) + (1-Baseline!B$36)*Baseline!F$88 )</f>
        <v>8.0906791877795564E-4</v>
      </c>
      <c r="BB721" s="48">
        <f>AG721 * ( (1-Baseline!F$88-Baseline!F$87) + (1-Baseline!B$36)*Baseline!F$88 )</f>
        <v>1.8490748089510024E-4</v>
      </c>
      <c r="BC721" s="48">
        <f>AH721 * ( (1-Baseline!F$88-Baseline!F$87) + (1-Baseline!B$36)*Baseline!F$88 )</f>
        <v>3.3120456154534947E-2</v>
      </c>
      <c r="BD721" s="48">
        <f>AI721 * ( (1-Baseline!F$88-Baseline!F$87) + (1-Baseline!B$36)*Baseline!F$88 )</f>
        <v>4.1731742767860472E-4</v>
      </c>
      <c r="BE721" s="48">
        <f t="shared" si="6"/>
        <v>3.4531748981886601E-2</v>
      </c>
      <c r="BF721" s="48">
        <f>AK721 * ( (1-Baseline!H$88-Baseline!H$87) + (1-Baseline!B$36)*Baseline!H$88 )</f>
        <v>1.4158325257970775E-5</v>
      </c>
      <c r="BG721" s="48">
        <f>AL721 * ( (1-Baseline!H$88-Baseline!H$87) + (1-Baseline!B$36)*Baseline!H$88 )</f>
        <v>2.1381791157267896E-4</v>
      </c>
      <c r="BH721" s="48">
        <f>AM721 * ( (1-Baseline!H$88-Baseline!H$87) + (1-Baseline!B$36)*Baseline!H$88 )</f>
        <v>4.5381776970534526E-5</v>
      </c>
      <c r="BI721" s="48">
        <f>AN721 * ( (1-Baseline!H$88-Baseline!H$87) + (1-Baseline!B$36)*Baseline!H$88 )</f>
        <v>2.7460269907234099E-2</v>
      </c>
      <c r="BJ721" s="48">
        <f t="shared" si="7"/>
        <v>2.7733627921035283E-2</v>
      </c>
      <c r="BK721" s="48"/>
      <c r="BL721" s="48">
        <f t="shared" si="18"/>
        <v>0.97642234069657519</v>
      </c>
      <c r="BM721" s="48">
        <f t="shared" si="19"/>
        <v>3.3577763670833687E-3</v>
      </c>
      <c r="BN721" s="48">
        <f t="shared" si="20"/>
        <v>1.7417109397905042E-2</v>
      </c>
      <c r="BO721" s="48">
        <f t="shared" si="21"/>
        <v>2.8027735384363599E-3</v>
      </c>
      <c r="BP721" s="48">
        <f t="shared" si="8"/>
        <v>1</v>
      </c>
      <c r="BQ721" s="48">
        <f t="shared" si="22"/>
        <v>1.1826073804010455E-2</v>
      </c>
      <c r="BR721" s="48">
        <f t="shared" si="23"/>
        <v>0.959430093203679</v>
      </c>
      <c r="BS721" s="48">
        <f t="shared" si="24"/>
        <v>1.4019560455184018E-2</v>
      </c>
      <c r="BT721" s="48">
        <f t="shared" si="25"/>
        <v>1.472427253712655E-2</v>
      </c>
      <c r="BU721" s="48">
        <f t="shared" si="9"/>
        <v>1</v>
      </c>
      <c r="BV721" s="48">
        <f t="shared" si="26"/>
        <v>2.3429682614753939E-2</v>
      </c>
      <c r="BW721" s="48">
        <f t="shared" si="27"/>
        <v>5.3547094006762361E-3</v>
      </c>
      <c r="BX721" s="48">
        <f t="shared" si="28"/>
        <v>0.95913057203989449</v>
      </c>
      <c r="BY721" s="48">
        <f t="shared" si="29"/>
        <v>1.2085035944675313E-2</v>
      </c>
      <c r="BZ721" s="48">
        <f t="shared" si="10"/>
        <v>1</v>
      </c>
      <c r="CA721" s="48">
        <f t="shared" si="30"/>
        <v>5.1051111301713358E-4</v>
      </c>
      <c r="CB721" s="48">
        <f t="shared" si="31"/>
        <v>7.7096985717654077E-3</v>
      </c>
      <c r="CC721" s="48">
        <f t="shared" si="32"/>
        <v>1.636344768875822E-3</v>
      </c>
      <c r="CD721" s="48">
        <f t="shared" si="33"/>
        <v>0.99014344554634171</v>
      </c>
      <c r="CE721" s="48">
        <f t="shared" si="11"/>
        <v>1</v>
      </c>
      <c r="CF721" s="48"/>
      <c r="CG721" s="48">
        <f t="shared" si="34"/>
        <v>0.97642234069657519</v>
      </c>
      <c r="CH721" s="48">
        <f t="shared" si="35"/>
        <v>3.3577763670833687E-3</v>
      </c>
      <c r="CI721" s="48">
        <f t="shared" si="36"/>
        <v>1.7417109397905042E-2</v>
      </c>
      <c r="CJ721" s="48">
        <f t="shared" si="37"/>
        <v>2.8027735384363599E-3</v>
      </c>
      <c r="CK721" s="48">
        <f t="shared" si="12"/>
        <v>1</v>
      </c>
      <c r="CL721" s="48">
        <f t="shared" si="38"/>
        <v>1.1826073804010455E-2</v>
      </c>
      <c r="CM721" s="48">
        <f t="shared" si="39"/>
        <v>0.959430093203679</v>
      </c>
      <c r="CN721" s="48">
        <f t="shared" si="40"/>
        <v>1.4019560455184018E-2</v>
      </c>
      <c r="CO721" s="48">
        <f t="shared" si="41"/>
        <v>1.472427253712655E-2</v>
      </c>
      <c r="CP721" s="48">
        <f t="shared" si="13"/>
        <v>1</v>
      </c>
      <c r="CQ721" s="48">
        <f t="shared" si="42"/>
        <v>2.3429682614753939E-2</v>
      </c>
      <c r="CR721" s="48">
        <f t="shared" si="43"/>
        <v>5.3547094006762361E-3</v>
      </c>
      <c r="CS721" s="48">
        <f t="shared" si="44"/>
        <v>0.95913057203989449</v>
      </c>
      <c r="CT721" s="48">
        <f t="shared" si="45"/>
        <v>1.2085035944675313E-2</v>
      </c>
      <c r="CU721" s="48">
        <f t="shared" si="14"/>
        <v>1</v>
      </c>
      <c r="CV721" s="48">
        <f t="shared" si="46"/>
        <v>5.1051111301713358E-4</v>
      </c>
      <c r="CW721" s="48">
        <f t="shared" si="47"/>
        <v>7.7096985717654077E-3</v>
      </c>
      <c r="CX721" s="48">
        <f t="shared" si="48"/>
        <v>1.636344768875822E-3</v>
      </c>
      <c r="CY721" s="48">
        <f t="shared" si="49"/>
        <v>0.99014344554634171</v>
      </c>
      <c r="CZ721" s="48">
        <f t="shared" si="15"/>
        <v>1</v>
      </c>
      <c r="DA721" s="48"/>
      <c r="DB721" s="48">
        <f>(AQ721*Baseline!B$7 + AV721*Baseline!B$11 + BA721*Baseline!B$16 + BF721*Baseline!B$18)</f>
        <v>54024.039393796003</v>
      </c>
      <c r="DC721" s="48">
        <f>(AR721*Baseline!B$7 + AW721*Baseline!B$11 + BB721*Baseline!B$16 + BG721*Baseline!B$18)</f>
        <v>63475.276777153733</v>
      </c>
      <c r="DD721" s="48">
        <f>(AS721*Baseline!B$7 + AX721*Baseline!B$11 + BC721*Baseline!B$16 + BH721*Baseline!B$18)</f>
        <v>114702.90102718613</v>
      </c>
      <c r="DE721" s="48">
        <f>(AT721*Baseline!B$7 + AY721*Baseline!B$11 + BD721*Baseline!B$16 + BI721*Baseline!B$18)</f>
        <v>1259781.5618781522</v>
      </c>
      <c r="DF721" s="48">
        <f t="shared" si="16"/>
        <v>1491983.779076288</v>
      </c>
      <c r="DG721" s="48"/>
      <c r="DH721" s="48">
        <f t="shared" si="50"/>
        <v>3.6209535352484321E-2</v>
      </c>
      <c r="DI721" s="48">
        <f t="shared" si="51"/>
        <v>4.2544213728953763E-2</v>
      </c>
      <c r="DJ721" s="48">
        <f t="shared" si="52"/>
        <v>7.6879455819687678E-2</v>
      </c>
      <c r="DK721" s="48">
        <f t="shared" si="53"/>
        <v>0.84436679509887425</v>
      </c>
      <c r="DL721" s="48">
        <f t="shared" si="17"/>
        <v>1</v>
      </c>
      <c r="DM721" s="48"/>
      <c r="DN721" s="48">
        <f>DH721 / (Baseline!B$7/Baseline!B$17)</f>
        <v>3.8651297371915687</v>
      </c>
      <c r="DO721" s="48">
        <f>DI721 / (Baseline!B$11/Baseline!B$17)</f>
        <v>1.0270376821976153</v>
      </c>
      <c r="DP721" s="48">
        <f>DJ721 / (Baseline!B$16/Baseline!B$17)</f>
        <v>1.1880199273117316</v>
      </c>
      <c r="DQ721" s="48">
        <f>DK721 / (Baseline!B$18/Baseline!B$17)</f>
        <v>0.95463120438111382</v>
      </c>
      <c r="DR721" s="71"/>
      <c r="DS721" s="48">
        <f>(AU721*Baseline!B$34)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2.837104357211559E-2</v>
      </c>
      <c r="DT721" s="48">
        <f>(AZ721*Baseline!B$34) + (Baseline!D$88*(1-Baseline!D$89)*Baseline!B$35) + (Baseline!D$88*Baseline!D$89*((1-Baseline!D$90)*Baseline!B$40 + Baseline!D$90*Baseline!B$41))</f>
        <v>1.0269580669900025E-2</v>
      </c>
      <c r="DU721" s="48">
        <f>(BE721*Baseline!B$34) + (Baseline!F$88*(1-Baseline!F$89)*Baseline!B$35) + (Baseline!F$88*Baseline!F$89*((1-Baseline!F$90)*Baseline!B$40 + Baseline!F$90*Baseline!B$41))</f>
        <v>1.2910402347282992E-2</v>
      </c>
      <c r="DV721" s="48">
        <f>(BJ721*Baseline!B$34) + (Baseline!H$88*(1-Baseline!H$89)*Baseline!B$35) + (Baseline!H$88*Baseline!H$89*((1-Baseline!H$90)*Baseline!B$40 + Baseline!H$90*Baseline!B$41))</f>
        <v>9.3050441881552936E-3</v>
      </c>
      <c r="DW721" s="48">
        <f>( DS721*Baseline!B$7 + DT721*Baseline!B$11 + DU721*Baseline!B$16 + DV721*Baseline!B$18 ) / Baseline!B$17</f>
        <v>9.7569254334503083E-3</v>
      </c>
    </row>
    <row r="722" spans="1:127">
      <c r="A722" s="7" t="s">
        <v>1047</v>
      </c>
      <c r="B722" s="1">
        <f>MIN( MAX( NORMINV( MCrands!B722, (B$5+B$4)/2, (B$5-B$4)/3.29 ), 0 ), 1 )</f>
        <v>0.66035367250967181</v>
      </c>
      <c r="C722" s="1">
        <f>MAX( NORMINV( MCrands!C722, (C$5+C$4)/2, (C$5-C$4)/3.29 ), 0 )</f>
        <v>2.4497923984679133</v>
      </c>
      <c r="D722" s="40"/>
      <c r="E722" s="40">
        <f>Baseline!B$33 * (C722 * Baseline!B$66*Baseline!B$66/Baseline!B$73 + Baseline!B$52*Baseline!B$52/Baseline!B$74 + Baseline!B$53*Baseline!B$53/Baseline!B$75 + Baseline!B$54*Baseline!B$54/Baseline!B$76)</f>
        <v>2.050847250930403E-5</v>
      </c>
      <c r="F722" s="40">
        <f>Baseline!B$33 * (C722 * Baseline!B$66*Baseline!B$57/Baseline!B$73 + Baseline!B$52*Baseline!B$67/Baseline!B$74 + Baseline!B$53*Baseline!B$55/Baseline!B$75 + Baseline!B$54*Baseline!B$56/Baseline!B$76)</f>
        <v>3.9347453240750047E-8</v>
      </c>
      <c r="G722" s="1">
        <f>Baseline!B$33 * (C722 * Baseline!B$66*Baseline!B$58/Baseline!B$73 + Baseline!B$52*Baseline!B$59/Baseline!B$74 + Baseline!B$53*Baseline!B$68/Baseline!B$75 + Baseline!B$54*Baseline!B$60/Baseline!B$76)</f>
        <v>1.0838353175882834E-7</v>
      </c>
      <c r="H722" s="40">
        <f>Baseline!B$33 * (C722 * Baseline!B$66*Baseline!B$61/Baseline!B$73 + Baseline!B$52*Baseline!B$62/Baseline!B$74 + Baseline!B$53*Baseline!B$63/Baseline!B$75 + Baseline!B$54*Baseline!B$69/Baseline!B$76)</f>
        <v>1.7277881740367103E-9</v>
      </c>
      <c r="I722" s="40">
        <f>Baseline!B$33 * (C722 * Baseline!B$57*Baseline!B$66/Baseline!B$73 + Baseline!B$67*Baseline!B$52/Baseline!B$74 + Baseline!B$55*Baseline!B$53/Baseline!B$75 + Baseline!B$56*Baseline!B$54/Baseline!B$76)</f>
        <v>3.9347453240750047E-8</v>
      </c>
      <c r="J722" s="1">
        <f>Baseline!B$33 * (C722 * Baseline!B$57*Baseline!B$57/Baseline!B$73 + Baseline!B$67*Baseline!B$67/Baseline!B$74 + Baseline!B$55*Baseline!B$55/Baseline!B$75 + Baseline!B$56*Baseline!B$56/Baseline!B$76)</f>
        <v>1.7949606117175478E-6</v>
      </c>
      <c r="K722" s="40">
        <f>Baseline!B$33 * (C722 * Baseline!B$57*Baseline!B$58/Baseline!B$73 + Baseline!B$67*Baseline!B$59/Baseline!B$74 + Baseline!B$55*Baseline!B$68/Baseline!B$75 + Baseline!B$56*Baseline!B$60/Baseline!B$76)</f>
        <v>1.3929259849537481E-8</v>
      </c>
      <c r="L722" s="1">
        <f>Baseline!B$33 * (C722 * Baseline!B$57*Baseline!B$61/Baseline!B$73 + Baseline!B$67*Baseline!B$62/Baseline!B$74 + Baseline!B$55*Baseline!B$63/Baseline!B$75 + Baseline!B$56*Baseline!B$69/Baseline!B$76)</f>
        <v>1.4629425104207378E-8</v>
      </c>
      <c r="M722" s="40">
        <f>Baseline!B$33 * (C722 * Baseline!B$58*Baseline!B$66/Baseline!B$73 + Baseline!B$59*Baseline!B$52/Baseline!B$74 + Baseline!B$68*Baseline!B$53/Baseline!B$75 + Baseline!B$60*Baseline!B$54/Baseline!B$76)</f>
        <v>1.0838353175882834E-7</v>
      </c>
      <c r="N722" s="1">
        <f>Baseline!B$33 * (C722 * Baseline!B$58*Baseline!B$57/Baseline!B$73 + Baseline!B$59*Baseline!B$67/Baseline!B$74 + Baseline!B$68*Baseline!B$55/Baseline!B$75 + Baseline!B$60*Baseline!B$56/Baseline!B$76)</f>
        <v>1.3929259849537481E-8</v>
      </c>
      <c r="O722" s="1">
        <f>Baseline!B$33 * (C722 * Baseline!B$58*Baseline!B$58/Baseline!B$73 + Baseline!B$59*Baseline!B$59/Baseline!B$74 + Baseline!B$68*Baseline!B$68/Baseline!B$75 + Baseline!B$60*Baseline!B$60/Baseline!B$76)</f>
        <v>1.3250169155579407E-6</v>
      </c>
      <c r="P722" s="40">
        <f>Baseline!B$33 * (C722 * Baseline!B$58*Baseline!B$61/Baseline!B$73 + Baseline!B$59*Baseline!B$62/Baseline!B$74 + Baseline!B$68*Baseline!B$63/Baseline!B$75 + Baseline!B$60*Baseline!B$69/Baseline!B$76)</f>
        <v>1.6489860427116904E-9</v>
      </c>
      <c r="Q722" s="40">
        <f>Baseline!B$33 * (C722 * Baseline!B$61*Baseline!B$66/Baseline!B$73 + Baseline!B$62*Baseline!B$52/Baseline!B$74 + Baseline!B$63*Baseline!B$53/Baseline!B$75 + Baseline!B$69*Baseline!B$54/Baseline!B$76)</f>
        <v>1.7277881740367103E-9</v>
      </c>
      <c r="R722" s="40">
        <f>Baseline!B$33 * (C722 * Baseline!B$61*Baseline!B$57/Baseline!B$73 + Baseline!B$62*Baseline!B$67/Baseline!B$74 + Baseline!B$63*Baseline!B$55/Baseline!B$75 + Baseline!B$69*Baseline!B$56/Baseline!B$76)</f>
        <v>1.4629425104207378E-8</v>
      </c>
      <c r="S722" s="40">
        <f>Baseline!B$33 * (C722 * Baseline!B$61*Baseline!B$58/Baseline!B$73 + Baseline!B$62*Baseline!B$59/Baseline!B$74 + Baseline!B$63*Baseline!B$68/Baseline!B$75 + Baseline!B$69*Baseline!B$60/Baseline!B$76)</f>
        <v>1.6489860427116904E-9</v>
      </c>
      <c r="T722" s="40">
        <f>Baseline!B$33 * (C722 * Baseline!B$61*Baseline!B$61/Baseline!B$73 + Baseline!B$62*Baseline!B$62/Baseline!B$74 + Baseline!B$63*Baseline!B$63/Baseline!B$75 + Baseline!B$69*Baseline!B$69/Baseline!B$76)</f>
        <v>9.8551804568033356E-8</v>
      </c>
      <c r="U722" s="40"/>
      <c r="V722" s="40">
        <f>E722 * ( Baseline!B$87 * Baseline!B$7 )</f>
        <v>0.21285743617406652</v>
      </c>
      <c r="W722" s="40">
        <f>F722 * ( Baseline!D$87 * Baseline!B$11 )</f>
        <v>7.2582656122164571E-4</v>
      </c>
      <c r="X722" s="40">
        <f>G722 * ( Baseline!F$87 * Baseline!B$16 )</f>
        <v>3.7646770387599151E-3</v>
      </c>
      <c r="Y722" s="40">
        <f>H722 * ( Baseline!H$87 * Baseline!B$18 )</f>
        <v>6.076172571977547E-4</v>
      </c>
      <c r="Z722" s="48">
        <f t="shared" si="0"/>
        <v>0.21795555703124583</v>
      </c>
      <c r="AA722" s="40">
        <f>I722 * ( Baseline!B$87 * Baseline!B$7 )</f>
        <v>4.0838721718574472E-4</v>
      </c>
      <c r="AB722" s="1">
        <f>J722 * ( Baseline!D$87 * Baseline!B$11 )</f>
        <v>3.3110912677366829E-2</v>
      </c>
      <c r="AC722" s="1">
        <f>K722 * ( Baseline!F$87 * Baseline!B$16 )</f>
        <v>4.838296360295782E-4</v>
      </c>
      <c r="AD722" s="1">
        <f>L722 * ( Baseline!F$87 * Baseline!B$16 )</f>
        <v>5.0814971505651525E-4</v>
      </c>
      <c r="AE722" s="48">
        <f t="shared" si="1"/>
        <v>3.4511279245638668E-2</v>
      </c>
      <c r="AF722" s="48">
        <f>M722 * ( Baseline!B$87 * Baseline!B$7 )</f>
        <v>1.1249126761248794E-3</v>
      </c>
      <c r="AG722" s="48">
        <f>N722 * ( Baseline!D$87 * Baseline!B$11 )</f>
        <v>2.5694742465522287E-4</v>
      </c>
      <c r="AH722" s="48">
        <f>O722 * ( Baseline!F$87 * Baseline!B$16 )</f>
        <v>4.6024157702013138E-2</v>
      </c>
      <c r="AI722" s="48">
        <f>P722 * ( Baseline!H$87 * Baseline!B$18 )</f>
        <v>5.7990463847715191E-4</v>
      </c>
      <c r="AJ722" s="48">
        <f t="shared" si="2"/>
        <v>4.7985922441270396E-2</v>
      </c>
      <c r="AK722" s="48">
        <f>Q722 * ( Baseline!B$87 * Baseline!B$7 )</f>
        <v>1.7932713458327015E-5</v>
      </c>
      <c r="AL722" s="48">
        <f>R722 * ( Baseline!D$87 * Baseline!B$11 )</f>
        <v>2.6986309002178372E-4</v>
      </c>
      <c r="AM722" s="48">
        <f>S722 * ( Baseline!F$87 * Baseline!B$16 )</f>
        <v>5.7277150794881858E-5</v>
      </c>
      <c r="AN722" s="48">
        <f>T722 * ( Baseline!H$87 * Baseline!B$18 )</f>
        <v>3.4658054779720511E-2</v>
      </c>
      <c r="AO722" s="48">
        <f t="shared" si="3"/>
        <v>3.5003127733995505E-2</v>
      </c>
      <c r="AP722" s="48"/>
      <c r="AQ722" s="48">
        <f>V722 * ( (1-Baseline!B$88-Baseline!B$87) + (1-B722)*Baseline!B$88 )</f>
        <v>8.3202828208242777E-2</v>
      </c>
      <c r="AR722" s="48">
        <f>W722 * ( (1-Baseline!B$88-Baseline!B$87) + (1-B722)*Baseline!B$88 )</f>
        <v>2.8371488338757838E-4</v>
      </c>
      <c r="AS722" s="48">
        <f>X722 * ( (1-Baseline!B$88-Baseline!B$87) + (1-B722)*Baseline!B$88 )</f>
        <v>1.4715566556918809E-3</v>
      </c>
      <c r="AT722" s="48">
        <f>Y722 * ( (1-Baseline!B$88-Baseline!B$87) + (1-B722)*Baseline!B$88 )</f>
        <v>2.3750861222271864E-4</v>
      </c>
      <c r="AU722" s="48">
        <f t="shared" si="4"/>
        <v>8.5195608359544941E-2</v>
      </c>
      <c r="AV722" s="48">
        <f>AA722 * ( (1-Baseline!D$88-Baseline!D$87) + (1-B722)*Baseline!D$88 )</f>
        <v>2.8405779429217386E-4</v>
      </c>
      <c r="AW722" s="48">
        <f>AB722 * ( (1-Baseline!D$88-Baseline!D$87) + (1-B722)*Baseline!D$88 )</f>
        <v>2.3030624922463674E-2</v>
      </c>
      <c r="AX722" s="48">
        <f>AC722 * ( (1-Baseline!D$88-Baseline!D$87) + (1-B722)*Baseline!D$88 )</f>
        <v>3.3653251972683108E-4</v>
      </c>
      <c r="AY722" s="48">
        <f>AD722 * ( (1-Baseline!D$88-Baseline!D$87) + (1-B722)*Baseline!D$88 )</f>
        <v>3.5344859279348885E-4</v>
      </c>
      <c r="AZ722" s="48">
        <f t="shared" si="5"/>
        <v>2.4004663829276168E-2</v>
      </c>
      <c r="BA722" s="48">
        <f>AF722 * ( (1-Baseline!F$88-Baseline!F$87) + (1-Baseline!B$36)*Baseline!F$88 )</f>
        <v>8.095231589450993E-4</v>
      </c>
      <c r="BB722" s="48">
        <f>AG722 * ( (1-Baseline!F$88-Baseline!F$87) + (1-Baseline!B$36)*Baseline!F$88 )</f>
        <v>1.8490758909948737E-4</v>
      </c>
      <c r="BC722" s="48">
        <f>AH722 * ( (1-Baseline!F$88-Baseline!F$87) + (1-Baseline!B$36)*Baseline!F$88 )</f>
        <v>3.3120456655415118E-2</v>
      </c>
      <c r="BD722" s="48">
        <f>AI722 * ( (1-Baseline!F$88-Baseline!F$87) + (1-Baseline!B$36)*Baseline!F$88 )</f>
        <v>4.173179347965898E-4</v>
      </c>
      <c r="BE722" s="48">
        <f t="shared" si="6"/>
        <v>3.4532205338256294E-2</v>
      </c>
      <c r="BF722" s="48">
        <f>AK722 * ( (1-Baseline!H$88-Baseline!H$87) + (1-Baseline!B$36)*Baseline!H$88 )</f>
        <v>1.4208447527301658E-5</v>
      </c>
      <c r="BG722" s="48">
        <f>AL722 * ( (1-Baseline!H$88-Baseline!H$87) + (1-Baseline!B$36)*Baseline!H$88 )</f>
        <v>2.1381792348605964E-4</v>
      </c>
      <c r="BH722" s="48">
        <f>AM722 * ( (1-Baseline!H$88-Baseline!H$87) + (1-Baseline!B$36)*Baseline!H$88 )</f>
        <v>4.5381832117800789E-5</v>
      </c>
      <c r="BI722" s="48">
        <f>AN722 * ( (1-Baseline!H$88-Baseline!H$87) + (1-Baseline!B$36)*Baseline!H$88 )</f>
        <v>2.7460269963068152E-2</v>
      </c>
      <c r="BJ722" s="48">
        <f t="shared" si="7"/>
        <v>2.7733678166199312E-2</v>
      </c>
      <c r="BK722" s="48"/>
      <c r="BL722" s="48">
        <f t="shared" si="18"/>
        <v>0.97660935593191389</v>
      </c>
      <c r="BM722" s="48">
        <f t="shared" si="19"/>
        <v>3.3301585474950386E-3</v>
      </c>
      <c r="BN722" s="48">
        <f t="shared" si="20"/>
        <v>1.7272682055177953E-2</v>
      </c>
      <c r="BO722" s="48">
        <f t="shared" si="21"/>
        <v>2.7878034654131231E-3</v>
      </c>
      <c r="BP722" s="48">
        <f t="shared" si="8"/>
        <v>1</v>
      </c>
      <c r="BQ722" s="48">
        <f t="shared" si="22"/>
        <v>1.1833441880812179E-2</v>
      </c>
      <c r="BR722" s="48">
        <f t="shared" si="23"/>
        <v>0.95942293073796125</v>
      </c>
      <c r="BS722" s="48">
        <f t="shared" si="24"/>
        <v>1.4019463972513326E-2</v>
      </c>
      <c r="BT722" s="48">
        <f t="shared" si="25"/>
        <v>1.4724163408713173E-2</v>
      </c>
      <c r="BU722" s="48">
        <f t="shared" si="9"/>
        <v>0.99999999999999989</v>
      </c>
      <c r="BV722" s="48">
        <f t="shared" si="26"/>
        <v>2.3442556043424018E-2</v>
      </c>
      <c r="BW722" s="48">
        <f t="shared" si="27"/>
        <v>5.354641769566874E-3</v>
      </c>
      <c r="BX722" s="48">
        <f t="shared" si="28"/>
        <v>0.9591179112653665</v>
      </c>
      <c r="BY722" s="48">
        <f t="shared" si="29"/>
        <v>1.2084890921642546E-2</v>
      </c>
      <c r="BZ722" s="48">
        <f t="shared" si="10"/>
        <v>0.99999999999999989</v>
      </c>
      <c r="CA722" s="48">
        <f t="shared" si="30"/>
        <v>5.1231745901697014E-4</v>
      </c>
      <c r="CB722" s="48">
        <f t="shared" si="31"/>
        <v>7.7096850336516951E-3</v>
      </c>
      <c r="CC722" s="48">
        <f t="shared" si="32"/>
        <v>1.6363437927649398E-3</v>
      </c>
      <c r="CD722" s="48">
        <f t="shared" si="33"/>
        <v>0.99014165371456631</v>
      </c>
      <c r="CE722" s="48">
        <f t="shared" si="11"/>
        <v>0.99999999999999989</v>
      </c>
      <c r="CF722" s="48"/>
      <c r="CG722" s="48">
        <f t="shared" si="34"/>
        <v>0.97660935593191389</v>
      </c>
      <c r="CH722" s="48">
        <f t="shared" si="35"/>
        <v>3.3301585474950386E-3</v>
      </c>
      <c r="CI722" s="48">
        <f t="shared" si="36"/>
        <v>1.7272682055177953E-2</v>
      </c>
      <c r="CJ722" s="48">
        <f t="shared" si="37"/>
        <v>2.7878034654131231E-3</v>
      </c>
      <c r="CK722" s="48">
        <f t="shared" si="12"/>
        <v>1</v>
      </c>
      <c r="CL722" s="48">
        <f t="shared" si="38"/>
        <v>1.1833441880812179E-2</v>
      </c>
      <c r="CM722" s="48">
        <f t="shared" si="39"/>
        <v>0.95942293073796125</v>
      </c>
      <c r="CN722" s="48">
        <f t="shared" si="40"/>
        <v>1.4019463972513326E-2</v>
      </c>
      <c r="CO722" s="48">
        <f t="shared" si="41"/>
        <v>1.4724163408713173E-2</v>
      </c>
      <c r="CP722" s="48">
        <f t="shared" si="13"/>
        <v>0.99999999999999989</v>
      </c>
      <c r="CQ722" s="48">
        <f t="shared" si="42"/>
        <v>2.3442556043424018E-2</v>
      </c>
      <c r="CR722" s="48">
        <f t="shared" si="43"/>
        <v>5.354641769566874E-3</v>
      </c>
      <c r="CS722" s="48">
        <f t="shared" si="44"/>
        <v>0.9591179112653665</v>
      </c>
      <c r="CT722" s="48">
        <f t="shared" si="45"/>
        <v>1.2084890921642546E-2</v>
      </c>
      <c r="CU722" s="48">
        <f t="shared" si="14"/>
        <v>0.99999999999999989</v>
      </c>
      <c r="CV722" s="48">
        <f t="shared" si="46"/>
        <v>5.1231745901697014E-4</v>
      </c>
      <c r="CW722" s="48">
        <f t="shared" si="47"/>
        <v>7.7096850336516951E-3</v>
      </c>
      <c r="CX722" s="48">
        <f t="shared" si="48"/>
        <v>1.6363437927649398E-3</v>
      </c>
      <c r="CY722" s="48">
        <f t="shared" si="49"/>
        <v>0.99014165371456631</v>
      </c>
      <c r="CZ722" s="48">
        <f t="shared" si="15"/>
        <v>0.99999999999999989</v>
      </c>
      <c r="DA722" s="48"/>
      <c r="DB722" s="48">
        <f>(AQ722*Baseline!B$7 + AV722*Baseline!B$11 + BA722*Baseline!B$16 + BF722*Baseline!B$18)</f>
        <v>44325.221758212814</v>
      </c>
      <c r="DC722" s="48">
        <f>(AR722*Baseline!B$7 + AW722*Baseline!B$11 + BB722*Baseline!B$16 + BG722*Baseline!B$18)</f>
        <v>59938.393266189581</v>
      </c>
      <c r="DD722" s="48">
        <f>(AS722*Baseline!B$7 + AX722*Baseline!B$11 + BC722*Baseline!B$16 + BH722*Baseline!B$18)</f>
        <v>114473.3109459751</v>
      </c>
      <c r="DE722" s="48">
        <f>(AT722*Baseline!B$7 + AY722*Baseline!B$11 + BD722*Baseline!B$16 + BI722*Baseline!B$18)</f>
        <v>1259699.4448315543</v>
      </c>
      <c r="DF722" s="48">
        <f t="shared" si="16"/>
        <v>1478436.3708019317</v>
      </c>
      <c r="DG722" s="48"/>
      <c r="DH722" s="48">
        <f t="shared" si="50"/>
        <v>2.9981149431659328E-2</v>
      </c>
      <c r="DI722" s="48">
        <f t="shared" si="51"/>
        <v>4.0541746976691238E-2</v>
      </c>
      <c r="DJ722" s="48">
        <f t="shared" si="52"/>
        <v>7.7428635554929306E-2</v>
      </c>
      <c r="DK722" s="48">
        <f t="shared" si="53"/>
        <v>0.85204846803672019</v>
      </c>
      <c r="DL722" s="48">
        <f t="shared" si="17"/>
        <v>1</v>
      </c>
      <c r="DM722" s="48"/>
      <c r="DN722" s="48">
        <f>DH722 / (Baseline!B$7/Baseline!B$17)</f>
        <v>3.200290506228217</v>
      </c>
      <c r="DO722" s="48">
        <f>DI722 / (Baseline!B$11/Baseline!B$17)</f>
        <v>0.97869717636469511</v>
      </c>
      <c r="DP722" s="48">
        <f>DJ722 / (Baseline!B$16/Baseline!B$17)</f>
        <v>1.1965064138793922</v>
      </c>
      <c r="DQ722" s="48">
        <f>DK722 / (Baseline!B$18/Baseline!B$17)</f>
        <v>0.96331601379200382</v>
      </c>
      <c r="DR722" s="71"/>
      <c r="DS722" s="48">
        <f>(AU722*Baseline!B$34)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2.5308872503931743E-2</v>
      </c>
      <c r="DT722" s="48">
        <f>(AZ722*Baseline!B$34) + (Baseline!D$88*(1-Baseline!D$89)*Baseline!B$35) + (Baseline!D$88*Baseline!D$89*((1-Baseline!D$90)*Baseline!B$40 + Baseline!D$90*Baseline!B$41))</f>
        <v>1.0014267574391429E-2</v>
      </c>
      <c r="DU722" s="48">
        <f>(BE722*Baseline!B$34) + (Baseline!F$88*(1-Baseline!F$89)*Baseline!B$35) + (Baseline!F$88*Baseline!F$89*((1-Baseline!F$90)*Baseline!B$40 + Baseline!F$90*Baseline!B$41))</f>
        <v>1.2910470800738448E-2</v>
      </c>
      <c r="DV722" s="48">
        <f>(BJ722*Baseline!B$34) + (Baseline!H$88*(1-Baseline!H$89)*Baseline!B$35) + (Baseline!H$88*Baseline!H$89*((1-Baseline!H$90)*Baseline!B$40 + Baseline!H$90*Baseline!B$41))</f>
        <v>9.305051724929899E-3</v>
      </c>
      <c r="DW722" s="48">
        <f>( DS722*Baseline!B$7 + DT722*Baseline!B$11 + DU722*Baseline!B$16 + DV722*Baseline!B$18 ) / Baseline!B$17</f>
        <v>9.7176731780921795E-3</v>
      </c>
    </row>
    <row r="723" spans="1:127">
      <c r="A723" s="7" t="s">
        <v>1048</v>
      </c>
      <c r="B723" s="1">
        <f>MIN( MAX( NORMINV( MCrands!B723, (B$5+B$4)/2, (B$5-B$4)/3.29 ), 0 ), 1 )</f>
        <v>0.70774541373907818</v>
      </c>
      <c r="C723" s="1">
        <f>MAX( NORMINV( MCrands!C723, (C$5+C$4)/2, (C$5-C$4)/3.29 ), 0 )</f>
        <v>2.7452557545542855</v>
      </c>
      <c r="D723" s="40"/>
      <c r="E723" s="40">
        <f>Baseline!B$33 * (C723 * Baseline!B$66*Baseline!B$66/Baseline!B$73 + Baseline!B$52*Baseline!B$52/Baseline!B$74 + Baseline!B$53*Baseline!B$53/Baseline!B$75 + Baseline!B$54*Baseline!B$54/Baseline!B$76)</f>
        <v>2.2980922498735218E-5</v>
      </c>
      <c r="F723" s="40">
        <f>Baseline!B$33 * (C723 * Baseline!B$66*Baseline!B$57/Baseline!B$73 + Baseline!B$52*Baseline!B$67/Baseline!B$74 + Baseline!B$53*Baseline!B$55/Baseline!B$75 + Baseline!B$54*Baseline!B$56/Baseline!B$76)</f>
        <v>3.9678105195204239E-8</v>
      </c>
      <c r="G723" s="1">
        <f>Baseline!B$33 * (C723 * Baseline!B$66*Baseline!B$58/Baseline!B$73 + Baseline!B$52*Baseline!B$59/Baseline!B$74 + Baseline!B$53*Baseline!B$68/Baseline!B$75 + Baseline!B$54*Baseline!B$60/Baseline!B$76)</f>
        <v>1.0919638448019487E-7</v>
      </c>
      <c r="H723" s="40">
        <f>Baseline!B$33 * (C723 * Baseline!B$66*Baseline!B$61/Baseline!B$73 + Baseline!B$52*Baseline!B$62/Baseline!B$74 + Baseline!B$53*Baseline!B$63/Baseline!B$75 + Baseline!B$54*Baseline!B$69/Baseline!B$76)</f>
        <v>1.8090734461733646E-9</v>
      </c>
      <c r="I723" s="40">
        <f>Baseline!B$33 * (C723 * Baseline!B$57*Baseline!B$66/Baseline!B$73 + Baseline!B$67*Baseline!B$52/Baseline!B$74 + Baseline!B$55*Baseline!B$53/Baseline!B$75 + Baseline!B$56*Baseline!B$54/Baseline!B$76)</f>
        <v>3.9678105195204239E-8</v>
      </c>
      <c r="J723" s="1">
        <f>Baseline!B$33 * (C723 * Baseline!B$57*Baseline!B$57/Baseline!B$73 + Baseline!B$67*Baseline!B$67/Baseline!B$74 + Baseline!B$55*Baseline!B$55/Baseline!B$75 + Baseline!B$56*Baseline!B$56/Baseline!B$76)</f>
        <v>1.7949606559371338E-6</v>
      </c>
      <c r="K723" s="40">
        <f>Baseline!B$33 * (C723 * Baseline!B$57*Baseline!B$58/Baseline!B$73 + Baseline!B$67*Baseline!B$59/Baseline!B$74 + Baseline!B$55*Baseline!B$68/Baseline!B$75 + Baseline!B$56*Baseline!B$60/Baseline!B$76)</f>
        <v>1.3929368556019775E-8</v>
      </c>
      <c r="L723" s="1">
        <f>Baseline!B$33 * (C723 * Baseline!B$57*Baseline!B$61/Baseline!B$73 + Baseline!B$67*Baseline!B$62/Baseline!B$74 + Baseline!B$55*Baseline!B$63/Baseline!B$75 + Baseline!B$56*Baseline!B$69/Baseline!B$76)</f>
        <v>1.4629435974855608E-8</v>
      </c>
      <c r="M723" s="40">
        <f>Baseline!B$33 * (C723 * Baseline!B$58*Baseline!B$66/Baseline!B$73 + Baseline!B$59*Baseline!B$52/Baseline!B$74 + Baseline!B$68*Baseline!B$53/Baseline!B$75 + Baseline!B$60*Baseline!B$54/Baseline!B$76)</f>
        <v>1.0919638448019487E-7</v>
      </c>
      <c r="N723" s="1">
        <f>Baseline!B$33 * (C723 * Baseline!B$58*Baseline!B$57/Baseline!B$73 + Baseline!B$59*Baseline!B$67/Baseline!B$74 + Baseline!B$68*Baseline!B$55/Baseline!B$75 + Baseline!B$60*Baseline!B$56/Baseline!B$76)</f>
        <v>1.3929368556019775E-8</v>
      </c>
      <c r="O723" s="1">
        <f>Baseline!B$33 * (C723 * Baseline!B$58*Baseline!B$58/Baseline!B$73 + Baseline!B$59*Baseline!B$59/Baseline!B$74 + Baseline!B$68*Baseline!B$68/Baseline!B$75 + Baseline!B$60*Baseline!B$60/Baseline!B$76)</f>
        <v>1.3250171827947093E-6</v>
      </c>
      <c r="P723" s="40">
        <f>Baseline!B$33 * (C723 * Baseline!B$58*Baseline!B$61/Baseline!B$73 + Baseline!B$59*Baseline!B$62/Baseline!B$74 + Baseline!B$68*Baseline!B$63/Baseline!B$75 + Baseline!B$60*Baseline!B$69/Baseline!B$76)</f>
        <v>1.649012766388588E-9</v>
      </c>
      <c r="Q723" s="40">
        <f>Baseline!B$33 * (C723 * Baseline!B$61*Baseline!B$66/Baseline!B$73 + Baseline!B$62*Baseline!B$52/Baseline!B$74 + Baseline!B$63*Baseline!B$53/Baseline!B$75 + Baseline!B$69*Baseline!B$54/Baseline!B$76)</f>
        <v>1.8090734461733648E-9</v>
      </c>
      <c r="R723" s="40">
        <f>Baseline!B$33 * (C723 * Baseline!B$61*Baseline!B$57/Baseline!B$73 + Baseline!B$62*Baseline!B$67/Baseline!B$74 + Baseline!B$63*Baseline!B$55/Baseline!B$75 + Baseline!B$69*Baseline!B$56/Baseline!B$76)</f>
        <v>1.4629435974855608E-8</v>
      </c>
      <c r="S723" s="40">
        <f>Baseline!B$33 * (C723 * Baseline!B$61*Baseline!B$58/Baseline!B$73 + Baseline!B$62*Baseline!B$59/Baseline!B$74 + Baseline!B$63*Baseline!B$68/Baseline!B$75 + Baseline!B$69*Baseline!B$60/Baseline!B$76)</f>
        <v>1.649012766388588E-9</v>
      </c>
      <c r="T723" s="40">
        <f>Baseline!B$33 * (C723 * Baseline!B$61*Baseline!B$61/Baseline!B$73 + Baseline!B$62*Baseline!B$62/Baseline!B$74 + Baseline!B$63*Baseline!B$63/Baseline!B$75 + Baseline!B$69*Baseline!B$69/Baseline!B$76)</f>
        <v>9.8551807240401049E-8</v>
      </c>
      <c r="U723" s="40"/>
      <c r="V723" s="40">
        <f>E723 * ( Baseline!B$87 * Baseline!B$7 )</f>
        <v>0.23851899461437281</v>
      </c>
      <c r="W723" s="40">
        <f>F723 * ( Baseline!D$87 * Baseline!B$11 )</f>
        <v>7.3192596413838005E-4</v>
      </c>
      <c r="X723" s="40">
        <f>G723 * ( Baseline!F$87 * Baseline!B$16 )</f>
        <v>3.7929112910154274E-3</v>
      </c>
      <c r="Y723" s="40">
        <f>H723 * ( Baseline!H$87 * Baseline!B$18 )</f>
        <v>6.3620313065633623E-4</v>
      </c>
      <c r="Z723" s="48">
        <f t="shared" si="0"/>
        <v>0.24368003500018295</v>
      </c>
      <c r="AA723" s="40">
        <f>I723 * ( Baseline!B$87 * Baseline!B$7 )</f>
        <v>4.1181905382102479E-4</v>
      </c>
      <c r="AB723" s="1">
        <f>J723 * ( Baseline!D$87 * Baseline!B$11 )</f>
        <v>3.3110913493067655E-2</v>
      </c>
      <c r="AC723" s="1">
        <f>K723 * ( Baseline!F$87 * Baseline!B$16 )</f>
        <v>4.8383341192422951E-4</v>
      </c>
      <c r="AD723" s="1">
        <f>L723 * ( Baseline!F$87 * Baseline!B$16 )</f>
        <v>5.0815009264598048E-4</v>
      </c>
      <c r="AE723" s="48">
        <f t="shared" si="1"/>
        <v>3.4514716051458887E-2</v>
      </c>
      <c r="AF723" s="48">
        <f>M723 * ( Baseline!B$87 * Baseline!B$7 )</f>
        <v>1.1333492745199427E-3</v>
      </c>
      <c r="AG723" s="48">
        <f>N723 * ( Baseline!D$87 * Baseline!B$11 )</f>
        <v>2.5694942991975021E-4</v>
      </c>
      <c r="AH723" s="48">
        <f>O723 * ( Baseline!F$87 * Baseline!B$16 )</f>
        <v>4.6024166984420807E-2</v>
      </c>
      <c r="AI723" s="48">
        <f>P723 * ( Baseline!H$87 * Baseline!B$18 )</f>
        <v>5.7991403648525433E-4</v>
      </c>
      <c r="AJ723" s="48">
        <f t="shared" si="2"/>
        <v>4.7994379725345752E-2</v>
      </c>
      <c r="AK723" s="48">
        <f>Q723 * ( Baseline!B$87 * Baseline!B$7 )</f>
        <v>1.8776373297833354E-5</v>
      </c>
      <c r="AL723" s="48">
        <f>R723 * ( Baseline!D$87 * Baseline!B$11 )</f>
        <v>2.6986329054823647E-4</v>
      </c>
      <c r="AM723" s="48">
        <f>S723 * ( Baseline!F$87 * Baseline!B$16 )</f>
        <v>5.7278079035650308E-5</v>
      </c>
      <c r="AN723" s="48">
        <f>T723 * ( Baseline!H$87 * Baseline!B$18 )</f>
        <v>3.4658055719521325E-2</v>
      </c>
      <c r="AO723" s="48">
        <f t="shared" si="3"/>
        <v>3.5003973462403047E-2</v>
      </c>
      <c r="AP723" s="48"/>
      <c r="AQ723" s="48">
        <f>V723 * ( (1-Baseline!B$88-Baseline!B$87) + (1-B723)*Baseline!B$88 )</f>
        <v>8.3173143299724583E-2</v>
      </c>
      <c r="AR723" s="48">
        <f>W723 * ( (1-Baseline!B$88-Baseline!B$87) + (1-B723)*Baseline!B$88 )</f>
        <v>2.5522740106503124E-4</v>
      </c>
      <c r="AS723" s="48">
        <f>X723 * ( (1-Baseline!B$88-Baseline!B$87) + (1-B723)*Baseline!B$88 )</f>
        <v>1.3226131312552491E-3</v>
      </c>
      <c r="AT723" s="48">
        <f>Y723 * ( (1-Baseline!B$88-Baseline!B$87) + (1-B723)*Baseline!B$88 )</f>
        <v>2.2184821900395629E-4</v>
      </c>
      <c r="AU723" s="48">
        <f t="shared" si="4"/>
        <v>8.4972832051048802E-2</v>
      </c>
      <c r="AV723" s="48">
        <f>AA723 * ( (1-Baseline!D$88-Baseline!D$87) + (1-B723)*Baseline!D$88 )</f>
        <v>2.7770130615645364E-4</v>
      </c>
      <c r="AW723" s="48">
        <f>AB723 * ( (1-Baseline!D$88-Baseline!D$87) + (1-B723)*Baseline!D$88 )</f>
        <v>2.2327631127661045E-2</v>
      </c>
      <c r="AX723" s="48">
        <f>AC723 * ( (1-Baseline!D$88-Baseline!D$87) + (1-B723)*Baseline!D$88 )</f>
        <v>3.2626263696843157E-4</v>
      </c>
      <c r="AY723" s="48">
        <f>AD723 * ( (1-Baseline!D$88-Baseline!D$87) + (1-B723)*Baseline!D$88 )</f>
        <v>3.4266006670162318E-4</v>
      </c>
      <c r="AZ723" s="48">
        <f t="shared" si="5"/>
        <v>2.327425513748755E-2</v>
      </c>
      <c r="BA723" s="48">
        <f>AF723 * ( (1-Baseline!F$88-Baseline!F$87) + (1-Baseline!B$36)*Baseline!F$88 )</f>
        <v>8.1559440512133546E-4</v>
      </c>
      <c r="BB723" s="48">
        <f>AG723 * ( (1-Baseline!F$88-Baseline!F$87) + (1-Baseline!B$36)*Baseline!F$88 )</f>
        <v>1.8490903215200971E-4</v>
      </c>
      <c r="BC723" s="48">
        <f>AH723 * ( (1-Baseline!F$88-Baseline!F$87) + (1-Baseline!B$36)*Baseline!F$88 )</f>
        <v>3.3120463335332716E-2</v>
      </c>
      <c r="BD723" s="48">
        <f>AI723 * ( (1-Baseline!F$88-Baseline!F$87) + (1-Baseline!B$36)*Baseline!F$88 )</f>
        <v>4.1732469790395658E-4</v>
      </c>
      <c r="BE723" s="48">
        <f t="shared" si="6"/>
        <v>3.4538291470510012E-2</v>
      </c>
      <c r="BF723" s="48">
        <f>AK723 * ( (1-Baseline!H$88-Baseline!H$87) + (1-Baseline!B$36)*Baseline!H$88 )</f>
        <v>1.4876896091339321E-5</v>
      </c>
      <c r="BG723" s="48">
        <f>AL723 * ( (1-Baseline!H$88-Baseline!H$87) + (1-Baseline!B$36)*Baseline!H$88 )</f>
        <v>2.138180823671787E-4</v>
      </c>
      <c r="BH723" s="48">
        <f>AM723 * ( (1-Baseline!H$88-Baseline!H$87) + (1-Baseline!B$36)*Baseline!H$88 )</f>
        <v>4.5382567581526449E-5</v>
      </c>
      <c r="BI723" s="48">
        <f>AN723 * ( (1-Baseline!H$88-Baseline!H$87) + (1-Baseline!B$36)*Baseline!H$88 )</f>
        <v>2.7460270707691133E-2</v>
      </c>
      <c r="BJ723" s="48">
        <f t="shared" si="7"/>
        <v>2.7734348253731177E-2</v>
      </c>
      <c r="BK723" s="48"/>
      <c r="BL723" s="48">
        <f t="shared" si="18"/>
        <v>0.97882042168203787</v>
      </c>
      <c r="BM723" s="48">
        <f t="shared" si="19"/>
        <v>3.0036353373711169E-3</v>
      </c>
      <c r="BN723" s="48">
        <f t="shared" si="20"/>
        <v>1.556512945762085E-2</v>
      </c>
      <c r="BO723" s="48">
        <f t="shared" si="21"/>
        <v>2.6108135229702283E-3</v>
      </c>
      <c r="BP723" s="48">
        <f t="shared" si="8"/>
        <v>1.0000000000000002</v>
      </c>
      <c r="BQ723" s="48">
        <f t="shared" si="22"/>
        <v>1.1931694677917474E-2</v>
      </c>
      <c r="BR723" s="48">
        <f t="shared" si="23"/>
        <v>0.95932741975051261</v>
      </c>
      <c r="BS723" s="48">
        <f t="shared" si="24"/>
        <v>1.4018177382739284E-2</v>
      </c>
      <c r="BT723" s="48">
        <f t="shared" si="25"/>
        <v>1.4722708188830709E-2</v>
      </c>
      <c r="BU723" s="48">
        <f t="shared" si="9"/>
        <v>1</v>
      </c>
      <c r="BV723" s="48">
        <f t="shared" si="26"/>
        <v>2.3614208184493377E-2</v>
      </c>
      <c r="BW723" s="48">
        <f t="shared" si="27"/>
        <v>5.3537399876855928E-3</v>
      </c>
      <c r="BX723" s="48">
        <f t="shared" si="28"/>
        <v>0.95894909461900013</v>
      </c>
      <c r="BY723" s="48">
        <f t="shared" si="29"/>
        <v>1.2082957208820905E-2</v>
      </c>
      <c r="BZ723" s="48">
        <f t="shared" si="10"/>
        <v>1</v>
      </c>
      <c r="CA723" s="48">
        <f t="shared" si="30"/>
        <v>5.3640691157535645E-4</v>
      </c>
      <c r="CB723" s="48">
        <f t="shared" si="31"/>
        <v>7.7095044892000718E-3</v>
      </c>
      <c r="CC723" s="48">
        <f t="shared" si="32"/>
        <v>1.6363307753381586E-3</v>
      </c>
      <c r="CD723" s="48">
        <f t="shared" si="33"/>
        <v>0.99011775782388634</v>
      </c>
      <c r="CE723" s="48">
        <f t="shared" si="11"/>
        <v>0.99999999999999989</v>
      </c>
      <c r="CF723" s="48"/>
      <c r="CG723" s="48">
        <f t="shared" si="34"/>
        <v>0.97882042168203787</v>
      </c>
      <c r="CH723" s="48">
        <f t="shared" si="35"/>
        <v>3.0036353373711169E-3</v>
      </c>
      <c r="CI723" s="48">
        <f t="shared" si="36"/>
        <v>1.556512945762085E-2</v>
      </c>
      <c r="CJ723" s="48">
        <f t="shared" si="37"/>
        <v>2.6108135229702283E-3</v>
      </c>
      <c r="CK723" s="48">
        <f t="shared" si="12"/>
        <v>1.0000000000000002</v>
      </c>
      <c r="CL723" s="48">
        <f t="shared" si="38"/>
        <v>1.1931694677917474E-2</v>
      </c>
      <c r="CM723" s="48">
        <f t="shared" si="39"/>
        <v>0.95932741975051261</v>
      </c>
      <c r="CN723" s="48">
        <f t="shared" si="40"/>
        <v>1.4018177382739284E-2</v>
      </c>
      <c r="CO723" s="48">
        <f t="shared" si="41"/>
        <v>1.4722708188830709E-2</v>
      </c>
      <c r="CP723" s="48">
        <f t="shared" si="13"/>
        <v>1</v>
      </c>
      <c r="CQ723" s="48">
        <f t="shared" si="42"/>
        <v>2.3614208184493377E-2</v>
      </c>
      <c r="CR723" s="48">
        <f t="shared" si="43"/>
        <v>5.3537399876855928E-3</v>
      </c>
      <c r="CS723" s="48">
        <f t="shared" si="44"/>
        <v>0.95894909461900013</v>
      </c>
      <c r="CT723" s="48">
        <f t="shared" si="45"/>
        <v>1.2082957208820905E-2</v>
      </c>
      <c r="CU723" s="48">
        <f t="shared" si="14"/>
        <v>1</v>
      </c>
      <c r="CV723" s="48">
        <f t="shared" si="46"/>
        <v>5.3640691157535645E-4</v>
      </c>
      <c r="CW723" s="48">
        <f t="shared" si="47"/>
        <v>7.7095044892000718E-3</v>
      </c>
      <c r="CX723" s="48">
        <f t="shared" si="48"/>
        <v>1.6363307753381586E-3</v>
      </c>
      <c r="CY723" s="48">
        <f t="shared" si="49"/>
        <v>0.99011775782388634</v>
      </c>
      <c r="CZ723" s="48">
        <f t="shared" si="15"/>
        <v>0.99999999999999989</v>
      </c>
      <c r="DA723" s="48"/>
      <c r="DB723" s="48">
        <f>(AQ723*Baseline!B$7 + AV723*Baseline!B$11 + BA723*Baseline!B$16 + BF723*Baseline!B$18)</f>
        <v>44348.141378952554</v>
      </c>
      <c r="DC723" s="48">
        <f>(AR723*Baseline!B$7 + AW723*Baseline!B$11 + BB723*Baseline!B$16 + BG723*Baseline!B$18)</f>
        <v>58416.980792440212</v>
      </c>
      <c r="DD723" s="48">
        <f>(AS723*Baseline!B$7 + AX723*Baseline!B$11 + BC723*Baseline!B$16 + BH723*Baseline!B$18)</f>
        <v>114379.10507495154</v>
      </c>
      <c r="DE723" s="48">
        <f>(AT723*Baseline!B$7 + AY723*Baseline!B$11 + BD723*Baseline!B$16 + BI723*Baseline!B$18)</f>
        <v>1259668.7697186475</v>
      </c>
      <c r="DF723" s="48">
        <f t="shared" si="16"/>
        <v>1476812.9969649918</v>
      </c>
      <c r="DG723" s="48"/>
      <c r="DH723" s="48">
        <f t="shared" si="50"/>
        <v>3.0029625599241553E-2</v>
      </c>
      <c r="DI723" s="48">
        <f t="shared" si="51"/>
        <v>3.9556112325997497E-2</v>
      </c>
      <c r="DJ723" s="48">
        <f t="shared" si="52"/>
        <v>7.744995832919456E-2</v>
      </c>
      <c r="DK723" s="48">
        <f t="shared" si="53"/>
        <v>0.85296430374556642</v>
      </c>
      <c r="DL723" s="48">
        <f t="shared" si="17"/>
        <v>1</v>
      </c>
      <c r="DM723" s="48"/>
      <c r="DN723" s="48">
        <f>DH723 / (Baseline!B$7/Baseline!B$17)</f>
        <v>3.2054650182743729</v>
      </c>
      <c r="DO723" s="48">
        <f>DI723 / (Baseline!B$11/Baseline!B$17)</f>
        <v>0.95490348414625748</v>
      </c>
      <c r="DP723" s="48">
        <f>DJ723 / (Baseline!B$16/Baseline!B$17)</f>
        <v>1.1968359151806516</v>
      </c>
      <c r="DQ723" s="48">
        <f>DK723 / (Baseline!B$18/Baseline!B$17)</f>
        <v>0.96435144691280617</v>
      </c>
      <c r="DR723" s="71"/>
      <c r="DS723" s="48">
        <f>(AU723*Baseline!B$34)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2.5275456057657322E-2</v>
      </c>
      <c r="DT723" s="48">
        <f>(AZ723*Baseline!B$34) + (Baseline!D$88*(1-Baseline!D$89)*Baseline!B$35) + (Baseline!D$88*Baseline!D$89*((1-Baseline!D$90)*Baseline!B$40 + Baseline!D$90*Baseline!B$41))</f>
        <v>9.904706270623136E-3</v>
      </c>
      <c r="DU723" s="48">
        <f>(BE723*Baseline!B$34) + (Baseline!F$88*(1-Baseline!F$89)*Baseline!B$35) + (Baseline!F$88*Baseline!F$89*((1-Baseline!F$90)*Baseline!B$40 + Baseline!F$90*Baseline!B$41))</f>
        <v>1.2911383720576505E-2</v>
      </c>
      <c r="DV723" s="48">
        <f>(BJ723*Baseline!B$34) + (Baseline!H$88*(1-Baseline!H$89)*Baseline!B$35) + (Baseline!H$88*Baseline!H$89*((1-Baseline!H$90)*Baseline!B$40 + Baseline!H$90*Baseline!B$41))</f>
        <v>9.3051522380596767E-3</v>
      </c>
      <c r="DW723" s="48">
        <f>( DS723*Baseline!B$7 + DT723*Baseline!B$11 + DU723*Baseline!B$16 + DV723*Baseline!B$18 ) / Baseline!B$17</f>
        <v>9.712969615381227E-3</v>
      </c>
    </row>
    <row r="724" spans="1:127">
      <c r="A724" s="7" t="s">
        <v>1049</v>
      </c>
      <c r="B724" s="1">
        <f>MIN( MAX( NORMINV( MCrands!B724, (B$5+B$4)/2, (B$5-B$4)/3.29 ), 0 ), 1 )</f>
        <v>0.59126385591107111</v>
      </c>
      <c r="C724" s="1">
        <f>MAX( NORMINV( MCrands!C724, (C$5+C$4)/2, (C$5-C$4)/3.29 ), 0 )</f>
        <v>2.7275835339852641</v>
      </c>
      <c r="D724" s="40"/>
      <c r="E724" s="40">
        <f>Baseline!B$33 * (C724 * Baseline!B$66*Baseline!B$66/Baseline!B$73 + Baseline!B$52*Baseline!B$52/Baseline!B$74 + Baseline!B$53*Baseline!B$53/Baseline!B$75 + Baseline!B$54*Baseline!B$54/Baseline!B$76)</f>
        <v>2.283304060184669E-5</v>
      </c>
      <c r="F724" s="40">
        <f>Baseline!B$33 * (C724 * Baseline!B$66*Baseline!B$57/Baseline!B$73 + Baseline!B$52*Baseline!B$67/Baseline!B$74 + Baseline!B$53*Baseline!B$55/Baseline!B$75 + Baseline!B$54*Baseline!B$56/Baseline!B$76)</f>
        <v>3.9658328278201429E-8</v>
      </c>
      <c r="G724" s="1">
        <f>Baseline!B$33 * (C724 * Baseline!B$66*Baseline!B$58/Baseline!B$73 + Baseline!B$52*Baseline!B$59/Baseline!B$74 + Baseline!B$53*Baseline!B$68/Baseline!B$75 + Baseline!B$54*Baseline!B$60/Baseline!B$76)</f>
        <v>1.0914776622589632E-7</v>
      </c>
      <c r="H724" s="40">
        <f>Baseline!B$33 * (C724 * Baseline!B$66*Baseline!B$61/Baseline!B$73 + Baseline!B$52*Baseline!B$62/Baseline!B$74 + Baseline!B$53*Baseline!B$63/Baseline!B$75 + Baseline!B$54*Baseline!B$69/Baseline!B$76)</f>
        <v>1.8042116207435068E-9</v>
      </c>
      <c r="I724" s="40">
        <f>Baseline!B$33 * (C724 * Baseline!B$57*Baseline!B$66/Baseline!B$73 + Baseline!B$67*Baseline!B$52/Baseline!B$74 + Baseline!B$55*Baseline!B$53/Baseline!B$75 + Baseline!B$56*Baseline!B$54/Baseline!B$76)</f>
        <v>3.9658328278201429E-8</v>
      </c>
      <c r="J724" s="1">
        <f>Baseline!B$33 * (C724 * Baseline!B$57*Baseline!B$57/Baseline!B$73 + Baseline!B$67*Baseline!B$67/Baseline!B$74 + Baseline!B$55*Baseline!B$55/Baseline!B$75 + Baseline!B$56*Baseline!B$56/Baseline!B$76)</f>
        <v>1.794960653292277E-6</v>
      </c>
      <c r="K724" s="40">
        <f>Baseline!B$33 * (C724 * Baseline!B$57*Baseline!B$58/Baseline!B$73 + Baseline!B$67*Baseline!B$59/Baseline!B$74 + Baseline!B$55*Baseline!B$68/Baseline!B$75 + Baseline!B$56*Baseline!B$60/Baseline!B$76)</f>
        <v>1.3929362054080051E-8</v>
      </c>
      <c r="L724" s="1">
        <f>Baseline!B$33 * (C724 * Baseline!B$57*Baseline!B$61/Baseline!B$73 + Baseline!B$67*Baseline!B$62/Baseline!B$74 + Baseline!B$55*Baseline!B$63/Baseline!B$75 + Baseline!B$56*Baseline!B$69/Baseline!B$76)</f>
        <v>1.4629435324661635E-8</v>
      </c>
      <c r="M724" s="40">
        <f>Baseline!B$33 * (C724 * Baseline!B$58*Baseline!B$66/Baseline!B$73 + Baseline!B$59*Baseline!B$52/Baseline!B$74 + Baseline!B$68*Baseline!B$53/Baseline!B$75 + Baseline!B$60*Baseline!B$54/Baseline!B$76)</f>
        <v>1.0914776622589629E-7</v>
      </c>
      <c r="N724" s="1">
        <f>Baseline!B$33 * (C724 * Baseline!B$58*Baseline!B$57/Baseline!B$73 + Baseline!B$59*Baseline!B$67/Baseline!B$74 + Baseline!B$68*Baseline!B$55/Baseline!B$75 + Baseline!B$60*Baseline!B$56/Baseline!B$76)</f>
        <v>1.3929362054080051E-8</v>
      </c>
      <c r="O724" s="1">
        <f>Baseline!B$33 * (C724 * Baseline!B$58*Baseline!B$58/Baseline!B$73 + Baseline!B$59*Baseline!B$59/Baseline!B$74 + Baseline!B$68*Baseline!B$68/Baseline!B$75 + Baseline!B$60*Baseline!B$60/Baseline!B$76)</f>
        <v>1.3250171668107743E-6</v>
      </c>
      <c r="P724" s="40">
        <f>Baseline!B$33 * (C724 * Baseline!B$58*Baseline!B$61/Baseline!B$73 + Baseline!B$59*Baseline!B$62/Baseline!B$74 + Baseline!B$68*Baseline!B$63/Baseline!B$75 + Baseline!B$60*Baseline!B$69/Baseline!B$76)</f>
        <v>1.6490111679950721E-9</v>
      </c>
      <c r="Q724" s="40">
        <f>Baseline!B$33 * (C724 * Baseline!B$61*Baseline!B$66/Baseline!B$73 + Baseline!B$62*Baseline!B$52/Baseline!B$74 + Baseline!B$63*Baseline!B$53/Baseline!B$75 + Baseline!B$69*Baseline!B$54/Baseline!B$76)</f>
        <v>1.8042116207435068E-9</v>
      </c>
      <c r="R724" s="40">
        <f>Baseline!B$33 * (C724 * Baseline!B$61*Baseline!B$57/Baseline!B$73 + Baseline!B$62*Baseline!B$67/Baseline!B$74 + Baseline!B$63*Baseline!B$55/Baseline!B$75 + Baseline!B$69*Baseline!B$56/Baseline!B$76)</f>
        <v>1.4629435324661635E-8</v>
      </c>
      <c r="S724" s="40">
        <f>Baseline!B$33 * (C724 * Baseline!B$61*Baseline!B$58/Baseline!B$73 + Baseline!B$62*Baseline!B$59/Baseline!B$74 + Baseline!B$63*Baseline!B$68/Baseline!B$75 + Baseline!B$69*Baseline!B$60/Baseline!B$76)</f>
        <v>1.6490111679950721E-9</v>
      </c>
      <c r="T724" s="40">
        <f>Baseline!B$33 * (C724 * Baseline!B$61*Baseline!B$61/Baseline!B$73 + Baseline!B$62*Baseline!B$62/Baseline!B$74 + Baseline!B$63*Baseline!B$63/Baseline!B$75 + Baseline!B$69*Baseline!B$69/Baseline!B$76)</f>
        <v>9.8551807080561683E-8</v>
      </c>
      <c r="U724" s="40"/>
      <c r="V724" s="40">
        <f>E724 * ( Baseline!B$87 * Baseline!B$7 )</f>
        <v>0.2369841284065668</v>
      </c>
      <c r="W724" s="40">
        <f>F724 * ( Baseline!D$87 * Baseline!B$11 )</f>
        <v>7.315611473465058E-4</v>
      </c>
      <c r="X724" s="40">
        <f>G724 * ( Baseline!F$87 * Baseline!B$16 )</f>
        <v>3.7912225471384551E-3</v>
      </c>
      <c r="Y724" s="40">
        <f>H724 * ( Baseline!H$87 * Baseline!B$18 )</f>
        <v>6.3449335565205281E-4</v>
      </c>
      <c r="Z724" s="48">
        <f t="shared" si="0"/>
        <v>0.24214140545670382</v>
      </c>
      <c r="AA724" s="40">
        <f>I724 * ( Baseline!B$87 * Baseline!B$7 )</f>
        <v>4.1161378919945261E-4</v>
      </c>
      <c r="AB724" s="1">
        <f>J724 * ( Baseline!D$87 * Baseline!B$11 )</f>
        <v>3.311091344427905E-2</v>
      </c>
      <c r="AC724" s="1">
        <f>K724 * ( Baseline!F$87 * Baseline!B$16 )</f>
        <v>4.8383318608084916E-4</v>
      </c>
      <c r="AD724" s="1">
        <f>L724 * ( Baseline!F$87 * Baseline!B$16 )</f>
        <v>5.0815007006164243E-4</v>
      </c>
      <c r="AE724" s="48">
        <f t="shared" si="1"/>
        <v>3.4514510489620995E-2</v>
      </c>
      <c r="AF724" s="48">
        <f>M724 * ( Baseline!B$87 * Baseline!B$7 )</f>
        <v>1.1328446656585776E-3</v>
      </c>
      <c r="AG724" s="48">
        <f>N724 * ( Baseline!D$87 * Baseline!B$11 )</f>
        <v>2.5694930998109697E-4</v>
      </c>
      <c r="AH724" s="48">
        <f>O724 * ( Baseline!F$87 * Baseline!B$16 )</f>
        <v>4.6024166429222503E-2</v>
      </c>
      <c r="AI724" s="48">
        <f>P724 * ( Baseline!H$87 * Baseline!B$18 )</f>
        <v>5.7991347437266511E-4</v>
      </c>
      <c r="AJ724" s="48">
        <f t="shared" si="2"/>
        <v>4.7993873879234844E-2</v>
      </c>
      <c r="AK724" s="48">
        <f>Q724 * ( Baseline!B$87 * Baseline!B$7 )</f>
        <v>1.8725912411696857E-5</v>
      </c>
      <c r="AL724" s="48">
        <f>R724 * ( Baseline!D$87 * Baseline!B$11 )</f>
        <v>2.6986327855437115E-4</v>
      </c>
      <c r="AM724" s="48">
        <f>S724 * ( Baseline!F$87 * Baseline!B$16 )</f>
        <v>5.7278023515819293E-5</v>
      </c>
      <c r="AN724" s="48">
        <f>T724 * ( Baseline!H$87 * Baseline!B$18 )</f>
        <v>3.465805566331006E-2</v>
      </c>
      <c r="AO724" s="48">
        <f t="shared" si="3"/>
        <v>3.500392287779195E-2</v>
      </c>
      <c r="AP724" s="48"/>
      <c r="AQ724" s="48">
        <f>V724 * ( (1-Baseline!B$88-Baseline!B$87) + (1-B724)*Baseline!B$88 )</f>
        <v>0.10720573495792819</v>
      </c>
      <c r="AR724" s="48">
        <f>W724 * ( (1-Baseline!B$88-Baseline!B$87) + (1-B724)*Baseline!B$88 )</f>
        <v>3.3094009710809874E-4</v>
      </c>
      <c r="AS724" s="48">
        <f>X724 * ( (1-Baseline!B$88-Baseline!B$87) + (1-B724)*Baseline!B$88 )</f>
        <v>1.7150549375938048E-3</v>
      </c>
      <c r="AT724" s="48">
        <f>Y724 * ( (1-Baseline!B$88-Baseline!B$87) + (1-B724)*Baseline!B$88 )</f>
        <v>2.8702903850971815E-4</v>
      </c>
      <c r="AU724" s="48">
        <f t="shared" si="4"/>
        <v>0.10953875903113981</v>
      </c>
      <c r="AV724" s="48">
        <f>AA724 * ( (1-Baseline!D$88-Baseline!D$87) + (1-B724)*Baseline!D$88 )</f>
        <v>2.9904243647586523E-4</v>
      </c>
      <c r="AW724" s="48">
        <f>AB724 * ( (1-Baseline!D$88-Baseline!D$87) + (1-B724)*Baseline!D$88 )</f>
        <v>2.405548232379737E-2</v>
      </c>
      <c r="AX724" s="48">
        <f>AC724 * ( (1-Baseline!D$88-Baseline!D$87) + (1-B724)*Baseline!D$88 )</f>
        <v>3.5151070884894013E-4</v>
      </c>
      <c r="AY724" s="48">
        <f>AD724 * ( (1-Baseline!D$88-Baseline!D$87) + (1-B724)*Baseline!D$88 )</f>
        <v>3.69177221545855E-4</v>
      </c>
      <c r="AZ724" s="48">
        <f t="shared" si="5"/>
        <v>2.5075212690668033E-2</v>
      </c>
      <c r="BA724" s="48">
        <f>AF724 * ( (1-Baseline!F$88-Baseline!F$87) + (1-Baseline!B$36)*Baseline!F$88 )</f>
        <v>8.1523127243721355E-4</v>
      </c>
      <c r="BB724" s="48">
        <f>AG724 * ( (1-Baseline!F$88-Baseline!F$87) + (1-Baseline!B$36)*Baseline!F$88 )</f>
        <v>1.8490894584031678E-4</v>
      </c>
      <c r="BC724" s="48">
        <f>AH724 * ( (1-Baseline!F$88-Baseline!F$87) + (1-Baseline!B$36)*Baseline!F$88 )</f>
        <v>3.3120462935794251E-2</v>
      </c>
      <c r="BD724" s="48">
        <f>AI724 * ( (1-Baseline!F$88-Baseline!F$87) + (1-Baseline!B$36)*Baseline!F$88 )</f>
        <v>4.1732429338974978E-4</v>
      </c>
      <c r="BE724" s="48">
        <f t="shared" si="6"/>
        <v>3.4537927447461529E-2</v>
      </c>
      <c r="BF724" s="48">
        <f>AK724 * ( (1-Baseline!H$88-Baseline!H$87) + (1-Baseline!B$36)*Baseline!H$88 )</f>
        <v>1.4836914922035652E-5</v>
      </c>
      <c r="BG724" s="48">
        <f>AL724 * ( (1-Baseline!H$88-Baseline!H$87) + (1-Baseline!B$36)*Baseline!H$88 )</f>
        <v>2.1381807286419933E-4</v>
      </c>
      <c r="BH724" s="48">
        <f>AM724 * ( (1-Baseline!H$88-Baseline!H$87) + (1-Baseline!B$36)*Baseline!H$88 )</f>
        <v>4.5382523592053937E-5</v>
      </c>
      <c r="BI724" s="48">
        <f>AN724 * ( (1-Baseline!H$88-Baseline!H$87) + (1-Baseline!B$36)*Baseline!H$88 )</f>
        <v>2.7460270663153822E-2</v>
      </c>
      <c r="BJ724" s="48">
        <f t="shared" si="7"/>
        <v>2.773430817453211E-2</v>
      </c>
      <c r="BK724" s="48"/>
      <c r="BL724" s="48">
        <f t="shared" si="18"/>
        <v>0.9787013830186958</v>
      </c>
      <c r="BM724" s="48">
        <f t="shared" si="19"/>
        <v>3.0212145913942538E-3</v>
      </c>
      <c r="BN724" s="48">
        <f t="shared" si="20"/>
        <v>1.5657060138012397E-2</v>
      </c>
      <c r="BO724" s="48">
        <f t="shared" si="21"/>
        <v>2.6203422518975327E-3</v>
      </c>
      <c r="BP724" s="48">
        <f t="shared" si="8"/>
        <v>1</v>
      </c>
      <c r="BQ724" s="48">
        <f t="shared" si="22"/>
        <v>1.192581854299312E-2</v>
      </c>
      <c r="BR724" s="48">
        <f t="shared" si="23"/>
        <v>0.95933313190798331</v>
      </c>
      <c r="BS724" s="48">
        <f t="shared" si="24"/>
        <v>1.4018254328895804E-2</v>
      </c>
      <c r="BT724" s="48">
        <f t="shared" si="25"/>
        <v>1.472279522012779E-2</v>
      </c>
      <c r="BU724" s="48">
        <f t="shared" si="9"/>
        <v>1</v>
      </c>
      <c r="BV724" s="48">
        <f t="shared" si="26"/>
        <v>2.3603943047171217E-2</v>
      </c>
      <c r="BW724" s="48">
        <f t="shared" si="27"/>
        <v>5.3537939160245478E-3</v>
      </c>
      <c r="BX724" s="48">
        <f t="shared" si="28"/>
        <v>0.95895919018813436</v>
      </c>
      <c r="BY724" s="48">
        <f t="shared" si="29"/>
        <v>1.2083072848669796E-2</v>
      </c>
      <c r="BZ724" s="48">
        <f t="shared" si="10"/>
        <v>1</v>
      </c>
      <c r="CA724" s="48">
        <f t="shared" si="30"/>
        <v>5.3496610871512946E-4</v>
      </c>
      <c r="CB724" s="48">
        <f t="shared" si="31"/>
        <v>7.709515287658928E-3</v>
      </c>
      <c r="CC724" s="48">
        <f t="shared" si="32"/>
        <v>1.6363315539173189E-3</v>
      </c>
      <c r="CD724" s="48">
        <f t="shared" si="33"/>
        <v>0.99011918704970858</v>
      </c>
      <c r="CE724" s="48">
        <f t="shared" si="11"/>
        <v>1</v>
      </c>
      <c r="CF724" s="48"/>
      <c r="CG724" s="48">
        <f t="shared" si="34"/>
        <v>0.9787013830186958</v>
      </c>
      <c r="CH724" s="48">
        <f t="shared" si="35"/>
        <v>3.0212145913942538E-3</v>
      </c>
      <c r="CI724" s="48">
        <f t="shared" si="36"/>
        <v>1.5657060138012397E-2</v>
      </c>
      <c r="CJ724" s="48">
        <f t="shared" si="37"/>
        <v>2.6203422518975327E-3</v>
      </c>
      <c r="CK724" s="48">
        <f t="shared" si="12"/>
        <v>1</v>
      </c>
      <c r="CL724" s="48">
        <f t="shared" si="38"/>
        <v>1.192581854299312E-2</v>
      </c>
      <c r="CM724" s="48">
        <f t="shared" si="39"/>
        <v>0.95933313190798331</v>
      </c>
      <c r="CN724" s="48">
        <f t="shared" si="40"/>
        <v>1.4018254328895804E-2</v>
      </c>
      <c r="CO724" s="48">
        <f t="shared" si="41"/>
        <v>1.472279522012779E-2</v>
      </c>
      <c r="CP724" s="48">
        <f t="shared" si="13"/>
        <v>1</v>
      </c>
      <c r="CQ724" s="48">
        <f t="shared" si="42"/>
        <v>2.3603943047171217E-2</v>
      </c>
      <c r="CR724" s="48">
        <f t="shared" si="43"/>
        <v>5.3537939160245478E-3</v>
      </c>
      <c r="CS724" s="48">
        <f t="shared" si="44"/>
        <v>0.95895919018813436</v>
      </c>
      <c r="CT724" s="48">
        <f t="shared" si="45"/>
        <v>1.2083072848669796E-2</v>
      </c>
      <c r="CU724" s="48">
        <f t="shared" si="14"/>
        <v>1</v>
      </c>
      <c r="CV724" s="48">
        <f t="shared" si="46"/>
        <v>5.3496610871512946E-4</v>
      </c>
      <c r="CW724" s="48">
        <f t="shared" si="47"/>
        <v>7.709515287658928E-3</v>
      </c>
      <c r="CX724" s="48">
        <f t="shared" si="48"/>
        <v>1.6363315539173189E-3</v>
      </c>
      <c r="CY724" s="48">
        <f t="shared" si="49"/>
        <v>0.99011918704970858</v>
      </c>
      <c r="CZ724" s="48">
        <f t="shared" si="15"/>
        <v>1</v>
      </c>
      <c r="DA724" s="48"/>
      <c r="DB724" s="48">
        <f>(AQ724*Baseline!B$7 + AV724*Baseline!B$11 + BA724*Baseline!B$16 + BF724*Baseline!B$18)</f>
        <v>56046.668205718248</v>
      </c>
      <c r="DC724" s="48">
        <f>(AR724*Baseline!B$7 + AW724*Baseline!B$11 + BB724*Baseline!B$16 + BG724*Baseline!B$18)</f>
        <v>62159.170919790296</v>
      </c>
      <c r="DD724" s="48">
        <f>(AS724*Baseline!B$7 + AX724*Baseline!B$11 + BC724*Baseline!B$16 + BH724*Baseline!B$18)</f>
        <v>114623.58185172576</v>
      </c>
      <c r="DE724" s="48">
        <f>(AT724*Baseline!B$7 + AY724*Baseline!B$11 + BD724*Baseline!B$16 + BI724*Baseline!B$18)</f>
        <v>1259757.2464919982</v>
      </c>
      <c r="DF724" s="48">
        <f t="shared" si="16"/>
        <v>1492586.6674692326</v>
      </c>
      <c r="DG724" s="48"/>
      <c r="DH724" s="48">
        <f t="shared" si="50"/>
        <v>3.7550026023446016E-2</v>
      </c>
      <c r="DI724" s="48">
        <f t="shared" si="51"/>
        <v>4.1645267423689895E-2</v>
      </c>
      <c r="DJ724" s="48">
        <f t="shared" si="52"/>
        <v>7.6795260436083548E-2</v>
      </c>
      <c r="DK724" s="48">
        <f t="shared" si="53"/>
        <v>0.84400944611678053</v>
      </c>
      <c r="DL724" s="48">
        <f t="shared" si="17"/>
        <v>1</v>
      </c>
      <c r="DM724" s="48"/>
      <c r="DN724" s="48">
        <f>DH724 / (Baseline!B$7/Baseline!B$17)</f>
        <v>4.0082182994811824</v>
      </c>
      <c r="DO724" s="48">
        <f>DI724 / (Baseline!B$11/Baseline!B$17)</f>
        <v>1.005336688129179</v>
      </c>
      <c r="DP724" s="48">
        <f>DJ724 / (Baseline!B$16/Baseline!B$17)</f>
        <v>1.1867188541909235</v>
      </c>
      <c r="DQ724" s="48">
        <f>DK724 / (Baseline!B$18/Baseline!B$17)</f>
        <v>0.95422718980931798</v>
      </c>
      <c r="DR724" s="71"/>
      <c r="DS724" s="48">
        <f>(AU724*Baseline!B$34)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2.8960345104670972E-2</v>
      </c>
      <c r="DT724" s="48">
        <f>(AZ724*Baseline!B$34) + (Baseline!D$88*(1-Baseline!D$89)*Baseline!B$35) + (Baseline!D$88*Baseline!D$89*((1-Baseline!D$90)*Baseline!B$40 + Baseline!D$90*Baseline!B$41))</f>
        <v>1.0174849903600208E-2</v>
      </c>
      <c r="DU724" s="48">
        <f>(BE724*Baseline!B$34) + (Baseline!F$88*(1-Baseline!F$89)*Baseline!B$35) + (Baseline!F$88*Baseline!F$89*((1-Baseline!F$90)*Baseline!B$40 + Baseline!F$90*Baseline!B$41))</f>
        <v>1.2911329117119232E-2</v>
      </c>
      <c r="DV724" s="48">
        <f>(BJ724*Baseline!B$34) + (Baseline!H$88*(1-Baseline!H$89)*Baseline!B$35) + (Baseline!H$88*Baseline!H$89*((1-Baseline!H$90)*Baseline!B$40 + Baseline!H$90*Baseline!B$41))</f>
        <v>9.3051462261798182E-3</v>
      </c>
      <c r="DW724" s="48">
        <f>( DS724*Baseline!B$7 + DT724*Baseline!B$11 + DU724*Baseline!B$16 + DV724*Baseline!B$18 ) / Baseline!B$17</f>
        <v>9.7586722420407845E-3</v>
      </c>
    </row>
    <row r="725" spans="1:127">
      <c r="A725" s="7" t="s">
        <v>1050</v>
      </c>
      <c r="B725" s="1">
        <f>MIN( MAX( NORMINV( MCrands!B725, (B$5+B$4)/2, (B$5-B$4)/3.29 ), 0 ), 1 )</f>
        <v>0.50728699047819514</v>
      </c>
      <c r="C725" s="1">
        <f>MAX( NORMINV( MCrands!C725, (C$5+C$4)/2, (C$5-C$4)/3.29 ), 0 )</f>
        <v>2.7206919651240322</v>
      </c>
      <c r="D725" s="40"/>
      <c r="E725" s="40">
        <f>Baseline!B$33 * (C725 * Baseline!B$66*Baseline!B$66/Baseline!B$73 + Baseline!B$52*Baseline!B$52/Baseline!B$74 + Baseline!B$53*Baseline!B$53/Baseline!B$75 + Baseline!B$54*Baseline!B$54/Baseline!B$76)</f>
        <v>2.2775371659126311E-5</v>
      </c>
      <c r="F725" s="40">
        <f>Baseline!B$33 * (C725 * Baseline!B$66*Baseline!B$57/Baseline!B$73 + Baseline!B$52*Baseline!B$67/Baseline!B$74 + Baseline!B$53*Baseline!B$55/Baseline!B$75 + Baseline!B$54*Baseline!B$56/Baseline!B$76)</f>
        <v>3.965061594885065E-8</v>
      </c>
      <c r="G725" s="1">
        <f>Baseline!B$33 * (C725 * Baseline!B$66*Baseline!B$58/Baseline!B$73 + Baseline!B$52*Baseline!B$59/Baseline!B$74 + Baseline!B$53*Baseline!B$68/Baseline!B$75 + Baseline!B$54*Baseline!B$60/Baseline!B$76)</f>
        <v>1.0912880674957566E-7</v>
      </c>
      <c r="H725" s="40">
        <f>Baseline!B$33 * (C725 * Baseline!B$66*Baseline!B$61/Baseline!B$73 + Baseline!B$52*Baseline!B$62/Baseline!B$74 + Baseline!B$53*Baseline!B$63/Baseline!B$75 + Baseline!B$54*Baseline!B$69/Baseline!B$76)</f>
        <v>1.8023156731114425E-9</v>
      </c>
      <c r="I725" s="40">
        <f>Baseline!B$33 * (C725 * Baseline!B$57*Baseline!B$66/Baseline!B$73 + Baseline!B$67*Baseline!B$52/Baseline!B$74 + Baseline!B$55*Baseline!B$53/Baseline!B$75 + Baseline!B$56*Baseline!B$54/Baseline!B$76)</f>
        <v>3.965061594885065E-8</v>
      </c>
      <c r="J725" s="1">
        <f>Baseline!B$33 * (C725 * Baseline!B$57*Baseline!B$57/Baseline!B$73 + Baseline!B$67*Baseline!B$67/Baseline!B$74 + Baseline!B$55*Baseline!B$55/Baseline!B$75 + Baseline!B$56*Baseline!B$56/Baseline!B$76)</f>
        <v>1.7949606522608721E-6</v>
      </c>
      <c r="K725" s="40">
        <f>Baseline!B$33 * (C725 * Baseline!B$57*Baseline!B$58/Baseline!B$73 + Baseline!B$67*Baseline!B$59/Baseline!B$74 + Baseline!B$55*Baseline!B$68/Baseline!B$75 + Baseline!B$56*Baseline!B$60/Baseline!B$76)</f>
        <v>1.3929359518543266E-8</v>
      </c>
      <c r="L725" s="1">
        <f>Baseline!B$33 * (C725 * Baseline!B$57*Baseline!B$61/Baseline!B$73 + Baseline!B$67*Baseline!B$62/Baseline!B$74 + Baseline!B$55*Baseline!B$63/Baseline!B$75 + Baseline!B$56*Baseline!B$69/Baseline!B$76)</f>
        <v>1.4629435071107957E-8</v>
      </c>
      <c r="M725" s="40">
        <f>Baseline!B$33 * (C725 * Baseline!B$58*Baseline!B$66/Baseline!B$73 + Baseline!B$59*Baseline!B$52/Baseline!B$74 + Baseline!B$68*Baseline!B$53/Baseline!B$75 + Baseline!B$60*Baseline!B$54/Baseline!B$76)</f>
        <v>1.0912880674957566E-7</v>
      </c>
      <c r="N725" s="1">
        <f>Baseline!B$33 * (C725 * Baseline!B$58*Baseline!B$57/Baseline!B$73 + Baseline!B$59*Baseline!B$67/Baseline!B$74 + Baseline!B$68*Baseline!B$55/Baseline!B$75 + Baseline!B$60*Baseline!B$56/Baseline!B$76)</f>
        <v>1.3929359518543266E-8</v>
      </c>
      <c r="O725" s="1">
        <f>Baseline!B$33 * (C725 * Baseline!B$58*Baseline!B$58/Baseline!B$73 + Baseline!B$59*Baseline!B$59/Baseline!B$74 + Baseline!B$68*Baseline!B$68/Baseline!B$75 + Baseline!B$60*Baseline!B$60/Baseline!B$76)</f>
        <v>1.3250171605775797E-6</v>
      </c>
      <c r="P725" s="40">
        <f>Baseline!B$33 * (C725 * Baseline!B$58*Baseline!B$61/Baseline!B$73 + Baseline!B$59*Baseline!B$62/Baseline!B$74 + Baseline!B$68*Baseline!B$63/Baseline!B$75 + Baseline!B$60*Baseline!B$69/Baseline!B$76)</f>
        <v>1.6490105446756122E-9</v>
      </c>
      <c r="Q725" s="40">
        <f>Baseline!B$33 * (C725 * Baseline!B$61*Baseline!B$66/Baseline!B$73 + Baseline!B$62*Baseline!B$52/Baseline!B$74 + Baseline!B$63*Baseline!B$53/Baseline!B$75 + Baseline!B$69*Baseline!B$54/Baseline!B$76)</f>
        <v>1.8023156731114425E-9</v>
      </c>
      <c r="R725" s="40">
        <f>Baseline!B$33 * (C725 * Baseline!B$61*Baseline!B$57/Baseline!B$73 + Baseline!B$62*Baseline!B$67/Baseline!B$74 + Baseline!B$63*Baseline!B$55/Baseline!B$75 + Baseline!B$69*Baseline!B$56/Baseline!B$76)</f>
        <v>1.4629435071107957E-8</v>
      </c>
      <c r="S725" s="40">
        <f>Baseline!B$33 * (C725 * Baseline!B$61*Baseline!B$58/Baseline!B$73 + Baseline!B$62*Baseline!B$59/Baseline!B$74 + Baseline!B$63*Baseline!B$68/Baseline!B$75 + Baseline!B$69*Baseline!B$60/Baseline!B$76)</f>
        <v>1.6490105446756122E-9</v>
      </c>
      <c r="T725" s="40">
        <f>Baseline!B$33 * (C725 * Baseline!B$61*Baseline!B$61/Baseline!B$73 + Baseline!B$62*Baseline!B$62/Baseline!B$74 + Baseline!B$63*Baseline!B$63/Baseline!B$75 + Baseline!B$69*Baseline!B$69/Baseline!B$76)</f>
        <v>9.8551807018229746E-8</v>
      </c>
      <c r="U725" s="40"/>
      <c r="V725" s="40">
        <f>E725 * ( Baseline!B$87 * Baseline!B$7 )</f>
        <v>0.23638558245007199</v>
      </c>
      <c r="W725" s="40">
        <f>F725 * ( Baseline!D$87 * Baseline!B$11 )</f>
        <v>7.3141888112517159E-4</v>
      </c>
      <c r="X725" s="40">
        <f>G725 * ( Baseline!F$87 * Baseline!B$16 )</f>
        <v>3.7905639940906534E-3</v>
      </c>
      <c r="Y725" s="40">
        <f>H725 * ( Baseline!H$87 * Baseline!B$18 )</f>
        <v>6.3382660117526179E-4</v>
      </c>
      <c r="Z725" s="48">
        <f t="shared" si="0"/>
        <v>0.24154139192646307</v>
      </c>
      <c r="AA725" s="40">
        <f>I725 * ( Baseline!B$87 * Baseline!B$7 )</f>
        <v>4.115337429331209E-4</v>
      </c>
      <c r="AB725" s="1">
        <f>J725 * ( Baseline!D$87 * Baseline!B$11 )</f>
        <v>3.3110913425253144E-2</v>
      </c>
      <c r="AC725" s="1">
        <f>K725 * ( Baseline!F$87 * Baseline!B$16 )</f>
        <v>4.838330980095623E-4</v>
      </c>
      <c r="AD725" s="1">
        <f>L725 * ( Baseline!F$87 * Baseline!B$16 )</f>
        <v>5.0815006125451369E-4</v>
      </c>
      <c r="AE725" s="48">
        <f t="shared" si="1"/>
        <v>3.4514430327450343E-2</v>
      </c>
      <c r="AF725" s="48">
        <f>M725 * ( Baseline!B$87 * Baseline!B$7 )</f>
        <v>1.1326478852538458E-3</v>
      </c>
      <c r="AG725" s="48">
        <f>N725 * ( Baseline!D$87 * Baseline!B$11 )</f>
        <v>2.5694926320907506E-4</v>
      </c>
      <c r="AH725" s="48">
        <f>O725 * ( Baseline!F$87 * Baseline!B$16 )</f>
        <v>4.6024166212713921E-2</v>
      </c>
      <c r="AI725" s="48">
        <f>P725 * ( Baseline!H$87 * Baseline!B$18 )</f>
        <v>5.7991325516774971E-4</v>
      </c>
      <c r="AJ725" s="48">
        <f t="shared" si="2"/>
        <v>4.7993676616344592E-2</v>
      </c>
      <c r="AK725" s="48">
        <f>Q725 * ( Baseline!B$87 * Baseline!B$7 )</f>
        <v>1.8706234371223662E-5</v>
      </c>
      <c r="AL725" s="48">
        <f>R725 * ( Baseline!D$87 * Baseline!B$11 )</f>
        <v>2.6986327387716895E-4</v>
      </c>
      <c r="AM725" s="48">
        <f>S725 * ( Baseline!F$87 * Baseline!B$16 )</f>
        <v>5.7278001864961266E-5</v>
      </c>
      <c r="AN725" s="48">
        <f>T725 * ( Baseline!H$87 * Baseline!B$18 )</f>
        <v>3.4658055641389574E-2</v>
      </c>
      <c r="AO725" s="48">
        <f t="shared" si="3"/>
        <v>3.5003903151502924E-2</v>
      </c>
      <c r="AP725" s="48"/>
      <c r="AQ725" s="48">
        <f>V725 * ( (1-Baseline!B$88-Baseline!B$87) + (1-B725)*Baseline!B$88 )</f>
        <v>0.12460228665059672</v>
      </c>
      <c r="AR725" s="48">
        <f>W725 * ( (1-Baseline!B$88-Baseline!B$87) + (1-B725)*Baseline!B$88 )</f>
        <v>3.8554155521251674E-4</v>
      </c>
      <c r="AS725" s="48">
        <f>X725 * ( (1-Baseline!B$88-Baseline!B$87) + (1-B725)*Baseline!B$88 )</f>
        <v>1.9980615419253568E-3</v>
      </c>
      <c r="AT725" s="48">
        <f>Y725 * ( (1-Baseline!B$88-Baseline!B$87) + (1-B725)*Baseline!B$88 )</f>
        <v>3.340992417043638E-4</v>
      </c>
      <c r="AU725" s="48">
        <f t="shared" si="4"/>
        <v>0.12731998898943894</v>
      </c>
      <c r="AV725" s="48">
        <f>AA725 * ( (1-Baseline!D$88-Baseline!D$87) + (1-B725)*Baseline!D$88 )</f>
        <v>3.1446685444802634E-4</v>
      </c>
      <c r="AW725" s="48">
        <f>AB725 * ( (1-Baseline!D$88-Baseline!D$87) + (1-B725)*Baseline!D$88 )</f>
        <v>2.5301169033015117E-2</v>
      </c>
      <c r="AX725" s="48">
        <f>AC725 * ( (1-Baseline!D$88-Baseline!D$87) + (1-B725)*Baseline!D$88 )</f>
        <v>3.6971323742373364E-4</v>
      </c>
      <c r="AY725" s="48">
        <f>AD725 * ( (1-Baseline!D$88-Baseline!D$87) + (1-B725)*Baseline!D$88 )</f>
        <v>3.8829465163989636E-4</v>
      </c>
      <c r="AZ725" s="48">
        <f t="shared" si="5"/>
        <v>2.6373643776526772E-2</v>
      </c>
      <c r="BA725" s="48">
        <f>AF725 * ( (1-Baseline!F$88-Baseline!F$87) + (1-Baseline!B$36)*Baseline!F$88 )</f>
        <v>8.1508966296099563E-4</v>
      </c>
      <c r="BB725" s="48">
        <f>AG725 * ( (1-Baseline!F$88-Baseline!F$87) + (1-Baseline!B$36)*Baseline!F$88 )</f>
        <v>1.8490891218167312E-4</v>
      </c>
      <c r="BC725" s="48">
        <f>AH725 * ( (1-Baseline!F$88-Baseline!F$87) + (1-Baseline!B$36)*Baseline!F$88 )</f>
        <v>3.3120462779987744E-2</v>
      </c>
      <c r="BD725" s="48">
        <f>AI725 * ( (1-Baseline!F$88-Baseline!F$87) + (1-Baseline!B$36)*Baseline!F$88 )</f>
        <v>4.1732413564287806E-4</v>
      </c>
      <c r="BE725" s="48">
        <f t="shared" si="6"/>
        <v>3.4537785490773291E-2</v>
      </c>
      <c r="BF725" s="48">
        <f>AK725 * ( (1-Baseline!H$88-Baseline!H$87) + (1-Baseline!B$36)*Baseline!H$88 )</f>
        <v>1.4821323617007929E-5</v>
      </c>
      <c r="BG725" s="48">
        <f>AL725 * ( (1-Baseline!H$88-Baseline!H$87) + (1-Baseline!B$36)*Baseline!H$88 )</f>
        <v>2.1381806915835849E-4</v>
      </c>
      <c r="BH725" s="48">
        <f>AM725 * ( (1-Baseline!H$88-Baseline!H$87) + (1-Baseline!B$36)*Baseline!H$88 )</f>
        <v>4.5382506437646106E-5</v>
      </c>
      <c r="BI725" s="48">
        <f>AN725 * ( (1-Baseline!H$88-Baseline!H$87) + (1-Baseline!B$36)*Baseline!H$88 )</f>
        <v>2.7460270645785784E-2</v>
      </c>
      <c r="BJ725" s="48">
        <f t="shared" si="7"/>
        <v>2.7734292544998797E-2</v>
      </c>
      <c r="BK725" s="48"/>
      <c r="BL725" s="48">
        <f t="shared" si="18"/>
        <v>0.97865455094354692</v>
      </c>
      <c r="BM725" s="48">
        <f t="shared" si="19"/>
        <v>3.0281306044135535E-3</v>
      </c>
      <c r="BN725" s="48">
        <f t="shared" si="20"/>
        <v>1.5693227416875552E-2</v>
      </c>
      <c r="BO725" s="48">
        <f t="shared" si="21"/>
        <v>2.6240910351639831E-3</v>
      </c>
      <c r="BP725" s="48">
        <f t="shared" si="8"/>
        <v>1</v>
      </c>
      <c r="BQ725" s="48">
        <f t="shared" si="22"/>
        <v>1.1923527029962768E-2</v>
      </c>
      <c r="BR725" s="48">
        <f t="shared" si="23"/>
        <v>0.95933535947481829</v>
      </c>
      <c r="BS725" s="48">
        <f t="shared" si="24"/>
        <v>1.401828433554517E-2</v>
      </c>
      <c r="BT725" s="48">
        <f t="shared" si="25"/>
        <v>1.4722829159673743E-2</v>
      </c>
      <c r="BU725" s="48">
        <f t="shared" si="9"/>
        <v>1</v>
      </c>
      <c r="BV725" s="48">
        <f t="shared" si="26"/>
        <v>2.3599939931839155E-2</v>
      </c>
      <c r="BW725" s="48">
        <f t="shared" si="27"/>
        <v>5.3538149465625464E-3</v>
      </c>
      <c r="BX725" s="48">
        <f t="shared" si="28"/>
        <v>0.95896312717663434</v>
      </c>
      <c r="BY725" s="48">
        <f t="shared" si="29"/>
        <v>1.2083117944963943E-2</v>
      </c>
      <c r="BZ725" s="48">
        <f t="shared" si="10"/>
        <v>1</v>
      </c>
      <c r="CA725" s="48">
        <f t="shared" si="30"/>
        <v>5.3440424315710896E-4</v>
      </c>
      <c r="CB725" s="48">
        <f t="shared" si="31"/>
        <v>7.7095194987014505E-3</v>
      </c>
      <c r="CC725" s="48">
        <f t="shared" si="32"/>
        <v>1.6363318575374924E-3</v>
      </c>
      <c r="CD725" s="48">
        <f t="shared" si="33"/>
        <v>0.99011974440060402</v>
      </c>
      <c r="CE725" s="48">
        <f t="shared" si="11"/>
        <v>1</v>
      </c>
      <c r="CF725" s="48"/>
      <c r="CG725" s="48">
        <f t="shared" si="34"/>
        <v>0.97865455094354692</v>
      </c>
      <c r="CH725" s="48">
        <f t="shared" si="35"/>
        <v>3.0281306044135535E-3</v>
      </c>
      <c r="CI725" s="48">
        <f t="shared" si="36"/>
        <v>1.5693227416875552E-2</v>
      </c>
      <c r="CJ725" s="48">
        <f t="shared" si="37"/>
        <v>2.6240910351639831E-3</v>
      </c>
      <c r="CK725" s="48">
        <f t="shared" si="12"/>
        <v>1</v>
      </c>
      <c r="CL725" s="48">
        <f t="shared" si="38"/>
        <v>1.1923527029962768E-2</v>
      </c>
      <c r="CM725" s="48">
        <f t="shared" si="39"/>
        <v>0.95933535947481829</v>
      </c>
      <c r="CN725" s="48">
        <f t="shared" si="40"/>
        <v>1.401828433554517E-2</v>
      </c>
      <c r="CO725" s="48">
        <f t="shared" si="41"/>
        <v>1.4722829159673743E-2</v>
      </c>
      <c r="CP725" s="48">
        <f t="shared" si="13"/>
        <v>1</v>
      </c>
      <c r="CQ725" s="48">
        <f t="shared" si="42"/>
        <v>2.3599939931839155E-2</v>
      </c>
      <c r="CR725" s="48">
        <f t="shared" si="43"/>
        <v>5.3538149465625464E-3</v>
      </c>
      <c r="CS725" s="48">
        <f t="shared" si="44"/>
        <v>0.95896312717663434</v>
      </c>
      <c r="CT725" s="48">
        <f t="shared" si="45"/>
        <v>1.2083117944963943E-2</v>
      </c>
      <c r="CU725" s="48">
        <f t="shared" si="14"/>
        <v>1</v>
      </c>
      <c r="CV725" s="48">
        <f t="shared" si="46"/>
        <v>5.3440424315710896E-4</v>
      </c>
      <c r="CW725" s="48">
        <f t="shared" si="47"/>
        <v>7.7095194987014505E-3</v>
      </c>
      <c r="CX725" s="48">
        <f t="shared" si="48"/>
        <v>1.6363318575374924E-3</v>
      </c>
      <c r="CY725" s="48">
        <f t="shared" si="49"/>
        <v>0.99011974440060402</v>
      </c>
      <c r="CZ725" s="48">
        <f t="shared" si="15"/>
        <v>1</v>
      </c>
      <c r="DA725" s="48"/>
      <c r="DB725" s="48">
        <f>(AQ725*Baseline!B$7 + AV725*Baseline!B$11 + BA725*Baseline!B$16 + BF725*Baseline!B$18)</f>
        <v>64515.885916691499</v>
      </c>
      <c r="DC725" s="48">
        <f>(AR725*Baseline!B$7 + AW725*Baseline!B$11 + BB725*Baseline!B$16 + BG725*Baseline!B$18)</f>
        <v>64857.094759514359</v>
      </c>
      <c r="DD725" s="48">
        <f>(AS725*Baseline!B$7 + AX725*Baseline!B$11 + BC725*Baseline!B$16 + BH725*Baseline!B$18)</f>
        <v>114799.87505279602</v>
      </c>
      <c r="DE725" s="48">
        <f>(AT725*Baseline!B$7 + AY725*Baseline!B$11 + BD725*Baseline!B$16 + BI725*Baseline!B$18)</f>
        <v>1259821.0725779471</v>
      </c>
      <c r="DF725" s="48">
        <f t="shared" si="16"/>
        <v>1503993.9283069489</v>
      </c>
      <c r="DG725" s="48"/>
      <c r="DH725" s="48">
        <f t="shared" si="50"/>
        <v>4.2896373916427477E-2</v>
      </c>
      <c r="DI725" s="48">
        <f t="shared" si="51"/>
        <v>4.3123242413966534E-2</v>
      </c>
      <c r="DJ725" s="48">
        <f t="shared" si="52"/>
        <v>7.6330012303990238E-2</v>
      </c>
      <c r="DK725" s="48">
        <f t="shared" si="53"/>
        <v>0.83765037136561582</v>
      </c>
      <c r="DL725" s="48">
        <f t="shared" si="17"/>
        <v>1</v>
      </c>
      <c r="DM725" s="48"/>
      <c r="DN725" s="48">
        <f>DH725 / (Baseline!B$7/Baseline!B$17)</f>
        <v>4.5789057724182349</v>
      </c>
      <c r="DO725" s="48">
        <f>DI725 / (Baseline!B$11/Baseline!B$17)</f>
        <v>1.0410157117921952</v>
      </c>
      <c r="DP725" s="48">
        <f>DJ725 / (Baseline!B$16/Baseline!B$17)</f>
        <v>1.1795293645388665</v>
      </c>
      <c r="DQ725" s="48">
        <f>DK725 / (Baseline!B$18/Baseline!B$17)</f>
        <v>0.94703769441029173</v>
      </c>
      <c r="DR725" s="71"/>
      <c r="DS725" s="48">
        <f>(AU725*Baseline!B$34)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3.1627529598415839E-2</v>
      </c>
      <c r="DT725" s="48">
        <f>(AZ725*Baseline!B$34) + (Baseline!D$88*(1-Baseline!D$89)*Baseline!B$35) + (Baseline!D$88*Baseline!D$89*((1-Baseline!D$90)*Baseline!B$40 + Baseline!D$90*Baseline!B$41))</f>
        <v>1.0369614566479019E-2</v>
      </c>
      <c r="DU725" s="48">
        <f>(BE725*Baseline!B$34) + (Baseline!F$88*(1-Baseline!F$89)*Baseline!B$35) + (Baseline!F$88*Baseline!F$89*((1-Baseline!F$90)*Baseline!B$40 + Baseline!F$90*Baseline!B$41))</f>
        <v>1.2911307823615997E-2</v>
      </c>
      <c r="DV725" s="48">
        <f>(BJ725*Baseline!B$34) + (Baseline!H$88*(1-Baseline!H$89)*Baseline!B$35) + (Baseline!H$88*Baseline!H$89*((1-Baseline!H$90)*Baseline!B$40 + Baseline!H$90*Baseline!B$41))</f>
        <v>9.3051438817498208E-3</v>
      </c>
      <c r="DW725" s="48">
        <f>( DS725*Baseline!B$7 + DT725*Baseline!B$11 + DU725*Baseline!B$16 + DV725*Baseline!B$18 ) / Baseline!B$17</f>
        <v>9.7917236350652647E-3</v>
      </c>
    </row>
    <row r="726" spans="1:127">
      <c r="A726" s="7" t="s">
        <v>1051</v>
      </c>
      <c r="B726" s="1">
        <f>MIN( MAX( NORMINV( MCrands!B726, (B$5+B$4)/2, (B$5-B$4)/3.29 ), 0 ), 1 )</f>
        <v>0.29471353374330611</v>
      </c>
      <c r="C726" s="1">
        <f>MAX( NORMINV( MCrands!C726, (C$5+C$4)/2, (C$5-C$4)/3.29 ), 0 )</f>
        <v>1.7772140636364822</v>
      </c>
      <c r="D726" s="40"/>
      <c r="E726" s="40">
        <f>Baseline!B$33 * (C726 * Baseline!B$66*Baseline!B$66/Baseline!B$73 + Baseline!B$52*Baseline!B$52/Baseline!B$74 + Baseline!B$53*Baseline!B$53/Baseline!B$75 + Baseline!B$54*Baseline!B$54/Baseline!B$76)</f>
        <v>1.4880308262907598E-5</v>
      </c>
      <c r="F726" s="40">
        <f>Baseline!B$33 * (C726 * Baseline!B$66*Baseline!B$57/Baseline!B$73 + Baseline!B$52*Baseline!B$67/Baseline!B$74 + Baseline!B$53*Baseline!B$55/Baseline!B$75 + Baseline!B$54*Baseline!B$56/Baseline!B$76)</f>
        <v>3.8594773301412512E-8</v>
      </c>
      <c r="G726" s="1">
        <f>Baseline!B$33 * (C726 * Baseline!B$66*Baseline!B$58/Baseline!B$73 + Baseline!B$52*Baseline!B$59/Baseline!B$74 + Baseline!B$53*Baseline!B$68/Baseline!B$75 + Baseline!B$54*Baseline!B$60/Baseline!B$76)</f>
        <v>1.0653319357462357E-7</v>
      </c>
      <c r="H726" s="40">
        <f>Baseline!B$33 * (C726 * Baseline!B$66*Baseline!B$61/Baseline!B$73 + Baseline!B$52*Baseline!B$62/Baseline!B$74 + Baseline!B$53*Baseline!B$63/Baseline!B$75 + Baseline!B$54*Baseline!B$69/Baseline!B$76)</f>
        <v>1.5427543556162327E-9</v>
      </c>
      <c r="I726" s="40">
        <f>Baseline!B$33 * (C726 * Baseline!B$57*Baseline!B$66/Baseline!B$73 + Baseline!B$67*Baseline!B$52/Baseline!B$74 + Baseline!B$55*Baseline!B$53/Baseline!B$75 + Baseline!B$56*Baseline!B$54/Baseline!B$76)</f>
        <v>3.8594773301412512E-8</v>
      </c>
      <c r="J726" s="1">
        <f>Baseline!B$33 * (C726 * Baseline!B$57*Baseline!B$57/Baseline!B$73 + Baseline!B$67*Baseline!B$67/Baseline!B$74 + Baseline!B$55*Baseline!B$55/Baseline!B$75 + Baseline!B$56*Baseline!B$56/Baseline!B$76)</f>
        <v>1.7949605110582445E-6</v>
      </c>
      <c r="K726" s="40">
        <f>Baseline!B$33 * (C726 * Baseline!B$57*Baseline!B$58/Baseline!B$73 + Baseline!B$67*Baseline!B$59/Baseline!B$74 + Baseline!B$55*Baseline!B$68/Baseline!B$75 + Baseline!B$56*Baseline!B$60/Baseline!B$76)</f>
        <v>1.3929012395417225E-8</v>
      </c>
      <c r="L726" s="1">
        <f>Baseline!B$33 * (C726 * Baseline!B$57*Baseline!B$61/Baseline!B$73 + Baseline!B$67*Baseline!B$62/Baseline!B$74 + Baseline!B$55*Baseline!B$63/Baseline!B$75 + Baseline!B$56*Baseline!B$69/Baseline!B$76)</f>
        <v>1.4629400358795353E-8</v>
      </c>
      <c r="M726" s="40">
        <f>Baseline!B$33 * (C726 * Baseline!B$58*Baseline!B$66/Baseline!B$73 + Baseline!B$59*Baseline!B$52/Baseline!B$74 + Baseline!B$68*Baseline!B$53/Baseline!B$75 + Baseline!B$60*Baseline!B$54/Baseline!B$76)</f>
        <v>1.0653319357462357E-7</v>
      </c>
      <c r="N726" s="1">
        <f>Baseline!B$33 * (C726 * Baseline!B$58*Baseline!B$57/Baseline!B$73 + Baseline!B$59*Baseline!B$67/Baseline!B$74 + Baseline!B$68*Baseline!B$55/Baseline!B$75 + Baseline!B$60*Baseline!B$56/Baseline!B$76)</f>
        <v>1.3929012395417225E-8</v>
      </c>
      <c r="O726" s="1">
        <f>Baseline!B$33 * (C726 * Baseline!B$58*Baseline!B$58/Baseline!B$73 + Baseline!B$59*Baseline!B$59/Baseline!B$74 + Baseline!B$68*Baseline!B$68/Baseline!B$75 + Baseline!B$60*Baseline!B$60/Baseline!B$76)</f>
        <v>1.3250163072332282E-6</v>
      </c>
      <c r="P726" s="40">
        <f>Baseline!B$33 * (C726 * Baseline!B$58*Baseline!B$61/Baseline!B$73 + Baseline!B$59*Baseline!B$62/Baseline!B$74 + Baseline!B$68*Baseline!B$63/Baseline!B$75 + Baseline!B$60*Baseline!B$69/Baseline!B$76)</f>
        <v>1.648925210240461E-9</v>
      </c>
      <c r="Q726" s="40">
        <f>Baseline!B$33 * (C726 * Baseline!B$61*Baseline!B$66/Baseline!B$73 + Baseline!B$62*Baseline!B$52/Baseline!B$74 + Baseline!B$63*Baseline!B$53/Baseline!B$75 + Baseline!B$69*Baseline!B$54/Baseline!B$76)</f>
        <v>1.5427543556162327E-9</v>
      </c>
      <c r="R726" s="40">
        <f>Baseline!B$33 * (C726 * Baseline!B$61*Baseline!B$57/Baseline!B$73 + Baseline!B$62*Baseline!B$67/Baseline!B$74 + Baseline!B$63*Baseline!B$55/Baseline!B$75 + Baseline!B$69*Baseline!B$56/Baseline!B$76)</f>
        <v>1.4629400358795353E-8</v>
      </c>
      <c r="S726" s="40">
        <f>Baseline!B$33 * (C726 * Baseline!B$61*Baseline!B$58/Baseline!B$73 + Baseline!B$62*Baseline!B$59/Baseline!B$74 + Baseline!B$63*Baseline!B$68/Baseline!B$75 + Baseline!B$69*Baseline!B$60/Baseline!B$76)</f>
        <v>1.648925210240461E-9</v>
      </c>
      <c r="T726" s="40">
        <f>Baseline!B$33 * (C726 * Baseline!B$61*Baseline!B$61/Baseline!B$73 + Baseline!B$62*Baseline!B$62/Baseline!B$74 + Baseline!B$63*Baseline!B$63/Baseline!B$75 + Baseline!B$69*Baseline!B$69/Baseline!B$76)</f>
        <v>9.8551798484786234E-8</v>
      </c>
      <c r="U726" s="40"/>
      <c r="V726" s="40">
        <f>E726 * ( Baseline!B$87 * Baseline!B$7 )</f>
        <v>0.15444271946071797</v>
      </c>
      <c r="W726" s="40">
        <f>F726 * ( Baseline!D$87 * Baseline!B$11 )</f>
        <v>7.1194217869942204E-4</v>
      </c>
      <c r="X726" s="40">
        <f>G726 * ( Baseline!F$87 * Baseline!B$16 )</f>
        <v>3.7004059676573717E-3</v>
      </c>
      <c r="Y726" s="40">
        <f>H726 * ( Baseline!H$87 * Baseline!B$18 )</f>
        <v>5.4254577278378105E-4</v>
      </c>
      <c r="Z726" s="48">
        <f t="shared" si="0"/>
        <v>0.15939761337985853</v>
      </c>
      <c r="AA726" s="40">
        <f>I726 * ( Baseline!B$87 * Baseline!B$7 )</f>
        <v>4.0057515209536047E-4</v>
      </c>
      <c r="AB726" s="1">
        <f>J726 * ( Baseline!D$87 * Baseline!B$11 )</f>
        <v>3.3110910820545361E-2</v>
      </c>
      <c r="AC726" s="1">
        <f>K726 * ( Baseline!F$87 * Baseline!B$16 )</f>
        <v>4.8382104076764534E-4</v>
      </c>
      <c r="AD726" s="1">
        <f>L726 * ( Baseline!F$87 * Baseline!B$16 )</f>
        <v>5.0814885553032197E-4</v>
      </c>
      <c r="AE726" s="48">
        <f t="shared" si="1"/>
        <v>3.4503455868938687E-2</v>
      </c>
      <c r="AF726" s="48">
        <f>M726 * ( Baseline!B$87 * Baseline!B$7 )</f>
        <v>1.1057080161110181E-3</v>
      </c>
      <c r="AG726" s="48">
        <f>N726 * ( Baseline!D$87 * Baseline!B$11 )</f>
        <v>2.5694285996911558E-4</v>
      </c>
      <c r="AH726" s="48">
        <f>O726 * ( Baseline!F$87 * Baseline!B$16 )</f>
        <v>4.6024136571994209E-2</v>
      </c>
      <c r="AI726" s="48">
        <f>P726 * ( Baseline!H$87 * Baseline!B$18 )</f>
        <v>5.7988324531109577E-4</v>
      </c>
      <c r="AJ726" s="48">
        <f t="shared" si="2"/>
        <v>4.7966670693385435E-2</v>
      </c>
      <c r="AK726" s="48">
        <f>Q726 * ( Baseline!B$87 * Baseline!B$7 )</f>
        <v>1.6012247456940879E-5</v>
      </c>
      <c r="AL726" s="48">
        <f>R726 * ( Baseline!D$87 * Baseline!B$11 )</f>
        <v>2.6986263355317303E-4</v>
      </c>
      <c r="AM726" s="48">
        <f>S726 * ( Baseline!F$87 * Baseline!B$16 )</f>
        <v>5.727503779299004E-5</v>
      </c>
      <c r="AN726" s="48">
        <f>T726 * ( Baseline!H$87 * Baseline!B$18 )</f>
        <v>3.4658052640403905E-2</v>
      </c>
      <c r="AO726" s="48">
        <f t="shared" si="3"/>
        <v>3.5001202559207009E-2</v>
      </c>
      <c r="AP726" s="48"/>
      <c r="AQ726" s="48">
        <f>V726 * ( (1-Baseline!B$88-Baseline!B$87) + (1-B726)*Baseline!B$88 )</f>
        <v>0.11062808520851572</v>
      </c>
      <c r="AR726" s="48">
        <f>W726 * ( (1-Baseline!B$88-Baseline!B$87) + (1-B726)*Baseline!B$88 )</f>
        <v>5.0996771025343512E-4</v>
      </c>
      <c r="AS726" s="48">
        <f>X726 * ( (1-Baseline!B$88-Baseline!B$87) + (1-B726)*Baseline!B$88 )</f>
        <v>2.6506191300278252E-3</v>
      </c>
      <c r="AT726" s="48">
        <f>Y726 * ( (1-Baseline!B$88-Baseline!B$87) + (1-B726)*Baseline!B$88 )</f>
        <v>3.8862822534221328E-4</v>
      </c>
      <c r="AU726" s="48">
        <f t="shared" si="4"/>
        <v>0.11417730027413921</v>
      </c>
      <c r="AV726" s="48">
        <f>AA726 * ( (1-Baseline!D$88-Baseline!D$87) + (1-B726)*Baseline!D$88 )</f>
        <v>3.4424096133260092E-4</v>
      </c>
      <c r="AW726" s="48">
        <f>AB726 * ( (1-Baseline!D$88-Baseline!D$87) + (1-B726)*Baseline!D$88 )</f>
        <v>2.8454415387076049E-2</v>
      </c>
      <c r="AX726" s="48">
        <f>AC726 * ( (1-Baseline!D$88-Baseline!D$87) + (1-B726)*Baseline!D$88 )</f>
        <v>4.1577970903982774E-4</v>
      </c>
      <c r="AY726" s="48">
        <f>AD726 * ( (1-Baseline!D$88-Baseline!D$87) + (1-B726)*Baseline!D$88 )</f>
        <v>4.3668622382792325E-4</v>
      </c>
      <c r="AZ726" s="48">
        <f t="shared" si="5"/>
        <v>2.96511222812764E-2</v>
      </c>
      <c r="BA726" s="48">
        <f>AF726 * ( (1-Baseline!F$88-Baseline!F$87) + (1-Baseline!B$36)*Baseline!F$88 )</f>
        <v>7.9570287105000417E-4</v>
      </c>
      <c r="BB726" s="48">
        <f>AG726 * ( (1-Baseline!F$88-Baseline!F$87) + (1-Baseline!B$36)*Baseline!F$88 )</f>
        <v>1.8490430420529458E-4</v>
      </c>
      <c r="BC726" s="48">
        <f>AH726 * ( (1-Baseline!F$88-Baseline!F$87) + (1-Baseline!B$36)*Baseline!F$88 )</f>
        <v>3.3120441449577341E-2</v>
      </c>
      <c r="BD726" s="48">
        <f>AI726 * ( (1-Baseline!F$88-Baseline!F$87) + (1-Baseline!B$36)*Baseline!F$88 )</f>
        <v>4.1730253958971447E-4</v>
      </c>
      <c r="BE726" s="48">
        <f t="shared" si="6"/>
        <v>3.4518351164422353E-2</v>
      </c>
      <c r="BF726" s="48">
        <f>AK726 * ( (1-Baseline!H$88-Baseline!H$87) + (1-Baseline!B$36)*Baseline!H$88 )</f>
        <v>1.2686823905083396E-5</v>
      </c>
      <c r="BG726" s="48">
        <f>AL726 * ( (1-Baseline!H$88-Baseline!H$87) + (1-Baseline!B$36)*Baseline!H$88 )</f>
        <v>2.1381756181685003E-4</v>
      </c>
      <c r="BH726" s="48">
        <f>AM726 * ( (1-Baseline!H$88-Baseline!H$87) + (1-Baseline!B$36)*Baseline!H$88 )</f>
        <v>4.5380157944141865E-5</v>
      </c>
      <c r="BI726" s="48">
        <f>AN726 * ( (1-Baseline!H$88-Baseline!H$87) + (1-Baseline!B$36)*Baseline!H$88 )</f>
        <v>2.7460268268044818E-2</v>
      </c>
      <c r="BJ726" s="48">
        <f t="shared" si="7"/>
        <v>2.7732152811710892E-2</v>
      </c>
      <c r="BK726" s="48"/>
      <c r="BL726" s="48">
        <f t="shared" si="18"/>
        <v>0.96891488012852112</v>
      </c>
      <c r="BM726" s="48">
        <f t="shared" si="19"/>
        <v>4.4664544443510663E-3</v>
      </c>
      <c r="BN726" s="48">
        <f t="shared" si="20"/>
        <v>2.321493960413936E-2</v>
      </c>
      <c r="BO726" s="48">
        <f t="shared" si="21"/>
        <v>3.4037258229886215E-3</v>
      </c>
      <c r="BP726" s="48">
        <f t="shared" si="8"/>
        <v>1.0000000000000002</v>
      </c>
      <c r="BQ726" s="48">
        <f t="shared" si="22"/>
        <v>1.1609711027699499E-2</v>
      </c>
      <c r="BR726" s="48">
        <f t="shared" si="23"/>
        <v>0.95964041823280233</v>
      </c>
      <c r="BS726" s="48">
        <f t="shared" si="24"/>
        <v>1.4022393658346533E-2</v>
      </c>
      <c r="BT726" s="48">
        <f t="shared" si="25"/>
        <v>1.4727477081151652E-2</v>
      </c>
      <c r="BU726" s="48">
        <f t="shared" si="9"/>
        <v>1</v>
      </c>
      <c r="BV726" s="48">
        <f t="shared" si="26"/>
        <v>2.305158978364313E-2</v>
      </c>
      <c r="BW726" s="48">
        <f t="shared" si="27"/>
        <v>5.3566957275720988E-3</v>
      </c>
      <c r="BX726" s="48">
        <f t="shared" si="28"/>
        <v>0.95950241921503421</v>
      </c>
      <c r="BY726" s="48">
        <f t="shared" si="29"/>
        <v>1.2089295273750597E-2</v>
      </c>
      <c r="BZ726" s="48">
        <f t="shared" si="10"/>
        <v>1</v>
      </c>
      <c r="CA726" s="48">
        <f t="shared" si="30"/>
        <v>4.5747706610522966E-4</v>
      </c>
      <c r="CB726" s="48">
        <f t="shared" si="31"/>
        <v>7.7100960487480764E-3</v>
      </c>
      <c r="CC726" s="48">
        <f t="shared" si="32"/>
        <v>1.6363734273445395E-3</v>
      </c>
      <c r="CD726" s="48">
        <f t="shared" si="33"/>
        <v>0.99019605345780215</v>
      </c>
      <c r="CE726" s="48">
        <f t="shared" si="11"/>
        <v>1</v>
      </c>
      <c r="CF726" s="48"/>
      <c r="CG726" s="48">
        <f t="shared" si="34"/>
        <v>0.96891488012852112</v>
      </c>
      <c r="CH726" s="48">
        <f t="shared" si="35"/>
        <v>4.4664544443510663E-3</v>
      </c>
      <c r="CI726" s="48">
        <f t="shared" si="36"/>
        <v>2.321493960413936E-2</v>
      </c>
      <c r="CJ726" s="48">
        <f t="shared" si="37"/>
        <v>3.4037258229886215E-3</v>
      </c>
      <c r="CK726" s="48">
        <f t="shared" si="12"/>
        <v>1.0000000000000002</v>
      </c>
      <c r="CL726" s="48">
        <f t="shared" si="38"/>
        <v>1.1609711027699499E-2</v>
      </c>
      <c r="CM726" s="48">
        <f t="shared" si="39"/>
        <v>0.95964041823280233</v>
      </c>
      <c r="CN726" s="48">
        <f t="shared" si="40"/>
        <v>1.4022393658346533E-2</v>
      </c>
      <c r="CO726" s="48">
        <f t="shared" si="41"/>
        <v>1.4727477081151652E-2</v>
      </c>
      <c r="CP726" s="48">
        <f t="shared" si="13"/>
        <v>1</v>
      </c>
      <c r="CQ726" s="48">
        <f t="shared" si="42"/>
        <v>2.305158978364313E-2</v>
      </c>
      <c r="CR726" s="48">
        <f t="shared" si="43"/>
        <v>5.3566957275720988E-3</v>
      </c>
      <c r="CS726" s="48">
        <f t="shared" si="44"/>
        <v>0.95950241921503421</v>
      </c>
      <c r="CT726" s="48">
        <f t="shared" si="45"/>
        <v>1.2089295273750597E-2</v>
      </c>
      <c r="CU726" s="48">
        <f t="shared" si="14"/>
        <v>1</v>
      </c>
      <c r="CV726" s="48">
        <f t="shared" si="46"/>
        <v>4.5747706610522966E-4</v>
      </c>
      <c r="CW726" s="48">
        <f t="shared" si="47"/>
        <v>7.7100960487480764E-3</v>
      </c>
      <c r="CX726" s="48">
        <f t="shared" si="48"/>
        <v>1.6363734273445395E-3</v>
      </c>
      <c r="CY726" s="48">
        <f t="shared" si="49"/>
        <v>0.99019605345780215</v>
      </c>
      <c r="CZ726" s="48">
        <f t="shared" si="15"/>
        <v>1</v>
      </c>
      <c r="DA726" s="48"/>
      <c r="DB726" s="48">
        <f>(AQ726*Baseline!B$7 + AV726*Baseline!B$11 + BA726*Baseline!B$16 + BF726*Baseline!B$18)</f>
        <v>57639.560477344887</v>
      </c>
      <c r="DC726" s="48">
        <f>(AR726*Baseline!B$7 + AW726*Baseline!B$11 + BB726*Baseline!B$16 + BG726*Baseline!B$18)</f>
        <v>71679.709857117938</v>
      </c>
      <c r="DD726" s="48">
        <f>(AS726*Baseline!B$7 + AX726*Baseline!B$11 + BC726*Baseline!B$16 + BH726*Baseline!B$18)</f>
        <v>115214.97851863434</v>
      </c>
      <c r="DE726" s="48">
        <f>(AT726*Baseline!B$7 + AY726*Baseline!B$11 + BD726*Baseline!B$16 + BI726*Baseline!B$18)</f>
        <v>1259951.1162451331</v>
      </c>
      <c r="DF726" s="48">
        <f t="shared" si="16"/>
        <v>1504485.3650982303</v>
      </c>
      <c r="DG726" s="48"/>
      <c r="DH726" s="48">
        <f t="shared" si="50"/>
        <v>3.8311812008607678E-2</v>
      </c>
      <c r="DI726" s="48">
        <f t="shared" si="51"/>
        <v>4.7644006063454029E-2</v>
      </c>
      <c r="DJ726" s="48">
        <f t="shared" si="52"/>
        <v>7.6580989879626887E-2</v>
      </c>
      <c r="DK726" s="48">
        <f t="shared" si="53"/>
        <v>0.83746319204831132</v>
      </c>
      <c r="DL726" s="48">
        <f t="shared" si="17"/>
        <v>0.99999999999999989</v>
      </c>
      <c r="DM726" s="48"/>
      <c r="DN726" s="48">
        <f>DH726 / (Baseline!B$7/Baseline!B$17)</f>
        <v>4.0895339428873081</v>
      </c>
      <c r="DO726" s="48">
        <f>DI726 / (Baseline!B$11/Baseline!B$17)</f>
        <v>1.1501491100473156</v>
      </c>
      <c r="DP726" s="48">
        <f>DJ726 / (Baseline!B$16/Baseline!B$17)</f>
        <v>1.1834077265536034</v>
      </c>
      <c r="DQ726" s="48">
        <f>DK726 / (Baseline!B$18/Baseline!B$17)</f>
        <v>0.94682607166748523</v>
      </c>
      <c r="DR726" s="71"/>
      <c r="DS726" s="48">
        <f>(AU726*Baseline!B$34)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2.9656126291120879E-2</v>
      </c>
      <c r="DT726" s="48">
        <f>(AZ726*Baseline!B$34) + (Baseline!D$88*(1-Baseline!D$89)*Baseline!B$35) + (Baseline!D$88*Baseline!D$89*((1-Baseline!D$90)*Baseline!B$40 + Baseline!D$90*Baseline!B$41))</f>
        <v>1.0861236342191462E-2</v>
      </c>
      <c r="DU726" s="48">
        <f>(BE726*Baseline!B$34) + (Baseline!F$88*(1-Baseline!F$89)*Baseline!B$35) + (Baseline!F$88*Baseline!F$89*((1-Baseline!F$90)*Baseline!B$40 + Baseline!F$90*Baseline!B$41))</f>
        <v>1.2908392674663356E-2</v>
      </c>
      <c r="DV726" s="48">
        <f>(BJ726*Baseline!B$34) + (Baseline!H$88*(1-Baseline!H$89)*Baseline!B$35) + (Baseline!H$88*Baseline!H$89*((1-Baseline!H$90)*Baseline!B$40 + Baseline!H$90*Baseline!B$41))</f>
        <v>9.3048229217566336E-3</v>
      </c>
      <c r="DW726" s="48">
        <f>( DS726*Baseline!B$7 + DT726*Baseline!B$11 + DU726*Baseline!B$16 + DV726*Baseline!B$18 ) / Baseline!B$17</f>
        <v>9.7931475238293066E-3</v>
      </c>
    </row>
    <row r="727" spans="1:127">
      <c r="A727" s="7" t="s">
        <v>1052</v>
      </c>
      <c r="B727" s="1">
        <f>MIN( MAX( NORMINV( MCrands!B727, (B$5+B$4)/2, (B$5-B$4)/3.29 ), 0 ), 1 )</f>
        <v>0.24086819193542974</v>
      </c>
      <c r="C727" s="1">
        <f>MAX( NORMINV( MCrands!C727, (C$5+C$4)/2, (C$5-C$4)/3.29 ), 0 )</f>
        <v>2.3672827079886818</v>
      </c>
      <c r="D727" s="40"/>
      <c r="E727" s="40">
        <f>Baseline!B$33 * (C727 * Baseline!B$66*Baseline!B$66/Baseline!B$73 + Baseline!B$52*Baseline!B$52/Baseline!B$74 + Baseline!B$53*Baseline!B$53/Baseline!B$75 + Baseline!B$54*Baseline!B$54/Baseline!B$76)</f>
        <v>1.9818027893580816E-5</v>
      </c>
      <c r="F727" s="40">
        <f>Baseline!B$33 * (C727 * Baseline!B$66*Baseline!B$57/Baseline!B$73 + Baseline!B$52*Baseline!B$67/Baseline!B$74 + Baseline!B$53*Baseline!B$55/Baseline!B$75 + Baseline!B$54*Baseline!B$56/Baseline!B$76)</f>
        <v>3.9255116949780711E-8</v>
      </c>
      <c r="G727" s="1">
        <f>Baseline!B$33 * (C727 * Baseline!B$66*Baseline!B$58/Baseline!B$73 + Baseline!B$52*Baseline!B$59/Baseline!B$74 + Baseline!B$53*Baseline!B$68/Baseline!B$75 + Baseline!B$54*Baseline!B$60/Baseline!B$76)</f>
        <v>1.0815653837686206E-7</v>
      </c>
      <c r="H727" s="40">
        <f>Baseline!B$33 * (C727 * Baseline!B$66*Baseline!B$61/Baseline!B$73 + Baseline!B$52*Baseline!B$62/Baseline!B$74 + Baseline!B$53*Baseline!B$63/Baseline!B$75 + Baseline!B$54*Baseline!B$69/Baseline!B$76)</f>
        <v>1.7050888358400818E-9</v>
      </c>
      <c r="I727" s="40">
        <f>Baseline!B$33 * (C727 * Baseline!B$57*Baseline!B$66/Baseline!B$73 + Baseline!B$67*Baseline!B$52/Baseline!B$74 + Baseline!B$55*Baseline!B$53/Baseline!B$75 + Baseline!B$56*Baseline!B$54/Baseline!B$76)</f>
        <v>3.9255116949780711E-8</v>
      </c>
      <c r="J727" s="1">
        <f>Baseline!B$33 * (C727 * Baseline!B$57*Baseline!B$57/Baseline!B$73 + Baseline!B$67*Baseline!B$67/Baseline!B$74 + Baseline!B$55*Baseline!B$55/Baseline!B$75 + Baseline!B$56*Baseline!B$56/Baseline!B$76)</f>
        <v>1.7949605993689964E-6</v>
      </c>
      <c r="K727" s="40">
        <f>Baseline!B$33 * (C727 * Baseline!B$57*Baseline!B$58/Baseline!B$73 + Baseline!B$67*Baseline!B$59/Baseline!B$74 + Baseline!B$55*Baseline!B$68/Baseline!B$75 + Baseline!B$56*Baseline!B$60/Baseline!B$76)</f>
        <v>1.3929229492682652E-8</v>
      </c>
      <c r="L727" s="1">
        <f>Baseline!B$33 * (C727 * Baseline!B$57*Baseline!B$61/Baseline!B$73 + Baseline!B$67*Baseline!B$62/Baseline!B$74 + Baseline!B$55*Baseline!B$63/Baseline!B$75 + Baseline!B$56*Baseline!B$69/Baseline!B$76)</f>
        <v>1.4629422068521895E-8</v>
      </c>
      <c r="M727" s="40">
        <f>Baseline!B$33 * (C727 * Baseline!B$58*Baseline!B$66/Baseline!B$73 + Baseline!B$59*Baseline!B$52/Baseline!B$74 + Baseline!B$68*Baseline!B$53/Baseline!B$75 + Baseline!B$60*Baseline!B$54/Baseline!B$76)</f>
        <v>1.0815653837686206E-7</v>
      </c>
      <c r="N727" s="1">
        <f>Baseline!B$33 * (C727 * Baseline!B$58*Baseline!B$57/Baseline!B$73 + Baseline!B$59*Baseline!B$67/Baseline!B$74 + Baseline!B$68*Baseline!B$55/Baseline!B$75 + Baseline!B$60*Baseline!B$56/Baseline!B$76)</f>
        <v>1.3929229492682652E-8</v>
      </c>
      <c r="O727" s="1">
        <f>Baseline!B$33 * (C727 * Baseline!B$58*Baseline!B$58/Baseline!B$73 + Baseline!B$59*Baseline!B$59/Baseline!B$74 + Baseline!B$68*Baseline!B$68/Baseline!B$75 + Baseline!B$60*Baseline!B$60/Baseline!B$76)</f>
        <v>1.3250168409306725E-6</v>
      </c>
      <c r="P727" s="40">
        <f>Baseline!B$33 * (C727 * Baseline!B$58*Baseline!B$61/Baseline!B$73 + Baseline!B$59*Baseline!B$62/Baseline!B$74 + Baseline!B$68*Baseline!B$63/Baseline!B$75 + Baseline!B$60*Baseline!B$69/Baseline!B$76)</f>
        <v>1.6489785799848786E-9</v>
      </c>
      <c r="Q727" s="40">
        <f>Baseline!B$33 * (C727 * Baseline!B$61*Baseline!B$66/Baseline!B$73 + Baseline!B$62*Baseline!B$52/Baseline!B$74 + Baseline!B$63*Baseline!B$53/Baseline!B$75 + Baseline!B$69*Baseline!B$54/Baseline!B$76)</f>
        <v>1.7050888358400818E-9</v>
      </c>
      <c r="R727" s="40">
        <f>Baseline!B$33 * (C727 * Baseline!B$61*Baseline!B$57/Baseline!B$73 + Baseline!B$62*Baseline!B$67/Baseline!B$74 + Baseline!B$63*Baseline!B$55/Baseline!B$75 + Baseline!B$69*Baseline!B$56/Baseline!B$76)</f>
        <v>1.4629422068521895E-8</v>
      </c>
      <c r="S727" s="40">
        <f>Baseline!B$33 * (C727 * Baseline!B$61*Baseline!B$58/Baseline!B$73 + Baseline!B$62*Baseline!B$59/Baseline!B$74 + Baseline!B$63*Baseline!B$68/Baseline!B$75 + Baseline!B$69*Baseline!B$60/Baseline!B$76)</f>
        <v>1.6489785799848786E-9</v>
      </c>
      <c r="T727" s="40">
        <f>Baseline!B$33 * (C727 * Baseline!B$61*Baseline!B$61/Baseline!B$73 + Baseline!B$62*Baseline!B$62/Baseline!B$74 + Baseline!B$63*Baseline!B$63/Baseline!B$75 + Baseline!B$69*Baseline!B$69/Baseline!B$76)</f>
        <v>9.8551803821760668E-8</v>
      </c>
      <c r="U727" s="40"/>
      <c r="V727" s="40">
        <f>E727 * ( Baseline!B$87 * Baseline!B$7 )</f>
        <v>0.2056913115074753</v>
      </c>
      <c r="W727" s="40">
        <f>F727 * ( Baseline!D$87 * Baseline!B$11 )</f>
        <v>7.2412327099495252E-4</v>
      </c>
      <c r="X727" s="40">
        <f>G727 * ( Baseline!F$87 * Baseline!B$16 )</f>
        <v>3.7567924758639538E-3</v>
      </c>
      <c r="Y727" s="40">
        <f>H727 * ( Baseline!H$87 * Baseline!B$18 )</f>
        <v>5.996345022382648E-4</v>
      </c>
      <c r="Z727" s="48">
        <f t="shared" si="0"/>
        <v>0.21077186175657245</v>
      </c>
      <c r="AA727" s="40">
        <f>I727 * ( Baseline!B$87 * Baseline!B$7 )</f>
        <v>4.0742885882177399E-4</v>
      </c>
      <c r="AB727" s="1">
        <f>J727 * ( Baseline!D$87 * Baseline!B$11 )</f>
        <v>3.3110912449578096E-2</v>
      </c>
      <c r="AC727" s="1">
        <f>K727 * ( Baseline!F$87 * Baseline!B$16 )</f>
        <v>4.838285815912102E-4</v>
      </c>
      <c r="AD727" s="1">
        <f>L727 * ( Baseline!F$87 * Baseline!B$16 )</f>
        <v>5.0814960961267854E-4</v>
      </c>
      <c r="AE727" s="48">
        <f t="shared" si="1"/>
        <v>3.4510319499603759E-2</v>
      </c>
      <c r="AF727" s="48">
        <f>M727 * ( Baseline!B$87 * Baseline!B$7 )</f>
        <v>1.1225567118134513E-3</v>
      </c>
      <c r="AG727" s="48">
        <f>N727 * ( Baseline!D$87 * Baseline!B$11 )</f>
        <v>2.5694686467459552E-4</v>
      </c>
      <c r="AH727" s="48">
        <f>O727 * ( Baseline!F$87 * Baseline!B$16 )</f>
        <v>4.6024155109852145E-2</v>
      </c>
      <c r="AI727" s="48">
        <f>P727 * ( Baseline!H$87 * Baseline!B$18 )</f>
        <v>5.7990201403414167E-4</v>
      </c>
      <c r="AJ727" s="48">
        <f t="shared" si="2"/>
        <v>4.7983560700374336E-2</v>
      </c>
      <c r="AK727" s="48">
        <f>Q727 * ( Baseline!B$87 * Baseline!B$7 )</f>
        <v>1.7697117027184208E-5</v>
      </c>
      <c r="AL727" s="48">
        <f>R727 * ( Baseline!D$87 * Baseline!B$11 )</f>
        <v>2.6986303402372103E-4</v>
      </c>
      <c r="AM727" s="48">
        <f>S727 * ( Baseline!F$87 * Baseline!B$16 )</f>
        <v>5.7276891578783077E-5</v>
      </c>
      <c r="AN727" s="48">
        <f>T727 * ( Baseline!H$87 * Baseline!B$18 )</f>
        <v>3.4658054517276209E-2</v>
      </c>
      <c r="AO727" s="48">
        <f t="shared" si="3"/>
        <v>3.5002891559905894E-2</v>
      </c>
      <c r="AP727" s="48"/>
      <c r="AQ727" s="48">
        <f>V727 * ( (1-Baseline!B$88-Baseline!B$87) + (1-B727)*Baseline!B$88 )</f>
        <v>0.15719491751454209</v>
      </c>
      <c r="AR727" s="48">
        <f>W727 * ( (1-Baseline!B$88-Baseline!B$87) + (1-B727)*Baseline!B$88 )</f>
        <v>5.5339477890525867E-4</v>
      </c>
      <c r="AS727" s="48">
        <f>X727 * ( (1-Baseline!B$88-Baseline!B$87) + (1-B727)*Baseline!B$88 )</f>
        <v>2.8710434049676655E-3</v>
      </c>
      <c r="AT727" s="48">
        <f>Y727 * ( (1-Baseline!B$88-Baseline!B$87) + (1-B727)*Baseline!B$88 )</f>
        <v>4.5825706213551922E-4</v>
      </c>
      <c r="AU727" s="48">
        <f t="shared" si="4"/>
        <v>0.16107761276055052</v>
      </c>
      <c r="AV727" s="48">
        <f>AA727 * ( (1-Baseline!D$88-Baseline!D$87) + (1-B727)*Baseline!D$88 )</f>
        <v>3.5995909839984375E-4</v>
      </c>
      <c r="AW727" s="48">
        <f>AB727 * ( (1-Baseline!D$88-Baseline!D$87) + (1-B727)*Baseline!D$88 )</f>
        <v>2.9253141829503945E-2</v>
      </c>
      <c r="AX727" s="48">
        <f>AC727 * ( (1-Baseline!D$88-Baseline!D$87) + (1-B727)*Baseline!D$88 )</f>
        <v>4.2745744745055307E-4</v>
      </c>
      <c r="AY727" s="48">
        <f>AD727 * ( (1-Baseline!D$88-Baseline!D$87) + (1-B727)*Baseline!D$88 )</f>
        <v>4.4894481912098914E-4</v>
      </c>
      <c r="AZ727" s="48">
        <f t="shared" si="5"/>
        <v>3.0489503194475329E-2</v>
      </c>
      <c r="BA727" s="48">
        <f>AF727 * ( (1-Baseline!F$88-Baseline!F$87) + (1-Baseline!B$36)*Baseline!F$88 )</f>
        <v>8.0782773163573767E-4</v>
      </c>
      <c r="BB727" s="48">
        <f>AG727 * ( (1-Baseline!F$88-Baseline!F$87) + (1-Baseline!B$36)*Baseline!F$88 )</f>
        <v>1.8490718611950853E-4</v>
      </c>
      <c r="BC727" s="48">
        <f>AH727 * ( (1-Baseline!F$88-Baseline!F$87) + (1-Baseline!B$36)*Baseline!F$88 )</f>
        <v>3.3120454790013118E-2</v>
      </c>
      <c r="BD727" s="48">
        <f>AI727 * ( (1-Baseline!F$88-Baseline!F$87) + (1-Baseline!B$36)*Baseline!F$88 )</f>
        <v>4.1731604616341748E-4</v>
      </c>
      <c r="BE727" s="48">
        <f t="shared" si="6"/>
        <v>3.4530505753931781E-2</v>
      </c>
      <c r="BF727" s="48">
        <f>AK727 * ( (1-Baseline!H$88-Baseline!H$87) + (1-Baseline!B$36)*Baseline!H$88 )</f>
        <v>1.4021779762978591E-5</v>
      </c>
      <c r="BG727" s="48">
        <f>AL727 * ( (1-Baseline!H$88-Baseline!H$87) + (1-Baseline!B$36)*Baseline!H$88 )</f>
        <v>2.1381787911767462E-4</v>
      </c>
      <c r="BH727" s="48">
        <f>AM727 * ( (1-Baseline!H$88-Baseline!H$87) + (1-Baseline!B$36)*Baseline!H$88 )</f>
        <v>4.53816267357014E-5</v>
      </c>
      <c r="BI727" s="48">
        <f>AN727 * ( (1-Baseline!H$88-Baseline!H$87) + (1-Baseline!B$36)*Baseline!H$88 )</f>
        <v>2.7460269755128282E-2</v>
      </c>
      <c r="BJ727" s="48">
        <f t="shared" si="7"/>
        <v>2.7733491040744636E-2</v>
      </c>
      <c r="BK727" s="48"/>
      <c r="BL727" s="48">
        <f t="shared" si="18"/>
        <v>0.97589550043940476</v>
      </c>
      <c r="BM727" s="48">
        <f t="shared" si="19"/>
        <v>3.4355784731420506E-3</v>
      </c>
      <c r="BN727" s="48">
        <f t="shared" si="20"/>
        <v>1.7823975385304516E-2</v>
      </c>
      <c r="BO727" s="48">
        <f t="shared" si="21"/>
        <v>2.8449457021488141E-3</v>
      </c>
      <c r="BP727" s="48">
        <f t="shared" si="8"/>
        <v>1.0000000000000002</v>
      </c>
      <c r="BQ727" s="48">
        <f t="shared" si="22"/>
        <v>1.1806000776853197E-2</v>
      </c>
      <c r="BR727" s="48">
        <f t="shared" si="23"/>
        <v>0.95944960607966179</v>
      </c>
      <c r="BS727" s="48">
        <f t="shared" si="24"/>
        <v>1.4019823305222237E-2</v>
      </c>
      <c r="BT727" s="48">
        <f t="shared" si="25"/>
        <v>1.4724569838262813E-2</v>
      </c>
      <c r="BU727" s="48">
        <f t="shared" si="9"/>
        <v>1</v>
      </c>
      <c r="BV727" s="48">
        <f t="shared" si="26"/>
        <v>2.3394610475514249E-2</v>
      </c>
      <c r="BW727" s="48">
        <f t="shared" si="27"/>
        <v>5.3548936536631595E-3</v>
      </c>
      <c r="BX727" s="48">
        <f t="shared" si="28"/>
        <v>0.95916506482798591</v>
      </c>
      <c r="BY727" s="48">
        <f t="shared" si="29"/>
        <v>1.2085431042836671E-2</v>
      </c>
      <c r="BZ727" s="48">
        <f t="shared" si="10"/>
        <v>1</v>
      </c>
      <c r="CA727" s="48">
        <f t="shared" si="30"/>
        <v>5.0559014522832718E-4</v>
      </c>
      <c r="CB727" s="48">
        <f t="shared" si="31"/>
        <v>7.7097354531942726E-3</v>
      </c>
      <c r="CC727" s="48">
        <f t="shared" si="32"/>
        <v>1.6363474280619422E-3</v>
      </c>
      <c r="CD727" s="48">
        <f t="shared" si="33"/>
        <v>0.99014832697351551</v>
      </c>
      <c r="CE727" s="48">
        <f t="shared" si="11"/>
        <v>1</v>
      </c>
      <c r="CF727" s="48"/>
      <c r="CG727" s="48">
        <f t="shared" si="34"/>
        <v>0.97589550043940476</v>
      </c>
      <c r="CH727" s="48">
        <f t="shared" si="35"/>
        <v>3.4355784731420506E-3</v>
      </c>
      <c r="CI727" s="48">
        <f t="shared" si="36"/>
        <v>1.7823975385304516E-2</v>
      </c>
      <c r="CJ727" s="48">
        <f t="shared" si="37"/>
        <v>2.8449457021488141E-3</v>
      </c>
      <c r="CK727" s="48">
        <f t="shared" si="12"/>
        <v>1.0000000000000002</v>
      </c>
      <c r="CL727" s="48">
        <f t="shared" si="38"/>
        <v>1.1806000776853197E-2</v>
      </c>
      <c r="CM727" s="48">
        <f t="shared" si="39"/>
        <v>0.95944960607966179</v>
      </c>
      <c r="CN727" s="48">
        <f t="shared" si="40"/>
        <v>1.4019823305222237E-2</v>
      </c>
      <c r="CO727" s="48">
        <f t="shared" si="41"/>
        <v>1.4724569838262813E-2</v>
      </c>
      <c r="CP727" s="48">
        <f t="shared" si="13"/>
        <v>1</v>
      </c>
      <c r="CQ727" s="48">
        <f t="shared" si="42"/>
        <v>2.3394610475514249E-2</v>
      </c>
      <c r="CR727" s="48">
        <f t="shared" si="43"/>
        <v>5.3548936536631595E-3</v>
      </c>
      <c r="CS727" s="48">
        <f t="shared" si="44"/>
        <v>0.95916506482798591</v>
      </c>
      <c r="CT727" s="48">
        <f t="shared" si="45"/>
        <v>1.2085431042836671E-2</v>
      </c>
      <c r="CU727" s="48">
        <f t="shared" si="14"/>
        <v>1</v>
      </c>
      <c r="CV727" s="48">
        <f t="shared" si="46"/>
        <v>5.0559014522832718E-4</v>
      </c>
      <c r="CW727" s="48">
        <f t="shared" si="47"/>
        <v>7.7097354531942726E-3</v>
      </c>
      <c r="CX727" s="48">
        <f t="shared" si="48"/>
        <v>1.6363474280619422E-3</v>
      </c>
      <c r="CY727" s="48">
        <f t="shared" si="49"/>
        <v>0.99014832697351551</v>
      </c>
      <c r="CZ727" s="48">
        <f t="shared" si="15"/>
        <v>1</v>
      </c>
      <c r="DA727" s="48"/>
      <c r="DB727" s="48">
        <f>(AQ727*Baseline!B$7 + AV727*Baseline!B$11 + BA727*Baseline!B$16 + BF727*Baseline!B$18)</f>
        <v>80359.931844230494</v>
      </c>
      <c r="DC727" s="48">
        <f>(AR727*Baseline!B$7 + AW727*Baseline!B$11 + BB727*Baseline!B$16 + BG727*Baseline!B$18)</f>
        <v>73413.708156852445</v>
      </c>
      <c r="DD727" s="48">
        <f>(AS727*Baseline!B$7 + AX727*Baseline!B$11 + BC727*Baseline!B$16 + BH727*Baseline!B$18)</f>
        <v>115347.03978275842</v>
      </c>
      <c r="DE727" s="48">
        <f>(AT727*Baseline!B$7 + AY727*Baseline!B$11 + BD727*Baseline!B$16 + BI727*Baseline!B$18)</f>
        <v>1260011.2887949012</v>
      </c>
      <c r="DF727" s="48">
        <f t="shared" si="16"/>
        <v>1529131.9685787426</v>
      </c>
      <c r="DG727" s="48"/>
      <c r="DH727" s="48">
        <f t="shared" si="50"/>
        <v>5.255264653116979E-2</v>
      </c>
      <c r="DI727" s="48">
        <f t="shared" si="51"/>
        <v>4.8010053851066298E-2</v>
      </c>
      <c r="DJ727" s="48">
        <f t="shared" si="52"/>
        <v>7.5433018309052927E-2</v>
      </c>
      <c r="DK727" s="48">
        <f t="shared" si="53"/>
        <v>0.82400428130871095</v>
      </c>
      <c r="DL727" s="48">
        <f t="shared" si="17"/>
        <v>1</v>
      </c>
      <c r="DM727" s="48"/>
      <c r="DN727" s="48">
        <f>DH727 / (Baseline!B$7/Baseline!B$17)</f>
        <v>5.6096493616509644</v>
      </c>
      <c r="DO727" s="48">
        <f>DI727 / (Baseline!B$11/Baseline!B$17)</f>
        <v>1.1589856788403832</v>
      </c>
      <c r="DP727" s="48">
        <f>DJ727 / (Baseline!B$16/Baseline!B$17)</f>
        <v>1.1656680965407702</v>
      </c>
      <c r="DQ727" s="48">
        <f>DK727 / (Baseline!B$18/Baseline!B$17)</f>
        <v>0.93160958489469814</v>
      </c>
      <c r="DR727" s="71"/>
      <c r="DS727" s="48">
        <f>(AU727*Baseline!B$34)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3.6691173164082581E-2</v>
      </c>
      <c r="DT727" s="48">
        <f>(AZ727*Baseline!B$34) + (Baseline!D$88*(1-Baseline!D$89)*Baseline!B$35) + (Baseline!D$88*Baseline!D$89*((1-Baseline!D$90)*Baseline!B$40 + Baseline!D$90*Baseline!B$41))</f>
        <v>1.0986993479171302E-2</v>
      </c>
      <c r="DU727" s="48">
        <f>(BE727*Baseline!B$34) + (Baseline!F$88*(1-Baseline!F$89)*Baseline!B$35) + (Baseline!F$88*Baseline!F$89*((1-Baseline!F$90)*Baseline!B$40 + Baseline!F$90*Baseline!B$41))</f>
        <v>1.2910215863089769E-2</v>
      </c>
      <c r="DV727" s="48">
        <f>(BJ727*Baseline!B$34) + (Baseline!H$88*(1-Baseline!H$89)*Baseline!B$35) + (Baseline!H$88*Baseline!H$89*((1-Baseline!H$90)*Baseline!B$40 + Baseline!H$90*Baseline!B$41))</f>
        <v>9.3050236561116953E-3</v>
      </c>
      <c r="DW727" s="48">
        <f>( DS727*Baseline!B$7 + DT727*Baseline!B$11 + DU727*Baseline!B$16 + DV727*Baseline!B$18 ) / Baseline!B$17</f>
        <v>9.8645585829732849E-3</v>
      </c>
    </row>
    <row r="728" spans="1:127">
      <c r="A728" s="7" t="s">
        <v>1053</v>
      </c>
      <c r="B728" s="1">
        <f>MIN( MAX( NORMINV( MCrands!B728, (B$5+B$4)/2, (B$5-B$4)/3.29 ), 0 ), 1 )</f>
        <v>0.71400373432315811</v>
      </c>
      <c r="C728" s="1">
        <f>MAX( NORMINV( MCrands!C728, (C$5+C$4)/2, (C$5-C$4)/3.29 ), 0 )</f>
        <v>2.6273573697284291</v>
      </c>
      <c r="D728" s="40"/>
      <c r="E728" s="40">
        <f>Baseline!B$33 * (C728 * Baseline!B$66*Baseline!B$66/Baseline!B$73 + Baseline!B$52*Baseline!B$52/Baseline!B$74 + Baseline!B$53*Baseline!B$53/Baseline!B$75 + Baseline!B$54*Baseline!B$54/Baseline!B$76)</f>
        <v>2.1994343776494518E-5</v>
      </c>
      <c r="F728" s="40">
        <f>Baseline!B$33 * (C728 * Baseline!B$66*Baseline!B$57/Baseline!B$73 + Baseline!B$52*Baseline!B$67/Baseline!B$74 + Baseline!B$53*Baseline!B$55/Baseline!B$75 + Baseline!B$54*Baseline!B$56/Baseline!B$76)</f>
        <v>3.9546165546626405E-8</v>
      </c>
      <c r="G728" s="1">
        <f>Baseline!B$33 * (C728 * Baseline!B$66*Baseline!B$58/Baseline!B$73 + Baseline!B$52*Baseline!B$59/Baseline!B$74 + Baseline!B$53*Baseline!B$68/Baseline!B$75 + Baseline!B$54*Baseline!B$60/Baseline!B$76)</f>
        <v>1.0887203284410773E-7</v>
      </c>
      <c r="H728" s="40">
        <f>Baseline!B$33 * (C728 * Baseline!B$66*Baseline!B$61/Baseline!B$73 + Baseline!B$52*Baseline!B$62/Baseline!B$74 + Baseline!B$53*Baseline!B$63/Baseline!B$75 + Baseline!B$54*Baseline!B$69/Baseline!B$76)</f>
        <v>1.7766382825646488E-9</v>
      </c>
      <c r="I728" s="40">
        <f>Baseline!B$33 * (C728 * Baseline!B$57*Baseline!B$66/Baseline!B$73 + Baseline!B$67*Baseline!B$52/Baseline!B$74 + Baseline!B$55*Baseline!B$53/Baseline!B$75 + Baseline!B$56*Baseline!B$54/Baseline!B$76)</f>
        <v>3.9546165546626405E-8</v>
      </c>
      <c r="J728" s="1">
        <f>Baseline!B$33 * (C728 * Baseline!B$57*Baseline!B$57/Baseline!B$73 + Baseline!B$67*Baseline!B$67/Baseline!B$74 + Baseline!B$55*Baseline!B$55/Baseline!B$75 + Baseline!B$56*Baseline!B$56/Baseline!B$76)</f>
        <v>1.794960638292246E-6</v>
      </c>
      <c r="K728" s="40">
        <f>Baseline!B$33 * (C728 * Baseline!B$57*Baseline!B$58/Baseline!B$73 + Baseline!B$67*Baseline!B$59/Baseline!B$74 + Baseline!B$55*Baseline!B$68/Baseline!B$75 + Baseline!B$56*Baseline!B$60/Baseline!B$76)</f>
        <v>1.3929325179003917E-8</v>
      </c>
      <c r="L728" s="1">
        <f>Baseline!B$33 * (C728 * Baseline!B$57*Baseline!B$61/Baseline!B$73 + Baseline!B$67*Baseline!B$62/Baseline!B$74 + Baseline!B$55*Baseline!B$63/Baseline!B$75 + Baseline!B$56*Baseline!B$69/Baseline!B$76)</f>
        <v>1.4629431637154022E-8</v>
      </c>
      <c r="M728" s="40">
        <f>Baseline!B$33 * (C728 * Baseline!B$58*Baseline!B$66/Baseline!B$73 + Baseline!B$59*Baseline!B$52/Baseline!B$74 + Baseline!B$68*Baseline!B$53/Baseline!B$75 + Baseline!B$60*Baseline!B$54/Baseline!B$76)</f>
        <v>1.0887203284410773E-7</v>
      </c>
      <c r="N728" s="1">
        <f>Baseline!B$33 * (C728 * Baseline!B$58*Baseline!B$57/Baseline!B$73 + Baseline!B$59*Baseline!B$67/Baseline!B$74 + Baseline!B$68*Baseline!B$55/Baseline!B$75 + Baseline!B$60*Baseline!B$56/Baseline!B$76)</f>
        <v>1.3929325179003917E-8</v>
      </c>
      <c r="O728" s="1">
        <f>Baseline!B$33 * (C728 * Baseline!B$58*Baseline!B$58/Baseline!B$73 + Baseline!B$59*Baseline!B$59/Baseline!B$74 + Baseline!B$68*Baseline!B$68/Baseline!B$75 + Baseline!B$60*Baseline!B$60/Baseline!B$76)</f>
        <v>1.3250170761595453E-6</v>
      </c>
      <c r="P728" s="40">
        <f>Baseline!B$33 * (C728 * Baseline!B$58*Baseline!B$61/Baseline!B$73 + Baseline!B$59*Baseline!B$62/Baseline!B$74 + Baseline!B$68*Baseline!B$63/Baseline!B$75 + Baseline!B$60*Baseline!B$69/Baseline!B$76)</f>
        <v>1.6490021028721893E-9</v>
      </c>
      <c r="Q728" s="40">
        <f>Baseline!B$33 * (C728 * Baseline!B$61*Baseline!B$66/Baseline!B$73 + Baseline!B$62*Baseline!B$52/Baseline!B$74 + Baseline!B$63*Baseline!B$53/Baseline!B$75 + Baseline!B$69*Baseline!B$54/Baseline!B$76)</f>
        <v>1.7766382825646488E-9</v>
      </c>
      <c r="R728" s="40">
        <f>Baseline!B$33 * (C728 * Baseline!B$61*Baseline!B$57/Baseline!B$73 + Baseline!B$62*Baseline!B$67/Baseline!B$74 + Baseline!B$63*Baseline!B$55/Baseline!B$75 + Baseline!B$69*Baseline!B$56/Baseline!B$76)</f>
        <v>1.4629431637154022E-8</v>
      </c>
      <c r="S728" s="40">
        <f>Baseline!B$33 * (C728 * Baseline!B$61*Baseline!B$58/Baseline!B$73 + Baseline!B$62*Baseline!B$59/Baseline!B$74 + Baseline!B$63*Baseline!B$68/Baseline!B$75 + Baseline!B$69*Baseline!B$60/Baseline!B$76)</f>
        <v>1.6490021028721893E-9</v>
      </c>
      <c r="T728" s="40">
        <f>Baseline!B$33 * (C728 * Baseline!B$61*Baseline!B$61/Baseline!B$73 + Baseline!B$62*Baseline!B$62/Baseline!B$74 + Baseline!B$63*Baseline!B$63/Baseline!B$75 + Baseline!B$69*Baseline!B$69/Baseline!B$76)</f>
        <v>9.8551806174049408E-8</v>
      </c>
      <c r="U728" s="40"/>
      <c r="V728" s="40">
        <f>E728 * ( Baseline!B$87 * Baseline!B$7 )</f>
        <v>0.22827929405623659</v>
      </c>
      <c r="W728" s="40">
        <f>F728 * ( Baseline!D$87 * Baseline!B$11 )</f>
        <v>7.2949212678605907E-4</v>
      </c>
      <c r="X728" s="40">
        <f>G728 * ( Baseline!F$87 * Baseline!B$16 )</f>
        <v>3.7816450115627648E-3</v>
      </c>
      <c r="Y728" s="40">
        <f>H728 * ( Baseline!H$87 * Baseline!B$18 )</f>
        <v>6.247965442212392E-4</v>
      </c>
      <c r="Z728" s="48">
        <f t="shared" si="0"/>
        <v>0.23341522773880666</v>
      </c>
      <c r="AA728" s="40">
        <f>I728 * ( Baseline!B$87 * Baseline!B$7 )</f>
        <v>4.1044965220843544E-4</v>
      </c>
      <c r="AB728" s="1">
        <f>J728 * ( Baseline!D$87 * Baseline!B$11 )</f>
        <v>3.3110913167579539E-2</v>
      </c>
      <c r="AC728" s="1">
        <f>K728 * ( Baseline!F$87 * Baseline!B$16 )</f>
        <v>4.8383190523356389E-4</v>
      </c>
      <c r="AD728" s="1">
        <f>L728 * ( Baseline!F$87 * Baseline!B$16 )</f>
        <v>5.0814994197691385E-4</v>
      </c>
      <c r="AE728" s="48">
        <f t="shared" si="1"/>
        <v>3.4513344666998451E-2</v>
      </c>
      <c r="AF728" s="48">
        <f>M728 * ( Baseline!B$87 * Baseline!B$7 )</f>
        <v>1.1299828288889942E-3</v>
      </c>
      <c r="AG728" s="48">
        <f>N728 * ( Baseline!D$87 * Baseline!B$11 )</f>
        <v>2.5694862976147664E-4</v>
      </c>
      <c r="AH728" s="48">
        <f>O728 * ( Baseline!F$87 * Baseline!B$16 )</f>
        <v>4.6024163280472923E-2</v>
      </c>
      <c r="AI728" s="48">
        <f>P728 * ( Baseline!H$87 * Baseline!B$18 )</f>
        <v>5.7991028640947328E-4</v>
      </c>
      <c r="AJ728" s="48">
        <f t="shared" si="2"/>
        <v>4.7991005025532871E-2</v>
      </c>
      <c r="AK728" s="48">
        <f>Q728 * ( Baseline!B$87 * Baseline!B$7 )</f>
        <v>1.8439728734738492E-5</v>
      </c>
      <c r="AL728" s="48">
        <f>R728 * ( Baseline!D$87 * Baseline!B$11 )</f>
        <v>2.6986321053240912E-4</v>
      </c>
      <c r="AM728" s="48">
        <f>S728 * ( Baseline!F$87 * Baseline!B$16 )</f>
        <v>5.7277708640861663E-5</v>
      </c>
      <c r="AN728" s="48">
        <f>T728 * ( Baseline!H$87 * Baseline!B$18 )</f>
        <v>3.4658055344513744E-2</v>
      </c>
      <c r="AO728" s="48">
        <f t="shared" si="3"/>
        <v>3.5003635992421754E-2</v>
      </c>
      <c r="AP728" s="48"/>
      <c r="AQ728" s="48">
        <f>V728 * ( (1-Baseline!B$88-Baseline!B$87) + (1-B728)*Baseline!B$88 )</f>
        <v>7.8330998265354695E-2</v>
      </c>
      <c r="AR728" s="48">
        <f>W728 * ( (1-Baseline!B$88-Baseline!B$87) + (1-B728)*Baseline!B$88 )</f>
        <v>2.503155038835533E-4</v>
      </c>
      <c r="AS728" s="48">
        <f>X728 * ( (1-Baseline!B$88-Baseline!B$87) + (1-B728)*Baseline!B$88 )</f>
        <v>1.2976211007904046E-3</v>
      </c>
      <c r="AT728" s="48">
        <f>Y728 * ( (1-Baseline!B$88-Baseline!B$87) + (1-B728)*Baseline!B$88 )</f>
        <v>2.1439060964301431E-4</v>
      </c>
      <c r="AU728" s="48">
        <f t="shared" si="4"/>
        <v>8.0093325479671656E-2</v>
      </c>
      <c r="AV728" s="48">
        <f>AA728 * ( (1-Baseline!D$88-Baseline!D$87) + (1-B728)*Baseline!D$88 )</f>
        <v>2.7562709065604731E-4</v>
      </c>
      <c r="AW728" s="48">
        <f>AB728 * ( (1-Baseline!D$88-Baseline!D$87) + (1-B728)*Baseline!D$88 )</f>
        <v>2.2234796926348561E-2</v>
      </c>
      <c r="AX728" s="48">
        <f>AC728 * ( (1-Baseline!D$88-Baseline!D$87) + (1-B728)*Baseline!D$88 )</f>
        <v>3.2490508808709595E-4</v>
      </c>
      <c r="AY728" s="48">
        <f>AD728 * ( (1-Baseline!D$88-Baseline!D$87) + (1-B728)*Baseline!D$88 )</f>
        <v>3.412352510729148E-4</v>
      </c>
      <c r="AZ728" s="48">
        <f t="shared" si="5"/>
        <v>2.3176564356164619E-2</v>
      </c>
      <c r="BA728" s="48">
        <f>AF728 * ( (1-Baseline!F$88-Baseline!F$87) + (1-Baseline!B$36)*Baseline!F$88 )</f>
        <v>8.1317180311904469E-4</v>
      </c>
      <c r="BB728" s="48">
        <f>AG728 * ( (1-Baseline!F$88-Baseline!F$87) + (1-Baseline!B$36)*Baseline!F$88 )</f>
        <v>1.8490845633251096E-4</v>
      </c>
      <c r="BC728" s="48">
        <f>AH728 * ( (1-Baseline!F$88-Baseline!F$87) + (1-Baseline!B$36)*Baseline!F$88 )</f>
        <v>3.3120460669853295E-2</v>
      </c>
      <c r="BD728" s="48">
        <f>AI728 * ( (1-Baseline!F$88-Baseline!F$87) + (1-Baseline!B$36)*Baseline!F$88 )</f>
        <v>4.1732199922942209E-4</v>
      </c>
      <c r="BE728" s="48">
        <f t="shared" si="6"/>
        <v>3.4535862928534271E-2</v>
      </c>
      <c r="BF728" s="48">
        <f>AK728 * ( (1-Baseline!H$88-Baseline!H$87) + (1-Baseline!B$36)*Baseline!H$88 )</f>
        <v>1.4610165871108001E-5</v>
      </c>
      <c r="BG728" s="48">
        <f>AL728 * ( (1-Baseline!H$88-Baseline!H$87) + (1-Baseline!B$36)*Baseline!H$88 )</f>
        <v>2.1381801896903837E-4</v>
      </c>
      <c r="BH728" s="48">
        <f>AM728 * ( (1-Baseline!H$88-Baseline!H$87) + (1-Baseline!B$36)*Baseline!H$88 )</f>
        <v>4.5382274110327508E-5</v>
      </c>
      <c r="BI728" s="48">
        <f>AN728 * ( (1-Baseline!H$88-Baseline!H$87) + (1-Baseline!B$36)*Baseline!H$88 )</f>
        <v>2.7460270410565125E-2</v>
      </c>
      <c r="BJ728" s="48">
        <f t="shared" si="7"/>
        <v>2.77340808695156E-2</v>
      </c>
      <c r="BK728" s="48"/>
      <c r="BL728" s="48">
        <f t="shared" si="18"/>
        <v>0.9779965783195721</v>
      </c>
      <c r="BM728" s="48">
        <f t="shared" si="19"/>
        <v>3.1252979244454698E-3</v>
      </c>
      <c r="BN728" s="48">
        <f t="shared" si="20"/>
        <v>1.6201363759327875E-2</v>
      </c>
      <c r="BO728" s="48">
        <f t="shared" si="21"/>
        <v>2.6767599966545075E-3</v>
      </c>
      <c r="BP728" s="48">
        <f t="shared" si="8"/>
        <v>1</v>
      </c>
      <c r="BQ728" s="48">
        <f t="shared" si="22"/>
        <v>1.1892491329619122E-2</v>
      </c>
      <c r="BR728" s="48">
        <f t="shared" si="23"/>
        <v>0.95936552910330042</v>
      </c>
      <c r="BS728" s="48">
        <f t="shared" si="24"/>
        <v>1.4018690738374088E-2</v>
      </c>
      <c r="BT728" s="48">
        <f t="shared" si="25"/>
        <v>1.4723288828706457E-2</v>
      </c>
      <c r="BU728" s="48">
        <f t="shared" si="9"/>
        <v>1.0000000000000002</v>
      </c>
      <c r="BV728" s="48">
        <f t="shared" si="26"/>
        <v>2.3545721292725676E-2</v>
      </c>
      <c r="BW728" s="48">
        <f t="shared" si="27"/>
        <v>5.3540997865073074E-3</v>
      </c>
      <c r="BX728" s="48">
        <f t="shared" si="28"/>
        <v>0.95901645018658144</v>
      </c>
      <c r="BY728" s="48">
        <f t="shared" si="29"/>
        <v>1.2083728734185522E-2</v>
      </c>
      <c r="BZ728" s="48">
        <f t="shared" si="10"/>
        <v>0.99999999999999989</v>
      </c>
      <c r="CA728" s="48">
        <f t="shared" si="30"/>
        <v>5.2679466609499288E-4</v>
      </c>
      <c r="CB728" s="48">
        <f t="shared" si="31"/>
        <v>7.709576530587685E-3</v>
      </c>
      <c r="CC728" s="48">
        <f t="shared" si="32"/>
        <v>1.6363359695907654E-3</v>
      </c>
      <c r="CD728" s="48">
        <f t="shared" si="33"/>
        <v>0.99012729283372658</v>
      </c>
      <c r="CE728" s="48">
        <f t="shared" si="11"/>
        <v>1</v>
      </c>
      <c r="CF728" s="48"/>
      <c r="CG728" s="48">
        <f t="shared" si="34"/>
        <v>0.9779965783195721</v>
      </c>
      <c r="CH728" s="48">
        <f t="shared" si="35"/>
        <v>3.1252979244454698E-3</v>
      </c>
      <c r="CI728" s="48">
        <f t="shared" si="36"/>
        <v>1.6201363759327875E-2</v>
      </c>
      <c r="CJ728" s="48">
        <f t="shared" si="37"/>
        <v>2.6767599966545075E-3</v>
      </c>
      <c r="CK728" s="48">
        <f t="shared" si="12"/>
        <v>1</v>
      </c>
      <c r="CL728" s="48">
        <f t="shared" si="38"/>
        <v>1.1892491329619122E-2</v>
      </c>
      <c r="CM728" s="48">
        <f t="shared" si="39"/>
        <v>0.95936552910330042</v>
      </c>
      <c r="CN728" s="48">
        <f t="shared" si="40"/>
        <v>1.4018690738374088E-2</v>
      </c>
      <c r="CO728" s="48">
        <f t="shared" si="41"/>
        <v>1.4723288828706457E-2</v>
      </c>
      <c r="CP728" s="48">
        <f t="shared" si="13"/>
        <v>1.0000000000000002</v>
      </c>
      <c r="CQ728" s="48">
        <f t="shared" si="42"/>
        <v>2.3545721292725676E-2</v>
      </c>
      <c r="CR728" s="48">
        <f t="shared" si="43"/>
        <v>5.3540997865073074E-3</v>
      </c>
      <c r="CS728" s="48">
        <f t="shared" si="44"/>
        <v>0.95901645018658144</v>
      </c>
      <c r="CT728" s="48">
        <f t="shared" si="45"/>
        <v>1.2083728734185522E-2</v>
      </c>
      <c r="CU728" s="48">
        <f t="shared" si="14"/>
        <v>0.99999999999999989</v>
      </c>
      <c r="CV728" s="48">
        <f t="shared" si="46"/>
        <v>5.2679466609499288E-4</v>
      </c>
      <c r="CW728" s="48">
        <f t="shared" si="47"/>
        <v>7.709576530587685E-3</v>
      </c>
      <c r="CX728" s="48">
        <f t="shared" si="48"/>
        <v>1.6363359695907654E-3</v>
      </c>
      <c r="CY728" s="48">
        <f t="shared" si="49"/>
        <v>0.99012729283372658</v>
      </c>
      <c r="CZ728" s="48">
        <f t="shared" si="15"/>
        <v>1</v>
      </c>
      <c r="DA728" s="48"/>
      <c r="DB728" s="48">
        <f>(AQ728*Baseline!B$7 + AV728*Baseline!B$11 + BA728*Baseline!B$16 + BF728*Baseline!B$18)</f>
        <v>41974.922798696593</v>
      </c>
      <c r="DC728" s="48">
        <f>(AR728*Baseline!B$7 + AW728*Baseline!B$11 + BB728*Baseline!B$16 + BG728*Baseline!B$18)</f>
        <v>58215.505732388388</v>
      </c>
      <c r="DD728" s="48">
        <f>(AS728*Baseline!B$7 + AX728*Baseline!B$11 + BC728*Baseline!B$16 + BH728*Baseline!B$18)</f>
        <v>114364.05023514426</v>
      </c>
      <c r="DE728" s="48">
        <f>(AT728*Baseline!B$7 + AY728*Baseline!B$11 + BD728*Baseline!B$16 + BI728*Baseline!B$18)</f>
        <v>1259662.0745373368</v>
      </c>
      <c r="DF728" s="48">
        <f t="shared" si="16"/>
        <v>1474216.5533035661</v>
      </c>
      <c r="DG728" s="48"/>
      <c r="DH728" s="48">
        <f t="shared" si="50"/>
        <v>2.8472698060970185E-2</v>
      </c>
      <c r="DI728" s="48">
        <f t="shared" si="51"/>
        <v>3.9489114134509951E-2</v>
      </c>
      <c r="DJ728" s="48">
        <f t="shared" si="52"/>
        <v>7.7576153909591036E-2</v>
      </c>
      <c r="DK728" s="48">
        <f t="shared" si="53"/>
        <v>0.85446203389492881</v>
      </c>
      <c r="DL728" s="48">
        <f t="shared" si="17"/>
        <v>1</v>
      </c>
      <c r="DM728" s="48"/>
      <c r="DN728" s="48">
        <f>DH728 / (Baseline!B$7/Baseline!B$17)</f>
        <v>3.0392732439738985</v>
      </c>
      <c r="DO728" s="48">
        <f>DI728 / (Baseline!B$11/Baseline!B$17)</f>
        <v>0.9532861157366499</v>
      </c>
      <c r="DP728" s="48">
        <f>DJ728 / (Baseline!B$16/Baseline!B$17)</f>
        <v>1.1987860182693273</v>
      </c>
      <c r="DQ728" s="48">
        <f>DK728 / (Baseline!B$18/Baseline!B$17)</f>
        <v>0.96604476306950826</v>
      </c>
      <c r="DR728" s="71"/>
      <c r="DS728" s="48">
        <f>(AU728*Baseline!B$34)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2.4543530071950748E-2</v>
      </c>
      <c r="DT728" s="48">
        <f>(AZ728*Baseline!B$34) + (Baseline!D$88*(1-Baseline!D$89)*Baseline!B$35) + (Baseline!D$88*Baseline!D$89*((1-Baseline!D$90)*Baseline!B$40 + Baseline!D$90*Baseline!B$41))</f>
        <v>9.8900526534246962E-3</v>
      </c>
      <c r="DU728" s="48">
        <f>(BE728*Baseline!B$34) + (Baseline!F$88*(1-Baseline!F$89)*Baseline!B$35) + (Baseline!F$88*Baseline!F$89*((1-Baseline!F$90)*Baseline!B$40 + Baseline!F$90*Baseline!B$41))</f>
        <v>1.2911019439280143E-2</v>
      </c>
      <c r="DV728" s="48">
        <f>(BJ728*Baseline!B$34) + (Baseline!H$88*(1-Baseline!H$89)*Baseline!B$35) + (Baseline!H$88*Baseline!H$89*((1-Baseline!H$90)*Baseline!B$40 + Baseline!H$90*Baseline!B$41))</f>
        <v>9.3051121304273399E-3</v>
      </c>
      <c r="DW728" s="48">
        <f>( DS728*Baseline!B$7 + DT728*Baseline!B$11 + DU728*Baseline!B$16 + DV728*Baseline!B$18 ) / Baseline!B$17</f>
        <v>9.7054466805469551E-3</v>
      </c>
    </row>
    <row r="729" spans="1:127">
      <c r="A729" s="7" t="s">
        <v>1055</v>
      </c>
      <c r="B729" s="1">
        <f>MIN( MAX( NORMINV( MCrands!B729, (B$5+B$4)/2, (B$5-B$4)/3.29 ), 0 ), 1 )</f>
        <v>0.53572758639303908</v>
      </c>
      <c r="C729" s="1">
        <f>MAX( NORMINV( MCrands!C729, (C$5+C$4)/2, (C$5-C$4)/3.29 ), 0 )</f>
        <v>2.5574146847143635</v>
      </c>
      <c r="D729" s="40"/>
      <c r="E729" s="40">
        <f>Baseline!B$33 * (C729 * Baseline!B$66*Baseline!B$66/Baseline!B$73 + Baseline!B$52*Baseline!B$52/Baseline!B$74 + Baseline!B$53*Baseline!B$53/Baseline!B$75 + Baseline!B$54*Baseline!B$54/Baseline!B$76)</f>
        <v>2.1409060399515397E-5</v>
      </c>
      <c r="F729" s="40">
        <f>Baseline!B$33 * (C729 * Baseline!B$66*Baseline!B$57/Baseline!B$73 + Baseline!B$52*Baseline!B$67/Baseline!B$74 + Baseline!B$53*Baseline!B$55/Baseline!B$75 + Baseline!B$54*Baseline!B$56/Baseline!B$76)</f>
        <v>3.9467892945224995E-8</v>
      </c>
      <c r="G729" s="1">
        <f>Baseline!B$33 * (C729 * Baseline!B$66*Baseline!B$58/Baseline!B$73 + Baseline!B$52*Baseline!B$59/Baseline!B$74 + Baseline!B$53*Baseline!B$68/Baseline!B$75 + Baseline!B$54*Baseline!B$60/Baseline!B$76)</f>
        <v>1.086796126989959E-7</v>
      </c>
      <c r="H729" s="40">
        <f>Baseline!B$33 * (C729 * Baseline!B$66*Baseline!B$61/Baseline!B$73 + Baseline!B$52*Baseline!B$62/Baseline!B$74 + Baseline!B$53*Baseline!B$63/Baseline!B$75 + Baseline!B$54*Baseline!B$69/Baseline!B$76)</f>
        <v>1.7573962680534665E-9</v>
      </c>
      <c r="I729" s="40">
        <f>Baseline!B$33 * (C729 * Baseline!B$57*Baseline!B$66/Baseline!B$73 + Baseline!B$67*Baseline!B$52/Baseline!B$74 + Baseline!B$55*Baseline!B$53/Baseline!B$75 + Baseline!B$56*Baseline!B$54/Baseline!B$76)</f>
        <v>3.9467892945224995E-8</v>
      </c>
      <c r="J729" s="1">
        <f>Baseline!B$33 * (C729 * Baseline!B$57*Baseline!B$57/Baseline!B$73 + Baseline!B$67*Baseline!B$67/Baseline!B$74 + Baseline!B$55*Baseline!B$55/Baseline!B$75 + Baseline!B$56*Baseline!B$56/Baseline!B$76)</f>
        <v>1.7949606278244959E-6</v>
      </c>
      <c r="K729" s="40">
        <f>Baseline!B$33 * (C729 * Baseline!B$57*Baseline!B$58/Baseline!B$73 + Baseline!B$67*Baseline!B$59/Baseline!B$74 + Baseline!B$55*Baseline!B$68/Baseline!B$75 + Baseline!B$56*Baseline!B$60/Baseline!B$76)</f>
        <v>1.392929944578491E-8</v>
      </c>
      <c r="L729" s="1">
        <f>Baseline!B$33 * (C729 * Baseline!B$57*Baseline!B$61/Baseline!B$73 + Baseline!B$67*Baseline!B$62/Baseline!B$74 + Baseline!B$55*Baseline!B$63/Baseline!B$75 + Baseline!B$56*Baseline!B$69/Baseline!B$76)</f>
        <v>1.4629429063832123E-8</v>
      </c>
      <c r="M729" s="40">
        <f>Baseline!B$33 * (C729 * Baseline!B$58*Baseline!B$66/Baseline!B$73 + Baseline!B$59*Baseline!B$52/Baseline!B$74 + Baseline!B$68*Baseline!B$53/Baseline!B$75 + Baseline!B$60*Baseline!B$54/Baseline!B$76)</f>
        <v>1.086796126989959E-7</v>
      </c>
      <c r="N729" s="1">
        <f>Baseline!B$33 * (C729 * Baseline!B$58*Baseline!B$57/Baseline!B$73 + Baseline!B$59*Baseline!B$67/Baseline!B$74 + Baseline!B$68*Baseline!B$55/Baseline!B$75 + Baseline!B$60*Baseline!B$56/Baseline!B$76)</f>
        <v>1.392929944578491E-8</v>
      </c>
      <c r="O729" s="1">
        <f>Baseline!B$33 * (C729 * Baseline!B$58*Baseline!B$58/Baseline!B$73 + Baseline!B$59*Baseline!B$59/Baseline!B$74 + Baseline!B$68*Baseline!B$68/Baseline!B$75 + Baseline!B$60*Baseline!B$60/Baseline!B$76)</f>
        <v>1.3250170128987154E-6</v>
      </c>
      <c r="P729" s="40">
        <f>Baseline!B$33 * (C729 * Baseline!B$58*Baseline!B$61/Baseline!B$73 + Baseline!B$59*Baseline!B$62/Baseline!B$74 + Baseline!B$68*Baseline!B$63/Baseline!B$75 + Baseline!B$60*Baseline!B$69/Baseline!B$76)</f>
        <v>1.6489957767891839E-9</v>
      </c>
      <c r="Q729" s="40">
        <f>Baseline!B$33 * (C729 * Baseline!B$61*Baseline!B$66/Baseline!B$73 + Baseline!B$62*Baseline!B$52/Baseline!B$74 + Baseline!B$63*Baseline!B$53/Baseline!B$75 + Baseline!B$69*Baseline!B$54/Baseline!B$76)</f>
        <v>1.7573962680534665E-9</v>
      </c>
      <c r="R729" s="40">
        <f>Baseline!B$33 * (C729 * Baseline!B$61*Baseline!B$57/Baseline!B$73 + Baseline!B$62*Baseline!B$67/Baseline!B$74 + Baseline!B$63*Baseline!B$55/Baseline!B$75 + Baseline!B$69*Baseline!B$56/Baseline!B$76)</f>
        <v>1.4629429063832123E-8</v>
      </c>
      <c r="S729" s="40">
        <f>Baseline!B$33 * (C729 * Baseline!B$61*Baseline!B$58/Baseline!B$73 + Baseline!B$62*Baseline!B$59/Baseline!B$74 + Baseline!B$63*Baseline!B$68/Baseline!B$75 + Baseline!B$69*Baseline!B$60/Baseline!B$76)</f>
        <v>1.6489957767891839E-9</v>
      </c>
      <c r="T729" s="40">
        <f>Baseline!B$33 * (C729 * Baseline!B$61*Baseline!B$61/Baseline!B$73 + Baseline!B$62*Baseline!B$62/Baseline!B$74 + Baseline!B$63*Baseline!B$63/Baseline!B$75 + Baseline!B$69*Baseline!B$69/Baseline!B$76)</f>
        <v>9.8551805541441091E-8</v>
      </c>
      <c r="U729" s="40"/>
      <c r="V729" s="40">
        <f>E729 * ( Baseline!B$87 * Baseline!B$7 )</f>
        <v>0.2222046378865703</v>
      </c>
      <c r="W729" s="40">
        <f>F729 * ( Baseline!D$87 * Baseline!B$11 )</f>
        <v>7.2804826375468456E-4</v>
      </c>
      <c r="X729" s="40">
        <f>G729 * ( Baseline!F$87 * Baseline!B$16 )</f>
        <v>3.7749613420943328E-3</v>
      </c>
      <c r="Y729" s="40">
        <f>H729 * ( Baseline!H$87 * Baseline!B$18 )</f>
        <v>6.1802963826833638E-4</v>
      </c>
      <c r="Z729" s="48">
        <f t="shared" si="0"/>
        <v>0.22732567713068769</v>
      </c>
      <c r="AA729" s="40">
        <f>I729 * ( Baseline!B$87 * Baseline!B$7 )</f>
        <v>4.0963726087849022E-4</v>
      </c>
      <c r="AB729" s="1">
        <f>J729 * ( Baseline!D$87 * Baseline!B$11 )</f>
        <v>3.3110912974485186E-2</v>
      </c>
      <c r="AC729" s="1">
        <f>K729 * ( Baseline!F$87 * Baseline!B$16 )</f>
        <v>4.8383101139612232E-4</v>
      </c>
      <c r="AD729" s="1">
        <f>L729 * ( Baseline!F$87 * Baseline!B$16 )</f>
        <v>5.0814985259316973E-4</v>
      </c>
      <c r="AE729" s="48">
        <f t="shared" si="1"/>
        <v>3.4512531099352969E-2</v>
      </c>
      <c r="AF729" s="48">
        <f>M729 * ( Baseline!B$87 * Baseline!B$7 )</f>
        <v>1.1279857002028785E-3</v>
      </c>
      <c r="AG729" s="48">
        <f>N729 * ( Baseline!D$87 * Baseline!B$11 )</f>
        <v>2.5694815507118989E-4</v>
      </c>
      <c r="AH729" s="48">
        <f>O729 * ( Baseline!F$87 * Baseline!B$16 )</f>
        <v>4.6024161083122551E-2</v>
      </c>
      <c r="AI729" s="48">
        <f>P729 * ( Baseline!H$87 * Baseline!B$18 )</f>
        <v>5.7990806169393096E-4</v>
      </c>
      <c r="AJ729" s="48">
        <f t="shared" si="2"/>
        <v>4.7989003000090555E-2</v>
      </c>
      <c r="AK729" s="48">
        <f>Q729 * ( Baseline!B$87 * Baseline!B$7 )</f>
        <v>1.8240015866126929E-5</v>
      </c>
      <c r="AL729" s="48">
        <f>R729 * ( Baseline!D$87 * Baseline!B$11 )</f>
        <v>2.6986316306338047E-4</v>
      </c>
      <c r="AM729" s="48">
        <f>S729 * ( Baseline!F$87 * Baseline!B$16 )</f>
        <v>5.7277488905823975E-5</v>
      </c>
      <c r="AN729" s="48">
        <f>T729 * ( Baseline!H$87 * Baseline!B$18 )</f>
        <v>3.4658055122042189E-2</v>
      </c>
      <c r="AO729" s="48">
        <f t="shared" si="3"/>
        <v>3.5003435789877517E-2</v>
      </c>
      <c r="AP729" s="48"/>
      <c r="AQ729" s="48">
        <f>V729 * ( (1-Baseline!B$88-Baseline!B$87) + (1-B729)*Baseline!B$88 )</f>
        <v>0.11150283127292042</v>
      </c>
      <c r="AR729" s="48">
        <f>W729 * ( (1-Baseline!B$88-Baseline!B$87) + (1-B729)*Baseline!B$88 )</f>
        <v>3.6533640109447785E-4</v>
      </c>
      <c r="AS729" s="48">
        <f>X729 * ( (1-Baseline!B$88-Baseline!B$87) + (1-B729)*Baseline!B$88 )</f>
        <v>1.8942848429842844E-3</v>
      </c>
      <c r="AT729" s="48">
        <f>Y729 * ( (1-Baseline!B$88-Baseline!B$87) + (1-B729)*Baseline!B$88 )</f>
        <v>3.1012878548770961E-4</v>
      </c>
      <c r="AU729" s="48">
        <f t="shared" si="4"/>
        <v>0.11407258130248689</v>
      </c>
      <c r="AV729" s="48">
        <f>AA729 * ( (1-Baseline!D$88-Baseline!D$87) + (1-B729)*Baseline!D$88 )</f>
        <v>3.0779834149726181E-4</v>
      </c>
      <c r="AW729" s="48">
        <f>AB729 * ( (1-Baseline!D$88-Baseline!D$87) + (1-B729)*Baseline!D$88 )</f>
        <v>2.4879289733435127E-2</v>
      </c>
      <c r="AX729" s="48">
        <f>AC729 * ( (1-Baseline!D$88-Baseline!D$87) + (1-B729)*Baseline!D$88 )</f>
        <v>3.6354696482760574E-4</v>
      </c>
      <c r="AY729" s="48">
        <f>AD729 * ( (1-Baseline!D$88-Baseline!D$87) + (1-B729)*Baseline!D$88 )</f>
        <v>3.8181995828414294E-4</v>
      </c>
      <c r="AZ729" s="48">
        <f t="shared" si="5"/>
        <v>2.5932454998044138E-2</v>
      </c>
      <c r="BA729" s="48">
        <f>AF729 * ( (1-Baseline!F$88-Baseline!F$87) + (1-Baseline!B$36)*Baseline!F$88 )</f>
        <v>8.1173460540839794E-4</v>
      </c>
      <c r="BB729" s="48">
        <f>AG729 * ( (1-Baseline!F$88-Baseline!F$87) + (1-Baseline!B$36)*Baseline!F$88 )</f>
        <v>1.8490811473019053E-4</v>
      </c>
      <c r="BC729" s="48">
        <f>AH729 * ( (1-Baseline!F$88-Baseline!F$87) + (1-Baseline!B$36)*Baseline!F$88 )</f>
        <v>3.312045908856965E-2</v>
      </c>
      <c r="BD729" s="48">
        <f>AI729 * ( (1-Baseline!F$88-Baseline!F$87) + (1-Baseline!B$36)*Baseline!F$88 )</f>
        <v>4.1732039825292694E-4</v>
      </c>
      <c r="BE729" s="48">
        <f t="shared" si="6"/>
        <v>3.4534422206961166E-2</v>
      </c>
      <c r="BF729" s="48">
        <f>AK729 * ( (1-Baseline!H$88-Baseline!H$87) + (1-Baseline!B$36)*Baseline!H$88 )</f>
        <v>1.4451929371049687E-5</v>
      </c>
      <c r="BG729" s="48">
        <f>AL729 * ( (1-Baseline!H$88-Baseline!H$87) + (1-Baseline!B$36)*Baseline!H$88 )</f>
        <v>2.1381798135837758E-4</v>
      </c>
      <c r="BH729" s="48">
        <f>AM729 * ( (1-Baseline!H$88-Baseline!H$87) + (1-Baseline!B$36)*Baseline!H$88 )</f>
        <v>4.5382100009862445E-5</v>
      </c>
      <c r="BI729" s="48">
        <f>AN729 * ( (1-Baseline!H$88-Baseline!H$87) + (1-Baseline!B$36)*Baseline!H$88 )</f>
        <v>2.7460270234296463E-2</v>
      </c>
      <c r="BJ729" s="48">
        <f t="shared" si="7"/>
        <v>2.7733922245035753E-2</v>
      </c>
      <c r="BK729" s="48"/>
      <c r="BL729" s="48">
        <f t="shared" si="18"/>
        <v>0.97747267572781349</v>
      </c>
      <c r="BM729" s="48">
        <f t="shared" si="19"/>
        <v>3.2026662053496733E-3</v>
      </c>
      <c r="BN729" s="48">
        <f t="shared" si="20"/>
        <v>1.6605961058785885E-2</v>
      </c>
      <c r="BO729" s="48">
        <f t="shared" si="21"/>
        <v>2.7186970080508598E-3</v>
      </c>
      <c r="BP729" s="48">
        <f t="shared" si="8"/>
        <v>0.99999999999999989</v>
      </c>
      <c r="BQ729" s="48">
        <f t="shared" si="22"/>
        <v>1.1869232647679381E-2</v>
      </c>
      <c r="BR729" s="48">
        <f t="shared" si="23"/>
        <v>0.95938813873624995</v>
      </c>
      <c r="BS729" s="48">
        <f t="shared" si="24"/>
        <v>1.4018995303569405E-2</v>
      </c>
      <c r="BT729" s="48">
        <f t="shared" si="25"/>
        <v>1.4723633312501278E-2</v>
      </c>
      <c r="BU729" s="48">
        <f t="shared" si="9"/>
        <v>1</v>
      </c>
      <c r="BV729" s="48">
        <f t="shared" si="26"/>
        <v>2.350508720093122E-2</v>
      </c>
      <c r="BW729" s="48">
        <f t="shared" si="27"/>
        <v>5.3543132594503998E-3</v>
      </c>
      <c r="BX729" s="48">
        <f t="shared" si="28"/>
        <v>0.95905641305020872</v>
      </c>
      <c r="BY729" s="48">
        <f t="shared" si="29"/>
        <v>1.2084186489409598E-2</v>
      </c>
      <c r="BZ729" s="48">
        <f t="shared" si="10"/>
        <v>0.99999999999999989</v>
      </c>
      <c r="CA729" s="48">
        <f t="shared" si="30"/>
        <v>5.2109215722765355E-4</v>
      </c>
      <c r="CB729" s="48">
        <f t="shared" si="31"/>
        <v>7.7096192694724262E-3</v>
      </c>
      <c r="CC729" s="48">
        <f t="shared" si="32"/>
        <v>1.6363390511050287E-3</v>
      </c>
      <c r="CD729" s="48">
        <f t="shared" si="33"/>
        <v>0.99013294952219499</v>
      </c>
      <c r="CE729" s="48">
        <f t="shared" si="11"/>
        <v>1</v>
      </c>
      <c r="CF729" s="48"/>
      <c r="CG729" s="48">
        <f t="shared" si="34"/>
        <v>0.97747267572781349</v>
      </c>
      <c r="CH729" s="48">
        <f t="shared" si="35"/>
        <v>3.2026662053496733E-3</v>
      </c>
      <c r="CI729" s="48">
        <f t="shared" si="36"/>
        <v>1.6605961058785885E-2</v>
      </c>
      <c r="CJ729" s="48">
        <f t="shared" si="37"/>
        <v>2.7186970080508598E-3</v>
      </c>
      <c r="CK729" s="48">
        <f t="shared" si="12"/>
        <v>0.99999999999999989</v>
      </c>
      <c r="CL729" s="48">
        <f t="shared" si="38"/>
        <v>1.1869232647679381E-2</v>
      </c>
      <c r="CM729" s="48">
        <f t="shared" si="39"/>
        <v>0.95938813873624995</v>
      </c>
      <c r="CN729" s="48">
        <f t="shared" si="40"/>
        <v>1.4018995303569405E-2</v>
      </c>
      <c r="CO729" s="48">
        <f t="shared" si="41"/>
        <v>1.4723633312501278E-2</v>
      </c>
      <c r="CP729" s="48">
        <f t="shared" si="13"/>
        <v>1</v>
      </c>
      <c r="CQ729" s="48">
        <f t="shared" si="42"/>
        <v>2.350508720093122E-2</v>
      </c>
      <c r="CR729" s="48">
        <f t="shared" si="43"/>
        <v>5.3543132594503998E-3</v>
      </c>
      <c r="CS729" s="48">
        <f t="shared" si="44"/>
        <v>0.95905641305020872</v>
      </c>
      <c r="CT729" s="48">
        <f t="shared" si="45"/>
        <v>1.2084186489409598E-2</v>
      </c>
      <c r="CU729" s="48">
        <f t="shared" si="14"/>
        <v>0.99999999999999989</v>
      </c>
      <c r="CV729" s="48">
        <f t="shared" si="46"/>
        <v>5.2109215722765355E-4</v>
      </c>
      <c r="CW729" s="48">
        <f t="shared" si="47"/>
        <v>7.7096192694724262E-3</v>
      </c>
      <c r="CX729" s="48">
        <f t="shared" si="48"/>
        <v>1.6363390511050287E-3</v>
      </c>
      <c r="CY729" s="48">
        <f t="shared" si="49"/>
        <v>0.99013294952219499</v>
      </c>
      <c r="CZ729" s="48">
        <f t="shared" si="15"/>
        <v>1</v>
      </c>
      <c r="DA729" s="48"/>
      <c r="DB729" s="48">
        <f>(AQ729*Baseline!B$7 + AV729*Baseline!B$11 + BA729*Baseline!B$16 + BF729*Baseline!B$18)</f>
        <v>58120.194128185612</v>
      </c>
      <c r="DC729" s="48">
        <f>(AR729*Baseline!B$7 + AW729*Baseline!B$11 + BB729*Baseline!B$16 + BG729*Baseline!B$18)</f>
        <v>63942.545628288892</v>
      </c>
      <c r="DD729" s="48">
        <f>(AS729*Baseline!B$7 + AX729*Baseline!B$11 + BC729*Baseline!B$16 + BH729*Baseline!B$18)</f>
        <v>114736.28847163664</v>
      </c>
      <c r="DE729" s="48">
        <f>(AT729*Baseline!B$7 + AY729*Baseline!B$11 + BD729*Baseline!B$16 + BI729*Baseline!B$18)</f>
        <v>1259795.5302137488</v>
      </c>
      <c r="DF729" s="48">
        <f t="shared" si="16"/>
        <v>1496594.5584418599</v>
      </c>
      <c r="DG729" s="48"/>
      <c r="DH729" s="48">
        <f t="shared" si="50"/>
        <v>3.8834962883131104E-2</v>
      </c>
      <c r="DI729" s="48">
        <f t="shared" si="51"/>
        <v>4.2725362903137235E-2</v>
      </c>
      <c r="DJ729" s="48">
        <f t="shared" si="52"/>
        <v>7.6664910896837218E-2</v>
      </c>
      <c r="DK729" s="48">
        <f t="shared" si="53"/>
        <v>0.84177476331689449</v>
      </c>
      <c r="DL729" s="48">
        <f t="shared" si="17"/>
        <v>1</v>
      </c>
      <c r="DM729" s="48"/>
      <c r="DN729" s="48">
        <f>DH729 / (Baseline!B$7/Baseline!B$17)</f>
        <v>4.1453768578121899</v>
      </c>
      <c r="DO729" s="48">
        <f>DI729 / (Baseline!B$11/Baseline!B$17)</f>
        <v>1.0314107099651677</v>
      </c>
      <c r="DP729" s="48">
        <f>DJ729 / (Baseline!B$16/Baseline!B$17)</f>
        <v>1.1847045598844739</v>
      </c>
      <c r="DQ729" s="48">
        <f>DK729 / (Baseline!B$18/Baseline!B$17)</f>
        <v>0.95170068362142946</v>
      </c>
      <c r="DR729" s="71"/>
      <c r="DS729" s="48">
        <f>(AU729*Baseline!B$34)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2.9640418445373032E-2</v>
      </c>
      <c r="DT729" s="48">
        <f>(AZ729*Baseline!B$34) + (Baseline!D$88*(1-Baseline!D$89)*Baseline!B$35) + (Baseline!D$88*Baseline!D$89*((1-Baseline!D$90)*Baseline!B$40 + Baseline!D$90*Baseline!B$41))</f>
        <v>1.0303436249706623E-2</v>
      </c>
      <c r="DU729" s="48">
        <f>(BE729*Baseline!B$34) + (Baseline!F$88*(1-Baseline!F$89)*Baseline!B$35) + (Baseline!F$88*Baseline!F$89*((1-Baseline!F$90)*Baseline!B$40 + Baseline!F$90*Baseline!B$41))</f>
        <v>1.2910803331044177E-2</v>
      </c>
      <c r="DV729" s="48">
        <f>(BJ729*Baseline!B$34) + (Baseline!H$88*(1-Baseline!H$89)*Baseline!B$35) + (Baseline!H$88*Baseline!H$89*((1-Baseline!H$90)*Baseline!B$40 + Baseline!H$90*Baseline!B$41))</f>
        <v>9.3050883367553627E-3</v>
      </c>
      <c r="DW729" s="48">
        <f>( DS729*Baseline!B$7 + DT729*Baseline!B$11 + DU729*Baseline!B$16 + DV729*Baseline!B$18 ) / Baseline!B$17</f>
        <v>9.7702847037544321E-3</v>
      </c>
    </row>
    <row r="730" spans="1:127">
      <c r="A730" s="7" t="s">
        <v>1057</v>
      </c>
      <c r="B730" s="1">
        <f>MIN( MAX( NORMINV( MCrands!B730, (B$5+B$4)/2, (B$5-B$4)/3.29 ), 0 ), 1 )</f>
        <v>0.40904934866270248</v>
      </c>
      <c r="C730" s="1">
        <f>MAX( NORMINV( MCrands!C730, (C$5+C$4)/2, (C$5-C$4)/3.29 ), 0 )</f>
        <v>3.0964518829086525</v>
      </c>
      <c r="D730" s="40"/>
      <c r="E730" s="40">
        <f>Baseline!B$33 * (C730 * Baseline!B$66*Baseline!B$66/Baseline!B$73 + Baseline!B$52*Baseline!B$52/Baseline!B$74 + Baseline!B$53*Baseline!B$53/Baseline!B$75 + Baseline!B$54*Baseline!B$54/Baseline!B$76)</f>
        <v>2.5919746708070322E-5</v>
      </c>
      <c r="F730" s="40">
        <f>Baseline!B$33 * (C730 * Baseline!B$66*Baseline!B$57/Baseline!B$73 + Baseline!B$52*Baseline!B$67/Baseline!B$74 + Baseline!B$53*Baseline!B$55/Baseline!B$75 + Baseline!B$54*Baseline!B$56/Baseline!B$76)</f>
        <v>4.007112748999997E-8</v>
      </c>
      <c r="G730" s="1">
        <f>Baseline!B$33 * (C730 * Baseline!B$66*Baseline!B$58/Baseline!B$73 + Baseline!B$52*Baseline!B$59/Baseline!B$74 + Baseline!B$53*Baseline!B$68/Baseline!B$75 + Baseline!B$54*Baseline!B$60/Baseline!B$76)</f>
        <v>1.101625642882344E-7</v>
      </c>
      <c r="H730" s="40">
        <f>Baseline!B$33 * (C730 * Baseline!B$66*Baseline!B$61/Baseline!B$73 + Baseline!B$52*Baseline!B$62/Baseline!B$74 + Baseline!B$53*Baseline!B$63/Baseline!B$75 + Baseline!B$54*Baseline!B$69/Baseline!B$76)</f>
        <v>1.905691426977316E-9</v>
      </c>
      <c r="I730" s="40">
        <f>Baseline!B$33 * (C730 * Baseline!B$57*Baseline!B$66/Baseline!B$73 + Baseline!B$67*Baseline!B$52/Baseline!B$74 + Baseline!B$55*Baseline!B$53/Baseline!B$75 + Baseline!B$56*Baseline!B$54/Baseline!B$76)</f>
        <v>4.007112748999997E-8</v>
      </c>
      <c r="J730" s="1">
        <f>Baseline!B$33 * (C730 * Baseline!B$57*Baseline!B$57/Baseline!B$73 + Baseline!B$67*Baseline!B$67/Baseline!B$74 + Baseline!B$55*Baseline!B$55/Baseline!B$75 + Baseline!B$56*Baseline!B$56/Baseline!B$76)</f>
        <v>1.7949607084977883E-6</v>
      </c>
      <c r="K730" s="40">
        <f>Baseline!B$33 * (C730 * Baseline!B$57*Baseline!B$58/Baseline!B$73 + Baseline!B$67*Baseline!B$59/Baseline!B$74 + Baseline!B$55*Baseline!B$68/Baseline!B$75 + Baseline!B$56*Baseline!B$60/Baseline!B$76)</f>
        <v>1.3929497767629011E-8</v>
      </c>
      <c r="L730" s="1">
        <f>Baseline!B$33 * (C730 * Baseline!B$57*Baseline!B$61/Baseline!B$73 + Baseline!B$67*Baseline!B$62/Baseline!B$74 + Baseline!B$55*Baseline!B$63/Baseline!B$75 + Baseline!B$56*Baseline!B$69/Baseline!B$76)</f>
        <v>1.462944889601653E-8</v>
      </c>
      <c r="M730" s="40">
        <f>Baseline!B$33 * (C730 * Baseline!B$58*Baseline!B$66/Baseline!B$73 + Baseline!B$59*Baseline!B$52/Baseline!B$74 + Baseline!B$68*Baseline!B$53/Baseline!B$75 + Baseline!B$60*Baseline!B$54/Baseline!B$76)</f>
        <v>1.101625642882344E-7</v>
      </c>
      <c r="N730" s="1">
        <f>Baseline!B$33 * (C730 * Baseline!B$58*Baseline!B$57/Baseline!B$73 + Baseline!B$59*Baseline!B$67/Baseline!B$74 + Baseline!B$68*Baseline!B$55/Baseline!B$75 + Baseline!B$60*Baseline!B$56/Baseline!B$76)</f>
        <v>1.3929497767629011E-8</v>
      </c>
      <c r="O730" s="1">
        <f>Baseline!B$33 * (C730 * Baseline!B$58*Baseline!B$58/Baseline!B$73 + Baseline!B$59*Baseline!B$59/Baseline!B$74 + Baseline!B$68*Baseline!B$68/Baseline!B$75 + Baseline!B$60*Baseline!B$60/Baseline!B$76)</f>
        <v>1.3250175004399154E-6</v>
      </c>
      <c r="P730" s="40">
        <f>Baseline!B$33 * (C730 * Baseline!B$58*Baseline!B$61/Baseline!B$73 + Baseline!B$59*Baseline!B$62/Baseline!B$74 + Baseline!B$68*Baseline!B$63/Baseline!B$75 + Baseline!B$60*Baseline!B$69/Baseline!B$76)</f>
        <v>1.6490445309091913E-9</v>
      </c>
      <c r="Q730" s="40">
        <f>Baseline!B$33 * (C730 * Baseline!B$61*Baseline!B$66/Baseline!B$73 + Baseline!B$62*Baseline!B$52/Baseline!B$74 + Baseline!B$63*Baseline!B$53/Baseline!B$75 + Baseline!B$69*Baseline!B$54/Baseline!B$76)</f>
        <v>1.905691426977316E-9</v>
      </c>
      <c r="R730" s="40">
        <f>Baseline!B$33 * (C730 * Baseline!B$61*Baseline!B$57/Baseline!B$73 + Baseline!B$62*Baseline!B$67/Baseline!B$74 + Baseline!B$63*Baseline!B$55/Baseline!B$75 + Baseline!B$69*Baseline!B$56/Baseline!B$76)</f>
        <v>1.462944889601653E-8</v>
      </c>
      <c r="S730" s="40">
        <f>Baseline!B$33 * (C730 * Baseline!B$61*Baseline!B$58/Baseline!B$73 + Baseline!B$62*Baseline!B$59/Baseline!B$74 + Baseline!B$63*Baseline!B$68/Baseline!B$75 + Baseline!B$69*Baseline!B$60/Baseline!B$76)</f>
        <v>1.6490445309091913E-9</v>
      </c>
      <c r="T730" s="40">
        <f>Baseline!B$33 * (C730 * Baseline!B$61*Baseline!B$61/Baseline!B$73 + Baseline!B$62*Baseline!B$62/Baseline!B$74 + Baseline!B$63*Baseline!B$63/Baseline!B$75 + Baseline!B$69*Baseline!B$69/Baseline!B$76)</f>
        <v>9.8551810416853097E-8</v>
      </c>
      <c r="U730" s="40"/>
      <c r="V730" s="40">
        <f>E730 * ( Baseline!B$87 * Baseline!B$7 )</f>
        <v>0.26902105108306185</v>
      </c>
      <c r="W730" s="40">
        <f>F730 * ( Baseline!D$87 * Baseline!B$11 )</f>
        <v>7.3917588750621805E-4</v>
      </c>
      <c r="X730" s="40">
        <f>G730 * ( Baseline!F$87 * Baseline!B$16 )</f>
        <v>3.8264713243490304E-3</v>
      </c>
      <c r="Y730" s="40">
        <f>H730 * ( Baseline!H$87 * Baseline!B$18 )</f>
        <v>6.7018111092860717E-4</v>
      </c>
      <c r="Z730" s="48">
        <f t="shared" si="0"/>
        <v>0.2742568794058457</v>
      </c>
      <c r="AA730" s="40">
        <f>I730 * ( Baseline!B$87 * Baseline!B$7 )</f>
        <v>4.158982322187097E-4</v>
      </c>
      <c r="AB730" s="1">
        <f>J730 * ( Baseline!D$87 * Baseline!B$11 )</f>
        <v>3.3110914462632798E-2</v>
      </c>
      <c r="AC730" s="1">
        <f>K730 * ( Baseline!F$87 * Baseline!B$16 )</f>
        <v>4.8383790005974731E-4</v>
      </c>
      <c r="AD730" s="1">
        <f>L730 * ( Baseline!F$87 * Baseline!B$16 )</f>
        <v>5.0815054145953212E-4</v>
      </c>
      <c r="AE730" s="48">
        <f t="shared" si="1"/>
        <v>3.4518801136370784E-2</v>
      </c>
      <c r="AF730" s="48">
        <f>M730 * ( Baseline!B$87 * Baseline!B$7 )</f>
        <v>1.1433772547475849E-3</v>
      </c>
      <c r="AG730" s="48">
        <f>N730 * ( Baseline!D$87 * Baseline!B$11 )</f>
        <v>2.5695181343406381E-4</v>
      </c>
      <c r="AH730" s="48">
        <f>O730 * ( Baseline!F$87 * Baseline!B$16 )</f>
        <v>4.6024178017753957E-2</v>
      </c>
      <c r="AI730" s="48">
        <f>P730 * ( Baseline!H$87 * Baseline!B$18 )</f>
        <v>5.7992520722433862E-4</v>
      </c>
      <c r="AJ730" s="48">
        <f t="shared" si="2"/>
        <v>4.800443229315994E-2</v>
      </c>
      <c r="AK730" s="48">
        <f>Q730 * ( Baseline!B$87 * Baseline!B$7 )</f>
        <v>1.9779171320597562E-5</v>
      </c>
      <c r="AL730" s="48">
        <f>R730 * ( Baseline!D$87 * Baseline!B$11 )</f>
        <v>2.6986352889966784E-4</v>
      </c>
      <c r="AM730" s="48">
        <f>S730 * ( Baseline!F$87 * Baseline!B$16 )</f>
        <v>5.7279182368965088E-5</v>
      </c>
      <c r="AN730" s="48">
        <f>T730 * ( Baseline!H$87 * Baseline!B$18 )</f>
        <v>3.465805683659523E-2</v>
      </c>
      <c r="AO730" s="48">
        <f t="shared" si="3"/>
        <v>3.5004978719184461E-2</v>
      </c>
      <c r="AP730" s="48"/>
      <c r="AQ730" s="48">
        <f>V730 * ( (1-Baseline!B$88-Baseline!B$87) + (1-B730)*Baseline!B$88 )</f>
        <v>0.1653258322972313</v>
      </c>
      <c r="AR730" s="48">
        <f>W730 * ( (1-Baseline!B$88-Baseline!B$87) + (1-B730)*Baseline!B$88 )</f>
        <v>4.5425764386846675E-4</v>
      </c>
      <c r="AS730" s="48">
        <f>X730 * ( (1-Baseline!B$88-Baseline!B$87) + (1-B730)*Baseline!B$88 )</f>
        <v>2.3515429514256447E-3</v>
      </c>
      <c r="AT730" s="48">
        <f>Y730 * ( (1-Baseline!B$88-Baseline!B$87) + (1-B730)*Baseline!B$88 )</f>
        <v>4.1185717440359509E-4</v>
      </c>
      <c r="AU730" s="48">
        <f t="shared" si="4"/>
        <v>0.16854349006692901</v>
      </c>
      <c r="AV730" s="48">
        <f>AA730 * ( (1-Baseline!D$88-Baseline!D$87) + (1-B730)*Baseline!D$88 )</f>
        <v>3.3610578233689065E-4</v>
      </c>
      <c r="AW730" s="48">
        <f>AB730 * ( (1-Baseline!D$88-Baseline!D$87) + (1-B730)*Baseline!D$88 )</f>
        <v>2.6758396519225267E-2</v>
      </c>
      <c r="AX730" s="48">
        <f>AC730 * ( (1-Baseline!D$88-Baseline!D$87) + (1-B730)*Baseline!D$88 )</f>
        <v>3.9101083708935271E-4</v>
      </c>
      <c r="AY730" s="48">
        <f>AD730 * ( (1-Baseline!D$88-Baseline!D$87) + (1-B730)*Baseline!D$88 )</f>
        <v>4.1065895945514749E-4</v>
      </c>
      <c r="AZ730" s="48">
        <f t="shared" si="5"/>
        <v>2.7896172098106659E-2</v>
      </c>
      <c r="BA730" s="48">
        <f>AF730 * ( (1-Baseline!F$88-Baseline!F$87) + (1-Baseline!B$36)*Baseline!F$88 )</f>
        <v>8.2281086058851407E-4</v>
      </c>
      <c r="BB730" s="48">
        <f>AG730 * ( (1-Baseline!F$88-Baseline!F$87) + (1-Baseline!B$36)*Baseline!F$88 )</f>
        <v>1.8491074740518222E-4</v>
      </c>
      <c r="BC730" s="48">
        <f>AH730 * ( (1-Baseline!F$88-Baseline!F$87) + (1-Baseline!B$36)*Baseline!F$88 )</f>
        <v>3.3120471275272317E-2</v>
      </c>
      <c r="BD730" s="48">
        <f>AI730 * ( (1-Baseline!F$88-Baseline!F$87) + (1-Baseline!B$36)*Baseline!F$88 )</f>
        <v>4.1733273672526529E-4</v>
      </c>
      <c r="BE730" s="48">
        <f t="shared" si="6"/>
        <v>3.4545525619991274E-2</v>
      </c>
      <c r="BF730" s="48">
        <f>AK730 * ( (1-Baseline!H$88-Baseline!H$87) + (1-Baseline!B$36)*Baseline!H$88 )</f>
        <v>1.5671433020735859E-5</v>
      </c>
      <c r="BG730" s="48">
        <f>AL730 * ( (1-Baseline!H$88-Baseline!H$87) + (1-Baseline!B$36)*Baseline!H$88 )</f>
        <v>2.1381827121778481E-4</v>
      </c>
      <c r="BH730" s="48">
        <f>AM730 * ( (1-Baseline!H$88-Baseline!H$87) + (1-Baseline!B$36)*Baseline!H$88 )</f>
        <v>4.5383441774578415E-5</v>
      </c>
      <c r="BI730" s="48">
        <f>AN730 * ( (1-Baseline!H$88-Baseline!H$87) + (1-Baseline!B$36)*Baseline!H$88 )</f>
        <v>2.7460271592771129E-2</v>
      </c>
      <c r="BJ730" s="48">
        <f t="shared" si="7"/>
        <v>2.7735144738784228E-2</v>
      </c>
      <c r="BK730" s="48"/>
      <c r="BL730" s="48">
        <f t="shared" si="18"/>
        <v>0.98090903559419607</v>
      </c>
      <c r="BM730" s="48">
        <f t="shared" si="19"/>
        <v>2.6951954281241005E-3</v>
      </c>
      <c r="BN730" s="48">
        <f t="shared" si="20"/>
        <v>1.3952143452659261E-2</v>
      </c>
      <c r="BO730" s="48">
        <f t="shared" si="21"/>
        <v>2.4436255250205492E-3</v>
      </c>
      <c r="BP730" s="48">
        <f t="shared" si="8"/>
        <v>1</v>
      </c>
      <c r="BQ730" s="48">
        <f t="shared" si="22"/>
        <v>1.2048455291817708E-2</v>
      </c>
      <c r="BR730" s="48">
        <f t="shared" si="23"/>
        <v>0.95921391741920714</v>
      </c>
      <c r="BS730" s="48">
        <f t="shared" si="24"/>
        <v>1.4016648438869182E-2</v>
      </c>
      <c r="BT730" s="48">
        <f t="shared" si="25"/>
        <v>1.4720978850106082E-2</v>
      </c>
      <c r="BU730" s="48">
        <f t="shared" si="9"/>
        <v>1.0000000000000002</v>
      </c>
      <c r="BV730" s="48">
        <f t="shared" si="26"/>
        <v>2.3818160118321045E-2</v>
      </c>
      <c r="BW730" s="48">
        <f t="shared" si="27"/>
        <v>5.3526685174584681E-3</v>
      </c>
      <c r="BX730" s="48">
        <f t="shared" si="28"/>
        <v>0.95874851173506859</v>
      </c>
      <c r="BY730" s="48">
        <f t="shared" si="29"/>
        <v>1.2080659629152016E-2</v>
      </c>
      <c r="BZ730" s="48">
        <f t="shared" si="10"/>
        <v>1</v>
      </c>
      <c r="CA730" s="48">
        <f t="shared" si="30"/>
        <v>5.6503880431607286E-4</v>
      </c>
      <c r="CB730" s="48">
        <f t="shared" si="31"/>
        <v>7.7092899002897909E-3</v>
      </c>
      <c r="CC730" s="48">
        <f t="shared" si="32"/>
        <v>1.63631530327351E-3</v>
      </c>
      <c r="CD730" s="48">
        <f t="shared" si="33"/>
        <v>0.99008935599212067</v>
      </c>
      <c r="CE730" s="48">
        <f t="shared" si="11"/>
        <v>1</v>
      </c>
      <c r="CF730" s="48"/>
      <c r="CG730" s="48">
        <f t="shared" si="34"/>
        <v>0.98090903559419607</v>
      </c>
      <c r="CH730" s="48">
        <f t="shared" si="35"/>
        <v>2.6951954281241005E-3</v>
      </c>
      <c r="CI730" s="48">
        <f t="shared" si="36"/>
        <v>1.3952143452659261E-2</v>
      </c>
      <c r="CJ730" s="48">
        <f t="shared" si="37"/>
        <v>2.4436255250205492E-3</v>
      </c>
      <c r="CK730" s="48">
        <f t="shared" si="12"/>
        <v>1</v>
      </c>
      <c r="CL730" s="48">
        <f t="shared" si="38"/>
        <v>1.2048455291817708E-2</v>
      </c>
      <c r="CM730" s="48">
        <f t="shared" si="39"/>
        <v>0.95921391741920714</v>
      </c>
      <c r="CN730" s="48">
        <f t="shared" si="40"/>
        <v>1.4016648438869182E-2</v>
      </c>
      <c r="CO730" s="48">
        <f t="shared" si="41"/>
        <v>1.4720978850106082E-2</v>
      </c>
      <c r="CP730" s="48">
        <f t="shared" si="13"/>
        <v>1.0000000000000002</v>
      </c>
      <c r="CQ730" s="48">
        <f t="shared" si="42"/>
        <v>2.3818160118321045E-2</v>
      </c>
      <c r="CR730" s="48">
        <f t="shared" si="43"/>
        <v>5.3526685174584681E-3</v>
      </c>
      <c r="CS730" s="48">
        <f t="shared" si="44"/>
        <v>0.95874851173506859</v>
      </c>
      <c r="CT730" s="48">
        <f t="shared" si="45"/>
        <v>1.2080659629152016E-2</v>
      </c>
      <c r="CU730" s="48">
        <f t="shared" si="14"/>
        <v>1</v>
      </c>
      <c r="CV730" s="48">
        <f t="shared" si="46"/>
        <v>5.6503880431607286E-4</v>
      </c>
      <c r="CW730" s="48">
        <f t="shared" si="47"/>
        <v>7.7092899002897909E-3</v>
      </c>
      <c r="CX730" s="48">
        <f t="shared" si="48"/>
        <v>1.63631530327351E-3</v>
      </c>
      <c r="CY730" s="48">
        <f t="shared" si="49"/>
        <v>0.99008935599212067</v>
      </c>
      <c r="CZ730" s="48">
        <f t="shared" si="15"/>
        <v>1</v>
      </c>
      <c r="DA730" s="48"/>
      <c r="DB730" s="48">
        <f>(AQ730*Baseline!B$7 + AV730*Baseline!B$11 + BA730*Baseline!B$16 + BF730*Baseline!B$18)</f>
        <v>84378.006087034766</v>
      </c>
      <c r="DC730" s="48">
        <f>(AR730*Baseline!B$7 + AW730*Baseline!B$11 + BB730*Baseline!B$16 + BG730*Baseline!B$18)</f>
        <v>68015.540497787879</v>
      </c>
      <c r="DD730" s="48">
        <f>(AS730*Baseline!B$7 + AX730*Baseline!B$11 + BC730*Baseline!B$16 + BH730*Baseline!B$18)</f>
        <v>115017.05867961577</v>
      </c>
      <c r="DE730" s="48">
        <f>(AT730*Baseline!B$7 + AY730*Baseline!B$11 + BD730*Baseline!B$16 + BI730*Baseline!B$18)</f>
        <v>1259906.8188195804</v>
      </c>
      <c r="DF730" s="48">
        <f t="shared" si="16"/>
        <v>1527317.4240840189</v>
      </c>
      <c r="DG730" s="48"/>
      <c r="DH730" s="48">
        <f t="shared" si="50"/>
        <v>5.5245887172169827E-2</v>
      </c>
      <c r="DI730" s="48">
        <f t="shared" si="51"/>
        <v>4.4532681566557111E-2</v>
      </c>
      <c r="DJ730" s="48">
        <f t="shared" si="52"/>
        <v>7.5306584516047922E-2</v>
      </c>
      <c r="DK730" s="48">
        <f t="shared" si="53"/>
        <v>0.82491484674522508</v>
      </c>
      <c r="DL730" s="48">
        <f t="shared" si="17"/>
        <v>1</v>
      </c>
      <c r="DM730" s="48"/>
      <c r="DN730" s="48">
        <f>DH730 / (Baseline!B$7/Baseline!B$17)</f>
        <v>5.8971350857732965</v>
      </c>
      <c r="DO730" s="48">
        <f>DI730 / (Baseline!B$11/Baseline!B$17)</f>
        <v>1.0750402475304137</v>
      </c>
      <c r="DP730" s="48">
        <f>DJ730 / (Baseline!B$16/Baseline!B$17)</f>
        <v>1.1637143123473983</v>
      </c>
      <c r="DQ730" s="48">
        <f>DK730 / (Baseline!B$18/Baseline!B$17)</f>
        <v>0.93263905950735804</v>
      </c>
      <c r="DR730" s="71"/>
      <c r="DS730" s="48">
        <f>(AU730*Baseline!B$34)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3.7811054760039355E-2</v>
      </c>
      <c r="DT730" s="48">
        <f>(AZ730*Baseline!B$34) + (Baseline!D$88*(1-Baseline!D$89)*Baseline!B$35) + (Baseline!D$88*Baseline!D$89*((1-Baseline!D$90)*Baseline!B$40 + Baseline!D$90*Baseline!B$41))</f>
        <v>1.0597993814716003E-2</v>
      </c>
      <c r="DU730" s="48">
        <f>(BE730*Baseline!B$34) + (Baseline!F$88*(1-Baseline!F$89)*Baseline!B$35) + (Baseline!F$88*Baseline!F$89*((1-Baseline!F$90)*Baseline!B$40 + Baseline!F$90*Baseline!B$41))</f>
        <v>1.2912468842998695E-2</v>
      </c>
      <c r="DV730" s="48">
        <f>(BJ730*Baseline!B$34) + (Baseline!H$88*(1-Baseline!H$89)*Baseline!B$35) + (Baseline!H$88*Baseline!H$89*((1-Baseline!H$90)*Baseline!B$40 + Baseline!H$90*Baseline!B$41))</f>
        <v>9.3052717108176343E-3</v>
      </c>
      <c r="DW730" s="48">
        <f>( DS730*Baseline!B$7 + DT730*Baseline!B$11 + DU730*Baseline!B$16 + DV730*Baseline!B$18 ) / Baseline!B$17</f>
        <v>9.8593011224743336E-3</v>
      </c>
    </row>
    <row r="731" spans="1:127">
      <c r="A731" s="7" t="s">
        <v>1058</v>
      </c>
      <c r="B731" s="1">
        <f>MIN( MAX( NORMINV( MCrands!B731, (B$5+B$4)/2, (B$5-B$4)/3.29 ), 0 ), 1 )</f>
        <v>0.6701649411606756</v>
      </c>
      <c r="C731" s="1">
        <f>MAX( NORMINV( MCrands!C731, (C$5+C$4)/2, (C$5-C$4)/3.29 ), 0 )</f>
        <v>2.2828061028535744</v>
      </c>
      <c r="D731" s="40"/>
      <c r="E731" s="40">
        <f>Baseline!B$33 * (C731 * Baseline!B$66*Baseline!B$66/Baseline!B$73 + Baseline!B$52*Baseline!B$52/Baseline!B$74 + Baseline!B$53*Baseline!B$53/Baseline!B$75 + Baseline!B$54*Baseline!B$54/Baseline!B$76)</f>
        <v>1.9111124051967297E-5</v>
      </c>
      <c r="F731" s="40">
        <f>Baseline!B$33 * (C731 * Baseline!B$66*Baseline!B$57/Baseline!B$73 + Baseline!B$52*Baseline!B$67/Baseline!B$74 + Baseline!B$53*Baseline!B$55/Baseline!B$75 + Baseline!B$54*Baseline!B$56/Baseline!B$76)</f>
        <v>3.9160579491858477E-8</v>
      </c>
      <c r="G731" s="1">
        <f>Baseline!B$33 * (C731 * Baseline!B$66*Baseline!B$58/Baseline!B$73 + Baseline!B$52*Baseline!B$59/Baseline!B$74 + Baseline!B$53*Baseline!B$68/Baseline!B$75 + Baseline!B$54*Baseline!B$60/Baseline!B$76)</f>
        <v>1.0792413379280322E-7</v>
      </c>
      <c r="H731" s="40">
        <f>Baseline!B$33 * (C731 * Baseline!B$66*Baseline!B$61/Baseline!B$73 + Baseline!B$52*Baseline!B$62/Baseline!B$74 + Baseline!B$53*Baseline!B$63/Baseline!B$75 + Baseline!B$54*Baseline!B$69/Baseline!B$76)</f>
        <v>1.6818483774341988E-9</v>
      </c>
      <c r="I731" s="40">
        <f>Baseline!B$33 * (C731 * Baseline!B$57*Baseline!B$66/Baseline!B$73 + Baseline!B$67*Baseline!B$52/Baseline!B$74 + Baseline!B$55*Baseline!B$53/Baseline!B$75 + Baseline!B$56*Baseline!B$54/Baseline!B$76)</f>
        <v>3.9160579491858477E-8</v>
      </c>
      <c r="J731" s="1">
        <f>Baseline!B$33 * (C731 * Baseline!B$57*Baseline!B$57/Baseline!B$73 + Baseline!B$67*Baseline!B$67/Baseline!B$74 + Baseline!B$55*Baseline!B$55/Baseline!B$75 + Baseline!B$56*Baseline!B$56/Baseline!B$76)</f>
        <v>1.7949605867260734E-6</v>
      </c>
      <c r="K731" s="40">
        <f>Baseline!B$33 * (C731 * Baseline!B$57*Baseline!B$58/Baseline!B$73 + Baseline!B$67*Baseline!B$59/Baseline!B$74 + Baseline!B$55*Baseline!B$68/Baseline!B$75 + Baseline!B$56*Baseline!B$60/Baseline!B$76)</f>
        <v>1.392919841216322E-8</v>
      </c>
      <c r="L731" s="1">
        <f>Baseline!B$33 * (C731 * Baseline!B$57*Baseline!B$61/Baseline!B$73 + Baseline!B$67*Baseline!B$62/Baseline!B$74 + Baseline!B$55*Baseline!B$63/Baseline!B$75 + Baseline!B$56*Baseline!B$69/Baseline!B$76)</f>
        <v>1.4629418960469951E-8</v>
      </c>
      <c r="M731" s="40">
        <f>Baseline!B$33 * (C731 * Baseline!B$58*Baseline!B$66/Baseline!B$73 + Baseline!B$59*Baseline!B$52/Baseline!B$74 + Baseline!B$68*Baseline!B$53/Baseline!B$75 + Baseline!B$60*Baseline!B$54/Baseline!B$76)</f>
        <v>1.0792413379280322E-7</v>
      </c>
      <c r="N731" s="1">
        <f>Baseline!B$33 * (C731 * Baseline!B$58*Baseline!B$57/Baseline!B$73 + Baseline!B$59*Baseline!B$67/Baseline!B$74 + Baseline!B$68*Baseline!B$55/Baseline!B$75 + Baseline!B$60*Baseline!B$56/Baseline!B$76)</f>
        <v>1.392919841216322E-8</v>
      </c>
      <c r="O731" s="1">
        <f>Baseline!B$33 * (C731 * Baseline!B$58*Baseline!B$58/Baseline!B$73 + Baseline!B$59*Baseline!B$59/Baseline!B$74 + Baseline!B$68*Baseline!B$68/Baseline!B$75 + Baseline!B$60*Baseline!B$60/Baseline!B$76)</f>
        <v>1.3250167645243954E-6</v>
      </c>
      <c r="P731" s="40">
        <f>Baseline!B$33 * (C731 * Baseline!B$58*Baseline!B$61/Baseline!B$73 + Baseline!B$59*Baseline!B$62/Baseline!B$74 + Baseline!B$68*Baseline!B$63/Baseline!B$75 + Baseline!B$60*Baseline!B$69/Baseline!B$76)</f>
        <v>1.6489709393571849E-9</v>
      </c>
      <c r="Q731" s="40">
        <f>Baseline!B$33 * (C731 * Baseline!B$61*Baseline!B$66/Baseline!B$73 + Baseline!B$62*Baseline!B$52/Baseline!B$74 + Baseline!B$63*Baseline!B$53/Baseline!B$75 + Baseline!B$69*Baseline!B$54/Baseline!B$76)</f>
        <v>1.6818483774341988E-9</v>
      </c>
      <c r="R731" s="40">
        <f>Baseline!B$33 * (C731 * Baseline!B$61*Baseline!B$57/Baseline!B$73 + Baseline!B$62*Baseline!B$67/Baseline!B$74 + Baseline!B$63*Baseline!B$55/Baseline!B$75 + Baseline!B$69*Baseline!B$56/Baseline!B$76)</f>
        <v>1.4629418960469951E-8</v>
      </c>
      <c r="S731" s="40">
        <f>Baseline!B$33 * (C731 * Baseline!B$61*Baseline!B$58/Baseline!B$73 + Baseline!B$62*Baseline!B$59/Baseline!B$74 + Baseline!B$63*Baseline!B$68/Baseline!B$75 + Baseline!B$69*Baseline!B$60/Baseline!B$76)</f>
        <v>1.6489709393571849E-9</v>
      </c>
      <c r="T731" s="40">
        <f>Baseline!B$33 * (C731 * Baseline!B$61*Baseline!B$61/Baseline!B$73 + Baseline!B$62*Baseline!B$62/Baseline!B$74 + Baseline!B$63*Baseline!B$63/Baseline!B$75 + Baseline!B$69*Baseline!B$69/Baseline!B$76)</f>
        <v>9.8551803057697894E-8</v>
      </c>
      <c r="U731" s="40"/>
      <c r="V731" s="40">
        <f>E731 * ( Baseline!B$87 * Baseline!B$7 )</f>
        <v>0.19835435653536856</v>
      </c>
      <c r="W731" s="40">
        <f>F731 * ( Baseline!D$87 * Baseline!B$11 )</f>
        <v>7.2237937673144106E-4</v>
      </c>
      <c r="X731" s="40">
        <f>G731 * ( Baseline!F$87 * Baseline!B$16 )</f>
        <v>3.7487199561083168E-3</v>
      </c>
      <c r="Y731" s="40">
        <f>H731 * ( Baseline!H$87 * Baseline!B$18 )</f>
        <v>5.9146144965878747E-4</v>
      </c>
      <c r="Z731" s="48">
        <f t="shared" si="0"/>
        <v>0.20341691731786712</v>
      </c>
      <c r="AA731" s="40">
        <f>I731 * ( Baseline!B$87 * Baseline!B$7 )</f>
        <v>4.0644765454599915E-4</v>
      </c>
      <c r="AB731" s="1">
        <f>J731 * ( Baseline!D$87 * Baseline!B$11 )</f>
        <v>3.3110912216359208E-2</v>
      </c>
      <c r="AC731" s="1">
        <f>K731 * ( Baseline!F$87 * Baseline!B$16 )</f>
        <v>4.8382750201651878E-4</v>
      </c>
      <c r="AD731" s="1">
        <f>L731 * ( Baseline!F$87 * Baseline!B$16 )</f>
        <v>5.0814950165520929E-4</v>
      </c>
      <c r="AE731" s="48">
        <f t="shared" si="1"/>
        <v>3.4509336874576933E-2</v>
      </c>
      <c r="AF731" s="48">
        <f>M731 * ( Baseline!B$87 * Baseline!B$7 )</f>
        <v>1.1201445846355047E-3</v>
      </c>
      <c r="AG731" s="48">
        <f>N731 * ( Baseline!D$87 * Baseline!B$11 )</f>
        <v>2.5694629134481983E-4</v>
      </c>
      <c r="AH731" s="48">
        <f>O731 * ( Baseline!F$87 * Baseline!B$16 )</f>
        <v>4.6024152455897693E-2</v>
      </c>
      <c r="AI731" s="48">
        <f>P731 * ( Baseline!H$87 * Baseline!B$18 )</f>
        <v>5.7989932702811144E-4</v>
      </c>
      <c r="AJ731" s="48">
        <f t="shared" si="2"/>
        <v>4.7981142658906135E-2</v>
      </c>
      <c r="AK731" s="48">
        <f>Q731 * ( Baseline!B$87 * Baseline!B$7 )</f>
        <v>1.7455904309389549E-5</v>
      </c>
      <c r="AL731" s="48">
        <f>R731 * ( Baseline!D$87 * Baseline!B$11 )</f>
        <v>2.6986297669074342E-4</v>
      </c>
      <c r="AM731" s="48">
        <f>S731 * ( Baseline!F$87 * Baseline!B$16 )</f>
        <v>5.727662618333809E-5</v>
      </c>
      <c r="AN731" s="48">
        <f>T731 * ( Baseline!H$87 * Baseline!B$18 )</f>
        <v>3.4658054248575605E-2</v>
      </c>
      <c r="AO731" s="48">
        <f t="shared" si="3"/>
        <v>3.5002649755759077E-2</v>
      </c>
      <c r="AP731" s="48"/>
      <c r="AQ731" s="48">
        <f>V731 * ( (1-Baseline!B$88-Baseline!B$87) + (1-B731)*Baseline!B$88 )</f>
        <v>7.5801752553436505E-2</v>
      </c>
      <c r="AR731" s="48">
        <f>W731 * ( (1-Baseline!B$88-Baseline!B$87) + (1-B731)*Baseline!B$88 )</f>
        <v>2.760595921417968E-4</v>
      </c>
      <c r="AS731" s="48">
        <f>X731 * ( (1-Baseline!B$88-Baseline!B$87) + (1-B731)*Baseline!B$88 )</f>
        <v>1.4325853360038681E-3</v>
      </c>
      <c r="AT731" s="48">
        <f>Y731 * ( (1-Baseline!B$88-Baseline!B$87) + (1-B731)*Baseline!B$88 )</f>
        <v>2.2602888706373301E-4</v>
      </c>
      <c r="AU731" s="48">
        <f t="shared" si="4"/>
        <v>7.7736426368645903E-2</v>
      </c>
      <c r="AV731" s="48">
        <f>AA731 * ( (1-Baseline!D$88-Baseline!D$87) + (1-B731)*Baseline!D$88 )</f>
        <v>2.8092219251547239E-4</v>
      </c>
      <c r="AW731" s="48">
        <f>AB731 * ( (1-Baseline!D$88-Baseline!D$87) + (1-B731)*Baseline!D$88 )</f>
        <v>2.2885087297149779E-2</v>
      </c>
      <c r="AX731" s="48">
        <f>AC731 * ( (1-Baseline!D$88-Baseline!D$87) + (1-B731)*Baseline!D$88 )</f>
        <v>3.3440439659464754E-4</v>
      </c>
      <c r="AY731" s="48">
        <f>AD731 * ( (1-Baseline!D$88-Baseline!D$87) + (1-B731)*Baseline!D$88 )</f>
        <v>3.5121489946861155E-4</v>
      </c>
      <c r="AZ731" s="48">
        <f t="shared" si="5"/>
        <v>2.385162878572851E-2</v>
      </c>
      <c r="BA731" s="48">
        <f>AF731 * ( (1-Baseline!F$88-Baseline!F$87) + (1-Baseline!B$36)*Baseline!F$88 )</f>
        <v>8.060918877304176E-4</v>
      </c>
      <c r="BB731" s="48">
        <f>AG731 * ( (1-Baseline!F$88-Baseline!F$87) + (1-Baseline!B$36)*Baseline!F$88 )</f>
        <v>1.8490677353305541E-4</v>
      </c>
      <c r="BC731" s="48">
        <f>AH731 * ( (1-Baseline!F$88-Baseline!F$87) + (1-Baseline!B$36)*Baseline!F$88 )</f>
        <v>3.3120452880142572E-2</v>
      </c>
      <c r="BD731" s="48">
        <f>AI731 * ( (1-Baseline!F$88-Baseline!F$87) + (1-Baseline!B$36)*Baseline!F$88 )</f>
        <v>4.1731411250789391E-4</v>
      </c>
      <c r="BE731" s="48">
        <f t="shared" si="6"/>
        <v>3.452876565391394E-2</v>
      </c>
      <c r="BF731" s="48">
        <f>AK731 * ( (1-Baseline!H$88-Baseline!H$87) + (1-Baseline!B$36)*Baseline!H$88 )</f>
        <v>1.3830662102415527E-5</v>
      </c>
      <c r="BG731" s="48">
        <f>AL731 * ( (1-Baseline!H$88-Baseline!H$87) + (1-Baseline!B$36)*Baseline!H$88 )</f>
        <v>2.138178336916098E-4</v>
      </c>
      <c r="BH731" s="48">
        <f>AM731 * ( (1-Baseline!H$88-Baseline!H$87) + (1-Baseline!B$36)*Baseline!H$88 )</f>
        <v>4.5381416457582434E-5</v>
      </c>
      <c r="BI731" s="48">
        <f>AN731 * ( (1-Baseline!H$88-Baseline!H$87) + (1-Baseline!B$36)*Baseline!H$88 )</f>
        <v>2.7460269542231422E-2</v>
      </c>
      <c r="BJ731" s="48">
        <f t="shared" si="7"/>
        <v>2.7733299454483031E-2</v>
      </c>
      <c r="BK731" s="48"/>
      <c r="BL731" s="48">
        <f t="shared" si="18"/>
        <v>0.97511239060521404</v>
      </c>
      <c r="BM731" s="48">
        <f t="shared" si="19"/>
        <v>3.551225661347641E-3</v>
      </c>
      <c r="BN731" s="48">
        <f t="shared" si="20"/>
        <v>1.8428752168387363E-2</v>
      </c>
      <c r="BO731" s="48">
        <f t="shared" si="21"/>
        <v>2.9076315650509391E-3</v>
      </c>
      <c r="BP731" s="48">
        <f t="shared" si="8"/>
        <v>1</v>
      </c>
      <c r="BQ731" s="48">
        <f t="shared" si="22"/>
        <v>1.1777903934324209E-2</v>
      </c>
      <c r="BR731" s="48">
        <f t="shared" si="23"/>
        <v>0.95947691886111131</v>
      </c>
      <c r="BS731" s="48">
        <f t="shared" si="24"/>
        <v>1.4020191224623474E-2</v>
      </c>
      <c r="BT731" s="48">
        <f t="shared" si="25"/>
        <v>1.4724985979941086E-2</v>
      </c>
      <c r="BU731" s="48">
        <f t="shared" si="9"/>
        <v>1</v>
      </c>
      <c r="BV731" s="48">
        <f t="shared" si="26"/>
        <v>2.3345517062786883E-2</v>
      </c>
      <c r="BW731" s="48">
        <f t="shared" si="27"/>
        <v>5.355151568011399E-3</v>
      </c>
      <c r="BX731" s="48">
        <f t="shared" si="28"/>
        <v>0.95921334727435481</v>
      </c>
      <c r="BY731" s="48">
        <f t="shared" si="29"/>
        <v>1.2085984094846729E-2</v>
      </c>
      <c r="BZ731" s="48">
        <f t="shared" si="10"/>
        <v>0.99999999999999978</v>
      </c>
      <c r="CA731" s="48">
        <f t="shared" si="30"/>
        <v>4.987023677119611E-4</v>
      </c>
      <c r="CB731" s="48">
        <f t="shared" si="31"/>
        <v>7.7097870753725485E-3</v>
      </c>
      <c r="CC731" s="48">
        <f t="shared" si="32"/>
        <v>1.6363511500701235E-3</v>
      </c>
      <c r="CD731" s="48">
        <f t="shared" si="33"/>
        <v>0.9901551594068454</v>
      </c>
      <c r="CE731" s="48">
        <f t="shared" si="11"/>
        <v>1</v>
      </c>
      <c r="CF731" s="48"/>
      <c r="CG731" s="48">
        <f t="shared" si="34"/>
        <v>0.97511239060521404</v>
      </c>
      <c r="CH731" s="48">
        <f t="shared" si="35"/>
        <v>3.551225661347641E-3</v>
      </c>
      <c r="CI731" s="48">
        <f t="shared" si="36"/>
        <v>1.8428752168387363E-2</v>
      </c>
      <c r="CJ731" s="48">
        <f t="shared" si="37"/>
        <v>2.9076315650509391E-3</v>
      </c>
      <c r="CK731" s="48">
        <f t="shared" si="12"/>
        <v>1</v>
      </c>
      <c r="CL731" s="48">
        <f t="shared" si="38"/>
        <v>1.1777903934324209E-2</v>
      </c>
      <c r="CM731" s="48">
        <f t="shared" si="39"/>
        <v>0.95947691886111131</v>
      </c>
      <c r="CN731" s="48">
        <f t="shared" si="40"/>
        <v>1.4020191224623474E-2</v>
      </c>
      <c r="CO731" s="48">
        <f t="shared" si="41"/>
        <v>1.4724985979941086E-2</v>
      </c>
      <c r="CP731" s="48">
        <f t="shared" si="13"/>
        <v>1</v>
      </c>
      <c r="CQ731" s="48">
        <f t="shared" si="42"/>
        <v>2.3345517062786883E-2</v>
      </c>
      <c r="CR731" s="48">
        <f t="shared" si="43"/>
        <v>5.355151568011399E-3</v>
      </c>
      <c r="CS731" s="48">
        <f t="shared" si="44"/>
        <v>0.95921334727435481</v>
      </c>
      <c r="CT731" s="48">
        <f t="shared" si="45"/>
        <v>1.2085984094846729E-2</v>
      </c>
      <c r="CU731" s="48">
        <f t="shared" si="14"/>
        <v>0.99999999999999978</v>
      </c>
      <c r="CV731" s="48">
        <f t="shared" si="46"/>
        <v>4.987023677119611E-4</v>
      </c>
      <c r="CW731" s="48">
        <f t="shared" si="47"/>
        <v>7.7097870753725485E-3</v>
      </c>
      <c r="CX731" s="48">
        <f t="shared" si="48"/>
        <v>1.6363511500701235E-3</v>
      </c>
      <c r="CY731" s="48">
        <f t="shared" si="49"/>
        <v>0.9901551594068454</v>
      </c>
      <c r="CZ731" s="48">
        <f t="shared" si="15"/>
        <v>1</v>
      </c>
      <c r="DA731" s="48"/>
      <c r="DB731" s="48">
        <f>(AQ731*Baseline!B$7 + AV731*Baseline!B$11 + BA731*Baseline!B$16 + BF731*Baseline!B$18)</f>
        <v>40700.181084909978</v>
      </c>
      <c r="DC731" s="48">
        <f>(AR731*Baseline!B$7 + AW731*Baseline!B$11 + BB731*Baseline!B$16 + BG731*Baseline!B$18)</f>
        <v>59622.560309354332</v>
      </c>
      <c r="DD731" s="48">
        <f>(AS731*Baseline!B$7 + AX731*Baseline!B$11 + BC731*Baseline!B$16 + BH731*Baseline!B$18)</f>
        <v>114449.81429964988</v>
      </c>
      <c r="DE731" s="48">
        <f>(AT731*Baseline!B$7 + AY731*Baseline!B$11 + BD731*Baseline!B$16 + BI731*Baseline!B$18)</f>
        <v>1259689.0548130472</v>
      </c>
      <c r="DF731" s="48">
        <f t="shared" si="16"/>
        <v>1474461.6105069614</v>
      </c>
      <c r="DG731" s="48"/>
      <c r="DH731" s="48">
        <f t="shared" si="50"/>
        <v>2.7603418627437926E-2</v>
      </c>
      <c r="DI731" s="48">
        <f t="shared" si="51"/>
        <v>4.0436834627965948E-2</v>
      </c>
      <c r="DJ731" s="48">
        <f t="shared" si="52"/>
        <v>7.7621427023996117E-2</v>
      </c>
      <c r="DK731" s="48">
        <f t="shared" si="53"/>
        <v>0.85433831972060004</v>
      </c>
      <c r="DL731" s="48">
        <f t="shared" si="17"/>
        <v>1</v>
      </c>
      <c r="DM731" s="48"/>
      <c r="DN731" s="48">
        <f>DH731 / (Baseline!B$7/Baseline!B$17)</f>
        <v>2.9464833819729752</v>
      </c>
      <c r="DO731" s="48">
        <f>DI731 / (Baseline!B$11/Baseline!B$17)</f>
        <v>0.97616454205265468</v>
      </c>
      <c r="DP731" s="48">
        <f>DJ731 / (Baseline!B$16/Baseline!B$17)</f>
        <v>1.1994856247052892</v>
      </c>
      <c r="DQ731" s="48">
        <f>DK731 / (Baseline!B$18/Baseline!B$17)</f>
        <v>0.96590489327367546</v>
      </c>
      <c r="DR731" s="71"/>
      <c r="DS731" s="48">
        <f>(AU731*Baseline!B$34)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2.4189995205296886E-2</v>
      </c>
      <c r="DT731" s="48">
        <f>(AZ731*Baseline!B$34) + (Baseline!D$88*(1-Baseline!D$89)*Baseline!B$35) + (Baseline!D$88*Baseline!D$89*((1-Baseline!D$90)*Baseline!B$40 + Baseline!D$90*Baseline!B$41))</f>
        <v>9.9913123178592793E-3</v>
      </c>
      <c r="DU731" s="48">
        <f>(BE731*Baseline!B$34) + (Baseline!F$88*(1-Baseline!F$89)*Baseline!B$35) + (Baseline!F$88*Baseline!F$89*((1-Baseline!F$90)*Baseline!B$40 + Baseline!F$90*Baseline!B$41))</f>
        <v>1.2909954848087095E-2</v>
      </c>
      <c r="DV731" s="48">
        <f>(BJ731*Baseline!B$34) + (Baseline!H$88*(1-Baseline!H$89)*Baseline!B$35) + (Baseline!H$88*Baseline!H$89*((1-Baseline!H$90)*Baseline!B$40 + Baseline!H$90*Baseline!B$41))</f>
        <v>9.3049949181724552E-3</v>
      </c>
      <c r="DW731" s="48">
        <f>( DS731*Baseline!B$7 + DT731*Baseline!B$11 + DU731*Baseline!B$16 + DV731*Baseline!B$18 ) / Baseline!B$17</f>
        <v>9.7061567091908264E-3</v>
      </c>
    </row>
    <row r="732" spans="1:127">
      <c r="A732" s="7" t="s">
        <v>1059</v>
      </c>
      <c r="B732" s="1">
        <f>MIN( MAX( NORMINV( MCrands!B732, (B$5+B$4)/2, (B$5-B$4)/3.29 ), 0 ), 1 )</f>
        <v>0.4241703037787995</v>
      </c>
      <c r="C732" s="1">
        <f>MAX( NORMINV( MCrands!C732, (C$5+C$4)/2, (C$5-C$4)/3.29 ), 0 )</f>
        <v>2.7499015663305477</v>
      </c>
      <c r="D732" s="40"/>
      <c r="E732" s="40">
        <f>Baseline!B$33 * (C732 * Baseline!B$66*Baseline!B$66/Baseline!B$73 + Baseline!B$52*Baseline!B$52/Baseline!B$74 + Baseline!B$53*Baseline!B$53/Baseline!B$75 + Baseline!B$54*Baseline!B$54/Baseline!B$76)</f>
        <v>2.3019798850203186E-5</v>
      </c>
      <c r="F732" s="40">
        <f>Baseline!B$33 * (C732 * Baseline!B$66*Baseline!B$57/Baseline!B$73 + Baseline!B$52*Baseline!B$67/Baseline!B$74 + Baseline!B$53*Baseline!B$55/Baseline!B$75 + Baseline!B$54*Baseline!B$56/Baseline!B$76)</f>
        <v>3.9683304306065882E-8</v>
      </c>
      <c r="G732" s="1">
        <f>Baseline!B$33 * (C732 * Baseline!B$66*Baseline!B$58/Baseline!B$73 + Baseline!B$52*Baseline!B$59/Baseline!B$74 + Baseline!B$53*Baseline!B$68/Baseline!B$75 + Baseline!B$54*Baseline!B$60/Baseline!B$76)</f>
        <v>1.0920916562772978E-7</v>
      </c>
      <c r="H732" s="40">
        <f>Baseline!B$33 * (C732 * Baseline!B$66*Baseline!B$61/Baseline!B$73 + Baseline!B$52*Baseline!B$62/Baseline!B$74 + Baseline!B$53*Baseline!B$63/Baseline!B$75 + Baseline!B$54*Baseline!B$69/Baseline!B$76)</f>
        <v>1.810351560926853E-9</v>
      </c>
      <c r="I732" s="40">
        <f>Baseline!B$33 * (C732 * Baseline!B$57*Baseline!B$66/Baseline!B$73 + Baseline!B$67*Baseline!B$52/Baseline!B$74 + Baseline!B$55*Baseline!B$53/Baseline!B$75 + Baseline!B$56*Baseline!B$54/Baseline!B$76)</f>
        <v>3.9683304306065882E-8</v>
      </c>
      <c r="J732" s="1">
        <f>Baseline!B$33 * (C732 * Baseline!B$57*Baseline!B$57/Baseline!B$73 + Baseline!B$67*Baseline!B$67/Baseline!B$74 + Baseline!B$55*Baseline!B$55/Baseline!B$75 + Baseline!B$56*Baseline!B$56/Baseline!B$76)</f>
        <v>1.7949606566324344E-6</v>
      </c>
      <c r="K732" s="40">
        <f>Baseline!B$33 * (C732 * Baseline!B$57*Baseline!B$58/Baseline!B$73 + Baseline!B$67*Baseline!B$59/Baseline!B$74 + Baseline!B$55*Baseline!B$68/Baseline!B$75 + Baseline!B$56*Baseline!B$60/Baseline!B$76)</f>
        <v>1.3929370265300624E-8</v>
      </c>
      <c r="L732" s="1">
        <f>Baseline!B$33 * (C732 * Baseline!B$57*Baseline!B$61/Baseline!B$73 + Baseline!B$67*Baseline!B$62/Baseline!B$74 + Baseline!B$55*Baseline!B$63/Baseline!B$75 + Baseline!B$56*Baseline!B$69/Baseline!B$76)</f>
        <v>1.4629436145783692E-8</v>
      </c>
      <c r="M732" s="40">
        <f>Baseline!B$33 * (C732 * Baseline!B$58*Baseline!B$66/Baseline!B$73 + Baseline!B$59*Baseline!B$52/Baseline!B$74 + Baseline!B$68*Baseline!B$53/Baseline!B$75 + Baseline!B$60*Baseline!B$54/Baseline!B$76)</f>
        <v>1.0920916562772978E-7</v>
      </c>
      <c r="N732" s="1">
        <f>Baseline!B$33 * (C732 * Baseline!B$58*Baseline!B$57/Baseline!B$73 + Baseline!B$59*Baseline!B$67/Baseline!B$74 + Baseline!B$68*Baseline!B$55/Baseline!B$75 + Baseline!B$60*Baseline!B$56/Baseline!B$76)</f>
        <v>1.3929370265300624E-8</v>
      </c>
      <c r="O732" s="1">
        <f>Baseline!B$33 * (C732 * Baseline!B$58*Baseline!B$58/Baseline!B$73 + Baseline!B$59*Baseline!B$59/Baseline!B$74 + Baseline!B$68*Baseline!B$68/Baseline!B$75 + Baseline!B$60*Baseline!B$60/Baseline!B$76)</f>
        <v>1.3250171869966915E-6</v>
      </c>
      <c r="P732" s="40">
        <f>Baseline!B$33 * (C732 * Baseline!B$58*Baseline!B$61/Baseline!B$73 + Baseline!B$59*Baseline!B$62/Baseline!B$74 + Baseline!B$68*Baseline!B$63/Baseline!B$75 + Baseline!B$60*Baseline!B$69/Baseline!B$76)</f>
        <v>1.6490131865867962E-9</v>
      </c>
      <c r="Q732" s="40">
        <f>Baseline!B$33 * (C732 * Baseline!B$61*Baseline!B$66/Baseline!B$73 + Baseline!B$62*Baseline!B$52/Baseline!B$74 + Baseline!B$63*Baseline!B$53/Baseline!B$75 + Baseline!B$69*Baseline!B$54/Baseline!B$76)</f>
        <v>1.810351560926853E-9</v>
      </c>
      <c r="R732" s="40">
        <f>Baseline!B$33 * (C732 * Baseline!B$61*Baseline!B$57/Baseline!B$73 + Baseline!B$62*Baseline!B$67/Baseline!B$74 + Baseline!B$63*Baseline!B$55/Baseline!B$75 + Baseline!B$69*Baseline!B$56/Baseline!B$76)</f>
        <v>1.4629436145783692E-8</v>
      </c>
      <c r="S732" s="40">
        <f>Baseline!B$33 * (C732 * Baseline!B$61*Baseline!B$58/Baseline!B$73 + Baseline!B$62*Baseline!B$59/Baseline!B$74 + Baseline!B$63*Baseline!B$68/Baseline!B$75 + Baseline!B$69*Baseline!B$60/Baseline!B$76)</f>
        <v>1.6490131865867962E-9</v>
      </c>
      <c r="T732" s="40">
        <f>Baseline!B$33 * (C732 * Baseline!B$61*Baseline!B$61/Baseline!B$73 + Baseline!B$62*Baseline!B$62/Baseline!B$74 + Baseline!B$63*Baseline!B$63/Baseline!B$75 + Baseline!B$69*Baseline!B$69/Baseline!B$76)</f>
        <v>9.8551807282420871E-8</v>
      </c>
      <c r="U732" s="40"/>
      <c r="V732" s="40">
        <f>E732 * ( Baseline!B$87 * Baseline!B$7 )</f>
        <v>0.23892249226625886</v>
      </c>
      <c r="W732" s="40">
        <f>F732 * ( Baseline!D$87 * Baseline!B$11 )</f>
        <v>7.3202187003437356E-4</v>
      </c>
      <c r="X732" s="40">
        <f>G732 * ( Baseline!F$87 * Baseline!B$16 )</f>
        <v>3.7933552412343658E-3</v>
      </c>
      <c r="Y732" s="40">
        <f>H732 * ( Baseline!H$87 * Baseline!B$18 )</f>
        <v>6.3665260970276595E-4</v>
      </c>
      <c r="Z732" s="48">
        <f t="shared" si="0"/>
        <v>0.24408452198723038</v>
      </c>
      <c r="AA732" s="40">
        <f>I732 * ( Baseline!B$87 * Baseline!B$7 )</f>
        <v>4.1187301539265779E-4</v>
      </c>
      <c r="AB732" s="1">
        <f>J732 * ( Baseline!D$87 * Baseline!B$11 )</f>
        <v>3.3110913505893583E-2</v>
      </c>
      <c r="AC732" s="1">
        <f>K732 * ( Baseline!F$87 * Baseline!B$16 )</f>
        <v>4.8383347129570654E-4</v>
      </c>
      <c r="AD732" s="1">
        <f>L732 * ( Baseline!F$87 * Baseline!B$16 )</f>
        <v>5.0815009858312817E-4</v>
      </c>
      <c r="AE732" s="48">
        <f t="shared" si="1"/>
        <v>3.4514770091165076E-2</v>
      </c>
      <c r="AF732" s="48">
        <f>M732 * ( Baseline!B$87 * Baseline!B$7 )</f>
        <v>1.1334819300502074E-3</v>
      </c>
      <c r="AG732" s="48">
        <f>N732 * ( Baseline!D$87 * Baseline!B$11 )</f>
        <v>2.5694946145016299E-4</v>
      </c>
      <c r="AH732" s="48">
        <f>O732 * ( Baseline!F$87 * Baseline!B$16 )</f>
        <v>4.6024167130375694E-2</v>
      </c>
      <c r="AI732" s="48">
        <f>P732 * ( Baseline!H$87 * Baseline!B$18 )</f>
        <v>5.7991418425781501E-4</v>
      </c>
      <c r="AJ732" s="48">
        <f t="shared" si="2"/>
        <v>4.7994512706133884E-2</v>
      </c>
      <c r="AK732" s="48">
        <f>Q732 * ( Baseline!B$87 * Baseline!B$7 )</f>
        <v>1.8789638850859806E-5</v>
      </c>
      <c r="AL732" s="48">
        <f>R732 * ( Baseline!D$87 * Baseline!B$11 )</f>
        <v>2.6986329370127778E-4</v>
      </c>
      <c r="AM732" s="48">
        <f>S732 * ( Baseline!F$87 * Baseline!B$16 )</f>
        <v>5.7278093631138395E-5</v>
      </c>
      <c r="AN732" s="48">
        <f>T732 * ( Baseline!H$87 * Baseline!B$18 )</f>
        <v>3.465805573429858E-2</v>
      </c>
      <c r="AO732" s="48">
        <f t="shared" si="3"/>
        <v>3.5003986760481859E-2</v>
      </c>
      <c r="AP732" s="48"/>
      <c r="AQ732" s="48">
        <f>V732 * ( (1-Baseline!B$88-Baseline!B$87) + (1-B732)*Baseline!B$88 )</f>
        <v>0.1436135456812524</v>
      </c>
      <c r="AR732" s="48">
        <f>W732 * ( (1-Baseline!B$88-Baseline!B$87) + (1-B732)*Baseline!B$88 )</f>
        <v>4.4000987631880544E-4</v>
      </c>
      <c r="AS732" s="48">
        <f>X732 * ( (1-Baseline!B$88-Baseline!B$87) + (1-B732)*Baseline!B$88 )</f>
        <v>2.2801419450083492E-3</v>
      </c>
      <c r="AT732" s="48">
        <f>Y732 * ( (1-Baseline!B$88-Baseline!B$87) + (1-B732)*Baseline!B$88 )</f>
        <v>3.8268451739044971E-4</v>
      </c>
      <c r="AU732" s="48">
        <f t="shared" si="4"/>
        <v>0.14671638201997003</v>
      </c>
      <c r="AV732" s="48">
        <f>AA732 * ( (1-Baseline!D$88-Baseline!D$87) + (1-B732)*Baseline!D$88 )</f>
        <v>3.3006272114174381E-4</v>
      </c>
      <c r="AW732" s="48">
        <f>AB732 * ( (1-Baseline!D$88-Baseline!D$87) + (1-B732)*Baseline!D$88 )</f>
        <v>2.6534096196676866E-2</v>
      </c>
      <c r="AX732" s="48">
        <f>AC732 * ( (1-Baseline!D$88-Baseline!D$87) + (1-B732)*Baseline!D$88 )</f>
        <v>3.8772967916597212E-4</v>
      </c>
      <c r="AY732" s="48">
        <f>AD732 * ( (1-Baseline!D$88-Baseline!D$87) + (1-B732)*Baseline!D$88 )</f>
        <v>4.0721629730196339E-4</v>
      </c>
      <c r="AZ732" s="48">
        <f t="shared" si="5"/>
        <v>2.7659104894286544E-2</v>
      </c>
      <c r="BA732" s="48">
        <f>AF732 * ( (1-Baseline!F$88-Baseline!F$87) + (1-Baseline!B$36)*Baseline!F$88 )</f>
        <v>8.1568986828589086E-4</v>
      </c>
      <c r="BB732" s="48">
        <f>AG732 * ( (1-Baseline!F$88-Baseline!F$87) + (1-Baseline!B$36)*Baseline!F$88 )</f>
        <v>1.8490905484230371E-4</v>
      </c>
      <c r="BC732" s="48">
        <f>AH732 * ( (1-Baseline!F$88-Baseline!F$87) + (1-Baseline!B$36)*Baseline!F$88 )</f>
        <v>3.3120463440366524E-2</v>
      </c>
      <c r="BD732" s="48">
        <f>AI732 * ( (1-Baseline!F$88-Baseline!F$87) + (1-Baseline!B$36)*Baseline!F$88 )</f>
        <v>4.1732480424581996E-4</v>
      </c>
      <c r="BE732" s="48">
        <f t="shared" si="6"/>
        <v>3.453838716774054E-2</v>
      </c>
      <c r="BF732" s="48">
        <f>AK732 * ( (1-Baseline!H$88-Baseline!H$87) + (1-Baseline!B$36)*Baseline!H$88 )</f>
        <v>1.488740665431324E-5</v>
      </c>
      <c r="BG732" s="48">
        <f>AL732 * ( (1-Baseline!H$88-Baseline!H$87) + (1-Baseline!B$36)*Baseline!H$88 )</f>
        <v>2.1381808486539637E-4</v>
      </c>
      <c r="BH732" s="48">
        <f>AM732 * ( (1-Baseline!H$88-Baseline!H$87) + (1-Baseline!B$36)*Baseline!H$88 )</f>
        <v>4.538257914582357E-5</v>
      </c>
      <c r="BI732" s="48">
        <f>AN732 * ( (1-Baseline!H$88-Baseline!H$87) + (1-Baseline!B$36)*Baseline!H$88 )</f>
        <v>2.7460270719399448E-2</v>
      </c>
      <c r="BJ732" s="48">
        <f t="shared" si="7"/>
        <v>2.7734358790064983E-2</v>
      </c>
      <c r="BK732" s="48"/>
      <c r="BL732" s="48">
        <f t="shared" si="18"/>
        <v>0.97885146637343279</v>
      </c>
      <c r="BM732" s="48">
        <f t="shared" si="19"/>
        <v>2.999050755347241E-3</v>
      </c>
      <c r="BN732" s="48">
        <f t="shared" si="20"/>
        <v>1.554115439336551E-2</v>
      </c>
      <c r="BO732" s="48">
        <f t="shared" si="21"/>
        <v>2.6083284778543776E-3</v>
      </c>
      <c r="BP732" s="48">
        <f t="shared" si="8"/>
        <v>1</v>
      </c>
      <c r="BQ732" s="48">
        <f t="shared" si="22"/>
        <v>1.193323943067745E-2</v>
      </c>
      <c r="BR732" s="48">
        <f t="shared" si="23"/>
        <v>0.95932591810510581</v>
      </c>
      <c r="BS732" s="48">
        <f t="shared" si="24"/>
        <v>1.4018157154683058E-2</v>
      </c>
      <c r="BT732" s="48">
        <f t="shared" si="25"/>
        <v>1.4722685309533671E-2</v>
      </c>
      <c r="BU732" s="48">
        <f t="shared" si="9"/>
        <v>1</v>
      </c>
      <c r="BV732" s="48">
        <f t="shared" si="26"/>
        <v>2.3616906728284044E-2</v>
      </c>
      <c r="BW732" s="48">
        <f t="shared" si="27"/>
        <v>5.3537258107701101E-3</v>
      </c>
      <c r="BX732" s="48">
        <f t="shared" si="28"/>
        <v>0.9589464406520295</v>
      </c>
      <c r="BY732" s="48">
        <f t="shared" si="29"/>
        <v>1.2082926808916214E-2</v>
      </c>
      <c r="BZ732" s="48">
        <f t="shared" si="10"/>
        <v>0.99999999999999989</v>
      </c>
      <c r="CA732" s="48">
        <f t="shared" si="30"/>
        <v>5.3678568042633866E-4</v>
      </c>
      <c r="CB732" s="48">
        <f t="shared" si="31"/>
        <v>7.7095016504218012E-3</v>
      </c>
      <c r="CC732" s="48">
        <f t="shared" si="32"/>
        <v>1.6363305706595438E-3</v>
      </c>
      <c r="CD732" s="48">
        <f t="shared" si="33"/>
        <v>0.9901173820984922</v>
      </c>
      <c r="CE732" s="48">
        <f t="shared" si="11"/>
        <v>0.99999999999999989</v>
      </c>
      <c r="CF732" s="48"/>
      <c r="CG732" s="48">
        <f t="shared" si="34"/>
        <v>0.97885146637343279</v>
      </c>
      <c r="CH732" s="48">
        <f t="shared" si="35"/>
        <v>2.999050755347241E-3</v>
      </c>
      <c r="CI732" s="48">
        <f t="shared" si="36"/>
        <v>1.554115439336551E-2</v>
      </c>
      <c r="CJ732" s="48">
        <f t="shared" si="37"/>
        <v>2.6083284778543776E-3</v>
      </c>
      <c r="CK732" s="48">
        <f t="shared" si="12"/>
        <v>1</v>
      </c>
      <c r="CL732" s="48">
        <f t="shared" si="38"/>
        <v>1.193323943067745E-2</v>
      </c>
      <c r="CM732" s="48">
        <f t="shared" si="39"/>
        <v>0.95932591810510581</v>
      </c>
      <c r="CN732" s="48">
        <f t="shared" si="40"/>
        <v>1.4018157154683058E-2</v>
      </c>
      <c r="CO732" s="48">
        <f t="shared" si="41"/>
        <v>1.4722685309533671E-2</v>
      </c>
      <c r="CP732" s="48">
        <f t="shared" si="13"/>
        <v>1</v>
      </c>
      <c r="CQ732" s="48">
        <f t="shared" si="42"/>
        <v>2.3616906728284044E-2</v>
      </c>
      <c r="CR732" s="48">
        <f t="shared" si="43"/>
        <v>5.3537258107701101E-3</v>
      </c>
      <c r="CS732" s="48">
        <f t="shared" si="44"/>
        <v>0.9589464406520295</v>
      </c>
      <c r="CT732" s="48">
        <f t="shared" si="45"/>
        <v>1.2082926808916214E-2</v>
      </c>
      <c r="CU732" s="48">
        <f t="shared" si="14"/>
        <v>0.99999999999999989</v>
      </c>
      <c r="CV732" s="48">
        <f t="shared" si="46"/>
        <v>5.3678568042633866E-4</v>
      </c>
      <c r="CW732" s="48">
        <f t="shared" si="47"/>
        <v>7.7095016504218012E-3</v>
      </c>
      <c r="CX732" s="48">
        <f t="shared" si="48"/>
        <v>1.6363305706595438E-3</v>
      </c>
      <c r="CY732" s="48">
        <f t="shared" si="49"/>
        <v>0.9901173820984922</v>
      </c>
      <c r="CZ732" s="48">
        <f t="shared" si="15"/>
        <v>0.99999999999999989</v>
      </c>
      <c r="DA732" s="48"/>
      <c r="DB732" s="48">
        <f>(AQ732*Baseline!B$7 + AV732*Baseline!B$11 + BA732*Baseline!B$16 + BF732*Baseline!B$18)</f>
        <v>73774.829522940359</v>
      </c>
      <c r="DC732" s="48">
        <f>(AR732*Baseline!B$7 + AW732*Baseline!B$11 + BB732*Baseline!B$16 + BG732*Baseline!B$18)</f>
        <v>67527.591972968658</v>
      </c>
      <c r="DD732" s="48">
        <f>(AS732*Baseline!B$7 + AX732*Baseline!B$11 + BC732*Baseline!B$16 + BH732*Baseline!B$18)</f>
        <v>114975.32682225652</v>
      </c>
      <c r="DE732" s="48">
        <f>(AT732*Baseline!B$7 + AY732*Baseline!B$11 + BD732*Baseline!B$16 + BI732*Baseline!B$18)</f>
        <v>1259885.2205383226</v>
      </c>
      <c r="DF732" s="48">
        <f t="shared" si="16"/>
        <v>1516162.9688564881</v>
      </c>
      <c r="DG732" s="48"/>
      <c r="DH732" s="48">
        <f t="shared" si="50"/>
        <v>4.8658904773661894E-2</v>
      </c>
      <c r="DI732" s="48">
        <f t="shared" si="51"/>
        <v>4.4538478620077981E-2</v>
      </c>
      <c r="DJ732" s="48">
        <f t="shared" si="52"/>
        <v>7.5833092605455579E-2</v>
      </c>
      <c r="DK732" s="48">
        <f t="shared" si="53"/>
        <v>0.83096952400080459</v>
      </c>
      <c r="DL732" s="48">
        <f t="shared" si="17"/>
        <v>1</v>
      </c>
      <c r="DM732" s="48"/>
      <c r="DN732" s="48">
        <f>DH732 / (Baseline!B$7/Baseline!B$17)</f>
        <v>5.1940180394209277</v>
      </c>
      <c r="DO732" s="48">
        <f>DI732 / (Baseline!B$11/Baseline!B$17)</f>
        <v>1.07518019117703</v>
      </c>
      <c r="DP732" s="48">
        <f>DJ732 / (Baseline!B$16/Baseline!B$17)</f>
        <v>1.171850453471682</v>
      </c>
      <c r="DQ732" s="48">
        <f>DK732 / (Baseline!B$18/Baseline!B$17)</f>
        <v>0.93948440666475774</v>
      </c>
      <c r="DR732" s="71"/>
      <c r="DS732" s="48">
        <f>(AU732*Baseline!B$34)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3.4536988552995508E-2</v>
      </c>
      <c r="DT732" s="48">
        <f>(AZ732*Baseline!B$34) + (Baseline!D$88*(1-Baseline!D$89)*Baseline!B$35) + (Baseline!D$88*Baseline!D$89*((1-Baseline!D$90)*Baseline!B$40 + Baseline!D$90*Baseline!B$41))</f>
        <v>1.0562433734142986E-2</v>
      </c>
      <c r="DU732" s="48">
        <f>(BE732*Baseline!B$34) + (Baseline!F$88*(1-Baseline!F$89)*Baseline!B$35) + (Baseline!F$88*Baseline!F$89*((1-Baseline!F$90)*Baseline!B$40 + Baseline!F$90*Baseline!B$41))</f>
        <v>1.2911398075161083E-2</v>
      </c>
      <c r="DV732" s="48">
        <f>(BJ732*Baseline!B$34) + (Baseline!H$88*(1-Baseline!H$89)*Baseline!B$35) + (Baseline!H$88*Baseline!H$89*((1-Baseline!H$90)*Baseline!B$40 + Baseline!H$90*Baseline!B$41))</f>
        <v>9.3051538185097496E-3</v>
      </c>
      <c r="DW732" s="48">
        <f>( DS732*Baseline!B$7 + DT732*Baseline!B$11 + DU732*Baseline!B$16 + DV732*Baseline!B$18 ) / Baseline!B$17</f>
        <v>9.8269822083244876E-3</v>
      </c>
    </row>
    <row r="733" spans="1:127">
      <c r="A733" s="7" t="s">
        <v>1060</v>
      </c>
      <c r="B733" s="1">
        <f>MIN( MAX( NORMINV( MCrands!B733, (B$5+B$4)/2, (B$5-B$4)/3.29 ), 0 ), 1 )</f>
        <v>0.63838326123550626</v>
      </c>
      <c r="C733" s="1">
        <f>MAX( NORMINV( MCrands!C733, (C$5+C$4)/2, (C$5-C$4)/3.29 ), 0 )</f>
        <v>2.0037974317876581</v>
      </c>
      <c r="D733" s="40"/>
      <c r="E733" s="40">
        <f>Baseline!B$33 * (C733 * Baseline!B$66*Baseline!B$66/Baseline!B$73 + Baseline!B$52*Baseline!B$52/Baseline!B$74 + Baseline!B$53*Baseline!B$53/Baseline!B$75 + Baseline!B$54*Baseline!B$54/Baseline!B$76)</f>
        <v>1.6776367569926675E-5</v>
      </c>
      <c r="F733" s="40">
        <f>Baseline!B$33 * (C733 * Baseline!B$66*Baseline!B$57/Baseline!B$73 + Baseline!B$52*Baseline!B$67/Baseline!B$74 + Baseline!B$53*Baseline!B$55/Baseline!B$75 + Baseline!B$54*Baseline!B$56/Baseline!B$76)</f>
        <v>3.8848341914855383E-8</v>
      </c>
      <c r="G733" s="1">
        <f>Baseline!B$33 * (C733 * Baseline!B$66*Baseline!B$58/Baseline!B$73 + Baseline!B$52*Baseline!B$59/Baseline!B$74 + Baseline!B$53*Baseline!B$68/Baseline!B$75 + Baseline!B$54*Baseline!B$60/Baseline!B$76)</f>
        <v>1.071565497493373E-7</v>
      </c>
      <c r="H733" s="40">
        <f>Baseline!B$33 * (C733 * Baseline!B$66*Baseline!B$61/Baseline!B$73 + Baseline!B$52*Baseline!B$62/Baseline!B$74 + Baseline!B$53*Baseline!B$63/Baseline!B$75 + Baseline!B$54*Baseline!B$69/Baseline!B$76)</f>
        <v>1.6050899730876052E-9</v>
      </c>
      <c r="I733" s="40">
        <f>Baseline!B$33 * (C733 * Baseline!B$57*Baseline!B$66/Baseline!B$73 + Baseline!B$67*Baseline!B$52/Baseline!B$74 + Baseline!B$55*Baseline!B$53/Baseline!B$75 + Baseline!B$56*Baseline!B$54/Baseline!B$76)</f>
        <v>3.8848341914855383E-8</v>
      </c>
      <c r="J733" s="1">
        <f>Baseline!B$33 * (C733 * Baseline!B$57*Baseline!B$57/Baseline!B$73 + Baseline!B$67*Baseline!B$67/Baseline!B$74 + Baseline!B$55*Baseline!B$55/Baseline!B$75 + Baseline!B$56*Baseline!B$56/Baseline!B$76)</f>
        <v>1.7949605449691255E-6</v>
      </c>
      <c r="K733" s="40">
        <f>Baseline!B$33 * (C733 * Baseline!B$57*Baseline!B$58/Baseline!B$73 + Baseline!B$67*Baseline!B$59/Baseline!B$74 + Baseline!B$55*Baseline!B$68/Baseline!B$75 + Baseline!B$56*Baseline!B$60/Baseline!B$76)</f>
        <v>1.3929095759666601E-8</v>
      </c>
      <c r="L733" s="1">
        <f>Baseline!B$33 * (C733 * Baseline!B$57*Baseline!B$61/Baseline!B$73 + Baseline!B$67*Baseline!B$62/Baseline!B$74 + Baseline!B$55*Baseline!B$63/Baseline!B$75 + Baseline!B$56*Baseline!B$69/Baseline!B$76)</f>
        <v>1.462940869522029E-8</v>
      </c>
      <c r="M733" s="40">
        <f>Baseline!B$33 * (C733 * Baseline!B$58*Baseline!B$66/Baseline!B$73 + Baseline!B$59*Baseline!B$52/Baseline!B$74 + Baseline!B$68*Baseline!B$53/Baseline!B$75 + Baseline!B$60*Baseline!B$54/Baseline!B$76)</f>
        <v>1.071565497493373E-7</v>
      </c>
      <c r="N733" s="1">
        <f>Baseline!B$33 * (C733 * Baseline!B$58*Baseline!B$57/Baseline!B$73 + Baseline!B$59*Baseline!B$67/Baseline!B$74 + Baseline!B$68*Baseline!B$55/Baseline!B$75 + Baseline!B$60*Baseline!B$56/Baseline!B$76)</f>
        <v>1.3929095759666601E-8</v>
      </c>
      <c r="O733" s="1">
        <f>Baseline!B$33 * (C733 * Baseline!B$58*Baseline!B$58/Baseline!B$73 + Baseline!B$59*Baseline!B$59/Baseline!B$74 + Baseline!B$68*Baseline!B$68/Baseline!B$75 + Baseline!B$60*Baseline!B$60/Baseline!B$76)</f>
        <v>1.3250165121703413E-6</v>
      </c>
      <c r="P733" s="40">
        <f>Baseline!B$33 * (C733 * Baseline!B$58*Baseline!B$61/Baseline!B$73 + Baseline!B$59*Baseline!B$62/Baseline!B$74 + Baseline!B$68*Baseline!B$63/Baseline!B$75 + Baseline!B$60*Baseline!B$69/Baseline!B$76)</f>
        <v>1.6489457039517661E-9</v>
      </c>
      <c r="Q733" s="40">
        <f>Baseline!B$33 * (C733 * Baseline!B$61*Baseline!B$66/Baseline!B$73 + Baseline!B$62*Baseline!B$52/Baseline!B$74 + Baseline!B$63*Baseline!B$53/Baseline!B$75 + Baseline!B$69*Baseline!B$54/Baseline!B$76)</f>
        <v>1.6050899730876052E-9</v>
      </c>
      <c r="R733" s="40">
        <f>Baseline!B$33 * (C733 * Baseline!B$61*Baseline!B$57/Baseline!B$73 + Baseline!B$62*Baseline!B$67/Baseline!B$74 + Baseline!B$63*Baseline!B$55/Baseline!B$75 + Baseline!B$69*Baseline!B$56/Baseline!B$76)</f>
        <v>1.462940869522029E-8</v>
      </c>
      <c r="S733" s="40">
        <f>Baseline!B$33 * (C733 * Baseline!B$61*Baseline!B$58/Baseline!B$73 + Baseline!B$62*Baseline!B$59/Baseline!B$74 + Baseline!B$63*Baseline!B$68/Baseline!B$75 + Baseline!B$69*Baseline!B$60/Baseline!B$76)</f>
        <v>1.6489457039517661E-9</v>
      </c>
      <c r="T733" s="40">
        <f>Baseline!B$33 * (C733 * Baseline!B$61*Baseline!B$61/Baseline!B$73 + Baseline!B$62*Baseline!B$62/Baseline!B$74 + Baseline!B$63*Baseline!B$63/Baseline!B$75 + Baseline!B$69*Baseline!B$69/Baseline!B$76)</f>
        <v>9.855180053415737E-8</v>
      </c>
      <c r="U733" s="40"/>
      <c r="V733" s="40">
        <f>E733 * ( Baseline!B$87 * Baseline!B$7 )</f>
        <v>0.17412191900826895</v>
      </c>
      <c r="W733" s="40">
        <f>F733 * ( Baseline!D$87 * Baseline!B$11 )</f>
        <v>7.1661965639036377E-4</v>
      </c>
      <c r="X733" s="40">
        <f>G733 * ( Baseline!F$87 * Baseline!B$16 )</f>
        <v>3.7220581009642646E-3</v>
      </c>
      <c r="Y733" s="40">
        <f>H733 * ( Baseline!H$87 * Baseline!B$18 )</f>
        <v>5.6446755549004407E-4</v>
      </c>
      <c r="Z733" s="48">
        <f t="shared" si="0"/>
        <v>0.17912506432111364</v>
      </c>
      <c r="AA733" s="40">
        <f>I733 * ( Baseline!B$87 * Baseline!B$7 )</f>
        <v>4.0320694073428401E-4</v>
      </c>
      <c r="AB733" s="1">
        <f>J733 * ( Baseline!D$87 * Baseline!B$11 )</f>
        <v>3.3110911446085668E-2</v>
      </c>
      <c r="AC733" s="1">
        <f>K733 * ( Baseline!F$87 * Baseline!B$16 )</f>
        <v>4.8382393640566702E-4</v>
      </c>
      <c r="AD733" s="1">
        <f>L733 * ( Baseline!F$87 * Baseline!B$16 )</f>
        <v>5.0814914509412416E-4</v>
      </c>
      <c r="AE733" s="48">
        <f t="shared" si="1"/>
        <v>3.4506091468319747E-2</v>
      </c>
      <c r="AF733" s="48">
        <f>M733 * ( Baseline!B$87 * Baseline!B$7 )</f>
        <v>1.1121778298483719E-3</v>
      </c>
      <c r="AG733" s="48">
        <f>N733 * ( Baseline!D$87 * Baseline!B$11 )</f>
        <v>2.569443977557185E-4</v>
      </c>
      <c r="AH733" s="48">
        <f>O733 * ( Baseline!F$87 * Baseline!B$16 )</f>
        <v>4.6024143690437683E-2</v>
      </c>
      <c r="AI733" s="48">
        <f>P733 * ( Baseline!H$87 * Baseline!B$18 )</f>
        <v>5.7989045240559975E-4</v>
      </c>
      <c r="AJ733" s="48">
        <f t="shared" si="2"/>
        <v>4.797315637044737E-2</v>
      </c>
      <c r="AK733" s="48">
        <f>Q733 * ( Baseline!B$87 * Baseline!B$7 )</f>
        <v>1.6659228830676254E-5</v>
      </c>
      <c r="AL733" s="48">
        <f>R733 * ( Baseline!D$87 * Baseline!B$11 )</f>
        <v>2.698627873318333E-4</v>
      </c>
      <c r="AM733" s="48">
        <f>S733 * ( Baseline!F$87 * Baseline!B$16 )</f>
        <v>5.7275749637337031E-5</v>
      </c>
      <c r="AN733" s="48">
        <f>T733 * ( Baseline!H$87 * Baseline!B$18 )</f>
        <v>3.4658053361113363E-2</v>
      </c>
      <c r="AO733" s="48">
        <f t="shared" si="3"/>
        <v>3.500185112691321E-2</v>
      </c>
      <c r="AP733" s="48"/>
      <c r="AQ733" s="48">
        <f>V733 * ( (1-Baseline!B$88-Baseline!B$87) + (1-B733)*Baseline!B$88 )</f>
        <v>7.1466408468407752E-2</v>
      </c>
      <c r="AR733" s="48">
        <f>W733 * ( (1-Baseline!B$88-Baseline!B$87) + (1-B733)*Baseline!B$88 )</f>
        <v>2.9412858169597595E-4</v>
      </c>
      <c r="AS733" s="48">
        <f>X733 * ( (1-Baseline!B$88-Baseline!B$87) + (1-B733)*Baseline!B$88 )</f>
        <v>1.5276774233922031E-3</v>
      </c>
      <c r="AT733" s="48">
        <f>Y733 * ( (1-Baseline!B$88-Baseline!B$87) + (1-B733)*Baseline!B$88 )</f>
        <v>2.3167944115007921E-4</v>
      </c>
      <c r="AU733" s="48">
        <f t="shared" si="4"/>
        <v>7.3519893914646001E-2</v>
      </c>
      <c r="AV733" s="48">
        <f>AA733 * ( (1-Baseline!D$88-Baseline!D$87) + (1-B733)*Baseline!D$88 )</f>
        <v>2.8442326423598683E-4</v>
      </c>
      <c r="AW733" s="48">
        <f>AB733 * ( (1-Baseline!D$88-Baseline!D$87) + (1-B733)*Baseline!D$88 )</f>
        <v>2.3356526299309382E-2</v>
      </c>
      <c r="AX733" s="48">
        <f>AC733 * ( (1-Baseline!D$88-Baseline!D$87) + (1-B733)*Baseline!D$88 )</f>
        <v>3.4129071056515051E-4</v>
      </c>
      <c r="AY733" s="48">
        <f>AD733 * ( (1-Baseline!D$88-Baseline!D$87) + (1-B733)*Baseline!D$88 )</f>
        <v>3.5844977842691136E-4</v>
      </c>
      <c r="AZ733" s="48">
        <f t="shared" si="5"/>
        <v>2.4340690052537427E-2</v>
      </c>
      <c r="BA733" s="48">
        <f>AF733 * ( (1-Baseline!F$88-Baseline!F$87) + (1-Baseline!B$36)*Baseline!F$88 )</f>
        <v>8.0035875604944357E-4</v>
      </c>
      <c r="BB733" s="48">
        <f>AG733 * ( (1-Baseline!F$88-Baseline!F$87) + (1-Baseline!B$36)*Baseline!F$88 )</f>
        <v>1.8490541084574321E-4</v>
      </c>
      <c r="BC733" s="48">
        <f>AH733 * ( (1-Baseline!F$88-Baseline!F$87) + (1-Baseline!B$36)*Baseline!F$88 )</f>
        <v>3.3120446572237054E-2</v>
      </c>
      <c r="BD733" s="48">
        <f>AI733 * ( (1-Baseline!F$88-Baseline!F$87) + (1-Baseline!B$36)*Baseline!F$88 )</f>
        <v>4.1730772604554661E-4</v>
      </c>
      <c r="BE733" s="48">
        <f t="shared" si="6"/>
        <v>3.4523018465177788E-2</v>
      </c>
      <c r="BF733" s="48">
        <f>AK733 * ( (1-Baseline!H$88-Baseline!H$87) + (1-Baseline!B$36)*Baseline!H$88 )</f>
        <v>1.3199440187121408E-5</v>
      </c>
      <c r="BG733" s="48">
        <f>AL733 * ( (1-Baseline!H$88-Baseline!H$87) + (1-Baseline!B$36)*Baseline!H$88 )</f>
        <v>2.1381768365875815E-4</v>
      </c>
      <c r="BH733" s="48">
        <f>AM733 * ( (1-Baseline!H$88-Baseline!H$87) + (1-Baseline!B$36)*Baseline!H$88 )</f>
        <v>4.5380721952654874E-5</v>
      </c>
      <c r="BI733" s="48">
        <f>AN733 * ( (1-Baseline!H$88-Baseline!H$87) + (1-Baseline!B$36)*Baseline!H$88 )</f>
        <v>2.7460268839077335E-2</v>
      </c>
      <c r="BJ733" s="48">
        <f t="shared" si="7"/>
        <v>2.7732666684875871E-2</v>
      </c>
      <c r="BK733" s="48"/>
      <c r="BL733" s="48">
        <f t="shared" si="18"/>
        <v>0.97206898246313733</v>
      </c>
      <c r="BM733" s="48">
        <f t="shared" si="19"/>
        <v>4.0006665683909827E-3</v>
      </c>
      <c r="BN733" s="48">
        <f t="shared" si="20"/>
        <v>2.0779102662549846E-2</v>
      </c>
      <c r="BO733" s="48">
        <f t="shared" si="21"/>
        <v>3.1512483059218071E-3</v>
      </c>
      <c r="BP733" s="48">
        <f t="shared" si="8"/>
        <v>1</v>
      </c>
      <c r="BQ733" s="48">
        <f t="shared" si="22"/>
        <v>1.1685094531916801E-2</v>
      </c>
      <c r="BR733" s="48">
        <f t="shared" si="23"/>
        <v>0.95956713835541174</v>
      </c>
      <c r="BS733" s="48">
        <f t="shared" si="24"/>
        <v>1.4021406534839471E-2</v>
      </c>
      <c r="BT733" s="48">
        <f t="shared" si="25"/>
        <v>1.472636057783186E-2</v>
      </c>
      <c r="BU733" s="48">
        <f t="shared" si="9"/>
        <v>0.99999999999999989</v>
      </c>
      <c r="BV733" s="48">
        <f t="shared" si="26"/>
        <v>2.3183336557223082E-2</v>
      </c>
      <c r="BW733" s="48">
        <f t="shared" si="27"/>
        <v>5.3560035902495357E-3</v>
      </c>
      <c r="BX733" s="48">
        <f t="shared" si="28"/>
        <v>0.95937284874567219</v>
      </c>
      <c r="BY733" s="48">
        <f t="shared" si="29"/>
        <v>1.2087811106855299E-2</v>
      </c>
      <c r="BZ733" s="48">
        <f t="shared" si="10"/>
        <v>1</v>
      </c>
      <c r="CA733" s="48">
        <f t="shared" si="30"/>
        <v>4.759527937614373E-4</v>
      </c>
      <c r="CB733" s="48">
        <f t="shared" si="31"/>
        <v>7.7099575777674683E-3</v>
      </c>
      <c r="CC733" s="48">
        <f t="shared" si="32"/>
        <v>1.6363634434550588E-3</v>
      </c>
      <c r="CD733" s="48">
        <f t="shared" si="33"/>
        <v>0.99017772618501598</v>
      </c>
      <c r="CE733" s="48">
        <f t="shared" si="11"/>
        <v>1</v>
      </c>
      <c r="CF733" s="48"/>
      <c r="CG733" s="48">
        <f t="shared" si="34"/>
        <v>0.97206898246313733</v>
      </c>
      <c r="CH733" s="48">
        <f t="shared" si="35"/>
        <v>4.0006665683909827E-3</v>
      </c>
      <c r="CI733" s="48">
        <f t="shared" si="36"/>
        <v>2.0779102662549846E-2</v>
      </c>
      <c r="CJ733" s="48">
        <f t="shared" si="37"/>
        <v>3.1512483059218071E-3</v>
      </c>
      <c r="CK733" s="48">
        <f t="shared" si="12"/>
        <v>1</v>
      </c>
      <c r="CL733" s="48">
        <f t="shared" si="38"/>
        <v>1.1685094531916801E-2</v>
      </c>
      <c r="CM733" s="48">
        <f t="shared" si="39"/>
        <v>0.95956713835541174</v>
      </c>
      <c r="CN733" s="48">
        <f t="shared" si="40"/>
        <v>1.4021406534839471E-2</v>
      </c>
      <c r="CO733" s="48">
        <f t="shared" si="41"/>
        <v>1.472636057783186E-2</v>
      </c>
      <c r="CP733" s="48">
        <f t="shared" si="13"/>
        <v>0.99999999999999989</v>
      </c>
      <c r="CQ733" s="48">
        <f t="shared" si="42"/>
        <v>2.3183336557223082E-2</v>
      </c>
      <c r="CR733" s="48">
        <f t="shared" si="43"/>
        <v>5.3560035902495357E-3</v>
      </c>
      <c r="CS733" s="48">
        <f t="shared" si="44"/>
        <v>0.95937284874567219</v>
      </c>
      <c r="CT733" s="48">
        <f t="shared" si="45"/>
        <v>1.2087811106855299E-2</v>
      </c>
      <c r="CU733" s="48">
        <f t="shared" si="14"/>
        <v>1</v>
      </c>
      <c r="CV733" s="48">
        <f t="shared" si="46"/>
        <v>4.759527937614373E-4</v>
      </c>
      <c r="CW733" s="48">
        <f t="shared" si="47"/>
        <v>7.7099575777674683E-3</v>
      </c>
      <c r="CX733" s="48">
        <f t="shared" si="48"/>
        <v>1.6363634434550588E-3</v>
      </c>
      <c r="CY733" s="48">
        <f t="shared" si="49"/>
        <v>0.99017772618501598</v>
      </c>
      <c r="CZ733" s="48">
        <f t="shared" si="15"/>
        <v>1</v>
      </c>
      <c r="DA733" s="48"/>
      <c r="DB733" s="48">
        <f>(AQ733*Baseline!B$7 + AV733*Baseline!B$11 + BA733*Baseline!B$16 + BF733*Baseline!B$18)</f>
        <v>38556.936194028873</v>
      </c>
      <c r="DC733" s="48">
        <f>(AR733*Baseline!B$7 + AW733*Baseline!B$11 + BB733*Baseline!B$16 + BG733*Baseline!B$18)</f>
        <v>60642.338731737385</v>
      </c>
      <c r="DD733" s="48">
        <f>(AS733*Baseline!B$7 + AX733*Baseline!B$11 + BC733*Baseline!B$16 + BH733*Baseline!B$18)</f>
        <v>114510.64909957458</v>
      </c>
      <c r="DE733" s="48">
        <f>(AT733*Baseline!B$7 + AY733*Baseline!B$11 + BD733*Baseline!B$16 + BI733*Baseline!B$18)</f>
        <v>1259707.2573265268</v>
      </c>
      <c r="DF733" s="48">
        <f t="shared" si="16"/>
        <v>1473417.1813518675</v>
      </c>
      <c r="DG733" s="48"/>
      <c r="DH733" s="48">
        <f t="shared" si="50"/>
        <v>2.6168376941724469E-2</v>
      </c>
      <c r="DI733" s="48">
        <f t="shared" si="51"/>
        <v>4.1157616117994324E-2</v>
      </c>
      <c r="DJ733" s="48">
        <f t="shared" si="52"/>
        <v>7.7717737073291424E-2</v>
      </c>
      <c r="DK733" s="48">
        <f t="shared" si="53"/>
        <v>0.85495626986698992</v>
      </c>
      <c r="DL733" s="48">
        <f t="shared" si="17"/>
        <v>1</v>
      </c>
      <c r="DM733" s="48"/>
      <c r="DN733" s="48">
        <f>DH733 / (Baseline!B$7/Baseline!B$17)</f>
        <v>2.7933021207508522</v>
      </c>
      <c r="DO733" s="48">
        <f>DI733 / (Baseline!B$11/Baseline!B$17)</f>
        <v>0.99356455220693551</v>
      </c>
      <c r="DP733" s="48">
        <f>DJ733 / (Baseline!B$16/Baseline!B$17)</f>
        <v>1.2009739060223623</v>
      </c>
      <c r="DQ733" s="48">
        <f>DK733 / (Baseline!B$18/Baseline!B$17)</f>
        <v>0.9666035404681409</v>
      </c>
      <c r="DR733" s="71"/>
      <c r="DS733" s="48">
        <f>(AU733*Baseline!B$34)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2.35575153371969E-2</v>
      </c>
      <c r="DT733" s="48">
        <f>(AZ733*Baseline!B$34) + (Baseline!D$88*(1-Baseline!D$89)*Baseline!B$35) + (Baseline!D$88*Baseline!D$89*((1-Baseline!D$90)*Baseline!B$40 + Baseline!D$90*Baseline!B$41))</f>
        <v>1.0064671507880617E-2</v>
      </c>
      <c r="DU733" s="48">
        <f>(BE733*Baseline!B$34) + (Baseline!F$88*(1-Baseline!F$89)*Baseline!B$35) + (Baseline!F$88*Baseline!F$89*((1-Baseline!F$90)*Baseline!B$40 + Baseline!F$90*Baseline!B$41))</f>
        <v>1.290909276977667E-2</v>
      </c>
      <c r="DV733" s="48">
        <f>(BJ733*Baseline!B$34) + (Baseline!H$88*(1-Baseline!H$89)*Baseline!B$35) + (Baseline!H$88*Baseline!H$89*((1-Baseline!H$90)*Baseline!B$40 + Baseline!H$90*Baseline!B$41))</f>
        <v>9.3049000027313825E-3</v>
      </c>
      <c r="DW733" s="48">
        <f>( DS733*Baseline!B$7 + DT733*Baseline!B$11 + DU733*Baseline!B$16 + DV733*Baseline!B$18 ) / Baseline!B$17</f>
        <v>9.7031305805713175E-3</v>
      </c>
    </row>
    <row r="734" spans="1:127">
      <c r="A734" s="7" t="s">
        <v>1061</v>
      </c>
      <c r="B734" s="1">
        <f>MIN( MAX( NORMINV( MCrands!B734, (B$5+B$4)/2, (B$5-B$4)/3.29 ), 0 ), 1 )</f>
        <v>0.64828595187015037</v>
      </c>
      <c r="C734" s="1">
        <f>MAX( NORMINV( MCrands!C734, (C$5+C$4)/2, (C$5-C$4)/3.29 ), 0 )</f>
        <v>2.7696352620839866</v>
      </c>
      <c r="D734" s="40"/>
      <c r="E734" s="40">
        <f>Baseline!B$33 * (C734 * Baseline!B$66*Baseline!B$66/Baseline!B$73 + Baseline!B$52*Baseline!B$52/Baseline!B$74 + Baseline!B$53*Baseline!B$53/Baseline!B$75 + Baseline!B$54*Baseline!B$54/Baseline!B$76)</f>
        <v>2.3184931259525596E-5</v>
      </c>
      <c r="F734" s="40">
        <f>Baseline!B$33 * (C734 * Baseline!B$66*Baseline!B$57/Baseline!B$73 + Baseline!B$52*Baseline!B$67/Baseline!B$74 + Baseline!B$53*Baseline!B$55/Baseline!B$75 + Baseline!B$54*Baseline!B$56/Baseline!B$76)</f>
        <v>3.9705388212361088E-8</v>
      </c>
      <c r="G734" s="1">
        <f>Baseline!B$33 * (C734 * Baseline!B$66*Baseline!B$58/Baseline!B$73 + Baseline!B$52*Baseline!B$59/Baseline!B$74 + Baseline!B$53*Baseline!B$68/Baseline!B$75 + Baseline!B$54*Baseline!B$60/Baseline!B$76)</f>
        <v>1.0926345523070548E-7</v>
      </c>
      <c r="H734" s="40">
        <f>Baseline!B$33 * (C734 * Baseline!B$66*Baseline!B$61/Baseline!B$73 + Baseline!B$52*Baseline!B$62/Baseline!B$74 + Baseline!B$53*Baseline!B$63/Baseline!B$75 + Baseline!B$54*Baseline!B$69/Baseline!B$76)</f>
        <v>1.815780521224425E-9</v>
      </c>
      <c r="I734" s="40">
        <f>Baseline!B$33 * (C734 * Baseline!B$57*Baseline!B$66/Baseline!B$73 + Baseline!B$67*Baseline!B$52/Baseline!B$74 + Baseline!B$55*Baseline!B$53/Baseline!B$75 + Baseline!B$56*Baseline!B$54/Baseline!B$76)</f>
        <v>3.9705388212361088E-8</v>
      </c>
      <c r="J734" s="1">
        <f>Baseline!B$33 * (C734 * Baseline!B$57*Baseline!B$57/Baseline!B$73 + Baseline!B$67*Baseline!B$67/Baseline!B$74 + Baseline!B$55*Baseline!B$55/Baseline!B$75 + Baseline!B$56*Baseline!B$56/Baseline!B$76)</f>
        <v>1.7949606595858155E-6</v>
      </c>
      <c r="K734" s="40">
        <f>Baseline!B$33 * (C734 * Baseline!B$57*Baseline!B$58/Baseline!B$73 + Baseline!B$67*Baseline!B$59/Baseline!B$74 + Baseline!B$55*Baseline!B$68/Baseline!B$75 + Baseline!B$56*Baseline!B$60/Baseline!B$76)</f>
        <v>1.3929377525695537E-8</v>
      </c>
      <c r="L734" s="1">
        <f>Baseline!B$33 * (C734 * Baseline!B$57*Baseline!B$61/Baseline!B$73 + Baseline!B$67*Baseline!B$62/Baseline!B$74 + Baseline!B$55*Baseline!B$63/Baseline!B$75 + Baseline!B$56*Baseline!B$69/Baseline!B$76)</f>
        <v>1.4629436871823183E-8</v>
      </c>
      <c r="M734" s="40">
        <f>Baseline!B$33 * (C734 * Baseline!B$58*Baseline!B$66/Baseline!B$73 + Baseline!B$59*Baseline!B$52/Baseline!B$74 + Baseline!B$68*Baseline!B$53/Baseline!B$75 + Baseline!B$60*Baseline!B$54/Baseline!B$76)</f>
        <v>1.0926345523070548E-7</v>
      </c>
      <c r="N734" s="1">
        <f>Baseline!B$33 * (C734 * Baseline!B$58*Baseline!B$57/Baseline!B$73 + Baseline!B$59*Baseline!B$67/Baseline!B$74 + Baseline!B$68*Baseline!B$55/Baseline!B$75 + Baseline!B$60*Baseline!B$56/Baseline!B$76)</f>
        <v>1.3929377525695537E-8</v>
      </c>
      <c r="O734" s="1">
        <f>Baseline!B$33 * (C734 * Baseline!B$58*Baseline!B$58/Baseline!B$73 + Baseline!B$59*Baseline!B$59/Baseline!B$74 + Baseline!B$68*Baseline!B$68/Baseline!B$75 + Baseline!B$60*Baseline!B$60/Baseline!B$76)</f>
        <v>1.3250172048451624E-6</v>
      </c>
      <c r="P734" s="40">
        <f>Baseline!B$33 * (C734 * Baseline!B$58*Baseline!B$61/Baseline!B$73 + Baseline!B$59*Baseline!B$62/Baseline!B$74 + Baseline!B$68*Baseline!B$63/Baseline!B$75 + Baseline!B$60*Baseline!B$69/Baseline!B$76)</f>
        <v>1.6490149714338796E-9</v>
      </c>
      <c r="Q734" s="40">
        <f>Baseline!B$33 * (C734 * Baseline!B$61*Baseline!B$66/Baseline!B$73 + Baseline!B$62*Baseline!B$52/Baseline!B$74 + Baseline!B$63*Baseline!B$53/Baseline!B$75 + Baseline!B$69*Baseline!B$54/Baseline!B$76)</f>
        <v>1.815780521224425E-9</v>
      </c>
      <c r="R734" s="40">
        <f>Baseline!B$33 * (C734 * Baseline!B$61*Baseline!B$57/Baseline!B$73 + Baseline!B$62*Baseline!B$67/Baseline!B$74 + Baseline!B$63*Baseline!B$55/Baseline!B$75 + Baseline!B$69*Baseline!B$56/Baseline!B$76)</f>
        <v>1.4629436871823183E-8</v>
      </c>
      <c r="S734" s="40">
        <f>Baseline!B$33 * (C734 * Baseline!B$61*Baseline!B$58/Baseline!B$73 + Baseline!B$62*Baseline!B$59/Baseline!B$74 + Baseline!B$63*Baseline!B$68/Baseline!B$75 + Baseline!B$69*Baseline!B$60/Baseline!B$76)</f>
        <v>1.6490149714338796E-9</v>
      </c>
      <c r="T734" s="40">
        <f>Baseline!B$33 * (C734 * Baseline!B$61*Baseline!B$61/Baseline!B$73 + Baseline!B$62*Baseline!B$62/Baseline!B$74 + Baseline!B$63*Baseline!B$63/Baseline!B$75 + Baseline!B$69*Baseline!B$69/Baseline!B$76)</f>
        <v>9.8551807460905576E-8</v>
      </c>
      <c r="U734" s="40"/>
      <c r="V734" s="40">
        <f>E734 * ( Baseline!B$87 * Baseline!B$7 )</f>
        <v>0.24063640154261617</v>
      </c>
      <c r="W734" s="40">
        <f>F734 * ( Baseline!D$87 * Baseline!B$11 )</f>
        <v>7.324292429249776E-4</v>
      </c>
      <c r="X734" s="40">
        <f>G734 * ( Baseline!F$87 * Baseline!B$16 )</f>
        <v>3.7952409781027751E-3</v>
      </c>
      <c r="Y734" s="40">
        <f>H734 * ( Baseline!H$87 * Baseline!B$18 )</f>
        <v>6.3856183099216695E-4</v>
      </c>
      <c r="Z734" s="48">
        <f t="shared" si="0"/>
        <v>0.24580263359463608</v>
      </c>
      <c r="AA734" s="40">
        <f>I734 * ( Baseline!B$87 * Baseline!B$7 )</f>
        <v>4.1210222425609575E-4</v>
      </c>
      <c r="AB734" s="1">
        <f>J734 * ( Baseline!D$87 * Baseline!B$11 )</f>
        <v>3.3110913560373406E-2</v>
      </c>
      <c r="AC734" s="1">
        <f>K734 * ( Baseline!F$87 * Baseline!B$16 )</f>
        <v>4.8383372348385331E-4</v>
      </c>
      <c r="AD734" s="1">
        <f>L734 * ( Baseline!F$87 * Baseline!B$16 )</f>
        <v>5.0815012380194273E-4</v>
      </c>
      <c r="AE734" s="48">
        <f t="shared" si="1"/>
        <v>3.4514999631915295E-2</v>
      </c>
      <c r="AF734" s="48">
        <f>M734 * ( Baseline!B$87 * Baseline!B$7 )</f>
        <v>1.1340454018394922E-3</v>
      </c>
      <c r="AG734" s="48">
        <f>N734 * ( Baseline!D$87 * Baseline!B$11 )</f>
        <v>2.5694959537973246E-4</v>
      </c>
      <c r="AH734" s="48">
        <f>O734 * ( Baseline!F$87 * Baseline!B$16 )</f>
        <v>4.6024167750338227E-2</v>
      </c>
      <c r="AI734" s="48">
        <f>P734 * ( Baseline!H$87 * Baseline!B$18 )</f>
        <v>5.7991481194117668E-4</v>
      </c>
      <c r="AJ734" s="48">
        <f t="shared" si="2"/>
        <v>4.7995077559498625E-2</v>
      </c>
      <c r="AK734" s="48">
        <f>Q734 * ( Baseline!B$87 * Baseline!B$7 )</f>
        <v>1.8845986029788306E-5</v>
      </c>
      <c r="AL734" s="48">
        <f>R734 * ( Baseline!D$87 * Baseline!B$11 )</f>
        <v>2.6986330709423466E-4</v>
      </c>
      <c r="AM734" s="48">
        <f>S734 * ( Baseline!F$87 * Baseline!B$16 )</f>
        <v>5.7278155627391178E-5</v>
      </c>
      <c r="AN734" s="48">
        <f>T734 * ( Baseline!H$87 * Baseline!B$18 )</f>
        <v>3.465805579706692E-2</v>
      </c>
      <c r="AO734" s="48">
        <f t="shared" si="3"/>
        <v>3.5004043245818336E-2</v>
      </c>
      <c r="AP734" s="48"/>
      <c r="AQ734" s="48">
        <f>V734 * ( (1-Baseline!B$88-Baseline!B$87) + (1-B734)*Baseline!B$88 )</f>
        <v>9.664571577009444E-2</v>
      </c>
      <c r="AR734" s="48">
        <f>W734 * ( (1-Baseline!B$88-Baseline!B$87) + (1-B734)*Baseline!B$88 )</f>
        <v>2.941622629812172E-4</v>
      </c>
      <c r="AS734" s="48">
        <f>X734 * ( (1-Baseline!B$88-Baseline!B$87) + (1-B734)*Baseline!B$88 )</f>
        <v>1.524265566212673E-3</v>
      </c>
      <c r="AT734" s="48">
        <f>Y734 * ( (1-Baseline!B$88-Baseline!B$87) + (1-B734)*Baseline!B$88 )</f>
        <v>2.5646271646382891E-4</v>
      </c>
      <c r="AU734" s="48">
        <f t="shared" si="4"/>
        <v>9.8720606315752163E-2</v>
      </c>
      <c r="AV734" s="48">
        <f>AA734 * ( (1-Baseline!D$88-Baseline!D$87) + (1-B734)*Baseline!D$88 )</f>
        <v>2.8886976870552266E-4</v>
      </c>
      <c r="AW734" s="48">
        <f>AB734 * ( (1-Baseline!D$88-Baseline!D$87) + (1-B734)*Baseline!D$88 )</f>
        <v>2.3209634354872426E-2</v>
      </c>
      <c r="AX734" s="48">
        <f>AC734 * ( (1-Baseline!D$88-Baseline!D$87) + (1-B734)*Baseline!D$88 )</f>
        <v>3.3915113185086176E-4</v>
      </c>
      <c r="AY734" s="48">
        <f>AD734 * ( (1-Baseline!D$88-Baseline!D$87) + (1-B734)*Baseline!D$88 )</f>
        <v>3.5619610885460689E-4</v>
      </c>
      <c r="AZ734" s="48">
        <f t="shared" si="5"/>
        <v>2.4193851364283418E-2</v>
      </c>
      <c r="BA734" s="48">
        <f>AF734 * ( (1-Baseline!F$88-Baseline!F$87) + (1-Baseline!B$36)*Baseline!F$88 )</f>
        <v>8.1609536061655753E-4</v>
      </c>
      <c r="BB734" s="48">
        <f>AG734 * ( (1-Baseline!F$88-Baseline!F$87) + (1-Baseline!B$36)*Baseline!F$88 )</f>
        <v>1.8490915122230765E-4</v>
      </c>
      <c r="BC734" s="48">
        <f>AH734 * ( (1-Baseline!F$88-Baseline!F$87) + (1-Baseline!B$36)*Baseline!F$88 )</f>
        <v>3.3120463886511402E-2</v>
      </c>
      <c r="BD734" s="48">
        <f>AI734 * ( (1-Baseline!F$88-Baseline!F$87) + (1-Baseline!B$36)*Baseline!F$88 )</f>
        <v>4.1732525594685287E-4</v>
      </c>
      <c r="BE734" s="48">
        <f t="shared" si="6"/>
        <v>3.4538793654297115E-2</v>
      </c>
      <c r="BF734" s="48">
        <f>AK734 * ( (1-Baseline!H$88-Baseline!H$87) + (1-Baseline!B$36)*Baseline!H$88 )</f>
        <v>1.4932051651121868E-5</v>
      </c>
      <c r="BG734" s="48">
        <f>AL734 * ( (1-Baseline!H$88-Baseline!H$87) + (1-Baseline!B$36)*Baseline!H$88 )</f>
        <v>2.1381809547690398E-4</v>
      </c>
      <c r="BH734" s="48">
        <f>AM734 * ( (1-Baseline!H$88-Baseline!H$87) + (1-Baseline!B$36)*Baseline!H$88 )</f>
        <v>4.5382628266694576E-5</v>
      </c>
      <c r="BI734" s="48">
        <f>AN734 * ( (1-Baseline!H$88-Baseline!H$87) + (1-Baseline!B$36)*Baseline!H$88 )</f>
        <v>2.7460270769132059E-2</v>
      </c>
      <c r="BJ734" s="48">
        <f t="shared" si="7"/>
        <v>2.7734403544526779E-2</v>
      </c>
      <c r="BK734" s="48"/>
      <c r="BL734" s="48">
        <f t="shared" si="18"/>
        <v>0.97898219406168052</v>
      </c>
      <c r="BM734" s="48">
        <f t="shared" si="19"/>
        <v>2.9797453030257553E-3</v>
      </c>
      <c r="BN734" s="48">
        <f t="shared" si="20"/>
        <v>1.5440196561773515E-2</v>
      </c>
      <c r="BO734" s="48">
        <f t="shared" si="21"/>
        <v>2.5978640735202507E-3</v>
      </c>
      <c r="BP734" s="48">
        <f t="shared" si="8"/>
        <v>1</v>
      </c>
      <c r="BQ734" s="48">
        <f t="shared" si="22"/>
        <v>1.1939800917020248E-2</v>
      </c>
      <c r="BR734" s="48">
        <f t="shared" si="23"/>
        <v>0.95931953972140394</v>
      </c>
      <c r="BS734" s="48">
        <f t="shared" si="24"/>
        <v>1.4018071234063187E-2</v>
      </c>
      <c r="BT734" s="48">
        <f t="shared" si="25"/>
        <v>1.472258812751274E-2</v>
      </c>
      <c r="BU734" s="48">
        <f t="shared" si="9"/>
        <v>1.0000000000000002</v>
      </c>
      <c r="BV734" s="48">
        <f t="shared" si="26"/>
        <v>2.3628368980832187E-2</v>
      </c>
      <c r="BW734" s="48">
        <f t="shared" si="27"/>
        <v>5.353665593334998E-3</v>
      </c>
      <c r="BX734" s="48">
        <f t="shared" si="28"/>
        <v>0.95893516774262744</v>
      </c>
      <c r="BY734" s="48">
        <f t="shared" si="29"/>
        <v>1.2082797683205467E-2</v>
      </c>
      <c r="BZ734" s="48">
        <f t="shared" si="10"/>
        <v>1</v>
      </c>
      <c r="CA734" s="48">
        <f t="shared" si="30"/>
        <v>5.3839454766528127E-4</v>
      </c>
      <c r="CB734" s="48">
        <f t="shared" si="31"/>
        <v>7.7094895923622521E-3</v>
      </c>
      <c r="CC734" s="48">
        <f t="shared" si="32"/>
        <v>1.6363297012619751E-3</v>
      </c>
      <c r="CD734" s="48">
        <f t="shared" si="33"/>
        <v>0.99011578615871043</v>
      </c>
      <c r="CE734" s="48">
        <f t="shared" si="11"/>
        <v>0.99999999999999989</v>
      </c>
      <c r="CF734" s="48"/>
      <c r="CG734" s="48">
        <f t="shared" si="34"/>
        <v>0.97898219406168052</v>
      </c>
      <c r="CH734" s="48">
        <f t="shared" si="35"/>
        <v>2.9797453030257553E-3</v>
      </c>
      <c r="CI734" s="48">
        <f t="shared" si="36"/>
        <v>1.5440196561773515E-2</v>
      </c>
      <c r="CJ734" s="48">
        <f t="shared" si="37"/>
        <v>2.5978640735202507E-3</v>
      </c>
      <c r="CK734" s="48">
        <f t="shared" si="12"/>
        <v>1</v>
      </c>
      <c r="CL734" s="48">
        <f t="shared" si="38"/>
        <v>1.1939800917020248E-2</v>
      </c>
      <c r="CM734" s="48">
        <f t="shared" si="39"/>
        <v>0.95931953972140394</v>
      </c>
      <c r="CN734" s="48">
        <f t="shared" si="40"/>
        <v>1.4018071234063187E-2</v>
      </c>
      <c r="CO734" s="48">
        <f t="shared" si="41"/>
        <v>1.472258812751274E-2</v>
      </c>
      <c r="CP734" s="48">
        <f t="shared" si="13"/>
        <v>1.0000000000000002</v>
      </c>
      <c r="CQ734" s="48">
        <f t="shared" si="42"/>
        <v>2.3628368980832187E-2</v>
      </c>
      <c r="CR734" s="48">
        <f t="shared" si="43"/>
        <v>5.353665593334998E-3</v>
      </c>
      <c r="CS734" s="48">
        <f t="shared" si="44"/>
        <v>0.95893516774262744</v>
      </c>
      <c r="CT734" s="48">
        <f t="shared" si="45"/>
        <v>1.2082797683205467E-2</v>
      </c>
      <c r="CU734" s="48">
        <f t="shared" si="14"/>
        <v>1</v>
      </c>
      <c r="CV734" s="48">
        <f t="shared" si="46"/>
        <v>5.3839454766528127E-4</v>
      </c>
      <c r="CW734" s="48">
        <f t="shared" si="47"/>
        <v>7.7094895923622521E-3</v>
      </c>
      <c r="CX734" s="48">
        <f t="shared" si="48"/>
        <v>1.6363297012619751E-3</v>
      </c>
      <c r="CY734" s="48">
        <f t="shared" si="49"/>
        <v>0.99011578615871043</v>
      </c>
      <c r="CZ734" s="48">
        <f t="shared" si="15"/>
        <v>0.99999999999999989</v>
      </c>
      <c r="DA734" s="48"/>
      <c r="DB734" s="48">
        <f>(AQ734*Baseline!B$7 + AV734*Baseline!B$11 + BA734*Baseline!B$16 + BF734*Baseline!B$18)</f>
        <v>50910.494312295312</v>
      </c>
      <c r="DC734" s="48">
        <f>(AR734*Baseline!B$7 + AW734*Baseline!B$11 + BB734*Baseline!B$16 + BG734*Baseline!B$18)</f>
        <v>60327.368748611778</v>
      </c>
      <c r="DD734" s="48">
        <f>(AS734*Baseline!B$7 + AX734*Baseline!B$11 + BC734*Baseline!B$16 + BH734*Baseline!B$18)</f>
        <v>114504.55120453668</v>
      </c>
      <c r="DE734" s="48">
        <f>(AT734*Baseline!B$7 + AY734*Baseline!B$11 + BD734*Baseline!B$16 + BI734*Baseline!B$18)</f>
        <v>1259714.5912062388</v>
      </c>
      <c r="DF734" s="48">
        <f t="shared" si="16"/>
        <v>1485457.0054716826</v>
      </c>
      <c r="DG734" s="48"/>
      <c r="DH734" s="48">
        <f t="shared" si="50"/>
        <v>3.427261383181502E-2</v>
      </c>
      <c r="DI734" s="48">
        <f t="shared" si="51"/>
        <v>4.0611992488773382E-2</v>
      </c>
      <c r="DJ734" s="48">
        <f t="shared" si="52"/>
        <v>7.7083719544058849E-2</v>
      </c>
      <c r="DK734" s="48">
        <f t="shared" si="53"/>
        <v>0.84803167413535274</v>
      </c>
      <c r="DL734" s="48">
        <f t="shared" si="17"/>
        <v>1</v>
      </c>
      <c r="DM734" s="48"/>
      <c r="DN734" s="48">
        <f>DH734 / (Baseline!B$7/Baseline!B$17)</f>
        <v>3.6583761046119783</v>
      </c>
      <c r="DO734" s="48">
        <f>DI734 / (Baseline!B$11/Baseline!B$17)</f>
        <v>0.98039293664770943</v>
      </c>
      <c r="DP734" s="48">
        <f>DJ734 / (Baseline!B$16/Baseline!B$17)</f>
        <v>1.1911764191520098</v>
      </c>
      <c r="DQ734" s="48">
        <f>DK734 / (Baseline!B$18/Baseline!B$17)</f>
        <v>0.95877467367527869</v>
      </c>
      <c r="DR734" s="71"/>
      <c r="DS734" s="48">
        <f>(AU734*Baseline!B$34)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2.7337622197362823E-2</v>
      </c>
      <c r="DT734" s="48">
        <f>(AZ734*Baseline!B$34) + (Baseline!D$88*(1-Baseline!D$89)*Baseline!B$35) + (Baseline!D$88*Baseline!D$89*((1-Baseline!D$90)*Baseline!B$40 + Baseline!D$90*Baseline!B$41))</f>
        <v>1.0042645704642516E-2</v>
      </c>
      <c r="DU734" s="48">
        <f>(BE734*Baseline!B$34) + (Baseline!F$88*(1-Baseline!F$89)*Baseline!B$35) + (Baseline!F$88*Baseline!F$89*((1-Baseline!F$90)*Baseline!B$40 + Baseline!F$90*Baseline!B$41))</f>
        <v>1.291145904814457E-2</v>
      </c>
      <c r="DV734" s="48">
        <f>(BJ734*Baseline!B$34) + (Baseline!H$88*(1-Baseline!H$89)*Baseline!B$35) + (Baseline!H$88*Baseline!H$89*((1-Baseline!H$90)*Baseline!B$40 + Baseline!H$90*Baseline!B$41))</f>
        <v>9.3051605316790166E-3</v>
      </c>
      <c r="DW734" s="48">
        <f>( DS734*Baseline!B$7 + DT734*Baseline!B$11 + DU734*Baseline!B$16 + DV734*Baseline!B$18 ) / Baseline!B$17</f>
        <v>9.7380147621983302E-3</v>
      </c>
    </row>
    <row r="735" spans="1:127">
      <c r="A735" s="7" t="s">
        <v>1062</v>
      </c>
      <c r="B735" s="1">
        <f>MIN( MAX( NORMINV( MCrands!B735, (B$5+B$4)/2, (B$5-B$4)/3.29 ), 0 ), 1 )</f>
        <v>0.55871386800207246</v>
      </c>
      <c r="C735" s="1">
        <f>MAX( NORMINV( MCrands!C735, (C$5+C$4)/2, (C$5-C$4)/3.29 ), 0 )</f>
        <v>2.4868354061679514</v>
      </c>
      <c r="D735" s="40"/>
      <c r="E735" s="40">
        <f>Baseline!B$33 * (C735 * Baseline!B$66*Baseline!B$66/Baseline!B$73 + Baseline!B$52*Baseline!B$52/Baseline!B$74 + Baseline!B$53*Baseline!B$53/Baseline!B$75 + Baseline!B$54*Baseline!B$54/Baseline!B$76)</f>
        <v>2.0818449980654778E-5</v>
      </c>
      <c r="F735" s="40">
        <f>Baseline!B$33 * (C735 * Baseline!B$66*Baseline!B$57/Baseline!B$73 + Baseline!B$52*Baseline!B$67/Baseline!B$74 + Baseline!B$53*Baseline!B$55/Baseline!B$75 + Baseline!B$54*Baseline!B$56/Baseline!B$76)</f>
        <v>3.9388907934344266E-8</v>
      </c>
      <c r="G735" s="1">
        <f>Baseline!B$33 * (C735 * Baseline!B$66*Baseline!B$58/Baseline!B$73 + Baseline!B$52*Baseline!B$59/Baseline!B$74 + Baseline!B$53*Baseline!B$68/Baseline!B$75 + Baseline!B$54*Baseline!B$60/Baseline!B$76)</f>
        <v>1.0848544121391413E-7</v>
      </c>
      <c r="H735" s="40">
        <f>Baseline!B$33 * (C735 * Baseline!B$66*Baseline!B$61/Baseline!B$73 + Baseline!B$52*Baseline!B$62/Baseline!B$74 + Baseline!B$53*Baseline!B$63/Baseline!B$75 + Baseline!B$54*Baseline!B$69/Baseline!B$76)</f>
        <v>1.7379791195452881E-9</v>
      </c>
      <c r="I735" s="40">
        <f>Baseline!B$33 * (C735 * Baseline!B$57*Baseline!B$66/Baseline!B$73 + Baseline!B$67*Baseline!B$52/Baseline!B$74 + Baseline!B$55*Baseline!B$53/Baseline!B$75 + Baseline!B$56*Baseline!B$54/Baseline!B$76)</f>
        <v>3.9388907934344266E-8</v>
      </c>
      <c r="J735" s="1">
        <f>Baseline!B$33 * (C735 * Baseline!B$57*Baseline!B$57/Baseline!B$73 + Baseline!B$67*Baseline!B$67/Baseline!B$74 + Baseline!B$55*Baseline!B$55/Baseline!B$75 + Baseline!B$56*Baseline!B$56/Baseline!B$76)</f>
        <v>1.794960617261472E-6</v>
      </c>
      <c r="K735" s="40">
        <f>Baseline!B$33 * (C735 * Baseline!B$57*Baseline!B$58/Baseline!B$73 + Baseline!B$67*Baseline!B$59/Baseline!B$74 + Baseline!B$55*Baseline!B$68/Baseline!B$75 + Baseline!B$56*Baseline!B$60/Baseline!B$76)</f>
        <v>1.3929273478351265E-8</v>
      </c>
      <c r="L735" s="1">
        <f>Baseline!B$33 * (C735 * Baseline!B$57*Baseline!B$61/Baseline!B$73 + Baseline!B$67*Baseline!B$62/Baseline!B$74 + Baseline!B$55*Baseline!B$63/Baseline!B$75 + Baseline!B$56*Baseline!B$69/Baseline!B$76)</f>
        <v>1.4629426467088757E-8</v>
      </c>
      <c r="M735" s="40">
        <f>Baseline!B$33 * (C735 * Baseline!B$58*Baseline!B$66/Baseline!B$73 + Baseline!B$59*Baseline!B$52/Baseline!B$74 + Baseline!B$68*Baseline!B$53/Baseline!B$75 + Baseline!B$60*Baseline!B$54/Baseline!B$76)</f>
        <v>1.0848544121391413E-7</v>
      </c>
      <c r="N735" s="1">
        <f>Baseline!B$33 * (C735 * Baseline!B$58*Baseline!B$57/Baseline!B$73 + Baseline!B$59*Baseline!B$67/Baseline!B$74 + Baseline!B$68*Baseline!B$55/Baseline!B$75 + Baseline!B$60*Baseline!B$56/Baseline!B$76)</f>
        <v>1.3929273478351265E-8</v>
      </c>
      <c r="O735" s="1">
        <f>Baseline!B$33 * (C735 * Baseline!B$58*Baseline!B$58/Baseline!B$73 + Baseline!B$59*Baseline!B$59/Baseline!B$74 + Baseline!B$68*Baseline!B$68/Baseline!B$75 + Baseline!B$60*Baseline!B$60/Baseline!B$76)</f>
        <v>1.3250169490621078E-6</v>
      </c>
      <c r="P735" s="40">
        <f>Baseline!B$33 * (C735 * Baseline!B$58*Baseline!B$61/Baseline!B$73 + Baseline!B$59*Baseline!B$62/Baseline!B$74 + Baseline!B$68*Baseline!B$63/Baseline!B$75 + Baseline!B$60*Baseline!B$69/Baseline!B$76)</f>
        <v>1.6489893931284129E-9</v>
      </c>
      <c r="Q735" s="40">
        <f>Baseline!B$33 * (C735 * Baseline!B$61*Baseline!B$66/Baseline!B$73 + Baseline!B$62*Baseline!B$52/Baseline!B$74 + Baseline!B$63*Baseline!B$53/Baseline!B$75 + Baseline!B$69*Baseline!B$54/Baseline!B$76)</f>
        <v>1.7379791195452881E-9</v>
      </c>
      <c r="R735" s="40">
        <f>Baseline!B$33 * (C735 * Baseline!B$61*Baseline!B$57/Baseline!B$73 + Baseline!B$62*Baseline!B$67/Baseline!B$74 + Baseline!B$63*Baseline!B$55/Baseline!B$75 + Baseline!B$69*Baseline!B$56/Baseline!B$76)</f>
        <v>1.4629426467088757E-8</v>
      </c>
      <c r="S735" s="40">
        <f>Baseline!B$33 * (C735 * Baseline!B$61*Baseline!B$58/Baseline!B$73 + Baseline!B$62*Baseline!B$59/Baseline!B$74 + Baseline!B$63*Baseline!B$68/Baseline!B$75 + Baseline!B$69*Baseline!B$60/Baseline!B$76)</f>
        <v>1.6489893931284129E-9</v>
      </c>
      <c r="T735" s="40">
        <f>Baseline!B$33 * (C735 * Baseline!B$61*Baseline!B$61/Baseline!B$73 + Baseline!B$62*Baseline!B$62/Baseline!B$74 + Baseline!B$63*Baseline!B$63/Baseline!B$75 + Baseline!B$69*Baseline!B$69/Baseline!B$76)</f>
        <v>9.8551804903075028E-8</v>
      </c>
      <c r="U735" s="40"/>
      <c r="V735" s="40">
        <f>E735 * ( Baseline!B$87 * Baseline!B$7 )</f>
        <v>0.21607469234921595</v>
      </c>
      <c r="W735" s="40">
        <f>F735 * ( Baseline!D$87 * Baseline!B$11 )</f>
        <v>7.2659125919368177E-4</v>
      </c>
      <c r="X735" s="40">
        <f>G735 * ( Baseline!F$87 * Baseline!B$16 )</f>
        <v>3.7682168402349927E-3</v>
      </c>
      <c r="Y735" s="40">
        <f>H735 * ( Baseline!H$87 * Baseline!B$18 )</f>
        <v>6.1120114233554148E-4</v>
      </c>
      <c r="Z735" s="48">
        <f t="shared" si="0"/>
        <v>0.22118070159098016</v>
      </c>
      <c r="AA735" s="40">
        <f>I735 * ( Baseline!B$87 * Baseline!B$7 )</f>
        <v>4.0881747545055914E-4</v>
      </c>
      <c r="AB735" s="1">
        <f>J735 * ( Baseline!D$87 * Baseline!B$11 )</f>
        <v>3.3110912779633357E-2</v>
      </c>
      <c r="AC735" s="1">
        <f>K735 * ( Baseline!F$87 * Baseline!B$16 )</f>
        <v>4.8383010942328926E-4</v>
      </c>
      <c r="AD735" s="1">
        <f>L735 * ( Baseline!F$87 * Baseline!B$16 )</f>
        <v>5.0814976239588639E-4</v>
      </c>
      <c r="AE735" s="48">
        <f t="shared" si="1"/>
        <v>3.4511710126903093E-2</v>
      </c>
      <c r="AF735" s="48">
        <f>M735 * ( Baseline!B$87 * Baseline!B$7 )</f>
        <v>1.1259703943592148E-3</v>
      </c>
      <c r="AG735" s="48">
        <f>N735 * ( Baseline!D$87 * Baseline!B$11 )</f>
        <v>2.5694767606044042E-4</v>
      </c>
      <c r="AH735" s="48">
        <f>O735 * ( Baseline!F$87 * Baseline!B$16 )</f>
        <v>4.6024158865772671E-2</v>
      </c>
      <c r="AI735" s="48">
        <f>P735 * ( Baseline!H$87 * Baseline!B$18 )</f>
        <v>5.7990581672981629E-4</v>
      </c>
      <c r="AJ735" s="48">
        <f t="shared" si="2"/>
        <v>4.7986982752922139E-2</v>
      </c>
      <c r="AK735" s="48">
        <f>Q735 * ( Baseline!B$87 * Baseline!B$7 )</f>
        <v>1.8038485281760545E-5</v>
      </c>
      <c r="AL735" s="48">
        <f>R735 * ( Baseline!D$87 * Baseline!B$11 )</f>
        <v>2.6986311516230549E-4</v>
      </c>
      <c r="AM735" s="48">
        <f>S735 * ( Baseline!F$87 * Baseline!B$16 )</f>
        <v>5.727726717083585E-5</v>
      </c>
      <c r="AN735" s="48">
        <f>T735 * ( Baseline!H$87 * Baseline!B$18 )</f>
        <v>3.4658054897545781E-2</v>
      </c>
      <c r="AO735" s="48">
        <f t="shared" si="3"/>
        <v>3.5003233765160686E-2</v>
      </c>
      <c r="AP735" s="48"/>
      <c r="AQ735" s="48">
        <f>V735 * ( (1-Baseline!B$88-Baseline!B$87) + (1-B735)*Baseline!B$88 )</f>
        <v>0.10400639877853117</v>
      </c>
      <c r="AR735" s="48">
        <f>W735 * ( (1-Baseline!B$88-Baseline!B$87) + (1-B735)*Baseline!B$88 )</f>
        <v>3.4974082078320445E-4</v>
      </c>
      <c r="AS735" s="48">
        <f>X735 * ( (1-Baseline!B$88-Baseline!B$87) + (1-B735)*Baseline!B$88 )</f>
        <v>1.8138110442663298E-3</v>
      </c>
      <c r="AT735" s="48">
        <f>Y735 * ( (1-Baseline!B$88-Baseline!B$87) + (1-B735)*Baseline!B$88 )</f>
        <v>2.9419840450775858E-4</v>
      </c>
      <c r="AU735" s="48">
        <f t="shared" si="4"/>
        <v>0.10646414904808846</v>
      </c>
      <c r="AV735" s="48">
        <f>AA735 * ( (1-Baseline!D$88-Baseline!D$87) + (1-B735)*Baseline!D$88 )</f>
        <v>3.0297241818263434E-4</v>
      </c>
      <c r="AW735" s="48">
        <f>AB735 * ( (1-Baseline!D$88-Baseline!D$87) + (1-B735)*Baseline!D$88 )</f>
        <v>2.4538318236087747E-2</v>
      </c>
      <c r="AX735" s="48">
        <f>AC735 * ( (1-Baseline!D$88-Baseline!D$87) + (1-B735)*Baseline!D$88 )</f>
        <v>3.58563875186569E-4</v>
      </c>
      <c r="AY735" s="48">
        <f>AD735 * ( (1-Baseline!D$88-Baseline!D$87) + (1-B735)*Baseline!D$88 )</f>
        <v>3.7658703836556409E-4</v>
      </c>
      <c r="AZ735" s="48">
        <f t="shared" si="5"/>
        <v>2.5576441567822513E-2</v>
      </c>
      <c r="BA735" s="48">
        <f>AF735 * ( (1-Baseline!F$88-Baseline!F$87) + (1-Baseline!B$36)*Baseline!F$88 )</f>
        <v>8.1028432683351054E-4</v>
      </c>
      <c r="BB735" s="48">
        <f>AG735 * ( (1-Baseline!F$88-Baseline!F$87) + (1-Baseline!B$36)*Baseline!F$88 )</f>
        <v>1.8490777001872686E-4</v>
      </c>
      <c r="BC735" s="48">
        <f>AH735 * ( (1-Baseline!F$88-Baseline!F$87) + (1-Baseline!B$36)*Baseline!F$88 )</f>
        <v>3.3120457492893718E-2</v>
      </c>
      <c r="BD735" s="48">
        <f>AI735 * ( (1-Baseline!F$88-Baseline!F$87) + (1-Baseline!B$36)*Baseline!F$88 )</f>
        <v>4.1731878270491121E-4</v>
      </c>
      <c r="BE735" s="48">
        <f t="shared" si="6"/>
        <v>3.4532968372450873E-2</v>
      </c>
      <c r="BF735" s="48">
        <f>AK735 * ( (1-Baseline!H$88-Baseline!H$87) + (1-Baseline!B$36)*Baseline!H$88 )</f>
        <v>1.4292252658444513E-5</v>
      </c>
      <c r="BG735" s="48">
        <f>AL735 * ( (1-Baseline!H$88-Baseline!H$87) + (1-Baseline!B$36)*Baseline!H$88 )</f>
        <v>2.1381794340539787E-4</v>
      </c>
      <c r="BH735" s="48">
        <f>AM735 * ( (1-Baseline!H$88-Baseline!H$87) + (1-Baseline!B$36)*Baseline!H$88 )</f>
        <v>4.5381924324796653E-5</v>
      </c>
      <c r="BI735" s="48">
        <f>AN735 * ( (1-Baseline!H$88-Baseline!H$87) + (1-Baseline!B$36)*Baseline!H$88 )</f>
        <v>2.7460270056423472E-2</v>
      </c>
      <c r="BJ735" s="48">
        <f t="shared" si="7"/>
        <v>2.7733762176812112E-2</v>
      </c>
      <c r="BK735" s="48"/>
      <c r="BL735" s="48">
        <f t="shared" si="18"/>
        <v>0.97691476152740242</v>
      </c>
      <c r="BM735" s="48">
        <f t="shared" si="19"/>
        <v>3.2850572132524262E-3</v>
      </c>
      <c r="BN735" s="48">
        <f t="shared" si="20"/>
        <v>1.7036824700933411E-2</v>
      </c>
      <c r="BO735" s="48">
        <f t="shared" si="21"/>
        <v>2.7633565584117242E-3</v>
      </c>
      <c r="BP735" s="48">
        <f t="shared" si="8"/>
        <v>1</v>
      </c>
      <c r="BQ735" s="48">
        <f t="shared" si="22"/>
        <v>1.1845761161857683E-2</v>
      </c>
      <c r="BR735" s="48">
        <f t="shared" si="23"/>
        <v>0.95941095523464759</v>
      </c>
      <c r="BS735" s="48">
        <f t="shared" si="24"/>
        <v>1.4019302655365277E-2</v>
      </c>
      <c r="BT735" s="48">
        <f t="shared" si="25"/>
        <v>1.4723980948129422E-2</v>
      </c>
      <c r="BU735" s="48">
        <f t="shared" si="9"/>
        <v>1</v>
      </c>
      <c r="BV735" s="48">
        <f t="shared" si="26"/>
        <v>2.3464079835080889E-2</v>
      </c>
      <c r="BW735" s="48">
        <f t="shared" si="27"/>
        <v>5.3545286934047493E-3</v>
      </c>
      <c r="BX735" s="48">
        <f t="shared" si="28"/>
        <v>0.95909674302183667</v>
      </c>
      <c r="BY735" s="48">
        <f t="shared" si="29"/>
        <v>1.2084648449677809E-2</v>
      </c>
      <c r="BZ735" s="48">
        <f t="shared" si="10"/>
        <v>1</v>
      </c>
      <c r="CA735" s="48">
        <f t="shared" si="30"/>
        <v>5.1533768002071155E-4</v>
      </c>
      <c r="CB735" s="48">
        <f t="shared" si="31"/>
        <v>7.7096623978469333E-3</v>
      </c>
      <c r="CC735" s="48">
        <f t="shared" si="32"/>
        <v>1.6363421607018746E-3</v>
      </c>
      <c r="CD735" s="48">
        <f t="shared" si="33"/>
        <v>0.9901386577614304</v>
      </c>
      <c r="CE735" s="48">
        <f t="shared" si="11"/>
        <v>0.99999999999999989</v>
      </c>
      <c r="CF735" s="48"/>
      <c r="CG735" s="48">
        <f t="shared" si="34"/>
        <v>0.97691476152740242</v>
      </c>
      <c r="CH735" s="48">
        <f t="shared" si="35"/>
        <v>3.2850572132524262E-3</v>
      </c>
      <c r="CI735" s="48">
        <f t="shared" si="36"/>
        <v>1.7036824700933411E-2</v>
      </c>
      <c r="CJ735" s="48">
        <f t="shared" si="37"/>
        <v>2.7633565584117242E-3</v>
      </c>
      <c r="CK735" s="48">
        <f t="shared" si="12"/>
        <v>1</v>
      </c>
      <c r="CL735" s="48">
        <f t="shared" si="38"/>
        <v>1.1845761161857683E-2</v>
      </c>
      <c r="CM735" s="48">
        <f t="shared" si="39"/>
        <v>0.95941095523464759</v>
      </c>
      <c r="CN735" s="48">
        <f t="shared" si="40"/>
        <v>1.4019302655365277E-2</v>
      </c>
      <c r="CO735" s="48">
        <f t="shared" si="41"/>
        <v>1.4723980948129422E-2</v>
      </c>
      <c r="CP735" s="48">
        <f t="shared" si="13"/>
        <v>1</v>
      </c>
      <c r="CQ735" s="48">
        <f t="shared" si="42"/>
        <v>2.3464079835080889E-2</v>
      </c>
      <c r="CR735" s="48">
        <f t="shared" si="43"/>
        <v>5.3545286934047493E-3</v>
      </c>
      <c r="CS735" s="48">
        <f t="shared" si="44"/>
        <v>0.95909674302183667</v>
      </c>
      <c r="CT735" s="48">
        <f t="shared" si="45"/>
        <v>1.2084648449677809E-2</v>
      </c>
      <c r="CU735" s="48">
        <f t="shared" si="14"/>
        <v>1</v>
      </c>
      <c r="CV735" s="48">
        <f t="shared" si="46"/>
        <v>5.1533768002071155E-4</v>
      </c>
      <c r="CW735" s="48">
        <f t="shared" si="47"/>
        <v>7.7096623978469333E-3</v>
      </c>
      <c r="CX735" s="48">
        <f t="shared" si="48"/>
        <v>1.6363421607018746E-3</v>
      </c>
      <c r="CY735" s="48">
        <f t="shared" si="49"/>
        <v>0.9901386577614304</v>
      </c>
      <c r="CZ735" s="48">
        <f t="shared" si="15"/>
        <v>0.99999999999999989</v>
      </c>
      <c r="DA735" s="48"/>
      <c r="DB735" s="48">
        <f>(AQ735*Baseline!B$7 + AV735*Baseline!B$11 + BA735*Baseline!B$16 + BF735*Baseline!B$18)</f>
        <v>54461.904479513556</v>
      </c>
      <c r="DC735" s="48">
        <f>(AR735*Baseline!B$7 + AW735*Baseline!B$11 + BB735*Baseline!B$16 + BG735*Baseline!B$18)</f>
        <v>63203.747090568802</v>
      </c>
      <c r="DD735" s="48">
        <f>(AS735*Baseline!B$7 + AX735*Baseline!B$11 + BC735*Baseline!B$16 + BH735*Baseline!B$18)</f>
        <v>114686.55878385632</v>
      </c>
      <c r="DE735" s="48">
        <f>(AT735*Baseline!B$7 + AY735*Baseline!B$11 + BD735*Baseline!B$16 + BI735*Baseline!B$18)</f>
        <v>1259776.5681422881</v>
      </c>
      <c r="DF735" s="48">
        <f t="shared" si="16"/>
        <v>1492128.7784962268</v>
      </c>
      <c r="DG735" s="48"/>
      <c r="DH735" s="48">
        <f t="shared" si="50"/>
        <v>3.6499466577141204E-2</v>
      </c>
      <c r="DI735" s="48">
        <f t="shared" si="51"/>
        <v>4.2358104743657442E-2</v>
      </c>
      <c r="DJ735" s="48">
        <f t="shared" si="52"/>
        <v>7.6861032664645668E-2</v>
      </c>
      <c r="DK735" s="48">
        <f t="shared" si="53"/>
        <v>0.84428139601455576</v>
      </c>
      <c r="DL735" s="48">
        <f t="shared" si="17"/>
        <v>1</v>
      </c>
      <c r="DM735" s="48"/>
      <c r="DN735" s="48">
        <f>DH735 / (Baseline!B$7/Baseline!B$17)</f>
        <v>3.8960779884533681</v>
      </c>
      <c r="DO735" s="48">
        <f>DI735 / (Baseline!B$11/Baseline!B$17)</f>
        <v>1.0225449222159024</v>
      </c>
      <c r="DP735" s="48">
        <f>DJ735 / (Baseline!B$16/Baseline!B$17)</f>
        <v>1.1877352338903162</v>
      </c>
      <c r="DQ735" s="48">
        <f>DK735 / (Baseline!B$18/Baseline!B$17)</f>
        <v>0.95453465317707642</v>
      </c>
      <c r="DR735" s="71"/>
      <c r="DS735" s="48">
        <f>(AU735*Baseline!B$34)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2.8499153607213269E-2</v>
      </c>
      <c r="DT735" s="48">
        <f>(AZ735*Baseline!B$34) + (Baseline!D$88*(1-Baseline!D$89)*Baseline!B$35) + (Baseline!D$88*Baseline!D$89*((1-Baseline!D$90)*Baseline!B$40 + Baseline!D$90*Baseline!B$41))</f>
        <v>1.0250034235173379E-2</v>
      </c>
      <c r="DU735" s="48">
        <f>(BE735*Baseline!B$34) + (Baseline!F$88*(1-Baseline!F$89)*Baseline!B$35) + (Baseline!F$88*Baseline!F$89*((1-Baseline!F$90)*Baseline!B$40 + Baseline!F$90*Baseline!B$41))</f>
        <v>1.2910585255867635E-2</v>
      </c>
      <c r="DV735" s="48">
        <f>(BJ735*Baseline!B$34) + (Baseline!H$88*(1-Baseline!H$89)*Baseline!B$35) + (Baseline!H$88*Baseline!H$89*((1-Baseline!H$90)*Baseline!B$40 + Baseline!H$90*Baseline!B$41))</f>
        <v>9.3050643265218183E-3</v>
      </c>
      <c r="DW735" s="48">
        <f>( DS735*Baseline!B$7 + DT735*Baseline!B$11 + DU735*Baseline!B$16 + DV735*Baseline!B$18 ) / Baseline!B$17</f>
        <v>9.7573455547121032E-3</v>
      </c>
    </row>
    <row r="736" spans="1:127">
      <c r="A736" s="7" t="s">
        <v>1063</v>
      </c>
      <c r="B736" s="1">
        <f>MIN( MAX( NORMINV( MCrands!B736, (B$5+B$4)/2, (B$5-B$4)/3.29 ), 0 ), 1 )</f>
        <v>0.21360379875200858</v>
      </c>
      <c r="C736" s="1">
        <f>MAX( NORMINV( MCrands!C736, (C$5+C$4)/2, (C$5-C$4)/3.29 ), 0 )</f>
        <v>2.5723182564351168</v>
      </c>
      <c r="D736" s="40"/>
      <c r="E736" s="40">
        <f>Baseline!B$33 * (C736 * Baseline!B$66*Baseline!B$66/Baseline!B$73 + Baseline!B$52*Baseline!B$52/Baseline!B$74 + Baseline!B$53*Baseline!B$53/Baseline!B$75 + Baseline!B$54*Baseline!B$54/Baseline!B$76)</f>
        <v>2.1533774124532088E-5</v>
      </c>
      <c r="F736" s="40">
        <f>Baseline!B$33 * (C736 * Baseline!B$66*Baseline!B$57/Baseline!B$73 + Baseline!B$52*Baseline!B$67/Baseline!B$74 + Baseline!B$53*Baseline!B$55/Baseline!B$75 + Baseline!B$54*Baseline!B$56/Baseline!B$76)</f>
        <v>3.9484571477490675E-8</v>
      </c>
      <c r="G736" s="1">
        <f>Baseline!B$33 * (C736 * Baseline!B$66*Baseline!B$58/Baseline!B$73 + Baseline!B$52*Baseline!B$59/Baseline!B$74 + Baseline!B$53*Baseline!B$68/Baseline!B$75 + Baseline!B$54*Baseline!B$60/Baseline!B$76)</f>
        <v>1.0872061409081572E-7</v>
      </c>
      <c r="H736" s="40">
        <f>Baseline!B$33 * (C736 * Baseline!B$66*Baseline!B$61/Baseline!B$73 + Baseline!B$52*Baseline!B$62/Baseline!B$74 + Baseline!B$53*Baseline!B$63/Baseline!B$75 + Baseline!B$54*Baseline!B$69/Baseline!B$76)</f>
        <v>1.7614964072354483E-9</v>
      </c>
      <c r="I736" s="40">
        <f>Baseline!B$33 * (C736 * Baseline!B$57*Baseline!B$66/Baseline!B$73 + Baseline!B$67*Baseline!B$52/Baseline!B$74 + Baseline!B$55*Baseline!B$53/Baseline!B$75 + Baseline!B$56*Baseline!B$54/Baseline!B$76)</f>
        <v>3.9484571477490675E-8</v>
      </c>
      <c r="J736" s="1">
        <f>Baseline!B$33 * (C736 * Baseline!B$57*Baseline!B$57/Baseline!B$73 + Baseline!B$67*Baseline!B$67/Baseline!B$74 + Baseline!B$55*Baseline!B$55/Baseline!B$75 + Baseline!B$56*Baseline!B$56/Baseline!B$76)</f>
        <v>1.7949606300549916E-6</v>
      </c>
      <c r="K736" s="40">
        <f>Baseline!B$33 * (C736 * Baseline!B$57*Baseline!B$58/Baseline!B$73 + Baseline!B$67*Baseline!B$59/Baseline!B$74 + Baseline!B$55*Baseline!B$68/Baseline!B$75 + Baseline!B$56*Baseline!B$60/Baseline!B$76)</f>
        <v>1.3929304929087062E-8</v>
      </c>
      <c r="L736" s="1">
        <f>Baseline!B$33 * (C736 * Baseline!B$57*Baseline!B$61/Baseline!B$73 + Baseline!B$67*Baseline!B$62/Baseline!B$74 + Baseline!B$55*Baseline!B$63/Baseline!B$75 + Baseline!B$56*Baseline!B$69/Baseline!B$76)</f>
        <v>1.4629429612162335E-8</v>
      </c>
      <c r="M736" s="40">
        <f>Baseline!B$33 * (C736 * Baseline!B$58*Baseline!B$66/Baseline!B$73 + Baseline!B$59*Baseline!B$52/Baseline!B$74 + Baseline!B$68*Baseline!B$53/Baseline!B$75 + Baseline!B$60*Baseline!B$54/Baseline!B$76)</f>
        <v>1.0872061409081572E-7</v>
      </c>
      <c r="N736" s="1">
        <f>Baseline!B$33 * (C736 * Baseline!B$58*Baseline!B$57/Baseline!B$73 + Baseline!B$59*Baseline!B$67/Baseline!B$74 + Baseline!B$68*Baseline!B$55/Baseline!B$75 + Baseline!B$60*Baseline!B$56/Baseline!B$76)</f>
        <v>1.3929304929087062E-8</v>
      </c>
      <c r="O736" s="1">
        <f>Baseline!B$33 * (C736 * Baseline!B$58*Baseline!B$58/Baseline!B$73 + Baseline!B$59*Baseline!B$59/Baseline!B$74 + Baseline!B$68*Baseline!B$68/Baseline!B$75 + Baseline!B$60*Baseline!B$60/Baseline!B$76)</f>
        <v>1.3250170263784998E-6</v>
      </c>
      <c r="P736" s="40">
        <f>Baseline!B$33 * (C736 * Baseline!B$58*Baseline!B$61/Baseline!B$73 + Baseline!B$59*Baseline!B$62/Baseline!B$74 + Baseline!B$68*Baseline!B$63/Baseline!B$75 + Baseline!B$60*Baseline!B$69/Baseline!B$76)</f>
        <v>1.6489971247676287E-9</v>
      </c>
      <c r="Q736" s="40">
        <f>Baseline!B$33 * (C736 * Baseline!B$61*Baseline!B$66/Baseline!B$73 + Baseline!B$62*Baseline!B$52/Baseline!B$74 + Baseline!B$63*Baseline!B$53/Baseline!B$75 + Baseline!B$69*Baseline!B$54/Baseline!B$76)</f>
        <v>1.7614964072354483E-9</v>
      </c>
      <c r="R736" s="40">
        <f>Baseline!B$33 * (C736 * Baseline!B$61*Baseline!B$57/Baseline!B$73 + Baseline!B$62*Baseline!B$67/Baseline!B$74 + Baseline!B$63*Baseline!B$55/Baseline!B$75 + Baseline!B$69*Baseline!B$56/Baseline!B$76)</f>
        <v>1.4629429612162335E-8</v>
      </c>
      <c r="S736" s="40">
        <f>Baseline!B$33 * (C736 * Baseline!B$61*Baseline!B$58/Baseline!B$73 + Baseline!B$62*Baseline!B$59/Baseline!B$74 + Baseline!B$63*Baseline!B$68/Baseline!B$75 + Baseline!B$69*Baseline!B$60/Baseline!B$76)</f>
        <v>1.6489971247676287E-9</v>
      </c>
      <c r="T736" s="40">
        <f>Baseline!B$33 * (C736 * Baseline!B$61*Baseline!B$61/Baseline!B$73 + Baseline!B$62*Baseline!B$62/Baseline!B$74 + Baseline!B$63*Baseline!B$63/Baseline!B$75 + Baseline!B$69*Baseline!B$69/Baseline!B$76)</f>
        <v>9.8551805676238946E-8</v>
      </c>
      <c r="U736" s="40"/>
      <c r="V736" s="40">
        <f>E736 * ( Baseline!B$87 * Baseline!B$7 )</f>
        <v>0.22349904163851853</v>
      </c>
      <c r="W736" s="40">
        <f>F736 * ( Baseline!D$87 * Baseline!B$11 )</f>
        <v>7.2835592589603213E-4</v>
      </c>
      <c r="X736" s="40">
        <f>G736 * ( Baseline!F$87 * Baseline!B$16 )</f>
        <v>3.7763855160055939E-3</v>
      </c>
      <c r="Y736" s="40">
        <f>H736 * ( Baseline!H$87 * Baseline!B$18 )</f>
        <v>6.1947154842915443E-4</v>
      </c>
      <c r="Z736" s="48">
        <f t="shared" si="0"/>
        <v>0.2286232546288493</v>
      </c>
      <c r="AA736" s="40">
        <f>I736 * ( Baseline!B$87 * Baseline!B$7 )</f>
        <v>4.098103673648757E-4</v>
      </c>
      <c r="AB736" s="1">
        <f>J736 * ( Baseline!D$87 * Baseline!B$11 )</f>
        <v>3.3110913015630239E-2</v>
      </c>
      <c r="AC736" s="1">
        <f>K736 * ( Baseline!F$87 * Baseline!B$16 )</f>
        <v>4.8383120185736101E-4</v>
      </c>
      <c r="AD736" s="1">
        <f>L736 * ( Baseline!F$87 * Baseline!B$16 )</f>
        <v>5.0814987163929357E-4</v>
      </c>
      <c r="AE736" s="48">
        <f t="shared" si="1"/>
        <v>3.4512704456491773E-2</v>
      </c>
      <c r="AF736" s="48">
        <f>M736 * ( Baseline!B$87 * Baseline!B$7 )</f>
        <v>1.1284112536485765E-3</v>
      </c>
      <c r="AG736" s="48">
        <f>N736 * ( Baseline!D$87 * Baseline!B$11 )</f>
        <v>2.5694825621944768E-4</v>
      </c>
      <c r="AH736" s="48">
        <f>O736 * ( Baseline!F$87 * Baseline!B$16 )</f>
        <v>4.602416155133976E-2</v>
      </c>
      <c r="AI736" s="48">
        <f>P736 * ( Baseline!H$87 * Baseline!B$18 )</f>
        <v>5.7990853574218398E-4</v>
      </c>
      <c r="AJ736" s="48">
        <f t="shared" si="2"/>
        <v>4.7989429596949969E-2</v>
      </c>
      <c r="AK736" s="48">
        <f>Q736 * ( Baseline!B$87 * Baseline!B$7 )</f>
        <v>1.8282571210696719E-5</v>
      </c>
      <c r="AL736" s="48">
        <f>R736 * ( Baseline!D$87 * Baseline!B$11 )</f>
        <v>2.6986317317820622E-4</v>
      </c>
      <c r="AM736" s="48">
        <f>S736 * ( Baseline!F$87 * Baseline!B$16 )</f>
        <v>5.7277535727545117E-5</v>
      </c>
      <c r="AN736" s="48">
        <f>T736 * ( Baseline!H$87 * Baseline!B$18 )</f>
        <v>3.4658055169447012E-2</v>
      </c>
      <c r="AO736" s="48">
        <f t="shared" si="3"/>
        <v>3.500347844956346E-2</v>
      </c>
      <c r="AP736" s="48"/>
      <c r="AQ736" s="48">
        <f>V736 * ( (1-Baseline!B$88-Baseline!B$87) + (1-B736)*Baseline!B$88 )</f>
        <v>0.17622734471028964</v>
      </c>
      <c r="AR736" s="48">
        <f>W736 * ( (1-Baseline!B$88-Baseline!B$87) + (1-B736)*Baseline!B$88 )</f>
        <v>5.7430327165457033E-4</v>
      </c>
      <c r="AS736" s="48">
        <f>X736 * ( (1-Baseline!B$88-Baseline!B$87) + (1-B736)*Baseline!B$88 )</f>
        <v>2.9776521062870099E-3</v>
      </c>
      <c r="AT736" s="48">
        <f>Y736 * ( (1-Baseline!B$88-Baseline!B$87) + (1-B736)*Baseline!B$88 )</f>
        <v>4.8844874368547252E-4</v>
      </c>
      <c r="AU736" s="48">
        <f t="shared" si="4"/>
        <v>0.18026774883191668</v>
      </c>
      <c r="AV736" s="48">
        <f>AA736 * ( (1-Baseline!D$88-Baseline!D$87) + (1-B736)*Baseline!D$88 )</f>
        <v>3.6706874355473202E-4</v>
      </c>
      <c r="AW736" s="48">
        <f>AB736 * ( (1-Baseline!D$88-Baseline!D$87) + (1-B736)*Baseline!D$88 )</f>
        <v>2.9657573859706889E-2</v>
      </c>
      <c r="AX736" s="48">
        <f>AC736 * ( (1-Baseline!D$88-Baseline!D$87) + (1-B736)*Baseline!D$88 )</f>
        <v>4.333694935546407E-4</v>
      </c>
      <c r="AY736" s="48">
        <f>AD736 * ( (1-Baseline!D$88-Baseline!D$87) + (1-B736)*Baseline!D$88 )</f>
        <v>4.5515182087636162E-4</v>
      </c>
      <c r="AZ736" s="48">
        <f t="shared" si="5"/>
        <v>3.0913163917692624E-2</v>
      </c>
      <c r="BA736" s="48">
        <f>AF736 * ( (1-Baseline!F$88-Baseline!F$87) + (1-Baseline!B$36)*Baseline!F$88 )</f>
        <v>8.1204084728563248E-4</v>
      </c>
      <c r="BB736" s="48">
        <f>AG736 * ( (1-Baseline!F$88-Baseline!F$87) + (1-Baseline!B$36)*Baseline!F$88 )</f>
        <v>1.8490818751971358E-4</v>
      </c>
      <c r="BC736" s="48">
        <f>AH736 * ( (1-Baseline!F$88-Baseline!F$87) + (1-Baseline!B$36)*Baseline!F$88 )</f>
        <v>3.3120459425513733E-2</v>
      </c>
      <c r="BD736" s="48">
        <f>AI736 * ( (1-Baseline!F$88-Baseline!F$87) + (1-Baseline!B$36)*Baseline!F$88 )</f>
        <v>4.1732073939321939E-4</v>
      </c>
      <c r="BE736" s="48">
        <f t="shared" si="6"/>
        <v>3.4534729199712295E-2</v>
      </c>
      <c r="BF736" s="48">
        <f>AK736 * ( (1-Baseline!H$88-Baseline!H$87) + (1-Baseline!B$36)*Baseline!H$88 )</f>
        <v>1.4485646821659223E-5</v>
      </c>
      <c r="BG736" s="48">
        <f>AL736 * ( (1-Baseline!H$88-Baseline!H$87) + (1-Baseline!B$36)*Baseline!H$88 )</f>
        <v>2.1381798937255634E-4</v>
      </c>
      <c r="BH736" s="48">
        <f>AM736 * ( (1-Baseline!H$88-Baseline!H$87) + (1-Baseline!B$36)*Baseline!H$88 )</f>
        <v>4.5382137107648545E-5</v>
      </c>
      <c r="BI736" s="48">
        <f>AN736 * ( (1-Baseline!H$88-Baseline!H$87) + (1-Baseline!B$36)*Baseline!H$88 )</f>
        <v>2.7460270271856255E-2</v>
      </c>
      <c r="BJ736" s="48">
        <f t="shared" si="7"/>
        <v>2.7733956045158117E-2</v>
      </c>
      <c r="BK736" s="48"/>
      <c r="BL736" s="48">
        <f t="shared" si="18"/>
        <v>0.97758665014786217</v>
      </c>
      <c r="BM736" s="48">
        <f t="shared" si="19"/>
        <v>3.1858348227893829E-3</v>
      </c>
      <c r="BN736" s="48">
        <f t="shared" si="20"/>
        <v>1.6517941370995874E-2</v>
      </c>
      <c r="BO736" s="48">
        <f t="shared" si="21"/>
        <v>2.7095736583525355E-3</v>
      </c>
      <c r="BP736" s="48">
        <f t="shared" si="8"/>
        <v>0.99999999999999989</v>
      </c>
      <c r="BQ736" s="48">
        <f t="shared" si="22"/>
        <v>1.1874188760880811E-2</v>
      </c>
      <c r="BR736" s="48">
        <f t="shared" si="23"/>
        <v>0.95938332092668388</v>
      </c>
      <c r="BS736" s="48">
        <f t="shared" si="24"/>
        <v>1.4018930404810779E-2</v>
      </c>
      <c r="BT736" s="48">
        <f t="shared" si="25"/>
        <v>1.4723559907624438E-2</v>
      </c>
      <c r="BU736" s="48">
        <f t="shared" si="9"/>
        <v>0.99999999999999978</v>
      </c>
      <c r="BV736" s="48">
        <f t="shared" si="26"/>
        <v>2.3513745904583414E-2</v>
      </c>
      <c r="BW736" s="48">
        <f t="shared" si="27"/>
        <v>5.3542677705795934E-3</v>
      </c>
      <c r="BX736" s="48">
        <f t="shared" si="28"/>
        <v>0.95904789737831941</v>
      </c>
      <c r="BY736" s="48">
        <f t="shared" si="29"/>
        <v>1.2084088946517522E-2</v>
      </c>
      <c r="BZ736" s="48">
        <f t="shared" si="10"/>
        <v>0.99999999999999989</v>
      </c>
      <c r="CA736" s="48">
        <f t="shared" si="30"/>
        <v>5.2230726832020683E-4</v>
      </c>
      <c r="CB736" s="48">
        <f t="shared" si="31"/>
        <v>7.7096101625171989E-3</v>
      </c>
      <c r="CC736" s="48">
        <f t="shared" si="32"/>
        <v>1.6363383944848898E-3</v>
      </c>
      <c r="CD736" s="48">
        <f t="shared" si="33"/>
        <v>0.99013174417467764</v>
      </c>
      <c r="CE736" s="48">
        <f t="shared" si="11"/>
        <v>0.99999999999999989</v>
      </c>
      <c r="CF736" s="48"/>
      <c r="CG736" s="48">
        <f t="shared" si="34"/>
        <v>0.97758665014786217</v>
      </c>
      <c r="CH736" s="48">
        <f t="shared" si="35"/>
        <v>3.1858348227893829E-3</v>
      </c>
      <c r="CI736" s="48">
        <f t="shared" si="36"/>
        <v>1.6517941370995874E-2</v>
      </c>
      <c r="CJ736" s="48">
        <f t="shared" si="37"/>
        <v>2.7095736583525355E-3</v>
      </c>
      <c r="CK736" s="48">
        <f t="shared" si="12"/>
        <v>0.99999999999999989</v>
      </c>
      <c r="CL736" s="48">
        <f t="shared" si="38"/>
        <v>1.1874188760880811E-2</v>
      </c>
      <c r="CM736" s="48">
        <f t="shared" si="39"/>
        <v>0.95938332092668388</v>
      </c>
      <c r="CN736" s="48">
        <f t="shared" si="40"/>
        <v>1.4018930404810779E-2</v>
      </c>
      <c r="CO736" s="48">
        <f t="shared" si="41"/>
        <v>1.4723559907624438E-2</v>
      </c>
      <c r="CP736" s="48">
        <f t="shared" si="13"/>
        <v>0.99999999999999978</v>
      </c>
      <c r="CQ736" s="48">
        <f t="shared" si="42"/>
        <v>2.3513745904583414E-2</v>
      </c>
      <c r="CR736" s="48">
        <f t="shared" si="43"/>
        <v>5.3542677705795934E-3</v>
      </c>
      <c r="CS736" s="48">
        <f t="shared" si="44"/>
        <v>0.95904789737831941</v>
      </c>
      <c r="CT736" s="48">
        <f t="shared" si="45"/>
        <v>1.2084088946517522E-2</v>
      </c>
      <c r="CU736" s="48">
        <f t="shared" si="14"/>
        <v>0.99999999999999989</v>
      </c>
      <c r="CV736" s="48">
        <f t="shared" si="46"/>
        <v>5.2230726832020683E-4</v>
      </c>
      <c r="CW736" s="48">
        <f t="shared" si="47"/>
        <v>7.7096101625171989E-3</v>
      </c>
      <c r="CX736" s="48">
        <f t="shared" si="48"/>
        <v>1.6363383944848898E-3</v>
      </c>
      <c r="CY736" s="48">
        <f t="shared" si="49"/>
        <v>0.99013174417467764</v>
      </c>
      <c r="CZ736" s="48">
        <f t="shared" si="15"/>
        <v>0.99999999999999989</v>
      </c>
      <c r="DA736" s="48"/>
      <c r="DB736" s="48">
        <f>(AQ736*Baseline!B$7 + AV736*Baseline!B$11 + BA736*Baseline!B$16 + BF736*Baseline!B$18)</f>
        <v>89641.261641175181</v>
      </c>
      <c r="DC736" s="48">
        <f>(AR736*Baseline!B$7 + AW736*Baseline!B$11 + BB736*Baseline!B$16 + BG736*Baseline!B$18)</f>
        <v>74291.183507477675</v>
      </c>
      <c r="DD736" s="48">
        <f>(AS736*Baseline!B$7 + AX736*Baseline!B$11 + BC736*Baseline!B$16 + BH736*Baseline!B$18)</f>
        <v>115411.46260517473</v>
      </c>
      <c r="DE736" s="48">
        <f>(AT736*Baseline!B$7 + AY736*Baseline!B$11 + BD736*Baseline!B$16 + BI736*Baseline!B$18)</f>
        <v>1260039.2823955026</v>
      </c>
      <c r="DF736" s="48">
        <f t="shared" si="16"/>
        <v>1539383.1901493301</v>
      </c>
      <c r="DG736" s="48"/>
      <c r="DH736" s="48">
        <f t="shared" si="50"/>
        <v>5.8231934852087996E-2</v>
      </c>
      <c r="DI736" s="48">
        <f t="shared" si="51"/>
        <v>4.8260357773733359E-2</v>
      </c>
      <c r="DJ736" s="48">
        <f t="shared" si="52"/>
        <v>7.4972536626165889E-2</v>
      </c>
      <c r="DK736" s="48">
        <f t="shared" si="53"/>
        <v>0.81853517074801285</v>
      </c>
      <c r="DL736" s="48">
        <f t="shared" si="17"/>
        <v>1</v>
      </c>
      <c r="DM736" s="48"/>
      <c r="DN736" s="48">
        <f>DH736 / (Baseline!B$7/Baseline!B$17)</f>
        <v>6.2158760354146656</v>
      </c>
      <c r="DO736" s="48">
        <f>DI736 / (Baseline!B$11/Baseline!B$17)</f>
        <v>1.1650281353356127</v>
      </c>
      <c r="DP736" s="48">
        <f>DJ736 / (Baseline!B$16/Baseline!B$17)</f>
        <v>1.158552262933481</v>
      </c>
      <c r="DQ736" s="48">
        <f>DK736 / (Baseline!B$18/Baseline!B$17)</f>
        <v>0.92542627258095267</v>
      </c>
      <c r="DR736" s="71"/>
      <c r="DS736" s="48">
        <f>(AU736*Baseline!B$34)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3.9569693574787505E-2</v>
      </c>
      <c r="DT736" s="48">
        <f>(AZ736*Baseline!B$34) + (Baseline!D$88*(1-Baseline!D$89)*Baseline!B$35) + (Baseline!D$88*Baseline!D$89*((1-Baseline!D$90)*Baseline!B$40 + Baseline!D$90*Baseline!B$41))</f>
        <v>1.1050542587653898E-2</v>
      </c>
      <c r="DU736" s="48">
        <f>(BE736*Baseline!B$34) + (Baseline!F$88*(1-Baseline!F$89)*Baseline!B$35) + (Baseline!F$88*Baseline!F$89*((1-Baseline!F$90)*Baseline!B$40 + Baseline!F$90*Baseline!B$41))</f>
        <v>1.2910849379956848E-2</v>
      </c>
      <c r="DV736" s="48">
        <f>(BJ736*Baseline!B$34) + (Baseline!H$88*(1-Baseline!H$89)*Baseline!B$35) + (Baseline!H$88*Baseline!H$89*((1-Baseline!H$90)*Baseline!B$40 + Baseline!H$90*Baseline!B$41))</f>
        <v>9.3050934067737193E-3</v>
      </c>
      <c r="DW736" s="48">
        <f>( DS736*Baseline!B$7 + DT736*Baseline!B$11 + DU736*Baseline!B$16 + DV736*Baseline!B$18 ) / Baseline!B$17</f>
        <v>9.8942604682839361E-3</v>
      </c>
    </row>
    <row r="737" spans="1:127">
      <c r="A737" s="7" t="s">
        <v>1064</v>
      </c>
      <c r="B737" s="1">
        <f>MIN( MAX( NORMINV( MCrands!B737, (B$5+B$4)/2, (B$5-B$4)/3.29 ), 0 ), 1 )</f>
        <v>0.76887424307359953</v>
      </c>
      <c r="C737" s="1">
        <f>MAX( NORMINV( MCrands!C737, (C$5+C$4)/2, (C$5-C$4)/3.29 ), 0 )</f>
        <v>2.6368490126692814</v>
      </c>
      <c r="D737" s="40"/>
      <c r="E737" s="40">
        <f>Baseline!B$33 * (C737 * Baseline!B$66*Baseline!B$66/Baseline!B$73 + Baseline!B$52*Baseline!B$52/Baseline!B$74 + Baseline!B$53*Baseline!B$53/Baseline!B$75 + Baseline!B$54*Baseline!B$54/Baseline!B$76)</f>
        <v>2.2073770250219174E-5</v>
      </c>
      <c r="F737" s="40">
        <f>Baseline!B$33 * (C737 * Baseline!B$66*Baseline!B$57/Baseline!B$73 + Baseline!B$52*Baseline!B$67/Baseline!B$74 + Baseline!B$53*Baseline!B$55/Baseline!B$75 + Baseline!B$54*Baseline!B$56/Baseline!B$76)</f>
        <v>3.9556787609311082E-8</v>
      </c>
      <c r="G737" s="1">
        <f>Baseline!B$33 * (C737 * Baseline!B$66*Baseline!B$58/Baseline!B$73 + Baseline!B$52*Baseline!B$59/Baseline!B$74 + Baseline!B$53*Baseline!B$68/Baseline!B$75 + Baseline!B$54*Baseline!B$60/Baseline!B$76)</f>
        <v>1.0889814541487422E-7</v>
      </c>
      <c r="H737" s="40">
        <f>Baseline!B$33 * (C737 * Baseline!B$66*Baseline!B$61/Baseline!B$73 + Baseline!B$52*Baseline!B$62/Baseline!B$74 + Baseline!B$53*Baseline!B$63/Baseline!B$75 + Baseline!B$54*Baseline!B$69/Baseline!B$76)</f>
        <v>1.7792495396412983E-9</v>
      </c>
      <c r="I737" s="40">
        <f>Baseline!B$33 * (C737 * Baseline!B$57*Baseline!B$66/Baseline!B$73 + Baseline!B$67*Baseline!B$52/Baseline!B$74 + Baseline!B$55*Baseline!B$53/Baseline!B$75 + Baseline!B$56*Baseline!B$54/Baseline!B$76)</f>
        <v>3.9556787609311082E-8</v>
      </c>
      <c r="J737" s="1">
        <f>Baseline!B$33 * (C737 * Baseline!B$57*Baseline!B$57/Baseline!B$73 + Baseline!B$67*Baseline!B$67/Baseline!B$74 + Baseline!B$55*Baseline!B$55/Baseline!B$75 + Baseline!B$56*Baseline!B$56/Baseline!B$76)</f>
        <v>1.7949606397127825E-6</v>
      </c>
      <c r="K737" s="40">
        <f>Baseline!B$33 * (C737 * Baseline!B$57*Baseline!B$58/Baseline!B$73 + Baseline!B$67*Baseline!B$59/Baseline!B$74 + Baseline!B$55*Baseline!B$68/Baseline!B$75 + Baseline!B$56*Baseline!B$60/Baseline!B$76)</f>
        <v>1.3929328671156476E-8</v>
      </c>
      <c r="L737" s="1">
        <f>Baseline!B$33 * (C737 * Baseline!B$57*Baseline!B$61/Baseline!B$73 + Baseline!B$67*Baseline!B$62/Baseline!B$74 + Baseline!B$55*Baseline!B$63/Baseline!B$75 + Baseline!B$56*Baseline!B$69/Baseline!B$76)</f>
        <v>1.4629431986369278E-8</v>
      </c>
      <c r="M737" s="40">
        <f>Baseline!B$33 * (C737 * Baseline!B$58*Baseline!B$66/Baseline!B$73 + Baseline!B$59*Baseline!B$52/Baseline!B$74 + Baseline!B$68*Baseline!B$53/Baseline!B$75 + Baseline!B$60*Baseline!B$54/Baseline!B$76)</f>
        <v>1.0889814541487422E-7</v>
      </c>
      <c r="N737" s="1">
        <f>Baseline!B$33 * (C737 * Baseline!B$58*Baseline!B$57/Baseline!B$73 + Baseline!B$59*Baseline!B$67/Baseline!B$74 + Baseline!B$68*Baseline!B$55/Baseline!B$75 + Baseline!B$60*Baseline!B$56/Baseline!B$76)</f>
        <v>1.3929328671156476E-8</v>
      </c>
      <c r="O737" s="1">
        <f>Baseline!B$33 * (C737 * Baseline!B$58*Baseline!B$58/Baseline!B$73 + Baseline!B$59*Baseline!B$59/Baseline!B$74 + Baseline!B$68*Baseline!B$68/Baseline!B$75 + Baseline!B$60*Baseline!B$60/Baseline!B$76)</f>
        <v>1.3250170847444206E-6</v>
      </c>
      <c r="P737" s="40">
        <f>Baseline!B$33 * (C737 * Baseline!B$58*Baseline!B$61/Baseline!B$73 + Baseline!B$59*Baseline!B$62/Baseline!B$74 + Baseline!B$68*Baseline!B$63/Baseline!B$75 + Baseline!B$60*Baseline!B$69/Baseline!B$76)</f>
        <v>1.6490029613596936E-9</v>
      </c>
      <c r="Q737" s="40">
        <f>Baseline!B$33 * (C737 * Baseline!B$61*Baseline!B$66/Baseline!B$73 + Baseline!B$62*Baseline!B$52/Baseline!B$74 + Baseline!B$63*Baseline!B$53/Baseline!B$75 + Baseline!B$69*Baseline!B$54/Baseline!B$76)</f>
        <v>1.7792495396412981E-9</v>
      </c>
      <c r="R737" s="40">
        <f>Baseline!B$33 * (C737 * Baseline!B$61*Baseline!B$57/Baseline!B$73 + Baseline!B$62*Baseline!B$67/Baseline!B$74 + Baseline!B$63*Baseline!B$55/Baseline!B$75 + Baseline!B$69*Baseline!B$56/Baseline!B$76)</f>
        <v>1.4629431986369278E-8</v>
      </c>
      <c r="S737" s="40">
        <f>Baseline!B$33 * (C737 * Baseline!B$61*Baseline!B$58/Baseline!B$73 + Baseline!B$62*Baseline!B$59/Baseline!B$74 + Baseline!B$63*Baseline!B$68/Baseline!B$75 + Baseline!B$69*Baseline!B$60/Baseline!B$76)</f>
        <v>1.6490029613596936E-9</v>
      </c>
      <c r="T737" s="40">
        <f>Baseline!B$33 * (C737 * Baseline!B$61*Baseline!B$61/Baseline!B$73 + Baseline!B$62*Baseline!B$62/Baseline!B$74 + Baseline!B$63*Baseline!B$63/Baseline!B$75 + Baseline!B$69*Baseline!B$69/Baseline!B$76)</f>
        <v>9.8551806259898156E-8</v>
      </c>
      <c r="U737" s="40"/>
      <c r="V737" s="40">
        <f>E737 * ( Baseline!B$87 * Baseline!B$7 )</f>
        <v>0.22910366142702482</v>
      </c>
      <c r="W737" s="40">
        <f>F737 * ( Baseline!D$87 * Baseline!B$11 )</f>
        <v>7.2968806768175889E-4</v>
      </c>
      <c r="X737" s="40">
        <f>G737 * ( Baseline!F$87 * Baseline!B$16 )</f>
        <v>3.7825520257003587E-3</v>
      </c>
      <c r="Y737" s="40">
        <f>H737 * ( Baseline!H$87 * Baseline!B$18 )</f>
        <v>6.2571485405029943E-4</v>
      </c>
      <c r="Z737" s="48">
        <f t="shared" si="0"/>
        <v>0.23424161637445723</v>
      </c>
      <c r="AA737" s="40">
        <f>I737 * ( Baseline!B$87 * Baseline!B$7 )</f>
        <v>4.1055989859703972E-4</v>
      </c>
      <c r="AB737" s="1">
        <f>J737 * ( Baseline!D$87 * Baseline!B$11 )</f>
        <v>3.3110913193783606E-2</v>
      </c>
      <c r="AC737" s="1">
        <f>K737 * ( Baseline!F$87 * Baseline!B$16 )</f>
        <v>4.8383202653267949E-4</v>
      </c>
      <c r="AD737" s="1">
        <f>L737 * ( Baseline!F$87 * Baseline!B$16 )</f>
        <v>5.081499541068254E-4</v>
      </c>
      <c r="AE737" s="48">
        <f t="shared" si="1"/>
        <v>3.4513455073020158E-2</v>
      </c>
      <c r="AF737" s="48">
        <f>M737 * ( Baseline!B$87 * Baseline!B$7 )</f>
        <v>1.1302538512609796E-3</v>
      </c>
      <c r="AG737" s="48">
        <f>N737 * ( Baseline!D$87 * Baseline!B$11 )</f>
        <v>2.5694869417980295E-4</v>
      </c>
      <c r="AH737" s="48">
        <f>O737 * ( Baseline!F$87 * Baseline!B$16 )</f>
        <v>4.6024163578666587E-2</v>
      </c>
      <c r="AI737" s="48">
        <f>P737 * ( Baseline!H$87 * Baseline!B$18 )</f>
        <v>5.7991058831675013E-4</v>
      </c>
      <c r="AJ737" s="48">
        <f t="shared" si="2"/>
        <v>4.7991276712424119E-2</v>
      </c>
      <c r="AK737" s="48">
        <f>Q737 * ( Baseline!B$87 * Baseline!B$7 )</f>
        <v>1.8466830971937035E-5</v>
      </c>
      <c r="AL737" s="48">
        <f>R737 * ( Baseline!D$87 * Baseline!B$11 )</f>
        <v>2.6986321697424176E-4</v>
      </c>
      <c r="AM737" s="48">
        <f>S737 * ( Baseline!F$87 * Baseline!B$16 )</f>
        <v>5.7277738460227606E-5</v>
      </c>
      <c r="AN737" s="48">
        <f>T737 * ( Baseline!H$87 * Baseline!B$18 )</f>
        <v>3.4658055374704476E-2</v>
      </c>
      <c r="AO737" s="48">
        <f t="shared" si="3"/>
        <v>3.5003663161110879E-2</v>
      </c>
      <c r="AP737" s="48"/>
      <c r="AQ737" s="48">
        <f>V737 * ( (1-Baseline!B$88-Baseline!B$87) + (1-B737)*Baseline!B$88 )</f>
        <v>6.7425648276552883E-2</v>
      </c>
      <c r="AR737" s="48">
        <f>W737 * ( (1-Baseline!B$88-Baseline!B$87) + (1-B737)*Baseline!B$88 )</f>
        <v>2.1474860199377087E-4</v>
      </c>
      <c r="AS737" s="48">
        <f>X737 * ( (1-Baseline!B$88-Baseline!B$87) + (1-B737)*Baseline!B$88 )</f>
        <v>1.1132123375246531E-3</v>
      </c>
      <c r="AT737" s="48">
        <f>Y737 * ( (1-Baseline!B$88-Baseline!B$87) + (1-B737)*Baseline!B$88 )</f>
        <v>1.841490852124527E-4</v>
      </c>
      <c r="AU737" s="48">
        <f t="shared" si="4"/>
        <v>6.8937758301283764E-2</v>
      </c>
      <c r="AV737" s="48">
        <f>AA737 * ( (1-Baseline!D$88-Baseline!D$87) + (1-B737)*Baseline!D$88 )</f>
        <v>2.6560874536423005E-4</v>
      </c>
      <c r="AW737" s="48">
        <f>AB737 * ( (1-Baseline!D$88-Baseline!D$87) + (1-B737)*Baseline!D$88 )</f>
        <v>2.1420864875788932E-2</v>
      </c>
      <c r="AX737" s="48">
        <f>AC737 * ( (1-Baseline!D$88-Baseline!D$87) + (1-B737)*Baseline!D$88 )</f>
        <v>3.1301161651082029E-4</v>
      </c>
      <c r="AY737" s="48">
        <f>AD737 * ( (1-Baseline!D$88-Baseline!D$87) + (1-B737)*Baseline!D$88 )</f>
        <v>3.2874392318494726E-4</v>
      </c>
      <c r="AZ737" s="48">
        <f t="shared" si="5"/>
        <v>2.2328229160848929E-2</v>
      </c>
      <c r="BA737" s="48">
        <f>AF737 * ( (1-Baseline!F$88-Baseline!F$87) + (1-Baseline!B$36)*Baseline!F$88 )</f>
        <v>8.1336683949064133E-4</v>
      </c>
      <c r="BB737" s="48">
        <f>AG737 * ( (1-Baseline!F$88-Baseline!F$87) + (1-Baseline!B$36)*Baseline!F$88 )</f>
        <v>1.8490850268999996E-4</v>
      </c>
      <c r="BC737" s="48">
        <f>AH737 * ( (1-Baseline!F$88-Baseline!F$87) + (1-Baseline!B$36)*Baseline!F$88 )</f>
        <v>3.3120460884442995E-2</v>
      </c>
      <c r="BD737" s="48">
        <f>AI737 * ( (1-Baseline!F$88-Baseline!F$87) + (1-Baseline!B$36)*Baseline!F$88 )</f>
        <v>4.1732221649155957E-4</v>
      </c>
      <c r="BE737" s="48">
        <f t="shared" si="6"/>
        <v>3.4536058443115192E-2</v>
      </c>
      <c r="BF737" s="48">
        <f>AK737 * ( (1-Baseline!H$88-Baseline!H$87) + (1-Baseline!B$36)*Baseline!H$88 )</f>
        <v>1.463163951568515E-5</v>
      </c>
      <c r="BG737" s="48">
        <f>AL737 * ( (1-Baseline!H$88-Baseline!H$87) + (1-Baseline!B$36)*Baseline!H$88 )</f>
        <v>2.138180240730312E-4</v>
      </c>
      <c r="BH737" s="48">
        <f>AM737 * ( (1-Baseline!H$88-Baseline!H$87) + (1-Baseline!B$36)*Baseline!H$88 )</f>
        <v>4.5382297736807533E-5</v>
      </c>
      <c r="BI737" s="48">
        <f>AN737 * ( (1-Baseline!H$88-Baseline!H$87) + (1-Baseline!B$36)*Baseline!H$88 )</f>
        <v>2.7460270434485849E-2</v>
      </c>
      <c r="BJ737" s="48">
        <f t="shared" si="7"/>
        <v>2.7734102395811373E-2</v>
      </c>
      <c r="BK737" s="48"/>
      <c r="BL737" s="48">
        <f t="shared" si="18"/>
        <v>0.97806557593412902</v>
      </c>
      <c r="BM737" s="48">
        <f t="shared" si="19"/>
        <v>3.1151085745381979E-3</v>
      </c>
      <c r="BN737" s="48">
        <f t="shared" si="20"/>
        <v>1.6148078570520082E-2</v>
      </c>
      <c r="BO737" s="48">
        <f t="shared" si="21"/>
        <v>2.6712369208127195E-3</v>
      </c>
      <c r="BP737" s="48">
        <f t="shared" si="8"/>
        <v>1</v>
      </c>
      <c r="BQ737" s="48">
        <f t="shared" si="22"/>
        <v>1.1895647588119406E-2</v>
      </c>
      <c r="BR737" s="48">
        <f t="shared" si="23"/>
        <v>0.95936246092229271</v>
      </c>
      <c r="BS737" s="48">
        <f t="shared" si="24"/>
        <v>1.401864940815214E-2</v>
      </c>
      <c r="BT737" s="48">
        <f t="shared" si="25"/>
        <v>1.4723242081435543E-2</v>
      </c>
      <c r="BU737" s="48">
        <f t="shared" si="9"/>
        <v>0.99999999999999978</v>
      </c>
      <c r="BV737" s="48">
        <f t="shared" si="26"/>
        <v>2.3551235322072109E-2</v>
      </c>
      <c r="BW737" s="48">
        <f t="shared" si="27"/>
        <v>5.3540708183177658E-3</v>
      </c>
      <c r="BX737" s="48">
        <f t="shared" si="28"/>
        <v>0.959011027242618</v>
      </c>
      <c r="BY737" s="48">
        <f t="shared" si="29"/>
        <v>1.2083666616992108E-2</v>
      </c>
      <c r="BZ737" s="48">
        <f t="shared" si="10"/>
        <v>1</v>
      </c>
      <c r="CA737" s="48">
        <f t="shared" si="30"/>
        <v>5.2756852581228441E-4</v>
      </c>
      <c r="CB737" s="48">
        <f t="shared" si="31"/>
        <v>7.7095707307016995E-3</v>
      </c>
      <c r="CC737" s="48">
        <f t="shared" si="32"/>
        <v>1.6363355514134664E-3</v>
      </c>
      <c r="CD737" s="48">
        <f t="shared" si="33"/>
        <v>0.99012652519207267</v>
      </c>
      <c r="CE737" s="48">
        <f t="shared" si="11"/>
        <v>1.0000000000000002</v>
      </c>
      <c r="CF737" s="48"/>
      <c r="CG737" s="48">
        <f t="shared" si="34"/>
        <v>0.97806557593412902</v>
      </c>
      <c r="CH737" s="48">
        <f t="shared" si="35"/>
        <v>3.1151085745381979E-3</v>
      </c>
      <c r="CI737" s="48">
        <f t="shared" si="36"/>
        <v>1.6148078570520082E-2</v>
      </c>
      <c r="CJ737" s="48">
        <f t="shared" si="37"/>
        <v>2.6712369208127195E-3</v>
      </c>
      <c r="CK737" s="48">
        <f t="shared" si="12"/>
        <v>1</v>
      </c>
      <c r="CL737" s="48">
        <f t="shared" si="38"/>
        <v>1.1895647588119406E-2</v>
      </c>
      <c r="CM737" s="48">
        <f t="shared" si="39"/>
        <v>0.95936246092229271</v>
      </c>
      <c r="CN737" s="48">
        <f t="shared" si="40"/>
        <v>1.401864940815214E-2</v>
      </c>
      <c r="CO737" s="48">
        <f t="shared" si="41"/>
        <v>1.4723242081435543E-2</v>
      </c>
      <c r="CP737" s="48">
        <f t="shared" si="13"/>
        <v>0.99999999999999978</v>
      </c>
      <c r="CQ737" s="48">
        <f t="shared" si="42"/>
        <v>2.3551235322072109E-2</v>
      </c>
      <c r="CR737" s="48">
        <f t="shared" si="43"/>
        <v>5.3540708183177658E-3</v>
      </c>
      <c r="CS737" s="48">
        <f t="shared" si="44"/>
        <v>0.959011027242618</v>
      </c>
      <c r="CT737" s="48">
        <f t="shared" si="45"/>
        <v>1.2083666616992108E-2</v>
      </c>
      <c r="CU737" s="48">
        <f t="shared" si="14"/>
        <v>1</v>
      </c>
      <c r="CV737" s="48">
        <f t="shared" si="46"/>
        <v>5.2756852581228441E-4</v>
      </c>
      <c r="CW737" s="48">
        <f t="shared" si="47"/>
        <v>7.7095707307016995E-3</v>
      </c>
      <c r="CX737" s="48">
        <f t="shared" si="48"/>
        <v>1.6363355514134664E-3</v>
      </c>
      <c r="CY737" s="48">
        <f t="shared" si="49"/>
        <v>0.99012652519207267</v>
      </c>
      <c r="CZ737" s="48">
        <f t="shared" si="15"/>
        <v>1.0000000000000002</v>
      </c>
      <c r="DA737" s="48"/>
      <c r="DB737" s="48">
        <f>(AQ737*Baseline!B$7 + AV737*Baseline!B$11 + BA737*Baseline!B$16 + BF737*Baseline!B$18)</f>
        <v>36665.979876268211</v>
      </c>
      <c r="DC737" s="48">
        <f>(AR737*Baseline!B$7 + AW737*Baseline!B$11 + BB737*Baseline!B$16 + BG737*Baseline!B$18)</f>
        <v>56452.734939238384</v>
      </c>
      <c r="DD737" s="48">
        <f>(AS737*Baseline!B$7 + AX737*Baseline!B$11 + BC737*Baseline!B$16 + BH737*Baseline!B$18)</f>
        <v>114249.10759370965</v>
      </c>
      <c r="DE737" s="48">
        <f>(AT737*Baseline!B$7 + AY737*Baseline!B$11 + BD737*Baseline!B$16 + BI737*Baseline!B$18)</f>
        <v>1259620.6208940195</v>
      </c>
      <c r="DF737" s="48">
        <f t="shared" si="16"/>
        <v>1466988.4433032358</v>
      </c>
      <c r="DG737" s="48"/>
      <c r="DH737" s="48">
        <f t="shared" si="50"/>
        <v>2.4994048210568706E-2</v>
      </c>
      <c r="DI737" s="48">
        <f t="shared" si="51"/>
        <v>3.848205839449087E-2</v>
      </c>
      <c r="DJ737" s="48">
        <f t="shared" si="52"/>
        <v>7.7880032467368007E-2</v>
      </c>
      <c r="DK737" s="48">
        <f t="shared" si="53"/>
        <v>0.85864386092757239</v>
      </c>
      <c r="DL737" s="48">
        <f t="shared" si="17"/>
        <v>1</v>
      </c>
      <c r="DM737" s="48"/>
      <c r="DN737" s="48">
        <f>DH737 / (Baseline!B$7/Baseline!B$17)</f>
        <v>2.66795025263534</v>
      </c>
      <c r="DO737" s="48">
        <f>DI737 / (Baseline!B$11/Baseline!B$17)</f>
        <v>0.92897530816920126</v>
      </c>
      <c r="DP737" s="48">
        <f>DJ737 / (Baseline!B$16/Baseline!B$17)</f>
        <v>1.203481860328466</v>
      </c>
      <c r="DQ737" s="48">
        <f>DK737 / (Baseline!B$18/Baseline!B$17)</f>
        <v>0.97077268771062186</v>
      </c>
      <c r="DR737" s="71"/>
      <c r="DS737" s="48">
        <f>(AU737*Baseline!B$34)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2.2870194995192564E-2</v>
      </c>
      <c r="DT737" s="48">
        <f>(AZ737*Baseline!B$34) + (Baseline!D$88*(1-Baseline!D$89)*Baseline!B$35) + (Baseline!D$88*Baseline!D$89*((1-Baseline!D$90)*Baseline!B$40 + Baseline!D$90*Baseline!B$41))</f>
        <v>9.7628023741273429E-3</v>
      </c>
      <c r="DU737" s="48">
        <f>(BE737*Baseline!B$34) + (Baseline!F$88*(1-Baseline!F$89)*Baseline!B$35) + (Baseline!F$88*Baseline!F$89*((1-Baseline!F$90)*Baseline!B$40 + Baseline!F$90*Baseline!B$41))</f>
        <v>1.2911048766467282E-2</v>
      </c>
      <c r="DV737" s="48">
        <f>(BJ737*Baseline!B$34) + (Baseline!H$88*(1-Baseline!H$89)*Baseline!B$35) + (Baseline!H$88*Baseline!H$89*((1-Baseline!H$90)*Baseline!B$40 + Baseline!H$90*Baseline!B$41))</f>
        <v>9.305115359371707E-3</v>
      </c>
      <c r="DW737" s="48">
        <f>( DS737*Baseline!B$7 + DT737*Baseline!B$11 + DU737*Baseline!B$16 + DV737*Baseline!B$18 ) / Baseline!B$17</f>
        <v>9.684503957500314E-3</v>
      </c>
    </row>
    <row r="738" spans="1:127">
      <c r="A738" s="7" t="s">
        <v>1065</v>
      </c>
      <c r="B738" s="1">
        <f>MIN( MAX( NORMINV( MCrands!B738, (B$5+B$4)/2, (B$5-B$4)/3.29 ), 0 ), 1 )</f>
        <v>0.65159376428297944</v>
      </c>
      <c r="C738" s="1">
        <f>MAX( NORMINV( MCrands!C738, (C$5+C$4)/2, (C$5-C$4)/3.29 ), 0 )</f>
        <v>2.6800732678686758</v>
      </c>
      <c r="D738" s="40"/>
      <c r="E738" s="40">
        <f>Baseline!B$33 * (C738 * Baseline!B$66*Baseline!B$66/Baseline!B$73 + Baseline!B$52*Baseline!B$52/Baseline!B$74 + Baseline!B$53*Baseline!B$53/Baseline!B$75 + Baseline!B$54*Baseline!B$54/Baseline!B$76)</f>
        <v>2.243547266478077E-5</v>
      </c>
      <c r="F738" s="40">
        <f>Baseline!B$33 * (C738 * Baseline!B$66*Baseline!B$57/Baseline!B$73 + Baseline!B$52*Baseline!B$67/Baseline!B$74 + Baseline!B$53*Baseline!B$55/Baseline!B$75 + Baseline!B$54*Baseline!B$56/Baseline!B$76)</f>
        <v>3.9605159714234067E-8</v>
      </c>
      <c r="G738" s="1">
        <f>Baseline!B$33 * (C738 * Baseline!B$66*Baseline!B$58/Baseline!B$73 + Baseline!B$52*Baseline!B$59/Baseline!B$74 + Baseline!B$53*Baseline!B$68/Baseline!B$75 + Baseline!B$54*Baseline!B$60/Baseline!B$76)</f>
        <v>1.0901706017280988E-7</v>
      </c>
      <c r="H738" s="40">
        <f>Baseline!B$33 * (C738 * Baseline!B$66*Baseline!B$61/Baseline!B$73 + Baseline!B$52*Baseline!B$62/Baseline!B$74 + Baseline!B$53*Baseline!B$63/Baseline!B$75 + Baseline!B$54*Baseline!B$69/Baseline!B$76)</f>
        <v>1.7911410154348645E-9</v>
      </c>
      <c r="I738" s="40">
        <f>Baseline!B$33 * (C738 * Baseline!B$57*Baseline!B$66/Baseline!B$73 + Baseline!B$67*Baseline!B$52/Baseline!B$74 + Baseline!B$55*Baseline!B$53/Baseline!B$75 + Baseline!B$56*Baseline!B$54/Baseline!B$76)</f>
        <v>3.9605159714234067E-8</v>
      </c>
      <c r="J738" s="1">
        <f>Baseline!B$33 * (C738 * Baseline!B$57*Baseline!B$57/Baseline!B$73 + Baseline!B$67*Baseline!B$67/Baseline!B$74 + Baseline!B$55*Baseline!B$55/Baseline!B$75 + Baseline!B$56*Baseline!B$56/Baseline!B$76)</f>
        <v>1.7949606461818037E-6</v>
      </c>
      <c r="K738" s="40">
        <f>Baseline!B$33 * (C738 * Baseline!B$57*Baseline!B$58/Baseline!B$73 + Baseline!B$67*Baseline!B$59/Baseline!B$74 + Baseline!B$55*Baseline!B$68/Baseline!B$75 + Baseline!B$56*Baseline!B$60/Baseline!B$76)</f>
        <v>1.3929344574166566E-8</v>
      </c>
      <c r="L738" s="1">
        <f>Baseline!B$33 * (C738 * Baseline!B$57*Baseline!B$61/Baseline!B$73 + Baseline!B$67*Baseline!B$62/Baseline!B$74 + Baseline!B$55*Baseline!B$63/Baseline!B$75 + Baseline!B$56*Baseline!B$69/Baseline!B$76)</f>
        <v>1.4629433576670286E-8</v>
      </c>
      <c r="M738" s="40">
        <f>Baseline!B$33 * (C738 * Baseline!B$58*Baseline!B$66/Baseline!B$73 + Baseline!B$59*Baseline!B$52/Baseline!B$74 + Baseline!B$68*Baseline!B$53/Baseline!B$75 + Baseline!B$60*Baseline!B$54/Baseline!B$76)</f>
        <v>1.0901706017280988E-7</v>
      </c>
      <c r="N738" s="1">
        <f>Baseline!B$33 * (C738 * Baseline!B$58*Baseline!B$57/Baseline!B$73 + Baseline!B$59*Baseline!B$67/Baseline!B$74 + Baseline!B$68*Baseline!B$55/Baseline!B$75 + Baseline!B$60*Baseline!B$56/Baseline!B$76)</f>
        <v>1.3929344574166566E-8</v>
      </c>
      <c r="O738" s="1">
        <f>Baseline!B$33 * (C738 * Baseline!B$58*Baseline!B$58/Baseline!B$73 + Baseline!B$59*Baseline!B$59/Baseline!B$74 + Baseline!B$68*Baseline!B$68/Baseline!B$75 + Baseline!B$60*Baseline!B$60/Baseline!B$76)</f>
        <v>1.3250171238393203E-6</v>
      </c>
      <c r="P738" s="40">
        <f>Baseline!B$33 * (C738 * Baseline!B$58*Baseline!B$61/Baseline!B$73 + Baseline!B$59*Baseline!B$62/Baseline!B$74 + Baseline!B$68*Baseline!B$63/Baseline!B$75 + Baseline!B$60*Baseline!B$69/Baseline!B$76)</f>
        <v>1.6490068708496735E-9</v>
      </c>
      <c r="Q738" s="40">
        <f>Baseline!B$33 * (C738 * Baseline!B$61*Baseline!B$66/Baseline!B$73 + Baseline!B$62*Baseline!B$52/Baseline!B$74 + Baseline!B$63*Baseline!B$53/Baseline!B$75 + Baseline!B$69*Baseline!B$54/Baseline!B$76)</f>
        <v>1.7911410154348645E-9</v>
      </c>
      <c r="R738" s="40">
        <f>Baseline!B$33 * (C738 * Baseline!B$61*Baseline!B$57/Baseline!B$73 + Baseline!B$62*Baseline!B$67/Baseline!B$74 + Baseline!B$63*Baseline!B$55/Baseline!B$75 + Baseline!B$69*Baseline!B$56/Baseline!B$76)</f>
        <v>1.4629433576670286E-8</v>
      </c>
      <c r="S738" s="40">
        <f>Baseline!B$33 * (C738 * Baseline!B$61*Baseline!B$58/Baseline!B$73 + Baseline!B$62*Baseline!B$59/Baseline!B$74 + Baseline!B$63*Baseline!B$68/Baseline!B$75 + Baseline!B$69*Baseline!B$60/Baseline!B$76)</f>
        <v>1.6490068708496735E-9</v>
      </c>
      <c r="T738" s="40">
        <f>Baseline!B$33 * (C738 * Baseline!B$61*Baseline!B$61/Baseline!B$73 + Baseline!B$62*Baseline!B$62/Baseline!B$74 + Baseline!B$63*Baseline!B$63/Baseline!B$75 + Baseline!B$69*Baseline!B$69/Baseline!B$76)</f>
        <v>9.8551806650847152E-8</v>
      </c>
      <c r="U738" s="40"/>
      <c r="V738" s="40">
        <f>E738 * ( Baseline!B$87 * Baseline!B$7 )</f>
        <v>0.2328577707877596</v>
      </c>
      <c r="W738" s="40">
        <f>F738 * ( Baseline!D$87 * Baseline!B$11 )</f>
        <v>7.3058036834377333E-4</v>
      </c>
      <c r="X738" s="40">
        <f>G738 * ( Baseline!F$87 * Baseline!B$16 )</f>
        <v>3.7866825024573465E-3</v>
      </c>
      <c r="Y738" s="40">
        <f>H738 * ( Baseline!H$87 * Baseline!B$18 )</f>
        <v>6.2989677056894244E-4</v>
      </c>
      <c r="Z738" s="48">
        <f t="shared" si="0"/>
        <v>0.23800493042912965</v>
      </c>
      <c r="AA738" s="40">
        <f>I738 * ( Baseline!B$87 * Baseline!B$7 )</f>
        <v>4.1106195267403536E-4</v>
      </c>
      <c r="AB738" s="1">
        <f>J738 * ( Baseline!D$87 * Baseline!B$11 )</f>
        <v>3.3110913313115026E-2</v>
      </c>
      <c r="AC738" s="1">
        <f>K738 * ( Baseline!F$87 * Baseline!B$16 )</f>
        <v>4.8383257892007606E-4</v>
      </c>
      <c r="AD738" s="1">
        <f>L738 * ( Baseline!F$87 * Baseline!B$16 )</f>
        <v>5.0815000934556508E-4</v>
      </c>
      <c r="AE738" s="48">
        <f t="shared" si="1"/>
        <v>3.45139578540547E-2</v>
      </c>
      <c r="AF738" s="48">
        <f>M738 * ( Baseline!B$87 * Baseline!B$7 )</f>
        <v>1.1314880675335939E-3</v>
      </c>
      <c r="AG738" s="48">
        <f>N738 * ( Baseline!D$87 * Baseline!B$11 )</f>
        <v>2.5694898753620028E-4</v>
      </c>
      <c r="AH738" s="48">
        <f>O738 * ( Baseline!F$87 * Baseline!B$16 )</f>
        <v>4.6024164936618935E-2</v>
      </c>
      <c r="AI738" s="48">
        <f>P738 * ( Baseline!H$87 * Baseline!B$18 )</f>
        <v>5.7991196318064517E-4</v>
      </c>
      <c r="AJ738" s="48">
        <f t="shared" si="2"/>
        <v>4.7992513954869372E-2</v>
      </c>
      <c r="AK738" s="48">
        <f>Q738 * ( Baseline!B$87 * Baseline!B$7 )</f>
        <v>1.8590252599198458E-5</v>
      </c>
      <c r="AL738" s="48">
        <f>R738 * ( Baseline!D$87 * Baseline!B$11 )</f>
        <v>2.6986324630988147E-4</v>
      </c>
      <c r="AM738" s="48">
        <f>S738 * ( Baseline!F$87 * Baseline!B$16 )</f>
        <v>5.727787425546256E-5</v>
      </c>
      <c r="AN738" s="48">
        <f>T738 * ( Baseline!H$87 * Baseline!B$18 )</f>
        <v>3.4658055512190859E-2</v>
      </c>
      <c r="AO738" s="48">
        <f t="shared" si="3"/>
        <v>3.5003786885355402E-2</v>
      </c>
      <c r="AP738" s="48"/>
      <c r="AQ738" s="48">
        <f>V738 * ( (1-Baseline!B$88-Baseline!B$87) + (1-B738)*Baseline!B$88 )</f>
        <v>9.2836096937877408E-2</v>
      </c>
      <c r="AR738" s="48">
        <f>W738 * ( (1-Baseline!B$88-Baseline!B$87) + (1-B738)*Baseline!B$88 )</f>
        <v>2.9126891349609178E-4</v>
      </c>
      <c r="AS738" s="48">
        <f>X738 * ( (1-Baseline!B$88-Baseline!B$87) + (1-B738)*Baseline!B$88 )</f>
        <v>1.5096804486353585E-3</v>
      </c>
      <c r="AT738" s="48">
        <f>Y738 * ( (1-Baseline!B$88-Baseline!B$87) + (1-B738)*Baseline!B$88 )</f>
        <v>2.5112822069697565E-4</v>
      </c>
      <c r="AU738" s="48">
        <f t="shared" si="4"/>
        <v>9.4888174520705845E-2</v>
      </c>
      <c r="AV738" s="48">
        <f>AA738 * ( (1-Baseline!D$88-Baseline!D$87) + (1-B738)*Baseline!D$88 )</f>
        <v>2.8753142069873312E-4</v>
      </c>
      <c r="AW738" s="48">
        <f>AB738 * ( (1-Baseline!D$88-Baseline!D$87) + (1-B738)*Baseline!D$88 )</f>
        <v>2.3160567120406997E-2</v>
      </c>
      <c r="AX738" s="48">
        <f>AC738 * ( (1-Baseline!D$88-Baseline!D$87) + (1-B738)*Baseline!D$88 )</f>
        <v>3.3843333807042633E-4</v>
      </c>
      <c r="AY738" s="48">
        <f>AD738 * ( (1-Baseline!D$88-Baseline!D$87) + (1-B738)*Baseline!D$88 )</f>
        <v>3.5544300114553949E-4</v>
      </c>
      <c r="AZ738" s="48">
        <f t="shared" si="5"/>
        <v>2.4141974880321694E-2</v>
      </c>
      <c r="BA738" s="48">
        <f>AF738 * ( (1-Baseline!F$88-Baseline!F$87) + (1-Baseline!B$36)*Baseline!F$88 )</f>
        <v>8.1425502101533525E-4</v>
      </c>
      <c r="BB738" s="48">
        <f>AG738 * ( (1-Baseline!F$88-Baseline!F$87) + (1-Baseline!B$36)*Baseline!F$88 )</f>
        <v>1.849087137986509E-4</v>
      </c>
      <c r="BC738" s="48">
        <f>AH738 * ( (1-Baseline!F$88-Baseline!F$87) + (1-Baseline!B$36)*Baseline!F$88 )</f>
        <v>3.3120461861668962E-2</v>
      </c>
      <c r="BD738" s="48">
        <f>AI738 * ( (1-Baseline!F$88-Baseline!F$87) + (1-Baseline!B$36)*Baseline!F$88 )</f>
        <v>4.1732320588761408E-4</v>
      </c>
      <c r="BE738" s="48">
        <f t="shared" si="6"/>
        <v>3.4536948802370564E-2</v>
      </c>
      <c r="BF738" s="48">
        <f>AK738 * ( (1-Baseline!H$88-Baseline!H$87) + (1-Baseline!B$36)*Baseline!H$88 )</f>
        <v>1.4729428939396921E-5</v>
      </c>
      <c r="BG738" s="48">
        <f>AL738 * ( (1-Baseline!H$88-Baseline!H$87) + (1-Baseline!B$36)*Baseline!H$88 )</f>
        <v>2.1381804731624527E-4</v>
      </c>
      <c r="BH738" s="48">
        <f>AM738 * ( (1-Baseline!H$88-Baseline!H$87) + (1-Baseline!B$36)*Baseline!H$88 )</f>
        <v>4.538240533008809E-5</v>
      </c>
      <c r="BI738" s="48">
        <f>AN738 * ( (1-Baseline!H$88-Baseline!H$87) + (1-Baseline!B$36)*Baseline!H$88 )</f>
        <v>2.7460270543419058E-2</v>
      </c>
      <c r="BJ738" s="48">
        <f t="shared" si="7"/>
        <v>2.7734200425004789E-2</v>
      </c>
      <c r="BK738" s="48"/>
      <c r="BL738" s="48">
        <f t="shared" si="18"/>
        <v>0.97837372682956791</v>
      </c>
      <c r="BM738" s="48">
        <f t="shared" si="19"/>
        <v>3.0696018230652457E-3</v>
      </c>
      <c r="BN738" s="48">
        <f t="shared" si="20"/>
        <v>1.5910101087527263E-2</v>
      </c>
      <c r="BO738" s="48">
        <f t="shared" si="21"/>
        <v>2.6465702598396624E-3</v>
      </c>
      <c r="BP738" s="48">
        <f t="shared" si="8"/>
        <v>1</v>
      </c>
      <c r="BQ738" s="48">
        <f t="shared" si="22"/>
        <v>1.1910020705601106E-2</v>
      </c>
      <c r="BR738" s="48">
        <f t="shared" si="23"/>
        <v>0.95934848889621493</v>
      </c>
      <c r="BS738" s="48">
        <f t="shared" si="24"/>
        <v>1.40184611966557E-2</v>
      </c>
      <c r="BT738" s="48">
        <f t="shared" si="25"/>
        <v>1.472302920152832E-2</v>
      </c>
      <c r="BU738" s="48">
        <f t="shared" si="9"/>
        <v>1</v>
      </c>
      <c r="BV738" s="48">
        <f t="shared" si="26"/>
        <v>2.3576345023259442E-2</v>
      </c>
      <c r="BW738" s="48">
        <f t="shared" si="27"/>
        <v>5.353938903426207E-3</v>
      </c>
      <c r="BX738" s="48">
        <f t="shared" si="28"/>
        <v>0.95898633232463271</v>
      </c>
      <c r="BY738" s="48">
        <f t="shared" si="29"/>
        <v>1.2083383748681635E-2</v>
      </c>
      <c r="BZ738" s="48">
        <f t="shared" si="10"/>
        <v>1</v>
      </c>
      <c r="CA738" s="48">
        <f t="shared" si="30"/>
        <v>5.3109261178184398E-4</v>
      </c>
      <c r="CB738" s="48">
        <f t="shared" si="31"/>
        <v>7.7095443185544203E-3</v>
      </c>
      <c r="CC738" s="48">
        <f t="shared" si="32"/>
        <v>1.6363336470725117E-3</v>
      </c>
      <c r="CD738" s="48">
        <f t="shared" si="33"/>
        <v>0.99012302942259123</v>
      </c>
      <c r="CE738" s="48">
        <f t="shared" si="11"/>
        <v>1</v>
      </c>
      <c r="CF738" s="48"/>
      <c r="CG738" s="48">
        <f t="shared" si="34"/>
        <v>0.97837372682956791</v>
      </c>
      <c r="CH738" s="48">
        <f t="shared" si="35"/>
        <v>3.0696018230652457E-3</v>
      </c>
      <c r="CI738" s="48">
        <f t="shared" si="36"/>
        <v>1.5910101087527263E-2</v>
      </c>
      <c r="CJ738" s="48">
        <f t="shared" si="37"/>
        <v>2.6465702598396624E-3</v>
      </c>
      <c r="CK738" s="48">
        <f t="shared" si="12"/>
        <v>1</v>
      </c>
      <c r="CL738" s="48">
        <f t="shared" si="38"/>
        <v>1.1910020705601106E-2</v>
      </c>
      <c r="CM738" s="48">
        <f t="shared" si="39"/>
        <v>0.95934848889621493</v>
      </c>
      <c r="CN738" s="48">
        <f t="shared" si="40"/>
        <v>1.40184611966557E-2</v>
      </c>
      <c r="CO738" s="48">
        <f t="shared" si="41"/>
        <v>1.472302920152832E-2</v>
      </c>
      <c r="CP738" s="48">
        <f t="shared" si="13"/>
        <v>1</v>
      </c>
      <c r="CQ738" s="48">
        <f t="shared" si="42"/>
        <v>2.3576345023259442E-2</v>
      </c>
      <c r="CR738" s="48">
        <f t="shared" si="43"/>
        <v>5.353938903426207E-3</v>
      </c>
      <c r="CS738" s="48">
        <f t="shared" si="44"/>
        <v>0.95898633232463271</v>
      </c>
      <c r="CT738" s="48">
        <f t="shared" si="45"/>
        <v>1.2083383748681635E-2</v>
      </c>
      <c r="CU738" s="48">
        <f t="shared" si="14"/>
        <v>1</v>
      </c>
      <c r="CV738" s="48">
        <f t="shared" si="46"/>
        <v>5.3109261178184398E-4</v>
      </c>
      <c r="CW738" s="48">
        <f t="shared" si="47"/>
        <v>7.7095443185544203E-3</v>
      </c>
      <c r="CX738" s="48">
        <f t="shared" si="48"/>
        <v>1.6363336470725117E-3</v>
      </c>
      <c r="CY738" s="48">
        <f t="shared" si="49"/>
        <v>0.99012302942259123</v>
      </c>
      <c r="CZ738" s="48">
        <f t="shared" si="15"/>
        <v>1</v>
      </c>
      <c r="DA738" s="48"/>
      <c r="DB738" s="48">
        <f>(AQ738*Baseline!B$7 + AV738*Baseline!B$11 + BA738*Baseline!B$16 + BF738*Baseline!B$18)</f>
        <v>49044.515272460056</v>
      </c>
      <c r="DC738" s="48">
        <f>(AR738*Baseline!B$7 + AW738*Baseline!B$11 + BB738*Baseline!B$16 + BG738*Baseline!B$18)</f>
        <v>60220.734469401497</v>
      </c>
      <c r="DD738" s="48">
        <f>(AS738*Baseline!B$7 + AX738*Baseline!B$11 + BC738*Baseline!B$16 + BH738*Baseline!B$18)</f>
        <v>114495.92108293266</v>
      </c>
      <c r="DE738" s="48">
        <f>(AT738*Baseline!B$7 + AY738*Baseline!B$11 + BD738*Baseline!B$16 + BI738*Baseline!B$18)</f>
        <v>1259710.3716919713</v>
      </c>
      <c r="DF738" s="48">
        <f t="shared" si="16"/>
        <v>1483471.5425167657</v>
      </c>
      <c r="DG738" s="48"/>
      <c r="DH738" s="48">
        <f t="shared" si="50"/>
        <v>3.3060637745200142E-2</v>
      </c>
      <c r="DI738" s="48">
        <f t="shared" si="51"/>
        <v>4.0594465578513719E-2</v>
      </c>
      <c r="DJ738" s="48">
        <f t="shared" si="52"/>
        <v>7.7181070078827393E-2</v>
      </c>
      <c r="DK738" s="48">
        <f t="shared" si="53"/>
        <v>0.8491638265974587</v>
      </c>
      <c r="DL738" s="48">
        <f t="shared" si="17"/>
        <v>1</v>
      </c>
      <c r="DM738" s="48"/>
      <c r="DN738" s="48">
        <f>DH738 / (Baseline!B$7/Baseline!B$17)</f>
        <v>3.5290056289198946</v>
      </c>
      <c r="DO738" s="48">
        <f>DI738 / (Baseline!B$11/Baseline!B$17)</f>
        <v>0.97996982864520055</v>
      </c>
      <c r="DP738" s="48">
        <f>DJ738 / (Baseline!B$16/Baseline!B$17)</f>
        <v>1.1926807791140617</v>
      </c>
      <c r="DQ738" s="48">
        <f>DK738 / (Baseline!B$18/Baseline!B$17)</f>
        <v>0.96005467198255068</v>
      </c>
      <c r="DR738" s="71"/>
      <c r="DS738" s="48">
        <f>(AU738*Baseline!B$34)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2.6762757428105875E-2</v>
      </c>
      <c r="DT738" s="48">
        <f>(AZ738*Baseline!B$34) + (Baseline!D$88*(1-Baseline!D$89)*Baseline!B$35) + (Baseline!D$88*Baseline!D$89*((1-Baseline!D$90)*Baseline!B$40 + Baseline!D$90*Baseline!B$41))</f>
        <v>1.0034864232048257E-2</v>
      </c>
      <c r="DU738" s="48">
        <f>(BE738*Baseline!B$34) + (Baseline!F$88*(1-Baseline!F$89)*Baseline!B$35) + (Baseline!F$88*Baseline!F$89*((1-Baseline!F$90)*Baseline!B$40 + Baseline!F$90*Baseline!B$41))</f>
        <v>1.2911182320355588E-2</v>
      </c>
      <c r="DV738" s="48">
        <f>(BJ738*Baseline!B$34) + (Baseline!H$88*(1-Baseline!H$89)*Baseline!B$35) + (Baseline!H$88*Baseline!H$89*((1-Baseline!H$90)*Baseline!B$40 + Baseline!H$90*Baseline!B$41))</f>
        <v>9.3051300637507182E-3</v>
      </c>
      <c r="DW738" s="48">
        <f>( DS738*Baseline!B$7 + DT738*Baseline!B$11 + DU738*Baseline!B$16 + DV738*Baseline!B$18 ) / Baseline!B$17</f>
        <v>9.7322620826206414E-3</v>
      </c>
    </row>
    <row r="739" spans="1:127">
      <c r="A739" s="7" t="s">
        <v>1066</v>
      </c>
      <c r="B739" s="1">
        <f>MIN( MAX( NORMINV( MCrands!B739, (B$5+B$4)/2, (B$5-B$4)/3.29 ), 0 ), 1 )</f>
        <v>0.38305822391890237</v>
      </c>
      <c r="C739" s="1">
        <f>MAX( NORMINV( MCrands!C739, (C$5+C$4)/2, (C$5-C$4)/3.29 ), 0 )</f>
        <v>2.271652200943199</v>
      </c>
      <c r="D739" s="40"/>
      <c r="E739" s="40">
        <f>Baseline!B$33 * (C739 * Baseline!B$66*Baseline!B$66/Baseline!B$73 + Baseline!B$52*Baseline!B$52/Baseline!B$74 + Baseline!B$53*Baseline!B$53/Baseline!B$75 + Baseline!B$54*Baseline!B$54/Baseline!B$76)</f>
        <v>1.9017787724154241E-5</v>
      </c>
      <c r="F739" s="40">
        <f>Baseline!B$33 * (C739 * Baseline!B$66*Baseline!B$57/Baseline!B$73 + Baseline!B$52*Baseline!B$67/Baseline!B$74 + Baseline!B$53*Baseline!B$55/Baseline!B$75 + Baseline!B$54*Baseline!B$56/Baseline!B$76)</f>
        <v>3.914809720127833E-8</v>
      </c>
      <c r="G739" s="1">
        <f>Baseline!B$33 * (C739 * Baseline!B$66*Baseline!B$58/Baseline!B$73 + Baseline!B$52*Baseline!B$59/Baseline!B$74 + Baseline!B$53*Baseline!B$68/Baseline!B$75 + Baseline!B$54*Baseline!B$60/Baseline!B$76)</f>
        <v>1.0789344816179369E-7</v>
      </c>
      <c r="H739" s="40">
        <f>Baseline!B$33 * (C739 * Baseline!B$66*Baseline!B$61/Baseline!B$73 + Baseline!B$52*Baseline!B$62/Baseline!B$74 + Baseline!B$53*Baseline!B$63/Baseline!B$75 + Baseline!B$54*Baseline!B$69/Baseline!B$76)</f>
        <v>1.6787798143332459E-9</v>
      </c>
      <c r="I739" s="40">
        <f>Baseline!B$33 * (C739 * Baseline!B$57*Baseline!B$66/Baseline!B$73 + Baseline!B$67*Baseline!B$52/Baseline!B$74 + Baseline!B$55*Baseline!B$53/Baseline!B$75 + Baseline!B$56*Baseline!B$54/Baseline!B$76)</f>
        <v>3.914809720127833E-8</v>
      </c>
      <c r="J739" s="1">
        <f>Baseline!B$33 * (C739 * Baseline!B$57*Baseline!B$57/Baseline!B$73 + Baseline!B$67*Baseline!B$67/Baseline!B$74 + Baseline!B$55*Baseline!B$55/Baseline!B$75 + Baseline!B$56*Baseline!B$56/Baseline!B$76)</f>
        <v>1.7949605850567601E-6</v>
      </c>
      <c r="K739" s="40">
        <f>Baseline!B$33 * (C739 * Baseline!B$57*Baseline!B$58/Baseline!B$73 + Baseline!B$67*Baseline!B$59/Baseline!B$74 + Baseline!B$55*Baseline!B$68/Baseline!B$75 + Baseline!B$56*Baseline!B$60/Baseline!B$76)</f>
        <v>1.3929194308434566E-8</v>
      </c>
      <c r="L739" s="1">
        <f>Baseline!B$33 * (C739 * Baseline!B$57*Baseline!B$61/Baseline!B$73 + Baseline!B$67*Baseline!B$62/Baseline!B$74 + Baseline!B$55*Baseline!B$63/Baseline!B$75 + Baseline!B$56*Baseline!B$69/Baseline!B$76)</f>
        <v>1.4629418550097088E-8</v>
      </c>
      <c r="M739" s="40">
        <f>Baseline!B$33 * (C739 * Baseline!B$58*Baseline!B$66/Baseline!B$73 + Baseline!B$59*Baseline!B$52/Baseline!B$74 + Baseline!B$68*Baseline!B$53/Baseline!B$75 + Baseline!B$60*Baseline!B$54/Baseline!B$76)</f>
        <v>1.0789344816179369E-7</v>
      </c>
      <c r="N739" s="1">
        <f>Baseline!B$33 * (C739 * Baseline!B$58*Baseline!B$57/Baseline!B$73 + Baseline!B$59*Baseline!B$67/Baseline!B$74 + Baseline!B$68*Baseline!B$55/Baseline!B$75 + Baseline!B$60*Baseline!B$56/Baseline!B$76)</f>
        <v>1.3929194308434566E-8</v>
      </c>
      <c r="O739" s="1">
        <f>Baseline!B$33 * (C739 * Baseline!B$58*Baseline!B$58/Baseline!B$73 + Baseline!B$59*Baseline!B$59/Baseline!B$74 + Baseline!B$68*Baseline!B$68/Baseline!B$75 + Baseline!B$60*Baseline!B$60/Baseline!B$76)</f>
        <v>1.3250167544360625E-6</v>
      </c>
      <c r="P739" s="40">
        <f>Baseline!B$33 * (C739 * Baseline!B$58*Baseline!B$61/Baseline!B$73 + Baseline!B$59*Baseline!B$62/Baseline!B$74 + Baseline!B$68*Baseline!B$63/Baseline!B$75 + Baseline!B$60*Baseline!B$69/Baseline!B$76)</f>
        <v>1.6489699305238907E-9</v>
      </c>
      <c r="Q739" s="40">
        <f>Baseline!B$33 * (C739 * Baseline!B$61*Baseline!B$66/Baseline!B$73 + Baseline!B$62*Baseline!B$52/Baseline!B$74 + Baseline!B$63*Baseline!B$53/Baseline!B$75 + Baseline!B$69*Baseline!B$54/Baseline!B$76)</f>
        <v>1.6787798143332459E-9</v>
      </c>
      <c r="R739" s="40">
        <f>Baseline!B$33 * (C739 * Baseline!B$61*Baseline!B$57/Baseline!B$73 + Baseline!B$62*Baseline!B$67/Baseline!B$74 + Baseline!B$63*Baseline!B$55/Baseline!B$75 + Baseline!B$69*Baseline!B$56/Baseline!B$76)</f>
        <v>1.4629418550097088E-8</v>
      </c>
      <c r="S739" s="40">
        <f>Baseline!B$33 * (C739 * Baseline!B$61*Baseline!B$58/Baseline!B$73 + Baseline!B$62*Baseline!B$59/Baseline!B$74 + Baseline!B$63*Baseline!B$68/Baseline!B$75 + Baseline!B$69*Baseline!B$60/Baseline!B$76)</f>
        <v>1.6489699305238907E-9</v>
      </c>
      <c r="T739" s="40">
        <f>Baseline!B$33 * (C739 * Baseline!B$61*Baseline!B$61/Baseline!B$73 + Baseline!B$62*Baseline!B$62/Baseline!B$74 + Baseline!B$63*Baseline!B$63/Baseline!B$75 + Baseline!B$69*Baseline!B$69/Baseline!B$76)</f>
        <v>9.8551802956814576E-8</v>
      </c>
      <c r="U739" s="40"/>
      <c r="V739" s="40">
        <f>E739 * ( Baseline!B$87 * Baseline!B$7 )</f>
        <v>0.19738561878899685</v>
      </c>
      <c r="W739" s="40">
        <f>F739 * ( Baseline!D$87 * Baseline!B$11 )</f>
        <v>7.2214912096386886E-4</v>
      </c>
      <c r="X739" s="40">
        <f>G739 * ( Baseline!F$87 * Baseline!B$16 )</f>
        <v>3.7476540977753508E-3</v>
      </c>
      <c r="Y739" s="40">
        <f>H739 * ( Baseline!H$87 * Baseline!B$18 )</f>
        <v>5.9038231743473537E-4</v>
      </c>
      <c r="Z739" s="48">
        <f t="shared" si="0"/>
        <v>0.20244580432517081</v>
      </c>
      <c r="AA739" s="40">
        <f>I739 * ( Baseline!B$87 * Baseline!B$7 )</f>
        <v>4.0631810085206777E-4</v>
      </c>
      <c r="AB739" s="1">
        <f>J739 * ( Baseline!D$87 * Baseline!B$11 )</f>
        <v>3.3110912185566055E-2</v>
      </c>
      <c r="AC739" s="1">
        <f>K739 * ( Baseline!F$87 * Baseline!B$16 )</f>
        <v>4.8382735947444819E-4</v>
      </c>
      <c r="AD739" s="1">
        <f>L739 * ( Baseline!F$87 * Baseline!B$16 )</f>
        <v>5.0814948740100232E-4</v>
      </c>
      <c r="AE739" s="48">
        <f t="shared" si="1"/>
        <v>3.4509207133293571E-2</v>
      </c>
      <c r="AF739" s="48">
        <f>M739 * ( Baseline!B$87 * Baseline!B$7 )</f>
        <v>1.1198260984712567E-3</v>
      </c>
      <c r="AG739" s="48">
        <f>N739 * ( Baseline!D$87 * Baseline!B$11 )</f>
        <v>2.5694621564499657E-4</v>
      </c>
      <c r="AH739" s="48">
        <f>O739 * ( Baseline!F$87 * Baseline!B$16 )</f>
        <v>4.6024152105481768E-2</v>
      </c>
      <c r="AI739" s="48">
        <f>P739 * ( Baseline!H$87 * Baseline!B$18 )</f>
        <v>5.7989897224820948E-4</v>
      </c>
      <c r="AJ739" s="48">
        <f t="shared" si="2"/>
        <v>4.7980823391846228E-2</v>
      </c>
      <c r="AK739" s="48">
        <f>Q739 * ( Baseline!B$87 * Baseline!B$7 )</f>
        <v>1.7424055692964757E-5</v>
      </c>
      <c r="AL739" s="48">
        <f>R739 * ( Baseline!D$87 * Baseline!B$11 )</f>
        <v>2.6986296912076112E-4</v>
      </c>
      <c r="AM739" s="48">
        <f>S739 * ( Baseline!F$87 * Baseline!B$16 )</f>
        <v>5.7276591141745728E-5</v>
      </c>
      <c r="AN739" s="48">
        <f>T739 * ( Baseline!H$87 * Baseline!B$18 )</f>
        <v>3.4658054213097617E-2</v>
      </c>
      <c r="AO739" s="48">
        <f t="shared" si="3"/>
        <v>3.500261782905309E-2</v>
      </c>
      <c r="AP739" s="48"/>
      <c r="AQ739" s="48">
        <f>V739 * ( (1-Baseline!B$88-Baseline!B$87) + (1-B739)*Baseline!B$88 )</f>
        <v>0.12586850228811478</v>
      </c>
      <c r="AR739" s="48">
        <f>W739 * ( (1-Baseline!B$88-Baseline!B$87) + (1-B739)*Baseline!B$88 )</f>
        <v>4.6049873765913765E-4</v>
      </c>
      <c r="AS739" s="48">
        <f>X739 * ( (1-Baseline!B$88-Baseline!B$87) + (1-B739)*Baseline!B$88 )</f>
        <v>2.3897972470079201E-3</v>
      </c>
      <c r="AT739" s="48">
        <f>Y739 * ( (1-Baseline!B$88-Baseline!B$87) + (1-B739)*Baseline!B$88 )</f>
        <v>3.7647392210642095E-4</v>
      </c>
      <c r="AU739" s="48">
        <f t="shared" si="4"/>
        <v>0.12909527219488823</v>
      </c>
      <c r="AV739" s="48">
        <f>AA739 * ( (1-Baseline!D$88-Baseline!D$87) + (1-B739)*Baseline!D$88 )</f>
        <v>3.330948315295731E-4</v>
      </c>
      <c r="AW739" s="48">
        <f>AB739 * ( (1-Baseline!D$88-Baseline!D$87) + (1-B739)*Baseline!D$88 )</f>
        <v>2.7143938931377013E-2</v>
      </c>
      <c r="AX739" s="48">
        <f>AC739 * ( (1-Baseline!D$88-Baseline!D$87) + (1-B739)*Baseline!D$88 )</f>
        <v>3.966360161055556E-4</v>
      </c>
      <c r="AY739" s="48">
        <f>AD739 * ( (1-Baseline!D$88-Baseline!D$87) + (1-B739)*Baseline!D$88 )</f>
        <v>4.1657501239232423E-4</v>
      </c>
      <c r="AZ739" s="48">
        <f t="shared" si="5"/>
        <v>2.8290244791404469E-2</v>
      </c>
      <c r="BA739" s="48">
        <f>AF739 * ( (1-Baseline!F$88-Baseline!F$87) + (1-Baseline!B$36)*Baseline!F$88 )</f>
        <v>8.0586269489506745E-4</v>
      </c>
      <c r="BB739" s="48">
        <f>AG739 * ( (1-Baseline!F$88-Baseline!F$87) + (1-Baseline!B$36)*Baseline!F$88 )</f>
        <v>1.8490671905704018E-4</v>
      </c>
      <c r="BC739" s="48">
        <f>AH739 * ( (1-Baseline!F$88-Baseline!F$87) + (1-Baseline!B$36)*Baseline!F$88 )</f>
        <v>3.3120452627972058E-2</v>
      </c>
      <c r="BD739" s="48">
        <f>AI739 * ( (1-Baseline!F$88-Baseline!F$87) + (1-Baseline!B$36)*Baseline!F$88 )</f>
        <v>4.1731385719692352E-4</v>
      </c>
      <c r="BE739" s="48">
        <f t="shared" si="6"/>
        <v>3.4528535899121089E-2</v>
      </c>
      <c r="BF739" s="48">
        <f>AK739 * ( (1-Baseline!H$88-Baseline!H$87) + (1-Baseline!B$36)*Baseline!H$88 )</f>
        <v>1.3805427806649835E-5</v>
      </c>
      <c r="BG739" s="48">
        <f>AL739 * ( (1-Baseline!H$88-Baseline!H$87) + (1-Baseline!B$36)*Baseline!H$88 )</f>
        <v>2.1381782769376142E-4</v>
      </c>
      <c r="BH739" s="48">
        <f>AM739 * ( (1-Baseline!H$88-Baseline!H$87) + (1-Baseline!B$36)*Baseline!H$88 )</f>
        <v>4.5381388693427967E-5</v>
      </c>
      <c r="BI739" s="48">
        <f>AN739 * ( (1-Baseline!H$88-Baseline!H$87) + (1-Baseline!B$36)*Baseline!H$88 )</f>
        <v>2.7460269514121501E-2</v>
      </c>
      <c r="BJ739" s="48">
        <f t="shared" si="7"/>
        <v>2.7733274158315342E-2</v>
      </c>
      <c r="BK739" s="48"/>
      <c r="BL739" s="48">
        <f t="shared" si="18"/>
        <v>0.97500473989549208</v>
      </c>
      <c r="BM739" s="48">
        <f t="shared" si="19"/>
        <v>3.5671231783294681E-3</v>
      </c>
      <c r="BN739" s="48">
        <f t="shared" si="20"/>
        <v>1.8511888207650009E-2</v>
      </c>
      <c r="BO739" s="48">
        <f t="shared" si="21"/>
        <v>2.9162487185284236E-3</v>
      </c>
      <c r="BP739" s="48">
        <f t="shared" si="8"/>
        <v>1</v>
      </c>
      <c r="BQ739" s="48">
        <f t="shared" si="22"/>
        <v>1.1774194037047662E-2</v>
      </c>
      <c r="BR739" s="48">
        <f t="shared" si="23"/>
        <v>0.95948052523123672</v>
      </c>
      <c r="BS739" s="48">
        <f t="shared" si="24"/>
        <v>1.4020239804572744E-2</v>
      </c>
      <c r="BT739" s="48">
        <f t="shared" si="25"/>
        <v>1.472504092714298E-2</v>
      </c>
      <c r="BU739" s="48">
        <f t="shared" si="9"/>
        <v>1.0000000000000002</v>
      </c>
      <c r="BV739" s="48">
        <f t="shared" si="26"/>
        <v>2.3339034624853018E-2</v>
      </c>
      <c r="BW739" s="48">
        <f t="shared" si="27"/>
        <v>5.3551856237769677E-3</v>
      </c>
      <c r="BX739" s="48">
        <f t="shared" si="28"/>
        <v>0.95921972262991695</v>
      </c>
      <c r="BY739" s="48">
        <f t="shared" si="29"/>
        <v>1.2086057121453161E-2</v>
      </c>
      <c r="BZ739" s="48">
        <f t="shared" si="10"/>
        <v>1</v>
      </c>
      <c r="CA739" s="48">
        <f t="shared" si="30"/>
        <v>4.9779293017627774E-4</v>
      </c>
      <c r="CB739" s="48">
        <f t="shared" si="31"/>
        <v>7.7097938913805409E-3</v>
      </c>
      <c r="CC739" s="48">
        <f t="shared" si="32"/>
        <v>1.636351641510786E-3</v>
      </c>
      <c r="CD739" s="48">
        <f t="shared" si="33"/>
        <v>0.99015606153693236</v>
      </c>
      <c r="CE739" s="48">
        <f t="shared" si="11"/>
        <v>1</v>
      </c>
      <c r="CF739" s="48"/>
      <c r="CG739" s="48">
        <f t="shared" si="34"/>
        <v>0.97500473989549208</v>
      </c>
      <c r="CH739" s="48">
        <f t="shared" si="35"/>
        <v>3.5671231783294681E-3</v>
      </c>
      <c r="CI739" s="48">
        <f t="shared" si="36"/>
        <v>1.8511888207650009E-2</v>
      </c>
      <c r="CJ739" s="48">
        <f t="shared" si="37"/>
        <v>2.9162487185284236E-3</v>
      </c>
      <c r="CK739" s="48">
        <f t="shared" si="12"/>
        <v>1</v>
      </c>
      <c r="CL739" s="48">
        <f t="shared" si="38"/>
        <v>1.1774194037047662E-2</v>
      </c>
      <c r="CM739" s="48">
        <f t="shared" si="39"/>
        <v>0.95948052523123672</v>
      </c>
      <c r="CN739" s="48">
        <f t="shared" si="40"/>
        <v>1.4020239804572744E-2</v>
      </c>
      <c r="CO739" s="48">
        <f t="shared" si="41"/>
        <v>1.472504092714298E-2</v>
      </c>
      <c r="CP739" s="48">
        <f t="shared" si="13"/>
        <v>1.0000000000000002</v>
      </c>
      <c r="CQ739" s="48">
        <f t="shared" si="42"/>
        <v>2.3339034624853018E-2</v>
      </c>
      <c r="CR739" s="48">
        <f t="shared" si="43"/>
        <v>5.3551856237769677E-3</v>
      </c>
      <c r="CS739" s="48">
        <f t="shared" si="44"/>
        <v>0.95921972262991695</v>
      </c>
      <c r="CT739" s="48">
        <f t="shared" si="45"/>
        <v>1.2086057121453161E-2</v>
      </c>
      <c r="CU739" s="48">
        <f t="shared" si="14"/>
        <v>1</v>
      </c>
      <c r="CV739" s="48">
        <f t="shared" si="46"/>
        <v>4.9779293017627774E-4</v>
      </c>
      <c r="CW739" s="48">
        <f t="shared" si="47"/>
        <v>7.7097938913805409E-3</v>
      </c>
      <c r="CX739" s="48">
        <f t="shared" si="48"/>
        <v>1.636351641510786E-3</v>
      </c>
      <c r="CY739" s="48">
        <f t="shared" si="49"/>
        <v>0.99015606153693236</v>
      </c>
      <c r="CZ739" s="48">
        <f t="shared" si="15"/>
        <v>1</v>
      </c>
      <c r="DA739" s="48"/>
      <c r="DB739" s="48">
        <f>(AQ739*Baseline!B$7 + AV739*Baseline!B$11 + BA739*Baseline!B$16 + BF739*Baseline!B$18)</f>
        <v>65092.51840937783</v>
      </c>
      <c r="DC739" s="48">
        <f>(AR739*Baseline!B$7 + AW739*Baseline!B$11 + BB739*Baseline!B$16 + BG739*Baseline!B$18)</f>
        <v>68845.350145367425</v>
      </c>
      <c r="DD739" s="48">
        <f>(AS739*Baseline!B$7 + AX739*Baseline!B$11 + BC739*Baseline!B$16 + BH739*Baseline!B$18)</f>
        <v>115047.51902887302</v>
      </c>
      <c r="DE739" s="48">
        <f>(AT739*Baseline!B$7 + AY739*Baseline!B$11 + BD739*Baseline!B$16 + BI739*Baseline!B$18)</f>
        <v>1259902.1868041372</v>
      </c>
      <c r="DF739" s="48">
        <f t="shared" si="16"/>
        <v>1508887.5743877555</v>
      </c>
      <c r="DG739" s="48"/>
      <c r="DH739" s="48">
        <f t="shared" si="50"/>
        <v>4.3139409134434481E-2</v>
      </c>
      <c r="DI739" s="48">
        <f t="shared" si="51"/>
        <v>4.5626560463460662E-2</v>
      </c>
      <c r="DJ739" s="48">
        <f t="shared" si="52"/>
        <v>7.6246581244168957E-2</v>
      </c>
      <c r="DK739" s="48">
        <f t="shared" si="53"/>
        <v>0.83498744915793588</v>
      </c>
      <c r="DL739" s="48">
        <f t="shared" si="17"/>
        <v>1</v>
      </c>
      <c r="DM739" s="48"/>
      <c r="DN739" s="48">
        <f>DH739 / (Baseline!B$7/Baseline!B$17)</f>
        <v>4.6048481834201827</v>
      </c>
      <c r="DO739" s="48">
        <f>DI739 / (Baseline!B$11/Baseline!B$17)</f>
        <v>1.101447007660902</v>
      </c>
      <c r="DP739" s="48">
        <f>DJ739 / (Baseline!B$16/Baseline!B$17)</f>
        <v>1.1782401025303413</v>
      </c>
      <c r="DQ739" s="48">
        <f>DK739 / (Baseline!B$18/Baseline!B$17)</f>
        <v>0.94402702576599362</v>
      </c>
      <c r="DR739" s="71"/>
      <c r="DS739" s="48">
        <f>(AU739*Baseline!B$34)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3.1893822079233233E-2</v>
      </c>
      <c r="DT739" s="48">
        <f>(AZ739*Baseline!B$34) + (Baseline!D$88*(1-Baseline!D$89)*Baseline!B$35) + (Baseline!D$88*Baseline!D$89*((1-Baseline!D$90)*Baseline!B$40 + Baseline!D$90*Baseline!B$41))</f>
        <v>1.0657104718710673E-2</v>
      </c>
      <c r="DU739" s="48">
        <f>(BE739*Baseline!B$34) + (Baseline!F$88*(1-Baseline!F$89)*Baseline!B$35) + (Baseline!F$88*Baseline!F$89*((1-Baseline!F$90)*Baseline!B$40 + Baseline!F$90*Baseline!B$41))</f>
        <v>1.2909920384868167E-2</v>
      </c>
      <c r="DV739" s="48">
        <f>(BJ739*Baseline!B$34) + (Baseline!H$88*(1-Baseline!H$89)*Baseline!B$35) + (Baseline!H$88*Baseline!H$89*((1-Baseline!H$90)*Baseline!B$40 + Baseline!H$90*Baseline!B$41))</f>
        <v>9.3049911237473026E-3</v>
      </c>
      <c r="DW739" s="48">
        <f>( DS739*Baseline!B$7 + DT739*Baseline!B$11 + DU739*Baseline!B$16 + DV739*Baseline!B$18 ) / Baseline!B$17</f>
        <v>9.8059024832778605E-3</v>
      </c>
    </row>
    <row r="740" spans="1:127">
      <c r="A740" s="7" t="s">
        <v>1067</v>
      </c>
      <c r="B740" s="1">
        <f>MIN( MAX( NORMINV( MCrands!B740, (B$5+B$4)/2, (B$5-B$4)/3.29 ), 0 ), 1 )</f>
        <v>0.4013449191095077</v>
      </c>
      <c r="C740" s="1">
        <f>MAX( NORMINV( MCrands!C740, (C$5+C$4)/2, (C$5-C$4)/3.29 ), 0 )</f>
        <v>2.4523023184035586</v>
      </c>
      <c r="D740" s="40"/>
      <c r="E740" s="40">
        <f>Baseline!B$33 * (C740 * Baseline!B$66*Baseline!B$66/Baseline!B$73 + Baseline!B$52*Baseline!B$52/Baseline!B$74 + Baseline!B$53*Baseline!B$53/Baseline!B$75 + Baseline!B$54*Baseline!B$54/Baseline!B$76)</f>
        <v>2.0529475626579069E-5</v>
      </c>
      <c r="F740" s="40">
        <f>Baseline!B$33 * (C740 * Baseline!B$66*Baseline!B$57/Baseline!B$73 + Baseline!B$52*Baseline!B$67/Baseline!B$74 + Baseline!B$53*Baseline!B$55/Baseline!B$75 + Baseline!B$54*Baseline!B$56/Baseline!B$76)</f>
        <v>3.9350262082913212E-8</v>
      </c>
      <c r="G740" s="1">
        <f>Baseline!B$33 * (C740 * Baseline!B$66*Baseline!B$58/Baseline!B$73 + Baseline!B$52*Baseline!B$59/Baseline!B$74 + Baseline!B$53*Baseline!B$68/Baseline!B$75 + Baseline!B$54*Baseline!B$60/Baseline!B$76)</f>
        <v>1.0839043682914611E-7</v>
      </c>
      <c r="H740" s="40">
        <f>Baseline!B$33 * (C740 * Baseline!B$66*Baseline!B$61/Baseline!B$73 + Baseline!B$52*Baseline!B$62/Baseline!B$74 + Baseline!B$53*Baseline!B$63/Baseline!B$75 + Baseline!B$54*Baseline!B$69/Baseline!B$76)</f>
        <v>1.7284786810684875E-9</v>
      </c>
      <c r="I740" s="40">
        <f>Baseline!B$33 * (C740 * Baseline!B$57*Baseline!B$66/Baseline!B$73 + Baseline!B$67*Baseline!B$52/Baseline!B$74 + Baseline!B$55*Baseline!B$53/Baseline!B$75 + Baseline!B$56*Baseline!B$54/Baseline!B$76)</f>
        <v>3.9350262082913212E-8</v>
      </c>
      <c r="J740" s="1">
        <f>Baseline!B$33 * (C740 * Baseline!B$57*Baseline!B$57/Baseline!B$73 + Baseline!B$67*Baseline!B$67/Baseline!B$74 + Baseline!B$55*Baseline!B$55/Baseline!B$75 + Baseline!B$56*Baseline!B$56/Baseline!B$76)</f>
        <v>1.794960612093187E-6</v>
      </c>
      <c r="K740" s="40">
        <f>Baseline!B$33 * (C740 * Baseline!B$57*Baseline!B$58/Baseline!B$73 + Baseline!B$67*Baseline!B$59/Baseline!B$74 + Baseline!B$55*Baseline!B$68/Baseline!B$75 + Baseline!B$56*Baseline!B$60/Baseline!B$76)</f>
        <v>1.3929260772983862E-8</v>
      </c>
      <c r="L740" s="1">
        <f>Baseline!B$33 * (C740 * Baseline!B$57*Baseline!B$61/Baseline!B$73 + Baseline!B$67*Baseline!B$62/Baseline!B$74 + Baseline!B$55*Baseline!B$63/Baseline!B$75 + Baseline!B$56*Baseline!B$69/Baseline!B$76)</f>
        <v>1.4629425196552015E-8</v>
      </c>
      <c r="M740" s="40">
        <f>Baseline!B$33 * (C740 * Baseline!B$58*Baseline!B$66/Baseline!B$73 + Baseline!B$59*Baseline!B$52/Baseline!B$74 + Baseline!B$68*Baseline!B$53/Baseline!B$75 + Baseline!B$60*Baseline!B$54/Baseline!B$76)</f>
        <v>1.0839043682914611E-7</v>
      </c>
      <c r="N740" s="1">
        <f>Baseline!B$33 * (C740 * Baseline!B$58*Baseline!B$57/Baseline!B$73 + Baseline!B$59*Baseline!B$67/Baseline!B$74 + Baseline!B$68*Baseline!B$55/Baseline!B$75 + Baseline!B$60*Baseline!B$56/Baseline!B$76)</f>
        <v>1.3929260772983862E-8</v>
      </c>
      <c r="O740" s="1">
        <f>Baseline!B$33 * (C740 * Baseline!B$58*Baseline!B$58/Baseline!B$73 + Baseline!B$59*Baseline!B$59/Baseline!B$74 + Baseline!B$68*Baseline!B$68/Baseline!B$75 + Baseline!B$60*Baseline!B$60/Baseline!B$76)</f>
        <v>1.3250169178280794E-6</v>
      </c>
      <c r="P740" s="40">
        <f>Baseline!B$33 * (C740 * Baseline!B$58*Baseline!B$61/Baseline!B$73 + Baseline!B$59*Baseline!B$62/Baseline!B$74 + Baseline!B$68*Baseline!B$63/Baseline!B$75 + Baseline!B$60*Baseline!B$69/Baseline!B$76)</f>
        <v>1.6489862697255926E-9</v>
      </c>
      <c r="Q740" s="40">
        <f>Baseline!B$33 * (C740 * Baseline!B$61*Baseline!B$66/Baseline!B$73 + Baseline!B$62*Baseline!B$52/Baseline!B$74 + Baseline!B$63*Baseline!B$53/Baseline!B$75 + Baseline!B$69*Baseline!B$54/Baseline!B$76)</f>
        <v>1.7284786810684875E-9</v>
      </c>
      <c r="R740" s="40">
        <f>Baseline!B$33 * (C740 * Baseline!B$61*Baseline!B$57/Baseline!B$73 + Baseline!B$62*Baseline!B$67/Baseline!B$74 + Baseline!B$63*Baseline!B$55/Baseline!B$75 + Baseline!B$69*Baseline!B$56/Baseline!B$76)</f>
        <v>1.4629425196552015E-8</v>
      </c>
      <c r="S740" s="40">
        <f>Baseline!B$33 * (C740 * Baseline!B$61*Baseline!B$58/Baseline!B$73 + Baseline!B$62*Baseline!B$59/Baseline!B$74 + Baseline!B$63*Baseline!B$68/Baseline!B$75 + Baseline!B$69*Baseline!B$60/Baseline!B$76)</f>
        <v>1.6489862697255926E-9</v>
      </c>
      <c r="T740" s="40">
        <f>Baseline!B$33 * (C740 * Baseline!B$61*Baseline!B$61/Baseline!B$73 + Baseline!B$62*Baseline!B$62/Baseline!B$74 + Baseline!B$63*Baseline!B$63/Baseline!B$75 + Baseline!B$69*Baseline!B$69/Baseline!B$76)</f>
        <v>9.8551804590734739E-8</v>
      </c>
      <c r="U740" s="40"/>
      <c r="V740" s="40">
        <f>E740 * ( Baseline!B$87 * Baseline!B$7 )</f>
        <v>0.21307542752826417</v>
      </c>
      <c r="W740" s="40">
        <f>F740 * ( Baseline!D$87 * Baseline!B$11 )</f>
        <v>7.2587837479737652E-4</v>
      </c>
      <c r="X740" s="40">
        <f>G740 * ( Baseline!F$87 * Baseline!B$16 )</f>
        <v>3.7649168847886843E-3</v>
      </c>
      <c r="Y740" s="40">
        <f>H740 * ( Baseline!H$87 * Baseline!B$18 )</f>
        <v>6.0786009019952482E-4</v>
      </c>
      <c r="Z740" s="48">
        <f t="shared" si="0"/>
        <v>0.21817408287804976</v>
      </c>
      <c r="AA740" s="40">
        <f>I740 * ( Baseline!B$87 * Baseline!B$7 )</f>
        <v>4.0841637015855625E-4</v>
      </c>
      <c r="AB740" s="1">
        <f>J740 * ( Baseline!D$87 * Baseline!B$11 )</f>
        <v>3.3110912684296091E-2</v>
      </c>
      <c r="AC740" s="1">
        <f>K740 * ( Baseline!F$87 * Baseline!B$16 )</f>
        <v>4.8382966810527577E-4</v>
      </c>
      <c r="AD740" s="1">
        <f>L740 * ( Baseline!F$87 * Baseline!B$16 )</f>
        <v>5.0814971826408499E-4</v>
      </c>
      <c r="AE740" s="48">
        <f t="shared" si="1"/>
        <v>3.4511308440824014E-2</v>
      </c>
      <c r="AF740" s="48">
        <f>M740 * ( Baseline!B$87 * Baseline!B$7 )</f>
        <v>1.1249843438497075E-3</v>
      </c>
      <c r="AG740" s="48">
        <f>N740 * ( Baseline!D$87 * Baseline!B$11 )</f>
        <v>2.5694744168966487E-4</v>
      </c>
      <c r="AH740" s="48">
        <f>O740 * ( Baseline!F$87 * Baseline!B$16 )</f>
        <v>4.6024157780865882E-2</v>
      </c>
      <c r="AI740" s="48">
        <f>P740 * ( Baseline!H$87 * Baseline!B$18 )</f>
        <v>5.7990471831191799E-4</v>
      </c>
      <c r="AJ740" s="48">
        <f t="shared" si="2"/>
        <v>4.7985994284717171E-2</v>
      </c>
      <c r="AK740" s="48">
        <f>Q740 * ( Baseline!B$87 * Baseline!B$7 )</f>
        <v>1.7939880230809833E-5</v>
      </c>
      <c r="AL740" s="48">
        <f>R740 * ( Baseline!D$87 * Baseline!B$11 )</f>
        <v>2.6986309172522791E-4</v>
      </c>
      <c r="AM740" s="48">
        <f>S740 * ( Baseline!F$87 * Baseline!B$16 )</f>
        <v>5.7277158680157515E-5</v>
      </c>
      <c r="AN740" s="48">
        <f>T740 * ( Baseline!H$87 * Baseline!B$18 )</f>
        <v>3.4658054787703986E-2</v>
      </c>
      <c r="AO740" s="48">
        <f t="shared" si="3"/>
        <v>3.500313491834018E-2</v>
      </c>
      <c r="AP740" s="48"/>
      <c r="AQ740" s="48">
        <f>V740 * ( (1-Baseline!B$88-Baseline!B$87) + (1-B740)*Baseline!B$88 )</f>
        <v>0.13240571457841541</v>
      </c>
      <c r="AR740" s="48">
        <f>W740 * ( (1-Baseline!B$88-Baseline!B$87) + (1-B740)*Baseline!B$88 )</f>
        <v>4.5106301569812203E-4</v>
      </c>
      <c r="AS740" s="48">
        <f>X740 * ( (1-Baseline!B$88-Baseline!B$87) + (1-B740)*Baseline!B$88 )</f>
        <v>2.339530729758421E-3</v>
      </c>
      <c r="AT740" s="48">
        <f>Y740 * ( (1-Baseline!B$88-Baseline!B$87) + (1-B740)*Baseline!B$88 )</f>
        <v>3.7772609699864154E-4</v>
      </c>
      <c r="AU740" s="48">
        <f t="shared" si="4"/>
        <v>0.1355740344208706</v>
      </c>
      <c r="AV740" s="48">
        <f>AA740 * ( (1-Baseline!D$88-Baseline!D$87) + (1-B740)*Baseline!D$88 )</f>
        <v>3.3146904180916099E-4</v>
      </c>
      <c r="AW740" s="48">
        <f>AB740 * ( (1-Baseline!D$88-Baseline!D$87) + (1-B740)*Baseline!D$88 )</f>
        <v>2.6872680193082338E-2</v>
      </c>
      <c r="AX740" s="48">
        <f>AC740 * ( (1-Baseline!D$88-Baseline!D$87) + (1-B740)*Baseline!D$88 )</f>
        <v>3.9267416343629708E-4</v>
      </c>
      <c r="AY740" s="48">
        <f>AD740 * ( (1-Baseline!D$88-Baseline!D$87) + (1-B740)*Baseline!D$88 )</f>
        <v>4.1241221585511083E-4</v>
      </c>
      <c r="AZ740" s="48">
        <f t="shared" si="5"/>
        <v>2.800923561418291E-2</v>
      </c>
      <c r="BA740" s="48">
        <f>AF740 * ( (1-Baseline!F$88-Baseline!F$87) + (1-Baseline!B$36)*Baseline!F$88 )</f>
        <v>8.0957473333325271E-4</v>
      </c>
      <c r="BB740" s="48">
        <f>AG740 * ( (1-Baseline!F$88-Baseline!F$87) + (1-Baseline!B$36)*Baseline!F$88 )</f>
        <v>1.8490760135801693E-4</v>
      </c>
      <c r="BC740" s="48">
        <f>AH740 * ( (1-Baseline!F$88-Baseline!F$87) + (1-Baseline!B$36)*Baseline!F$88 )</f>
        <v>3.312045671216008E-2</v>
      </c>
      <c r="BD740" s="48">
        <f>AI740 * ( (1-Baseline!F$88-Baseline!F$87) + (1-Baseline!B$36)*Baseline!F$88 )</f>
        <v>4.1731799224824218E-4</v>
      </c>
      <c r="BE740" s="48">
        <f t="shared" si="6"/>
        <v>3.4532257039099595E-2</v>
      </c>
      <c r="BF740" s="48">
        <f>AK740 * ( (1-Baseline!H$88-Baseline!H$87) + (1-Baseline!B$36)*Baseline!H$88 )</f>
        <v>1.4214125904475246E-5</v>
      </c>
      <c r="BG740" s="48">
        <f>AL740 * ( (1-Baseline!H$88-Baseline!H$87) + (1-Baseline!B$36)*Baseline!H$88 )</f>
        <v>2.1381792483573256E-4</v>
      </c>
      <c r="BH740" s="48">
        <f>AM740 * ( (1-Baseline!H$88-Baseline!H$87) + (1-Baseline!B$36)*Baseline!H$88 )</f>
        <v>4.5381838365462398E-5</v>
      </c>
      <c r="BI740" s="48">
        <f>AN740 * ( (1-Baseline!H$88-Baseline!H$87) + (1-Baseline!B$36)*Baseline!H$88 )</f>
        <v>2.746026996939362E-2</v>
      </c>
      <c r="BJ740" s="48">
        <f t="shared" si="7"/>
        <v>2.7733683858499291E-2</v>
      </c>
      <c r="BK740" s="48"/>
      <c r="BL740" s="48">
        <f t="shared" si="18"/>
        <v>0.97663033444428171</v>
      </c>
      <c r="BM740" s="48">
        <f t="shared" si="19"/>
        <v>3.3270605070131651E-3</v>
      </c>
      <c r="BN740" s="48">
        <f t="shared" si="20"/>
        <v>1.7256480857504582E-2</v>
      </c>
      <c r="BO740" s="48">
        <f t="shared" si="21"/>
        <v>2.7861241912005346E-3</v>
      </c>
      <c r="BP740" s="48">
        <f t="shared" si="8"/>
        <v>0.99999999999999989</v>
      </c>
      <c r="BQ740" s="48">
        <f t="shared" si="22"/>
        <v>1.1834276607010171E-2</v>
      </c>
      <c r="BR740" s="48">
        <f t="shared" si="23"/>
        <v>0.95942211930535293</v>
      </c>
      <c r="BS740" s="48">
        <f t="shared" si="24"/>
        <v>1.4019453042033765E-2</v>
      </c>
      <c r="BT740" s="48">
        <f t="shared" si="25"/>
        <v>1.4724151045602955E-2</v>
      </c>
      <c r="BU740" s="48">
        <f t="shared" si="9"/>
        <v>0.99999999999999989</v>
      </c>
      <c r="BV740" s="48">
        <f t="shared" si="26"/>
        <v>2.3444014459193949E-2</v>
      </c>
      <c r="BW740" s="48">
        <f t="shared" si="27"/>
        <v>5.35463410771711E-3</v>
      </c>
      <c r="BX740" s="48">
        <f t="shared" si="28"/>
        <v>0.95911647694093727</v>
      </c>
      <c r="BY740" s="48">
        <f t="shared" si="29"/>
        <v>1.2084874492151745E-2</v>
      </c>
      <c r="BZ740" s="48">
        <f t="shared" si="10"/>
        <v>1</v>
      </c>
      <c r="CA740" s="48">
        <f t="shared" si="30"/>
        <v>5.1252210045363929E-4</v>
      </c>
      <c r="CB740" s="48">
        <f t="shared" si="31"/>
        <v>7.7096834999150583E-3</v>
      </c>
      <c r="CC740" s="48">
        <f t="shared" si="32"/>
        <v>1.6363436821810688E-3</v>
      </c>
      <c r="CD740" s="48">
        <f t="shared" si="33"/>
        <v>0.9901414507174503</v>
      </c>
      <c r="CE740" s="48">
        <f t="shared" si="11"/>
        <v>1</v>
      </c>
      <c r="CF740" s="48"/>
      <c r="CG740" s="48">
        <f t="shared" si="34"/>
        <v>0.97663033444428171</v>
      </c>
      <c r="CH740" s="48">
        <f t="shared" si="35"/>
        <v>3.3270605070131651E-3</v>
      </c>
      <c r="CI740" s="48">
        <f t="shared" si="36"/>
        <v>1.7256480857504582E-2</v>
      </c>
      <c r="CJ740" s="48">
        <f t="shared" si="37"/>
        <v>2.7861241912005346E-3</v>
      </c>
      <c r="CK740" s="48">
        <f t="shared" si="12"/>
        <v>0.99999999999999989</v>
      </c>
      <c r="CL740" s="48">
        <f t="shared" si="38"/>
        <v>1.1834276607010171E-2</v>
      </c>
      <c r="CM740" s="48">
        <f t="shared" si="39"/>
        <v>0.95942211930535293</v>
      </c>
      <c r="CN740" s="48">
        <f t="shared" si="40"/>
        <v>1.4019453042033765E-2</v>
      </c>
      <c r="CO740" s="48">
        <f t="shared" si="41"/>
        <v>1.4724151045602955E-2</v>
      </c>
      <c r="CP740" s="48">
        <f t="shared" si="13"/>
        <v>0.99999999999999989</v>
      </c>
      <c r="CQ740" s="48">
        <f t="shared" si="42"/>
        <v>2.3444014459193949E-2</v>
      </c>
      <c r="CR740" s="48">
        <f t="shared" si="43"/>
        <v>5.35463410771711E-3</v>
      </c>
      <c r="CS740" s="48">
        <f t="shared" si="44"/>
        <v>0.95911647694093727</v>
      </c>
      <c r="CT740" s="48">
        <f t="shared" si="45"/>
        <v>1.2084874492151745E-2</v>
      </c>
      <c r="CU740" s="48">
        <f t="shared" si="14"/>
        <v>1</v>
      </c>
      <c r="CV740" s="48">
        <f t="shared" si="46"/>
        <v>5.1252210045363929E-4</v>
      </c>
      <c r="CW740" s="48">
        <f t="shared" si="47"/>
        <v>7.7096834999150583E-3</v>
      </c>
      <c r="CX740" s="48">
        <f t="shared" si="48"/>
        <v>1.6363436821810688E-3</v>
      </c>
      <c r="CY740" s="48">
        <f t="shared" si="49"/>
        <v>0.9901414507174503</v>
      </c>
      <c r="CZ740" s="48">
        <f t="shared" si="15"/>
        <v>1</v>
      </c>
      <c r="DA740" s="48"/>
      <c r="DB740" s="48">
        <f>(AQ740*Baseline!B$7 + AV740*Baseline!B$11 + BA740*Baseline!B$16 + BF740*Baseline!B$18)</f>
        <v>68290.730429777846</v>
      </c>
      <c r="DC740" s="48">
        <f>(AR740*Baseline!B$7 + AW740*Baseline!B$11 + BB740*Baseline!B$16 + BG740*Baseline!B$18)</f>
        <v>68259.052212057562</v>
      </c>
      <c r="DD740" s="48">
        <f>(AS740*Baseline!B$7 + AX740*Baseline!B$11 + BC740*Baseline!B$16 + BH740*Baseline!B$18)</f>
        <v>115014.677634673</v>
      </c>
      <c r="DE740" s="48">
        <f>(AT740*Baseline!B$7 + AY740*Baseline!B$11 + BD740*Baseline!B$16 + BI740*Baseline!B$18)</f>
        <v>1259893.9014674842</v>
      </c>
      <c r="DF740" s="48">
        <f t="shared" si="16"/>
        <v>1511458.3617439927</v>
      </c>
      <c r="DG740" s="48"/>
      <c r="DH740" s="48">
        <f t="shared" si="50"/>
        <v>4.518201239164852E-2</v>
      </c>
      <c r="DI740" s="48">
        <f t="shared" si="51"/>
        <v>4.5161053681490121E-2</v>
      </c>
      <c r="DJ740" s="48">
        <f t="shared" si="52"/>
        <v>7.6095167783493275E-2</v>
      </c>
      <c r="DK740" s="48">
        <f t="shared" si="53"/>
        <v>0.83356176614336808</v>
      </c>
      <c r="DL740" s="48">
        <f t="shared" si="17"/>
        <v>1</v>
      </c>
      <c r="DM740" s="48"/>
      <c r="DN740" s="48">
        <f>DH740 / (Baseline!B$7/Baseline!B$17)</f>
        <v>4.822882646273368</v>
      </c>
      <c r="DO740" s="48">
        <f>DI740 / (Baseline!B$11/Baseline!B$17)</f>
        <v>1.0902094511403329</v>
      </c>
      <c r="DP740" s="48">
        <f>DJ740 / (Baseline!B$16/Baseline!B$17)</f>
        <v>1.1759003069812177</v>
      </c>
      <c r="DQ740" s="48">
        <f>DK740 / (Baseline!B$18/Baseline!B$17)</f>
        <v>0.94241516525565316</v>
      </c>
      <c r="DR740" s="71"/>
      <c r="DS740" s="48">
        <f>(AU740*Baseline!B$34)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3.2865636413130589E-2</v>
      </c>
      <c r="DT740" s="48">
        <f>(AZ740*Baseline!B$34) + (Baseline!D$88*(1-Baseline!D$89)*Baseline!B$35) + (Baseline!D$88*Baseline!D$89*((1-Baseline!D$90)*Baseline!B$40 + Baseline!D$90*Baseline!B$41))</f>
        <v>1.0614953342127439E-2</v>
      </c>
      <c r="DU740" s="48">
        <f>(BE740*Baseline!B$34) + (Baseline!F$88*(1-Baseline!F$89)*Baseline!B$35) + (Baseline!F$88*Baseline!F$89*((1-Baseline!F$90)*Baseline!B$40 + Baseline!F$90*Baseline!B$41))</f>
        <v>1.2910478555864942E-2</v>
      </c>
      <c r="DV740" s="48">
        <f>(BJ740*Baseline!B$34) + (Baseline!H$88*(1-Baseline!H$89)*Baseline!B$35) + (Baseline!H$88*Baseline!H$89*((1-Baseline!H$90)*Baseline!B$40 + Baseline!H$90*Baseline!B$41))</f>
        <v>9.3050525787748938E-3</v>
      </c>
      <c r="DW740" s="48">
        <f>( DS740*Baseline!B$7 + DT740*Baseline!B$11 + DU740*Baseline!B$16 + DV740*Baseline!B$18 ) / Baseline!B$17</f>
        <v>9.8133510815436604E-3</v>
      </c>
    </row>
    <row r="741" spans="1:127">
      <c r="A741" s="7" t="s">
        <v>1068</v>
      </c>
      <c r="B741" s="1">
        <f>MIN( MAX( NORMINV( MCrands!B741, (B$5+B$4)/2, (B$5-B$4)/3.29 ), 0 ), 1 )</f>
        <v>0.80262538115668425</v>
      </c>
      <c r="C741" s="1">
        <f>MAX( NORMINV( MCrands!C741, (C$5+C$4)/2, (C$5-C$4)/3.29 ), 0 )</f>
        <v>3.0615066083046432</v>
      </c>
      <c r="D741" s="40"/>
      <c r="E741" s="40">
        <f>Baseline!B$33 * (C741 * Baseline!B$66*Baseline!B$66/Baseline!B$73 + Baseline!B$52*Baseline!B$52/Baseline!B$74 + Baseline!B$53*Baseline!B$53/Baseline!B$75 + Baseline!B$54*Baseline!B$54/Baseline!B$76)</f>
        <v>2.5627323156907189E-5</v>
      </c>
      <c r="F741" s="40">
        <f>Baseline!B$33 * (C741 * Baseline!B$66*Baseline!B$57/Baseline!B$73 + Baseline!B$52*Baseline!B$67/Baseline!B$74 + Baseline!B$53*Baseline!B$55/Baseline!B$75 + Baseline!B$54*Baseline!B$56/Baseline!B$76)</f>
        <v>4.0032020361793597E-8</v>
      </c>
      <c r="G741" s="1">
        <f>Baseline!B$33 * (C741 * Baseline!B$66*Baseline!B$58/Baseline!B$73 + Baseline!B$52*Baseline!B$59/Baseline!B$74 + Baseline!B$53*Baseline!B$68/Baseline!B$75 + Baseline!B$54*Baseline!B$60/Baseline!B$76)</f>
        <v>1.1006642593139373E-7</v>
      </c>
      <c r="H741" s="40">
        <f>Baseline!B$33 * (C741 * Baseline!B$66*Baseline!B$61/Baseline!B$73 + Baseline!B$52*Baseline!B$62/Baseline!B$74 + Baseline!B$53*Baseline!B$63/Baseline!B$75 + Baseline!B$54*Baseline!B$69/Baseline!B$76)</f>
        <v>1.8960775912932499E-9</v>
      </c>
      <c r="I741" s="40">
        <f>Baseline!B$33 * (C741 * Baseline!B$57*Baseline!B$66/Baseline!B$73 + Baseline!B$67*Baseline!B$52/Baseline!B$74 + Baseline!B$55*Baseline!B$53/Baseline!B$75 + Baseline!B$56*Baseline!B$54/Baseline!B$76)</f>
        <v>4.0032020361793597E-8</v>
      </c>
      <c r="J741" s="1">
        <f>Baseline!B$33 * (C741 * Baseline!B$57*Baseline!B$57/Baseline!B$73 + Baseline!B$67*Baseline!B$67/Baseline!B$74 + Baseline!B$55*Baseline!B$55/Baseline!B$75 + Baseline!B$56*Baseline!B$56/Baseline!B$76)</f>
        <v>1.7949607032678147E-6</v>
      </c>
      <c r="K741" s="40">
        <f>Baseline!B$33 * (C741 * Baseline!B$57*Baseline!B$58/Baseline!B$73 + Baseline!B$67*Baseline!B$59/Baseline!B$74 + Baseline!B$55*Baseline!B$68/Baseline!B$75 + Baseline!B$56*Baseline!B$60/Baseline!B$76)</f>
        <v>1.3929484910610372E-8</v>
      </c>
      <c r="L741" s="1">
        <f>Baseline!B$33 * (C741 * Baseline!B$57*Baseline!B$61/Baseline!B$73 + Baseline!B$67*Baseline!B$62/Baseline!B$74 + Baseline!B$55*Baseline!B$63/Baseline!B$75 + Baseline!B$56*Baseline!B$69/Baseline!B$76)</f>
        <v>1.4629447610314666E-8</v>
      </c>
      <c r="M741" s="40">
        <f>Baseline!B$33 * (C741 * Baseline!B$58*Baseline!B$66/Baseline!B$73 + Baseline!B$59*Baseline!B$52/Baseline!B$74 + Baseline!B$68*Baseline!B$53/Baseline!B$75 + Baseline!B$60*Baseline!B$54/Baseline!B$76)</f>
        <v>1.1006642593139373E-7</v>
      </c>
      <c r="N741" s="1">
        <f>Baseline!B$33 * (C741 * Baseline!B$58*Baseline!B$57/Baseline!B$73 + Baseline!B$59*Baseline!B$67/Baseline!B$74 + Baseline!B$68*Baseline!B$55/Baseline!B$75 + Baseline!B$60*Baseline!B$56/Baseline!B$76)</f>
        <v>1.3929484910610372E-8</v>
      </c>
      <c r="O741" s="1">
        <f>Baseline!B$33 * (C741 * Baseline!B$58*Baseline!B$58/Baseline!B$73 + Baseline!B$59*Baseline!B$59/Baseline!B$74 + Baseline!B$68*Baseline!B$68/Baseline!B$75 + Baseline!B$60*Baseline!B$60/Baseline!B$76)</f>
        <v>1.3250174688330779E-6</v>
      </c>
      <c r="P741" s="40">
        <f>Baseline!B$33 * (C741 * Baseline!B$58*Baseline!B$61/Baseline!B$73 + Baseline!B$59*Baseline!B$62/Baseline!B$74 + Baseline!B$68*Baseline!B$63/Baseline!B$75 + Baseline!B$60*Baseline!B$69/Baseline!B$76)</f>
        <v>1.6490413702254436E-9</v>
      </c>
      <c r="Q741" s="40">
        <f>Baseline!B$33 * (C741 * Baseline!B$61*Baseline!B$66/Baseline!B$73 + Baseline!B$62*Baseline!B$52/Baseline!B$74 + Baseline!B$63*Baseline!B$53/Baseline!B$75 + Baseline!B$69*Baseline!B$54/Baseline!B$76)</f>
        <v>1.8960775912932503E-9</v>
      </c>
      <c r="R741" s="40">
        <f>Baseline!B$33 * (C741 * Baseline!B$61*Baseline!B$57/Baseline!B$73 + Baseline!B$62*Baseline!B$67/Baseline!B$74 + Baseline!B$63*Baseline!B$55/Baseline!B$75 + Baseline!B$69*Baseline!B$56/Baseline!B$76)</f>
        <v>1.4629447610314666E-8</v>
      </c>
      <c r="S741" s="40">
        <f>Baseline!B$33 * (C741 * Baseline!B$61*Baseline!B$58/Baseline!B$73 + Baseline!B$62*Baseline!B$59/Baseline!B$74 + Baseline!B$63*Baseline!B$68/Baseline!B$75 + Baseline!B$69*Baseline!B$60/Baseline!B$76)</f>
        <v>1.6490413702254436E-9</v>
      </c>
      <c r="T741" s="40">
        <f>Baseline!B$33 * (C741 * Baseline!B$61*Baseline!B$61/Baseline!B$73 + Baseline!B$62*Baseline!B$62/Baseline!B$74 + Baseline!B$63*Baseline!B$63/Baseline!B$75 + Baseline!B$69*Baseline!B$69/Baseline!B$76)</f>
        <v>9.8551810100784725E-8</v>
      </c>
      <c r="U741" s="40"/>
      <c r="V741" s="40">
        <f>E741 * ( Baseline!B$87 * Baseline!B$7 )</f>
        <v>0.26598598704553972</v>
      </c>
      <c r="W741" s="40">
        <f>F741 * ( Baseline!D$87 * Baseline!B$11 )</f>
        <v>7.3845449412373893E-4</v>
      </c>
      <c r="X741" s="40">
        <f>G741 * ( Baseline!F$87 * Baseline!B$16 )</f>
        <v>3.8231319806436826E-3</v>
      </c>
      <c r="Y741" s="40">
        <f>H741 * ( Baseline!H$87 * Baseline!B$18 )</f>
        <v>6.6680018000357698E-4</v>
      </c>
      <c r="Z741" s="48">
        <f t="shared" si="0"/>
        <v>0.27121437370031071</v>
      </c>
      <c r="AA741" s="40">
        <f>I741 * ( Baseline!B$87 * Baseline!B$7 )</f>
        <v>4.1549233933505577E-4</v>
      </c>
      <c r="AB741" s="1">
        <f>J741 * ( Baseline!D$87 * Baseline!B$11 )</f>
        <v>3.3110914366157589E-2</v>
      </c>
      <c r="AC741" s="1">
        <f>K741 * ( Baseline!F$87 * Baseline!B$16 )</f>
        <v>4.8383745347416304E-4</v>
      </c>
      <c r="AD741" s="1">
        <f>L741 * ( Baseline!F$87 * Baseline!B$16 )</f>
        <v>5.081504968009737E-4</v>
      </c>
      <c r="AE741" s="48">
        <f t="shared" si="1"/>
        <v>3.4518394655767781E-2</v>
      </c>
      <c r="AF741" s="48">
        <f>M741 * ( Baseline!B$87 * Baseline!B$7 )</f>
        <v>1.1423794347419356E-3</v>
      </c>
      <c r="AG741" s="48">
        <f>N741 * ( Baseline!D$87 * Baseline!B$11 )</f>
        <v>2.5695157626583925E-4</v>
      </c>
      <c r="AH741" s="48">
        <f>O741 * ( Baseline!F$87 * Baseline!B$16 )</f>
        <v>4.6024176919897734E-2</v>
      </c>
      <c r="AI741" s="48">
        <f>P741 * ( Baseline!H$87 * Baseline!B$18 )</f>
        <v>5.7992409569572738E-4</v>
      </c>
      <c r="AJ741" s="48">
        <f t="shared" si="2"/>
        <v>4.8003432026601234E-2</v>
      </c>
      <c r="AK741" s="48">
        <f>Q741 * ( Baseline!B$87 * Baseline!B$7 )</f>
        <v>1.9679389320032646E-5</v>
      </c>
      <c r="AL741" s="48">
        <f>R741 * ( Baseline!D$87 * Baseline!B$11 )</f>
        <v>2.6986350518284539E-4</v>
      </c>
      <c r="AM741" s="48">
        <f>S741 * ( Baseline!F$87 * Baseline!B$16 )</f>
        <v>5.7279072583342316E-5</v>
      </c>
      <c r="AN741" s="48">
        <f>T741 * ( Baseline!H$87 * Baseline!B$18 )</f>
        <v>3.4658056725442365E-2</v>
      </c>
      <c r="AO741" s="48">
        <f t="shared" si="3"/>
        <v>3.5004878692528586E-2</v>
      </c>
      <c r="AP741" s="48"/>
      <c r="AQ741" s="48">
        <f>V741 * ( (1-Baseline!B$88-Baseline!B$87) + (1-B741)*Baseline!B$88 )</f>
        <v>7.0290364153825932E-2</v>
      </c>
      <c r="AR741" s="48">
        <f>W741 * ( (1-Baseline!B$88-Baseline!B$87) + (1-B741)*Baseline!B$88 )</f>
        <v>1.9514650331598109E-4</v>
      </c>
      <c r="AS741" s="48">
        <f>X741 * ( (1-Baseline!B$88-Baseline!B$87) + (1-B741)*Baseline!B$88 )</f>
        <v>1.010313897030872E-3</v>
      </c>
      <c r="AT741" s="48">
        <f>Y741 * ( (1-Baseline!B$88-Baseline!B$87) + (1-B741)*Baseline!B$88 )</f>
        <v>1.7621088987016263E-4</v>
      </c>
      <c r="AU741" s="48">
        <f t="shared" si="4"/>
        <v>7.1672035444042936E-2</v>
      </c>
      <c r="AV741" s="48">
        <f>AA741 * ( (1-Baseline!D$88-Baseline!D$87) + (1-B741)*Baseline!D$88 )</f>
        <v>2.6251729607156763E-4</v>
      </c>
      <c r="AW741" s="48">
        <f>AB741 * ( (1-Baseline!D$88-Baseline!D$87) + (1-B741)*Baseline!D$88 )</f>
        <v>2.0920211727060208E-2</v>
      </c>
      <c r="AX741" s="48">
        <f>AC741 * ( (1-Baseline!D$88-Baseline!D$87) + (1-B741)*Baseline!D$88 )</f>
        <v>3.05699258444724E-4</v>
      </c>
      <c r="AY741" s="48">
        <f>AD741 * ( (1-Baseline!D$88-Baseline!D$87) + (1-B741)*Baseline!D$88 )</f>
        <v>3.2106077967912212E-4</v>
      </c>
      <c r="AZ741" s="48">
        <f t="shared" si="5"/>
        <v>2.180948906125562E-2</v>
      </c>
      <c r="BA741" s="48">
        <f>AF741 * ( (1-Baseline!F$88-Baseline!F$87) + (1-Baseline!B$36)*Baseline!F$88 )</f>
        <v>8.2209279738220862E-4</v>
      </c>
      <c r="BB741" s="48">
        <f>AG741 * ( (1-Baseline!F$88-Baseline!F$87) + (1-Baseline!B$36)*Baseline!F$88 )</f>
        <v>1.8491057673133843E-4</v>
      </c>
      <c r="BC741" s="48">
        <f>AH741 * ( (1-Baseline!F$88-Baseline!F$87) + (1-Baseline!B$36)*Baseline!F$88 )</f>
        <v>3.3120470485219849E-2</v>
      </c>
      <c r="BD741" s="48">
        <f>AI741 * ( (1-Baseline!F$88-Baseline!F$87) + (1-Baseline!B$36)*Baseline!F$88 )</f>
        <v>4.1733193683370773E-4</v>
      </c>
      <c r="BE741" s="48">
        <f t="shared" si="6"/>
        <v>3.4544805796167102E-2</v>
      </c>
      <c r="BF741" s="48">
        <f>AK741 * ( (1-Baseline!H$88-Baseline!H$87) + (1-Baseline!B$36)*Baseline!H$88 )</f>
        <v>1.5592373746048263E-5</v>
      </c>
      <c r="BG741" s="48">
        <f>AL741 * ( (1-Baseline!H$88-Baseline!H$87) + (1-Baseline!B$36)*Baseline!H$88 )</f>
        <v>2.1381825242647204E-4</v>
      </c>
      <c r="BH741" s="48">
        <f>AM741 * ( (1-Baseline!H$88-Baseline!H$87) + (1-Baseline!B$36)*Baseline!H$88 )</f>
        <v>4.5383354789233781E-5</v>
      </c>
      <c r="BI741" s="48">
        <f>AN741 * ( (1-Baseline!H$88-Baseline!H$87) + (1-Baseline!B$36)*Baseline!H$88 )</f>
        <v>2.7460271504702493E-2</v>
      </c>
      <c r="BJ741" s="48">
        <f t="shared" si="7"/>
        <v>2.7735065485664248E-2</v>
      </c>
      <c r="BK741" s="48"/>
      <c r="BL741" s="48">
        <f t="shared" si="18"/>
        <v>0.98072230987083187</v>
      </c>
      <c r="BM741" s="48">
        <f t="shared" si="19"/>
        <v>2.722770493497974E-3</v>
      </c>
      <c r="BN741" s="48">
        <f t="shared" si="20"/>
        <v>1.4096347212291215E-2</v>
      </c>
      <c r="BO741" s="48">
        <f t="shared" si="21"/>
        <v>2.4585724233789495E-3</v>
      </c>
      <c r="BP741" s="48">
        <f t="shared" si="8"/>
        <v>1</v>
      </c>
      <c r="BQ741" s="48">
        <f t="shared" si="22"/>
        <v>1.2036838430017485E-2</v>
      </c>
      <c r="BR741" s="48">
        <f t="shared" si="23"/>
        <v>0.9592252101047517</v>
      </c>
      <c r="BS741" s="48">
        <f t="shared" si="24"/>
        <v>1.4016800558055998E-2</v>
      </c>
      <c r="BT741" s="48">
        <f t="shared" si="25"/>
        <v>1.4721150907174801E-2</v>
      </c>
      <c r="BU741" s="48">
        <f t="shared" si="9"/>
        <v>1</v>
      </c>
      <c r="BV741" s="48">
        <f t="shared" si="26"/>
        <v>2.379786999623033E-2</v>
      </c>
      <c r="BW741" s="48">
        <f t="shared" si="27"/>
        <v>5.3527751124846411E-3</v>
      </c>
      <c r="BX741" s="48">
        <f t="shared" si="28"/>
        <v>0.95876846668782578</v>
      </c>
      <c r="BY741" s="48">
        <f t="shared" si="29"/>
        <v>1.2080888203459303E-2</v>
      </c>
      <c r="BZ741" s="48">
        <f t="shared" si="10"/>
        <v>1</v>
      </c>
      <c r="CA741" s="48">
        <f t="shared" si="30"/>
        <v>5.6218990195309548E-4</v>
      </c>
      <c r="CB741" s="48">
        <f t="shared" si="31"/>
        <v>7.7093112521039774E-3</v>
      </c>
      <c r="CC741" s="48">
        <f t="shared" si="32"/>
        <v>1.6363168427596328E-3</v>
      </c>
      <c r="CD741" s="48">
        <f t="shared" si="33"/>
        <v>0.99009218200318327</v>
      </c>
      <c r="CE741" s="48">
        <f t="shared" si="11"/>
        <v>1</v>
      </c>
      <c r="CF741" s="48"/>
      <c r="CG741" s="48">
        <f t="shared" si="34"/>
        <v>0.98072230987083187</v>
      </c>
      <c r="CH741" s="48">
        <f t="shared" si="35"/>
        <v>2.722770493497974E-3</v>
      </c>
      <c r="CI741" s="48">
        <f t="shared" si="36"/>
        <v>1.4096347212291215E-2</v>
      </c>
      <c r="CJ741" s="48">
        <f t="shared" si="37"/>
        <v>2.4585724233789495E-3</v>
      </c>
      <c r="CK741" s="48">
        <f t="shared" si="12"/>
        <v>1</v>
      </c>
      <c r="CL741" s="48">
        <f t="shared" si="38"/>
        <v>1.2036838430017485E-2</v>
      </c>
      <c r="CM741" s="48">
        <f t="shared" si="39"/>
        <v>0.9592252101047517</v>
      </c>
      <c r="CN741" s="48">
        <f t="shared" si="40"/>
        <v>1.4016800558055998E-2</v>
      </c>
      <c r="CO741" s="48">
        <f t="shared" si="41"/>
        <v>1.4721150907174801E-2</v>
      </c>
      <c r="CP741" s="48">
        <f t="shared" si="13"/>
        <v>1</v>
      </c>
      <c r="CQ741" s="48">
        <f t="shared" si="42"/>
        <v>2.379786999623033E-2</v>
      </c>
      <c r="CR741" s="48">
        <f t="shared" si="43"/>
        <v>5.3527751124846411E-3</v>
      </c>
      <c r="CS741" s="48">
        <f t="shared" si="44"/>
        <v>0.95876846668782578</v>
      </c>
      <c r="CT741" s="48">
        <f t="shared" si="45"/>
        <v>1.2080888203459303E-2</v>
      </c>
      <c r="CU741" s="48">
        <f t="shared" si="14"/>
        <v>1</v>
      </c>
      <c r="CV741" s="48">
        <f t="shared" si="46"/>
        <v>5.6218990195309548E-4</v>
      </c>
      <c r="CW741" s="48">
        <f t="shared" si="47"/>
        <v>7.7093112521039774E-3</v>
      </c>
      <c r="CX741" s="48">
        <f t="shared" si="48"/>
        <v>1.6363168427596328E-3</v>
      </c>
      <c r="CY741" s="48">
        <f t="shared" si="49"/>
        <v>0.99009218200318327</v>
      </c>
      <c r="CZ741" s="48">
        <f t="shared" si="15"/>
        <v>1</v>
      </c>
      <c r="DA741" s="48"/>
      <c r="DB741" s="48">
        <f>(AQ741*Baseline!B$7 + AV741*Baseline!B$11 + BA741*Baseline!B$16 + BF741*Baseline!B$18)</f>
        <v>38121.963718035477</v>
      </c>
      <c r="DC741" s="48">
        <f>(AR741*Baseline!B$7 + AW741*Baseline!B$11 + BB741*Baseline!B$16 + BG741*Baseline!B$18)</f>
        <v>55369.567613583829</v>
      </c>
      <c r="DD741" s="48">
        <f>(AS741*Baseline!B$7 + AX741*Baseline!B$11 + BC741*Baseline!B$16 + BH741*Baseline!B$18)</f>
        <v>114183.60067104985</v>
      </c>
      <c r="DE741" s="48">
        <f>(AT741*Baseline!B$7 + AY741*Baseline!B$11 + BD741*Baseline!B$16 + BI741*Baseline!B$18)</f>
        <v>1259600.3755242268</v>
      </c>
      <c r="DF741" s="48">
        <f t="shared" si="16"/>
        <v>1467275.507526896</v>
      </c>
      <c r="DG741" s="48"/>
      <c r="DH741" s="48">
        <f t="shared" si="50"/>
        <v>2.5981462596816829E-2</v>
      </c>
      <c r="DI741" s="48">
        <f t="shared" si="51"/>
        <v>3.7736312866633794E-2</v>
      </c>
      <c r="DJ741" s="48">
        <f t="shared" si="52"/>
        <v>7.7820150398003426E-2</v>
      </c>
      <c r="DK741" s="48">
        <f t="shared" si="53"/>
        <v>0.85846207413854592</v>
      </c>
      <c r="DL741" s="48">
        <f t="shared" si="17"/>
        <v>1</v>
      </c>
      <c r="DM741" s="48"/>
      <c r="DN741" s="48">
        <f>DH741 / (Baseline!B$7/Baseline!B$17)</f>
        <v>2.7733502438273434</v>
      </c>
      <c r="DO741" s="48">
        <f>DI741 / (Baseline!B$11/Baseline!B$17)</f>
        <v>0.91097265419328999</v>
      </c>
      <c r="DP741" s="48">
        <f>DJ741 / (Baseline!B$16/Baseline!B$17)</f>
        <v>1.2025565013891333</v>
      </c>
      <c r="DQ741" s="48">
        <f>DK741 / (Baseline!B$18/Baseline!B$17)</f>
        <v>0.97056716169709756</v>
      </c>
      <c r="DR741" s="71"/>
      <c r="DS741" s="48">
        <f>(AU741*Baseline!B$34)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2.3280336566606438E-2</v>
      </c>
      <c r="DT741" s="48">
        <f>(AZ741*Baseline!B$34) + (Baseline!D$88*(1-Baseline!D$89)*Baseline!B$35) + (Baseline!D$88*Baseline!D$89*((1-Baseline!D$90)*Baseline!B$40 + Baseline!D$90*Baseline!B$41))</f>
        <v>9.6849913591883462E-3</v>
      </c>
      <c r="DU741" s="48">
        <f>(BE741*Baseline!B$34) + (Baseline!F$88*(1-Baseline!F$89)*Baseline!B$35) + (Baseline!F$88*Baseline!F$89*((1-Baseline!F$90)*Baseline!B$40 + Baseline!F$90*Baseline!B$41))</f>
        <v>1.2912360869425068E-2</v>
      </c>
      <c r="DV741" s="48">
        <f>(BJ741*Baseline!B$34) + (Baseline!H$88*(1-Baseline!H$89)*Baseline!B$35) + (Baseline!H$88*Baseline!H$89*((1-Baseline!H$90)*Baseline!B$40 + Baseline!H$90*Baseline!B$41))</f>
        <v>9.3052598228496389E-3</v>
      </c>
      <c r="DW741" s="48">
        <f>( DS741*Baseline!B$7 + DT741*Baseline!B$11 + DU741*Baseline!B$16 + DV741*Baseline!B$18 ) / Baseline!B$17</f>
        <v>9.685335697268033E-3</v>
      </c>
    </row>
    <row r="742" spans="1:127">
      <c r="A742" s="7" t="s">
        <v>1069</v>
      </c>
      <c r="B742" s="1">
        <f>MIN( MAX( NORMINV( MCrands!B742, (B$5+B$4)/2, (B$5-B$4)/3.29 ), 0 ), 1 )</f>
        <v>0.62185131342382716</v>
      </c>
      <c r="C742" s="1">
        <f>MAX( NORMINV( MCrands!C742, (C$5+C$4)/2, (C$5-C$4)/3.29 ), 0 )</f>
        <v>2.3595833251445884</v>
      </c>
      <c r="D742" s="40"/>
      <c r="E742" s="40">
        <f>Baseline!B$33 * (C742 * Baseline!B$66*Baseline!B$66/Baseline!B$73 + Baseline!B$52*Baseline!B$52/Baseline!B$74 + Baseline!B$53*Baseline!B$53/Baseline!B$75 + Baseline!B$54*Baseline!B$54/Baseline!B$76)</f>
        <v>1.9753599128932449E-5</v>
      </c>
      <c r="F742" s="40">
        <f>Baseline!B$33 * (C742 * Baseline!B$66*Baseline!B$57/Baseline!B$73 + Baseline!B$52*Baseline!B$67/Baseline!B$74 + Baseline!B$53*Baseline!B$55/Baseline!B$75 + Baseline!B$54*Baseline!B$56/Baseline!B$76)</f>
        <v>3.9246500598774579E-8</v>
      </c>
      <c r="G742" s="1">
        <f>Baseline!B$33 * (C742 * Baseline!B$66*Baseline!B$58/Baseline!B$73 + Baseline!B$52*Baseline!B$59/Baseline!B$74 + Baseline!B$53*Baseline!B$68/Baseline!B$75 + Baseline!B$54*Baseline!B$60/Baseline!B$76)</f>
        <v>1.0813535651397197E-7</v>
      </c>
      <c r="H742" s="40">
        <f>Baseline!B$33 * (C742 * Baseline!B$66*Baseline!B$61/Baseline!B$73 + Baseline!B$52*Baseline!B$62/Baseline!B$74 + Baseline!B$53*Baseline!B$63/Baseline!B$75 + Baseline!B$54*Baseline!B$69/Baseline!B$76)</f>
        <v>1.7029706495510737E-9</v>
      </c>
      <c r="I742" s="40">
        <f>Baseline!B$33 * (C742 * Baseline!B$57*Baseline!B$66/Baseline!B$73 + Baseline!B$67*Baseline!B$52/Baseline!B$74 + Baseline!B$55*Baseline!B$53/Baseline!B$75 + Baseline!B$56*Baseline!B$54/Baseline!B$76)</f>
        <v>3.9246500598774579E-8</v>
      </c>
      <c r="J742" s="1">
        <f>Baseline!B$33 * (C742 * Baseline!B$57*Baseline!B$57/Baseline!B$73 + Baseline!B$67*Baseline!B$67/Baseline!B$74 + Baseline!B$55*Baseline!B$55/Baseline!B$75 + Baseline!B$56*Baseline!B$56/Baseline!B$76)</f>
        <v>1.794960598216693E-6</v>
      </c>
      <c r="K742" s="40">
        <f>Baseline!B$33 * (C742 * Baseline!B$57*Baseline!B$58/Baseline!B$73 + Baseline!B$67*Baseline!B$59/Baseline!B$74 + Baseline!B$55*Baseline!B$68/Baseline!B$75 + Baseline!B$56*Baseline!B$60/Baseline!B$76)</f>
        <v>1.3929226659936029E-8</v>
      </c>
      <c r="L742" s="1">
        <f>Baseline!B$33 * (C742 * Baseline!B$57*Baseline!B$61/Baseline!B$73 + Baseline!B$67*Baseline!B$62/Baseline!B$74 + Baseline!B$55*Baseline!B$63/Baseline!B$75 + Baseline!B$56*Baseline!B$69/Baseline!B$76)</f>
        <v>1.4629421785247232E-8</v>
      </c>
      <c r="M742" s="40">
        <f>Baseline!B$33 * (C742 * Baseline!B$58*Baseline!B$66/Baseline!B$73 + Baseline!B$59*Baseline!B$52/Baseline!B$74 + Baseline!B$68*Baseline!B$53/Baseline!B$75 + Baseline!B$60*Baseline!B$54/Baseline!B$76)</f>
        <v>1.0813535651397197E-7</v>
      </c>
      <c r="N742" s="1">
        <f>Baseline!B$33 * (C742 * Baseline!B$58*Baseline!B$57/Baseline!B$73 + Baseline!B$59*Baseline!B$67/Baseline!B$74 + Baseline!B$68*Baseline!B$55/Baseline!B$75 + Baseline!B$60*Baseline!B$56/Baseline!B$76)</f>
        <v>1.3929226659936029E-8</v>
      </c>
      <c r="O742" s="1">
        <f>Baseline!B$33 * (C742 * Baseline!B$58*Baseline!B$58/Baseline!B$73 + Baseline!B$59*Baseline!B$59/Baseline!B$74 + Baseline!B$68*Baseline!B$68/Baseline!B$75 + Baseline!B$60*Baseline!B$60/Baseline!B$76)</f>
        <v>1.3250168339668369E-6</v>
      </c>
      <c r="P742" s="40">
        <f>Baseline!B$33 * (C742 * Baseline!B$58*Baseline!B$61/Baseline!B$73 + Baseline!B$59*Baseline!B$62/Baseline!B$74 + Baseline!B$68*Baseline!B$63/Baseline!B$75 + Baseline!B$60*Baseline!B$69/Baseline!B$76)</f>
        <v>1.6489778836013333E-9</v>
      </c>
      <c r="Q742" s="40">
        <f>Baseline!B$33 * (C742 * Baseline!B$61*Baseline!B$66/Baseline!B$73 + Baseline!B$62*Baseline!B$52/Baseline!B$74 + Baseline!B$63*Baseline!B$53/Baseline!B$75 + Baseline!B$69*Baseline!B$54/Baseline!B$76)</f>
        <v>1.7029706495510737E-9</v>
      </c>
      <c r="R742" s="40">
        <f>Baseline!B$33 * (C742 * Baseline!B$61*Baseline!B$57/Baseline!B$73 + Baseline!B$62*Baseline!B$67/Baseline!B$74 + Baseline!B$63*Baseline!B$55/Baseline!B$75 + Baseline!B$69*Baseline!B$56/Baseline!B$76)</f>
        <v>1.4629421785247232E-8</v>
      </c>
      <c r="S742" s="40">
        <f>Baseline!B$33 * (C742 * Baseline!B$61*Baseline!B$58/Baseline!B$73 + Baseline!B$62*Baseline!B$59/Baseline!B$74 + Baseline!B$63*Baseline!B$68/Baseline!B$75 + Baseline!B$69*Baseline!B$60/Baseline!B$76)</f>
        <v>1.6489778836013333E-9</v>
      </c>
      <c r="T742" s="40">
        <f>Baseline!B$33 * (C742 * Baseline!B$61*Baseline!B$61/Baseline!B$73 + Baseline!B$62*Baseline!B$62/Baseline!B$74 + Baseline!B$63*Baseline!B$63/Baseline!B$75 + Baseline!B$69*Baseline!B$69/Baseline!B$76)</f>
        <v>9.8551803752122318E-8</v>
      </c>
      <c r="U742" s="40"/>
      <c r="V742" s="40">
        <f>E742 * ( Baseline!B$87 * Baseline!B$7 )</f>
        <v>0.2050226053591899</v>
      </c>
      <c r="W742" s="40">
        <f>F742 * ( Baseline!D$87 * Baseline!B$11 )</f>
        <v>7.2396432865165028E-4</v>
      </c>
      <c r="X742" s="40">
        <f>G742 * ( Baseline!F$87 * Baseline!B$16 )</f>
        <v>3.7560567287299898E-3</v>
      </c>
      <c r="Y742" s="40">
        <f>H742 * ( Baseline!H$87 * Baseline!B$18 )</f>
        <v>5.988895923225117E-4</v>
      </c>
      <c r="Z742" s="48">
        <f t="shared" si="0"/>
        <v>0.21010151600889407</v>
      </c>
      <c r="AA742" s="40">
        <f>I742 * ( Baseline!B$87 * Baseline!B$7 )</f>
        <v>4.0733942971468137E-4</v>
      </c>
      <c r="AB742" s="1">
        <f>J742 * ( Baseline!D$87 * Baseline!B$11 )</f>
        <v>3.3110912428322023E-2</v>
      </c>
      <c r="AC742" s="1">
        <f>K742 * ( Baseline!F$87 * Baseline!B$16 )</f>
        <v>4.8382848319640807E-4</v>
      </c>
      <c r="AD742" s="1">
        <f>L742 * ( Baseline!F$87 * Baseline!B$16 )</f>
        <v>5.0814959977319829E-4</v>
      </c>
      <c r="AE742" s="48">
        <f t="shared" si="1"/>
        <v>3.4510229941006304E-2</v>
      </c>
      <c r="AF742" s="48">
        <f>M742 * ( Baseline!B$87 * Baseline!B$7 )</f>
        <v>1.122336865258515E-3</v>
      </c>
      <c r="AG742" s="48">
        <f>N742 * ( Baseline!D$87 * Baseline!B$11 )</f>
        <v>2.5694681242006387E-4</v>
      </c>
      <c r="AH742" s="48">
        <f>O742 * ( Baseline!F$87 * Baseline!B$16 )</f>
        <v>4.602415486796492E-2</v>
      </c>
      <c r="AI742" s="48">
        <f>P742 * ( Baseline!H$87 * Baseline!B$18 )</f>
        <v>5.79901769134526E-4</v>
      </c>
      <c r="AJ742" s="48">
        <f t="shared" si="2"/>
        <v>4.7983340314778029E-2</v>
      </c>
      <c r="AK742" s="48">
        <f>Q742 * ( Baseline!B$87 * Baseline!B$7 )</f>
        <v>1.7675132371690594E-5</v>
      </c>
      <c r="AL742" s="48">
        <f>R742 * ( Baseline!D$87 * Baseline!B$11 )</f>
        <v>2.6986302879826782E-4</v>
      </c>
      <c r="AM742" s="48">
        <f>S742 * ( Baseline!F$87 * Baseline!B$16 )</f>
        <v>5.7276867390060851E-5</v>
      </c>
      <c r="AN742" s="48">
        <f>T742 * ( Baseline!H$87 * Baseline!B$18 )</f>
        <v>3.465805449278625E-2</v>
      </c>
      <c r="AO742" s="48">
        <f t="shared" si="3"/>
        <v>3.5002869521346271E-2</v>
      </c>
      <c r="AP742" s="48"/>
      <c r="AQ742" s="48">
        <f>V742 * ( (1-Baseline!B$88-Baseline!B$87) + (1-B742)*Baseline!B$88 )</f>
        <v>8.7165838586976602E-2</v>
      </c>
      <c r="AR742" s="48">
        <f>W742 * ( (1-Baseline!B$88-Baseline!B$87) + (1-B742)*Baseline!B$88 )</f>
        <v>3.0779512192532002E-4</v>
      </c>
      <c r="AS742" s="48">
        <f>X742 * ( (1-Baseline!B$88-Baseline!B$87) + (1-B742)*Baseline!B$88 )</f>
        <v>1.5968962737860865E-3</v>
      </c>
      <c r="AT742" s="48">
        <f>Y742 * ( (1-Baseline!B$88-Baseline!B$87) + (1-B742)*Baseline!B$88 )</f>
        <v>2.5461930621917321E-4</v>
      </c>
      <c r="AU742" s="48">
        <f t="shared" si="4"/>
        <v>8.9325149288907182E-2</v>
      </c>
      <c r="AV742" s="48">
        <f>AA742 * ( (1-Baseline!D$88-Baseline!D$87) + (1-B742)*Baseline!D$88 )</f>
        <v>2.9035521627497802E-4</v>
      </c>
      <c r="AW742" s="48">
        <f>AB742 * ( (1-Baseline!D$88-Baseline!D$87) + (1-B742)*Baseline!D$88 )</f>
        <v>2.3601756760746977E-2</v>
      </c>
      <c r="AX742" s="48">
        <f>AC742 * ( (1-Baseline!D$88-Baseline!D$87) + (1-B742)*Baseline!D$88 )</f>
        <v>3.4487730288444593E-4</v>
      </c>
      <c r="AY742" s="48">
        <f>AD742 * ( (1-Baseline!D$88-Baseline!D$87) + (1-B742)*Baseline!D$88 )</f>
        <v>3.6221361395221872E-4</v>
      </c>
      <c r="AZ742" s="48">
        <f t="shared" si="5"/>
        <v>2.4599202893858623E-2</v>
      </c>
      <c r="BA742" s="48">
        <f>AF742 * ( (1-Baseline!F$88-Baseline!F$87) + (1-Baseline!B$36)*Baseline!F$88 )</f>
        <v>8.0766952301971576E-4</v>
      </c>
      <c r="BB742" s="48">
        <f>AG742 * ( (1-Baseline!F$88-Baseline!F$87) + (1-Baseline!B$36)*Baseline!F$88 )</f>
        <v>1.8490714851547541E-4</v>
      </c>
      <c r="BC742" s="48">
        <f>AH742 * ( (1-Baseline!F$88-Baseline!F$87) + (1-Baseline!B$36)*Baseline!F$88 )</f>
        <v>3.3120454615943332E-2</v>
      </c>
      <c r="BD742" s="48">
        <f>AI742 * ( (1-Baseline!F$88-Baseline!F$87) + (1-Baseline!B$36)*Baseline!F$88 )</f>
        <v>4.1731586992581723E-4</v>
      </c>
      <c r="BE742" s="48">
        <f t="shared" si="6"/>
        <v>3.4530347157404342E-2</v>
      </c>
      <c r="BF742" s="48">
        <f>AK742 * ( (1-Baseline!H$88-Baseline!H$87) + (1-Baseline!B$36)*Baseline!H$88 )</f>
        <v>1.4004360880737889E-5</v>
      </c>
      <c r="BG742" s="48">
        <f>AL742 * ( (1-Baseline!H$88-Baseline!H$87) + (1-Baseline!B$36)*Baseline!H$88 )</f>
        <v>2.1381787497744354E-4</v>
      </c>
      <c r="BH742" s="48">
        <f>AM742 * ( (1-Baseline!H$88-Baseline!H$87) + (1-Baseline!B$36)*Baseline!H$88 )</f>
        <v>4.5381607570493006E-5</v>
      </c>
      <c r="BI742" s="48">
        <f>AN742 * ( (1-Baseline!H$88-Baseline!H$87) + (1-Baseline!B$36)*Baseline!H$88 )</f>
        <v>2.7460269735724397E-2</v>
      </c>
      <c r="BJ742" s="48">
        <f t="shared" si="7"/>
        <v>2.7733473579153071E-2</v>
      </c>
      <c r="BK742" s="48"/>
      <c r="BL742" s="48">
        <f t="shared" si="18"/>
        <v>0.97582639694285134</v>
      </c>
      <c r="BM742" s="48">
        <f t="shared" si="19"/>
        <v>3.4457834593682951E-3</v>
      </c>
      <c r="BN742" s="48">
        <f t="shared" si="20"/>
        <v>1.787734234421701E-2</v>
      </c>
      <c r="BO742" s="48">
        <f t="shared" si="21"/>
        <v>2.8504772535632695E-3</v>
      </c>
      <c r="BP742" s="48">
        <f t="shared" si="8"/>
        <v>0.99999999999999989</v>
      </c>
      <c r="BQ742" s="48">
        <f t="shared" si="22"/>
        <v>1.1803440035346328E-2</v>
      </c>
      <c r="BR742" s="48">
        <f t="shared" si="23"/>
        <v>0.95945209536197373</v>
      </c>
      <c r="BS742" s="48">
        <f t="shared" si="24"/>
        <v>1.4019856837334647E-2</v>
      </c>
      <c r="BT742" s="48">
        <f t="shared" si="25"/>
        <v>1.4724607765345444E-2</v>
      </c>
      <c r="BU742" s="48">
        <f t="shared" si="9"/>
        <v>1</v>
      </c>
      <c r="BV742" s="48">
        <f t="shared" si="26"/>
        <v>2.3390136199268621E-2</v>
      </c>
      <c r="BW742" s="48">
        <f t="shared" si="27"/>
        <v>5.3549171594652143E-3</v>
      </c>
      <c r="BX742" s="48">
        <f t="shared" si="28"/>
        <v>0.9591694651943663</v>
      </c>
      <c r="BY742" s="48">
        <f t="shared" si="29"/>
        <v>1.2085481446899736E-2</v>
      </c>
      <c r="BZ742" s="48">
        <f t="shared" si="10"/>
        <v>0.99999999999999978</v>
      </c>
      <c r="CA742" s="48">
        <f t="shared" si="30"/>
        <v>5.0496238203875054E-4</v>
      </c>
      <c r="CB742" s="48">
        <f t="shared" si="31"/>
        <v>7.7097401581231392E-3</v>
      </c>
      <c r="CC742" s="48">
        <f t="shared" si="32"/>
        <v>1.6363477672917909E-3</v>
      </c>
      <c r="CD742" s="48">
        <f t="shared" si="33"/>
        <v>0.9901489496925463</v>
      </c>
      <c r="CE742" s="48">
        <f t="shared" si="11"/>
        <v>1</v>
      </c>
      <c r="CF742" s="48"/>
      <c r="CG742" s="48">
        <f t="shared" si="34"/>
        <v>0.97582639694285134</v>
      </c>
      <c r="CH742" s="48">
        <f t="shared" si="35"/>
        <v>3.4457834593682951E-3</v>
      </c>
      <c r="CI742" s="48">
        <f t="shared" si="36"/>
        <v>1.787734234421701E-2</v>
      </c>
      <c r="CJ742" s="48">
        <f t="shared" si="37"/>
        <v>2.8504772535632695E-3</v>
      </c>
      <c r="CK742" s="48">
        <f t="shared" si="12"/>
        <v>0.99999999999999989</v>
      </c>
      <c r="CL742" s="48">
        <f t="shared" si="38"/>
        <v>1.1803440035346328E-2</v>
      </c>
      <c r="CM742" s="48">
        <f t="shared" si="39"/>
        <v>0.95945209536197373</v>
      </c>
      <c r="CN742" s="48">
        <f t="shared" si="40"/>
        <v>1.4019856837334647E-2</v>
      </c>
      <c r="CO742" s="48">
        <f t="shared" si="41"/>
        <v>1.4724607765345444E-2</v>
      </c>
      <c r="CP742" s="48">
        <f t="shared" si="13"/>
        <v>1</v>
      </c>
      <c r="CQ742" s="48">
        <f t="shared" si="42"/>
        <v>2.3390136199268621E-2</v>
      </c>
      <c r="CR742" s="48">
        <f t="shared" si="43"/>
        <v>5.3549171594652143E-3</v>
      </c>
      <c r="CS742" s="48">
        <f t="shared" si="44"/>
        <v>0.9591694651943663</v>
      </c>
      <c r="CT742" s="48">
        <f t="shared" si="45"/>
        <v>1.2085481446899736E-2</v>
      </c>
      <c r="CU742" s="48">
        <f t="shared" si="14"/>
        <v>0.99999999999999978</v>
      </c>
      <c r="CV742" s="48">
        <f t="shared" si="46"/>
        <v>5.0496238203875054E-4</v>
      </c>
      <c r="CW742" s="48">
        <f t="shared" si="47"/>
        <v>7.7097401581231392E-3</v>
      </c>
      <c r="CX742" s="48">
        <f t="shared" si="48"/>
        <v>1.6363477672917909E-3</v>
      </c>
      <c r="CY742" s="48">
        <f t="shared" si="49"/>
        <v>0.9901489496925463</v>
      </c>
      <c r="CZ742" s="48">
        <f t="shared" si="15"/>
        <v>1</v>
      </c>
      <c r="DA742" s="48"/>
      <c r="DB742" s="48">
        <f>(AQ742*Baseline!B$7 + AV742*Baseline!B$11 + BA742*Baseline!B$16 + BF742*Baseline!B$18)</f>
        <v>46245.231626779911</v>
      </c>
      <c r="DC742" s="48">
        <f>(AR742*Baseline!B$7 + AW742*Baseline!B$11 + BB742*Baseline!B$16 + BG742*Baseline!B$18)</f>
        <v>61174.891552908935</v>
      </c>
      <c r="DD742" s="48">
        <f>(AS742*Baseline!B$7 + AX742*Baseline!B$11 + BC742*Baseline!B$16 + BH742*Baseline!B$18)</f>
        <v>114551.97938402815</v>
      </c>
      <c r="DE742" s="48">
        <f>(AT742*Baseline!B$7 + AY742*Baseline!B$11 + BD742*Baseline!B$16 + BI742*Baseline!B$18)</f>
        <v>1259726.5232513633</v>
      </c>
      <c r="DF742" s="48">
        <f t="shared" si="16"/>
        <v>1481698.6258150802</v>
      </c>
      <c r="DG742" s="48"/>
      <c r="DH742" s="48">
        <f t="shared" si="50"/>
        <v>3.121095668246333E-2</v>
      </c>
      <c r="DI742" s="48">
        <f t="shared" si="51"/>
        <v>4.1287000262456693E-2</v>
      </c>
      <c r="DJ742" s="48">
        <f t="shared" si="52"/>
        <v>7.7311254386169981E-2</v>
      </c>
      <c r="DK742" s="48">
        <f t="shared" si="53"/>
        <v>0.85019078866891007</v>
      </c>
      <c r="DL742" s="48">
        <f t="shared" si="17"/>
        <v>1</v>
      </c>
      <c r="DM742" s="48"/>
      <c r="DN742" s="48">
        <f>DH742 / (Baseline!B$7/Baseline!B$17)</f>
        <v>3.3315643414162244</v>
      </c>
      <c r="DO742" s="48">
        <f>DI742 / (Baseline!B$11/Baseline!B$17)</f>
        <v>0.99668794738091471</v>
      </c>
      <c r="DP742" s="48">
        <f>DJ742 / (Baseline!B$16/Baseline!B$17)</f>
        <v>1.1946925200882565</v>
      </c>
      <c r="DQ742" s="48">
        <f>DK742 / (Baseline!B$18/Baseline!B$17)</f>
        <v>0.96121574326675308</v>
      </c>
      <c r="DR742" s="71"/>
      <c r="DS742" s="48">
        <f>(AU742*Baseline!B$34)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2.5928303643336075E-2</v>
      </c>
      <c r="DT742" s="48">
        <f>(AZ742*Baseline!B$34) + (Baseline!D$88*(1-Baseline!D$89)*Baseline!B$35) + (Baseline!D$88*Baseline!D$89*((1-Baseline!D$90)*Baseline!B$40 + Baseline!D$90*Baseline!B$41))</f>
        <v>1.0103448434078796E-2</v>
      </c>
      <c r="DU742" s="48">
        <f>(BE742*Baseline!B$34) + (Baseline!F$88*(1-Baseline!F$89)*Baseline!B$35) + (Baseline!F$88*Baseline!F$89*((1-Baseline!F$90)*Baseline!B$40 + Baseline!F$90*Baseline!B$41))</f>
        <v>1.2910192073610653E-2</v>
      </c>
      <c r="DV742" s="48">
        <f>(BJ742*Baseline!B$34) + (Baseline!H$88*(1-Baseline!H$89)*Baseline!B$35) + (Baseline!H$88*Baseline!H$89*((1-Baseline!H$90)*Baseline!B$40 + Baseline!H$90*Baseline!B$41))</f>
        <v>9.3050210368729614E-3</v>
      </c>
      <c r="DW742" s="48">
        <f>( DS742*Baseline!B$7 + DT742*Baseline!B$11 + DU742*Baseline!B$16 + DV742*Baseline!B$18 ) / Baseline!B$17</f>
        <v>9.7271252344727204E-3</v>
      </c>
    </row>
    <row r="743" spans="1:127">
      <c r="A743" s="7" t="s">
        <v>1070</v>
      </c>
      <c r="B743" s="1">
        <f>MIN( MAX( NORMINV( MCrands!B743, (B$5+B$4)/2, (B$5-B$4)/3.29 ), 0 ), 1 )</f>
        <v>0.30846734924454855</v>
      </c>
      <c r="C743" s="1">
        <f>MAX( NORMINV( MCrands!C743, (C$5+C$4)/2, (C$5-C$4)/3.29 ), 0 )</f>
        <v>3.2011606496224605</v>
      </c>
      <c r="D743" s="40"/>
      <c r="E743" s="40">
        <f>Baseline!B$33 * (C743 * Baseline!B$66*Baseline!B$66/Baseline!B$73 + Baseline!B$52*Baseline!B$52/Baseline!B$74 + Baseline!B$53*Baseline!B$53/Baseline!B$75 + Baseline!B$54*Baseline!B$54/Baseline!B$76)</f>
        <v>2.6795954142332411E-5</v>
      </c>
      <c r="F743" s="40">
        <f>Baseline!B$33 * (C743 * Baseline!B$66*Baseline!B$57/Baseline!B$73 + Baseline!B$52*Baseline!B$67/Baseline!B$74 + Baseline!B$53*Baseline!B$55/Baseline!B$75 + Baseline!B$54*Baseline!B$56/Baseline!B$76)</f>
        <v>4.0188306685488042E-8</v>
      </c>
      <c r="G743" s="1">
        <f>Baseline!B$33 * (C743 * Baseline!B$66*Baseline!B$58/Baseline!B$73 + Baseline!B$52*Baseline!B$59/Baseline!B$74 + Baseline!B$53*Baseline!B$68/Baseline!B$75 + Baseline!B$54*Baseline!B$60/Baseline!B$76)</f>
        <v>1.1045062981047592E-7</v>
      </c>
      <c r="H743" s="40">
        <f>Baseline!B$33 * (C743 * Baseline!B$66*Baseline!B$61/Baseline!B$73 + Baseline!B$52*Baseline!B$62/Baseline!B$74 + Baseline!B$53*Baseline!B$63/Baseline!B$75 + Baseline!B$54*Baseline!B$69/Baseline!B$76)</f>
        <v>1.9344979792014679E-9</v>
      </c>
      <c r="I743" s="40">
        <f>Baseline!B$33 * (C743 * Baseline!B$57*Baseline!B$66/Baseline!B$73 + Baseline!B$67*Baseline!B$52/Baseline!B$74 + Baseline!B$55*Baseline!B$53/Baseline!B$75 + Baseline!B$56*Baseline!B$54/Baseline!B$76)</f>
        <v>4.0188306685488042E-8</v>
      </c>
      <c r="J743" s="1">
        <f>Baseline!B$33 * (C743 * Baseline!B$57*Baseline!B$57/Baseline!B$73 + Baseline!B$67*Baseline!B$67/Baseline!B$74 + Baseline!B$55*Baseline!B$55/Baseline!B$75 + Baseline!B$56*Baseline!B$56/Baseline!B$76)</f>
        <v>1.7949607241686938E-6</v>
      </c>
      <c r="K743" s="40">
        <f>Baseline!B$33 * (C743 * Baseline!B$57*Baseline!B$58/Baseline!B$73 + Baseline!B$67*Baseline!B$59/Baseline!B$74 + Baseline!B$55*Baseline!B$68/Baseline!B$75 + Baseline!B$56*Baseline!B$60/Baseline!B$76)</f>
        <v>1.3929536291938236E-8</v>
      </c>
      <c r="L743" s="1">
        <f>Baseline!B$33 * (C743 * Baseline!B$57*Baseline!B$61/Baseline!B$73 + Baseline!B$67*Baseline!B$62/Baseline!B$74 + Baseline!B$55*Baseline!B$63/Baseline!B$75 + Baseline!B$56*Baseline!B$69/Baseline!B$76)</f>
        <v>1.4629452748447454E-8</v>
      </c>
      <c r="M743" s="40">
        <f>Baseline!B$33 * (C743 * Baseline!B$58*Baseline!B$66/Baseline!B$73 + Baseline!B$59*Baseline!B$52/Baseline!B$74 + Baseline!B$68*Baseline!B$53/Baseline!B$75 + Baseline!B$60*Baseline!B$54/Baseline!B$76)</f>
        <v>1.1045062981047592E-7</v>
      </c>
      <c r="N743" s="1">
        <f>Baseline!B$33 * (C743 * Baseline!B$58*Baseline!B$57/Baseline!B$73 + Baseline!B$59*Baseline!B$67/Baseline!B$74 + Baseline!B$68*Baseline!B$55/Baseline!B$75 + Baseline!B$60*Baseline!B$56/Baseline!B$76)</f>
        <v>1.3929536291938236E-8</v>
      </c>
      <c r="O743" s="1">
        <f>Baseline!B$33 * (C743 * Baseline!B$58*Baseline!B$58/Baseline!B$73 + Baseline!B$59*Baseline!B$59/Baseline!B$74 + Baseline!B$68*Baseline!B$68/Baseline!B$75 + Baseline!B$60*Baseline!B$60/Baseline!B$76)</f>
        <v>1.325017595145509E-6</v>
      </c>
      <c r="P743" s="40">
        <f>Baseline!B$33 * (C743 * Baseline!B$58*Baseline!B$61/Baseline!B$73 + Baseline!B$59*Baseline!B$62/Baseline!B$74 + Baseline!B$68*Baseline!B$63/Baseline!B$75 + Baseline!B$60*Baseline!B$69/Baseline!B$76)</f>
        <v>1.6490540014685426E-9</v>
      </c>
      <c r="Q743" s="40">
        <f>Baseline!B$33 * (C743 * Baseline!B$61*Baseline!B$66/Baseline!B$73 + Baseline!B$62*Baseline!B$52/Baseline!B$74 + Baseline!B$63*Baseline!B$53/Baseline!B$75 + Baseline!B$69*Baseline!B$54/Baseline!B$76)</f>
        <v>1.9344979792014679E-9</v>
      </c>
      <c r="R743" s="40">
        <f>Baseline!B$33 * (C743 * Baseline!B$61*Baseline!B$57/Baseline!B$73 + Baseline!B$62*Baseline!B$67/Baseline!B$74 + Baseline!B$63*Baseline!B$55/Baseline!B$75 + Baseline!B$69*Baseline!B$56/Baseline!B$76)</f>
        <v>1.4629452748447454E-8</v>
      </c>
      <c r="S743" s="40">
        <f>Baseline!B$33 * (C743 * Baseline!B$61*Baseline!B$58/Baseline!B$73 + Baseline!B$62*Baseline!B$59/Baseline!B$74 + Baseline!B$63*Baseline!B$68/Baseline!B$75 + Baseline!B$69*Baseline!B$60/Baseline!B$76)</f>
        <v>1.6490540014685426E-9</v>
      </c>
      <c r="T743" s="40">
        <f>Baseline!B$33 * (C743 * Baseline!B$61*Baseline!B$61/Baseline!B$73 + Baseline!B$62*Baseline!B$62/Baseline!B$74 + Baseline!B$63*Baseline!B$63/Baseline!B$75 + Baseline!B$69*Baseline!B$69/Baseline!B$76)</f>
        <v>9.8551811363909042E-8</v>
      </c>
      <c r="U743" s="40"/>
      <c r="V743" s="40">
        <f>E743 * ( Baseline!B$87 * Baseline!B$7 )</f>
        <v>0.27811520804326811</v>
      </c>
      <c r="W743" s="40">
        <f>F743 * ( Baseline!D$87 * Baseline!B$11 )</f>
        <v>7.413374447482441E-4</v>
      </c>
      <c r="X743" s="40">
        <f>G743 * ( Baseline!F$87 * Baseline!B$16 )</f>
        <v>3.8364772139859744E-3</v>
      </c>
      <c r="Y743" s="40">
        <f>H743 * ( Baseline!H$87 * Baseline!B$18 )</f>
        <v>6.8031161101813438E-4</v>
      </c>
      <c r="Z743" s="48">
        <f t="shared" si="0"/>
        <v>0.28337333431302048</v>
      </c>
      <c r="AA743" s="40">
        <f>I743 * ( Baseline!B$87 * Baseline!B$7 )</f>
        <v>4.1711443508868037E-4</v>
      </c>
      <c r="AB743" s="1">
        <f>J743 * ( Baseline!D$87 * Baseline!B$11 )</f>
        <v>3.3110914751707653E-2</v>
      </c>
      <c r="AC743" s="1">
        <f>K743 * ( Baseline!F$87 * Baseline!B$16 )</f>
        <v>4.8383923819276457E-4</v>
      </c>
      <c r="AD743" s="1">
        <f>L743 * ( Baseline!F$87 * Baseline!B$16 )</f>
        <v>5.0815067527283393E-4</v>
      </c>
      <c r="AE743" s="48">
        <f t="shared" si="1"/>
        <v>3.4520019100261937E-2</v>
      </c>
      <c r="AF743" s="48">
        <f>M743 * ( Baseline!B$87 * Baseline!B$7 )</f>
        <v>1.1463670868029296E-3</v>
      </c>
      <c r="AG743" s="48">
        <f>N743 * ( Baseline!D$87 * Baseline!B$11 )</f>
        <v>2.5695252407642013E-4</v>
      </c>
      <c r="AH743" s="48">
        <f>O743 * ( Baseline!F$87 * Baseline!B$16 )</f>
        <v>4.6024181307330964E-2</v>
      </c>
      <c r="AI743" s="48">
        <f>P743 * ( Baseline!H$87 * Baseline!B$18 )</f>
        <v>5.7992853776877901E-4</v>
      </c>
      <c r="AJ743" s="48">
        <f t="shared" si="2"/>
        <v>4.8007429455979092E-2</v>
      </c>
      <c r="AK743" s="48">
        <f>Q743 * ( Baseline!B$87 * Baseline!B$7 )</f>
        <v>2.0078154526132036E-5</v>
      </c>
      <c r="AL743" s="48">
        <f>R743 * ( Baseline!D$87 * Baseline!B$11 )</f>
        <v>2.698635999639035E-4</v>
      </c>
      <c r="AM743" s="48">
        <f>S743 * ( Baseline!F$87 * Baseline!B$16 )</f>
        <v>5.7279511326665164E-5</v>
      </c>
      <c r="AN743" s="48">
        <f>T743 * ( Baseline!H$87 * Baseline!B$18 )</f>
        <v>3.4658057169649675E-2</v>
      </c>
      <c r="AO743" s="48">
        <f t="shared" si="3"/>
        <v>3.5005278435466379E-2</v>
      </c>
      <c r="AP743" s="48"/>
      <c r="AQ743" s="48">
        <f>V743 * ( (1-Baseline!B$88-Baseline!B$87) + (1-B743)*Baseline!B$88 )</f>
        <v>0.19581092229250646</v>
      </c>
      <c r="AR743" s="48">
        <f>W743 * ( (1-Baseline!B$88-Baseline!B$87) + (1-B743)*Baseline!B$88 )</f>
        <v>5.2194905056590787E-4</v>
      </c>
      <c r="AS743" s="48">
        <f>X743 * ( (1-Baseline!B$88-Baseline!B$87) + (1-B743)*Baseline!B$88 )</f>
        <v>2.7011257202012007E-3</v>
      </c>
      <c r="AT743" s="48">
        <f>Y743 * ( (1-Baseline!B$88-Baseline!B$87) + (1-B743)*Baseline!B$88 )</f>
        <v>4.7898295435550974E-4</v>
      </c>
      <c r="AU743" s="48">
        <f t="shared" si="4"/>
        <v>0.19951298001762907</v>
      </c>
      <c r="AV743" s="48">
        <f>AA743 * ( (1-Baseline!D$88-Baseline!D$87) + (1-B743)*Baseline!D$88 )</f>
        <v>3.5588413307651931E-4</v>
      </c>
      <c r="AW743" s="48">
        <f>AB743 * ( (1-Baseline!D$88-Baseline!D$87) + (1-B743)*Baseline!D$88 )</f>
        <v>2.8250398932553739E-2</v>
      </c>
      <c r="AX743" s="48">
        <f>AC743 * ( (1-Baseline!D$88-Baseline!D$87) + (1-B743)*Baseline!D$88 )</f>
        <v>4.1281407054643659E-4</v>
      </c>
      <c r="AY743" s="48">
        <f>AD743 * ( (1-Baseline!D$88-Baseline!D$87) + (1-B743)*Baseline!D$88 )</f>
        <v>4.3355671088983624E-4</v>
      </c>
      <c r="AZ743" s="48">
        <f t="shared" si="5"/>
        <v>2.945265384706653E-2</v>
      </c>
      <c r="BA743" s="48">
        <f>AF743 * ( (1-Baseline!F$88-Baseline!F$87) + (1-Baseline!B$36)*Baseline!F$88 )</f>
        <v>8.2496243941016585E-4</v>
      </c>
      <c r="BB743" s="48">
        <f>AG743 * ( (1-Baseline!F$88-Baseline!F$87) + (1-Baseline!B$36)*Baseline!F$88 )</f>
        <v>1.8491125880616238E-4</v>
      </c>
      <c r="BC743" s="48">
        <f>AH743 * ( (1-Baseline!F$88-Baseline!F$87) + (1-Baseline!B$36)*Baseline!F$88 )</f>
        <v>3.3120473642557199E-2</v>
      </c>
      <c r="BD743" s="48">
        <f>AI743 * ( (1-Baseline!F$88-Baseline!F$87) + (1-Baseline!B$36)*Baseline!F$88 )</f>
        <v>4.1733513349162201E-4</v>
      </c>
      <c r="BE743" s="48">
        <f t="shared" si="6"/>
        <v>3.4547682474265151E-2</v>
      </c>
      <c r="BF743" s="48">
        <f>AK743 * ( (1-Baseline!H$88-Baseline!H$87) + (1-Baseline!B$36)*Baseline!H$88 )</f>
        <v>1.5908323394144933E-5</v>
      </c>
      <c r="BG743" s="48">
        <f>AL743 * ( (1-Baseline!H$88-Baseline!H$87) + (1-Baseline!B$36)*Baseline!H$88 )</f>
        <v>2.1381832752340001E-4</v>
      </c>
      <c r="BH743" s="48">
        <f>AM743 * ( (1-Baseline!H$88-Baseline!H$87) + (1-Baseline!B$36)*Baseline!H$88 )</f>
        <v>4.538370241434334E-5</v>
      </c>
      <c r="BI743" s="48">
        <f>AN743 * ( (1-Baseline!H$88-Baseline!H$87) + (1-Baseline!B$36)*Baseline!H$88 )</f>
        <v>2.7460271856656827E-2</v>
      </c>
      <c r="BJ743" s="48">
        <f t="shared" si="7"/>
        <v>2.7735382209988713E-2</v>
      </c>
      <c r="BK743" s="48"/>
      <c r="BL743" s="48">
        <f t="shared" si="18"/>
        <v>0.98144452694358275</v>
      </c>
      <c r="BM743" s="48">
        <f t="shared" si="19"/>
        <v>2.6161157560765625E-3</v>
      </c>
      <c r="BN743" s="48">
        <f t="shared" si="20"/>
        <v>1.3538596435993927E-2</v>
      </c>
      <c r="BO743" s="48">
        <f t="shared" si="21"/>
        <v>2.4007608643467032E-3</v>
      </c>
      <c r="BP743" s="48">
        <f t="shared" si="8"/>
        <v>1</v>
      </c>
      <c r="BQ743" s="48">
        <f t="shared" si="22"/>
        <v>1.2083262001599393E-2</v>
      </c>
      <c r="BR743" s="48">
        <f t="shared" si="23"/>
        <v>0.95918008201381344</v>
      </c>
      <c r="BS743" s="48">
        <f t="shared" si="24"/>
        <v>1.4016192655846277E-2</v>
      </c>
      <c r="BT743" s="48">
        <f t="shared" si="25"/>
        <v>1.4720463328740687E-2</v>
      </c>
      <c r="BU743" s="48">
        <f t="shared" si="9"/>
        <v>0.99999999999999978</v>
      </c>
      <c r="BV743" s="48">
        <f t="shared" si="26"/>
        <v>2.3878951649642117E-2</v>
      </c>
      <c r="BW743" s="48">
        <f t="shared" si="27"/>
        <v>5.352349146542733E-3</v>
      </c>
      <c r="BX743" s="48">
        <f t="shared" si="28"/>
        <v>0.9586887244094856</v>
      </c>
      <c r="BY743" s="48">
        <f t="shared" si="29"/>
        <v>1.20799747943295E-2</v>
      </c>
      <c r="BZ743" s="48">
        <f t="shared" si="10"/>
        <v>1</v>
      </c>
      <c r="CA743" s="48">
        <f t="shared" si="30"/>
        <v>5.7357505563473553E-4</v>
      </c>
      <c r="CB743" s="48">
        <f t="shared" si="31"/>
        <v>7.7092259232106313E-3</v>
      </c>
      <c r="CC743" s="48">
        <f t="shared" si="32"/>
        <v>1.6363106904652171E-3</v>
      </c>
      <c r="CD743" s="48">
        <f t="shared" si="33"/>
        <v>0.9900808883306893</v>
      </c>
      <c r="CE743" s="48">
        <f t="shared" si="11"/>
        <v>0.99999999999999989</v>
      </c>
      <c r="CF743" s="48"/>
      <c r="CG743" s="48">
        <f t="shared" si="34"/>
        <v>0.98144452694358275</v>
      </c>
      <c r="CH743" s="48">
        <f t="shared" si="35"/>
        <v>2.6161157560765625E-3</v>
      </c>
      <c r="CI743" s="48">
        <f t="shared" si="36"/>
        <v>1.3538596435993927E-2</v>
      </c>
      <c r="CJ743" s="48">
        <f t="shared" si="37"/>
        <v>2.4007608643467032E-3</v>
      </c>
      <c r="CK743" s="48">
        <f t="shared" si="12"/>
        <v>1</v>
      </c>
      <c r="CL743" s="48">
        <f t="shared" si="38"/>
        <v>1.2083262001599393E-2</v>
      </c>
      <c r="CM743" s="48">
        <f t="shared" si="39"/>
        <v>0.95918008201381344</v>
      </c>
      <c r="CN743" s="48">
        <f t="shared" si="40"/>
        <v>1.4016192655846277E-2</v>
      </c>
      <c r="CO743" s="48">
        <f t="shared" si="41"/>
        <v>1.4720463328740687E-2</v>
      </c>
      <c r="CP743" s="48">
        <f t="shared" si="13"/>
        <v>0.99999999999999978</v>
      </c>
      <c r="CQ743" s="48">
        <f t="shared" si="42"/>
        <v>2.3878951649642117E-2</v>
      </c>
      <c r="CR743" s="48">
        <f t="shared" si="43"/>
        <v>5.352349146542733E-3</v>
      </c>
      <c r="CS743" s="48">
        <f t="shared" si="44"/>
        <v>0.9586887244094856</v>
      </c>
      <c r="CT743" s="48">
        <f t="shared" si="45"/>
        <v>1.20799747943295E-2</v>
      </c>
      <c r="CU743" s="48">
        <f t="shared" si="14"/>
        <v>1</v>
      </c>
      <c r="CV743" s="48">
        <f t="shared" si="46"/>
        <v>5.7357505563473553E-4</v>
      </c>
      <c r="CW743" s="48">
        <f t="shared" si="47"/>
        <v>7.7092259232106313E-3</v>
      </c>
      <c r="CX743" s="48">
        <f t="shared" si="48"/>
        <v>1.6363106904652171E-3</v>
      </c>
      <c r="CY743" s="48">
        <f t="shared" si="49"/>
        <v>0.9900808883306893</v>
      </c>
      <c r="CZ743" s="48">
        <f t="shared" si="15"/>
        <v>0.99999999999999989</v>
      </c>
      <c r="DA743" s="48"/>
      <c r="DB743" s="48">
        <f>(AQ743*Baseline!B$7 + AV743*Baseline!B$11 + BA743*Baseline!B$16 + BF743*Baseline!B$18)</f>
        <v>99223.746077288743</v>
      </c>
      <c r="DC743" s="48">
        <f>(AR743*Baseline!B$7 + AW743*Baseline!B$11 + BB743*Baseline!B$16 + BG743*Baseline!B$18)</f>
        <v>71248.054865119877</v>
      </c>
      <c r="DD743" s="48">
        <f>(AS743*Baseline!B$7 + AX743*Baseline!B$11 + BC743*Baseline!B$16 + BH743*Baseline!B$18)</f>
        <v>115233.38439975688</v>
      </c>
      <c r="DE743" s="48">
        <f>(AT743*Baseline!B$7 + AY743*Baseline!B$11 + BD743*Baseline!B$16 + BI743*Baseline!B$18)</f>
        <v>1259988.5004004515</v>
      </c>
      <c r="DF743" s="48">
        <f t="shared" si="16"/>
        <v>1545693.6857426171</v>
      </c>
      <c r="DG743" s="48"/>
      <c r="DH743" s="48">
        <f t="shared" si="50"/>
        <v>6.4193667213965119E-2</v>
      </c>
      <c r="DI743" s="48">
        <f t="shared" si="51"/>
        <v>4.6094549988983928E-2</v>
      </c>
      <c r="DJ743" s="48">
        <f t="shared" si="52"/>
        <v>7.4551242243312818E-2</v>
      </c>
      <c r="DK743" s="48">
        <f t="shared" si="53"/>
        <v>0.8151605405537381</v>
      </c>
      <c r="DL743" s="48">
        <f t="shared" si="17"/>
        <v>1</v>
      </c>
      <c r="DM743" s="48"/>
      <c r="DN743" s="48">
        <f>DH743 / (Baseline!B$7/Baseline!B$17)</f>
        <v>6.8522517528260085</v>
      </c>
      <c r="DO743" s="48">
        <f>DI743 / (Baseline!B$11/Baseline!B$17)</f>
        <v>1.1127444987991404</v>
      </c>
      <c r="DP743" s="48">
        <f>DJ743 / (Baseline!B$16/Baseline!B$17)</f>
        <v>1.1520419915383788</v>
      </c>
      <c r="DQ743" s="48">
        <f>DK743 / (Baseline!B$18/Baseline!B$17)</f>
        <v>0.9216109552266929</v>
      </c>
      <c r="DR743" s="71"/>
      <c r="DS743" s="48">
        <f>(AU743*Baseline!B$34)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4.2456478252644363E-2</v>
      </c>
      <c r="DT743" s="48">
        <f>(AZ743*Baseline!B$34) + (Baseline!D$88*(1-Baseline!D$89)*Baseline!B$35) + (Baseline!D$88*Baseline!D$89*((1-Baseline!D$90)*Baseline!B$40 + Baseline!D$90*Baseline!B$41))</f>
        <v>1.0831466077059981E-2</v>
      </c>
      <c r="DU743" s="48">
        <f>(BE743*Baseline!B$34) + (Baseline!F$88*(1-Baseline!F$89)*Baseline!B$35) + (Baseline!F$88*Baseline!F$89*((1-Baseline!F$90)*Baseline!B$40 + Baseline!F$90*Baseline!B$41))</f>
        <v>1.2912792371139774E-2</v>
      </c>
      <c r="DV743" s="48">
        <f>(BJ743*Baseline!B$34) + (Baseline!H$88*(1-Baseline!H$89)*Baseline!B$35) + (Baseline!H$88*Baseline!H$89*((1-Baseline!H$90)*Baseline!B$40 + Baseline!H$90*Baseline!B$41))</f>
        <v>9.3053073314983067E-3</v>
      </c>
      <c r="DW743" s="48">
        <f>( DS743*Baseline!B$7 + DT743*Baseline!B$11 + DU743*Baseline!B$16 + DV743*Baseline!B$18 ) / Baseline!B$17</f>
        <v>9.9125444957117431E-3</v>
      </c>
    </row>
    <row r="744" spans="1:127">
      <c r="A744" s="7" t="s">
        <v>1071</v>
      </c>
      <c r="B744" s="1">
        <f>MIN( MAX( NORMINV( MCrands!B744, (B$5+B$4)/2, (B$5-B$4)/3.29 ), 0 ), 1 )</f>
        <v>0.31385921570609809</v>
      </c>
      <c r="C744" s="1">
        <f>MAX( NORMINV( MCrands!C744, (C$5+C$4)/2, (C$5-C$4)/3.29 ), 0 )</f>
        <v>3.1915414735946372</v>
      </c>
      <c r="D744" s="40"/>
      <c r="E744" s="40">
        <f>Baseline!B$33 * (C744 * Baseline!B$66*Baseline!B$66/Baseline!B$73 + Baseline!B$52*Baseline!B$52/Baseline!B$74 + Baseline!B$53*Baseline!B$53/Baseline!B$75 + Baseline!B$54*Baseline!B$54/Baseline!B$76)</f>
        <v>2.6715460466286253E-5</v>
      </c>
      <c r="F744" s="40">
        <f>Baseline!B$33 * (C744 * Baseline!B$66*Baseline!B$57/Baseline!B$73 + Baseline!B$52*Baseline!B$67/Baseline!B$74 + Baseline!B$53*Baseline!B$55/Baseline!B$75 + Baseline!B$54*Baseline!B$56/Baseline!B$76)</f>
        <v>4.017754190099508E-8</v>
      </c>
      <c r="G744" s="1">
        <f>Baseline!B$33 * (C744 * Baseline!B$66*Baseline!B$58/Baseline!B$73 + Baseline!B$52*Baseline!B$59/Baseline!B$74 + Baseline!B$53*Baseline!B$68/Baseline!B$75 + Baseline!B$54*Baseline!B$60/Baseline!B$76)</f>
        <v>1.1042416638193071E-7</v>
      </c>
      <c r="H744" s="40">
        <f>Baseline!B$33 * (C744 * Baseline!B$66*Baseline!B$61/Baseline!B$73 + Baseline!B$52*Baseline!B$62/Baseline!B$74 + Baseline!B$53*Baseline!B$63/Baseline!B$75 + Baseline!B$54*Baseline!B$69/Baseline!B$76)</f>
        <v>1.931851636346947E-9</v>
      </c>
      <c r="I744" s="40">
        <f>Baseline!B$33 * (C744 * Baseline!B$57*Baseline!B$66/Baseline!B$73 + Baseline!B$67*Baseline!B$52/Baseline!B$74 + Baseline!B$55*Baseline!B$53/Baseline!B$75 + Baseline!B$56*Baseline!B$54/Baseline!B$76)</f>
        <v>4.017754190099508E-8</v>
      </c>
      <c r="J744" s="1">
        <f>Baseline!B$33 * (C744 * Baseline!B$57*Baseline!B$57/Baseline!B$73 + Baseline!B$67*Baseline!B$67/Baseline!B$74 + Baseline!B$55*Baseline!B$55/Baseline!B$75 + Baseline!B$56*Baseline!B$56/Baseline!B$76)</f>
        <v>1.7949607227290703E-6</v>
      </c>
      <c r="K744" s="40">
        <f>Baseline!B$33 * (C744 * Baseline!B$57*Baseline!B$58/Baseline!B$73 + Baseline!B$67*Baseline!B$59/Baseline!B$74 + Baseline!B$55*Baseline!B$68/Baseline!B$75 + Baseline!B$56*Baseline!B$60/Baseline!B$76)</f>
        <v>1.3929532752863872E-8</v>
      </c>
      <c r="L744" s="1">
        <f>Baseline!B$33 * (C744 * Baseline!B$57*Baseline!B$61/Baseline!B$73 + Baseline!B$67*Baseline!B$62/Baseline!B$74 + Baseline!B$55*Baseline!B$63/Baseline!B$75 + Baseline!B$56*Baseline!B$69/Baseline!B$76)</f>
        <v>1.4629452394540017E-8</v>
      </c>
      <c r="M744" s="40">
        <f>Baseline!B$33 * (C744 * Baseline!B$58*Baseline!B$66/Baseline!B$73 + Baseline!B$59*Baseline!B$52/Baseline!B$74 + Baseline!B$68*Baseline!B$53/Baseline!B$75 + Baseline!B$60*Baseline!B$54/Baseline!B$76)</f>
        <v>1.1042416638193071E-7</v>
      </c>
      <c r="N744" s="1">
        <f>Baseline!B$33 * (C744 * Baseline!B$58*Baseline!B$57/Baseline!B$73 + Baseline!B$59*Baseline!B$67/Baseline!B$74 + Baseline!B$68*Baseline!B$55/Baseline!B$75 + Baseline!B$60*Baseline!B$56/Baseline!B$76)</f>
        <v>1.3929532752863872E-8</v>
      </c>
      <c r="O744" s="1">
        <f>Baseline!B$33 * (C744 * Baseline!B$58*Baseline!B$58/Baseline!B$73 + Baseline!B$59*Baseline!B$59/Baseline!B$74 + Baseline!B$68*Baseline!B$68/Baseline!B$75 + Baseline!B$60*Baseline!B$60/Baseline!B$76)</f>
        <v>1.3250175864452844E-6</v>
      </c>
      <c r="P744" s="40">
        <f>Baseline!B$33 * (C744 * Baseline!B$58*Baseline!B$61/Baseline!B$73 + Baseline!B$59*Baseline!B$62/Baseline!B$74 + Baseline!B$68*Baseline!B$63/Baseline!B$75 + Baseline!B$60*Baseline!B$69/Baseline!B$76)</f>
        <v>1.6490531314460952E-9</v>
      </c>
      <c r="Q744" s="40">
        <f>Baseline!B$33 * (C744 * Baseline!B$61*Baseline!B$66/Baseline!B$73 + Baseline!B$62*Baseline!B$52/Baseline!B$74 + Baseline!B$63*Baseline!B$53/Baseline!B$75 + Baseline!B$69*Baseline!B$54/Baseline!B$76)</f>
        <v>1.931851636346947E-9</v>
      </c>
      <c r="R744" s="40">
        <f>Baseline!B$33 * (C744 * Baseline!B$61*Baseline!B$57/Baseline!B$73 + Baseline!B$62*Baseline!B$67/Baseline!B$74 + Baseline!B$63*Baseline!B$55/Baseline!B$75 + Baseline!B$69*Baseline!B$56/Baseline!B$76)</f>
        <v>1.4629452394540017E-8</v>
      </c>
      <c r="S744" s="40">
        <f>Baseline!B$33 * (C744 * Baseline!B$61*Baseline!B$58/Baseline!B$73 + Baseline!B$62*Baseline!B$59/Baseline!B$74 + Baseline!B$63*Baseline!B$68/Baseline!B$75 + Baseline!B$69*Baseline!B$60/Baseline!B$76)</f>
        <v>1.6490531314460952E-9</v>
      </c>
      <c r="T744" s="40">
        <f>Baseline!B$33 * (C744 * Baseline!B$61*Baseline!B$61/Baseline!B$73 + Baseline!B$62*Baseline!B$62/Baseline!B$74 + Baseline!B$63*Baseline!B$63/Baseline!B$75 + Baseline!B$69*Baseline!B$69/Baseline!B$76)</f>
        <v>9.8551811276906794E-8</v>
      </c>
      <c r="U744" s="40"/>
      <c r="V744" s="40">
        <f>E744 * ( Baseline!B$87 * Baseline!B$7 )</f>
        <v>0.277279764179585</v>
      </c>
      <c r="W744" s="40">
        <f>F744 * ( Baseline!D$87 * Baseline!B$11 )</f>
        <v>7.4113887112105129E-4</v>
      </c>
      <c r="X744" s="40">
        <f>G744 * ( Baseline!F$87 * Baseline!B$16 )</f>
        <v>3.8355580128841618E-3</v>
      </c>
      <c r="Y744" s="40">
        <f>H744 * ( Baseline!H$87 * Baseline!B$18 )</f>
        <v>6.7938096245193189E-4</v>
      </c>
      <c r="Z744" s="48">
        <f t="shared" si="0"/>
        <v>0.28253584202604215</v>
      </c>
      <c r="AA744" s="40">
        <f>I744 * ( Baseline!B$87 * Baseline!B$7 )</f>
        <v>4.1700270739042795E-4</v>
      </c>
      <c r="AB744" s="1">
        <f>J744 * ( Baseline!D$87 * Baseline!B$11 )</f>
        <v>3.31109147251515E-2</v>
      </c>
      <c r="AC744" s="1">
        <f>K744 * ( Baseline!F$87 * Baseline!B$16 )</f>
        <v>4.8383911526383077E-4</v>
      </c>
      <c r="AD744" s="1">
        <f>L744 * ( Baseline!F$87 * Baseline!B$16 )</f>
        <v>5.0815066297994055E-4</v>
      </c>
      <c r="AE744" s="48">
        <f t="shared" si="1"/>
        <v>3.4519907210785704E-2</v>
      </c>
      <c r="AF744" s="48">
        <f>M744 * ( Baseline!B$87 * Baseline!B$7 )</f>
        <v>1.1460924228780588E-3</v>
      </c>
      <c r="AG744" s="48">
        <f>N744 * ( Baseline!D$87 * Baseline!B$11 )</f>
        <v>2.5695245879254629E-4</v>
      </c>
      <c r="AH744" s="48">
        <f>O744 * ( Baseline!F$87 * Baseline!B$16 )</f>
        <v>4.6024181005130664E-2</v>
      </c>
      <c r="AI744" s="48">
        <f>P744 * ( Baseline!H$87 * Baseline!B$18 )</f>
        <v>5.7992823180496873E-4</v>
      </c>
      <c r="AJ744" s="48">
        <f t="shared" si="2"/>
        <v>4.8007154118606239E-2</v>
      </c>
      <c r="AK744" s="48">
        <f>Q744 * ( Baseline!B$87 * Baseline!B$7 )</f>
        <v>2.0050688133644965E-5</v>
      </c>
      <c r="AL744" s="48">
        <f>R744 * ( Baseline!D$87 * Baseline!B$11 )</f>
        <v>2.6986359343551607E-4</v>
      </c>
      <c r="AM744" s="48">
        <f>S744 * ( Baseline!F$87 * Baseline!B$16 )</f>
        <v>5.7279481106635635E-5</v>
      </c>
      <c r="AN744" s="48">
        <f>T744 * ( Baseline!H$87 * Baseline!B$18 )</f>
        <v>3.4658057139053296E-2</v>
      </c>
      <c r="AO744" s="48">
        <f t="shared" si="3"/>
        <v>3.5005250901729096E-2</v>
      </c>
      <c r="AP744" s="48"/>
      <c r="AQ744" s="48">
        <f>V744 * ( (1-Baseline!B$88-Baseline!B$87) + (1-B744)*Baseline!B$88 )</f>
        <v>0.1938921169343889</v>
      </c>
      <c r="AR744" s="48">
        <f>W744 * ( (1-Baseline!B$88-Baseline!B$87) + (1-B744)*Baseline!B$88 )</f>
        <v>5.1825269358983387E-4</v>
      </c>
      <c r="AS744" s="48">
        <f>X744 * ( (1-Baseline!B$88-Baseline!B$87) + (1-B744)*Baseline!B$88 )</f>
        <v>2.6820726169584745E-3</v>
      </c>
      <c r="AT744" s="48">
        <f>Y744 * ( (1-Baseline!B$88-Baseline!B$87) + (1-B744)*Baseline!B$88 )</f>
        <v>4.7506753117913304E-4</v>
      </c>
      <c r="AU744" s="48">
        <f t="shared" si="4"/>
        <v>0.19756750977611631</v>
      </c>
      <c r="AV744" s="48">
        <f>AA744 * ( (1-Baseline!D$88-Baseline!D$87) + (1-B744)*Baseline!D$88 )</f>
        <v>3.5478151297792059E-4</v>
      </c>
      <c r="AW744" s="48">
        <f>AB744 * ( (1-Baseline!D$88-Baseline!D$87) + (1-B744)*Baseline!D$88 )</f>
        <v>2.8170417635379138E-2</v>
      </c>
      <c r="AX744" s="48">
        <f>AC744 * ( (1-Baseline!D$88-Baseline!D$87) + (1-B744)*Baseline!D$88 )</f>
        <v>4.1164522510037945E-4</v>
      </c>
      <c r="AY744" s="48">
        <f>AD744 * ( (1-Baseline!D$88-Baseline!D$87) + (1-B744)*Baseline!D$88 )</f>
        <v>4.3232923392980111E-4</v>
      </c>
      <c r="AZ744" s="48">
        <f t="shared" si="5"/>
        <v>2.9369173607387236E-2</v>
      </c>
      <c r="BA744" s="48">
        <f>AF744 * ( (1-Baseline!F$88-Baseline!F$87) + (1-Baseline!B$36)*Baseline!F$88 )</f>
        <v>8.2476478246058327E-4</v>
      </c>
      <c r="BB744" s="48">
        <f>AG744 * ( (1-Baseline!F$88-Baseline!F$87) + (1-Baseline!B$36)*Baseline!F$88 )</f>
        <v>1.8491121182579768E-4</v>
      </c>
      <c r="BC744" s="48">
        <f>AH744 * ( (1-Baseline!F$88-Baseline!F$87) + (1-Baseline!B$36)*Baseline!F$88 )</f>
        <v>3.3120473425084195E-2</v>
      </c>
      <c r="BD744" s="48">
        <f>AI744 * ( (1-Baseline!F$88-Baseline!F$87) + (1-Baseline!B$36)*Baseline!F$88 )</f>
        <v>4.1733491331027327E-4</v>
      </c>
      <c r="BE744" s="48">
        <f t="shared" si="6"/>
        <v>3.4547484332680851E-2</v>
      </c>
      <c r="BF744" s="48">
        <f>AK744 * ( (1-Baseline!H$88-Baseline!H$87) + (1-Baseline!B$36)*Baseline!H$88 )</f>
        <v>1.5886561222049577E-5</v>
      </c>
      <c r="BG744" s="48">
        <f>AL744 * ( (1-Baseline!H$88-Baseline!H$87) + (1-Baseline!B$36)*Baseline!H$88 )</f>
        <v>2.1381832235082808E-4</v>
      </c>
      <c r="BH744" s="48">
        <f>AM744 * ( (1-Baseline!H$88-Baseline!H$87) + (1-Baseline!B$36)*Baseline!H$88 )</f>
        <v>4.5383678470409543E-5</v>
      </c>
      <c r="BI744" s="48">
        <f>AN744 * ( (1-Baseline!H$88-Baseline!H$87) + (1-Baseline!B$36)*Baseline!H$88 )</f>
        <v>2.7460271832414705E-2</v>
      </c>
      <c r="BJ744" s="48">
        <f t="shared" si="7"/>
        <v>2.7735360394457991E-2</v>
      </c>
      <c r="BK744" s="48"/>
      <c r="BL744" s="48">
        <f t="shared" si="18"/>
        <v>0.98139677497634903</v>
      </c>
      <c r="BM744" s="48">
        <f t="shared" si="19"/>
        <v>2.6231676158550475E-3</v>
      </c>
      <c r="BN744" s="48">
        <f t="shared" si="20"/>
        <v>1.3575474125263821E-2</v>
      </c>
      <c r="BO744" s="48">
        <f t="shared" si="21"/>
        <v>2.4045832825320313E-3</v>
      </c>
      <c r="BP744" s="48">
        <f t="shared" si="8"/>
        <v>0.99999999999999989</v>
      </c>
      <c r="BQ744" s="48">
        <f t="shared" si="22"/>
        <v>1.2080064550698906E-2</v>
      </c>
      <c r="BR744" s="48">
        <f t="shared" si="23"/>
        <v>0.95918319023771981</v>
      </c>
      <c r="BS744" s="48">
        <f t="shared" si="24"/>
        <v>1.4016234525469866E-2</v>
      </c>
      <c r="BT744" s="48">
        <f t="shared" si="25"/>
        <v>1.4720510686111273E-2</v>
      </c>
      <c r="BU744" s="48">
        <f t="shared" si="9"/>
        <v>0.99999999999999978</v>
      </c>
      <c r="BV744" s="48">
        <f t="shared" si="26"/>
        <v>2.3873367291185985E-2</v>
      </c>
      <c r="BW744" s="48">
        <f t="shared" si="27"/>
        <v>5.3523784842092661E-3</v>
      </c>
      <c r="BX744" s="48">
        <f t="shared" si="28"/>
        <v>0.95869421652080333</v>
      </c>
      <c r="BY744" s="48">
        <f t="shared" si="29"/>
        <v>1.2080037703801415E-2</v>
      </c>
      <c r="BZ744" s="48">
        <f t="shared" si="10"/>
        <v>1</v>
      </c>
      <c r="CA744" s="48">
        <f t="shared" si="30"/>
        <v>5.7279087043065745E-4</v>
      </c>
      <c r="CB744" s="48">
        <f t="shared" si="31"/>
        <v>7.7092318004835687E-3</v>
      </c>
      <c r="CC744" s="48">
        <f t="shared" si="32"/>
        <v>1.6363111142221893E-3</v>
      </c>
      <c r="CD744" s="48">
        <f t="shared" si="33"/>
        <v>0.99008166621486349</v>
      </c>
      <c r="CE744" s="48">
        <f t="shared" si="11"/>
        <v>0.99999999999999989</v>
      </c>
      <c r="CF744" s="48"/>
      <c r="CG744" s="48">
        <f t="shared" si="34"/>
        <v>0.98139677497634903</v>
      </c>
      <c r="CH744" s="48">
        <f t="shared" si="35"/>
        <v>2.6231676158550475E-3</v>
      </c>
      <c r="CI744" s="48">
        <f t="shared" si="36"/>
        <v>1.3575474125263821E-2</v>
      </c>
      <c r="CJ744" s="48">
        <f t="shared" si="37"/>
        <v>2.4045832825320313E-3</v>
      </c>
      <c r="CK744" s="48">
        <f t="shared" si="12"/>
        <v>0.99999999999999989</v>
      </c>
      <c r="CL744" s="48">
        <f t="shared" si="38"/>
        <v>1.2080064550698906E-2</v>
      </c>
      <c r="CM744" s="48">
        <f t="shared" si="39"/>
        <v>0.95918319023771981</v>
      </c>
      <c r="CN744" s="48">
        <f t="shared" si="40"/>
        <v>1.4016234525469866E-2</v>
      </c>
      <c r="CO744" s="48">
        <f t="shared" si="41"/>
        <v>1.4720510686111273E-2</v>
      </c>
      <c r="CP744" s="48">
        <f t="shared" si="13"/>
        <v>0.99999999999999978</v>
      </c>
      <c r="CQ744" s="48">
        <f t="shared" si="42"/>
        <v>2.3873367291185985E-2</v>
      </c>
      <c r="CR744" s="48">
        <f t="shared" si="43"/>
        <v>5.3523784842092661E-3</v>
      </c>
      <c r="CS744" s="48">
        <f t="shared" si="44"/>
        <v>0.95869421652080333</v>
      </c>
      <c r="CT744" s="48">
        <f t="shared" si="45"/>
        <v>1.2080037703801415E-2</v>
      </c>
      <c r="CU744" s="48">
        <f t="shared" si="14"/>
        <v>1</v>
      </c>
      <c r="CV744" s="48">
        <f t="shared" si="46"/>
        <v>5.7279087043065745E-4</v>
      </c>
      <c r="CW744" s="48">
        <f t="shared" si="47"/>
        <v>7.7092318004835687E-3</v>
      </c>
      <c r="CX744" s="48">
        <f t="shared" si="48"/>
        <v>1.6363111142221893E-3</v>
      </c>
      <c r="CY744" s="48">
        <f t="shared" si="49"/>
        <v>0.99008166621486349</v>
      </c>
      <c r="CZ744" s="48">
        <f t="shared" si="15"/>
        <v>0.99999999999999989</v>
      </c>
      <c r="DA744" s="48"/>
      <c r="DB744" s="48">
        <f>(AQ744*Baseline!B$7 + AV744*Baseline!B$11 + BA744*Baseline!B$16 + BF744*Baseline!B$18)</f>
        <v>98289.102154304695</v>
      </c>
      <c r="DC744" s="48">
        <f>(AR744*Baseline!B$7 + AW744*Baseline!B$11 + BB744*Baseline!B$16 + BG744*Baseline!B$18)</f>
        <v>71074.737526956073</v>
      </c>
      <c r="DD744" s="48">
        <f>(AS744*Baseline!B$7 + AX744*Baseline!B$11 + BC744*Baseline!B$16 + BH744*Baseline!B$18)</f>
        <v>115221.63516751927</v>
      </c>
      <c r="DE744" s="48">
        <f>(AT744*Baseline!B$7 + AY744*Baseline!B$11 + BD744*Baseline!B$16 + BI744*Baseline!B$18)</f>
        <v>1259983.9671818705</v>
      </c>
      <c r="DF744" s="48">
        <f t="shared" si="16"/>
        <v>1544569.4420306506</v>
      </c>
      <c r="DG744" s="48"/>
      <c r="DH744" s="48">
        <f t="shared" si="50"/>
        <v>6.3635275617704629E-2</v>
      </c>
      <c r="DI744" s="48">
        <f t="shared" si="51"/>
        <v>4.6015889990361249E-2</v>
      </c>
      <c r="DJ744" s="48">
        <f t="shared" si="52"/>
        <v>7.4597898956253475E-2</v>
      </c>
      <c r="DK744" s="48">
        <f t="shared" si="53"/>
        <v>0.81575093543568067</v>
      </c>
      <c r="DL744" s="48">
        <f t="shared" si="17"/>
        <v>1</v>
      </c>
      <c r="DM744" s="48"/>
      <c r="DN744" s="48">
        <f>DH744 / (Baseline!B$7/Baseline!B$17)</f>
        <v>6.7926471226451852</v>
      </c>
      <c r="DO744" s="48">
        <f>DI744 / (Baseline!B$11/Baseline!B$17)</f>
        <v>1.1108456087836429</v>
      </c>
      <c r="DP744" s="48">
        <f>DJ744 / (Baseline!B$16/Baseline!B$17)</f>
        <v>1.1527629787530433</v>
      </c>
      <c r="DQ744" s="48">
        <f>DK744 / (Baseline!B$18/Baseline!B$17)</f>
        <v>0.92227844876206255</v>
      </c>
      <c r="DR744" s="71"/>
      <c r="DS744" s="48">
        <f>(AU744*Baseline!B$34)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4.2164657716417447E-2</v>
      </c>
      <c r="DT744" s="48">
        <f>(AZ744*Baseline!B$34) + (Baseline!D$88*(1-Baseline!D$89)*Baseline!B$35) + (Baseline!D$88*Baseline!D$89*((1-Baseline!D$90)*Baseline!B$40 + Baseline!D$90*Baseline!B$41))</f>
        <v>1.081894404110809E-2</v>
      </c>
      <c r="DU744" s="48">
        <f>(BE744*Baseline!B$34) + (Baseline!F$88*(1-Baseline!F$89)*Baseline!B$35) + (Baseline!F$88*Baseline!F$89*((1-Baseline!F$90)*Baseline!B$40 + Baseline!F$90*Baseline!B$41))</f>
        <v>1.291276264990213E-2</v>
      </c>
      <c r="DV744" s="48">
        <f>(BJ744*Baseline!B$34) + (Baseline!H$88*(1-Baseline!H$89)*Baseline!B$35) + (Baseline!H$88*Baseline!H$89*((1-Baseline!H$90)*Baseline!B$40 + Baseline!H$90*Baseline!B$41))</f>
        <v>9.3053040591686998E-3</v>
      </c>
      <c r="DW744" s="48">
        <f>( DS744*Baseline!B$7 + DT744*Baseline!B$11 + DU744*Baseline!B$16 + DV744*Baseline!B$18 ) / Baseline!B$17</f>
        <v>9.9092871124268241E-3</v>
      </c>
    </row>
    <row r="745" spans="1:127">
      <c r="A745" s="7" t="s">
        <v>1072</v>
      </c>
      <c r="B745" s="1">
        <f>MIN( MAX( NORMINV( MCrands!B745, (B$5+B$4)/2, (B$5-B$4)/3.29 ), 0 ), 1 )</f>
        <v>0.53572008706940621</v>
      </c>
      <c r="C745" s="1">
        <f>MAX( NORMINV( MCrands!C745, (C$5+C$4)/2, (C$5-C$4)/3.29 ), 0 )</f>
        <v>2.0302362154732903</v>
      </c>
      <c r="D745" s="40"/>
      <c r="E745" s="40">
        <f>Baseline!B$33 * (C745 * Baseline!B$66*Baseline!B$66/Baseline!B$73 + Baseline!B$52*Baseline!B$52/Baseline!B$74 + Baseline!B$53*Baseline!B$53/Baseline!B$75 + Baseline!B$54*Baseline!B$54/Baseline!B$76)</f>
        <v>1.6997608441586597E-5</v>
      </c>
      <c r="F745" s="40">
        <f>Baseline!B$33 * (C745 * Baseline!B$66*Baseline!B$57/Baseline!B$73 + Baseline!B$52*Baseline!B$67/Baseline!B$74 + Baseline!B$53*Baseline!B$55/Baseline!B$75 + Baseline!B$54*Baseline!B$56/Baseline!B$76)</f>
        <v>3.8877929460379949E-8</v>
      </c>
      <c r="G745" s="1">
        <f>Baseline!B$33 * (C745 * Baseline!B$66*Baseline!B$58/Baseline!B$73 + Baseline!B$52*Baseline!B$59/Baseline!B$74 + Baseline!B$53*Baseline!B$68/Baseline!B$75 + Baseline!B$54*Baseline!B$60/Baseline!B$76)</f>
        <v>1.0722928579875183E-7</v>
      </c>
      <c r="H745" s="40">
        <f>Baseline!B$33 * (C745 * Baseline!B$66*Baseline!B$61/Baseline!B$73 + Baseline!B$52*Baseline!B$62/Baseline!B$74 + Baseline!B$53*Baseline!B$63/Baseline!B$75 + Baseline!B$54*Baseline!B$69/Baseline!B$76)</f>
        <v>1.6123635780290602E-9</v>
      </c>
      <c r="I745" s="40">
        <f>Baseline!B$33 * (C745 * Baseline!B$57*Baseline!B$66/Baseline!B$73 + Baseline!B$67*Baseline!B$52/Baseline!B$74 + Baseline!B$55*Baseline!B$53/Baseline!B$75 + Baseline!B$56*Baseline!B$54/Baseline!B$76)</f>
        <v>3.8877929460379949E-8</v>
      </c>
      <c r="J745" s="1">
        <f>Baseline!B$33 * (C745 * Baseline!B$57*Baseline!B$57/Baseline!B$73 + Baseline!B$67*Baseline!B$67/Baseline!B$74 + Baseline!B$55*Baseline!B$55/Baseline!B$75 + Baseline!B$56*Baseline!B$56/Baseline!B$76)</f>
        <v>1.7949605489260023E-6</v>
      </c>
      <c r="K745" s="40">
        <f>Baseline!B$33 * (C745 * Baseline!B$57*Baseline!B$58/Baseline!B$73 + Baseline!B$67*Baseline!B$59/Baseline!B$74 + Baseline!B$55*Baseline!B$68/Baseline!B$75 + Baseline!B$56*Baseline!B$60/Baseline!B$76)</f>
        <v>1.3929105486988488E-8</v>
      </c>
      <c r="L745" s="1">
        <f>Baseline!B$33 * (C745 * Baseline!B$57*Baseline!B$61/Baseline!B$73 + Baseline!B$67*Baseline!B$62/Baseline!B$74 + Baseline!B$55*Baseline!B$63/Baseline!B$75 + Baseline!B$56*Baseline!B$69/Baseline!B$76)</f>
        <v>1.462940966795248E-8</v>
      </c>
      <c r="M745" s="40">
        <f>Baseline!B$33 * (C745 * Baseline!B$58*Baseline!B$66/Baseline!B$73 + Baseline!B$59*Baseline!B$52/Baseline!B$74 + Baseline!B$68*Baseline!B$53/Baseline!B$75 + Baseline!B$60*Baseline!B$54/Baseline!B$76)</f>
        <v>1.0722928579875183E-7</v>
      </c>
      <c r="N745" s="1">
        <f>Baseline!B$33 * (C745 * Baseline!B$58*Baseline!B$57/Baseline!B$73 + Baseline!B$59*Baseline!B$67/Baseline!B$74 + Baseline!B$68*Baseline!B$55/Baseline!B$75 + Baseline!B$60*Baseline!B$56/Baseline!B$76)</f>
        <v>1.3929105486988488E-8</v>
      </c>
      <c r="O745" s="1">
        <f>Baseline!B$33 * (C745 * Baseline!B$58*Baseline!B$58/Baseline!B$73 + Baseline!B$59*Baseline!B$59/Baseline!B$74 + Baseline!B$68*Baseline!B$68/Baseline!B$75 + Baseline!B$60*Baseline!B$60/Baseline!B$76)</f>
        <v>1.3250165360833409E-6</v>
      </c>
      <c r="P745" s="40">
        <f>Baseline!B$33 * (C745 * Baseline!B$58*Baseline!B$61/Baseline!B$73 + Baseline!B$59*Baseline!B$62/Baseline!B$74 + Baseline!B$68*Baseline!B$63/Baseline!B$75 + Baseline!B$60*Baseline!B$69/Baseline!B$76)</f>
        <v>1.64894809525173E-9</v>
      </c>
      <c r="Q745" s="40">
        <f>Baseline!B$33 * (C745 * Baseline!B$61*Baseline!B$66/Baseline!B$73 + Baseline!B$62*Baseline!B$52/Baseline!B$74 + Baseline!B$63*Baseline!B$53/Baseline!B$75 + Baseline!B$69*Baseline!B$54/Baseline!B$76)</f>
        <v>1.6123635780290602E-9</v>
      </c>
      <c r="R745" s="40">
        <f>Baseline!B$33 * (C745 * Baseline!B$61*Baseline!B$57/Baseline!B$73 + Baseline!B$62*Baseline!B$67/Baseline!B$74 + Baseline!B$63*Baseline!B$55/Baseline!B$75 + Baseline!B$69*Baseline!B$56/Baseline!B$76)</f>
        <v>1.462940966795248E-8</v>
      </c>
      <c r="S745" s="40">
        <f>Baseline!B$33 * (C745 * Baseline!B$61*Baseline!B$58/Baseline!B$73 + Baseline!B$62*Baseline!B$59/Baseline!B$74 + Baseline!B$63*Baseline!B$68/Baseline!B$75 + Baseline!B$69*Baseline!B$60/Baseline!B$76)</f>
        <v>1.64894809525173E-9</v>
      </c>
      <c r="T745" s="40">
        <f>Baseline!B$33 * (C745 * Baseline!B$61*Baseline!B$61/Baseline!B$73 + Baseline!B$62*Baseline!B$62/Baseline!B$74 + Baseline!B$63*Baseline!B$63/Baseline!B$75 + Baseline!B$69*Baseline!B$69/Baseline!B$76)</f>
        <v>9.8551800773287358E-8</v>
      </c>
      <c r="U745" s="40"/>
      <c r="V745" s="40">
        <f>E745 * ( Baseline!B$87 * Baseline!B$7 )</f>
        <v>0.1764181780152273</v>
      </c>
      <c r="W745" s="40">
        <f>F745 * ( Baseline!D$87 * Baseline!B$11 )</f>
        <v>7.1716544588000845E-4</v>
      </c>
      <c r="X745" s="40">
        <f>G745 * ( Baseline!F$87 * Baseline!B$16 )</f>
        <v>3.724584570905568E-3</v>
      </c>
      <c r="Y745" s="40">
        <f>H745 * ( Baseline!H$87 * Baseline!B$18 )</f>
        <v>5.670254893565211E-4</v>
      </c>
      <c r="Z745" s="48">
        <f t="shared" si="0"/>
        <v>0.18142695352136942</v>
      </c>
      <c r="AA745" s="40">
        <f>I745 * ( Baseline!B$87 * Baseline!B$7 )</f>
        <v>4.0351402986928348E-4</v>
      </c>
      <c r="AB745" s="1">
        <f>J745 * ( Baseline!D$87 * Baseline!B$11 )</f>
        <v>3.3110911519076573E-2</v>
      </c>
      <c r="AC745" s="1">
        <f>K745 * ( Baseline!F$87 * Baseline!B$16 )</f>
        <v>4.8382427428195467E-4</v>
      </c>
      <c r="AD745" s="1">
        <f>L745 * ( Baseline!F$87 * Baseline!B$16 )</f>
        <v>5.08149178881753E-4</v>
      </c>
      <c r="AE745" s="48">
        <f t="shared" si="1"/>
        <v>3.4506399002109563E-2</v>
      </c>
      <c r="AF745" s="48">
        <f>M745 * ( Baseline!B$87 * Baseline!B$7 )</f>
        <v>1.1129327573052453E-3</v>
      </c>
      <c r="AG745" s="48">
        <f>N745 * ( Baseline!D$87 * Baseline!B$11 )</f>
        <v>2.5694457719169244E-4</v>
      </c>
      <c r="AH745" s="48">
        <f>O745 * ( Baseline!F$87 * Baseline!B$16 )</f>
        <v>4.602414452105022E-2</v>
      </c>
      <c r="AI745" s="48">
        <f>P745 * ( Baseline!H$87 * Baseline!B$18 )</f>
        <v>5.7989129336234832E-4</v>
      </c>
      <c r="AJ745" s="48">
        <f t="shared" si="2"/>
        <v>4.7973913148909503E-2</v>
      </c>
      <c r="AK745" s="48">
        <f>Q745 * ( Baseline!B$87 * Baseline!B$7 )</f>
        <v>1.6734721576363615E-5</v>
      </c>
      <c r="AL745" s="48">
        <f>R745 * ( Baseline!D$87 * Baseline!B$11 )</f>
        <v>2.6986280527543075E-4</v>
      </c>
      <c r="AM745" s="48">
        <f>S745 * ( Baseline!F$87 * Baseline!B$16 )</f>
        <v>5.7275832698591079E-5</v>
      </c>
      <c r="AN745" s="48">
        <f>T745 * ( Baseline!H$87 * Baseline!B$18 )</f>
        <v>3.4658053445209031E-2</v>
      </c>
      <c r="AO745" s="48">
        <f t="shared" si="3"/>
        <v>3.5001926804759415E-2</v>
      </c>
      <c r="AP745" s="48"/>
      <c r="AQ745" s="48">
        <f>V745 * ( (1-Baseline!B$88-Baseline!B$87) + (1-B745)*Baseline!B$88 )</f>
        <v>8.8528251104321665E-2</v>
      </c>
      <c r="AR745" s="48">
        <f>W745 * ( (1-Baseline!B$88-Baseline!B$87) + (1-B745)*Baseline!B$88 )</f>
        <v>3.5988016309026951E-4</v>
      </c>
      <c r="AS745" s="48">
        <f>X745 * ( (1-Baseline!B$88-Baseline!B$87) + (1-B745)*Baseline!B$88 )</f>
        <v>1.8690305152338099E-3</v>
      </c>
      <c r="AT745" s="48">
        <f>Y745 * ( (1-Baseline!B$88-Baseline!B$87) + (1-B745)*Baseline!B$88 )</f>
        <v>2.8453856325379471E-4</v>
      </c>
      <c r="AU745" s="48">
        <f t="shared" si="4"/>
        <v>9.1041700345899534E-2</v>
      </c>
      <c r="AV745" s="48">
        <f>AA745 * ( (1-Baseline!D$88-Baseline!D$87) + (1-B745)*Baseline!D$88 )</f>
        <v>3.0319874768550565E-4</v>
      </c>
      <c r="AW745" s="48">
        <f>AB745 * ( (1-Baseline!D$88-Baseline!D$87) + (1-B745)*Baseline!D$88 )</f>
        <v>2.4879399882481782E-2</v>
      </c>
      <c r="AX745" s="48">
        <f>AC745 * ( (1-Baseline!D$88-Baseline!D$87) + (1-B745)*Baseline!D$88 )</f>
        <v>3.6354352811390078E-4</v>
      </c>
      <c r="AY745" s="48">
        <f>AD745 * ( (1-Baseline!D$88-Baseline!D$87) + (1-B745)*Baseline!D$88 )</f>
        <v>3.8182115928974227E-4</v>
      </c>
      <c r="AZ745" s="48">
        <f t="shared" si="5"/>
        <v>2.592796331757093E-2</v>
      </c>
      <c r="BA745" s="48">
        <f>AF745 * ( (1-Baseline!F$88-Baseline!F$87) + (1-Baseline!B$36)*Baseline!F$88 )</f>
        <v>8.0090202600508831E-4</v>
      </c>
      <c r="BB745" s="48">
        <f>AG745 * ( (1-Baseline!F$88-Baseline!F$87) + (1-Baseline!B$36)*Baseline!F$88 )</f>
        <v>1.8490553997361204E-4</v>
      </c>
      <c r="BC745" s="48">
        <f>AH745 * ( (1-Baseline!F$88-Baseline!F$87) + (1-Baseline!B$36)*Baseline!F$88 )</f>
        <v>3.3120447169972415E-2</v>
      </c>
      <c r="BD745" s="48">
        <f>AI745 * ( (1-Baseline!F$88-Baseline!F$87) + (1-Baseline!B$36)*Baseline!F$88 )</f>
        <v>4.1730833122493346E-4</v>
      </c>
      <c r="BE745" s="48">
        <f t="shared" si="6"/>
        <v>3.452356306717605E-2</v>
      </c>
      <c r="BF745" s="48">
        <f>AK745 * ( (1-Baseline!H$88-Baseline!H$87) + (1-Baseline!B$36)*Baseline!H$88 )</f>
        <v>1.3259254599384418E-5</v>
      </c>
      <c r="BG745" s="48">
        <f>AL745 * ( (1-Baseline!H$88-Baseline!H$87) + (1-Baseline!B$36)*Baseline!H$88 )</f>
        <v>2.1381769787582927E-4</v>
      </c>
      <c r="BH745" s="48">
        <f>AM745 * ( (1-Baseline!H$88-Baseline!H$87) + (1-Baseline!B$36)*Baseline!H$88 )</f>
        <v>4.5380787763747676E-5</v>
      </c>
      <c r="BI745" s="48">
        <f>AN745 * ( (1-Baseline!H$88-Baseline!H$87) + (1-Baseline!B$36)*Baseline!H$88 )</f>
        <v>2.7460268905708015E-2</v>
      </c>
      <c r="BJ745" s="48">
        <f t="shared" si="7"/>
        <v>2.7732726645946976E-2</v>
      </c>
      <c r="BK745" s="48"/>
      <c r="BL745" s="48">
        <f t="shared" si="18"/>
        <v>0.9723923297562721</v>
      </c>
      <c r="BM745" s="48">
        <f t="shared" si="19"/>
        <v>3.9529156608780125E-3</v>
      </c>
      <c r="BN745" s="48">
        <f t="shared" si="20"/>
        <v>2.0529389369186905E-2</v>
      </c>
      <c r="BO745" s="48">
        <f t="shared" si="21"/>
        <v>3.1253652136628853E-3</v>
      </c>
      <c r="BP745" s="48">
        <f t="shared" si="8"/>
        <v>0.99999999999999989</v>
      </c>
      <c r="BQ745" s="48">
        <f t="shared" si="22"/>
        <v>1.1693889873719205E-2</v>
      </c>
      <c r="BR745" s="48">
        <f t="shared" si="23"/>
        <v>0.95955858845347275</v>
      </c>
      <c r="BS745" s="48">
        <f t="shared" si="24"/>
        <v>1.4021291362578167E-2</v>
      </c>
      <c r="BT745" s="48">
        <f t="shared" si="25"/>
        <v>1.4726230310229911E-2</v>
      </c>
      <c r="BU745" s="48">
        <f t="shared" si="9"/>
        <v>1</v>
      </c>
      <c r="BV745" s="48">
        <f t="shared" si="26"/>
        <v>2.3198707052533685E-2</v>
      </c>
      <c r="BW745" s="48">
        <f t="shared" si="27"/>
        <v>5.3559228406935373E-3</v>
      </c>
      <c r="BX745" s="48">
        <f t="shared" si="28"/>
        <v>0.95935773215315445</v>
      </c>
      <c r="BY745" s="48">
        <f t="shared" si="29"/>
        <v>1.2087637953618337E-2</v>
      </c>
      <c r="BZ745" s="48">
        <f t="shared" si="10"/>
        <v>1</v>
      </c>
      <c r="CA745" s="48">
        <f t="shared" si="30"/>
        <v>4.7810858155637585E-4</v>
      </c>
      <c r="CB745" s="48">
        <f t="shared" si="31"/>
        <v>7.7099414206744741E-3</v>
      </c>
      <c r="CC745" s="48">
        <f t="shared" si="32"/>
        <v>1.6363622785132775E-3</v>
      </c>
      <c r="CD745" s="48">
        <f t="shared" si="33"/>
        <v>0.99017558771925596</v>
      </c>
      <c r="CE745" s="48">
        <f t="shared" si="11"/>
        <v>1</v>
      </c>
      <c r="CF745" s="48"/>
      <c r="CG745" s="48">
        <f t="shared" si="34"/>
        <v>0.9723923297562721</v>
      </c>
      <c r="CH745" s="48">
        <f t="shared" si="35"/>
        <v>3.9529156608780125E-3</v>
      </c>
      <c r="CI745" s="48">
        <f t="shared" si="36"/>
        <v>2.0529389369186905E-2</v>
      </c>
      <c r="CJ745" s="48">
        <f t="shared" si="37"/>
        <v>3.1253652136628853E-3</v>
      </c>
      <c r="CK745" s="48">
        <f t="shared" si="12"/>
        <v>0.99999999999999989</v>
      </c>
      <c r="CL745" s="48">
        <f t="shared" si="38"/>
        <v>1.1693889873719205E-2</v>
      </c>
      <c r="CM745" s="48">
        <f t="shared" si="39"/>
        <v>0.95955858845347275</v>
      </c>
      <c r="CN745" s="48">
        <f t="shared" si="40"/>
        <v>1.4021291362578167E-2</v>
      </c>
      <c r="CO745" s="48">
        <f t="shared" si="41"/>
        <v>1.4726230310229911E-2</v>
      </c>
      <c r="CP745" s="48">
        <f t="shared" si="13"/>
        <v>1</v>
      </c>
      <c r="CQ745" s="48">
        <f t="shared" si="42"/>
        <v>2.3198707052533685E-2</v>
      </c>
      <c r="CR745" s="48">
        <f t="shared" si="43"/>
        <v>5.3559228406935373E-3</v>
      </c>
      <c r="CS745" s="48">
        <f t="shared" si="44"/>
        <v>0.95935773215315445</v>
      </c>
      <c r="CT745" s="48">
        <f t="shared" si="45"/>
        <v>1.2087637953618337E-2</v>
      </c>
      <c r="CU745" s="48">
        <f t="shared" si="14"/>
        <v>1</v>
      </c>
      <c r="CV745" s="48">
        <f t="shared" si="46"/>
        <v>4.7810858155637585E-4</v>
      </c>
      <c r="CW745" s="48">
        <f t="shared" si="47"/>
        <v>7.7099414206744741E-3</v>
      </c>
      <c r="CX745" s="48">
        <f t="shared" si="48"/>
        <v>1.6363622785132775E-3</v>
      </c>
      <c r="CY745" s="48">
        <f t="shared" si="49"/>
        <v>0.99017558771925596</v>
      </c>
      <c r="CZ745" s="48">
        <f t="shared" si="15"/>
        <v>1</v>
      </c>
      <c r="DA745" s="48"/>
      <c r="DB745" s="48">
        <f>(AQ745*Baseline!B$7 + AV745*Baseline!B$11 + BA745*Baseline!B$16 + BF745*Baseline!B$18)</f>
        <v>46876.753918899507</v>
      </c>
      <c r="DC745" s="48">
        <f>(AR745*Baseline!B$7 + AW745*Baseline!B$11 + BB745*Baseline!B$16 + BG745*Baseline!B$18)</f>
        <v>63940.113966614503</v>
      </c>
      <c r="DD745" s="48">
        <f>(AS745*Baseline!B$7 + AX745*Baseline!B$11 + BC745*Baseline!B$16 + BH745*Baseline!B$18)</f>
        <v>114723.93273407388</v>
      </c>
      <c r="DE745" s="48">
        <f>(AT745*Baseline!B$7 + AY745*Baseline!B$11 + BD745*Baseline!B$16 + BI745*Baseline!B$18)</f>
        <v>1259783.0202676011</v>
      </c>
      <c r="DF745" s="48">
        <f t="shared" si="16"/>
        <v>1485323.8208871889</v>
      </c>
      <c r="DG745" s="48"/>
      <c r="DH745" s="48">
        <f t="shared" si="50"/>
        <v>3.1559955653912466E-2</v>
      </c>
      <c r="DI745" s="48">
        <f t="shared" si="51"/>
        <v>4.3047928719289551E-2</v>
      </c>
      <c r="DJ745" s="48">
        <f t="shared" si="52"/>
        <v>7.7238330874912442E-2</v>
      </c>
      <c r="DK745" s="48">
        <f t="shared" si="53"/>
        <v>0.84815378475188563</v>
      </c>
      <c r="DL745" s="48">
        <f t="shared" si="17"/>
        <v>1</v>
      </c>
      <c r="DM745" s="48"/>
      <c r="DN745" s="48">
        <f>DH745 / (Baseline!B$7/Baseline!B$17)</f>
        <v>3.3688176861406487</v>
      </c>
      <c r="DO745" s="48">
        <f>DI745 / (Baseline!B$11/Baseline!B$17)</f>
        <v>1.0391976031555759</v>
      </c>
      <c r="DP745" s="48">
        <f>DJ745 / (Baseline!B$16/Baseline!B$17)</f>
        <v>1.1935656314595611</v>
      </c>
      <c r="DQ745" s="48">
        <f>DK745 / (Baseline!B$18/Baseline!B$17)</f>
        <v>0.95891273050745773</v>
      </c>
      <c r="DR745" s="71"/>
      <c r="DS745" s="48">
        <f>(AU745*Baseline!B$34)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2.6185786301884929E-2</v>
      </c>
      <c r="DT745" s="48">
        <f>(AZ745*Baseline!B$34) + (Baseline!D$88*(1-Baseline!D$89)*Baseline!B$35) + (Baseline!D$88*Baseline!D$89*((1-Baseline!D$90)*Baseline!B$40 + Baseline!D$90*Baseline!B$41))</f>
        <v>1.0302762497635643E-2</v>
      </c>
      <c r="DU745" s="48">
        <f>(BE745*Baseline!B$34) + (Baseline!F$88*(1-Baseline!F$89)*Baseline!B$35) + (Baseline!F$88*Baseline!F$89*((1-Baseline!F$90)*Baseline!B$40 + Baseline!F$90*Baseline!B$41))</f>
        <v>1.290917446007641E-2</v>
      </c>
      <c r="DV745" s="48">
        <f>(BJ745*Baseline!B$34) + (Baseline!H$88*(1-Baseline!H$89)*Baseline!B$35) + (Baseline!H$88*Baseline!H$89*((1-Baseline!H$90)*Baseline!B$40 + Baseline!H$90*Baseline!B$41))</f>
        <v>9.304908996892047E-3</v>
      </c>
      <c r="DW745" s="48">
        <f>( DS745*Baseline!B$7 + DT745*Baseline!B$11 + DU745*Baseline!B$16 + DV745*Baseline!B$18 ) / Baseline!B$17</f>
        <v>9.7376288732360702E-3</v>
      </c>
    </row>
    <row r="746" spans="1:127">
      <c r="A746" s="7" t="s">
        <v>1073</v>
      </c>
      <c r="B746" s="1">
        <f>MIN( MAX( NORMINV( MCrands!B746, (B$5+B$4)/2, (B$5-B$4)/3.29 ), 0 ), 1 )</f>
        <v>0.3357720891680569</v>
      </c>
      <c r="C746" s="1">
        <f>MAX( NORMINV( MCrands!C746, (C$5+C$4)/2, (C$5-C$4)/3.29 ), 0 )</f>
        <v>2.2259998636392693</v>
      </c>
      <c r="D746" s="40"/>
      <c r="E746" s="40">
        <f>Baseline!B$33 * (C746 * Baseline!B$66*Baseline!B$66/Baseline!B$73 + Baseline!B$52*Baseline!B$52/Baseline!B$74 + Baseline!B$53*Baseline!B$53/Baseline!B$75 + Baseline!B$54*Baseline!B$54/Baseline!B$76)</f>
        <v>1.8635767014785412E-5</v>
      </c>
      <c r="F746" s="40">
        <f>Baseline!B$33 * (C746 * Baseline!B$66*Baseline!B$57/Baseline!B$73 + Baseline!B$52*Baseline!B$67/Baseline!B$74 + Baseline!B$53*Baseline!B$55/Baseline!B$75 + Baseline!B$54*Baseline!B$56/Baseline!B$76)</f>
        <v>3.9097007838607803E-8</v>
      </c>
      <c r="G746" s="1">
        <f>Baseline!B$33 * (C746 * Baseline!B$66*Baseline!B$58/Baseline!B$73 + Baseline!B$52*Baseline!B$59/Baseline!B$74 + Baseline!B$53*Baseline!B$68/Baseline!B$75 + Baseline!B$54*Baseline!B$60/Baseline!B$76)</f>
        <v>1.0776785347856199E-7</v>
      </c>
      <c r="H746" s="40">
        <f>Baseline!B$33 * (C746 * Baseline!B$66*Baseline!B$61/Baseline!B$73 + Baseline!B$52*Baseline!B$62/Baseline!B$74 + Baseline!B$53*Baseline!B$63/Baseline!B$75 + Baseline!B$54*Baseline!B$69/Baseline!B$76)</f>
        <v>1.6662203460100759E-9</v>
      </c>
      <c r="I746" s="40">
        <f>Baseline!B$33 * (C746 * Baseline!B$57*Baseline!B$66/Baseline!B$73 + Baseline!B$67*Baseline!B$52/Baseline!B$74 + Baseline!B$55*Baseline!B$53/Baseline!B$75 + Baseline!B$56*Baseline!B$54/Baseline!B$76)</f>
        <v>3.9097007838607803E-8</v>
      </c>
      <c r="J746" s="1">
        <f>Baseline!B$33 * (C746 * Baseline!B$57*Baseline!B$57/Baseline!B$73 + Baseline!B$67*Baseline!B$67/Baseline!B$74 + Baseline!B$55*Baseline!B$55/Baseline!B$75 + Baseline!B$56*Baseline!B$56/Baseline!B$76)</f>
        <v>1.7949605782243478E-6</v>
      </c>
      <c r="K746" s="40">
        <f>Baseline!B$33 * (C746 * Baseline!B$57*Baseline!B$58/Baseline!B$73 + Baseline!B$67*Baseline!B$59/Baseline!B$74 + Baseline!B$55*Baseline!B$68/Baseline!B$75 + Baseline!B$56*Baseline!B$60/Baseline!B$76)</f>
        <v>1.3929177512087761E-8</v>
      </c>
      <c r="L746" s="1">
        <f>Baseline!B$33 * (C746 * Baseline!B$57*Baseline!B$61/Baseline!B$73 + Baseline!B$67*Baseline!B$62/Baseline!B$74 + Baseline!B$55*Baseline!B$63/Baseline!B$75 + Baseline!B$56*Baseline!B$69/Baseline!B$76)</f>
        <v>1.4629416870462406E-8</v>
      </c>
      <c r="M746" s="40">
        <f>Baseline!B$33 * (C746 * Baseline!B$58*Baseline!B$66/Baseline!B$73 + Baseline!B$59*Baseline!B$52/Baseline!B$74 + Baseline!B$68*Baseline!B$53/Baseline!B$75 + Baseline!B$60*Baseline!B$54/Baseline!B$76)</f>
        <v>1.0776785347856199E-7</v>
      </c>
      <c r="N746" s="1">
        <f>Baseline!B$33 * (C746 * Baseline!B$58*Baseline!B$57/Baseline!B$73 + Baseline!B$59*Baseline!B$67/Baseline!B$74 + Baseline!B$68*Baseline!B$55/Baseline!B$75 + Baseline!B$60*Baseline!B$56/Baseline!B$76)</f>
        <v>1.3929177512087761E-8</v>
      </c>
      <c r="O746" s="1">
        <f>Baseline!B$33 * (C746 * Baseline!B$58*Baseline!B$58/Baseline!B$73 + Baseline!B$59*Baseline!B$59/Baseline!B$74 + Baseline!B$68*Baseline!B$68/Baseline!B$75 + Baseline!B$60*Baseline!B$60/Baseline!B$76)</f>
        <v>1.3250167131450431E-6</v>
      </c>
      <c r="P746" s="40">
        <f>Baseline!B$33 * (C746 * Baseline!B$58*Baseline!B$61/Baseline!B$73 + Baseline!B$59*Baseline!B$62/Baseline!B$74 + Baseline!B$68*Baseline!B$63/Baseline!B$75 + Baseline!B$60*Baseline!B$69/Baseline!B$76)</f>
        <v>1.648965801421968E-9</v>
      </c>
      <c r="Q746" s="40">
        <f>Baseline!B$33 * (C746 * Baseline!B$61*Baseline!B$66/Baseline!B$73 + Baseline!B$62*Baseline!B$52/Baseline!B$74 + Baseline!B$63*Baseline!B$53/Baseline!B$75 + Baseline!B$69*Baseline!B$54/Baseline!B$76)</f>
        <v>1.6662203460100759E-9</v>
      </c>
      <c r="R746" s="40">
        <f>Baseline!B$33 * (C746 * Baseline!B$61*Baseline!B$57/Baseline!B$73 + Baseline!B$62*Baseline!B$67/Baseline!B$74 + Baseline!B$63*Baseline!B$55/Baseline!B$75 + Baseline!B$69*Baseline!B$56/Baseline!B$76)</f>
        <v>1.4629416870462406E-8</v>
      </c>
      <c r="S746" s="40">
        <f>Baseline!B$33 * (C746 * Baseline!B$61*Baseline!B$58/Baseline!B$73 + Baseline!B$62*Baseline!B$59/Baseline!B$74 + Baseline!B$63*Baseline!B$68/Baseline!B$75 + Baseline!B$69*Baseline!B$60/Baseline!B$76)</f>
        <v>1.648965801421968E-9</v>
      </c>
      <c r="T746" s="40">
        <f>Baseline!B$33 * (C746 * Baseline!B$61*Baseline!B$61/Baseline!B$73 + Baseline!B$62*Baseline!B$62/Baseline!B$74 + Baseline!B$63*Baseline!B$63/Baseline!B$75 + Baseline!B$69*Baseline!B$69/Baseline!B$76)</f>
        <v>9.8551802543904384E-8</v>
      </c>
      <c r="U746" s="40"/>
      <c r="V746" s="40">
        <f>E746 * ( Baseline!B$87 * Baseline!B$7 )</f>
        <v>0.19342062584645781</v>
      </c>
      <c r="W746" s="40">
        <f>F746 * ( Baseline!D$87 * Baseline!B$11 )</f>
        <v>7.2120669614680985E-4</v>
      </c>
      <c r="X746" s="40">
        <f>G746 * ( Baseline!F$87 * Baseline!B$16 )</f>
        <v>3.7432915953501222E-3</v>
      </c>
      <c r="Y746" s="40">
        <f>H746 * ( Baseline!H$87 * Baseline!B$18 )</f>
        <v>5.8596548566735662E-4</v>
      </c>
      <c r="Z746" s="48">
        <f t="shared" si="0"/>
        <v>0.19847108962362209</v>
      </c>
      <c r="AA746" s="40">
        <f>I746 * ( Baseline!B$87 * Baseline!B$7 )</f>
        <v>4.0578784435691041E-4</v>
      </c>
      <c r="AB746" s="1">
        <f>J746 * ( Baseline!D$87 * Baseline!B$11 )</f>
        <v>3.311091205953131E-2</v>
      </c>
      <c r="AC746" s="1">
        <f>K746 * ( Baseline!F$87 * Baseline!B$16 )</f>
        <v>4.8382677605720637E-4</v>
      </c>
      <c r="AD746" s="1">
        <f>L746 * ( Baseline!F$87 * Baseline!B$16 )</f>
        <v>5.0814942905927807E-4</v>
      </c>
      <c r="AE746" s="48">
        <f t="shared" si="1"/>
        <v>3.4508676109004703E-2</v>
      </c>
      <c r="AF746" s="48">
        <f>M746 * ( Baseline!B$87 * Baseline!B$7 )</f>
        <v>1.118522551253995E-3</v>
      </c>
      <c r="AG746" s="48">
        <f>N746 * ( Baseline!D$87 * Baseline!B$11 )</f>
        <v>2.5694590580957802E-4</v>
      </c>
      <c r="AH746" s="48">
        <f>O746 * ( Baseline!F$87 * Baseline!B$16 )</f>
        <v>4.602415067124771E-2</v>
      </c>
      <c r="AI746" s="48">
        <f>P746 * ( Baseline!H$87 * Baseline!B$18 )</f>
        <v>5.7989752015262118E-4</v>
      </c>
      <c r="AJ746" s="48">
        <f t="shared" si="2"/>
        <v>4.79795166484639E-2</v>
      </c>
      <c r="AK746" s="48">
        <f>Q746 * ( Baseline!B$87 * Baseline!B$7 )</f>
        <v>1.7293700971238579E-5</v>
      </c>
      <c r="AL746" s="48">
        <f>R746 * ( Baseline!D$87 * Baseline!B$11 )</f>
        <v>2.6986293813721927E-4</v>
      </c>
      <c r="AM746" s="48">
        <f>S746 * ( Baseline!F$87 * Baseline!B$16 )</f>
        <v>5.7276447718340468E-5</v>
      </c>
      <c r="AN746" s="48">
        <f>T746 * ( Baseline!H$87 * Baseline!B$18 )</f>
        <v>3.4658054067888057E-2</v>
      </c>
      <c r="AO746" s="48">
        <f t="shared" si="3"/>
        <v>3.5002487154714858E-2</v>
      </c>
      <c r="AP746" s="48"/>
      <c r="AQ746" s="48">
        <f>V746 * ( (1-Baseline!B$88-Baseline!B$87) + (1-B746)*Baseline!B$88 )</f>
        <v>0.13148015406383781</v>
      </c>
      <c r="AR746" s="48">
        <f>W746 * ( (1-Baseline!B$88-Baseline!B$87) + (1-B746)*Baseline!B$88 )</f>
        <v>4.9024951246165449E-4</v>
      </c>
      <c r="AS746" s="48">
        <f>X746 * ( (1-Baseline!B$88-Baseline!B$87) + (1-B746)*Baseline!B$88 )</f>
        <v>2.5445505282006438E-3</v>
      </c>
      <c r="AT746" s="48">
        <f>Y746 * ( (1-Baseline!B$88-Baseline!B$87) + (1-B746)*Baseline!B$88 )</f>
        <v>3.9831756305449114E-4</v>
      </c>
      <c r="AU746" s="48">
        <f t="shared" si="4"/>
        <v>0.13491327166755462</v>
      </c>
      <c r="AV746" s="48">
        <f>AA746 * ( (1-Baseline!D$88-Baseline!D$87) + (1-B746)*Baseline!D$88 )</f>
        <v>3.4125641958298252E-4</v>
      </c>
      <c r="AW746" s="48">
        <f>AB746 * ( (1-Baseline!D$88-Baseline!D$87) + (1-B746)*Baseline!D$88 )</f>
        <v>2.7845366626173134E-2</v>
      </c>
      <c r="AX746" s="48">
        <f>AC746 * ( (1-Baseline!D$88-Baseline!D$87) + (1-B746)*Baseline!D$88 )</f>
        <v>4.0688501538857887E-4</v>
      </c>
      <c r="AY746" s="48">
        <f>AD746 * ( (1-Baseline!D$88-Baseline!D$87) + (1-B746)*Baseline!D$88 )</f>
        <v>4.2733969778893627E-4</v>
      </c>
      <c r="AZ746" s="48">
        <f t="shared" si="5"/>
        <v>2.902084775893363E-2</v>
      </c>
      <c r="BA746" s="48">
        <f>AF746 * ( (1-Baseline!F$88-Baseline!F$87) + (1-Baseline!B$36)*Baseline!F$88 )</f>
        <v>8.0492462060401495E-4</v>
      </c>
      <c r="BB746" s="48">
        <f>AG746 * ( (1-Baseline!F$88-Baseline!F$87) + (1-Baseline!B$36)*Baseline!F$88 )</f>
        <v>1.8490649608955828E-4</v>
      </c>
      <c r="BC746" s="48">
        <f>AH746 * ( (1-Baseline!F$88-Baseline!F$87) + (1-Baseline!B$36)*Baseline!F$88 )</f>
        <v>3.3120451595851336E-2</v>
      </c>
      <c r="BD746" s="48">
        <f>AI746 * ( (1-Baseline!F$88-Baseline!F$87) + (1-Baseline!B$36)*Baseline!F$88 )</f>
        <v>4.1731281222247112E-4</v>
      </c>
      <c r="BE746" s="48">
        <f t="shared" si="6"/>
        <v>3.4527595524767384E-2</v>
      </c>
      <c r="BF746" s="48">
        <f>AK746 * ( (1-Baseline!H$88-Baseline!H$87) + (1-Baseline!B$36)*Baseline!H$88 )</f>
        <v>1.3702145153531749E-5</v>
      </c>
      <c r="BG746" s="48">
        <f>AL746 * ( (1-Baseline!H$88-Baseline!H$87) + (1-Baseline!B$36)*Baseline!H$88 )</f>
        <v>2.1381780314488156E-4</v>
      </c>
      <c r="BH746" s="48">
        <f>AM746 * ( (1-Baseline!H$88-Baseline!H$87) + (1-Baseline!B$36)*Baseline!H$88 )</f>
        <v>4.5381275056195517E-5</v>
      </c>
      <c r="BI746" s="48">
        <f>AN746 * ( (1-Baseline!H$88-Baseline!H$87) + (1-Baseline!B$36)*Baseline!H$88 )</f>
        <v>2.7460269399069061E-2</v>
      </c>
      <c r="BJ746" s="48">
        <f t="shared" si="7"/>
        <v>2.773317062242367E-2</v>
      </c>
      <c r="BK746" s="48"/>
      <c r="BL746" s="48">
        <f t="shared" si="18"/>
        <v>0.97455315135951581</v>
      </c>
      <c r="BM746" s="48">
        <f t="shared" si="19"/>
        <v>3.6338123477555172E-3</v>
      </c>
      <c r="BN746" s="48">
        <f t="shared" si="20"/>
        <v>1.8860639110959941E-2</v>
      </c>
      <c r="BO746" s="48">
        <f t="shared" si="21"/>
        <v>2.9523971817687587E-3</v>
      </c>
      <c r="BP746" s="48">
        <f t="shared" si="8"/>
        <v>1</v>
      </c>
      <c r="BQ746" s="48">
        <f t="shared" si="22"/>
        <v>1.1759009330729556E-2</v>
      </c>
      <c r="BR746" s="48">
        <f t="shared" si="23"/>
        <v>0.95949528619822477</v>
      </c>
      <c r="BS746" s="48">
        <f t="shared" si="24"/>
        <v>1.4020438643572202E-2</v>
      </c>
      <c r="BT746" s="48">
        <f t="shared" si="25"/>
        <v>1.4725265827473497E-2</v>
      </c>
      <c r="BU746" s="48">
        <f t="shared" si="9"/>
        <v>1</v>
      </c>
      <c r="BV746" s="48">
        <f t="shared" si="26"/>
        <v>2.3312501446172973E-2</v>
      </c>
      <c r="BW746" s="48">
        <f t="shared" si="27"/>
        <v>5.3553250169685552E-3</v>
      </c>
      <c r="BX746" s="48">
        <f t="shared" si="28"/>
        <v>0.95924581751119431</v>
      </c>
      <c r="BY746" s="48">
        <f t="shared" si="29"/>
        <v>1.2086356025664277E-2</v>
      </c>
      <c r="BZ746" s="48">
        <f t="shared" si="10"/>
        <v>1</v>
      </c>
      <c r="CA746" s="48">
        <f t="shared" si="30"/>
        <v>4.940706326038636E-4</v>
      </c>
      <c r="CB746" s="48">
        <f t="shared" si="31"/>
        <v>7.7098217890744529E-3</v>
      </c>
      <c r="CC746" s="48">
        <f t="shared" si="32"/>
        <v>1.6363536529610666E-3</v>
      </c>
      <c r="CD746" s="48">
        <f t="shared" si="33"/>
        <v>0.9901597539253606</v>
      </c>
      <c r="CE746" s="48">
        <f t="shared" si="11"/>
        <v>1</v>
      </c>
      <c r="CF746" s="48"/>
      <c r="CG746" s="48">
        <f t="shared" si="34"/>
        <v>0.97455315135951581</v>
      </c>
      <c r="CH746" s="48">
        <f t="shared" si="35"/>
        <v>3.6338123477555172E-3</v>
      </c>
      <c r="CI746" s="48">
        <f t="shared" si="36"/>
        <v>1.8860639110959941E-2</v>
      </c>
      <c r="CJ746" s="48">
        <f t="shared" si="37"/>
        <v>2.9523971817687587E-3</v>
      </c>
      <c r="CK746" s="48">
        <f t="shared" si="12"/>
        <v>1</v>
      </c>
      <c r="CL746" s="48">
        <f t="shared" si="38"/>
        <v>1.1759009330729556E-2</v>
      </c>
      <c r="CM746" s="48">
        <f t="shared" si="39"/>
        <v>0.95949528619822477</v>
      </c>
      <c r="CN746" s="48">
        <f t="shared" si="40"/>
        <v>1.4020438643572202E-2</v>
      </c>
      <c r="CO746" s="48">
        <f t="shared" si="41"/>
        <v>1.4725265827473497E-2</v>
      </c>
      <c r="CP746" s="48">
        <f t="shared" si="13"/>
        <v>1</v>
      </c>
      <c r="CQ746" s="48">
        <f t="shared" si="42"/>
        <v>2.3312501446172973E-2</v>
      </c>
      <c r="CR746" s="48">
        <f t="shared" si="43"/>
        <v>5.3553250169685552E-3</v>
      </c>
      <c r="CS746" s="48">
        <f t="shared" si="44"/>
        <v>0.95924581751119431</v>
      </c>
      <c r="CT746" s="48">
        <f t="shared" si="45"/>
        <v>1.2086356025664277E-2</v>
      </c>
      <c r="CU746" s="48">
        <f t="shared" si="14"/>
        <v>1</v>
      </c>
      <c r="CV746" s="48">
        <f t="shared" si="46"/>
        <v>4.940706326038636E-4</v>
      </c>
      <c r="CW746" s="48">
        <f t="shared" si="47"/>
        <v>7.7098217890744529E-3</v>
      </c>
      <c r="CX746" s="48">
        <f t="shared" si="48"/>
        <v>1.6363536529610666E-3</v>
      </c>
      <c r="CY746" s="48">
        <f t="shared" si="49"/>
        <v>0.9901597539253606</v>
      </c>
      <c r="CZ746" s="48">
        <f t="shared" si="15"/>
        <v>1</v>
      </c>
      <c r="DA746" s="48"/>
      <c r="DB746" s="48">
        <f>(AQ746*Baseline!B$7 + AV746*Baseline!B$11 + BA746*Baseline!B$16 + BF746*Baseline!B$18)</f>
        <v>67823.800362835726</v>
      </c>
      <c r="DC746" s="48">
        <f>(AR746*Baseline!B$7 + AW746*Baseline!B$11 + BB746*Baseline!B$16 + BG746*Baseline!B$18)</f>
        <v>70364.026968635779</v>
      </c>
      <c r="DD746" s="48">
        <f>(AS746*Baseline!B$7 + AX746*Baseline!B$11 + BC746*Baseline!B$16 + BH746*Baseline!B$18)</f>
        <v>115144.54524131778</v>
      </c>
      <c r="DE746" s="48">
        <f>(AT746*Baseline!B$7 + AY746*Baseline!B$11 + BD746*Baseline!B$16 + BI746*Baseline!B$18)</f>
        <v>1259935.8576499152</v>
      </c>
      <c r="DF746" s="48">
        <f t="shared" si="16"/>
        <v>1513268.2302227044</v>
      </c>
      <c r="DG746" s="48"/>
      <c r="DH746" s="48">
        <f t="shared" si="50"/>
        <v>4.4819417343384155E-2</v>
      </c>
      <c r="DI746" s="48">
        <f t="shared" si="51"/>
        <v>4.6498053394195993E-2</v>
      </c>
      <c r="DJ746" s="48">
        <f t="shared" si="52"/>
        <v>7.6089977270171208E-2</v>
      </c>
      <c r="DK746" s="48">
        <f t="shared" si="53"/>
        <v>0.83259255199224869</v>
      </c>
      <c r="DL746" s="48">
        <f t="shared" si="17"/>
        <v>1</v>
      </c>
      <c r="DM746" s="48"/>
      <c r="DN746" s="48">
        <f>DH746 / (Baseline!B$7/Baseline!B$17)</f>
        <v>4.78417800977466</v>
      </c>
      <c r="DO746" s="48">
        <f>DI746 / (Baseline!B$11/Baseline!B$17)</f>
        <v>1.1224852641283116</v>
      </c>
      <c r="DP746" s="48">
        <f>DJ746 / (Baseline!B$16/Baseline!B$17)</f>
        <v>1.1758200978643107</v>
      </c>
      <c r="DQ746" s="48">
        <f>DK746 / (Baseline!B$18/Baseline!B$17)</f>
        <v>0.94131938309349705</v>
      </c>
      <c r="DR746" s="71"/>
      <c r="DS746" s="48">
        <f>(AU746*Baseline!B$34)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3.2766522000133191E-2</v>
      </c>
      <c r="DT746" s="48">
        <f>(AZ746*Baseline!B$34) + (Baseline!D$88*(1-Baseline!D$89)*Baseline!B$35) + (Baseline!D$88*Baseline!D$89*((1-Baseline!D$90)*Baseline!B$40 + Baseline!D$90*Baseline!B$41))</f>
        <v>1.0766695163840047E-2</v>
      </c>
      <c r="DU746" s="48">
        <f>(BE746*Baseline!B$34) + (Baseline!F$88*(1-Baseline!F$89)*Baseline!B$35) + (Baseline!F$88*Baseline!F$89*((1-Baseline!F$90)*Baseline!B$40 + Baseline!F$90*Baseline!B$41))</f>
        <v>1.290977932871511E-2</v>
      </c>
      <c r="DV746" s="48">
        <f>(BJ746*Baseline!B$34) + (Baseline!H$88*(1-Baseline!H$89)*Baseline!B$35) + (Baseline!H$88*Baseline!H$89*((1-Baseline!H$90)*Baseline!B$40 + Baseline!H$90*Baseline!B$41))</f>
        <v>9.3049755933635511E-3</v>
      </c>
      <c r="DW746" s="48">
        <f>( DS746*Baseline!B$7 + DT746*Baseline!B$11 + DU746*Baseline!B$16 + DV746*Baseline!B$18 ) / Baseline!B$17</f>
        <v>9.8185949937556732E-3</v>
      </c>
    </row>
    <row r="747" spans="1:127">
      <c r="A747" s="7" t="s">
        <v>1074</v>
      </c>
      <c r="B747" s="1">
        <f>MIN( MAX( NORMINV( MCrands!B747, (B$5+B$4)/2, (B$5-B$4)/3.29 ), 0 ), 1 )</f>
        <v>0.54183789014407713</v>
      </c>
      <c r="C747" s="1">
        <f>MAX( NORMINV( MCrands!C747, (C$5+C$4)/2, (C$5-C$4)/3.29 ), 0 )</f>
        <v>3.1694459368534291</v>
      </c>
      <c r="D747" s="40"/>
      <c r="E747" s="40">
        <f>Baseline!B$33 * (C747 * Baseline!B$66*Baseline!B$66/Baseline!B$73 + Baseline!B$52*Baseline!B$52/Baseline!B$74 + Baseline!B$53*Baseline!B$53/Baseline!B$75 + Baseline!B$54*Baseline!B$54/Baseline!B$76)</f>
        <v>2.6530564070652314E-5</v>
      </c>
      <c r="F747" s="40">
        <f>Baseline!B$33 * (C747 * Baseline!B$66*Baseline!B$57/Baseline!B$73 + Baseline!B$52*Baseline!B$67/Baseline!B$74 + Baseline!B$53*Baseline!B$55/Baseline!B$75 + Baseline!B$54*Baseline!B$56/Baseline!B$76)</f>
        <v>4.0152814867142326E-8</v>
      </c>
      <c r="G747" s="1">
        <f>Baseline!B$33 * (C747 * Baseline!B$66*Baseline!B$58/Baseline!B$73 + Baseline!B$52*Baseline!B$59/Baseline!B$74 + Baseline!B$53*Baseline!B$68/Baseline!B$75 + Baseline!B$54*Baseline!B$60/Baseline!B$76)</f>
        <v>1.1036337909037603E-7</v>
      </c>
      <c r="H747" s="40">
        <f>Baseline!B$33 * (C747 * Baseline!B$66*Baseline!B$61/Baseline!B$73 + Baseline!B$52*Baseline!B$62/Baseline!B$74 + Baseline!B$53*Baseline!B$63/Baseline!B$75 + Baseline!B$54*Baseline!B$69/Baseline!B$76)</f>
        <v>1.9257729071914795E-9</v>
      </c>
      <c r="I747" s="40">
        <f>Baseline!B$33 * (C747 * Baseline!B$57*Baseline!B$66/Baseline!B$73 + Baseline!B$67*Baseline!B$52/Baseline!B$74 + Baseline!B$55*Baseline!B$53/Baseline!B$75 + Baseline!B$56*Baseline!B$54/Baseline!B$76)</f>
        <v>4.0152814867142326E-8</v>
      </c>
      <c r="J747" s="1">
        <f>Baseline!B$33 * (C747 * Baseline!B$57*Baseline!B$57/Baseline!B$73 + Baseline!B$67*Baseline!B$67/Baseline!B$74 + Baseline!B$55*Baseline!B$55/Baseline!B$75 + Baseline!B$56*Baseline!B$56/Baseline!B$76)</f>
        <v>1.7949607194222119E-6</v>
      </c>
      <c r="K747" s="40">
        <f>Baseline!B$33 * (C747 * Baseline!B$57*Baseline!B$58/Baseline!B$73 + Baseline!B$67*Baseline!B$59/Baseline!B$74 + Baseline!B$55*Baseline!B$68/Baseline!B$75 + Baseline!B$56*Baseline!B$60/Baseline!B$76)</f>
        <v>1.3929524623503585E-8</v>
      </c>
      <c r="L747" s="1">
        <f>Baseline!B$33 * (C747 * Baseline!B$57*Baseline!B$61/Baseline!B$73 + Baseline!B$67*Baseline!B$62/Baseline!B$74 + Baseline!B$55*Baseline!B$63/Baseline!B$75 + Baseline!B$56*Baseline!B$69/Baseline!B$76)</f>
        <v>1.4629451581603988E-8</v>
      </c>
      <c r="M747" s="40">
        <f>Baseline!B$33 * (C747 * Baseline!B$58*Baseline!B$66/Baseline!B$73 + Baseline!B$59*Baseline!B$52/Baseline!B$74 + Baseline!B$68*Baseline!B$53/Baseline!B$75 + Baseline!B$60*Baseline!B$54/Baseline!B$76)</f>
        <v>1.1036337909037603E-7</v>
      </c>
      <c r="N747" s="1">
        <f>Baseline!B$33 * (C747 * Baseline!B$58*Baseline!B$57/Baseline!B$73 + Baseline!B$59*Baseline!B$67/Baseline!B$74 + Baseline!B$68*Baseline!B$55/Baseline!B$75 + Baseline!B$60*Baseline!B$56/Baseline!B$76)</f>
        <v>1.3929524623503585E-8</v>
      </c>
      <c r="O747" s="1">
        <f>Baseline!B$33 * (C747 * Baseline!B$58*Baseline!B$58/Baseline!B$73 + Baseline!B$59*Baseline!B$59/Baseline!B$74 + Baseline!B$68*Baseline!B$68/Baseline!B$75 + Baseline!B$60*Baseline!B$60/Baseline!B$76)</f>
        <v>1.325017566460607E-6</v>
      </c>
      <c r="P747" s="40">
        <f>Baseline!B$33 * (C747 * Baseline!B$58*Baseline!B$61/Baseline!B$73 + Baseline!B$59*Baseline!B$62/Baseline!B$74 + Baseline!B$68*Baseline!B$63/Baseline!B$75 + Baseline!B$60*Baseline!B$69/Baseline!B$76)</f>
        <v>1.6490511329783578E-9</v>
      </c>
      <c r="Q747" s="40">
        <f>Baseline!B$33 * (C747 * Baseline!B$61*Baseline!B$66/Baseline!B$73 + Baseline!B$62*Baseline!B$52/Baseline!B$74 + Baseline!B$63*Baseline!B$53/Baseline!B$75 + Baseline!B$69*Baseline!B$54/Baseline!B$76)</f>
        <v>1.9257729071914795E-9</v>
      </c>
      <c r="R747" s="40">
        <f>Baseline!B$33 * (C747 * Baseline!B$61*Baseline!B$57/Baseline!B$73 + Baseline!B$62*Baseline!B$67/Baseline!B$74 + Baseline!B$63*Baseline!B$55/Baseline!B$75 + Baseline!B$69*Baseline!B$56/Baseline!B$76)</f>
        <v>1.4629451581603988E-8</v>
      </c>
      <c r="S747" s="40">
        <f>Baseline!B$33 * (C747 * Baseline!B$61*Baseline!B$58/Baseline!B$73 + Baseline!B$62*Baseline!B$59/Baseline!B$74 + Baseline!B$63*Baseline!B$68/Baseline!B$75 + Baseline!B$69*Baseline!B$60/Baseline!B$76)</f>
        <v>1.6490511329783578E-9</v>
      </c>
      <c r="T747" s="40">
        <f>Baseline!B$33 * (C747 * Baseline!B$61*Baseline!B$61/Baseline!B$73 + Baseline!B$62*Baseline!B$62/Baseline!B$74 + Baseline!B$63*Baseline!B$63/Baseline!B$75 + Baseline!B$69*Baseline!B$69/Baseline!B$76)</f>
        <v>9.8551811077060024E-8</v>
      </c>
      <c r="U747" s="40"/>
      <c r="V747" s="40">
        <f>E747 * ( Baseline!B$87 * Baseline!B$7 )</f>
        <v>0.27536072448930038</v>
      </c>
      <c r="W747" s="40">
        <f>F747 * ( Baseline!D$87 * Baseline!B$11 )</f>
        <v>7.4068274152504557E-4</v>
      </c>
      <c r="X747" s="40">
        <f>G747 * ( Baseline!F$87 * Baseline!B$16 )</f>
        <v>3.8334465802979498E-3</v>
      </c>
      <c r="Y747" s="40">
        <f>H747 * ( Baseline!H$87 * Baseline!B$18 )</f>
        <v>6.772432346956041E-4</v>
      </c>
      <c r="Z747" s="48">
        <f t="shared" si="0"/>
        <v>0.28061209704581896</v>
      </c>
      <c r="AA747" s="40">
        <f>I747 * ( Baseline!B$87 * Baseline!B$7 )</f>
        <v>4.167460655060702E-4</v>
      </c>
      <c r="AB747" s="1">
        <f>J747 * ( Baseline!D$87 * Baseline!B$11 )</f>
        <v>3.3110914664151218E-2</v>
      </c>
      <c r="AC747" s="1">
        <f>K747 * ( Baseline!F$87 * Baseline!B$16 )</f>
        <v>4.8383883289237161E-4</v>
      </c>
      <c r="AD747" s="1">
        <f>L747 * ( Baseline!F$87 * Baseline!B$16 )</f>
        <v>5.0815063474279464E-4</v>
      </c>
      <c r="AE747" s="48">
        <f t="shared" si="1"/>
        <v>3.4519650197292452E-2</v>
      </c>
      <c r="AF747" s="48">
        <f>M747 * ( Baseline!B$87 * Baseline!B$7 )</f>
        <v>1.1454615115790128E-3</v>
      </c>
      <c r="AG747" s="48">
        <f>N747 * ( Baseline!D$87 * Baseline!B$11 )</f>
        <v>2.5695230883352387E-4</v>
      </c>
      <c r="AH747" s="48">
        <f>O747 * ( Baseline!F$87 * Baseline!B$16 )</f>
        <v>4.6024180310967493E-2</v>
      </c>
      <c r="AI747" s="48">
        <f>P747 * ( Baseline!H$87 * Baseline!B$18 )</f>
        <v>5.7992752899689104E-4</v>
      </c>
      <c r="AJ747" s="48">
        <f t="shared" si="2"/>
        <v>4.8006521660376916E-2</v>
      </c>
      <c r="AK747" s="48">
        <f>Q747 * ( Baseline!B$87 * Baseline!B$7 )</f>
        <v>1.9987597003740365E-5</v>
      </c>
      <c r="AL747" s="48">
        <f>R747 * ( Baseline!D$87 * Baseline!B$11 )</f>
        <v>2.6986357843961382E-4</v>
      </c>
      <c r="AM747" s="48">
        <f>S747 * ( Baseline!F$87 * Baseline!B$16 )</f>
        <v>5.727941169031858E-5</v>
      </c>
      <c r="AN747" s="48">
        <f>T747 * ( Baseline!H$87 * Baseline!B$18 )</f>
        <v>3.4658057068772487E-2</v>
      </c>
      <c r="AO747" s="48">
        <f t="shared" si="3"/>
        <v>3.5005187655906163E-2</v>
      </c>
      <c r="AP747" s="48"/>
      <c r="AQ747" s="48">
        <f>V747 * ( (1-Baseline!B$88-Baseline!B$87) + (1-B747)*Baseline!B$88 )</f>
        <v>0.13667922713784331</v>
      </c>
      <c r="AR747" s="48">
        <f>W747 * ( (1-Baseline!B$88-Baseline!B$87) + (1-B747)*Baseline!B$88 )</f>
        <v>3.6764845405509489E-4</v>
      </c>
      <c r="AS747" s="48">
        <f>X747 * ( (1-Baseline!B$88-Baseline!B$87) + (1-B747)*Baseline!B$88 )</f>
        <v>1.9027859432062587E-3</v>
      </c>
      <c r="AT747" s="48">
        <f>Y747 * ( (1-Baseline!B$88-Baseline!B$87) + (1-B747)*Baseline!B$88 )</f>
        <v>3.3615934906550181E-4</v>
      </c>
      <c r="AU747" s="48">
        <f t="shared" si="4"/>
        <v>0.13928582088417016</v>
      </c>
      <c r="AV747" s="48">
        <f>AA747 * ( (1-Baseline!D$88-Baseline!D$87) + (1-B747)*Baseline!D$88 )</f>
        <v>3.11999036179888E-4</v>
      </c>
      <c r="AW747" s="48">
        <f>AB747 * ( (1-Baseline!D$88-Baseline!D$87) + (1-B747)*Baseline!D$88 )</f>
        <v>2.478865265279686E-2</v>
      </c>
      <c r="AX747" s="48">
        <f>AC747 * ( (1-Baseline!D$88-Baseline!D$87) + (1-B747)*Baseline!D$88 )</f>
        <v>3.6222837363925406E-4</v>
      </c>
      <c r="AY747" s="48">
        <f>AD747 * ( (1-Baseline!D$88-Baseline!D$87) + (1-B747)*Baseline!D$88 )</f>
        <v>3.8042952626661563E-4</v>
      </c>
      <c r="AZ747" s="48">
        <f t="shared" si="5"/>
        <v>2.5843309588882618E-2</v>
      </c>
      <c r="BA747" s="48">
        <f>AF747 * ( (1-Baseline!F$88-Baseline!F$87) + (1-Baseline!B$36)*Baseline!F$88 )</f>
        <v>8.2431075850062827E-4</v>
      </c>
      <c r="BB747" s="48">
        <f>AG747 * ( (1-Baseline!F$88-Baseline!F$87) + (1-Baseline!B$36)*Baseline!F$88 )</f>
        <v>1.8491110391048648E-4</v>
      </c>
      <c r="BC747" s="48">
        <f>AH747 * ( (1-Baseline!F$88-Baseline!F$87) + (1-Baseline!B$36)*Baseline!F$88 )</f>
        <v>3.3120472925542162E-2</v>
      </c>
      <c r="BD747" s="48">
        <f>AI747 * ( (1-Baseline!F$88-Baseline!F$87) + (1-Baseline!B$36)*Baseline!F$88 )</f>
        <v>4.1733440754709075E-4</v>
      </c>
      <c r="BE747" s="48">
        <f t="shared" si="6"/>
        <v>3.4547029195500366E-2</v>
      </c>
      <c r="BF747" s="48">
        <f>AK747 * ( (1-Baseline!H$88-Baseline!H$87) + (1-Baseline!B$36)*Baseline!H$88 )</f>
        <v>1.5836572858003566E-5</v>
      </c>
      <c r="BG747" s="48">
        <f>AL747 * ( (1-Baseline!H$88-Baseline!H$87) + (1-Baseline!B$36)*Baseline!H$88 )</f>
        <v>2.1381831046927481E-4</v>
      </c>
      <c r="BH747" s="48">
        <f>AM747 * ( (1-Baseline!H$88-Baseline!H$87) + (1-Baseline!B$36)*Baseline!H$88 )</f>
        <v>4.5383623470473215E-5</v>
      </c>
      <c r="BI747" s="48">
        <f>AN747 * ( (1-Baseline!H$88-Baseline!H$87) + (1-Baseline!B$36)*Baseline!H$88 )</f>
        <v>2.7460271776729814E-2</v>
      </c>
      <c r="BJ747" s="48">
        <f t="shared" si="7"/>
        <v>2.7735310283527565E-2</v>
      </c>
      <c r="BK747" s="48"/>
      <c r="BL747" s="48">
        <f t="shared" si="18"/>
        <v>0.98128600793834941</v>
      </c>
      <c r="BM747" s="48">
        <f t="shared" si="19"/>
        <v>2.6395253423593681E-3</v>
      </c>
      <c r="BN747" s="48">
        <f t="shared" si="20"/>
        <v>1.3661016829477655E-2</v>
      </c>
      <c r="BO747" s="48">
        <f t="shared" si="21"/>
        <v>2.4134498898136323E-3</v>
      </c>
      <c r="BP747" s="48">
        <f t="shared" si="8"/>
        <v>1</v>
      </c>
      <c r="BQ747" s="48">
        <f t="shared" si="22"/>
        <v>1.2072719831290692E-2</v>
      </c>
      <c r="BR747" s="48">
        <f t="shared" si="23"/>
        <v>0.95919032999784781</v>
      </c>
      <c r="BS747" s="48">
        <f t="shared" si="24"/>
        <v>1.4016330702282767E-2</v>
      </c>
      <c r="BT747" s="48">
        <f t="shared" si="25"/>
        <v>1.472061946857884E-2</v>
      </c>
      <c r="BU747" s="48">
        <f t="shared" si="9"/>
        <v>1.0000000000000002</v>
      </c>
      <c r="BV747" s="48">
        <f t="shared" si="26"/>
        <v>2.3860539609234822E-2</v>
      </c>
      <c r="BW747" s="48">
        <f t="shared" si="27"/>
        <v>5.3524458749862787E-3</v>
      </c>
      <c r="BX747" s="48">
        <f t="shared" si="28"/>
        <v>0.95870683230429532</v>
      </c>
      <c r="BY747" s="48">
        <f t="shared" si="29"/>
        <v>1.2080182211483676E-2</v>
      </c>
      <c r="BZ747" s="48">
        <f t="shared" si="10"/>
        <v>1.0000000000000002</v>
      </c>
      <c r="CA747" s="48">
        <f t="shared" si="30"/>
        <v>5.7098956875233347E-4</v>
      </c>
      <c r="CB747" s="48">
        <f t="shared" si="31"/>
        <v>7.7092453007913458E-3</v>
      </c>
      <c r="CC747" s="48">
        <f t="shared" si="32"/>
        <v>1.6363120876072279E-3</v>
      </c>
      <c r="CD747" s="48">
        <f t="shared" si="33"/>
        <v>0.99008345304284895</v>
      </c>
      <c r="CE747" s="48">
        <f t="shared" si="11"/>
        <v>0.99999999999999989</v>
      </c>
      <c r="CF747" s="48"/>
      <c r="CG747" s="48">
        <f t="shared" si="34"/>
        <v>0.98128600793834941</v>
      </c>
      <c r="CH747" s="48">
        <f t="shared" si="35"/>
        <v>2.6395253423593681E-3</v>
      </c>
      <c r="CI747" s="48">
        <f t="shared" si="36"/>
        <v>1.3661016829477655E-2</v>
      </c>
      <c r="CJ747" s="48">
        <f t="shared" si="37"/>
        <v>2.4134498898136323E-3</v>
      </c>
      <c r="CK747" s="48">
        <f t="shared" si="12"/>
        <v>1</v>
      </c>
      <c r="CL747" s="48">
        <f t="shared" si="38"/>
        <v>1.2072719831290692E-2</v>
      </c>
      <c r="CM747" s="48">
        <f t="shared" si="39"/>
        <v>0.95919032999784781</v>
      </c>
      <c r="CN747" s="48">
        <f t="shared" si="40"/>
        <v>1.4016330702282767E-2</v>
      </c>
      <c r="CO747" s="48">
        <f t="shared" si="41"/>
        <v>1.472061946857884E-2</v>
      </c>
      <c r="CP747" s="48">
        <f t="shared" si="13"/>
        <v>1.0000000000000002</v>
      </c>
      <c r="CQ747" s="48">
        <f t="shared" si="42"/>
        <v>2.3860539609234822E-2</v>
      </c>
      <c r="CR747" s="48">
        <f t="shared" si="43"/>
        <v>5.3524458749862787E-3</v>
      </c>
      <c r="CS747" s="48">
        <f t="shared" si="44"/>
        <v>0.95870683230429532</v>
      </c>
      <c r="CT747" s="48">
        <f t="shared" si="45"/>
        <v>1.2080182211483676E-2</v>
      </c>
      <c r="CU747" s="48">
        <f t="shared" si="14"/>
        <v>1.0000000000000002</v>
      </c>
      <c r="CV747" s="48">
        <f t="shared" si="46"/>
        <v>5.7098956875233347E-4</v>
      </c>
      <c r="CW747" s="48">
        <f t="shared" si="47"/>
        <v>7.7092453007913458E-3</v>
      </c>
      <c r="CX747" s="48">
        <f t="shared" si="48"/>
        <v>1.6363120876072279E-3</v>
      </c>
      <c r="CY747" s="48">
        <f t="shared" si="49"/>
        <v>0.99008345304284895</v>
      </c>
      <c r="CZ747" s="48">
        <f t="shared" si="15"/>
        <v>0.99999999999999989</v>
      </c>
      <c r="DA747" s="48"/>
      <c r="DB747" s="48">
        <f>(AQ747*Baseline!B$7 + AV747*Baseline!B$11 + BA747*Baseline!B$16 + BF747*Baseline!B$18)</f>
        <v>70445.291196722377</v>
      </c>
      <c r="DC747" s="48">
        <f>(AR747*Baseline!B$7 + AW747*Baseline!B$11 + BB747*Baseline!B$16 + BG747*Baseline!B$18)</f>
        <v>63749.315944722141</v>
      </c>
      <c r="DD747" s="48">
        <f>(AS747*Baseline!B$7 + AX747*Baseline!B$11 + BC747*Baseline!B$16 + BH747*Baseline!B$18)</f>
        <v>114737.69983222841</v>
      </c>
      <c r="DE747" s="48">
        <f>(AT747*Baseline!B$7 + AY747*Baseline!B$11 + BD747*Baseline!B$16 + BI747*Baseline!B$18)</f>
        <v>1259805.290743618</v>
      </c>
      <c r="DF747" s="48">
        <f t="shared" si="16"/>
        <v>1508737.597717291</v>
      </c>
      <c r="DG747" s="48"/>
      <c r="DH747" s="48">
        <f t="shared" si="50"/>
        <v>4.6691546166348338E-2</v>
      </c>
      <c r="DI747" s="48">
        <f t="shared" si="51"/>
        <v>4.2253415067785405E-2</v>
      </c>
      <c r="DJ747" s="48">
        <f t="shared" si="52"/>
        <v>7.6048810612147341E-2</v>
      </c>
      <c r="DK747" s="48">
        <f t="shared" si="53"/>
        <v>0.83500622815371894</v>
      </c>
      <c r="DL747" s="48">
        <f t="shared" si="17"/>
        <v>1</v>
      </c>
      <c r="DM747" s="48"/>
      <c r="DN747" s="48">
        <f>DH747 / (Baseline!B$7/Baseline!B$17)</f>
        <v>4.9840154480365086</v>
      </c>
      <c r="DO747" s="48">
        <f>DI747 / (Baseline!B$11/Baseline!B$17)</f>
        <v>1.0200176633331166</v>
      </c>
      <c r="DP747" s="48">
        <f>DJ747 / (Baseline!B$16/Baseline!B$17)</f>
        <v>1.1751839485894264</v>
      </c>
      <c r="DQ747" s="48">
        <f>DK747 / (Baseline!B$18/Baseline!B$17)</f>
        <v>0.94404825707857665</v>
      </c>
      <c r="DR747" s="71"/>
      <c r="DS747" s="48">
        <f>(AU747*Baseline!B$34)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3.3422404382625524E-2</v>
      </c>
      <c r="DT747" s="48">
        <f>(AZ747*Baseline!B$34) + (Baseline!D$88*(1-Baseline!D$89)*Baseline!B$35) + (Baseline!D$88*Baseline!D$89*((1-Baseline!D$90)*Baseline!B$40 + Baseline!D$90*Baseline!B$41))</f>
        <v>1.0290064438332396E-2</v>
      </c>
      <c r="DU747" s="48">
        <f>(BE747*Baseline!B$34) + (Baseline!F$88*(1-Baseline!F$89)*Baseline!B$35) + (Baseline!F$88*Baseline!F$89*((1-Baseline!F$90)*Baseline!B$40 + Baseline!F$90*Baseline!B$41))</f>
        <v>1.2912694379325058E-2</v>
      </c>
      <c r="DV747" s="48">
        <f>(BJ747*Baseline!B$34) + (Baseline!H$88*(1-Baseline!H$89)*Baseline!B$35) + (Baseline!H$88*Baseline!H$89*((1-Baseline!H$90)*Baseline!B$40 + Baseline!H$90*Baseline!B$41))</f>
        <v>9.3052965425291356E-3</v>
      </c>
      <c r="DW747" s="48">
        <f>( DS747*Baseline!B$7 + DT747*Baseline!B$11 + DU747*Baseline!B$16 + DV747*Baseline!B$18 ) / Baseline!B$17</f>
        <v>9.8054679409323702E-3</v>
      </c>
    </row>
    <row r="748" spans="1:127">
      <c r="A748" s="7" t="s">
        <v>1075</v>
      </c>
      <c r="B748" s="1">
        <f>MIN( MAX( NORMINV( MCrands!B748, (B$5+B$4)/2, (B$5-B$4)/3.29 ), 0 ), 1 )</f>
        <v>0.51210045081641442</v>
      </c>
      <c r="C748" s="1">
        <f>MAX( NORMINV( MCrands!C748, (C$5+C$4)/2, (C$5-C$4)/3.29 ), 0 )</f>
        <v>2.4472105560500288</v>
      </c>
      <c r="D748" s="40"/>
      <c r="E748" s="40">
        <f>Baseline!B$33 * (C748 * Baseline!B$66*Baseline!B$66/Baseline!B$73 + Baseline!B$52*Baseline!B$52/Baseline!B$74 + Baseline!B$53*Baseline!B$53/Baseline!B$75 + Baseline!B$54*Baseline!B$54/Baseline!B$76)</f>
        <v>2.0486867541624229E-5</v>
      </c>
      <c r="F748" s="40">
        <f>Baseline!B$33 * (C748 * Baseline!B$66*Baseline!B$57/Baseline!B$73 + Baseline!B$52*Baseline!B$67/Baseline!B$74 + Baseline!B$53*Baseline!B$55/Baseline!B$75 + Baseline!B$54*Baseline!B$56/Baseline!B$76)</f>
        <v>3.9344563910401695E-8</v>
      </c>
      <c r="G748" s="1">
        <f>Baseline!B$33 * (C748 * Baseline!B$66*Baseline!B$58/Baseline!B$73 + Baseline!B$52*Baseline!B$59/Baseline!B$74 + Baseline!B$53*Baseline!B$68/Baseline!B$75 + Baseline!B$54*Baseline!B$60/Baseline!B$76)</f>
        <v>1.0837642882172197E-7</v>
      </c>
      <c r="H748" s="40">
        <f>Baseline!B$33 * (C748 * Baseline!B$66*Baseline!B$61/Baseline!B$73 + Baseline!B$52*Baseline!B$62/Baseline!B$74 + Baseline!B$53*Baseline!B$63/Baseline!B$75 + Baseline!B$54*Baseline!B$69/Baseline!B$76)</f>
        <v>1.7270778803260738E-9</v>
      </c>
      <c r="I748" s="40">
        <f>Baseline!B$33 * (C748 * Baseline!B$57*Baseline!B$66/Baseline!B$73 + Baseline!B$67*Baseline!B$52/Baseline!B$74 + Baseline!B$55*Baseline!B$53/Baseline!B$75 + Baseline!B$56*Baseline!B$54/Baseline!B$76)</f>
        <v>3.9344563910401695E-8</v>
      </c>
      <c r="J748" s="1">
        <f>Baseline!B$33 * (C748 * Baseline!B$57*Baseline!B$57/Baseline!B$73 + Baseline!B$67*Baseline!B$67/Baseline!B$74 + Baseline!B$55*Baseline!B$55/Baseline!B$75 + Baseline!B$56*Baseline!B$56/Baseline!B$76)</f>
        <v>1.7949606113311445E-6</v>
      </c>
      <c r="K748" s="40">
        <f>Baseline!B$33 * (C748 * Baseline!B$57*Baseline!B$58/Baseline!B$73 + Baseline!B$67*Baseline!B$59/Baseline!B$74 + Baseline!B$55*Baseline!B$68/Baseline!B$75 + Baseline!B$56*Baseline!B$60/Baseline!B$76)</f>
        <v>1.3929258899629478E-8</v>
      </c>
      <c r="L748" s="1">
        <f>Baseline!B$33 * (C748 * Baseline!B$57*Baseline!B$61/Baseline!B$73 + Baseline!B$67*Baseline!B$62/Baseline!B$74 + Baseline!B$55*Baseline!B$63/Baseline!B$75 + Baseline!B$56*Baseline!B$69/Baseline!B$76)</f>
        <v>1.4629425009216577E-8</v>
      </c>
      <c r="M748" s="40">
        <f>Baseline!B$33 * (C748 * Baseline!B$58*Baseline!B$66/Baseline!B$73 + Baseline!B$59*Baseline!B$52/Baseline!B$74 + Baseline!B$68*Baseline!B$53/Baseline!B$75 + Baseline!B$60*Baseline!B$54/Baseline!B$76)</f>
        <v>1.0837642882172197E-7</v>
      </c>
      <c r="N748" s="1">
        <f>Baseline!B$33 * (C748 * Baseline!B$58*Baseline!B$57/Baseline!B$73 + Baseline!B$59*Baseline!B$67/Baseline!B$74 + Baseline!B$68*Baseline!B$55/Baseline!B$75 + Baseline!B$60*Baseline!B$56/Baseline!B$76)</f>
        <v>1.3929258899629478E-8</v>
      </c>
      <c r="O748" s="1">
        <f>Baseline!B$33 * (C748 * Baseline!B$58*Baseline!B$58/Baseline!B$73 + Baseline!B$59*Baseline!B$59/Baseline!B$74 + Baseline!B$68*Baseline!B$68/Baseline!B$75 + Baseline!B$60*Baseline!B$60/Baseline!B$76)</f>
        <v>1.32501691322275E-6</v>
      </c>
      <c r="P748" s="40">
        <f>Baseline!B$33 * (C748 * Baseline!B$58*Baseline!B$61/Baseline!B$73 + Baseline!B$59*Baseline!B$62/Baseline!B$74 + Baseline!B$68*Baseline!B$63/Baseline!B$75 + Baseline!B$60*Baseline!B$69/Baseline!B$76)</f>
        <v>1.6489858091926391E-9</v>
      </c>
      <c r="Q748" s="40">
        <f>Baseline!B$33 * (C748 * Baseline!B$61*Baseline!B$66/Baseline!B$73 + Baseline!B$62*Baseline!B$52/Baseline!B$74 + Baseline!B$63*Baseline!B$53/Baseline!B$75 + Baseline!B$69*Baseline!B$54/Baseline!B$76)</f>
        <v>1.7270778803260738E-9</v>
      </c>
      <c r="R748" s="40">
        <f>Baseline!B$33 * (C748 * Baseline!B$61*Baseline!B$57/Baseline!B$73 + Baseline!B$62*Baseline!B$67/Baseline!B$74 + Baseline!B$63*Baseline!B$55/Baseline!B$75 + Baseline!B$69*Baseline!B$56/Baseline!B$76)</f>
        <v>1.4629425009216577E-8</v>
      </c>
      <c r="S748" s="40">
        <f>Baseline!B$33 * (C748 * Baseline!B$61*Baseline!B$58/Baseline!B$73 + Baseline!B$62*Baseline!B$59/Baseline!B$74 + Baseline!B$63*Baseline!B$68/Baseline!B$75 + Baseline!B$69*Baseline!B$60/Baseline!B$76)</f>
        <v>1.6489858091926391E-9</v>
      </c>
      <c r="T748" s="40">
        <f>Baseline!B$33 * (C748 * Baseline!B$61*Baseline!B$61/Baseline!B$73 + Baseline!B$62*Baseline!B$62/Baseline!B$74 + Baseline!B$63*Baseline!B$63/Baseline!B$75 + Baseline!B$69*Baseline!B$69/Baseline!B$76)</f>
        <v>9.8551804544681451E-8</v>
      </c>
      <c r="U748" s="40"/>
      <c r="V748" s="40">
        <f>E748 * ( Baseline!B$87 * Baseline!B$7 )</f>
        <v>0.21263319821451787</v>
      </c>
      <c r="W748" s="40">
        <f>F748 * ( Baseline!D$87 * Baseline!B$11 )</f>
        <v>7.2577326291290518E-4</v>
      </c>
      <c r="X748" s="40">
        <f>G748 * ( Baseline!F$87 * Baseline!B$16 )</f>
        <v>3.764430319873769E-3</v>
      </c>
      <c r="Y748" s="40">
        <f>H748 * ( Baseline!H$87 * Baseline!B$18 )</f>
        <v>6.0736746574603217E-4</v>
      </c>
      <c r="Z748" s="48">
        <f t="shared" si="0"/>
        <v>0.21773076926305057</v>
      </c>
      <c r="AA748" s="40">
        <f>I748 * ( Baseline!B$87 * Baseline!B$7 )</f>
        <v>4.0835722882605921E-4</v>
      </c>
      <c r="AB748" s="1">
        <f>J748 * ( Baseline!D$87 * Baseline!B$11 )</f>
        <v>3.3110912670239002E-2</v>
      </c>
      <c r="AC748" s="1">
        <f>K748 * ( Baseline!F$87 * Baseline!B$16 )</f>
        <v>4.8382960303474228E-4</v>
      </c>
      <c r="AD748" s="1">
        <f>L748 * ( Baseline!F$87 * Baseline!B$16 )</f>
        <v>5.0814971175703163E-4</v>
      </c>
      <c r="AE748" s="48">
        <f t="shared" si="1"/>
        <v>3.4511249213856843E-2</v>
      </c>
      <c r="AF748" s="48">
        <f>M748 * ( Baseline!B$87 * Baseline!B$7 )</f>
        <v>1.1248389547406524E-3</v>
      </c>
      <c r="AG748" s="48">
        <f>N748 * ( Baseline!D$87 * Baseline!B$11 )</f>
        <v>2.5694740713265397E-4</v>
      </c>
      <c r="AH748" s="48">
        <f>O748 * ( Baseline!F$87 * Baseline!B$16 )</f>
        <v>4.6024157620900827E-2</v>
      </c>
      <c r="AI748" s="48">
        <f>P748 * ( Baseline!H$87 * Baseline!B$18 )</f>
        <v>5.7990455635469756E-4</v>
      </c>
      <c r="AJ748" s="48">
        <f t="shared" si="2"/>
        <v>4.7985848539128829E-2</v>
      </c>
      <c r="AK748" s="48">
        <f>Q748 * ( Baseline!B$87 * Baseline!B$7 )</f>
        <v>1.7925341319904322E-5</v>
      </c>
      <c r="AL748" s="48">
        <f>R748 * ( Baseline!D$87 * Baseline!B$11 )</f>
        <v>2.6986308826952685E-4</v>
      </c>
      <c r="AM748" s="48">
        <f>S748 * ( Baseline!F$87 * Baseline!B$16 )</f>
        <v>5.7277142683651339E-5</v>
      </c>
      <c r="AN748" s="48">
        <f>T748 * ( Baseline!H$87 * Baseline!B$18 )</f>
        <v>3.4658054771508268E-2</v>
      </c>
      <c r="AO748" s="48">
        <f t="shared" si="3"/>
        <v>3.5003120343781349E-2</v>
      </c>
      <c r="AP748" s="48"/>
      <c r="AQ748" s="48">
        <f>V748 * ( (1-Baseline!B$88-Baseline!B$87) + (1-B748)*Baseline!B$88 )</f>
        <v>0.11117114234159754</v>
      </c>
      <c r="AR748" s="48">
        <f>W748 * ( (1-Baseline!B$88-Baseline!B$87) + (1-B748)*Baseline!B$88 )</f>
        <v>3.7945646962247201E-4</v>
      </c>
      <c r="AS748" s="48">
        <f>X748 * ( (1-Baseline!B$88-Baseline!B$87) + (1-B748)*Baseline!B$88 )</f>
        <v>1.9681593581803111E-3</v>
      </c>
      <c r="AT748" s="48">
        <f>Y748 * ( (1-Baseline!B$88-Baseline!B$87) + (1-B748)*Baseline!B$88 )</f>
        <v>3.1755029579147513E-4</v>
      </c>
      <c r="AU748" s="48">
        <f t="shared" si="4"/>
        <v>0.1138363084651918</v>
      </c>
      <c r="AV748" s="48">
        <f>AA748 * ( (1-Baseline!D$88-Baseline!D$87) + (1-B748)*Baseline!D$88 )</f>
        <v>3.1115897868935592E-4</v>
      </c>
      <c r="AW748" s="48">
        <f>AB748 * ( (1-Baseline!D$88-Baseline!D$87) + (1-B748)*Baseline!D$88 )</f>
        <v>2.5229767083007875E-2</v>
      </c>
      <c r="AX748" s="48">
        <f>AC748 * ( (1-Baseline!D$88-Baseline!D$87) + (1-B748)*Baseline!D$88 )</f>
        <v>3.6866722201235521E-4</v>
      </c>
      <c r="AY748" s="48">
        <f>AD748 * ( (1-Baseline!D$88-Baseline!D$87) + (1-B748)*Baseline!D$88 )</f>
        <v>3.8719859517647522E-4</v>
      </c>
      <c r="AZ748" s="48">
        <f t="shared" si="5"/>
        <v>2.6296791878886065E-2</v>
      </c>
      <c r="BA748" s="48">
        <f>AF748 * ( (1-Baseline!F$88-Baseline!F$87) + (1-Baseline!B$36)*Baseline!F$88 )</f>
        <v>8.0947010667792524E-4</v>
      </c>
      <c r="BB748" s="48">
        <f>AG748 * ( (1-Baseline!F$88-Baseline!F$87) + (1-Baseline!B$36)*Baseline!F$88 )</f>
        <v>1.8490757648968606E-4</v>
      </c>
      <c r="BC748" s="48">
        <f>AH748 * ( (1-Baseline!F$88-Baseline!F$87) + (1-Baseline!B$36)*Baseline!F$88 )</f>
        <v>3.3120456597044108E-2</v>
      </c>
      <c r="BD748" s="48">
        <f>AI748 * ( (1-Baseline!F$88-Baseline!F$87) + (1-Baseline!B$36)*Baseline!F$88 )</f>
        <v>4.1731787569864376E-4</v>
      </c>
      <c r="BE748" s="48">
        <f t="shared" si="6"/>
        <v>3.4532152155910364E-2</v>
      </c>
      <c r="BF748" s="48">
        <f>AK748 * ( (1-Baseline!H$88-Baseline!H$87) + (1-Baseline!B$36)*Baseline!H$88 )</f>
        <v>1.4202606434586591E-5</v>
      </c>
      <c r="BG748" s="48">
        <f>AL748 * ( (1-Baseline!H$88-Baseline!H$87) + (1-Baseline!B$36)*Baseline!H$88 )</f>
        <v>2.1381792209771149E-4</v>
      </c>
      <c r="BH748" s="48">
        <f>AM748 * ( (1-Baseline!H$88-Baseline!H$87) + (1-Baseline!B$36)*Baseline!H$88 )</f>
        <v>4.5381825691110622E-5</v>
      </c>
      <c r="BI748" s="48">
        <f>AN748 * ( (1-Baseline!H$88-Baseline!H$87) + (1-Baseline!B$36)*Baseline!H$88 )</f>
        <v>2.7460269956561426E-2</v>
      </c>
      <c r="BJ748" s="48">
        <f t="shared" si="7"/>
        <v>2.7733672310784836E-2</v>
      </c>
      <c r="BK748" s="48"/>
      <c r="BL748" s="48">
        <f t="shared" si="18"/>
        <v>0.9765877323366543</v>
      </c>
      <c r="BM748" s="48">
        <f t="shared" si="19"/>
        <v>3.3333518517819826E-3</v>
      </c>
      <c r="BN748" s="48">
        <f t="shared" si="20"/>
        <v>1.7289381434765369E-2</v>
      </c>
      <c r="BO748" s="48">
        <f t="shared" si="21"/>
        <v>2.789534376798364E-3</v>
      </c>
      <c r="BP748" s="48">
        <f t="shared" si="8"/>
        <v>1</v>
      </c>
      <c r="BQ748" s="48">
        <f t="shared" si="22"/>
        <v>1.1832583233819799E-2</v>
      </c>
      <c r="BR748" s="48">
        <f t="shared" si="23"/>
        <v>0.959423765423838</v>
      </c>
      <c r="BS748" s="48">
        <f t="shared" si="24"/>
        <v>1.4019475216228238E-2</v>
      </c>
      <c r="BT748" s="48">
        <f t="shared" si="25"/>
        <v>1.4724176126113715E-2</v>
      </c>
      <c r="BU748" s="48">
        <f t="shared" si="9"/>
        <v>0.99999999999999978</v>
      </c>
      <c r="BV748" s="48">
        <f t="shared" si="26"/>
        <v>2.3441055831771553E-2</v>
      </c>
      <c r="BW748" s="48">
        <f t="shared" si="27"/>
        <v>5.354649650993101E-3</v>
      </c>
      <c r="BX748" s="48">
        <f t="shared" si="28"/>
        <v>0.95911938669525887</v>
      </c>
      <c r="BY748" s="48">
        <f t="shared" si="29"/>
        <v>1.20849078219765E-2</v>
      </c>
      <c r="BZ748" s="48">
        <f t="shared" si="10"/>
        <v>1</v>
      </c>
      <c r="CA748" s="48">
        <f t="shared" si="30"/>
        <v>5.1210695343305117E-4</v>
      </c>
      <c r="CB748" s="48">
        <f t="shared" si="31"/>
        <v>7.7096866113386571E-3</v>
      </c>
      <c r="CC748" s="48">
        <f t="shared" si="32"/>
        <v>1.636343906517671E-3</v>
      </c>
      <c r="CD748" s="48">
        <f t="shared" si="33"/>
        <v>0.99014186252871061</v>
      </c>
      <c r="CE748" s="48">
        <f t="shared" si="11"/>
        <v>1</v>
      </c>
      <c r="CF748" s="48"/>
      <c r="CG748" s="48">
        <f t="shared" si="34"/>
        <v>0.9765877323366543</v>
      </c>
      <c r="CH748" s="48">
        <f t="shared" si="35"/>
        <v>3.3333518517819826E-3</v>
      </c>
      <c r="CI748" s="48">
        <f t="shared" si="36"/>
        <v>1.7289381434765369E-2</v>
      </c>
      <c r="CJ748" s="48">
        <f t="shared" si="37"/>
        <v>2.789534376798364E-3</v>
      </c>
      <c r="CK748" s="48">
        <f t="shared" si="12"/>
        <v>1</v>
      </c>
      <c r="CL748" s="48">
        <f t="shared" si="38"/>
        <v>1.1832583233819799E-2</v>
      </c>
      <c r="CM748" s="48">
        <f t="shared" si="39"/>
        <v>0.959423765423838</v>
      </c>
      <c r="CN748" s="48">
        <f t="shared" si="40"/>
        <v>1.4019475216228238E-2</v>
      </c>
      <c r="CO748" s="48">
        <f t="shared" si="41"/>
        <v>1.4724176126113715E-2</v>
      </c>
      <c r="CP748" s="48">
        <f t="shared" si="13"/>
        <v>0.99999999999999978</v>
      </c>
      <c r="CQ748" s="48">
        <f t="shared" si="42"/>
        <v>2.3441055831771553E-2</v>
      </c>
      <c r="CR748" s="48">
        <f t="shared" si="43"/>
        <v>5.354649650993101E-3</v>
      </c>
      <c r="CS748" s="48">
        <f t="shared" si="44"/>
        <v>0.95911938669525887</v>
      </c>
      <c r="CT748" s="48">
        <f t="shared" si="45"/>
        <v>1.20849078219765E-2</v>
      </c>
      <c r="CU748" s="48">
        <f t="shared" si="14"/>
        <v>1</v>
      </c>
      <c r="CV748" s="48">
        <f t="shared" si="46"/>
        <v>5.1210695343305117E-4</v>
      </c>
      <c r="CW748" s="48">
        <f t="shared" si="47"/>
        <v>7.7096866113386571E-3</v>
      </c>
      <c r="CX748" s="48">
        <f t="shared" si="48"/>
        <v>1.636343906517671E-3</v>
      </c>
      <c r="CY748" s="48">
        <f t="shared" si="49"/>
        <v>0.99014186252871061</v>
      </c>
      <c r="CZ748" s="48">
        <f t="shared" si="15"/>
        <v>1</v>
      </c>
      <c r="DA748" s="48"/>
      <c r="DB748" s="48">
        <f>(AQ748*Baseline!B$7 + AV748*Baseline!B$11 + BA748*Baseline!B$16 + BF748*Baseline!B$18)</f>
        <v>57947.52886271687</v>
      </c>
      <c r="DC748" s="48">
        <f>(AR748*Baseline!B$7 + AW748*Baseline!B$11 + BB748*Baseline!B$16 + BG748*Baseline!B$18)</f>
        <v>64701.006946658395</v>
      </c>
      <c r="DD748" s="48">
        <f>(AS748*Baseline!B$7 + AX748*Baseline!B$11 + BC748*Baseline!B$16 + BH748*Baseline!B$18)</f>
        <v>114783.07737116986</v>
      </c>
      <c r="DE748" s="48">
        <f>(AT748*Baseline!B$7 + AY748*Baseline!B$11 + BD748*Baseline!B$16 + BI748*Baseline!B$18)</f>
        <v>1259810.6432547581</v>
      </c>
      <c r="DF748" s="48">
        <f t="shared" si="16"/>
        <v>1497242.2564353033</v>
      </c>
      <c r="DG748" s="48"/>
      <c r="DH748" s="48">
        <f t="shared" si="50"/>
        <v>3.8702840915457969E-2</v>
      </c>
      <c r="DI748" s="48">
        <f t="shared" si="51"/>
        <v>4.3213452377907934E-2</v>
      </c>
      <c r="DJ748" s="48">
        <f t="shared" si="52"/>
        <v>7.6662996170339323E-2</v>
      </c>
      <c r="DK748" s="48">
        <f t="shared" si="53"/>
        <v>0.84142071053629475</v>
      </c>
      <c r="DL748" s="48">
        <f t="shared" si="17"/>
        <v>1</v>
      </c>
      <c r="DM748" s="48"/>
      <c r="DN748" s="48">
        <f>DH748 / (Baseline!B$7/Baseline!B$17)</f>
        <v>4.1312737067714886</v>
      </c>
      <c r="DO748" s="48">
        <f>DI748 / (Baseline!B$11/Baseline!B$17)</f>
        <v>1.0431934234986042</v>
      </c>
      <c r="DP748" s="48">
        <f>DJ748 / (Baseline!B$16/Baseline!B$17)</f>
        <v>1.1846749715736486</v>
      </c>
      <c r="DQ748" s="48">
        <f>DK748 / (Baseline!B$18/Baseline!B$17)</f>
        <v>0.95130039569641833</v>
      </c>
      <c r="DR748" s="71"/>
      <c r="DS748" s="48">
        <f>(AU748*Baseline!B$34)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2.960497751977877E-2</v>
      </c>
      <c r="DT748" s="48">
        <f>(AZ748*Baseline!B$34) + (Baseline!D$88*(1-Baseline!D$89)*Baseline!B$35) + (Baseline!D$88*Baseline!D$89*((1-Baseline!D$90)*Baseline!B$40 + Baseline!D$90*Baseline!B$41))</f>
        <v>1.0358086781832913E-2</v>
      </c>
      <c r="DU748" s="48">
        <f>(BE748*Baseline!B$34) + (Baseline!F$88*(1-Baseline!F$89)*Baseline!B$35) + (Baseline!F$88*Baseline!F$89*((1-Baseline!F$90)*Baseline!B$40 + Baseline!F$90*Baseline!B$41))</f>
        <v>1.2910462823386558E-2</v>
      </c>
      <c r="DV748" s="48">
        <f>(BJ748*Baseline!B$34) + (Baseline!H$88*(1-Baseline!H$89)*Baseline!B$35) + (Baseline!H$88*Baseline!H$89*((1-Baseline!H$90)*Baseline!B$40 + Baseline!H$90*Baseline!B$41))</f>
        <v>9.3050508466177261E-3</v>
      </c>
      <c r="DW748" s="48">
        <f>( DS748*Baseline!B$7 + DT748*Baseline!B$11 + DU748*Baseline!B$16 + DV748*Baseline!B$18 ) / Baseline!B$17</f>
        <v>9.7721613436636094E-3</v>
      </c>
    </row>
    <row r="749" spans="1:127">
      <c r="A749" s="7" t="s">
        <v>1076</v>
      </c>
      <c r="B749" s="1">
        <f>MIN( MAX( NORMINV( MCrands!B749, (B$5+B$4)/2, (B$5-B$4)/3.29 ), 0 ), 1 )</f>
        <v>0.54836530290882546</v>
      </c>
      <c r="C749" s="1">
        <f>MAX( NORMINV( MCrands!C749, (C$5+C$4)/2, (C$5-C$4)/3.29 ), 0 )</f>
        <v>2.5698887082167392</v>
      </c>
      <c r="D749" s="40"/>
      <c r="E749" s="40">
        <f>Baseline!B$33 * (C749 * Baseline!B$66*Baseline!B$66/Baseline!B$73 + Baseline!B$52*Baseline!B$52/Baseline!B$74 + Baseline!B$53*Baseline!B$53/Baseline!B$75 + Baseline!B$54*Baseline!B$54/Baseline!B$76)</f>
        <v>2.1513443561221572E-5</v>
      </c>
      <c r="F749" s="40">
        <f>Baseline!B$33 * (C749 * Baseline!B$66*Baseline!B$57/Baseline!B$73 + Baseline!B$52*Baseline!B$67/Baseline!B$74 + Baseline!B$53*Baseline!B$55/Baseline!B$75 + Baseline!B$54*Baseline!B$56/Baseline!B$76)</f>
        <v>3.9481852579020528E-8</v>
      </c>
      <c r="G749" s="1">
        <f>Baseline!B$33 * (C749 * Baseline!B$66*Baseline!B$58/Baseline!B$73 + Baseline!B$52*Baseline!B$59/Baseline!B$74 + Baseline!B$53*Baseline!B$68/Baseline!B$75 + Baseline!B$54*Baseline!B$60/Baseline!B$76)</f>
        <v>1.087139301320766E-7</v>
      </c>
      <c r="H749" s="40">
        <f>Baseline!B$33 * (C749 * Baseline!B$66*Baseline!B$61/Baseline!B$73 + Baseline!B$52*Baseline!B$62/Baseline!B$74 + Baseline!B$53*Baseline!B$63/Baseline!B$75 + Baseline!B$54*Baseline!B$69/Baseline!B$76)</f>
        <v>1.7608280113615377E-9</v>
      </c>
      <c r="I749" s="40">
        <f>Baseline!B$33 * (C749 * Baseline!B$57*Baseline!B$66/Baseline!B$73 + Baseline!B$67*Baseline!B$52/Baseline!B$74 + Baseline!B$55*Baseline!B$53/Baseline!B$75 + Baseline!B$56*Baseline!B$54/Baseline!B$76)</f>
        <v>3.9481852579020528E-8</v>
      </c>
      <c r="J749" s="1">
        <f>Baseline!B$33 * (C749 * Baseline!B$57*Baseline!B$57/Baseline!B$73 + Baseline!B$67*Baseline!B$67/Baseline!B$74 + Baseline!B$55*Baseline!B$55/Baseline!B$75 + Baseline!B$56*Baseline!B$56/Baseline!B$76)</f>
        <v>1.7949606296913809E-6</v>
      </c>
      <c r="K749" s="40">
        <f>Baseline!B$33 * (C749 * Baseline!B$57*Baseline!B$58/Baseline!B$73 + Baseline!B$67*Baseline!B$59/Baseline!B$74 + Baseline!B$55*Baseline!B$68/Baseline!B$75 + Baseline!B$56*Baseline!B$60/Baseline!B$76)</f>
        <v>1.3929304035210932E-8</v>
      </c>
      <c r="L749" s="1">
        <f>Baseline!B$33 * (C749 * Baseline!B$57*Baseline!B$61/Baseline!B$73 + Baseline!B$67*Baseline!B$62/Baseline!B$74 + Baseline!B$55*Baseline!B$63/Baseline!B$75 + Baseline!B$56*Baseline!B$69/Baseline!B$76)</f>
        <v>1.4629429522774724E-8</v>
      </c>
      <c r="M749" s="40">
        <f>Baseline!B$33 * (C749 * Baseline!B$58*Baseline!B$66/Baseline!B$73 + Baseline!B$59*Baseline!B$52/Baseline!B$74 + Baseline!B$68*Baseline!B$53/Baseline!B$75 + Baseline!B$60*Baseline!B$54/Baseline!B$76)</f>
        <v>1.087139301320766E-7</v>
      </c>
      <c r="N749" s="1">
        <f>Baseline!B$33 * (C749 * Baseline!B$58*Baseline!B$57/Baseline!B$73 + Baseline!B$59*Baseline!B$67/Baseline!B$74 + Baseline!B$68*Baseline!B$55/Baseline!B$75 + Baseline!B$60*Baseline!B$56/Baseline!B$76)</f>
        <v>1.3929304035210932E-8</v>
      </c>
      <c r="O749" s="1">
        <f>Baseline!B$33 * (C749 * Baseline!B$58*Baseline!B$58/Baseline!B$73 + Baseline!B$59*Baseline!B$59/Baseline!B$74 + Baseline!B$68*Baseline!B$68/Baseline!B$75 + Baseline!B$60*Baseline!B$60/Baseline!B$76)</f>
        <v>1.3250170241810543E-6</v>
      </c>
      <c r="P749" s="40">
        <f>Baseline!B$33 * (C749 * Baseline!B$58*Baseline!B$61/Baseline!B$73 + Baseline!B$59*Baseline!B$62/Baseline!B$74 + Baseline!B$68*Baseline!B$63/Baseline!B$75 + Baseline!B$60*Baseline!B$69/Baseline!B$76)</f>
        <v>1.648996905023081E-9</v>
      </c>
      <c r="Q749" s="40">
        <f>Baseline!B$33 * (C749 * Baseline!B$61*Baseline!B$66/Baseline!B$73 + Baseline!B$62*Baseline!B$52/Baseline!B$74 + Baseline!B$63*Baseline!B$53/Baseline!B$75 + Baseline!B$69*Baseline!B$54/Baseline!B$76)</f>
        <v>1.7608280113615375E-9</v>
      </c>
      <c r="R749" s="40">
        <f>Baseline!B$33 * (C749 * Baseline!B$61*Baseline!B$57/Baseline!B$73 + Baseline!B$62*Baseline!B$67/Baseline!B$74 + Baseline!B$63*Baseline!B$55/Baseline!B$75 + Baseline!B$69*Baseline!B$56/Baseline!B$76)</f>
        <v>1.4629429522774724E-8</v>
      </c>
      <c r="S749" s="40">
        <f>Baseline!B$33 * (C749 * Baseline!B$61*Baseline!B$58/Baseline!B$73 + Baseline!B$62*Baseline!B$59/Baseline!B$74 + Baseline!B$63*Baseline!B$68/Baseline!B$75 + Baseline!B$69*Baseline!B$60/Baseline!B$76)</f>
        <v>1.648996905023081E-9</v>
      </c>
      <c r="T749" s="40">
        <f>Baseline!B$33 * (C749 * Baseline!B$61*Baseline!B$61/Baseline!B$73 + Baseline!B$62*Baseline!B$62/Baseline!B$74 + Baseline!B$63*Baseline!B$63/Baseline!B$75 + Baseline!B$69*Baseline!B$69/Baseline!B$76)</f>
        <v>9.855180565426449E-8</v>
      </c>
      <c r="U749" s="40"/>
      <c r="V749" s="40">
        <f>E749 * ( Baseline!B$87 * Baseline!B$7 )</f>
        <v>0.22328803072191869</v>
      </c>
      <c r="W749" s="40">
        <f>F749 * ( Baseline!D$87 * Baseline!B$11 )</f>
        <v>7.2830577147524095E-4</v>
      </c>
      <c r="X749" s="40">
        <f>G749 * ( Baseline!F$87 * Baseline!B$16 )</f>
        <v>3.7761533502366361E-3</v>
      </c>
      <c r="Y749" s="40">
        <f>H749 * ( Baseline!H$87 * Baseline!B$18 )</f>
        <v>6.1923649133492804E-4</v>
      </c>
      <c r="Z749" s="48">
        <f t="shared" si="0"/>
        <v>0.22841172633496551</v>
      </c>
      <c r="AA749" s="40">
        <f>I749 * ( Baseline!B$87 * Baseline!B$7 )</f>
        <v>4.0978214791765406E-4</v>
      </c>
      <c r="AB749" s="1">
        <f>J749 * ( Baseline!D$87 * Baseline!B$11 )</f>
        <v>3.3110913008922861E-2</v>
      </c>
      <c r="AC749" s="1">
        <f>K749 * ( Baseline!F$87 * Baseline!B$16 )</f>
        <v>4.8383117080877928E-4</v>
      </c>
      <c r="AD749" s="1">
        <f>L749 * ( Baseline!F$87 * Baseline!B$16 )</f>
        <v>5.081498685344354E-4</v>
      </c>
      <c r="AE749" s="48">
        <f t="shared" si="1"/>
        <v>3.4512676196183735E-2</v>
      </c>
      <c r="AF749" s="48">
        <f>M749 * ( Baseline!B$87 * Baseline!B$7 )</f>
        <v>1.1283418808408232E-3</v>
      </c>
      <c r="AG749" s="48">
        <f>N749 * ( Baseline!D$87 * Baseline!B$11 )</f>
        <v>2.5694823973047615E-4</v>
      </c>
      <c r="AH749" s="48">
        <f>O749 * ( Baseline!F$87 * Baseline!B$16 )</f>
        <v>4.6024161475011996E-2</v>
      </c>
      <c r="AI749" s="48">
        <f>P749 * ( Baseline!H$87 * Baseline!B$18 )</f>
        <v>5.7990845846385701E-4</v>
      </c>
      <c r="AJ749" s="48">
        <f t="shared" si="2"/>
        <v>4.798936005404715E-2</v>
      </c>
      <c r="AK749" s="48">
        <f>Q749 * ( Baseline!B$87 * Baseline!B$7 )</f>
        <v>1.8275633929921398E-5</v>
      </c>
      <c r="AL749" s="48">
        <f>R749 * ( Baseline!D$87 * Baseline!B$11 )</f>
        <v>2.6986317152930905E-4</v>
      </c>
      <c r="AM749" s="48">
        <f>S749 * ( Baseline!F$87 * Baseline!B$16 )</f>
        <v>5.7277528094768809E-5</v>
      </c>
      <c r="AN749" s="48">
        <f>T749 * ( Baseline!H$87 * Baseline!B$18 )</f>
        <v>3.465805516171918E-2</v>
      </c>
      <c r="AO749" s="48">
        <f t="shared" si="3"/>
        <v>3.5003471495273178E-2</v>
      </c>
      <c r="AP749" s="48"/>
      <c r="AQ749" s="48">
        <f>V749 * ( (1-Baseline!B$88-Baseline!B$87) + (1-B749)*Baseline!B$88 )</f>
        <v>0.10953503320803097</v>
      </c>
      <c r="AR749" s="48">
        <f>W749 * ( (1-Baseline!B$88-Baseline!B$87) + (1-B749)*Baseline!B$88 )</f>
        <v>3.5727395062878377E-4</v>
      </c>
      <c r="AS749" s="48">
        <f>X749 * ( (1-Baseline!B$88-Baseline!B$87) + (1-B749)*Baseline!B$88 )</f>
        <v>1.8524104551394789E-3</v>
      </c>
      <c r="AT749" s="48">
        <f>Y749 * ( (1-Baseline!B$88-Baseline!B$87) + (1-B749)*Baseline!B$88 )</f>
        <v>3.0376948295302285E-4</v>
      </c>
      <c r="AU749" s="48">
        <f t="shared" si="4"/>
        <v>0.11204848709675226</v>
      </c>
      <c r="AV749" s="48">
        <f>AA749 * ( (1-Baseline!D$88-Baseline!D$87) + (1-B749)*Baseline!D$88 )</f>
        <v>3.055871461661925E-4</v>
      </c>
      <c r="AW749" s="48">
        <f>AB749 * ( (1-Baseline!D$88-Baseline!D$87) + (1-B749)*Baseline!D$88 )</f>
        <v>2.4691825802492171E-2</v>
      </c>
      <c r="AX749" s="48">
        <f>AC749 * ( (1-Baseline!D$88-Baseline!D$87) + (1-B749)*Baseline!D$88 )</f>
        <v>3.6080777912124548E-4</v>
      </c>
      <c r="AY749" s="48">
        <f>AD749 * ( (1-Baseline!D$88-Baseline!D$87) + (1-B749)*Baseline!D$88 )</f>
        <v>3.7894297967652903E-4</v>
      </c>
      <c r="AZ749" s="48">
        <f t="shared" si="5"/>
        <v>2.5737163707456136E-2</v>
      </c>
      <c r="BA749" s="48">
        <f>AF749 * ( (1-Baseline!F$88-Baseline!F$87) + (1-Baseline!B$36)*Baseline!F$88 )</f>
        <v>8.1199092439324333E-4</v>
      </c>
      <c r="BB749" s="48">
        <f>AG749 * ( (1-Baseline!F$88-Baseline!F$87) + (1-Baseline!B$36)*Baseline!F$88 )</f>
        <v>1.8490817565372202E-4</v>
      </c>
      <c r="BC749" s="48">
        <f>AH749 * ( (1-Baseline!F$88-Baseline!F$87) + (1-Baseline!B$36)*Baseline!F$88 )</f>
        <v>3.3120459370585838E-2</v>
      </c>
      <c r="BD749" s="48">
        <f>AI749 * ( (1-Baseline!F$88-Baseline!F$87) + (1-Baseline!B$36)*Baseline!F$88 )</f>
        <v>4.173206837812624E-4</v>
      </c>
      <c r="BE749" s="48">
        <f t="shared" si="6"/>
        <v>3.4534679154414064E-2</v>
      </c>
      <c r="BF749" s="48">
        <f>AK749 * ( (1-Baseline!H$88-Baseline!H$87) + (1-Baseline!B$36)*Baseline!H$88 )</f>
        <v>1.4480150275355321E-5</v>
      </c>
      <c r="BG749" s="48">
        <f>AL749 * ( (1-Baseline!H$88-Baseline!H$87) + (1-Baseline!B$36)*Baseline!H$88 )</f>
        <v>2.1381798806610212E-4</v>
      </c>
      <c r="BH749" s="48">
        <f>AM749 * ( (1-Baseline!H$88-Baseline!H$87) + (1-Baseline!B$36)*Baseline!H$88 )</f>
        <v>4.5382131060047221E-5</v>
      </c>
      <c r="BI749" s="48">
        <f>AN749 * ( (1-Baseline!H$88-Baseline!H$87) + (1-Baseline!B$36)*Baseline!H$88 )</f>
        <v>2.7460270265733337E-2</v>
      </c>
      <c r="BJ749" s="48">
        <f t="shared" si="7"/>
        <v>2.7733950535134839E-2</v>
      </c>
      <c r="BK749" s="48"/>
      <c r="BL749" s="48">
        <f t="shared" si="18"/>
        <v>0.97756815862626545</v>
      </c>
      <c r="BM749" s="48">
        <f t="shared" si="19"/>
        <v>3.1885655923250692E-3</v>
      </c>
      <c r="BN749" s="48">
        <f t="shared" si="20"/>
        <v>1.6532221925852054E-2</v>
      </c>
      <c r="BO749" s="48">
        <f t="shared" si="21"/>
        <v>2.7110538555573916E-3</v>
      </c>
      <c r="BP749" s="48">
        <f t="shared" si="8"/>
        <v>0.99999999999999989</v>
      </c>
      <c r="BQ749" s="48">
        <f t="shared" si="22"/>
        <v>1.1873380829359331E-2</v>
      </c>
      <c r="BR749" s="48">
        <f t="shared" si="23"/>
        <v>0.95938410631233884</v>
      </c>
      <c r="BS749" s="48">
        <f t="shared" si="24"/>
        <v>1.4018940984422393E-2</v>
      </c>
      <c r="BT749" s="48">
        <f t="shared" si="25"/>
        <v>1.4723571873879328E-2</v>
      </c>
      <c r="BU749" s="48">
        <f t="shared" si="9"/>
        <v>0.99999999999999978</v>
      </c>
      <c r="BV749" s="48">
        <f t="shared" si="26"/>
        <v>2.3512334391832868E-2</v>
      </c>
      <c r="BW749" s="48">
        <f t="shared" si="27"/>
        <v>5.3542751860223359E-3</v>
      </c>
      <c r="BX749" s="48">
        <f t="shared" si="28"/>
        <v>0.95904928557451308</v>
      </c>
      <c r="BY749" s="48">
        <f t="shared" si="29"/>
        <v>1.2084104847631758E-2</v>
      </c>
      <c r="BZ749" s="48">
        <f t="shared" si="10"/>
        <v>1</v>
      </c>
      <c r="CA749" s="48">
        <f t="shared" si="30"/>
        <v>5.2210918372451475E-4</v>
      </c>
      <c r="CB749" s="48">
        <f t="shared" si="31"/>
        <v>7.7096116471119447E-3</v>
      </c>
      <c r="CC749" s="48">
        <f t="shared" si="32"/>
        <v>1.6363385015255841E-3</v>
      </c>
      <c r="CD749" s="48">
        <f t="shared" si="33"/>
        <v>0.99013194066763799</v>
      </c>
      <c r="CE749" s="48">
        <f t="shared" si="11"/>
        <v>1</v>
      </c>
      <c r="CF749" s="48"/>
      <c r="CG749" s="48">
        <f t="shared" si="34"/>
        <v>0.97756815862626545</v>
      </c>
      <c r="CH749" s="48">
        <f t="shared" si="35"/>
        <v>3.1885655923250692E-3</v>
      </c>
      <c r="CI749" s="48">
        <f t="shared" si="36"/>
        <v>1.6532221925852054E-2</v>
      </c>
      <c r="CJ749" s="48">
        <f t="shared" si="37"/>
        <v>2.7110538555573916E-3</v>
      </c>
      <c r="CK749" s="48">
        <f t="shared" si="12"/>
        <v>0.99999999999999989</v>
      </c>
      <c r="CL749" s="48">
        <f t="shared" si="38"/>
        <v>1.1873380829359331E-2</v>
      </c>
      <c r="CM749" s="48">
        <f t="shared" si="39"/>
        <v>0.95938410631233884</v>
      </c>
      <c r="CN749" s="48">
        <f t="shared" si="40"/>
        <v>1.4018940984422393E-2</v>
      </c>
      <c r="CO749" s="48">
        <f t="shared" si="41"/>
        <v>1.4723571873879328E-2</v>
      </c>
      <c r="CP749" s="48">
        <f t="shared" si="13"/>
        <v>0.99999999999999978</v>
      </c>
      <c r="CQ749" s="48">
        <f t="shared" si="42"/>
        <v>2.3512334391832868E-2</v>
      </c>
      <c r="CR749" s="48">
        <f t="shared" si="43"/>
        <v>5.3542751860223359E-3</v>
      </c>
      <c r="CS749" s="48">
        <f t="shared" si="44"/>
        <v>0.95904928557451308</v>
      </c>
      <c r="CT749" s="48">
        <f t="shared" si="45"/>
        <v>1.2084104847631758E-2</v>
      </c>
      <c r="CU749" s="48">
        <f t="shared" si="14"/>
        <v>1</v>
      </c>
      <c r="CV749" s="48">
        <f t="shared" si="46"/>
        <v>5.2210918372451475E-4</v>
      </c>
      <c r="CW749" s="48">
        <f t="shared" si="47"/>
        <v>7.7096116471119447E-3</v>
      </c>
      <c r="CX749" s="48">
        <f t="shared" si="48"/>
        <v>1.6363385015255841E-3</v>
      </c>
      <c r="CY749" s="48">
        <f t="shared" si="49"/>
        <v>0.99013194066763799</v>
      </c>
      <c r="CZ749" s="48">
        <f t="shared" si="15"/>
        <v>1</v>
      </c>
      <c r="DA749" s="48"/>
      <c r="DB749" s="48">
        <f>(AQ749*Baseline!B$7 + AV749*Baseline!B$11 + BA749*Baseline!B$16 + BF749*Baseline!B$18)</f>
        <v>57163.221014458461</v>
      </c>
      <c r="DC749" s="48">
        <f>(AR749*Baseline!B$7 + AW749*Baseline!B$11 + BB749*Baseline!B$16 + BG749*Baseline!B$18)</f>
        <v>63536.609328111168</v>
      </c>
      <c r="DD749" s="48">
        <f>(AS749*Baseline!B$7 + AX749*Baseline!B$11 + BC749*Baseline!B$16 + BH749*Baseline!B$18)</f>
        <v>114710.1074284897</v>
      </c>
      <c r="DE749" s="48">
        <f>(AT749*Baseline!B$7 + AY749*Baseline!B$11 + BD749*Baseline!B$16 + BI749*Baseline!B$18)</f>
        <v>1259786.2785121328</v>
      </c>
      <c r="DF749" s="48">
        <f t="shared" si="16"/>
        <v>1495196.2162831922</v>
      </c>
      <c r="DG749" s="48"/>
      <c r="DH749" s="48">
        <f t="shared" si="50"/>
        <v>3.823125044855763E-2</v>
      </c>
      <c r="DI749" s="48">
        <f t="shared" si="51"/>
        <v>4.2493826988174541E-2</v>
      </c>
      <c r="DJ749" s="48">
        <f t="shared" si="52"/>
        <v>7.6719099593255957E-2</v>
      </c>
      <c r="DK749" s="48">
        <f t="shared" si="53"/>
        <v>0.84255582297001186</v>
      </c>
      <c r="DL749" s="48">
        <f t="shared" si="17"/>
        <v>1</v>
      </c>
      <c r="DM749" s="48"/>
      <c r="DN749" s="48">
        <f>DH749 / (Baseline!B$7/Baseline!B$17)</f>
        <v>4.0809345262310925</v>
      </c>
      <c r="DO749" s="48">
        <f>DI749 / (Baseline!B$11/Baseline!B$17)</f>
        <v>1.0258213221587842</v>
      </c>
      <c r="DP749" s="48">
        <f>DJ749 / (Baseline!B$16/Baseline!B$17)</f>
        <v>1.1855419390060364</v>
      </c>
      <c r="DQ749" s="48">
        <f>DK749 / (Baseline!B$18/Baseline!B$17)</f>
        <v>0.95258374051290939</v>
      </c>
      <c r="DR749" s="71"/>
      <c r="DS749" s="48">
        <f>(AU749*Baseline!B$34)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2.9336804314512837E-2</v>
      </c>
      <c r="DT749" s="48">
        <f>(AZ749*Baseline!B$34) + (Baseline!D$88*(1-Baseline!D$89)*Baseline!B$35) + (Baseline!D$88*Baseline!D$89*((1-Baseline!D$90)*Baseline!B$40 + Baseline!D$90*Baseline!B$41))</f>
        <v>1.0274142556118424E-2</v>
      </c>
      <c r="DU749" s="48">
        <f>(BE749*Baseline!B$34) + (Baseline!F$88*(1-Baseline!F$89)*Baseline!B$35) + (Baseline!F$88*Baseline!F$89*((1-Baseline!F$90)*Baseline!B$40 + Baseline!F$90*Baseline!B$41))</f>
        <v>1.2910841873162111E-2</v>
      </c>
      <c r="DV749" s="48">
        <f>(BJ749*Baseline!B$34) + (Baseline!H$88*(1-Baseline!H$89)*Baseline!B$35) + (Baseline!H$88*Baseline!H$89*((1-Baseline!H$90)*Baseline!B$40 + Baseline!H$90*Baseline!B$41))</f>
        <v>9.3050925802702269E-3</v>
      </c>
      <c r="DW749" s="48">
        <f>( DS749*Baseline!B$7 + DT749*Baseline!B$11 + DU749*Baseline!B$16 + DV749*Baseline!B$18 ) / Baseline!B$17</f>
        <v>9.7662331477388099E-3</v>
      </c>
    </row>
    <row r="750" spans="1:127">
      <c r="A750" s="7" t="s">
        <v>1077</v>
      </c>
      <c r="B750" s="1">
        <f>MIN( MAX( NORMINV( MCrands!B750, (B$5+B$4)/2, (B$5-B$4)/3.29 ), 0 ), 1 )</f>
        <v>0.52709735606130959</v>
      </c>
      <c r="C750" s="1">
        <f>MAX( NORMINV( MCrands!C750, (C$5+C$4)/2, (C$5-C$4)/3.29 ), 0 )</f>
        <v>2.1773729084255282</v>
      </c>
      <c r="D750" s="40"/>
      <c r="E750" s="40">
        <f>Baseline!B$33 * (C750 * Baseline!B$66*Baseline!B$66/Baseline!B$73 + Baseline!B$52*Baseline!B$52/Baseline!B$74 + Baseline!B$53*Baseline!B$53/Baseline!B$75 + Baseline!B$54*Baseline!B$54/Baseline!B$76)</f>
        <v>1.8228854575636315E-5</v>
      </c>
      <c r="F750" s="40">
        <f>Baseline!B$33 * (C750 * Baseline!B$66*Baseline!B$57/Baseline!B$73 + Baseline!B$52*Baseline!B$67/Baseline!B$74 + Baseline!B$53*Baseline!B$55/Baseline!B$75 + Baseline!B$54*Baseline!B$56/Baseline!B$76)</f>
        <v>3.904258959198138E-8</v>
      </c>
      <c r="G750" s="1">
        <f>Baseline!B$33 * (C750 * Baseline!B$66*Baseline!B$58/Baseline!B$73 + Baseline!B$52*Baseline!B$59/Baseline!B$74 + Baseline!B$53*Baseline!B$68/Baseline!B$75 + Baseline!B$54*Baseline!B$60/Baseline!B$76)</f>
        <v>1.076340752889387E-7</v>
      </c>
      <c r="H750" s="40">
        <f>Baseline!B$33 * (C750 * Baseline!B$66*Baseline!B$61/Baseline!B$73 + Baseline!B$52*Baseline!B$62/Baseline!B$74 + Baseline!B$53*Baseline!B$63/Baseline!B$75 + Baseline!B$54*Baseline!B$69/Baseline!B$76)</f>
        <v>1.652842527047746E-9</v>
      </c>
      <c r="I750" s="40">
        <f>Baseline!B$33 * (C750 * Baseline!B$57*Baseline!B$66/Baseline!B$73 + Baseline!B$67*Baseline!B$52/Baseline!B$74 + Baseline!B$55*Baseline!B$53/Baseline!B$75 + Baseline!B$56*Baseline!B$54/Baseline!B$76)</f>
        <v>3.904258959198138E-8</v>
      </c>
      <c r="J750" s="1">
        <f>Baseline!B$33 * (C750 * Baseline!B$57*Baseline!B$57/Baseline!B$73 + Baseline!B$67*Baseline!B$67/Baseline!B$74 + Baseline!B$55*Baseline!B$55/Baseline!B$75 + Baseline!B$56*Baseline!B$56/Baseline!B$76)</f>
        <v>1.7949605709467487E-6</v>
      </c>
      <c r="K750" s="40">
        <f>Baseline!B$33 * (C750 * Baseline!B$57*Baseline!B$58/Baseline!B$73 + Baseline!B$67*Baseline!B$59/Baseline!B$74 + Baseline!B$55*Baseline!B$68/Baseline!B$75 + Baseline!B$56*Baseline!B$60/Baseline!B$76)</f>
        <v>1.3929159621323522E-8</v>
      </c>
      <c r="L750" s="1">
        <f>Baseline!B$33 * (C750 * Baseline!B$57*Baseline!B$61/Baseline!B$73 + Baseline!B$67*Baseline!B$62/Baseline!B$74 + Baseline!B$55*Baseline!B$63/Baseline!B$75 + Baseline!B$56*Baseline!B$69/Baseline!B$76)</f>
        <v>1.4629415081385983E-8</v>
      </c>
      <c r="M750" s="40">
        <f>Baseline!B$33 * (C750 * Baseline!B$58*Baseline!B$66/Baseline!B$73 + Baseline!B$59*Baseline!B$52/Baseline!B$74 + Baseline!B$68*Baseline!B$53/Baseline!B$75 + Baseline!B$60*Baseline!B$54/Baseline!B$76)</f>
        <v>1.076340752889387E-7</v>
      </c>
      <c r="N750" s="1">
        <f>Baseline!B$33 * (C750 * Baseline!B$58*Baseline!B$57/Baseline!B$73 + Baseline!B$59*Baseline!B$67/Baseline!B$74 + Baseline!B$68*Baseline!B$55/Baseline!B$75 + Baseline!B$60*Baseline!B$56/Baseline!B$76)</f>
        <v>1.3929159621323522E-8</v>
      </c>
      <c r="O750" s="1">
        <f>Baseline!B$33 * (C750 * Baseline!B$58*Baseline!B$58/Baseline!B$73 + Baseline!B$59*Baseline!B$59/Baseline!B$74 + Baseline!B$68*Baseline!B$68/Baseline!B$75 + Baseline!B$60*Baseline!B$60/Baseline!B$76)</f>
        <v>1.3250166691635811E-6</v>
      </c>
      <c r="P750" s="40">
        <f>Baseline!B$33 * (C750 * Baseline!B$58*Baseline!B$61/Baseline!B$73 + Baseline!B$59*Baseline!B$62/Baseline!B$74 + Baseline!B$68*Baseline!B$63/Baseline!B$75 + Baseline!B$60*Baseline!B$69/Baseline!B$76)</f>
        <v>1.6489614032757582E-9</v>
      </c>
      <c r="Q750" s="40">
        <f>Baseline!B$33 * (C750 * Baseline!B$61*Baseline!B$66/Baseline!B$73 + Baseline!B$62*Baseline!B$52/Baseline!B$74 + Baseline!B$63*Baseline!B$53/Baseline!B$75 + Baseline!B$69*Baseline!B$54/Baseline!B$76)</f>
        <v>1.652842527047746E-9</v>
      </c>
      <c r="R750" s="40">
        <f>Baseline!B$33 * (C750 * Baseline!B$61*Baseline!B$57/Baseline!B$73 + Baseline!B$62*Baseline!B$67/Baseline!B$74 + Baseline!B$63*Baseline!B$55/Baseline!B$75 + Baseline!B$69*Baseline!B$56/Baseline!B$76)</f>
        <v>1.4629415081385983E-8</v>
      </c>
      <c r="S750" s="40">
        <f>Baseline!B$33 * (C750 * Baseline!B$61*Baseline!B$58/Baseline!B$73 + Baseline!B$62*Baseline!B$59/Baseline!B$74 + Baseline!B$63*Baseline!B$68/Baseline!B$75 + Baseline!B$69*Baseline!B$60/Baseline!B$76)</f>
        <v>1.6489614032757582E-9</v>
      </c>
      <c r="T750" s="40">
        <f>Baseline!B$33 * (C750 * Baseline!B$61*Baseline!B$61/Baseline!B$73 + Baseline!B$62*Baseline!B$62/Baseline!B$74 + Baseline!B$63*Baseline!B$63/Baseline!B$75 + Baseline!B$69*Baseline!B$69/Baseline!B$76)</f>
        <v>9.8551802104089752E-8</v>
      </c>
      <c r="U750" s="40"/>
      <c r="V750" s="40">
        <f>E750 * ( Baseline!B$87 * Baseline!B$7 )</f>
        <v>0.18919728164052932</v>
      </c>
      <c r="W750" s="40">
        <f>F750 * ( Baseline!D$87 * Baseline!B$11 )</f>
        <v>7.2020286475332936E-4</v>
      </c>
      <c r="X750" s="40">
        <f>G750 * ( Baseline!F$87 * Baseline!B$16 )</f>
        <v>3.7386448407132431E-3</v>
      </c>
      <c r="Y750" s="40">
        <f>H750 * ( Baseline!H$87 * Baseline!B$18 )</f>
        <v>5.8126086169358107E-4</v>
      </c>
      <c r="Z750" s="48">
        <f t="shared" si="0"/>
        <v>0.19423739020768946</v>
      </c>
      <c r="AA750" s="40">
        <f>I750 * ( Baseline!B$87 * Baseline!B$7 )</f>
        <v>4.0522303737517475E-4</v>
      </c>
      <c r="AB750" s="1">
        <f>J750 * ( Baseline!D$87 * Baseline!B$11 )</f>
        <v>3.3110911925284384E-2</v>
      </c>
      <c r="AC750" s="1">
        <f>K750 * ( Baseline!F$87 * Baseline!B$16 )</f>
        <v>4.8382615462562684E-4</v>
      </c>
      <c r="AD750" s="1">
        <f>L750 * ( Baseline!F$87 * Baseline!B$16 )</f>
        <v>5.0814936691612016E-4</v>
      </c>
      <c r="AE750" s="48">
        <f t="shared" si="1"/>
        <v>3.4508110484201306E-2</v>
      </c>
      <c r="AF750" s="48">
        <f>M750 * ( Baseline!B$87 * Baseline!B$7 )</f>
        <v>1.1171340674238949E-3</v>
      </c>
      <c r="AG750" s="48">
        <f>N750 * ( Baseline!D$87 * Baseline!B$11 )</f>
        <v>2.5694557578588356E-4</v>
      </c>
      <c r="AH750" s="48">
        <f>O750 * ( Baseline!F$87 * Baseline!B$16 )</f>
        <v>4.6024149143561746E-2</v>
      </c>
      <c r="AI750" s="48">
        <f>P750 * ( Baseline!H$87 * Baseline!B$18 )</f>
        <v>5.7989597344129565E-4</v>
      </c>
      <c r="AJ750" s="48">
        <f t="shared" si="2"/>
        <v>4.797812476021282E-2</v>
      </c>
      <c r="AK750" s="48">
        <f>Q750 * ( Baseline!B$87 * Baseline!B$7 )</f>
        <v>1.7154852588228555E-5</v>
      </c>
      <c r="AL750" s="48">
        <f>R750 * ( Baseline!D$87 * Baseline!B$11 )</f>
        <v>2.6986290513484983E-4</v>
      </c>
      <c r="AM750" s="48">
        <f>S750 * ( Baseline!F$87 * Baseline!B$16 )</f>
        <v>5.7276294949743793E-5</v>
      </c>
      <c r="AN750" s="48">
        <f>T750 * ( Baseline!H$87 * Baseline!B$18 )</f>
        <v>3.4658053913216927E-2</v>
      </c>
      <c r="AO750" s="48">
        <f t="shared" si="3"/>
        <v>3.5002347965889746E-2</v>
      </c>
      <c r="AP750" s="48"/>
      <c r="AQ750" s="48">
        <f>V750 * ( (1-Baseline!B$88-Baseline!B$87) + (1-B750)*Baseline!B$88 )</f>
        <v>9.6392865448650139E-2</v>
      </c>
      <c r="AR750" s="48">
        <f>W750 * ( (1-Baseline!B$88-Baseline!B$87) + (1-B750)*Baseline!B$88 )</f>
        <v>3.6693137045066594E-4</v>
      </c>
      <c r="AS750" s="48">
        <f>X750 * ( (1-Baseline!B$88-Baseline!B$87) + (1-B750)*Baseline!B$88 )</f>
        <v>1.9047773095169161E-3</v>
      </c>
      <c r="AT750" s="48">
        <f>Y750 * ( (1-Baseline!B$88-Baseline!B$87) + (1-B750)*Baseline!B$88 )</f>
        <v>2.9614273284459989E-4</v>
      </c>
      <c r="AU750" s="48">
        <f t="shared" si="4"/>
        <v>9.8960716861462336E-2</v>
      </c>
      <c r="AV750" s="48">
        <f>AA750 * ( (1-Baseline!D$88-Baseline!D$87) + (1-B750)*Baseline!D$88 )</f>
        <v>3.0604825865310507E-4</v>
      </c>
      <c r="AW750" s="48">
        <f>AB750 * ( (1-Baseline!D$88-Baseline!D$87) + (1-B750)*Baseline!D$88 )</f>
        <v>2.5007307093864721E-2</v>
      </c>
      <c r="AX750" s="48">
        <f>AC750 * ( (1-Baseline!D$88-Baseline!D$87) + (1-B750)*Baseline!D$88 )</f>
        <v>3.6541395344437681E-4</v>
      </c>
      <c r="AY750" s="48">
        <f>AD750 * ( (1-Baseline!D$88-Baseline!D$87) + (1-B750)*Baseline!D$88 )</f>
        <v>3.8378427319365403E-4</v>
      </c>
      <c r="AZ750" s="48">
        <f t="shared" si="5"/>
        <v>2.6062553579155857E-2</v>
      </c>
      <c r="BA750" s="48">
        <f>AF750 * ( (1-Baseline!F$88-Baseline!F$87) + (1-Baseline!B$36)*Baseline!F$88 )</f>
        <v>8.0392542320839241E-4</v>
      </c>
      <c r="BB750" s="48">
        <f>AG750 * ( (1-Baseline!F$88-Baseline!F$87) + (1-Baseline!B$36)*Baseline!F$88 )</f>
        <v>1.8490625859394696E-4</v>
      </c>
      <c r="BC750" s="48">
        <f>AH750 * ( (1-Baseline!F$88-Baseline!F$87) + (1-Baseline!B$36)*Baseline!F$88 )</f>
        <v>3.3120450496479631E-2</v>
      </c>
      <c r="BD750" s="48">
        <f>AI750 * ( (1-Baseline!F$88-Baseline!F$87) + (1-Baseline!B$36)*Baseline!F$88 )</f>
        <v>4.1731169915950651E-4</v>
      </c>
      <c r="BE750" s="48">
        <f t="shared" si="6"/>
        <v>3.4526593877441475E-2</v>
      </c>
      <c r="BF750" s="48">
        <f>AK750 * ( (1-Baseline!H$88-Baseline!H$87) + (1-Baseline!B$36)*Baseline!H$88 )</f>
        <v>1.3592132802705247E-5</v>
      </c>
      <c r="BG750" s="48">
        <f>AL750 * ( (1-Baseline!H$88-Baseline!H$87) + (1-Baseline!B$36)*Baseline!H$88 )</f>
        <v>2.138177769964442E-4</v>
      </c>
      <c r="BH750" s="48">
        <f>AM750 * ( (1-Baseline!H$88-Baseline!H$87) + (1-Baseline!B$36)*Baseline!H$88 )</f>
        <v>4.5381154014580994E-5</v>
      </c>
      <c r="BI750" s="48">
        <f>AN750 * ( (1-Baseline!H$88-Baseline!H$87) + (1-Baseline!B$36)*Baseline!H$88 )</f>
        <v>2.7460269276520032E-2</v>
      </c>
      <c r="BJ750" s="48">
        <f t="shared" si="7"/>
        <v>2.7733060340333762E-2</v>
      </c>
      <c r="BK750" s="48"/>
      <c r="BL750" s="48">
        <f t="shared" si="18"/>
        <v>0.97405181071589264</v>
      </c>
      <c r="BM750" s="48">
        <f t="shared" si="19"/>
        <v>3.7078487513822556E-3</v>
      </c>
      <c r="BN750" s="48">
        <f t="shared" si="20"/>
        <v>1.9247812363601444E-2</v>
      </c>
      <c r="BO750" s="48">
        <f t="shared" si="21"/>
        <v>2.992528169123692E-3</v>
      </c>
      <c r="BP750" s="48">
        <f t="shared" si="8"/>
        <v>1</v>
      </c>
      <c r="BQ750" s="48">
        <f t="shared" si="22"/>
        <v>1.1742834704342802E-2</v>
      </c>
      <c r="BR750" s="48">
        <f t="shared" si="23"/>
        <v>0.95951100946090351</v>
      </c>
      <c r="BS750" s="48">
        <f t="shared" si="24"/>
        <v>1.4020650445266623E-2</v>
      </c>
      <c r="BT750" s="48">
        <f t="shared" si="25"/>
        <v>1.4725505389487029E-2</v>
      </c>
      <c r="BU750" s="48">
        <f t="shared" si="9"/>
        <v>0.99999999999999989</v>
      </c>
      <c r="BV750" s="48">
        <f t="shared" si="26"/>
        <v>2.3284237827283925E-2</v>
      </c>
      <c r="BW750" s="48">
        <f t="shared" si="27"/>
        <v>5.3554735011019598E-3</v>
      </c>
      <c r="BX750" s="48">
        <f t="shared" si="28"/>
        <v>0.9592736142478111</v>
      </c>
      <c r="BY750" s="48">
        <f t="shared" si="29"/>
        <v>1.208667442380304E-2</v>
      </c>
      <c r="BZ750" s="48">
        <f t="shared" si="10"/>
        <v>1</v>
      </c>
      <c r="CA750" s="48">
        <f t="shared" si="30"/>
        <v>4.9010576676016666E-4</v>
      </c>
      <c r="CB750" s="48">
        <f t="shared" si="31"/>
        <v>7.7098515047571902E-3</v>
      </c>
      <c r="CC750" s="48">
        <f t="shared" si="32"/>
        <v>1.6363557954900713E-3</v>
      </c>
      <c r="CD750" s="48">
        <f t="shared" si="33"/>
        <v>0.99016368693299261</v>
      </c>
      <c r="CE750" s="48">
        <f t="shared" si="11"/>
        <v>1</v>
      </c>
      <c r="CF750" s="48"/>
      <c r="CG750" s="48">
        <f t="shared" si="34"/>
        <v>0.97405181071589264</v>
      </c>
      <c r="CH750" s="48">
        <f t="shared" si="35"/>
        <v>3.7078487513822556E-3</v>
      </c>
      <c r="CI750" s="48">
        <f t="shared" si="36"/>
        <v>1.9247812363601444E-2</v>
      </c>
      <c r="CJ750" s="48">
        <f t="shared" si="37"/>
        <v>2.992528169123692E-3</v>
      </c>
      <c r="CK750" s="48">
        <f t="shared" si="12"/>
        <v>1</v>
      </c>
      <c r="CL750" s="48">
        <f t="shared" si="38"/>
        <v>1.1742834704342802E-2</v>
      </c>
      <c r="CM750" s="48">
        <f t="shared" si="39"/>
        <v>0.95951100946090351</v>
      </c>
      <c r="CN750" s="48">
        <f t="shared" si="40"/>
        <v>1.4020650445266623E-2</v>
      </c>
      <c r="CO750" s="48">
        <f t="shared" si="41"/>
        <v>1.4725505389487029E-2</v>
      </c>
      <c r="CP750" s="48">
        <f t="shared" si="13"/>
        <v>0.99999999999999989</v>
      </c>
      <c r="CQ750" s="48">
        <f t="shared" si="42"/>
        <v>2.3284237827283925E-2</v>
      </c>
      <c r="CR750" s="48">
        <f t="shared" si="43"/>
        <v>5.3554735011019598E-3</v>
      </c>
      <c r="CS750" s="48">
        <f t="shared" si="44"/>
        <v>0.9592736142478111</v>
      </c>
      <c r="CT750" s="48">
        <f t="shared" si="45"/>
        <v>1.208667442380304E-2</v>
      </c>
      <c r="CU750" s="48">
        <f t="shared" si="14"/>
        <v>1</v>
      </c>
      <c r="CV750" s="48">
        <f t="shared" si="46"/>
        <v>4.9010576676016666E-4</v>
      </c>
      <c r="CW750" s="48">
        <f t="shared" si="47"/>
        <v>7.7098515047571902E-3</v>
      </c>
      <c r="CX750" s="48">
        <f t="shared" si="48"/>
        <v>1.6363557954900713E-3</v>
      </c>
      <c r="CY750" s="48">
        <f t="shared" si="49"/>
        <v>0.99016368693299261</v>
      </c>
      <c r="CZ750" s="48">
        <f t="shared" si="15"/>
        <v>1</v>
      </c>
      <c r="DA750" s="48"/>
      <c r="DB750" s="48">
        <f>(AQ750*Baseline!B$7 + AV750*Baseline!B$11 + BA750*Baseline!B$16 + BF750*Baseline!B$18)</f>
        <v>50722.574525677635</v>
      </c>
      <c r="DC750" s="48">
        <f>(AR750*Baseline!B$7 + AW750*Baseline!B$11 + BB750*Baseline!B$16 + BG750*Baseline!B$18)</f>
        <v>64217.8437544966</v>
      </c>
      <c r="DD750" s="48">
        <f>(AS750*Baseline!B$7 + AX750*Baseline!B$11 + BC750*Baseline!B$16 + BH750*Baseline!B$18)</f>
        <v>114745.30907278109</v>
      </c>
      <c r="DE750" s="48">
        <f>(AT750*Baseline!B$7 + AY750*Baseline!B$11 + BD750*Baseline!B$16 + BI750*Baseline!B$18)</f>
        <v>1259792.8865566333</v>
      </c>
      <c r="DF750" s="48">
        <f t="shared" si="16"/>
        <v>1489478.6139095887</v>
      </c>
      <c r="DG750" s="48"/>
      <c r="DH750" s="48">
        <f t="shared" si="50"/>
        <v>3.4053912591964546E-2</v>
      </c>
      <c r="DI750" s="48">
        <f t="shared" si="51"/>
        <v>4.311431070899191E-2</v>
      </c>
      <c r="DJ750" s="48">
        <f t="shared" si="52"/>
        <v>7.7037231687131918E-2</v>
      </c>
      <c r="DK750" s="48">
        <f t="shared" si="53"/>
        <v>0.84579454501191165</v>
      </c>
      <c r="DL750" s="48">
        <f t="shared" si="17"/>
        <v>1</v>
      </c>
      <c r="DM750" s="48"/>
      <c r="DN750" s="48">
        <f>DH750 / (Baseline!B$7/Baseline!B$17)</f>
        <v>3.635031185725889</v>
      </c>
      <c r="DO750" s="48">
        <f>DI750 / (Baseline!B$11/Baseline!B$17)</f>
        <v>1.0408000961591586</v>
      </c>
      <c r="DP750" s="48">
        <f>DJ750 / (Baseline!B$16/Baseline!B$17)</f>
        <v>1.1904580412730514</v>
      </c>
      <c r="DQ750" s="48">
        <f>DK750 / (Baseline!B$18/Baseline!B$17)</f>
        <v>0.95624540170264438</v>
      </c>
      <c r="DR750" s="71"/>
      <c r="DS750" s="48">
        <f>(AU750*Baseline!B$34)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2.7373638779219351E-2</v>
      </c>
      <c r="DT750" s="48">
        <f>(AZ750*Baseline!B$34) + (Baseline!D$88*(1-Baseline!D$89)*Baseline!B$35) + (Baseline!D$88*Baseline!D$89*((1-Baseline!D$90)*Baseline!B$40 + Baseline!D$90*Baseline!B$41))</f>
        <v>1.0322951036873381E-2</v>
      </c>
      <c r="DU750" s="48">
        <f>(BE750*Baseline!B$34) + (Baseline!F$88*(1-Baseline!F$89)*Baseline!B$35) + (Baseline!F$88*Baseline!F$89*((1-Baseline!F$90)*Baseline!B$40 + Baseline!F$90*Baseline!B$41))</f>
        <v>1.2909629081616223E-2</v>
      </c>
      <c r="DV750" s="48">
        <f>(BJ750*Baseline!B$34) + (Baseline!H$88*(1-Baseline!H$89)*Baseline!B$35) + (Baseline!H$88*Baseline!H$89*((1-Baseline!H$90)*Baseline!B$40 + Baseline!H$90*Baseline!B$41))</f>
        <v>9.304959051050065E-3</v>
      </c>
      <c r="DW750" s="48">
        <f>( DS750*Baseline!B$7 + DT750*Baseline!B$11 + DU750*Baseline!B$16 + DV750*Baseline!B$18 ) / Baseline!B$17</f>
        <v>9.749666968890432E-3</v>
      </c>
    </row>
    <row r="751" spans="1:127">
      <c r="A751" s="7" t="s">
        <v>1078</v>
      </c>
      <c r="B751" s="1">
        <f>MIN( MAX( NORMINV( MCrands!B751, (B$5+B$4)/2, (B$5-B$4)/3.29 ), 0 ), 1 )</f>
        <v>0.39530146613288969</v>
      </c>
      <c r="C751" s="1">
        <f>MAX( NORMINV( MCrands!C751, (C$5+C$4)/2, (C$5-C$4)/3.29 ), 0 )</f>
        <v>2.7699199891999573</v>
      </c>
      <c r="D751" s="40"/>
      <c r="E751" s="40">
        <f>Baseline!B$33 * (C751 * Baseline!B$66*Baseline!B$66/Baseline!B$73 + Baseline!B$52*Baseline!B$52/Baseline!B$74 + Baseline!B$53*Baseline!B$53/Baseline!B$75 + Baseline!B$54*Baseline!B$54/Baseline!B$76)</f>
        <v>2.3187313868198959E-5</v>
      </c>
      <c r="F751" s="40">
        <f>Baseline!B$33 * (C751 * Baseline!B$66*Baseline!B$57/Baseline!B$73 + Baseline!B$52*Baseline!B$67/Baseline!B$74 + Baseline!B$53*Baseline!B$55/Baseline!B$75 + Baseline!B$54*Baseline!B$56/Baseline!B$76)</f>
        <v>3.9705706849428738E-8</v>
      </c>
      <c r="G751" s="1">
        <f>Baseline!B$33 * (C751 * Baseline!B$66*Baseline!B$58/Baseline!B$73 + Baseline!B$52*Baseline!B$59/Baseline!B$74 + Baseline!B$53*Baseline!B$68/Baseline!B$75 + Baseline!B$54*Baseline!B$60/Baseline!B$76)</f>
        <v>1.0926423854683013E-7</v>
      </c>
      <c r="H751" s="40">
        <f>Baseline!B$33 * (C751 * Baseline!B$66*Baseline!B$61/Baseline!B$73 + Baseline!B$52*Baseline!B$62/Baseline!B$74 + Baseline!B$53*Baseline!B$63/Baseline!B$75 + Baseline!B$54*Baseline!B$69/Baseline!B$76)</f>
        <v>1.8158588528368891E-9</v>
      </c>
      <c r="I751" s="40">
        <f>Baseline!B$33 * (C751 * Baseline!B$57*Baseline!B$66/Baseline!B$73 + Baseline!B$67*Baseline!B$52/Baseline!B$74 + Baseline!B$55*Baseline!B$53/Baseline!B$75 + Baseline!B$56*Baseline!B$54/Baseline!B$76)</f>
        <v>3.9705706849428738E-8</v>
      </c>
      <c r="J751" s="1">
        <f>Baseline!B$33 * (C751 * Baseline!B$57*Baseline!B$57/Baseline!B$73 + Baseline!B$67*Baseline!B$67/Baseline!B$74 + Baseline!B$55*Baseline!B$55/Baseline!B$75 + Baseline!B$56*Baseline!B$56/Baseline!B$76)</f>
        <v>1.7949606596284282E-6</v>
      </c>
      <c r="K751" s="40">
        <f>Baseline!B$33 * (C751 * Baseline!B$57*Baseline!B$58/Baseline!B$73 + Baseline!B$67*Baseline!B$59/Baseline!B$74 + Baseline!B$55*Baseline!B$68/Baseline!B$75 + Baseline!B$56*Baseline!B$60/Baseline!B$76)</f>
        <v>1.3929377630451958E-8</v>
      </c>
      <c r="L751" s="1">
        <f>Baseline!B$33 * (C751 * Baseline!B$57*Baseline!B$61/Baseline!B$73 + Baseline!B$67*Baseline!B$62/Baseline!B$74 + Baseline!B$55*Baseline!B$63/Baseline!B$75 + Baseline!B$56*Baseline!B$69/Baseline!B$76)</f>
        <v>1.4629436882298825E-8</v>
      </c>
      <c r="M751" s="40">
        <f>Baseline!B$33 * (C751 * Baseline!B$58*Baseline!B$66/Baseline!B$73 + Baseline!B$59*Baseline!B$52/Baseline!B$74 + Baseline!B$68*Baseline!B$53/Baseline!B$75 + Baseline!B$60*Baseline!B$54/Baseline!B$76)</f>
        <v>1.0926423854683013E-7</v>
      </c>
      <c r="N751" s="1">
        <f>Baseline!B$33 * (C751 * Baseline!B$58*Baseline!B$57/Baseline!B$73 + Baseline!B$59*Baseline!B$67/Baseline!B$74 + Baseline!B$68*Baseline!B$55/Baseline!B$75 + Baseline!B$60*Baseline!B$56/Baseline!B$76)</f>
        <v>1.3929377630451958E-8</v>
      </c>
      <c r="O751" s="1">
        <f>Baseline!B$33 * (C751 * Baseline!B$58*Baseline!B$58/Baseline!B$73 + Baseline!B$59*Baseline!B$59/Baseline!B$74 + Baseline!B$68*Baseline!B$68/Baseline!B$75 + Baseline!B$60*Baseline!B$60/Baseline!B$76)</f>
        <v>1.3250172051026886E-6</v>
      </c>
      <c r="P751" s="40">
        <f>Baseline!B$33 * (C751 * Baseline!B$58*Baseline!B$61/Baseline!B$73 + Baseline!B$59*Baseline!B$62/Baseline!B$74 + Baseline!B$68*Baseline!B$63/Baseline!B$75 + Baseline!B$60*Baseline!B$69/Baseline!B$76)</f>
        <v>1.6490149971864992E-9</v>
      </c>
      <c r="Q751" s="40">
        <f>Baseline!B$33 * (C751 * Baseline!B$61*Baseline!B$66/Baseline!B$73 + Baseline!B$62*Baseline!B$52/Baseline!B$74 + Baseline!B$63*Baseline!B$53/Baseline!B$75 + Baseline!B$69*Baseline!B$54/Baseline!B$76)</f>
        <v>1.8158588528368891E-9</v>
      </c>
      <c r="R751" s="40">
        <f>Baseline!B$33 * (C751 * Baseline!B$61*Baseline!B$57/Baseline!B$73 + Baseline!B$62*Baseline!B$67/Baseline!B$74 + Baseline!B$63*Baseline!B$55/Baseline!B$75 + Baseline!B$69*Baseline!B$56/Baseline!B$76)</f>
        <v>1.4629436882298825E-8</v>
      </c>
      <c r="S751" s="40">
        <f>Baseline!B$33 * (C751 * Baseline!B$61*Baseline!B$58/Baseline!B$73 + Baseline!B$62*Baseline!B$59/Baseline!B$74 + Baseline!B$63*Baseline!B$68/Baseline!B$75 + Baseline!B$69*Baseline!B$60/Baseline!B$76)</f>
        <v>1.6490149971864992E-9</v>
      </c>
      <c r="T751" s="40">
        <f>Baseline!B$33 * (C751 * Baseline!B$61*Baseline!B$61/Baseline!B$73 + Baseline!B$62*Baseline!B$62/Baseline!B$74 + Baseline!B$63*Baseline!B$63/Baseline!B$75 + Baseline!B$69*Baseline!B$69/Baseline!B$76)</f>
        <v>9.8551807463480834E-8</v>
      </c>
      <c r="U751" s="40"/>
      <c r="V751" s="40">
        <f>E751 * ( Baseline!B$87 * Baseline!B$7 )</f>
        <v>0.24066113063803699</v>
      </c>
      <c r="W751" s="40">
        <f>F751 * ( Baseline!D$87 * Baseline!B$11 )</f>
        <v>7.3243512069413527E-4</v>
      </c>
      <c r="X751" s="40">
        <f>G751 * ( Baseline!F$87 * Baseline!B$16 )</f>
        <v>3.7952681864081394E-3</v>
      </c>
      <c r="Y751" s="40">
        <f>H751 * ( Baseline!H$87 * Baseline!B$18 )</f>
        <v>6.3858937814188852E-4</v>
      </c>
      <c r="Z751" s="48">
        <f t="shared" si="0"/>
        <v>0.24582742332328114</v>
      </c>
      <c r="AA751" s="40">
        <f>I751 * ( Baseline!B$87 * Baseline!B$7 )</f>
        <v>4.1210553139022085E-4</v>
      </c>
      <c r="AB751" s="1">
        <f>J751 * ( Baseline!D$87 * Baseline!B$11 )</f>
        <v>3.3110913561159472E-2</v>
      </c>
      <c r="AC751" s="1">
        <f>K751 * ( Baseline!F$87 * Baseline!B$16 )</f>
        <v>4.8383372712254352E-4</v>
      </c>
      <c r="AD751" s="1">
        <f>L751 * ( Baseline!F$87 * Baseline!B$16 )</f>
        <v>5.0815012416581182E-4</v>
      </c>
      <c r="AE751" s="48">
        <f t="shared" si="1"/>
        <v>3.4515002943838045E-2</v>
      </c>
      <c r="AF751" s="48">
        <f>M751 * ( Baseline!B$87 * Baseline!B$7 )</f>
        <v>1.1340535318775499E-3</v>
      </c>
      <c r="AG751" s="48">
        <f>N751 * ( Baseline!D$87 * Baseline!B$11 )</f>
        <v>2.569495973121318E-4</v>
      </c>
      <c r="AH751" s="48">
        <f>O751 * ( Baseline!F$87 * Baseline!B$16 )</f>
        <v>4.6024167759283335E-2</v>
      </c>
      <c r="AI751" s="48">
        <f>P751 * ( Baseline!H$87 * Baseline!B$18 )</f>
        <v>5.799148209976897E-4</v>
      </c>
      <c r="AJ751" s="48">
        <f t="shared" si="2"/>
        <v>4.7995085709470704E-2</v>
      </c>
      <c r="AK751" s="48">
        <f>Q751 * ( Baseline!B$87 * Baseline!B$7 )</f>
        <v>1.8846799033594073E-5</v>
      </c>
      <c r="AL751" s="48">
        <f>R751 * ( Baseline!D$87 * Baseline!B$11 )</f>
        <v>2.6986330728747461E-4</v>
      </c>
      <c r="AM751" s="48">
        <f>S751 * ( Baseline!F$87 * Baseline!B$16 )</f>
        <v>5.7278156521902498E-5</v>
      </c>
      <c r="AN751" s="48">
        <f>T751 * ( Baseline!H$87 * Baseline!B$18 )</f>
        <v>3.4658055797972563E-2</v>
      </c>
      <c r="AO751" s="48">
        <f t="shared" si="3"/>
        <v>3.5004044060815531E-2</v>
      </c>
      <c r="AP751" s="48"/>
      <c r="AQ751" s="48">
        <f>V751 * ( (1-Baseline!B$88-Baseline!B$87) + (1-B751)*Baseline!B$88 )</f>
        <v>0.15084199141603369</v>
      </c>
      <c r="AR751" s="48">
        <f>W751 * ( (1-Baseline!B$88-Baseline!B$87) + (1-B751)*Baseline!B$88 )</f>
        <v>4.590769265300063E-4</v>
      </c>
      <c r="AS751" s="48">
        <f>X751 * ( (1-Baseline!B$88-Baseline!B$87) + (1-B751)*Baseline!B$88 )</f>
        <v>2.3788046273943656E-3</v>
      </c>
      <c r="AT751" s="48">
        <f>Y751 * ( (1-Baseline!B$88-Baseline!B$87) + (1-B751)*Baseline!B$88 )</f>
        <v>4.0025613293127491E-4</v>
      </c>
      <c r="AU751" s="48">
        <f t="shared" si="4"/>
        <v>0.15408012910288932</v>
      </c>
      <c r="AV751" s="48">
        <f>AA751 * ( (1-Baseline!D$88-Baseline!D$87) + (1-B751)*Baseline!D$88 )</f>
        <v>3.3557891195092217E-4</v>
      </c>
      <c r="AW751" s="48">
        <f>AB751 * ( (1-Baseline!D$88-Baseline!D$87) + (1-B751)*Baseline!D$88 )</f>
        <v>2.6962327608346676E-2</v>
      </c>
      <c r="AX751" s="48">
        <f>AC751 * ( (1-Baseline!D$88-Baseline!D$87) + (1-B751)*Baseline!D$88 )</f>
        <v>3.9398742153548148E-4</v>
      </c>
      <c r="AY751" s="48">
        <f>AD751 * ( (1-Baseline!D$88-Baseline!D$87) + (1-B751)*Baseline!D$88 )</f>
        <v>4.1378834494172395E-4</v>
      </c>
      <c r="AZ751" s="48">
        <f t="shared" si="5"/>
        <v>2.8105682286774802E-2</v>
      </c>
      <c r="BA751" s="48">
        <f>AF751 * ( (1-Baseline!F$88-Baseline!F$87) + (1-Baseline!B$36)*Baseline!F$88 )</f>
        <v>8.1610121125210507E-4</v>
      </c>
      <c r="BB751" s="48">
        <f>AG751 * ( (1-Baseline!F$88-Baseline!F$87) + (1-Baseline!B$36)*Baseline!F$88 )</f>
        <v>1.8490915261292404E-4</v>
      </c>
      <c r="BC751" s="48">
        <f>AH751 * ( (1-Baseline!F$88-Baseline!F$87) + (1-Baseline!B$36)*Baseline!F$88 )</f>
        <v>3.3120463892948586E-2</v>
      </c>
      <c r="BD751" s="48">
        <f>AI751 * ( (1-Baseline!F$88-Baseline!F$87) + (1-Baseline!B$36)*Baseline!F$88 )</f>
        <v>4.1732526246420946E-4</v>
      </c>
      <c r="BE751" s="48">
        <f t="shared" si="6"/>
        <v>3.4538799519277824E-2</v>
      </c>
      <c r="BF751" s="48">
        <f>AK751 * ( (1-Baseline!H$88-Baseline!H$87) + (1-Baseline!B$36)*Baseline!H$88 )</f>
        <v>1.4932695810297255E-5</v>
      </c>
      <c r="BG751" s="48">
        <f>AL751 * ( (1-Baseline!H$88-Baseline!H$87) + (1-Baseline!B$36)*Baseline!H$88 )</f>
        <v>2.1381809563001186E-4</v>
      </c>
      <c r="BH751" s="48">
        <f>AM751 * ( (1-Baseline!H$88-Baseline!H$87) + (1-Baseline!B$36)*Baseline!H$88 )</f>
        <v>4.5382628975433782E-5</v>
      </c>
      <c r="BI751" s="48">
        <f>AN751 * ( (1-Baseline!H$88-Baseline!H$87) + (1-Baseline!B$36)*Baseline!H$88 )</f>
        <v>2.7460270769849617E-2</v>
      </c>
      <c r="BJ751" s="48">
        <f t="shared" si="7"/>
        <v>2.773440419026536E-2</v>
      </c>
      <c r="BK751" s="48"/>
      <c r="BL751" s="48">
        <f t="shared" si="18"/>
        <v>0.97898406688968098</v>
      </c>
      <c r="BM751" s="48">
        <f t="shared" si="19"/>
        <v>2.9794687296987579E-3</v>
      </c>
      <c r="BN751" s="48">
        <f t="shared" si="20"/>
        <v>1.5438750222008725E-2</v>
      </c>
      <c r="BO751" s="48">
        <f t="shared" si="21"/>
        <v>2.5977141586115741E-3</v>
      </c>
      <c r="BP751" s="48">
        <f t="shared" si="8"/>
        <v>1</v>
      </c>
      <c r="BQ751" s="48">
        <f t="shared" si="22"/>
        <v>1.1939895588616601E-2</v>
      </c>
      <c r="BR751" s="48">
        <f t="shared" si="23"/>
        <v>0.95931944769168143</v>
      </c>
      <c r="BS751" s="48">
        <f t="shared" si="24"/>
        <v>1.4018069994368122E-2</v>
      </c>
      <c r="BT751" s="48">
        <f t="shared" si="25"/>
        <v>1.4722586725333938E-2</v>
      </c>
      <c r="BU751" s="48">
        <f t="shared" si="9"/>
        <v>1.0000000000000002</v>
      </c>
      <c r="BV751" s="48">
        <f t="shared" si="26"/>
        <v>2.3628534361670513E-2</v>
      </c>
      <c r="BW751" s="48">
        <f t="shared" si="27"/>
        <v>5.3536647244996757E-3</v>
      </c>
      <c r="BX751" s="48">
        <f t="shared" si="28"/>
        <v>0.95893500509368912</v>
      </c>
      <c r="BY751" s="48">
        <f t="shared" si="29"/>
        <v>1.2082795820140751E-2</v>
      </c>
      <c r="BZ751" s="48">
        <f t="shared" si="10"/>
        <v>1</v>
      </c>
      <c r="CA751" s="48">
        <f t="shared" si="30"/>
        <v>5.384177611263976E-4</v>
      </c>
      <c r="CB751" s="48">
        <f t="shared" si="31"/>
        <v>7.7094894183831423E-3</v>
      </c>
      <c r="CC751" s="48">
        <f t="shared" si="32"/>
        <v>1.636329688717916E-3</v>
      </c>
      <c r="CD751" s="48">
        <f t="shared" si="33"/>
        <v>0.99011576313177263</v>
      </c>
      <c r="CE751" s="48">
        <f t="shared" si="11"/>
        <v>1</v>
      </c>
      <c r="CF751" s="48"/>
      <c r="CG751" s="48">
        <f t="shared" si="34"/>
        <v>0.97898406688968098</v>
      </c>
      <c r="CH751" s="48">
        <f t="shared" si="35"/>
        <v>2.9794687296987579E-3</v>
      </c>
      <c r="CI751" s="48">
        <f t="shared" si="36"/>
        <v>1.5438750222008725E-2</v>
      </c>
      <c r="CJ751" s="48">
        <f t="shared" si="37"/>
        <v>2.5977141586115741E-3</v>
      </c>
      <c r="CK751" s="48">
        <f t="shared" si="12"/>
        <v>1</v>
      </c>
      <c r="CL751" s="48">
        <f t="shared" si="38"/>
        <v>1.1939895588616601E-2</v>
      </c>
      <c r="CM751" s="48">
        <f t="shared" si="39"/>
        <v>0.95931944769168143</v>
      </c>
      <c r="CN751" s="48">
        <f t="shared" si="40"/>
        <v>1.4018069994368122E-2</v>
      </c>
      <c r="CO751" s="48">
        <f t="shared" si="41"/>
        <v>1.4722586725333938E-2</v>
      </c>
      <c r="CP751" s="48">
        <f t="shared" si="13"/>
        <v>1.0000000000000002</v>
      </c>
      <c r="CQ751" s="48">
        <f t="shared" si="42"/>
        <v>2.3628534361670513E-2</v>
      </c>
      <c r="CR751" s="48">
        <f t="shared" si="43"/>
        <v>5.3536647244996757E-3</v>
      </c>
      <c r="CS751" s="48">
        <f t="shared" si="44"/>
        <v>0.95893500509368912</v>
      </c>
      <c r="CT751" s="48">
        <f t="shared" si="45"/>
        <v>1.2082795820140751E-2</v>
      </c>
      <c r="CU751" s="48">
        <f t="shared" si="14"/>
        <v>1</v>
      </c>
      <c r="CV751" s="48">
        <f t="shared" si="46"/>
        <v>5.384177611263976E-4</v>
      </c>
      <c r="CW751" s="48">
        <f t="shared" si="47"/>
        <v>7.7094894183831423E-3</v>
      </c>
      <c r="CX751" s="48">
        <f t="shared" si="48"/>
        <v>1.636329688717916E-3</v>
      </c>
      <c r="CY751" s="48">
        <f t="shared" si="49"/>
        <v>0.99011576313177263</v>
      </c>
      <c r="CZ751" s="48">
        <f t="shared" si="15"/>
        <v>1</v>
      </c>
      <c r="DA751" s="48"/>
      <c r="DB751" s="48">
        <f>(AQ751*Baseline!B$7 + AV751*Baseline!B$11 + BA751*Baseline!B$16 + BF751*Baseline!B$18)</f>
        <v>77295.907377874319</v>
      </c>
      <c r="DC751" s="48">
        <f>(AR751*Baseline!B$7 + AW751*Baseline!B$11 + BB751*Baseline!B$16 + BG751*Baseline!B$18)</f>
        <v>68455.205699613914</v>
      </c>
      <c r="DD751" s="48">
        <f>(AS751*Baseline!B$7 + AX751*Baseline!B$11 + BC751*Baseline!B$16 + BH751*Baseline!B$18)</f>
        <v>115036.60208761766</v>
      </c>
      <c r="DE751" s="48">
        <f>(AT751*Baseline!B$7 + AY751*Baseline!B$11 + BD751*Baseline!B$16 + BI751*Baseline!B$18)</f>
        <v>1259907.840728187</v>
      </c>
      <c r="DF751" s="48">
        <f t="shared" si="16"/>
        <v>1520695.5558932929</v>
      </c>
      <c r="DG751" s="48"/>
      <c r="DH751" s="48">
        <f t="shared" si="50"/>
        <v>5.0829311020422402E-2</v>
      </c>
      <c r="DI751" s="48">
        <f t="shared" si="51"/>
        <v>4.5015720230340048E-2</v>
      </c>
      <c r="DJ751" s="48">
        <f t="shared" si="52"/>
        <v>7.5647358632571535E-2</v>
      </c>
      <c r="DK751" s="48">
        <f t="shared" si="53"/>
        <v>0.82850761011666607</v>
      </c>
      <c r="DL751" s="48">
        <f t="shared" si="17"/>
        <v>1</v>
      </c>
      <c r="DM751" s="48"/>
      <c r="DN751" s="48">
        <f>DH751 / (Baseline!B$7/Baseline!B$17)</f>
        <v>5.4256946308070919</v>
      </c>
      <c r="DO751" s="48">
        <f>DI751 / (Baseline!B$11/Baseline!B$17)</f>
        <v>1.0867010320691544</v>
      </c>
      <c r="DP751" s="48">
        <f>DJ751 / (Baseline!B$16/Baseline!B$17)</f>
        <v>1.168980302290038</v>
      </c>
      <c r="DQ751" s="48">
        <f>DK751 / (Baseline!B$18/Baseline!B$17)</f>
        <v>0.93670099567567155</v>
      </c>
      <c r="DR751" s="71"/>
      <c r="DS751" s="48">
        <f>(AU751*Baseline!B$34)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3.56415506154334E-2</v>
      </c>
      <c r="DT751" s="48">
        <f>(AZ751*Baseline!B$34) + (Baseline!D$88*(1-Baseline!D$89)*Baseline!B$35) + (Baseline!D$88*Baseline!D$89*((1-Baseline!D$90)*Baseline!B$40 + Baseline!D$90*Baseline!B$41))</f>
        <v>1.0629420343016224E-2</v>
      </c>
      <c r="DU751" s="48">
        <f>(BE751*Baseline!B$34) + (Baseline!F$88*(1-Baseline!F$89)*Baseline!B$35) + (Baseline!F$88*Baseline!F$89*((1-Baseline!F$90)*Baseline!B$40 + Baseline!F$90*Baseline!B$41))</f>
        <v>1.2911459927891677E-2</v>
      </c>
      <c r="DV751" s="48">
        <f>(BJ751*Baseline!B$34) + (Baseline!H$88*(1-Baseline!H$89)*Baseline!B$35) + (Baseline!H$88*Baseline!H$89*((1-Baseline!H$90)*Baseline!B$40 + Baseline!H$90*Baseline!B$41))</f>
        <v>9.3051606285398051E-3</v>
      </c>
      <c r="DW751" s="48">
        <f>( DS751*Baseline!B$7 + DT751*Baseline!B$11 + DU751*Baseline!B$16 + DV751*Baseline!B$18 ) / Baseline!B$17</f>
        <v>9.8401149242062676E-3</v>
      </c>
    </row>
    <row r="752" spans="1:127">
      <c r="A752" s="7" t="s">
        <v>1079</v>
      </c>
      <c r="B752" s="1">
        <f>MIN( MAX( NORMINV( MCrands!B752, (B$5+B$4)/2, (B$5-B$4)/3.29 ), 0 ), 1 )</f>
        <v>0.60837278329993061</v>
      </c>
      <c r="C752" s="1">
        <f>MAX( NORMINV( MCrands!C752, (C$5+C$4)/2, (C$5-C$4)/3.29 ), 0 )</f>
        <v>2.1504363622275919</v>
      </c>
      <c r="D752" s="40"/>
      <c r="E752" s="40">
        <f>Baseline!B$33 * (C752 * Baseline!B$66*Baseline!B$66/Baseline!B$73 + Baseline!B$52*Baseline!B$52/Baseline!B$74 + Baseline!B$53*Baseline!B$53/Baseline!B$75 + Baseline!B$54*Baseline!B$54/Baseline!B$76)</f>
        <v>1.8003448406003111E-5</v>
      </c>
      <c r="F752" s="40">
        <f>Baseline!B$33 * (C752 * Baseline!B$66*Baseline!B$57/Baseline!B$73 + Baseline!B$52*Baseline!B$67/Baseline!B$74 + Baseline!B$53*Baseline!B$55/Baseline!B$75 + Baseline!B$54*Baseline!B$56/Baseline!B$76)</f>
        <v>3.9012445002261126E-8</v>
      </c>
      <c r="G752" s="1">
        <f>Baseline!B$33 * (C752 * Baseline!B$66*Baseline!B$58/Baseline!B$73 + Baseline!B$52*Baseline!B$59/Baseline!B$74 + Baseline!B$53*Baseline!B$68/Baseline!B$75 + Baseline!B$54*Baseline!B$60/Baseline!B$76)</f>
        <v>1.0755996983920974E-7</v>
      </c>
      <c r="H752" s="40">
        <f>Baseline!B$33 * (C752 * Baseline!B$66*Baseline!B$61/Baseline!B$73 + Baseline!B$52*Baseline!B$62/Baseline!B$74 + Baseline!B$53*Baseline!B$63/Baseline!B$75 + Baseline!B$54*Baseline!B$69/Baseline!B$76)</f>
        <v>1.6454319820748501E-9</v>
      </c>
      <c r="I752" s="40">
        <f>Baseline!B$33 * (C752 * Baseline!B$57*Baseline!B$66/Baseline!B$73 + Baseline!B$67*Baseline!B$52/Baseline!B$74 + Baseline!B$55*Baseline!B$53/Baseline!B$75 + Baseline!B$56*Baseline!B$54/Baseline!B$76)</f>
        <v>3.9012445002261126E-8</v>
      </c>
      <c r="J752" s="1">
        <f>Baseline!B$33 * (C752 * Baseline!B$57*Baseline!B$57/Baseline!B$73 + Baseline!B$67*Baseline!B$67/Baseline!B$74 + Baseline!B$55*Baseline!B$55/Baseline!B$75 + Baseline!B$56*Baseline!B$56/Baseline!B$76)</f>
        <v>1.7949605669153761E-6</v>
      </c>
      <c r="K752" s="40">
        <f>Baseline!B$33 * (C752 * Baseline!B$57*Baseline!B$58/Baseline!B$73 + Baseline!B$67*Baseline!B$59/Baseline!B$74 + Baseline!B$55*Baseline!B$68/Baseline!B$75 + Baseline!B$56*Baseline!B$60/Baseline!B$76)</f>
        <v>1.3929149710865515E-8</v>
      </c>
      <c r="L752" s="1">
        <f>Baseline!B$33 * (C752 * Baseline!B$57*Baseline!B$61/Baseline!B$73 + Baseline!B$67*Baseline!B$62/Baseline!B$74 + Baseline!B$55*Baseline!B$63/Baseline!B$75 + Baseline!B$56*Baseline!B$69/Baseline!B$76)</f>
        <v>1.4629414090340183E-8</v>
      </c>
      <c r="M752" s="40">
        <f>Baseline!B$33 * (C752 * Baseline!B$58*Baseline!B$66/Baseline!B$73 + Baseline!B$59*Baseline!B$52/Baseline!B$74 + Baseline!B$68*Baseline!B$53/Baseline!B$75 + Baseline!B$60*Baseline!B$54/Baseline!B$76)</f>
        <v>1.0755996983920974E-7</v>
      </c>
      <c r="N752" s="1">
        <f>Baseline!B$33 * (C752 * Baseline!B$58*Baseline!B$57/Baseline!B$73 + Baseline!B$59*Baseline!B$67/Baseline!B$74 + Baseline!B$68*Baseline!B$55/Baseline!B$75 + Baseline!B$60*Baseline!B$56/Baseline!B$76)</f>
        <v>1.3929149710865515E-8</v>
      </c>
      <c r="O752" s="1">
        <f>Baseline!B$33 * (C752 * Baseline!B$58*Baseline!B$58/Baseline!B$73 + Baseline!B$59*Baseline!B$59/Baseline!B$74 + Baseline!B$68*Baseline!B$68/Baseline!B$75 + Baseline!B$60*Baseline!B$60/Baseline!B$76)</f>
        <v>1.3250166448003719E-6</v>
      </c>
      <c r="P752" s="40">
        <f>Baseline!B$33 * (C752 * Baseline!B$58*Baseline!B$61/Baseline!B$73 + Baseline!B$59*Baseline!B$62/Baseline!B$74 + Baseline!B$68*Baseline!B$63/Baseline!B$75 + Baseline!B$60*Baseline!B$69/Baseline!B$76)</f>
        <v>1.6489589669548322E-9</v>
      </c>
      <c r="Q752" s="40">
        <f>Baseline!B$33 * (C752 * Baseline!B$61*Baseline!B$66/Baseline!B$73 + Baseline!B$62*Baseline!B$52/Baseline!B$74 + Baseline!B$63*Baseline!B$53/Baseline!B$75 + Baseline!B$69*Baseline!B$54/Baseline!B$76)</f>
        <v>1.6454319820748501E-9</v>
      </c>
      <c r="R752" s="40">
        <f>Baseline!B$33 * (C752 * Baseline!B$61*Baseline!B$57/Baseline!B$73 + Baseline!B$62*Baseline!B$67/Baseline!B$74 + Baseline!B$63*Baseline!B$55/Baseline!B$75 + Baseline!B$69*Baseline!B$56/Baseline!B$76)</f>
        <v>1.4629414090340183E-8</v>
      </c>
      <c r="S752" s="40">
        <f>Baseline!B$33 * (C752 * Baseline!B$61*Baseline!B$58/Baseline!B$73 + Baseline!B$62*Baseline!B$59/Baseline!B$74 + Baseline!B$63*Baseline!B$68/Baseline!B$75 + Baseline!B$69*Baseline!B$60/Baseline!B$76)</f>
        <v>1.6489589669548322E-9</v>
      </c>
      <c r="T752" s="40">
        <f>Baseline!B$33 * (C752 * Baseline!B$61*Baseline!B$61/Baseline!B$73 + Baseline!B$62*Baseline!B$62/Baseline!B$74 + Baseline!B$63*Baseline!B$63/Baseline!B$75 + Baseline!B$69*Baseline!B$69/Baseline!B$76)</f>
        <v>9.8551801860457679E-8</v>
      </c>
      <c r="U752" s="40"/>
      <c r="V752" s="40">
        <f>E752 * ( Baseline!B$87 * Baseline!B$7 )</f>
        <v>0.1868577910059063</v>
      </c>
      <c r="W752" s="40">
        <f>F752 * ( Baseline!D$87 * Baseline!B$11 )</f>
        <v>7.1964679969462747E-4</v>
      </c>
      <c r="X752" s="40">
        <f>G752 * ( Baseline!F$87 * Baseline!B$16 )</f>
        <v>3.7360708049670893E-3</v>
      </c>
      <c r="Y752" s="40">
        <f>H752 * ( Baseline!H$87 * Baseline!B$18 )</f>
        <v>5.7865476965149256E-4</v>
      </c>
      <c r="Z752" s="48">
        <f t="shared" si="0"/>
        <v>0.19189216338021953</v>
      </c>
      <c r="AA752" s="40">
        <f>I752 * ( Baseline!B$87 * Baseline!B$7 )</f>
        <v>4.0491016667846825E-4</v>
      </c>
      <c r="AB752" s="1">
        <f>J752 * ( Baseline!D$87 * Baseline!B$11 )</f>
        <v>3.3110911850919279E-2</v>
      </c>
      <c r="AC752" s="1">
        <f>K752 * ( Baseline!F$87 * Baseline!B$16 )</f>
        <v>4.838258103881482E-4</v>
      </c>
      <c r="AD752" s="1">
        <f>L752 * ( Baseline!F$87 * Baseline!B$16 )</f>
        <v>5.0814933249237234E-4</v>
      </c>
      <c r="AE752" s="48">
        <f t="shared" si="1"/>
        <v>3.4507797160478269E-2</v>
      </c>
      <c r="AF752" s="48">
        <f>M752 * ( Baseline!B$87 * Baseline!B$7 )</f>
        <v>1.1163649269611579E-3</v>
      </c>
      <c r="AG752" s="48">
        <f>N752 * ( Baseline!D$87 * Baseline!B$11 )</f>
        <v>2.5694539297167166E-4</v>
      </c>
      <c r="AH752" s="48">
        <f>O752 * ( Baseline!F$87 * Baseline!B$16 )</f>
        <v>4.6024148297311281E-2</v>
      </c>
      <c r="AI752" s="48">
        <f>P752 * ( Baseline!H$87 * Baseline!B$18 )</f>
        <v>5.7989511665186924E-4</v>
      </c>
      <c r="AJ752" s="48">
        <f t="shared" si="2"/>
        <v>4.7977353733895986E-2</v>
      </c>
      <c r="AK752" s="48">
        <f>Q752 * ( Baseline!B$87 * Baseline!B$7 )</f>
        <v>1.707793854195487E-5</v>
      </c>
      <c r="AL752" s="48">
        <f>R752 * ( Baseline!D$87 * Baseline!B$11 )</f>
        <v>2.6986288685342864E-4</v>
      </c>
      <c r="AM752" s="48">
        <f>S752 * ( Baseline!F$87 * Baseline!B$16 )</f>
        <v>5.7276210324696975E-5</v>
      </c>
      <c r="AN752" s="48">
        <f>T752 * ( Baseline!H$87 * Baseline!B$18 )</f>
        <v>3.4658053827537991E-2</v>
      </c>
      <c r="AO752" s="48">
        <f t="shared" si="3"/>
        <v>3.5002270863258071E-2</v>
      </c>
      <c r="AP752" s="48"/>
      <c r="AQ752" s="48">
        <f>V752 * ( (1-Baseline!B$88-Baseline!B$87) + (1-B752)*Baseline!B$88 )</f>
        <v>8.1684551266349339E-2</v>
      </c>
      <c r="AR752" s="48">
        <f>W752 * ( (1-Baseline!B$88-Baseline!B$87) + (1-B752)*Baseline!B$88 )</f>
        <v>3.1459231957559617E-4</v>
      </c>
      <c r="AS752" s="48">
        <f>X752 * ( (1-Baseline!B$88-Baseline!B$87) + (1-B752)*Baseline!B$88 )</f>
        <v>1.6332167128819317E-3</v>
      </c>
      <c r="AT752" s="48">
        <f>Y752 * ( (1-Baseline!B$88-Baseline!B$87) + (1-B752)*Baseline!B$88 )</f>
        <v>2.5295790420438432E-4</v>
      </c>
      <c r="AU752" s="48">
        <f t="shared" si="4"/>
        <v>8.3885318203011247E-2</v>
      </c>
      <c r="AV752" s="48">
        <f>AA752 * ( (1-Baseline!D$88-Baseline!D$87) + (1-B752)*Baseline!D$88 )</f>
        <v>2.9106861774906562E-4</v>
      </c>
      <c r="AW752" s="48">
        <f>AB752 * ( (1-Baseline!D$88-Baseline!D$87) + (1-B752)*Baseline!D$88 )</f>
        <v>2.3801692666589006E-2</v>
      </c>
      <c r="AX752" s="48">
        <f>AC752 * ( (1-Baseline!D$88-Baseline!D$87) + (1-B752)*Baseline!D$88 )</f>
        <v>3.4779692250312786E-4</v>
      </c>
      <c r="AY752" s="48">
        <f>AD752 * ( (1-Baseline!D$88-Baseline!D$87) + (1-B752)*Baseline!D$88 )</f>
        <v>3.6528182295831278E-4</v>
      </c>
      <c r="AZ752" s="48">
        <f t="shared" si="5"/>
        <v>2.4805840029799509E-2</v>
      </c>
      <c r="BA752" s="48">
        <f>AF752 * ( (1-Baseline!F$88-Baseline!F$87) + (1-Baseline!B$36)*Baseline!F$88 )</f>
        <v>8.0337192511891202E-4</v>
      </c>
      <c r="BB752" s="48">
        <f>AG752 * ( (1-Baseline!F$88-Baseline!F$87) + (1-Baseline!B$36)*Baseline!F$88 )</f>
        <v>1.8490612703499004E-4</v>
      </c>
      <c r="BC752" s="48">
        <f>AH752 * ( (1-Baseline!F$88-Baseline!F$87) + (1-Baseline!B$36)*Baseline!F$88 )</f>
        <v>3.3120449887490716E-2</v>
      </c>
      <c r="BD752" s="48">
        <f>AI752 * ( (1-Baseline!F$88-Baseline!F$87) + (1-Baseline!B$36)*Baseline!F$88 )</f>
        <v>4.1731108258641797E-4</v>
      </c>
      <c r="BE752" s="48">
        <f t="shared" si="6"/>
        <v>3.4526039022231038E-2</v>
      </c>
      <c r="BF752" s="48">
        <f>AK752 * ( (1-Baseline!H$88-Baseline!H$87) + (1-Baseline!B$36)*Baseline!H$88 )</f>
        <v>1.3531192265561681E-5</v>
      </c>
      <c r="BG752" s="48">
        <f>AL752 * ( (1-Baseline!H$88-Baseline!H$87) + (1-Baseline!B$36)*Baseline!H$88 )</f>
        <v>2.1381776251170855E-4</v>
      </c>
      <c r="BH752" s="48">
        <f>AM752 * ( (1-Baseline!H$88-Baseline!H$87) + (1-Baseline!B$36)*Baseline!H$88 )</f>
        <v>4.5381086964463901E-5</v>
      </c>
      <c r="BI752" s="48">
        <f>AN752 * ( (1-Baseline!H$88-Baseline!H$87) + (1-Baseline!B$36)*Baseline!H$88 )</f>
        <v>2.7460269208634897E-2</v>
      </c>
      <c r="BJ752" s="48">
        <f t="shared" si="7"/>
        <v>2.773299925037663E-2</v>
      </c>
      <c r="BK752" s="48"/>
      <c r="BL752" s="48">
        <f t="shared" si="18"/>
        <v>0.97376457544887851</v>
      </c>
      <c r="BM752" s="48">
        <f t="shared" si="19"/>
        <v>3.7502667488755275E-3</v>
      </c>
      <c r="BN752" s="48">
        <f t="shared" si="20"/>
        <v>1.946963721266904E-2</v>
      </c>
      <c r="BO752" s="48">
        <f t="shared" si="21"/>
        <v>3.0155205895768277E-3</v>
      </c>
      <c r="BP752" s="48">
        <f t="shared" si="8"/>
        <v>1</v>
      </c>
      <c r="BQ752" s="48">
        <f t="shared" si="22"/>
        <v>1.1733874660136558E-2</v>
      </c>
      <c r="BR752" s="48">
        <f t="shared" si="23"/>
        <v>0.95951971946911641</v>
      </c>
      <c r="BS752" s="48">
        <f t="shared" si="24"/>
        <v>1.4020767774254603E-2</v>
      </c>
      <c r="BT752" s="48">
        <f t="shared" si="25"/>
        <v>1.4725638096492437E-2</v>
      </c>
      <c r="BU752" s="48">
        <f t="shared" si="9"/>
        <v>1</v>
      </c>
      <c r="BV752" s="48">
        <f t="shared" si="26"/>
        <v>2.3268580696489027E-2</v>
      </c>
      <c r="BW752" s="48">
        <f t="shared" si="27"/>
        <v>5.3555557565097599E-3</v>
      </c>
      <c r="BX752" s="48">
        <f t="shared" si="28"/>
        <v>0.95928901274092637</v>
      </c>
      <c r="BY752" s="48">
        <f t="shared" si="29"/>
        <v>1.2086850806074648E-2</v>
      </c>
      <c r="BZ752" s="48">
        <f t="shared" si="10"/>
        <v>0.99999999999999978</v>
      </c>
      <c r="CA752" s="48">
        <f t="shared" si="30"/>
        <v>4.8790944475210046E-4</v>
      </c>
      <c r="CB752" s="48">
        <f t="shared" si="31"/>
        <v>7.7098679656440253E-3</v>
      </c>
      <c r="CC752" s="48">
        <f t="shared" si="32"/>
        <v>1.636356982335677E-3</v>
      </c>
      <c r="CD752" s="48">
        <f t="shared" si="33"/>
        <v>0.99016586560726816</v>
      </c>
      <c r="CE752" s="48">
        <f t="shared" si="11"/>
        <v>1</v>
      </c>
      <c r="CF752" s="48"/>
      <c r="CG752" s="48">
        <f t="shared" si="34"/>
        <v>0.97376457544887851</v>
      </c>
      <c r="CH752" s="48">
        <f t="shared" si="35"/>
        <v>3.7502667488755275E-3</v>
      </c>
      <c r="CI752" s="48">
        <f t="shared" si="36"/>
        <v>1.946963721266904E-2</v>
      </c>
      <c r="CJ752" s="48">
        <f t="shared" si="37"/>
        <v>3.0155205895768277E-3</v>
      </c>
      <c r="CK752" s="48">
        <f t="shared" si="12"/>
        <v>1</v>
      </c>
      <c r="CL752" s="48">
        <f t="shared" si="38"/>
        <v>1.1733874660136558E-2</v>
      </c>
      <c r="CM752" s="48">
        <f t="shared" si="39"/>
        <v>0.95951971946911641</v>
      </c>
      <c r="CN752" s="48">
        <f t="shared" si="40"/>
        <v>1.4020767774254603E-2</v>
      </c>
      <c r="CO752" s="48">
        <f t="shared" si="41"/>
        <v>1.4725638096492437E-2</v>
      </c>
      <c r="CP752" s="48">
        <f t="shared" si="13"/>
        <v>1</v>
      </c>
      <c r="CQ752" s="48">
        <f t="shared" si="42"/>
        <v>2.3268580696489027E-2</v>
      </c>
      <c r="CR752" s="48">
        <f t="shared" si="43"/>
        <v>5.3555557565097599E-3</v>
      </c>
      <c r="CS752" s="48">
        <f t="shared" si="44"/>
        <v>0.95928901274092637</v>
      </c>
      <c r="CT752" s="48">
        <f t="shared" si="45"/>
        <v>1.2086850806074648E-2</v>
      </c>
      <c r="CU752" s="48">
        <f t="shared" si="14"/>
        <v>0.99999999999999978</v>
      </c>
      <c r="CV752" s="48">
        <f t="shared" si="46"/>
        <v>4.8790944475210046E-4</v>
      </c>
      <c r="CW752" s="48">
        <f t="shared" si="47"/>
        <v>7.7098679656440253E-3</v>
      </c>
      <c r="CX752" s="48">
        <f t="shared" si="48"/>
        <v>1.636356982335677E-3</v>
      </c>
      <c r="CY752" s="48">
        <f t="shared" si="49"/>
        <v>0.99016586560726816</v>
      </c>
      <c r="CZ752" s="48">
        <f t="shared" si="15"/>
        <v>1</v>
      </c>
      <c r="DA752" s="48"/>
      <c r="DB752" s="48">
        <f>(AQ752*Baseline!B$7 + AV752*Baseline!B$11 + BA752*Baseline!B$16 + BF752*Baseline!B$18)</f>
        <v>43552.272657754744</v>
      </c>
      <c r="DC752" s="48">
        <f>(AR752*Baseline!B$7 + AW752*Baseline!B$11 + BB752*Baseline!B$16 + BG752*Baseline!B$18)</f>
        <v>61606.952968334976</v>
      </c>
      <c r="DD752" s="48">
        <f>(AS752*Baseline!B$7 + AX752*Baseline!B$11 + BC752*Baseline!B$16 + BH752*Baseline!B$18)</f>
        <v>114575.8163987318</v>
      </c>
      <c r="DE752" s="48">
        <f>(AT752*Baseline!B$7 + AY752*Baseline!B$11 + BD752*Baseline!B$16 + BI752*Baseline!B$18)</f>
        <v>1259732.257236928</v>
      </c>
      <c r="DF752" s="48">
        <f t="shared" si="16"/>
        <v>1479467.2992617495</v>
      </c>
      <c r="DG752" s="48"/>
      <c r="DH752" s="48">
        <f t="shared" si="50"/>
        <v>2.9437806891363681E-2</v>
      </c>
      <c r="DI752" s="48">
        <f t="shared" si="51"/>
        <v>4.1641307651123276E-2</v>
      </c>
      <c r="DJ752" s="48">
        <f t="shared" si="52"/>
        <v>7.7443966795281552E-2</v>
      </c>
      <c r="DK752" s="48">
        <f t="shared" si="53"/>
        <v>0.85147691866223152</v>
      </c>
      <c r="DL752" s="48">
        <f t="shared" si="17"/>
        <v>1</v>
      </c>
      <c r="DM752" s="48"/>
      <c r="DN752" s="48">
        <f>DH752 / (Baseline!B$7/Baseline!B$17)</f>
        <v>3.1422922637891899</v>
      </c>
      <c r="DO752" s="48">
        <f>DI752 / (Baseline!B$11/Baseline!B$17)</f>
        <v>1.0052410973241694</v>
      </c>
      <c r="DP752" s="48">
        <f>DJ752 / (Baseline!B$16/Baseline!B$17)</f>
        <v>1.1967433278748763</v>
      </c>
      <c r="DQ752" s="48">
        <f>DK752 / (Baseline!B$18/Baseline!B$17)</f>
        <v>0.96266982676653279</v>
      </c>
      <c r="DR752" s="71"/>
      <c r="DS752" s="48">
        <f>(AU752*Baseline!B$34)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2.5112328980451685E-2</v>
      </c>
      <c r="DT752" s="48">
        <f>(AZ752*Baseline!B$34) + (Baseline!D$88*(1-Baseline!D$89)*Baseline!B$35) + (Baseline!D$88*Baseline!D$89*((1-Baseline!D$90)*Baseline!B$40 + Baseline!D$90*Baseline!B$41))</f>
        <v>1.0134444004469931E-2</v>
      </c>
      <c r="DU752" s="48">
        <f>(BE752*Baseline!B$34) + (Baseline!F$88*(1-Baseline!F$89)*Baseline!B$35) + (Baseline!F$88*Baseline!F$89*((1-Baseline!F$90)*Baseline!B$40 + Baseline!F$90*Baseline!B$41))</f>
        <v>1.2909545853334658E-2</v>
      </c>
      <c r="DV752" s="48">
        <f>(BJ752*Baseline!B$34) + (Baseline!H$88*(1-Baseline!H$89)*Baseline!B$35) + (Baseline!H$88*Baseline!H$89*((1-Baseline!H$90)*Baseline!B$40 + Baseline!H$90*Baseline!B$41))</f>
        <v>9.3049498875564952E-3</v>
      </c>
      <c r="DW752" s="48">
        <f>( DS752*Baseline!B$7 + DT752*Baseline!B$11 + DU752*Baseline!B$16 + DV752*Baseline!B$18 ) / Baseline!B$17</f>
        <v>9.7206601898025529E-3</v>
      </c>
    </row>
    <row r="753" spans="1:127">
      <c r="A753" s="7" t="s">
        <v>1080</v>
      </c>
      <c r="B753" s="1">
        <f>MIN( MAX( NORMINV( MCrands!B753, (B$5+B$4)/2, (B$5-B$4)/3.29 ), 0 ), 1 )</f>
        <v>0.79349771723452411</v>
      </c>
      <c r="C753" s="1">
        <f>MAX( NORMINV( MCrands!C753, (C$5+C$4)/2, (C$5-C$4)/3.29 ), 0 )</f>
        <v>2.7464593530166668</v>
      </c>
      <c r="D753" s="40"/>
      <c r="E753" s="40">
        <f>Baseline!B$33 * (C753 * Baseline!B$66*Baseline!B$66/Baseline!B$73 + Baseline!B$52*Baseline!B$52/Baseline!B$74 + Baseline!B$53*Baseline!B$53/Baseline!B$75 + Baseline!B$54*Baseline!B$54/Baseline!B$76)</f>
        <v>2.2990994262100431E-5</v>
      </c>
      <c r="F753" s="40">
        <f>Baseline!B$33 * (C753 * Baseline!B$66*Baseline!B$57/Baseline!B$73 + Baseline!B$52*Baseline!B$67/Baseline!B$74 + Baseline!B$53*Baseline!B$55/Baseline!B$75 + Baseline!B$54*Baseline!B$56/Baseline!B$76)</f>
        <v>3.9679452137814093E-8</v>
      </c>
      <c r="G753" s="1">
        <f>Baseline!B$33 * (C753 * Baseline!B$66*Baseline!B$58/Baseline!B$73 + Baseline!B$52*Baseline!B$59/Baseline!B$74 + Baseline!B$53*Baseline!B$68/Baseline!B$75 + Baseline!B$54*Baseline!B$60/Baseline!B$76)</f>
        <v>1.0919969571411078E-7</v>
      </c>
      <c r="H753" s="40">
        <f>Baseline!B$33 * (C753 * Baseline!B$66*Baseline!B$61/Baseline!B$73 + Baseline!B$52*Baseline!B$62/Baseline!B$74 + Baseline!B$53*Baseline!B$63/Baseline!B$75 + Baseline!B$54*Baseline!B$69/Baseline!B$76)</f>
        <v>1.809404569564955E-9</v>
      </c>
      <c r="I753" s="40">
        <f>Baseline!B$33 * (C753 * Baseline!B$57*Baseline!B$66/Baseline!B$73 + Baseline!B$67*Baseline!B$52/Baseline!B$74 + Baseline!B$55*Baseline!B$53/Baseline!B$75 + Baseline!B$56*Baseline!B$54/Baseline!B$76)</f>
        <v>3.9679452137814093E-8</v>
      </c>
      <c r="J753" s="1">
        <f>Baseline!B$33 * (C753 * Baseline!B$57*Baseline!B$57/Baseline!B$73 + Baseline!B$67*Baseline!B$67/Baseline!B$74 + Baseline!B$55*Baseline!B$55/Baseline!B$75 + Baseline!B$56*Baseline!B$56/Baseline!B$76)</f>
        <v>1.7949606561172666E-6</v>
      </c>
      <c r="K753" s="40">
        <f>Baseline!B$33 * (C753 * Baseline!B$57*Baseline!B$58/Baseline!B$73 + Baseline!B$67*Baseline!B$59/Baseline!B$74 + Baseline!B$55*Baseline!B$68/Baseline!B$75 + Baseline!B$56*Baseline!B$60/Baseline!B$76)</f>
        <v>1.392936899884611E-8</v>
      </c>
      <c r="L753" s="1">
        <f>Baseline!B$33 * (C753 * Baseline!B$57*Baseline!B$61/Baseline!B$73 + Baseline!B$67*Baseline!B$62/Baseline!B$74 + Baseline!B$55*Baseline!B$63/Baseline!B$75 + Baseline!B$56*Baseline!B$69/Baseline!B$76)</f>
        <v>1.4629436019138241E-8</v>
      </c>
      <c r="M753" s="40">
        <f>Baseline!B$33 * (C753 * Baseline!B$58*Baseline!B$66/Baseline!B$73 + Baseline!B$59*Baseline!B$52/Baseline!B$74 + Baseline!B$68*Baseline!B$53/Baseline!B$75 + Baseline!B$60*Baseline!B$54/Baseline!B$76)</f>
        <v>1.0919969571411078E-7</v>
      </c>
      <c r="N753" s="1">
        <f>Baseline!B$33 * (C753 * Baseline!B$58*Baseline!B$57/Baseline!B$73 + Baseline!B$59*Baseline!B$67/Baseline!B$74 + Baseline!B$68*Baseline!B$55/Baseline!B$75 + Baseline!B$60*Baseline!B$56/Baseline!B$76)</f>
        <v>1.392936899884611E-8</v>
      </c>
      <c r="O753" s="1">
        <f>Baseline!B$33 * (C753 * Baseline!B$58*Baseline!B$58/Baseline!B$73 + Baseline!B$59*Baseline!B$59/Baseline!B$74 + Baseline!B$68*Baseline!B$68/Baseline!B$75 + Baseline!B$60*Baseline!B$60/Baseline!B$76)</f>
        <v>1.3250171838833241E-6</v>
      </c>
      <c r="P753" s="40">
        <f>Baseline!B$33 * (C753 * Baseline!B$58*Baseline!B$61/Baseline!B$73 + Baseline!B$59*Baseline!B$62/Baseline!B$74 + Baseline!B$68*Baseline!B$63/Baseline!B$75 + Baseline!B$60*Baseline!B$69/Baseline!B$76)</f>
        <v>1.649012875250062E-9</v>
      </c>
      <c r="Q753" s="40">
        <f>Baseline!B$33 * (C753 * Baseline!B$61*Baseline!B$66/Baseline!B$73 + Baseline!B$62*Baseline!B$52/Baseline!B$74 + Baseline!B$63*Baseline!B$53/Baseline!B$75 + Baseline!B$69*Baseline!B$54/Baseline!B$76)</f>
        <v>1.809404569564955E-9</v>
      </c>
      <c r="R753" s="40">
        <f>Baseline!B$33 * (C753 * Baseline!B$61*Baseline!B$57/Baseline!B$73 + Baseline!B$62*Baseline!B$67/Baseline!B$74 + Baseline!B$63*Baseline!B$55/Baseline!B$75 + Baseline!B$69*Baseline!B$56/Baseline!B$76)</f>
        <v>1.4629436019138241E-8</v>
      </c>
      <c r="S753" s="40">
        <f>Baseline!B$33 * (C753 * Baseline!B$61*Baseline!B$58/Baseline!B$73 + Baseline!B$62*Baseline!B$59/Baseline!B$74 + Baseline!B$63*Baseline!B$68/Baseline!B$75 + Baseline!B$69*Baseline!B$60/Baseline!B$76)</f>
        <v>1.649012875250062E-9</v>
      </c>
      <c r="T753" s="40">
        <f>Baseline!B$33 * (C753 * Baseline!B$61*Baseline!B$61/Baseline!B$73 + Baseline!B$62*Baseline!B$62/Baseline!B$74 + Baseline!B$63*Baseline!B$63/Baseline!B$75 + Baseline!B$69*Baseline!B$69/Baseline!B$76)</f>
        <v>9.8551807251287183E-8</v>
      </c>
      <c r="U753" s="40"/>
      <c r="V753" s="40">
        <f>E753 * ( Baseline!B$87 * Baseline!B$7 )</f>
        <v>0.23862352944634038</v>
      </c>
      <c r="W753" s="40">
        <f>F753 * ( Baseline!D$87 * Baseline!B$11 )</f>
        <v>7.3195081064411681E-4</v>
      </c>
      <c r="X753" s="40">
        <f>G753 * ( Baseline!F$87 * Baseline!B$16 )</f>
        <v>3.7930263059636482E-3</v>
      </c>
      <c r="Y753" s="40">
        <f>H753 * ( Baseline!H$87 * Baseline!B$18 )</f>
        <v>6.3631957796742185E-4</v>
      </c>
      <c r="Z753" s="48">
        <f t="shared" si="0"/>
        <v>0.24378482614091557</v>
      </c>
      <c r="AA753" s="40">
        <f>I753 * ( Baseline!B$87 * Baseline!B$7 )</f>
        <v>4.1183303373837246E-4</v>
      </c>
      <c r="AB753" s="1">
        <f>J753 * ( Baseline!D$87 * Baseline!B$11 )</f>
        <v>3.311091349639049E-2</v>
      </c>
      <c r="AC753" s="1">
        <f>K753 * ( Baseline!F$87 * Baseline!B$16 )</f>
        <v>4.8383342730570035E-4</v>
      </c>
      <c r="AD753" s="1">
        <f>L753 * ( Baseline!F$87 * Baseline!B$16 )</f>
        <v>5.0815009418412748E-4</v>
      </c>
      <c r="AE753" s="48">
        <f t="shared" si="1"/>
        <v>3.4514730051618689E-2</v>
      </c>
      <c r="AF753" s="48">
        <f>M753 * ( Baseline!B$87 * Baseline!B$7 )</f>
        <v>1.1333836418167557E-3</v>
      </c>
      <c r="AG753" s="48">
        <f>N753 * ( Baseline!D$87 * Baseline!B$11 )</f>
        <v>2.5694943808838861E-4</v>
      </c>
      <c r="AH753" s="48">
        <f>O753 * ( Baseline!F$87 * Baseline!B$16 )</f>
        <v>4.6024167022233595E-2</v>
      </c>
      <c r="AI753" s="48">
        <f>P753 * ( Baseline!H$87 * Baseline!B$18 )</f>
        <v>5.799140747689463E-4</v>
      </c>
      <c r="AJ753" s="48">
        <f t="shared" si="2"/>
        <v>4.7994414176907689E-2</v>
      </c>
      <c r="AK753" s="48">
        <f>Q753 * ( Baseline!B$87 * Baseline!B$7 )</f>
        <v>1.8779810027514669E-5</v>
      </c>
      <c r="AL753" s="48">
        <f>R753 * ( Baseline!D$87 * Baseline!B$11 )</f>
        <v>2.698632913651003E-4</v>
      </c>
      <c r="AM753" s="48">
        <f>S753 * ( Baseline!F$87 * Baseline!B$16 )</f>
        <v>5.7278082816928563E-5</v>
      </c>
      <c r="AN753" s="48">
        <f>T753 * ( Baseline!H$87 * Baseline!B$18 )</f>
        <v>3.4658055723349686E-2</v>
      </c>
      <c r="AO753" s="48">
        <f t="shared" si="3"/>
        <v>3.5003976907559228E-2</v>
      </c>
      <c r="AP753" s="48"/>
      <c r="AQ753" s="48">
        <f>V753 * ( (1-Baseline!B$88-Baseline!B$87) + (1-B753)*Baseline!B$88 )</f>
        <v>6.4997954870425159E-2</v>
      </c>
      <c r="AR753" s="48">
        <f>W753 * ( (1-Baseline!B$88-Baseline!B$87) + (1-B753)*Baseline!B$88 )</f>
        <v>1.9937390863341387E-4</v>
      </c>
      <c r="AS753" s="48">
        <f>X753 * ( (1-Baseline!B$88-Baseline!B$87) + (1-B753)*Baseline!B$88 )</f>
        <v>1.0331711764945636E-3</v>
      </c>
      <c r="AT753" s="48">
        <f>Y753 * ( (1-Baseline!B$88-Baseline!B$87) + (1-B753)*Baseline!B$88 )</f>
        <v>1.7332520103050035E-4</v>
      </c>
      <c r="AU753" s="48">
        <f t="shared" si="4"/>
        <v>6.6403825156583635E-2</v>
      </c>
      <c r="AV753" s="48">
        <f>AA753 * ( (1-Baseline!D$88-Baseline!D$87) + (1-B753)*Baseline!D$88 )</f>
        <v>2.6188933039074955E-4</v>
      </c>
      <c r="AW753" s="48">
        <f>AB753 * ( (1-Baseline!D$88-Baseline!D$87) + (1-B753)*Baseline!D$88 )</f>
        <v>2.1055608107688768E-2</v>
      </c>
      <c r="AX753" s="48">
        <f>AC753 * ( (1-Baseline!D$88-Baseline!D$87) + (1-B753)*Baseline!D$88 )</f>
        <v>3.0767520309759211E-4</v>
      </c>
      <c r="AY753" s="48">
        <f>AD753 * ( (1-Baseline!D$88-Baseline!D$87) + (1-B753)*Baseline!D$88 )</f>
        <v>3.2313844932706242E-4</v>
      </c>
      <c r="AZ753" s="48">
        <f t="shared" si="5"/>
        <v>2.1948311090504172E-2</v>
      </c>
      <c r="BA753" s="48">
        <f>AF753 * ( (1-Baseline!F$88-Baseline!F$87) + (1-Baseline!B$36)*Baseline!F$88 )</f>
        <v>8.1561913692787557E-4</v>
      </c>
      <c r="BB753" s="48">
        <f>AG753 * ( (1-Baseline!F$88-Baseline!F$87) + (1-Baseline!B$36)*Baseline!F$88 )</f>
        <v>1.8490903803042329E-4</v>
      </c>
      <c r="BC753" s="48">
        <f>AH753 * ( (1-Baseline!F$88-Baseline!F$87) + (1-Baseline!B$36)*Baseline!F$88 )</f>
        <v>3.3120463362544011E-2</v>
      </c>
      <c r="BD753" s="48">
        <f>AI753 * ( (1-Baseline!F$88-Baseline!F$87) + (1-Baseline!B$36)*Baseline!F$88 )</f>
        <v>4.1732472545412641E-4</v>
      </c>
      <c r="BE753" s="48">
        <f t="shared" si="6"/>
        <v>3.4538316262956434E-2</v>
      </c>
      <c r="BF753" s="48">
        <f>AK753 * ( (1-Baseline!H$88-Baseline!H$87) + (1-Baseline!B$36)*Baseline!H$88 )</f>
        <v>1.4879619081000422E-5</v>
      </c>
      <c r="BG753" s="48">
        <f>AL753 * ( (1-Baseline!H$88-Baseline!H$87) + (1-Baseline!B$36)*Baseline!H$88 )</f>
        <v>2.1381808301439625E-4</v>
      </c>
      <c r="BH753" s="48">
        <f>AM753 * ( (1-Baseline!H$88-Baseline!H$87) + (1-Baseline!B$36)*Baseline!H$88 )</f>
        <v>4.5382570577508831E-5</v>
      </c>
      <c r="BI753" s="48">
        <f>AN753 * ( (1-Baseline!H$88-Baseline!H$87) + (1-Baseline!B$36)*Baseline!H$88 )</f>
        <v>2.7460270710724419E-2</v>
      </c>
      <c r="BJ753" s="48">
        <f t="shared" si="7"/>
        <v>2.7734350983397323E-2</v>
      </c>
      <c r="BK753" s="48"/>
      <c r="BL753" s="48">
        <f t="shared" si="18"/>
        <v>0.97882847437111697</v>
      </c>
      <c r="BM753" s="48">
        <f t="shared" si="19"/>
        <v>3.0024461416684948E-3</v>
      </c>
      <c r="BN753" s="48">
        <f t="shared" si="20"/>
        <v>1.5558910560623472E-2</v>
      </c>
      <c r="BO753" s="48">
        <f t="shared" si="21"/>
        <v>2.6101689265910603E-3</v>
      </c>
      <c r="BP753" s="48">
        <f t="shared" si="8"/>
        <v>0.99999999999999989</v>
      </c>
      <c r="BQ753" s="48">
        <f t="shared" si="22"/>
        <v>1.1932094880141127E-2</v>
      </c>
      <c r="BR753" s="48">
        <f t="shared" si="23"/>
        <v>0.95932703071619818</v>
      </c>
      <c r="BS753" s="48">
        <f t="shared" si="24"/>
        <v>1.4018172142215821E-2</v>
      </c>
      <c r="BT753" s="48">
        <f t="shared" si="25"/>
        <v>1.4722702261444922E-2</v>
      </c>
      <c r="BU753" s="48">
        <f t="shared" si="9"/>
        <v>1</v>
      </c>
      <c r="BV753" s="48">
        <f t="shared" si="26"/>
        <v>2.3614907302318498E-2</v>
      </c>
      <c r="BW753" s="48">
        <f t="shared" si="27"/>
        <v>5.3537363148401292E-3</v>
      </c>
      <c r="BX753" s="48">
        <f t="shared" si="28"/>
        <v>0.95894840704979223</v>
      </c>
      <c r="BY753" s="48">
        <f t="shared" si="29"/>
        <v>1.2082949333049042E-2</v>
      </c>
      <c r="BZ753" s="48">
        <f t="shared" si="10"/>
        <v>1</v>
      </c>
      <c r="CA753" s="48">
        <f t="shared" si="30"/>
        <v>5.3650503990188339E-4</v>
      </c>
      <c r="CB753" s="48">
        <f t="shared" si="31"/>
        <v>7.7095037537526891E-3</v>
      </c>
      <c r="CC753" s="48">
        <f t="shared" si="32"/>
        <v>1.6363307223117029E-3</v>
      </c>
      <c r="CD753" s="48">
        <f t="shared" si="33"/>
        <v>0.99011766048403371</v>
      </c>
      <c r="CE753" s="48">
        <f t="shared" si="11"/>
        <v>1</v>
      </c>
      <c r="CF753" s="48"/>
      <c r="CG753" s="48">
        <f t="shared" si="34"/>
        <v>0.97882847437111697</v>
      </c>
      <c r="CH753" s="48">
        <f t="shared" si="35"/>
        <v>3.0024461416684948E-3</v>
      </c>
      <c r="CI753" s="48">
        <f t="shared" si="36"/>
        <v>1.5558910560623472E-2</v>
      </c>
      <c r="CJ753" s="48">
        <f t="shared" si="37"/>
        <v>2.6101689265910603E-3</v>
      </c>
      <c r="CK753" s="48">
        <f t="shared" si="12"/>
        <v>0.99999999999999989</v>
      </c>
      <c r="CL753" s="48">
        <f t="shared" si="38"/>
        <v>1.1932094880141127E-2</v>
      </c>
      <c r="CM753" s="48">
        <f t="shared" si="39"/>
        <v>0.95932703071619818</v>
      </c>
      <c r="CN753" s="48">
        <f t="shared" si="40"/>
        <v>1.4018172142215821E-2</v>
      </c>
      <c r="CO753" s="48">
        <f t="shared" si="41"/>
        <v>1.4722702261444922E-2</v>
      </c>
      <c r="CP753" s="48">
        <f t="shared" si="13"/>
        <v>1</v>
      </c>
      <c r="CQ753" s="48">
        <f t="shared" si="42"/>
        <v>2.3614907302318498E-2</v>
      </c>
      <c r="CR753" s="48">
        <f t="shared" si="43"/>
        <v>5.3537363148401292E-3</v>
      </c>
      <c r="CS753" s="48">
        <f t="shared" si="44"/>
        <v>0.95894840704979223</v>
      </c>
      <c r="CT753" s="48">
        <f t="shared" si="45"/>
        <v>1.2082949333049042E-2</v>
      </c>
      <c r="CU753" s="48">
        <f t="shared" si="14"/>
        <v>1</v>
      </c>
      <c r="CV753" s="48">
        <f t="shared" si="46"/>
        <v>5.3650503990188339E-4</v>
      </c>
      <c r="CW753" s="48">
        <f t="shared" si="47"/>
        <v>7.7095037537526891E-3</v>
      </c>
      <c r="CX753" s="48">
        <f t="shared" si="48"/>
        <v>1.6363307223117029E-3</v>
      </c>
      <c r="CY753" s="48">
        <f t="shared" si="49"/>
        <v>0.99011766048403371</v>
      </c>
      <c r="CZ753" s="48">
        <f t="shared" si="15"/>
        <v>1</v>
      </c>
      <c r="DA753" s="48"/>
      <c r="DB753" s="48">
        <f>(AQ753*Baseline!B$7 + AV753*Baseline!B$11 + BA753*Baseline!B$16 + BF753*Baseline!B$18)</f>
        <v>35499.472899035587</v>
      </c>
      <c r="DC753" s="48">
        <f>(AR753*Baseline!B$7 + AW753*Baseline!B$11 + BB753*Baseline!B$16 + BG753*Baseline!B$18)</f>
        <v>55661.96984236766</v>
      </c>
      <c r="DD753" s="48">
        <f>(AS753*Baseline!B$7 + AX753*Baseline!B$11 + BC753*Baseline!B$16 + BH753*Baseline!B$18)</f>
        <v>114198.86419958666</v>
      </c>
      <c r="DE753" s="48">
        <f>(AT753*Baseline!B$7 + AY753*Baseline!B$11 + BD753*Baseline!B$16 + BI753*Baseline!B$18)</f>
        <v>1259603.3711234981</v>
      </c>
      <c r="DF753" s="48">
        <f t="shared" si="16"/>
        <v>1464963.6780644879</v>
      </c>
      <c r="DG753" s="48"/>
      <c r="DH753" s="48">
        <f t="shared" si="50"/>
        <v>2.4232322910515802E-2</v>
      </c>
      <c r="DI753" s="48">
        <f t="shared" si="51"/>
        <v>3.7995460690130101E-2</v>
      </c>
      <c r="DJ753" s="48">
        <f t="shared" si="52"/>
        <v>7.7953375847834239E-2</v>
      </c>
      <c r="DK753" s="48">
        <f t="shared" si="53"/>
        <v>0.85981884055151991</v>
      </c>
      <c r="DL753" s="48">
        <f t="shared" si="17"/>
        <v>1</v>
      </c>
      <c r="DM753" s="48"/>
      <c r="DN753" s="48">
        <f>DH753 / (Baseline!B$7/Baseline!B$17)</f>
        <v>2.5866410869654288</v>
      </c>
      <c r="DO753" s="48">
        <f>DI753 / (Baseline!B$11/Baseline!B$17)</f>
        <v>0.91722860668746131</v>
      </c>
      <c r="DP753" s="48">
        <f>DJ753 / (Baseline!B$16/Baseline!B$17)</f>
        <v>1.2046152372053087</v>
      </c>
      <c r="DQ753" s="48">
        <f>DK753 / (Baseline!B$18/Baseline!B$17)</f>
        <v>0.97210110590522991</v>
      </c>
      <c r="DR753" s="71"/>
      <c r="DS753" s="48">
        <f>(AU753*Baseline!B$34)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2.2490105023487545E-2</v>
      </c>
      <c r="DT753" s="48">
        <f>(AZ753*Baseline!B$34) + (Baseline!D$88*(1-Baseline!D$89)*Baseline!B$35) + (Baseline!D$88*Baseline!D$89*((1-Baseline!D$90)*Baseline!B$40 + Baseline!D$90*Baseline!B$41))</f>
        <v>9.7058146635756286E-3</v>
      </c>
      <c r="DU753" s="48">
        <f>(BE753*Baseline!B$34) + (Baseline!F$88*(1-Baseline!F$89)*Baseline!B$35) + (Baseline!F$88*Baseline!F$89*((1-Baseline!F$90)*Baseline!B$40 + Baseline!F$90*Baseline!B$41))</f>
        <v>1.2911387439443468E-2</v>
      </c>
      <c r="DV753" s="48">
        <f>(BJ753*Baseline!B$34) + (Baseline!H$88*(1-Baseline!H$89)*Baseline!B$35) + (Baseline!H$88*Baseline!H$89*((1-Baseline!H$90)*Baseline!B$40 + Baseline!H$90*Baseline!B$41))</f>
        <v>9.3051526475095986E-3</v>
      </c>
      <c r="DW753" s="48">
        <f>( DS753*Baseline!B$7 + DT753*Baseline!B$11 + DU753*Baseline!B$16 + DV753*Baseline!B$18 ) / Baseline!B$17</f>
        <v>9.6786374035010472E-3</v>
      </c>
    </row>
    <row r="754" spans="1:127">
      <c r="A754" s="7" t="s">
        <v>1081</v>
      </c>
      <c r="B754" s="1">
        <f>MIN( MAX( NORMINV( MCrands!B754, (B$5+B$4)/2, (B$5-B$4)/3.29 ), 0 ), 1 )</f>
        <v>0.6760606842091641</v>
      </c>
      <c r="C754" s="1">
        <f>MAX( NORMINV( MCrands!C754, (C$5+C$4)/2, (C$5-C$4)/3.29 ), 0 )</f>
        <v>2.5008514307731184</v>
      </c>
      <c r="D754" s="40"/>
      <c r="E754" s="40">
        <f>Baseline!B$33 * (C754 * Baseline!B$66*Baseline!B$66/Baseline!B$73 + Baseline!B$52*Baseline!B$52/Baseline!B$74 + Baseline!B$53*Baseline!B$53/Baseline!B$75 + Baseline!B$54*Baseline!B$54/Baseline!B$76)</f>
        <v>2.0935736673481695E-5</v>
      </c>
      <c r="F754" s="40">
        <f>Baseline!B$33 * (C754 * Baseline!B$66*Baseline!B$57/Baseline!B$73 + Baseline!B$52*Baseline!B$67/Baseline!B$74 + Baseline!B$53*Baseline!B$55/Baseline!B$75 + Baseline!B$54*Baseline!B$56/Baseline!B$76)</f>
        <v>3.9404593215899189E-8</v>
      </c>
      <c r="G754" s="1">
        <f>Baseline!B$33 * (C754 * Baseline!B$66*Baseline!B$58/Baseline!B$73 + Baseline!B$52*Baseline!B$59/Baseline!B$74 + Baseline!B$53*Baseline!B$68/Baseline!B$75 + Baseline!B$54*Baseline!B$60/Baseline!B$76)</f>
        <v>1.085240008644033E-7</v>
      </c>
      <c r="H754" s="40">
        <f>Baseline!B$33 * (C754 * Baseline!B$66*Baseline!B$61/Baseline!B$73 + Baseline!B$52*Baseline!B$62/Baseline!B$74 + Baseline!B$53*Baseline!B$63/Baseline!B$75 + Baseline!B$54*Baseline!B$69/Baseline!B$76)</f>
        <v>1.7418350845942061E-9</v>
      </c>
      <c r="I754" s="40">
        <f>Baseline!B$33 * (C754 * Baseline!B$57*Baseline!B$66/Baseline!B$73 + Baseline!B$67*Baseline!B$52/Baseline!B$74 + Baseline!B$55*Baseline!B$53/Baseline!B$75 + Baseline!B$56*Baseline!B$54/Baseline!B$76)</f>
        <v>3.9404593215899189E-8</v>
      </c>
      <c r="J754" s="1">
        <f>Baseline!B$33 * (C754 * Baseline!B$57*Baseline!B$57/Baseline!B$73 + Baseline!B$67*Baseline!B$67/Baseline!B$74 + Baseline!B$55*Baseline!B$55/Baseline!B$75 + Baseline!B$56*Baseline!B$56/Baseline!B$76)</f>
        <v>1.794960619359136E-6</v>
      </c>
      <c r="K754" s="40">
        <f>Baseline!B$33 * (C754 * Baseline!B$57*Baseline!B$58/Baseline!B$73 + Baseline!B$67*Baseline!B$59/Baseline!B$74 + Baseline!B$55*Baseline!B$68/Baseline!B$75 + Baseline!B$56*Baseline!B$60/Baseline!B$76)</f>
        <v>1.3929278635108268E-8</v>
      </c>
      <c r="L754" s="1">
        <f>Baseline!B$33 * (C754 * Baseline!B$57*Baseline!B$61/Baseline!B$73 + Baseline!B$67*Baseline!B$62/Baseline!B$74 + Baseline!B$55*Baseline!B$63/Baseline!B$75 + Baseline!B$56*Baseline!B$69/Baseline!B$76)</f>
        <v>1.4629426982764458E-8</v>
      </c>
      <c r="M754" s="40">
        <f>Baseline!B$33 * (C754 * Baseline!B$58*Baseline!B$66/Baseline!B$73 + Baseline!B$59*Baseline!B$52/Baseline!B$74 + Baseline!B$68*Baseline!B$53/Baseline!B$75 + Baseline!B$60*Baseline!B$54/Baseline!B$76)</f>
        <v>1.085240008644033E-7</v>
      </c>
      <c r="N754" s="1">
        <f>Baseline!B$33 * (C754 * Baseline!B$58*Baseline!B$57/Baseline!B$73 + Baseline!B$59*Baseline!B$67/Baseline!B$74 + Baseline!B$68*Baseline!B$55/Baseline!B$75 + Baseline!B$60*Baseline!B$56/Baseline!B$76)</f>
        <v>1.3929278635108268E-8</v>
      </c>
      <c r="O754" s="1">
        <f>Baseline!B$33 * (C754 * Baseline!B$58*Baseline!B$58/Baseline!B$73 + Baseline!B$59*Baseline!B$59/Baseline!B$74 + Baseline!B$68*Baseline!B$68/Baseline!B$75 + Baseline!B$60*Baseline!B$60/Baseline!B$76)</f>
        <v>1.3250169617391352E-6</v>
      </c>
      <c r="P754" s="40">
        <f>Baseline!B$33 * (C754 * Baseline!B$58*Baseline!B$61/Baseline!B$73 + Baseline!B$59*Baseline!B$62/Baseline!B$74 + Baseline!B$68*Baseline!B$63/Baseline!B$75 + Baseline!B$60*Baseline!B$69/Baseline!B$76)</f>
        <v>1.6489906608311761E-9</v>
      </c>
      <c r="Q754" s="40">
        <f>Baseline!B$33 * (C754 * Baseline!B$61*Baseline!B$66/Baseline!B$73 + Baseline!B$62*Baseline!B$52/Baseline!B$74 + Baseline!B$63*Baseline!B$53/Baseline!B$75 + Baseline!B$69*Baseline!B$54/Baseline!B$76)</f>
        <v>1.7418350845942061E-9</v>
      </c>
      <c r="R754" s="40">
        <f>Baseline!B$33 * (C754 * Baseline!B$61*Baseline!B$57/Baseline!B$73 + Baseline!B$62*Baseline!B$67/Baseline!B$74 + Baseline!B$63*Baseline!B$55/Baseline!B$75 + Baseline!B$69*Baseline!B$56/Baseline!B$76)</f>
        <v>1.4629426982764458E-8</v>
      </c>
      <c r="S754" s="40">
        <f>Baseline!B$33 * (C754 * Baseline!B$61*Baseline!B$58/Baseline!B$73 + Baseline!B$62*Baseline!B$59/Baseline!B$74 + Baseline!B$63*Baseline!B$68/Baseline!B$75 + Baseline!B$69*Baseline!B$60/Baseline!B$76)</f>
        <v>1.6489906608311761E-9</v>
      </c>
      <c r="T754" s="40">
        <f>Baseline!B$33 * (C754 * Baseline!B$61*Baseline!B$61/Baseline!B$73 + Baseline!B$62*Baseline!B$62/Baseline!B$74 + Baseline!B$63*Baseline!B$63/Baseline!B$75 + Baseline!B$69*Baseline!B$69/Baseline!B$76)</f>
        <v>9.8551805029845301E-8</v>
      </c>
      <c r="U754" s="40"/>
      <c r="V754" s="40">
        <f>E754 * ( Baseline!B$87 * Baseline!B$7 )</f>
        <v>0.21729201093406653</v>
      </c>
      <c r="W754" s="40">
        <f>F754 * ( Baseline!D$87 * Baseline!B$11 )</f>
        <v>7.2688059924075278E-4</v>
      </c>
      <c r="X754" s="40">
        <f>G754 * ( Baseline!F$87 * Baseline!B$16 )</f>
        <v>3.7695562008229298E-3</v>
      </c>
      <c r="Y754" s="40">
        <f>H754 * ( Baseline!H$87 * Baseline!B$18 )</f>
        <v>6.1255718293246259E-4</v>
      </c>
      <c r="Z754" s="48">
        <f t="shared" si="0"/>
        <v>0.22240100491706266</v>
      </c>
      <c r="AA754" s="40">
        <f>I754 * ( Baseline!B$87 * Baseline!B$7 )</f>
        <v>4.0898027298781771E-4</v>
      </c>
      <c r="AB754" s="1">
        <f>J754 * ( Baseline!D$87 * Baseline!B$11 )</f>
        <v>3.311091281832812E-2</v>
      </c>
      <c r="AC754" s="1">
        <f>K754 * ( Baseline!F$87 * Baseline!B$16 )</f>
        <v>4.8383028854205731E-4</v>
      </c>
      <c r="AD754" s="1">
        <f>L754 * ( Baseline!F$87 * Baseline!B$16 )</f>
        <v>5.0814978030776323E-4</v>
      </c>
      <c r="AE754" s="48">
        <f t="shared" si="1"/>
        <v>3.4511873160165754E-2</v>
      </c>
      <c r="AF754" s="48">
        <f>M754 * ( Baseline!B$87 * Baseline!B$7 )</f>
        <v>1.1263706049716418E-3</v>
      </c>
      <c r="AG754" s="48">
        <f>N754 * ( Baseline!D$87 * Baseline!B$11 )</f>
        <v>2.569477711850519E-4</v>
      </c>
      <c r="AH754" s="48">
        <f>O754 * ( Baseline!F$87 * Baseline!B$16 )</f>
        <v>4.6024159306106302E-2</v>
      </c>
      <c r="AI754" s="48">
        <f>P754 * ( Baseline!H$87 * Baseline!B$18 )</f>
        <v>5.7990626254724191E-4</v>
      </c>
      <c r="AJ754" s="48">
        <f t="shared" si="2"/>
        <v>4.7987383944810232E-2</v>
      </c>
      <c r="AK754" s="48">
        <f>Q754 * ( Baseline!B$87 * Baseline!B$7 )</f>
        <v>1.8078506343003264E-5</v>
      </c>
      <c r="AL754" s="48">
        <f>R754 * ( Baseline!D$87 * Baseline!B$11 )</f>
        <v>2.6986312467476667E-4</v>
      </c>
      <c r="AM754" s="48">
        <f>S754 * ( Baseline!F$87 * Baseline!B$16 )</f>
        <v>5.7277311204199652E-5</v>
      </c>
      <c r="AN754" s="48">
        <f>T754 * ( Baseline!H$87 * Baseline!B$18 )</f>
        <v>3.4658054942127522E-2</v>
      </c>
      <c r="AO754" s="48">
        <f t="shared" si="3"/>
        <v>3.5003273884349491E-2</v>
      </c>
      <c r="AP754" s="48"/>
      <c r="AQ754" s="48">
        <f>V754 * ( (1-Baseline!B$88-Baseline!B$87) + (1-B754)*Baseline!B$88 )</f>
        <v>8.1898660729187028E-2</v>
      </c>
      <c r="AR754" s="48">
        <f>W754 * ( (1-Baseline!B$88-Baseline!B$87) + (1-B754)*Baseline!B$88 )</f>
        <v>2.7396565263464786E-4</v>
      </c>
      <c r="AS754" s="48">
        <f>X754 * ( (1-Baseline!B$88-Baseline!B$87) + (1-B754)*Baseline!B$88 )</f>
        <v>1.420768315704329E-3</v>
      </c>
      <c r="AT754" s="48">
        <f>Y754 * ( (1-Baseline!B$88-Baseline!B$87) + (1-B754)*Baseline!B$88 )</f>
        <v>2.3087647211031059E-4</v>
      </c>
      <c r="AU754" s="48">
        <f t="shared" si="4"/>
        <v>8.3824271169636311E-2</v>
      </c>
      <c r="AV754" s="48">
        <f>AA754 * ( (1-Baseline!D$88-Baseline!D$87) + (1-B754)*Baseline!D$88 )</f>
        <v>2.8159241180516646E-4</v>
      </c>
      <c r="AW754" s="48">
        <f>AB754 * ( (1-Baseline!D$88-Baseline!D$87) + (1-B754)*Baseline!D$88 )</f>
        <v>2.2797632094742486E-2</v>
      </c>
      <c r="AX754" s="48">
        <f>AC754 * ( (1-Baseline!D$88-Baseline!D$87) + (1-B754)*Baseline!D$88 )</f>
        <v>3.3312838504317239E-4</v>
      </c>
      <c r="AY754" s="48">
        <f>AD754 * ( (1-Baseline!D$88-Baseline!D$87) + (1-B754)*Baseline!D$88 )</f>
        <v>3.498729196637579E-4</v>
      </c>
      <c r="AZ754" s="48">
        <f t="shared" si="5"/>
        <v>2.3762225811254586E-2</v>
      </c>
      <c r="BA754" s="48">
        <f>AF754 * ( (1-Baseline!F$88-Baseline!F$87) + (1-Baseline!B$36)*Baseline!F$88 )</f>
        <v>8.1057233119695264E-4</v>
      </c>
      <c r="BB754" s="48">
        <f>AG754 * ( (1-Baseline!F$88-Baseline!F$87) + (1-Baseline!B$36)*Baseline!F$88 )</f>
        <v>1.8490783847344128E-4</v>
      </c>
      <c r="BC754" s="48">
        <f>AH754 * ( (1-Baseline!F$88-Baseline!F$87) + (1-Baseline!B$36)*Baseline!F$88 )</f>
        <v>3.3120457809771894E-2</v>
      </c>
      <c r="BD754" s="48">
        <f>AI754 * ( (1-Baseline!F$88-Baseline!F$87) + (1-Baseline!B$36)*Baseline!F$88 )</f>
        <v>4.1731910352939684E-4</v>
      </c>
      <c r="BE754" s="48">
        <f t="shared" si="6"/>
        <v>3.453325708297169E-2</v>
      </c>
      <c r="BF754" s="48">
        <f>AK754 * ( (1-Baseline!H$88-Baseline!H$87) + (1-Baseline!B$36)*Baseline!H$88 )</f>
        <v>1.4323962145688345E-5</v>
      </c>
      <c r="BG754" s="48">
        <f>AL754 * ( (1-Baseline!H$88-Baseline!H$87) + (1-Baseline!B$36)*Baseline!H$88 )</f>
        <v>2.138179509423111E-4</v>
      </c>
      <c r="BH754" s="48">
        <f>AM754 * ( (1-Baseline!H$88-Baseline!H$87) + (1-Baseline!B$36)*Baseline!H$88 )</f>
        <v>4.5381959213311466E-5</v>
      </c>
      <c r="BI754" s="48">
        <f>AN754 * ( (1-Baseline!H$88-Baseline!H$87) + (1-Baseline!B$36)*Baseline!H$88 )</f>
        <v>2.7460270091746477E-2</v>
      </c>
      <c r="BJ754" s="48">
        <f t="shared" si="7"/>
        <v>2.7733793964047789E-2</v>
      </c>
      <c r="BK754" s="48"/>
      <c r="BL754" s="48">
        <f t="shared" si="18"/>
        <v>0.97702800855193361</v>
      </c>
      <c r="BM754" s="48">
        <f t="shared" si="19"/>
        <v>3.2683332501659318E-3</v>
      </c>
      <c r="BN754" s="48">
        <f t="shared" si="20"/>
        <v>1.6949366763107321E-2</v>
      </c>
      <c r="BO754" s="48">
        <f t="shared" si="21"/>
        <v>2.7542914347931844E-3</v>
      </c>
      <c r="BP754" s="48">
        <f t="shared" si="8"/>
        <v>1</v>
      </c>
      <c r="BQ754" s="48">
        <f t="shared" si="22"/>
        <v>1.1850422348557724E-2</v>
      </c>
      <c r="BR754" s="48">
        <f t="shared" si="23"/>
        <v>0.95940642412146293</v>
      </c>
      <c r="BS754" s="48">
        <f t="shared" si="24"/>
        <v>1.401924161857732E-2</v>
      </c>
      <c r="BT754" s="48">
        <f t="shared" si="25"/>
        <v>1.4723911911402108E-2</v>
      </c>
      <c r="BU754" s="48">
        <f t="shared" si="9"/>
        <v>1.0000000000000002</v>
      </c>
      <c r="BV754" s="48">
        <f t="shared" si="26"/>
        <v>2.3472223579994868E-2</v>
      </c>
      <c r="BW754" s="48">
        <f t="shared" si="27"/>
        <v>5.3544859098917487E-3</v>
      </c>
      <c r="BX754" s="48">
        <f t="shared" si="28"/>
        <v>0.9590887338021632</v>
      </c>
      <c r="BY754" s="48">
        <f t="shared" si="29"/>
        <v>1.2084556707950276E-2</v>
      </c>
      <c r="BZ754" s="48">
        <f t="shared" si="10"/>
        <v>1</v>
      </c>
      <c r="CA754" s="48">
        <f t="shared" si="30"/>
        <v>5.1648044130770429E-4</v>
      </c>
      <c r="CB754" s="48">
        <f t="shared" si="31"/>
        <v>7.7096538331354967E-3</v>
      </c>
      <c r="CC754" s="48">
        <f t="shared" si="32"/>
        <v>1.6363415431780292E-3</v>
      </c>
      <c r="CD754" s="48">
        <f t="shared" si="33"/>
        <v>0.99013752418237877</v>
      </c>
      <c r="CE754" s="48">
        <f t="shared" si="11"/>
        <v>1</v>
      </c>
      <c r="CF754" s="48"/>
      <c r="CG754" s="48">
        <f t="shared" si="34"/>
        <v>0.97702800855193361</v>
      </c>
      <c r="CH754" s="48">
        <f t="shared" si="35"/>
        <v>3.2683332501659318E-3</v>
      </c>
      <c r="CI754" s="48">
        <f t="shared" si="36"/>
        <v>1.6949366763107321E-2</v>
      </c>
      <c r="CJ754" s="48">
        <f t="shared" si="37"/>
        <v>2.7542914347931844E-3</v>
      </c>
      <c r="CK754" s="48">
        <f t="shared" si="12"/>
        <v>1</v>
      </c>
      <c r="CL754" s="48">
        <f t="shared" si="38"/>
        <v>1.1850422348557724E-2</v>
      </c>
      <c r="CM754" s="48">
        <f t="shared" si="39"/>
        <v>0.95940642412146293</v>
      </c>
      <c r="CN754" s="48">
        <f t="shared" si="40"/>
        <v>1.401924161857732E-2</v>
      </c>
      <c r="CO754" s="48">
        <f t="shared" si="41"/>
        <v>1.4723911911402108E-2</v>
      </c>
      <c r="CP754" s="48">
        <f t="shared" si="13"/>
        <v>1.0000000000000002</v>
      </c>
      <c r="CQ754" s="48">
        <f t="shared" si="42"/>
        <v>2.3472223579994868E-2</v>
      </c>
      <c r="CR754" s="48">
        <f t="shared" si="43"/>
        <v>5.3544859098917487E-3</v>
      </c>
      <c r="CS754" s="48">
        <f t="shared" si="44"/>
        <v>0.9590887338021632</v>
      </c>
      <c r="CT754" s="48">
        <f t="shared" si="45"/>
        <v>1.2084556707950276E-2</v>
      </c>
      <c r="CU754" s="48">
        <f t="shared" si="14"/>
        <v>1</v>
      </c>
      <c r="CV754" s="48">
        <f t="shared" si="46"/>
        <v>5.1648044130770429E-4</v>
      </c>
      <c r="CW754" s="48">
        <f t="shared" si="47"/>
        <v>7.7096538331354967E-3</v>
      </c>
      <c r="CX754" s="48">
        <f t="shared" si="48"/>
        <v>1.6363415431780292E-3</v>
      </c>
      <c r="CY754" s="48">
        <f t="shared" si="49"/>
        <v>0.99013752418237877</v>
      </c>
      <c r="CZ754" s="48">
        <f t="shared" si="15"/>
        <v>1</v>
      </c>
      <c r="DA754" s="48"/>
      <c r="DB754" s="48">
        <f>(AQ754*Baseline!B$7 + AV754*Baseline!B$11 + BA754*Baseline!B$16 + BF754*Baseline!B$18)</f>
        <v>43696.217820019025</v>
      </c>
      <c r="DC754" s="48">
        <f>(AR754*Baseline!B$7 + AW754*Baseline!B$11 + BB754*Baseline!B$16 + BG754*Baseline!B$18)</f>
        <v>59434.001281307916</v>
      </c>
      <c r="DD754" s="48">
        <f>(AS754*Baseline!B$7 + AX754*Baseline!B$11 + BC754*Baseline!B$16 + BH754*Baseline!B$18)</f>
        <v>114441.38793755042</v>
      </c>
      <c r="DE754" s="48">
        <f>(AT754*Baseline!B$7 + AY754*Baseline!B$11 + BD754*Baseline!B$16 + BI754*Baseline!B$18)</f>
        <v>1259688.5698272493</v>
      </c>
      <c r="DF754" s="48">
        <f t="shared" si="16"/>
        <v>1477260.1768661267</v>
      </c>
      <c r="DG754" s="48"/>
      <c r="DH754" s="48">
        <f t="shared" si="50"/>
        <v>2.9579229511700899E-2</v>
      </c>
      <c r="DI754" s="48">
        <f t="shared" si="51"/>
        <v>4.0232588823582688E-2</v>
      </c>
      <c r="DJ754" s="48">
        <f t="shared" si="52"/>
        <v>7.7468674597542753E-2</v>
      </c>
      <c r="DK754" s="48">
        <f t="shared" si="53"/>
        <v>0.85271950706717359</v>
      </c>
      <c r="DL754" s="48">
        <f t="shared" si="17"/>
        <v>1</v>
      </c>
      <c r="DM754" s="48"/>
      <c r="DN754" s="48">
        <f>DH754 / (Baseline!B$7/Baseline!B$17)</f>
        <v>3.1573881983284169</v>
      </c>
      <c r="DO754" s="48">
        <f>DI754 / (Baseline!B$11/Baseline!B$17)</f>
        <v>0.97123395057742401</v>
      </c>
      <c r="DP754" s="48">
        <f>DJ754 / (Baseline!B$16/Baseline!B$17)</f>
        <v>1.1971251380884556</v>
      </c>
      <c r="DQ754" s="48">
        <f>DK754 / (Baseline!B$18/Baseline!B$17)</f>
        <v>0.96407468265670426</v>
      </c>
      <c r="DR754" s="71"/>
      <c r="DS754" s="48">
        <f>(AU754*Baseline!B$34)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2.5103171925445446E-2</v>
      </c>
      <c r="DT754" s="48">
        <f>(AZ754*Baseline!B$34) + (Baseline!D$88*(1-Baseline!D$89)*Baseline!B$35) + (Baseline!D$88*Baseline!D$89*((1-Baseline!D$90)*Baseline!B$40 + Baseline!D$90*Baseline!B$41))</f>
        <v>9.9779018716881912E-3</v>
      </c>
      <c r="DU754" s="48">
        <f>(BE754*Baseline!B$34) + (Baseline!F$88*(1-Baseline!F$89)*Baseline!B$35) + (Baseline!F$88*Baseline!F$89*((1-Baseline!F$90)*Baseline!B$40 + Baseline!F$90*Baseline!B$41))</f>
        <v>1.2910628562445757E-2</v>
      </c>
      <c r="DV754" s="48">
        <f>(BJ754*Baseline!B$34) + (Baseline!H$88*(1-Baseline!H$89)*Baseline!B$35) + (Baseline!H$88*Baseline!H$89*((1-Baseline!H$90)*Baseline!B$40 + Baseline!H$90*Baseline!B$41))</f>
        <v>9.3050690946071685E-3</v>
      </c>
      <c r="DW754" s="48">
        <f>( DS754*Baseline!B$7 + DT754*Baseline!B$11 + DU754*Baseline!B$16 + DV754*Baseline!B$18 ) / Baseline!B$17</f>
        <v>9.7142652742493226E-3</v>
      </c>
    </row>
    <row r="755" spans="1:127">
      <c r="A755" s="7" t="s">
        <v>1082</v>
      </c>
      <c r="B755" s="1">
        <f>MIN( MAX( NORMINV( MCrands!B755, (B$5+B$4)/2, (B$5-B$4)/3.29 ), 0 ), 1 )</f>
        <v>0.44323101023755901</v>
      </c>
      <c r="C755" s="1">
        <f>MAX( NORMINV( MCrands!C755, (C$5+C$4)/2, (C$5-C$4)/3.29 ), 0 )</f>
        <v>3.0167483844419558</v>
      </c>
      <c r="D755" s="40"/>
      <c r="E755" s="40">
        <f>Baseline!B$33 * (C755 * Baseline!B$66*Baseline!B$66/Baseline!B$73 + Baseline!B$52*Baseline!B$52/Baseline!B$74 + Baseline!B$53*Baseline!B$53/Baseline!B$75 + Baseline!B$54*Baseline!B$54/Baseline!B$76)</f>
        <v>2.5252784427021821E-5</v>
      </c>
      <c r="F755" s="40">
        <f>Baseline!B$33 * (C755 * Baseline!B$66*Baseline!B$57/Baseline!B$73 + Baseline!B$52*Baseline!B$67/Baseline!B$74 + Baseline!B$53*Baseline!B$55/Baseline!B$75 + Baseline!B$54*Baseline!B$56/Baseline!B$76)</f>
        <v>3.9981931598184727E-8</v>
      </c>
      <c r="G755" s="1">
        <f>Baseline!B$33 * (C755 * Baseline!B$66*Baseline!B$58/Baseline!B$73 + Baseline!B$52*Baseline!B$59/Baseline!B$74 + Baseline!B$53*Baseline!B$68/Baseline!B$75 + Baseline!B$54*Baseline!B$60/Baseline!B$76)</f>
        <v>1.0994329105418858E-7</v>
      </c>
      <c r="H755" s="40">
        <f>Baseline!B$33 * (C755 * Baseline!B$66*Baseline!B$61/Baseline!B$73 + Baseline!B$52*Baseline!B$62/Baseline!B$74 + Baseline!B$53*Baseline!B$63/Baseline!B$75 + Baseline!B$54*Baseline!B$69/Baseline!B$76)</f>
        <v>1.8837641035727347E-9</v>
      </c>
      <c r="I755" s="40">
        <f>Baseline!B$33 * (C755 * Baseline!B$57*Baseline!B$66/Baseline!B$73 + Baseline!B$67*Baseline!B$52/Baseline!B$74 + Baseline!B$55*Baseline!B$53/Baseline!B$75 + Baseline!B$56*Baseline!B$54/Baseline!B$76)</f>
        <v>3.9981931598184727E-8</v>
      </c>
      <c r="J755" s="1">
        <f>Baseline!B$33 * (C755 * Baseline!B$57*Baseline!B$57/Baseline!B$73 + Baseline!B$67*Baseline!B$67/Baseline!B$74 + Baseline!B$55*Baseline!B$55/Baseline!B$75 + Baseline!B$56*Baseline!B$56/Baseline!B$76)</f>
        <v>1.7949606965692171E-6</v>
      </c>
      <c r="K755" s="40">
        <f>Baseline!B$33 * (C755 * Baseline!B$57*Baseline!B$58/Baseline!B$73 + Baseline!B$67*Baseline!B$59/Baseline!B$74 + Baseline!B$55*Baseline!B$68/Baseline!B$75 + Baseline!B$56*Baseline!B$60/Baseline!B$76)</f>
        <v>1.3929468443224588E-8</v>
      </c>
      <c r="L755" s="1">
        <f>Baseline!B$33 * (C755 * Baseline!B$57*Baseline!B$61/Baseline!B$73 + Baseline!B$67*Baseline!B$62/Baseline!B$74 + Baseline!B$55*Baseline!B$63/Baseline!B$75 + Baseline!B$56*Baseline!B$69/Baseline!B$76)</f>
        <v>1.4629445963576089E-8</v>
      </c>
      <c r="M755" s="40">
        <f>Baseline!B$33 * (C755 * Baseline!B$58*Baseline!B$66/Baseline!B$73 + Baseline!B$59*Baseline!B$52/Baseline!B$74 + Baseline!B$68*Baseline!B$53/Baseline!B$75 + Baseline!B$60*Baseline!B$54/Baseline!B$76)</f>
        <v>1.0994329105418858E-7</v>
      </c>
      <c r="N755" s="1">
        <f>Baseline!B$33 * (C755 * Baseline!B$58*Baseline!B$57/Baseline!B$73 + Baseline!B$59*Baseline!B$67/Baseline!B$74 + Baseline!B$68*Baseline!B$55/Baseline!B$75 + Baseline!B$60*Baseline!B$56/Baseline!B$76)</f>
        <v>1.3929468443224588E-8</v>
      </c>
      <c r="O755" s="1">
        <f>Baseline!B$33 * (C755 * Baseline!B$58*Baseline!B$58/Baseline!B$73 + Baseline!B$59*Baseline!B$59/Baseline!B$74 + Baseline!B$68*Baseline!B$68/Baseline!B$75 + Baseline!B$60*Baseline!B$60/Baseline!B$76)</f>
        <v>1.3250174283507548E-6</v>
      </c>
      <c r="P755" s="40">
        <f>Baseline!B$33 * (C755 * Baseline!B$58*Baseline!B$61/Baseline!B$73 + Baseline!B$59*Baseline!B$62/Baseline!B$74 + Baseline!B$68*Baseline!B$63/Baseline!B$75 + Baseline!B$60*Baseline!B$69/Baseline!B$76)</f>
        <v>1.6490373219931047E-9</v>
      </c>
      <c r="Q755" s="40">
        <f>Baseline!B$33 * (C755 * Baseline!B$61*Baseline!B$66/Baseline!B$73 + Baseline!B$62*Baseline!B$52/Baseline!B$74 + Baseline!B$63*Baseline!B$53/Baseline!B$75 + Baseline!B$69*Baseline!B$54/Baseline!B$76)</f>
        <v>1.8837641035727347E-9</v>
      </c>
      <c r="R755" s="40">
        <f>Baseline!B$33 * (C755 * Baseline!B$61*Baseline!B$57/Baseline!B$73 + Baseline!B$62*Baseline!B$67/Baseline!B$74 + Baseline!B$63*Baseline!B$55/Baseline!B$75 + Baseline!B$69*Baseline!B$56/Baseline!B$76)</f>
        <v>1.4629445963576089E-8</v>
      </c>
      <c r="S755" s="40">
        <f>Baseline!B$33 * (C755 * Baseline!B$61*Baseline!B$58/Baseline!B$73 + Baseline!B$62*Baseline!B$59/Baseline!B$74 + Baseline!B$63*Baseline!B$68/Baseline!B$75 + Baseline!B$69*Baseline!B$60/Baseline!B$76)</f>
        <v>1.6490373219931047E-9</v>
      </c>
      <c r="T755" s="40">
        <f>Baseline!B$33 * (C755 * Baseline!B$61*Baseline!B$61/Baseline!B$73 + Baseline!B$62*Baseline!B$62/Baseline!B$74 + Baseline!B$63*Baseline!B$63/Baseline!B$75 + Baseline!B$69*Baseline!B$69/Baseline!B$76)</f>
        <v>9.8551809695961501E-8</v>
      </c>
      <c r="U755" s="40"/>
      <c r="V755" s="40">
        <f>E755 * ( Baseline!B$87 * Baseline!B$7 )</f>
        <v>0.26209864956805945</v>
      </c>
      <c r="W755" s="40">
        <f>F755 * ( Baseline!D$87 * Baseline!B$11 )</f>
        <v>7.3753052695301434E-4</v>
      </c>
      <c r="X755" s="40">
        <f>G755 * ( Baseline!F$87 * Baseline!B$16 )</f>
        <v>3.8188549190148343E-3</v>
      </c>
      <c r="Y755" s="40">
        <f>H755 * ( Baseline!H$87 * Baseline!B$18 )</f>
        <v>6.6246985308751909E-4</v>
      </c>
      <c r="Z755" s="48">
        <f t="shared" si="0"/>
        <v>0.26731750486711486</v>
      </c>
      <c r="AA755" s="40">
        <f>I755 * ( Baseline!B$87 * Baseline!B$7 )</f>
        <v>4.1497246805755929E-4</v>
      </c>
      <c r="AB755" s="1">
        <f>J755 * ( Baseline!D$87 * Baseline!B$11 )</f>
        <v>3.3110914242591265E-2</v>
      </c>
      <c r="AC755" s="1">
        <f>K755 * ( Baseline!F$87 * Baseline!B$16 )</f>
        <v>4.8383688148330662E-4</v>
      </c>
      <c r="AD755" s="1">
        <f>L755 * ( Baseline!F$87 * Baseline!B$16 )</f>
        <v>5.0815043960188817E-4</v>
      </c>
      <c r="AE755" s="48">
        <f t="shared" si="1"/>
        <v>3.4517874031734015E-2</v>
      </c>
      <c r="AF755" s="48">
        <f>M755 * ( Baseline!B$87 * Baseline!B$7 )</f>
        <v>1.1411014178514232E-3</v>
      </c>
      <c r="AG755" s="48">
        <f>N755 * ( Baseline!D$87 * Baseline!B$11 )</f>
        <v>2.5695127249863168E-4</v>
      </c>
      <c r="AH755" s="48">
        <f>O755 * ( Baseline!F$87 * Baseline!B$16 )</f>
        <v>4.6024175513753554E-2</v>
      </c>
      <c r="AI755" s="48">
        <f>P755 * ( Baseline!H$87 * Baseline!B$18 )</f>
        <v>5.7992267203982599E-4</v>
      </c>
      <c r="AJ755" s="48">
        <f t="shared" si="2"/>
        <v>4.8002150876143429E-2</v>
      </c>
      <c r="AK755" s="48">
        <f>Q755 * ( Baseline!B$87 * Baseline!B$7 )</f>
        <v>1.9551587630981414E-5</v>
      </c>
      <c r="AL755" s="48">
        <f>R755 * ( Baseline!D$87 * Baseline!B$11 )</f>
        <v>2.6986347480612461E-4</v>
      </c>
      <c r="AM755" s="48">
        <f>S755 * ( Baseline!F$87 * Baseline!B$16 )</f>
        <v>5.7278931968923444E-5</v>
      </c>
      <c r="AN755" s="48">
        <f>T755 * ( Baseline!H$87 * Baseline!B$18 )</f>
        <v>3.4658056583076781E-2</v>
      </c>
      <c r="AO755" s="48">
        <f t="shared" si="3"/>
        <v>3.5004750577482813E-2</v>
      </c>
      <c r="AP755" s="48"/>
      <c r="AQ755" s="48">
        <f>V755 * ( (1-Baseline!B$88-Baseline!B$87) + (1-B755)*Baseline!B$88 )</f>
        <v>0.15309821665264664</v>
      </c>
      <c r="AR755" s="48">
        <f>W755 * ( (1-Baseline!B$88-Baseline!B$87) + (1-B755)*Baseline!B$88 )</f>
        <v>4.3080957719346272E-4</v>
      </c>
      <c r="AS755" s="48">
        <f>X755 * ( (1-Baseline!B$88-Baseline!B$87) + (1-B755)*Baseline!B$88 )</f>
        <v>2.2306863416499184E-3</v>
      </c>
      <c r="AT755" s="48">
        <f>Y755 * ( (1-Baseline!B$88-Baseline!B$87) + (1-B755)*Baseline!B$88 )</f>
        <v>3.8696480604148774E-4</v>
      </c>
      <c r="AU755" s="48">
        <f t="shared" si="4"/>
        <v>0.15614667737753152</v>
      </c>
      <c r="AV755" s="48">
        <f>AA755 * ( (1-Baseline!D$88-Baseline!D$87) + (1-B755)*Baseline!D$88 )</f>
        <v>3.2900299840172491E-4</v>
      </c>
      <c r="AW755" s="48">
        <f>AB755 * ( (1-Baseline!D$88-Baseline!D$87) + (1-B755)*Baseline!D$88 )</f>
        <v>2.6251356184246649E-2</v>
      </c>
      <c r="AX755" s="48">
        <f>AC755 * ( (1-Baseline!D$88-Baseline!D$87) + (1-B755)*Baseline!D$88 )</f>
        <v>3.8360083378656361E-4</v>
      </c>
      <c r="AY755" s="48">
        <f>AD755 * ( (1-Baseline!D$88-Baseline!D$87) + (1-B755)*Baseline!D$88 )</f>
        <v>4.0287737413217131E-4</v>
      </c>
      <c r="AZ755" s="48">
        <f t="shared" si="5"/>
        <v>2.7366837390567108E-2</v>
      </c>
      <c r="BA755" s="48">
        <f>AF755 * ( (1-Baseline!F$88-Baseline!F$87) + (1-Baseline!B$36)*Baseline!F$88 )</f>
        <v>8.2117309553125545E-4</v>
      </c>
      <c r="BB755" s="48">
        <f>AG755 * ( (1-Baseline!F$88-Baseline!F$87) + (1-Baseline!B$36)*Baseline!F$88 )</f>
        <v>1.8491035813073532E-4</v>
      </c>
      <c r="BC755" s="48">
        <f>AH755 * ( (1-Baseline!F$88-Baseline!F$87) + (1-Baseline!B$36)*Baseline!F$88 )</f>
        <v>3.3120469473313499E-2</v>
      </c>
      <c r="BD755" s="48">
        <f>AI755 * ( (1-Baseline!F$88-Baseline!F$87) + (1-Baseline!B$36)*Baseline!F$88 )</f>
        <v>4.1733091232536406E-4</v>
      </c>
      <c r="BE755" s="48">
        <f t="shared" si="6"/>
        <v>3.4543883839300848E-2</v>
      </c>
      <c r="BF755" s="48">
        <f>AK755 * ( (1-Baseline!H$88-Baseline!H$87) + (1-Baseline!B$36)*Baseline!H$88 )</f>
        <v>1.5491113911779194E-5</v>
      </c>
      <c r="BG755" s="48">
        <f>AL755 * ( (1-Baseline!H$88-Baseline!H$87) + (1-Baseline!B$36)*Baseline!H$88 )</f>
        <v>2.1381822835838863E-4</v>
      </c>
      <c r="BH755" s="48">
        <f>AM755 * ( (1-Baseline!H$88-Baseline!H$87) + (1-Baseline!B$36)*Baseline!H$88 )</f>
        <v>4.5383243377617419E-5</v>
      </c>
      <c r="BI755" s="48">
        <f>AN755 * ( (1-Baseline!H$88-Baseline!H$87) + (1-Baseline!B$36)*Baseline!H$88 )</f>
        <v>2.7460271391903393E-2</v>
      </c>
      <c r="BJ755" s="48">
        <f t="shared" si="7"/>
        <v>2.7734963977551177E-2</v>
      </c>
      <c r="BK755" s="48"/>
      <c r="BL755" s="48">
        <f t="shared" si="18"/>
        <v>0.98047694144964526</v>
      </c>
      <c r="BM755" s="48">
        <f t="shared" si="19"/>
        <v>2.7590057273639643E-3</v>
      </c>
      <c r="BN755" s="48">
        <f t="shared" si="20"/>
        <v>1.4285839309001519E-2</v>
      </c>
      <c r="BO755" s="48">
        <f t="shared" si="21"/>
        <v>2.4782135139890553E-3</v>
      </c>
      <c r="BP755" s="48">
        <f t="shared" si="8"/>
        <v>0.99999999999999978</v>
      </c>
      <c r="BQ755" s="48">
        <f t="shared" si="22"/>
        <v>1.2021959048696169E-2</v>
      </c>
      <c r="BR755" s="48">
        <f t="shared" si="23"/>
        <v>0.95923967426704027</v>
      </c>
      <c r="BS755" s="48">
        <f t="shared" si="24"/>
        <v>1.4016995398919733E-2</v>
      </c>
      <c r="BT755" s="48">
        <f t="shared" si="25"/>
        <v>1.4721371285343933E-2</v>
      </c>
      <c r="BU755" s="48">
        <f t="shared" si="9"/>
        <v>1.0000000000000002</v>
      </c>
      <c r="BV755" s="48">
        <f t="shared" si="26"/>
        <v>2.3771880989160818E-2</v>
      </c>
      <c r="BW755" s="48">
        <f t="shared" si="27"/>
        <v>5.3529116468473458E-3</v>
      </c>
      <c r="BX755" s="48">
        <f t="shared" si="28"/>
        <v>0.95879402638657785</v>
      </c>
      <c r="BY755" s="48">
        <f t="shared" si="29"/>
        <v>1.2081180977414108E-2</v>
      </c>
      <c r="BZ755" s="48">
        <f t="shared" si="10"/>
        <v>1.0000000000000002</v>
      </c>
      <c r="CA755" s="48">
        <f t="shared" si="30"/>
        <v>5.5854097825105444E-4</v>
      </c>
      <c r="CB755" s="48">
        <f t="shared" si="31"/>
        <v>7.7093385998789898E-3</v>
      </c>
      <c r="CC755" s="48">
        <f t="shared" si="32"/>
        <v>1.6363188145602369E-3</v>
      </c>
      <c r="CD755" s="48">
        <f t="shared" si="33"/>
        <v>0.9900958016073097</v>
      </c>
      <c r="CE755" s="48">
        <f t="shared" si="11"/>
        <v>1</v>
      </c>
      <c r="CF755" s="48"/>
      <c r="CG755" s="48">
        <f t="shared" si="34"/>
        <v>0.98047694144964526</v>
      </c>
      <c r="CH755" s="48">
        <f t="shared" si="35"/>
        <v>2.7590057273639643E-3</v>
      </c>
      <c r="CI755" s="48">
        <f t="shared" si="36"/>
        <v>1.4285839309001519E-2</v>
      </c>
      <c r="CJ755" s="48">
        <f t="shared" si="37"/>
        <v>2.4782135139890553E-3</v>
      </c>
      <c r="CK755" s="48">
        <f t="shared" si="12"/>
        <v>0.99999999999999978</v>
      </c>
      <c r="CL755" s="48">
        <f t="shared" si="38"/>
        <v>1.2021959048696169E-2</v>
      </c>
      <c r="CM755" s="48">
        <f t="shared" si="39"/>
        <v>0.95923967426704027</v>
      </c>
      <c r="CN755" s="48">
        <f t="shared" si="40"/>
        <v>1.4016995398919733E-2</v>
      </c>
      <c r="CO755" s="48">
        <f t="shared" si="41"/>
        <v>1.4721371285343933E-2</v>
      </c>
      <c r="CP755" s="48">
        <f t="shared" si="13"/>
        <v>1.0000000000000002</v>
      </c>
      <c r="CQ755" s="48">
        <f t="shared" si="42"/>
        <v>2.3771880989160818E-2</v>
      </c>
      <c r="CR755" s="48">
        <f t="shared" si="43"/>
        <v>5.3529116468473458E-3</v>
      </c>
      <c r="CS755" s="48">
        <f t="shared" si="44"/>
        <v>0.95879402638657785</v>
      </c>
      <c r="CT755" s="48">
        <f t="shared" si="45"/>
        <v>1.2081180977414108E-2</v>
      </c>
      <c r="CU755" s="48">
        <f t="shared" si="14"/>
        <v>1.0000000000000002</v>
      </c>
      <c r="CV755" s="48">
        <f t="shared" si="46"/>
        <v>5.5854097825105444E-4</v>
      </c>
      <c r="CW755" s="48">
        <f t="shared" si="47"/>
        <v>7.7093385998789898E-3</v>
      </c>
      <c r="CX755" s="48">
        <f t="shared" si="48"/>
        <v>1.6363188145602369E-3</v>
      </c>
      <c r="CY755" s="48">
        <f t="shared" si="49"/>
        <v>0.9900958016073097</v>
      </c>
      <c r="CZ755" s="48">
        <f t="shared" si="15"/>
        <v>1</v>
      </c>
      <c r="DA755" s="48"/>
      <c r="DB755" s="48">
        <f>(AQ755*Baseline!B$7 + AV755*Baseline!B$11 + BA755*Baseline!B$16 + BF755*Baseline!B$18)</f>
        <v>78418.63641245522</v>
      </c>
      <c r="DC755" s="48">
        <f>(AR755*Baseline!B$7 + AW755*Baseline!B$11 + BB755*Baseline!B$16 + BG755*Baseline!B$18)</f>
        <v>66916.789540200683</v>
      </c>
      <c r="DD755" s="48">
        <f>(AS755*Baseline!B$7 + AX755*Baseline!B$11 + BC755*Baseline!B$16 + BH755*Baseline!B$18)</f>
        <v>114942.53694998837</v>
      </c>
      <c r="DE755" s="48">
        <f>(AT755*Baseline!B$7 + AY755*Baseline!B$11 + BD755*Baseline!B$16 + BI755*Baseline!B$18)</f>
        <v>1259878.0426810102</v>
      </c>
      <c r="DF755" s="48">
        <f t="shared" si="16"/>
        <v>1520156.0055836544</v>
      </c>
      <c r="DG755" s="48"/>
      <c r="DH755" s="48">
        <f t="shared" si="50"/>
        <v>5.1585913632822757E-2</v>
      </c>
      <c r="DI755" s="48">
        <f t="shared" si="51"/>
        <v>4.4019685673319035E-2</v>
      </c>
      <c r="DJ755" s="48">
        <f t="shared" si="52"/>
        <v>7.5612329608142362E-2</v>
      </c>
      <c r="DK755" s="48">
        <f t="shared" si="53"/>
        <v>0.82878207108571589</v>
      </c>
      <c r="DL755" s="48">
        <f t="shared" si="17"/>
        <v>1</v>
      </c>
      <c r="DM755" s="48"/>
      <c r="DN755" s="48">
        <f>DH755 / (Baseline!B$7/Baseline!B$17)</f>
        <v>5.5064569832636465</v>
      </c>
      <c r="DO755" s="48">
        <f>DI755 / (Baseline!B$11/Baseline!B$17)</f>
        <v>1.0626562811343074</v>
      </c>
      <c r="DP755" s="48">
        <f>DJ755 / (Baseline!B$16/Baseline!B$17)</f>
        <v>1.1684389980025345</v>
      </c>
      <c r="DQ755" s="48">
        <f>DK755 / (Baseline!B$18/Baseline!B$17)</f>
        <v>0.93701129803118866</v>
      </c>
      <c r="DR755" s="71"/>
      <c r="DS755" s="48">
        <f>(AU755*Baseline!B$34)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3.5951532856629734E-2</v>
      </c>
      <c r="DT755" s="48">
        <f>(AZ755*Baseline!B$34) + (Baseline!D$88*(1-Baseline!D$89)*Baseline!B$35) + (Baseline!D$88*Baseline!D$89*((1-Baseline!D$90)*Baseline!B$40 + Baseline!D$90*Baseline!B$41))</f>
        <v>1.0518593608585069E-2</v>
      </c>
      <c r="DU755" s="48">
        <f>(BE755*Baseline!B$34) + (Baseline!F$88*(1-Baseline!F$89)*Baseline!B$35) + (Baseline!F$88*Baseline!F$89*((1-Baseline!F$90)*Baseline!B$40 + Baseline!F$90*Baseline!B$41))</f>
        <v>1.2912222575895131E-2</v>
      </c>
      <c r="DV755" s="48">
        <f>(BJ755*Baseline!B$34) + (Baseline!H$88*(1-Baseline!H$89)*Baseline!B$35) + (Baseline!H$88*Baseline!H$89*((1-Baseline!H$90)*Baseline!B$40 + Baseline!H$90*Baseline!B$41))</f>
        <v>9.305244596632678E-3</v>
      </c>
      <c r="DW755" s="48">
        <f>( DS755*Baseline!B$7 + DT755*Baseline!B$11 + DU755*Baseline!B$16 + DV755*Baseline!B$18 ) / Baseline!B$17</f>
        <v>9.8385516313532293E-3</v>
      </c>
    </row>
    <row r="756" spans="1:127">
      <c r="A756" s="7" t="s">
        <v>1083</v>
      </c>
      <c r="B756" s="1">
        <f>MIN( MAX( NORMINV( MCrands!B756, (B$5+B$4)/2, (B$5-B$4)/3.29 ), 0 ), 1 )</f>
        <v>0.51307087568561793</v>
      </c>
      <c r="C756" s="1">
        <f>MAX( NORMINV( MCrands!C756, (C$5+C$4)/2, (C$5-C$4)/3.29 ), 0 )</f>
        <v>2.4615516554345778</v>
      </c>
      <c r="D756" s="40"/>
      <c r="E756" s="40">
        <f>Baseline!B$33 * (C756 * Baseline!B$66*Baseline!B$66/Baseline!B$73 + Baseline!B$52*Baseline!B$52/Baseline!B$74 + Baseline!B$53*Baseline!B$53/Baseline!B$75 + Baseline!B$54*Baseline!B$54/Baseline!B$76)</f>
        <v>2.0606874474096067E-5</v>
      </c>
      <c r="F756" s="40">
        <f>Baseline!B$33 * (C756 * Baseline!B$66*Baseline!B$57/Baseline!B$73 + Baseline!B$52*Baseline!B$67/Baseline!B$74 + Baseline!B$53*Baseline!B$55/Baseline!B$75 + Baseline!B$54*Baseline!B$56/Baseline!B$76)</f>
        <v>3.9360612981945913E-8</v>
      </c>
      <c r="G756" s="1">
        <f>Baseline!B$33 * (C756 * Baseline!B$66*Baseline!B$58/Baseline!B$73 + Baseline!B$52*Baseline!B$59/Baseline!B$74 + Baseline!B$53*Baseline!B$68/Baseline!B$75 + Baseline!B$54*Baseline!B$60/Baseline!B$76)</f>
        <v>1.0841588278926815E-7</v>
      </c>
      <c r="H756" s="40">
        <f>Baseline!B$33 * (C756 * Baseline!B$66*Baseline!B$61/Baseline!B$73 + Baseline!B$52*Baseline!B$62/Baseline!B$74 + Baseline!B$53*Baseline!B$63/Baseline!B$75 + Baseline!B$54*Baseline!B$69/Baseline!B$76)</f>
        <v>1.7310232770806923E-9</v>
      </c>
      <c r="I756" s="40">
        <f>Baseline!B$33 * (C756 * Baseline!B$57*Baseline!B$66/Baseline!B$73 + Baseline!B$67*Baseline!B$52/Baseline!B$74 + Baseline!B$55*Baseline!B$53/Baseline!B$75 + Baseline!B$56*Baseline!B$54/Baseline!B$76)</f>
        <v>3.9360612981945913E-8</v>
      </c>
      <c r="J756" s="1">
        <f>Baseline!B$33 * (C756 * Baseline!B$57*Baseline!B$57/Baseline!B$73 + Baseline!B$67*Baseline!B$67/Baseline!B$74 + Baseline!B$55*Baseline!B$55/Baseline!B$75 + Baseline!B$56*Baseline!B$56/Baseline!B$76)</f>
        <v>1.7949606134774597E-6</v>
      </c>
      <c r="K756" s="40">
        <f>Baseline!B$33 * (C756 * Baseline!B$57*Baseline!B$58/Baseline!B$73 + Baseline!B$67*Baseline!B$59/Baseline!B$74 + Baseline!B$55*Baseline!B$68/Baseline!B$75 + Baseline!B$56*Baseline!B$60/Baseline!B$76)</f>
        <v>1.3929264175987557E-8</v>
      </c>
      <c r="L756" s="1">
        <f>Baseline!B$33 * (C756 * Baseline!B$57*Baseline!B$61/Baseline!B$73 + Baseline!B$67*Baseline!B$62/Baseline!B$74 + Baseline!B$55*Baseline!B$63/Baseline!B$75 + Baseline!B$56*Baseline!B$69/Baseline!B$76)</f>
        <v>1.4629425536852387E-8</v>
      </c>
      <c r="M756" s="40">
        <f>Baseline!B$33 * (C756 * Baseline!B$58*Baseline!B$66/Baseline!B$73 + Baseline!B$59*Baseline!B$52/Baseline!B$74 + Baseline!B$68*Baseline!B$53/Baseline!B$75 + Baseline!B$60*Baseline!B$54/Baseline!B$76)</f>
        <v>1.0841588278926815E-7</v>
      </c>
      <c r="N756" s="1">
        <f>Baseline!B$33 * (C756 * Baseline!B$58*Baseline!B$57/Baseline!B$73 + Baseline!B$59*Baseline!B$67/Baseline!B$74 + Baseline!B$68*Baseline!B$55/Baseline!B$75 + Baseline!B$60*Baseline!B$56/Baseline!B$76)</f>
        <v>1.3929264175987557E-8</v>
      </c>
      <c r="O756" s="1">
        <f>Baseline!B$33 * (C756 * Baseline!B$58*Baseline!B$58/Baseline!B$73 + Baseline!B$59*Baseline!B$59/Baseline!B$74 + Baseline!B$68*Baseline!B$68/Baseline!B$75 + Baseline!B$60*Baseline!B$60/Baseline!B$76)</f>
        <v>1.3250169261937969E-6</v>
      </c>
      <c r="P756" s="40">
        <f>Baseline!B$33 * (C756 * Baseline!B$58*Baseline!B$61/Baseline!B$73 + Baseline!B$59*Baseline!B$62/Baseline!B$74 + Baseline!B$68*Baseline!B$63/Baseline!B$75 + Baseline!B$60*Baseline!B$69/Baseline!B$76)</f>
        <v>1.6489871062973339E-9</v>
      </c>
      <c r="Q756" s="40">
        <f>Baseline!B$33 * (C756 * Baseline!B$61*Baseline!B$66/Baseline!B$73 + Baseline!B$62*Baseline!B$52/Baseline!B$74 + Baseline!B$63*Baseline!B$53/Baseline!B$75 + Baseline!B$69*Baseline!B$54/Baseline!B$76)</f>
        <v>1.7310232770806923E-9</v>
      </c>
      <c r="R756" s="40">
        <f>Baseline!B$33 * (C756 * Baseline!B$61*Baseline!B$57/Baseline!B$73 + Baseline!B$62*Baseline!B$67/Baseline!B$74 + Baseline!B$63*Baseline!B$55/Baseline!B$75 + Baseline!B$69*Baseline!B$56/Baseline!B$76)</f>
        <v>1.4629425536852387E-8</v>
      </c>
      <c r="S756" s="40">
        <f>Baseline!B$33 * (C756 * Baseline!B$61*Baseline!B$58/Baseline!B$73 + Baseline!B$62*Baseline!B$59/Baseline!B$74 + Baseline!B$63*Baseline!B$68/Baseline!B$75 + Baseline!B$69*Baseline!B$60/Baseline!B$76)</f>
        <v>1.6489871062973339E-9</v>
      </c>
      <c r="T756" s="40">
        <f>Baseline!B$33 * (C756 * Baseline!B$61*Baseline!B$61/Baseline!B$73 + Baseline!B$62*Baseline!B$62/Baseline!B$74 + Baseline!B$63*Baseline!B$63/Baseline!B$75 + Baseline!B$69*Baseline!B$69/Baseline!B$76)</f>
        <v>9.8551804674391921E-8</v>
      </c>
      <c r="U756" s="40"/>
      <c r="V756" s="40">
        <f>E756 * ( Baseline!B$87 * Baseline!B$7 )</f>
        <v>0.21387875016664307</v>
      </c>
      <c r="W756" s="40">
        <f>F756 * ( Baseline!D$87 * Baseline!B$11 )</f>
        <v>7.2606931364682344E-4</v>
      </c>
      <c r="X756" s="40">
        <f>G756 * ( Baseline!F$87 * Baseline!B$16 )</f>
        <v>3.7658007443589171E-3</v>
      </c>
      <c r="Y756" s="40">
        <f>H756 * ( Baseline!H$87 * Baseline!B$18 )</f>
        <v>6.0875495710094589E-4</v>
      </c>
      <c r="Z756" s="48">
        <f t="shared" si="0"/>
        <v>0.21897937518174976</v>
      </c>
      <c r="AA756" s="40">
        <f>I756 * ( Baseline!B$87 * Baseline!B$7 )</f>
        <v>4.0852380213961666E-4</v>
      </c>
      <c r="AB756" s="1">
        <f>J756 * ( Baseline!D$87 * Baseline!B$11 )</f>
        <v>3.3110912709831214E-2</v>
      </c>
      <c r="AC756" s="1">
        <f>K756 * ( Baseline!F$87 * Baseline!B$16 )</f>
        <v>4.8382978630782616E-4</v>
      </c>
      <c r="AD756" s="1">
        <f>L756 * ( Baseline!F$87 * Baseline!B$16 )</f>
        <v>5.0814973008434015E-4</v>
      </c>
      <c r="AE756" s="48">
        <f t="shared" si="1"/>
        <v>3.4511416028363003E-2</v>
      </c>
      <c r="AF756" s="48">
        <f>M756 * ( Baseline!B$87 * Baseline!B$7 )</f>
        <v>1.1252484474698142E-3</v>
      </c>
      <c r="AG756" s="48">
        <f>N756 * ( Baseline!D$87 * Baseline!B$11 )</f>
        <v>2.569475044634982E-4</v>
      </c>
      <c r="AH756" s="48">
        <f>O756 * ( Baseline!F$87 * Baseline!B$16 )</f>
        <v>4.6024158071447156E-2</v>
      </c>
      <c r="AI756" s="48">
        <f>P756 * ( Baseline!H$87 * Baseline!B$18 )</f>
        <v>5.7990501251200253E-4</v>
      </c>
      <c r="AJ756" s="48">
        <f t="shared" si="2"/>
        <v>4.7986259035892473E-2</v>
      </c>
      <c r="AK756" s="48">
        <f>Q756 * ( Baseline!B$87 * Baseline!B$7 )</f>
        <v>1.7966290592820505E-5</v>
      </c>
      <c r="AL756" s="48">
        <f>R756 * ( Baseline!D$87 * Baseline!B$11 )</f>
        <v>2.698630980026113E-4</v>
      </c>
      <c r="AM756" s="48">
        <f>S756 * ( Baseline!F$87 * Baseline!B$16 )</f>
        <v>5.7277187738284473E-5</v>
      </c>
      <c r="AN756" s="48">
        <f>T756 * ( Baseline!H$87 * Baseline!B$18 )</f>
        <v>3.4658054817124001E-2</v>
      </c>
      <c r="AO756" s="48">
        <f t="shared" si="3"/>
        <v>3.5003161393457716E-2</v>
      </c>
      <c r="AP756" s="48"/>
      <c r="AQ756" s="48">
        <f>V756 * ( (1-Baseline!B$88-Baseline!B$87) + (1-B756)*Baseline!B$88 )</f>
        <v>0.11163763261477179</v>
      </c>
      <c r="AR756" s="48">
        <f>W756 * ( (1-Baseline!B$88-Baseline!B$87) + (1-B756)*Baseline!B$88 )</f>
        <v>3.7898416381528552E-4</v>
      </c>
      <c r="AS756" s="48">
        <f>X756 * ( (1-Baseline!B$88-Baseline!B$87) + (1-B756)*Baseline!B$88 )</f>
        <v>1.9656234182760905E-3</v>
      </c>
      <c r="AT756" s="48">
        <f>Y756 * ( (1-Baseline!B$88-Baseline!B$87) + (1-B756)*Baseline!B$88 )</f>
        <v>3.1774995038219426E-4</v>
      </c>
      <c r="AU756" s="48">
        <f t="shared" si="4"/>
        <v>0.11429999014724536</v>
      </c>
      <c r="AV756" s="48">
        <f>AA756 * ( (1-Baseline!D$88-Baseline!D$87) + (1-B756)*Baseline!D$88 )</f>
        <v>3.1110829792695084E-4</v>
      </c>
      <c r="AW756" s="48">
        <f>AB756 * ( (1-Baseline!D$88-Baseline!D$87) + (1-B756)*Baseline!D$88 )</f>
        <v>2.5215372132571471E-2</v>
      </c>
      <c r="AX756" s="48">
        <f>AC756 * ( (1-Baseline!D$88-Baseline!D$87) + (1-B756)*Baseline!D$88 )</f>
        <v>3.6845701649752442E-4</v>
      </c>
      <c r="AY756" s="48">
        <f>AD756 * ( (1-Baseline!D$88-Baseline!D$87) + (1-B756)*Baseline!D$88 )</f>
        <v>3.8697769087283197E-4</v>
      </c>
      <c r="AZ756" s="48">
        <f t="shared" si="5"/>
        <v>2.6281915137868778E-2</v>
      </c>
      <c r="BA756" s="48">
        <f>AF756 * ( (1-Baseline!F$88-Baseline!F$87) + (1-Baseline!B$36)*Baseline!F$88 )</f>
        <v>8.0976479074959735E-4</v>
      </c>
      <c r="BB756" s="48">
        <f>AG756 * ( (1-Baseline!F$88-Baseline!F$87) + (1-Baseline!B$36)*Baseline!F$88 )</f>
        <v>1.8490764653207614E-4</v>
      </c>
      <c r="BC756" s="48">
        <f>AH756 * ( (1-Baseline!F$88-Baseline!F$87) + (1-Baseline!B$36)*Baseline!F$88 )</f>
        <v>3.3120456921271663E-2</v>
      </c>
      <c r="BD756" s="48">
        <f>AI756 * ( (1-Baseline!F$88-Baseline!F$87) + (1-Baseline!B$36)*Baseline!F$88 )</f>
        <v>4.1731820396403741E-4</v>
      </c>
      <c r="BE756" s="48">
        <f t="shared" si="6"/>
        <v>3.4532447562517374E-2</v>
      </c>
      <c r="BF756" s="48">
        <f>AK756 * ( (1-Baseline!H$88-Baseline!H$87) + (1-Baseline!B$36)*Baseline!H$88 )</f>
        <v>1.4235051362503541E-5</v>
      </c>
      <c r="BG756" s="48">
        <f>AL756 * ( (1-Baseline!H$88-Baseline!H$87) + (1-Baseline!B$36)*Baseline!H$88 )</f>
        <v>2.1381792980942896E-4</v>
      </c>
      <c r="BH756" s="48">
        <f>AM756 * ( (1-Baseline!H$88-Baseline!H$87) + (1-Baseline!B$36)*Baseline!H$88 )</f>
        <v>4.5381861388797549E-5</v>
      </c>
      <c r="BI756" s="48">
        <f>AN756 * ( (1-Baseline!H$88-Baseline!H$87) + (1-Baseline!B$36)*Baseline!H$88 )</f>
        <v>2.7460269992703686E-2</v>
      </c>
      <c r="BJ756" s="48">
        <f t="shared" si="7"/>
        <v>2.7733704835264415E-2</v>
      </c>
      <c r="BK756" s="48"/>
      <c r="BL756" s="48">
        <f t="shared" si="18"/>
        <v>0.97670728117260708</v>
      </c>
      <c r="BM756" s="48">
        <f t="shared" si="19"/>
        <v>3.3156972570781897E-3</v>
      </c>
      <c r="BN756" s="48">
        <f t="shared" si="20"/>
        <v>1.7197056760406573E-2</v>
      </c>
      <c r="BO756" s="48">
        <f t="shared" si="21"/>
        <v>2.7799648099081841E-3</v>
      </c>
      <c r="BP756" s="48">
        <f t="shared" si="8"/>
        <v>1</v>
      </c>
      <c r="BQ756" s="48">
        <f t="shared" si="22"/>
        <v>1.1837352654665742E-2</v>
      </c>
      <c r="BR756" s="48">
        <f t="shared" si="23"/>
        <v>0.95941912909685323</v>
      </c>
      <c r="BS756" s="48">
        <f t="shared" si="24"/>
        <v>1.401941276214785E-2</v>
      </c>
      <c r="BT756" s="48">
        <f t="shared" si="25"/>
        <v>1.4724105486332996E-2</v>
      </c>
      <c r="BU756" s="48">
        <f t="shared" si="9"/>
        <v>0.99999999999999978</v>
      </c>
      <c r="BV756" s="48">
        <f t="shared" si="26"/>
        <v>2.3449388847506483E-2</v>
      </c>
      <c r="BW756" s="48">
        <f t="shared" si="27"/>
        <v>5.354605873137728E-3</v>
      </c>
      <c r="BX756" s="48">
        <f t="shared" si="28"/>
        <v>0.9591111913312993</v>
      </c>
      <c r="BY756" s="48">
        <f t="shared" si="29"/>
        <v>1.2084813948056435E-2</v>
      </c>
      <c r="BZ756" s="48">
        <f t="shared" si="10"/>
        <v>0.99999999999999989</v>
      </c>
      <c r="CA756" s="48">
        <f t="shared" si="30"/>
        <v>5.1327622642046561E-4</v>
      </c>
      <c r="CB756" s="48">
        <f t="shared" si="31"/>
        <v>7.7096778479286221E-3</v>
      </c>
      <c r="CC756" s="48">
        <f t="shared" si="32"/>
        <v>1.6363432746674675E-3</v>
      </c>
      <c r="CD756" s="48">
        <f t="shared" si="33"/>
        <v>0.99014070265098353</v>
      </c>
      <c r="CE756" s="48">
        <f t="shared" si="11"/>
        <v>1</v>
      </c>
      <c r="CF756" s="48"/>
      <c r="CG756" s="48">
        <f t="shared" si="34"/>
        <v>0.97670728117260708</v>
      </c>
      <c r="CH756" s="48">
        <f t="shared" si="35"/>
        <v>3.3156972570781897E-3</v>
      </c>
      <c r="CI756" s="48">
        <f t="shared" si="36"/>
        <v>1.7197056760406573E-2</v>
      </c>
      <c r="CJ756" s="48">
        <f t="shared" si="37"/>
        <v>2.7799648099081841E-3</v>
      </c>
      <c r="CK756" s="48">
        <f t="shared" si="12"/>
        <v>1</v>
      </c>
      <c r="CL756" s="48">
        <f t="shared" si="38"/>
        <v>1.1837352654665742E-2</v>
      </c>
      <c r="CM756" s="48">
        <f t="shared" si="39"/>
        <v>0.95941912909685323</v>
      </c>
      <c r="CN756" s="48">
        <f t="shared" si="40"/>
        <v>1.401941276214785E-2</v>
      </c>
      <c r="CO756" s="48">
        <f t="shared" si="41"/>
        <v>1.4724105486332996E-2</v>
      </c>
      <c r="CP756" s="48">
        <f t="shared" si="13"/>
        <v>0.99999999999999978</v>
      </c>
      <c r="CQ756" s="48">
        <f t="shared" si="42"/>
        <v>2.3449388847506483E-2</v>
      </c>
      <c r="CR756" s="48">
        <f t="shared" si="43"/>
        <v>5.354605873137728E-3</v>
      </c>
      <c r="CS756" s="48">
        <f t="shared" si="44"/>
        <v>0.9591111913312993</v>
      </c>
      <c r="CT756" s="48">
        <f t="shared" si="45"/>
        <v>1.2084813948056435E-2</v>
      </c>
      <c r="CU756" s="48">
        <f t="shared" si="14"/>
        <v>0.99999999999999989</v>
      </c>
      <c r="CV756" s="48">
        <f t="shared" si="46"/>
        <v>5.1327622642046561E-4</v>
      </c>
      <c r="CW756" s="48">
        <f t="shared" si="47"/>
        <v>7.7096778479286221E-3</v>
      </c>
      <c r="CX756" s="48">
        <f t="shared" si="48"/>
        <v>1.6363432746674675E-3</v>
      </c>
      <c r="CY756" s="48">
        <f t="shared" si="49"/>
        <v>0.99014070265098353</v>
      </c>
      <c r="CZ756" s="48">
        <f t="shared" si="15"/>
        <v>1</v>
      </c>
      <c r="DA756" s="48"/>
      <c r="DB756" s="48">
        <f>(AQ756*Baseline!B$7 + AV756*Baseline!B$11 + BA756*Baseline!B$16 + BF756*Baseline!B$18)</f>
        <v>58176.140884929089</v>
      </c>
      <c r="DC756" s="48">
        <f>(AR756*Baseline!B$7 + AW756*Baseline!B$11 + BB756*Baseline!B$16 + BG756*Baseline!B$18)</f>
        <v>64669.907717584865</v>
      </c>
      <c r="DD756" s="48">
        <f>(AS756*Baseline!B$7 + AX756*Baseline!B$11 + BC756*Baseline!B$16 + BH756*Baseline!B$18)</f>
        <v>114781.39936408879</v>
      </c>
      <c r="DE756" s="48">
        <f>(AT756*Baseline!B$7 + AY756*Baseline!B$11 + BD756*Baseline!B$16 + BI756*Baseline!B$18)</f>
        <v>1259810.2691007615</v>
      </c>
      <c r="DF756" s="48">
        <f t="shared" si="16"/>
        <v>1497437.7170673641</v>
      </c>
      <c r="DG756" s="48"/>
      <c r="DH756" s="48">
        <f t="shared" si="50"/>
        <v>3.8850457833306977E-2</v>
      </c>
      <c r="DI756" s="48">
        <f t="shared" si="51"/>
        <v>4.3187043427914143E-2</v>
      </c>
      <c r="DJ756" s="48">
        <f t="shared" si="52"/>
        <v>7.6651868759443839E-2</v>
      </c>
      <c r="DK756" s="48">
        <f t="shared" si="53"/>
        <v>0.84131062997933515</v>
      </c>
      <c r="DL756" s="48">
        <f t="shared" si="17"/>
        <v>1</v>
      </c>
      <c r="DM756" s="48"/>
      <c r="DN756" s="48">
        <f>DH756 / (Baseline!B$7/Baseline!B$17)</f>
        <v>4.1470308418282249</v>
      </c>
      <c r="DO756" s="48">
        <f>DI756 / (Baseline!B$11/Baseline!B$17)</f>
        <v>1.0425558988057353</v>
      </c>
      <c r="DP756" s="48">
        <f>DJ756 / (Baseline!B$16/Baseline!B$17)</f>
        <v>1.1845030194475277</v>
      </c>
      <c r="DQ756" s="48">
        <f>DK756 / (Baseline!B$18/Baseline!B$17)</f>
        <v>0.95117593990862648</v>
      </c>
      <c r="DR756" s="71"/>
      <c r="DS756" s="48">
        <f>(AU756*Baseline!B$34)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2.9674529772086802E-2</v>
      </c>
      <c r="DT756" s="48">
        <f>(AZ756*Baseline!B$34) + (Baseline!D$88*(1-Baseline!D$89)*Baseline!B$35) + (Baseline!D$88*Baseline!D$89*((1-Baseline!D$90)*Baseline!B$40 + Baseline!D$90*Baseline!B$41))</f>
        <v>1.0355855270680319E-2</v>
      </c>
      <c r="DU756" s="48">
        <f>(BE756*Baseline!B$34) + (Baseline!F$88*(1-Baseline!F$89)*Baseline!B$35) + (Baseline!F$88*Baseline!F$89*((1-Baseline!F$90)*Baseline!B$40 + Baseline!F$90*Baseline!B$41))</f>
        <v>1.2910507134377608E-2</v>
      </c>
      <c r="DV756" s="48">
        <f>(BJ756*Baseline!B$34) + (Baseline!H$88*(1-Baseline!H$89)*Baseline!B$35) + (Baseline!H$88*Baseline!H$89*((1-Baseline!H$90)*Baseline!B$40 + Baseline!H$90*Baseline!B$41))</f>
        <v>9.305055725289663E-3</v>
      </c>
      <c r="DW756" s="48">
        <f>( DS756*Baseline!B$7 + DT756*Baseline!B$11 + DU756*Baseline!B$16 + DV756*Baseline!B$18 ) / Baseline!B$17</f>
        <v>9.7727276712213807E-3</v>
      </c>
    </row>
    <row r="757" spans="1:127">
      <c r="A757" s="7" t="s">
        <v>1084</v>
      </c>
      <c r="B757" s="1">
        <f>MIN( MAX( NORMINV( MCrands!B757, (B$5+B$4)/2, (B$5-B$4)/3.29 ), 0 ), 1 )</f>
        <v>0.79025810616316516</v>
      </c>
      <c r="C757" s="1">
        <f>MAX( NORMINV( MCrands!C757, (C$5+C$4)/2, (C$5-C$4)/3.29 ), 0 )</f>
        <v>2.8107375859023209</v>
      </c>
      <c r="D757" s="40"/>
      <c r="E757" s="40">
        <f>Baseline!B$33 * (C757 * Baseline!B$66*Baseline!B$66/Baseline!B$73 + Baseline!B$52*Baseline!B$52/Baseline!B$74 + Baseline!B$53*Baseline!B$53/Baseline!B$75 + Baseline!B$54*Baseline!B$54/Baseline!B$76)</f>
        <v>2.3528877261616393E-5</v>
      </c>
      <c r="F757" s="40">
        <f>Baseline!B$33 * (C757 * Baseline!B$66*Baseline!B$57/Baseline!B$73 + Baseline!B$52*Baseline!B$67/Baseline!B$74 + Baseline!B$53*Baseline!B$55/Baseline!B$75 + Baseline!B$54*Baseline!B$56/Baseline!B$76)</f>
        <v>3.9751385671684498E-8</v>
      </c>
      <c r="G757" s="1">
        <f>Baseline!B$33 * (C757 * Baseline!B$66*Baseline!B$58/Baseline!B$73 + Baseline!B$52*Baseline!B$59/Baseline!B$74 + Baseline!B$53*Baseline!B$68/Baseline!B$75 + Baseline!B$54*Baseline!B$60/Baseline!B$76)</f>
        <v>1.0937653231820886E-7</v>
      </c>
      <c r="H757" s="40">
        <f>Baseline!B$33 * (C757 * Baseline!B$66*Baseline!B$61/Baseline!B$73 + Baseline!B$52*Baseline!B$62/Baseline!B$74 + Baseline!B$53*Baseline!B$63/Baseline!B$75 + Baseline!B$54*Baseline!B$69/Baseline!B$76)</f>
        <v>1.8270882299747633E-9</v>
      </c>
      <c r="I757" s="40">
        <f>Baseline!B$33 * (C757 * Baseline!B$57*Baseline!B$66/Baseline!B$73 + Baseline!B$67*Baseline!B$52/Baseline!B$74 + Baseline!B$55*Baseline!B$53/Baseline!B$75 + Baseline!B$56*Baseline!B$54/Baseline!B$76)</f>
        <v>3.9751385671684498E-8</v>
      </c>
      <c r="J757" s="1">
        <f>Baseline!B$33 * (C757 * Baseline!B$57*Baseline!B$57/Baseline!B$73 + Baseline!B$67*Baseline!B$67/Baseline!B$74 + Baseline!B$55*Baseline!B$55/Baseline!B$75 + Baseline!B$56*Baseline!B$56/Baseline!B$76)</f>
        <v>1.7949606657372644E-6</v>
      </c>
      <c r="K757" s="40">
        <f>Baseline!B$33 * (C757 * Baseline!B$57*Baseline!B$58/Baseline!B$73 + Baseline!B$67*Baseline!B$59/Baseline!B$74 + Baseline!B$55*Baseline!B$68/Baseline!B$75 + Baseline!B$56*Baseline!B$60/Baseline!B$76)</f>
        <v>1.3929392648007473E-8</v>
      </c>
      <c r="L757" s="1">
        <f>Baseline!B$33 * (C757 * Baseline!B$57*Baseline!B$61/Baseline!B$73 + Baseline!B$67*Baseline!B$62/Baseline!B$74 + Baseline!B$55*Baseline!B$63/Baseline!B$75 + Baseline!B$56*Baseline!B$69/Baseline!B$76)</f>
        <v>1.4629438384054377E-8</v>
      </c>
      <c r="M757" s="40">
        <f>Baseline!B$33 * (C757 * Baseline!B$58*Baseline!B$66/Baseline!B$73 + Baseline!B$59*Baseline!B$52/Baseline!B$74 + Baseline!B$68*Baseline!B$53/Baseline!B$75 + Baseline!B$60*Baseline!B$54/Baseline!B$76)</f>
        <v>1.0937653231820886E-7</v>
      </c>
      <c r="N757" s="1">
        <f>Baseline!B$33 * (C757 * Baseline!B$58*Baseline!B$57/Baseline!B$73 + Baseline!B$59*Baseline!B$67/Baseline!B$74 + Baseline!B$68*Baseline!B$55/Baseline!B$75 + Baseline!B$60*Baseline!B$56/Baseline!B$76)</f>
        <v>1.3929392648007473E-8</v>
      </c>
      <c r="O757" s="1">
        <f>Baseline!B$33 * (C757 * Baseline!B$58*Baseline!B$58/Baseline!B$73 + Baseline!B$59*Baseline!B$59/Baseline!B$74 + Baseline!B$68*Baseline!B$68/Baseline!B$75 + Baseline!B$60*Baseline!B$60/Baseline!B$76)</f>
        <v>1.3250172420208458E-6</v>
      </c>
      <c r="P757" s="40">
        <f>Baseline!B$33 * (C757 * Baseline!B$58*Baseline!B$61/Baseline!B$73 + Baseline!B$59*Baseline!B$62/Baseline!B$74 + Baseline!B$68*Baseline!B$63/Baseline!B$75 + Baseline!B$60*Baseline!B$69/Baseline!B$76)</f>
        <v>1.6490186890022305E-9</v>
      </c>
      <c r="Q757" s="40">
        <f>Baseline!B$33 * (C757 * Baseline!B$61*Baseline!B$66/Baseline!B$73 + Baseline!B$62*Baseline!B$52/Baseline!B$74 + Baseline!B$63*Baseline!B$53/Baseline!B$75 + Baseline!B$69*Baseline!B$54/Baseline!B$76)</f>
        <v>1.827088229974763E-9</v>
      </c>
      <c r="R757" s="40">
        <f>Baseline!B$33 * (C757 * Baseline!B$61*Baseline!B$57/Baseline!B$73 + Baseline!B$62*Baseline!B$67/Baseline!B$74 + Baseline!B$63*Baseline!B$55/Baseline!B$75 + Baseline!B$69*Baseline!B$56/Baseline!B$76)</f>
        <v>1.4629438384054377E-8</v>
      </c>
      <c r="S757" s="40">
        <f>Baseline!B$33 * (C757 * Baseline!B$61*Baseline!B$58/Baseline!B$73 + Baseline!B$62*Baseline!B$59/Baseline!B$74 + Baseline!B$63*Baseline!B$68/Baseline!B$75 + Baseline!B$69*Baseline!B$60/Baseline!B$76)</f>
        <v>1.6490186890022305E-9</v>
      </c>
      <c r="T757" s="40">
        <f>Baseline!B$33 * (C757 * Baseline!B$61*Baseline!B$61/Baseline!B$73 + Baseline!B$62*Baseline!B$62/Baseline!B$74 + Baseline!B$63*Baseline!B$63/Baseline!B$75 + Baseline!B$69*Baseline!B$69/Baseline!B$76)</f>
        <v>9.8551807832662407E-8</v>
      </c>
      <c r="U757" s="40"/>
      <c r="V757" s="40">
        <f>E757 * ( Baseline!B$87 * Baseline!B$7 )</f>
        <v>0.24420621709831655</v>
      </c>
      <c r="W757" s="40">
        <f>F757 * ( Baseline!D$87 * Baseline!B$11 )</f>
        <v>7.3327773945971813E-4</v>
      </c>
      <c r="X757" s="40">
        <f>G757 * ( Baseline!F$87 * Baseline!B$16 )</f>
        <v>3.7991686847204287E-3</v>
      </c>
      <c r="Y757" s="40">
        <f>H757 * ( Baseline!H$87 * Baseline!B$18 )</f>
        <v>6.425384521308678E-4</v>
      </c>
      <c r="Z757" s="48">
        <f t="shared" si="0"/>
        <v>0.24938120197462757</v>
      </c>
      <c r="AA757" s="40">
        <f>I757 * ( Baseline!B$87 * Baseline!B$7 )</f>
        <v>4.1257963188641341E-4</v>
      </c>
      <c r="AB757" s="1">
        <f>J757 * ( Baseline!D$87 * Baseline!B$11 )</f>
        <v>3.3110913673846699E-2</v>
      </c>
      <c r="AC757" s="1">
        <f>K757 * ( Baseline!F$87 * Baseline!B$16 )</f>
        <v>4.8383424875387908E-4</v>
      </c>
      <c r="AD757" s="1">
        <f>L757 * ( Baseline!F$87 * Baseline!B$16 )</f>
        <v>5.0815017632894533E-4</v>
      </c>
      <c r="AE757" s="48">
        <f t="shared" si="1"/>
        <v>3.4515477730815938E-2</v>
      </c>
      <c r="AF757" s="48">
        <f>M757 * ( Baseline!B$87 * Baseline!B$7 )</f>
        <v>1.1352190289306897E-3</v>
      </c>
      <c r="AG757" s="48">
        <f>N757 * ( Baseline!D$87 * Baseline!B$11 )</f>
        <v>2.5694987433490658E-4</v>
      </c>
      <c r="AH757" s="48">
        <f>O757 * ( Baseline!F$87 * Baseline!B$16 )</f>
        <v>4.6024169041627032E-2</v>
      </c>
      <c r="AI757" s="48">
        <f>P757 * ( Baseline!H$87 * Baseline!B$18 )</f>
        <v>5.7991611931132697E-4</v>
      </c>
      <c r="AJ757" s="48">
        <f t="shared" si="2"/>
        <v>4.799625406420395E-2</v>
      </c>
      <c r="AK757" s="48">
        <f>Q757 * ( Baseline!B$87 * Baseline!B$7 )</f>
        <v>1.8963348738908067E-5</v>
      </c>
      <c r="AL757" s="48">
        <f>R757 * ( Baseline!D$87 * Baseline!B$11 )</f>
        <v>2.698633349897521E-4</v>
      </c>
      <c r="AM757" s="48">
        <f>S757 * ( Baseline!F$87 * Baseline!B$16 )</f>
        <v>5.7278284756272506E-5</v>
      </c>
      <c r="AN757" s="48">
        <f>T757 * ( Baseline!H$87 * Baseline!B$18 )</f>
        <v>3.4658055927803931E-2</v>
      </c>
      <c r="AO757" s="48">
        <f t="shared" si="3"/>
        <v>3.5004160896288862E-2</v>
      </c>
      <c r="AP757" s="48"/>
      <c r="AQ757" s="48">
        <f>V757 * ( (1-Baseline!B$88-Baseline!B$87) + (1-B757)*Baseline!B$88 )</f>
        <v>6.7222715105138678E-2</v>
      </c>
      <c r="AR757" s="48">
        <f>W757 * ( (1-Baseline!B$88-Baseline!B$87) + (1-B757)*Baseline!B$88 )</f>
        <v>2.0184957270271128E-4</v>
      </c>
      <c r="AS757" s="48">
        <f>X757 * ( (1-Baseline!B$88-Baseline!B$87) + (1-B757)*Baseline!B$88 )</f>
        <v>1.0457982485618149E-3</v>
      </c>
      <c r="AT757" s="48">
        <f>Y757 * ( (1-Baseline!B$88-Baseline!B$87) + (1-B757)*Baseline!B$88 )</f>
        <v>1.7687174317229071E-4</v>
      </c>
      <c r="AU757" s="48">
        <f t="shared" si="4"/>
        <v>6.8647234669575494E-2</v>
      </c>
      <c r="AV757" s="48">
        <f>AA757 * ( (1-Baseline!D$88-Baseline!D$87) + (1-B757)*Baseline!D$88 )</f>
        <v>2.6296289638062754E-4</v>
      </c>
      <c r="AW757" s="48">
        <f>AB757 * ( (1-Baseline!D$88-Baseline!D$87) + (1-B757)*Baseline!D$88 )</f>
        <v>2.1103663604704427E-2</v>
      </c>
      <c r="AX757" s="48">
        <f>AC757 * ( (1-Baseline!D$88-Baseline!D$87) + (1-B757)*Baseline!D$88 )</f>
        <v>3.0837793625132872E-4</v>
      </c>
      <c r="AY757" s="48">
        <f>AD757 * ( (1-Baseline!D$88-Baseline!D$87) + (1-B757)*Baseline!D$88 )</f>
        <v>3.238760031677328E-4</v>
      </c>
      <c r="AZ757" s="48">
        <f t="shared" si="5"/>
        <v>2.1998880440504118E-2</v>
      </c>
      <c r="BA757" s="48">
        <f>AF757 * ( (1-Baseline!F$88-Baseline!F$87) + (1-Baseline!B$36)*Baseline!F$88 )</f>
        <v>8.1693994022745018E-4</v>
      </c>
      <c r="BB757" s="48">
        <f>AG757 * ( (1-Baseline!F$88-Baseline!F$87) + (1-Baseline!B$36)*Baseline!F$88 )</f>
        <v>1.849093519673775E-4</v>
      </c>
      <c r="BC757" s="48">
        <f>AH757 * ( (1-Baseline!F$88-Baseline!F$87) + (1-Baseline!B$36)*Baseline!F$88 )</f>
        <v>3.3120464815764146E-2</v>
      </c>
      <c r="BD757" s="48">
        <f>AI757 * ( (1-Baseline!F$88-Baseline!F$87) + (1-Baseline!B$36)*Baseline!F$88 )</f>
        <v>4.1732619677224887E-4</v>
      </c>
      <c r="BE757" s="48">
        <f t="shared" si="6"/>
        <v>3.4539640304731223E-2</v>
      </c>
      <c r="BF757" s="48">
        <f>AK757 * ( (1-Baseline!H$88-Baseline!H$87) + (1-Baseline!B$36)*Baseline!H$88 )</f>
        <v>1.5025040472811638E-5</v>
      </c>
      <c r="BG757" s="48">
        <f>AL757 * ( (1-Baseline!H$88-Baseline!H$87) + (1-Baseline!B$36)*Baseline!H$88 )</f>
        <v>2.1381811757908035E-4</v>
      </c>
      <c r="BH757" s="48">
        <f>AM757 * ( (1-Baseline!H$88-Baseline!H$87) + (1-Baseline!B$36)*Baseline!H$88 )</f>
        <v>4.5382730578089826E-5</v>
      </c>
      <c r="BI757" s="48">
        <f>AN757 * ( (1-Baseline!H$88-Baseline!H$87) + (1-Baseline!B$36)*Baseline!H$88 )</f>
        <v>2.7460270872717608E-2</v>
      </c>
      <c r="BJ757" s="48">
        <f t="shared" si="7"/>
        <v>2.773449676134759E-2</v>
      </c>
      <c r="BK757" s="48"/>
      <c r="BL757" s="48">
        <f t="shared" si="18"/>
        <v>0.97924869703355777</v>
      </c>
      <c r="BM757" s="48">
        <f t="shared" si="19"/>
        <v>2.9403889854309187E-3</v>
      </c>
      <c r="BN757" s="48">
        <f t="shared" si="20"/>
        <v>1.5234382762767187E-2</v>
      </c>
      <c r="BO757" s="48">
        <f t="shared" si="21"/>
        <v>2.5765312182441107E-3</v>
      </c>
      <c r="BP757" s="48">
        <f t="shared" si="8"/>
        <v>1</v>
      </c>
      <c r="BQ757" s="48">
        <f t="shared" si="22"/>
        <v>1.1953467227198658E-2</v>
      </c>
      <c r="BR757" s="48">
        <f t="shared" si="23"/>
        <v>0.95930625477870113</v>
      </c>
      <c r="BS757" s="48">
        <f t="shared" si="24"/>
        <v>1.401789227798822E-2</v>
      </c>
      <c r="BT757" s="48">
        <f t="shared" si="25"/>
        <v>1.4722385716111969E-2</v>
      </c>
      <c r="BU757" s="48">
        <f t="shared" si="9"/>
        <v>1</v>
      </c>
      <c r="BV757" s="48">
        <f t="shared" si="26"/>
        <v>2.3652242264825967E-2</v>
      </c>
      <c r="BW757" s="48">
        <f t="shared" si="27"/>
        <v>5.3535401740141672E-3</v>
      </c>
      <c r="BX757" s="48">
        <f t="shared" si="28"/>
        <v>0.95891168881765465</v>
      </c>
      <c r="BY757" s="48">
        <f t="shared" si="29"/>
        <v>1.2082528743505292E-2</v>
      </c>
      <c r="BZ757" s="48">
        <f t="shared" si="10"/>
        <v>1</v>
      </c>
      <c r="CA757" s="48">
        <f t="shared" si="30"/>
        <v>5.417455597662551E-4</v>
      </c>
      <c r="CB757" s="48">
        <f t="shared" si="31"/>
        <v>7.709464477360547E-3</v>
      </c>
      <c r="CC757" s="48">
        <f t="shared" si="32"/>
        <v>1.6363278904464511E-3</v>
      </c>
      <c r="CD757" s="48">
        <f t="shared" si="33"/>
        <v>0.99011246207242676</v>
      </c>
      <c r="CE757" s="48">
        <f t="shared" si="11"/>
        <v>1</v>
      </c>
      <c r="CF757" s="48"/>
      <c r="CG757" s="48">
        <f t="shared" si="34"/>
        <v>0.97924869703355777</v>
      </c>
      <c r="CH757" s="48">
        <f t="shared" si="35"/>
        <v>2.9403889854309187E-3</v>
      </c>
      <c r="CI757" s="48">
        <f t="shared" si="36"/>
        <v>1.5234382762767187E-2</v>
      </c>
      <c r="CJ757" s="48">
        <f t="shared" si="37"/>
        <v>2.5765312182441107E-3</v>
      </c>
      <c r="CK757" s="48">
        <f t="shared" si="12"/>
        <v>1</v>
      </c>
      <c r="CL757" s="48">
        <f t="shared" si="38"/>
        <v>1.1953467227198658E-2</v>
      </c>
      <c r="CM757" s="48">
        <f t="shared" si="39"/>
        <v>0.95930625477870113</v>
      </c>
      <c r="CN757" s="48">
        <f t="shared" si="40"/>
        <v>1.401789227798822E-2</v>
      </c>
      <c r="CO757" s="48">
        <f t="shared" si="41"/>
        <v>1.4722385716111969E-2</v>
      </c>
      <c r="CP757" s="48">
        <f t="shared" si="13"/>
        <v>1</v>
      </c>
      <c r="CQ757" s="48">
        <f t="shared" si="42"/>
        <v>2.3652242264825967E-2</v>
      </c>
      <c r="CR757" s="48">
        <f t="shared" si="43"/>
        <v>5.3535401740141672E-3</v>
      </c>
      <c r="CS757" s="48">
        <f t="shared" si="44"/>
        <v>0.95891168881765465</v>
      </c>
      <c r="CT757" s="48">
        <f t="shared" si="45"/>
        <v>1.2082528743505292E-2</v>
      </c>
      <c r="CU757" s="48">
        <f t="shared" si="14"/>
        <v>1</v>
      </c>
      <c r="CV757" s="48">
        <f t="shared" si="46"/>
        <v>5.417455597662551E-4</v>
      </c>
      <c r="CW757" s="48">
        <f t="shared" si="47"/>
        <v>7.709464477360547E-3</v>
      </c>
      <c r="CX757" s="48">
        <f t="shared" si="48"/>
        <v>1.6363278904464511E-3</v>
      </c>
      <c r="CY757" s="48">
        <f t="shared" si="49"/>
        <v>0.99011246207242676</v>
      </c>
      <c r="CZ757" s="48">
        <f t="shared" si="15"/>
        <v>1</v>
      </c>
      <c r="DA757" s="48"/>
      <c r="DB757" s="48">
        <f>(AQ757*Baseline!B$7 + AV757*Baseline!B$11 + BA757*Baseline!B$16 + BF757*Baseline!B$18)</f>
        <v>36591.867839310587</v>
      </c>
      <c r="DC757" s="48">
        <f>(AR757*Baseline!B$7 + AW757*Baseline!B$11 + BB757*Baseline!B$16 + BG757*Baseline!B$18)</f>
        <v>55766.230782281731</v>
      </c>
      <c r="DD757" s="48">
        <f>(AS757*Baseline!B$7 + AX757*Baseline!B$11 + BC757*Baseline!B$16 + BH757*Baseline!B$18)</f>
        <v>114206.50757385578</v>
      </c>
      <c r="DE757" s="48">
        <f>(AT757*Baseline!B$7 + AY757*Baseline!B$11 + BD757*Baseline!B$16 + BI757*Baseline!B$18)</f>
        <v>1259606.6852674717</v>
      </c>
      <c r="DF757" s="48">
        <f t="shared" si="16"/>
        <v>1466171.2914629197</v>
      </c>
      <c r="DG757" s="48"/>
      <c r="DH757" s="48">
        <f t="shared" si="50"/>
        <v>2.4957430316890104E-2</v>
      </c>
      <c r="DI757" s="48">
        <f t="shared" si="51"/>
        <v>3.8035276714932245E-2</v>
      </c>
      <c r="DJ757" s="48">
        <f t="shared" si="52"/>
        <v>7.7894382626945688E-2</v>
      </c>
      <c r="DK757" s="48">
        <f t="shared" si="53"/>
        <v>0.85911291034123205</v>
      </c>
      <c r="DL757" s="48">
        <f t="shared" si="17"/>
        <v>1</v>
      </c>
      <c r="DM757" s="48"/>
      <c r="DN757" s="48">
        <f>DH757 / (Baseline!B$7/Baseline!B$17)</f>
        <v>2.6640415333327385</v>
      </c>
      <c r="DO757" s="48">
        <f>DI757 / (Baseline!B$11/Baseline!B$17)</f>
        <v>0.91818978458318268</v>
      </c>
      <c r="DP757" s="48">
        <f>DJ757 / (Baseline!B$16/Baseline!B$17)</f>
        <v>1.2037036136610908</v>
      </c>
      <c r="DQ757" s="48">
        <f>DK757 / (Baseline!B$18/Baseline!B$17)</f>
        <v>0.97130298948145799</v>
      </c>
      <c r="DR757" s="71"/>
      <c r="DS757" s="48">
        <f>(AU757*Baseline!B$34)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2.2826616450436325E-2</v>
      </c>
      <c r="DT757" s="48">
        <f>(AZ757*Baseline!B$34) + (Baseline!D$88*(1-Baseline!D$89)*Baseline!B$35) + (Baseline!D$88*Baseline!D$89*((1-Baseline!D$90)*Baseline!B$40 + Baseline!D$90*Baseline!B$41))</f>
        <v>9.7134000660756212E-3</v>
      </c>
      <c r="DU757" s="48">
        <f>(BE757*Baseline!B$34) + (Baseline!F$88*(1-Baseline!F$89)*Baseline!B$35) + (Baseline!F$88*Baseline!F$89*((1-Baseline!F$90)*Baseline!B$40 + Baseline!F$90*Baseline!B$41))</f>
        <v>1.2911586045709685E-2</v>
      </c>
      <c r="DV757" s="48">
        <f>(BJ757*Baseline!B$34) + (Baseline!H$88*(1-Baseline!H$89)*Baseline!B$35) + (Baseline!H$88*Baseline!H$89*((1-Baseline!H$90)*Baseline!B$40 + Baseline!H$90*Baseline!B$41))</f>
        <v>9.3051745142021386E-3</v>
      </c>
      <c r="DW757" s="48">
        <f>( DS757*Baseline!B$7 + DT757*Baseline!B$11 + DU757*Baseline!B$16 + DV757*Baseline!B$18 ) / Baseline!B$17</f>
        <v>9.6821363420824501E-3</v>
      </c>
    </row>
    <row r="758" spans="1:127">
      <c r="A758" s="7" t="s">
        <v>1085</v>
      </c>
      <c r="B758" s="1">
        <f>MIN( MAX( NORMINV( MCrands!B758, (B$5+B$4)/2, (B$5-B$4)/3.29 ), 0 ), 1 )</f>
        <v>0.37292384332495476</v>
      </c>
      <c r="C758" s="1">
        <f>MAX( NORMINV( MCrands!C758, (C$5+C$4)/2, (C$5-C$4)/3.29 ), 0 )</f>
        <v>2.5040702394208241</v>
      </c>
      <c r="D758" s="40"/>
      <c r="E758" s="40">
        <f>Baseline!B$33 * (C758 * Baseline!B$66*Baseline!B$66/Baseline!B$73 + Baseline!B$52*Baseline!B$52/Baseline!B$74 + Baseline!B$53*Baseline!B$53/Baseline!B$75 + Baseline!B$54*Baseline!B$54/Baseline!B$76)</f>
        <v>2.0962671801791392E-5</v>
      </c>
      <c r="F758" s="40">
        <f>Baseline!B$33 * (C758 * Baseline!B$66*Baseline!B$57/Baseline!B$73 + Baseline!B$52*Baseline!B$67/Baseline!B$74 + Baseline!B$53*Baseline!B$55/Baseline!B$75 + Baseline!B$54*Baseline!B$56/Baseline!B$76)</f>
        <v>3.9408195372811212E-8</v>
      </c>
      <c r="G758" s="1">
        <f>Baseline!B$33 * (C758 * Baseline!B$66*Baseline!B$58/Baseline!B$73 + Baseline!B$52*Baseline!B$59/Baseline!B$74 + Baseline!B$53*Baseline!B$68/Baseline!B$75 + Baseline!B$54*Baseline!B$60/Baseline!B$76)</f>
        <v>1.0853285616681204E-7</v>
      </c>
      <c r="H758" s="40">
        <f>Baseline!B$33 * (C758 * Baseline!B$66*Baseline!B$61/Baseline!B$73 + Baseline!B$52*Baseline!B$62/Baseline!B$74 + Baseline!B$53*Baseline!B$63/Baseline!B$75 + Baseline!B$54*Baseline!B$69/Baseline!B$76)</f>
        <v>1.7427206148350799E-9</v>
      </c>
      <c r="I758" s="40">
        <f>Baseline!B$33 * (C758 * Baseline!B$57*Baseline!B$66/Baseline!B$73 + Baseline!B$67*Baseline!B$52/Baseline!B$74 + Baseline!B$55*Baseline!B$53/Baseline!B$75 + Baseline!B$56*Baseline!B$54/Baseline!B$76)</f>
        <v>3.9408195372811212E-8</v>
      </c>
      <c r="J758" s="1">
        <f>Baseline!B$33 * (C758 * Baseline!B$57*Baseline!B$57/Baseline!B$73 + Baseline!B$67*Baseline!B$67/Baseline!B$74 + Baseline!B$55*Baseline!B$55/Baseline!B$75 + Baseline!B$56*Baseline!B$56/Baseline!B$76)</f>
        <v>1.7949606198408686E-6</v>
      </c>
      <c r="K758" s="40">
        <f>Baseline!B$33 * (C758 * Baseline!B$57*Baseline!B$58/Baseline!B$73 + Baseline!B$67*Baseline!B$59/Baseline!B$74 + Baseline!B$55*Baseline!B$68/Baseline!B$75 + Baseline!B$56*Baseline!B$60/Baseline!B$76)</f>
        <v>1.3929279819368035E-8</v>
      </c>
      <c r="L758" s="1">
        <f>Baseline!B$33 * (C758 * Baseline!B$57*Baseline!B$61/Baseline!B$73 + Baseline!B$67*Baseline!B$62/Baseline!B$74 + Baseline!B$55*Baseline!B$63/Baseline!B$75 + Baseline!B$56*Baseline!B$69/Baseline!B$76)</f>
        <v>1.4629427101190434E-8</v>
      </c>
      <c r="M758" s="40">
        <f>Baseline!B$33 * (C758 * Baseline!B$58*Baseline!B$66/Baseline!B$73 + Baseline!B$59*Baseline!B$52/Baseline!B$74 + Baseline!B$68*Baseline!B$53/Baseline!B$75 + Baseline!B$60*Baseline!B$54/Baseline!B$76)</f>
        <v>1.0853285616681204E-7</v>
      </c>
      <c r="N758" s="1">
        <f>Baseline!B$33 * (C758 * Baseline!B$58*Baseline!B$57/Baseline!B$73 + Baseline!B$59*Baseline!B$67/Baseline!B$74 + Baseline!B$68*Baseline!B$55/Baseline!B$75 + Baseline!B$60*Baseline!B$56/Baseline!B$76)</f>
        <v>1.3929279819368035E-8</v>
      </c>
      <c r="O758" s="1">
        <f>Baseline!B$33 * (C758 * Baseline!B$58*Baseline!B$58/Baseline!B$73 + Baseline!B$59*Baseline!B$59/Baseline!B$74 + Baseline!B$68*Baseline!B$68/Baseline!B$75 + Baseline!B$60*Baseline!B$60/Baseline!B$76)</f>
        <v>1.3250169646504406E-6</v>
      </c>
      <c r="P758" s="40">
        <f>Baseline!B$33 * (C758 * Baseline!B$58*Baseline!B$61/Baseline!B$73 + Baseline!B$59*Baseline!B$62/Baseline!B$74 + Baseline!B$68*Baseline!B$63/Baseline!B$75 + Baseline!B$60*Baseline!B$69/Baseline!B$76)</f>
        <v>1.648990951961702E-9</v>
      </c>
      <c r="Q758" s="40">
        <f>Baseline!B$33 * (C758 * Baseline!B$61*Baseline!B$66/Baseline!B$73 + Baseline!B$62*Baseline!B$52/Baseline!B$74 + Baseline!B$63*Baseline!B$53/Baseline!B$75 + Baseline!B$69*Baseline!B$54/Baseline!B$76)</f>
        <v>1.7427206148350801E-9</v>
      </c>
      <c r="R758" s="40">
        <f>Baseline!B$33 * (C758 * Baseline!B$61*Baseline!B$57/Baseline!B$73 + Baseline!B$62*Baseline!B$67/Baseline!B$74 + Baseline!B$63*Baseline!B$55/Baseline!B$75 + Baseline!B$69*Baseline!B$56/Baseline!B$76)</f>
        <v>1.4629427101190434E-8</v>
      </c>
      <c r="S758" s="40">
        <f>Baseline!B$33 * (C758 * Baseline!B$61*Baseline!B$58/Baseline!B$73 + Baseline!B$62*Baseline!B$59/Baseline!B$74 + Baseline!B$63*Baseline!B$68/Baseline!B$75 + Baseline!B$69*Baseline!B$60/Baseline!B$76)</f>
        <v>1.648990951961702E-9</v>
      </c>
      <c r="T758" s="40">
        <f>Baseline!B$33 * (C758 * Baseline!B$61*Baseline!B$61/Baseline!B$73 + Baseline!B$62*Baseline!B$62/Baseline!B$74 + Baseline!B$63*Baseline!B$63/Baseline!B$75 + Baseline!B$69*Baseline!B$69/Baseline!B$76)</f>
        <v>9.8551805058958352E-8</v>
      </c>
      <c r="U758" s="40"/>
      <c r="V758" s="40">
        <f>E758 * ( Baseline!B$87 * Baseline!B$7 )</f>
        <v>0.21757157063079285</v>
      </c>
      <c r="W758" s="40">
        <f>F758 * ( Baseline!D$87 * Baseline!B$11 )</f>
        <v>7.2694704677290784E-4</v>
      </c>
      <c r="X758" s="40">
        <f>G758 * ( Baseline!F$87 * Baseline!B$16 )</f>
        <v>3.7698637877146691E-3</v>
      </c>
      <c r="Y758" s="40">
        <f>H758 * ( Baseline!H$87 * Baseline!B$18 )</f>
        <v>6.1286860042229774E-4</v>
      </c>
      <c r="Z758" s="48">
        <f t="shared" si="0"/>
        <v>0.22268125006570272</v>
      </c>
      <c r="AA758" s="40">
        <f>I758 * ( Baseline!B$87 * Baseline!B$7 )</f>
        <v>4.090176597744076E-4</v>
      </c>
      <c r="AB758" s="1">
        <f>J758 * ( Baseline!D$87 * Baseline!B$11 )</f>
        <v>3.3110912827214442E-2</v>
      </c>
      <c r="AC758" s="1">
        <f>K758 * ( Baseline!F$87 * Baseline!B$16 )</f>
        <v>4.8383032967704785E-4</v>
      </c>
      <c r="AD758" s="1">
        <f>L758 * ( Baseline!F$87 * Baseline!B$16 )</f>
        <v>5.0814978442126227E-4</v>
      </c>
      <c r="AE758" s="48">
        <f t="shared" si="1"/>
        <v>3.4511910601087159E-2</v>
      </c>
      <c r="AF758" s="48">
        <f>M758 * ( Baseline!B$87 * Baseline!B$7 )</f>
        <v>1.1264625141553422E-3</v>
      </c>
      <c r="AG758" s="48">
        <f>N758 * ( Baseline!D$87 * Baseline!B$11 )</f>
        <v>2.5694779303061301E-4</v>
      </c>
      <c r="AH758" s="48">
        <f>O758 * ( Baseline!F$87 * Baseline!B$16 )</f>
        <v>4.6024159407229821E-2</v>
      </c>
      <c r="AI758" s="48">
        <f>P758 * ( Baseline!H$87 * Baseline!B$18 )</f>
        <v>5.7990636493012338E-4</v>
      </c>
      <c r="AJ758" s="48">
        <f t="shared" si="2"/>
        <v>4.7987476079345899E-2</v>
      </c>
      <c r="AK758" s="48">
        <f>Q758 * ( Baseline!B$87 * Baseline!B$7 )</f>
        <v>1.8087697261373298E-5</v>
      </c>
      <c r="AL758" s="48">
        <f>R758 * ( Baseline!D$87 * Baseline!B$11 )</f>
        <v>2.6986312685932276E-4</v>
      </c>
      <c r="AM758" s="48">
        <f>S758 * ( Baseline!F$87 * Baseline!B$16 )</f>
        <v>5.7277321316551492E-5</v>
      </c>
      <c r="AN758" s="48">
        <f>T758 * ( Baseline!H$87 * Baseline!B$18 )</f>
        <v>3.4658054952365812E-2</v>
      </c>
      <c r="AO758" s="48">
        <f t="shared" si="3"/>
        <v>3.500328309780306E-2</v>
      </c>
      <c r="AP758" s="48"/>
      <c r="AQ758" s="48">
        <f>V758 * ( (1-Baseline!B$88-Baseline!B$87) + (1-B758)*Baseline!B$88 )</f>
        <v>0.1407030515963788</v>
      </c>
      <c r="AR758" s="48">
        <f>W758 * ( (1-Baseline!B$88-Baseline!B$87) + (1-B758)*Baseline!B$88 )</f>
        <v>4.7011504091907982E-4</v>
      </c>
      <c r="AS758" s="48">
        <f>X758 * ( (1-Baseline!B$88-Baseline!B$87) + (1-B758)*Baseline!B$88 )</f>
        <v>2.4379625403093234E-3</v>
      </c>
      <c r="AT758" s="48">
        <f>Y758 * ( (1-Baseline!B$88-Baseline!B$87) + (1-B758)*Baseline!B$88 )</f>
        <v>3.9634076298208497E-4</v>
      </c>
      <c r="AU758" s="48">
        <f t="shared" si="4"/>
        <v>0.14400746994058927</v>
      </c>
      <c r="AV758" s="48">
        <f>AA758 * ( (1-Baseline!D$88-Baseline!D$87) + (1-B758)*Baseline!D$88 )</f>
        <v>3.3716492139555088E-4</v>
      </c>
      <c r="AW758" s="48">
        <f>AB758 * ( (1-Baseline!D$88-Baseline!D$87) + (1-B758)*Baseline!D$88 )</f>
        <v>2.7294269706789862E-2</v>
      </c>
      <c r="AX758" s="48">
        <f>AC758 * ( (1-Baseline!D$88-Baseline!D$87) + (1-B758)*Baseline!D$88 )</f>
        <v>3.9883513871826338E-4</v>
      </c>
      <c r="AY758" s="48">
        <f>AD758 * ( (1-Baseline!D$88-Baseline!D$87) + (1-B758)*Baseline!D$88 )</f>
        <v>4.1888235881076065E-4</v>
      </c>
      <c r="AZ758" s="48">
        <f t="shared" si="5"/>
        <v>2.8449152125714437E-2</v>
      </c>
      <c r="BA758" s="48">
        <f>AF758 * ( (1-Baseline!F$88-Baseline!F$87) + (1-Baseline!B$36)*Baseline!F$88 )</f>
        <v>8.106384719866373E-4</v>
      </c>
      <c r="BB758" s="48">
        <f>AG758 * ( (1-Baseline!F$88-Baseline!F$87) + (1-Baseline!B$36)*Baseline!F$88 )</f>
        <v>1.8490785419420611E-4</v>
      </c>
      <c r="BC758" s="48">
        <f>AH758 * ( (1-Baseline!F$88-Baseline!F$87) + (1-Baseline!B$36)*Baseline!F$88 )</f>
        <v>3.3120457882543614E-2</v>
      </c>
      <c r="BD758" s="48">
        <f>AI758 * ( (1-Baseline!F$88-Baseline!F$87) + (1-Baseline!B$36)*Baseline!F$88 )</f>
        <v>4.1731917720739457E-4</v>
      </c>
      <c r="BE758" s="48">
        <f t="shared" si="6"/>
        <v>3.4533323385931854E-2</v>
      </c>
      <c r="BF758" s="48">
        <f>AK758 * ( (1-Baseline!H$88-Baseline!H$87) + (1-Baseline!B$36)*Baseline!H$88 )</f>
        <v>1.4331244294131289E-5</v>
      </c>
      <c r="BG758" s="48">
        <f>AL758 * ( (1-Baseline!H$88-Baseline!H$87) + (1-Baseline!B$36)*Baseline!H$88 )</f>
        <v>2.1381795267317859E-4</v>
      </c>
      <c r="BH758" s="48">
        <f>AM758 * ( (1-Baseline!H$88-Baseline!H$87) + (1-Baseline!B$36)*Baseline!H$88 )</f>
        <v>4.5381967225530074E-5</v>
      </c>
      <c r="BI758" s="48">
        <f>AN758 * ( (1-Baseline!H$88-Baseline!H$87) + (1-Baseline!B$36)*Baseline!H$88 )</f>
        <v>2.7460270099858478E-2</v>
      </c>
      <c r="BJ758" s="48">
        <f t="shared" si="7"/>
        <v>2.7733801264051318E-2</v>
      </c>
      <c r="BK758" s="48"/>
      <c r="BL758" s="48">
        <f t="shared" si="18"/>
        <v>0.97705384070997336</v>
      </c>
      <c r="BM758" s="48">
        <f t="shared" si="19"/>
        <v>3.2645184386131303E-3</v>
      </c>
      <c r="BN758" s="48">
        <f t="shared" si="20"/>
        <v>1.6929417212281504E-2</v>
      </c>
      <c r="BO758" s="48">
        <f t="shared" si="21"/>
        <v>2.7522236391320292E-3</v>
      </c>
      <c r="BP758" s="48">
        <f t="shared" si="8"/>
        <v>1</v>
      </c>
      <c r="BQ758" s="48">
        <f t="shared" si="22"/>
        <v>1.1851492793375605E-2</v>
      </c>
      <c r="BR758" s="48">
        <f t="shared" si="23"/>
        <v>0.95940538354811966</v>
      </c>
      <c r="BS758" s="48">
        <f t="shared" si="24"/>
        <v>1.4019227601435856E-2</v>
      </c>
      <c r="BT758" s="48">
        <f t="shared" si="25"/>
        <v>1.4723896057068919E-2</v>
      </c>
      <c r="BU758" s="48">
        <f t="shared" si="9"/>
        <v>1</v>
      </c>
      <c r="BV758" s="48">
        <f t="shared" si="26"/>
        <v>2.3474093788403646E-2</v>
      </c>
      <c r="BW758" s="48">
        <f t="shared" si="27"/>
        <v>5.3544760846717023E-3</v>
      </c>
      <c r="BX758" s="48">
        <f t="shared" si="28"/>
        <v>0.95908689448743267</v>
      </c>
      <c r="BY758" s="48">
        <f t="shared" si="29"/>
        <v>1.208453563949196E-2</v>
      </c>
      <c r="BZ758" s="48">
        <f t="shared" si="10"/>
        <v>1</v>
      </c>
      <c r="CA758" s="48">
        <f t="shared" si="30"/>
        <v>5.1674287839898511E-4</v>
      </c>
      <c r="CB758" s="48">
        <f t="shared" si="31"/>
        <v>7.7096518662348101E-3</v>
      </c>
      <c r="CC758" s="48">
        <f t="shared" si="32"/>
        <v>1.6363414013626178E-3</v>
      </c>
      <c r="CD758" s="48">
        <f t="shared" si="33"/>
        <v>0.99013726385400358</v>
      </c>
      <c r="CE758" s="48">
        <f t="shared" si="11"/>
        <v>1</v>
      </c>
      <c r="CF758" s="48"/>
      <c r="CG758" s="48">
        <f t="shared" si="34"/>
        <v>0.97705384070997336</v>
      </c>
      <c r="CH758" s="48">
        <f t="shared" si="35"/>
        <v>3.2645184386131303E-3</v>
      </c>
      <c r="CI758" s="48">
        <f t="shared" si="36"/>
        <v>1.6929417212281504E-2</v>
      </c>
      <c r="CJ758" s="48">
        <f t="shared" si="37"/>
        <v>2.7522236391320292E-3</v>
      </c>
      <c r="CK758" s="48">
        <f t="shared" si="12"/>
        <v>1</v>
      </c>
      <c r="CL758" s="48">
        <f t="shared" si="38"/>
        <v>1.1851492793375605E-2</v>
      </c>
      <c r="CM758" s="48">
        <f t="shared" si="39"/>
        <v>0.95940538354811966</v>
      </c>
      <c r="CN758" s="48">
        <f t="shared" si="40"/>
        <v>1.4019227601435856E-2</v>
      </c>
      <c r="CO758" s="48">
        <f t="shared" si="41"/>
        <v>1.4723896057068919E-2</v>
      </c>
      <c r="CP758" s="48">
        <f t="shared" si="13"/>
        <v>1</v>
      </c>
      <c r="CQ758" s="48">
        <f t="shared" si="42"/>
        <v>2.3474093788403646E-2</v>
      </c>
      <c r="CR758" s="48">
        <f t="shared" si="43"/>
        <v>5.3544760846717023E-3</v>
      </c>
      <c r="CS758" s="48">
        <f t="shared" si="44"/>
        <v>0.95908689448743267</v>
      </c>
      <c r="CT758" s="48">
        <f t="shared" si="45"/>
        <v>1.208453563949196E-2</v>
      </c>
      <c r="CU758" s="48">
        <f t="shared" si="14"/>
        <v>1</v>
      </c>
      <c r="CV758" s="48">
        <f t="shared" si="46"/>
        <v>5.1674287839898511E-4</v>
      </c>
      <c r="CW758" s="48">
        <f t="shared" si="47"/>
        <v>7.7096518662348101E-3</v>
      </c>
      <c r="CX758" s="48">
        <f t="shared" si="48"/>
        <v>1.6363414013626178E-3</v>
      </c>
      <c r="CY758" s="48">
        <f t="shared" si="49"/>
        <v>0.99013726385400358</v>
      </c>
      <c r="CZ758" s="48">
        <f t="shared" si="15"/>
        <v>1</v>
      </c>
      <c r="DA758" s="48"/>
      <c r="DB758" s="48">
        <f>(AQ758*Baseline!B$7 + AV758*Baseline!B$11 + BA758*Baseline!B$16 + BF758*Baseline!B$18)</f>
        <v>72336.08067807075</v>
      </c>
      <c r="DC758" s="48">
        <f>(AR758*Baseline!B$7 + AW758*Baseline!B$11 + BB758*Baseline!B$16 + BG758*Baseline!B$18)</f>
        <v>69172.416044017897</v>
      </c>
      <c r="DD758" s="48">
        <f>(AS758*Baseline!B$7 + AX758*Baseline!B$11 + BC758*Baseline!B$16 + BH758*Baseline!B$18)</f>
        <v>115075.63942858989</v>
      </c>
      <c r="DE758" s="48">
        <f>(AT758*Baseline!B$7 + AY758*Baseline!B$11 + BD758*Baseline!B$16 + BI758*Baseline!B$18)</f>
        <v>1259916.815095373</v>
      </c>
      <c r="DF758" s="48">
        <f t="shared" si="16"/>
        <v>1516500.9512460516</v>
      </c>
      <c r="DG758" s="48"/>
      <c r="DH758" s="48">
        <f t="shared" si="50"/>
        <v>4.7699330896320849E-2</v>
      </c>
      <c r="DI758" s="48">
        <f t="shared" si="51"/>
        <v>4.5613170230576865E-2</v>
      </c>
      <c r="DJ758" s="48">
        <f t="shared" si="52"/>
        <v>7.5882339100438137E-2</v>
      </c>
      <c r="DK758" s="48">
        <f t="shared" si="53"/>
        <v>0.83080515977266411</v>
      </c>
      <c r="DL758" s="48">
        <f t="shared" si="17"/>
        <v>1</v>
      </c>
      <c r="DM758" s="48"/>
      <c r="DN758" s="48">
        <f>DH758 / (Baseline!B$7/Baseline!B$17)</f>
        <v>5.0915898394388295</v>
      </c>
      <c r="DO758" s="48">
        <f>DI758 / (Baseline!B$11/Baseline!B$17)</f>
        <v>1.1011237610301692</v>
      </c>
      <c r="DP758" s="48">
        <f>DJ758 / (Baseline!B$16/Baseline!B$17)</f>
        <v>1.1726114606453899</v>
      </c>
      <c r="DQ758" s="48">
        <f>DK758 / (Baseline!B$18/Baseline!B$17)</f>
        <v>0.93929857839441644</v>
      </c>
      <c r="DR758" s="71"/>
      <c r="DS758" s="48">
        <f>(AU758*Baseline!B$34)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3.413065174108839E-2</v>
      </c>
      <c r="DT758" s="48">
        <f>(AZ758*Baseline!B$34) + (Baseline!D$88*(1-Baseline!D$89)*Baseline!B$35) + (Baseline!D$88*Baseline!D$89*((1-Baseline!D$90)*Baseline!B$40 + Baseline!D$90*Baseline!B$41))</f>
        <v>1.0680940818857169E-2</v>
      </c>
      <c r="DU758" s="48">
        <f>(BE758*Baseline!B$34) + (Baseline!F$88*(1-Baseline!F$89)*Baseline!B$35) + (Baseline!F$88*Baseline!F$89*((1-Baseline!F$90)*Baseline!B$40 + Baseline!F$90*Baseline!B$41))</f>
        <v>1.2910638507889781E-2</v>
      </c>
      <c r="DV758" s="48">
        <f>(BJ758*Baseline!B$34) + (Baseline!H$88*(1-Baseline!H$89)*Baseline!B$35) + (Baseline!H$88*Baseline!H$89*((1-Baseline!H$90)*Baseline!B$40 + Baseline!H$90*Baseline!B$41))</f>
        <v>9.3050701896076997E-3</v>
      </c>
      <c r="DW758" s="48">
        <f>( DS758*Baseline!B$7 + DT758*Baseline!B$11 + DU758*Baseline!B$16 + DV758*Baseline!B$18 ) / Baseline!B$17</f>
        <v>9.8279614783658865E-3</v>
      </c>
    </row>
    <row r="759" spans="1:127">
      <c r="A759" s="7" t="s">
        <v>1086</v>
      </c>
      <c r="B759" s="1">
        <f>MIN( MAX( NORMINV( MCrands!B759, (B$5+B$4)/2, (B$5-B$4)/3.29 ), 0 ), 1 )</f>
        <v>0.47802448335194048</v>
      </c>
      <c r="C759" s="1">
        <f>MAX( NORMINV( MCrands!C759, (C$5+C$4)/2, (C$5-C$4)/3.29 ), 0 )</f>
        <v>2.7808174854483911</v>
      </c>
      <c r="D759" s="40"/>
      <c r="E759" s="40">
        <f>Baseline!B$33 * (C759 * Baseline!B$66*Baseline!B$66/Baseline!B$73 + Baseline!B$52*Baseline!B$52/Baseline!B$74 + Baseline!B$53*Baseline!B$53/Baseline!B$75 + Baseline!B$54*Baseline!B$54/Baseline!B$76)</f>
        <v>2.3278504582476198E-5</v>
      </c>
      <c r="F759" s="40">
        <f>Baseline!B$33 * (C759 * Baseline!B$66*Baseline!B$57/Baseline!B$73 + Baseline!B$52*Baseline!B$67/Baseline!B$74 + Baseline!B$53*Baseline!B$55/Baseline!B$75 + Baseline!B$54*Baseline!B$56/Baseline!B$76)</f>
        <v>3.971790219737622E-8</v>
      </c>
      <c r="G759" s="1">
        <f>Baseline!B$33 * (C759 * Baseline!B$66*Baseline!B$58/Baseline!B$73 + Baseline!B$52*Baseline!B$59/Baseline!B$74 + Baseline!B$53*Baseline!B$68/Baseline!B$75 + Baseline!B$54*Baseline!B$60/Baseline!B$76)</f>
        <v>1.0929421877720101E-7</v>
      </c>
      <c r="H759" s="40">
        <f>Baseline!B$33 * (C759 * Baseline!B$66*Baseline!B$61/Baseline!B$73 + Baseline!B$52*Baseline!B$62/Baseline!B$74 + Baseline!B$53*Baseline!B$63/Baseline!B$75 + Baseline!B$54*Baseline!B$69/Baseline!B$76)</f>
        <v>1.8188568758739764E-9</v>
      </c>
      <c r="I759" s="40">
        <f>Baseline!B$33 * (C759 * Baseline!B$57*Baseline!B$66/Baseline!B$73 + Baseline!B$67*Baseline!B$52/Baseline!B$74 + Baseline!B$55*Baseline!B$53/Baseline!B$75 + Baseline!B$56*Baseline!B$54/Baseline!B$76)</f>
        <v>3.971790219737622E-8</v>
      </c>
      <c r="J759" s="1">
        <f>Baseline!B$33 * (C759 * Baseline!B$57*Baseline!B$57/Baseline!B$73 + Baseline!B$67*Baseline!B$67/Baseline!B$74 + Baseline!B$55*Baseline!B$55/Baseline!B$75 + Baseline!B$56*Baseline!B$56/Baseline!B$76)</f>
        <v>1.7949606612593675E-6</v>
      </c>
      <c r="K759" s="40">
        <f>Baseline!B$33 * (C759 * Baseline!B$57*Baseline!B$58/Baseline!B$73 + Baseline!B$67*Baseline!B$59/Baseline!B$74 + Baseline!B$55*Baseline!B$68/Baseline!B$75 + Baseline!B$56*Baseline!B$60/Baseline!B$76)</f>
        <v>1.3929381639844184E-8</v>
      </c>
      <c r="L759" s="1">
        <f>Baseline!B$33 * (C759 * Baseline!B$57*Baseline!B$61/Baseline!B$73 + Baseline!B$67*Baseline!B$62/Baseline!B$74 + Baseline!B$55*Baseline!B$63/Baseline!B$75 + Baseline!B$56*Baseline!B$69/Baseline!B$76)</f>
        <v>1.4629437283238049E-8</v>
      </c>
      <c r="M759" s="40">
        <f>Baseline!B$33 * (C759 * Baseline!B$58*Baseline!B$66/Baseline!B$73 + Baseline!B$59*Baseline!B$52/Baseline!B$74 + Baseline!B$68*Baseline!B$53/Baseline!B$75 + Baseline!B$60*Baseline!B$54/Baseline!B$76)</f>
        <v>1.0929421877720101E-7</v>
      </c>
      <c r="N759" s="1">
        <f>Baseline!B$33 * (C759 * Baseline!B$58*Baseline!B$57/Baseline!B$73 + Baseline!B$59*Baseline!B$67/Baseline!B$74 + Baseline!B$68*Baseline!B$55/Baseline!B$75 + Baseline!B$60*Baseline!B$56/Baseline!B$76)</f>
        <v>1.3929381639844184E-8</v>
      </c>
      <c r="O759" s="1">
        <f>Baseline!B$33 * (C759 * Baseline!B$58*Baseline!B$58/Baseline!B$73 + Baseline!B$59*Baseline!B$59/Baseline!B$74 + Baseline!B$68*Baseline!B$68/Baseline!B$75 + Baseline!B$60*Baseline!B$60/Baseline!B$76)</f>
        <v>1.3250172149591111E-6</v>
      </c>
      <c r="P759" s="40">
        <f>Baseline!B$33 * (C759 * Baseline!B$58*Baseline!B$61/Baseline!B$73 + Baseline!B$59*Baseline!B$62/Baseline!B$74 + Baseline!B$68*Baseline!B$63/Baseline!B$75 + Baseline!B$60*Baseline!B$69/Baseline!B$76)</f>
        <v>1.6490159828287549E-9</v>
      </c>
      <c r="Q759" s="40">
        <f>Baseline!B$33 * (C759 * Baseline!B$61*Baseline!B$66/Baseline!B$73 + Baseline!B$62*Baseline!B$52/Baseline!B$74 + Baseline!B$63*Baseline!B$53/Baseline!B$75 + Baseline!B$69*Baseline!B$54/Baseline!B$76)</f>
        <v>1.8188568758739764E-9</v>
      </c>
      <c r="R759" s="40">
        <f>Baseline!B$33 * (C759 * Baseline!B$61*Baseline!B$57/Baseline!B$73 + Baseline!B$62*Baseline!B$67/Baseline!B$74 + Baseline!B$63*Baseline!B$55/Baseline!B$75 + Baseline!B$69*Baseline!B$56/Baseline!B$76)</f>
        <v>1.4629437283238049E-8</v>
      </c>
      <c r="S759" s="40">
        <f>Baseline!B$33 * (C759 * Baseline!B$61*Baseline!B$58/Baseline!B$73 + Baseline!B$62*Baseline!B$59/Baseline!B$74 + Baseline!B$63*Baseline!B$68/Baseline!B$75 + Baseline!B$69*Baseline!B$60/Baseline!B$76)</f>
        <v>1.6490159828287549E-9</v>
      </c>
      <c r="T759" s="40">
        <f>Baseline!B$33 * (C759 * Baseline!B$61*Baseline!B$61/Baseline!B$73 + Baseline!B$62*Baseline!B$62/Baseline!B$74 + Baseline!B$63*Baseline!B$63/Baseline!B$75 + Baseline!B$69*Baseline!B$69/Baseline!B$76)</f>
        <v>9.8551807562045055E-8</v>
      </c>
      <c r="U759" s="40"/>
      <c r="V759" s="40">
        <f>E759 * ( Baseline!B$87 * Baseline!B$7 )</f>
        <v>0.24160759906152046</v>
      </c>
      <c r="W759" s="40">
        <f>F759 * ( Baseline!D$87 * Baseline!B$11 )</f>
        <v>7.3266008334697743E-4</v>
      </c>
      <c r="X759" s="40">
        <f>G759 * ( Baseline!F$87 * Baseline!B$16 )</f>
        <v>3.7963095428122204E-3</v>
      </c>
      <c r="Y759" s="40">
        <f>H759 * ( Baseline!H$87 * Baseline!B$18 )</f>
        <v>6.3964370329712709E-4</v>
      </c>
      <c r="Z759" s="48">
        <f t="shared" si="0"/>
        <v>0.24677621239097677</v>
      </c>
      <c r="AA759" s="40">
        <f>I759 * ( Baseline!B$87 * Baseline!B$7 )</f>
        <v>4.1223210690656781E-4</v>
      </c>
      <c r="AB759" s="1">
        <f>J759 * ( Baseline!D$87 * Baseline!B$11 )</f>
        <v>3.3110913591244746E-2</v>
      </c>
      <c r="AC759" s="1">
        <f>K759 * ( Baseline!F$87 * Baseline!B$16 )</f>
        <v>4.8383386638786003E-4</v>
      </c>
      <c r="AD759" s="1">
        <f>L759 * ( Baseline!F$87 * Baseline!B$16 )</f>
        <v>5.0815013809234351E-4</v>
      </c>
      <c r="AE759" s="48">
        <f t="shared" si="1"/>
        <v>3.4515129702631514E-2</v>
      </c>
      <c r="AF759" s="48">
        <f>M759 * ( Baseline!B$87 * Baseline!B$7 )</f>
        <v>1.1343646966885692E-3</v>
      </c>
      <c r="AG759" s="48">
        <f>N759 * ( Baseline!D$87 * Baseline!B$11 )</f>
        <v>2.5694967127176915E-4</v>
      </c>
      <c r="AH759" s="48">
        <f>O759 * ( Baseline!F$87 * Baseline!B$16 )</f>
        <v>4.6024168101643906E-2</v>
      </c>
      <c r="AI759" s="48">
        <f>P759 * ( Baseline!H$87 * Baseline!B$18 )</f>
        <v>5.7991516762191881E-4</v>
      </c>
      <c r="AJ759" s="48">
        <f t="shared" si="2"/>
        <v>4.7995397637226163E-2</v>
      </c>
      <c r="AK759" s="48">
        <f>Q759 * ( Baseline!B$87 * Baseline!B$7 )</f>
        <v>1.8877915514696001E-5</v>
      </c>
      <c r="AL759" s="48">
        <f>R759 * ( Baseline!D$87 * Baseline!B$11 )</f>
        <v>2.6986331468343839E-4</v>
      </c>
      <c r="AM759" s="48">
        <f>S759 * ( Baseline!F$87 * Baseline!B$16 )</f>
        <v>5.7278190757959467E-5</v>
      </c>
      <c r="AN759" s="48">
        <f>T759 * ( Baseline!H$87 * Baseline!B$18 )</f>
        <v>3.4658055832634989E-2</v>
      </c>
      <c r="AO759" s="48">
        <f t="shared" si="3"/>
        <v>3.5004075253591081E-2</v>
      </c>
      <c r="AP759" s="48"/>
      <c r="AQ759" s="48">
        <f>V759 * ( (1-Baseline!B$88-Baseline!B$87) + (1-B759)*Baseline!B$88 )</f>
        <v>0.13364722697499931</v>
      </c>
      <c r="AR759" s="48">
        <f>W759 * ( (1-Baseline!B$88-Baseline!B$87) + (1-B759)*Baseline!B$88 )</f>
        <v>4.0527694010842171E-4</v>
      </c>
      <c r="AS759" s="48">
        <f>X759 * ( (1-Baseline!B$88-Baseline!B$87) + (1-B759)*Baseline!B$88 )</f>
        <v>2.0999597906123397E-3</v>
      </c>
      <c r="AT759" s="48">
        <f>Y759 * ( (1-Baseline!B$88-Baseline!B$87) + (1-B759)*Baseline!B$88 )</f>
        <v>3.538241658364099E-4</v>
      </c>
      <c r="AU759" s="48">
        <f t="shared" si="4"/>
        <v>0.13650628787155647</v>
      </c>
      <c r="AV759" s="48">
        <f>AA759 * ( (1-Baseline!D$88-Baseline!D$87) + (1-B759)*Baseline!D$88 )</f>
        <v>3.2040469732935815E-4</v>
      </c>
      <c r="AW759" s="48">
        <f>AB759 * ( (1-Baseline!D$88-Baseline!D$87) + (1-B759)*Baseline!D$88 )</f>
        <v>2.5735240098379346E-2</v>
      </c>
      <c r="AX759" s="48">
        <f>AC759 * ( (1-Baseline!D$88-Baseline!D$87) + (1-B759)*Baseline!D$88 )</f>
        <v>3.7605669456705181E-4</v>
      </c>
      <c r="AY759" s="48">
        <f>AD759 * ( (1-Baseline!D$88-Baseline!D$87) + (1-B759)*Baseline!D$88 )</f>
        <v>3.9495635702691765E-4</v>
      </c>
      <c r="AZ759" s="48">
        <f t="shared" si="5"/>
        <v>2.6826657847302673E-2</v>
      </c>
      <c r="BA759" s="48">
        <f>AF759 * ( (1-Baseline!F$88-Baseline!F$87) + (1-Baseline!B$36)*Baseline!F$88 )</f>
        <v>8.1632513540738844E-4</v>
      </c>
      <c r="BB759" s="48">
        <f>AG759 * ( (1-Baseline!F$88-Baseline!F$87) + (1-Baseline!B$36)*Baseline!F$88 )</f>
        <v>1.849092058366458E-4</v>
      </c>
      <c r="BC759" s="48">
        <f>AH759 * ( (1-Baseline!F$88-Baseline!F$87) + (1-Baseline!B$36)*Baseline!F$88 )</f>
        <v>3.3120464139322209E-2</v>
      </c>
      <c r="BD759" s="48">
        <f>AI759 * ( (1-Baseline!F$88-Baseline!F$87) + (1-Baseline!B$36)*Baseline!F$88 )</f>
        <v>4.1732551190609669E-4</v>
      </c>
      <c r="BE759" s="48">
        <f t="shared" si="6"/>
        <v>3.4539023992472342E-2</v>
      </c>
      <c r="BF759" s="48">
        <f>AK759 * ( (1-Baseline!H$88-Baseline!H$87) + (1-Baseline!B$36)*Baseline!H$88 )</f>
        <v>1.4957350020603934E-5</v>
      </c>
      <c r="BG759" s="48">
        <f>AL759 * ( (1-Baseline!H$88-Baseline!H$87) + (1-Baseline!B$36)*Baseline!H$88 )</f>
        <v>2.138181014899819E-4</v>
      </c>
      <c r="BH759" s="48">
        <f>AM759 * ( (1-Baseline!H$88-Baseline!H$87) + (1-Baseline!B$36)*Baseline!H$88 )</f>
        <v>4.5382656101346436E-5</v>
      </c>
      <c r="BI759" s="48">
        <f>AN759 * ( (1-Baseline!H$88-Baseline!H$87) + (1-Baseline!B$36)*Baseline!H$88 )</f>
        <v>2.7460270797313353E-2</v>
      </c>
      <c r="BJ759" s="48">
        <f t="shared" si="7"/>
        <v>2.7734428904925286E-2</v>
      </c>
      <c r="BK759" s="48"/>
      <c r="BL759" s="48">
        <f t="shared" si="18"/>
        <v>0.97905546373623931</v>
      </c>
      <c r="BM759" s="48">
        <f t="shared" si="19"/>
        <v>2.9689250687833586E-3</v>
      </c>
      <c r="BN759" s="48">
        <f t="shared" si="20"/>
        <v>1.5383612164358797E-2</v>
      </c>
      <c r="BO759" s="48">
        <f t="shared" si="21"/>
        <v>2.5919990306185413E-3</v>
      </c>
      <c r="BP759" s="48">
        <f t="shared" si="8"/>
        <v>1</v>
      </c>
      <c r="BQ759" s="48">
        <f t="shared" si="22"/>
        <v>1.1943518985969166E-2</v>
      </c>
      <c r="BR759" s="48">
        <f t="shared" si="23"/>
        <v>0.9593159254076421</v>
      </c>
      <c r="BS759" s="48">
        <f t="shared" si="24"/>
        <v>1.4018022547108417E-2</v>
      </c>
      <c r="BT759" s="48">
        <f t="shared" si="25"/>
        <v>1.4722533059280405E-2</v>
      </c>
      <c r="BU759" s="48">
        <f t="shared" si="9"/>
        <v>1</v>
      </c>
      <c r="BV759" s="48">
        <f t="shared" si="26"/>
        <v>2.3634864018893635E-2</v>
      </c>
      <c r="BW759" s="48">
        <f t="shared" si="27"/>
        <v>5.3536314713741213E-3</v>
      </c>
      <c r="BX759" s="48">
        <f t="shared" si="28"/>
        <v>0.95892877999507742</v>
      </c>
      <c r="BY759" s="48">
        <f t="shared" si="29"/>
        <v>1.2082724514654825E-2</v>
      </c>
      <c r="BZ759" s="48">
        <f t="shared" si="10"/>
        <v>1</v>
      </c>
      <c r="CA759" s="48">
        <f t="shared" si="30"/>
        <v>5.3930622014530458E-4</v>
      </c>
      <c r="CB759" s="48">
        <f t="shared" si="31"/>
        <v>7.7094827596039129E-3</v>
      </c>
      <c r="CC759" s="48">
        <f t="shared" si="32"/>
        <v>1.6363292086135964E-3</v>
      </c>
      <c r="CD759" s="48">
        <f t="shared" si="33"/>
        <v>0.9901148818116372</v>
      </c>
      <c r="CE759" s="48">
        <f t="shared" si="11"/>
        <v>1</v>
      </c>
      <c r="CF759" s="48"/>
      <c r="CG759" s="48">
        <f t="shared" si="34"/>
        <v>0.97905546373623931</v>
      </c>
      <c r="CH759" s="48">
        <f t="shared" si="35"/>
        <v>2.9689250687833586E-3</v>
      </c>
      <c r="CI759" s="48">
        <f t="shared" si="36"/>
        <v>1.5383612164358797E-2</v>
      </c>
      <c r="CJ759" s="48">
        <f t="shared" si="37"/>
        <v>2.5919990306185413E-3</v>
      </c>
      <c r="CK759" s="48">
        <f t="shared" si="12"/>
        <v>1</v>
      </c>
      <c r="CL759" s="48">
        <f t="shared" si="38"/>
        <v>1.1943518985969166E-2</v>
      </c>
      <c r="CM759" s="48">
        <f t="shared" si="39"/>
        <v>0.9593159254076421</v>
      </c>
      <c r="CN759" s="48">
        <f t="shared" si="40"/>
        <v>1.4018022547108417E-2</v>
      </c>
      <c r="CO759" s="48">
        <f t="shared" si="41"/>
        <v>1.4722533059280405E-2</v>
      </c>
      <c r="CP759" s="48">
        <f t="shared" si="13"/>
        <v>1</v>
      </c>
      <c r="CQ759" s="48">
        <f t="shared" si="42"/>
        <v>2.3634864018893635E-2</v>
      </c>
      <c r="CR759" s="48">
        <f t="shared" si="43"/>
        <v>5.3536314713741213E-3</v>
      </c>
      <c r="CS759" s="48">
        <f t="shared" si="44"/>
        <v>0.95892877999507742</v>
      </c>
      <c r="CT759" s="48">
        <f t="shared" si="45"/>
        <v>1.2082724514654825E-2</v>
      </c>
      <c r="CU759" s="48">
        <f t="shared" si="14"/>
        <v>1</v>
      </c>
      <c r="CV759" s="48">
        <f t="shared" si="46"/>
        <v>5.3930622014530458E-4</v>
      </c>
      <c r="CW759" s="48">
        <f t="shared" si="47"/>
        <v>7.7094827596039129E-3</v>
      </c>
      <c r="CX759" s="48">
        <f t="shared" si="48"/>
        <v>1.6363292086135964E-3</v>
      </c>
      <c r="CY759" s="48">
        <f t="shared" si="49"/>
        <v>0.9901148818116372</v>
      </c>
      <c r="CZ759" s="48">
        <f t="shared" si="15"/>
        <v>1</v>
      </c>
      <c r="DA759" s="48"/>
      <c r="DB759" s="48">
        <f>(AQ759*Baseline!B$7 + AV759*Baseline!B$11 + BA759*Baseline!B$16 + BF759*Baseline!B$18)</f>
        <v>68925.783826182684</v>
      </c>
      <c r="DC759" s="48">
        <f>(AR759*Baseline!B$7 + AW759*Baseline!B$11 + BB759*Baseline!B$16 + BG759*Baseline!B$18)</f>
        <v>65797.557724991348</v>
      </c>
      <c r="DD759" s="48">
        <f>(AS759*Baseline!B$7 + AX759*Baseline!B$11 + BC759*Baseline!B$16 + BH759*Baseline!B$18)</f>
        <v>114862.91099705143</v>
      </c>
      <c r="DE759" s="48">
        <f>(AT759*Baseline!B$7 + AY759*Baseline!B$11 + BD759*Baseline!B$16 + BI759*Baseline!B$18)</f>
        <v>1259844.9371024</v>
      </c>
      <c r="DF759" s="48">
        <f t="shared" si="16"/>
        <v>1509431.1896506255</v>
      </c>
      <c r="DG759" s="48"/>
      <c r="DH759" s="48">
        <f t="shared" si="50"/>
        <v>4.5663415661986104E-2</v>
      </c>
      <c r="DI759" s="48">
        <f t="shared" si="51"/>
        <v>4.3590962063147061E-2</v>
      </c>
      <c r="DJ759" s="48">
        <f t="shared" si="52"/>
        <v>7.6096818314478926E-2</v>
      </c>
      <c r="DK759" s="48">
        <f t="shared" si="53"/>
        <v>0.83464880396038788</v>
      </c>
      <c r="DL759" s="48">
        <f t="shared" si="17"/>
        <v>1</v>
      </c>
      <c r="DM759" s="48"/>
      <c r="DN759" s="48">
        <f>DH759 / (Baseline!B$7/Baseline!B$17)</f>
        <v>4.874269279038745</v>
      </c>
      <c r="DO759" s="48">
        <f>DI759 / (Baseline!B$11/Baseline!B$17)</f>
        <v>1.0523066879863501</v>
      </c>
      <c r="DP759" s="48">
        <f>DJ759 / (Baseline!B$16/Baseline!B$17)</f>
        <v>1.1759258126729619</v>
      </c>
      <c r="DQ759" s="48">
        <f>DK759 / (Baseline!B$18/Baseline!B$17)</f>
        <v>0.94364415747383712</v>
      </c>
      <c r="DR759" s="71"/>
      <c r="DS759" s="48">
        <f>(AU759*Baseline!B$34)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3.300547443073347E-2</v>
      </c>
      <c r="DT759" s="48">
        <f>(AZ759*Baseline!B$34) + (Baseline!D$88*(1-Baseline!D$89)*Baseline!B$35) + (Baseline!D$88*Baseline!D$89*((1-Baseline!D$90)*Baseline!B$40 + Baseline!D$90*Baseline!B$41))</f>
        <v>1.0437566677095403E-2</v>
      </c>
      <c r="DU759" s="48">
        <f>(BE759*Baseline!B$34) + (Baseline!F$88*(1-Baseline!F$89)*Baseline!B$35) + (Baseline!F$88*Baseline!F$89*((1-Baseline!F$90)*Baseline!B$40 + Baseline!F$90*Baseline!B$41))</f>
        <v>1.2911493598870855E-2</v>
      </c>
      <c r="DV759" s="48">
        <f>(BJ759*Baseline!B$34) + (Baseline!H$88*(1-Baseline!H$89)*Baseline!B$35) + (Baseline!H$88*Baseline!H$89*((1-Baseline!H$90)*Baseline!B$40 + Baseline!H$90*Baseline!B$41))</f>
        <v>9.3051643357387939E-3</v>
      </c>
      <c r="DW759" s="48">
        <f>( DS759*Baseline!B$7 + DT759*Baseline!B$11 + DU759*Baseline!B$16 + DV759*Baseline!B$18 ) / Baseline!B$17</f>
        <v>9.807477553924776E-3</v>
      </c>
    </row>
    <row r="760" spans="1:127">
      <c r="A760" s="7" t="s">
        <v>1087</v>
      </c>
      <c r="B760" s="1">
        <f>MIN( MAX( NORMINV( MCrands!B760, (B$5+B$4)/2, (B$5-B$4)/3.29 ), 0 ), 1 )</f>
        <v>0.4059003047748222</v>
      </c>
      <c r="C760" s="1">
        <f>MAX( NORMINV( MCrands!C760, (C$5+C$4)/2, (C$5-C$4)/3.29 ), 0 )</f>
        <v>2.8225923124546939</v>
      </c>
      <c r="D760" s="40"/>
      <c r="E760" s="40">
        <f>Baseline!B$33 * (C760 * Baseline!B$66*Baseline!B$66/Baseline!B$73 + Baseline!B$52*Baseline!B$52/Baseline!B$74 + Baseline!B$53*Baseline!B$53/Baseline!B$75 + Baseline!B$54*Baseline!B$54/Baseline!B$76)</f>
        <v>2.3628078119981229E-5</v>
      </c>
      <c r="F760" s="40">
        <f>Baseline!B$33 * (C760 * Baseline!B$66*Baseline!B$57/Baseline!B$73 + Baseline!B$52*Baseline!B$67/Baseline!B$74 + Baseline!B$53*Baseline!B$55/Baseline!B$75 + Baseline!B$54*Baseline!B$56/Baseline!B$76)</f>
        <v>3.9764652252542384E-8</v>
      </c>
      <c r="G760" s="1">
        <f>Baseline!B$33 * (C760 * Baseline!B$66*Baseline!B$58/Baseline!B$73 + Baseline!B$52*Baseline!B$59/Baseline!B$74 + Baseline!B$53*Baseline!B$68/Baseline!B$75 + Baseline!B$54*Baseline!B$60/Baseline!B$76)</f>
        <v>1.0940914599615117E-7</v>
      </c>
      <c r="H760" s="40">
        <f>Baseline!B$33 * (C760 * Baseline!B$66*Baseline!B$61/Baseline!B$73 + Baseline!B$52*Baseline!B$62/Baseline!B$74 + Baseline!B$53*Baseline!B$63/Baseline!B$75 + Baseline!B$54*Baseline!B$69/Baseline!B$76)</f>
        <v>1.8303495977689932E-9</v>
      </c>
      <c r="I760" s="40">
        <f>Baseline!B$33 * (C760 * Baseline!B$57*Baseline!B$66/Baseline!B$73 + Baseline!B$67*Baseline!B$52/Baseline!B$74 + Baseline!B$55*Baseline!B$53/Baseline!B$75 + Baseline!B$56*Baseline!B$54/Baseline!B$76)</f>
        <v>3.9764652252542384E-8</v>
      </c>
      <c r="J760" s="1">
        <f>Baseline!B$33 * (C760 * Baseline!B$57*Baseline!B$57/Baseline!B$73 + Baseline!B$67*Baseline!B$67/Baseline!B$74 + Baseline!B$55*Baseline!B$55/Baseline!B$75 + Baseline!B$56*Baseline!B$56/Baseline!B$76)</f>
        <v>1.7949606675114644E-6</v>
      </c>
      <c r="K760" s="40">
        <f>Baseline!B$33 * (C760 * Baseline!B$57*Baseline!B$58/Baseline!B$73 + Baseline!B$67*Baseline!B$59/Baseline!B$74 + Baseline!B$55*Baseline!B$68/Baseline!B$75 + Baseline!B$56*Baseline!B$60/Baseline!B$76)</f>
        <v>1.3929397009582592E-8</v>
      </c>
      <c r="L760" s="1">
        <f>Baseline!B$33 * (C760 * Baseline!B$57*Baseline!B$61/Baseline!B$73 + Baseline!B$67*Baseline!B$62/Baseline!B$74 + Baseline!B$55*Baseline!B$63/Baseline!B$75 + Baseline!B$56*Baseline!B$69/Baseline!B$76)</f>
        <v>1.4629438820211889E-8</v>
      </c>
      <c r="M760" s="40">
        <f>Baseline!B$33 * (C760 * Baseline!B$58*Baseline!B$66/Baseline!B$73 + Baseline!B$59*Baseline!B$52/Baseline!B$74 + Baseline!B$68*Baseline!B$53/Baseline!B$75 + Baseline!B$60*Baseline!B$54/Baseline!B$76)</f>
        <v>1.0940914599615117E-7</v>
      </c>
      <c r="N760" s="1">
        <f>Baseline!B$33 * (C760 * Baseline!B$58*Baseline!B$57/Baseline!B$73 + Baseline!B$59*Baseline!B$67/Baseline!B$74 + Baseline!B$68*Baseline!B$55/Baseline!B$75 + Baseline!B$60*Baseline!B$56/Baseline!B$76)</f>
        <v>1.3929397009582592E-8</v>
      </c>
      <c r="O760" s="1">
        <f>Baseline!B$33 * (C760 * Baseline!B$58*Baseline!B$58/Baseline!B$73 + Baseline!B$59*Baseline!B$59/Baseline!B$74 + Baseline!B$68*Baseline!B$68/Baseline!B$75 + Baseline!B$60*Baseline!B$60/Baseline!B$76)</f>
        <v>1.3250172527430513E-6</v>
      </c>
      <c r="P760" s="40">
        <f>Baseline!B$33 * (C760 * Baseline!B$58*Baseline!B$61/Baseline!B$73 + Baseline!B$59*Baseline!B$62/Baseline!B$74 + Baseline!B$68*Baseline!B$63/Baseline!B$75 + Baseline!B$60*Baseline!B$69/Baseline!B$76)</f>
        <v>1.6490197612227803E-9</v>
      </c>
      <c r="Q760" s="40">
        <f>Baseline!B$33 * (C760 * Baseline!B$61*Baseline!B$66/Baseline!B$73 + Baseline!B$62*Baseline!B$52/Baseline!B$74 + Baseline!B$63*Baseline!B$53/Baseline!B$75 + Baseline!B$69*Baseline!B$54/Baseline!B$76)</f>
        <v>1.8303495977689932E-9</v>
      </c>
      <c r="R760" s="40">
        <f>Baseline!B$33 * (C760 * Baseline!B$61*Baseline!B$57/Baseline!B$73 + Baseline!B$62*Baseline!B$67/Baseline!B$74 + Baseline!B$63*Baseline!B$55/Baseline!B$75 + Baseline!B$69*Baseline!B$56/Baseline!B$76)</f>
        <v>1.4629438820211889E-8</v>
      </c>
      <c r="S760" s="40">
        <f>Baseline!B$33 * (C760 * Baseline!B$61*Baseline!B$58/Baseline!B$73 + Baseline!B$62*Baseline!B$59/Baseline!B$74 + Baseline!B$63*Baseline!B$68/Baseline!B$75 + Baseline!B$69*Baseline!B$60/Baseline!B$76)</f>
        <v>1.6490197612227803E-9</v>
      </c>
      <c r="T760" s="40">
        <f>Baseline!B$33 * (C760 * Baseline!B$61*Baseline!B$61/Baseline!B$73 + Baseline!B$62*Baseline!B$62/Baseline!B$74 + Baseline!B$63*Baseline!B$63/Baseline!B$75 + Baseline!B$69*Baseline!B$69/Baseline!B$76)</f>
        <v>9.855180793988447E-8</v>
      </c>
      <c r="U760" s="40"/>
      <c r="V760" s="40">
        <f>E760 * ( Baseline!B$87 * Baseline!B$7 )</f>
        <v>0.24523582280728518</v>
      </c>
      <c r="W760" s="40">
        <f>F760 * ( Baseline!D$87 * Baseline!B$11 )</f>
        <v>7.3352246271294458E-4</v>
      </c>
      <c r="X760" s="40">
        <f>G760 * ( Baseline!F$87 * Baseline!B$16 )</f>
        <v>3.8003015133200001E-3</v>
      </c>
      <c r="Y760" s="40">
        <f>H760 * ( Baseline!H$87 * Baseline!B$18 )</f>
        <v>6.4368538864983537E-4</v>
      </c>
      <c r="Z760" s="48">
        <f t="shared" si="0"/>
        <v>0.25041333217196793</v>
      </c>
      <c r="AA760" s="40">
        <f>I760 * ( Baseline!B$87 * Baseline!B$7 )</f>
        <v>4.127173257291374E-4</v>
      </c>
      <c r="AB760" s="1">
        <f>J760 * ( Baseline!D$87 * Baseline!B$11 )</f>
        <v>3.3110913706574652E-2</v>
      </c>
      <c r="AC760" s="1">
        <f>K760 * ( Baseline!F$87 * Baseline!B$16 )</f>
        <v>4.8383440025218734E-4</v>
      </c>
      <c r="AD760" s="1">
        <f>L760 * ( Baseline!F$87 * Baseline!B$16 )</f>
        <v>5.0815019147877616E-4</v>
      </c>
      <c r="AE760" s="48">
        <f t="shared" si="1"/>
        <v>3.4515615624034754E-2</v>
      </c>
      <c r="AF760" s="48">
        <f>M760 * ( Baseline!B$87 * Baseline!B$7 )</f>
        <v>1.135557526294053E-3</v>
      </c>
      <c r="AG760" s="48">
        <f>N760 * ( Baseline!D$87 * Baseline!B$11 )</f>
        <v>2.5694995479111935E-4</v>
      </c>
      <c r="AH760" s="48">
        <f>O760 * ( Baseline!F$87 * Baseline!B$16 )</f>
        <v>4.6024169414060373E-2</v>
      </c>
      <c r="AI760" s="48">
        <f>P760 * ( Baseline!H$87 * Baseline!B$18 )</f>
        <v>5.7991649638284497E-4</v>
      </c>
      <c r="AJ760" s="48">
        <f t="shared" si="2"/>
        <v>4.799659339152839E-2</v>
      </c>
      <c r="AK760" s="48">
        <f>Q760 * ( Baseline!B$87 * Baseline!B$7 )</f>
        <v>1.8997198475244382E-5</v>
      </c>
      <c r="AL760" s="48">
        <f>R760 * ( Baseline!D$87 * Baseline!B$11 )</f>
        <v>2.698633430353734E-4</v>
      </c>
      <c r="AM760" s="48">
        <f>S760 * ( Baseline!F$87 * Baseline!B$16 )</f>
        <v>5.7278321999606608E-5</v>
      </c>
      <c r="AN760" s="48">
        <f>T760 * ( Baseline!H$87 * Baseline!B$18 )</f>
        <v>3.4658055965511081E-2</v>
      </c>
      <c r="AO760" s="48">
        <f t="shared" si="3"/>
        <v>3.5004194829021305E-2</v>
      </c>
      <c r="AP760" s="48"/>
      <c r="AQ760" s="48">
        <f>V760 * ( (1-Baseline!B$88-Baseline!B$87) + (1-B760)*Baseline!B$88 )</f>
        <v>0.15139602345413788</v>
      </c>
      <c r="AR760" s="48">
        <f>W760 * ( (1-Baseline!B$88-Baseline!B$87) + (1-B760)*Baseline!B$88 )</f>
        <v>4.5283915986570506E-4</v>
      </c>
      <c r="AS760" s="48">
        <f>X760 * ( (1-Baseline!B$88-Baseline!B$87) + (1-B760)*Baseline!B$88 )</f>
        <v>2.3461113081163546E-3</v>
      </c>
      <c r="AT760" s="48">
        <f>Y760 * ( (1-Baseline!B$88-Baseline!B$87) + (1-B760)*Baseline!B$88 )</f>
        <v>3.9737835639818835E-4</v>
      </c>
      <c r="AU760" s="48">
        <f t="shared" si="4"/>
        <v>0.15459235227851814</v>
      </c>
      <c r="AV760" s="48">
        <f>AA760 * ( (1-Baseline!D$88-Baseline!D$87) + (1-B760)*Baseline!D$88 )</f>
        <v>3.3411740082205636E-4</v>
      </c>
      <c r="AW760" s="48">
        <f>AB760 * ( (1-Baseline!D$88-Baseline!D$87) + (1-B760)*Baseline!D$88 )</f>
        <v>2.6805107846973753E-2</v>
      </c>
      <c r="AX760" s="48">
        <f>AC760 * ( (1-Baseline!D$88-Baseline!D$87) + (1-B760)*Baseline!D$88 )</f>
        <v>3.9169058860071617E-4</v>
      </c>
      <c r="AY760" s="48">
        <f>AD760 * ( (1-Baseline!D$88-Baseline!D$87) + (1-B760)*Baseline!D$88 )</f>
        <v>4.1137556051025882E-4</v>
      </c>
      <c r="AZ760" s="48">
        <f t="shared" si="5"/>
        <v>2.7942291396906786E-2</v>
      </c>
      <c r="BA760" s="48">
        <f>AF760 * ( (1-Baseline!F$88-Baseline!F$87) + (1-Baseline!B$36)*Baseline!F$88 )</f>
        <v>8.1718353376204202E-4</v>
      </c>
      <c r="BB760" s="48">
        <f>AG760 * ( (1-Baseline!F$88-Baseline!F$87) + (1-Baseline!B$36)*Baseline!F$88 )</f>
        <v>1.8490940986624281E-4</v>
      </c>
      <c r="BC760" s="48">
        <f>AH760 * ( (1-Baseline!F$88-Baseline!F$87) + (1-Baseline!B$36)*Baseline!F$88 )</f>
        <v>3.3120465083779096E-2</v>
      </c>
      <c r="BD760" s="48">
        <f>AI760 * ( (1-Baseline!F$88-Baseline!F$87) + (1-Baseline!B$36)*Baseline!F$88 )</f>
        <v>4.1732646812497952E-4</v>
      </c>
      <c r="BE760" s="48">
        <f t="shared" si="6"/>
        <v>3.4539884495532358E-2</v>
      </c>
      <c r="BF760" s="48">
        <f>AK760 * ( (1-Baseline!H$88-Baseline!H$87) + (1-Baseline!B$36)*Baseline!H$88 )</f>
        <v>1.5051860295905627E-5</v>
      </c>
      <c r="BG760" s="48">
        <f>AL760 * ( (1-Baseline!H$88-Baseline!H$87) + (1-Baseline!B$36)*Baseline!H$88 )</f>
        <v>2.1381812395378702E-4</v>
      </c>
      <c r="BH760" s="48">
        <f>AM760 * ( (1-Baseline!H$88-Baseline!H$87) + (1-Baseline!B$36)*Baseline!H$88 )</f>
        <v>4.5382760086728306E-5</v>
      </c>
      <c r="BI760" s="48">
        <f>AN760 * ( (1-Baseline!H$88-Baseline!H$87) + (1-Baseline!B$36)*Baseline!H$88 )</f>
        <v>2.7460270902593738E-2</v>
      </c>
      <c r="BJ760" s="48">
        <f t="shared" si="7"/>
        <v>2.7734523646930159E-2</v>
      </c>
      <c r="BK760" s="48"/>
      <c r="BL760" s="48">
        <f t="shared" si="18"/>
        <v>0.97932414652296884</v>
      </c>
      <c r="BM760" s="48">
        <f t="shared" si="19"/>
        <v>2.9292468430123682E-3</v>
      </c>
      <c r="BN760" s="48">
        <f t="shared" si="20"/>
        <v>1.5176114947067575E-2</v>
      </c>
      <c r="BO760" s="48">
        <f t="shared" si="21"/>
        <v>2.5704916869513689E-3</v>
      </c>
      <c r="BP760" s="48">
        <f t="shared" si="8"/>
        <v>1.0000000000000002</v>
      </c>
      <c r="BQ760" s="48">
        <f t="shared" si="22"/>
        <v>1.1957408792145199E-2</v>
      </c>
      <c r="BR760" s="48">
        <f t="shared" si="23"/>
        <v>0.9593024232057461</v>
      </c>
      <c r="BS760" s="48">
        <f t="shared" si="24"/>
        <v>1.4017840664422975E-2</v>
      </c>
      <c r="BT760" s="48">
        <f t="shared" si="25"/>
        <v>1.4722327337685632E-2</v>
      </c>
      <c r="BU760" s="48">
        <f t="shared" si="9"/>
        <v>1</v>
      </c>
      <c r="BV760" s="48">
        <f t="shared" si="26"/>
        <v>2.3659127576635134E-2</v>
      </c>
      <c r="BW760" s="48">
        <f t="shared" si="27"/>
        <v>5.3535040017334262E-3</v>
      </c>
      <c r="BX760" s="48">
        <f t="shared" si="28"/>
        <v>0.95890491724322757</v>
      </c>
      <c r="BY760" s="48">
        <f t="shared" si="29"/>
        <v>1.2082451178403899E-2</v>
      </c>
      <c r="BZ760" s="48">
        <f t="shared" si="10"/>
        <v>1</v>
      </c>
      <c r="CA760" s="48">
        <f t="shared" si="30"/>
        <v>5.4271205402771242E-4</v>
      </c>
      <c r="CB760" s="48">
        <f t="shared" si="31"/>
        <v>7.7094572337265957E-3</v>
      </c>
      <c r="CC760" s="48">
        <f t="shared" si="32"/>
        <v>1.6363273681735497E-3</v>
      </c>
      <c r="CD760" s="48">
        <f t="shared" si="33"/>
        <v>0.99011150334407216</v>
      </c>
      <c r="CE760" s="48">
        <f t="shared" si="11"/>
        <v>1</v>
      </c>
      <c r="CF760" s="48"/>
      <c r="CG760" s="48">
        <f t="shared" si="34"/>
        <v>0.97932414652296884</v>
      </c>
      <c r="CH760" s="48">
        <f t="shared" si="35"/>
        <v>2.9292468430123682E-3</v>
      </c>
      <c r="CI760" s="48">
        <f t="shared" si="36"/>
        <v>1.5176114947067575E-2</v>
      </c>
      <c r="CJ760" s="48">
        <f t="shared" si="37"/>
        <v>2.5704916869513689E-3</v>
      </c>
      <c r="CK760" s="48">
        <f t="shared" si="12"/>
        <v>1.0000000000000002</v>
      </c>
      <c r="CL760" s="48">
        <f t="shared" si="38"/>
        <v>1.1957408792145199E-2</v>
      </c>
      <c r="CM760" s="48">
        <f t="shared" si="39"/>
        <v>0.9593024232057461</v>
      </c>
      <c r="CN760" s="48">
        <f t="shared" si="40"/>
        <v>1.4017840664422975E-2</v>
      </c>
      <c r="CO760" s="48">
        <f t="shared" si="41"/>
        <v>1.4722327337685632E-2</v>
      </c>
      <c r="CP760" s="48">
        <f t="shared" si="13"/>
        <v>1</v>
      </c>
      <c r="CQ760" s="48">
        <f t="shared" si="42"/>
        <v>2.3659127576635134E-2</v>
      </c>
      <c r="CR760" s="48">
        <f t="shared" si="43"/>
        <v>5.3535040017334262E-3</v>
      </c>
      <c r="CS760" s="48">
        <f t="shared" si="44"/>
        <v>0.95890491724322757</v>
      </c>
      <c r="CT760" s="48">
        <f t="shared" si="45"/>
        <v>1.2082451178403899E-2</v>
      </c>
      <c r="CU760" s="48">
        <f t="shared" si="14"/>
        <v>1</v>
      </c>
      <c r="CV760" s="48">
        <f t="shared" si="46"/>
        <v>5.4271205402771242E-4</v>
      </c>
      <c r="CW760" s="48">
        <f t="shared" si="47"/>
        <v>7.7094572337265957E-3</v>
      </c>
      <c r="CX760" s="48">
        <f t="shared" si="48"/>
        <v>1.6363273681735497E-3</v>
      </c>
      <c r="CY760" s="48">
        <f t="shared" si="49"/>
        <v>0.99011150334407216</v>
      </c>
      <c r="CZ760" s="48">
        <f t="shared" si="15"/>
        <v>1</v>
      </c>
      <c r="DA760" s="48"/>
      <c r="DB760" s="48">
        <f>(AQ760*Baseline!B$7 + AV760*Baseline!B$11 + BA760*Baseline!B$16 + BF760*Baseline!B$18)</f>
        <v>77570.561251901192</v>
      </c>
      <c r="DC760" s="48">
        <f>(AR760*Baseline!B$7 + AW760*Baseline!B$11 + BB760*Baseline!B$16 + BG760*Baseline!B$18)</f>
        <v>68115.016273466652</v>
      </c>
      <c r="DD760" s="48">
        <f>(AS760*Baseline!B$7 + AX760*Baseline!B$11 + BC760*Baseline!B$16 + BH760*Baseline!B$18)</f>
        <v>115015.83013871186</v>
      </c>
      <c r="DE760" s="48">
        <f>(AT760*Baseline!B$7 + AY760*Baseline!B$11 + BD760*Baseline!B$16 + BI760*Baseline!B$18)</f>
        <v>1259901.2807777191</v>
      </c>
      <c r="DF760" s="48">
        <f t="shared" si="16"/>
        <v>1520602.6884417988</v>
      </c>
      <c r="DG760" s="48"/>
      <c r="DH760" s="48">
        <f t="shared" si="50"/>
        <v>5.1013037029014968E-2</v>
      </c>
      <c r="DI760" s="48">
        <f t="shared" si="51"/>
        <v>4.4794749339333265E-2</v>
      </c>
      <c r="DJ760" s="48">
        <f t="shared" si="52"/>
        <v>7.5638318288501497E-2</v>
      </c>
      <c r="DK760" s="48">
        <f t="shared" si="53"/>
        <v>0.82855389534315027</v>
      </c>
      <c r="DL760" s="48">
        <f t="shared" si="17"/>
        <v>1</v>
      </c>
      <c r="DM760" s="48"/>
      <c r="DN760" s="48">
        <f>DH760 / (Baseline!B$7/Baseline!B$17)</f>
        <v>5.4453061737996729</v>
      </c>
      <c r="DO760" s="48">
        <f>DI760 / (Baseline!B$11/Baseline!B$17)</f>
        <v>1.0813666889977651</v>
      </c>
      <c r="DP760" s="48">
        <f>DJ760 / (Baseline!B$16/Baseline!B$17)</f>
        <v>1.1688406016536268</v>
      </c>
      <c r="DQ760" s="48">
        <f>DK760 / (Baseline!B$18/Baseline!B$17)</f>
        <v>0.93675332521037158</v>
      </c>
      <c r="DR760" s="71"/>
      <c r="DS760" s="48">
        <f>(AU760*Baseline!B$34)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3.5718384091777723E-2</v>
      </c>
      <c r="DT760" s="48">
        <f>(AZ760*Baseline!B$34) + (Baseline!D$88*(1-Baseline!D$89)*Baseline!B$35) + (Baseline!D$88*Baseline!D$89*((1-Baseline!D$90)*Baseline!B$40 + Baseline!D$90*Baseline!B$41))</f>
        <v>1.0604911709536022E-2</v>
      </c>
      <c r="DU760" s="48">
        <f>(BE760*Baseline!B$34) + (Baseline!F$88*(1-Baseline!F$89)*Baseline!B$35) + (Baseline!F$88*Baseline!F$89*((1-Baseline!F$90)*Baseline!B$40 + Baseline!F$90*Baseline!B$41))</f>
        <v>1.2911622674329857E-2</v>
      </c>
      <c r="DV760" s="48">
        <f>(BJ760*Baseline!B$34) + (Baseline!H$88*(1-Baseline!H$89)*Baseline!B$35) + (Baseline!H$88*Baseline!H$89*((1-Baseline!H$90)*Baseline!B$40 + Baseline!H$90*Baseline!B$41))</f>
        <v>9.3051785470395255E-3</v>
      </c>
      <c r="DW760" s="48">
        <f>( DS760*Baseline!B$7 + DT760*Baseline!B$11 + DU760*Baseline!B$16 + DV760*Baseline!B$18 ) / Baseline!B$17</f>
        <v>9.8398458500891621E-3</v>
      </c>
    </row>
    <row r="761" spans="1:127">
      <c r="A761" s="7" t="s">
        <v>1088</v>
      </c>
      <c r="B761" s="1">
        <f>MIN( MAX( NORMINV( MCrands!B761, (B$5+B$4)/2, (B$5-B$4)/3.29 ), 0 ), 1 )</f>
        <v>0.45543853835286852</v>
      </c>
      <c r="C761" s="1">
        <f>MAX( NORMINV( MCrands!C761, (C$5+C$4)/2, (C$5-C$4)/3.29 ), 0 )</f>
        <v>2.8042788117432167</v>
      </c>
      <c r="D761" s="40"/>
      <c r="E761" s="40">
        <f>Baseline!B$33 * (C761 * Baseline!B$66*Baseline!B$66/Baseline!B$73 + Baseline!B$52*Baseline!B$52/Baseline!B$74 + Baseline!B$53*Baseline!B$53/Baseline!B$75 + Baseline!B$54*Baseline!B$54/Baseline!B$76)</f>
        <v>2.3474829963457538E-5</v>
      </c>
      <c r="F761" s="40">
        <f>Baseline!B$33 * (C761 * Baseline!B$66*Baseline!B$57/Baseline!B$73 + Baseline!B$52*Baseline!B$67/Baseline!B$74 + Baseline!B$53*Baseline!B$55/Baseline!B$75 + Baseline!B$54*Baseline!B$56/Baseline!B$76)</f>
        <v>3.974415768129214E-8</v>
      </c>
      <c r="G761" s="1">
        <f>Baseline!B$33 * (C761 * Baseline!B$66*Baseline!B$58/Baseline!B$73 + Baseline!B$52*Baseline!B$59/Baseline!B$74 + Baseline!B$53*Baseline!B$68/Baseline!B$75 + Baseline!B$54*Baseline!B$60/Baseline!B$76)</f>
        <v>1.0935876350849432E-7</v>
      </c>
      <c r="H761" s="40">
        <f>Baseline!B$33 * (C761 * Baseline!B$66*Baseline!B$61/Baseline!B$73 + Baseline!B$52*Baseline!B$62/Baseline!B$74 + Baseline!B$53*Baseline!B$63/Baseline!B$75 + Baseline!B$54*Baseline!B$69/Baseline!B$76)</f>
        <v>1.8253113490033084E-9</v>
      </c>
      <c r="I761" s="40">
        <f>Baseline!B$33 * (C761 * Baseline!B$57*Baseline!B$66/Baseline!B$73 + Baseline!B$67*Baseline!B$52/Baseline!B$74 + Baseline!B$55*Baseline!B$53/Baseline!B$75 + Baseline!B$56*Baseline!B$54/Baseline!B$76)</f>
        <v>3.974415768129214E-8</v>
      </c>
      <c r="J761" s="1">
        <f>Baseline!B$33 * (C761 * Baseline!B$57*Baseline!B$57/Baseline!B$73 + Baseline!B$67*Baseline!B$67/Baseline!B$74 + Baseline!B$55*Baseline!B$55/Baseline!B$75 + Baseline!B$56*Baseline!B$56/Baseline!B$76)</f>
        <v>1.7949606647706323E-6</v>
      </c>
      <c r="K761" s="40">
        <f>Baseline!B$33 * (C761 * Baseline!B$57*Baseline!B$58/Baseline!B$73 + Baseline!B$67*Baseline!B$59/Baseline!B$74 + Baseline!B$55*Baseline!B$68/Baseline!B$75 + Baseline!B$56*Baseline!B$60/Baseline!B$76)</f>
        <v>1.3929390271703934E-8</v>
      </c>
      <c r="L761" s="1">
        <f>Baseline!B$33 * (C761 * Baseline!B$57*Baseline!B$61/Baseline!B$73 + Baseline!B$67*Baseline!B$62/Baseline!B$74 + Baseline!B$55*Baseline!B$63/Baseline!B$75 + Baseline!B$56*Baseline!B$69/Baseline!B$76)</f>
        <v>1.4629438146424023E-8</v>
      </c>
      <c r="M761" s="40">
        <f>Baseline!B$33 * (C761 * Baseline!B$58*Baseline!B$66/Baseline!B$73 + Baseline!B$59*Baseline!B$52/Baseline!B$74 + Baseline!B$68*Baseline!B$53/Baseline!B$75 + Baseline!B$60*Baseline!B$54/Baseline!B$76)</f>
        <v>1.0935876350849432E-7</v>
      </c>
      <c r="N761" s="1">
        <f>Baseline!B$33 * (C761 * Baseline!B$58*Baseline!B$57/Baseline!B$73 + Baseline!B$59*Baseline!B$67/Baseline!B$74 + Baseline!B$68*Baseline!B$55/Baseline!B$75 + Baseline!B$60*Baseline!B$56/Baseline!B$76)</f>
        <v>1.3929390271703934E-8</v>
      </c>
      <c r="O761" s="1">
        <f>Baseline!B$33 * (C761 * Baseline!B$58*Baseline!B$58/Baseline!B$73 + Baseline!B$59*Baseline!B$59/Baseline!B$74 + Baseline!B$68*Baseline!B$68/Baseline!B$75 + Baseline!B$60*Baseline!B$60/Baseline!B$76)</f>
        <v>1.3250172361790997E-6</v>
      </c>
      <c r="P761" s="40">
        <f>Baseline!B$33 * (C761 * Baseline!B$58*Baseline!B$61/Baseline!B$73 + Baseline!B$59*Baseline!B$62/Baseline!B$74 + Baseline!B$68*Baseline!B$63/Baseline!B$75 + Baseline!B$60*Baseline!B$69/Baseline!B$76)</f>
        <v>1.6490181048276103E-9</v>
      </c>
      <c r="Q761" s="40">
        <f>Baseline!B$33 * (C761 * Baseline!B$61*Baseline!B$66/Baseline!B$73 + Baseline!B$62*Baseline!B$52/Baseline!B$74 + Baseline!B$63*Baseline!B$53/Baseline!B$75 + Baseline!B$69*Baseline!B$54/Baseline!B$76)</f>
        <v>1.8253113490033084E-9</v>
      </c>
      <c r="R761" s="40">
        <f>Baseline!B$33 * (C761 * Baseline!B$61*Baseline!B$57/Baseline!B$73 + Baseline!B$62*Baseline!B$67/Baseline!B$74 + Baseline!B$63*Baseline!B$55/Baseline!B$75 + Baseline!B$69*Baseline!B$56/Baseline!B$76)</f>
        <v>1.4629438146424023E-8</v>
      </c>
      <c r="S761" s="40">
        <f>Baseline!B$33 * (C761 * Baseline!B$61*Baseline!B$58/Baseline!B$73 + Baseline!B$62*Baseline!B$59/Baseline!B$74 + Baseline!B$63*Baseline!B$68/Baseline!B$75 + Baseline!B$69*Baseline!B$60/Baseline!B$76)</f>
        <v>1.6490181048276103E-9</v>
      </c>
      <c r="T761" s="40">
        <f>Baseline!B$33 * (C761 * Baseline!B$61*Baseline!B$61/Baseline!B$73 + Baseline!B$62*Baseline!B$62/Baseline!B$74 + Baseline!B$63*Baseline!B$63/Baseline!B$75 + Baseline!B$69*Baseline!B$69/Baseline!B$76)</f>
        <v>9.855180777424494E-8</v>
      </c>
      <c r="U761" s="40"/>
      <c r="V761" s="40">
        <f>E761 * ( Baseline!B$87 * Baseline!B$7 )</f>
        <v>0.2436452601907258</v>
      </c>
      <c r="W761" s="40">
        <f>F761 * ( Baseline!D$87 * Baseline!B$11 )</f>
        <v>7.3314440764332515E-4</v>
      </c>
      <c r="X761" s="40">
        <f>G761 * ( Baseline!F$87 * Baseline!B$16 )</f>
        <v>3.798551489203242E-3</v>
      </c>
      <c r="Y761" s="40">
        <f>H761 * ( Baseline!H$87 * Baseline!B$18 )</f>
        <v>6.4191357023940315E-4</v>
      </c>
      <c r="Z761" s="48">
        <f t="shared" si="0"/>
        <v>0.24881886965781178</v>
      </c>
      <c r="AA761" s="40">
        <f>I761 * ( Baseline!B$87 * Baseline!B$7 )</f>
        <v>4.1250461257413113E-4</v>
      </c>
      <c r="AB761" s="1">
        <f>J761 * ( Baseline!D$87 * Baseline!B$11 )</f>
        <v>3.3110913656015629E-2</v>
      </c>
      <c r="AC761" s="1">
        <f>K761 * ( Baseline!F$87 * Baseline!B$16 )</f>
        <v>4.8383416621352243E-4</v>
      </c>
      <c r="AD761" s="1">
        <f>L761 * ( Baseline!F$87 * Baseline!B$16 )</f>
        <v>5.0815016807490975E-4</v>
      </c>
      <c r="AE761" s="48">
        <f t="shared" si="1"/>
        <v>3.4515402602878192E-2</v>
      </c>
      <c r="AF761" s="48">
        <f>M761 * ( Baseline!B$87 * Baseline!B$7 )</f>
        <v>1.1350346064546626E-3</v>
      </c>
      <c r="AG761" s="48">
        <f>N761 * ( Baseline!D$87 * Baseline!B$11 )</f>
        <v>2.5694983050019598E-4</v>
      </c>
      <c r="AH761" s="48">
        <f>O761 * ( Baseline!F$87 * Baseline!B$16 )</f>
        <v>4.6024168838715324E-2</v>
      </c>
      <c r="AI761" s="48">
        <f>P761 * ( Baseline!H$87 * Baseline!B$18 )</f>
        <v>5.7991591387261297E-4</v>
      </c>
      <c r="AJ761" s="48">
        <f t="shared" si="2"/>
        <v>4.7996069189542793E-2</v>
      </c>
      <c r="AK761" s="48">
        <f>Q761 * ( Baseline!B$87 * Baseline!B$7 )</f>
        <v>1.8944906491305339E-5</v>
      </c>
      <c r="AL761" s="48">
        <f>R761 * ( Baseline!D$87 * Baseline!B$11 )</f>
        <v>2.6986333060628108E-4</v>
      </c>
      <c r="AM761" s="48">
        <f>S761 * ( Baseline!F$87 * Baseline!B$16 )</f>
        <v>5.727826446510148E-5</v>
      </c>
      <c r="AN761" s="48">
        <f>T761 * ( Baseline!H$87 * Baseline!B$18 )</f>
        <v>3.4658055907260059E-2</v>
      </c>
      <c r="AO761" s="48">
        <f t="shared" si="3"/>
        <v>3.5004142408822748E-2</v>
      </c>
      <c r="AP761" s="48"/>
      <c r="AQ761" s="48">
        <f>V761 * ( (1-Baseline!B$88-Baseline!B$87) + (1-B761)*Baseline!B$88 )</f>
        <v>0.13967200897434129</v>
      </c>
      <c r="AR761" s="48">
        <f>W761 * ( (1-Baseline!B$88-Baseline!B$87) + (1-B761)*Baseline!B$88 )</f>
        <v>4.2028214381715449E-4</v>
      </c>
      <c r="AS761" s="48">
        <f>X761 * ( (1-Baseline!B$88-Baseline!B$87) + (1-B761)*Baseline!B$88 )</f>
        <v>2.177556490424548E-3</v>
      </c>
      <c r="AT761" s="48">
        <f>Y761 * ( (1-Baseline!B$88-Baseline!B$87) + (1-B761)*Baseline!B$88 )</f>
        <v>3.6798318125723232E-4</v>
      </c>
      <c r="AU761" s="48">
        <f t="shared" si="4"/>
        <v>0.14263783078984021</v>
      </c>
      <c r="AV761" s="48">
        <f>AA761 * ( (1-Baseline!D$88-Baseline!D$87) + (1-B761)*Baseline!D$88 )</f>
        <v>3.2479042987768226E-4</v>
      </c>
      <c r="AW761" s="48">
        <f>AB761 * ( (1-Baseline!D$88-Baseline!D$87) + (1-B761)*Baseline!D$88 )</f>
        <v>2.6070273039789385E-2</v>
      </c>
      <c r="AX761" s="48">
        <f>AC761 * ( (1-Baseline!D$88-Baseline!D$87) + (1-B761)*Baseline!D$88 )</f>
        <v>3.8095260524089163E-4</v>
      </c>
      <c r="AY761" s="48">
        <f>AD761 * ( (1-Baseline!D$88-Baseline!D$87) + (1-B761)*Baseline!D$88 )</f>
        <v>4.0009809951350956E-4</v>
      </c>
      <c r="AZ761" s="48">
        <f t="shared" si="5"/>
        <v>2.7176114174421472E-2</v>
      </c>
      <c r="BA761" s="48">
        <f>AF761 * ( (1-Baseline!F$88-Baseline!F$87) + (1-Baseline!B$36)*Baseline!F$88 )</f>
        <v>8.1680722391218178E-4</v>
      </c>
      <c r="BB761" s="48">
        <f>AG761 * ( (1-Baseline!F$88-Baseline!F$87) + (1-Baseline!B$36)*Baseline!F$88 )</f>
        <v>1.8490932042251705E-4</v>
      </c>
      <c r="BC761" s="48">
        <f>AH761 * ( (1-Baseline!F$88-Baseline!F$87) + (1-Baseline!B$36)*Baseline!F$88 )</f>
        <v>3.3120464669742389E-2</v>
      </c>
      <c r="BD761" s="48">
        <f>AI761 * ( (1-Baseline!F$88-Baseline!F$87) + (1-Baseline!B$36)*Baseline!F$88 )</f>
        <v>4.1732604893197624E-4</v>
      </c>
      <c r="BE761" s="48">
        <f t="shared" si="6"/>
        <v>3.453950726300907E-2</v>
      </c>
      <c r="BF761" s="48">
        <f>AK761 * ( (1-Baseline!H$88-Baseline!H$87) + (1-Baseline!B$36)*Baseline!H$88 )</f>
        <v>1.5010428311191044E-5</v>
      </c>
      <c r="BG761" s="48">
        <f>AL761 * ( (1-Baseline!H$88-Baseline!H$87) + (1-Baseline!B$36)*Baseline!H$88 )</f>
        <v>2.138181141059686E-4</v>
      </c>
      <c r="BH761" s="48">
        <f>AM761 * ( (1-Baseline!H$88-Baseline!H$87) + (1-Baseline!B$36)*Baseline!H$88 )</f>
        <v>4.5382714500989197E-5</v>
      </c>
      <c r="BI761" s="48">
        <f>AN761 * ( (1-Baseline!H$88-Baseline!H$87) + (1-Baseline!B$36)*Baseline!H$88 )</f>
        <v>2.7460270856440285E-2</v>
      </c>
      <c r="BJ761" s="48">
        <f t="shared" si="7"/>
        <v>2.7734482113358435E-2</v>
      </c>
      <c r="BK761" s="48"/>
      <c r="BL761" s="48">
        <f t="shared" si="18"/>
        <v>0.97920732670234789</v>
      </c>
      <c r="BM761" s="48">
        <f t="shared" si="19"/>
        <v>2.9464984253468485E-3</v>
      </c>
      <c r="BN761" s="48">
        <f t="shared" si="20"/>
        <v>1.5266332068894941E-2</v>
      </c>
      <c r="BO761" s="48">
        <f t="shared" si="21"/>
        <v>2.579842803410348E-3</v>
      </c>
      <c r="BP761" s="48">
        <f t="shared" si="8"/>
        <v>1</v>
      </c>
      <c r="BQ761" s="48">
        <f t="shared" si="22"/>
        <v>1.1951319743253782E-2</v>
      </c>
      <c r="BR761" s="48">
        <f t="shared" si="23"/>
        <v>0.95930834233567819</v>
      </c>
      <c r="BS761" s="48">
        <f t="shared" si="24"/>
        <v>1.4017920398621575E-2</v>
      </c>
      <c r="BT761" s="48">
        <f t="shared" si="25"/>
        <v>1.4722417522446509E-2</v>
      </c>
      <c r="BU761" s="48">
        <f t="shared" si="9"/>
        <v>1</v>
      </c>
      <c r="BV761" s="48">
        <f t="shared" si="26"/>
        <v>2.3648490920626469E-2</v>
      </c>
      <c r="BW761" s="48">
        <f t="shared" si="27"/>
        <v>5.3535598818617268E-3</v>
      </c>
      <c r="BX761" s="48">
        <f t="shared" si="28"/>
        <v>0.95891537819398964</v>
      </c>
      <c r="BY761" s="48">
        <f t="shared" si="29"/>
        <v>1.2082571003522157E-2</v>
      </c>
      <c r="BZ761" s="48">
        <f t="shared" si="10"/>
        <v>1</v>
      </c>
      <c r="CA761" s="48">
        <f t="shared" si="30"/>
        <v>5.4121898688568645E-4</v>
      </c>
      <c r="CB761" s="48">
        <f t="shared" si="31"/>
        <v>7.7094684238932353E-3</v>
      </c>
      <c r="CC761" s="48">
        <f t="shared" si="32"/>
        <v>1.6363281749952135E-3</v>
      </c>
      <c r="CD761" s="48">
        <f t="shared" si="33"/>
        <v>0.99011298441422579</v>
      </c>
      <c r="CE761" s="48">
        <f t="shared" si="11"/>
        <v>0.99999999999999989</v>
      </c>
      <c r="CF761" s="48"/>
      <c r="CG761" s="48">
        <f t="shared" si="34"/>
        <v>0.97920732670234789</v>
      </c>
      <c r="CH761" s="48">
        <f t="shared" si="35"/>
        <v>2.9464984253468485E-3</v>
      </c>
      <c r="CI761" s="48">
        <f t="shared" si="36"/>
        <v>1.5266332068894941E-2</v>
      </c>
      <c r="CJ761" s="48">
        <f t="shared" si="37"/>
        <v>2.579842803410348E-3</v>
      </c>
      <c r="CK761" s="48">
        <f t="shared" si="12"/>
        <v>1</v>
      </c>
      <c r="CL761" s="48">
        <f t="shared" si="38"/>
        <v>1.1951319743253782E-2</v>
      </c>
      <c r="CM761" s="48">
        <f t="shared" si="39"/>
        <v>0.95930834233567819</v>
      </c>
      <c r="CN761" s="48">
        <f t="shared" si="40"/>
        <v>1.4017920398621575E-2</v>
      </c>
      <c r="CO761" s="48">
        <f t="shared" si="41"/>
        <v>1.4722417522446509E-2</v>
      </c>
      <c r="CP761" s="48">
        <f t="shared" si="13"/>
        <v>1</v>
      </c>
      <c r="CQ761" s="48">
        <f t="shared" si="42"/>
        <v>2.3648490920626469E-2</v>
      </c>
      <c r="CR761" s="48">
        <f t="shared" si="43"/>
        <v>5.3535598818617268E-3</v>
      </c>
      <c r="CS761" s="48">
        <f t="shared" si="44"/>
        <v>0.95891537819398964</v>
      </c>
      <c r="CT761" s="48">
        <f t="shared" si="45"/>
        <v>1.2082571003522157E-2</v>
      </c>
      <c r="CU761" s="48">
        <f t="shared" si="14"/>
        <v>1</v>
      </c>
      <c r="CV761" s="48">
        <f t="shared" si="46"/>
        <v>5.4121898688568645E-4</v>
      </c>
      <c r="CW761" s="48">
        <f t="shared" si="47"/>
        <v>7.7094684238932353E-3</v>
      </c>
      <c r="CX761" s="48">
        <f t="shared" si="48"/>
        <v>1.6363281749952135E-3</v>
      </c>
      <c r="CY761" s="48">
        <f t="shared" si="49"/>
        <v>0.99011298441422579</v>
      </c>
      <c r="CZ761" s="48">
        <f t="shared" si="15"/>
        <v>0.99999999999999989</v>
      </c>
      <c r="DA761" s="48"/>
      <c r="DB761" s="48">
        <f>(AQ761*Baseline!B$7 + AV761*Baseline!B$11 + BA761*Baseline!B$16 + BF761*Baseline!B$18)</f>
        <v>71861.254122468716</v>
      </c>
      <c r="DC761" s="48">
        <f>(AR761*Baseline!B$7 + AW761*Baseline!B$11 + BB761*Baseline!B$16 + BG761*Baseline!B$18)</f>
        <v>66523.332445003529</v>
      </c>
      <c r="DD761" s="48">
        <f>(AS761*Baseline!B$7 + AX761*Baseline!B$11 + BC761*Baseline!B$16 + BH761*Baseline!B$18)</f>
        <v>114911.04939245526</v>
      </c>
      <c r="DE761" s="48">
        <f>(AT761*Baseline!B$7 + AY761*Baseline!B$11 + BD761*Baseline!B$16 + BI761*Baseline!B$18)</f>
        <v>1259862.8354759049</v>
      </c>
      <c r="DF761" s="48">
        <f t="shared" si="16"/>
        <v>1513158.4714358323</v>
      </c>
      <c r="DG761" s="48"/>
      <c r="DH761" s="48">
        <f t="shared" si="50"/>
        <v>4.7490897668027957E-2</v>
      </c>
      <c r="DI761" s="48">
        <f t="shared" si="51"/>
        <v>4.3963229034352035E-2</v>
      </c>
      <c r="DJ761" s="48">
        <f t="shared" si="52"/>
        <v>7.5941186307747696E-2</v>
      </c>
      <c r="DK761" s="48">
        <f t="shared" si="53"/>
        <v>0.83260468698987233</v>
      </c>
      <c r="DL761" s="48">
        <f t="shared" si="17"/>
        <v>1</v>
      </c>
      <c r="DM761" s="48"/>
      <c r="DN761" s="48">
        <f>DH761 / (Baseline!B$7/Baseline!B$17)</f>
        <v>5.0693409632505189</v>
      </c>
      <c r="DO761" s="48">
        <f>DI761 / (Baseline!B$11/Baseline!B$17)</f>
        <v>1.0612933908480104</v>
      </c>
      <c r="DP761" s="48">
        <f>DJ761 / (Baseline!B$16/Baseline!B$17)</f>
        <v>1.1735208278385496</v>
      </c>
      <c r="DQ761" s="48">
        <f>DK761 / (Baseline!B$18/Baseline!B$17)</f>
        <v>0.94133310277961435</v>
      </c>
      <c r="DR761" s="71"/>
      <c r="DS761" s="48">
        <f>(AU761*Baseline!B$34)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3.3925205868476034E-2</v>
      </c>
      <c r="DT761" s="48">
        <f>(AZ761*Baseline!B$34) + (Baseline!D$88*(1-Baseline!D$89)*Baseline!B$35) + (Baseline!D$88*Baseline!D$89*((1-Baseline!D$90)*Baseline!B$40 + Baseline!D$90*Baseline!B$41))</f>
        <v>1.0489985126163223E-2</v>
      </c>
      <c r="DU761" s="48">
        <f>(BE761*Baseline!B$34) + (Baseline!F$88*(1-Baseline!F$89)*Baseline!B$35) + (Baseline!F$88*Baseline!F$89*((1-Baseline!F$90)*Baseline!B$40 + Baseline!F$90*Baseline!B$41))</f>
        <v>1.2911566089451362E-2</v>
      </c>
      <c r="DV761" s="48">
        <f>(BJ761*Baseline!B$34) + (Baseline!H$88*(1-Baseline!H$89)*Baseline!B$35) + (Baseline!H$88*Baseline!H$89*((1-Baseline!H$90)*Baseline!B$40 + Baseline!H$90*Baseline!B$41))</f>
        <v>9.3051723170037674E-3</v>
      </c>
      <c r="DW761" s="48">
        <f>( DS761*Baseline!B$7 + DT761*Baseline!B$11 + DU761*Baseline!B$16 + DV761*Baseline!B$18 ) / Baseline!B$17</f>
        <v>9.8182769786901471E-3</v>
      </c>
    </row>
    <row r="762" spans="1:127">
      <c r="A762" s="7" t="s">
        <v>1089</v>
      </c>
      <c r="B762" s="1">
        <f>MIN( MAX( NORMINV( MCrands!B762, (B$5+B$4)/2, (B$5-B$4)/3.29 ), 0 ), 1 )</f>
        <v>0.41934612336788391</v>
      </c>
      <c r="C762" s="1">
        <f>MAX( NORMINV( MCrands!C762, (C$5+C$4)/2, (C$5-C$4)/3.29 ), 0 )</f>
        <v>2.7466981198101279</v>
      </c>
      <c r="D762" s="40"/>
      <c r="E762" s="40">
        <f>Baseline!B$33 * (C762 * Baseline!B$66*Baseline!B$66/Baseline!B$73 + Baseline!B$52*Baseline!B$52/Baseline!B$74 + Baseline!B$53*Baseline!B$53/Baseline!B$75 + Baseline!B$54*Baseline!B$54/Baseline!B$76)</f>
        <v>2.299299227283106E-5</v>
      </c>
      <c r="F762" s="40">
        <f>Baseline!B$33 * (C762 * Baseline!B$66*Baseline!B$57/Baseline!B$73 + Baseline!B$52*Baseline!B$67/Baseline!B$74 + Baseline!B$53*Baseline!B$55/Baseline!B$75 + Baseline!B$54*Baseline!B$56/Baseline!B$76)</f>
        <v>3.9679719340853968E-8</v>
      </c>
      <c r="G762" s="1">
        <f>Baseline!B$33 * (C762 * Baseline!B$66*Baseline!B$58/Baseline!B$73 + Baseline!B$52*Baseline!B$59/Baseline!B$74 + Baseline!B$53*Baseline!B$68/Baseline!B$75 + Baseline!B$54*Baseline!B$60/Baseline!B$76)</f>
        <v>1.0920035258825046E-7</v>
      </c>
      <c r="H762" s="40">
        <f>Baseline!B$33 * (C762 * Baseline!B$66*Baseline!B$61/Baseline!B$73 + Baseline!B$52*Baseline!B$62/Baseline!B$74 + Baseline!B$53*Baseline!B$63/Baseline!B$75 + Baseline!B$54*Baseline!B$69/Baseline!B$76)</f>
        <v>1.8094702569789231E-9</v>
      </c>
      <c r="I762" s="40">
        <f>Baseline!B$33 * (C762 * Baseline!B$57*Baseline!B$66/Baseline!B$73 + Baseline!B$67*Baseline!B$52/Baseline!B$74 + Baseline!B$55*Baseline!B$53/Baseline!B$75 + Baseline!B$56*Baseline!B$54/Baseline!B$76)</f>
        <v>3.9679719340853968E-8</v>
      </c>
      <c r="J762" s="1">
        <f>Baseline!B$33 * (C762 * Baseline!B$57*Baseline!B$57/Baseline!B$73 + Baseline!B$67*Baseline!B$67/Baseline!B$74 + Baseline!B$55*Baseline!B$55/Baseline!B$75 + Baseline!B$56*Baseline!B$56/Baseline!B$76)</f>
        <v>1.7949606561530008E-6</v>
      </c>
      <c r="K762" s="40">
        <f>Baseline!B$33 * (C762 * Baseline!B$57*Baseline!B$58/Baseline!B$73 + Baseline!B$67*Baseline!B$59/Baseline!B$74 + Baseline!B$55*Baseline!B$68/Baseline!B$75 + Baseline!B$56*Baseline!B$60/Baseline!B$76)</f>
        <v>1.3929369086692871E-8</v>
      </c>
      <c r="L762" s="1">
        <f>Baseline!B$33 * (C762 * Baseline!B$57*Baseline!B$61/Baseline!B$73 + Baseline!B$67*Baseline!B$62/Baseline!B$74 + Baseline!B$55*Baseline!B$63/Baseline!B$75 + Baseline!B$56*Baseline!B$69/Baseline!B$76)</f>
        <v>1.4629436027922917E-8</v>
      </c>
      <c r="M762" s="40">
        <f>Baseline!B$33 * (C762 * Baseline!B$58*Baseline!B$66/Baseline!B$73 + Baseline!B$59*Baseline!B$52/Baseline!B$74 + Baseline!B$68*Baseline!B$53/Baseline!B$75 + Baseline!B$60*Baseline!B$54/Baseline!B$76)</f>
        <v>1.0920035258825046E-7</v>
      </c>
      <c r="N762" s="1">
        <f>Baseline!B$33 * (C762 * Baseline!B$58*Baseline!B$57/Baseline!B$73 + Baseline!B$59*Baseline!B$67/Baseline!B$74 + Baseline!B$68*Baseline!B$55/Baseline!B$75 + Baseline!B$60*Baseline!B$56/Baseline!B$76)</f>
        <v>1.3929369086692871E-8</v>
      </c>
      <c r="O762" s="1">
        <f>Baseline!B$33 * (C762 * Baseline!B$58*Baseline!B$58/Baseline!B$73 + Baseline!B$59*Baseline!B$59/Baseline!B$74 + Baseline!B$68*Baseline!B$68/Baseline!B$75 + Baseline!B$60*Baseline!B$60/Baseline!B$76)</f>
        <v>1.3250171840992808E-6</v>
      </c>
      <c r="P762" s="40">
        <f>Baseline!B$33 * (C762 * Baseline!B$58*Baseline!B$61/Baseline!B$73 + Baseline!B$59*Baseline!B$62/Baseline!B$74 + Baseline!B$68*Baseline!B$63/Baseline!B$75 + Baseline!B$60*Baseline!B$69/Baseline!B$76)</f>
        <v>1.6490128968457235E-9</v>
      </c>
      <c r="Q762" s="40">
        <f>Baseline!B$33 * (C762 * Baseline!B$61*Baseline!B$66/Baseline!B$73 + Baseline!B$62*Baseline!B$52/Baseline!B$74 + Baseline!B$63*Baseline!B$53/Baseline!B$75 + Baseline!B$69*Baseline!B$54/Baseline!B$76)</f>
        <v>1.8094702569789231E-9</v>
      </c>
      <c r="R762" s="40">
        <f>Baseline!B$33 * (C762 * Baseline!B$61*Baseline!B$57/Baseline!B$73 + Baseline!B$62*Baseline!B$67/Baseline!B$74 + Baseline!B$63*Baseline!B$55/Baseline!B$75 + Baseline!B$69*Baseline!B$56/Baseline!B$76)</f>
        <v>1.4629436027922917E-8</v>
      </c>
      <c r="S762" s="40">
        <f>Baseline!B$33 * (C762 * Baseline!B$61*Baseline!B$58/Baseline!B$73 + Baseline!B$62*Baseline!B$59/Baseline!B$74 + Baseline!B$63*Baseline!B$68/Baseline!B$75 + Baseline!B$69*Baseline!B$60/Baseline!B$76)</f>
        <v>1.6490128968457235E-9</v>
      </c>
      <c r="T762" s="40">
        <f>Baseline!B$33 * (C762 * Baseline!B$61*Baseline!B$61/Baseline!B$73 + Baseline!B$62*Baseline!B$62/Baseline!B$74 + Baseline!B$63*Baseline!B$63/Baseline!B$75 + Baseline!B$69*Baseline!B$69/Baseline!B$76)</f>
        <v>9.8551807253446746E-8</v>
      </c>
      <c r="U762" s="40"/>
      <c r="V762" s="40">
        <f>E762 * ( Baseline!B$87 * Baseline!B$7 )</f>
        <v>0.23864426679971357</v>
      </c>
      <c r="W762" s="40">
        <f>F762 * ( Baseline!D$87 * Baseline!B$11 )</f>
        <v>7.3195573963055955E-4</v>
      </c>
      <c r="X762" s="40">
        <f>G762 * ( Baseline!F$87 * Baseline!B$16 )</f>
        <v>3.7930491223357563E-3</v>
      </c>
      <c r="Y762" s="40">
        <f>H762 * ( Baseline!H$87 * Baseline!B$18 )</f>
        <v>6.3634267848802241E-4</v>
      </c>
      <c r="Z762" s="48">
        <f t="shared" si="0"/>
        <v>0.2438056143401679</v>
      </c>
      <c r="AA762" s="40">
        <f>I762 * ( Baseline!B$87 * Baseline!B$7 )</f>
        <v>4.1183580703872333E-4</v>
      </c>
      <c r="AB762" s="1">
        <f>J762 * ( Baseline!D$87 * Baseline!B$11 )</f>
        <v>3.3110913497049664E-2</v>
      </c>
      <c r="AC762" s="1">
        <f>K762 * ( Baseline!F$87 * Baseline!B$16 )</f>
        <v>4.8383343035703741E-4</v>
      </c>
      <c r="AD762" s="1">
        <f>L762 * ( Baseline!F$87 * Baseline!B$16 )</f>
        <v>5.0815009448926121E-4</v>
      </c>
      <c r="AE762" s="48">
        <f t="shared" si="1"/>
        <v>3.4514732828934684E-2</v>
      </c>
      <c r="AF762" s="48">
        <f>M762 * ( Baseline!B$87 * Baseline!B$7 )</f>
        <v>1.1333904595134516E-3</v>
      </c>
      <c r="AG762" s="48">
        <f>N762 * ( Baseline!D$87 * Baseline!B$11 )</f>
        <v>2.5694943970886228E-4</v>
      </c>
      <c r="AH762" s="48">
        <f>O762 * ( Baseline!F$87 * Baseline!B$16 )</f>
        <v>4.6024167029734803E-2</v>
      </c>
      <c r="AI762" s="48">
        <f>P762 * ( Baseline!H$87 * Baseline!B$18 )</f>
        <v>5.7991408236356741E-4</v>
      </c>
      <c r="AJ762" s="48">
        <f t="shared" si="2"/>
        <v>4.7994421011320683E-2</v>
      </c>
      <c r="AK762" s="48">
        <f>Q762 * ( Baseline!B$87 * Baseline!B$7 )</f>
        <v>1.8780491797184241E-5</v>
      </c>
      <c r="AL762" s="48">
        <f>R762 * ( Baseline!D$87 * Baseline!B$11 )</f>
        <v>2.6986329152714771E-4</v>
      </c>
      <c r="AM762" s="48">
        <f>S762 * ( Baseline!F$87 * Baseline!B$16 )</f>
        <v>5.72780835670489E-5</v>
      </c>
      <c r="AN762" s="48">
        <f>T762 * ( Baseline!H$87 * Baseline!B$18 )</f>
        <v>3.4658055724109148E-2</v>
      </c>
      <c r="AO762" s="48">
        <f t="shared" si="3"/>
        <v>3.5003977591000532E-2</v>
      </c>
      <c r="AP762" s="48"/>
      <c r="AQ762" s="48">
        <f>V762 * ( (1-Baseline!B$88-Baseline!B$87) + (1-B762)*Baseline!B$88 )</f>
        <v>0.1444709316398762</v>
      </c>
      <c r="AR762" s="48">
        <f>W762 * ( (1-Baseline!B$88-Baseline!B$87) + (1-B762)*Baseline!B$88 )</f>
        <v>4.4311279311952249E-4</v>
      </c>
      <c r="AS762" s="48">
        <f>X762 * ( (1-Baseline!B$88-Baseline!B$87) + (1-B762)*Baseline!B$88 )</f>
        <v>2.2962434748938173E-3</v>
      </c>
      <c r="AT762" s="48">
        <f>Y762 * ( (1-Baseline!B$88-Baseline!B$87) + (1-B762)*Baseline!B$88 )</f>
        <v>3.8523037170021447E-4</v>
      </c>
      <c r="AU762" s="48">
        <f t="shared" si="4"/>
        <v>0.14759551827958975</v>
      </c>
      <c r="AV762" s="48">
        <f>AA762 * ( (1-Baseline!D$88-Baseline!D$87) + (1-B762)*Baseline!D$88 )</f>
        <v>3.3092297654359299E-4</v>
      </c>
      <c r="AW762" s="48">
        <f>AB762 * ( (1-Baseline!D$88-Baseline!D$87) + (1-B762)*Baseline!D$88 )</f>
        <v>2.6605656582675052E-2</v>
      </c>
      <c r="AX762" s="48">
        <f>AC762 * ( (1-Baseline!D$88-Baseline!D$87) + (1-B762)*Baseline!D$88 )</f>
        <v>3.8877532305002646E-4</v>
      </c>
      <c r="AY762" s="48">
        <f>AD762 * ( (1-Baseline!D$88-Baseline!D$87) + (1-B762)*Baseline!D$88 )</f>
        <v>4.0831452468503555E-4</v>
      </c>
      <c r="AZ762" s="48">
        <f t="shared" si="5"/>
        <v>2.7733669406953706E-2</v>
      </c>
      <c r="BA762" s="48">
        <f>AF762 * ( (1-Baseline!F$88-Baseline!F$87) + (1-Baseline!B$36)*Baseline!F$88 )</f>
        <v>8.1562404316058419E-4</v>
      </c>
      <c r="BB762" s="48">
        <f>AG762 * ( (1-Baseline!F$88-Baseline!F$87) + (1-Baseline!B$36)*Baseline!F$88 )</f>
        <v>1.84909039196568E-4</v>
      </c>
      <c r="BC762" s="48">
        <f>AH762 * ( (1-Baseline!F$88-Baseline!F$87) + (1-Baseline!B$36)*Baseline!F$88 )</f>
        <v>3.3120463367942117E-2</v>
      </c>
      <c r="BD762" s="48">
        <f>AI762 * ( (1-Baseline!F$88-Baseline!F$87) + (1-Baseline!B$36)*Baseline!F$88 )</f>
        <v>4.1732473091945875E-4</v>
      </c>
      <c r="BE762" s="48">
        <f t="shared" si="6"/>
        <v>3.4538321181218731E-2</v>
      </c>
      <c r="BF762" s="48">
        <f>AK762 * ( (1-Baseline!H$88-Baseline!H$87) + (1-Baseline!B$36)*Baseline!H$88 )</f>
        <v>1.4880159260745017E-5</v>
      </c>
      <c r="BG762" s="48">
        <f>AL762 * ( (1-Baseline!H$88-Baseline!H$87) + (1-Baseline!B$36)*Baseline!H$88 )</f>
        <v>2.1381808314278964E-4</v>
      </c>
      <c r="BH762" s="48">
        <f>AM762 * ( (1-Baseline!H$88-Baseline!H$87) + (1-Baseline!B$36)*Baseline!H$88 )</f>
        <v>4.5382571171844176E-5</v>
      </c>
      <c r="BI762" s="48">
        <f>AN762 * ( (1-Baseline!H$88-Baseline!H$87) + (1-Baseline!B$36)*Baseline!H$88 )</f>
        <v>2.7460270711326156E-2</v>
      </c>
      <c r="BJ762" s="48">
        <f t="shared" si="7"/>
        <v>2.7734351524901536E-2</v>
      </c>
      <c r="BK762" s="48"/>
      <c r="BL762" s="48">
        <f t="shared" si="18"/>
        <v>0.97883007102021446</v>
      </c>
      <c r="BM762" s="48">
        <f t="shared" si="19"/>
        <v>3.0022103535700534E-3</v>
      </c>
      <c r="BN762" s="48">
        <f t="shared" si="20"/>
        <v>1.5557677507145236E-2</v>
      </c>
      <c r="BO762" s="48">
        <f t="shared" si="21"/>
        <v>2.6100411190702532E-3</v>
      </c>
      <c r="BP762" s="48">
        <f t="shared" si="8"/>
        <v>1</v>
      </c>
      <c r="BQ762" s="48">
        <f t="shared" si="22"/>
        <v>1.1932174271199041E-2</v>
      </c>
      <c r="BR762" s="48">
        <f t="shared" si="23"/>
        <v>0.95932695354060049</v>
      </c>
      <c r="BS762" s="48">
        <f t="shared" si="24"/>
        <v>1.4018171102614651E-2</v>
      </c>
      <c r="BT762" s="48">
        <f t="shared" si="25"/>
        <v>1.4722701085585819E-2</v>
      </c>
      <c r="BU762" s="48">
        <f t="shared" si="9"/>
        <v>1</v>
      </c>
      <c r="BV762" s="48">
        <f t="shared" si="26"/>
        <v>2.3615045991410399E-2</v>
      </c>
      <c r="BW762" s="48">
        <f t="shared" si="27"/>
        <v>5.3537355862310404E-3</v>
      </c>
      <c r="BX762" s="48">
        <f t="shared" si="28"/>
        <v>0.95894827065168375</v>
      </c>
      <c r="BY762" s="48">
        <f t="shared" si="29"/>
        <v>1.208294777067485E-2</v>
      </c>
      <c r="BZ762" s="48">
        <f t="shared" si="10"/>
        <v>1</v>
      </c>
      <c r="CA762" s="48">
        <f t="shared" si="30"/>
        <v>5.365245063467495E-4</v>
      </c>
      <c r="CB762" s="48">
        <f t="shared" si="31"/>
        <v>7.7095036078565294E-3</v>
      </c>
      <c r="CC762" s="48">
        <f t="shared" si="32"/>
        <v>1.6363307117924508E-3</v>
      </c>
      <c r="CD762" s="48">
        <f t="shared" si="33"/>
        <v>0.99011764117400414</v>
      </c>
      <c r="CE762" s="48">
        <f t="shared" si="11"/>
        <v>0.99999999999999989</v>
      </c>
      <c r="CF762" s="48"/>
      <c r="CG762" s="48">
        <f t="shared" si="34"/>
        <v>0.97883007102021446</v>
      </c>
      <c r="CH762" s="48">
        <f t="shared" si="35"/>
        <v>3.0022103535700534E-3</v>
      </c>
      <c r="CI762" s="48">
        <f t="shared" si="36"/>
        <v>1.5557677507145236E-2</v>
      </c>
      <c r="CJ762" s="48">
        <f t="shared" si="37"/>
        <v>2.6100411190702532E-3</v>
      </c>
      <c r="CK762" s="48">
        <f t="shared" si="12"/>
        <v>1</v>
      </c>
      <c r="CL762" s="48">
        <f t="shared" si="38"/>
        <v>1.1932174271199041E-2</v>
      </c>
      <c r="CM762" s="48">
        <f t="shared" si="39"/>
        <v>0.95932695354060049</v>
      </c>
      <c r="CN762" s="48">
        <f t="shared" si="40"/>
        <v>1.4018171102614651E-2</v>
      </c>
      <c r="CO762" s="48">
        <f t="shared" si="41"/>
        <v>1.4722701085585819E-2</v>
      </c>
      <c r="CP762" s="48">
        <f t="shared" si="13"/>
        <v>1</v>
      </c>
      <c r="CQ762" s="48">
        <f t="shared" si="42"/>
        <v>2.3615045991410399E-2</v>
      </c>
      <c r="CR762" s="48">
        <f t="shared" si="43"/>
        <v>5.3537355862310404E-3</v>
      </c>
      <c r="CS762" s="48">
        <f t="shared" si="44"/>
        <v>0.95894827065168375</v>
      </c>
      <c r="CT762" s="48">
        <f t="shared" si="45"/>
        <v>1.208294777067485E-2</v>
      </c>
      <c r="CU762" s="48">
        <f t="shared" si="14"/>
        <v>1</v>
      </c>
      <c r="CV762" s="48">
        <f t="shared" si="46"/>
        <v>5.365245063467495E-4</v>
      </c>
      <c r="CW762" s="48">
        <f t="shared" si="47"/>
        <v>7.7095036078565294E-3</v>
      </c>
      <c r="CX762" s="48">
        <f t="shared" si="48"/>
        <v>1.6363307117924508E-3</v>
      </c>
      <c r="CY762" s="48">
        <f t="shared" si="49"/>
        <v>0.99011764117400414</v>
      </c>
      <c r="CZ762" s="48">
        <f t="shared" si="15"/>
        <v>0.99999999999999989</v>
      </c>
      <c r="DA762" s="48"/>
      <c r="DB762" s="48">
        <f>(AQ762*Baseline!B$7 + AV762*Baseline!B$11 + BA762*Baseline!B$16 + BF762*Baseline!B$18)</f>
        <v>74191.954186294068</v>
      </c>
      <c r="DC762" s="48">
        <f>(AR762*Baseline!B$7 + AW762*Baseline!B$11 + BB762*Baseline!B$16 + BG762*Baseline!B$18)</f>
        <v>67682.561868355217</v>
      </c>
      <c r="DD762" s="48">
        <f>(AS762*Baseline!B$7 + AX762*Baseline!B$11 + BC762*Baseline!B$16 + BH762*Baseline!B$18)</f>
        <v>114985.37789625455</v>
      </c>
      <c r="DE762" s="48">
        <f>(AT762*Baseline!B$7 + AY762*Baseline!B$11 + BD762*Baseline!B$16 + BI762*Baseline!B$18)</f>
        <v>1259888.8098702503</v>
      </c>
      <c r="DF762" s="48">
        <f t="shared" si="16"/>
        <v>1516748.7038211541</v>
      </c>
      <c r="DG762" s="48"/>
      <c r="DH762" s="48">
        <f t="shared" si="50"/>
        <v>4.8915126150681276E-2</v>
      </c>
      <c r="DI762" s="48">
        <f t="shared" si="51"/>
        <v>4.462345126641093E-2</v>
      </c>
      <c r="DJ762" s="48">
        <f t="shared" si="52"/>
        <v>7.5810434257547868E-2</v>
      </c>
      <c r="DK762" s="48">
        <f t="shared" si="53"/>
        <v>0.83065098832536</v>
      </c>
      <c r="DL762" s="48">
        <f t="shared" si="17"/>
        <v>1</v>
      </c>
      <c r="DM762" s="48"/>
      <c r="DN762" s="48">
        <f>DH762 / (Baseline!B$7/Baseline!B$17)</f>
        <v>5.2213679861678646</v>
      </c>
      <c r="DO762" s="48">
        <f>DI762 / (Baseline!B$11/Baseline!B$17)</f>
        <v>1.0772314715296529</v>
      </c>
      <c r="DP762" s="48">
        <f>DJ762 / (Baseline!B$16/Baseline!B$17)</f>
        <v>1.1715003135214532</v>
      </c>
      <c r="DQ762" s="48">
        <f>DK762 / (Baseline!B$18/Baseline!B$17)</f>
        <v>0.93912427396265119</v>
      </c>
      <c r="DR762" s="71"/>
      <c r="DS762" s="48">
        <f>(AU762*Baseline!B$34)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3.4668858991938466E-2</v>
      </c>
      <c r="DT762" s="48">
        <f>(AZ762*Baseline!B$34) + (Baseline!D$88*(1-Baseline!D$89)*Baseline!B$35) + (Baseline!D$88*Baseline!D$89*((1-Baseline!D$90)*Baseline!B$40 + Baseline!D$90*Baseline!B$41))</f>
        <v>1.0573618411043059E-2</v>
      </c>
      <c r="DU762" s="48">
        <f>(BE762*Baseline!B$34) + (Baseline!F$88*(1-Baseline!F$89)*Baseline!B$35) + (Baseline!F$88*Baseline!F$89*((1-Baseline!F$90)*Baseline!B$40 + Baseline!F$90*Baseline!B$41))</f>
        <v>1.2911388177182813E-2</v>
      </c>
      <c r="DV762" s="48">
        <f>(BJ762*Baseline!B$34) + (Baseline!H$88*(1-Baseline!H$89)*Baseline!B$35) + (Baseline!H$88*Baseline!H$89*((1-Baseline!H$90)*Baseline!B$40 + Baseline!H$90*Baseline!B$41))</f>
        <v>9.3051527287352324E-3</v>
      </c>
      <c r="DW762" s="48">
        <f>( DS762*Baseline!B$7 + DT762*Baseline!B$11 + DU762*Baseline!B$16 + DV762*Baseline!B$18 ) / Baseline!B$17</f>
        <v>9.8286793165786729E-3</v>
      </c>
    </row>
    <row r="763" spans="1:127">
      <c r="A763" s="7" t="s">
        <v>1090</v>
      </c>
      <c r="B763" s="1">
        <f>MIN( MAX( NORMINV( MCrands!B763, (B$5+B$4)/2, (B$5-B$4)/3.29 ), 0 ), 1 )</f>
        <v>0.42357055991346609</v>
      </c>
      <c r="C763" s="1">
        <f>MAX( NORMINV( MCrands!C763, (C$5+C$4)/2, (C$5-C$4)/3.29 ), 0 )</f>
        <v>2.3002698171465288</v>
      </c>
      <c r="D763" s="40"/>
      <c r="E763" s="40">
        <f>Baseline!B$33 * (C763 * Baseline!B$66*Baseline!B$66/Baseline!B$73 + Baseline!B$52*Baseline!B$52/Baseline!B$74 + Baseline!B$53*Baseline!B$53/Baseline!B$75 + Baseline!B$54*Baseline!B$54/Baseline!B$76)</f>
        <v>1.9257261159427833E-5</v>
      </c>
      <c r="F763" s="40">
        <f>Baseline!B$33 * (C763 * Baseline!B$66*Baseline!B$57/Baseline!B$73 + Baseline!B$52*Baseline!B$67/Baseline!B$74 + Baseline!B$53*Baseline!B$55/Baseline!B$75 + Baseline!B$54*Baseline!B$56/Baseline!B$76)</f>
        <v>3.9180123070255064E-8</v>
      </c>
      <c r="G763" s="1">
        <f>Baseline!B$33 * (C763 * Baseline!B$66*Baseline!B$58/Baseline!B$73 + Baseline!B$52*Baseline!B$59/Baseline!B$74 + Baseline!B$53*Baseline!B$68/Baseline!B$75 + Baseline!B$54*Baseline!B$60/Baseline!B$76)</f>
        <v>1.0797217842302818E-7</v>
      </c>
      <c r="H763" s="40">
        <f>Baseline!B$33 * (C763 * Baseline!B$66*Baseline!B$61/Baseline!B$73 + Baseline!B$52*Baseline!B$62/Baseline!B$74 + Baseline!B$53*Baseline!B$63/Baseline!B$75 + Baseline!B$54*Baseline!B$69/Baseline!B$76)</f>
        <v>1.6866528404566949E-9</v>
      </c>
      <c r="I763" s="40">
        <f>Baseline!B$33 * (C763 * Baseline!B$57*Baseline!B$66/Baseline!B$73 + Baseline!B$67*Baseline!B$52/Baseline!B$74 + Baseline!B$55*Baseline!B$53/Baseline!B$75 + Baseline!B$56*Baseline!B$54/Baseline!B$76)</f>
        <v>3.9180123070255064E-8</v>
      </c>
      <c r="J763" s="1">
        <f>Baseline!B$33 * (C763 * Baseline!B$57*Baseline!B$57/Baseline!B$73 + Baseline!B$67*Baseline!B$67/Baseline!B$74 + Baseline!B$55*Baseline!B$55/Baseline!B$75 + Baseline!B$56*Baseline!B$56/Baseline!B$76)</f>
        <v>1.7949605893397248E-6</v>
      </c>
      <c r="K763" s="40">
        <f>Baseline!B$33 * (C763 * Baseline!B$57*Baseline!B$58/Baseline!B$73 + Baseline!B$67*Baseline!B$59/Baseline!B$74 + Baseline!B$55*Baseline!B$68/Baseline!B$75 + Baseline!B$56*Baseline!B$60/Baseline!B$76)</f>
        <v>1.3929204837389595E-8</v>
      </c>
      <c r="L763" s="1">
        <f>Baseline!B$33 * (C763 * Baseline!B$57*Baseline!B$61/Baseline!B$73 + Baseline!B$67*Baseline!B$62/Baseline!B$74 + Baseline!B$55*Baseline!B$63/Baseline!B$75 + Baseline!B$56*Baseline!B$69/Baseline!B$76)</f>
        <v>1.462941960299259E-8</v>
      </c>
      <c r="M763" s="40">
        <f>Baseline!B$33 * (C763 * Baseline!B$58*Baseline!B$66/Baseline!B$73 + Baseline!B$59*Baseline!B$52/Baseline!B$74 + Baseline!B$68*Baseline!B$53/Baseline!B$75 + Baseline!B$60*Baseline!B$54/Baseline!B$76)</f>
        <v>1.0797217842302818E-7</v>
      </c>
      <c r="N763" s="1">
        <f>Baseline!B$33 * (C763 * Baseline!B$58*Baseline!B$57/Baseline!B$73 + Baseline!B$59*Baseline!B$67/Baseline!B$74 + Baseline!B$68*Baseline!B$55/Baseline!B$75 + Baseline!B$60*Baseline!B$56/Baseline!B$76)</f>
        <v>1.3929204837389595E-8</v>
      </c>
      <c r="O763" s="1">
        <f>Baseline!B$33 * (C763 * Baseline!B$58*Baseline!B$58/Baseline!B$73 + Baseline!B$59*Baseline!B$59/Baseline!B$74 + Baseline!B$68*Baseline!B$68/Baseline!B$75 + Baseline!B$60*Baseline!B$60/Baseline!B$76)</f>
        <v>1.3250167803197434E-6</v>
      </c>
      <c r="P763" s="40">
        <f>Baseline!B$33 * (C763 * Baseline!B$58*Baseline!B$61/Baseline!B$73 + Baseline!B$59*Baseline!B$62/Baseline!B$74 + Baseline!B$68*Baseline!B$63/Baseline!B$75 + Baseline!B$60*Baseline!B$69/Baseline!B$76)</f>
        <v>1.6489725188920023E-9</v>
      </c>
      <c r="Q763" s="40">
        <f>Baseline!B$33 * (C763 * Baseline!B$61*Baseline!B$66/Baseline!B$73 + Baseline!B$62*Baseline!B$52/Baseline!B$74 + Baseline!B$63*Baseline!B$53/Baseline!B$75 + Baseline!B$69*Baseline!B$54/Baseline!B$76)</f>
        <v>1.6866528404566949E-9</v>
      </c>
      <c r="R763" s="40">
        <f>Baseline!B$33 * (C763 * Baseline!B$61*Baseline!B$57/Baseline!B$73 + Baseline!B$62*Baseline!B$67/Baseline!B$74 + Baseline!B$63*Baseline!B$55/Baseline!B$75 + Baseline!B$69*Baseline!B$56/Baseline!B$76)</f>
        <v>1.462941960299259E-8</v>
      </c>
      <c r="S763" s="40">
        <f>Baseline!B$33 * (C763 * Baseline!B$61*Baseline!B$58/Baseline!B$73 + Baseline!B$62*Baseline!B$59/Baseline!B$74 + Baseline!B$63*Baseline!B$68/Baseline!B$75 + Baseline!B$69*Baseline!B$60/Baseline!B$76)</f>
        <v>1.6489725188920023E-9</v>
      </c>
      <c r="T763" s="40">
        <f>Baseline!B$33 * (C763 * Baseline!B$61*Baseline!B$61/Baseline!B$73 + Baseline!B$62*Baseline!B$62/Baseline!B$74 + Baseline!B$63*Baseline!B$63/Baseline!B$75 + Baseline!B$69*Baseline!B$69/Baseline!B$76)</f>
        <v>9.8551803215651394E-8</v>
      </c>
      <c r="U763" s="40"/>
      <c r="V763" s="40">
        <f>E763 * ( Baseline!B$87 * Baseline!B$7 )</f>
        <v>0.19987111357370146</v>
      </c>
      <c r="W763" s="40">
        <f>F763 * ( Baseline!D$87 * Baseline!B$11 )</f>
        <v>7.2273988922038832E-4</v>
      </c>
      <c r="X763" s="40">
        <f>G763 * ( Baseline!F$87 * Baseline!B$16 )</f>
        <v>3.7503887752850722E-3</v>
      </c>
      <c r="Y763" s="40">
        <f>H763 * ( Baseline!H$87 * Baseline!B$18 )</f>
        <v>5.9315105182640546E-4</v>
      </c>
      <c r="Z763" s="48">
        <f t="shared" si="0"/>
        <v>0.20493739329003335</v>
      </c>
      <c r="AA763" s="40">
        <f>I763 * ( Baseline!B$87 * Baseline!B$7 )</f>
        <v>4.0665049734617731E-4</v>
      </c>
      <c r="AB763" s="1">
        <f>J763 * ( Baseline!D$87 * Baseline!B$11 )</f>
        <v>3.3110912264572176E-2</v>
      </c>
      <c r="AC763" s="1">
        <f>K763 * ( Baseline!F$87 * Baseline!B$16 )</f>
        <v>4.838277251952786E-4</v>
      </c>
      <c r="AD763" s="1">
        <f>L763 * ( Baseline!F$87 * Baseline!B$16 )</f>
        <v>5.0814952397308536E-4</v>
      </c>
      <c r="AE763" s="48">
        <f t="shared" si="1"/>
        <v>3.450954001108672E-2</v>
      </c>
      <c r="AF763" s="48">
        <f>M763 * ( Baseline!B$87 * Baseline!B$7 )</f>
        <v>1.1206432398526095E-3</v>
      </c>
      <c r="AG763" s="48">
        <f>N763 * ( Baseline!D$87 * Baseline!B$11 )</f>
        <v>2.56946409868373E-4</v>
      </c>
      <c r="AH763" s="48">
        <f>O763 * ( Baseline!F$87 * Baseline!B$16 )</f>
        <v>4.6024153004545466E-2</v>
      </c>
      <c r="AI763" s="48">
        <f>P763 * ( Baseline!H$87 * Baseline!B$18 )</f>
        <v>5.7989988250859684E-4</v>
      </c>
      <c r="AJ763" s="48">
        <f t="shared" si="2"/>
        <v>4.7981642536775046E-2</v>
      </c>
      <c r="AK763" s="48">
        <f>Q763 * ( Baseline!B$87 * Baseline!B$7 )</f>
        <v>1.7505769831100037E-5</v>
      </c>
      <c r="AL763" s="48">
        <f>R763 * ( Baseline!D$87 * Baseline!B$11 )</f>
        <v>2.6986298854309878E-4</v>
      </c>
      <c r="AM763" s="48">
        <f>S763 * ( Baseline!F$87 * Baseline!B$16 )</f>
        <v>5.7276681048116555E-5</v>
      </c>
      <c r="AN763" s="48">
        <f>T763 * ( Baseline!H$87 * Baseline!B$18 )</f>
        <v>3.4658054304123657E-2</v>
      </c>
      <c r="AO763" s="48">
        <f t="shared" si="3"/>
        <v>3.5002699743545973E-2</v>
      </c>
      <c r="AP763" s="48"/>
      <c r="AQ763" s="48">
        <f>V763 * ( (1-Baseline!B$88-Baseline!B$87) + (1-B763)*Baseline!B$88 )</f>
        <v>0.12024689939984705</v>
      </c>
      <c r="AR763" s="48">
        <f>W763 * ( (1-Baseline!B$88-Baseline!B$87) + (1-B763)*Baseline!B$88 )</f>
        <v>4.3481636339257214E-4</v>
      </c>
      <c r="AS763" s="48">
        <f>X763 * ( (1-Baseline!B$88-Baseline!B$87) + (1-B763)*Baseline!B$88 )</f>
        <v>2.2563171521317702E-3</v>
      </c>
      <c r="AT763" s="48">
        <f>Y763 * ( (1-Baseline!B$88-Baseline!B$87) + (1-B763)*Baseline!B$88 )</f>
        <v>3.5685284172683944E-4</v>
      </c>
      <c r="AU763" s="48">
        <f t="shared" si="4"/>
        <v>0.12329488575709824</v>
      </c>
      <c r="AV763" s="48">
        <f>AA763 * ( (1-Baseline!D$88-Baseline!D$87) + (1-B763)*Baseline!D$88 )</f>
        <v>3.2598681230340006E-4</v>
      </c>
      <c r="AW763" s="48">
        <f>AB763 * ( (1-Baseline!D$88-Baseline!D$87) + (1-B763)*Baseline!D$88 )</f>
        <v>2.6542991615713812E-2</v>
      </c>
      <c r="AX763" s="48">
        <f>AC763 * ( (1-Baseline!D$88-Baseline!D$87) + (1-B763)*Baseline!D$88 )</f>
        <v>3.878550717869839E-4</v>
      </c>
      <c r="AY763" s="48">
        <f>AD763 * ( (1-Baseline!D$88-Baseline!D$87) + (1-B763)*Baseline!D$88 )</f>
        <v>4.0735236910938806E-4</v>
      </c>
      <c r="AZ763" s="48">
        <f t="shared" si="5"/>
        <v>2.7664185868913584E-2</v>
      </c>
      <c r="BA763" s="48">
        <f>AF763 * ( (1-Baseline!F$88-Baseline!F$87) + (1-Baseline!B$36)*Baseline!F$88 )</f>
        <v>8.0645073598161312E-4</v>
      </c>
      <c r="BB763" s="48">
        <f>AG763 * ( (1-Baseline!F$88-Baseline!F$87) + (1-Baseline!B$36)*Baseline!F$88 )</f>
        <v>1.84906858826397E-4</v>
      </c>
      <c r="BC763" s="48">
        <f>AH763 * ( (1-Baseline!F$88-Baseline!F$87) + (1-Baseline!B$36)*Baseline!F$88 )</f>
        <v>3.3120453274967064E-2</v>
      </c>
      <c r="BD763" s="48">
        <f>AI763 * ( (1-Baseline!F$88-Baseline!F$87) + (1-Baseline!B$36)*Baseline!F$88 )</f>
        <v>4.1731451224942659E-4</v>
      </c>
      <c r="BE763" s="48">
        <f t="shared" si="6"/>
        <v>3.4529125382024503E-2</v>
      </c>
      <c r="BF763" s="48">
        <f>AK763 * ( (1-Baseline!H$88-Baseline!H$87) + (1-Baseline!B$36)*Baseline!H$88 )</f>
        <v>1.387017155257718E-5</v>
      </c>
      <c r="BG763" s="48">
        <f>AL763 * ( (1-Baseline!H$88-Baseline!H$87) + (1-Baseline!B$36)*Baseline!H$88 )</f>
        <v>2.13817843082468E-4</v>
      </c>
      <c r="BH763" s="48">
        <f>AM763 * ( (1-Baseline!H$88-Baseline!H$87) + (1-Baseline!B$36)*Baseline!H$88 )</f>
        <v>4.5381459928043707E-5</v>
      </c>
      <c r="BI763" s="48">
        <f>AN763 * ( (1-Baseline!H$88-Baseline!H$87) + (1-Baseline!B$36)*Baseline!H$88 )</f>
        <v>2.7460269586243254E-2</v>
      </c>
      <c r="BJ763" s="48">
        <f t="shared" si="7"/>
        <v>2.7733339060806342E-2</v>
      </c>
      <c r="BK763" s="48"/>
      <c r="BL763" s="48">
        <f t="shared" si="18"/>
        <v>0.97527889061630668</v>
      </c>
      <c r="BM763" s="48">
        <f t="shared" si="19"/>
        <v>3.5266374653138378E-3</v>
      </c>
      <c r="BN763" s="48">
        <f t="shared" si="20"/>
        <v>1.8300168237123094E-2</v>
      </c>
      <c r="BO763" s="48">
        <f t="shared" si="21"/>
        <v>2.8943036812562597E-3</v>
      </c>
      <c r="BP763" s="48">
        <f t="shared" si="8"/>
        <v>0.99999999999999978</v>
      </c>
      <c r="BQ763" s="48">
        <f t="shared" si="22"/>
        <v>1.178371248111492E-2</v>
      </c>
      <c r="BR763" s="48">
        <f t="shared" si="23"/>
        <v>0.9594712724056822</v>
      </c>
      <c r="BS763" s="48">
        <f t="shared" si="24"/>
        <v>1.402011516351251E-2</v>
      </c>
      <c r="BT763" s="48">
        <f t="shared" si="25"/>
        <v>1.4724899949690274E-2</v>
      </c>
      <c r="BU763" s="48">
        <f t="shared" si="9"/>
        <v>0.99999999999999989</v>
      </c>
      <c r="BV763" s="48">
        <f t="shared" si="26"/>
        <v>2.3355666471686621E-2</v>
      </c>
      <c r="BW763" s="48">
        <f t="shared" si="27"/>
        <v>5.3550982476566747E-3</v>
      </c>
      <c r="BX763" s="48">
        <f t="shared" si="28"/>
        <v>0.95920336552194352</v>
      </c>
      <c r="BY763" s="48">
        <f t="shared" si="29"/>
        <v>1.2085869758713208E-2</v>
      </c>
      <c r="BZ763" s="48">
        <f t="shared" si="10"/>
        <v>1</v>
      </c>
      <c r="CA763" s="48">
        <f t="shared" si="30"/>
        <v>5.0012627481192695E-4</v>
      </c>
      <c r="CB763" s="48">
        <f t="shared" si="31"/>
        <v>7.7097764035432116E-3</v>
      </c>
      <c r="CC763" s="48">
        <f t="shared" si="32"/>
        <v>1.6363503806210722E-3</v>
      </c>
      <c r="CD763" s="48">
        <f t="shared" si="33"/>
        <v>0.99015374694102376</v>
      </c>
      <c r="CE763" s="48">
        <f t="shared" si="11"/>
        <v>1</v>
      </c>
      <c r="CF763" s="48"/>
      <c r="CG763" s="48">
        <f t="shared" si="34"/>
        <v>0.97527889061630668</v>
      </c>
      <c r="CH763" s="48">
        <f t="shared" si="35"/>
        <v>3.5266374653138378E-3</v>
      </c>
      <c r="CI763" s="48">
        <f t="shared" si="36"/>
        <v>1.8300168237123094E-2</v>
      </c>
      <c r="CJ763" s="48">
        <f t="shared" si="37"/>
        <v>2.8943036812562597E-3</v>
      </c>
      <c r="CK763" s="48">
        <f t="shared" si="12"/>
        <v>0.99999999999999978</v>
      </c>
      <c r="CL763" s="48">
        <f t="shared" si="38"/>
        <v>1.178371248111492E-2</v>
      </c>
      <c r="CM763" s="48">
        <f t="shared" si="39"/>
        <v>0.9594712724056822</v>
      </c>
      <c r="CN763" s="48">
        <f t="shared" si="40"/>
        <v>1.402011516351251E-2</v>
      </c>
      <c r="CO763" s="48">
        <f t="shared" si="41"/>
        <v>1.4724899949690274E-2</v>
      </c>
      <c r="CP763" s="48">
        <f t="shared" si="13"/>
        <v>0.99999999999999989</v>
      </c>
      <c r="CQ763" s="48">
        <f t="shared" si="42"/>
        <v>2.3355666471686621E-2</v>
      </c>
      <c r="CR763" s="48">
        <f t="shared" si="43"/>
        <v>5.3550982476566747E-3</v>
      </c>
      <c r="CS763" s="48">
        <f t="shared" si="44"/>
        <v>0.95920336552194352</v>
      </c>
      <c r="CT763" s="48">
        <f t="shared" si="45"/>
        <v>1.2085869758713208E-2</v>
      </c>
      <c r="CU763" s="48">
        <f t="shared" si="14"/>
        <v>1</v>
      </c>
      <c r="CV763" s="48">
        <f t="shared" si="46"/>
        <v>5.0012627481192695E-4</v>
      </c>
      <c r="CW763" s="48">
        <f t="shared" si="47"/>
        <v>7.7097764035432116E-3</v>
      </c>
      <c r="CX763" s="48">
        <f t="shared" si="48"/>
        <v>1.6363503806210722E-3</v>
      </c>
      <c r="CY763" s="48">
        <f t="shared" si="49"/>
        <v>0.99015374694102376</v>
      </c>
      <c r="CZ763" s="48">
        <f t="shared" si="15"/>
        <v>1</v>
      </c>
      <c r="DA763" s="48"/>
      <c r="DB763" s="48">
        <f>(AQ763*Baseline!B$7 + AV763*Baseline!B$11 + BA763*Baseline!B$16 + BF763*Baseline!B$18)</f>
        <v>62355.732195829056</v>
      </c>
      <c r="DC763" s="48">
        <f>(AR763*Baseline!B$7 + AW763*Baseline!B$11 + BB763*Baseline!B$16 + BG763*Baseline!B$18)</f>
        <v>67544.131397168676</v>
      </c>
      <c r="DD763" s="48">
        <f>(AS763*Baseline!B$7 + AX763*Baseline!B$11 + BC763*Baseline!B$16 + BH763*Baseline!B$18)</f>
        <v>114963.95540304331</v>
      </c>
      <c r="DE763" s="48">
        <f>(AT763*Baseline!B$7 + AY763*Baseline!B$11 + BD763*Baseline!B$16 + BI763*Baseline!B$18)</f>
        <v>1259872.8976206745</v>
      </c>
      <c r="DF763" s="48">
        <f t="shared" si="16"/>
        <v>1504736.7166167155</v>
      </c>
      <c r="DG763" s="48"/>
      <c r="DH763" s="48">
        <f t="shared" si="50"/>
        <v>4.143962960911269E-2</v>
      </c>
      <c r="DI763" s="48">
        <f t="shared" si="51"/>
        <v>4.4887674136799456E-2</v>
      </c>
      <c r="DJ763" s="48">
        <f t="shared" si="52"/>
        <v>7.6401375824423884E-2</v>
      </c>
      <c r="DK763" s="48">
        <f t="shared" si="53"/>
        <v>0.8372713204296639</v>
      </c>
      <c r="DL763" s="48">
        <f t="shared" si="17"/>
        <v>1</v>
      </c>
      <c r="DM763" s="48"/>
      <c r="DN763" s="48">
        <f>DH763 / (Baseline!B$7/Baseline!B$17)</f>
        <v>4.4234078990852481</v>
      </c>
      <c r="DO763" s="48">
        <f>DI763 / (Baseline!B$11/Baseline!B$17)</f>
        <v>1.0836099380848534</v>
      </c>
      <c r="DP763" s="48">
        <f>DJ763 / (Baseline!B$16/Baseline!B$17)</f>
        <v>1.1806321465949352</v>
      </c>
      <c r="DQ763" s="48">
        <f>DK763 / (Baseline!B$18/Baseline!B$17)</f>
        <v>0.94660914386376394</v>
      </c>
      <c r="DR763" s="71"/>
      <c r="DS763" s="48">
        <f>(AU763*Baseline!B$34)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3.1023764113564736E-2</v>
      </c>
      <c r="DT763" s="48">
        <f>(AZ763*Baseline!B$34) + (Baseline!D$88*(1-Baseline!D$89)*Baseline!B$35) + (Baseline!D$88*Baseline!D$89*((1-Baseline!D$90)*Baseline!B$40 + Baseline!D$90*Baseline!B$41))</f>
        <v>1.056319588033704E-2</v>
      </c>
      <c r="DU763" s="48">
        <f>(BE763*Baseline!B$34) + (Baseline!F$88*(1-Baseline!F$89)*Baseline!B$35) + (Baseline!F$88*Baseline!F$89*((1-Baseline!F$90)*Baseline!B$40 + Baseline!F$90*Baseline!B$41))</f>
        <v>1.2910008807303679E-2</v>
      </c>
      <c r="DV763" s="48">
        <f>(BJ763*Baseline!B$34) + (Baseline!H$88*(1-Baseline!H$89)*Baseline!B$35) + (Baseline!H$88*Baseline!H$89*((1-Baseline!H$90)*Baseline!B$40 + Baseline!H$90*Baseline!B$41))</f>
        <v>9.3050008591209522E-3</v>
      </c>
      <c r="DW763" s="48">
        <f>( DS763*Baseline!B$7 + DT763*Baseline!B$11 + DU763*Baseline!B$16 + DV763*Baseline!B$18 ) / Baseline!B$17</f>
        <v>9.7938757896192247E-3</v>
      </c>
    </row>
    <row r="764" spans="1:127">
      <c r="A764" s="7" t="s">
        <v>1091</v>
      </c>
      <c r="B764" s="1">
        <f>MIN( MAX( NORMINV( MCrands!B764, (B$5+B$4)/2, (B$5-B$4)/3.29 ), 0 ), 1 )</f>
        <v>0.33343453276052859</v>
      </c>
      <c r="C764" s="1">
        <f>MAX( NORMINV( MCrands!C764, (C$5+C$4)/2, (C$5-C$4)/3.29 ), 0 )</f>
        <v>2.4203181230113779</v>
      </c>
      <c r="D764" s="40"/>
      <c r="E764" s="40">
        <f>Baseline!B$33 * (C764 * Baseline!B$66*Baseline!B$66/Baseline!B$73 + Baseline!B$52*Baseline!B$52/Baseline!B$74 + Baseline!B$53*Baseline!B$53/Baseline!B$75 + Baseline!B$54*Baseline!B$54/Baseline!B$76)</f>
        <v>2.0261830512792965E-5</v>
      </c>
      <c r="F764" s="40">
        <f>Baseline!B$33 * (C764 * Baseline!B$66*Baseline!B$57/Baseline!B$73 + Baseline!B$52*Baseline!B$67/Baseline!B$74 + Baseline!B$53*Baseline!B$55/Baseline!B$75 + Baseline!B$54*Baseline!B$56/Baseline!B$76)</f>
        <v>3.9314468687555656E-8</v>
      </c>
      <c r="G764" s="1">
        <f>Baseline!B$33 * (C764 * Baseline!B$66*Baseline!B$58/Baseline!B$73 + Baseline!B$52*Baseline!B$59/Baseline!B$74 + Baseline!B$53*Baseline!B$68/Baseline!B$75 + Baseline!B$54*Baseline!B$60/Baseline!B$76)</f>
        <v>1.0830244473222546E-7</v>
      </c>
      <c r="H764" s="40">
        <f>Baseline!B$33 * (C764 * Baseline!B$66*Baseline!B$61/Baseline!B$73 + Baseline!B$52*Baseline!B$62/Baseline!B$74 + Baseline!B$53*Baseline!B$63/Baseline!B$75 + Baseline!B$54*Baseline!B$69/Baseline!B$76)</f>
        <v>1.7196794713764225E-9</v>
      </c>
      <c r="I764" s="40">
        <f>Baseline!B$33 * (C764 * Baseline!B$57*Baseline!B$66/Baseline!B$73 + Baseline!B$67*Baseline!B$52/Baseline!B$74 + Baseline!B$55*Baseline!B$53/Baseline!B$75 + Baseline!B$56*Baseline!B$54/Baseline!B$76)</f>
        <v>3.9314468687555656E-8</v>
      </c>
      <c r="J764" s="1">
        <f>Baseline!B$33 * (C764 * Baseline!B$57*Baseline!B$57/Baseline!B$73 + Baseline!B$67*Baseline!B$67/Baseline!B$74 + Baseline!B$55*Baseline!B$55/Baseline!B$75 + Baseline!B$56*Baseline!B$56/Baseline!B$76)</f>
        <v>1.7949606073063738E-6</v>
      </c>
      <c r="K764" s="40">
        <f>Baseline!B$33 * (C764 * Baseline!B$57*Baseline!B$58/Baseline!B$73 + Baseline!B$67*Baseline!B$59/Baseline!B$74 + Baseline!B$55*Baseline!B$68/Baseline!B$75 + Baseline!B$56*Baseline!B$60/Baseline!B$76)</f>
        <v>1.3929249005401523E-8</v>
      </c>
      <c r="L764" s="1">
        <f>Baseline!B$33 * (C764 * Baseline!B$57*Baseline!B$61/Baseline!B$73 + Baseline!B$67*Baseline!B$62/Baseline!B$74 + Baseline!B$55*Baseline!B$63/Baseline!B$75 + Baseline!B$56*Baseline!B$69/Baseline!B$76)</f>
        <v>1.4629424019793783E-8</v>
      </c>
      <c r="M764" s="40">
        <f>Baseline!B$33 * (C764 * Baseline!B$58*Baseline!B$66/Baseline!B$73 + Baseline!B$59*Baseline!B$52/Baseline!B$74 + Baseline!B$68*Baseline!B$53/Baseline!B$75 + Baseline!B$60*Baseline!B$54/Baseline!B$76)</f>
        <v>1.0830244473222546E-7</v>
      </c>
      <c r="N764" s="1">
        <f>Baseline!B$33 * (C764 * Baseline!B$58*Baseline!B$57/Baseline!B$73 + Baseline!B$59*Baseline!B$67/Baseline!B$74 + Baseline!B$68*Baseline!B$55/Baseline!B$75 + Baseline!B$60*Baseline!B$56/Baseline!B$76)</f>
        <v>1.3929249005401523E-8</v>
      </c>
      <c r="O764" s="1">
        <f>Baseline!B$33 * (C764 * Baseline!B$58*Baseline!B$58/Baseline!B$73 + Baseline!B$59*Baseline!B$59/Baseline!B$74 + Baseline!B$68*Baseline!B$68/Baseline!B$75 + Baseline!B$60*Baseline!B$60/Baseline!B$76)</f>
        <v>1.3250168888994396E-6</v>
      </c>
      <c r="P764" s="40">
        <f>Baseline!B$33 * (C764 * Baseline!B$58*Baseline!B$61/Baseline!B$73 + Baseline!B$59*Baseline!B$62/Baseline!B$74 + Baseline!B$68*Baseline!B$63/Baseline!B$75 + Baseline!B$60*Baseline!B$69/Baseline!B$76)</f>
        <v>1.6489833768616013E-9</v>
      </c>
      <c r="Q764" s="40">
        <f>Baseline!B$33 * (C764 * Baseline!B$61*Baseline!B$66/Baseline!B$73 + Baseline!B$62*Baseline!B$52/Baseline!B$74 + Baseline!B$63*Baseline!B$53/Baseline!B$75 + Baseline!B$69*Baseline!B$54/Baseline!B$76)</f>
        <v>1.7196794713764225E-9</v>
      </c>
      <c r="R764" s="40">
        <f>Baseline!B$33 * (C764 * Baseline!B$61*Baseline!B$57/Baseline!B$73 + Baseline!B$62*Baseline!B$67/Baseline!B$74 + Baseline!B$63*Baseline!B$55/Baseline!B$75 + Baseline!B$69*Baseline!B$56/Baseline!B$76)</f>
        <v>1.4629424019793783E-8</v>
      </c>
      <c r="S764" s="40">
        <f>Baseline!B$33 * (C764 * Baseline!B$61*Baseline!B$58/Baseline!B$73 + Baseline!B$62*Baseline!B$59/Baseline!B$74 + Baseline!B$63*Baseline!B$68/Baseline!B$75 + Baseline!B$69*Baseline!B$60/Baseline!B$76)</f>
        <v>1.6489833768616013E-9</v>
      </c>
      <c r="T764" s="40">
        <f>Baseline!B$33 * (C764 * Baseline!B$61*Baseline!B$61/Baseline!B$73 + Baseline!B$62*Baseline!B$62/Baseline!B$74 + Baseline!B$63*Baseline!B$63/Baseline!B$75 + Baseline!B$69*Baseline!B$69/Baseline!B$76)</f>
        <v>9.8551804301448344E-8</v>
      </c>
      <c r="U764" s="40"/>
      <c r="V764" s="40">
        <f>E764 * ( Baseline!B$87 * Baseline!B$7 )</f>
        <v>0.2102975388922782</v>
      </c>
      <c r="W764" s="40">
        <f>F764 * ( Baseline!D$87 * Baseline!B$11 )</f>
        <v>7.2521810850497217E-4</v>
      </c>
      <c r="X764" s="40">
        <f>G764 * ( Baseline!F$87 * Baseline!B$16 )</f>
        <v>3.7618604995473671E-3</v>
      </c>
      <c r="Y764" s="40">
        <f>H764 * ( Baseline!H$87 * Baseline!B$18 )</f>
        <v>6.0476564162131223E-4</v>
      </c>
      <c r="Z764" s="48">
        <f t="shared" si="0"/>
        <v>0.21538938314195186</v>
      </c>
      <c r="AA764" s="40">
        <f>I764 * ( Baseline!B$87 * Baseline!B$7 )</f>
        <v>4.0804487050814017E-4</v>
      </c>
      <c r="AB764" s="1">
        <f>J764 * ( Baseline!D$87 * Baseline!B$11 )</f>
        <v>3.311091259599569E-2</v>
      </c>
      <c r="AC764" s="1">
        <f>K764 * ( Baseline!F$87 * Baseline!B$16 )</f>
        <v>4.8382925936101071E-4</v>
      </c>
      <c r="AD764" s="1">
        <f>L764 * ( Baseline!F$87 * Baseline!B$16 )</f>
        <v>5.0814967738965853E-4</v>
      </c>
      <c r="AE764" s="48">
        <f t="shared" si="1"/>
        <v>3.4510936403254498E-2</v>
      </c>
      <c r="AF764" s="48">
        <f>M764 * ( Baseline!B$87 * Baseline!B$7 )</f>
        <v>1.1240710738757681E-3</v>
      </c>
      <c r="AG764" s="48">
        <f>N764 * ( Baseline!D$87 * Baseline!B$11 )</f>
        <v>2.5694722461783127E-4</v>
      </c>
      <c r="AH764" s="48">
        <f>O764 * ( Baseline!F$87 * Baseline!B$16 )</f>
        <v>4.6024156776036232E-2</v>
      </c>
      <c r="AI764" s="48">
        <f>P764 * ( Baseline!H$87 * Baseline!B$18 )</f>
        <v>5.7990370096840896E-4</v>
      </c>
      <c r="AJ764" s="48">
        <f t="shared" si="2"/>
        <v>4.7985078775498242E-2</v>
      </c>
      <c r="AK764" s="48">
        <f>Q764 * ( Baseline!B$87 * Baseline!B$7 )</f>
        <v>1.7848553233415889E-5</v>
      </c>
      <c r="AL764" s="48">
        <f>R764 * ( Baseline!D$87 * Baseline!B$11 )</f>
        <v>2.698630700180446E-4</v>
      </c>
      <c r="AM764" s="48">
        <f>S764 * ( Baseline!F$87 * Baseline!B$16 )</f>
        <v>5.7277058197192373E-5</v>
      </c>
      <c r="AN764" s="48">
        <f>T764 * ( Baseline!H$87 * Baseline!B$18 )</f>
        <v>3.4658054685969636E-2</v>
      </c>
      <c r="AO764" s="48">
        <f t="shared" si="3"/>
        <v>3.5003043367418288E-2</v>
      </c>
      <c r="AP764" s="48"/>
      <c r="AQ764" s="48">
        <f>V764 * ( (1-Baseline!B$88-Baseline!B$87) + (1-B764)*Baseline!B$88 )</f>
        <v>0.14338996071708354</v>
      </c>
      <c r="AR764" s="48">
        <f>W764 * ( (1-Baseline!B$88-Baseline!B$87) + (1-B764)*Baseline!B$88 )</f>
        <v>4.9448508355160738E-4</v>
      </c>
      <c r="AS764" s="48">
        <f>X764 * ( (1-Baseline!B$88-Baseline!B$87) + (1-B764)*Baseline!B$88 )</f>
        <v>2.5649992486576436E-3</v>
      </c>
      <c r="AT764" s="48">
        <f>Y764 * ( (1-Baseline!B$88-Baseline!B$87) + (1-B764)*Baseline!B$88 )</f>
        <v>4.1235538015279124E-4</v>
      </c>
      <c r="AU764" s="48">
        <f t="shared" si="4"/>
        <v>0.14686180042944558</v>
      </c>
      <c r="AV764" s="48">
        <f>AA764 * ( (1-Baseline!D$88-Baseline!D$87) + (1-B764)*Baseline!D$88 )</f>
        <v>3.4358183141701832E-4</v>
      </c>
      <c r="AW764" s="48">
        <f>AB764 * ( (1-Baseline!D$88-Baseline!D$87) + (1-B764)*Baseline!D$88 )</f>
        <v>2.7880041661727178E-2</v>
      </c>
      <c r="AX764" s="48">
        <f>AC764 * ( (1-Baseline!D$88-Baseline!D$87) + (1-B764)*Baseline!D$88 )</f>
        <v>4.0739378200584282E-4</v>
      </c>
      <c r="AY764" s="48">
        <f>AD764 * ( (1-Baseline!D$88-Baseline!D$87) + (1-B764)*Baseline!D$88 )</f>
        <v>4.2787205381135396E-4</v>
      </c>
      <c r="AZ764" s="48">
        <f t="shared" si="5"/>
        <v>2.9058889328961394E-2</v>
      </c>
      <c r="BA764" s="48">
        <f>AF764 * ( (1-Baseline!F$88-Baseline!F$87) + (1-Baseline!B$36)*Baseline!F$88 )</f>
        <v>8.0891751503536682E-4</v>
      </c>
      <c r="BB764" s="48">
        <f>AG764 * ( (1-Baseline!F$88-Baseline!F$87) + (1-Baseline!B$36)*Baseline!F$88 )</f>
        <v>1.8490744514617916E-4</v>
      </c>
      <c r="BC764" s="48">
        <f>AH764 * ( (1-Baseline!F$88-Baseline!F$87) + (1-Baseline!B$36)*Baseline!F$88 )</f>
        <v>3.3120455989052507E-2</v>
      </c>
      <c r="BD764" s="48">
        <f>AI764 * ( (1-Baseline!F$88-Baseline!F$87) + (1-Baseline!B$36)*Baseline!F$88 )</f>
        <v>4.1731726013529812E-4</v>
      </c>
      <c r="BE764" s="48">
        <f t="shared" si="6"/>
        <v>3.4531598209369345E-2</v>
      </c>
      <c r="BF764" s="48">
        <f>AK764 * ( (1-Baseline!H$88-Baseline!H$87) + (1-Baseline!B$36)*Baseline!H$88 )</f>
        <v>1.4141765697900076E-5</v>
      </c>
      <c r="BG764" s="48">
        <f>AL764 * ( (1-Baseline!H$88-Baseline!H$87) + (1-Baseline!B$36)*Baseline!H$88 )</f>
        <v>2.1381790763669707E-4</v>
      </c>
      <c r="BH764" s="48">
        <f>AM764 * ( (1-Baseline!H$88-Baseline!H$87) + (1-Baseline!B$36)*Baseline!H$88 )</f>
        <v>4.5381758750799459E-5</v>
      </c>
      <c r="BI764" s="48">
        <f>AN764 * ( (1-Baseline!H$88-Baseline!H$87) + (1-Baseline!B$36)*Baseline!H$88 )</f>
        <v>2.7460269888787459E-2</v>
      </c>
      <c r="BJ764" s="48">
        <f t="shared" si="7"/>
        <v>2.7733611320872854E-2</v>
      </c>
      <c r="BK764" s="48"/>
      <c r="BL764" s="48">
        <f t="shared" si="18"/>
        <v>0.97635981785454162</v>
      </c>
      <c r="BM764" s="48">
        <f t="shared" si="19"/>
        <v>3.3670095430238496E-3</v>
      </c>
      <c r="BN764" s="48">
        <f t="shared" si="20"/>
        <v>1.7465394276504901E-2</v>
      </c>
      <c r="BO764" s="48">
        <f t="shared" si="21"/>
        <v>2.8077783259295697E-3</v>
      </c>
      <c r="BP764" s="48">
        <f t="shared" si="8"/>
        <v>1</v>
      </c>
      <c r="BQ764" s="48">
        <f t="shared" si="22"/>
        <v>1.1823639490398184E-2</v>
      </c>
      <c r="BR764" s="48">
        <f t="shared" si="23"/>
        <v>0.95943245958615075</v>
      </c>
      <c r="BS764" s="48">
        <f t="shared" si="24"/>
        <v>1.4019592331762519E-2</v>
      </c>
      <c r="BT764" s="48">
        <f t="shared" si="25"/>
        <v>1.4724308591688584E-2</v>
      </c>
      <c r="BU764" s="48">
        <f t="shared" si="9"/>
        <v>1</v>
      </c>
      <c r="BV764" s="48">
        <f t="shared" si="26"/>
        <v>2.3425429374302337E-2</v>
      </c>
      <c r="BW764" s="48">
        <f t="shared" si="27"/>
        <v>5.3547317452572697E-3</v>
      </c>
      <c r="BX764" s="48">
        <f t="shared" si="28"/>
        <v>0.9591347550217364</v>
      </c>
      <c r="BY764" s="48">
        <f t="shared" si="29"/>
        <v>1.2085083858703901E-2</v>
      </c>
      <c r="BZ764" s="48">
        <f t="shared" si="10"/>
        <v>0.99999999999999989</v>
      </c>
      <c r="CA764" s="48">
        <f t="shared" si="30"/>
        <v>5.0991432505065456E-4</v>
      </c>
      <c r="CB764" s="48">
        <f t="shared" si="31"/>
        <v>7.7097030445426908E-3</v>
      </c>
      <c r="CC764" s="48">
        <f t="shared" si="32"/>
        <v>1.6363450913673208E-3</v>
      </c>
      <c r="CD764" s="48">
        <f t="shared" si="33"/>
        <v>0.99014403753903935</v>
      </c>
      <c r="CE764" s="48">
        <f t="shared" si="11"/>
        <v>1</v>
      </c>
      <c r="CF764" s="48"/>
      <c r="CG764" s="48">
        <f t="shared" si="34"/>
        <v>0.97635981785454162</v>
      </c>
      <c r="CH764" s="48">
        <f t="shared" si="35"/>
        <v>3.3670095430238496E-3</v>
      </c>
      <c r="CI764" s="48">
        <f t="shared" si="36"/>
        <v>1.7465394276504901E-2</v>
      </c>
      <c r="CJ764" s="48">
        <f t="shared" si="37"/>
        <v>2.8077783259295697E-3</v>
      </c>
      <c r="CK764" s="48">
        <f t="shared" si="12"/>
        <v>1</v>
      </c>
      <c r="CL764" s="48">
        <f t="shared" si="38"/>
        <v>1.1823639490398184E-2</v>
      </c>
      <c r="CM764" s="48">
        <f t="shared" si="39"/>
        <v>0.95943245958615075</v>
      </c>
      <c r="CN764" s="48">
        <f t="shared" si="40"/>
        <v>1.4019592331762519E-2</v>
      </c>
      <c r="CO764" s="48">
        <f t="shared" si="41"/>
        <v>1.4724308591688584E-2</v>
      </c>
      <c r="CP764" s="48">
        <f t="shared" si="13"/>
        <v>1</v>
      </c>
      <c r="CQ764" s="48">
        <f t="shared" si="42"/>
        <v>2.3425429374302337E-2</v>
      </c>
      <c r="CR764" s="48">
        <f t="shared" si="43"/>
        <v>5.3547317452572697E-3</v>
      </c>
      <c r="CS764" s="48">
        <f t="shared" si="44"/>
        <v>0.9591347550217364</v>
      </c>
      <c r="CT764" s="48">
        <f t="shared" si="45"/>
        <v>1.2085083858703901E-2</v>
      </c>
      <c r="CU764" s="48">
        <f t="shared" si="14"/>
        <v>0.99999999999999989</v>
      </c>
      <c r="CV764" s="48">
        <f t="shared" si="46"/>
        <v>5.0991432505065456E-4</v>
      </c>
      <c r="CW764" s="48">
        <f t="shared" si="47"/>
        <v>7.7097030445426908E-3</v>
      </c>
      <c r="CX764" s="48">
        <f t="shared" si="48"/>
        <v>1.6363450913673208E-3</v>
      </c>
      <c r="CY764" s="48">
        <f t="shared" si="49"/>
        <v>0.99014403753903935</v>
      </c>
      <c r="CZ764" s="48">
        <f t="shared" si="15"/>
        <v>1</v>
      </c>
      <c r="DA764" s="48"/>
      <c r="DB764" s="48">
        <f>(AQ764*Baseline!B$7 + AV764*Baseline!B$11 + BA764*Baseline!B$16 + BF764*Baseline!B$18)</f>
        <v>73638.551099362216</v>
      </c>
      <c r="DC764" s="48">
        <f>(AR764*Baseline!B$7 + AW764*Baseline!B$11 + BB764*Baseline!B$16 + BG764*Baseline!B$18)</f>
        <v>70440.451671097457</v>
      </c>
      <c r="DD764" s="48">
        <f>(AS764*Baseline!B$7 + AX764*Baseline!B$11 + BC764*Baseline!B$16 + BH764*Baseline!B$18)</f>
        <v>115155.59081505278</v>
      </c>
      <c r="DE764" s="48">
        <f>(AT764*Baseline!B$7 + AY764*Baseline!B$11 + BD764*Baseline!B$16 + BI764*Baseline!B$18)</f>
        <v>1259943.8449834031</v>
      </c>
      <c r="DF764" s="48">
        <f t="shared" si="16"/>
        <v>1519178.4385689157</v>
      </c>
      <c r="DG764" s="48"/>
      <c r="DH764" s="48">
        <f t="shared" si="50"/>
        <v>4.8472614690826324E-2</v>
      </c>
      <c r="DI764" s="48">
        <f t="shared" si="51"/>
        <v>4.6367464073182346E-2</v>
      </c>
      <c r="DJ764" s="48">
        <f t="shared" si="52"/>
        <v>7.5801227750132316E-2</v>
      </c>
      <c r="DK764" s="48">
        <f t="shared" si="53"/>
        <v>0.82935869348585889</v>
      </c>
      <c r="DL764" s="48">
        <f t="shared" si="17"/>
        <v>0.99999999999999989</v>
      </c>
      <c r="DM764" s="48"/>
      <c r="DN764" s="48">
        <f>DH764 / (Baseline!B$7/Baseline!B$17)</f>
        <v>5.1741327983676406</v>
      </c>
      <c r="DO764" s="48">
        <f>DI764 / (Baseline!B$11/Baseline!B$17)</f>
        <v>1.1193327754155555</v>
      </c>
      <c r="DP764" s="48">
        <f>DJ764 / (Baseline!B$16/Baseline!B$17)</f>
        <v>1.1713580451591969</v>
      </c>
      <c r="DQ764" s="48">
        <f>DK764 / (Baseline!B$18/Baseline!B$17)</f>
        <v>0.93766322056001949</v>
      </c>
      <c r="DR764" s="71"/>
      <c r="DS764" s="48">
        <f>(AU764*Baseline!B$34)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3.455880131441684E-2</v>
      </c>
      <c r="DT764" s="48">
        <f>(AZ764*Baseline!B$34) + (Baseline!D$88*(1-Baseline!D$89)*Baseline!B$35) + (Baseline!D$88*Baseline!D$89*((1-Baseline!D$90)*Baseline!B$40 + Baseline!D$90*Baseline!B$41))</f>
        <v>1.0772401399344211E-2</v>
      </c>
      <c r="DU764" s="48">
        <f>(BE764*Baseline!B$34) + (Baseline!F$88*(1-Baseline!F$89)*Baseline!B$35) + (Baseline!F$88*Baseline!F$89*((1-Baseline!F$90)*Baseline!B$40 + Baseline!F$90*Baseline!B$41))</f>
        <v>1.2910379731405405E-2</v>
      </c>
      <c r="DV764" s="48">
        <f>(BJ764*Baseline!B$34) + (Baseline!H$88*(1-Baseline!H$89)*Baseline!B$35) + (Baseline!H$88*Baseline!H$89*((1-Baseline!H$90)*Baseline!B$40 + Baseline!H$90*Baseline!B$41))</f>
        <v>9.3050416981309281E-3</v>
      </c>
      <c r="DW764" s="48">
        <f>( DS764*Baseline!B$7 + DT764*Baseline!B$11 + DU764*Baseline!B$16 + DV764*Baseline!B$18 ) / Baseline!B$17</f>
        <v>9.8357192290726494E-3</v>
      </c>
    </row>
    <row r="765" spans="1:127">
      <c r="A765" s="7" t="s">
        <v>1092</v>
      </c>
      <c r="B765" s="1">
        <f>MIN( MAX( NORMINV( MCrands!B765, (B$5+B$4)/2, (B$5-B$4)/3.29 ), 0 ), 1 )</f>
        <v>0.58126643791905697</v>
      </c>
      <c r="C765" s="1">
        <f>MAX( NORMINV( MCrands!C765, (C$5+C$4)/2, (C$5-C$4)/3.29 ), 0 )</f>
        <v>2.8702749905827787</v>
      </c>
      <c r="D765" s="40"/>
      <c r="E765" s="40">
        <f>Baseline!B$33 * (C765 * Baseline!B$66*Baseline!B$66/Baseline!B$73 + Baseline!B$52*Baseline!B$52/Baseline!B$74 + Baseline!B$53*Baseline!B$53/Baseline!B$75 + Baseline!B$54*Baseline!B$54/Baseline!B$76)</f>
        <v>2.402708880812684E-5</v>
      </c>
      <c r="F765" s="40">
        <f>Baseline!B$33 * (C765 * Baseline!B$66*Baseline!B$57/Baseline!B$73 + Baseline!B$52*Baseline!B$67/Baseline!B$74 + Baseline!B$53*Baseline!B$55/Baseline!B$75 + Baseline!B$54*Baseline!B$56/Baseline!B$76)</f>
        <v>3.9818013762157308E-8</v>
      </c>
      <c r="G765" s="1">
        <f>Baseline!B$33 * (C765 * Baseline!B$66*Baseline!B$58/Baseline!B$73 + Baseline!B$52*Baseline!B$59/Baseline!B$74 + Baseline!B$53*Baseline!B$68/Baseline!B$75 + Baseline!B$54*Baseline!B$60/Baseline!B$76)</f>
        <v>1.0954032637395453E-7</v>
      </c>
      <c r="H765" s="40">
        <f>Baseline!B$33 * (C765 * Baseline!B$66*Baseline!B$61/Baseline!B$73 + Baseline!B$52*Baseline!B$62/Baseline!B$74 + Baseline!B$53*Baseline!B$63/Baseline!B$75 + Baseline!B$54*Baseline!B$69/Baseline!B$76)</f>
        <v>1.8434676355493292E-9</v>
      </c>
      <c r="I765" s="40">
        <f>Baseline!B$33 * (C765 * Baseline!B$57*Baseline!B$66/Baseline!B$73 + Baseline!B$67*Baseline!B$52/Baseline!B$74 + Baseline!B$55*Baseline!B$53/Baseline!B$75 + Baseline!B$56*Baseline!B$54/Baseline!B$76)</f>
        <v>3.9818013762157308E-8</v>
      </c>
      <c r="J765" s="1">
        <f>Baseline!B$33 * (C765 * Baseline!B$57*Baseline!B$57/Baseline!B$73 + Baseline!B$67*Baseline!B$67/Baseline!B$74 + Baseline!B$55*Baseline!B$55/Baseline!B$75 + Baseline!B$56*Baseline!B$56/Baseline!B$76)</f>
        <v>1.7949606746477412E-6</v>
      </c>
      <c r="K765" s="40">
        <f>Baseline!B$33 * (C765 * Baseline!B$57*Baseline!B$58/Baseline!B$73 + Baseline!B$67*Baseline!B$59/Baseline!B$74 + Baseline!B$55*Baseline!B$68/Baseline!B$75 + Baseline!B$56*Baseline!B$60/Baseline!B$76)</f>
        <v>1.3929414552929674E-8</v>
      </c>
      <c r="L765" s="1">
        <f>Baseline!B$33 * (C765 * Baseline!B$57*Baseline!B$61/Baseline!B$73 + Baseline!B$67*Baseline!B$62/Baseline!B$74 + Baseline!B$55*Baseline!B$63/Baseline!B$75 + Baseline!B$56*Baseline!B$69/Baseline!B$76)</f>
        <v>1.4629440574546598E-8</v>
      </c>
      <c r="M765" s="40">
        <f>Baseline!B$33 * (C765 * Baseline!B$58*Baseline!B$66/Baseline!B$73 + Baseline!B$59*Baseline!B$52/Baseline!B$74 + Baseline!B$68*Baseline!B$53/Baseline!B$75 + Baseline!B$60*Baseline!B$54/Baseline!B$76)</f>
        <v>1.0954032637395453E-7</v>
      </c>
      <c r="N765" s="1">
        <f>Baseline!B$33 * (C765 * Baseline!B$58*Baseline!B$57/Baseline!B$73 + Baseline!B$59*Baseline!B$67/Baseline!B$74 + Baseline!B$68*Baseline!B$55/Baseline!B$75 + Baseline!B$60*Baseline!B$56/Baseline!B$76)</f>
        <v>1.3929414552929674E-8</v>
      </c>
      <c r="O765" s="1">
        <f>Baseline!B$33 * (C765 * Baseline!B$58*Baseline!B$58/Baseline!B$73 + Baseline!B$59*Baseline!B$59/Baseline!B$74 + Baseline!B$68*Baseline!B$68/Baseline!B$75 + Baseline!B$60*Baseline!B$60/Baseline!B$76)</f>
        <v>1.3250172958704462E-6</v>
      </c>
      <c r="P765" s="40">
        <f>Baseline!B$33 * (C765 * Baseline!B$58*Baseline!B$61/Baseline!B$73 + Baseline!B$59*Baseline!B$62/Baseline!B$74 + Baseline!B$68*Baseline!B$63/Baseline!B$75 + Baseline!B$60*Baseline!B$69/Baseline!B$76)</f>
        <v>1.6490240739622713E-9</v>
      </c>
      <c r="Q765" s="40">
        <f>Baseline!B$33 * (C765 * Baseline!B$61*Baseline!B$66/Baseline!B$73 + Baseline!B$62*Baseline!B$52/Baseline!B$74 + Baseline!B$63*Baseline!B$53/Baseline!B$75 + Baseline!B$69*Baseline!B$54/Baseline!B$76)</f>
        <v>1.8434676355493292E-9</v>
      </c>
      <c r="R765" s="40">
        <f>Baseline!B$33 * (C765 * Baseline!B$61*Baseline!B$57/Baseline!B$73 + Baseline!B$62*Baseline!B$67/Baseline!B$74 + Baseline!B$63*Baseline!B$55/Baseline!B$75 + Baseline!B$69*Baseline!B$56/Baseline!B$76)</f>
        <v>1.4629440574546598E-8</v>
      </c>
      <c r="S765" s="40">
        <f>Baseline!B$33 * (C765 * Baseline!B$61*Baseline!B$58/Baseline!B$73 + Baseline!B$62*Baseline!B$59/Baseline!B$74 + Baseline!B$63*Baseline!B$68/Baseline!B$75 + Baseline!B$69*Baseline!B$60/Baseline!B$76)</f>
        <v>1.6490240739622713E-9</v>
      </c>
      <c r="T765" s="40">
        <f>Baseline!B$33 * (C765 * Baseline!B$61*Baseline!B$61/Baseline!B$73 + Baseline!B$62*Baseline!B$62/Baseline!B$74 + Baseline!B$63*Baseline!B$63/Baseline!B$75 + Baseline!B$69*Baseline!B$69/Baseline!B$76)</f>
        <v>9.8551808371158402E-8</v>
      </c>
      <c r="U765" s="40"/>
      <c r="V765" s="40">
        <f>E765 * ( Baseline!B$87 * Baseline!B$7 )</f>
        <v>0.24937715473954847</v>
      </c>
      <c r="W765" s="40">
        <f>F765 * ( Baseline!D$87 * Baseline!B$11 )</f>
        <v>7.3450680090602694E-4</v>
      </c>
      <c r="X765" s="40">
        <f>G765 * ( Baseline!F$87 * Baseline!B$16 )</f>
        <v>3.8048580335610185E-3</v>
      </c>
      <c r="Y765" s="40">
        <f>H765 * ( Baseline!H$87 * Baseline!B$18 )</f>
        <v>6.4829865447470897E-4</v>
      </c>
      <c r="Z765" s="48">
        <f t="shared" si="0"/>
        <v>0.2545648182284902</v>
      </c>
      <c r="AA765" s="40">
        <f>I765 * ( Baseline!B$87 * Baseline!B$7 )</f>
        <v>4.132711648374307E-4</v>
      </c>
      <c r="AB765" s="1">
        <f>J765 * ( Baseline!D$87 * Baseline!B$11 )</f>
        <v>3.3110913838214663E-2</v>
      </c>
      <c r="AC765" s="1">
        <f>K765 * ( Baseline!F$87 * Baseline!B$16 )</f>
        <v>4.8383500961631188E-4</v>
      </c>
      <c r="AD765" s="1">
        <f>L765 * ( Baseline!F$87 * Baseline!B$16 )</f>
        <v>5.0815025241518865E-4</v>
      </c>
      <c r="AE765" s="48">
        <f t="shared" si="1"/>
        <v>3.4516170265083593E-2</v>
      </c>
      <c r="AF765" s="48">
        <f>M765 * ( Baseline!B$87 * Baseline!B$7 )</f>
        <v>1.1369190474352741E-3</v>
      </c>
      <c r="AG765" s="48">
        <f>N765 * ( Baseline!D$87 * Baseline!B$11 )</f>
        <v>2.5695027840614995E-4</v>
      </c>
      <c r="AH765" s="48">
        <f>O765 * ( Baseline!F$87 * Baseline!B$16 )</f>
        <v>4.6024170912080511E-2</v>
      </c>
      <c r="AI765" s="48">
        <f>P765 * ( Baseline!H$87 * Baseline!B$18 )</f>
        <v>5.799180130588935E-4</v>
      </c>
      <c r="AJ765" s="48">
        <f t="shared" si="2"/>
        <v>4.7997958250980827E-2</v>
      </c>
      <c r="AK765" s="48">
        <f>Q765 * ( Baseline!B$87 * Baseline!B$7 )</f>
        <v>1.9133350589366486E-5</v>
      </c>
      <c r="AL765" s="48">
        <f>R765 * ( Baseline!D$87 * Baseline!B$11 )</f>
        <v>2.6986337539687647E-4</v>
      </c>
      <c r="AM765" s="48">
        <f>S765 * ( Baseline!F$87 * Baseline!B$16 )</f>
        <v>5.7278471801620554E-5</v>
      </c>
      <c r="AN765" s="48">
        <f>T765 * ( Baseline!H$87 * Baseline!B$18 )</f>
        <v>3.4658056117178683E-2</v>
      </c>
      <c r="AO765" s="48">
        <f t="shared" si="3"/>
        <v>3.5004331314966546E-2</v>
      </c>
      <c r="AP765" s="48"/>
      <c r="AQ765" s="48">
        <f>V765 * ( (1-Baseline!B$88-Baseline!B$87) + (1-B765)*Baseline!B$88 )</f>
        <v>0.11503091594199848</v>
      </c>
      <c r="AR765" s="48">
        <f>W765 * ( (1-Baseline!B$88-Baseline!B$87) + (1-B765)*Baseline!B$88 )</f>
        <v>3.3880806027356626E-4</v>
      </c>
      <c r="AS765" s="48">
        <f>X765 * ( (1-Baseline!B$88-Baseline!B$87) + (1-B765)*Baseline!B$88 )</f>
        <v>1.7550777860422212E-3</v>
      </c>
      <c r="AT765" s="48">
        <f>Y765 * ( (1-Baseline!B$88-Baseline!B$87) + (1-B765)*Baseline!B$88 )</f>
        <v>2.9904258113008412E-4</v>
      </c>
      <c r="AU765" s="48">
        <f t="shared" si="4"/>
        <v>0.11742384436944435</v>
      </c>
      <c r="AV765" s="48">
        <f>AA765 * ( (1-Baseline!D$88-Baseline!D$87) + (1-B765)*Baseline!D$88 )</f>
        <v>3.0209751685585372E-4</v>
      </c>
      <c r="AW765" s="48">
        <f>AB765 * ( (1-Baseline!D$88-Baseline!D$87) + (1-B765)*Baseline!D$88 )</f>
        <v>2.420378120328711E-2</v>
      </c>
      <c r="AX765" s="48">
        <f>AC765 * ( (1-Baseline!D$88-Baseline!D$87) + (1-B765)*Baseline!D$88 )</f>
        <v>3.5367905484166379E-4</v>
      </c>
      <c r="AY765" s="48">
        <f>AD765 * ( (1-Baseline!D$88-Baseline!D$87) + (1-B765)*Baseline!D$88 )</f>
        <v>3.7145327936124138E-4</v>
      </c>
      <c r="AZ765" s="48">
        <f t="shared" si="5"/>
        <v>2.5231011054345869E-2</v>
      </c>
      <c r="BA765" s="48">
        <f>AF765 * ( (1-Baseline!F$88-Baseline!F$87) + (1-Baseline!B$36)*Baseline!F$88 )</f>
        <v>8.1816332794394122E-4</v>
      </c>
      <c r="BB765" s="48">
        <f>AG765 * ( (1-Baseline!F$88-Baseline!F$87) + (1-Baseline!B$36)*Baseline!F$88 )</f>
        <v>1.849096427499745E-4</v>
      </c>
      <c r="BC765" s="48">
        <f>AH765 * ( (1-Baseline!F$88-Baseline!F$87) + (1-Baseline!B$36)*Baseline!F$88 )</f>
        <v>3.3120466161802323E-2</v>
      </c>
      <c r="BD765" s="48">
        <f>AI765 * ( (1-Baseline!F$88-Baseline!F$87) + (1-Baseline!B$36)*Baseline!F$88 )</f>
        <v>4.1732755957359769E-4</v>
      </c>
      <c r="BE765" s="48">
        <f t="shared" si="6"/>
        <v>3.4540866692069835E-2</v>
      </c>
      <c r="BF765" s="48">
        <f>AK765 * ( (1-Baseline!H$88-Baseline!H$87) + (1-Baseline!B$36)*Baseline!H$88 )</f>
        <v>1.5159736338966853E-5</v>
      </c>
      <c r="BG765" s="48">
        <f>AL765 * ( (1-Baseline!H$88-Baseline!H$87) + (1-Baseline!B$36)*Baseline!H$88 )</f>
        <v>2.1381814959445315E-4</v>
      </c>
      <c r="BH765" s="48">
        <f>AM765 * ( (1-Baseline!H$88-Baseline!H$87) + (1-Baseline!B$36)*Baseline!H$88 )</f>
        <v>4.538287877785999E-5</v>
      </c>
      <c r="BI765" s="48">
        <f>AN765 * ( (1-Baseline!H$88-Baseline!H$87) + (1-Baseline!B$36)*Baseline!H$88 )</f>
        <v>2.7460271022763012E-2</v>
      </c>
      <c r="BJ765" s="48">
        <f t="shared" si="7"/>
        <v>2.7734631787474293E-2</v>
      </c>
      <c r="BK765" s="48"/>
      <c r="BL765" s="48">
        <f t="shared" si="18"/>
        <v>0.9796214436659294</v>
      </c>
      <c r="BM765" s="48">
        <f t="shared" si="19"/>
        <v>2.8853429394424582E-3</v>
      </c>
      <c r="BN765" s="48">
        <f t="shared" si="20"/>
        <v>1.494651955458309E-2</v>
      </c>
      <c r="BO765" s="48">
        <f t="shared" si="21"/>
        <v>2.5466938400451485E-3</v>
      </c>
      <c r="BP765" s="48">
        <f t="shared" si="8"/>
        <v>1</v>
      </c>
      <c r="BQ765" s="48">
        <f t="shared" si="22"/>
        <v>1.197326243507073E-2</v>
      </c>
      <c r="BR765" s="48">
        <f t="shared" si="23"/>
        <v>0.95928701196927169</v>
      </c>
      <c r="BS765" s="48">
        <f t="shared" si="24"/>
        <v>1.4017633065907004E-2</v>
      </c>
      <c r="BT765" s="48">
        <f t="shared" si="25"/>
        <v>1.4722092529750649E-2</v>
      </c>
      <c r="BU765" s="48">
        <f t="shared" si="9"/>
        <v>1</v>
      </c>
      <c r="BV765" s="48">
        <f t="shared" si="26"/>
        <v>2.3686821041227133E-2</v>
      </c>
      <c r="BW765" s="48">
        <f t="shared" si="27"/>
        <v>5.3533585129300629E-3</v>
      </c>
      <c r="BX765" s="48">
        <f t="shared" si="28"/>
        <v>0.95887768124261863</v>
      </c>
      <c r="BY765" s="48">
        <f t="shared" si="29"/>
        <v>1.2082139203224191E-2</v>
      </c>
      <c r="BZ765" s="48">
        <f t="shared" si="10"/>
        <v>1</v>
      </c>
      <c r="CA765" s="48">
        <f t="shared" si="30"/>
        <v>5.4659951699136664E-4</v>
      </c>
      <c r="CB765" s="48">
        <f t="shared" si="31"/>
        <v>7.709428098159183E-3</v>
      </c>
      <c r="CC765" s="48">
        <f t="shared" si="32"/>
        <v>1.6363252674714119E-3</v>
      </c>
      <c r="CD765" s="48">
        <f t="shared" si="33"/>
        <v>0.99010764711737809</v>
      </c>
      <c r="CE765" s="48">
        <f t="shared" si="11"/>
        <v>1</v>
      </c>
      <c r="CF765" s="48"/>
      <c r="CG765" s="48">
        <f t="shared" si="34"/>
        <v>0.9796214436659294</v>
      </c>
      <c r="CH765" s="48">
        <f t="shared" si="35"/>
        <v>2.8853429394424582E-3</v>
      </c>
      <c r="CI765" s="48">
        <f t="shared" si="36"/>
        <v>1.494651955458309E-2</v>
      </c>
      <c r="CJ765" s="48">
        <f t="shared" si="37"/>
        <v>2.5466938400451485E-3</v>
      </c>
      <c r="CK765" s="48">
        <f t="shared" si="12"/>
        <v>1</v>
      </c>
      <c r="CL765" s="48">
        <f t="shared" si="38"/>
        <v>1.197326243507073E-2</v>
      </c>
      <c r="CM765" s="48">
        <f t="shared" si="39"/>
        <v>0.95928701196927169</v>
      </c>
      <c r="CN765" s="48">
        <f t="shared" si="40"/>
        <v>1.4017633065907004E-2</v>
      </c>
      <c r="CO765" s="48">
        <f t="shared" si="41"/>
        <v>1.4722092529750649E-2</v>
      </c>
      <c r="CP765" s="48">
        <f t="shared" si="13"/>
        <v>1</v>
      </c>
      <c r="CQ765" s="48">
        <f t="shared" si="42"/>
        <v>2.3686821041227133E-2</v>
      </c>
      <c r="CR765" s="48">
        <f t="shared" si="43"/>
        <v>5.3533585129300629E-3</v>
      </c>
      <c r="CS765" s="48">
        <f t="shared" si="44"/>
        <v>0.95887768124261863</v>
      </c>
      <c r="CT765" s="48">
        <f t="shared" si="45"/>
        <v>1.2082139203224191E-2</v>
      </c>
      <c r="CU765" s="48">
        <f t="shared" si="14"/>
        <v>1</v>
      </c>
      <c r="CV765" s="48">
        <f t="shared" si="46"/>
        <v>5.4659951699136664E-4</v>
      </c>
      <c r="CW765" s="48">
        <f t="shared" si="47"/>
        <v>7.709428098159183E-3</v>
      </c>
      <c r="CX765" s="48">
        <f t="shared" si="48"/>
        <v>1.6363252674714119E-3</v>
      </c>
      <c r="CY765" s="48">
        <f t="shared" si="49"/>
        <v>0.99010764711737809</v>
      </c>
      <c r="CZ765" s="48">
        <f t="shared" si="15"/>
        <v>1</v>
      </c>
      <c r="DA765" s="48"/>
      <c r="DB765" s="48">
        <f>(AQ765*Baseline!B$7 + AV765*Baseline!B$11 + BA765*Baseline!B$16 + BF765*Baseline!B$18)</f>
        <v>59873.037966983211</v>
      </c>
      <c r="DC765" s="48">
        <f>(AR765*Baseline!B$7 + AW765*Baseline!B$11 + BB765*Baseline!B$16 + BG765*Baseline!B$18)</f>
        <v>62481.027685451467</v>
      </c>
      <c r="DD765" s="48">
        <f>(AS765*Baseline!B$7 + AX765*Baseline!B$11 + BC765*Baseline!B$16 + BH765*Baseline!B$18)</f>
        <v>114647.67014028321</v>
      </c>
      <c r="DE765" s="48">
        <f>(AT765*Baseline!B$7 + AY765*Baseline!B$11 + BD765*Baseline!B$16 + BI765*Baseline!B$18)</f>
        <v>1259767.9815981961</v>
      </c>
      <c r="DF765" s="48">
        <f t="shared" si="16"/>
        <v>1496769.717390914</v>
      </c>
      <c r="DG765" s="48"/>
      <c r="DH765" s="48">
        <f t="shared" si="50"/>
        <v>4.0001502750436839E-2</v>
      </c>
      <c r="DI765" s="48">
        <f t="shared" si="51"/>
        <v>4.1743914885160112E-2</v>
      </c>
      <c r="DJ765" s="48">
        <f t="shared" si="52"/>
        <v>7.6596732822822394E-2</v>
      </c>
      <c r="DK765" s="48">
        <f t="shared" si="53"/>
        <v>0.84165784954158063</v>
      </c>
      <c r="DL765" s="48">
        <f t="shared" si="17"/>
        <v>1</v>
      </c>
      <c r="DM765" s="48"/>
      <c r="DN765" s="48">
        <f>DH765 / (Baseline!B$7/Baseline!B$17)</f>
        <v>4.2698973159415576</v>
      </c>
      <c r="DO765" s="48">
        <f>DI765 / (Baseline!B$11/Baseline!B$17)</f>
        <v>1.0077180850643419</v>
      </c>
      <c r="DP765" s="48">
        <f>DJ765 / (Baseline!B$16/Baseline!B$17)</f>
        <v>1.1836510026022096</v>
      </c>
      <c r="DQ765" s="48">
        <f>DK765 / (Baseline!B$18/Baseline!B$17)</f>
        <v>0.95156850227703682</v>
      </c>
      <c r="DR765" s="71"/>
      <c r="DS765" s="48">
        <f>(AU765*Baseline!B$34)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3.014310790541665E-2</v>
      </c>
      <c r="DT765" s="48">
        <f>(AZ765*Baseline!B$34) + (Baseline!D$88*(1-Baseline!D$89)*Baseline!B$35) + (Baseline!D$88*Baseline!D$89*((1-Baseline!D$90)*Baseline!B$40 + Baseline!D$90*Baseline!B$41))</f>
        <v>1.0198219658151883E-2</v>
      </c>
      <c r="DU765" s="48">
        <f>(BE765*Baseline!B$34) + (Baseline!F$88*(1-Baseline!F$89)*Baseline!B$35) + (Baseline!F$88*Baseline!F$89*((1-Baseline!F$90)*Baseline!B$40 + Baseline!F$90*Baseline!B$41))</f>
        <v>1.2911770003810479E-2</v>
      </c>
      <c r="DV765" s="48">
        <f>(BJ765*Baseline!B$34) + (Baseline!H$88*(1-Baseline!H$89)*Baseline!B$35) + (Baseline!H$88*Baseline!H$89*((1-Baseline!H$90)*Baseline!B$40 + Baseline!H$90*Baseline!B$41))</f>
        <v>9.3051947681211458E-3</v>
      </c>
      <c r="DW765" s="48">
        <f>( DS765*Baseline!B$7 + DT765*Baseline!B$11 + DU765*Baseline!B$16 + DV765*Baseline!B$18 ) / Baseline!B$17</f>
        <v>9.7707922092239146E-3</v>
      </c>
    </row>
    <row r="766" spans="1:127">
      <c r="A766" s="7" t="s">
        <v>1093</v>
      </c>
      <c r="B766" s="1">
        <f>MIN( MAX( NORMINV( MCrands!B766, (B$5+B$4)/2, (B$5-B$4)/3.29 ), 0 ), 1 )</f>
        <v>0.49030806341190808</v>
      </c>
      <c r="C766" s="1">
        <f>MAX( NORMINV( MCrands!C766, (C$5+C$4)/2, (C$5-C$4)/3.29 ), 0 )</f>
        <v>2.6084520925226173</v>
      </c>
      <c r="D766" s="40"/>
      <c r="E766" s="40">
        <f>Baseline!B$33 * (C766 * Baseline!B$66*Baseline!B$66/Baseline!B$73 + Baseline!B$52*Baseline!B$52/Baseline!B$74 + Baseline!B$53*Baseline!B$53/Baseline!B$75 + Baseline!B$54*Baseline!B$54/Baseline!B$76)</f>
        <v>2.1836143608978515E-5</v>
      </c>
      <c r="F766" s="40">
        <f>Baseline!B$33 * (C766 * Baseline!B$66*Baseline!B$57/Baseline!B$73 + Baseline!B$52*Baseline!B$67/Baseline!B$74 + Baseline!B$53*Baseline!B$55/Baseline!B$75 + Baseline!B$54*Baseline!B$56/Baseline!B$76)</f>
        <v>3.9525008720479165E-8</v>
      </c>
      <c r="G766" s="1">
        <f>Baseline!B$33 * (C766 * Baseline!B$66*Baseline!B$58/Baseline!B$73 + Baseline!B$52*Baseline!B$59/Baseline!B$74 + Baseline!B$53*Baseline!B$68/Baseline!B$75 + Baseline!B$54*Baseline!B$60/Baseline!B$76)</f>
        <v>1.0882002231316242E-7</v>
      </c>
      <c r="H766" s="40">
        <f>Baseline!B$33 * (C766 * Baseline!B$66*Baseline!B$61/Baseline!B$73 + Baseline!B$52*Baseline!B$62/Baseline!B$74 + Baseline!B$53*Baseline!B$63/Baseline!B$75 + Baseline!B$54*Baseline!B$69/Baseline!B$76)</f>
        <v>1.7714372294701188E-9</v>
      </c>
      <c r="I766" s="40">
        <f>Baseline!B$33 * (C766 * Baseline!B$57*Baseline!B$66/Baseline!B$73 + Baseline!B$67*Baseline!B$52/Baseline!B$74 + Baseline!B$55*Baseline!B$53/Baseline!B$75 + Baseline!B$56*Baseline!B$54/Baseline!B$76)</f>
        <v>3.9525008720479165E-8</v>
      </c>
      <c r="J766" s="1">
        <f>Baseline!B$33 * (C766 * Baseline!B$57*Baseline!B$57/Baseline!B$73 + Baseline!B$67*Baseline!B$67/Baseline!B$74 + Baseline!B$55*Baseline!B$55/Baseline!B$75 + Baseline!B$56*Baseline!B$56/Baseline!B$76)</f>
        <v>1.7949606354628476E-6</v>
      </c>
      <c r="K766" s="40">
        <f>Baseline!B$33 * (C766 * Baseline!B$57*Baseline!B$58/Baseline!B$73 + Baseline!B$67*Baseline!B$59/Baseline!B$74 + Baseline!B$55*Baseline!B$68/Baseline!B$75 + Baseline!B$56*Baseline!B$60/Baseline!B$76)</f>
        <v>1.3929318223399645E-8</v>
      </c>
      <c r="L766" s="1">
        <f>Baseline!B$33 * (C766 * Baseline!B$57*Baseline!B$61/Baseline!B$73 + Baseline!B$67*Baseline!B$62/Baseline!B$74 + Baseline!B$55*Baseline!B$63/Baseline!B$75 + Baseline!B$56*Baseline!B$69/Baseline!B$76)</f>
        <v>1.4629430941593594E-8</v>
      </c>
      <c r="M766" s="40">
        <f>Baseline!B$33 * (C766 * Baseline!B$58*Baseline!B$66/Baseline!B$73 + Baseline!B$59*Baseline!B$52/Baseline!B$74 + Baseline!B$68*Baseline!B$53/Baseline!B$75 + Baseline!B$60*Baseline!B$54/Baseline!B$76)</f>
        <v>1.0882002231316242E-7</v>
      </c>
      <c r="N766" s="1">
        <f>Baseline!B$33 * (C766 * Baseline!B$58*Baseline!B$57/Baseline!B$73 + Baseline!B$59*Baseline!B$67/Baseline!B$74 + Baseline!B$68*Baseline!B$55/Baseline!B$75 + Baseline!B$60*Baseline!B$56/Baseline!B$76)</f>
        <v>1.3929318223399645E-8</v>
      </c>
      <c r="O766" s="1">
        <f>Baseline!B$33 * (C766 * Baseline!B$58*Baseline!B$58/Baseline!B$73 + Baseline!B$59*Baseline!B$59/Baseline!B$74 + Baseline!B$68*Baseline!B$68/Baseline!B$75 + Baseline!B$60*Baseline!B$60/Baseline!B$76)</f>
        <v>1.3250170590603515E-6</v>
      </c>
      <c r="P766" s="40">
        <f>Baseline!B$33 * (C766 * Baseline!B$58*Baseline!B$61/Baseline!B$73 + Baseline!B$59*Baseline!B$62/Baseline!B$74 + Baseline!B$68*Baseline!B$63/Baseline!B$75 + Baseline!B$60*Baseline!B$69/Baseline!B$76)</f>
        <v>1.6490003929528057E-9</v>
      </c>
      <c r="Q766" s="40">
        <f>Baseline!B$33 * (C766 * Baseline!B$61*Baseline!B$66/Baseline!B$73 + Baseline!B$62*Baseline!B$52/Baseline!B$74 + Baseline!B$63*Baseline!B$53/Baseline!B$75 + Baseline!B$69*Baseline!B$54/Baseline!B$76)</f>
        <v>1.7714372294701188E-9</v>
      </c>
      <c r="R766" s="40">
        <f>Baseline!B$33 * (C766 * Baseline!B$61*Baseline!B$57/Baseline!B$73 + Baseline!B$62*Baseline!B$67/Baseline!B$74 + Baseline!B$63*Baseline!B$55/Baseline!B$75 + Baseline!B$69*Baseline!B$56/Baseline!B$76)</f>
        <v>1.4629430941593594E-8</v>
      </c>
      <c r="S766" s="40">
        <f>Baseline!B$33 * (C766 * Baseline!B$61*Baseline!B$58/Baseline!B$73 + Baseline!B$62*Baseline!B$59/Baseline!B$74 + Baseline!B$63*Baseline!B$68/Baseline!B$75 + Baseline!B$69*Baseline!B$60/Baseline!B$76)</f>
        <v>1.6490003929528057E-9</v>
      </c>
      <c r="T766" s="40">
        <f>Baseline!B$33 * (C766 * Baseline!B$61*Baseline!B$61/Baseline!B$73 + Baseline!B$62*Baseline!B$62/Baseline!B$74 + Baseline!B$63*Baseline!B$63/Baseline!B$75 + Baseline!B$69*Baseline!B$69/Baseline!B$76)</f>
        <v>9.8551806003057477E-8</v>
      </c>
      <c r="U766" s="40"/>
      <c r="V766" s="40">
        <f>E766 * ( Baseline!B$87 * Baseline!B$7 )</f>
        <v>0.226637334517588</v>
      </c>
      <c r="W766" s="40">
        <f>F766 * ( Baseline!D$87 * Baseline!B$11 )</f>
        <v>7.2910185536811348E-4</v>
      </c>
      <c r="X766" s="40">
        <f>G766 * ( Baseline!F$87 * Baseline!B$16 )</f>
        <v>3.7798384377369628E-3</v>
      </c>
      <c r="Y766" s="40">
        <f>H766 * ( Baseline!H$87 * Baseline!B$18 )</f>
        <v>6.2296747184805877E-4</v>
      </c>
      <c r="Z766" s="48">
        <f t="shared" si="0"/>
        <v>0.23176924228254114</v>
      </c>
      <c r="AA766" s="40">
        <f>I766 * ( Baseline!B$87 * Baseline!B$7 )</f>
        <v>4.1023006550985327E-4</v>
      </c>
      <c r="AB766" s="1">
        <f>J766 * ( Baseline!D$87 * Baseline!B$11 )</f>
        <v>3.3110913115386775E-2</v>
      </c>
      <c r="AC766" s="1">
        <f>K766 * ( Baseline!F$87 * Baseline!B$16 )</f>
        <v>4.8383166363224979E-4</v>
      </c>
      <c r="AD766" s="1">
        <f>L766 * ( Baseline!F$87 * Baseline!B$16 )</f>
        <v>5.0814991781678248E-4</v>
      </c>
      <c r="AE766" s="48">
        <f t="shared" si="1"/>
        <v>3.4513124762345658E-2</v>
      </c>
      <c r="AF766" s="48">
        <f>M766 * ( Baseline!B$87 * Baseline!B$7 )</f>
        <v>1.1294430115883127E-3</v>
      </c>
      <c r="AG766" s="48">
        <f>N766 * ( Baseline!D$87 * Baseline!B$11 )</f>
        <v>2.5694850145425687E-4</v>
      </c>
      <c r="AH766" s="48">
        <f>O766 * ( Baseline!F$87 * Baseline!B$16 )</f>
        <v>4.6024162686536356E-2</v>
      </c>
      <c r="AI766" s="48">
        <f>P766 * ( Baseline!H$87 * Baseline!B$18 )</f>
        <v>5.7990968507619551E-4</v>
      </c>
      <c r="AJ766" s="48">
        <f t="shared" si="2"/>
        <v>4.7990463884655117E-2</v>
      </c>
      <c r="AK766" s="48">
        <f>Q766 * ( Baseline!B$87 * Baseline!B$7 )</f>
        <v>1.8385747004670361E-5</v>
      </c>
      <c r="AL766" s="48">
        <f>R766 * ( Baseline!D$87 * Baseline!B$11 )</f>
        <v>2.6986319770168712E-4</v>
      </c>
      <c r="AM766" s="48">
        <f>S766 * ( Baseline!F$87 * Baseline!B$16 )</f>
        <v>5.7277649247205294E-5</v>
      </c>
      <c r="AN766" s="48">
        <f>T766 * ( Baseline!H$87 * Baseline!B$18 )</f>
        <v>3.4658055284380422E-2</v>
      </c>
      <c r="AO766" s="48">
        <f t="shared" si="3"/>
        <v>3.5003581878333988E-2</v>
      </c>
      <c r="AP766" s="48"/>
      <c r="AQ766" s="48">
        <f>V766 * ( (1-Baseline!B$88-Baseline!B$87) + (1-B766)*Baseline!B$88 )</f>
        <v>0.12288861535901334</v>
      </c>
      <c r="AR766" s="48">
        <f>W766 * ( (1-Baseline!B$88-Baseline!B$87) + (1-B766)*Baseline!B$88 )</f>
        <v>3.9533785398857956E-4</v>
      </c>
      <c r="AS766" s="48">
        <f>X766 * ( (1-Baseline!B$88-Baseline!B$87) + (1-B766)*Baseline!B$88 )</f>
        <v>2.0495260098385266E-3</v>
      </c>
      <c r="AT766" s="48">
        <f>Y766 * ( (1-Baseline!B$88-Baseline!B$87) + (1-B766)*Baseline!B$88 )</f>
        <v>3.3778905047602398E-4</v>
      </c>
      <c r="AU766" s="48">
        <f t="shared" si="4"/>
        <v>0.12567126827331646</v>
      </c>
      <c r="AV766" s="48">
        <f>AA766 * ( (1-Baseline!D$88-Baseline!D$87) + (1-B766)*Baseline!D$88 )</f>
        <v>3.1659110975824629E-4</v>
      </c>
      <c r="AW766" s="48">
        <f>AB766 * ( (1-Baseline!D$88-Baseline!D$87) + (1-B766)*Baseline!D$88 )</f>
        <v>2.5553028921175915E-2</v>
      </c>
      <c r="AX766" s="48">
        <f>AC766 * ( (1-Baseline!D$88-Baseline!D$87) + (1-B766)*Baseline!D$88 )</f>
        <v>3.7339243562057586E-4</v>
      </c>
      <c r="AY766" s="48">
        <f>AD766 * ( (1-Baseline!D$88-Baseline!D$87) + (1-B766)*Baseline!D$88 )</f>
        <v>3.9215981453049486E-4</v>
      </c>
      <c r="AZ766" s="48">
        <f t="shared" si="5"/>
        <v>2.663517228108523E-2</v>
      </c>
      <c r="BA766" s="48">
        <f>AF766 * ( (1-Baseline!F$88-Baseline!F$87) + (1-Baseline!B$36)*Baseline!F$88 )</f>
        <v>8.1278333331532074E-4</v>
      </c>
      <c r="BB766" s="48">
        <f>AG766 * ( (1-Baseline!F$88-Baseline!F$87) + (1-Baseline!B$36)*Baseline!F$88 )</f>
        <v>1.8490836399852979E-4</v>
      </c>
      <c r="BC766" s="48">
        <f>AH766 * ( (1-Baseline!F$88-Baseline!F$87) + (1-Baseline!B$36)*Baseline!F$88 )</f>
        <v>3.3120460242437533E-2</v>
      </c>
      <c r="BD766" s="48">
        <f>AI766 * ( (1-Baseline!F$88-Baseline!F$87) + (1-Baseline!B$36)*Baseline!F$88 )</f>
        <v>4.1732156649075276E-4</v>
      </c>
      <c r="BE766" s="48">
        <f t="shared" si="6"/>
        <v>3.4535473506242136E-2</v>
      </c>
      <c r="BF766" s="48">
        <f>AK766 * ( (1-Baseline!H$88-Baseline!H$87) + (1-Baseline!B$36)*Baseline!H$88 )</f>
        <v>1.456739506674042E-5</v>
      </c>
      <c r="BG766" s="48">
        <f>AL766 * ( (1-Baseline!H$88-Baseline!H$87) + (1-Baseline!B$36)*Baseline!H$88 )</f>
        <v>2.1381800880300071E-4</v>
      </c>
      <c r="BH766" s="48">
        <f>AM766 * ( (1-Baseline!H$88-Baseline!H$87) + (1-Baseline!B$36)*Baseline!H$88 )</f>
        <v>4.5382227051545697E-5</v>
      </c>
      <c r="BI766" s="48">
        <f>AN766 * ( (1-Baseline!H$88-Baseline!H$87) + (1-Baseline!B$36)*Baseline!H$88 )</f>
        <v>2.7460270362920293E-2</v>
      </c>
      <c r="BJ766" s="48">
        <f t="shared" si="7"/>
        <v>2.7734037993841578E-2</v>
      </c>
      <c r="BK766" s="48"/>
      <c r="BL766" s="48">
        <f t="shared" si="18"/>
        <v>0.97785768415855179</v>
      </c>
      <c r="BM766" s="48">
        <f t="shared" si="19"/>
        <v>3.1458093756862393E-3</v>
      </c>
      <c r="BN766" s="48">
        <f t="shared" si="20"/>
        <v>1.6308628360311522E-2</v>
      </c>
      <c r="BO766" s="48">
        <f t="shared" si="21"/>
        <v>2.6878781054503454E-3</v>
      </c>
      <c r="BP766" s="48">
        <f t="shared" si="8"/>
        <v>0.99999999999999989</v>
      </c>
      <c r="BQ766" s="48">
        <f t="shared" si="22"/>
        <v>1.1886204692697674E-2</v>
      </c>
      <c r="BR766" s="48">
        <f t="shared" si="23"/>
        <v>0.95937164030743693</v>
      </c>
      <c r="BS766" s="48">
        <f t="shared" si="24"/>
        <v>1.4018773059926392E-2</v>
      </c>
      <c r="BT766" s="48">
        <f t="shared" si="25"/>
        <v>1.4723381939939027E-2</v>
      </c>
      <c r="BU766" s="48">
        <f t="shared" si="9"/>
        <v>1</v>
      </c>
      <c r="BV766" s="48">
        <f t="shared" si="26"/>
        <v>2.3534738365999636E-2</v>
      </c>
      <c r="BW766" s="48">
        <f t="shared" si="27"/>
        <v>5.3541574857836659E-3</v>
      </c>
      <c r="BX766" s="48">
        <f t="shared" si="28"/>
        <v>0.95902725168806957</v>
      </c>
      <c r="BY766" s="48">
        <f t="shared" si="29"/>
        <v>1.2083852460147209E-2</v>
      </c>
      <c r="BZ766" s="48">
        <f t="shared" si="10"/>
        <v>1.0000000000000002</v>
      </c>
      <c r="CA766" s="48">
        <f t="shared" si="30"/>
        <v>5.2525330317839574E-4</v>
      </c>
      <c r="CB766" s="48">
        <f t="shared" si="31"/>
        <v>7.7095880827191335E-3</v>
      </c>
      <c r="CC766" s="48">
        <f t="shared" si="32"/>
        <v>1.6363368025104365E-3</v>
      </c>
      <c r="CD766" s="48">
        <f t="shared" si="33"/>
        <v>0.9901288218115919</v>
      </c>
      <c r="CE766" s="48">
        <f t="shared" si="11"/>
        <v>0.99999999999999989</v>
      </c>
      <c r="CF766" s="48"/>
      <c r="CG766" s="48">
        <f t="shared" si="34"/>
        <v>0.97785768415855179</v>
      </c>
      <c r="CH766" s="48">
        <f t="shared" si="35"/>
        <v>3.1458093756862393E-3</v>
      </c>
      <c r="CI766" s="48">
        <f t="shared" si="36"/>
        <v>1.6308628360311522E-2</v>
      </c>
      <c r="CJ766" s="48">
        <f t="shared" si="37"/>
        <v>2.6878781054503454E-3</v>
      </c>
      <c r="CK766" s="48">
        <f t="shared" si="12"/>
        <v>0.99999999999999989</v>
      </c>
      <c r="CL766" s="48">
        <f t="shared" si="38"/>
        <v>1.1886204692697674E-2</v>
      </c>
      <c r="CM766" s="48">
        <f t="shared" si="39"/>
        <v>0.95937164030743693</v>
      </c>
      <c r="CN766" s="48">
        <f t="shared" si="40"/>
        <v>1.4018773059926392E-2</v>
      </c>
      <c r="CO766" s="48">
        <f t="shared" si="41"/>
        <v>1.4723381939939027E-2</v>
      </c>
      <c r="CP766" s="48">
        <f t="shared" si="13"/>
        <v>1</v>
      </c>
      <c r="CQ766" s="48">
        <f t="shared" si="42"/>
        <v>2.3534738365999636E-2</v>
      </c>
      <c r="CR766" s="48">
        <f t="shared" si="43"/>
        <v>5.3541574857836659E-3</v>
      </c>
      <c r="CS766" s="48">
        <f t="shared" si="44"/>
        <v>0.95902725168806957</v>
      </c>
      <c r="CT766" s="48">
        <f t="shared" si="45"/>
        <v>1.2083852460147209E-2</v>
      </c>
      <c r="CU766" s="48">
        <f t="shared" si="14"/>
        <v>1.0000000000000002</v>
      </c>
      <c r="CV766" s="48">
        <f t="shared" si="46"/>
        <v>5.2525330317839574E-4</v>
      </c>
      <c r="CW766" s="48">
        <f t="shared" si="47"/>
        <v>7.7095880827191335E-3</v>
      </c>
      <c r="CX766" s="48">
        <f t="shared" si="48"/>
        <v>1.6363368025104365E-3</v>
      </c>
      <c r="CY766" s="48">
        <f t="shared" si="49"/>
        <v>0.9901288218115919</v>
      </c>
      <c r="CZ766" s="48">
        <f t="shared" si="15"/>
        <v>0.99999999999999989</v>
      </c>
      <c r="DA766" s="48"/>
      <c r="DB766" s="48">
        <f>(AQ766*Baseline!B$7 + AV766*Baseline!B$11 + BA766*Baseline!B$16 + BF766*Baseline!B$18)</f>
        <v>63669.956682458032</v>
      </c>
      <c r="DC766" s="48">
        <f>(AR766*Baseline!B$7 + AW766*Baseline!B$11 + BB766*Baseline!B$16 + BG766*Baseline!B$18)</f>
        <v>65401.968494776782</v>
      </c>
      <c r="DD766" s="48">
        <f>(AS766*Baseline!B$7 + AX766*Baseline!B$11 + BC766*Baseline!B$16 + BH766*Baseline!B$18)</f>
        <v>114832.70426435088</v>
      </c>
      <c r="DE766" s="48">
        <f>(AT766*Baseline!B$7 + AY766*Baseline!B$11 + BD766*Baseline!B$16 + BI766*Baseline!B$18)</f>
        <v>1259831.1296259495</v>
      </c>
      <c r="DF766" s="48">
        <f t="shared" si="16"/>
        <v>1503735.7590675352</v>
      </c>
      <c r="DG766" s="48"/>
      <c r="DH766" s="48">
        <f t="shared" si="50"/>
        <v>4.2341186806610025E-2</v>
      </c>
      <c r="DI766" s="48">
        <f t="shared" si="51"/>
        <v>4.3492992768445211E-2</v>
      </c>
      <c r="DJ766" s="48">
        <f t="shared" si="52"/>
        <v>7.6364948809595712E-2</v>
      </c>
      <c r="DK766" s="48">
        <f t="shared" si="53"/>
        <v>0.83780087161534911</v>
      </c>
      <c r="DL766" s="48">
        <f t="shared" si="17"/>
        <v>1</v>
      </c>
      <c r="DM766" s="48"/>
      <c r="DN766" s="48">
        <f>DH766 / (Baseline!B$7/Baseline!B$17)</f>
        <v>4.5196432000882742</v>
      </c>
      <c r="DO766" s="48">
        <f>DI766 / (Baseline!B$11/Baseline!B$17)</f>
        <v>1.0499416623215638</v>
      </c>
      <c r="DP766" s="48">
        <f>DJ766 / (Baseline!B$16/Baseline!B$17)</f>
        <v>1.180069239130946</v>
      </c>
      <c r="DQ766" s="48">
        <f>DK766 / (Baseline!B$18/Baseline!B$17)</f>
        <v>0.94720784822910187</v>
      </c>
      <c r="DR766" s="71"/>
      <c r="DS766" s="48">
        <f>(AU766*Baseline!B$34)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3.1380221490997472E-2</v>
      </c>
      <c r="DT766" s="48">
        <f>(AZ766*Baseline!B$34) + (Baseline!D$88*(1-Baseline!D$89)*Baseline!B$35) + (Baseline!D$88*Baseline!D$89*((1-Baseline!D$90)*Baseline!B$40 + Baseline!D$90*Baseline!B$41))</f>
        <v>1.0408843842162788E-2</v>
      </c>
      <c r="DU766" s="48">
        <f>(BE766*Baseline!B$34) + (Baseline!F$88*(1-Baseline!F$89)*Baseline!B$35) + (Baseline!F$88*Baseline!F$89*((1-Baseline!F$90)*Baseline!B$40 + Baseline!F$90*Baseline!B$41))</f>
        <v>1.2910961025936323E-2</v>
      </c>
      <c r="DV766" s="48">
        <f>(BJ766*Baseline!B$34) + (Baseline!H$88*(1-Baseline!H$89)*Baseline!B$35) + (Baseline!H$88*Baseline!H$89*((1-Baseline!H$90)*Baseline!B$40 + Baseline!H$90*Baseline!B$41))</f>
        <v>9.3051056990762389E-3</v>
      </c>
      <c r="DW766" s="48">
        <f>( DS766*Baseline!B$7 + DT766*Baseline!B$11 + DU766*Baseline!B$16 + DV766*Baseline!B$18 ) / Baseline!B$17</f>
        <v>9.7909756156134373E-3</v>
      </c>
    </row>
    <row r="767" spans="1:127">
      <c r="A767" s="7" t="s">
        <v>1094</v>
      </c>
      <c r="B767" s="1">
        <f>MIN( MAX( NORMINV( MCrands!B767, (B$5+B$4)/2, (B$5-B$4)/3.29 ), 0 ), 1 )</f>
        <v>0.4279884010051237</v>
      </c>
      <c r="C767" s="1">
        <f>MAX( NORMINV( MCrands!C767, (C$5+C$4)/2, (C$5-C$4)/3.29 ), 0 )</f>
        <v>2.6896102153684947</v>
      </c>
      <c r="D767" s="40"/>
      <c r="E767" s="40">
        <f>Baseline!B$33 * (C767 * Baseline!B$66*Baseline!B$66/Baseline!B$73 + Baseline!B$52*Baseline!B$52/Baseline!B$74 + Baseline!B$53*Baseline!B$53/Baseline!B$75 + Baseline!B$54*Baseline!B$54/Baseline!B$76)</f>
        <v>2.2515278248990814E-5</v>
      </c>
      <c r="F767" s="40">
        <f>Baseline!B$33 * (C767 * Baseline!B$66*Baseline!B$57/Baseline!B$73 + Baseline!B$52*Baseline!B$67/Baseline!B$74 + Baseline!B$53*Baseline!B$55/Baseline!B$75 + Baseline!B$54*Baseline!B$56/Baseline!B$76)</f>
        <v>3.9615832477083957E-8</v>
      </c>
      <c r="G767" s="1">
        <f>Baseline!B$33 * (C767 * Baseline!B$66*Baseline!B$58/Baseline!B$73 + Baseline!B$52*Baseline!B$59/Baseline!B$74 + Baseline!B$53*Baseline!B$68/Baseline!B$75 + Baseline!B$54*Baseline!B$60/Baseline!B$76)</f>
        <v>1.0904329738148253E-7</v>
      </c>
      <c r="H767" s="40">
        <f>Baseline!B$33 * (C767 * Baseline!B$66*Baseline!B$61/Baseline!B$73 + Baseline!B$52*Baseline!B$62/Baseline!B$74 + Baseline!B$53*Baseline!B$63/Baseline!B$75 + Baseline!B$54*Baseline!B$69/Baseline!B$76)</f>
        <v>1.793764736302129E-9</v>
      </c>
      <c r="I767" s="40">
        <f>Baseline!B$33 * (C767 * Baseline!B$57*Baseline!B$66/Baseline!B$73 + Baseline!B$67*Baseline!B$52/Baseline!B$74 + Baseline!B$55*Baseline!B$53/Baseline!B$75 + Baseline!B$56*Baseline!B$54/Baseline!B$76)</f>
        <v>3.9615832477083957E-8</v>
      </c>
      <c r="J767" s="1">
        <f>Baseline!B$33 * (C767 * Baseline!B$57*Baseline!B$57/Baseline!B$73 + Baseline!B$67*Baseline!B$67/Baseline!B$74 + Baseline!B$55*Baseline!B$55/Baseline!B$75 + Baseline!B$56*Baseline!B$56/Baseline!B$76)</f>
        <v>1.7949606476091205E-6</v>
      </c>
      <c r="K767" s="40">
        <f>Baseline!B$33 * (C767 * Baseline!B$57*Baseline!B$58/Baseline!B$73 + Baseline!B$67*Baseline!B$59/Baseline!B$74 + Baseline!B$55*Baseline!B$68/Baseline!B$75 + Baseline!B$56*Baseline!B$60/Baseline!B$76)</f>
        <v>1.3929348082987517E-8</v>
      </c>
      <c r="L767" s="1">
        <f>Baseline!B$33 * (C767 * Baseline!B$57*Baseline!B$61/Baseline!B$73 + Baseline!B$67*Baseline!B$62/Baseline!B$74 + Baseline!B$55*Baseline!B$63/Baseline!B$75 + Baseline!B$56*Baseline!B$69/Baseline!B$76)</f>
        <v>1.4629433927552381E-8</v>
      </c>
      <c r="M767" s="40">
        <f>Baseline!B$33 * (C767 * Baseline!B$58*Baseline!B$66/Baseline!B$73 + Baseline!B$59*Baseline!B$52/Baseline!B$74 + Baseline!B$68*Baseline!B$53/Baseline!B$75 + Baseline!B$60*Baseline!B$54/Baseline!B$76)</f>
        <v>1.0904329738148253E-7</v>
      </c>
      <c r="N767" s="1">
        <f>Baseline!B$33 * (C767 * Baseline!B$58*Baseline!B$57/Baseline!B$73 + Baseline!B$59*Baseline!B$67/Baseline!B$74 + Baseline!B$68*Baseline!B$55/Baseline!B$75 + Baseline!B$60*Baseline!B$56/Baseline!B$76)</f>
        <v>1.3929348082987517E-8</v>
      </c>
      <c r="O767" s="1">
        <f>Baseline!B$33 * (C767 * Baseline!B$58*Baseline!B$58/Baseline!B$73 + Baseline!B$59*Baseline!B$59/Baseline!B$74 + Baseline!B$68*Baseline!B$68/Baseline!B$75 + Baseline!B$60*Baseline!B$60/Baseline!B$76)</f>
        <v>1.3250171324651718E-6</v>
      </c>
      <c r="P767" s="40">
        <f>Baseline!B$33 * (C767 * Baseline!B$58*Baseline!B$61/Baseline!B$73 + Baseline!B$59*Baseline!B$62/Baseline!B$74 + Baseline!B$68*Baseline!B$63/Baseline!B$75 + Baseline!B$60*Baseline!B$69/Baseline!B$76)</f>
        <v>1.6490077334348244E-9</v>
      </c>
      <c r="Q767" s="40">
        <f>Baseline!B$33 * (C767 * Baseline!B$61*Baseline!B$66/Baseline!B$73 + Baseline!B$62*Baseline!B$52/Baseline!B$74 + Baseline!B$63*Baseline!B$53/Baseline!B$75 + Baseline!B$69*Baseline!B$54/Baseline!B$76)</f>
        <v>1.7937647363021288E-9</v>
      </c>
      <c r="R767" s="40">
        <f>Baseline!B$33 * (C767 * Baseline!B$61*Baseline!B$57/Baseline!B$73 + Baseline!B$62*Baseline!B$67/Baseline!B$74 + Baseline!B$63*Baseline!B$55/Baseline!B$75 + Baseline!B$69*Baseline!B$56/Baseline!B$76)</f>
        <v>1.4629433927552381E-8</v>
      </c>
      <c r="S767" s="40">
        <f>Baseline!B$33 * (C767 * Baseline!B$61*Baseline!B$58/Baseline!B$73 + Baseline!B$62*Baseline!B$59/Baseline!B$74 + Baseline!B$63*Baseline!B$68/Baseline!B$75 + Baseline!B$69*Baseline!B$60/Baseline!B$76)</f>
        <v>1.6490077334348244E-9</v>
      </c>
      <c r="T767" s="40">
        <f>Baseline!B$33 * (C767 * Baseline!B$61*Baseline!B$61/Baseline!B$73 + Baseline!B$62*Baseline!B$62/Baseline!B$74 + Baseline!B$63*Baseline!B$63/Baseline!B$75 + Baseline!B$69*Baseline!B$69/Baseline!B$76)</f>
        <v>9.8551806737105666E-8</v>
      </c>
      <c r="U767" s="40"/>
      <c r="V767" s="40">
        <f>E767 * ( Baseline!B$87 * Baseline!B$7 )</f>
        <v>0.23368607294627566</v>
      </c>
      <c r="W767" s="40">
        <f>F767 * ( Baseline!D$87 * Baseline!B$11 )</f>
        <v>7.3077724448492205E-4</v>
      </c>
      <c r="X767" s="40">
        <f>G767 * ( Baseline!F$87 * Baseline!B$16 )</f>
        <v>3.7875938458639341E-3</v>
      </c>
      <c r="Y767" s="40">
        <f>H767 * ( Baseline!H$87 * Baseline!B$18 )</f>
        <v>6.3081946358245879E-4</v>
      </c>
      <c r="Z767" s="48">
        <f t="shared" si="0"/>
        <v>0.23883526350020698</v>
      </c>
      <c r="AA767" s="40">
        <f>I767 * ( Baseline!B$87 * Baseline!B$7 )</f>
        <v>4.1117272527965438E-4</v>
      </c>
      <c r="AB767" s="1">
        <f>J767 * ( Baseline!D$87 * Baseline!B$11 )</f>
        <v>3.3110913339444159E-2</v>
      </c>
      <c r="AC767" s="1">
        <f>K767 * ( Baseline!F$87 * Baseline!B$16 )</f>
        <v>4.8383270079816447E-4</v>
      </c>
      <c r="AD767" s="1">
        <f>L767 * ( Baseline!F$87 * Baseline!B$16 )</f>
        <v>5.081500215333739E-4</v>
      </c>
      <c r="AE767" s="48">
        <f t="shared" si="1"/>
        <v>3.4514068787055353E-2</v>
      </c>
      <c r="AF767" s="48">
        <f>M767 * ( Baseline!B$87 * Baseline!B$7 )</f>
        <v>1.1317603835224071E-3</v>
      </c>
      <c r="AG767" s="48">
        <f>N767 * ( Baseline!D$87 * Baseline!B$11 )</f>
        <v>2.5694905226200172E-4</v>
      </c>
      <c r="AH767" s="48">
        <f>O767 * ( Baseline!F$87 * Baseline!B$16 )</f>
        <v>4.6024165236235905E-2</v>
      </c>
      <c r="AI767" s="48">
        <f>P767 * ( Baseline!H$87 * Baseline!B$18 )</f>
        <v>5.7991226652895562E-4</v>
      </c>
      <c r="AJ767" s="48">
        <f t="shared" si="2"/>
        <v>4.7992786938549269E-2</v>
      </c>
      <c r="AK767" s="48">
        <f>Q767 * ( Baseline!B$87 * Baseline!B$7 )</f>
        <v>1.8617484198079795E-5</v>
      </c>
      <c r="AL767" s="48">
        <f>R767 * ( Baseline!D$87 * Baseline!B$11 )</f>
        <v>2.6986325278246164E-4</v>
      </c>
      <c r="AM767" s="48">
        <f>S767 * ( Baseline!F$87 * Baseline!B$16 )</f>
        <v>5.7277904217159312E-5</v>
      </c>
      <c r="AN767" s="48">
        <f>T767 * ( Baseline!H$87 * Baseline!B$18 )</f>
        <v>3.4658055542525691E-2</v>
      </c>
      <c r="AO767" s="48">
        <f t="shared" si="3"/>
        <v>3.5003814183723392E-2</v>
      </c>
      <c r="AP767" s="48"/>
      <c r="AQ767" s="48">
        <f>V767 * ( (1-Baseline!B$88-Baseline!B$87) + (1-B767)*Baseline!B$88 )</f>
        <v>0.13967190444450089</v>
      </c>
      <c r="AR767" s="48">
        <f>W767 * ( (1-Baseline!B$88-Baseline!B$87) + (1-B767)*Baseline!B$88 )</f>
        <v>4.3677848737429611E-4</v>
      </c>
      <c r="AS767" s="48">
        <f>X767 * ( (1-Baseline!B$88-Baseline!B$87) + (1-B767)*Baseline!B$88 )</f>
        <v>2.2638081895265906E-3</v>
      </c>
      <c r="AT767" s="48">
        <f>Y767 * ( (1-Baseline!B$88-Baseline!B$87) + (1-B767)*Baseline!B$88 )</f>
        <v>3.7703468900980006E-4</v>
      </c>
      <c r="AU767" s="48">
        <f t="shared" si="4"/>
        <v>0.14274952581041159</v>
      </c>
      <c r="AV767" s="48">
        <f>AA767 * ( (1-Baseline!D$88-Baseline!D$87) + (1-B767)*Baseline!D$88 )</f>
        <v>3.2879821552713644E-4</v>
      </c>
      <c r="AW767" s="48">
        <f>AB767 * ( (1-Baseline!D$88-Baseline!D$87) + (1-B767)*Baseline!D$88 )</f>
        <v>2.6477459595789968E-2</v>
      </c>
      <c r="AX767" s="48">
        <f>AC767 * ( (1-Baseline!D$88-Baseline!D$87) + (1-B767)*Baseline!D$88 )</f>
        <v>3.8690146222104761E-4</v>
      </c>
      <c r="AY767" s="48">
        <f>AD767 * ( (1-Baseline!D$88-Baseline!D$87) + (1-B767)*Baseline!D$88 )</f>
        <v>4.0634704110447149E-4</v>
      </c>
      <c r="AZ767" s="48">
        <f t="shared" si="5"/>
        <v>2.7599506314642624E-2</v>
      </c>
      <c r="BA767" s="48">
        <f>AF767 * ( (1-Baseline!F$88-Baseline!F$87) + (1-Baseline!B$36)*Baseline!F$88 )</f>
        <v>8.1445098831499688E-4</v>
      </c>
      <c r="BB767" s="48">
        <f>AG767 * ( (1-Baseline!F$88-Baseline!F$87) + (1-Baseline!B$36)*Baseline!F$88 )</f>
        <v>1.8490876037740884E-4</v>
      </c>
      <c r="BC767" s="48">
        <f>AH767 * ( (1-Baseline!F$88-Baseline!F$87) + (1-Baseline!B$36)*Baseline!F$88 )</f>
        <v>3.3120462077282919E-2</v>
      </c>
      <c r="BD767" s="48">
        <f>AI767 * ( (1-Baseline!F$88-Baseline!F$87) + (1-Baseline!B$36)*Baseline!F$88 )</f>
        <v>4.173234241867654E-4</v>
      </c>
      <c r="BE767" s="48">
        <f t="shared" si="6"/>
        <v>3.4537145250162091E-2</v>
      </c>
      <c r="BF767" s="48">
        <f>AK767 * ( (1-Baseline!H$88-Baseline!H$87) + (1-Baseline!B$36)*Baseline!H$88 )</f>
        <v>1.4751005079822581E-5</v>
      </c>
      <c r="BG767" s="48">
        <f>AL767 * ( (1-Baseline!H$88-Baseline!H$87) + (1-Baseline!B$36)*Baseline!H$88 )</f>
        <v>2.1381805244459999E-4</v>
      </c>
      <c r="BH767" s="48">
        <f>AM767 * ( (1-Baseline!H$88-Baseline!H$87) + (1-Baseline!B$36)*Baseline!H$88 )</f>
        <v>4.5382429069339662E-5</v>
      </c>
      <c r="BI767" s="48">
        <f>AN767 * ( (1-Baseline!H$88-Baseline!H$87) + (1-Baseline!B$36)*Baseline!H$88 )</f>
        <v>2.7460270567453954E-2</v>
      </c>
      <c r="BJ767" s="48">
        <f t="shared" si="7"/>
        <v>2.7734222054047717E-2</v>
      </c>
      <c r="BK767" s="48"/>
      <c r="BL767" s="48">
        <f t="shared" si="18"/>
        <v>0.97844040918217734</v>
      </c>
      <c r="BM767" s="48">
        <f t="shared" si="19"/>
        <v>3.0597543837335762E-3</v>
      </c>
      <c r="BN767" s="48">
        <f t="shared" si="20"/>
        <v>1.5858603919519831E-2</v>
      </c>
      <c r="BO767" s="48">
        <f t="shared" si="21"/>
        <v>2.6412325145692404E-3</v>
      </c>
      <c r="BP767" s="48">
        <f t="shared" si="8"/>
        <v>1</v>
      </c>
      <c r="BQ767" s="48">
        <f t="shared" si="22"/>
        <v>1.1913191916505261E-2</v>
      </c>
      <c r="BR767" s="48">
        <f t="shared" si="23"/>
        <v>0.95934540618006026</v>
      </c>
      <c r="BS767" s="48">
        <f t="shared" si="24"/>
        <v>1.4018419670636688E-2</v>
      </c>
      <c r="BT767" s="48">
        <f t="shared" si="25"/>
        <v>1.4722982232797707E-2</v>
      </c>
      <c r="BU767" s="48">
        <f t="shared" si="9"/>
        <v>0.99999999999999989</v>
      </c>
      <c r="BV767" s="48">
        <f t="shared" si="26"/>
        <v>2.3581885023087557E-2</v>
      </c>
      <c r="BW767" s="48">
        <f t="shared" si="27"/>
        <v>5.3539097987996276E-3</v>
      </c>
      <c r="BX767" s="48">
        <f t="shared" si="28"/>
        <v>0.95898088383918989</v>
      </c>
      <c r="BY767" s="48">
        <f t="shared" si="29"/>
        <v>1.2083321338922962E-2</v>
      </c>
      <c r="BZ767" s="48">
        <f t="shared" si="10"/>
        <v>1</v>
      </c>
      <c r="CA767" s="48">
        <f t="shared" si="30"/>
        <v>5.3187015850223655E-4</v>
      </c>
      <c r="CB767" s="48">
        <f t="shared" si="31"/>
        <v>7.7095384910352647E-3</v>
      </c>
      <c r="CC767" s="48">
        <f t="shared" si="32"/>
        <v>1.6363332269028346E-3</v>
      </c>
      <c r="CD767" s="48">
        <f t="shared" si="33"/>
        <v>0.9901222581235597</v>
      </c>
      <c r="CE767" s="48">
        <f t="shared" si="11"/>
        <v>1</v>
      </c>
      <c r="CF767" s="48"/>
      <c r="CG767" s="48">
        <f t="shared" si="34"/>
        <v>0.97844040918217734</v>
      </c>
      <c r="CH767" s="48">
        <f t="shared" si="35"/>
        <v>3.0597543837335762E-3</v>
      </c>
      <c r="CI767" s="48">
        <f t="shared" si="36"/>
        <v>1.5858603919519831E-2</v>
      </c>
      <c r="CJ767" s="48">
        <f t="shared" si="37"/>
        <v>2.6412325145692404E-3</v>
      </c>
      <c r="CK767" s="48">
        <f t="shared" si="12"/>
        <v>1</v>
      </c>
      <c r="CL767" s="48">
        <f t="shared" si="38"/>
        <v>1.1913191916505261E-2</v>
      </c>
      <c r="CM767" s="48">
        <f t="shared" si="39"/>
        <v>0.95934540618006026</v>
      </c>
      <c r="CN767" s="48">
        <f t="shared" si="40"/>
        <v>1.4018419670636688E-2</v>
      </c>
      <c r="CO767" s="48">
        <f t="shared" si="41"/>
        <v>1.4722982232797707E-2</v>
      </c>
      <c r="CP767" s="48">
        <f t="shared" si="13"/>
        <v>0.99999999999999989</v>
      </c>
      <c r="CQ767" s="48">
        <f t="shared" si="42"/>
        <v>2.3581885023087557E-2</v>
      </c>
      <c r="CR767" s="48">
        <f t="shared" si="43"/>
        <v>5.3539097987996276E-3</v>
      </c>
      <c r="CS767" s="48">
        <f t="shared" si="44"/>
        <v>0.95898088383918989</v>
      </c>
      <c r="CT767" s="48">
        <f t="shared" si="45"/>
        <v>1.2083321338922962E-2</v>
      </c>
      <c r="CU767" s="48">
        <f t="shared" si="14"/>
        <v>1</v>
      </c>
      <c r="CV767" s="48">
        <f t="shared" si="46"/>
        <v>5.3187015850223655E-4</v>
      </c>
      <c r="CW767" s="48">
        <f t="shared" si="47"/>
        <v>7.7095384910352647E-3</v>
      </c>
      <c r="CX767" s="48">
        <f t="shared" si="48"/>
        <v>1.6363332269028346E-3</v>
      </c>
      <c r="CY767" s="48">
        <f t="shared" si="49"/>
        <v>0.9901222581235597</v>
      </c>
      <c r="CZ767" s="48">
        <f t="shared" si="15"/>
        <v>1</v>
      </c>
      <c r="DA767" s="48"/>
      <c r="DB767" s="48">
        <f>(AQ767*Baseline!B$7 + AV767*Baseline!B$11 + BA767*Baseline!B$16 + BF767*Baseline!B$18)</f>
        <v>71850.025299852758</v>
      </c>
      <c r="DC767" s="48">
        <f>(AR767*Baseline!B$7 + AW767*Baseline!B$11 + BB767*Baseline!B$16 + BG767*Baseline!B$18)</f>
        <v>67404.562029264111</v>
      </c>
      <c r="DD767" s="48">
        <f>(AS767*Baseline!B$7 + AX767*Baseline!B$11 + BC767*Baseline!B$16 + BH767*Baseline!B$18)</f>
        <v>114965.61735617204</v>
      </c>
      <c r="DE767" s="48">
        <f>(AT767*Baseline!B$7 + AY767*Baseline!B$11 + BD767*Baseline!B$16 + BI767*Baseline!B$18)</f>
        <v>1259880.6046235343</v>
      </c>
      <c r="DF767" s="48">
        <f t="shared" si="16"/>
        <v>1514100.8093088232</v>
      </c>
      <c r="DG767" s="48"/>
      <c r="DH767" s="48">
        <f t="shared" si="50"/>
        <v>4.7453924374197917E-2</v>
      </c>
      <c r="DI767" s="48">
        <f t="shared" si="51"/>
        <v>4.4517882570866495E-2</v>
      </c>
      <c r="DJ767" s="48">
        <f t="shared" si="52"/>
        <v>7.5929962291383407E-2</v>
      </c>
      <c r="DK767" s="48">
        <f t="shared" si="53"/>
        <v>0.83209823076355216</v>
      </c>
      <c r="DL767" s="48">
        <f t="shared" si="17"/>
        <v>1</v>
      </c>
      <c r="DM767" s="48"/>
      <c r="DN767" s="48">
        <f>DH767 / (Baseline!B$7/Baseline!B$17)</f>
        <v>5.0653943073193322</v>
      </c>
      <c r="DO767" s="48">
        <f>DI767 / (Baseline!B$11/Baseline!B$17)</f>
        <v>1.0746829926912533</v>
      </c>
      <c r="DP767" s="48">
        <f>DJ767 / (Baseline!B$16/Baseline!B$17)</f>
        <v>1.1733473828659875</v>
      </c>
      <c r="DQ767" s="48">
        <f>DK767 / (Baseline!B$18/Baseline!B$17)</f>
        <v>0.94076050930471133</v>
      </c>
      <c r="DR767" s="71"/>
      <c r="DS767" s="48">
        <f>(AU767*Baseline!B$34)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3.394196012156174E-2</v>
      </c>
      <c r="DT767" s="48">
        <f>(AZ767*Baseline!B$34) + (Baseline!D$88*(1-Baseline!D$89)*Baseline!B$35) + (Baseline!D$88*Baseline!D$89*((1-Baseline!D$90)*Baseline!B$40 + Baseline!D$90*Baseline!B$41))</f>
        <v>1.0553493947196397E-2</v>
      </c>
      <c r="DU767" s="48">
        <f>(BE767*Baseline!B$34) + (Baseline!F$88*(1-Baseline!F$89)*Baseline!B$35) + (Baseline!F$88*Baseline!F$89*((1-Baseline!F$90)*Baseline!B$40 + Baseline!F$90*Baseline!B$41))</f>
        <v>1.2911211787524315E-2</v>
      </c>
      <c r="DV767" s="48">
        <f>(BJ767*Baseline!B$34) + (Baseline!H$88*(1-Baseline!H$89)*Baseline!B$35) + (Baseline!H$88*Baseline!H$89*((1-Baseline!H$90)*Baseline!B$40 + Baseline!H$90*Baseline!B$41))</f>
        <v>9.305133308107158E-3</v>
      </c>
      <c r="DW767" s="48">
        <f>( DS767*Baseline!B$7 + DT767*Baseline!B$11 + DU767*Baseline!B$16 + DV767*Baseline!B$18 ) / Baseline!B$17</f>
        <v>9.821007308069403E-3</v>
      </c>
    </row>
    <row r="768" spans="1:127">
      <c r="A768" s="7" t="s">
        <v>1095</v>
      </c>
      <c r="B768" s="1">
        <f>MIN( MAX( NORMINV( MCrands!B768, (B$5+B$4)/2, (B$5-B$4)/3.29 ), 0 ), 1 )</f>
        <v>0.45269246839806004</v>
      </c>
      <c r="C768" s="1">
        <f>MAX( NORMINV( MCrands!C768, (C$5+C$4)/2, (C$5-C$4)/3.29 ), 0 )</f>
        <v>2.3014963640321335</v>
      </c>
      <c r="D768" s="40"/>
      <c r="E768" s="40">
        <f>Baseline!B$33 * (C768 * Baseline!B$66*Baseline!B$66/Baseline!B$73 + Baseline!B$52*Baseline!B$52/Baseline!B$74 + Baseline!B$53*Baseline!B$53/Baseline!B$75 + Baseline!B$54*Baseline!B$54/Baseline!B$76)</f>
        <v>1.9267524956179208E-5</v>
      </c>
      <c r="F768" s="40">
        <f>Baseline!B$33 * (C768 * Baseline!B$66*Baseline!B$57/Baseline!B$73 + Baseline!B$52*Baseline!B$67/Baseline!B$74 + Baseline!B$53*Baseline!B$55/Baseline!B$75 + Baseline!B$54*Baseline!B$56/Baseline!B$76)</f>
        <v>3.9181495694360904E-8</v>
      </c>
      <c r="G768" s="1">
        <f>Baseline!B$33 * (C768 * Baseline!B$66*Baseline!B$58/Baseline!B$73 + Baseline!B$52*Baseline!B$59/Baseline!B$74 + Baseline!B$53*Baseline!B$68/Baseline!B$75 + Baseline!B$54*Baseline!B$60/Baseline!B$76)</f>
        <v>1.0797555279062171E-7</v>
      </c>
      <c r="H768" s="40">
        <f>Baseline!B$33 * (C768 * Baseline!B$66*Baseline!B$61/Baseline!B$73 + Baseline!B$52*Baseline!B$62/Baseline!B$74 + Baseline!B$53*Baseline!B$63/Baseline!B$75 + Baseline!B$54*Baseline!B$69/Baseline!B$76)</f>
        <v>1.6869902772160459E-9</v>
      </c>
      <c r="I768" s="40">
        <f>Baseline!B$33 * (C768 * Baseline!B$57*Baseline!B$66/Baseline!B$73 + Baseline!B$67*Baseline!B$52/Baseline!B$74 + Baseline!B$55*Baseline!B$53/Baseline!B$75 + Baseline!B$56*Baseline!B$54/Baseline!B$76)</f>
        <v>3.9181495694360904E-8</v>
      </c>
      <c r="J768" s="1">
        <f>Baseline!B$33 * (C768 * Baseline!B$57*Baseline!B$57/Baseline!B$73 + Baseline!B$67*Baseline!B$67/Baseline!B$74 + Baseline!B$55*Baseline!B$55/Baseline!B$75 + Baseline!B$56*Baseline!B$56/Baseline!B$76)</f>
        <v>1.7949605895232921E-6</v>
      </c>
      <c r="K768" s="40">
        <f>Baseline!B$33 * (C768 * Baseline!B$57*Baseline!B$58/Baseline!B$73 + Baseline!B$67*Baseline!B$59/Baseline!B$74 + Baseline!B$55*Baseline!B$68/Baseline!B$75 + Baseline!B$56*Baseline!B$60/Baseline!B$76)</f>
        <v>1.3929205288659085E-8</v>
      </c>
      <c r="L768" s="1">
        <f>Baseline!B$33 * (C768 * Baseline!B$57*Baseline!B$61/Baseline!B$73 + Baseline!B$67*Baseline!B$62/Baseline!B$74 + Baseline!B$55*Baseline!B$63/Baseline!B$75 + Baseline!B$56*Baseline!B$69/Baseline!B$76)</f>
        <v>1.4629419648119539E-8</v>
      </c>
      <c r="M768" s="40">
        <f>Baseline!B$33 * (C768 * Baseline!B$58*Baseline!B$66/Baseline!B$73 + Baseline!B$59*Baseline!B$52/Baseline!B$74 + Baseline!B$68*Baseline!B$53/Baseline!B$75 + Baseline!B$60*Baseline!B$54/Baseline!B$76)</f>
        <v>1.0797555279062171E-7</v>
      </c>
      <c r="N768" s="1">
        <f>Baseline!B$33 * (C768 * Baseline!B$58*Baseline!B$57/Baseline!B$73 + Baseline!B$59*Baseline!B$67/Baseline!B$74 + Baseline!B$68*Baseline!B$55/Baseline!B$75 + Baseline!B$60*Baseline!B$56/Baseline!B$76)</f>
        <v>1.3929205288659085E-8</v>
      </c>
      <c r="O768" s="1">
        <f>Baseline!B$33 * (C768 * Baseline!B$58*Baseline!B$58/Baseline!B$73 + Baseline!B$59*Baseline!B$59/Baseline!B$74 + Baseline!B$68*Baseline!B$68/Baseline!B$75 + Baseline!B$60*Baseline!B$60/Baseline!B$76)</f>
        <v>1.3250167814291145E-6</v>
      </c>
      <c r="P768" s="40">
        <f>Baseline!B$33 * (C768 * Baseline!B$58*Baseline!B$61/Baseline!B$73 + Baseline!B$59*Baseline!B$62/Baseline!B$74 + Baseline!B$68*Baseline!B$63/Baseline!B$75 + Baseline!B$60*Baseline!B$69/Baseline!B$76)</f>
        <v>1.6489726298290847E-9</v>
      </c>
      <c r="Q768" s="40">
        <f>Baseline!B$33 * (C768 * Baseline!B$61*Baseline!B$66/Baseline!B$73 + Baseline!B$62*Baseline!B$52/Baseline!B$74 + Baseline!B$63*Baseline!B$53/Baseline!B$75 + Baseline!B$69*Baseline!B$54/Baseline!B$76)</f>
        <v>1.6869902772160461E-9</v>
      </c>
      <c r="R768" s="40">
        <f>Baseline!B$33 * (C768 * Baseline!B$61*Baseline!B$57/Baseline!B$73 + Baseline!B$62*Baseline!B$67/Baseline!B$74 + Baseline!B$63*Baseline!B$55/Baseline!B$75 + Baseline!B$69*Baseline!B$56/Baseline!B$76)</f>
        <v>1.4629419648119539E-8</v>
      </c>
      <c r="S768" s="40">
        <f>Baseline!B$33 * (C768 * Baseline!B$61*Baseline!B$58/Baseline!B$73 + Baseline!B$62*Baseline!B$59/Baseline!B$74 + Baseline!B$63*Baseline!B$68/Baseline!B$75 + Baseline!B$69*Baseline!B$60/Baseline!B$76)</f>
        <v>1.6489726298290847E-9</v>
      </c>
      <c r="T768" s="40">
        <f>Baseline!B$33 * (C768 * Baseline!B$61*Baseline!B$61/Baseline!B$73 + Baseline!B$62*Baseline!B$62/Baseline!B$74 + Baseline!B$63*Baseline!B$63/Baseline!B$75 + Baseline!B$69*Baseline!B$69/Baseline!B$76)</f>
        <v>9.8551803226745103E-8</v>
      </c>
      <c r="U768" s="40"/>
      <c r="V768" s="40">
        <f>E768 * ( Baseline!B$87 * Baseline!B$7 )</f>
        <v>0.19997764152018399</v>
      </c>
      <c r="W768" s="40">
        <f>F768 * ( Baseline!D$87 * Baseline!B$11 )</f>
        <v>7.227652094622982E-4</v>
      </c>
      <c r="X768" s="40">
        <f>G768 * ( Baseline!F$87 * Baseline!B$16 )</f>
        <v>3.7505059831670589E-3</v>
      </c>
      <c r="Y768" s="40">
        <f>H768 * ( Baseline!H$87 * Baseline!B$18 )</f>
        <v>5.9326971938141913E-4</v>
      </c>
      <c r="Z768" s="48">
        <f t="shared" si="0"/>
        <v>0.20504418243219477</v>
      </c>
      <c r="AA768" s="40">
        <f>I768 * ( Baseline!B$87 * Baseline!B$7 )</f>
        <v>4.0666474381177183E-4</v>
      </c>
      <c r="AB768" s="1">
        <f>J768 * ( Baseline!D$87 * Baseline!B$11 )</f>
        <v>3.311091226795837E-2</v>
      </c>
      <c r="AC768" s="1">
        <f>K768 * ( Baseline!F$87 * Baseline!B$16 )</f>
        <v>4.8382774087002048E-4</v>
      </c>
      <c r="AD768" s="1">
        <f>L768 * ( Baseline!F$87 * Baseline!B$16 )</f>
        <v>5.0814952554055959E-4</v>
      </c>
      <c r="AE768" s="48">
        <f t="shared" si="1"/>
        <v>3.4509554278180719E-2</v>
      </c>
      <c r="AF768" s="48">
        <f>M768 * ( Baseline!B$87 * Baseline!B$7 )</f>
        <v>1.1206782624138627E-3</v>
      </c>
      <c r="AG768" s="48">
        <f>N768 * ( Baseline!D$87 * Baseline!B$11 )</f>
        <v>2.5694641819275877E-4</v>
      </c>
      <c r="AH768" s="48">
        <f>O768 * ( Baseline!F$87 * Baseline!B$16 )</f>
        <v>4.6024153043079219E-2</v>
      </c>
      <c r="AI768" s="48">
        <f>P768 * ( Baseline!H$87 * Baseline!B$18 )</f>
        <v>5.798999215222251E-4</v>
      </c>
      <c r="AJ768" s="48">
        <f t="shared" si="2"/>
        <v>4.7981677645208068E-2</v>
      </c>
      <c r="AK768" s="48">
        <f>Q768 * ( Baseline!B$87 * Baseline!B$7 )</f>
        <v>1.7509272087225341E-5</v>
      </c>
      <c r="AL768" s="48">
        <f>R768 * ( Baseline!D$87 * Baseline!B$11 )</f>
        <v>2.6986298937553733E-4</v>
      </c>
      <c r="AM768" s="48">
        <f>S768 * ( Baseline!F$87 * Baseline!B$16 )</f>
        <v>5.7276684901490582E-5</v>
      </c>
      <c r="AN768" s="48">
        <f>T768 * ( Baseline!H$87 * Baseline!B$18 )</f>
        <v>3.4658054308025023E-2</v>
      </c>
      <c r="AO768" s="48">
        <f t="shared" si="3"/>
        <v>3.5002703254389277E-2</v>
      </c>
      <c r="AP768" s="48"/>
      <c r="AQ768" s="48">
        <f>V768 * ( (1-Baseline!B$88-Baseline!B$87) + (1-B768)*Baseline!B$88 )</f>
        <v>0.11512786876551899</v>
      </c>
      <c r="AR768" s="48">
        <f>W768 * ( (1-Baseline!B$88-Baseline!B$87) + (1-B768)*Baseline!B$88 )</f>
        <v>4.1609860757788655E-4</v>
      </c>
      <c r="AS768" s="48">
        <f>X768 * ( (1-Baseline!B$88-Baseline!B$87) + (1-B768)*Baseline!B$88 )</f>
        <v>2.1591801831044701E-3</v>
      </c>
      <c r="AT768" s="48">
        <f>Y768 * ( (1-Baseline!B$88-Baseline!B$87) + (1-B768)*Baseline!B$88 )</f>
        <v>3.4154757440024367E-4</v>
      </c>
      <c r="AU768" s="48">
        <f t="shared" si="4"/>
        <v>0.11804469513060159</v>
      </c>
      <c r="AV768" s="48">
        <f>AA768 * ( (1-Baseline!D$88-Baseline!D$87) + (1-B768)*Baseline!D$88 )</f>
        <v>3.2069263447579669E-4</v>
      </c>
      <c r="AW768" s="48">
        <f>AB768 * ( (1-Baseline!D$88-Baseline!D$87) + (1-B768)*Baseline!D$88 )</f>
        <v>2.6111006293733131E-2</v>
      </c>
      <c r="AX768" s="48">
        <f>AC768 * ( (1-Baseline!D$88-Baseline!D$87) + (1-B768)*Baseline!D$88 )</f>
        <v>3.8154277009048282E-4</v>
      </c>
      <c r="AY768" s="48">
        <f>AD768 * ( (1-Baseline!D$88-Baseline!D$87) + (1-B768)*Baseline!D$88 )</f>
        <v>4.0072273914321788E-4</v>
      </c>
      <c r="AZ768" s="48">
        <f t="shared" si="5"/>
        <v>2.7213964437442627E-2</v>
      </c>
      <c r="BA768" s="48">
        <f>AF768 * ( (1-Baseline!F$88-Baseline!F$87) + (1-Baseline!B$36)*Baseline!F$88 )</f>
        <v>8.0647593933741294E-4</v>
      </c>
      <c r="BB768" s="48">
        <f>AG768 * ( (1-Baseline!F$88-Baseline!F$87) + (1-Baseline!B$36)*Baseline!F$88 )</f>
        <v>1.8490686481689139E-4</v>
      </c>
      <c r="BC768" s="48">
        <f>AH768 * ( (1-Baseline!F$88-Baseline!F$87) + (1-Baseline!B$36)*Baseline!F$88 )</f>
        <v>3.3120453302697188E-2</v>
      </c>
      <c r="BD768" s="48">
        <f>AI768 * ( (1-Baseline!F$88-Baseline!F$87) + (1-Baseline!B$36)*Baseline!F$88 )</f>
        <v>4.1731454032488191E-4</v>
      </c>
      <c r="BE768" s="48">
        <f t="shared" si="6"/>
        <v>3.4529150647176376E-2</v>
      </c>
      <c r="BF768" s="48">
        <f>AK768 * ( (1-Baseline!H$88-Baseline!H$87) + (1-Baseline!B$36)*Baseline!H$88 )</f>
        <v>1.3872946460150381E-5</v>
      </c>
      <c r="BG768" s="48">
        <f>AL768 * ( (1-Baseline!H$88-Baseline!H$87) + (1-Baseline!B$36)*Baseline!H$88 )</f>
        <v>2.1381784374202573E-4</v>
      </c>
      <c r="BH768" s="48">
        <f>AM768 * ( (1-Baseline!H$88-Baseline!H$87) + (1-Baseline!B$36)*Baseline!H$88 )</f>
        <v>4.5381462981149015E-5</v>
      </c>
      <c r="BI768" s="48">
        <f>AN768 * ( (1-Baseline!H$88-Baseline!H$87) + (1-Baseline!B$36)*Baseline!H$88 )</f>
        <v>2.7460269589334382E-2</v>
      </c>
      <c r="BJ768" s="48">
        <f t="shared" si="7"/>
        <v>2.7733341842517707E-2</v>
      </c>
      <c r="BK768" s="48"/>
      <c r="BL768" s="48">
        <f t="shared" si="18"/>
        <v>0.97529049177639449</v>
      </c>
      <c r="BM768" s="48">
        <f t="shared" si="19"/>
        <v>3.5249242426144251E-3</v>
      </c>
      <c r="BN768" s="48">
        <f t="shared" si="20"/>
        <v>1.8291208941796231E-2</v>
      </c>
      <c r="BO768" s="48">
        <f t="shared" si="21"/>
        <v>2.893375039194809E-3</v>
      </c>
      <c r="BP768" s="48">
        <f t="shared" si="8"/>
        <v>1</v>
      </c>
      <c r="BQ768" s="48">
        <f t="shared" si="22"/>
        <v>1.1784120436145212E-2</v>
      </c>
      <c r="BR768" s="48">
        <f t="shared" si="23"/>
        <v>0.95947087583490853</v>
      </c>
      <c r="BS768" s="48">
        <f t="shared" si="24"/>
        <v>1.4020109821468462E-2</v>
      </c>
      <c r="BT768" s="48">
        <f t="shared" si="25"/>
        <v>1.4724893907477854E-2</v>
      </c>
      <c r="BU768" s="48">
        <f t="shared" si="9"/>
        <v>1</v>
      </c>
      <c r="BV768" s="48">
        <f t="shared" si="26"/>
        <v>2.3356379297541818E-2</v>
      </c>
      <c r="BW768" s="48">
        <f t="shared" si="27"/>
        <v>5.3550945027954861E-3</v>
      </c>
      <c r="BX768" s="48">
        <f t="shared" si="28"/>
        <v>0.95920266447114633</v>
      </c>
      <c r="BY768" s="48">
        <f t="shared" si="29"/>
        <v>1.2085861728516275E-2</v>
      </c>
      <c r="BZ768" s="48">
        <f t="shared" si="10"/>
        <v>0.99999999999999989</v>
      </c>
      <c r="CA768" s="48">
        <f t="shared" si="30"/>
        <v>5.0022628138098762E-4</v>
      </c>
      <c r="CB768" s="48">
        <f t="shared" si="31"/>
        <v>7.7097756540188645E-3</v>
      </c>
      <c r="CC768" s="48">
        <f t="shared" si="32"/>
        <v>1.6363503265796533E-3</v>
      </c>
      <c r="CD768" s="48">
        <f t="shared" si="33"/>
        <v>0.9901536477380205</v>
      </c>
      <c r="CE768" s="48">
        <f t="shared" si="11"/>
        <v>1</v>
      </c>
      <c r="CF768" s="48"/>
      <c r="CG768" s="48">
        <f t="shared" si="34"/>
        <v>0.97529049177639449</v>
      </c>
      <c r="CH768" s="48">
        <f t="shared" si="35"/>
        <v>3.5249242426144251E-3</v>
      </c>
      <c r="CI768" s="48">
        <f t="shared" si="36"/>
        <v>1.8291208941796231E-2</v>
      </c>
      <c r="CJ768" s="48">
        <f t="shared" si="37"/>
        <v>2.893375039194809E-3</v>
      </c>
      <c r="CK768" s="48">
        <f t="shared" si="12"/>
        <v>1</v>
      </c>
      <c r="CL768" s="48">
        <f t="shared" si="38"/>
        <v>1.1784120436145212E-2</v>
      </c>
      <c r="CM768" s="48">
        <f t="shared" si="39"/>
        <v>0.95947087583490853</v>
      </c>
      <c r="CN768" s="48">
        <f t="shared" si="40"/>
        <v>1.4020109821468462E-2</v>
      </c>
      <c r="CO768" s="48">
        <f t="shared" si="41"/>
        <v>1.4724893907477854E-2</v>
      </c>
      <c r="CP768" s="48">
        <f t="shared" si="13"/>
        <v>1</v>
      </c>
      <c r="CQ768" s="48">
        <f t="shared" si="42"/>
        <v>2.3356379297541818E-2</v>
      </c>
      <c r="CR768" s="48">
        <f t="shared" si="43"/>
        <v>5.3550945027954861E-3</v>
      </c>
      <c r="CS768" s="48">
        <f t="shared" si="44"/>
        <v>0.95920266447114633</v>
      </c>
      <c r="CT768" s="48">
        <f t="shared" si="45"/>
        <v>1.2085861728516275E-2</v>
      </c>
      <c r="CU768" s="48">
        <f t="shared" si="14"/>
        <v>0.99999999999999989</v>
      </c>
      <c r="CV768" s="48">
        <f t="shared" si="46"/>
        <v>5.0022628138098762E-4</v>
      </c>
      <c r="CW768" s="48">
        <f t="shared" si="47"/>
        <v>7.7097756540188645E-3</v>
      </c>
      <c r="CX768" s="48">
        <f t="shared" si="48"/>
        <v>1.6363503265796533E-3</v>
      </c>
      <c r="CY768" s="48">
        <f t="shared" si="49"/>
        <v>0.9901536477380205</v>
      </c>
      <c r="CZ768" s="48">
        <f t="shared" si="15"/>
        <v>1</v>
      </c>
      <c r="DA768" s="48"/>
      <c r="DB768" s="48">
        <f>(AQ768*Baseline!B$7 + AV768*Baseline!B$11 + BA768*Baseline!B$16 + BF768*Baseline!B$18)</f>
        <v>59861.860189255727</v>
      </c>
      <c r="DC768" s="48">
        <f>(AR768*Baseline!B$7 + AW768*Baseline!B$11 + BB768*Baseline!B$16 + BG768*Baseline!B$18)</f>
        <v>66608.637485674597</v>
      </c>
      <c r="DD768" s="48">
        <f>(AS768*Baseline!B$7 + AX768*Baseline!B$11 + BC768*Baseline!B$16 + BH768*Baseline!B$18)</f>
        <v>114903.30713391799</v>
      </c>
      <c r="DE768" s="48">
        <f>(AT768*Baseline!B$7 + AY768*Baseline!B$11 + BD768*Baseline!B$16 + BI768*Baseline!B$18)</f>
        <v>1259851.2572021619</v>
      </c>
      <c r="DF768" s="48">
        <f t="shared" si="16"/>
        <v>1501225.0620110102</v>
      </c>
      <c r="DG768" s="48"/>
      <c r="DH768" s="48">
        <f t="shared" si="50"/>
        <v>3.9875340283132506E-2</v>
      </c>
      <c r="DI768" s="48">
        <f t="shared" si="51"/>
        <v>4.4369521380389847E-2</v>
      </c>
      <c r="DJ768" s="48">
        <f t="shared" si="52"/>
        <v>7.6539694174833375E-2</v>
      </c>
      <c r="DK768" s="48">
        <f t="shared" si="53"/>
        <v>0.83921544416164429</v>
      </c>
      <c r="DL768" s="48">
        <f t="shared" si="17"/>
        <v>1</v>
      </c>
      <c r="DM768" s="48"/>
      <c r="DN768" s="48">
        <f>DH768 / (Baseline!B$7/Baseline!B$17)</f>
        <v>4.2564303023676873</v>
      </c>
      <c r="DO768" s="48">
        <f>DI768 / (Baseline!B$11/Baseline!B$17)</f>
        <v>1.0711014825435756</v>
      </c>
      <c r="DP768" s="48">
        <f>DJ768 / (Baseline!B$16/Baseline!B$17)</f>
        <v>1.1827695831161402</v>
      </c>
      <c r="DQ768" s="48">
        <f>DK768 / (Baseline!B$18/Baseline!B$17)</f>
        <v>0.94880714737420402</v>
      </c>
      <c r="DR768" s="71"/>
      <c r="DS768" s="48">
        <f>(AU768*Baseline!B$34)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3.0236235519590239E-2</v>
      </c>
      <c r="DT768" s="48">
        <f>(AZ768*Baseline!B$34) + (Baseline!D$88*(1-Baseline!D$89)*Baseline!B$35) + (Baseline!D$88*Baseline!D$89*((1-Baseline!D$90)*Baseline!B$40 + Baseline!D$90*Baseline!B$41))</f>
        <v>1.0495662665616398E-2</v>
      </c>
      <c r="DU768" s="48">
        <f>(BE768*Baseline!B$34) + (Baseline!F$88*(1-Baseline!F$89)*Baseline!B$35) + (Baseline!F$88*Baseline!F$89*((1-Baseline!F$90)*Baseline!B$40 + Baseline!F$90*Baseline!B$41))</f>
        <v>1.291001259707646E-2</v>
      </c>
      <c r="DV768" s="48">
        <f>(BJ768*Baseline!B$34) + (Baseline!H$88*(1-Baseline!H$89)*Baseline!B$35) + (Baseline!H$88*Baseline!H$89*((1-Baseline!H$90)*Baseline!B$40 + Baseline!H$90*Baseline!B$41))</f>
        <v>9.3050012763776571E-3</v>
      </c>
      <c r="DW768" s="48">
        <f>( DS768*Baseline!B$7 + DT768*Baseline!B$11 + DU768*Baseline!B$16 + DV768*Baseline!B$18 ) / Baseline!B$17</f>
        <v>9.7837011229581754E-3</v>
      </c>
    </row>
    <row r="769" spans="1:127">
      <c r="A769" s="7" t="s">
        <v>1096</v>
      </c>
      <c r="B769" s="1">
        <f>MIN( MAX( NORMINV( MCrands!B769, (B$5+B$4)/2, (B$5-B$4)/3.29 ), 0 ), 1 )</f>
        <v>0.56420362219773923</v>
      </c>
      <c r="C769" s="1">
        <f>MAX( NORMINV( MCrands!C769, (C$5+C$4)/2, (C$5-C$4)/3.29 ), 0 )</f>
        <v>2.310156600174142</v>
      </c>
      <c r="D769" s="40"/>
      <c r="E769" s="40">
        <f>Baseline!B$33 * (C769 * Baseline!B$66*Baseline!B$66/Baseline!B$73 + Baseline!B$52*Baseline!B$52/Baseline!B$74 + Baseline!B$53*Baseline!B$53/Baseline!B$75 + Baseline!B$54*Baseline!B$54/Baseline!B$76)</f>
        <v>1.9339994182283582E-5</v>
      </c>
      <c r="F769" s="40">
        <f>Baseline!B$33 * (C769 * Baseline!B$66*Baseline!B$57/Baseline!B$73 + Baseline!B$52*Baseline!B$67/Baseline!B$74 + Baseline!B$53*Baseline!B$55/Baseline!B$75 + Baseline!B$54*Baseline!B$56/Baseline!B$76)</f>
        <v>3.9191187332756675E-8</v>
      </c>
      <c r="G769" s="1">
        <f>Baseline!B$33 * (C769 * Baseline!B$66*Baseline!B$58/Baseline!B$73 + Baseline!B$52*Baseline!B$59/Baseline!B$74 + Baseline!B$53*Baseline!B$68/Baseline!B$75 + Baseline!B$54*Baseline!B$60/Baseline!B$76)</f>
        <v>1.0799937806834463E-7</v>
      </c>
      <c r="H769" s="40">
        <f>Baseline!B$33 * (C769 * Baseline!B$66*Baseline!B$61/Baseline!B$73 + Baseline!B$52*Baseline!B$62/Baseline!B$74 + Baseline!B$53*Baseline!B$63/Baseline!B$75 + Baseline!B$54*Baseline!B$69/Baseline!B$76)</f>
        <v>1.6893728049883396E-9</v>
      </c>
      <c r="I769" s="40">
        <f>Baseline!B$33 * (C769 * Baseline!B$57*Baseline!B$66/Baseline!B$73 + Baseline!B$67*Baseline!B$52/Baseline!B$74 + Baseline!B$55*Baseline!B$53/Baseline!B$75 + Baseline!B$56*Baseline!B$54/Baseline!B$76)</f>
        <v>3.9191187332756675E-8</v>
      </c>
      <c r="J769" s="1">
        <f>Baseline!B$33 * (C769 * Baseline!B$57*Baseline!B$57/Baseline!B$73 + Baseline!B$67*Baseline!B$67/Baseline!B$74 + Baseline!B$55*Baseline!B$55/Baseline!B$75 + Baseline!B$56*Baseline!B$56/Baseline!B$76)</f>
        <v>1.7949605908193989E-6</v>
      </c>
      <c r="K769" s="40">
        <f>Baseline!B$33 * (C769 * Baseline!B$57*Baseline!B$58/Baseline!B$73 + Baseline!B$67*Baseline!B$59/Baseline!B$74 + Baseline!B$55*Baseline!B$68/Baseline!B$75 + Baseline!B$56*Baseline!B$60/Baseline!B$76)</f>
        <v>1.3929208474921568E-8</v>
      </c>
      <c r="L769" s="1">
        <f>Baseline!B$33 * (C769 * Baseline!B$57*Baseline!B$61/Baseline!B$73 + Baseline!B$67*Baseline!B$62/Baseline!B$74 + Baseline!B$55*Baseline!B$63/Baseline!B$75 + Baseline!B$56*Baseline!B$69/Baseline!B$76)</f>
        <v>1.4629419966745787E-8</v>
      </c>
      <c r="M769" s="40">
        <f>Baseline!B$33 * (C769 * Baseline!B$58*Baseline!B$66/Baseline!B$73 + Baseline!B$59*Baseline!B$52/Baseline!B$74 + Baseline!B$68*Baseline!B$53/Baseline!B$75 + Baseline!B$60*Baseline!B$54/Baseline!B$76)</f>
        <v>1.0799937806834463E-7</v>
      </c>
      <c r="N769" s="1">
        <f>Baseline!B$33 * (C769 * Baseline!B$58*Baseline!B$57/Baseline!B$73 + Baseline!B$59*Baseline!B$67/Baseline!B$74 + Baseline!B$68*Baseline!B$55/Baseline!B$75 + Baseline!B$60*Baseline!B$56/Baseline!B$76)</f>
        <v>1.3929208474921568E-8</v>
      </c>
      <c r="O769" s="1">
        <f>Baseline!B$33 * (C769 * Baseline!B$58*Baseline!B$58/Baseline!B$73 + Baseline!B$59*Baseline!B$59/Baseline!B$74 + Baseline!B$68*Baseline!B$68/Baseline!B$75 + Baseline!B$60*Baseline!B$60/Baseline!B$76)</f>
        <v>1.3250167892620098E-6</v>
      </c>
      <c r="P769" s="40">
        <f>Baseline!B$33 * (C769 * Baseline!B$58*Baseline!B$61/Baseline!B$73 + Baseline!B$59*Baseline!B$62/Baseline!B$74 + Baseline!B$68*Baseline!B$63/Baseline!B$75 + Baseline!B$60*Baseline!B$69/Baseline!B$76)</f>
        <v>1.648973413118612E-9</v>
      </c>
      <c r="Q769" s="40">
        <f>Baseline!B$33 * (C769 * Baseline!B$61*Baseline!B$66/Baseline!B$73 + Baseline!B$62*Baseline!B$52/Baseline!B$74 + Baseline!B$63*Baseline!B$53/Baseline!B$75 + Baseline!B$69*Baseline!B$54/Baseline!B$76)</f>
        <v>1.6893728049883396E-9</v>
      </c>
      <c r="R769" s="40">
        <f>Baseline!B$33 * (C769 * Baseline!B$61*Baseline!B$57/Baseline!B$73 + Baseline!B$62*Baseline!B$67/Baseline!B$74 + Baseline!B$63*Baseline!B$55/Baseline!B$75 + Baseline!B$69*Baseline!B$56/Baseline!B$76)</f>
        <v>1.4629419966745787E-8</v>
      </c>
      <c r="S769" s="40">
        <f>Baseline!B$33 * (C769 * Baseline!B$61*Baseline!B$58/Baseline!B$73 + Baseline!B$62*Baseline!B$59/Baseline!B$74 + Baseline!B$63*Baseline!B$68/Baseline!B$75 + Baseline!B$69*Baseline!B$60/Baseline!B$76)</f>
        <v>1.648973413118612E-9</v>
      </c>
      <c r="T769" s="40">
        <f>Baseline!B$33 * (C769 * Baseline!B$61*Baseline!B$61/Baseline!B$73 + Baseline!B$62*Baseline!B$62/Baseline!B$74 + Baseline!B$63*Baseline!B$63/Baseline!B$75 + Baseline!B$69*Baseline!B$69/Baseline!B$76)</f>
        <v>9.8551803305074051E-8</v>
      </c>
      <c r="U769" s="40"/>
      <c r="V769" s="40">
        <f>E769 * ( Baseline!B$87 * Baseline!B$7 )</f>
        <v>0.20072979961792131</v>
      </c>
      <c r="W769" s="40">
        <f>F769 * ( Baseline!D$87 * Baseline!B$11 )</f>
        <v>7.2294398719732376E-4</v>
      </c>
      <c r="X769" s="40">
        <f>G769 * ( Baseline!F$87 * Baseline!B$16 )</f>
        <v>3.751333548707045E-3</v>
      </c>
      <c r="Y769" s="40">
        <f>H769 * ( Baseline!H$87 * Baseline!B$18 )</f>
        <v>5.9410759118303956E-4</v>
      </c>
      <c r="Z769" s="48">
        <f t="shared" si="0"/>
        <v>0.20579818474500872</v>
      </c>
      <c r="AA769" s="40">
        <f>I769 * ( Baseline!B$87 * Baseline!B$7 )</f>
        <v>4.0676533332668154E-4</v>
      </c>
      <c r="AB769" s="1">
        <f>J769 * ( Baseline!D$87 * Baseline!B$11 )</f>
        <v>3.3110912291867127E-2</v>
      </c>
      <c r="AC769" s="1">
        <f>K769 * ( Baseline!F$87 * Baseline!B$16 )</f>
        <v>4.8382785154411478E-4</v>
      </c>
      <c r="AD769" s="1">
        <f>L769 * ( Baseline!F$87 * Baseline!B$16 )</f>
        <v>5.0814953660796895E-4</v>
      </c>
      <c r="AE769" s="48">
        <f t="shared" si="1"/>
        <v>3.4509655013345887E-2</v>
      </c>
      <c r="AF769" s="48">
        <f>M769 * ( Baseline!B$87 * Baseline!B$7 )</f>
        <v>1.1209255449713489E-3</v>
      </c>
      <c r="AG769" s="48">
        <f>N769 * ( Baseline!D$87 * Baseline!B$11 )</f>
        <v>2.5694647696845456E-4</v>
      </c>
      <c r="AH769" s="48">
        <f>O769 * ( Baseline!F$87 * Baseline!B$16 )</f>
        <v>4.6024153315153034E-2</v>
      </c>
      <c r="AI769" s="48">
        <f>P769 * ( Baseline!H$87 * Baseline!B$18 )</f>
        <v>5.7990019698436876E-4</v>
      </c>
      <c r="AJ769" s="48">
        <f t="shared" si="2"/>
        <v>4.7981925534077208E-2</v>
      </c>
      <c r="AK769" s="48">
        <f>Q769 * ( Baseline!B$87 * Baseline!B$7 )</f>
        <v>1.7534000342973976E-5</v>
      </c>
      <c r="AL769" s="48">
        <f>R769 * ( Baseline!D$87 * Baseline!B$11 )</f>
        <v>2.6986299525310692E-4</v>
      </c>
      <c r="AM769" s="48">
        <f>S769 * ( Baseline!F$87 * Baseline!B$16 )</f>
        <v>5.7276712108872092E-5</v>
      </c>
      <c r="AN769" s="48">
        <f>T769 * ( Baseline!H$87 * Baseline!B$18 )</f>
        <v>3.4658054335571238E-2</v>
      </c>
      <c r="AO769" s="48">
        <f t="shared" si="3"/>
        <v>3.5002728043276192E-2</v>
      </c>
      <c r="AP769" s="48"/>
      <c r="AQ769" s="48">
        <f>V769 * ( (1-Baseline!B$88-Baseline!B$87) + (1-B769)*Baseline!B$88 )</f>
        <v>9.5639474681660563E-2</v>
      </c>
      <c r="AR769" s="48">
        <f>W769 * ( (1-Baseline!B$88-Baseline!B$87) + (1-B769)*Baseline!B$88 )</f>
        <v>3.4445300743300364E-4</v>
      </c>
      <c r="AS769" s="48">
        <f>X769 * ( (1-Baseline!B$88-Baseline!B$87) + (1-B769)*Baseline!B$88 )</f>
        <v>1.7873557919000659E-3</v>
      </c>
      <c r="AT769" s="48">
        <f>Y769 * ( (1-Baseline!B$88-Baseline!B$87) + (1-B769)*Baseline!B$88 )</f>
        <v>2.8306777585234886E-4</v>
      </c>
      <c r="AU769" s="48">
        <f t="shared" si="4"/>
        <v>9.8054351256845987E-2</v>
      </c>
      <c r="AV769" s="48">
        <f>AA769 * ( (1-Baseline!D$88-Baseline!D$87) + (1-B769)*Baseline!D$88 )</f>
        <v>3.0045118408311049E-4</v>
      </c>
      <c r="AW769" s="48">
        <f>AB769 * ( (1-Baseline!D$88-Baseline!D$87) + (1-B769)*Baseline!D$88 )</f>
        <v>2.4456884569791702E-2</v>
      </c>
      <c r="AX769" s="48">
        <f>AC769 * ( (1-Baseline!D$88-Baseline!D$87) + (1-B769)*Baseline!D$88 )</f>
        <v>3.573722708863928E-4</v>
      </c>
      <c r="AY769" s="48">
        <f>AD769 * ( (1-Baseline!D$88-Baseline!D$87) + (1-B769)*Baseline!D$88 )</f>
        <v>3.7533712304468306E-4</v>
      </c>
      <c r="AZ769" s="48">
        <f t="shared" si="5"/>
        <v>2.5490045147805885E-2</v>
      </c>
      <c r="BA769" s="48">
        <f>AF769 * ( (1-Baseline!F$88-Baseline!F$87) + (1-Baseline!B$36)*Baseline!F$88 )</f>
        <v>8.0665389177882185E-4</v>
      </c>
      <c r="BB769" s="48">
        <f>AG769 * ( (1-Baseline!F$88-Baseline!F$87) + (1-Baseline!B$36)*Baseline!F$88 )</f>
        <v>1.8490690711376291E-4</v>
      </c>
      <c r="BC769" s="48">
        <f>AH769 * ( (1-Baseline!F$88-Baseline!F$87) + (1-Baseline!B$36)*Baseline!F$88 )</f>
        <v>3.3120453498490209E-2</v>
      </c>
      <c r="BD769" s="48">
        <f>AI769 * ( (1-Baseline!F$88-Baseline!F$87) + (1-Baseline!B$36)*Baseline!F$88 )</f>
        <v>4.1731473855625528E-4</v>
      </c>
      <c r="BE769" s="48">
        <f t="shared" si="6"/>
        <v>3.4529329035939048E-2</v>
      </c>
      <c r="BF769" s="48">
        <f>AK769 * ( (1-Baseline!H$88-Baseline!H$87) + (1-Baseline!B$36)*Baseline!H$88 )</f>
        <v>1.3892539151745139E-5</v>
      </c>
      <c r="BG769" s="48">
        <f>AL769 * ( (1-Baseline!H$88-Baseline!H$87) + (1-Baseline!B$36)*Baseline!H$88 )</f>
        <v>2.1381784839894167E-4</v>
      </c>
      <c r="BH769" s="48">
        <f>AM769 * ( (1-Baseline!H$88-Baseline!H$87) + (1-Baseline!B$36)*Baseline!H$88 )</f>
        <v>4.5381484538101534E-5</v>
      </c>
      <c r="BI769" s="48">
        <f>AN769 * ( (1-Baseline!H$88-Baseline!H$87) + (1-Baseline!B$36)*Baseline!H$88 )</f>
        <v>2.7460269611159799E-2</v>
      </c>
      <c r="BJ769" s="48">
        <f t="shared" si="7"/>
        <v>2.7733361483248588E-2</v>
      </c>
      <c r="BK769" s="48"/>
      <c r="BL769" s="48">
        <f t="shared" si="18"/>
        <v>0.97537206106376828</v>
      </c>
      <c r="BM769" s="48">
        <f t="shared" si="19"/>
        <v>3.512878347751595E-3</v>
      </c>
      <c r="BN769" s="48">
        <f t="shared" si="20"/>
        <v>1.8228214954155601E-2</v>
      </c>
      <c r="BO769" s="48">
        <f t="shared" si="21"/>
        <v>2.8868456343245207E-3</v>
      </c>
      <c r="BP769" s="48">
        <f t="shared" si="8"/>
        <v>1</v>
      </c>
      <c r="BQ769" s="48">
        <f t="shared" si="22"/>
        <v>1.17870008601759E-2</v>
      </c>
      <c r="BR769" s="48">
        <f t="shared" si="23"/>
        <v>0.95946807579102644</v>
      </c>
      <c r="BS769" s="48">
        <f t="shared" si="24"/>
        <v>1.4020072103212985E-2</v>
      </c>
      <c r="BT769" s="48">
        <f t="shared" si="25"/>
        <v>1.4724851245584829E-2</v>
      </c>
      <c r="BU769" s="48">
        <f t="shared" si="9"/>
        <v>1.0000000000000002</v>
      </c>
      <c r="BV769" s="48">
        <f t="shared" si="26"/>
        <v>2.33614122921194E-2</v>
      </c>
      <c r="BW769" s="48">
        <f t="shared" si="27"/>
        <v>5.3550680617427239E-3</v>
      </c>
      <c r="BX769" s="48">
        <f t="shared" si="28"/>
        <v>0.95919771461581416</v>
      </c>
      <c r="BY769" s="48">
        <f t="shared" si="29"/>
        <v>1.2085805030323726E-2</v>
      </c>
      <c r="BZ769" s="48">
        <f t="shared" si="10"/>
        <v>1</v>
      </c>
      <c r="CA769" s="48">
        <f t="shared" si="30"/>
        <v>5.0093239364930439E-4</v>
      </c>
      <c r="CB769" s="48">
        <f t="shared" si="31"/>
        <v>7.7097703618831488E-3</v>
      </c>
      <c r="CC769" s="48">
        <f t="shared" si="32"/>
        <v>1.6363499450116315E-3</v>
      </c>
      <c r="CD769" s="48">
        <f t="shared" si="33"/>
        <v>0.99015294729945591</v>
      </c>
      <c r="CE769" s="48">
        <f t="shared" si="11"/>
        <v>1</v>
      </c>
      <c r="CF769" s="48"/>
      <c r="CG769" s="48">
        <f t="shared" si="34"/>
        <v>0.97537206106376828</v>
      </c>
      <c r="CH769" s="48">
        <f t="shared" si="35"/>
        <v>3.512878347751595E-3</v>
      </c>
      <c r="CI769" s="48">
        <f t="shared" si="36"/>
        <v>1.8228214954155601E-2</v>
      </c>
      <c r="CJ769" s="48">
        <f t="shared" si="37"/>
        <v>2.8868456343245207E-3</v>
      </c>
      <c r="CK769" s="48">
        <f t="shared" si="12"/>
        <v>1</v>
      </c>
      <c r="CL769" s="48">
        <f t="shared" si="38"/>
        <v>1.17870008601759E-2</v>
      </c>
      <c r="CM769" s="48">
        <f t="shared" si="39"/>
        <v>0.95946807579102644</v>
      </c>
      <c r="CN769" s="48">
        <f t="shared" si="40"/>
        <v>1.4020072103212985E-2</v>
      </c>
      <c r="CO769" s="48">
        <f t="shared" si="41"/>
        <v>1.4724851245584829E-2</v>
      </c>
      <c r="CP769" s="48">
        <f t="shared" si="13"/>
        <v>1.0000000000000002</v>
      </c>
      <c r="CQ769" s="48">
        <f t="shared" si="42"/>
        <v>2.33614122921194E-2</v>
      </c>
      <c r="CR769" s="48">
        <f t="shared" si="43"/>
        <v>5.3550680617427239E-3</v>
      </c>
      <c r="CS769" s="48">
        <f t="shared" si="44"/>
        <v>0.95919771461581416</v>
      </c>
      <c r="CT769" s="48">
        <f t="shared" si="45"/>
        <v>1.2085805030323726E-2</v>
      </c>
      <c r="CU769" s="48">
        <f t="shared" si="14"/>
        <v>1</v>
      </c>
      <c r="CV769" s="48">
        <f t="shared" si="46"/>
        <v>5.0093239364930439E-4</v>
      </c>
      <c r="CW769" s="48">
        <f t="shared" si="47"/>
        <v>7.7097703618831488E-3</v>
      </c>
      <c r="CX769" s="48">
        <f t="shared" si="48"/>
        <v>1.6363499450116315E-3</v>
      </c>
      <c r="CY769" s="48">
        <f t="shared" si="49"/>
        <v>0.99015294729945591</v>
      </c>
      <c r="CZ769" s="48">
        <f t="shared" si="15"/>
        <v>1</v>
      </c>
      <c r="DA769" s="48"/>
      <c r="DB769" s="48">
        <f>(AQ769*Baseline!B$7 + AV769*Baseline!B$11 + BA769*Baseline!B$16 + BF769*Baseline!B$18)</f>
        <v>50368.073515004398</v>
      </c>
      <c r="DC769" s="48">
        <f>(AR769*Baseline!B$7 + AW769*Baseline!B$11 + BB769*Baseline!B$16 + BG769*Baseline!B$18)</f>
        <v>63026.536364985368</v>
      </c>
      <c r="DD769" s="48">
        <f>(AS769*Baseline!B$7 + AX769*Baseline!B$11 + BC769*Baseline!B$16 + BH769*Baseline!B$18)</f>
        <v>114671.139006488</v>
      </c>
      <c r="DE769" s="48">
        <f>(AT769*Baseline!B$7 + AY769*Baseline!B$11 + BD769*Baseline!B$16 + BI769*Baseline!B$18)</f>
        <v>1259768.4553388359</v>
      </c>
      <c r="DF769" s="48">
        <f t="shared" si="16"/>
        <v>1487834.2042253136</v>
      </c>
      <c r="DG769" s="48"/>
      <c r="DH769" s="48">
        <f t="shared" si="50"/>
        <v>3.3853283767750236E-2</v>
      </c>
      <c r="DI769" s="48">
        <f t="shared" si="51"/>
        <v>4.2361263228117584E-2</v>
      </c>
      <c r="DJ769" s="48">
        <f t="shared" si="52"/>
        <v>7.7072525070893252E-2</v>
      </c>
      <c r="DK769" s="48">
        <f t="shared" si="53"/>
        <v>0.84671292793323893</v>
      </c>
      <c r="DL769" s="48">
        <f t="shared" si="17"/>
        <v>1</v>
      </c>
      <c r="DM769" s="48"/>
      <c r="DN769" s="48">
        <f>DH769 / (Baseline!B$7/Baseline!B$17)</f>
        <v>3.6136153783409068</v>
      </c>
      <c r="DO769" s="48">
        <f>DI769 / (Baseline!B$11/Baseline!B$17)</f>
        <v>1.022621169542504</v>
      </c>
      <c r="DP769" s="48">
        <f>DJ769 / (Baseline!B$16/Baseline!B$17)</f>
        <v>1.1910034307111488</v>
      </c>
      <c r="DQ769" s="48">
        <f>DK769 / (Baseline!B$18/Baseline!B$17)</f>
        <v>0.95728371467203</v>
      </c>
      <c r="DR769" s="71"/>
      <c r="DS769" s="48">
        <f>(AU769*Baseline!B$34)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2.7237683938526897E-2</v>
      </c>
      <c r="DT769" s="48">
        <f>(AZ769*Baseline!B$34) + (Baseline!D$88*(1-Baseline!D$89)*Baseline!B$35) + (Baseline!D$88*Baseline!D$89*((1-Baseline!D$90)*Baseline!B$40 + Baseline!D$90*Baseline!B$41))</f>
        <v>1.0237074772170885E-2</v>
      </c>
      <c r="DU769" s="48">
        <f>(BE769*Baseline!B$34) + (Baseline!F$88*(1-Baseline!F$89)*Baseline!B$35) + (Baseline!F$88*Baseline!F$89*((1-Baseline!F$90)*Baseline!B$40 + Baseline!F$90*Baseline!B$41))</f>
        <v>1.2910039355390861E-2</v>
      </c>
      <c r="DV769" s="48">
        <f>(BJ769*Baseline!B$34) + (Baseline!H$88*(1-Baseline!H$89)*Baseline!B$35) + (Baseline!H$88*Baseline!H$89*((1-Baseline!H$90)*Baseline!B$40 + Baseline!H$90*Baseline!B$41))</f>
        <v>9.3050042224872894E-3</v>
      </c>
      <c r="DW769" s="48">
        <f>( DS769*Baseline!B$7 + DT769*Baseline!B$11 + DU769*Baseline!B$16 + DV769*Baseline!B$18 ) / Baseline!B$17</f>
        <v>9.7449024569237642E-3</v>
      </c>
    </row>
    <row r="770" spans="1:127">
      <c r="A770" s="7" t="s">
        <v>1097</v>
      </c>
      <c r="B770" s="1">
        <f>MIN( MAX( NORMINV( MCrands!B770, (B$5+B$4)/2, (B$5-B$4)/3.29 ), 0 ), 1 )</f>
        <v>0.54787261431334411</v>
      </c>
      <c r="C770" s="1">
        <f>MAX( NORMINV( MCrands!C770, (C$5+C$4)/2, (C$5-C$4)/3.29 ), 0 )</f>
        <v>2.2570380771513667</v>
      </c>
      <c r="D770" s="40"/>
      <c r="E770" s="40">
        <f>Baseline!B$33 * (C770 * Baseline!B$66*Baseline!B$66/Baseline!B$73 + Baseline!B$52*Baseline!B$52/Baseline!B$74 + Baseline!B$53*Baseline!B$53/Baseline!B$75 + Baseline!B$54*Baseline!B$54/Baseline!B$76)</f>
        <v>1.8895496111775411E-5</v>
      </c>
      <c r="F770" s="40">
        <f>Baseline!B$33 * (C770 * Baseline!B$66*Baseline!B$57/Baseline!B$73 + Baseline!B$52*Baseline!B$67/Baseline!B$74 + Baseline!B$53*Baseline!B$55/Baseline!B$75 + Baseline!B$54*Baseline!B$56/Baseline!B$76)</f>
        <v>3.9131742589124689E-8</v>
      </c>
      <c r="G770" s="1">
        <f>Baseline!B$33 * (C770 * Baseline!B$66*Baseline!B$58/Baseline!B$73 + Baseline!B$52*Baseline!B$59/Baseline!B$74 + Baseline!B$53*Baseline!B$68/Baseline!B$75 + Baseline!B$54*Baseline!B$60/Baseline!B$76)</f>
        <v>1.0785324307358268E-7</v>
      </c>
      <c r="H770" s="40">
        <f>Baseline!B$33 * (C770 * Baseline!B$66*Baseline!B$61/Baseline!B$73 + Baseline!B$52*Baseline!B$62/Baseline!B$74 + Baseline!B$53*Baseline!B$63/Baseline!B$75 + Baseline!B$54*Baseline!B$69/Baseline!B$76)</f>
        <v>1.6747593055121429E-9</v>
      </c>
      <c r="I770" s="40">
        <f>Baseline!B$33 * (C770 * Baseline!B$57*Baseline!B$66/Baseline!B$73 + Baseline!B$67*Baseline!B$52/Baseline!B$74 + Baseline!B$55*Baseline!B$53/Baseline!B$75 + Baseline!B$56*Baseline!B$54/Baseline!B$76)</f>
        <v>3.9131742589124689E-8</v>
      </c>
      <c r="J770" s="1">
        <f>Baseline!B$33 * (C770 * Baseline!B$57*Baseline!B$57/Baseline!B$73 + Baseline!B$67*Baseline!B$67/Baseline!B$74 + Baseline!B$55*Baseline!B$55/Baseline!B$75 + Baseline!B$56*Baseline!B$56/Baseline!B$76)</f>
        <v>1.7949605828695836E-6</v>
      </c>
      <c r="K770" s="40">
        <f>Baseline!B$33 * (C770 * Baseline!B$57*Baseline!B$58/Baseline!B$73 + Baseline!B$67*Baseline!B$59/Baseline!B$74 + Baseline!B$55*Baseline!B$68/Baseline!B$75 + Baseline!B$56*Baseline!B$60/Baseline!B$76)</f>
        <v>1.3929188931625713E-8</v>
      </c>
      <c r="L770" s="1">
        <f>Baseline!B$33 * (C770 * Baseline!B$57*Baseline!B$61/Baseline!B$73 + Baseline!B$67*Baseline!B$62/Baseline!B$74 + Baseline!B$55*Baseline!B$63/Baseline!B$75 + Baseline!B$56*Baseline!B$69/Baseline!B$76)</f>
        <v>1.4629418012416202E-8</v>
      </c>
      <c r="M770" s="40">
        <f>Baseline!B$33 * (C770 * Baseline!B$58*Baseline!B$66/Baseline!B$73 + Baseline!B$59*Baseline!B$52/Baseline!B$74 + Baseline!B$68*Baseline!B$53/Baseline!B$75 + Baseline!B$60*Baseline!B$54/Baseline!B$76)</f>
        <v>1.0785324307358268E-7</v>
      </c>
      <c r="N770" s="1">
        <f>Baseline!B$33 * (C770 * Baseline!B$58*Baseline!B$57/Baseline!B$73 + Baseline!B$59*Baseline!B$67/Baseline!B$74 + Baseline!B$68*Baseline!B$55/Baseline!B$75 + Baseline!B$60*Baseline!B$56/Baseline!B$76)</f>
        <v>1.3929188931625713E-8</v>
      </c>
      <c r="O770" s="1">
        <f>Baseline!B$33 * (C770 * Baseline!B$58*Baseline!B$58/Baseline!B$73 + Baseline!B$59*Baseline!B$59/Baseline!B$74 + Baseline!B$68*Baseline!B$68/Baseline!B$75 + Baseline!B$60*Baseline!B$60/Baseline!B$76)</f>
        <v>1.325016741218074E-6</v>
      </c>
      <c r="P770" s="40">
        <f>Baseline!B$33 * (C770 * Baseline!B$58*Baseline!B$61/Baseline!B$73 + Baseline!B$59*Baseline!B$62/Baseline!B$74 + Baseline!B$68*Baseline!B$63/Baseline!B$75 + Baseline!B$60*Baseline!B$69/Baseline!B$76)</f>
        <v>1.6489686087250475E-9</v>
      </c>
      <c r="Q770" s="40">
        <f>Baseline!B$33 * (C770 * Baseline!B$61*Baseline!B$66/Baseline!B$73 + Baseline!B$62*Baseline!B$52/Baseline!B$74 + Baseline!B$63*Baseline!B$53/Baseline!B$75 + Baseline!B$69*Baseline!B$54/Baseline!B$76)</f>
        <v>1.6747593055121431E-9</v>
      </c>
      <c r="R770" s="40">
        <f>Baseline!B$33 * (C770 * Baseline!B$61*Baseline!B$57/Baseline!B$73 + Baseline!B$62*Baseline!B$67/Baseline!B$74 + Baseline!B$63*Baseline!B$55/Baseline!B$75 + Baseline!B$69*Baseline!B$56/Baseline!B$76)</f>
        <v>1.4629418012416202E-8</v>
      </c>
      <c r="S770" s="40">
        <f>Baseline!B$33 * (C770 * Baseline!B$61*Baseline!B$58/Baseline!B$73 + Baseline!B$62*Baseline!B$59/Baseline!B$74 + Baseline!B$63*Baseline!B$68/Baseline!B$75 + Baseline!B$69*Baseline!B$60/Baseline!B$76)</f>
        <v>1.6489686087250475E-9</v>
      </c>
      <c r="T770" s="40">
        <f>Baseline!B$33 * (C770 * Baseline!B$61*Baseline!B$61/Baseline!B$73 + Baseline!B$62*Baseline!B$62/Baseline!B$74 + Baseline!B$63*Baseline!B$63/Baseline!B$75 + Baseline!B$69*Baseline!B$69/Baseline!B$76)</f>
        <v>9.8551802824634687E-8</v>
      </c>
      <c r="U770" s="40"/>
      <c r="V770" s="40">
        <f>E770 * ( Baseline!B$87 * Baseline!B$7 )</f>
        <v>0.19611635414411699</v>
      </c>
      <c r="W770" s="40">
        <f>F770 * ( Baseline!D$87 * Baseline!B$11 )</f>
        <v>7.218474340458628E-4</v>
      </c>
      <c r="X770" s="40">
        <f>G770 * ( Baseline!F$87 * Baseline!B$16 )</f>
        <v>3.7462575832867277E-3</v>
      </c>
      <c r="Y770" s="40">
        <f>H770 * ( Baseline!H$87 * Baseline!B$18 )</f>
        <v>5.8896841115899643E-4</v>
      </c>
      <c r="Z770" s="48">
        <f t="shared" si="0"/>
        <v>0.20117342757260856</v>
      </c>
      <c r="AA770" s="40">
        <f>I770 * ( Baseline!B$87 * Baseline!B$7 )</f>
        <v>4.0614835633252517E-4</v>
      </c>
      <c r="AB770" s="1">
        <f>J770 * ( Baseline!D$87 * Baseline!B$11 )</f>
        <v>3.3110912145220099E-2</v>
      </c>
      <c r="AC770" s="1">
        <f>K770 * ( Baseline!F$87 * Baseline!B$16 )</f>
        <v>4.8382717271222976E-4</v>
      </c>
      <c r="AD770" s="1">
        <f>L770 * ( Baseline!F$87 * Baseline!B$16 )</f>
        <v>5.081494687247804E-4</v>
      </c>
      <c r="AE770" s="48">
        <f t="shared" si="1"/>
        <v>3.450903714298964E-2</v>
      </c>
      <c r="AF770" s="48">
        <f>M770 * ( Baseline!B$87 * Baseline!B$7 )</f>
        <v>1.1194088098607146E-3</v>
      </c>
      <c r="AG770" s="48">
        <f>N770 * ( Baseline!D$87 * Baseline!B$11 )</f>
        <v>2.5694611646117754E-4</v>
      </c>
      <c r="AH770" s="48">
        <f>O770 * ( Baseline!F$87 * Baseline!B$16 )</f>
        <v>4.602415164635798E-2</v>
      </c>
      <c r="AI770" s="48">
        <f>P770 * ( Baseline!H$87 * Baseline!B$18 )</f>
        <v>5.798985074066277E-4</v>
      </c>
      <c r="AJ770" s="48">
        <f t="shared" si="2"/>
        <v>4.7980405080086497E-2</v>
      </c>
      <c r="AK770" s="48">
        <f>Q770 * ( Baseline!B$87 * Baseline!B$7 )</f>
        <v>1.7382326831910532E-5</v>
      </c>
      <c r="AL770" s="48">
        <f>R770 * ( Baseline!D$87 * Baseline!B$11 )</f>
        <v>2.698629592023792E-4</v>
      </c>
      <c r="AM770" s="48">
        <f>S770 * ( Baseline!F$87 * Baseline!B$16 )</f>
        <v>5.7276545229367025E-5</v>
      </c>
      <c r="AN770" s="48">
        <f>T770 * ( Baseline!H$87 * Baseline!B$18 )</f>
        <v>3.465805416661346E-2</v>
      </c>
      <c r="AO770" s="48">
        <f t="shared" si="3"/>
        <v>3.5002575997877115E-2</v>
      </c>
      <c r="AP770" s="48"/>
      <c r="AQ770" s="48">
        <f>V770 * ( (1-Baseline!B$88-Baseline!B$87) + (1-B770)*Baseline!B$88 )</f>
        <v>9.6291830272893147E-2</v>
      </c>
      <c r="AR770" s="48">
        <f>W770 * ( (1-Baseline!B$88-Baseline!B$87) + (1-B770)*Baseline!B$88 )</f>
        <v>3.5442230662206467E-4</v>
      </c>
      <c r="AS770" s="48">
        <f>X770 * ( (1-Baseline!B$88-Baseline!B$87) + (1-B770)*Baseline!B$88 )</f>
        <v>1.8393876479230154E-3</v>
      </c>
      <c r="AT770" s="48">
        <f>Y770 * ( (1-Baseline!B$88-Baseline!B$87) + (1-B770)*Baseline!B$88 )</f>
        <v>2.8917958693920013E-4</v>
      </c>
      <c r="AU770" s="48">
        <f t="shared" si="4"/>
        <v>9.877481981437744E-2</v>
      </c>
      <c r="AV770" s="48">
        <f>AA770 * ( (1-Baseline!D$88-Baseline!D$87) + (1-B770)*Baseline!D$88 )</f>
        <v>3.0296696295192555E-4</v>
      </c>
      <c r="AW770" s="48">
        <f>AB770 * ( (1-Baseline!D$88-Baseline!D$87) + (1-B770)*Baseline!D$88 )</f>
        <v>2.4699133547624839E-2</v>
      </c>
      <c r="AX770" s="48">
        <f>AC770 * ( (1-Baseline!D$88-Baseline!D$87) + (1-B770)*Baseline!D$88 )</f>
        <v>3.6091159012405021E-4</v>
      </c>
      <c r="AY770" s="48">
        <f>AD770 * ( (1-Baseline!D$88-Baseline!D$87) + (1-B770)*Baseline!D$88 )</f>
        <v>3.7905484255889964E-4</v>
      </c>
      <c r="AZ770" s="48">
        <f t="shared" si="5"/>
        <v>2.5742066943259714E-2</v>
      </c>
      <c r="BA770" s="48">
        <f>AF770 * ( (1-Baseline!F$88-Baseline!F$87) + (1-Baseline!B$36)*Baseline!F$88 )</f>
        <v>8.0556240065768586E-4</v>
      </c>
      <c r="BB770" s="48">
        <f>AG770 * ( (1-Baseline!F$88-Baseline!F$87) + (1-Baseline!B$36)*Baseline!F$88 )</f>
        <v>1.8490664768119013E-4</v>
      </c>
      <c r="BC770" s="48">
        <f>AH770 * ( (1-Baseline!F$88-Baseline!F$87) + (1-Baseline!B$36)*Baseline!F$88 )</f>
        <v>3.3120452297571885E-2</v>
      </c>
      <c r="BD770" s="48">
        <f>AI770 * ( (1-Baseline!F$88-Baseline!F$87) + (1-Baseline!B$36)*Baseline!F$88 )</f>
        <v>4.1731352268204635E-4</v>
      </c>
      <c r="BE770" s="48">
        <f t="shared" si="6"/>
        <v>3.4528234868592807E-2</v>
      </c>
      <c r="BF770" s="48">
        <f>AK770 * ( (1-Baseline!H$88-Baseline!H$87) + (1-Baseline!B$36)*Baseline!H$88 )</f>
        <v>1.3772365195459351E-5</v>
      </c>
      <c r="BG770" s="48">
        <f>AL770 * ( (1-Baseline!H$88-Baseline!H$87) + (1-Baseline!B$36)*Baseline!H$88 )</f>
        <v>2.1381781983522907E-4</v>
      </c>
      <c r="BH770" s="48">
        <f>AM770 * ( (1-Baseline!H$88-Baseline!H$87) + (1-Baseline!B$36)*Baseline!H$88 )</f>
        <v>4.5381352316132077E-5</v>
      </c>
      <c r="BI770" s="48">
        <f>AN770 * ( (1-Baseline!H$88-Baseline!H$87) + (1-Baseline!B$36)*Baseline!H$88 )</f>
        <v>2.7460269477291174E-2</v>
      </c>
      <c r="BJ770" s="48">
        <f t="shared" si="7"/>
        <v>2.7733241014637994E-2</v>
      </c>
      <c r="BK770" s="48"/>
      <c r="BL770" s="48">
        <f t="shared" si="18"/>
        <v>0.97486212026354058</v>
      </c>
      <c r="BM770" s="48">
        <f t="shared" si="19"/>
        <v>3.588184795356881E-3</v>
      </c>
      <c r="BN770" s="48">
        <f t="shared" si="20"/>
        <v>1.8622029899722264E-2</v>
      </c>
      <c r="BO770" s="48">
        <f t="shared" si="21"/>
        <v>2.9276650413803925E-3</v>
      </c>
      <c r="BP770" s="48">
        <f t="shared" si="8"/>
        <v>1</v>
      </c>
      <c r="BQ770" s="48">
        <f t="shared" si="22"/>
        <v>1.1769333193784355E-2</v>
      </c>
      <c r="BR770" s="48">
        <f t="shared" si="23"/>
        <v>0.95948525042943533</v>
      </c>
      <c r="BS770" s="48">
        <f t="shared" si="24"/>
        <v>1.4020303455801204E-2</v>
      </c>
      <c r="BT770" s="48">
        <f t="shared" si="25"/>
        <v>1.4725112920978983E-2</v>
      </c>
      <c r="BU770" s="48">
        <f t="shared" si="9"/>
        <v>0.99999999999999989</v>
      </c>
      <c r="BV770" s="48">
        <f t="shared" si="26"/>
        <v>2.3330541040498788E-2</v>
      </c>
      <c r="BW770" s="48">
        <f t="shared" si="27"/>
        <v>5.3552302451864656E-3</v>
      </c>
      <c r="BX770" s="48">
        <f t="shared" si="28"/>
        <v>0.95922807591008796</v>
      </c>
      <c r="BY770" s="48">
        <f t="shared" si="29"/>
        <v>1.2086152804226851E-2</v>
      </c>
      <c r="BZ770" s="48">
        <f t="shared" si="10"/>
        <v>1</v>
      </c>
      <c r="CA770" s="48">
        <f t="shared" si="30"/>
        <v>4.9660135965320831E-4</v>
      </c>
      <c r="CB770" s="48">
        <f t="shared" si="31"/>
        <v>7.709802821905057E-3</v>
      </c>
      <c r="CC770" s="48">
        <f t="shared" si="32"/>
        <v>1.6363522854101027E-3</v>
      </c>
      <c r="CD770" s="48">
        <f t="shared" si="33"/>
        <v>0.99015724353303169</v>
      </c>
      <c r="CE770" s="48">
        <f t="shared" si="11"/>
        <v>1</v>
      </c>
      <c r="CF770" s="48"/>
      <c r="CG770" s="48">
        <f t="shared" si="34"/>
        <v>0.97486212026354058</v>
      </c>
      <c r="CH770" s="48">
        <f t="shared" si="35"/>
        <v>3.588184795356881E-3</v>
      </c>
      <c r="CI770" s="48">
        <f t="shared" si="36"/>
        <v>1.8622029899722264E-2</v>
      </c>
      <c r="CJ770" s="48">
        <f t="shared" si="37"/>
        <v>2.9276650413803925E-3</v>
      </c>
      <c r="CK770" s="48">
        <f t="shared" si="12"/>
        <v>1</v>
      </c>
      <c r="CL770" s="48">
        <f t="shared" si="38"/>
        <v>1.1769333193784355E-2</v>
      </c>
      <c r="CM770" s="48">
        <f t="shared" si="39"/>
        <v>0.95948525042943533</v>
      </c>
      <c r="CN770" s="48">
        <f t="shared" si="40"/>
        <v>1.4020303455801204E-2</v>
      </c>
      <c r="CO770" s="48">
        <f t="shared" si="41"/>
        <v>1.4725112920978983E-2</v>
      </c>
      <c r="CP770" s="48">
        <f t="shared" si="13"/>
        <v>0.99999999999999989</v>
      </c>
      <c r="CQ770" s="48">
        <f t="shared" si="42"/>
        <v>2.3330541040498788E-2</v>
      </c>
      <c r="CR770" s="48">
        <f t="shared" si="43"/>
        <v>5.3552302451864656E-3</v>
      </c>
      <c r="CS770" s="48">
        <f t="shared" si="44"/>
        <v>0.95922807591008796</v>
      </c>
      <c r="CT770" s="48">
        <f t="shared" si="45"/>
        <v>1.2086152804226851E-2</v>
      </c>
      <c r="CU770" s="48">
        <f t="shared" si="14"/>
        <v>1</v>
      </c>
      <c r="CV770" s="48">
        <f t="shared" si="46"/>
        <v>4.9660135965320831E-4</v>
      </c>
      <c r="CW770" s="48">
        <f t="shared" si="47"/>
        <v>7.709802821905057E-3</v>
      </c>
      <c r="CX770" s="48">
        <f t="shared" si="48"/>
        <v>1.6363522854101027E-3</v>
      </c>
      <c r="CY770" s="48">
        <f t="shared" si="49"/>
        <v>0.99015724353303169</v>
      </c>
      <c r="CZ770" s="48">
        <f t="shared" si="15"/>
        <v>1</v>
      </c>
      <c r="DA770" s="48"/>
      <c r="DB770" s="48">
        <f>(AQ770*Baseline!B$7 + AV770*Baseline!B$11 + BA770*Baseline!B$16 + BF770*Baseline!B$18)</f>
        <v>50680.701634229037</v>
      </c>
      <c r="DC770" s="48">
        <f>(AR770*Baseline!B$7 + AW770*Baseline!B$11 + BB770*Baseline!B$16 + BG770*Baseline!B$18)</f>
        <v>63550.885312395905</v>
      </c>
      <c r="DD770" s="48">
        <f>(AS770*Baseline!B$7 + AX770*Baseline!B$11 + BC770*Baseline!B$16 + BH770*Baseline!B$18)</f>
        <v>114703.95464003108</v>
      </c>
      <c r="DE770" s="48">
        <f>(AT770*Baseline!B$7 + AY770*Baseline!B$11 + BD770*Baseline!B$16 + BI770*Baseline!B$18)</f>
        <v>1259779.382214105</v>
      </c>
      <c r="DF770" s="48">
        <f t="shared" si="16"/>
        <v>1488714.9238007609</v>
      </c>
      <c r="DG770" s="48"/>
      <c r="DH770" s="48">
        <f t="shared" si="50"/>
        <v>3.4043254906613529E-2</v>
      </c>
      <c r="DI770" s="48">
        <f t="shared" si="51"/>
        <v>4.2688418243398432E-2</v>
      </c>
      <c r="DJ770" s="48">
        <f t="shared" si="52"/>
        <v>7.7048972107558622E-2</v>
      </c>
      <c r="DK770" s="48">
        <f t="shared" si="53"/>
        <v>0.84621935474242949</v>
      </c>
      <c r="DL770" s="48">
        <f t="shared" si="17"/>
        <v>1</v>
      </c>
      <c r="DM770" s="48"/>
      <c r="DN770" s="48">
        <f>DH770 / (Baseline!B$7/Baseline!B$17)</f>
        <v>3.6338935479136705</v>
      </c>
      <c r="DO770" s="48">
        <f>DI770 / (Baseline!B$11/Baseline!B$17)</f>
        <v>1.0305188481963865</v>
      </c>
      <c r="DP770" s="48">
        <f>DJ770 / (Baseline!B$16/Baseline!B$17)</f>
        <v>1.1906394662489859</v>
      </c>
      <c r="DQ770" s="48">
        <f>DK770 / (Baseline!B$18/Baseline!B$17)</f>
        <v>0.95672568660611401</v>
      </c>
      <c r="DR770" s="71"/>
      <c r="DS770" s="48">
        <f>(AU770*Baseline!B$34)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2.7345754222156616E-2</v>
      </c>
      <c r="DT770" s="48">
        <f>(AZ770*Baseline!B$34) + (Baseline!D$88*(1-Baseline!D$89)*Baseline!B$35) + (Baseline!D$88*Baseline!D$89*((1-Baseline!D$90)*Baseline!B$40 + Baseline!D$90*Baseline!B$41))</f>
        <v>1.0274878041488959E-2</v>
      </c>
      <c r="DU770" s="48">
        <f>(BE770*Baseline!B$34) + (Baseline!F$88*(1-Baseline!F$89)*Baseline!B$35) + (Baseline!F$88*Baseline!F$89*((1-Baseline!F$90)*Baseline!B$40 + Baseline!F$90*Baseline!B$41))</f>
        <v>1.2909875230288925E-2</v>
      </c>
      <c r="DV770" s="48">
        <f>(BJ770*Baseline!B$34) + (Baseline!H$88*(1-Baseline!H$89)*Baseline!B$35) + (Baseline!H$88*Baseline!H$89*((1-Baseline!H$90)*Baseline!B$40 + Baseline!H$90*Baseline!B$41))</f>
        <v>9.3049861521957E-3</v>
      </c>
      <c r="DW770" s="48">
        <f>( DS770*Baseline!B$7 + DT770*Baseline!B$11 + DU770*Baseline!B$16 + DV770*Baseline!B$18 ) / Baseline!B$17</f>
        <v>9.7474542534721712E-3</v>
      </c>
    </row>
    <row r="771" spans="1:127">
      <c r="A771" s="7" t="s">
        <v>1098</v>
      </c>
      <c r="B771" s="1">
        <f>MIN( MAX( NORMINV( MCrands!B771, (B$5+B$4)/2, (B$5-B$4)/3.29 ), 0 ), 1 )</f>
        <v>0.27886921758886152</v>
      </c>
      <c r="C771" s="1">
        <f>MAX( NORMINV( MCrands!C771, (C$5+C$4)/2, (C$5-C$4)/3.29 ), 0 )</f>
        <v>2.6743811537205029</v>
      </c>
      <c r="D771" s="40"/>
      <c r="E771" s="40">
        <f>Baseline!B$33 * (C771 * Baseline!B$66*Baseline!B$66/Baseline!B$73 + Baseline!B$52*Baseline!B$52/Baseline!B$74 + Baseline!B$53*Baseline!B$53/Baseline!B$75 + Baseline!B$54*Baseline!B$54/Baseline!B$76)</f>
        <v>2.2387840810354204E-5</v>
      </c>
      <c r="F771" s="40">
        <f>Baseline!B$33 * (C771 * Baseline!B$66*Baseline!B$57/Baseline!B$73 + Baseline!B$52*Baseline!B$67/Baseline!B$74 + Baseline!B$53*Baseline!B$55/Baseline!B$75 + Baseline!B$54*Baseline!B$56/Baseline!B$76)</f>
        <v>3.9598789690238538E-8</v>
      </c>
      <c r="G771" s="1">
        <f>Baseline!B$33 * (C771 * Baseline!B$66*Baseline!B$58/Baseline!B$73 + Baseline!B$52*Baseline!B$59/Baseline!B$74 + Baseline!B$53*Baseline!B$68/Baseline!B$75 + Baseline!B$54*Baseline!B$60/Baseline!B$76)</f>
        <v>1.0900140053048754E-7</v>
      </c>
      <c r="H771" s="40">
        <f>Baseline!B$33 * (C771 * Baseline!B$66*Baseline!B$61/Baseline!B$73 + Baseline!B$52*Baseline!B$62/Baseline!B$74 + Baseline!B$53*Baseline!B$63/Baseline!B$75 + Baseline!B$54*Baseline!B$69/Baseline!B$76)</f>
        <v>1.7895750512026305E-9</v>
      </c>
      <c r="I771" s="40">
        <f>Baseline!B$33 * (C771 * Baseline!B$57*Baseline!B$66/Baseline!B$73 + Baseline!B$67*Baseline!B$52/Baseline!B$74 + Baseline!B$55*Baseline!B$53/Baseline!B$75 + Baseline!B$56*Baseline!B$54/Baseline!B$76)</f>
        <v>3.9598789690238538E-8</v>
      </c>
      <c r="J771" s="1">
        <f>Baseline!B$33 * (C771 * Baseline!B$57*Baseline!B$57/Baseline!B$73 + Baseline!B$67*Baseline!B$67/Baseline!B$74 + Baseline!B$55*Baseline!B$55/Baseline!B$75 + Baseline!B$56*Baseline!B$56/Baseline!B$76)</f>
        <v>1.7949606453299115E-6</v>
      </c>
      <c r="K771" s="40">
        <f>Baseline!B$33 * (C771 * Baseline!B$57*Baseline!B$58/Baseline!B$73 + Baseline!B$67*Baseline!B$59/Baseline!B$74 + Baseline!B$55*Baseline!B$68/Baseline!B$75 + Baseline!B$56*Baseline!B$60/Baseline!B$76)</f>
        <v>1.3929342479931551E-8</v>
      </c>
      <c r="L771" s="1">
        <f>Baseline!B$33 * (C771 * Baseline!B$57*Baseline!B$61/Baseline!B$73 + Baseline!B$67*Baseline!B$62/Baseline!B$74 + Baseline!B$55*Baseline!B$63/Baseline!B$75 + Baseline!B$56*Baseline!B$69/Baseline!B$76)</f>
        <v>1.4629433367246785E-8</v>
      </c>
      <c r="M771" s="40">
        <f>Baseline!B$33 * (C771 * Baseline!B$58*Baseline!B$66/Baseline!B$73 + Baseline!B$59*Baseline!B$52/Baseline!B$74 + Baseline!B$68*Baseline!B$53/Baseline!B$75 + Baseline!B$60*Baseline!B$54/Baseline!B$76)</f>
        <v>1.0900140053048754E-7</v>
      </c>
      <c r="N771" s="1">
        <f>Baseline!B$33 * (C771 * Baseline!B$58*Baseline!B$57/Baseline!B$73 + Baseline!B$59*Baseline!B$67/Baseline!B$74 + Baseline!B$68*Baseline!B$55/Baseline!B$75 + Baseline!B$60*Baseline!B$56/Baseline!B$76)</f>
        <v>1.3929342479931551E-8</v>
      </c>
      <c r="O771" s="1">
        <f>Baseline!B$33 * (C771 * Baseline!B$58*Baseline!B$58/Baseline!B$73 + Baseline!B$59*Baseline!B$59/Baseline!B$74 + Baseline!B$68*Baseline!B$68/Baseline!B$75 + Baseline!B$60*Baseline!B$60/Baseline!B$76)</f>
        <v>1.3250171186909926E-6</v>
      </c>
      <c r="P771" s="40">
        <f>Baseline!B$33 * (C771 * Baseline!B$58*Baseline!B$61/Baseline!B$73 + Baseline!B$59*Baseline!B$62/Baseline!B$74 + Baseline!B$68*Baseline!B$63/Baseline!B$75 + Baseline!B$60*Baseline!B$69/Baseline!B$76)</f>
        <v>1.6490063560168993E-9</v>
      </c>
      <c r="Q771" s="40">
        <f>Baseline!B$33 * (C771 * Baseline!B$61*Baseline!B$66/Baseline!B$73 + Baseline!B$62*Baseline!B$52/Baseline!B$74 + Baseline!B$63*Baseline!B$53/Baseline!B$75 + Baseline!B$69*Baseline!B$54/Baseline!B$76)</f>
        <v>1.7895750512026305E-9</v>
      </c>
      <c r="R771" s="40">
        <f>Baseline!B$33 * (C771 * Baseline!B$61*Baseline!B$57/Baseline!B$73 + Baseline!B$62*Baseline!B$67/Baseline!B$74 + Baseline!B$63*Baseline!B$55/Baseline!B$75 + Baseline!B$69*Baseline!B$56/Baseline!B$76)</f>
        <v>1.4629433367246785E-8</v>
      </c>
      <c r="S771" s="40">
        <f>Baseline!B$33 * (C771 * Baseline!B$61*Baseline!B$58/Baseline!B$73 + Baseline!B$62*Baseline!B$59/Baseline!B$74 + Baseline!B$63*Baseline!B$68/Baseline!B$75 + Baseline!B$69*Baseline!B$60/Baseline!B$76)</f>
        <v>1.6490063560168993E-9</v>
      </c>
      <c r="T771" s="40">
        <f>Baseline!B$33 * (C771 * Baseline!B$61*Baseline!B$61/Baseline!B$73 + Baseline!B$62*Baseline!B$62/Baseline!B$74 + Baseline!B$63*Baseline!B$63/Baseline!B$75 + Baseline!B$69*Baseline!B$69/Baseline!B$76)</f>
        <v>9.8551806599363881E-8</v>
      </c>
      <c r="U771" s="40"/>
      <c r="V771" s="40">
        <f>E771 * ( Baseline!B$87 * Baseline!B$7 )</f>
        <v>0.23236339977066628</v>
      </c>
      <c r="W771" s="40">
        <f>F771 * ( Baseline!D$87 * Baseline!B$11 )</f>
        <v>7.3046286308661517E-4</v>
      </c>
      <c r="X771" s="40">
        <f>G771 * ( Baseline!F$87 * Baseline!B$16 )</f>
        <v>3.7861385683842508E-3</v>
      </c>
      <c r="Y771" s="40">
        <f>H771 * ( Baseline!H$87 * Baseline!B$18 )</f>
        <v>6.2934606249838258E-4</v>
      </c>
      <c r="Z771" s="48">
        <f t="shared" si="0"/>
        <v>0.23750934726463552</v>
      </c>
      <c r="AA771" s="40">
        <f>I771 * ( Baseline!B$87 * Baseline!B$7 )</f>
        <v>4.109958381949858E-4</v>
      </c>
      <c r="AB771" s="1">
        <f>J771 * ( Baseline!D$87 * Baseline!B$11 )</f>
        <v>3.3110913297400513E-2</v>
      </c>
      <c r="AC771" s="1">
        <f>K771 * ( Baseline!F$87 * Baseline!B$16 )</f>
        <v>4.8383250617730462E-4</v>
      </c>
      <c r="AD771" s="1">
        <f>L771 * ( Baseline!F$87 * Baseline!B$16 )</f>
        <v>5.0815000207128788E-4</v>
      </c>
      <c r="AE771" s="48">
        <f t="shared" si="1"/>
        <v>3.4513891643844087E-2</v>
      </c>
      <c r="AF771" s="48">
        <f>M771 * ( Baseline!B$87 * Baseline!B$7 )</f>
        <v>1.1313255361059301E-3</v>
      </c>
      <c r="AG771" s="48">
        <f>N771 * ( Baseline!D$87 * Baseline!B$11 )</f>
        <v>2.5694894890469371E-4</v>
      </c>
      <c r="AH771" s="48">
        <f>O771 * ( Baseline!F$87 * Baseline!B$16 )</f>
        <v>4.602416475779296E-2</v>
      </c>
      <c r="AI771" s="48">
        <f>P771 * ( Baseline!H$87 * Baseline!B$18 )</f>
        <v>5.7991178212761854E-4</v>
      </c>
      <c r="AJ771" s="48">
        <f t="shared" si="2"/>
        <v>4.7992351024931199E-2</v>
      </c>
      <c r="AK771" s="48">
        <f>Q771 * ( Baseline!B$87 * Baseline!B$7 )</f>
        <v>1.8573999456432102E-5</v>
      </c>
      <c r="AL771" s="48">
        <f>R771 * ( Baseline!D$87 * Baseline!B$11 )</f>
        <v>2.6986324244673084E-4</v>
      </c>
      <c r="AM771" s="48">
        <f>S771 * ( Baseline!F$87 * Baseline!B$16 )</f>
        <v>5.7277856372864604E-5</v>
      </c>
      <c r="AN771" s="48">
        <f>T771 * ( Baseline!H$87 * Baseline!B$18 )</f>
        <v>3.4658055494085564E-2</v>
      </c>
      <c r="AO771" s="48">
        <f t="shared" si="3"/>
        <v>3.5003770592361594E-2</v>
      </c>
      <c r="AP771" s="48"/>
      <c r="AQ771" s="48">
        <f>V771 * ( (1-Baseline!B$88-Baseline!B$87) + (1-B771)*Baseline!B$88 )</f>
        <v>0.16971971346917716</v>
      </c>
      <c r="AR771" s="48">
        <f>W771 * ( (1-Baseline!B$88-Baseline!B$87) + (1-B771)*Baseline!B$88 )</f>
        <v>5.3353474749161288E-4</v>
      </c>
      <c r="AS771" s="48">
        <f>X771 * ( (1-Baseline!B$88-Baseline!B$87) + (1-B771)*Baseline!B$88 )</f>
        <v>2.765419827799816E-3</v>
      </c>
      <c r="AT771" s="48">
        <f>Y771 * ( (1-Baseline!B$88-Baseline!B$87) + (1-B771)*Baseline!B$88 )</f>
        <v>4.5967838956393356E-4</v>
      </c>
      <c r="AU771" s="48">
        <f t="shared" si="4"/>
        <v>0.17347834643403254</v>
      </c>
      <c r="AV771" s="48">
        <f>AA771 * ( (1-Baseline!D$88-Baseline!D$87) + (1-B771)*Baseline!D$88 )</f>
        <v>3.5611350504545589E-4</v>
      </c>
      <c r="AW771" s="48">
        <f>AB771 * ( (1-Baseline!D$88-Baseline!D$87) + (1-B771)*Baseline!D$88 )</f>
        <v>2.8689447176346968E-2</v>
      </c>
      <c r="AX771" s="48">
        <f>AC771 * ( (1-Baseline!D$88-Baseline!D$87) + (1-B771)*Baseline!D$88 )</f>
        <v>4.1922392787827799E-4</v>
      </c>
      <c r="AY771" s="48">
        <f>AD771 * ( (1-Baseline!D$88-Baseline!D$87) + (1-B771)*Baseline!D$88 )</f>
        <v>4.40294186727533E-4</v>
      </c>
      <c r="AZ771" s="48">
        <f t="shared" si="5"/>
        <v>2.9905078795998234E-2</v>
      </c>
      <c r="BA771" s="48">
        <f>AF771 * ( (1-Baseline!F$88-Baseline!F$87) + (1-Baseline!B$36)*Baseline!F$88 )</f>
        <v>8.141380581989828E-4</v>
      </c>
      <c r="BB771" s="48">
        <f>AG771 * ( (1-Baseline!F$88-Baseline!F$87) + (1-Baseline!B$36)*Baseline!F$88 )</f>
        <v>1.8490868599818256E-4</v>
      </c>
      <c r="BC771" s="48">
        <f>AH771 * ( (1-Baseline!F$88-Baseline!F$87) + (1-Baseline!B$36)*Baseline!F$88 )</f>
        <v>3.3120461732980062E-2</v>
      </c>
      <c r="BD771" s="48">
        <f>AI771 * ( (1-Baseline!F$88-Baseline!F$87) + (1-Baseline!B$36)*Baseline!F$88 )</f>
        <v>4.1732307559606244E-4</v>
      </c>
      <c r="BE771" s="48">
        <f t="shared" si="6"/>
        <v>3.4536831552773289E-2</v>
      </c>
      <c r="BF771" s="48">
        <f>AK771 * ( (1-Baseline!H$88-Baseline!H$87) + (1-Baseline!B$36)*Baseline!H$88 )</f>
        <v>1.4716551249320282E-5</v>
      </c>
      <c r="BG771" s="48">
        <f>AL771 * ( (1-Baseline!H$88-Baseline!H$87) + (1-Baseline!B$36)*Baseline!H$88 )</f>
        <v>2.1381804425539376E-4</v>
      </c>
      <c r="BH771" s="48">
        <f>AM771 * ( (1-Baseline!H$88-Baseline!H$87) + (1-Baseline!B$36)*Baseline!H$88 )</f>
        <v>4.5382391161348077E-5</v>
      </c>
      <c r="BI771" s="48">
        <f>AN771 * ( (1-Baseline!H$88-Baseline!H$87) + (1-Baseline!B$36)*Baseline!H$88 )</f>
        <v>2.746027052907387E-2</v>
      </c>
      <c r="BJ771" s="48">
        <f t="shared" si="7"/>
        <v>2.773418751573993E-2</v>
      </c>
      <c r="BK771" s="48"/>
      <c r="BL771" s="48">
        <f t="shared" si="18"/>
        <v>0.97833370537524333</v>
      </c>
      <c r="BM771" s="48">
        <f t="shared" si="19"/>
        <v>3.0755120651008547E-3</v>
      </c>
      <c r="BN771" s="48">
        <f t="shared" si="20"/>
        <v>1.5941008688663078E-2</v>
      </c>
      <c r="BO771" s="48">
        <f t="shared" si="21"/>
        <v>2.6497738709927838E-3</v>
      </c>
      <c r="BP771" s="48">
        <f t="shared" si="8"/>
        <v>1</v>
      </c>
      <c r="BQ771" s="48">
        <f t="shared" si="22"/>
        <v>1.1908127962970272E-2</v>
      </c>
      <c r="BR771" s="48">
        <f t="shared" si="23"/>
        <v>0.95935032882060378</v>
      </c>
      <c r="BS771" s="48">
        <f t="shared" si="24"/>
        <v>1.4018485981530895E-2</v>
      </c>
      <c r="BT771" s="48">
        <f t="shared" si="25"/>
        <v>1.4723057234895205E-2</v>
      </c>
      <c r="BU771" s="48">
        <f t="shared" si="9"/>
        <v>1.0000000000000002</v>
      </c>
      <c r="BV771" s="48">
        <f t="shared" si="26"/>
        <v>2.3573038451861341E-2</v>
      </c>
      <c r="BW771" s="48">
        <f t="shared" si="27"/>
        <v>5.3539562746407893E-3</v>
      </c>
      <c r="BX771" s="48">
        <f t="shared" si="28"/>
        <v>0.95898958427529835</v>
      </c>
      <c r="BY771" s="48">
        <f t="shared" si="29"/>
        <v>1.2083420998199574E-2</v>
      </c>
      <c r="BZ771" s="48">
        <f t="shared" si="10"/>
        <v>1</v>
      </c>
      <c r="CA771" s="48">
        <f t="shared" si="30"/>
        <v>5.3062853350105258E-4</v>
      </c>
      <c r="CB771" s="48">
        <f t="shared" si="31"/>
        <v>7.7095477967056352E-3</v>
      </c>
      <c r="CC771" s="48">
        <f t="shared" si="32"/>
        <v>1.6363338978505244E-3</v>
      </c>
      <c r="CD771" s="48">
        <f t="shared" si="33"/>
        <v>0.99012348977194276</v>
      </c>
      <c r="CE771" s="48">
        <f t="shared" si="11"/>
        <v>1</v>
      </c>
      <c r="CF771" s="48"/>
      <c r="CG771" s="48">
        <f t="shared" si="34"/>
        <v>0.97833370537524333</v>
      </c>
      <c r="CH771" s="48">
        <f t="shared" si="35"/>
        <v>3.0755120651008547E-3</v>
      </c>
      <c r="CI771" s="48">
        <f t="shared" si="36"/>
        <v>1.5941008688663078E-2</v>
      </c>
      <c r="CJ771" s="48">
        <f t="shared" si="37"/>
        <v>2.6497738709927838E-3</v>
      </c>
      <c r="CK771" s="48">
        <f t="shared" si="12"/>
        <v>1</v>
      </c>
      <c r="CL771" s="48">
        <f t="shared" si="38"/>
        <v>1.1908127962970272E-2</v>
      </c>
      <c r="CM771" s="48">
        <f t="shared" si="39"/>
        <v>0.95935032882060378</v>
      </c>
      <c r="CN771" s="48">
        <f t="shared" si="40"/>
        <v>1.4018485981530895E-2</v>
      </c>
      <c r="CO771" s="48">
        <f t="shared" si="41"/>
        <v>1.4723057234895205E-2</v>
      </c>
      <c r="CP771" s="48">
        <f t="shared" si="13"/>
        <v>1.0000000000000002</v>
      </c>
      <c r="CQ771" s="48">
        <f t="shared" si="42"/>
        <v>2.3573038451861341E-2</v>
      </c>
      <c r="CR771" s="48">
        <f t="shared" si="43"/>
        <v>5.3539562746407893E-3</v>
      </c>
      <c r="CS771" s="48">
        <f t="shared" si="44"/>
        <v>0.95898958427529835</v>
      </c>
      <c r="CT771" s="48">
        <f t="shared" si="45"/>
        <v>1.2083420998199574E-2</v>
      </c>
      <c r="CU771" s="48">
        <f t="shared" si="14"/>
        <v>1</v>
      </c>
      <c r="CV771" s="48">
        <f t="shared" si="46"/>
        <v>5.3062853350105258E-4</v>
      </c>
      <c r="CW771" s="48">
        <f t="shared" si="47"/>
        <v>7.7095477967056352E-3</v>
      </c>
      <c r="CX771" s="48">
        <f t="shared" si="48"/>
        <v>1.6363338978505244E-3</v>
      </c>
      <c r="CY771" s="48">
        <f t="shared" si="49"/>
        <v>0.99012348977194276</v>
      </c>
      <c r="CZ771" s="48">
        <f t="shared" si="15"/>
        <v>1</v>
      </c>
      <c r="DA771" s="48"/>
      <c r="DB771" s="48">
        <f>(AQ771*Baseline!B$7 + AV771*Baseline!B$11 + BA771*Baseline!B$16 + BF771*Baseline!B$18)</f>
        <v>86479.165745860009</v>
      </c>
      <c r="DC771" s="48">
        <f>(AR771*Baseline!B$7 + AW771*Baseline!B$11 + BB771*Baseline!B$16 + BG771*Baseline!B$18)</f>
        <v>72195.215005079881</v>
      </c>
      <c r="DD771" s="48">
        <f>(AS771*Baseline!B$7 + AX771*Baseline!B$11 + BC771*Baseline!B$16 + BH771*Baseline!B$18)</f>
        <v>115278.21338443177</v>
      </c>
      <c r="DE771" s="48">
        <f>(AT771*Baseline!B$7 + AY771*Baseline!B$11 + BD771*Baseline!B$16 + BI771*Baseline!B$18)</f>
        <v>1259993.4853799371</v>
      </c>
      <c r="DF771" s="48">
        <f t="shared" si="16"/>
        <v>1533946.0795153088</v>
      </c>
      <c r="DG771" s="48"/>
      <c r="DH771" s="48">
        <f t="shared" si="50"/>
        <v>5.6376926738640906E-2</v>
      </c>
      <c r="DI771" s="48">
        <f t="shared" si="51"/>
        <v>4.7065027884090872E-2</v>
      </c>
      <c r="DJ771" s="48">
        <f t="shared" si="52"/>
        <v>7.5151411724235437E-2</v>
      </c>
      <c r="DK771" s="48">
        <f t="shared" si="53"/>
        <v>0.82140663365303268</v>
      </c>
      <c r="DL771" s="48">
        <f t="shared" si="17"/>
        <v>0.99999999999999989</v>
      </c>
      <c r="DM771" s="48"/>
      <c r="DN771" s="48">
        <f>DH771 / (Baseline!B$7/Baseline!B$17)</f>
        <v>6.0178661202853885</v>
      </c>
      <c r="DO771" s="48">
        <f>DI771 / (Baseline!B$11/Baseline!B$17)</f>
        <v>1.1361722996832906</v>
      </c>
      <c r="DP771" s="48">
        <f>DJ771 / (Baseline!B$16/Baseline!B$17)</f>
        <v>1.161316423771259</v>
      </c>
      <c r="DQ771" s="48">
        <f>DK771 / (Baseline!B$18/Baseline!B$17)</f>
        <v>0.92867271489401604</v>
      </c>
      <c r="DR771" s="71"/>
      <c r="DS771" s="48">
        <f>(AU771*Baseline!B$34)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3.8551283215104884E-2</v>
      </c>
      <c r="DT771" s="48">
        <f>(AZ771*Baseline!B$34) + (Baseline!D$88*(1-Baseline!D$89)*Baseline!B$35) + (Baseline!D$88*Baseline!D$89*((1-Baseline!D$90)*Baseline!B$40 + Baseline!D$90*Baseline!B$41))</f>
        <v>1.0899329819399738E-2</v>
      </c>
      <c r="DU771" s="48">
        <f>(BE771*Baseline!B$34) + (Baseline!F$88*(1-Baseline!F$89)*Baseline!B$35) + (Baseline!F$88*Baseline!F$89*((1-Baseline!F$90)*Baseline!B$40 + Baseline!F$90*Baseline!B$41))</f>
        <v>1.2911164732915996E-2</v>
      </c>
      <c r="DV771" s="48">
        <f>(BJ771*Baseline!B$34) + (Baseline!H$88*(1-Baseline!H$89)*Baseline!B$35) + (Baseline!H$88*Baseline!H$89*((1-Baseline!H$90)*Baseline!B$40 + Baseline!H$90*Baseline!B$41))</f>
        <v>9.3051281273609909E-3</v>
      </c>
      <c r="DW771" s="48">
        <f>( DS771*Baseline!B$7 + DT771*Baseline!B$11 + DU771*Baseline!B$16 + DV771*Baseline!B$18 ) / Baseline!B$17</f>
        <v>9.8785069860905204E-3</v>
      </c>
    </row>
    <row r="772" spans="1:127">
      <c r="A772" s="7" t="s">
        <v>1099</v>
      </c>
      <c r="B772" s="1">
        <f>MIN( MAX( NORMINV( MCrands!B772, (B$5+B$4)/2, (B$5-B$4)/3.29 ), 0 ), 1 )</f>
        <v>0.56074581463747786</v>
      </c>
      <c r="C772" s="1">
        <f>MAX( NORMINV( MCrands!C772, (C$5+C$4)/2, (C$5-C$4)/3.29 ), 0 )</f>
        <v>1.9950485887213911</v>
      </c>
      <c r="D772" s="40"/>
      <c r="E772" s="40">
        <f>Baseline!B$33 * (C772 * Baseline!B$66*Baseline!B$66/Baseline!B$73 + Baseline!B$52*Baseline!B$52/Baseline!B$74 + Baseline!B$53*Baseline!B$53/Baseline!B$75 + Baseline!B$54*Baseline!B$54/Baseline!B$76)</f>
        <v>1.6703156877293768E-5</v>
      </c>
      <c r="F772" s="40">
        <f>Baseline!B$33 * (C772 * Baseline!B$66*Baseline!B$57/Baseline!B$73 + Baseline!B$52*Baseline!B$67/Baseline!B$74 + Baseline!B$53*Baseline!B$55/Baseline!B$75 + Baseline!B$54*Baseline!B$56/Baseline!B$76)</f>
        <v>3.883855111677676E-8</v>
      </c>
      <c r="G772" s="1">
        <f>Baseline!B$33 * (C772 * Baseline!B$66*Baseline!B$58/Baseline!B$73 + Baseline!B$52*Baseline!B$59/Baseline!B$74 + Baseline!B$53*Baseline!B$68/Baseline!B$75 + Baseline!B$54*Baseline!B$60/Baseline!B$76)</f>
        <v>1.0713248070406068E-7</v>
      </c>
      <c r="H772" s="40">
        <f>Baseline!B$33 * (C772 * Baseline!B$66*Baseline!B$61/Baseline!B$73 + Baseline!B$52*Baseline!B$62/Baseline!B$74 + Baseline!B$53*Baseline!B$63/Baseline!B$75 + Baseline!B$54*Baseline!B$69/Baseline!B$76)</f>
        <v>1.6026830685599436E-9</v>
      </c>
      <c r="I772" s="40">
        <f>Baseline!B$33 * (C772 * Baseline!B$57*Baseline!B$66/Baseline!B$73 + Baseline!B$67*Baseline!B$52/Baseline!B$74 + Baseline!B$55*Baseline!B$53/Baseline!B$75 + Baseline!B$56*Baseline!B$54/Baseline!B$76)</f>
        <v>3.883855111677676E-8</v>
      </c>
      <c r="J772" s="1">
        <f>Baseline!B$33 * (C772 * Baseline!B$57*Baseline!B$57/Baseline!B$73 + Baseline!B$67*Baseline!B$67/Baseline!B$74 + Baseline!B$55*Baseline!B$55/Baseline!B$75 + Baseline!B$56*Baseline!B$56/Baseline!B$76)</f>
        <v>1.7949605436597579E-6</v>
      </c>
      <c r="K772" s="40">
        <f>Baseline!B$33 * (C772 * Baseline!B$57*Baseline!B$58/Baseline!B$73 + Baseline!B$67*Baseline!B$59/Baseline!B$74 + Baseline!B$55*Baseline!B$68/Baseline!B$75 + Baseline!B$56*Baseline!B$60/Baseline!B$76)</f>
        <v>1.3929092540803976E-8</v>
      </c>
      <c r="L772" s="1">
        <f>Baseline!B$33 * (C772 * Baseline!B$57*Baseline!B$61/Baseline!B$73 + Baseline!B$67*Baseline!B$62/Baseline!B$74 + Baseline!B$55*Baseline!B$63/Baseline!B$75 + Baseline!B$56*Baseline!B$69/Baseline!B$76)</f>
        <v>1.4629408373334029E-8</v>
      </c>
      <c r="M772" s="40">
        <f>Baseline!B$33 * (C772 * Baseline!B$58*Baseline!B$66/Baseline!B$73 + Baseline!B$59*Baseline!B$52/Baseline!B$74 + Baseline!B$68*Baseline!B$53/Baseline!B$75 + Baseline!B$60*Baseline!B$54/Baseline!B$76)</f>
        <v>1.0713248070406068E-7</v>
      </c>
      <c r="N772" s="1">
        <f>Baseline!B$33 * (C772 * Baseline!B$58*Baseline!B$57/Baseline!B$73 + Baseline!B$59*Baseline!B$67/Baseline!B$74 + Baseline!B$68*Baseline!B$55/Baseline!B$75 + Baseline!B$60*Baseline!B$56/Baseline!B$76)</f>
        <v>1.3929092540803976E-8</v>
      </c>
      <c r="O772" s="1">
        <f>Baseline!B$33 * (C772 * Baseline!B$58*Baseline!B$58/Baseline!B$73 + Baseline!B$59*Baseline!B$59/Baseline!B$74 + Baseline!B$68*Baseline!B$68/Baseline!B$75 + Baseline!B$60*Baseline!B$60/Baseline!B$76)</f>
        <v>1.3250165042573038E-6</v>
      </c>
      <c r="P772" s="40">
        <f>Baseline!B$33 * (C772 * Baseline!B$58*Baseline!B$61/Baseline!B$73 + Baseline!B$59*Baseline!B$62/Baseline!B$74 + Baseline!B$68*Baseline!B$63/Baseline!B$75 + Baseline!B$60*Baseline!B$69/Baseline!B$76)</f>
        <v>1.6489449126480374E-9</v>
      </c>
      <c r="Q772" s="40">
        <f>Baseline!B$33 * (C772 * Baseline!B$61*Baseline!B$66/Baseline!B$73 + Baseline!B$62*Baseline!B$52/Baseline!B$74 + Baseline!B$63*Baseline!B$53/Baseline!B$75 + Baseline!B$69*Baseline!B$54/Baseline!B$76)</f>
        <v>1.6026830685599436E-9</v>
      </c>
      <c r="R772" s="40">
        <f>Baseline!B$33 * (C772 * Baseline!B$61*Baseline!B$57/Baseline!B$73 + Baseline!B$62*Baseline!B$67/Baseline!B$74 + Baseline!B$63*Baseline!B$55/Baseline!B$75 + Baseline!B$69*Baseline!B$56/Baseline!B$76)</f>
        <v>1.4629408373334029E-8</v>
      </c>
      <c r="S772" s="40">
        <f>Baseline!B$33 * (C772 * Baseline!B$61*Baseline!B$58/Baseline!B$73 + Baseline!B$62*Baseline!B$59/Baseline!B$74 + Baseline!B$63*Baseline!B$68/Baseline!B$75 + Baseline!B$69*Baseline!B$60/Baseline!B$76)</f>
        <v>1.6489449126480374E-9</v>
      </c>
      <c r="T772" s="40">
        <f>Baseline!B$33 * (C772 * Baseline!B$61*Baseline!B$61/Baseline!B$73 + Baseline!B$62*Baseline!B$62/Baseline!B$74 + Baseline!B$63*Baseline!B$63/Baseline!B$75 + Baseline!B$69*Baseline!B$69/Baseline!B$76)</f>
        <v>9.8551800455026996E-8</v>
      </c>
      <c r="U772" s="40"/>
      <c r="V772" s="40">
        <f>E772 * ( Baseline!B$87 * Baseline!B$7 )</f>
        <v>0.17336206522943201</v>
      </c>
      <c r="W772" s="40">
        <f>F772 * ( Baseline!D$87 * Baseline!B$11 )</f>
        <v>7.1643904949676024E-4</v>
      </c>
      <c r="X772" s="40">
        <f>G772 * ( Baseline!F$87 * Baseline!B$16 )</f>
        <v>3.7212220682143874E-3</v>
      </c>
      <c r="Y772" s="40">
        <f>H772 * ( Baseline!H$87 * Baseline!B$18 )</f>
        <v>5.6362111103035217E-4</v>
      </c>
      <c r="Z772" s="48">
        <f t="shared" si="0"/>
        <v>0.1783633474581735</v>
      </c>
      <c r="AA772" s="40">
        <f>I772 * ( Baseline!B$87 * Baseline!B$7 )</f>
        <v>4.0310532204102602E-4</v>
      </c>
      <c r="AB772" s="1">
        <f>J772 * ( Baseline!D$87 * Baseline!B$11 )</f>
        <v>3.3110911421932294E-2</v>
      </c>
      <c r="AC772" s="1">
        <f>K772 * ( Baseline!F$87 * Baseline!B$16 )</f>
        <v>4.838238245992143E-4</v>
      </c>
      <c r="AD772" s="1">
        <f>L772 * ( Baseline!F$87 * Baseline!B$16 )</f>
        <v>5.08149133913479E-4</v>
      </c>
      <c r="AE772" s="48">
        <f t="shared" si="1"/>
        <v>3.4505989702486015E-2</v>
      </c>
      <c r="AF772" s="48">
        <f>M772 * ( Baseline!B$87 * Baseline!B$7 )</f>
        <v>1.1119280172274459E-3</v>
      </c>
      <c r="AG772" s="48">
        <f>N772 * ( Baseline!D$87 * Baseline!B$11 )</f>
        <v>2.5694433837866108E-4</v>
      </c>
      <c r="AH772" s="48">
        <f>O772 * ( Baseline!F$87 * Baseline!B$16 )</f>
        <v>4.6024143415580143E-2</v>
      </c>
      <c r="AI772" s="48">
        <f>P772 * ( Baseline!H$87 * Baseline!B$18 )</f>
        <v>5.7989017412507407E-4</v>
      </c>
      <c r="AJ772" s="48">
        <f t="shared" si="2"/>
        <v>4.7972905945311325E-2</v>
      </c>
      <c r="AK772" s="48">
        <f>Q772 * ( Baseline!B$87 * Baseline!B$7 )</f>
        <v>1.6634247568583655E-5</v>
      </c>
      <c r="AL772" s="48">
        <f>R772 * ( Baseline!D$87 * Baseline!B$11 )</f>
        <v>2.6986278139412757E-4</v>
      </c>
      <c r="AM772" s="48">
        <f>S772 * ( Baseline!F$87 * Baseline!B$16 )</f>
        <v>5.7275722151584079E-5</v>
      </c>
      <c r="AN772" s="48">
        <f>T772 * ( Baseline!H$87 * Baseline!B$18 )</f>
        <v>3.465805333328531E-2</v>
      </c>
      <c r="AO772" s="48">
        <f t="shared" si="3"/>
        <v>3.5001826084399605E-2</v>
      </c>
      <c r="AP772" s="48"/>
      <c r="AQ772" s="48">
        <f>V772 * ( (1-Baseline!B$88-Baseline!B$87) + (1-B772)*Baseline!B$88 )</f>
        <v>8.3133390313583216E-2</v>
      </c>
      <c r="AR772" s="48">
        <f>W772 * ( (1-Baseline!B$88-Baseline!B$87) + (1-B772)*Baseline!B$88 )</f>
        <v>3.4355847721866616E-4</v>
      </c>
      <c r="AS772" s="48">
        <f>X772 * ( (1-Baseline!B$88-Baseline!B$87) + (1-B772)*Baseline!B$88 )</f>
        <v>1.7844607828764246E-3</v>
      </c>
      <c r="AT772" s="48">
        <f>Y772 * ( (1-Baseline!B$88-Baseline!B$87) + (1-B772)*Baseline!B$88 )</f>
        <v>2.7027673989838292E-4</v>
      </c>
      <c r="AU772" s="48">
        <f t="shared" si="4"/>
        <v>8.5531686313576674E-2</v>
      </c>
      <c r="AV772" s="48">
        <f>AA772 * ( (1-Baseline!D$88-Baseline!D$87) + (1-B772)*Baseline!D$88 )</f>
        <v>2.9837222056067404E-4</v>
      </c>
      <c r="AW772" s="48">
        <f>AB772 * ( (1-Baseline!D$88-Baseline!D$87) + (1-B772)*Baseline!D$88 )</f>
        <v>2.4508175966836406E-2</v>
      </c>
      <c r="AX772" s="48">
        <f>AC772 * ( (1-Baseline!D$88-Baseline!D$87) + (1-B772)*Baseline!D$88 )</f>
        <v>3.5811878685921552E-4</v>
      </c>
      <c r="AY772" s="48">
        <f>AD772 * ( (1-Baseline!D$88-Baseline!D$87) + (1-B772)*Baseline!D$88 )</f>
        <v>3.761239982991769E-4</v>
      </c>
      <c r="AZ772" s="48">
        <f t="shared" si="5"/>
        <v>2.5540790972555474E-2</v>
      </c>
      <c r="BA772" s="48">
        <f>AF772 * ( (1-Baseline!F$88-Baseline!F$87) + (1-Baseline!B$36)*Baseline!F$88 )</f>
        <v>8.0017898289342141E-4</v>
      </c>
      <c r="BB772" s="48">
        <f>AG772 * ( (1-Baseline!F$88-Baseline!F$87) + (1-Baseline!B$36)*Baseline!F$88 )</f>
        <v>1.8490536811611264E-4</v>
      </c>
      <c r="BC772" s="48">
        <f>AH772 * ( (1-Baseline!F$88-Baseline!F$87) + (1-Baseline!B$36)*Baseline!F$88 )</f>
        <v>3.3120446374440775E-2</v>
      </c>
      <c r="BD772" s="48">
        <f>AI772 * ( (1-Baseline!F$88-Baseline!F$87) + (1-Baseline!B$36)*Baseline!F$88 )</f>
        <v>4.1730752578597531E-4</v>
      </c>
      <c r="BE772" s="48">
        <f t="shared" si="6"/>
        <v>3.4522838251236282E-2</v>
      </c>
      <c r="BF772" s="48">
        <f>AK772 * ( (1-Baseline!H$88-Baseline!H$87) + (1-Baseline!B$36)*Baseline!H$88 )</f>
        <v>1.3179647033540201E-5</v>
      </c>
      <c r="BG772" s="48">
        <f>AL772 * ( (1-Baseline!H$88-Baseline!H$87) + (1-Baseline!B$36)*Baseline!H$88 )</f>
        <v>2.1381767895419513E-4</v>
      </c>
      <c r="BH772" s="48">
        <f>AM772 * ( (1-Baseline!H$88-Baseline!H$87) + (1-Baseline!B$36)*Baseline!H$88 )</f>
        <v>4.5380700175143094E-5</v>
      </c>
      <c r="BI772" s="48">
        <f>AN772 * ( (1-Baseline!H$88-Baseline!H$87) + (1-Baseline!B$36)*Baseline!H$88 )</f>
        <v>2.7460268817028614E-2</v>
      </c>
      <c r="BJ772" s="48">
        <f t="shared" si="7"/>
        <v>2.7732646843191492E-2</v>
      </c>
      <c r="BK772" s="48"/>
      <c r="BL772" s="48">
        <f t="shared" si="18"/>
        <v>0.97196014596040081</v>
      </c>
      <c r="BM772" s="48">
        <f t="shared" si="19"/>
        <v>4.0167391995419143E-3</v>
      </c>
      <c r="BN772" s="48">
        <f t="shared" si="20"/>
        <v>2.08631544610757E-2</v>
      </c>
      <c r="BO772" s="48">
        <f t="shared" si="21"/>
        <v>3.1599603789815743E-3</v>
      </c>
      <c r="BP772" s="48">
        <f t="shared" si="8"/>
        <v>1</v>
      </c>
      <c r="BQ772" s="48">
        <f t="shared" si="22"/>
        <v>1.1682184035775792E-2</v>
      </c>
      <c r="BR772" s="48">
        <f t="shared" si="23"/>
        <v>0.95956996763222213</v>
      </c>
      <c r="BS772" s="48">
        <f t="shared" si="24"/>
        <v>1.4021444646879867E-2</v>
      </c>
      <c r="BT772" s="48">
        <f t="shared" si="25"/>
        <v>1.4726403685122208E-2</v>
      </c>
      <c r="BU772" s="48">
        <f t="shared" si="9"/>
        <v>1</v>
      </c>
      <c r="BV772" s="48">
        <f t="shared" si="26"/>
        <v>2.317825020846212E-2</v>
      </c>
      <c r="BW772" s="48">
        <f t="shared" si="27"/>
        <v>5.3560303116007872E-3</v>
      </c>
      <c r="BX772" s="48">
        <f t="shared" si="28"/>
        <v>0.95937785107383833</v>
      </c>
      <c r="BY772" s="48">
        <f t="shared" si="29"/>
        <v>1.2087868406098717E-2</v>
      </c>
      <c r="BZ772" s="48">
        <f t="shared" si="10"/>
        <v>1</v>
      </c>
      <c r="CA772" s="48">
        <f t="shared" si="30"/>
        <v>4.7523942117973033E-4</v>
      </c>
      <c r="CB772" s="48">
        <f t="shared" si="31"/>
        <v>7.7099629243174272E-3</v>
      </c>
      <c r="CC772" s="48">
        <f t="shared" si="32"/>
        <v>1.636363828946399E-3</v>
      </c>
      <c r="CD772" s="48">
        <f t="shared" si="33"/>
        <v>0.99017843382555648</v>
      </c>
      <c r="CE772" s="48">
        <f t="shared" si="11"/>
        <v>1</v>
      </c>
      <c r="CF772" s="48"/>
      <c r="CG772" s="48">
        <f t="shared" si="34"/>
        <v>0.97196014596040081</v>
      </c>
      <c r="CH772" s="48">
        <f t="shared" si="35"/>
        <v>4.0167391995419143E-3</v>
      </c>
      <c r="CI772" s="48">
        <f t="shared" si="36"/>
        <v>2.08631544610757E-2</v>
      </c>
      <c r="CJ772" s="48">
        <f t="shared" si="37"/>
        <v>3.1599603789815743E-3</v>
      </c>
      <c r="CK772" s="48">
        <f t="shared" si="12"/>
        <v>1</v>
      </c>
      <c r="CL772" s="48">
        <f t="shared" si="38"/>
        <v>1.1682184035775792E-2</v>
      </c>
      <c r="CM772" s="48">
        <f t="shared" si="39"/>
        <v>0.95956996763222213</v>
      </c>
      <c r="CN772" s="48">
        <f t="shared" si="40"/>
        <v>1.4021444646879867E-2</v>
      </c>
      <c r="CO772" s="48">
        <f t="shared" si="41"/>
        <v>1.4726403685122208E-2</v>
      </c>
      <c r="CP772" s="48">
        <f t="shared" si="13"/>
        <v>1</v>
      </c>
      <c r="CQ772" s="48">
        <f t="shared" si="42"/>
        <v>2.317825020846212E-2</v>
      </c>
      <c r="CR772" s="48">
        <f t="shared" si="43"/>
        <v>5.3560303116007872E-3</v>
      </c>
      <c r="CS772" s="48">
        <f t="shared" si="44"/>
        <v>0.95937785107383833</v>
      </c>
      <c r="CT772" s="48">
        <f t="shared" si="45"/>
        <v>1.2087868406098717E-2</v>
      </c>
      <c r="CU772" s="48">
        <f t="shared" si="14"/>
        <v>1</v>
      </c>
      <c r="CV772" s="48">
        <f t="shared" si="46"/>
        <v>4.7523942117973033E-4</v>
      </c>
      <c r="CW772" s="48">
        <f t="shared" si="47"/>
        <v>7.7099629243174272E-3</v>
      </c>
      <c r="CX772" s="48">
        <f t="shared" si="48"/>
        <v>1.636363828946399E-3</v>
      </c>
      <c r="CY772" s="48">
        <f t="shared" si="49"/>
        <v>0.99017843382555648</v>
      </c>
      <c r="CZ772" s="48">
        <f t="shared" si="15"/>
        <v>1</v>
      </c>
      <c r="DA772" s="48"/>
      <c r="DB772" s="48">
        <f>(AQ772*Baseline!B$7 + AV772*Baseline!B$11 + BA772*Baseline!B$16 + BF772*Baseline!B$18)</f>
        <v>44243.828060137639</v>
      </c>
      <c r="DC772" s="48">
        <f>(AR772*Baseline!B$7 + AW772*Baseline!B$11 + BB772*Baseline!B$16 + BG772*Baseline!B$18)</f>
        <v>63136.086773581475</v>
      </c>
      <c r="DD772" s="48">
        <f>(AS772*Baseline!B$7 + AX772*Baseline!B$11 + BC772*Baseline!B$16 + BH772*Baseline!B$18)</f>
        <v>114671.27608738802</v>
      </c>
      <c r="DE772" s="48">
        <f>(AT772*Baseline!B$7 + AY772*Baseline!B$11 + BD772*Baseline!B$16 + BI772*Baseline!B$18)</f>
        <v>1259763.8786548071</v>
      </c>
      <c r="DF772" s="48">
        <f t="shared" si="16"/>
        <v>1481815.0695759142</v>
      </c>
      <c r="DG772" s="48"/>
      <c r="DH772" s="48">
        <f t="shared" si="50"/>
        <v>2.9857860787446261E-2</v>
      </c>
      <c r="DI772" s="48">
        <f t="shared" si="51"/>
        <v>4.260726461072542E-2</v>
      </c>
      <c r="DJ772" s="48">
        <f t="shared" si="52"/>
        <v>7.7385686272043508E-2</v>
      </c>
      <c r="DK772" s="48">
        <f t="shared" si="53"/>
        <v>0.85014918832978481</v>
      </c>
      <c r="DL772" s="48">
        <f t="shared" si="17"/>
        <v>1</v>
      </c>
      <c r="DM772" s="48"/>
      <c r="DN772" s="48">
        <f>DH772 / (Baseline!B$7/Baseline!B$17)</f>
        <v>3.1871302543672866</v>
      </c>
      <c r="DO772" s="48">
        <f>DI772 / (Baseline!B$11/Baseline!B$17)</f>
        <v>1.028559760661395</v>
      </c>
      <c r="DP772" s="48">
        <f>DJ772 / (Baseline!B$16/Baseline!B$17)</f>
        <v>1.1958427176631787</v>
      </c>
      <c r="DQ772" s="48">
        <f>DK772 / (Baseline!B$18/Baseline!B$17)</f>
        <v>0.96116871041080432</v>
      </c>
      <c r="DR772" s="71"/>
      <c r="DS772" s="48">
        <f>(AU772*Baseline!B$34)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2.5359284197036501E-2</v>
      </c>
      <c r="DT772" s="48">
        <f>(AZ772*Baseline!B$34) + (Baseline!D$88*(1-Baseline!D$89)*Baseline!B$35) + (Baseline!D$88*Baseline!D$89*((1-Baseline!D$90)*Baseline!B$40 + Baseline!D$90*Baseline!B$41))</f>
        <v>1.0244686645883325E-2</v>
      </c>
      <c r="DU772" s="48">
        <f>(BE772*Baseline!B$34) + (Baseline!F$88*(1-Baseline!F$89)*Baseline!B$35) + (Baseline!F$88*Baseline!F$89*((1-Baseline!F$90)*Baseline!B$40 + Baseline!F$90*Baseline!B$41))</f>
        <v>1.2909065737685445E-2</v>
      </c>
      <c r="DV772" s="48">
        <f>(BJ772*Baseline!B$34) + (Baseline!H$88*(1-Baseline!H$89)*Baseline!B$35) + (Baseline!H$88*Baseline!H$89*((1-Baseline!H$90)*Baseline!B$40 + Baseline!H$90*Baseline!B$41))</f>
        <v>9.3048970264787249E-3</v>
      </c>
      <c r="DW772" s="48">
        <f>( DS772*Baseline!B$7 + DT772*Baseline!B$11 + DU772*Baseline!B$16 + DV772*Baseline!B$18 ) / Baseline!B$17</f>
        <v>9.7274626185791524E-3</v>
      </c>
    </row>
    <row r="773" spans="1:127">
      <c r="A773" s="7" t="s">
        <v>1100</v>
      </c>
      <c r="B773" s="1">
        <f>MIN( MAX( NORMINV( MCrands!B773, (B$5+B$4)/2, (B$5-B$4)/3.29 ), 0 ), 1 )</f>
        <v>0.54998251213580873</v>
      </c>
      <c r="C773" s="1">
        <f>MAX( NORMINV( MCrands!C773, (C$5+C$4)/2, (C$5-C$4)/3.29 ), 0 )</f>
        <v>2.6183004346217253</v>
      </c>
      <c r="D773" s="40"/>
      <c r="E773" s="40">
        <f>Baseline!B$33 * (C773 * Baseline!B$66*Baseline!B$66/Baseline!B$73 + Baseline!B$52*Baseline!B$52/Baseline!B$74 + Baseline!B$53*Baseline!B$53/Baseline!B$75 + Baseline!B$54*Baseline!B$54/Baseline!B$76)</f>
        <v>2.1918554956501884E-5</v>
      </c>
      <c r="F773" s="40">
        <f>Baseline!B$33 * (C773 * Baseline!B$66*Baseline!B$57/Baseline!B$73 + Baseline!B$52*Baseline!B$67/Baseline!B$74 + Baseline!B$53*Baseline!B$55/Baseline!B$75 + Baseline!B$54*Baseline!B$56/Baseline!B$76)</f>
        <v>3.9536029963879147E-8</v>
      </c>
      <c r="G773" s="1">
        <f>Baseline!B$33 * (C773 * Baseline!B$66*Baseline!B$58/Baseline!B$73 + Baseline!B$52*Baseline!B$59/Baseline!B$74 + Baseline!B$53*Baseline!B$68/Baseline!B$75 + Baseline!B$54*Baseline!B$60/Baseline!B$76)</f>
        <v>1.0884711620318738E-7</v>
      </c>
      <c r="H773" s="40">
        <f>Baseline!B$33 * (C773 * Baseline!B$66*Baseline!B$61/Baseline!B$73 + Baseline!B$52*Baseline!B$62/Baseline!B$74 + Baseline!B$53*Baseline!B$63/Baseline!B$75 + Baseline!B$54*Baseline!B$69/Baseline!B$76)</f>
        <v>1.7741466184726143E-9</v>
      </c>
      <c r="I773" s="40">
        <f>Baseline!B$33 * (C773 * Baseline!B$57*Baseline!B$66/Baseline!B$73 + Baseline!B$67*Baseline!B$52/Baseline!B$74 + Baseline!B$55*Baseline!B$53/Baseline!B$75 + Baseline!B$56*Baseline!B$54/Baseline!B$76)</f>
        <v>3.9536029963879147E-8</v>
      </c>
      <c r="J773" s="1">
        <f>Baseline!B$33 * (C773 * Baseline!B$57*Baseline!B$57/Baseline!B$73 + Baseline!B$67*Baseline!B$67/Baseline!B$74 + Baseline!B$55*Baseline!B$55/Baseline!B$75 + Baseline!B$56*Baseline!B$56/Baseline!B$76)</f>
        <v>1.7949606369367686E-6</v>
      </c>
      <c r="K773" s="40">
        <f>Baseline!B$33 * (C773 * Baseline!B$57*Baseline!B$58/Baseline!B$73 + Baseline!B$67*Baseline!B$59/Baseline!B$74 + Baseline!B$55*Baseline!B$68/Baseline!B$75 + Baseline!B$56*Baseline!B$60/Baseline!B$76)</f>
        <v>1.3929321846788481E-8</v>
      </c>
      <c r="L773" s="1">
        <f>Baseline!B$33 * (C773 * Baseline!B$57*Baseline!B$61/Baseline!B$73 + Baseline!B$67*Baseline!B$62/Baseline!B$74 + Baseline!B$55*Baseline!B$63/Baseline!B$75 + Baseline!B$56*Baseline!B$69/Baseline!B$76)</f>
        <v>1.462943130393248E-8</v>
      </c>
      <c r="M773" s="40">
        <f>Baseline!B$33 * (C773 * Baseline!B$58*Baseline!B$66/Baseline!B$73 + Baseline!B$59*Baseline!B$52/Baseline!B$74 + Baseline!B$68*Baseline!B$53/Baseline!B$75 + Baseline!B$60*Baseline!B$54/Baseline!B$76)</f>
        <v>1.0884711620318738E-7</v>
      </c>
      <c r="N773" s="1">
        <f>Baseline!B$33 * (C773 * Baseline!B$58*Baseline!B$57/Baseline!B$73 + Baseline!B$59*Baseline!B$67/Baseline!B$74 + Baseline!B$68*Baseline!B$55/Baseline!B$75 + Baseline!B$60*Baseline!B$56/Baseline!B$76)</f>
        <v>1.3929321846788481E-8</v>
      </c>
      <c r="O773" s="1">
        <f>Baseline!B$33 * (C773 * Baseline!B$58*Baseline!B$58/Baseline!B$73 + Baseline!B$59*Baseline!B$59/Baseline!B$74 + Baseline!B$68*Baseline!B$68/Baseline!B$75 + Baseline!B$60*Baseline!B$60/Baseline!B$76)</f>
        <v>1.3250170679678491E-6</v>
      </c>
      <c r="P773" s="40">
        <f>Baseline!B$33 * (C773 * Baseline!B$58*Baseline!B$61/Baseline!B$73 + Baseline!B$59*Baseline!B$62/Baseline!B$74 + Baseline!B$68*Baseline!B$63/Baseline!B$75 + Baseline!B$60*Baseline!B$69/Baseline!B$76)</f>
        <v>1.6490012837025614E-9</v>
      </c>
      <c r="Q773" s="40">
        <f>Baseline!B$33 * (C773 * Baseline!B$61*Baseline!B$66/Baseline!B$73 + Baseline!B$62*Baseline!B$52/Baseline!B$74 + Baseline!B$63*Baseline!B$53/Baseline!B$75 + Baseline!B$69*Baseline!B$54/Baseline!B$76)</f>
        <v>1.7741466184726143E-9</v>
      </c>
      <c r="R773" s="40">
        <f>Baseline!B$33 * (C773 * Baseline!B$61*Baseline!B$57/Baseline!B$73 + Baseline!B$62*Baseline!B$67/Baseline!B$74 + Baseline!B$63*Baseline!B$55/Baseline!B$75 + Baseline!B$69*Baseline!B$56/Baseline!B$76)</f>
        <v>1.462943130393248E-8</v>
      </c>
      <c r="S773" s="40">
        <f>Baseline!B$33 * (C773 * Baseline!B$61*Baseline!B$58/Baseline!B$73 + Baseline!B$62*Baseline!B$59/Baseline!B$74 + Baseline!B$63*Baseline!B$68/Baseline!B$75 + Baseline!B$69*Baseline!B$60/Baseline!B$76)</f>
        <v>1.6490012837025614E-9</v>
      </c>
      <c r="T773" s="40">
        <f>Baseline!B$33 * (C773 * Baseline!B$61*Baseline!B$61/Baseline!B$73 + Baseline!B$62*Baseline!B$62/Baseline!B$74 + Baseline!B$63*Baseline!B$63/Baseline!B$75 + Baseline!B$69*Baseline!B$69/Baseline!B$76)</f>
        <v>9.8551806092132441E-8</v>
      </c>
      <c r="U773" s="40"/>
      <c r="V773" s="40">
        <f>E773 * ( Baseline!B$87 * Baseline!B$7 )</f>
        <v>0.22749268189353306</v>
      </c>
      <c r="W773" s="40">
        <f>F773 * ( Baseline!D$87 * Baseline!B$11 )</f>
        <v>7.2930515978907441E-4</v>
      </c>
      <c r="X773" s="40">
        <f>G773 * ( Baseline!F$87 * Baseline!B$16 )</f>
        <v>3.7807795377732176E-3</v>
      </c>
      <c r="Y773" s="40">
        <f>H773 * ( Baseline!H$87 * Baseline!B$18 )</f>
        <v>6.2392029207169292E-4</v>
      </c>
      <c r="Z773" s="48">
        <f t="shared" si="0"/>
        <v>0.23262668688316707</v>
      </c>
      <c r="AA773" s="40">
        <f>I773 * ( Baseline!B$87 * Baseline!B$7 )</f>
        <v>4.1034445499510169E-4</v>
      </c>
      <c r="AB773" s="1">
        <f>J773 * ( Baseline!D$87 * Baseline!B$11 )</f>
        <v>3.3110913142575596E-2</v>
      </c>
      <c r="AC773" s="1">
        <f>K773 * ( Baseline!F$87 * Baseline!B$16 )</f>
        <v>4.8383178948982735E-4</v>
      </c>
      <c r="AD773" s="1">
        <f>L773 * ( Baseline!F$87 * Baseline!B$16 )</f>
        <v>5.0814993040254022E-4</v>
      </c>
      <c r="AE773" s="48">
        <f t="shared" si="1"/>
        <v>3.4513239317463064E-2</v>
      </c>
      <c r="AF773" s="48">
        <f>M773 * ( Baseline!B$87 * Baseline!B$7 )</f>
        <v>1.1297242190728819E-3</v>
      </c>
      <c r="AG773" s="48">
        <f>N773 * ( Baseline!D$87 * Baseline!B$11 )</f>
        <v>2.5694856829344573E-4</v>
      </c>
      <c r="AH773" s="48">
        <f>O773 * ( Baseline!F$87 * Baseline!B$16 )</f>
        <v>4.6024162995936237E-2</v>
      </c>
      <c r="AI773" s="48">
        <f>P773 * ( Baseline!H$87 * Baseline!B$18 )</f>
        <v>5.799099983292503E-4</v>
      </c>
      <c r="AJ773" s="48">
        <f t="shared" si="2"/>
        <v>4.7990745781631816E-2</v>
      </c>
      <c r="AK773" s="48">
        <f>Q773 * ( Baseline!B$87 * Baseline!B$7 )</f>
        <v>1.8413867753127263E-5</v>
      </c>
      <c r="AL773" s="48">
        <f>R773 * ( Baseline!D$87 * Baseline!B$11 )</f>
        <v>2.6986320438560606E-4</v>
      </c>
      <c r="AM773" s="48">
        <f>S773 * ( Baseline!F$87 * Baseline!B$16 )</f>
        <v>5.7277680187193117E-5</v>
      </c>
      <c r="AN773" s="48">
        <f>T773 * ( Baseline!H$87 * Baseline!B$18 )</f>
        <v>3.4658055315705726E-2</v>
      </c>
      <c r="AO773" s="48">
        <f t="shared" si="3"/>
        <v>3.5003610068031654E-2</v>
      </c>
      <c r="AP773" s="48"/>
      <c r="AQ773" s="48">
        <f>V773 * ( (1-Baseline!B$88-Baseline!B$87) + (1-B773)*Baseline!B$88 )</f>
        <v>0.11127021145552869</v>
      </c>
      <c r="AR773" s="48">
        <f>W773 * ( (1-Baseline!B$88-Baseline!B$87) + (1-B773)*Baseline!B$88 )</f>
        <v>3.5671450470357001E-4</v>
      </c>
      <c r="AS773" s="48">
        <f>X773 * ( (1-Baseline!B$88-Baseline!B$87) + (1-B773)*Baseline!B$88 )</f>
        <v>1.8492381167304743E-3</v>
      </c>
      <c r="AT773" s="48">
        <f>Y773 * ( (1-Baseline!B$88-Baseline!B$87) + (1-B773)*Baseline!B$88 )</f>
        <v>3.0516912567193222E-4</v>
      </c>
      <c r="AU773" s="48">
        <f t="shared" si="4"/>
        <v>0.11378133320263467</v>
      </c>
      <c r="AV773" s="48">
        <f>AA773 * ( (1-Baseline!D$88-Baseline!D$87) + (1-B773)*Baseline!D$88 )</f>
        <v>3.0570917728977182E-4</v>
      </c>
      <c r="AW773" s="48">
        <f>AB773 * ( (1-Baseline!D$88-Baseline!D$87) + (1-B773)*Baseline!D$88 )</f>
        <v>2.4667836723298014E-2</v>
      </c>
      <c r="AX773" s="48">
        <f>AC773 * ( (1-Baseline!D$88-Baseline!D$87) + (1-B773)*Baseline!D$88 )</f>
        <v>3.6045769964977064E-4</v>
      </c>
      <c r="AY773" s="48">
        <f>AD773 * ( (1-Baseline!D$88-Baseline!D$87) + (1-B773)*Baseline!D$88 )</f>
        <v>3.7857486624272708E-4</v>
      </c>
      <c r="AZ773" s="48">
        <f t="shared" si="5"/>
        <v>2.5712578466480281E-2</v>
      </c>
      <c r="BA773" s="48">
        <f>AF773 * ( (1-Baseline!F$88-Baseline!F$87) + (1-Baseline!B$36)*Baseline!F$88 )</f>
        <v>8.1298569921985618E-4</v>
      </c>
      <c r="BB773" s="48">
        <f>AG773 * ( (1-Baseline!F$88-Baseline!F$87) + (1-Baseline!B$36)*Baseline!F$88 )</f>
        <v>1.8490841209814894E-4</v>
      </c>
      <c r="BC773" s="48">
        <f>AH773 * ( (1-Baseline!F$88-Baseline!F$87) + (1-Baseline!B$36)*Baseline!F$88 )</f>
        <v>3.3120460465091588E-2</v>
      </c>
      <c r="BD773" s="48">
        <f>AI773 * ( (1-Baseline!F$88-Baseline!F$87) + (1-Baseline!B$36)*Baseline!F$88 )</f>
        <v>4.1732179191767506E-4</v>
      </c>
      <c r="BE773" s="48">
        <f t="shared" si="6"/>
        <v>3.4535676368327266E-2</v>
      </c>
      <c r="BF773" s="48">
        <f>AK773 * ( (1-Baseline!H$88-Baseline!H$87) + (1-Baseline!B$36)*Baseline!H$88 )</f>
        <v>1.4589675698157791E-5</v>
      </c>
      <c r="BG773" s="48">
        <f>AL773 * ( (1-Baseline!H$88-Baseline!H$87) + (1-Baseline!B$36)*Baseline!H$88 )</f>
        <v>2.1381801409880337E-4</v>
      </c>
      <c r="BH773" s="48">
        <f>AM773 * ( (1-Baseline!H$88-Baseline!H$87) + (1-Baseline!B$36)*Baseline!H$88 )</f>
        <v>4.5382251565916847E-5</v>
      </c>
      <c r="BI773" s="48">
        <f>AN773 * ( (1-Baseline!H$88-Baseline!H$87) + (1-Baseline!B$36)*Baseline!H$88 )</f>
        <v>2.7460270387739957E-2</v>
      </c>
      <c r="BJ773" s="48">
        <f t="shared" si="7"/>
        <v>2.7734060329102833E-2</v>
      </c>
      <c r="BK773" s="48"/>
      <c r="BL773" s="48">
        <f t="shared" si="18"/>
        <v>0.97793028367285961</v>
      </c>
      <c r="BM773" s="48">
        <f t="shared" si="19"/>
        <v>3.1350881085941613E-3</v>
      </c>
      <c r="BN773" s="48">
        <f t="shared" si="20"/>
        <v>1.6252561511448823E-2</v>
      </c>
      <c r="BO773" s="48">
        <f t="shared" si="21"/>
        <v>2.6820667070973103E-3</v>
      </c>
      <c r="BP773" s="48">
        <f t="shared" si="8"/>
        <v>1</v>
      </c>
      <c r="BQ773" s="48">
        <f t="shared" si="22"/>
        <v>1.1889479605800866E-2</v>
      </c>
      <c r="BR773" s="48">
        <f t="shared" si="23"/>
        <v>0.95936845678296223</v>
      </c>
      <c r="BS773" s="48">
        <f t="shared" si="24"/>
        <v>1.4018730175959386E-2</v>
      </c>
      <c r="BT773" s="48">
        <f t="shared" si="25"/>
        <v>1.4723333435277566E-2</v>
      </c>
      <c r="BU773" s="48">
        <f t="shared" si="9"/>
        <v>1</v>
      </c>
      <c r="BV773" s="48">
        <f t="shared" si="26"/>
        <v>2.3540459742246337E-2</v>
      </c>
      <c r="BW773" s="48">
        <f t="shared" si="27"/>
        <v>5.3541274282882956E-3</v>
      </c>
      <c r="BX773" s="48">
        <f t="shared" si="28"/>
        <v>0.95902162482233655</v>
      </c>
      <c r="BY773" s="48">
        <f t="shared" si="29"/>
        <v>1.2083788007128815E-2</v>
      </c>
      <c r="BZ773" s="48">
        <f t="shared" si="10"/>
        <v>1</v>
      </c>
      <c r="CA773" s="48">
        <f t="shared" si="30"/>
        <v>5.2605624726531879E-4</v>
      </c>
      <c r="CB773" s="48">
        <f t="shared" si="31"/>
        <v>7.7095820648530374E-3</v>
      </c>
      <c r="CC773" s="48">
        <f t="shared" si="32"/>
        <v>1.6363363686165641E-3</v>
      </c>
      <c r="CD773" s="48">
        <f t="shared" si="33"/>
        <v>0.99012802531926503</v>
      </c>
      <c r="CE773" s="48">
        <f t="shared" si="11"/>
        <v>1</v>
      </c>
      <c r="CF773" s="48"/>
      <c r="CG773" s="48">
        <f t="shared" si="34"/>
        <v>0.97793028367285961</v>
      </c>
      <c r="CH773" s="48">
        <f t="shared" si="35"/>
        <v>3.1350881085941613E-3</v>
      </c>
      <c r="CI773" s="48">
        <f t="shared" si="36"/>
        <v>1.6252561511448823E-2</v>
      </c>
      <c r="CJ773" s="48">
        <f t="shared" si="37"/>
        <v>2.6820667070973103E-3</v>
      </c>
      <c r="CK773" s="48">
        <f t="shared" si="12"/>
        <v>1</v>
      </c>
      <c r="CL773" s="48">
        <f t="shared" si="38"/>
        <v>1.1889479605800866E-2</v>
      </c>
      <c r="CM773" s="48">
        <f t="shared" si="39"/>
        <v>0.95936845678296223</v>
      </c>
      <c r="CN773" s="48">
        <f t="shared" si="40"/>
        <v>1.4018730175959386E-2</v>
      </c>
      <c r="CO773" s="48">
        <f t="shared" si="41"/>
        <v>1.4723333435277566E-2</v>
      </c>
      <c r="CP773" s="48">
        <f t="shared" si="13"/>
        <v>1</v>
      </c>
      <c r="CQ773" s="48">
        <f t="shared" si="42"/>
        <v>2.3540459742246337E-2</v>
      </c>
      <c r="CR773" s="48">
        <f t="shared" si="43"/>
        <v>5.3541274282882956E-3</v>
      </c>
      <c r="CS773" s="48">
        <f t="shared" si="44"/>
        <v>0.95902162482233655</v>
      </c>
      <c r="CT773" s="48">
        <f t="shared" si="45"/>
        <v>1.2083788007128815E-2</v>
      </c>
      <c r="CU773" s="48">
        <f t="shared" si="14"/>
        <v>1</v>
      </c>
      <c r="CV773" s="48">
        <f t="shared" si="46"/>
        <v>5.2605624726531879E-4</v>
      </c>
      <c r="CW773" s="48">
        <f t="shared" si="47"/>
        <v>7.7095820648530374E-3</v>
      </c>
      <c r="CX773" s="48">
        <f t="shared" si="48"/>
        <v>1.6363363686165641E-3</v>
      </c>
      <c r="CY773" s="48">
        <f t="shared" si="49"/>
        <v>0.99012802531926503</v>
      </c>
      <c r="CZ773" s="48">
        <f t="shared" si="15"/>
        <v>1</v>
      </c>
      <c r="DA773" s="48"/>
      <c r="DB773" s="48">
        <f>(AQ773*Baseline!B$7 + AV773*Baseline!B$11 + BA773*Baseline!B$16 + BF773*Baseline!B$18)</f>
        <v>58013.392109988294</v>
      </c>
      <c r="DC773" s="48">
        <f>(AR773*Baseline!B$7 + AW773*Baseline!B$11 + BB773*Baseline!B$16 + BG773*Baseline!B$18)</f>
        <v>63484.894105287691</v>
      </c>
      <c r="DD773" s="48">
        <f>(AS773*Baseline!B$7 + AX773*Baseline!B$11 + BC773*Baseline!B$16 + BH773*Baseline!B$18)</f>
        <v>114707.82726489479</v>
      </c>
      <c r="DE773" s="48">
        <f>(AT773*Baseline!B$7 + AY773*Baseline!B$11 + BD773*Baseline!B$16 + BI773*Baseline!B$18)</f>
        <v>1259786.1771989649</v>
      </c>
      <c r="DF773" s="48">
        <f t="shared" si="16"/>
        <v>1495992.2906791356</v>
      </c>
      <c r="DG773" s="48"/>
      <c r="DH773" s="48">
        <f t="shared" si="50"/>
        <v>3.877920526158056E-2</v>
      </c>
      <c r="DI773" s="48">
        <f t="shared" si="51"/>
        <v>4.2436645229279528E-2</v>
      </c>
      <c r="DJ773" s="48">
        <f t="shared" si="52"/>
        <v>7.6676750261073123E-2</v>
      </c>
      <c r="DK773" s="48">
        <f t="shared" si="53"/>
        <v>0.84210739924806677</v>
      </c>
      <c r="DL773" s="48">
        <f t="shared" si="17"/>
        <v>1</v>
      </c>
      <c r="DM773" s="48"/>
      <c r="DN773" s="48">
        <f>DH773 / (Baseline!B$7/Baseline!B$17)</f>
        <v>4.1394250984473651</v>
      </c>
      <c r="DO773" s="48">
        <f>DI773 / (Baseline!B$11/Baseline!B$17)</f>
        <v>1.0244409271303636</v>
      </c>
      <c r="DP773" s="48">
        <f>DJ773 / (Baseline!B$16/Baseline!B$17)</f>
        <v>1.1848875138412753</v>
      </c>
      <c r="DQ773" s="48">
        <f>DK773 / (Baseline!B$18/Baseline!B$17)</f>
        <v>0.95207675790743707</v>
      </c>
      <c r="DR773" s="71"/>
      <c r="DS773" s="48">
        <f>(AU773*Baseline!B$34)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2.9596731230395201E-2</v>
      </c>
      <c r="DT773" s="48">
        <f>(AZ773*Baseline!B$34) + (Baseline!D$88*(1-Baseline!D$89)*Baseline!B$35) + (Baseline!D$88*Baseline!D$89*((1-Baseline!D$90)*Baseline!B$40 + Baseline!D$90*Baseline!B$41))</f>
        <v>1.0270454769972046E-2</v>
      </c>
      <c r="DU773" s="48">
        <f>(BE773*Baseline!B$34) + (Baseline!F$88*(1-Baseline!F$89)*Baseline!B$35) + (Baseline!F$88*Baseline!F$89*((1-Baseline!F$90)*Baseline!B$40 + Baseline!F$90*Baseline!B$41))</f>
        <v>1.2910991455249092E-2</v>
      </c>
      <c r="DV773" s="48">
        <f>(BJ773*Baseline!B$34) + (Baseline!H$88*(1-Baseline!H$89)*Baseline!B$35) + (Baseline!H$88*Baseline!H$89*((1-Baseline!H$90)*Baseline!B$40 + Baseline!H$90*Baseline!B$41))</f>
        <v>9.3051090493654256E-3</v>
      </c>
      <c r="DW773" s="48">
        <f>( DS773*Baseline!B$7 + DT773*Baseline!B$11 + DU773*Baseline!B$16 + DV773*Baseline!B$18 ) / Baseline!B$17</f>
        <v>9.7685396933777108E-3</v>
      </c>
    </row>
    <row r="774" spans="1:127">
      <c r="A774" s="7" t="s">
        <v>1101</v>
      </c>
      <c r="B774" s="1">
        <f>MIN( MAX( NORMINV( MCrands!B774, (B$5+B$4)/2, (B$5-B$4)/3.29 ), 0 ), 1 )</f>
        <v>0.49052117153988223</v>
      </c>
      <c r="C774" s="1">
        <f>MAX( NORMINV( MCrands!C774, (C$5+C$4)/2, (C$5-C$4)/3.29 ), 0 )</f>
        <v>2.2036483096850645</v>
      </c>
      <c r="D774" s="40"/>
      <c r="E774" s="40">
        <f>Baseline!B$33 * (C774 * Baseline!B$66*Baseline!B$66/Baseline!B$73 + Baseline!B$52*Baseline!B$52/Baseline!B$74 + Baseline!B$53*Baseline!B$53/Baseline!B$75 + Baseline!B$54*Baseline!B$54/Baseline!B$76)</f>
        <v>1.8448728256173028E-5</v>
      </c>
      <c r="F774" s="40">
        <f>Baseline!B$33 * (C774 * Baseline!B$66*Baseline!B$57/Baseline!B$73 + Baseline!B$52*Baseline!B$67/Baseline!B$74 + Baseline!B$53*Baseline!B$55/Baseline!B$75 + Baseline!B$54*Baseline!B$56/Baseline!B$76)</f>
        <v>3.9071994296834172E-8</v>
      </c>
      <c r="G774" s="1">
        <f>Baseline!B$33 * (C774 * Baseline!B$66*Baseline!B$58/Baseline!B$73 + Baseline!B$52*Baseline!B$59/Baseline!B$74 + Baseline!B$53*Baseline!B$68/Baseline!B$75 + Baseline!B$54*Baseline!B$60/Baseline!B$76)</f>
        <v>1.0770636185503514E-7</v>
      </c>
      <c r="H774" s="40">
        <f>Baseline!B$33 * (C774 * Baseline!B$66*Baseline!B$61/Baseline!B$73 + Baseline!B$52*Baseline!B$62/Baseline!B$74 + Baseline!B$53*Baseline!B$63/Baseline!B$75 + Baseline!B$54*Baseline!B$69/Baseline!B$76)</f>
        <v>1.6600711836573895E-9</v>
      </c>
      <c r="I774" s="40">
        <f>Baseline!B$33 * (C774 * Baseline!B$57*Baseline!B$66/Baseline!B$73 + Baseline!B$67*Baseline!B$52/Baseline!B$74 + Baseline!B$55*Baseline!B$53/Baseline!B$75 + Baseline!B$56*Baseline!B$54/Baseline!B$76)</f>
        <v>3.9071994296834172E-8</v>
      </c>
      <c r="J774" s="1">
        <f>Baseline!B$33 * (C774 * Baseline!B$57*Baseline!B$57/Baseline!B$73 + Baseline!B$67*Baseline!B$67/Baseline!B$74 + Baseline!B$55*Baseline!B$55/Baseline!B$75 + Baseline!B$56*Baseline!B$56/Baseline!B$76)</f>
        <v>1.7949605748791735E-6</v>
      </c>
      <c r="K774" s="40">
        <f>Baseline!B$33 * (C774 * Baseline!B$57*Baseline!B$58/Baseline!B$73 + Baseline!B$67*Baseline!B$59/Baseline!B$74 + Baseline!B$55*Baseline!B$68/Baseline!B$75 + Baseline!B$56*Baseline!B$60/Baseline!B$76)</f>
        <v>1.3929169288533966E-8</v>
      </c>
      <c r="L774" s="1">
        <f>Baseline!B$33 * (C774 * Baseline!B$57*Baseline!B$61/Baseline!B$73 + Baseline!B$67*Baseline!B$62/Baseline!B$74 + Baseline!B$55*Baseline!B$63/Baseline!B$75 + Baseline!B$56*Baseline!B$69/Baseline!B$76)</f>
        <v>1.4629416048107026E-8</v>
      </c>
      <c r="M774" s="40">
        <f>Baseline!B$33 * (C774 * Baseline!B$58*Baseline!B$66/Baseline!B$73 + Baseline!B$59*Baseline!B$52/Baseline!B$74 + Baseline!B$68*Baseline!B$53/Baseline!B$75 + Baseline!B$60*Baseline!B$54/Baseline!B$76)</f>
        <v>1.0770636185503514E-7</v>
      </c>
      <c r="N774" s="1">
        <f>Baseline!B$33 * (C774 * Baseline!B$58*Baseline!B$57/Baseline!B$73 + Baseline!B$59*Baseline!B$67/Baseline!B$74 + Baseline!B$68*Baseline!B$55/Baseline!B$75 + Baseline!B$60*Baseline!B$56/Baseline!B$76)</f>
        <v>1.3929169288533966E-8</v>
      </c>
      <c r="O774" s="1">
        <f>Baseline!B$33 * (C774 * Baseline!B$58*Baseline!B$58/Baseline!B$73 + Baseline!B$59*Baseline!B$59/Baseline!B$74 + Baseline!B$68*Baseline!B$68/Baseline!B$75 + Baseline!B$60*Baseline!B$60/Baseline!B$76)</f>
        <v>1.325016692928807E-6</v>
      </c>
      <c r="P774" s="40">
        <f>Baseline!B$33 * (C774 * Baseline!B$58*Baseline!B$61/Baseline!B$73 + Baseline!B$59*Baseline!B$62/Baseline!B$74 + Baseline!B$68*Baseline!B$63/Baseline!B$75 + Baseline!B$60*Baseline!B$69/Baseline!B$76)</f>
        <v>1.6489637797983259E-9</v>
      </c>
      <c r="Q774" s="40">
        <f>Baseline!B$33 * (C774 * Baseline!B$61*Baseline!B$66/Baseline!B$73 + Baseline!B$62*Baseline!B$52/Baseline!B$74 + Baseline!B$63*Baseline!B$53/Baseline!B$75 + Baseline!B$69*Baseline!B$54/Baseline!B$76)</f>
        <v>1.6600711836573895E-9</v>
      </c>
      <c r="R774" s="40">
        <f>Baseline!B$33 * (C774 * Baseline!B$61*Baseline!B$57/Baseline!B$73 + Baseline!B$62*Baseline!B$67/Baseline!B$74 + Baseline!B$63*Baseline!B$55/Baseline!B$75 + Baseline!B$69*Baseline!B$56/Baseline!B$76)</f>
        <v>1.4629416048107026E-8</v>
      </c>
      <c r="S774" s="40">
        <f>Baseline!B$33 * (C774 * Baseline!B$61*Baseline!B$58/Baseline!B$73 + Baseline!B$62*Baseline!B$59/Baseline!B$74 + Baseline!B$63*Baseline!B$68/Baseline!B$75 + Baseline!B$69*Baseline!B$60/Baseline!B$76)</f>
        <v>1.6489637797983259E-9</v>
      </c>
      <c r="T774" s="40">
        <f>Baseline!B$33 * (C774 * Baseline!B$61*Baseline!B$61/Baseline!B$73 + Baseline!B$62*Baseline!B$62/Baseline!B$74 + Baseline!B$63*Baseline!B$63/Baseline!B$75 + Baseline!B$69*Baseline!B$69/Baseline!B$76)</f>
        <v>9.8551802341742025E-8</v>
      </c>
      <c r="U774" s="40"/>
      <c r="V774" s="40">
        <f>E774 * ( Baseline!B$87 * Baseline!B$7 )</f>
        <v>0.19147935057081986</v>
      </c>
      <c r="W774" s="40">
        <f>F774 * ( Baseline!D$87 * Baseline!B$11 )</f>
        <v>7.2074528145502678E-4</v>
      </c>
      <c r="X774" s="40">
        <f>G774 * ( Baseline!F$87 * Baseline!B$16 )</f>
        <v>3.7411556979549099E-3</v>
      </c>
      <c r="Y774" s="40">
        <f>H774 * ( Baseline!H$87 * Baseline!B$18 )</f>
        <v>5.8380298842437936E-4</v>
      </c>
      <c r="Z774" s="48">
        <f t="shared" si="0"/>
        <v>0.19652505453865418</v>
      </c>
      <c r="AA774" s="40">
        <f>I774 * ( Baseline!B$87 * Baseline!B$7 )</f>
        <v>4.0552822880684185E-4</v>
      </c>
      <c r="AB774" s="1">
        <f>J774 * ( Baseline!D$87 * Baseline!B$11 )</f>
        <v>3.3110911997824233E-2</v>
      </c>
      <c r="AC774" s="1">
        <f>K774 * ( Baseline!F$87 * Baseline!B$16 )</f>
        <v>4.8382649041395741E-4</v>
      </c>
      <c r="AD774" s="1">
        <f>L774 * ( Baseline!F$87 * Baseline!B$16 )</f>
        <v>5.0814940049495323E-4</v>
      </c>
      <c r="AE774" s="48">
        <f t="shared" si="1"/>
        <v>3.4508416117539992E-2</v>
      </c>
      <c r="AF774" s="48">
        <f>M774 * ( Baseline!B$87 * Baseline!B$7 )</f>
        <v>1.1178843296934097E-3</v>
      </c>
      <c r="AG774" s="48">
        <f>N774 * ( Baseline!D$87 * Baseline!B$11 )</f>
        <v>2.5694575411300605E-4</v>
      </c>
      <c r="AH774" s="48">
        <f>O774 * ( Baseline!F$87 * Baseline!B$16 )</f>
        <v>4.6024149969041403E-2</v>
      </c>
      <c r="AI774" s="48">
        <f>P774 * ( Baseline!H$87 * Baseline!B$18 )</f>
        <v>5.798968092012262E-4</v>
      </c>
      <c r="AJ774" s="48">
        <f t="shared" si="2"/>
        <v>4.797887686204904E-2</v>
      </c>
      <c r="AK774" s="48">
        <f>Q774 * ( Baseline!B$87 * Baseline!B$7 )</f>
        <v>1.7229878815180045E-5</v>
      </c>
      <c r="AL774" s="48">
        <f>R774 * ( Baseline!D$87 * Baseline!B$11 )</f>
        <v>2.6986292296756208E-4</v>
      </c>
      <c r="AM774" s="48">
        <f>S774 * ( Baseline!F$87 * Baseline!B$16 )</f>
        <v>5.7276377497708391E-5</v>
      </c>
      <c r="AN774" s="48">
        <f>T774 * ( Baseline!H$87 * Baseline!B$18 )</f>
        <v>3.465805399679292E-2</v>
      </c>
      <c r="AO774" s="48">
        <f t="shared" si="3"/>
        <v>3.5002423176073369E-2</v>
      </c>
      <c r="AP774" s="48"/>
      <c r="AQ774" s="48">
        <f>V774 * ( (1-Baseline!B$88-Baseline!B$87) + (1-B774)*Baseline!B$88 )</f>
        <v>0.1037887313913563</v>
      </c>
      <c r="AR774" s="48">
        <f>W774 * ( (1-Baseline!B$88-Baseline!B$87) + (1-B774)*Baseline!B$88 )</f>
        <v>3.9067000277325507E-4</v>
      </c>
      <c r="AS774" s="48">
        <f>X774 * ( (1-Baseline!B$88-Baseline!B$87) + (1-B774)*Baseline!B$88 )</f>
        <v>2.0278416584908606E-3</v>
      </c>
      <c r="AT774" s="48">
        <f>Y774 * ( (1-Baseline!B$88-Baseline!B$87) + (1-B774)*Baseline!B$88 )</f>
        <v>3.164423284830319E-4</v>
      </c>
      <c r="AU774" s="48">
        <f t="shared" si="4"/>
        <v>0.10652368538110345</v>
      </c>
      <c r="AV774" s="48">
        <f>AA774 * ( (1-Baseline!D$88-Baseline!D$87) + (1-B774)*Baseline!D$88 )</f>
        <v>3.1292379570863911E-4</v>
      </c>
      <c r="AW774" s="48">
        <f>AB774 * ( (1-Baseline!D$88-Baseline!D$87) + (1-B774)*Baseline!D$88 )</f>
        <v>2.5549866879104592E-2</v>
      </c>
      <c r="AX774" s="48">
        <f>AC774 * ( (1-Baseline!D$88-Baseline!D$87) + (1-B774)*Baseline!D$88 )</f>
        <v>3.7334225114286467E-4</v>
      </c>
      <c r="AY774" s="48">
        <f>AD774 * ( (1-Baseline!D$88-Baseline!D$87) + (1-B774)*Baseline!D$88 )</f>
        <v>3.9211090102851903E-4</v>
      </c>
      <c r="AZ774" s="48">
        <f t="shared" si="5"/>
        <v>2.6628243826984616E-2</v>
      </c>
      <c r="BA774" s="48">
        <f>AF774 * ( (1-Baseline!F$88-Baseline!F$87) + (1-Baseline!B$36)*Baseline!F$88 )</f>
        <v>8.0446533594592784E-4</v>
      </c>
      <c r="BB774" s="48">
        <f>AG774 * ( (1-Baseline!F$88-Baseline!F$87) + (1-Baseline!B$36)*Baseline!F$88 )</f>
        <v>1.8490638692385077E-4</v>
      </c>
      <c r="BC774" s="48">
        <f>AH774 * ( (1-Baseline!F$88-Baseline!F$87) + (1-Baseline!B$36)*Baseline!F$88 )</f>
        <v>3.3120451090521204E-2</v>
      </c>
      <c r="BD774" s="48">
        <f>AI774 * ( (1-Baseline!F$88-Baseline!F$87) + (1-Baseline!B$36)*Baseline!F$88 )</f>
        <v>4.1731230059909686E-4</v>
      </c>
      <c r="BE774" s="48">
        <f t="shared" si="6"/>
        <v>3.4527135113990082E-2</v>
      </c>
      <c r="BF774" s="48">
        <f>AK774 * ( (1-Baseline!H$88-Baseline!H$87) + (1-Baseline!B$36)*Baseline!H$88 )</f>
        <v>1.3651577582843453E-5</v>
      </c>
      <c r="BG774" s="48">
        <f>AL774 * ( (1-Baseline!H$88-Baseline!H$87) + (1-Baseline!B$36)*Baseline!H$88 )</f>
        <v>2.1381779112565876E-4</v>
      </c>
      <c r="BH774" s="48">
        <f>AM774 * ( (1-Baseline!H$88-Baseline!H$87) + (1-Baseline!B$36)*Baseline!H$88 )</f>
        <v>4.5381219418984309E-5</v>
      </c>
      <c r="BI774" s="48">
        <f>AN774 * ( (1-Baseline!H$88-Baseline!H$87) + (1-Baseline!B$36)*Baseline!H$88 )</f>
        <v>2.7460269342738965E-2</v>
      </c>
      <c r="BJ774" s="48">
        <f t="shared" si="7"/>
        <v>2.773311993086645E-2</v>
      </c>
      <c r="BK774" s="48"/>
      <c r="BL774" s="48">
        <f t="shared" si="18"/>
        <v>0.97432539082775371</v>
      </c>
      <c r="BM774" s="48">
        <f t="shared" si="19"/>
        <v>3.6674473040955937E-3</v>
      </c>
      <c r="BN774" s="48">
        <f t="shared" si="20"/>
        <v>1.9036533060567441E-2</v>
      </c>
      <c r="BO774" s="48">
        <f t="shared" si="21"/>
        <v>2.9706288075831682E-3</v>
      </c>
      <c r="BP774" s="48">
        <f t="shared" si="8"/>
        <v>0.99999999999999989</v>
      </c>
      <c r="BQ774" s="48">
        <f t="shared" si="22"/>
        <v>1.1751574671684781E-2</v>
      </c>
      <c r="BR774" s="48">
        <f t="shared" si="23"/>
        <v>0.9595025133881635</v>
      </c>
      <c r="BS774" s="48">
        <f t="shared" si="24"/>
        <v>1.4020535998116625E-2</v>
      </c>
      <c r="BT774" s="48">
        <f t="shared" si="25"/>
        <v>1.4725375942034912E-2</v>
      </c>
      <c r="BU774" s="48">
        <f t="shared" si="9"/>
        <v>0.99999999999999978</v>
      </c>
      <c r="BV774" s="48">
        <f t="shared" si="26"/>
        <v>2.3299510176271937E-2</v>
      </c>
      <c r="BW774" s="48">
        <f t="shared" si="27"/>
        <v>5.3553932671618742E-3</v>
      </c>
      <c r="BX774" s="48">
        <f t="shared" si="28"/>
        <v>0.95925859418035242</v>
      </c>
      <c r="BY774" s="48">
        <f t="shared" si="29"/>
        <v>1.2086502376213825E-2</v>
      </c>
      <c r="BZ774" s="48">
        <f t="shared" si="10"/>
        <v>1</v>
      </c>
      <c r="CA774" s="48">
        <f t="shared" si="30"/>
        <v>4.9224817174823156E-4</v>
      </c>
      <c r="CB774" s="48">
        <f t="shared" si="31"/>
        <v>7.7098354479649984E-3</v>
      </c>
      <c r="CC774" s="48">
        <f t="shared" si="32"/>
        <v>1.6363546377800736E-3</v>
      </c>
      <c r="CD774" s="48">
        <f t="shared" si="33"/>
        <v>0.9901615617425068</v>
      </c>
      <c r="CE774" s="48">
        <f t="shared" si="11"/>
        <v>1</v>
      </c>
      <c r="CF774" s="48"/>
      <c r="CG774" s="48">
        <f t="shared" si="34"/>
        <v>0.97432539082775371</v>
      </c>
      <c r="CH774" s="48">
        <f t="shared" si="35"/>
        <v>3.6674473040955937E-3</v>
      </c>
      <c r="CI774" s="48">
        <f t="shared" si="36"/>
        <v>1.9036533060567441E-2</v>
      </c>
      <c r="CJ774" s="48">
        <f t="shared" si="37"/>
        <v>2.9706288075831682E-3</v>
      </c>
      <c r="CK774" s="48">
        <f t="shared" si="12"/>
        <v>0.99999999999999989</v>
      </c>
      <c r="CL774" s="48">
        <f t="shared" si="38"/>
        <v>1.1751574671684781E-2</v>
      </c>
      <c r="CM774" s="48">
        <f t="shared" si="39"/>
        <v>0.9595025133881635</v>
      </c>
      <c r="CN774" s="48">
        <f t="shared" si="40"/>
        <v>1.4020535998116625E-2</v>
      </c>
      <c r="CO774" s="48">
        <f t="shared" si="41"/>
        <v>1.4725375942034912E-2</v>
      </c>
      <c r="CP774" s="48">
        <f t="shared" si="13"/>
        <v>0.99999999999999978</v>
      </c>
      <c r="CQ774" s="48">
        <f t="shared" si="42"/>
        <v>2.3299510176271937E-2</v>
      </c>
      <c r="CR774" s="48">
        <f t="shared" si="43"/>
        <v>5.3553932671618742E-3</v>
      </c>
      <c r="CS774" s="48">
        <f t="shared" si="44"/>
        <v>0.95925859418035242</v>
      </c>
      <c r="CT774" s="48">
        <f t="shared" si="45"/>
        <v>1.2086502376213825E-2</v>
      </c>
      <c r="CU774" s="48">
        <f t="shared" si="14"/>
        <v>1</v>
      </c>
      <c r="CV774" s="48">
        <f t="shared" si="46"/>
        <v>4.9224817174823156E-4</v>
      </c>
      <c r="CW774" s="48">
        <f t="shared" si="47"/>
        <v>7.7098354479649984E-3</v>
      </c>
      <c r="CX774" s="48">
        <f t="shared" si="48"/>
        <v>1.6363546377800736E-3</v>
      </c>
      <c r="CY774" s="48">
        <f t="shared" si="49"/>
        <v>0.9901615617425068</v>
      </c>
      <c r="CZ774" s="48">
        <f t="shared" si="15"/>
        <v>1</v>
      </c>
      <c r="DA774" s="48"/>
      <c r="DB774" s="48">
        <f>(AQ774*Baseline!B$7 + AV774*Baseline!B$11 + BA774*Baseline!B$16 + BF774*Baseline!B$18)</f>
        <v>54328.845303628354</v>
      </c>
      <c r="DC774" s="48">
        <f>(AR774*Baseline!B$7 + AW774*Baseline!B$11 + BB774*Baseline!B$16 + BG774*Baseline!B$18)</f>
        <v>65392.906825766186</v>
      </c>
      <c r="DD774" s="48">
        <f>(AS774*Baseline!B$7 + AX774*Baseline!B$11 + BC774*Baseline!B$16 + BH774*Baseline!B$18)</f>
        <v>114822.00292964905</v>
      </c>
      <c r="DE774" s="48">
        <f>(AT774*Baseline!B$7 + AY774*Baseline!B$11 + BD774*Baseline!B$16 + BI774*Baseline!B$18)</f>
        <v>1259820.5938107036</v>
      </c>
      <c r="DF774" s="48">
        <f t="shared" si="16"/>
        <v>1494364.3488697472</v>
      </c>
      <c r="DG774" s="48"/>
      <c r="DH774" s="48">
        <f t="shared" si="50"/>
        <v>3.6355822691246362E-2</v>
      </c>
      <c r="DI774" s="48">
        <f t="shared" si="51"/>
        <v>4.3759680746683821E-2</v>
      </c>
      <c r="DJ774" s="48">
        <f t="shared" si="52"/>
        <v>7.6836685120662801E-2</v>
      </c>
      <c r="DK774" s="48">
        <f t="shared" si="53"/>
        <v>0.84304781144140695</v>
      </c>
      <c r="DL774" s="48">
        <f t="shared" si="17"/>
        <v>1</v>
      </c>
      <c r="DM774" s="48"/>
      <c r="DN774" s="48">
        <f>DH774 / (Baseline!B$7/Baseline!B$17)</f>
        <v>3.8807449484258378</v>
      </c>
      <c r="DO774" s="48">
        <f>DI774 / (Baseline!B$11/Baseline!B$17)</f>
        <v>1.0563796377601309</v>
      </c>
      <c r="DP774" s="48">
        <f>DJ774 / (Baseline!B$16/Baseline!B$17)</f>
        <v>1.1873589907558619</v>
      </c>
      <c r="DQ774" s="48">
        <f>DK774 / (Baseline!B$18/Baseline!B$17)</f>
        <v>0.95313997691362495</v>
      </c>
      <c r="DR774" s="71"/>
      <c r="DS774" s="48">
        <f>(AU774*Baseline!B$34)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2.8508084057165515E-2</v>
      </c>
      <c r="DT774" s="48">
        <f>(AZ774*Baseline!B$34) + (Baseline!D$88*(1-Baseline!D$89)*Baseline!B$35) + (Baseline!D$88*Baseline!D$89*((1-Baseline!D$90)*Baseline!B$40 + Baseline!D$90*Baseline!B$41))</f>
        <v>1.0407804574047694E-2</v>
      </c>
      <c r="DU774" s="48">
        <f>(BE774*Baseline!B$34) + (Baseline!F$88*(1-Baseline!F$89)*Baseline!B$35) + (Baseline!F$88*Baseline!F$89*((1-Baseline!F$90)*Baseline!B$40 + Baseline!F$90*Baseline!B$41))</f>
        <v>1.2909710267098515E-2</v>
      </c>
      <c r="DV774" s="48">
        <f>(BJ774*Baseline!B$34) + (Baseline!H$88*(1-Baseline!H$89)*Baseline!B$35) + (Baseline!H$88*Baseline!H$89*((1-Baseline!H$90)*Baseline!B$40 + Baseline!H$90*Baseline!B$41))</f>
        <v>9.304967989629969E-3</v>
      </c>
      <c r="DW774" s="48">
        <f>( DS774*Baseline!B$7 + DT774*Baseline!B$11 + DU774*Baseline!B$16 + DV774*Baseline!B$18 ) / Baseline!B$17</f>
        <v>9.7638228954252029E-3</v>
      </c>
    </row>
    <row r="775" spans="1:127">
      <c r="A775" s="7" t="s">
        <v>1102</v>
      </c>
      <c r="B775" s="1">
        <f>MIN( MAX( NORMINV( MCrands!B775, (B$5+B$4)/2, (B$5-B$4)/3.29 ), 0 ), 1 )</f>
        <v>0.36307641359958515</v>
      </c>
      <c r="C775" s="1">
        <f>MAX( NORMINV( MCrands!C775, (C$5+C$4)/2, (C$5-C$4)/3.29 ), 0 )</f>
        <v>2.8112286684277259</v>
      </c>
      <c r="D775" s="40"/>
      <c r="E775" s="40">
        <f>Baseline!B$33 * (C775 * Baseline!B$66*Baseline!B$66/Baseline!B$73 + Baseline!B$52*Baseline!B$52/Baseline!B$74 + Baseline!B$53*Baseline!B$53/Baseline!B$75 + Baseline!B$54*Baseline!B$54/Baseline!B$76)</f>
        <v>2.3532986661173856E-5</v>
      </c>
      <c r="F775" s="40">
        <f>Baseline!B$33 * (C775 * Baseline!B$66*Baseline!B$57/Baseline!B$73 + Baseline!B$52*Baseline!B$67/Baseline!B$74 + Baseline!B$53*Baseline!B$55/Baseline!B$75 + Baseline!B$54*Baseline!B$56/Baseline!B$76)</f>
        <v>3.9751935240331437E-8</v>
      </c>
      <c r="G775" s="1">
        <f>Baseline!B$33 * (C775 * Baseline!B$66*Baseline!B$58/Baseline!B$73 + Baseline!B$52*Baseline!B$59/Baseline!B$74 + Baseline!B$53*Baseline!B$68/Baseline!B$75 + Baseline!B$54*Baseline!B$60/Baseline!B$76)</f>
        <v>1.0937788334113258E-7</v>
      </c>
      <c r="H775" s="40">
        <f>Baseline!B$33 * (C775 * Baseline!B$66*Baseline!B$61/Baseline!B$73 + Baseline!B$52*Baseline!B$62/Baseline!B$74 + Baseline!B$53*Baseline!B$63/Baseline!B$75 + Baseline!B$54*Baseline!B$69/Baseline!B$76)</f>
        <v>1.8272233322671347E-9</v>
      </c>
      <c r="I775" s="40">
        <f>Baseline!B$33 * (C775 * Baseline!B$57*Baseline!B$66/Baseline!B$73 + Baseline!B$67*Baseline!B$52/Baseline!B$74 + Baseline!B$55*Baseline!B$53/Baseline!B$75 + Baseline!B$56*Baseline!B$54/Baseline!B$76)</f>
        <v>3.9751935240331437E-8</v>
      </c>
      <c r="J775" s="1">
        <f>Baseline!B$33 * (C775 * Baseline!B$57*Baseline!B$57/Baseline!B$73 + Baseline!B$67*Baseline!B$67/Baseline!B$74 + Baseline!B$55*Baseline!B$55/Baseline!B$75 + Baseline!B$56*Baseline!B$56/Baseline!B$76)</f>
        <v>1.7949606658107608E-6</v>
      </c>
      <c r="K775" s="40">
        <f>Baseline!B$33 * (C775 * Baseline!B$57*Baseline!B$58/Baseline!B$73 + Baseline!B$67*Baseline!B$59/Baseline!B$74 + Baseline!B$55*Baseline!B$68/Baseline!B$75 + Baseline!B$56*Baseline!B$60/Baseline!B$76)</f>
        <v>1.3929392828685899E-8</v>
      </c>
      <c r="L775" s="1">
        <f>Baseline!B$33 * (C775 * Baseline!B$57*Baseline!B$61/Baseline!B$73 + Baseline!B$67*Baseline!B$62/Baseline!B$74 + Baseline!B$55*Baseline!B$63/Baseline!B$75 + Baseline!B$56*Baseline!B$69/Baseline!B$76)</f>
        <v>1.462943840212222E-8</v>
      </c>
      <c r="M775" s="40">
        <f>Baseline!B$33 * (C775 * Baseline!B$58*Baseline!B$66/Baseline!B$73 + Baseline!B$59*Baseline!B$52/Baseline!B$74 + Baseline!B$68*Baseline!B$53/Baseline!B$75 + Baseline!B$60*Baseline!B$54/Baseline!B$76)</f>
        <v>1.0937788334113258E-7</v>
      </c>
      <c r="N775" s="1">
        <f>Baseline!B$33 * (C775 * Baseline!B$58*Baseline!B$57/Baseline!B$73 + Baseline!B$59*Baseline!B$67/Baseline!B$74 + Baseline!B$68*Baseline!B$55/Baseline!B$75 + Baseline!B$60*Baseline!B$56/Baseline!B$76)</f>
        <v>1.3929392828685899E-8</v>
      </c>
      <c r="O775" s="1">
        <f>Baseline!B$33 * (C775 * Baseline!B$58*Baseline!B$58/Baseline!B$73 + Baseline!B$59*Baseline!B$59/Baseline!B$74 + Baseline!B$68*Baseline!B$68/Baseline!B$75 + Baseline!B$60*Baseline!B$60/Baseline!B$76)</f>
        <v>1.3250172424650138E-6</v>
      </c>
      <c r="P775" s="40">
        <f>Baseline!B$33 * (C775 * Baseline!B$58*Baseline!B$61/Baseline!B$73 + Baseline!B$59*Baseline!B$62/Baseline!B$74 + Baseline!B$68*Baseline!B$63/Baseline!B$75 + Baseline!B$60*Baseline!B$69/Baseline!B$76)</f>
        <v>1.6490187334190101E-9</v>
      </c>
      <c r="Q775" s="40">
        <f>Baseline!B$33 * (C775 * Baseline!B$61*Baseline!B$66/Baseline!B$73 + Baseline!B$62*Baseline!B$52/Baseline!B$74 + Baseline!B$63*Baseline!B$53/Baseline!B$75 + Baseline!B$69*Baseline!B$54/Baseline!B$76)</f>
        <v>1.8272233322671347E-9</v>
      </c>
      <c r="R775" s="40">
        <f>Baseline!B$33 * (C775 * Baseline!B$61*Baseline!B$57/Baseline!B$73 + Baseline!B$62*Baseline!B$67/Baseline!B$74 + Baseline!B$63*Baseline!B$55/Baseline!B$75 + Baseline!B$69*Baseline!B$56/Baseline!B$76)</f>
        <v>1.462943840212222E-8</v>
      </c>
      <c r="S775" s="40">
        <f>Baseline!B$33 * (C775 * Baseline!B$61*Baseline!B$58/Baseline!B$73 + Baseline!B$62*Baseline!B$59/Baseline!B$74 + Baseline!B$63*Baseline!B$68/Baseline!B$75 + Baseline!B$69*Baseline!B$60/Baseline!B$76)</f>
        <v>1.6490187334190101E-9</v>
      </c>
      <c r="T775" s="40">
        <f>Baseline!B$33 * (C775 * Baseline!B$61*Baseline!B$61/Baseline!B$73 + Baseline!B$62*Baseline!B$62/Baseline!B$74 + Baseline!B$63*Baseline!B$63/Baseline!B$75 + Baseline!B$69*Baseline!B$69/Baseline!B$76)</f>
        <v>9.8551807837104089E-8</v>
      </c>
      <c r="U775" s="40"/>
      <c r="V775" s="40">
        <f>E775 * ( Baseline!B$87 * Baseline!B$7 )</f>
        <v>0.24424886855632344</v>
      </c>
      <c r="W775" s="40">
        <f>F775 * ( Baseline!D$87 * Baseline!B$11 )</f>
        <v>7.3328787713035023E-4</v>
      </c>
      <c r="X775" s="40">
        <f>G775 * ( Baseline!F$87 * Baseline!B$16 )</f>
        <v>3.7992156121908409E-3</v>
      </c>
      <c r="Y775" s="40">
        <f>H775 * ( Baseline!H$87 * Baseline!B$18 )</f>
        <v>6.4258596402240952E-4</v>
      </c>
      <c r="Z775" s="48">
        <f t="shared" si="0"/>
        <v>0.24942395800966705</v>
      </c>
      <c r="AA775" s="40">
        <f>I775 * ( Baseline!B$87 * Baseline!B$7 )</f>
        <v>4.1258533585940001E-4</v>
      </c>
      <c r="AB775" s="1">
        <f>J775 * ( Baseline!D$87 * Baseline!B$11 )</f>
        <v>3.3110913675202455E-2</v>
      </c>
      <c r="AC775" s="1">
        <f>K775 * ( Baseline!F$87 * Baseline!B$16 )</f>
        <v>4.8383425502970264E-4</v>
      </c>
      <c r="AD775" s="1">
        <f>L775 * ( Baseline!F$87 * Baseline!B$16 )</f>
        <v>5.0815017695652774E-4</v>
      </c>
      <c r="AE775" s="48">
        <f t="shared" si="1"/>
        <v>3.4515483443048084E-2</v>
      </c>
      <c r="AF775" s="48">
        <f>M775 * ( Baseline!B$87 * Baseline!B$7 )</f>
        <v>1.135233051197615E-3</v>
      </c>
      <c r="AG775" s="48">
        <f>N775 * ( Baseline!D$87 * Baseline!B$11 )</f>
        <v>2.5694987766780846E-4</v>
      </c>
      <c r="AH775" s="48">
        <f>O775 * ( Baseline!F$87 * Baseline!B$16 )</f>
        <v>4.6024169057055107E-2</v>
      </c>
      <c r="AI775" s="48">
        <f>P775 * ( Baseline!H$87 * Baseline!B$18 )</f>
        <v>5.799161349315298E-4</v>
      </c>
      <c r="AJ775" s="48">
        <f t="shared" si="2"/>
        <v>4.7996268120852059E-2</v>
      </c>
      <c r="AK775" s="48">
        <f>Q775 * ( Baseline!B$87 * Baseline!B$7 )</f>
        <v>1.896475096560059E-5</v>
      </c>
      <c r="AL775" s="48">
        <f>R775 * ( Baseline!D$87 * Baseline!B$11 )</f>
        <v>2.698633353230423E-4</v>
      </c>
      <c r="AM775" s="48">
        <f>S775 * ( Baseline!F$87 * Baseline!B$16 )</f>
        <v>5.7278286299079126E-5</v>
      </c>
      <c r="AN775" s="48">
        <f>T775 * ( Baseline!H$87 * Baseline!B$18 )</f>
        <v>3.4658055929365952E-2</v>
      </c>
      <c r="AO775" s="48">
        <f t="shared" si="3"/>
        <v>3.5004162301953676E-2</v>
      </c>
      <c r="AP775" s="48"/>
      <c r="AQ775" s="48">
        <f>V775 * ( (1-Baseline!B$88-Baseline!B$87) + (1-B775)*Baseline!B$88 )</f>
        <v>0.16009584990236223</v>
      </c>
      <c r="AR775" s="48">
        <f>W775 * ( (1-Baseline!B$88-Baseline!B$87) + (1-B775)*Baseline!B$88 )</f>
        <v>4.806423325773194E-4</v>
      </c>
      <c r="AS775" s="48">
        <f>X775 * ( (1-Baseline!B$88-Baseline!B$87) + (1-B775)*Baseline!B$88 )</f>
        <v>2.4902414328103924E-3</v>
      </c>
      <c r="AT775" s="48">
        <f>Y775 * ( (1-Baseline!B$88-Baseline!B$87) + (1-B775)*Baseline!B$88 )</f>
        <v>4.2119067594277717E-4</v>
      </c>
      <c r="AU775" s="48">
        <f t="shared" si="4"/>
        <v>0.16348792434369275</v>
      </c>
      <c r="AV775" s="48">
        <f>AA775 * ( (1-Baseline!D$88-Baseline!D$87) + (1-B775)*Baseline!D$88 )</f>
        <v>3.4192604002114194E-4</v>
      </c>
      <c r="AW775" s="48">
        <f>AB775 * ( (1-Baseline!D$88-Baseline!D$87) + (1-B775)*Baseline!D$88 )</f>
        <v>2.7440344119021142E-2</v>
      </c>
      <c r="AX775" s="48">
        <f>AC775 * ( (1-Baseline!D$88-Baseline!D$87) + (1-B775)*Baseline!D$88 )</f>
        <v>4.0097288117205962E-4</v>
      </c>
      <c r="AY775" s="48">
        <f>AD775 * ( (1-Baseline!D$88-Baseline!D$87) + (1-B775)*Baseline!D$88 )</f>
        <v>4.2112446236334042E-4</v>
      </c>
      <c r="AZ775" s="48">
        <f t="shared" si="5"/>
        <v>2.8604367502577683E-2</v>
      </c>
      <c r="BA775" s="48">
        <f>AF775 * ( (1-Baseline!F$88-Baseline!F$87) + (1-Baseline!B$36)*Baseline!F$88 )</f>
        <v>8.1695003109944213E-4</v>
      </c>
      <c r="BB775" s="48">
        <f>AG775 * ( (1-Baseline!F$88-Baseline!F$87) + (1-Baseline!B$36)*Baseline!F$88 )</f>
        <v>1.8490935436584036E-4</v>
      </c>
      <c r="BC775" s="48">
        <f>AH775 * ( (1-Baseline!F$88-Baseline!F$87) + (1-Baseline!B$36)*Baseline!F$88 )</f>
        <v>3.3120464826866682E-2</v>
      </c>
      <c r="BD775" s="48">
        <f>AI775 * ( (1-Baseline!F$88-Baseline!F$87) + (1-Baseline!B$36)*Baseline!F$88 )</f>
        <v>4.1732620801304666E-4</v>
      </c>
      <c r="BE775" s="48">
        <f t="shared" si="6"/>
        <v>3.4539650420345014E-2</v>
      </c>
      <c r="BF775" s="48">
        <f>AK775 * ( (1-Baseline!H$88-Baseline!H$87) + (1-Baseline!B$36)*Baseline!H$88 )</f>
        <v>1.5026151485064659E-5</v>
      </c>
      <c r="BG775" s="48">
        <f>AL775 * ( (1-Baseline!H$88-Baseline!H$87) + (1-Baseline!B$36)*Baseline!H$88 )</f>
        <v>2.1381811784315286E-4</v>
      </c>
      <c r="BH775" s="48">
        <f>AM775 * ( (1-Baseline!H$88-Baseline!H$87) + (1-Baseline!B$36)*Baseline!H$88 )</f>
        <v>4.5382731800486366E-5</v>
      </c>
      <c r="BI775" s="48">
        <f>AN775 * ( (1-Baseline!H$88-Baseline!H$87) + (1-Baseline!B$36)*Baseline!H$88 )</f>
        <v>2.746027087395523E-2</v>
      </c>
      <c r="BJ775" s="48">
        <f t="shared" si="7"/>
        <v>2.7734497875083933E-2</v>
      </c>
      <c r="BK775" s="48"/>
      <c r="BL775" s="48">
        <f t="shared" si="18"/>
        <v>0.97925183492941348</v>
      </c>
      <c r="BM775" s="48">
        <f t="shared" si="19"/>
        <v>2.9399255908765984E-3</v>
      </c>
      <c r="BN775" s="48">
        <f t="shared" si="20"/>
        <v>1.5231959441697227E-2</v>
      </c>
      <c r="BO775" s="48">
        <f t="shared" si="21"/>
        <v>2.5762800380126454E-3</v>
      </c>
      <c r="BP775" s="48">
        <f t="shared" si="8"/>
        <v>1</v>
      </c>
      <c r="BQ775" s="48">
        <f t="shared" si="22"/>
        <v>1.1953630507310789E-2</v>
      </c>
      <c r="BR775" s="48">
        <f t="shared" si="23"/>
        <v>0.95930609605502926</v>
      </c>
      <c r="BS775" s="48">
        <f t="shared" si="24"/>
        <v>1.4017890139886012E-2</v>
      </c>
      <c r="BT775" s="48">
        <f t="shared" si="25"/>
        <v>1.4722383297774045E-2</v>
      </c>
      <c r="BU775" s="48">
        <f t="shared" si="9"/>
        <v>1</v>
      </c>
      <c r="BV775" s="48">
        <f t="shared" si="26"/>
        <v>2.365252749107823E-2</v>
      </c>
      <c r="BW775" s="48">
        <f t="shared" si="27"/>
        <v>5.3535386755658226E-3</v>
      </c>
      <c r="BX775" s="48">
        <f t="shared" si="28"/>
        <v>0.95891140830300992</v>
      </c>
      <c r="BY775" s="48">
        <f t="shared" si="29"/>
        <v>1.2082525530346062E-2</v>
      </c>
      <c r="BZ775" s="48">
        <f t="shared" si="10"/>
        <v>1</v>
      </c>
      <c r="CA775" s="48">
        <f t="shared" si="30"/>
        <v>5.4178559686720792E-4</v>
      </c>
      <c r="CB775" s="48">
        <f t="shared" si="31"/>
        <v>7.7094641772924386E-3</v>
      </c>
      <c r="CC775" s="48">
        <f t="shared" si="32"/>
        <v>1.6363278688112548E-3</v>
      </c>
      <c r="CD775" s="48">
        <f t="shared" si="33"/>
        <v>0.99011242235702901</v>
      </c>
      <c r="CE775" s="48">
        <f t="shared" si="11"/>
        <v>0.99999999999999989</v>
      </c>
      <c r="CF775" s="48"/>
      <c r="CG775" s="48">
        <f t="shared" si="34"/>
        <v>0.97925183492941348</v>
      </c>
      <c r="CH775" s="48">
        <f t="shared" si="35"/>
        <v>2.9399255908765984E-3</v>
      </c>
      <c r="CI775" s="48">
        <f t="shared" si="36"/>
        <v>1.5231959441697227E-2</v>
      </c>
      <c r="CJ775" s="48">
        <f t="shared" si="37"/>
        <v>2.5762800380126454E-3</v>
      </c>
      <c r="CK775" s="48">
        <f t="shared" si="12"/>
        <v>1</v>
      </c>
      <c r="CL775" s="48">
        <f t="shared" si="38"/>
        <v>1.1953630507310789E-2</v>
      </c>
      <c r="CM775" s="48">
        <f t="shared" si="39"/>
        <v>0.95930609605502926</v>
      </c>
      <c r="CN775" s="48">
        <f t="shared" si="40"/>
        <v>1.4017890139886012E-2</v>
      </c>
      <c r="CO775" s="48">
        <f t="shared" si="41"/>
        <v>1.4722383297774045E-2</v>
      </c>
      <c r="CP775" s="48">
        <f t="shared" si="13"/>
        <v>1</v>
      </c>
      <c r="CQ775" s="48">
        <f t="shared" si="42"/>
        <v>2.365252749107823E-2</v>
      </c>
      <c r="CR775" s="48">
        <f t="shared" si="43"/>
        <v>5.3535386755658226E-3</v>
      </c>
      <c r="CS775" s="48">
        <f t="shared" si="44"/>
        <v>0.95891140830300992</v>
      </c>
      <c r="CT775" s="48">
        <f t="shared" si="45"/>
        <v>1.2082525530346062E-2</v>
      </c>
      <c r="CU775" s="48">
        <f t="shared" si="14"/>
        <v>1</v>
      </c>
      <c r="CV775" s="48">
        <f t="shared" si="46"/>
        <v>5.4178559686720792E-4</v>
      </c>
      <c r="CW775" s="48">
        <f t="shared" si="47"/>
        <v>7.7094641772924386E-3</v>
      </c>
      <c r="CX775" s="48">
        <f t="shared" si="48"/>
        <v>1.6363278688112548E-3</v>
      </c>
      <c r="CY775" s="48">
        <f t="shared" si="49"/>
        <v>0.99011242235702901</v>
      </c>
      <c r="CZ775" s="48">
        <f t="shared" si="15"/>
        <v>0.99999999999999989</v>
      </c>
      <c r="DA775" s="48"/>
      <c r="DB775" s="48">
        <f>(AQ775*Baseline!B$7 + AV775*Baseline!B$11 + BA775*Baseline!B$16 + BF775*Baseline!B$18)</f>
        <v>81804.76362200694</v>
      </c>
      <c r="DC775" s="48">
        <f>(AR775*Baseline!B$7 + AW775*Baseline!B$11 + BB775*Baseline!B$16 + BG775*Baseline!B$18)</f>
        <v>69490.798834648289</v>
      </c>
      <c r="DD775" s="48">
        <f>(AS775*Baseline!B$7 + AX775*Baseline!B$11 + BC775*Baseline!B$16 + BH775*Baseline!B$18)</f>
        <v>115105.63747089601</v>
      </c>
      <c r="DE775" s="48">
        <f>(AT775*Baseline!B$7 + AY775*Baseline!B$11 + BD775*Baseline!B$16 + BI775*Baseline!B$18)</f>
        <v>1259933.7346163578</v>
      </c>
      <c r="DF775" s="48">
        <f t="shared" si="16"/>
        <v>1526334.934543909</v>
      </c>
      <c r="DG775" s="48"/>
      <c r="DH775" s="48">
        <f t="shared" si="50"/>
        <v>5.3595552175742731E-2</v>
      </c>
      <c r="DI775" s="48">
        <f t="shared" si="51"/>
        <v>4.5527883338012665E-2</v>
      </c>
      <c r="DJ775" s="48">
        <f t="shared" si="52"/>
        <v>7.5413092412309382E-2</v>
      </c>
      <c r="DK775" s="48">
        <f t="shared" si="53"/>
        <v>0.82546347207393522</v>
      </c>
      <c r="DL775" s="48">
        <f t="shared" si="17"/>
        <v>1</v>
      </c>
      <c r="DM775" s="48"/>
      <c r="DN775" s="48">
        <f>DH775 / (Baseline!B$7/Baseline!B$17)</f>
        <v>5.7209726796854019</v>
      </c>
      <c r="DO775" s="48">
        <f>DI775 / (Baseline!B$11/Baseline!B$17)</f>
        <v>1.0990648946231174</v>
      </c>
      <c r="DP775" s="48">
        <f>DJ775 / (Baseline!B$16/Baseline!B$17)</f>
        <v>1.1653601812186796</v>
      </c>
      <c r="DQ775" s="48">
        <f>DK775 / (Baseline!B$18/Baseline!B$17)</f>
        <v>0.93325932887529217</v>
      </c>
      <c r="DR775" s="71"/>
      <c r="DS775" s="48">
        <f>(AU775*Baseline!B$34)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3.7052719901553913E-2</v>
      </c>
      <c r="DT775" s="48">
        <f>(AZ775*Baseline!B$34) + (Baseline!D$88*(1-Baseline!D$89)*Baseline!B$35) + (Baseline!D$88*Baseline!D$89*((1-Baseline!D$90)*Baseline!B$40 + Baseline!D$90*Baseline!B$41))</f>
        <v>1.0704223125386655E-2</v>
      </c>
      <c r="DU775" s="48">
        <f>(BE775*Baseline!B$34) + (Baseline!F$88*(1-Baseline!F$89)*Baseline!B$35) + (Baseline!F$88*Baseline!F$89*((1-Baseline!F$90)*Baseline!B$40 + Baseline!F$90*Baseline!B$41))</f>
        <v>1.2911587563051755E-2</v>
      </c>
      <c r="DV775" s="48">
        <f>(BJ775*Baseline!B$34) + (Baseline!H$88*(1-Baseline!H$89)*Baseline!B$35) + (Baseline!H$88*Baseline!H$89*((1-Baseline!H$90)*Baseline!B$40 + Baseline!H$90*Baseline!B$41))</f>
        <v>9.3051746812625909E-3</v>
      </c>
      <c r="DW775" s="48">
        <f>( DS775*Baseline!B$7 + DT775*Baseline!B$11 + DU775*Baseline!B$16 + DV775*Baseline!B$18 ) / Baseline!B$17</f>
        <v>9.8564544576707006E-3</v>
      </c>
    </row>
    <row r="776" spans="1:127">
      <c r="A776" s="7" t="s">
        <v>1103</v>
      </c>
      <c r="B776" s="1">
        <f>MIN( MAX( NORMINV( MCrands!B776, (B$5+B$4)/2, (B$5-B$4)/3.29 ), 0 ), 1 )</f>
        <v>0.43819189532643216</v>
      </c>
      <c r="C776" s="1">
        <f>MAX( NORMINV( MCrands!C776, (C$5+C$4)/2, (C$5-C$4)/3.29 ), 0 )</f>
        <v>2.8779321533820199</v>
      </c>
      <c r="D776" s="40"/>
      <c r="E776" s="40">
        <f>Baseline!B$33 * (C776 * Baseline!B$66*Baseline!B$66/Baseline!B$73 + Baseline!B$52*Baseline!B$52/Baseline!B$74 + Baseline!B$53*Baseline!B$53/Baseline!B$75 + Baseline!B$54*Baseline!B$54/Baseline!B$76)</f>
        <v>2.4091164273635744E-5</v>
      </c>
      <c r="F776" s="40">
        <f>Baseline!B$33 * (C776 * Baseline!B$66*Baseline!B$57/Baseline!B$73 + Baseline!B$52*Baseline!B$67/Baseline!B$74 + Baseline!B$53*Baseline!B$55/Baseline!B$75 + Baseline!B$54*Baseline!B$56/Baseline!B$76)</f>
        <v>3.9826582864866633E-8</v>
      </c>
      <c r="G776" s="1">
        <f>Baseline!B$33 * (C776 * Baseline!B$66*Baseline!B$58/Baseline!B$73 + Baseline!B$52*Baseline!B$59/Baseline!B$74 + Baseline!B$53*Baseline!B$68/Baseline!B$75 + Baseline!B$54*Baseline!B$60/Baseline!B$76)</f>
        <v>1.095613920847816E-7</v>
      </c>
      <c r="H776" s="40">
        <f>Baseline!B$33 * (C776 * Baseline!B$66*Baseline!B$61/Baseline!B$73 + Baseline!B$52*Baseline!B$62/Baseline!B$74 + Baseline!B$53*Baseline!B$63/Baseline!B$75 + Baseline!B$54*Baseline!B$69/Baseline!B$76)</f>
        <v>1.8455742066320355E-9</v>
      </c>
      <c r="I776" s="40">
        <f>Baseline!B$33 * (C776 * Baseline!B$57*Baseline!B$66/Baseline!B$73 + Baseline!B$67*Baseline!B$52/Baseline!B$74 + Baseline!B$55*Baseline!B$53/Baseline!B$75 + Baseline!B$56*Baseline!B$54/Baseline!B$76)</f>
        <v>3.9826582864866633E-8</v>
      </c>
      <c r="J776" s="1">
        <f>Baseline!B$33 * (C776 * Baseline!B$57*Baseline!B$57/Baseline!B$73 + Baseline!B$67*Baseline!B$67/Baseline!B$74 + Baseline!B$55*Baseline!B$55/Baseline!B$75 + Baseline!B$56*Baseline!B$56/Baseline!B$76)</f>
        <v>1.7949606757937261E-6</v>
      </c>
      <c r="K776" s="40">
        <f>Baseline!B$33 * (C776 * Baseline!B$57*Baseline!B$58/Baseline!B$73 + Baseline!B$67*Baseline!B$59/Baseline!B$74 + Baseline!B$55*Baseline!B$68/Baseline!B$75 + Baseline!B$56*Baseline!B$60/Baseline!B$76)</f>
        <v>1.3929417370142758E-8</v>
      </c>
      <c r="L776" s="1">
        <f>Baseline!B$33 * (C776 * Baseline!B$57*Baseline!B$61/Baseline!B$73 + Baseline!B$67*Baseline!B$62/Baseline!B$74 + Baseline!B$55*Baseline!B$63/Baseline!B$75 + Baseline!B$56*Baseline!B$69/Baseline!B$76)</f>
        <v>1.4629440856267905E-8</v>
      </c>
      <c r="M776" s="40">
        <f>Baseline!B$33 * (C776 * Baseline!B$58*Baseline!B$66/Baseline!B$73 + Baseline!B$59*Baseline!B$52/Baseline!B$74 + Baseline!B$68*Baseline!B$53/Baseline!B$75 + Baseline!B$60*Baseline!B$54/Baseline!B$76)</f>
        <v>1.095613920847816E-7</v>
      </c>
      <c r="N776" s="1">
        <f>Baseline!B$33 * (C776 * Baseline!B$58*Baseline!B$57/Baseline!B$73 + Baseline!B$59*Baseline!B$67/Baseline!B$74 + Baseline!B$68*Baseline!B$55/Baseline!B$75 + Baseline!B$60*Baseline!B$56/Baseline!B$76)</f>
        <v>1.3929417370142758E-8</v>
      </c>
      <c r="O776" s="1">
        <f>Baseline!B$33 * (C776 * Baseline!B$58*Baseline!B$58/Baseline!B$73 + Baseline!B$59*Baseline!B$59/Baseline!B$74 + Baseline!B$68*Baseline!B$68/Baseline!B$75 + Baseline!B$60*Baseline!B$60/Baseline!B$76)</f>
        <v>1.3250173027960952E-6</v>
      </c>
      <c r="P776" s="40">
        <f>Baseline!B$33 * (C776 * Baseline!B$58*Baseline!B$61/Baseline!B$73 + Baseline!B$59*Baseline!B$62/Baseline!B$74 + Baseline!B$68*Baseline!B$63/Baseline!B$75 + Baseline!B$60*Baseline!B$69/Baseline!B$76)</f>
        <v>1.6490247665271541E-9</v>
      </c>
      <c r="Q776" s="40">
        <f>Baseline!B$33 * (C776 * Baseline!B$61*Baseline!B$66/Baseline!B$73 + Baseline!B$62*Baseline!B$52/Baseline!B$74 + Baseline!B$63*Baseline!B$53/Baseline!B$75 + Baseline!B$69*Baseline!B$54/Baseline!B$76)</f>
        <v>1.8455742066320357E-9</v>
      </c>
      <c r="R776" s="40">
        <f>Baseline!B$33 * (C776 * Baseline!B$61*Baseline!B$57/Baseline!B$73 + Baseline!B$62*Baseline!B$67/Baseline!B$74 + Baseline!B$63*Baseline!B$55/Baseline!B$75 + Baseline!B$69*Baseline!B$56/Baseline!B$76)</f>
        <v>1.4629440856267905E-8</v>
      </c>
      <c r="S776" s="40">
        <f>Baseline!B$33 * (C776 * Baseline!B$61*Baseline!B$58/Baseline!B$73 + Baseline!B$62*Baseline!B$59/Baseline!B$74 + Baseline!B$63*Baseline!B$68/Baseline!B$75 + Baseline!B$69*Baseline!B$60/Baseline!B$76)</f>
        <v>1.6490247665271541E-9</v>
      </c>
      <c r="T776" s="40">
        <f>Baseline!B$33 * (C776 * Baseline!B$61*Baseline!B$61/Baseline!B$73 + Baseline!B$62*Baseline!B$62/Baseline!B$74 + Baseline!B$63*Baseline!B$63/Baseline!B$75 + Baseline!B$69*Baseline!B$69/Baseline!B$76)</f>
        <v>9.85518084404149E-8</v>
      </c>
      <c r="U776" s="40"/>
      <c r="V776" s="40">
        <f>E776 * ( Baseline!B$87 * Baseline!B$7 )</f>
        <v>0.25004219399606537</v>
      </c>
      <c r="W776" s="40">
        <f>F776 * ( Baseline!D$87 * Baseline!B$11 )</f>
        <v>7.3466487167910108E-4</v>
      </c>
      <c r="X776" s="40">
        <f>G776 * ( Baseline!F$87 * Baseline!B$16 )</f>
        <v>3.8055897461797979E-3</v>
      </c>
      <c r="Y776" s="40">
        <f>H776 * ( Baseline!H$87 * Baseline!B$18 )</f>
        <v>6.4903947963059351E-4</v>
      </c>
      <c r="Z776" s="48">
        <f t="shared" si="0"/>
        <v>0.25523148809355484</v>
      </c>
      <c r="AA776" s="40">
        <f>I776 * ( Baseline!B$87 * Baseline!B$7 )</f>
        <v>4.1336010355445075E-4</v>
      </c>
      <c r="AB776" s="1">
        <f>J776 * ( Baseline!D$87 * Baseline!B$11 )</f>
        <v>3.3110913859354184E-2</v>
      </c>
      <c r="AC776" s="1">
        <f>K776 * ( Baseline!F$87 * Baseline!B$16 )</f>
        <v>4.8383510747156014E-4</v>
      </c>
      <c r="AD776" s="1">
        <f>L776 * ( Baseline!F$87 * Baseline!B$16 )</f>
        <v>5.0815026220071347E-4</v>
      </c>
      <c r="AE776" s="48">
        <f t="shared" si="1"/>
        <v>3.4516259332580908E-2</v>
      </c>
      <c r="AF776" s="48">
        <f>M776 * ( Baseline!B$87 * Baseline!B$7 )</f>
        <v>1.1371376884479483E-3</v>
      </c>
      <c r="AG776" s="48">
        <f>N776 * ( Baseline!D$87 * Baseline!B$11 )</f>
        <v>2.5695033037414068E-4</v>
      </c>
      <c r="AH776" s="48">
        <f>O776 * ( Baseline!F$87 * Baseline!B$16 )</f>
        <v>4.602417115264134E-2</v>
      </c>
      <c r="AI776" s="48">
        <f>P776 * ( Baseline!H$87 * Baseline!B$18 )</f>
        <v>5.7991825661558687E-4</v>
      </c>
      <c r="AJ776" s="48">
        <f t="shared" si="2"/>
        <v>4.799817742807902E-2</v>
      </c>
      <c r="AK776" s="48">
        <f>Q776 * ( Baseline!B$87 * Baseline!B$7 )</f>
        <v>1.9155214690633898E-5</v>
      </c>
      <c r="AL776" s="48">
        <f>R776 * ( Baseline!D$87 * Baseline!B$11 )</f>
        <v>2.6986338059367551E-4</v>
      </c>
      <c r="AM776" s="48">
        <f>S776 * ( Baseline!F$87 * Baseline!B$16 )</f>
        <v>5.7278495857702415E-5</v>
      </c>
      <c r="AN776" s="48">
        <f>T776 * ( Baseline!H$87 * Baseline!B$18 )</f>
        <v>3.4658056141534353E-2</v>
      </c>
      <c r="AO776" s="48">
        <f t="shared" si="3"/>
        <v>3.5004353232676366E-2</v>
      </c>
      <c r="AP776" s="48"/>
      <c r="AQ776" s="48">
        <f>V776 * ( (1-Baseline!B$88-Baseline!B$87) + (1-B776)*Baseline!B$88 )</f>
        <v>0.14717713906469296</v>
      </c>
      <c r="AR776" s="48">
        <f>W776 * ( (1-Baseline!B$88-Baseline!B$87) + (1-B776)*Baseline!B$88 )</f>
        <v>4.324305120549427E-4</v>
      </c>
      <c r="AS776" s="48">
        <f>X776 * ( (1-Baseline!B$88-Baseline!B$87) + (1-B776)*Baseline!B$88 )</f>
        <v>2.2400051861066589E-3</v>
      </c>
      <c r="AT776" s="48">
        <f>Y776 * ( (1-Baseline!B$88-Baseline!B$87) + (1-B776)*Baseline!B$88 )</f>
        <v>3.8203061741479903E-4</v>
      </c>
      <c r="AU776" s="48">
        <f t="shared" si="4"/>
        <v>0.15023160538026933</v>
      </c>
      <c r="AV776" s="48">
        <f>AA776 * ( (1-Baseline!D$88-Baseline!D$87) + (1-B776)*Baseline!D$88 )</f>
        <v>3.2865783612918975E-4</v>
      </c>
      <c r="AW776" s="48">
        <f>AB776 * ( (1-Baseline!D$88-Baseline!D$87) + (1-B776)*Baseline!D$88 )</f>
        <v>2.6326104545892317E-2</v>
      </c>
      <c r="AX776" s="48">
        <f>AC776 * ( (1-Baseline!D$88-Baseline!D$87) + (1-B776)*Baseline!D$88 )</f>
        <v>3.8469169641087574E-4</v>
      </c>
      <c r="AY776" s="48">
        <f>AD776 * ( (1-Baseline!D$88-Baseline!D$87) + (1-B776)*Baseline!D$88 )</f>
        <v>4.0402439463141723E-4</v>
      </c>
      <c r="AZ776" s="48">
        <f t="shared" si="5"/>
        <v>2.74434784730638E-2</v>
      </c>
      <c r="BA776" s="48">
        <f>AF776 * ( (1-Baseline!F$88-Baseline!F$87) + (1-Baseline!B$36)*Baseline!F$88 )</f>
        <v>8.1832066901317395E-4</v>
      </c>
      <c r="BB776" s="48">
        <f>AG776 * ( (1-Baseline!F$88-Baseline!F$87) + (1-Baseline!B$36)*Baseline!F$88 )</f>
        <v>1.8490968014780361E-4</v>
      </c>
      <c r="BC776" s="48">
        <f>AH776 * ( (1-Baseline!F$88-Baseline!F$87) + (1-Baseline!B$36)*Baseline!F$88 )</f>
        <v>3.3120466334917595E-2</v>
      </c>
      <c r="BD776" s="48">
        <f>AI776 * ( (1-Baseline!F$88-Baseline!F$87) + (1-Baseline!B$36)*Baseline!F$88 )</f>
        <v>4.1732773484478804E-4</v>
      </c>
      <c r="BE776" s="48">
        <f t="shared" si="6"/>
        <v>3.4541024418923365E-2</v>
      </c>
      <c r="BF776" s="48">
        <f>AK776 * ( (1-Baseline!H$88-Baseline!H$87) + (1-Baseline!B$36)*Baseline!H$88 )</f>
        <v>1.5177059703683048E-5</v>
      </c>
      <c r="BG776" s="48">
        <f>AL776 * ( (1-Baseline!H$88-Baseline!H$87) + (1-Baseline!B$36)*Baseline!H$88 )</f>
        <v>2.1381815371198095E-4</v>
      </c>
      <c r="BH776" s="48">
        <f>AM776 * ( (1-Baseline!H$88-Baseline!H$87) + (1-Baseline!B$36)*Baseline!H$88 )</f>
        <v>4.5382897837974771E-5</v>
      </c>
      <c r="BI776" s="48">
        <f>AN776 * ( (1-Baseline!H$88-Baseline!H$87) + (1-Baseline!B$36)*Baseline!H$88 )</f>
        <v>2.7460271042060495E-2</v>
      </c>
      <c r="BJ776" s="48">
        <f t="shared" si="7"/>
        <v>2.7734649153314136E-2</v>
      </c>
      <c r="BK776" s="48"/>
      <c r="BL776" s="48">
        <f t="shared" si="18"/>
        <v>0.97966828412806439</v>
      </c>
      <c r="BM776" s="48">
        <f t="shared" si="19"/>
        <v>2.8784256878595263E-3</v>
      </c>
      <c r="BN776" s="48">
        <f t="shared" si="20"/>
        <v>1.4910345798653428E-2</v>
      </c>
      <c r="BO776" s="48">
        <f t="shared" si="21"/>
        <v>2.5429443854227294E-3</v>
      </c>
      <c r="BP776" s="48">
        <f t="shared" si="8"/>
        <v>1.0000000000000002</v>
      </c>
      <c r="BQ776" s="48">
        <f t="shared" si="22"/>
        <v>1.1975808258117589E-2</v>
      </c>
      <c r="BR776" s="48">
        <f t="shared" si="23"/>
        <v>0.95928453718911022</v>
      </c>
      <c r="BS776" s="48">
        <f t="shared" si="24"/>
        <v>1.4017599729147186E-2</v>
      </c>
      <c r="BT776" s="48">
        <f t="shared" si="25"/>
        <v>1.4722054823624979E-2</v>
      </c>
      <c r="BU776" s="48">
        <f t="shared" si="9"/>
        <v>1</v>
      </c>
      <c r="BV776" s="48">
        <f t="shared" si="26"/>
        <v>2.3691268072664789E-2</v>
      </c>
      <c r="BW776" s="48">
        <f t="shared" si="27"/>
        <v>5.3533351502597741E-3</v>
      </c>
      <c r="BX776" s="48">
        <f t="shared" si="28"/>
        <v>0.95887330767099332</v>
      </c>
      <c r="BY776" s="48">
        <f t="shared" si="29"/>
        <v>1.208208910608205E-2</v>
      </c>
      <c r="BZ776" s="48">
        <f t="shared" si="10"/>
        <v>1</v>
      </c>
      <c r="CA776" s="48">
        <f t="shared" si="30"/>
        <v>5.4722378566196767E-4</v>
      </c>
      <c r="CB776" s="48">
        <f t="shared" si="31"/>
        <v>7.7094234194208617E-3</v>
      </c>
      <c r="CC776" s="48">
        <f t="shared" si="32"/>
        <v>1.6363249301299264E-3</v>
      </c>
      <c r="CD776" s="48">
        <f t="shared" si="33"/>
        <v>0.99010702786478721</v>
      </c>
      <c r="CE776" s="48">
        <f t="shared" si="11"/>
        <v>1</v>
      </c>
      <c r="CF776" s="48"/>
      <c r="CG776" s="48">
        <f t="shared" si="34"/>
        <v>0.97966828412806439</v>
      </c>
      <c r="CH776" s="48">
        <f t="shared" si="35"/>
        <v>2.8784256878595263E-3</v>
      </c>
      <c r="CI776" s="48">
        <f t="shared" si="36"/>
        <v>1.4910345798653428E-2</v>
      </c>
      <c r="CJ776" s="48">
        <f t="shared" si="37"/>
        <v>2.5429443854227294E-3</v>
      </c>
      <c r="CK776" s="48">
        <f t="shared" si="12"/>
        <v>1.0000000000000002</v>
      </c>
      <c r="CL776" s="48">
        <f t="shared" si="38"/>
        <v>1.1975808258117589E-2</v>
      </c>
      <c r="CM776" s="48">
        <f t="shared" si="39"/>
        <v>0.95928453718911022</v>
      </c>
      <c r="CN776" s="48">
        <f t="shared" si="40"/>
        <v>1.4017599729147186E-2</v>
      </c>
      <c r="CO776" s="48">
        <f t="shared" si="41"/>
        <v>1.4722054823624979E-2</v>
      </c>
      <c r="CP776" s="48">
        <f t="shared" si="13"/>
        <v>1</v>
      </c>
      <c r="CQ776" s="48">
        <f t="shared" si="42"/>
        <v>2.3691268072664789E-2</v>
      </c>
      <c r="CR776" s="48">
        <f t="shared" si="43"/>
        <v>5.3533351502597741E-3</v>
      </c>
      <c r="CS776" s="48">
        <f t="shared" si="44"/>
        <v>0.95887330767099332</v>
      </c>
      <c r="CT776" s="48">
        <f t="shared" si="45"/>
        <v>1.208208910608205E-2</v>
      </c>
      <c r="CU776" s="48">
        <f t="shared" si="14"/>
        <v>1</v>
      </c>
      <c r="CV776" s="48">
        <f t="shared" si="46"/>
        <v>5.4722378566196767E-4</v>
      </c>
      <c r="CW776" s="48">
        <f t="shared" si="47"/>
        <v>7.7094234194208617E-3</v>
      </c>
      <c r="CX776" s="48">
        <f t="shared" si="48"/>
        <v>1.6363249301299264E-3</v>
      </c>
      <c r="CY776" s="48">
        <f t="shared" si="49"/>
        <v>0.99010702786478721</v>
      </c>
      <c r="CZ776" s="48">
        <f t="shared" si="15"/>
        <v>1</v>
      </c>
      <c r="DA776" s="48"/>
      <c r="DB776" s="48">
        <f>(AQ776*Baseline!B$7 + AV776*Baseline!B$11 + BA776*Baseline!B$16 + BF776*Baseline!B$18)</f>
        <v>75522.23659391189</v>
      </c>
      <c r="DC776" s="48">
        <f>(AR776*Baseline!B$7 + AW776*Baseline!B$11 + BB776*Baseline!B$16 + BG776*Baseline!B$18)</f>
        <v>67077.871902077604</v>
      </c>
      <c r="DD776" s="48">
        <f>(AS776*Baseline!B$7 + AX776*Baseline!B$11 + BC776*Baseline!B$16 + BH776*Baseline!B$18)</f>
        <v>114949.36966658955</v>
      </c>
      <c r="DE776" s="48">
        <f>(AT776*Baseline!B$7 + AY776*Baseline!B$11 + BD776*Baseline!B$16 + BI776*Baseline!B$18)</f>
        <v>1259878.0827821705</v>
      </c>
      <c r="DF776" s="48">
        <f t="shared" si="16"/>
        <v>1517427.5609447495</v>
      </c>
      <c r="DG776" s="48"/>
      <c r="DH776" s="48">
        <f t="shared" si="50"/>
        <v>4.9769912276334156E-2</v>
      </c>
      <c r="DI776" s="48">
        <f t="shared" si="51"/>
        <v>4.4204991149834498E-2</v>
      </c>
      <c r="DJ776" s="48">
        <f t="shared" si="52"/>
        <v>7.5752788881086455E-2</v>
      </c>
      <c r="DK776" s="48">
        <f t="shared" si="53"/>
        <v>0.83027230769274496</v>
      </c>
      <c r="DL776" s="48">
        <f t="shared" si="17"/>
        <v>1</v>
      </c>
      <c r="DM776" s="48"/>
      <c r="DN776" s="48">
        <f>DH776 / (Baseline!B$7/Baseline!B$17)</f>
        <v>5.3126107828797817</v>
      </c>
      <c r="DO776" s="48">
        <f>DI776 / (Baseline!B$11/Baseline!B$17)</f>
        <v>1.06712964402947</v>
      </c>
      <c r="DP776" s="48">
        <f>DJ776 / (Baseline!B$16/Baseline!B$17)</f>
        <v>1.1706095182469112</v>
      </c>
      <c r="DQ776" s="48">
        <f>DK776 / (Baseline!B$18/Baseline!B$17)</f>
        <v>0.93869614207673691</v>
      </c>
      <c r="DR776" s="71"/>
      <c r="DS776" s="48">
        <f>(AU776*Baseline!B$34)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3.5064272057040408E-2</v>
      </c>
      <c r="DT776" s="48">
        <f>(AZ776*Baseline!B$34) + (Baseline!D$88*(1-Baseline!D$89)*Baseline!B$35) + (Baseline!D$88*Baseline!D$89*((1-Baseline!D$90)*Baseline!B$40 + Baseline!D$90*Baseline!B$41))</f>
        <v>1.0530089770959573E-2</v>
      </c>
      <c r="DU776" s="48">
        <f>(BE776*Baseline!B$34) + (Baseline!F$88*(1-Baseline!F$89)*Baseline!B$35) + (Baseline!F$88*Baseline!F$89*((1-Baseline!F$90)*Baseline!B$40 + Baseline!F$90*Baseline!B$41))</f>
        <v>1.2911793662838508E-2</v>
      </c>
      <c r="DV776" s="48">
        <f>(BJ776*Baseline!B$34) + (Baseline!H$88*(1-Baseline!H$89)*Baseline!B$35) + (Baseline!H$88*Baseline!H$89*((1-Baseline!H$90)*Baseline!B$40 + Baseline!H$90*Baseline!B$41))</f>
        <v>9.3051973729971205E-3</v>
      </c>
      <c r="DW776" s="48">
        <f>( DS776*Baseline!B$7 + DT776*Baseline!B$11 + DU776*Baseline!B$16 + DV776*Baseline!B$18 ) / Baseline!B$17</f>
        <v>9.8306462369391889E-3</v>
      </c>
    </row>
    <row r="777" spans="1:127">
      <c r="A777" s="7" t="s">
        <v>1104</v>
      </c>
      <c r="B777" s="1">
        <f>MIN( MAX( NORMINV( MCrands!B777, (B$5+B$4)/2, (B$5-B$4)/3.29 ), 0 ), 1 )</f>
        <v>0.37901513678845278</v>
      </c>
      <c r="C777" s="1">
        <f>MAX( NORMINV( MCrands!C777, (C$5+C$4)/2, (C$5-C$4)/3.29 ), 0 )</f>
        <v>2.7293400061997972</v>
      </c>
      <c r="D777" s="40"/>
      <c r="E777" s="40">
        <f>Baseline!B$33 * (C777 * Baseline!B$66*Baseline!B$66/Baseline!B$73 + Baseline!B$52*Baseline!B$52/Baseline!B$74 + Baseline!B$53*Baseline!B$53/Baseline!B$75 + Baseline!B$54*Baseline!B$54/Baseline!B$76)</f>
        <v>2.2847738836395242E-5</v>
      </c>
      <c r="F777" s="40">
        <f>Baseline!B$33 * (C777 * Baseline!B$66*Baseline!B$57/Baseline!B$73 + Baseline!B$52*Baseline!B$67/Baseline!B$74 + Baseline!B$53*Baseline!B$55/Baseline!B$75 + Baseline!B$54*Baseline!B$56/Baseline!B$76)</f>
        <v>3.9660293939792667E-8</v>
      </c>
      <c r="G777" s="1">
        <f>Baseline!B$33 * (C777 * Baseline!B$66*Baseline!B$58/Baseline!B$73 + Baseline!B$52*Baseline!B$59/Baseline!B$74 + Baseline!B$53*Baseline!B$68/Baseline!B$75 + Baseline!B$54*Baseline!B$60/Baseline!B$76)</f>
        <v>1.0915259847730813E-7</v>
      </c>
      <c r="H777" s="40">
        <f>Baseline!B$33 * (C777 * Baseline!B$66*Baseline!B$61/Baseline!B$73 + Baseline!B$52*Baseline!B$62/Baseline!B$74 + Baseline!B$53*Baseline!B$63/Baseline!B$75 + Baseline!B$54*Baseline!B$69/Baseline!B$76)</f>
        <v>1.8046948458846884E-9</v>
      </c>
      <c r="I777" s="40">
        <f>Baseline!B$33 * (C777 * Baseline!B$57*Baseline!B$66/Baseline!B$73 + Baseline!B$67*Baseline!B$52/Baseline!B$74 + Baseline!B$55*Baseline!B$53/Baseline!B$75 + Baseline!B$56*Baseline!B$54/Baseline!B$76)</f>
        <v>3.9660293939792667E-8</v>
      </c>
      <c r="J777" s="1">
        <f>Baseline!B$33 * (C777 * Baseline!B$57*Baseline!B$57/Baseline!B$73 + Baseline!B$67*Baseline!B$67/Baseline!B$74 + Baseline!B$55*Baseline!B$55/Baseline!B$75 + Baseline!B$56*Baseline!B$56/Baseline!B$76)</f>
        <v>1.7949606535551537E-6</v>
      </c>
      <c r="K777" s="40">
        <f>Baseline!B$33 * (C777 * Baseline!B$57*Baseline!B$58/Baseline!B$73 + Baseline!B$67*Baseline!B$59/Baseline!B$74 + Baseline!B$55*Baseline!B$68/Baseline!B$75 + Baseline!B$56*Baseline!B$60/Baseline!B$76)</f>
        <v>1.3929362700318954E-8</v>
      </c>
      <c r="L777" s="1">
        <f>Baseline!B$33 * (C777 * Baseline!B$57*Baseline!B$61/Baseline!B$73 + Baseline!B$67*Baseline!B$62/Baseline!B$74 + Baseline!B$55*Baseline!B$63/Baseline!B$75 + Baseline!B$56*Baseline!B$69/Baseline!B$76)</f>
        <v>1.4629435389285526E-8</v>
      </c>
      <c r="M777" s="40">
        <f>Baseline!B$33 * (C777 * Baseline!B$58*Baseline!B$66/Baseline!B$73 + Baseline!B$59*Baseline!B$52/Baseline!B$74 + Baseline!B$68*Baseline!B$53/Baseline!B$75 + Baseline!B$60*Baseline!B$54/Baseline!B$76)</f>
        <v>1.0915259847730813E-7</v>
      </c>
      <c r="N777" s="1">
        <f>Baseline!B$33 * (C777 * Baseline!B$58*Baseline!B$57/Baseline!B$73 + Baseline!B$59*Baseline!B$67/Baseline!B$74 + Baseline!B$68*Baseline!B$55/Baseline!B$75 + Baseline!B$60*Baseline!B$56/Baseline!B$76)</f>
        <v>1.3929362700318954E-8</v>
      </c>
      <c r="O777" s="1">
        <f>Baseline!B$33 * (C777 * Baseline!B$58*Baseline!B$58/Baseline!B$73 + Baseline!B$59*Baseline!B$59/Baseline!B$74 + Baseline!B$68*Baseline!B$68/Baseline!B$75 + Baseline!B$60*Baseline!B$60/Baseline!B$76)</f>
        <v>1.3250171683994449E-6</v>
      </c>
      <c r="P777" s="40">
        <f>Baseline!B$33 * (C777 * Baseline!B$58*Baseline!B$61/Baseline!B$73 + Baseline!B$59*Baseline!B$62/Baseline!B$74 + Baseline!B$68*Baseline!B$63/Baseline!B$75 + Baseline!B$60*Baseline!B$69/Baseline!B$76)</f>
        <v>1.6490113268621361E-9</v>
      </c>
      <c r="Q777" s="40">
        <f>Baseline!B$33 * (C777 * Baseline!B$61*Baseline!B$66/Baseline!B$73 + Baseline!B$62*Baseline!B$52/Baseline!B$74 + Baseline!B$63*Baseline!B$53/Baseline!B$75 + Baseline!B$69*Baseline!B$54/Baseline!B$76)</f>
        <v>1.8046948458846884E-9</v>
      </c>
      <c r="R777" s="40">
        <f>Baseline!B$33 * (C777 * Baseline!B$61*Baseline!B$57/Baseline!B$73 + Baseline!B$62*Baseline!B$67/Baseline!B$74 + Baseline!B$63*Baseline!B$55/Baseline!B$75 + Baseline!B$69*Baseline!B$56/Baseline!B$76)</f>
        <v>1.4629435389285526E-8</v>
      </c>
      <c r="S777" s="40">
        <f>Baseline!B$33 * (C777 * Baseline!B$61*Baseline!B$58/Baseline!B$73 + Baseline!B$62*Baseline!B$59/Baseline!B$74 + Baseline!B$63*Baseline!B$68/Baseline!B$75 + Baseline!B$69*Baseline!B$60/Baseline!B$76)</f>
        <v>1.6490113268621361E-9</v>
      </c>
      <c r="T777" s="40">
        <f>Baseline!B$33 * (C777 * Baseline!B$61*Baseline!B$61/Baseline!B$73 + Baseline!B$62*Baseline!B$62/Baseline!B$74 + Baseline!B$63*Baseline!B$63/Baseline!B$75 + Baseline!B$69*Baseline!B$69/Baseline!B$76)</f>
        <v>9.8551807096448408E-8</v>
      </c>
      <c r="U777" s="40"/>
      <c r="V777" s="40">
        <f>E777 * ( Baseline!B$87 * Baseline!B$7 )</f>
        <v>0.23713668138294622</v>
      </c>
      <c r="W777" s="40">
        <f>F777 * ( Baseline!D$87 * Baseline!B$11 )</f>
        <v>7.3159740711113556E-4</v>
      </c>
      <c r="X777" s="40">
        <f>G777 * ( Baseline!F$87 * Baseline!B$16 )</f>
        <v>3.7913903942794402E-3</v>
      </c>
      <c r="Y777" s="40">
        <f>H777 * ( Baseline!H$87 * Baseline!B$18 )</f>
        <v>6.3466329311273573E-4</v>
      </c>
      <c r="Z777" s="48">
        <f t="shared" si="0"/>
        <v>0.24229433247744953</v>
      </c>
      <c r="AA777" s="40">
        <f>I777 * ( Baseline!B$87 * Baseline!B$7 )</f>
        <v>4.1163419080110806E-4</v>
      </c>
      <c r="AB777" s="1">
        <f>J777 * ( Baseline!D$87 * Baseline!B$11 )</f>
        <v>3.3110913449128226E-2</v>
      </c>
      <c r="AC777" s="1">
        <f>K777 * ( Baseline!F$87 * Baseline!B$16 )</f>
        <v>4.8383320852780876E-4</v>
      </c>
      <c r="AD777" s="1">
        <f>L777 * ( Baseline!F$87 * Baseline!B$16 )</f>
        <v>5.081500723063384E-4</v>
      </c>
      <c r="AE777" s="48">
        <f t="shared" si="1"/>
        <v>3.4514530920763481E-2</v>
      </c>
      <c r="AF777" s="48">
        <f>M777 * ( Baseline!B$87 * Baseline!B$7 )</f>
        <v>1.1328948195959811E-3</v>
      </c>
      <c r="AG777" s="48">
        <f>N777 * ( Baseline!D$87 * Baseline!B$11 )</f>
        <v>2.5694932190200475E-4</v>
      </c>
      <c r="AH777" s="48">
        <f>O777 * ( Baseline!F$87 * Baseline!B$16 )</f>
        <v>4.6024166484404612E-2</v>
      </c>
      <c r="AI777" s="48">
        <f>P777 * ( Baseline!H$87 * Baseline!B$18 )</f>
        <v>5.799135302419963E-4</v>
      </c>
      <c r="AJ777" s="48">
        <f t="shared" si="2"/>
        <v>4.7993924156144598E-2</v>
      </c>
      <c r="AK777" s="48">
        <f>Q777 * ( Baseline!B$87 * Baseline!B$7 )</f>
        <v>1.873092780543718E-5</v>
      </c>
      <c r="AL777" s="48">
        <f>R777 * ( Baseline!D$87 * Baseline!B$11 )</f>
        <v>2.6986327974646196E-4</v>
      </c>
      <c r="AM777" s="48">
        <f>S777 * ( Baseline!F$87 * Baseline!B$16 )</f>
        <v>5.7278029034030208E-5</v>
      </c>
      <c r="AN777" s="48">
        <f>T777 * ( Baseline!H$87 * Baseline!B$18 )</f>
        <v>3.4658055668897E-2</v>
      </c>
      <c r="AO777" s="48">
        <f t="shared" si="3"/>
        <v>3.5003927905482929E-2</v>
      </c>
      <c r="AP777" s="48"/>
      <c r="AQ777" s="48">
        <f>V777 * ( (1-Baseline!B$88-Baseline!B$87) + (1-B777)*Baseline!B$88 )</f>
        <v>0.15207018775994496</v>
      </c>
      <c r="AR777" s="48">
        <f>W777 * ( (1-Baseline!B$88-Baseline!B$87) + (1-B777)*Baseline!B$88 )</f>
        <v>4.6915624531498635E-4</v>
      </c>
      <c r="AS777" s="48">
        <f>X777 * ( (1-Baseline!B$88-Baseline!B$87) + (1-B777)*Baseline!B$88 )</f>
        <v>2.4313296693152997E-3</v>
      </c>
      <c r="AT777" s="48">
        <f>Y777 * ( (1-Baseline!B$88-Baseline!B$87) + (1-B777)*Baseline!B$88 )</f>
        <v>4.0699467322030046E-4</v>
      </c>
      <c r="AU777" s="48">
        <f t="shared" si="4"/>
        <v>0.15537766834779557</v>
      </c>
      <c r="AV777" s="48">
        <f>AA777 * ( (1-Baseline!D$88-Baseline!D$87) + (1-B777)*Baseline!D$88 )</f>
        <v>3.3819849421380107E-4</v>
      </c>
      <c r="AW777" s="48">
        <f>AB777 * ( (1-Baseline!D$88-Baseline!D$87) + (1-B777)*Baseline!D$88 )</f>
        <v>2.7203913865234047E-2</v>
      </c>
      <c r="AX777" s="48">
        <f>AC777 * ( (1-Baseline!D$88-Baseline!D$87) + (1-B777)*Baseline!D$88 )</f>
        <v>3.975171796499283E-4</v>
      </c>
      <c r="AY777" s="48">
        <f>AD777 * ( (1-Baseline!D$88-Baseline!D$87) + (1-B777)*Baseline!D$88 )</f>
        <v>4.1749590565880461E-4</v>
      </c>
      <c r="AZ777" s="48">
        <f t="shared" si="5"/>
        <v>2.8357125444756579E-2</v>
      </c>
      <c r="BA777" s="48">
        <f>AF777 * ( (1-Baseline!F$88-Baseline!F$87) + (1-Baseline!B$36)*Baseline!F$88 )</f>
        <v>8.1526736481549514E-4</v>
      </c>
      <c r="BB777" s="48">
        <f>AG777 * ( (1-Baseline!F$88-Baseline!F$87) + (1-Baseline!B$36)*Baseline!F$88 )</f>
        <v>1.849089544189835E-4</v>
      </c>
      <c r="BC777" s="48">
        <f>AH777 * ( (1-Baseline!F$88-Baseline!F$87) + (1-Baseline!B$36)*Baseline!F$88 )</f>
        <v>3.3120462975505062E-2</v>
      </c>
      <c r="BD777" s="48">
        <f>AI777 * ( (1-Baseline!F$88-Baseline!F$87) + (1-Baseline!B$36)*Baseline!F$88 )</f>
        <v>4.173243335951083E-4</v>
      </c>
      <c r="BE777" s="48">
        <f t="shared" si="6"/>
        <v>3.4537963628334646E-2</v>
      </c>
      <c r="BF777" s="48">
        <f>AK777 * ( (1-Baseline!H$88-Baseline!H$87) + (1-Baseline!B$36)*Baseline!H$88 )</f>
        <v>1.4840888718803985E-5</v>
      </c>
      <c r="BG777" s="48">
        <f>AL777 * ( (1-Baseline!H$88-Baseline!H$87) + (1-Baseline!B$36)*Baseline!H$88 )</f>
        <v>2.1381807380871671E-4</v>
      </c>
      <c r="BH777" s="48">
        <f>AM777 * ( (1-Baseline!H$88-Baseline!H$87) + (1-Baseline!B$36)*Baseline!H$88 )</f>
        <v>4.5382527964242807E-5</v>
      </c>
      <c r="BI777" s="48">
        <f>AN777 * ( (1-Baseline!H$88-Baseline!H$87) + (1-Baseline!B$36)*Baseline!H$88 )</f>
        <v>2.7460270667580469E-2</v>
      </c>
      <c r="BJ777" s="48">
        <f t="shared" si="7"/>
        <v>2.7734312158072233E-2</v>
      </c>
      <c r="BK777" s="48"/>
      <c r="BL777" s="48">
        <f t="shared" si="18"/>
        <v>0.97871328214008746</v>
      </c>
      <c r="BM777" s="48">
        <f t="shared" si="19"/>
        <v>3.0194573667100765E-3</v>
      </c>
      <c r="BN777" s="48">
        <f t="shared" si="20"/>
        <v>1.5647870734377609E-2</v>
      </c>
      <c r="BO777" s="48">
        <f t="shared" si="21"/>
        <v>2.6193897588248551E-3</v>
      </c>
      <c r="BP777" s="48">
        <f t="shared" si="8"/>
        <v>0.99999999999999989</v>
      </c>
      <c r="BQ777" s="48">
        <f t="shared" si="22"/>
        <v>1.1926402585221705E-2</v>
      </c>
      <c r="BR777" s="48">
        <f t="shared" si="23"/>
        <v>0.95933256416384161</v>
      </c>
      <c r="BS777" s="48">
        <f t="shared" si="24"/>
        <v>1.4018246681044741E-2</v>
      </c>
      <c r="BT777" s="48">
        <f t="shared" si="25"/>
        <v>1.4722786569891989E-2</v>
      </c>
      <c r="BU777" s="48">
        <f t="shared" si="9"/>
        <v>1</v>
      </c>
      <c r="BV777" s="48">
        <f t="shared" si="26"/>
        <v>2.3604963326403435E-2</v>
      </c>
      <c r="BW777" s="48">
        <f t="shared" si="27"/>
        <v>5.3537885559438647E-3</v>
      </c>
      <c r="BX777" s="48">
        <f t="shared" si="28"/>
        <v>0.95895818676273425</v>
      </c>
      <c r="BY777" s="48">
        <f t="shared" si="29"/>
        <v>1.2083061354918417E-2</v>
      </c>
      <c r="BZ777" s="48">
        <f t="shared" si="10"/>
        <v>1</v>
      </c>
      <c r="CA777" s="48">
        <f t="shared" si="30"/>
        <v>5.3510931276096055E-4</v>
      </c>
      <c r="CB777" s="48">
        <f t="shared" si="31"/>
        <v>7.7095142143802451E-3</v>
      </c>
      <c r="CC777" s="48">
        <f t="shared" si="32"/>
        <v>1.636331476532904E-3</v>
      </c>
      <c r="CD777" s="48">
        <f t="shared" si="33"/>
        <v>0.99011904499632597</v>
      </c>
      <c r="CE777" s="48">
        <f t="shared" si="11"/>
        <v>1</v>
      </c>
      <c r="CF777" s="48"/>
      <c r="CG777" s="48">
        <f t="shared" si="34"/>
        <v>0.97871328214008746</v>
      </c>
      <c r="CH777" s="48">
        <f t="shared" si="35"/>
        <v>3.0194573667100765E-3</v>
      </c>
      <c r="CI777" s="48">
        <f t="shared" si="36"/>
        <v>1.5647870734377609E-2</v>
      </c>
      <c r="CJ777" s="48">
        <f t="shared" si="37"/>
        <v>2.6193897588248551E-3</v>
      </c>
      <c r="CK777" s="48">
        <f t="shared" si="12"/>
        <v>0.99999999999999989</v>
      </c>
      <c r="CL777" s="48">
        <f t="shared" si="38"/>
        <v>1.1926402585221705E-2</v>
      </c>
      <c r="CM777" s="48">
        <f t="shared" si="39"/>
        <v>0.95933256416384161</v>
      </c>
      <c r="CN777" s="48">
        <f t="shared" si="40"/>
        <v>1.4018246681044741E-2</v>
      </c>
      <c r="CO777" s="48">
        <f t="shared" si="41"/>
        <v>1.4722786569891989E-2</v>
      </c>
      <c r="CP777" s="48">
        <f t="shared" si="13"/>
        <v>1</v>
      </c>
      <c r="CQ777" s="48">
        <f t="shared" si="42"/>
        <v>2.3604963326403435E-2</v>
      </c>
      <c r="CR777" s="48">
        <f t="shared" si="43"/>
        <v>5.3537885559438647E-3</v>
      </c>
      <c r="CS777" s="48">
        <f t="shared" si="44"/>
        <v>0.95895818676273425</v>
      </c>
      <c r="CT777" s="48">
        <f t="shared" si="45"/>
        <v>1.2083061354918417E-2</v>
      </c>
      <c r="CU777" s="48">
        <f t="shared" si="14"/>
        <v>1</v>
      </c>
      <c r="CV777" s="48">
        <f t="shared" si="46"/>
        <v>5.3510931276096055E-4</v>
      </c>
      <c r="CW777" s="48">
        <f t="shared" si="47"/>
        <v>7.7095142143802451E-3</v>
      </c>
      <c r="CX777" s="48">
        <f t="shared" si="48"/>
        <v>1.636331476532904E-3</v>
      </c>
      <c r="CY777" s="48">
        <f t="shared" si="49"/>
        <v>0.99011904499632597</v>
      </c>
      <c r="CZ777" s="48">
        <f t="shared" si="15"/>
        <v>1</v>
      </c>
      <c r="DA777" s="48"/>
      <c r="DB777" s="48">
        <f>(AQ777*Baseline!B$7 + AV777*Baseline!B$11 + BA777*Baseline!B$16 + BF777*Baseline!B$18)</f>
        <v>77890.202974663945</v>
      </c>
      <c r="DC777" s="48">
        <f>(AR777*Baseline!B$7 + AW777*Baseline!B$11 + BB777*Baseline!B$16 + BG777*Baseline!B$18)</f>
        <v>68978.187279575199</v>
      </c>
      <c r="DD777" s="48">
        <f>(AS777*Baseline!B$7 + AX777*Baseline!B$11 + BC777*Baseline!B$16 + BH777*Baseline!B$18)</f>
        <v>115069.63879083768</v>
      </c>
      <c r="DE777" s="48">
        <f>(AT777*Baseline!B$7 + AY777*Baseline!B$11 + BD777*Baseline!B$16 + BI777*Baseline!B$18)</f>
        <v>1259919.0521895175</v>
      </c>
      <c r="DF777" s="48">
        <f t="shared" si="16"/>
        <v>1521857.0812345943</v>
      </c>
      <c r="DG777" s="48"/>
      <c r="DH777" s="48">
        <f t="shared" si="50"/>
        <v>5.118102345817923E-2</v>
      </c>
      <c r="DI777" s="48">
        <f t="shared" si="51"/>
        <v>4.5325009904095069E-2</v>
      </c>
      <c r="DJ777" s="48">
        <f t="shared" si="52"/>
        <v>7.5611330531437523E-2</v>
      </c>
      <c r="DK777" s="48">
        <f t="shared" si="53"/>
        <v>0.82788263610628821</v>
      </c>
      <c r="DL777" s="48">
        <f t="shared" si="17"/>
        <v>1</v>
      </c>
      <c r="DM777" s="48"/>
      <c r="DN777" s="48">
        <f>DH777 / (Baseline!B$7/Baseline!B$17)</f>
        <v>5.463237620212527</v>
      </c>
      <c r="DO777" s="48">
        <f>DI777 / (Baseline!B$11/Baseline!B$17)</f>
        <v>1.0941674328277806</v>
      </c>
      <c r="DP777" s="48">
        <f>DJ777 / (Baseline!B$16/Baseline!B$17)</f>
        <v>1.1684235592481675</v>
      </c>
      <c r="DQ777" s="48">
        <f>DK777 / (Baseline!B$18/Baseline!B$17)</f>
        <v>0.93599440738288575</v>
      </c>
      <c r="DR777" s="71"/>
      <c r="DS777" s="48">
        <f>(AU777*Baseline!B$34)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3.5836181502169343E-2</v>
      </c>
      <c r="DT777" s="48">
        <f>(AZ777*Baseline!B$34) + (Baseline!D$88*(1-Baseline!D$89)*Baseline!B$35) + (Baseline!D$88*Baseline!D$89*((1-Baseline!D$90)*Baseline!B$40 + Baseline!D$90*Baseline!B$41))</f>
        <v>1.0667136816713489E-2</v>
      </c>
      <c r="DU777" s="48">
        <f>(BE777*Baseline!B$34) + (Baseline!F$88*(1-Baseline!F$89)*Baseline!B$35) + (Baseline!F$88*Baseline!F$89*((1-Baseline!F$90)*Baseline!B$40 + Baseline!F$90*Baseline!B$41))</f>
        <v>1.29113345442502E-2</v>
      </c>
      <c r="DV777" s="48">
        <f>(BJ777*Baseline!B$34) + (Baseline!H$88*(1-Baseline!H$89)*Baseline!B$35) + (Baseline!H$88*Baseline!H$89*((1-Baseline!H$90)*Baseline!B$40 + Baseline!H$90*Baseline!B$41))</f>
        <v>9.3051468237108359E-3</v>
      </c>
      <c r="DW777" s="48">
        <f>( DS777*Baseline!B$7 + DT777*Baseline!B$11 + DU777*Baseline!B$16 + DV777*Baseline!B$18 ) / Baseline!B$17</f>
        <v>9.843480327269229E-3</v>
      </c>
    </row>
    <row r="778" spans="1:127">
      <c r="A778" s="7" t="s">
        <v>1105</v>
      </c>
      <c r="B778" s="1">
        <f>MIN( MAX( NORMINV( MCrands!B778, (B$5+B$4)/2, (B$5-B$4)/3.29 ), 0 ), 1 )</f>
        <v>0.37726494016175804</v>
      </c>
      <c r="C778" s="1">
        <f>MAX( NORMINV( MCrands!C778, (C$5+C$4)/2, (C$5-C$4)/3.29 ), 0 )</f>
        <v>2.3132963588075595</v>
      </c>
      <c r="D778" s="40"/>
      <c r="E778" s="40">
        <f>Baseline!B$33 * (C778 * Baseline!B$66*Baseline!B$66/Baseline!B$73 + Baseline!B$52*Baseline!B$52/Baseline!B$74 + Baseline!B$53*Baseline!B$53/Baseline!B$75 + Baseline!B$54*Baseline!B$54/Baseline!B$76)</f>
        <v>1.9366267816695765E-5</v>
      </c>
      <c r="F778" s="40">
        <f>Baseline!B$33 * (C778 * Baseline!B$66*Baseline!B$57/Baseline!B$73 + Baseline!B$52*Baseline!B$67/Baseline!B$74 + Baseline!B$53*Baseline!B$55/Baseline!B$75 + Baseline!B$54*Baseline!B$56/Baseline!B$76)</f>
        <v>3.9194701025088628E-8</v>
      </c>
      <c r="G778" s="1">
        <f>Baseline!B$33 * (C778 * Baseline!B$66*Baseline!B$58/Baseline!B$73 + Baseline!B$52*Baseline!B$59/Baseline!B$74 + Baseline!B$53*Baseline!B$68/Baseline!B$75 + Baseline!B$54*Baseline!B$60/Baseline!B$76)</f>
        <v>1.0800801589532735E-7</v>
      </c>
      <c r="H778" s="40">
        <f>Baseline!B$33 * (C778 * Baseline!B$66*Baseline!B$61/Baseline!B$73 + Baseline!B$52*Baseline!B$62/Baseline!B$74 + Baseline!B$53*Baseline!B$63/Baseline!B$75 + Baseline!B$54*Baseline!B$69/Baseline!B$76)</f>
        <v>1.6902365876866112E-9</v>
      </c>
      <c r="I778" s="40">
        <f>Baseline!B$33 * (C778 * Baseline!B$57*Baseline!B$66/Baseline!B$73 + Baseline!B$67*Baseline!B$52/Baseline!B$74 + Baseline!B$55*Baseline!B$53/Baseline!B$75 + Baseline!B$56*Baseline!B$54/Baseline!B$76)</f>
        <v>3.9194701025088628E-8</v>
      </c>
      <c r="J778" s="1">
        <f>Baseline!B$33 * (C778 * Baseline!B$57*Baseline!B$57/Baseline!B$73 + Baseline!B$67*Baseline!B$67/Baseline!B$74 + Baseline!B$55*Baseline!B$55/Baseline!B$75 + Baseline!B$56*Baseline!B$56/Baseline!B$76)</f>
        <v>1.7949605912893008E-6</v>
      </c>
      <c r="K778" s="40">
        <f>Baseline!B$33 * (C778 * Baseline!B$57*Baseline!B$58/Baseline!B$73 + Baseline!B$67*Baseline!B$59/Baseline!B$74 + Baseline!B$55*Baseline!B$68/Baseline!B$75 + Baseline!B$56*Baseline!B$60/Baseline!B$76)</f>
        <v>1.3929209630097359E-8</v>
      </c>
      <c r="L778" s="1">
        <f>Baseline!B$33 * (C778 * Baseline!B$57*Baseline!B$61/Baseline!B$73 + Baseline!B$67*Baseline!B$62/Baseline!B$74 + Baseline!B$55*Baseline!B$63/Baseline!B$75 + Baseline!B$56*Baseline!B$69/Baseline!B$76)</f>
        <v>1.4629420082263366E-8</v>
      </c>
      <c r="M778" s="40">
        <f>Baseline!B$33 * (C778 * Baseline!B$58*Baseline!B$66/Baseline!B$73 + Baseline!B$59*Baseline!B$52/Baseline!B$74 + Baseline!B$68*Baseline!B$53/Baseline!B$75 + Baseline!B$60*Baseline!B$54/Baseline!B$76)</f>
        <v>1.0800801589532735E-7</v>
      </c>
      <c r="N778" s="1">
        <f>Baseline!B$33 * (C778 * Baseline!B$58*Baseline!B$57/Baseline!B$73 + Baseline!B$59*Baseline!B$67/Baseline!B$74 + Baseline!B$68*Baseline!B$55/Baseline!B$75 + Baseline!B$60*Baseline!B$56/Baseline!B$76)</f>
        <v>1.3929209630097359E-8</v>
      </c>
      <c r="O778" s="1">
        <f>Baseline!B$33 * (C778 * Baseline!B$58*Baseline!B$58/Baseline!B$73 + Baseline!B$59*Baseline!B$59/Baseline!B$74 + Baseline!B$68*Baseline!B$68/Baseline!B$75 + Baseline!B$60*Baseline!B$60/Baseline!B$76)</f>
        <v>1.3250167921018167E-6</v>
      </c>
      <c r="P778" s="40">
        <f>Baseline!B$33 * (C778 * Baseline!B$58*Baseline!B$61/Baseline!B$73 + Baseline!B$59*Baseline!B$62/Baseline!B$74 + Baseline!B$68*Baseline!B$63/Baseline!B$75 + Baseline!B$60*Baseline!B$69/Baseline!B$76)</f>
        <v>1.6489736970993275E-9</v>
      </c>
      <c r="Q778" s="40">
        <f>Baseline!B$33 * (C778 * Baseline!B$61*Baseline!B$66/Baseline!B$73 + Baseline!B$62*Baseline!B$52/Baseline!B$74 + Baseline!B$63*Baseline!B$53/Baseline!B$75 + Baseline!B$69*Baseline!B$54/Baseline!B$76)</f>
        <v>1.6902365876866112E-9</v>
      </c>
      <c r="R778" s="40">
        <f>Baseline!B$33 * (C778 * Baseline!B$61*Baseline!B$57/Baseline!B$73 + Baseline!B$62*Baseline!B$67/Baseline!B$74 + Baseline!B$63*Baseline!B$55/Baseline!B$75 + Baseline!B$69*Baseline!B$56/Baseline!B$76)</f>
        <v>1.4629420082263366E-8</v>
      </c>
      <c r="S778" s="40">
        <f>Baseline!B$33 * (C778 * Baseline!B$61*Baseline!B$58/Baseline!B$73 + Baseline!B$62*Baseline!B$59/Baseline!B$74 + Baseline!B$63*Baseline!B$68/Baseline!B$75 + Baseline!B$69*Baseline!B$60/Baseline!B$76)</f>
        <v>1.6489736970993275E-9</v>
      </c>
      <c r="T778" s="40">
        <f>Baseline!B$33 * (C778 * Baseline!B$61*Baseline!B$61/Baseline!B$73 + Baseline!B$62*Baseline!B$62/Baseline!B$74 + Baseline!B$63*Baseline!B$63/Baseline!B$75 + Baseline!B$69*Baseline!B$69/Baseline!B$76)</f>
        <v>9.8551803333472115E-8</v>
      </c>
      <c r="U778" s="40"/>
      <c r="V778" s="40">
        <f>E778 * ( Baseline!B$87 * Baseline!B$7 )</f>
        <v>0.20100249366948536</v>
      </c>
      <c r="W778" s="40">
        <f>F778 * ( Baseline!D$87 * Baseline!B$11 )</f>
        <v>7.2300880285913771E-4</v>
      </c>
      <c r="X778" s="40">
        <f>G778 * ( Baseline!F$87 * Baseline!B$16 )</f>
        <v>3.751633581639898E-3</v>
      </c>
      <c r="Y778" s="40">
        <f>H778 * ( Baseline!H$87 * Baseline!B$18 )</f>
        <v>5.9441136063917172E-4</v>
      </c>
      <c r="Z778" s="48">
        <f t="shared" si="0"/>
        <v>0.20607154741462358</v>
      </c>
      <c r="AA778" s="40">
        <f>I778 * ( Baseline!B$87 * Baseline!B$7 )</f>
        <v>4.0680180193939486E-4</v>
      </c>
      <c r="AB778" s="1">
        <f>J778 * ( Baseline!D$87 * Baseline!B$11 )</f>
        <v>3.3110912300535214E-2</v>
      </c>
      <c r="AC778" s="1">
        <f>K778 * ( Baseline!F$87 * Baseline!B$16 )</f>
        <v>4.8382789166888005E-4</v>
      </c>
      <c r="AD778" s="1">
        <f>L778 * ( Baseline!F$87 * Baseline!B$16 )</f>
        <v>5.0814954062044549E-4</v>
      </c>
      <c r="AE778" s="48">
        <f t="shared" si="1"/>
        <v>3.450969153476393E-2</v>
      </c>
      <c r="AF778" s="48">
        <f>M778 * ( Baseline!B$87 * Baseline!B$7 )</f>
        <v>1.1210151969776026E-3</v>
      </c>
      <c r="AG778" s="48">
        <f>N778 * ( Baseline!D$87 * Baseline!B$11 )</f>
        <v>2.5694649827751536E-4</v>
      </c>
      <c r="AH778" s="48">
        <f>O778 * ( Baseline!F$87 * Baseline!B$16 )</f>
        <v>4.6024153413793074E-2</v>
      </c>
      <c r="AI778" s="48">
        <f>P778 * ( Baseline!H$87 * Baseline!B$18 )</f>
        <v>5.7990029685285149E-4</v>
      </c>
      <c r="AJ778" s="48">
        <f t="shared" si="2"/>
        <v>4.7982015405901045E-2</v>
      </c>
      <c r="AK778" s="48">
        <f>Q778 * ( Baseline!B$87 * Baseline!B$7 )</f>
        <v>1.7542965543599337E-5</v>
      </c>
      <c r="AL778" s="48">
        <f>R778 * ( Baseline!D$87 * Baseline!B$11 )</f>
        <v>2.69862997384013E-4</v>
      </c>
      <c r="AM778" s="48">
        <f>S778 * ( Baseline!F$87 * Baseline!B$16 )</f>
        <v>5.7276721972876907E-5</v>
      </c>
      <c r="AN778" s="48">
        <f>T778 * ( Baseline!H$87 * Baseline!B$18 )</f>
        <v>3.4658054345558083E-2</v>
      </c>
      <c r="AO778" s="48">
        <f t="shared" si="3"/>
        <v>3.5002737030458572E-2</v>
      </c>
      <c r="AP778" s="48"/>
      <c r="AQ778" s="48">
        <f>V778 * ( (1-Baseline!B$88-Baseline!B$87) + (1-B778)*Baseline!B$88 )</f>
        <v>0.12921127787049991</v>
      </c>
      <c r="AR778" s="48">
        <f>W778 * ( (1-Baseline!B$88-Baseline!B$87) + (1-B778)*Baseline!B$88 )</f>
        <v>4.6477478773305375E-4</v>
      </c>
      <c r="AS778" s="48">
        <f>X778 * ( (1-Baseline!B$88-Baseline!B$87) + (1-B778)*Baseline!B$88 )</f>
        <v>2.4116783843620699E-3</v>
      </c>
      <c r="AT778" s="48">
        <f>Y778 * ( (1-Baseline!B$88-Baseline!B$87) + (1-B778)*Baseline!B$88 )</f>
        <v>3.8210795342281782E-4</v>
      </c>
      <c r="AU778" s="48">
        <f t="shared" si="4"/>
        <v>0.13246983899601783</v>
      </c>
      <c r="AV778" s="48">
        <f>AA778 * ( (1-Baseline!D$88-Baseline!D$87) + (1-B778)*Baseline!D$88 )</f>
        <v>3.3454717381490315E-4</v>
      </c>
      <c r="AW778" s="48">
        <f>AB778 * ( (1-Baseline!D$88-Baseline!D$87) + (1-B778)*Baseline!D$88 )</f>
        <v>2.7229874793493269E-2</v>
      </c>
      <c r="AX778" s="48">
        <f>AC778 * ( (1-Baseline!D$88-Baseline!D$87) + (1-B778)*Baseline!D$88 )</f>
        <v>3.9789217500752676E-4</v>
      </c>
      <c r="AY778" s="48">
        <f>AD778 * ( (1-Baseline!D$88-Baseline!D$87) + (1-B778)*Baseline!D$88 )</f>
        <v>4.1789390282798671E-4</v>
      </c>
      <c r="AZ778" s="48">
        <f t="shared" si="5"/>
        <v>2.8380208045143684E-2</v>
      </c>
      <c r="BA778" s="48">
        <f>AF778 * ( (1-Baseline!F$88-Baseline!F$87) + (1-Baseline!B$36)*Baseline!F$88 )</f>
        <v>8.0671840823138619E-4</v>
      </c>
      <c r="BB778" s="48">
        <f>AG778 * ( (1-Baseline!F$88-Baseline!F$87) + (1-Baseline!B$36)*Baseline!F$88 )</f>
        <v>1.8490692244844495E-4</v>
      </c>
      <c r="BC778" s="48">
        <f>AH778 * ( (1-Baseline!F$88-Baseline!F$87) + (1-Baseline!B$36)*Baseline!F$88 )</f>
        <v>3.3120453569474739E-2</v>
      </c>
      <c r="BD778" s="48">
        <f>AI778 * ( (1-Baseline!F$88-Baseline!F$87) + (1-Baseline!B$36)*Baseline!F$88 )</f>
        <v>4.1731481042481125E-4</v>
      </c>
      <c r="BE778" s="48">
        <f t="shared" si="6"/>
        <v>3.4529393710579386E-2</v>
      </c>
      <c r="BF778" s="48">
        <f>AK778 * ( (1-Baseline!H$88-Baseline!H$87) + (1-Baseline!B$36)*Baseline!H$88 )</f>
        <v>1.3899642459504625E-5</v>
      </c>
      <c r="BG778" s="48">
        <f>AL778 * ( (1-Baseline!H$88-Baseline!H$87) + (1-Baseline!B$36)*Baseline!H$88 )</f>
        <v>2.1381785008730116E-4</v>
      </c>
      <c r="BH778" s="48">
        <f>AM778 * ( (1-Baseline!H$88-Baseline!H$87) + (1-Baseline!B$36)*Baseline!H$88 )</f>
        <v>4.5381492353549828E-5</v>
      </c>
      <c r="BI778" s="48">
        <f>AN778 * ( (1-Baseline!H$88-Baseline!H$87) + (1-Baseline!B$36)*Baseline!H$88 )</f>
        <v>2.7460269619072577E-2</v>
      </c>
      <c r="BJ778" s="48">
        <f t="shared" si="7"/>
        <v>2.7733368603972932E-2</v>
      </c>
      <c r="BK778" s="48"/>
      <c r="BL778" s="48">
        <f t="shared" si="18"/>
        <v>0.97540148648013447</v>
      </c>
      <c r="BM778" s="48">
        <f t="shared" si="19"/>
        <v>3.5085328951522709E-3</v>
      </c>
      <c r="BN778" s="48">
        <f t="shared" si="20"/>
        <v>1.8205490416837954E-2</v>
      </c>
      <c r="BO778" s="48">
        <f t="shared" si="21"/>
        <v>2.8844902078752001E-3</v>
      </c>
      <c r="BP778" s="48">
        <f t="shared" si="8"/>
        <v>0.99999999999999989</v>
      </c>
      <c r="BQ778" s="48">
        <f t="shared" si="22"/>
        <v>1.1788045150435382E-2</v>
      </c>
      <c r="BR778" s="48">
        <f t="shared" si="23"/>
        <v>0.9594670606423813</v>
      </c>
      <c r="BS778" s="48">
        <f t="shared" si="24"/>
        <v>1.4020058428557315E-2</v>
      </c>
      <c r="BT778" s="48">
        <f t="shared" si="25"/>
        <v>1.4724835778626197E-2</v>
      </c>
      <c r="BU778" s="48">
        <f t="shared" si="9"/>
        <v>1.0000000000000002</v>
      </c>
      <c r="BV778" s="48">
        <f t="shared" si="26"/>
        <v>2.3363236985658904E-2</v>
      </c>
      <c r="BW778" s="48">
        <f t="shared" si="27"/>
        <v>5.355058475636997E-3</v>
      </c>
      <c r="BX778" s="48">
        <f t="shared" si="28"/>
        <v>0.95919592006410004</v>
      </c>
      <c r="BY778" s="48">
        <f t="shared" si="29"/>
        <v>1.2085784474604056E-2</v>
      </c>
      <c r="BZ778" s="48">
        <f t="shared" si="10"/>
        <v>1</v>
      </c>
      <c r="CA778" s="48">
        <f t="shared" si="30"/>
        <v>5.0118839359144553E-4</v>
      </c>
      <c r="CB778" s="48">
        <f t="shared" si="31"/>
        <v>7.7097684432272957E-3</v>
      </c>
      <c r="CC778" s="48">
        <f t="shared" si="32"/>
        <v>1.6363498066747188E-3</v>
      </c>
      <c r="CD778" s="48">
        <f t="shared" si="33"/>
        <v>0.99015269335650657</v>
      </c>
      <c r="CE778" s="48">
        <f t="shared" si="11"/>
        <v>1</v>
      </c>
      <c r="CF778" s="48"/>
      <c r="CG778" s="48">
        <f t="shared" si="34"/>
        <v>0.97540148648013447</v>
      </c>
      <c r="CH778" s="48">
        <f t="shared" si="35"/>
        <v>3.5085328951522709E-3</v>
      </c>
      <c r="CI778" s="48">
        <f t="shared" si="36"/>
        <v>1.8205490416837954E-2</v>
      </c>
      <c r="CJ778" s="48">
        <f t="shared" si="37"/>
        <v>2.8844902078752001E-3</v>
      </c>
      <c r="CK778" s="48">
        <f t="shared" si="12"/>
        <v>0.99999999999999989</v>
      </c>
      <c r="CL778" s="48">
        <f t="shared" si="38"/>
        <v>1.1788045150435382E-2</v>
      </c>
      <c r="CM778" s="48">
        <f t="shared" si="39"/>
        <v>0.9594670606423813</v>
      </c>
      <c r="CN778" s="48">
        <f t="shared" si="40"/>
        <v>1.4020058428557315E-2</v>
      </c>
      <c r="CO778" s="48">
        <f t="shared" si="41"/>
        <v>1.4724835778626197E-2</v>
      </c>
      <c r="CP778" s="48">
        <f t="shared" si="13"/>
        <v>1.0000000000000002</v>
      </c>
      <c r="CQ778" s="48">
        <f t="shared" si="42"/>
        <v>2.3363236985658904E-2</v>
      </c>
      <c r="CR778" s="48">
        <f t="shared" si="43"/>
        <v>5.355058475636997E-3</v>
      </c>
      <c r="CS778" s="48">
        <f t="shared" si="44"/>
        <v>0.95919592006410004</v>
      </c>
      <c r="CT778" s="48">
        <f t="shared" si="45"/>
        <v>1.2085784474604056E-2</v>
      </c>
      <c r="CU778" s="48">
        <f t="shared" si="14"/>
        <v>1</v>
      </c>
      <c r="CV778" s="48">
        <f t="shared" si="46"/>
        <v>5.0118839359144553E-4</v>
      </c>
      <c r="CW778" s="48">
        <f t="shared" si="47"/>
        <v>7.7097684432272957E-3</v>
      </c>
      <c r="CX778" s="48">
        <f t="shared" si="48"/>
        <v>1.6363498066747188E-3</v>
      </c>
      <c r="CY778" s="48">
        <f t="shared" si="49"/>
        <v>0.99015269335650657</v>
      </c>
      <c r="CZ778" s="48">
        <f t="shared" si="15"/>
        <v>1</v>
      </c>
      <c r="DA778" s="48"/>
      <c r="DB778" s="48">
        <f>(AQ778*Baseline!B$7 + AV778*Baseline!B$11 + BA778*Baseline!B$16 + BF778*Baseline!B$18)</f>
        <v>66724.060161387577</v>
      </c>
      <c r="DC778" s="48">
        <f>(AR778*Baseline!B$7 + AW778*Baseline!B$11 + BB778*Baseline!B$16 + BG778*Baseline!B$18)</f>
        <v>69031.719833316456</v>
      </c>
      <c r="DD778" s="48">
        <f>(AS778*Baseline!B$7 + AX778*Baseline!B$11 + BC778*Baseline!B$16 + BH778*Baseline!B$18)</f>
        <v>115060.83318198207</v>
      </c>
      <c r="DE778" s="48">
        <f>(AT778*Baseline!B$7 + AY778*Baseline!B$11 + BD778*Baseline!B$16 + BI778*Baseline!B$18)</f>
        <v>1259907.755740375</v>
      </c>
      <c r="DF778" s="48">
        <f t="shared" si="16"/>
        <v>1510724.368917061</v>
      </c>
      <c r="DG778" s="48"/>
      <c r="DH778" s="48">
        <f t="shared" si="50"/>
        <v>4.4166931793929866E-2</v>
      </c>
      <c r="DI778" s="48">
        <f t="shared" si="51"/>
        <v>4.5694450459418189E-2</v>
      </c>
      <c r="DJ778" s="48">
        <f t="shared" si="52"/>
        <v>7.6162690924527557E-2</v>
      </c>
      <c r="DK778" s="48">
        <f t="shared" si="53"/>
        <v>0.8339759268221244</v>
      </c>
      <c r="DL778" s="48">
        <f t="shared" si="17"/>
        <v>1</v>
      </c>
      <c r="DM778" s="48"/>
      <c r="DN778" s="48">
        <f>DH778 / (Baseline!B$7/Baseline!B$17)</f>
        <v>4.7145294689763997</v>
      </c>
      <c r="DO778" s="48">
        <f>DI778 / (Baseline!B$11/Baseline!B$17)</f>
        <v>1.1030859046572561</v>
      </c>
      <c r="DP778" s="48">
        <f>DJ778 / (Baseline!B$16/Baseline!B$17)</f>
        <v>1.176943743569681</v>
      </c>
      <c r="DQ778" s="48">
        <f>DK778 / (Baseline!B$18/Baseline!B$17)</f>
        <v>0.94288341046598523</v>
      </c>
      <c r="DR778" s="71"/>
      <c r="DS778" s="48">
        <f>(AU778*Baseline!B$34)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3.2400007099402675E-2</v>
      </c>
      <c r="DT778" s="48">
        <f>(AZ778*Baseline!B$34) + (Baseline!D$88*(1-Baseline!D$89)*Baseline!B$35) + (Baseline!D$88*Baseline!D$89*((1-Baseline!D$90)*Baseline!B$40 + Baseline!D$90*Baseline!B$41))</f>
        <v>1.0670599206771556E-2</v>
      </c>
      <c r="DU778" s="48">
        <f>(BE778*Baseline!B$34) + (Baseline!F$88*(1-Baseline!F$89)*Baseline!B$35) + (Baseline!F$88*Baseline!F$89*((1-Baseline!F$90)*Baseline!B$40 + Baseline!F$90*Baseline!B$41))</f>
        <v>1.291004905658691E-2</v>
      </c>
      <c r="DV778" s="48">
        <f>(BJ778*Baseline!B$34) + (Baseline!H$88*(1-Baseline!H$89)*Baseline!B$35) + (Baseline!H$88*Baseline!H$89*((1-Baseline!H$90)*Baseline!B$40 + Baseline!H$90*Baseline!B$41))</f>
        <v>9.3050052905959413E-3</v>
      </c>
      <c r="DW778" s="48">
        <f>( DS778*Baseline!B$7 + DT778*Baseline!B$11 + DU778*Baseline!B$16 + DV778*Baseline!B$18 ) / Baseline!B$17</f>
        <v>9.8112244110181782E-3</v>
      </c>
    </row>
    <row r="779" spans="1:127">
      <c r="A779" s="7" t="s">
        <v>1106</v>
      </c>
      <c r="B779" s="1">
        <f>MIN( MAX( NORMINV( MCrands!B779, (B$5+B$4)/2, (B$5-B$4)/3.29 ), 0 ), 1 )</f>
        <v>0.41011204191956674</v>
      </c>
      <c r="C779" s="1">
        <f>MAX( NORMINV( MCrands!C779, (C$5+C$4)/2, (C$5-C$4)/3.29 ), 0 )</f>
        <v>3.0157835186964781</v>
      </c>
      <c r="D779" s="40"/>
      <c r="E779" s="40">
        <f>Baseline!B$33 * (C779 * Baseline!B$66*Baseline!B$66/Baseline!B$73 + Baseline!B$52*Baseline!B$52/Baseline!B$74 + Baseline!B$53*Baseline!B$53/Baseline!B$75 + Baseline!B$54*Baseline!B$54/Baseline!B$76)</f>
        <v>2.5244710389233143E-5</v>
      </c>
      <c r="F779" s="40">
        <f>Baseline!B$33 * (C779 * Baseline!B$66*Baseline!B$57/Baseline!B$73 + Baseline!B$52*Baseline!B$67/Baseline!B$74 + Baseline!B$53*Baseline!B$55/Baseline!B$75 + Baseline!B$54*Baseline!B$56/Baseline!B$76)</f>
        <v>3.9980851820479783E-8</v>
      </c>
      <c r="G779" s="1">
        <f>Baseline!B$33 * (C779 * Baseline!B$66*Baseline!B$58/Baseline!B$73 + Baseline!B$52*Baseline!B$59/Baseline!B$74 + Baseline!B$53*Baseline!B$68/Baseline!B$75 + Baseline!B$54*Baseline!B$60/Baseline!B$76)</f>
        <v>1.0994063660066395E-7</v>
      </c>
      <c r="H779" s="40">
        <f>Baseline!B$33 * (C779 * Baseline!B$66*Baseline!B$61/Baseline!B$73 + Baseline!B$52*Baseline!B$62/Baseline!B$74 + Baseline!B$53*Baseline!B$63/Baseline!B$75 + Baseline!B$54*Baseline!B$69/Baseline!B$76)</f>
        <v>1.8834986582202711E-9</v>
      </c>
      <c r="I779" s="40">
        <f>Baseline!B$33 * (C779 * Baseline!B$57*Baseline!B$66/Baseline!B$73 + Baseline!B$67*Baseline!B$52/Baseline!B$74 + Baseline!B$55*Baseline!B$53/Baseline!B$75 + Baseline!B$56*Baseline!B$54/Baseline!B$76)</f>
        <v>3.9980851820479789E-8</v>
      </c>
      <c r="J779" s="1">
        <f>Baseline!B$33 * (C779 * Baseline!B$57*Baseline!B$57/Baseline!B$73 + Baseline!B$67*Baseline!B$67/Baseline!B$74 + Baseline!B$55*Baseline!B$55/Baseline!B$75 + Baseline!B$56*Baseline!B$56/Baseline!B$76)</f>
        <v>1.7949606964248134E-6</v>
      </c>
      <c r="K779" s="40">
        <f>Baseline!B$33 * (C779 * Baseline!B$57*Baseline!B$58/Baseline!B$73 + Baseline!B$67*Baseline!B$59/Baseline!B$74 + Baseline!B$55*Baseline!B$68/Baseline!B$75 + Baseline!B$56*Baseline!B$60/Baseline!B$76)</f>
        <v>1.3929468088232476E-8</v>
      </c>
      <c r="L779" s="1">
        <f>Baseline!B$33 * (C779 * Baseline!B$57*Baseline!B$61/Baseline!B$73 + Baseline!B$67*Baseline!B$62/Baseline!B$74 + Baseline!B$55*Baseline!B$63/Baseline!B$75 + Baseline!B$56*Baseline!B$69/Baseline!B$76)</f>
        <v>1.4629445928076877E-8</v>
      </c>
      <c r="M779" s="40">
        <f>Baseline!B$33 * (C779 * Baseline!B$58*Baseline!B$66/Baseline!B$73 + Baseline!B$59*Baseline!B$52/Baseline!B$74 + Baseline!B$68*Baseline!B$53/Baseline!B$75 + Baseline!B$60*Baseline!B$54/Baseline!B$76)</f>
        <v>1.0994063660066395E-7</v>
      </c>
      <c r="N779" s="1">
        <f>Baseline!B$33 * (C779 * Baseline!B$58*Baseline!B$57/Baseline!B$73 + Baseline!B$59*Baseline!B$67/Baseline!B$74 + Baseline!B$68*Baseline!B$55/Baseline!B$75 + Baseline!B$60*Baseline!B$56/Baseline!B$76)</f>
        <v>1.3929468088232476E-8</v>
      </c>
      <c r="O779" s="1">
        <f>Baseline!B$33 * (C779 * Baseline!B$58*Baseline!B$58/Baseline!B$73 + Baseline!B$59*Baseline!B$59/Baseline!B$74 + Baseline!B$68*Baseline!B$68/Baseline!B$75 + Baseline!B$60*Baseline!B$60/Baseline!B$76)</f>
        <v>1.3250174274780658E-6</v>
      </c>
      <c r="P779" s="40">
        <f>Baseline!B$33 * (C779 * Baseline!B$58*Baseline!B$61/Baseline!B$73 + Baseline!B$59*Baseline!B$62/Baseline!B$74 + Baseline!B$68*Baseline!B$63/Baseline!B$75 + Baseline!B$60*Baseline!B$69/Baseline!B$76)</f>
        <v>1.6490372347242102E-9</v>
      </c>
      <c r="Q779" s="40">
        <f>Baseline!B$33 * (C779 * Baseline!B$61*Baseline!B$66/Baseline!B$73 + Baseline!B$62*Baseline!B$52/Baseline!B$74 + Baseline!B$63*Baseline!B$53/Baseline!B$75 + Baseline!B$69*Baseline!B$54/Baseline!B$76)</f>
        <v>1.8834986582202711E-9</v>
      </c>
      <c r="R779" s="40">
        <f>Baseline!B$33 * (C779 * Baseline!B$61*Baseline!B$57/Baseline!B$73 + Baseline!B$62*Baseline!B$67/Baseline!B$74 + Baseline!B$63*Baseline!B$55/Baseline!B$75 + Baseline!B$69*Baseline!B$56/Baseline!B$76)</f>
        <v>1.4629445928076877E-8</v>
      </c>
      <c r="S779" s="40">
        <f>Baseline!B$33 * (C779 * Baseline!B$61*Baseline!B$58/Baseline!B$73 + Baseline!B$62*Baseline!B$59/Baseline!B$74 + Baseline!B$63*Baseline!B$68/Baseline!B$75 + Baseline!B$69*Baseline!B$60/Baseline!B$76)</f>
        <v>1.6490372347242102E-9</v>
      </c>
      <c r="T779" s="40">
        <f>Baseline!B$33 * (C779 * Baseline!B$61*Baseline!B$61/Baseline!B$73 + Baseline!B$62*Baseline!B$62/Baseline!B$74 + Baseline!B$63*Baseline!B$63/Baseline!B$75 + Baseline!B$69*Baseline!B$69/Baseline!B$76)</f>
        <v>9.8551809687234613E-8</v>
      </c>
      <c r="U779" s="40"/>
      <c r="V779" s="40">
        <f>E779 * ( Baseline!B$87 * Baseline!B$7 )</f>
        <v>0.26201484912985079</v>
      </c>
      <c r="W779" s="40">
        <f>F779 * ( Baseline!D$87 * Baseline!B$11 )</f>
        <v>7.3751060873026013E-4</v>
      </c>
      <c r="X779" s="40">
        <f>G779 * ( Baseline!F$87 * Baseline!B$16 )</f>
        <v>3.8187627171823928E-3</v>
      </c>
      <c r="Y779" s="40">
        <f>H779 * ( Baseline!H$87 * Baseline!B$18 )</f>
        <v>6.6237650300015097E-4</v>
      </c>
      <c r="Z779" s="48">
        <f t="shared" si="0"/>
        <v>0.26723349895876364</v>
      </c>
      <c r="AA779" s="40">
        <f>I779 * ( Baseline!B$87 * Baseline!B$7 )</f>
        <v>4.1496126104475974E-4</v>
      </c>
      <c r="AB779" s="1">
        <f>J779 * ( Baseline!D$87 * Baseline!B$11 )</f>
        <v>3.3110914239927507E-2</v>
      </c>
      <c r="AC779" s="1">
        <f>K779 * ( Baseline!F$87 * Baseline!B$16 )</f>
        <v>4.8383686915273732E-4</v>
      </c>
      <c r="AD779" s="1">
        <f>L779 * ( Baseline!F$87 * Baseline!B$16 )</f>
        <v>5.0815043836883122E-4</v>
      </c>
      <c r="AE779" s="48">
        <f t="shared" si="1"/>
        <v>3.4517862808493838E-2</v>
      </c>
      <c r="AF779" s="48">
        <f>M779 * ( Baseline!B$87 * Baseline!B$7 )</f>
        <v>1.1410738672782911E-3</v>
      </c>
      <c r="AG779" s="48">
        <f>N779 * ( Baseline!D$87 * Baseline!B$11 )</f>
        <v>2.5695126595023568E-4</v>
      </c>
      <c r="AH779" s="48">
        <f>O779 * ( Baseline!F$87 * Baseline!B$16 )</f>
        <v>4.6024175483440899E-2</v>
      </c>
      <c r="AI779" s="48">
        <f>P779 * ( Baseline!H$87 * Baseline!B$18 )</f>
        <v>5.7992264134967136E-4</v>
      </c>
      <c r="AJ779" s="48">
        <f t="shared" si="2"/>
        <v>4.80021232580191E-2</v>
      </c>
      <c r="AK779" s="48">
        <f>Q779 * ( Baseline!B$87 * Baseline!B$7 )</f>
        <v>1.9548832573668194E-5</v>
      </c>
      <c r="AL779" s="48">
        <f>R779 * ( Baseline!D$87 * Baseline!B$11 )</f>
        <v>2.6986347415128504E-4</v>
      </c>
      <c r="AM779" s="48">
        <f>S779 * ( Baseline!F$87 * Baseline!B$16 )</f>
        <v>5.7278928937658474E-5</v>
      </c>
      <c r="AN779" s="48">
        <f>T779 * ( Baseline!H$87 * Baseline!B$18 )</f>
        <v>3.4658056580007764E-2</v>
      </c>
      <c r="AO779" s="48">
        <f t="shared" si="3"/>
        <v>3.5004747815670374E-2</v>
      </c>
      <c r="AP779" s="48"/>
      <c r="AQ779" s="48">
        <f>V779 * ( (1-Baseline!B$88-Baseline!B$87) + (1-B779)*Baseline!B$88 )</f>
        <v>0.1607723854954696</v>
      </c>
      <c r="AR779" s="48">
        <f>W779 * ( (1-Baseline!B$88-Baseline!B$87) + (1-B779)*Baseline!B$88 )</f>
        <v>4.5253671800493103E-4</v>
      </c>
      <c r="AS779" s="48">
        <f>X779 * ( (1-Baseline!B$88-Baseline!B$87) + (1-B779)*Baseline!B$88 )</f>
        <v>2.3431938827952036E-3</v>
      </c>
      <c r="AT779" s="48">
        <f>Y779 * ( (1-Baseline!B$88-Baseline!B$87) + (1-B779)*Baseline!B$88 )</f>
        <v>4.0643440948915656E-4</v>
      </c>
      <c r="AU779" s="48">
        <f t="shared" si="4"/>
        <v>0.16397455050575888</v>
      </c>
      <c r="AV779" s="48">
        <f>AA779 * ( (1-Baseline!D$88-Baseline!D$87) + (1-B779)*Baseline!D$88 )</f>
        <v>3.3515101694386315E-4</v>
      </c>
      <c r="AW779" s="48">
        <f>AB779 * ( (1-Baseline!D$88-Baseline!D$87) + (1-B779)*Baseline!D$88 )</f>
        <v>2.6742632677356718E-2</v>
      </c>
      <c r="AX779" s="48">
        <f>AC779 * ( (1-Baseline!D$88-Baseline!D$87) + (1-B779)*Baseline!D$88 )</f>
        <v>3.9077965572787186E-4</v>
      </c>
      <c r="AY779" s="48">
        <f>AD779 * ( (1-Baseline!D$88-Baseline!D$87) + (1-B779)*Baseline!D$88 )</f>
        <v>4.1041695253912747E-4</v>
      </c>
      <c r="AZ779" s="48">
        <f t="shared" si="5"/>
        <v>2.787898030256758E-2</v>
      </c>
      <c r="BA779" s="48">
        <f>AF779 * ( (1-Baseline!F$88-Baseline!F$87) + (1-Baseline!B$36)*Baseline!F$88 )</f>
        <v>8.2115326925721128E-4</v>
      </c>
      <c r="BB779" s="48">
        <f>AG779 * ( (1-Baseline!F$88-Baseline!F$87) + (1-Baseline!B$36)*Baseline!F$88 )</f>
        <v>1.8491035341830001E-4</v>
      </c>
      <c r="BC779" s="48">
        <f>AH779 * ( (1-Baseline!F$88-Baseline!F$87) + (1-Baseline!B$36)*Baseline!F$88 )</f>
        <v>3.3120469451499546E-2</v>
      </c>
      <c r="BD779" s="48">
        <f>AI779 * ( (1-Baseline!F$88-Baseline!F$87) + (1-Baseline!B$36)*Baseline!F$88 )</f>
        <v>4.1733089023974671E-4</v>
      </c>
      <c r="BE779" s="48">
        <f t="shared" si="6"/>
        <v>3.4543863964414799E-2</v>
      </c>
      <c r="BF779" s="48">
        <f>AK779 * ( (1-Baseline!H$88-Baseline!H$87) + (1-Baseline!B$36)*Baseline!H$88 )</f>
        <v>1.5488931024768783E-5</v>
      </c>
      <c r="BG779" s="48">
        <f>AL779 * ( (1-Baseline!H$88-Baseline!H$87) + (1-Baseline!B$36)*Baseline!H$88 )</f>
        <v>2.1381822783954614E-4</v>
      </c>
      <c r="BH779" s="48">
        <f>AM779 * ( (1-Baseline!H$88-Baseline!H$87) + (1-Baseline!B$36)*Baseline!H$88 )</f>
        <v>4.5383240975885556E-5</v>
      </c>
      <c r="BI779" s="48">
        <f>AN779 * ( (1-Baseline!H$88-Baseline!H$87) + (1-Baseline!B$36)*Baseline!H$88 )</f>
        <v>2.7460271389471748E-2</v>
      </c>
      <c r="BJ779" s="48">
        <f t="shared" si="7"/>
        <v>2.7734961789311948E-2</v>
      </c>
      <c r="BK779" s="48"/>
      <c r="BL779" s="48">
        <f t="shared" si="18"/>
        <v>0.98047157317758982</v>
      </c>
      <c r="BM779" s="48">
        <f t="shared" si="19"/>
        <v>2.759798496834651E-3</v>
      </c>
      <c r="BN779" s="48">
        <f t="shared" si="20"/>
        <v>1.4289985095662202E-2</v>
      </c>
      <c r="BO779" s="48">
        <f t="shared" si="21"/>
        <v>2.4786432299131822E-3</v>
      </c>
      <c r="BP779" s="48">
        <f t="shared" si="8"/>
        <v>0.99999999999999978</v>
      </c>
      <c r="BQ779" s="48">
        <f t="shared" si="22"/>
        <v>1.2021638284704286E-2</v>
      </c>
      <c r="BR779" s="48">
        <f t="shared" si="23"/>
        <v>0.95923998607989946</v>
      </c>
      <c r="BS779" s="48">
        <f t="shared" si="24"/>
        <v>1.4016999599224296E-2</v>
      </c>
      <c r="BT779" s="48">
        <f t="shared" si="25"/>
        <v>1.4721376036171923E-2</v>
      </c>
      <c r="BU779" s="48">
        <f t="shared" si="9"/>
        <v>1</v>
      </c>
      <c r="BV779" s="48">
        <f t="shared" si="26"/>
        <v>2.3771320721478015E-2</v>
      </c>
      <c r="BW779" s="48">
        <f t="shared" si="27"/>
        <v>5.3529145902376334E-3</v>
      </c>
      <c r="BX779" s="48">
        <f t="shared" si="28"/>
        <v>0.95879457739928675</v>
      </c>
      <c r="BY779" s="48">
        <f t="shared" si="29"/>
        <v>1.2081187288997495E-2</v>
      </c>
      <c r="BZ779" s="48">
        <f t="shared" si="10"/>
        <v>0.99999999999999989</v>
      </c>
      <c r="CA779" s="48">
        <f t="shared" si="30"/>
        <v>5.5846231707222527E-4</v>
      </c>
      <c r="CB779" s="48">
        <f t="shared" si="31"/>
        <v>7.7093391894249505E-3</v>
      </c>
      <c r="CC779" s="48">
        <f t="shared" si="32"/>
        <v>1.6363188570670617E-3</v>
      </c>
      <c r="CD779" s="48">
        <f t="shared" si="33"/>
        <v>0.99009587963643575</v>
      </c>
      <c r="CE779" s="48">
        <f t="shared" si="11"/>
        <v>1</v>
      </c>
      <c r="CF779" s="48"/>
      <c r="CG779" s="48">
        <f t="shared" si="34"/>
        <v>0.98047157317758982</v>
      </c>
      <c r="CH779" s="48">
        <f t="shared" si="35"/>
        <v>2.759798496834651E-3</v>
      </c>
      <c r="CI779" s="48">
        <f t="shared" si="36"/>
        <v>1.4289985095662202E-2</v>
      </c>
      <c r="CJ779" s="48">
        <f t="shared" si="37"/>
        <v>2.4786432299131822E-3</v>
      </c>
      <c r="CK779" s="48">
        <f t="shared" si="12"/>
        <v>0.99999999999999978</v>
      </c>
      <c r="CL779" s="48">
        <f t="shared" si="38"/>
        <v>1.2021638284704286E-2</v>
      </c>
      <c r="CM779" s="48">
        <f t="shared" si="39"/>
        <v>0.95923998607989946</v>
      </c>
      <c r="CN779" s="48">
        <f t="shared" si="40"/>
        <v>1.4016999599224296E-2</v>
      </c>
      <c r="CO779" s="48">
        <f t="shared" si="41"/>
        <v>1.4721376036171923E-2</v>
      </c>
      <c r="CP779" s="48">
        <f t="shared" si="13"/>
        <v>1</v>
      </c>
      <c r="CQ779" s="48">
        <f t="shared" si="42"/>
        <v>2.3771320721478015E-2</v>
      </c>
      <c r="CR779" s="48">
        <f t="shared" si="43"/>
        <v>5.3529145902376334E-3</v>
      </c>
      <c r="CS779" s="48">
        <f t="shared" si="44"/>
        <v>0.95879457739928675</v>
      </c>
      <c r="CT779" s="48">
        <f t="shared" si="45"/>
        <v>1.2081187288997495E-2</v>
      </c>
      <c r="CU779" s="48">
        <f t="shared" si="14"/>
        <v>0.99999999999999989</v>
      </c>
      <c r="CV779" s="48">
        <f t="shared" si="46"/>
        <v>5.5846231707222527E-4</v>
      </c>
      <c r="CW779" s="48">
        <f t="shared" si="47"/>
        <v>7.7093391894249505E-3</v>
      </c>
      <c r="CX779" s="48">
        <f t="shared" si="48"/>
        <v>1.6363188570670617E-3</v>
      </c>
      <c r="CY779" s="48">
        <f t="shared" si="49"/>
        <v>0.99009587963643575</v>
      </c>
      <c r="CZ779" s="48">
        <f t="shared" si="15"/>
        <v>1</v>
      </c>
      <c r="DA779" s="48"/>
      <c r="DB779" s="48">
        <f>(AQ779*Baseline!B$7 + AV779*Baseline!B$11 + BA779*Baseline!B$16 + BF779*Baseline!B$18)</f>
        <v>82153.626681018475</v>
      </c>
      <c r="DC779" s="48">
        <f>(AR779*Baseline!B$7 + AW779*Baseline!B$11 + BB779*Baseline!B$16 + BG779*Baseline!B$18)</f>
        <v>67980.896132353635</v>
      </c>
      <c r="DD779" s="48">
        <f>(AS779*Baseline!B$7 + AX779*Baseline!B$11 + BC779*Baseline!B$16 + BH779*Baseline!B$18)</f>
        <v>115012.4982956952</v>
      </c>
      <c r="DE779" s="48">
        <f>(AT779*Baseline!B$7 + AY779*Baseline!B$11 + BD779*Baseline!B$16 + BI779*Baseline!B$18)</f>
        <v>1259903.6542863753</v>
      </c>
      <c r="DF779" s="48">
        <f t="shared" si="16"/>
        <v>1525050.6753954426</v>
      </c>
      <c r="DG779" s="48"/>
      <c r="DH779" s="48">
        <f t="shared" si="50"/>
        <v>5.3869440541519188E-2</v>
      </c>
      <c r="DI779" s="48">
        <f t="shared" si="51"/>
        <v>4.4576155552815529E-2</v>
      </c>
      <c r="DJ779" s="48">
        <f t="shared" si="52"/>
        <v>7.5415525628925534E-2</v>
      </c>
      <c r="DK779" s="48">
        <f t="shared" si="53"/>
        <v>0.82613887827673971</v>
      </c>
      <c r="DL779" s="48">
        <f t="shared" si="17"/>
        <v>1</v>
      </c>
      <c r="DM779" s="48"/>
      <c r="DN779" s="48">
        <f>DH779 / (Baseline!B$7/Baseline!B$17)</f>
        <v>5.7502084612807254</v>
      </c>
      <c r="DO779" s="48">
        <f>DI779 / (Baseline!B$11/Baseline!B$17)</f>
        <v>1.0760897303664863</v>
      </c>
      <c r="DP779" s="48">
        <f>DJ779 / (Baseline!B$16/Baseline!B$17)</f>
        <v>1.1653977817687435</v>
      </c>
      <c r="DQ779" s="48">
        <f>DK779 / (Baseline!B$18/Baseline!B$17)</f>
        <v>0.93402293521387891</v>
      </c>
      <c r="DR779" s="71"/>
      <c r="DS779" s="48">
        <f>(AU779*Baseline!B$34)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3.7125713825863833E-2</v>
      </c>
      <c r="DT779" s="48">
        <f>(AZ779*Baseline!B$34) + (Baseline!D$88*(1-Baseline!D$89)*Baseline!B$35) + (Baseline!D$88*Baseline!D$89*((1-Baseline!D$90)*Baseline!B$40 + Baseline!D$90*Baseline!B$41))</f>
        <v>1.059541504538514E-2</v>
      </c>
      <c r="DU779" s="48">
        <f>(BE779*Baseline!B$34) + (Baseline!F$88*(1-Baseline!F$89)*Baseline!B$35) + (Baseline!F$88*Baseline!F$89*((1-Baseline!F$90)*Baseline!B$40 + Baseline!F$90*Baseline!B$41))</f>
        <v>1.2912219594662223E-2</v>
      </c>
      <c r="DV779" s="48">
        <f>(BJ779*Baseline!B$34) + (Baseline!H$88*(1-Baseline!H$89)*Baseline!B$35) + (Baseline!H$88*Baseline!H$89*((1-Baseline!H$90)*Baseline!B$40 + Baseline!H$90*Baseline!B$41))</f>
        <v>9.3052442683967933E-3</v>
      </c>
      <c r="DW779" s="48">
        <f>( DS779*Baseline!B$7 + DT779*Baseline!B$11 + DU779*Baseline!B$16 + DV779*Baseline!B$18 ) / Baseline!B$17</f>
        <v>9.8527334457235629E-3</v>
      </c>
    </row>
    <row r="780" spans="1:127">
      <c r="A780" s="7" t="s">
        <v>1107</v>
      </c>
      <c r="B780" s="1">
        <f>MIN( MAX( NORMINV( MCrands!B780, (B$5+B$4)/2, (B$5-B$4)/3.29 ), 0 ), 1 )</f>
        <v>0.69580744327525468</v>
      </c>
      <c r="C780" s="1">
        <f>MAX( NORMINV( MCrands!C780, (C$5+C$4)/2, (C$5-C$4)/3.29 ), 0 )</f>
        <v>2.5483008102719049</v>
      </c>
      <c r="D780" s="40"/>
      <c r="E780" s="40">
        <f>Baseline!B$33 * (C780 * Baseline!B$66*Baseline!B$66/Baseline!B$73 + Baseline!B$52*Baseline!B$52/Baseline!B$74 + Baseline!B$53*Baseline!B$53/Baseline!B$75 + Baseline!B$54*Baseline!B$54/Baseline!B$76)</f>
        <v>2.1332795108728046E-5</v>
      </c>
      <c r="F780" s="40">
        <f>Baseline!B$33 * (C780 * Baseline!B$66*Baseline!B$57/Baseline!B$73 + Baseline!B$52*Baseline!B$67/Baseline!B$74 + Baseline!B$53*Baseline!B$55/Baseline!B$75 + Baseline!B$54*Baseline!B$56/Baseline!B$76)</f>
        <v>3.9457693641876631E-8</v>
      </c>
      <c r="G780" s="1">
        <f>Baseline!B$33 * (C780 * Baseline!B$66*Baseline!B$58/Baseline!B$73 + Baseline!B$52*Baseline!B$59/Baseline!B$74 + Baseline!B$53*Baseline!B$68/Baseline!B$75 + Baseline!B$54*Baseline!B$60/Baseline!B$76)</f>
        <v>1.0865453941159786E-7</v>
      </c>
      <c r="H780" s="40">
        <f>Baseline!B$33 * (C780 * Baseline!B$66*Baseline!B$61/Baseline!B$73 + Baseline!B$52*Baseline!B$62/Baseline!B$74 + Baseline!B$53*Baseline!B$63/Baseline!B$75 + Baseline!B$54*Baseline!B$69/Baseline!B$76)</f>
        <v>1.7548889393136617E-9</v>
      </c>
      <c r="I780" s="40">
        <f>Baseline!B$33 * (C780 * Baseline!B$57*Baseline!B$66/Baseline!B$73 + Baseline!B$67*Baseline!B$52/Baseline!B$74 + Baseline!B$55*Baseline!B$53/Baseline!B$75 + Baseline!B$56*Baseline!B$54/Baseline!B$76)</f>
        <v>3.9457693641876631E-8</v>
      </c>
      <c r="J780" s="1">
        <f>Baseline!B$33 * (C780 * Baseline!B$57*Baseline!B$57/Baseline!B$73 + Baseline!B$67*Baseline!B$67/Baseline!B$74 + Baseline!B$55*Baseline!B$55/Baseline!B$75 + Baseline!B$56*Baseline!B$56/Baseline!B$76)</f>
        <v>1.7949606264604967E-6</v>
      </c>
      <c r="K780" s="40">
        <f>Baseline!B$33 * (C780 * Baseline!B$57*Baseline!B$58/Baseline!B$73 + Baseline!B$67*Baseline!B$59/Baseline!B$74 + Baseline!B$55*Baseline!B$68/Baseline!B$75 + Baseline!B$56*Baseline!B$60/Baseline!B$76)</f>
        <v>1.3929296092620433E-8</v>
      </c>
      <c r="L780" s="1">
        <f>Baseline!B$33 * (C780 * Baseline!B$57*Baseline!B$61/Baseline!B$73 + Baseline!B$67*Baseline!B$62/Baseline!B$74 + Baseline!B$55*Baseline!B$63/Baseline!B$75 + Baseline!B$56*Baseline!B$69/Baseline!B$76)</f>
        <v>1.4629428728515673E-8</v>
      </c>
      <c r="M780" s="40">
        <f>Baseline!B$33 * (C780 * Baseline!B$58*Baseline!B$66/Baseline!B$73 + Baseline!B$59*Baseline!B$52/Baseline!B$74 + Baseline!B$68*Baseline!B$53/Baseline!B$75 + Baseline!B$60*Baseline!B$54/Baseline!B$76)</f>
        <v>1.0865453941159786E-7</v>
      </c>
      <c r="N780" s="1">
        <f>Baseline!B$33 * (C780 * Baseline!B$58*Baseline!B$57/Baseline!B$73 + Baseline!B$59*Baseline!B$67/Baseline!B$74 + Baseline!B$68*Baseline!B$55/Baseline!B$75 + Baseline!B$60*Baseline!B$56/Baseline!B$76)</f>
        <v>1.3929296092620433E-8</v>
      </c>
      <c r="O780" s="1">
        <f>Baseline!B$33 * (C780 * Baseline!B$58*Baseline!B$58/Baseline!B$73 + Baseline!B$59*Baseline!B$59/Baseline!B$74 + Baseline!B$68*Baseline!B$68/Baseline!B$75 + Baseline!B$60*Baseline!B$60/Baseline!B$76)</f>
        <v>1.3250170046555193E-6</v>
      </c>
      <c r="P780" s="40">
        <f>Baseline!B$33 * (C780 * Baseline!B$58*Baseline!B$61/Baseline!B$73 + Baseline!B$59*Baseline!B$62/Baseline!B$74 + Baseline!B$68*Baseline!B$63/Baseline!B$75 + Baseline!B$60*Baseline!B$69/Baseline!B$76)</f>
        <v>1.6489949524695825E-9</v>
      </c>
      <c r="Q780" s="40">
        <f>Baseline!B$33 * (C780 * Baseline!B$61*Baseline!B$66/Baseline!B$73 + Baseline!B$62*Baseline!B$52/Baseline!B$74 + Baseline!B$63*Baseline!B$53/Baseline!B$75 + Baseline!B$69*Baseline!B$54/Baseline!B$76)</f>
        <v>1.7548889393136617E-9</v>
      </c>
      <c r="R780" s="40">
        <f>Baseline!B$33 * (C780 * Baseline!B$61*Baseline!B$57/Baseline!B$73 + Baseline!B$62*Baseline!B$67/Baseline!B$74 + Baseline!B$63*Baseline!B$55/Baseline!B$75 + Baseline!B$69*Baseline!B$56/Baseline!B$76)</f>
        <v>1.4629428728515673E-8</v>
      </c>
      <c r="S780" s="40">
        <f>Baseline!B$33 * (C780 * Baseline!B$61*Baseline!B$58/Baseline!B$73 + Baseline!B$62*Baseline!B$59/Baseline!B$74 + Baseline!B$63*Baseline!B$68/Baseline!B$75 + Baseline!B$69*Baseline!B$60/Baseline!B$76)</f>
        <v>1.6489949524695825E-9</v>
      </c>
      <c r="T780" s="40">
        <f>Baseline!B$33 * (C780 * Baseline!B$61*Baseline!B$61/Baseline!B$73 + Baseline!B$62*Baseline!B$62/Baseline!B$74 + Baseline!B$63*Baseline!B$63/Baseline!B$75 + Baseline!B$69*Baseline!B$69/Baseline!B$76)</f>
        <v>9.8551805459009141E-8</v>
      </c>
      <c r="U780" s="40"/>
      <c r="V780" s="40">
        <f>E780 * ( Baseline!B$87 * Baseline!B$7 )</f>
        <v>0.2214130804334884</v>
      </c>
      <c r="W780" s="40">
        <f>F780 * ( Baseline!D$87 * Baseline!B$11 )</f>
        <v>7.278601213295343E-4</v>
      </c>
      <c r="X780" s="40">
        <f>G780 * ( Baseline!F$87 * Baseline!B$16 )</f>
        <v>3.7740904272254238E-3</v>
      </c>
      <c r="Y780" s="40">
        <f>H780 * ( Baseline!H$87 * Baseline!B$18 )</f>
        <v>6.1714787727780137E-4</v>
      </c>
      <c r="Z780" s="48">
        <f t="shared" si="0"/>
        <v>0.22653217885932114</v>
      </c>
      <c r="AA780" s="40">
        <f>I780 * ( Baseline!B$87 * Baseline!B$7 )</f>
        <v>4.0953140230903757E-4</v>
      </c>
      <c r="AB780" s="1">
        <f>J780 * ( Baseline!D$87 * Baseline!B$11 )</f>
        <v>3.3110912949324049E-2</v>
      </c>
      <c r="AC780" s="1">
        <f>K780 * ( Baseline!F$87 * Baseline!B$16 )</f>
        <v>4.8383089492472572E-4</v>
      </c>
      <c r="AD780" s="1">
        <f>L780 * ( Baseline!F$87 * Baseline!B$16 )</f>
        <v>5.0814984094602999E-4</v>
      </c>
      <c r="AE780" s="48">
        <f t="shared" si="1"/>
        <v>3.4512425087503844E-2</v>
      </c>
      <c r="AF780" s="48">
        <f>M780 * ( Baseline!B$87 * Baseline!B$7 )</f>
        <v>1.1277254645529742E-3</v>
      </c>
      <c r="AG780" s="48">
        <f>N780 * ( Baseline!D$87 * Baseline!B$11 )</f>
        <v>2.5694809321672048E-4</v>
      </c>
      <c r="AH780" s="48">
        <f>O780 * ( Baseline!F$87 * Baseline!B$16 )</f>
        <v>4.6024160796797033E-2</v>
      </c>
      <c r="AI780" s="48">
        <f>P780 * ( Baseline!H$87 * Baseline!B$18 )</f>
        <v>5.7990777180259888E-4</v>
      </c>
      <c r="AJ780" s="48">
        <f t="shared" si="2"/>
        <v>4.7988742126369326E-2</v>
      </c>
      <c r="AK780" s="48">
        <f>Q780 * ( Baseline!B$87 * Baseline!B$7 )</f>
        <v>1.8213992301136496E-5</v>
      </c>
      <c r="AL780" s="48">
        <f>R780 * ( Baseline!D$87 * Baseline!B$11 )</f>
        <v>2.6986315687793351E-4</v>
      </c>
      <c r="AM780" s="48">
        <f>S780 * ( Baseline!F$87 * Baseline!B$16 )</f>
        <v>5.7277460273272282E-5</v>
      </c>
      <c r="AN780" s="48">
        <f>T780 * ( Baseline!H$87 * Baseline!B$18 )</f>
        <v>3.4658055093053058E-2</v>
      </c>
      <c r="AO780" s="48">
        <f t="shared" si="3"/>
        <v>3.50034097025054E-2</v>
      </c>
      <c r="AP780" s="48"/>
      <c r="AQ780" s="48">
        <f>V780 * ( (1-Baseline!B$88-Baseline!B$87) + (1-B780)*Baseline!B$88 )</f>
        <v>7.9560666742541503E-2</v>
      </c>
      <c r="AR780" s="48">
        <f>W780 * ( (1-Baseline!B$88-Baseline!B$87) + (1-B780)*Baseline!B$88 )</f>
        <v>2.6154297855803758E-4</v>
      </c>
      <c r="AS780" s="48">
        <f>X780 * ( (1-Baseline!B$88-Baseline!B$87) + (1-B780)*Baseline!B$88 )</f>
        <v>1.3561491044197711E-3</v>
      </c>
      <c r="AT780" s="48">
        <f>Y780 * ( (1-Baseline!B$88-Baseline!B$87) + (1-B780)*Baseline!B$88 )</f>
        <v>2.2176059561989476E-4</v>
      </c>
      <c r="AU780" s="48">
        <f t="shared" si="4"/>
        <v>8.14001194211392E-2</v>
      </c>
      <c r="AV780" s="48">
        <f>AA780 * ( (1-Baseline!D$88-Baseline!D$87) + (1-B780)*Baseline!D$88 )</f>
        <v>2.7834893790318777E-4</v>
      </c>
      <c r="AW780" s="48">
        <f>AB780 * ( (1-Baseline!D$88-Baseline!D$87) + (1-B780)*Baseline!D$88 )</f>
        <v>2.2504714902166292E-2</v>
      </c>
      <c r="AX780" s="48">
        <f>AC780 * ( (1-Baseline!D$88-Baseline!D$87) + (1-B780)*Baseline!D$88 )</f>
        <v>3.2884856928607322E-4</v>
      </c>
      <c r="AY780" s="48">
        <f>AD780 * ( (1-Baseline!D$88-Baseline!D$87) + (1-B780)*Baseline!D$88 )</f>
        <v>3.4537758942418438E-4</v>
      </c>
      <c r="AZ780" s="48">
        <f t="shared" si="5"/>
        <v>2.3457289998779735E-2</v>
      </c>
      <c r="BA780" s="48">
        <f>AF780 * ( (1-Baseline!F$88-Baseline!F$87) + (1-Baseline!B$36)*Baseline!F$88 )</f>
        <v>8.1154733150718599E-4</v>
      </c>
      <c r="BB780" s="48">
        <f>AG780 * ( (1-Baseline!F$88-Baseline!F$87) + (1-Baseline!B$36)*Baseline!F$88 )</f>
        <v>1.8490807021773501E-4</v>
      </c>
      <c r="BC780" s="48">
        <f>AH780 * ( (1-Baseline!F$88-Baseline!F$87) + (1-Baseline!B$36)*Baseline!F$88 )</f>
        <v>3.3120458882520645E-2</v>
      </c>
      <c r="BD780" s="48">
        <f>AI780 * ( (1-Baseline!F$88-Baseline!F$87) + (1-Baseline!B$36)*Baseline!F$88 )</f>
        <v>4.1732018963784785E-4</v>
      </c>
      <c r="BE780" s="48">
        <f t="shared" si="6"/>
        <v>3.4534234473883416E-2</v>
      </c>
      <c r="BF780" s="48">
        <f>AK780 * ( (1-Baseline!H$88-Baseline!H$87) + (1-Baseline!B$36)*Baseline!H$88 )</f>
        <v>1.4431310380036467E-5</v>
      </c>
      <c r="BG780" s="48">
        <f>AL780 * ( (1-Baseline!H$88-Baseline!H$87) + (1-Baseline!B$36)*Baseline!H$88 )</f>
        <v>2.1381797645752426E-4</v>
      </c>
      <c r="BH780" s="48">
        <f>AM780 * ( (1-Baseline!H$88-Baseline!H$87) + (1-Baseline!B$36)*Baseline!H$88 )</f>
        <v>4.538207732371909E-5</v>
      </c>
      <c r="BI780" s="48">
        <f>AN780 * ( (1-Baseline!H$88-Baseline!H$87) + (1-Baseline!B$36)*Baseline!H$88 )</f>
        <v>2.7460270211327797E-2</v>
      </c>
      <c r="BJ780" s="48">
        <f t="shared" si="7"/>
        <v>2.7733901575489078E-2</v>
      </c>
      <c r="BK780" s="48"/>
      <c r="BL780" s="48">
        <f t="shared" si="18"/>
        <v>0.97740233439854141</v>
      </c>
      <c r="BM780" s="48">
        <f t="shared" si="19"/>
        <v>3.2130539908042958E-3</v>
      </c>
      <c r="BN780" s="48">
        <f t="shared" si="20"/>
        <v>1.6660283965966589E-2</v>
      </c>
      <c r="BO780" s="48">
        <f t="shared" si="21"/>
        <v>2.7243276446877627E-3</v>
      </c>
      <c r="BP780" s="48">
        <f t="shared" si="8"/>
        <v>1</v>
      </c>
      <c r="BQ780" s="48">
        <f t="shared" si="22"/>
        <v>1.1866201846746478E-2</v>
      </c>
      <c r="BR780" s="48">
        <f t="shared" si="23"/>
        <v>0.95939108496066683</v>
      </c>
      <c r="BS780" s="48">
        <f t="shared" si="24"/>
        <v>1.4019034990963582E-2</v>
      </c>
      <c r="BT780" s="48">
        <f t="shared" si="25"/>
        <v>1.4723678201623083E-2</v>
      </c>
      <c r="BU780" s="48">
        <f t="shared" si="9"/>
        <v>1</v>
      </c>
      <c r="BV780" s="48">
        <f t="shared" si="26"/>
        <v>2.3499792130065034E-2</v>
      </c>
      <c r="BW780" s="48">
        <f t="shared" si="27"/>
        <v>5.3543410773321792E-3</v>
      </c>
      <c r="BX780" s="48">
        <f t="shared" si="28"/>
        <v>0.95906162065263267</v>
      </c>
      <c r="BY780" s="48">
        <f t="shared" si="29"/>
        <v>1.2084246139970096E-2</v>
      </c>
      <c r="BZ780" s="48">
        <f t="shared" si="10"/>
        <v>0.99999999999999989</v>
      </c>
      <c r="CA780" s="48">
        <f t="shared" si="30"/>
        <v>5.2034908758711055E-4</v>
      </c>
      <c r="CB780" s="48">
        <f t="shared" si="31"/>
        <v>7.7096248385944473E-3</v>
      </c>
      <c r="CC780" s="48">
        <f t="shared" si="32"/>
        <v>1.6363394526440261E-3</v>
      </c>
      <c r="CD780" s="48">
        <f t="shared" si="33"/>
        <v>0.9901336866211744</v>
      </c>
      <c r="CE780" s="48">
        <f t="shared" si="11"/>
        <v>1</v>
      </c>
      <c r="CF780" s="48"/>
      <c r="CG780" s="48">
        <f t="shared" si="34"/>
        <v>0.97740233439854141</v>
      </c>
      <c r="CH780" s="48">
        <f t="shared" si="35"/>
        <v>3.2130539908042958E-3</v>
      </c>
      <c r="CI780" s="48">
        <f t="shared" si="36"/>
        <v>1.6660283965966589E-2</v>
      </c>
      <c r="CJ780" s="48">
        <f t="shared" si="37"/>
        <v>2.7243276446877627E-3</v>
      </c>
      <c r="CK780" s="48">
        <f t="shared" si="12"/>
        <v>1</v>
      </c>
      <c r="CL780" s="48">
        <f t="shared" si="38"/>
        <v>1.1866201846746478E-2</v>
      </c>
      <c r="CM780" s="48">
        <f t="shared" si="39"/>
        <v>0.95939108496066683</v>
      </c>
      <c r="CN780" s="48">
        <f t="shared" si="40"/>
        <v>1.4019034990963582E-2</v>
      </c>
      <c r="CO780" s="48">
        <f t="shared" si="41"/>
        <v>1.4723678201623083E-2</v>
      </c>
      <c r="CP780" s="48">
        <f t="shared" si="13"/>
        <v>1</v>
      </c>
      <c r="CQ780" s="48">
        <f t="shared" si="42"/>
        <v>2.3499792130065034E-2</v>
      </c>
      <c r="CR780" s="48">
        <f t="shared" si="43"/>
        <v>5.3543410773321792E-3</v>
      </c>
      <c r="CS780" s="48">
        <f t="shared" si="44"/>
        <v>0.95906162065263267</v>
      </c>
      <c r="CT780" s="48">
        <f t="shared" si="45"/>
        <v>1.2084246139970096E-2</v>
      </c>
      <c r="CU780" s="48">
        <f t="shared" si="14"/>
        <v>0.99999999999999989</v>
      </c>
      <c r="CV780" s="48">
        <f t="shared" si="46"/>
        <v>5.2034908758711055E-4</v>
      </c>
      <c r="CW780" s="48">
        <f t="shared" si="47"/>
        <v>7.7096248385944473E-3</v>
      </c>
      <c r="CX780" s="48">
        <f t="shared" si="48"/>
        <v>1.6363394526440261E-3</v>
      </c>
      <c r="CY780" s="48">
        <f t="shared" si="49"/>
        <v>0.9901336866211744</v>
      </c>
      <c r="CZ780" s="48">
        <f t="shared" si="15"/>
        <v>1</v>
      </c>
      <c r="DA780" s="48"/>
      <c r="DB780" s="48">
        <f>(AQ780*Baseline!B$7 + AV780*Baseline!B$11 + BA780*Baseline!B$16 + BF780*Baseline!B$18)</f>
        <v>42563.516931101862</v>
      </c>
      <c r="DC780" s="48">
        <f>(AR780*Baseline!B$7 + AW780*Baseline!B$11 + BB780*Baseline!B$16 + BG780*Baseline!B$18)</f>
        <v>58799.801492122555</v>
      </c>
      <c r="DD780" s="48">
        <f>(AS780*Baseline!B$7 + AX780*Baseline!B$11 + BC780*Baseline!B$16 + BH780*Baseline!B$18)</f>
        <v>114400.87832636034</v>
      </c>
      <c r="DE780" s="48">
        <f>(AT780*Baseline!B$7 + AY780*Baseline!B$11 + BD780*Baseline!B$16 + BI780*Baseline!B$18)</f>
        <v>1259674.5172631007</v>
      </c>
      <c r="DF780" s="48">
        <f t="shared" si="16"/>
        <v>1475438.7140126855</v>
      </c>
      <c r="DG780" s="48"/>
      <c r="DH780" s="48">
        <f t="shared" si="50"/>
        <v>2.884804128213753E-2</v>
      </c>
      <c r="DI780" s="48">
        <f t="shared" si="51"/>
        <v>3.9852418764455035E-2</v>
      </c>
      <c r="DJ780" s="48">
        <f t="shared" si="52"/>
        <v>7.7536855472111976E-2</v>
      </c>
      <c r="DK780" s="48">
        <f t="shared" si="53"/>
        <v>0.85376268448129544</v>
      </c>
      <c r="DL780" s="48">
        <f t="shared" si="17"/>
        <v>1</v>
      </c>
      <c r="DM780" s="48"/>
      <c r="DN780" s="48">
        <f>DH780 / (Baseline!B$7/Baseline!B$17)</f>
        <v>3.0793386640811917</v>
      </c>
      <c r="DO780" s="48">
        <f>DI780 / (Baseline!B$11/Baseline!B$17)</f>
        <v>0.96205646339068418</v>
      </c>
      <c r="DP780" s="48">
        <f>DJ780 / (Baseline!B$16/Baseline!B$17)</f>
        <v>1.1981787386477487</v>
      </c>
      <c r="DQ780" s="48">
        <f>DK780 / (Baseline!B$18/Baseline!B$17)</f>
        <v>0.96525408681732117</v>
      </c>
      <c r="DR780" s="71"/>
      <c r="DS780" s="48">
        <f>(AU780*Baseline!B$34)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2.4739549163170879E-2</v>
      </c>
      <c r="DT780" s="48">
        <f>(AZ780*Baseline!B$34) + (Baseline!D$88*(1-Baseline!D$89)*Baseline!B$35) + (Baseline!D$88*Baseline!D$89*((1-Baseline!D$90)*Baseline!B$40 + Baseline!D$90*Baseline!B$41))</f>
        <v>9.932161499816964E-3</v>
      </c>
      <c r="DU780" s="48">
        <f>(BE780*Baseline!B$34) + (Baseline!F$88*(1-Baseline!F$89)*Baseline!B$35) + (Baseline!F$88*Baseline!F$89*((1-Baseline!F$90)*Baseline!B$40 + Baseline!F$90*Baseline!B$41))</f>
        <v>1.2910775171082516E-2</v>
      </c>
      <c r="DV780" s="48">
        <f>(BJ780*Baseline!B$34) + (Baseline!H$88*(1-Baseline!H$89)*Baseline!B$35) + (Baseline!H$88*Baseline!H$89*((1-Baseline!H$90)*Baseline!B$40 + Baseline!H$90*Baseline!B$41))</f>
        <v>9.3050852363233631E-3</v>
      </c>
      <c r="DW780" s="48">
        <f>( DS780*Baseline!B$7 + DT780*Baseline!B$11 + DU780*Baseline!B$16 + DV780*Baseline!B$18 ) / Baseline!B$17</f>
        <v>9.708987768500571E-3</v>
      </c>
    </row>
    <row r="781" spans="1:127">
      <c r="A781" s="7" t="s">
        <v>1108</v>
      </c>
      <c r="B781" s="1">
        <f>MIN( MAX( NORMINV( MCrands!B781, (B$5+B$4)/2, (B$5-B$4)/3.29 ), 0 ), 1 )</f>
        <v>0.49413620146271814</v>
      </c>
      <c r="C781" s="1">
        <f>MAX( NORMINV( MCrands!C781, (C$5+C$4)/2, (C$5-C$4)/3.29 ), 0 )</f>
        <v>2.0778773221242397</v>
      </c>
      <c r="D781" s="40"/>
      <c r="E781" s="40">
        <f>Baseline!B$33 * (C781 * Baseline!B$66*Baseline!B$66/Baseline!B$73 + Baseline!B$52*Baseline!B$52/Baseline!B$74 + Baseline!B$53*Baseline!B$53/Baseline!B$75 + Baseline!B$54*Baseline!B$54/Baseline!B$76)</f>
        <v>1.7396271257835107E-5</v>
      </c>
      <c r="F781" s="40">
        <f>Baseline!B$33 * (C781 * Baseline!B$66*Baseline!B$57/Baseline!B$73 + Baseline!B$52*Baseline!B$67/Baseline!B$74 + Baseline!B$53*Baseline!B$55/Baseline!B$75 + Baseline!B$54*Baseline!B$56/Baseline!B$76)</f>
        <v>3.89312444475078E-8</v>
      </c>
      <c r="G781" s="1">
        <f>Baseline!B$33 * (C781 * Baseline!B$66*Baseline!B$58/Baseline!B$73 + Baseline!B$52*Baseline!B$59/Baseline!B$74 + Baseline!B$53*Baseline!B$68/Baseline!B$75 + Baseline!B$54*Baseline!B$60/Baseline!B$76)</f>
        <v>1.0736035180877447E-7</v>
      </c>
      <c r="H781" s="40">
        <f>Baseline!B$33 * (C781 * Baseline!B$66*Baseline!B$61/Baseline!B$73 + Baseline!B$52*Baseline!B$62/Baseline!B$74 + Baseline!B$53*Baseline!B$63/Baseline!B$75 + Baseline!B$54*Baseline!B$69/Baseline!B$76)</f>
        <v>1.6254701790313239E-9</v>
      </c>
      <c r="I781" s="40">
        <f>Baseline!B$33 * (C781 * Baseline!B$57*Baseline!B$66/Baseline!B$73 + Baseline!B$67*Baseline!B$52/Baseline!B$74 + Baseline!B$55*Baseline!B$53/Baseline!B$75 + Baseline!B$56*Baseline!B$54/Baseline!B$76)</f>
        <v>3.89312444475078E-8</v>
      </c>
      <c r="J781" s="1">
        <f>Baseline!B$33 * (C781 * Baseline!B$57*Baseline!B$57/Baseline!B$73 + Baseline!B$67*Baseline!B$67/Baseline!B$74 + Baseline!B$55*Baseline!B$55/Baseline!B$75 + Baseline!B$56*Baseline!B$56/Baseline!B$76)</f>
        <v>1.7949605560560575E-6</v>
      </c>
      <c r="K781" s="40">
        <f>Baseline!B$33 * (C781 * Baseline!B$57*Baseline!B$58/Baseline!B$73 + Baseline!B$67*Baseline!B$59/Baseline!B$74 + Baseline!B$55*Baseline!B$68/Baseline!B$75 + Baseline!B$56*Baseline!B$60/Baseline!B$76)</f>
        <v>1.3929123015040648E-8</v>
      </c>
      <c r="L781" s="1">
        <f>Baseline!B$33 * (C781 * Baseline!B$57*Baseline!B$61/Baseline!B$73 + Baseline!B$67*Baseline!B$62/Baseline!B$74 + Baseline!B$55*Baseline!B$63/Baseline!B$75 + Baseline!B$56*Baseline!B$69/Baseline!B$76)</f>
        <v>1.4629411420757694E-8</v>
      </c>
      <c r="M781" s="40">
        <f>Baseline!B$33 * (C781 * Baseline!B$58*Baseline!B$66/Baseline!B$73 + Baseline!B$59*Baseline!B$52/Baseline!B$74 + Baseline!B$68*Baseline!B$53/Baseline!B$75 + Baseline!B$60*Baseline!B$54/Baseline!B$76)</f>
        <v>1.0736035180877447E-7</v>
      </c>
      <c r="N781" s="1">
        <f>Baseline!B$33 * (C781 * Baseline!B$58*Baseline!B$57/Baseline!B$73 + Baseline!B$59*Baseline!B$67/Baseline!B$74 + Baseline!B$68*Baseline!B$55/Baseline!B$75 + Baseline!B$60*Baseline!B$56/Baseline!B$76)</f>
        <v>1.3929123015040648E-8</v>
      </c>
      <c r="O781" s="1">
        <f>Baseline!B$33 * (C781 * Baseline!B$58*Baseline!B$58/Baseline!B$73 + Baseline!B$59*Baseline!B$59/Baseline!B$74 + Baseline!B$68*Baseline!B$68/Baseline!B$75 + Baseline!B$60*Baseline!B$60/Baseline!B$76)</f>
        <v>1.3250165791731358E-6</v>
      </c>
      <c r="P781" s="40">
        <f>Baseline!B$33 * (C781 * Baseline!B$58*Baseline!B$61/Baseline!B$73 + Baseline!B$59*Baseline!B$62/Baseline!B$74 + Baseline!B$68*Baseline!B$63/Baseline!B$75 + Baseline!B$60*Baseline!B$69/Baseline!B$76)</f>
        <v>1.6489524042312194E-9</v>
      </c>
      <c r="Q781" s="40">
        <f>Baseline!B$33 * (C781 * Baseline!B$61*Baseline!B$66/Baseline!B$73 + Baseline!B$62*Baseline!B$52/Baseline!B$74 + Baseline!B$63*Baseline!B$53/Baseline!B$75 + Baseline!B$69*Baseline!B$54/Baseline!B$76)</f>
        <v>1.6254701790313239E-9</v>
      </c>
      <c r="R781" s="40">
        <f>Baseline!B$33 * (C781 * Baseline!B$61*Baseline!B$57/Baseline!B$73 + Baseline!B$62*Baseline!B$67/Baseline!B$74 + Baseline!B$63*Baseline!B$55/Baseline!B$75 + Baseline!B$69*Baseline!B$56/Baseline!B$76)</f>
        <v>1.4629411420757694E-8</v>
      </c>
      <c r="S781" s="40">
        <f>Baseline!B$33 * (C781 * Baseline!B$61*Baseline!B$58/Baseline!B$73 + Baseline!B$62*Baseline!B$59/Baseline!B$74 + Baseline!B$63*Baseline!B$68/Baseline!B$75 + Baseline!B$69*Baseline!B$60/Baseline!B$76)</f>
        <v>1.6489524042312194E-9</v>
      </c>
      <c r="T781" s="40">
        <f>Baseline!B$33 * (C781 * Baseline!B$61*Baseline!B$61/Baseline!B$73 + Baseline!B$62*Baseline!B$62/Baseline!B$74 + Baseline!B$63*Baseline!B$63/Baseline!B$75 + Baseline!B$69*Baseline!B$69/Baseline!B$76)</f>
        <v>9.8551801204185313E-8</v>
      </c>
      <c r="U781" s="40"/>
      <c r="V781" s="40">
        <f>E781 * ( Baseline!B$87 * Baseline!B$7 )</f>
        <v>0.18055589938507058</v>
      </c>
      <c r="W781" s="40">
        <f>F781 * ( Baseline!D$87 * Baseline!B$11 )</f>
        <v>7.1814892589158145E-4</v>
      </c>
      <c r="X781" s="40">
        <f>G781 * ( Baseline!F$87 * Baseline!B$16 )</f>
        <v>3.729137118608037E-3</v>
      </c>
      <c r="Y781" s="40">
        <f>H781 * ( Baseline!H$87 * Baseline!B$18 )</f>
        <v>5.7163473316999998E-4</v>
      </c>
      <c r="Z781" s="48">
        <f t="shared" si="0"/>
        <v>0.18557482016274021</v>
      </c>
      <c r="AA781" s="40">
        <f>I781 * ( Baseline!B$87 * Baseline!B$7 )</f>
        <v>4.0406738612068347E-4</v>
      </c>
      <c r="AB781" s="1">
        <f>J781 * ( Baseline!D$87 * Baseline!B$11 )</f>
        <v>3.3110911650601822E-2</v>
      </c>
      <c r="AC781" s="1">
        <f>K781 * ( Baseline!F$87 * Baseline!B$16 )</f>
        <v>4.8382488311481358E-4</v>
      </c>
      <c r="AD781" s="1">
        <f>L781 * ( Baseline!F$87 * Baseline!B$16 )</f>
        <v>5.0814923976503883E-4</v>
      </c>
      <c r="AE781" s="48">
        <f t="shared" si="1"/>
        <v>3.4506953159602359E-2</v>
      </c>
      <c r="AF781" s="48">
        <f>M781 * ( Baseline!B$87 * Baseline!B$7 )</f>
        <v>1.1142930914232704E-3</v>
      </c>
      <c r="AG781" s="48">
        <f>N781 * ( Baseline!D$87 * Baseline!B$11 )</f>
        <v>2.5694490052458383E-4</v>
      </c>
      <c r="AH781" s="48">
        <f>O781 * ( Baseline!F$87 * Baseline!B$16 )</f>
        <v>4.6024146017764334E-2</v>
      </c>
      <c r="AI781" s="48">
        <f>P781 * ( Baseline!H$87 * Baseline!B$18 )</f>
        <v>5.798928087161041E-4</v>
      </c>
      <c r="AJ781" s="48">
        <f t="shared" si="2"/>
        <v>4.7975276818428295E-2</v>
      </c>
      <c r="AK781" s="48">
        <f>Q781 * ( Baseline!B$87 * Baseline!B$7 )</f>
        <v>1.6870754988166111E-5</v>
      </c>
      <c r="AL781" s="48">
        <f>R781 * ( Baseline!D$87 * Baseline!B$11 )</f>
        <v>2.6986283760871985E-4</v>
      </c>
      <c r="AM781" s="48">
        <f>S781 * ( Baseline!F$87 * Baseline!B$16 )</f>
        <v>5.7275982370002236E-5</v>
      </c>
      <c r="AN781" s="48">
        <f>T781 * ( Baseline!H$87 * Baseline!B$18 )</f>
        <v>3.4658053596744412E-2</v>
      </c>
      <c r="AO781" s="48">
        <f t="shared" si="3"/>
        <v>3.5002063171711298E-2</v>
      </c>
      <c r="AP781" s="48"/>
      <c r="AQ781" s="48">
        <f>V781 * ( (1-Baseline!B$88-Baseline!B$87) + (1-B781)*Baseline!B$88 )</f>
        <v>9.7286909554527137E-2</v>
      </c>
      <c r="AR781" s="48">
        <f>W781 * ( (1-Baseline!B$88-Baseline!B$87) + (1-B781)*Baseline!B$88 )</f>
        <v>3.8695212860861012E-4</v>
      </c>
      <c r="AS781" s="48">
        <f>X781 * ( (1-Baseline!B$88-Baseline!B$87) + (1-B781)*Baseline!B$88 )</f>
        <v>2.0093291153047096E-3</v>
      </c>
      <c r="AT781" s="48">
        <f>Y781 * ( (1-Baseline!B$88-Baseline!B$87) + (1-B781)*Baseline!B$88 )</f>
        <v>3.0800752993138931E-4</v>
      </c>
      <c r="AU781" s="48">
        <f t="shared" si="4"/>
        <v>9.9991198328371847E-2</v>
      </c>
      <c r="AV781" s="48">
        <f>AA781 * ( (1-Baseline!D$88-Baseline!D$87) + (1-B781)*Baseline!D$88 )</f>
        <v>3.1114214324816331E-4</v>
      </c>
      <c r="AW781" s="48">
        <f>AB781 * ( (1-Baseline!D$88-Baseline!D$87) + (1-B781)*Baseline!D$88 )</f>
        <v>2.5496242383669779E-2</v>
      </c>
      <c r="AX781" s="48">
        <f>AC781 * ( (1-Baseline!D$88-Baseline!D$87) + (1-B781)*Baseline!D$88 )</f>
        <v>3.7255744031807029E-4</v>
      </c>
      <c r="AY781" s="48">
        <f>AD781 * ( (1-Baseline!D$88-Baseline!D$87) + (1-B781)*Baseline!D$88 )</f>
        <v>3.9128781233335427E-4</v>
      </c>
      <c r="AZ781" s="48">
        <f t="shared" si="5"/>
        <v>2.6571229779569366E-2</v>
      </c>
      <c r="BA781" s="48">
        <f>AF781 * ( (1-Baseline!F$88-Baseline!F$87) + (1-Baseline!B$36)*Baseline!F$88 )</f>
        <v>8.0188096596711092E-4</v>
      </c>
      <c r="BB781" s="48">
        <f>AG781 * ( (1-Baseline!F$88-Baseline!F$87) + (1-Baseline!B$36)*Baseline!F$88 )</f>
        <v>1.8490577265430734E-4</v>
      </c>
      <c r="BC781" s="48">
        <f>AH781 * ( (1-Baseline!F$88-Baseline!F$87) + (1-Baseline!B$36)*Baseline!F$88 )</f>
        <v>3.3120448247055782E-2</v>
      </c>
      <c r="BD781" s="48">
        <f>AI781 * ( (1-Baseline!F$88-Baseline!F$87) + (1-Baseline!B$36)*Baseline!F$88 )</f>
        <v>4.1730942172198745E-4</v>
      </c>
      <c r="BE781" s="48">
        <f t="shared" si="6"/>
        <v>3.4524544407399188E-2</v>
      </c>
      <c r="BF781" s="48">
        <f>AK781 * ( (1-Baseline!H$88-Baseline!H$87) + (1-Baseline!B$36)*Baseline!H$88 )</f>
        <v>1.3367036592223771E-5</v>
      </c>
      <c r="BG781" s="48">
        <f>AL781 * ( (1-Baseline!H$88-Baseline!H$87) + (1-Baseline!B$36)*Baseline!H$88 )</f>
        <v>2.1381772349414089E-4</v>
      </c>
      <c r="BH781" s="48">
        <f>AM781 * ( (1-Baseline!H$88-Baseline!H$87) + (1-Baseline!B$36)*Baseline!H$88 )</f>
        <v>4.5380906351400164E-5</v>
      </c>
      <c r="BI781" s="48">
        <f>AN781 * ( (1-Baseline!H$88-Baseline!H$87) + (1-Baseline!B$36)*Baseline!H$88 )</f>
        <v>2.7460269025772529E-2</v>
      </c>
      <c r="BJ781" s="48">
        <f t="shared" si="7"/>
        <v>2.7732834692210294E-2</v>
      </c>
      <c r="BK781" s="48"/>
      <c r="BL781" s="48">
        <f t="shared" si="18"/>
        <v>0.97295473182585723</v>
      </c>
      <c r="BM781" s="48">
        <f t="shared" si="19"/>
        <v>3.8698618986228806E-3</v>
      </c>
      <c r="BN781" s="48">
        <f t="shared" si="20"/>
        <v>2.0095059854228946E-2</v>
      </c>
      <c r="BO781" s="48">
        <f t="shared" si="21"/>
        <v>3.0803464212909044E-3</v>
      </c>
      <c r="BP781" s="48">
        <f t="shared" si="8"/>
        <v>1</v>
      </c>
      <c r="BQ781" s="48">
        <f t="shared" si="22"/>
        <v>1.1709738157749878E-2</v>
      </c>
      <c r="BR781" s="48">
        <f t="shared" si="23"/>
        <v>0.95954318242634951</v>
      </c>
      <c r="BS781" s="48">
        <f t="shared" si="24"/>
        <v>1.4021083834235249E-2</v>
      </c>
      <c r="BT781" s="48">
        <f t="shared" si="25"/>
        <v>1.4725995581665388E-2</v>
      </c>
      <c r="BU781" s="48">
        <f t="shared" si="9"/>
        <v>1</v>
      </c>
      <c r="BV781" s="48">
        <f t="shared" si="26"/>
        <v>2.3226402541470015E-2</v>
      </c>
      <c r="BW781" s="48">
        <f t="shared" si="27"/>
        <v>5.3557773412551942E-3</v>
      </c>
      <c r="BX781" s="48">
        <f t="shared" si="28"/>
        <v>0.95933049416164096</v>
      </c>
      <c r="BY781" s="48">
        <f t="shared" si="29"/>
        <v>1.2087325955633783E-2</v>
      </c>
      <c r="BZ781" s="48">
        <f t="shared" si="10"/>
        <v>0.99999999999999989</v>
      </c>
      <c r="CA781" s="48">
        <f t="shared" si="30"/>
        <v>4.8199315867188857E-4</v>
      </c>
      <c r="CB781" s="48">
        <f t="shared" si="31"/>
        <v>7.7099123067357715E-3</v>
      </c>
      <c r="CC781" s="48">
        <f t="shared" si="32"/>
        <v>1.6363601793705903E-3</v>
      </c>
      <c r="CD781" s="48">
        <f t="shared" si="33"/>
        <v>0.99017173435522177</v>
      </c>
      <c r="CE781" s="48">
        <f t="shared" si="11"/>
        <v>1</v>
      </c>
      <c r="CF781" s="48"/>
      <c r="CG781" s="48">
        <f t="shared" si="34"/>
        <v>0.97295473182585723</v>
      </c>
      <c r="CH781" s="48">
        <f t="shared" si="35"/>
        <v>3.8698618986228806E-3</v>
      </c>
      <c r="CI781" s="48">
        <f t="shared" si="36"/>
        <v>2.0095059854228946E-2</v>
      </c>
      <c r="CJ781" s="48">
        <f t="shared" si="37"/>
        <v>3.0803464212909044E-3</v>
      </c>
      <c r="CK781" s="48">
        <f t="shared" si="12"/>
        <v>1</v>
      </c>
      <c r="CL781" s="48">
        <f t="shared" si="38"/>
        <v>1.1709738157749878E-2</v>
      </c>
      <c r="CM781" s="48">
        <f t="shared" si="39"/>
        <v>0.95954318242634951</v>
      </c>
      <c r="CN781" s="48">
        <f t="shared" si="40"/>
        <v>1.4021083834235249E-2</v>
      </c>
      <c r="CO781" s="48">
        <f t="shared" si="41"/>
        <v>1.4725995581665388E-2</v>
      </c>
      <c r="CP781" s="48">
        <f t="shared" si="13"/>
        <v>1</v>
      </c>
      <c r="CQ781" s="48">
        <f t="shared" si="42"/>
        <v>2.3226402541470015E-2</v>
      </c>
      <c r="CR781" s="48">
        <f t="shared" si="43"/>
        <v>5.3557773412551942E-3</v>
      </c>
      <c r="CS781" s="48">
        <f t="shared" si="44"/>
        <v>0.95933049416164096</v>
      </c>
      <c r="CT781" s="48">
        <f t="shared" si="45"/>
        <v>1.2087325955633783E-2</v>
      </c>
      <c r="CU781" s="48">
        <f t="shared" si="14"/>
        <v>0.99999999999999989</v>
      </c>
      <c r="CV781" s="48">
        <f t="shared" si="46"/>
        <v>4.8199315867188857E-4</v>
      </c>
      <c r="CW781" s="48">
        <f t="shared" si="47"/>
        <v>7.7099123067357715E-3</v>
      </c>
      <c r="CX781" s="48">
        <f t="shared" si="48"/>
        <v>1.6363601793705903E-3</v>
      </c>
      <c r="CY781" s="48">
        <f t="shared" si="49"/>
        <v>0.99017173435522177</v>
      </c>
      <c r="CZ781" s="48">
        <f t="shared" si="15"/>
        <v>1</v>
      </c>
      <c r="DA781" s="48"/>
      <c r="DB781" s="48">
        <f>(AQ781*Baseline!B$7 + AV781*Baseline!B$11 + BA781*Baseline!B$16 + BF781*Baseline!B$18)</f>
        <v>51149.95336825023</v>
      </c>
      <c r="DC781" s="48">
        <f>(AR781*Baseline!B$7 + AW781*Baseline!B$11 + BB781*Baseline!B$16 + BG781*Baseline!B$18)</f>
        <v>65276.097875791558</v>
      </c>
      <c r="DD781" s="48">
        <f>(AS781*Baseline!B$7 + AX781*Baseline!B$11 + BC781*Baseline!B$16 + BH781*Baseline!B$18)</f>
        <v>114811.31741524067</v>
      </c>
      <c r="DE781" s="48">
        <f>(AT781*Baseline!B$7 + AY781*Baseline!B$11 + BD781*Baseline!B$16 + BI781*Baseline!B$18)</f>
        <v>1259814.7136163153</v>
      </c>
      <c r="DF781" s="48">
        <f t="shared" si="16"/>
        <v>1491052.0822755978</v>
      </c>
      <c r="DG781" s="48"/>
      <c r="DH781" s="48">
        <f t="shared" si="50"/>
        <v>3.4304605436844798E-2</v>
      </c>
      <c r="DI781" s="48">
        <f t="shared" si="51"/>
        <v>4.3778549825147076E-2</v>
      </c>
      <c r="DJ781" s="48">
        <f t="shared" si="52"/>
        <v>7.7000205948553571E-2</v>
      </c>
      <c r="DK781" s="48">
        <f t="shared" si="53"/>
        <v>0.84491663878945444</v>
      </c>
      <c r="DL781" s="48">
        <f t="shared" si="17"/>
        <v>0.99999999999999989</v>
      </c>
      <c r="DM781" s="48"/>
      <c r="DN781" s="48">
        <f>DH781 / (Baseline!B$7/Baseline!B$17)</f>
        <v>3.6617909980298968</v>
      </c>
      <c r="DO781" s="48">
        <f>DI781 / (Baseline!B$11/Baseline!B$17)</f>
        <v>1.0568351463454715</v>
      </c>
      <c r="DP781" s="48">
        <f>DJ781 / (Baseline!B$16/Baseline!B$17)</f>
        <v>1.1898858817177382</v>
      </c>
      <c r="DQ781" s="48">
        <f>DK781 / (Baseline!B$18/Baseline!B$17)</f>
        <v>0.95525285121470171</v>
      </c>
      <c r="DR781" s="71"/>
      <c r="DS781" s="48">
        <f>(AU781*Baseline!B$34)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2.7528210999255776E-2</v>
      </c>
      <c r="DT781" s="48">
        <f>(AZ781*Baseline!B$34) + (Baseline!D$88*(1-Baseline!D$89)*Baseline!B$35) + (Baseline!D$88*Baseline!D$89*((1-Baseline!D$90)*Baseline!B$40 + Baseline!D$90*Baseline!B$41))</f>
        <v>1.0399252466935408E-2</v>
      </c>
      <c r="DU781" s="48">
        <f>(BE781*Baseline!B$34) + (Baseline!F$88*(1-Baseline!F$89)*Baseline!B$35) + (Baseline!F$88*Baseline!F$89*((1-Baseline!F$90)*Baseline!B$40 + Baseline!F$90*Baseline!B$41))</f>
        <v>1.290932166110988E-2</v>
      </c>
      <c r="DV781" s="48">
        <f>(BJ781*Baseline!B$34) + (Baseline!H$88*(1-Baseline!H$89)*Baseline!B$35) + (Baseline!H$88*Baseline!H$89*((1-Baseline!H$90)*Baseline!B$40 + Baseline!H$90*Baseline!B$41))</f>
        <v>9.304925203831544E-3</v>
      </c>
      <c r="DW781" s="48">
        <f>( DS781*Baseline!B$7 + DT781*Baseline!B$11 + DU781*Baseline!B$16 + DV781*Baseline!B$18 ) / Baseline!B$17</f>
        <v>9.7542259355097114E-3</v>
      </c>
    </row>
    <row r="782" spans="1:127">
      <c r="A782" s="7" t="s">
        <v>1109</v>
      </c>
      <c r="B782" s="1">
        <f>MIN( MAX( NORMINV( MCrands!B782, (B$5+B$4)/2, (B$5-B$4)/3.29 ), 0 ), 1 )</f>
        <v>0.29548026725477083</v>
      </c>
      <c r="C782" s="1">
        <f>MAX( NORMINV( MCrands!C782, (C$5+C$4)/2, (C$5-C$4)/3.29 ), 0 )</f>
        <v>2.9977117668477882</v>
      </c>
      <c r="D782" s="40"/>
      <c r="E782" s="40">
        <f>Baseline!B$33 * (C782 * Baseline!B$66*Baseline!B$66/Baseline!B$73 + Baseline!B$52*Baseline!B$52/Baseline!B$74 + Baseline!B$53*Baseline!B$53/Baseline!B$75 + Baseline!B$54*Baseline!B$54/Baseline!B$76)</f>
        <v>2.509348519752364E-5</v>
      </c>
      <c r="F782" s="40">
        <f>Baseline!B$33 * (C782 * Baseline!B$66*Baseline!B$57/Baseline!B$73 + Baseline!B$52*Baseline!B$67/Baseline!B$74 + Baseline!B$53*Baseline!B$55/Baseline!B$75 + Baseline!B$54*Baseline!B$56/Baseline!B$76)</f>
        <v>3.9960627789492226E-8</v>
      </c>
      <c r="G782" s="1">
        <f>Baseline!B$33 * (C782 * Baseline!B$66*Baseline!B$58/Baseline!B$73 + Baseline!B$52*Baseline!B$59/Baseline!B$74 + Baseline!B$53*Baseline!B$68/Baseline!B$75 + Baseline!B$54*Baseline!B$60/Baseline!B$76)</f>
        <v>1.0989091919115285E-7</v>
      </c>
      <c r="H782" s="40">
        <f>Baseline!B$33 * (C782 * Baseline!B$66*Baseline!B$61/Baseline!B$73 + Baseline!B$52*Baseline!B$62/Baseline!B$74 + Baseline!B$53*Baseline!B$63/Baseline!B$75 + Baseline!B$54*Baseline!B$69/Baseline!B$76)</f>
        <v>1.8785269172691613E-9</v>
      </c>
      <c r="I782" s="40">
        <f>Baseline!B$33 * (C782 * Baseline!B$57*Baseline!B$66/Baseline!B$73 + Baseline!B$67*Baseline!B$52/Baseline!B$74 + Baseline!B$55*Baseline!B$53/Baseline!B$75 + Baseline!B$56*Baseline!B$54/Baseline!B$76)</f>
        <v>3.9960627789492226E-8</v>
      </c>
      <c r="J782" s="1">
        <f>Baseline!B$33 * (C782 * Baseline!B$57*Baseline!B$57/Baseline!B$73 + Baseline!B$67*Baseline!B$67/Baseline!B$74 + Baseline!B$55*Baseline!B$55/Baseline!B$75 + Baseline!B$56*Baseline!B$56/Baseline!B$76)</f>
        <v>1.794960693720162E-6</v>
      </c>
      <c r="K782" s="40">
        <f>Baseline!B$33 * (C782 * Baseline!B$57*Baseline!B$58/Baseline!B$73 + Baseline!B$67*Baseline!B$59/Baseline!B$74 + Baseline!B$55*Baseline!B$68/Baseline!B$75 + Baseline!B$56*Baseline!B$60/Baseline!B$76)</f>
        <v>1.3929461439297736E-8</v>
      </c>
      <c r="L782" s="1">
        <f>Baseline!B$33 * (C782 * Baseline!B$57*Baseline!B$61/Baseline!B$73 + Baseline!B$67*Baseline!B$62/Baseline!B$74 + Baseline!B$55*Baseline!B$63/Baseline!B$75 + Baseline!B$56*Baseline!B$69/Baseline!B$76)</f>
        <v>1.4629445263183403E-8</v>
      </c>
      <c r="M782" s="40">
        <f>Baseline!B$33 * (C782 * Baseline!B$58*Baseline!B$66/Baseline!B$73 + Baseline!B$59*Baseline!B$52/Baseline!B$74 + Baseline!B$68*Baseline!B$53/Baseline!B$75 + Baseline!B$60*Baseline!B$54/Baseline!B$76)</f>
        <v>1.0989091919115285E-7</v>
      </c>
      <c r="N782" s="1">
        <f>Baseline!B$33 * (C782 * Baseline!B$58*Baseline!B$57/Baseline!B$73 + Baseline!B$59*Baseline!B$67/Baseline!B$74 + Baseline!B$68*Baseline!B$55/Baseline!B$75 + Baseline!B$60*Baseline!B$56/Baseline!B$76)</f>
        <v>1.3929461439297736E-8</v>
      </c>
      <c r="O782" s="1">
        <f>Baseline!B$33 * (C782 * Baseline!B$58*Baseline!B$58/Baseline!B$73 + Baseline!B$59*Baseline!B$59/Baseline!B$74 + Baseline!B$68*Baseline!B$68/Baseline!B$75 + Baseline!B$60*Baseline!B$60/Baseline!B$76)</f>
        <v>1.3250174111327677E-6</v>
      </c>
      <c r="P782" s="40">
        <f>Baseline!B$33 * (C782 * Baseline!B$58*Baseline!B$61/Baseline!B$73 + Baseline!B$59*Baseline!B$62/Baseline!B$74 + Baseline!B$68*Baseline!B$63/Baseline!B$75 + Baseline!B$60*Baseline!B$69/Baseline!B$76)</f>
        <v>1.6490356001944203E-9</v>
      </c>
      <c r="Q782" s="40">
        <f>Baseline!B$33 * (C782 * Baseline!B$61*Baseline!B$66/Baseline!B$73 + Baseline!B$62*Baseline!B$52/Baseline!B$74 + Baseline!B$63*Baseline!B$53/Baseline!B$75 + Baseline!B$69*Baseline!B$54/Baseline!B$76)</f>
        <v>1.8785269172691613E-9</v>
      </c>
      <c r="R782" s="40">
        <f>Baseline!B$33 * (C782 * Baseline!B$61*Baseline!B$57/Baseline!B$73 + Baseline!B$62*Baseline!B$67/Baseline!B$74 + Baseline!B$63*Baseline!B$55/Baseline!B$75 + Baseline!B$69*Baseline!B$56/Baseline!B$76)</f>
        <v>1.4629445263183403E-8</v>
      </c>
      <c r="S782" s="40">
        <f>Baseline!B$33 * (C782 * Baseline!B$61*Baseline!B$58/Baseline!B$73 + Baseline!B$62*Baseline!B$59/Baseline!B$74 + Baseline!B$63*Baseline!B$68/Baseline!B$75 + Baseline!B$69*Baseline!B$60/Baseline!B$76)</f>
        <v>1.6490356001944203E-9</v>
      </c>
      <c r="T782" s="40">
        <f>Baseline!B$33 * (C782 * Baseline!B$61*Baseline!B$61/Baseline!B$73 + Baseline!B$62*Baseline!B$62/Baseline!B$74 + Baseline!B$63*Baseline!B$63/Baseline!B$75 + Baseline!B$69*Baseline!B$69/Baseline!B$76)</f>
        <v>9.8551809523781633E-8</v>
      </c>
      <c r="U782" s="40"/>
      <c r="V782" s="40">
        <f>E782 * ( Baseline!B$87 * Baseline!B$7 )</f>
        <v>0.26044528286509788</v>
      </c>
      <c r="W782" s="40">
        <f>F782 * ( Baseline!D$87 * Baseline!B$11 )</f>
        <v>7.3713754420748345E-4</v>
      </c>
      <c r="X782" s="40">
        <f>G782 * ( Baseline!F$87 * Baseline!B$16 )</f>
        <v>3.8170357944020067E-3</v>
      </c>
      <c r="Y782" s="40">
        <f>H782 * ( Baseline!H$87 * Baseline!B$18 )</f>
        <v>6.6062807362344492E-4</v>
      </c>
      <c r="Z782" s="48">
        <f t="shared" si="0"/>
        <v>0.26566008427733084</v>
      </c>
      <c r="AA782" s="40">
        <f>I782 * ( Baseline!B$87 * Baseline!B$7 )</f>
        <v>4.1475135582713982E-4</v>
      </c>
      <c r="AB782" s="1">
        <f>J782 * ( Baseline!D$87 * Baseline!B$11 )</f>
        <v>3.3110914190035902E-2</v>
      </c>
      <c r="AC782" s="1">
        <f>K782 * ( Baseline!F$87 * Baseline!B$16 )</f>
        <v>4.8383663820351892E-4</v>
      </c>
      <c r="AD782" s="1">
        <f>L782 * ( Baseline!F$87 * Baseline!B$16 )</f>
        <v>5.081504152739093E-4</v>
      </c>
      <c r="AE782" s="48">
        <f t="shared" si="1"/>
        <v>3.4517652599340469E-2</v>
      </c>
      <c r="AF782" s="48">
        <f>M782 * ( Baseline!B$87 * Baseline!B$7 )</f>
        <v>1.1405578502849754E-3</v>
      </c>
      <c r="AG782" s="48">
        <f>N782 * ( Baseline!D$87 * Baseline!B$11 )</f>
        <v>2.5695114330002479E-4</v>
      </c>
      <c r="AH782" s="48">
        <f>O782 * ( Baseline!F$87 * Baseline!B$16 )</f>
        <v>4.6024174915690733E-2</v>
      </c>
      <c r="AI782" s="48">
        <f>P782 * ( Baseline!H$87 * Baseline!B$18 )</f>
        <v>5.7992206652891342E-4</v>
      </c>
      <c r="AJ782" s="48">
        <f t="shared" si="2"/>
        <v>4.8001605975804641E-2</v>
      </c>
      <c r="AK782" s="48">
        <f>Q782 * ( Baseline!B$87 * Baseline!B$7 )</f>
        <v>1.9497230874336626E-5</v>
      </c>
      <c r="AL782" s="48">
        <f>R782 * ( Baseline!D$87 * Baseline!B$11 )</f>
        <v>2.6986346188626395E-4</v>
      </c>
      <c r="AM782" s="48">
        <f>S782 * ( Baseline!F$87 * Baseline!B$16 )</f>
        <v>5.7278872162642294E-5</v>
      </c>
      <c r="AN782" s="48">
        <f>T782 * ( Baseline!H$87 * Baseline!B$18 )</f>
        <v>3.4658056522525689E-2</v>
      </c>
      <c r="AO782" s="48">
        <f t="shared" si="3"/>
        <v>3.5004696087448932E-2</v>
      </c>
      <c r="AP782" s="48"/>
      <c r="AQ782" s="48">
        <f>V782 * ( (1-Baseline!B$88-Baseline!B$87) + (1-B782)*Baseline!B$88 )</f>
        <v>0.18638052062204585</v>
      </c>
      <c r="AR782" s="48">
        <f>W782 * ( (1-Baseline!B$88-Baseline!B$87) + (1-B782)*Baseline!B$88 )</f>
        <v>5.2751225803774541E-4</v>
      </c>
      <c r="AS782" s="48">
        <f>X782 * ( (1-Baseline!B$88-Baseline!B$87) + (1-B782)*Baseline!B$88 )</f>
        <v>2.7315569349824747E-3</v>
      </c>
      <c r="AT782" s="48">
        <f>Y782 * ( (1-Baseline!B$88-Baseline!B$87) + (1-B782)*Baseline!B$88 )</f>
        <v>4.7276035467017183E-4</v>
      </c>
      <c r="AU782" s="48">
        <f t="shared" si="4"/>
        <v>0.19011235016973624</v>
      </c>
      <c r="AV782" s="48">
        <f>AA782 * ( (1-Baseline!D$88-Baseline!D$87) + (1-B782)*Baseline!D$88 )</f>
        <v>3.5628105358894845E-4</v>
      </c>
      <c r="AW782" s="48">
        <f>AB782 * ( (1-Baseline!D$88-Baseline!D$87) + (1-B782)*Baseline!D$88 )</f>
        <v>2.8443044795822017E-2</v>
      </c>
      <c r="AX782" s="48">
        <f>AC782 * ( (1-Baseline!D$88-Baseline!D$87) + (1-B782)*Baseline!D$88 )</f>
        <v>4.1562691671086406E-4</v>
      </c>
      <c r="AY782" s="48">
        <f>AD782 * ( (1-Baseline!D$88-Baseline!D$87) + (1-B782)*Baseline!D$88 )</f>
        <v>4.3651301627306989E-4</v>
      </c>
      <c r="AZ782" s="48">
        <f t="shared" si="5"/>
        <v>2.9651465782394901E-2</v>
      </c>
      <c r="BA782" s="48">
        <f>AF782 * ( (1-Baseline!F$88-Baseline!F$87) + (1-Baseline!B$36)*Baseline!F$88 )</f>
        <v>8.2078192691627748E-4</v>
      </c>
      <c r="BB782" s="48">
        <f>AG782 * ( (1-Baseline!F$88-Baseline!F$87) + (1-Baseline!B$36)*Baseline!F$88 )</f>
        <v>1.8491026515528346E-4</v>
      </c>
      <c r="BC782" s="48">
        <f>AH782 * ( (1-Baseline!F$88-Baseline!F$87) + (1-Baseline!B$36)*Baseline!F$88 )</f>
        <v>3.3120469042928355E-2</v>
      </c>
      <c r="BD782" s="48">
        <f>AI782 * ( (1-Baseline!F$88-Baseline!F$87) + (1-Baseline!B$36)*Baseline!F$88 )</f>
        <v>4.1733047658033503E-4</v>
      </c>
      <c r="BE782" s="48">
        <f t="shared" si="6"/>
        <v>3.4543491711580256E-2</v>
      </c>
      <c r="BF782" s="48">
        <f>AK782 * ( (1-Baseline!H$88-Baseline!H$87) + (1-Baseline!B$36)*Baseline!H$88 )</f>
        <v>1.5448045966354395E-5</v>
      </c>
      <c r="BG782" s="48">
        <f>AL782 * ( (1-Baseline!H$88-Baseline!H$87) + (1-Baseline!B$36)*Baseline!H$88 )</f>
        <v>2.1381821812172463E-4</v>
      </c>
      <c r="BH782" s="48">
        <f>AM782 * ( (1-Baseline!H$88-Baseline!H$87) + (1-Baseline!B$36)*Baseline!H$88 )</f>
        <v>4.5383195991904735E-5</v>
      </c>
      <c r="BI782" s="48">
        <f>AN782 * ( (1-Baseline!H$88-Baseline!H$87) + (1-Baseline!B$36)*Baseline!H$88 )</f>
        <v>2.7460271343927551E-2</v>
      </c>
      <c r="BJ782" s="48">
        <f t="shared" si="7"/>
        <v>2.7734920804007534E-2</v>
      </c>
      <c r="BK782" s="48"/>
      <c r="BL782" s="48">
        <f t="shared" si="18"/>
        <v>0.98037039916471203</v>
      </c>
      <c r="BM782" s="48">
        <f t="shared" si="19"/>
        <v>2.7747395556720618E-3</v>
      </c>
      <c r="BN782" s="48">
        <f t="shared" si="20"/>
        <v>1.4368119338610479E-2</v>
      </c>
      <c r="BO782" s="48">
        <f t="shared" si="21"/>
        <v>2.4867419410053138E-3</v>
      </c>
      <c r="BP782" s="48">
        <f t="shared" si="8"/>
        <v>0.99999999999999989</v>
      </c>
      <c r="BQ782" s="48">
        <f t="shared" si="22"/>
        <v>1.2015630397620507E-2</v>
      </c>
      <c r="BR782" s="48">
        <f t="shared" si="23"/>
        <v>0.95924582631289812</v>
      </c>
      <c r="BS782" s="48">
        <f t="shared" si="24"/>
        <v>1.4017078270634302E-2</v>
      </c>
      <c r="BT782" s="48">
        <f t="shared" si="25"/>
        <v>1.4721465018847156E-2</v>
      </c>
      <c r="BU782" s="48">
        <f t="shared" si="9"/>
        <v>1</v>
      </c>
      <c r="BV782" s="48">
        <f t="shared" si="26"/>
        <v>2.3760826895247569E-2</v>
      </c>
      <c r="BW782" s="48">
        <f t="shared" si="27"/>
        <v>5.3529697200035723E-3</v>
      </c>
      <c r="BX782" s="48">
        <f t="shared" si="28"/>
        <v>0.95880489787965351</v>
      </c>
      <c r="BY782" s="48">
        <f t="shared" si="29"/>
        <v>1.2081305505095495E-2</v>
      </c>
      <c r="BZ782" s="48">
        <f t="shared" si="10"/>
        <v>1.0000000000000002</v>
      </c>
      <c r="CA782" s="48">
        <f t="shared" si="30"/>
        <v>5.5698900586448547E-4</v>
      </c>
      <c r="CB782" s="48">
        <f t="shared" si="31"/>
        <v>7.7093502315257788E-3</v>
      </c>
      <c r="CC782" s="48">
        <f t="shared" si="32"/>
        <v>1.6363196532130401E-3</v>
      </c>
      <c r="CD782" s="48">
        <f t="shared" si="33"/>
        <v>0.99009734110939673</v>
      </c>
      <c r="CE782" s="48">
        <f t="shared" si="11"/>
        <v>1</v>
      </c>
      <c r="CF782" s="48"/>
      <c r="CG782" s="48">
        <f t="shared" si="34"/>
        <v>0.98037039916471203</v>
      </c>
      <c r="CH782" s="48">
        <f t="shared" si="35"/>
        <v>2.7747395556720618E-3</v>
      </c>
      <c r="CI782" s="48">
        <f t="shared" si="36"/>
        <v>1.4368119338610479E-2</v>
      </c>
      <c r="CJ782" s="48">
        <f t="shared" si="37"/>
        <v>2.4867419410053138E-3</v>
      </c>
      <c r="CK782" s="48">
        <f t="shared" si="12"/>
        <v>0.99999999999999989</v>
      </c>
      <c r="CL782" s="48">
        <f t="shared" si="38"/>
        <v>1.2015630397620507E-2</v>
      </c>
      <c r="CM782" s="48">
        <f t="shared" si="39"/>
        <v>0.95924582631289812</v>
      </c>
      <c r="CN782" s="48">
        <f t="shared" si="40"/>
        <v>1.4017078270634302E-2</v>
      </c>
      <c r="CO782" s="48">
        <f t="shared" si="41"/>
        <v>1.4721465018847156E-2</v>
      </c>
      <c r="CP782" s="48">
        <f t="shared" si="13"/>
        <v>1</v>
      </c>
      <c r="CQ782" s="48">
        <f t="shared" si="42"/>
        <v>2.3760826895247569E-2</v>
      </c>
      <c r="CR782" s="48">
        <f t="shared" si="43"/>
        <v>5.3529697200035723E-3</v>
      </c>
      <c r="CS782" s="48">
        <f t="shared" si="44"/>
        <v>0.95880489787965351</v>
      </c>
      <c r="CT782" s="48">
        <f t="shared" si="45"/>
        <v>1.2081305505095495E-2</v>
      </c>
      <c r="CU782" s="48">
        <f t="shared" si="14"/>
        <v>1.0000000000000002</v>
      </c>
      <c r="CV782" s="48">
        <f t="shared" si="46"/>
        <v>5.5698900586448547E-4</v>
      </c>
      <c r="CW782" s="48">
        <f t="shared" si="47"/>
        <v>7.7093502315257788E-3</v>
      </c>
      <c r="CX782" s="48">
        <f t="shared" si="48"/>
        <v>1.6363196532130401E-3</v>
      </c>
      <c r="CY782" s="48">
        <f t="shared" si="49"/>
        <v>0.99009734110939673</v>
      </c>
      <c r="CZ782" s="48">
        <f t="shared" si="15"/>
        <v>1</v>
      </c>
      <c r="DA782" s="48"/>
      <c r="DB782" s="48">
        <f>(AQ782*Baseline!B$7 + AV782*Baseline!B$11 + BA782*Baseline!B$16 + BF782*Baseline!B$18)</f>
        <v>94615.770494431141</v>
      </c>
      <c r="DC782" s="48">
        <f>(AR782*Baseline!B$7 + AW782*Baseline!B$11 + BB782*Baseline!B$16 + BG782*Baseline!B$18)</f>
        <v>71663.884138887923</v>
      </c>
      <c r="DD782" s="48">
        <f>(AS782*Baseline!B$7 + AX782*Baseline!B$11 + BC782*Baseline!B$16 + BH782*Baseline!B$18)</f>
        <v>115254.13724029184</v>
      </c>
      <c r="DE782" s="48">
        <f>(AT782*Baseline!B$7 + AY782*Baseline!B$11 + BD782*Baseline!B$16 + BI782*Baseline!B$18)</f>
        <v>1259991.7833163093</v>
      </c>
      <c r="DF782" s="48">
        <f t="shared" si="16"/>
        <v>1541525.5751899201</v>
      </c>
      <c r="DG782" s="48"/>
      <c r="DH782" s="48">
        <f t="shared" si="50"/>
        <v>6.1378008913523359E-2</v>
      </c>
      <c r="DI782" s="48">
        <f t="shared" si="51"/>
        <v>4.6488936215060034E-2</v>
      </c>
      <c r="DJ782" s="48">
        <f t="shared" si="52"/>
        <v>7.4766282892252511E-2</v>
      </c>
      <c r="DK782" s="48">
        <f t="shared" si="53"/>
        <v>0.81736677197916419</v>
      </c>
      <c r="DL782" s="48">
        <f t="shared" si="17"/>
        <v>1</v>
      </c>
      <c r="DM782" s="48"/>
      <c r="DN782" s="48">
        <f>DH782 / (Baseline!B$7/Baseline!B$17)</f>
        <v>6.5516987487383425</v>
      </c>
      <c r="DO782" s="48">
        <f>DI782 / (Baseline!B$11/Baseline!B$17)</f>
        <v>1.1222651710602478</v>
      </c>
      <c r="DP782" s="48">
        <f>DJ782 / (Baseline!B$16/Baseline!B$17)</f>
        <v>1.155365019431833</v>
      </c>
      <c r="DQ782" s="48">
        <f>DK782 / (Baseline!B$18/Baseline!B$17)</f>
        <v>0.92410529462400581</v>
      </c>
      <c r="DR782" s="71"/>
      <c r="DS782" s="48">
        <f>(AU782*Baseline!B$34)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4.1046383775460438E-2</v>
      </c>
      <c r="DT782" s="48">
        <f>(AZ782*Baseline!B$34) + (Baseline!D$88*(1-Baseline!D$89)*Baseline!B$35) + (Baseline!D$88*Baseline!D$89*((1-Baseline!D$90)*Baseline!B$40 + Baseline!D$90*Baseline!B$41))</f>
        <v>1.0861287867359237E-2</v>
      </c>
      <c r="DU782" s="48">
        <f>(BE782*Baseline!B$34) + (Baseline!F$88*(1-Baseline!F$89)*Baseline!B$35) + (Baseline!F$88*Baseline!F$89*((1-Baseline!F$90)*Baseline!B$40 + Baseline!F$90*Baseline!B$41))</f>
        <v>1.2912163756737042E-2</v>
      </c>
      <c r="DV782" s="48">
        <f>(BJ782*Baseline!B$34) + (Baseline!H$88*(1-Baseline!H$89)*Baseline!B$35) + (Baseline!H$88*Baseline!H$89*((1-Baseline!H$90)*Baseline!B$40 + Baseline!H$90*Baseline!B$41))</f>
        <v>9.3052381206011302E-3</v>
      </c>
      <c r="DW782" s="48">
        <f>( DS782*Baseline!B$7 + DT782*Baseline!B$11 + DU782*Baseline!B$16 + DV782*Baseline!B$18 ) / Baseline!B$17</f>
        <v>9.9004678138503825E-3</v>
      </c>
    </row>
    <row r="783" spans="1:127">
      <c r="A783" s="7" t="s">
        <v>1110</v>
      </c>
      <c r="B783" s="1">
        <f>MIN( MAX( NORMINV( MCrands!B783, (B$5+B$4)/2, (B$5-B$4)/3.29 ), 0 ), 1 )</f>
        <v>0.39959291463123986</v>
      </c>
      <c r="C783" s="1">
        <f>MAX( NORMINV( MCrands!C783, (C$5+C$4)/2, (C$5-C$4)/3.29 ), 0 )</f>
        <v>2.0855312297738235</v>
      </c>
      <c r="D783" s="40"/>
      <c r="E783" s="40">
        <f>Baseline!B$33 * (C783 * Baseline!B$66*Baseline!B$66/Baseline!B$73 + Baseline!B$52*Baseline!B$52/Baseline!B$74 + Baseline!B$53*Baseline!B$53/Baseline!B$75 + Baseline!B$54*Baseline!B$54/Baseline!B$76)</f>
        <v>1.7460319484112575E-5</v>
      </c>
      <c r="F783" s="40">
        <f>Baseline!B$33 * (C783 * Baseline!B$66*Baseline!B$57/Baseline!B$73 + Baseline!B$52*Baseline!B$67/Baseline!B$74 + Baseline!B$53*Baseline!B$55/Baseline!B$75 + Baseline!B$54*Baseline!B$56/Baseline!B$76)</f>
        <v>3.8939809907391111E-8</v>
      </c>
      <c r="G783" s="1">
        <f>Baseline!B$33 * (C783 * Baseline!B$66*Baseline!B$58/Baseline!B$73 + Baseline!B$52*Baseline!B$59/Baseline!B$74 + Baseline!B$53*Baseline!B$68/Baseline!B$75 + Baseline!B$54*Baseline!B$60/Baseline!B$76)</f>
        <v>1.0738140856432096E-7</v>
      </c>
      <c r="H783" s="40">
        <f>Baseline!B$33 * (C783 * Baseline!B$66*Baseline!B$61/Baseline!B$73 + Baseline!B$52*Baseline!B$62/Baseline!B$74 + Baseline!B$53*Baseline!B$63/Baseline!B$75 + Baseline!B$54*Baseline!B$69/Baseline!B$76)</f>
        <v>1.6275758545859718E-9</v>
      </c>
      <c r="I783" s="40">
        <f>Baseline!B$33 * (C783 * Baseline!B$57*Baseline!B$66/Baseline!B$73 + Baseline!B$67*Baseline!B$52/Baseline!B$74 + Baseline!B$55*Baseline!B$53/Baseline!B$75 + Baseline!B$56*Baseline!B$54/Baseline!B$76)</f>
        <v>3.8939809907391111E-8</v>
      </c>
      <c r="J783" s="1">
        <f>Baseline!B$33 * (C783 * Baseline!B$57*Baseline!B$57/Baseline!B$73 + Baseline!B$67*Baseline!B$67/Baseline!B$74 + Baseline!B$55*Baseline!B$55/Baseline!B$75 + Baseline!B$56*Baseline!B$56/Baseline!B$76)</f>
        <v>1.7949605572015554E-6</v>
      </c>
      <c r="K783" s="40">
        <f>Baseline!B$33 * (C783 * Baseline!B$57*Baseline!B$58/Baseline!B$73 + Baseline!B$67*Baseline!B$59/Baseline!B$74 + Baseline!B$55*Baseline!B$68/Baseline!B$75 + Baseline!B$56*Baseline!B$60/Baseline!B$76)</f>
        <v>1.3929125831056101E-8</v>
      </c>
      <c r="L783" s="1">
        <f>Baseline!B$33 * (C783 * Baseline!B$57*Baseline!B$61/Baseline!B$73 + Baseline!B$67*Baseline!B$62/Baseline!B$74 + Baseline!B$55*Baseline!B$63/Baseline!B$75 + Baseline!B$56*Baseline!B$69/Baseline!B$76)</f>
        <v>1.462941170235924E-8</v>
      </c>
      <c r="M783" s="40">
        <f>Baseline!B$33 * (C783 * Baseline!B$58*Baseline!B$66/Baseline!B$73 + Baseline!B$59*Baseline!B$52/Baseline!B$74 + Baseline!B$68*Baseline!B$53/Baseline!B$75 + Baseline!B$60*Baseline!B$54/Baseline!B$76)</f>
        <v>1.0738140856432096E-7</v>
      </c>
      <c r="N783" s="1">
        <f>Baseline!B$33 * (C783 * Baseline!B$58*Baseline!B$57/Baseline!B$73 + Baseline!B$59*Baseline!B$67/Baseline!B$74 + Baseline!B$68*Baseline!B$55/Baseline!B$75 + Baseline!B$60*Baseline!B$56/Baseline!B$76)</f>
        <v>1.3929125831056101E-8</v>
      </c>
      <c r="O783" s="1">
        <f>Baseline!B$33 * (C783 * Baseline!B$58*Baseline!B$58/Baseline!B$73 + Baseline!B$59*Baseline!B$59/Baseline!B$74 + Baseline!B$68*Baseline!B$68/Baseline!B$75 + Baseline!B$60*Baseline!B$60/Baseline!B$76)</f>
        <v>1.3250165860958403E-6</v>
      </c>
      <c r="P783" s="40">
        <f>Baseline!B$33 * (C783 * Baseline!B$58*Baseline!B$61/Baseline!B$73 + Baseline!B$59*Baseline!B$62/Baseline!B$74 + Baseline!B$68*Baseline!B$63/Baseline!B$75 + Baseline!B$60*Baseline!B$69/Baseline!B$76)</f>
        <v>1.6489530965016848E-9</v>
      </c>
      <c r="Q783" s="40">
        <f>Baseline!B$33 * (C783 * Baseline!B$61*Baseline!B$66/Baseline!B$73 + Baseline!B$62*Baseline!B$52/Baseline!B$74 + Baseline!B$63*Baseline!B$53/Baseline!B$75 + Baseline!B$69*Baseline!B$54/Baseline!B$76)</f>
        <v>1.6275758545859718E-9</v>
      </c>
      <c r="R783" s="40">
        <f>Baseline!B$33 * (C783 * Baseline!B$61*Baseline!B$57/Baseline!B$73 + Baseline!B$62*Baseline!B$67/Baseline!B$74 + Baseline!B$63*Baseline!B$55/Baseline!B$75 + Baseline!B$69*Baseline!B$56/Baseline!B$76)</f>
        <v>1.462941170235924E-8</v>
      </c>
      <c r="S783" s="40">
        <f>Baseline!B$33 * (C783 * Baseline!B$61*Baseline!B$58/Baseline!B$73 + Baseline!B$62*Baseline!B$59/Baseline!B$74 + Baseline!B$63*Baseline!B$68/Baseline!B$75 + Baseline!B$69*Baseline!B$60/Baseline!B$76)</f>
        <v>1.6489530965016848E-9</v>
      </c>
      <c r="T783" s="40">
        <f>Baseline!B$33 * (C783 * Baseline!B$61*Baseline!B$61/Baseline!B$73 + Baseline!B$62*Baseline!B$62/Baseline!B$74 + Baseline!B$63*Baseline!B$63/Baseline!B$75 + Baseline!B$69*Baseline!B$69/Baseline!B$76)</f>
        <v>9.8551801273412363E-8</v>
      </c>
      <c r="U783" s="40"/>
      <c r="V783" s="40">
        <f>E783 * ( Baseline!B$87 * Baseline!B$7 )</f>
        <v>0.18122065592560441</v>
      </c>
      <c r="W783" s="40">
        <f>F783 * ( Baseline!D$87 * Baseline!B$11 )</f>
        <v>7.18306929466917E-4</v>
      </c>
      <c r="X783" s="40">
        <f>G783 * ( Baseline!F$87 * Baseline!B$16 )</f>
        <v>3.7298685201672056E-3</v>
      </c>
      <c r="Y783" s="40">
        <f>H783 * ( Baseline!H$87 * Baseline!B$18 )</f>
        <v>5.7237524339242749E-4</v>
      </c>
      <c r="Z783" s="48">
        <f t="shared" si="0"/>
        <v>0.18624120661863097</v>
      </c>
      <c r="AA783" s="40">
        <f>I783 * ( Baseline!B$87 * Baseline!B$7 )</f>
        <v>4.0415628702881236E-4</v>
      </c>
      <c r="AB783" s="1">
        <f>J783 * ( Baseline!D$87 * Baseline!B$11 )</f>
        <v>3.3110911671732357E-2</v>
      </c>
      <c r="AC783" s="1">
        <f>K783 * ( Baseline!F$87 * Baseline!B$16 )</f>
        <v>4.8382498092846248E-4</v>
      </c>
      <c r="AD783" s="1">
        <f>L783 * ( Baseline!F$87 * Baseline!B$16 )</f>
        <v>5.0814924954640367E-4</v>
      </c>
      <c r="AE783" s="48">
        <f t="shared" si="1"/>
        <v>3.4507042189236038E-2</v>
      </c>
      <c r="AF783" s="48">
        <f>M783 * ( Baseline!B$87 * Baseline!B$7 )</f>
        <v>1.1145116394890872E-3</v>
      </c>
      <c r="AG783" s="48">
        <f>N783 * ( Baseline!D$87 * Baseline!B$11 )</f>
        <v>2.5694495247048237E-4</v>
      </c>
      <c r="AH783" s="48">
        <f>O783 * ( Baseline!F$87 * Baseline!B$16 )</f>
        <v>4.6024146258222882E-2</v>
      </c>
      <c r="AI783" s="48">
        <f>P783 * ( Baseline!H$87 * Baseline!B$18 )</f>
        <v>5.7989305216925877E-4</v>
      </c>
      <c r="AJ783" s="48">
        <f t="shared" si="2"/>
        <v>4.7975495902351714E-2</v>
      </c>
      <c r="AK783" s="48">
        <f>Q783 * ( Baseline!B$87 * Baseline!B$7 )</f>
        <v>1.6892609794747802E-5</v>
      </c>
      <c r="AL783" s="48">
        <f>R783 * ( Baseline!D$87 * Baseline!B$11 )</f>
        <v>2.6986284280330967E-4</v>
      </c>
      <c r="AM783" s="48">
        <f>S783 * ( Baseline!F$87 * Baseline!B$16 )</f>
        <v>5.7276006415857576E-5</v>
      </c>
      <c r="AN783" s="48">
        <f>T783 * ( Baseline!H$87 * Baseline!B$18 )</f>
        <v>3.4658053621089729E-2</v>
      </c>
      <c r="AO783" s="48">
        <f t="shared" si="3"/>
        <v>3.5002085080103641E-2</v>
      </c>
      <c r="AP783" s="48"/>
      <c r="AQ783" s="48">
        <f>V783 * ( (1-Baseline!B$88-Baseline!B$87) + (1-B783)*Baseline!B$88 )</f>
        <v>0.11289363770629586</v>
      </c>
      <c r="AR783" s="48">
        <f>W783 * ( (1-Baseline!B$88-Baseline!B$87) + (1-B783)*Baseline!B$88 )</f>
        <v>4.4747814118082844E-4</v>
      </c>
      <c r="AS783" s="48">
        <f>X783 * ( (1-Baseline!B$88-Baseline!B$87) + (1-B783)*Baseline!B$88 )</f>
        <v>2.3235674943188462E-3</v>
      </c>
      <c r="AT783" s="48">
        <f>Y783 * ( (1-Baseline!B$88-Baseline!B$87) + (1-B783)*Baseline!B$88 )</f>
        <v>3.5656820150857814E-4</v>
      </c>
      <c r="AU783" s="48">
        <f t="shared" si="4"/>
        <v>0.11602125154330412</v>
      </c>
      <c r="AV783" s="48">
        <f>AA783 * ( (1-Baseline!D$88-Baseline!D$87) + (1-B783)*Baseline!D$88 )</f>
        <v>3.2832879737253369E-4</v>
      </c>
      <c r="AW783" s="48">
        <f>AB783 * ( (1-Baseline!D$88-Baseline!D$87) + (1-B783)*Baseline!D$88 )</f>
        <v>2.689866805984651E-2</v>
      </c>
      <c r="AX783" s="48">
        <f>AC783 * ( (1-Baseline!D$88-Baseline!D$87) + (1-B783)*Baseline!D$88 )</f>
        <v>3.9305011260583567E-4</v>
      </c>
      <c r="AY783" s="48">
        <f>AD783 * ( (1-Baseline!D$88-Baseline!D$87) + (1-B783)*Baseline!D$88 )</f>
        <v>4.1281068077862705E-4</v>
      </c>
      <c r="AZ783" s="48">
        <f t="shared" si="5"/>
        <v>2.803285765060351E-2</v>
      </c>
      <c r="BA783" s="48">
        <f>AF783 * ( (1-Baseline!F$88-Baseline!F$87) + (1-Baseline!B$36)*Baseline!F$88 )</f>
        <v>8.0203824014881092E-4</v>
      </c>
      <c r="BB783" s="48">
        <f>AG783 * ( (1-Baseline!F$88-Baseline!F$87) + (1-Baseline!B$36)*Baseline!F$88 )</f>
        <v>1.8490581003623819E-4</v>
      </c>
      <c r="BC783" s="48">
        <f>AH783 * ( (1-Baseline!F$88-Baseline!F$87) + (1-Baseline!B$36)*Baseline!F$88 )</f>
        <v>3.3120448420097454E-2</v>
      </c>
      <c r="BD783" s="48">
        <f>AI783 * ( (1-Baseline!F$88-Baseline!F$87) + (1-Baseline!B$36)*Baseline!F$88 )</f>
        <v>4.1730959691866807E-4</v>
      </c>
      <c r="BE783" s="48">
        <f t="shared" si="6"/>
        <v>3.4524702067201166E-2</v>
      </c>
      <c r="BF783" s="48">
        <f>AK783 * ( (1-Baseline!H$88-Baseline!H$87) + (1-Baseline!B$36)*Baseline!H$88 )</f>
        <v>1.3384352592574577E-5</v>
      </c>
      <c r="BG783" s="48">
        <f>AL783 * ( (1-Baseline!H$88-Baseline!H$87) + (1-Baseline!B$36)*Baseline!H$88 )</f>
        <v>2.138177276099183E-4</v>
      </c>
      <c r="BH783" s="48">
        <f>AM783 * ( (1-Baseline!H$88-Baseline!H$87) + (1-Baseline!B$36)*Baseline!H$88 )</f>
        <v>4.5380925403412268E-5</v>
      </c>
      <c r="BI783" s="48">
        <f>AN783 * ( (1-Baseline!H$88-Baseline!H$87) + (1-Baseline!B$36)*Baseline!H$88 )</f>
        <v>2.7460269045061811E-2</v>
      </c>
      <c r="BJ783" s="48">
        <f t="shared" si="7"/>
        <v>2.7732852050667715E-2</v>
      </c>
      <c r="BK783" s="48"/>
      <c r="BL783" s="48">
        <f t="shared" si="18"/>
        <v>0.97304275039783639</v>
      </c>
      <c r="BM783" s="48">
        <f t="shared" si="19"/>
        <v>3.8568635937685117E-3</v>
      </c>
      <c r="BN783" s="48">
        <f t="shared" si="20"/>
        <v>2.0027085240082856E-2</v>
      </c>
      <c r="BO783" s="48">
        <f t="shared" si="21"/>
        <v>3.0733007683121879E-3</v>
      </c>
      <c r="BP783" s="48">
        <f t="shared" si="8"/>
        <v>0.99999999999999989</v>
      </c>
      <c r="BQ783" s="48">
        <f t="shared" si="22"/>
        <v>1.1712284258164641E-2</v>
      </c>
      <c r="BR783" s="48">
        <f t="shared" si="23"/>
        <v>0.95954070737656028</v>
      </c>
      <c r="BS783" s="48">
        <f t="shared" si="24"/>
        <v>1.4021050493843385E-2</v>
      </c>
      <c r="BT783" s="48">
        <f t="shared" si="25"/>
        <v>1.4725957871431626E-2</v>
      </c>
      <c r="BU783" s="48">
        <f t="shared" si="9"/>
        <v>0.99999999999999989</v>
      </c>
      <c r="BV783" s="48">
        <f t="shared" si="26"/>
        <v>2.3230851886503479E-2</v>
      </c>
      <c r="BW783" s="48">
        <f t="shared" si="27"/>
        <v>5.3557539664303329E-3</v>
      </c>
      <c r="BX783" s="48">
        <f t="shared" si="28"/>
        <v>0.95932611831463777</v>
      </c>
      <c r="BY783" s="48">
        <f t="shared" si="29"/>
        <v>1.20872758324283E-2</v>
      </c>
      <c r="BZ783" s="48">
        <f t="shared" si="10"/>
        <v>0.99999999999999989</v>
      </c>
      <c r="CA783" s="48">
        <f t="shared" si="30"/>
        <v>4.8261724283248851E-4</v>
      </c>
      <c r="CB783" s="48">
        <f t="shared" si="31"/>
        <v>7.7099076293803068E-3</v>
      </c>
      <c r="CC783" s="48">
        <f t="shared" si="32"/>
        <v>1.6363598421288103E-3</v>
      </c>
      <c r="CD783" s="48">
        <f t="shared" si="33"/>
        <v>0.99017111528565849</v>
      </c>
      <c r="CE783" s="48">
        <f t="shared" si="11"/>
        <v>1</v>
      </c>
      <c r="CF783" s="48"/>
      <c r="CG783" s="48">
        <f t="shared" si="34"/>
        <v>0.97304275039783639</v>
      </c>
      <c r="CH783" s="48">
        <f t="shared" si="35"/>
        <v>3.8568635937685117E-3</v>
      </c>
      <c r="CI783" s="48">
        <f t="shared" si="36"/>
        <v>2.0027085240082856E-2</v>
      </c>
      <c r="CJ783" s="48">
        <f t="shared" si="37"/>
        <v>3.0733007683121879E-3</v>
      </c>
      <c r="CK783" s="48">
        <f t="shared" si="12"/>
        <v>0.99999999999999989</v>
      </c>
      <c r="CL783" s="48">
        <f t="shared" si="38"/>
        <v>1.1712284258164641E-2</v>
      </c>
      <c r="CM783" s="48">
        <f t="shared" si="39"/>
        <v>0.95954070737656028</v>
      </c>
      <c r="CN783" s="48">
        <f t="shared" si="40"/>
        <v>1.4021050493843385E-2</v>
      </c>
      <c r="CO783" s="48">
        <f t="shared" si="41"/>
        <v>1.4725957871431626E-2</v>
      </c>
      <c r="CP783" s="48">
        <f t="shared" si="13"/>
        <v>0.99999999999999989</v>
      </c>
      <c r="CQ783" s="48">
        <f t="shared" si="42"/>
        <v>2.3230851886503479E-2</v>
      </c>
      <c r="CR783" s="48">
        <f t="shared" si="43"/>
        <v>5.3557539664303329E-3</v>
      </c>
      <c r="CS783" s="48">
        <f t="shared" si="44"/>
        <v>0.95932611831463777</v>
      </c>
      <c r="CT783" s="48">
        <f t="shared" si="45"/>
        <v>1.20872758324283E-2</v>
      </c>
      <c r="CU783" s="48">
        <f t="shared" si="14"/>
        <v>0.99999999999999989</v>
      </c>
      <c r="CV783" s="48">
        <f t="shared" si="46"/>
        <v>4.8261724283248851E-4</v>
      </c>
      <c r="CW783" s="48">
        <f t="shared" si="47"/>
        <v>7.7099076293803068E-3</v>
      </c>
      <c r="CX783" s="48">
        <f t="shared" si="48"/>
        <v>1.6363598421288103E-3</v>
      </c>
      <c r="CY783" s="48">
        <f t="shared" si="49"/>
        <v>0.99017111528565849</v>
      </c>
      <c r="CZ783" s="48">
        <f t="shared" si="15"/>
        <v>1</v>
      </c>
      <c r="DA783" s="48"/>
      <c r="DB783" s="48">
        <f>(AQ783*Baseline!B$7 + AV783*Baseline!B$11 + BA783*Baseline!B$16 + BF783*Baseline!B$18)</f>
        <v>58757.394041883796</v>
      </c>
      <c r="DC783" s="48">
        <f>(AR783*Baseline!B$7 + AW783*Baseline!B$11 + BB783*Baseline!B$16 + BG783*Baseline!B$18)</f>
        <v>68313.030899137972</v>
      </c>
      <c r="DD783" s="48">
        <f>(AS783*Baseline!B$7 + AX783*Baseline!B$11 + BC783*Baseline!B$16 + BH783*Baseline!B$18)</f>
        <v>115007.67212351761</v>
      </c>
      <c r="DE783" s="48">
        <f>(AT783*Baseline!B$7 + AY783*Baseline!B$11 + BD783*Baseline!B$16 + BI783*Baseline!B$18)</f>
        <v>1259884.4239658604</v>
      </c>
      <c r="DF783" s="48">
        <f t="shared" si="16"/>
        <v>1501962.5210303997</v>
      </c>
      <c r="DG783" s="48"/>
      <c r="DH783" s="48">
        <f t="shared" si="50"/>
        <v>3.9120412939181823E-2</v>
      </c>
      <c r="DI783" s="48">
        <f t="shared" si="51"/>
        <v>4.5482513673026144E-2</v>
      </c>
      <c r="DJ783" s="48">
        <f t="shared" si="52"/>
        <v>7.6571599166547946E-2</v>
      </c>
      <c r="DK783" s="48">
        <f t="shared" si="53"/>
        <v>0.83882547422124409</v>
      </c>
      <c r="DL783" s="48">
        <f t="shared" si="17"/>
        <v>1</v>
      </c>
      <c r="DM783" s="48"/>
      <c r="DN783" s="48">
        <f>DH783 / (Baseline!B$7/Baseline!B$17)</f>
        <v>4.1758467737993588</v>
      </c>
      <c r="DO783" s="48">
        <f>DI783 / (Baseline!B$11/Baseline!B$17)</f>
        <v>1.0979696491952269</v>
      </c>
      <c r="DP783" s="48">
        <f>DJ783 / (Baseline!B$16/Baseline!B$17)</f>
        <v>1.1832626116571658</v>
      </c>
      <c r="DQ783" s="48">
        <f>DK783 / (Baseline!B$18/Baseline!B$17)</f>
        <v>0.9483662519291941</v>
      </c>
      <c r="DR783" s="71"/>
      <c r="DS783" s="48">
        <f>(AU783*Baseline!B$34)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2.9932718981495618E-2</v>
      </c>
      <c r="DT783" s="48">
        <f>(AZ783*Baseline!B$34) + (Baseline!D$88*(1-Baseline!D$89)*Baseline!B$35) + (Baseline!D$88*Baseline!D$89*((1-Baseline!D$90)*Baseline!B$40 + Baseline!D$90*Baseline!B$41))</f>
        <v>1.061849664759053E-2</v>
      </c>
      <c r="DU783" s="48">
        <f>(BE783*Baseline!B$34) + (Baseline!F$88*(1-Baseline!F$89)*Baseline!B$35) + (Baseline!F$88*Baseline!F$89*((1-Baseline!F$90)*Baseline!B$40 + Baseline!F$90*Baseline!B$41))</f>
        <v>1.2909345310080178E-2</v>
      </c>
      <c r="DV783" s="48">
        <f>(BJ783*Baseline!B$34) + (Baseline!H$88*(1-Baseline!H$89)*Baseline!B$35) + (Baseline!H$88*Baseline!H$89*((1-Baseline!H$90)*Baseline!B$40 + Baseline!H$90*Baseline!B$41))</f>
        <v>9.3049278076001579E-3</v>
      </c>
      <c r="DW783" s="48">
        <f>( DS783*Baseline!B$7 + DT783*Baseline!B$11 + DU783*Baseline!B$16 + DV783*Baseline!B$18 ) / Baseline!B$17</f>
        <v>9.7858378364283089E-3</v>
      </c>
    </row>
    <row r="784" spans="1:127">
      <c r="A784" s="7" t="s">
        <v>1111</v>
      </c>
      <c r="B784" s="1">
        <f>MIN( MAX( NORMINV( MCrands!B784, (B$5+B$4)/2, (B$5-B$4)/3.29 ), 0 ), 1 )</f>
        <v>0.5780889567846238</v>
      </c>
      <c r="C784" s="1">
        <f>MAX( NORMINV( MCrands!C784, (C$5+C$4)/2, (C$5-C$4)/3.29 ), 0 )</f>
        <v>2.2390625590664253</v>
      </c>
      <c r="D784" s="40"/>
      <c r="E784" s="40">
        <f>Baseline!B$33 * (C784 * Baseline!B$66*Baseline!B$66/Baseline!B$73 + Baseline!B$52*Baseline!B$52/Baseline!B$74 + Baseline!B$53*Baseline!B$53/Baseline!B$75 + Baseline!B$54*Baseline!B$54/Baseline!B$76)</f>
        <v>1.8745076208313197E-5</v>
      </c>
      <c r="F784" s="40">
        <f>Baseline!B$33 * (C784 * Baseline!B$66*Baseline!B$57/Baseline!B$73 + Baseline!B$52*Baseline!B$67/Baseline!B$74 + Baseline!B$53*Baseline!B$55/Baseline!B$75 + Baseline!B$54*Baseline!B$56/Baseline!B$76)</f>
        <v>3.9111626252987982E-8</v>
      </c>
      <c r="G784" s="1">
        <f>Baseline!B$33 * (C784 * Baseline!B$66*Baseline!B$58/Baseline!B$73 + Baseline!B$52*Baseline!B$59/Baseline!B$74 + Baseline!B$53*Baseline!B$68/Baseline!B$75 + Baseline!B$54*Baseline!B$60/Baseline!B$76)</f>
        <v>1.0780379041391327E-7</v>
      </c>
      <c r="H784" s="40">
        <f>Baseline!B$33 * (C784 * Baseline!B$66*Baseline!B$61/Baseline!B$73 + Baseline!B$52*Baseline!B$62/Baseline!B$74 + Baseline!B$53*Baseline!B$63/Baseline!B$75 + Baseline!B$54*Baseline!B$69/Baseline!B$76)</f>
        <v>1.6698140395452031E-9</v>
      </c>
      <c r="I784" s="40">
        <f>Baseline!B$33 * (C784 * Baseline!B$57*Baseline!B$66/Baseline!B$73 + Baseline!B$67*Baseline!B$52/Baseline!B$74 + Baseline!B$55*Baseline!B$53/Baseline!B$75 + Baseline!B$56*Baseline!B$54/Baseline!B$76)</f>
        <v>3.9111626252987982E-8</v>
      </c>
      <c r="J784" s="1">
        <f>Baseline!B$33 * (C784 * Baseline!B$57*Baseline!B$57/Baseline!B$73 + Baseline!B$67*Baseline!B$67/Baseline!B$74 + Baseline!B$55*Baseline!B$55/Baseline!B$75 + Baseline!B$56*Baseline!B$56/Baseline!B$76)</f>
        <v>1.7949605801793348E-6</v>
      </c>
      <c r="K784" s="40">
        <f>Baseline!B$33 * (C784 * Baseline!B$57*Baseline!B$58/Baseline!B$73 + Baseline!B$67*Baseline!B$59/Baseline!B$74 + Baseline!B$55*Baseline!B$68/Baseline!B$75 + Baseline!B$56*Baseline!B$60/Baseline!B$76)</f>
        <v>1.392918231809717E-8</v>
      </c>
      <c r="L784" s="1">
        <f>Baseline!B$33 * (C784 * Baseline!B$57*Baseline!B$61/Baseline!B$73 + Baseline!B$67*Baseline!B$62/Baseline!B$74 + Baseline!B$55*Baseline!B$63/Baseline!B$75 + Baseline!B$56*Baseline!B$69/Baseline!B$76)</f>
        <v>1.4629417351063347E-8</v>
      </c>
      <c r="M784" s="40">
        <f>Baseline!B$33 * (C784 * Baseline!B$58*Baseline!B$66/Baseline!B$73 + Baseline!B$59*Baseline!B$52/Baseline!B$74 + Baseline!B$68*Baseline!B$53/Baseline!B$75 + Baseline!B$60*Baseline!B$54/Baseline!B$76)</f>
        <v>1.0780379041391327E-7</v>
      </c>
      <c r="N784" s="1">
        <f>Baseline!B$33 * (C784 * Baseline!B$58*Baseline!B$57/Baseline!B$73 + Baseline!B$59*Baseline!B$67/Baseline!B$74 + Baseline!B$68*Baseline!B$55/Baseline!B$75 + Baseline!B$60*Baseline!B$56/Baseline!B$76)</f>
        <v>1.392918231809717E-8</v>
      </c>
      <c r="O784" s="1">
        <f>Baseline!B$33 * (C784 * Baseline!B$58*Baseline!B$58/Baseline!B$73 + Baseline!B$59*Baseline!B$59/Baseline!B$74 + Baseline!B$68*Baseline!B$68/Baseline!B$75 + Baseline!B$60*Baseline!B$60/Baseline!B$76)</f>
        <v>1.3250167249598164E-6</v>
      </c>
      <c r="P784" s="40">
        <f>Baseline!B$33 * (C784 * Baseline!B$58*Baseline!B$61/Baseline!B$73 + Baseline!B$59*Baseline!B$62/Baseline!B$74 + Baseline!B$68*Baseline!B$63/Baseline!B$75 + Baseline!B$60*Baseline!B$69/Baseline!B$76)</f>
        <v>1.6489669828992808E-9</v>
      </c>
      <c r="Q784" s="40">
        <f>Baseline!B$33 * (C784 * Baseline!B$61*Baseline!B$66/Baseline!B$73 + Baseline!B$62*Baseline!B$52/Baseline!B$74 + Baseline!B$63*Baseline!B$53/Baseline!B$75 + Baseline!B$69*Baseline!B$54/Baseline!B$76)</f>
        <v>1.6698140395452031E-9</v>
      </c>
      <c r="R784" s="40">
        <f>Baseline!B$33 * (C784 * Baseline!B$61*Baseline!B$57/Baseline!B$73 + Baseline!B$62*Baseline!B$67/Baseline!B$74 + Baseline!B$63*Baseline!B$55/Baseline!B$75 + Baseline!B$69*Baseline!B$56/Baseline!B$76)</f>
        <v>1.4629417351063347E-8</v>
      </c>
      <c r="S784" s="40">
        <f>Baseline!B$33 * (C784 * Baseline!B$61*Baseline!B$58/Baseline!B$73 + Baseline!B$62*Baseline!B$59/Baseline!B$74 + Baseline!B$63*Baseline!B$68/Baseline!B$75 + Baseline!B$69*Baseline!B$60/Baseline!B$76)</f>
        <v>1.6489669828992808E-9</v>
      </c>
      <c r="T784" s="40">
        <f>Baseline!B$33 * (C784 * Baseline!B$61*Baseline!B$61/Baseline!B$73 + Baseline!B$62*Baseline!B$62/Baseline!B$74 + Baseline!B$63*Baseline!B$63/Baseline!B$75 + Baseline!B$69*Baseline!B$69/Baseline!B$76)</f>
        <v>9.8551802662052113E-8</v>
      </c>
      <c r="U784" s="40"/>
      <c r="V784" s="40">
        <f>E784 * ( Baseline!B$87 * Baseline!B$7 )</f>
        <v>0.19455514596608267</v>
      </c>
      <c r="W784" s="40">
        <f>F784 * ( Baseline!D$87 * Baseline!B$11 )</f>
        <v>7.2147635612645729E-4</v>
      </c>
      <c r="X784" s="40">
        <f>G784 * ( Baseline!F$87 * Baseline!B$16 )</f>
        <v>3.7445398565311792E-3</v>
      </c>
      <c r="Y784" s="40">
        <f>H784 * ( Baseline!H$87 * Baseline!B$18 )</f>
        <v>5.8722929233175904E-4</v>
      </c>
      <c r="Z784" s="48">
        <f t="shared" si="0"/>
        <v>0.19960839147107207</v>
      </c>
      <c r="AA784" s="40">
        <f>I784 * ( Baseline!B$87 * Baseline!B$7 )</f>
        <v>4.0593956887976227E-4</v>
      </c>
      <c r="AB784" s="1">
        <f>J784 * ( Baseline!D$87 * Baseline!B$11 )</f>
        <v>3.3110912095594164E-2</v>
      </c>
      <c r="AC784" s="1">
        <f>K784 * ( Baseline!F$87 * Baseline!B$16 )</f>
        <v>4.8382694299283743E-4</v>
      </c>
      <c r="AD784" s="1">
        <f>L784 * ( Baseline!F$87 * Baseline!B$16 )</f>
        <v>5.0814944575284116E-4</v>
      </c>
      <c r="AE784" s="48">
        <f t="shared" si="1"/>
        <v>3.4508828053219608E-2</v>
      </c>
      <c r="AF784" s="48">
        <f>M784 * ( Baseline!B$87 * Baseline!B$7 )</f>
        <v>1.118895540706006E-3</v>
      </c>
      <c r="AG784" s="48">
        <f>N784 * ( Baseline!D$87 * Baseline!B$11 )</f>
        <v>2.5694599446409046E-4</v>
      </c>
      <c r="AH784" s="48">
        <f>O784 * ( Baseline!F$87 * Baseline!B$16 )</f>
        <v>4.6024151081631139E-2</v>
      </c>
      <c r="AI784" s="48">
        <f>P784 * ( Baseline!H$87 * Baseline!B$18 )</f>
        <v>5.7989793564684376E-4</v>
      </c>
      <c r="AJ784" s="48">
        <f t="shared" si="2"/>
        <v>4.7979890552448078E-2</v>
      </c>
      <c r="AK784" s="48">
        <f>Q784 * ( Baseline!B$87 * Baseline!B$7 )</f>
        <v>1.7330999916439662E-5</v>
      </c>
      <c r="AL784" s="48">
        <f>R784 * ( Baseline!D$87 * Baseline!B$11 )</f>
        <v>2.6986294700267051E-4</v>
      </c>
      <c r="AM784" s="48">
        <f>S784 * ( Baseline!F$87 * Baseline!B$16 )</f>
        <v>5.7276488756683094E-5</v>
      </c>
      <c r="AN784" s="48">
        <f>T784 * ( Baseline!H$87 * Baseline!B$18 )</f>
        <v>3.4658054109437481E-2</v>
      </c>
      <c r="AO784" s="48">
        <f t="shared" si="3"/>
        <v>3.5002524545113274E-2</v>
      </c>
      <c r="AP784" s="48"/>
      <c r="AQ784" s="48">
        <f>V784 * ( (1-Baseline!B$88-Baseline!B$87) + (1-B784)*Baseline!B$88 )</f>
        <v>9.0293204424342979E-2</v>
      </c>
      <c r="AR784" s="48">
        <f>W784 * ( (1-Baseline!B$88-Baseline!B$87) + (1-B784)*Baseline!B$88 )</f>
        <v>3.3483777459380635E-4</v>
      </c>
      <c r="AS784" s="48">
        <f>X784 * ( (1-Baseline!B$88-Baseline!B$87) + (1-B784)*Baseline!B$88 )</f>
        <v>1.7378440496239184E-3</v>
      </c>
      <c r="AT784" s="48">
        <f>Y784 * ( (1-Baseline!B$88-Baseline!B$87) + (1-B784)*Baseline!B$88 )</f>
        <v>2.7253360106813823E-4</v>
      </c>
      <c r="AU784" s="48">
        <f t="shared" si="4"/>
        <v>9.2638419849628853E-2</v>
      </c>
      <c r="AV784" s="48">
        <f>AA784 * ( (1-Baseline!D$88-Baseline!D$87) + (1-B784)*Baseline!D$88 )</f>
        <v>2.9731604559678291E-4</v>
      </c>
      <c r="AW784" s="48">
        <f>AB784 * ( (1-Baseline!D$88-Baseline!D$87) + (1-B784)*Baseline!D$88 )</f>
        <v>2.4250913695187525E-2</v>
      </c>
      <c r="AX784" s="48">
        <f>AC784 * ( (1-Baseline!D$88-Baseline!D$87) + (1-B784)*Baseline!D$88 )</f>
        <v>3.5436189145290789E-4</v>
      </c>
      <c r="AY784" s="48">
        <f>AD784 * ( (1-Baseline!D$88-Baseline!D$87) + (1-B784)*Baseline!D$88 )</f>
        <v>3.7217604630255028E-4</v>
      </c>
      <c r="AZ784" s="48">
        <f t="shared" si="5"/>
        <v>2.5274767678539766E-2</v>
      </c>
      <c r="BA784" s="48">
        <f>AF784 * ( (1-Baseline!F$88-Baseline!F$87) + (1-Baseline!B$36)*Baseline!F$88 )</f>
        <v>8.0519303574934451E-4</v>
      </c>
      <c r="BB784" s="48">
        <f>AG784 * ( (1-Baseline!F$88-Baseline!F$87) + (1-Baseline!B$36)*Baseline!F$88 )</f>
        <v>1.8490655988818237E-4</v>
      </c>
      <c r="BC784" s="48">
        <f>AH784 * ( (1-Baseline!F$88-Baseline!F$87) + (1-Baseline!B$36)*Baseline!F$88 )</f>
        <v>3.3120451891176385E-2</v>
      </c>
      <c r="BD784" s="48">
        <f>AI784 * ( (1-Baseline!F$88-Baseline!F$87) + (1-Baseline!B$36)*Baseline!F$88 )</f>
        <v>4.1731311122540952E-4</v>
      </c>
      <c r="BE784" s="48">
        <f t="shared" si="6"/>
        <v>3.4527864598039318E-2</v>
      </c>
      <c r="BF784" s="48">
        <f>AK784 * ( (1-Baseline!H$88-Baseline!H$87) + (1-Baseline!B$36)*Baseline!H$88 )</f>
        <v>1.3731697853793471E-5</v>
      </c>
      <c r="BG784" s="48">
        <f>AL784 * ( (1-Baseline!H$88-Baseline!H$87) + (1-Baseline!B$36)*Baseline!H$88 )</f>
        <v>2.1381781016915587E-4</v>
      </c>
      <c r="BH784" s="48">
        <f>AM784 * ( (1-Baseline!H$88-Baseline!H$87) + (1-Baseline!B$36)*Baseline!H$88 )</f>
        <v>4.5381307571695141E-5</v>
      </c>
      <c r="BI784" s="48">
        <f>AN784 * ( (1-Baseline!H$88-Baseline!H$87) + (1-Baseline!B$36)*Baseline!H$88 )</f>
        <v>2.7460269431989502E-2</v>
      </c>
      <c r="BJ784" s="48">
        <f t="shared" si="7"/>
        <v>2.7733200247584147E-2</v>
      </c>
      <c r="BK784" s="48"/>
      <c r="BL784" s="48">
        <f t="shared" si="18"/>
        <v>0.97468420306507142</v>
      </c>
      <c r="BM784" s="48">
        <f t="shared" si="19"/>
        <v>3.6144590455808373E-3</v>
      </c>
      <c r="BN784" s="48">
        <f t="shared" si="20"/>
        <v>1.8759431048638309E-2</v>
      </c>
      <c r="BO784" s="48">
        <f t="shared" si="21"/>
        <v>2.9419068407094615E-3</v>
      </c>
      <c r="BP784" s="48">
        <f t="shared" si="8"/>
        <v>1</v>
      </c>
      <c r="BQ784" s="48">
        <f t="shared" si="22"/>
        <v>1.1763354242390415E-2</v>
      </c>
      <c r="BR784" s="48">
        <f t="shared" si="23"/>
        <v>0.95949106253421379</v>
      </c>
      <c r="BS784" s="48">
        <f t="shared" si="24"/>
        <v>1.4020381748307368E-2</v>
      </c>
      <c r="BT784" s="48">
        <f t="shared" si="25"/>
        <v>1.4725201475088396E-2</v>
      </c>
      <c r="BU784" s="48">
        <f t="shared" si="9"/>
        <v>0.99999999999999989</v>
      </c>
      <c r="BV784" s="48">
        <f t="shared" si="26"/>
        <v>2.3320093643875904E-2</v>
      </c>
      <c r="BW784" s="48">
        <f t="shared" si="27"/>
        <v>5.35528513103247E-3</v>
      </c>
      <c r="BX784" s="48">
        <f t="shared" si="28"/>
        <v>0.95923835072781027</v>
      </c>
      <c r="BY784" s="48">
        <f t="shared" si="29"/>
        <v>1.20862704972814E-2</v>
      </c>
      <c r="BZ784" s="48">
        <f t="shared" si="10"/>
        <v>1</v>
      </c>
      <c r="CA784" s="48">
        <f t="shared" si="30"/>
        <v>4.9513571211420675E-4</v>
      </c>
      <c r="CB784" s="48">
        <f t="shared" si="31"/>
        <v>7.7098138065685969E-3</v>
      </c>
      <c r="CC784" s="48">
        <f t="shared" si="32"/>
        <v>1.6363530774147976E-3</v>
      </c>
      <c r="CD784" s="48">
        <f t="shared" si="33"/>
        <v>0.99015869740390239</v>
      </c>
      <c r="CE784" s="48">
        <f t="shared" si="11"/>
        <v>1</v>
      </c>
      <c r="CF784" s="48"/>
      <c r="CG784" s="48">
        <f t="shared" si="34"/>
        <v>0.97468420306507142</v>
      </c>
      <c r="CH784" s="48">
        <f t="shared" si="35"/>
        <v>3.6144590455808373E-3</v>
      </c>
      <c r="CI784" s="48">
        <f t="shared" si="36"/>
        <v>1.8759431048638309E-2</v>
      </c>
      <c r="CJ784" s="48">
        <f t="shared" si="37"/>
        <v>2.9419068407094615E-3</v>
      </c>
      <c r="CK784" s="48">
        <f t="shared" si="12"/>
        <v>1</v>
      </c>
      <c r="CL784" s="48">
        <f t="shared" si="38"/>
        <v>1.1763354242390415E-2</v>
      </c>
      <c r="CM784" s="48">
        <f t="shared" si="39"/>
        <v>0.95949106253421379</v>
      </c>
      <c r="CN784" s="48">
        <f t="shared" si="40"/>
        <v>1.4020381748307368E-2</v>
      </c>
      <c r="CO784" s="48">
        <f t="shared" si="41"/>
        <v>1.4725201475088396E-2</v>
      </c>
      <c r="CP784" s="48">
        <f t="shared" si="13"/>
        <v>0.99999999999999989</v>
      </c>
      <c r="CQ784" s="48">
        <f t="shared" si="42"/>
        <v>2.3320093643875904E-2</v>
      </c>
      <c r="CR784" s="48">
        <f t="shared" si="43"/>
        <v>5.35528513103247E-3</v>
      </c>
      <c r="CS784" s="48">
        <f t="shared" si="44"/>
        <v>0.95923835072781027</v>
      </c>
      <c r="CT784" s="48">
        <f t="shared" si="45"/>
        <v>1.20862704972814E-2</v>
      </c>
      <c r="CU784" s="48">
        <f t="shared" si="14"/>
        <v>1</v>
      </c>
      <c r="CV784" s="48">
        <f t="shared" si="46"/>
        <v>4.9513571211420675E-4</v>
      </c>
      <c r="CW784" s="48">
        <f t="shared" si="47"/>
        <v>7.7098138065685969E-3</v>
      </c>
      <c r="CX784" s="48">
        <f t="shared" si="48"/>
        <v>1.6363530774147976E-3</v>
      </c>
      <c r="CY784" s="48">
        <f t="shared" si="49"/>
        <v>0.99015869740390239</v>
      </c>
      <c r="CZ784" s="48">
        <f t="shared" si="15"/>
        <v>1</v>
      </c>
      <c r="DA784" s="48"/>
      <c r="DB784" s="48">
        <f>(AQ784*Baseline!B$7 + AV784*Baseline!B$11 + BA784*Baseline!B$16 + BF784*Baseline!B$18)</f>
        <v>47756.14976688286</v>
      </c>
      <c r="DC784" s="48">
        <f>(AR784*Baseline!B$7 + AW784*Baseline!B$11 + BB784*Baseline!B$16 + BG784*Baseline!B$18)</f>
        <v>62580.154400197724</v>
      </c>
      <c r="DD784" s="48">
        <f>(AS784*Baseline!B$7 + AX784*Baseline!B$11 + BC784*Baseline!B$16 + BH784*Baseline!B$18)</f>
        <v>114640.6564019856</v>
      </c>
      <c r="DE784" s="48">
        <f>(AT784*Baseline!B$7 + AY784*Baseline!B$11 + BD784*Baseline!B$16 + BI784*Baseline!B$18)</f>
        <v>1259756.5535080724</v>
      </c>
      <c r="DF784" s="48">
        <f t="shared" si="16"/>
        <v>1484733.5140771386</v>
      </c>
      <c r="DG784" s="48"/>
      <c r="DH784" s="48">
        <f t="shared" si="50"/>
        <v>3.2164795442478113E-2</v>
      </c>
      <c r="DI784" s="48">
        <f t="shared" si="51"/>
        <v>4.2149081843212442E-2</v>
      </c>
      <c r="DJ784" s="48">
        <f t="shared" si="52"/>
        <v>7.721295122326545E-2</v>
      </c>
      <c r="DK784" s="48">
        <f t="shared" si="53"/>
        <v>0.84847317149104395</v>
      </c>
      <c r="DL784" s="48">
        <f t="shared" si="17"/>
        <v>1</v>
      </c>
      <c r="DM784" s="48"/>
      <c r="DN784" s="48">
        <f>DH784 / (Baseline!B$7/Baseline!B$17)</f>
        <v>3.4333803553454429</v>
      </c>
      <c r="DO784" s="48">
        <f>DI784 / (Baseline!B$11/Baseline!B$17)</f>
        <v>1.0174990093552974</v>
      </c>
      <c r="DP784" s="48">
        <f>DJ784 / (Baseline!B$16/Baseline!B$17)</f>
        <v>1.1931734391425972</v>
      </c>
      <c r="DQ784" s="48">
        <f>DK784 / (Baseline!B$18/Baseline!B$17)</f>
        <v>0.95927382541222639</v>
      </c>
      <c r="DR784" s="71"/>
      <c r="DS784" s="48">
        <f>(AU784*Baseline!B$34)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2.6425294227444326E-2</v>
      </c>
      <c r="DT784" s="48">
        <f>(AZ784*Baseline!B$34) + (Baseline!D$88*(1-Baseline!D$89)*Baseline!B$35) + (Baseline!D$88*Baseline!D$89*((1-Baseline!D$90)*Baseline!B$40 + Baseline!D$90*Baseline!B$41))</f>
        <v>1.0204783151780968E-2</v>
      </c>
      <c r="DU784" s="48">
        <f>(BE784*Baseline!B$34) + (Baseline!F$88*(1-Baseline!F$89)*Baseline!B$35) + (Baseline!F$88*Baseline!F$89*((1-Baseline!F$90)*Baseline!B$40 + Baseline!F$90*Baseline!B$41))</f>
        <v>1.2909819689705899E-2</v>
      </c>
      <c r="DV784" s="48">
        <f>(BJ784*Baseline!B$34) + (Baseline!H$88*(1-Baseline!H$89)*Baseline!B$35) + (Baseline!H$88*Baseline!H$89*((1-Baseline!H$90)*Baseline!B$40 + Baseline!H$90*Baseline!B$41))</f>
        <v>9.3049800371376237E-3</v>
      </c>
      <c r="DW784" s="48">
        <f>( DS784*Baseline!B$7 + DT784*Baseline!B$11 + DU784*Baseline!B$16 + DV784*Baseline!B$18 ) / Baseline!B$17</f>
        <v>9.735918518518882E-3</v>
      </c>
    </row>
    <row r="785" spans="1:127">
      <c r="A785" s="7" t="s">
        <v>1112</v>
      </c>
      <c r="B785" s="1">
        <f>MIN( MAX( NORMINV( MCrands!B785, (B$5+B$4)/2, (B$5-B$4)/3.29 ), 0 ), 1 )</f>
        <v>0.43600894051417372</v>
      </c>
      <c r="C785" s="1">
        <f>MAX( NORMINV( MCrands!C785, (C$5+C$4)/2, (C$5-C$4)/3.29 ), 0 )</f>
        <v>2.2836316567928465</v>
      </c>
      <c r="D785" s="40"/>
      <c r="E785" s="40">
        <f>Baseline!B$33 * (C785 * Baseline!B$66*Baseline!B$66/Baseline!B$73 + Baseline!B$52*Baseline!B$52/Baseline!B$74 + Baseline!B$53*Baseline!B$53/Baseline!B$75 + Baseline!B$54*Baseline!B$54/Baseline!B$76)</f>
        <v>1.9118032322608585E-5</v>
      </c>
      <c r="F785" s="40">
        <f>Baseline!B$33 * (C785 * Baseline!B$66*Baseline!B$57/Baseline!B$73 + Baseline!B$52*Baseline!B$67/Baseline!B$74 + Baseline!B$53*Baseline!B$55/Baseline!B$75 + Baseline!B$54*Baseline!B$56/Baseline!B$76)</f>
        <v>3.9161503366233773E-8</v>
      </c>
      <c r="G785" s="1">
        <f>Baseline!B$33 * (C785 * Baseline!B$66*Baseline!B$58/Baseline!B$73 + Baseline!B$52*Baseline!B$59/Baseline!B$74 + Baseline!B$53*Baseline!B$68/Baseline!B$75 + Baseline!B$54*Baseline!B$60/Baseline!B$76)</f>
        <v>1.0792640498397583E-7</v>
      </c>
      <c r="H785" s="40">
        <f>Baseline!B$33 * (C785 * Baseline!B$66*Baseline!B$61/Baseline!B$73 + Baseline!B$52*Baseline!B$62/Baseline!B$74 + Baseline!B$53*Baseline!B$63/Baseline!B$75 + Baseline!B$54*Baseline!B$69/Baseline!B$76)</f>
        <v>1.6820754965514595E-9</v>
      </c>
      <c r="I785" s="40">
        <f>Baseline!B$33 * (C785 * Baseline!B$57*Baseline!B$66/Baseline!B$73 + Baseline!B$67*Baseline!B$52/Baseline!B$74 + Baseline!B$55*Baseline!B$53/Baseline!B$75 + Baseline!B$56*Baseline!B$54/Baseline!B$76)</f>
        <v>3.916150336623378E-8</v>
      </c>
      <c r="J785" s="1">
        <f>Baseline!B$33 * (C785 * Baseline!B$57*Baseline!B$57/Baseline!B$73 + Baseline!B$67*Baseline!B$67/Baseline!B$74 + Baseline!B$55*Baseline!B$55/Baseline!B$75 + Baseline!B$56*Baseline!B$56/Baseline!B$76)</f>
        <v>1.7949605868496273E-6</v>
      </c>
      <c r="K785" s="40">
        <f>Baseline!B$33 * (C785 * Baseline!B$57*Baseline!B$58/Baseline!B$73 + Baseline!B$67*Baseline!B$59/Baseline!B$74 + Baseline!B$55*Baseline!B$68/Baseline!B$75 + Baseline!B$56*Baseline!B$60/Baseline!B$76)</f>
        <v>1.3929198715899922E-8</v>
      </c>
      <c r="L785" s="1">
        <f>Baseline!B$33 * (C785 * Baseline!B$57*Baseline!B$61/Baseline!B$73 + Baseline!B$67*Baseline!B$62/Baseline!B$74 + Baseline!B$55*Baseline!B$63/Baseline!B$75 + Baseline!B$56*Baseline!B$69/Baseline!B$76)</f>
        <v>1.4629418990843623E-8</v>
      </c>
      <c r="M785" s="40">
        <f>Baseline!B$33 * (C785 * Baseline!B$58*Baseline!B$66/Baseline!B$73 + Baseline!B$59*Baseline!B$52/Baseline!B$74 + Baseline!B$68*Baseline!B$53/Baseline!B$75 + Baseline!B$60*Baseline!B$54/Baseline!B$76)</f>
        <v>1.0792640498397583E-7</v>
      </c>
      <c r="N785" s="1">
        <f>Baseline!B$33 * (C785 * Baseline!B$58*Baseline!B$57/Baseline!B$73 + Baseline!B$59*Baseline!B$67/Baseline!B$74 + Baseline!B$68*Baseline!B$55/Baseline!B$75 + Baseline!B$60*Baseline!B$56/Baseline!B$76)</f>
        <v>1.3929198715899922E-8</v>
      </c>
      <c r="O785" s="1">
        <f>Baseline!B$33 * (C785 * Baseline!B$58*Baseline!B$58/Baseline!B$73 + Baseline!B$59*Baseline!B$59/Baseline!B$74 + Baseline!B$68*Baseline!B$68/Baseline!B$75 + Baseline!B$60*Baseline!B$60/Baseline!B$76)</f>
        <v>1.3250167652710814E-6</v>
      </c>
      <c r="P785" s="40">
        <f>Baseline!B$33 * (C785 * Baseline!B$58*Baseline!B$61/Baseline!B$73 + Baseline!B$59*Baseline!B$62/Baseline!B$74 + Baseline!B$68*Baseline!B$63/Baseline!B$75 + Baseline!B$60*Baseline!B$69/Baseline!B$76)</f>
        <v>1.6489710140257901E-9</v>
      </c>
      <c r="Q785" s="40">
        <f>Baseline!B$33 * (C785 * Baseline!B$61*Baseline!B$66/Baseline!B$73 + Baseline!B$62*Baseline!B$52/Baseline!B$74 + Baseline!B$63*Baseline!B$53/Baseline!B$75 + Baseline!B$69*Baseline!B$54/Baseline!B$76)</f>
        <v>1.6820754965514595E-9</v>
      </c>
      <c r="R785" s="40">
        <f>Baseline!B$33 * (C785 * Baseline!B$61*Baseline!B$57/Baseline!B$73 + Baseline!B$62*Baseline!B$67/Baseline!B$74 + Baseline!B$63*Baseline!B$55/Baseline!B$75 + Baseline!B$69*Baseline!B$56/Baseline!B$76)</f>
        <v>1.4629418990843623E-8</v>
      </c>
      <c r="S785" s="40">
        <f>Baseline!B$33 * (C785 * Baseline!B$61*Baseline!B$58/Baseline!B$73 + Baseline!B$62*Baseline!B$59/Baseline!B$74 + Baseline!B$63*Baseline!B$68/Baseline!B$75 + Baseline!B$69*Baseline!B$60/Baseline!B$76)</f>
        <v>1.6489710140257901E-9</v>
      </c>
      <c r="T785" s="40">
        <f>Baseline!B$33 * (C785 * Baseline!B$61*Baseline!B$61/Baseline!B$73 + Baseline!B$62*Baseline!B$62/Baseline!B$74 + Baseline!B$63*Baseline!B$63/Baseline!B$75 + Baseline!B$69*Baseline!B$69/Baseline!B$76)</f>
        <v>9.8551803065164767E-8</v>
      </c>
      <c r="U785" s="40"/>
      <c r="V785" s="40">
        <f>E785 * ( Baseline!B$87 * Baseline!B$7 )</f>
        <v>0.1984260574763545</v>
      </c>
      <c r="W785" s="40">
        <f>F785 * ( Baseline!D$87 * Baseline!B$11 )</f>
        <v>7.2239641906850715E-4</v>
      </c>
      <c r="X785" s="40">
        <f>G785 * ( Baseline!F$87 * Baseline!B$16 )</f>
        <v>3.7487988454111415E-3</v>
      </c>
      <c r="Y785" s="40">
        <f>H785 * ( Baseline!H$87 * Baseline!B$18 )</f>
        <v>5.9154132142614927E-4</v>
      </c>
      <c r="Z785" s="48">
        <f t="shared" si="0"/>
        <v>0.20348879406226028</v>
      </c>
      <c r="AA785" s="40">
        <f>I785 * ( Baseline!B$87 * Baseline!B$7 )</f>
        <v>4.064572434381404E-4</v>
      </c>
      <c r="AB785" s="1">
        <f>J785 * ( Baseline!D$87 * Baseline!B$11 )</f>
        <v>3.3110912218638357E-2</v>
      </c>
      <c r="AC785" s="1">
        <f>K785 * ( Baseline!F$87 * Baseline!B$16 )</f>
        <v>4.8382751256674321E-4</v>
      </c>
      <c r="AD785" s="1">
        <f>L785 * ( Baseline!F$87 * Baseline!B$16 )</f>
        <v>5.0814950271023179E-4</v>
      </c>
      <c r="AE785" s="48">
        <f t="shared" si="1"/>
        <v>3.4509346477353479E-2</v>
      </c>
      <c r="AF785" s="48">
        <f>M785 * ( Baseline!B$87 * Baseline!B$7 )</f>
        <v>1.1201681573286852E-3</v>
      </c>
      <c r="AG785" s="48">
        <f>N785 * ( Baseline!D$87 * Baseline!B$11 )</f>
        <v>2.5694629694772799E-4</v>
      </c>
      <c r="AH785" s="48">
        <f>O785 * ( Baseline!F$87 * Baseline!B$16 )</f>
        <v>4.6024152481833655E-2</v>
      </c>
      <c r="AI785" s="48">
        <f>P785 * ( Baseline!H$87 * Baseline!B$18 )</f>
        <v>5.7989935328707878E-4</v>
      </c>
      <c r="AJ785" s="48">
        <f t="shared" si="2"/>
        <v>4.7981166289397151E-2</v>
      </c>
      <c r="AK785" s="48">
        <f>Q785 * ( Baseline!B$87 * Baseline!B$7 )</f>
        <v>1.7458261578707599E-5</v>
      </c>
      <c r="AL785" s="48">
        <f>R785 * ( Baseline!D$87 * Baseline!B$11 )</f>
        <v>2.6986297725103427E-4</v>
      </c>
      <c r="AM785" s="48">
        <f>S785 * ( Baseline!F$87 * Baseline!B$16 )</f>
        <v>5.7276628776934909E-5</v>
      </c>
      <c r="AN785" s="48">
        <f>T785 * ( Baseline!H$87 * Baseline!B$18 )</f>
        <v>3.4658054251201505E-2</v>
      </c>
      <c r="AO785" s="48">
        <f t="shared" si="3"/>
        <v>3.5002652118808181E-2</v>
      </c>
      <c r="AP785" s="48"/>
      <c r="AQ785" s="48">
        <f>V785 * ( (1-Baseline!B$88-Baseline!B$87) + (1-B785)*Baseline!B$88 )</f>
        <v>0.11718091361566434</v>
      </c>
      <c r="AR785" s="48">
        <f>W785 * ( (1-Baseline!B$88-Baseline!B$87) + (1-B785)*Baseline!B$88 )</f>
        <v>4.2661268109517048E-4</v>
      </c>
      <c r="AS785" s="48">
        <f>X785 * ( (1-Baseline!B$88-Baseline!B$87) + (1-B785)*Baseline!B$88 )</f>
        <v>2.2138608167376053E-3</v>
      </c>
      <c r="AT785" s="48">
        <f>Y785 * ( (1-Baseline!B$88-Baseline!B$87) + (1-B785)*Baseline!B$88 )</f>
        <v>3.493359358530507E-4</v>
      </c>
      <c r="AU785" s="48">
        <f t="shared" si="4"/>
        <v>0.12017072304935017</v>
      </c>
      <c r="AV785" s="48">
        <f>AA785 * ( (1-Baseline!D$88-Baseline!D$87) + (1-B785)*Baseline!D$88 )</f>
        <v>3.2356695236303561E-4</v>
      </c>
      <c r="AW785" s="48">
        <f>AB785 * ( (1-Baseline!D$88-Baseline!D$87) + (1-B785)*Baseline!D$88 )</f>
        <v>2.6358484513452487E-2</v>
      </c>
      <c r="AX785" s="48">
        <f>AC785 * ( (1-Baseline!D$88-Baseline!D$87) + (1-B785)*Baseline!D$88 )</f>
        <v>3.8515882356131563E-4</v>
      </c>
      <c r="AY785" s="48">
        <f>AD785 * ( (1-Baseline!D$88-Baseline!D$87) + (1-B785)*Baseline!D$88 )</f>
        <v>4.0452074256554688E-4</v>
      </c>
      <c r="AZ785" s="48">
        <f t="shared" si="5"/>
        <v>2.7471731031942385E-2</v>
      </c>
      <c r="BA785" s="48">
        <f>AF785 * ( (1-Baseline!F$88-Baseline!F$87) + (1-Baseline!B$36)*Baseline!F$88 )</f>
        <v>8.0610885139475639E-4</v>
      </c>
      <c r="BB785" s="48">
        <f>AG785 * ( (1-Baseline!F$88-Baseline!F$87) + (1-Baseline!B$36)*Baseline!F$88 )</f>
        <v>1.8490677756508741E-4</v>
      </c>
      <c r="BC785" s="48">
        <f>AH785 * ( (1-Baseline!F$88-Baseline!F$87) + (1-Baseline!B$36)*Baseline!F$88 )</f>
        <v>3.3120452898806919E-2</v>
      </c>
      <c r="BD785" s="48">
        <f>AI785 * ( (1-Baseline!F$88-Baseline!F$87) + (1-Baseline!B$36)*Baseline!F$88 )</f>
        <v>4.1731413140468711E-4</v>
      </c>
      <c r="BE785" s="48">
        <f t="shared" si="6"/>
        <v>3.4528782659171454E-2</v>
      </c>
      <c r="BF785" s="48">
        <f>AK785 * ( (1-Baseline!H$88-Baseline!H$87) + (1-Baseline!B$36)*Baseline!H$88 )</f>
        <v>1.3832529814041603E-5</v>
      </c>
      <c r="BG785" s="48">
        <f>AL785 * ( (1-Baseline!H$88-Baseline!H$87) + (1-Baseline!B$36)*Baseline!H$88 )</f>
        <v>2.1381783413553944E-4</v>
      </c>
      <c r="BH785" s="48">
        <f>AM785 * ( (1-Baseline!H$88-Baseline!H$87) + (1-Baseline!B$36)*Baseline!H$88 )</f>
        <v>4.5381418512541061E-5</v>
      </c>
      <c r="BI785" s="48">
        <f>AN785 * ( (1-Baseline!H$88-Baseline!H$87) + (1-Baseline!B$36)*Baseline!H$88 )</f>
        <v>2.7460269544311973E-2</v>
      </c>
      <c r="BJ785" s="48">
        <f t="shared" si="7"/>
        <v>2.7733301326774096E-2</v>
      </c>
      <c r="BK785" s="48"/>
      <c r="BL785" s="48">
        <f t="shared" si="18"/>
        <v>0.97512031751312667</v>
      </c>
      <c r="BM785" s="48">
        <f t="shared" si="19"/>
        <v>3.550055040610638E-3</v>
      </c>
      <c r="BN785" s="48">
        <f t="shared" si="20"/>
        <v>1.8422630409142545E-2</v>
      </c>
      <c r="BO785" s="48">
        <f t="shared" si="21"/>
        <v>2.9069970371201808E-3</v>
      </c>
      <c r="BP785" s="48">
        <f t="shared" si="8"/>
        <v>1</v>
      </c>
      <c r="BQ785" s="48">
        <f t="shared" si="22"/>
        <v>1.1778178520560369E-2</v>
      </c>
      <c r="BR785" s="48">
        <f t="shared" si="23"/>
        <v>0.9594766519373864</v>
      </c>
      <c r="BS785" s="48">
        <f t="shared" si="24"/>
        <v>1.4020187629002237E-2</v>
      </c>
      <c r="BT785" s="48">
        <f t="shared" si="25"/>
        <v>1.4724981913050756E-2</v>
      </c>
      <c r="BU785" s="48">
        <f t="shared" si="9"/>
        <v>0.99999999999999978</v>
      </c>
      <c r="BV785" s="48">
        <f t="shared" si="26"/>
        <v>2.3345996855775038E-2</v>
      </c>
      <c r="BW785" s="48">
        <f t="shared" si="27"/>
        <v>5.3551490473983708E-3</v>
      </c>
      <c r="BX785" s="48">
        <f t="shared" si="28"/>
        <v>0.95921287540699163</v>
      </c>
      <c r="BY785" s="48">
        <f t="shared" si="29"/>
        <v>1.2085978689834903E-2</v>
      </c>
      <c r="BZ785" s="48">
        <f t="shared" si="10"/>
        <v>0.99999999999999989</v>
      </c>
      <c r="CA785" s="48">
        <f t="shared" si="30"/>
        <v>4.9876967949313324E-4</v>
      </c>
      <c r="CB785" s="48">
        <f t="shared" si="31"/>
        <v>7.7097865708875019E-3</v>
      </c>
      <c r="CC785" s="48">
        <f t="shared" si="32"/>
        <v>1.636351113696271E-3</v>
      </c>
      <c r="CD785" s="48">
        <f t="shared" si="33"/>
        <v>0.99015509263592316</v>
      </c>
      <c r="CE785" s="48">
        <f t="shared" si="11"/>
        <v>1</v>
      </c>
      <c r="CF785" s="48"/>
      <c r="CG785" s="48">
        <f t="shared" si="34"/>
        <v>0.97512031751312667</v>
      </c>
      <c r="CH785" s="48">
        <f t="shared" si="35"/>
        <v>3.550055040610638E-3</v>
      </c>
      <c r="CI785" s="48">
        <f t="shared" si="36"/>
        <v>1.8422630409142545E-2</v>
      </c>
      <c r="CJ785" s="48">
        <f t="shared" si="37"/>
        <v>2.9069970371201808E-3</v>
      </c>
      <c r="CK785" s="48">
        <f t="shared" si="12"/>
        <v>1</v>
      </c>
      <c r="CL785" s="48">
        <f t="shared" si="38"/>
        <v>1.1778178520560369E-2</v>
      </c>
      <c r="CM785" s="48">
        <f t="shared" si="39"/>
        <v>0.9594766519373864</v>
      </c>
      <c r="CN785" s="48">
        <f t="shared" si="40"/>
        <v>1.4020187629002237E-2</v>
      </c>
      <c r="CO785" s="48">
        <f t="shared" si="41"/>
        <v>1.4724981913050756E-2</v>
      </c>
      <c r="CP785" s="48">
        <f t="shared" si="13"/>
        <v>0.99999999999999978</v>
      </c>
      <c r="CQ785" s="48">
        <f t="shared" si="42"/>
        <v>2.3345996855775038E-2</v>
      </c>
      <c r="CR785" s="48">
        <f t="shared" si="43"/>
        <v>5.3551490473983708E-3</v>
      </c>
      <c r="CS785" s="48">
        <f t="shared" si="44"/>
        <v>0.95921287540699163</v>
      </c>
      <c r="CT785" s="48">
        <f t="shared" si="45"/>
        <v>1.2085978689834903E-2</v>
      </c>
      <c r="CU785" s="48">
        <f t="shared" si="14"/>
        <v>0.99999999999999989</v>
      </c>
      <c r="CV785" s="48">
        <f t="shared" si="46"/>
        <v>4.9876967949313324E-4</v>
      </c>
      <c r="CW785" s="48">
        <f t="shared" si="47"/>
        <v>7.7097865708875019E-3</v>
      </c>
      <c r="CX785" s="48">
        <f t="shared" si="48"/>
        <v>1.636351113696271E-3</v>
      </c>
      <c r="CY785" s="48">
        <f t="shared" si="49"/>
        <v>0.99015509263592316</v>
      </c>
      <c r="CZ785" s="48">
        <f t="shared" si="15"/>
        <v>1</v>
      </c>
      <c r="DA785" s="48"/>
      <c r="DB785" s="48">
        <f>(AQ785*Baseline!B$7 + AV785*Baseline!B$11 + BA785*Baseline!B$16 + BF785*Baseline!B$18)</f>
        <v>60860.670545938658</v>
      </c>
      <c r="DC785" s="48">
        <f>(AR785*Baseline!B$7 + AW785*Baseline!B$11 + BB785*Baseline!B$16 + BG785*Baseline!B$18)</f>
        <v>67144.466485143523</v>
      </c>
      <c r="DD785" s="48">
        <f>(AS785*Baseline!B$7 + AX785*Baseline!B$11 + BC785*Baseline!B$16 + BH785*Baseline!B$18)</f>
        <v>114937.57867380217</v>
      </c>
      <c r="DE785" s="48">
        <f>(AT785*Baseline!B$7 + AY785*Baseline!B$11 + BD785*Baseline!B$16 + BI785*Baseline!B$18)</f>
        <v>1259863.1761493247</v>
      </c>
      <c r="DF785" s="48">
        <f t="shared" si="16"/>
        <v>1502805.8918542091</v>
      </c>
      <c r="DG785" s="48"/>
      <c r="DH785" s="48">
        <f t="shared" si="50"/>
        <v>4.0498024978360213E-2</v>
      </c>
      <c r="DI785" s="48">
        <f t="shared" si="51"/>
        <v>4.4679400612609103E-2</v>
      </c>
      <c r="DJ785" s="48">
        <f t="shared" si="52"/>
        <v>7.6481985662159316E-2</v>
      </c>
      <c r="DK785" s="48">
        <f t="shared" si="53"/>
        <v>0.83834058874687134</v>
      </c>
      <c r="DL785" s="48">
        <f t="shared" si="17"/>
        <v>1</v>
      </c>
      <c r="DM785" s="48"/>
      <c r="DN785" s="48">
        <f>DH785 / (Baseline!B$7/Baseline!B$17)</f>
        <v>4.3228977979870029</v>
      </c>
      <c r="DO785" s="48">
        <f>DI785 / (Baseline!B$11/Baseline!B$17)</f>
        <v>1.0785821155257067</v>
      </c>
      <c r="DP785" s="48">
        <f>DJ785 / (Baseline!B$16/Baseline!B$17)</f>
        <v>1.1818778121963109</v>
      </c>
      <c r="DQ785" s="48">
        <f>DK785 / (Baseline!B$18/Baseline!B$17)</f>
        <v>0.94781804609368026</v>
      </c>
      <c r="DR785" s="71"/>
      <c r="DS785" s="48">
        <f>(AU785*Baseline!B$34)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3.0555139707402524E-2</v>
      </c>
      <c r="DT785" s="48">
        <f>(AZ785*Baseline!B$34) + (Baseline!D$88*(1-Baseline!D$89)*Baseline!B$35) + (Baseline!D$88*Baseline!D$89*((1-Baseline!D$90)*Baseline!B$40 + Baseline!D$90*Baseline!B$41))</f>
        <v>1.053432765479136E-2</v>
      </c>
      <c r="DU785" s="48">
        <f>(BE785*Baseline!B$34) + (Baseline!F$88*(1-Baseline!F$89)*Baseline!B$35) + (Baseline!F$88*Baseline!F$89*((1-Baseline!F$90)*Baseline!B$40 + Baseline!F$90*Baseline!B$41))</f>
        <v>1.290995739887572E-2</v>
      </c>
      <c r="DV785" s="48">
        <f>(BJ785*Baseline!B$34) + (Baseline!H$88*(1-Baseline!H$89)*Baseline!B$35) + (Baseline!H$88*Baseline!H$89*((1-Baseline!H$90)*Baseline!B$40 + Baseline!H$90*Baseline!B$41))</f>
        <v>9.304995199016116E-3</v>
      </c>
      <c r="DW785" s="48">
        <f>( DS785*Baseline!B$7 + DT785*Baseline!B$11 + DU785*Baseline!B$16 + DV785*Baseline!B$18 ) / Baseline!B$17</f>
        <v>9.7882814187185436E-3</v>
      </c>
    </row>
    <row r="786" spans="1:127">
      <c r="A786" s="7" t="s">
        <v>1113</v>
      </c>
      <c r="B786" s="1">
        <f>MIN( MAX( NORMINV( MCrands!B786, (B$5+B$4)/2, (B$5-B$4)/3.29 ), 0 ), 1 )</f>
        <v>0.38048603404509262</v>
      </c>
      <c r="C786" s="1">
        <f>MAX( NORMINV( MCrands!C786, (C$5+C$4)/2, (C$5-C$4)/3.29 ), 0 )</f>
        <v>2.8377911440470145</v>
      </c>
      <c r="D786" s="40"/>
      <c r="E786" s="40">
        <f>Baseline!B$33 * (C786 * Baseline!B$66*Baseline!B$66/Baseline!B$73 + Baseline!B$52*Baseline!B$52/Baseline!B$74 + Baseline!B$53*Baseline!B$53/Baseline!B$75 + Baseline!B$54*Baseline!B$54/Baseline!B$76)</f>
        <v>2.3755262592220201E-5</v>
      </c>
      <c r="F786" s="40">
        <f>Baseline!B$33 * (C786 * Baseline!B$66*Baseline!B$57/Baseline!B$73 + Baseline!B$52*Baseline!B$67/Baseline!B$74 + Baseline!B$53*Baseline!B$55/Baseline!B$75 + Baseline!B$54*Baseline!B$56/Baseline!B$76)</f>
        <v>3.9781661209043747E-8</v>
      </c>
      <c r="G786" s="1">
        <f>Baseline!B$33 * (C786 * Baseline!B$66*Baseline!B$58/Baseline!B$73 + Baseline!B$52*Baseline!B$59/Baseline!B$74 + Baseline!B$53*Baseline!B$68/Baseline!B$75 + Baseline!B$54*Baseline!B$60/Baseline!B$76)</f>
        <v>1.0945095968088369E-7</v>
      </c>
      <c r="H786" s="40">
        <f>Baseline!B$33 * (C786 * Baseline!B$66*Baseline!B$61/Baseline!B$73 + Baseline!B$52*Baseline!B$62/Baseline!B$74 + Baseline!B$53*Baseline!B$63/Baseline!B$75 + Baseline!B$54*Baseline!B$69/Baseline!B$76)</f>
        <v>1.8345309662422459E-9</v>
      </c>
      <c r="I786" s="40">
        <f>Baseline!B$33 * (C786 * Baseline!B$57*Baseline!B$66/Baseline!B$73 + Baseline!B$67*Baseline!B$52/Baseline!B$74 + Baseline!B$55*Baseline!B$53/Baseline!B$75 + Baseline!B$56*Baseline!B$54/Baseline!B$76)</f>
        <v>3.9781661209043747E-8</v>
      </c>
      <c r="J786" s="1">
        <f>Baseline!B$33 * (C786 * Baseline!B$57*Baseline!B$57/Baseline!B$73 + Baseline!B$67*Baseline!B$67/Baseline!B$74 + Baseline!B$55*Baseline!B$55/Baseline!B$75 + Baseline!B$56*Baseline!B$56/Baseline!B$76)</f>
        <v>1.7949606697861494E-6</v>
      </c>
      <c r="K786" s="40">
        <f>Baseline!B$33 * (C786 * Baseline!B$57*Baseline!B$58/Baseline!B$73 + Baseline!B$67*Baseline!B$59/Baseline!B$74 + Baseline!B$55*Baseline!B$68/Baseline!B$75 + Baseline!B$56*Baseline!B$60/Baseline!B$76)</f>
        <v>1.3929402601516359E-8</v>
      </c>
      <c r="L786" s="1">
        <f>Baseline!B$33 * (C786 * Baseline!B$57*Baseline!B$61/Baseline!B$73 + Baseline!B$67*Baseline!B$62/Baseline!B$74 + Baseline!B$55*Baseline!B$63/Baseline!B$75 + Baseline!B$56*Baseline!B$69/Baseline!B$76)</f>
        <v>1.4629439379405267E-8</v>
      </c>
      <c r="M786" s="40">
        <f>Baseline!B$33 * (C786 * Baseline!B$58*Baseline!B$66/Baseline!B$73 + Baseline!B$59*Baseline!B$52/Baseline!B$74 + Baseline!B$68*Baseline!B$53/Baseline!B$75 + Baseline!B$60*Baseline!B$54/Baseline!B$76)</f>
        <v>1.0945095968088369E-7</v>
      </c>
      <c r="N786" s="1">
        <f>Baseline!B$33 * (C786 * Baseline!B$58*Baseline!B$57/Baseline!B$73 + Baseline!B$59*Baseline!B$67/Baseline!B$74 + Baseline!B$68*Baseline!B$55/Baseline!B$75 + Baseline!B$60*Baseline!B$56/Baseline!B$76)</f>
        <v>1.3929402601516359E-8</v>
      </c>
      <c r="O786" s="1">
        <f>Baseline!B$33 * (C786 * Baseline!B$58*Baseline!B$58/Baseline!B$73 + Baseline!B$59*Baseline!B$59/Baseline!B$74 + Baseline!B$68*Baseline!B$68/Baseline!B$75 + Baseline!B$60*Baseline!B$60/Baseline!B$76)</f>
        <v>1.3250172664898887E-6</v>
      </c>
      <c r="P786" s="40">
        <f>Baseline!B$33 * (C786 * Baseline!B$58*Baseline!B$61/Baseline!B$73 + Baseline!B$59*Baseline!B$62/Baseline!B$74 + Baseline!B$68*Baseline!B$63/Baseline!B$75 + Baseline!B$60*Baseline!B$69/Baseline!B$76)</f>
        <v>1.6490211359064975E-9</v>
      </c>
      <c r="Q786" s="40">
        <f>Baseline!B$33 * (C786 * Baseline!B$61*Baseline!B$66/Baseline!B$73 + Baseline!B$62*Baseline!B$52/Baseline!B$74 + Baseline!B$63*Baseline!B$53/Baseline!B$75 + Baseline!B$69*Baseline!B$54/Baseline!B$76)</f>
        <v>1.8345309662422459E-9</v>
      </c>
      <c r="R786" s="40">
        <f>Baseline!B$33 * (C786 * Baseline!B$61*Baseline!B$57/Baseline!B$73 + Baseline!B$62*Baseline!B$67/Baseline!B$74 + Baseline!B$63*Baseline!B$55/Baseline!B$75 + Baseline!B$69*Baseline!B$56/Baseline!B$76)</f>
        <v>1.4629439379405267E-8</v>
      </c>
      <c r="S786" s="40">
        <f>Baseline!B$33 * (C786 * Baseline!B$61*Baseline!B$58/Baseline!B$73 + Baseline!B$62*Baseline!B$59/Baseline!B$74 + Baseline!B$63*Baseline!B$68/Baseline!B$75 + Baseline!B$69*Baseline!B$60/Baseline!B$76)</f>
        <v>1.6490211359064975E-9</v>
      </c>
      <c r="T786" s="40">
        <f>Baseline!B$33 * (C786 * Baseline!B$61*Baseline!B$61/Baseline!B$73 + Baseline!B$62*Baseline!B$62/Baseline!B$74 + Baseline!B$63*Baseline!B$63/Baseline!B$75 + Baseline!B$69*Baseline!B$69/Baseline!B$76)</f>
        <v>9.8551808077352835E-8</v>
      </c>
      <c r="U786" s="40"/>
      <c r="V786" s="40">
        <f>E786 * ( Baseline!B$87 * Baseline!B$7 )</f>
        <v>0.24655587044465346</v>
      </c>
      <c r="W786" s="40">
        <f>F786 * ( Baseline!D$87 * Baseline!B$11 )</f>
        <v>7.3383622005657276E-4</v>
      </c>
      <c r="X786" s="40">
        <f>G786 * ( Baseline!F$87 * Baseline!B$16 )</f>
        <v>3.8017539020386913E-3</v>
      </c>
      <c r="Y786" s="40">
        <f>H786 * ( Baseline!H$87 * Baseline!B$18 )</f>
        <v>6.4515586499712689E-4</v>
      </c>
      <c r="Z786" s="48">
        <f t="shared" si="0"/>
        <v>0.25173661643174589</v>
      </c>
      <c r="AA786" s="40">
        <f>I786 * ( Baseline!B$87 * Baseline!B$7 )</f>
        <v>4.1289386168866503E-4</v>
      </c>
      <c r="AB786" s="1">
        <f>J786 * ( Baseline!D$87 * Baseline!B$11 )</f>
        <v>3.3110913748534844E-2</v>
      </c>
      <c r="AC786" s="1">
        <f>K786 * ( Baseline!F$87 * Baseline!B$16 )</f>
        <v>4.8383459448672015E-4</v>
      </c>
      <c r="AD786" s="1">
        <f>L786 * ( Baseline!F$87 * Baseline!B$16 )</f>
        <v>5.0815021090222946E-4</v>
      </c>
      <c r="AE786" s="48">
        <f t="shared" si="1"/>
        <v>3.4515792415612458E-2</v>
      </c>
      <c r="AF786" s="48">
        <f>M786 * ( Baseline!B$87 * Baseline!B$7 )</f>
        <v>1.1359915105278919E-3</v>
      </c>
      <c r="AG786" s="48">
        <f>N786 * ( Baseline!D$87 * Baseline!B$11 )</f>
        <v>2.5695005794326063E-4</v>
      </c>
      <c r="AH786" s="48">
        <f>O786 * ( Baseline!F$87 * Baseline!B$16 )</f>
        <v>4.6024169891553605E-2</v>
      </c>
      <c r="AI786" s="48">
        <f>P786 * ( Baseline!H$87 * Baseline!B$18 )</f>
        <v>5.799169798226336E-4</v>
      </c>
      <c r="AJ786" s="48">
        <f t="shared" si="2"/>
        <v>4.7997028439847392E-2</v>
      </c>
      <c r="AK786" s="48">
        <f>Q786 * ( Baseline!B$87 * Baseline!B$7 )</f>
        <v>1.904059689862827E-5</v>
      </c>
      <c r="AL786" s="48">
        <f>R786 * ( Baseline!D$87 * Baseline!B$11 )</f>
        <v>2.6986335335058752E-4</v>
      </c>
      <c r="AM786" s="48">
        <f>S786 * ( Baseline!F$87 * Baseline!B$16 )</f>
        <v>5.7278369748929238E-5</v>
      </c>
      <c r="AN786" s="48">
        <f>T786 * ( Baseline!H$87 * Baseline!B$18 )</f>
        <v>3.4658056013855063E-2</v>
      </c>
      <c r="AO786" s="48">
        <f t="shared" si="3"/>
        <v>3.5004238333853209E-2</v>
      </c>
      <c r="AP786" s="48"/>
      <c r="AQ786" s="48">
        <f>V786 * ( (1-Baseline!B$88-Baseline!B$87) + (1-B786)*Baseline!B$88 )</f>
        <v>0.1577877266858784</v>
      </c>
      <c r="AR786" s="48">
        <f>W786 * ( (1-Baseline!B$88-Baseline!B$87) + (1-B786)*Baseline!B$88 )</f>
        <v>4.6963127957027126E-4</v>
      </c>
      <c r="AS786" s="48">
        <f>X786 * ( (1-Baseline!B$88-Baseline!B$87) + (1-B786)*Baseline!B$88 )</f>
        <v>2.4329986730391431E-3</v>
      </c>
      <c r="AT786" s="48">
        <f>Y786 * ( (1-Baseline!B$88-Baseline!B$87) + (1-B786)*Baseline!B$88 )</f>
        <v>4.12878740678006E-4</v>
      </c>
      <c r="AU786" s="48">
        <f t="shared" si="4"/>
        <v>0.16110323537916582</v>
      </c>
      <c r="AV786" s="48">
        <f>AA786 * ( (1-Baseline!D$88-Baseline!D$87) + (1-B786)*Baseline!D$88 )</f>
        <v>3.3896135798182732E-4</v>
      </c>
      <c r="AW786" s="48">
        <f>AB786 * ( (1-Baseline!D$88-Baseline!D$87) + (1-B786)*Baseline!D$88 )</f>
        <v>2.7182095278241905E-2</v>
      </c>
      <c r="AX786" s="48">
        <f>AC786 * ( (1-Baseline!D$88-Baseline!D$87) + (1-B786)*Baseline!D$88 )</f>
        <v>3.9719948975523278E-4</v>
      </c>
      <c r="AY786" s="48">
        <f>AD786 * ( (1-Baseline!D$88-Baseline!D$87) + (1-B786)*Baseline!D$88 )</f>
        <v>4.1716116786460854E-4</v>
      </c>
      <c r="AZ786" s="48">
        <f t="shared" si="5"/>
        <v>2.8335417293843573E-2</v>
      </c>
      <c r="BA786" s="48">
        <f>AF786 * ( (1-Baseline!F$88-Baseline!F$87) + (1-Baseline!B$36)*Baseline!F$88 )</f>
        <v>8.1749584270420796E-4</v>
      </c>
      <c r="BB786" s="48">
        <f>AG786 * ( (1-Baseline!F$88-Baseline!F$87) + (1-Baseline!B$36)*Baseline!F$88 )</f>
        <v>1.8490948409782454E-4</v>
      </c>
      <c r="BC786" s="48">
        <f>AH786 * ( (1-Baseline!F$88-Baseline!F$87) + (1-Baseline!B$36)*Baseline!F$88 )</f>
        <v>3.3120465427398507E-2</v>
      </c>
      <c r="BD786" s="48">
        <f>AI786 * ( (1-Baseline!F$88-Baseline!F$87) + (1-Baseline!B$36)*Baseline!F$88 )</f>
        <v>4.173268160237215E-4</v>
      </c>
      <c r="BE786" s="48">
        <f t="shared" si="6"/>
        <v>3.4540197570224265E-2</v>
      </c>
      <c r="BF786" s="48">
        <f>AK786 * ( (1-Baseline!H$88-Baseline!H$87) + (1-Baseline!B$36)*Baseline!H$88 )</f>
        <v>1.5086245734721148E-5</v>
      </c>
      <c r="BG786" s="48">
        <f>AL786 * ( (1-Baseline!H$88-Baseline!H$87) + (1-Baseline!B$36)*Baseline!H$88 )</f>
        <v>2.1381813212673748E-4</v>
      </c>
      <c r="BH786" s="48">
        <f>AM786 * ( (1-Baseline!H$88-Baseline!H$87) + (1-Baseline!B$36)*Baseline!H$88 )</f>
        <v>4.5382797919471612E-5</v>
      </c>
      <c r="BI786" s="48">
        <f>AN786 * ( (1-Baseline!H$88-Baseline!H$87) + (1-Baseline!B$36)*Baseline!H$88 )</f>
        <v>2.7460270940897639E-2</v>
      </c>
      <c r="BJ786" s="48">
        <f t="shared" si="7"/>
        <v>2.7734558116678569E-2</v>
      </c>
      <c r="BK786" s="48"/>
      <c r="BL786" s="48">
        <f t="shared" si="18"/>
        <v>0.97941997449347185</v>
      </c>
      <c r="BM786" s="48">
        <f t="shared" si="19"/>
        <v>2.9150952708365332E-3</v>
      </c>
      <c r="BN786" s="48">
        <f t="shared" si="20"/>
        <v>1.5102109323335059E-2</v>
      </c>
      <c r="BO786" s="48">
        <f t="shared" si="21"/>
        <v>2.5628209123564269E-3</v>
      </c>
      <c r="BP786" s="48">
        <f t="shared" si="8"/>
        <v>0.99999999999999989</v>
      </c>
      <c r="BQ786" s="48">
        <f t="shared" si="22"/>
        <v>1.1962462188812494E-2</v>
      </c>
      <c r="BR786" s="48">
        <f t="shared" si="23"/>
        <v>0.95929751082747416</v>
      </c>
      <c r="BS786" s="48">
        <f t="shared" si="24"/>
        <v>1.4017774491767665E-2</v>
      </c>
      <c r="BT786" s="48">
        <f t="shared" si="25"/>
        <v>1.4722252491945656E-2</v>
      </c>
      <c r="BU786" s="48">
        <f t="shared" si="9"/>
        <v>1</v>
      </c>
      <c r="BV786" s="48">
        <f t="shared" si="26"/>
        <v>2.3667955026665476E-2</v>
      </c>
      <c r="BW786" s="48">
        <f t="shared" si="27"/>
        <v>5.3534576263462863E-3</v>
      </c>
      <c r="BX786" s="48">
        <f t="shared" si="28"/>
        <v>0.95889623561245496</v>
      </c>
      <c r="BY786" s="48">
        <f t="shared" si="29"/>
        <v>1.2082351734533286E-2</v>
      </c>
      <c r="BZ786" s="48">
        <f t="shared" si="10"/>
        <v>1</v>
      </c>
      <c r="CA786" s="48">
        <f t="shared" si="30"/>
        <v>5.4395118434026244E-4</v>
      </c>
      <c r="CB786" s="48">
        <f t="shared" si="31"/>
        <v>7.7094479467532924E-3</v>
      </c>
      <c r="CC786" s="48">
        <f t="shared" si="32"/>
        <v>1.6363266985739361E-3</v>
      </c>
      <c r="CD786" s="48">
        <f t="shared" si="33"/>
        <v>0.99011027417033248</v>
      </c>
      <c r="CE786" s="48">
        <f t="shared" si="11"/>
        <v>1</v>
      </c>
      <c r="CF786" s="48"/>
      <c r="CG786" s="48">
        <f t="shared" si="34"/>
        <v>0.97941997449347185</v>
      </c>
      <c r="CH786" s="48">
        <f t="shared" si="35"/>
        <v>2.9150952708365332E-3</v>
      </c>
      <c r="CI786" s="48">
        <f t="shared" si="36"/>
        <v>1.5102109323335059E-2</v>
      </c>
      <c r="CJ786" s="48">
        <f t="shared" si="37"/>
        <v>2.5628209123564269E-3</v>
      </c>
      <c r="CK786" s="48">
        <f t="shared" si="12"/>
        <v>0.99999999999999989</v>
      </c>
      <c r="CL786" s="48">
        <f t="shared" si="38"/>
        <v>1.1962462188812494E-2</v>
      </c>
      <c r="CM786" s="48">
        <f t="shared" si="39"/>
        <v>0.95929751082747416</v>
      </c>
      <c r="CN786" s="48">
        <f t="shared" si="40"/>
        <v>1.4017774491767665E-2</v>
      </c>
      <c r="CO786" s="48">
        <f t="shared" si="41"/>
        <v>1.4722252491945656E-2</v>
      </c>
      <c r="CP786" s="48">
        <f t="shared" si="13"/>
        <v>1</v>
      </c>
      <c r="CQ786" s="48">
        <f t="shared" si="42"/>
        <v>2.3667955026665476E-2</v>
      </c>
      <c r="CR786" s="48">
        <f t="shared" si="43"/>
        <v>5.3534576263462863E-3</v>
      </c>
      <c r="CS786" s="48">
        <f t="shared" si="44"/>
        <v>0.95889623561245496</v>
      </c>
      <c r="CT786" s="48">
        <f t="shared" si="45"/>
        <v>1.2082351734533286E-2</v>
      </c>
      <c r="CU786" s="48">
        <f t="shared" si="14"/>
        <v>1</v>
      </c>
      <c r="CV786" s="48">
        <f t="shared" si="46"/>
        <v>5.4395118434026244E-4</v>
      </c>
      <c r="CW786" s="48">
        <f t="shared" si="47"/>
        <v>7.7094479467532924E-3</v>
      </c>
      <c r="CX786" s="48">
        <f t="shared" si="48"/>
        <v>1.6363266985739361E-3</v>
      </c>
      <c r="CY786" s="48">
        <f t="shared" si="49"/>
        <v>0.99011027417033248</v>
      </c>
      <c r="CZ786" s="48">
        <f t="shared" si="15"/>
        <v>1</v>
      </c>
      <c r="DA786" s="48"/>
      <c r="DB786" s="48">
        <f>(AQ786*Baseline!B$7 + AV786*Baseline!B$11 + BA786*Baseline!B$16 + BF786*Baseline!B$18)</f>
        <v>80683.546278594993</v>
      </c>
      <c r="DC786" s="48">
        <f>(AR786*Baseline!B$7 + AW786*Baseline!B$11 + BB786*Baseline!B$16 + BG786*Baseline!B$18)</f>
        <v>68931.630978135188</v>
      </c>
      <c r="DD786" s="48">
        <f>(AS786*Baseline!B$7 + AX786*Baseline!B$11 + BC786*Baseline!B$16 + BH786*Baseline!B$18)</f>
        <v>115069.78753028843</v>
      </c>
      <c r="DE786" s="48">
        <f>(AT786*Baseline!B$7 + AY786*Baseline!B$11 + BD786*Baseline!B$16 + BI786*Baseline!B$18)</f>
        <v>1259921.2089309827</v>
      </c>
      <c r="DF786" s="48">
        <f t="shared" si="16"/>
        <v>1524606.1737180012</v>
      </c>
      <c r="DG786" s="48"/>
      <c r="DH786" s="48">
        <f t="shared" si="50"/>
        <v>5.2920910114009956E-2</v>
      </c>
      <c r="DI786" s="48">
        <f t="shared" si="51"/>
        <v>4.5212745538104539E-2</v>
      </c>
      <c r="DJ786" s="48">
        <f t="shared" si="52"/>
        <v>7.5475089576524518E-2</v>
      </c>
      <c r="DK786" s="48">
        <f t="shared" si="53"/>
        <v>0.82639125477136111</v>
      </c>
      <c r="DL786" s="48">
        <f t="shared" si="17"/>
        <v>1</v>
      </c>
      <c r="DM786" s="48"/>
      <c r="DN786" s="48">
        <f>DH786 / (Baseline!B$7/Baseline!B$17)</f>
        <v>5.6489590769318756</v>
      </c>
      <c r="DO786" s="48">
        <f>DI786 / (Baseline!B$11/Baseline!B$17)</f>
        <v>1.0914573173000883</v>
      </c>
      <c r="DP786" s="48">
        <f>DJ786 / (Baseline!B$16/Baseline!B$17)</f>
        <v>1.1663182247654125</v>
      </c>
      <c r="DQ786" s="48">
        <f>DK786 / (Baseline!B$18/Baseline!B$17)</f>
        <v>0.93430826912138976</v>
      </c>
      <c r="DR786" s="71"/>
      <c r="DS786" s="48">
        <f>(AU786*Baseline!B$34)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3.6695016556874877E-2</v>
      </c>
      <c r="DT786" s="48">
        <f>(AZ786*Baseline!B$34) + (Baseline!D$88*(1-Baseline!D$89)*Baseline!B$35) + (Baseline!D$88*Baseline!D$89*((1-Baseline!D$90)*Baseline!B$40 + Baseline!D$90*Baseline!B$41))</f>
        <v>1.0663880594076539E-2</v>
      </c>
      <c r="DU786" s="48">
        <f>(BE786*Baseline!B$34) + (Baseline!F$88*(1-Baseline!F$89)*Baseline!B$35) + (Baseline!F$88*Baseline!F$89*((1-Baseline!F$90)*Baseline!B$40 + Baseline!F$90*Baseline!B$41))</f>
        <v>1.2911669635533644E-2</v>
      </c>
      <c r="DV786" s="48">
        <f>(BJ786*Baseline!B$34) + (Baseline!H$88*(1-Baseline!H$89)*Baseline!B$35) + (Baseline!H$88*Baseline!H$89*((1-Baseline!H$90)*Baseline!B$40 + Baseline!H$90*Baseline!B$41))</f>
        <v>9.3051837175017853E-3</v>
      </c>
      <c r="DW786" s="48">
        <f>( DS786*Baseline!B$7 + DT786*Baseline!B$11 + DU786*Baseline!B$16 + DV786*Baseline!B$18 ) / Baseline!B$17</f>
        <v>9.8514455467397337E-3</v>
      </c>
    </row>
    <row r="787" spans="1:127">
      <c r="A787" s="7" t="s">
        <v>1115</v>
      </c>
      <c r="B787" s="1">
        <f>MIN( MAX( NORMINV( MCrands!B787, (B$5+B$4)/2, (B$5-B$4)/3.29 ), 0 ), 1 )</f>
        <v>0.50396197816173749</v>
      </c>
      <c r="C787" s="1">
        <f>MAX( NORMINV( MCrands!C787, (C$5+C$4)/2, (C$5-C$4)/3.29 ), 0 )</f>
        <v>3.3819494413106397</v>
      </c>
      <c r="D787" s="40"/>
      <c r="E787" s="40">
        <f>Baseline!B$33 * (C787 * Baseline!B$66*Baseline!B$66/Baseline!B$73 + Baseline!B$52*Baseline!B$52/Baseline!B$74 + Baseline!B$53*Baseline!B$53/Baseline!B$75 + Baseline!B$54*Baseline!B$54/Baseline!B$76)</f>
        <v>2.8308802476621443E-5</v>
      </c>
      <c r="F787" s="40">
        <f>Baseline!B$33 * (C787 * Baseline!B$66*Baseline!B$57/Baseline!B$73 + Baseline!B$52*Baseline!B$67/Baseline!B$74 + Baseline!B$53*Baseline!B$55/Baseline!B$75 + Baseline!B$54*Baseline!B$56/Baseline!B$76)</f>
        <v>4.0390626756940942E-8</v>
      </c>
      <c r="G787" s="1">
        <f>Baseline!B$33 * (C787 * Baseline!B$66*Baseline!B$58/Baseline!B$73 + Baseline!B$52*Baseline!B$59/Baseline!B$74 + Baseline!B$53*Baseline!B$68/Baseline!B$75 + Baseline!B$54*Baseline!B$60/Baseline!B$76)</f>
        <v>1.1094799998613096E-7</v>
      </c>
      <c r="H787" s="40">
        <f>Baseline!B$33 * (C787 * Baseline!B$66*Baseline!B$61/Baseline!B$73 + Baseline!B$52*Baseline!B$62/Baseline!B$74 + Baseline!B$53*Baseline!B$63/Baseline!B$75 + Baseline!B$54*Baseline!B$69/Baseline!B$76)</f>
        <v>1.9842349967669718E-9</v>
      </c>
      <c r="I787" s="40">
        <f>Baseline!B$33 * (C787 * Baseline!B$57*Baseline!B$66/Baseline!B$73 + Baseline!B$67*Baseline!B$52/Baseline!B$74 + Baseline!B$55*Baseline!B$53/Baseline!B$75 + Baseline!B$56*Baseline!B$54/Baseline!B$76)</f>
        <v>4.0390626756940942E-8</v>
      </c>
      <c r="J787" s="1">
        <f>Baseline!B$33 * (C787 * Baseline!B$57*Baseline!B$57/Baseline!B$73 + Baseline!B$67*Baseline!B$67/Baseline!B$74 + Baseline!B$55*Baseline!B$55/Baseline!B$75 + Baseline!B$56*Baseline!B$56/Baseline!B$76)</f>
        <v>1.7949607512258749E-6</v>
      </c>
      <c r="K787" s="40">
        <f>Baseline!B$33 * (C787 * Baseline!B$57*Baseline!B$58/Baseline!B$73 + Baseline!B$67*Baseline!B$59/Baseline!B$74 + Baseline!B$55*Baseline!B$68/Baseline!B$75 + Baseline!B$56*Baseline!B$60/Baseline!B$76)</f>
        <v>1.3929602807508365E-8</v>
      </c>
      <c r="L787" s="1">
        <f>Baseline!B$33 * (C787 * Baseline!B$57*Baseline!B$61/Baseline!B$73 + Baseline!B$67*Baseline!B$62/Baseline!B$74 + Baseline!B$55*Baseline!B$63/Baseline!B$75 + Baseline!B$56*Baseline!B$69/Baseline!B$76)</f>
        <v>1.4629459400004466E-8</v>
      </c>
      <c r="M787" s="40">
        <f>Baseline!B$33 * (C787 * Baseline!B$58*Baseline!B$66/Baseline!B$73 + Baseline!B$59*Baseline!B$52/Baseline!B$74 + Baseline!B$68*Baseline!B$53/Baseline!B$75 + Baseline!B$60*Baseline!B$54/Baseline!B$76)</f>
        <v>1.1094799998613096E-7</v>
      </c>
      <c r="N787" s="1">
        <f>Baseline!B$33 * (C787 * Baseline!B$58*Baseline!B$57/Baseline!B$73 + Baseline!B$59*Baseline!B$67/Baseline!B$74 + Baseline!B$68*Baseline!B$55/Baseline!B$75 + Baseline!B$60*Baseline!B$56/Baseline!B$76)</f>
        <v>1.3929602807508365E-8</v>
      </c>
      <c r="O787" s="1">
        <f>Baseline!B$33 * (C787 * Baseline!B$58*Baseline!B$58/Baseline!B$73 + Baseline!B$59*Baseline!B$59/Baseline!B$74 + Baseline!B$68*Baseline!B$68/Baseline!B$75 + Baseline!B$60*Baseline!B$60/Baseline!B$76)</f>
        <v>1.3250177586629522E-6</v>
      </c>
      <c r="P787" s="40">
        <f>Baseline!B$33 * (C787 * Baseline!B$58*Baseline!B$61/Baseline!B$73 + Baseline!B$59*Baseline!B$62/Baseline!B$74 + Baseline!B$68*Baseline!B$63/Baseline!B$75 + Baseline!B$60*Baseline!B$69/Baseline!B$76)</f>
        <v>1.6490703532128666E-9</v>
      </c>
      <c r="Q787" s="40">
        <f>Baseline!B$33 * (C787 * Baseline!B$61*Baseline!B$66/Baseline!B$73 + Baseline!B$62*Baseline!B$52/Baseline!B$74 + Baseline!B$63*Baseline!B$53/Baseline!B$75 + Baseline!B$69*Baseline!B$54/Baseline!B$76)</f>
        <v>1.9842349967669718E-9</v>
      </c>
      <c r="R787" s="40">
        <f>Baseline!B$33 * (C787 * Baseline!B$61*Baseline!B$57/Baseline!B$73 + Baseline!B$62*Baseline!B$67/Baseline!B$74 + Baseline!B$63*Baseline!B$55/Baseline!B$75 + Baseline!B$69*Baseline!B$56/Baseline!B$76)</f>
        <v>1.4629459400004466E-8</v>
      </c>
      <c r="S787" s="40">
        <f>Baseline!B$33 * (C787 * Baseline!B$61*Baseline!B$58/Baseline!B$73 + Baseline!B$62*Baseline!B$59/Baseline!B$74 + Baseline!B$63*Baseline!B$68/Baseline!B$75 + Baseline!B$69*Baseline!B$60/Baseline!B$76)</f>
        <v>1.6490703532128666E-9</v>
      </c>
      <c r="T787" s="40">
        <f>Baseline!B$33 * (C787 * Baseline!B$61*Baseline!B$61/Baseline!B$73 + Baseline!B$62*Baseline!B$62/Baseline!B$74 + Baseline!B$63*Baseline!B$63/Baseline!B$75 + Baseline!B$69*Baseline!B$69/Baseline!B$76)</f>
        <v>9.8551812999083475E-8</v>
      </c>
      <c r="U787" s="40"/>
      <c r="V787" s="40">
        <f>E787 * ( Baseline!B$87 * Baseline!B$7 )</f>
        <v>0.29381706090485393</v>
      </c>
      <c r="W787" s="40">
        <f>F787 * ( Baseline!D$87 * Baseline!B$11 )</f>
        <v>7.4506956130557939E-4</v>
      </c>
      <c r="X787" s="40">
        <f>G787 * ( Baseline!F$87 * Baseline!B$16 )</f>
        <v>3.8537532526024217E-3</v>
      </c>
      <c r="Y787" s="40">
        <f>H787 * ( Baseline!H$87 * Baseline!B$18 )</f>
        <v>6.9780280041766658E-4</v>
      </c>
      <c r="Z787" s="48">
        <f t="shared" si="0"/>
        <v>0.29911368651917958</v>
      </c>
      <c r="AA787" s="40">
        <f>I787 * ( Baseline!B$87 * Baseline!B$7 )</f>
        <v>4.1921431511029002E-4</v>
      </c>
      <c r="AB787" s="1">
        <f>J787 * ( Baseline!D$87 * Baseline!B$11 )</f>
        <v>3.3110915250820536E-2</v>
      </c>
      <c r="AC787" s="1">
        <f>K787 * ( Baseline!F$87 * Baseline!B$16 )</f>
        <v>4.8384154859578912E-4</v>
      </c>
      <c r="AD787" s="1">
        <f>L787 * ( Baseline!F$87 * Baseline!B$16 )</f>
        <v>5.0815090631313637E-4</v>
      </c>
      <c r="AE787" s="48">
        <f t="shared" si="1"/>
        <v>3.4522122020839756E-2</v>
      </c>
      <c r="AF787" s="48">
        <f>M787 * ( Baseline!B$87 * Baseline!B$7 )</f>
        <v>1.1515292918560531E-3</v>
      </c>
      <c r="AG787" s="48">
        <f>N787 * ( Baseline!D$87 * Baseline!B$11 )</f>
        <v>2.5695375106224921E-4</v>
      </c>
      <c r="AH787" s="48">
        <f>O787 * ( Baseline!F$87 * Baseline!B$16 )</f>
        <v>4.6024186987071732E-2</v>
      </c>
      <c r="AI787" s="48">
        <f>P787 * ( Baseline!H$87 * Baseline!B$18 )</f>
        <v>5.7993428824339502E-4</v>
      </c>
      <c r="AJ787" s="48">
        <f t="shared" si="2"/>
        <v>4.8012604318233426E-2</v>
      </c>
      <c r="AK787" s="48">
        <f>Q787 * ( Baseline!B$87 * Baseline!B$7 )</f>
        <v>2.05943750314444E-5</v>
      </c>
      <c r="AL787" s="48">
        <f>R787 * ( Baseline!D$87 * Baseline!B$11 )</f>
        <v>2.6986372266248634E-4</v>
      </c>
      <c r="AM787" s="48">
        <f>S787 * ( Baseline!F$87 * Baseline!B$16 )</f>
        <v>5.7280079300742053E-5</v>
      </c>
      <c r="AN787" s="48">
        <f>T787 * ( Baseline!H$87 * Baseline!B$18 )</f>
        <v>3.4658057744697136E-2</v>
      </c>
      <c r="AO787" s="48">
        <f t="shared" si="3"/>
        <v>3.5005795921691812E-2</v>
      </c>
      <c r="AP787" s="48"/>
      <c r="AQ787" s="48">
        <f>V787 * ( (1-Baseline!B$88-Baseline!B$87) + (1-B787)*Baseline!B$88 )</f>
        <v>0.15574473756565271</v>
      </c>
      <c r="AR787" s="48">
        <f>W787 * ( (1-Baseline!B$88-Baseline!B$87) + (1-B787)*Baseline!B$88 )</f>
        <v>3.9494188300818458E-4</v>
      </c>
      <c r="AS787" s="48">
        <f>X787 * ( (1-Baseline!B$88-Baseline!B$87) + (1-B787)*Baseline!B$88 )</f>
        <v>2.0427737828461454E-3</v>
      </c>
      <c r="AT787" s="48">
        <f>Y787 * ( (1-Baseline!B$88-Baseline!B$87) + (1-B787)*Baseline!B$88 )</f>
        <v>3.6988700958662273E-4</v>
      </c>
      <c r="AU787" s="48">
        <f t="shared" si="4"/>
        <v>0.15855234024109366</v>
      </c>
      <c r="AV787" s="48">
        <f>AA787 * ( (1-Baseline!D$88-Baseline!D$87) + (1-B787)*Baseline!D$88 )</f>
        <v>3.2096030342595587E-4</v>
      </c>
      <c r="AW787" s="48">
        <f>AB787 * ( (1-Baseline!D$88-Baseline!D$87) + (1-B787)*Baseline!D$88 )</f>
        <v>2.5350492630049053E-2</v>
      </c>
      <c r="AX787" s="48">
        <f>AC787 * ( (1-Baseline!D$88-Baseline!D$87) + (1-B787)*Baseline!D$88 )</f>
        <v>3.7044042784305437E-4</v>
      </c>
      <c r="AY787" s="48">
        <f>AD787 * ( (1-Baseline!D$88-Baseline!D$87) + (1-B787)*Baseline!D$88 )</f>
        <v>3.8905224177168218E-4</v>
      </c>
      <c r="AZ787" s="48">
        <f t="shared" si="5"/>
        <v>2.6430945603089749E-2</v>
      </c>
      <c r="BA787" s="48">
        <f>AF787 * ( (1-Baseline!F$88-Baseline!F$87) + (1-Baseline!B$36)*Baseline!F$88 )</f>
        <v>8.2867732735695523E-4</v>
      </c>
      <c r="BB787" s="48">
        <f>AG787 * ( (1-Baseline!F$88-Baseline!F$87) + (1-Baseline!B$36)*Baseline!F$88 )</f>
        <v>1.8491214178442854E-4</v>
      </c>
      <c r="BC787" s="48">
        <f>AH787 * ( (1-Baseline!F$88-Baseline!F$87) + (1-Baseline!B$36)*Baseline!F$88 )</f>
        <v>3.3120477729880408E-2</v>
      </c>
      <c r="BD787" s="48">
        <f>AI787 * ( (1-Baseline!F$88-Baseline!F$87) + (1-Baseline!B$36)*Baseline!F$88 )</f>
        <v>4.1733927171717087E-4</v>
      </c>
      <c r="BE787" s="48">
        <f t="shared" si="6"/>
        <v>3.4551406470738961E-2</v>
      </c>
      <c r="BF787" s="48">
        <f>AK787 * ( (1-Baseline!H$88-Baseline!H$87) + (1-Baseline!B$36)*Baseline!H$88 )</f>
        <v>1.6317335224914023E-5</v>
      </c>
      <c r="BG787" s="48">
        <f>AL787 * ( (1-Baseline!H$88-Baseline!H$87) + (1-Baseline!B$36)*Baseline!H$88 )</f>
        <v>2.1381842473994117E-4</v>
      </c>
      <c r="BH787" s="48">
        <f>AM787 * ( (1-Baseline!H$88-Baseline!H$87) + (1-Baseline!B$36)*Baseline!H$88 )</f>
        <v>4.5384152431563937E-5</v>
      </c>
      <c r="BI787" s="48">
        <f>AN787 * ( (1-Baseline!H$88-Baseline!H$87) + (1-Baseline!B$36)*Baseline!H$88 )</f>
        <v>2.7460272312278433E-2</v>
      </c>
      <c r="BJ787" s="48">
        <f t="shared" si="7"/>
        <v>2.7735792224674854E-2</v>
      </c>
      <c r="BK787" s="48"/>
      <c r="BL787" s="48">
        <f t="shared" si="18"/>
        <v>0.9822922659408766</v>
      </c>
      <c r="BM787" s="48">
        <f t="shared" si="19"/>
        <v>2.4909243370841356E-3</v>
      </c>
      <c r="BN787" s="48">
        <f t="shared" si="20"/>
        <v>1.2883908113496885E-2</v>
      </c>
      <c r="BO787" s="48">
        <f t="shared" si="21"/>
        <v>2.3329016085424847E-3</v>
      </c>
      <c r="BP787" s="48">
        <f t="shared" si="8"/>
        <v>1</v>
      </c>
      <c r="BQ787" s="48">
        <f t="shared" si="22"/>
        <v>1.2143353031926181E-2</v>
      </c>
      <c r="BR787" s="48">
        <f t="shared" si="23"/>
        <v>0.95912166786365782</v>
      </c>
      <c r="BS787" s="48">
        <f t="shared" si="24"/>
        <v>1.4015405782521466E-2</v>
      </c>
      <c r="BT787" s="48">
        <f t="shared" si="25"/>
        <v>1.4719573321894408E-2</v>
      </c>
      <c r="BU787" s="48">
        <f t="shared" si="9"/>
        <v>0.99999999999999989</v>
      </c>
      <c r="BV787" s="48">
        <f t="shared" si="26"/>
        <v>2.3983895650058384E-2</v>
      </c>
      <c r="BW787" s="48">
        <f t="shared" si="27"/>
        <v>5.3517978187379352E-3</v>
      </c>
      <c r="BX787" s="48">
        <f t="shared" si="28"/>
        <v>0.95858551396249569</v>
      </c>
      <c r="BY787" s="48">
        <f t="shared" si="29"/>
        <v>1.207879256870799E-2</v>
      </c>
      <c r="BZ787" s="48">
        <f t="shared" si="10"/>
        <v>1</v>
      </c>
      <c r="CA787" s="48">
        <f t="shared" si="30"/>
        <v>5.8831329181927895E-4</v>
      </c>
      <c r="CB787" s="48">
        <f t="shared" si="31"/>
        <v>7.7091154637984292E-3</v>
      </c>
      <c r="CC787" s="48">
        <f t="shared" si="32"/>
        <v>1.6363027262364768E-3</v>
      </c>
      <c r="CD787" s="48">
        <f t="shared" si="33"/>
        <v>0.99006626851814572</v>
      </c>
      <c r="CE787" s="48">
        <f t="shared" si="11"/>
        <v>0.99999999999999989</v>
      </c>
      <c r="CF787" s="48"/>
      <c r="CG787" s="48">
        <f t="shared" si="34"/>
        <v>0.9822922659408766</v>
      </c>
      <c r="CH787" s="48">
        <f t="shared" si="35"/>
        <v>2.4909243370841356E-3</v>
      </c>
      <c r="CI787" s="48">
        <f t="shared" si="36"/>
        <v>1.2883908113496885E-2</v>
      </c>
      <c r="CJ787" s="48">
        <f t="shared" si="37"/>
        <v>2.3329016085424847E-3</v>
      </c>
      <c r="CK787" s="48">
        <f t="shared" si="12"/>
        <v>1</v>
      </c>
      <c r="CL787" s="48">
        <f t="shared" si="38"/>
        <v>1.2143353031926181E-2</v>
      </c>
      <c r="CM787" s="48">
        <f t="shared" si="39"/>
        <v>0.95912166786365782</v>
      </c>
      <c r="CN787" s="48">
        <f t="shared" si="40"/>
        <v>1.4015405782521466E-2</v>
      </c>
      <c r="CO787" s="48">
        <f t="shared" si="41"/>
        <v>1.4719573321894408E-2</v>
      </c>
      <c r="CP787" s="48">
        <f t="shared" si="13"/>
        <v>0.99999999999999989</v>
      </c>
      <c r="CQ787" s="48">
        <f t="shared" si="42"/>
        <v>2.3983895650058384E-2</v>
      </c>
      <c r="CR787" s="48">
        <f t="shared" si="43"/>
        <v>5.3517978187379352E-3</v>
      </c>
      <c r="CS787" s="48">
        <f t="shared" si="44"/>
        <v>0.95858551396249569</v>
      </c>
      <c r="CT787" s="48">
        <f t="shared" si="45"/>
        <v>1.207879256870799E-2</v>
      </c>
      <c r="CU787" s="48">
        <f t="shared" si="14"/>
        <v>1</v>
      </c>
      <c r="CV787" s="48">
        <f t="shared" si="46"/>
        <v>5.8831329181927895E-4</v>
      </c>
      <c r="CW787" s="48">
        <f t="shared" si="47"/>
        <v>7.7091154637984292E-3</v>
      </c>
      <c r="CX787" s="48">
        <f t="shared" si="48"/>
        <v>1.6363027262364768E-3</v>
      </c>
      <c r="CY787" s="48">
        <f t="shared" si="49"/>
        <v>0.99006626851814572</v>
      </c>
      <c r="CZ787" s="48">
        <f t="shared" si="15"/>
        <v>0.99999999999999989</v>
      </c>
      <c r="DA787" s="48"/>
      <c r="DB787" s="48">
        <f>(AQ787*Baseline!B$7 + AV787*Baseline!B$11 + BA787*Baseline!B$16 + BF787*Baseline!B$18)</f>
        <v>79747.925012127263</v>
      </c>
      <c r="DC787" s="48">
        <f>(AR787*Baseline!B$7 + AW787*Baseline!B$11 + BB787*Baseline!B$16 + BG787*Baseline!B$18)</f>
        <v>64967.458137962451</v>
      </c>
      <c r="DD787" s="48">
        <f>(AS787*Baseline!B$7 + AX787*Baseline!B$11 + BC787*Baseline!B$16 + BH787*Baseline!B$18)</f>
        <v>114823.24544515065</v>
      </c>
      <c r="DE787" s="48">
        <f>(AT787*Baseline!B$7 + AY787*Baseline!B$11 + BD787*Baseline!B$16 + BI787*Baseline!B$18)</f>
        <v>1259840.1813571004</v>
      </c>
      <c r="DF787" s="48">
        <f t="shared" si="16"/>
        <v>1519378.8099523408</v>
      </c>
      <c r="DG787" s="48"/>
      <c r="DH787" s="48">
        <f t="shared" si="50"/>
        <v>5.2487190481897511E-2</v>
      </c>
      <c r="DI787" s="48">
        <f t="shared" si="51"/>
        <v>4.2759223514510065E-2</v>
      </c>
      <c r="DJ787" s="48">
        <f t="shared" si="52"/>
        <v>7.5572493635574903E-2</v>
      </c>
      <c r="DK787" s="48">
        <f t="shared" si="53"/>
        <v>0.82918109236801751</v>
      </c>
      <c r="DL787" s="48">
        <f t="shared" si="17"/>
        <v>1</v>
      </c>
      <c r="DM787" s="48"/>
      <c r="DN787" s="48">
        <f>DH787 / (Baseline!B$7/Baseline!B$17)</f>
        <v>5.6026623589165032</v>
      </c>
      <c r="DO787" s="48">
        <f>DI787 / (Baseline!B$11/Baseline!B$17)</f>
        <v>1.032228121330288</v>
      </c>
      <c r="DP787" s="48">
        <f>DJ787 / (Baseline!B$16/Baseline!B$17)</f>
        <v>1.1678234118393729</v>
      </c>
      <c r="DQ787" s="48">
        <f>DK787 / (Baseline!B$18/Baseline!B$17)</f>
        <v>0.93746242681729008</v>
      </c>
      <c r="DR787" s="71"/>
      <c r="DS787" s="48">
        <f>(AU787*Baseline!B$34)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3.6312382286164055E-2</v>
      </c>
      <c r="DT787" s="48">
        <f>(AZ787*Baseline!B$34) + (Baseline!D$88*(1-Baseline!D$89)*Baseline!B$35) + (Baseline!D$88*Baseline!D$89*((1-Baseline!D$90)*Baseline!B$40 + Baseline!D$90*Baseline!B$41))</f>
        <v>1.0378209840463466E-2</v>
      </c>
      <c r="DU787" s="48">
        <f>(BE787*Baseline!B$34) + (Baseline!F$88*(1-Baseline!F$89)*Baseline!B$35) + (Baseline!F$88*Baseline!F$89*((1-Baseline!F$90)*Baseline!B$40 + Baseline!F$90*Baseline!B$41))</f>
        <v>1.2913350970610847E-2</v>
      </c>
      <c r="DV787" s="48">
        <f>(BJ787*Baseline!B$34) + (Baseline!H$88*(1-Baseline!H$89)*Baseline!B$35) + (Baseline!H$88*Baseline!H$89*((1-Baseline!H$90)*Baseline!B$40 + Baseline!H$90*Baseline!B$41))</f>
        <v>9.3053688337012292E-3</v>
      </c>
      <c r="DW787" s="48">
        <f>( DS787*Baseline!B$7 + DT787*Baseline!B$11 + DU787*Baseline!B$16 + DV787*Baseline!B$18 ) / Baseline!B$17</f>
        <v>9.8362997850394741E-3</v>
      </c>
    </row>
    <row r="788" spans="1:127">
      <c r="A788" s="7" t="s">
        <v>1116</v>
      </c>
      <c r="B788" s="1">
        <f>MIN( MAX( NORMINV( MCrands!B788, (B$5+B$4)/2, (B$5-B$4)/3.29 ), 0 ), 1 )</f>
        <v>0.57606120554266038</v>
      </c>
      <c r="C788" s="1">
        <f>MAX( NORMINV( MCrands!C788, (C$5+C$4)/2, (C$5-C$4)/3.29 ), 0 )</f>
        <v>2.3852033771196379</v>
      </c>
      <c r="D788" s="40"/>
      <c r="E788" s="40">
        <f>Baseline!B$33 * (C788 * Baseline!B$66*Baseline!B$66/Baseline!B$73 + Baseline!B$52*Baseline!B$52/Baseline!B$74 + Baseline!B$53*Baseline!B$53/Baseline!B$75 + Baseline!B$54*Baseline!B$54/Baseline!B$76)</f>
        <v>1.9967988818652278E-5</v>
      </c>
      <c r="F788" s="40">
        <f>Baseline!B$33 * (C788 * Baseline!B$66*Baseline!B$57/Baseline!B$73 + Baseline!B$52*Baseline!B$67/Baseline!B$74 + Baseline!B$53*Baseline!B$55/Baseline!B$75 + Baseline!B$54*Baseline!B$56/Baseline!B$76)</f>
        <v>3.9275171904654862E-8</v>
      </c>
      <c r="G788" s="1">
        <f>Baseline!B$33 * (C788 * Baseline!B$66*Baseline!B$58/Baseline!B$73 + Baseline!B$52*Baseline!B$59/Baseline!B$74 + Baseline!B$53*Baseline!B$68/Baseline!B$75 + Baseline!B$54*Baseline!B$60/Baseline!B$76)</f>
        <v>1.0820584014092769E-7</v>
      </c>
      <c r="H788" s="40">
        <f>Baseline!B$33 * (C788 * Baseline!B$66*Baseline!B$61/Baseline!B$73 + Baseline!B$52*Baseline!B$62/Baseline!B$74 + Baseline!B$53*Baseline!B$63/Baseline!B$75 + Baseline!B$54*Baseline!B$69/Baseline!B$76)</f>
        <v>1.7100190122466438E-9</v>
      </c>
      <c r="I788" s="40">
        <f>Baseline!B$33 * (C788 * Baseline!B$57*Baseline!B$66/Baseline!B$73 + Baseline!B$67*Baseline!B$52/Baseline!B$74 + Baseline!B$55*Baseline!B$53/Baseline!B$75 + Baseline!B$56*Baseline!B$54/Baseline!B$76)</f>
        <v>3.9275171904654862E-8</v>
      </c>
      <c r="J788" s="1">
        <f>Baseline!B$33 * (C788 * Baseline!B$57*Baseline!B$57/Baseline!B$73 + Baseline!B$67*Baseline!B$67/Baseline!B$74 + Baseline!B$55*Baseline!B$55/Baseline!B$75 + Baseline!B$56*Baseline!B$56/Baseline!B$76)</f>
        <v>1.7949606020510367E-6</v>
      </c>
      <c r="K788" s="40">
        <f>Baseline!B$33 * (C788 * Baseline!B$57*Baseline!B$58/Baseline!B$73 + Baseline!B$67*Baseline!B$59/Baseline!B$74 + Baseline!B$55*Baseline!B$68/Baseline!B$75 + Baseline!B$56*Baseline!B$60/Baseline!B$76)</f>
        <v>1.3929236086031242E-8</v>
      </c>
      <c r="L788" s="1">
        <f>Baseline!B$33 * (C788 * Baseline!B$57*Baseline!B$61/Baseline!B$73 + Baseline!B$67*Baseline!B$62/Baseline!B$74 + Baseline!B$55*Baseline!B$63/Baseline!B$75 + Baseline!B$56*Baseline!B$69/Baseline!B$76)</f>
        <v>1.4629422727856754E-8</v>
      </c>
      <c r="M788" s="40">
        <f>Baseline!B$33 * (C788 * Baseline!B$58*Baseline!B$66/Baseline!B$73 + Baseline!B$59*Baseline!B$52/Baseline!B$74 + Baseline!B$68*Baseline!B$53/Baseline!B$75 + Baseline!B$60*Baseline!B$54/Baseline!B$76)</f>
        <v>1.0820584014092769E-7</v>
      </c>
      <c r="N788" s="1">
        <f>Baseline!B$33 * (C788 * Baseline!B$58*Baseline!B$57/Baseline!B$73 + Baseline!B$59*Baseline!B$67/Baseline!B$74 + Baseline!B$68*Baseline!B$55/Baseline!B$75 + Baseline!B$60*Baseline!B$56/Baseline!B$76)</f>
        <v>1.3929236086031242E-8</v>
      </c>
      <c r="O788" s="1">
        <f>Baseline!B$33 * (C788 * Baseline!B$58*Baseline!B$58/Baseline!B$73 + Baseline!B$59*Baseline!B$59/Baseline!B$74 + Baseline!B$68*Baseline!B$68/Baseline!B$75 + Baseline!B$60*Baseline!B$60/Baseline!B$76)</f>
        <v>1.3250168571393209E-6</v>
      </c>
      <c r="P788" s="40">
        <f>Baseline!B$33 * (C788 * Baseline!B$58*Baseline!B$61/Baseline!B$73 + Baseline!B$59*Baseline!B$62/Baseline!B$74 + Baseline!B$68*Baseline!B$63/Baseline!B$75 + Baseline!B$60*Baseline!B$69/Baseline!B$76)</f>
        <v>1.64898020084974E-9</v>
      </c>
      <c r="Q788" s="40">
        <f>Baseline!B$33 * (C788 * Baseline!B$61*Baseline!B$66/Baseline!B$73 + Baseline!B$62*Baseline!B$52/Baseline!B$74 + Baseline!B$63*Baseline!B$53/Baseline!B$75 + Baseline!B$69*Baseline!B$54/Baseline!B$76)</f>
        <v>1.7100190122466438E-9</v>
      </c>
      <c r="R788" s="40">
        <f>Baseline!B$33 * (C788 * Baseline!B$61*Baseline!B$57/Baseline!B$73 + Baseline!B$62*Baseline!B$67/Baseline!B$74 + Baseline!B$63*Baseline!B$55/Baseline!B$75 + Baseline!B$69*Baseline!B$56/Baseline!B$76)</f>
        <v>1.4629422727856754E-8</v>
      </c>
      <c r="S788" s="40">
        <f>Baseline!B$33 * (C788 * Baseline!B$61*Baseline!B$58/Baseline!B$73 + Baseline!B$62*Baseline!B$59/Baseline!B$74 + Baseline!B$63*Baseline!B$68/Baseline!B$75 + Baseline!B$69*Baseline!B$60/Baseline!B$76)</f>
        <v>1.64898020084974E-9</v>
      </c>
      <c r="T788" s="40">
        <f>Baseline!B$33 * (C788 * Baseline!B$61*Baseline!B$61/Baseline!B$73 + Baseline!B$62*Baseline!B$62/Baseline!B$74 + Baseline!B$63*Baseline!B$63/Baseline!B$75 + Baseline!B$69*Baseline!B$69/Baseline!B$76)</f>
        <v>9.8551803983847159E-8</v>
      </c>
      <c r="U788" s="40"/>
      <c r="V788" s="40">
        <f>E788 * ( Baseline!B$87 * Baseline!B$7 )</f>
        <v>0.207247755948792</v>
      </c>
      <c r="W788" s="40">
        <f>F788 * ( Baseline!D$87 * Baseline!B$11 )</f>
        <v>7.2449321663902496E-4</v>
      </c>
      <c r="X788" s="40">
        <f>G788 * ( Baseline!F$87 * Baseline!B$16 )</f>
        <v>3.7585049612954232E-3</v>
      </c>
      <c r="Y788" s="40">
        <f>H788 * ( Baseline!H$87 * Baseline!B$18 )</f>
        <v>6.0136831446749048E-4</v>
      </c>
      <c r="Z788" s="48">
        <f t="shared" si="0"/>
        <v>0.21233212244119395</v>
      </c>
      <c r="AA788" s="40">
        <f>I788 * ( Baseline!B$87 * Baseline!B$7 )</f>
        <v>4.0763700919841284E-4</v>
      </c>
      <c r="AB788" s="1">
        <f>J788 * ( Baseline!D$87 * Baseline!B$11 )</f>
        <v>3.3110912499052604E-2</v>
      </c>
      <c r="AC788" s="1">
        <f>K788 * ( Baseline!F$87 * Baseline!B$16 )</f>
        <v>4.838288106096565E-4</v>
      </c>
      <c r="AD788" s="1">
        <f>L788 * ( Baseline!F$87 * Baseline!B$16 )</f>
        <v>5.0814963251452313E-4</v>
      </c>
      <c r="AE788" s="48">
        <f t="shared" si="1"/>
        <v>3.45105279513752E-2</v>
      </c>
      <c r="AF788" s="48">
        <f>M788 * ( Baseline!B$87 * Baseline!B$7 )</f>
        <v>1.1230684148226884E-3</v>
      </c>
      <c r="AG788" s="48">
        <f>N788 * ( Baseline!D$87 * Baseline!B$11 )</f>
        <v>2.5694698629943115E-4</v>
      </c>
      <c r="AH788" s="48">
        <f>O788 * ( Baseline!F$87 * Baseline!B$16 )</f>
        <v>4.6024155672855817E-2</v>
      </c>
      <c r="AI788" s="48">
        <f>P788 * ( Baseline!H$87 * Baseline!B$18 )</f>
        <v>5.7990258404930683E-4</v>
      </c>
      <c r="AJ788" s="48">
        <f t="shared" si="2"/>
        <v>4.7984073658027246E-2</v>
      </c>
      <c r="AK788" s="48">
        <f>Q788 * ( Baseline!B$87 * Baseline!B$7 )</f>
        <v>1.7748287328107918E-5</v>
      </c>
      <c r="AL788" s="48">
        <f>R788 * ( Baseline!D$87 * Baseline!B$11 )</f>
        <v>2.6986304618620456E-4</v>
      </c>
      <c r="AM788" s="48">
        <f>S788 * ( Baseline!F$87 * Baseline!B$16 )</f>
        <v>5.7276947879151104E-5</v>
      </c>
      <c r="AN788" s="48">
        <f>T788 * ( Baseline!H$87 * Baseline!B$18 )</f>
        <v>3.465805457427773E-2</v>
      </c>
      <c r="AO788" s="48">
        <f t="shared" si="3"/>
        <v>3.5002942855671196E-2</v>
      </c>
      <c r="AP788" s="48"/>
      <c r="AQ788" s="48">
        <f>V788 * ( (1-Baseline!B$88-Baseline!B$87) + (1-B788)*Baseline!B$88 )</f>
        <v>9.6557874968781598E-2</v>
      </c>
      <c r="AR788" s="48">
        <f>W788 * ( (1-Baseline!B$88-Baseline!B$87) + (1-B788)*Baseline!B$88 )</f>
        <v>3.3754539395469452E-4</v>
      </c>
      <c r="AS788" s="48">
        <f>X788 * ( (1-Baseline!B$88-Baseline!B$87) + (1-B788)*Baseline!B$88 )</f>
        <v>1.7511082349763998E-3</v>
      </c>
      <c r="AT788" s="48">
        <f>Y788 * ( (1-Baseline!B$88-Baseline!B$87) + (1-B788)*Baseline!B$88 )</f>
        <v>2.8018082151338894E-4</v>
      </c>
      <c r="AU788" s="48">
        <f t="shared" si="4"/>
        <v>9.8926709419226086E-2</v>
      </c>
      <c r="AV788" s="48">
        <f>AA788 * ( (1-Baseline!D$88-Baseline!D$87) + (1-B788)*Baseline!D$88 )</f>
        <v>2.9892958630978802E-4</v>
      </c>
      <c r="AW788" s="48">
        <f>AB788 * ( (1-Baseline!D$88-Baseline!D$87) + (1-B788)*Baseline!D$88 )</f>
        <v>2.4280993021572592E-2</v>
      </c>
      <c r="AX788" s="48">
        <f>AC788 * ( (1-Baseline!D$88-Baseline!D$87) + (1-B788)*Baseline!D$88 )</f>
        <v>3.5480278516591697E-4</v>
      </c>
      <c r="AY788" s="48">
        <f>AD788 * ( (1-Baseline!D$88-Baseline!D$87) + (1-B788)*Baseline!D$88 )</f>
        <v>3.7263780275922172E-4</v>
      </c>
      <c r="AZ788" s="48">
        <f t="shared" si="5"/>
        <v>2.5307363195807519E-2</v>
      </c>
      <c r="BA788" s="48">
        <f>AF788 * ( (1-Baseline!F$88-Baseline!F$87) + (1-Baseline!B$36)*Baseline!F$88 )</f>
        <v>8.0819596949568094E-4</v>
      </c>
      <c r="BB788" s="48">
        <f>AG788 * ( (1-Baseline!F$88-Baseline!F$87) + (1-Baseline!B$36)*Baseline!F$88 )</f>
        <v>1.8490727364463226E-4</v>
      </c>
      <c r="BC788" s="48">
        <f>AH788 * ( (1-Baseline!F$88-Baseline!F$87) + (1-Baseline!B$36)*Baseline!F$88 )</f>
        <v>3.3120455195168583E-2</v>
      </c>
      <c r="BD788" s="48">
        <f>AI788 * ( (1-Baseline!F$88-Baseline!F$87) + (1-Baseline!B$36)*Baseline!F$88 )</f>
        <v>4.1731645636457079E-4</v>
      </c>
      <c r="BE788" s="48">
        <f t="shared" si="6"/>
        <v>3.453087489467347E-2</v>
      </c>
      <c r="BF788" s="48">
        <f>AK788 * ( (1-Baseline!H$88-Baseline!H$87) + (1-Baseline!B$36)*Baseline!H$88 )</f>
        <v>1.4062323015806464E-5</v>
      </c>
      <c r="BG788" s="48">
        <f>AL788 * ( (1-Baseline!H$88-Baseline!H$87) + (1-Baseline!B$36)*Baseline!H$88 )</f>
        <v>2.1381788875425358E-4</v>
      </c>
      <c r="BH788" s="48">
        <f>AM788 * ( (1-Baseline!H$88-Baseline!H$87) + (1-Baseline!B$36)*Baseline!H$88 )</f>
        <v>4.5381671343608998E-5</v>
      </c>
      <c r="BI788" s="48">
        <f>AN788 * ( (1-Baseline!H$88-Baseline!H$87) + (1-Baseline!B$36)*Baseline!H$88 )</f>
        <v>2.7460269800291728E-2</v>
      </c>
      <c r="BJ788" s="48">
        <f t="shared" si="7"/>
        <v>2.7733531683405397E-2</v>
      </c>
      <c r="BK788" s="48"/>
      <c r="BL788" s="48">
        <f t="shared" si="18"/>
        <v>0.97605465233452804</v>
      </c>
      <c r="BM788" s="48">
        <f t="shared" si="19"/>
        <v>3.4120754236781842E-3</v>
      </c>
      <c r="BN788" s="48">
        <f t="shared" si="20"/>
        <v>1.7701066226267072E-2</v>
      </c>
      <c r="BO788" s="48">
        <f t="shared" si="21"/>
        <v>2.8322060155266488E-3</v>
      </c>
      <c r="BP788" s="48">
        <f t="shared" si="8"/>
        <v>1</v>
      </c>
      <c r="BQ788" s="48">
        <f t="shared" si="22"/>
        <v>1.1811960969497977E-2</v>
      </c>
      <c r="BR788" s="48">
        <f t="shared" si="23"/>
        <v>0.95944381221015707</v>
      </c>
      <c r="BS788" s="48">
        <f t="shared" si="24"/>
        <v>1.4019745258356054E-2</v>
      </c>
      <c r="BT788" s="48">
        <f t="shared" si="25"/>
        <v>1.4724481561988797E-2</v>
      </c>
      <c r="BU788" s="48">
        <f t="shared" si="9"/>
        <v>0.99999999999999989</v>
      </c>
      <c r="BV788" s="48">
        <f t="shared" si="26"/>
        <v>2.3405024400941218E-2</v>
      </c>
      <c r="BW788" s="48">
        <f t="shared" si="27"/>
        <v>5.3548389436595184E-3</v>
      </c>
      <c r="BX788" s="48">
        <f t="shared" si="28"/>
        <v>0.95915482292855403</v>
      </c>
      <c r="BY788" s="48">
        <f t="shared" si="29"/>
        <v>1.2085313726845178E-2</v>
      </c>
      <c r="BZ788" s="48">
        <f t="shared" si="10"/>
        <v>1</v>
      </c>
      <c r="CA788" s="48">
        <f t="shared" si="30"/>
        <v>5.0705128998124595E-4</v>
      </c>
      <c r="CB788" s="48">
        <f t="shared" si="31"/>
        <v>7.7097245022779903E-3</v>
      </c>
      <c r="CC788" s="48">
        <f t="shared" si="32"/>
        <v>1.6363466384904566E-3</v>
      </c>
      <c r="CD788" s="48">
        <f t="shared" si="33"/>
        <v>0.99014687756925024</v>
      </c>
      <c r="CE788" s="48">
        <f t="shared" si="11"/>
        <v>0.99999999999999989</v>
      </c>
      <c r="CF788" s="48"/>
      <c r="CG788" s="48">
        <f t="shared" si="34"/>
        <v>0.97605465233452804</v>
      </c>
      <c r="CH788" s="48">
        <f t="shared" si="35"/>
        <v>3.4120754236781842E-3</v>
      </c>
      <c r="CI788" s="48">
        <f t="shared" si="36"/>
        <v>1.7701066226267072E-2</v>
      </c>
      <c r="CJ788" s="48">
        <f t="shared" si="37"/>
        <v>2.8322060155266488E-3</v>
      </c>
      <c r="CK788" s="48">
        <f t="shared" si="12"/>
        <v>1</v>
      </c>
      <c r="CL788" s="48">
        <f t="shared" si="38"/>
        <v>1.1811960969497977E-2</v>
      </c>
      <c r="CM788" s="48">
        <f t="shared" si="39"/>
        <v>0.95944381221015707</v>
      </c>
      <c r="CN788" s="48">
        <f t="shared" si="40"/>
        <v>1.4019745258356054E-2</v>
      </c>
      <c r="CO788" s="48">
        <f t="shared" si="41"/>
        <v>1.4724481561988797E-2</v>
      </c>
      <c r="CP788" s="48">
        <f t="shared" si="13"/>
        <v>0.99999999999999989</v>
      </c>
      <c r="CQ788" s="48">
        <f t="shared" si="42"/>
        <v>2.3405024400941218E-2</v>
      </c>
      <c r="CR788" s="48">
        <f t="shared" si="43"/>
        <v>5.3548389436595184E-3</v>
      </c>
      <c r="CS788" s="48">
        <f t="shared" si="44"/>
        <v>0.95915482292855403</v>
      </c>
      <c r="CT788" s="48">
        <f t="shared" si="45"/>
        <v>1.2085313726845178E-2</v>
      </c>
      <c r="CU788" s="48">
        <f t="shared" si="14"/>
        <v>1</v>
      </c>
      <c r="CV788" s="48">
        <f t="shared" si="46"/>
        <v>5.0705128998124595E-4</v>
      </c>
      <c r="CW788" s="48">
        <f t="shared" si="47"/>
        <v>7.7097245022779903E-3</v>
      </c>
      <c r="CX788" s="48">
        <f t="shared" si="48"/>
        <v>1.6363466384904566E-3</v>
      </c>
      <c r="CY788" s="48">
        <f t="shared" si="49"/>
        <v>0.99014687756925024</v>
      </c>
      <c r="CZ788" s="48">
        <f t="shared" si="15"/>
        <v>0.99999999999999989</v>
      </c>
      <c r="DA788" s="48"/>
      <c r="DB788" s="48">
        <f>(AQ788*Baseline!B$7 + AV788*Baseline!B$11 + BA788*Baseline!B$16 + BF788*Baseline!B$18)</f>
        <v>50823.175300692172</v>
      </c>
      <c r="DC788" s="48">
        <f>(AR788*Baseline!B$7 + AW788*Baseline!B$11 + BB788*Baseline!B$16 + BG788*Baseline!B$18)</f>
        <v>62645.980324999626</v>
      </c>
      <c r="DD788" s="48">
        <f>(AS788*Baseline!B$7 + AX788*Baseline!B$11 + BC788*Baseline!B$16 + BH788*Baseline!B$18)</f>
        <v>114648.06277867177</v>
      </c>
      <c r="DE788" s="48">
        <f>(AT788*Baseline!B$7 + AY788*Baseline!B$11 + BD788*Baseline!B$16 + BI788*Baseline!B$18)</f>
        <v>1259761.2807433559</v>
      </c>
      <c r="DF788" s="48">
        <f t="shared" si="16"/>
        <v>1487878.4991477195</v>
      </c>
      <c r="DG788" s="48"/>
      <c r="DH788" s="48">
        <f t="shared" si="50"/>
        <v>3.4158148887697817E-2</v>
      </c>
      <c r="DI788" s="48">
        <f t="shared" si="51"/>
        <v>4.210423119957997E-2</v>
      </c>
      <c r="DJ788" s="48">
        <f t="shared" si="52"/>
        <v>7.7054721097417567E-2</v>
      </c>
      <c r="DK788" s="48">
        <f t="shared" si="53"/>
        <v>0.84668289881530456</v>
      </c>
      <c r="DL788" s="48">
        <f t="shared" si="17"/>
        <v>0.99999999999999989</v>
      </c>
      <c r="DM788" s="48"/>
      <c r="DN788" s="48">
        <f>DH788 / (Baseline!B$7/Baseline!B$17)</f>
        <v>3.6461577246999859</v>
      </c>
      <c r="DO788" s="48">
        <f>DI788 / (Baseline!B$11/Baseline!B$17)</f>
        <v>1.0164162933513108</v>
      </c>
      <c r="DP788" s="48">
        <f>DJ788 / (Baseline!B$16/Baseline!B$17)</f>
        <v>1.1907283055161415</v>
      </c>
      <c r="DQ788" s="48">
        <f>DK788 / (Baseline!B$18/Baseline!B$17)</f>
        <v>0.95724976410316986</v>
      </c>
      <c r="DR788" s="71"/>
      <c r="DS788" s="48">
        <f>(AU788*Baseline!B$34)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2.7368537662883913E-2</v>
      </c>
      <c r="DT788" s="48">
        <f>(AZ788*Baseline!B$34) + (Baseline!D$88*(1-Baseline!D$89)*Baseline!B$35) + (Baseline!D$88*Baseline!D$89*((1-Baseline!D$90)*Baseline!B$40 + Baseline!D$90*Baseline!B$41))</f>
        <v>1.0209672479371131E-2</v>
      </c>
      <c r="DU788" s="48">
        <f>(BE788*Baseline!B$34) + (Baseline!F$88*(1-Baseline!F$89)*Baseline!B$35) + (Baseline!F$88*Baseline!F$89*((1-Baseline!F$90)*Baseline!B$40 + Baseline!F$90*Baseline!B$41))</f>
        <v>1.2910271234201024E-2</v>
      </c>
      <c r="DV788" s="48">
        <f>(BJ788*Baseline!B$34) + (Baseline!H$88*(1-Baseline!H$89)*Baseline!B$35) + (Baseline!H$88*Baseline!H$89*((1-Baseline!H$90)*Baseline!B$40 + Baseline!H$90*Baseline!B$41))</f>
        <v>9.30502975251081E-3</v>
      </c>
      <c r="DW788" s="48">
        <f>( DS788*Baseline!B$7 + DT788*Baseline!B$11 + DU788*Baseline!B$16 + DV788*Baseline!B$18 ) / Baseline!B$17</f>
        <v>9.7450307970143642E-3</v>
      </c>
    </row>
    <row r="789" spans="1:127">
      <c r="A789" s="7" t="s">
        <v>1117</v>
      </c>
      <c r="B789" s="1">
        <f>MIN( MAX( NORMINV( MCrands!B789, (B$5+B$4)/2, (B$5-B$4)/3.29 ), 0 ), 1 )</f>
        <v>0.37872474965072717</v>
      </c>
      <c r="C789" s="1">
        <f>MAX( NORMINV( MCrands!C789, (C$5+C$4)/2, (C$5-C$4)/3.29 ), 0 )</f>
        <v>2.5343931971967408</v>
      </c>
      <c r="D789" s="40"/>
      <c r="E789" s="40">
        <f>Baseline!B$33 * (C789 * Baseline!B$66*Baseline!B$66/Baseline!B$73 + Baseline!B$52*Baseline!B$52/Baseline!B$74 + Baseline!B$53*Baseline!B$53/Baseline!B$75 + Baseline!B$54*Baseline!B$54/Baseline!B$76)</f>
        <v>2.1216415608216819E-5</v>
      </c>
      <c r="F789" s="40">
        <f>Baseline!B$33 * (C789 * Baseline!B$66*Baseline!B$57/Baseline!B$73 + Baseline!B$52*Baseline!B$67/Baseline!B$74 + Baseline!B$53*Baseline!B$55/Baseline!B$75 + Baseline!B$54*Baseline!B$56/Baseline!B$76)</f>
        <v>3.9442129683265971E-8</v>
      </c>
      <c r="G789" s="1">
        <f>Baseline!B$33 * (C789 * Baseline!B$66*Baseline!B$58/Baseline!B$73 + Baseline!B$52*Baseline!B$59/Baseline!B$74 + Baseline!B$53*Baseline!B$68/Baseline!B$75 + Baseline!B$54*Baseline!B$60/Baseline!B$76)</f>
        <v>1.0861627801334665E-7</v>
      </c>
      <c r="H789" s="40">
        <f>Baseline!B$33 * (C789 * Baseline!B$66*Baseline!B$61/Baseline!B$73 + Baseline!B$52*Baseline!B$62/Baseline!B$74 + Baseline!B$53*Baseline!B$63/Baseline!B$75 + Baseline!B$54*Baseline!B$69/Baseline!B$76)</f>
        <v>1.7510627994885404E-9</v>
      </c>
      <c r="I789" s="40">
        <f>Baseline!B$33 * (C789 * Baseline!B$57*Baseline!B$66/Baseline!B$73 + Baseline!B$67*Baseline!B$52/Baseline!B$74 + Baseline!B$55*Baseline!B$53/Baseline!B$75 + Baseline!B$56*Baseline!B$54/Baseline!B$76)</f>
        <v>3.9442129683265971E-8</v>
      </c>
      <c r="J789" s="1">
        <f>Baseline!B$33 * (C789 * Baseline!B$57*Baseline!B$57/Baseline!B$73 + Baseline!B$67*Baseline!B$67/Baseline!B$74 + Baseline!B$55*Baseline!B$55/Baseline!B$75 + Baseline!B$56*Baseline!B$56/Baseline!B$76)</f>
        <v>1.7949606243790581E-6</v>
      </c>
      <c r="K789" s="40">
        <f>Baseline!B$33 * (C789 * Baseline!B$57*Baseline!B$58/Baseline!B$73 + Baseline!B$67*Baseline!B$59/Baseline!B$74 + Baseline!B$55*Baseline!B$68/Baseline!B$75 + Baseline!B$56*Baseline!B$60/Baseline!B$76)</f>
        <v>1.3929290975750053E-8</v>
      </c>
      <c r="L789" s="1">
        <f>Baseline!B$33 * (C789 * Baseline!B$57*Baseline!B$61/Baseline!B$73 + Baseline!B$67*Baseline!B$62/Baseline!B$74 + Baseline!B$55*Baseline!B$63/Baseline!B$75 + Baseline!B$56*Baseline!B$69/Baseline!B$76)</f>
        <v>1.4629428216828635E-8</v>
      </c>
      <c r="M789" s="40">
        <f>Baseline!B$33 * (C789 * Baseline!B$58*Baseline!B$66/Baseline!B$73 + Baseline!B$59*Baseline!B$52/Baseline!B$74 + Baseline!B$68*Baseline!B$53/Baseline!B$75 + Baseline!B$60*Baseline!B$54/Baseline!B$76)</f>
        <v>1.0861627801334665E-7</v>
      </c>
      <c r="N789" s="1">
        <f>Baseline!B$33 * (C789 * Baseline!B$58*Baseline!B$57/Baseline!B$73 + Baseline!B$59*Baseline!B$67/Baseline!B$74 + Baseline!B$68*Baseline!B$55/Baseline!B$75 + Baseline!B$60*Baseline!B$56/Baseline!B$76)</f>
        <v>1.3929290975750053E-8</v>
      </c>
      <c r="O789" s="1">
        <f>Baseline!B$33 * (C789 * Baseline!B$58*Baseline!B$58/Baseline!B$73 + Baseline!B$59*Baseline!B$59/Baseline!B$74 + Baseline!B$68*Baseline!B$68/Baseline!B$75 + Baseline!B$60*Baseline!B$60/Baseline!B$76)</f>
        <v>1.3250169920765464E-6</v>
      </c>
      <c r="P789" s="40">
        <f>Baseline!B$33 * (C789 * Baseline!B$58*Baseline!B$61/Baseline!B$73 + Baseline!B$59*Baseline!B$62/Baseline!B$74 + Baseline!B$68*Baseline!B$63/Baseline!B$75 + Baseline!B$60*Baseline!B$69/Baseline!B$76)</f>
        <v>1.6489936945722812E-9</v>
      </c>
      <c r="Q789" s="40">
        <f>Baseline!B$33 * (C789 * Baseline!B$61*Baseline!B$66/Baseline!B$73 + Baseline!B$62*Baseline!B$52/Baseline!B$74 + Baseline!B$63*Baseline!B$53/Baseline!B$75 + Baseline!B$69*Baseline!B$54/Baseline!B$76)</f>
        <v>1.7510627994885406E-9</v>
      </c>
      <c r="R789" s="40">
        <f>Baseline!B$33 * (C789 * Baseline!B$61*Baseline!B$57/Baseline!B$73 + Baseline!B$62*Baseline!B$67/Baseline!B$74 + Baseline!B$63*Baseline!B$55/Baseline!B$75 + Baseline!B$69*Baseline!B$56/Baseline!B$76)</f>
        <v>1.4629428216828635E-8</v>
      </c>
      <c r="S789" s="40">
        <f>Baseline!B$33 * (C789 * Baseline!B$61*Baseline!B$58/Baseline!B$73 + Baseline!B$62*Baseline!B$59/Baseline!B$74 + Baseline!B$63*Baseline!B$68/Baseline!B$75 + Baseline!B$69*Baseline!B$60/Baseline!B$76)</f>
        <v>1.6489936945722812E-9</v>
      </c>
      <c r="T789" s="40">
        <f>Baseline!B$33 * (C789 * Baseline!B$61*Baseline!B$61/Baseline!B$73 + Baseline!B$62*Baseline!B$62/Baseline!B$74 + Baseline!B$63*Baseline!B$63/Baseline!B$75 + Baseline!B$69*Baseline!B$69/Baseline!B$76)</f>
        <v>9.8551805333219415E-8</v>
      </c>
      <c r="U789" s="40"/>
      <c r="V789" s="40">
        <f>E789 * ( Baseline!B$87 * Baseline!B$7 )</f>
        <v>0.22020517759768238</v>
      </c>
      <c r="W789" s="40">
        <f>F789 * ( Baseline!D$87 * Baseline!B$11 )</f>
        <v>7.2757301927776365E-4</v>
      </c>
      <c r="X789" s="40">
        <f>G789 * ( Baseline!F$87 * Baseline!B$16 )</f>
        <v>3.7727614263603501E-3</v>
      </c>
      <c r="Y789" s="40">
        <f>H789 * ( Baseline!H$87 * Baseline!B$18 )</f>
        <v>6.1580232542073337E-4</v>
      </c>
      <c r="Z789" s="48">
        <f t="shared" si="0"/>
        <v>0.22532131436874123</v>
      </c>
      <c r="AA789" s="40">
        <f>I789 * ( Baseline!B$87 * Baseline!B$7 )</f>
        <v>4.0936986398261752E-4</v>
      </c>
      <c r="AB789" s="1">
        <f>J789 * ( Baseline!D$87 * Baseline!B$11 )</f>
        <v>3.3110912910928589E-2</v>
      </c>
      <c r="AC789" s="1">
        <f>K789 * ( Baseline!F$87 * Baseline!B$16 )</f>
        <v>4.8383071719141035E-4</v>
      </c>
      <c r="AD789" s="1">
        <f>L789 * ( Baseline!F$87 * Baseline!B$16 )</f>
        <v>5.0814982317269847E-4</v>
      </c>
      <c r="AE789" s="48">
        <f t="shared" si="1"/>
        <v>3.4512263315275307E-2</v>
      </c>
      <c r="AF789" s="48">
        <f>M789 * ( Baseline!B$87 * Baseline!B$7 )</f>
        <v>1.1273283495005248E-3</v>
      </c>
      <c r="AG789" s="48">
        <f>N789 * ( Baseline!D$87 * Baseline!B$11 )</f>
        <v>2.569479988278814E-4</v>
      </c>
      <c r="AH789" s="48">
        <f>O789 * ( Baseline!F$87 * Baseline!B$16 )</f>
        <v>4.6024160359869302E-2</v>
      </c>
      <c r="AI789" s="48">
        <f>P789 * ( Baseline!H$87 * Baseline!B$18 )</f>
        <v>5.79907329433494E-4</v>
      </c>
      <c r="AJ789" s="48">
        <f t="shared" si="2"/>
        <v>4.7988344037631199E-2</v>
      </c>
      <c r="AK789" s="48">
        <f>Q789 * ( Baseline!B$87 * Baseline!B$7 )</f>
        <v>1.8174280795891563E-5</v>
      </c>
      <c r="AL789" s="48">
        <f>R789 * ( Baseline!D$87 * Baseline!B$11 )</f>
        <v>2.6986314743904959E-4</v>
      </c>
      <c r="AM789" s="48">
        <f>S789 * ( Baseline!F$87 * Baseline!B$16 )</f>
        <v>5.7277416580498938E-5</v>
      </c>
      <c r="AN789" s="48">
        <f>T789 * ( Baseline!H$87 * Baseline!B$18 )</f>
        <v>3.4658055048816146E-2</v>
      </c>
      <c r="AO789" s="48">
        <f t="shared" si="3"/>
        <v>3.5003369893631585E-2</v>
      </c>
      <c r="AP789" s="48"/>
      <c r="AQ789" s="48">
        <f>V789 * ( (1-Baseline!B$88-Baseline!B$87) + (1-B789)*Baseline!B$88 )</f>
        <v>0.1412693226229382</v>
      </c>
      <c r="AR789" s="48">
        <f>W789 * ( (1-Baseline!B$88-Baseline!B$87) + (1-B789)*Baseline!B$88 )</f>
        <v>4.6676353714027028E-4</v>
      </c>
      <c r="AS789" s="48">
        <f>X789 * ( (1-Baseline!B$88-Baseline!B$87) + (1-B789)*Baseline!B$88 )</f>
        <v>2.4203583990819221E-3</v>
      </c>
      <c r="AT789" s="48">
        <f>Y789 * ( (1-Baseline!B$88-Baseline!B$87) + (1-B789)*Baseline!B$88 )</f>
        <v>3.9505872809565017E-4</v>
      </c>
      <c r="AU789" s="48">
        <f t="shared" si="4"/>
        <v>0.14455150328725602</v>
      </c>
      <c r="AV789" s="48">
        <f>AA789 * ( (1-Baseline!D$88-Baseline!D$87) + (1-B789)*Baseline!D$88 )</f>
        <v>3.3639138049597128E-4</v>
      </c>
      <c r="AW789" s="48">
        <f>AB789 * ( (1-Baseline!D$88-Baseline!D$87) + (1-B789)*Baseline!D$88 )</f>
        <v>2.7208220935535432E-2</v>
      </c>
      <c r="AX789" s="48">
        <f>AC789 * ( (1-Baseline!D$88-Baseline!D$87) + (1-B789)*Baseline!D$88 )</f>
        <v>3.9757807597015811E-4</v>
      </c>
      <c r="AY789" s="48">
        <f>AD789 * ( (1-Baseline!D$88-Baseline!D$87) + (1-B789)*Baseline!D$88 )</f>
        <v>4.1756180792806478E-4</v>
      </c>
      <c r="AZ789" s="48">
        <f t="shared" si="5"/>
        <v>2.8359752199929627E-2</v>
      </c>
      <c r="BA789" s="48">
        <f>AF789 * ( (1-Baseline!F$88-Baseline!F$87) + (1-Baseline!B$36)*Baseline!F$88 )</f>
        <v>8.1126155480776177E-4</v>
      </c>
      <c r="BB789" s="48">
        <f>AG789 * ( (1-Baseline!F$88-Baseline!F$87) + (1-Baseline!B$36)*Baseline!F$88 )</f>
        <v>1.8490800229250596E-4</v>
      </c>
      <c r="BC789" s="48">
        <f>AH789 * ( (1-Baseline!F$88-Baseline!F$87) + (1-Baseline!B$36)*Baseline!F$88 )</f>
        <v>3.3120458568093467E-2</v>
      </c>
      <c r="BD789" s="48">
        <f>AI789 * ( (1-Baseline!F$88-Baseline!F$87) + (1-Baseline!B$36)*Baseline!F$88 )</f>
        <v>4.173198712948842E-4</v>
      </c>
      <c r="BE789" s="48">
        <f t="shared" si="6"/>
        <v>3.4533947996488616E-2</v>
      </c>
      <c r="BF789" s="48">
        <f>AK789 * ( (1-Baseline!H$88-Baseline!H$87) + (1-Baseline!B$36)*Baseline!H$88 )</f>
        <v>1.4399846160200801E-5</v>
      </c>
      <c r="BG789" s="48">
        <f>AL789 * ( (1-Baseline!H$88-Baseline!H$87) + (1-Baseline!B$36)*Baseline!H$88 )</f>
        <v>2.1381796897890776E-4</v>
      </c>
      <c r="BH789" s="48">
        <f>AM789 * ( (1-Baseline!H$88-Baseline!H$87) + (1-Baseline!B$36)*Baseline!H$88 )</f>
        <v>4.5382042705060916E-5</v>
      </c>
      <c r="BI789" s="48">
        <f>AN789 * ( (1-Baseline!H$88-Baseline!H$87) + (1-Baseline!B$36)*Baseline!H$88 )</f>
        <v>2.7460270176278005E-2</v>
      </c>
      <c r="BJ789" s="48">
        <f t="shared" si="7"/>
        <v>2.7733870034122175E-2</v>
      </c>
      <c r="BK789" s="48"/>
      <c r="BL789" s="48">
        <f t="shared" si="18"/>
        <v>0.97729403991188235</v>
      </c>
      <c r="BM789" s="48">
        <f t="shared" si="19"/>
        <v>3.2290465787319219E-3</v>
      </c>
      <c r="BN789" s="48">
        <f t="shared" si="20"/>
        <v>1.6743917178586032E-2</v>
      </c>
      <c r="BO789" s="48">
        <f t="shared" si="21"/>
        <v>2.7329963307996907E-3</v>
      </c>
      <c r="BP789" s="48">
        <f t="shared" si="8"/>
        <v>1</v>
      </c>
      <c r="BQ789" s="48">
        <f t="shared" si="22"/>
        <v>1.1861576861620324E-2</v>
      </c>
      <c r="BR789" s="48">
        <f t="shared" si="23"/>
        <v>0.95939558088250698</v>
      </c>
      <c r="BS789" s="48">
        <f t="shared" si="24"/>
        <v>1.4019095553703207E-2</v>
      </c>
      <c r="BT789" s="48">
        <f t="shared" si="25"/>
        <v>1.4723746702169738E-2</v>
      </c>
      <c r="BU789" s="48">
        <f t="shared" si="9"/>
        <v>1.0000000000000002</v>
      </c>
      <c r="BV789" s="48">
        <f t="shared" si="26"/>
        <v>2.3491711833534067E-2</v>
      </c>
      <c r="BW789" s="48">
        <f t="shared" si="27"/>
        <v>5.3543835275163803E-3</v>
      </c>
      <c r="BX789" s="48">
        <f t="shared" si="28"/>
        <v>0.9590695674720171</v>
      </c>
      <c r="BY789" s="48">
        <f t="shared" si="29"/>
        <v>1.2084337166932576E-2</v>
      </c>
      <c r="BZ789" s="48">
        <f t="shared" si="10"/>
        <v>1</v>
      </c>
      <c r="CA789" s="48">
        <f t="shared" si="30"/>
        <v>5.1921517417093436E-4</v>
      </c>
      <c r="CB789" s="48">
        <f t="shared" si="31"/>
        <v>7.7096333369932974E-3</v>
      </c>
      <c r="CC789" s="48">
        <f t="shared" si="32"/>
        <v>1.6363400653866709E-3</v>
      </c>
      <c r="CD789" s="48">
        <f t="shared" si="33"/>
        <v>0.99013481142344917</v>
      </c>
      <c r="CE789" s="48">
        <f t="shared" si="11"/>
        <v>1</v>
      </c>
      <c r="CF789" s="48"/>
      <c r="CG789" s="48">
        <f t="shared" si="34"/>
        <v>0.97729403991188235</v>
      </c>
      <c r="CH789" s="48">
        <f t="shared" si="35"/>
        <v>3.2290465787319219E-3</v>
      </c>
      <c r="CI789" s="48">
        <f t="shared" si="36"/>
        <v>1.6743917178586032E-2</v>
      </c>
      <c r="CJ789" s="48">
        <f t="shared" si="37"/>
        <v>2.7329963307996907E-3</v>
      </c>
      <c r="CK789" s="48">
        <f t="shared" si="12"/>
        <v>1</v>
      </c>
      <c r="CL789" s="48">
        <f t="shared" si="38"/>
        <v>1.1861576861620324E-2</v>
      </c>
      <c r="CM789" s="48">
        <f t="shared" si="39"/>
        <v>0.95939558088250698</v>
      </c>
      <c r="CN789" s="48">
        <f t="shared" si="40"/>
        <v>1.4019095553703207E-2</v>
      </c>
      <c r="CO789" s="48">
        <f t="shared" si="41"/>
        <v>1.4723746702169738E-2</v>
      </c>
      <c r="CP789" s="48">
        <f t="shared" si="13"/>
        <v>1.0000000000000002</v>
      </c>
      <c r="CQ789" s="48">
        <f t="shared" si="42"/>
        <v>2.3491711833534067E-2</v>
      </c>
      <c r="CR789" s="48">
        <f t="shared" si="43"/>
        <v>5.3543835275163803E-3</v>
      </c>
      <c r="CS789" s="48">
        <f t="shared" si="44"/>
        <v>0.9590695674720171</v>
      </c>
      <c r="CT789" s="48">
        <f t="shared" si="45"/>
        <v>1.2084337166932576E-2</v>
      </c>
      <c r="CU789" s="48">
        <f t="shared" si="14"/>
        <v>1</v>
      </c>
      <c r="CV789" s="48">
        <f t="shared" si="46"/>
        <v>5.1921517417093436E-4</v>
      </c>
      <c r="CW789" s="48">
        <f t="shared" si="47"/>
        <v>7.7096333369932974E-3</v>
      </c>
      <c r="CX789" s="48">
        <f t="shared" si="48"/>
        <v>1.6363400653866709E-3</v>
      </c>
      <c r="CY789" s="48">
        <f t="shared" si="49"/>
        <v>0.99013481142344917</v>
      </c>
      <c r="CZ789" s="48">
        <f t="shared" si="15"/>
        <v>1</v>
      </c>
      <c r="DA789" s="48"/>
      <c r="DB789" s="48">
        <f>(AQ789*Baseline!B$7 + AV789*Baseline!B$11 + BA789*Baseline!B$16 + BF789*Baseline!B$18)</f>
        <v>72614.292006984673</v>
      </c>
      <c r="DC789" s="48">
        <f>(AR789*Baseline!B$7 + AW789*Baseline!B$11 + BB789*Baseline!B$16 + BG789*Baseline!B$18)</f>
        <v>68986.255570906491</v>
      </c>
      <c r="DD789" s="48">
        <f>(AS789*Baseline!B$7 + AX789*Baseline!B$11 + BC789*Baseline!B$16 + BH789*Baseline!B$18)</f>
        <v>115064.41133414148</v>
      </c>
      <c r="DE789" s="48">
        <f>(AT789*Baseline!B$7 + AY789*Baseline!B$11 + BD789*Baseline!B$16 + BI789*Baseline!B$18)</f>
        <v>1259913.3671404128</v>
      </c>
      <c r="DF789" s="48">
        <f t="shared" si="16"/>
        <v>1516578.3260524455</v>
      </c>
      <c r="DG789" s="48"/>
      <c r="DH789" s="48">
        <f t="shared" si="50"/>
        <v>4.788034403471593E-2</v>
      </c>
      <c r="DI789" s="48">
        <f t="shared" si="51"/>
        <v>4.548809275843551E-2</v>
      </c>
      <c r="DJ789" s="48">
        <f t="shared" si="52"/>
        <v>7.5871064064093968E-2</v>
      </c>
      <c r="DK789" s="48">
        <f t="shared" si="53"/>
        <v>0.83076049914275463</v>
      </c>
      <c r="DL789" s="48">
        <f t="shared" si="17"/>
        <v>1</v>
      </c>
      <c r="DM789" s="48"/>
      <c r="DN789" s="48">
        <f>DH789 / (Baseline!B$7/Baseline!B$17)</f>
        <v>5.1109118013812438</v>
      </c>
      <c r="DO789" s="48">
        <f>DI789 / (Baseline!B$11/Baseline!B$17)</f>
        <v>1.098104330987306</v>
      </c>
      <c r="DP789" s="48">
        <f>DJ789 / (Baseline!B$16/Baseline!B$17)</f>
        <v>1.1724372272599526</v>
      </c>
      <c r="DQ789" s="48">
        <f>DK789 / (Baseline!B$18/Baseline!B$17)</f>
        <v>0.93924808560956696</v>
      </c>
      <c r="DR789" s="71"/>
      <c r="DS789" s="48">
        <f>(AU789*Baseline!B$34)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3.4212256743088407E-2</v>
      </c>
      <c r="DT789" s="48">
        <f>(AZ789*Baseline!B$34) + (Baseline!D$88*(1-Baseline!D$89)*Baseline!B$35) + (Baseline!D$88*Baseline!D$89*((1-Baseline!D$90)*Baseline!B$40 + Baseline!D$90*Baseline!B$41))</f>
        <v>1.0667530829989447E-2</v>
      </c>
      <c r="DU789" s="48">
        <f>(BE789*Baseline!B$34) + (Baseline!F$88*(1-Baseline!F$89)*Baseline!B$35) + (Baseline!F$88*Baseline!F$89*((1-Baseline!F$90)*Baseline!B$40 + Baseline!F$90*Baseline!B$41))</f>
        <v>1.2910732199473295E-2</v>
      </c>
      <c r="DV789" s="48">
        <f>(BJ789*Baseline!B$34) + (Baseline!H$88*(1-Baseline!H$89)*Baseline!B$35) + (Baseline!H$88*Baseline!H$89*((1-Baseline!H$90)*Baseline!B$40 + Baseline!H$90*Baseline!B$41))</f>
        <v>9.3050805051183259E-3</v>
      </c>
      <c r="DW789" s="48">
        <f>( DS789*Baseline!B$7 + DT789*Baseline!B$11 + DU789*Baseline!B$16 + DV789*Baseline!B$18 ) / Baseline!B$17</f>
        <v>9.828185664099225E-3</v>
      </c>
    </row>
    <row r="790" spans="1:127">
      <c r="A790" s="7" t="s">
        <v>1118</v>
      </c>
      <c r="B790" s="1">
        <f>MIN( MAX( NORMINV( MCrands!B790, (B$5+B$4)/2, (B$5-B$4)/3.29 ), 0 ), 1 )</f>
        <v>0.51009390325823434</v>
      </c>
      <c r="C790" s="1">
        <f>MAX( NORMINV( MCrands!C790, (C$5+C$4)/2, (C$5-C$4)/3.29 ), 0 )</f>
        <v>3.0426492958701186</v>
      </c>
      <c r="D790" s="40"/>
      <c r="E790" s="40">
        <f>Baseline!B$33 * (C790 * Baseline!B$66*Baseline!B$66/Baseline!B$73 + Baseline!B$52*Baseline!B$52/Baseline!B$74 + Baseline!B$53*Baseline!B$53/Baseline!B$75 + Baseline!B$54*Baseline!B$54/Baseline!B$76)</f>
        <v>2.5469524360646954E-5</v>
      </c>
      <c r="F790" s="40">
        <f>Baseline!B$33 * (C790 * Baseline!B$66*Baseline!B$57/Baseline!B$73 + Baseline!B$52*Baseline!B$67/Baseline!B$74 + Baseline!B$53*Baseline!B$55/Baseline!B$75 + Baseline!B$54*Baseline!B$56/Baseline!B$76)</f>
        <v>4.0010917212845387E-8</v>
      </c>
      <c r="G790" s="1">
        <f>Baseline!B$33 * (C790 * Baseline!B$66*Baseline!B$58/Baseline!B$73 + Baseline!B$52*Baseline!B$59/Baseline!B$74 + Baseline!B$53*Baseline!B$68/Baseline!B$75 + Baseline!B$54*Baseline!B$60/Baseline!B$76)</f>
        <v>1.1001454735689606E-7</v>
      </c>
      <c r="H790" s="40">
        <f>Baseline!B$33 * (C790 * Baseline!B$66*Baseline!B$61/Baseline!B$73 + Baseline!B$52*Baseline!B$62/Baseline!B$74 + Baseline!B$53*Baseline!B$63/Baseline!B$75 + Baseline!B$54*Baseline!B$69/Baseline!B$76)</f>
        <v>1.8908897338434816E-9</v>
      </c>
      <c r="I790" s="40">
        <f>Baseline!B$33 * (C790 * Baseline!B$57*Baseline!B$66/Baseline!B$73 + Baseline!B$67*Baseline!B$52/Baseline!B$74 + Baseline!B$55*Baseline!B$53/Baseline!B$75 + Baseline!B$56*Baseline!B$54/Baseline!B$76)</f>
        <v>4.0010917212845387E-8</v>
      </c>
      <c r="J790" s="1">
        <f>Baseline!B$33 * (C790 * Baseline!B$57*Baseline!B$57/Baseline!B$73 + Baseline!B$67*Baseline!B$67/Baseline!B$74 + Baseline!B$55*Baseline!B$55/Baseline!B$75 + Baseline!B$56*Baseline!B$56/Baseline!B$76)</f>
        <v>1.7949607004455949E-6</v>
      </c>
      <c r="K790" s="40">
        <f>Baseline!B$33 * (C790 * Baseline!B$57*Baseline!B$58/Baseline!B$73 + Baseline!B$67*Baseline!B$59/Baseline!B$74 + Baseline!B$55*Baseline!B$68/Baseline!B$75 + Baseline!B$56*Baseline!B$60/Baseline!B$76)</f>
        <v>1.3929477972653234E-8</v>
      </c>
      <c r="L790" s="1">
        <f>Baseline!B$33 * (C790 * Baseline!B$57*Baseline!B$61/Baseline!B$73 + Baseline!B$67*Baseline!B$62/Baseline!B$74 + Baseline!B$55*Baseline!B$63/Baseline!B$75 + Baseline!B$56*Baseline!B$69/Baseline!B$76)</f>
        <v>1.4629446916518954E-8</v>
      </c>
      <c r="M790" s="40">
        <f>Baseline!B$33 * (C790 * Baseline!B$58*Baseline!B$66/Baseline!B$73 + Baseline!B$59*Baseline!B$52/Baseline!B$74 + Baseline!B$68*Baseline!B$53/Baseline!B$75 + Baseline!B$60*Baseline!B$54/Baseline!B$76)</f>
        <v>1.1001454735689606E-7</v>
      </c>
      <c r="N790" s="1">
        <f>Baseline!B$33 * (C790 * Baseline!B$58*Baseline!B$57/Baseline!B$73 + Baseline!B$59*Baseline!B$67/Baseline!B$74 + Baseline!B$68*Baseline!B$55/Baseline!B$75 + Baseline!B$60*Baseline!B$56/Baseline!B$76)</f>
        <v>1.3929477972653234E-8</v>
      </c>
      <c r="O790" s="1">
        <f>Baseline!B$33 * (C790 * Baseline!B$58*Baseline!B$58/Baseline!B$73 + Baseline!B$59*Baseline!B$59/Baseline!B$74 + Baseline!B$68*Baseline!B$68/Baseline!B$75 + Baseline!B$60*Baseline!B$60/Baseline!B$76)</f>
        <v>1.3250174517772666E-6</v>
      </c>
      <c r="P790" s="40">
        <f>Baseline!B$33 * (C790 * Baseline!B$58*Baseline!B$61/Baseline!B$73 + Baseline!B$59*Baseline!B$62/Baseline!B$74 + Baseline!B$68*Baseline!B$63/Baseline!B$75 + Baseline!B$60*Baseline!B$69/Baseline!B$76)</f>
        <v>1.6490396646443138E-9</v>
      </c>
      <c r="Q790" s="40">
        <f>Baseline!B$33 * (C790 * Baseline!B$61*Baseline!B$66/Baseline!B$73 + Baseline!B$62*Baseline!B$52/Baseline!B$74 + Baseline!B$63*Baseline!B$53/Baseline!B$75 + Baseline!B$69*Baseline!B$54/Baseline!B$76)</f>
        <v>1.8908897338434816E-9</v>
      </c>
      <c r="R790" s="40">
        <f>Baseline!B$33 * (C790 * Baseline!B$61*Baseline!B$57/Baseline!B$73 + Baseline!B$62*Baseline!B$67/Baseline!B$74 + Baseline!B$63*Baseline!B$55/Baseline!B$75 + Baseline!B$69*Baseline!B$56/Baseline!B$76)</f>
        <v>1.4629446916518954E-8</v>
      </c>
      <c r="S790" s="40">
        <f>Baseline!B$33 * (C790 * Baseline!B$61*Baseline!B$58/Baseline!B$73 + Baseline!B$62*Baseline!B$59/Baseline!B$74 + Baseline!B$63*Baseline!B$68/Baseline!B$75 + Baseline!B$69*Baseline!B$60/Baseline!B$76)</f>
        <v>1.6490396646443138E-9</v>
      </c>
      <c r="T790" s="40">
        <f>Baseline!B$33 * (C790 * Baseline!B$61*Baseline!B$61/Baseline!B$73 + Baseline!B$62*Baseline!B$62/Baseline!B$74 + Baseline!B$63*Baseline!B$63/Baseline!B$75 + Baseline!B$69*Baseline!B$69/Baseline!B$76)</f>
        <v>9.8551809930226608E-8</v>
      </c>
      <c r="U790" s="40"/>
      <c r="V790" s="40">
        <f>E790 * ( Baseline!B$87 * Baseline!B$7 )</f>
        <v>0.26434819333915471</v>
      </c>
      <c r="W790" s="40">
        <f>F790 * ( Baseline!D$87 * Baseline!B$11 )</f>
        <v>7.3806521286738137E-4</v>
      </c>
      <c r="X790" s="40">
        <f>G790 * ( Baseline!F$87 * Baseline!B$16 )</f>
        <v>3.8213299902947286E-3</v>
      </c>
      <c r="Y790" s="40">
        <f>H790 * ( Baseline!H$87 * Baseline!B$18 )</f>
        <v>6.6497574818853765E-4</v>
      </c>
      <c r="Z790" s="48">
        <f t="shared" si="0"/>
        <v>0.26957256429050536</v>
      </c>
      <c r="AA790" s="40">
        <f>I790 * ( Baseline!B$87 * Baseline!B$7 )</f>
        <v>4.1527330975212225E-4</v>
      </c>
      <c r="AB790" s="1">
        <f>J790 * ( Baseline!D$87 * Baseline!B$11 )</f>
        <v>3.311091431409724E-2</v>
      </c>
      <c r="AC790" s="1">
        <f>K790 * ( Baseline!F$87 * Baseline!B$16 )</f>
        <v>4.8383721248581809E-4</v>
      </c>
      <c r="AD790" s="1">
        <f>L790 * ( Baseline!F$87 * Baseline!B$16 )</f>
        <v>5.0815047270213933E-4</v>
      </c>
      <c r="AE790" s="48">
        <f t="shared" si="1"/>
        <v>3.4518175309037322E-2</v>
      </c>
      <c r="AF790" s="48">
        <f>M790 * ( Baseline!B$87 * Baseline!B$7 )</f>
        <v>1.1418409870172241E-3</v>
      </c>
      <c r="AG790" s="48">
        <f>N790 * ( Baseline!D$87 * Baseline!B$11 )</f>
        <v>2.5695144828414901E-4</v>
      </c>
      <c r="AH790" s="48">
        <f>O790 * ( Baseline!F$87 * Baseline!B$16 )</f>
        <v>4.6024176327468046E-2</v>
      </c>
      <c r="AI790" s="48">
        <f>P790 * ( Baseline!H$87 * Baseline!B$18 )</f>
        <v>5.7992349588809847E-4</v>
      </c>
      <c r="AJ790" s="48">
        <f t="shared" si="2"/>
        <v>4.8002892258657517E-2</v>
      </c>
      <c r="AK790" s="48">
        <f>Q790 * ( Baseline!B$87 * Baseline!B$7 )</f>
        <v>1.9625544547561495E-5</v>
      </c>
      <c r="AL790" s="48">
        <f>R790 * ( Baseline!D$87 * Baseline!B$11 )</f>
        <v>2.6986349238467639E-4</v>
      </c>
      <c r="AM790" s="48">
        <f>S790 * ( Baseline!F$87 * Baseline!B$16 )</f>
        <v>5.7279013340374193E-5</v>
      </c>
      <c r="AN790" s="48">
        <f>T790 * ( Baseline!H$87 * Baseline!B$18 )</f>
        <v>3.4658056665461602E-2</v>
      </c>
      <c r="AO790" s="48">
        <f t="shared" si="3"/>
        <v>3.5004824715734212E-2</v>
      </c>
      <c r="AP790" s="48"/>
      <c r="AQ790" s="48">
        <f>V790 * ( (1-Baseline!B$88-Baseline!B$87) + (1-B790)*Baseline!B$88 )</f>
        <v>0.13868140443562449</v>
      </c>
      <c r="AR790" s="48">
        <f>W790 * ( (1-Baseline!B$88-Baseline!B$87) + (1-B790)*Baseline!B$88 )</f>
        <v>3.8720113420334787E-4</v>
      </c>
      <c r="AS790" s="48">
        <f>X790 * ( (1-Baseline!B$88-Baseline!B$87) + (1-B790)*Baseline!B$88 )</f>
        <v>2.0047324824578232E-3</v>
      </c>
      <c r="AT790" s="48">
        <f>Y790 * ( (1-Baseline!B$88-Baseline!B$87) + (1-B790)*Baseline!B$88 )</f>
        <v>3.4885720045795817E-4</v>
      </c>
      <c r="AU790" s="48">
        <f t="shared" si="4"/>
        <v>0.14142219525274363</v>
      </c>
      <c r="AV790" s="48">
        <f>AA790 * ( (1-Baseline!D$88-Baseline!D$87) + (1-B790)*Baseline!D$88 )</f>
        <v>3.168021790472476E-4</v>
      </c>
      <c r="AW790" s="48">
        <f>AB790 * ( (1-Baseline!D$88-Baseline!D$87) + (1-B790)*Baseline!D$88 )</f>
        <v>2.525953283926189E-2</v>
      </c>
      <c r="AX790" s="48">
        <f>AC790 * ( (1-Baseline!D$88-Baseline!D$87) + (1-B790)*Baseline!D$88 )</f>
        <v>3.691079576271034E-4</v>
      </c>
      <c r="AY790" s="48">
        <f>AD790 * ( (1-Baseline!D$88-Baseline!D$87) + (1-B790)*Baseline!D$88 )</f>
        <v>3.8765596838385291E-4</v>
      </c>
      <c r="AZ790" s="48">
        <f t="shared" si="5"/>
        <v>2.6333098944320094E-2</v>
      </c>
      <c r="BA790" s="48">
        <f>AF790 * ( (1-Baseline!F$88-Baseline!F$87) + (1-Baseline!B$36)*Baseline!F$88 )</f>
        <v>8.2170531316917911E-4</v>
      </c>
      <c r="BB790" s="48">
        <f>AG790 * ( (1-Baseline!F$88-Baseline!F$87) + (1-Baseline!B$36)*Baseline!F$88 )</f>
        <v>1.8491048463161873E-4</v>
      </c>
      <c r="BC790" s="48">
        <f>AH790 * ( (1-Baseline!F$88-Baseline!F$87) + (1-Baseline!B$36)*Baseline!F$88 )</f>
        <v>3.312047005888849E-2</v>
      </c>
      <c r="BD790" s="48">
        <f>AI790 * ( (1-Baseline!F$88-Baseline!F$87) + (1-Baseline!B$36)*Baseline!F$88 )</f>
        <v>4.1733150519294412E-4</v>
      </c>
      <c r="BE790" s="48">
        <f t="shared" si="6"/>
        <v>3.4544417361882233E-2</v>
      </c>
      <c r="BF790" s="48">
        <f>AK790 * ( (1-Baseline!H$88-Baseline!H$87) + (1-Baseline!B$36)*Baseline!H$88 )</f>
        <v>1.5549711455923922E-5</v>
      </c>
      <c r="BG790" s="48">
        <f>AL790 * ( (1-Baseline!H$88-Baseline!H$87) + (1-Baseline!B$36)*Baseline!H$88 )</f>
        <v>2.1381824228622679E-4</v>
      </c>
      <c r="BH790" s="48">
        <f>AM790 * ( (1-Baseline!H$88-Baseline!H$87) + (1-Baseline!B$36)*Baseline!H$88 )</f>
        <v>4.5383307849845275E-5</v>
      </c>
      <c r="BI790" s="48">
        <f>AN790 * ( (1-Baseline!H$88-Baseline!H$87) + (1-Baseline!B$36)*Baseline!H$88 )</f>
        <v>2.7460271457178533E-2</v>
      </c>
      <c r="BJ790" s="48">
        <f t="shared" si="7"/>
        <v>2.7735022718770527E-2</v>
      </c>
      <c r="BK790" s="48"/>
      <c r="BL790" s="48">
        <f t="shared" si="18"/>
        <v>0.98061979725162018</v>
      </c>
      <c r="BM790" s="48">
        <f t="shared" si="19"/>
        <v>2.7379092334930792E-3</v>
      </c>
      <c r="BN790" s="48">
        <f t="shared" si="20"/>
        <v>1.4175515228532921E-2</v>
      </c>
      <c r="BO790" s="48">
        <f t="shared" si="21"/>
        <v>2.4667782863538193E-3</v>
      </c>
      <c r="BP790" s="48">
        <f t="shared" si="8"/>
        <v>0.99999999999999989</v>
      </c>
      <c r="BQ790" s="48">
        <f t="shared" si="22"/>
        <v>1.203056957774353E-2</v>
      </c>
      <c r="BR790" s="48">
        <f t="shared" si="23"/>
        <v>0.95923130402053314</v>
      </c>
      <c r="BS790" s="48">
        <f t="shared" si="24"/>
        <v>1.4016882646723884E-2</v>
      </c>
      <c r="BT790" s="48">
        <f t="shared" si="25"/>
        <v>1.4721243754999376E-2</v>
      </c>
      <c r="BU790" s="48">
        <f t="shared" si="9"/>
        <v>0.99999999999999989</v>
      </c>
      <c r="BV790" s="48">
        <f t="shared" si="26"/>
        <v>2.3786920606045116E-2</v>
      </c>
      <c r="BW790" s="48">
        <f t="shared" si="27"/>
        <v>5.3528326355753442E-3</v>
      </c>
      <c r="BX790" s="48">
        <f t="shared" si="28"/>
        <v>0.95877923520675779</v>
      </c>
      <c r="BY790" s="48">
        <f t="shared" si="29"/>
        <v>1.2081011551621806E-2</v>
      </c>
      <c r="BZ790" s="48">
        <f t="shared" si="10"/>
        <v>1</v>
      </c>
      <c r="CA790" s="48">
        <f t="shared" si="30"/>
        <v>5.6065255880970231E-4</v>
      </c>
      <c r="CB790" s="48">
        <f t="shared" si="31"/>
        <v>7.70932277410823E-3</v>
      </c>
      <c r="CC790" s="48">
        <f t="shared" si="32"/>
        <v>1.6363176735071045E-3</v>
      </c>
      <c r="CD790" s="48">
        <f t="shared" si="33"/>
        <v>0.99009370699357502</v>
      </c>
      <c r="CE790" s="48">
        <f t="shared" si="11"/>
        <v>1</v>
      </c>
      <c r="CF790" s="48"/>
      <c r="CG790" s="48">
        <f t="shared" si="34"/>
        <v>0.98061979725162018</v>
      </c>
      <c r="CH790" s="48">
        <f t="shared" si="35"/>
        <v>2.7379092334930792E-3</v>
      </c>
      <c r="CI790" s="48">
        <f t="shared" si="36"/>
        <v>1.4175515228532921E-2</v>
      </c>
      <c r="CJ790" s="48">
        <f t="shared" si="37"/>
        <v>2.4667782863538193E-3</v>
      </c>
      <c r="CK790" s="48">
        <f t="shared" si="12"/>
        <v>0.99999999999999989</v>
      </c>
      <c r="CL790" s="48">
        <f t="shared" si="38"/>
        <v>1.203056957774353E-2</v>
      </c>
      <c r="CM790" s="48">
        <f t="shared" si="39"/>
        <v>0.95923130402053314</v>
      </c>
      <c r="CN790" s="48">
        <f t="shared" si="40"/>
        <v>1.4016882646723884E-2</v>
      </c>
      <c r="CO790" s="48">
        <f t="shared" si="41"/>
        <v>1.4721243754999376E-2</v>
      </c>
      <c r="CP790" s="48">
        <f t="shared" si="13"/>
        <v>0.99999999999999989</v>
      </c>
      <c r="CQ790" s="48">
        <f t="shared" si="42"/>
        <v>2.3786920606045116E-2</v>
      </c>
      <c r="CR790" s="48">
        <f t="shared" si="43"/>
        <v>5.3528326355753442E-3</v>
      </c>
      <c r="CS790" s="48">
        <f t="shared" si="44"/>
        <v>0.95877923520675779</v>
      </c>
      <c r="CT790" s="48">
        <f t="shared" si="45"/>
        <v>1.2081011551621806E-2</v>
      </c>
      <c r="CU790" s="48">
        <f t="shared" si="14"/>
        <v>1</v>
      </c>
      <c r="CV790" s="48">
        <f t="shared" si="46"/>
        <v>5.6065255880970231E-4</v>
      </c>
      <c r="CW790" s="48">
        <f t="shared" si="47"/>
        <v>7.70932277410823E-3</v>
      </c>
      <c r="CX790" s="48">
        <f t="shared" si="48"/>
        <v>1.6363176735071045E-3</v>
      </c>
      <c r="CY790" s="48">
        <f t="shared" si="49"/>
        <v>0.99009370699357502</v>
      </c>
      <c r="CZ790" s="48">
        <f t="shared" si="15"/>
        <v>1</v>
      </c>
      <c r="DA790" s="48"/>
      <c r="DB790" s="48">
        <f>(AQ790*Baseline!B$7 + AV790*Baseline!B$11 + BA790*Baseline!B$16 + BF790*Baseline!B$18)</f>
        <v>71404.783430819938</v>
      </c>
      <c r="DC790" s="48">
        <f>(AR790*Baseline!B$7 + AW790*Baseline!B$11 + BB790*Baseline!B$16 + BG790*Baseline!B$18)</f>
        <v>64768.621785139097</v>
      </c>
      <c r="DD790" s="48">
        <f>(AS790*Baseline!B$7 + AX790*Baseline!B$11 + BC790*Baseline!B$16 + BH790*Baseline!B$18)</f>
        <v>114801.87348676434</v>
      </c>
      <c r="DE790" s="48">
        <f>(AT790*Baseline!B$7 + AY790*Baseline!B$11 + BD790*Baseline!B$16 + BI790*Baseline!B$18)</f>
        <v>1259826.92234094</v>
      </c>
      <c r="DF790" s="48">
        <f t="shared" si="16"/>
        <v>1510802.2010436633</v>
      </c>
      <c r="DG790" s="48"/>
      <c r="DH790" s="48">
        <f t="shared" si="50"/>
        <v>4.7262827246011066E-2</v>
      </c>
      <c r="DI790" s="48">
        <f t="shared" si="51"/>
        <v>4.2870351751140477E-2</v>
      </c>
      <c r="DJ790" s="48">
        <f t="shared" si="52"/>
        <v>7.5987361818416144E-2</v>
      </c>
      <c r="DK790" s="48">
        <f t="shared" si="53"/>
        <v>0.83387945918443229</v>
      </c>
      <c r="DL790" s="48">
        <f t="shared" si="17"/>
        <v>1</v>
      </c>
      <c r="DM790" s="48"/>
      <c r="DN790" s="48">
        <f>DH790 / (Baseline!B$7/Baseline!B$17)</f>
        <v>5.0449959457922695</v>
      </c>
      <c r="DO790" s="48">
        <f>DI790 / (Baseline!B$11/Baseline!B$17)</f>
        <v>1.0349108101514455</v>
      </c>
      <c r="DP790" s="48">
        <f>DJ790 / (Baseline!B$16/Baseline!B$17)</f>
        <v>1.1742343790238829</v>
      </c>
      <c r="DQ790" s="48">
        <f>DK790 / (Baseline!B$18/Baseline!B$17)</f>
        <v>0.94277434528520321</v>
      </c>
      <c r="DR790" s="71"/>
      <c r="DS790" s="48">
        <f>(AU790*Baseline!B$34)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3.3742860537911548E-2</v>
      </c>
      <c r="DT790" s="48">
        <f>(AZ790*Baseline!B$34) + (Baseline!D$88*(1-Baseline!D$89)*Baseline!B$35) + (Baseline!D$88*Baseline!D$89*((1-Baseline!D$90)*Baseline!B$40 + Baseline!D$90*Baseline!B$41))</f>
        <v>1.0363532841648017E-2</v>
      </c>
      <c r="DU790" s="48">
        <f>(BE790*Baseline!B$34) + (Baseline!F$88*(1-Baseline!F$89)*Baseline!B$35) + (Baseline!F$88*Baseline!F$89*((1-Baseline!F$90)*Baseline!B$40 + Baseline!F$90*Baseline!B$41))</f>
        <v>1.2912302604282338E-2</v>
      </c>
      <c r="DV790" s="48">
        <f>(BJ790*Baseline!B$34) + (Baseline!H$88*(1-Baseline!H$89)*Baseline!B$35) + (Baseline!H$88*Baseline!H$89*((1-Baseline!H$90)*Baseline!B$40 + Baseline!H$90*Baseline!B$41))</f>
        <v>9.3052534078155794E-3</v>
      </c>
      <c r="DW790" s="48">
        <f>( DS790*Baseline!B$7 + DT790*Baseline!B$11 + DU790*Baseline!B$16 + DV790*Baseline!B$18 ) / Baseline!B$17</f>
        <v>9.8114499217909091E-3</v>
      </c>
    </row>
    <row r="791" spans="1:127">
      <c r="A791" s="7" t="s">
        <v>1119</v>
      </c>
      <c r="B791" s="1">
        <f>MIN( MAX( NORMINV( MCrands!B791, (B$5+B$4)/2, (B$5-B$4)/3.29 ), 0 ), 1 )</f>
        <v>0.42466937711508007</v>
      </c>
      <c r="C791" s="1">
        <f>MAX( NORMINV( MCrands!C791, (C$5+C$4)/2, (C$5-C$4)/3.29 ), 0 )</f>
        <v>2.8008996767254808</v>
      </c>
      <c r="D791" s="40"/>
      <c r="E791" s="40">
        <f>Baseline!B$33 * (C791 * Baseline!B$66*Baseline!B$66/Baseline!B$73 + Baseline!B$52*Baseline!B$52/Baseline!B$74 + Baseline!B$53*Baseline!B$53/Baseline!B$75 + Baseline!B$54*Baseline!B$54/Baseline!B$76)</f>
        <v>2.3446553217232385E-5</v>
      </c>
      <c r="F791" s="40">
        <f>Baseline!B$33 * (C791 * Baseline!B$66*Baseline!B$57/Baseline!B$73 + Baseline!B$52*Baseline!B$67/Baseline!B$74 + Baseline!B$53*Baseline!B$55/Baseline!B$75 + Baseline!B$54*Baseline!B$56/Baseline!B$76)</f>
        <v>3.9740376103729433E-8</v>
      </c>
      <c r="G791" s="1">
        <f>Baseline!B$33 * (C791 * Baseline!B$66*Baseline!B$58/Baseline!B$73 + Baseline!B$52*Baseline!B$59/Baseline!B$74 + Baseline!B$53*Baseline!B$68/Baseline!B$75 + Baseline!B$54*Baseline!B$60/Baseline!B$76)</f>
        <v>1.0934946713031932E-7</v>
      </c>
      <c r="H791" s="40">
        <f>Baseline!B$33 * (C791 * Baseline!B$66*Baseline!B$61/Baseline!B$73 + Baseline!B$52*Baseline!B$62/Baseline!B$74 + Baseline!B$53*Baseline!B$63/Baseline!B$75 + Baseline!B$54*Baseline!B$69/Baseline!B$76)</f>
        <v>1.8243817111858091E-9</v>
      </c>
      <c r="I791" s="40">
        <f>Baseline!B$33 * (C791 * Baseline!B$57*Baseline!B$66/Baseline!B$73 + Baseline!B$67*Baseline!B$52/Baseline!B$74 + Baseline!B$55*Baseline!B$53/Baseline!B$75 + Baseline!B$56*Baseline!B$54/Baseline!B$76)</f>
        <v>3.9740376103729433E-8</v>
      </c>
      <c r="J791" s="1">
        <f>Baseline!B$33 * (C791 * Baseline!B$57*Baseline!B$57/Baseline!B$73 + Baseline!B$67*Baseline!B$67/Baseline!B$74 + Baseline!B$55*Baseline!B$55/Baseline!B$75 + Baseline!B$56*Baseline!B$56/Baseline!B$76)</f>
        <v>1.7949606642649049E-6</v>
      </c>
      <c r="K791" s="40">
        <f>Baseline!B$33 * (C791 * Baseline!B$57*Baseline!B$58/Baseline!B$73 + Baseline!B$67*Baseline!B$59/Baseline!B$74 + Baseline!B$55*Baseline!B$68/Baseline!B$75 + Baseline!B$56*Baseline!B$60/Baseline!B$76)</f>
        <v>1.3929389028457104E-8</v>
      </c>
      <c r="L791" s="1">
        <f>Baseline!B$33 * (C791 * Baseline!B$57*Baseline!B$61/Baseline!B$73 + Baseline!B$67*Baseline!B$62/Baseline!B$74 + Baseline!B$55*Baseline!B$63/Baseline!B$75 + Baseline!B$56*Baseline!B$69/Baseline!B$76)</f>
        <v>1.462943802209934E-8</v>
      </c>
      <c r="M791" s="40">
        <f>Baseline!B$33 * (C791 * Baseline!B$58*Baseline!B$66/Baseline!B$73 + Baseline!B$59*Baseline!B$52/Baseline!B$74 + Baseline!B$68*Baseline!B$53/Baseline!B$75 + Baseline!B$60*Baseline!B$54/Baseline!B$76)</f>
        <v>1.0934946713031932E-7</v>
      </c>
      <c r="N791" s="1">
        <f>Baseline!B$33 * (C791 * Baseline!B$58*Baseline!B$57/Baseline!B$73 + Baseline!B$59*Baseline!B$67/Baseline!B$74 + Baseline!B$68*Baseline!B$55/Baseline!B$75 + Baseline!B$60*Baseline!B$56/Baseline!B$76)</f>
        <v>1.3929389028457104E-8</v>
      </c>
      <c r="O791" s="1">
        <f>Baseline!B$33 * (C791 * Baseline!B$58*Baseline!B$58/Baseline!B$73 + Baseline!B$59*Baseline!B$59/Baseline!B$74 + Baseline!B$68*Baseline!B$68/Baseline!B$75 + Baseline!B$60*Baseline!B$60/Baseline!B$76)</f>
        <v>1.3250172331227846E-6</v>
      </c>
      <c r="P791" s="40">
        <f>Baseline!B$33 * (C791 * Baseline!B$58*Baseline!B$61/Baseline!B$73 + Baseline!B$59*Baseline!B$62/Baseline!B$74 + Baseline!B$68*Baseline!B$63/Baseline!B$75 + Baseline!B$60*Baseline!B$69/Baseline!B$76)</f>
        <v>1.649017799196098E-9</v>
      </c>
      <c r="Q791" s="40">
        <f>Baseline!B$33 * (C791 * Baseline!B$61*Baseline!B$66/Baseline!B$73 + Baseline!B$62*Baseline!B$52/Baseline!B$74 + Baseline!B$63*Baseline!B$53/Baseline!B$75 + Baseline!B$69*Baseline!B$54/Baseline!B$76)</f>
        <v>1.8243817111858091E-9</v>
      </c>
      <c r="R791" s="40">
        <f>Baseline!B$33 * (C791 * Baseline!B$61*Baseline!B$57/Baseline!B$73 + Baseline!B$62*Baseline!B$67/Baseline!B$74 + Baseline!B$63*Baseline!B$55/Baseline!B$75 + Baseline!B$69*Baseline!B$56/Baseline!B$76)</f>
        <v>1.462943802209934E-8</v>
      </c>
      <c r="S791" s="40">
        <f>Baseline!B$33 * (C791 * Baseline!B$61*Baseline!B$58/Baseline!B$73 + Baseline!B$62*Baseline!B$59/Baseline!B$74 + Baseline!B$63*Baseline!B$68/Baseline!B$75 + Baseline!B$69*Baseline!B$60/Baseline!B$76)</f>
        <v>1.649017799196098E-9</v>
      </c>
      <c r="T791" s="40">
        <f>Baseline!B$33 * (C791 * Baseline!B$61*Baseline!B$61/Baseline!B$73 + Baseline!B$62*Baseline!B$62/Baseline!B$74 + Baseline!B$63*Baseline!B$63/Baseline!B$75 + Baseline!B$69*Baseline!B$69/Baseline!B$76)</f>
        <v>9.8551807743681808E-8</v>
      </c>
      <c r="U791" s="40"/>
      <c r="V791" s="40">
        <f>E791 * ( Baseline!B$87 * Baseline!B$7 )</f>
        <v>0.24335177584165493</v>
      </c>
      <c r="W791" s="40">
        <f>F791 * ( Baseline!D$87 * Baseline!B$11 )</f>
        <v>7.3307465041096912E-4</v>
      </c>
      <c r="X791" s="40">
        <f>G791 * ( Baseline!F$87 * Baseline!B$16 )</f>
        <v>3.798228581646244E-3</v>
      </c>
      <c r="Y791" s="40">
        <f>H791 * ( Baseline!H$87 * Baseline!B$18 )</f>
        <v>6.4158664128518043E-4</v>
      </c>
      <c r="Z791" s="48">
        <f t="shared" si="0"/>
        <v>0.24852466571499734</v>
      </c>
      <c r="AA791" s="40">
        <f>I791 * ( Baseline!B$87 * Baseline!B$7 )</f>
        <v>4.1246536358060778E-4</v>
      </c>
      <c r="AB791" s="1">
        <f>J791 * ( Baseline!D$87 * Baseline!B$11 )</f>
        <v>3.3110913646686682E-2</v>
      </c>
      <c r="AC791" s="1">
        <f>K791 * ( Baseline!F$87 * Baseline!B$16 )</f>
        <v>4.8383412302962982E-4</v>
      </c>
      <c r="AD791" s="1">
        <f>L791 * ( Baseline!F$87 * Baseline!B$16 )</f>
        <v>5.0815016375652046E-4</v>
      </c>
      <c r="AE791" s="48">
        <f t="shared" si="1"/>
        <v>3.4515363297053445E-2</v>
      </c>
      <c r="AF791" s="48">
        <f>M791 * ( Baseline!B$87 * Baseline!B$7 )</f>
        <v>1.1349381193455842E-3</v>
      </c>
      <c r="AG791" s="48">
        <f>N791 * ( Baseline!D$87 * Baseline!B$11 )</f>
        <v>2.5694980756652436E-4</v>
      </c>
      <c r="AH791" s="48">
        <f>O791 * ( Baseline!F$87 * Baseline!B$16 )</f>
        <v>4.6024168732554924E-2</v>
      </c>
      <c r="AI791" s="48">
        <f>P791 * ( Baseline!H$87 * Baseline!B$18 )</f>
        <v>5.7991580639011947E-4</v>
      </c>
      <c r="AJ791" s="48">
        <f t="shared" si="2"/>
        <v>4.7995972465857156E-2</v>
      </c>
      <c r="AK791" s="48">
        <f>Q791 * ( Baseline!B$87 * Baseline!B$7 )</f>
        <v>1.8935257780397513E-5</v>
      </c>
      <c r="AL791" s="48">
        <f>R791 * ( Baseline!D$87 * Baseline!B$11 )</f>
        <v>2.6986332831291387E-4</v>
      </c>
      <c r="AM791" s="48">
        <f>S791 * ( Baseline!F$87 * Baseline!B$16 )</f>
        <v>5.727825384906122E-5</v>
      </c>
      <c r="AN791" s="48">
        <f>T791 * ( Baseline!H$87 * Baseline!B$18 )</f>
        <v>3.4658055896511816E-2</v>
      </c>
      <c r="AO791" s="48">
        <f t="shared" si="3"/>
        <v>3.500413273645419E-2</v>
      </c>
      <c r="AP791" s="48"/>
      <c r="AQ791" s="48">
        <f>V791 * ( (1-Baseline!B$88-Baseline!B$87) + (1-B791)*Baseline!B$88 )</f>
        <v>0.14616784594943702</v>
      </c>
      <c r="AR791" s="48">
        <f>W791 * ( (1-Baseline!B$88-Baseline!B$87) + (1-B791)*Baseline!B$88 )</f>
        <v>4.4031707679187008E-4</v>
      </c>
      <c r="AS791" s="48">
        <f>X791 * ( (1-Baseline!B$88-Baseline!B$87) + (1-B791)*Baseline!B$88 )</f>
        <v>2.2813841743405346E-3</v>
      </c>
      <c r="AT791" s="48">
        <f>Y791 * ( (1-Baseline!B$88-Baseline!B$87) + (1-B791)*Baseline!B$88 )</f>
        <v>3.8536532976693645E-4</v>
      </c>
      <c r="AU791" s="48">
        <f t="shared" si="4"/>
        <v>0.14927491253033637</v>
      </c>
      <c r="AV791" s="48">
        <f>AA791 * ( (1-Baseline!D$88-Baseline!D$87) + (1-B791)*Baseline!D$88 )</f>
        <v>3.3044519026230468E-4</v>
      </c>
      <c r="AW791" s="48">
        <f>AB791 * ( (1-Baseline!D$88-Baseline!D$87) + (1-B791)*Baseline!D$88 )</f>
        <v>2.6526693210689106E-2</v>
      </c>
      <c r="AX791" s="48">
        <f>AC791 * ( (1-Baseline!D$88-Baseline!D$87) + (1-B791)*Baseline!D$88 )</f>
        <v>3.8762202346397996E-4</v>
      </c>
      <c r="AY791" s="48">
        <f>AD791 * ( (1-Baseline!D$88-Baseline!D$87) + (1-B791)*Baseline!D$88 )</f>
        <v>4.0710273484946584E-4</v>
      </c>
      <c r="AZ791" s="48">
        <f t="shared" si="5"/>
        <v>2.7651863159264857E-2</v>
      </c>
      <c r="BA791" s="48">
        <f>AF791 * ( (1-Baseline!F$88-Baseline!F$87) + (1-Baseline!B$36)*Baseline!F$88 )</f>
        <v>8.1673778870090157E-4</v>
      </c>
      <c r="BB791" s="48">
        <f>AG791 * ( (1-Baseline!F$88-Baseline!F$87) + (1-Baseline!B$36)*Baseline!F$88 )</f>
        <v>1.8490930391871309E-4</v>
      </c>
      <c r="BC791" s="48">
        <f>AH791 * ( (1-Baseline!F$88-Baseline!F$87) + (1-Baseline!B$36)*Baseline!F$88 )</f>
        <v>3.3120464593345965E-2</v>
      </c>
      <c r="BD791" s="48">
        <f>AI791 * ( (1-Baseline!F$88-Baseline!F$87) + (1-Baseline!B$36)*Baseline!F$88 )</f>
        <v>4.1732597158413446E-4</v>
      </c>
      <c r="BE791" s="48">
        <f t="shared" si="6"/>
        <v>3.4539437657549715E-2</v>
      </c>
      <c r="BF791" s="48">
        <f>AK791 * ( (1-Baseline!H$88-Baseline!H$87) + (1-Baseline!B$36)*Baseline!H$88 )</f>
        <v>1.5002783444564556E-5</v>
      </c>
      <c r="BG791" s="48">
        <f>AL791 * ( (1-Baseline!H$88-Baseline!H$87) + (1-Baseline!B$36)*Baseline!H$88 )</f>
        <v>2.1381811228888788E-4</v>
      </c>
      <c r="BH791" s="48">
        <f>AM791 * ( (1-Baseline!H$88-Baseline!H$87) + (1-Baseline!B$36)*Baseline!H$88 )</f>
        <v>4.5382706089688183E-5</v>
      </c>
      <c r="BI791" s="48">
        <f>AN791 * ( (1-Baseline!H$88-Baseline!H$87) + (1-Baseline!B$36)*Baseline!H$88 )</f>
        <v>2.746027084792424E-2</v>
      </c>
      <c r="BJ791" s="48">
        <f t="shared" si="7"/>
        <v>2.773447444974738E-2</v>
      </c>
      <c r="BK791" s="48"/>
      <c r="BL791" s="48">
        <f t="shared" si="18"/>
        <v>0.97918560776066155</v>
      </c>
      <c r="BM791" s="48">
        <f t="shared" si="19"/>
        <v>2.9497058100930841E-3</v>
      </c>
      <c r="BN791" s="48">
        <f t="shared" si="20"/>
        <v>1.5283105082221374E-2</v>
      </c>
      <c r="BO791" s="48">
        <f t="shared" si="21"/>
        <v>2.5815813470238722E-3</v>
      </c>
      <c r="BP791" s="48">
        <f t="shared" si="8"/>
        <v>1</v>
      </c>
      <c r="BQ791" s="48">
        <f t="shared" si="22"/>
        <v>1.1950196207722365E-2</v>
      </c>
      <c r="BR791" s="48">
        <f t="shared" si="23"/>
        <v>0.95930943451820305</v>
      </c>
      <c r="BS791" s="48">
        <f t="shared" si="24"/>
        <v>1.4017935110969394E-2</v>
      </c>
      <c r="BT791" s="48">
        <f t="shared" si="25"/>
        <v>1.4722434163105012E-2</v>
      </c>
      <c r="BU791" s="48">
        <f t="shared" si="9"/>
        <v>0.99999999999999989</v>
      </c>
      <c r="BV791" s="48">
        <f t="shared" si="26"/>
        <v>2.364652826136493E-2</v>
      </c>
      <c r="BW791" s="48">
        <f t="shared" si="27"/>
        <v>5.3535701927762891E-3</v>
      </c>
      <c r="BX791" s="48">
        <f t="shared" si="28"/>
        <v>0.95891730843239165</v>
      </c>
      <c r="BY791" s="48">
        <f t="shared" si="29"/>
        <v>1.2082593113467042E-2</v>
      </c>
      <c r="BZ791" s="48">
        <f t="shared" si="10"/>
        <v>0.99999999999999989</v>
      </c>
      <c r="CA791" s="48">
        <f t="shared" si="30"/>
        <v>5.4094349152886904E-4</v>
      </c>
      <c r="CB791" s="48">
        <f t="shared" si="31"/>
        <v>7.7094704886623679E-3</v>
      </c>
      <c r="CC791" s="48">
        <f t="shared" si="32"/>
        <v>1.6363283238670328E-3</v>
      </c>
      <c r="CD791" s="48">
        <f t="shared" si="33"/>
        <v>0.99011325769594172</v>
      </c>
      <c r="CE791" s="48">
        <f t="shared" si="11"/>
        <v>1</v>
      </c>
      <c r="CF791" s="48"/>
      <c r="CG791" s="48">
        <f t="shared" si="34"/>
        <v>0.97918560776066155</v>
      </c>
      <c r="CH791" s="48">
        <f t="shared" si="35"/>
        <v>2.9497058100930841E-3</v>
      </c>
      <c r="CI791" s="48">
        <f t="shared" si="36"/>
        <v>1.5283105082221374E-2</v>
      </c>
      <c r="CJ791" s="48">
        <f t="shared" si="37"/>
        <v>2.5815813470238722E-3</v>
      </c>
      <c r="CK791" s="48">
        <f t="shared" si="12"/>
        <v>1</v>
      </c>
      <c r="CL791" s="48">
        <f t="shared" si="38"/>
        <v>1.1950196207722365E-2</v>
      </c>
      <c r="CM791" s="48">
        <f t="shared" si="39"/>
        <v>0.95930943451820305</v>
      </c>
      <c r="CN791" s="48">
        <f t="shared" si="40"/>
        <v>1.4017935110969394E-2</v>
      </c>
      <c r="CO791" s="48">
        <f t="shared" si="41"/>
        <v>1.4722434163105012E-2</v>
      </c>
      <c r="CP791" s="48">
        <f t="shared" si="13"/>
        <v>0.99999999999999989</v>
      </c>
      <c r="CQ791" s="48">
        <f t="shared" si="42"/>
        <v>2.364652826136493E-2</v>
      </c>
      <c r="CR791" s="48">
        <f t="shared" si="43"/>
        <v>5.3535701927762891E-3</v>
      </c>
      <c r="CS791" s="48">
        <f t="shared" si="44"/>
        <v>0.95891730843239165</v>
      </c>
      <c r="CT791" s="48">
        <f t="shared" si="45"/>
        <v>1.2082593113467042E-2</v>
      </c>
      <c r="CU791" s="48">
        <f t="shared" si="14"/>
        <v>0.99999999999999989</v>
      </c>
      <c r="CV791" s="48">
        <f t="shared" si="46"/>
        <v>5.4094349152886904E-4</v>
      </c>
      <c r="CW791" s="48">
        <f t="shared" si="47"/>
        <v>7.7094704886623679E-3</v>
      </c>
      <c r="CX791" s="48">
        <f t="shared" si="48"/>
        <v>1.6363283238670328E-3</v>
      </c>
      <c r="CY791" s="48">
        <f t="shared" si="49"/>
        <v>0.99011325769594172</v>
      </c>
      <c r="CZ791" s="48">
        <f t="shared" si="15"/>
        <v>1</v>
      </c>
      <c r="DA791" s="48"/>
      <c r="DB791" s="48">
        <f>(AQ791*Baseline!B$7 + AV791*Baseline!B$11 + BA791*Baseline!B$16 + BF791*Baseline!B$18)</f>
        <v>75023.279308560508</v>
      </c>
      <c r="DC791" s="48">
        <f>(AR791*Baseline!B$7 + AW791*Baseline!B$11 + BB791*Baseline!B$16 + BG791*Baseline!B$18)</f>
        <v>67511.866952183467</v>
      </c>
      <c r="DD791" s="48">
        <f>(AS791*Baseline!B$7 + AX791*Baseline!B$11 + BC791*Baseline!B$16 + BH791*Baseline!B$18)</f>
        <v>114975.70810557964</v>
      </c>
      <c r="DE791" s="48">
        <f>(AT791*Baseline!B$7 + AY791*Baseline!B$11 + BD791*Baseline!B$16 + BI791*Baseline!B$18)</f>
        <v>1259886.2869875736</v>
      </c>
      <c r="DF791" s="48">
        <f t="shared" si="16"/>
        <v>1517397.1413538973</v>
      </c>
      <c r="DG791" s="48"/>
      <c r="DH791" s="48">
        <f t="shared" si="50"/>
        <v>4.9442085571362683E-2</v>
      </c>
      <c r="DI791" s="48">
        <f t="shared" si="51"/>
        <v>4.4491890166569063E-2</v>
      </c>
      <c r="DJ791" s="48">
        <f t="shared" si="52"/>
        <v>7.5771665157476562E-2</v>
      </c>
      <c r="DK791" s="48">
        <f t="shared" si="53"/>
        <v>0.83029435910459159</v>
      </c>
      <c r="DL791" s="48">
        <f t="shared" si="17"/>
        <v>0.99999999999999989</v>
      </c>
      <c r="DM791" s="48"/>
      <c r="DN791" s="48">
        <f>DH791 / (Baseline!B$7/Baseline!B$17)</f>
        <v>5.2776174383450849</v>
      </c>
      <c r="DO791" s="48">
        <f>DI791 / (Baseline!B$11/Baseline!B$17)</f>
        <v>1.0740555236108644</v>
      </c>
      <c r="DP791" s="48">
        <f>DJ791 / (Baseline!B$16/Baseline!B$17)</f>
        <v>1.1709012137625179</v>
      </c>
      <c r="DQ791" s="48">
        <f>DK791 / (Baseline!B$18/Baseline!B$17)</f>
        <v>0.93872107314457576</v>
      </c>
      <c r="DR791" s="71"/>
      <c r="DS791" s="48">
        <f>(AU791*Baseline!B$34)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3.4920768129550459E-2</v>
      </c>
      <c r="DT791" s="48">
        <f>(AZ791*Baseline!B$34) + (Baseline!D$88*(1-Baseline!D$89)*Baseline!B$35) + (Baseline!D$88*Baseline!D$89*((1-Baseline!D$90)*Baseline!B$40 + Baseline!D$90*Baseline!B$41))</f>
        <v>1.0561347473889732E-2</v>
      </c>
      <c r="DU791" s="48">
        <f>(BE791*Baseline!B$34) + (Baseline!F$88*(1-Baseline!F$89)*Baseline!B$35) + (Baseline!F$88*Baseline!F$89*((1-Baseline!F$90)*Baseline!B$40 + Baseline!F$90*Baseline!B$41))</f>
        <v>1.291155564863246E-2</v>
      </c>
      <c r="DV791" s="48">
        <f>(BJ791*Baseline!B$34) + (Baseline!H$88*(1-Baseline!H$89)*Baseline!B$35) + (Baseline!H$88*Baseline!H$89*((1-Baseline!H$90)*Baseline!B$40 + Baseline!H$90*Baseline!B$41))</f>
        <v>9.3051711674621077E-3</v>
      </c>
      <c r="DW791" s="48">
        <f>( DS791*Baseline!B$7 + DT791*Baseline!B$11 + DU791*Baseline!B$16 + DV791*Baseline!B$18 ) / Baseline!B$17</f>
        <v>9.8305580992287256E-3</v>
      </c>
    </row>
    <row r="792" spans="1:127">
      <c r="A792" s="7" t="s">
        <v>1120</v>
      </c>
      <c r="B792" s="1">
        <f>MIN( MAX( NORMINV( MCrands!B792, (B$5+B$4)/2, (B$5-B$4)/3.29 ), 0 ), 1 )</f>
        <v>0.4800429434509707</v>
      </c>
      <c r="C792" s="1">
        <f>MAX( NORMINV( MCrands!C792, (C$5+C$4)/2, (C$5-C$4)/3.29 ), 0 )</f>
        <v>2.4625650458395314</v>
      </c>
      <c r="D792" s="40"/>
      <c r="E792" s="40">
        <f>Baseline!B$33 * (C792 * Baseline!B$66*Baseline!B$66/Baseline!B$73 + Baseline!B$52*Baseline!B$52/Baseline!B$74 + Baseline!B$53*Baseline!B$53/Baseline!B$75 + Baseline!B$54*Baseline!B$54/Baseline!B$76)</f>
        <v>2.061535456830878E-5</v>
      </c>
      <c r="F792" s="40">
        <f>Baseline!B$33 * (C792 * Baseline!B$66*Baseline!B$57/Baseline!B$73 + Baseline!B$52*Baseline!B$67/Baseline!B$74 + Baseline!B$53*Baseline!B$55/Baseline!B$75 + Baseline!B$54*Baseline!B$56/Baseline!B$76)</f>
        <v>3.9361747063418688E-8</v>
      </c>
      <c r="G792" s="1">
        <f>Baseline!B$33 * (C792 * Baseline!B$66*Baseline!B$58/Baseline!B$73 + Baseline!B$52*Baseline!B$59/Baseline!B$74 + Baseline!B$53*Baseline!B$68/Baseline!B$75 + Baseline!B$54*Baseline!B$60/Baseline!B$76)</f>
        <v>1.0841867073955541E-7</v>
      </c>
      <c r="H792" s="40">
        <f>Baseline!B$33 * (C792 * Baseline!B$66*Baseline!B$61/Baseline!B$73 + Baseline!B$52*Baseline!B$62/Baseline!B$74 + Baseline!B$53*Baseline!B$63/Baseline!B$75 + Baseline!B$54*Baseline!B$69/Baseline!B$76)</f>
        <v>1.7313020721094174E-9</v>
      </c>
      <c r="I792" s="40">
        <f>Baseline!B$33 * (C792 * Baseline!B$57*Baseline!B$66/Baseline!B$73 + Baseline!B$67*Baseline!B$52/Baseline!B$74 + Baseline!B$55*Baseline!B$53/Baseline!B$75 + Baseline!B$56*Baseline!B$54/Baseline!B$76)</f>
        <v>3.9361747063418688E-8</v>
      </c>
      <c r="J792" s="1">
        <f>Baseline!B$33 * (C792 * Baseline!B$57*Baseline!B$57/Baseline!B$73 + Baseline!B$67*Baseline!B$67/Baseline!B$74 + Baseline!B$55*Baseline!B$55/Baseline!B$75 + Baseline!B$56*Baseline!B$56/Baseline!B$76)</f>
        <v>1.7949606136291254E-6</v>
      </c>
      <c r="K792" s="40">
        <f>Baseline!B$33 * (C792 * Baseline!B$57*Baseline!B$58/Baseline!B$73 + Baseline!B$67*Baseline!B$59/Baseline!B$74 + Baseline!B$55*Baseline!B$68/Baseline!B$75 + Baseline!B$56*Baseline!B$60/Baseline!B$76)</f>
        <v>1.3929264548832798E-8</v>
      </c>
      <c r="L792" s="1">
        <f>Baseline!B$33 * (C792 * Baseline!B$57*Baseline!B$61/Baseline!B$73 + Baseline!B$67*Baseline!B$62/Baseline!B$74 + Baseline!B$55*Baseline!B$63/Baseline!B$75 + Baseline!B$56*Baseline!B$69/Baseline!B$76)</f>
        <v>1.4629425574136909E-8</v>
      </c>
      <c r="M792" s="40">
        <f>Baseline!B$33 * (C792 * Baseline!B$58*Baseline!B$66/Baseline!B$73 + Baseline!B$59*Baseline!B$52/Baseline!B$74 + Baseline!B$68*Baseline!B$53/Baseline!B$75 + Baseline!B$60*Baseline!B$54/Baseline!B$76)</f>
        <v>1.0841867073955541E-7</v>
      </c>
      <c r="N792" s="1">
        <f>Baseline!B$33 * (C792 * Baseline!B$58*Baseline!B$57/Baseline!B$73 + Baseline!B$59*Baseline!B$67/Baseline!B$74 + Baseline!B$68*Baseline!B$55/Baseline!B$75 + Baseline!B$60*Baseline!B$56/Baseline!B$76)</f>
        <v>1.3929264548832798E-8</v>
      </c>
      <c r="O792" s="1">
        <f>Baseline!B$33 * (C792 * Baseline!B$58*Baseline!B$58/Baseline!B$73 + Baseline!B$59*Baseline!B$59/Baseline!B$74 + Baseline!B$68*Baseline!B$68/Baseline!B$75 + Baseline!B$60*Baseline!B$60/Baseline!B$76)</f>
        <v>1.3250169271103749E-6</v>
      </c>
      <c r="P792" s="40">
        <f>Baseline!B$33 * (C792 * Baseline!B$58*Baseline!B$61/Baseline!B$73 + Baseline!B$59*Baseline!B$62/Baseline!B$74 + Baseline!B$68*Baseline!B$63/Baseline!B$75 + Baseline!B$60*Baseline!B$69/Baseline!B$76)</f>
        <v>1.6489871979551223E-9</v>
      </c>
      <c r="Q792" s="40">
        <f>Baseline!B$33 * (C792 * Baseline!B$61*Baseline!B$66/Baseline!B$73 + Baseline!B$62*Baseline!B$52/Baseline!B$74 + Baseline!B$63*Baseline!B$53/Baseline!B$75 + Baseline!B$69*Baseline!B$54/Baseline!B$76)</f>
        <v>1.7313020721094174E-9</v>
      </c>
      <c r="R792" s="40">
        <f>Baseline!B$33 * (C792 * Baseline!B$61*Baseline!B$57/Baseline!B$73 + Baseline!B$62*Baseline!B$67/Baseline!B$74 + Baseline!B$63*Baseline!B$55/Baseline!B$75 + Baseline!B$69*Baseline!B$56/Baseline!B$76)</f>
        <v>1.4629425574136909E-8</v>
      </c>
      <c r="S792" s="40">
        <f>Baseline!B$33 * (C792 * Baseline!B$61*Baseline!B$58/Baseline!B$73 + Baseline!B$62*Baseline!B$59/Baseline!B$74 + Baseline!B$63*Baseline!B$68/Baseline!B$75 + Baseline!B$69*Baseline!B$60/Baseline!B$76)</f>
        <v>1.6489871979551223E-9</v>
      </c>
      <c r="T792" s="40">
        <f>Baseline!B$33 * (C792 * Baseline!B$61*Baseline!B$61/Baseline!B$73 + Baseline!B$62*Baseline!B$62/Baseline!B$74 + Baseline!B$63*Baseline!B$63/Baseline!B$75 + Baseline!B$69*Baseline!B$69/Baseline!B$76)</f>
        <v>9.8551804683557704E-8</v>
      </c>
      <c r="U792" s="40"/>
      <c r="V792" s="40">
        <f>E792 * ( Baseline!B$87 * Baseline!B$7 )</f>
        <v>0.21396676506447684</v>
      </c>
      <c r="W792" s="40">
        <f>F792 * ( Baseline!D$87 * Baseline!B$11 )</f>
        <v>7.2609023358922715E-4</v>
      </c>
      <c r="X792" s="40">
        <f>G792 * ( Baseline!F$87 * Baseline!B$16 )</f>
        <v>3.765897583170693E-3</v>
      </c>
      <c r="Y792" s="40">
        <f>H792 * ( Baseline!H$87 * Baseline!B$18 )</f>
        <v>6.0885300191524663E-4</v>
      </c>
      <c r="Z792" s="48">
        <f t="shared" si="0"/>
        <v>0.21906760588315199</v>
      </c>
      <c r="AA792" s="40">
        <f>I792 * ( Baseline!B$87 * Baseline!B$7 )</f>
        <v>4.0853557277122256E-4</v>
      </c>
      <c r="AB792" s="1">
        <f>J792 * ( Baseline!D$87 * Baseline!B$11 )</f>
        <v>3.3110912712628927E-2</v>
      </c>
      <c r="AC792" s="1">
        <f>K792 * ( Baseline!F$87 * Baseline!B$16 )</f>
        <v>4.8382979925851985E-4</v>
      </c>
      <c r="AD792" s="1">
        <f>L792 * ( Baseline!F$87 * Baseline!B$16 )</f>
        <v>5.0814973137940946E-4</v>
      </c>
      <c r="AE792" s="48">
        <f t="shared" si="1"/>
        <v>3.4511427816038075E-2</v>
      </c>
      <c r="AF792" s="48">
        <f>M792 * ( Baseline!B$87 * Baseline!B$7 )</f>
        <v>1.1252773836058455E-3</v>
      </c>
      <c r="AG792" s="48">
        <f>N792 * ( Baseline!D$87 * Baseline!B$11 )</f>
        <v>2.5694751134122359E-4</v>
      </c>
      <c r="AH792" s="48">
        <f>O792 * ( Baseline!F$87 * Baseline!B$16 )</f>
        <v>4.6024158103284279E-2</v>
      </c>
      <c r="AI792" s="48">
        <f>P792 * ( Baseline!H$87 * Baseline!B$18 )</f>
        <v>5.7990504474561479E-4</v>
      </c>
      <c r="AJ792" s="48">
        <f t="shared" si="2"/>
        <v>4.7986288042976964E-2</v>
      </c>
      <c r="AK792" s="48">
        <f>Q792 * ( Baseline!B$87 * Baseline!B$7 )</f>
        <v>1.7969184206423644E-5</v>
      </c>
      <c r="AL792" s="48">
        <f>R792 * ( Baseline!D$87 * Baseline!B$11 )</f>
        <v>2.6986309869038379E-4</v>
      </c>
      <c r="AM792" s="48">
        <f>S792 * ( Baseline!F$87 * Baseline!B$16 )</f>
        <v>5.7277190921996665E-5</v>
      </c>
      <c r="AN792" s="48">
        <f>T792 * ( Baseline!H$87 * Baseline!B$18 )</f>
        <v>3.465805482034736E-2</v>
      </c>
      <c r="AO792" s="48">
        <f t="shared" si="3"/>
        <v>3.5003164294166167E-2</v>
      </c>
      <c r="AP792" s="48"/>
      <c r="AQ792" s="48">
        <f>V792 * ( (1-Baseline!B$88-Baseline!B$87) + (1-B792)*Baseline!B$88 )</f>
        <v>0.11797309651710895</v>
      </c>
      <c r="AR792" s="48">
        <f>W792 * ( (1-Baseline!B$88-Baseline!B$87) + (1-B792)*Baseline!B$88 )</f>
        <v>4.0033840387099147E-4</v>
      </c>
      <c r="AS792" s="48">
        <f>X792 * ( (1-Baseline!B$88-Baseline!B$87) + (1-B792)*Baseline!B$88 )</f>
        <v>2.0763719959923008E-3</v>
      </c>
      <c r="AT792" s="48">
        <f>Y792 * ( (1-Baseline!B$88-Baseline!B$87) + (1-B792)*Baseline!B$88 )</f>
        <v>3.3569827509442483E-4</v>
      </c>
      <c r="AU792" s="48">
        <f t="shared" si="4"/>
        <v>0.12078550519206667</v>
      </c>
      <c r="AV792" s="48">
        <f>AA792 * ( (1-Baseline!D$88-Baseline!D$87) + (1-B792)*Baseline!D$88 )</f>
        <v>3.1716216394030199E-4</v>
      </c>
      <c r="AW792" s="48">
        <f>AB792 * ( (1-Baseline!D$88-Baseline!D$87) + (1-B792)*Baseline!D$88 )</f>
        <v>2.5705298206324462E-2</v>
      </c>
      <c r="AX792" s="48">
        <f>AC792 * ( (1-Baseline!D$88-Baseline!D$87) + (1-B792)*Baseline!D$88 )</f>
        <v>3.7561602058473997E-4</v>
      </c>
      <c r="AY792" s="48">
        <f>AD792 * ( (1-Baseline!D$88-Baseline!D$87) + (1-B792)*Baseline!D$88 )</f>
        <v>3.9449653629117037E-4</v>
      </c>
      <c r="AZ792" s="48">
        <f t="shared" si="5"/>
        <v>2.6792572927140674E-2</v>
      </c>
      <c r="BA792" s="48">
        <f>AF792 * ( (1-Baseline!F$88-Baseline!F$87) + (1-Baseline!B$36)*Baseline!F$88 )</f>
        <v>8.097856141190419E-4</v>
      </c>
      <c r="BB792" s="48">
        <f>AG792 * ( (1-Baseline!F$88-Baseline!F$87) + (1-Baseline!B$36)*Baseline!F$88 )</f>
        <v>1.8490765148150744E-4</v>
      </c>
      <c r="BC792" s="48">
        <f>AH792 * ( (1-Baseline!F$88-Baseline!F$87) + (1-Baseline!B$36)*Baseline!F$88 )</f>
        <v>3.3120456944182676E-2</v>
      </c>
      <c r="BD792" s="48">
        <f>AI792 * ( (1-Baseline!F$88-Baseline!F$87) + (1-Baseline!B$36)*Baseline!F$88 )</f>
        <v>4.173182271603763E-4</v>
      </c>
      <c r="BE792" s="48">
        <f t="shared" si="6"/>
        <v>3.4532468436943596E-2</v>
      </c>
      <c r="BF792" s="48">
        <f>AK792 * ( (1-Baseline!H$88-Baseline!H$87) + (1-Baseline!B$36)*Baseline!H$88 )</f>
        <v>1.4237344030433581E-5</v>
      </c>
      <c r="BG792" s="48">
        <f>AL792 * ( (1-Baseline!H$88-Baseline!H$87) + (1-Baseline!B$36)*Baseline!H$88 )</f>
        <v>2.1381793035436485E-4</v>
      </c>
      <c r="BH792" s="48">
        <f>AM792 * ( (1-Baseline!H$88-Baseline!H$87) + (1-Baseline!B$36)*Baseline!H$88 )</f>
        <v>4.5381863911316391E-5</v>
      </c>
      <c r="BI792" s="48">
        <f>AN792 * ( (1-Baseline!H$88-Baseline!H$87) + (1-Baseline!B$36)*Baseline!H$88 )</f>
        <v>2.7460269995257618E-2</v>
      </c>
      <c r="BJ792" s="48">
        <f t="shared" si="7"/>
        <v>2.7733707133553734E-2</v>
      </c>
      <c r="BK792" s="48"/>
      <c r="BL792" s="48">
        <f t="shared" si="18"/>
        <v>0.97671567734484721</v>
      </c>
      <c r="BM792" s="48">
        <f t="shared" si="19"/>
        <v>3.3144573368666607E-3</v>
      </c>
      <c r="BN792" s="48">
        <f t="shared" si="20"/>
        <v>1.7190572599672164E-2</v>
      </c>
      <c r="BO792" s="48">
        <f t="shared" si="21"/>
        <v>2.7792927186140039E-3</v>
      </c>
      <c r="BP792" s="48">
        <f t="shared" si="8"/>
        <v>1</v>
      </c>
      <c r="BQ792" s="48">
        <f t="shared" si="22"/>
        <v>1.1837689676269169E-2</v>
      </c>
      <c r="BR792" s="48">
        <f t="shared" si="23"/>
        <v>0.95941880148006209</v>
      </c>
      <c r="BS792" s="48">
        <f t="shared" si="24"/>
        <v>1.4019408348954937E-2</v>
      </c>
      <c r="BT792" s="48">
        <f t="shared" si="25"/>
        <v>1.4724100494713906E-2</v>
      </c>
      <c r="BU792" s="48">
        <f t="shared" si="9"/>
        <v>1.0000000000000002</v>
      </c>
      <c r="BV792" s="48">
        <f t="shared" si="26"/>
        <v>2.3449977681083325E-2</v>
      </c>
      <c r="BW792" s="48">
        <f t="shared" si="27"/>
        <v>5.3546027796752904E-3</v>
      </c>
      <c r="BX792" s="48">
        <f t="shared" si="28"/>
        <v>0.95911061222457172</v>
      </c>
      <c r="BY792" s="48">
        <f t="shared" si="29"/>
        <v>1.2084807314669693E-2</v>
      </c>
      <c r="BZ792" s="48">
        <f t="shared" si="10"/>
        <v>1</v>
      </c>
      <c r="CA792" s="48">
        <f t="shared" si="30"/>
        <v>5.1335885108588579E-4</v>
      </c>
      <c r="CB792" s="48">
        <f t="shared" si="31"/>
        <v>7.7096772286773156E-3</v>
      </c>
      <c r="CC792" s="48">
        <f t="shared" si="32"/>
        <v>1.6363432300188592E-3</v>
      </c>
      <c r="CD792" s="48">
        <f t="shared" si="33"/>
        <v>0.99014062069021791</v>
      </c>
      <c r="CE792" s="48">
        <f t="shared" si="11"/>
        <v>1</v>
      </c>
      <c r="CF792" s="48"/>
      <c r="CG792" s="48">
        <f t="shared" si="34"/>
        <v>0.97671567734484721</v>
      </c>
      <c r="CH792" s="48">
        <f t="shared" si="35"/>
        <v>3.3144573368666607E-3</v>
      </c>
      <c r="CI792" s="48">
        <f t="shared" si="36"/>
        <v>1.7190572599672164E-2</v>
      </c>
      <c r="CJ792" s="48">
        <f t="shared" si="37"/>
        <v>2.7792927186140039E-3</v>
      </c>
      <c r="CK792" s="48">
        <f t="shared" si="12"/>
        <v>1</v>
      </c>
      <c r="CL792" s="48">
        <f t="shared" si="38"/>
        <v>1.1837689676269169E-2</v>
      </c>
      <c r="CM792" s="48">
        <f t="shared" si="39"/>
        <v>0.95941880148006209</v>
      </c>
      <c r="CN792" s="48">
        <f t="shared" si="40"/>
        <v>1.4019408348954937E-2</v>
      </c>
      <c r="CO792" s="48">
        <f t="shared" si="41"/>
        <v>1.4724100494713906E-2</v>
      </c>
      <c r="CP792" s="48">
        <f t="shared" si="13"/>
        <v>1.0000000000000002</v>
      </c>
      <c r="CQ792" s="48">
        <f t="shared" si="42"/>
        <v>2.3449977681083325E-2</v>
      </c>
      <c r="CR792" s="48">
        <f t="shared" si="43"/>
        <v>5.3546027796752904E-3</v>
      </c>
      <c r="CS792" s="48">
        <f t="shared" si="44"/>
        <v>0.95911061222457172</v>
      </c>
      <c r="CT792" s="48">
        <f t="shared" si="45"/>
        <v>1.2084807314669693E-2</v>
      </c>
      <c r="CU792" s="48">
        <f t="shared" si="14"/>
        <v>1</v>
      </c>
      <c r="CV792" s="48">
        <f t="shared" si="46"/>
        <v>5.1335885108588579E-4</v>
      </c>
      <c r="CW792" s="48">
        <f t="shared" si="47"/>
        <v>7.7096772286773156E-3</v>
      </c>
      <c r="CX792" s="48">
        <f t="shared" si="48"/>
        <v>1.6363432300188592E-3</v>
      </c>
      <c r="CY792" s="48">
        <f t="shared" si="49"/>
        <v>0.99014062069021791</v>
      </c>
      <c r="CZ792" s="48">
        <f t="shared" si="15"/>
        <v>1</v>
      </c>
      <c r="DA792" s="48"/>
      <c r="DB792" s="48">
        <f>(AQ792*Baseline!B$7 + AV792*Baseline!B$11 + BA792*Baseline!B$16 + BF792*Baseline!B$18)</f>
        <v>61261.99846551643</v>
      </c>
      <c r="DC792" s="48">
        <f>(AR792*Baseline!B$7 + AW792*Baseline!B$11 + BB792*Baseline!B$16 + BG792*Baseline!B$18)</f>
        <v>65730.937486717754</v>
      </c>
      <c r="DD792" s="48">
        <f>(AS792*Baseline!B$7 + AX792*Baseline!B$11 + BC792*Baseline!B$16 + BH792*Baseline!B$18)</f>
        <v>114850.46548739684</v>
      </c>
      <c r="DE792" s="48">
        <f>(AT792*Baseline!B$7 + AY792*Baseline!B$11 + BD792*Baseline!B$16 + BI792*Baseline!B$18)</f>
        <v>1259835.098802923</v>
      </c>
      <c r="DF792" s="48">
        <f t="shared" si="16"/>
        <v>1501678.5002425541</v>
      </c>
      <c r="DG792" s="48"/>
      <c r="DH792" s="48">
        <f t="shared" si="50"/>
        <v>4.0795681935661507E-2</v>
      </c>
      <c r="DI792" s="48">
        <f t="shared" si="51"/>
        <v>4.3771644513856171E-2</v>
      </c>
      <c r="DJ792" s="48">
        <f t="shared" si="52"/>
        <v>7.6481394299010047E-2</v>
      </c>
      <c r="DK792" s="48">
        <f t="shared" si="53"/>
        <v>0.83895127925147217</v>
      </c>
      <c r="DL792" s="48">
        <f t="shared" si="17"/>
        <v>0.99999999999999989</v>
      </c>
      <c r="DM792" s="48"/>
      <c r="DN792" s="48">
        <f>DH792 / (Baseline!B$7/Baseline!B$17)</f>
        <v>4.3546707203939805</v>
      </c>
      <c r="DO792" s="48">
        <f>DI792 / (Baseline!B$11/Baseline!B$17)</f>
        <v>1.0566684488258453</v>
      </c>
      <c r="DP792" s="48">
        <f>DJ792 / (Baseline!B$16/Baseline!B$17)</f>
        <v>1.1818686738485153</v>
      </c>
      <c r="DQ792" s="48">
        <f>DK792 / (Baseline!B$18/Baseline!B$17)</f>
        <v>0.94850848562220635</v>
      </c>
      <c r="DR792" s="71"/>
      <c r="DS792" s="48">
        <f>(AU792*Baseline!B$34)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3.064735702881E-2</v>
      </c>
      <c r="DT792" s="48">
        <f>(AZ792*Baseline!B$34) + (Baseline!D$88*(1-Baseline!D$89)*Baseline!B$35) + (Baseline!D$88*Baseline!D$89*((1-Baseline!D$90)*Baseline!B$40 + Baseline!D$90*Baseline!B$41))</f>
        <v>1.0432453939071103E-2</v>
      </c>
      <c r="DU792" s="48">
        <f>(BE792*Baseline!B$34) + (Baseline!F$88*(1-Baseline!F$89)*Baseline!B$35) + (Baseline!F$88*Baseline!F$89*((1-Baseline!F$90)*Baseline!B$40 + Baseline!F$90*Baseline!B$41))</f>
        <v>1.2910510265541542E-2</v>
      </c>
      <c r="DV792" s="48">
        <f>(BJ792*Baseline!B$34) + (Baseline!H$88*(1-Baseline!H$89)*Baseline!B$35) + (Baseline!H$88*Baseline!H$89*((1-Baseline!H$90)*Baseline!B$40 + Baseline!H$90*Baseline!B$41))</f>
        <v>9.3050560700330617E-3</v>
      </c>
      <c r="DW792" s="48">
        <f>( DS792*Baseline!B$7 + DT792*Baseline!B$11 + DU792*Baseline!B$16 + DV792*Baseline!B$18 ) / Baseline!B$17</f>
        <v>9.7850149147103143E-3</v>
      </c>
    </row>
    <row r="793" spans="1:127">
      <c r="A793" s="7" t="s">
        <v>1121</v>
      </c>
      <c r="B793" s="1">
        <f>MIN( MAX( NORMINV( MCrands!B793, (B$5+B$4)/2, (B$5-B$4)/3.29 ), 0 ), 1 )</f>
        <v>0.60261597964543046</v>
      </c>
      <c r="C793" s="1">
        <f>MAX( NORMINV( MCrands!C793, (C$5+C$4)/2, (C$5-C$4)/3.29 ), 0 )</f>
        <v>2.5923192412211322</v>
      </c>
      <c r="D793" s="40"/>
      <c r="E793" s="40">
        <f>Baseline!B$33 * (C793 * Baseline!B$66*Baseline!B$66/Baseline!B$73 + Baseline!B$52*Baseline!B$52/Baseline!B$74 + Baseline!B$53*Baseline!B$53/Baseline!B$75 + Baseline!B$54*Baseline!B$54/Baseline!B$76)</f>
        <v>2.1701143219900855E-5</v>
      </c>
      <c r="F793" s="40">
        <f>Baseline!B$33 * (C793 * Baseline!B$66*Baseline!B$57/Baseline!B$73 + Baseline!B$52*Baseline!B$67/Baseline!B$74 + Baseline!B$53*Baseline!B$55/Baseline!B$75 + Baseline!B$54*Baseline!B$56/Baseline!B$76)</f>
        <v>3.9506954505958584E-8</v>
      </c>
      <c r="G793" s="1">
        <f>Baseline!B$33 * (C793 * Baseline!B$66*Baseline!B$58/Baseline!B$73 + Baseline!B$52*Baseline!B$59/Baseline!B$74 + Baseline!B$53*Baseline!B$68/Baseline!B$75 + Baseline!B$54*Baseline!B$60/Baseline!B$76)</f>
        <v>1.0877563903579933E-7</v>
      </c>
      <c r="H793" s="40">
        <f>Baseline!B$33 * (C793 * Baseline!B$66*Baseline!B$61/Baseline!B$73 + Baseline!B$52*Baseline!B$62/Baseline!B$74 + Baseline!B$53*Baseline!B$63/Baseline!B$75 + Baseline!B$54*Baseline!B$69/Baseline!B$76)</f>
        <v>1.7669989017338089E-9</v>
      </c>
      <c r="I793" s="40">
        <f>Baseline!B$33 * (C793 * Baseline!B$57*Baseline!B$66/Baseline!B$73 + Baseline!B$67*Baseline!B$52/Baseline!B$74 + Baseline!B$55*Baseline!B$53/Baseline!B$75 + Baseline!B$56*Baseline!B$54/Baseline!B$76)</f>
        <v>3.9506954505958584E-8</v>
      </c>
      <c r="J793" s="1">
        <f>Baseline!B$33 * (C793 * Baseline!B$57*Baseline!B$57/Baseline!B$73 + Baseline!B$67*Baseline!B$67/Baseline!B$74 + Baseline!B$55*Baseline!B$55/Baseline!B$75 + Baseline!B$56*Baseline!B$56/Baseline!B$76)</f>
        <v>1.7949606330483755E-6</v>
      </c>
      <c r="K793" s="40">
        <f>Baseline!B$33 * (C793 * Baseline!B$57*Baseline!B$58/Baseline!B$73 + Baseline!B$67*Baseline!B$59/Baseline!B$74 + Baseline!B$55*Baseline!B$68/Baseline!B$75 + Baseline!B$56*Baseline!B$60/Baseline!B$76)</f>
        <v>1.39293122878226E-8</v>
      </c>
      <c r="L793" s="1">
        <f>Baseline!B$33 * (C793 * Baseline!B$57*Baseline!B$61/Baseline!B$73 + Baseline!B$67*Baseline!B$62/Baseline!B$74 + Baseline!B$55*Baseline!B$63/Baseline!B$75 + Baseline!B$56*Baseline!B$69/Baseline!B$76)</f>
        <v>1.462943034803589E-8</v>
      </c>
      <c r="M793" s="40">
        <f>Baseline!B$33 * (C793 * Baseline!B$58*Baseline!B$66/Baseline!B$73 + Baseline!B$59*Baseline!B$52/Baseline!B$74 + Baseline!B$68*Baseline!B$53/Baseline!B$75 + Baseline!B$60*Baseline!B$54/Baseline!B$76)</f>
        <v>1.0877563903579933E-7</v>
      </c>
      <c r="N793" s="1">
        <f>Baseline!B$33 * (C793 * Baseline!B$58*Baseline!B$57/Baseline!B$73 + Baseline!B$59*Baseline!B$67/Baseline!B$74 + Baseline!B$68*Baseline!B$55/Baseline!B$75 + Baseline!B$60*Baseline!B$56/Baseline!B$76)</f>
        <v>1.39293122878226E-8</v>
      </c>
      <c r="O793" s="1">
        <f>Baseline!B$33 * (C793 * Baseline!B$58*Baseline!B$58/Baseline!B$73 + Baseline!B$59*Baseline!B$59/Baseline!B$74 + Baseline!B$68*Baseline!B$68/Baseline!B$75 + Baseline!B$60*Baseline!B$60/Baseline!B$76)</f>
        <v>1.3250170444687248E-6</v>
      </c>
      <c r="P793" s="40">
        <f>Baseline!B$33 * (C793 * Baseline!B$58*Baseline!B$61/Baseline!B$73 + Baseline!B$59*Baseline!B$62/Baseline!B$74 + Baseline!B$68*Baseline!B$63/Baseline!B$75 + Baseline!B$60*Baseline!B$69/Baseline!B$76)</f>
        <v>1.6489989337901153E-9</v>
      </c>
      <c r="Q793" s="40">
        <f>Baseline!B$33 * (C793 * Baseline!B$61*Baseline!B$66/Baseline!B$73 + Baseline!B$62*Baseline!B$52/Baseline!B$74 + Baseline!B$63*Baseline!B$53/Baseline!B$75 + Baseline!B$69*Baseline!B$54/Baseline!B$76)</f>
        <v>1.7669989017338089E-9</v>
      </c>
      <c r="R793" s="40">
        <f>Baseline!B$33 * (C793 * Baseline!B$61*Baseline!B$57/Baseline!B$73 + Baseline!B$62*Baseline!B$67/Baseline!B$74 + Baseline!B$63*Baseline!B$55/Baseline!B$75 + Baseline!B$69*Baseline!B$56/Baseline!B$76)</f>
        <v>1.462943034803589E-8</v>
      </c>
      <c r="S793" s="40">
        <f>Baseline!B$33 * (C793 * Baseline!B$61*Baseline!B$58/Baseline!B$73 + Baseline!B$62*Baseline!B$59/Baseline!B$74 + Baseline!B$63*Baseline!B$68/Baseline!B$75 + Baseline!B$69*Baseline!B$60/Baseline!B$76)</f>
        <v>1.6489989337901153E-9</v>
      </c>
      <c r="T793" s="40">
        <f>Baseline!B$33 * (C793 * Baseline!B$61*Baseline!B$61/Baseline!B$73 + Baseline!B$62*Baseline!B$62/Baseline!B$74 + Baseline!B$63*Baseline!B$63/Baseline!B$75 + Baseline!B$69*Baseline!B$69/Baseline!B$76)</f>
        <v>9.8551805857141202E-8</v>
      </c>
      <c r="U793" s="40"/>
      <c r="V793" s="40">
        <f>E793 * ( Baseline!B$87 * Baseline!B$7 )</f>
        <v>0.22523616547935096</v>
      </c>
      <c r="W793" s="40">
        <f>F793 * ( Baseline!D$87 * Baseline!B$11 )</f>
        <v>7.2876881657241675E-4</v>
      </c>
      <c r="X793" s="40">
        <f>G793 * ( Baseline!F$87 * Baseline!B$16 )</f>
        <v>3.77829679480946E-3</v>
      </c>
      <c r="Y793" s="40">
        <f>H793 * ( Baseline!H$87 * Baseline!B$18 )</f>
        <v>6.21406629745881E-4</v>
      </c>
      <c r="Z793" s="48">
        <f t="shared" si="0"/>
        <v>0.23036463772047872</v>
      </c>
      <c r="AA793" s="40">
        <f>I793 * ( Baseline!B$87 * Baseline!B$7 )</f>
        <v>4.1004268081734413E-4</v>
      </c>
      <c r="AB793" s="1">
        <f>J793 * ( Baseline!D$87 * Baseline!B$11 )</f>
        <v>3.3110913070847986E-2</v>
      </c>
      <c r="AC793" s="1">
        <f>K793 * ( Baseline!F$87 * Baseline!B$16 )</f>
        <v>4.8383145746134679E-4</v>
      </c>
      <c r="AD793" s="1">
        <f>L793 * ( Baseline!F$87 * Baseline!B$16 )</f>
        <v>5.0814989719969209E-4</v>
      </c>
      <c r="AE793" s="48">
        <f t="shared" si="1"/>
        <v>3.4512937106326365E-2</v>
      </c>
      <c r="AF793" s="48">
        <f>M793 * ( Baseline!B$87 * Baseline!B$7 )</f>
        <v>1.1289823575525613E-3</v>
      </c>
      <c r="AG793" s="48">
        <f>N793 * ( Baseline!D$87 * Baseline!B$11 )</f>
        <v>2.5694839196306694E-4</v>
      </c>
      <c r="AH793" s="48">
        <f>O793 * ( Baseline!F$87 * Baseline!B$16 )</f>
        <v>4.6024162179699561E-2</v>
      </c>
      <c r="AI793" s="48">
        <f>P793 * ( Baseline!H$87 * Baseline!B$18 )</f>
        <v>5.7990917192739342E-4</v>
      </c>
      <c r="AJ793" s="48">
        <f t="shared" si="2"/>
        <v>4.7990002101142584E-2</v>
      </c>
      <c r="AK793" s="48">
        <f>Q793 * ( Baseline!B$87 * Baseline!B$7 )</f>
        <v>1.8339681601095201E-5</v>
      </c>
      <c r="AL793" s="48">
        <f>R793 * ( Baseline!D$87 * Baseline!B$11 )</f>
        <v>2.6986318675256818E-4</v>
      </c>
      <c r="AM793" s="48">
        <f>S793 * ( Baseline!F$87 * Baseline!B$16 )</f>
        <v>5.7277598563524965E-5</v>
      </c>
      <c r="AN793" s="48">
        <f>T793 * ( Baseline!H$87 * Baseline!B$18 )</f>
        <v>3.4658055233065539E-2</v>
      </c>
      <c r="AO793" s="48">
        <f t="shared" si="3"/>
        <v>3.5003535699982727E-2</v>
      </c>
      <c r="AP793" s="48"/>
      <c r="AQ793" s="48">
        <f>V793 * ( (1-Baseline!B$88-Baseline!B$87) + (1-B793)*Baseline!B$88 )</f>
        <v>9.96155994024846E-2</v>
      </c>
      <c r="AR793" s="48">
        <f>W793 * ( (1-Baseline!B$88-Baseline!B$87) + (1-B793)*Baseline!B$88 )</f>
        <v>3.2231388034066014E-4</v>
      </c>
      <c r="AS793" s="48">
        <f>X793 * ( (1-Baseline!B$88-Baseline!B$87) + (1-B793)*Baseline!B$88 )</f>
        <v>1.671034041688727E-3</v>
      </c>
      <c r="AT793" s="48">
        <f>Y793 * ( (1-Baseline!B$88-Baseline!B$87) + (1-B793)*Baseline!B$88 )</f>
        <v>2.7483061507051248E-4</v>
      </c>
      <c r="AU793" s="48">
        <f t="shared" si="4"/>
        <v>0.1018837779395845</v>
      </c>
      <c r="AV793" s="48">
        <f>AA793 * ( (1-Baseline!D$88-Baseline!D$87) + (1-B793)*Baseline!D$88 )</f>
        <v>2.9581563192888796E-4</v>
      </c>
      <c r="AW793" s="48">
        <f>AB793 * ( (1-Baseline!D$88-Baseline!D$87) + (1-B793)*Baseline!D$88 )</f>
        <v>2.388708817889738E-2</v>
      </c>
      <c r="AX793" s="48">
        <f>AC793 * ( (1-Baseline!D$88-Baseline!D$87) + (1-B793)*Baseline!D$88 )</f>
        <v>3.4904880645768429E-4</v>
      </c>
      <c r="AY793" s="48">
        <f>AD793 * ( (1-Baseline!D$88-Baseline!D$87) + (1-B793)*Baseline!D$88 )</f>
        <v>3.6659277189168187E-4</v>
      </c>
      <c r="AZ793" s="48">
        <f t="shared" si="5"/>
        <v>2.4898545389175634E-2</v>
      </c>
      <c r="BA793" s="48">
        <f>AF793 * ( (1-Baseline!F$88-Baseline!F$87) + (1-Baseline!B$36)*Baseline!F$88 )</f>
        <v>8.1245183193026486E-4</v>
      </c>
      <c r="BB793" s="48">
        <f>AG793 * ( (1-Baseline!F$88-Baseline!F$87) + (1-Baseline!B$36)*Baseline!F$88 )</f>
        <v>1.8490828520516581E-4</v>
      </c>
      <c r="BC793" s="48">
        <f>AH793 * ( (1-Baseline!F$88-Baseline!F$87) + (1-Baseline!B$36)*Baseline!F$88 )</f>
        <v>3.3120459877701555E-2</v>
      </c>
      <c r="BD793" s="48">
        <f>AI793 * ( (1-Baseline!F$88-Baseline!F$87) + (1-Baseline!B$36)*Baseline!F$88 )</f>
        <v>4.1732119721245401E-4</v>
      </c>
      <c r="BE793" s="48">
        <f t="shared" si="6"/>
        <v>3.4535141192049437E-2</v>
      </c>
      <c r="BF793" s="48">
        <f>AK793 * ( (1-Baseline!H$88-Baseline!H$87) + (1-Baseline!B$36)*Baseline!H$88 )</f>
        <v>1.4530896526179748E-5</v>
      </c>
      <c r="BG793" s="48">
        <f>AL793 * ( (1-Baseline!H$88-Baseline!H$87) + (1-Baseline!B$36)*Baseline!H$88 )</f>
        <v>2.1381800012779481E-4</v>
      </c>
      <c r="BH793" s="48">
        <f>AM793 * ( (1-Baseline!H$88-Baseline!H$87) + (1-Baseline!B$36)*Baseline!H$88 )</f>
        <v>4.5382186893852093E-5</v>
      </c>
      <c r="BI793" s="48">
        <f>AN793 * ( (1-Baseline!H$88-Baseline!H$87) + (1-Baseline!B$36)*Baseline!H$88 )</f>
        <v>2.7460270322262486E-2</v>
      </c>
      <c r="BJ793" s="48">
        <f t="shared" si="7"/>
        <v>2.7734001405810314E-2</v>
      </c>
      <c r="BK793" s="48"/>
      <c r="BL793" s="48">
        <f t="shared" si="18"/>
        <v>0.97773758901593844</v>
      </c>
      <c r="BM793" s="48">
        <f t="shared" si="19"/>
        <v>3.1635446472331177E-3</v>
      </c>
      <c r="BN793" s="48">
        <f t="shared" si="20"/>
        <v>1.6401374934090333E-2</v>
      </c>
      <c r="BO793" s="48">
        <f t="shared" si="21"/>
        <v>2.6974914027381551E-3</v>
      </c>
      <c r="BP793" s="48">
        <f t="shared" si="8"/>
        <v>1</v>
      </c>
      <c r="BQ793" s="48">
        <f t="shared" si="22"/>
        <v>1.1880839916756362E-2</v>
      </c>
      <c r="BR793" s="48">
        <f t="shared" si="23"/>
        <v>0.95937685537573725</v>
      </c>
      <c r="BS793" s="48">
        <f t="shared" si="24"/>
        <v>1.4018843309996311E-2</v>
      </c>
      <c r="BT793" s="48">
        <f t="shared" si="25"/>
        <v>1.4723461397510155E-2</v>
      </c>
      <c r="BU793" s="48">
        <f t="shared" si="9"/>
        <v>1.0000000000000002</v>
      </c>
      <c r="BV793" s="48">
        <f t="shared" si="26"/>
        <v>2.3525365870439952E-2</v>
      </c>
      <c r="BW793" s="48">
        <f t="shared" si="27"/>
        <v>5.3542067245908563E-3</v>
      </c>
      <c r="BX793" s="48">
        <f t="shared" si="28"/>
        <v>0.95903646936085007</v>
      </c>
      <c r="BY793" s="48">
        <f t="shared" si="29"/>
        <v>1.2083958044119079E-2</v>
      </c>
      <c r="BZ793" s="48">
        <f t="shared" si="10"/>
        <v>1</v>
      </c>
      <c r="CA793" s="48">
        <f t="shared" si="30"/>
        <v>5.2393797467449122E-4</v>
      </c>
      <c r="CB793" s="48">
        <f t="shared" si="31"/>
        <v>7.7095979407789178E-3</v>
      </c>
      <c r="CC793" s="48">
        <f t="shared" si="32"/>
        <v>1.6363375132859288E-3</v>
      </c>
      <c r="CD793" s="48">
        <f t="shared" si="33"/>
        <v>0.99013012657126065</v>
      </c>
      <c r="CE793" s="48">
        <f t="shared" si="11"/>
        <v>1</v>
      </c>
      <c r="CF793" s="48"/>
      <c r="CG793" s="48">
        <f t="shared" si="34"/>
        <v>0.97773758901593844</v>
      </c>
      <c r="CH793" s="48">
        <f t="shared" si="35"/>
        <v>3.1635446472331177E-3</v>
      </c>
      <c r="CI793" s="48">
        <f t="shared" si="36"/>
        <v>1.6401374934090333E-2</v>
      </c>
      <c r="CJ793" s="48">
        <f t="shared" si="37"/>
        <v>2.6974914027381551E-3</v>
      </c>
      <c r="CK793" s="48">
        <f t="shared" si="12"/>
        <v>1</v>
      </c>
      <c r="CL793" s="48">
        <f t="shared" si="38"/>
        <v>1.1880839916756362E-2</v>
      </c>
      <c r="CM793" s="48">
        <f t="shared" si="39"/>
        <v>0.95937685537573725</v>
      </c>
      <c r="CN793" s="48">
        <f t="shared" si="40"/>
        <v>1.4018843309996311E-2</v>
      </c>
      <c r="CO793" s="48">
        <f t="shared" si="41"/>
        <v>1.4723461397510155E-2</v>
      </c>
      <c r="CP793" s="48">
        <f t="shared" si="13"/>
        <v>1.0000000000000002</v>
      </c>
      <c r="CQ793" s="48">
        <f t="shared" si="42"/>
        <v>2.3525365870439952E-2</v>
      </c>
      <c r="CR793" s="48">
        <f t="shared" si="43"/>
        <v>5.3542067245908563E-3</v>
      </c>
      <c r="CS793" s="48">
        <f t="shared" si="44"/>
        <v>0.95903646936085007</v>
      </c>
      <c r="CT793" s="48">
        <f t="shared" si="45"/>
        <v>1.2083958044119079E-2</v>
      </c>
      <c r="CU793" s="48">
        <f t="shared" si="14"/>
        <v>1</v>
      </c>
      <c r="CV793" s="48">
        <f t="shared" si="46"/>
        <v>5.2393797467449122E-4</v>
      </c>
      <c r="CW793" s="48">
        <f t="shared" si="47"/>
        <v>7.7095979407789178E-3</v>
      </c>
      <c r="CX793" s="48">
        <f t="shared" si="48"/>
        <v>1.6363375132859288E-3</v>
      </c>
      <c r="CY793" s="48">
        <f t="shared" si="49"/>
        <v>0.99013012657126065</v>
      </c>
      <c r="CZ793" s="48">
        <f t="shared" si="15"/>
        <v>1</v>
      </c>
      <c r="DA793" s="48"/>
      <c r="DB793" s="48">
        <f>(AQ793*Baseline!B$7 + AV793*Baseline!B$11 + BA793*Baseline!B$16 + BF793*Baseline!B$18)</f>
        <v>52335.207918880442</v>
      </c>
      <c r="DC793" s="48">
        <f>(AR793*Baseline!B$7 + AW793*Baseline!B$11 + BB793*Baseline!B$16 + BG793*Baseline!B$18)</f>
        <v>61793.85132372364</v>
      </c>
      <c r="DD793" s="48">
        <f>(AS793*Baseline!B$7 + AX793*Baseline!B$11 + BC793*Baseline!B$16 + BH793*Baseline!B$18)</f>
        <v>114596.92637171406</v>
      </c>
      <c r="DE793" s="48">
        <f>(AT793*Baseline!B$7 + AY793*Baseline!B$11 + BD793*Baseline!B$16 + BI793*Baseline!B$18)</f>
        <v>1259745.7617823118</v>
      </c>
      <c r="DF793" s="48">
        <f t="shared" si="16"/>
        <v>1488471.74739663</v>
      </c>
      <c r="DG793" s="48"/>
      <c r="DH793" s="48">
        <f t="shared" si="50"/>
        <v>3.5160363648430601E-2</v>
      </c>
      <c r="DI793" s="48">
        <f t="shared" si="51"/>
        <v>4.1514964211986187E-2</v>
      </c>
      <c r="DJ793" s="48">
        <f t="shared" si="52"/>
        <v>7.6989655041922442E-2</v>
      </c>
      <c r="DK793" s="48">
        <f t="shared" si="53"/>
        <v>0.84633501709766079</v>
      </c>
      <c r="DL793" s="48">
        <f t="shared" si="17"/>
        <v>1</v>
      </c>
      <c r="DM793" s="48"/>
      <c r="DN793" s="48">
        <f>DH793 / (Baseline!B$7/Baseline!B$17)</f>
        <v>3.7531375585214342</v>
      </c>
      <c r="DO793" s="48">
        <f>DI793 / (Baseline!B$11/Baseline!B$17)</f>
        <v>1.0021911062321041</v>
      </c>
      <c r="DP793" s="48">
        <f>DJ793 / (Baseline!B$16/Baseline!B$17)</f>
        <v>1.1897228383247362</v>
      </c>
      <c r="DQ793" s="48">
        <f>DK793 / (Baseline!B$18/Baseline!B$17)</f>
        <v>0.95685645310962519</v>
      </c>
      <c r="DR793" s="71"/>
      <c r="DS793" s="48">
        <f>(AU793*Baseline!B$34)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2.7812097940937676E-2</v>
      </c>
      <c r="DT793" s="48">
        <f>(AZ793*Baseline!B$34) + (Baseline!D$88*(1-Baseline!D$89)*Baseline!B$35) + (Baseline!D$88*Baseline!D$89*((1-Baseline!D$90)*Baseline!B$40 + Baseline!D$90*Baseline!B$41))</f>
        <v>1.0148349808376349E-2</v>
      </c>
      <c r="DU793" s="48">
        <f>(BE793*Baseline!B$34) + (Baseline!F$88*(1-Baseline!F$89)*Baseline!B$35) + (Baseline!F$88*Baseline!F$89*((1-Baseline!F$90)*Baseline!B$40 + Baseline!F$90*Baseline!B$41))</f>
        <v>1.2910911178807417E-2</v>
      </c>
      <c r="DV793" s="48">
        <f>(BJ793*Baseline!B$34) + (Baseline!H$88*(1-Baseline!H$89)*Baseline!B$35) + (Baseline!H$88*Baseline!H$89*((1-Baseline!H$90)*Baseline!B$40 + Baseline!H$90*Baseline!B$41))</f>
        <v>9.3051002108715478E-3</v>
      </c>
      <c r="DW793" s="48">
        <f>( DS793*Baseline!B$7 + DT793*Baseline!B$11 + DU793*Baseline!B$16 + DV793*Baseline!B$18 ) / Baseline!B$17</f>
        <v>9.7467496742553398E-3</v>
      </c>
    </row>
    <row r="794" spans="1:127">
      <c r="A794" s="7" t="s">
        <v>1122</v>
      </c>
      <c r="B794" s="1">
        <f>MIN( MAX( NORMINV( MCrands!B794, (B$5+B$4)/2, (B$5-B$4)/3.29 ), 0 ), 1 )</f>
        <v>0.31721694853013183</v>
      </c>
      <c r="C794" s="1">
        <f>MAX( NORMINV( MCrands!C794, (C$5+C$4)/2, (C$5-C$4)/3.29 ), 0 )</f>
        <v>2.5672828466398814</v>
      </c>
      <c r="D794" s="40"/>
      <c r="E794" s="40">
        <f>Baseline!B$33 * (C794 * Baseline!B$66*Baseline!B$66/Baseline!B$73 + Baseline!B$52*Baseline!B$52/Baseline!B$74 + Baseline!B$53*Baseline!B$53/Baseline!B$75 + Baseline!B$54*Baseline!B$54/Baseline!B$76)</f>
        <v>2.1491637600193097E-5</v>
      </c>
      <c r="F794" s="40">
        <f>Baseline!B$33 * (C794 * Baseline!B$66*Baseline!B$57/Baseline!B$73 + Baseline!B$52*Baseline!B$67/Baseline!B$74 + Baseline!B$53*Baseline!B$55/Baseline!B$75 + Baseline!B$54*Baseline!B$56/Baseline!B$76)</f>
        <v>3.9478936368919766E-8</v>
      </c>
      <c r="G794" s="1">
        <f>Baseline!B$33 * (C794 * Baseline!B$66*Baseline!B$58/Baseline!B$73 + Baseline!B$52*Baseline!B$59/Baseline!B$74 + Baseline!B$53*Baseline!B$68/Baseline!B$75 + Baseline!B$54*Baseline!B$60/Baseline!B$76)</f>
        <v>1.087067611155789E-7</v>
      </c>
      <c r="H794" s="40">
        <f>Baseline!B$33 * (C794 * Baseline!B$66*Baseline!B$61/Baseline!B$73 + Baseline!B$52*Baseline!B$62/Baseline!B$74 + Baseline!B$53*Baseline!B$63/Baseline!B$75 + Baseline!B$54*Baseline!B$69/Baseline!B$76)</f>
        <v>1.760111109711766E-9</v>
      </c>
      <c r="I794" s="40">
        <f>Baseline!B$33 * (C794 * Baseline!B$57*Baseline!B$66/Baseline!B$73 + Baseline!B$67*Baseline!B$52/Baseline!B$74 + Baseline!B$55*Baseline!B$53/Baseline!B$75 + Baseline!B$56*Baseline!B$54/Baseline!B$76)</f>
        <v>3.9478936368919766E-8</v>
      </c>
      <c r="J794" s="1">
        <f>Baseline!B$33 * (C794 * Baseline!B$57*Baseline!B$57/Baseline!B$73 + Baseline!B$67*Baseline!B$67/Baseline!B$74 + Baseline!B$55*Baseline!B$55/Baseline!B$75 + Baseline!B$56*Baseline!B$56/Baseline!B$76)</f>
        <v>1.794960629301383E-6</v>
      </c>
      <c r="K794" s="40">
        <f>Baseline!B$33 * (C794 * Baseline!B$57*Baseline!B$58/Baseline!B$73 + Baseline!B$67*Baseline!B$59/Baseline!B$74 + Baseline!B$55*Baseline!B$68/Baseline!B$75 + Baseline!B$56*Baseline!B$60/Baseline!B$76)</f>
        <v>1.3929303076465831E-8</v>
      </c>
      <c r="L794" s="1">
        <f>Baseline!B$33 * (C794 * Baseline!B$57*Baseline!B$61/Baseline!B$73 + Baseline!B$67*Baseline!B$62/Baseline!B$74 + Baseline!B$55*Baseline!B$63/Baseline!B$75 + Baseline!B$56*Baseline!B$69/Baseline!B$76)</f>
        <v>1.4629429426900214E-8</v>
      </c>
      <c r="M794" s="40">
        <f>Baseline!B$33 * (C794 * Baseline!B$58*Baseline!B$66/Baseline!B$73 + Baseline!B$59*Baseline!B$52/Baseline!B$74 + Baseline!B$68*Baseline!B$53/Baseline!B$75 + Baseline!B$60*Baseline!B$54/Baseline!B$76)</f>
        <v>1.087067611155789E-7</v>
      </c>
      <c r="N794" s="1">
        <f>Baseline!B$33 * (C794 * Baseline!B$58*Baseline!B$57/Baseline!B$73 + Baseline!B$59*Baseline!B$67/Baseline!B$74 + Baseline!B$68*Baseline!B$55/Baseline!B$75 + Baseline!B$60*Baseline!B$56/Baseline!B$76)</f>
        <v>1.3929303076465831E-8</v>
      </c>
      <c r="O794" s="1">
        <f>Baseline!B$33 * (C794 * Baseline!B$58*Baseline!B$58/Baseline!B$73 + Baseline!B$59*Baseline!B$59/Baseline!B$74 + Baseline!B$68*Baseline!B$68/Baseline!B$75 + Baseline!B$60*Baseline!B$60/Baseline!B$76)</f>
        <v>1.3250170218241394E-6</v>
      </c>
      <c r="P794" s="40">
        <f>Baseline!B$33 * (C794 * Baseline!B$58*Baseline!B$61/Baseline!B$73 + Baseline!B$59*Baseline!B$62/Baseline!B$74 + Baseline!B$68*Baseline!B$63/Baseline!B$75 + Baseline!B$60*Baseline!B$69/Baseline!B$76)</f>
        <v>1.6489966693315767E-9</v>
      </c>
      <c r="Q794" s="40">
        <f>Baseline!B$33 * (C794 * Baseline!B$61*Baseline!B$66/Baseline!B$73 + Baseline!B$62*Baseline!B$52/Baseline!B$74 + Baseline!B$63*Baseline!B$53/Baseline!B$75 + Baseline!B$69*Baseline!B$54/Baseline!B$76)</f>
        <v>1.760111109711766E-9</v>
      </c>
      <c r="R794" s="40">
        <f>Baseline!B$33 * (C794 * Baseline!B$61*Baseline!B$57/Baseline!B$73 + Baseline!B$62*Baseline!B$67/Baseline!B$74 + Baseline!B$63*Baseline!B$55/Baseline!B$75 + Baseline!B$69*Baseline!B$56/Baseline!B$76)</f>
        <v>1.4629429426900214E-8</v>
      </c>
      <c r="S794" s="40">
        <f>Baseline!B$33 * (C794 * Baseline!B$61*Baseline!B$58/Baseline!B$73 + Baseline!B$62*Baseline!B$59/Baseline!B$74 + Baseline!B$63*Baseline!B$68/Baseline!B$75 + Baseline!B$69*Baseline!B$60/Baseline!B$76)</f>
        <v>1.6489966693315767E-9</v>
      </c>
      <c r="T794" s="40">
        <f>Baseline!B$33 * (C794 * Baseline!B$61*Baseline!B$61/Baseline!B$73 + Baseline!B$62*Baseline!B$62/Baseline!B$74 + Baseline!B$63*Baseline!B$63/Baseline!B$75 + Baseline!B$69*Baseline!B$69/Baseline!B$76)</f>
        <v>9.8551805630695335E-8</v>
      </c>
      <c r="U794" s="40"/>
      <c r="V794" s="40">
        <f>E794 * ( Baseline!B$87 * Baseline!B$7 )</f>
        <v>0.22306170665240416</v>
      </c>
      <c r="W794" s="40">
        <f>F794 * ( Baseline!D$87 * Baseline!B$11 )</f>
        <v>7.2825197732657553E-4</v>
      </c>
      <c r="X794" s="40">
        <f>G794 * ( Baseline!F$87 * Baseline!B$16 )</f>
        <v>3.7759043360980358E-3</v>
      </c>
      <c r="Y794" s="40">
        <f>H794 * ( Baseline!H$87 * Baseline!B$18 )</f>
        <v>6.1898437604634082E-4</v>
      </c>
      <c r="Z794" s="48">
        <f t="shared" si="0"/>
        <v>0.22818484734187511</v>
      </c>
      <c r="AA794" s="40">
        <f>I794 * ( Baseline!B$87 * Baseline!B$7 )</f>
        <v>4.0975188057301823E-4</v>
      </c>
      <c r="AB794" s="1">
        <f>J794 * ( Baseline!D$87 * Baseline!B$11 )</f>
        <v>3.3110913001728727E-2</v>
      </c>
      <c r="AC794" s="1">
        <f>K794 * ( Baseline!F$87 * Baseline!B$16 )</f>
        <v>4.8383113750698876E-4</v>
      </c>
      <c r="AD794" s="1">
        <f>L794 * ( Baseline!F$87 * Baseline!B$16 )</f>
        <v>5.0814986520425639E-4</v>
      </c>
      <c r="AE794" s="48">
        <f t="shared" si="1"/>
        <v>3.4512645885012988E-2</v>
      </c>
      <c r="AF794" s="48">
        <f>M794 * ( Baseline!B$87 * Baseline!B$7 )</f>
        <v>1.1282674736185934E-3</v>
      </c>
      <c r="AG794" s="48">
        <f>N794 * ( Baseline!D$87 * Baseline!B$11 )</f>
        <v>2.569482220448929E-4</v>
      </c>
      <c r="AH794" s="48">
        <f>O794 * ( Baseline!F$87 * Baseline!B$16 )</f>
        <v>4.6024161393145101E-2</v>
      </c>
      <c r="AI794" s="48">
        <f>P794 * ( Baseline!H$87 * Baseline!B$18 )</f>
        <v>5.7990837557740855E-4</v>
      </c>
      <c r="AJ794" s="48">
        <f t="shared" si="2"/>
        <v>4.7989285464385995E-2</v>
      </c>
      <c r="AK794" s="48">
        <f>Q794 * ( Baseline!B$87 * Baseline!B$7 )</f>
        <v>1.8268193207698421E-5</v>
      </c>
      <c r="AL794" s="48">
        <f>R794 * ( Baseline!D$87 * Baseline!B$11 )</f>
        <v>2.6986316976075077E-4</v>
      </c>
      <c r="AM794" s="48">
        <f>S794 * ( Baseline!F$87 * Baseline!B$16 )</f>
        <v>5.7277519908078632E-5</v>
      </c>
      <c r="AN794" s="48">
        <f>T794 * ( Baseline!H$87 * Baseline!B$18 )</f>
        <v>3.4658055153430532E-2</v>
      </c>
      <c r="AO794" s="48">
        <f t="shared" si="3"/>
        <v>3.500346403630706E-2</v>
      </c>
      <c r="AP794" s="48"/>
      <c r="AQ794" s="48">
        <f>V794 * ( (1-Baseline!B$88-Baseline!B$87) + (1-B794)*Baseline!B$88 )</f>
        <v>0.15531271714284556</v>
      </c>
      <c r="AR794" s="48">
        <f>W794 * ( (1-Baseline!B$88-Baseline!B$87) + (1-B794)*Baseline!B$88 )</f>
        <v>5.0706504070415859E-4</v>
      </c>
      <c r="AS794" s="48">
        <f>X794 * ( (1-Baseline!B$88-Baseline!B$87) + (1-B794)*Baseline!B$88 )</f>
        <v>2.629075025525084E-3</v>
      </c>
      <c r="AT794" s="48">
        <f>Y794 * ( (1-Baseline!B$88-Baseline!B$87) + (1-B794)*Baseline!B$88 )</f>
        <v>4.3098453228699858E-4</v>
      </c>
      <c r="AU794" s="48">
        <f t="shared" si="4"/>
        <v>0.1588798417413618</v>
      </c>
      <c r="AV794" s="48">
        <f>AA794 * ( (1-Baseline!D$88-Baseline!D$87) + (1-B794)*Baseline!D$88 )</f>
        <v>3.4799621073506589E-4</v>
      </c>
      <c r="AW794" s="48">
        <f>AB794 * ( (1-Baseline!D$88-Baseline!D$87) + (1-B794)*Baseline!D$88 )</f>
        <v>2.8120608604569192E-2</v>
      </c>
      <c r="AX794" s="48">
        <f>AC794 * ( (1-Baseline!D$88-Baseline!D$87) + (1-B794)*Baseline!D$88 )</f>
        <v>4.1091062779897297E-4</v>
      </c>
      <c r="AY794" s="48">
        <f>AD794 * ( (1-Baseline!D$88-Baseline!D$87) + (1-B794)*Baseline!D$88 )</f>
        <v>4.3156416348674617E-4</v>
      </c>
      <c r="AZ794" s="48">
        <f t="shared" si="5"/>
        <v>2.9311079606589976E-2</v>
      </c>
      <c r="BA794" s="48">
        <f>AF794 * ( (1-Baseline!F$88-Baseline!F$87) + (1-Baseline!B$36)*Baseline!F$88 )</f>
        <v>8.1193737857509563E-4</v>
      </c>
      <c r="BB794" s="48">
        <f>AG794 * ( (1-Baseline!F$88-Baseline!F$87) + (1-Baseline!B$36)*Baseline!F$88 )</f>
        <v>1.8490816292661037E-4</v>
      </c>
      <c r="BC794" s="48">
        <f>AH794 * ( (1-Baseline!F$88-Baseline!F$87) + (1-Baseline!B$36)*Baseline!F$88 )</f>
        <v>3.3120459311671797E-2</v>
      </c>
      <c r="BD794" s="48">
        <f>AI794 * ( (1-Baseline!F$88-Baseline!F$87) + (1-Baseline!B$36)*Baseline!F$88 )</f>
        <v>4.1732062413352172E-4</v>
      </c>
      <c r="BE794" s="48">
        <f t="shared" si="6"/>
        <v>3.4534625477307027E-2</v>
      </c>
      <c r="BF794" s="48">
        <f>AK794 * ( (1-Baseline!H$88-Baseline!H$87) + (1-Baseline!B$36)*Baseline!H$88 )</f>
        <v>1.4474254842323612E-5</v>
      </c>
      <c r="BG794" s="48">
        <f>AL794 * ( (1-Baseline!H$88-Baseline!H$87) + (1-Baseline!B$36)*Baseline!H$88 )</f>
        <v>2.1381798666483804E-4</v>
      </c>
      <c r="BH794" s="48">
        <f>AM794 * ( (1-Baseline!H$88-Baseline!H$87) + (1-Baseline!B$36)*Baseline!H$88 )</f>
        <v>4.5382124573568854E-5</v>
      </c>
      <c r="BI794" s="48">
        <f>AN794 * ( (1-Baseline!H$88-Baseline!H$87) + (1-Baseline!B$36)*Baseline!H$88 )</f>
        <v>2.7460270259166076E-2</v>
      </c>
      <c r="BJ794" s="48">
        <f t="shared" si="7"/>
        <v>2.7733944625246806E-2</v>
      </c>
      <c r="BK794" s="48"/>
      <c r="BL794" s="48">
        <f t="shared" si="18"/>
        <v>0.97754828706134345</v>
      </c>
      <c r="BM794" s="48">
        <f t="shared" si="19"/>
        <v>3.1915001623025437E-3</v>
      </c>
      <c r="BN794" s="48">
        <f t="shared" si="20"/>
        <v>1.6547568254787901E-2</v>
      </c>
      <c r="BO794" s="48">
        <f t="shared" si="21"/>
        <v>2.7126445215661281E-3</v>
      </c>
      <c r="BP794" s="48">
        <f t="shared" si="8"/>
        <v>1</v>
      </c>
      <c r="BQ794" s="48">
        <f t="shared" si="22"/>
        <v>1.1872514264429425E-2</v>
      </c>
      <c r="BR794" s="48">
        <f t="shared" si="23"/>
        <v>0.95938494869519819</v>
      </c>
      <c r="BS794" s="48">
        <f t="shared" si="24"/>
        <v>1.4018952331820232E-2</v>
      </c>
      <c r="BT794" s="48">
        <f t="shared" si="25"/>
        <v>1.4723584708552262E-2</v>
      </c>
      <c r="BU794" s="48">
        <f t="shared" si="9"/>
        <v>1.0000000000000002</v>
      </c>
      <c r="BV794" s="48">
        <f t="shared" si="26"/>
        <v>2.3510820440448273E-2</v>
      </c>
      <c r="BW794" s="48">
        <f t="shared" si="27"/>
        <v>5.3542831396308317E-3</v>
      </c>
      <c r="BX794" s="48">
        <f t="shared" si="28"/>
        <v>0.95905077451717302</v>
      </c>
      <c r="BY794" s="48">
        <f t="shared" si="29"/>
        <v>1.2084121902747907E-2</v>
      </c>
      <c r="BZ794" s="48">
        <f t="shared" si="10"/>
        <v>1</v>
      </c>
      <c r="CA794" s="48">
        <f t="shared" si="30"/>
        <v>5.218967239570885E-4</v>
      </c>
      <c r="CB794" s="48">
        <f t="shared" si="31"/>
        <v>7.7096132394450269E-3</v>
      </c>
      <c r="CC794" s="48">
        <f t="shared" si="32"/>
        <v>1.6363386163343145E-3</v>
      </c>
      <c r="CD794" s="48">
        <f t="shared" si="33"/>
        <v>0.99013215142026356</v>
      </c>
      <c r="CE794" s="48">
        <f t="shared" si="11"/>
        <v>1</v>
      </c>
      <c r="CF794" s="48"/>
      <c r="CG794" s="48">
        <f t="shared" si="34"/>
        <v>0.97754828706134345</v>
      </c>
      <c r="CH794" s="48">
        <f t="shared" si="35"/>
        <v>3.1915001623025437E-3</v>
      </c>
      <c r="CI794" s="48">
        <f t="shared" si="36"/>
        <v>1.6547568254787901E-2</v>
      </c>
      <c r="CJ794" s="48">
        <f t="shared" si="37"/>
        <v>2.7126445215661281E-3</v>
      </c>
      <c r="CK794" s="48">
        <f t="shared" si="12"/>
        <v>1</v>
      </c>
      <c r="CL794" s="48">
        <f t="shared" si="38"/>
        <v>1.1872514264429425E-2</v>
      </c>
      <c r="CM794" s="48">
        <f t="shared" si="39"/>
        <v>0.95938494869519819</v>
      </c>
      <c r="CN794" s="48">
        <f t="shared" si="40"/>
        <v>1.4018952331820232E-2</v>
      </c>
      <c r="CO794" s="48">
        <f t="shared" si="41"/>
        <v>1.4723584708552262E-2</v>
      </c>
      <c r="CP794" s="48">
        <f t="shared" si="13"/>
        <v>1.0000000000000002</v>
      </c>
      <c r="CQ794" s="48">
        <f t="shared" si="42"/>
        <v>2.3510820440448273E-2</v>
      </c>
      <c r="CR794" s="48">
        <f t="shared" si="43"/>
        <v>5.3542831396308317E-3</v>
      </c>
      <c r="CS794" s="48">
        <f t="shared" si="44"/>
        <v>0.95905077451717302</v>
      </c>
      <c r="CT794" s="48">
        <f t="shared" si="45"/>
        <v>1.2084121902747907E-2</v>
      </c>
      <c r="CU794" s="48">
        <f t="shared" si="14"/>
        <v>1</v>
      </c>
      <c r="CV794" s="48">
        <f t="shared" si="46"/>
        <v>5.218967239570885E-4</v>
      </c>
      <c r="CW794" s="48">
        <f t="shared" si="47"/>
        <v>7.7096132394450269E-3</v>
      </c>
      <c r="CX794" s="48">
        <f t="shared" si="48"/>
        <v>1.6363386163343145E-3</v>
      </c>
      <c r="CY794" s="48">
        <f t="shared" si="49"/>
        <v>0.99013215142026356</v>
      </c>
      <c r="CZ794" s="48">
        <f t="shared" si="15"/>
        <v>1</v>
      </c>
      <c r="DA794" s="48"/>
      <c r="DB794" s="48">
        <f>(AQ794*Baseline!B$7 + AV794*Baseline!B$11 + BA794*Baseline!B$16 + BF794*Baseline!B$18)</f>
        <v>79455.896906547277</v>
      </c>
      <c r="DC794" s="48">
        <f>(AR794*Baseline!B$7 + AW794*Baseline!B$11 + BB794*Baseline!B$16 + BG794*Baseline!B$18)</f>
        <v>70962.46777331995</v>
      </c>
      <c r="DD794" s="48">
        <f>(AS794*Baseline!B$7 + AX794*Baseline!B$11 + BC794*Baseline!B$16 + BH794*Baseline!B$18)</f>
        <v>115194.23751527557</v>
      </c>
      <c r="DE794" s="48">
        <f>(AT794*Baseline!B$7 + AY794*Baseline!B$11 + BD794*Baseline!B$16 + BI794*Baseline!B$18)</f>
        <v>1259960.8262807333</v>
      </c>
      <c r="DF794" s="48">
        <f t="shared" si="16"/>
        <v>1525573.4284758761</v>
      </c>
      <c r="DG794" s="48"/>
      <c r="DH794" s="48">
        <f t="shared" si="50"/>
        <v>5.2082643433248359E-2</v>
      </c>
      <c r="DI794" s="48">
        <f t="shared" si="51"/>
        <v>4.6515275140977641E-2</v>
      </c>
      <c r="DJ794" s="48">
        <f t="shared" si="52"/>
        <v>7.550881220470676E-2</v>
      </c>
      <c r="DK794" s="48">
        <f t="shared" si="53"/>
        <v>0.82589326922106721</v>
      </c>
      <c r="DL794" s="48">
        <f t="shared" si="17"/>
        <v>1</v>
      </c>
      <c r="DM794" s="48"/>
      <c r="DN794" s="48">
        <f>DH794 / (Baseline!B$7/Baseline!B$17)</f>
        <v>5.5594796223084337</v>
      </c>
      <c r="DO794" s="48">
        <f>DI794 / (Baseline!B$11/Baseline!B$17)</f>
        <v>1.1229010053384021</v>
      </c>
      <c r="DP794" s="48">
        <f>DJ794 / (Baseline!B$16/Baseline!B$17)</f>
        <v>1.1668393412828837</v>
      </c>
      <c r="DQ794" s="48">
        <f>DK794 / (Baseline!B$18/Baseline!B$17)</f>
        <v>0.93374525249354401</v>
      </c>
      <c r="DR794" s="71"/>
      <c r="DS794" s="48">
        <f>(AU794*Baseline!B$34)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3.6361507511204275E-2</v>
      </c>
      <c r="DT794" s="48">
        <f>(AZ794*Baseline!B$34) + (Baseline!D$88*(1-Baseline!D$89)*Baseline!B$35) + (Baseline!D$88*Baseline!D$89*((1-Baseline!D$90)*Baseline!B$40 + Baseline!D$90*Baseline!B$41))</f>
        <v>1.08102299409885E-2</v>
      </c>
      <c r="DU794" s="48">
        <f>(BE794*Baseline!B$34) + (Baseline!F$88*(1-Baseline!F$89)*Baseline!B$35) + (Baseline!F$88*Baseline!F$89*((1-Baseline!F$90)*Baseline!B$40 + Baseline!F$90*Baseline!B$41))</f>
        <v>1.2910833821596057E-2</v>
      </c>
      <c r="DV794" s="48">
        <f>(BJ794*Baseline!B$34) + (Baseline!H$88*(1-Baseline!H$89)*Baseline!B$35) + (Baseline!H$88*Baseline!H$89*((1-Baseline!H$90)*Baseline!B$40 + Baseline!H$90*Baseline!B$41))</f>
        <v>9.3050916937870223E-3</v>
      </c>
      <c r="DW794" s="48">
        <f>( DS794*Baseline!B$7 + DT794*Baseline!B$11 + DU794*Baseline!B$16 + DV794*Baseline!B$18 ) / Baseline!B$17</f>
        <v>9.8542480702913677E-3</v>
      </c>
    </row>
    <row r="795" spans="1:127">
      <c r="A795" s="7" t="s">
        <v>1123</v>
      </c>
      <c r="B795" s="1">
        <f>MIN( MAX( NORMINV( MCrands!B795, (B$5+B$4)/2, (B$5-B$4)/3.29 ), 0 ), 1 )</f>
        <v>0.54824484069924406</v>
      </c>
      <c r="C795" s="1">
        <f>MAX( NORMINV( MCrands!C795, (C$5+C$4)/2, (C$5-C$4)/3.29 ), 0 )</f>
        <v>3.046932427839065</v>
      </c>
      <c r="D795" s="40"/>
      <c r="E795" s="40">
        <f>Baseline!B$33 * (C795 * Baseline!B$66*Baseline!B$66/Baseline!B$73 + Baseline!B$52*Baseline!B$52/Baseline!B$74 + Baseline!B$53*Baseline!B$53/Baseline!B$75 + Baseline!B$54*Baseline!B$54/Baseline!B$76)</f>
        <v>2.550536579198931E-5</v>
      </c>
      <c r="F795" s="40">
        <f>Baseline!B$33 * (C795 * Baseline!B$66*Baseline!B$57/Baseline!B$73 + Baseline!B$52*Baseline!B$67/Baseline!B$74 + Baseline!B$53*Baseline!B$55/Baseline!B$75 + Baseline!B$54*Baseline!B$56/Baseline!B$76)</f>
        <v>4.0015710450069374E-8</v>
      </c>
      <c r="G795" s="1">
        <f>Baseline!B$33 * (C795 * Baseline!B$66*Baseline!B$58/Baseline!B$73 + Baseline!B$52*Baseline!B$59/Baseline!B$74 + Baseline!B$53*Baseline!B$68/Baseline!B$75 + Baseline!B$54*Baseline!B$60/Baseline!B$76)</f>
        <v>1.1002633073173836E-7</v>
      </c>
      <c r="H795" s="40">
        <f>Baseline!B$33 * (C795 * Baseline!B$66*Baseline!B$61/Baseline!B$73 + Baseline!B$52*Baseline!B$62/Baseline!B$74 + Baseline!B$53*Baseline!B$63/Baseline!B$75 + Baseline!B$54*Baseline!B$69/Baseline!B$76)</f>
        <v>1.8920680713277117E-9</v>
      </c>
      <c r="I795" s="40">
        <f>Baseline!B$33 * (C795 * Baseline!B$57*Baseline!B$66/Baseline!B$73 + Baseline!B$67*Baseline!B$52/Baseline!B$74 + Baseline!B$55*Baseline!B$53/Baseline!B$75 + Baseline!B$56*Baseline!B$54/Baseline!B$76)</f>
        <v>4.0015710450069374E-8</v>
      </c>
      <c r="J795" s="1">
        <f>Baseline!B$33 * (C795 * Baseline!B$57*Baseline!B$57/Baseline!B$73 + Baseline!B$67*Baseline!B$67/Baseline!B$74 + Baseline!B$55*Baseline!B$55/Baseline!B$75 + Baseline!B$56*Baseline!B$56/Baseline!B$76)</f>
        <v>1.7949607010866163E-6</v>
      </c>
      <c r="K795" s="40">
        <f>Baseline!B$33 * (C795 * Baseline!B$57*Baseline!B$58/Baseline!B$73 + Baseline!B$67*Baseline!B$59/Baseline!B$74 + Baseline!B$55*Baseline!B$68/Baseline!B$75 + Baseline!B$56*Baseline!B$60/Baseline!B$76)</f>
        <v>1.3929479548497415E-8</v>
      </c>
      <c r="L795" s="1">
        <f>Baseline!B$33 * (C795 * Baseline!B$57*Baseline!B$61/Baseline!B$73 + Baseline!B$67*Baseline!B$62/Baseline!B$74 + Baseline!B$55*Baseline!B$63/Baseline!B$75 + Baseline!B$56*Baseline!B$69/Baseline!B$76)</f>
        <v>1.4629447074103371E-8</v>
      </c>
      <c r="M795" s="40">
        <f>Baseline!B$33 * (C795 * Baseline!B$58*Baseline!B$66/Baseline!B$73 + Baseline!B$59*Baseline!B$52/Baseline!B$74 + Baseline!B$68*Baseline!B$53/Baseline!B$75 + Baseline!B$60*Baseline!B$54/Baseline!B$76)</f>
        <v>1.1002633073173836E-7</v>
      </c>
      <c r="N795" s="1">
        <f>Baseline!B$33 * (C795 * Baseline!B$58*Baseline!B$57/Baseline!B$73 + Baseline!B$59*Baseline!B$67/Baseline!B$74 + Baseline!B$68*Baseline!B$55/Baseline!B$75 + Baseline!B$60*Baseline!B$56/Baseline!B$76)</f>
        <v>1.3929479548497415E-8</v>
      </c>
      <c r="O795" s="1">
        <f>Baseline!B$33 * (C795 * Baseline!B$58*Baseline!B$58/Baseline!B$73 + Baseline!B$59*Baseline!B$59/Baseline!B$74 + Baseline!B$68*Baseline!B$68/Baseline!B$75 + Baseline!B$60*Baseline!B$60/Baseline!B$76)</f>
        <v>1.3250174556512171E-6</v>
      </c>
      <c r="P795" s="40">
        <f>Baseline!B$33 * (C795 * Baseline!B$58*Baseline!B$61/Baseline!B$73 + Baseline!B$59*Baseline!B$62/Baseline!B$74 + Baseline!B$68*Baseline!B$63/Baseline!B$75 + Baseline!B$60*Baseline!B$69/Baseline!B$76)</f>
        <v>1.6490400520393407E-9</v>
      </c>
      <c r="Q795" s="40">
        <f>Baseline!B$33 * (C795 * Baseline!B$61*Baseline!B$66/Baseline!B$73 + Baseline!B$62*Baseline!B$52/Baseline!B$74 + Baseline!B$63*Baseline!B$53/Baseline!B$75 + Baseline!B$69*Baseline!B$54/Baseline!B$76)</f>
        <v>1.8920680713277121E-9</v>
      </c>
      <c r="R795" s="40">
        <f>Baseline!B$33 * (C795 * Baseline!B$61*Baseline!B$57/Baseline!B$73 + Baseline!B$62*Baseline!B$67/Baseline!B$74 + Baseline!B$63*Baseline!B$55/Baseline!B$75 + Baseline!B$69*Baseline!B$56/Baseline!B$76)</f>
        <v>1.4629447074103371E-8</v>
      </c>
      <c r="S795" s="40">
        <f>Baseline!B$33 * (C795 * Baseline!B$61*Baseline!B$58/Baseline!B$73 + Baseline!B$62*Baseline!B$59/Baseline!B$74 + Baseline!B$63*Baseline!B$68/Baseline!B$75 + Baseline!B$69*Baseline!B$60/Baseline!B$76)</f>
        <v>1.6490400520393407E-9</v>
      </c>
      <c r="T795" s="40">
        <f>Baseline!B$33 * (C795 * Baseline!B$61*Baseline!B$61/Baseline!B$73 + Baseline!B$62*Baseline!B$62/Baseline!B$74 + Baseline!B$63*Baseline!B$63/Baseline!B$75 + Baseline!B$69*Baseline!B$69/Baseline!B$76)</f>
        <v>9.8551809968966109E-8</v>
      </c>
      <c r="U795" s="40"/>
      <c r="V795" s="40">
        <f>E795 * ( Baseline!B$87 * Baseline!B$7 )</f>
        <v>0.26472019155505705</v>
      </c>
      <c r="W795" s="40">
        <f>F795 * ( Baseline!D$87 * Baseline!B$11 )</f>
        <v>7.3815363177648125E-4</v>
      </c>
      <c r="X795" s="40">
        <f>G795 * ( Baseline!F$87 * Baseline!B$16 )</f>
        <v>3.8217392831087571E-3</v>
      </c>
      <c r="Y795" s="40">
        <f>H795 * ( Baseline!H$87 * Baseline!B$18 )</f>
        <v>6.6539013821677155E-4</v>
      </c>
      <c r="Z795" s="48">
        <f t="shared" si="0"/>
        <v>0.26994547460815904</v>
      </c>
      <c r="AA795" s="40">
        <f>I795 * ( Baseline!B$87 * Baseline!B$7 )</f>
        <v>4.1532305876127004E-4</v>
      </c>
      <c r="AB795" s="1">
        <f>J795 * ( Baseline!D$87 * Baseline!B$11 )</f>
        <v>3.3110914325921906E-2</v>
      </c>
      <c r="AC795" s="1">
        <f>K795 * ( Baseline!F$87 * Baseline!B$16 )</f>
        <v>4.8383726722240315E-4</v>
      </c>
      <c r="AD795" s="1">
        <f>L795 * ( Baseline!F$87 * Baseline!B$16 )</f>
        <v>5.0815047817579775E-4</v>
      </c>
      <c r="AE795" s="48">
        <f t="shared" si="1"/>
        <v>3.4518225130081376E-2</v>
      </c>
      <c r="AF795" s="48">
        <f>M795 * ( Baseline!B$87 * Baseline!B$7 )</f>
        <v>1.1419632866647123E-3</v>
      </c>
      <c r="AG795" s="48">
        <f>N795 * ( Baseline!D$87 * Baseline!B$11 )</f>
        <v>2.5695147735310946E-4</v>
      </c>
      <c r="AH795" s="48">
        <f>O795 * ( Baseline!F$87 * Baseline!B$16 )</f>
        <v>4.6024176462028825E-2</v>
      </c>
      <c r="AI795" s="48">
        <f>P795 * ( Baseline!H$87 * Baseline!B$18 )</f>
        <v>5.7992363212465057E-4</v>
      </c>
      <c r="AJ795" s="48">
        <f t="shared" si="2"/>
        <v>4.8003014858171295E-2</v>
      </c>
      <c r="AK795" s="48">
        <f>Q795 * ( Baseline!B$87 * Baseline!B$7 )</f>
        <v>1.9637774512310323E-5</v>
      </c>
      <c r="AL795" s="48">
        <f>R795 * ( Baseline!D$87 * Baseline!B$11 )</f>
        <v>2.6986349529157236E-4</v>
      </c>
      <c r="AM795" s="48">
        <f>S795 * ( Baseline!F$87 * Baseline!B$16 )</f>
        <v>5.7279026796451327E-5</v>
      </c>
      <c r="AN795" s="48">
        <f>T795 * ( Baseline!H$87 * Baseline!B$18 )</f>
        <v>3.465805667908526E-2</v>
      </c>
      <c r="AO795" s="48">
        <f t="shared" si="3"/>
        <v>3.5004836975685592E-2</v>
      </c>
      <c r="AP795" s="48"/>
      <c r="AQ795" s="48">
        <f>V795 * ( (1-Baseline!B$88-Baseline!B$87) + (1-B795)*Baseline!B$88 )</f>
        <v>0.1298881629241905</v>
      </c>
      <c r="AR795" s="48">
        <f>W795 * ( (1-Baseline!B$88-Baseline!B$87) + (1-B795)*Baseline!B$88 )</f>
        <v>3.621840050207343E-4</v>
      </c>
      <c r="AS795" s="48">
        <f>X795 * ( (1-Baseline!B$88-Baseline!B$87) + (1-B795)*Baseline!B$88 )</f>
        <v>1.8751825908790462E-3</v>
      </c>
      <c r="AT795" s="48">
        <f>Y795 * ( (1-Baseline!B$88-Baseline!B$87) + (1-B795)*Baseline!B$88 )</f>
        <v>3.2648171706567593E-4</v>
      </c>
      <c r="AU795" s="48">
        <f t="shared" si="4"/>
        <v>0.13245201123715594</v>
      </c>
      <c r="AV795" s="48">
        <f>AA795 * ( (1-Baseline!D$88-Baseline!D$87) + (1-B795)*Baseline!D$88 )</f>
        <v>3.0974158750222481E-4</v>
      </c>
      <c r="AW795" s="48">
        <f>AB795 * ( (1-Baseline!D$88-Baseline!D$87) + (1-B795)*Baseline!D$88 )</f>
        <v>2.4693613683646479E-2</v>
      </c>
      <c r="AX795" s="48">
        <f>AC795 * ( (1-Baseline!D$88-Baseline!D$87) + (1-B795)*Baseline!D$88 )</f>
        <v>3.6083843668393152E-4</v>
      </c>
      <c r="AY795" s="48">
        <f>AD795 * ( (1-Baseline!D$88-Baseline!D$87) + (1-B795)*Baseline!D$88 )</f>
        <v>3.7897085769720754E-4</v>
      </c>
      <c r="AZ795" s="48">
        <f t="shared" si="5"/>
        <v>2.5743164565529844E-2</v>
      </c>
      <c r="BA795" s="48">
        <f>AF795 * ( (1-Baseline!F$88-Baseline!F$87) + (1-Baseline!B$36)*Baseline!F$88 )</f>
        <v>8.217933239091003E-4</v>
      </c>
      <c r="BB795" s="48">
        <f>AG795 * ( (1-Baseline!F$88-Baseline!F$87) + (1-Baseline!B$36)*Baseline!F$88 )</f>
        <v>1.8491050555057288E-4</v>
      </c>
      <c r="BC795" s="48">
        <f>AH795 * ( (1-Baseline!F$88-Baseline!F$87) + (1-Baseline!B$36)*Baseline!F$88 )</f>
        <v>3.3120470155722732E-2</v>
      </c>
      <c r="BD795" s="48">
        <f>AI795 * ( (1-Baseline!F$88-Baseline!F$87) + (1-Baseline!B$36)*Baseline!F$88 )</f>
        <v>4.1733160323312654E-4</v>
      </c>
      <c r="BE795" s="48">
        <f t="shared" si="6"/>
        <v>3.4544505588415528E-2</v>
      </c>
      <c r="BF795" s="48">
        <f>AK795 * ( (1-Baseline!H$88-Baseline!H$87) + (1-Baseline!B$36)*Baseline!H$88 )</f>
        <v>1.5559401501593712E-5</v>
      </c>
      <c r="BG795" s="48">
        <f>AL795 * ( (1-Baseline!H$88-Baseline!H$87) + (1-Baseline!B$36)*Baseline!H$88 )</f>
        <v>2.138182445894186E-4</v>
      </c>
      <c r="BH795" s="48">
        <f>AM795 * ( (1-Baseline!H$88-Baseline!H$87) + (1-Baseline!B$36)*Baseline!H$88 )</f>
        <v>4.5383318511364313E-5</v>
      </c>
      <c r="BI795" s="48">
        <f>AN795 * ( (1-Baseline!H$88-Baseline!H$87) + (1-Baseline!B$36)*Baseline!H$88 )</f>
        <v>2.7460271467972829E-2</v>
      </c>
      <c r="BJ795" s="48">
        <f t="shared" si="7"/>
        <v>2.7735032432575205E-2</v>
      </c>
      <c r="BK795" s="48"/>
      <c r="BL795" s="48">
        <f t="shared" si="18"/>
        <v>0.98064319077514905</v>
      </c>
      <c r="BM795" s="48">
        <f t="shared" si="19"/>
        <v>2.7344545517866249E-3</v>
      </c>
      <c r="BN795" s="48">
        <f t="shared" si="20"/>
        <v>1.4157448976154261E-2</v>
      </c>
      <c r="BO795" s="48">
        <f t="shared" si="21"/>
        <v>2.4649056969101727E-3</v>
      </c>
      <c r="BP795" s="48">
        <f t="shared" si="8"/>
        <v>1.0000000000000002</v>
      </c>
      <c r="BQ795" s="48">
        <f t="shared" si="22"/>
        <v>1.2031993452621964E-2</v>
      </c>
      <c r="BR795" s="48">
        <f t="shared" si="23"/>
        <v>0.95922991987983042</v>
      </c>
      <c r="BS795" s="48">
        <f t="shared" si="24"/>
        <v>1.4016864001525867E-2</v>
      </c>
      <c r="BT795" s="48">
        <f t="shared" si="25"/>
        <v>1.4721222666021815E-2</v>
      </c>
      <c r="BU795" s="48">
        <f t="shared" si="9"/>
        <v>1</v>
      </c>
      <c r="BV795" s="48">
        <f t="shared" si="26"/>
        <v>2.378940760364184E-2</v>
      </c>
      <c r="BW795" s="48">
        <f t="shared" si="27"/>
        <v>5.3528195700268608E-3</v>
      </c>
      <c r="BX795" s="48">
        <f t="shared" si="28"/>
        <v>0.95877678929148291</v>
      </c>
      <c r="BY795" s="48">
        <f t="shared" si="29"/>
        <v>1.2080983534848402E-2</v>
      </c>
      <c r="BZ795" s="48">
        <f t="shared" si="10"/>
        <v>1</v>
      </c>
      <c r="CA795" s="48">
        <f t="shared" si="30"/>
        <v>5.6100174172931435E-4</v>
      </c>
      <c r="CB795" s="48">
        <f t="shared" si="31"/>
        <v>7.709320157069148E-3</v>
      </c>
      <c r="CC795" s="48">
        <f t="shared" si="32"/>
        <v>1.6363174848160961E-3</v>
      </c>
      <c r="CD795" s="48">
        <f t="shared" si="33"/>
        <v>0.99009336061638553</v>
      </c>
      <c r="CE795" s="48">
        <f t="shared" si="11"/>
        <v>1</v>
      </c>
      <c r="CF795" s="48"/>
      <c r="CG795" s="48">
        <f t="shared" si="34"/>
        <v>0.98064319077514905</v>
      </c>
      <c r="CH795" s="48">
        <f t="shared" si="35"/>
        <v>2.7344545517866249E-3</v>
      </c>
      <c r="CI795" s="48">
        <f t="shared" si="36"/>
        <v>1.4157448976154261E-2</v>
      </c>
      <c r="CJ795" s="48">
        <f t="shared" si="37"/>
        <v>2.4649056969101727E-3</v>
      </c>
      <c r="CK795" s="48">
        <f t="shared" si="12"/>
        <v>1.0000000000000002</v>
      </c>
      <c r="CL795" s="48">
        <f t="shared" si="38"/>
        <v>1.2031993452621964E-2</v>
      </c>
      <c r="CM795" s="48">
        <f t="shared" si="39"/>
        <v>0.95922991987983042</v>
      </c>
      <c r="CN795" s="48">
        <f t="shared" si="40"/>
        <v>1.4016864001525867E-2</v>
      </c>
      <c r="CO795" s="48">
        <f t="shared" si="41"/>
        <v>1.4721222666021815E-2</v>
      </c>
      <c r="CP795" s="48">
        <f t="shared" si="13"/>
        <v>1</v>
      </c>
      <c r="CQ795" s="48">
        <f t="shared" si="42"/>
        <v>2.378940760364184E-2</v>
      </c>
      <c r="CR795" s="48">
        <f t="shared" si="43"/>
        <v>5.3528195700268608E-3</v>
      </c>
      <c r="CS795" s="48">
        <f t="shared" si="44"/>
        <v>0.95877678929148291</v>
      </c>
      <c r="CT795" s="48">
        <f t="shared" si="45"/>
        <v>1.2080983534848402E-2</v>
      </c>
      <c r="CU795" s="48">
        <f t="shared" si="14"/>
        <v>1</v>
      </c>
      <c r="CV795" s="48">
        <f t="shared" si="46"/>
        <v>5.6100174172931435E-4</v>
      </c>
      <c r="CW795" s="48">
        <f t="shared" si="47"/>
        <v>7.709320157069148E-3</v>
      </c>
      <c r="CX795" s="48">
        <f t="shared" si="48"/>
        <v>1.6363174848160961E-3</v>
      </c>
      <c r="CY795" s="48">
        <f t="shared" si="49"/>
        <v>0.99009336061638553</v>
      </c>
      <c r="CZ795" s="48">
        <f t="shared" si="15"/>
        <v>1</v>
      </c>
      <c r="DA795" s="48"/>
      <c r="DB795" s="48">
        <f>(AQ795*Baseline!B$7 + AV795*Baseline!B$11 + BA795*Baseline!B$16 + BF795*Baseline!B$18)</f>
        <v>67125.658045733275</v>
      </c>
      <c r="DC795" s="48">
        <f>(AR795*Baseline!B$7 + AW795*Baseline!B$11 + BB795*Baseline!B$16 + BG795*Baseline!B$18)</f>
        <v>63542.844464181384</v>
      </c>
      <c r="DD795" s="48">
        <f>(AS795*Baseline!B$7 + AX795*Baseline!B$11 + BC795*Baseline!B$16 + BH795*Baseline!B$18)</f>
        <v>114721.30816774463</v>
      </c>
      <c r="DE795" s="48">
        <f>(AT795*Baseline!B$7 + AY795*Baseline!B$11 + BD795*Baseline!B$16 + BI795*Baseline!B$18)</f>
        <v>1259797.4453653642</v>
      </c>
      <c r="DF795" s="48">
        <f t="shared" si="16"/>
        <v>1505187.2560430234</v>
      </c>
      <c r="DG795" s="48"/>
      <c r="DH795" s="48">
        <f t="shared" si="50"/>
        <v>4.4596217365139974E-2</v>
      </c>
      <c r="DI795" s="48">
        <f t="shared" si="51"/>
        <v>4.2215906498722783E-2</v>
      </c>
      <c r="DJ795" s="48">
        <f t="shared" si="52"/>
        <v>7.6217299679599129E-2</v>
      </c>
      <c r="DK795" s="48">
        <f t="shared" si="53"/>
        <v>0.83697057645653816</v>
      </c>
      <c r="DL795" s="48">
        <f t="shared" si="17"/>
        <v>1</v>
      </c>
      <c r="DM795" s="48"/>
      <c r="DN795" s="48">
        <f>DH795 / (Baseline!B$7/Baseline!B$17)</f>
        <v>4.7603528801546826</v>
      </c>
      <c r="DO795" s="48">
        <f>DI795 / (Baseline!B$11/Baseline!B$17)</f>
        <v>1.0191121885233563</v>
      </c>
      <c r="DP795" s="48">
        <f>DJ795 / (Baseline!B$16/Baseline!B$17)</f>
        <v>1.1777876138668755</v>
      </c>
      <c r="DQ795" s="48">
        <f>DK795 / (Baseline!B$18/Baseline!B$17)</f>
        <v>0.94626912625181869</v>
      </c>
      <c r="DR795" s="71"/>
      <c r="DS795" s="48">
        <f>(AU795*Baseline!B$34)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3.239733293557339E-2</v>
      </c>
      <c r="DT795" s="48">
        <f>(AZ795*Baseline!B$34) + (Baseline!D$88*(1-Baseline!D$89)*Baseline!B$35) + (Baseline!D$88*Baseline!D$89*((1-Baseline!D$90)*Baseline!B$40 + Baseline!D$90*Baseline!B$41))</f>
        <v>1.0275042684829479E-2</v>
      </c>
      <c r="DU795" s="48">
        <f>(BE795*Baseline!B$34) + (Baseline!F$88*(1-Baseline!F$89)*Baseline!B$35) + (Baseline!F$88*Baseline!F$89*((1-Baseline!F$90)*Baseline!B$40 + Baseline!F$90*Baseline!B$41))</f>
        <v>1.2912315838262332E-2</v>
      </c>
      <c r="DV795" s="48">
        <f>(BJ795*Baseline!B$34) + (Baseline!H$88*(1-Baseline!H$89)*Baseline!B$35) + (Baseline!H$88*Baseline!H$89*((1-Baseline!H$90)*Baseline!B$40 + Baseline!H$90*Baseline!B$41))</f>
        <v>9.3052548648862813E-3</v>
      </c>
      <c r="DW795" s="48">
        <f>( DS795*Baseline!B$7 + DT795*Baseline!B$11 + DU795*Baseline!B$16 + DV795*Baseline!B$18 ) / Baseline!B$17</f>
        <v>9.7951811823742199E-3</v>
      </c>
    </row>
    <row r="796" spans="1:127">
      <c r="A796" s="7" t="s">
        <v>1124</v>
      </c>
      <c r="B796" s="1">
        <f>MIN( MAX( NORMINV( MCrands!B796, (B$5+B$4)/2, (B$5-B$4)/3.29 ), 0 ), 1 )</f>
        <v>0.6048094367118938</v>
      </c>
      <c r="C796" s="1">
        <f>MAX( NORMINV( MCrands!C796, (C$5+C$4)/2, (C$5-C$4)/3.29 ), 0 )</f>
        <v>2.7757144977417409</v>
      </c>
      <c r="D796" s="40"/>
      <c r="E796" s="40">
        <f>Baseline!B$33 * (C796 * Baseline!B$66*Baseline!B$66/Baseline!B$73 + Baseline!B$52*Baseline!B$52/Baseline!B$74 + Baseline!B$53*Baseline!B$53/Baseline!B$75 + Baseline!B$54*Baseline!B$54/Baseline!B$76)</f>
        <v>2.323580256328676E-5</v>
      </c>
      <c r="F796" s="40">
        <f>Baseline!B$33 * (C796 * Baseline!B$66*Baseline!B$57/Baseline!B$73 + Baseline!B$52*Baseline!B$67/Baseline!B$74 + Baseline!B$53*Baseline!B$55/Baseline!B$75 + Baseline!B$54*Baseline!B$56/Baseline!B$76)</f>
        <v>3.9712191462613334E-8</v>
      </c>
      <c r="G796" s="1">
        <f>Baseline!B$33 * (C796 * Baseline!B$66*Baseline!B$58/Baseline!B$73 + Baseline!B$52*Baseline!B$59/Baseline!B$74 + Baseline!B$53*Baseline!B$68/Baseline!B$75 + Baseline!B$54*Baseline!B$60/Baseline!B$76)</f>
        <v>1.0928017988757558E-7</v>
      </c>
      <c r="H796" s="40">
        <f>Baseline!B$33 * (C796 * Baseline!B$66*Baseline!B$61/Baseline!B$73 + Baseline!B$52*Baseline!B$62/Baseline!B$74 + Baseline!B$53*Baseline!B$63/Baseline!B$75 + Baseline!B$54*Baseline!B$69/Baseline!B$76)</f>
        <v>1.8174529869114352E-9</v>
      </c>
      <c r="I796" s="40">
        <f>Baseline!B$33 * (C796 * Baseline!B$57*Baseline!B$66/Baseline!B$73 + Baseline!B$67*Baseline!B$52/Baseline!B$74 + Baseline!B$55*Baseline!B$53/Baseline!B$75 + Baseline!B$56*Baseline!B$54/Baseline!B$76)</f>
        <v>3.9712191462613334E-8</v>
      </c>
      <c r="J796" s="1">
        <f>Baseline!B$33 * (C796 * Baseline!B$57*Baseline!B$57/Baseline!B$73 + Baseline!B$67*Baseline!B$67/Baseline!B$74 + Baseline!B$55*Baseline!B$55/Baseline!B$75 + Baseline!B$56*Baseline!B$56/Baseline!B$76)</f>
        <v>1.7949606604956449E-6</v>
      </c>
      <c r="K796" s="40">
        <f>Baseline!B$33 * (C796 * Baseline!B$57*Baseline!B$58/Baseline!B$73 + Baseline!B$67*Baseline!B$59/Baseline!B$74 + Baseline!B$55*Baseline!B$68/Baseline!B$75 + Baseline!B$56*Baseline!B$60/Baseline!B$76)</f>
        <v>1.392937976235978E-8</v>
      </c>
      <c r="L796" s="1">
        <f>Baseline!B$33 * (C796 * Baseline!B$57*Baseline!B$61/Baseline!B$73 + Baseline!B$67*Baseline!B$62/Baseline!B$74 + Baseline!B$55*Baseline!B$63/Baseline!B$75 + Baseline!B$56*Baseline!B$69/Baseline!B$76)</f>
        <v>1.4629437095489609E-8</v>
      </c>
      <c r="M796" s="40">
        <f>Baseline!B$33 * (C796 * Baseline!B$58*Baseline!B$66/Baseline!B$73 + Baseline!B$59*Baseline!B$52/Baseline!B$74 + Baseline!B$68*Baseline!B$53/Baseline!B$75 + Baseline!B$60*Baseline!B$54/Baseline!B$76)</f>
        <v>1.0928017988757558E-7</v>
      </c>
      <c r="N796" s="1">
        <f>Baseline!B$33 * (C796 * Baseline!B$58*Baseline!B$57/Baseline!B$73 + Baseline!B$59*Baseline!B$67/Baseline!B$74 + Baseline!B$68*Baseline!B$55/Baseline!B$75 + Baseline!B$60*Baseline!B$56/Baseline!B$76)</f>
        <v>1.392937976235978E-8</v>
      </c>
      <c r="O796" s="1">
        <f>Baseline!B$33 * (C796 * Baseline!B$58*Baseline!B$58/Baseline!B$73 + Baseline!B$59*Baseline!B$59/Baseline!B$74 + Baseline!B$68*Baseline!B$68/Baseline!B$75 + Baseline!B$60*Baseline!B$60/Baseline!B$76)</f>
        <v>1.3250172103436288E-6</v>
      </c>
      <c r="P796" s="40">
        <f>Baseline!B$33 * (C796 * Baseline!B$58*Baseline!B$61/Baseline!B$73 + Baseline!B$59*Baseline!B$62/Baseline!B$74 + Baseline!B$68*Baseline!B$63/Baseline!B$75 + Baseline!B$60*Baseline!B$69/Baseline!B$76)</f>
        <v>1.6490155212805056E-9</v>
      </c>
      <c r="Q796" s="40">
        <f>Baseline!B$33 * (C796 * Baseline!B$61*Baseline!B$66/Baseline!B$73 + Baseline!B$62*Baseline!B$52/Baseline!B$74 + Baseline!B$63*Baseline!B$53/Baseline!B$75 + Baseline!B$69*Baseline!B$54/Baseline!B$76)</f>
        <v>1.8174529869114352E-9</v>
      </c>
      <c r="R796" s="40">
        <f>Baseline!B$33 * (C796 * Baseline!B$61*Baseline!B$57/Baseline!B$73 + Baseline!B$62*Baseline!B$67/Baseline!B$74 + Baseline!B$63*Baseline!B$55/Baseline!B$75 + Baseline!B$69*Baseline!B$56/Baseline!B$76)</f>
        <v>1.4629437095489609E-8</v>
      </c>
      <c r="S796" s="40">
        <f>Baseline!B$33 * (C796 * Baseline!B$61*Baseline!B$58/Baseline!B$73 + Baseline!B$62*Baseline!B$59/Baseline!B$74 + Baseline!B$63*Baseline!B$68/Baseline!B$75 + Baseline!B$69*Baseline!B$60/Baseline!B$76)</f>
        <v>1.6490155212805056E-9</v>
      </c>
      <c r="T796" s="40">
        <f>Baseline!B$33 * (C796 * Baseline!B$61*Baseline!B$61/Baseline!B$73 + Baseline!B$62*Baseline!B$62/Baseline!B$74 + Baseline!B$63*Baseline!B$63/Baseline!B$75 + Baseline!B$69*Baseline!B$69/Baseline!B$76)</f>
        <v>9.855180751589023E-8</v>
      </c>
      <c r="U796" s="40"/>
      <c r="V796" s="40">
        <f>E796 * ( Baseline!B$87 * Baseline!B$7 )</f>
        <v>0.24116439480435328</v>
      </c>
      <c r="W796" s="40">
        <f>F796 * ( Baseline!D$87 * Baseline!B$11 )</f>
        <v>7.3255473973173415E-4</v>
      </c>
      <c r="X796" s="40">
        <f>G796 * ( Baseline!F$87 * Baseline!B$16 )</f>
        <v>3.7958219052111491E-3</v>
      </c>
      <c r="Y796" s="40">
        <f>H796 * ( Baseline!H$87 * Baseline!B$18 )</f>
        <v>6.391499927985557E-4</v>
      </c>
      <c r="Z796" s="48">
        <f t="shared" si="0"/>
        <v>0.24633192144209473</v>
      </c>
      <c r="AA796" s="40">
        <f>I796 * ( Baseline!B$87 * Baseline!B$7 )</f>
        <v>4.1217283519046381E-4</v>
      </c>
      <c r="AB796" s="1">
        <f>J796 * ( Baseline!D$87 * Baseline!B$11 )</f>
        <v>3.3110913577156662E-2</v>
      </c>
      <c r="AC796" s="1">
        <f>K796 * ( Baseline!F$87 * Baseline!B$16 )</f>
        <v>4.8383380117387125E-4</v>
      </c>
      <c r="AD796" s="1">
        <f>L796 * ( Baseline!F$87 * Baseline!B$16 )</f>
        <v>5.0815013157094464E-4</v>
      </c>
      <c r="AE796" s="48">
        <f t="shared" si="1"/>
        <v>3.4515070345091943E-2</v>
      </c>
      <c r="AF796" s="48">
        <f>M796 * ( Baseline!B$87 * Baseline!B$7 )</f>
        <v>1.1342189870531469E-3</v>
      </c>
      <c r="AG796" s="48">
        <f>N796 * ( Baseline!D$87 * Baseline!B$11 )</f>
        <v>2.5694963663857342E-4</v>
      </c>
      <c r="AH796" s="48">
        <f>O796 * ( Baseline!F$87 * Baseline!B$16 )</f>
        <v>4.6024167941326188E-2</v>
      </c>
      <c r="AI796" s="48">
        <f>P796 * ( Baseline!H$87 * Baseline!B$18 )</f>
        <v>5.7991500530764589E-4</v>
      </c>
      <c r="AJ796" s="48">
        <f t="shared" si="2"/>
        <v>4.7995251570325553E-2</v>
      </c>
      <c r="AK796" s="48">
        <f>Q796 * ( Baseline!B$87 * Baseline!B$7 )</f>
        <v>1.8863344551153788E-5</v>
      </c>
      <c r="AL796" s="48">
        <f>R796 * ( Baseline!D$87 * Baseline!B$11 )</f>
        <v>2.6986331122011881E-4</v>
      </c>
      <c r="AM796" s="48">
        <f>S796 * ( Baseline!F$87 * Baseline!B$16 )</f>
        <v>5.7278174726187223E-5</v>
      </c>
      <c r="AN796" s="48">
        <f>T796 * ( Baseline!H$87 * Baseline!B$18 )</f>
        <v>3.4658055816403563E-2</v>
      </c>
      <c r="AO796" s="48">
        <f t="shared" si="3"/>
        <v>3.5004060646901022E-2</v>
      </c>
      <c r="AP796" s="48"/>
      <c r="AQ796" s="48">
        <f>V796 * ( (1-Baseline!B$88-Baseline!B$87) + (1-B796)*Baseline!B$88 )</f>
        <v>0.10618941017437886</v>
      </c>
      <c r="AR796" s="48">
        <f>W796 * ( (1-Baseline!B$88-Baseline!B$87) + (1-B796)*Baseline!B$88 )</f>
        <v>3.2255821094845247E-4</v>
      </c>
      <c r="AS796" s="48">
        <f>X796 * ( (1-Baseline!B$88-Baseline!B$87) + (1-B796)*Baseline!B$88 )</f>
        <v>1.6713747880086442E-3</v>
      </c>
      <c r="AT796" s="48">
        <f>Y796 * ( (1-Baseline!B$88-Baseline!B$87) + (1-B796)*Baseline!B$88 )</f>
        <v>2.8143027001684069E-4</v>
      </c>
      <c r="AU796" s="48">
        <f t="shared" si="4"/>
        <v>0.1084647734433528</v>
      </c>
      <c r="AV796" s="48">
        <f>AA796 * ( (1-Baseline!D$88-Baseline!D$87) + (1-B796)*Baseline!D$88 )</f>
        <v>2.9694735224607859E-4</v>
      </c>
      <c r="AW796" s="48">
        <f>AB796 * ( (1-Baseline!D$88-Baseline!D$87) + (1-B796)*Baseline!D$88 )</f>
        <v>2.3854551483583279E-2</v>
      </c>
      <c r="AX796" s="48">
        <f>AC796 * ( (1-Baseline!D$88-Baseline!D$87) + (1-B796)*Baseline!D$88 )</f>
        <v>3.4857504890962977E-4</v>
      </c>
      <c r="AY796" s="48">
        <f>AD796 * ( (1-Baseline!D$88-Baseline!D$87) + (1-B796)*Baseline!D$88 )</f>
        <v>3.6609359771068098E-4</v>
      </c>
      <c r="AZ796" s="48">
        <f t="shared" si="5"/>
        <v>2.4866167482449669E-2</v>
      </c>
      <c r="BA796" s="48">
        <f>AF796 * ( (1-Baseline!F$88-Baseline!F$87) + (1-Baseline!B$36)*Baseline!F$88 )</f>
        <v>8.1622027809103023E-4</v>
      </c>
      <c r="BB796" s="48">
        <f>AG796 * ( (1-Baseline!F$88-Baseline!F$87) + (1-Baseline!B$36)*Baseline!F$88 )</f>
        <v>1.8490918091348989E-4</v>
      </c>
      <c r="BC796" s="48">
        <f>AH796 * ( (1-Baseline!F$88-Baseline!F$87) + (1-Baseline!B$36)*Baseline!F$88 )</f>
        <v>3.3120464023952446E-2</v>
      </c>
      <c r="BD796" s="48">
        <f>AI796 * ( (1-Baseline!F$88-Baseline!F$87) + (1-Baseline!B$36)*Baseline!F$88 )</f>
        <v>4.1732539509955184E-4</v>
      </c>
      <c r="BE796" s="48">
        <f t="shared" si="6"/>
        <v>3.4538918878056518E-2</v>
      </c>
      <c r="BF796" s="48">
        <f>AK796 * ( (1-Baseline!H$88-Baseline!H$87) + (1-Baseline!B$36)*Baseline!H$88 )</f>
        <v>1.4945805154770167E-5</v>
      </c>
      <c r="BG796" s="48">
        <f>AL796 * ( (1-Baseline!H$88-Baseline!H$87) + (1-Baseline!B$36)*Baseline!H$88 )</f>
        <v>2.138180987459245E-4</v>
      </c>
      <c r="BH796" s="48">
        <f>AM796 * ( (1-Baseline!H$88-Baseline!H$87) + (1-Baseline!B$36)*Baseline!H$88 )</f>
        <v>4.5382643399052657E-5</v>
      </c>
      <c r="BI796" s="48">
        <f>AN796 * ( (1-Baseline!H$88-Baseline!H$87) + (1-Baseline!B$36)*Baseline!H$88 )</f>
        <v>2.7460270784452869E-2</v>
      </c>
      <c r="BJ796" s="48">
        <f t="shared" si="7"/>
        <v>2.7734417331752616E-2</v>
      </c>
      <c r="BK796" s="48"/>
      <c r="BL796" s="48">
        <f t="shared" si="18"/>
        <v>0.97902209909503679</v>
      </c>
      <c r="BM796" s="48">
        <f t="shared" si="19"/>
        <v>2.973852253671215E-3</v>
      </c>
      <c r="BN796" s="48">
        <f t="shared" si="20"/>
        <v>1.5409378869735457E-2</v>
      </c>
      <c r="BO796" s="48">
        <f t="shared" si="21"/>
        <v>2.5946697815565118E-3</v>
      </c>
      <c r="BP796" s="48">
        <f t="shared" si="8"/>
        <v>1</v>
      </c>
      <c r="BQ796" s="48">
        <f t="shared" si="22"/>
        <v>1.1941822255305788E-2</v>
      </c>
      <c r="BR796" s="48">
        <f t="shared" si="23"/>
        <v>0.95931757478990753</v>
      </c>
      <c r="BS796" s="48">
        <f t="shared" si="24"/>
        <v>1.4018044765267952E-2</v>
      </c>
      <c r="BT796" s="48">
        <f t="shared" si="25"/>
        <v>1.472255818951862E-2</v>
      </c>
      <c r="BU796" s="48">
        <f t="shared" si="9"/>
        <v>0.99999999999999989</v>
      </c>
      <c r="BV796" s="48">
        <f t="shared" si="26"/>
        <v>2.3631900030594077E-2</v>
      </c>
      <c r="BW796" s="48">
        <f t="shared" si="27"/>
        <v>5.3536470428137087E-3</v>
      </c>
      <c r="BX796" s="48">
        <f t="shared" si="28"/>
        <v>0.95893169502172082</v>
      </c>
      <c r="BY796" s="48">
        <f t="shared" si="29"/>
        <v>1.2082757904871469E-2</v>
      </c>
      <c r="BZ796" s="48">
        <f t="shared" si="10"/>
        <v>1.0000000000000002</v>
      </c>
      <c r="CA796" s="48">
        <f t="shared" si="30"/>
        <v>5.3889018024038293E-4</v>
      </c>
      <c r="CB796" s="48">
        <f t="shared" si="31"/>
        <v>7.7094858777194564E-3</v>
      </c>
      <c r="CC796" s="48">
        <f t="shared" si="32"/>
        <v>1.6363294334326944E-3</v>
      </c>
      <c r="CD796" s="48">
        <f t="shared" si="33"/>
        <v>0.99011529450860747</v>
      </c>
      <c r="CE796" s="48">
        <f t="shared" si="11"/>
        <v>1</v>
      </c>
      <c r="CF796" s="48"/>
      <c r="CG796" s="48">
        <f t="shared" si="34"/>
        <v>0.97902209909503679</v>
      </c>
      <c r="CH796" s="48">
        <f t="shared" si="35"/>
        <v>2.973852253671215E-3</v>
      </c>
      <c r="CI796" s="48">
        <f t="shared" si="36"/>
        <v>1.5409378869735457E-2</v>
      </c>
      <c r="CJ796" s="48">
        <f t="shared" si="37"/>
        <v>2.5946697815565118E-3</v>
      </c>
      <c r="CK796" s="48">
        <f t="shared" si="12"/>
        <v>1</v>
      </c>
      <c r="CL796" s="48">
        <f t="shared" si="38"/>
        <v>1.1941822255305788E-2</v>
      </c>
      <c r="CM796" s="48">
        <f t="shared" si="39"/>
        <v>0.95931757478990753</v>
      </c>
      <c r="CN796" s="48">
        <f t="shared" si="40"/>
        <v>1.4018044765267952E-2</v>
      </c>
      <c r="CO796" s="48">
        <f t="shared" si="41"/>
        <v>1.472255818951862E-2</v>
      </c>
      <c r="CP796" s="48">
        <f t="shared" si="13"/>
        <v>0.99999999999999989</v>
      </c>
      <c r="CQ796" s="48">
        <f t="shared" si="42"/>
        <v>2.3631900030594077E-2</v>
      </c>
      <c r="CR796" s="48">
        <f t="shared" si="43"/>
        <v>5.3536470428137087E-3</v>
      </c>
      <c r="CS796" s="48">
        <f t="shared" si="44"/>
        <v>0.95893169502172082</v>
      </c>
      <c r="CT796" s="48">
        <f t="shared" si="45"/>
        <v>1.2082757904871469E-2</v>
      </c>
      <c r="CU796" s="48">
        <f t="shared" si="14"/>
        <v>1.0000000000000002</v>
      </c>
      <c r="CV796" s="48">
        <f t="shared" si="46"/>
        <v>5.3889018024038293E-4</v>
      </c>
      <c r="CW796" s="48">
        <f t="shared" si="47"/>
        <v>7.7094858777194564E-3</v>
      </c>
      <c r="CX796" s="48">
        <f t="shared" si="48"/>
        <v>1.6363294334326944E-3</v>
      </c>
      <c r="CY796" s="48">
        <f t="shared" si="49"/>
        <v>0.99011529450860747</v>
      </c>
      <c r="CZ796" s="48">
        <f t="shared" si="15"/>
        <v>1</v>
      </c>
      <c r="DA796" s="48"/>
      <c r="DB796" s="48">
        <f>(AQ796*Baseline!B$7 + AV796*Baseline!B$11 + BA796*Baseline!B$16 + BF796*Baseline!B$18)</f>
        <v>55557.557193894201</v>
      </c>
      <c r="DC796" s="48">
        <f>(AR796*Baseline!B$7 + AW796*Baseline!B$11 + BB796*Baseline!B$16 + BG796*Baseline!B$18)</f>
        <v>61724.200640583484</v>
      </c>
      <c r="DD796" s="48">
        <f>(AS796*Baseline!B$7 + AX796*Baseline!B$11 + BC796*Baseline!B$16 + BH796*Baseline!B$18)</f>
        <v>114596.11042950842</v>
      </c>
      <c r="DE796" s="48">
        <f>(AT796*Baseline!B$7 + AY796*Baseline!B$11 + BD796*Baseline!B$16 + BI796*Baseline!B$18)</f>
        <v>1259747.9273367687</v>
      </c>
      <c r="DF796" s="48">
        <f t="shared" si="16"/>
        <v>1491625.7956007549</v>
      </c>
      <c r="DG796" s="48"/>
      <c r="DH796" s="48">
        <f t="shared" si="50"/>
        <v>3.7246310272824358E-2</v>
      </c>
      <c r="DI796" s="48">
        <f t="shared" si="51"/>
        <v>4.1380486193404793E-2</v>
      </c>
      <c r="DJ796" s="48">
        <f t="shared" si="52"/>
        <v>7.6826313119206041E-2</v>
      </c>
      <c r="DK796" s="48">
        <f t="shared" si="53"/>
        <v>0.84454689041456477</v>
      </c>
      <c r="DL796" s="48">
        <f t="shared" si="17"/>
        <v>1</v>
      </c>
      <c r="DM796" s="48"/>
      <c r="DN796" s="48">
        <f>DH796 / (Baseline!B$7/Baseline!B$17)</f>
        <v>3.9757986407378763</v>
      </c>
      <c r="DO796" s="48">
        <f>DI796 / (Baseline!B$11/Baseline!B$17)</f>
        <v>0.99894474249882936</v>
      </c>
      <c r="DP796" s="48">
        <f>DJ796 / (Baseline!B$16/Baseline!B$17)</f>
        <v>1.1871987119884675</v>
      </c>
      <c r="DQ796" s="48">
        <f>DK796 / (Baseline!B$18/Baseline!B$17)</f>
        <v>0.95483481803470482</v>
      </c>
      <c r="DR796" s="71"/>
      <c r="DS796" s="48">
        <f>(AU796*Baseline!B$34)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2.879924726650292E-2</v>
      </c>
      <c r="DT796" s="48">
        <f>(AZ796*Baseline!B$34) + (Baseline!D$88*(1-Baseline!D$89)*Baseline!B$35) + (Baseline!D$88*Baseline!D$89*((1-Baseline!D$90)*Baseline!B$40 + Baseline!D$90*Baseline!B$41))</f>
        <v>1.0143493122367453E-2</v>
      </c>
      <c r="DU796" s="48">
        <f>(BE796*Baseline!B$34) + (Baseline!F$88*(1-Baseline!F$89)*Baseline!B$35) + (Baseline!F$88*Baseline!F$89*((1-Baseline!F$90)*Baseline!B$40 + Baseline!F$90*Baseline!B$41))</f>
        <v>1.2911477831708481E-2</v>
      </c>
      <c r="DV796" s="48">
        <f>(BJ796*Baseline!B$34) + (Baseline!H$88*(1-Baseline!H$89)*Baseline!B$35) + (Baseline!H$88*Baseline!H$89*((1-Baseline!H$90)*Baseline!B$40 + Baseline!H$90*Baseline!B$41))</f>
        <v>9.3051625997628944E-3</v>
      </c>
      <c r="DW796" s="48">
        <f>( DS796*Baseline!B$7 + DT796*Baseline!B$11 + DU796*Baseline!B$16 + DV796*Baseline!B$18 ) / Baseline!B$17</f>
        <v>9.7558882122703566E-3</v>
      </c>
    </row>
    <row r="797" spans="1:127">
      <c r="A797" s="7" t="s">
        <v>1125</v>
      </c>
      <c r="B797" s="1">
        <f>MIN( MAX( NORMINV( MCrands!B797, (B$5+B$4)/2, (B$5-B$4)/3.29 ), 0 ), 1 )</f>
        <v>0.5475555862558632</v>
      </c>
      <c r="C797" s="1">
        <f>MAX( NORMINV( MCrands!C797, (C$5+C$4)/2, (C$5-C$4)/3.29 ), 0 )</f>
        <v>2.8910670132257241</v>
      </c>
      <c r="D797" s="40"/>
      <c r="E797" s="40">
        <f>Baseline!B$33 * (C797 * Baseline!B$66*Baseline!B$66/Baseline!B$73 + Baseline!B$52*Baseline!B$52/Baseline!B$74 + Baseline!B$53*Baseline!B$53/Baseline!B$75 + Baseline!B$54*Baseline!B$54/Baseline!B$76)</f>
        <v>2.4201077342084923E-5</v>
      </c>
      <c r="F797" s="40">
        <f>Baseline!B$33 * (C797 * Baseline!B$66*Baseline!B$57/Baseline!B$73 + Baseline!B$52*Baseline!B$67/Baseline!B$74 + Baseline!B$53*Baseline!B$55/Baseline!B$75 + Baseline!B$54*Baseline!B$56/Baseline!B$76)</f>
        <v>3.9841282038179788E-8</v>
      </c>
      <c r="G797" s="1">
        <f>Baseline!B$33 * (C797 * Baseline!B$66*Baseline!B$58/Baseline!B$73 + Baseline!B$52*Baseline!B$59/Baseline!B$74 + Baseline!B$53*Baseline!B$68/Baseline!B$75 + Baseline!B$54*Baseline!B$60/Baseline!B$76)</f>
        <v>1.0959752755250979E-7</v>
      </c>
      <c r="H797" s="40">
        <f>Baseline!B$33 * (C797 * Baseline!B$66*Baseline!B$61/Baseline!B$73 + Baseline!B$52*Baseline!B$62/Baseline!B$74 + Baseline!B$53*Baseline!B$63/Baseline!B$75 + Baseline!B$54*Baseline!B$69/Baseline!B$76)</f>
        <v>1.8491877534048551E-9</v>
      </c>
      <c r="I797" s="40">
        <f>Baseline!B$33 * (C797 * Baseline!B$57*Baseline!B$66/Baseline!B$73 + Baseline!B$67*Baseline!B$52/Baseline!B$74 + Baseline!B$55*Baseline!B$53/Baseline!B$75 + Baseline!B$56*Baseline!B$54/Baseline!B$76)</f>
        <v>3.9841282038179788E-8</v>
      </c>
      <c r="J797" s="1">
        <f>Baseline!B$33 * (C797 * Baseline!B$57*Baseline!B$57/Baseline!B$73 + Baseline!B$67*Baseline!B$67/Baseline!B$74 + Baseline!B$55*Baseline!B$55/Baseline!B$75 + Baseline!B$56*Baseline!B$56/Baseline!B$76)</f>
        <v>1.7949606777595132E-6</v>
      </c>
      <c r="K797" s="40">
        <f>Baseline!B$33 * (C797 * Baseline!B$57*Baseline!B$58/Baseline!B$73 + Baseline!B$67*Baseline!B$59/Baseline!B$74 + Baseline!B$55*Baseline!B$68/Baseline!B$75 + Baseline!B$56*Baseline!B$60/Baseline!B$76)</f>
        <v>1.3929422202702802E-8</v>
      </c>
      <c r="L797" s="1">
        <f>Baseline!B$33 * (C797 * Baseline!B$57*Baseline!B$61/Baseline!B$73 + Baseline!B$67*Baseline!B$62/Baseline!B$74 + Baseline!B$55*Baseline!B$63/Baseline!B$75 + Baseline!B$56*Baseline!B$69/Baseline!B$76)</f>
        <v>1.462944133952391E-8</v>
      </c>
      <c r="M797" s="40">
        <f>Baseline!B$33 * (C797 * Baseline!B$58*Baseline!B$66/Baseline!B$73 + Baseline!B$59*Baseline!B$52/Baseline!B$74 + Baseline!B$68*Baseline!B$53/Baseline!B$75 + Baseline!B$60*Baseline!B$54/Baseline!B$76)</f>
        <v>1.0959752755250979E-7</v>
      </c>
      <c r="N797" s="1">
        <f>Baseline!B$33 * (C797 * Baseline!B$58*Baseline!B$57/Baseline!B$73 + Baseline!B$59*Baseline!B$67/Baseline!B$74 + Baseline!B$68*Baseline!B$55/Baseline!B$75 + Baseline!B$60*Baseline!B$56/Baseline!B$76)</f>
        <v>1.3929422202702802E-8</v>
      </c>
      <c r="O797" s="1">
        <f>Baseline!B$33 * (C797 * Baseline!B$58*Baseline!B$58/Baseline!B$73 + Baseline!B$59*Baseline!B$59/Baseline!B$74 + Baseline!B$68*Baseline!B$68/Baseline!B$75 + Baseline!B$60*Baseline!B$60/Baseline!B$76)</f>
        <v>1.3250173146761385E-6</v>
      </c>
      <c r="P797" s="40">
        <f>Baseline!B$33 * (C797 * Baseline!B$58*Baseline!B$61/Baseline!B$73 + Baseline!B$59*Baseline!B$62/Baseline!B$74 + Baseline!B$68*Baseline!B$63/Baseline!B$75 + Baseline!B$60*Baseline!B$69/Baseline!B$76)</f>
        <v>1.649025954531498E-9</v>
      </c>
      <c r="Q797" s="40">
        <f>Baseline!B$33 * (C797 * Baseline!B$61*Baseline!B$66/Baseline!B$73 + Baseline!B$62*Baseline!B$52/Baseline!B$74 + Baseline!B$63*Baseline!B$53/Baseline!B$75 + Baseline!B$69*Baseline!B$54/Baseline!B$76)</f>
        <v>1.8491877534048551E-9</v>
      </c>
      <c r="R797" s="40">
        <f>Baseline!B$33 * (C797 * Baseline!B$61*Baseline!B$57/Baseline!B$73 + Baseline!B$62*Baseline!B$67/Baseline!B$74 + Baseline!B$63*Baseline!B$55/Baseline!B$75 + Baseline!B$69*Baseline!B$56/Baseline!B$76)</f>
        <v>1.462944133952391E-8</v>
      </c>
      <c r="S797" s="40">
        <f>Baseline!B$33 * (C797 * Baseline!B$61*Baseline!B$58/Baseline!B$73 + Baseline!B$62*Baseline!B$59/Baseline!B$74 + Baseline!B$63*Baseline!B$68/Baseline!B$75 + Baseline!B$69*Baseline!B$60/Baseline!B$76)</f>
        <v>1.649025954531498E-9</v>
      </c>
      <c r="T797" s="40">
        <f>Baseline!B$33 * (C797 * Baseline!B$61*Baseline!B$61/Baseline!B$73 + Baseline!B$62*Baseline!B$62/Baseline!B$74 + Baseline!B$63*Baseline!B$63/Baseline!B$75 + Baseline!B$69*Baseline!B$69/Baseline!B$76)</f>
        <v>9.8551808559215347E-8</v>
      </c>
      <c r="U797" s="40"/>
      <c r="V797" s="40">
        <f>E797 * ( Baseline!B$87 * Baseline!B$7 )</f>
        <v>0.2511829817334994</v>
      </c>
      <c r="W797" s="40">
        <f>F797 * ( Baseline!D$87 * Baseline!B$11 )</f>
        <v>7.3493602138613326E-4</v>
      </c>
      <c r="X797" s="40">
        <f>G797 * ( Baseline!F$87 * Baseline!B$16 )</f>
        <v>3.806844903337288E-3</v>
      </c>
      <c r="Y797" s="40">
        <f>H797 * ( Baseline!H$87 * Baseline!B$18 )</f>
        <v>6.5031026815192392E-4</v>
      </c>
      <c r="Z797" s="48">
        <f t="shared" si="0"/>
        <v>0.25637507292637474</v>
      </c>
      <c r="AA797" s="40">
        <f>I797 * ( Baseline!B$87 * Baseline!B$7 )</f>
        <v>4.1351266627426801E-4</v>
      </c>
      <c r="AB797" s="1">
        <f>J797 * ( Baseline!D$87 * Baseline!B$11 )</f>
        <v>3.311091389561626E-2</v>
      </c>
      <c r="AC797" s="1">
        <f>K797 * ( Baseline!F$87 * Baseline!B$16 )</f>
        <v>4.8383527532942143E-4</v>
      </c>
      <c r="AD797" s="1">
        <f>L797 * ( Baseline!F$87 * Baseline!B$16 )</f>
        <v>5.0815027898649967E-4</v>
      </c>
      <c r="AE797" s="48">
        <f t="shared" si="1"/>
        <v>3.451641211620645E-2</v>
      </c>
      <c r="AF797" s="48">
        <f>M797 * ( Baseline!B$87 * Baseline!B$7 )</f>
        <v>1.1375127384674992E-3</v>
      </c>
      <c r="AG797" s="48">
        <f>N797 * ( Baseline!D$87 * Baseline!B$11 )</f>
        <v>2.5695041951842194E-4</v>
      </c>
      <c r="AH797" s="48">
        <f>O797 * ( Baseline!F$87 * Baseline!B$16 )</f>
        <v>4.6024171565291906E-2</v>
      </c>
      <c r="AI797" s="48">
        <f>P797 * ( Baseline!H$87 * Baseline!B$18 )</f>
        <v>5.7991867440519316E-4</v>
      </c>
      <c r="AJ797" s="48">
        <f t="shared" si="2"/>
        <v>4.7998553397683018E-2</v>
      </c>
      <c r="AK797" s="48">
        <f>Q797 * ( Baseline!B$87 * Baseline!B$7 )</f>
        <v>1.919271969258899E-5</v>
      </c>
      <c r="AL797" s="48">
        <f>R797 * ( Baseline!D$87 * Baseline!B$11 )</f>
        <v>2.6986338950810368E-4</v>
      </c>
      <c r="AM797" s="48">
        <f>S797 * ( Baseline!F$87 * Baseline!B$16 )</f>
        <v>5.7278537122759962E-5</v>
      </c>
      <c r="AN797" s="48">
        <f>T797 * ( Baseline!H$87 * Baseline!B$18 )</f>
        <v>3.4658056183313322E-2</v>
      </c>
      <c r="AO797" s="48">
        <f t="shared" si="3"/>
        <v>3.5004390829636772E-2</v>
      </c>
      <c r="AP797" s="48"/>
      <c r="AQ797" s="48">
        <f>V797 * ( (1-Baseline!B$88-Baseline!B$87) + (1-B797)*Baseline!B$88 )</f>
        <v>0.12340005203408448</v>
      </c>
      <c r="AR797" s="48">
        <f>W797 * ( (1-Baseline!B$88-Baseline!B$87) + (1-B797)*Baseline!B$88 )</f>
        <v>3.6105608212340411E-4</v>
      </c>
      <c r="AS797" s="48">
        <f>X797 * ( (1-Baseline!B$88-Baseline!B$87) + (1-B797)*Baseline!B$88 )</f>
        <v>1.8702097407853955E-3</v>
      </c>
      <c r="AT797" s="48">
        <f>Y797 * ( (1-Baseline!B$88-Baseline!B$87) + (1-B797)*Baseline!B$88 )</f>
        <v>3.1948152050121319E-4</v>
      </c>
      <c r="AU797" s="48">
        <f t="shared" si="4"/>
        <v>0.12595079937749448</v>
      </c>
      <c r="AV797" s="48">
        <f>AA797 * ( (1-Baseline!D$88-Baseline!D$87) + (1-B797)*Baseline!D$88 )</f>
        <v>3.0851911138214097E-4</v>
      </c>
      <c r="AW797" s="48">
        <f>AB797 * ( (1-Baseline!D$88-Baseline!D$87) + (1-B797)*Baseline!D$88 )</f>
        <v>2.4703837549079184E-2</v>
      </c>
      <c r="AX797" s="48">
        <f>AC797 * ( (1-Baseline!D$88-Baseline!D$87) + (1-B797)*Baseline!D$88 )</f>
        <v>3.6098635271539567E-4</v>
      </c>
      <c r="AY797" s="48">
        <f>AD797 * ( (1-Baseline!D$88-Baseline!D$87) + (1-B797)*Baseline!D$88 )</f>
        <v>3.7912761883216248E-4</v>
      </c>
      <c r="AZ797" s="48">
        <f t="shared" si="5"/>
        <v>2.5752470632008882E-2</v>
      </c>
      <c r="BA797" s="48">
        <f>AF797 * ( (1-Baseline!F$88-Baseline!F$87) + (1-Baseline!B$36)*Baseline!F$88 )</f>
        <v>8.1859056700884342E-4</v>
      </c>
      <c r="BB797" s="48">
        <f>AG797 * ( (1-Baseline!F$88-Baseline!F$87) + (1-Baseline!B$36)*Baseline!F$88 )</f>
        <v>1.8490974429888102E-4</v>
      </c>
      <c r="BC797" s="48">
        <f>AH797 * ( (1-Baseline!F$88-Baseline!F$87) + (1-Baseline!B$36)*Baseline!F$88 )</f>
        <v>3.3120466631874144E-2</v>
      </c>
      <c r="BD797" s="48">
        <f>AI797 * ( (1-Baseline!F$88-Baseline!F$87) + (1-Baseline!B$36)*Baseline!F$88 )</f>
        <v>4.17328035499558E-4</v>
      </c>
      <c r="BE797" s="48">
        <f t="shared" si="6"/>
        <v>3.4541294978681428E-2</v>
      </c>
      <c r="BF797" s="48">
        <f>AK797 * ( (1-Baseline!H$88-Baseline!H$87) + (1-Baseline!B$36)*Baseline!H$88 )</f>
        <v>1.5206775666832107E-5</v>
      </c>
      <c r="BG797" s="48">
        <f>AL797 * ( (1-Baseline!H$88-Baseline!H$87) + (1-Baseline!B$36)*Baseline!H$88 )</f>
        <v>2.138181607750607E-4</v>
      </c>
      <c r="BH797" s="48">
        <f>AM797 * ( (1-Baseline!H$88-Baseline!H$87) + (1-Baseline!B$36)*Baseline!H$88 )</f>
        <v>4.5382930533105167E-5</v>
      </c>
      <c r="BI797" s="48">
        <f>AN797 * ( (1-Baseline!H$88-Baseline!H$87) + (1-Baseline!B$36)*Baseline!H$88 )</f>
        <v>2.7460271075162808E-2</v>
      </c>
      <c r="BJ797" s="48">
        <f t="shared" si="7"/>
        <v>2.7734678942137807E-2</v>
      </c>
      <c r="BK797" s="48"/>
      <c r="BL797" s="48">
        <f t="shared" si="18"/>
        <v>0.97974806546669846</v>
      </c>
      <c r="BM797" s="48">
        <f t="shared" si="19"/>
        <v>2.8666438316223928E-3</v>
      </c>
      <c r="BN797" s="48">
        <f t="shared" si="20"/>
        <v>1.4848732600577475E-2</v>
      </c>
      <c r="BO797" s="48">
        <f t="shared" si="21"/>
        <v>2.5365581011016569E-3</v>
      </c>
      <c r="BP797" s="48">
        <f t="shared" si="8"/>
        <v>1</v>
      </c>
      <c r="BQ797" s="48">
        <f t="shared" si="22"/>
        <v>1.1980175253502432E-2</v>
      </c>
      <c r="BR797" s="48">
        <f t="shared" si="23"/>
        <v>0.95928029205763632</v>
      </c>
      <c r="BS797" s="48">
        <f t="shared" si="24"/>
        <v>1.4017542544702867E-2</v>
      </c>
      <c r="BT797" s="48">
        <f t="shared" si="25"/>
        <v>1.4721990144158363E-2</v>
      </c>
      <c r="BU797" s="48">
        <f t="shared" si="9"/>
        <v>1</v>
      </c>
      <c r="BV797" s="48">
        <f t="shared" si="26"/>
        <v>2.3698896278036768E-2</v>
      </c>
      <c r="BW797" s="48">
        <f t="shared" si="27"/>
        <v>5.3532950751558573E-3</v>
      </c>
      <c r="BX797" s="48">
        <f t="shared" si="28"/>
        <v>0.95886580547474543</v>
      </c>
      <c r="BY797" s="48">
        <f t="shared" si="29"/>
        <v>1.2082003172061992E-2</v>
      </c>
      <c r="BZ797" s="48">
        <f t="shared" si="10"/>
        <v>1</v>
      </c>
      <c r="CA797" s="48">
        <f t="shared" si="30"/>
        <v>5.4829463497874402E-4</v>
      </c>
      <c r="CB797" s="48">
        <f t="shared" si="31"/>
        <v>7.7094153936717418E-3</v>
      </c>
      <c r="CC797" s="48">
        <f t="shared" si="32"/>
        <v>1.6363243514657764E-3</v>
      </c>
      <c r="CD797" s="48">
        <f t="shared" si="33"/>
        <v>0.99010596561988384</v>
      </c>
      <c r="CE797" s="48">
        <f t="shared" si="11"/>
        <v>1</v>
      </c>
      <c r="CF797" s="48"/>
      <c r="CG797" s="48">
        <f t="shared" si="34"/>
        <v>0.97974806546669846</v>
      </c>
      <c r="CH797" s="48">
        <f t="shared" si="35"/>
        <v>2.8666438316223928E-3</v>
      </c>
      <c r="CI797" s="48">
        <f t="shared" si="36"/>
        <v>1.4848732600577475E-2</v>
      </c>
      <c r="CJ797" s="48">
        <f t="shared" si="37"/>
        <v>2.5365581011016569E-3</v>
      </c>
      <c r="CK797" s="48">
        <f t="shared" si="12"/>
        <v>1</v>
      </c>
      <c r="CL797" s="48">
        <f t="shared" si="38"/>
        <v>1.1980175253502432E-2</v>
      </c>
      <c r="CM797" s="48">
        <f t="shared" si="39"/>
        <v>0.95928029205763632</v>
      </c>
      <c r="CN797" s="48">
        <f t="shared" si="40"/>
        <v>1.4017542544702867E-2</v>
      </c>
      <c r="CO797" s="48">
        <f t="shared" si="41"/>
        <v>1.4721990144158363E-2</v>
      </c>
      <c r="CP797" s="48">
        <f t="shared" si="13"/>
        <v>1</v>
      </c>
      <c r="CQ797" s="48">
        <f t="shared" si="42"/>
        <v>2.3698896278036768E-2</v>
      </c>
      <c r="CR797" s="48">
        <f t="shared" si="43"/>
        <v>5.3532950751558573E-3</v>
      </c>
      <c r="CS797" s="48">
        <f t="shared" si="44"/>
        <v>0.95886580547474543</v>
      </c>
      <c r="CT797" s="48">
        <f t="shared" si="45"/>
        <v>1.2082003172061992E-2</v>
      </c>
      <c r="CU797" s="48">
        <f t="shared" si="14"/>
        <v>1</v>
      </c>
      <c r="CV797" s="48">
        <f t="shared" si="46"/>
        <v>5.4829463497874402E-4</v>
      </c>
      <c r="CW797" s="48">
        <f t="shared" si="47"/>
        <v>7.7094153936717418E-3</v>
      </c>
      <c r="CX797" s="48">
        <f t="shared" si="48"/>
        <v>1.6363243514657764E-3</v>
      </c>
      <c r="CY797" s="48">
        <f t="shared" si="49"/>
        <v>0.99010596561988384</v>
      </c>
      <c r="CZ797" s="48">
        <f t="shared" si="15"/>
        <v>1</v>
      </c>
      <c r="DA797" s="48"/>
      <c r="DB797" s="48">
        <f>(AQ797*Baseline!B$7 + AV797*Baseline!B$11 + BA797*Baseline!B$16 + BF797*Baseline!B$18)</f>
        <v>63949.425729122537</v>
      </c>
      <c r="DC797" s="48">
        <f>(AR797*Baseline!B$7 + AW797*Baseline!B$11 + BB797*Baseline!B$16 + BG797*Baseline!B$18)</f>
        <v>63564.216664819702</v>
      </c>
      <c r="DD797" s="48">
        <f>(AS797*Baseline!B$7 + AX797*Baseline!B$11 + BC797*Baseline!B$16 + BH797*Baseline!B$18)</f>
        <v>114719.18397796276</v>
      </c>
      <c r="DE797" s="48">
        <f>(AT797*Baseline!B$7 + AY797*Baseline!B$11 + BD797*Baseline!B$16 + BI797*Baseline!B$18)</f>
        <v>1259794.3565130727</v>
      </c>
      <c r="DF797" s="48">
        <f t="shared" si="16"/>
        <v>1502027.1828849777</v>
      </c>
      <c r="DG797" s="48"/>
      <c r="DH797" s="48">
        <f t="shared" si="50"/>
        <v>4.2575411722105737E-2</v>
      </c>
      <c r="DI797" s="48">
        <f t="shared" si="51"/>
        <v>4.2318952272708189E-2</v>
      </c>
      <c r="DJ797" s="48">
        <f t="shared" si="52"/>
        <v>7.6376236918441795E-2</v>
      </c>
      <c r="DK797" s="48">
        <f t="shared" si="53"/>
        <v>0.83872939908674438</v>
      </c>
      <c r="DL797" s="48">
        <f t="shared" si="17"/>
        <v>1</v>
      </c>
      <c r="DM797" s="48"/>
      <c r="DN797" s="48">
        <f>DH797 / (Baseline!B$7/Baseline!B$17)</f>
        <v>4.5446451692453165</v>
      </c>
      <c r="DO797" s="48">
        <f>DI797 / (Baseline!B$11/Baseline!B$17)</f>
        <v>1.0215997628277842</v>
      </c>
      <c r="DP797" s="48">
        <f>DJ797 / (Baseline!B$16/Baseline!B$17)</f>
        <v>1.1802436745260436</v>
      </c>
      <c r="DQ797" s="48">
        <f>DK797 / (Baseline!B$18/Baseline!B$17)</f>
        <v>0.94825763050792211</v>
      </c>
      <c r="DR797" s="71"/>
      <c r="DS797" s="48">
        <f>(AU797*Baseline!B$34)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3.1422151156624174E-2</v>
      </c>
      <c r="DT797" s="48">
        <f>(AZ797*Baseline!B$34) + (Baseline!D$88*(1-Baseline!D$89)*Baseline!B$35) + (Baseline!D$88*Baseline!D$89*((1-Baseline!D$90)*Baseline!B$40 + Baseline!D$90*Baseline!B$41))</f>
        <v>1.0276438594801336E-2</v>
      </c>
      <c r="DU797" s="48">
        <f>(BE797*Baseline!B$34) + (Baseline!F$88*(1-Baseline!F$89)*Baseline!B$35) + (Baseline!F$88*Baseline!F$89*((1-Baseline!F$90)*Baseline!B$40 + Baseline!F$90*Baseline!B$41))</f>
        <v>1.2911834246802218E-2</v>
      </c>
      <c r="DV797" s="48">
        <f>(BJ797*Baseline!B$34) + (Baseline!H$88*(1-Baseline!H$89)*Baseline!B$35) + (Baseline!H$88*Baseline!H$89*((1-Baseline!H$90)*Baseline!B$40 + Baseline!H$90*Baseline!B$41))</f>
        <v>9.3052018413206719E-3</v>
      </c>
      <c r="DW797" s="48">
        <f>( DS797*Baseline!B$7 + DT797*Baseline!B$11 + DU797*Baseline!B$16 + DV797*Baseline!B$18 ) / Baseline!B$17</f>
        <v>9.7860251876601065E-3</v>
      </c>
    </row>
    <row r="798" spans="1:127">
      <c r="A798" s="7" t="s">
        <v>1126</v>
      </c>
      <c r="B798" s="1">
        <f>MIN( MAX( NORMINV( MCrands!B798, (B$5+B$4)/2, (B$5-B$4)/3.29 ), 0 ), 1 )</f>
        <v>0.35482306022341931</v>
      </c>
      <c r="C798" s="1">
        <f>MAX( NORMINV( MCrands!C798, (C$5+C$4)/2, (C$5-C$4)/3.29 ), 0 )</f>
        <v>2.5927209496428141</v>
      </c>
      <c r="D798" s="40"/>
      <c r="E798" s="40">
        <f>Baseline!B$33 * (C798 * Baseline!B$66*Baseline!B$66/Baseline!B$73 + Baseline!B$52*Baseline!B$52/Baseline!B$74 + Baseline!B$53*Baseline!B$53/Baseline!B$75 + Baseline!B$54*Baseline!B$54/Baseline!B$76)</f>
        <v>2.1704504733139243E-5</v>
      </c>
      <c r="F798" s="40">
        <f>Baseline!B$33 * (C798 * Baseline!B$66*Baseline!B$57/Baseline!B$73 + Baseline!B$52*Baseline!B$67/Baseline!B$74 + Baseline!B$53*Baseline!B$55/Baseline!B$75 + Baseline!B$54*Baseline!B$56/Baseline!B$76)</f>
        <v>3.9507404056374947E-8</v>
      </c>
      <c r="G798" s="1">
        <f>Baseline!B$33 * (C798 * Baseline!B$66*Baseline!B$58/Baseline!B$73 + Baseline!B$52*Baseline!B$59/Baseline!B$74 + Baseline!B$53*Baseline!B$68/Baseline!B$75 + Baseline!B$54*Baseline!B$60/Baseline!B$76)</f>
        <v>1.087767441805729E-7</v>
      </c>
      <c r="H798" s="40">
        <f>Baseline!B$33 * (C798 * Baseline!B$66*Baseline!B$61/Baseline!B$73 + Baseline!B$52*Baseline!B$62/Baseline!B$74 + Baseline!B$53*Baseline!B$63/Baseline!B$75 + Baseline!B$54*Baseline!B$69/Baseline!B$76)</f>
        <v>1.7671094162111656E-9</v>
      </c>
      <c r="I798" s="40">
        <f>Baseline!B$33 * (C798 * Baseline!B$57*Baseline!B$66/Baseline!B$73 + Baseline!B$67*Baseline!B$52/Baseline!B$74 + Baseline!B$55*Baseline!B$53/Baseline!B$75 + Baseline!B$56*Baseline!B$54/Baseline!B$76)</f>
        <v>3.9507404056374947E-8</v>
      </c>
      <c r="J798" s="1">
        <f>Baseline!B$33 * (C798 * Baseline!B$57*Baseline!B$57/Baseline!B$73 + Baseline!B$67*Baseline!B$67/Baseline!B$74 + Baseline!B$55*Baseline!B$55/Baseline!B$75 + Baseline!B$56*Baseline!B$56/Baseline!B$76)</f>
        <v>1.794960633108496E-6</v>
      </c>
      <c r="K798" s="40">
        <f>Baseline!B$33 * (C798 * Baseline!B$57*Baseline!B$58/Baseline!B$73 + Baseline!B$67*Baseline!B$59/Baseline!B$74 + Baseline!B$55*Baseline!B$68/Baseline!B$75 + Baseline!B$56*Baseline!B$60/Baseline!B$76)</f>
        <v>1.3929312435618623E-8</v>
      </c>
      <c r="L798" s="1">
        <f>Baseline!B$33 * (C798 * Baseline!B$57*Baseline!B$61/Baseline!B$73 + Baseline!B$67*Baseline!B$62/Baseline!B$74 + Baseline!B$55*Baseline!B$63/Baseline!B$75 + Baseline!B$56*Baseline!B$69/Baseline!B$76)</f>
        <v>1.4629430362815492E-8</v>
      </c>
      <c r="M798" s="40">
        <f>Baseline!B$33 * (C798 * Baseline!B$58*Baseline!B$66/Baseline!B$73 + Baseline!B$59*Baseline!B$52/Baseline!B$74 + Baseline!B$68*Baseline!B$53/Baseline!B$75 + Baseline!B$60*Baseline!B$54/Baseline!B$76)</f>
        <v>1.087767441805729E-7</v>
      </c>
      <c r="N798" s="1">
        <f>Baseline!B$33 * (C798 * Baseline!B$58*Baseline!B$57/Baseline!B$73 + Baseline!B$59*Baseline!B$67/Baseline!B$74 + Baseline!B$68*Baseline!B$55/Baseline!B$75 + Baseline!B$60*Baseline!B$56/Baseline!B$76)</f>
        <v>1.3929312435618623E-8</v>
      </c>
      <c r="O798" s="1">
        <f>Baseline!B$33 * (C798 * Baseline!B$58*Baseline!B$58/Baseline!B$73 + Baseline!B$59*Baseline!B$59/Baseline!B$74 + Baseline!B$68*Baseline!B$68/Baseline!B$75 + Baseline!B$60*Baseline!B$60/Baseline!B$76)</f>
        <v>1.3250170448320566E-6</v>
      </c>
      <c r="P798" s="40">
        <f>Baseline!B$33 * (C798 * Baseline!B$58*Baseline!B$61/Baseline!B$73 + Baseline!B$59*Baseline!B$62/Baseline!B$74 + Baseline!B$68*Baseline!B$63/Baseline!B$75 + Baseline!B$60*Baseline!B$69/Baseline!B$76)</f>
        <v>1.6489989701233047E-9</v>
      </c>
      <c r="Q798" s="40">
        <f>Baseline!B$33 * (C798 * Baseline!B$61*Baseline!B$66/Baseline!B$73 + Baseline!B$62*Baseline!B$52/Baseline!B$74 + Baseline!B$63*Baseline!B$53/Baseline!B$75 + Baseline!B$69*Baseline!B$54/Baseline!B$76)</f>
        <v>1.7671094162111656E-9</v>
      </c>
      <c r="R798" s="40">
        <f>Baseline!B$33 * (C798 * Baseline!B$61*Baseline!B$57/Baseline!B$73 + Baseline!B$62*Baseline!B$67/Baseline!B$74 + Baseline!B$63*Baseline!B$55/Baseline!B$75 + Baseline!B$69*Baseline!B$56/Baseline!B$76)</f>
        <v>1.4629430362815492E-8</v>
      </c>
      <c r="S798" s="40">
        <f>Baseline!B$33 * (C798 * Baseline!B$61*Baseline!B$58/Baseline!B$73 + Baseline!B$62*Baseline!B$59/Baseline!B$74 + Baseline!B$63*Baseline!B$68/Baseline!B$75 + Baseline!B$69*Baseline!B$60/Baseline!B$76)</f>
        <v>1.6489989701233047E-9</v>
      </c>
      <c r="T798" s="40">
        <f>Baseline!B$33 * (C798 * Baseline!B$61*Baseline!B$61/Baseline!B$73 + Baseline!B$62*Baseline!B$62/Baseline!B$74 + Baseline!B$63*Baseline!B$63/Baseline!B$75 + Baseline!B$69*Baseline!B$69/Baseline!B$76)</f>
        <v>9.855180586077451E-8</v>
      </c>
      <c r="U798" s="40"/>
      <c r="V798" s="40">
        <f>E798 * ( Baseline!B$87 * Baseline!B$7 )</f>
        <v>0.22527105462525221</v>
      </c>
      <c r="W798" s="40">
        <f>F798 * ( Baseline!D$87 * Baseline!B$11 )</f>
        <v>7.2877710924718812E-4</v>
      </c>
      <c r="X798" s="40">
        <f>G798 * ( Baseline!F$87 * Baseline!B$16 )</f>
        <v>3.7783351817588986E-3</v>
      </c>
      <c r="Y798" s="40">
        <f>H798 * ( Baseline!H$87 * Baseline!B$18 )</f>
        <v>6.2144549475527352E-4</v>
      </c>
      <c r="Z798" s="48">
        <f t="shared" si="0"/>
        <v>0.23039961241101356</v>
      </c>
      <c r="AA798" s="40">
        <f>I798 * ( Baseline!B$87 * Baseline!B$7 )</f>
        <v>4.100473467011156E-4</v>
      </c>
      <c r="AB798" s="1">
        <f>J798 * ( Baseline!D$87 * Baseline!B$11 )</f>
        <v>3.3110913071957002E-2</v>
      </c>
      <c r="AC798" s="1">
        <f>K798 * ( Baseline!F$87 * Baseline!B$16 )</f>
        <v>4.8383146259500765E-4</v>
      </c>
      <c r="AD798" s="1">
        <f>L798 * ( Baseline!F$87 * Baseline!B$16 )</f>
        <v>5.0814989771305824E-4</v>
      </c>
      <c r="AE798" s="48">
        <f t="shared" si="1"/>
        <v>3.4512941778966182E-2</v>
      </c>
      <c r="AF798" s="48">
        <f>M798 * ( Baseline!B$87 * Baseline!B$7 )</f>
        <v>1.128993827850166E-3</v>
      </c>
      <c r="AG798" s="48">
        <f>N798 * ( Baseline!D$87 * Baseline!B$11 )</f>
        <v>2.5694839468940042E-4</v>
      </c>
      <c r="AH798" s="48">
        <f>O798 * ( Baseline!F$87 * Baseline!B$16 )</f>
        <v>4.6024162192319806E-2</v>
      </c>
      <c r="AI798" s="48">
        <f>P798 * ( Baseline!H$87 * Baseline!B$18 )</f>
        <v>5.7990918470481208E-4</v>
      </c>
      <c r="AJ798" s="48">
        <f t="shared" si="2"/>
        <v>4.7990013599564181E-2</v>
      </c>
      <c r="AK798" s="48">
        <f>Q798 * ( Baseline!B$87 * Baseline!B$7 )</f>
        <v>1.8340828630855688E-5</v>
      </c>
      <c r="AL798" s="48">
        <f>R798 * ( Baseline!D$87 * Baseline!B$11 )</f>
        <v>2.6986318702520149E-4</v>
      </c>
      <c r="AM798" s="48">
        <f>S798 * ( Baseline!F$87 * Baseline!B$16 )</f>
        <v>5.7277599825549941E-5</v>
      </c>
      <c r="AN798" s="48">
        <f>T798 * ( Baseline!H$87 * Baseline!B$18 )</f>
        <v>3.4658055234343274E-2</v>
      </c>
      <c r="AO798" s="48">
        <f t="shared" si="3"/>
        <v>3.5003536849824879E-2</v>
      </c>
      <c r="AP798" s="48"/>
      <c r="AQ798" s="48">
        <f>V798 * ( (1-Baseline!B$88-Baseline!B$87) + (1-B798)*Baseline!B$88 )</f>
        <v>0.14931133922239057</v>
      </c>
      <c r="AR798" s="48">
        <f>W798 * ( (1-Baseline!B$88-Baseline!B$87) + (1-B798)*Baseline!B$88 )</f>
        <v>4.8303891663905896E-4</v>
      </c>
      <c r="AS798" s="48">
        <f>X798 * ( (1-Baseline!B$88-Baseline!B$87) + (1-B798)*Baseline!B$88 )</f>
        <v>2.5043088068193221E-3</v>
      </c>
      <c r="AT798" s="48">
        <f>Y798 * ( (1-Baseline!B$88-Baseline!B$87) + (1-B798)*Baseline!B$88 )</f>
        <v>4.1189872009961124E-4</v>
      </c>
      <c r="AU798" s="48">
        <f t="shared" si="4"/>
        <v>0.15271058566594856</v>
      </c>
      <c r="AV798" s="48">
        <f>AA798 * ( (1-Baseline!D$88-Baseline!D$87) + (1-B798)*Baseline!D$88 )</f>
        <v>3.4133885747567483E-4</v>
      </c>
      <c r="AW798" s="48">
        <f>AB798 * ( (1-Baseline!D$88-Baseline!D$87) + (1-B798)*Baseline!D$88 )</f>
        <v>2.7562771296740694E-2</v>
      </c>
      <c r="AX798" s="48">
        <f>AC798 * ( (1-Baseline!D$88-Baseline!D$87) + (1-B798)*Baseline!D$88 )</f>
        <v>4.027595349210811E-4</v>
      </c>
      <c r="AY798" s="48">
        <f>AD798 * ( (1-Baseline!D$88-Baseline!D$87) + (1-B798)*Baseline!D$88 )</f>
        <v>4.23003116364963E-4</v>
      </c>
      <c r="AZ798" s="48">
        <f t="shared" si="5"/>
        <v>2.8729872805502415E-2</v>
      </c>
      <c r="BA798" s="48">
        <f>AF798 * ( (1-Baseline!F$88-Baseline!F$87) + (1-Baseline!B$36)*Baseline!F$88 )</f>
        <v>8.1246008632347071E-4</v>
      </c>
      <c r="BB798" s="48">
        <f>AG798 * ( (1-Baseline!F$88-Baseline!F$87) + (1-Baseline!B$36)*Baseline!F$88 )</f>
        <v>1.8490828716712261E-4</v>
      </c>
      <c r="BC798" s="48">
        <f>AH798 * ( (1-Baseline!F$88-Baseline!F$87) + (1-Baseline!B$36)*Baseline!F$88 )</f>
        <v>3.3120459886783492E-2</v>
      </c>
      <c r="BD798" s="48">
        <f>AI798 * ( (1-Baseline!F$88-Baseline!F$87) + (1-Baseline!B$36)*Baseline!F$88 )</f>
        <v>4.1732120640749338E-4</v>
      </c>
      <c r="BE798" s="48">
        <f t="shared" si="6"/>
        <v>3.4535149466681576E-2</v>
      </c>
      <c r="BF798" s="48">
        <f>AK798 * ( (1-Baseline!H$88-Baseline!H$87) + (1-Baseline!B$36)*Baseline!H$88 )</f>
        <v>1.4531805340799577E-5</v>
      </c>
      <c r="BG798" s="48">
        <f>AL798 * ( (1-Baseline!H$88-Baseline!H$87) + (1-Baseline!B$36)*Baseline!H$88 )</f>
        <v>2.1381800034380762E-4</v>
      </c>
      <c r="BH798" s="48">
        <f>AM798 * ( (1-Baseline!H$88-Baseline!H$87) + (1-Baseline!B$36)*Baseline!H$88 )</f>
        <v>4.5382187893779725E-5</v>
      </c>
      <c r="BI798" s="48">
        <f>AN798 * ( (1-Baseline!H$88-Baseline!H$87) + (1-Baseline!B$36)*Baseline!H$88 )</f>
        <v>2.746027032327486E-2</v>
      </c>
      <c r="BJ798" s="48">
        <f t="shared" si="7"/>
        <v>2.7734002316853246E-2</v>
      </c>
      <c r="BK798" s="48"/>
      <c r="BL798" s="48">
        <f t="shared" si="18"/>
        <v>0.97774059716466699</v>
      </c>
      <c r="BM798" s="48">
        <f t="shared" si="19"/>
        <v>3.1631004133249622E-3</v>
      </c>
      <c r="BN798" s="48">
        <f t="shared" si="20"/>
        <v>1.639905181358841E-2</v>
      </c>
      <c r="BO798" s="48">
        <f t="shared" si="21"/>
        <v>2.6972506084197178E-3</v>
      </c>
      <c r="BP798" s="48">
        <f t="shared" si="8"/>
        <v>1</v>
      </c>
      <c r="BQ798" s="48">
        <f t="shared" si="22"/>
        <v>1.188097350052663E-2</v>
      </c>
      <c r="BR798" s="48">
        <f t="shared" si="23"/>
        <v>0.95937672551971087</v>
      </c>
      <c r="BS798" s="48">
        <f t="shared" si="24"/>
        <v>1.4018841560758446E-2</v>
      </c>
      <c r="BT798" s="48">
        <f t="shared" si="25"/>
        <v>1.4723459419004057E-2</v>
      </c>
      <c r="BU798" s="48">
        <f t="shared" si="9"/>
        <v>1</v>
      </c>
      <c r="BV798" s="48">
        <f t="shared" si="26"/>
        <v>2.3525599248015609E-2</v>
      </c>
      <c r="BW798" s="48">
        <f t="shared" si="27"/>
        <v>5.3542054985317592E-3</v>
      </c>
      <c r="BX798" s="48">
        <f t="shared" si="28"/>
        <v>0.95903623983840203</v>
      </c>
      <c r="BY798" s="48">
        <f t="shared" si="29"/>
        <v>1.2083955415050737E-2</v>
      </c>
      <c r="BZ798" s="48">
        <f t="shared" si="10"/>
        <v>1.0000000000000002</v>
      </c>
      <c r="CA798" s="48">
        <f t="shared" si="30"/>
        <v>5.2397072643096195E-4</v>
      </c>
      <c r="CB798" s="48">
        <f t="shared" si="31"/>
        <v>7.709597695312655E-3</v>
      </c>
      <c r="CC798" s="48">
        <f t="shared" si="32"/>
        <v>1.636337495587578E-3</v>
      </c>
      <c r="CD798" s="48">
        <f t="shared" si="33"/>
        <v>0.99013009408266883</v>
      </c>
      <c r="CE798" s="48">
        <f t="shared" si="11"/>
        <v>1</v>
      </c>
      <c r="CF798" s="48"/>
      <c r="CG798" s="48">
        <f t="shared" si="34"/>
        <v>0.97774059716466699</v>
      </c>
      <c r="CH798" s="48">
        <f t="shared" si="35"/>
        <v>3.1631004133249622E-3</v>
      </c>
      <c r="CI798" s="48">
        <f t="shared" si="36"/>
        <v>1.639905181358841E-2</v>
      </c>
      <c r="CJ798" s="48">
        <f t="shared" si="37"/>
        <v>2.6972506084197178E-3</v>
      </c>
      <c r="CK798" s="48">
        <f t="shared" si="12"/>
        <v>1</v>
      </c>
      <c r="CL798" s="48">
        <f t="shared" si="38"/>
        <v>1.188097350052663E-2</v>
      </c>
      <c r="CM798" s="48">
        <f t="shared" si="39"/>
        <v>0.95937672551971087</v>
      </c>
      <c r="CN798" s="48">
        <f t="shared" si="40"/>
        <v>1.4018841560758446E-2</v>
      </c>
      <c r="CO798" s="48">
        <f t="shared" si="41"/>
        <v>1.4723459419004057E-2</v>
      </c>
      <c r="CP798" s="48">
        <f t="shared" si="13"/>
        <v>1</v>
      </c>
      <c r="CQ798" s="48">
        <f t="shared" si="42"/>
        <v>2.3525599248015609E-2</v>
      </c>
      <c r="CR798" s="48">
        <f t="shared" si="43"/>
        <v>5.3542054985317592E-3</v>
      </c>
      <c r="CS798" s="48">
        <f t="shared" si="44"/>
        <v>0.95903623983840203</v>
      </c>
      <c r="CT798" s="48">
        <f t="shared" si="45"/>
        <v>1.2083955415050737E-2</v>
      </c>
      <c r="CU798" s="48">
        <f t="shared" si="14"/>
        <v>1.0000000000000002</v>
      </c>
      <c r="CV798" s="48">
        <f t="shared" si="46"/>
        <v>5.2397072643096195E-4</v>
      </c>
      <c r="CW798" s="48">
        <f t="shared" si="47"/>
        <v>7.709597695312655E-3</v>
      </c>
      <c r="CX798" s="48">
        <f t="shared" si="48"/>
        <v>1.636337495587578E-3</v>
      </c>
      <c r="CY798" s="48">
        <f t="shared" si="49"/>
        <v>0.99013009408266883</v>
      </c>
      <c r="CZ798" s="48">
        <f t="shared" si="15"/>
        <v>1</v>
      </c>
      <c r="DA798" s="48"/>
      <c r="DB798" s="48">
        <f>(AQ798*Baseline!B$7 + AV798*Baseline!B$11 + BA798*Baseline!B$16 + BF798*Baseline!B$18)</f>
        <v>76535.338016122711</v>
      </c>
      <c r="DC798" s="48">
        <f>(AR798*Baseline!B$7 + AW798*Baseline!B$11 + BB798*Baseline!B$16 + BG798*Baseline!B$18)</f>
        <v>69754.503915896043</v>
      </c>
      <c r="DD798" s="48">
        <f>(AS798*Baseline!B$7 + AX798*Baseline!B$11 + BC798*Baseline!B$16 + BH798*Baseline!B$18)</f>
        <v>115116.25026658519</v>
      </c>
      <c r="DE798" s="48">
        <f>(AT798*Baseline!B$7 + AY798*Baseline!B$11 + BD798*Baseline!B$16 + BI798*Baseline!B$18)</f>
        <v>1259933.2149202952</v>
      </c>
      <c r="DF798" s="48">
        <f t="shared" si="16"/>
        <v>1521339.3071188992</v>
      </c>
      <c r="DG798" s="48"/>
      <c r="DH798" s="48">
        <f t="shared" si="50"/>
        <v>5.0307868637841716E-2</v>
      </c>
      <c r="DI798" s="48">
        <f t="shared" si="51"/>
        <v>4.5850720867783655E-2</v>
      </c>
      <c r="DJ798" s="48">
        <f t="shared" si="52"/>
        <v>7.5667702614344121E-2</v>
      </c>
      <c r="DK798" s="48">
        <f t="shared" si="53"/>
        <v>0.82817370788003042</v>
      </c>
      <c r="DL798" s="48">
        <f t="shared" si="17"/>
        <v>0.99999999999999989</v>
      </c>
      <c r="DM798" s="48"/>
      <c r="DN798" s="48">
        <f>DH798 / (Baseline!B$7/Baseline!B$17)</f>
        <v>5.3700340861597997</v>
      </c>
      <c r="DO798" s="48">
        <f>DI798 / (Baseline!B$11/Baseline!B$17)</f>
        <v>1.1068583471103297</v>
      </c>
      <c r="DP798" s="48">
        <f>DJ798 / (Baseline!B$16/Baseline!B$17)</f>
        <v>1.1692946782893088</v>
      </c>
      <c r="DQ798" s="48">
        <f>DK798 / (Baseline!B$18/Baseline!B$17)</f>
        <v>0.93632348971954527</v>
      </c>
      <c r="DR798" s="71"/>
      <c r="DS798" s="48">
        <f>(AU798*Baseline!B$34)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3.5436119099892291E-2</v>
      </c>
      <c r="DT798" s="48">
        <f>(AZ798*Baseline!B$34) + (Baseline!D$88*(1-Baseline!D$89)*Baseline!B$35) + (Baseline!D$88*Baseline!D$89*((1-Baseline!D$90)*Baseline!B$40 + Baseline!D$90*Baseline!B$41))</f>
        <v>1.0723048920825366E-2</v>
      </c>
      <c r="DU798" s="48">
        <f>(BE798*Baseline!B$34) + (Baseline!F$88*(1-Baseline!F$89)*Baseline!B$35) + (Baseline!F$88*Baseline!F$89*((1-Baseline!F$90)*Baseline!B$40 + Baseline!F$90*Baseline!B$41))</f>
        <v>1.291091242000224E-2</v>
      </c>
      <c r="DV798" s="48">
        <f>(BJ798*Baseline!B$34) + (Baseline!H$88*(1-Baseline!H$89)*Baseline!B$35) + (Baseline!H$88*Baseline!H$89*((1-Baseline!H$90)*Baseline!B$40 + Baseline!H$90*Baseline!B$41))</f>
        <v>9.3051003475279875E-3</v>
      </c>
      <c r="DW798" s="48">
        <f>( DS798*Baseline!B$7 + DT798*Baseline!B$11 + DU798*Baseline!B$16 + DV798*Baseline!B$18 ) / Baseline!B$17</f>
        <v>9.8419801287518809E-3</v>
      </c>
    </row>
    <row r="799" spans="1:127">
      <c r="A799" s="7" t="s">
        <v>1127</v>
      </c>
      <c r="B799" s="1">
        <f>MIN( MAX( NORMINV( MCrands!B799, (B$5+B$4)/2, (B$5-B$4)/3.29 ), 0 ), 1 )</f>
        <v>0.54130529799600779</v>
      </c>
      <c r="C799" s="1">
        <f>MAX( NORMINV( MCrands!C799, (C$5+C$4)/2, (C$5-C$4)/3.29 ), 0 )</f>
        <v>2.1045310336126555</v>
      </c>
      <c r="D799" s="40"/>
      <c r="E799" s="40">
        <f>Baseline!B$33 * (C799 * Baseline!B$66*Baseline!B$66/Baseline!B$73 + Baseline!B$52*Baseline!B$52/Baseline!B$74 + Baseline!B$53*Baseline!B$53/Baseline!B$75 + Baseline!B$54*Baseline!B$54/Baseline!B$76)</f>
        <v>1.7619310654532987E-5</v>
      </c>
      <c r="F799" s="40">
        <f>Baseline!B$33 * (C799 * Baseline!B$66*Baseline!B$57/Baseline!B$73 + Baseline!B$52*Baseline!B$67/Baseline!B$74 + Baseline!B$53*Baseline!B$55/Baseline!B$75 + Baseline!B$54*Baseline!B$56/Baseline!B$76)</f>
        <v>3.896107251794549E-8</v>
      </c>
      <c r="G799" s="1">
        <f>Baseline!B$33 * (C799 * Baseline!B$66*Baseline!B$58/Baseline!B$73 + Baseline!B$52*Baseline!B$59/Baseline!B$74 + Baseline!B$53*Baseline!B$68/Baseline!B$75 + Baseline!B$54*Baseline!B$60/Baseline!B$76)</f>
        <v>1.0743367914860048E-7</v>
      </c>
      <c r="H799" s="40">
        <f>Baseline!B$33 * (C799 * Baseline!B$66*Baseline!B$61/Baseline!B$73 + Baseline!B$52*Baseline!B$62/Baseline!B$74 + Baseline!B$53*Baseline!B$63/Baseline!B$75 + Baseline!B$54*Baseline!B$69/Baseline!B$76)</f>
        <v>1.6328029130139245E-9</v>
      </c>
      <c r="I799" s="40">
        <f>Baseline!B$33 * (C799 * Baseline!B$57*Baseline!B$66/Baseline!B$73 + Baseline!B$67*Baseline!B$52/Baseline!B$74 + Baseline!B$55*Baseline!B$53/Baseline!B$75 + Baseline!B$56*Baseline!B$54/Baseline!B$76)</f>
        <v>3.896107251794549E-8</v>
      </c>
      <c r="J799" s="1">
        <f>Baseline!B$33 * (C799 * Baseline!B$57*Baseline!B$57/Baseline!B$73 + Baseline!B$67*Baseline!B$67/Baseline!B$74 + Baseline!B$55*Baseline!B$55/Baseline!B$75 + Baseline!B$56*Baseline!B$56/Baseline!B$76)</f>
        <v>1.7949605600451005E-6</v>
      </c>
      <c r="K799" s="40">
        <f>Baseline!B$33 * (C799 * Baseline!B$57*Baseline!B$58/Baseline!B$73 + Baseline!B$67*Baseline!B$59/Baseline!B$74 + Baseline!B$55*Baseline!B$68/Baseline!B$75 + Baseline!B$56*Baseline!B$60/Baseline!B$76)</f>
        <v>1.3929132821438488E-8</v>
      </c>
      <c r="L799" s="1">
        <f>Baseline!B$33 * (C799 * Baseline!B$57*Baseline!B$61/Baseline!B$73 + Baseline!B$67*Baseline!B$62/Baseline!B$74 + Baseline!B$55*Baseline!B$63/Baseline!B$75 + Baseline!B$56*Baseline!B$69/Baseline!B$76)</f>
        <v>1.4629412401397479E-8</v>
      </c>
      <c r="M799" s="40">
        <f>Baseline!B$33 * (C799 * Baseline!B$58*Baseline!B$66/Baseline!B$73 + Baseline!B$59*Baseline!B$52/Baseline!B$74 + Baseline!B$68*Baseline!B$53/Baseline!B$75 + Baseline!B$60*Baseline!B$54/Baseline!B$76)</f>
        <v>1.0743367914860048E-7</v>
      </c>
      <c r="N799" s="1">
        <f>Baseline!B$33 * (C799 * Baseline!B$58*Baseline!B$57/Baseline!B$73 + Baseline!B$59*Baseline!B$67/Baseline!B$74 + Baseline!B$68*Baseline!B$55/Baseline!B$75 + Baseline!B$60*Baseline!B$56/Baseline!B$76)</f>
        <v>1.3929132821438488E-8</v>
      </c>
      <c r="O799" s="1">
        <f>Baseline!B$33 * (C799 * Baseline!B$58*Baseline!B$58/Baseline!B$73 + Baseline!B$59*Baseline!B$59/Baseline!B$74 + Baseline!B$68*Baseline!B$68/Baseline!B$75 + Baseline!B$60*Baseline!B$60/Baseline!B$76)</f>
        <v>1.3250166032805303E-6</v>
      </c>
      <c r="P799" s="40">
        <f>Baseline!B$33 * (C799 * Baseline!B$58*Baseline!B$61/Baseline!B$73 + Baseline!B$59*Baseline!B$62/Baseline!B$74 + Baseline!B$68*Baseline!B$63/Baseline!B$75 + Baseline!B$60*Baseline!B$69/Baseline!B$76)</f>
        <v>1.6489548149706876E-9</v>
      </c>
      <c r="Q799" s="40">
        <f>Baseline!B$33 * (C799 * Baseline!B$61*Baseline!B$66/Baseline!B$73 + Baseline!B$62*Baseline!B$52/Baseline!B$74 + Baseline!B$63*Baseline!B$53/Baseline!B$75 + Baseline!B$69*Baseline!B$54/Baseline!B$76)</f>
        <v>1.6328029130139245E-9</v>
      </c>
      <c r="R799" s="40">
        <f>Baseline!B$33 * (C799 * Baseline!B$61*Baseline!B$57/Baseline!B$73 + Baseline!B$62*Baseline!B$67/Baseline!B$74 + Baseline!B$63*Baseline!B$55/Baseline!B$75 + Baseline!B$69*Baseline!B$56/Baseline!B$76)</f>
        <v>1.4629412401397479E-8</v>
      </c>
      <c r="S799" s="40">
        <f>Baseline!B$33 * (C799 * Baseline!B$61*Baseline!B$58/Baseline!B$73 + Baseline!B$62*Baseline!B$59/Baseline!B$74 + Baseline!B$63*Baseline!B$68/Baseline!B$75 + Baseline!B$69*Baseline!B$60/Baseline!B$76)</f>
        <v>1.6489548149706876E-9</v>
      </c>
      <c r="T799" s="40">
        <f>Baseline!B$33 * (C799 * Baseline!B$61*Baseline!B$61/Baseline!B$73 + Baseline!B$62*Baseline!B$62/Baseline!B$74 + Baseline!B$63*Baseline!B$63/Baseline!B$75 + Baseline!B$69*Baseline!B$69/Baseline!B$76)</f>
        <v>9.8551801445259254E-8</v>
      </c>
      <c r="U799" s="40"/>
      <c r="V799" s="40">
        <f>E799 * ( Baseline!B$87 * Baseline!B$7 )</f>
        <v>0.18287082528339788</v>
      </c>
      <c r="W799" s="40">
        <f>F799 * ( Baseline!D$87 * Baseline!B$11 )</f>
        <v>7.1869915224705106E-4</v>
      </c>
      <c r="X799" s="40">
        <f>G799 * ( Baseline!F$87 * Baseline!B$16 )</f>
        <v>3.7316841268857388E-3</v>
      </c>
      <c r="Y799" s="40">
        <f>H799 * ( Baseline!H$87 * Baseline!B$18 )</f>
        <v>5.7421346115136998E-4</v>
      </c>
      <c r="Z799" s="48">
        <f t="shared" si="0"/>
        <v>0.18789542202368201</v>
      </c>
      <c r="AA799" s="40">
        <f>I799 * ( Baseline!B$87 * Baseline!B$7 )</f>
        <v>4.0437697166375626E-4</v>
      </c>
      <c r="AB799" s="1">
        <f>J799 * ( Baseline!D$87 * Baseline!B$11 )</f>
        <v>3.3110911724186086E-2</v>
      </c>
      <c r="AC799" s="1">
        <f>K799 * ( Baseline!F$87 * Baseline!B$16 )</f>
        <v>4.8382522373778628E-4</v>
      </c>
      <c r="AD799" s="1">
        <f>L799 * ( Baseline!F$87 * Baseline!B$16 )</f>
        <v>5.0814927382733608E-4</v>
      </c>
      <c r="AE799" s="48">
        <f t="shared" si="1"/>
        <v>3.4507263193414961E-2</v>
      </c>
      <c r="AF799" s="48">
        <f>M799 * ( Baseline!B$87 * Baseline!B$7 )</f>
        <v>1.1150541558833243E-3</v>
      </c>
      <c r="AG799" s="48">
        <f>N799 * ( Baseline!D$87 * Baseline!B$11 )</f>
        <v>2.5694508141923991E-4</v>
      </c>
      <c r="AH799" s="48">
        <f>O799 * ( Baseline!F$87 * Baseline!B$16 )</f>
        <v>4.6024146855129136E-2</v>
      </c>
      <c r="AI799" s="48">
        <f>P799 * ( Baseline!H$87 * Baseline!B$18 )</f>
        <v>5.7989365650921065E-4</v>
      </c>
      <c r="AJ799" s="48">
        <f t="shared" si="2"/>
        <v>4.7976039748940914E-2</v>
      </c>
      <c r="AK799" s="48">
        <f>Q799 * ( Baseline!B$87 * Baseline!B$7 )</f>
        <v>1.6946861434171523E-5</v>
      </c>
      <c r="AL799" s="48">
        <f>R799 * ( Baseline!D$87 * Baseline!B$11 )</f>
        <v>2.6986285569818549E-4</v>
      </c>
      <c r="AM799" s="48">
        <f>S799 * ( Baseline!F$87 * Baseline!B$16 )</f>
        <v>5.7276066106483004E-5</v>
      </c>
      <c r="AN799" s="48">
        <f>T799 * ( Baseline!H$87 * Baseline!B$18 )</f>
        <v>3.4658053681523721E-2</v>
      </c>
      <c r="AO799" s="48">
        <f t="shared" si="3"/>
        <v>3.5002139464762563E-2</v>
      </c>
      <c r="AP799" s="48"/>
      <c r="AQ799" s="48">
        <f>V799 * ( (1-Baseline!B$88-Baseline!B$87) + (1-B799)*Baseline!B$88 )</f>
        <v>9.0857227170756213E-2</v>
      </c>
      <c r="AR799" s="48">
        <f>W799 * ( (1-Baseline!B$88-Baseline!B$87) + (1-B799)*Baseline!B$88 )</f>
        <v>3.5707725407781854E-4</v>
      </c>
      <c r="AS799" s="48">
        <f>X799 * ( (1-Baseline!B$88-Baseline!B$87) + (1-B799)*Baseline!B$88 )</f>
        <v>1.8540435409559212E-3</v>
      </c>
      <c r="AT799" s="48">
        <f>Y799 * ( (1-Baseline!B$88-Baseline!B$87) + (1-B799)*Baseline!B$88 )</f>
        <v>2.8529123113807403E-4</v>
      </c>
      <c r="AU799" s="48">
        <f t="shared" si="4"/>
        <v>9.3353639196928018E-2</v>
      </c>
      <c r="AV799" s="48">
        <f>AA799 * ( (1-Baseline!D$88-Baseline!D$87) + (1-B799)*Baseline!D$88 )</f>
        <v>3.0283533678146388E-4</v>
      </c>
      <c r="AW799" s="48">
        <f>AB799 * ( (1-Baseline!D$88-Baseline!D$87) + (1-B799)*Baseline!D$88 )</f>
        <v>2.4796550757773858E-2</v>
      </c>
      <c r="AX799" s="48">
        <f>AC799 * ( (1-Baseline!D$88-Baseline!D$87) + (1-B799)*Baseline!D$88 )</f>
        <v>3.6233362639609466E-4</v>
      </c>
      <c r="AY799" s="48">
        <f>AD799 * ( (1-Baseline!D$88-Baseline!D$87) + (1-B799)*Baseline!D$88 )</f>
        <v>3.8054975247877145E-4</v>
      </c>
      <c r="AZ799" s="48">
        <f t="shared" si="5"/>
        <v>2.5842269473430188E-2</v>
      </c>
      <c r="BA799" s="48">
        <f>AF799 * ( (1-Baseline!F$88-Baseline!F$87) + (1-Baseline!B$36)*Baseline!F$88 )</f>
        <v>8.0242865230662852E-4</v>
      </c>
      <c r="BB799" s="48">
        <f>AG799 * ( (1-Baseline!F$88-Baseline!F$87) + (1-Baseline!B$36)*Baseline!F$88 )</f>
        <v>1.8490590283189046E-4</v>
      </c>
      <c r="BC799" s="48">
        <f>AH799 * ( (1-Baseline!F$88-Baseline!F$87) + (1-Baseline!B$36)*Baseline!F$88 )</f>
        <v>3.3120448849650291E-2</v>
      </c>
      <c r="BD799" s="48">
        <f>AI799 * ( (1-Baseline!F$88-Baseline!F$87) + (1-Baseline!B$36)*Baseline!F$88 )</f>
        <v>4.1731003182103631E-4</v>
      </c>
      <c r="BE799" s="48">
        <f t="shared" si="6"/>
        <v>3.4525093436609845E-2</v>
      </c>
      <c r="BF799" s="48">
        <f>AK799 * ( (1-Baseline!H$88-Baseline!H$87) + (1-Baseline!B$36)*Baseline!H$88 )</f>
        <v>1.342733725152278E-5</v>
      </c>
      <c r="BG799" s="48">
        <f>AL799 * ( (1-Baseline!H$88-Baseline!H$87) + (1-Baseline!B$36)*Baseline!H$88 )</f>
        <v>2.1381773782678631E-4</v>
      </c>
      <c r="BH799" s="48">
        <f>AM799 * ( (1-Baseline!H$88-Baseline!H$87) + (1-Baseline!B$36)*Baseline!H$88 )</f>
        <v>4.5380972697488611E-5</v>
      </c>
      <c r="BI799" s="48">
        <f>AN799 * ( (1-Baseline!H$88-Baseline!H$87) + (1-Baseline!B$36)*Baseline!H$88 )</f>
        <v>2.7460269092944873E-2</v>
      </c>
      <c r="BJ799" s="48">
        <f t="shared" si="7"/>
        <v>2.7732895140720672E-2</v>
      </c>
      <c r="BK799" s="48"/>
      <c r="BL799" s="48">
        <f t="shared" si="18"/>
        <v>0.97325854623722108</v>
      </c>
      <c r="BM799" s="48">
        <f t="shared" si="19"/>
        <v>3.8249955454288157E-3</v>
      </c>
      <c r="BN799" s="48">
        <f t="shared" si="20"/>
        <v>1.9860431332996521E-2</v>
      </c>
      <c r="BO799" s="48">
        <f t="shared" si="21"/>
        <v>3.0560268843537715E-3</v>
      </c>
      <c r="BP799" s="48">
        <f t="shared" si="8"/>
        <v>1.0000000000000002</v>
      </c>
      <c r="BQ799" s="48">
        <f t="shared" si="22"/>
        <v>1.1718604555719265E-2</v>
      </c>
      <c r="BR799" s="48">
        <f t="shared" si="23"/>
        <v>0.9595345634511131</v>
      </c>
      <c r="BS799" s="48">
        <f t="shared" si="24"/>
        <v>1.4020967731515576E-2</v>
      </c>
      <c r="BT799" s="48">
        <f t="shared" si="25"/>
        <v>1.472586426165221E-2</v>
      </c>
      <c r="BU799" s="48">
        <f t="shared" si="9"/>
        <v>1.0000000000000002</v>
      </c>
      <c r="BV799" s="48">
        <f t="shared" si="26"/>
        <v>2.3241896615861034E-2</v>
      </c>
      <c r="BW799" s="48">
        <f t="shared" si="27"/>
        <v>5.3556959424712006E-3</v>
      </c>
      <c r="BX799" s="48">
        <f t="shared" si="28"/>
        <v>0.9593152560314262</v>
      </c>
      <c r="BY799" s="48">
        <f t="shared" si="29"/>
        <v>1.2087151410241442E-2</v>
      </c>
      <c r="BZ799" s="48">
        <f t="shared" si="10"/>
        <v>0.99999999999999989</v>
      </c>
      <c r="CA799" s="48">
        <f t="shared" si="30"/>
        <v>4.8416644506066E-4</v>
      </c>
      <c r="CB799" s="48">
        <f t="shared" si="31"/>
        <v>7.709896018495168E-3</v>
      </c>
      <c r="CC799" s="48">
        <f t="shared" si="32"/>
        <v>1.6363590049729418E-3</v>
      </c>
      <c r="CD799" s="48">
        <f t="shared" si="33"/>
        <v>0.99016957853147114</v>
      </c>
      <c r="CE799" s="48">
        <f t="shared" si="11"/>
        <v>0.99999999999999989</v>
      </c>
      <c r="CF799" s="48"/>
      <c r="CG799" s="48">
        <f t="shared" si="34"/>
        <v>0.97325854623722108</v>
      </c>
      <c r="CH799" s="48">
        <f t="shared" si="35"/>
        <v>3.8249955454288157E-3</v>
      </c>
      <c r="CI799" s="48">
        <f t="shared" si="36"/>
        <v>1.9860431332996521E-2</v>
      </c>
      <c r="CJ799" s="48">
        <f t="shared" si="37"/>
        <v>3.0560268843537715E-3</v>
      </c>
      <c r="CK799" s="48">
        <f t="shared" si="12"/>
        <v>1.0000000000000002</v>
      </c>
      <c r="CL799" s="48">
        <f t="shared" si="38"/>
        <v>1.1718604555719265E-2</v>
      </c>
      <c r="CM799" s="48">
        <f t="shared" si="39"/>
        <v>0.9595345634511131</v>
      </c>
      <c r="CN799" s="48">
        <f t="shared" si="40"/>
        <v>1.4020967731515576E-2</v>
      </c>
      <c r="CO799" s="48">
        <f t="shared" si="41"/>
        <v>1.472586426165221E-2</v>
      </c>
      <c r="CP799" s="48">
        <f t="shared" si="13"/>
        <v>1.0000000000000002</v>
      </c>
      <c r="CQ799" s="48">
        <f t="shared" si="42"/>
        <v>2.3241896615861034E-2</v>
      </c>
      <c r="CR799" s="48">
        <f t="shared" si="43"/>
        <v>5.3556959424712006E-3</v>
      </c>
      <c r="CS799" s="48">
        <f t="shared" si="44"/>
        <v>0.9593152560314262</v>
      </c>
      <c r="CT799" s="48">
        <f t="shared" si="45"/>
        <v>1.2087151410241442E-2</v>
      </c>
      <c r="CU799" s="48">
        <f t="shared" si="14"/>
        <v>0.99999999999999989</v>
      </c>
      <c r="CV799" s="48">
        <f t="shared" si="46"/>
        <v>4.8416644506066E-4</v>
      </c>
      <c r="CW799" s="48">
        <f t="shared" si="47"/>
        <v>7.709896018495168E-3</v>
      </c>
      <c r="CX799" s="48">
        <f t="shared" si="48"/>
        <v>1.6363590049729418E-3</v>
      </c>
      <c r="CY799" s="48">
        <f t="shared" si="49"/>
        <v>0.99016957853147114</v>
      </c>
      <c r="CZ799" s="48">
        <f t="shared" si="15"/>
        <v>0.99999999999999989</v>
      </c>
      <c r="DA799" s="48"/>
      <c r="DB799" s="48">
        <f>(AQ799*Baseline!B$7 + AV799*Baseline!B$11 + BA799*Baseline!B$16 + BF799*Baseline!B$18)</f>
        <v>48018.339086778367</v>
      </c>
      <c r="DC799" s="48">
        <f>(AR799*Baseline!B$7 + AW799*Baseline!B$11 + BB799*Baseline!B$16 + BG799*Baseline!B$18)</f>
        <v>63761.083178985682</v>
      </c>
      <c r="DD799" s="48">
        <f>(AS799*Baseline!B$7 + AX799*Baseline!B$11 + BC799*Baseline!B$16 + BH799*Baseline!B$18)</f>
        <v>114714.08344748752</v>
      </c>
      <c r="DE799" s="48">
        <f>(AT799*Baseline!B$7 + AY799*Baseline!B$11 + BD799*Baseline!B$16 + BI799*Baseline!B$18)</f>
        <v>1259780.6729820115</v>
      </c>
      <c r="DF799" s="48">
        <f t="shared" si="16"/>
        <v>1486274.1786952631</v>
      </c>
      <c r="DG799" s="48"/>
      <c r="DH799" s="48">
        <f t="shared" si="50"/>
        <v>3.2307860672740496E-2</v>
      </c>
      <c r="DI799" s="48">
        <f t="shared" si="51"/>
        <v>4.2899946788390569E-2</v>
      </c>
      <c r="DJ799" s="48">
        <f t="shared" si="52"/>
        <v>7.7182316083961131E-2</v>
      </c>
      <c r="DK799" s="48">
        <f t="shared" si="53"/>
        <v>0.84760987645490771</v>
      </c>
      <c r="DL799" s="48">
        <f t="shared" si="17"/>
        <v>0.99999999999999989</v>
      </c>
      <c r="DM799" s="48"/>
      <c r="DN799" s="48">
        <f>DH799 / (Baseline!B$7/Baseline!B$17)</f>
        <v>3.4486516276902108</v>
      </c>
      <c r="DO799" s="48">
        <f>DI799 / (Baseline!B$11/Baseline!B$17)</f>
        <v>1.0356252485156268</v>
      </c>
      <c r="DP799" s="48">
        <f>DJ799 / (Baseline!B$16/Baseline!B$17)</f>
        <v>1.1927000336588895</v>
      </c>
      <c r="DQ799" s="48">
        <f>DK799 / (Baseline!B$18/Baseline!B$17)</f>
        <v>0.95829779416032657</v>
      </c>
      <c r="DR799" s="71"/>
      <c r="DS799" s="48">
        <f>(AU799*Baseline!B$34)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2.6532577129539204E-2</v>
      </c>
      <c r="DT799" s="48">
        <f>(AZ799*Baseline!B$34) + (Baseline!D$88*(1-Baseline!D$89)*Baseline!B$35) + (Baseline!D$88*Baseline!D$89*((1-Baseline!D$90)*Baseline!B$40 + Baseline!D$90*Baseline!B$41))</f>
        <v>1.0289908421014533E-2</v>
      </c>
      <c r="DU799" s="48">
        <f>(BE799*Baseline!B$34) + (Baseline!F$88*(1-Baseline!F$89)*Baseline!B$35) + (Baseline!F$88*Baseline!F$89*((1-Baseline!F$90)*Baseline!B$40 + Baseline!F$90*Baseline!B$41))</f>
        <v>1.2909404015491479E-2</v>
      </c>
      <c r="DV799" s="48">
        <f>(BJ799*Baseline!B$34) + (Baseline!H$88*(1-Baseline!H$89)*Baseline!B$35) + (Baseline!H$88*Baseline!H$89*((1-Baseline!H$90)*Baseline!B$40 + Baseline!H$90*Baseline!B$41))</f>
        <v>9.3049342711081021E-3</v>
      </c>
      <c r="DW799" s="48">
        <f>( DS799*Baseline!B$7 + DT799*Baseline!B$11 + DU799*Baseline!B$16 + DV799*Baseline!B$18 ) / Baseline!B$17</f>
        <v>9.7403824395720564E-3</v>
      </c>
    </row>
    <row r="800" spans="1:127">
      <c r="A800" s="7" t="s">
        <v>1128</v>
      </c>
      <c r="B800" s="1">
        <f>MIN( MAX( NORMINV( MCrands!B800, (B$5+B$4)/2, (B$5-B$4)/3.29 ), 0 ), 1 )</f>
        <v>0.49457444549591895</v>
      </c>
      <c r="C800" s="1">
        <f>MAX( NORMINV( MCrands!C800, (C$5+C$4)/2, (C$5-C$4)/3.29 ), 0 )</f>
        <v>2.9053533257485995</v>
      </c>
      <c r="D800" s="40"/>
      <c r="E800" s="40">
        <f>Baseline!B$33 * (C800 * Baseline!B$66*Baseline!B$66/Baseline!B$73 + Baseline!B$52*Baseline!B$52/Baseline!B$74 + Baseline!B$53*Baseline!B$53/Baseline!B$75 + Baseline!B$54*Baseline!B$54/Baseline!B$76)</f>
        <v>2.432062581575713E-5</v>
      </c>
      <c r="F800" s="40">
        <f>Baseline!B$33 * (C800 * Baseline!B$66*Baseline!B$57/Baseline!B$73 + Baseline!B$52*Baseline!B$67/Baseline!B$74 + Baseline!B$53*Baseline!B$55/Baseline!B$75 + Baseline!B$54*Baseline!B$56/Baseline!B$76)</f>
        <v>3.9857269797948719E-8</v>
      </c>
      <c r="G800" s="1">
        <f>Baseline!B$33 * (C800 * Baseline!B$66*Baseline!B$58/Baseline!B$73 + Baseline!B$52*Baseline!B$59/Baseline!B$74 + Baseline!B$53*Baseline!B$68/Baseline!B$75 + Baseline!B$54*Baseline!B$60/Baseline!B$76)</f>
        <v>1.0963683079527507E-7</v>
      </c>
      <c r="H800" s="40">
        <f>Baseline!B$33 * (C800 * Baseline!B$66*Baseline!B$61/Baseline!B$73 + Baseline!B$52*Baseline!B$62/Baseline!B$74 + Baseline!B$53*Baseline!B$63/Baseline!B$75 + Baseline!B$54*Baseline!B$69/Baseline!B$76)</f>
        <v>1.8531180776813849E-9</v>
      </c>
      <c r="I800" s="40">
        <f>Baseline!B$33 * (C800 * Baseline!B$57*Baseline!B$66/Baseline!B$73 + Baseline!B$67*Baseline!B$52/Baseline!B$74 + Baseline!B$55*Baseline!B$53/Baseline!B$75 + Baseline!B$56*Baseline!B$54/Baseline!B$76)</f>
        <v>3.9857269797948719E-8</v>
      </c>
      <c r="J800" s="1">
        <f>Baseline!B$33 * (C800 * Baseline!B$57*Baseline!B$57/Baseline!B$73 + Baseline!B$67*Baseline!B$67/Baseline!B$74 + Baseline!B$55*Baseline!B$55/Baseline!B$75 + Baseline!B$56*Baseline!B$56/Baseline!B$76)</f>
        <v>1.7949606798976289E-6</v>
      </c>
      <c r="K800" s="40">
        <f>Baseline!B$33 * (C800 * Baseline!B$57*Baseline!B$58/Baseline!B$73 + Baseline!B$67*Baseline!B$59/Baseline!B$74 + Baseline!B$55*Baseline!B$68/Baseline!B$75 + Baseline!B$56*Baseline!B$60/Baseline!B$76)</f>
        <v>1.3929427458903774E-8</v>
      </c>
      <c r="L800" s="1">
        <f>Baseline!B$33 * (C800 * Baseline!B$57*Baseline!B$61/Baseline!B$73 + Baseline!B$67*Baseline!B$62/Baseline!B$74 + Baseline!B$55*Baseline!B$63/Baseline!B$75 + Baseline!B$56*Baseline!B$69/Baseline!B$76)</f>
        <v>1.4629441865144007E-8</v>
      </c>
      <c r="M800" s="40">
        <f>Baseline!B$33 * (C800 * Baseline!B$58*Baseline!B$66/Baseline!B$73 + Baseline!B$59*Baseline!B$52/Baseline!B$74 + Baseline!B$68*Baseline!B$53/Baseline!B$75 + Baseline!B$60*Baseline!B$54/Baseline!B$76)</f>
        <v>1.0963683079527507E-7</v>
      </c>
      <c r="N800" s="1">
        <f>Baseline!B$33 * (C800 * Baseline!B$58*Baseline!B$57/Baseline!B$73 + Baseline!B$59*Baseline!B$67/Baseline!B$74 + Baseline!B$68*Baseline!B$55/Baseline!B$75 + Baseline!B$60*Baseline!B$56/Baseline!B$76)</f>
        <v>1.3929427458903774E-8</v>
      </c>
      <c r="O800" s="1">
        <f>Baseline!B$33 * (C800 * Baseline!B$58*Baseline!B$58/Baseline!B$73 + Baseline!B$59*Baseline!B$59/Baseline!B$74 + Baseline!B$68*Baseline!B$68/Baseline!B$75 + Baseline!B$60*Baseline!B$60/Baseline!B$76)</f>
        <v>1.3250173275976327E-6</v>
      </c>
      <c r="P800" s="40">
        <f>Baseline!B$33 * (C800 * Baseline!B$58*Baseline!B$61/Baseline!B$73 + Baseline!B$59*Baseline!B$62/Baseline!B$74 + Baseline!B$68*Baseline!B$63/Baseline!B$75 + Baseline!B$60*Baseline!B$69/Baseline!B$76)</f>
        <v>1.6490272466809037E-9</v>
      </c>
      <c r="Q800" s="40">
        <f>Baseline!B$33 * (C800 * Baseline!B$61*Baseline!B$66/Baseline!B$73 + Baseline!B$62*Baseline!B$52/Baseline!B$74 + Baseline!B$63*Baseline!B$53/Baseline!B$75 + Baseline!B$69*Baseline!B$54/Baseline!B$76)</f>
        <v>1.8531180776813849E-9</v>
      </c>
      <c r="R800" s="40">
        <f>Baseline!B$33 * (C800 * Baseline!B$61*Baseline!B$57/Baseline!B$73 + Baseline!B$62*Baseline!B$67/Baseline!B$74 + Baseline!B$63*Baseline!B$55/Baseline!B$75 + Baseline!B$69*Baseline!B$56/Baseline!B$76)</f>
        <v>1.4629441865144007E-8</v>
      </c>
      <c r="S800" s="40">
        <f>Baseline!B$33 * (C800 * Baseline!B$61*Baseline!B$58/Baseline!B$73 + Baseline!B$62*Baseline!B$59/Baseline!B$74 + Baseline!B$63*Baseline!B$68/Baseline!B$75 + Baseline!B$69*Baseline!B$60/Baseline!B$76)</f>
        <v>1.6490272466809037E-9</v>
      </c>
      <c r="T800" s="40">
        <f>Baseline!B$33 * (C800 * Baseline!B$61*Baseline!B$61/Baseline!B$73 + Baseline!B$62*Baseline!B$62/Baseline!B$74 + Baseline!B$63*Baseline!B$63/Baseline!B$75 + Baseline!B$69*Baseline!B$69/Baseline!B$76)</f>
        <v>9.8551808688430276E-8</v>
      </c>
      <c r="U800" s="40"/>
      <c r="V800" s="40">
        <f>E800 * ( Baseline!B$87 * Baseline!B$7 )</f>
        <v>0.25242377534174326</v>
      </c>
      <c r="W800" s="40">
        <f>F800 * ( Baseline!D$87 * Baseline!B$11 )</f>
        <v>7.35230941126522E-4</v>
      </c>
      <c r="X800" s="40">
        <f>G800 * ( Baseline!F$87 * Baseline!B$16 )</f>
        <v>3.8082100924318502E-3</v>
      </c>
      <c r="Y800" s="40">
        <f>H800 * ( Baseline!H$87 * Baseline!B$18 )</f>
        <v>6.5169245891621378E-4</v>
      </c>
      <c r="Z800" s="48">
        <f t="shared" si="0"/>
        <v>0.2576189088342179</v>
      </c>
      <c r="AA800" s="40">
        <f>I800 * ( Baseline!B$87 * Baseline!B$7 )</f>
        <v>4.1367860323290976E-4</v>
      </c>
      <c r="AB800" s="1">
        <f>J800 * ( Baseline!D$87 * Baseline!B$11 )</f>
        <v>3.3110913935057218E-2</v>
      </c>
      <c r="AC800" s="1">
        <f>K800 * ( Baseline!F$87 * Baseline!B$16 )</f>
        <v>4.8383545790235281E-4</v>
      </c>
      <c r="AD800" s="1">
        <f>L800 * ( Baseline!F$87 * Baseline!B$16 )</f>
        <v>5.081502972437927E-4</v>
      </c>
      <c r="AE800" s="48">
        <f t="shared" si="1"/>
        <v>3.4516578293436267E-2</v>
      </c>
      <c r="AF800" s="48">
        <f>M800 * ( Baseline!B$87 * Baseline!B$7 )</f>
        <v>1.1379206668241601E-3</v>
      </c>
      <c r="AG800" s="48">
        <f>N800 * ( Baseline!D$87 * Baseline!B$11 )</f>
        <v>2.5695051647743611E-4</v>
      </c>
      <c r="AH800" s="48">
        <f>O800 * ( Baseline!F$87 * Baseline!B$16 )</f>
        <v>4.6024172014117036E-2</v>
      </c>
      <c r="AI800" s="48">
        <f>P800 * ( Baseline!H$87 * Baseline!B$18 )</f>
        <v>5.7991912881985444E-4</v>
      </c>
      <c r="AJ800" s="48">
        <f t="shared" si="2"/>
        <v>4.7998962326238487E-2</v>
      </c>
      <c r="AK800" s="48">
        <f>Q800 * ( Baseline!B$87 * Baseline!B$7 )</f>
        <v>1.9233512528255094E-5</v>
      </c>
      <c r="AL800" s="48">
        <f>R800 * ( Baseline!D$87 * Baseline!B$11 )</f>
        <v>2.6986339920400505E-4</v>
      </c>
      <c r="AM800" s="48">
        <f>S800 * ( Baseline!F$87 * Baseline!B$16 )</f>
        <v>5.7278582005272273E-5</v>
      </c>
      <c r="AN800" s="48">
        <f>T800 * ( Baseline!H$87 * Baseline!B$18 )</f>
        <v>3.4658056228754786E-2</v>
      </c>
      <c r="AO800" s="48">
        <f t="shared" si="3"/>
        <v>3.5004431722492318E-2</v>
      </c>
      <c r="AP800" s="48"/>
      <c r="AQ800" s="48">
        <f>V800 * ( (1-Baseline!B$88-Baseline!B$87) + (1-B800)*Baseline!B$88 )</f>
        <v>0.13591221618896007</v>
      </c>
      <c r="AR800" s="48">
        <f>W800 * ( (1-Baseline!B$88-Baseline!B$87) + (1-B800)*Baseline!B$88 )</f>
        <v>3.9586947181942232E-4</v>
      </c>
      <c r="AS800" s="48">
        <f>X800 * ( (1-Baseline!B$88-Baseline!B$87) + (1-B800)*Baseline!B$88 )</f>
        <v>2.050449775084973E-3</v>
      </c>
      <c r="AT800" s="48">
        <f>Y800 * ( (1-Baseline!B$88-Baseline!B$87) + (1-B800)*Baseline!B$88 )</f>
        <v>3.5088995180830785E-4</v>
      </c>
      <c r="AU800" s="48">
        <f t="shared" si="4"/>
        <v>0.13870942538767278</v>
      </c>
      <c r="AV800" s="48">
        <f>AA800 * ( (1-Baseline!D$88-Baseline!D$87) + (1-B800)*Baseline!D$88 )</f>
        <v>3.1846180547760727E-4</v>
      </c>
      <c r="AW800" s="48">
        <f>AB800 * ( (1-Baseline!D$88-Baseline!D$87) + (1-B800)*Baseline!D$88 )</f>
        <v>2.5489743366869707E-2</v>
      </c>
      <c r="AX800" s="48">
        <f>AC800 * ( (1-Baseline!D$88-Baseline!D$87) + (1-B800)*Baseline!D$88 )</f>
        <v>3.7247059014777246E-4</v>
      </c>
      <c r="AY800" s="48">
        <f>AD800 * ( (1-Baseline!D$88-Baseline!D$87) + (1-B800)*Baseline!D$88 )</f>
        <v>3.9118885978042551E-4</v>
      </c>
      <c r="AZ800" s="48">
        <f t="shared" si="5"/>
        <v>2.6571864622275513E-2</v>
      </c>
      <c r="BA800" s="48">
        <f>AF800 * ( (1-Baseline!F$88-Baseline!F$87) + (1-Baseline!B$36)*Baseline!F$88 )</f>
        <v>8.1888412530800397E-4</v>
      </c>
      <c r="BB800" s="48">
        <f>AG800 * ( (1-Baseline!F$88-Baseline!F$87) + (1-Baseline!B$36)*Baseline!F$88 )</f>
        <v>1.8490981407369032E-4</v>
      </c>
      <c r="BC800" s="48">
        <f>AH800 * ( (1-Baseline!F$88-Baseline!F$87) + (1-Baseline!B$36)*Baseline!F$88 )</f>
        <v>3.3120466954863072E-2</v>
      </c>
      <c r="BD800" s="48">
        <f>AI800 * ( (1-Baseline!F$88-Baseline!F$87) + (1-Baseline!B$36)*Baseline!F$88 )</f>
        <v>4.1732836251088954E-4</v>
      </c>
      <c r="BE800" s="48">
        <f t="shared" si="6"/>
        <v>3.4541589256755656E-2</v>
      </c>
      <c r="BF800" s="48">
        <f>AK800 * ( (1-Baseline!H$88-Baseline!H$87) + (1-Baseline!B$36)*Baseline!H$88 )</f>
        <v>1.5239096646387075E-5</v>
      </c>
      <c r="BG800" s="48">
        <f>AL800 * ( (1-Baseline!H$88-Baseline!H$87) + (1-Baseline!B$36)*Baseline!H$88 )</f>
        <v>2.1381816845731725E-4</v>
      </c>
      <c r="BH800" s="48">
        <f>AM800 * ( (1-Baseline!H$88-Baseline!H$87) + (1-Baseline!B$36)*Baseline!H$88 )</f>
        <v>4.5382966094417322E-5</v>
      </c>
      <c r="BI800" s="48">
        <f>AN800 * ( (1-Baseline!H$88-Baseline!H$87) + (1-Baseline!B$36)*Baseline!H$88 )</f>
        <v>2.746027111116699E-2</v>
      </c>
      <c r="BJ800" s="48">
        <f t="shared" si="7"/>
        <v>2.7734711342365111E-2</v>
      </c>
      <c r="BK800" s="48"/>
      <c r="BL800" s="48">
        <f t="shared" si="18"/>
        <v>0.97983403657757984</v>
      </c>
      <c r="BM800" s="48">
        <f t="shared" si="19"/>
        <v>2.8539478893595325E-3</v>
      </c>
      <c r="BN800" s="48">
        <f t="shared" si="20"/>
        <v>1.4782339191113093E-2</v>
      </c>
      <c r="BO800" s="48">
        <f t="shared" si="21"/>
        <v>2.5296763419473561E-3</v>
      </c>
      <c r="BP800" s="48">
        <f t="shared" si="8"/>
        <v>0.99999999999999978</v>
      </c>
      <c r="BQ800" s="48">
        <f t="shared" si="22"/>
        <v>1.1984925032721902E-2</v>
      </c>
      <c r="BR800" s="48">
        <f t="shared" si="23"/>
        <v>0.95927567482416554</v>
      </c>
      <c r="BS800" s="48">
        <f t="shared" si="24"/>
        <v>1.4017480347823463E-2</v>
      </c>
      <c r="BT800" s="48">
        <f t="shared" si="25"/>
        <v>1.472191979528931E-2</v>
      </c>
      <c r="BU800" s="48">
        <f t="shared" si="9"/>
        <v>1.0000000000000002</v>
      </c>
      <c r="BV800" s="48">
        <f t="shared" si="26"/>
        <v>2.3707193065757574E-2</v>
      </c>
      <c r="BW800" s="48">
        <f t="shared" si="27"/>
        <v>5.3532514876259082E-3</v>
      </c>
      <c r="BX800" s="48">
        <f t="shared" si="28"/>
        <v>0.95885764574035515</v>
      </c>
      <c r="BY800" s="48">
        <f t="shared" si="29"/>
        <v>1.2081909706261367E-2</v>
      </c>
      <c r="BZ800" s="48">
        <f t="shared" si="10"/>
        <v>1</v>
      </c>
      <c r="CA800" s="48">
        <f t="shared" si="30"/>
        <v>5.4945935648189595E-4</v>
      </c>
      <c r="CB800" s="48">
        <f t="shared" si="31"/>
        <v>7.7094066643739459E-3</v>
      </c>
      <c r="CC800" s="48">
        <f t="shared" si="32"/>
        <v>1.6363237220750984E-3</v>
      </c>
      <c r="CD800" s="48">
        <f t="shared" si="33"/>
        <v>0.99010481025706909</v>
      </c>
      <c r="CE800" s="48">
        <f t="shared" si="11"/>
        <v>1</v>
      </c>
      <c r="CF800" s="48"/>
      <c r="CG800" s="48">
        <f t="shared" si="34"/>
        <v>0.97983403657757984</v>
      </c>
      <c r="CH800" s="48">
        <f t="shared" si="35"/>
        <v>2.8539478893595325E-3</v>
      </c>
      <c r="CI800" s="48">
        <f t="shared" si="36"/>
        <v>1.4782339191113093E-2</v>
      </c>
      <c r="CJ800" s="48">
        <f t="shared" si="37"/>
        <v>2.5296763419473561E-3</v>
      </c>
      <c r="CK800" s="48">
        <f t="shared" si="12"/>
        <v>0.99999999999999978</v>
      </c>
      <c r="CL800" s="48">
        <f t="shared" si="38"/>
        <v>1.1984925032721902E-2</v>
      </c>
      <c r="CM800" s="48">
        <f t="shared" si="39"/>
        <v>0.95927567482416554</v>
      </c>
      <c r="CN800" s="48">
        <f t="shared" si="40"/>
        <v>1.4017480347823463E-2</v>
      </c>
      <c r="CO800" s="48">
        <f t="shared" si="41"/>
        <v>1.472191979528931E-2</v>
      </c>
      <c r="CP800" s="48">
        <f t="shared" si="13"/>
        <v>1.0000000000000002</v>
      </c>
      <c r="CQ800" s="48">
        <f t="shared" si="42"/>
        <v>2.3707193065757574E-2</v>
      </c>
      <c r="CR800" s="48">
        <f t="shared" si="43"/>
        <v>5.3532514876259082E-3</v>
      </c>
      <c r="CS800" s="48">
        <f t="shared" si="44"/>
        <v>0.95885764574035515</v>
      </c>
      <c r="CT800" s="48">
        <f t="shared" si="45"/>
        <v>1.2081909706261367E-2</v>
      </c>
      <c r="CU800" s="48">
        <f t="shared" si="14"/>
        <v>1</v>
      </c>
      <c r="CV800" s="48">
        <f t="shared" si="46"/>
        <v>5.4945935648189595E-4</v>
      </c>
      <c r="CW800" s="48">
        <f t="shared" si="47"/>
        <v>7.7094066643739459E-3</v>
      </c>
      <c r="CX800" s="48">
        <f t="shared" si="48"/>
        <v>1.6363237220750984E-3</v>
      </c>
      <c r="CY800" s="48">
        <f t="shared" si="49"/>
        <v>0.99010481025706909</v>
      </c>
      <c r="CZ800" s="48">
        <f t="shared" si="15"/>
        <v>1</v>
      </c>
      <c r="DA800" s="48"/>
      <c r="DB800" s="48">
        <f>(AQ800*Baseline!B$7 + AV800*Baseline!B$11 + BA800*Baseline!B$16 + BF800*Baseline!B$18)</f>
        <v>70041.611468736402</v>
      </c>
      <c r="DC800" s="48">
        <f>(AR800*Baseline!B$7 + AW800*Baseline!B$11 + BB800*Baseline!B$16 + BG800*Baseline!B$18)</f>
        <v>65266.519209523874</v>
      </c>
      <c r="DD800" s="48">
        <f>(AS800*Baseline!B$7 + AX800*Baseline!B$11 + BC800*Baseline!B$16 + BH800*Baseline!B$18)</f>
        <v>114831.23167237639</v>
      </c>
      <c r="DE800" s="48">
        <f>(AT800*Baseline!B$7 + AY800*Baseline!B$11 + BD800*Baseline!B$16 + BI800*Baseline!B$18)</f>
        <v>1259835.4583289879</v>
      </c>
      <c r="DF800" s="48">
        <f t="shared" si="16"/>
        <v>1509974.8206796246</v>
      </c>
      <c r="DG800" s="48"/>
      <c r="DH800" s="48">
        <f t="shared" si="50"/>
        <v>4.6385946645925775E-2</v>
      </c>
      <c r="DI800" s="48">
        <f t="shared" si="51"/>
        <v>4.322358115888851E-2</v>
      </c>
      <c r="DJ800" s="48">
        <f t="shared" si="52"/>
        <v>7.6048441404269251E-2</v>
      </c>
      <c r="DK800" s="48">
        <f t="shared" si="53"/>
        <v>0.83434203079091651</v>
      </c>
      <c r="DL800" s="48">
        <f t="shared" si="17"/>
        <v>1</v>
      </c>
      <c r="DM800" s="48"/>
      <c r="DN800" s="48">
        <f>DH800 / (Baseline!B$7/Baseline!B$17)</f>
        <v>4.9513947092571122</v>
      </c>
      <c r="DO800" s="48">
        <f>DI800 / (Baseline!B$11/Baseline!B$17)</f>
        <v>1.0434379371193765</v>
      </c>
      <c r="DP800" s="48">
        <f>DJ800 / (Baseline!B$16/Baseline!B$17)</f>
        <v>1.1751782432119389</v>
      </c>
      <c r="DQ800" s="48">
        <f>DK800 / (Baseline!B$18/Baseline!B$17)</f>
        <v>0.94329732332315264</v>
      </c>
      <c r="DR800" s="71"/>
      <c r="DS800" s="48">
        <f>(AU800*Baseline!B$34)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3.333594505815092E-2</v>
      </c>
      <c r="DT800" s="48">
        <f>(AZ800*Baseline!B$34) + (Baseline!D$88*(1-Baseline!D$89)*Baseline!B$35) + (Baseline!D$88*Baseline!D$89*((1-Baseline!D$90)*Baseline!B$40 + Baseline!D$90*Baseline!B$41))</f>
        <v>1.039934769334133E-2</v>
      </c>
      <c r="DU800" s="48">
        <f>(BE800*Baseline!B$34) + (Baseline!F$88*(1-Baseline!F$89)*Baseline!B$35) + (Baseline!F$88*Baseline!F$89*((1-Baseline!F$90)*Baseline!B$40 + Baseline!F$90*Baseline!B$41))</f>
        <v>1.2911878388513352E-2</v>
      </c>
      <c r="DV800" s="48">
        <f>(BJ800*Baseline!B$34) + (Baseline!H$88*(1-Baseline!H$89)*Baseline!B$35) + (Baseline!H$88*Baseline!H$89*((1-Baseline!H$90)*Baseline!B$40 + Baseline!H$90*Baseline!B$41))</f>
        <v>9.3052067013547676E-3</v>
      </c>
      <c r="DW800" s="48">
        <f>( DS800*Baseline!B$7 + DT800*Baseline!B$11 + DU800*Baseline!B$16 + DV800*Baseline!B$18 ) / Baseline!B$17</f>
        <v>9.809052670252472E-3</v>
      </c>
    </row>
    <row r="801" spans="1:127">
      <c r="A801" s="7" t="s">
        <v>1129</v>
      </c>
      <c r="B801" s="1">
        <f>MIN( MAX( NORMINV( MCrands!B801, (B$5+B$4)/2, (B$5-B$4)/3.29 ), 0 ), 1 )</f>
        <v>0.28148325556108289</v>
      </c>
      <c r="C801" s="1">
        <f>MAX( NORMINV( MCrands!C801, (C$5+C$4)/2, (C$5-C$4)/3.29 ), 0 )</f>
        <v>2.7886042443041306</v>
      </c>
      <c r="D801" s="40"/>
      <c r="E801" s="40">
        <f>Baseline!B$33 * (C801 * Baseline!B$66*Baseline!B$66/Baseline!B$73 + Baseline!B$52*Baseline!B$52/Baseline!B$74 + Baseline!B$53*Baseline!B$53/Baseline!B$75 + Baseline!B$54*Baseline!B$54/Baseline!B$76)</f>
        <v>2.3343664513323758E-5</v>
      </c>
      <c r="F801" s="40">
        <f>Baseline!B$33 * (C801 * Baseline!B$66*Baseline!B$57/Baseline!B$73 + Baseline!B$52*Baseline!B$67/Baseline!B$74 + Baseline!B$53*Baseline!B$55/Baseline!B$75 + Baseline!B$54*Baseline!B$56/Baseline!B$76)</f>
        <v>3.9726616330555427E-8</v>
      </c>
      <c r="G801" s="1">
        <f>Baseline!B$33 * (C801 * Baseline!B$66*Baseline!B$58/Baseline!B$73 + Baseline!B$52*Baseline!B$59/Baseline!B$74 + Baseline!B$53*Baseline!B$68/Baseline!B$75 + Baseline!B$54*Baseline!B$60/Baseline!B$76)</f>
        <v>1.0931564102126657E-7</v>
      </c>
      <c r="H801" s="40">
        <f>Baseline!B$33 * (C801 * Baseline!B$66*Baseline!B$61/Baseline!B$73 + Baseline!B$52*Baseline!B$62/Baseline!B$74 + Baseline!B$53*Baseline!B$63/Baseline!B$75 + Baseline!B$54*Baseline!B$69/Baseline!B$76)</f>
        <v>1.8209991002805329E-9</v>
      </c>
      <c r="I801" s="40">
        <f>Baseline!B$33 * (C801 * Baseline!B$57*Baseline!B$66/Baseline!B$73 + Baseline!B$67*Baseline!B$52/Baseline!B$74 + Baseline!B$55*Baseline!B$53/Baseline!B$75 + Baseline!B$56*Baseline!B$54/Baseline!B$76)</f>
        <v>3.9726616330555427E-8</v>
      </c>
      <c r="J801" s="1">
        <f>Baseline!B$33 * (C801 * Baseline!B$57*Baseline!B$57/Baseline!B$73 + Baseline!B$67*Baseline!B$67/Baseline!B$74 + Baseline!B$55*Baseline!B$55/Baseline!B$75 + Baseline!B$56*Baseline!B$56/Baseline!B$76)</f>
        <v>1.7949606624247478E-6</v>
      </c>
      <c r="K801" s="40">
        <f>Baseline!B$33 * (C801 * Baseline!B$57*Baseline!B$58/Baseline!B$73 + Baseline!B$67*Baseline!B$59/Baseline!B$74 + Baseline!B$55*Baseline!B$68/Baseline!B$75 + Baseline!B$56*Baseline!B$60/Baseline!B$76)</f>
        <v>1.3929384504738074E-8</v>
      </c>
      <c r="L801" s="1">
        <f>Baseline!B$33 * (C801 * Baseline!B$57*Baseline!B$61/Baseline!B$73 + Baseline!B$67*Baseline!B$62/Baseline!B$74 + Baseline!B$55*Baseline!B$63/Baseline!B$75 + Baseline!B$56*Baseline!B$69/Baseline!B$76)</f>
        <v>1.4629437569727437E-8</v>
      </c>
      <c r="M801" s="40">
        <f>Baseline!B$33 * (C801 * Baseline!B$58*Baseline!B$66/Baseline!B$73 + Baseline!B$59*Baseline!B$52/Baseline!B$74 + Baseline!B$68*Baseline!B$53/Baseline!B$75 + Baseline!B$60*Baseline!B$54/Baseline!B$76)</f>
        <v>1.0931564102126657E-7</v>
      </c>
      <c r="N801" s="1">
        <f>Baseline!B$33 * (C801 * Baseline!B$58*Baseline!B$57/Baseline!B$73 + Baseline!B$59*Baseline!B$67/Baseline!B$74 + Baseline!B$68*Baseline!B$55/Baseline!B$75 + Baseline!B$60*Baseline!B$56/Baseline!B$76)</f>
        <v>1.3929384504738074E-8</v>
      </c>
      <c r="O801" s="1">
        <f>Baseline!B$33 * (C801 * Baseline!B$58*Baseline!B$58/Baseline!B$73 + Baseline!B$59*Baseline!B$59/Baseline!B$74 + Baseline!B$68*Baseline!B$68/Baseline!B$75 + Baseline!B$60*Baseline!B$60/Baseline!B$76)</f>
        <v>1.3250172220019753E-6</v>
      </c>
      <c r="P801" s="40">
        <f>Baseline!B$33 * (C801 * Baseline!B$58*Baseline!B$61/Baseline!B$73 + Baseline!B$59*Baseline!B$62/Baseline!B$74 + Baseline!B$68*Baseline!B$63/Baseline!B$75 + Baseline!B$60*Baseline!B$69/Baseline!B$76)</f>
        <v>1.6490166871151695E-9</v>
      </c>
      <c r="Q801" s="40">
        <f>Baseline!B$33 * (C801 * Baseline!B$61*Baseline!B$66/Baseline!B$73 + Baseline!B$62*Baseline!B$52/Baseline!B$74 + Baseline!B$63*Baseline!B$53/Baseline!B$75 + Baseline!B$69*Baseline!B$54/Baseline!B$76)</f>
        <v>1.8209991002805329E-9</v>
      </c>
      <c r="R801" s="40">
        <f>Baseline!B$33 * (C801 * Baseline!B$61*Baseline!B$57/Baseline!B$73 + Baseline!B$62*Baseline!B$67/Baseline!B$74 + Baseline!B$63*Baseline!B$55/Baseline!B$75 + Baseline!B$69*Baseline!B$56/Baseline!B$76)</f>
        <v>1.4629437569727437E-8</v>
      </c>
      <c r="S801" s="40">
        <f>Baseline!B$33 * (C801 * Baseline!B$61*Baseline!B$58/Baseline!B$73 + Baseline!B$62*Baseline!B$59/Baseline!B$74 + Baseline!B$63*Baseline!B$68/Baseline!B$75 + Baseline!B$69*Baseline!B$60/Baseline!B$76)</f>
        <v>1.6490166871151695E-9</v>
      </c>
      <c r="T801" s="40">
        <f>Baseline!B$33 * (C801 * Baseline!B$61*Baseline!B$61/Baseline!B$73 + Baseline!B$62*Baseline!B$62/Baseline!B$74 + Baseline!B$63*Baseline!B$63/Baseline!B$75 + Baseline!B$69*Baseline!B$69/Baseline!B$76)</f>
        <v>9.8551807632473701E-8</v>
      </c>
      <c r="U801" s="40"/>
      <c r="V801" s="40">
        <f>E801 * ( Baseline!B$87 * Baseline!B$7 )</f>
        <v>0.24228389398378727</v>
      </c>
      <c r="W801" s="40">
        <f>F801 * ( Baseline!D$87 * Baseline!B$11 )</f>
        <v>7.3282082943849165E-4</v>
      </c>
      <c r="X801" s="40">
        <f>G801 * ( Baseline!F$87 * Baseline!B$16 )</f>
        <v>3.7970536395310079E-3</v>
      </c>
      <c r="Y801" s="40">
        <f>H801 * ( Baseline!H$87 * Baseline!B$18 )</f>
        <v>6.4039706678101584E-4</v>
      </c>
      <c r="Z801" s="48">
        <f t="shared" si="0"/>
        <v>0.24745416551953778</v>
      </c>
      <c r="AA801" s="40">
        <f>I801 * ( Baseline!B$87 * Baseline!B$7 )</f>
        <v>4.1232255089483476E-4</v>
      </c>
      <c r="AB801" s="1">
        <f>J801 * ( Baseline!D$87 * Baseline!B$11 )</f>
        <v>3.3110913612742043E-2</v>
      </c>
      <c r="AC801" s="1">
        <f>K801 * ( Baseline!F$87 * Baseline!B$16 )</f>
        <v>4.8383396589929016E-4</v>
      </c>
      <c r="AD801" s="1">
        <f>L801 * ( Baseline!F$87 * Baseline!B$16 )</f>
        <v>5.081501480434864E-4</v>
      </c>
      <c r="AE801" s="48">
        <f t="shared" si="1"/>
        <v>3.4515220277579653E-2</v>
      </c>
      <c r="AF801" s="48">
        <f>M801 * ( Baseline!B$87 * Baseline!B$7 )</f>
        <v>1.1345870381597256E-3</v>
      </c>
      <c r="AG801" s="48">
        <f>N801 * ( Baseline!D$87 * Baseline!B$11 )</f>
        <v>2.5694972411930843E-4</v>
      </c>
      <c r="AH801" s="48">
        <f>O801 * ( Baseline!F$87 * Baseline!B$16 )</f>
        <v>4.6024168346276172E-2</v>
      </c>
      <c r="AI801" s="48">
        <f>P801 * ( Baseline!H$87 * Baseline!B$18 )</f>
        <v>5.7991541530076391E-4</v>
      </c>
      <c r="AJ801" s="48">
        <f t="shared" si="2"/>
        <v>4.7995620523855975E-2</v>
      </c>
      <c r="AK801" s="48">
        <f>Q801 * ( Baseline!B$87 * Baseline!B$7 )</f>
        <v>1.8900149661811649E-5</v>
      </c>
      <c r="AL801" s="48">
        <f>R801 * ( Baseline!D$87 * Baseline!B$11 )</f>
        <v>2.6986331996819231E-4</v>
      </c>
      <c r="AM801" s="48">
        <f>S801 * ( Baseline!F$87 * Baseline!B$16 )</f>
        <v>5.7278215221186036E-5</v>
      </c>
      <c r="AN801" s="48">
        <f>T801 * ( Baseline!H$87 * Baseline!B$18 )</f>
        <v>3.4658055857402871E-2</v>
      </c>
      <c r="AO801" s="48">
        <f t="shared" si="3"/>
        <v>3.5004097542254059E-2</v>
      </c>
      <c r="AP801" s="48"/>
      <c r="AQ801" s="48">
        <f>V801 * ( (1-Baseline!B$88-Baseline!B$87) + (1-B801)*Baseline!B$88 )</f>
        <v>0.17640203392130452</v>
      </c>
      <c r="AR801" s="48">
        <f>W801 * ( (1-Baseline!B$88-Baseline!B$87) + (1-B801)*Baseline!B$88 )</f>
        <v>5.3355211808465345E-4</v>
      </c>
      <c r="AS801" s="48">
        <f>X801 * ( (1-Baseline!B$88-Baseline!B$87) + (1-B801)*Baseline!B$88 )</f>
        <v>2.7645584438492749E-3</v>
      </c>
      <c r="AT801" s="48">
        <f>Y801 * ( (1-Baseline!B$88-Baseline!B$87) + (1-B801)*Baseline!B$88 )</f>
        <v>4.6626023397563533E-4</v>
      </c>
      <c r="AU801" s="48">
        <f t="shared" si="4"/>
        <v>0.18016640471721407</v>
      </c>
      <c r="AV801" s="48">
        <f>AA801 * ( (1-Baseline!D$88-Baseline!D$87) + (1-B801)*Baseline!D$88 )</f>
        <v>3.5678018874378423E-4</v>
      </c>
      <c r="AW801" s="48">
        <f>AB801 * ( (1-Baseline!D$88-Baseline!D$87) + (1-B801)*Baseline!D$88 )</f>
        <v>2.8650671622484931E-2</v>
      </c>
      <c r="AX801" s="48">
        <f>AC801 * ( (1-Baseline!D$88-Baseline!D$87) + (1-B801)*Baseline!D$88 )</f>
        <v>4.1865858003539258E-4</v>
      </c>
      <c r="AY801" s="48">
        <f>AD801 * ( (1-Baseline!D$88-Baseline!D$87) + (1-B801)*Baseline!D$88 )</f>
        <v>4.3969922415273873E-4</v>
      </c>
      <c r="AZ801" s="48">
        <f t="shared" si="5"/>
        <v>2.986580961541685E-2</v>
      </c>
      <c r="BA801" s="48">
        <f>AF801 * ( (1-Baseline!F$88-Baseline!F$87) + (1-Baseline!B$36)*Baseline!F$88 )</f>
        <v>8.1648513944495974E-4</v>
      </c>
      <c r="BB801" s="48">
        <f>AG801 * ( (1-Baseline!F$88-Baseline!F$87) + (1-Baseline!B$36)*Baseline!F$88 )</f>
        <v>1.8490924386742617E-4</v>
      </c>
      <c r="BC801" s="48">
        <f>AH801 * ( (1-Baseline!F$88-Baseline!F$87) + (1-Baseline!B$36)*Baseline!F$88 )</f>
        <v>3.3120464315367415E-2</v>
      </c>
      <c r="BD801" s="48">
        <f>AI801 * ( (1-Baseline!F$88-Baseline!F$87) + (1-Baseline!B$36)*Baseline!F$88 )</f>
        <v>4.1732569014371937E-4</v>
      </c>
      <c r="BE801" s="48">
        <f t="shared" si="6"/>
        <v>3.4539184388823516E-2</v>
      </c>
      <c r="BF801" s="48">
        <f>AK801 * ( (1-Baseline!H$88-Baseline!H$87) + (1-Baseline!B$36)*Baseline!H$88 )</f>
        <v>1.4974966580046604E-5</v>
      </c>
      <c r="BG801" s="48">
        <f>AL801 * ( (1-Baseline!H$88-Baseline!H$87) + (1-Baseline!B$36)*Baseline!H$88 )</f>
        <v>2.1381810567719812E-4</v>
      </c>
      <c r="BH801" s="48">
        <f>AM801 * ( (1-Baseline!H$88-Baseline!H$87) + (1-Baseline!B$36)*Baseline!H$88 )</f>
        <v>4.5382675484050117E-5</v>
      </c>
      <c r="BI801" s="48">
        <f>AN801 * ( (1-Baseline!H$88-Baseline!H$87) + (1-Baseline!B$36)*Baseline!H$88 )</f>
        <v>2.746027081693744E-2</v>
      </c>
      <c r="BJ801" s="48">
        <f t="shared" si="7"/>
        <v>2.7734446564678734E-2</v>
      </c>
      <c r="BK801" s="48"/>
      <c r="BL801" s="48">
        <f t="shared" si="18"/>
        <v>0.97910614466765855</v>
      </c>
      <c r="BM801" s="48">
        <f t="shared" si="19"/>
        <v>2.9614406688200676E-3</v>
      </c>
      <c r="BN801" s="48">
        <f t="shared" si="20"/>
        <v>1.5344472506894255E-2</v>
      </c>
      <c r="BO801" s="48">
        <f t="shared" si="21"/>
        <v>2.5879421566271966E-3</v>
      </c>
      <c r="BP801" s="48">
        <f t="shared" si="8"/>
        <v>1.0000000000000002</v>
      </c>
      <c r="BQ801" s="48">
        <f t="shared" si="22"/>
        <v>1.1946108052587763E-2</v>
      </c>
      <c r="BR801" s="48">
        <f t="shared" si="23"/>
        <v>0.95931340859064962</v>
      </c>
      <c r="BS801" s="48">
        <f t="shared" si="24"/>
        <v>1.4017988644087499E-2</v>
      </c>
      <c r="BT801" s="48">
        <f t="shared" si="25"/>
        <v>1.4722494712675203E-2</v>
      </c>
      <c r="BU801" s="48">
        <f t="shared" si="9"/>
        <v>1.0000000000000002</v>
      </c>
      <c r="BV801" s="48">
        <f t="shared" si="26"/>
        <v>2.3639386797713866E-2</v>
      </c>
      <c r="BW801" s="48">
        <f t="shared" si="27"/>
        <v>5.3536077107617123E-3</v>
      </c>
      <c r="BX801" s="48">
        <f t="shared" si="28"/>
        <v>0.95892433192732862</v>
      </c>
      <c r="BY801" s="48">
        <f t="shared" si="29"/>
        <v>1.2082673564195715E-2</v>
      </c>
      <c r="BZ801" s="48">
        <f t="shared" si="10"/>
        <v>0.99999999999999989</v>
      </c>
      <c r="CA801" s="48">
        <f t="shared" si="30"/>
        <v>5.3994106372823769E-4</v>
      </c>
      <c r="CB801" s="48">
        <f t="shared" si="31"/>
        <v>7.7094780016092566E-3</v>
      </c>
      <c r="CC801" s="48">
        <f t="shared" si="32"/>
        <v>1.6363288655576536E-3</v>
      </c>
      <c r="CD801" s="48">
        <f t="shared" si="33"/>
        <v>0.99011425206910486</v>
      </c>
      <c r="CE801" s="48">
        <f t="shared" si="11"/>
        <v>1</v>
      </c>
      <c r="CF801" s="48"/>
      <c r="CG801" s="48">
        <f t="shared" si="34"/>
        <v>0.97910614466765855</v>
      </c>
      <c r="CH801" s="48">
        <f t="shared" si="35"/>
        <v>2.9614406688200676E-3</v>
      </c>
      <c r="CI801" s="48">
        <f t="shared" si="36"/>
        <v>1.5344472506894255E-2</v>
      </c>
      <c r="CJ801" s="48">
        <f t="shared" si="37"/>
        <v>2.5879421566271966E-3</v>
      </c>
      <c r="CK801" s="48">
        <f t="shared" si="12"/>
        <v>1.0000000000000002</v>
      </c>
      <c r="CL801" s="48">
        <f t="shared" si="38"/>
        <v>1.1946108052587763E-2</v>
      </c>
      <c r="CM801" s="48">
        <f t="shared" si="39"/>
        <v>0.95931340859064962</v>
      </c>
      <c r="CN801" s="48">
        <f t="shared" si="40"/>
        <v>1.4017988644087499E-2</v>
      </c>
      <c r="CO801" s="48">
        <f t="shared" si="41"/>
        <v>1.4722494712675203E-2</v>
      </c>
      <c r="CP801" s="48">
        <f t="shared" si="13"/>
        <v>1.0000000000000002</v>
      </c>
      <c r="CQ801" s="48">
        <f t="shared" si="42"/>
        <v>2.3639386797713866E-2</v>
      </c>
      <c r="CR801" s="48">
        <f t="shared" si="43"/>
        <v>5.3536077107617123E-3</v>
      </c>
      <c r="CS801" s="48">
        <f t="shared" si="44"/>
        <v>0.95892433192732862</v>
      </c>
      <c r="CT801" s="48">
        <f t="shared" si="45"/>
        <v>1.2082673564195715E-2</v>
      </c>
      <c r="CU801" s="48">
        <f t="shared" si="14"/>
        <v>0.99999999999999989</v>
      </c>
      <c r="CV801" s="48">
        <f t="shared" si="46"/>
        <v>5.3994106372823769E-4</v>
      </c>
      <c r="CW801" s="48">
        <f t="shared" si="47"/>
        <v>7.7094780016092566E-3</v>
      </c>
      <c r="CX801" s="48">
        <f t="shared" si="48"/>
        <v>1.6363288655576536E-3</v>
      </c>
      <c r="CY801" s="48">
        <f t="shared" si="49"/>
        <v>0.99011425206910486</v>
      </c>
      <c r="CZ801" s="48">
        <f t="shared" si="15"/>
        <v>1</v>
      </c>
      <c r="DA801" s="48"/>
      <c r="DB801" s="48">
        <f>(AQ801*Baseline!B$7 + AV801*Baseline!B$11 + BA801*Baseline!B$16 + BF801*Baseline!B$18)</f>
        <v>89741.217121314112</v>
      </c>
      <c r="DC801" s="48">
        <f>(AR801*Baseline!B$7 + AW801*Baseline!B$11 + BB801*Baseline!B$16 + BG801*Baseline!B$18)</f>
        <v>72112.071842202946</v>
      </c>
      <c r="DD801" s="48">
        <f>(AS801*Baseline!B$7 + AX801*Baseline!B$11 + BC801*Baseline!B$16 + BH801*Baseline!B$18)</f>
        <v>115276.60486509472</v>
      </c>
      <c r="DE801" s="48">
        <f>(AT801*Baseline!B$7 + AY801*Baseline!B$11 + BD801*Baseline!B$16 + BI801*Baseline!B$18)</f>
        <v>1259995.4235858463</v>
      </c>
      <c r="DF801" s="48">
        <f t="shared" si="16"/>
        <v>1537125.3174144581</v>
      </c>
      <c r="DG801" s="48"/>
      <c r="DH801" s="48">
        <f t="shared" si="50"/>
        <v>5.8382498879313564E-2</v>
      </c>
      <c r="DI801" s="48">
        <f t="shared" si="51"/>
        <v>4.6913593202342153E-2</v>
      </c>
      <c r="DJ801" s="48">
        <f t="shared" si="52"/>
        <v>7.4994929534435914E-2</v>
      </c>
      <c r="DK801" s="48">
        <f t="shared" si="53"/>
        <v>0.81970897838390833</v>
      </c>
      <c r="DL801" s="48">
        <f t="shared" si="17"/>
        <v>1</v>
      </c>
      <c r="DM801" s="48"/>
      <c r="DN801" s="48">
        <f>DH801 / (Baseline!B$7/Baseline!B$17)</f>
        <v>6.2319477550132696</v>
      </c>
      <c r="DO801" s="48">
        <f>DI801 / (Baseline!B$11/Baseline!B$17)</f>
        <v>1.1325165939852513</v>
      </c>
      <c r="DP801" s="48">
        <f>DJ801 / (Baseline!B$16/Baseline!B$17)</f>
        <v>1.1588983010391312</v>
      </c>
      <c r="DQ801" s="48">
        <f>DK801 / (Baseline!B$18/Baseline!B$17)</f>
        <v>0.92675336573960232</v>
      </c>
      <c r="DR801" s="71"/>
      <c r="DS801" s="48">
        <f>(AU801*Baseline!B$34)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3.9554491957582108E-2</v>
      </c>
      <c r="DT801" s="48">
        <f>(AZ801*Baseline!B$34) + (Baseline!D$88*(1-Baseline!D$89)*Baseline!B$35) + (Baseline!D$88*Baseline!D$89*((1-Baseline!D$90)*Baseline!B$40 + Baseline!D$90*Baseline!B$41))</f>
        <v>1.0893439442312532E-2</v>
      </c>
      <c r="DU801" s="48">
        <f>(BE801*Baseline!B$34) + (Baseline!F$88*(1-Baseline!F$89)*Baseline!B$35) + (Baseline!F$88*Baseline!F$89*((1-Baseline!F$90)*Baseline!B$40 + Baseline!F$90*Baseline!B$41))</f>
        <v>1.291151765832353E-2</v>
      </c>
      <c r="DV801" s="48">
        <f>(BJ801*Baseline!B$34) + (Baseline!H$88*(1-Baseline!H$89)*Baseline!B$35) + (Baseline!H$88*Baseline!H$89*((1-Baseline!H$90)*Baseline!B$40 + Baseline!H$90*Baseline!B$41))</f>
        <v>9.3051669847018098E-3</v>
      </c>
      <c r="DW801" s="48">
        <f>( DS801*Baseline!B$7 + DT801*Baseline!B$11 + DU801*Baseline!B$16 + DV801*Baseline!B$18 ) / Baseline!B$17</f>
        <v>9.8877185087179031E-3</v>
      </c>
    </row>
    <row r="802" spans="1:127">
      <c r="A802" s="7" t="s">
        <v>1130</v>
      </c>
      <c r="B802" s="1">
        <f>MIN( MAX( NORMINV( MCrands!B802, (B$5+B$4)/2, (B$5-B$4)/3.29 ), 0 ), 1 )</f>
        <v>0.33613081358224772</v>
      </c>
      <c r="C802" s="1">
        <f>MAX( NORMINV( MCrands!C802, (C$5+C$4)/2, (C$5-C$4)/3.29 ), 0 )</f>
        <v>2.676889866126535</v>
      </c>
      <c r="D802" s="40"/>
      <c r="E802" s="40">
        <f>Baseline!B$33 * (C802 * Baseline!B$66*Baseline!B$66/Baseline!B$73 + Baseline!B$52*Baseline!B$52/Baseline!B$74 + Baseline!B$53*Baseline!B$53/Baseline!B$75 + Baseline!B$54*Baseline!B$54/Baseline!B$76)</f>
        <v>2.2408833822969844E-5</v>
      </c>
      <c r="F802" s="40">
        <f>Baseline!B$33 * (C802 * Baseline!B$66*Baseline!B$57/Baseline!B$73 + Baseline!B$52*Baseline!B$67/Baseline!B$74 + Baseline!B$53*Baseline!B$55/Baseline!B$75 + Baseline!B$54*Baseline!B$56/Baseline!B$76)</f>
        <v>3.9601597181059751E-8</v>
      </c>
      <c r="G802" s="1">
        <f>Baseline!B$33 * (C802 * Baseline!B$66*Baseline!B$58/Baseline!B$73 + Baseline!B$52*Baseline!B$59/Baseline!B$74 + Baseline!B$53*Baseline!B$68/Baseline!B$75 + Baseline!B$54*Baseline!B$60/Baseline!B$76)</f>
        <v>1.0900830227875636E-7</v>
      </c>
      <c r="H802" s="40">
        <f>Baseline!B$33 * (C802 * Baseline!B$66*Baseline!B$61/Baseline!B$73 + Baseline!B$52*Baseline!B$62/Baseline!B$74 + Baseline!B$53*Baseline!B$63/Baseline!B$75 + Baseline!B$54*Baseline!B$69/Baseline!B$76)</f>
        <v>1.7902652260295127E-9</v>
      </c>
      <c r="I802" s="40">
        <f>Baseline!B$33 * (C802 * Baseline!B$57*Baseline!B$66/Baseline!B$73 + Baseline!B$67*Baseline!B$52/Baseline!B$74 + Baseline!B$55*Baseline!B$53/Baseline!B$75 + Baseline!B$56*Baseline!B$54/Baseline!B$76)</f>
        <v>3.9601597181059751E-8</v>
      </c>
      <c r="J802" s="1">
        <f>Baseline!B$33 * (C802 * Baseline!B$57*Baseline!B$57/Baseline!B$73 + Baseline!B$67*Baseline!B$67/Baseline!B$74 + Baseline!B$55*Baseline!B$55/Baseline!B$75 + Baseline!B$56*Baseline!B$56/Baseline!B$76)</f>
        <v>1.7949606457053699E-6</v>
      </c>
      <c r="K802" s="40">
        <f>Baseline!B$33 * (C802 * Baseline!B$57*Baseline!B$58/Baseline!B$73 + Baseline!B$67*Baseline!B$59/Baseline!B$74 + Baseline!B$55*Baseline!B$68/Baseline!B$75 + Baseline!B$56*Baseline!B$60/Baseline!B$76)</f>
        <v>1.3929343402933661E-8</v>
      </c>
      <c r="L802" s="1">
        <f>Baseline!B$33 * (C802 * Baseline!B$57*Baseline!B$61/Baseline!B$73 + Baseline!B$67*Baseline!B$62/Baseline!B$74 + Baseline!B$55*Baseline!B$63/Baseline!B$75 + Baseline!B$56*Baseline!B$69/Baseline!B$76)</f>
        <v>1.4629433459546996E-8</v>
      </c>
      <c r="M802" s="40">
        <f>Baseline!B$33 * (C802 * Baseline!B$58*Baseline!B$66/Baseline!B$73 + Baseline!B$59*Baseline!B$52/Baseline!B$74 + Baseline!B$68*Baseline!B$53/Baseline!B$75 + Baseline!B$60*Baseline!B$54/Baseline!B$76)</f>
        <v>1.0900830227875636E-7</v>
      </c>
      <c r="N802" s="1">
        <f>Baseline!B$33 * (C802 * Baseline!B$58*Baseline!B$57/Baseline!B$73 + Baseline!B$59*Baseline!B$67/Baseline!B$74 + Baseline!B$68*Baseline!B$55/Baseline!B$75 + Baseline!B$60*Baseline!B$56/Baseline!B$76)</f>
        <v>1.3929343402933661E-8</v>
      </c>
      <c r="O802" s="1">
        <f>Baseline!B$33 * (C802 * Baseline!B$58*Baseline!B$58/Baseline!B$73 + Baseline!B$59*Baseline!B$59/Baseline!B$74 + Baseline!B$68*Baseline!B$68/Baseline!B$75 + Baseline!B$60*Baseline!B$60/Baseline!B$76)</f>
        <v>1.3250171209600393E-6</v>
      </c>
      <c r="P802" s="40">
        <f>Baseline!B$33 * (C802 * Baseline!B$58*Baseline!B$61/Baseline!B$73 + Baseline!B$59*Baseline!B$62/Baseline!B$74 + Baseline!B$68*Baseline!B$63/Baseline!B$75 + Baseline!B$60*Baseline!B$69/Baseline!B$76)</f>
        <v>1.6490065829215843E-9</v>
      </c>
      <c r="Q802" s="40">
        <f>Baseline!B$33 * (C802 * Baseline!B$61*Baseline!B$66/Baseline!B$73 + Baseline!B$62*Baseline!B$52/Baseline!B$74 + Baseline!B$63*Baseline!B$53/Baseline!B$75 + Baseline!B$69*Baseline!B$54/Baseline!B$76)</f>
        <v>1.7902652260295127E-9</v>
      </c>
      <c r="R802" s="40">
        <f>Baseline!B$33 * (C802 * Baseline!B$61*Baseline!B$57/Baseline!B$73 + Baseline!B$62*Baseline!B$67/Baseline!B$74 + Baseline!B$63*Baseline!B$55/Baseline!B$75 + Baseline!B$69*Baseline!B$56/Baseline!B$76)</f>
        <v>1.4629433459546996E-8</v>
      </c>
      <c r="S802" s="40">
        <f>Baseline!B$33 * (C802 * Baseline!B$61*Baseline!B$58/Baseline!B$73 + Baseline!B$62*Baseline!B$59/Baseline!B$74 + Baseline!B$63*Baseline!B$68/Baseline!B$75 + Baseline!B$69*Baseline!B$60/Baseline!B$76)</f>
        <v>1.6490065829215843E-9</v>
      </c>
      <c r="T802" s="40">
        <f>Baseline!B$33 * (C802 * Baseline!B$61*Baseline!B$61/Baseline!B$73 + Baseline!B$62*Baseline!B$62/Baseline!B$74 + Baseline!B$63*Baseline!B$63/Baseline!B$75 + Baseline!B$69*Baseline!B$69/Baseline!B$76)</f>
        <v>9.8551806622054345E-8</v>
      </c>
      <c r="U802" s="40"/>
      <c r="V802" s="40">
        <f>E802 * ( Baseline!B$87 * Baseline!B$7 )</f>
        <v>0.23258128624860402</v>
      </c>
      <c r="W802" s="40">
        <f>F802 * ( Baseline!D$87 * Baseline!B$11 )</f>
        <v>7.305146517346873E-4</v>
      </c>
      <c r="X802" s="40">
        <f>G802 * ( Baseline!F$87 * Baseline!B$16 )</f>
        <v>3.786378299022414E-3</v>
      </c>
      <c r="Y802" s="40">
        <f>H802 * ( Baseline!H$87 * Baseline!B$18 )</f>
        <v>6.2958877867250564E-4</v>
      </c>
      <c r="Z802" s="48">
        <f t="shared" si="0"/>
        <v>0.23772776797803363</v>
      </c>
      <c r="AA802" s="40">
        <f>I802 * ( Baseline!B$87 * Baseline!B$7 )</f>
        <v>4.1102497714221915E-4</v>
      </c>
      <c r="AB802" s="1">
        <f>J802 * ( Baseline!D$87 * Baseline!B$11 )</f>
        <v>3.3110913304326445E-2</v>
      </c>
      <c r="AC802" s="1">
        <f>K802 * ( Baseline!F$87 * Baseline!B$16 )</f>
        <v>4.8383253823757057E-4</v>
      </c>
      <c r="AD802" s="1">
        <f>L802 * ( Baseline!F$87 * Baseline!B$16 )</f>
        <v>5.0815000527731447E-4</v>
      </c>
      <c r="AE802" s="48">
        <f t="shared" si="1"/>
        <v>3.4513920824983543E-2</v>
      </c>
      <c r="AF802" s="48">
        <f>M802 * ( Baseline!B$87 * Baseline!B$7 )</f>
        <v>1.1313971693512122E-3</v>
      </c>
      <c r="AG802" s="48">
        <f>N802 * ( Baseline!D$87 * Baseline!B$11 )</f>
        <v>2.5694896593094044E-4</v>
      </c>
      <c r="AH802" s="48">
        <f>O802 * ( Baseline!F$87 * Baseline!B$16 )</f>
        <v>4.6024164836607775E-2</v>
      </c>
      <c r="AI802" s="48">
        <f>P802 * ( Baseline!H$87 * Baseline!B$18 )</f>
        <v>5.7991186192397578E-4</v>
      </c>
      <c r="AJ802" s="48">
        <f t="shared" si="2"/>
        <v>4.7992422833813907E-2</v>
      </c>
      <c r="AK802" s="48">
        <f>Q802 * ( Baseline!B$87 * Baseline!B$7 )</f>
        <v>1.8581162780960312E-5</v>
      </c>
      <c r="AL802" s="48">
        <f>R802 * ( Baseline!D$87 * Baseline!B$11 )</f>
        <v>2.6986324414935548E-4</v>
      </c>
      <c r="AM802" s="48">
        <f>S802 * ( Baseline!F$87 * Baseline!B$16 )</f>
        <v>5.7277864254346631E-5</v>
      </c>
      <c r="AN802" s="48">
        <f>T802 * ( Baseline!H$87 * Baseline!B$18 )</f>
        <v>3.4658055502065195E-2</v>
      </c>
      <c r="AO802" s="48">
        <f t="shared" si="3"/>
        <v>3.500377777324986E-2</v>
      </c>
      <c r="AP802" s="48"/>
      <c r="AQ802" s="48">
        <f>V802 * ( (1-Baseline!B$88-Baseline!B$87) + (1-B802)*Baseline!B$88 )</f>
        <v>0.15802586081891737</v>
      </c>
      <c r="AR802" s="48">
        <f>W802 * ( (1-Baseline!B$88-Baseline!B$87) + (1-B802)*Baseline!B$88 )</f>
        <v>4.9634348723057891E-4</v>
      </c>
      <c r="AS802" s="48">
        <f>X802 * ( (1-Baseline!B$88-Baseline!B$87) + (1-B802)*Baseline!B$88 )</f>
        <v>2.5726304112426261E-3</v>
      </c>
      <c r="AT802" s="48">
        <f>Y802 * ( (1-Baseline!B$88-Baseline!B$87) + (1-B802)*Baseline!B$88 )</f>
        <v>4.2777005113518978E-4</v>
      </c>
      <c r="AU802" s="48">
        <f t="shared" si="4"/>
        <v>0.16152260476852576</v>
      </c>
      <c r="AV802" s="48">
        <f>AA802 * ( (1-Baseline!D$88-Baseline!D$87) + (1-B802)*Baseline!D$88 )</f>
        <v>3.4559464903252403E-4</v>
      </c>
      <c r="AW802" s="48">
        <f>AB802 * ( (1-Baseline!D$88-Baseline!D$87) + (1-B802)*Baseline!D$88 )</f>
        <v>2.7840046466557286E-2</v>
      </c>
      <c r="AX802" s="48">
        <f>AC802 * ( (1-Baseline!D$88-Baseline!D$87) + (1-B802)*Baseline!D$88 )</f>
        <v>4.0681210520418569E-4</v>
      </c>
      <c r="AY802" s="48">
        <f>AD802 * ( (1-Baseline!D$88-Baseline!D$87) + (1-B802)*Baseline!D$88 )</f>
        <v>4.2725851832825328E-4</v>
      </c>
      <c r="AZ802" s="48">
        <f t="shared" si="5"/>
        <v>2.9019711739122246E-2</v>
      </c>
      <c r="BA802" s="48">
        <f>AF802 * ( (1-Baseline!F$88-Baseline!F$87) + (1-Baseline!B$36)*Baseline!F$88 )</f>
        <v>8.141896077745516E-4</v>
      </c>
      <c r="BB802" s="48">
        <f>AG802 * ( (1-Baseline!F$88-Baseline!F$87) + (1-Baseline!B$36)*Baseline!F$88 )</f>
        <v>1.8490869825081455E-4</v>
      </c>
      <c r="BC802" s="48">
        <f>AH802 * ( (1-Baseline!F$88-Baseline!F$87) + (1-Baseline!B$36)*Baseline!F$88 )</f>
        <v>3.3120461789697728E-2</v>
      </c>
      <c r="BD802" s="48">
        <f>AI802 * ( (1-Baseline!F$88-Baseline!F$87) + (1-Baseline!B$36)*Baseline!F$88 )</f>
        <v>4.1732313302007454E-4</v>
      </c>
      <c r="BE802" s="48">
        <f t="shared" si="6"/>
        <v>3.4536883228743168E-2</v>
      </c>
      <c r="BF802" s="48">
        <f>AK802 * ( (1-Baseline!H$88-Baseline!H$87) + (1-Baseline!B$36)*Baseline!H$88 )</f>
        <v>1.4722226894610473E-5</v>
      </c>
      <c r="BG802" s="48">
        <f>AL802 * ( (1-Baseline!H$88-Baseline!H$87) + (1-Baseline!B$36)*Baseline!H$88 )</f>
        <v>2.138180456044173E-4</v>
      </c>
      <c r="BH802" s="48">
        <f>AM802 * ( (1-Baseline!H$88-Baseline!H$87) + (1-Baseline!B$36)*Baseline!H$88 )</f>
        <v>4.5382397406003918E-5</v>
      </c>
      <c r="BI802" s="48">
        <f>AN802 * ( (1-Baseline!H$88-Baseline!H$87) + (1-Baseline!B$36)*Baseline!H$88 )</f>
        <v>2.7460270535396292E-2</v>
      </c>
      <c r="BJ802" s="48">
        <f t="shared" si="7"/>
        <v>2.7734193205301322E-2</v>
      </c>
      <c r="BK802" s="48"/>
      <c r="BL802" s="48">
        <f t="shared" si="18"/>
        <v>0.97835136478501261</v>
      </c>
      <c r="BM802" s="48">
        <f t="shared" si="19"/>
        <v>3.0729041792130394E-3</v>
      </c>
      <c r="BN802" s="48">
        <f t="shared" si="20"/>
        <v>1.592737075364406E-2</v>
      </c>
      <c r="BO802" s="48">
        <f t="shared" si="21"/>
        <v>2.6483602821302746E-3</v>
      </c>
      <c r="BP802" s="48">
        <f t="shared" si="8"/>
        <v>0.99999999999999989</v>
      </c>
      <c r="BQ802" s="48">
        <f t="shared" si="22"/>
        <v>1.1908962161282212E-2</v>
      </c>
      <c r="BR802" s="48">
        <f t="shared" si="23"/>
        <v>0.95934951790115064</v>
      </c>
      <c r="BS802" s="48">
        <f t="shared" si="24"/>
        <v>1.4018475057963841E-2</v>
      </c>
      <c r="BT802" s="48">
        <f t="shared" si="25"/>
        <v>1.4723044879603497E-2</v>
      </c>
      <c r="BU802" s="48">
        <f t="shared" si="9"/>
        <v>1.0000000000000002</v>
      </c>
      <c r="BV802" s="48">
        <f t="shared" si="26"/>
        <v>2.3574495775488678E-2</v>
      </c>
      <c r="BW802" s="48">
        <f t="shared" si="27"/>
        <v>5.3539486185286422E-3</v>
      </c>
      <c r="BX802" s="48">
        <f t="shared" si="28"/>
        <v>0.95898815102497059</v>
      </c>
      <c r="BY802" s="48">
        <f t="shared" si="29"/>
        <v>1.2083404581012081E-2</v>
      </c>
      <c r="BZ802" s="48">
        <f t="shared" si="10"/>
        <v>1</v>
      </c>
      <c r="CA802" s="48">
        <f t="shared" si="30"/>
        <v>5.30833068971206E-4</v>
      </c>
      <c r="CB802" s="48">
        <f t="shared" si="31"/>
        <v>7.7095462637631904E-3</v>
      </c>
      <c r="CC802" s="48">
        <f t="shared" si="32"/>
        <v>1.6363337873239153E-3</v>
      </c>
      <c r="CD802" s="48">
        <f t="shared" si="33"/>
        <v>0.99012328687994167</v>
      </c>
      <c r="CE802" s="48">
        <f t="shared" si="11"/>
        <v>1</v>
      </c>
      <c r="CF802" s="48"/>
      <c r="CG802" s="48">
        <f t="shared" si="34"/>
        <v>0.97835136478501261</v>
      </c>
      <c r="CH802" s="48">
        <f t="shared" si="35"/>
        <v>3.0729041792130394E-3</v>
      </c>
      <c r="CI802" s="48">
        <f t="shared" si="36"/>
        <v>1.592737075364406E-2</v>
      </c>
      <c r="CJ802" s="48">
        <f t="shared" si="37"/>
        <v>2.6483602821302746E-3</v>
      </c>
      <c r="CK802" s="48">
        <f t="shared" si="12"/>
        <v>0.99999999999999989</v>
      </c>
      <c r="CL802" s="48">
        <f t="shared" si="38"/>
        <v>1.1908962161282212E-2</v>
      </c>
      <c r="CM802" s="48">
        <f t="shared" si="39"/>
        <v>0.95934951790115064</v>
      </c>
      <c r="CN802" s="48">
        <f t="shared" si="40"/>
        <v>1.4018475057963841E-2</v>
      </c>
      <c r="CO802" s="48">
        <f t="shared" si="41"/>
        <v>1.4723044879603497E-2</v>
      </c>
      <c r="CP802" s="48">
        <f t="shared" si="13"/>
        <v>1.0000000000000002</v>
      </c>
      <c r="CQ802" s="48">
        <f t="shared" si="42"/>
        <v>2.3574495775488678E-2</v>
      </c>
      <c r="CR802" s="48">
        <f t="shared" si="43"/>
        <v>5.3539486185286422E-3</v>
      </c>
      <c r="CS802" s="48">
        <f t="shared" si="44"/>
        <v>0.95898815102497059</v>
      </c>
      <c r="CT802" s="48">
        <f t="shared" si="45"/>
        <v>1.2083404581012081E-2</v>
      </c>
      <c r="CU802" s="48">
        <f t="shared" si="14"/>
        <v>1</v>
      </c>
      <c r="CV802" s="48">
        <f t="shared" si="46"/>
        <v>5.30833068971206E-4</v>
      </c>
      <c r="CW802" s="48">
        <f t="shared" si="47"/>
        <v>7.7095462637631904E-3</v>
      </c>
      <c r="CX802" s="48">
        <f t="shared" si="48"/>
        <v>1.6363337873239153E-3</v>
      </c>
      <c r="CY802" s="48">
        <f t="shared" si="49"/>
        <v>0.99012328687994167</v>
      </c>
      <c r="CZ802" s="48">
        <f t="shared" si="15"/>
        <v>1</v>
      </c>
      <c r="DA802" s="48"/>
      <c r="DB802" s="48">
        <f>(AQ802*Baseline!B$7 + AV802*Baseline!B$11 + BA802*Baseline!B$16 + BF802*Baseline!B$18)</f>
        <v>80785.5215490478</v>
      </c>
      <c r="DC802" s="48">
        <f>(AR802*Baseline!B$7 + AW802*Baseline!B$11 + BB802*Baseline!B$16 + BG802*Baseline!B$18)</f>
        <v>70355.591656892502</v>
      </c>
      <c r="DD802" s="48">
        <f>(AS802*Baseline!B$7 + AX802*Baseline!B$11 + BC802*Baseline!B$16 + BH802*Baseline!B$18)</f>
        <v>115158.09316940137</v>
      </c>
      <c r="DE802" s="48">
        <f>(AT802*Baseline!B$7 + AY802*Baseline!B$11 + BD802*Baseline!B$16 + BI802*Baseline!B$18)</f>
        <v>1259950.0546228811</v>
      </c>
      <c r="DF802" s="48">
        <f t="shared" si="16"/>
        <v>1526249.2609982227</v>
      </c>
      <c r="DG802" s="48"/>
      <c r="DH802" s="48">
        <f t="shared" si="50"/>
        <v>5.2930752278439186E-2</v>
      </c>
      <c r="DI802" s="48">
        <f t="shared" si="51"/>
        <v>4.609705207056243E-2</v>
      </c>
      <c r="DJ802" s="48">
        <f t="shared" si="52"/>
        <v>7.5451694629541557E-2</v>
      </c>
      <c r="DK802" s="48">
        <f t="shared" si="53"/>
        <v>0.82552050102145691</v>
      </c>
      <c r="DL802" s="48">
        <f t="shared" si="17"/>
        <v>1</v>
      </c>
      <c r="DM802" s="48"/>
      <c r="DN802" s="48">
        <f>DH802 / (Baseline!B$7/Baseline!B$17)</f>
        <v>5.6500096632496346</v>
      </c>
      <c r="DO802" s="48">
        <f>DI802 / (Baseline!B$11/Baseline!B$17)</f>
        <v>1.1128049002460076</v>
      </c>
      <c r="DP802" s="48">
        <f>DJ802 / (Baseline!B$16/Baseline!B$17)</f>
        <v>1.165956702133419</v>
      </c>
      <c r="DQ802" s="48">
        <f>DK802 / (Baseline!B$18/Baseline!B$17)</f>
        <v>0.93332380513510393</v>
      </c>
      <c r="DR802" s="71"/>
      <c r="DS802" s="48">
        <f>(AU802*Baseline!B$34)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3.675792196527887E-2</v>
      </c>
      <c r="DT802" s="48">
        <f>(AZ802*Baseline!B$34) + (Baseline!D$88*(1-Baseline!D$89)*Baseline!B$35) + (Baseline!D$88*Baseline!D$89*((1-Baseline!D$90)*Baseline!B$40 + Baseline!D$90*Baseline!B$41))</f>
        <v>1.076652476086834E-2</v>
      </c>
      <c r="DU802" s="48">
        <f>(BE802*Baseline!B$34) + (Baseline!F$88*(1-Baseline!F$89)*Baseline!B$35) + (Baseline!F$88*Baseline!F$89*((1-Baseline!F$90)*Baseline!B$40 + Baseline!F$90*Baseline!B$41))</f>
        <v>1.2911172484311478E-2</v>
      </c>
      <c r="DV802" s="48">
        <f>(BJ802*Baseline!B$34) + (Baseline!H$88*(1-Baseline!H$89)*Baseline!B$35) + (Baseline!H$88*Baseline!H$89*((1-Baseline!H$90)*Baseline!B$40 + Baseline!H$90*Baseline!B$41))</f>
        <v>9.3051289807951996E-3</v>
      </c>
      <c r="DW802" s="48">
        <f>( DS802*Baseline!B$7 + DT802*Baseline!B$11 + DU802*Baseline!B$16 + DV802*Baseline!B$18 ) / Baseline!B$17</f>
        <v>9.8562062271734252E-3</v>
      </c>
    </row>
    <row r="803" spans="1:127">
      <c r="A803" s="7" t="s">
        <v>1131</v>
      </c>
      <c r="B803" s="1">
        <f>MIN( MAX( NORMINV( MCrands!B803, (B$5+B$4)/2, (B$5-B$4)/3.29 ), 0 ), 1 )</f>
        <v>0.34317804221216164</v>
      </c>
      <c r="C803" s="1">
        <f>MAX( NORMINV( MCrands!C803, (C$5+C$4)/2, (C$5-C$4)/3.29 ), 0 )</f>
        <v>2.3315770456968345</v>
      </c>
      <c r="D803" s="40"/>
      <c r="E803" s="40">
        <f>Baseline!B$33 * (C803 * Baseline!B$66*Baseline!B$66/Baseline!B$73 + Baseline!B$52*Baseline!B$52/Baseline!B$74 + Baseline!B$53*Baseline!B$53/Baseline!B$75 + Baseline!B$54*Baseline!B$54/Baseline!B$76)</f>
        <v>1.9519241385753075E-5</v>
      </c>
      <c r="F803" s="40">
        <f>Baseline!B$33 * (C803 * Baseline!B$66*Baseline!B$57/Baseline!B$73 + Baseline!B$52*Baseline!B$67/Baseline!B$74 + Baseline!B$53*Baseline!B$55/Baseline!B$75 + Baseline!B$54*Baseline!B$56/Baseline!B$76)</f>
        <v>3.9215158874511207E-8</v>
      </c>
      <c r="G803" s="1">
        <f>Baseline!B$33 * (C803 * Baseline!B$66*Baseline!B$58/Baseline!B$73 + Baseline!B$52*Baseline!B$59/Baseline!B$74 + Baseline!B$53*Baseline!B$68/Baseline!B$75 + Baseline!B$54*Baseline!B$60/Baseline!B$76)</f>
        <v>1.0805830810849118E-7</v>
      </c>
      <c r="H803" s="40">
        <f>Baseline!B$33 * (C803 * Baseline!B$66*Baseline!B$61/Baseline!B$73 + Baseline!B$52*Baseline!B$62/Baseline!B$74 + Baseline!B$53*Baseline!B$63/Baseline!B$75 + Baseline!B$54*Baseline!B$69/Baseline!B$76)</f>
        <v>1.6952658090029947E-9</v>
      </c>
      <c r="I803" s="40">
        <f>Baseline!B$33 * (C803 * Baseline!B$57*Baseline!B$66/Baseline!B$73 + Baseline!B$67*Baseline!B$52/Baseline!B$74 + Baseline!B$55*Baseline!B$53/Baseline!B$75 + Baseline!B$56*Baseline!B$54/Baseline!B$76)</f>
        <v>3.9215158874511207E-8</v>
      </c>
      <c r="J803" s="1">
        <f>Baseline!B$33 * (C803 * Baseline!B$57*Baseline!B$57/Baseline!B$73 + Baseline!B$67*Baseline!B$67/Baseline!B$74 + Baseline!B$55*Baseline!B$55/Baseline!B$75 + Baseline!B$56*Baseline!B$56/Baseline!B$76)</f>
        <v>1.7949605940252218E-6</v>
      </c>
      <c r="K803" s="40">
        <f>Baseline!B$33 * (C803 * Baseline!B$57*Baseline!B$58/Baseline!B$73 + Baseline!B$67*Baseline!B$59/Baseline!B$74 + Baseline!B$55*Baseline!B$68/Baseline!B$75 + Baseline!B$56*Baseline!B$60/Baseline!B$76)</f>
        <v>1.39292163559032E-8</v>
      </c>
      <c r="L803" s="1">
        <f>Baseline!B$33 * (C803 * Baseline!B$57*Baseline!B$61/Baseline!B$73 + Baseline!B$67*Baseline!B$62/Baseline!B$74 + Baseline!B$55*Baseline!B$63/Baseline!B$75 + Baseline!B$56*Baseline!B$69/Baseline!B$76)</f>
        <v>1.4629420754843951E-8</v>
      </c>
      <c r="M803" s="40">
        <f>Baseline!B$33 * (C803 * Baseline!B$58*Baseline!B$66/Baseline!B$73 + Baseline!B$59*Baseline!B$52/Baseline!B$74 + Baseline!B$68*Baseline!B$53/Baseline!B$75 + Baseline!B$60*Baseline!B$54/Baseline!B$76)</f>
        <v>1.0805830810849118E-7</v>
      </c>
      <c r="N803" s="1">
        <f>Baseline!B$33 * (C803 * Baseline!B$58*Baseline!B$57/Baseline!B$73 + Baseline!B$59*Baseline!B$67/Baseline!B$74 + Baseline!B$68*Baseline!B$55/Baseline!B$75 + Baseline!B$60*Baseline!B$56/Baseline!B$76)</f>
        <v>1.39292163559032E-8</v>
      </c>
      <c r="O803" s="1">
        <f>Baseline!B$33 * (C803 * Baseline!B$58*Baseline!B$58/Baseline!B$73 + Baseline!B$59*Baseline!B$59/Baseline!B$74 + Baseline!B$68*Baseline!B$68/Baseline!B$75 + Baseline!B$60*Baseline!B$60/Baseline!B$76)</f>
        <v>1.3250168086360896E-6</v>
      </c>
      <c r="P803" s="40">
        <f>Baseline!B$33 * (C803 * Baseline!B$58*Baseline!B$61/Baseline!B$73 + Baseline!B$59*Baseline!B$62/Baseline!B$74 + Baseline!B$68*Baseline!B$63/Baseline!B$75 + Baseline!B$60*Baseline!B$69/Baseline!B$76)</f>
        <v>1.6489753505265962E-9</v>
      </c>
      <c r="Q803" s="40">
        <f>Baseline!B$33 * (C803 * Baseline!B$61*Baseline!B$66/Baseline!B$73 + Baseline!B$62*Baseline!B$52/Baseline!B$74 + Baseline!B$63*Baseline!B$53/Baseline!B$75 + Baseline!B$69*Baseline!B$54/Baseline!B$76)</f>
        <v>1.6952658090029947E-9</v>
      </c>
      <c r="R803" s="40">
        <f>Baseline!B$33 * (C803 * Baseline!B$61*Baseline!B$57/Baseline!B$73 + Baseline!B$62*Baseline!B$67/Baseline!B$74 + Baseline!B$63*Baseline!B$55/Baseline!B$75 + Baseline!B$69*Baseline!B$56/Baseline!B$76)</f>
        <v>1.4629420754843951E-8</v>
      </c>
      <c r="S803" s="40">
        <f>Baseline!B$33 * (C803 * Baseline!B$61*Baseline!B$58/Baseline!B$73 + Baseline!B$62*Baseline!B$59/Baseline!B$74 + Baseline!B$63*Baseline!B$68/Baseline!B$75 + Baseline!B$69*Baseline!B$60/Baseline!B$76)</f>
        <v>1.6489753505265962E-9</v>
      </c>
      <c r="T803" s="40">
        <f>Baseline!B$33 * (C803 * Baseline!B$61*Baseline!B$61/Baseline!B$73 + Baseline!B$62*Baseline!B$62/Baseline!B$74 + Baseline!B$63*Baseline!B$63/Baseline!B$75 + Baseline!B$69*Baseline!B$69/Baseline!B$76)</f>
        <v>9.8551803498814852E-8</v>
      </c>
      <c r="U803" s="40"/>
      <c r="V803" s="40">
        <f>E803 * ( Baseline!B$87 * Baseline!B$7 )</f>
        <v>0.20259020634273117</v>
      </c>
      <c r="W803" s="40">
        <f>F803 * ( Baseline!D$87 * Baseline!B$11 )</f>
        <v>7.2338618053604923E-4</v>
      </c>
      <c r="X803" s="40">
        <f>G803 * ( Baseline!F$87 * Baseline!B$16 )</f>
        <v>3.7533804700929114E-3</v>
      </c>
      <c r="Y803" s="40">
        <f>H803 * ( Baseline!H$87 * Baseline!B$18 )</f>
        <v>5.9618000433521109E-4</v>
      </c>
      <c r="Z803" s="48">
        <f t="shared" si="0"/>
        <v>0.20766315299769533</v>
      </c>
      <c r="AA803" s="40">
        <f>I803 * ( Baseline!B$87 * Baseline!B$7 )</f>
        <v>4.070141339585518E-4</v>
      </c>
      <c r="AB803" s="1">
        <f>J803 * ( Baseline!D$87 * Baseline!B$11 )</f>
        <v>3.3110912351003642E-2</v>
      </c>
      <c r="AC803" s="1">
        <f>K803 * ( Baseline!F$87 * Baseline!B$16 )</f>
        <v>4.8382812528819844E-4</v>
      </c>
      <c r="AD803" s="1">
        <f>L803 * ( Baseline!F$87 * Baseline!B$16 )</f>
        <v>5.0814956398237735E-4</v>
      </c>
      <c r="AE803" s="48">
        <f t="shared" si="1"/>
        <v>3.4509904174232761E-2</v>
      </c>
      <c r="AF803" s="48">
        <f>M803 * ( Baseline!B$87 * Baseline!B$7 )</f>
        <v>1.1215371798580299E-3</v>
      </c>
      <c r="AG803" s="48">
        <f>N803 * ( Baseline!D$87 * Baseline!B$11 )</f>
        <v>2.5694662234573634E-4</v>
      </c>
      <c r="AH803" s="48">
        <f>O803 * ( Baseline!F$87 * Baseline!B$16 )</f>
        <v>4.602415398810724E-2</v>
      </c>
      <c r="AI803" s="48">
        <f>P803 * ( Baseline!H$87 * Baseline!B$18 )</f>
        <v>5.7990087831935133E-4</v>
      </c>
      <c r="AJ803" s="48">
        <f t="shared" si="2"/>
        <v>4.7982538668630358E-2</v>
      </c>
      <c r="AK803" s="48">
        <f>Q803 * ( Baseline!B$87 * Baseline!B$7 )</f>
        <v>1.7595163831642083E-5</v>
      </c>
      <c r="AL803" s="48">
        <f>R803 * ( Baseline!D$87 * Baseline!B$11 )</f>
        <v>2.698630097908351E-4</v>
      </c>
      <c r="AM803" s="48">
        <f>S803 * ( Baseline!F$87 * Baseline!B$16 )</f>
        <v>5.7276779404292671E-5</v>
      </c>
      <c r="AN803" s="48">
        <f>T803 * ( Baseline!H$87 * Baseline!B$18 )</f>
        <v>3.4658054403704737E-2</v>
      </c>
      <c r="AO803" s="48">
        <f t="shared" si="3"/>
        <v>3.5002789356731505E-2</v>
      </c>
      <c r="AP803" s="48"/>
      <c r="AQ803" s="48">
        <f>V803 * ( (1-Baseline!B$88-Baseline!B$87) + (1-B803)*Baseline!B$88 )</f>
        <v>0.13637796168518659</v>
      </c>
      <c r="AR803" s="48">
        <f>W803 * ( (1-Baseline!B$88-Baseline!B$87) + (1-B803)*Baseline!B$88 )</f>
        <v>4.8696299092484952E-4</v>
      </c>
      <c r="AS803" s="48">
        <f>X803 * ( (1-Baseline!B$88-Baseline!B$87) + (1-B803)*Baseline!B$88 )</f>
        <v>2.5266689203834983E-3</v>
      </c>
      <c r="AT803" s="48">
        <f>Y803 * ( (1-Baseline!B$88-Baseline!B$87) + (1-B803)*Baseline!B$88 )</f>
        <v>4.0133141308495936E-4</v>
      </c>
      <c r="AU803" s="48">
        <f t="shared" si="4"/>
        <v>0.1397929250095799</v>
      </c>
      <c r="AV803" s="48">
        <f>AA803 * ( (1-Baseline!D$88-Baseline!D$87) + (1-B803)*Baseline!D$88 )</f>
        <v>3.4093727667112463E-4</v>
      </c>
      <c r="AW803" s="48">
        <f>AB803 * ( (1-Baseline!D$88-Baseline!D$87) + (1-B803)*Baseline!D$88 )</f>
        <v>2.773550926906404E-2</v>
      </c>
      <c r="AX803" s="48">
        <f>AC803 * ( (1-Baseline!D$88-Baseline!D$87) + (1-B803)*Baseline!D$88 )</f>
        <v>4.0528087270171368E-4</v>
      </c>
      <c r="AY803" s="48">
        <f>AD803 * ( (1-Baseline!D$88-Baseline!D$87) + (1-B803)*Baseline!D$88 )</f>
        <v>4.2565383860456731E-4</v>
      </c>
      <c r="AZ803" s="48">
        <f t="shared" si="5"/>
        <v>2.8907381257041443E-2</v>
      </c>
      <c r="BA803" s="48">
        <f>AF803 * ( (1-Baseline!F$88-Baseline!F$87) + (1-Baseline!B$36)*Baseline!F$88 )</f>
        <v>8.0709404381559379E-4</v>
      </c>
      <c r="BB803" s="48">
        <f>AG803 * ( (1-Baseline!F$88-Baseline!F$87) + (1-Baseline!B$36)*Baseline!F$88 )</f>
        <v>1.8490701173190695E-4</v>
      </c>
      <c r="BC803" s="48">
        <f>AH803 * ( (1-Baseline!F$88-Baseline!F$87) + (1-Baseline!B$36)*Baseline!F$88 )</f>
        <v>3.3120453982769589E-2</v>
      </c>
      <c r="BD803" s="48">
        <f>AI803 * ( (1-Baseline!F$88-Baseline!F$87) + (1-Baseline!B$36)*Baseline!F$88 )</f>
        <v>4.1731522886671147E-4</v>
      </c>
      <c r="BE803" s="48">
        <f t="shared" si="6"/>
        <v>3.4529770267183804E-2</v>
      </c>
      <c r="BF803" s="48">
        <f>AK803 * ( (1-Baseline!H$88-Baseline!H$87) + (1-Baseline!B$36)*Baseline!H$88 )</f>
        <v>1.3941000207086654E-5</v>
      </c>
      <c r="BG803" s="48">
        <f>AL803 * ( (1-Baseline!H$88-Baseline!H$87) + (1-Baseline!B$36)*Baseline!H$88 )</f>
        <v>2.1381785991747443E-4</v>
      </c>
      <c r="BH803" s="48">
        <f>AM803 * ( (1-Baseline!H$88-Baseline!H$87) + (1-Baseline!B$36)*Baseline!H$88 )</f>
        <v>4.5381537857609164E-5</v>
      </c>
      <c r="BI803" s="48">
        <f>AN803 * ( (1-Baseline!H$88-Baseline!H$87) + (1-Baseline!B$36)*Baseline!H$88 )</f>
        <v>2.7460269665143335E-2</v>
      </c>
      <c r="BJ803" s="48">
        <f t="shared" si="7"/>
        <v>2.7733410063125505E-2</v>
      </c>
      <c r="BK803" s="48"/>
      <c r="BL803" s="48">
        <f t="shared" si="18"/>
        <v>0.97557127212153782</v>
      </c>
      <c r="BM803" s="48">
        <f t="shared" si="19"/>
        <v>3.4834594876062461E-3</v>
      </c>
      <c r="BN803" s="48">
        <f t="shared" si="20"/>
        <v>1.8074369072757779E-2</v>
      </c>
      <c r="BO803" s="48">
        <f t="shared" si="21"/>
        <v>2.8708993180982258E-3</v>
      </c>
      <c r="BP803" s="48">
        <f t="shared" si="8"/>
        <v>1</v>
      </c>
      <c r="BQ803" s="48">
        <f t="shared" si="22"/>
        <v>1.1794125301062233E-2</v>
      </c>
      <c r="BR803" s="48">
        <f t="shared" si="23"/>
        <v>0.95946115016240197</v>
      </c>
      <c r="BS803" s="48">
        <f t="shared" si="24"/>
        <v>1.4019978810878721E-2</v>
      </c>
      <c r="BT803" s="48">
        <f t="shared" si="25"/>
        <v>1.4724745725657315E-2</v>
      </c>
      <c r="BU803" s="48">
        <f t="shared" si="9"/>
        <v>1.0000000000000002</v>
      </c>
      <c r="BV803" s="48">
        <f t="shared" si="26"/>
        <v>2.3373860803894052E-2</v>
      </c>
      <c r="BW803" s="48">
        <f t="shared" si="27"/>
        <v>5.3550026629524891E-3</v>
      </c>
      <c r="BX803" s="48">
        <f t="shared" si="28"/>
        <v>0.95918547173904634</v>
      </c>
      <c r="BY803" s="48">
        <f t="shared" si="29"/>
        <v>1.208566479410716E-2</v>
      </c>
      <c r="BZ803" s="48">
        <f t="shared" si="10"/>
        <v>1</v>
      </c>
      <c r="CA803" s="48">
        <f t="shared" si="30"/>
        <v>5.02678905167262E-4</v>
      </c>
      <c r="CB803" s="48">
        <f t="shared" si="31"/>
        <v>7.7097572722139877E-3</v>
      </c>
      <c r="CC803" s="48">
        <f t="shared" si="32"/>
        <v>1.6363490012340281E-3</v>
      </c>
      <c r="CD803" s="48">
        <f t="shared" si="33"/>
        <v>0.9901512148213848</v>
      </c>
      <c r="CE803" s="48">
        <f t="shared" si="11"/>
        <v>1</v>
      </c>
      <c r="CF803" s="48"/>
      <c r="CG803" s="48">
        <f t="shared" si="34"/>
        <v>0.97557127212153782</v>
      </c>
      <c r="CH803" s="48">
        <f t="shared" si="35"/>
        <v>3.4834594876062461E-3</v>
      </c>
      <c r="CI803" s="48">
        <f t="shared" si="36"/>
        <v>1.8074369072757779E-2</v>
      </c>
      <c r="CJ803" s="48">
        <f t="shared" si="37"/>
        <v>2.8708993180982258E-3</v>
      </c>
      <c r="CK803" s="48">
        <f t="shared" si="12"/>
        <v>1</v>
      </c>
      <c r="CL803" s="48">
        <f t="shared" si="38"/>
        <v>1.1794125301062233E-2</v>
      </c>
      <c r="CM803" s="48">
        <f t="shared" si="39"/>
        <v>0.95946115016240197</v>
      </c>
      <c r="CN803" s="48">
        <f t="shared" si="40"/>
        <v>1.4019978810878721E-2</v>
      </c>
      <c r="CO803" s="48">
        <f t="shared" si="41"/>
        <v>1.4724745725657315E-2</v>
      </c>
      <c r="CP803" s="48">
        <f t="shared" si="13"/>
        <v>1.0000000000000002</v>
      </c>
      <c r="CQ803" s="48">
        <f t="shared" si="42"/>
        <v>2.3373860803894052E-2</v>
      </c>
      <c r="CR803" s="48">
        <f t="shared" si="43"/>
        <v>5.3550026629524891E-3</v>
      </c>
      <c r="CS803" s="48">
        <f t="shared" si="44"/>
        <v>0.95918547173904634</v>
      </c>
      <c r="CT803" s="48">
        <f t="shared" si="45"/>
        <v>1.208566479410716E-2</v>
      </c>
      <c r="CU803" s="48">
        <f t="shared" si="14"/>
        <v>1</v>
      </c>
      <c r="CV803" s="48">
        <f t="shared" si="46"/>
        <v>5.02678905167262E-4</v>
      </c>
      <c r="CW803" s="48">
        <f t="shared" si="47"/>
        <v>7.7097572722139877E-3</v>
      </c>
      <c r="CX803" s="48">
        <f t="shared" si="48"/>
        <v>1.6363490012340281E-3</v>
      </c>
      <c r="CY803" s="48">
        <f t="shared" si="49"/>
        <v>0.9901512148213848</v>
      </c>
      <c r="CZ803" s="48">
        <f t="shared" si="15"/>
        <v>1</v>
      </c>
      <c r="DA803" s="48"/>
      <c r="DB803" s="48">
        <f>(AQ803*Baseline!B$7 + AV803*Baseline!B$11 + BA803*Baseline!B$16 + BF803*Baseline!B$18)</f>
        <v>70216.757987738907</v>
      </c>
      <c r="DC803" s="48">
        <f>(AR803*Baseline!B$7 + AW803*Baseline!B$11 + BB803*Baseline!B$16 + BG803*Baseline!B$18)</f>
        <v>70126.84229823589</v>
      </c>
      <c r="DD803" s="48">
        <f>(AS803*Baseline!B$7 + AX803*Baseline!B$11 + BC803*Baseline!B$16 + BH803*Baseline!B$18)</f>
        <v>115132.45252143161</v>
      </c>
      <c r="DE803" s="48">
        <f>(AT803*Baseline!B$7 + AY803*Baseline!B$11 + BD803*Baseline!B$16 + BI803*Baseline!B$18)</f>
        <v>1259933.7242310981</v>
      </c>
      <c r="DF803" s="48">
        <f t="shared" si="16"/>
        <v>1515409.7770385044</v>
      </c>
      <c r="DG803" s="48"/>
      <c r="DH803" s="48">
        <f t="shared" si="50"/>
        <v>4.6335162311648991E-2</v>
      </c>
      <c r="DI803" s="48">
        <f t="shared" si="51"/>
        <v>4.6275828070267276E-2</v>
      </c>
      <c r="DJ803" s="48">
        <f t="shared" si="52"/>
        <v>7.5974468599793302E-2</v>
      </c>
      <c r="DK803" s="48">
        <f t="shared" si="53"/>
        <v>0.83141454101829049</v>
      </c>
      <c r="DL803" s="48">
        <f t="shared" si="17"/>
        <v>1</v>
      </c>
      <c r="DM803" s="48"/>
      <c r="DN803" s="48">
        <f>DH803 / (Baseline!B$7/Baseline!B$17)</f>
        <v>4.9459738155978616</v>
      </c>
      <c r="DO803" s="48">
        <f>DI803 / (Baseline!B$11/Baseline!B$17)</f>
        <v>1.1171206384457824</v>
      </c>
      <c r="DP803" s="48">
        <f>DJ803 / (Baseline!B$16/Baseline!B$17)</f>
        <v>1.1740351398319842</v>
      </c>
      <c r="DQ803" s="48">
        <f>DK803 / (Baseline!B$18/Baseline!B$17)</f>
        <v>0.93998753769008769</v>
      </c>
      <c r="DR803" s="71"/>
      <c r="DS803" s="48">
        <f>(AU803*Baseline!B$34)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3.3498470001436985E-2</v>
      </c>
      <c r="DT803" s="48">
        <f>(AZ803*Baseline!B$34) + (Baseline!D$88*(1-Baseline!D$89)*Baseline!B$35) + (Baseline!D$88*Baseline!D$89*((1-Baseline!D$90)*Baseline!B$40 + Baseline!D$90*Baseline!B$41))</f>
        <v>1.0749675188556219E-2</v>
      </c>
      <c r="DU803" s="48">
        <f>(BE803*Baseline!B$34) + (Baseline!F$88*(1-Baseline!F$89)*Baseline!B$35) + (Baseline!F$88*Baseline!F$89*((1-Baseline!F$90)*Baseline!B$40 + Baseline!F$90*Baseline!B$41))</f>
        <v>1.2910105540077575E-2</v>
      </c>
      <c r="DV803" s="48">
        <f>(BJ803*Baseline!B$34) + (Baseline!H$88*(1-Baseline!H$89)*Baseline!B$35) + (Baseline!H$88*Baseline!H$89*((1-Baseline!H$90)*Baseline!B$40 + Baseline!H$90*Baseline!B$41))</f>
        <v>9.3050115094688267E-3</v>
      </c>
      <c r="DW803" s="48">
        <f>( DS803*Baseline!B$7 + DT803*Baseline!B$11 + DU803*Baseline!B$16 + DV803*Baseline!B$18 ) / Baseline!B$17</f>
        <v>9.8247999106499465E-3</v>
      </c>
    </row>
    <row r="804" spans="1:127">
      <c r="A804" s="7" t="s">
        <v>1132</v>
      </c>
      <c r="B804" s="1">
        <f>MIN( MAX( NORMINV( MCrands!B804, (B$5+B$4)/2, (B$5-B$4)/3.29 ), 0 ), 1 )</f>
        <v>0.38837162446810203</v>
      </c>
      <c r="C804" s="1">
        <f>MAX( NORMINV( MCrands!C804, (C$5+C$4)/2, (C$5-C$4)/3.29 ), 0 )</f>
        <v>2.4582224968246895</v>
      </c>
      <c r="D804" s="40"/>
      <c r="E804" s="40">
        <f>Baseline!B$33 * (C804 * Baseline!B$66*Baseline!B$66/Baseline!B$73 + Baseline!B$52*Baseline!B$52/Baseline!B$74 + Baseline!B$53*Baseline!B$53/Baseline!B$75 + Baseline!B$54*Baseline!B$54/Baseline!B$76)</f>
        <v>2.0579015932587366E-5</v>
      </c>
      <c r="F804" s="40">
        <f>Baseline!B$33 * (C804 * Baseline!B$66*Baseline!B$57/Baseline!B$73 + Baseline!B$52*Baseline!B$67/Baseline!B$74 + Baseline!B$53*Baseline!B$55/Baseline!B$75 + Baseline!B$54*Baseline!B$56/Baseline!B$76)</f>
        <v>3.9356887332797299E-8</v>
      </c>
      <c r="G804" s="1">
        <f>Baseline!B$33 * (C804 * Baseline!B$66*Baseline!B$58/Baseline!B$73 + Baseline!B$52*Baseline!B$59/Baseline!B$74 + Baseline!B$53*Baseline!B$68/Baseline!B$75 + Baseline!B$54*Baseline!B$60/Baseline!B$76)</f>
        <v>1.0840672390177784E-7</v>
      </c>
      <c r="H804" s="40">
        <f>Baseline!B$33 * (C804 * Baseline!B$66*Baseline!B$61/Baseline!B$73 + Baseline!B$52*Baseline!B$62/Baseline!B$74 + Baseline!B$53*Baseline!B$63/Baseline!B$75 + Baseline!B$54*Baseline!B$69/Baseline!B$76)</f>
        <v>1.7301073883316599E-9</v>
      </c>
      <c r="I804" s="40">
        <f>Baseline!B$33 * (C804 * Baseline!B$57*Baseline!B$66/Baseline!B$73 + Baseline!B$67*Baseline!B$52/Baseline!B$74 + Baseline!B$55*Baseline!B$53/Baseline!B$75 + Baseline!B$56*Baseline!B$54/Baseline!B$76)</f>
        <v>3.9356887332797299E-8</v>
      </c>
      <c r="J804" s="1">
        <f>Baseline!B$33 * (C804 * Baseline!B$57*Baseline!B$57/Baseline!B$73 + Baseline!B$67*Baseline!B$67/Baseline!B$74 + Baseline!B$55*Baseline!B$55/Baseline!B$75 + Baseline!B$56*Baseline!B$56/Baseline!B$76)</f>
        <v>1.7949606129792116E-6</v>
      </c>
      <c r="K804" s="40">
        <f>Baseline!B$33 * (C804 * Baseline!B$57*Baseline!B$58/Baseline!B$73 + Baseline!B$67*Baseline!B$59/Baseline!B$74 + Baseline!B$55*Baseline!B$68/Baseline!B$75 + Baseline!B$56*Baseline!B$60/Baseline!B$76)</f>
        <v>1.3929262951127977E-8</v>
      </c>
      <c r="L804" s="1">
        <f>Baseline!B$33 * (C804 * Baseline!B$57*Baseline!B$61/Baseline!B$73 + Baseline!B$67*Baseline!B$62/Baseline!B$74 + Baseline!B$55*Baseline!B$63/Baseline!B$75 + Baseline!B$56*Baseline!B$69/Baseline!B$76)</f>
        <v>1.4629425414366428E-8</v>
      </c>
      <c r="M804" s="40">
        <f>Baseline!B$33 * (C804 * Baseline!B$58*Baseline!B$66/Baseline!B$73 + Baseline!B$59*Baseline!B$52/Baseline!B$74 + Baseline!B$68*Baseline!B$53/Baseline!B$75 + Baseline!B$60*Baseline!B$54/Baseline!B$76)</f>
        <v>1.0840672390177784E-7</v>
      </c>
      <c r="N804" s="1">
        <f>Baseline!B$33 * (C804 * Baseline!B$58*Baseline!B$57/Baseline!B$73 + Baseline!B$59*Baseline!B$67/Baseline!B$74 + Baseline!B$68*Baseline!B$55/Baseline!B$75 + Baseline!B$60*Baseline!B$56/Baseline!B$76)</f>
        <v>1.3929262951127977E-8</v>
      </c>
      <c r="O804" s="1">
        <f>Baseline!B$33 * (C804 * Baseline!B$58*Baseline!B$58/Baseline!B$73 + Baseline!B$59*Baseline!B$59/Baseline!B$74 + Baseline!B$68*Baseline!B$68/Baseline!B$75 + Baseline!B$60*Baseline!B$60/Baseline!B$76)</f>
        <v>1.3250169231826839E-6</v>
      </c>
      <c r="P804" s="40">
        <f>Baseline!B$33 * (C804 * Baseline!B$58*Baseline!B$61/Baseline!B$73 + Baseline!B$59*Baseline!B$62/Baseline!B$74 + Baseline!B$68*Baseline!B$63/Baseline!B$75 + Baseline!B$60*Baseline!B$69/Baseline!B$76)</f>
        <v>1.6489868051860212E-9</v>
      </c>
      <c r="Q804" s="40">
        <f>Baseline!B$33 * (C804 * Baseline!B$61*Baseline!B$66/Baseline!B$73 + Baseline!B$62*Baseline!B$52/Baseline!B$74 + Baseline!B$63*Baseline!B$53/Baseline!B$75 + Baseline!B$69*Baseline!B$54/Baseline!B$76)</f>
        <v>1.7301073883316599E-9</v>
      </c>
      <c r="R804" s="40">
        <f>Baseline!B$33 * (C804 * Baseline!B$61*Baseline!B$57/Baseline!B$73 + Baseline!B$62*Baseline!B$67/Baseline!B$74 + Baseline!B$63*Baseline!B$55/Baseline!B$75 + Baseline!B$69*Baseline!B$56/Baseline!B$76)</f>
        <v>1.4629425414366428E-8</v>
      </c>
      <c r="S804" s="40">
        <f>Baseline!B$33 * (C804 * Baseline!B$61*Baseline!B$58/Baseline!B$73 + Baseline!B$62*Baseline!B$59/Baseline!B$74 + Baseline!B$63*Baseline!B$68/Baseline!B$75 + Baseline!B$69*Baseline!B$60/Baseline!B$76)</f>
        <v>1.6489868051860212E-9</v>
      </c>
      <c r="T804" s="40">
        <f>Baseline!B$33 * (C804 * Baseline!B$61*Baseline!B$61/Baseline!B$73 + Baseline!B$62*Baseline!B$62/Baseline!B$74 + Baseline!B$63*Baseline!B$63/Baseline!B$75 + Baseline!B$69*Baseline!B$69/Baseline!B$76)</f>
        <v>9.8551804644280787E-8</v>
      </c>
      <c r="U804" s="40"/>
      <c r="V804" s="40">
        <f>E804 * ( Baseline!B$87 * Baseline!B$7 )</f>
        <v>0.21358960636432428</v>
      </c>
      <c r="W804" s="40">
        <f>F804 * ( Baseline!D$87 * Baseline!B$11 )</f>
        <v>7.2600058810330962E-4</v>
      </c>
      <c r="X804" s="40">
        <f>G804 * ( Baseline!F$87 * Baseline!B$16 )</f>
        <v>3.7654826125092179E-3</v>
      </c>
      <c r="Y804" s="40">
        <f>H804 * ( Baseline!H$87 * Baseline!B$18 )</f>
        <v>6.0843286332929738E-4</v>
      </c>
      <c r="Z804" s="48">
        <f t="shared" si="0"/>
        <v>0.21868952242826611</v>
      </c>
      <c r="AA804" s="40">
        <f>I804 * ( Baseline!B$87 * Baseline!B$7 )</f>
        <v>4.0848513362710319E-4</v>
      </c>
      <c r="AB804" s="1">
        <f>J804 * ( Baseline!D$87 * Baseline!B$11 )</f>
        <v>3.3110912700640233E-2</v>
      </c>
      <c r="AC804" s="1">
        <f>K804 * ( Baseline!F$87 * Baseline!B$16 )</f>
        <v>4.8382974376261049E-4</v>
      </c>
      <c r="AD804" s="1">
        <f>L804 * ( Baseline!F$87 * Baseline!B$16 )</f>
        <v>5.0814972582981851E-4</v>
      </c>
      <c r="AE804" s="48">
        <f t="shared" si="1"/>
        <v>3.4511377303859767E-2</v>
      </c>
      <c r="AF804" s="48">
        <f>M804 * ( Baseline!B$87 * Baseline!B$7 )</f>
        <v>1.1251533873765521E-3</v>
      </c>
      <c r="AG804" s="48">
        <f>N804 * ( Baseline!D$87 * Baseline!B$11 )</f>
        <v>2.5694748186900872E-4</v>
      </c>
      <c r="AH804" s="48">
        <f>O804 * ( Baseline!F$87 * Baseline!B$16 )</f>
        <v>4.6024157966856841E-2</v>
      </c>
      <c r="AI804" s="48">
        <f>P804 * ( Baseline!H$87 * Baseline!B$18 )</f>
        <v>5.7990490661914327E-4</v>
      </c>
      <c r="AJ804" s="48">
        <f t="shared" si="2"/>
        <v>4.7986163742721542E-2</v>
      </c>
      <c r="AK804" s="48">
        <f>Q804 * ( Baseline!B$87 * Baseline!B$7 )</f>
        <v>1.7956784583494299E-5</v>
      </c>
      <c r="AL804" s="48">
        <f>R804 * ( Baseline!D$87 * Baseline!B$11 )</f>
        <v>2.6986309574316233E-4</v>
      </c>
      <c r="AM804" s="48">
        <f>S804 * ( Baseline!F$87 * Baseline!B$16 )</f>
        <v>5.7277177279252307E-5</v>
      </c>
      <c r="AN804" s="48">
        <f>T804 * ( Baseline!H$87 * Baseline!B$18 )</f>
        <v>3.4658054806534715E-2</v>
      </c>
      <c r="AO804" s="48">
        <f t="shared" si="3"/>
        <v>3.5003151864140623E-2</v>
      </c>
      <c r="AP804" s="48"/>
      <c r="AQ804" s="48">
        <f>V804 * ( (1-Baseline!B$88-Baseline!B$87) + (1-B804)*Baseline!B$88 )</f>
        <v>0.13519138205816633</v>
      </c>
      <c r="AR804" s="48">
        <f>W804 * ( (1-Baseline!B$88-Baseline!B$87) + (1-B804)*Baseline!B$88 )</f>
        <v>4.5952153080573179E-4</v>
      </c>
      <c r="AS804" s="48">
        <f>X804 * ( (1-Baseline!B$88-Baseline!B$87) + (1-B804)*Baseline!B$88 )</f>
        <v>2.3833594113788488E-3</v>
      </c>
      <c r="AT804" s="48">
        <f>Y804 * ( (1-Baseline!B$88-Baseline!B$87) + (1-B804)*Baseline!B$88 )</f>
        <v>3.8510712708928006E-4</v>
      </c>
      <c r="AU804" s="48">
        <f t="shared" si="4"/>
        <v>0.13841937012744018</v>
      </c>
      <c r="AV804" s="48">
        <f>AA804 * ( (1-Baseline!D$88-Baseline!D$87) + (1-B804)*Baseline!D$88 )</f>
        <v>3.3389898025850941E-4</v>
      </c>
      <c r="AW804" s="48">
        <f>AB804 * ( (1-Baseline!D$88-Baseline!D$87) + (1-B804)*Baseline!D$88 )</f>
        <v>2.706512202293462E-2</v>
      </c>
      <c r="AX804" s="48">
        <f>AC804 * ( (1-Baseline!D$88-Baseline!D$87) + (1-B804)*Baseline!D$88 )</f>
        <v>3.9548626072778237E-4</v>
      </c>
      <c r="AY804" s="48">
        <f>AD804 * ( (1-Baseline!D$88-Baseline!D$87) + (1-B804)*Baseline!D$88 )</f>
        <v>4.1536560649501155E-4</v>
      </c>
      <c r="AZ804" s="48">
        <f t="shared" si="5"/>
        <v>2.8209872870415924E-2</v>
      </c>
      <c r="BA804" s="48">
        <f>AF804 * ( (1-Baseline!F$88-Baseline!F$87) + (1-Baseline!B$36)*Baseline!F$88 )</f>
        <v>8.09696382464563E-4</v>
      </c>
      <c r="BB804" s="48">
        <f>AG804 * ( (1-Baseline!F$88-Baseline!F$87) + (1-Baseline!B$36)*Baseline!F$88 )</f>
        <v>1.849076302723585E-4</v>
      </c>
      <c r="BC804" s="48">
        <f>AH804 * ( (1-Baseline!F$88-Baseline!F$87) + (1-Baseline!B$36)*Baseline!F$88 )</f>
        <v>3.3120456846005127E-2</v>
      </c>
      <c r="BD804" s="48">
        <f>AI804 * ( (1-Baseline!F$88-Baseline!F$87) + (1-Baseline!B$36)*Baseline!F$88 )</f>
        <v>4.1731812776014731E-4</v>
      </c>
      <c r="BE804" s="48">
        <f t="shared" si="6"/>
        <v>3.4532378986502195E-2</v>
      </c>
      <c r="BF804" s="48">
        <f>AK804 * ( (1-Baseline!H$88-Baseline!H$87) + (1-Baseline!B$36)*Baseline!H$88 )</f>
        <v>1.4227519561194201E-5</v>
      </c>
      <c r="BG804" s="48">
        <f>AL804 * ( (1-Baseline!H$88-Baseline!H$87) + (1-Baseline!B$36)*Baseline!H$88 )</f>
        <v>2.1381792801922236E-4</v>
      </c>
      <c r="BH804" s="48">
        <f>AM804 * ( (1-Baseline!H$88-Baseline!H$87) + (1-Baseline!B$36)*Baseline!H$88 )</f>
        <v>4.5381853101897181E-5</v>
      </c>
      <c r="BI804" s="48">
        <f>AN804 * ( (1-Baseline!H$88-Baseline!H$87) + (1-Baseline!B$36)*Baseline!H$88 )</f>
        <v>2.7460269984313581E-2</v>
      </c>
      <c r="BJ804" s="48">
        <f t="shared" si="7"/>
        <v>2.7733697284995893E-2</v>
      </c>
      <c r="BK804" s="48"/>
      <c r="BL804" s="48">
        <f t="shared" si="18"/>
        <v>0.97667965064208917</v>
      </c>
      <c r="BM804" s="48">
        <f t="shared" si="19"/>
        <v>3.3197776466014745E-3</v>
      </c>
      <c r="BN804" s="48">
        <f t="shared" si="20"/>
        <v>1.7218395150798139E-2</v>
      </c>
      <c r="BO804" s="48">
        <f t="shared" si="21"/>
        <v>2.7821765605111409E-3</v>
      </c>
      <c r="BP804" s="48">
        <f t="shared" si="8"/>
        <v>1</v>
      </c>
      <c r="BQ804" s="48">
        <f t="shared" si="22"/>
        <v>1.1836245480165698E-2</v>
      </c>
      <c r="BR804" s="48">
        <f t="shared" si="23"/>
        <v>0.95942020537491257</v>
      </c>
      <c r="BS804" s="48">
        <f t="shared" si="24"/>
        <v>1.4019427260253063E-2</v>
      </c>
      <c r="BT804" s="48">
        <f t="shared" si="25"/>
        <v>1.4724121884668649E-2</v>
      </c>
      <c r="BU804" s="48">
        <f t="shared" si="9"/>
        <v>1</v>
      </c>
      <c r="BV804" s="48">
        <f t="shared" si="26"/>
        <v>2.3447454424760376E-2</v>
      </c>
      <c r="BW804" s="48">
        <f t="shared" si="27"/>
        <v>5.3546160357105452E-3</v>
      </c>
      <c r="BX804" s="48">
        <f t="shared" si="28"/>
        <v>0.95911309379962062</v>
      </c>
      <c r="BY804" s="48">
        <f t="shared" si="29"/>
        <v>1.2084835739908512E-2</v>
      </c>
      <c r="BZ804" s="48">
        <f t="shared" si="10"/>
        <v>1</v>
      </c>
      <c r="CA804" s="48">
        <f t="shared" si="30"/>
        <v>5.1300479034547544E-4</v>
      </c>
      <c r="CB804" s="48">
        <f t="shared" si="31"/>
        <v>7.7096798822744485E-3</v>
      </c>
      <c r="CC804" s="48">
        <f t="shared" si="32"/>
        <v>1.6363434213457378E-3</v>
      </c>
      <c r="CD804" s="48">
        <f t="shared" si="33"/>
        <v>0.99014097190603434</v>
      </c>
      <c r="CE804" s="48">
        <f t="shared" si="11"/>
        <v>1</v>
      </c>
      <c r="CF804" s="48"/>
      <c r="CG804" s="48">
        <f t="shared" si="34"/>
        <v>0.97667965064208917</v>
      </c>
      <c r="CH804" s="48">
        <f t="shared" si="35"/>
        <v>3.3197776466014745E-3</v>
      </c>
      <c r="CI804" s="48">
        <f t="shared" si="36"/>
        <v>1.7218395150798139E-2</v>
      </c>
      <c r="CJ804" s="48">
        <f t="shared" si="37"/>
        <v>2.7821765605111409E-3</v>
      </c>
      <c r="CK804" s="48">
        <f t="shared" si="12"/>
        <v>1</v>
      </c>
      <c r="CL804" s="48">
        <f t="shared" si="38"/>
        <v>1.1836245480165698E-2</v>
      </c>
      <c r="CM804" s="48">
        <f t="shared" si="39"/>
        <v>0.95942020537491257</v>
      </c>
      <c r="CN804" s="48">
        <f t="shared" si="40"/>
        <v>1.4019427260253063E-2</v>
      </c>
      <c r="CO804" s="48">
        <f t="shared" si="41"/>
        <v>1.4724121884668649E-2</v>
      </c>
      <c r="CP804" s="48">
        <f t="shared" si="13"/>
        <v>1</v>
      </c>
      <c r="CQ804" s="48">
        <f t="shared" si="42"/>
        <v>2.3447454424760376E-2</v>
      </c>
      <c r="CR804" s="48">
        <f t="shared" si="43"/>
        <v>5.3546160357105452E-3</v>
      </c>
      <c r="CS804" s="48">
        <f t="shared" si="44"/>
        <v>0.95911309379962062</v>
      </c>
      <c r="CT804" s="48">
        <f t="shared" si="45"/>
        <v>1.2084835739908512E-2</v>
      </c>
      <c r="CU804" s="48">
        <f t="shared" si="14"/>
        <v>1</v>
      </c>
      <c r="CV804" s="48">
        <f t="shared" si="46"/>
        <v>5.1300479034547544E-4</v>
      </c>
      <c r="CW804" s="48">
        <f t="shared" si="47"/>
        <v>7.7096798822744485E-3</v>
      </c>
      <c r="CX804" s="48">
        <f t="shared" si="48"/>
        <v>1.6363434213457378E-3</v>
      </c>
      <c r="CY804" s="48">
        <f t="shared" si="49"/>
        <v>0.99014097190603434</v>
      </c>
      <c r="CZ804" s="48">
        <f t="shared" si="15"/>
        <v>1</v>
      </c>
      <c r="DA804" s="48"/>
      <c r="DB804" s="48">
        <f>(AQ804*Baseline!B$7 + AV804*Baseline!B$11 + BA804*Baseline!B$16 + BF804*Baseline!B$18)</f>
        <v>69648.011145851982</v>
      </c>
      <c r="DC804" s="48">
        <f>(AR804*Baseline!B$7 + AW804*Baseline!B$11 + BB804*Baseline!B$16 + BG804*Baseline!B$18)</f>
        <v>68675.856730504922</v>
      </c>
      <c r="DD804" s="48">
        <f>(AS804*Baseline!B$7 + AX804*Baseline!B$11 + BC804*Baseline!B$16 + BH804*Baseline!B$18)</f>
        <v>115041.96636295348</v>
      </c>
      <c r="DE804" s="48">
        <f>(AT804*Baseline!B$7 + AY804*Baseline!B$11 + BD804*Baseline!B$16 + BI804*Baseline!B$18)</f>
        <v>1259903.8161099765</v>
      </c>
      <c r="DF804" s="48">
        <f t="shared" si="16"/>
        <v>1513269.6503492869</v>
      </c>
      <c r="DG804" s="48"/>
      <c r="DH804" s="48">
        <f t="shared" si="50"/>
        <v>4.602485163815722E-2</v>
      </c>
      <c r="DI804" s="48">
        <f t="shared" si="51"/>
        <v>4.5382431818845659E-2</v>
      </c>
      <c r="DJ804" s="48">
        <f t="shared" si="52"/>
        <v>7.602211961126687E-2</v>
      </c>
      <c r="DK804" s="48">
        <f t="shared" si="53"/>
        <v>0.8325705969317303</v>
      </c>
      <c r="DL804" s="48">
        <f t="shared" si="17"/>
        <v>1</v>
      </c>
      <c r="DM804" s="48"/>
      <c r="DN804" s="48">
        <f>DH804 / (Baseline!B$7/Baseline!B$17)</f>
        <v>4.9128501922150862</v>
      </c>
      <c r="DO804" s="48">
        <f>DI804 / (Baseline!B$11/Baseline!B$17)</f>
        <v>1.0955536253334999</v>
      </c>
      <c r="DP804" s="48">
        <f>DJ804 / (Baseline!B$16/Baseline!B$17)</f>
        <v>1.1747714919638195</v>
      </c>
      <c r="DQ804" s="48">
        <f>DK804 / (Baseline!B$18/Baseline!B$17)</f>
        <v>0.94129456095934083</v>
      </c>
      <c r="DR804" s="71"/>
      <c r="DS804" s="48">
        <f>(AU804*Baseline!B$34)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3.3292436769116029E-2</v>
      </c>
      <c r="DT804" s="48">
        <f>(AZ804*Baseline!B$34) + (Baseline!D$88*(1-Baseline!D$89)*Baseline!B$35) + (Baseline!D$88*Baseline!D$89*((1-Baseline!D$90)*Baseline!B$40 + Baseline!D$90*Baseline!B$41))</f>
        <v>1.0645048930562392E-2</v>
      </c>
      <c r="DU804" s="48">
        <f>(BE804*Baseline!B$34) + (Baseline!F$88*(1-Baseline!F$89)*Baseline!B$35) + (Baseline!F$88*Baseline!F$89*((1-Baseline!F$90)*Baseline!B$40 + Baseline!F$90*Baseline!B$41))</f>
        <v>1.2910496847975333E-2</v>
      </c>
      <c r="DV804" s="48">
        <f>(BJ804*Baseline!B$34) + (Baseline!H$88*(1-Baseline!H$89)*Baseline!B$35) + (Baseline!H$88*Baseline!H$89*((1-Baseline!H$90)*Baseline!B$40 + Baseline!H$90*Baseline!B$41))</f>
        <v>9.3050545927493844E-3</v>
      </c>
      <c r="DW804" s="48">
        <f>( DS804*Baseline!B$7 + DT804*Baseline!B$11 + DU804*Baseline!B$16 + DV804*Baseline!B$18 ) / Baseline!B$17</f>
        <v>9.81859910842987E-3</v>
      </c>
    </row>
    <row r="805" spans="1:127">
      <c r="A805" s="7" t="s">
        <v>1133</v>
      </c>
      <c r="B805" s="1">
        <f>MIN( MAX( NORMINV( MCrands!B805, (B$5+B$4)/2, (B$5-B$4)/3.29 ), 0 ), 1 )</f>
        <v>0.64795164343835987</v>
      </c>
      <c r="C805" s="1">
        <f>MAX( NORMINV( MCrands!C805, (C$5+C$4)/2, (C$5-C$4)/3.29 ), 0 )</f>
        <v>2.7212652484327733</v>
      </c>
      <c r="D805" s="40"/>
      <c r="E805" s="40">
        <f>Baseline!B$33 * (C805 * Baseline!B$66*Baseline!B$66/Baseline!B$73 + Baseline!B$52*Baseline!B$52/Baseline!B$74 + Baseline!B$53*Baseline!B$53/Baseline!B$75 + Baseline!B$54*Baseline!B$54/Baseline!B$76)</f>
        <v>2.2780168918351321E-5</v>
      </c>
      <c r="F805" s="40">
        <f>Baseline!B$33 * (C805 * Baseline!B$66*Baseline!B$57/Baseline!B$73 + Baseline!B$52*Baseline!B$67/Baseline!B$74 + Baseline!B$53*Baseline!B$55/Baseline!B$75 + Baseline!B$54*Baseline!B$56/Baseline!B$76)</f>
        <v>3.9651257508091716E-8</v>
      </c>
      <c r="G805" s="1">
        <f>Baseline!B$33 * (C805 * Baseline!B$66*Baseline!B$58/Baseline!B$73 + Baseline!B$52*Baseline!B$59/Baseline!B$74 + Baseline!B$53*Baseline!B$68/Baseline!B$75 + Baseline!B$54*Baseline!B$60/Baseline!B$76)</f>
        <v>1.0913038391604326E-7</v>
      </c>
      <c r="H805" s="40">
        <f>Baseline!B$33 * (C805 * Baseline!B$66*Baseline!B$61/Baseline!B$73 + Baseline!B$52*Baseline!B$62/Baseline!B$74 + Baseline!B$53*Baseline!B$63/Baseline!B$75 + Baseline!B$54*Baseline!B$69/Baseline!B$76)</f>
        <v>1.8024733897582026E-9</v>
      </c>
      <c r="I805" s="40">
        <f>Baseline!B$33 * (C805 * Baseline!B$57*Baseline!B$66/Baseline!B$73 + Baseline!B$67*Baseline!B$52/Baseline!B$74 + Baseline!B$55*Baseline!B$53/Baseline!B$75 + Baseline!B$56*Baseline!B$54/Baseline!B$76)</f>
        <v>3.9651257508091716E-8</v>
      </c>
      <c r="J805" s="1">
        <f>Baseline!B$33 * (C805 * Baseline!B$57*Baseline!B$57/Baseline!B$73 + Baseline!B$67*Baseline!B$67/Baseline!B$74 + Baseline!B$55*Baseline!B$55/Baseline!B$75 + Baseline!B$56*Baseline!B$56/Baseline!B$76)</f>
        <v>1.7949606523466708E-6</v>
      </c>
      <c r="K805" s="40">
        <f>Baseline!B$33 * (C805 * Baseline!B$57*Baseline!B$58/Baseline!B$73 + Baseline!B$67*Baseline!B$59/Baseline!B$74 + Baseline!B$55*Baseline!B$68/Baseline!B$75 + Baseline!B$56*Baseline!B$60/Baseline!B$76)</f>
        <v>1.3929359729464889E-8</v>
      </c>
      <c r="L805" s="1">
        <f>Baseline!B$33 * (C805 * Baseline!B$57*Baseline!B$61/Baseline!B$73 + Baseline!B$67*Baseline!B$62/Baseline!B$74 + Baseline!B$55*Baseline!B$63/Baseline!B$75 + Baseline!B$56*Baseline!B$69/Baseline!B$76)</f>
        <v>1.4629435092200118E-8</v>
      </c>
      <c r="M805" s="40">
        <f>Baseline!B$33 * (C805 * Baseline!B$58*Baseline!B$66/Baseline!B$73 + Baseline!B$59*Baseline!B$52/Baseline!B$74 + Baseline!B$68*Baseline!B$53/Baseline!B$75 + Baseline!B$60*Baseline!B$54/Baseline!B$76)</f>
        <v>1.0913038391604326E-7</v>
      </c>
      <c r="N805" s="1">
        <f>Baseline!B$33 * (C805 * Baseline!B$58*Baseline!B$57/Baseline!B$73 + Baseline!B$59*Baseline!B$67/Baseline!B$74 + Baseline!B$68*Baseline!B$55/Baseline!B$75 + Baseline!B$60*Baseline!B$56/Baseline!B$76)</f>
        <v>1.3929359729464889E-8</v>
      </c>
      <c r="O805" s="1">
        <f>Baseline!B$33 * (C805 * Baseline!B$58*Baseline!B$58/Baseline!B$73 + Baseline!B$59*Baseline!B$59/Baseline!B$74 + Baseline!B$68*Baseline!B$68/Baseline!B$75 + Baseline!B$60*Baseline!B$60/Baseline!B$76)</f>
        <v>1.3250171610960954E-6</v>
      </c>
      <c r="P805" s="40">
        <f>Baseline!B$33 * (C805 * Baseline!B$58*Baseline!B$61/Baseline!B$73 + Baseline!B$59*Baseline!B$62/Baseline!B$74 + Baseline!B$68*Baseline!B$63/Baseline!B$75 + Baseline!B$60*Baseline!B$69/Baseline!B$76)</f>
        <v>1.6490105965271788E-9</v>
      </c>
      <c r="Q805" s="40">
        <f>Baseline!B$33 * (C805 * Baseline!B$61*Baseline!B$66/Baseline!B$73 + Baseline!B$62*Baseline!B$52/Baseline!B$74 + Baseline!B$63*Baseline!B$53/Baseline!B$75 + Baseline!B$69*Baseline!B$54/Baseline!B$76)</f>
        <v>1.8024733897582026E-9</v>
      </c>
      <c r="R805" s="40">
        <f>Baseline!B$33 * (C805 * Baseline!B$61*Baseline!B$57/Baseline!B$73 + Baseline!B$62*Baseline!B$67/Baseline!B$74 + Baseline!B$63*Baseline!B$55/Baseline!B$75 + Baseline!B$69*Baseline!B$56/Baseline!B$76)</f>
        <v>1.4629435092200118E-8</v>
      </c>
      <c r="S805" s="40">
        <f>Baseline!B$33 * (C805 * Baseline!B$61*Baseline!B$58/Baseline!B$73 + Baseline!B$62*Baseline!B$59/Baseline!B$74 + Baseline!B$63*Baseline!B$68/Baseline!B$75 + Baseline!B$69*Baseline!B$60/Baseline!B$76)</f>
        <v>1.6490105965271788E-9</v>
      </c>
      <c r="T805" s="40">
        <f>Baseline!B$33 * (C805 * Baseline!B$61*Baseline!B$61/Baseline!B$73 + Baseline!B$62*Baseline!B$62/Baseline!B$74 + Baseline!B$63*Baseline!B$63/Baseline!B$75 + Baseline!B$69*Baseline!B$69/Baseline!B$76)</f>
        <v>9.8551807023414912E-8</v>
      </c>
      <c r="U805" s="40"/>
      <c r="V805" s="40">
        <f>E805 * ( Baseline!B$87 * Baseline!B$7 )</f>
        <v>0.23643537320356836</v>
      </c>
      <c r="W805" s="40">
        <f>F805 * ( Baseline!D$87 * Baseline!B$11 )</f>
        <v>7.3143071570910042E-4</v>
      </c>
      <c r="X805" s="40">
        <f>G805 * ( Baseline!F$87 * Baseline!B$16 )</f>
        <v>3.7906187766050311E-3</v>
      </c>
      <c r="Y805" s="40">
        <f>H805 * ( Baseline!H$87 * Baseline!B$18 )</f>
        <v>6.3388206593521259E-4</v>
      </c>
      <c r="Z805" s="48">
        <f t="shared" si="0"/>
        <v>0.2415913047618177</v>
      </c>
      <c r="AA805" s="40">
        <f>I805 * ( Baseline!B$87 * Baseline!B$7 )</f>
        <v>4.1154040167648391E-4</v>
      </c>
      <c r="AB805" s="1">
        <f>J805 * ( Baseline!D$87 * Baseline!B$11 )</f>
        <v>3.3110913426835836E-2</v>
      </c>
      <c r="AC805" s="1">
        <f>K805 * ( Baseline!F$87 * Baseline!B$16 )</f>
        <v>4.8383310533587633E-4</v>
      </c>
      <c r="AD805" s="1">
        <f>L805 * ( Baseline!F$87 * Baseline!B$16 )</f>
        <v>5.0815006198714509E-4</v>
      </c>
      <c r="AE805" s="48">
        <f t="shared" si="1"/>
        <v>3.451443699583534E-2</v>
      </c>
      <c r="AF805" s="48">
        <f>M805 * ( Baseline!B$87 * Baseline!B$7 )</f>
        <v>1.132664254664613E-3</v>
      </c>
      <c r="AG805" s="48">
        <f>N805 * ( Baseline!D$87 * Baseline!B$11 )</f>
        <v>2.5694926709986091E-4</v>
      </c>
      <c r="AH805" s="48">
        <f>O805 * ( Baseline!F$87 * Baseline!B$16 )</f>
        <v>4.6024166230724445E-2</v>
      </c>
      <c r="AI805" s="48">
        <f>P805 * ( Baseline!H$87 * Baseline!B$18 )</f>
        <v>5.7991327340256994E-4</v>
      </c>
      <c r="AJ805" s="48">
        <f t="shared" si="2"/>
        <v>4.7993693025891494E-2</v>
      </c>
      <c r="AK805" s="48">
        <f>Q805 * ( Baseline!B$87 * Baseline!B$7 )</f>
        <v>1.8707871312300385E-5</v>
      </c>
      <c r="AL805" s="48">
        <f>R805 * ( Baseline!D$87 * Baseline!B$11 )</f>
        <v>2.6986327426624753E-4</v>
      </c>
      <c r="AM805" s="48">
        <f>S805 * ( Baseline!F$87 * Baseline!B$16 )</f>
        <v>5.7278003666013507E-5</v>
      </c>
      <c r="AN805" s="48">
        <f>T805 * ( Baseline!H$87 * Baseline!B$18 )</f>
        <v>3.4658055643213059E-2</v>
      </c>
      <c r="AO805" s="48">
        <f t="shared" si="3"/>
        <v>3.5003904792457623E-2</v>
      </c>
      <c r="AP805" s="48"/>
      <c r="AQ805" s="48">
        <f>V805 * ( (1-Baseline!B$88-Baseline!B$87) + (1-B805)*Baseline!B$88 )</f>
        <v>9.5028823332561463E-2</v>
      </c>
      <c r="AR805" s="48">
        <f>W805 * ( (1-Baseline!B$88-Baseline!B$87) + (1-B805)*Baseline!B$88 )</f>
        <v>2.9397885486146907E-4</v>
      </c>
      <c r="AS805" s="48">
        <f>X805 * ( (1-Baseline!B$88-Baseline!B$87) + (1-B805)*Baseline!B$88 )</f>
        <v>1.5235370120905971E-3</v>
      </c>
      <c r="AT805" s="48">
        <f>Y805 * ( (1-Baseline!B$88-Baseline!B$87) + (1-B805)*Baseline!B$88 )</f>
        <v>2.5477180525594584E-4</v>
      </c>
      <c r="AU805" s="48">
        <f t="shared" si="4"/>
        <v>9.710111100476948E-2</v>
      </c>
      <c r="AV805" s="48">
        <f>AA805 * ( (1-Baseline!D$88-Baseline!D$87) + (1-B805)*Baseline!D$88 )</f>
        <v>2.8853758649323636E-4</v>
      </c>
      <c r="AW805" s="48">
        <f>AB805 * ( (1-Baseline!D$88-Baseline!D$87) + (1-B805)*Baseline!D$88 )</f>
        <v>2.32145932886463E-2</v>
      </c>
      <c r="AX805" s="48">
        <f>AC805 * ( (1-Baseline!D$88-Baseline!D$87) + (1-B805)*Baseline!D$88 )</f>
        <v>3.39223162320004E-4</v>
      </c>
      <c r="AY805" s="48">
        <f>AD805 * ( (1-Baseline!D$88-Baseline!D$87) + (1-B805)*Baseline!D$88 )</f>
        <v>3.5627217124946842E-4</v>
      </c>
      <c r="AZ805" s="48">
        <f t="shared" si="5"/>
        <v>2.4198626208709009E-2</v>
      </c>
      <c r="BA805" s="48">
        <f>AF805 * ( (1-Baseline!F$88-Baseline!F$87) + (1-Baseline!B$36)*Baseline!F$88 )</f>
        <v>8.1510144291280478E-4</v>
      </c>
      <c r="BB805" s="48">
        <f>AG805 * ( (1-Baseline!F$88-Baseline!F$87) + (1-Baseline!B$36)*Baseline!F$88 )</f>
        <v>1.8490891498160712E-4</v>
      </c>
      <c r="BC805" s="48">
        <f>AH805 * ( (1-Baseline!F$88-Baseline!F$87) + (1-Baseline!B$36)*Baseline!F$88 )</f>
        <v>3.3120462792948696E-2</v>
      </c>
      <c r="BD805" s="48">
        <f>AI805 * ( (1-Baseline!F$88-Baseline!F$87) + (1-Baseline!B$36)*Baseline!F$88 )</f>
        <v>4.1732414876523825E-4</v>
      </c>
      <c r="BE805" s="48">
        <f t="shared" si="6"/>
        <v>3.4537797299608347E-2</v>
      </c>
      <c r="BF805" s="48">
        <f>AK805 * ( (1-Baseline!H$88-Baseline!H$87) + (1-Baseline!B$36)*Baseline!H$88 )</f>
        <v>1.4822620598161839E-5</v>
      </c>
      <c r="BG805" s="48">
        <f>AL805 * ( (1-Baseline!H$88-Baseline!H$87) + (1-Baseline!B$36)*Baseline!H$88 )</f>
        <v>2.1381806946663322E-4</v>
      </c>
      <c r="BH805" s="48">
        <f>AM805 * ( (1-Baseline!H$88-Baseline!H$87) + (1-Baseline!B$36)*Baseline!H$88 )</f>
        <v>4.5382507864655814E-5</v>
      </c>
      <c r="BI805" s="48">
        <f>AN805 * ( (1-Baseline!H$88-Baseline!H$87) + (1-Baseline!B$36)*Baseline!H$88 )</f>
        <v>2.746027064723057E-2</v>
      </c>
      <c r="BJ805" s="48">
        <f t="shared" si="7"/>
        <v>2.7734293845160022E-2</v>
      </c>
      <c r="BK805" s="48"/>
      <c r="BL805" s="48">
        <f t="shared" si="18"/>
        <v>0.97865845559577358</v>
      </c>
      <c r="BM805" s="48">
        <f t="shared" si="19"/>
        <v>3.0275539776988673E-3</v>
      </c>
      <c r="BN805" s="48">
        <f t="shared" si="20"/>
        <v>1.5690211948406679E-2</v>
      </c>
      <c r="BO805" s="48">
        <f t="shared" si="21"/>
        <v>2.6237784781209333E-3</v>
      </c>
      <c r="BP805" s="48">
        <f t="shared" si="8"/>
        <v>1</v>
      </c>
      <c r="BQ805" s="48">
        <f t="shared" si="22"/>
        <v>1.1923717652591063E-2</v>
      </c>
      <c r="BR805" s="48">
        <f t="shared" si="23"/>
        <v>0.95933517417164127</v>
      </c>
      <c r="BS805" s="48">
        <f t="shared" si="24"/>
        <v>1.4018281839401226E-2</v>
      </c>
      <c r="BT805" s="48">
        <f t="shared" si="25"/>
        <v>1.472282633636645E-2</v>
      </c>
      <c r="BU805" s="48">
        <f t="shared" si="9"/>
        <v>1</v>
      </c>
      <c r="BV805" s="48">
        <f t="shared" si="26"/>
        <v>2.3600272936978754E-2</v>
      </c>
      <c r="BW805" s="48">
        <f t="shared" si="27"/>
        <v>5.3538131971057673E-3</v>
      </c>
      <c r="BX805" s="48">
        <f t="shared" si="28"/>
        <v>0.95896279967235409</v>
      </c>
      <c r="BY805" s="48">
        <f t="shared" si="29"/>
        <v>1.2083114193561227E-2</v>
      </c>
      <c r="BZ805" s="48">
        <f t="shared" si="10"/>
        <v>0.99999999999999989</v>
      </c>
      <c r="CA805" s="48">
        <f t="shared" si="30"/>
        <v>5.344509826324124E-4</v>
      </c>
      <c r="CB805" s="48">
        <f t="shared" si="31"/>
        <v>7.7095191484007133E-3</v>
      </c>
      <c r="CC805" s="48">
        <f t="shared" si="32"/>
        <v>1.6363318322804756E-3</v>
      </c>
      <c r="CD805" s="48">
        <f t="shared" si="33"/>
        <v>0.99011969803668631</v>
      </c>
      <c r="CE805" s="48">
        <f t="shared" si="11"/>
        <v>0.99999999999999989</v>
      </c>
      <c r="CF805" s="48"/>
      <c r="CG805" s="48">
        <f t="shared" si="34"/>
        <v>0.97865845559577358</v>
      </c>
      <c r="CH805" s="48">
        <f t="shared" si="35"/>
        <v>3.0275539776988673E-3</v>
      </c>
      <c r="CI805" s="48">
        <f t="shared" si="36"/>
        <v>1.5690211948406679E-2</v>
      </c>
      <c r="CJ805" s="48">
        <f t="shared" si="37"/>
        <v>2.6237784781209333E-3</v>
      </c>
      <c r="CK805" s="48">
        <f t="shared" si="12"/>
        <v>1</v>
      </c>
      <c r="CL805" s="48">
        <f t="shared" si="38"/>
        <v>1.1923717652591063E-2</v>
      </c>
      <c r="CM805" s="48">
        <f t="shared" si="39"/>
        <v>0.95933517417164127</v>
      </c>
      <c r="CN805" s="48">
        <f t="shared" si="40"/>
        <v>1.4018281839401226E-2</v>
      </c>
      <c r="CO805" s="48">
        <f t="shared" si="41"/>
        <v>1.472282633636645E-2</v>
      </c>
      <c r="CP805" s="48">
        <f t="shared" si="13"/>
        <v>1</v>
      </c>
      <c r="CQ805" s="48">
        <f t="shared" si="42"/>
        <v>2.3600272936978754E-2</v>
      </c>
      <c r="CR805" s="48">
        <f t="shared" si="43"/>
        <v>5.3538131971057673E-3</v>
      </c>
      <c r="CS805" s="48">
        <f t="shared" si="44"/>
        <v>0.95896279967235409</v>
      </c>
      <c r="CT805" s="48">
        <f t="shared" si="45"/>
        <v>1.2083114193561227E-2</v>
      </c>
      <c r="CU805" s="48">
        <f t="shared" si="14"/>
        <v>0.99999999999999989</v>
      </c>
      <c r="CV805" s="48">
        <f t="shared" si="46"/>
        <v>5.344509826324124E-4</v>
      </c>
      <c r="CW805" s="48">
        <f t="shared" si="47"/>
        <v>7.7095191484007133E-3</v>
      </c>
      <c r="CX805" s="48">
        <f t="shared" si="48"/>
        <v>1.6363318322804756E-3</v>
      </c>
      <c r="CY805" s="48">
        <f t="shared" si="49"/>
        <v>0.99011969803668631</v>
      </c>
      <c r="CZ805" s="48">
        <f t="shared" si="15"/>
        <v>0.99999999999999989</v>
      </c>
      <c r="DA805" s="48"/>
      <c r="DB805" s="48">
        <f>(AQ805*Baseline!B$7 + AV805*Baseline!B$11 + BA805*Baseline!B$16 + BF805*Baseline!B$18)</f>
        <v>50117.248347037013</v>
      </c>
      <c r="DC805" s="48">
        <f>(AR805*Baseline!B$7 + AW805*Baseline!B$11 + BB805*Baseline!B$16 + BG805*Baseline!B$18)</f>
        <v>60337.912514451447</v>
      </c>
      <c r="DD805" s="48">
        <f>(AS805*Baseline!B$7 + AX805*Baseline!B$11 + BC805*Baseline!B$16 + BH805*Baseline!B$18)</f>
        <v>114504.34315206775</v>
      </c>
      <c r="DE805" s="48">
        <f>(AT805*Baseline!B$7 + AY805*Baseline!B$11 + BD805*Baseline!B$16 + BI805*Baseline!B$18)</f>
        <v>1259713.9249429787</v>
      </c>
      <c r="DF805" s="48">
        <f t="shared" si="16"/>
        <v>1484673.4289565349</v>
      </c>
      <c r="DG805" s="48"/>
      <c r="DH805" s="48">
        <f t="shared" si="50"/>
        <v>3.3756412265194678E-2</v>
      </c>
      <c r="DI805" s="48">
        <f t="shared" si="51"/>
        <v>4.0640528305850007E-2</v>
      </c>
      <c r="DJ805" s="48">
        <f t="shared" si="52"/>
        <v>7.7124262426211954E-2</v>
      </c>
      <c r="DK805" s="48">
        <f t="shared" si="53"/>
        <v>0.84847879700274331</v>
      </c>
      <c r="DL805" s="48">
        <f t="shared" si="17"/>
        <v>1</v>
      </c>
      <c r="DM805" s="48"/>
      <c r="DN805" s="48">
        <f>DH805 / (Baseline!B$7/Baseline!B$17)</f>
        <v>3.6032749825979322</v>
      </c>
      <c r="DO805" s="48">
        <f>DI805 / (Baseline!B$11/Baseline!B$17)</f>
        <v>0.98108180492993236</v>
      </c>
      <c r="DP805" s="48">
        <f>DJ805 / (Baseline!B$16/Baseline!B$17)</f>
        <v>1.191802929204598</v>
      </c>
      <c r="DQ805" s="48">
        <f>DK805 / (Baseline!B$18/Baseline!B$17)</f>
        <v>0.95928018554983485</v>
      </c>
      <c r="DR805" s="71"/>
      <c r="DS805" s="48">
        <f>(AU805*Baseline!B$34)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2.7094697900715423E-2</v>
      </c>
      <c r="DT805" s="48">
        <f>(AZ805*Baseline!B$34) + (Baseline!D$88*(1-Baseline!D$89)*Baseline!B$35) + (Baseline!D$88*Baseline!D$89*((1-Baseline!D$90)*Baseline!B$40 + Baseline!D$90*Baseline!B$41))</f>
        <v>1.0043361931306356E-2</v>
      </c>
      <c r="DU805" s="48">
        <f>(BE805*Baseline!B$34) + (Baseline!F$88*(1-Baseline!F$89)*Baseline!B$35) + (Baseline!F$88*Baseline!F$89*((1-Baseline!F$90)*Baseline!B$40 + Baseline!F$90*Baseline!B$41))</f>
        <v>1.2911309594941255E-2</v>
      </c>
      <c r="DV805" s="48">
        <f>(BJ805*Baseline!B$34) + (Baseline!H$88*(1-Baseline!H$89)*Baseline!B$35) + (Baseline!H$88*Baseline!H$89*((1-Baseline!H$90)*Baseline!B$40 + Baseline!H$90*Baseline!B$41))</f>
        <v>9.3051440767740051E-3</v>
      </c>
      <c r="DW805" s="48">
        <f>( DS805*Baseline!B$7 + DT805*Baseline!B$11 + DU805*Baseline!B$16 + DV805*Baseline!B$18 ) / Baseline!B$17</f>
        <v>9.7357444279142884E-3</v>
      </c>
    </row>
    <row r="806" spans="1:127">
      <c r="A806" s="7" t="s">
        <v>1134</v>
      </c>
      <c r="B806" s="1">
        <f>MIN( MAX( NORMINV( MCrands!B806, (B$5+B$4)/2, (B$5-B$4)/3.29 ), 0 ), 1 )</f>
        <v>0.56762511587359588</v>
      </c>
      <c r="C806" s="1">
        <f>MAX( NORMINV( MCrands!C806, (C$5+C$4)/2, (C$5-C$4)/3.29 ), 0 )</f>
        <v>2.1236030943115014</v>
      </c>
      <c r="D806" s="40"/>
      <c r="E806" s="40">
        <f>Baseline!B$33 * (C806 * Baseline!B$66*Baseline!B$66/Baseline!B$73 + Baseline!B$52*Baseline!B$52/Baseline!B$74 + Baseline!B$53*Baseline!B$53/Baseline!B$75 + Baseline!B$54*Baseline!B$54/Baseline!B$76)</f>
        <v>1.7778906473445667E-5</v>
      </c>
      <c r="F806" s="40">
        <f>Baseline!B$33 * (C806 * Baseline!B$66*Baseline!B$57/Baseline!B$73 + Baseline!B$52*Baseline!B$67/Baseline!B$74 + Baseline!B$53*Baseline!B$55/Baseline!B$75 + Baseline!B$54*Baseline!B$56/Baseline!B$76)</f>
        <v>3.898241599088601E-8</v>
      </c>
      <c r="G806" s="1">
        <f>Baseline!B$33 * (C806 * Baseline!B$66*Baseline!B$58/Baseline!B$73 + Baseline!B$52*Baseline!B$59/Baseline!B$74 + Baseline!B$53*Baseline!B$68/Baseline!B$75 + Baseline!B$54*Baseline!B$60/Baseline!B$76)</f>
        <v>1.0748614851957924E-7</v>
      </c>
      <c r="H806" s="40">
        <f>Baseline!B$33 * (C806 * Baseline!B$66*Baseline!B$61/Baseline!B$73 + Baseline!B$52*Baseline!B$62/Baseline!B$74 + Baseline!B$53*Baseline!B$63/Baseline!B$75 + Baseline!B$54*Baseline!B$69/Baseline!B$76)</f>
        <v>1.6380498501118004E-9</v>
      </c>
      <c r="I806" s="40">
        <f>Baseline!B$33 * (C806 * Baseline!B$57*Baseline!B$66/Baseline!B$73 + Baseline!B$67*Baseline!B$52/Baseline!B$74 + Baseline!B$55*Baseline!B$53/Baseline!B$75 + Baseline!B$56*Baseline!B$54/Baseline!B$76)</f>
        <v>3.898241599088601E-8</v>
      </c>
      <c r="J806" s="1">
        <f>Baseline!B$33 * (C806 * Baseline!B$57*Baseline!B$57/Baseline!B$73 + Baseline!B$67*Baseline!B$67/Baseline!B$74 + Baseline!B$55*Baseline!B$55/Baseline!B$75 + Baseline!B$56*Baseline!B$56/Baseline!B$76)</f>
        <v>1.7949605628994601E-6</v>
      </c>
      <c r="K806" s="40">
        <f>Baseline!B$33 * (C806 * Baseline!B$57*Baseline!B$58/Baseline!B$73 + Baseline!B$67*Baseline!B$59/Baseline!B$74 + Baseline!B$55*Baseline!B$68/Baseline!B$75 + Baseline!B$56*Baseline!B$60/Baseline!B$76)</f>
        <v>1.3929139838405518E-8</v>
      </c>
      <c r="L806" s="1">
        <f>Baseline!B$33 * (C806 * Baseline!B$57*Baseline!B$61/Baseline!B$73 + Baseline!B$67*Baseline!B$62/Baseline!B$74 + Baseline!B$55*Baseline!B$63/Baseline!B$75 + Baseline!B$56*Baseline!B$69/Baseline!B$76)</f>
        <v>1.4629413103094181E-8</v>
      </c>
      <c r="M806" s="40">
        <f>Baseline!B$33 * (C806 * Baseline!B$58*Baseline!B$66/Baseline!B$73 + Baseline!B$59*Baseline!B$52/Baseline!B$74 + Baseline!B$68*Baseline!B$53/Baseline!B$75 + Baseline!B$60*Baseline!B$54/Baseline!B$76)</f>
        <v>1.0748614851957924E-7</v>
      </c>
      <c r="N806" s="1">
        <f>Baseline!B$33 * (C806 * Baseline!B$58*Baseline!B$57/Baseline!B$73 + Baseline!B$59*Baseline!B$67/Baseline!B$74 + Baseline!B$68*Baseline!B$55/Baseline!B$75 + Baseline!B$60*Baseline!B$56/Baseline!B$76)</f>
        <v>1.3929139838405518E-8</v>
      </c>
      <c r="O806" s="1">
        <f>Baseline!B$33 * (C806 * Baseline!B$58*Baseline!B$58/Baseline!B$73 + Baseline!B$59*Baseline!B$59/Baseline!B$74 + Baseline!B$68*Baseline!B$68/Baseline!B$75 + Baseline!B$60*Baseline!B$60/Baseline!B$76)</f>
        <v>1.3250166205305744E-6</v>
      </c>
      <c r="P806" s="40">
        <f>Baseline!B$33 * (C806 * Baseline!B$58*Baseline!B$61/Baseline!B$73 + Baseline!B$59*Baseline!B$62/Baseline!B$74 + Baseline!B$68*Baseline!B$63/Baseline!B$75 + Baseline!B$60*Baseline!B$69/Baseline!B$76)</f>
        <v>1.6489565399750828E-9</v>
      </c>
      <c r="Q806" s="40">
        <f>Baseline!B$33 * (C806 * Baseline!B$61*Baseline!B$66/Baseline!B$73 + Baseline!B$62*Baseline!B$52/Baseline!B$74 + Baseline!B$63*Baseline!B$53/Baseline!B$75 + Baseline!B$69*Baseline!B$54/Baseline!B$76)</f>
        <v>1.6380498501118004E-9</v>
      </c>
      <c r="R806" s="40">
        <f>Baseline!B$33 * (C806 * Baseline!B$61*Baseline!B$57/Baseline!B$73 + Baseline!B$62*Baseline!B$67/Baseline!B$74 + Baseline!B$63*Baseline!B$55/Baseline!B$75 + Baseline!B$69*Baseline!B$56/Baseline!B$76)</f>
        <v>1.4629413103094181E-8</v>
      </c>
      <c r="S806" s="40">
        <f>Baseline!B$33 * (C806 * Baseline!B$61*Baseline!B$58/Baseline!B$73 + Baseline!B$62*Baseline!B$59/Baseline!B$74 + Baseline!B$63*Baseline!B$68/Baseline!B$75 + Baseline!B$69*Baseline!B$60/Baseline!B$76)</f>
        <v>1.6489565399750828E-9</v>
      </c>
      <c r="T806" s="40">
        <f>Baseline!B$33 * (C806 * Baseline!B$61*Baseline!B$61/Baseline!B$73 + Baseline!B$62*Baseline!B$62/Baseline!B$74 + Baseline!B$63*Baseline!B$63/Baseline!B$75 + Baseline!B$69*Baseline!B$69/Baseline!B$76)</f>
        <v>9.8551801617759698E-8</v>
      </c>
      <c r="U806" s="40"/>
      <c r="V806" s="40">
        <f>E806 * ( Baseline!B$87 * Baseline!B$7 )</f>
        <v>0.18452727028789259</v>
      </c>
      <c r="W806" s="40">
        <f>F806 * ( Baseline!D$87 * Baseline!B$11 )</f>
        <v>7.1909286666292844E-4</v>
      </c>
      <c r="X806" s="40">
        <f>G806 * ( Baseline!F$87 * Baseline!B$16 )</f>
        <v>3.7335066384145336E-3</v>
      </c>
      <c r="Y806" s="40">
        <f>H806 * ( Baseline!H$87 * Baseline!B$18 )</f>
        <v>5.7605866971108125E-4</v>
      </c>
      <c r="Z806" s="48">
        <f t="shared" si="0"/>
        <v>0.18955592846268116</v>
      </c>
      <c r="AA806" s="40">
        <f>I806 * ( Baseline!B$87 * Baseline!B$7 )</f>
        <v>4.0459849556940587E-4</v>
      </c>
      <c r="AB806" s="1">
        <f>J806 * ( Baseline!D$87 * Baseline!B$11 )</f>
        <v>3.3110911776839301E-2</v>
      </c>
      <c r="AC806" s="1">
        <f>K806 * ( Baseline!F$87 * Baseline!B$16 )</f>
        <v>4.8382546747052161E-4</v>
      </c>
      <c r="AD806" s="1">
        <f>L806 * ( Baseline!F$87 * Baseline!B$16 )</f>
        <v>5.0814929820060955E-4</v>
      </c>
      <c r="AE806" s="48">
        <f t="shared" si="1"/>
        <v>3.4507485038079835E-2</v>
      </c>
      <c r="AF806" s="48">
        <f>M806 * ( Baseline!B$87 * Baseline!B$7 )</f>
        <v>1.115598735484713E-3</v>
      </c>
      <c r="AG806" s="48">
        <f>N806 * ( Baseline!D$87 * Baseline!B$11 )</f>
        <v>2.5694521085839369E-4</v>
      </c>
      <c r="AH806" s="48">
        <f>O806 * ( Baseline!F$87 * Baseline!B$16 )</f>
        <v>4.6024147454305449E-2</v>
      </c>
      <c r="AI806" s="48">
        <f>P806 * ( Baseline!H$87 * Baseline!B$18 )</f>
        <v>5.7989426314748673E-4</v>
      </c>
      <c r="AJ806" s="48">
        <f t="shared" si="2"/>
        <v>4.7976585663796041E-2</v>
      </c>
      <c r="AK806" s="48">
        <f>Q806 * ( Baseline!B$87 * Baseline!B$7 )</f>
        <v>1.7001319394310376E-5</v>
      </c>
      <c r="AL806" s="48">
        <f>R806 * ( Baseline!D$87 * Baseline!B$11 )</f>
        <v>2.6986286864210079E-4</v>
      </c>
      <c r="AM806" s="48">
        <f>S806 * ( Baseline!F$87 * Baseline!B$16 )</f>
        <v>5.7276126024113784E-5</v>
      </c>
      <c r="AN806" s="48">
        <f>T806 * ( Baseline!H$87 * Baseline!B$18 )</f>
        <v>3.4658053742187549E-2</v>
      </c>
      <c r="AO806" s="48">
        <f t="shared" si="3"/>
        <v>3.5002194056248076E-2</v>
      </c>
      <c r="AP806" s="48"/>
      <c r="AQ806" s="48">
        <f>V806 * ( (1-Baseline!B$88-Baseline!B$87) + (1-B806)*Baseline!B$88 )</f>
        <v>8.7357727974418681E-2</v>
      </c>
      <c r="AR806" s="48">
        <f>W806 * ( (1-Baseline!B$88-Baseline!B$87) + (1-B806)*Baseline!B$88 )</f>
        <v>3.4042837644689708E-4</v>
      </c>
      <c r="AS806" s="48">
        <f>X806 * ( (1-Baseline!B$88-Baseline!B$87) + (1-B806)*Baseline!B$88 )</f>
        <v>1.7674929933145112E-3</v>
      </c>
      <c r="AT806" s="48">
        <f>Y806 * ( (1-Baseline!B$88-Baseline!B$87) + (1-B806)*Baseline!B$88 )</f>
        <v>2.7271403564044374E-4</v>
      </c>
      <c r="AU806" s="48">
        <f t="shared" si="4"/>
        <v>8.9738363379820524E-2</v>
      </c>
      <c r="AV806" s="48">
        <f>AA806 * ( (1-Baseline!D$88-Baseline!D$87) + (1-B806)*Baseline!D$88 )</f>
        <v>2.982305011173358E-4</v>
      </c>
      <c r="AW806" s="48">
        <f>AB806 * ( (1-Baseline!D$88-Baseline!D$87) + (1-B806)*Baseline!D$88 )</f>
        <v>2.4406130818063688E-2</v>
      </c>
      <c r="AX806" s="48">
        <f>AC806 * ( (1-Baseline!D$88-Baseline!D$87) + (1-B806)*Baseline!D$88 )</f>
        <v>3.5662888813760003E-4</v>
      </c>
      <c r="AY806" s="48">
        <f>AD806 * ( (1-Baseline!D$88-Baseline!D$87) + (1-B806)*Baseline!D$88 )</f>
        <v>3.7455804088325819E-4</v>
      </c>
      <c r="AZ806" s="48">
        <f t="shared" si="5"/>
        <v>2.5435548248201881E-2</v>
      </c>
      <c r="BA806" s="48">
        <f>AF806 * ( (1-Baseline!F$88-Baseline!F$87) + (1-Baseline!B$36)*Baseline!F$88 )</f>
        <v>8.0282054921433502E-4</v>
      </c>
      <c r="BB806" s="48">
        <f>AG806 * ( (1-Baseline!F$88-Baseline!F$87) + (1-Baseline!B$36)*Baseline!F$88 )</f>
        <v>1.8490599598044758E-4</v>
      </c>
      <c r="BC806" s="48">
        <f>AH806 * ( (1-Baseline!F$88-Baseline!F$87) + (1-Baseline!B$36)*Baseline!F$88 )</f>
        <v>3.3120449280836739E-2</v>
      </c>
      <c r="BD806" s="48">
        <f>AI806 * ( (1-Baseline!F$88-Baseline!F$87) + (1-Baseline!B$36)*Baseline!F$88 )</f>
        <v>4.173104683773522E-4</v>
      </c>
      <c r="BE806" s="48">
        <f t="shared" si="6"/>
        <v>3.4525486294408873E-2</v>
      </c>
      <c r="BF806" s="48">
        <f>AK806 * ( (1-Baseline!H$88-Baseline!H$87) + (1-Baseline!B$36)*Baseline!H$88 )</f>
        <v>1.3470485382499996E-5</v>
      </c>
      <c r="BG806" s="48">
        <f>AL806 * ( (1-Baseline!H$88-Baseline!H$87) + (1-Baseline!B$36)*Baseline!H$88 )</f>
        <v>2.1381774808250929E-4</v>
      </c>
      <c r="BH806" s="48">
        <f>AM806 * ( (1-Baseline!H$88-Baseline!H$87) + (1-Baseline!B$36)*Baseline!H$88 )</f>
        <v>4.5381020171425827E-5</v>
      </c>
      <c r="BI806" s="48">
        <f>AN806 * ( (1-Baseline!H$88-Baseline!H$87) + (1-Baseline!B$36)*Baseline!H$88 )</f>
        <v>2.7460269141010036E-2</v>
      </c>
      <c r="BJ806" s="48">
        <f t="shared" si="7"/>
        <v>2.773293839464647E-2</v>
      </c>
      <c r="BK806" s="48"/>
      <c r="BL806" s="48">
        <f t="shared" si="18"/>
        <v>0.97347137483078727</v>
      </c>
      <c r="BM806" s="48">
        <f t="shared" si="19"/>
        <v>3.7935656905845596E-3</v>
      </c>
      <c r="BN806" s="48">
        <f t="shared" si="20"/>
        <v>1.969606895808362E-2</v>
      </c>
      <c r="BO806" s="48">
        <f t="shared" si="21"/>
        <v>3.0389905205444041E-3</v>
      </c>
      <c r="BP806" s="48">
        <f t="shared" si="8"/>
        <v>0.99999999999999978</v>
      </c>
      <c r="BQ806" s="48">
        <f t="shared" si="22"/>
        <v>1.1724948808147617E-2</v>
      </c>
      <c r="BR806" s="48">
        <f t="shared" si="23"/>
        <v>0.95952839623926856</v>
      </c>
      <c r="BS806" s="48">
        <f t="shared" si="24"/>
        <v>1.402088465550615E-2</v>
      </c>
      <c r="BT806" s="48">
        <f t="shared" si="25"/>
        <v>1.4725770297077711E-2</v>
      </c>
      <c r="BU806" s="48">
        <f t="shared" si="9"/>
        <v>0.99999999999999989</v>
      </c>
      <c r="BV806" s="48">
        <f t="shared" si="26"/>
        <v>2.325298309684766E-2</v>
      </c>
      <c r="BW806" s="48">
        <f t="shared" si="27"/>
        <v>5.3556376991680957E-3</v>
      </c>
      <c r="BX806" s="48">
        <f t="shared" si="28"/>
        <v>0.95930435268627434</v>
      </c>
      <c r="BY806" s="48">
        <f t="shared" si="29"/>
        <v>1.2087026517709969E-2</v>
      </c>
      <c r="BZ806" s="48">
        <f t="shared" si="10"/>
        <v>1</v>
      </c>
      <c r="CA806" s="48">
        <f t="shared" si="30"/>
        <v>4.8572153411267514E-4</v>
      </c>
      <c r="CB806" s="48">
        <f t="shared" si="31"/>
        <v>7.7098843634897463E-3</v>
      </c>
      <c r="CC806" s="48">
        <f t="shared" si="32"/>
        <v>1.6363581646359592E-3</v>
      </c>
      <c r="CD806" s="48">
        <f t="shared" si="33"/>
        <v>0.99016803593776159</v>
      </c>
      <c r="CE806" s="48">
        <f t="shared" si="11"/>
        <v>1</v>
      </c>
      <c r="CF806" s="48"/>
      <c r="CG806" s="48">
        <f t="shared" si="34"/>
        <v>0.97347137483078727</v>
      </c>
      <c r="CH806" s="48">
        <f t="shared" si="35"/>
        <v>3.7935656905845596E-3</v>
      </c>
      <c r="CI806" s="48">
        <f t="shared" si="36"/>
        <v>1.969606895808362E-2</v>
      </c>
      <c r="CJ806" s="48">
        <f t="shared" si="37"/>
        <v>3.0389905205444041E-3</v>
      </c>
      <c r="CK806" s="48">
        <f t="shared" si="12"/>
        <v>0.99999999999999978</v>
      </c>
      <c r="CL806" s="48">
        <f t="shared" si="38"/>
        <v>1.1724948808147617E-2</v>
      </c>
      <c r="CM806" s="48">
        <f t="shared" si="39"/>
        <v>0.95952839623926856</v>
      </c>
      <c r="CN806" s="48">
        <f t="shared" si="40"/>
        <v>1.402088465550615E-2</v>
      </c>
      <c r="CO806" s="48">
        <f t="shared" si="41"/>
        <v>1.4725770297077711E-2</v>
      </c>
      <c r="CP806" s="48">
        <f t="shared" si="13"/>
        <v>0.99999999999999989</v>
      </c>
      <c r="CQ806" s="48">
        <f t="shared" si="42"/>
        <v>2.325298309684766E-2</v>
      </c>
      <c r="CR806" s="48">
        <f t="shared" si="43"/>
        <v>5.3556376991680957E-3</v>
      </c>
      <c r="CS806" s="48">
        <f t="shared" si="44"/>
        <v>0.95930435268627434</v>
      </c>
      <c r="CT806" s="48">
        <f t="shared" si="45"/>
        <v>1.2087026517709969E-2</v>
      </c>
      <c r="CU806" s="48">
        <f t="shared" si="14"/>
        <v>1</v>
      </c>
      <c r="CV806" s="48">
        <f t="shared" si="46"/>
        <v>4.8572153411267514E-4</v>
      </c>
      <c r="CW806" s="48">
        <f t="shared" si="47"/>
        <v>7.7098843634897463E-3</v>
      </c>
      <c r="CX806" s="48">
        <f t="shared" si="48"/>
        <v>1.6363581646359592E-3</v>
      </c>
      <c r="CY806" s="48">
        <f t="shared" si="49"/>
        <v>0.99016803593776159</v>
      </c>
      <c r="CZ806" s="48">
        <f t="shared" si="15"/>
        <v>1</v>
      </c>
      <c r="DA806" s="48"/>
      <c r="DB806" s="48">
        <f>(AQ806*Baseline!B$7 + AV806*Baseline!B$11 + BA806*Baseline!B$16 + BF806*Baseline!B$18)</f>
        <v>46314.495375039369</v>
      </c>
      <c r="DC806" s="48">
        <f>(AR806*Baseline!B$7 + AW806*Baseline!B$11 + BB806*Baseline!B$16 + BG806*Baseline!B$18)</f>
        <v>62915.732611632768</v>
      </c>
      <c r="DD806" s="48">
        <f>(AS806*Baseline!B$7 + AX806*Baseline!B$11 + BC806*Baseline!B$16 + BH806*Baseline!B$18)</f>
        <v>114659.87593105706</v>
      </c>
      <c r="DE806" s="48">
        <f>(AT806*Baseline!B$7 + AY806*Baseline!B$11 + BD806*Baseline!B$16 + BI806*Baseline!B$18)</f>
        <v>1259761.7271566158</v>
      </c>
      <c r="DF806" s="48">
        <f t="shared" si="16"/>
        <v>1483651.8310743449</v>
      </c>
      <c r="DG806" s="48"/>
      <c r="DH806" s="48">
        <f t="shared" si="50"/>
        <v>3.1216552566448171E-2</v>
      </c>
      <c r="DI806" s="48">
        <f t="shared" si="51"/>
        <v>4.2405995324438145E-2</v>
      </c>
      <c r="DJ806" s="48">
        <f t="shared" si="52"/>
        <v>7.7282198915920405E-2</v>
      </c>
      <c r="DK806" s="48">
        <f t="shared" si="53"/>
        <v>0.84909525319319334</v>
      </c>
      <c r="DL806" s="48">
        <f t="shared" si="17"/>
        <v>1</v>
      </c>
      <c r="DM806" s="48"/>
      <c r="DN806" s="48">
        <f>DH806 / (Baseline!B$7/Baseline!B$17)</f>
        <v>3.3321616652256889</v>
      </c>
      <c r="DO806" s="48">
        <f>DI806 / (Baseline!B$11/Baseline!B$17)</f>
        <v>1.0237010237576412</v>
      </c>
      <c r="DP806" s="48">
        <f>DJ806 / (Baseline!B$16/Baseline!B$17)</f>
        <v>1.194243525265311</v>
      </c>
      <c r="DQ806" s="48">
        <f>DK806 / (Baseline!B$18/Baseline!B$17)</f>
        <v>0.95997714369522069</v>
      </c>
      <c r="DR806" s="71"/>
      <c r="DS806" s="48">
        <f>(AU806*Baseline!B$34)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2.599028575697308E-2</v>
      </c>
      <c r="DT806" s="48">
        <f>(AZ806*Baseline!B$34) + (Baseline!D$88*(1-Baseline!D$89)*Baseline!B$35) + (Baseline!D$88*Baseline!D$89*((1-Baseline!D$90)*Baseline!B$40 + Baseline!D$90*Baseline!B$41))</f>
        <v>1.0228900237230287E-2</v>
      </c>
      <c r="DU806" s="48">
        <f>(BE806*Baseline!B$34) + (Baseline!F$88*(1-Baseline!F$89)*Baseline!B$35) + (Baseline!F$88*Baseline!F$89*((1-Baseline!F$90)*Baseline!B$40 + Baseline!F$90*Baseline!B$41))</f>
        <v>1.2909462944161334E-2</v>
      </c>
      <c r="DV806" s="48">
        <f>(BJ806*Baseline!B$34) + (Baseline!H$88*(1-Baseline!H$89)*Baseline!B$35) + (Baseline!H$88*Baseline!H$89*((1-Baseline!H$90)*Baseline!B$40 + Baseline!H$90*Baseline!B$41))</f>
        <v>9.3049407591969703E-3</v>
      </c>
      <c r="DW806" s="48">
        <f>( DS806*Baseline!B$7 + DT806*Baseline!B$11 + DU806*Baseline!B$16 + DV806*Baseline!B$18 ) / Baseline!B$17</f>
        <v>9.7327844506158272E-3</v>
      </c>
    </row>
    <row r="807" spans="1:127">
      <c r="A807" s="7" t="s">
        <v>1135</v>
      </c>
      <c r="B807" s="1">
        <f>MIN( MAX( NORMINV( MCrands!B807, (B$5+B$4)/2, (B$5-B$4)/3.29 ), 0 ), 1 )</f>
        <v>0.67238847079149977</v>
      </c>
      <c r="C807" s="1">
        <f>MAX( NORMINV( MCrands!C807, (C$5+C$4)/2, (C$5-C$4)/3.29 ), 0 )</f>
        <v>2.420900629624942</v>
      </c>
      <c r="D807" s="40"/>
      <c r="E807" s="40">
        <f>Baseline!B$33 * (C807 * Baseline!B$66*Baseline!B$66/Baseline!B$73 + Baseline!B$52*Baseline!B$52/Baseline!B$74 + Baseline!B$53*Baseline!B$53/Baseline!B$75 + Baseline!B$54*Baseline!B$54/Baseline!B$76)</f>
        <v>2.026670495302686E-5</v>
      </c>
      <c r="F807" s="40">
        <f>Baseline!B$33 * (C807 * Baseline!B$66*Baseline!B$57/Baseline!B$73 + Baseline!B$52*Baseline!B$67/Baseline!B$74 + Baseline!B$53*Baseline!B$55/Baseline!B$75 + Baseline!B$54*Baseline!B$56/Baseline!B$76)</f>
        <v>3.93151205685632E-8</v>
      </c>
      <c r="G807" s="1">
        <f>Baseline!B$33 * (C807 * Baseline!B$66*Baseline!B$58/Baseline!B$73 + Baseline!B$52*Baseline!B$59/Baseline!B$74 + Baseline!B$53*Baseline!B$68/Baseline!B$75 + Baseline!B$54*Baseline!B$60/Baseline!B$76)</f>
        <v>1.0830404727303567E-7</v>
      </c>
      <c r="H807" s="40">
        <f>Baseline!B$33 * (C807 * Baseline!B$66*Baseline!B$61/Baseline!B$73 + Baseline!B$52*Baseline!B$62/Baseline!B$74 + Baseline!B$53*Baseline!B$63/Baseline!B$75 + Baseline!B$54*Baseline!B$69/Baseline!B$76)</f>
        <v>1.7198397254574433E-9</v>
      </c>
      <c r="I807" s="40">
        <f>Baseline!B$33 * (C807 * Baseline!B$57*Baseline!B$66/Baseline!B$73 + Baseline!B$67*Baseline!B$52/Baseline!B$74 + Baseline!B$55*Baseline!B$53/Baseline!B$75 + Baseline!B$56*Baseline!B$54/Baseline!B$76)</f>
        <v>3.93151205685632E-8</v>
      </c>
      <c r="J807" s="1">
        <f>Baseline!B$33 * (C807 * Baseline!B$57*Baseline!B$57/Baseline!B$73 + Baseline!B$67*Baseline!B$67/Baseline!B$74 + Baseline!B$55*Baseline!B$55/Baseline!B$75 + Baseline!B$56*Baseline!B$56/Baseline!B$76)</f>
        <v>1.7949606073935528E-6</v>
      </c>
      <c r="K807" s="40">
        <f>Baseline!B$33 * (C807 * Baseline!B$57*Baseline!B$58/Baseline!B$73 + Baseline!B$67*Baseline!B$59/Baseline!B$74 + Baseline!B$55*Baseline!B$68/Baseline!B$75 + Baseline!B$56*Baseline!B$60/Baseline!B$76)</f>
        <v>1.392924921971658E-8</v>
      </c>
      <c r="L807" s="1">
        <f>Baseline!B$33 * (C807 * Baseline!B$57*Baseline!B$61/Baseline!B$73 + Baseline!B$67*Baseline!B$62/Baseline!B$74 + Baseline!B$55*Baseline!B$63/Baseline!B$75 + Baseline!B$56*Baseline!B$69/Baseline!B$76)</f>
        <v>1.4629424041225288E-8</v>
      </c>
      <c r="M807" s="40">
        <f>Baseline!B$33 * (C807 * Baseline!B$58*Baseline!B$66/Baseline!B$73 + Baseline!B$59*Baseline!B$52/Baseline!B$74 + Baseline!B$68*Baseline!B$53/Baseline!B$75 + Baseline!B$60*Baseline!B$54/Baseline!B$76)</f>
        <v>1.0830404727303567E-7</v>
      </c>
      <c r="N807" s="1">
        <f>Baseline!B$33 * (C807 * Baseline!B$58*Baseline!B$57/Baseline!B$73 + Baseline!B$59*Baseline!B$67/Baseline!B$74 + Baseline!B$68*Baseline!B$55/Baseline!B$75 + Baseline!B$60*Baseline!B$56/Baseline!B$76)</f>
        <v>1.392924921971658E-8</v>
      </c>
      <c r="O807" s="1">
        <f>Baseline!B$33 * (C807 * Baseline!B$58*Baseline!B$58/Baseline!B$73 + Baseline!B$59*Baseline!B$59/Baseline!B$74 + Baseline!B$68*Baseline!B$68/Baseline!B$75 + Baseline!B$60*Baseline!B$60/Baseline!B$76)</f>
        <v>1.3250168894262975E-6</v>
      </c>
      <c r="P807" s="40">
        <f>Baseline!B$33 * (C807 * Baseline!B$58*Baseline!B$61/Baseline!B$73 + Baseline!B$59*Baseline!B$62/Baseline!B$74 + Baseline!B$68*Baseline!B$63/Baseline!B$75 + Baseline!B$60*Baseline!B$69/Baseline!B$76)</f>
        <v>1.6489834295473854E-9</v>
      </c>
      <c r="Q807" s="40">
        <f>Baseline!B$33 * (C807 * Baseline!B$61*Baseline!B$66/Baseline!B$73 + Baseline!B$62*Baseline!B$52/Baseline!B$74 + Baseline!B$63*Baseline!B$53/Baseline!B$75 + Baseline!B$69*Baseline!B$54/Baseline!B$76)</f>
        <v>1.7198397254574433E-9</v>
      </c>
      <c r="R807" s="40">
        <f>Baseline!B$33 * (C807 * Baseline!B$61*Baseline!B$57/Baseline!B$73 + Baseline!B$62*Baseline!B$67/Baseline!B$74 + Baseline!B$63*Baseline!B$55/Baseline!B$75 + Baseline!B$69*Baseline!B$56/Baseline!B$76)</f>
        <v>1.4629424041225288E-8</v>
      </c>
      <c r="S807" s="40">
        <f>Baseline!B$33 * (C807 * Baseline!B$61*Baseline!B$58/Baseline!B$73 + Baseline!B$62*Baseline!B$59/Baseline!B$74 + Baseline!B$63*Baseline!B$68/Baseline!B$75 + Baseline!B$69*Baseline!B$60/Baseline!B$76)</f>
        <v>1.6489834295473854E-9</v>
      </c>
      <c r="T807" s="40">
        <f>Baseline!B$33 * (C807 * Baseline!B$61*Baseline!B$61/Baseline!B$73 + Baseline!B$62*Baseline!B$62/Baseline!B$74 + Baseline!B$63*Baseline!B$63/Baseline!B$75 + Baseline!B$69*Baseline!B$69/Baseline!B$76)</f>
        <v>9.8551804306716928E-8</v>
      </c>
      <c r="U807" s="40"/>
      <c r="V807" s="40">
        <f>E807 * ( Baseline!B$87 * Baseline!B$7 )</f>
        <v>0.21034813070746577</v>
      </c>
      <c r="W807" s="40">
        <f>F807 * ( Baseline!D$87 * Baseline!B$11 )</f>
        <v>7.2523013349035396E-4</v>
      </c>
      <c r="X807" s="40">
        <f>G807 * ( Baseline!F$87 * Baseline!B$16 )</f>
        <v>3.7619161634336973E-3</v>
      </c>
      <c r="Y807" s="40">
        <f>H807 * ( Baseline!H$87 * Baseline!B$18 )</f>
        <v>6.0482199872956657E-4</v>
      </c>
      <c r="Z807" s="48">
        <f t="shared" si="0"/>
        <v>0.21544009900311939</v>
      </c>
      <c r="AA807" s="40">
        <f>I807 * ( Baseline!B$87 * Baseline!B$7 )</f>
        <v>4.0805163638111744E-4</v>
      </c>
      <c r="AB807" s="1">
        <f>J807 * ( Baseline!D$87 * Baseline!B$11 )</f>
        <v>3.3110912597603841E-2</v>
      </c>
      <c r="AC807" s="1">
        <f>K807 * ( Baseline!F$87 * Baseline!B$16 )</f>
        <v>4.8382926680519493E-4</v>
      </c>
      <c r="AD807" s="1">
        <f>L807 * ( Baseline!F$87 * Baseline!B$16 )</f>
        <v>5.0814967813407694E-4</v>
      </c>
      <c r="AE807" s="48">
        <f t="shared" si="1"/>
        <v>3.4510943178924225E-2</v>
      </c>
      <c r="AF807" s="48">
        <f>M807 * ( Baseline!B$87 * Baseline!B$7 )</f>
        <v>1.1240877066468371E-3</v>
      </c>
      <c r="AG807" s="48">
        <f>N807 * ( Baseline!D$87 * Baseline!B$11 )</f>
        <v>2.5694722857121446E-4</v>
      </c>
      <c r="AH807" s="48">
        <f>O807 * ( Baseline!F$87 * Baseline!B$16 )</f>
        <v>4.6024156794336524E-2</v>
      </c>
      <c r="AI807" s="48">
        <f>P807 * ( Baseline!H$87 * Baseline!B$18 )</f>
        <v>5.7990371949660129E-4</v>
      </c>
      <c r="AJ807" s="48">
        <f t="shared" si="2"/>
        <v>4.7985095449051177E-2</v>
      </c>
      <c r="AK807" s="48">
        <f>Q807 * ( Baseline!B$87 * Baseline!B$7 )</f>
        <v>1.7850216510522805E-5</v>
      </c>
      <c r="AL807" s="48">
        <f>R807 * ( Baseline!D$87 * Baseline!B$11 )</f>
        <v>2.6986307041338293E-4</v>
      </c>
      <c r="AM807" s="48">
        <f>S807 * ( Baseline!F$87 * Baseline!B$16 )</f>
        <v>5.727706002722096E-5</v>
      </c>
      <c r="AN807" s="48">
        <f>T807 * ( Baseline!H$87 * Baseline!B$18 )</f>
        <v>3.4658054687822459E-2</v>
      </c>
      <c r="AO807" s="48">
        <f t="shared" si="3"/>
        <v>3.5003045034773583E-2</v>
      </c>
      <c r="AP807" s="48"/>
      <c r="AQ807" s="48">
        <f>V807 * ( (1-Baseline!B$88-Baseline!B$87) + (1-B807)*Baseline!B$88 )</f>
        <v>7.9968945143509357E-2</v>
      </c>
      <c r="AR807" s="48">
        <f>W807 * ( (1-Baseline!B$88-Baseline!B$87) + (1-B807)*Baseline!B$88 )</f>
        <v>2.7571383005141039E-4</v>
      </c>
      <c r="AS807" s="48">
        <f>X807 * ( (1-Baseline!B$88-Baseline!B$87) + (1-B807)*Baseline!B$88 )</f>
        <v>1.4301836973606777E-3</v>
      </c>
      <c r="AT807" s="48">
        <f>Y807 * ( (1-Baseline!B$88-Baseline!B$87) + (1-B807)*Baseline!B$88 )</f>
        <v>2.2993775640087362E-4</v>
      </c>
      <c r="AU807" s="48">
        <f t="shared" si="4"/>
        <v>8.1904780427322327E-2</v>
      </c>
      <c r="AV807" s="48">
        <f>AA807 * ( (1-Baseline!D$88-Baseline!D$87) + (1-B807)*Baseline!D$88 )</f>
        <v>2.8162433075158125E-4</v>
      </c>
      <c r="AW807" s="48">
        <f>AB807 * ( (1-Baseline!D$88-Baseline!D$87) + (1-B807)*Baseline!D$88 )</f>
        <v>2.2852104413974082E-2</v>
      </c>
      <c r="AX807" s="48">
        <f>AC807 * ( (1-Baseline!D$88-Baseline!D$87) + (1-B807)*Baseline!D$88 )</f>
        <v>3.3392365405141304E-4</v>
      </c>
      <c r="AY807" s="48">
        <f>AD807 * ( (1-Baseline!D$88-Baseline!D$87) + (1-B807)*Baseline!D$88 )</f>
        <v>3.5070883257647221E-4</v>
      </c>
      <c r="AZ807" s="48">
        <f t="shared" si="5"/>
        <v>2.3818361231353547E-2</v>
      </c>
      <c r="BA807" s="48">
        <f>AF807 * ( (1-Baseline!F$88-Baseline!F$87) + (1-Baseline!B$36)*Baseline!F$88 )</f>
        <v>8.0892948450967674E-4</v>
      </c>
      <c r="BB807" s="48">
        <f>AG807 * ( (1-Baseline!F$88-Baseline!F$87) + (1-Baseline!B$36)*Baseline!F$88 )</f>
        <v>1.8490744799116022E-4</v>
      </c>
      <c r="BC807" s="48">
        <f>AH807 * ( (1-Baseline!F$88-Baseline!F$87) + (1-Baseline!B$36)*Baseline!F$88 )</f>
        <v>3.3120456002221986E-2</v>
      </c>
      <c r="BD807" s="48">
        <f>AI807 * ( (1-Baseline!F$88-Baseline!F$87) + (1-Baseline!B$36)*Baseline!F$88 )</f>
        <v>4.1731727346877822E-4</v>
      </c>
      <c r="BE807" s="48">
        <f t="shared" si="6"/>
        <v>3.45316102081916E-2</v>
      </c>
      <c r="BF807" s="48">
        <f>AK807 * ( (1-Baseline!H$88-Baseline!H$87) + (1-Baseline!B$36)*Baseline!H$88 )</f>
        <v>1.4143083545617427E-5</v>
      </c>
      <c r="BG807" s="48">
        <f>AL807 * ( (1-Baseline!H$88-Baseline!H$87) + (1-Baseline!B$36)*Baseline!H$88 )</f>
        <v>2.1381790794993154E-4</v>
      </c>
      <c r="BH807" s="48">
        <f>AM807 * ( (1-Baseline!H$88-Baseline!H$87) + (1-Baseline!B$36)*Baseline!H$88 )</f>
        <v>4.5381760200767703E-5</v>
      </c>
      <c r="BI807" s="48">
        <f>AN807 * ( (1-Baseline!H$88-Baseline!H$87) + (1-Baseline!B$36)*Baseline!H$88 )</f>
        <v>2.7460269890255486E-2</v>
      </c>
      <c r="BJ807" s="48">
        <f t="shared" si="7"/>
        <v>2.7733612641951802E-2</v>
      </c>
      <c r="BK807" s="48"/>
      <c r="BL807" s="48">
        <f t="shared" si="18"/>
        <v>0.97636480711244067</v>
      </c>
      <c r="BM807" s="48">
        <f t="shared" si="19"/>
        <v>3.3662727451673389E-3</v>
      </c>
      <c r="BN807" s="48">
        <f t="shared" si="20"/>
        <v>1.7461541193309737E-2</v>
      </c>
      <c r="BO807" s="48">
        <f t="shared" si="21"/>
        <v>2.807378949082312E-3</v>
      </c>
      <c r="BP807" s="48">
        <f t="shared" si="8"/>
        <v>1</v>
      </c>
      <c r="BQ807" s="48">
        <f t="shared" si="22"/>
        <v>1.1823833219090746E-2</v>
      </c>
      <c r="BR807" s="48">
        <f t="shared" si="23"/>
        <v>0.95943227126358632</v>
      </c>
      <c r="BS807" s="48">
        <f t="shared" si="24"/>
        <v>1.4019589794945641E-2</v>
      </c>
      <c r="BT807" s="48">
        <f t="shared" si="25"/>
        <v>1.4724305722377448E-2</v>
      </c>
      <c r="BU807" s="48">
        <f t="shared" si="9"/>
        <v>1.0000000000000002</v>
      </c>
      <c r="BV807" s="48">
        <f t="shared" si="26"/>
        <v>2.3425767858279087E-2</v>
      </c>
      <c r="BW807" s="48">
        <f t="shared" si="27"/>
        <v>5.3547299670171885E-3</v>
      </c>
      <c r="BX807" s="48">
        <f t="shared" si="28"/>
        <v>0.95913442212912325</v>
      </c>
      <c r="BY807" s="48">
        <f t="shared" si="29"/>
        <v>1.2085080045580442E-2</v>
      </c>
      <c r="BZ807" s="48">
        <f t="shared" si="10"/>
        <v>0.99999999999999989</v>
      </c>
      <c r="CA807" s="48">
        <f t="shared" si="30"/>
        <v>5.0996181883003618E-4</v>
      </c>
      <c r="CB807" s="48">
        <f t="shared" si="31"/>
        <v>7.7097026885886337E-3</v>
      </c>
      <c r="CC807" s="48">
        <f t="shared" si="32"/>
        <v>1.6363450657026948E-3</v>
      </c>
      <c r="CD807" s="48">
        <f t="shared" si="33"/>
        <v>0.99014399042687873</v>
      </c>
      <c r="CE807" s="48">
        <f t="shared" si="11"/>
        <v>1</v>
      </c>
      <c r="CF807" s="48"/>
      <c r="CG807" s="48">
        <f t="shared" si="34"/>
        <v>0.97636480711244067</v>
      </c>
      <c r="CH807" s="48">
        <f t="shared" si="35"/>
        <v>3.3662727451673389E-3</v>
      </c>
      <c r="CI807" s="48">
        <f t="shared" si="36"/>
        <v>1.7461541193309737E-2</v>
      </c>
      <c r="CJ807" s="48">
        <f t="shared" si="37"/>
        <v>2.807378949082312E-3</v>
      </c>
      <c r="CK807" s="48">
        <f t="shared" si="12"/>
        <v>1</v>
      </c>
      <c r="CL807" s="48">
        <f t="shared" si="38"/>
        <v>1.1823833219090746E-2</v>
      </c>
      <c r="CM807" s="48">
        <f t="shared" si="39"/>
        <v>0.95943227126358632</v>
      </c>
      <c r="CN807" s="48">
        <f t="shared" si="40"/>
        <v>1.4019589794945641E-2</v>
      </c>
      <c r="CO807" s="48">
        <f t="shared" si="41"/>
        <v>1.4724305722377448E-2</v>
      </c>
      <c r="CP807" s="48">
        <f t="shared" si="13"/>
        <v>1.0000000000000002</v>
      </c>
      <c r="CQ807" s="48">
        <f t="shared" si="42"/>
        <v>2.3425767858279087E-2</v>
      </c>
      <c r="CR807" s="48">
        <f t="shared" si="43"/>
        <v>5.3547299670171885E-3</v>
      </c>
      <c r="CS807" s="48">
        <f t="shared" si="44"/>
        <v>0.95913442212912325</v>
      </c>
      <c r="CT807" s="48">
        <f t="shared" si="45"/>
        <v>1.2085080045580442E-2</v>
      </c>
      <c r="CU807" s="48">
        <f t="shared" si="14"/>
        <v>0.99999999999999989</v>
      </c>
      <c r="CV807" s="48">
        <f t="shared" si="46"/>
        <v>5.0996181883003618E-4</v>
      </c>
      <c r="CW807" s="48">
        <f t="shared" si="47"/>
        <v>7.7097026885886337E-3</v>
      </c>
      <c r="CX807" s="48">
        <f t="shared" si="48"/>
        <v>1.6363450657026948E-3</v>
      </c>
      <c r="CY807" s="48">
        <f t="shared" si="49"/>
        <v>0.99014399042687873</v>
      </c>
      <c r="CZ807" s="48">
        <f t="shared" si="15"/>
        <v>1</v>
      </c>
      <c r="DA807" s="48"/>
      <c r="DB807" s="48">
        <f>(AQ807*Baseline!B$7 + AV807*Baseline!B$11 + BA807*Baseline!B$16 + BF807*Baseline!B$18)</f>
        <v>42746.587785632131</v>
      </c>
      <c r="DC807" s="48">
        <f>(AR807*Baseline!B$7 + AW807*Baseline!B$11 + BB807*Baseline!B$16 + BG807*Baseline!B$18)</f>
        <v>59551.66470060646</v>
      </c>
      <c r="DD807" s="48">
        <f>(AS807*Baseline!B$7 + AX807*Baseline!B$11 + BC807*Baseline!B$16 + BH807*Baseline!B$18)</f>
        <v>114447.64472640406</v>
      </c>
      <c r="DE807" s="48">
        <f>(AT807*Baseline!B$7 + AY807*Baseline!B$11 + BD807*Baseline!B$16 + BI807*Baseline!B$18)</f>
        <v>1259689.8918530231</v>
      </c>
      <c r="DF807" s="48">
        <f t="shared" si="16"/>
        <v>1476435.7890656658</v>
      </c>
      <c r="DG807" s="48"/>
      <c r="DH807" s="48">
        <f t="shared" si="50"/>
        <v>2.8952554592762542E-2</v>
      </c>
      <c r="DI807" s="48">
        <f t="shared" si="51"/>
        <v>4.0334747465240323E-2</v>
      </c>
      <c r="DJ807" s="48">
        <f t="shared" si="52"/>
        <v>7.7516168040623071E-2</v>
      </c>
      <c r="DK807" s="48">
        <f t="shared" si="53"/>
        <v>0.85319652990137407</v>
      </c>
      <c r="DL807" s="48">
        <f t="shared" si="17"/>
        <v>1</v>
      </c>
      <c r="DM807" s="48"/>
      <c r="DN807" s="48">
        <f>DH807 / (Baseline!B$7/Baseline!B$17)</f>
        <v>3.0904947725729666</v>
      </c>
      <c r="DO807" s="48">
        <f>DI807 / (Baseline!B$11/Baseline!B$17)</f>
        <v>0.97370010908285454</v>
      </c>
      <c r="DP807" s="48">
        <f>DJ807 / (Baseline!B$16/Baseline!B$17)</f>
        <v>1.1978590553124329</v>
      </c>
      <c r="DQ807" s="48">
        <f>DK807 / (Baseline!B$18/Baseline!B$17)</f>
        <v>0.96461399908337264</v>
      </c>
      <c r="DR807" s="71"/>
      <c r="DS807" s="48">
        <f>(AU807*Baseline!B$34)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2.4815248314098346E-2</v>
      </c>
      <c r="DT807" s="48">
        <f>(AZ807*Baseline!B$34) + (Baseline!D$88*(1-Baseline!D$89)*Baseline!B$35) + (Baseline!D$88*Baseline!D$89*((1-Baseline!D$90)*Baseline!B$40 + Baseline!D$90*Baseline!B$41))</f>
        <v>9.9863221847030365E-3</v>
      </c>
      <c r="DU807" s="48">
        <f>(BE807*Baseline!B$34) + (Baseline!F$88*(1-Baseline!F$89)*Baseline!B$35) + (Baseline!F$88*Baseline!F$89*((1-Baseline!F$90)*Baseline!B$40 + Baseline!F$90*Baseline!B$41))</f>
        <v>1.2910381531228744E-2</v>
      </c>
      <c r="DV807" s="48">
        <f>(BJ807*Baseline!B$34) + (Baseline!H$88*(1-Baseline!H$89)*Baseline!B$35) + (Baseline!H$88*Baseline!H$89*((1-Baseline!H$90)*Baseline!B$40 + Baseline!H$90*Baseline!B$41))</f>
        <v>9.3050418962927709E-3</v>
      </c>
      <c r="DW807" s="48">
        <f>( DS807*Baseline!B$7 + DT807*Baseline!B$11 + DU807*Baseline!B$16 + DV807*Baseline!B$18 ) / Baseline!B$17</f>
        <v>9.7118766933634079E-3</v>
      </c>
    </row>
    <row r="808" spans="1:127">
      <c r="A808" s="7" t="s">
        <v>1136</v>
      </c>
      <c r="B808" s="1">
        <f>MIN( MAX( NORMINV( MCrands!B808, (B$5+B$4)/2, (B$5-B$4)/3.29 ), 0 ), 1 )</f>
        <v>0.51049854739001321</v>
      </c>
      <c r="C808" s="1">
        <f>MAX( NORMINV( MCrands!C808, (C$5+C$4)/2, (C$5-C$4)/3.29 ), 0 )</f>
        <v>2.4969490476252862</v>
      </c>
      <c r="D808" s="40"/>
      <c r="E808" s="40">
        <f>Baseline!B$33 * (C808 * Baseline!B$66*Baseline!B$66/Baseline!B$73 + Baseline!B$52*Baseline!B$52/Baseline!B$74 + Baseline!B$53*Baseline!B$53/Baseline!B$75 + Baseline!B$54*Baseline!B$54/Baseline!B$76)</f>
        <v>2.0903081364544516E-5</v>
      </c>
      <c r="F808" s="40">
        <f>Baseline!B$33 * (C808 * Baseline!B$66*Baseline!B$57/Baseline!B$73 + Baseline!B$52*Baseline!B$67/Baseline!B$74 + Baseline!B$53*Baseline!B$55/Baseline!B$75 + Baseline!B$54*Baseline!B$56/Baseline!B$76)</f>
        <v>3.94002260732797E-8</v>
      </c>
      <c r="G808" s="1">
        <f>Baseline!B$33 * (C808 * Baseline!B$66*Baseline!B$58/Baseline!B$73 + Baseline!B$52*Baseline!B$59/Baseline!B$74 + Baseline!B$53*Baseline!B$68/Baseline!B$75 + Baseline!B$54*Baseline!B$60/Baseline!B$76)</f>
        <v>1.085132649721304E-7</v>
      </c>
      <c r="H808" s="40">
        <f>Baseline!B$33 * (C808 * Baseline!B$66*Baseline!B$61/Baseline!B$73 + Baseline!B$52*Baseline!B$62/Baseline!B$74 + Baseline!B$53*Baseline!B$63/Baseline!B$75 + Baseline!B$54*Baseline!B$69/Baseline!B$76)</f>
        <v>1.7407614953669171E-9</v>
      </c>
      <c r="I808" s="40">
        <f>Baseline!B$33 * (C808 * Baseline!B$57*Baseline!B$66/Baseline!B$73 + Baseline!B$67*Baseline!B$52/Baseline!B$74 + Baseline!B$55*Baseline!B$53/Baseline!B$75 + Baseline!B$56*Baseline!B$54/Baseline!B$76)</f>
        <v>3.94002260732797E-8</v>
      </c>
      <c r="J808" s="1">
        <f>Baseline!B$33 * (C808 * Baseline!B$57*Baseline!B$57/Baseline!B$73 + Baseline!B$67*Baseline!B$67/Baseline!B$74 + Baseline!B$55*Baseline!B$55/Baseline!B$75 + Baseline!B$56*Baseline!B$56/Baseline!B$76)</f>
        <v>1.7949606187750981E-6</v>
      </c>
      <c r="K808" s="40">
        <f>Baseline!B$33 * (C808 * Baseline!B$57*Baseline!B$58/Baseline!B$73 + Baseline!B$67*Baseline!B$59/Baseline!B$74 + Baseline!B$55*Baseline!B$68/Baseline!B$75 + Baseline!B$56*Baseline!B$60/Baseline!B$76)</f>
        <v>1.3929277199348685E-8</v>
      </c>
      <c r="L808" s="1">
        <f>Baseline!B$33 * (C808 * Baseline!B$57*Baseline!B$61/Baseline!B$73 + Baseline!B$67*Baseline!B$62/Baseline!B$74 + Baseline!B$55*Baseline!B$63/Baseline!B$75 + Baseline!B$56*Baseline!B$69/Baseline!B$76)</f>
        <v>1.4629426839188499E-8</v>
      </c>
      <c r="M808" s="40">
        <f>Baseline!B$33 * (C808 * Baseline!B$58*Baseline!B$66/Baseline!B$73 + Baseline!B$59*Baseline!B$52/Baseline!B$74 + Baseline!B$68*Baseline!B$53/Baseline!B$75 + Baseline!B$60*Baseline!B$54/Baseline!B$76)</f>
        <v>1.085132649721304E-7</v>
      </c>
      <c r="N808" s="1">
        <f>Baseline!B$33 * (C808 * Baseline!B$58*Baseline!B$57/Baseline!B$73 + Baseline!B$59*Baseline!B$67/Baseline!B$74 + Baseline!B$68*Baseline!B$55/Baseline!B$75 + Baseline!B$60*Baseline!B$56/Baseline!B$76)</f>
        <v>1.3929277199348685E-8</v>
      </c>
      <c r="O808" s="1">
        <f>Baseline!B$33 * (C808 * Baseline!B$58*Baseline!B$58/Baseline!B$73 + Baseline!B$59*Baseline!B$59/Baseline!B$74 + Baseline!B$68*Baseline!B$68/Baseline!B$75 + Baseline!B$60*Baseline!B$60/Baseline!B$76)</f>
        <v>1.3250169582095597E-6</v>
      </c>
      <c r="P808" s="40">
        <f>Baseline!B$33 * (C808 * Baseline!B$58*Baseline!B$61/Baseline!B$73 + Baseline!B$59*Baseline!B$62/Baseline!B$74 + Baseline!B$68*Baseline!B$63/Baseline!B$75 + Baseline!B$60*Baseline!B$69/Baseline!B$76)</f>
        <v>1.6489903078736121E-9</v>
      </c>
      <c r="Q808" s="40">
        <f>Baseline!B$33 * (C808 * Baseline!B$61*Baseline!B$66/Baseline!B$73 + Baseline!B$62*Baseline!B$52/Baseline!B$74 + Baseline!B$63*Baseline!B$53/Baseline!B$75 + Baseline!B$69*Baseline!B$54/Baseline!B$76)</f>
        <v>1.7407614953669169E-9</v>
      </c>
      <c r="R808" s="40">
        <f>Baseline!B$33 * (C808 * Baseline!B$61*Baseline!B$57/Baseline!B$73 + Baseline!B$62*Baseline!B$67/Baseline!B$74 + Baseline!B$63*Baseline!B$55/Baseline!B$75 + Baseline!B$69*Baseline!B$56/Baseline!B$76)</f>
        <v>1.4629426839188499E-8</v>
      </c>
      <c r="S808" s="40">
        <f>Baseline!B$33 * (C808 * Baseline!B$61*Baseline!B$58/Baseline!B$73 + Baseline!B$62*Baseline!B$59/Baseline!B$74 + Baseline!B$63*Baseline!B$68/Baseline!B$75 + Baseline!B$69*Baseline!B$60/Baseline!B$76)</f>
        <v>1.6489903078736121E-9</v>
      </c>
      <c r="T808" s="40">
        <f>Baseline!B$33 * (C808 * Baseline!B$61*Baseline!B$61/Baseline!B$73 + Baseline!B$62*Baseline!B$62/Baseline!B$74 + Baseline!B$63*Baseline!B$63/Baseline!B$75 + Baseline!B$69*Baseline!B$69/Baseline!B$76)</f>
        <v>9.8551804994549557E-8</v>
      </c>
      <c r="U808" s="40"/>
      <c r="V808" s="40">
        <f>E808 * ( Baseline!B$87 * Baseline!B$7 )</f>
        <v>0.21695308148260753</v>
      </c>
      <c r="W808" s="40">
        <f>F808 * ( Baseline!D$87 * Baseline!B$11 )</f>
        <v>7.2680004032654624E-4</v>
      </c>
      <c r="X808" s="40">
        <f>G808 * ( Baseline!F$87 * Baseline!B$16 )</f>
        <v>3.7691832920749447E-3</v>
      </c>
      <c r="Y808" s="40">
        <f>H808 * ( Baseline!H$87 * Baseline!B$18 )</f>
        <v>6.1217963008689685E-4</v>
      </c>
      <c r="Z808" s="48">
        <f t="shared" si="0"/>
        <v>0.22206124444509592</v>
      </c>
      <c r="AA808" s="40">
        <f>I808 * ( Baseline!B$87 * Baseline!B$7 )</f>
        <v>4.0893494641456999E-4</v>
      </c>
      <c r="AB808" s="1">
        <f>J808 * ( Baseline!D$87 * Baseline!B$11 )</f>
        <v>3.3110912807554606E-2</v>
      </c>
      <c r="AC808" s="1">
        <f>K808 * ( Baseline!F$87 * Baseline!B$16 )</f>
        <v>4.8383023867127852E-4</v>
      </c>
      <c r="AD808" s="1">
        <f>L808 * ( Baseline!F$87 * Baseline!B$16 )</f>
        <v>5.0814977532068531E-4</v>
      </c>
      <c r="AE808" s="48">
        <f t="shared" si="1"/>
        <v>3.4511827767961141E-2</v>
      </c>
      <c r="AF808" s="48">
        <f>M808 * ( Baseline!B$87 * Baseline!B$7 )</f>
        <v>1.1262591771457413E-3</v>
      </c>
      <c r="AG808" s="48">
        <f>N808 * ( Baseline!D$87 * Baseline!B$11 )</f>
        <v>2.5694774470017538E-4</v>
      </c>
      <c r="AH808" s="48">
        <f>O808 * ( Baseline!F$87 * Baseline!B$16 )</f>
        <v>4.6024159183507309E-2</v>
      </c>
      <c r="AI808" s="48">
        <f>P808 * ( Baseline!H$87 * Baseline!B$18 )</f>
        <v>5.799061384214318E-4</v>
      </c>
      <c r="AJ808" s="48">
        <f t="shared" si="2"/>
        <v>4.7987272243774658E-2</v>
      </c>
      <c r="AK808" s="48">
        <f>Q808 * ( Baseline!B$87 * Baseline!B$7 )</f>
        <v>1.8067363560413232E-5</v>
      </c>
      <c r="AL808" s="48">
        <f>R808 * ( Baseline!D$87 * Baseline!B$11 )</f>
        <v>2.6986312202627902E-4</v>
      </c>
      <c r="AM808" s="48">
        <f>S808 * ( Baseline!F$87 * Baseline!B$16 )</f>
        <v>5.7277298944299878E-5</v>
      </c>
      <c r="AN808" s="48">
        <f>T808 * ( Baseline!H$87 * Baseline!B$18 )</f>
        <v>3.4658054929714945E-2</v>
      </c>
      <c r="AO808" s="48">
        <f t="shared" si="3"/>
        <v>3.5003262714245933E-2</v>
      </c>
      <c r="AP808" s="48"/>
      <c r="AQ808" s="48">
        <f>V808 * ( (1-Baseline!B$88-Baseline!B$87) + (1-B808)*Baseline!B$88 )</f>
        <v>0.11373901821457381</v>
      </c>
      <c r="AR808" s="48">
        <f>W808 * ( (1-Baseline!B$88-Baseline!B$87) + (1-B808)*Baseline!B$88 )</f>
        <v>3.8102949476512081E-4</v>
      </c>
      <c r="AS808" s="48">
        <f>X808 * ( (1-Baseline!B$88-Baseline!B$87) + (1-B808)*Baseline!B$88 )</f>
        <v>1.97601805967318E-3</v>
      </c>
      <c r="AT808" s="48">
        <f>Y808 * ( (1-Baseline!B$88-Baseline!B$87) + (1-B808)*Baseline!B$88 )</f>
        <v>3.2093902341104357E-4</v>
      </c>
      <c r="AU808" s="48">
        <f t="shared" si="4"/>
        <v>0.11641700479242316</v>
      </c>
      <c r="AV808" s="48">
        <f>AA808 * ( (1-Baseline!D$88-Baseline!D$87) + (1-B808)*Baseline!D$88 )</f>
        <v>3.1189265971699081E-4</v>
      </c>
      <c r="AW808" s="48">
        <f>AB808 * ( (1-Baseline!D$88-Baseline!D$87) + (1-B808)*Baseline!D$88 )</f>
        <v>2.5253529324774867E-2</v>
      </c>
      <c r="AX808" s="48">
        <f>AC808 * ( (1-Baseline!D$88-Baseline!D$87) + (1-B808)*Baseline!D$88 )</f>
        <v>3.6901492844710075E-4</v>
      </c>
      <c r="AY808" s="48">
        <f>AD808 * ( (1-Baseline!D$88-Baseline!D$87) + (1-B808)*Baseline!D$88 )</f>
        <v>3.8756331868660527E-4</v>
      </c>
      <c r="AZ808" s="48">
        <f t="shared" si="5"/>
        <v>2.6322000231625564E-2</v>
      </c>
      <c r="BA808" s="48">
        <f>AF808 * ( (1-Baseline!F$88-Baseline!F$87) + (1-Baseline!B$36)*Baseline!F$88 )</f>
        <v>8.1049214416774415E-4</v>
      </c>
      <c r="BB808" s="48">
        <f>AG808 * ( (1-Baseline!F$88-Baseline!F$87) + (1-Baseline!B$36)*Baseline!F$88 )</f>
        <v>1.8490781941407663E-4</v>
      </c>
      <c r="BC808" s="48">
        <f>AH808 * ( (1-Baseline!F$88-Baseline!F$87) + (1-Baseline!B$36)*Baseline!F$88 )</f>
        <v>3.3120457721545732E-2</v>
      </c>
      <c r="BD808" s="48">
        <f>AI808 * ( (1-Baseline!F$88-Baseline!F$87) + (1-Baseline!B$36)*Baseline!F$88 )</f>
        <v>4.1731901420449184E-4</v>
      </c>
      <c r="BE808" s="48">
        <f t="shared" si="6"/>
        <v>3.4533176699332042E-2</v>
      </c>
      <c r="BF808" s="48">
        <f>AK808 * ( (1-Baseline!H$88-Baseline!H$87) + (1-Baseline!B$36)*Baseline!H$88 )</f>
        <v>1.431513349618661E-5</v>
      </c>
      <c r="BG808" s="48">
        <f>AL808 * ( (1-Baseline!H$88-Baseline!H$87) + (1-Baseline!B$36)*Baseline!H$88 )</f>
        <v>2.1381794884386135E-4</v>
      </c>
      <c r="BH808" s="48">
        <f>AM808 * ( (1-Baseline!H$88-Baseline!H$87) + (1-Baseline!B$36)*Baseline!H$88 )</f>
        <v>4.5381949499547676E-5</v>
      </c>
      <c r="BI808" s="48">
        <f>AN808 * ( (1-Baseline!H$88-Baseline!H$87) + (1-Baseline!B$36)*Baseline!H$88 )</f>
        <v>2.7460270081911743E-2</v>
      </c>
      <c r="BJ808" s="48">
        <f t="shared" si="7"/>
        <v>2.7733785113751339E-2</v>
      </c>
      <c r="BK808" s="48"/>
      <c r="BL808" s="48">
        <f t="shared" si="18"/>
        <v>0.97699660300808877</v>
      </c>
      <c r="BM808" s="48">
        <f t="shared" si="19"/>
        <v>3.2729711217404514E-3</v>
      </c>
      <c r="BN808" s="48">
        <f t="shared" si="20"/>
        <v>1.6973620504981298E-2</v>
      </c>
      <c r="BO808" s="48">
        <f t="shared" si="21"/>
        <v>2.7568053651894969E-3</v>
      </c>
      <c r="BP808" s="48">
        <f t="shared" si="8"/>
        <v>1</v>
      </c>
      <c r="BQ808" s="48">
        <f t="shared" si="22"/>
        <v>1.1849124571553479E-2</v>
      </c>
      <c r="BR808" s="48">
        <f t="shared" si="23"/>
        <v>0.9594076856831365</v>
      </c>
      <c r="BS808" s="48">
        <f t="shared" si="24"/>
        <v>1.4019258612562953E-2</v>
      </c>
      <c r="BT808" s="48">
        <f t="shared" si="25"/>
        <v>1.4723931132746997E-2</v>
      </c>
      <c r="BU808" s="48">
        <f t="shared" si="9"/>
        <v>0.99999999999999989</v>
      </c>
      <c r="BV808" s="48">
        <f t="shared" si="26"/>
        <v>2.3469956188056716E-2</v>
      </c>
      <c r="BW808" s="48">
        <f t="shared" si="27"/>
        <v>5.3544978217324899E-3</v>
      </c>
      <c r="BX808" s="48">
        <f t="shared" si="28"/>
        <v>0.95909096373941072</v>
      </c>
      <c r="BY808" s="48">
        <f t="shared" si="29"/>
        <v>1.2084582250800106E-2</v>
      </c>
      <c r="BZ808" s="48">
        <f t="shared" si="10"/>
        <v>1</v>
      </c>
      <c r="CA808" s="48">
        <f t="shared" si="30"/>
        <v>5.1616227058342244E-4</v>
      </c>
      <c r="CB808" s="48">
        <f t="shared" si="31"/>
        <v>7.7096562177458895E-3</v>
      </c>
      <c r="CC808" s="48">
        <f t="shared" si="32"/>
        <v>1.6363417151107078E-3</v>
      </c>
      <c r="CD808" s="48">
        <f t="shared" si="33"/>
        <v>0.99013783979656012</v>
      </c>
      <c r="CE808" s="48">
        <f t="shared" si="11"/>
        <v>1.0000000000000002</v>
      </c>
      <c r="CF808" s="48"/>
      <c r="CG808" s="48">
        <f t="shared" si="34"/>
        <v>0.97699660300808877</v>
      </c>
      <c r="CH808" s="48">
        <f t="shared" si="35"/>
        <v>3.2729711217404514E-3</v>
      </c>
      <c r="CI808" s="48">
        <f t="shared" si="36"/>
        <v>1.6973620504981298E-2</v>
      </c>
      <c r="CJ808" s="48">
        <f t="shared" si="37"/>
        <v>2.7568053651894969E-3</v>
      </c>
      <c r="CK808" s="48">
        <f t="shared" si="12"/>
        <v>1</v>
      </c>
      <c r="CL808" s="48">
        <f t="shared" si="38"/>
        <v>1.1849124571553479E-2</v>
      </c>
      <c r="CM808" s="48">
        <f t="shared" si="39"/>
        <v>0.9594076856831365</v>
      </c>
      <c r="CN808" s="48">
        <f t="shared" si="40"/>
        <v>1.4019258612562953E-2</v>
      </c>
      <c r="CO808" s="48">
        <f t="shared" si="41"/>
        <v>1.4723931132746997E-2</v>
      </c>
      <c r="CP808" s="48">
        <f t="shared" si="13"/>
        <v>0.99999999999999989</v>
      </c>
      <c r="CQ808" s="48">
        <f t="shared" si="42"/>
        <v>2.3469956188056716E-2</v>
      </c>
      <c r="CR808" s="48">
        <f t="shared" si="43"/>
        <v>5.3544978217324899E-3</v>
      </c>
      <c r="CS808" s="48">
        <f t="shared" si="44"/>
        <v>0.95909096373941072</v>
      </c>
      <c r="CT808" s="48">
        <f t="shared" si="45"/>
        <v>1.2084582250800106E-2</v>
      </c>
      <c r="CU808" s="48">
        <f t="shared" si="14"/>
        <v>1</v>
      </c>
      <c r="CV808" s="48">
        <f t="shared" si="46"/>
        <v>5.1616227058342244E-4</v>
      </c>
      <c r="CW808" s="48">
        <f t="shared" si="47"/>
        <v>7.7096562177458895E-3</v>
      </c>
      <c r="CX808" s="48">
        <f t="shared" si="48"/>
        <v>1.6363417151107078E-3</v>
      </c>
      <c r="CY808" s="48">
        <f t="shared" si="49"/>
        <v>0.99013783979656012</v>
      </c>
      <c r="CZ808" s="48">
        <f t="shared" si="15"/>
        <v>1.0000000000000002</v>
      </c>
      <c r="DA808" s="48"/>
      <c r="DB808" s="48">
        <f>(AQ808*Baseline!B$7 + AV808*Baseline!B$11 + BA808*Baseline!B$16 + BF808*Baseline!B$18)</f>
        <v>59203.09880544366</v>
      </c>
      <c r="DC808" s="48">
        <f>(AR808*Baseline!B$7 + AW808*Baseline!B$11 + BB808*Baseline!B$16 + BG808*Baseline!B$18)</f>
        <v>64752.731313053839</v>
      </c>
      <c r="DD808" s="48">
        <f>(AS808*Baseline!B$7 + AX808*Baseline!B$11 + BC808*Baseline!B$16 + BH808*Baseline!B$18)</f>
        <v>114787.64395320282</v>
      </c>
      <c r="DE808" s="48">
        <f>(AT808*Baseline!B$7 + AY808*Baseline!B$11 + BD808*Baseline!B$16 + BI808*Baseline!B$18)</f>
        <v>1259813.0785110202</v>
      </c>
      <c r="DF808" s="48">
        <f t="shared" si="16"/>
        <v>1498556.5525827205</v>
      </c>
      <c r="DG808" s="48"/>
      <c r="DH808" s="48">
        <f t="shared" si="50"/>
        <v>3.9506749814285466E-2</v>
      </c>
      <c r="DI808" s="48">
        <f t="shared" si="51"/>
        <v>4.3210068516569701E-2</v>
      </c>
      <c r="DJ808" s="48">
        <f t="shared" si="52"/>
        <v>7.6598806868762817E-2</v>
      </c>
      <c r="DK808" s="48">
        <f t="shared" si="53"/>
        <v>0.84068437480038194</v>
      </c>
      <c r="DL808" s="48">
        <f t="shared" si="17"/>
        <v>1</v>
      </c>
      <c r="DM808" s="48"/>
      <c r="DN808" s="48">
        <f>DH808 / (Baseline!B$7/Baseline!B$17)</f>
        <v>4.2170856941555765</v>
      </c>
      <c r="DO808" s="48">
        <f>DI808 / (Baseline!B$11/Baseline!B$17)</f>
        <v>1.043111735466294</v>
      </c>
      <c r="DP808" s="48">
        <f>DJ808 / (Baseline!B$16/Baseline!B$17)</f>
        <v>1.1836830528798956</v>
      </c>
      <c r="DQ808" s="48">
        <f>DK808 / (Baseline!B$18/Baseline!B$17)</f>
        <v>0.95046790314166196</v>
      </c>
      <c r="DR808" s="71"/>
      <c r="DS808" s="48">
        <f>(AU808*Baseline!B$34)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2.9992081968863472E-2</v>
      </c>
      <c r="DT808" s="48">
        <f>(AZ808*Baseline!B$34) + (Baseline!D$88*(1-Baseline!D$89)*Baseline!B$35) + (Baseline!D$88*Baseline!D$89*((1-Baseline!D$90)*Baseline!B$40 + Baseline!D$90*Baseline!B$41))</f>
        <v>1.0361868034743838E-2</v>
      </c>
      <c r="DU808" s="48">
        <f>(BE808*Baseline!B$34) + (Baseline!F$88*(1-Baseline!F$89)*Baseline!B$35) + (Baseline!F$88*Baseline!F$89*((1-Baseline!F$90)*Baseline!B$40 + Baseline!F$90*Baseline!B$41))</f>
        <v>1.2910616504899809E-2</v>
      </c>
      <c r="DV808" s="48">
        <f>(BJ808*Baseline!B$34) + (Baseline!H$88*(1-Baseline!H$89)*Baseline!B$35) + (Baseline!H$88*Baseline!H$89*((1-Baseline!H$90)*Baseline!B$40 + Baseline!H$90*Baseline!B$41))</f>
        <v>9.3050677670627018E-3</v>
      </c>
      <c r="DW808" s="48">
        <f>( DS808*Baseline!B$7 + DT808*Baseline!B$11 + DU808*Baseline!B$16 + DV808*Baseline!B$18 ) / Baseline!B$17</f>
        <v>9.7759693847995887E-3</v>
      </c>
    </row>
    <row r="809" spans="1:127">
      <c r="A809" s="7" t="s">
        <v>1137</v>
      </c>
      <c r="B809" s="1">
        <f>MIN( MAX( NORMINV( MCrands!B809, (B$5+B$4)/2, (B$5-B$4)/3.29 ), 0 ), 1 )</f>
        <v>0.28851162337481884</v>
      </c>
      <c r="C809" s="1">
        <f>MAX( NORMINV( MCrands!C809, (C$5+C$4)/2, (C$5-C$4)/3.29 ), 0 )</f>
        <v>1.7728920408989552</v>
      </c>
      <c r="D809" s="40"/>
      <c r="E809" s="40">
        <f>Baseline!B$33 * (C809 * Baseline!B$66*Baseline!B$66/Baseline!B$73 + Baseline!B$52*Baseline!B$52/Baseline!B$74 + Baseline!B$53*Baseline!B$53/Baseline!B$75 + Baseline!B$54*Baseline!B$54/Baseline!B$76)</f>
        <v>1.484414139195188E-5</v>
      </c>
      <c r="F809" s="40">
        <f>Baseline!B$33 * (C809 * Baseline!B$66*Baseline!B$57/Baseline!B$73 + Baseline!B$52*Baseline!B$67/Baseline!B$74 + Baseline!B$53*Baseline!B$55/Baseline!B$75 + Baseline!B$54*Baseline!B$56/Baseline!B$76)</f>
        <v>3.858993654167253E-8</v>
      </c>
      <c r="G809" s="1">
        <f>Baseline!B$33 * (C809 * Baseline!B$66*Baseline!B$58/Baseline!B$73 + Baseline!B$52*Baseline!B$59/Baseline!B$74 + Baseline!B$53*Baseline!B$68/Baseline!B$75 + Baseline!B$54*Baseline!B$60/Baseline!B$76)</f>
        <v>1.0652130320692944E-7</v>
      </c>
      <c r="H809" s="40">
        <f>Baseline!B$33 * (C809 * Baseline!B$66*Baseline!B$61/Baseline!B$73 + Baseline!B$52*Baseline!B$62/Baseline!B$74 + Baseline!B$53*Baseline!B$63/Baseline!B$75 + Baseline!B$54*Baseline!B$69/Baseline!B$76)</f>
        <v>1.5415653188468202E-9</v>
      </c>
      <c r="I809" s="40">
        <f>Baseline!B$33 * (C809 * Baseline!B$57*Baseline!B$66/Baseline!B$73 + Baseline!B$67*Baseline!B$52/Baseline!B$74 + Baseline!B$55*Baseline!B$53/Baseline!B$75 + Baseline!B$56*Baseline!B$54/Baseline!B$76)</f>
        <v>3.858993654167253E-8</v>
      </c>
      <c r="J809" s="1">
        <f>Baseline!B$33 * (C809 * Baseline!B$57*Baseline!B$57/Baseline!B$73 + Baseline!B$67*Baseline!B$67/Baseline!B$74 + Baseline!B$55*Baseline!B$55/Baseline!B$75 + Baseline!B$56*Baseline!B$56/Baseline!B$76)</f>
        <v>1.7949605104114027E-6</v>
      </c>
      <c r="K809" s="40">
        <f>Baseline!B$33 * (C809 * Baseline!B$57*Baseline!B$58/Baseline!B$73 + Baseline!B$67*Baseline!B$59/Baseline!B$74 + Baseline!B$55*Baseline!B$68/Baseline!B$75 + Baseline!B$56*Baseline!B$60/Baseline!B$76)</f>
        <v>1.3929010805264408E-8</v>
      </c>
      <c r="L809" s="1">
        <f>Baseline!B$33 * (C809 * Baseline!B$57*Baseline!B$61/Baseline!B$73 + Baseline!B$67*Baseline!B$62/Baseline!B$74 + Baseline!B$55*Baseline!B$63/Baseline!B$75 + Baseline!B$56*Baseline!B$69/Baseline!B$76)</f>
        <v>1.4629400199780071E-8</v>
      </c>
      <c r="M809" s="40">
        <f>Baseline!B$33 * (C809 * Baseline!B$58*Baseline!B$66/Baseline!B$73 + Baseline!B$59*Baseline!B$52/Baseline!B$74 + Baseline!B$68*Baseline!B$53/Baseline!B$75 + Baseline!B$60*Baseline!B$54/Baseline!B$76)</f>
        <v>1.0652130320692944E-7</v>
      </c>
      <c r="N809" s="1">
        <f>Baseline!B$33 * (C809 * Baseline!B$58*Baseline!B$57/Baseline!B$73 + Baseline!B$59*Baseline!B$67/Baseline!B$74 + Baseline!B$68*Baseline!B$55/Baseline!B$75 + Baseline!B$60*Baseline!B$56/Baseline!B$76)</f>
        <v>1.3929010805264408E-8</v>
      </c>
      <c r="O809" s="1">
        <f>Baseline!B$33 * (C809 * Baseline!B$58*Baseline!B$58/Baseline!B$73 + Baseline!B$59*Baseline!B$59/Baseline!B$74 + Baseline!B$68*Baseline!B$68/Baseline!B$75 + Baseline!B$60*Baseline!B$60/Baseline!B$76)</f>
        <v>1.3250163033241025E-6</v>
      </c>
      <c r="P809" s="40">
        <f>Baseline!B$33 * (C809 * Baseline!B$58*Baseline!B$61/Baseline!B$73 + Baseline!B$59*Baseline!B$62/Baseline!B$74 + Baseline!B$68*Baseline!B$63/Baseline!B$75 + Baseline!B$60*Baseline!B$69/Baseline!B$76)</f>
        <v>1.6489248193278933E-9</v>
      </c>
      <c r="Q809" s="40">
        <f>Baseline!B$33 * (C809 * Baseline!B$61*Baseline!B$66/Baseline!B$73 + Baseline!B$62*Baseline!B$52/Baseline!B$74 + Baseline!B$63*Baseline!B$53/Baseline!B$75 + Baseline!B$69*Baseline!B$54/Baseline!B$76)</f>
        <v>1.5415653188468202E-9</v>
      </c>
      <c r="R809" s="40">
        <f>Baseline!B$33 * (C809 * Baseline!B$61*Baseline!B$57/Baseline!B$73 + Baseline!B$62*Baseline!B$67/Baseline!B$74 + Baseline!B$63*Baseline!B$55/Baseline!B$75 + Baseline!B$69*Baseline!B$56/Baseline!B$76)</f>
        <v>1.4629400199780071E-8</v>
      </c>
      <c r="S809" s="40">
        <f>Baseline!B$33 * (C809 * Baseline!B$61*Baseline!B$58/Baseline!B$73 + Baseline!B$62*Baseline!B$59/Baseline!B$74 + Baseline!B$63*Baseline!B$68/Baseline!B$75 + Baseline!B$69*Baseline!B$60/Baseline!B$76)</f>
        <v>1.6489248193278933E-9</v>
      </c>
      <c r="T809" s="40">
        <f>Baseline!B$33 * (C809 * Baseline!B$61*Baseline!B$61/Baseline!B$73 + Baseline!B$62*Baseline!B$62/Baseline!B$74 + Baseline!B$63*Baseline!B$63/Baseline!B$75 + Baseline!B$69*Baseline!B$69/Baseline!B$76)</f>
        <v>9.8551798445694976E-8</v>
      </c>
      <c r="U809" s="40"/>
      <c r="V809" s="40">
        <f>E809 * ( Baseline!B$87 * Baseline!B$7 )</f>
        <v>0.15406734350706858</v>
      </c>
      <c r="W809" s="40">
        <f>F809 * ( Baseline!D$87 * Baseline!B$11 )</f>
        <v>7.1185295694806638E-4</v>
      </c>
      <c r="X809" s="40">
        <f>G809 * ( Baseline!F$87 * Baseline!B$16 )</f>
        <v>3.6999929584712521E-3</v>
      </c>
      <c r="Y809" s="40">
        <f>H809 * ( Baseline!H$87 * Baseline!B$18 )</f>
        <v>5.4212762010083385E-4</v>
      </c>
      <c r="Z809" s="48">
        <f t="shared" si="0"/>
        <v>0.15902131704258873</v>
      </c>
      <c r="AA809" s="40">
        <f>I809 * ( Baseline!B$87 * Baseline!B$7 )</f>
        <v>4.005249513660192E-4</v>
      </c>
      <c r="AB809" s="1">
        <f>J809 * ( Baseline!D$87 * Baseline!B$11 )</f>
        <v>3.3110910808613329E-2</v>
      </c>
      <c r="AC809" s="1">
        <f>K809 * ( Baseline!F$87 * Baseline!B$16 )</f>
        <v>4.8382098553405311E-4</v>
      </c>
      <c r="AD809" s="1">
        <f>L809 * ( Baseline!F$87 * Baseline!B$16 )</f>
        <v>5.0814885000696275E-4</v>
      </c>
      <c r="AE809" s="48">
        <f t="shared" si="1"/>
        <v>3.4503405595520363E-2</v>
      </c>
      <c r="AF809" s="48">
        <f>M809 * ( Baseline!B$87 * Baseline!B$7 )</f>
        <v>1.1055846059847207E-3</v>
      </c>
      <c r="AG809" s="48">
        <f>N809 * ( Baseline!D$87 * Baseline!B$11 )</f>
        <v>2.5694283063620947E-4</v>
      </c>
      <c r="AH809" s="48">
        <f>O809 * ( Baseline!F$87 * Baseline!B$16 )</f>
        <v>4.602413643621163E-2</v>
      </c>
      <c r="AI809" s="48">
        <f>P809 * ( Baseline!H$87 * Baseline!B$18 )</f>
        <v>5.7988310783751789E-4</v>
      </c>
      <c r="AJ809" s="48">
        <f t="shared" si="2"/>
        <v>4.7966546980670079E-2</v>
      </c>
      <c r="AK809" s="48">
        <f>Q809 * ( Baseline!B$87 * Baseline!B$7 )</f>
        <v>1.5999906444311148E-5</v>
      </c>
      <c r="AL809" s="48">
        <f>R809 * ( Baseline!D$87 * Baseline!B$11 )</f>
        <v>2.6986263061988243E-4</v>
      </c>
      <c r="AM809" s="48">
        <f>S809 * ( Baseline!F$87 * Baseline!B$16 )</f>
        <v>5.7275024214731941E-5</v>
      </c>
      <c r="AN809" s="48">
        <f>T809 * ( Baseline!H$87 * Baseline!B$18 )</f>
        <v>3.4658052626656548E-2</v>
      </c>
      <c r="AO809" s="48">
        <f t="shared" si="3"/>
        <v>3.5001190187935474E-2</v>
      </c>
      <c r="AP809" s="48"/>
      <c r="AQ809" s="48">
        <f>V809 * ( (1-Baseline!B$88-Baseline!B$87) + (1-B809)*Baseline!B$88 )</f>
        <v>0.11120960710401682</v>
      </c>
      <c r="AR809" s="48">
        <f>W809 * ( (1-Baseline!B$88-Baseline!B$87) + (1-B809)*Baseline!B$88 )</f>
        <v>5.1383301519958378E-4</v>
      </c>
      <c r="AS809" s="48">
        <f>X809 * ( (1-Baseline!B$88-Baseline!B$87) + (1-B809)*Baseline!B$88 )</f>
        <v>2.6707461414776611E-3</v>
      </c>
      <c r="AT809" s="48">
        <f>Y809 * ( (1-Baseline!B$88-Baseline!B$87) + (1-B809)*Baseline!B$88 )</f>
        <v>3.9132108245173541E-4</v>
      </c>
      <c r="AU809" s="48">
        <f t="shared" si="4"/>
        <v>0.11478550734314581</v>
      </c>
      <c r="AV809" s="48">
        <f>AA809 * ( (1-Baseline!D$88-Baseline!D$87) + (1-B809)*Baseline!D$88 )</f>
        <v>3.45310661387862E-4</v>
      </c>
      <c r="AW809" s="48">
        <f>AB809 * ( (1-Baseline!D$88-Baseline!D$87) + (1-B809)*Baseline!D$88 )</f>
        <v>2.8546412580494247E-2</v>
      </c>
      <c r="AX809" s="48">
        <f>AC809 * ( (1-Baseline!D$88-Baseline!D$87) + (1-B809)*Baseline!D$88 )</f>
        <v>4.1712393681914644E-4</v>
      </c>
      <c r="AY809" s="48">
        <f>AD809 * ( (1-Baseline!D$88-Baseline!D$87) + (1-B809)*Baseline!D$88 )</f>
        <v>4.3809808822380575E-4</v>
      </c>
      <c r="AZ809" s="48">
        <f t="shared" si="5"/>
        <v>2.9746945266925059E-2</v>
      </c>
      <c r="BA809" s="48">
        <f>AF809 * ( (1-Baseline!F$88-Baseline!F$87) + (1-Baseline!B$36)*Baseline!F$88 )</f>
        <v>7.9561406117399658E-4</v>
      </c>
      <c r="BB809" s="48">
        <f>AG809 * ( (1-Baseline!F$88-Baseline!F$87) + (1-Baseline!B$36)*Baseline!F$88 )</f>
        <v>1.849042830963967E-4</v>
      </c>
      <c r="BC809" s="48">
        <f>AH809 * ( (1-Baseline!F$88-Baseline!F$87) + (1-Baseline!B$36)*Baseline!F$88 )</f>
        <v>3.3120441351863851E-2</v>
      </c>
      <c r="BD809" s="48">
        <f>AI809 * ( (1-Baseline!F$88-Baseline!F$87) + (1-Baseline!B$36)*Baseline!F$88 )</f>
        <v>4.1730244065932873E-4</v>
      </c>
      <c r="BE809" s="48">
        <f t="shared" si="6"/>
        <v>3.4518262136793577E-2</v>
      </c>
      <c r="BF809" s="48">
        <f>AK809 * ( (1-Baseline!H$88-Baseline!H$87) + (1-Baseline!B$36)*Baseline!H$88 )</f>
        <v>1.2677045873956608E-5</v>
      </c>
      <c r="BG809" s="48">
        <f>AL809 * ( (1-Baseline!H$88-Baseline!H$87) + (1-Baseline!B$36)*Baseline!H$88 )</f>
        <v>2.1381755949274523E-4</v>
      </c>
      <c r="BH809" s="48">
        <f>AM809 * ( (1-Baseline!H$88-Baseline!H$87) + (1-Baseline!B$36)*Baseline!H$88 )</f>
        <v>4.5380147185816407E-5</v>
      </c>
      <c r="BI809" s="48">
        <f>AN809 * ( (1-Baseline!H$88-Baseline!H$87) + (1-Baseline!B$36)*Baseline!H$88 )</f>
        <v>2.7460268257152514E-2</v>
      </c>
      <c r="BJ809" s="48">
        <f t="shared" si="7"/>
        <v>2.7732143009705033E-2</v>
      </c>
      <c r="BK809" s="48"/>
      <c r="BL809" s="48">
        <f t="shared" si="18"/>
        <v>0.96884711038965055</v>
      </c>
      <c r="BM809" s="48">
        <f t="shared" si="19"/>
        <v>4.4764624654531036E-3</v>
      </c>
      <c r="BN809" s="48">
        <f t="shared" si="20"/>
        <v>2.3267276534254387E-2</v>
      </c>
      <c r="BO809" s="48">
        <f t="shared" si="21"/>
        <v>3.4091506106419837E-3</v>
      </c>
      <c r="BP809" s="48">
        <f t="shared" si="8"/>
        <v>1</v>
      </c>
      <c r="BQ809" s="48">
        <f t="shared" si="22"/>
        <v>1.1608272993725003E-2</v>
      </c>
      <c r="BR809" s="48">
        <f t="shared" si="23"/>
        <v>0.95964181613748223</v>
      </c>
      <c r="BS809" s="48">
        <f t="shared" si="24"/>
        <v>1.4022412488953509E-2</v>
      </c>
      <c r="BT809" s="48">
        <f t="shared" si="25"/>
        <v>1.4727498379839252E-2</v>
      </c>
      <c r="BU809" s="48">
        <f t="shared" si="9"/>
        <v>1</v>
      </c>
      <c r="BV809" s="48">
        <f t="shared" si="26"/>
        <v>2.3049076399646977E-2</v>
      </c>
      <c r="BW809" s="48">
        <f t="shared" si="27"/>
        <v>5.356708931742663E-3</v>
      </c>
      <c r="BX809" s="48">
        <f t="shared" si="28"/>
        <v>0.95950489108083559</v>
      </c>
      <c r="BY809" s="48">
        <f t="shared" si="29"/>
        <v>1.2089323587774696E-2</v>
      </c>
      <c r="BZ809" s="48">
        <f t="shared" si="10"/>
        <v>0.99999999999999989</v>
      </c>
      <c r="CA809" s="48">
        <f t="shared" si="30"/>
        <v>4.571246394308654E-4</v>
      </c>
      <c r="CB809" s="48">
        <f t="shared" si="31"/>
        <v>7.7100986900982904E-3</v>
      </c>
      <c r="CC809" s="48">
        <f t="shared" si="32"/>
        <v>1.6363736177884035E-3</v>
      </c>
      <c r="CD809" s="48">
        <f t="shared" si="33"/>
        <v>0.99019640305268242</v>
      </c>
      <c r="CE809" s="48">
        <f t="shared" si="11"/>
        <v>1</v>
      </c>
      <c r="CF809" s="48"/>
      <c r="CG809" s="48">
        <f t="shared" si="34"/>
        <v>0.96884711038965055</v>
      </c>
      <c r="CH809" s="48">
        <f t="shared" si="35"/>
        <v>4.4764624654531036E-3</v>
      </c>
      <c r="CI809" s="48">
        <f t="shared" si="36"/>
        <v>2.3267276534254387E-2</v>
      </c>
      <c r="CJ809" s="48">
        <f t="shared" si="37"/>
        <v>3.4091506106419837E-3</v>
      </c>
      <c r="CK809" s="48">
        <f t="shared" si="12"/>
        <v>1</v>
      </c>
      <c r="CL809" s="48">
        <f t="shared" si="38"/>
        <v>1.1608272993725003E-2</v>
      </c>
      <c r="CM809" s="48">
        <f t="shared" si="39"/>
        <v>0.95964181613748223</v>
      </c>
      <c r="CN809" s="48">
        <f t="shared" si="40"/>
        <v>1.4022412488953509E-2</v>
      </c>
      <c r="CO809" s="48">
        <f t="shared" si="41"/>
        <v>1.4727498379839252E-2</v>
      </c>
      <c r="CP809" s="48">
        <f t="shared" si="13"/>
        <v>1</v>
      </c>
      <c r="CQ809" s="48">
        <f t="shared" si="42"/>
        <v>2.3049076399646977E-2</v>
      </c>
      <c r="CR809" s="48">
        <f t="shared" si="43"/>
        <v>5.356708931742663E-3</v>
      </c>
      <c r="CS809" s="48">
        <f t="shared" si="44"/>
        <v>0.95950489108083559</v>
      </c>
      <c r="CT809" s="48">
        <f t="shared" si="45"/>
        <v>1.2089323587774696E-2</v>
      </c>
      <c r="CU809" s="48">
        <f t="shared" si="14"/>
        <v>0.99999999999999989</v>
      </c>
      <c r="CV809" s="48">
        <f t="shared" si="46"/>
        <v>4.571246394308654E-4</v>
      </c>
      <c r="CW809" s="48">
        <f t="shared" si="47"/>
        <v>7.7100986900982904E-3</v>
      </c>
      <c r="CX809" s="48">
        <f t="shared" si="48"/>
        <v>1.6363736177884035E-3</v>
      </c>
      <c r="CY809" s="48">
        <f t="shared" si="49"/>
        <v>0.99019640305268242</v>
      </c>
      <c r="CZ809" s="48">
        <f t="shared" si="15"/>
        <v>1</v>
      </c>
      <c r="DA809" s="48"/>
      <c r="DB809" s="48">
        <f>(AQ809*Baseline!B$7 + AV809*Baseline!B$11 + BA809*Baseline!B$16 + BF809*Baseline!B$18)</f>
        <v>57923.14735221256</v>
      </c>
      <c r="DC809" s="48">
        <f>(AR809*Baseline!B$7 + AW809*Baseline!B$11 + BB809*Baseline!B$16 + BG809*Baseline!B$18)</f>
        <v>71878.877302009132</v>
      </c>
      <c r="DD809" s="48">
        <f>(AS809*Baseline!B$7 + AX809*Baseline!B$11 + BC809*Baseline!B$16 + BH809*Baseline!B$18)</f>
        <v>115227.6220682573</v>
      </c>
      <c r="DE809" s="48">
        <f>(AT809*Baseline!B$7 + AY809*Baseline!B$11 + BD809*Baseline!B$16 + BI809*Baseline!B$18)</f>
        <v>1259955.4492700656</v>
      </c>
      <c r="DF809" s="48">
        <f t="shared" si="16"/>
        <v>1504985.0959925447</v>
      </c>
      <c r="DG809" s="48"/>
      <c r="DH809" s="48">
        <f t="shared" si="50"/>
        <v>3.8487522239555455E-2</v>
      </c>
      <c r="DI809" s="48">
        <f t="shared" si="51"/>
        <v>4.776052433569429E-2</v>
      </c>
      <c r="DJ809" s="48">
        <f t="shared" si="52"/>
        <v>7.6563962244598938E-2</v>
      </c>
      <c r="DK809" s="48">
        <f t="shared" si="53"/>
        <v>0.8371879911801513</v>
      </c>
      <c r="DL809" s="48">
        <f t="shared" si="17"/>
        <v>1</v>
      </c>
      <c r="DM809" s="48"/>
      <c r="DN809" s="48">
        <f>DH809 / (Baseline!B$7/Baseline!B$17)</f>
        <v>4.1082898543386399</v>
      </c>
      <c r="DO809" s="48">
        <f>DI809 / (Baseline!B$11/Baseline!B$17)</f>
        <v>1.1529619169079079</v>
      </c>
      <c r="DP809" s="48">
        <f>DJ809 / (Baseline!B$16/Baseline!B$17)</f>
        <v>1.1831445981337607</v>
      </c>
      <c r="DQ809" s="48">
        <f>DK809 / (Baseline!B$18/Baseline!B$17)</f>
        <v>0.94651493279070409</v>
      </c>
      <c r="DR809" s="71"/>
      <c r="DS809" s="48">
        <f>(AU809*Baseline!B$34)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2.9747357351471871E-2</v>
      </c>
      <c r="DT809" s="48">
        <f>(AZ809*Baseline!B$34) + (Baseline!D$88*(1-Baseline!D$89)*Baseline!B$35) + (Baseline!D$88*Baseline!D$89*((1-Baseline!D$90)*Baseline!B$40 + Baseline!D$90*Baseline!B$41))</f>
        <v>1.0875609790038761E-2</v>
      </c>
      <c r="DU809" s="48">
        <f>(BE809*Baseline!B$34) + (Baseline!F$88*(1-Baseline!F$89)*Baseline!B$35) + (Baseline!F$88*Baseline!F$89*((1-Baseline!F$90)*Baseline!B$40 + Baseline!F$90*Baseline!B$41))</f>
        <v>1.2908379320519039E-2</v>
      </c>
      <c r="DV809" s="48">
        <f>(BJ809*Baseline!B$34) + (Baseline!H$88*(1-Baseline!H$89)*Baseline!B$35) + (Baseline!H$88*Baseline!H$89*((1-Baseline!H$90)*Baseline!B$40 + Baseline!H$90*Baseline!B$41))</f>
        <v>9.304821451455756E-3</v>
      </c>
      <c r="DW809" s="48">
        <f>( DS809*Baseline!B$7 + DT809*Baseline!B$11 + DU809*Baseline!B$16 + DV809*Baseline!B$18 ) / Baseline!B$17</f>
        <v>9.794595443924187E-3</v>
      </c>
    </row>
    <row r="810" spans="1:127">
      <c r="A810" s="7" t="s">
        <v>1138</v>
      </c>
      <c r="B810" s="1">
        <f>MIN( MAX( NORMINV( MCrands!B810, (B$5+B$4)/2, (B$5-B$4)/3.29 ), 0 ), 1 )</f>
        <v>0.61144765789685529</v>
      </c>
      <c r="C810" s="1">
        <f>MAX( NORMINV( MCrands!C810, (C$5+C$4)/2, (C$5-C$4)/3.29 ), 0 )</f>
        <v>2.5124017492821129</v>
      </c>
      <c r="D810" s="40"/>
      <c r="E810" s="40">
        <f>Baseline!B$33 * (C810 * Baseline!B$66*Baseline!B$66/Baseline!B$73 + Baseline!B$52*Baseline!B$52/Baseline!B$74 + Baseline!B$53*Baseline!B$53/Baseline!B$75 + Baseline!B$54*Baseline!B$54/Baseline!B$76)</f>
        <v>2.1032390232331618E-5</v>
      </c>
      <c r="F810" s="40">
        <f>Baseline!B$33 * (C810 * Baseline!B$66*Baseline!B$57/Baseline!B$73 + Baseline!B$52*Baseline!B$67/Baseline!B$74 + Baseline!B$53*Baseline!B$55/Baseline!B$75 + Baseline!B$54*Baseline!B$56/Baseline!B$76)</f>
        <v>3.941751913483599E-8</v>
      </c>
      <c r="G810" s="1">
        <f>Baseline!B$33 * (C810 * Baseline!B$66*Baseline!B$58/Baseline!B$73 + Baseline!B$52*Baseline!B$59/Baseline!B$74 + Baseline!B$53*Baseline!B$68/Baseline!B$75 + Baseline!B$54*Baseline!B$60/Baseline!B$76)</f>
        <v>1.085557770817896E-7</v>
      </c>
      <c r="H810" s="40">
        <f>Baseline!B$33 * (C810 * Baseline!B$66*Baseline!B$61/Baseline!B$73 + Baseline!B$52*Baseline!B$62/Baseline!B$74 + Baseline!B$53*Baseline!B$63/Baseline!B$75 + Baseline!B$54*Baseline!B$69/Baseline!B$76)</f>
        <v>1.7450127063328364E-9</v>
      </c>
      <c r="I810" s="40">
        <f>Baseline!B$33 * (C810 * Baseline!B$57*Baseline!B$66/Baseline!B$73 + Baseline!B$67*Baseline!B$52/Baseline!B$74 + Baseline!B$55*Baseline!B$53/Baseline!B$75 + Baseline!B$56*Baseline!B$54/Baseline!B$76)</f>
        <v>3.941751913483599E-8</v>
      </c>
      <c r="J810" s="1">
        <f>Baseline!B$33 * (C810 * Baseline!B$57*Baseline!B$57/Baseline!B$73 + Baseline!B$67*Baseline!B$67/Baseline!B$74 + Baseline!B$55*Baseline!B$55/Baseline!B$75 + Baseline!B$56*Baseline!B$56/Baseline!B$76)</f>
        <v>1.7949606210877778E-6</v>
      </c>
      <c r="K810" s="40">
        <f>Baseline!B$33 * (C810 * Baseline!B$57*Baseline!B$58/Baseline!B$73 + Baseline!B$67*Baseline!B$59/Baseline!B$74 + Baseline!B$55*Baseline!B$68/Baseline!B$75 + Baseline!B$56*Baseline!B$60/Baseline!B$76)</f>
        <v>1.3929282884685988E-8</v>
      </c>
      <c r="L810" s="1">
        <f>Baseline!B$33 * (C810 * Baseline!B$57*Baseline!B$61/Baseline!B$73 + Baseline!B$67*Baseline!B$62/Baseline!B$74 + Baseline!B$55*Baseline!B$63/Baseline!B$75 + Baseline!B$56*Baseline!B$69/Baseline!B$76)</f>
        <v>1.4629427407722229E-8</v>
      </c>
      <c r="M810" s="40">
        <f>Baseline!B$33 * (C810 * Baseline!B$58*Baseline!B$66/Baseline!B$73 + Baseline!B$59*Baseline!B$52/Baseline!B$74 + Baseline!B$68*Baseline!B$53/Baseline!B$75 + Baseline!B$60*Baseline!B$54/Baseline!B$76)</f>
        <v>1.085557770817896E-7</v>
      </c>
      <c r="N810" s="1">
        <f>Baseline!B$33 * (C810 * Baseline!B$58*Baseline!B$57/Baseline!B$73 + Baseline!B$59*Baseline!B$67/Baseline!B$74 + Baseline!B$68*Baseline!B$55/Baseline!B$75 + Baseline!B$60*Baseline!B$56/Baseline!B$76)</f>
        <v>1.3929282884685988E-8</v>
      </c>
      <c r="O810" s="1">
        <f>Baseline!B$33 * (C810 * Baseline!B$58*Baseline!B$58/Baseline!B$73 + Baseline!B$59*Baseline!B$59/Baseline!B$74 + Baseline!B$68*Baseline!B$68/Baseline!B$75 + Baseline!B$60*Baseline!B$60/Baseline!B$76)</f>
        <v>1.3250169721860139E-6</v>
      </c>
      <c r="P810" s="40">
        <f>Baseline!B$33 * (C810 * Baseline!B$58*Baseline!B$61/Baseline!B$73 + Baseline!B$59*Baseline!B$62/Baseline!B$74 + Baseline!B$68*Baseline!B$63/Baseline!B$75 + Baseline!B$60*Baseline!B$69/Baseline!B$76)</f>
        <v>1.6489917055190316E-9</v>
      </c>
      <c r="Q810" s="40">
        <f>Baseline!B$33 * (C810 * Baseline!B$61*Baseline!B$66/Baseline!B$73 + Baseline!B$62*Baseline!B$52/Baseline!B$74 + Baseline!B$63*Baseline!B$53/Baseline!B$75 + Baseline!B$69*Baseline!B$54/Baseline!B$76)</f>
        <v>1.7450127063328362E-9</v>
      </c>
      <c r="R810" s="40">
        <f>Baseline!B$33 * (C810 * Baseline!B$61*Baseline!B$57/Baseline!B$73 + Baseline!B$62*Baseline!B$67/Baseline!B$74 + Baseline!B$63*Baseline!B$55/Baseline!B$75 + Baseline!B$69*Baseline!B$56/Baseline!B$76)</f>
        <v>1.4629427407722229E-8</v>
      </c>
      <c r="S810" s="40">
        <f>Baseline!B$33 * (C810 * Baseline!B$61*Baseline!B$58/Baseline!B$73 + Baseline!B$62*Baseline!B$59/Baseline!B$74 + Baseline!B$63*Baseline!B$68/Baseline!B$75 + Baseline!B$69*Baseline!B$60/Baseline!B$76)</f>
        <v>1.6489917055190316E-9</v>
      </c>
      <c r="T810" s="40">
        <f>Baseline!B$33 * (C810 * Baseline!B$61*Baseline!B$61/Baseline!B$73 + Baseline!B$62*Baseline!B$62/Baseline!B$74 + Baseline!B$63*Baseline!B$63/Baseline!B$75 + Baseline!B$69*Baseline!B$69/Baseline!B$76)</f>
        <v>9.8551805134314096E-8</v>
      </c>
      <c r="U810" s="40"/>
      <c r="V810" s="40">
        <f>E810 * ( Baseline!B$87 * Baseline!B$7 )</f>
        <v>0.21829517822136987</v>
      </c>
      <c r="W810" s="40">
        <f>F810 * ( Baseline!D$87 * Baseline!B$11 )</f>
        <v>7.271190384412552E-4</v>
      </c>
      <c r="X810" s="40">
        <f>G810 * ( Baseline!F$87 * Baseline!B$16 )</f>
        <v>3.7706599404227709E-3</v>
      </c>
      <c r="Y810" s="40">
        <f>H810 * ( Baseline!H$87 * Baseline!B$18 )</f>
        <v>6.1367466818572E-4</v>
      </c>
      <c r="Z810" s="48">
        <f t="shared" si="0"/>
        <v>0.22340663186841961</v>
      </c>
      <c r="AA810" s="40">
        <f>I810 * ( Baseline!B$87 * Baseline!B$7 )</f>
        <v>4.0911443110046276E-4</v>
      </c>
      <c r="AB810" s="1">
        <f>J810 * ( Baseline!D$87 * Baseline!B$11 )</f>
        <v>3.3110912850215675E-2</v>
      </c>
      <c r="AC810" s="1">
        <f>K810 * ( Baseline!F$87 * Baseline!B$16 )</f>
        <v>4.8383043615016165E-4</v>
      </c>
      <c r="AD810" s="1">
        <f>L810 * ( Baseline!F$87 * Baseline!B$16 )</f>
        <v>5.0814979506857364E-4</v>
      </c>
      <c r="AE810" s="48">
        <f t="shared" si="1"/>
        <v>3.4512007512534873E-2</v>
      </c>
      <c r="AF810" s="48">
        <f>M810 * ( Baseline!B$87 * Baseline!B$7 )</f>
        <v>1.1267004103318943E-3</v>
      </c>
      <c r="AG810" s="48">
        <f>N810 * ( Baseline!D$87 * Baseline!B$11 )</f>
        <v>2.5694784957529395E-4</v>
      </c>
      <c r="AH810" s="48">
        <f>O810 * ( Baseline!F$87 * Baseline!B$16 )</f>
        <v>4.6024159668976231E-2</v>
      </c>
      <c r="AI810" s="48">
        <f>P810 * ( Baseline!H$87 * Baseline!B$18 )</f>
        <v>5.7990662993624188E-4</v>
      </c>
      <c r="AJ810" s="48">
        <f t="shared" si="2"/>
        <v>4.7987714558819658E-2</v>
      </c>
      <c r="AK810" s="48">
        <f>Q810 * ( Baseline!B$87 * Baseline!B$7 )</f>
        <v>1.8111486879028508E-5</v>
      </c>
      <c r="AL810" s="48">
        <f>R810 * ( Baseline!D$87 * Baseline!B$11 )</f>
        <v>2.6986313251379086E-4</v>
      </c>
      <c r="AM810" s="48">
        <f>S810 * ( Baseline!F$87 * Baseline!B$16 )</f>
        <v>5.7277347491191956E-5</v>
      </c>
      <c r="AN810" s="48">
        <f>T810 * ( Baseline!H$87 * Baseline!B$18 )</f>
        <v>3.4658054978866426E-2</v>
      </c>
      <c r="AO810" s="48">
        <f t="shared" si="3"/>
        <v>3.5003306945750434E-2</v>
      </c>
      <c r="AP810" s="48"/>
      <c r="AQ810" s="48">
        <f>V810 * ( (1-Baseline!B$88-Baseline!B$87) + (1-B810)*Baseline!B$88 )</f>
        <v>9.4829954253698973E-2</v>
      </c>
      <c r="AR810" s="48">
        <f>W810 * ( (1-Baseline!B$88-Baseline!B$87) + (1-B810)*Baseline!B$88 )</f>
        <v>3.1586893358887642E-4</v>
      </c>
      <c r="AS810" s="48">
        <f>X810 * ( (1-Baseline!B$88-Baseline!B$87) + (1-B810)*Baseline!B$88 )</f>
        <v>1.6380183592233941E-3</v>
      </c>
      <c r="AT810" s="48">
        <f>Y810 * ( (1-Baseline!B$88-Baseline!B$87) + (1-B810)*Baseline!B$88 )</f>
        <v>2.6658738495676394E-4</v>
      </c>
      <c r="AU810" s="48">
        <f t="shared" si="4"/>
        <v>9.7050428931467994E-2</v>
      </c>
      <c r="AV810" s="48">
        <f>AA810 * ( (1-Baseline!D$88-Baseline!D$87) + (1-B810)*Baseline!D$88 )</f>
        <v>2.935272692126433E-4</v>
      </c>
      <c r="AW810" s="48">
        <f>AB810 * ( (1-Baseline!D$88-Baseline!D$87) + (1-B810)*Baseline!D$88 )</f>
        <v>2.3756081651578373E-2</v>
      </c>
      <c r="AX810" s="48">
        <f>AC810 * ( (1-Baseline!D$88-Baseline!D$87) + (1-B810)*Baseline!D$88 )</f>
        <v>3.4713375009312521E-4</v>
      </c>
      <c r="AY810" s="48">
        <f>AD810 * ( (1-Baseline!D$88-Baseline!D$87) + (1-B810)*Baseline!D$88 )</f>
        <v>3.6458215687047181E-4</v>
      </c>
      <c r="AZ810" s="48">
        <f t="shared" si="5"/>
        <v>2.4761324827754613E-2</v>
      </c>
      <c r="BA810" s="48">
        <f>AF810 * ( (1-Baseline!F$88-Baseline!F$87) + (1-Baseline!B$36)*Baseline!F$88 )</f>
        <v>8.1080966968796189E-4</v>
      </c>
      <c r="BB810" s="48">
        <f>AG810 * ( (1-Baseline!F$88-Baseline!F$87) + (1-Baseline!B$36)*Baseline!F$88 )</f>
        <v>1.8490789488556796E-4</v>
      </c>
      <c r="BC810" s="48">
        <f>AH810 * ( (1-Baseline!F$88-Baseline!F$87) + (1-Baseline!B$36)*Baseline!F$88 )</f>
        <v>3.3120458070904704E-2</v>
      </c>
      <c r="BD810" s="48">
        <f>AI810 * ( (1-Baseline!F$88-Baseline!F$87) + (1-Baseline!B$36)*Baseline!F$88 )</f>
        <v>4.1731936791427764E-4</v>
      </c>
      <c r="BE810" s="48">
        <f t="shared" si="6"/>
        <v>3.4533495003392506E-2</v>
      </c>
      <c r="BF810" s="48">
        <f>AK810 * ( (1-Baseline!H$88-Baseline!H$87) + (1-Baseline!B$36)*Baseline!H$88 )</f>
        <v>1.4350093283991866E-5</v>
      </c>
      <c r="BG810" s="48">
        <f>AL810 * ( (1-Baseline!H$88-Baseline!H$87) + (1-Baseline!B$36)*Baseline!H$88 )</f>
        <v>2.1381795715332675E-4</v>
      </c>
      <c r="BH810" s="48">
        <f>AM810 * ( (1-Baseline!H$88-Baseline!H$87) + (1-Baseline!B$36)*Baseline!H$88 )</f>
        <v>4.5381987964221207E-5</v>
      </c>
      <c r="BI810" s="48">
        <f>AN810 * ( (1-Baseline!H$88-Baseline!H$87) + (1-Baseline!B$36)*Baseline!H$88 )</f>
        <v>2.7460270120855442E-2</v>
      </c>
      <c r="BJ810" s="48">
        <f t="shared" si="7"/>
        <v>2.7733820159256982E-2</v>
      </c>
      <c r="BK810" s="48"/>
      <c r="BL810" s="48">
        <f t="shared" si="18"/>
        <v>0.97712040325615646</v>
      </c>
      <c r="BM810" s="48">
        <f t="shared" si="19"/>
        <v>3.2546886919163098E-3</v>
      </c>
      <c r="BN810" s="48">
        <f t="shared" si="20"/>
        <v>1.6878012567879304E-2</v>
      </c>
      <c r="BO810" s="48">
        <f t="shared" si="21"/>
        <v>2.7468954840479294E-3</v>
      </c>
      <c r="BP810" s="48">
        <f t="shared" si="8"/>
        <v>1</v>
      </c>
      <c r="BQ810" s="48">
        <f t="shared" si="22"/>
        <v>1.1854263503850684E-2</v>
      </c>
      <c r="BR810" s="48">
        <f t="shared" si="23"/>
        <v>0.95940269015616331</v>
      </c>
      <c r="BS810" s="48">
        <f t="shared" si="24"/>
        <v>1.4019191319845213E-2</v>
      </c>
      <c r="BT810" s="48">
        <f t="shared" si="25"/>
        <v>1.4723855020140801E-2</v>
      </c>
      <c r="BU810" s="48">
        <f t="shared" si="9"/>
        <v>1</v>
      </c>
      <c r="BV810" s="48">
        <f t="shared" si="26"/>
        <v>2.3478934570865456E-2</v>
      </c>
      <c r="BW810" s="48">
        <f t="shared" si="27"/>
        <v>5.3544506534135318E-3</v>
      </c>
      <c r="BX810" s="48">
        <f t="shared" si="28"/>
        <v>0.95908213366909456</v>
      </c>
      <c r="BY810" s="48">
        <f t="shared" si="29"/>
        <v>1.2084481106626506E-2</v>
      </c>
      <c r="BZ810" s="48">
        <f t="shared" si="10"/>
        <v>1</v>
      </c>
      <c r="CA810" s="48">
        <f t="shared" si="30"/>
        <v>5.1742216548563357E-4</v>
      </c>
      <c r="CB810" s="48">
        <f t="shared" si="31"/>
        <v>7.7096467751471554E-3</v>
      </c>
      <c r="CC810" s="48">
        <f t="shared" si="32"/>
        <v>1.6363410342903528E-3</v>
      </c>
      <c r="CD810" s="48">
        <f t="shared" si="33"/>
        <v>0.99013659002507692</v>
      </c>
      <c r="CE810" s="48">
        <f t="shared" si="11"/>
        <v>1</v>
      </c>
      <c r="CF810" s="48"/>
      <c r="CG810" s="48">
        <f t="shared" si="34"/>
        <v>0.97712040325615646</v>
      </c>
      <c r="CH810" s="48">
        <f t="shared" si="35"/>
        <v>3.2546886919163098E-3</v>
      </c>
      <c r="CI810" s="48">
        <f t="shared" si="36"/>
        <v>1.6878012567879304E-2</v>
      </c>
      <c r="CJ810" s="48">
        <f t="shared" si="37"/>
        <v>2.7468954840479294E-3</v>
      </c>
      <c r="CK810" s="48">
        <f t="shared" si="12"/>
        <v>1</v>
      </c>
      <c r="CL810" s="48">
        <f t="shared" si="38"/>
        <v>1.1854263503850684E-2</v>
      </c>
      <c r="CM810" s="48">
        <f t="shared" si="39"/>
        <v>0.95940269015616331</v>
      </c>
      <c r="CN810" s="48">
        <f t="shared" si="40"/>
        <v>1.4019191319845213E-2</v>
      </c>
      <c r="CO810" s="48">
        <f t="shared" si="41"/>
        <v>1.4723855020140801E-2</v>
      </c>
      <c r="CP810" s="48">
        <f t="shared" si="13"/>
        <v>1</v>
      </c>
      <c r="CQ810" s="48">
        <f t="shared" si="42"/>
        <v>2.3478934570865456E-2</v>
      </c>
      <c r="CR810" s="48">
        <f t="shared" si="43"/>
        <v>5.3544506534135318E-3</v>
      </c>
      <c r="CS810" s="48">
        <f t="shared" si="44"/>
        <v>0.95908213366909456</v>
      </c>
      <c r="CT810" s="48">
        <f t="shared" si="45"/>
        <v>1.2084481106626506E-2</v>
      </c>
      <c r="CU810" s="48">
        <f t="shared" si="14"/>
        <v>1</v>
      </c>
      <c r="CV810" s="48">
        <f t="shared" si="46"/>
        <v>5.1742216548563357E-4</v>
      </c>
      <c r="CW810" s="48">
        <f t="shared" si="47"/>
        <v>7.7096467751471554E-3</v>
      </c>
      <c r="CX810" s="48">
        <f t="shared" si="48"/>
        <v>1.6363410342903528E-3</v>
      </c>
      <c r="CY810" s="48">
        <f t="shared" si="49"/>
        <v>0.99013659002507692</v>
      </c>
      <c r="CZ810" s="48">
        <f t="shared" si="15"/>
        <v>1</v>
      </c>
      <c r="DA810" s="48"/>
      <c r="DB810" s="48">
        <f>(AQ810*Baseline!B$7 + AV810*Baseline!B$11 + BA810*Baseline!B$16 + BF810*Baseline!B$18)</f>
        <v>49995.481820785062</v>
      </c>
      <c r="DC810" s="48">
        <f>(AR810*Baseline!B$7 + AW810*Baseline!B$11 + BB810*Baseline!B$16 + BG810*Baseline!B$18)</f>
        <v>61509.771676880162</v>
      </c>
      <c r="DD810" s="48">
        <f>(AS810*Baseline!B$7 + AX810*Baseline!B$11 + BC810*Baseline!B$16 + BH810*Baseline!B$18)</f>
        <v>114576.79166166864</v>
      </c>
      <c r="DE810" s="48">
        <f>(AT810*Baseline!B$7 + AY810*Baseline!B$11 + BD810*Baseline!B$16 + BI810*Baseline!B$18)</f>
        <v>1259737.4365921314</v>
      </c>
      <c r="DF810" s="48">
        <f t="shared" si="16"/>
        <v>1485819.4817514652</v>
      </c>
      <c r="DG810" s="48"/>
      <c r="DH810" s="48">
        <f t="shared" si="50"/>
        <v>3.3648422594278422E-2</v>
      </c>
      <c r="DI810" s="48">
        <f t="shared" si="51"/>
        <v>4.1397876681744154E-2</v>
      </c>
      <c r="DJ810" s="48">
        <f t="shared" si="52"/>
        <v>7.7113534361931343E-2</v>
      </c>
      <c r="DK810" s="48">
        <f t="shared" si="53"/>
        <v>0.84784016636204607</v>
      </c>
      <c r="DL810" s="48">
        <f t="shared" si="17"/>
        <v>1</v>
      </c>
      <c r="DM810" s="48"/>
      <c r="DN810" s="48">
        <f>DH810 / (Baseline!B$7/Baseline!B$17)</f>
        <v>3.5917477955101997</v>
      </c>
      <c r="DO810" s="48">
        <f>DI810 / (Baseline!B$11/Baseline!B$17)</f>
        <v>0.99936455721088713</v>
      </c>
      <c r="DP810" s="48">
        <f>DJ810 / (Baseline!B$16/Baseline!B$17)</f>
        <v>1.191637148190529</v>
      </c>
      <c r="DQ810" s="48">
        <f>DK810 / (Baseline!B$18/Baseline!B$17)</f>
        <v>0.95855815723083626</v>
      </c>
      <c r="DR810" s="71"/>
      <c r="DS810" s="48">
        <f>(AU810*Baseline!B$34)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2.7087095589720198E-2</v>
      </c>
      <c r="DT810" s="48">
        <f>(AZ810*Baseline!B$34) + (Baseline!D$88*(1-Baseline!D$89)*Baseline!B$35) + (Baseline!D$88*Baseline!D$89*((1-Baseline!D$90)*Baseline!B$40 + Baseline!D$90*Baseline!B$41))</f>
        <v>1.0127766724163195E-2</v>
      </c>
      <c r="DU810" s="48">
        <f>(BE810*Baseline!B$34) + (Baseline!F$88*(1-Baseline!F$89)*Baseline!B$35) + (Baseline!F$88*Baseline!F$89*((1-Baseline!F$90)*Baseline!B$40 + Baseline!F$90*Baseline!B$41))</f>
        <v>1.291066425050888E-2</v>
      </c>
      <c r="DV810" s="48">
        <f>(BJ810*Baseline!B$34) + (Baseline!H$88*(1-Baseline!H$89)*Baseline!B$35) + (Baseline!H$88*Baseline!H$89*((1-Baseline!H$90)*Baseline!B$40 + Baseline!H$90*Baseline!B$41))</f>
        <v>9.3050730238885479E-3</v>
      </c>
      <c r="DW810" s="48">
        <f>( DS810*Baseline!B$7 + DT810*Baseline!B$11 + DU810*Baseline!B$16 + DV810*Baseline!B$18 ) / Baseline!B$17</f>
        <v>9.7390650008275324E-3</v>
      </c>
    </row>
    <row r="811" spans="1:127">
      <c r="A811" s="7" t="s">
        <v>1139</v>
      </c>
      <c r="B811" s="1">
        <f>MIN( MAX( NORMINV( MCrands!B811, (B$5+B$4)/2, (B$5-B$4)/3.29 ), 0 ), 1 )</f>
        <v>0.51567765703506985</v>
      </c>
      <c r="C811" s="1">
        <f>MAX( NORMINV( MCrands!C811, (C$5+C$4)/2, (C$5-C$4)/3.29 ), 0 )</f>
        <v>1.7996769944241691</v>
      </c>
      <c r="D811" s="40"/>
      <c r="E811" s="40">
        <f>Baseline!B$33 * (C811 * Baseline!B$66*Baseline!B$66/Baseline!B$73 + Baseline!B$52*Baseline!B$52/Baseline!B$74 + Baseline!B$53*Baseline!B$53/Baseline!B$75 + Baseline!B$54*Baseline!B$54/Baseline!B$76)</f>
        <v>1.5068279027621902E-5</v>
      </c>
      <c r="F811" s="40">
        <f>Baseline!B$33 * (C811 * Baseline!B$66*Baseline!B$57/Baseline!B$73 + Baseline!B$52*Baseline!B$67/Baseline!B$74 + Baseline!B$53*Baseline!B$55/Baseline!B$75 + Baseline!B$54*Baseline!B$56/Baseline!B$76)</f>
        <v>3.8619911484590619E-8</v>
      </c>
      <c r="G811" s="1">
        <f>Baseline!B$33 * (C811 * Baseline!B$66*Baseline!B$58/Baseline!B$73 + Baseline!B$52*Baseline!B$59/Baseline!B$74 + Baseline!B$53*Baseline!B$68/Baseline!B$75 + Baseline!B$54*Baseline!B$60/Baseline!B$76)</f>
        <v>1.0659499160826974E-7</v>
      </c>
      <c r="H811" s="40">
        <f>Baseline!B$33 * (C811 * Baseline!B$66*Baseline!B$61/Baseline!B$73 + Baseline!B$52*Baseline!B$62/Baseline!B$74 + Baseline!B$53*Baseline!B$63/Baseline!B$75 + Baseline!B$54*Baseline!B$69/Baseline!B$76)</f>
        <v>1.5489341589808507E-9</v>
      </c>
      <c r="I811" s="40">
        <f>Baseline!B$33 * (C811 * Baseline!B$57*Baseline!B$66/Baseline!B$73 + Baseline!B$67*Baseline!B$52/Baseline!B$74 + Baseline!B$55*Baseline!B$53/Baseline!B$75 + Baseline!B$56*Baseline!B$54/Baseline!B$76)</f>
        <v>3.8619911484590619E-8</v>
      </c>
      <c r="J811" s="1">
        <f>Baseline!B$33 * (C811 * Baseline!B$57*Baseline!B$57/Baseline!B$73 + Baseline!B$67*Baseline!B$67/Baseline!B$74 + Baseline!B$55*Baseline!B$55/Baseline!B$75 + Baseline!B$56*Baseline!B$56/Baseline!B$76)</f>
        <v>1.794960514420088E-6</v>
      </c>
      <c r="K811" s="40">
        <f>Baseline!B$33 * (C811 * Baseline!B$57*Baseline!B$58/Baseline!B$73 + Baseline!B$67*Baseline!B$59/Baseline!B$74 + Baseline!B$55*Baseline!B$68/Baseline!B$75 + Baseline!B$56*Baseline!B$60/Baseline!B$76)</f>
        <v>1.392902065994864E-8</v>
      </c>
      <c r="L811" s="1">
        <f>Baseline!B$33 * (C811 * Baseline!B$57*Baseline!B$61/Baseline!B$73 + Baseline!B$67*Baseline!B$62/Baseline!B$74 + Baseline!B$55*Baseline!B$63/Baseline!B$75 + Baseline!B$56*Baseline!B$69/Baseline!B$76)</f>
        <v>1.4629401185248493E-8</v>
      </c>
      <c r="M811" s="40">
        <f>Baseline!B$33 * (C811 * Baseline!B$58*Baseline!B$66/Baseline!B$73 + Baseline!B$59*Baseline!B$52/Baseline!B$74 + Baseline!B$68*Baseline!B$53/Baseline!B$75 + Baseline!B$60*Baseline!B$54/Baseline!B$76)</f>
        <v>1.0659499160826974E-7</v>
      </c>
      <c r="N811" s="1">
        <f>Baseline!B$33 * (C811 * Baseline!B$58*Baseline!B$57/Baseline!B$73 + Baseline!B$59*Baseline!B$67/Baseline!B$74 + Baseline!B$68*Baseline!B$55/Baseline!B$75 + Baseline!B$60*Baseline!B$56/Baseline!B$76)</f>
        <v>1.392902065994864E-8</v>
      </c>
      <c r="O811" s="1">
        <f>Baseline!B$33 * (C811 * Baseline!B$58*Baseline!B$58/Baseline!B$73 + Baseline!B$59*Baseline!B$59/Baseline!B$74 + Baseline!B$68*Baseline!B$68/Baseline!B$75 + Baseline!B$60*Baseline!B$60/Baseline!B$76)</f>
        <v>1.3250163275502011E-6</v>
      </c>
      <c r="P811" s="40">
        <f>Baseline!B$33 * (C811 * Baseline!B$58*Baseline!B$61/Baseline!B$73 + Baseline!B$59*Baseline!B$62/Baseline!B$74 + Baseline!B$68*Baseline!B$63/Baseline!B$75 + Baseline!B$60*Baseline!B$69/Baseline!B$76)</f>
        <v>1.6489272419377671E-9</v>
      </c>
      <c r="Q811" s="40">
        <f>Baseline!B$33 * (C811 * Baseline!B$61*Baseline!B$66/Baseline!B$73 + Baseline!B$62*Baseline!B$52/Baseline!B$74 + Baseline!B$63*Baseline!B$53/Baseline!B$75 + Baseline!B$69*Baseline!B$54/Baseline!B$76)</f>
        <v>1.5489341589808507E-9</v>
      </c>
      <c r="R811" s="40">
        <f>Baseline!B$33 * (C811 * Baseline!B$61*Baseline!B$57/Baseline!B$73 + Baseline!B$62*Baseline!B$67/Baseline!B$74 + Baseline!B$63*Baseline!B$55/Baseline!B$75 + Baseline!B$69*Baseline!B$56/Baseline!B$76)</f>
        <v>1.4629401185248493E-8</v>
      </c>
      <c r="S811" s="40">
        <f>Baseline!B$33 * (C811 * Baseline!B$61*Baseline!B$58/Baseline!B$73 + Baseline!B$62*Baseline!B$59/Baseline!B$74 + Baseline!B$63*Baseline!B$68/Baseline!B$75 + Baseline!B$69*Baseline!B$60/Baseline!B$76)</f>
        <v>1.6489272419377671E-9</v>
      </c>
      <c r="T811" s="40">
        <f>Baseline!B$33 * (C811 * Baseline!B$61*Baseline!B$61/Baseline!B$73 + Baseline!B$62*Baseline!B$62/Baseline!B$74 + Baseline!B$63*Baseline!B$63/Baseline!B$75 + Baseline!B$69*Baseline!B$69/Baseline!B$76)</f>
        <v>9.8551798687955967E-8</v>
      </c>
      <c r="U811" s="40"/>
      <c r="V811" s="40">
        <f>E811 * ( Baseline!B$87 * Baseline!B$7 )</f>
        <v>0.15639366802768773</v>
      </c>
      <c r="W811" s="40">
        <f>F811 * ( Baseline!D$87 * Baseline!B$11 )</f>
        <v>7.1240589260079931E-4</v>
      </c>
      <c r="X811" s="40">
        <f>G811 * ( Baseline!F$87 * Baseline!B$16 )</f>
        <v>3.7025525081375802E-3</v>
      </c>
      <c r="Y811" s="40">
        <f>H811 * ( Baseline!H$87 * Baseline!B$18 )</f>
        <v>5.4471904565765283E-4</v>
      </c>
      <c r="Z811" s="48">
        <f t="shared" si="0"/>
        <v>0.16135334547408375</v>
      </c>
      <c r="AA811" s="40">
        <f>I811 * ( Baseline!B$87 * Baseline!B$7 )</f>
        <v>4.0083606129856606E-4</v>
      </c>
      <c r="AB811" s="1">
        <f>J811 * ( Baseline!D$87 * Baseline!B$11 )</f>
        <v>3.3110910882559928E-2</v>
      </c>
      <c r="AC811" s="1">
        <f>K811 * ( Baseline!F$87 * Baseline!B$16 )</f>
        <v>4.8382132783424256E-4</v>
      </c>
      <c r="AD811" s="1">
        <f>L811 * ( Baseline!F$87 * Baseline!B$16 )</f>
        <v>5.0814888423698164E-4</v>
      </c>
      <c r="AE811" s="48">
        <f t="shared" si="1"/>
        <v>3.4503717155929717E-2</v>
      </c>
      <c r="AF811" s="48">
        <f>M811 * ( Baseline!B$87 * Baseline!B$7 )</f>
        <v>1.1063494179022317E-3</v>
      </c>
      <c r="AG811" s="48">
        <f>N811 * ( Baseline!D$87 * Baseline!B$11 )</f>
        <v>2.5694301242158512E-4</v>
      </c>
      <c r="AH811" s="48">
        <f>O811 * ( Baseline!F$87 * Baseline!B$16 )</f>
        <v>4.6024137277699592E-2</v>
      </c>
      <c r="AI811" s="48">
        <f>P811 * ( Baseline!H$87 * Baseline!B$18 )</f>
        <v>5.798839598051311E-4</v>
      </c>
      <c r="AJ811" s="48">
        <f t="shared" si="2"/>
        <v>4.7967313667828547E-2</v>
      </c>
      <c r="AK811" s="48">
        <f>Q811 * ( Baseline!B$87 * Baseline!B$7 )</f>
        <v>1.607638763606225E-5</v>
      </c>
      <c r="AL811" s="48">
        <f>R811 * ( Baseline!D$87 * Baseline!B$11 )</f>
        <v>2.6986264879841994E-4</v>
      </c>
      <c r="AM811" s="48">
        <f>S811 * ( Baseline!F$87 * Baseline!B$16 )</f>
        <v>5.7275108363528515E-5</v>
      </c>
      <c r="AN811" s="48">
        <f>T811 * ( Baseline!H$87 * Baseline!B$18 )</f>
        <v>3.4658052711853314E-2</v>
      </c>
      <c r="AO811" s="48">
        <f t="shared" si="3"/>
        <v>3.5001266856651322E-2</v>
      </c>
      <c r="AP811" s="48"/>
      <c r="AQ811" s="48">
        <f>V811 * ( (1-Baseline!B$88-Baseline!B$87) + (1-B811)*Baseline!B$88 )</f>
        <v>8.1269482461656939E-2</v>
      </c>
      <c r="AR811" s="48">
        <f>W811 * ( (1-Baseline!B$88-Baseline!B$87) + (1-B811)*Baseline!B$88 )</f>
        <v>3.7019950311576382E-4</v>
      </c>
      <c r="AS811" s="48">
        <f>X811 * ( (1-Baseline!B$88-Baseline!B$87) + (1-B811)*Baseline!B$88 )</f>
        <v>1.9240198782867553E-3</v>
      </c>
      <c r="AT811" s="48">
        <f>Y811 * ( (1-Baseline!B$88-Baseline!B$87) + (1-B811)*Baseline!B$88 )</f>
        <v>2.8306155540624436E-4</v>
      </c>
      <c r="AU811" s="48">
        <f t="shared" si="4"/>
        <v>8.384676339846571E-2</v>
      </c>
      <c r="AV811" s="48">
        <f>AA811 * ( (1-Baseline!D$88-Baseline!D$87) + (1-B811)*Baseline!D$88 )</f>
        <v>3.0478564381006696E-4</v>
      </c>
      <c r="AW811" s="48">
        <f>AB811 * ( (1-Baseline!D$88-Baseline!D$87) + (1-B811)*Baseline!D$88 )</f>
        <v>2.5176702559607956E-2</v>
      </c>
      <c r="AX811" s="48">
        <f>AC811 * ( (1-Baseline!D$88-Baseline!D$87) + (1-B811)*Baseline!D$88 )</f>
        <v>3.6788555005574447E-4</v>
      </c>
      <c r="AY811" s="48">
        <f>AD811 * ( (1-Baseline!D$88-Baseline!D$87) + (1-B811)*Baseline!D$88 )</f>
        <v>3.8638361112468522E-4</v>
      </c>
      <c r="AZ811" s="48">
        <f t="shared" si="5"/>
        <v>2.6235757364598454E-2</v>
      </c>
      <c r="BA811" s="48">
        <f>AF811 * ( (1-Baseline!F$88-Baseline!F$87) + (1-Baseline!B$36)*Baseline!F$88 )</f>
        <v>7.9616444430381881E-4</v>
      </c>
      <c r="BB811" s="48">
        <f>AG811 * ( (1-Baseline!F$88-Baseline!F$87) + (1-Baseline!B$36)*Baseline!F$88 )</f>
        <v>1.8490441391497015E-4</v>
      </c>
      <c r="BC811" s="48">
        <f>AH811 * ( (1-Baseline!F$88-Baseline!F$87) + (1-Baseline!B$36)*Baseline!F$88 )</f>
        <v>3.3120441957425514E-2</v>
      </c>
      <c r="BD811" s="48">
        <f>AI811 * ( (1-Baseline!F$88-Baseline!F$87) + (1-Baseline!B$36)*Baseline!F$88 )</f>
        <v>4.1730305376248616E-4</v>
      </c>
      <c r="BE811" s="48">
        <f t="shared" si="6"/>
        <v>3.4518813869406792E-2</v>
      </c>
      <c r="BF811" s="48">
        <f>AK811 * ( (1-Baseline!H$88-Baseline!H$87) + (1-Baseline!B$36)*Baseline!H$88 )</f>
        <v>1.2737643451804841E-5</v>
      </c>
      <c r="BG811" s="48">
        <f>AL811 * ( (1-Baseline!H$88-Baseline!H$87) + (1-Baseline!B$36)*Baseline!H$88 )</f>
        <v>2.1381757389596405E-4</v>
      </c>
      <c r="BH811" s="48">
        <f>AM811 * ( (1-Baseline!H$88-Baseline!H$87) + (1-Baseline!B$36)*Baseline!H$88 )</f>
        <v>4.5380213858590907E-5</v>
      </c>
      <c r="BI811" s="48">
        <f>AN811 * ( (1-Baseline!H$88-Baseline!H$87) + (1-Baseline!B$36)*Baseline!H$88 )</f>
        <v>2.7460268324655614E-2</v>
      </c>
      <c r="BJ811" s="48">
        <f t="shared" si="7"/>
        <v>2.7732203755861974E-2</v>
      </c>
      <c r="BK811" s="48"/>
      <c r="BL811" s="48">
        <f t="shared" si="18"/>
        <v>0.96926201045399063</v>
      </c>
      <c r="BM811" s="48">
        <f t="shared" si="19"/>
        <v>4.4151913337007595E-3</v>
      </c>
      <c r="BN811" s="48">
        <f t="shared" si="20"/>
        <v>2.2946859250168299E-2</v>
      </c>
      <c r="BO811" s="48">
        <f t="shared" si="21"/>
        <v>3.3759389621403572E-3</v>
      </c>
      <c r="BP811" s="48">
        <f t="shared" si="8"/>
        <v>1</v>
      </c>
      <c r="BQ811" s="48">
        <f t="shared" si="22"/>
        <v>1.1617184881475283E-2</v>
      </c>
      <c r="BR811" s="48">
        <f t="shared" si="23"/>
        <v>0.95963315294188745</v>
      </c>
      <c r="BS811" s="48">
        <f t="shared" si="24"/>
        <v>1.4022295790559317E-2</v>
      </c>
      <c r="BT811" s="48">
        <f t="shared" si="25"/>
        <v>1.4727366386077986E-2</v>
      </c>
      <c r="BU811" s="48">
        <f t="shared" si="9"/>
        <v>1</v>
      </c>
      <c r="BV811" s="48">
        <f t="shared" si="26"/>
        <v>2.3064652433189208E-2</v>
      </c>
      <c r="BW811" s="48">
        <f t="shared" si="27"/>
        <v>5.3566271023827543E-3</v>
      </c>
      <c r="BX811" s="48">
        <f t="shared" si="28"/>
        <v>0.95948957234533994</v>
      </c>
      <c r="BY811" s="48">
        <f t="shared" si="29"/>
        <v>1.2089148119087949E-2</v>
      </c>
      <c r="BZ811" s="48">
        <f t="shared" si="10"/>
        <v>0.99999999999999978</v>
      </c>
      <c r="CA811" s="48">
        <f t="shared" si="30"/>
        <v>4.5930873593528912E-4</v>
      </c>
      <c r="CB811" s="48">
        <f t="shared" si="31"/>
        <v>7.710082320838558E-3</v>
      </c>
      <c r="CC811" s="48">
        <f t="shared" si="32"/>
        <v>1.636372437549199E-3</v>
      </c>
      <c r="CD811" s="48">
        <f t="shared" si="33"/>
        <v>0.99019423650567706</v>
      </c>
      <c r="CE811" s="48">
        <f t="shared" si="11"/>
        <v>1</v>
      </c>
      <c r="CF811" s="48"/>
      <c r="CG811" s="48">
        <f t="shared" si="34"/>
        <v>0.96926201045399063</v>
      </c>
      <c r="CH811" s="48">
        <f t="shared" si="35"/>
        <v>4.4151913337007595E-3</v>
      </c>
      <c r="CI811" s="48">
        <f t="shared" si="36"/>
        <v>2.2946859250168299E-2</v>
      </c>
      <c r="CJ811" s="48">
        <f t="shared" si="37"/>
        <v>3.3759389621403572E-3</v>
      </c>
      <c r="CK811" s="48">
        <f t="shared" si="12"/>
        <v>1</v>
      </c>
      <c r="CL811" s="48">
        <f t="shared" si="38"/>
        <v>1.1617184881475283E-2</v>
      </c>
      <c r="CM811" s="48">
        <f t="shared" si="39"/>
        <v>0.95963315294188745</v>
      </c>
      <c r="CN811" s="48">
        <f t="shared" si="40"/>
        <v>1.4022295790559317E-2</v>
      </c>
      <c r="CO811" s="48">
        <f t="shared" si="41"/>
        <v>1.4727366386077986E-2</v>
      </c>
      <c r="CP811" s="48">
        <f t="shared" si="13"/>
        <v>1</v>
      </c>
      <c r="CQ811" s="48">
        <f t="shared" si="42"/>
        <v>2.3064652433189208E-2</v>
      </c>
      <c r="CR811" s="48">
        <f t="shared" si="43"/>
        <v>5.3566271023827543E-3</v>
      </c>
      <c r="CS811" s="48">
        <f t="shared" si="44"/>
        <v>0.95948957234533994</v>
      </c>
      <c r="CT811" s="48">
        <f t="shared" si="45"/>
        <v>1.2089148119087949E-2</v>
      </c>
      <c r="CU811" s="48">
        <f t="shared" si="14"/>
        <v>0.99999999999999978</v>
      </c>
      <c r="CV811" s="48">
        <f t="shared" si="46"/>
        <v>4.5930873593528912E-4</v>
      </c>
      <c r="CW811" s="48">
        <f t="shared" si="47"/>
        <v>7.710082320838558E-3</v>
      </c>
      <c r="CX811" s="48">
        <f t="shared" si="48"/>
        <v>1.636372437549199E-3</v>
      </c>
      <c r="CY811" s="48">
        <f t="shared" si="49"/>
        <v>0.99019423650567706</v>
      </c>
      <c r="CZ811" s="48">
        <f t="shared" si="15"/>
        <v>1</v>
      </c>
      <c r="DA811" s="48"/>
      <c r="DB811" s="48">
        <f>(AQ811*Baseline!B$7 + AV811*Baseline!B$11 + BA811*Baseline!B$16 + BF811*Baseline!B$18)</f>
        <v>43319.897512716481</v>
      </c>
      <c r="DC811" s="48">
        <f>(AR811*Baseline!B$7 + AW811*Baseline!B$11 + BB811*Baseline!B$16 + BG811*Baseline!B$18)</f>
        <v>64582.691042318911</v>
      </c>
      <c r="DD811" s="48">
        <f>(AS811*Baseline!B$7 + AX811*Baseline!B$11 + BC811*Baseline!B$16 + BH811*Baseline!B$18)</f>
        <v>114759.87053307009</v>
      </c>
      <c r="DE811" s="48">
        <f>(AT811*Baseline!B$7 + AY811*Baseline!B$11 + BD811*Baseline!B$16 + BI811*Baseline!B$18)</f>
        <v>1259792.044055762</v>
      </c>
      <c r="DF811" s="48">
        <f t="shared" si="16"/>
        <v>1482454.5031438675</v>
      </c>
      <c r="DG811" s="48"/>
      <c r="DH811" s="48">
        <f t="shared" si="50"/>
        <v>2.922173828663693E-2</v>
      </c>
      <c r="DI811" s="48">
        <f t="shared" si="51"/>
        <v>4.3564703608344982E-2</v>
      </c>
      <c r="DJ811" s="48">
        <f t="shared" si="52"/>
        <v>7.7412069166167871E-2</v>
      </c>
      <c r="DK811" s="48">
        <f t="shared" si="53"/>
        <v>0.84980148893885021</v>
      </c>
      <c r="DL811" s="48">
        <f t="shared" si="17"/>
        <v>1</v>
      </c>
      <c r="DM811" s="48"/>
      <c r="DN811" s="48">
        <f>DH811 / (Baseline!B$7/Baseline!B$17)</f>
        <v>3.1192283613868752</v>
      </c>
      <c r="DO811" s="48">
        <f>DI811 / (Baseline!B$11/Baseline!B$17)</f>
        <v>1.0516727963194401</v>
      </c>
      <c r="DP811" s="48">
        <f>DJ811 / (Baseline!B$16/Baseline!B$17)</f>
        <v>1.1962504131082845</v>
      </c>
      <c r="DQ811" s="48">
        <f>DK811 / (Baseline!B$18/Baseline!B$17)</f>
        <v>0.96077560555370067</v>
      </c>
      <c r="DR811" s="71"/>
      <c r="DS811" s="48">
        <f>(AU811*Baseline!B$34)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2.5106545759769856E-2</v>
      </c>
      <c r="DT811" s="48">
        <f>(AZ811*Baseline!B$34) + (Baseline!D$88*(1-Baseline!D$89)*Baseline!B$35) + (Baseline!D$88*Baseline!D$89*((1-Baseline!D$90)*Baseline!B$40 + Baseline!D$90*Baseline!B$41))</f>
        <v>1.0348931604689771E-2</v>
      </c>
      <c r="DU811" s="48">
        <f>(BE811*Baseline!B$34) + (Baseline!F$88*(1-Baseline!F$89)*Baseline!B$35) + (Baseline!F$88*Baseline!F$89*((1-Baseline!F$90)*Baseline!B$40 + Baseline!F$90*Baseline!B$41))</f>
        <v>1.2908462080411021E-2</v>
      </c>
      <c r="DV811" s="48">
        <f>(BJ811*Baseline!B$34) + (Baseline!H$88*(1-Baseline!H$89)*Baseline!B$35) + (Baseline!H$88*Baseline!H$89*((1-Baseline!H$90)*Baseline!B$40 + Baseline!H$90*Baseline!B$41))</f>
        <v>9.3048305633792981E-3</v>
      </c>
      <c r="DW811" s="48">
        <f>( DS811*Baseline!B$7 + DT811*Baseline!B$11 + DU811*Baseline!B$16 + DV811*Baseline!B$18 ) / Baseline!B$17</f>
        <v>9.7293153131451978E-3</v>
      </c>
    </row>
    <row r="812" spans="1:127">
      <c r="A812" s="7" t="s">
        <v>1140</v>
      </c>
      <c r="B812" s="1">
        <f>MIN( MAX( NORMINV( MCrands!B812, (B$5+B$4)/2, (B$5-B$4)/3.29 ), 0 ), 1 )</f>
        <v>0.63934665059171947</v>
      </c>
      <c r="C812" s="1">
        <f>MAX( NORMINV( MCrands!C812, (C$5+C$4)/2, (C$5-C$4)/3.29 ), 0 )</f>
        <v>2.7256298425365126</v>
      </c>
      <c r="D812" s="40"/>
      <c r="E812" s="40">
        <f>Baseline!B$33 * (C812 * Baseline!B$66*Baseline!B$66/Baseline!B$73 + Baseline!B$52*Baseline!B$52/Baseline!B$74 + Baseline!B$53*Baseline!B$53/Baseline!B$75 + Baseline!B$54*Baseline!B$54/Baseline!B$76)</f>
        <v>2.2816692028318655E-5</v>
      </c>
      <c r="F812" s="40">
        <f>Baseline!B$33 * (C812 * Baseline!B$66*Baseline!B$57/Baseline!B$73 + Baseline!B$52*Baseline!B$67/Baseline!B$74 + Baseline!B$53*Baseline!B$55/Baseline!B$75 + Baseline!B$54*Baseline!B$56/Baseline!B$76)</f>
        <v>3.9656141909290957E-8</v>
      </c>
      <c r="G812" s="1">
        <f>Baseline!B$33 * (C812 * Baseline!B$66*Baseline!B$58/Baseline!B$73 + Baseline!B$52*Baseline!B$59/Baseline!B$74 + Baseline!B$53*Baseline!B$68/Baseline!B$75 + Baseline!B$54*Baseline!B$60/Baseline!B$76)</f>
        <v>1.0914239140232473E-7</v>
      </c>
      <c r="H812" s="40">
        <f>Baseline!B$33 * (C812 * Baseline!B$66*Baseline!B$61/Baseline!B$73 + Baseline!B$52*Baseline!B$62/Baseline!B$74 + Baseline!B$53*Baseline!B$63/Baseline!B$75 + Baseline!B$54*Baseline!B$69/Baseline!B$76)</f>
        <v>1.8036741383863498E-9</v>
      </c>
      <c r="I812" s="40">
        <f>Baseline!B$33 * (C812 * Baseline!B$57*Baseline!B$66/Baseline!B$73 + Baseline!B$67*Baseline!B$52/Baseline!B$74 + Baseline!B$55*Baseline!B$53/Baseline!B$75 + Baseline!B$56*Baseline!B$54/Baseline!B$76)</f>
        <v>3.9656141909290957E-8</v>
      </c>
      <c r="J812" s="1">
        <f>Baseline!B$33 * (C812 * Baseline!B$57*Baseline!B$57/Baseline!B$73 + Baseline!B$67*Baseline!B$67/Baseline!B$74 + Baseline!B$55*Baseline!B$55/Baseline!B$75 + Baseline!B$56*Baseline!B$56/Baseline!B$76)</f>
        <v>1.7949606529998838E-6</v>
      </c>
      <c r="K812" s="40">
        <f>Baseline!B$33 * (C812 * Baseline!B$57*Baseline!B$58/Baseline!B$73 + Baseline!B$67*Baseline!B$59/Baseline!B$74 + Baseline!B$55*Baseline!B$68/Baseline!B$75 + Baseline!B$56*Baseline!B$60/Baseline!B$76)</f>
        <v>1.3929361335280508E-8</v>
      </c>
      <c r="L812" s="1">
        <f>Baseline!B$33 * (C812 * Baseline!B$57*Baseline!B$61/Baseline!B$73 + Baseline!B$67*Baseline!B$62/Baseline!B$74 + Baseline!B$55*Baseline!B$63/Baseline!B$75 + Baseline!B$56*Baseline!B$69/Baseline!B$76)</f>
        <v>1.4629435252781681E-8</v>
      </c>
      <c r="M812" s="40">
        <f>Baseline!B$33 * (C812 * Baseline!B$58*Baseline!B$66/Baseline!B$73 + Baseline!B$59*Baseline!B$52/Baseline!B$74 + Baseline!B$68*Baseline!B$53/Baseline!B$75 + Baseline!B$60*Baseline!B$54/Baseline!B$76)</f>
        <v>1.0914239140232473E-7</v>
      </c>
      <c r="N812" s="1">
        <f>Baseline!B$33 * (C812 * Baseline!B$58*Baseline!B$57/Baseline!B$73 + Baseline!B$59*Baseline!B$67/Baseline!B$74 + Baseline!B$68*Baseline!B$55/Baseline!B$75 + Baseline!B$60*Baseline!B$56/Baseline!B$76)</f>
        <v>1.3929361335280508E-8</v>
      </c>
      <c r="O812" s="1">
        <f>Baseline!B$33 * (C812 * Baseline!B$58*Baseline!B$58/Baseline!B$73 + Baseline!B$59*Baseline!B$59/Baseline!B$74 + Baseline!B$68*Baseline!B$68/Baseline!B$75 + Baseline!B$60*Baseline!B$60/Baseline!B$76)</f>
        <v>1.3250171650437252E-6</v>
      </c>
      <c r="P812" s="40">
        <f>Baseline!B$33 * (C812 * Baseline!B$58*Baseline!B$61/Baseline!B$73 + Baseline!B$59*Baseline!B$62/Baseline!B$74 + Baseline!B$68*Baseline!B$63/Baseline!B$75 + Baseline!B$60*Baseline!B$69/Baseline!B$76)</f>
        <v>1.649010991290185E-9</v>
      </c>
      <c r="Q812" s="40">
        <f>Baseline!B$33 * (C812 * Baseline!B$61*Baseline!B$66/Baseline!B$73 + Baseline!B$62*Baseline!B$52/Baseline!B$74 + Baseline!B$63*Baseline!B$53/Baseline!B$75 + Baseline!B$69*Baseline!B$54/Baseline!B$76)</f>
        <v>1.8036741383863498E-9</v>
      </c>
      <c r="R812" s="40">
        <f>Baseline!B$33 * (C812 * Baseline!B$61*Baseline!B$57/Baseline!B$73 + Baseline!B$62*Baseline!B$67/Baseline!B$74 + Baseline!B$63*Baseline!B$55/Baseline!B$75 + Baseline!B$69*Baseline!B$56/Baseline!B$76)</f>
        <v>1.4629435252781681E-8</v>
      </c>
      <c r="S812" s="40">
        <f>Baseline!B$33 * (C812 * Baseline!B$61*Baseline!B$58/Baseline!B$73 + Baseline!B$62*Baseline!B$59/Baseline!B$74 + Baseline!B$63*Baseline!B$68/Baseline!B$75 + Baseline!B$69*Baseline!B$60/Baseline!B$76)</f>
        <v>1.649010991290185E-9</v>
      </c>
      <c r="T812" s="40">
        <f>Baseline!B$33 * (C812 * Baseline!B$61*Baseline!B$61/Baseline!B$73 + Baseline!B$62*Baseline!B$62/Baseline!B$74 + Baseline!B$63*Baseline!B$63/Baseline!B$75 + Baseline!B$69*Baseline!B$69/Baseline!B$76)</f>
        <v>9.85518070628912E-8</v>
      </c>
      <c r="U812" s="40"/>
      <c r="V812" s="40">
        <f>E812 * ( Baseline!B$87 * Baseline!B$7 )</f>
        <v>0.23681444656191933</v>
      </c>
      <c r="W812" s="40">
        <f>F812 * ( Baseline!D$87 * Baseline!B$11 )</f>
        <v>7.3152081628319299E-4</v>
      </c>
      <c r="X812" s="40">
        <f>G812 * ( Baseline!F$87 * Baseline!B$16 )</f>
        <v>3.7910358538783356E-3</v>
      </c>
      <c r="Y812" s="40">
        <f>H812 * ( Baseline!H$87 * Baseline!B$18 )</f>
        <v>6.3430433736812457E-4</v>
      </c>
      <c r="Z812" s="48">
        <f t="shared" si="0"/>
        <v>0.24197130756944898</v>
      </c>
      <c r="AA812" s="40">
        <f>I812 * ( Baseline!B$87 * Baseline!B$7 )</f>
        <v>4.1159109687653083E-4</v>
      </c>
      <c r="AB812" s="1">
        <f>J812 * ( Baseline!D$87 * Baseline!B$11 )</f>
        <v>3.3110913438885392E-2</v>
      </c>
      <c r="AC812" s="1">
        <f>K812 * ( Baseline!F$87 * Baseline!B$16 )</f>
        <v>4.8383316111351242E-4</v>
      </c>
      <c r="AD812" s="1">
        <f>L812 * ( Baseline!F$87 * Baseline!B$16 )</f>
        <v>5.0815006756490871E-4</v>
      </c>
      <c r="AE812" s="48">
        <f t="shared" si="1"/>
        <v>3.4514487764440348E-2</v>
      </c>
      <c r="AF812" s="48">
        <f>M812 * ( Baseline!B$87 * Baseline!B$7 )</f>
        <v>1.1327888803647284E-3</v>
      </c>
      <c r="AG812" s="48">
        <f>N812 * ( Baseline!D$87 * Baseline!B$11 )</f>
        <v>2.5694929672169243E-4</v>
      </c>
      <c r="AH812" s="48">
        <f>O812 * ( Baseline!F$87 * Baseline!B$16 )</f>
        <v>4.6024166367844462E-2</v>
      </c>
      <c r="AI812" s="48">
        <f>P812 * ( Baseline!H$87 * Baseline!B$18 )</f>
        <v>5.7991341223024488E-4</v>
      </c>
      <c r="AJ812" s="48">
        <f t="shared" si="2"/>
        <v>4.7993817957161129E-2</v>
      </c>
      <c r="AK812" s="48">
        <f>Q812 * ( Baseline!B$87 * Baseline!B$7 )</f>
        <v>1.8720333882311925E-5</v>
      </c>
      <c r="AL812" s="48">
        <f>R812 * ( Baseline!D$87 * Baseline!B$11 )</f>
        <v>2.6986327722843071E-4</v>
      </c>
      <c r="AM812" s="48">
        <f>S812 * ( Baseline!F$87 * Baseline!B$16 )</f>
        <v>5.7278017378015696E-5</v>
      </c>
      <c r="AN812" s="48">
        <f>T812 * ( Baseline!H$87 * Baseline!B$18 )</f>
        <v>3.4658055657095822E-2</v>
      </c>
      <c r="AO812" s="48">
        <f t="shared" si="3"/>
        <v>3.5003917285584579E-2</v>
      </c>
      <c r="AP812" s="48"/>
      <c r="AQ812" s="48">
        <f>V812 * ( (1-Baseline!B$88-Baseline!B$87) + (1-B812)*Baseline!B$88 )</f>
        <v>9.6994811738719822E-2</v>
      </c>
      <c r="AR812" s="48">
        <f>W812 * ( (1-Baseline!B$88-Baseline!B$87) + (1-B812)*Baseline!B$88 )</f>
        <v>2.9961737929611845E-4</v>
      </c>
      <c r="AS812" s="48">
        <f>X812 * ( (1-Baseline!B$88-Baseline!B$87) + (1-B812)*Baseline!B$88 )</f>
        <v>1.5527380794546318E-3</v>
      </c>
      <c r="AT812" s="48">
        <f>Y812 * ( (1-Baseline!B$88-Baseline!B$87) + (1-B812)*Baseline!B$88 )</f>
        <v>2.5979930988706838E-4</v>
      </c>
      <c r="AU812" s="48">
        <f t="shared" si="4"/>
        <v>9.9106966507357647E-2</v>
      </c>
      <c r="AV812" s="48">
        <f>AA812 * ( (1-Baseline!D$88-Baseline!D$87) + (1-B812)*Baseline!D$88 )</f>
        <v>2.9015982853541856E-4</v>
      </c>
      <c r="AW812" s="48">
        <f>AB812 * ( (1-Baseline!D$88-Baseline!D$87) + (1-B812)*Baseline!D$88 )</f>
        <v>2.3342237086727165E-2</v>
      </c>
      <c r="AX812" s="48">
        <f>AC812 * ( (1-Baseline!D$88-Baseline!D$87) + (1-B812)*Baseline!D$88 )</f>
        <v>3.410883960654771E-4</v>
      </c>
      <c r="AY812" s="48">
        <f>AD812 * ( (1-Baseline!D$88-Baseline!D$87) + (1-B812)*Baseline!D$88 )</f>
        <v>3.5823111236812238E-4</v>
      </c>
      <c r="AZ812" s="48">
        <f t="shared" si="5"/>
        <v>2.4331716423696186E-2</v>
      </c>
      <c r="BA812" s="48">
        <f>AF812 * ( (1-Baseline!F$88-Baseline!F$87) + (1-Baseline!B$36)*Baseline!F$88 )</f>
        <v>8.1519112755463032E-4</v>
      </c>
      <c r="BB812" s="48">
        <f>AG812 * ( (1-Baseline!F$88-Baseline!F$87) + (1-Baseline!B$36)*Baseline!F$88 )</f>
        <v>1.8490893629842498E-4</v>
      </c>
      <c r="BC812" s="48">
        <f>AH812 * ( (1-Baseline!F$88-Baseline!F$87) + (1-Baseline!B$36)*Baseline!F$88 )</f>
        <v>3.3120462891624645E-2</v>
      </c>
      <c r="BD812" s="48">
        <f>AI812 * ( (1-Baseline!F$88-Baseline!F$87) + (1-Baseline!B$36)*Baseline!F$88 )</f>
        <v>4.1732424867007564E-4</v>
      </c>
      <c r="BE812" s="48">
        <f t="shared" si="6"/>
        <v>3.4537887204147778E-2</v>
      </c>
      <c r="BF812" s="48">
        <f>AK812 * ( (1-Baseline!H$88-Baseline!H$87) + (1-Baseline!B$36)*Baseline!H$88 )</f>
        <v>1.4832494941633382E-5</v>
      </c>
      <c r="BG812" s="48">
        <f>AL812 * ( (1-Baseline!H$88-Baseline!H$87) + (1-Baseline!B$36)*Baseline!H$88 )</f>
        <v>2.1381807181363019E-4</v>
      </c>
      <c r="BH812" s="48">
        <f>AM812 * ( (1-Baseline!H$88-Baseline!H$87) + (1-Baseline!B$36)*Baseline!H$88 )</f>
        <v>4.5382518728949389E-5</v>
      </c>
      <c r="BI812" s="48">
        <f>AN812 * ( (1-Baseline!H$88-Baseline!H$87) + (1-Baseline!B$36)*Baseline!H$88 )</f>
        <v>2.746027065823016E-2</v>
      </c>
      <c r="BJ812" s="48">
        <f t="shared" si="7"/>
        <v>2.7734303743714373E-2</v>
      </c>
      <c r="BK812" s="48"/>
      <c r="BL812" s="48">
        <f t="shared" si="18"/>
        <v>0.97868813017820488</v>
      </c>
      <c r="BM812" s="48">
        <f t="shared" si="19"/>
        <v>3.0231717290416212E-3</v>
      </c>
      <c r="BN812" s="48">
        <f t="shared" si="20"/>
        <v>1.5667294986163836E-2</v>
      </c>
      <c r="BO812" s="48">
        <f t="shared" si="21"/>
        <v>2.6214031065896967E-3</v>
      </c>
      <c r="BP812" s="48">
        <f t="shared" si="8"/>
        <v>1</v>
      </c>
      <c r="BQ812" s="48">
        <f t="shared" si="22"/>
        <v>1.1925168922848268E-2</v>
      </c>
      <c r="BR812" s="48">
        <f t="shared" si="23"/>
        <v>0.95933376340004584</v>
      </c>
      <c r="BS812" s="48">
        <f t="shared" si="24"/>
        <v>1.4018262835469255E-2</v>
      </c>
      <c r="BT812" s="48">
        <f t="shared" si="25"/>
        <v>1.4722804841636575E-2</v>
      </c>
      <c r="BU812" s="48">
        <f t="shared" si="9"/>
        <v>0.99999999999999989</v>
      </c>
      <c r="BV812" s="48">
        <f t="shared" si="26"/>
        <v>2.3602808207003785E-2</v>
      </c>
      <c r="BW812" s="48">
        <f t="shared" si="27"/>
        <v>5.3537998779560145E-3</v>
      </c>
      <c r="BX812" s="48">
        <f t="shared" si="28"/>
        <v>0.95896030628205575</v>
      </c>
      <c r="BY812" s="48">
        <f t="shared" si="29"/>
        <v>1.2083085632984453E-2</v>
      </c>
      <c r="BZ812" s="48">
        <f t="shared" si="10"/>
        <v>1</v>
      </c>
      <c r="CA812" s="48">
        <f t="shared" si="30"/>
        <v>5.3480682546411425E-4</v>
      </c>
      <c r="CB812" s="48">
        <f t="shared" si="31"/>
        <v>7.7095164814472532E-3</v>
      </c>
      <c r="CC812" s="48">
        <f t="shared" si="32"/>
        <v>1.6363316399905935E-3</v>
      </c>
      <c r="CD812" s="48">
        <f t="shared" si="33"/>
        <v>0.99011934505309807</v>
      </c>
      <c r="CE812" s="48">
        <f t="shared" si="11"/>
        <v>1</v>
      </c>
      <c r="CF812" s="48"/>
      <c r="CG812" s="48">
        <f t="shared" si="34"/>
        <v>0.97868813017820488</v>
      </c>
      <c r="CH812" s="48">
        <f t="shared" si="35"/>
        <v>3.0231717290416212E-3</v>
      </c>
      <c r="CI812" s="48">
        <f t="shared" si="36"/>
        <v>1.5667294986163836E-2</v>
      </c>
      <c r="CJ812" s="48">
        <f t="shared" si="37"/>
        <v>2.6214031065896967E-3</v>
      </c>
      <c r="CK812" s="48">
        <f t="shared" si="12"/>
        <v>1</v>
      </c>
      <c r="CL812" s="48">
        <f t="shared" si="38"/>
        <v>1.1925168922848268E-2</v>
      </c>
      <c r="CM812" s="48">
        <f t="shared" si="39"/>
        <v>0.95933376340004584</v>
      </c>
      <c r="CN812" s="48">
        <f t="shared" si="40"/>
        <v>1.4018262835469255E-2</v>
      </c>
      <c r="CO812" s="48">
        <f t="shared" si="41"/>
        <v>1.4722804841636575E-2</v>
      </c>
      <c r="CP812" s="48">
        <f t="shared" si="13"/>
        <v>0.99999999999999989</v>
      </c>
      <c r="CQ812" s="48">
        <f t="shared" si="42"/>
        <v>2.3602808207003785E-2</v>
      </c>
      <c r="CR812" s="48">
        <f t="shared" si="43"/>
        <v>5.3537998779560145E-3</v>
      </c>
      <c r="CS812" s="48">
        <f t="shared" si="44"/>
        <v>0.95896030628205575</v>
      </c>
      <c r="CT812" s="48">
        <f t="shared" si="45"/>
        <v>1.2083085632984453E-2</v>
      </c>
      <c r="CU812" s="48">
        <f t="shared" si="14"/>
        <v>1</v>
      </c>
      <c r="CV812" s="48">
        <f t="shared" si="46"/>
        <v>5.3480682546411425E-4</v>
      </c>
      <c r="CW812" s="48">
        <f t="shared" si="47"/>
        <v>7.7095164814472532E-3</v>
      </c>
      <c r="CX812" s="48">
        <f t="shared" si="48"/>
        <v>1.6363316399905935E-3</v>
      </c>
      <c r="CY812" s="48">
        <f t="shared" si="49"/>
        <v>0.99011934505309807</v>
      </c>
      <c r="CZ812" s="48">
        <f t="shared" si="15"/>
        <v>1</v>
      </c>
      <c r="DA812" s="48"/>
      <c r="DB812" s="48">
        <f>(AQ812*Baseline!B$7 + AV812*Baseline!B$11 + BA812*Baseline!B$16 + BF812*Baseline!B$18)</f>
        <v>51074.984324519573</v>
      </c>
      <c r="DC812" s="48">
        <f>(AR812*Baseline!B$7 + AW812*Baseline!B$11 + BB812*Baseline!B$16 + BG812*Baseline!B$18)</f>
        <v>60614.386395438058</v>
      </c>
      <c r="DD812" s="48">
        <f>(AS812*Baseline!B$7 + AX812*Baseline!B$11 + BC812*Baseline!B$16 + BH812*Baseline!B$18)</f>
        <v>114522.50659229714</v>
      </c>
      <c r="DE812" s="48">
        <f>(AT812*Baseline!B$7 + AY812*Baseline!B$11 + BD812*Baseline!B$16 + BI812*Baseline!B$18)</f>
        <v>1259720.5651761168</v>
      </c>
      <c r="DF812" s="48">
        <f t="shared" si="16"/>
        <v>1485932.4424883716</v>
      </c>
      <c r="DG812" s="48"/>
      <c r="DH812" s="48">
        <f t="shared" si="50"/>
        <v>3.4372346187548343E-2</v>
      </c>
      <c r="DI812" s="48">
        <f t="shared" si="51"/>
        <v>4.0792154920537317E-2</v>
      </c>
      <c r="DJ812" s="48">
        <f t="shared" si="52"/>
        <v>7.7071139519987536E-2</v>
      </c>
      <c r="DK812" s="48">
        <f t="shared" si="53"/>
        <v>0.84776435937192673</v>
      </c>
      <c r="DL812" s="48">
        <f t="shared" si="17"/>
        <v>1</v>
      </c>
      <c r="DM812" s="48"/>
      <c r="DN812" s="48">
        <f>DH812 / (Baseline!B$7/Baseline!B$17)</f>
        <v>3.6690218776149339</v>
      </c>
      <c r="DO812" s="48">
        <f>DI812 / (Baseline!B$11/Baseline!B$17)</f>
        <v>0.98474214398097348</v>
      </c>
      <c r="DP812" s="48">
        <f>DJ812 / (Baseline!B$16/Baseline!B$17)</f>
        <v>1.1909820197624272</v>
      </c>
      <c r="DQ812" s="48">
        <f>DK812 / (Baseline!B$18/Baseline!B$17)</f>
        <v>0.95847245073610166</v>
      </c>
      <c r="DR812" s="71"/>
      <c r="DS812" s="48">
        <f>(AU812*Baseline!B$34)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2.7395576226103644E-2</v>
      </c>
      <c r="DT812" s="48">
        <f>(AZ812*Baseline!B$34) + (Baseline!D$88*(1-Baseline!D$89)*Baseline!B$35) + (Baseline!D$88*Baseline!D$89*((1-Baseline!D$90)*Baseline!B$40 + Baseline!D$90*Baseline!B$41))</f>
        <v>1.0063325463554431E-2</v>
      </c>
      <c r="DU812" s="48">
        <f>(BE812*Baseline!B$34) + (Baseline!F$88*(1-Baseline!F$89)*Baseline!B$35) + (Baseline!F$88*Baseline!F$89*((1-Baseline!F$90)*Baseline!B$40 + Baseline!F$90*Baseline!B$41))</f>
        <v>1.2911323080622169E-2</v>
      </c>
      <c r="DV812" s="48">
        <f>(BJ812*Baseline!B$34) + (Baseline!H$88*(1-Baseline!H$89)*Baseline!B$35) + (Baseline!H$88*Baseline!H$89*((1-Baseline!H$90)*Baseline!B$40 + Baseline!H$90*Baseline!B$41))</f>
        <v>9.3051455615571557E-3</v>
      </c>
      <c r="DW812" s="48">
        <f>( DS812*Baseline!B$7 + DT812*Baseline!B$11 + DU812*Baseline!B$16 + DV812*Baseline!B$18 ) / Baseline!B$17</f>
        <v>9.7393922932218178E-3</v>
      </c>
    </row>
    <row r="813" spans="1:127">
      <c r="A813" s="7" t="s">
        <v>1141</v>
      </c>
      <c r="B813" s="1">
        <f>MIN( MAX( NORMINV( MCrands!B813, (B$5+B$4)/2, (B$5-B$4)/3.29 ), 0 ), 1 )</f>
        <v>0.46094129906024794</v>
      </c>
      <c r="C813" s="1">
        <f>MAX( NORMINV( MCrands!C813, (C$5+C$4)/2, (C$5-C$4)/3.29 ), 0 )</f>
        <v>2.4594832510592179</v>
      </c>
      <c r="D813" s="40"/>
      <c r="E813" s="40">
        <f>Baseline!B$33 * (C813 * Baseline!B$66*Baseline!B$66/Baseline!B$73 + Baseline!B$52*Baseline!B$52/Baseline!B$74 + Baseline!B$53*Baseline!B$53/Baseline!B$75 + Baseline!B$54*Baseline!B$54/Baseline!B$76)</f>
        <v>2.0589565977896276E-5</v>
      </c>
      <c r="F813" s="40">
        <f>Baseline!B$33 * (C813 * Baseline!B$66*Baseline!B$57/Baseline!B$73 + Baseline!B$52*Baseline!B$67/Baseline!B$74 + Baseline!B$53*Baseline!B$55/Baseline!B$75 + Baseline!B$54*Baseline!B$56/Baseline!B$76)</f>
        <v>3.9358298238221429E-8</v>
      </c>
      <c r="G813" s="1">
        <f>Baseline!B$33 * (C813 * Baseline!B$66*Baseline!B$58/Baseline!B$73 + Baseline!B$52*Baseline!B$59/Baseline!B$74 + Baseline!B$53*Baseline!B$68/Baseline!B$75 + Baseline!B$54*Baseline!B$60/Baseline!B$76)</f>
        <v>1.0841019237761216E-7</v>
      </c>
      <c r="H813" s="40">
        <f>Baseline!B$33 * (C813 * Baseline!B$66*Baseline!B$61/Baseline!B$73 + Baseline!B$52*Baseline!B$62/Baseline!B$74 + Baseline!B$53*Baseline!B$63/Baseline!B$75 + Baseline!B$54*Baseline!B$69/Baseline!B$76)</f>
        <v>1.7304542359150912E-9</v>
      </c>
      <c r="I813" s="40">
        <f>Baseline!B$33 * (C813 * Baseline!B$57*Baseline!B$66/Baseline!B$73 + Baseline!B$67*Baseline!B$52/Baseline!B$74 + Baseline!B$55*Baseline!B$53/Baseline!B$75 + Baseline!B$56*Baseline!B$54/Baseline!B$76)</f>
        <v>3.9358298238221429E-8</v>
      </c>
      <c r="J813" s="1">
        <f>Baseline!B$33 * (C813 * Baseline!B$57*Baseline!B$57/Baseline!B$73 + Baseline!B$67*Baseline!B$67/Baseline!B$74 + Baseline!B$55*Baseline!B$55/Baseline!B$75 + Baseline!B$56*Baseline!B$56/Baseline!B$76)</f>
        <v>1.7949606131678986E-6</v>
      </c>
      <c r="K813" s="40">
        <f>Baseline!B$33 * (C813 * Baseline!B$57*Baseline!B$58/Baseline!B$73 + Baseline!B$67*Baseline!B$59/Baseline!B$74 + Baseline!B$55*Baseline!B$68/Baseline!B$75 + Baseline!B$56*Baseline!B$60/Baseline!B$76)</f>
        <v>1.3929263414982987E-8</v>
      </c>
      <c r="L813" s="1">
        <f>Baseline!B$33 * (C813 * Baseline!B$57*Baseline!B$61/Baseline!B$73 + Baseline!B$67*Baseline!B$62/Baseline!B$74 + Baseline!B$55*Baseline!B$63/Baseline!B$75 + Baseline!B$56*Baseline!B$69/Baseline!B$76)</f>
        <v>1.4629425460751929E-8</v>
      </c>
      <c r="M813" s="40">
        <f>Baseline!B$33 * (C813 * Baseline!B$58*Baseline!B$66/Baseline!B$73 + Baseline!B$59*Baseline!B$52/Baseline!B$74 + Baseline!B$68*Baseline!B$53/Baseline!B$75 + Baseline!B$60*Baseline!B$54/Baseline!B$76)</f>
        <v>1.0841019237761216E-7</v>
      </c>
      <c r="N813" s="1">
        <f>Baseline!B$33 * (C813 * Baseline!B$58*Baseline!B$57/Baseline!B$73 + Baseline!B$59*Baseline!B$67/Baseline!B$74 + Baseline!B$68*Baseline!B$55/Baseline!B$75 + Baseline!B$60*Baseline!B$56/Baseline!B$76)</f>
        <v>1.3929263414982987E-8</v>
      </c>
      <c r="O813" s="1">
        <f>Baseline!B$33 * (C813 * Baseline!B$58*Baseline!B$58/Baseline!B$73 + Baseline!B$59*Baseline!B$59/Baseline!B$74 + Baseline!B$68*Baseline!B$68/Baseline!B$75 + Baseline!B$60*Baseline!B$60/Baseline!B$76)</f>
        <v>1.325016924322994E-6</v>
      </c>
      <c r="P813" s="40">
        <f>Baseline!B$33 * (C813 * Baseline!B$58*Baseline!B$61/Baseline!B$73 + Baseline!B$59*Baseline!B$62/Baseline!B$74 + Baseline!B$68*Baseline!B$63/Baseline!B$75 + Baseline!B$60*Baseline!B$69/Baseline!B$76)</f>
        <v>1.6489869192170442E-9</v>
      </c>
      <c r="Q813" s="40">
        <f>Baseline!B$33 * (C813 * Baseline!B$61*Baseline!B$66/Baseline!B$73 + Baseline!B$62*Baseline!B$52/Baseline!B$74 + Baseline!B$63*Baseline!B$53/Baseline!B$75 + Baseline!B$69*Baseline!B$54/Baseline!B$76)</f>
        <v>1.7304542359150912E-9</v>
      </c>
      <c r="R813" s="40">
        <f>Baseline!B$33 * (C813 * Baseline!B$61*Baseline!B$57/Baseline!B$73 + Baseline!B$62*Baseline!B$67/Baseline!B$74 + Baseline!B$63*Baseline!B$55/Baseline!B$75 + Baseline!B$69*Baseline!B$56/Baseline!B$76)</f>
        <v>1.4629425460751929E-8</v>
      </c>
      <c r="S813" s="40">
        <f>Baseline!B$33 * (C813 * Baseline!B$61*Baseline!B$58/Baseline!B$73 + Baseline!B$62*Baseline!B$59/Baseline!B$74 + Baseline!B$63*Baseline!B$68/Baseline!B$75 + Baseline!B$69*Baseline!B$60/Baseline!B$76)</f>
        <v>1.6489869192170442E-9</v>
      </c>
      <c r="T813" s="40">
        <f>Baseline!B$33 * (C813 * Baseline!B$61*Baseline!B$61/Baseline!B$73 + Baseline!B$62*Baseline!B$62/Baseline!B$74 + Baseline!B$63*Baseline!B$63/Baseline!B$75 + Baseline!B$69*Baseline!B$69/Baseline!B$76)</f>
        <v>9.8551804655683888E-8</v>
      </c>
      <c r="U813" s="40"/>
      <c r="V813" s="40">
        <f>E813 * ( Baseline!B$87 * Baseline!B$7 )</f>
        <v>0.21369910528458544</v>
      </c>
      <c r="W813" s="40">
        <f>F813 * ( Baseline!D$87 * Baseline!B$11 )</f>
        <v>7.2602661450522031E-4</v>
      </c>
      <c r="X813" s="40">
        <f>G813 * ( Baseline!F$87 * Baseline!B$16 )</f>
        <v>3.7656030892192958E-3</v>
      </c>
      <c r="Y813" s="40">
        <f>H813 * ( Baseline!H$87 * Baseline!B$18 )</f>
        <v>6.0855484042144161E-4</v>
      </c>
      <c r="Z813" s="48">
        <f t="shared" si="0"/>
        <v>0.2187992898287314</v>
      </c>
      <c r="AA813" s="40">
        <f>I813 * ( Baseline!B$87 * Baseline!B$7 )</f>
        <v>4.0849977741450023E-4</v>
      </c>
      <c r="AB813" s="1">
        <f>J813 * ( Baseline!D$87 * Baseline!B$11 )</f>
        <v>3.3110912704120865E-2</v>
      </c>
      <c r="AC813" s="1">
        <f>K813 * ( Baseline!F$87 * Baseline!B$16 )</f>
        <v>4.8382975987450752E-4</v>
      </c>
      <c r="AD813" s="1">
        <f>L813 * ( Baseline!F$87 * Baseline!B$16 )</f>
        <v>5.081497274410082E-4</v>
      </c>
      <c r="AE813" s="48">
        <f t="shared" si="1"/>
        <v>3.4511391968850884E-2</v>
      </c>
      <c r="AF813" s="48">
        <f>M813 * ( Baseline!B$87 * Baseline!B$7 )</f>
        <v>1.1251893866872367E-3</v>
      </c>
      <c r="AG813" s="48">
        <f>N813 * ( Baseline!D$87 * Baseline!B$11 )</f>
        <v>2.5694749042555454E-4</v>
      </c>
      <c r="AH813" s="48">
        <f>O813 * ( Baseline!F$87 * Baseline!B$16 )</f>
        <v>4.6024158006465248E-2</v>
      </c>
      <c r="AI813" s="48">
        <f>P813 * ( Baseline!H$87 * Baseline!B$18 )</f>
        <v>5.7990494672082848E-4</v>
      </c>
      <c r="AJ813" s="48">
        <f t="shared" si="2"/>
        <v>4.7986199830298865E-2</v>
      </c>
      <c r="AK813" s="48">
        <f>Q813 * ( Baseline!B$87 * Baseline!B$7 )</f>
        <v>1.7960384514562732E-5</v>
      </c>
      <c r="AL813" s="48">
        <f>R813 * ( Baseline!D$87 * Baseline!B$11 )</f>
        <v>2.6986309659881691E-4</v>
      </c>
      <c r="AM813" s="48">
        <f>S813 * ( Baseline!F$87 * Baseline!B$16 )</f>
        <v>5.7277181240093653E-5</v>
      </c>
      <c r="AN813" s="48">
        <f>T813 * ( Baseline!H$87 * Baseline!B$18 )</f>
        <v>3.4658054810544882E-2</v>
      </c>
      <c r="AO813" s="48">
        <f t="shared" si="3"/>
        <v>3.5003155472898353E-2</v>
      </c>
      <c r="AP813" s="48"/>
      <c r="AQ813" s="48">
        <f>V813 * ( (1-Baseline!B$88-Baseline!B$87) + (1-B813)*Baseline!B$88 )</f>
        <v>0.12145850298537365</v>
      </c>
      <c r="AR813" s="48">
        <f>W813 * ( (1-Baseline!B$88-Baseline!B$87) + (1-B813)*Baseline!B$88 )</f>
        <v>4.12646115705117E-4</v>
      </c>
      <c r="AS813" s="48">
        <f>X813 * ( (1-Baseline!B$88-Baseline!B$87) + (1-B813)*Baseline!B$88 )</f>
        <v>2.1402266211858808E-3</v>
      </c>
      <c r="AT813" s="48">
        <f>Y813 * ( (1-Baseline!B$88-Baseline!B$87) + (1-B813)*Baseline!B$88 )</f>
        <v>3.4587959459942032E-4</v>
      </c>
      <c r="AU813" s="48">
        <f t="shared" si="4"/>
        <v>0.12435725531686406</v>
      </c>
      <c r="AV813" s="48">
        <f>AA813 * ( (1-Baseline!D$88-Baseline!D$87) + (1-B813)*Baseline!D$88 )</f>
        <v>3.2063012643495834E-4</v>
      </c>
      <c r="AW813" s="48">
        <f>AB813 * ( (1-Baseline!D$88-Baseline!D$87) + (1-B813)*Baseline!D$88 )</f>
        <v>2.5988646049926342E-2</v>
      </c>
      <c r="AX813" s="48">
        <f>AC813 * ( (1-Baseline!D$88-Baseline!D$87) + (1-B813)*Baseline!D$88 )</f>
        <v>3.7975638092979858E-4</v>
      </c>
      <c r="AY813" s="48">
        <f>AD813 * ( (1-Baseline!D$88-Baseline!D$87) + (1-B813)*Baseline!D$88 )</f>
        <v>3.9884504316872298E-4</v>
      </c>
      <c r="AZ813" s="48">
        <f t="shared" si="5"/>
        <v>2.7087877600459824E-2</v>
      </c>
      <c r="BA813" s="48">
        <f>AF813 * ( (1-Baseline!F$88-Baseline!F$87) + (1-Baseline!B$36)*Baseline!F$88 )</f>
        <v>8.0972228872050955E-4</v>
      </c>
      <c r="BB813" s="48">
        <f>AG813 * ( (1-Baseline!F$88-Baseline!F$87) + (1-Baseline!B$36)*Baseline!F$88 )</f>
        <v>1.8490763642992268E-4</v>
      </c>
      <c r="BC813" s="48">
        <f>AH813 * ( (1-Baseline!F$88-Baseline!F$87) + (1-Baseline!B$36)*Baseline!F$88 )</f>
        <v>3.3120456874508604E-2</v>
      </c>
      <c r="BD813" s="48">
        <f>AI813 * ( (1-Baseline!F$88-Baseline!F$87) + (1-Baseline!B$36)*Baseline!F$88 )</f>
        <v>4.1731815661860325E-4</v>
      </c>
      <c r="BE813" s="48">
        <f t="shared" si="6"/>
        <v>3.4532404956277636E-2</v>
      </c>
      <c r="BF813" s="48">
        <f>AK813 * ( (1-Baseline!H$88-Baseline!H$87) + (1-Baseline!B$36)*Baseline!H$88 )</f>
        <v>1.4230371858578343E-5</v>
      </c>
      <c r="BG813" s="48">
        <f>AL813 * ( (1-Baseline!H$88-Baseline!H$87) + (1-Baseline!B$36)*Baseline!H$88 )</f>
        <v>2.138179286971746E-4</v>
      </c>
      <c r="BH813" s="48">
        <f>AM813 * ( (1-Baseline!H$88-Baseline!H$87) + (1-Baseline!B$36)*Baseline!H$88 )</f>
        <v>4.5381856240150998E-5</v>
      </c>
      <c r="BI813" s="48">
        <f>AN813 * ( (1-Baseline!H$88-Baseline!H$87) + (1-Baseline!B$36)*Baseline!H$88 )</f>
        <v>2.7460269987490918E-2</v>
      </c>
      <c r="BJ813" s="48">
        <f t="shared" si="7"/>
        <v>2.7733700144286822E-2</v>
      </c>
      <c r="BK813" s="48"/>
      <c r="BL813" s="48">
        <f t="shared" si="18"/>
        <v>0.97669012295177826</v>
      </c>
      <c r="BM813" s="48">
        <f t="shared" si="19"/>
        <v>3.3182311289654052E-3</v>
      </c>
      <c r="BN813" s="48">
        <f t="shared" si="20"/>
        <v>1.7210307639329549E-2</v>
      </c>
      <c r="BO813" s="48">
        <f t="shared" si="21"/>
        <v>2.7813382799267653E-3</v>
      </c>
      <c r="BP813" s="48">
        <f t="shared" si="8"/>
        <v>1</v>
      </c>
      <c r="BQ813" s="48">
        <f t="shared" si="22"/>
        <v>1.1836664768062728E-2</v>
      </c>
      <c r="BR813" s="48">
        <f t="shared" si="23"/>
        <v>0.95941979778752318</v>
      </c>
      <c r="BS813" s="48">
        <f t="shared" si="24"/>
        <v>1.4019421769808652E-2</v>
      </c>
      <c r="BT813" s="48">
        <f t="shared" si="25"/>
        <v>1.47241156746054E-2</v>
      </c>
      <c r="BU813" s="48">
        <f t="shared" si="9"/>
        <v>1</v>
      </c>
      <c r="BV813" s="48">
        <f t="shared" si="26"/>
        <v>2.3448186992644147E-2</v>
      </c>
      <c r="BW813" s="48">
        <f t="shared" si="27"/>
        <v>5.3546121871337659E-3</v>
      </c>
      <c r="BX813" s="48">
        <f t="shared" si="28"/>
        <v>0.95911237333291044</v>
      </c>
      <c r="BY813" s="48">
        <f t="shared" si="29"/>
        <v>1.2084827487311715E-2</v>
      </c>
      <c r="BZ813" s="48">
        <f t="shared" si="10"/>
        <v>1</v>
      </c>
      <c r="CA813" s="48">
        <f t="shared" si="30"/>
        <v>5.1310758335684314E-4</v>
      </c>
      <c r="CB813" s="48">
        <f t="shared" si="31"/>
        <v>7.7096791118664116E-3</v>
      </c>
      <c r="CC813" s="48">
        <f t="shared" si="32"/>
        <v>1.636343365798585E-3</v>
      </c>
      <c r="CD813" s="48">
        <f t="shared" si="33"/>
        <v>0.99014086993897821</v>
      </c>
      <c r="CE813" s="48">
        <f t="shared" si="11"/>
        <v>1</v>
      </c>
      <c r="CF813" s="48"/>
      <c r="CG813" s="48">
        <f t="shared" si="34"/>
        <v>0.97669012295177826</v>
      </c>
      <c r="CH813" s="48">
        <f t="shared" si="35"/>
        <v>3.3182311289654052E-3</v>
      </c>
      <c r="CI813" s="48">
        <f t="shared" si="36"/>
        <v>1.7210307639329549E-2</v>
      </c>
      <c r="CJ813" s="48">
        <f t="shared" si="37"/>
        <v>2.7813382799267653E-3</v>
      </c>
      <c r="CK813" s="48">
        <f t="shared" si="12"/>
        <v>1</v>
      </c>
      <c r="CL813" s="48">
        <f t="shared" si="38"/>
        <v>1.1836664768062728E-2</v>
      </c>
      <c r="CM813" s="48">
        <f t="shared" si="39"/>
        <v>0.95941979778752318</v>
      </c>
      <c r="CN813" s="48">
        <f t="shared" si="40"/>
        <v>1.4019421769808652E-2</v>
      </c>
      <c r="CO813" s="48">
        <f t="shared" si="41"/>
        <v>1.47241156746054E-2</v>
      </c>
      <c r="CP813" s="48">
        <f t="shared" si="13"/>
        <v>1</v>
      </c>
      <c r="CQ813" s="48">
        <f t="shared" si="42"/>
        <v>2.3448186992644147E-2</v>
      </c>
      <c r="CR813" s="48">
        <f t="shared" si="43"/>
        <v>5.3546121871337659E-3</v>
      </c>
      <c r="CS813" s="48">
        <f t="shared" si="44"/>
        <v>0.95911237333291044</v>
      </c>
      <c r="CT813" s="48">
        <f t="shared" si="45"/>
        <v>1.2084827487311715E-2</v>
      </c>
      <c r="CU813" s="48">
        <f t="shared" si="14"/>
        <v>1</v>
      </c>
      <c r="CV813" s="48">
        <f t="shared" si="46"/>
        <v>5.1310758335684314E-4</v>
      </c>
      <c r="CW813" s="48">
        <f t="shared" si="47"/>
        <v>7.7096791118664116E-3</v>
      </c>
      <c r="CX813" s="48">
        <f t="shared" si="48"/>
        <v>1.636343365798585E-3</v>
      </c>
      <c r="CY813" s="48">
        <f t="shared" si="49"/>
        <v>0.99014086993897821</v>
      </c>
      <c r="CZ813" s="48">
        <f t="shared" si="15"/>
        <v>1</v>
      </c>
      <c r="DA813" s="48"/>
      <c r="DB813" s="48">
        <f>(AQ813*Baseline!B$7 + AV813*Baseline!B$11 + BA813*Baseline!B$16 + BF813*Baseline!B$18)</f>
        <v>62959.326421909122</v>
      </c>
      <c r="DC813" s="48">
        <f>(AR813*Baseline!B$7 + AW813*Baseline!B$11 + BB813*Baseline!B$16 + BG813*Baseline!B$18)</f>
        <v>66344.561352035322</v>
      </c>
      <c r="DD813" s="48">
        <f>(AS813*Baseline!B$7 + AX813*Baseline!B$11 + BC813*Baseline!B$16 + BH813*Baseline!B$18)</f>
        <v>114890.31362226488</v>
      </c>
      <c r="DE813" s="48">
        <f>(AT813*Baseline!B$7 + AY813*Baseline!B$11 + BD813*Baseline!B$16 + BI813*Baseline!B$18)</f>
        <v>1259849.3617587294</v>
      </c>
      <c r="DF813" s="48">
        <f t="shared" si="16"/>
        <v>1504043.5631549386</v>
      </c>
      <c r="DG813" s="48"/>
      <c r="DH813" s="48">
        <f t="shared" si="50"/>
        <v>4.1860041799483029E-2</v>
      </c>
      <c r="DI813" s="48">
        <f t="shared" si="51"/>
        <v>4.4110797703803516E-2</v>
      </c>
      <c r="DJ813" s="48">
        <f t="shared" si="52"/>
        <v>7.6387623627913154E-2</v>
      </c>
      <c r="DK813" s="48">
        <f t="shared" si="53"/>
        <v>0.83764153686880038</v>
      </c>
      <c r="DL813" s="48">
        <f t="shared" si="17"/>
        <v>1</v>
      </c>
      <c r="DM813" s="48"/>
      <c r="DN813" s="48">
        <f>DH813 / (Baseline!B$7/Baseline!B$17)</f>
        <v>4.4682841352219471</v>
      </c>
      <c r="DO813" s="48">
        <f>DI813 / (Baseline!B$11/Baseline!B$17)</f>
        <v>1.0648557691588192</v>
      </c>
      <c r="DP813" s="48">
        <f>DJ813 / (Baseline!B$16/Baseline!B$17)</f>
        <v>1.1804196335987798</v>
      </c>
      <c r="DQ813" s="48">
        <f>DK813 / (Baseline!B$18/Baseline!B$17)</f>
        <v>0.94702770623171351</v>
      </c>
      <c r="DR813" s="71"/>
      <c r="DS813" s="48">
        <f>(AU813*Baseline!B$34)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3.1183119547529607E-2</v>
      </c>
      <c r="DT813" s="48">
        <f>(AZ813*Baseline!B$34) + (Baseline!D$88*(1-Baseline!D$89)*Baseline!B$35) + (Baseline!D$88*Baseline!D$89*((1-Baseline!D$90)*Baseline!B$40 + Baseline!D$90*Baseline!B$41))</f>
        <v>1.0476749640068977E-2</v>
      </c>
      <c r="DU813" s="48">
        <f>(BE813*Baseline!B$34) + (Baseline!F$88*(1-Baseline!F$89)*Baseline!B$35) + (Baseline!F$88*Baseline!F$89*((1-Baseline!F$90)*Baseline!B$40 + Baseline!F$90*Baseline!B$41))</f>
        <v>1.2910500743441649E-2</v>
      </c>
      <c r="DV813" s="48">
        <f>(BJ813*Baseline!B$34) + (Baseline!H$88*(1-Baseline!H$89)*Baseline!B$35) + (Baseline!H$88*Baseline!H$89*((1-Baseline!H$90)*Baseline!B$40 + Baseline!H$90*Baseline!B$41))</f>
        <v>9.3050550216430238E-3</v>
      </c>
      <c r="DW813" s="48">
        <f>( DS813*Baseline!B$7 + DT813*Baseline!B$11 + DU813*Baseline!B$16 + DV813*Baseline!B$18 ) / Baseline!B$17</f>
        <v>9.7918674470541343E-3</v>
      </c>
    </row>
    <row r="814" spans="1:127">
      <c r="A814" s="7" t="s">
        <v>1142</v>
      </c>
      <c r="B814" s="1">
        <f>MIN( MAX( NORMINV( MCrands!B814, (B$5+B$4)/2, (B$5-B$4)/3.29 ), 0 ), 1 )</f>
        <v>0.59909670688148009</v>
      </c>
      <c r="C814" s="1">
        <f>MAX( NORMINV( MCrands!C814, (C$5+C$4)/2, (C$5-C$4)/3.29 ), 0 )</f>
        <v>2.2508440994442225</v>
      </c>
      <c r="D814" s="40"/>
      <c r="E814" s="40">
        <f>Baseline!B$33 * (C814 * Baseline!B$66*Baseline!B$66/Baseline!B$73 + Baseline!B$52*Baseline!B$52/Baseline!B$74 + Baseline!B$53*Baseline!B$53/Baseline!B$75 + Baseline!B$54*Baseline!B$54/Baseline!B$76)</f>
        <v>1.8843664641641808E-5</v>
      </c>
      <c r="F814" s="40">
        <f>Baseline!B$33 * (C814 * Baseline!B$66*Baseline!B$57/Baseline!B$73 + Baseline!B$52*Baseline!B$67/Baseline!B$74 + Baseline!B$53*Baseline!B$55/Baseline!B$75 + Baseline!B$54*Baseline!B$56/Baseline!B$76)</f>
        <v>3.9124810931467243E-8</v>
      </c>
      <c r="G814" s="1">
        <f>Baseline!B$33 * (C814 * Baseline!B$66*Baseline!B$58/Baseline!B$73 + Baseline!B$52*Baseline!B$59/Baseline!B$74 + Baseline!B$53*Baseline!B$68/Baseline!B$75 + Baseline!B$54*Baseline!B$60/Baseline!B$76)</f>
        <v>1.0783620274850809E-7</v>
      </c>
      <c r="H814" s="40">
        <f>Baseline!B$33 * (C814 * Baseline!B$66*Baseline!B$61/Baseline!B$73 + Baseline!B$52*Baseline!B$62/Baseline!B$74 + Baseline!B$53*Baseline!B$63/Baseline!B$75 + Baseline!B$54*Baseline!B$69/Baseline!B$76)</f>
        <v>1.6730552730046858E-9</v>
      </c>
      <c r="I814" s="40">
        <f>Baseline!B$33 * (C814 * Baseline!B$57*Baseline!B$66/Baseline!B$73 + Baseline!B$67*Baseline!B$52/Baseline!B$74 + Baseline!B$55*Baseline!B$53/Baseline!B$75 + Baseline!B$56*Baseline!B$54/Baseline!B$76)</f>
        <v>3.912481093146723E-8</v>
      </c>
      <c r="J814" s="1">
        <f>Baseline!B$33 * (C814 * Baseline!B$57*Baseline!B$57/Baseline!B$73 + Baseline!B$67*Baseline!B$67/Baseline!B$74 + Baseline!B$55*Baseline!B$55/Baseline!B$75 + Baseline!B$56*Baseline!B$56/Baseline!B$76)</f>
        <v>1.7949605819425817E-6</v>
      </c>
      <c r="K814" s="40">
        <f>Baseline!B$33 * (C814 * Baseline!B$57*Baseline!B$58/Baseline!B$73 + Baseline!B$67*Baseline!B$59/Baseline!B$74 + Baseline!B$55*Baseline!B$68/Baseline!B$75 + Baseline!B$56*Baseline!B$60/Baseline!B$76)</f>
        <v>1.3929186652745728E-8</v>
      </c>
      <c r="L814" s="1">
        <f>Baseline!B$33 * (C814 * Baseline!B$57*Baseline!B$61/Baseline!B$73 + Baseline!B$67*Baseline!B$62/Baseline!B$74 + Baseline!B$55*Baseline!B$63/Baseline!B$75 + Baseline!B$56*Baseline!B$69/Baseline!B$76)</f>
        <v>1.4629417784528203E-8</v>
      </c>
      <c r="M814" s="40">
        <f>Baseline!B$33 * (C814 * Baseline!B$58*Baseline!B$66/Baseline!B$73 + Baseline!B$59*Baseline!B$52/Baseline!B$74 + Baseline!B$68*Baseline!B$53/Baseline!B$75 + Baseline!B$60*Baseline!B$54/Baseline!B$76)</f>
        <v>1.0783620274850809E-7</v>
      </c>
      <c r="N814" s="1">
        <f>Baseline!B$33 * (C814 * Baseline!B$58*Baseline!B$57/Baseline!B$73 + Baseline!B$59*Baseline!B$67/Baseline!B$74 + Baseline!B$68*Baseline!B$55/Baseline!B$75 + Baseline!B$60*Baseline!B$56/Baseline!B$76)</f>
        <v>1.3929186652745728E-8</v>
      </c>
      <c r="O814" s="1">
        <f>Baseline!B$33 * (C814 * Baseline!B$58*Baseline!B$58/Baseline!B$73 + Baseline!B$59*Baseline!B$59/Baseline!B$74 + Baseline!B$68*Baseline!B$68/Baseline!B$75 + Baseline!B$60*Baseline!B$60/Baseline!B$76)</f>
        <v>1.3250167356158275E-6</v>
      </c>
      <c r="P814" s="40">
        <f>Baseline!B$33 * (C814 * Baseline!B$58*Baseline!B$61/Baseline!B$73 + Baseline!B$59*Baseline!B$62/Baseline!B$74 + Baseline!B$68*Baseline!B$63/Baseline!B$75 + Baseline!B$60*Baseline!B$69/Baseline!B$76)</f>
        <v>1.6489680485003848E-9</v>
      </c>
      <c r="Q814" s="40">
        <f>Baseline!B$33 * (C814 * Baseline!B$61*Baseline!B$66/Baseline!B$73 + Baseline!B$62*Baseline!B$52/Baseline!B$74 + Baseline!B$63*Baseline!B$53/Baseline!B$75 + Baseline!B$69*Baseline!B$54/Baseline!B$76)</f>
        <v>1.6730552730046858E-9</v>
      </c>
      <c r="R814" s="40">
        <f>Baseline!B$33 * (C814 * Baseline!B$61*Baseline!B$57/Baseline!B$73 + Baseline!B$62*Baseline!B$67/Baseline!B$74 + Baseline!B$63*Baseline!B$55/Baseline!B$75 + Baseline!B$69*Baseline!B$56/Baseline!B$76)</f>
        <v>1.4629417784528203E-8</v>
      </c>
      <c r="S814" s="40">
        <f>Baseline!B$33 * (C814 * Baseline!B$61*Baseline!B$58/Baseline!B$73 + Baseline!B$62*Baseline!B$59/Baseline!B$74 + Baseline!B$63*Baseline!B$68/Baseline!B$75 + Baseline!B$69*Baseline!B$60/Baseline!B$76)</f>
        <v>1.6489680485003848E-9</v>
      </c>
      <c r="T814" s="40">
        <f>Baseline!B$33 * (C814 * Baseline!B$61*Baseline!B$61/Baseline!B$73 + Baseline!B$62*Baseline!B$62/Baseline!B$74 + Baseline!B$63*Baseline!B$63/Baseline!B$75 + Baseline!B$69*Baseline!B$69/Baseline!B$76)</f>
        <v>9.8551802768612233E-8</v>
      </c>
      <c r="U814" s="40"/>
      <c r="V814" s="40">
        <f>E814 * ( Baseline!B$87 * Baseline!B$7 )</f>
        <v>0.19557839531560034</v>
      </c>
      <c r="W814" s="40">
        <f>F814 * ( Baseline!D$87 * Baseline!B$11 )</f>
        <v>7.2171956855961931E-4</v>
      </c>
      <c r="X814" s="40">
        <f>G814 * ( Baseline!F$87 * Baseline!B$16 )</f>
        <v>3.7456656915159001E-3</v>
      </c>
      <c r="Y814" s="40">
        <f>H814 * ( Baseline!H$87 * Baseline!B$18 )</f>
        <v>5.8836914813942276E-4</v>
      </c>
      <c r="Z814" s="48">
        <f t="shared" si="0"/>
        <v>0.2006341497238153</v>
      </c>
      <c r="AA814" s="40">
        <f>I814 * ( Baseline!B$87 * Baseline!B$7 )</f>
        <v>4.0607641265769838E-4</v>
      </c>
      <c r="AB814" s="1">
        <f>J814 * ( Baseline!D$87 * Baseline!B$11 )</f>
        <v>3.3110912128120069E-2</v>
      </c>
      <c r="AC814" s="1">
        <f>K814 * ( Baseline!F$87 * Baseline!B$16 )</f>
        <v>4.8382709355585776E-4</v>
      </c>
      <c r="AD814" s="1">
        <f>L814 * ( Baseline!F$87 * Baseline!B$16 )</f>
        <v>5.0814946080914329E-4</v>
      </c>
      <c r="AE814" s="48">
        <f t="shared" si="1"/>
        <v>3.4508965095142764E-2</v>
      </c>
      <c r="AF814" s="48">
        <f>M814 * ( Baseline!B$87 * Baseline!B$7 )</f>
        <v>1.1192319483267655E-3</v>
      </c>
      <c r="AG814" s="48">
        <f>N814 * ( Baseline!D$87 * Baseline!B$11 )</f>
        <v>2.5694607442359985E-4</v>
      </c>
      <c r="AH814" s="48">
        <f>O814 * ( Baseline!F$87 * Baseline!B$16 )</f>
        <v>4.6024151451765236E-2</v>
      </c>
      <c r="AI814" s="48">
        <f>P814 * ( Baseline!H$87 * Baseline!B$18 )</f>
        <v>5.7989831039047832E-4</v>
      </c>
      <c r="AJ814" s="48">
        <f t="shared" si="2"/>
        <v>4.7980227784906078E-2</v>
      </c>
      <c r="AK814" s="48">
        <f>Q814 * ( Baseline!B$87 * Baseline!B$7 )</f>
        <v>1.7364640678515633E-5</v>
      </c>
      <c r="AL814" s="48">
        <f>R814 * ( Baseline!D$87 * Baseline!B$11 )</f>
        <v>2.6986295499862147E-4</v>
      </c>
      <c r="AM814" s="48">
        <f>S814 * ( Baseline!F$87 * Baseline!B$16 )</f>
        <v>5.7276525770092264E-5</v>
      </c>
      <c r="AN814" s="48">
        <f>T814 * ( Baseline!H$87 * Baseline!B$18 )</f>
        <v>3.4658054146911851E-2</v>
      </c>
      <c r="AO814" s="48">
        <f t="shared" si="3"/>
        <v>3.5002558268359081E-2</v>
      </c>
      <c r="AP814" s="48"/>
      <c r="AQ814" s="48">
        <f>V814 * ( (1-Baseline!B$88-Baseline!B$87) + (1-B814)*Baseline!B$88 )</f>
        <v>8.7111386067887486E-2</v>
      </c>
      <c r="AR814" s="48">
        <f>W814 * ( (1-Baseline!B$88-Baseline!B$87) + (1-B814)*Baseline!B$88 )</f>
        <v>3.214567328262119E-4</v>
      </c>
      <c r="AS814" s="48">
        <f>X814 * ( (1-Baseline!B$88-Baseline!B$87) + (1-B814)*Baseline!B$88 )</f>
        <v>1.668334222746615E-3</v>
      </c>
      <c r="AT814" s="48">
        <f>Y814 * ( (1-Baseline!B$88-Baseline!B$87) + (1-B814)*Baseline!B$88 )</f>
        <v>2.6206193138715811E-4</v>
      </c>
      <c r="AU814" s="48">
        <f t="shared" si="4"/>
        <v>8.9363238954847476E-2</v>
      </c>
      <c r="AV814" s="48">
        <f>AA814 * ( (1-Baseline!D$88-Baseline!D$87) + (1-B814)*Baseline!D$88 )</f>
        <v>2.9359449516525038E-4</v>
      </c>
      <c r="AW814" s="48">
        <f>AB814 * ( (1-Baseline!D$88-Baseline!D$87) + (1-B814)*Baseline!D$88 )</f>
        <v>2.3939291295184968E-2</v>
      </c>
      <c r="AX814" s="48">
        <f>AC814 * ( (1-Baseline!D$88-Baseline!D$87) + (1-B814)*Baseline!D$88 )</f>
        <v>3.4980847656261788E-4</v>
      </c>
      <c r="AY814" s="48">
        <f>AD814 * ( (1-Baseline!D$88-Baseline!D$87) + (1-B814)*Baseline!D$88 )</f>
        <v>3.6739362288573516E-4</v>
      </c>
      <c r="AZ814" s="48">
        <f t="shared" si="5"/>
        <v>2.4950087889798574E-2</v>
      </c>
      <c r="BA814" s="48">
        <f>AF814 * ( (1-Baseline!F$88-Baseline!F$87) + (1-Baseline!B$36)*Baseline!F$88 )</f>
        <v>8.0543512543828689E-4</v>
      </c>
      <c r="BB814" s="48">
        <f>AG814 * ( (1-Baseline!F$88-Baseline!F$87) + (1-Baseline!B$36)*Baseline!F$88 )</f>
        <v>1.8490661742960403E-4</v>
      </c>
      <c r="BC814" s="48">
        <f>AH814 * ( (1-Baseline!F$88-Baseline!F$87) + (1-Baseline!B$36)*Baseline!F$88 )</f>
        <v>3.3120452157536721E-2</v>
      </c>
      <c r="BD814" s="48">
        <f>AI814 * ( (1-Baseline!F$88-Baseline!F$87) + (1-Baseline!B$36)*Baseline!F$88 )</f>
        <v>4.1731338090292074E-4</v>
      </c>
      <c r="BE814" s="48">
        <f t="shared" si="6"/>
        <v>3.4528107281307535E-2</v>
      </c>
      <c r="BF814" s="48">
        <f>AK814 * ( (1-Baseline!H$88-Baseline!H$87) + (1-Baseline!B$36)*Baseline!H$88 )</f>
        <v>1.3758352102401505E-5</v>
      </c>
      <c r="BG814" s="48">
        <f>AL814 * ( (1-Baseline!H$88-Baseline!H$87) + (1-Baseline!B$36)*Baseline!H$88 )</f>
        <v>2.1381781650450774E-4</v>
      </c>
      <c r="BH814" s="48">
        <f>AM814 * ( (1-Baseline!H$88-Baseline!H$87) + (1-Baseline!B$36)*Baseline!H$88 )</f>
        <v>4.5381336898159494E-5</v>
      </c>
      <c r="BI814" s="48">
        <f>AN814 * ( (1-Baseline!H$88-Baseline!H$87) + (1-Baseline!B$36)*Baseline!H$88 )</f>
        <v>2.7460269461681196E-2</v>
      </c>
      <c r="BJ814" s="48">
        <f t="shared" si="7"/>
        <v>2.7733226967186265E-2</v>
      </c>
      <c r="BK814" s="48"/>
      <c r="BL814" s="48">
        <f t="shared" si="18"/>
        <v>0.97480112724989987</v>
      </c>
      <c r="BM814" s="48">
        <f t="shared" si="19"/>
        <v>3.5971920510696146E-3</v>
      </c>
      <c r="BN814" s="48">
        <f t="shared" si="20"/>
        <v>1.8669133328857671E-2</v>
      </c>
      <c r="BO814" s="48">
        <f t="shared" si="21"/>
        <v>2.932547370172762E-3</v>
      </c>
      <c r="BP814" s="48">
        <f t="shared" si="8"/>
        <v>0.99999999999999989</v>
      </c>
      <c r="BQ814" s="48">
        <f t="shared" si="22"/>
        <v>1.176727298364722E-2</v>
      </c>
      <c r="BR814" s="48">
        <f t="shared" si="23"/>
        <v>0.95948725314803851</v>
      </c>
      <c r="BS814" s="48">
        <f t="shared" si="24"/>
        <v>1.402033043361123E-2</v>
      </c>
      <c r="BT814" s="48">
        <f t="shared" si="25"/>
        <v>1.4725143434703198E-2</v>
      </c>
      <c r="BU814" s="48">
        <f t="shared" si="9"/>
        <v>1.0000000000000002</v>
      </c>
      <c r="BV814" s="48">
        <f t="shared" si="26"/>
        <v>2.3326941117167026E-2</v>
      </c>
      <c r="BW814" s="48">
        <f t="shared" si="27"/>
        <v>5.3552491575380046E-3</v>
      </c>
      <c r="BX814" s="48">
        <f t="shared" si="28"/>
        <v>0.95923161636685272</v>
      </c>
      <c r="BY814" s="48">
        <f t="shared" si="29"/>
        <v>1.2086193358442254E-2</v>
      </c>
      <c r="BZ814" s="48">
        <f t="shared" si="10"/>
        <v>1</v>
      </c>
      <c r="CA814" s="48">
        <f t="shared" si="30"/>
        <v>4.9609632945636943E-4</v>
      </c>
      <c r="CB814" s="48">
        <f t="shared" si="31"/>
        <v>7.709806606980691E-3</v>
      </c>
      <c r="CC814" s="48">
        <f t="shared" si="32"/>
        <v>1.6363525583176577E-3</v>
      </c>
      <c r="CD814" s="48">
        <f t="shared" si="33"/>
        <v>0.9901577445052453</v>
      </c>
      <c r="CE814" s="48">
        <f t="shared" si="11"/>
        <v>1</v>
      </c>
      <c r="CF814" s="48"/>
      <c r="CG814" s="48">
        <f t="shared" si="34"/>
        <v>0.97480112724989987</v>
      </c>
      <c r="CH814" s="48">
        <f t="shared" si="35"/>
        <v>3.5971920510696146E-3</v>
      </c>
      <c r="CI814" s="48">
        <f t="shared" si="36"/>
        <v>1.8669133328857671E-2</v>
      </c>
      <c r="CJ814" s="48">
        <f t="shared" si="37"/>
        <v>2.932547370172762E-3</v>
      </c>
      <c r="CK814" s="48">
        <f t="shared" si="12"/>
        <v>0.99999999999999989</v>
      </c>
      <c r="CL814" s="48">
        <f t="shared" si="38"/>
        <v>1.176727298364722E-2</v>
      </c>
      <c r="CM814" s="48">
        <f t="shared" si="39"/>
        <v>0.95948725314803851</v>
      </c>
      <c r="CN814" s="48">
        <f t="shared" si="40"/>
        <v>1.402033043361123E-2</v>
      </c>
      <c r="CO814" s="48">
        <f t="shared" si="41"/>
        <v>1.4725143434703198E-2</v>
      </c>
      <c r="CP814" s="48">
        <f t="shared" si="13"/>
        <v>1.0000000000000002</v>
      </c>
      <c r="CQ814" s="48">
        <f t="shared" si="42"/>
        <v>2.3326941117167026E-2</v>
      </c>
      <c r="CR814" s="48">
        <f t="shared" si="43"/>
        <v>5.3552491575380046E-3</v>
      </c>
      <c r="CS814" s="48">
        <f t="shared" si="44"/>
        <v>0.95923161636685272</v>
      </c>
      <c r="CT814" s="48">
        <f t="shared" si="45"/>
        <v>1.2086193358442254E-2</v>
      </c>
      <c r="CU814" s="48">
        <f t="shared" si="14"/>
        <v>1</v>
      </c>
      <c r="CV814" s="48">
        <f t="shared" si="46"/>
        <v>4.9609632945636943E-4</v>
      </c>
      <c r="CW814" s="48">
        <f t="shared" si="47"/>
        <v>7.709806606980691E-3</v>
      </c>
      <c r="CX814" s="48">
        <f t="shared" si="48"/>
        <v>1.6363525583176577E-3</v>
      </c>
      <c r="CY814" s="48">
        <f t="shared" si="49"/>
        <v>0.9901577445052453</v>
      </c>
      <c r="CZ814" s="48">
        <f t="shared" si="15"/>
        <v>1</v>
      </c>
      <c r="DA814" s="48"/>
      <c r="DB814" s="48">
        <f>(AQ814*Baseline!B$7 + AV814*Baseline!B$11 + BA814*Baseline!B$16 + BF814*Baseline!B$18)</f>
        <v>46207.018364386422</v>
      </c>
      <c r="DC814" s="48">
        <f>(AR814*Baseline!B$7 + AW814*Baseline!B$11 + BB814*Baseline!B$16 + BG814*Baseline!B$18)</f>
        <v>61905.374013400979</v>
      </c>
      <c r="DD814" s="48">
        <f>(AS814*Baseline!B$7 + AX814*Baseline!B$11 + BC814*Baseline!B$16 + BH814*Baseline!B$18)</f>
        <v>114597.18132707395</v>
      </c>
      <c r="DE814" s="48">
        <f>(AT814*Baseline!B$7 + AY814*Baseline!B$11 + BD814*Baseline!B$16 + BI814*Baseline!B$18)</f>
        <v>1259741.2208460867</v>
      </c>
      <c r="DF814" s="48">
        <f t="shared" si="16"/>
        <v>1482450.7945509481</v>
      </c>
      <c r="DG814" s="48"/>
      <c r="DH814" s="48">
        <f t="shared" si="50"/>
        <v>3.1169343720702094E-2</v>
      </c>
      <c r="DI814" s="48">
        <f t="shared" si="51"/>
        <v>4.1758805243956074E-2</v>
      </c>
      <c r="DJ814" s="48">
        <f t="shared" si="52"/>
        <v>7.7302519414674267E-2</v>
      </c>
      <c r="DK814" s="48">
        <f t="shared" si="53"/>
        <v>0.84976933162066759</v>
      </c>
      <c r="DL814" s="48">
        <f t="shared" si="17"/>
        <v>1</v>
      </c>
      <c r="DM814" s="48"/>
      <c r="DN814" s="48">
        <f>DH814 / (Baseline!B$7/Baseline!B$17)</f>
        <v>3.3271224314499612</v>
      </c>
      <c r="DO814" s="48">
        <f>DI814 / (Baseline!B$11/Baseline!B$17)</f>
        <v>1.0080775454525941</v>
      </c>
      <c r="DP814" s="48">
        <f>DJ814 / (Baseline!B$16/Baseline!B$17)</f>
        <v>1.1945575383809752</v>
      </c>
      <c r="DQ814" s="48">
        <f>DK814 / (Baseline!B$18/Baseline!B$17)</f>
        <v>0.9607392488665778</v>
      </c>
      <c r="DR814" s="71"/>
      <c r="DS814" s="48">
        <f>(AU814*Baseline!B$34)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2.5934017093227121E-2</v>
      </c>
      <c r="DT814" s="48">
        <f>(AZ814*Baseline!B$34) + (Baseline!D$88*(1-Baseline!D$89)*Baseline!B$35) + (Baseline!D$88*Baseline!D$89*((1-Baseline!D$90)*Baseline!B$40 + Baseline!D$90*Baseline!B$41))</f>
        <v>1.0156081183469789E-2</v>
      </c>
      <c r="DU814" s="48">
        <f>(BE814*Baseline!B$34) + (Baseline!F$88*(1-Baseline!F$89)*Baseline!B$35) + (Baseline!F$88*Baseline!F$89*((1-Baseline!F$90)*Baseline!B$40 + Baseline!F$90*Baseline!B$41))</f>
        <v>1.2909856092196133E-2</v>
      </c>
      <c r="DV814" s="48">
        <f>(BJ814*Baseline!B$34) + (Baseline!H$88*(1-Baseline!H$89)*Baseline!B$35) + (Baseline!H$88*Baseline!H$89*((1-Baseline!H$90)*Baseline!B$40 + Baseline!H$90*Baseline!B$41))</f>
        <v>9.3049840450779402E-3</v>
      </c>
      <c r="DW814" s="48">
        <f>( DS814*Baseline!B$7 + DT814*Baseline!B$11 + DU814*Baseline!B$16 + DV814*Baseline!B$18 ) / Baseline!B$17</f>
        <v>9.7293045678695424E-3</v>
      </c>
    </row>
    <row r="815" spans="1:127">
      <c r="A815" s="7" t="s">
        <v>1143</v>
      </c>
      <c r="B815" s="1">
        <f>MIN( MAX( NORMINV( MCrands!B815, (B$5+B$4)/2, (B$5-B$4)/3.29 ), 0 ), 1 )</f>
        <v>0.342985352499035</v>
      </c>
      <c r="C815" s="1">
        <f>MAX( NORMINV( MCrands!C815, (C$5+C$4)/2, (C$5-C$4)/3.29 ), 0 )</f>
        <v>2.0451740259153821</v>
      </c>
      <c r="D815" s="40"/>
      <c r="E815" s="40">
        <f>Baseline!B$33 * (C815 * Baseline!B$66*Baseline!B$66/Baseline!B$73 + Baseline!B$52*Baseline!B$52/Baseline!B$74 + Baseline!B$53*Baseline!B$53/Baseline!B$75 + Baseline!B$54*Baseline!B$54/Baseline!B$76)</f>
        <v>1.7122608677686531E-5</v>
      </c>
      <c r="F815" s="40">
        <f>Baseline!B$33 * (C815 * Baseline!B$66*Baseline!B$57/Baseline!B$73 + Baseline!B$52*Baseline!B$67/Baseline!B$74 + Baseline!B$53*Baseline!B$55/Baseline!B$75 + Baseline!B$54*Baseline!B$56/Baseline!B$76)</f>
        <v>3.8894646309072686E-8</v>
      </c>
      <c r="G815" s="1">
        <f>Baseline!B$33 * (C815 * Baseline!B$66*Baseline!B$58/Baseline!B$73 + Baseline!B$52*Baseline!B$59/Baseline!B$74 + Baseline!B$53*Baseline!B$68/Baseline!B$75 + Baseline!B$54*Baseline!B$60/Baseline!B$76)</f>
        <v>1.0727038138512149E-7</v>
      </c>
      <c r="H815" s="40">
        <f>Baseline!B$33 * (C815 * Baseline!B$66*Baseline!B$61/Baseline!B$73 + Baseline!B$52*Baseline!B$62/Baseline!B$74 + Baseline!B$53*Baseline!B$63/Baseline!B$75 + Baseline!B$54*Baseline!B$69/Baseline!B$76)</f>
        <v>1.6164731366660246E-9</v>
      </c>
      <c r="I815" s="40">
        <f>Baseline!B$33 * (C815 * Baseline!B$57*Baseline!B$66/Baseline!B$73 + Baseline!B$67*Baseline!B$52/Baseline!B$74 + Baseline!B$55*Baseline!B$53/Baseline!B$75 + Baseline!B$56*Baseline!B$54/Baseline!B$76)</f>
        <v>3.8894646309072686E-8</v>
      </c>
      <c r="J815" s="1">
        <f>Baseline!B$33 * (C815 * Baseline!B$57*Baseline!B$57/Baseline!B$73 + Baseline!B$67*Baseline!B$67/Baseline!B$74 + Baseline!B$55*Baseline!B$55/Baseline!B$75 + Baseline!B$56*Baseline!B$56/Baseline!B$76)</f>
        <v>1.7949605511616223E-6</v>
      </c>
      <c r="K815" s="40">
        <f>Baseline!B$33 * (C815 * Baseline!B$57*Baseline!B$58/Baseline!B$73 + Baseline!B$67*Baseline!B$59/Baseline!B$74 + Baseline!B$55*Baseline!B$68/Baseline!B$75 + Baseline!B$56*Baseline!B$60/Baseline!B$76)</f>
        <v>1.3929110982887702E-8</v>
      </c>
      <c r="L815" s="1">
        <f>Baseline!B$33 * (C815 * Baseline!B$57*Baseline!B$61/Baseline!B$73 + Baseline!B$67*Baseline!B$62/Baseline!B$74 + Baseline!B$55*Baseline!B$63/Baseline!B$75 + Baseline!B$56*Baseline!B$69/Baseline!B$76)</f>
        <v>1.4629410217542401E-8</v>
      </c>
      <c r="M815" s="40">
        <f>Baseline!B$33 * (C815 * Baseline!B$58*Baseline!B$66/Baseline!B$73 + Baseline!B$59*Baseline!B$52/Baseline!B$74 + Baseline!B$68*Baseline!B$53/Baseline!B$75 + Baseline!B$60*Baseline!B$54/Baseline!B$76)</f>
        <v>1.0727038138512149E-7</v>
      </c>
      <c r="N815" s="1">
        <f>Baseline!B$33 * (C815 * Baseline!B$58*Baseline!B$57/Baseline!B$73 + Baseline!B$59*Baseline!B$67/Baseline!B$74 + Baseline!B$68*Baseline!B$55/Baseline!B$75 + Baseline!B$60*Baseline!B$56/Baseline!B$76)</f>
        <v>1.3929110982887702E-8</v>
      </c>
      <c r="O815" s="1">
        <f>Baseline!B$33 * (C815 * Baseline!B$58*Baseline!B$58/Baseline!B$73 + Baseline!B$59*Baseline!B$59/Baseline!B$74 + Baseline!B$68*Baseline!B$68/Baseline!B$75 + Baseline!B$60*Baseline!B$60/Baseline!B$76)</f>
        <v>1.325016549594093E-6</v>
      </c>
      <c r="P815" s="40">
        <f>Baseline!B$33 * (C815 * Baseline!B$58*Baseline!B$61/Baseline!B$73 + Baseline!B$59*Baseline!B$62/Baseline!B$74 + Baseline!B$68*Baseline!B$63/Baseline!B$75 + Baseline!B$60*Baseline!B$69/Baseline!B$76)</f>
        <v>1.6489494463269535E-9</v>
      </c>
      <c r="Q815" s="40">
        <f>Baseline!B$33 * (C815 * Baseline!B$61*Baseline!B$66/Baseline!B$73 + Baseline!B$62*Baseline!B$52/Baseline!B$74 + Baseline!B$63*Baseline!B$53/Baseline!B$75 + Baseline!B$69*Baseline!B$54/Baseline!B$76)</f>
        <v>1.6164731366660246E-9</v>
      </c>
      <c r="R815" s="40">
        <f>Baseline!B$33 * (C815 * Baseline!B$61*Baseline!B$57/Baseline!B$73 + Baseline!B$62*Baseline!B$67/Baseline!B$74 + Baseline!B$63*Baseline!B$55/Baseline!B$75 + Baseline!B$69*Baseline!B$56/Baseline!B$76)</f>
        <v>1.4629410217542401E-8</v>
      </c>
      <c r="S815" s="40">
        <f>Baseline!B$33 * (C815 * Baseline!B$61*Baseline!B$58/Baseline!B$73 + Baseline!B$62*Baseline!B$59/Baseline!B$74 + Baseline!B$63*Baseline!B$68/Baseline!B$75 + Baseline!B$69*Baseline!B$60/Baseline!B$76)</f>
        <v>1.6489494463269535E-9</v>
      </c>
      <c r="T815" s="40">
        <f>Baseline!B$33 * (C815 * Baseline!B$61*Baseline!B$61/Baseline!B$73 + Baseline!B$62*Baseline!B$62/Baseline!B$74 + Baseline!B$63*Baseline!B$63/Baseline!B$75 + Baseline!B$69*Baseline!B$69/Baseline!B$76)</f>
        <v>9.8551800908394883E-8</v>
      </c>
      <c r="U815" s="40"/>
      <c r="V815" s="40">
        <f>E815 * ( Baseline!B$87 * Baseline!B$7 )</f>
        <v>0.1777155554657085</v>
      </c>
      <c r="W815" s="40">
        <f>F815 * ( Baseline!D$87 * Baseline!B$11 )</f>
        <v>7.1747381482899404E-4</v>
      </c>
      <c r="X815" s="40">
        <f>G815 * ( Baseline!F$87 * Baseline!B$16 )</f>
        <v>3.7260120166428459E-3</v>
      </c>
      <c r="Y815" s="40">
        <f>H815 * ( Baseline!H$87 * Baseline!B$18 )</f>
        <v>5.6847071208972894E-4</v>
      </c>
      <c r="Z815" s="48">
        <f t="shared" si="0"/>
        <v>0.18272751200927009</v>
      </c>
      <c r="AA815" s="40">
        <f>I815 * ( Baseline!B$87 * Baseline!B$7 )</f>
        <v>4.0368753404186543E-4</v>
      </c>
      <c r="AB815" s="1">
        <f>J815 * ( Baseline!D$87 * Baseline!B$11 )</f>
        <v>3.3110911560316154E-2</v>
      </c>
      <c r="AC815" s="1">
        <f>K815 * ( Baseline!F$87 * Baseline!B$16 )</f>
        <v>4.8382446518074938E-4</v>
      </c>
      <c r="AD815" s="1">
        <f>L815 * ( Baseline!F$87 * Baseline!B$16 )</f>
        <v>5.0814919797163242E-4</v>
      </c>
      <c r="AE815" s="48">
        <f t="shared" si="1"/>
        <v>3.4506572757510401E-2</v>
      </c>
      <c r="AF815" s="48">
        <f>M815 * ( Baseline!B$87 * Baseline!B$7 )</f>
        <v>1.1133592883961758E-3</v>
      </c>
      <c r="AG815" s="48">
        <f>N815 * ( Baseline!D$87 * Baseline!B$11 )</f>
        <v>2.5694467857232322E-4</v>
      </c>
      <c r="AH815" s="48">
        <f>O815 * ( Baseline!F$87 * Baseline!B$16 )</f>
        <v>4.6024144990343088E-2</v>
      </c>
      <c r="AI815" s="48">
        <f>P815 * ( Baseline!H$87 * Baseline!B$18 )</f>
        <v>5.7989176849965629E-4</v>
      </c>
      <c r="AJ815" s="48">
        <f t="shared" si="2"/>
        <v>4.7974340725811249E-2</v>
      </c>
      <c r="AK815" s="48">
        <f>Q815 * ( Baseline!B$87 * Baseline!B$7 )</f>
        <v>1.6777374685456668E-5</v>
      </c>
      <c r="AL815" s="48">
        <f>R815 * ( Baseline!D$87 * Baseline!B$11 )</f>
        <v>2.6986281541349378E-4</v>
      </c>
      <c r="AM815" s="48">
        <f>S815 * ( Baseline!F$87 * Baseline!B$16 )</f>
        <v>5.7275879627878115E-5</v>
      </c>
      <c r="AN815" s="48">
        <f>T815 * ( Baseline!H$87 * Baseline!B$18 )</f>
        <v>3.4658053492722767E-2</v>
      </c>
      <c r="AO815" s="48">
        <f t="shared" si="3"/>
        <v>3.5001969562449595E-2</v>
      </c>
      <c r="AP815" s="48"/>
      <c r="AQ815" s="48">
        <f>V815 * ( (1-Baseline!B$88-Baseline!B$87) + (1-B815)*Baseline!B$88 )</f>
        <v>0.11966353171073096</v>
      </c>
      <c r="AR815" s="48">
        <f>W815 * ( (1-Baseline!B$88-Baseline!B$87) + (1-B815)*Baseline!B$88 )</f>
        <v>4.8310599692537819E-4</v>
      </c>
      <c r="AS815" s="48">
        <f>X815 * ( (1-Baseline!B$88-Baseline!B$87) + (1-B815)*Baseline!B$88 )</f>
        <v>2.50888424448663E-3</v>
      </c>
      <c r="AT815" s="48">
        <f>Y815 * ( (1-Baseline!B$88-Baseline!B$87) + (1-B815)*Baseline!B$88 )</f>
        <v>3.8277579531239767E-4</v>
      </c>
      <c r="AU815" s="48">
        <f t="shared" si="4"/>
        <v>0.12303829774745537</v>
      </c>
      <c r="AV815" s="48">
        <f>AA815 * ( (1-Baseline!D$88-Baseline!D$87) + (1-B815)*Baseline!D$88 )</f>
        <v>3.3818558314810962E-4</v>
      </c>
      <c r="AW815" s="48">
        <f>AB815 * ( (1-Baseline!D$88-Baseline!D$87) + (1-B815)*Baseline!D$88 )</f>
        <v>2.7738366905899366E-2</v>
      </c>
      <c r="AX815" s="48">
        <f>AC815 * ( (1-Baseline!D$88-Baseline!D$87) + (1-B815)*Baseline!D$88 )</f>
        <v>4.0531957293857165E-4</v>
      </c>
      <c r="AY815" s="48">
        <f>AD815 * ( (1-Baseline!D$88-Baseline!D$87) + (1-B815)*Baseline!D$88 )</f>
        <v>4.2569739798915541E-4</v>
      </c>
      <c r="AZ815" s="48">
        <f t="shared" si="5"/>
        <v>2.8907569459975205E-2</v>
      </c>
      <c r="BA815" s="48">
        <f>AF815 * ( (1-Baseline!F$88-Baseline!F$87) + (1-Baseline!B$36)*Baseline!F$88 )</f>
        <v>8.0120897142711689E-4</v>
      </c>
      <c r="BB815" s="48">
        <f>AG815 * ( (1-Baseline!F$88-Baseline!F$87) + (1-Baseline!B$36)*Baseline!F$88 )</f>
        <v>1.8490561293035813E-4</v>
      </c>
      <c r="BC815" s="48">
        <f>AH815 * ( (1-Baseline!F$88-Baseline!F$87) + (1-Baseline!B$36)*Baseline!F$88 )</f>
        <v>3.3120447507690581E-2</v>
      </c>
      <c r="BD815" s="48">
        <f>AI815 * ( (1-Baseline!F$88-Baseline!F$87) + (1-Baseline!B$36)*Baseline!F$88 )</f>
        <v>4.173086731489447E-4</v>
      </c>
      <c r="BE815" s="48">
        <f t="shared" si="6"/>
        <v>3.4523870765197001E-2</v>
      </c>
      <c r="BF815" s="48">
        <f>AK815 * ( (1-Baseline!H$88-Baseline!H$87) + (1-Baseline!B$36)*Baseline!H$88 )</f>
        <v>1.3293049510781025E-5</v>
      </c>
      <c r="BG815" s="48">
        <f>AL815 * ( (1-Baseline!H$88-Baseline!H$87) + (1-Baseline!B$36)*Baseline!H$88 )</f>
        <v>2.1381770590841935E-4</v>
      </c>
      <c r="BH815" s="48">
        <f>AM815 * ( (1-Baseline!H$88-Baseline!H$87) + (1-Baseline!B$36)*Baseline!H$88 )</f>
        <v>4.538082494676038E-5</v>
      </c>
      <c r="BI815" s="48">
        <f>AN815 * ( (1-Baseline!H$88-Baseline!H$87) + (1-Baseline!B$36)*Baseline!H$88 )</f>
        <v>2.7460268943354099E-2</v>
      </c>
      <c r="BJ815" s="48">
        <f t="shared" si="7"/>
        <v>2.7732760523720059E-2</v>
      </c>
      <c r="BK815" s="48"/>
      <c r="BL815" s="48">
        <f t="shared" si="18"/>
        <v>0.97257141801773495</v>
      </c>
      <c r="BM815" s="48">
        <f t="shared" si="19"/>
        <v>3.9264684717679257E-3</v>
      </c>
      <c r="BN815" s="48">
        <f t="shared" si="20"/>
        <v>2.039108383664644E-2</v>
      </c>
      <c r="BO815" s="48">
        <f t="shared" si="21"/>
        <v>3.1110296738505881E-3</v>
      </c>
      <c r="BP815" s="48">
        <f t="shared" si="8"/>
        <v>0.99999999999999989</v>
      </c>
      <c r="BQ815" s="48">
        <f t="shared" si="22"/>
        <v>1.1698859138481156E-2</v>
      </c>
      <c r="BR815" s="48">
        <f t="shared" si="23"/>
        <v>0.95955375785934927</v>
      </c>
      <c r="BS815" s="48">
        <f t="shared" si="24"/>
        <v>1.4021226291603949E-2</v>
      </c>
      <c r="BT815" s="48">
        <f t="shared" si="25"/>
        <v>1.4726156710565614E-2</v>
      </c>
      <c r="BU815" s="48">
        <f t="shared" si="9"/>
        <v>1</v>
      </c>
      <c r="BV815" s="48">
        <f t="shared" si="26"/>
        <v>2.3207391108496549E-2</v>
      </c>
      <c r="BW815" s="48">
        <f t="shared" si="27"/>
        <v>5.3558772186332792E-3</v>
      </c>
      <c r="BX815" s="48">
        <f t="shared" si="28"/>
        <v>0.95934919154774523</v>
      </c>
      <c r="BY815" s="48">
        <f t="shared" si="29"/>
        <v>1.2087540125124883E-2</v>
      </c>
      <c r="BZ815" s="48">
        <f t="shared" si="10"/>
        <v>1</v>
      </c>
      <c r="CA815" s="48">
        <f t="shared" si="30"/>
        <v>4.7932658919444283E-4</v>
      </c>
      <c r="CB815" s="48">
        <f t="shared" si="31"/>
        <v>7.7099322920103578E-3</v>
      </c>
      <c r="CC815" s="48">
        <f t="shared" si="32"/>
        <v>1.6363616203279073E-3</v>
      </c>
      <c r="CD815" s="48">
        <f t="shared" si="33"/>
        <v>0.99017437949846732</v>
      </c>
      <c r="CE815" s="48">
        <f t="shared" si="11"/>
        <v>1</v>
      </c>
      <c r="CF815" s="48"/>
      <c r="CG815" s="48">
        <f t="shared" si="34"/>
        <v>0.97257141801773495</v>
      </c>
      <c r="CH815" s="48">
        <f t="shared" si="35"/>
        <v>3.9264684717679257E-3</v>
      </c>
      <c r="CI815" s="48">
        <f t="shared" si="36"/>
        <v>2.039108383664644E-2</v>
      </c>
      <c r="CJ815" s="48">
        <f t="shared" si="37"/>
        <v>3.1110296738505881E-3</v>
      </c>
      <c r="CK815" s="48">
        <f t="shared" si="12"/>
        <v>0.99999999999999989</v>
      </c>
      <c r="CL815" s="48">
        <f t="shared" si="38"/>
        <v>1.1698859138481156E-2</v>
      </c>
      <c r="CM815" s="48">
        <f t="shared" si="39"/>
        <v>0.95955375785934927</v>
      </c>
      <c r="CN815" s="48">
        <f t="shared" si="40"/>
        <v>1.4021226291603949E-2</v>
      </c>
      <c r="CO815" s="48">
        <f t="shared" si="41"/>
        <v>1.4726156710565614E-2</v>
      </c>
      <c r="CP815" s="48">
        <f t="shared" si="13"/>
        <v>1</v>
      </c>
      <c r="CQ815" s="48">
        <f t="shared" si="42"/>
        <v>2.3207391108496549E-2</v>
      </c>
      <c r="CR815" s="48">
        <f t="shared" si="43"/>
        <v>5.3558772186332792E-3</v>
      </c>
      <c r="CS815" s="48">
        <f t="shared" si="44"/>
        <v>0.95934919154774523</v>
      </c>
      <c r="CT815" s="48">
        <f t="shared" si="45"/>
        <v>1.2087540125124883E-2</v>
      </c>
      <c r="CU815" s="48">
        <f t="shared" si="14"/>
        <v>1</v>
      </c>
      <c r="CV815" s="48">
        <f t="shared" si="46"/>
        <v>4.7932658919444283E-4</v>
      </c>
      <c r="CW815" s="48">
        <f t="shared" si="47"/>
        <v>7.7099322920103578E-3</v>
      </c>
      <c r="CX815" s="48">
        <f t="shared" si="48"/>
        <v>1.6363616203279073E-3</v>
      </c>
      <c r="CY815" s="48">
        <f t="shared" si="49"/>
        <v>0.99017437949846732</v>
      </c>
      <c r="CZ815" s="48">
        <f t="shared" si="15"/>
        <v>1</v>
      </c>
      <c r="DA815" s="48"/>
      <c r="DB815" s="48">
        <f>(AQ815*Baseline!B$7 + AV815*Baseline!B$11 + BA815*Baseline!B$16 + BF815*Baseline!B$18)</f>
        <v>62054.971992999606</v>
      </c>
      <c r="DC815" s="48">
        <f>(AR815*Baseline!B$7 + AW815*Baseline!B$11 + BB815*Baseline!B$16 + BG815*Baseline!B$18)</f>
        <v>70131.088274200622</v>
      </c>
      <c r="DD815" s="48">
        <f>(AS815*Baseline!B$7 + AX815*Baseline!B$11 + BC815*Baseline!B$16 + BH815*Baseline!B$18)</f>
        <v>115123.85561085495</v>
      </c>
      <c r="DE815" s="48">
        <f>(AT815*Baseline!B$7 + AY815*Baseline!B$11 + BD815*Baseline!B$16 + BI815*Baseline!B$18)</f>
        <v>1259924.7631577125</v>
      </c>
      <c r="DF815" s="48">
        <f t="shared" si="16"/>
        <v>1507234.6790357677</v>
      </c>
      <c r="DG815" s="48"/>
      <c r="DH815" s="48">
        <f t="shared" si="50"/>
        <v>4.1171406719953133E-2</v>
      </c>
      <c r="DI815" s="48">
        <f t="shared" si="51"/>
        <v>4.6529640838058481E-2</v>
      </c>
      <c r="DJ815" s="48">
        <f t="shared" si="52"/>
        <v>7.6380843150785138E-2</v>
      </c>
      <c r="DK815" s="48">
        <f t="shared" si="53"/>
        <v>0.83591810929120325</v>
      </c>
      <c r="DL815" s="48">
        <f t="shared" si="17"/>
        <v>1</v>
      </c>
      <c r="DM815" s="48"/>
      <c r="DN815" s="48">
        <f>DH815 / (Baseline!B$7/Baseline!B$17)</f>
        <v>4.3947768698551277</v>
      </c>
      <c r="DO815" s="48">
        <f>DI815 / (Baseline!B$11/Baseline!B$17)</f>
        <v>1.1232478001417343</v>
      </c>
      <c r="DP815" s="48">
        <f>DJ815 / (Baseline!B$16/Baseline!B$17)</f>
        <v>1.1803148547360929</v>
      </c>
      <c r="DQ815" s="48">
        <f>DK815 / (Baseline!B$18/Baseline!B$17)</f>
        <v>0.94507921920733617</v>
      </c>
      <c r="DR815" s="71"/>
      <c r="DS815" s="48">
        <f>(AU815*Baseline!B$34)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3.0985275912118304E-2</v>
      </c>
      <c r="DT815" s="48">
        <f>(AZ815*Baseline!B$34) + (Baseline!D$88*(1-Baseline!D$89)*Baseline!B$35) + (Baseline!D$88*Baseline!D$89*((1-Baseline!D$90)*Baseline!B$40 + Baseline!D$90*Baseline!B$41))</f>
        <v>1.0749703418996285E-2</v>
      </c>
      <c r="DU815" s="48">
        <f>(BE815*Baseline!B$34) + (Baseline!F$88*(1-Baseline!F$89)*Baseline!B$35) + (Baseline!F$88*Baseline!F$89*((1-Baseline!F$90)*Baseline!B$40 + Baseline!F$90*Baseline!B$41))</f>
        <v>1.2909220614779553E-2</v>
      </c>
      <c r="DV815" s="48">
        <f>(BJ815*Baseline!B$34) + (Baseline!H$88*(1-Baseline!H$89)*Baseline!B$35) + (Baseline!H$88*Baseline!H$89*((1-Baseline!H$90)*Baseline!B$40 + Baseline!H$90*Baseline!B$41))</f>
        <v>9.30491407855801E-3</v>
      </c>
      <c r="DW815" s="48">
        <f>( DS815*Baseline!B$7 + DT815*Baseline!B$11 + DU815*Baseline!B$16 + DV815*Baseline!B$18 ) / Baseline!B$17</f>
        <v>9.8011133849409248E-3</v>
      </c>
    </row>
    <row r="816" spans="1:127">
      <c r="A816" s="7" t="s">
        <v>1144</v>
      </c>
      <c r="B816" s="1">
        <f>MIN( MAX( NORMINV( MCrands!B816, (B$5+B$4)/2, (B$5-B$4)/3.29 ), 0 ), 1 )</f>
        <v>0.54414582647013443</v>
      </c>
      <c r="C816" s="1">
        <f>MAX( NORMINV( MCrands!C816, (C$5+C$4)/2, (C$5-C$4)/3.29 ), 0 )</f>
        <v>2.6161558863873511</v>
      </c>
      <c r="D816" s="40"/>
      <c r="E816" s="40">
        <f>Baseline!B$33 * (C816 * Baseline!B$66*Baseline!B$66/Baseline!B$73 + Baseline!B$52*Baseline!B$52/Baseline!B$74 + Baseline!B$53*Baseline!B$53/Baseline!B$75 + Baseline!B$54*Baseline!B$54/Baseline!B$76)</f>
        <v>2.1900609285236092E-5</v>
      </c>
      <c r="F816" s="40">
        <f>Baseline!B$33 * (C816 * Baseline!B$66*Baseline!B$57/Baseline!B$73 + Baseline!B$52*Baseline!B$67/Baseline!B$74 + Baseline!B$53*Baseline!B$55/Baseline!B$75 + Baseline!B$54*Baseline!B$56/Baseline!B$76)</f>
        <v>3.9533630007842264E-8</v>
      </c>
      <c r="G816" s="1">
        <f>Baseline!B$33 * (C816 * Baseline!B$66*Baseline!B$58/Baseline!B$73 + Baseline!B$52*Baseline!B$59/Baseline!B$74 + Baseline!B$53*Baseline!B$68/Baseline!B$75 + Baseline!B$54*Baseline!B$60/Baseline!B$76)</f>
        <v>1.0884121631126338E-7</v>
      </c>
      <c r="H816" s="40">
        <f>Baseline!B$33 * (C816 * Baseline!B$66*Baseline!B$61/Baseline!B$73 + Baseline!B$52*Baseline!B$62/Baseline!B$74 + Baseline!B$53*Baseline!B$63/Baseline!B$75 + Baseline!B$54*Baseline!B$69/Baseline!B$76)</f>
        <v>1.773556629280214E-9</v>
      </c>
      <c r="I816" s="40">
        <f>Baseline!B$33 * (C816 * Baseline!B$57*Baseline!B$66/Baseline!B$73 + Baseline!B$67*Baseline!B$52/Baseline!B$74 + Baseline!B$55*Baseline!B$53/Baseline!B$75 + Baseline!B$56*Baseline!B$54/Baseline!B$76)</f>
        <v>3.9533630007842264E-8</v>
      </c>
      <c r="J816" s="1">
        <f>Baseline!B$33 * (C816 * Baseline!B$57*Baseline!B$57/Baseline!B$73 + Baseline!B$67*Baseline!B$67/Baseline!B$74 + Baseline!B$55*Baseline!B$55/Baseline!B$75 + Baseline!B$56*Baseline!B$56/Baseline!B$76)</f>
        <v>1.7949606366158115E-6</v>
      </c>
      <c r="K816" s="40">
        <f>Baseline!B$33 * (C816 * Baseline!B$57*Baseline!B$58/Baseline!B$73 + Baseline!B$67*Baseline!B$59/Baseline!B$74 + Baseline!B$55*Baseline!B$68/Baseline!B$75 + Baseline!B$56*Baseline!B$60/Baseline!B$76)</f>
        <v>1.3929321057769166E-8</v>
      </c>
      <c r="L816" s="1">
        <f>Baseline!B$33 * (C816 * Baseline!B$57*Baseline!B$61/Baseline!B$73 + Baseline!B$67*Baseline!B$62/Baseline!B$74 + Baseline!B$55*Baseline!B$63/Baseline!B$75 + Baseline!B$56*Baseline!B$69/Baseline!B$76)</f>
        <v>1.4629431225030548E-8</v>
      </c>
      <c r="M816" s="40">
        <f>Baseline!B$33 * (C816 * Baseline!B$58*Baseline!B$66/Baseline!B$73 + Baseline!B$59*Baseline!B$52/Baseline!B$74 + Baseline!B$68*Baseline!B$53/Baseline!B$75 + Baseline!B$60*Baseline!B$54/Baseline!B$76)</f>
        <v>1.0884121631126338E-7</v>
      </c>
      <c r="N816" s="1">
        <f>Baseline!B$33 * (C816 * Baseline!B$58*Baseline!B$57/Baseline!B$73 + Baseline!B$59*Baseline!B$67/Baseline!B$74 + Baseline!B$68*Baseline!B$55/Baseline!B$75 + Baseline!B$60*Baseline!B$56/Baseline!B$76)</f>
        <v>1.3929321057769166E-8</v>
      </c>
      <c r="O816" s="1">
        <f>Baseline!B$33 * (C816 * Baseline!B$58*Baseline!B$58/Baseline!B$73 + Baseline!B$59*Baseline!B$59/Baseline!B$74 + Baseline!B$68*Baseline!B$68/Baseline!B$75 + Baseline!B$60*Baseline!B$60/Baseline!B$76)</f>
        <v>1.3250170660281766E-6</v>
      </c>
      <c r="P816" s="40">
        <f>Baseline!B$33 * (C816 * Baseline!B$58*Baseline!B$61/Baseline!B$73 + Baseline!B$59*Baseline!B$62/Baseline!B$74 + Baseline!B$68*Baseline!B$63/Baseline!B$75 + Baseline!B$60*Baseline!B$69/Baseline!B$76)</f>
        <v>1.6490010897353133E-9</v>
      </c>
      <c r="Q816" s="40">
        <f>Baseline!B$33 * (C816 * Baseline!B$61*Baseline!B$66/Baseline!B$73 + Baseline!B$62*Baseline!B$52/Baseline!B$74 + Baseline!B$63*Baseline!B$53/Baseline!B$75 + Baseline!B$69*Baseline!B$54/Baseline!B$76)</f>
        <v>1.773556629280214E-9</v>
      </c>
      <c r="R816" s="40">
        <f>Baseline!B$33 * (C816 * Baseline!B$61*Baseline!B$57/Baseline!B$73 + Baseline!B$62*Baseline!B$67/Baseline!B$74 + Baseline!B$63*Baseline!B$55/Baseline!B$75 + Baseline!B$69*Baseline!B$56/Baseline!B$76)</f>
        <v>1.4629431225030548E-8</v>
      </c>
      <c r="S816" s="40">
        <f>Baseline!B$33 * (C816 * Baseline!B$61*Baseline!B$58/Baseline!B$73 + Baseline!B$62*Baseline!B$59/Baseline!B$74 + Baseline!B$63*Baseline!B$68/Baseline!B$75 + Baseline!B$69*Baseline!B$60/Baseline!B$76)</f>
        <v>1.6490010897353133E-9</v>
      </c>
      <c r="T816" s="40">
        <f>Baseline!B$33 * (C816 * Baseline!B$61*Baseline!B$61/Baseline!B$73 + Baseline!B$62*Baseline!B$62/Baseline!B$74 + Baseline!B$63*Baseline!B$63/Baseline!B$75 + Baseline!B$69*Baseline!B$69/Baseline!B$76)</f>
        <v>9.8551806072735717E-8</v>
      </c>
      <c r="U816" s="40"/>
      <c r="V816" s="40">
        <f>E816 * ( Baseline!B$87 * Baseline!B$7 )</f>
        <v>0.2273064237714654</v>
      </c>
      <c r="W816" s="40">
        <f>F816 * ( Baseline!D$87 * Baseline!B$11 )</f>
        <v>7.2926088877039682E-4</v>
      </c>
      <c r="X816" s="40">
        <f>G816 * ( Baseline!F$87 * Baseline!B$16 )</f>
        <v>3.7805746063846847E-3</v>
      </c>
      <c r="Y816" s="40">
        <f>H816 * ( Baseline!H$87 * Baseline!B$18 )</f>
        <v>6.2371280852697986E-4</v>
      </c>
      <c r="Z816" s="48">
        <f t="shared" si="0"/>
        <v>0.23243997207514744</v>
      </c>
      <c r="AA816" s="40">
        <f>I816 * ( Baseline!B$87 * Baseline!B$7 )</f>
        <v>4.1031954585139487E-4</v>
      </c>
      <c r="AB816" s="1">
        <f>J816 * ( Baseline!D$87 * Baseline!B$11 )</f>
        <v>3.3110913136655033E-2</v>
      </c>
      <c r="AC816" s="1">
        <f>K816 * ( Baseline!F$87 * Baseline!B$16 )</f>
        <v>4.83831762083423E-4</v>
      </c>
      <c r="AD816" s="1">
        <f>L816 * ( Baseline!F$87 * Baseline!B$16 )</f>
        <v>5.0814992766189983E-4</v>
      </c>
      <c r="AE816" s="48">
        <f t="shared" si="1"/>
        <v>3.4513214372251751E-2</v>
      </c>
      <c r="AF816" s="48">
        <f>M816 * ( Baseline!B$87 * Baseline!B$7 )</f>
        <v>1.1296629840946027E-3</v>
      </c>
      <c r="AG816" s="48">
        <f>N816 * ( Baseline!D$87 * Baseline!B$11 )</f>
        <v>2.5694855373872545E-4</v>
      </c>
      <c r="AH816" s="48">
        <f>O816 * ( Baseline!F$87 * Baseline!B$16 )</f>
        <v>4.6024162928562165E-2</v>
      </c>
      <c r="AI816" s="48">
        <f>P816 * ( Baseline!H$87 * Baseline!B$18 )</f>
        <v>5.7990993011611562E-4</v>
      </c>
      <c r="AJ816" s="48">
        <f t="shared" si="2"/>
        <v>4.7990684396511607E-2</v>
      </c>
      <c r="AK816" s="48">
        <f>Q816 * ( Baseline!B$87 * Baseline!B$7 )</f>
        <v>1.8407744255299342E-5</v>
      </c>
      <c r="AL816" s="48">
        <f>R816 * ( Baseline!D$87 * Baseline!B$11 )</f>
        <v>2.6986320293013403E-4</v>
      </c>
      <c r="AM816" s="48">
        <f>S816 * ( Baseline!F$87 * Baseline!B$16 )</f>
        <v>5.7277673449785379E-5</v>
      </c>
      <c r="AN816" s="48">
        <f>T816 * ( Baseline!H$87 * Baseline!B$18 )</f>
        <v>3.4658055308884411E-2</v>
      </c>
      <c r="AO816" s="48">
        <f t="shared" si="3"/>
        <v>3.5003603929519629E-2</v>
      </c>
      <c r="AP816" s="48"/>
      <c r="AQ816" s="48">
        <f>V816 * ( (1-Baseline!B$88-Baseline!B$87) + (1-B816)*Baseline!B$88 )</f>
        <v>0.11235988707842179</v>
      </c>
      <c r="AR816" s="48">
        <f>W816 * ( (1-Baseline!B$88-Baseline!B$87) + (1-B816)*Baseline!B$88 )</f>
        <v>3.604811063119523E-4</v>
      </c>
      <c r="AS816" s="48">
        <f>X816 * ( (1-Baseline!B$88-Baseline!B$87) + (1-B816)*Baseline!B$88 )</f>
        <v>1.8687766443944065E-3</v>
      </c>
      <c r="AT816" s="48">
        <f>Y816 * ( (1-Baseline!B$88-Baseline!B$87) + (1-B816)*Baseline!B$88 )</f>
        <v>3.0830761213293171E-4</v>
      </c>
      <c r="AU816" s="48">
        <f t="shared" si="4"/>
        <v>0.11489745244126108</v>
      </c>
      <c r="AV816" s="48">
        <f>AA816 * ( (1-Baseline!D$88-Baseline!D$87) + (1-B816)*Baseline!D$88 )</f>
        <v>3.0676353780521696E-4</v>
      </c>
      <c r="AW816" s="48">
        <f>AB816 * ( (1-Baseline!D$88-Baseline!D$87) + (1-B816)*Baseline!D$88 )</f>
        <v>2.475441629933994E-2</v>
      </c>
      <c r="AX816" s="48">
        <f>AC816 * ( (1-Baseline!D$88-Baseline!D$87) + (1-B816)*Baseline!D$88 )</f>
        <v>3.6172281954366544E-4</v>
      </c>
      <c r="AY816" s="48">
        <f>AD816 * ( (1-Baseline!D$88-Baseline!D$87) + (1-B816)*Baseline!D$88 )</f>
        <v>3.7990359250759427E-4</v>
      </c>
      <c r="AZ816" s="48">
        <f t="shared" si="5"/>
        <v>2.5802806249196418E-2</v>
      </c>
      <c r="BA816" s="48">
        <f>AF816 * ( (1-Baseline!F$88-Baseline!F$87) + (1-Baseline!B$36)*Baseline!F$88 )</f>
        <v>8.1294163256996719E-4</v>
      </c>
      <c r="BB816" s="48">
        <f>AG816 * ( (1-Baseline!F$88-Baseline!F$87) + (1-Baseline!B$36)*Baseline!F$88 )</f>
        <v>1.8490840162410649E-4</v>
      </c>
      <c r="BC816" s="48">
        <f>AH816 * ( (1-Baseline!F$88-Baseline!F$87) + (1-Baseline!B$36)*Baseline!F$88 )</f>
        <v>3.3120460416607052E-2</v>
      </c>
      <c r="BD816" s="48">
        <f>AI816 * ( (1-Baseline!F$88-Baseline!F$87) + (1-Baseline!B$36)*Baseline!F$88 )</f>
        <v>4.1732174282932053E-4</v>
      </c>
      <c r="BE816" s="48">
        <f t="shared" si="6"/>
        <v>3.4535632193630442E-2</v>
      </c>
      <c r="BF816" s="48">
        <f>AK816 * ( (1-Baseline!H$88-Baseline!H$87) + (1-Baseline!B$36)*Baseline!H$88 )</f>
        <v>1.4584823928358774E-5</v>
      </c>
      <c r="BG816" s="48">
        <f>AL816 * ( (1-Baseline!H$88-Baseline!H$87) + (1-Baseline!B$36)*Baseline!H$88 )</f>
        <v>2.1381801294560377E-4</v>
      </c>
      <c r="BH816" s="48">
        <f>AM816 * ( (1-Baseline!H$88-Baseline!H$87) + (1-Baseline!B$36)*Baseline!H$88 )</f>
        <v>4.5382246227733949E-5</v>
      </c>
      <c r="BI816" s="48">
        <f>AN816 * ( (1-Baseline!H$88-Baseline!H$87) + (1-Baseline!B$36)*Baseline!H$88 )</f>
        <v>2.7460270382335294E-2</v>
      </c>
      <c r="BJ816" s="48">
        <f t="shared" si="7"/>
        <v>2.7734055465436992E-2</v>
      </c>
      <c r="BK816" s="48"/>
      <c r="BL816" s="48">
        <f t="shared" si="18"/>
        <v>0.97791452021848302</v>
      </c>
      <c r="BM816" s="48">
        <f t="shared" si="19"/>
        <v>3.1374160057747211E-3</v>
      </c>
      <c r="BN816" s="48">
        <f t="shared" si="20"/>
        <v>1.6264735245977536E-2</v>
      </c>
      <c r="BO816" s="48">
        <f t="shared" si="21"/>
        <v>2.6833285297648141E-3</v>
      </c>
      <c r="BP816" s="48">
        <f t="shared" si="8"/>
        <v>1</v>
      </c>
      <c r="BQ816" s="48">
        <f t="shared" si="22"/>
        <v>1.1888766471467442E-2</v>
      </c>
      <c r="BR816" s="48">
        <f t="shared" si="23"/>
        <v>0.95936915001680767</v>
      </c>
      <c r="BS816" s="48">
        <f t="shared" si="24"/>
        <v>1.4018739514231351E-2</v>
      </c>
      <c r="BT816" s="48">
        <f t="shared" si="25"/>
        <v>1.4723343997493518E-2</v>
      </c>
      <c r="BU816" s="48">
        <f t="shared" si="9"/>
        <v>1</v>
      </c>
      <c r="BV816" s="48">
        <f t="shared" si="26"/>
        <v>2.3539213876614704E-2</v>
      </c>
      <c r="BW816" s="48">
        <f t="shared" si="27"/>
        <v>5.3541339734967976E-3</v>
      </c>
      <c r="BX816" s="48">
        <f t="shared" si="28"/>
        <v>0.95902285010770993</v>
      </c>
      <c r="BY816" s="48">
        <f t="shared" si="29"/>
        <v>1.20838020421786E-2</v>
      </c>
      <c r="BZ816" s="48">
        <f t="shared" si="10"/>
        <v>1</v>
      </c>
      <c r="CA816" s="48">
        <f t="shared" si="30"/>
        <v>5.2588140045132657E-4</v>
      </c>
      <c r="CB816" s="48">
        <f t="shared" si="31"/>
        <v>7.7095833752863939E-3</v>
      </c>
      <c r="CC816" s="48">
        <f t="shared" si="32"/>
        <v>1.6363364631000563E-3</v>
      </c>
      <c r="CD816" s="48">
        <f t="shared" si="33"/>
        <v>0.9901281987611622</v>
      </c>
      <c r="CE816" s="48">
        <f t="shared" si="11"/>
        <v>1</v>
      </c>
      <c r="CF816" s="48"/>
      <c r="CG816" s="48">
        <f t="shared" si="34"/>
        <v>0.97791452021848302</v>
      </c>
      <c r="CH816" s="48">
        <f t="shared" si="35"/>
        <v>3.1374160057747211E-3</v>
      </c>
      <c r="CI816" s="48">
        <f t="shared" si="36"/>
        <v>1.6264735245977536E-2</v>
      </c>
      <c r="CJ816" s="48">
        <f t="shared" si="37"/>
        <v>2.6833285297648141E-3</v>
      </c>
      <c r="CK816" s="48">
        <f t="shared" si="12"/>
        <v>1</v>
      </c>
      <c r="CL816" s="48">
        <f t="shared" si="38"/>
        <v>1.1888766471467442E-2</v>
      </c>
      <c r="CM816" s="48">
        <f t="shared" si="39"/>
        <v>0.95936915001680767</v>
      </c>
      <c r="CN816" s="48">
        <f t="shared" si="40"/>
        <v>1.4018739514231351E-2</v>
      </c>
      <c r="CO816" s="48">
        <f t="shared" si="41"/>
        <v>1.4723343997493518E-2</v>
      </c>
      <c r="CP816" s="48">
        <f t="shared" si="13"/>
        <v>1</v>
      </c>
      <c r="CQ816" s="48">
        <f t="shared" si="42"/>
        <v>2.3539213876614704E-2</v>
      </c>
      <c r="CR816" s="48">
        <f t="shared" si="43"/>
        <v>5.3541339734967976E-3</v>
      </c>
      <c r="CS816" s="48">
        <f t="shared" si="44"/>
        <v>0.95902285010770993</v>
      </c>
      <c r="CT816" s="48">
        <f t="shared" si="45"/>
        <v>1.20838020421786E-2</v>
      </c>
      <c r="CU816" s="48">
        <f t="shared" si="14"/>
        <v>1</v>
      </c>
      <c r="CV816" s="48">
        <f t="shared" si="46"/>
        <v>5.2588140045132657E-4</v>
      </c>
      <c r="CW816" s="48">
        <f t="shared" si="47"/>
        <v>7.7095833752863939E-3</v>
      </c>
      <c r="CX816" s="48">
        <f t="shared" si="48"/>
        <v>1.6363364631000563E-3</v>
      </c>
      <c r="CY816" s="48">
        <f t="shared" si="49"/>
        <v>0.9901281987611622</v>
      </c>
      <c r="CZ816" s="48">
        <f t="shared" si="15"/>
        <v>1</v>
      </c>
      <c r="DA816" s="48"/>
      <c r="DB816" s="48">
        <f>(AQ816*Baseline!B$7 + AV816*Baseline!B$11 + BA816*Baseline!B$16 + BF816*Baseline!B$18)</f>
        <v>58543.776122004339</v>
      </c>
      <c r="DC816" s="48">
        <f>(AR816*Baseline!B$7 + AW816*Baseline!B$11 + BB816*Baseline!B$16 + BG816*Baseline!B$18)</f>
        <v>63672.39539529079</v>
      </c>
      <c r="DD816" s="48">
        <f>(AS816*Baseline!B$7 + AX816*Baseline!B$11 + BC816*Baseline!B$16 + BH816*Baseline!B$18)</f>
        <v>114720.01616186858</v>
      </c>
      <c r="DE816" s="48">
        <f>(AT816*Baseline!B$7 + AY816*Baseline!B$11 + BD816*Baseline!B$16 + BI816*Baseline!B$18)</f>
        <v>1259790.5484781854</v>
      </c>
      <c r="DF816" s="48">
        <f t="shared" si="16"/>
        <v>1496726.7361573491</v>
      </c>
      <c r="DG816" s="48"/>
      <c r="DH816" s="48">
        <f t="shared" si="50"/>
        <v>3.9114538885239573E-2</v>
      </c>
      <c r="DI816" s="48">
        <f t="shared" si="51"/>
        <v>4.2541095750558561E-2</v>
      </c>
      <c r="DJ816" s="48">
        <f t="shared" si="52"/>
        <v>7.6647268596535714E-2</v>
      </c>
      <c r="DK816" s="48">
        <f t="shared" si="53"/>
        <v>0.84169709676766624</v>
      </c>
      <c r="DL816" s="48">
        <f t="shared" si="17"/>
        <v>1</v>
      </c>
      <c r="DM816" s="48"/>
      <c r="DN816" s="48">
        <f>DH816 / (Baseline!B$7/Baseline!B$17)</f>
        <v>4.1752197571765537</v>
      </c>
      <c r="DO816" s="48">
        <f>DI816 / (Baseline!B$11/Baseline!B$17)</f>
        <v>1.0269624127068087</v>
      </c>
      <c r="DP816" s="48">
        <f>DJ816 / (Baseline!B$16/Baseline!B$17)</f>
        <v>1.1844319330285948</v>
      </c>
      <c r="DQ816" s="48">
        <f>DK816 / (Baseline!B$18/Baseline!B$17)</f>
        <v>0.95161287473095635</v>
      </c>
      <c r="DR816" s="71"/>
      <c r="DS816" s="48">
        <f>(AU816*Baseline!B$34)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2.9764149116189163E-2</v>
      </c>
      <c r="DT816" s="48">
        <f>(AZ816*Baseline!B$34) + (Baseline!D$88*(1-Baseline!D$89)*Baseline!B$35) + (Baseline!D$88*Baseline!D$89*((1-Baseline!D$90)*Baseline!B$40 + Baseline!D$90*Baseline!B$41))</f>
        <v>1.0283988937379467E-2</v>
      </c>
      <c r="DU816" s="48">
        <f>(BE816*Baseline!B$34) + (Baseline!F$88*(1-Baseline!F$89)*Baseline!B$35) + (Baseline!F$88*Baseline!F$89*((1-Baseline!F$90)*Baseline!B$40 + Baseline!F$90*Baseline!B$41))</f>
        <v>1.2910984829044569E-2</v>
      </c>
      <c r="DV816" s="48">
        <f>(BJ816*Baseline!B$34) + (Baseline!H$88*(1-Baseline!H$89)*Baseline!B$35) + (Baseline!H$88*Baseline!H$89*((1-Baseline!H$90)*Baseline!B$40 + Baseline!H$90*Baseline!B$41))</f>
        <v>9.3051083198155485E-3</v>
      </c>
      <c r="DW816" s="48">
        <f>( DS816*Baseline!B$7 + DT816*Baseline!B$11 + DU816*Baseline!B$16 + DV816*Baseline!B$18 ) / Baseline!B$17</f>
        <v>9.7706676754148389E-3</v>
      </c>
    </row>
    <row r="817" spans="1:127">
      <c r="A817" s="7" t="s">
        <v>1145</v>
      </c>
      <c r="B817" s="1">
        <f>MIN( MAX( NORMINV( MCrands!B817, (B$5+B$4)/2, (B$5-B$4)/3.29 ), 0 ), 1 )</f>
        <v>0.46268036419114261</v>
      </c>
      <c r="C817" s="1">
        <f>MAX( NORMINV( MCrands!C817, (C$5+C$4)/2, (C$5-C$4)/3.29 ), 0 )</f>
        <v>2.6941599250244423</v>
      </c>
      <c r="D817" s="40"/>
      <c r="E817" s="40">
        <f>Baseline!B$33 * (C817 * Baseline!B$66*Baseline!B$66/Baseline!B$73 + Baseline!B$52*Baseline!B$52/Baseline!B$74 + Baseline!B$53*Baseline!B$53/Baseline!B$75 + Baseline!B$54*Baseline!B$54/Baseline!B$76)</f>
        <v>2.2553350413809364E-5</v>
      </c>
      <c r="F817" s="40">
        <f>Baseline!B$33 * (C817 * Baseline!B$66*Baseline!B$57/Baseline!B$73 + Baseline!B$52*Baseline!B$67/Baseline!B$74 + Baseline!B$53*Baseline!B$55/Baseline!B$75 + Baseline!B$54*Baseline!B$56/Baseline!B$76)</f>
        <v>3.9620924040416425E-8</v>
      </c>
      <c r="G817" s="1">
        <f>Baseline!B$33 * (C817 * Baseline!B$66*Baseline!B$58/Baseline!B$73 + Baseline!B$52*Baseline!B$59/Baseline!B$74 + Baseline!B$53*Baseline!B$68/Baseline!B$75 + Baseline!B$54*Baseline!B$60/Baseline!B$76)</f>
        <v>1.0905581414134152E-7</v>
      </c>
      <c r="H817" s="40">
        <f>Baseline!B$33 * (C817 * Baseline!B$66*Baseline!B$61/Baseline!B$73 + Baseline!B$52*Baseline!B$62/Baseline!B$74 + Baseline!B$53*Baseline!B$63/Baseline!B$75 + Baseline!B$54*Baseline!B$69/Baseline!B$76)</f>
        <v>1.7950164122880281E-9</v>
      </c>
      <c r="I817" s="40">
        <f>Baseline!B$33 * (C817 * Baseline!B$57*Baseline!B$66/Baseline!B$73 + Baseline!B$67*Baseline!B$52/Baseline!B$74 + Baseline!B$55*Baseline!B$53/Baseline!B$75 + Baseline!B$56*Baseline!B$54/Baseline!B$76)</f>
        <v>3.9620924040416425E-8</v>
      </c>
      <c r="J817" s="1">
        <f>Baseline!B$33 * (C817 * Baseline!B$57*Baseline!B$57/Baseline!B$73 + Baseline!B$67*Baseline!B$67/Baseline!B$74 + Baseline!B$55*Baseline!B$55/Baseline!B$75 + Baseline!B$56*Baseline!B$56/Baseline!B$76)</f>
        <v>1.7949606482900384E-6</v>
      </c>
      <c r="K817" s="40">
        <f>Baseline!B$33 * (C817 * Baseline!B$57*Baseline!B$58/Baseline!B$73 + Baseline!B$67*Baseline!B$59/Baseline!B$74 + Baseline!B$55*Baseline!B$68/Baseline!B$75 + Baseline!B$56*Baseline!B$60/Baseline!B$76)</f>
        <v>1.3929349756910601E-8</v>
      </c>
      <c r="L817" s="1">
        <f>Baseline!B$33 * (C817 * Baseline!B$57*Baseline!B$61/Baseline!B$73 + Baseline!B$67*Baseline!B$62/Baseline!B$74 + Baseline!B$55*Baseline!B$63/Baseline!B$75 + Baseline!B$56*Baseline!B$69/Baseline!B$76)</f>
        <v>1.462943409494469E-8</v>
      </c>
      <c r="M817" s="40">
        <f>Baseline!B$33 * (C817 * Baseline!B$58*Baseline!B$66/Baseline!B$73 + Baseline!B$59*Baseline!B$52/Baseline!B$74 + Baseline!B$68*Baseline!B$53/Baseline!B$75 + Baseline!B$60*Baseline!B$54/Baseline!B$76)</f>
        <v>1.0905581414134152E-7</v>
      </c>
      <c r="N817" s="1">
        <f>Baseline!B$33 * (C817 * Baseline!B$58*Baseline!B$57/Baseline!B$73 + Baseline!B$59*Baseline!B$67/Baseline!B$74 + Baseline!B$68*Baseline!B$55/Baseline!B$75 + Baseline!B$60*Baseline!B$56/Baseline!B$76)</f>
        <v>1.3929349756910601E-8</v>
      </c>
      <c r="O817" s="1">
        <f>Baseline!B$33 * (C817 * Baseline!B$58*Baseline!B$58/Baseline!B$73 + Baseline!B$59*Baseline!B$59/Baseline!B$74 + Baseline!B$68*Baseline!B$68/Baseline!B$75 + Baseline!B$60*Baseline!B$60/Baseline!B$76)</f>
        <v>1.3250171365802327E-6</v>
      </c>
      <c r="P817" s="40">
        <f>Baseline!B$33 * (C817 * Baseline!B$58*Baseline!B$61/Baseline!B$73 + Baseline!B$59*Baseline!B$62/Baseline!B$74 + Baseline!B$68*Baseline!B$63/Baseline!B$75 + Baseline!B$60*Baseline!B$69/Baseline!B$76)</f>
        <v>1.6490081449409157E-9</v>
      </c>
      <c r="Q817" s="40">
        <f>Baseline!B$33 * (C817 * Baseline!B$61*Baseline!B$66/Baseline!B$73 + Baseline!B$62*Baseline!B$52/Baseline!B$74 + Baseline!B$63*Baseline!B$53/Baseline!B$75 + Baseline!B$69*Baseline!B$54/Baseline!B$76)</f>
        <v>1.7950164122880281E-9</v>
      </c>
      <c r="R817" s="40">
        <f>Baseline!B$33 * (C817 * Baseline!B$61*Baseline!B$57/Baseline!B$73 + Baseline!B$62*Baseline!B$67/Baseline!B$74 + Baseline!B$63*Baseline!B$55/Baseline!B$75 + Baseline!B$69*Baseline!B$56/Baseline!B$76)</f>
        <v>1.462943409494469E-8</v>
      </c>
      <c r="S817" s="40">
        <f>Baseline!B$33 * (C817 * Baseline!B$61*Baseline!B$58/Baseline!B$73 + Baseline!B$62*Baseline!B$59/Baseline!B$74 + Baseline!B$63*Baseline!B$68/Baseline!B$75 + Baseline!B$69*Baseline!B$60/Baseline!B$76)</f>
        <v>1.6490081449409157E-9</v>
      </c>
      <c r="T817" s="40">
        <f>Baseline!B$33 * (C817 * Baseline!B$61*Baseline!B$61/Baseline!B$73 + Baseline!B$62*Baseline!B$62/Baseline!B$74 + Baseline!B$63*Baseline!B$63/Baseline!B$75 + Baseline!B$69*Baseline!B$69/Baseline!B$76)</f>
        <v>9.8551806778256286E-8</v>
      </c>
      <c r="U817" s="40"/>
      <c r="V817" s="40">
        <f>E817 * ( Baseline!B$87 * Baseline!B$7 )</f>
        <v>0.23408122394492739</v>
      </c>
      <c r="W817" s="40">
        <f>F817 * ( Baseline!D$87 * Baseline!B$11 )</f>
        <v>7.3087116649512781E-4</v>
      </c>
      <c r="X817" s="40">
        <f>G817 * ( Baseline!F$87 * Baseline!B$16 )</f>
        <v>3.7880286126377801E-3</v>
      </c>
      <c r="Y817" s="40">
        <f>H817 * ( Baseline!H$87 * Baseline!B$18 )</f>
        <v>6.312596448158303E-4</v>
      </c>
      <c r="Z817" s="48">
        <f t="shared" si="0"/>
        <v>0.23923138336887612</v>
      </c>
      <c r="AA817" s="40">
        <f>I817 * ( Baseline!B$87 * Baseline!B$7 )</f>
        <v>4.1122557061548209E-4</v>
      </c>
      <c r="AB817" s="1">
        <f>J817 * ( Baseline!D$87 * Baseline!B$11 )</f>
        <v>3.3110913352004778E-2</v>
      </c>
      <c r="AC817" s="1">
        <f>K817 * ( Baseline!F$87 * Baseline!B$16 )</f>
        <v>4.8383275894149766E-4</v>
      </c>
      <c r="AD817" s="1">
        <f>L817 * ( Baseline!F$87 * Baseline!B$16 )</f>
        <v>5.0815002734770718E-4</v>
      </c>
      <c r="AE817" s="48">
        <f t="shared" si="1"/>
        <v>3.4514121708909461E-2</v>
      </c>
      <c r="AF817" s="48">
        <f>M817 * ( Baseline!B$87 * Baseline!B$7 )</f>
        <v>1.1318902949729837E-3</v>
      </c>
      <c r="AG817" s="48">
        <f>N817 * ( Baseline!D$87 * Baseline!B$11 )</f>
        <v>2.5694908314018405E-4</v>
      </c>
      <c r="AH817" s="48">
        <f>O817 * ( Baseline!F$87 * Baseline!B$16 )</f>
        <v>4.6024165379171596E-2</v>
      </c>
      <c r="AI817" s="48">
        <f>P817 * ( Baseline!H$87 * Baseline!B$18 )</f>
        <v>5.7991241124472938E-4</v>
      </c>
      <c r="AJ817" s="48">
        <f t="shared" si="2"/>
        <v>4.7992917168529492E-2</v>
      </c>
      <c r="AK817" s="48">
        <f>Q817 * ( Baseline!B$87 * Baseline!B$7 )</f>
        <v>1.8630475343137444E-5</v>
      </c>
      <c r="AL817" s="48">
        <f>R817 * ( Baseline!D$87 * Baseline!B$11 )</f>
        <v>2.6986325587027984E-4</v>
      </c>
      <c r="AM817" s="48">
        <f>S817 * ( Baseline!F$87 * Baseline!B$16 )</f>
        <v>5.7277918510728719E-5</v>
      </c>
      <c r="AN817" s="48">
        <f>T817 * ( Baseline!H$87 * Baseline!B$18 )</f>
        <v>3.4658055556997275E-2</v>
      </c>
      <c r="AO817" s="48">
        <f t="shared" si="3"/>
        <v>3.5003827206721419E-2</v>
      </c>
      <c r="AP817" s="48"/>
      <c r="AQ817" s="48">
        <f>V817 * ( (1-Baseline!B$88-Baseline!B$87) + (1-B817)*Baseline!B$88 )</f>
        <v>0.13268062626132474</v>
      </c>
      <c r="AR817" s="48">
        <f>W817 * ( (1-Baseline!B$88-Baseline!B$87) + (1-B817)*Baseline!B$88 )</f>
        <v>4.1426835716534594E-4</v>
      </c>
      <c r="AS817" s="48">
        <f>X817 * ( (1-Baseline!B$88-Baseline!B$87) + (1-B817)*Baseline!B$88 )</f>
        <v>2.1471094526524038E-3</v>
      </c>
      <c r="AT817" s="48">
        <f>Y817 * ( (1-Baseline!B$88-Baseline!B$87) + (1-B817)*Baseline!B$88 )</f>
        <v>3.5780710471409343E-4</v>
      </c>
      <c r="AU817" s="48">
        <f t="shared" si="4"/>
        <v>0.13559981117585657</v>
      </c>
      <c r="AV817" s="48">
        <f>AA817 * ( (1-Baseline!D$88-Baseline!D$87) + (1-B817)*Baseline!D$88 )</f>
        <v>3.2244920619114336E-4</v>
      </c>
      <c r="AW817" s="48">
        <f>AB817 * ( (1-Baseline!D$88-Baseline!D$87) + (1-B817)*Baseline!D$88 )</f>
        <v>2.5962849806829866E-2</v>
      </c>
      <c r="AX817" s="48">
        <f>AC817 * ( (1-Baseline!D$88-Baseline!D$87) + (1-B817)*Baseline!D$88 )</f>
        <v>3.7938178021481998E-4</v>
      </c>
      <c r="AY817" s="48">
        <f>AD817 * ( (1-Baseline!D$88-Baseline!D$87) + (1-B817)*Baseline!D$88 )</f>
        <v>3.9844937827926782E-4</v>
      </c>
      <c r="AZ817" s="48">
        <f t="shared" si="5"/>
        <v>2.7063130171515098E-2</v>
      </c>
      <c r="BA817" s="48">
        <f>AF817 * ( (1-Baseline!F$88-Baseline!F$87) + (1-Baseline!B$36)*Baseline!F$88 )</f>
        <v>8.1454447675199828E-4</v>
      </c>
      <c r="BB817" s="48">
        <f>AG817 * ( (1-Baseline!F$88-Baseline!F$87) + (1-Baseline!B$36)*Baseline!F$88 )</f>
        <v>1.8490878259833695E-4</v>
      </c>
      <c r="BC817" s="48">
        <f>AH817 * ( (1-Baseline!F$88-Baseline!F$87) + (1-Baseline!B$36)*Baseline!F$88 )</f>
        <v>3.3120462180144014E-2</v>
      </c>
      <c r="BD817" s="48">
        <f>AI817 * ( (1-Baseline!F$88-Baseline!F$87) + (1-Baseline!B$36)*Baseline!F$88 )</f>
        <v>4.1732352832886713E-4</v>
      </c>
      <c r="BE817" s="48">
        <f t="shared" si="6"/>
        <v>3.4537238967823215E-2</v>
      </c>
      <c r="BF817" s="48">
        <f>AK817 * ( (1-Baseline!H$88-Baseline!H$87) + (1-Baseline!B$36)*Baseline!H$88 )</f>
        <v>1.4761298223874657E-5</v>
      </c>
      <c r="BG817" s="48">
        <f>AL817 * ( (1-Baseline!H$88-Baseline!H$87) + (1-Baseline!B$36)*Baseline!H$88 )</f>
        <v>2.1381805489114009E-4</v>
      </c>
      <c r="BH817" s="48">
        <f>AM817 * ( (1-Baseline!H$88-Baseline!H$87) + (1-Baseline!B$36)*Baseline!H$88 )</f>
        <v>4.538244039442057E-5</v>
      </c>
      <c r="BI817" s="48">
        <f>AN817 * ( (1-Baseline!H$88-Baseline!H$87) + (1-Baseline!B$36)*Baseline!H$88 )</f>
        <v>2.7460270578920077E-2</v>
      </c>
      <c r="BJ817" s="48">
        <f t="shared" si="7"/>
        <v>2.7734232372429512E-2</v>
      </c>
      <c r="BK817" s="48"/>
      <c r="BL817" s="48">
        <f t="shared" si="18"/>
        <v>0.97847205767310397</v>
      </c>
      <c r="BM817" s="48">
        <f t="shared" si="19"/>
        <v>3.0550806345009574E-3</v>
      </c>
      <c r="BN817" s="48">
        <f t="shared" si="20"/>
        <v>1.5834162555491041E-2</v>
      </c>
      <c r="BO817" s="48">
        <f t="shared" si="21"/>
        <v>2.6386991369041126E-3</v>
      </c>
      <c r="BP817" s="48">
        <f t="shared" si="8"/>
        <v>1.0000000000000002</v>
      </c>
      <c r="BQ817" s="48">
        <f t="shared" si="22"/>
        <v>1.1914704771679835E-2</v>
      </c>
      <c r="BR817" s="48">
        <f t="shared" si="23"/>
        <v>0.95934393554211583</v>
      </c>
      <c r="BS817" s="48">
        <f t="shared" si="24"/>
        <v>1.4018399860269407E-2</v>
      </c>
      <c r="BT817" s="48">
        <f t="shared" si="25"/>
        <v>1.4722959825935062E-2</v>
      </c>
      <c r="BU817" s="48">
        <f t="shared" si="9"/>
        <v>1.0000000000000002</v>
      </c>
      <c r="BV817" s="48">
        <f t="shared" si="26"/>
        <v>2.3584527921032498E-2</v>
      </c>
      <c r="BW817" s="48">
        <f t="shared" si="27"/>
        <v>5.353895914221982E-3</v>
      </c>
      <c r="BX817" s="48">
        <f t="shared" si="28"/>
        <v>0.95897828459886014</v>
      </c>
      <c r="BY817" s="48">
        <f t="shared" si="29"/>
        <v>1.2083291565885407E-2</v>
      </c>
      <c r="BZ817" s="48">
        <f t="shared" si="10"/>
        <v>1</v>
      </c>
      <c r="CA817" s="48">
        <f t="shared" si="30"/>
        <v>5.3224109561254005E-4</v>
      </c>
      <c r="CB817" s="48">
        <f t="shared" si="31"/>
        <v>7.7095357109539389E-3</v>
      </c>
      <c r="CC817" s="48">
        <f t="shared" si="32"/>
        <v>1.6363330264563252E-3</v>
      </c>
      <c r="CD817" s="48">
        <f t="shared" si="33"/>
        <v>0.99012189016697727</v>
      </c>
      <c r="CE817" s="48">
        <f t="shared" si="11"/>
        <v>1</v>
      </c>
      <c r="CF817" s="48"/>
      <c r="CG817" s="48">
        <f t="shared" si="34"/>
        <v>0.97847205767310397</v>
      </c>
      <c r="CH817" s="48">
        <f t="shared" si="35"/>
        <v>3.0550806345009574E-3</v>
      </c>
      <c r="CI817" s="48">
        <f t="shared" si="36"/>
        <v>1.5834162555491041E-2</v>
      </c>
      <c r="CJ817" s="48">
        <f t="shared" si="37"/>
        <v>2.6386991369041126E-3</v>
      </c>
      <c r="CK817" s="48">
        <f t="shared" si="12"/>
        <v>1.0000000000000002</v>
      </c>
      <c r="CL817" s="48">
        <f t="shared" si="38"/>
        <v>1.1914704771679835E-2</v>
      </c>
      <c r="CM817" s="48">
        <f t="shared" si="39"/>
        <v>0.95934393554211583</v>
      </c>
      <c r="CN817" s="48">
        <f t="shared" si="40"/>
        <v>1.4018399860269407E-2</v>
      </c>
      <c r="CO817" s="48">
        <f t="shared" si="41"/>
        <v>1.4722959825935062E-2</v>
      </c>
      <c r="CP817" s="48">
        <f t="shared" si="13"/>
        <v>1.0000000000000002</v>
      </c>
      <c r="CQ817" s="48">
        <f t="shared" si="42"/>
        <v>2.3584527921032498E-2</v>
      </c>
      <c r="CR817" s="48">
        <f t="shared" si="43"/>
        <v>5.353895914221982E-3</v>
      </c>
      <c r="CS817" s="48">
        <f t="shared" si="44"/>
        <v>0.95897828459886014</v>
      </c>
      <c r="CT817" s="48">
        <f t="shared" si="45"/>
        <v>1.2083291565885407E-2</v>
      </c>
      <c r="CU817" s="48">
        <f t="shared" si="14"/>
        <v>1</v>
      </c>
      <c r="CV817" s="48">
        <f t="shared" si="46"/>
        <v>5.3224109561254005E-4</v>
      </c>
      <c r="CW817" s="48">
        <f t="shared" si="47"/>
        <v>7.7095357109539389E-3</v>
      </c>
      <c r="CX817" s="48">
        <f t="shared" si="48"/>
        <v>1.6363330264563252E-3</v>
      </c>
      <c r="CY817" s="48">
        <f t="shared" si="49"/>
        <v>0.99012189016697727</v>
      </c>
      <c r="CZ817" s="48">
        <f t="shared" si="15"/>
        <v>1</v>
      </c>
      <c r="DA817" s="48"/>
      <c r="DB817" s="48">
        <f>(AQ817*Baseline!B$7 + AV817*Baseline!B$11 + BA817*Baseline!B$16 + BF817*Baseline!B$18)</f>
        <v>68446.42412313688</v>
      </c>
      <c r="DC817" s="48">
        <f>(AR817*Baseline!B$7 + AW817*Baseline!B$11 + BB817*Baseline!B$16 + BG817*Baseline!B$18)</f>
        <v>66290.036321232619</v>
      </c>
      <c r="DD817" s="48">
        <f>(AS817*Baseline!B$7 + AX817*Baseline!B$11 + BC817*Baseline!B$16 + BH817*Baseline!B$18)</f>
        <v>114892.89296785177</v>
      </c>
      <c r="DE817" s="48">
        <f>(AT817*Baseline!B$7 + AY817*Baseline!B$11 + BD817*Baseline!B$16 + BI817*Baseline!B$18)</f>
        <v>1259854.3431546877</v>
      </c>
      <c r="DF817" s="48">
        <f t="shared" si="16"/>
        <v>1509483.6965669089</v>
      </c>
      <c r="DG817" s="48"/>
      <c r="DH817" s="48">
        <f t="shared" si="50"/>
        <v>4.5344261934599138E-2</v>
      </c>
      <c r="DI817" s="48">
        <f t="shared" si="51"/>
        <v>4.3915702085421143E-2</v>
      </c>
      <c r="DJ817" s="48">
        <f t="shared" si="52"/>
        <v>7.6114033711763951E-2</v>
      </c>
      <c r="DK817" s="48">
        <f t="shared" si="53"/>
        <v>0.83462600226821582</v>
      </c>
      <c r="DL817" s="48">
        <f t="shared" si="17"/>
        <v>1</v>
      </c>
      <c r="DM817" s="48"/>
      <c r="DN817" s="48">
        <f>DH817 / (Baseline!B$7/Baseline!B$17)</f>
        <v>4.8402017178162495</v>
      </c>
      <c r="DO817" s="48">
        <f>DI817 / (Baseline!B$11/Baseline!B$17)</f>
        <v>1.0601460675531698</v>
      </c>
      <c r="DP817" s="48">
        <f>DJ817 / (Baseline!B$16/Baseline!B$17)</f>
        <v>1.1761918425871065</v>
      </c>
      <c r="DQ817" s="48">
        <f>DK817 / (Baseline!B$18/Baseline!B$17)</f>
        <v>0.9436183781478541</v>
      </c>
      <c r="DR817" s="71"/>
      <c r="DS817" s="48">
        <f>(AU817*Baseline!B$34)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3.2869502926378483E-2</v>
      </c>
      <c r="DT817" s="48">
        <f>(AZ817*Baseline!B$34) + (Baseline!D$88*(1-Baseline!D$89)*Baseline!B$35) + (Baseline!D$88*Baseline!D$89*((1-Baseline!D$90)*Baseline!B$40 + Baseline!D$90*Baseline!B$41))</f>
        <v>1.0473037525727268E-2</v>
      </c>
      <c r="DU817" s="48">
        <f>(BE817*Baseline!B$34) + (Baseline!F$88*(1-Baseline!F$89)*Baseline!B$35) + (Baseline!F$88*Baseline!F$89*((1-Baseline!F$90)*Baseline!B$40 + Baseline!F$90*Baseline!B$41))</f>
        <v>1.2911225845173485E-2</v>
      </c>
      <c r="DV817" s="48">
        <f>(BJ817*Baseline!B$34) + (Baseline!H$88*(1-Baseline!H$89)*Baseline!B$35) + (Baseline!H$88*Baseline!H$89*((1-Baseline!H$90)*Baseline!B$40 + Baseline!H$90*Baseline!B$41))</f>
        <v>9.3051348558644276E-3</v>
      </c>
      <c r="DW817" s="48">
        <f>( DS817*Baseline!B$7 + DT817*Baseline!B$11 + DU817*Baseline!B$16 + DV817*Baseline!B$18 ) / Baseline!B$17</f>
        <v>9.8076296874431788E-3</v>
      </c>
    </row>
    <row r="818" spans="1:127">
      <c r="A818" s="7" t="s">
        <v>1146</v>
      </c>
      <c r="B818" s="1">
        <f>MIN( MAX( NORMINV( MCrands!B818, (B$5+B$4)/2, (B$5-B$4)/3.29 ), 0 ), 1 )</f>
        <v>0.72290906083016693</v>
      </c>
      <c r="C818" s="1">
        <f>MAX( NORMINV( MCrands!C818, (C$5+C$4)/2, (C$5-C$4)/3.29 ), 0 )</f>
        <v>2.2392684560679594</v>
      </c>
      <c r="D818" s="40"/>
      <c r="E818" s="40">
        <f>Baseline!B$33 * (C818 * Baseline!B$66*Baseline!B$66/Baseline!B$73 + Baseline!B$52*Baseline!B$52/Baseline!B$74 + Baseline!B$53*Baseline!B$53/Baseline!B$75 + Baseline!B$54*Baseline!B$54/Baseline!B$76)</f>
        <v>1.8746799163220402E-5</v>
      </c>
      <c r="F818" s="40">
        <f>Baseline!B$33 * (C818 * Baseline!B$66*Baseline!B$57/Baseline!B$73 + Baseline!B$52*Baseline!B$67/Baseline!B$74 + Baseline!B$53*Baseline!B$55/Baseline!B$75 + Baseline!B$54*Baseline!B$56/Baseline!B$76)</f>
        <v>3.9111856671564673E-8</v>
      </c>
      <c r="G818" s="1">
        <f>Baseline!B$33 * (C818 * Baseline!B$66*Baseline!B$58/Baseline!B$73 + Baseline!B$52*Baseline!B$59/Baseline!B$74 + Baseline!B$53*Baseline!B$68/Baseline!B$75 + Baseline!B$54*Baseline!B$60/Baseline!B$76)</f>
        <v>1.0780435685958097E-7</v>
      </c>
      <c r="H818" s="40">
        <f>Baseline!B$33 * (C818 * Baseline!B$66*Baseline!B$61/Baseline!B$73 + Baseline!B$52*Baseline!B$62/Baseline!B$74 + Baseline!B$53*Baseline!B$63/Baseline!B$75 + Baseline!B$54*Baseline!B$69/Baseline!B$76)</f>
        <v>1.6698706841119728E-9</v>
      </c>
      <c r="I818" s="40">
        <f>Baseline!B$33 * (C818 * Baseline!B$57*Baseline!B$66/Baseline!B$73 + Baseline!B$67*Baseline!B$52/Baseline!B$74 + Baseline!B$55*Baseline!B$53/Baseline!B$75 + Baseline!B$56*Baseline!B$54/Baseline!B$76)</f>
        <v>3.9111856671564673E-8</v>
      </c>
      <c r="J818" s="1">
        <f>Baseline!B$33 * (C818 * Baseline!B$57*Baseline!B$57/Baseline!B$73 + Baseline!B$67*Baseline!B$67/Baseline!B$74 + Baseline!B$55*Baseline!B$55/Baseline!B$75 + Baseline!B$56*Baseline!B$56/Baseline!B$76)</f>
        <v>1.7949605802101496E-6</v>
      </c>
      <c r="K818" s="40">
        <f>Baseline!B$33 * (C818 * Baseline!B$57*Baseline!B$58/Baseline!B$73 + Baseline!B$67*Baseline!B$59/Baseline!B$74 + Baseline!B$55*Baseline!B$68/Baseline!B$75 + Baseline!B$56*Baseline!B$60/Baseline!B$76)</f>
        <v>1.3929182393850518E-8</v>
      </c>
      <c r="L818" s="1">
        <f>Baseline!B$33 * (C818 * Baseline!B$57*Baseline!B$61/Baseline!B$73 + Baseline!B$67*Baseline!B$62/Baseline!B$74 + Baseline!B$55*Baseline!B$63/Baseline!B$75 + Baseline!B$56*Baseline!B$69/Baseline!B$76)</f>
        <v>1.4629417358638682E-8</v>
      </c>
      <c r="M818" s="40">
        <f>Baseline!B$33 * (C818 * Baseline!B$58*Baseline!B$66/Baseline!B$73 + Baseline!B$59*Baseline!B$52/Baseline!B$74 + Baseline!B$68*Baseline!B$53/Baseline!B$75 + Baseline!B$60*Baseline!B$54/Baseline!B$76)</f>
        <v>1.0780435685958097E-7</v>
      </c>
      <c r="N818" s="1">
        <f>Baseline!B$33 * (C818 * Baseline!B$58*Baseline!B$57/Baseline!B$73 + Baseline!B$59*Baseline!B$67/Baseline!B$74 + Baseline!B$68*Baseline!B$55/Baseline!B$75 + Baseline!B$60*Baseline!B$56/Baseline!B$76)</f>
        <v>1.3929182393850518E-8</v>
      </c>
      <c r="O818" s="1">
        <f>Baseline!B$33 * (C818 * Baseline!B$58*Baseline!B$58/Baseline!B$73 + Baseline!B$59*Baseline!B$59/Baseline!B$74 + Baseline!B$68*Baseline!B$68/Baseline!B$75 + Baseline!B$60*Baseline!B$60/Baseline!B$76)</f>
        <v>1.3250167251460433E-6</v>
      </c>
      <c r="P818" s="40">
        <f>Baseline!B$33 * (C818 * Baseline!B$58*Baseline!B$61/Baseline!B$73 + Baseline!B$59*Baseline!B$62/Baseline!B$74 + Baseline!B$68*Baseline!B$63/Baseline!B$75 + Baseline!B$60*Baseline!B$69/Baseline!B$76)</f>
        <v>1.6489670015219791E-9</v>
      </c>
      <c r="Q818" s="40">
        <f>Baseline!B$33 * (C818 * Baseline!B$61*Baseline!B$66/Baseline!B$73 + Baseline!B$62*Baseline!B$52/Baseline!B$74 + Baseline!B$63*Baseline!B$53/Baseline!B$75 + Baseline!B$69*Baseline!B$54/Baseline!B$76)</f>
        <v>1.6698706841119728E-9</v>
      </c>
      <c r="R818" s="40">
        <f>Baseline!B$33 * (C818 * Baseline!B$61*Baseline!B$57/Baseline!B$73 + Baseline!B$62*Baseline!B$67/Baseline!B$74 + Baseline!B$63*Baseline!B$55/Baseline!B$75 + Baseline!B$69*Baseline!B$56/Baseline!B$76)</f>
        <v>1.4629417358638682E-8</v>
      </c>
      <c r="S818" s="40">
        <f>Baseline!B$33 * (C818 * Baseline!B$61*Baseline!B$58/Baseline!B$73 + Baseline!B$62*Baseline!B$59/Baseline!B$74 + Baseline!B$63*Baseline!B$68/Baseline!B$75 + Baseline!B$69*Baseline!B$60/Baseline!B$76)</f>
        <v>1.6489670015219791E-9</v>
      </c>
      <c r="T818" s="40">
        <f>Baseline!B$33 * (C818 * Baseline!B$61*Baseline!B$61/Baseline!B$73 + Baseline!B$62*Baseline!B$62/Baseline!B$74 + Baseline!B$63*Baseline!B$63/Baseline!B$75 + Baseline!B$69*Baseline!B$69/Baseline!B$76)</f>
        <v>9.8551802663914394E-8</v>
      </c>
      <c r="U818" s="40"/>
      <c r="V818" s="40">
        <f>E818 * ( Baseline!B$87 * Baseline!B$7 )</f>
        <v>0.19457302851506456</v>
      </c>
      <c r="W818" s="40">
        <f>F818 * ( Baseline!D$87 * Baseline!B$11 )</f>
        <v>7.214806065647801E-4</v>
      </c>
      <c r="X818" s="40">
        <f>G818 * ( Baseline!F$87 * Baseline!B$16 )</f>
        <v>3.7445595318911186E-3</v>
      </c>
      <c r="Y818" s="40">
        <f>H818 * ( Baseline!H$87 * Baseline!B$18 )</f>
        <v>5.8724921272293484E-4</v>
      </c>
      <c r="Z818" s="48">
        <f t="shared" si="0"/>
        <v>0.19962631786624338</v>
      </c>
      <c r="AA818" s="40">
        <f>I818 * ( Baseline!B$87 * Baseline!B$7 )</f>
        <v>4.0594196039416973E-4</v>
      </c>
      <c r="AB818" s="1">
        <f>J818 * ( Baseline!D$87 * Baseline!B$11 )</f>
        <v>3.3110912096162591E-2</v>
      </c>
      <c r="AC818" s="1">
        <f>K818 * ( Baseline!F$87 * Baseline!B$16 )</f>
        <v>4.8382694562411257E-4</v>
      </c>
      <c r="AD818" s="1">
        <f>L818 * ( Baseline!F$87 * Baseline!B$16 )</f>
        <v>5.0814944601596868E-4</v>
      </c>
      <c r="AE818" s="48">
        <f t="shared" si="1"/>
        <v>3.4508830448196838E-2</v>
      </c>
      <c r="AF818" s="48">
        <f>M818 * ( Baseline!B$87 * Baseline!B$7 )</f>
        <v>1.1189014198455909E-3</v>
      </c>
      <c r="AG818" s="48">
        <f>N818 * ( Baseline!D$87 * Baseline!B$11 )</f>
        <v>2.5694599586148183E-4</v>
      </c>
      <c r="AH818" s="48">
        <f>O818 * ( Baseline!F$87 * Baseline!B$16 )</f>
        <v>4.6024151088099693E-2</v>
      </c>
      <c r="AI818" s="48">
        <f>P818 * ( Baseline!H$87 * Baseline!B$18 )</f>
        <v>5.7989794219595267E-4</v>
      </c>
      <c r="AJ818" s="48">
        <f t="shared" si="2"/>
        <v>4.7979896446002722E-2</v>
      </c>
      <c r="AK818" s="48">
        <f>Q818 * ( Baseline!B$87 * Baseline!B$7 )</f>
        <v>1.7331587830398165E-5</v>
      </c>
      <c r="AL818" s="48">
        <f>R818 * ( Baseline!D$87 * Baseline!B$11 )</f>
        <v>2.6986294714240964E-4</v>
      </c>
      <c r="AM818" s="48">
        <f>S818 * ( Baseline!F$87 * Baseline!B$16 )</f>
        <v>5.7276489403538229E-5</v>
      </c>
      <c r="AN818" s="48">
        <f>T818 * ( Baseline!H$87 * Baseline!B$18 )</f>
        <v>3.4658054110092394E-2</v>
      </c>
      <c r="AO818" s="48">
        <f t="shared" si="3"/>
        <v>3.5002525134468741E-2</v>
      </c>
      <c r="AP818" s="48"/>
      <c r="AQ818" s="48">
        <f>V818 * ( (1-Baseline!B$88-Baseline!B$87) + (1-B818)*Baseline!B$88 )</f>
        <v>6.5223006981873291E-2</v>
      </c>
      <c r="AR818" s="48">
        <f>W818 * ( (1-Baseline!B$88-Baseline!B$87) + (1-B818)*Baseline!B$88 )</f>
        <v>2.4184818933225112E-4</v>
      </c>
      <c r="AS818" s="48">
        <f>X818 * ( (1-Baseline!B$88-Baseline!B$87) + (1-B818)*Baseline!B$88 )</f>
        <v>1.2552173050730169E-3</v>
      </c>
      <c r="AT818" s="48">
        <f>Y818 * ( (1-Baseline!B$88-Baseline!B$87) + (1-B818)*Baseline!B$88 )</f>
        <v>1.9685235818057937E-4</v>
      </c>
      <c r="AU818" s="48">
        <f t="shared" si="4"/>
        <v>6.6916924834459129E-2</v>
      </c>
      <c r="AV818" s="48">
        <f>AA818 * ( (1-Baseline!D$88-Baseline!D$87) + (1-B818)*Baseline!D$88 )</f>
        <v>2.709805236672757E-4</v>
      </c>
      <c r="AW818" s="48">
        <f>AB818 * ( (1-Baseline!D$88-Baseline!D$87) + (1-B818)*Baseline!D$88 )</f>
        <v>2.2102697366409373E-2</v>
      </c>
      <c r="AX818" s="48">
        <f>AC818 * ( (1-Baseline!D$88-Baseline!D$87) + (1-B818)*Baseline!D$88 )</f>
        <v>3.2297148824490812E-4</v>
      </c>
      <c r="AY818" s="48">
        <f>AD818 * ( (1-Baseline!D$88-Baseline!D$87) + (1-B818)*Baseline!D$88 )</f>
        <v>3.3920761196733115E-4</v>
      </c>
      <c r="AZ818" s="48">
        <f t="shared" si="5"/>
        <v>2.3035856990288889E-2</v>
      </c>
      <c r="BA818" s="48">
        <f>AF818 * ( (1-Baseline!F$88-Baseline!F$87) + (1-Baseline!B$36)*Baseline!F$88 )</f>
        <v>8.051972665663223E-4</v>
      </c>
      <c r="BB818" s="48">
        <f>AG818 * ( (1-Baseline!F$88-Baseline!F$87) + (1-Baseline!B$36)*Baseline!F$88 )</f>
        <v>1.8490656089378992E-4</v>
      </c>
      <c r="BC818" s="48">
        <f>AH818 * ( (1-Baseline!F$88-Baseline!F$87) + (1-Baseline!B$36)*Baseline!F$88 )</f>
        <v>3.3120451895831363E-2</v>
      </c>
      <c r="BD818" s="48">
        <f>AI818 * ( (1-Baseline!F$88-Baseline!F$87) + (1-Baseline!B$36)*Baseline!F$88 )</f>
        <v>4.1731311593835781E-4</v>
      </c>
      <c r="BE818" s="48">
        <f t="shared" si="6"/>
        <v>3.4527868839229835E-2</v>
      </c>
      <c r="BF818" s="48">
        <f>AK818 * ( (1-Baseline!H$88-Baseline!H$87) + (1-Baseline!B$36)*Baseline!H$88 )</f>
        <v>1.3732163669781073E-5</v>
      </c>
      <c r="BG818" s="48">
        <f>AL818 * ( (1-Baseline!H$88-Baseline!H$87) + (1-Baseline!B$36)*Baseline!H$88 )</f>
        <v>2.1381781027987398E-4</v>
      </c>
      <c r="BH818" s="48">
        <f>AM818 * ( (1-Baseline!H$88-Baseline!H$87) + (1-Baseline!B$36)*Baseline!H$88 )</f>
        <v>4.5381308084211406E-5</v>
      </c>
      <c r="BI818" s="48">
        <f>AN818 * ( (1-Baseline!H$88-Baseline!H$87) + (1-Baseline!B$36)*Baseline!H$88 )</f>
        <v>2.7460269432508403E-2</v>
      </c>
      <c r="BJ818" s="48">
        <f t="shared" si="7"/>
        <v>2.7733200714542269E-2</v>
      </c>
      <c r="BK818" s="48"/>
      <c r="BL818" s="48">
        <f t="shared" si="18"/>
        <v>0.97468625677619969</v>
      </c>
      <c r="BM818" s="48">
        <f t="shared" si="19"/>
        <v>3.6141557600045367E-3</v>
      </c>
      <c r="BN818" s="48">
        <f t="shared" si="20"/>
        <v>1.8757845017209125E-2</v>
      </c>
      <c r="BO818" s="48">
        <f t="shared" si="21"/>
        <v>2.9417424465866889E-3</v>
      </c>
      <c r="BP818" s="48">
        <f t="shared" si="8"/>
        <v>1</v>
      </c>
      <c r="BQ818" s="48">
        <f t="shared" si="22"/>
        <v>1.1763422727511795E-2</v>
      </c>
      <c r="BR818" s="48">
        <f t="shared" si="23"/>
        <v>0.95949099596021536</v>
      </c>
      <c r="BS818" s="48">
        <f t="shared" si="24"/>
        <v>1.4020380851516039E-2</v>
      </c>
      <c r="BT818" s="48">
        <f t="shared" si="25"/>
        <v>1.4725200460756867E-2</v>
      </c>
      <c r="BU818" s="48">
        <f t="shared" si="9"/>
        <v>1</v>
      </c>
      <c r="BV818" s="48">
        <f t="shared" si="26"/>
        <v>2.3320213312774004E-2</v>
      </c>
      <c r="BW818" s="48">
        <f t="shared" si="27"/>
        <v>5.3552845023467823E-3</v>
      </c>
      <c r="BX818" s="48">
        <f t="shared" si="28"/>
        <v>0.95923823303570377</v>
      </c>
      <c r="BY818" s="48">
        <f t="shared" si="29"/>
        <v>1.2086269149175391E-2</v>
      </c>
      <c r="BZ818" s="48">
        <f t="shared" si="10"/>
        <v>1</v>
      </c>
      <c r="CA818" s="48">
        <f t="shared" si="30"/>
        <v>4.9515250010722463E-4</v>
      </c>
      <c r="CB818" s="48">
        <f t="shared" si="31"/>
        <v>7.7098136807467665E-3</v>
      </c>
      <c r="CC818" s="48">
        <f t="shared" si="32"/>
        <v>1.6363530683429237E-3</v>
      </c>
      <c r="CD818" s="48">
        <f t="shared" si="33"/>
        <v>0.99015868075080304</v>
      </c>
      <c r="CE818" s="48">
        <f t="shared" si="11"/>
        <v>1</v>
      </c>
      <c r="CF818" s="48"/>
      <c r="CG818" s="48">
        <f t="shared" si="34"/>
        <v>0.97468625677619969</v>
      </c>
      <c r="CH818" s="48">
        <f t="shared" si="35"/>
        <v>3.6141557600045367E-3</v>
      </c>
      <c r="CI818" s="48">
        <f t="shared" si="36"/>
        <v>1.8757845017209125E-2</v>
      </c>
      <c r="CJ818" s="48">
        <f t="shared" si="37"/>
        <v>2.9417424465866889E-3</v>
      </c>
      <c r="CK818" s="48">
        <f t="shared" si="12"/>
        <v>1</v>
      </c>
      <c r="CL818" s="48">
        <f t="shared" si="38"/>
        <v>1.1763422727511795E-2</v>
      </c>
      <c r="CM818" s="48">
        <f t="shared" si="39"/>
        <v>0.95949099596021536</v>
      </c>
      <c r="CN818" s="48">
        <f t="shared" si="40"/>
        <v>1.4020380851516039E-2</v>
      </c>
      <c r="CO818" s="48">
        <f t="shared" si="41"/>
        <v>1.4725200460756867E-2</v>
      </c>
      <c r="CP818" s="48">
        <f t="shared" si="13"/>
        <v>1</v>
      </c>
      <c r="CQ818" s="48">
        <f t="shared" si="42"/>
        <v>2.3320213312774004E-2</v>
      </c>
      <c r="CR818" s="48">
        <f t="shared" si="43"/>
        <v>5.3552845023467823E-3</v>
      </c>
      <c r="CS818" s="48">
        <f t="shared" si="44"/>
        <v>0.95923823303570377</v>
      </c>
      <c r="CT818" s="48">
        <f t="shared" si="45"/>
        <v>1.2086269149175391E-2</v>
      </c>
      <c r="CU818" s="48">
        <f t="shared" si="14"/>
        <v>1</v>
      </c>
      <c r="CV818" s="48">
        <f t="shared" si="46"/>
        <v>4.9515250010722463E-4</v>
      </c>
      <c r="CW818" s="48">
        <f t="shared" si="47"/>
        <v>7.7098136807467665E-3</v>
      </c>
      <c r="CX818" s="48">
        <f t="shared" si="48"/>
        <v>1.6363530683429237E-3</v>
      </c>
      <c r="CY818" s="48">
        <f t="shared" si="49"/>
        <v>0.99015868075080304</v>
      </c>
      <c r="CZ818" s="48">
        <f t="shared" si="15"/>
        <v>1</v>
      </c>
      <c r="DA818" s="48"/>
      <c r="DB818" s="48">
        <f>(AQ818*Baseline!B$7 + AV818*Baseline!B$11 + BA818*Baseline!B$16 + BF818*Baseline!B$18)</f>
        <v>35540.661562523957</v>
      </c>
      <c r="DC818" s="48">
        <f>(AR818*Baseline!B$7 + AW818*Baseline!B$11 + BB818*Baseline!B$16 + BG818*Baseline!B$18)</f>
        <v>57928.088539038217</v>
      </c>
      <c r="DD818" s="48">
        <f>(AS818*Baseline!B$7 + AX818*Baseline!B$11 + BC818*Baseline!B$16 + BH818*Baseline!B$18)</f>
        <v>114339.2640551807</v>
      </c>
      <c r="DE818" s="48">
        <f>(AT818*Baseline!B$7 + AY818*Baseline!B$11 + BD818*Baseline!B$16 + BI818*Baseline!B$18)</f>
        <v>1259649.1455570948</v>
      </c>
      <c r="DF818" s="48">
        <f t="shared" si="16"/>
        <v>1467457.1597138378</v>
      </c>
      <c r="DG818" s="48"/>
      <c r="DH818" s="48">
        <f t="shared" si="50"/>
        <v>2.4219215755132899E-2</v>
      </c>
      <c r="DI818" s="48">
        <f t="shared" si="51"/>
        <v>3.9475147983423595E-2</v>
      </c>
      <c r="DJ818" s="48">
        <f t="shared" si="52"/>
        <v>7.791659422444569E-2</v>
      </c>
      <c r="DK818" s="48">
        <f t="shared" si="53"/>
        <v>0.85838904203699773</v>
      </c>
      <c r="DL818" s="48">
        <f t="shared" si="17"/>
        <v>0.99999999999999989</v>
      </c>
      <c r="DM818" s="48"/>
      <c r="DN818" s="48">
        <f>DH818 / (Baseline!B$7/Baseline!B$17)</f>
        <v>2.5852419843382539</v>
      </c>
      <c r="DO818" s="48">
        <f>DI818 / (Baseline!B$11/Baseline!B$17)</f>
        <v>0.95294896616485769</v>
      </c>
      <c r="DP818" s="48">
        <f>DJ818 / (Baseline!B$16/Baseline!B$17)</f>
        <v>1.2040468499674106</v>
      </c>
      <c r="DQ818" s="48">
        <f>DK818 / (Baseline!B$18/Baseline!B$17)</f>
        <v>0.97048459245886587</v>
      </c>
      <c r="DR818" s="71"/>
      <c r="DS818" s="48">
        <f>(AU818*Baseline!B$34)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2.2567069975168868E-2</v>
      </c>
      <c r="DT818" s="48">
        <f>(AZ818*Baseline!B$34) + (Baseline!D$88*(1-Baseline!D$89)*Baseline!B$35) + (Baseline!D$88*Baseline!D$89*((1-Baseline!D$90)*Baseline!B$40 + Baseline!D$90*Baseline!B$41))</f>
        <v>9.8689465485433375E-3</v>
      </c>
      <c r="DU818" s="48">
        <f>(BE818*Baseline!B$34) + (Baseline!F$88*(1-Baseline!F$89)*Baseline!B$35) + (Baseline!F$88*Baseline!F$89*((1-Baseline!F$90)*Baseline!B$40 + Baseline!F$90*Baseline!B$41))</f>
        <v>1.2909820325884478E-2</v>
      </c>
      <c r="DV818" s="48">
        <f>(BJ818*Baseline!B$34) + (Baseline!H$88*(1-Baseline!H$89)*Baseline!B$35) + (Baseline!H$88*Baseline!H$89*((1-Baseline!H$90)*Baseline!B$40 + Baseline!H$90*Baseline!B$41))</f>
        <v>9.3049801071813411E-3</v>
      </c>
      <c r="DW818" s="48">
        <f>( DS818*Baseline!B$7 + DT818*Baseline!B$11 + DU818*Baseline!B$16 + DV818*Baseline!B$18 ) / Baseline!B$17</f>
        <v>9.6858620162423911E-3</v>
      </c>
    </row>
    <row r="819" spans="1:127">
      <c r="A819" s="7" t="s">
        <v>1147</v>
      </c>
      <c r="B819" s="1">
        <f>MIN( MAX( NORMINV( MCrands!B819, (B$5+B$4)/2, (B$5-B$4)/3.29 ), 0 ), 1 )</f>
        <v>0.33216525575644346</v>
      </c>
      <c r="C819" s="1">
        <f>MAX( NORMINV( MCrands!C819, (C$5+C$4)/2, (C$5-C$4)/3.29 ), 0 )</f>
        <v>2.5694916758875137</v>
      </c>
      <c r="D819" s="40"/>
      <c r="E819" s="40">
        <f>Baseline!B$33 * (C819 * Baseline!B$66*Baseline!B$66/Baseline!B$73 + Baseline!B$52*Baseline!B$52/Baseline!B$74 + Baseline!B$53*Baseline!B$53/Baseline!B$75 + Baseline!B$54*Baseline!B$54/Baseline!B$76)</f>
        <v>2.151012117772468E-5</v>
      </c>
      <c r="F819" s="40">
        <f>Baseline!B$33 * (C819 * Baseline!B$66*Baseline!B$57/Baseline!B$73 + Baseline!B$52*Baseline!B$67/Baseline!B$74 + Baseline!B$53*Baseline!B$55/Baseline!B$75 + Baseline!B$54*Baseline!B$56/Baseline!B$76)</f>
        <v>3.9481408261602022E-8</v>
      </c>
      <c r="G819" s="1">
        <f>Baseline!B$33 * (C819 * Baseline!B$66*Baseline!B$58/Baseline!B$73 + Baseline!B$52*Baseline!B$59/Baseline!B$74 + Baseline!B$53*Baseline!B$68/Baseline!B$75 + Baseline!B$54*Baseline!B$60/Baseline!B$76)</f>
        <v>1.0871283785175612E-7</v>
      </c>
      <c r="H819" s="40">
        <f>Baseline!B$33 * (C819 * Baseline!B$66*Baseline!B$61/Baseline!B$73 + Baseline!B$52*Baseline!B$62/Baseline!B$74 + Baseline!B$53*Baseline!B$63/Baseline!B$75 + Baseline!B$54*Baseline!B$69/Baseline!B$76)</f>
        <v>1.7607187833294878E-9</v>
      </c>
      <c r="I819" s="40">
        <f>Baseline!B$33 * (C819 * Baseline!B$57*Baseline!B$66/Baseline!B$73 + Baseline!B$67*Baseline!B$52/Baseline!B$74 + Baseline!B$55*Baseline!B$53/Baseline!B$75 + Baseline!B$56*Baseline!B$54/Baseline!B$76)</f>
        <v>3.9481408261602022E-8</v>
      </c>
      <c r="J819" s="1">
        <f>Baseline!B$33 * (C819 * Baseline!B$57*Baseline!B$57/Baseline!B$73 + Baseline!B$67*Baseline!B$67/Baseline!B$74 + Baseline!B$55*Baseline!B$55/Baseline!B$75 + Baseline!B$56*Baseline!B$56/Baseline!B$76)</f>
        <v>1.7949606296319605E-6</v>
      </c>
      <c r="K819" s="40">
        <f>Baseline!B$33 * (C819 * Baseline!B$57*Baseline!B$58/Baseline!B$73 + Baseline!B$67*Baseline!B$59/Baseline!B$74 + Baseline!B$55*Baseline!B$68/Baseline!B$75 + Baseline!B$56*Baseline!B$60/Baseline!B$76)</f>
        <v>1.392930388913533E-8</v>
      </c>
      <c r="L819" s="1">
        <f>Baseline!B$33 * (C819 * Baseline!B$57*Baseline!B$61/Baseline!B$73 + Baseline!B$67*Baseline!B$62/Baseline!B$74 + Baseline!B$55*Baseline!B$63/Baseline!B$75 + Baseline!B$56*Baseline!B$69/Baseline!B$76)</f>
        <v>1.4629429508167164E-8</v>
      </c>
      <c r="M819" s="40">
        <f>Baseline!B$33 * (C819 * Baseline!B$58*Baseline!B$66/Baseline!B$73 + Baseline!B$59*Baseline!B$52/Baseline!B$74 + Baseline!B$68*Baseline!B$53/Baseline!B$75 + Baseline!B$60*Baseline!B$54/Baseline!B$76)</f>
        <v>1.0871283785175612E-7</v>
      </c>
      <c r="N819" s="1">
        <f>Baseline!B$33 * (C819 * Baseline!B$58*Baseline!B$57/Baseline!B$73 + Baseline!B$59*Baseline!B$67/Baseline!B$74 + Baseline!B$68*Baseline!B$55/Baseline!B$75 + Baseline!B$60*Baseline!B$56/Baseline!B$76)</f>
        <v>1.392930388913533E-8</v>
      </c>
      <c r="O819" s="1">
        <f>Baseline!B$33 * (C819 * Baseline!B$58*Baseline!B$58/Baseline!B$73 + Baseline!B$59*Baseline!B$59/Baseline!B$74 + Baseline!B$68*Baseline!B$68/Baseline!B$75 + Baseline!B$60*Baseline!B$60/Baseline!B$76)</f>
        <v>1.3250170238219517E-6</v>
      </c>
      <c r="P819" s="40">
        <f>Baseline!B$33 * (C819 * Baseline!B$58*Baseline!B$61/Baseline!B$73 + Baseline!B$59*Baseline!B$62/Baseline!B$74 + Baseline!B$68*Baseline!B$63/Baseline!B$75 + Baseline!B$60*Baseline!B$69/Baseline!B$76)</f>
        <v>1.6489968691128284E-9</v>
      </c>
      <c r="Q819" s="40">
        <f>Baseline!B$33 * (C819 * Baseline!B$61*Baseline!B$66/Baseline!B$73 + Baseline!B$62*Baseline!B$52/Baseline!B$74 + Baseline!B$63*Baseline!B$53/Baseline!B$75 + Baseline!B$69*Baseline!B$54/Baseline!B$76)</f>
        <v>1.7607187833294876E-9</v>
      </c>
      <c r="R819" s="40">
        <f>Baseline!B$33 * (C819 * Baseline!B$61*Baseline!B$57/Baseline!B$73 + Baseline!B$62*Baseline!B$67/Baseline!B$74 + Baseline!B$63*Baseline!B$55/Baseline!B$75 + Baseline!B$69*Baseline!B$56/Baseline!B$76)</f>
        <v>1.4629429508167164E-8</v>
      </c>
      <c r="S819" s="40">
        <f>Baseline!B$33 * (C819 * Baseline!B$61*Baseline!B$58/Baseline!B$73 + Baseline!B$62*Baseline!B$59/Baseline!B$74 + Baseline!B$63*Baseline!B$68/Baseline!B$75 + Baseline!B$69*Baseline!B$60/Baseline!B$76)</f>
        <v>1.6489968691128284E-9</v>
      </c>
      <c r="T819" s="40">
        <f>Baseline!B$33 * (C819 * Baseline!B$61*Baseline!B$61/Baseline!B$73 + Baseline!B$62*Baseline!B$62/Baseline!B$74 + Baseline!B$63*Baseline!B$63/Baseline!B$75 + Baseline!B$69*Baseline!B$69/Baseline!B$76)</f>
        <v>9.8551805650673467E-8</v>
      </c>
      <c r="U819" s="40"/>
      <c r="V819" s="40">
        <f>E819 * ( Baseline!B$87 * Baseline!B$7 )</f>
        <v>0.22325354770360445</v>
      </c>
      <c r="W819" s="40">
        <f>F819 * ( Baseline!D$87 * Baseline!B$11 )</f>
        <v>7.2829757533146534E-4</v>
      </c>
      <c r="X819" s="40">
        <f>G819 * ( Baseline!F$87 * Baseline!B$16 )</f>
        <v>3.7761154101310155E-3</v>
      </c>
      <c r="Y819" s="40">
        <f>H819 * ( Baseline!H$87 * Baseline!B$18 )</f>
        <v>6.1919807873421658E-4</v>
      </c>
      <c r="Z819" s="48">
        <f t="shared" si="0"/>
        <v>0.22837715876780115</v>
      </c>
      <c r="AA819" s="40">
        <f>I819 * ( Baseline!B$87 * Baseline!B$7 )</f>
        <v>4.0977753634716737E-4</v>
      </c>
      <c r="AB819" s="1">
        <f>J819 * ( Baseline!D$87 * Baseline!B$11 )</f>
        <v>3.3110913007826759E-2</v>
      </c>
      <c r="AC819" s="1">
        <f>K819 * ( Baseline!F$87 * Baseline!B$16 )</f>
        <v>4.8383116573487683E-4</v>
      </c>
      <c r="AD819" s="1">
        <f>L819 * ( Baseline!F$87 * Baseline!B$16 )</f>
        <v>5.0814986802704516E-4</v>
      </c>
      <c r="AE819" s="48">
        <f t="shared" si="1"/>
        <v>3.4512671577935847E-2</v>
      </c>
      <c r="AF819" s="48">
        <f>M819 * ( Baseline!B$87 * Baseline!B$7 )</f>
        <v>1.1283305440633767E-3</v>
      </c>
      <c r="AG819" s="48">
        <f>N819 * ( Baseline!D$87 * Baseline!B$11 )</f>
        <v>2.5694823703587856E-4</v>
      </c>
      <c r="AH819" s="48">
        <f>O819 * ( Baseline!F$87 * Baseline!B$16 )</f>
        <v>4.6024161462538647E-2</v>
      </c>
      <c r="AI819" s="48">
        <f>P819 * ( Baseline!H$87 * Baseline!B$18 )</f>
        <v>5.7990844583517397E-4</v>
      </c>
      <c r="AJ819" s="48">
        <f t="shared" si="2"/>
        <v>4.7989348689473077E-2</v>
      </c>
      <c r="AK819" s="48">
        <f>Q819 * ( Baseline!B$87 * Baseline!B$7 )</f>
        <v>1.8274500252176751E-5</v>
      </c>
      <c r="AL819" s="48">
        <f>R819 * ( Baseline!D$87 * Baseline!B$11 )</f>
        <v>2.6986317125984931E-4</v>
      </c>
      <c r="AM819" s="48">
        <f>S819 * ( Baseline!F$87 * Baseline!B$16 )</f>
        <v>5.7277526847434447E-5</v>
      </c>
      <c r="AN819" s="48">
        <f>T819 * ( Baseline!H$87 * Baseline!B$18 )</f>
        <v>3.4658055160456315E-2</v>
      </c>
      <c r="AO819" s="48">
        <f t="shared" si="3"/>
        <v>3.5003470358815778E-2</v>
      </c>
      <c r="AP819" s="48"/>
      <c r="AQ819" s="48">
        <f>V819 * ( (1-Baseline!B$88-Baseline!B$87) + (1-B819)*Baseline!B$88 )</f>
        <v>0.15247612790611134</v>
      </c>
      <c r="AR819" s="48">
        <f>W819 * ( (1-Baseline!B$88-Baseline!B$87) + (1-B819)*Baseline!B$88 )</f>
        <v>4.974075233840433E-4</v>
      </c>
      <c r="AS819" s="48">
        <f>X819 * ( (1-Baseline!B$88-Baseline!B$87) + (1-B819)*Baseline!B$88 )</f>
        <v>2.578984576889118E-3</v>
      </c>
      <c r="AT819" s="48">
        <f>Y819 * ( (1-Baseline!B$88-Baseline!B$87) + (1-B819)*Baseline!B$88 )</f>
        <v>4.2289552136318641E-4</v>
      </c>
      <c r="AU819" s="48">
        <f t="shared" si="4"/>
        <v>0.15597541552774769</v>
      </c>
      <c r="AV819" s="48">
        <f>AA819 * ( (1-Baseline!D$88-Baseline!D$87) + (1-B819)*Baseline!D$88 )</f>
        <v>3.4527378453705061E-4</v>
      </c>
      <c r="AW819" s="48">
        <f>AB819 * ( (1-Baseline!D$88-Baseline!D$87) + (1-B819)*Baseline!D$88 )</f>
        <v>2.789887006886543E-2</v>
      </c>
      <c r="AX819" s="48">
        <f>AC819 * ( (1-Baseline!D$88-Baseline!D$87) + (1-B819)*Baseline!D$88 )</f>
        <v>4.0767051107634168E-4</v>
      </c>
      <c r="AY819" s="48">
        <f>AD819 * ( (1-Baseline!D$88-Baseline!D$87) + (1-B819)*Baseline!D$88 )</f>
        <v>4.2816116668986247E-4</v>
      </c>
      <c r="AZ819" s="48">
        <f t="shared" si="5"/>
        <v>2.9079975531168686E-2</v>
      </c>
      <c r="BA819" s="48">
        <f>AF819 * ( (1-Baseline!F$88-Baseline!F$87) + (1-Baseline!B$36)*Baseline!F$88 )</f>
        <v>8.1198276608541596E-4</v>
      </c>
      <c r="BB819" s="48">
        <f>AG819 * ( (1-Baseline!F$88-Baseline!F$87) + (1-Baseline!B$36)*Baseline!F$88 )</f>
        <v>1.8490817371460337E-4</v>
      </c>
      <c r="BC819" s="48">
        <f>AH819 * ( (1-Baseline!F$88-Baseline!F$87) + (1-Baseline!B$36)*Baseline!F$88 )</f>
        <v>3.3120459361609615E-2</v>
      </c>
      <c r="BD819" s="48">
        <f>AI819 * ( (1-Baseline!F$88-Baseline!F$87) + (1-Baseline!B$36)*Baseline!F$88 )</f>
        <v>4.1732067469325796E-4</v>
      </c>
      <c r="BE819" s="48">
        <f t="shared" si="6"/>
        <v>3.4534670976102896E-2</v>
      </c>
      <c r="BF819" s="48">
        <f>AK819 * ( (1-Baseline!H$88-Baseline!H$87) + (1-Baseline!B$36)*Baseline!H$88 )</f>
        <v>1.4479252039804681E-5</v>
      </c>
      <c r="BG819" s="48">
        <f>AL819 * ( (1-Baseline!H$88-Baseline!H$87) + (1-Baseline!B$36)*Baseline!H$88 )</f>
        <v>2.1381798785260377E-4</v>
      </c>
      <c r="BH819" s="48">
        <f>AM819 * ( (1-Baseline!H$88-Baseline!H$87) + (1-Baseline!B$36)*Baseline!H$88 )</f>
        <v>4.5382130071759258E-5</v>
      </c>
      <c r="BI819" s="48">
        <f>AN819 * ( (1-Baseline!H$88-Baseline!H$87) + (1-Baseline!B$36)*Baseline!H$88 )</f>
        <v>2.7460270264732745E-2</v>
      </c>
      <c r="BJ819" s="48">
        <f t="shared" si="7"/>
        <v>2.7733949634696914E-2</v>
      </c>
      <c r="BK819" s="48"/>
      <c r="BL819" s="48">
        <f t="shared" si="18"/>
        <v>0.97756513351930241</v>
      </c>
      <c r="BM819" s="48">
        <f t="shared" si="19"/>
        <v>3.1890123305717728E-3</v>
      </c>
      <c r="BN819" s="48">
        <f t="shared" si="20"/>
        <v>1.6534558142788355E-2</v>
      </c>
      <c r="BO819" s="48">
        <f t="shared" si="21"/>
        <v>2.711296007337478E-3</v>
      </c>
      <c r="BP819" s="48">
        <f t="shared" si="8"/>
        <v>1</v>
      </c>
      <c r="BQ819" s="48">
        <f t="shared" si="22"/>
        <v>1.1873248798541014E-2</v>
      </c>
      <c r="BR819" s="48">
        <f t="shared" si="23"/>
        <v>0.95938423465874956</v>
      </c>
      <c r="BS819" s="48">
        <f t="shared" si="24"/>
        <v>1.4018942713324834E-2</v>
      </c>
      <c r="BT819" s="48">
        <f t="shared" si="25"/>
        <v>1.4723573829384693E-2</v>
      </c>
      <c r="BU819" s="48">
        <f t="shared" si="9"/>
        <v>1</v>
      </c>
      <c r="BV819" s="48">
        <f t="shared" si="26"/>
        <v>2.351210372461018E-2</v>
      </c>
      <c r="BW819" s="48">
        <f t="shared" si="27"/>
        <v>5.3542763978424784E-3</v>
      </c>
      <c r="BX819" s="48">
        <f t="shared" si="28"/>
        <v>0.95904951243138015</v>
      </c>
      <c r="BY819" s="48">
        <f t="shared" si="29"/>
        <v>1.2084107446167162E-2</v>
      </c>
      <c r="BZ819" s="48">
        <f t="shared" si="10"/>
        <v>1</v>
      </c>
      <c r="CA819" s="48">
        <f t="shared" si="30"/>
        <v>5.2207681309445473E-4</v>
      </c>
      <c r="CB819" s="48">
        <f t="shared" si="31"/>
        <v>7.7096118897217597E-3</v>
      </c>
      <c r="CC819" s="48">
        <f t="shared" si="32"/>
        <v>1.6363385190179822E-3</v>
      </c>
      <c r="CD819" s="48">
        <f t="shared" si="33"/>
        <v>0.99013197277816578</v>
      </c>
      <c r="CE819" s="48">
        <f t="shared" si="11"/>
        <v>1</v>
      </c>
      <c r="CF819" s="48"/>
      <c r="CG819" s="48">
        <f t="shared" si="34"/>
        <v>0.97756513351930241</v>
      </c>
      <c r="CH819" s="48">
        <f t="shared" si="35"/>
        <v>3.1890123305717728E-3</v>
      </c>
      <c r="CI819" s="48">
        <f t="shared" si="36"/>
        <v>1.6534558142788355E-2</v>
      </c>
      <c r="CJ819" s="48">
        <f t="shared" si="37"/>
        <v>2.711296007337478E-3</v>
      </c>
      <c r="CK819" s="48">
        <f t="shared" si="12"/>
        <v>1</v>
      </c>
      <c r="CL819" s="48">
        <f t="shared" si="38"/>
        <v>1.1873248798541014E-2</v>
      </c>
      <c r="CM819" s="48">
        <f t="shared" si="39"/>
        <v>0.95938423465874956</v>
      </c>
      <c r="CN819" s="48">
        <f t="shared" si="40"/>
        <v>1.4018942713324834E-2</v>
      </c>
      <c r="CO819" s="48">
        <f t="shared" si="41"/>
        <v>1.4723573829384693E-2</v>
      </c>
      <c r="CP819" s="48">
        <f t="shared" si="13"/>
        <v>1</v>
      </c>
      <c r="CQ819" s="48">
        <f t="shared" si="42"/>
        <v>2.351210372461018E-2</v>
      </c>
      <c r="CR819" s="48">
        <f t="shared" si="43"/>
        <v>5.3542763978424784E-3</v>
      </c>
      <c r="CS819" s="48">
        <f t="shared" si="44"/>
        <v>0.95904951243138015</v>
      </c>
      <c r="CT819" s="48">
        <f t="shared" si="45"/>
        <v>1.2084107446167162E-2</v>
      </c>
      <c r="CU819" s="48">
        <f t="shared" si="14"/>
        <v>1</v>
      </c>
      <c r="CV819" s="48">
        <f t="shared" si="46"/>
        <v>5.2207681309445473E-4</v>
      </c>
      <c r="CW819" s="48">
        <f t="shared" si="47"/>
        <v>7.7096118897217597E-3</v>
      </c>
      <c r="CX819" s="48">
        <f t="shared" si="48"/>
        <v>1.6363385190179822E-3</v>
      </c>
      <c r="CY819" s="48">
        <f t="shared" si="49"/>
        <v>0.99013197277816578</v>
      </c>
      <c r="CZ819" s="48">
        <f t="shared" si="15"/>
        <v>1</v>
      </c>
      <c r="DA819" s="48"/>
      <c r="DB819" s="48">
        <f>(AQ819*Baseline!B$7 + AV819*Baseline!B$11 + BA819*Baseline!B$16 + BF819*Baseline!B$18)</f>
        <v>78074.693619272104</v>
      </c>
      <c r="DC819" s="48">
        <f>(AR819*Baseline!B$7 + AW819*Baseline!B$11 + BB819*Baseline!B$16 + BG819*Baseline!B$18)</f>
        <v>70482.253704252624</v>
      </c>
      <c r="DD819" s="48">
        <f>(AS819*Baseline!B$7 + AX819*Baseline!B$11 + BC819*Baseline!B$16 + BH819*Baseline!B$18)</f>
        <v>115162.99546147695</v>
      </c>
      <c r="DE819" s="48">
        <f>(AT819*Baseline!B$7 + AY819*Baseline!B$11 + BD819*Baseline!B$16 + BI819*Baseline!B$18)</f>
        <v>1259949.6056243295</v>
      </c>
      <c r="DF819" s="48">
        <f t="shared" si="16"/>
        <v>1523669.5484093311</v>
      </c>
      <c r="DG819" s="48"/>
      <c r="DH819" s="48">
        <f t="shared" si="50"/>
        <v>5.1241224647942805E-2</v>
      </c>
      <c r="DI819" s="48">
        <f t="shared" si="51"/>
        <v>4.6258228221358201E-2</v>
      </c>
      <c r="DJ819" s="48">
        <f t="shared" si="52"/>
        <v>7.5582658708185077E-2</v>
      </c>
      <c r="DK819" s="48">
        <f t="shared" si="53"/>
        <v>0.82691788842251401</v>
      </c>
      <c r="DL819" s="48">
        <f t="shared" si="17"/>
        <v>1</v>
      </c>
      <c r="DM819" s="48"/>
      <c r="DN819" s="48">
        <f>DH819 / (Baseline!B$7/Baseline!B$17)</f>
        <v>5.4696637012573239</v>
      </c>
      <c r="DO819" s="48">
        <f>DI819 / (Baseline!B$11/Baseline!B$17)</f>
        <v>1.1166957696693662</v>
      </c>
      <c r="DP819" s="48">
        <f>DJ819 / (Baseline!B$16/Baseline!B$17)</f>
        <v>1.1679804929307347</v>
      </c>
      <c r="DQ819" s="48">
        <f>DK819 / (Baseline!B$18/Baseline!B$17)</f>
        <v>0.93490367495637272</v>
      </c>
      <c r="DR819" s="71"/>
      <c r="DS819" s="48">
        <f>(AU819*Baseline!B$34)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3.5925843579162155E-2</v>
      </c>
      <c r="DT819" s="48">
        <f>(AZ819*Baseline!B$34) + (Baseline!D$88*(1-Baseline!D$89)*Baseline!B$35) + (Baseline!D$88*Baseline!D$89*((1-Baseline!D$90)*Baseline!B$40 + Baseline!D$90*Baseline!B$41))</f>
        <v>1.0775564329675306E-2</v>
      </c>
      <c r="DU819" s="48">
        <f>(BE819*Baseline!B$34) + (Baseline!F$88*(1-Baseline!F$89)*Baseline!B$35) + (Baseline!F$88*Baseline!F$89*((1-Baseline!F$90)*Baseline!B$40 + Baseline!F$90*Baseline!B$41))</f>
        <v>1.2910840646415438E-2</v>
      </c>
      <c r="DV819" s="48">
        <f>(BJ819*Baseline!B$34) + (Baseline!H$88*(1-Baseline!H$89)*Baseline!B$35) + (Baseline!H$88*Baseline!H$89*((1-Baseline!H$90)*Baseline!B$40 + Baseline!H$90*Baseline!B$41))</f>
        <v>9.3050924452045373E-3</v>
      </c>
      <c r="DW819" s="48">
        <f>( DS819*Baseline!B$7 + DT819*Baseline!B$11 + DU819*Baseline!B$16 + DV819*Baseline!B$18 ) / Baseline!B$17</f>
        <v>9.8487317689420727E-3</v>
      </c>
    </row>
    <row r="820" spans="1:127">
      <c r="A820" s="7" t="s">
        <v>1148</v>
      </c>
      <c r="B820" s="1">
        <f>MIN( MAX( NORMINV( MCrands!B820, (B$5+B$4)/2, (B$5-B$4)/3.29 ), 0 ), 1 )</f>
        <v>0.49231178826263905</v>
      </c>
      <c r="C820" s="1">
        <f>MAX( NORMINV( MCrands!C820, (C$5+C$4)/2, (C$5-C$4)/3.29 ), 0 )</f>
        <v>2.6628458323680468</v>
      </c>
      <c r="D820" s="40"/>
      <c r="E820" s="40">
        <f>Baseline!B$33 * (C820 * Baseline!B$66*Baseline!B$66/Baseline!B$73 + Baseline!B$52*Baseline!B$52/Baseline!B$74 + Baseline!B$53*Baseline!B$53/Baseline!B$75 + Baseline!B$54*Baseline!B$54/Baseline!B$76)</f>
        <v>2.2291312748351048E-5</v>
      </c>
      <c r="F820" s="40">
        <f>Baseline!B$33 * (C820 * Baseline!B$66*Baseline!B$57/Baseline!B$73 + Baseline!B$52*Baseline!B$67/Baseline!B$74 + Baseline!B$53*Baseline!B$55/Baseline!B$75 + Baseline!B$54*Baseline!B$56/Baseline!B$76)</f>
        <v>3.9585880554564424E-8</v>
      </c>
      <c r="G820" s="1">
        <f>Baseline!B$33 * (C820 * Baseline!B$66*Baseline!B$58/Baseline!B$73 + Baseline!B$52*Baseline!B$59/Baseline!B$74 + Baseline!B$53*Baseline!B$68/Baseline!B$75 + Baseline!B$54*Baseline!B$60/Baseline!B$76)</f>
        <v>1.0896966557195535E-7</v>
      </c>
      <c r="H820" s="40">
        <f>Baseline!B$33 * (C820 * Baseline!B$66*Baseline!B$61/Baseline!B$73 + Baseline!B$52*Baseline!B$62/Baseline!B$74 + Baseline!B$53*Baseline!B$63/Baseline!B$75 + Baseline!B$54*Baseline!B$69/Baseline!B$76)</f>
        <v>1.7864015553494118E-9</v>
      </c>
      <c r="I820" s="40">
        <f>Baseline!B$33 * (C820 * Baseline!B$57*Baseline!B$66/Baseline!B$73 + Baseline!B$67*Baseline!B$52/Baseline!B$74 + Baseline!B$55*Baseline!B$53/Baseline!B$75 + Baseline!B$56*Baseline!B$54/Baseline!B$76)</f>
        <v>3.9585880554564424E-8</v>
      </c>
      <c r="J820" s="1">
        <f>Baseline!B$33 * (C820 * Baseline!B$57*Baseline!B$57/Baseline!B$73 + Baseline!B$67*Baseline!B$67/Baseline!B$74 + Baseline!B$55*Baseline!B$55/Baseline!B$75 + Baseline!B$56*Baseline!B$56/Baseline!B$76)</f>
        <v>1.7949606436035142E-6</v>
      </c>
      <c r="K820" s="40">
        <f>Baseline!B$33 * (C820 * Baseline!B$57*Baseline!B$58/Baseline!B$73 + Baseline!B$67*Baseline!B$59/Baseline!B$74 + Baseline!B$55*Baseline!B$68/Baseline!B$75 + Baseline!B$56*Baseline!B$60/Baseline!B$76)</f>
        <v>1.3929338235871566E-8</v>
      </c>
      <c r="L820" s="1">
        <f>Baseline!B$33 * (C820 * Baseline!B$57*Baseline!B$61/Baseline!B$73 + Baseline!B$67*Baseline!B$62/Baseline!B$74 + Baseline!B$55*Baseline!B$63/Baseline!B$75 + Baseline!B$56*Baseline!B$69/Baseline!B$76)</f>
        <v>1.4629432942840786E-8</v>
      </c>
      <c r="M820" s="40">
        <f>Baseline!B$33 * (C820 * Baseline!B$58*Baseline!B$66/Baseline!B$73 + Baseline!B$59*Baseline!B$52/Baseline!B$74 + Baseline!B$68*Baseline!B$53/Baseline!B$75 + Baseline!B$60*Baseline!B$54/Baseline!B$76)</f>
        <v>1.0896966557195535E-7</v>
      </c>
      <c r="N820" s="1">
        <f>Baseline!B$33 * (C820 * Baseline!B$58*Baseline!B$57/Baseline!B$73 + Baseline!B$59*Baseline!B$67/Baseline!B$74 + Baseline!B$68*Baseline!B$55/Baseline!B$75 + Baseline!B$60*Baseline!B$56/Baseline!B$76)</f>
        <v>1.3929338235871566E-8</v>
      </c>
      <c r="O820" s="1">
        <f>Baseline!B$33 * (C820 * Baseline!B$58*Baseline!B$58/Baseline!B$73 + Baseline!B$59*Baseline!B$59/Baseline!B$74 + Baseline!B$68*Baseline!B$68/Baseline!B$75 + Baseline!B$60*Baseline!B$60/Baseline!B$76)</f>
        <v>1.3250171082576783E-6</v>
      </c>
      <c r="P820" s="40">
        <f>Baseline!B$33 * (C820 * Baseline!B$58*Baseline!B$61/Baseline!B$73 + Baseline!B$59*Baseline!B$62/Baseline!B$74 + Baseline!B$68*Baseline!B$63/Baseline!B$75 + Baseline!B$60*Baseline!B$69/Baseline!B$76)</f>
        <v>1.6490053126854864E-9</v>
      </c>
      <c r="Q820" s="40">
        <f>Baseline!B$33 * (C820 * Baseline!B$61*Baseline!B$66/Baseline!B$73 + Baseline!B$62*Baseline!B$52/Baseline!B$74 + Baseline!B$63*Baseline!B$53/Baseline!B$75 + Baseline!B$69*Baseline!B$54/Baseline!B$76)</f>
        <v>1.7864015553494118E-9</v>
      </c>
      <c r="R820" s="40">
        <f>Baseline!B$33 * (C820 * Baseline!B$61*Baseline!B$57/Baseline!B$73 + Baseline!B$62*Baseline!B$67/Baseline!B$74 + Baseline!B$63*Baseline!B$55/Baseline!B$75 + Baseline!B$69*Baseline!B$56/Baseline!B$76)</f>
        <v>1.4629432942840786E-8</v>
      </c>
      <c r="S820" s="40">
        <f>Baseline!B$33 * (C820 * Baseline!B$61*Baseline!B$58/Baseline!B$73 + Baseline!B$62*Baseline!B$59/Baseline!B$74 + Baseline!B$63*Baseline!B$68/Baseline!B$75 + Baseline!B$69*Baseline!B$60/Baseline!B$76)</f>
        <v>1.6490053126854864E-9</v>
      </c>
      <c r="T820" s="40">
        <f>Baseline!B$33 * (C820 * Baseline!B$61*Baseline!B$61/Baseline!B$73 + Baseline!B$62*Baseline!B$62/Baseline!B$74 + Baseline!B$63*Baseline!B$63/Baseline!B$75 + Baseline!B$69*Baseline!B$69/Baseline!B$76)</f>
        <v>9.8551806495030743E-8</v>
      </c>
      <c r="U820" s="40"/>
      <c r="V820" s="40">
        <f>E820 * ( Baseline!B$87 * Baseline!B$7 )</f>
        <v>0.23136153501513554</v>
      </c>
      <c r="W820" s="40">
        <f>F820 * ( Baseline!D$87 * Baseline!B$11 )</f>
        <v>7.3022473348017386E-4</v>
      </c>
      <c r="X820" s="40">
        <f>G820 * ( Baseline!F$87 * Baseline!B$16 )</f>
        <v>3.7850362619012141E-3</v>
      </c>
      <c r="Y820" s="40">
        <f>H820 * ( Baseline!H$87 * Baseline!B$18 )</f>
        <v>6.282300282095519E-4</v>
      </c>
      <c r="Z820" s="48">
        <f t="shared" si="0"/>
        <v>0.23650502603872647</v>
      </c>
      <c r="AA820" s="40">
        <f>I820 * ( Baseline!B$87 * Baseline!B$7 )</f>
        <v>4.1086185427582417E-4</v>
      </c>
      <c r="AB820" s="1">
        <f>J820 * ( Baseline!D$87 * Baseline!B$11 )</f>
        <v>3.3110913265554362E-2</v>
      </c>
      <c r="AC820" s="1">
        <f>K820 * ( Baseline!F$87 * Baseline!B$16 )</f>
        <v>4.8383235876085751E-4</v>
      </c>
      <c r="AD820" s="1">
        <f>L820 * ( Baseline!F$87 * Baseline!B$16 )</f>
        <v>5.0814998732964323E-4</v>
      </c>
      <c r="AE820" s="48">
        <f t="shared" si="1"/>
        <v>3.4513757465920683E-2</v>
      </c>
      <c r="AF820" s="48">
        <f>M820 * ( Baseline!B$87 * Baseline!B$7 )</f>
        <v>1.1309961589713246E-3</v>
      </c>
      <c r="AG820" s="48">
        <f>N820 * ( Baseline!D$87 * Baseline!B$11 )</f>
        <v>2.5694887061623509E-4</v>
      </c>
      <c r="AH820" s="48">
        <f>O820 * ( Baseline!F$87 * Baseline!B$16 )</f>
        <v>4.6024164395394182E-2</v>
      </c>
      <c r="AI820" s="48">
        <f>P820 * ( Baseline!H$87 * Baseline!B$18 )</f>
        <v>5.7991141521564345E-4</v>
      </c>
      <c r="AJ820" s="48">
        <f t="shared" si="2"/>
        <v>4.799202084019738E-2</v>
      </c>
      <c r="AK820" s="48">
        <f>Q820 * ( Baseline!B$87 * Baseline!B$7 )</f>
        <v>1.8541061742971546E-5</v>
      </c>
      <c r="AL820" s="48">
        <f>R820 * ( Baseline!D$87 * Baseline!B$11 )</f>
        <v>2.6986323461788498E-4</v>
      </c>
      <c r="AM820" s="48">
        <f>S820 * ( Baseline!F$87 * Baseline!B$16 )</f>
        <v>5.7277820132988025E-5</v>
      </c>
      <c r="AN820" s="48">
        <f>T820 * ( Baseline!H$87 * Baseline!B$18 )</f>
        <v>3.4658055457394366E-2</v>
      </c>
      <c r="AO820" s="48">
        <f t="shared" si="3"/>
        <v>3.5003737573888208E-2</v>
      </c>
      <c r="AP820" s="48"/>
      <c r="AQ820" s="48">
        <f>V820 * ( (1-Baseline!B$88-Baseline!B$87) + (1-B820)*Baseline!B$88 )</f>
        <v>0.12503760834155503</v>
      </c>
      <c r="AR820" s="48">
        <f>W820 * ( (1-Baseline!B$88-Baseline!B$87) + (1-B820)*Baseline!B$88 )</f>
        <v>3.946444866915204E-4</v>
      </c>
      <c r="AS820" s="48">
        <f>X820 * ( (1-Baseline!B$88-Baseline!B$87) + (1-B820)*Baseline!B$88 )</f>
        <v>2.0455944919419138E-3</v>
      </c>
      <c r="AT820" s="48">
        <f>Y820 * ( (1-Baseline!B$88-Baseline!B$87) + (1-B820)*Baseline!B$88 )</f>
        <v>3.3952221232682938E-4</v>
      </c>
      <c r="AU820" s="48">
        <f t="shared" si="4"/>
        <v>0.1278173695325153</v>
      </c>
      <c r="AV820" s="48">
        <f>AA820 * ( (1-Baseline!D$88-Baseline!D$87) + (1-B820)*Baseline!D$88 )</f>
        <v>3.1670986882515443E-4</v>
      </c>
      <c r="AW820" s="48">
        <f>AB820 * ( (1-Baseline!D$88-Baseline!D$87) + (1-B820)*Baseline!D$88 )</f>
        <v>2.5523306405502523E-2</v>
      </c>
      <c r="AX820" s="48">
        <f>AC820 * ( (1-Baseline!D$88-Baseline!D$87) + (1-B820)*Baseline!D$88 )</f>
        <v>3.7295865089886205E-4</v>
      </c>
      <c r="AY820" s="48">
        <f>AD820 * ( (1-Baseline!D$88-Baseline!D$87) + (1-B820)*Baseline!D$88 )</f>
        <v>3.9170371782101202E-4</v>
      </c>
      <c r="AZ820" s="48">
        <f t="shared" si="5"/>
        <v>2.6604678643047552E-2</v>
      </c>
      <c r="BA820" s="48">
        <f>AF820 * ( (1-Baseline!F$88-Baseline!F$87) + (1-Baseline!B$36)*Baseline!F$88 )</f>
        <v>8.1390102787285237E-4</v>
      </c>
      <c r="BB820" s="48">
        <f>AG820 * ( (1-Baseline!F$88-Baseline!F$87) + (1-Baseline!B$36)*Baseline!F$88 )</f>
        <v>1.8490862965930249E-4</v>
      </c>
      <c r="BC820" s="48">
        <f>AH820 * ( (1-Baseline!F$88-Baseline!F$87) + (1-Baseline!B$36)*Baseline!F$88 )</f>
        <v>3.3120461472186308E-2</v>
      </c>
      <c r="BD820" s="48">
        <f>AI820 * ( (1-Baseline!F$88-Baseline!F$87) + (1-Baseline!B$36)*Baseline!F$88 )</f>
        <v>4.1732281155446396E-4</v>
      </c>
      <c r="BE820" s="48">
        <f t="shared" si="6"/>
        <v>3.4536593941272932E-2</v>
      </c>
      <c r="BF820" s="48">
        <f>AK820 * ( (1-Baseline!H$88-Baseline!H$87) + (1-Baseline!B$36)*Baseline!H$88 )</f>
        <v>1.4690454040191214E-5</v>
      </c>
      <c r="BG820" s="48">
        <f>AL820 * ( (1-Baseline!H$88-Baseline!H$87) + (1-Baseline!B$36)*Baseline!H$88 )</f>
        <v>2.138180380524426E-4</v>
      </c>
      <c r="BH820" s="48">
        <f>AM820 * ( (1-Baseline!H$88-Baseline!H$87) + (1-Baseline!B$36)*Baseline!H$88 )</f>
        <v>4.538236244776907E-5</v>
      </c>
      <c r="BI820" s="48">
        <f>AN820 * ( (1-Baseline!H$88-Baseline!H$87) + (1-Baseline!B$36)*Baseline!H$88 )</f>
        <v>2.7460270500002701E-2</v>
      </c>
      <c r="BJ820" s="48">
        <f t="shared" si="7"/>
        <v>2.7734161354543103E-2</v>
      </c>
      <c r="BK820" s="48"/>
      <c r="BL820" s="48">
        <f t="shared" si="18"/>
        <v>0.97825208576011946</v>
      </c>
      <c r="BM820" s="48">
        <f t="shared" si="19"/>
        <v>3.0875653922069436E-3</v>
      </c>
      <c r="BN820" s="48">
        <f t="shared" si="20"/>
        <v>1.6004041543207771E-2</v>
      </c>
      <c r="BO820" s="48">
        <f t="shared" si="21"/>
        <v>2.6563073044658363E-3</v>
      </c>
      <c r="BP820" s="48">
        <f t="shared" si="8"/>
        <v>1</v>
      </c>
      <c r="BQ820" s="48">
        <f t="shared" si="22"/>
        <v>1.1904292213953069E-2</v>
      </c>
      <c r="BR820" s="48">
        <f t="shared" si="23"/>
        <v>0.9593540575304933</v>
      </c>
      <c r="BS820" s="48">
        <f t="shared" si="24"/>
        <v>1.4018536209469504E-2</v>
      </c>
      <c r="BT820" s="48">
        <f t="shared" si="25"/>
        <v>1.4723114046084286E-2</v>
      </c>
      <c r="BU820" s="48">
        <f t="shared" si="9"/>
        <v>1.0000000000000002</v>
      </c>
      <c r="BV820" s="48">
        <f t="shared" si="26"/>
        <v>2.3566337469665782E-2</v>
      </c>
      <c r="BW820" s="48">
        <f t="shared" si="27"/>
        <v>5.3539914785380041E-3</v>
      </c>
      <c r="BX820" s="48">
        <f t="shared" si="28"/>
        <v>0.95899617456502373</v>
      </c>
      <c r="BY820" s="48">
        <f t="shared" si="29"/>
        <v>1.2083496486772621E-2</v>
      </c>
      <c r="BZ820" s="48">
        <f t="shared" si="10"/>
        <v>1</v>
      </c>
      <c r="CA820" s="48">
        <f t="shared" si="30"/>
        <v>5.2968805699202389E-4</v>
      </c>
      <c r="CB820" s="48">
        <f t="shared" si="31"/>
        <v>7.7095548453430087E-3</v>
      </c>
      <c r="CC820" s="48">
        <f t="shared" si="32"/>
        <v>1.636334406063987E-3</v>
      </c>
      <c r="CD820" s="48">
        <f t="shared" si="33"/>
        <v>0.99012442269160106</v>
      </c>
      <c r="CE820" s="48">
        <f t="shared" si="11"/>
        <v>1</v>
      </c>
      <c r="CF820" s="48"/>
      <c r="CG820" s="48">
        <f t="shared" si="34"/>
        <v>0.97825208576011946</v>
      </c>
      <c r="CH820" s="48">
        <f t="shared" si="35"/>
        <v>3.0875653922069436E-3</v>
      </c>
      <c r="CI820" s="48">
        <f t="shared" si="36"/>
        <v>1.6004041543207771E-2</v>
      </c>
      <c r="CJ820" s="48">
        <f t="shared" si="37"/>
        <v>2.6563073044658363E-3</v>
      </c>
      <c r="CK820" s="48">
        <f t="shared" si="12"/>
        <v>1</v>
      </c>
      <c r="CL820" s="48">
        <f t="shared" si="38"/>
        <v>1.1904292213953069E-2</v>
      </c>
      <c r="CM820" s="48">
        <f t="shared" si="39"/>
        <v>0.9593540575304933</v>
      </c>
      <c r="CN820" s="48">
        <f t="shared" si="40"/>
        <v>1.4018536209469504E-2</v>
      </c>
      <c r="CO820" s="48">
        <f t="shared" si="41"/>
        <v>1.4723114046084286E-2</v>
      </c>
      <c r="CP820" s="48">
        <f t="shared" si="13"/>
        <v>1.0000000000000002</v>
      </c>
      <c r="CQ820" s="48">
        <f t="shared" si="42"/>
        <v>2.3566337469665782E-2</v>
      </c>
      <c r="CR820" s="48">
        <f t="shared" si="43"/>
        <v>5.3539914785380041E-3</v>
      </c>
      <c r="CS820" s="48">
        <f t="shared" si="44"/>
        <v>0.95899617456502373</v>
      </c>
      <c r="CT820" s="48">
        <f t="shared" si="45"/>
        <v>1.2083496486772621E-2</v>
      </c>
      <c r="CU820" s="48">
        <f t="shared" si="14"/>
        <v>1</v>
      </c>
      <c r="CV820" s="48">
        <f t="shared" si="46"/>
        <v>5.2968805699202389E-4</v>
      </c>
      <c r="CW820" s="48">
        <f t="shared" si="47"/>
        <v>7.7095548453430087E-3</v>
      </c>
      <c r="CX820" s="48">
        <f t="shared" si="48"/>
        <v>1.636334406063987E-3</v>
      </c>
      <c r="CY820" s="48">
        <f t="shared" si="49"/>
        <v>0.99012442269160106</v>
      </c>
      <c r="CZ820" s="48">
        <f t="shared" si="15"/>
        <v>1</v>
      </c>
      <c r="DA820" s="48"/>
      <c r="DB820" s="48">
        <f>(AQ820*Baseline!B$7 + AV820*Baseline!B$11 + BA820*Baseline!B$16 + BF820*Baseline!B$18)</f>
        <v>64721.852424162847</v>
      </c>
      <c r="DC820" s="48">
        <f>(AR820*Baseline!B$7 + AW820*Baseline!B$11 + BB820*Baseline!B$16 + BG820*Baseline!B$18)</f>
        <v>65337.892901130144</v>
      </c>
      <c r="DD820" s="48">
        <f>(AS820*Baseline!B$7 + AX820*Baseline!B$11 + BC820*Baseline!B$16 + BH820*Baseline!B$18)</f>
        <v>114829.87752320654</v>
      </c>
      <c r="DE820" s="48">
        <f>(AT820*Baseline!B$7 + AY820*Baseline!B$11 + BD820*Baseline!B$16 + BI820*Baseline!B$18)</f>
        <v>1259831.0025337399</v>
      </c>
      <c r="DF820" s="48">
        <f t="shared" si="16"/>
        <v>1504720.6253822395</v>
      </c>
      <c r="DG820" s="48"/>
      <c r="DH820" s="48">
        <f t="shared" si="50"/>
        <v>4.3012537565052487E-2</v>
      </c>
      <c r="DI820" s="48">
        <f t="shared" si="51"/>
        <v>4.3421942783918817E-2</v>
      </c>
      <c r="DJ820" s="48">
        <f t="shared" si="52"/>
        <v>7.6313088015283012E-2</v>
      </c>
      <c r="DK820" s="48">
        <f t="shared" si="53"/>
        <v>0.8372524316357457</v>
      </c>
      <c r="DL820" s="48">
        <f t="shared" si="17"/>
        <v>1</v>
      </c>
      <c r="DM820" s="48"/>
      <c r="DN820" s="48">
        <f>DH820 / (Baseline!B$7/Baseline!B$17)</f>
        <v>4.5913054778635134</v>
      </c>
      <c r="DO820" s="48">
        <f>DI820 / (Baseline!B$11/Baseline!B$17)</f>
        <v>1.0482264816887037</v>
      </c>
      <c r="DP820" s="48">
        <f>DJ820 / (Baseline!B$16/Baseline!B$17)</f>
        <v>1.1792678331319986</v>
      </c>
      <c r="DQ820" s="48">
        <f>DK820 / (Baseline!B$18/Baseline!B$17)</f>
        <v>0.94658778841469593</v>
      </c>
      <c r="DR820" s="71"/>
      <c r="DS820" s="48">
        <f>(AU820*Baseline!B$34)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3.1702136679877292E-2</v>
      </c>
      <c r="DT820" s="48">
        <f>(AZ820*Baseline!B$34) + (Baseline!D$88*(1-Baseline!D$89)*Baseline!B$35) + (Baseline!D$88*Baseline!D$89*((1-Baseline!D$90)*Baseline!B$40 + Baseline!D$90*Baseline!B$41))</f>
        <v>1.0404269796457137E-2</v>
      </c>
      <c r="DU820" s="48">
        <f>(BE820*Baseline!B$34) + (Baseline!F$88*(1-Baseline!F$89)*Baseline!B$35) + (Baseline!F$88*Baseline!F$89*((1-Baseline!F$90)*Baseline!B$40 + Baseline!F$90*Baseline!B$41))</f>
        <v>1.2911129091190942E-2</v>
      </c>
      <c r="DV820" s="48">
        <f>(BJ820*Baseline!B$34) + (Baseline!H$88*(1-Baseline!H$89)*Baseline!B$35) + (Baseline!H$88*Baseline!H$89*((1-Baseline!H$90)*Baseline!B$40 + Baseline!H$90*Baseline!B$41))</f>
        <v>9.3051242031814661E-3</v>
      </c>
      <c r="DW820" s="48">
        <f>( DS820*Baseline!B$7 + DT820*Baseline!B$11 + DU820*Baseline!B$16 + DV820*Baseline!B$18 ) / Baseline!B$17</f>
        <v>9.7938291668828378E-3</v>
      </c>
    </row>
    <row r="821" spans="1:127">
      <c r="A821" s="7" t="s">
        <v>1149</v>
      </c>
      <c r="B821" s="1">
        <f>MIN( MAX( NORMINV( MCrands!B821, (B$5+B$4)/2, (B$5-B$4)/3.29 ), 0 ), 1 )</f>
        <v>0.69444792995963089</v>
      </c>
      <c r="C821" s="1">
        <f>MAX( NORMINV( MCrands!C821, (C$5+C$4)/2, (C$5-C$4)/3.29 ), 0 )</f>
        <v>1.9771288429549352</v>
      </c>
      <c r="D821" s="40"/>
      <c r="E821" s="40">
        <f>Baseline!B$33 * (C821 * Baseline!B$66*Baseline!B$66/Baseline!B$73 + Baseline!B$52*Baseline!B$52/Baseline!B$74 + Baseline!B$53*Baseline!B$53/Baseline!B$75 + Baseline!B$54*Baseline!B$54/Baseline!B$76)</f>
        <v>1.6553203678975896E-5</v>
      </c>
      <c r="F821" s="40">
        <f>Baseline!B$33 * (C821 * Baseline!B$66*Baseline!B$57/Baseline!B$73 + Baseline!B$52*Baseline!B$67/Baseline!B$74 + Baseline!B$53*Baseline!B$55/Baseline!B$75 + Baseline!B$54*Baseline!B$56/Baseline!B$76)</f>
        <v>3.8818497195236423E-8</v>
      </c>
      <c r="G821" s="1">
        <f>Baseline!B$33 * (C821 * Baseline!B$66*Baseline!B$58/Baseline!B$73 + Baseline!B$52*Baseline!B$59/Baseline!B$74 + Baseline!B$53*Baseline!B$68/Baseline!B$75 + Baseline!B$54*Baseline!B$60/Baseline!B$76)</f>
        <v>1.0708318148027401E-7</v>
      </c>
      <c r="H821" s="40">
        <f>Baseline!B$33 * (C821 * Baseline!B$66*Baseline!B$61/Baseline!B$73 + Baseline!B$52*Baseline!B$62/Baseline!B$74 + Baseline!B$53*Baseline!B$63/Baseline!B$75 + Baseline!B$54*Baseline!B$69/Baseline!B$76)</f>
        <v>1.5977531461812776E-9</v>
      </c>
      <c r="I821" s="40">
        <f>Baseline!B$33 * (C821 * Baseline!B$57*Baseline!B$66/Baseline!B$73 + Baseline!B$67*Baseline!B$52/Baseline!B$74 + Baseline!B$55*Baseline!B$53/Baseline!B$75 + Baseline!B$56*Baseline!B$54/Baseline!B$76)</f>
        <v>3.8818497195236423E-8</v>
      </c>
      <c r="J821" s="1">
        <f>Baseline!B$33 * (C821 * Baseline!B$57*Baseline!B$57/Baseline!B$73 + Baseline!B$67*Baseline!B$67/Baseline!B$74 + Baseline!B$55*Baseline!B$55/Baseline!B$75 + Baseline!B$56*Baseline!B$56/Baseline!B$76)</f>
        <v>1.7949605409778559E-6</v>
      </c>
      <c r="K821" s="40">
        <f>Baseline!B$33 * (C821 * Baseline!B$57*Baseline!B$58/Baseline!B$73 + Baseline!B$67*Baseline!B$59/Baseline!B$74 + Baseline!B$55*Baseline!B$68/Baseline!B$75 + Baseline!B$56*Baseline!B$60/Baseline!B$76)</f>
        <v>1.3929085947795114E-8</v>
      </c>
      <c r="L821" s="1">
        <f>Baseline!B$33 * (C821 * Baseline!B$57*Baseline!B$61/Baseline!B$73 + Baseline!B$67*Baseline!B$62/Baseline!B$74 + Baseline!B$55*Baseline!B$63/Baseline!B$75 + Baseline!B$56*Baseline!B$69/Baseline!B$76)</f>
        <v>1.4629407714033141E-8</v>
      </c>
      <c r="M821" s="40">
        <f>Baseline!B$33 * (C821 * Baseline!B$58*Baseline!B$66/Baseline!B$73 + Baseline!B$59*Baseline!B$52/Baseline!B$74 + Baseline!B$68*Baseline!B$53/Baseline!B$75 + Baseline!B$60*Baseline!B$54/Baseline!B$76)</f>
        <v>1.0708318148027401E-7</v>
      </c>
      <c r="N821" s="1">
        <f>Baseline!B$33 * (C821 * Baseline!B$58*Baseline!B$57/Baseline!B$73 + Baseline!B$59*Baseline!B$67/Baseline!B$74 + Baseline!B$68*Baseline!B$55/Baseline!B$75 + Baseline!B$60*Baseline!B$56/Baseline!B$76)</f>
        <v>1.3929085947795114E-8</v>
      </c>
      <c r="O821" s="1">
        <f>Baseline!B$33 * (C821 * Baseline!B$58*Baseline!B$58/Baseline!B$73 + Baseline!B$59*Baseline!B$59/Baseline!B$74 + Baseline!B$68*Baseline!B$68/Baseline!B$75 + Baseline!B$60*Baseline!B$60/Baseline!B$76)</f>
        <v>1.3250164880494906E-6</v>
      </c>
      <c r="P821" s="40">
        <f>Baseline!B$33 * (C821 * Baseline!B$58*Baseline!B$61/Baseline!B$73 + Baseline!B$59*Baseline!B$62/Baseline!B$74 + Baseline!B$68*Baseline!B$63/Baseline!B$75 + Baseline!B$60*Baseline!B$69/Baseline!B$76)</f>
        <v>1.6489432918666917E-9</v>
      </c>
      <c r="Q821" s="40">
        <f>Baseline!B$33 * (C821 * Baseline!B$61*Baseline!B$66/Baseline!B$73 + Baseline!B$62*Baseline!B$52/Baseline!B$74 + Baseline!B$63*Baseline!B$53/Baseline!B$75 + Baseline!B$69*Baseline!B$54/Baseline!B$76)</f>
        <v>1.5977531461812776E-9</v>
      </c>
      <c r="R821" s="40">
        <f>Baseline!B$33 * (C821 * Baseline!B$61*Baseline!B$57/Baseline!B$73 + Baseline!B$62*Baseline!B$67/Baseline!B$74 + Baseline!B$63*Baseline!B$55/Baseline!B$75 + Baseline!B$69*Baseline!B$56/Baseline!B$76)</f>
        <v>1.4629407714033141E-8</v>
      </c>
      <c r="S821" s="40">
        <f>Baseline!B$33 * (C821 * Baseline!B$61*Baseline!B$58/Baseline!B$73 + Baseline!B$62*Baseline!B$59/Baseline!B$74 + Baseline!B$63*Baseline!B$68/Baseline!B$75 + Baseline!B$69*Baseline!B$60/Baseline!B$76)</f>
        <v>1.6489432918666917E-9</v>
      </c>
      <c r="T821" s="40">
        <f>Baseline!B$33 * (C821 * Baseline!B$61*Baseline!B$61/Baseline!B$73 + Baseline!B$62*Baseline!B$62/Baseline!B$74 + Baseline!B$63*Baseline!B$63/Baseline!B$75 + Baseline!B$69*Baseline!B$69/Baseline!B$76)</f>
        <v>9.8551800292948857E-8</v>
      </c>
      <c r="U821" s="40"/>
      <c r="V821" s="40">
        <f>E821 * ( Baseline!B$87 * Baseline!B$7 )</f>
        <v>0.17180570098409081</v>
      </c>
      <c r="W821" s="40">
        <f>F821 * ( Baseline!D$87 * Baseline!B$11 )</f>
        <v>7.1606912291417879E-4</v>
      </c>
      <c r="X821" s="40">
        <f>G821 * ( Baseline!F$87 * Baseline!B$16 )</f>
        <v>3.7195096710189225E-3</v>
      </c>
      <c r="Y821" s="40">
        <f>H821 * ( Baseline!H$87 * Baseline!B$18 )</f>
        <v>5.6188738813599736E-4</v>
      </c>
      <c r="Z821" s="48">
        <f t="shared" si="0"/>
        <v>0.17680316716615993</v>
      </c>
      <c r="AA821" s="40">
        <f>I821 * ( Baseline!B$87 * Baseline!B$7 )</f>
        <v>4.0289718238935881E-4</v>
      </c>
      <c r="AB821" s="1">
        <f>J821 * ( Baseline!D$87 * Baseline!B$11 )</f>
        <v>3.3110911372460333E-2</v>
      </c>
      <c r="AC821" s="1">
        <f>K821 * ( Baseline!F$87 * Baseline!B$16 )</f>
        <v>4.8382359559256841E-4</v>
      </c>
      <c r="AD821" s="1">
        <f>L821 * ( Baseline!F$87 * Baseline!B$16 )</f>
        <v>5.0814911101281434E-4</v>
      </c>
      <c r="AE821" s="48">
        <f t="shared" si="1"/>
        <v>3.4505781261455079E-2</v>
      </c>
      <c r="AF821" s="48">
        <f>M821 * ( Baseline!B$87 * Baseline!B$7 )</f>
        <v>1.1114163405837639E-3</v>
      </c>
      <c r="AG821" s="48">
        <f>N821 * ( Baseline!D$87 * Baseline!B$11 )</f>
        <v>2.5694421676009224E-4</v>
      </c>
      <c r="AH821" s="48">
        <f>O821 * ( Baseline!F$87 * Baseline!B$16 )</f>
        <v>4.6024142852605483E-2</v>
      </c>
      <c r="AI821" s="48">
        <f>P821 * ( Baseline!H$87 * Baseline!B$18 )</f>
        <v>5.7988960413927918E-4</v>
      </c>
      <c r="AJ821" s="48">
        <f t="shared" si="2"/>
        <v>4.7972393014088621E-2</v>
      </c>
      <c r="AK821" s="48">
        <f>Q821 * ( Baseline!B$87 * Baseline!B$7 )</f>
        <v>1.6583079904215481E-5</v>
      </c>
      <c r="AL821" s="48">
        <f>R821 * ( Baseline!D$87 * Baseline!B$11 )</f>
        <v>2.6986276923227071E-4</v>
      </c>
      <c r="AM821" s="48">
        <f>S821 * ( Baseline!F$87 * Baseline!B$16 )</f>
        <v>5.7275665854116943E-5</v>
      </c>
      <c r="AN821" s="48">
        <f>T821 * ( Baseline!H$87 * Baseline!B$18 )</f>
        <v>3.4658053276286724E-2</v>
      </c>
      <c r="AO821" s="48">
        <f t="shared" si="3"/>
        <v>3.5001774791277328E-2</v>
      </c>
      <c r="AP821" s="48"/>
      <c r="AQ821" s="48">
        <f>V821 * ( (1-Baseline!B$88-Baseline!B$87) + (1-B821)*Baseline!B$88 )</f>
        <v>6.1943058053769255E-2</v>
      </c>
      <c r="AR821" s="48">
        <f>W821 * ( (1-Baseline!B$88-Baseline!B$87) + (1-B821)*Baseline!B$88 )</f>
        <v>2.5817252278078902E-4</v>
      </c>
      <c r="AS821" s="48">
        <f>X821 * ( (1-Baseline!B$88-Baseline!B$87) + (1-B821)*Baseline!B$88 )</f>
        <v>1.34103700962063E-3</v>
      </c>
      <c r="AT821" s="48">
        <f>Y821 * ( (1-Baseline!B$88-Baseline!B$87) + (1-B821)*Baseline!B$88 )</f>
        <v>2.0258363316018134E-4</v>
      </c>
      <c r="AU821" s="48">
        <f t="shared" si="4"/>
        <v>6.3744851219330864E-2</v>
      </c>
      <c r="AV821" s="48">
        <f>AA821 * ( (1-Baseline!D$88-Baseline!D$87) + (1-B821)*Baseline!D$88 )</f>
        <v>2.7408520278032609E-4</v>
      </c>
      <c r="AW821" s="48">
        <f>AB821 * ( (1-Baseline!D$88-Baseline!D$87) + (1-B821)*Baseline!D$88 )</f>
        <v>2.2524880427165495E-2</v>
      </c>
      <c r="AX821" s="48">
        <f>AC821 * ( (1-Baseline!D$88-Baseline!D$87) + (1-B821)*Baseline!D$88 )</f>
        <v>3.2913828665037101E-4</v>
      </c>
      <c r="AY821" s="48">
        <f>AD821 * ( (1-Baseline!D$88-Baseline!D$87) + (1-B821)*Baseline!D$88 )</f>
        <v>3.4568658760187986E-4</v>
      </c>
      <c r="AZ821" s="48">
        <f t="shared" si="5"/>
        <v>2.347379050419807E-2</v>
      </c>
      <c r="BA821" s="48">
        <f>AF821 * ( (1-Baseline!F$88-Baseline!F$87) + (1-Baseline!B$36)*Baseline!F$88 )</f>
        <v>7.9981076400697528E-4</v>
      </c>
      <c r="BB821" s="48">
        <f>AG821 * ( (1-Baseline!F$88-Baseline!F$87) + (1-Baseline!B$36)*Baseline!F$88 )</f>
        <v>1.8490528059549871E-4</v>
      </c>
      <c r="BC821" s="48">
        <f>AH821 * ( (1-Baseline!F$88-Baseline!F$87) + (1-Baseline!B$36)*Baseline!F$88 )</f>
        <v>3.3120445969306189E-2</v>
      </c>
      <c r="BD821" s="48">
        <f>AI821 * ( (1-Baseline!F$88-Baseline!F$87) + (1-Baseline!B$36)*Baseline!F$88 )</f>
        <v>4.1730711560595776E-4</v>
      </c>
      <c r="BE821" s="48">
        <f t="shared" si="6"/>
        <v>3.4522469129514621E-2</v>
      </c>
      <c r="BF821" s="48">
        <f>AK821 * ( (1-Baseline!H$88-Baseline!H$87) + (1-Baseline!B$36)*Baseline!H$88 )</f>
        <v>1.3139105869708009E-5</v>
      </c>
      <c r="BG821" s="48">
        <f>AL821 * ( (1-Baseline!H$88-Baseline!H$87) + (1-Baseline!B$36)*Baseline!H$88 )</f>
        <v>2.138176693181127E-4</v>
      </c>
      <c r="BH821" s="48">
        <f>AM821 * ( (1-Baseline!H$88-Baseline!H$87) + (1-Baseline!B$36)*Baseline!H$88 )</f>
        <v>4.538065556953393E-5</v>
      </c>
      <c r="BI821" s="48">
        <f>AN821 * ( (1-Baseline!H$88-Baseline!H$87) + (1-Baseline!B$36)*Baseline!H$88 )</f>
        <v>2.7460268771867493E-2</v>
      </c>
      <c r="BJ821" s="48">
        <f t="shared" si="7"/>
        <v>2.7732606202624847E-2</v>
      </c>
      <c r="BK821" s="48"/>
      <c r="BL821" s="48">
        <f t="shared" si="18"/>
        <v>0.97173429491015573</v>
      </c>
      <c r="BM821" s="48">
        <f t="shared" si="19"/>
        <v>4.0500921696793798E-3</v>
      </c>
      <c r="BN821" s="48">
        <f t="shared" si="20"/>
        <v>2.103757376429417E-2</v>
      </c>
      <c r="BO821" s="48">
        <f t="shared" si="21"/>
        <v>3.1780391558706334E-3</v>
      </c>
      <c r="BP821" s="48">
        <f t="shared" si="8"/>
        <v>0.99999999999999989</v>
      </c>
      <c r="BQ821" s="48">
        <f t="shared" si="22"/>
        <v>1.1676222582429046E-2</v>
      </c>
      <c r="BR821" s="48">
        <f t="shared" si="23"/>
        <v>0.95957576272724787</v>
      </c>
      <c r="BS821" s="48">
        <f t="shared" si="24"/>
        <v>1.4021522710254553E-2</v>
      </c>
      <c r="BT821" s="48">
        <f t="shared" si="25"/>
        <v>1.4726491980068448E-2</v>
      </c>
      <c r="BU821" s="48">
        <f t="shared" si="9"/>
        <v>1</v>
      </c>
      <c r="BV821" s="48">
        <f t="shared" si="26"/>
        <v>2.3167831970720351E-2</v>
      </c>
      <c r="BW821" s="48">
        <f t="shared" si="27"/>
        <v>5.3560850442593592E-3</v>
      </c>
      <c r="BX821" s="48">
        <f t="shared" si="28"/>
        <v>0.95938809721435048</v>
      </c>
      <c r="BY821" s="48">
        <f t="shared" si="29"/>
        <v>1.2087985770669728E-2</v>
      </c>
      <c r="BZ821" s="48">
        <f t="shared" si="10"/>
        <v>0.99999999999999989</v>
      </c>
      <c r="CA821" s="48">
        <f t="shared" si="30"/>
        <v>4.7377825847699854E-4</v>
      </c>
      <c r="CB821" s="48">
        <f t="shared" si="31"/>
        <v>7.7099738753682364E-3</v>
      </c>
      <c r="CC821" s="48">
        <f t="shared" si="32"/>
        <v>1.6363646185275844E-3</v>
      </c>
      <c r="CD821" s="48">
        <f t="shared" si="33"/>
        <v>0.99017988324762718</v>
      </c>
      <c r="CE821" s="48">
        <f t="shared" si="11"/>
        <v>1</v>
      </c>
      <c r="CF821" s="48"/>
      <c r="CG821" s="48">
        <f t="shared" si="34"/>
        <v>0.97173429491015573</v>
      </c>
      <c r="CH821" s="48">
        <f t="shared" si="35"/>
        <v>4.0500921696793798E-3</v>
      </c>
      <c r="CI821" s="48">
        <f t="shared" si="36"/>
        <v>2.103757376429417E-2</v>
      </c>
      <c r="CJ821" s="48">
        <f t="shared" si="37"/>
        <v>3.1780391558706334E-3</v>
      </c>
      <c r="CK821" s="48">
        <f t="shared" si="12"/>
        <v>0.99999999999999989</v>
      </c>
      <c r="CL821" s="48">
        <f t="shared" si="38"/>
        <v>1.1676222582429046E-2</v>
      </c>
      <c r="CM821" s="48">
        <f t="shared" si="39"/>
        <v>0.95957576272724787</v>
      </c>
      <c r="CN821" s="48">
        <f t="shared" si="40"/>
        <v>1.4021522710254553E-2</v>
      </c>
      <c r="CO821" s="48">
        <f t="shared" si="41"/>
        <v>1.4726491980068448E-2</v>
      </c>
      <c r="CP821" s="48">
        <f t="shared" si="13"/>
        <v>1</v>
      </c>
      <c r="CQ821" s="48">
        <f t="shared" si="42"/>
        <v>2.3167831970720351E-2</v>
      </c>
      <c r="CR821" s="48">
        <f t="shared" si="43"/>
        <v>5.3560850442593592E-3</v>
      </c>
      <c r="CS821" s="48">
        <f t="shared" si="44"/>
        <v>0.95938809721435048</v>
      </c>
      <c r="CT821" s="48">
        <f t="shared" si="45"/>
        <v>1.2087985770669728E-2</v>
      </c>
      <c r="CU821" s="48">
        <f t="shared" si="14"/>
        <v>0.99999999999999989</v>
      </c>
      <c r="CV821" s="48">
        <f t="shared" si="46"/>
        <v>4.7377825847699854E-4</v>
      </c>
      <c r="CW821" s="48">
        <f t="shared" si="47"/>
        <v>7.7099738753682364E-3</v>
      </c>
      <c r="CX821" s="48">
        <f t="shared" si="48"/>
        <v>1.6363646185275844E-3</v>
      </c>
      <c r="CY821" s="48">
        <f t="shared" si="49"/>
        <v>0.99017988324762718</v>
      </c>
      <c r="CZ821" s="48">
        <f t="shared" si="15"/>
        <v>1</v>
      </c>
      <c r="DA821" s="48"/>
      <c r="DB821" s="48">
        <f>(AQ821*Baseline!B$7 + AV821*Baseline!B$11 + BA821*Baseline!B$16 + BF821*Baseline!B$18)</f>
        <v>33911.342076794295</v>
      </c>
      <c r="DC821" s="48">
        <f>(AR821*Baseline!B$7 + AW821*Baseline!B$11 + BB821*Baseline!B$16 + BG821*Baseline!B$18)</f>
        <v>58841.389468440932</v>
      </c>
      <c r="DD821" s="48">
        <f>(AS821*Baseline!B$7 + AX821*Baseline!B$11 + BC821*Baseline!B$16 + BH821*Baseline!B$18)</f>
        <v>114394.061909909</v>
      </c>
      <c r="DE821" s="48">
        <f>(AT821*Baseline!B$7 + AY821*Baseline!B$11 + BD821*Baseline!B$16 + BI821*Baseline!B$18)</f>
        <v>1259665.7693850331</v>
      </c>
      <c r="DF821" s="48">
        <f t="shared" si="16"/>
        <v>1466812.5628401772</v>
      </c>
      <c r="DG821" s="48"/>
      <c r="DH821" s="48">
        <f t="shared" si="50"/>
        <v>2.3119069836115967E-2</v>
      </c>
      <c r="DI821" s="48">
        <f t="shared" si="51"/>
        <v>4.0115138743089869E-2</v>
      </c>
      <c r="DJ821" s="48">
        <f t="shared" si="52"/>
        <v>7.7988193452889917E-2</v>
      </c>
      <c r="DK821" s="48">
        <f t="shared" si="53"/>
        <v>0.85877759796790432</v>
      </c>
      <c r="DL821" s="48">
        <f t="shared" si="17"/>
        <v>1</v>
      </c>
      <c r="DM821" s="48"/>
      <c r="DN821" s="48">
        <f>DH821 / (Baseline!B$7/Baseline!B$17)</f>
        <v>2.4678086434944988</v>
      </c>
      <c r="DO821" s="48">
        <f>DI821 / (Baseline!B$11/Baseline!B$17)</f>
        <v>0.96839864941962694</v>
      </c>
      <c r="DP821" s="48">
        <f>DJ821 / (Baseline!B$16/Baseline!B$17)</f>
        <v>1.2051532744245683</v>
      </c>
      <c r="DQ821" s="48">
        <f>DK821 / (Baseline!B$18/Baseline!B$17)</f>
        <v>0.97092388924131146</v>
      </c>
      <c r="DR821" s="71"/>
      <c r="DS821" s="48">
        <f>(AU821*Baseline!B$34)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2.2091258932899632E-2</v>
      </c>
      <c r="DT821" s="48">
        <f>(AZ821*Baseline!B$34) + (Baseline!D$88*(1-Baseline!D$89)*Baseline!B$35) + (Baseline!D$88*Baseline!D$89*((1-Baseline!D$90)*Baseline!B$40 + Baseline!D$90*Baseline!B$41))</f>
        <v>9.9346365756297142E-3</v>
      </c>
      <c r="DU821" s="48">
        <f>(BE821*Baseline!B$34) + (Baseline!F$88*(1-Baseline!F$89)*Baseline!B$35) + (Baseline!F$88*Baseline!F$89*((1-Baseline!F$90)*Baseline!B$40 + Baseline!F$90*Baseline!B$41))</f>
        <v>1.2909010369427196E-2</v>
      </c>
      <c r="DV821" s="48">
        <f>(BJ821*Baseline!B$34) + (Baseline!H$88*(1-Baseline!H$89)*Baseline!B$35) + (Baseline!H$88*Baseline!H$89*((1-Baseline!H$90)*Baseline!B$40 + Baseline!H$90*Baseline!B$41))</f>
        <v>9.304890930393727E-3</v>
      </c>
      <c r="DW821" s="48">
        <f>( DS821*Baseline!B$7 + DT821*Baseline!B$11 + DU821*Baseline!B$16 + DV821*Baseline!B$18 ) / Baseline!B$17</f>
        <v>9.6839943615164414E-3</v>
      </c>
    </row>
    <row r="822" spans="1:127">
      <c r="A822" s="7" t="s">
        <v>1150</v>
      </c>
      <c r="B822" s="1">
        <f>MIN( MAX( NORMINV( MCrands!B822, (B$5+B$4)/2, (B$5-B$4)/3.29 ), 0 ), 1 )</f>
        <v>0.55832963661235124</v>
      </c>
      <c r="C822" s="1">
        <f>MAX( NORMINV( MCrands!C822, (C$5+C$4)/2, (C$5-C$4)/3.29 ), 0 )</f>
        <v>2.0969732495146212</v>
      </c>
      <c r="D822" s="40"/>
      <c r="E822" s="40">
        <f>Baseline!B$33 * (C822 * Baseline!B$66*Baseline!B$66/Baseline!B$73 + Baseline!B$52*Baseline!B$52/Baseline!B$74 + Baseline!B$53*Baseline!B$53/Baseline!B$75 + Baseline!B$54*Baseline!B$54/Baseline!B$76)</f>
        <v>1.7556066794242425E-5</v>
      </c>
      <c r="F822" s="40">
        <f>Baseline!B$33 * (C822 * Baseline!B$66*Baseline!B$57/Baseline!B$73 + Baseline!B$52*Baseline!B$67/Baseline!B$74 + Baseline!B$53*Baseline!B$55/Baseline!B$75 + Baseline!B$54*Baseline!B$56/Baseline!B$76)</f>
        <v>3.8952614629574974E-8</v>
      </c>
      <c r="G822" s="1">
        <f>Baseline!B$33 * (C822 * Baseline!B$66*Baseline!B$58/Baseline!B$73 + Baseline!B$52*Baseline!B$59/Baseline!B$74 + Baseline!B$53*Baseline!B$68/Baseline!B$75 + Baseline!B$54*Baseline!B$60/Baseline!B$76)</f>
        <v>1.0741288683968963E-7</v>
      </c>
      <c r="H822" s="40">
        <f>Baseline!B$33 * (C822 * Baseline!B$66*Baseline!B$61/Baseline!B$73 + Baseline!B$52*Baseline!B$62/Baseline!B$74 + Baseline!B$53*Baseline!B$63/Baseline!B$75 + Baseline!B$54*Baseline!B$69/Baseline!B$76)</f>
        <v>1.6307236821228383E-9</v>
      </c>
      <c r="I822" s="40">
        <f>Baseline!B$33 * (C822 * Baseline!B$57*Baseline!B$66/Baseline!B$73 + Baseline!B$67*Baseline!B$52/Baseline!B$74 + Baseline!B$55*Baseline!B$53/Baseline!B$75 + Baseline!B$56*Baseline!B$54/Baseline!B$76)</f>
        <v>3.8952614629574974E-8</v>
      </c>
      <c r="J822" s="1">
        <f>Baseline!B$33 * (C822 * Baseline!B$57*Baseline!B$57/Baseline!B$73 + Baseline!B$67*Baseline!B$67/Baseline!B$74 + Baseline!B$55*Baseline!B$55/Baseline!B$75 + Baseline!B$56*Baseline!B$56/Baseline!B$76)</f>
        <v>1.794960558913989E-6</v>
      </c>
      <c r="K822" s="40">
        <f>Baseline!B$33 * (C822 * Baseline!B$57*Baseline!B$58/Baseline!B$73 + Baseline!B$67*Baseline!B$59/Baseline!B$74 + Baseline!B$55*Baseline!B$68/Baseline!B$75 + Baseline!B$56*Baseline!B$60/Baseline!B$76)</f>
        <v>1.3929130040788682E-8</v>
      </c>
      <c r="L822" s="1">
        <f>Baseline!B$33 * (C822 * Baseline!B$57*Baseline!B$61/Baseline!B$73 + Baseline!B$67*Baseline!B$62/Baseline!B$74 + Baseline!B$55*Baseline!B$63/Baseline!B$75 + Baseline!B$56*Baseline!B$69/Baseline!B$76)</f>
        <v>1.4629412123332497E-8</v>
      </c>
      <c r="M822" s="40">
        <f>Baseline!B$33 * (C822 * Baseline!B$58*Baseline!B$66/Baseline!B$73 + Baseline!B$59*Baseline!B$52/Baseline!B$74 + Baseline!B$68*Baseline!B$53/Baseline!B$75 + Baseline!B$60*Baseline!B$54/Baseline!B$76)</f>
        <v>1.0741288683968963E-7</v>
      </c>
      <c r="N822" s="1">
        <f>Baseline!B$33 * (C822 * Baseline!B$58*Baseline!B$57/Baseline!B$73 + Baseline!B$59*Baseline!B$67/Baseline!B$74 + Baseline!B$68*Baseline!B$55/Baseline!B$75 + Baseline!B$60*Baseline!B$56/Baseline!B$76)</f>
        <v>1.3929130040788682E-8</v>
      </c>
      <c r="O822" s="1">
        <f>Baseline!B$33 * (C822 * Baseline!B$58*Baseline!B$58/Baseline!B$73 + Baseline!B$59*Baseline!B$59/Baseline!B$74 + Baseline!B$68*Baseline!B$68/Baseline!B$75 + Baseline!B$60*Baseline!B$60/Baseline!B$76)</f>
        <v>1.3250165964447663E-6</v>
      </c>
      <c r="P822" s="40">
        <f>Baseline!B$33 * (C822 * Baseline!B$58*Baseline!B$61/Baseline!B$73 + Baseline!B$59*Baseline!B$62/Baseline!B$74 + Baseline!B$68*Baseline!B$63/Baseline!B$75 + Baseline!B$60*Baseline!B$69/Baseline!B$76)</f>
        <v>1.6489541313942772E-9</v>
      </c>
      <c r="Q822" s="40">
        <f>Baseline!B$33 * (C822 * Baseline!B$61*Baseline!B$66/Baseline!B$73 + Baseline!B$62*Baseline!B$52/Baseline!B$74 + Baseline!B$63*Baseline!B$53/Baseline!B$75 + Baseline!B$69*Baseline!B$54/Baseline!B$76)</f>
        <v>1.6307236821228385E-9</v>
      </c>
      <c r="R822" s="40">
        <f>Baseline!B$33 * (C822 * Baseline!B$61*Baseline!B$57/Baseline!B$73 + Baseline!B$62*Baseline!B$67/Baseline!B$74 + Baseline!B$63*Baseline!B$55/Baseline!B$75 + Baseline!B$69*Baseline!B$56/Baseline!B$76)</f>
        <v>1.4629412123332497E-8</v>
      </c>
      <c r="S822" s="40">
        <f>Baseline!B$33 * (C822 * Baseline!B$61*Baseline!B$58/Baseline!B$73 + Baseline!B$62*Baseline!B$59/Baseline!B$74 + Baseline!B$63*Baseline!B$68/Baseline!B$75 + Baseline!B$69*Baseline!B$60/Baseline!B$76)</f>
        <v>1.6489541313942772E-9</v>
      </c>
      <c r="T822" s="40">
        <f>Baseline!B$33 * (C822 * Baseline!B$61*Baseline!B$61/Baseline!B$73 + Baseline!B$62*Baseline!B$62/Baseline!B$74 + Baseline!B$63*Baseline!B$63/Baseline!B$75 + Baseline!B$69*Baseline!B$69/Baseline!B$76)</f>
        <v>9.8551801376901604E-8</v>
      </c>
      <c r="U822" s="40"/>
      <c r="V822" s="40">
        <f>E822 * ( Baseline!B$87 * Baseline!B$7 )</f>
        <v>0.18221441725744214</v>
      </c>
      <c r="W822" s="40">
        <f>F822 * ( Baseline!D$87 * Baseline!B$11 )</f>
        <v>7.1854313299991944E-4</v>
      </c>
      <c r="X822" s="40">
        <f>G822 * ( Baseline!F$87 * Baseline!B$16 )</f>
        <v>3.7309619108196151E-3</v>
      </c>
      <c r="Y822" s="40">
        <f>H822 * ( Baseline!H$87 * Baseline!B$18 )</f>
        <v>5.7348225081545765E-4</v>
      </c>
      <c r="Z822" s="48">
        <f t="shared" si="0"/>
        <v>0.18723740455207716</v>
      </c>
      <c r="AA822" s="40">
        <f>I822 * ( Baseline!B$87 * Baseline!B$7 )</f>
        <v>4.0428918724035864E-4</v>
      </c>
      <c r="AB822" s="1">
        <f>J822 * ( Baseline!D$87 * Baseline!B$11 )</f>
        <v>3.3110911703320929E-2</v>
      </c>
      <c r="AC822" s="1">
        <f>K822 * ( Baseline!F$87 * Baseline!B$16 )</f>
        <v>4.8382512715255504E-4</v>
      </c>
      <c r="AD822" s="1">
        <f>L822 * ( Baseline!F$87 * Baseline!B$16 )</f>
        <v>5.0814926416881297E-4</v>
      </c>
      <c r="AE822" s="48">
        <f t="shared" si="1"/>
        <v>3.450717528188265E-2</v>
      </c>
      <c r="AF822" s="48">
        <f>M822 * ( Baseline!B$87 * Baseline!B$7 )</f>
        <v>1.1148383525091386E-3</v>
      </c>
      <c r="AG822" s="48">
        <f>N822 * ( Baseline!D$87 * Baseline!B$11 )</f>
        <v>2.569450301257172E-4</v>
      </c>
      <c r="AH822" s="48">
        <f>O822 * ( Baseline!F$87 * Baseline!B$16 )</f>
        <v>4.6024146617690442E-2</v>
      </c>
      <c r="AI822" s="48">
        <f>P822 * ( Baseline!H$87 * Baseline!B$18 )</f>
        <v>5.7989341611352455E-4</v>
      </c>
      <c r="AJ822" s="48">
        <f t="shared" si="2"/>
        <v>4.7975823416438822E-2</v>
      </c>
      <c r="AK822" s="48">
        <f>Q822 * ( Baseline!B$87 * Baseline!B$7 )</f>
        <v>1.6925281096752942E-5</v>
      </c>
      <c r="AL822" s="48">
        <f>R822 * ( Baseline!D$87 * Baseline!B$11 )</f>
        <v>2.6986285056883314E-4</v>
      </c>
      <c r="AM822" s="48">
        <f>S822 * ( Baseline!F$87 * Baseline!B$16 )</f>
        <v>5.7276042362613666E-5</v>
      </c>
      <c r="AN822" s="48">
        <f>T822 * ( Baseline!H$87 * Baseline!B$18 )</f>
        <v>3.4658053657484145E-2</v>
      </c>
      <c r="AO822" s="48">
        <f t="shared" si="3"/>
        <v>3.5002117831512344E-2</v>
      </c>
      <c r="AP822" s="48"/>
      <c r="AQ822" s="48">
        <f>V822 * ( (1-Baseline!B$88-Baseline!B$87) + (1-B822)*Baseline!B$88 )</f>
        <v>8.7770247386270553E-2</v>
      </c>
      <c r="AR822" s="48">
        <f>W822 * ( (1-Baseline!B$88-Baseline!B$87) + (1-B822)*Baseline!B$88 )</f>
        <v>3.461126155127717E-4</v>
      </c>
      <c r="AS822" s="48">
        <f>X822 * ( (1-Baseline!B$88-Baseline!B$87) + (1-B822)*Baseline!B$88 )</f>
        <v>1.7971544449127041E-3</v>
      </c>
      <c r="AT822" s="48">
        <f>Y822 * ( (1-Baseline!B$88-Baseline!B$87) + (1-B822)*Baseline!B$88 )</f>
        <v>2.7623872898373611E-4</v>
      </c>
      <c r="AU822" s="48">
        <f t="shared" si="4"/>
        <v>9.018975317567976E-2</v>
      </c>
      <c r="AV822" s="48">
        <f>AA822 * ( (1-Baseline!D$88-Baseline!D$87) + (1-B822)*Baseline!D$88 )</f>
        <v>2.9968612088819287E-4</v>
      </c>
      <c r="AW822" s="48">
        <f>AB822 * ( (1-Baseline!D$88-Baseline!D$87) + (1-B822)*Baseline!D$88 )</f>
        <v>2.4544017007163611E-2</v>
      </c>
      <c r="AX822" s="48">
        <f>AC822 * ( (1-Baseline!D$88-Baseline!D$87) + (1-B822)*Baseline!D$88 )</f>
        <v>3.586434664115388E-4</v>
      </c>
      <c r="AY822" s="48">
        <f>AD822 * ( (1-Baseline!D$88-Baseline!D$87) + (1-B822)*Baseline!D$88 )</f>
        <v>3.7667413974246171E-4</v>
      </c>
      <c r="AZ822" s="48">
        <f t="shared" si="5"/>
        <v>2.5579020734205805E-2</v>
      </c>
      <c r="BA822" s="48">
        <f>AF822 * ( (1-Baseline!F$88-Baseline!F$87) + (1-Baseline!B$36)*Baseline!F$88 )</f>
        <v>8.022733532928565E-4</v>
      </c>
      <c r="BB822" s="48">
        <f>AG822 * ( (1-Baseline!F$88-Baseline!F$87) + (1-Baseline!B$36)*Baseline!F$88 )</f>
        <v>1.8490586591943015E-4</v>
      </c>
      <c r="BC822" s="48">
        <f>AH822 * ( (1-Baseline!F$88-Baseline!F$87) + (1-Baseline!B$36)*Baseline!F$88 )</f>
        <v>3.3120448678781812E-2</v>
      </c>
      <c r="BD822" s="48">
        <f>AI822 * ( (1-Baseline!F$88-Baseline!F$87) + (1-Baseline!B$36)*Baseline!F$88 )</f>
        <v>4.1730985882460793E-4</v>
      </c>
      <c r="BE822" s="48">
        <f t="shared" si="6"/>
        <v>3.4524937756818704E-2</v>
      </c>
      <c r="BF822" s="48">
        <f>AK822 * ( (1-Baseline!H$88-Baseline!H$87) + (1-Baseline!B$36)*Baseline!H$88 )</f>
        <v>1.3410238718579289E-5</v>
      </c>
      <c r="BG822" s="48">
        <f>AL822 * ( (1-Baseline!H$88-Baseline!H$87) + (1-Baseline!B$36)*Baseline!H$88 )</f>
        <v>2.1381773376269786E-4</v>
      </c>
      <c r="BH822" s="48">
        <f>AM822 * ( (1-Baseline!H$88-Baseline!H$87) + (1-Baseline!B$36)*Baseline!H$88 )</f>
        <v>4.5380953884746055E-5</v>
      </c>
      <c r="BI822" s="48">
        <f>AN822 * ( (1-Baseline!H$88-Baseline!H$87) + (1-Baseline!B$36)*Baseline!H$88 )</f>
        <v>2.7460269073897835E-2</v>
      </c>
      <c r="BJ822" s="48">
        <f t="shared" si="7"/>
        <v>2.7732878000263857E-2</v>
      </c>
      <c r="BK822" s="48"/>
      <c r="BL822" s="48">
        <f t="shared" si="18"/>
        <v>0.9731731632007431</v>
      </c>
      <c r="BM822" s="48">
        <f t="shared" si="19"/>
        <v>3.837604642720135E-3</v>
      </c>
      <c r="BN822" s="48">
        <f t="shared" si="20"/>
        <v>1.9926370586823137E-2</v>
      </c>
      <c r="BO822" s="48">
        <f t="shared" si="21"/>
        <v>3.0628615697135052E-3</v>
      </c>
      <c r="BP822" s="48">
        <f t="shared" si="8"/>
        <v>0.99999999999999978</v>
      </c>
      <c r="BQ822" s="48">
        <f t="shared" si="22"/>
        <v>1.1716090463441183E-2</v>
      </c>
      <c r="BR822" s="48">
        <f t="shared" si="23"/>
        <v>0.95953700738597392</v>
      </c>
      <c r="BS822" s="48">
        <f t="shared" si="24"/>
        <v>1.4021000652770857E-2</v>
      </c>
      <c r="BT822" s="48">
        <f t="shared" si="25"/>
        <v>1.4725901497814203E-2</v>
      </c>
      <c r="BU822" s="48">
        <f t="shared" si="9"/>
        <v>1.0000000000000002</v>
      </c>
      <c r="BV822" s="48">
        <f t="shared" si="26"/>
        <v>2.3237503248920609E-2</v>
      </c>
      <c r="BW822" s="48">
        <f t="shared" si="27"/>
        <v>5.3557190232127521E-3</v>
      </c>
      <c r="BX822" s="48">
        <f t="shared" si="28"/>
        <v>0.95931957682502977</v>
      </c>
      <c r="BY822" s="48">
        <f t="shared" si="29"/>
        <v>1.2087200902836931E-2</v>
      </c>
      <c r="BZ822" s="48">
        <f t="shared" si="10"/>
        <v>1</v>
      </c>
      <c r="CA822" s="48">
        <f t="shared" si="30"/>
        <v>4.8355020054001251E-4</v>
      </c>
      <c r="CB822" s="48">
        <f t="shared" si="31"/>
        <v>7.7099006370944818E-3</v>
      </c>
      <c r="CC822" s="48">
        <f t="shared" si="32"/>
        <v>1.636359337978348E-3</v>
      </c>
      <c r="CD822" s="48">
        <f t="shared" si="33"/>
        <v>0.9901701898243872</v>
      </c>
      <c r="CE822" s="48">
        <f t="shared" si="11"/>
        <v>1</v>
      </c>
      <c r="CF822" s="48"/>
      <c r="CG822" s="48">
        <f t="shared" si="34"/>
        <v>0.9731731632007431</v>
      </c>
      <c r="CH822" s="48">
        <f t="shared" si="35"/>
        <v>3.837604642720135E-3</v>
      </c>
      <c r="CI822" s="48">
        <f t="shared" si="36"/>
        <v>1.9926370586823137E-2</v>
      </c>
      <c r="CJ822" s="48">
        <f t="shared" si="37"/>
        <v>3.0628615697135052E-3</v>
      </c>
      <c r="CK822" s="48">
        <f t="shared" si="12"/>
        <v>0.99999999999999978</v>
      </c>
      <c r="CL822" s="48">
        <f t="shared" si="38"/>
        <v>1.1716090463441183E-2</v>
      </c>
      <c r="CM822" s="48">
        <f t="shared" si="39"/>
        <v>0.95953700738597392</v>
      </c>
      <c r="CN822" s="48">
        <f t="shared" si="40"/>
        <v>1.4021000652770857E-2</v>
      </c>
      <c r="CO822" s="48">
        <f t="shared" si="41"/>
        <v>1.4725901497814203E-2</v>
      </c>
      <c r="CP822" s="48">
        <f t="shared" si="13"/>
        <v>1.0000000000000002</v>
      </c>
      <c r="CQ822" s="48">
        <f t="shared" si="42"/>
        <v>2.3237503248920609E-2</v>
      </c>
      <c r="CR822" s="48">
        <f t="shared" si="43"/>
        <v>5.3557190232127521E-3</v>
      </c>
      <c r="CS822" s="48">
        <f t="shared" si="44"/>
        <v>0.95931957682502977</v>
      </c>
      <c r="CT822" s="48">
        <f t="shared" si="45"/>
        <v>1.2087200902836931E-2</v>
      </c>
      <c r="CU822" s="48">
        <f t="shared" si="14"/>
        <v>1</v>
      </c>
      <c r="CV822" s="48">
        <f t="shared" si="46"/>
        <v>4.8355020054001251E-4</v>
      </c>
      <c r="CW822" s="48">
        <f t="shared" si="47"/>
        <v>7.7099006370944818E-3</v>
      </c>
      <c r="CX822" s="48">
        <f t="shared" si="48"/>
        <v>1.636359337978348E-3</v>
      </c>
      <c r="CY822" s="48">
        <f t="shared" si="49"/>
        <v>0.9901701898243872</v>
      </c>
      <c r="CZ822" s="48">
        <f t="shared" si="15"/>
        <v>1</v>
      </c>
      <c r="DA822" s="48"/>
      <c r="DB822" s="48">
        <f>(AQ822*Baseline!B$7 + AV822*Baseline!B$11 + BA822*Baseline!B$16 + BF822*Baseline!B$18)</f>
        <v>46513.096990783219</v>
      </c>
      <c r="DC822" s="48">
        <f>(AR822*Baseline!B$7 + AW822*Baseline!B$11 + BB822*Baseline!B$16 + BG822*Baseline!B$18)</f>
        <v>63214.192754513751</v>
      </c>
      <c r="DD822" s="48">
        <f>(AS822*Baseline!B$7 + AX822*Baseline!B$11 + BC822*Baseline!B$16 + BH822*Baseline!B$18)</f>
        <v>114678.57705465832</v>
      </c>
      <c r="DE822" s="48">
        <f>(AT822*Baseline!B$7 + AY822*Baseline!B$11 + BD822*Baseline!B$16 + BI822*Baseline!B$18)</f>
        <v>1259767.9696059201</v>
      </c>
      <c r="DF822" s="48">
        <f t="shared" si="16"/>
        <v>1484173.8364058754</v>
      </c>
      <c r="DG822" s="48"/>
      <c r="DH822" s="48">
        <f t="shared" si="50"/>
        <v>3.1339386162082518E-2</v>
      </c>
      <c r="DI822" s="48">
        <f t="shared" si="51"/>
        <v>4.2592175662923247E-2</v>
      </c>
      <c r="DJ822" s="48">
        <f t="shared" si="52"/>
        <v>7.7267618011895273E-2</v>
      </c>
      <c r="DK822" s="48">
        <f t="shared" si="53"/>
        <v>0.84880082016309899</v>
      </c>
      <c r="DL822" s="48">
        <f t="shared" si="17"/>
        <v>1</v>
      </c>
      <c r="DM822" s="48"/>
      <c r="DN822" s="48">
        <f>DH822 / (Baseline!B$7/Baseline!B$17)</f>
        <v>3.3452733436438411</v>
      </c>
      <c r="DO822" s="48">
        <f>DI822 / (Baseline!B$11/Baseline!B$17)</f>
        <v>1.0281955062394827</v>
      </c>
      <c r="DP822" s="48">
        <f>DJ822 / (Baseline!B$16/Baseline!B$17)</f>
        <v>1.194018206233648</v>
      </c>
      <c r="DQ822" s="48">
        <f>DK822 / (Baseline!B$18/Baseline!B$17)</f>
        <v>0.95964426116151602</v>
      </c>
      <c r="DR822" s="71"/>
      <c r="DS822" s="48">
        <f>(AU822*Baseline!B$34)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2.6057994226351962E-2</v>
      </c>
      <c r="DT822" s="48">
        <f>(AZ822*Baseline!B$34) + (Baseline!D$88*(1-Baseline!D$89)*Baseline!B$35) + (Baseline!D$88*Baseline!D$89*((1-Baseline!D$90)*Baseline!B$40 + Baseline!D$90*Baseline!B$41))</f>
        <v>1.0250421110130874E-2</v>
      </c>
      <c r="DU822" s="48">
        <f>(BE822*Baseline!B$34) + (Baseline!F$88*(1-Baseline!F$89)*Baseline!B$35) + (Baseline!F$88*Baseline!F$89*((1-Baseline!F$90)*Baseline!B$40 + Baseline!F$90*Baseline!B$41))</f>
        <v>1.2909380663522808E-2</v>
      </c>
      <c r="DV822" s="48">
        <f>(BJ822*Baseline!B$34) + (Baseline!H$88*(1-Baseline!H$89)*Baseline!B$35) + (Baseline!H$88*Baseline!H$89*((1-Baseline!H$90)*Baseline!B$40 + Baseline!H$90*Baseline!B$41))</f>
        <v>9.3049317000395808E-3</v>
      </c>
      <c r="DW822" s="48">
        <f>( DS822*Baseline!B$7 + DT822*Baseline!B$11 + DU822*Baseline!B$16 + DV822*Baseline!B$18 ) / Baseline!B$17</f>
        <v>9.7342969086562595E-3</v>
      </c>
    </row>
    <row r="823" spans="1:127">
      <c r="A823" s="7" t="s">
        <v>1151</v>
      </c>
      <c r="B823" s="1">
        <f>MIN( MAX( NORMINV( MCrands!B823, (B$5+B$4)/2, (B$5-B$4)/3.29 ), 0 ), 1 )</f>
        <v>0.4256700030260791</v>
      </c>
      <c r="C823" s="1">
        <f>MAX( NORMINV( MCrands!C823, (C$5+C$4)/2, (C$5-C$4)/3.29 ), 0 )</f>
        <v>2.3082514902551434</v>
      </c>
      <c r="D823" s="40"/>
      <c r="E823" s="40">
        <f>Baseline!B$33 * (C823 * Baseline!B$66*Baseline!B$66/Baseline!B$73 + Baseline!B$52*Baseline!B$52/Baseline!B$74 + Baseline!B$53*Baseline!B$53/Baseline!B$75 + Baseline!B$54*Baseline!B$54/Baseline!B$76)</f>
        <v>1.9324052141072503E-5</v>
      </c>
      <c r="F823" s="40">
        <f>Baseline!B$33 * (C823 * Baseline!B$66*Baseline!B$57/Baseline!B$73 + Baseline!B$52*Baseline!B$67/Baseline!B$74 + Baseline!B$53*Baseline!B$55/Baseline!B$75 + Baseline!B$54*Baseline!B$56/Baseline!B$76)</f>
        <v>3.9189055331257369E-8</v>
      </c>
      <c r="G823" s="1">
        <f>Baseline!B$33 * (C823 * Baseline!B$66*Baseline!B$58/Baseline!B$73 + Baseline!B$52*Baseline!B$59/Baseline!B$74 + Baseline!B$53*Baseline!B$68/Baseline!B$75 + Baseline!B$54*Baseline!B$60/Baseline!B$76)</f>
        <v>1.0799413689799217E-7</v>
      </c>
      <c r="H823" s="40">
        <f>Baseline!B$33 * (C823 * Baseline!B$66*Baseline!B$61/Baseline!B$73 + Baseline!B$52*Baseline!B$62/Baseline!B$74 + Baseline!B$53*Baseline!B$63/Baseline!B$75 + Baseline!B$54*Baseline!B$69/Baseline!B$76)</f>
        <v>1.6888486879530927E-9</v>
      </c>
      <c r="I823" s="40">
        <f>Baseline!B$33 * (C823 * Baseline!B$57*Baseline!B$66/Baseline!B$73 + Baseline!B$67*Baseline!B$52/Baseline!B$74 + Baseline!B$55*Baseline!B$53/Baseline!B$75 + Baseline!B$56*Baseline!B$54/Baseline!B$76)</f>
        <v>3.9189055331257369E-8</v>
      </c>
      <c r="J823" s="1">
        <f>Baseline!B$33 * (C823 * Baseline!B$57*Baseline!B$57/Baseline!B$73 + Baseline!B$67*Baseline!B$67/Baseline!B$74 + Baseline!B$55*Baseline!B$55/Baseline!B$75 + Baseline!B$56*Baseline!B$56/Baseline!B$76)</f>
        <v>1.7949605905342768E-6</v>
      </c>
      <c r="K823" s="40">
        <f>Baseline!B$33 * (C823 * Baseline!B$57*Baseline!B$58/Baseline!B$73 + Baseline!B$67*Baseline!B$59/Baseline!B$74 + Baseline!B$55*Baseline!B$68/Baseline!B$75 + Baseline!B$56*Baseline!B$60/Baseline!B$76)</f>
        <v>1.3929207773996077E-8</v>
      </c>
      <c r="L823" s="1">
        <f>Baseline!B$33 * (C823 * Baseline!B$57*Baseline!B$61/Baseline!B$73 + Baseline!B$67*Baseline!B$62/Baseline!B$74 + Baseline!B$55*Baseline!B$63/Baseline!B$75 + Baseline!B$56*Baseline!B$69/Baseline!B$76)</f>
        <v>1.4629419896653239E-8</v>
      </c>
      <c r="M823" s="40">
        <f>Baseline!B$33 * (C823 * Baseline!B$58*Baseline!B$66/Baseline!B$73 + Baseline!B$59*Baseline!B$52/Baseline!B$74 + Baseline!B$68*Baseline!B$53/Baseline!B$75 + Baseline!B$60*Baseline!B$54/Baseline!B$76)</f>
        <v>1.0799413689799217E-7</v>
      </c>
      <c r="N823" s="1">
        <f>Baseline!B$33 * (C823 * Baseline!B$58*Baseline!B$57/Baseline!B$73 + Baseline!B$59*Baseline!B$67/Baseline!B$74 + Baseline!B$68*Baseline!B$55/Baseline!B$75 + Baseline!B$60*Baseline!B$56/Baseline!B$76)</f>
        <v>1.3929207773996077E-8</v>
      </c>
      <c r="O823" s="1">
        <f>Baseline!B$33 * (C823 * Baseline!B$58*Baseline!B$58/Baseline!B$73 + Baseline!B$59*Baseline!B$59/Baseline!B$74 + Baseline!B$68*Baseline!B$68/Baseline!B$75 + Baseline!B$60*Baseline!B$60/Baseline!B$76)</f>
        <v>1.3250167875389012E-6</v>
      </c>
      <c r="P823" s="40">
        <f>Baseline!B$33 * (C823 * Baseline!B$58*Baseline!B$61/Baseline!B$73 + Baseline!B$59*Baseline!B$62/Baseline!B$74 + Baseline!B$68*Baseline!B$63/Baseline!B$75 + Baseline!B$60*Baseline!B$69/Baseline!B$76)</f>
        <v>1.6489732408077622E-9</v>
      </c>
      <c r="Q823" s="40">
        <f>Baseline!B$33 * (C823 * Baseline!B$61*Baseline!B$66/Baseline!B$73 + Baseline!B$62*Baseline!B$52/Baseline!B$74 + Baseline!B$63*Baseline!B$53/Baseline!B$75 + Baseline!B$69*Baseline!B$54/Baseline!B$76)</f>
        <v>1.6888486879530929E-9</v>
      </c>
      <c r="R823" s="40">
        <f>Baseline!B$33 * (C823 * Baseline!B$61*Baseline!B$57/Baseline!B$73 + Baseline!B$62*Baseline!B$67/Baseline!B$74 + Baseline!B$63*Baseline!B$55/Baseline!B$75 + Baseline!B$69*Baseline!B$56/Baseline!B$76)</f>
        <v>1.4629419896653239E-8</v>
      </c>
      <c r="S823" s="40">
        <f>Baseline!B$33 * (C823 * Baseline!B$61*Baseline!B$58/Baseline!B$73 + Baseline!B$62*Baseline!B$59/Baseline!B$74 + Baseline!B$63*Baseline!B$68/Baseline!B$75 + Baseline!B$69*Baseline!B$60/Baseline!B$76)</f>
        <v>1.6489732408077622E-9</v>
      </c>
      <c r="T823" s="40">
        <f>Baseline!B$33 * (C823 * Baseline!B$61*Baseline!B$61/Baseline!B$73 + Baseline!B$62*Baseline!B$62/Baseline!B$74 + Baseline!B$63*Baseline!B$63/Baseline!B$75 + Baseline!B$69*Baseline!B$69/Baseline!B$76)</f>
        <v>9.8551803287842966E-8</v>
      </c>
      <c r="U823" s="40"/>
      <c r="V823" s="40">
        <f>E823 * ( Baseline!B$87 * Baseline!B$7 )</f>
        <v>0.20056433717219149</v>
      </c>
      <c r="W823" s="40">
        <f>F823 * ( Baseline!D$87 * Baseline!B$11 )</f>
        <v>7.229046590276633E-4</v>
      </c>
      <c r="X823" s="40">
        <f>G823 * ( Baseline!F$87 * Baseline!B$16 )</f>
        <v>3.7511514978607404E-3</v>
      </c>
      <c r="Y823" s="40">
        <f>H823 * ( Baseline!H$87 * Baseline!B$18 )</f>
        <v>5.9392327312820343E-4</v>
      </c>
      <c r="Z823" s="48">
        <f t="shared" si="0"/>
        <v>0.2056323166022081</v>
      </c>
      <c r="AA823" s="40">
        <f>I823 * ( Baseline!B$87 * Baseline!B$7 )</f>
        <v>4.0674320528312025E-4</v>
      </c>
      <c r="AB823" s="1">
        <f>J823 * ( Baseline!D$87 * Baseline!B$11 )</f>
        <v>3.3110912286607591E-2</v>
      </c>
      <c r="AC823" s="1">
        <f>K823 * ( Baseline!F$87 * Baseline!B$16 )</f>
        <v>4.8382782719762907E-4</v>
      </c>
      <c r="AD823" s="1">
        <f>L823 * ( Baseline!F$87 * Baseline!B$16 )</f>
        <v>5.0814953417332043E-4</v>
      </c>
      <c r="AE823" s="48">
        <f t="shared" si="1"/>
        <v>3.4509632853261661E-2</v>
      </c>
      <c r="AF823" s="48">
        <f>M823 * ( Baseline!B$87 * Baseline!B$7 )</f>
        <v>1.1208711468642606E-3</v>
      </c>
      <c r="AG823" s="48">
        <f>N823 * ( Baseline!D$87 * Baseline!B$11 )</f>
        <v>2.5694646403876545E-4</v>
      </c>
      <c r="AH823" s="48">
        <f>O823 * ( Baseline!F$87 * Baseline!B$16 )</f>
        <v>4.6024153255301258E-2</v>
      </c>
      <c r="AI823" s="48">
        <f>P823 * ( Baseline!H$87 * Baseline!B$18 )</f>
        <v>5.7990013638721484E-4</v>
      </c>
      <c r="AJ823" s="48">
        <f t="shared" si="2"/>
        <v>4.7981871002591499E-2</v>
      </c>
      <c r="AK823" s="48">
        <f>Q823 * ( Baseline!B$87 * Baseline!B$7 )</f>
        <v>1.7528560532265151E-5</v>
      </c>
      <c r="AL823" s="48">
        <f>R823 * ( Baseline!D$87 * Baseline!B$11 )</f>
        <v>2.6986299396013799E-4</v>
      </c>
      <c r="AM823" s="48">
        <f>S823 * ( Baseline!F$87 * Baseline!B$16 )</f>
        <v>5.7276706123694372E-5</v>
      </c>
      <c r="AN823" s="48">
        <f>T823 * ( Baseline!H$87 * Baseline!B$18 )</f>
        <v>3.4658054329511523E-2</v>
      </c>
      <c r="AO823" s="48">
        <f t="shared" si="3"/>
        <v>3.500272259012762E-2</v>
      </c>
      <c r="AP823" s="48"/>
      <c r="AQ823" s="48">
        <f>V823 * ( (1-Baseline!B$88-Baseline!B$87) + (1-B823)*Baseline!B$88 )</f>
        <v>0.12028920276690742</v>
      </c>
      <c r="AR823" s="48">
        <f>W823 * ( (1-Baseline!B$88-Baseline!B$87) + (1-B823)*Baseline!B$88 )</f>
        <v>4.3356474205214515E-4</v>
      </c>
      <c r="AS823" s="48">
        <f>X823 * ( (1-Baseline!B$88-Baseline!B$87) + (1-B823)*Baseline!B$88 )</f>
        <v>2.249766979999881E-3</v>
      </c>
      <c r="AT823" s="48">
        <f>Y823 * ( (1-Baseline!B$88-Baseline!B$87) + (1-B823)*Baseline!B$88 )</f>
        <v>3.5620767897519024E-4</v>
      </c>
      <c r="AU823" s="48">
        <f t="shared" si="4"/>
        <v>0.12332874216793464</v>
      </c>
      <c r="AV823" s="48">
        <f>AA823 * ( (1-Baseline!D$88-Baseline!D$87) + (1-B823)*Baseline!D$88 )</f>
        <v>3.2567856805073799E-4</v>
      </c>
      <c r="AW823" s="48">
        <f>AB823 * ( (1-Baseline!D$88-Baseline!D$87) + (1-B823)*Baseline!D$88 )</f>
        <v>2.6511849147793153E-2</v>
      </c>
      <c r="AX823" s="48">
        <f>AC823 * ( (1-Baseline!D$88-Baseline!D$87) + (1-B823)*Baseline!D$88 )</f>
        <v>3.874000890442483E-4</v>
      </c>
      <c r="AY823" s="48">
        <f>AD823 * ( (1-Baseline!D$88-Baseline!D$87) + (1-B823)*Baseline!D$88 )</f>
        <v>4.0687443698050755E-4</v>
      </c>
      <c r="AZ823" s="48">
        <f t="shared" si="5"/>
        <v>2.7631802241868647E-2</v>
      </c>
      <c r="BA823" s="48">
        <f>AF823 * ( (1-Baseline!F$88-Baseline!F$87) + (1-Baseline!B$36)*Baseline!F$88 )</f>
        <v>8.066147451602216E-4</v>
      </c>
      <c r="BB823" s="48">
        <f>AG823 * ( (1-Baseline!F$88-Baseline!F$87) + (1-Baseline!B$36)*Baseline!F$88 )</f>
        <v>1.8490689780914488E-4</v>
      </c>
      <c r="BC823" s="48">
        <f>AH823 * ( (1-Baseline!F$88-Baseline!F$87) + (1-Baseline!B$36)*Baseline!F$88 )</f>
        <v>3.3120453455418954E-2</v>
      </c>
      <c r="BD823" s="48">
        <f>AI823 * ( (1-Baseline!F$88-Baseline!F$87) + (1-Baseline!B$36)*Baseline!F$88 )</f>
        <v>4.1731469494860421E-4</v>
      </c>
      <c r="BE823" s="48">
        <f t="shared" si="6"/>
        <v>3.4529289793336929E-2</v>
      </c>
      <c r="BF823" s="48">
        <f>AK823 * ( (1-Baseline!H$88-Baseline!H$87) + (1-Baseline!B$36)*Baseline!H$88 )</f>
        <v>1.3888229080924323E-5</v>
      </c>
      <c r="BG823" s="48">
        <f>AL823 * ( (1-Baseline!H$88-Baseline!H$87) + (1-Baseline!B$36)*Baseline!H$88 )</f>
        <v>2.1381784737449652E-4</v>
      </c>
      <c r="BH823" s="48">
        <f>AM823 * ( (1-Baseline!H$88-Baseline!H$87) + (1-Baseline!B$36)*Baseline!H$88 )</f>
        <v>4.5381479795925522E-5</v>
      </c>
      <c r="BI823" s="48">
        <f>AN823 * ( (1-Baseline!H$88-Baseline!H$87) + (1-Baseline!B$36)*Baseline!H$88 )</f>
        <v>2.7460269606358566E-2</v>
      </c>
      <c r="BJ823" s="48">
        <f t="shared" si="7"/>
        <v>2.7733357162609912E-2</v>
      </c>
      <c r="BK823" s="48"/>
      <c r="BL823" s="48">
        <f t="shared" si="18"/>
        <v>0.97535416848013967</v>
      </c>
      <c r="BM823" s="48">
        <f t="shared" si="19"/>
        <v>3.5155206680188744E-3</v>
      </c>
      <c r="BN823" s="48">
        <f t="shared" si="20"/>
        <v>1.8242032963706155E-2</v>
      </c>
      <c r="BO823" s="48">
        <f t="shared" si="21"/>
        <v>2.8882778881353412E-3</v>
      </c>
      <c r="BP823" s="48">
        <f t="shared" si="8"/>
        <v>1</v>
      </c>
      <c r="BQ823" s="48">
        <f t="shared" si="22"/>
        <v>1.1786367215572307E-2</v>
      </c>
      <c r="BR823" s="48">
        <f t="shared" si="23"/>
        <v>0.9594686917533557</v>
      </c>
      <c r="BS823" s="48">
        <f t="shared" si="24"/>
        <v>1.4020080400591694E-2</v>
      </c>
      <c r="BT823" s="48">
        <f t="shared" si="25"/>
        <v>1.4724860630480249E-2</v>
      </c>
      <c r="BU823" s="48">
        <f t="shared" si="9"/>
        <v>1</v>
      </c>
      <c r="BV823" s="48">
        <f t="shared" si="26"/>
        <v>2.3360305120317681E-2</v>
      </c>
      <c r="BW823" s="48">
        <f t="shared" si="27"/>
        <v>5.3550738783172454E-3</v>
      </c>
      <c r="BX823" s="48">
        <f t="shared" si="28"/>
        <v>0.95919880349841913</v>
      </c>
      <c r="BY823" s="48">
        <f t="shared" si="29"/>
        <v>1.2085817502945946E-2</v>
      </c>
      <c r="BZ823" s="48">
        <f t="shared" si="10"/>
        <v>1</v>
      </c>
      <c r="CA823" s="48">
        <f t="shared" si="30"/>
        <v>5.0077706061667931E-4</v>
      </c>
      <c r="CB823" s="48">
        <f t="shared" si="31"/>
        <v>7.7097715260655694E-3</v>
      </c>
      <c r="CC823" s="48">
        <f t="shared" si="32"/>
        <v>1.636350028950292E-3</v>
      </c>
      <c r="CD823" s="48">
        <f t="shared" si="33"/>
        <v>0.99015310138436741</v>
      </c>
      <c r="CE823" s="48">
        <f t="shared" si="11"/>
        <v>1</v>
      </c>
      <c r="CF823" s="48"/>
      <c r="CG823" s="48">
        <f t="shared" si="34"/>
        <v>0.97535416848013967</v>
      </c>
      <c r="CH823" s="48">
        <f t="shared" si="35"/>
        <v>3.5155206680188744E-3</v>
      </c>
      <c r="CI823" s="48">
        <f t="shared" si="36"/>
        <v>1.8242032963706155E-2</v>
      </c>
      <c r="CJ823" s="48">
        <f t="shared" si="37"/>
        <v>2.8882778881353412E-3</v>
      </c>
      <c r="CK823" s="48">
        <f t="shared" si="12"/>
        <v>1</v>
      </c>
      <c r="CL823" s="48">
        <f t="shared" si="38"/>
        <v>1.1786367215572307E-2</v>
      </c>
      <c r="CM823" s="48">
        <f t="shared" si="39"/>
        <v>0.9594686917533557</v>
      </c>
      <c r="CN823" s="48">
        <f t="shared" si="40"/>
        <v>1.4020080400591694E-2</v>
      </c>
      <c r="CO823" s="48">
        <f t="shared" si="41"/>
        <v>1.4724860630480249E-2</v>
      </c>
      <c r="CP823" s="48">
        <f t="shared" si="13"/>
        <v>1</v>
      </c>
      <c r="CQ823" s="48">
        <f t="shared" si="42"/>
        <v>2.3360305120317681E-2</v>
      </c>
      <c r="CR823" s="48">
        <f t="shared" si="43"/>
        <v>5.3550738783172454E-3</v>
      </c>
      <c r="CS823" s="48">
        <f t="shared" si="44"/>
        <v>0.95919880349841913</v>
      </c>
      <c r="CT823" s="48">
        <f t="shared" si="45"/>
        <v>1.2085817502945946E-2</v>
      </c>
      <c r="CU823" s="48">
        <f t="shared" si="14"/>
        <v>1</v>
      </c>
      <c r="CV823" s="48">
        <f t="shared" si="46"/>
        <v>5.0077706061667931E-4</v>
      </c>
      <c r="CW823" s="48">
        <f t="shared" si="47"/>
        <v>7.7097715260655694E-3</v>
      </c>
      <c r="CX823" s="48">
        <f t="shared" si="48"/>
        <v>1.636350028950292E-3</v>
      </c>
      <c r="CY823" s="48">
        <f t="shared" si="49"/>
        <v>0.99015310138436741</v>
      </c>
      <c r="CZ823" s="48">
        <f t="shared" si="15"/>
        <v>1</v>
      </c>
      <c r="DA823" s="48"/>
      <c r="DB823" s="48">
        <f>(AQ823*Baseline!B$7 + AV823*Baseline!B$11 + BA823*Baseline!B$16 + BF823*Baseline!B$18)</f>
        <v>62376.964613276359</v>
      </c>
      <c r="DC823" s="48">
        <f>(AR823*Baseline!B$7 + AW823*Baseline!B$11 + BB823*Baseline!B$16 + BG823*Baseline!B$18)</f>
        <v>67476.73798380456</v>
      </c>
      <c r="DD823" s="48">
        <f>(AS823*Baseline!B$7 + AX823*Baseline!B$11 + BC823*Baseline!B$16 + BH823*Baseline!B$18)</f>
        <v>114959.80434881309</v>
      </c>
      <c r="DE823" s="48">
        <f>(AT823*Baseline!B$7 + AY823*Baseline!B$11 + BD823*Baseline!B$16 + BI823*Baseline!B$18)</f>
        <v>1259871.5612986546</v>
      </c>
      <c r="DF823" s="48">
        <f t="shared" si="16"/>
        <v>1504685.0682445487</v>
      </c>
      <c r="DG823" s="48"/>
      <c r="DH823" s="48">
        <f t="shared" si="50"/>
        <v>4.1455162897342281E-2</v>
      </c>
      <c r="DI823" s="48">
        <f t="shared" si="51"/>
        <v>4.4844425858845509E-2</v>
      </c>
      <c r="DJ823" s="48">
        <f t="shared" si="52"/>
        <v>7.6401239551696851E-2</v>
      </c>
      <c r="DK823" s="48">
        <f t="shared" si="53"/>
        <v>0.83729917169211532</v>
      </c>
      <c r="DL823" s="48">
        <f t="shared" si="17"/>
        <v>1</v>
      </c>
      <c r="DM823" s="48"/>
      <c r="DN823" s="48">
        <f>DH823 / (Baseline!B$7/Baseline!B$17)</f>
        <v>4.4250659754363557</v>
      </c>
      <c r="DO823" s="48">
        <f>DI823 / (Baseline!B$11/Baseline!B$17)</f>
        <v>1.0825659039552806</v>
      </c>
      <c r="DP823" s="48">
        <f>DJ823 / (Baseline!B$16/Baseline!B$17)</f>
        <v>1.1806300407694772</v>
      </c>
      <c r="DQ823" s="48">
        <f>DK823 / (Baseline!B$18/Baseline!B$17)</f>
        <v>0.94664063217473482</v>
      </c>
      <c r="DR823" s="71"/>
      <c r="DS823" s="48">
        <f>(AU823*Baseline!B$34)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3.1028842575190195E-2</v>
      </c>
      <c r="DT823" s="48">
        <f>(AZ823*Baseline!B$34) + (Baseline!D$88*(1-Baseline!D$89)*Baseline!B$35) + (Baseline!D$88*Baseline!D$89*((1-Baseline!D$90)*Baseline!B$40 + Baseline!D$90*Baseline!B$41))</f>
        <v>1.0558338336280299E-2</v>
      </c>
      <c r="DU823" s="48">
        <f>(BE823*Baseline!B$34) + (Baseline!F$88*(1-Baseline!F$89)*Baseline!B$35) + (Baseline!F$88*Baseline!F$89*((1-Baseline!F$90)*Baseline!B$40 + Baseline!F$90*Baseline!B$41))</f>
        <v>1.2910033469000541E-2</v>
      </c>
      <c r="DV823" s="48">
        <f>(BJ823*Baseline!B$34) + (Baseline!H$88*(1-Baseline!H$89)*Baseline!B$35) + (Baseline!H$88*Baseline!H$89*((1-Baseline!H$90)*Baseline!B$40 + Baseline!H$90*Baseline!B$41))</f>
        <v>9.3050035743914884E-3</v>
      </c>
      <c r="DW823" s="48">
        <f>( DS823*Baseline!B$7 + DT823*Baseline!B$11 + DU823*Baseline!B$16 + DV823*Baseline!B$18 ) / Baseline!B$17</f>
        <v>9.7937261436462034E-3</v>
      </c>
    </row>
    <row r="824" spans="1:127">
      <c r="A824" s="7" t="s">
        <v>1152</v>
      </c>
      <c r="B824" s="1">
        <f>MIN( MAX( NORMINV( MCrands!B824, (B$5+B$4)/2, (B$5-B$4)/3.29 ), 0 ), 1 )</f>
        <v>0.38429149520336081</v>
      </c>
      <c r="C824" s="1">
        <f>MAX( NORMINV( MCrands!C824, (C$5+C$4)/2, (C$5-C$4)/3.29 ), 0 )</f>
        <v>2.7116447936012209</v>
      </c>
      <c r="D824" s="40"/>
      <c r="E824" s="40">
        <f>Baseline!B$33 * (C824 * Baseline!B$66*Baseline!B$66/Baseline!B$73 + Baseline!B$52*Baseline!B$52/Baseline!B$74 + Baseline!B$53*Baseline!B$53/Baseline!B$75 + Baseline!B$54*Baseline!B$54/Baseline!B$76)</f>
        <v>2.2699664541220904E-5</v>
      </c>
      <c r="F824" s="40">
        <f>Baseline!B$33 * (C824 * Baseline!B$66*Baseline!B$57/Baseline!B$73 + Baseline!B$52*Baseline!B$67/Baseline!B$74 + Baseline!B$53*Baseline!B$55/Baseline!B$75 + Baseline!B$54*Baseline!B$56/Baseline!B$76)</f>
        <v>3.9640491292494199E-8</v>
      </c>
      <c r="G824" s="1">
        <f>Baseline!B$33 * (C824 * Baseline!B$66*Baseline!B$58/Baseline!B$73 + Baseline!B$52*Baseline!B$59/Baseline!B$74 + Baseline!B$53*Baseline!B$68/Baseline!B$75 + Baseline!B$54*Baseline!B$60/Baseline!B$76)</f>
        <v>1.0910391696936603E-7</v>
      </c>
      <c r="H824" s="40">
        <f>Baseline!B$33 * (C824 * Baseline!B$66*Baseline!B$61/Baseline!B$73 + Baseline!B$52*Baseline!B$62/Baseline!B$74 + Baseline!B$53*Baseline!B$63/Baseline!B$75 + Baseline!B$54*Baseline!B$69/Baseline!B$76)</f>
        <v>1.7998266950904802E-9</v>
      </c>
      <c r="I824" s="40">
        <f>Baseline!B$33 * (C824 * Baseline!B$57*Baseline!B$66/Baseline!B$73 + Baseline!B$67*Baseline!B$52/Baseline!B$74 + Baseline!B$55*Baseline!B$53/Baseline!B$75 + Baseline!B$56*Baseline!B$54/Baseline!B$76)</f>
        <v>3.9640491292494199E-8</v>
      </c>
      <c r="J824" s="1">
        <f>Baseline!B$33 * (C824 * Baseline!B$57*Baseline!B$57/Baseline!B$73 + Baseline!B$67*Baseline!B$67/Baseline!B$74 + Baseline!B$55*Baseline!B$55/Baseline!B$75 + Baseline!B$56*Baseline!B$56/Baseline!B$76)</f>
        <v>1.7949606509068561E-6</v>
      </c>
      <c r="K824" s="40">
        <f>Baseline!B$33 * (C824 * Baseline!B$57*Baseline!B$58/Baseline!B$73 + Baseline!B$67*Baseline!B$59/Baseline!B$74 + Baseline!B$55*Baseline!B$68/Baseline!B$75 + Baseline!B$56*Baseline!B$60/Baseline!B$76)</f>
        <v>1.3929356189920031E-8</v>
      </c>
      <c r="L824" s="1">
        <f>Baseline!B$33 * (C824 * Baseline!B$57*Baseline!B$61/Baseline!B$73 + Baseline!B$67*Baseline!B$62/Baseline!B$74 + Baseline!B$55*Baseline!B$63/Baseline!B$75 + Baseline!B$56*Baseline!B$69/Baseline!B$76)</f>
        <v>1.4629434738245635E-8</v>
      </c>
      <c r="M824" s="40">
        <f>Baseline!B$33 * (C824 * Baseline!B$58*Baseline!B$66/Baseline!B$73 + Baseline!B$59*Baseline!B$52/Baseline!B$74 + Baseline!B$68*Baseline!B$53/Baseline!B$75 + Baseline!B$60*Baseline!B$54/Baseline!B$76)</f>
        <v>1.0910391696936603E-7</v>
      </c>
      <c r="N824" s="1">
        <f>Baseline!B$33 * (C824 * Baseline!B$58*Baseline!B$57/Baseline!B$73 + Baseline!B$59*Baseline!B$67/Baseline!B$74 + Baseline!B$68*Baseline!B$55/Baseline!B$75 + Baseline!B$60*Baseline!B$56/Baseline!B$76)</f>
        <v>1.3929356189920031E-8</v>
      </c>
      <c r="O824" s="1">
        <f>Baseline!B$33 * (C824 * Baseline!B$58*Baseline!B$58/Baseline!B$73 + Baseline!B$59*Baseline!B$59/Baseline!B$74 + Baseline!B$68*Baseline!B$68/Baseline!B$75 + Baseline!B$60*Baseline!B$60/Baseline!B$76)</f>
        <v>1.3250171523947144E-6</v>
      </c>
      <c r="P824" s="40">
        <f>Baseline!B$33 * (C824 * Baseline!B$58*Baseline!B$61/Baseline!B$73 + Baseline!B$59*Baseline!B$62/Baseline!B$74 + Baseline!B$68*Baseline!B$63/Baseline!B$75 + Baseline!B$60*Baseline!B$69/Baseline!B$76)</f>
        <v>1.6490097263890676E-9</v>
      </c>
      <c r="Q824" s="40">
        <f>Baseline!B$33 * (C824 * Baseline!B$61*Baseline!B$66/Baseline!B$73 + Baseline!B$62*Baseline!B$52/Baseline!B$74 + Baseline!B$63*Baseline!B$53/Baseline!B$75 + Baseline!B$69*Baseline!B$54/Baseline!B$76)</f>
        <v>1.7998266950904802E-9</v>
      </c>
      <c r="R824" s="40">
        <f>Baseline!B$33 * (C824 * Baseline!B$61*Baseline!B$57/Baseline!B$73 + Baseline!B$62*Baseline!B$67/Baseline!B$74 + Baseline!B$63*Baseline!B$55/Baseline!B$75 + Baseline!B$69*Baseline!B$56/Baseline!B$76)</f>
        <v>1.4629434738245635E-8</v>
      </c>
      <c r="S824" s="40">
        <f>Baseline!B$33 * (C824 * Baseline!B$61*Baseline!B$58/Baseline!B$73 + Baseline!B$62*Baseline!B$59/Baseline!B$74 + Baseline!B$63*Baseline!B$68/Baseline!B$75 + Baseline!B$69*Baseline!B$60/Baseline!B$76)</f>
        <v>1.6490097263890676E-9</v>
      </c>
      <c r="T824" s="40">
        <f>Baseline!B$33 * (C824 * Baseline!B$61*Baseline!B$61/Baseline!B$73 + Baseline!B$62*Baseline!B$62/Baseline!B$74 + Baseline!B$63*Baseline!B$63/Baseline!B$75 + Baseline!B$69*Baseline!B$69/Baseline!B$76)</f>
        <v>9.8551806936401096E-8</v>
      </c>
      <c r="U824" s="40"/>
      <c r="V824" s="40">
        <f>E824 * ( Baseline!B$87 * Baseline!B$7 )</f>
        <v>0.23559981827333176</v>
      </c>
      <c r="W824" s="40">
        <f>F824 * ( Baseline!D$87 * Baseline!B$11 )</f>
        <v>7.3123211568290039E-4</v>
      </c>
      <c r="X824" s="40">
        <f>G824 * ( Baseline!F$87 * Baseline!B$16 )</f>
        <v>3.7896994533017127E-3</v>
      </c>
      <c r="Y824" s="40">
        <f>H824 * ( Baseline!H$87 * Baseline!B$18 )</f>
        <v>6.3295129364564185E-4</v>
      </c>
      <c r="Z824" s="48">
        <f t="shared" si="0"/>
        <v>0.24075370113596201</v>
      </c>
      <c r="AA824" s="40">
        <f>I824 * ( Baseline!B$87 * Baseline!B$7 )</f>
        <v>4.1142865912479731E-4</v>
      </c>
      <c r="AB824" s="1">
        <f>J824 * ( Baseline!D$87 * Baseline!B$11 )</f>
        <v>3.3110913400276151E-2</v>
      </c>
      <c r="AC824" s="1">
        <f>K824 * ( Baseline!F$87 * Baseline!B$16 )</f>
        <v>4.8383298239060009E-4</v>
      </c>
      <c r="AD824" s="1">
        <f>L824 * ( Baseline!F$87 * Baseline!B$16 )</f>
        <v>5.081500496926175E-4</v>
      </c>
      <c r="AE824" s="48">
        <f t="shared" si="1"/>
        <v>3.4514325091484166E-2</v>
      </c>
      <c r="AF824" s="48">
        <f>M824 * ( Baseline!B$87 * Baseline!B$7 )</f>
        <v>1.1323895542250501E-3</v>
      </c>
      <c r="AG824" s="48">
        <f>N824 * ( Baseline!D$87 * Baseline!B$11 )</f>
        <v>2.5694920180730803E-4</v>
      </c>
      <c r="AH824" s="48">
        <f>O824 * ( Baseline!F$87 * Baseline!B$16 )</f>
        <v>4.6024165928483976E-2</v>
      </c>
      <c r="AI824" s="48">
        <f>P824 * ( Baseline!H$87 * Baseline!B$18 )</f>
        <v>5.7991296739808365E-4</v>
      </c>
      <c r="AJ824" s="48">
        <f t="shared" si="2"/>
        <v>4.7993417651914422E-2</v>
      </c>
      <c r="AK824" s="48">
        <f>Q824 * ( Baseline!B$87 * Baseline!B$7 )</f>
        <v>1.8680401268344094E-5</v>
      </c>
      <c r="AL824" s="48">
        <f>R824 * ( Baseline!D$87 * Baseline!B$11 )</f>
        <v>2.6986326773699231E-4</v>
      </c>
      <c r="AM824" s="48">
        <f>S824 * ( Baseline!F$87 * Baseline!B$16 )</f>
        <v>5.7277973441966412E-5</v>
      </c>
      <c r="AN824" s="48">
        <f>T824 * ( Baseline!H$87 * Baseline!B$18 )</f>
        <v>3.4658055612612607E-2</v>
      </c>
      <c r="AO824" s="48">
        <f t="shared" si="3"/>
        <v>3.5003877255059906E-2</v>
      </c>
      <c r="AP824" s="48"/>
      <c r="AQ824" s="48">
        <f>V824 * ( (1-Baseline!B$88-Baseline!B$87) + (1-B824)*Baseline!B$88 )</f>
        <v>0.14997826643611256</v>
      </c>
      <c r="AR824" s="48">
        <f>W824 * ( (1-Baseline!B$88-Baseline!B$87) + (1-B824)*Baseline!B$88 )</f>
        <v>4.6548815646920246E-4</v>
      </c>
      <c r="AS824" s="48">
        <f>X824 * ( (1-Baseline!B$88-Baseline!B$87) + (1-B824)*Baseline!B$88 )</f>
        <v>2.4124490353412561E-3</v>
      </c>
      <c r="AT824" s="48">
        <f>Y824 * ( (1-Baseline!B$88-Baseline!B$87) + (1-B824)*Baseline!B$88 )</f>
        <v>4.0292449482849825E-4</v>
      </c>
      <c r="AU824" s="48">
        <f t="shared" si="4"/>
        <v>0.15325912812275155</v>
      </c>
      <c r="AV824" s="48">
        <f>AA824 * ( (1-Baseline!D$88-Baseline!D$87) + (1-B824)*Baseline!D$88 )</f>
        <v>3.3705709087657659E-4</v>
      </c>
      <c r="AW824" s="48">
        <f>AB824 * ( (1-Baseline!D$88-Baseline!D$87) + (1-B824)*Baseline!D$88 )</f>
        <v>2.7125645964245115E-2</v>
      </c>
      <c r="AX824" s="48">
        <f>AC824 * ( (1-Baseline!D$88-Baseline!D$87) + (1-B824)*Baseline!D$88 )</f>
        <v>3.9637330530551898E-4</v>
      </c>
      <c r="AY824" s="48">
        <f>AD824 * ( (1-Baseline!D$88-Baseline!D$87) + (1-B824)*Baseline!D$88 )</f>
        <v>4.1629471763713244E-4</v>
      </c>
      <c r="AZ824" s="48">
        <f t="shared" si="5"/>
        <v>2.827537107806434E-2</v>
      </c>
      <c r="BA824" s="48">
        <f>AF824 * ( (1-Baseline!F$88-Baseline!F$87) + (1-Baseline!B$36)*Baseline!F$88 )</f>
        <v>8.1490375968608136E-4</v>
      </c>
      <c r="BB824" s="48">
        <f>AG824 * ( (1-Baseline!F$88-Baseline!F$87) + (1-Baseline!B$36)*Baseline!F$88 )</f>
        <v>1.8490886799499669E-4</v>
      </c>
      <c r="BC824" s="48">
        <f>AH824 * ( (1-Baseline!F$88-Baseline!F$87) + (1-Baseline!B$36)*Baseline!F$88 )</f>
        <v>3.3120462575446784E-2</v>
      </c>
      <c r="BD824" s="48">
        <f>AI824 * ( (1-Baseline!F$88-Baseline!F$87) + (1-Baseline!B$36)*Baseline!F$88 )</f>
        <v>4.1732392855461779E-4</v>
      </c>
      <c r="BE824" s="48">
        <f t="shared" si="6"/>
        <v>3.453759913168248E-2</v>
      </c>
      <c r="BF824" s="48">
        <f>AK824 * ( (1-Baseline!H$88-Baseline!H$87) + (1-Baseline!B$36)*Baseline!H$88 )</f>
        <v>1.4800855532934392E-5</v>
      </c>
      <c r="BG824" s="48">
        <f>AL824 * ( (1-Baseline!H$88-Baseline!H$87) + (1-Baseline!B$36)*Baseline!H$88 )</f>
        <v>2.1381806429337372E-4</v>
      </c>
      <c r="BH824" s="48">
        <f>AM824 * ( (1-Baseline!H$88-Baseline!H$87) + (1-Baseline!B$36)*Baseline!H$88 )</f>
        <v>4.5382483917538819E-5</v>
      </c>
      <c r="BI824" s="48">
        <f>AN824 * ( (1-Baseline!H$88-Baseline!H$87) + (1-Baseline!B$36)*Baseline!H$88 )</f>
        <v>2.7460270622985217E-2</v>
      </c>
      <c r="BJ824" s="48">
        <f t="shared" si="7"/>
        <v>2.7734272026729064E-2</v>
      </c>
      <c r="BK824" s="48"/>
      <c r="BL824" s="48">
        <f t="shared" si="18"/>
        <v>0.97859271596526909</v>
      </c>
      <c r="BM824" s="48">
        <f t="shared" si="19"/>
        <v>3.0372621988060244E-3</v>
      </c>
      <c r="BN824" s="48">
        <f t="shared" si="20"/>
        <v>1.5740981074934907E-2</v>
      </c>
      <c r="BO824" s="48">
        <f t="shared" si="21"/>
        <v>2.629040760989972E-3</v>
      </c>
      <c r="BP824" s="48">
        <f t="shared" si="8"/>
        <v>1</v>
      </c>
      <c r="BQ824" s="48">
        <f t="shared" si="22"/>
        <v>1.192051874212399E-2</v>
      </c>
      <c r="BR824" s="48">
        <f t="shared" si="23"/>
        <v>0.95933828381438402</v>
      </c>
      <c r="BS824" s="48">
        <f t="shared" si="24"/>
        <v>1.4018323728137388E-2</v>
      </c>
      <c r="BT824" s="48">
        <f t="shared" si="25"/>
        <v>1.4722873715354644E-2</v>
      </c>
      <c r="BU824" s="48">
        <f t="shared" si="9"/>
        <v>1</v>
      </c>
      <c r="BV824" s="48">
        <f t="shared" si="26"/>
        <v>2.3594684638589807E-2</v>
      </c>
      <c r="BW824" s="48">
        <f t="shared" si="27"/>
        <v>5.3538425554709064E-3</v>
      </c>
      <c r="BX824" s="48">
        <f t="shared" si="28"/>
        <v>0.9589682956585216</v>
      </c>
      <c r="BY824" s="48">
        <f t="shared" si="29"/>
        <v>1.208317714741766E-2</v>
      </c>
      <c r="BZ824" s="48">
        <f t="shared" si="10"/>
        <v>1</v>
      </c>
      <c r="CA824" s="48">
        <f t="shared" si="30"/>
        <v>5.3366663161989551E-4</v>
      </c>
      <c r="CB824" s="48">
        <f t="shared" si="31"/>
        <v>7.7095250269163494E-3</v>
      </c>
      <c r="CC824" s="48">
        <f t="shared" si="32"/>
        <v>1.6363322561270472E-3</v>
      </c>
      <c r="CD824" s="48">
        <f t="shared" si="33"/>
        <v>0.99012047608533682</v>
      </c>
      <c r="CE824" s="48">
        <f t="shared" si="11"/>
        <v>1.0000000000000002</v>
      </c>
      <c r="CF824" s="48"/>
      <c r="CG824" s="48">
        <f t="shared" si="34"/>
        <v>0.97859271596526909</v>
      </c>
      <c r="CH824" s="48">
        <f t="shared" si="35"/>
        <v>3.0372621988060244E-3</v>
      </c>
      <c r="CI824" s="48">
        <f t="shared" si="36"/>
        <v>1.5740981074934907E-2</v>
      </c>
      <c r="CJ824" s="48">
        <f t="shared" si="37"/>
        <v>2.629040760989972E-3</v>
      </c>
      <c r="CK824" s="48">
        <f t="shared" si="12"/>
        <v>1</v>
      </c>
      <c r="CL824" s="48">
        <f t="shared" si="38"/>
        <v>1.192051874212399E-2</v>
      </c>
      <c r="CM824" s="48">
        <f t="shared" si="39"/>
        <v>0.95933828381438402</v>
      </c>
      <c r="CN824" s="48">
        <f t="shared" si="40"/>
        <v>1.4018323728137388E-2</v>
      </c>
      <c r="CO824" s="48">
        <f t="shared" si="41"/>
        <v>1.4722873715354644E-2</v>
      </c>
      <c r="CP824" s="48">
        <f t="shared" si="13"/>
        <v>1</v>
      </c>
      <c r="CQ824" s="48">
        <f t="shared" si="42"/>
        <v>2.3594684638589807E-2</v>
      </c>
      <c r="CR824" s="48">
        <f t="shared" si="43"/>
        <v>5.3538425554709064E-3</v>
      </c>
      <c r="CS824" s="48">
        <f t="shared" si="44"/>
        <v>0.9589682956585216</v>
      </c>
      <c r="CT824" s="48">
        <f t="shared" si="45"/>
        <v>1.208317714741766E-2</v>
      </c>
      <c r="CU824" s="48">
        <f t="shared" si="14"/>
        <v>1</v>
      </c>
      <c r="CV824" s="48">
        <f t="shared" si="46"/>
        <v>5.3366663161989551E-4</v>
      </c>
      <c r="CW824" s="48">
        <f t="shared" si="47"/>
        <v>7.7095250269163494E-3</v>
      </c>
      <c r="CX824" s="48">
        <f t="shared" si="48"/>
        <v>1.6363322561270472E-3</v>
      </c>
      <c r="CY824" s="48">
        <f t="shared" si="49"/>
        <v>0.99012047608533682</v>
      </c>
      <c r="CZ824" s="48">
        <f t="shared" si="15"/>
        <v>1.0000000000000002</v>
      </c>
      <c r="DA824" s="48"/>
      <c r="DB824" s="48">
        <f>(AQ824*Baseline!B$7 + AV824*Baseline!B$11 + BA824*Baseline!B$16 + BF824*Baseline!B$18)</f>
        <v>76870.122032996223</v>
      </c>
      <c r="DC824" s="48">
        <f>(AR824*Baseline!B$7 + AW824*Baseline!B$11 + BB824*Baseline!B$16 + BG824*Baseline!B$18)</f>
        <v>68808.557791095489</v>
      </c>
      <c r="DD824" s="48">
        <f>(AS824*Baseline!B$7 + AX824*Baseline!B$11 + BC824*Baseline!B$16 + BH824*Baseline!B$18)</f>
        <v>115058.02522585372</v>
      </c>
      <c r="DE824" s="48">
        <f>(AT824*Baseline!B$7 + AY824*Baseline!B$11 + BD824*Baseline!B$16 + BI824*Baseline!B$18)</f>
        <v>1259914.4987414051</v>
      </c>
      <c r="DF824" s="48">
        <f t="shared" si="16"/>
        <v>1520651.2037913506</v>
      </c>
      <c r="DG824" s="48"/>
      <c r="DH824" s="48">
        <f t="shared" si="50"/>
        <v>5.0550791556499247E-2</v>
      </c>
      <c r="DI824" s="48">
        <f t="shared" si="51"/>
        <v>4.5249402111108152E-2</v>
      </c>
      <c r="DJ824" s="48">
        <f t="shared" si="52"/>
        <v>7.5663653136883918E-2</v>
      </c>
      <c r="DK824" s="48">
        <f t="shared" si="53"/>
        <v>0.82853615319550866</v>
      </c>
      <c r="DL824" s="48">
        <f t="shared" si="17"/>
        <v>1</v>
      </c>
      <c r="DM824" s="48"/>
      <c r="DN824" s="48">
        <f>DH824 / (Baseline!B$7/Baseline!B$17)</f>
        <v>5.3959645099448199</v>
      </c>
      <c r="DO824" s="48">
        <f>DI824 / (Baseline!B$11/Baseline!B$17)</f>
        <v>1.0923422245171963</v>
      </c>
      <c r="DP824" s="48">
        <f>DJ824 / (Baseline!B$16/Baseline!B$17)</f>
        <v>1.1692321016247549</v>
      </c>
      <c r="DQ824" s="48">
        <f>DK824 / (Baseline!B$18/Baseline!B$17)</f>
        <v>0.9367332661461476</v>
      </c>
      <c r="DR824" s="71"/>
      <c r="DS824" s="48">
        <f>(AU824*Baseline!B$34)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3.5518400468412731E-2</v>
      </c>
      <c r="DT824" s="48">
        <f>(AZ824*Baseline!B$34) + (Baseline!D$88*(1-Baseline!D$89)*Baseline!B$35) + (Baseline!D$88*Baseline!D$89*((1-Baseline!D$90)*Baseline!B$40 + Baseline!D$90*Baseline!B$41))</f>
        <v>1.0654873661709655E-2</v>
      </c>
      <c r="DU824" s="48">
        <f>(BE824*Baseline!B$34) + (Baseline!F$88*(1-Baseline!F$89)*Baseline!B$35) + (Baseline!F$88*Baseline!F$89*((1-Baseline!F$90)*Baseline!B$40 + Baseline!F$90*Baseline!B$41))</f>
        <v>1.2911279869752375E-2</v>
      </c>
      <c r="DV824" s="48">
        <f>(BJ824*Baseline!B$34) + (Baseline!H$88*(1-Baseline!H$89)*Baseline!B$35) + (Baseline!H$88*Baseline!H$89*((1-Baseline!H$90)*Baseline!B$40 + Baseline!H$90*Baseline!B$41))</f>
        <v>9.3051408040093608E-3</v>
      </c>
      <c r="DW824" s="48">
        <f>( DS824*Baseline!B$7 + DT824*Baseline!B$11 + DU824*Baseline!B$16 + DV824*Baseline!B$18 ) / Baseline!B$17</f>
        <v>9.8399864184437E-3</v>
      </c>
    </row>
    <row r="825" spans="1:127">
      <c r="A825" s="7" t="s">
        <v>1153</v>
      </c>
      <c r="B825" s="1">
        <f>MIN( MAX( NORMINV( MCrands!B825, (B$5+B$4)/2, (B$5-B$4)/3.29 ), 0 ), 1 )</f>
        <v>0.47093397414571481</v>
      </c>
      <c r="C825" s="1">
        <f>MAX( NORMINV( MCrands!C825, (C$5+C$4)/2, (C$5-C$4)/3.29 ), 0 )</f>
        <v>2.6358933548299617</v>
      </c>
      <c r="D825" s="40"/>
      <c r="E825" s="40">
        <f>Baseline!B$33 * (C825 * Baseline!B$66*Baseline!B$66/Baseline!B$73 + Baseline!B$52*Baseline!B$52/Baseline!B$74 + Baseline!B$53*Baseline!B$53/Baseline!B$75 + Baseline!B$54*Baseline!B$54/Baseline!B$76)</f>
        <v>2.2065773264582705E-5</v>
      </c>
      <c r="F825" s="40">
        <f>Baseline!B$33 * (C825 * Baseline!B$66*Baseline!B$57/Baseline!B$73 + Baseline!B$52*Baseline!B$67/Baseline!B$74 + Baseline!B$53*Baseline!B$55/Baseline!B$75 + Baseline!B$54*Baseline!B$56/Baseline!B$76)</f>
        <v>3.9555718136140048E-8</v>
      </c>
      <c r="G825" s="1">
        <f>Baseline!B$33 * (C825 * Baseline!B$66*Baseline!B$58/Baseline!B$73 + Baseline!B$52*Baseline!B$59/Baseline!B$74 + Baseline!B$53*Baseline!B$68/Baseline!B$75 + Baseline!B$54*Baseline!B$60/Baseline!B$76)</f>
        <v>1.0889551629332873E-7</v>
      </c>
      <c r="H825" s="40">
        <f>Baseline!B$33 * (C825 * Baseline!B$66*Baseline!B$61/Baseline!B$73 + Baseline!B$52*Baseline!B$62/Baseline!B$74 + Baseline!B$53*Baseline!B$63/Baseline!B$75 + Baseline!B$54*Baseline!B$69/Baseline!B$76)</f>
        <v>1.7789866274867504E-9</v>
      </c>
      <c r="I825" s="40">
        <f>Baseline!B$33 * (C825 * Baseline!B$57*Baseline!B$66/Baseline!B$73 + Baseline!B$67*Baseline!B$52/Baseline!B$74 + Baseline!B$55*Baseline!B$53/Baseline!B$75 + Baseline!B$56*Baseline!B$54/Baseline!B$76)</f>
        <v>3.9555718136140048E-8</v>
      </c>
      <c r="J825" s="1">
        <f>Baseline!B$33 * (C825 * Baseline!B$57*Baseline!B$57/Baseline!B$73 + Baseline!B$67*Baseline!B$67/Baseline!B$74 + Baseline!B$55*Baseline!B$55/Baseline!B$75 + Baseline!B$56*Baseline!B$56/Baseline!B$76)</f>
        <v>1.7949606395697572E-6</v>
      </c>
      <c r="K825" s="40">
        <f>Baseline!B$33 * (C825 * Baseline!B$57*Baseline!B$58/Baseline!B$73 + Baseline!B$67*Baseline!B$59/Baseline!B$74 + Baseline!B$55*Baseline!B$68/Baseline!B$75 + Baseline!B$56*Baseline!B$60/Baseline!B$76)</f>
        <v>1.3929328319552123E-8</v>
      </c>
      <c r="L825" s="1">
        <f>Baseline!B$33 * (C825 * Baseline!B$57*Baseline!B$61/Baseline!B$73 + Baseline!B$67*Baseline!B$62/Baseline!B$74 + Baseline!B$55*Baseline!B$63/Baseline!B$75 + Baseline!B$56*Baseline!B$69/Baseline!B$76)</f>
        <v>1.4629431951208843E-8</v>
      </c>
      <c r="M825" s="40">
        <f>Baseline!B$33 * (C825 * Baseline!B$58*Baseline!B$66/Baseline!B$73 + Baseline!B$59*Baseline!B$52/Baseline!B$74 + Baseline!B$68*Baseline!B$53/Baseline!B$75 + Baseline!B$60*Baseline!B$54/Baseline!B$76)</f>
        <v>1.0889551629332873E-7</v>
      </c>
      <c r="N825" s="1">
        <f>Baseline!B$33 * (C825 * Baseline!B$58*Baseline!B$57/Baseline!B$73 + Baseline!B$59*Baseline!B$67/Baseline!B$74 + Baseline!B$68*Baseline!B$55/Baseline!B$75 + Baseline!B$60*Baseline!B$56/Baseline!B$76)</f>
        <v>1.3929328319552123E-8</v>
      </c>
      <c r="O825" s="1">
        <f>Baseline!B$33 * (C825 * Baseline!B$58*Baseline!B$58/Baseline!B$73 + Baseline!B$59*Baseline!B$59/Baseline!B$74 + Baseline!B$68*Baseline!B$68/Baseline!B$75 + Baseline!B$60*Baseline!B$60/Baseline!B$76)</f>
        <v>1.3250170838800599E-6</v>
      </c>
      <c r="P825" s="40">
        <f>Baseline!B$33 * (C825 * Baseline!B$58*Baseline!B$61/Baseline!B$73 + Baseline!B$59*Baseline!B$62/Baseline!B$74 + Baseline!B$68*Baseline!B$63/Baseline!B$75 + Baseline!B$60*Baseline!B$69/Baseline!B$76)</f>
        <v>1.6490028749236236E-9</v>
      </c>
      <c r="Q825" s="40">
        <f>Baseline!B$33 * (C825 * Baseline!B$61*Baseline!B$66/Baseline!B$73 + Baseline!B$62*Baseline!B$52/Baseline!B$74 + Baseline!B$63*Baseline!B$53/Baseline!B$75 + Baseline!B$69*Baseline!B$54/Baseline!B$76)</f>
        <v>1.7789866274867504E-9</v>
      </c>
      <c r="R825" s="40">
        <f>Baseline!B$33 * (C825 * Baseline!B$61*Baseline!B$57/Baseline!B$73 + Baseline!B$62*Baseline!B$67/Baseline!B$74 + Baseline!B$63*Baseline!B$55/Baseline!B$75 + Baseline!B$69*Baseline!B$56/Baseline!B$76)</f>
        <v>1.4629431951208843E-8</v>
      </c>
      <c r="S825" s="40">
        <f>Baseline!B$33 * (C825 * Baseline!B$61*Baseline!B$58/Baseline!B$73 + Baseline!B$62*Baseline!B$59/Baseline!B$74 + Baseline!B$63*Baseline!B$68/Baseline!B$75 + Baseline!B$69*Baseline!B$60/Baseline!B$76)</f>
        <v>1.6490028749236236E-9</v>
      </c>
      <c r="T825" s="40">
        <f>Baseline!B$33 * (C825 * Baseline!B$61*Baseline!B$61/Baseline!B$73 + Baseline!B$62*Baseline!B$62/Baseline!B$74 + Baseline!B$63*Baseline!B$63/Baseline!B$75 + Baseline!B$69*Baseline!B$69/Baseline!B$76)</f>
        <v>9.8551806251254542E-8</v>
      </c>
      <c r="U825" s="40"/>
      <c r="V825" s="40">
        <f>E825 * ( Baseline!B$87 * Baseline!B$7 )</f>
        <v>0.2290206607131039</v>
      </c>
      <c r="W825" s="40">
        <f>F825 * ( Baseline!D$87 * Baseline!B$11 )</f>
        <v>7.2966833954257542E-4</v>
      </c>
      <c r="X825" s="40">
        <f>G825 * ( Baseline!F$87 * Baseline!B$16 )</f>
        <v>3.7824607037683844E-3</v>
      </c>
      <c r="Y825" s="40">
        <f>H825 * ( Baseline!H$87 * Baseline!B$18 )</f>
        <v>6.2562239482142463E-4</v>
      </c>
      <c r="Z825" s="48">
        <f t="shared" si="0"/>
        <v>0.23415841215123628</v>
      </c>
      <c r="AA825" s="40">
        <f>I825 * ( Baseline!B$87 * Baseline!B$7 )</f>
        <v>4.1054879853499757E-4</v>
      </c>
      <c r="AB825" s="1">
        <f>J825 * ( Baseline!D$87 * Baseline!B$11 )</f>
        <v>3.3110913191145272E-2</v>
      </c>
      <c r="AC825" s="1">
        <f>K825 * ( Baseline!F$87 * Baseline!B$16 )</f>
        <v>4.8383201431978322E-4</v>
      </c>
      <c r="AD825" s="1">
        <f>L825 * ( Baseline!F$87 * Baseline!B$16 )</f>
        <v>5.0814995288553583E-4</v>
      </c>
      <c r="AE825" s="48">
        <f t="shared" si="1"/>
        <v>3.4513443956885589E-2</v>
      </c>
      <c r="AF825" s="48">
        <f>M825 * ( Baseline!B$87 * Baseline!B$7 )</f>
        <v>1.130226563608459E-3</v>
      </c>
      <c r="AG825" s="48">
        <f>N825 * ( Baseline!D$87 * Baseline!B$11 )</f>
        <v>2.5694868769389961E-4</v>
      </c>
      <c r="AH825" s="48">
        <f>O825 * ( Baseline!F$87 * Baseline!B$16 )</f>
        <v>4.6024163548643221E-2</v>
      </c>
      <c r="AI825" s="48">
        <f>P825 * ( Baseline!H$87 * Baseline!B$18 )</f>
        <v>5.7991055791947776E-4</v>
      </c>
      <c r="AJ825" s="48">
        <f t="shared" si="2"/>
        <v>4.7991249357865057E-2</v>
      </c>
      <c r="AK825" s="48">
        <f>Q825 * ( Baseline!B$87 * Baseline!B$7 )</f>
        <v>1.8464102206684984E-5</v>
      </c>
      <c r="AL825" s="48">
        <f>R825 * ( Baseline!D$87 * Baseline!B$11 )</f>
        <v>2.6986321632565142E-4</v>
      </c>
      <c r="AM825" s="48">
        <f>S825 * ( Baseline!F$87 * Baseline!B$16 )</f>
        <v>5.72777354578906E-5</v>
      </c>
      <c r="AN825" s="48">
        <f>T825 * ( Baseline!H$87 * Baseline!B$18 )</f>
        <v>3.4658055371664741E-2</v>
      </c>
      <c r="AO825" s="48">
        <f t="shared" si="3"/>
        <v>3.5003660425654969E-2</v>
      </c>
      <c r="AP825" s="48"/>
      <c r="AQ825" s="48">
        <f>V825 * ( (1-Baseline!B$88-Baseline!B$87) + (1-B825)*Baseline!B$88 )</f>
        <v>0.12812990575296501</v>
      </c>
      <c r="AR825" s="48">
        <f>W825 * ( (1-Baseline!B$88-Baseline!B$87) + (1-B825)*Baseline!B$88 )</f>
        <v>4.0822664333167431E-4</v>
      </c>
      <c r="AS825" s="48">
        <f>X825 * ( (1-Baseline!B$88-Baseline!B$87) + (1-B825)*Baseline!B$88 )</f>
        <v>2.1161686110724191E-3</v>
      </c>
      <c r="AT825" s="48">
        <f>Y825 * ( (1-Baseline!B$88-Baseline!B$87) + (1-B825)*Baseline!B$88 )</f>
        <v>3.5001618734229259E-4</v>
      </c>
      <c r="AU825" s="48">
        <f t="shared" si="4"/>
        <v>0.13100431719471139</v>
      </c>
      <c r="AV825" s="48">
        <f>AA825 * ( (1-Baseline!D$88-Baseline!D$87) + (1-B825)*Baseline!D$88 )</f>
        <v>3.2040048497039293E-4</v>
      </c>
      <c r="AW825" s="48">
        <f>AB825 * ( (1-Baseline!D$88-Baseline!D$87) + (1-B825)*Baseline!D$88 )</f>
        <v>2.58404181965988E-2</v>
      </c>
      <c r="AX825" s="48">
        <f>AC825 * ( (1-Baseline!D$88-Baseline!D$87) + (1-B825)*Baseline!D$88 )</f>
        <v>3.7759217073691142E-4</v>
      </c>
      <c r="AY825" s="48">
        <f>AD825 * ( (1-Baseline!D$88-Baseline!D$87) + (1-B825)*Baseline!D$88 )</f>
        <v>3.9657037585588993E-4</v>
      </c>
      <c r="AZ825" s="48">
        <f t="shared" si="5"/>
        <v>2.6934981228161993E-2</v>
      </c>
      <c r="BA825" s="48">
        <f>AF825 * ( (1-Baseline!F$88-Baseline!F$87) + (1-Baseline!B$36)*Baseline!F$88 )</f>
        <v>8.1334720242268264E-4</v>
      </c>
      <c r="BB825" s="48">
        <f>AG825 * ( (1-Baseline!F$88-Baseline!F$87) + (1-Baseline!B$36)*Baseline!F$88 )</f>
        <v>1.8490849802253636E-4</v>
      </c>
      <c r="BC825" s="48">
        <f>AH825 * ( (1-Baseline!F$88-Baseline!F$87) + (1-Baseline!B$36)*Baseline!F$88 )</f>
        <v>3.3120460862837223E-2</v>
      </c>
      <c r="BD825" s="48">
        <f>AI825 * ( (1-Baseline!F$88-Baseline!F$87) + (1-Baseline!B$36)*Baseline!F$88 )</f>
        <v>4.1732219461670966E-4</v>
      </c>
      <c r="BE825" s="48">
        <f t="shared" si="6"/>
        <v>3.4536038757899151E-2</v>
      </c>
      <c r="BF825" s="48">
        <f>AK825 * ( (1-Baseline!H$88-Baseline!H$87) + (1-Baseline!B$36)*Baseline!H$88 )</f>
        <v>1.4629477460400645E-5</v>
      </c>
      <c r="BG825" s="48">
        <f>AL825 * ( (1-Baseline!H$88-Baseline!H$87) + (1-Baseline!B$36)*Baseline!H$88 )</f>
        <v>2.138180235591401E-4</v>
      </c>
      <c r="BH825" s="48">
        <f>AM825 * ( (1-Baseline!H$88-Baseline!H$87) + (1-Baseline!B$36)*Baseline!H$88 )</f>
        <v>4.5382295357995874E-5</v>
      </c>
      <c r="BI825" s="48">
        <f>AN825 * ( (1-Baseline!H$88-Baseline!H$87) + (1-Baseline!B$36)*Baseline!H$88 )</f>
        <v>2.7460270432077404E-2</v>
      </c>
      <c r="BJ825" s="48">
        <f t="shared" si="7"/>
        <v>2.773410022845494E-2</v>
      </c>
      <c r="BK825" s="48"/>
      <c r="BL825" s="48">
        <f t="shared" si="18"/>
        <v>0.97805865101778167</v>
      </c>
      <c r="BM825" s="48">
        <f t="shared" si="19"/>
        <v>3.1161312243239135E-3</v>
      </c>
      <c r="BN825" s="48">
        <f t="shared" si="20"/>
        <v>1.6153426515915219E-2</v>
      </c>
      <c r="BO825" s="48">
        <f t="shared" si="21"/>
        <v>2.6717912419791812E-3</v>
      </c>
      <c r="BP825" s="48">
        <f t="shared" si="8"/>
        <v>0.99999999999999989</v>
      </c>
      <c r="BQ825" s="48">
        <f t="shared" si="22"/>
        <v>1.1895329803883312E-2</v>
      </c>
      <c r="BR825" s="48">
        <f t="shared" si="23"/>
        <v>0.95936276983854851</v>
      </c>
      <c r="BS825" s="48">
        <f t="shared" si="24"/>
        <v>1.401865356943773E-2</v>
      </c>
      <c r="BT825" s="48">
        <f t="shared" si="25"/>
        <v>1.4723246788130443E-2</v>
      </c>
      <c r="BU825" s="48">
        <f t="shared" si="9"/>
        <v>1</v>
      </c>
      <c r="BV825" s="48">
        <f t="shared" si="26"/>
        <v>2.3550680149635062E-2</v>
      </c>
      <c r="BW825" s="48">
        <f t="shared" si="27"/>
        <v>5.3540737349399622E-3</v>
      </c>
      <c r="BX825" s="48">
        <f t="shared" si="28"/>
        <v>0.95901157324424902</v>
      </c>
      <c r="BY825" s="48">
        <f t="shared" si="29"/>
        <v>1.2083672871176024E-2</v>
      </c>
      <c r="BZ825" s="48">
        <f t="shared" si="10"/>
        <v>1</v>
      </c>
      <c r="CA825" s="48">
        <f t="shared" si="30"/>
        <v>5.274906104720474E-4</v>
      </c>
      <c r="CB825" s="48">
        <f t="shared" si="31"/>
        <v>7.7095713146577835E-3</v>
      </c>
      <c r="CC825" s="48">
        <f t="shared" si="32"/>
        <v>1.6363355935172558E-3</v>
      </c>
      <c r="CD825" s="48">
        <f t="shared" si="33"/>
        <v>0.99012660248135287</v>
      </c>
      <c r="CE825" s="48">
        <f t="shared" si="11"/>
        <v>1</v>
      </c>
      <c r="CF825" s="48"/>
      <c r="CG825" s="48">
        <f t="shared" si="34"/>
        <v>0.97805865101778167</v>
      </c>
      <c r="CH825" s="48">
        <f t="shared" si="35"/>
        <v>3.1161312243239135E-3</v>
      </c>
      <c r="CI825" s="48">
        <f t="shared" si="36"/>
        <v>1.6153426515915219E-2</v>
      </c>
      <c r="CJ825" s="48">
        <f t="shared" si="37"/>
        <v>2.6717912419791812E-3</v>
      </c>
      <c r="CK825" s="48">
        <f t="shared" si="12"/>
        <v>0.99999999999999989</v>
      </c>
      <c r="CL825" s="48">
        <f t="shared" si="38"/>
        <v>1.1895329803883312E-2</v>
      </c>
      <c r="CM825" s="48">
        <f t="shared" si="39"/>
        <v>0.95936276983854851</v>
      </c>
      <c r="CN825" s="48">
        <f t="shared" si="40"/>
        <v>1.401865356943773E-2</v>
      </c>
      <c r="CO825" s="48">
        <f t="shared" si="41"/>
        <v>1.4723246788130443E-2</v>
      </c>
      <c r="CP825" s="48">
        <f t="shared" si="13"/>
        <v>1</v>
      </c>
      <c r="CQ825" s="48">
        <f t="shared" si="42"/>
        <v>2.3550680149635062E-2</v>
      </c>
      <c r="CR825" s="48">
        <f t="shared" si="43"/>
        <v>5.3540737349399622E-3</v>
      </c>
      <c r="CS825" s="48">
        <f t="shared" si="44"/>
        <v>0.95901157324424902</v>
      </c>
      <c r="CT825" s="48">
        <f t="shared" si="45"/>
        <v>1.2083672871176024E-2</v>
      </c>
      <c r="CU825" s="48">
        <f t="shared" si="14"/>
        <v>1</v>
      </c>
      <c r="CV825" s="48">
        <f t="shared" si="46"/>
        <v>5.274906104720474E-4</v>
      </c>
      <c r="CW825" s="48">
        <f t="shared" si="47"/>
        <v>7.7095713146577835E-3</v>
      </c>
      <c r="CX825" s="48">
        <f t="shared" si="48"/>
        <v>1.6363355935172558E-3</v>
      </c>
      <c r="CY825" s="48">
        <f t="shared" si="49"/>
        <v>0.99012660248135287</v>
      </c>
      <c r="CZ825" s="48">
        <f t="shared" si="15"/>
        <v>1</v>
      </c>
      <c r="DA825" s="48"/>
      <c r="DB825" s="48">
        <f>(AQ825*Baseline!B$7 + AV825*Baseline!B$11 + BA825*Baseline!B$16 + BF825*Baseline!B$18)</f>
        <v>66224.88380648302</v>
      </c>
      <c r="DC825" s="48">
        <f>(AR825*Baseline!B$7 + AW825*Baseline!B$11 + BB825*Baseline!B$16 + BG825*Baseline!B$18)</f>
        <v>66024.542502474971</v>
      </c>
      <c r="DD825" s="48">
        <f>(AS825*Baseline!B$7 + AX825*Baseline!B$11 + BC825*Baseline!B$16 + BH825*Baseline!B$18)</f>
        <v>114874.03769095693</v>
      </c>
      <c r="DE825" s="48">
        <f>(AT825*Baseline!B$7 + AY825*Baseline!B$11 + BD825*Baseline!B$16 + BI825*Baseline!B$18)</f>
        <v>1259846.5237453643</v>
      </c>
      <c r="DF825" s="48">
        <f t="shared" si="16"/>
        <v>1506969.9877452792</v>
      </c>
      <c r="DG825" s="48"/>
      <c r="DH825" s="48">
        <f t="shared" si="50"/>
        <v>4.3945721776163807E-2</v>
      </c>
      <c r="DI825" s="48">
        <f t="shared" si="51"/>
        <v>4.3812778648140531E-2</v>
      </c>
      <c r="DJ825" s="48">
        <f t="shared" si="52"/>
        <v>7.6228484060807927E-2</v>
      </c>
      <c r="DK825" s="48">
        <f t="shared" si="53"/>
        <v>0.83601301551488771</v>
      </c>
      <c r="DL825" s="48">
        <f t="shared" si="17"/>
        <v>1</v>
      </c>
      <c r="DM825" s="48"/>
      <c r="DN825" s="48">
        <f>DH825 / (Baseline!B$7/Baseline!B$17)</f>
        <v>4.6909167545488559</v>
      </c>
      <c r="DO825" s="48">
        <f>DI825 / (Baseline!B$11/Baseline!B$17)</f>
        <v>1.0576614465153493</v>
      </c>
      <c r="DP825" s="48">
        <f>DJ825 / (Baseline!B$16/Baseline!B$17)</f>
        <v>1.1779604463565054</v>
      </c>
      <c r="DQ825" s="48">
        <f>DK825 / (Baseline!B$18/Baseline!B$17)</f>
        <v>0.94518651907173756</v>
      </c>
      <c r="DR825" s="71"/>
      <c r="DS825" s="48">
        <f>(AU825*Baseline!B$34)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3.2180178829206707E-2</v>
      </c>
      <c r="DT825" s="48">
        <f>(AZ825*Baseline!B$34) + (Baseline!D$88*(1-Baseline!D$89)*Baseline!B$35) + (Baseline!D$88*Baseline!D$89*((1-Baseline!D$90)*Baseline!B$40 + Baseline!D$90*Baseline!B$41))</f>
        <v>1.0453815184224301E-2</v>
      </c>
      <c r="DU825" s="48">
        <f>(BE825*Baseline!B$34) + (Baseline!F$88*(1-Baseline!F$89)*Baseline!B$35) + (Baseline!F$88*Baseline!F$89*((1-Baseline!F$90)*Baseline!B$40 + Baseline!F$90*Baseline!B$41))</f>
        <v>1.2911045813684876E-2</v>
      </c>
      <c r="DV825" s="48">
        <f>(BJ825*Baseline!B$34) + (Baseline!H$88*(1-Baseline!H$89)*Baseline!B$35) + (Baseline!H$88*Baseline!H$89*((1-Baseline!H$90)*Baseline!B$40 + Baseline!H$90*Baseline!B$41))</f>
        <v>9.305115034268242E-3</v>
      </c>
      <c r="DW825" s="48">
        <f>( DS825*Baseline!B$7 + DT825*Baseline!B$11 + DU825*Baseline!B$16 + DV825*Baseline!B$18 ) / Baseline!B$17</f>
        <v>9.8003464685008992E-3</v>
      </c>
    </row>
    <row r="826" spans="1:127">
      <c r="A826" s="7" t="s">
        <v>1154</v>
      </c>
      <c r="B826" s="1">
        <f>MIN( MAX( NORMINV( MCrands!B826, (B$5+B$4)/2, (B$5-B$4)/3.29 ), 0 ), 1 )</f>
        <v>0.60398232004616959</v>
      </c>
      <c r="C826" s="1">
        <f>MAX( NORMINV( MCrands!C826, (C$5+C$4)/2, (C$5-C$4)/3.29 ), 0 )</f>
        <v>2.220133211402425</v>
      </c>
      <c r="D826" s="40"/>
      <c r="E826" s="40">
        <f>Baseline!B$33 * (C826 * Baseline!B$66*Baseline!B$66/Baseline!B$73 + Baseline!B$52*Baseline!B$52/Baseline!B$74 + Baseline!B$53*Baseline!B$53/Baseline!B$75 + Baseline!B$54*Baseline!B$54/Baseline!B$76)</f>
        <v>1.8586674618174506E-5</v>
      </c>
      <c r="F826" s="40">
        <f>Baseline!B$33 * (C826 * Baseline!B$66*Baseline!B$57/Baseline!B$73 + Baseline!B$52*Baseline!B$67/Baseline!B$74 + Baseline!B$53*Baseline!B$55/Baseline!B$75 + Baseline!B$54*Baseline!B$56/Baseline!B$76)</f>
        <v>3.909044248967957E-8</v>
      </c>
      <c r="G826" s="1">
        <f>Baseline!B$33 * (C826 * Baseline!B$66*Baseline!B$58/Baseline!B$73 + Baseline!B$52*Baseline!B$59/Baseline!B$74 + Baseline!B$53*Baseline!B$68/Baseline!B$75 + Baseline!B$54*Baseline!B$60/Baseline!B$76)</f>
        <v>1.0775171366244674E-7</v>
      </c>
      <c r="H826" s="40">
        <f>Baseline!B$33 * (C826 * Baseline!B$66*Baseline!B$61/Baseline!B$73 + Baseline!B$52*Baseline!B$62/Baseline!B$74 + Baseline!B$53*Baseline!B$63/Baseline!B$75 + Baseline!B$54*Baseline!B$69/Baseline!B$76)</f>
        <v>1.6646063643985503E-9</v>
      </c>
      <c r="I826" s="40">
        <f>Baseline!B$33 * (C826 * Baseline!B$57*Baseline!B$66/Baseline!B$73 + Baseline!B$67*Baseline!B$52/Baseline!B$74 + Baseline!B$55*Baseline!B$53/Baseline!B$75 + Baseline!B$56*Baseline!B$54/Baseline!B$76)</f>
        <v>3.909044248967957E-8</v>
      </c>
      <c r="J826" s="1">
        <f>Baseline!B$33 * (C826 * Baseline!B$57*Baseline!B$57/Baseline!B$73 + Baseline!B$67*Baseline!B$67/Baseline!B$74 + Baseline!B$55*Baseline!B$55/Baseline!B$75 + Baseline!B$56*Baseline!B$56/Baseline!B$76)</f>
        <v>1.794960577346334E-6</v>
      </c>
      <c r="K826" s="40">
        <f>Baseline!B$33 * (C826 * Baseline!B$57*Baseline!B$58/Baseline!B$73 + Baseline!B$67*Baseline!B$59/Baseline!B$74 + Baseline!B$55*Baseline!B$68/Baseline!B$75 + Baseline!B$56*Baseline!B$60/Baseline!B$76)</f>
        <v>1.3929175353636929E-8</v>
      </c>
      <c r="L826" s="1">
        <f>Baseline!B$33 * (C826 * Baseline!B$57*Baseline!B$61/Baseline!B$73 + Baseline!B$67*Baseline!B$62/Baseline!B$74 + Baseline!B$55*Baseline!B$63/Baseline!B$75 + Baseline!B$56*Baseline!B$69/Baseline!B$76)</f>
        <v>1.4629416654617323E-8</v>
      </c>
      <c r="M826" s="40">
        <f>Baseline!B$33 * (C826 * Baseline!B$58*Baseline!B$66/Baseline!B$73 + Baseline!B$59*Baseline!B$52/Baseline!B$74 + Baseline!B$68*Baseline!B$53/Baseline!B$75 + Baseline!B$60*Baseline!B$54/Baseline!B$76)</f>
        <v>1.0775171366244674E-7</v>
      </c>
      <c r="N826" s="1">
        <f>Baseline!B$33 * (C826 * Baseline!B$58*Baseline!B$57/Baseline!B$73 + Baseline!B$59*Baseline!B$67/Baseline!B$74 + Baseline!B$68*Baseline!B$55/Baseline!B$75 + Baseline!B$60*Baseline!B$56/Baseline!B$76)</f>
        <v>1.3929175353636929E-8</v>
      </c>
      <c r="O826" s="1">
        <f>Baseline!B$33 * (C826 * Baseline!B$58*Baseline!B$58/Baseline!B$73 + Baseline!B$59*Baseline!B$59/Baseline!B$74 + Baseline!B$68*Baseline!B$68/Baseline!B$75 + Baseline!B$60*Baseline!B$60/Baseline!B$76)</f>
        <v>1.3250167078388516E-6</v>
      </c>
      <c r="P826" s="40">
        <f>Baseline!B$33 * (C826 * Baseline!B$58*Baseline!B$61/Baseline!B$73 + Baseline!B$59*Baseline!B$62/Baseline!B$74 + Baseline!B$68*Baseline!B$63/Baseline!B$75 + Baseline!B$60*Baseline!B$69/Baseline!B$76)</f>
        <v>1.6489652708028046E-9</v>
      </c>
      <c r="Q826" s="40">
        <f>Baseline!B$33 * (C826 * Baseline!B$61*Baseline!B$66/Baseline!B$73 + Baseline!B$62*Baseline!B$52/Baseline!B$74 + Baseline!B$63*Baseline!B$53/Baseline!B$75 + Baseline!B$69*Baseline!B$54/Baseline!B$76)</f>
        <v>1.6646063643985503E-9</v>
      </c>
      <c r="R826" s="40">
        <f>Baseline!B$33 * (C826 * Baseline!B$61*Baseline!B$57/Baseline!B$73 + Baseline!B$62*Baseline!B$67/Baseline!B$74 + Baseline!B$63*Baseline!B$55/Baseline!B$75 + Baseline!B$69*Baseline!B$56/Baseline!B$76)</f>
        <v>1.4629416654617323E-8</v>
      </c>
      <c r="S826" s="40">
        <f>Baseline!B$33 * (C826 * Baseline!B$61*Baseline!B$58/Baseline!B$73 + Baseline!B$62*Baseline!B$59/Baseline!B$74 + Baseline!B$63*Baseline!B$68/Baseline!B$75 + Baseline!B$69*Baseline!B$60/Baseline!B$76)</f>
        <v>1.6489652708028046E-9</v>
      </c>
      <c r="T826" s="40">
        <f>Baseline!B$33 * (C826 * Baseline!B$61*Baseline!B$61/Baseline!B$73 + Baseline!B$62*Baseline!B$62/Baseline!B$74 + Baseline!B$63*Baseline!B$63/Baseline!B$75 + Baseline!B$69*Baseline!B$69/Baseline!B$76)</f>
        <v>9.8551802490842468E-8</v>
      </c>
      <c r="U826" s="40"/>
      <c r="V826" s="40">
        <f>E826 * ( Baseline!B$87 * Baseline!B$7 )</f>
        <v>0.1929110958620332</v>
      </c>
      <c r="W826" s="40">
        <f>F826 * ( Baseline!D$87 * Baseline!B$11 )</f>
        <v>7.2108558780959061E-4</v>
      </c>
      <c r="X826" s="40">
        <f>G826 * ( Baseline!F$87 * Baseline!B$16 )</f>
        <v>3.7427309825508077E-3</v>
      </c>
      <c r="Y826" s="40">
        <f>H826 * ( Baseline!H$87 * Baseline!B$18 )</f>
        <v>5.8539789115855079E-4</v>
      </c>
      <c r="Z826" s="48">
        <f t="shared" si="0"/>
        <v>0.19796031032355216</v>
      </c>
      <c r="AA826" s="40">
        <f>I826 * ( Baseline!B$87 * Baseline!B$7 )</f>
        <v>4.0571970260038425E-4</v>
      </c>
      <c r="AB826" s="1">
        <f>J826 * ( Baseline!D$87 * Baseline!B$11 )</f>
        <v>3.3110912043334946E-2</v>
      </c>
      <c r="AC826" s="1">
        <f>K826 * ( Baseline!F$87 * Baseline!B$16 )</f>
        <v>4.8382670108391333E-4</v>
      </c>
      <c r="AD826" s="1">
        <f>L826 * ( Baseline!F$87 * Baseline!B$16 )</f>
        <v>5.0814942156194882E-4</v>
      </c>
      <c r="AE826" s="48">
        <f t="shared" si="1"/>
        <v>3.4508607868581197E-2</v>
      </c>
      <c r="AF826" s="48">
        <f>M826 * ( Baseline!B$87 * Baseline!B$7 )</f>
        <v>1.1183550361025347E-3</v>
      </c>
      <c r="AG826" s="48">
        <f>N826 * ( Baseline!D$87 * Baseline!B$11 )</f>
        <v>2.569458659935082E-4</v>
      </c>
      <c r="AH826" s="48">
        <f>O826 * ( Baseline!F$87 * Baseline!B$16 )</f>
        <v>4.6024150486938371E-2</v>
      </c>
      <c r="AI826" s="48">
        <f>P826 * ( Baseline!H$87 * Baseline!B$18 )</f>
        <v>5.7989733354794036E-4</v>
      </c>
      <c r="AJ826" s="48">
        <f t="shared" si="2"/>
        <v>4.7979348722582353E-2</v>
      </c>
      <c r="AK826" s="48">
        <f>Q826 * ( Baseline!B$87 * Baseline!B$7 )</f>
        <v>1.7276949456092552E-5</v>
      </c>
      <c r="AL826" s="48">
        <f>R826 * ( Baseline!D$87 * Baseline!B$11 )</f>
        <v>2.6986293415561229E-4</v>
      </c>
      <c r="AM826" s="48">
        <f>S826 * ( Baseline!F$87 * Baseline!B$16 )</f>
        <v>5.7276429287405908E-5</v>
      </c>
      <c r="AN826" s="48">
        <f>T826 * ( Baseline!H$87 * Baseline!B$18 )</f>
        <v>3.4658054049227595E-2</v>
      </c>
      <c r="AO826" s="48">
        <f t="shared" si="3"/>
        <v>3.5002470362126704E-2</v>
      </c>
      <c r="AP826" s="48"/>
      <c r="AQ826" s="48">
        <f>V826 * ( (1-Baseline!B$88-Baseline!B$87) + (1-B826)*Baseline!B$88 )</f>
        <v>8.5084545205739825E-2</v>
      </c>
      <c r="AR826" s="48">
        <f>W826 * ( (1-Baseline!B$88-Baseline!B$87) + (1-B826)*Baseline!B$88 )</f>
        <v>3.1803893404385304E-4</v>
      </c>
      <c r="AS826" s="48">
        <f>X826 * ( (1-Baseline!B$88-Baseline!B$87) + (1-B826)*Baseline!B$88 )</f>
        <v>1.6507529650109725E-3</v>
      </c>
      <c r="AT826" s="48">
        <f>Y826 * ( (1-Baseline!B$88-Baseline!B$87) + (1-B826)*Baseline!B$88 )</f>
        <v>2.5819309724540963E-4</v>
      </c>
      <c r="AU826" s="48">
        <f t="shared" si="4"/>
        <v>8.7311530202040064E-2</v>
      </c>
      <c r="AV826" s="48">
        <f>AA826 * ( (1-Baseline!D$88-Baseline!D$87) + (1-B826)*Baseline!D$88 )</f>
        <v>2.9244857179176693E-4</v>
      </c>
      <c r="AW826" s="48">
        <f>AB826 * ( (1-Baseline!D$88-Baseline!D$87) + (1-B826)*Baseline!D$88 )</f>
        <v>2.3866819569602408E-2</v>
      </c>
      <c r="AX826" s="48">
        <f>AC826 * ( (1-Baseline!D$88-Baseline!D$87) + (1-B826)*Baseline!D$88 )</f>
        <v>3.4874921483928588E-4</v>
      </c>
      <c r="AY826" s="48">
        <f>AD826 * ( (1-Baseline!D$88-Baseline!D$87) + (1-B826)*Baseline!D$88 )</f>
        <v>3.6628138007627458E-4</v>
      </c>
      <c r="AZ826" s="48">
        <f t="shared" si="5"/>
        <v>2.4874298736309735E-2</v>
      </c>
      <c r="BA826" s="48">
        <f>AF826 * ( (1-Baseline!F$88-Baseline!F$87) + (1-Baseline!B$36)*Baseline!F$88 )</f>
        <v>8.0480407134053927E-4</v>
      </c>
      <c r="BB826" s="48">
        <f>AG826 * ( (1-Baseline!F$88-Baseline!F$87) + (1-Baseline!B$36)*Baseline!F$88 )</f>
        <v>1.8490646743664029E-4</v>
      </c>
      <c r="BC826" s="48">
        <f>AH826 * ( (1-Baseline!F$88-Baseline!F$87) + (1-Baseline!B$36)*Baseline!F$88 )</f>
        <v>3.312045146321644E-2</v>
      </c>
      <c r="BD826" s="48">
        <f>AI826 * ( (1-Baseline!F$88-Baseline!F$87) + (1-Baseline!B$36)*Baseline!F$88 )</f>
        <v>4.1731267793577146E-4</v>
      </c>
      <c r="BE826" s="48">
        <f t="shared" si="6"/>
        <v>3.4527474679929393E-2</v>
      </c>
      <c r="BF826" s="48">
        <f>AK826 * ( (1-Baseline!H$88-Baseline!H$87) + (1-Baseline!B$36)*Baseline!H$88 )</f>
        <v>1.368887259305125E-5</v>
      </c>
      <c r="BG826" s="48">
        <f>AL826 * ( (1-Baseline!H$88-Baseline!H$87) + (1-Baseline!B$36)*Baseline!H$88 )</f>
        <v>2.1381779999017471E-4</v>
      </c>
      <c r="BH826" s="48">
        <f>AM826 * ( (1-Baseline!H$88-Baseline!H$87) + (1-Baseline!B$36)*Baseline!H$88 )</f>
        <v>4.5381260452997444E-5</v>
      </c>
      <c r="BI826" s="48">
        <f>AN826 * ( (1-Baseline!H$88-Baseline!H$87) + (1-Baseline!B$36)*Baseline!H$88 )</f>
        <v>2.7460269384284006E-2</v>
      </c>
      <c r="BJ826" s="48">
        <f t="shared" si="7"/>
        <v>2.773315731732023E-2</v>
      </c>
      <c r="BK826" s="48"/>
      <c r="BL826" s="48">
        <f t="shared" si="18"/>
        <v>0.97449380406978359</v>
      </c>
      <c r="BM826" s="48">
        <f t="shared" si="19"/>
        <v>3.6425765681566526E-3</v>
      </c>
      <c r="BN826" s="48">
        <f t="shared" si="20"/>
        <v>1.8906471587327674E-2</v>
      </c>
      <c r="BO826" s="48">
        <f t="shared" si="21"/>
        <v>2.9571477747320119E-3</v>
      </c>
      <c r="BP826" s="48">
        <f t="shared" si="8"/>
        <v>1</v>
      </c>
      <c r="BQ826" s="48">
        <f t="shared" si="22"/>
        <v>1.1757057953351312E-2</v>
      </c>
      <c r="BR826" s="48">
        <f t="shared" si="23"/>
        <v>0.9594971831211192</v>
      </c>
      <c r="BS826" s="48">
        <f t="shared" si="24"/>
        <v>1.4020464196251149E-2</v>
      </c>
      <c r="BT826" s="48">
        <f t="shared" si="25"/>
        <v>1.4725294729278256E-2</v>
      </c>
      <c r="BU826" s="48">
        <f t="shared" si="9"/>
        <v>1</v>
      </c>
      <c r="BV826" s="48">
        <f t="shared" si="26"/>
        <v>2.3309091637922975E-2</v>
      </c>
      <c r="BW826" s="48">
        <f t="shared" si="27"/>
        <v>5.3553429305423636E-3</v>
      </c>
      <c r="BX826" s="48">
        <f t="shared" si="28"/>
        <v>0.95924917099335838</v>
      </c>
      <c r="BY826" s="48">
        <f t="shared" si="29"/>
        <v>1.2086394438176296E-2</v>
      </c>
      <c r="BZ826" s="48">
        <f t="shared" si="10"/>
        <v>1</v>
      </c>
      <c r="CA826" s="48">
        <f t="shared" si="30"/>
        <v>4.9359228869704343E-4</v>
      </c>
      <c r="CB826" s="48">
        <f t="shared" si="31"/>
        <v>7.7098253741429857E-3</v>
      </c>
      <c r="CC826" s="48">
        <f t="shared" si="32"/>
        <v>1.6363539114479194E-3</v>
      </c>
      <c r="CD826" s="48">
        <f t="shared" si="33"/>
        <v>0.99016022842571205</v>
      </c>
      <c r="CE826" s="48">
        <f t="shared" si="11"/>
        <v>1</v>
      </c>
      <c r="CF826" s="48"/>
      <c r="CG826" s="48">
        <f t="shared" si="34"/>
        <v>0.97449380406978359</v>
      </c>
      <c r="CH826" s="48">
        <f t="shared" si="35"/>
        <v>3.6425765681566526E-3</v>
      </c>
      <c r="CI826" s="48">
        <f t="shared" si="36"/>
        <v>1.8906471587327674E-2</v>
      </c>
      <c r="CJ826" s="48">
        <f t="shared" si="37"/>
        <v>2.9571477747320119E-3</v>
      </c>
      <c r="CK826" s="48">
        <f t="shared" si="12"/>
        <v>1</v>
      </c>
      <c r="CL826" s="48">
        <f t="shared" si="38"/>
        <v>1.1757057953351312E-2</v>
      </c>
      <c r="CM826" s="48">
        <f t="shared" si="39"/>
        <v>0.9594971831211192</v>
      </c>
      <c r="CN826" s="48">
        <f t="shared" si="40"/>
        <v>1.4020464196251149E-2</v>
      </c>
      <c r="CO826" s="48">
        <f t="shared" si="41"/>
        <v>1.4725294729278256E-2</v>
      </c>
      <c r="CP826" s="48">
        <f t="shared" si="13"/>
        <v>1</v>
      </c>
      <c r="CQ826" s="48">
        <f t="shared" si="42"/>
        <v>2.3309091637922975E-2</v>
      </c>
      <c r="CR826" s="48">
        <f t="shared" si="43"/>
        <v>5.3553429305423636E-3</v>
      </c>
      <c r="CS826" s="48">
        <f t="shared" si="44"/>
        <v>0.95924917099335838</v>
      </c>
      <c r="CT826" s="48">
        <f t="shared" si="45"/>
        <v>1.2086394438176296E-2</v>
      </c>
      <c r="CU826" s="48">
        <f t="shared" si="14"/>
        <v>1</v>
      </c>
      <c r="CV826" s="48">
        <f t="shared" si="46"/>
        <v>4.9359228869704343E-4</v>
      </c>
      <c r="CW826" s="48">
        <f t="shared" si="47"/>
        <v>7.7098253741429857E-3</v>
      </c>
      <c r="CX826" s="48">
        <f t="shared" si="48"/>
        <v>1.6363539114479194E-3</v>
      </c>
      <c r="CY826" s="48">
        <f t="shared" si="49"/>
        <v>0.99016022842571205</v>
      </c>
      <c r="CZ826" s="48">
        <f t="shared" si="15"/>
        <v>1</v>
      </c>
      <c r="DA826" s="48"/>
      <c r="DB826" s="48">
        <f>(AQ826*Baseline!B$7 + AV826*Baseline!B$11 + BA826*Baseline!B$16 + BF826*Baseline!B$18)</f>
        <v>45216.247377134343</v>
      </c>
      <c r="DC826" s="48">
        <f>(AR826*Baseline!B$7 + AW826*Baseline!B$11 + BB826*Baseline!B$16 + BG826*Baseline!B$18)</f>
        <v>61748.295593296847</v>
      </c>
      <c r="DD826" s="48">
        <f>(AS826*Baseline!B$7 + AX826*Baseline!B$11 + BC826*Baseline!B$16 + BH826*Baseline!B$18)</f>
        <v>114586.37694651514</v>
      </c>
      <c r="DE826" s="48">
        <f>(AT826*Baseline!B$7 + AY826*Baseline!B$11 + BD826*Baseline!B$16 + BI826*Baseline!B$18)</f>
        <v>1259736.9532976078</v>
      </c>
      <c r="DF826" s="48">
        <f t="shared" si="16"/>
        <v>1481287.873214554</v>
      </c>
      <c r="DG826" s="48"/>
      <c r="DH826" s="48">
        <f t="shared" si="50"/>
        <v>3.0524956151170145E-2</v>
      </c>
      <c r="DI826" s="48">
        <f t="shared" si="51"/>
        <v>4.168554722539948E-2</v>
      </c>
      <c r="DJ826" s="48">
        <f t="shared" si="52"/>
        <v>7.7355913741365051E-2</v>
      </c>
      <c r="DK826" s="48">
        <f t="shared" si="53"/>
        <v>0.85043358288206539</v>
      </c>
      <c r="DL826" s="48">
        <f t="shared" si="17"/>
        <v>1</v>
      </c>
      <c r="DM826" s="48"/>
      <c r="DN826" s="48">
        <f>DH826 / (Baseline!B$7/Baseline!B$17)</f>
        <v>3.2583382967454084</v>
      </c>
      <c r="DO826" s="48">
        <f>DI826 / (Baseline!B$11/Baseline!B$17)</f>
        <v>1.0063090618214219</v>
      </c>
      <c r="DP826" s="48">
        <f>DJ826 / (Baseline!B$16/Baseline!B$17)</f>
        <v>1.1953826420896021</v>
      </c>
      <c r="DQ826" s="48">
        <f>DK826 / (Baseline!B$18/Baseline!B$17)</f>
        <v>0.96149024355912205</v>
      </c>
      <c r="DR826" s="71"/>
      <c r="DS826" s="48">
        <f>(AU826*Baseline!B$34)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2.5626260780306009E-2</v>
      </c>
      <c r="DT826" s="48">
        <f>(AZ826*Baseline!B$34) + (Baseline!D$88*(1-Baseline!D$89)*Baseline!B$35) + (Baseline!D$88*Baseline!D$89*((1-Baseline!D$90)*Baseline!B$40 + Baseline!D$90*Baseline!B$41))</f>
        <v>1.0144712810446464E-2</v>
      </c>
      <c r="DU826" s="48">
        <f>(BE826*Baseline!B$34) + (Baseline!F$88*(1-Baseline!F$89)*Baseline!B$35) + (Baseline!F$88*Baseline!F$89*((1-Baseline!F$90)*Baseline!B$40 + Baseline!F$90*Baseline!B$41))</f>
        <v>1.2909761201989412E-2</v>
      </c>
      <c r="DV826" s="48">
        <f>(BJ826*Baseline!B$34) + (Baseline!H$88*(1-Baseline!H$89)*Baseline!B$35) + (Baseline!H$88*Baseline!H$89*((1-Baseline!H$90)*Baseline!B$40 + Baseline!H$90*Baseline!B$41))</f>
        <v>9.3049735975980347E-3</v>
      </c>
      <c r="DW826" s="48">
        <f>( DS826*Baseline!B$7 + DT826*Baseline!B$11 + DU826*Baseline!B$16 + DV826*Baseline!B$18 ) / Baseline!B$17</f>
        <v>9.7259351200509551E-3</v>
      </c>
    </row>
    <row r="827" spans="1:127">
      <c r="A827" s="7" t="s">
        <v>1155</v>
      </c>
      <c r="B827" s="1">
        <f>MIN( MAX( NORMINV( MCrands!B827, (B$5+B$4)/2, (B$5-B$4)/3.29 ), 0 ), 1 )</f>
        <v>0.42094867867409291</v>
      </c>
      <c r="C827" s="1">
        <f>MAX( NORMINV( MCrands!C827, (C$5+C$4)/2, (C$5-C$4)/3.29 ), 0 )</f>
        <v>2.7586047758525627</v>
      </c>
      <c r="D827" s="40"/>
      <c r="E827" s="40">
        <f>Baseline!B$33 * (C827 * Baseline!B$66*Baseline!B$66/Baseline!B$73 + Baseline!B$52*Baseline!B$52/Baseline!B$74 + Baseline!B$53*Baseline!B$53/Baseline!B$75 + Baseline!B$54*Baseline!B$54/Baseline!B$76)</f>
        <v>2.3092627679387783E-5</v>
      </c>
      <c r="F827" s="40">
        <f>Baseline!B$33 * (C827 * Baseline!B$66*Baseline!B$57/Baseline!B$73 + Baseline!B$52*Baseline!B$67/Baseline!B$74 + Baseline!B$53*Baseline!B$55/Baseline!B$75 + Baseline!B$54*Baseline!B$56/Baseline!B$76)</f>
        <v>3.9693044035813073E-8</v>
      </c>
      <c r="G827" s="1">
        <f>Baseline!B$33 * (C827 * Baseline!B$66*Baseline!B$58/Baseline!B$73 + Baseline!B$52*Baseline!B$59/Baseline!B$74 + Baseline!B$53*Baseline!B$68/Baseline!B$75 + Baseline!B$54*Baseline!B$60/Baseline!B$76)</f>
        <v>1.0923310913002494E-7</v>
      </c>
      <c r="H827" s="40">
        <f>Baseline!B$33 * (C827 * Baseline!B$66*Baseline!B$61/Baseline!B$73 + Baseline!B$52*Baseline!B$62/Baseline!B$74 + Baseline!B$53*Baseline!B$63/Baseline!B$75 + Baseline!B$54*Baseline!B$69/Baseline!B$76)</f>
        <v>1.8127459111563701E-9</v>
      </c>
      <c r="I827" s="40">
        <f>Baseline!B$33 * (C827 * Baseline!B$57*Baseline!B$66/Baseline!B$73 + Baseline!B$67*Baseline!B$52/Baseline!B$74 + Baseline!B$55*Baseline!B$53/Baseline!B$75 + Baseline!B$56*Baseline!B$54/Baseline!B$76)</f>
        <v>3.9693044035813073E-8</v>
      </c>
      <c r="J827" s="1">
        <f>Baseline!B$33 * (C827 * Baseline!B$57*Baseline!B$57/Baseline!B$73 + Baseline!B$67*Baseline!B$67/Baseline!B$74 + Baseline!B$55*Baseline!B$55/Baseline!B$75 + Baseline!B$56*Baseline!B$56/Baseline!B$76)</f>
        <v>1.7949606579349726E-6</v>
      </c>
      <c r="K827" s="40">
        <f>Baseline!B$33 * (C827 * Baseline!B$57*Baseline!B$58/Baseline!B$73 + Baseline!B$67*Baseline!B$59/Baseline!B$74 + Baseline!B$55*Baseline!B$68/Baseline!B$75 + Baseline!B$56*Baseline!B$60/Baseline!B$76)</f>
        <v>1.3929373467373815E-8</v>
      </c>
      <c r="L827" s="1">
        <f>Baseline!B$33 * (C827 * Baseline!B$57*Baseline!B$61/Baseline!B$73 + Baseline!B$67*Baseline!B$62/Baseline!B$74 + Baseline!B$55*Baseline!B$63/Baseline!B$75 + Baseline!B$56*Baseline!B$69/Baseline!B$76)</f>
        <v>1.4629436465991012E-8</v>
      </c>
      <c r="M827" s="40">
        <f>Baseline!B$33 * (C827 * Baseline!B$58*Baseline!B$66/Baseline!B$73 + Baseline!B$59*Baseline!B$52/Baseline!B$74 + Baseline!B$68*Baseline!B$53/Baseline!B$75 + Baseline!B$60*Baseline!B$54/Baseline!B$76)</f>
        <v>1.0923310913002494E-7</v>
      </c>
      <c r="N827" s="1">
        <f>Baseline!B$33 * (C827 * Baseline!B$58*Baseline!B$57/Baseline!B$73 + Baseline!B$59*Baseline!B$67/Baseline!B$74 + Baseline!B$68*Baseline!B$55/Baseline!B$75 + Baseline!B$60*Baseline!B$56/Baseline!B$76)</f>
        <v>1.3929373467373815E-8</v>
      </c>
      <c r="O827" s="1">
        <f>Baseline!B$33 * (C827 * Baseline!B$58*Baseline!B$58/Baseline!B$73 + Baseline!B$59*Baseline!B$59/Baseline!B$74 + Baseline!B$68*Baseline!B$68/Baseline!B$75 + Baseline!B$60*Baseline!B$60/Baseline!B$76)</f>
        <v>1.3250171948684548E-6</v>
      </c>
      <c r="P827" s="40">
        <f>Baseline!B$33 * (C827 * Baseline!B$58*Baseline!B$61/Baseline!B$73 + Baseline!B$59*Baseline!B$62/Baseline!B$74 + Baseline!B$68*Baseline!B$63/Baseline!B$75 + Baseline!B$60*Baseline!B$69/Baseline!B$76)</f>
        <v>1.6490139737631227E-9</v>
      </c>
      <c r="Q827" s="40">
        <f>Baseline!B$33 * (C827 * Baseline!B$61*Baseline!B$66/Baseline!B$73 + Baseline!B$62*Baseline!B$52/Baseline!B$74 + Baseline!B$63*Baseline!B$53/Baseline!B$75 + Baseline!B$69*Baseline!B$54/Baseline!B$76)</f>
        <v>1.8127459111563701E-9</v>
      </c>
      <c r="R827" s="40">
        <f>Baseline!B$33 * (C827 * Baseline!B$61*Baseline!B$57/Baseline!B$73 + Baseline!B$62*Baseline!B$67/Baseline!B$74 + Baseline!B$63*Baseline!B$55/Baseline!B$75 + Baseline!B$69*Baseline!B$56/Baseline!B$76)</f>
        <v>1.4629436465991012E-8</v>
      </c>
      <c r="S827" s="40">
        <f>Baseline!B$33 * (C827 * Baseline!B$61*Baseline!B$58/Baseline!B$73 + Baseline!B$62*Baseline!B$59/Baseline!B$74 + Baseline!B$63*Baseline!B$68/Baseline!B$75 + Baseline!B$69*Baseline!B$60/Baseline!B$76)</f>
        <v>1.6490139737631227E-9</v>
      </c>
      <c r="T827" s="40">
        <f>Baseline!B$33 * (C827 * Baseline!B$61*Baseline!B$61/Baseline!B$73 + Baseline!B$62*Baseline!B$62/Baseline!B$74 + Baseline!B$63*Baseline!B$63/Baseline!B$75 + Baseline!B$69*Baseline!B$69/Baseline!B$76)</f>
        <v>9.8551807361138502E-8</v>
      </c>
      <c r="U827" s="40"/>
      <c r="V827" s="40">
        <f>E827 * ( Baseline!B$87 * Baseline!B$7 )</f>
        <v>0.23967838268436581</v>
      </c>
      <c r="W827" s="40">
        <f>F827 * ( Baseline!D$87 * Baseline!B$11 )</f>
        <v>7.3220153489111483E-4</v>
      </c>
      <c r="X827" s="40">
        <f>G827 * ( Baseline!F$87 * Baseline!B$16 )</f>
        <v>3.7941869132776676E-3</v>
      </c>
      <c r="Y827" s="40">
        <f>H827 * ( Baseline!H$87 * Baseline!B$18 )</f>
        <v>6.3749463914890519E-4</v>
      </c>
      <c r="Z827" s="48">
        <f t="shared" si="0"/>
        <v>0.24484226577168353</v>
      </c>
      <c r="AA827" s="40">
        <f>I827 * ( Baseline!B$87 * Baseline!B$7 )</f>
        <v>4.1197410404770389E-4</v>
      </c>
      <c r="AB827" s="1">
        <f>J827 * ( Baseline!D$87 * Baseline!B$11 )</f>
        <v>3.3110913529920981E-2</v>
      </c>
      <c r="AC827" s="1">
        <f>K827 * ( Baseline!F$87 * Baseline!B$16 )</f>
        <v>4.8383358251898208E-4</v>
      </c>
      <c r="AD827" s="1">
        <f>L827 * ( Baseline!F$87 * Baseline!B$16 )</f>
        <v>5.0815010970545573E-4</v>
      </c>
      <c r="AE827" s="48">
        <f t="shared" si="1"/>
        <v>3.4514871326193124E-2</v>
      </c>
      <c r="AF827" s="48">
        <f>M827 * ( Baseline!B$87 * Baseline!B$7 )</f>
        <v>1.1337304396605288E-3</v>
      </c>
      <c r="AG827" s="48">
        <f>N827 * ( Baseline!D$87 * Baseline!B$11 )</f>
        <v>2.5694952051751247E-4</v>
      </c>
      <c r="AH827" s="48">
        <f>O827 * ( Baseline!F$87 * Baseline!B$16 )</f>
        <v>4.6024167403799582E-2</v>
      </c>
      <c r="AI827" s="48">
        <f>P827 * ( Baseline!H$87 * Baseline!B$18 )</f>
        <v>5.7991446108684281E-4</v>
      </c>
      <c r="AJ827" s="48">
        <f t="shared" si="2"/>
        <v>4.7994761825064465E-2</v>
      </c>
      <c r="AK827" s="48">
        <f>Q827 * ( Baseline!B$87 * Baseline!B$7 )</f>
        <v>1.8814489811891967E-5</v>
      </c>
      <c r="AL827" s="48">
        <f>R827 * ( Baseline!D$87 * Baseline!B$11 )</f>
        <v>2.6986329960801273E-4</v>
      </c>
      <c r="AM827" s="48">
        <f>S827 * ( Baseline!F$87 * Baseline!B$16 )</f>
        <v>5.7278120973526982E-5</v>
      </c>
      <c r="AN827" s="48">
        <f>T827 * ( Baseline!H$87 * Baseline!B$18 )</f>
        <v>3.4658055761981485E-2</v>
      </c>
      <c r="AO827" s="48">
        <f t="shared" si="3"/>
        <v>3.5004011672374914E-2</v>
      </c>
      <c r="AP827" s="48"/>
      <c r="AQ827" s="48">
        <f>V827 * ( (1-Baseline!B$88-Baseline!B$87) + (1-B827)*Baseline!B$88 )</f>
        <v>0.14475511963194301</v>
      </c>
      <c r="AR827" s="48">
        <f>W827 * ( (1-Baseline!B$88-Baseline!B$87) + (1-B827)*Baseline!B$88 )</f>
        <v>4.4221727295879875E-4</v>
      </c>
      <c r="AS827" s="48">
        <f>X827 * ( (1-Baseline!B$88-Baseline!B$87) + (1-B827)*Baseline!B$88 )</f>
        <v>2.2915207220033009E-3</v>
      </c>
      <c r="AT827" s="48">
        <f>Y827 * ( (1-Baseline!B$88-Baseline!B$87) + (1-B827)*Baseline!B$88 )</f>
        <v>3.8501850572083971E-4</v>
      </c>
      <c r="AU827" s="48">
        <f t="shared" si="4"/>
        <v>0.14787387613262595</v>
      </c>
      <c r="AV827" s="48">
        <f>AA827 * ( (1-Baseline!D$88-Baseline!D$87) + (1-B827)*Baseline!D$88 )</f>
        <v>3.3073832786774989E-4</v>
      </c>
      <c r="AW827" s="48">
        <f>AB827 * ( (1-Baseline!D$88-Baseline!D$87) + (1-B827)*Baseline!D$88 )</f>
        <v>2.6581884801651665E-2</v>
      </c>
      <c r="AX827" s="48">
        <f>AC827 * ( (1-Baseline!D$88-Baseline!D$87) + (1-B827)*Baseline!D$88 )</f>
        <v>3.8842807952332262E-4</v>
      </c>
      <c r="AY827" s="48">
        <f>AD827 * ( (1-Baseline!D$88-Baseline!D$87) + (1-B827)*Baseline!D$88 )</f>
        <v>4.0794971319443738E-4</v>
      </c>
      <c r="AZ827" s="48">
        <f t="shared" si="5"/>
        <v>2.7709000922237177E-2</v>
      </c>
      <c r="BA827" s="48">
        <f>AF827 * ( (1-Baseline!F$88-Baseline!F$87) + (1-Baseline!B$36)*Baseline!F$88 )</f>
        <v>8.1586870375378569E-4</v>
      </c>
      <c r="BB827" s="48">
        <f>AG827 * ( (1-Baseline!F$88-Baseline!F$87) + (1-Baseline!B$36)*Baseline!F$88 )</f>
        <v>1.8490909734905856E-4</v>
      </c>
      <c r="BC827" s="48">
        <f>AH827 * ( (1-Baseline!F$88-Baseline!F$87) + (1-Baseline!B$36)*Baseline!F$88 )</f>
        <v>3.3120463637131101E-2</v>
      </c>
      <c r="BD827" s="48">
        <f>AI827 * ( (1-Baseline!F$88-Baseline!F$87) + (1-Baseline!B$36)*Baseline!F$88 )</f>
        <v>4.1732500346084692E-4</v>
      </c>
      <c r="BE827" s="48">
        <f t="shared" si="6"/>
        <v>3.4538566441694792E-2</v>
      </c>
      <c r="BF827" s="48">
        <f>AK827 * ( (1-Baseline!H$88-Baseline!H$87) + (1-Baseline!B$36)*Baseline!H$88 )</f>
        <v>1.4907096567758242E-5</v>
      </c>
      <c r="BG827" s="48">
        <f>AL827 * ( (1-Baseline!H$88-Baseline!H$87) + (1-Baseline!B$36)*Baseline!H$88 )</f>
        <v>2.1381808954542062E-4</v>
      </c>
      <c r="BH827" s="48">
        <f>AM827 * ( (1-Baseline!H$88-Baseline!H$87) + (1-Baseline!B$36)*Baseline!H$88 )</f>
        <v>4.5382600809744891E-5</v>
      </c>
      <c r="BI827" s="48">
        <f>AN827 * ( (1-Baseline!H$88-Baseline!H$87) + (1-Baseline!B$36)*Baseline!H$88 )</f>
        <v>2.7460270741333167E-2</v>
      </c>
      <c r="BJ827" s="48">
        <f t="shared" si="7"/>
        <v>2.7734378528256092E-2</v>
      </c>
      <c r="BK827" s="48"/>
      <c r="BL827" s="48">
        <f t="shared" si="18"/>
        <v>0.97890934773437743</v>
      </c>
      <c r="BM827" s="48">
        <f t="shared" si="19"/>
        <v>2.990503018681815E-3</v>
      </c>
      <c r="BN827" s="48">
        <f t="shared" si="20"/>
        <v>1.5496454018342419E-2</v>
      </c>
      <c r="BO827" s="48">
        <f t="shared" si="21"/>
        <v>2.6036952285982016E-3</v>
      </c>
      <c r="BP827" s="48">
        <f t="shared" si="8"/>
        <v>0.99999999999999989</v>
      </c>
      <c r="BQ827" s="48">
        <f t="shared" si="22"/>
        <v>1.1936133272936737E-2</v>
      </c>
      <c r="BR827" s="48">
        <f t="shared" si="23"/>
        <v>0.95932310501743956</v>
      </c>
      <c r="BS827" s="48">
        <f t="shared" si="24"/>
        <v>1.4018119260720052E-2</v>
      </c>
      <c r="BT827" s="48">
        <f t="shared" si="25"/>
        <v>1.4722642448903575E-2</v>
      </c>
      <c r="BU827" s="48">
        <f t="shared" si="9"/>
        <v>0.99999999999999989</v>
      </c>
      <c r="BV827" s="48">
        <f t="shared" si="26"/>
        <v>2.362196199228677E-2</v>
      </c>
      <c r="BW827" s="48">
        <f t="shared" si="27"/>
        <v>5.3536992527239684E-3</v>
      </c>
      <c r="BX827" s="48">
        <f t="shared" si="28"/>
        <v>0.95894146889513732</v>
      </c>
      <c r="BY827" s="48">
        <f t="shared" si="29"/>
        <v>1.2082869859851917E-2</v>
      </c>
      <c r="BZ827" s="48">
        <f t="shared" si="10"/>
        <v>1</v>
      </c>
      <c r="CA827" s="48">
        <f t="shared" si="30"/>
        <v>5.3749524448765736E-4</v>
      </c>
      <c r="CB827" s="48">
        <f t="shared" si="31"/>
        <v>7.7094963324157561E-3</v>
      </c>
      <c r="CC827" s="48">
        <f t="shared" si="32"/>
        <v>1.6363301872262472E-3</v>
      </c>
      <c r="CD827" s="48">
        <f t="shared" si="33"/>
        <v>0.99011667823587046</v>
      </c>
      <c r="CE827" s="48">
        <f t="shared" si="11"/>
        <v>1.0000000000000002</v>
      </c>
      <c r="CF827" s="48"/>
      <c r="CG827" s="48">
        <f t="shared" si="34"/>
        <v>0.97890934773437743</v>
      </c>
      <c r="CH827" s="48">
        <f t="shared" si="35"/>
        <v>2.990503018681815E-3</v>
      </c>
      <c r="CI827" s="48">
        <f t="shared" si="36"/>
        <v>1.5496454018342419E-2</v>
      </c>
      <c r="CJ827" s="48">
        <f t="shared" si="37"/>
        <v>2.6036952285982016E-3</v>
      </c>
      <c r="CK827" s="48">
        <f t="shared" si="12"/>
        <v>0.99999999999999989</v>
      </c>
      <c r="CL827" s="48">
        <f t="shared" si="38"/>
        <v>1.1936133272936737E-2</v>
      </c>
      <c r="CM827" s="48">
        <f t="shared" si="39"/>
        <v>0.95932310501743956</v>
      </c>
      <c r="CN827" s="48">
        <f t="shared" si="40"/>
        <v>1.4018119260720052E-2</v>
      </c>
      <c r="CO827" s="48">
        <f t="shared" si="41"/>
        <v>1.4722642448903575E-2</v>
      </c>
      <c r="CP827" s="48">
        <f t="shared" si="13"/>
        <v>0.99999999999999989</v>
      </c>
      <c r="CQ827" s="48">
        <f t="shared" si="42"/>
        <v>2.362196199228677E-2</v>
      </c>
      <c r="CR827" s="48">
        <f t="shared" si="43"/>
        <v>5.3536992527239684E-3</v>
      </c>
      <c r="CS827" s="48">
        <f t="shared" si="44"/>
        <v>0.95894146889513732</v>
      </c>
      <c r="CT827" s="48">
        <f t="shared" si="45"/>
        <v>1.2082869859851917E-2</v>
      </c>
      <c r="CU827" s="48">
        <f t="shared" si="14"/>
        <v>1</v>
      </c>
      <c r="CV827" s="48">
        <f t="shared" si="46"/>
        <v>5.3749524448765736E-4</v>
      </c>
      <c r="CW827" s="48">
        <f t="shared" si="47"/>
        <v>7.7094963324157561E-3</v>
      </c>
      <c r="CX827" s="48">
        <f t="shared" si="48"/>
        <v>1.6363301872262472E-3</v>
      </c>
      <c r="CY827" s="48">
        <f t="shared" si="49"/>
        <v>0.99011667823587046</v>
      </c>
      <c r="CZ827" s="48">
        <f t="shared" si="15"/>
        <v>1.0000000000000002</v>
      </c>
      <c r="DA827" s="48"/>
      <c r="DB827" s="48">
        <f>(AQ827*Baseline!B$7 + AV827*Baseline!B$11 + BA827*Baseline!B$16 + BF827*Baseline!B$18)</f>
        <v>74331.442514131792</v>
      </c>
      <c r="DC827" s="48">
        <f>(AR827*Baseline!B$7 + AW827*Baseline!B$11 + BB827*Baseline!B$16 + BG827*Baseline!B$18)</f>
        <v>67631.148161000019</v>
      </c>
      <c r="DD827" s="48">
        <f>(AS827*Baseline!B$7 + AX827*Baseline!B$11 + BC827*Baseline!B$16 + BH827*Baseline!B$18)</f>
        <v>114982.34493758637</v>
      </c>
      <c r="DE827" s="48">
        <f>(AT827*Baseline!B$7 + AY827*Baseline!B$11 + BD827*Baseline!B$16 + BI827*Baseline!B$18)</f>
        <v>1259887.9270444196</v>
      </c>
      <c r="DF827" s="48">
        <f t="shared" si="16"/>
        <v>1516832.8626571377</v>
      </c>
      <c r="DG827" s="48"/>
      <c r="DH827" s="48">
        <f t="shared" si="50"/>
        <v>4.9004372428957284E-2</v>
      </c>
      <c r="DI827" s="48">
        <f t="shared" si="51"/>
        <v>4.4587079978295044E-2</v>
      </c>
      <c r="DJ827" s="48">
        <f t="shared" si="52"/>
        <v>7.580422851345936E-2</v>
      </c>
      <c r="DK827" s="48">
        <f t="shared" si="53"/>
        <v>0.83060431907928833</v>
      </c>
      <c r="DL827" s="48">
        <f t="shared" si="17"/>
        <v>1</v>
      </c>
      <c r="DM827" s="48"/>
      <c r="DN827" s="48">
        <f>DH827 / (Baseline!B$7/Baseline!B$17)</f>
        <v>5.2308944393725341</v>
      </c>
      <c r="DO827" s="48">
        <f>DI827 / (Baseline!B$11/Baseline!B$17)</f>
        <v>1.0763534512262793</v>
      </c>
      <c r="DP827" s="48">
        <f>DJ827 / (Baseline!B$16/Baseline!B$17)</f>
        <v>1.1714044160211088</v>
      </c>
      <c r="DQ827" s="48">
        <f>DK827 / (Baseline!B$18/Baseline!B$17)</f>
        <v>0.93907151025990543</v>
      </c>
      <c r="DR827" s="71"/>
      <c r="DS827" s="48">
        <f>(AU827*Baseline!B$34)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3.4710612669893892E-2</v>
      </c>
      <c r="DT827" s="48">
        <f>(AZ827*Baseline!B$34) + (Baseline!D$88*(1-Baseline!D$89)*Baseline!B$35) + (Baseline!D$88*Baseline!D$89*((1-Baseline!D$90)*Baseline!B$40 + Baseline!D$90*Baseline!B$41))</f>
        <v>1.056991813833558E-2</v>
      </c>
      <c r="DU827" s="48">
        <f>(BE827*Baseline!B$34) + (Baseline!F$88*(1-Baseline!F$89)*Baseline!B$35) + (Baseline!F$88*Baseline!F$89*((1-Baseline!F$90)*Baseline!B$40 + Baseline!F$90*Baseline!B$41))</f>
        <v>1.2911424966254222E-2</v>
      </c>
      <c r="DV827" s="48">
        <f>(BJ827*Baseline!B$34) + (Baseline!H$88*(1-Baseline!H$89)*Baseline!B$35) + (Baseline!H$88*Baseline!H$89*((1-Baseline!H$90)*Baseline!B$40 + Baseline!H$90*Baseline!B$41))</f>
        <v>9.3051567792384153E-3</v>
      </c>
      <c r="DW827" s="48">
        <f>( DS827*Baseline!B$7 + DT827*Baseline!B$11 + DU827*Baseline!B$16 + DV827*Baseline!B$18 ) / Baseline!B$17</f>
        <v>9.8289231583566575E-3</v>
      </c>
    </row>
    <row r="828" spans="1:127">
      <c r="A828" s="7" t="s">
        <v>1156</v>
      </c>
      <c r="B828" s="1">
        <f>MIN( MAX( NORMINV( MCrands!B828, (B$5+B$4)/2, (B$5-B$4)/3.29 ), 0 ), 1 )</f>
        <v>0.26787106741447841</v>
      </c>
      <c r="C828" s="1">
        <f>MAX( NORMINV( MCrands!C828, (C$5+C$4)/2, (C$5-C$4)/3.29 ), 0 )</f>
        <v>2.6721201141569861</v>
      </c>
      <c r="D828" s="40"/>
      <c r="E828" s="40">
        <f>Baseline!B$33 * (C828 * Baseline!B$66*Baseline!B$66/Baseline!B$73 + Baseline!B$52*Baseline!B$52/Baseline!B$74 + Baseline!B$53*Baseline!B$53/Baseline!B$75 + Baseline!B$54*Baseline!B$54/Baseline!B$76)</f>
        <v>2.2368920334668257E-5</v>
      </c>
      <c r="F828" s="40">
        <f>Baseline!B$33 * (C828 * Baseline!B$66*Baseline!B$57/Baseline!B$73 + Baseline!B$52*Baseline!B$67/Baseline!B$74 + Baseline!B$53*Baseline!B$55/Baseline!B$75 + Baseline!B$54*Baseline!B$56/Baseline!B$76)</f>
        <v>3.9596259369183915E-8</v>
      </c>
      <c r="G828" s="1">
        <f>Baseline!B$33 * (C828 * Baseline!B$66*Baseline!B$58/Baseline!B$73 + Baseline!B$52*Baseline!B$59/Baseline!B$74 + Baseline!B$53*Baseline!B$68/Baseline!B$75 + Baseline!B$54*Baseline!B$60/Baseline!B$76)</f>
        <v>1.0899518015789493E-7</v>
      </c>
      <c r="H828" s="40">
        <f>Baseline!B$33 * (C828 * Baseline!B$66*Baseline!B$61/Baseline!B$73 + Baseline!B$52*Baseline!B$62/Baseline!B$74 + Baseline!B$53*Baseline!B$63/Baseline!B$75 + Baseline!B$54*Baseline!B$69/Baseline!B$76)</f>
        <v>1.7889530139433688E-9</v>
      </c>
      <c r="I828" s="40">
        <f>Baseline!B$33 * (C828 * Baseline!B$57*Baseline!B$66/Baseline!B$73 + Baseline!B$67*Baseline!B$52/Baseline!B$74 + Baseline!B$55*Baseline!B$53/Baseline!B$75 + Baseline!B$56*Baseline!B$54/Baseline!B$76)</f>
        <v>3.9596259369183915E-8</v>
      </c>
      <c r="J828" s="1">
        <f>Baseline!B$33 * (C828 * Baseline!B$57*Baseline!B$57/Baseline!B$73 + Baseline!B$67*Baseline!B$67/Baseline!B$74 + Baseline!B$55*Baseline!B$55/Baseline!B$75 + Baseline!B$56*Baseline!B$56/Baseline!B$76)</f>
        <v>1.7949606449915202E-6</v>
      </c>
      <c r="K828" s="40">
        <f>Baseline!B$33 * (C828 * Baseline!B$57*Baseline!B$58/Baseline!B$73 + Baseline!B$67*Baseline!B$59/Baseline!B$74 + Baseline!B$55*Baseline!B$68/Baseline!B$75 + Baseline!B$56*Baseline!B$60/Baseline!B$76)</f>
        <v>1.39293416480529E-8</v>
      </c>
      <c r="L828" s="1">
        <f>Baseline!B$33 * (C828 * Baseline!B$57*Baseline!B$61/Baseline!B$73 + Baseline!B$67*Baseline!B$62/Baseline!B$74 + Baseline!B$55*Baseline!B$63/Baseline!B$75 + Baseline!B$56*Baseline!B$69/Baseline!B$76)</f>
        <v>1.462943328405892E-8</v>
      </c>
      <c r="M828" s="40">
        <f>Baseline!B$33 * (C828 * Baseline!B$58*Baseline!B$66/Baseline!B$73 + Baseline!B$59*Baseline!B$52/Baseline!B$74 + Baseline!B$68*Baseline!B$53/Baseline!B$75 + Baseline!B$60*Baseline!B$54/Baseline!B$76)</f>
        <v>1.0899518015789493E-7</v>
      </c>
      <c r="N828" s="1">
        <f>Baseline!B$33 * (C828 * Baseline!B$58*Baseline!B$57/Baseline!B$73 + Baseline!B$59*Baseline!B$67/Baseline!B$74 + Baseline!B$68*Baseline!B$55/Baseline!B$75 + Baseline!B$60*Baseline!B$56/Baseline!B$76)</f>
        <v>1.39293416480529E-8</v>
      </c>
      <c r="O828" s="1">
        <f>Baseline!B$33 * (C828 * Baseline!B$58*Baseline!B$58/Baseline!B$73 + Baseline!B$59*Baseline!B$59/Baseline!B$74 + Baseline!B$68*Baseline!B$68/Baseline!B$75 + Baseline!B$60*Baseline!B$60/Baseline!B$76)</f>
        <v>1.3250171166459576E-6</v>
      </c>
      <c r="P828" s="40">
        <f>Baseline!B$33 * (C828 * Baseline!B$58*Baseline!B$61/Baseline!B$73 + Baseline!B$59*Baseline!B$62/Baseline!B$74 + Baseline!B$68*Baseline!B$63/Baseline!B$75 + Baseline!B$60*Baseline!B$69/Baseline!B$76)</f>
        <v>1.6490061515133982E-9</v>
      </c>
      <c r="Q828" s="40">
        <f>Baseline!B$33 * (C828 * Baseline!B$61*Baseline!B$66/Baseline!B$73 + Baseline!B$62*Baseline!B$52/Baseline!B$74 + Baseline!B$63*Baseline!B$53/Baseline!B$75 + Baseline!B$69*Baseline!B$54/Baseline!B$76)</f>
        <v>1.7889530139433688E-9</v>
      </c>
      <c r="R828" s="40">
        <f>Baseline!B$33 * (C828 * Baseline!B$61*Baseline!B$57/Baseline!B$73 + Baseline!B$62*Baseline!B$67/Baseline!B$74 + Baseline!B$63*Baseline!B$55/Baseline!B$75 + Baseline!B$69*Baseline!B$56/Baseline!B$76)</f>
        <v>1.462943328405892E-8</v>
      </c>
      <c r="S828" s="40">
        <f>Baseline!B$33 * (C828 * Baseline!B$61*Baseline!B$58/Baseline!B$73 + Baseline!B$62*Baseline!B$59/Baseline!B$74 + Baseline!B$63*Baseline!B$68/Baseline!B$75 + Baseline!B$69*Baseline!B$60/Baseline!B$76)</f>
        <v>1.6490061515133982E-9</v>
      </c>
      <c r="T828" s="40">
        <f>Baseline!B$33 * (C828 * Baseline!B$61*Baseline!B$61/Baseline!B$73 + Baseline!B$62*Baseline!B$62/Baseline!B$74 + Baseline!B$63*Baseline!B$63/Baseline!B$75 + Baseline!B$69*Baseline!B$69/Baseline!B$76)</f>
        <v>9.8551806578913528E-8</v>
      </c>
      <c r="U828" s="40"/>
      <c r="V828" s="40">
        <f>E828 * ( Baseline!B$87 * Baseline!B$7 )</f>
        <v>0.23216702415352183</v>
      </c>
      <c r="W828" s="40">
        <f>F828 * ( Baseline!D$87 * Baseline!B$11 )</f>
        <v>7.3041618727716373E-4</v>
      </c>
      <c r="X828" s="40">
        <f>G828 * ( Baseline!F$87 * Baseline!B$16 )</f>
        <v>3.7859225051734297E-3</v>
      </c>
      <c r="Y828" s="40">
        <f>H828 * ( Baseline!H$87 * Baseline!B$18 )</f>
        <v>6.2912730849888957E-4</v>
      </c>
      <c r="Z828" s="48">
        <f t="shared" si="0"/>
        <v>0.23731249015447134</v>
      </c>
      <c r="AA828" s="40">
        <f>I828 * ( Baseline!B$87 * Baseline!B$7 )</f>
        <v>4.1096957599275985E-4</v>
      </c>
      <c r="AB828" s="1">
        <f>J828 * ( Baseline!D$87 * Baseline!B$11 )</f>
        <v>3.3110913291158346E-2</v>
      </c>
      <c r="AC828" s="1">
        <f>K828 * ( Baseline!F$87 * Baseline!B$16 )</f>
        <v>4.838324772821911E-4</v>
      </c>
      <c r="AD828" s="1">
        <f>L828 * ( Baseline!F$87 * Baseline!B$16 )</f>
        <v>5.0814999918177655E-4</v>
      </c>
      <c r="AE828" s="48">
        <f t="shared" si="1"/>
        <v>3.4513865343615072E-2</v>
      </c>
      <c r="AF828" s="48">
        <f>M828 * ( Baseline!B$87 * Baseline!B$7 )</f>
        <v>1.1312609748587914E-3</v>
      </c>
      <c r="AG828" s="48">
        <f>N828 * ( Baseline!D$87 * Baseline!B$11 )</f>
        <v>2.5694893355936453E-4</v>
      </c>
      <c r="AH828" s="48">
        <f>O828 * ( Baseline!F$87 * Baseline!B$16 )</f>
        <v>4.6024164686759135E-2</v>
      </c>
      <c r="AI828" s="48">
        <f>P828 * ( Baseline!H$87 * Baseline!B$18 )</f>
        <v>5.799117102091633E-4</v>
      </c>
      <c r="AJ828" s="48">
        <f t="shared" si="2"/>
        <v>4.7992286305386454E-2</v>
      </c>
      <c r="AK828" s="48">
        <f>Q828 * ( Baseline!B$87 * Baseline!B$7 )</f>
        <v>1.8567543331718223E-5</v>
      </c>
      <c r="AL828" s="48">
        <f>R828 * ( Baseline!D$87 * Baseline!B$11 )</f>
        <v>2.6986324091219792E-4</v>
      </c>
      <c r="AM828" s="48">
        <f>S828 * ( Baseline!F$87 * Baseline!B$16 )</f>
        <v>5.7277849269482546E-5</v>
      </c>
      <c r="AN828" s="48">
        <f>T828 * ( Baseline!H$87 * Baseline!B$18 )</f>
        <v>3.4658055486893713E-2</v>
      </c>
      <c r="AO828" s="48">
        <f t="shared" si="3"/>
        <v>3.5003764120407115E-2</v>
      </c>
      <c r="AP828" s="48"/>
      <c r="AQ828" s="48">
        <f>V828 * ( (1-Baseline!B$88-Baseline!B$87) + (1-B828)*Baseline!B$88 )</f>
        <v>0.17184881240181873</v>
      </c>
      <c r="AR828" s="48">
        <f>W828 * ( (1-Baseline!B$88-Baseline!B$87) + (1-B828)*Baseline!B$88 )</f>
        <v>5.4065022713838725E-4</v>
      </c>
      <c r="AS828" s="48">
        <f>X828 * ( (1-Baseline!B$88-Baseline!B$87) + (1-B828)*Baseline!B$88 )</f>
        <v>2.802319962240439E-3</v>
      </c>
      <c r="AT828" s="48">
        <f>Y828 * ( (1-Baseline!B$88-Baseline!B$87) + (1-B828)*Baseline!B$88 )</f>
        <v>4.6567673083320943E-4</v>
      </c>
      <c r="AU828" s="48">
        <f t="shared" si="4"/>
        <v>0.17565745932203078</v>
      </c>
      <c r="AV828" s="48">
        <f>AA828 * ( (1-Baseline!D$88-Baseline!D$87) + (1-B828)*Baseline!D$88 )</f>
        <v>3.5811566725766736E-4</v>
      </c>
      <c r="AW828" s="48">
        <f>AB828 * ( (1-Baseline!D$88-Baseline!D$87) + (1-B828)*Baseline!D$88 )</f>
        <v>2.885259031189899E-2</v>
      </c>
      <c r="AX828" s="48">
        <f>AC828 * ( (1-Baseline!D$88-Baseline!D$87) + (1-B828)*Baseline!D$88 )</f>
        <v>4.2160782832716202E-4</v>
      </c>
      <c r="AY828" s="48">
        <f>AD828 * ( (1-Baseline!D$88-Baseline!D$87) + (1-B828)*Baseline!D$88 )</f>
        <v>4.4279792630481961E-4</v>
      </c>
      <c r="AZ828" s="48">
        <f t="shared" si="5"/>
        <v>3.0075111733788639E-2</v>
      </c>
      <c r="BA828" s="48">
        <f>AF828 * ( (1-Baseline!F$88-Baseline!F$87) + (1-Baseline!B$36)*Baseline!F$88 )</f>
        <v>8.140915978595818E-4</v>
      </c>
      <c r="BB828" s="48">
        <f>AG828 * ( (1-Baseline!F$88-Baseline!F$87) + (1-Baseline!B$36)*Baseline!F$88 )</f>
        <v>1.8490867495519263E-4</v>
      </c>
      <c r="BC828" s="48">
        <f>AH828 * ( (1-Baseline!F$88-Baseline!F$87) + (1-Baseline!B$36)*Baseline!F$88 )</f>
        <v>3.3120461681861856E-2</v>
      </c>
      <c r="BD828" s="48">
        <f>AI828 * ( (1-Baseline!F$88-Baseline!F$87) + (1-Baseline!B$36)*Baseline!F$88 )</f>
        <v>4.1732302384124066E-4</v>
      </c>
      <c r="BE828" s="48">
        <f t="shared" si="6"/>
        <v>3.4536784978517872E-2</v>
      </c>
      <c r="BF828" s="48">
        <f>AK828 * ( (1-Baseline!H$88-Baseline!H$87) + (1-Baseline!B$36)*Baseline!H$88 )</f>
        <v>1.4711435932586982E-5</v>
      </c>
      <c r="BG828" s="48">
        <f>AL828 * ( (1-Baseline!H$88-Baseline!H$87) + (1-Baseline!B$36)*Baseline!H$88 )</f>
        <v>2.1381804303955264E-4</v>
      </c>
      <c r="BH828" s="48">
        <f>AM828 * ( (1-Baseline!H$88-Baseline!H$87) + (1-Baseline!B$36)*Baseline!H$88 )</f>
        <v>4.5382385533196405E-5</v>
      </c>
      <c r="BI828" s="48">
        <f>AN828 * ( (1-Baseline!H$88-Baseline!H$87) + (1-Baseline!B$36)*Baseline!H$88 )</f>
        <v>2.7460270523375623E-2</v>
      </c>
      <c r="BJ828" s="48">
        <f t="shared" si="7"/>
        <v>2.773418238788096E-2</v>
      </c>
      <c r="BK828" s="48"/>
      <c r="BL828" s="48">
        <f t="shared" si="18"/>
        <v>0.97831776154048944</v>
      </c>
      <c r="BM828" s="48">
        <f t="shared" si="19"/>
        <v>3.0778666002860681E-3</v>
      </c>
      <c r="BN828" s="48">
        <f t="shared" si="20"/>
        <v>1.5953321726593906E-2</v>
      </c>
      <c r="BO828" s="48">
        <f t="shared" si="21"/>
        <v>2.6510501326305171E-3</v>
      </c>
      <c r="BP828" s="48">
        <f t="shared" si="8"/>
        <v>1</v>
      </c>
      <c r="BQ828" s="48">
        <f t="shared" si="22"/>
        <v>1.190737611974799E-2</v>
      </c>
      <c r="BR828" s="48">
        <f t="shared" si="23"/>
        <v>0.95935105968314072</v>
      </c>
      <c r="BS828" s="48">
        <f t="shared" si="24"/>
        <v>1.4018495826683701E-2</v>
      </c>
      <c r="BT828" s="48">
        <f t="shared" si="25"/>
        <v>1.4723068370427606E-2</v>
      </c>
      <c r="BU828" s="48">
        <f t="shared" si="9"/>
        <v>1</v>
      </c>
      <c r="BV828" s="48">
        <f t="shared" si="26"/>
        <v>2.3571724998894737E-2</v>
      </c>
      <c r="BW828" s="48">
        <f t="shared" si="27"/>
        <v>5.3539631749222509E-3</v>
      </c>
      <c r="BX828" s="48">
        <f t="shared" si="28"/>
        <v>0.95899087603154209</v>
      </c>
      <c r="BY828" s="48">
        <f t="shared" si="29"/>
        <v>1.2083435794640949E-2</v>
      </c>
      <c r="BZ828" s="48">
        <f t="shared" si="10"/>
        <v>1</v>
      </c>
      <c r="CA828" s="48">
        <f t="shared" si="30"/>
        <v>5.3044419074042923E-4</v>
      </c>
      <c r="CB828" s="48">
        <f t="shared" si="31"/>
        <v>7.7095491783087484E-3</v>
      </c>
      <c r="CC828" s="48">
        <f t="shared" si="32"/>
        <v>1.6363339974654236E-3</v>
      </c>
      <c r="CD828" s="48">
        <f t="shared" si="33"/>
        <v>0.99012367263348533</v>
      </c>
      <c r="CE828" s="48">
        <f t="shared" si="11"/>
        <v>0.99999999999999989</v>
      </c>
      <c r="CF828" s="48"/>
      <c r="CG828" s="48">
        <f t="shared" si="34"/>
        <v>0.97831776154048944</v>
      </c>
      <c r="CH828" s="48">
        <f t="shared" si="35"/>
        <v>3.0778666002860681E-3</v>
      </c>
      <c r="CI828" s="48">
        <f t="shared" si="36"/>
        <v>1.5953321726593906E-2</v>
      </c>
      <c r="CJ828" s="48">
        <f t="shared" si="37"/>
        <v>2.6510501326305171E-3</v>
      </c>
      <c r="CK828" s="48">
        <f t="shared" si="12"/>
        <v>1</v>
      </c>
      <c r="CL828" s="48">
        <f t="shared" si="38"/>
        <v>1.190737611974799E-2</v>
      </c>
      <c r="CM828" s="48">
        <f t="shared" si="39"/>
        <v>0.95935105968314072</v>
      </c>
      <c r="CN828" s="48">
        <f t="shared" si="40"/>
        <v>1.4018495826683701E-2</v>
      </c>
      <c r="CO828" s="48">
        <f t="shared" si="41"/>
        <v>1.4723068370427606E-2</v>
      </c>
      <c r="CP828" s="48">
        <f t="shared" si="13"/>
        <v>1</v>
      </c>
      <c r="CQ828" s="48">
        <f t="shared" si="42"/>
        <v>2.3571724998894737E-2</v>
      </c>
      <c r="CR828" s="48">
        <f t="shared" si="43"/>
        <v>5.3539631749222509E-3</v>
      </c>
      <c r="CS828" s="48">
        <f t="shared" si="44"/>
        <v>0.95899087603154209</v>
      </c>
      <c r="CT828" s="48">
        <f t="shared" si="45"/>
        <v>1.2083435794640949E-2</v>
      </c>
      <c r="CU828" s="48">
        <f t="shared" si="14"/>
        <v>1</v>
      </c>
      <c r="CV828" s="48">
        <f t="shared" si="46"/>
        <v>5.3044419074042923E-4</v>
      </c>
      <c r="CW828" s="48">
        <f t="shared" si="47"/>
        <v>7.7095491783087484E-3</v>
      </c>
      <c r="CX828" s="48">
        <f t="shared" si="48"/>
        <v>1.6363339974654236E-3</v>
      </c>
      <c r="CY828" s="48">
        <f t="shared" si="49"/>
        <v>0.99012367263348533</v>
      </c>
      <c r="CZ828" s="48">
        <f t="shared" si="15"/>
        <v>0.99999999999999989</v>
      </c>
      <c r="DA828" s="48"/>
      <c r="DB828" s="48">
        <f>(AQ828*Baseline!B$7 + AV828*Baseline!B$11 + BA828*Baseline!B$16 + BF828*Baseline!B$18)</f>
        <v>87515.682587680261</v>
      </c>
      <c r="DC828" s="48">
        <f>(AR828*Baseline!B$7 + AW828*Baseline!B$11 + BB828*Baseline!B$16 + BG828*Baseline!B$18)</f>
        <v>72548.535183958709</v>
      </c>
      <c r="DD828" s="48">
        <f>(AS828*Baseline!B$7 + AX828*Baseline!B$11 + BC828*Baseline!B$16 + BH828*Baseline!B$18)</f>
        <v>115301.22192390538</v>
      </c>
      <c r="DE828" s="48">
        <f>(AT828*Baseline!B$7 + AY828*Baseline!B$11 + BD828*Baseline!B$16 + BI828*Baseline!B$18)</f>
        <v>1260001.7635458624</v>
      </c>
      <c r="DF828" s="48">
        <f t="shared" si="16"/>
        <v>1535367.2032414067</v>
      </c>
      <c r="DG828" s="48"/>
      <c r="DH828" s="48">
        <f t="shared" si="50"/>
        <v>5.6999838477024001E-2</v>
      </c>
      <c r="DI828" s="48">
        <f t="shared" si="51"/>
        <v>4.7251585829628968E-2</v>
      </c>
      <c r="DJ828" s="48">
        <f t="shared" si="52"/>
        <v>7.5096837864249019E-2</v>
      </c>
      <c r="DK828" s="48">
        <f t="shared" si="53"/>
        <v>0.82065173782909806</v>
      </c>
      <c r="DL828" s="48">
        <f t="shared" si="17"/>
        <v>1</v>
      </c>
      <c r="DM828" s="48"/>
      <c r="DN828" s="48">
        <f>DH828 / (Baseline!B$7/Baseline!B$17)</f>
        <v>6.0843578512682059</v>
      </c>
      <c r="DO828" s="48">
        <f>DI828 / (Baseline!B$11/Baseline!B$17)</f>
        <v>1.1406758977801241</v>
      </c>
      <c r="DP828" s="48">
        <f>DJ828 / (Baseline!B$16/Baseline!B$17)</f>
        <v>1.1604730927085853</v>
      </c>
      <c r="DQ828" s="48">
        <f>DK828 / (Baseline!B$18/Baseline!B$17)</f>
        <v>0.9278192385212265</v>
      </c>
      <c r="DR828" s="71"/>
      <c r="DS828" s="48">
        <f>(AU828*Baseline!B$34)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3.8878150148304619E-2</v>
      </c>
      <c r="DT828" s="48">
        <f>(AZ828*Baseline!B$34) + (Baseline!D$88*(1-Baseline!D$89)*Baseline!B$35) + (Baseline!D$88*Baseline!D$89*((1-Baseline!D$90)*Baseline!B$40 + Baseline!D$90*Baseline!B$41))</f>
        <v>1.0924834760068298E-2</v>
      </c>
      <c r="DU828" s="48">
        <f>(BE828*Baseline!B$34) + (Baseline!F$88*(1-Baseline!F$89)*Baseline!B$35) + (Baseline!F$88*Baseline!F$89*((1-Baseline!F$90)*Baseline!B$40 + Baseline!F$90*Baseline!B$41))</f>
        <v>1.2911157746777684E-2</v>
      </c>
      <c r="DV828" s="48">
        <f>(BJ828*Baseline!B$34) + (Baseline!H$88*(1-Baseline!H$89)*Baseline!B$35) + (Baseline!H$88*Baseline!H$89*((1-Baseline!H$90)*Baseline!B$40 + Baseline!H$90*Baseline!B$41))</f>
        <v>9.3051273581821452E-3</v>
      </c>
      <c r="DW828" s="48">
        <f>( DS828*Baseline!B$7 + DT828*Baseline!B$11 + DU828*Baseline!B$16 + DV828*Baseline!B$18 ) / Baseline!B$17</f>
        <v>9.8826245494105739E-3</v>
      </c>
    </row>
    <row r="829" spans="1:127">
      <c r="A829" s="7" t="s">
        <v>1157</v>
      </c>
      <c r="B829" s="1">
        <f>MIN( MAX( NORMINV( MCrands!B829, (B$5+B$4)/2, (B$5-B$4)/3.29 ), 0 ), 1 )</f>
        <v>0.37971996014429132</v>
      </c>
      <c r="C829" s="1">
        <f>MAX( NORMINV( MCrands!C829, (C$5+C$4)/2, (C$5-C$4)/3.29 ), 0 )</f>
        <v>2.2808564775690954</v>
      </c>
      <c r="D829" s="40"/>
      <c r="E829" s="40">
        <f>Baseline!B$33 * (C829 * Baseline!B$66*Baseline!B$66/Baseline!B$73 + Baseline!B$52*Baseline!B$52/Baseline!B$74 + Baseline!B$53*Baseline!B$53/Baseline!B$75 + Baseline!B$54*Baseline!B$54/Baseline!B$76)</f>
        <v>1.9094809504275651E-5</v>
      </c>
      <c r="F829" s="40">
        <f>Baseline!B$33 * (C829 * Baseline!B$66*Baseline!B$57/Baseline!B$73 + Baseline!B$52*Baseline!B$67/Baseline!B$74 + Baseline!B$53*Baseline!B$55/Baseline!B$75 + Baseline!B$54*Baseline!B$56/Baseline!B$76)</f>
        <v>3.9158397673377478E-8</v>
      </c>
      <c r="G829" s="1">
        <f>Baseline!B$33 * (C829 * Baseline!B$66*Baseline!B$58/Baseline!B$73 + Baseline!B$52*Baseline!B$59/Baseline!B$74 + Baseline!B$53*Baseline!B$68/Baseline!B$75 + Baseline!B$54*Baseline!B$60/Baseline!B$76)</f>
        <v>1.0791877015570411E-7</v>
      </c>
      <c r="H829" s="40">
        <f>Baseline!B$33 * (C829 * Baseline!B$66*Baseline!B$61/Baseline!B$73 + Baseline!B$52*Baseline!B$62/Baseline!B$74 + Baseline!B$53*Baseline!B$63/Baseline!B$75 + Baseline!B$54*Baseline!B$69/Baseline!B$76)</f>
        <v>1.6813120137242872E-9</v>
      </c>
      <c r="I829" s="40">
        <f>Baseline!B$33 * (C829 * Baseline!B$57*Baseline!B$66/Baseline!B$73 + Baseline!B$67*Baseline!B$52/Baseline!B$74 + Baseline!B$55*Baseline!B$53/Baseline!B$75 + Baseline!B$56*Baseline!B$54/Baseline!B$76)</f>
        <v>3.9158397673377478E-8</v>
      </c>
      <c r="J829" s="1">
        <f>Baseline!B$33 * (C829 * Baseline!B$57*Baseline!B$57/Baseline!B$73 + Baseline!B$67*Baseline!B$67/Baseline!B$74 + Baseline!B$55*Baseline!B$55/Baseline!B$75 + Baseline!B$56*Baseline!B$56/Baseline!B$76)</f>
        <v>1.794960586434289E-6</v>
      </c>
      <c r="K829" s="40">
        <f>Baseline!B$33 * (C829 * Baseline!B$57*Baseline!B$58/Baseline!B$73 + Baseline!B$67*Baseline!B$59/Baseline!B$74 + Baseline!B$55*Baseline!B$68/Baseline!B$75 + Baseline!B$56*Baseline!B$60/Baseline!B$76)</f>
        <v>1.3929197694859697E-8</v>
      </c>
      <c r="L829" s="1">
        <f>Baseline!B$33 * (C829 * Baseline!B$57*Baseline!B$61/Baseline!B$73 + Baseline!B$67*Baseline!B$62/Baseline!B$74 + Baseline!B$55*Baseline!B$63/Baseline!B$75 + Baseline!B$56*Baseline!B$69/Baseline!B$76)</f>
        <v>1.4629418888739601E-8</v>
      </c>
      <c r="M829" s="40">
        <f>Baseline!B$33 * (C829 * Baseline!B$58*Baseline!B$66/Baseline!B$73 + Baseline!B$59*Baseline!B$52/Baseline!B$74 + Baseline!B$68*Baseline!B$53/Baseline!B$75 + Baseline!B$60*Baseline!B$54/Baseline!B$76)</f>
        <v>1.0791877015570411E-7</v>
      </c>
      <c r="N829" s="1">
        <f>Baseline!B$33 * (C829 * Baseline!B$58*Baseline!B$57/Baseline!B$73 + Baseline!B$59*Baseline!B$67/Baseline!B$74 + Baseline!B$68*Baseline!B$55/Baseline!B$75 + Baseline!B$60*Baseline!B$56/Baseline!B$76)</f>
        <v>1.3929197694859697E-8</v>
      </c>
      <c r="O829" s="1">
        <f>Baseline!B$33 * (C829 * Baseline!B$58*Baseline!B$58/Baseline!B$73 + Baseline!B$59*Baseline!B$59/Baseline!B$74 + Baseline!B$68*Baseline!B$68/Baseline!B$75 + Baseline!B$60*Baseline!B$60/Baseline!B$76)</f>
        <v>1.3250167627610242E-6</v>
      </c>
      <c r="P829" s="40">
        <f>Baseline!B$33 * (C829 * Baseline!B$58*Baseline!B$61/Baseline!B$73 + Baseline!B$59*Baseline!B$62/Baseline!B$74 + Baseline!B$68*Baseline!B$63/Baseline!B$75 + Baseline!B$60*Baseline!B$69/Baseline!B$76)</f>
        <v>1.6489707630200687E-9</v>
      </c>
      <c r="Q829" s="40">
        <f>Baseline!B$33 * (C829 * Baseline!B$61*Baseline!B$66/Baseline!B$73 + Baseline!B$62*Baseline!B$52/Baseline!B$74 + Baseline!B$63*Baseline!B$53/Baseline!B$75 + Baseline!B$69*Baseline!B$54/Baseline!B$76)</f>
        <v>1.6813120137242872E-9</v>
      </c>
      <c r="R829" s="40">
        <f>Baseline!B$33 * (C829 * Baseline!B$61*Baseline!B$57/Baseline!B$73 + Baseline!B$62*Baseline!B$67/Baseline!B$74 + Baseline!B$63*Baseline!B$55/Baseline!B$75 + Baseline!B$69*Baseline!B$56/Baseline!B$76)</f>
        <v>1.4629418888739601E-8</v>
      </c>
      <c r="S829" s="40">
        <f>Baseline!B$33 * (C829 * Baseline!B$61*Baseline!B$58/Baseline!B$73 + Baseline!B$62*Baseline!B$59/Baseline!B$74 + Baseline!B$63*Baseline!B$68/Baseline!B$75 + Baseline!B$69*Baseline!B$60/Baseline!B$76)</f>
        <v>1.6489707630200687E-9</v>
      </c>
      <c r="T829" s="40">
        <f>Baseline!B$33 * (C829 * Baseline!B$61*Baseline!B$61/Baseline!B$73 + Baseline!B$62*Baseline!B$62/Baseline!B$74 + Baseline!B$63*Baseline!B$63/Baseline!B$75 + Baseline!B$69*Baseline!B$69/Baseline!B$76)</f>
        <v>9.855180304006419E-8</v>
      </c>
      <c r="U829" s="40"/>
      <c r="V829" s="40">
        <f>E829 * ( Baseline!B$87 * Baseline!B$7 )</f>
        <v>0.19818502784487699</v>
      </c>
      <c r="W829" s="40">
        <f>F829 * ( Baseline!D$87 * Baseline!B$11 )</f>
        <v>7.2233912960806095E-4</v>
      </c>
      <c r="X829" s="40">
        <f>G829 * ( Baseline!F$87 * Baseline!B$16 )</f>
        <v>3.7485336514077447E-3</v>
      </c>
      <c r="Y829" s="40">
        <f>H829 * ( Baseline!H$87 * Baseline!B$18 )</f>
        <v>5.9127282477341428E-4</v>
      </c>
      <c r="Z829" s="48">
        <f t="shared" si="0"/>
        <v>0.2032471734506662</v>
      </c>
      <c r="AA829" s="40">
        <f>I829 * ( Baseline!B$87 * Baseline!B$7 )</f>
        <v>4.0642500945198485E-4</v>
      </c>
      <c r="AB829" s="1">
        <f>J829 * ( Baseline!D$87 * Baseline!B$11 )</f>
        <v>3.3110912210976777E-2</v>
      </c>
      <c r="AC829" s="1">
        <f>K829 * ( Baseline!F$87 * Baseline!B$16 )</f>
        <v>4.838274771011459E-4</v>
      </c>
      <c r="AD829" s="1">
        <f>L829 * ( Baseline!F$87 * Baseline!B$16 )</f>
        <v>5.0814949916367215E-4</v>
      </c>
      <c r="AE829" s="48">
        <f t="shared" si="1"/>
        <v>3.4509314196693577E-2</v>
      </c>
      <c r="AF829" s="48">
        <f>M829 * ( Baseline!B$87 * Baseline!B$7 )</f>
        <v>1.1200889154460529E-3</v>
      </c>
      <c r="AG829" s="48">
        <f>N829 * ( Baseline!D$87 * Baseline!B$11 )</f>
        <v>2.5694627811301176E-4</v>
      </c>
      <c r="AH829" s="48">
        <f>O829 * ( Baseline!F$87 * Baseline!B$16 )</f>
        <v>4.6024152394647397E-2</v>
      </c>
      <c r="AI829" s="48">
        <f>P829 * ( Baseline!H$87 * Baseline!B$18 )</f>
        <v>5.7989926501502646E-4</v>
      </c>
      <c r="AJ829" s="48">
        <f t="shared" si="2"/>
        <v>4.7981086853221486E-2</v>
      </c>
      <c r="AK829" s="48">
        <f>Q829 * ( Baseline!B$87 * Baseline!B$7 )</f>
        <v>1.7450337390444376E-5</v>
      </c>
      <c r="AL829" s="48">
        <f>R829 * ( Baseline!D$87 * Baseline!B$11 )</f>
        <v>2.6986297536756265E-4</v>
      </c>
      <c r="AM829" s="48">
        <f>S829 * ( Baseline!F$87 * Baseline!B$16 )</f>
        <v>5.7276620058308929E-5</v>
      </c>
      <c r="AN829" s="48">
        <f>T829 * ( Baseline!H$87 * Baseline!B$18 )</f>
        <v>3.4658054242374302E-2</v>
      </c>
      <c r="AO829" s="48">
        <f t="shared" si="3"/>
        <v>3.5002644175190618E-2</v>
      </c>
      <c r="AP829" s="48"/>
      <c r="AQ829" s="48">
        <f>V829 * ( (1-Baseline!B$88-Baseline!B$87) + (1-B829)*Baseline!B$88 )</f>
        <v>0.12696708657073438</v>
      </c>
      <c r="AR829" s="48">
        <f>W829 * ( (1-Baseline!B$88-Baseline!B$87) + (1-B829)*Baseline!B$88 )</f>
        <v>4.6276601113461128E-4</v>
      </c>
      <c r="AS829" s="48">
        <f>X829 * ( (1-Baseline!B$88-Baseline!B$87) + (1-B829)*Baseline!B$88 )</f>
        <v>2.4014952179138645E-3</v>
      </c>
      <c r="AT829" s="48">
        <f>Y829 * ( (1-Baseline!B$88-Baseline!B$87) + (1-B829)*Baseline!B$88 )</f>
        <v>3.7879848314620974E-4</v>
      </c>
      <c r="AU829" s="48">
        <f t="shared" si="4"/>
        <v>0.13021014628292907</v>
      </c>
      <c r="AV829" s="48">
        <f>AA829 * ( (1-Baseline!D$88-Baseline!D$87) + (1-B829)*Baseline!D$88 )</f>
        <v>3.3379029969162621E-4</v>
      </c>
      <c r="AW829" s="48">
        <f>AB829 * ( (1-Baseline!D$88-Baseline!D$87) + (1-B829)*Baseline!D$88 )</f>
        <v>2.7193457717741069E-2</v>
      </c>
      <c r="AX829" s="48">
        <f>AC829 * ( (1-Baseline!D$88-Baseline!D$87) + (1-B829)*Baseline!D$88 )</f>
        <v>3.9735969693005372E-4</v>
      </c>
      <c r="AY829" s="48">
        <f>AD829 * ( (1-Baseline!D$88-Baseline!D$87) + (1-B829)*Baseline!D$88 )</f>
        <v>4.1733498104040836E-4</v>
      </c>
      <c r="AZ829" s="48">
        <f t="shared" si="5"/>
        <v>2.8341942695403157E-2</v>
      </c>
      <c r="BA829" s="48">
        <f>AF829 * ( (1-Baseline!F$88-Baseline!F$87) + (1-Baseline!B$36)*Baseline!F$88 )</f>
        <v>8.0605182640027407E-4</v>
      </c>
      <c r="BB829" s="48">
        <f>AG829 * ( (1-Baseline!F$88-Baseline!F$87) + (1-Baseline!B$36)*Baseline!F$88 )</f>
        <v>1.8490676401102288E-4</v>
      </c>
      <c r="BC829" s="48">
        <f>AH829 * ( (1-Baseline!F$88-Baseline!F$87) + (1-Baseline!B$36)*Baseline!F$88 )</f>
        <v>3.3120452836064899E-2</v>
      </c>
      <c r="BD829" s="48">
        <f>AI829 * ( (1-Baseline!F$88-Baseline!F$87) + (1-Baseline!B$36)*Baseline!F$88 )</f>
        <v>4.1731406788129353E-4</v>
      </c>
      <c r="BE829" s="48">
        <f t="shared" si="6"/>
        <v>3.4528725494357489E-2</v>
      </c>
      <c r="BF829" s="48">
        <f>AK829 * ( (1-Baseline!H$88-Baseline!H$87) + (1-Baseline!B$36)*Baseline!H$88 )</f>
        <v>1.3826251321196887E-5</v>
      </c>
      <c r="BG829" s="48">
        <f>AL829 * ( (1-Baseline!H$88-Baseline!H$87) + (1-Baseline!B$36)*Baseline!H$88 )</f>
        <v>2.1381783264322722E-4</v>
      </c>
      <c r="BH829" s="48">
        <f>AM829 * ( (1-Baseline!H$88-Baseline!H$87) + (1-Baseline!B$36)*Baseline!H$88 )</f>
        <v>4.5381411604599327E-5</v>
      </c>
      <c r="BI829" s="48">
        <f>AN829 * ( (1-Baseline!H$88-Baseline!H$87) + (1-Baseline!B$36)*Baseline!H$88 )</f>
        <v>2.7460269537318005E-2</v>
      </c>
      <c r="BJ829" s="48">
        <f t="shared" si="7"/>
        <v>2.7733295032887028E-2</v>
      </c>
      <c r="BK829" s="48"/>
      <c r="BL829" s="48">
        <f t="shared" si="18"/>
        <v>0.97509364819276101</v>
      </c>
      <c r="BM829" s="48">
        <f t="shared" si="19"/>
        <v>3.5539934816529832E-3</v>
      </c>
      <c r="BN829" s="48">
        <f t="shared" si="20"/>
        <v>1.8443226480183348E-2</v>
      </c>
      <c r="BO829" s="48">
        <f t="shared" si="21"/>
        <v>2.9091318454026755E-3</v>
      </c>
      <c r="BP829" s="48">
        <f t="shared" si="8"/>
        <v>1</v>
      </c>
      <c r="BQ829" s="48">
        <f t="shared" si="22"/>
        <v>1.177725547182637E-2</v>
      </c>
      <c r="BR829" s="48">
        <f t="shared" si="23"/>
        <v>0.95947754922783179</v>
      </c>
      <c r="BS829" s="48">
        <f t="shared" si="24"/>
        <v>1.4020199716037898E-2</v>
      </c>
      <c r="BT829" s="48">
        <f t="shared" si="25"/>
        <v>1.4724995584303997E-2</v>
      </c>
      <c r="BU829" s="48">
        <f t="shared" si="9"/>
        <v>1</v>
      </c>
      <c r="BV829" s="48">
        <f t="shared" si="26"/>
        <v>2.3344383983474718E-2</v>
      </c>
      <c r="BW829" s="48">
        <f t="shared" si="27"/>
        <v>5.3551575206921389E-3</v>
      </c>
      <c r="BX829" s="48">
        <f t="shared" si="28"/>
        <v>0.95921446163650836</v>
      </c>
      <c r="BY829" s="48">
        <f t="shared" si="29"/>
        <v>1.2085996859324823E-2</v>
      </c>
      <c r="BZ829" s="48">
        <f t="shared" si="10"/>
        <v>1</v>
      </c>
      <c r="CA829" s="48">
        <f t="shared" si="30"/>
        <v>4.9854340440979965E-4</v>
      </c>
      <c r="CB829" s="48">
        <f t="shared" si="31"/>
        <v>7.7097882667629359E-3</v>
      </c>
      <c r="CC829" s="48">
        <f t="shared" si="32"/>
        <v>1.6363512359705039E-3</v>
      </c>
      <c r="CD829" s="48">
        <f t="shared" si="33"/>
        <v>0.99015531709285676</v>
      </c>
      <c r="CE829" s="48">
        <f t="shared" si="11"/>
        <v>1</v>
      </c>
      <c r="CF829" s="48"/>
      <c r="CG829" s="48">
        <f t="shared" si="34"/>
        <v>0.97509364819276101</v>
      </c>
      <c r="CH829" s="48">
        <f t="shared" si="35"/>
        <v>3.5539934816529832E-3</v>
      </c>
      <c r="CI829" s="48">
        <f t="shared" si="36"/>
        <v>1.8443226480183348E-2</v>
      </c>
      <c r="CJ829" s="48">
        <f t="shared" si="37"/>
        <v>2.9091318454026755E-3</v>
      </c>
      <c r="CK829" s="48">
        <f t="shared" si="12"/>
        <v>1</v>
      </c>
      <c r="CL829" s="48">
        <f t="shared" si="38"/>
        <v>1.177725547182637E-2</v>
      </c>
      <c r="CM829" s="48">
        <f t="shared" si="39"/>
        <v>0.95947754922783179</v>
      </c>
      <c r="CN829" s="48">
        <f t="shared" si="40"/>
        <v>1.4020199716037898E-2</v>
      </c>
      <c r="CO829" s="48">
        <f t="shared" si="41"/>
        <v>1.4724995584303997E-2</v>
      </c>
      <c r="CP829" s="48">
        <f t="shared" si="13"/>
        <v>1</v>
      </c>
      <c r="CQ829" s="48">
        <f t="shared" si="42"/>
        <v>2.3344383983474718E-2</v>
      </c>
      <c r="CR829" s="48">
        <f t="shared" si="43"/>
        <v>5.3551575206921389E-3</v>
      </c>
      <c r="CS829" s="48">
        <f t="shared" si="44"/>
        <v>0.95921446163650836</v>
      </c>
      <c r="CT829" s="48">
        <f t="shared" si="45"/>
        <v>1.2085996859324823E-2</v>
      </c>
      <c r="CU829" s="48">
        <f t="shared" si="14"/>
        <v>1</v>
      </c>
      <c r="CV829" s="48">
        <f t="shared" si="46"/>
        <v>4.9854340440979965E-4</v>
      </c>
      <c r="CW829" s="48">
        <f t="shared" si="47"/>
        <v>7.7097882667629359E-3</v>
      </c>
      <c r="CX829" s="48">
        <f t="shared" si="48"/>
        <v>1.6363512359705039E-3</v>
      </c>
      <c r="CY829" s="48">
        <f t="shared" si="49"/>
        <v>0.99015531709285676</v>
      </c>
      <c r="CZ829" s="48">
        <f t="shared" si="15"/>
        <v>1</v>
      </c>
      <c r="DA829" s="48"/>
      <c r="DB829" s="48">
        <f>(AQ829*Baseline!B$7 + AV829*Baseline!B$11 + BA829*Baseline!B$16 + BF829*Baseline!B$18)</f>
        <v>65628.410407677671</v>
      </c>
      <c r="DC829" s="48">
        <f>(AR829*Baseline!B$7 + AW829*Baseline!B$11 + BB829*Baseline!B$16 + BG829*Baseline!B$18)</f>
        <v>68952.645861619661</v>
      </c>
      <c r="DD829" s="48">
        <f>(AS829*Baseline!B$7 + AX829*Baseline!B$11 + BC829*Baseline!B$16 + BH829*Baseline!B$18)</f>
        <v>115054.74626364111</v>
      </c>
      <c r="DE829" s="48">
        <f>(AT829*Baseline!B$7 + AY829*Baseline!B$11 + BD829*Baseline!B$16 + BI829*Baseline!B$18)</f>
        <v>1259904.9457780654</v>
      </c>
      <c r="DF829" s="48">
        <f t="shared" si="16"/>
        <v>1509540.7483110037</v>
      </c>
      <c r="DG829" s="48"/>
      <c r="DH829" s="48">
        <f t="shared" si="50"/>
        <v>4.3475746170554219E-2</v>
      </c>
      <c r="DI829" s="48">
        <f t="shared" si="51"/>
        <v>4.5677896366010301E-2</v>
      </c>
      <c r="DJ829" s="48">
        <f t="shared" si="52"/>
        <v>7.6218377272937926E-2</v>
      </c>
      <c r="DK829" s="48">
        <f t="shared" si="53"/>
        <v>0.83462798019049766</v>
      </c>
      <c r="DL829" s="48">
        <f t="shared" si="17"/>
        <v>1</v>
      </c>
      <c r="DM829" s="48"/>
      <c r="DN829" s="48">
        <f>DH829 / (Baseline!B$7/Baseline!B$17)</f>
        <v>4.6407499498297886</v>
      </c>
      <c r="DO829" s="48">
        <f>DI829 / (Baseline!B$11/Baseline!B$17)</f>
        <v>1.1026862809191647</v>
      </c>
      <c r="DP829" s="48">
        <f>DJ829 / (Baseline!B$16/Baseline!B$17)</f>
        <v>1.1778042659405197</v>
      </c>
      <c r="DQ829" s="48">
        <f>DK829 / (Baseline!B$18/Baseline!B$17)</f>
        <v>0.94362061436360889</v>
      </c>
      <c r="DR829" s="71"/>
      <c r="DS829" s="48">
        <f>(AU829*Baseline!B$34)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3.2061053192439362E-2</v>
      </c>
      <c r="DT829" s="48">
        <f>(AZ829*Baseline!B$34) + (Baseline!D$88*(1-Baseline!D$89)*Baseline!B$35) + (Baseline!D$88*Baseline!D$89*((1-Baseline!D$90)*Baseline!B$40 + Baseline!D$90*Baseline!B$41))</f>
        <v>1.0664859404310476E-2</v>
      </c>
      <c r="DU829" s="48">
        <f>(BE829*Baseline!B$34) + (Baseline!F$88*(1-Baseline!F$89)*Baseline!B$35) + (Baseline!F$88*Baseline!F$89*((1-Baseline!F$90)*Baseline!B$40 + Baseline!F$90*Baseline!B$41))</f>
        <v>1.2909948824153627E-2</v>
      </c>
      <c r="DV829" s="48">
        <f>(BJ829*Baseline!B$34) + (Baseline!H$88*(1-Baseline!H$89)*Baseline!B$35) + (Baseline!H$88*Baseline!H$89*((1-Baseline!H$90)*Baseline!B$40 + Baseline!H$90*Baseline!B$41))</f>
        <v>9.3049942549330543E-3</v>
      </c>
      <c r="DW829" s="48">
        <f>( DS829*Baseline!B$7 + DT829*Baseline!B$11 + DU829*Baseline!B$16 + DV829*Baseline!B$18 ) / Baseline!B$17</f>
        <v>9.8077949891438795E-3</v>
      </c>
    </row>
    <row r="830" spans="1:127">
      <c r="A830" s="7" t="s">
        <v>1158</v>
      </c>
      <c r="B830" s="1">
        <f>MIN( MAX( NORMINV( MCrands!B830, (B$5+B$4)/2, (B$5-B$4)/3.29 ), 0 ), 1 )</f>
        <v>0.60399935402220639</v>
      </c>
      <c r="C830" s="1">
        <f>MAX( NORMINV( MCrands!C830, (C$5+C$4)/2, (C$5-C$4)/3.29 ), 0 )</f>
        <v>2.6061157130466435</v>
      </c>
      <c r="D830" s="40"/>
      <c r="E830" s="40">
        <f>Baseline!B$33 * (C830 * Baseline!B$66*Baseline!B$66/Baseline!B$73 + Baseline!B$52*Baseline!B$52/Baseline!B$74 + Baseline!B$53*Baseline!B$53/Baseline!B$75 + Baseline!B$54*Baseline!B$54/Baseline!B$76)</f>
        <v>2.1816592685685709E-5</v>
      </c>
      <c r="F830" s="40">
        <f>Baseline!B$33 * (C830 * Baseline!B$66*Baseline!B$57/Baseline!B$73 + Baseline!B$52*Baseline!B$67/Baseline!B$74 + Baseline!B$53*Baseline!B$55/Baseline!B$75 + Baseline!B$54*Baseline!B$56/Baseline!B$76)</f>
        <v>3.9522394086805771E-8</v>
      </c>
      <c r="G830" s="1">
        <f>Baseline!B$33 * (C830 * Baseline!B$66*Baseline!B$58/Baseline!B$73 + Baseline!B$52*Baseline!B$59/Baseline!B$74 + Baseline!B$53*Baseline!B$68/Baseline!B$75 + Baseline!B$54*Baseline!B$60/Baseline!B$76)</f>
        <v>1.0881359467204867E-7</v>
      </c>
      <c r="H830" s="40">
        <f>Baseline!B$33 * (C830 * Baseline!B$66*Baseline!B$61/Baseline!B$73 + Baseline!B$52*Baseline!B$62/Baseline!B$74 + Baseline!B$53*Baseline!B$63/Baseline!B$75 + Baseline!B$54*Baseline!B$69/Baseline!B$76)</f>
        <v>1.7707944653587426E-9</v>
      </c>
      <c r="I830" s="40">
        <f>Baseline!B$33 * (C830 * Baseline!B$57*Baseline!B$66/Baseline!B$73 + Baseline!B$67*Baseline!B$52/Baseline!B$74 + Baseline!B$55*Baseline!B$53/Baseline!B$75 + Baseline!B$56*Baseline!B$54/Baseline!B$76)</f>
        <v>3.9522394086805771E-8</v>
      </c>
      <c r="J830" s="1">
        <f>Baseline!B$33 * (C830 * Baseline!B$57*Baseline!B$57/Baseline!B$73 + Baseline!B$67*Baseline!B$67/Baseline!B$74 + Baseline!B$55*Baseline!B$55/Baseline!B$75 + Baseline!B$56*Baseline!B$56/Baseline!B$76)</f>
        <v>1.7949606351131808E-6</v>
      </c>
      <c r="K830" s="40">
        <f>Baseline!B$33 * (C830 * Baseline!B$57*Baseline!B$58/Baseline!B$73 + Baseline!B$67*Baseline!B$59/Baseline!B$74 + Baseline!B$55*Baseline!B$68/Baseline!B$75 + Baseline!B$56*Baseline!B$60/Baseline!B$76)</f>
        <v>1.3929317363802038E-8</v>
      </c>
      <c r="L830" s="1">
        <f>Baseline!B$33 * (C830 * Baseline!B$57*Baseline!B$61/Baseline!B$73 + Baseline!B$67*Baseline!B$62/Baseline!B$74 + Baseline!B$55*Baseline!B$63/Baseline!B$75 + Baseline!B$56*Baseline!B$69/Baseline!B$76)</f>
        <v>1.4629430855633834E-8</v>
      </c>
      <c r="M830" s="40">
        <f>Baseline!B$33 * (C830 * Baseline!B$58*Baseline!B$66/Baseline!B$73 + Baseline!B$59*Baseline!B$52/Baseline!B$74 + Baseline!B$68*Baseline!B$53/Baseline!B$75 + Baseline!B$60*Baseline!B$54/Baseline!B$76)</f>
        <v>1.0881359467204867E-7</v>
      </c>
      <c r="N830" s="1">
        <f>Baseline!B$33 * (C830 * Baseline!B$58*Baseline!B$57/Baseline!B$73 + Baseline!B$59*Baseline!B$67/Baseline!B$74 + Baseline!B$68*Baseline!B$55/Baseline!B$75 + Baseline!B$60*Baseline!B$56/Baseline!B$76)</f>
        <v>1.3929317363802038E-8</v>
      </c>
      <c r="O830" s="1">
        <f>Baseline!B$33 * (C830 * Baseline!B$58*Baseline!B$58/Baseline!B$73 + Baseline!B$59*Baseline!B$59/Baseline!B$74 + Baseline!B$68*Baseline!B$68/Baseline!B$75 + Baseline!B$60*Baseline!B$60/Baseline!B$76)</f>
        <v>1.3250170569471743E-6</v>
      </c>
      <c r="P830" s="40">
        <f>Baseline!B$33 * (C830 * Baseline!B$58*Baseline!B$61/Baseline!B$73 + Baseline!B$59*Baseline!B$62/Baseline!B$74 + Baseline!B$68*Baseline!B$63/Baseline!B$75 + Baseline!B$60*Baseline!B$69/Baseline!B$76)</f>
        <v>1.6490001816350604E-9</v>
      </c>
      <c r="Q830" s="40">
        <f>Baseline!B$33 * (C830 * Baseline!B$61*Baseline!B$66/Baseline!B$73 + Baseline!B$62*Baseline!B$52/Baseline!B$74 + Baseline!B$63*Baseline!B$53/Baseline!B$75 + Baseline!B$69*Baseline!B$54/Baseline!B$76)</f>
        <v>1.7707944653587426E-9</v>
      </c>
      <c r="R830" s="40">
        <f>Baseline!B$33 * (C830 * Baseline!B$61*Baseline!B$57/Baseline!B$73 + Baseline!B$62*Baseline!B$67/Baseline!B$74 + Baseline!B$63*Baseline!B$55/Baseline!B$75 + Baseline!B$69*Baseline!B$56/Baseline!B$76)</f>
        <v>1.4629430855633834E-8</v>
      </c>
      <c r="S830" s="40">
        <f>Baseline!B$33 * (C830 * Baseline!B$61*Baseline!B$58/Baseline!B$73 + Baseline!B$62*Baseline!B$59/Baseline!B$74 + Baseline!B$63*Baseline!B$68/Baseline!B$75 + Baseline!B$69*Baseline!B$60/Baseline!B$76)</f>
        <v>1.6490001816350604E-9</v>
      </c>
      <c r="T830" s="40">
        <f>Baseline!B$33 * (C830 * Baseline!B$61*Baseline!B$61/Baseline!B$73 + Baseline!B$62*Baseline!B$62/Baseline!B$74 + Baseline!B$63*Baseline!B$63/Baseline!B$75 + Baseline!B$69*Baseline!B$69/Baseline!B$76)</f>
        <v>9.8551805981925686E-8</v>
      </c>
      <c r="U830" s="40"/>
      <c r="V830" s="40">
        <f>E830 * ( Baseline!B$87 * Baseline!B$7 )</f>
        <v>0.22643441548473198</v>
      </c>
      <c r="W830" s="40">
        <f>F830 * ( Baseline!D$87 * Baseline!B$11 )</f>
        <v>7.2905362427787236E-4</v>
      </c>
      <c r="X830" s="40">
        <f>G830 * ( Baseline!F$87 * Baseline!B$16 )</f>
        <v>3.7796151751017483E-3</v>
      </c>
      <c r="Y830" s="40">
        <f>H830 * ( Baseline!H$87 * Baseline!B$18 )</f>
        <v>6.2274142876462516E-4</v>
      </c>
      <c r="Z830" s="48">
        <f t="shared" si="0"/>
        <v>0.23156582571287621</v>
      </c>
      <c r="AA830" s="40">
        <f>I830 * ( Baseline!B$87 * Baseline!B$7 )</f>
        <v>4.1020292822695708E-4</v>
      </c>
      <c r="AB830" s="1">
        <f>J830 * ( Baseline!D$87 * Baseline!B$11 )</f>
        <v>3.3110913108936608E-2</v>
      </c>
      <c r="AC830" s="1">
        <f>K830 * ( Baseline!F$87 * Baseline!B$16 )</f>
        <v>4.8383163377432468E-4</v>
      </c>
      <c r="AD830" s="1">
        <f>L830 * ( Baseline!F$87 * Baseline!B$16 )</f>
        <v>5.0814991483098988E-4</v>
      </c>
      <c r="AE830" s="48">
        <f t="shared" si="1"/>
        <v>3.4513097585768877E-2</v>
      </c>
      <c r="AF830" s="48">
        <f>M830 * ( Baseline!B$87 * Baseline!B$7 )</f>
        <v>1.1293762991011931E-3</v>
      </c>
      <c r="AG830" s="48">
        <f>N830 * ( Baseline!D$87 * Baseline!B$11 )</f>
        <v>2.5694848559760733E-4</v>
      </c>
      <c r="AH830" s="48">
        <f>O830 * ( Baseline!F$87 * Baseline!B$16 )</f>
        <v>4.6024162613135633E-2</v>
      </c>
      <c r="AI830" s="48">
        <f>P830 * ( Baseline!H$87 * Baseline!B$18 )</f>
        <v>5.7990961076135141E-4</v>
      </c>
      <c r="AJ830" s="48">
        <f t="shared" si="2"/>
        <v>4.7990397008595788E-2</v>
      </c>
      <c r="AK830" s="48">
        <f>Q830 * ( Baseline!B$87 * Baseline!B$7 )</f>
        <v>1.8379075755958389E-5</v>
      </c>
      <c r="AL830" s="48">
        <f>R830 * ( Baseline!D$87 * Baseline!B$11 )</f>
        <v>2.698631961160222E-4</v>
      </c>
      <c r="AM830" s="48">
        <f>S830 * ( Baseline!F$87 * Baseline!B$16 )</f>
        <v>5.727764190713203E-5</v>
      </c>
      <c r="AN830" s="48">
        <f>T830 * ( Baseline!H$87 * Baseline!B$18 )</f>
        <v>3.4658055276948929E-2</v>
      </c>
      <c r="AO830" s="48">
        <f t="shared" si="3"/>
        <v>3.500357519072804E-2</v>
      </c>
      <c r="AP830" s="48"/>
      <c r="AQ830" s="48">
        <f>V830 * ( (1-Baseline!B$88-Baseline!B$87) + (1-B830)*Baseline!B$88 )</f>
        <v>9.9866764787113843E-2</v>
      </c>
      <c r="AR830" s="48">
        <f>W830 * ( (1-Baseline!B$88-Baseline!B$87) + (1-B830)*Baseline!B$88 )</f>
        <v>3.2154222959919476E-4</v>
      </c>
      <c r="AS830" s="48">
        <f>X830 * ( (1-Baseline!B$88-Baseline!B$87) + (1-B830)*Baseline!B$88 )</f>
        <v>1.6669636498041246E-3</v>
      </c>
      <c r="AT830" s="48">
        <f>Y830 * ( (1-Baseline!B$88-Baseline!B$87) + (1-B830)*Baseline!B$88 )</f>
        <v>2.7465423776899963E-4</v>
      </c>
      <c r="AU830" s="48">
        <f t="shared" si="4"/>
        <v>0.10212992490428616</v>
      </c>
      <c r="AV830" s="48">
        <f>AA830 * ( (1-Baseline!D$88-Baseline!D$87) + (1-B830)*Baseline!D$88 )</f>
        <v>2.9567701467665946E-4</v>
      </c>
      <c r="AW830" s="48">
        <f>AB830 * ( (1-Baseline!D$88-Baseline!D$87) + (1-B830)*Baseline!D$88 )</f>
        <v>2.3866567660999143E-2</v>
      </c>
      <c r="AX830" s="48">
        <f>AC830 * ( (1-Baseline!D$88-Baseline!D$87) + (1-B830)*Baseline!D$88 )</f>
        <v>3.4874907816692143E-4</v>
      </c>
      <c r="AY830" s="48">
        <f>AD830 * ( (1-Baseline!D$88-Baseline!D$87) + (1-B830)*Baseline!D$88 )</f>
        <v>3.6627785782722763E-4</v>
      </c>
      <c r="AZ830" s="48">
        <f t="shared" si="5"/>
        <v>2.487727161166995E-2</v>
      </c>
      <c r="BA830" s="48">
        <f>AF830 * ( (1-Baseline!F$88-Baseline!F$87) + (1-Baseline!B$36)*Baseline!F$88 )</f>
        <v>8.1273532487478981E-4</v>
      </c>
      <c r="BB830" s="48">
        <f>AG830 * ( (1-Baseline!F$88-Baseline!F$87) + (1-Baseline!B$36)*Baseline!F$88 )</f>
        <v>1.8490835258757737E-4</v>
      </c>
      <c r="BC830" s="48">
        <f>AH830 * ( (1-Baseline!F$88-Baseline!F$87) + (1-Baseline!B$36)*Baseline!F$88 )</f>
        <v>3.3120460189616022E-2</v>
      </c>
      <c r="BD830" s="48">
        <f>AI830 * ( (1-Baseline!F$88-Baseline!F$87) + (1-Baseline!B$36)*Baseline!F$88 )</f>
        <v>4.1732151301141288E-4</v>
      </c>
      <c r="BE830" s="48">
        <f t="shared" si="6"/>
        <v>3.4535425380089801E-2</v>
      </c>
      <c r="BF830" s="48">
        <f>AK830 * ( (1-Baseline!H$88-Baseline!H$87) + (1-Baseline!B$36)*Baseline!H$88 )</f>
        <v>1.456210930296095E-5</v>
      </c>
      <c r="BG830" s="48">
        <f>AL830 * ( (1-Baseline!H$88-Baseline!H$87) + (1-Baseline!B$36)*Baseline!H$88 )</f>
        <v>2.1381800754664669E-4</v>
      </c>
      <c r="BH830" s="48">
        <f>AM830 * ( (1-Baseline!H$88-Baseline!H$87) + (1-Baseline!B$36)*Baseline!H$88 )</f>
        <v>4.5382221235858843E-5</v>
      </c>
      <c r="BI830" s="48">
        <f>AN830 * ( (1-Baseline!H$88-Baseline!H$87) + (1-Baseline!B$36)*Baseline!H$88 )</f>
        <v>2.7460270357032173E-2</v>
      </c>
      <c r="BJ830" s="48">
        <f t="shared" si="7"/>
        <v>2.7734032695117639E-2</v>
      </c>
      <c r="BK830" s="48"/>
      <c r="BL830" s="48">
        <f t="shared" si="18"/>
        <v>0.97784038204969514</v>
      </c>
      <c r="BM830" s="48">
        <f t="shared" si="19"/>
        <v>3.1483644965032221E-3</v>
      </c>
      <c r="BN830" s="48">
        <f t="shared" si="20"/>
        <v>1.6321990360478236E-2</v>
      </c>
      <c r="BO830" s="48">
        <f t="shared" si="21"/>
        <v>2.6892630933235224E-3</v>
      </c>
      <c r="BP830" s="48">
        <f t="shared" si="8"/>
        <v>1.0000000000000002</v>
      </c>
      <c r="BQ830" s="48">
        <f t="shared" si="22"/>
        <v>1.1885427762824165E-2</v>
      </c>
      <c r="BR830" s="48">
        <f t="shared" si="23"/>
        <v>0.95937239555656562</v>
      </c>
      <c r="BS830" s="48">
        <f t="shared" si="24"/>
        <v>1.4018783233581088E-2</v>
      </c>
      <c r="BT830" s="48">
        <f t="shared" si="25"/>
        <v>1.4723393447029231E-2</v>
      </c>
      <c r="BU830" s="48">
        <f t="shared" si="9"/>
        <v>1.0000000000000002</v>
      </c>
      <c r="BV830" s="48">
        <f t="shared" si="26"/>
        <v>2.3533381040771659E-2</v>
      </c>
      <c r="BW830" s="48">
        <f t="shared" si="27"/>
        <v>5.3541646165499333E-3</v>
      </c>
      <c r="BX830" s="48">
        <f t="shared" si="28"/>
        <v>0.95902858659185564</v>
      </c>
      <c r="BY830" s="48">
        <f t="shared" si="29"/>
        <v>1.2083867750822755E-2</v>
      </c>
      <c r="BZ830" s="48">
        <f t="shared" si="10"/>
        <v>0.99999999999999989</v>
      </c>
      <c r="CA830" s="48">
        <f t="shared" si="30"/>
        <v>5.2506281589278201E-4</v>
      </c>
      <c r="CB830" s="48">
        <f t="shared" si="31"/>
        <v>7.7095895103739352E-3</v>
      </c>
      <c r="CC830" s="48">
        <f t="shared" si="32"/>
        <v>1.6363369054457066E-3</v>
      </c>
      <c r="CD830" s="48">
        <f t="shared" si="33"/>
        <v>0.99012901076828763</v>
      </c>
      <c r="CE830" s="48">
        <f t="shared" si="11"/>
        <v>1</v>
      </c>
      <c r="CF830" s="48"/>
      <c r="CG830" s="48">
        <f t="shared" si="34"/>
        <v>0.97784038204969514</v>
      </c>
      <c r="CH830" s="48">
        <f t="shared" si="35"/>
        <v>3.1483644965032221E-3</v>
      </c>
      <c r="CI830" s="48">
        <f t="shared" si="36"/>
        <v>1.6321990360478236E-2</v>
      </c>
      <c r="CJ830" s="48">
        <f t="shared" si="37"/>
        <v>2.6892630933235224E-3</v>
      </c>
      <c r="CK830" s="48">
        <f t="shared" si="12"/>
        <v>1.0000000000000002</v>
      </c>
      <c r="CL830" s="48">
        <f t="shared" si="38"/>
        <v>1.1885427762824165E-2</v>
      </c>
      <c r="CM830" s="48">
        <f t="shared" si="39"/>
        <v>0.95937239555656562</v>
      </c>
      <c r="CN830" s="48">
        <f t="shared" si="40"/>
        <v>1.4018783233581088E-2</v>
      </c>
      <c r="CO830" s="48">
        <f t="shared" si="41"/>
        <v>1.4723393447029231E-2</v>
      </c>
      <c r="CP830" s="48">
        <f t="shared" si="13"/>
        <v>1.0000000000000002</v>
      </c>
      <c r="CQ830" s="48">
        <f t="shared" si="42"/>
        <v>2.3533381040771659E-2</v>
      </c>
      <c r="CR830" s="48">
        <f t="shared" si="43"/>
        <v>5.3541646165499333E-3</v>
      </c>
      <c r="CS830" s="48">
        <f t="shared" si="44"/>
        <v>0.95902858659185564</v>
      </c>
      <c r="CT830" s="48">
        <f t="shared" si="45"/>
        <v>1.2083867750822755E-2</v>
      </c>
      <c r="CU830" s="48">
        <f t="shared" si="14"/>
        <v>0.99999999999999989</v>
      </c>
      <c r="CV830" s="48">
        <f t="shared" si="46"/>
        <v>5.2506281589278201E-4</v>
      </c>
      <c r="CW830" s="48">
        <f t="shared" si="47"/>
        <v>7.7095895103739352E-3</v>
      </c>
      <c r="CX830" s="48">
        <f t="shared" si="48"/>
        <v>1.6363369054457066E-3</v>
      </c>
      <c r="CY830" s="48">
        <f t="shared" si="49"/>
        <v>0.99012901076828763</v>
      </c>
      <c r="CZ830" s="48">
        <f t="shared" si="15"/>
        <v>1</v>
      </c>
      <c r="DA830" s="48"/>
      <c r="DB830" s="48">
        <f>(AQ830*Baseline!B$7 + AV830*Baseline!B$11 + BA830*Baseline!B$16 + BF830*Baseline!B$18)</f>
        <v>52459.104871989141</v>
      </c>
      <c r="DC830" s="48">
        <f>(AR830*Baseline!B$7 + AW830*Baseline!B$11 + BB830*Baseline!B$16 + BG830*Baseline!B$18)</f>
        <v>61749.470279832443</v>
      </c>
      <c r="DD830" s="48">
        <f>(AS830*Baseline!B$7 + AX830*Baseline!B$11 + BC830*Baseline!B$16 + BH830*Baseline!B$18)</f>
        <v>114594.31206566638</v>
      </c>
      <c r="DE830" s="48">
        <f>(AT830*Baseline!B$7 + AY830*Baseline!B$11 + BD830*Baseline!B$16 + BI830*Baseline!B$18)</f>
        <v>1259745.003539223</v>
      </c>
      <c r="DF830" s="48">
        <f t="shared" si="16"/>
        <v>1488547.8907567109</v>
      </c>
      <c r="DG830" s="48"/>
      <c r="DH830" s="48">
        <f t="shared" si="50"/>
        <v>3.5241798532475353E-2</v>
      </c>
      <c r="DI830" s="48">
        <f t="shared" si="51"/>
        <v>4.1483025613936943E-2</v>
      </c>
      <c r="DJ830" s="48">
        <f t="shared" si="52"/>
        <v>7.6983960527740744E-2</v>
      </c>
      <c r="DK830" s="48">
        <f t="shared" si="53"/>
        <v>0.84629121532584695</v>
      </c>
      <c r="DL830" s="48">
        <f t="shared" si="17"/>
        <v>1</v>
      </c>
      <c r="DM830" s="48"/>
      <c r="DN830" s="48">
        <f>DH830 / (Baseline!B$7/Baseline!B$17)</f>
        <v>3.7618301967699534</v>
      </c>
      <c r="DO830" s="48">
        <f>DI830 / (Baseline!B$11/Baseline!B$17)</f>
        <v>1.0014200931885415</v>
      </c>
      <c r="DP830" s="48">
        <f>DJ830 / (Baseline!B$16/Baseline!B$17)</f>
        <v>1.1896348408714235</v>
      </c>
      <c r="DQ830" s="48">
        <f>DK830 / (Baseline!B$18/Baseline!B$17)</f>
        <v>0.95680693133967476</v>
      </c>
      <c r="DR830" s="71"/>
      <c r="DS830" s="48">
        <f>(AU830*Baseline!B$34)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2.7849019985642924E-2</v>
      </c>
      <c r="DT830" s="48">
        <f>(AZ830*Baseline!B$34) + (Baseline!D$88*(1-Baseline!D$89)*Baseline!B$35) + (Baseline!D$88*Baseline!D$89*((1-Baseline!D$90)*Baseline!B$40 + Baseline!D$90*Baseline!B$41))</f>
        <v>1.0145158741750496E-2</v>
      </c>
      <c r="DU830" s="48">
        <f>(BE830*Baseline!B$34) + (Baseline!F$88*(1-Baseline!F$89)*Baseline!B$35) + (Baseline!F$88*Baseline!F$89*((1-Baseline!F$90)*Baseline!B$40 + Baseline!F$90*Baseline!B$41))</f>
        <v>1.2910953807013473E-2</v>
      </c>
      <c r="DV830" s="48">
        <f>(BJ830*Baseline!B$34) + (Baseline!H$88*(1-Baseline!H$89)*Baseline!B$35) + (Baseline!H$88*Baseline!H$89*((1-Baseline!H$90)*Baseline!B$40 + Baseline!H$90*Baseline!B$41))</f>
        <v>9.3051049042676467E-3</v>
      </c>
      <c r="DW830" s="48">
        <f>( DS830*Baseline!B$7 + DT830*Baseline!B$11 + DU830*Baseline!B$16 + DV830*Baseline!B$18 ) / Baseline!B$17</f>
        <v>9.746970291996622E-3</v>
      </c>
    </row>
    <row r="831" spans="1:127">
      <c r="A831" s="7" t="s">
        <v>1160</v>
      </c>
      <c r="B831" s="1">
        <f>MIN( MAX( NORMINV( MCrands!B831, (B$5+B$4)/2, (B$5-B$4)/3.29 ), 0 ), 1 )</f>
        <v>0.58729344375832193</v>
      </c>
      <c r="C831" s="1">
        <f>MAX( NORMINV( MCrands!C831, (C$5+C$4)/2, (C$5-C$4)/3.29 ), 0 )</f>
        <v>2.3584453190208827</v>
      </c>
      <c r="D831" s="40"/>
      <c r="E831" s="40">
        <f>Baseline!B$33 * (C831 * Baseline!B$66*Baseline!B$66/Baseline!B$73 + Baseline!B$52*Baseline!B$52/Baseline!B$74 + Baseline!B$53*Baseline!B$53/Baseline!B$75 + Baseline!B$54*Baseline!B$54/Baseline!B$76)</f>
        <v>1.9744076245060151E-5</v>
      </c>
      <c r="F831" s="40">
        <f>Baseline!B$33 * (C831 * Baseline!B$66*Baseline!B$57/Baseline!B$73 + Baseline!B$52*Baseline!B$67/Baseline!B$74 + Baseline!B$53*Baseline!B$55/Baseline!B$75 + Baseline!B$54*Baseline!B$56/Baseline!B$76)</f>
        <v>3.9245227060309541E-8</v>
      </c>
      <c r="G831" s="1">
        <f>Baseline!B$33 * (C831 * Baseline!B$66*Baseline!B$58/Baseline!B$73 + Baseline!B$52*Baseline!B$59/Baseline!B$74 + Baseline!B$53*Baseline!B$68/Baseline!B$75 + Baseline!B$54*Baseline!B$60/Baseline!B$76)</f>
        <v>1.0813222573191209E-7</v>
      </c>
      <c r="H831" s="40">
        <f>Baseline!B$33 * (C831 * Baseline!B$66*Baseline!B$61/Baseline!B$73 + Baseline!B$52*Baseline!B$62/Baseline!B$74 + Baseline!B$53*Baseline!B$63/Baseline!B$75 + Baseline!B$54*Baseline!B$69/Baseline!B$76)</f>
        <v>1.7026575713450862E-9</v>
      </c>
      <c r="I831" s="40">
        <f>Baseline!B$33 * (C831 * Baseline!B$57*Baseline!B$66/Baseline!B$73 + Baseline!B$67*Baseline!B$52/Baseline!B$74 + Baseline!B$55*Baseline!B$53/Baseline!B$75 + Baseline!B$56*Baseline!B$54/Baseline!B$76)</f>
        <v>3.9245227060309541E-8</v>
      </c>
      <c r="J831" s="1">
        <f>Baseline!B$33 * (C831 * Baseline!B$57*Baseline!B$57/Baseline!B$73 + Baseline!B$67*Baseline!B$67/Baseline!B$74 + Baseline!B$55*Baseline!B$55/Baseline!B$75 + Baseline!B$56*Baseline!B$56/Baseline!B$76)</f>
        <v>1.7949605980463767E-6</v>
      </c>
      <c r="K831" s="40">
        <f>Baseline!B$33 * (C831 * Baseline!B$57*Baseline!B$58/Baseline!B$73 + Baseline!B$67*Baseline!B$59/Baseline!B$74 + Baseline!B$55*Baseline!B$68/Baseline!B$75 + Baseline!B$56*Baseline!B$60/Baseline!B$76)</f>
        <v>1.3929226241242338E-8</v>
      </c>
      <c r="L831" s="1">
        <f>Baseline!B$33 * (C831 * Baseline!B$57*Baseline!B$61/Baseline!B$73 + Baseline!B$67*Baseline!B$62/Baseline!B$74 + Baseline!B$55*Baseline!B$63/Baseline!B$75 + Baseline!B$56*Baseline!B$69/Baseline!B$76)</f>
        <v>1.4629421743377864E-8</v>
      </c>
      <c r="M831" s="40">
        <f>Baseline!B$33 * (C831 * Baseline!B$58*Baseline!B$66/Baseline!B$73 + Baseline!B$59*Baseline!B$52/Baseline!B$74 + Baseline!B$68*Baseline!B$53/Baseline!B$75 + Baseline!B$60*Baseline!B$54/Baseline!B$76)</f>
        <v>1.0813222573191209E-7</v>
      </c>
      <c r="N831" s="1">
        <f>Baseline!B$33 * (C831 * Baseline!B$58*Baseline!B$57/Baseline!B$73 + Baseline!B$59*Baseline!B$67/Baseline!B$74 + Baseline!B$68*Baseline!B$55/Baseline!B$75 + Baseline!B$60*Baseline!B$56/Baseline!B$76)</f>
        <v>1.3929226241242338E-8</v>
      </c>
      <c r="O831" s="1">
        <f>Baseline!B$33 * (C831 * Baseline!B$58*Baseline!B$58/Baseline!B$73 + Baseline!B$59*Baseline!B$59/Baseline!B$74 + Baseline!B$68*Baseline!B$68/Baseline!B$75 + Baseline!B$60*Baseline!B$60/Baseline!B$76)</f>
        <v>1.3250168329375482E-6</v>
      </c>
      <c r="P831" s="40">
        <f>Baseline!B$33 * (C831 * Baseline!B$58*Baseline!B$61/Baseline!B$73 + Baseline!B$59*Baseline!B$62/Baseline!B$74 + Baseline!B$68*Baseline!B$63/Baseline!B$75 + Baseline!B$60*Baseline!B$69/Baseline!B$76)</f>
        <v>1.6489777806724681E-9</v>
      </c>
      <c r="Q831" s="40">
        <f>Baseline!B$33 * (C831 * Baseline!B$61*Baseline!B$66/Baseline!B$73 + Baseline!B$62*Baseline!B$52/Baseline!B$74 + Baseline!B$63*Baseline!B$53/Baseline!B$75 + Baseline!B$69*Baseline!B$54/Baseline!B$76)</f>
        <v>1.7026575713450862E-9</v>
      </c>
      <c r="R831" s="40">
        <f>Baseline!B$33 * (C831 * Baseline!B$61*Baseline!B$57/Baseline!B$73 + Baseline!B$62*Baseline!B$67/Baseline!B$74 + Baseline!B$63*Baseline!B$55/Baseline!B$75 + Baseline!B$69*Baseline!B$56/Baseline!B$76)</f>
        <v>1.4629421743377864E-8</v>
      </c>
      <c r="S831" s="40">
        <f>Baseline!B$33 * (C831 * Baseline!B$61*Baseline!B$58/Baseline!B$73 + Baseline!B$62*Baseline!B$59/Baseline!B$74 + Baseline!B$63*Baseline!B$68/Baseline!B$75 + Baseline!B$69*Baseline!B$60/Baseline!B$76)</f>
        <v>1.6489777806724681E-9</v>
      </c>
      <c r="T831" s="40">
        <f>Baseline!B$33 * (C831 * Baseline!B$61*Baseline!B$61/Baseline!B$73 + Baseline!B$62*Baseline!B$62/Baseline!B$74 + Baseline!B$63*Baseline!B$63/Baseline!B$75 + Baseline!B$69*Baseline!B$69/Baseline!B$76)</f>
        <v>9.8551803741829438E-8</v>
      </c>
      <c r="U831" s="40"/>
      <c r="V831" s="40">
        <f>E831 * ( Baseline!B$87 * Baseline!B$7 )</f>
        <v>0.2049237673474793</v>
      </c>
      <c r="W831" s="40">
        <f>F831 * ( Baseline!D$87 * Baseline!B$11 )</f>
        <v>7.2394083620249468E-4</v>
      </c>
      <c r="X831" s="40">
        <f>G831 * ( Baseline!F$87 * Baseline!B$16 )</f>
        <v>3.7559479817354698E-3</v>
      </c>
      <c r="Y831" s="40">
        <f>H831 * ( Baseline!H$87 * Baseline!B$18 )</f>
        <v>5.9877949102440746E-4</v>
      </c>
      <c r="Z831" s="48">
        <f t="shared" si="0"/>
        <v>0.21000243565644169</v>
      </c>
      <c r="AA831" s="40">
        <f>I831 * ( Baseline!B$87 * Baseline!B$7 )</f>
        <v>4.0732621165895274E-4</v>
      </c>
      <c r="AB831" s="1">
        <f>J831 * ( Baseline!D$87 * Baseline!B$11 )</f>
        <v>3.3110912425180265E-2</v>
      </c>
      <c r="AC831" s="1">
        <f>K831 * ( Baseline!F$87 * Baseline!B$16 )</f>
        <v>4.8382846865317904E-4</v>
      </c>
      <c r="AD831" s="1">
        <f>L831 * ( Baseline!F$87 * Baseline!B$16 )</f>
        <v>5.081495983188754E-4</v>
      </c>
      <c r="AE831" s="48">
        <f t="shared" si="1"/>
        <v>3.4510216703811269E-2</v>
      </c>
      <c r="AF831" s="48">
        <f>M831 * ( Baseline!B$87 * Baseline!B$7 )</f>
        <v>1.1223043708715155E-3</v>
      </c>
      <c r="AG831" s="48">
        <f>N831 * ( Baseline!D$87 * Baseline!B$11 )</f>
        <v>2.5694680469659064E-4</v>
      </c>
      <c r="AH831" s="48">
        <f>O831 * ( Baseline!F$87 * Baseline!B$16 )</f>
        <v>4.6024154832212817E-2</v>
      </c>
      <c r="AI831" s="48">
        <f>P831 * ( Baseline!H$87 * Baseline!B$18 )</f>
        <v>5.7990173293717511E-4</v>
      </c>
      <c r="AJ831" s="48">
        <f t="shared" si="2"/>
        <v>4.7983307740718101E-2</v>
      </c>
      <c r="AK831" s="48">
        <f>Q831 * ( Baseline!B$87 * Baseline!B$7 )</f>
        <v>1.767188293299065E-5</v>
      </c>
      <c r="AL831" s="48">
        <f>R831 * ( Baseline!D$87 * Baseline!B$11 )</f>
        <v>2.6986302802592052E-4</v>
      </c>
      <c r="AM831" s="48">
        <f>S831 * ( Baseline!F$87 * Baseline!B$16 )</f>
        <v>5.7276863814850404E-5</v>
      </c>
      <c r="AN831" s="48">
        <f>T831 * ( Baseline!H$87 * Baseline!B$18 )</f>
        <v>3.465805448916652E-2</v>
      </c>
      <c r="AO831" s="48">
        <f t="shared" si="3"/>
        <v>3.500286626394028E-2</v>
      </c>
      <c r="AP831" s="48"/>
      <c r="AQ831" s="48">
        <f>V831 * ( (1-Baseline!B$88-Baseline!B$87) + (1-B831)*Baseline!B$88 )</f>
        <v>9.3426556046490292E-2</v>
      </c>
      <c r="AR831" s="48">
        <f>W831 * ( (1-Baseline!B$88-Baseline!B$87) + (1-B831)*Baseline!B$88 )</f>
        <v>3.3005102328188959E-4</v>
      </c>
      <c r="AS831" s="48">
        <f>X831 * ( (1-Baseline!B$88-Baseline!B$87) + (1-B831)*Baseline!B$88 )</f>
        <v>1.7123698688805476E-3</v>
      </c>
      <c r="AT831" s="48">
        <f>Y831 * ( (1-Baseline!B$88-Baseline!B$87) + (1-B831)*Baseline!B$88 )</f>
        <v>2.7298886020781941E-4</v>
      </c>
      <c r="AU831" s="48">
        <f t="shared" si="4"/>
        <v>9.5741965798860545E-2</v>
      </c>
      <c r="AV831" s="48">
        <f>AA831 * ( (1-Baseline!D$88-Baseline!D$87) + (1-B831)*Baseline!D$88 )</f>
        <v>2.9665198843370564E-4</v>
      </c>
      <c r="AW831" s="48">
        <f>AB831 * ( (1-Baseline!D$88-Baseline!D$87) + (1-B831)*Baseline!D$88 )</f>
        <v>2.4114377441558216E-2</v>
      </c>
      <c r="AX831" s="48">
        <f>AC831 * ( (1-Baseline!D$88-Baseline!D$87) + (1-B831)*Baseline!D$88 )</f>
        <v>3.5236788887766079E-4</v>
      </c>
      <c r="AY831" s="48">
        <f>AD831 * ( (1-Baseline!D$88-Baseline!D$87) + (1-B831)*Baseline!D$88 )</f>
        <v>3.7008074719556281E-4</v>
      </c>
      <c r="AZ831" s="48">
        <f t="shared" si="5"/>
        <v>2.5133478066065147E-2</v>
      </c>
      <c r="BA831" s="48">
        <f>AF831 * ( (1-Baseline!F$88-Baseline!F$87) + (1-Baseline!B$36)*Baseline!F$88 )</f>
        <v>8.0764613901901058E-4</v>
      </c>
      <c r="BB831" s="48">
        <f>AG831 * ( (1-Baseline!F$88-Baseline!F$87) + (1-Baseline!B$36)*Baseline!F$88 )</f>
        <v>1.8490714295741692E-4</v>
      </c>
      <c r="BC831" s="48">
        <f>AH831 * ( (1-Baseline!F$88-Baseline!F$87) + (1-Baseline!B$36)*Baseline!F$88 )</f>
        <v>3.3120454590214975E-2</v>
      </c>
      <c r="BD831" s="48">
        <f>AI831 * ( (1-Baseline!F$88-Baseline!F$87) + (1-Baseline!B$36)*Baseline!F$88 )</f>
        <v>4.173158438770452E-4</v>
      </c>
      <c r="BE831" s="48">
        <f t="shared" si="6"/>
        <v>3.4530323716068449E-2</v>
      </c>
      <c r="BF831" s="48">
        <f>AK831 * ( (1-Baseline!H$88-Baseline!H$87) + (1-Baseline!B$36)*Baseline!H$88 )</f>
        <v>1.4001786285467151E-5</v>
      </c>
      <c r="BG831" s="48">
        <f>AL831 * ( (1-Baseline!H$88-Baseline!H$87) + (1-Baseline!B$36)*Baseline!H$88 )</f>
        <v>2.1381787436549731E-4</v>
      </c>
      <c r="BH831" s="48">
        <f>AM831 * ( (1-Baseline!H$88-Baseline!H$87) + (1-Baseline!B$36)*Baseline!H$88 )</f>
        <v>4.5381604737782269E-5</v>
      </c>
      <c r="BI831" s="48">
        <f>AN831 * ( (1-Baseline!H$88-Baseline!H$87) + (1-Baseline!B$36)*Baseline!H$88 )</f>
        <v>2.7460269732856413E-2</v>
      </c>
      <c r="BJ831" s="48">
        <f t="shared" si="7"/>
        <v>2.773347099824516E-2</v>
      </c>
      <c r="BK831" s="48"/>
      <c r="BL831" s="48">
        <f t="shared" si="18"/>
        <v>0.97581614568856256</v>
      </c>
      <c r="BM831" s="48">
        <f t="shared" si="19"/>
        <v>3.4472973322406714E-3</v>
      </c>
      <c r="BN831" s="48">
        <f t="shared" si="20"/>
        <v>1.7885259139946829E-2</v>
      </c>
      <c r="BO831" s="48">
        <f t="shared" si="21"/>
        <v>2.8512978392498003E-3</v>
      </c>
      <c r="BP831" s="48">
        <f t="shared" si="8"/>
        <v>0.99999999999999989</v>
      </c>
      <c r="BQ831" s="48">
        <f t="shared" si="22"/>
        <v>1.180306154420549E-2</v>
      </c>
      <c r="BR831" s="48">
        <f t="shared" si="23"/>
        <v>0.95945246329106748</v>
      </c>
      <c r="BS831" s="48">
        <f t="shared" si="24"/>
        <v>1.4019861793558241E-2</v>
      </c>
      <c r="BT831" s="48">
        <f t="shared" si="25"/>
        <v>1.472461337116889E-2</v>
      </c>
      <c r="BU831" s="48">
        <f t="shared" si="9"/>
        <v>1.0000000000000002</v>
      </c>
      <c r="BV831" s="48">
        <f t="shared" si="26"/>
        <v>2.3389474876054462E-2</v>
      </c>
      <c r="BW831" s="48">
        <f t="shared" si="27"/>
        <v>5.3549206337550684E-3</v>
      </c>
      <c r="BX831" s="48">
        <f t="shared" si="28"/>
        <v>0.95917011559328647</v>
      </c>
      <c r="BY831" s="48">
        <f t="shared" si="29"/>
        <v>1.2085488896903973E-2</v>
      </c>
      <c r="BZ831" s="48">
        <f t="shared" si="10"/>
        <v>1</v>
      </c>
      <c r="CA831" s="48">
        <f t="shared" si="30"/>
        <v>5.0486959552784125E-4</v>
      </c>
      <c r="CB831" s="48">
        <f t="shared" si="31"/>
        <v>7.7097408535349464E-3</v>
      </c>
      <c r="CC831" s="48">
        <f t="shared" si="32"/>
        <v>1.6363478174316441E-3</v>
      </c>
      <c r="CD831" s="48">
        <f t="shared" si="33"/>
        <v>0.9901490417335056</v>
      </c>
      <c r="CE831" s="48">
        <f t="shared" si="11"/>
        <v>1</v>
      </c>
      <c r="CF831" s="48"/>
      <c r="CG831" s="48">
        <f t="shared" si="34"/>
        <v>0.97581614568856256</v>
      </c>
      <c r="CH831" s="48">
        <f t="shared" si="35"/>
        <v>3.4472973322406714E-3</v>
      </c>
      <c r="CI831" s="48">
        <f t="shared" si="36"/>
        <v>1.7885259139946829E-2</v>
      </c>
      <c r="CJ831" s="48">
        <f t="shared" si="37"/>
        <v>2.8512978392498003E-3</v>
      </c>
      <c r="CK831" s="48">
        <f t="shared" si="12"/>
        <v>0.99999999999999989</v>
      </c>
      <c r="CL831" s="48">
        <f t="shared" si="38"/>
        <v>1.180306154420549E-2</v>
      </c>
      <c r="CM831" s="48">
        <f t="shared" si="39"/>
        <v>0.95945246329106748</v>
      </c>
      <c r="CN831" s="48">
        <f t="shared" si="40"/>
        <v>1.4019861793558241E-2</v>
      </c>
      <c r="CO831" s="48">
        <f t="shared" si="41"/>
        <v>1.472461337116889E-2</v>
      </c>
      <c r="CP831" s="48">
        <f t="shared" si="13"/>
        <v>1.0000000000000002</v>
      </c>
      <c r="CQ831" s="48">
        <f t="shared" si="42"/>
        <v>2.3389474876054462E-2</v>
      </c>
      <c r="CR831" s="48">
        <f t="shared" si="43"/>
        <v>5.3549206337550684E-3</v>
      </c>
      <c r="CS831" s="48">
        <f t="shared" si="44"/>
        <v>0.95917011559328647</v>
      </c>
      <c r="CT831" s="48">
        <f t="shared" si="45"/>
        <v>1.2085488896903973E-2</v>
      </c>
      <c r="CU831" s="48">
        <f t="shared" si="14"/>
        <v>1</v>
      </c>
      <c r="CV831" s="48">
        <f t="shared" si="46"/>
        <v>5.0486959552784125E-4</v>
      </c>
      <c r="CW831" s="48">
        <f t="shared" si="47"/>
        <v>7.7097408535349464E-3</v>
      </c>
      <c r="CX831" s="48">
        <f t="shared" si="48"/>
        <v>1.6363478174316441E-3</v>
      </c>
      <c r="CY831" s="48">
        <f t="shared" si="49"/>
        <v>0.9901490417335056</v>
      </c>
      <c r="CZ831" s="48">
        <f t="shared" si="15"/>
        <v>1</v>
      </c>
      <c r="DA831" s="48"/>
      <c r="DB831" s="48">
        <f>(AQ831*Baseline!B$7 + AV831*Baseline!B$11 + BA831*Baseline!B$16 + BF831*Baseline!B$18)</f>
        <v>49294.987128900495</v>
      </c>
      <c r="DC831" s="48">
        <f>(AR831*Baseline!B$7 + AW831*Baseline!B$11 + BB831*Baseline!B$16 + BG831*Baseline!B$18)</f>
        <v>62285.028349941269</v>
      </c>
      <c r="DD831" s="48">
        <f>(AS831*Baseline!B$7 + AX831*Baseline!B$11 + BC831*Baseline!B$16 + BH831*Baseline!B$18)</f>
        <v>114624.04782789604</v>
      </c>
      <c r="DE831" s="48">
        <f>(AT831*Baseline!B$7 + AY831*Baseline!B$11 + BD831*Baseline!B$16 + BI831*Baseline!B$18)</f>
        <v>1259752.3037585176</v>
      </c>
      <c r="DF831" s="48">
        <f t="shared" si="16"/>
        <v>1485956.3670652555</v>
      </c>
      <c r="DG831" s="48"/>
      <c r="DH831" s="48">
        <f t="shared" si="50"/>
        <v>3.3173912923336671E-2</v>
      </c>
      <c r="DI831" s="48">
        <f t="shared" si="51"/>
        <v>4.1915785503818921E-2</v>
      </c>
      <c r="DJ831" s="48">
        <f t="shared" si="52"/>
        <v>7.7138232567539683E-2</v>
      </c>
      <c r="DK831" s="48">
        <f t="shared" si="53"/>
        <v>0.84777206900530466</v>
      </c>
      <c r="DL831" s="48">
        <f t="shared" si="17"/>
        <v>1</v>
      </c>
      <c r="DM831" s="48"/>
      <c r="DN831" s="48">
        <f>DH831 / (Baseline!B$7/Baseline!B$17)</f>
        <v>3.5410970091389209</v>
      </c>
      <c r="DO831" s="48">
        <f>DI831 / (Baseline!B$11/Baseline!B$17)</f>
        <v>1.0118671240605681</v>
      </c>
      <c r="DP831" s="48">
        <f>DJ831 / (Baseline!B$16/Baseline!B$17)</f>
        <v>1.1920188101068201</v>
      </c>
      <c r="DQ831" s="48">
        <f>DK831 / (Baseline!B$18/Baseline!B$17)</f>
        <v>0.95848116715725851</v>
      </c>
      <c r="DR831" s="71"/>
      <c r="DS831" s="48">
        <f>(AU831*Baseline!B$34)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2.689082611982908E-2</v>
      </c>
      <c r="DT831" s="48">
        <f>(AZ831*Baseline!B$34) + (Baseline!D$88*(1-Baseline!D$89)*Baseline!B$35) + (Baseline!D$88*Baseline!D$89*((1-Baseline!D$90)*Baseline!B$40 + Baseline!D$90*Baseline!B$41))</f>
        <v>1.0183589709909775E-2</v>
      </c>
      <c r="DU831" s="48">
        <f>(BE831*Baseline!B$34) + (Baseline!F$88*(1-Baseline!F$89)*Baseline!B$35) + (Baseline!F$88*Baseline!F$89*((1-Baseline!F$90)*Baseline!B$40 + Baseline!F$90*Baseline!B$41))</f>
        <v>1.291018855741027E-2</v>
      </c>
      <c r="DV831" s="48">
        <f>(BJ831*Baseline!B$34) + (Baseline!H$88*(1-Baseline!H$89)*Baseline!B$35) + (Baseline!H$88*Baseline!H$89*((1-Baseline!H$90)*Baseline!B$40 + Baseline!H$90*Baseline!B$41))</f>
        <v>9.3050206497367755E-3</v>
      </c>
      <c r="DW831" s="48">
        <f>( DS831*Baseline!B$7 + DT831*Baseline!B$11 + DU831*Baseline!B$16 + DV831*Baseline!B$18 ) / Baseline!B$17</f>
        <v>9.7394616122813901E-3</v>
      </c>
    </row>
    <row r="832" spans="1:127">
      <c r="A832" s="7" t="s">
        <v>1161</v>
      </c>
      <c r="B832" s="1">
        <f>MIN( MAX( NORMINV( MCrands!B832, (B$5+B$4)/2, (B$5-B$4)/3.29 ), 0 ), 1 )</f>
        <v>0.43764573174845689</v>
      </c>
      <c r="C832" s="1">
        <f>MAX( NORMINV( MCrands!C832, (C$5+C$4)/2, (C$5-C$4)/3.29 ), 0 )</f>
        <v>2.6773452000960725</v>
      </c>
      <c r="D832" s="40"/>
      <c r="E832" s="40">
        <f>Baseline!B$33 * (C832 * Baseline!B$66*Baseline!B$66/Baseline!B$73 + Baseline!B$52*Baseline!B$52/Baseline!B$74 + Baseline!B$53*Baseline!B$53/Baseline!B$75 + Baseline!B$54*Baseline!B$54/Baseline!B$76)</f>
        <v>2.2412644077084206E-5</v>
      </c>
      <c r="F832" s="40">
        <f>Baseline!B$33 * (C832 * Baseline!B$66*Baseline!B$57/Baseline!B$73 + Baseline!B$52*Baseline!B$67/Baseline!B$74 + Baseline!B$53*Baseline!B$55/Baseline!B$75 + Baseline!B$54*Baseline!B$56/Baseline!B$76)</f>
        <v>3.9602106743629376E-8</v>
      </c>
      <c r="G832" s="1">
        <f>Baseline!B$33 * (C832 * Baseline!B$66*Baseline!B$58/Baseline!B$73 + Baseline!B$52*Baseline!B$59/Baseline!B$74 + Baseline!B$53*Baseline!B$68/Baseline!B$75 + Baseline!B$54*Baseline!B$60/Baseline!B$76)</f>
        <v>1.090095549534067E-7</v>
      </c>
      <c r="H832" s="40">
        <f>Baseline!B$33 * (C832 * Baseline!B$66*Baseline!B$61/Baseline!B$73 + Baseline!B$52*Baseline!B$62/Baseline!B$74 + Baseline!B$53*Baseline!B$63/Baseline!B$75 + Baseline!B$54*Baseline!B$69/Baseline!B$76)</f>
        <v>1.790390493494545E-9</v>
      </c>
      <c r="I832" s="40">
        <f>Baseline!B$33 * (C832 * Baseline!B$57*Baseline!B$66/Baseline!B$73 + Baseline!B$67*Baseline!B$52/Baseline!B$74 + Baseline!B$55*Baseline!B$53/Baseline!B$75 + Baseline!B$56*Baseline!B$54/Baseline!B$76)</f>
        <v>3.9602106743629376E-8</v>
      </c>
      <c r="J832" s="1">
        <f>Baseline!B$33 * (C832 * Baseline!B$57*Baseline!B$57/Baseline!B$73 + Baseline!B$67*Baseline!B$67/Baseline!B$74 + Baseline!B$55*Baseline!B$55/Baseline!B$75 + Baseline!B$56*Baseline!B$56/Baseline!B$76)</f>
        <v>1.794960645773516E-6</v>
      </c>
      <c r="K832" s="40">
        <f>Baseline!B$33 * (C832 * Baseline!B$57*Baseline!B$58/Baseline!B$73 + Baseline!B$67*Baseline!B$59/Baseline!B$74 + Baseline!B$55*Baseline!B$68/Baseline!B$75 + Baseline!B$56*Baseline!B$60/Baseline!B$76)</f>
        <v>1.3929343570459525E-8</v>
      </c>
      <c r="L832" s="1">
        <f>Baseline!B$33 * (C832 * Baseline!B$57*Baseline!B$61/Baseline!B$73 + Baseline!B$67*Baseline!B$62/Baseline!B$74 + Baseline!B$55*Baseline!B$63/Baseline!B$75 + Baseline!B$56*Baseline!B$69/Baseline!B$76)</f>
        <v>1.4629433476299584E-8</v>
      </c>
      <c r="M832" s="40">
        <f>Baseline!B$33 * (C832 * Baseline!B$58*Baseline!B$66/Baseline!B$73 + Baseline!B$59*Baseline!B$52/Baseline!B$74 + Baseline!B$68*Baseline!B$53/Baseline!B$75 + Baseline!B$60*Baseline!B$54/Baseline!B$76)</f>
        <v>1.090095549534067E-7</v>
      </c>
      <c r="N832" s="1">
        <f>Baseline!B$33 * (C832 * Baseline!B$58*Baseline!B$57/Baseline!B$73 + Baseline!B$59*Baseline!B$67/Baseline!B$74 + Baseline!B$68*Baseline!B$55/Baseline!B$75 + Baseline!B$60*Baseline!B$56/Baseline!B$76)</f>
        <v>1.3929343570459525E-8</v>
      </c>
      <c r="O832" s="1">
        <f>Baseline!B$33 * (C832 * Baseline!B$58*Baseline!B$58/Baseline!B$73 + Baseline!B$59*Baseline!B$59/Baseline!B$74 + Baseline!B$68*Baseline!B$68/Baseline!B$75 + Baseline!B$60*Baseline!B$60/Baseline!B$76)</f>
        <v>1.3250171213718739E-6</v>
      </c>
      <c r="P832" s="40">
        <f>Baseline!B$33 * (C832 * Baseline!B$58*Baseline!B$61/Baseline!B$73 + Baseline!B$59*Baseline!B$62/Baseline!B$74 + Baseline!B$68*Baseline!B$63/Baseline!B$75 + Baseline!B$60*Baseline!B$69/Baseline!B$76)</f>
        <v>1.649006624105026E-9</v>
      </c>
      <c r="Q832" s="40">
        <f>Baseline!B$33 * (C832 * Baseline!B$61*Baseline!B$66/Baseline!B$73 + Baseline!B$62*Baseline!B$52/Baseline!B$74 + Baseline!B$63*Baseline!B$53/Baseline!B$75 + Baseline!B$69*Baseline!B$54/Baseline!B$76)</f>
        <v>1.7903904934945448E-9</v>
      </c>
      <c r="R832" s="40">
        <f>Baseline!B$33 * (C832 * Baseline!B$61*Baseline!B$57/Baseline!B$73 + Baseline!B$62*Baseline!B$67/Baseline!B$74 + Baseline!B$63*Baseline!B$55/Baseline!B$75 + Baseline!B$69*Baseline!B$56/Baseline!B$76)</f>
        <v>1.4629433476299584E-8</v>
      </c>
      <c r="S832" s="40">
        <f>Baseline!B$33 * (C832 * Baseline!B$61*Baseline!B$58/Baseline!B$73 + Baseline!B$62*Baseline!B$59/Baseline!B$74 + Baseline!B$63*Baseline!B$68/Baseline!B$75 + Baseline!B$69*Baseline!B$60/Baseline!B$76)</f>
        <v>1.649006624105026E-9</v>
      </c>
      <c r="T832" s="40">
        <f>Baseline!B$33 * (C832 * Baseline!B$61*Baseline!B$61/Baseline!B$73 + Baseline!B$62*Baseline!B$62/Baseline!B$74 + Baseline!B$63*Baseline!B$63/Baseline!B$75 + Baseline!B$69*Baseline!B$69/Baseline!B$76)</f>
        <v>9.8551806626172685E-8</v>
      </c>
      <c r="U832" s="40"/>
      <c r="V832" s="40">
        <f>E832 * ( Baseline!B$87 * Baseline!B$7 )</f>
        <v>0.23262083287605698</v>
      </c>
      <c r="W832" s="40">
        <f>F832 * ( Baseline!D$87 * Baseline!B$11 )</f>
        <v>7.3052405142938611E-4</v>
      </c>
      <c r="X832" s="40">
        <f>G832 * ( Baseline!F$87 * Baseline!B$16 )</f>
        <v>3.7864218103881779E-3</v>
      </c>
      <c r="Y832" s="40">
        <f>H832 * ( Baseline!H$87 * Baseline!B$18 )</f>
        <v>6.2963283191622079E-4</v>
      </c>
      <c r="Z832" s="48">
        <f t="shared" si="0"/>
        <v>0.23776741156979078</v>
      </c>
      <c r="AA832" s="40">
        <f>I832 * ( Baseline!B$87 * Baseline!B$7 )</f>
        <v>4.1103026589212928E-4</v>
      </c>
      <c r="AB832" s="1">
        <f>J832 * ( Baseline!D$87 * Baseline!B$11 )</f>
        <v>3.3110913305583509E-2</v>
      </c>
      <c r="AC832" s="1">
        <f>K832 * ( Baseline!F$87 * Baseline!B$16 )</f>
        <v>4.8383254405654288E-4</v>
      </c>
      <c r="AD832" s="1">
        <f>L832 * ( Baseline!F$87 * Baseline!B$16 )</f>
        <v>5.0815000585921184E-4</v>
      </c>
      <c r="AE832" s="48">
        <f t="shared" si="1"/>
        <v>3.4513926121391397E-2</v>
      </c>
      <c r="AF832" s="48">
        <f>M832 * ( Baseline!B$87 * Baseline!B$7 )</f>
        <v>1.1314101708614081E-3</v>
      </c>
      <c r="AG832" s="48">
        <f>N832 * ( Baseline!D$87 * Baseline!B$11 )</f>
        <v>2.5694896902122227E-4</v>
      </c>
      <c r="AH832" s="48">
        <f>O832 * ( Baseline!F$87 * Baseline!B$16 )</f>
        <v>4.6024164850912756E-2</v>
      </c>
      <c r="AI832" s="48">
        <f>P832 * ( Baseline!H$87 * Baseline!B$18 )</f>
        <v>5.7991187640709946E-4</v>
      </c>
      <c r="AJ832" s="48">
        <f t="shared" si="2"/>
        <v>4.799243586720249E-2</v>
      </c>
      <c r="AK832" s="48">
        <f>Q832 * ( Baseline!B$87 * Baseline!B$7 )</f>
        <v>1.8582462931979882E-5</v>
      </c>
      <c r="AL832" s="48">
        <f>R832 * ( Baseline!D$87 * Baseline!B$11 )</f>
        <v>2.6986324445838373E-4</v>
      </c>
      <c r="AM832" s="48">
        <f>S832 * ( Baseline!F$87 * Baseline!B$16 )</f>
        <v>5.7277865684844E-5</v>
      </c>
      <c r="AN832" s="48">
        <f>T832 * ( Baseline!H$87 * Baseline!B$18 )</f>
        <v>3.4658055503513509E-2</v>
      </c>
      <c r="AO832" s="48">
        <f t="shared" si="3"/>
        <v>3.5003779076588713E-2</v>
      </c>
      <c r="AP832" s="48"/>
      <c r="AQ832" s="48">
        <f>V832 * ( (1-Baseline!B$88-Baseline!B$87) + (1-B832)*Baseline!B$88 )</f>
        <v>0.13703583903716943</v>
      </c>
      <c r="AR832" s="48">
        <f>W832 * ( (1-Baseline!B$88-Baseline!B$87) + (1-B832)*Baseline!B$88 )</f>
        <v>4.3034828431637892E-4</v>
      </c>
      <c r="AS832" s="48">
        <f>X832 * ( (1-Baseline!B$88-Baseline!B$87) + (1-B832)*Baseline!B$88 )</f>
        <v>2.2305632875609413E-3</v>
      </c>
      <c r="AT832" s="48">
        <f>Y832 * ( (1-Baseline!B$88-Baseline!B$87) + (1-B832)*Baseline!B$88 )</f>
        <v>3.7091374121663706E-4</v>
      </c>
      <c r="AU832" s="48">
        <f t="shared" si="4"/>
        <v>0.14006766435026338</v>
      </c>
      <c r="AV832" s="48">
        <f>AA832 * ( (1-Baseline!D$88-Baseline!D$87) + (1-B832)*Baseline!D$88 )</f>
        <v>3.2690598057080012E-4</v>
      </c>
      <c r="AW832" s="48">
        <f>AB832 * ( (1-Baseline!D$88-Baseline!D$87) + (1-B832)*Baseline!D$88 )</f>
        <v>2.633420572634235E-2</v>
      </c>
      <c r="AX832" s="48">
        <f>AC832 * ( (1-Baseline!D$88-Baseline!D$87) + (1-B832)*Baseline!D$88 )</f>
        <v>3.8480804303685635E-4</v>
      </c>
      <c r="AY832" s="48">
        <f>AD832 * ( (1-Baseline!D$88-Baseline!D$87) + (1-B832)*Baseline!D$88 )</f>
        <v>4.041485256126109E-4</v>
      </c>
      <c r="AZ832" s="48">
        <f t="shared" si="5"/>
        <v>2.7450068275562619E-2</v>
      </c>
      <c r="BA832" s="48">
        <f>AF832 * ( (1-Baseline!F$88-Baseline!F$87) + (1-Baseline!B$36)*Baseline!F$88 )</f>
        <v>8.1419896407733698E-4</v>
      </c>
      <c r="BB832" s="48">
        <f>AG832 * ( (1-Baseline!F$88-Baseline!F$87) + (1-Baseline!B$36)*Baseline!F$88 )</f>
        <v>1.8490870047468023E-4</v>
      </c>
      <c r="BC832" s="48">
        <f>AH832 * ( (1-Baseline!F$88-Baseline!F$87) + (1-Baseline!B$36)*Baseline!F$88 )</f>
        <v>3.3120461799992049E-2</v>
      </c>
      <c r="BD832" s="48">
        <f>AI832 * ( (1-Baseline!F$88-Baseline!F$87) + (1-Baseline!B$36)*Baseline!F$88 )</f>
        <v>4.1732314344259384E-4</v>
      </c>
      <c r="BE832" s="48">
        <f t="shared" si="6"/>
        <v>3.4536892607986661E-2</v>
      </c>
      <c r="BF832" s="48">
        <f>AK832 * ( (1-Baseline!H$88-Baseline!H$87) + (1-Baseline!B$36)*Baseline!H$88 )</f>
        <v>1.4723257030266299E-5</v>
      </c>
      <c r="BG832" s="48">
        <f>AL832 * ( (1-Baseline!H$88-Baseline!H$87) + (1-Baseline!B$36)*Baseline!H$88 )</f>
        <v>2.1381804584926658E-4</v>
      </c>
      <c r="BH832" s="48">
        <f>AM832 * ( (1-Baseline!H$88-Baseline!H$87) + (1-Baseline!B$36)*Baseline!H$88 )</f>
        <v>4.5382398539415594E-5</v>
      </c>
      <c r="BI832" s="48">
        <f>AN832 * ( (1-Baseline!H$88-Baseline!H$87) + (1-Baseline!B$36)*Baseline!H$88 )</f>
        <v>2.7460270536543822E-2</v>
      </c>
      <c r="BJ832" s="48">
        <f t="shared" si="7"/>
        <v>2.7734194237962771E-2</v>
      </c>
      <c r="BK832" s="48"/>
      <c r="BL832" s="48">
        <f t="shared" si="18"/>
        <v>0.97835456650785324</v>
      </c>
      <c r="BM832" s="48">
        <f t="shared" si="19"/>
        <v>3.0724313588910762E-3</v>
      </c>
      <c r="BN832" s="48">
        <f t="shared" si="20"/>
        <v>1.5924898140537509E-2</v>
      </c>
      <c r="BO832" s="48">
        <f t="shared" si="21"/>
        <v>2.6481039927181422E-3</v>
      </c>
      <c r="BP832" s="48">
        <f t="shared" si="8"/>
        <v>1</v>
      </c>
      <c r="BQ832" s="48">
        <f t="shared" si="22"/>
        <v>1.1909113569011689E-2</v>
      </c>
      <c r="BR832" s="48">
        <f t="shared" si="23"/>
        <v>0.9593493707185542</v>
      </c>
      <c r="BS832" s="48">
        <f t="shared" si="24"/>
        <v>1.4018473075326778E-2</v>
      </c>
      <c r="BT832" s="48">
        <f t="shared" si="25"/>
        <v>1.4723042637107152E-2</v>
      </c>
      <c r="BU832" s="48">
        <f t="shared" si="9"/>
        <v>0.99999999999999978</v>
      </c>
      <c r="BV832" s="48">
        <f t="shared" si="26"/>
        <v>2.3574760280809202E-2</v>
      </c>
      <c r="BW832" s="48">
        <f t="shared" si="27"/>
        <v>5.3539472289386002E-3</v>
      </c>
      <c r="BX832" s="48">
        <f t="shared" si="28"/>
        <v>0.95898789088897174</v>
      </c>
      <c r="BY832" s="48">
        <f t="shared" si="29"/>
        <v>1.2083401601280358E-2</v>
      </c>
      <c r="BZ832" s="48">
        <f t="shared" si="10"/>
        <v>1</v>
      </c>
      <c r="CA832" s="48">
        <f t="shared" si="30"/>
        <v>5.3087019236755029E-4</v>
      </c>
      <c r="CB832" s="48">
        <f t="shared" si="31"/>
        <v>7.7095459855325765E-3</v>
      </c>
      <c r="CC832" s="48">
        <f t="shared" si="32"/>
        <v>1.6363337672632232E-3</v>
      </c>
      <c r="CD832" s="48">
        <f t="shared" si="33"/>
        <v>0.9901232500548367</v>
      </c>
      <c r="CE832" s="48">
        <f t="shared" si="11"/>
        <v>1</v>
      </c>
      <c r="CF832" s="48"/>
      <c r="CG832" s="48">
        <f t="shared" si="34"/>
        <v>0.97835456650785324</v>
      </c>
      <c r="CH832" s="48">
        <f t="shared" si="35"/>
        <v>3.0724313588910762E-3</v>
      </c>
      <c r="CI832" s="48">
        <f t="shared" si="36"/>
        <v>1.5924898140537509E-2</v>
      </c>
      <c r="CJ832" s="48">
        <f t="shared" si="37"/>
        <v>2.6481039927181422E-3</v>
      </c>
      <c r="CK832" s="48">
        <f t="shared" si="12"/>
        <v>1</v>
      </c>
      <c r="CL832" s="48">
        <f t="shared" si="38"/>
        <v>1.1909113569011689E-2</v>
      </c>
      <c r="CM832" s="48">
        <f t="shared" si="39"/>
        <v>0.9593493707185542</v>
      </c>
      <c r="CN832" s="48">
        <f t="shared" si="40"/>
        <v>1.4018473075326778E-2</v>
      </c>
      <c r="CO832" s="48">
        <f t="shared" si="41"/>
        <v>1.4723042637107152E-2</v>
      </c>
      <c r="CP832" s="48">
        <f t="shared" si="13"/>
        <v>0.99999999999999978</v>
      </c>
      <c r="CQ832" s="48">
        <f t="shared" si="42"/>
        <v>2.3574760280809202E-2</v>
      </c>
      <c r="CR832" s="48">
        <f t="shared" si="43"/>
        <v>5.3539472289386002E-3</v>
      </c>
      <c r="CS832" s="48">
        <f t="shared" si="44"/>
        <v>0.95898789088897174</v>
      </c>
      <c r="CT832" s="48">
        <f t="shared" si="45"/>
        <v>1.2083401601280358E-2</v>
      </c>
      <c r="CU832" s="48">
        <f t="shared" si="14"/>
        <v>1</v>
      </c>
      <c r="CV832" s="48">
        <f t="shared" si="46"/>
        <v>5.3087019236755029E-4</v>
      </c>
      <c r="CW832" s="48">
        <f t="shared" si="47"/>
        <v>7.7095459855325765E-3</v>
      </c>
      <c r="CX832" s="48">
        <f t="shared" si="48"/>
        <v>1.6363337672632232E-3</v>
      </c>
      <c r="CY832" s="48">
        <f t="shared" si="49"/>
        <v>0.9901232500548367</v>
      </c>
      <c r="CZ832" s="48">
        <f t="shared" si="15"/>
        <v>1</v>
      </c>
      <c r="DA832" s="48"/>
      <c r="DB832" s="48">
        <f>(AQ832*Baseline!B$7 + AV832*Baseline!B$11 + BA832*Baseline!B$16 + BF832*Baseline!B$18)</f>
        <v>70565.360642340078</v>
      </c>
      <c r="DC832" s="48">
        <f>(AR832*Baseline!B$7 + AW832*Baseline!B$11 + BB832*Baseline!B$16 + BG832*Baseline!B$18)</f>
        <v>67094.227219350432</v>
      </c>
      <c r="DD832" s="48">
        <f>(AS832*Baseline!B$7 + AX832*Baseline!B$11 + BC832*Baseline!B$16 + BH832*Baseline!B$18)</f>
        <v>114945.00180126633</v>
      </c>
      <c r="DE832" s="48">
        <f>(AT832*Baseline!B$7 + AY832*Baseline!B$11 + BD832*Baseline!B$16 + BI832*Baseline!B$18)</f>
        <v>1259872.9187727161</v>
      </c>
      <c r="DF832" s="48">
        <f t="shared" si="16"/>
        <v>1512477.5084356728</v>
      </c>
      <c r="DG832" s="48"/>
      <c r="DH832" s="48">
        <f t="shared" si="50"/>
        <v>4.665547768397859E-2</v>
      </c>
      <c r="DI832" s="48">
        <f t="shared" si="51"/>
        <v>4.4360479309702092E-2</v>
      </c>
      <c r="DJ832" s="48">
        <f t="shared" si="52"/>
        <v>7.5997825528097807E-2</v>
      </c>
      <c r="DK832" s="48">
        <f t="shared" si="53"/>
        <v>0.83298621747822155</v>
      </c>
      <c r="DL832" s="48">
        <f t="shared" si="17"/>
        <v>1</v>
      </c>
      <c r="DM832" s="48"/>
      <c r="DN832" s="48">
        <f>DH832 / (Baseline!B$7/Baseline!B$17)</f>
        <v>4.9801653747774735</v>
      </c>
      <c r="DO832" s="48">
        <f>DI832 / (Baseline!B$11/Baseline!B$17)</f>
        <v>1.0708832026294002</v>
      </c>
      <c r="DP832" s="48">
        <f>DJ832 / (Baseline!B$16/Baseline!B$17)</f>
        <v>1.1743960749605005</v>
      </c>
      <c r="DQ832" s="48">
        <f>DK832 / (Baseline!B$18/Baseline!B$17)</f>
        <v>0.94176445667902753</v>
      </c>
      <c r="DR832" s="71"/>
      <c r="DS832" s="48">
        <f>(AU832*Baseline!B$34)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3.3539680902539511E-2</v>
      </c>
      <c r="DT832" s="48">
        <f>(AZ832*Baseline!B$34) + (Baseline!D$88*(1-Baseline!D$89)*Baseline!B$35) + (Baseline!D$88*Baseline!D$89*((1-Baseline!D$90)*Baseline!B$40 + Baseline!D$90*Baseline!B$41))</f>
        <v>1.0531078241334396E-2</v>
      </c>
      <c r="DU832" s="48">
        <f>(BE832*Baseline!B$34) + (Baseline!F$88*(1-Baseline!F$89)*Baseline!B$35) + (Baseline!F$88*Baseline!F$89*((1-Baseline!F$90)*Baseline!B$40 + Baseline!F$90*Baseline!B$41))</f>
        <v>1.2911173891198002E-2</v>
      </c>
      <c r="DV832" s="48">
        <f>(BJ832*Baseline!B$34) + (Baseline!H$88*(1-Baseline!H$89)*Baseline!B$35) + (Baseline!H$88*Baseline!H$89*((1-Baseline!H$90)*Baseline!B$40 + Baseline!H$90*Baseline!B$41))</f>
        <v>9.3051291356944163E-3</v>
      </c>
      <c r="DW832" s="48">
        <f>( DS832*Baseline!B$7 + DT832*Baseline!B$11 + DU832*Baseline!B$16 + DV832*Baseline!B$18 ) / Baseline!B$17</f>
        <v>9.8163039567637084E-3</v>
      </c>
    </row>
    <row r="833" spans="1:127">
      <c r="A833" s="7" t="s">
        <v>1162</v>
      </c>
      <c r="B833" s="1">
        <f>MIN( MAX( NORMINV( MCrands!B833, (B$5+B$4)/2, (B$5-B$4)/3.29 ), 0 ), 1 )</f>
        <v>0.47486656362146462</v>
      </c>
      <c r="C833" s="1">
        <f>MAX( NORMINV( MCrands!C833, (C$5+C$4)/2, (C$5-C$4)/3.29 ), 0 )</f>
        <v>2.1043072649817285</v>
      </c>
      <c r="D833" s="40"/>
      <c r="E833" s="40">
        <f>Baseline!B$33 * (C833 * Baseline!B$66*Baseline!B$66/Baseline!B$73 + Baseline!B$52*Baseline!B$52/Baseline!B$74 + Baseline!B$53*Baseline!B$53/Baseline!B$75 + Baseline!B$54*Baseline!B$54/Baseline!B$76)</f>
        <v>1.7617438149067339E-5</v>
      </c>
      <c r="F833" s="40">
        <f>Baseline!B$33 * (C833 * Baseline!B$66*Baseline!B$57/Baseline!B$73 + Baseline!B$52*Baseline!B$67/Baseline!B$74 + Baseline!B$53*Baseline!B$55/Baseline!B$75 + Baseline!B$54*Baseline!B$56/Baseline!B$76)</f>
        <v>3.8960822099294122E-8</v>
      </c>
      <c r="G833" s="1">
        <f>Baseline!B$33 * (C833 * Baseline!B$66*Baseline!B$58/Baseline!B$73 + Baseline!B$52*Baseline!B$59/Baseline!B$74 + Baseline!B$53*Baseline!B$68/Baseline!B$75 + Baseline!B$54*Baseline!B$60/Baseline!B$76)</f>
        <v>1.0743306353608252E-7</v>
      </c>
      <c r="H833" s="40">
        <f>Baseline!B$33 * (C833 * Baseline!B$66*Baseline!B$61/Baseline!B$73 + Baseline!B$52*Baseline!B$62/Baseline!B$74 + Baseline!B$53*Baseline!B$63/Baseline!B$75 + Baseline!B$54*Baseline!B$69/Baseline!B$76)</f>
        <v>1.6327413517621283E-9</v>
      </c>
      <c r="I833" s="40">
        <f>Baseline!B$33 * (C833 * Baseline!B$57*Baseline!B$66/Baseline!B$73 + Baseline!B$67*Baseline!B$52/Baseline!B$74 + Baseline!B$55*Baseline!B$53/Baseline!B$75 + Baseline!B$56*Baseline!B$54/Baseline!B$76)</f>
        <v>3.8960822099294122E-8</v>
      </c>
      <c r="J833" s="1">
        <f>Baseline!B$33 * (C833 * Baseline!B$57*Baseline!B$57/Baseline!B$73 + Baseline!B$67*Baseline!B$67/Baseline!B$74 + Baseline!B$55*Baseline!B$55/Baseline!B$75 + Baseline!B$56*Baseline!B$56/Baseline!B$76)</f>
        <v>1.794960560011611E-6</v>
      </c>
      <c r="K833" s="40">
        <f>Baseline!B$33 * (C833 * Baseline!B$57*Baseline!B$58/Baseline!B$73 + Baseline!B$67*Baseline!B$59/Baseline!B$74 + Baseline!B$55*Baseline!B$68/Baseline!B$75 + Baseline!B$56*Baseline!B$60/Baseline!B$76)</f>
        <v>1.3929132739109832E-8</v>
      </c>
      <c r="L833" s="1">
        <f>Baseline!B$33 * (C833 * Baseline!B$57*Baseline!B$61/Baseline!B$73 + Baseline!B$67*Baseline!B$62/Baseline!B$74 + Baseline!B$55*Baseline!B$63/Baseline!B$75 + Baseline!B$56*Baseline!B$69/Baseline!B$76)</f>
        <v>1.4629412393164612E-8</v>
      </c>
      <c r="M833" s="40">
        <f>Baseline!B$33 * (C833 * Baseline!B$58*Baseline!B$66/Baseline!B$73 + Baseline!B$59*Baseline!B$52/Baseline!B$74 + Baseline!B$68*Baseline!B$53/Baseline!B$75 + Baseline!B$60*Baseline!B$54/Baseline!B$76)</f>
        <v>1.0743306353608252E-7</v>
      </c>
      <c r="N833" s="1">
        <f>Baseline!B$33 * (C833 * Baseline!B$58*Baseline!B$57/Baseline!B$73 + Baseline!B$59*Baseline!B$67/Baseline!B$74 + Baseline!B$68*Baseline!B$55/Baseline!B$75 + Baseline!B$60*Baseline!B$56/Baseline!B$76)</f>
        <v>1.3929132739109832E-8</v>
      </c>
      <c r="O833" s="1">
        <f>Baseline!B$33 * (C833 * Baseline!B$58*Baseline!B$58/Baseline!B$73 + Baseline!B$59*Baseline!B$59/Baseline!B$74 + Baseline!B$68*Baseline!B$68/Baseline!B$75 + Baseline!B$60*Baseline!B$60/Baseline!B$76)</f>
        <v>1.3250166030781392E-6</v>
      </c>
      <c r="P833" s="40">
        <f>Baseline!B$33 * (C833 * Baseline!B$58*Baseline!B$61/Baseline!B$73 + Baseline!B$59*Baseline!B$62/Baseline!B$74 + Baseline!B$68*Baseline!B$63/Baseline!B$75 + Baseline!B$60*Baseline!B$69/Baseline!B$76)</f>
        <v>1.64895479473156E-9</v>
      </c>
      <c r="Q833" s="40">
        <f>Baseline!B$33 * (C833 * Baseline!B$61*Baseline!B$66/Baseline!B$73 + Baseline!B$62*Baseline!B$52/Baseline!B$74 + Baseline!B$63*Baseline!B$53/Baseline!B$75 + Baseline!B$69*Baseline!B$54/Baseline!B$76)</f>
        <v>1.6327413517621285E-9</v>
      </c>
      <c r="R833" s="40">
        <f>Baseline!B$33 * (C833 * Baseline!B$61*Baseline!B$57/Baseline!B$73 + Baseline!B$62*Baseline!B$67/Baseline!B$74 + Baseline!B$63*Baseline!B$55/Baseline!B$75 + Baseline!B$69*Baseline!B$56/Baseline!B$76)</f>
        <v>1.4629412393164612E-8</v>
      </c>
      <c r="S833" s="40">
        <f>Baseline!B$33 * (C833 * Baseline!B$61*Baseline!B$58/Baseline!B$73 + Baseline!B$62*Baseline!B$59/Baseline!B$74 + Baseline!B$63*Baseline!B$68/Baseline!B$75 + Baseline!B$69*Baseline!B$60/Baseline!B$76)</f>
        <v>1.64895479473156E-9</v>
      </c>
      <c r="T833" s="40">
        <f>Baseline!B$33 * (C833 * Baseline!B$61*Baseline!B$61/Baseline!B$73 + Baseline!B$62*Baseline!B$62/Baseline!B$74 + Baseline!B$63*Baseline!B$63/Baseline!B$75 + Baseline!B$69*Baseline!B$69/Baseline!B$76)</f>
        <v>9.8551801443235348E-8</v>
      </c>
      <c r="U833" s="40"/>
      <c r="V833" s="40">
        <f>E833 * ( Baseline!B$87 * Baseline!B$7 )</f>
        <v>0.18285139054916991</v>
      </c>
      <c r="W833" s="40">
        <f>F833 * ( Baseline!D$87 * Baseline!B$11 )</f>
        <v>7.1869453287543689E-4</v>
      </c>
      <c r="X833" s="40">
        <f>G833 * ( Baseline!F$87 * Baseline!B$16 )</f>
        <v>3.7316627437265679E-3</v>
      </c>
      <c r="Y833" s="40">
        <f>H833 * ( Baseline!H$87 * Baseline!B$18 )</f>
        <v>5.7419181169252531E-4</v>
      </c>
      <c r="Z833" s="48">
        <f t="shared" si="0"/>
        <v>0.18787593963746443</v>
      </c>
      <c r="AA833" s="40">
        <f>I833 * ( Baseline!B$87 * Baseline!B$7 )</f>
        <v>4.0437437256857369E-4</v>
      </c>
      <c r="AB833" s="1">
        <f>J833 * ( Baseline!D$87 * Baseline!B$11 )</f>
        <v>3.3110911723568316E-2</v>
      </c>
      <c r="AC833" s="1">
        <f>K833 * ( Baseline!F$87 * Baseline!B$16 )</f>
        <v>4.8382522087811935E-4</v>
      </c>
      <c r="AD833" s="1">
        <f>L833 * ( Baseline!F$87 * Baseline!B$16 )</f>
        <v>5.0814927354136941E-4</v>
      </c>
      <c r="AE833" s="48">
        <f t="shared" si="1"/>
        <v>3.450726059055638E-2</v>
      </c>
      <c r="AF833" s="48">
        <f>M833 * ( Baseline!B$87 * Baseline!B$7 )</f>
        <v>1.1150477664410004E-3</v>
      </c>
      <c r="AG833" s="48">
        <f>N833 * ( Baseline!D$87 * Baseline!B$11 )</f>
        <v>2.5694507990055651E-4</v>
      </c>
      <c r="AH833" s="48">
        <f>O833 * ( Baseline!F$87 * Baseline!B$16 )</f>
        <v>4.6024146848099128E-2</v>
      </c>
      <c r="AI833" s="48">
        <f>P833 * ( Baseline!H$87 * Baseline!B$18 )</f>
        <v>5.7989364939164652E-4</v>
      </c>
      <c r="AJ833" s="48">
        <f t="shared" si="2"/>
        <v>4.7976033343832332E-2</v>
      </c>
      <c r="AK833" s="48">
        <f>Q833 * ( Baseline!B$87 * Baseline!B$7 )</f>
        <v>1.6946222489939131E-5</v>
      </c>
      <c r="AL833" s="48">
        <f>R833 * ( Baseline!D$87 * Baseline!B$11 )</f>
        <v>2.6986285554631706E-4</v>
      </c>
      <c r="AM833" s="48">
        <f>S833 * ( Baseline!F$87 * Baseline!B$16 )</f>
        <v>5.7276065403481559E-5</v>
      </c>
      <c r="AN833" s="48">
        <f>T833 * ( Baseline!H$87 * Baseline!B$18 )</f>
        <v>3.4658053680811964E-2</v>
      </c>
      <c r="AO833" s="48">
        <f t="shared" si="3"/>
        <v>3.5002138824251704E-2</v>
      </c>
      <c r="AP833" s="48"/>
      <c r="AQ833" s="48">
        <f>V833 * ( (1-Baseline!B$88-Baseline!B$87) + (1-B833)*Baseline!B$88 )</f>
        <v>0.10165966057111099</v>
      </c>
      <c r="AR833" s="48">
        <f>W833 * ( (1-Baseline!B$88-Baseline!B$87) + (1-B833)*Baseline!B$88 )</f>
        <v>3.9957170709502027E-4</v>
      </c>
      <c r="AS833" s="48">
        <f>X833 * ( (1-Baseline!B$88-Baseline!B$87) + (1-B833)*Baseline!B$88 )</f>
        <v>2.0746879023109828E-3</v>
      </c>
      <c r="AT833" s="48">
        <f>Y833 * ( (1-Baseline!B$88-Baseline!B$87) + (1-B833)*Baseline!B$88 )</f>
        <v>3.1923270861687408E-4</v>
      </c>
      <c r="AU833" s="48">
        <f t="shared" si="4"/>
        <v>0.10445315288913387</v>
      </c>
      <c r="AV833" s="48">
        <f>AA833 * ( (1-Baseline!D$88-Baseline!D$87) + (1-B833)*Baseline!D$88 )</f>
        <v>3.1486941277972328E-4</v>
      </c>
      <c r="AW833" s="48">
        <f>AB833 * ( (1-Baseline!D$88-Baseline!D$87) + (1-B833)*Baseline!D$88 )</f>
        <v>2.5782082244178911E-2</v>
      </c>
      <c r="AX833" s="48">
        <f>AC833 * ( (1-Baseline!D$88-Baseline!D$87) + (1-B833)*Baseline!D$88 )</f>
        <v>3.7673446568397282E-4</v>
      </c>
      <c r="AY833" s="48">
        <f>AD833 * ( (1-Baseline!D$88-Baseline!D$87) + (1-B833)*Baseline!D$88 )</f>
        <v>3.9567458824874246E-4</v>
      </c>
      <c r="AZ833" s="48">
        <f t="shared" si="5"/>
        <v>2.6869360710891351E-2</v>
      </c>
      <c r="BA833" s="48">
        <f>AF833 * ( (1-Baseline!F$88-Baseline!F$87) + (1-Baseline!B$36)*Baseline!F$88 )</f>
        <v>8.0242405425947E-4</v>
      </c>
      <c r="BB833" s="48">
        <f>AG833 * ( (1-Baseline!F$88-Baseline!F$87) + (1-Baseline!B$36)*Baseline!F$88 )</f>
        <v>1.8490590173899729E-4</v>
      </c>
      <c r="BC833" s="48">
        <f>AH833 * ( (1-Baseline!F$88-Baseline!F$87) + (1-Baseline!B$36)*Baseline!F$88 )</f>
        <v>3.3120448844591276E-2</v>
      </c>
      <c r="BD833" s="48">
        <f>AI833 * ( (1-Baseline!F$88-Baseline!F$87) + (1-Baseline!B$36)*Baseline!F$88 )</f>
        <v>4.1731002669900938E-4</v>
      </c>
      <c r="BE833" s="48">
        <f t="shared" si="6"/>
        <v>3.4525088827288754E-2</v>
      </c>
      <c r="BF833" s="48">
        <f>AK833 * ( (1-Baseline!H$88-Baseline!H$87) + (1-Baseline!B$36)*Baseline!H$88 )</f>
        <v>1.3426831003228571E-5</v>
      </c>
      <c r="BG833" s="48">
        <f>AL833 * ( (1-Baseline!H$88-Baseline!H$87) + (1-Baseline!B$36)*Baseline!H$88 )</f>
        <v>2.1381773770645792E-4</v>
      </c>
      <c r="BH833" s="48">
        <f>AM833 * ( (1-Baseline!H$88-Baseline!H$87) + (1-Baseline!B$36)*Baseline!H$88 )</f>
        <v>4.5380972140486501E-5</v>
      </c>
      <c r="BI833" s="48">
        <f>AN833 * ( (1-Baseline!H$88-Baseline!H$87) + (1-Baseline!B$36)*Baseline!H$88 )</f>
        <v>2.7460269092380932E-2</v>
      </c>
      <c r="BJ833" s="48">
        <f t="shared" si="7"/>
        <v>2.7732894633231104E-2</v>
      </c>
      <c r="BK833" s="48"/>
      <c r="BL833" s="48">
        <f t="shared" si="18"/>
        <v>0.97325602683350421</v>
      </c>
      <c r="BM833" s="48">
        <f t="shared" si="19"/>
        <v>3.8253676030164836E-3</v>
      </c>
      <c r="BN833" s="48">
        <f t="shared" si="20"/>
        <v>1.9862377007547567E-2</v>
      </c>
      <c r="BO833" s="48">
        <f t="shared" si="21"/>
        <v>3.0562285559317327E-3</v>
      </c>
      <c r="BP833" s="48">
        <f t="shared" si="8"/>
        <v>0.99999999999999989</v>
      </c>
      <c r="BQ833" s="48">
        <f t="shared" si="22"/>
        <v>1.1718530119404467E-2</v>
      </c>
      <c r="BR833" s="48">
        <f t="shared" si="23"/>
        <v>0.95953463581023291</v>
      </c>
      <c r="BS833" s="48">
        <f t="shared" si="24"/>
        <v>1.4020968706235929E-2</v>
      </c>
      <c r="BT833" s="48">
        <f t="shared" si="25"/>
        <v>1.4725865364126728E-2</v>
      </c>
      <c r="BU833" s="48">
        <f t="shared" si="9"/>
        <v>1</v>
      </c>
      <c r="BV833" s="48">
        <f t="shared" si="26"/>
        <v>2.3241766538924333E-2</v>
      </c>
      <c r="BW833" s="48">
        <f t="shared" si="27"/>
        <v>5.3556966258359638E-3</v>
      </c>
      <c r="BX833" s="48">
        <f t="shared" si="28"/>
        <v>0.95931538395964255</v>
      </c>
      <c r="BY833" s="48">
        <f t="shared" si="29"/>
        <v>1.2087152875597125E-2</v>
      </c>
      <c r="BZ833" s="48">
        <f t="shared" si="10"/>
        <v>1</v>
      </c>
      <c r="CA833" s="48">
        <f t="shared" si="30"/>
        <v>4.8414819948653287E-4</v>
      </c>
      <c r="CB833" s="48">
        <f t="shared" si="31"/>
        <v>7.7098961552412035E-3</v>
      </c>
      <c r="CC833" s="48">
        <f t="shared" si="32"/>
        <v>1.6363590148324612E-3</v>
      </c>
      <c r="CD833" s="48">
        <f t="shared" si="33"/>
        <v>0.99016959663043969</v>
      </c>
      <c r="CE833" s="48">
        <f t="shared" si="11"/>
        <v>0.99999999999999989</v>
      </c>
      <c r="CF833" s="48"/>
      <c r="CG833" s="48">
        <f t="shared" si="34"/>
        <v>0.97325602683350421</v>
      </c>
      <c r="CH833" s="48">
        <f t="shared" si="35"/>
        <v>3.8253676030164836E-3</v>
      </c>
      <c r="CI833" s="48">
        <f t="shared" si="36"/>
        <v>1.9862377007547567E-2</v>
      </c>
      <c r="CJ833" s="48">
        <f t="shared" si="37"/>
        <v>3.0562285559317327E-3</v>
      </c>
      <c r="CK833" s="48">
        <f t="shared" si="12"/>
        <v>0.99999999999999989</v>
      </c>
      <c r="CL833" s="48">
        <f t="shared" si="38"/>
        <v>1.1718530119404467E-2</v>
      </c>
      <c r="CM833" s="48">
        <f t="shared" si="39"/>
        <v>0.95953463581023291</v>
      </c>
      <c r="CN833" s="48">
        <f t="shared" si="40"/>
        <v>1.4020968706235929E-2</v>
      </c>
      <c r="CO833" s="48">
        <f t="shared" si="41"/>
        <v>1.4725865364126728E-2</v>
      </c>
      <c r="CP833" s="48">
        <f t="shared" si="13"/>
        <v>1</v>
      </c>
      <c r="CQ833" s="48">
        <f t="shared" si="42"/>
        <v>2.3241766538924333E-2</v>
      </c>
      <c r="CR833" s="48">
        <f t="shared" si="43"/>
        <v>5.3556966258359638E-3</v>
      </c>
      <c r="CS833" s="48">
        <f t="shared" si="44"/>
        <v>0.95931538395964255</v>
      </c>
      <c r="CT833" s="48">
        <f t="shared" si="45"/>
        <v>1.2087152875597125E-2</v>
      </c>
      <c r="CU833" s="48">
        <f t="shared" si="14"/>
        <v>1</v>
      </c>
      <c r="CV833" s="48">
        <f t="shared" si="46"/>
        <v>4.8414819948653287E-4</v>
      </c>
      <c r="CW833" s="48">
        <f t="shared" si="47"/>
        <v>7.7098961552412035E-3</v>
      </c>
      <c r="CX833" s="48">
        <f t="shared" si="48"/>
        <v>1.6363590148324612E-3</v>
      </c>
      <c r="CY833" s="48">
        <f t="shared" si="49"/>
        <v>0.99016959663043969</v>
      </c>
      <c r="CZ833" s="48">
        <f t="shared" si="15"/>
        <v>0.99999999999999989</v>
      </c>
      <c r="DA833" s="48"/>
      <c r="DB833" s="48">
        <f>(AQ833*Baseline!B$7 + AV833*Baseline!B$11 + BA833*Baseline!B$16 + BF833*Baseline!B$18)</f>
        <v>53283.28842591471</v>
      </c>
      <c r="DC833" s="48">
        <f>(AR833*Baseline!B$7 + AW833*Baseline!B$11 + BB833*Baseline!B$16 + BG833*Baseline!B$18)</f>
        <v>65895.218470823602</v>
      </c>
      <c r="DD833" s="48">
        <f>(AS833*Baseline!B$7 + AX833*Baseline!B$11 + BC833*Baseline!B$16 + BH833*Baseline!B$18)</f>
        <v>114851.97929778864</v>
      </c>
      <c r="DE833" s="48">
        <f>(AT833*Baseline!B$7 + AY833*Baseline!B$11 + BD833*Baseline!B$16 + BI833*Baseline!B$18)</f>
        <v>1259829.5705826555</v>
      </c>
      <c r="DF833" s="48">
        <f t="shared" si="16"/>
        <v>1493860.0567771825</v>
      </c>
      <c r="DG833" s="48"/>
      <c r="DH833" s="48">
        <f t="shared" si="50"/>
        <v>3.5668192736116655E-2</v>
      </c>
      <c r="DI833" s="48">
        <f t="shared" si="51"/>
        <v>4.4110703791748973E-2</v>
      </c>
      <c r="DJ833" s="48">
        <f t="shared" si="52"/>
        <v>7.6882689765176204E-2</v>
      </c>
      <c r="DK833" s="48">
        <f t="shared" si="53"/>
        <v>0.84333841370695817</v>
      </c>
      <c r="DL833" s="48">
        <f t="shared" si="17"/>
        <v>1</v>
      </c>
      <c r="DM833" s="48"/>
      <c r="DN833" s="48">
        <f>DH833 / (Baseline!B$7/Baseline!B$17)</f>
        <v>3.8073449734777145</v>
      </c>
      <c r="DO833" s="48">
        <f>DI833 / (Baseline!B$11/Baseline!B$17)</f>
        <v>1.0648535020768737</v>
      </c>
      <c r="DP833" s="48">
        <f>DJ833 / (Baseline!B$16/Baseline!B$17)</f>
        <v>1.1880699015427307</v>
      </c>
      <c r="DQ833" s="48">
        <f>DK833 / (Baseline!B$18/Baseline!B$17)</f>
        <v>0.95346852842982543</v>
      </c>
      <c r="DR833" s="71"/>
      <c r="DS833" s="48">
        <f>(AU833*Baseline!B$34)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2.8197504183370081E-2</v>
      </c>
      <c r="DT833" s="48">
        <f>(AZ833*Baseline!B$34) + (Baseline!D$88*(1-Baseline!D$89)*Baseline!B$35) + (Baseline!D$88*Baseline!D$89*((1-Baseline!D$90)*Baseline!B$40 + Baseline!D$90*Baseline!B$41))</f>
        <v>1.0443972106633705E-2</v>
      </c>
      <c r="DU833" s="48">
        <f>(BE833*Baseline!B$34) + (Baseline!F$88*(1-Baseline!F$89)*Baseline!B$35) + (Baseline!F$88*Baseline!F$89*((1-Baseline!F$90)*Baseline!B$40 + Baseline!F$90*Baseline!B$41))</f>
        <v>1.2909403324093316E-2</v>
      </c>
      <c r="DV833" s="48">
        <f>(BJ833*Baseline!B$34) + (Baseline!H$88*(1-Baseline!H$89)*Baseline!B$35) + (Baseline!H$88*Baseline!H$89*((1-Baseline!H$90)*Baseline!B$40 + Baseline!H$90*Baseline!B$41))</f>
        <v>9.3049341949846664E-3</v>
      </c>
      <c r="DW833" s="48">
        <f>( DS833*Baseline!B$7 + DT833*Baseline!B$11 + DU833*Baseline!B$16 + DV833*Baseline!B$18 ) / Baseline!B$17</f>
        <v>9.7623617597163218E-3</v>
      </c>
    </row>
    <row r="834" spans="1:127">
      <c r="A834" s="7" t="s">
        <v>1163</v>
      </c>
      <c r="B834" s="1">
        <f>MIN( MAX( NORMINV( MCrands!B834, (B$5+B$4)/2, (B$5-B$4)/3.29 ), 0 ), 1 )</f>
        <v>0.62074149162870851</v>
      </c>
      <c r="C834" s="1">
        <f>MAX( NORMINV( MCrands!C834, (C$5+C$4)/2, (C$5-C$4)/3.29 ), 0 )</f>
        <v>2.0420838061164162</v>
      </c>
      <c r="D834" s="40"/>
      <c r="E834" s="40">
        <f>Baseline!B$33 * (C834 * Baseline!B$66*Baseline!B$66/Baseline!B$73 + Baseline!B$52*Baseline!B$52/Baseline!B$74 + Baseline!B$53*Baseline!B$53/Baseline!B$75 + Baseline!B$54*Baseline!B$54/Baseline!B$76)</f>
        <v>1.7096749586357923E-5</v>
      </c>
      <c r="F834" s="40">
        <f>Baseline!B$33 * (C834 * Baseline!B$66*Baseline!B$57/Baseline!B$73 + Baseline!B$52*Baseline!B$67/Baseline!B$74 + Baseline!B$53*Baseline!B$55/Baseline!B$75 + Baseline!B$54*Baseline!B$56/Baseline!B$76)</f>
        <v>3.8891188055468053E-8</v>
      </c>
      <c r="G834" s="1">
        <f>Baseline!B$33 * (C834 * Baseline!B$66*Baseline!B$58/Baseline!B$73 + Baseline!B$52*Baseline!B$59/Baseline!B$74 + Baseline!B$53*Baseline!B$68/Baseline!B$75 + Baseline!B$54*Baseline!B$60/Baseline!B$76)</f>
        <v>1.0726187984501011E-7</v>
      </c>
      <c r="H834" s="40">
        <f>Baseline!B$33 * (C834 * Baseline!B$66*Baseline!B$61/Baseline!B$73 + Baseline!B$52*Baseline!B$62/Baseline!B$74 + Baseline!B$53*Baseline!B$63/Baseline!B$75 + Baseline!B$54*Baseline!B$69/Baseline!B$76)</f>
        <v>1.6156229826548869E-9</v>
      </c>
      <c r="I834" s="40">
        <f>Baseline!B$33 * (C834 * Baseline!B$57*Baseline!B$66/Baseline!B$73 + Baseline!B$67*Baseline!B$52/Baseline!B$74 + Baseline!B$55*Baseline!B$53/Baseline!B$75 + Baseline!B$56*Baseline!B$54/Baseline!B$76)</f>
        <v>3.8891188055468053E-8</v>
      </c>
      <c r="J834" s="1">
        <f>Baseline!B$33 * (C834 * Baseline!B$57*Baseline!B$57/Baseline!B$73 + Baseline!B$67*Baseline!B$67/Baseline!B$74 + Baseline!B$55*Baseline!B$55/Baseline!B$75 + Baseline!B$56*Baseline!B$56/Baseline!B$76)</f>
        <v>1.7949605506991344E-6</v>
      </c>
      <c r="K834" s="40">
        <f>Baseline!B$33 * (C834 * Baseline!B$57*Baseline!B$58/Baseline!B$73 + Baseline!B$67*Baseline!B$59/Baseline!B$74 + Baseline!B$55*Baseline!B$68/Baseline!B$75 + Baseline!B$56*Baseline!B$60/Baseline!B$76)</f>
        <v>1.3929109845938172E-8</v>
      </c>
      <c r="L834" s="1">
        <f>Baseline!B$33 * (C834 * Baseline!B$57*Baseline!B$61/Baseline!B$73 + Baseline!B$67*Baseline!B$62/Baseline!B$74 + Baseline!B$55*Baseline!B$63/Baseline!B$75 + Baseline!B$56*Baseline!B$69/Baseline!B$76)</f>
        <v>1.4629410103847449E-8</v>
      </c>
      <c r="M834" s="40">
        <f>Baseline!B$33 * (C834 * Baseline!B$58*Baseline!B$66/Baseline!B$73 + Baseline!B$59*Baseline!B$52/Baseline!B$74 + Baseline!B$68*Baseline!B$53/Baseline!B$75 + Baseline!B$60*Baseline!B$54/Baseline!B$76)</f>
        <v>1.0726187984501011E-7</v>
      </c>
      <c r="N834" s="1">
        <f>Baseline!B$33 * (C834 * Baseline!B$58*Baseline!B$57/Baseline!B$73 + Baseline!B$59*Baseline!B$67/Baseline!B$74 + Baseline!B$68*Baseline!B$55/Baseline!B$75 + Baseline!B$60*Baseline!B$56/Baseline!B$76)</f>
        <v>1.3929109845938172E-8</v>
      </c>
      <c r="O834" s="1">
        <f>Baseline!B$33 * (C834 * Baseline!B$58*Baseline!B$58/Baseline!B$73 + Baseline!B$59*Baseline!B$59/Baseline!B$74 + Baseline!B$68*Baseline!B$68/Baseline!B$75 + Baseline!B$60*Baseline!B$60/Baseline!B$76)</f>
        <v>1.3250165467990923E-6</v>
      </c>
      <c r="P834" s="40">
        <f>Baseline!B$33 * (C834 * Baseline!B$58*Baseline!B$61/Baseline!B$73 + Baseline!B$59*Baseline!B$62/Baseline!B$74 + Baseline!B$68*Baseline!B$63/Baseline!B$75 + Baseline!B$60*Baseline!B$69/Baseline!B$76)</f>
        <v>1.6489491668268607E-9</v>
      </c>
      <c r="Q834" s="40">
        <f>Baseline!B$33 * (C834 * Baseline!B$61*Baseline!B$66/Baseline!B$73 + Baseline!B$62*Baseline!B$52/Baseline!B$74 + Baseline!B$63*Baseline!B$53/Baseline!B$75 + Baseline!B$69*Baseline!B$54/Baseline!B$76)</f>
        <v>1.6156229826548869E-9</v>
      </c>
      <c r="R834" s="40">
        <f>Baseline!B$33 * (C834 * Baseline!B$61*Baseline!B$57/Baseline!B$73 + Baseline!B$62*Baseline!B$67/Baseline!B$74 + Baseline!B$63*Baseline!B$55/Baseline!B$75 + Baseline!B$69*Baseline!B$56/Baseline!B$76)</f>
        <v>1.4629410103847449E-8</v>
      </c>
      <c r="S834" s="40">
        <f>Baseline!B$33 * (C834 * Baseline!B$61*Baseline!B$58/Baseline!B$73 + Baseline!B$62*Baseline!B$59/Baseline!B$74 + Baseline!B$63*Baseline!B$68/Baseline!B$75 + Baseline!B$69*Baseline!B$60/Baseline!B$76)</f>
        <v>1.6489491668268607E-9</v>
      </c>
      <c r="T834" s="40">
        <f>Baseline!B$33 * (C834 * Baseline!B$61*Baseline!B$61/Baseline!B$73 + Baseline!B$62*Baseline!B$62/Baseline!B$74 + Baseline!B$63*Baseline!B$63/Baseline!B$75 + Baseline!B$69*Baseline!B$69/Baseline!B$76)</f>
        <v>9.8551800880444874E-8</v>
      </c>
      <c r="U834" s="40"/>
      <c r="V834" s="40">
        <f>E834 * ( Baseline!B$87 * Baseline!B$7 )</f>
        <v>0.17744716395680887</v>
      </c>
      <c r="W834" s="40">
        <f>F834 * ( Baseline!D$87 * Baseline!B$11 )</f>
        <v>7.1741002182296838E-4</v>
      </c>
      <c r="X834" s="40">
        <f>G834 * ( Baseline!F$87 * Baseline!B$16 )</f>
        <v>3.7257167176031115E-3</v>
      </c>
      <c r="Y834" s="40">
        <f>H834 * ( Baseline!H$87 * Baseline!B$18 )</f>
        <v>5.6817173548125025E-4</v>
      </c>
      <c r="Z834" s="48">
        <f t="shared" si="0"/>
        <v>0.18245846243171618</v>
      </c>
      <c r="AA834" s="40">
        <f>I834 * ( Baseline!B$87 * Baseline!B$7 )</f>
        <v>4.036516408277029E-4</v>
      </c>
      <c r="AB834" s="1">
        <f>J834 * ( Baseline!D$87 * Baseline!B$11 )</f>
        <v>3.3110911551784826E-2</v>
      </c>
      <c r="AC834" s="1">
        <f>K834 * ( Baseline!F$87 * Baseline!B$16 )</f>
        <v>4.8382442568906906E-4</v>
      </c>
      <c r="AD834" s="1">
        <f>L834 * ( Baseline!F$87 * Baseline!B$16 )</f>
        <v>5.0814919402246438E-4</v>
      </c>
      <c r="AE834" s="48">
        <f t="shared" si="1"/>
        <v>3.450653681232406E-2</v>
      </c>
      <c r="AF834" s="48">
        <f>M834 * ( Baseline!B$87 * Baseline!B$7 )</f>
        <v>1.1132710509113599E-3</v>
      </c>
      <c r="AG834" s="48">
        <f>N834 * ( Baseline!D$87 * Baseline!B$11 )</f>
        <v>2.5694465759947493E-4</v>
      </c>
      <c r="AH834" s="48">
        <f>O834 * ( Baseline!F$87 * Baseline!B$16 )</f>
        <v>4.6024144893259379E-2</v>
      </c>
      <c r="AI834" s="48">
        <f>P834 * ( Baseline!H$87 * Baseline!B$18 )</f>
        <v>5.7989167020688968E-4</v>
      </c>
      <c r="AJ834" s="48">
        <f t="shared" si="2"/>
        <v>4.7974252271977103E-2</v>
      </c>
      <c r="AK834" s="48">
        <f>Q834 * ( Baseline!B$87 * Baseline!B$7 )</f>
        <v>1.676855093697507E-5</v>
      </c>
      <c r="AL834" s="48">
        <f>R834 * ( Baseline!D$87 * Baseline!B$11 )</f>
        <v>2.6986281331620898E-4</v>
      </c>
      <c r="AM834" s="48">
        <f>S834 * ( Baseline!F$87 * Baseline!B$16 )</f>
        <v>5.7275869919506699E-5</v>
      </c>
      <c r="AN834" s="48">
        <f>T834 * ( Baseline!H$87 * Baseline!B$18 )</f>
        <v>3.465805348289349E-2</v>
      </c>
      <c r="AO834" s="48">
        <f t="shared" si="3"/>
        <v>3.5001960717066183E-2</v>
      </c>
      <c r="AP834" s="48"/>
      <c r="AQ834" s="48">
        <f>V834 * ( (1-Baseline!B$88-Baseline!B$87) + (1-B834)*Baseline!B$88 )</f>
        <v>7.5617347304681309E-2</v>
      </c>
      <c r="AR834" s="48">
        <f>W834 * ( (1-Baseline!B$88-Baseline!B$87) + (1-B834)*Baseline!B$88 )</f>
        <v>3.0571715867631823E-4</v>
      </c>
      <c r="AS834" s="48">
        <f>X834 * ( (1-Baseline!B$88-Baseline!B$87) + (1-B834)*Baseline!B$88 )</f>
        <v>1.5876771919692404E-3</v>
      </c>
      <c r="AT834" s="48">
        <f>Y834 * ( (1-Baseline!B$88-Baseline!B$87) + (1-B834)*Baseline!B$88 )</f>
        <v>2.4212074452227753E-4</v>
      </c>
      <c r="AU834" s="48">
        <f t="shared" si="4"/>
        <v>7.7752862399849146E-2</v>
      </c>
      <c r="AV834" s="48">
        <f>AA834 * ( (1-Baseline!D$88-Baseline!D$87) + (1-B834)*Baseline!D$88 )</f>
        <v>2.8792722278561704E-4</v>
      </c>
      <c r="AW834" s="48">
        <f>AB834 * ( (1-Baseline!D$88-Baseline!D$87) + (1-B834)*Baseline!D$88 )</f>
        <v>2.3618218886604158E-2</v>
      </c>
      <c r="AX834" s="48">
        <f>AC834 * ( (1-Baseline!D$88-Baseline!D$87) + (1-B834)*Baseline!D$88 )</f>
        <v>3.4511496824055304E-4</v>
      </c>
      <c r="AY834" s="48">
        <f>AD834 * ( (1-Baseline!D$88-Baseline!D$87) + (1-B834)*Baseline!D$88 )</f>
        <v>3.6246597659215189E-4</v>
      </c>
      <c r="AZ834" s="48">
        <f t="shared" si="5"/>
        <v>2.4613727054222479E-2</v>
      </c>
      <c r="BA834" s="48">
        <f>AF834 * ( (1-Baseline!F$88-Baseline!F$87) + (1-Baseline!B$36)*Baseline!F$88 )</f>
        <v>8.0114547290944377E-4</v>
      </c>
      <c r="BB834" s="48">
        <f>AG834 * ( (1-Baseline!F$88-Baseline!F$87) + (1-Baseline!B$36)*Baseline!F$88 )</f>
        <v>1.8490559783762534E-4</v>
      </c>
      <c r="BC834" s="48">
        <f>AH834 * ( (1-Baseline!F$88-Baseline!F$87) + (1-Baseline!B$36)*Baseline!F$88 )</f>
        <v>3.3120447437826037E-2</v>
      </c>
      <c r="BD834" s="48">
        <f>AI834 * ( (1-Baseline!F$88-Baseline!F$87) + (1-Baseline!B$36)*Baseline!F$88 )</f>
        <v>4.1730860241432445E-4</v>
      </c>
      <c r="BE834" s="48">
        <f t="shared" si="6"/>
        <v>3.4523807110987431E-2</v>
      </c>
      <c r="BF834" s="48">
        <f>AK834 * ( (1-Baseline!H$88-Baseline!H$87) + (1-Baseline!B$36)*Baseline!H$88 )</f>
        <v>1.3286058278384086E-5</v>
      </c>
      <c r="BG834" s="48">
        <f>AL834 * ( (1-Baseline!H$88-Baseline!H$87) + (1-Baseline!B$36)*Baseline!H$88 )</f>
        <v>2.1381770424669868E-4</v>
      </c>
      <c r="BH834" s="48">
        <f>AM834 * ( (1-Baseline!H$88-Baseline!H$87) + (1-Baseline!B$36)*Baseline!H$88 )</f>
        <v>4.5380817254623543E-5</v>
      </c>
      <c r="BI834" s="48">
        <f>AN834 * ( (1-Baseline!H$88-Baseline!H$87) + (1-Baseline!B$36)*Baseline!H$88 )</f>
        <v>2.7460268935566166E-2</v>
      </c>
      <c r="BJ834" s="48">
        <f t="shared" si="7"/>
        <v>2.7732753515345872E-2</v>
      </c>
      <c r="BK834" s="48"/>
      <c r="BL834" s="48">
        <f t="shared" si="18"/>
        <v>0.97253457905915019</v>
      </c>
      <c r="BM834" s="48">
        <f t="shared" si="19"/>
        <v>3.9319087328791571E-3</v>
      </c>
      <c r="BN834" s="48">
        <f t="shared" si="20"/>
        <v>2.0419533673300766E-2</v>
      </c>
      <c r="BO834" s="48">
        <f t="shared" si="21"/>
        <v>3.113978534669964E-3</v>
      </c>
      <c r="BP834" s="48">
        <f t="shared" si="8"/>
        <v>1</v>
      </c>
      <c r="BQ834" s="48">
        <f t="shared" si="22"/>
        <v>1.1697831139157904E-2</v>
      </c>
      <c r="BR834" s="48">
        <f t="shared" si="23"/>
        <v>0.95955475717166772</v>
      </c>
      <c r="BS834" s="48">
        <f t="shared" si="24"/>
        <v>1.4021239752934884E-2</v>
      </c>
      <c r="BT834" s="48">
        <f t="shared" si="25"/>
        <v>1.4726171936239575E-2</v>
      </c>
      <c r="BU834" s="48">
        <f t="shared" si="9"/>
        <v>1</v>
      </c>
      <c r="BV834" s="48">
        <f t="shared" si="26"/>
        <v>2.3205594630218925E-2</v>
      </c>
      <c r="BW834" s="48">
        <f t="shared" si="27"/>
        <v>5.3558866565089208E-3</v>
      </c>
      <c r="BX834" s="48">
        <f t="shared" si="28"/>
        <v>0.95935095835028106</v>
      </c>
      <c r="BY834" s="48">
        <f t="shared" si="29"/>
        <v>1.2087560362991174E-2</v>
      </c>
      <c r="BZ834" s="48">
        <f t="shared" si="10"/>
        <v>1</v>
      </c>
      <c r="CA834" s="48">
        <f t="shared" si="30"/>
        <v>4.790746173484817E-4</v>
      </c>
      <c r="CB834" s="48">
        <f t="shared" si="31"/>
        <v>7.7099341804766335E-3</v>
      </c>
      <c r="CC834" s="48">
        <f t="shared" si="32"/>
        <v>1.636361756488123E-3</v>
      </c>
      <c r="CD834" s="48">
        <f t="shared" si="33"/>
        <v>0.99017462944568668</v>
      </c>
      <c r="CE834" s="48">
        <f t="shared" si="11"/>
        <v>0.99999999999999989</v>
      </c>
      <c r="CF834" s="48"/>
      <c r="CG834" s="48">
        <f t="shared" si="34"/>
        <v>0.97253457905915019</v>
      </c>
      <c r="CH834" s="48">
        <f t="shared" si="35"/>
        <v>3.9319087328791571E-3</v>
      </c>
      <c r="CI834" s="48">
        <f t="shared" si="36"/>
        <v>2.0419533673300766E-2</v>
      </c>
      <c r="CJ834" s="48">
        <f t="shared" si="37"/>
        <v>3.113978534669964E-3</v>
      </c>
      <c r="CK834" s="48">
        <f t="shared" si="12"/>
        <v>1</v>
      </c>
      <c r="CL834" s="48">
        <f t="shared" si="38"/>
        <v>1.1697831139157904E-2</v>
      </c>
      <c r="CM834" s="48">
        <f t="shared" si="39"/>
        <v>0.95955475717166772</v>
      </c>
      <c r="CN834" s="48">
        <f t="shared" si="40"/>
        <v>1.4021239752934884E-2</v>
      </c>
      <c r="CO834" s="48">
        <f t="shared" si="41"/>
        <v>1.4726171936239575E-2</v>
      </c>
      <c r="CP834" s="48">
        <f t="shared" si="13"/>
        <v>1</v>
      </c>
      <c r="CQ834" s="48">
        <f t="shared" si="42"/>
        <v>2.3205594630218925E-2</v>
      </c>
      <c r="CR834" s="48">
        <f t="shared" si="43"/>
        <v>5.3558866565089208E-3</v>
      </c>
      <c r="CS834" s="48">
        <f t="shared" si="44"/>
        <v>0.95935095835028106</v>
      </c>
      <c r="CT834" s="48">
        <f t="shared" si="45"/>
        <v>1.2087560362991174E-2</v>
      </c>
      <c r="CU834" s="48">
        <f t="shared" si="14"/>
        <v>1</v>
      </c>
      <c r="CV834" s="48">
        <f t="shared" si="46"/>
        <v>4.790746173484817E-4</v>
      </c>
      <c r="CW834" s="48">
        <f t="shared" si="47"/>
        <v>7.7099341804766335E-3</v>
      </c>
      <c r="CX834" s="48">
        <f t="shared" si="48"/>
        <v>1.636361756488123E-3</v>
      </c>
      <c r="CY834" s="48">
        <f t="shared" si="49"/>
        <v>0.99017462944568668</v>
      </c>
      <c r="CZ834" s="48">
        <f t="shared" si="15"/>
        <v>0.99999999999999989</v>
      </c>
      <c r="DA834" s="48"/>
      <c r="DB834" s="48">
        <f>(AQ834*Baseline!B$7 + AV834*Baseline!B$11 + BA834*Baseline!B$16 + BF834*Baseline!B$18)</f>
        <v>40584.257921981465</v>
      </c>
      <c r="DC834" s="48">
        <f>(AR834*Baseline!B$7 + AW834*Baseline!B$11 + BB834*Baseline!B$16 + BG834*Baseline!B$18)</f>
        <v>61209.174645623141</v>
      </c>
      <c r="DD834" s="48">
        <f>(AS834*Baseline!B$7 + AX834*Baseline!B$11 + BC834*Baseline!B$16 + BH834*Baseline!B$18)</f>
        <v>114547.95757827173</v>
      </c>
      <c r="DE834" s="48">
        <f>(AT834*Baseline!B$7 + AY834*Baseline!B$11 + BD834*Baseline!B$16 + BI834*Baseline!B$18)</f>
        <v>1259720.9416668066</v>
      </c>
      <c r="DF834" s="48">
        <f t="shared" si="16"/>
        <v>1476062.331812683</v>
      </c>
      <c r="DG834" s="48"/>
      <c r="DH834" s="48">
        <f t="shared" si="50"/>
        <v>2.7494948585363492E-2</v>
      </c>
      <c r="DI834" s="48">
        <f t="shared" si="51"/>
        <v>4.1467879320824491E-2</v>
      </c>
      <c r="DJ834" s="48">
        <f t="shared" si="52"/>
        <v>7.7603740106016214E-2</v>
      </c>
      <c r="DK834" s="48">
        <f t="shared" si="53"/>
        <v>0.85343343198779575</v>
      </c>
      <c r="DL834" s="48">
        <f t="shared" si="17"/>
        <v>1</v>
      </c>
      <c r="DM834" s="48"/>
      <c r="DN834" s="48">
        <f>DH834 / (Baseline!B$7/Baseline!B$17)</f>
        <v>2.9349049184236615</v>
      </c>
      <c r="DO834" s="48">
        <f>DI834 / (Baseline!B$11/Baseline!B$17)</f>
        <v>1.0010544544233924</v>
      </c>
      <c r="DP834" s="48">
        <f>DJ834 / (Baseline!B$16/Baseline!B$17)</f>
        <v>1.1992123083714412</v>
      </c>
      <c r="DQ834" s="48">
        <f>DK834 / (Baseline!B$18/Baseline!B$17)</f>
        <v>0.96488183780629944</v>
      </c>
      <c r="DR834" s="71"/>
      <c r="DS834" s="48">
        <f>(AU834*Baseline!B$34)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2.419246060997737E-2</v>
      </c>
      <c r="DT834" s="48">
        <f>(AZ834*Baseline!B$34) + (Baseline!D$88*(1-Baseline!D$89)*Baseline!B$35) + (Baseline!D$88*Baseline!D$89*((1-Baseline!D$90)*Baseline!B$40 + Baseline!D$90*Baseline!B$41))</f>
        <v>1.0105627058133376E-2</v>
      </c>
      <c r="DU834" s="48">
        <f>(BE834*Baseline!B$34) + (Baseline!F$88*(1-Baseline!F$89)*Baseline!B$35) + (Baseline!F$88*Baseline!F$89*((1-Baseline!F$90)*Baseline!B$40 + Baseline!F$90*Baseline!B$41))</f>
        <v>1.2909211066648118E-2</v>
      </c>
      <c r="DV834" s="48">
        <f>(BJ834*Baseline!B$34) + (Baseline!H$88*(1-Baseline!H$89)*Baseline!B$35) + (Baseline!H$88*Baseline!H$89*((1-Baseline!H$90)*Baseline!B$40 + Baseline!H$90*Baseline!B$41))</f>
        <v>9.304913027301881E-3</v>
      </c>
      <c r="DW834" s="48">
        <f>( DS834*Baseline!B$7 + DT834*Baseline!B$11 + DU834*Baseline!B$16 + DV834*Baseline!B$18 ) / Baseline!B$17</f>
        <v>9.7107946384668124E-3</v>
      </c>
    </row>
    <row r="835" spans="1:127">
      <c r="A835" s="7" t="s">
        <v>1164</v>
      </c>
      <c r="B835" s="1">
        <f>MIN( MAX( NORMINV( MCrands!B835, (B$5+B$4)/2, (B$5-B$4)/3.29 ), 0 ), 1 )</f>
        <v>0.59007217112894328</v>
      </c>
      <c r="C835" s="1">
        <f>MAX( NORMINV( MCrands!C835, (C$5+C$4)/2, (C$5-C$4)/3.29 ), 0 )</f>
        <v>2.1999232673110463</v>
      </c>
      <c r="D835" s="40"/>
      <c r="E835" s="40">
        <f>Baseline!B$33 * (C835 * Baseline!B$66*Baseline!B$66/Baseline!B$73 + Baseline!B$52*Baseline!B$52/Baseline!B$74 + Baseline!B$53*Baseline!B$53/Baseline!B$75 + Baseline!B$54*Baseline!B$54/Baseline!B$76)</f>
        <v>1.8417556942409231E-5</v>
      </c>
      <c r="F835" s="40">
        <f>Baseline!B$33 * (C835 * Baseline!B$66*Baseline!B$57/Baseline!B$73 + Baseline!B$52*Baseline!B$67/Baseline!B$74 + Baseline!B$53*Baseline!B$55/Baseline!B$75 + Baseline!B$54*Baseline!B$56/Baseline!B$76)</f>
        <v>3.9067825615622027E-8</v>
      </c>
      <c r="G835" s="1">
        <f>Baseline!B$33 * (C835 * Baseline!B$66*Baseline!B$58/Baseline!B$73 + Baseline!B$52*Baseline!B$59/Baseline!B$74 + Baseline!B$53*Baseline!B$68/Baseline!B$75 + Baseline!B$54*Baseline!B$60/Baseline!B$76)</f>
        <v>1.0769611384705527E-7</v>
      </c>
      <c r="H835" s="40">
        <f>Baseline!B$33 * (C835 * Baseline!B$66*Baseline!B$61/Baseline!B$73 + Baseline!B$52*Baseline!B$62/Baseline!B$74 + Baseline!B$53*Baseline!B$63/Baseline!B$75 + Baseline!B$54*Baseline!B$69/Baseline!B$76)</f>
        <v>1.6590463828594045E-9</v>
      </c>
      <c r="I835" s="40">
        <f>Baseline!B$33 * (C835 * Baseline!B$57*Baseline!B$66/Baseline!B$73 + Baseline!B$67*Baseline!B$52/Baseline!B$74 + Baseline!B$55*Baseline!B$53/Baseline!B$75 + Baseline!B$56*Baseline!B$54/Baseline!B$76)</f>
        <v>3.9067825615622027E-8</v>
      </c>
      <c r="J835" s="1">
        <f>Baseline!B$33 * (C835 * Baseline!B$57*Baseline!B$57/Baseline!B$73 + Baseline!B$67*Baseline!B$67/Baseline!B$74 + Baseline!B$55*Baseline!B$55/Baseline!B$75 + Baseline!B$56*Baseline!B$56/Baseline!B$76)</f>
        <v>1.7949605743216767E-6</v>
      </c>
      <c r="K835" s="40">
        <f>Baseline!B$33 * (C835 * Baseline!B$57*Baseline!B$58/Baseline!B$73 + Baseline!B$67*Baseline!B$59/Baseline!B$74 + Baseline!B$55*Baseline!B$68/Baseline!B$75 + Baseline!B$56*Baseline!B$60/Baseline!B$76)</f>
        <v>1.392916791802136E-8</v>
      </c>
      <c r="L835" s="1">
        <f>Baseline!B$33 * (C835 * Baseline!B$57*Baseline!B$61/Baseline!B$73 + Baseline!B$67*Baseline!B$62/Baseline!B$74 + Baseline!B$55*Baseline!B$63/Baseline!B$75 + Baseline!B$56*Baseline!B$69/Baseline!B$76)</f>
        <v>1.4629415911055765E-8</v>
      </c>
      <c r="M835" s="40">
        <f>Baseline!B$33 * (C835 * Baseline!B$58*Baseline!B$66/Baseline!B$73 + Baseline!B$59*Baseline!B$52/Baseline!B$74 + Baseline!B$68*Baseline!B$53/Baseline!B$75 + Baseline!B$60*Baseline!B$54/Baseline!B$76)</f>
        <v>1.0769611384705527E-7</v>
      </c>
      <c r="N835" s="1">
        <f>Baseline!B$33 * (C835 * Baseline!B$58*Baseline!B$57/Baseline!B$73 + Baseline!B$59*Baseline!B$67/Baseline!B$74 + Baseline!B$68*Baseline!B$55/Baseline!B$75 + Baseline!B$60*Baseline!B$56/Baseline!B$76)</f>
        <v>1.392916791802136E-8</v>
      </c>
      <c r="O835" s="1">
        <f>Baseline!B$33 * (C835 * Baseline!B$58*Baseline!B$58/Baseline!B$73 + Baseline!B$59*Baseline!B$59/Baseline!B$74 + Baseline!B$68*Baseline!B$68/Baseline!B$75 + Baseline!B$60*Baseline!B$60/Baseline!B$76)</f>
        <v>1.3250166895596301E-6</v>
      </c>
      <c r="P835" s="40">
        <f>Baseline!B$33 * (C835 * Baseline!B$58*Baseline!B$61/Baseline!B$73 + Baseline!B$59*Baseline!B$62/Baseline!B$74 + Baseline!B$68*Baseline!B$63/Baseline!B$75 + Baseline!B$60*Baseline!B$69/Baseline!B$76)</f>
        <v>1.6489634428806446E-9</v>
      </c>
      <c r="Q835" s="40">
        <f>Baseline!B$33 * (C835 * Baseline!B$61*Baseline!B$66/Baseline!B$73 + Baseline!B$62*Baseline!B$52/Baseline!B$74 + Baseline!B$63*Baseline!B$53/Baseline!B$75 + Baseline!B$69*Baseline!B$54/Baseline!B$76)</f>
        <v>1.6590463828594045E-9</v>
      </c>
      <c r="R835" s="40">
        <f>Baseline!B$33 * (C835 * Baseline!B$61*Baseline!B$57/Baseline!B$73 + Baseline!B$62*Baseline!B$67/Baseline!B$74 + Baseline!B$63*Baseline!B$55/Baseline!B$75 + Baseline!B$69*Baseline!B$56/Baseline!B$76)</f>
        <v>1.4629415911055765E-8</v>
      </c>
      <c r="S835" s="40">
        <f>Baseline!B$33 * (C835 * Baseline!B$61*Baseline!B$58/Baseline!B$73 + Baseline!B$62*Baseline!B$59/Baseline!B$74 + Baseline!B$63*Baseline!B$68/Baseline!B$75 + Baseline!B$69*Baseline!B$60/Baseline!B$76)</f>
        <v>1.6489634428806446E-9</v>
      </c>
      <c r="T835" s="40">
        <f>Baseline!B$33 * (C835 * Baseline!B$61*Baseline!B$61/Baseline!B$73 + Baseline!B$62*Baseline!B$62/Baseline!B$74 + Baseline!B$63*Baseline!B$63/Baseline!B$75 + Baseline!B$69*Baseline!B$69/Baseline!B$76)</f>
        <v>9.8551802308050244E-8</v>
      </c>
      <c r="U835" s="40"/>
      <c r="V835" s="40">
        <f>E835 * ( Baseline!B$87 * Baseline!B$7 )</f>
        <v>0.19115582350526542</v>
      </c>
      <c r="W835" s="40">
        <f>F835 * ( Baseline!D$87 * Baseline!B$11 )</f>
        <v>7.2066838347816084E-4</v>
      </c>
      <c r="X835" s="40">
        <f>G835 * ( Baseline!F$87 * Baseline!B$16 )</f>
        <v>3.7407997357555909E-3</v>
      </c>
      <c r="Y835" s="40">
        <f>H835 * ( Baseline!H$87 * Baseline!B$18 )</f>
        <v>5.834425931748906E-4</v>
      </c>
      <c r="Z835" s="48">
        <f t="shared" si="0"/>
        <v>0.19620073421767406</v>
      </c>
      <c r="AA835" s="40">
        <f>I835 * ( Baseline!B$87 * Baseline!B$7 )</f>
        <v>4.05484962064541E-4</v>
      </c>
      <c r="AB835" s="1">
        <f>J835 * ( Baseline!D$87 * Baseline!B$11 )</f>
        <v>3.3110911987540313E-2</v>
      </c>
      <c r="AC835" s="1">
        <f>K835 * ( Baseline!F$87 * Baseline!B$16 )</f>
        <v>4.8382644280951732E-4</v>
      </c>
      <c r="AD835" s="1">
        <f>L835 * ( Baseline!F$87 * Baseline!B$16 )</f>
        <v>5.0814939573450913E-4</v>
      </c>
      <c r="AE835" s="48">
        <f t="shared" si="1"/>
        <v>3.4508372788148882E-2</v>
      </c>
      <c r="AF835" s="48">
        <f>M835 * ( Baseline!B$87 * Baseline!B$7 )</f>
        <v>1.1177779656185867E-3</v>
      </c>
      <c r="AG835" s="48">
        <f>N835 * ( Baseline!D$87 * Baseline!B$11 )</f>
        <v>2.5694572883171412E-4</v>
      </c>
      <c r="AH835" s="48">
        <f>O835 * ( Baseline!F$87 * Baseline!B$16 )</f>
        <v>4.6024149852013814E-2</v>
      </c>
      <c r="AI835" s="48">
        <f>P835 * ( Baseline!H$87 * Baseline!B$18 )</f>
        <v>5.7989669071621718E-4</v>
      </c>
      <c r="AJ835" s="48">
        <f t="shared" si="2"/>
        <v>4.7978770237180335E-2</v>
      </c>
      <c r="AK835" s="48">
        <f>Q835 * ( Baseline!B$87 * Baseline!B$7 )</f>
        <v>1.7219242407697758E-5</v>
      </c>
      <c r="AL835" s="48">
        <f>R835 * ( Baseline!D$87 * Baseline!B$11 )</f>
        <v>2.6986292043943284E-4</v>
      </c>
      <c r="AM835" s="48">
        <f>S835 * ( Baseline!F$87 * Baseline!B$16 )</f>
        <v>5.727636579495025E-5</v>
      </c>
      <c r="AN835" s="48">
        <f>T835 * ( Baseline!H$87 * Baseline!B$18 )</f>
        <v>3.4658053984944419E-2</v>
      </c>
      <c r="AO835" s="48">
        <f t="shared" si="3"/>
        <v>3.5002412513586496E-2</v>
      </c>
      <c r="AP835" s="48"/>
      <c r="AQ835" s="48">
        <f>V835 * ( (1-Baseline!B$88-Baseline!B$87) + (1-B835)*Baseline!B$88 )</f>
        <v>8.6676887580525927E-2</v>
      </c>
      <c r="AR835" s="48">
        <f>W835 * ( (1-Baseline!B$88-Baseline!B$87) + (1-B835)*Baseline!B$88 )</f>
        <v>3.2677682171610784E-4</v>
      </c>
      <c r="AS835" s="48">
        <f>X835 * ( (1-Baseline!B$88-Baseline!B$87) + (1-B835)*Baseline!B$88 )</f>
        <v>1.6962123999764893E-3</v>
      </c>
      <c r="AT835" s="48">
        <f>Y835 * ( (1-Baseline!B$88-Baseline!B$87) + (1-B835)*Baseline!B$88 )</f>
        <v>2.6455374014235843E-4</v>
      </c>
      <c r="AU835" s="48">
        <f t="shared" si="4"/>
        <v>8.8964430542360889E-2</v>
      </c>
      <c r="AV835" s="48">
        <f>AA835 * ( (1-Baseline!D$88-Baseline!D$87) + (1-B835)*Baseline!D$88 )</f>
        <v>2.9480624703219537E-4</v>
      </c>
      <c r="AW835" s="48">
        <f>AB835 * ( (1-Baseline!D$88-Baseline!D$87) + (1-B835)*Baseline!D$88 )</f>
        <v>2.4073158346391111E-2</v>
      </c>
      <c r="AX835" s="48">
        <f>AC835 * ( (1-Baseline!D$88-Baseline!D$87) + (1-B835)*Baseline!D$88 )</f>
        <v>3.5176411251697096E-4</v>
      </c>
      <c r="AY835" s="48">
        <f>AD835 * ( (1-Baseline!D$88-Baseline!D$87) + (1-B835)*Baseline!D$88 )</f>
        <v>3.6944801978704194E-4</v>
      </c>
      <c r="AZ835" s="48">
        <f t="shared" si="5"/>
        <v>2.508917672572732E-2</v>
      </c>
      <c r="BA835" s="48">
        <f>AF835 * ( (1-Baseline!F$88-Baseline!F$87) + (1-Baseline!B$36)*Baseline!F$88 )</f>
        <v>8.0438879295403486E-4</v>
      </c>
      <c r="BB835" s="48">
        <f>AG835 * ( (1-Baseline!F$88-Baseline!F$87) + (1-Baseline!B$36)*Baseline!F$88 )</f>
        <v>1.8490636873062411E-4</v>
      </c>
      <c r="BC835" s="48">
        <f>AH835 * ( (1-Baseline!F$88-Baseline!F$87) + (1-Baseline!B$36)*Baseline!F$88 )</f>
        <v>3.3120451006304411E-2</v>
      </c>
      <c r="BD835" s="48">
        <f>AI835 * ( (1-Baseline!F$88-Baseline!F$87) + (1-Baseline!B$36)*Baseline!F$88 )</f>
        <v>4.1731221533349282E-4</v>
      </c>
      <c r="BE835" s="48">
        <f t="shared" si="6"/>
        <v>3.4527058383322561E-2</v>
      </c>
      <c r="BF835" s="48">
        <f>AK835 * ( (1-Baseline!H$88-Baseline!H$87) + (1-Baseline!B$36)*Baseline!H$88 )</f>
        <v>1.3643150144467087E-5</v>
      </c>
      <c r="BG835" s="48">
        <f>AL835 * ( (1-Baseline!H$88-Baseline!H$87) + (1-Baseline!B$36)*Baseline!H$88 )</f>
        <v>2.1381778912257139E-4</v>
      </c>
      <c r="BH835" s="48">
        <f>AM835 * ( (1-Baseline!H$88-Baseline!H$87) + (1-Baseline!B$36)*Baseline!H$88 )</f>
        <v>4.5381210146654979E-5</v>
      </c>
      <c r="BI835" s="48">
        <f>AN835 * ( (1-Baseline!H$88-Baseline!H$87) + (1-Baseline!B$36)*Baseline!H$88 )</f>
        <v>2.7460269333351158E-2</v>
      </c>
      <c r="BJ835" s="48">
        <f t="shared" si="7"/>
        <v>2.773311148276485E-2</v>
      </c>
      <c r="BK835" s="48"/>
      <c r="BL835" s="48">
        <f t="shared" si="18"/>
        <v>0.97428699371322647</v>
      </c>
      <c r="BM835" s="48">
        <f t="shared" si="19"/>
        <v>3.6731176687576431E-3</v>
      </c>
      <c r="BN835" s="48">
        <f t="shared" si="20"/>
        <v>1.9066186223367424E-2</v>
      </c>
      <c r="BO835" s="48">
        <f t="shared" si="21"/>
        <v>2.9737023946484966E-3</v>
      </c>
      <c r="BP835" s="48">
        <f t="shared" si="8"/>
        <v>1</v>
      </c>
      <c r="BQ835" s="48">
        <f t="shared" si="22"/>
        <v>1.1750335623005545E-2</v>
      </c>
      <c r="BR835" s="48">
        <f t="shared" si="23"/>
        <v>0.95950371786036537</v>
      </c>
      <c r="BS835" s="48">
        <f t="shared" si="24"/>
        <v>1.4020552223073137E-2</v>
      </c>
      <c r="BT835" s="48">
        <f t="shared" si="25"/>
        <v>1.4725394293555955E-2</v>
      </c>
      <c r="BU835" s="48">
        <f t="shared" si="9"/>
        <v>1</v>
      </c>
      <c r="BV835" s="48">
        <f t="shared" si="26"/>
        <v>2.3297345056843156E-2</v>
      </c>
      <c r="BW835" s="48">
        <f t="shared" si="27"/>
        <v>5.3554046417096032E-3</v>
      </c>
      <c r="BX835" s="48">
        <f t="shared" si="28"/>
        <v>0.95926072353451397</v>
      </c>
      <c r="BY835" s="48">
        <f t="shared" si="29"/>
        <v>1.2086526766933182E-2</v>
      </c>
      <c r="BZ835" s="48">
        <f t="shared" si="10"/>
        <v>1</v>
      </c>
      <c r="CA835" s="48">
        <f t="shared" si="30"/>
        <v>4.9194444528684864E-4</v>
      </c>
      <c r="CB835" s="48">
        <f t="shared" si="31"/>
        <v>7.7098377243192354E-3</v>
      </c>
      <c r="CC835" s="48">
        <f t="shared" si="32"/>
        <v>1.6363548019073806E-3</v>
      </c>
      <c r="CD835" s="48">
        <f t="shared" si="33"/>
        <v>0.99016186302848663</v>
      </c>
      <c r="CE835" s="48">
        <f t="shared" si="11"/>
        <v>1</v>
      </c>
      <c r="CF835" s="48"/>
      <c r="CG835" s="48">
        <f t="shared" si="34"/>
        <v>0.97428699371322647</v>
      </c>
      <c r="CH835" s="48">
        <f t="shared" si="35"/>
        <v>3.6731176687576431E-3</v>
      </c>
      <c r="CI835" s="48">
        <f t="shared" si="36"/>
        <v>1.9066186223367424E-2</v>
      </c>
      <c r="CJ835" s="48">
        <f t="shared" si="37"/>
        <v>2.9737023946484966E-3</v>
      </c>
      <c r="CK835" s="48">
        <f t="shared" si="12"/>
        <v>1</v>
      </c>
      <c r="CL835" s="48">
        <f t="shared" si="38"/>
        <v>1.1750335623005545E-2</v>
      </c>
      <c r="CM835" s="48">
        <f t="shared" si="39"/>
        <v>0.95950371786036537</v>
      </c>
      <c r="CN835" s="48">
        <f t="shared" si="40"/>
        <v>1.4020552223073137E-2</v>
      </c>
      <c r="CO835" s="48">
        <f t="shared" si="41"/>
        <v>1.4725394293555955E-2</v>
      </c>
      <c r="CP835" s="48">
        <f t="shared" si="13"/>
        <v>1</v>
      </c>
      <c r="CQ835" s="48">
        <f t="shared" si="42"/>
        <v>2.3297345056843156E-2</v>
      </c>
      <c r="CR835" s="48">
        <f t="shared" si="43"/>
        <v>5.3554046417096032E-3</v>
      </c>
      <c r="CS835" s="48">
        <f t="shared" si="44"/>
        <v>0.95926072353451397</v>
      </c>
      <c r="CT835" s="48">
        <f t="shared" si="45"/>
        <v>1.2086526766933182E-2</v>
      </c>
      <c r="CU835" s="48">
        <f t="shared" si="14"/>
        <v>1</v>
      </c>
      <c r="CV835" s="48">
        <f t="shared" si="46"/>
        <v>4.9194444528684864E-4</v>
      </c>
      <c r="CW835" s="48">
        <f t="shared" si="47"/>
        <v>7.7098377243192354E-3</v>
      </c>
      <c r="CX835" s="48">
        <f t="shared" si="48"/>
        <v>1.6363548019073806E-3</v>
      </c>
      <c r="CY835" s="48">
        <f t="shared" si="49"/>
        <v>0.99016186302848663</v>
      </c>
      <c r="CZ835" s="48">
        <f t="shared" si="15"/>
        <v>1</v>
      </c>
      <c r="DA835" s="48"/>
      <c r="DB835" s="48">
        <f>(AQ835*Baseline!B$7 + AV835*Baseline!B$11 + BA835*Baseline!B$16 + BF835*Baseline!B$18)</f>
        <v>45990.104661045305</v>
      </c>
      <c r="DC835" s="48">
        <f>(AR835*Baseline!B$7 + AW835*Baseline!B$11 + BB835*Baseline!B$16 + BG835*Baseline!B$18)</f>
        <v>62195.037289614876</v>
      </c>
      <c r="DD835" s="48">
        <f>(AS835*Baseline!B$7 + AX835*Baseline!B$11 + BC835*Baseline!B$16 + BH835*Baseline!B$18)</f>
        <v>114614.8865490371</v>
      </c>
      <c r="DE835" s="48">
        <f>(AT835*Baseline!B$7 + AY835*Baseline!B$11 + BD835*Baseline!B$16 + BI835*Baseline!B$18)</f>
        <v>1259746.825357209</v>
      </c>
      <c r="DF835" s="48">
        <f t="shared" si="16"/>
        <v>1482546.8538569063</v>
      </c>
      <c r="DG835" s="48"/>
      <c r="DH835" s="48">
        <f t="shared" si="50"/>
        <v>3.1021012618522085E-2</v>
      </c>
      <c r="DI835" s="48">
        <f t="shared" si="51"/>
        <v>4.1951481754395781E-2</v>
      </c>
      <c r="DJ835" s="48">
        <f t="shared" si="52"/>
        <v>7.7309453155468097E-2</v>
      </c>
      <c r="DK835" s="48">
        <f t="shared" si="53"/>
        <v>0.84971805247161403</v>
      </c>
      <c r="DL835" s="48">
        <f t="shared" si="17"/>
        <v>1</v>
      </c>
      <c r="DM835" s="48"/>
      <c r="DN835" s="48">
        <f>DH835 / (Baseline!B$7/Baseline!B$17)</f>
        <v>3.3112890619133091</v>
      </c>
      <c r="DO835" s="48">
        <f>DI835 / (Baseline!B$11/Baseline!B$17)</f>
        <v>1.0127288486346588</v>
      </c>
      <c r="DP835" s="48">
        <f>DJ835 / (Baseline!B$16/Baseline!B$17)</f>
        <v>1.1946646856304719</v>
      </c>
      <c r="DQ835" s="48">
        <f>DK835 / (Baseline!B$18/Baseline!B$17)</f>
        <v>0.96068127326153885</v>
      </c>
      <c r="DR835" s="71"/>
      <c r="DS835" s="48">
        <f>(AU835*Baseline!B$34)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2.5874195831354131E-2</v>
      </c>
      <c r="DT835" s="48">
        <f>(AZ835*Baseline!B$34) + (Baseline!D$88*(1-Baseline!D$89)*Baseline!B$35) + (Baseline!D$88*Baseline!D$89*((1-Baseline!D$90)*Baseline!B$40 + Baseline!D$90*Baseline!B$41))</f>
        <v>1.0176944508859101E-2</v>
      </c>
      <c r="DU835" s="48">
        <f>(BE835*Baseline!B$34) + (Baseline!F$88*(1-Baseline!F$89)*Baseline!B$35) + (Baseline!F$88*Baseline!F$89*((1-Baseline!F$90)*Baseline!B$40 + Baseline!F$90*Baseline!B$41))</f>
        <v>1.2909698757498388E-2</v>
      </c>
      <c r="DV835" s="48">
        <f>(BJ835*Baseline!B$34) + (Baseline!H$88*(1-Baseline!H$89)*Baseline!B$35) + (Baseline!H$88*Baseline!H$89*((1-Baseline!H$90)*Baseline!B$40 + Baseline!H$90*Baseline!B$41))</f>
        <v>9.3049667224147283E-3</v>
      </c>
      <c r="DW835" s="48">
        <f>( DS835*Baseline!B$7 + DT835*Baseline!B$11 + DU835*Baseline!B$16 + DV835*Baseline!B$18 ) / Baseline!B$17</f>
        <v>9.729582890064507E-3</v>
      </c>
    </row>
    <row r="836" spans="1:127">
      <c r="A836" s="7" t="s">
        <v>1165</v>
      </c>
      <c r="B836" s="1">
        <f>MIN( MAX( NORMINV( MCrands!B836, (B$5+B$4)/2, (B$5-B$4)/3.29 ), 0 ), 1 )</f>
        <v>0.59070729367200592</v>
      </c>
      <c r="C836" s="1">
        <f>MAX( NORMINV( MCrands!C836, (C$5+C$4)/2, (C$5-C$4)/3.29 ), 0 )</f>
        <v>2.4116795663963284</v>
      </c>
      <c r="D836" s="40"/>
      <c r="E836" s="40">
        <f>Baseline!B$33 * (C836 * Baseline!B$66*Baseline!B$66/Baseline!B$73 + Baseline!B$52*Baseline!B$52/Baseline!B$74 + Baseline!B$53*Baseline!B$53/Baseline!B$75 + Baseline!B$54*Baseline!B$54/Baseline!B$76)</f>
        <v>2.0189542701896585E-5</v>
      </c>
      <c r="F836" s="40">
        <f>Baseline!B$33 * (C836 * Baseline!B$66*Baseline!B$57/Baseline!B$73 + Baseline!B$52*Baseline!B$67/Baseline!B$74 + Baseline!B$53*Baseline!B$55/Baseline!B$75 + Baseline!B$54*Baseline!B$56/Baseline!B$76)</f>
        <v>3.9304801310638725E-8</v>
      </c>
      <c r="G836" s="1">
        <f>Baseline!B$33 * (C836 * Baseline!B$66*Baseline!B$58/Baseline!B$73 + Baseline!B$52*Baseline!B$59/Baseline!B$74 + Baseline!B$53*Baseline!B$68/Baseline!B$75 + Baseline!B$54*Baseline!B$60/Baseline!B$76)</f>
        <v>1.0827867909730466E-7</v>
      </c>
      <c r="H836" s="40">
        <f>Baseline!B$33 * (C836 * Baseline!B$66*Baseline!B$61/Baseline!B$73 + Baseline!B$52*Baseline!B$62/Baseline!B$74 + Baseline!B$53*Baseline!B$63/Baseline!B$75 + Baseline!B$54*Baseline!B$69/Baseline!B$76)</f>
        <v>1.7173029078843425E-9</v>
      </c>
      <c r="I836" s="40">
        <f>Baseline!B$33 * (C836 * Baseline!B$57*Baseline!B$66/Baseline!B$73 + Baseline!B$67*Baseline!B$52/Baseline!B$74 + Baseline!B$55*Baseline!B$53/Baseline!B$75 + Baseline!B$56*Baseline!B$54/Baseline!B$76)</f>
        <v>3.9304801310638725E-8</v>
      </c>
      <c r="J836" s="1">
        <f>Baseline!B$33 * (C836 * Baseline!B$57*Baseline!B$57/Baseline!B$73 + Baseline!B$67*Baseline!B$67/Baseline!B$74 + Baseline!B$55*Baseline!B$55/Baseline!B$75 + Baseline!B$56*Baseline!B$56/Baseline!B$76)</f>
        <v>1.7949606060135114E-6</v>
      </c>
      <c r="K836" s="40">
        <f>Baseline!B$33 * (C836 * Baseline!B$57*Baseline!B$58/Baseline!B$73 + Baseline!B$67*Baseline!B$59/Baseline!B$74 + Baseline!B$55*Baseline!B$68/Baseline!B$75 + Baseline!B$56*Baseline!B$60/Baseline!B$76)</f>
        <v>1.3929245827115345E-8</v>
      </c>
      <c r="L836" s="1">
        <f>Baseline!B$33 * (C836 * Baseline!B$57*Baseline!B$61/Baseline!B$73 + Baseline!B$67*Baseline!B$62/Baseline!B$74 + Baseline!B$55*Baseline!B$63/Baseline!B$75 + Baseline!B$56*Baseline!B$69/Baseline!B$76)</f>
        <v>1.4629423701965165E-8</v>
      </c>
      <c r="M836" s="40">
        <f>Baseline!B$33 * (C836 * Baseline!B$58*Baseline!B$66/Baseline!B$73 + Baseline!B$59*Baseline!B$52/Baseline!B$74 + Baseline!B$68*Baseline!B$53/Baseline!B$75 + Baseline!B$60*Baseline!B$54/Baseline!B$76)</f>
        <v>1.0827867909730466E-7</v>
      </c>
      <c r="N836" s="1">
        <f>Baseline!B$33 * (C836 * Baseline!B$58*Baseline!B$57/Baseline!B$73 + Baseline!B$59*Baseline!B$67/Baseline!B$74 + Baseline!B$68*Baseline!B$55/Baseline!B$75 + Baseline!B$60*Baseline!B$56/Baseline!B$76)</f>
        <v>1.3929245827115345E-8</v>
      </c>
      <c r="O836" s="1">
        <f>Baseline!B$33 * (C836 * Baseline!B$58*Baseline!B$58/Baseline!B$73 + Baseline!B$59*Baseline!B$59/Baseline!B$74 + Baseline!B$68*Baseline!B$68/Baseline!B$75 + Baseline!B$60*Baseline!B$60/Baseline!B$76)</f>
        <v>1.3250168810861527E-6</v>
      </c>
      <c r="P836" s="40">
        <f>Baseline!B$33 * (C836 * Baseline!B$58*Baseline!B$61/Baseline!B$73 + Baseline!B$59*Baseline!B$62/Baseline!B$74 + Baseline!B$68*Baseline!B$63/Baseline!B$75 + Baseline!B$60*Baseline!B$69/Baseline!B$76)</f>
        <v>1.6489825955329151E-9</v>
      </c>
      <c r="Q836" s="40">
        <f>Baseline!B$33 * (C836 * Baseline!B$61*Baseline!B$66/Baseline!B$73 + Baseline!B$62*Baseline!B$52/Baseline!B$74 + Baseline!B$63*Baseline!B$53/Baseline!B$75 + Baseline!B$69*Baseline!B$54/Baseline!B$76)</f>
        <v>1.7173029078843427E-9</v>
      </c>
      <c r="R836" s="40">
        <f>Baseline!B$33 * (C836 * Baseline!B$61*Baseline!B$57/Baseline!B$73 + Baseline!B$62*Baseline!B$67/Baseline!B$74 + Baseline!B$63*Baseline!B$55/Baseline!B$75 + Baseline!B$69*Baseline!B$56/Baseline!B$76)</f>
        <v>1.4629423701965165E-8</v>
      </c>
      <c r="S836" s="40">
        <f>Baseline!B$33 * (C836 * Baseline!B$61*Baseline!B$58/Baseline!B$73 + Baseline!B$62*Baseline!B$59/Baseline!B$74 + Baseline!B$63*Baseline!B$68/Baseline!B$75 + Baseline!B$69*Baseline!B$60/Baseline!B$76)</f>
        <v>1.6489825955329151E-9</v>
      </c>
      <c r="T836" s="40">
        <f>Baseline!B$33 * (C836 * Baseline!B$61*Baseline!B$61/Baseline!B$73 + Baseline!B$62*Baseline!B$62/Baseline!B$74 + Baseline!B$63*Baseline!B$63/Baseline!B$75 + Baseline!B$69*Baseline!B$69/Baseline!B$76)</f>
        <v>9.8551804223315484E-8</v>
      </c>
      <c r="U836" s="40"/>
      <c r="V836" s="40">
        <f>E836 * ( Baseline!B$87 * Baseline!B$7 )</f>
        <v>0.20954726370298465</v>
      </c>
      <c r="W836" s="40">
        <f>F836 * ( Baseline!D$87 * Baseline!B$11 )</f>
        <v>7.2503977831163749E-4</v>
      </c>
      <c r="X836" s="40">
        <f>G836 * ( Baseline!F$87 * Baseline!B$16 )</f>
        <v>3.7610350056863904E-3</v>
      </c>
      <c r="Y836" s="40">
        <f>H836 * ( Baseline!H$87 * Baseline!B$18 )</f>
        <v>6.0392986729879204E-4</v>
      </c>
      <c r="Z836" s="48">
        <f t="shared" si="0"/>
        <v>0.21463726835428149</v>
      </c>
      <c r="AA836" s="40">
        <f>I836 * ( Baseline!B$87 * Baseline!B$7 )</f>
        <v>4.0794453280311931E-4</v>
      </c>
      <c r="AB836" s="1">
        <f>J836 * ( Baseline!D$87 * Baseline!B$11 )</f>
        <v>3.3110912572146774E-2</v>
      </c>
      <c r="AC836" s="1">
        <f>K836 * ( Baseline!F$87 * Baseline!B$16 )</f>
        <v>4.838291489639716E-4</v>
      </c>
      <c r="AD836" s="1">
        <f>L836 * ( Baseline!F$87 * Baseline!B$16 )</f>
        <v>5.0814966634995466E-4</v>
      </c>
      <c r="AE836" s="48">
        <f t="shared" si="1"/>
        <v>3.451083592026382E-2</v>
      </c>
      <c r="AF836" s="48">
        <f>M836 * ( Baseline!B$87 * Baseline!B$7 )</f>
        <v>1.1238244103509249E-3</v>
      </c>
      <c r="AG836" s="48">
        <f>N836 * ( Baseline!D$87 * Baseline!B$11 )</f>
        <v>2.569471659892712E-4</v>
      </c>
      <c r="AH836" s="48">
        <f>O836 * ( Baseline!F$87 * Baseline!B$16 )</f>
        <v>4.6024156504643511E-2</v>
      </c>
      <c r="AI836" s="48">
        <f>P836 * ( Baseline!H$87 * Baseline!B$18 )</f>
        <v>5.7990342619584109E-4</v>
      </c>
      <c r="AJ836" s="48">
        <f t="shared" si="2"/>
        <v>4.7984831507179547E-2</v>
      </c>
      <c r="AK836" s="48">
        <f>Q836 * ( Baseline!B$87 * Baseline!B$7 )</f>
        <v>1.7823886880931594E-5</v>
      </c>
      <c r="AL836" s="48">
        <f>R836 * ( Baseline!D$87 * Baseline!B$11 )</f>
        <v>2.6986306415518861E-4</v>
      </c>
      <c r="AM836" s="48">
        <f>S836 * ( Baseline!F$87 * Baseline!B$16 )</f>
        <v>5.7277031057920227E-5</v>
      </c>
      <c r="AN836" s="48">
        <f>T836 * ( Baseline!H$87 * Baseline!B$18 )</f>
        <v>3.4658054658492386E-2</v>
      </c>
      <c r="AO836" s="48">
        <f t="shared" si="3"/>
        <v>3.5003018640586428E-2</v>
      </c>
      <c r="AP836" s="48"/>
      <c r="AQ836" s="48">
        <f>V836 * ( (1-Baseline!B$88-Baseline!B$87) + (1-B836)*Baseline!B$88 )</f>
        <v>9.4897775895596614E-2</v>
      </c>
      <c r="AR836" s="48">
        <f>W836 * ( (1-Baseline!B$88-Baseline!B$87) + (1-B836)*Baseline!B$88 )</f>
        <v>3.2834913318236192E-4</v>
      </c>
      <c r="AS836" s="48">
        <f>X836 * ( (1-Baseline!B$88-Baseline!B$87) + (1-B836)*Baseline!B$88 )</f>
        <v>1.7032618360076318E-3</v>
      </c>
      <c r="AT836" s="48">
        <f>Y836 * ( (1-Baseline!B$88-Baseline!B$87) + (1-B836)*Baseline!B$88 )</f>
        <v>2.735020261816087E-4</v>
      </c>
      <c r="AU836" s="48">
        <f t="shared" si="4"/>
        <v>9.7202888890968217E-2</v>
      </c>
      <c r="AV836" s="48">
        <f>AA836 * ( (1-Baseline!D$88-Baseline!D$87) + (1-B836)*Baseline!D$88 )</f>
        <v>2.9647839380845121E-4</v>
      </c>
      <c r="AW836" s="48">
        <f>AB836 * ( (1-Baseline!D$88-Baseline!D$87) + (1-B836)*Baseline!D$88 )</f>
        <v>2.4063737561252754E-2</v>
      </c>
      <c r="AX836" s="48">
        <f>AC836 * ( (1-Baseline!D$88-Baseline!D$87) + (1-B836)*Baseline!D$88 )</f>
        <v>3.5162841373774951E-4</v>
      </c>
      <c r="AY836" s="48">
        <f>AD836 * ( (1-Baseline!D$88-Baseline!D$87) + (1-B836)*Baseline!D$88 )</f>
        <v>3.6930363022279721E-4</v>
      </c>
      <c r="AZ836" s="48">
        <f t="shared" si="5"/>
        <v>2.5081147999021752E-2</v>
      </c>
      <c r="BA836" s="48">
        <f>AF836 * ( (1-Baseline!F$88-Baseline!F$87) + (1-Baseline!B$36)*Baseline!F$88 )</f>
        <v>8.0874000806965688E-4</v>
      </c>
      <c r="BB836" s="48">
        <f>AG836 * ( (1-Baseline!F$88-Baseline!F$87) + (1-Baseline!B$36)*Baseline!F$88 )</f>
        <v>1.8490740295519124E-4</v>
      </c>
      <c r="BC836" s="48">
        <f>AH836 * ( (1-Baseline!F$88-Baseline!F$87) + (1-Baseline!B$36)*Baseline!F$88 )</f>
        <v>3.3120455793749622E-2</v>
      </c>
      <c r="BD836" s="48">
        <f>AI836 * ( (1-Baseline!F$88-Baseline!F$87) + (1-Baseline!B$36)*Baseline!F$88 )</f>
        <v>4.1731706240016555E-4</v>
      </c>
      <c r="BE836" s="48">
        <f t="shared" si="6"/>
        <v>3.4531420267174637E-2</v>
      </c>
      <c r="BF836" s="48">
        <f>AK836 * ( (1-Baseline!H$88-Baseline!H$87) + (1-Baseline!B$36)*Baseline!H$88 )</f>
        <v>1.4122222053499719E-5</v>
      </c>
      <c r="BG836" s="48">
        <f>AL836 * ( (1-Baseline!H$88-Baseline!H$87) + (1-Baseline!B$36)*Baseline!H$88 )</f>
        <v>2.1381790299143902E-4</v>
      </c>
      <c r="BH836" s="48">
        <f>AM836 * ( (1-Baseline!H$88-Baseline!H$87) + (1-Baseline!B$36)*Baseline!H$88 )</f>
        <v>4.5381737247811348E-5</v>
      </c>
      <c r="BI836" s="48">
        <f>AN836 * ( (1-Baseline!H$88-Baseline!H$87) + (1-Baseline!B$36)*Baseline!H$88 )</f>
        <v>2.7460269867016683E-2</v>
      </c>
      <c r="BJ836" s="48">
        <f t="shared" si="7"/>
        <v>2.7733591729309434E-2</v>
      </c>
      <c r="BK836" s="48"/>
      <c r="BL836" s="48">
        <f t="shared" si="18"/>
        <v>0.97628555054616495</v>
      </c>
      <c r="BM836" s="48">
        <f t="shared" si="19"/>
        <v>3.3779771046791498E-3</v>
      </c>
      <c r="BN836" s="48">
        <f t="shared" si="20"/>
        <v>1.7522749122386355E-2</v>
      </c>
      <c r="BO836" s="48">
        <f t="shared" si="21"/>
        <v>2.8137232267694628E-3</v>
      </c>
      <c r="BP836" s="48">
        <f t="shared" si="8"/>
        <v>0.99999999999999989</v>
      </c>
      <c r="BQ836" s="48">
        <f t="shared" si="22"/>
        <v>1.1820766490433964E-2</v>
      </c>
      <c r="BR836" s="48">
        <f t="shared" si="23"/>
        <v>0.95943525241313987</v>
      </c>
      <c r="BS836" s="48">
        <f t="shared" si="24"/>
        <v>1.4019629952802167E-2</v>
      </c>
      <c r="BT836" s="48">
        <f t="shared" si="25"/>
        <v>1.4724351143623938E-2</v>
      </c>
      <c r="BU836" s="48">
        <f t="shared" si="9"/>
        <v>0.99999999999999989</v>
      </c>
      <c r="BV836" s="48">
        <f t="shared" si="26"/>
        <v>2.3420409638883009E-2</v>
      </c>
      <c r="BW836" s="48">
        <f t="shared" si="27"/>
        <v>5.354758116652477E-3</v>
      </c>
      <c r="BX836" s="48">
        <f t="shared" si="28"/>
        <v>0.95913969183693648</v>
      </c>
      <c r="BY836" s="48">
        <f t="shared" si="29"/>
        <v>1.2085140407528059E-2</v>
      </c>
      <c r="BZ836" s="48">
        <f t="shared" si="10"/>
        <v>1</v>
      </c>
      <c r="CA836" s="48">
        <f t="shared" si="30"/>
        <v>5.0920999311369615E-4</v>
      </c>
      <c r="CB836" s="48">
        <f t="shared" si="31"/>
        <v>7.7097083233352648E-3</v>
      </c>
      <c r="CC836" s="48">
        <f t="shared" si="32"/>
        <v>1.6363454719732888E-3</v>
      </c>
      <c r="CD836" s="48">
        <f t="shared" si="33"/>
        <v>0.99014473621157773</v>
      </c>
      <c r="CE836" s="48">
        <f t="shared" si="11"/>
        <v>1</v>
      </c>
      <c r="CF836" s="48"/>
      <c r="CG836" s="48">
        <f t="shared" si="34"/>
        <v>0.97628555054616495</v>
      </c>
      <c r="CH836" s="48">
        <f t="shared" si="35"/>
        <v>3.3779771046791498E-3</v>
      </c>
      <c r="CI836" s="48">
        <f t="shared" si="36"/>
        <v>1.7522749122386355E-2</v>
      </c>
      <c r="CJ836" s="48">
        <f t="shared" si="37"/>
        <v>2.8137232267694628E-3</v>
      </c>
      <c r="CK836" s="48">
        <f t="shared" si="12"/>
        <v>0.99999999999999989</v>
      </c>
      <c r="CL836" s="48">
        <f t="shared" si="38"/>
        <v>1.1820766490433964E-2</v>
      </c>
      <c r="CM836" s="48">
        <f t="shared" si="39"/>
        <v>0.95943525241313987</v>
      </c>
      <c r="CN836" s="48">
        <f t="shared" si="40"/>
        <v>1.4019629952802167E-2</v>
      </c>
      <c r="CO836" s="48">
        <f t="shared" si="41"/>
        <v>1.4724351143623938E-2</v>
      </c>
      <c r="CP836" s="48">
        <f t="shared" si="13"/>
        <v>0.99999999999999989</v>
      </c>
      <c r="CQ836" s="48">
        <f t="shared" si="42"/>
        <v>2.3420409638883009E-2</v>
      </c>
      <c r="CR836" s="48">
        <f t="shared" si="43"/>
        <v>5.354758116652477E-3</v>
      </c>
      <c r="CS836" s="48">
        <f t="shared" si="44"/>
        <v>0.95913969183693648</v>
      </c>
      <c r="CT836" s="48">
        <f t="shared" si="45"/>
        <v>1.2085140407528059E-2</v>
      </c>
      <c r="CU836" s="48">
        <f t="shared" si="14"/>
        <v>1</v>
      </c>
      <c r="CV836" s="48">
        <f t="shared" si="46"/>
        <v>5.0920999311369615E-4</v>
      </c>
      <c r="CW836" s="48">
        <f t="shared" si="47"/>
        <v>7.7097083233352648E-3</v>
      </c>
      <c r="CX836" s="48">
        <f t="shared" si="48"/>
        <v>1.6363454719732888E-3</v>
      </c>
      <c r="CY836" s="48">
        <f t="shared" si="49"/>
        <v>0.99014473621157773</v>
      </c>
      <c r="CZ836" s="48">
        <f t="shared" si="15"/>
        <v>1</v>
      </c>
      <c r="DA836" s="48"/>
      <c r="DB836" s="48">
        <f>(AQ836*Baseline!B$7 + AV836*Baseline!B$11 + BA836*Baseline!B$16 + BF836*Baseline!B$18)</f>
        <v>50017.335993917681</v>
      </c>
      <c r="DC836" s="48">
        <f>(AR836*Baseline!B$7 + AW836*Baseline!B$11 + BB836*Baseline!B$16 + BG836*Baseline!B$18)</f>
        <v>62175.605157221573</v>
      </c>
      <c r="DD836" s="48">
        <f>(AS836*Baseline!B$7 + AX836*Baseline!B$11 + BC836*Baseline!B$16 + BH836*Baseline!B$18)</f>
        <v>114618.05468739556</v>
      </c>
      <c r="DE836" s="48">
        <f>(AT836*Baseline!B$7 + AY836*Baseline!B$11 + BD836*Baseline!B$16 + BI836*Baseline!B$18)</f>
        <v>1259750.8963002947</v>
      </c>
      <c r="DF836" s="48">
        <f t="shared" si="16"/>
        <v>1486561.8921388295</v>
      </c>
      <c r="DG836" s="48"/>
      <c r="DH836" s="48">
        <f t="shared" si="50"/>
        <v>3.3646319240670124E-2</v>
      </c>
      <c r="DI836" s="48">
        <f t="shared" si="51"/>
        <v>4.1825103607199841E-2</v>
      </c>
      <c r="DJ836" s="48">
        <f t="shared" si="52"/>
        <v>7.7102780108593977E-2</v>
      </c>
      <c r="DK836" s="48">
        <f t="shared" si="53"/>
        <v>0.84742579704353604</v>
      </c>
      <c r="DL836" s="48">
        <f t="shared" si="17"/>
        <v>1</v>
      </c>
      <c r="DM836" s="48"/>
      <c r="DN836" s="48">
        <f>DH836 / (Baseline!B$7/Baseline!B$17)</f>
        <v>3.5915232763469427</v>
      </c>
      <c r="DO836" s="48">
        <f>DI836 / (Baseline!B$11/Baseline!B$17)</f>
        <v>1.0096780196734407</v>
      </c>
      <c r="DP836" s="48">
        <f>DJ836 / (Baseline!B$16/Baseline!B$17)</f>
        <v>1.1914709624763882</v>
      </c>
      <c r="DQ836" s="48">
        <f>DK836 / (Baseline!B$18/Baseline!B$17)</f>
        <v>0.95808967613484342</v>
      </c>
      <c r="DR836" s="71"/>
      <c r="DS836" s="48">
        <f>(AU836*Baseline!B$34)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2.7109964583645233E-2</v>
      </c>
      <c r="DT836" s="48">
        <f>(AZ836*Baseline!B$34) + (Baseline!D$88*(1-Baseline!D$89)*Baseline!B$35) + (Baseline!D$88*Baseline!D$89*((1-Baseline!D$90)*Baseline!B$40 + Baseline!D$90*Baseline!B$41))</f>
        <v>1.0175740199853265E-2</v>
      </c>
      <c r="DU836" s="48">
        <f>(BE836*Baseline!B$34) + (Baseline!F$88*(1-Baseline!F$89)*Baseline!B$35) + (Baseline!F$88*Baseline!F$89*((1-Baseline!F$90)*Baseline!B$40 + Baseline!F$90*Baseline!B$41))</f>
        <v>1.2910353040076199E-2</v>
      </c>
      <c r="DV836" s="48">
        <f>(BJ836*Baseline!B$34) + (Baseline!H$88*(1-Baseline!H$89)*Baseline!B$35) + (Baseline!H$88*Baseline!H$89*((1-Baseline!H$90)*Baseline!B$40 + Baseline!H$90*Baseline!B$41))</f>
        <v>9.3050387593964154E-3</v>
      </c>
      <c r="DW836" s="48">
        <f>( DS836*Baseline!B$7 + DT836*Baseline!B$11 + DU836*Baseline!B$16 + DV836*Baseline!B$18 ) / Baseline!B$17</f>
        <v>9.7412160603892722E-3</v>
      </c>
    </row>
    <row r="837" spans="1:127">
      <c r="A837" s="7" t="s">
        <v>1166</v>
      </c>
      <c r="B837" s="1">
        <f>MIN( MAX( NORMINV( MCrands!B837, (B$5+B$4)/2, (B$5-B$4)/3.29 ), 0 ), 1 )</f>
        <v>0.6240962826449179</v>
      </c>
      <c r="C837" s="1">
        <f>MAX( NORMINV( MCrands!C837, (C$5+C$4)/2, (C$5-C$4)/3.29 ), 0 )</f>
        <v>2.2928135020926166</v>
      </c>
      <c r="D837" s="40"/>
      <c r="E837" s="40">
        <f>Baseline!B$33 * (C837 * Baseline!B$66*Baseline!B$66/Baseline!B$73 + Baseline!B$52*Baseline!B$52/Baseline!B$74 + Baseline!B$53*Baseline!B$53/Baseline!B$75 + Baseline!B$54*Baseline!B$54/Baseline!B$76)</f>
        <v>1.9194866396434444E-5</v>
      </c>
      <c r="F837" s="40">
        <f>Baseline!B$33 * (C837 * Baseline!B$66*Baseline!B$57/Baseline!B$73 + Baseline!B$52*Baseline!B$67/Baseline!B$74 + Baseline!B$53*Baseline!B$55/Baseline!B$75 + Baseline!B$54*Baseline!B$56/Baseline!B$76)</f>
        <v>3.917177873551841E-8</v>
      </c>
      <c r="G837" s="1">
        <f>Baseline!B$33 * (C837 * Baseline!B$66*Baseline!B$58/Baseline!B$73 + Baseline!B$52*Baseline!B$59/Baseline!B$74 + Baseline!B$53*Baseline!B$68/Baseline!B$75 + Baseline!B$54*Baseline!B$60/Baseline!B$76)</f>
        <v>1.0795166526680056E-7</v>
      </c>
      <c r="H837" s="40">
        <f>Baseline!B$33 * (C837 * Baseline!B$66*Baseline!B$61/Baseline!B$73 + Baseline!B$52*Baseline!B$62/Baseline!B$74 + Baseline!B$53*Baseline!B$63/Baseline!B$75 + Baseline!B$54*Baseline!B$69/Baseline!B$76)</f>
        <v>1.6846015248339321E-9</v>
      </c>
      <c r="I837" s="40">
        <f>Baseline!B$33 * (C837 * Baseline!B$57*Baseline!B$66/Baseline!B$73 + Baseline!B$67*Baseline!B$52/Baseline!B$74 + Baseline!B$55*Baseline!B$53/Baseline!B$75 + Baseline!B$56*Baseline!B$54/Baseline!B$76)</f>
        <v>3.917177873551841E-8</v>
      </c>
      <c r="J837" s="1">
        <f>Baseline!B$33 * (C837 * Baseline!B$57*Baseline!B$57/Baseline!B$73 + Baseline!B$67*Baseline!B$67/Baseline!B$74 + Baseline!B$55*Baseline!B$55/Baseline!B$75 + Baseline!B$56*Baseline!B$56/Baseline!B$76)</f>
        <v>1.7949605882237992E-6</v>
      </c>
      <c r="K837" s="40">
        <f>Baseline!B$33 * (C837 * Baseline!B$57*Baseline!B$58/Baseline!B$73 + Baseline!B$67*Baseline!B$59/Baseline!B$74 + Baseline!B$55*Baseline!B$68/Baseline!B$75 + Baseline!B$56*Baseline!B$60/Baseline!B$76)</f>
        <v>1.3929202094072146E-8</v>
      </c>
      <c r="L837" s="1">
        <f>Baseline!B$33 * (C837 * Baseline!B$57*Baseline!B$61/Baseline!B$73 + Baseline!B$67*Baseline!B$62/Baseline!B$74 + Baseline!B$55*Baseline!B$63/Baseline!B$75 + Baseline!B$56*Baseline!B$69/Baseline!B$76)</f>
        <v>1.4629419328660845E-8</v>
      </c>
      <c r="M837" s="40">
        <f>Baseline!B$33 * (C837 * Baseline!B$58*Baseline!B$66/Baseline!B$73 + Baseline!B$59*Baseline!B$52/Baseline!B$74 + Baseline!B$68*Baseline!B$53/Baseline!B$75 + Baseline!B$60*Baseline!B$54/Baseline!B$76)</f>
        <v>1.0795166526680056E-7</v>
      </c>
      <c r="N837" s="1">
        <f>Baseline!B$33 * (C837 * Baseline!B$58*Baseline!B$57/Baseline!B$73 + Baseline!B$59*Baseline!B$67/Baseline!B$74 + Baseline!B$68*Baseline!B$55/Baseline!B$75 + Baseline!B$60*Baseline!B$56/Baseline!B$76)</f>
        <v>1.3929202094072146E-8</v>
      </c>
      <c r="O837" s="1">
        <f>Baseline!B$33 * (C837 * Baseline!B$58*Baseline!B$58/Baseline!B$73 + Baseline!B$59*Baseline!B$59/Baseline!B$74 + Baseline!B$68*Baseline!B$68/Baseline!B$75 + Baseline!B$60*Baseline!B$60/Baseline!B$76)</f>
        <v>1.3250167735757547E-6</v>
      </c>
      <c r="P837" s="40">
        <f>Baseline!B$33 * (C837 * Baseline!B$58*Baseline!B$61/Baseline!B$73 + Baseline!B$59*Baseline!B$62/Baseline!B$74 + Baseline!B$68*Baseline!B$63/Baseline!B$75 + Baseline!B$60*Baseline!B$69/Baseline!B$76)</f>
        <v>1.6489718444931291E-9</v>
      </c>
      <c r="Q837" s="40">
        <f>Baseline!B$33 * (C837 * Baseline!B$61*Baseline!B$66/Baseline!B$73 + Baseline!B$62*Baseline!B$52/Baseline!B$74 + Baseline!B$63*Baseline!B$53/Baseline!B$75 + Baseline!B$69*Baseline!B$54/Baseline!B$76)</f>
        <v>1.6846015248339321E-9</v>
      </c>
      <c r="R837" s="40">
        <f>Baseline!B$33 * (C837 * Baseline!B$61*Baseline!B$57/Baseline!B$73 + Baseline!B$62*Baseline!B$67/Baseline!B$74 + Baseline!B$63*Baseline!B$55/Baseline!B$75 + Baseline!B$69*Baseline!B$56/Baseline!B$76)</f>
        <v>1.4629419328660845E-8</v>
      </c>
      <c r="S837" s="40">
        <f>Baseline!B$33 * (C837 * Baseline!B$61*Baseline!B$58/Baseline!B$73 + Baseline!B$62*Baseline!B$59/Baseline!B$74 + Baseline!B$63*Baseline!B$68/Baseline!B$75 + Baseline!B$69*Baseline!B$60/Baseline!B$76)</f>
        <v>1.6489718444931291E-9</v>
      </c>
      <c r="T837" s="40">
        <f>Baseline!B$33 * (C837 * Baseline!B$61*Baseline!B$61/Baseline!B$73 + Baseline!B$62*Baseline!B$62/Baseline!B$74 + Baseline!B$63*Baseline!B$63/Baseline!B$75 + Baseline!B$69*Baseline!B$69/Baseline!B$76)</f>
        <v>9.8551803148211491E-8</v>
      </c>
      <c r="U837" s="40"/>
      <c r="V837" s="40">
        <f>E837 * ( Baseline!B$87 * Baseline!B$7 )</f>
        <v>0.19922351832859309</v>
      </c>
      <c r="W837" s="40">
        <f>F837 * ( Baseline!D$87 * Baseline!B$11 )</f>
        <v>7.2258596465122932E-4</v>
      </c>
      <c r="X837" s="40">
        <f>G837 * ( Baseline!F$87 * Baseline!B$16 )</f>
        <v>3.7496762555231725E-3</v>
      </c>
      <c r="Y837" s="40">
        <f>H837 * ( Baseline!H$87 * Baseline!B$18 )</f>
        <v>5.9242965854968332E-4</v>
      </c>
      <c r="Z837" s="48">
        <f t="shared" si="0"/>
        <v>0.20428821020731716</v>
      </c>
      <c r="AA837" s="40">
        <f>I837 * ( Baseline!B$87 * Baseline!B$7 )</f>
        <v>4.0656389149594556E-4</v>
      </c>
      <c r="AB837" s="1">
        <f>J837 * ( Baseline!D$87 * Baseline!B$11 )</f>
        <v>3.3110912243987149E-2</v>
      </c>
      <c r="AC837" s="1">
        <f>K837 * ( Baseline!F$87 * Baseline!B$16 )</f>
        <v>4.8382762990677815E-4</v>
      </c>
      <c r="AD837" s="1">
        <f>L837 * ( Baseline!F$87 * Baseline!B$16 )</f>
        <v>5.0814951444423532E-4</v>
      </c>
      <c r="AE837" s="48">
        <f t="shared" si="1"/>
        <v>3.450945327983411E-2</v>
      </c>
      <c r="AF837" s="48">
        <f>M837 * ( Baseline!B$87 * Baseline!B$7 )</f>
        <v>1.120430333804123E-3</v>
      </c>
      <c r="AG837" s="48">
        <f>N837 * ( Baseline!D$87 * Baseline!B$11 )</f>
        <v>2.5694635926350515E-4</v>
      </c>
      <c r="AH837" s="48">
        <f>O837 * ( Baseline!F$87 * Baseline!B$16 )</f>
        <v>4.6024152770294577E-2</v>
      </c>
      <c r="AI837" s="48">
        <f>P837 * ( Baseline!H$87 * Baseline!B$18 )</f>
        <v>5.7989964534040702E-4</v>
      </c>
      <c r="AJ837" s="48">
        <f t="shared" si="2"/>
        <v>4.7981429108702615E-2</v>
      </c>
      <c r="AK837" s="48">
        <f>Q837 * ( Baseline!B$87 * Baseline!B$7 )</f>
        <v>1.7484479226251381E-5</v>
      </c>
      <c r="AL837" s="48">
        <f>R837 * ( Baseline!D$87 * Baseline!B$11 )</f>
        <v>2.6986298348261197E-4</v>
      </c>
      <c r="AM837" s="48">
        <f>S837 * ( Baseline!F$87 * Baseline!B$16 )</f>
        <v>5.727665762302686E-5</v>
      </c>
      <c r="AN837" s="48">
        <f>T837 * ( Baseline!H$87 * Baseline!B$18 )</f>
        <v>3.4658054280406837E-2</v>
      </c>
      <c r="AO837" s="48">
        <f t="shared" si="3"/>
        <v>3.5002678400738729E-2</v>
      </c>
      <c r="AP837" s="48"/>
      <c r="AQ837" s="48">
        <f>V837 * ( (1-Baseline!B$88-Baseline!B$87) + (1-B837)*Baseline!B$88 )</f>
        <v>8.4302290124519411E-2</v>
      </c>
      <c r="AR837" s="48">
        <f>W837 * ( (1-Baseline!B$88-Baseline!B$87) + (1-B837)*Baseline!B$88 )</f>
        <v>3.0576536416479342E-4</v>
      </c>
      <c r="AS837" s="48">
        <f>X837 * ( (1-Baseline!B$88-Baseline!B$87) + (1-B837)*Baseline!B$88 )</f>
        <v>1.5866916628023814E-3</v>
      </c>
      <c r="AT837" s="48">
        <f>Y837 * ( (1-Baseline!B$88-Baseline!B$87) + (1-B837)*Baseline!B$88 )</f>
        <v>2.5068916246650483E-4</v>
      </c>
      <c r="AU837" s="48">
        <f t="shared" si="4"/>
        <v>8.64454363139531E-2</v>
      </c>
      <c r="AV837" s="48">
        <f>AA837 * ( (1-Baseline!D$88-Baseline!D$87) + (1-B837)*Baseline!D$88 )</f>
        <v>2.8939350555041244E-4</v>
      </c>
      <c r="AW837" s="48">
        <f>AB837 * ( (1-Baseline!D$88-Baseline!D$87) + (1-B837)*Baseline!D$88 )</f>
        <v>2.3568455454817665E-2</v>
      </c>
      <c r="AX837" s="48">
        <f>AC837 * ( (1-Baseline!D$88-Baseline!D$87) + (1-B837)*Baseline!D$88 )</f>
        <v>3.4439008684632882E-4</v>
      </c>
      <c r="AY837" s="48">
        <f>AD837 * ( (1-Baseline!D$88-Baseline!D$87) + (1-B837)*Baseline!D$88 )</f>
        <v>3.6170248368016644E-4</v>
      </c>
      <c r="AZ837" s="48">
        <f t="shared" si="5"/>
        <v>2.4563941530894574E-2</v>
      </c>
      <c r="BA837" s="48">
        <f>AF837 * ( (1-Baseline!F$88-Baseline!F$87) + (1-Baseline!B$36)*Baseline!F$88 )</f>
        <v>8.0629752197612864E-4</v>
      </c>
      <c r="BB837" s="48">
        <f>AG837 * ( (1-Baseline!F$88-Baseline!F$87) + (1-Baseline!B$36)*Baseline!F$88 )</f>
        <v>1.8490682240951476E-4</v>
      </c>
      <c r="BC837" s="48">
        <f>AH837 * ( (1-Baseline!F$88-Baseline!F$87) + (1-Baseline!B$36)*Baseline!F$88 )</f>
        <v>3.3120453106392632E-2</v>
      </c>
      <c r="BD837" s="48">
        <f>AI837 * ( (1-Baseline!F$88-Baseline!F$87) + (1-Baseline!B$36)*Baseline!F$88 )</f>
        <v>4.1731434157560781E-4</v>
      </c>
      <c r="BE837" s="48">
        <f t="shared" si="6"/>
        <v>3.4528971792353882E-2</v>
      </c>
      <c r="BF837" s="48">
        <f>AK837 * ( (1-Baseline!H$88-Baseline!H$87) + (1-Baseline!B$36)*Baseline!H$88 )</f>
        <v>1.3853302580543492E-5</v>
      </c>
      <c r="BG837" s="48">
        <f>AL837 * ( (1-Baseline!H$88-Baseline!H$87) + (1-Baseline!B$36)*Baseline!H$88 )</f>
        <v>2.1381783907294309E-4</v>
      </c>
      <c r="BH837" s="48">
        <f>AM837 * ( (1-Baseline!H$88-Baseline!H$87) + (1-Baseline!B$36)*Baseline!H$88 )</f>
        <v>4.5381441367876639E-5</v>
      </c>
      <c r="BI837" s="48">
        <f>AN837 * ( (1-Baseline!H$88-Baseline!H$87) + (1-Baseline!B$36)*Baseline!H$88 )</f>
        <v>2.7460269567451942E-2</v>
      </c>
      <c r="BJ837" s="48">
        <f t="shared" si="7"/>
        <v>2.7733322150473305E-2</v>
      </c>
      <c r="BK837" s="48"/>
      <c r="BL837" s="48">
        <f t="shared" si="18"/>
        <v>0.97520810489462761</v>
      </c>
      <c r="BM837" s="48">
        <f t="shared" si="19"/>
        <v>3.5370908772362816E-3</v>
      </c>
      <c r="BN837" s="48">
        <f t="shared" si="20"/>
        <v>1.8354834337810783E-2</v>
      </c>
      <c r="BO837" s="48">
        <f t="shared" si="21"/>
        <v>2.8999698903253877E-3</v>
      </c>
      <c r="BP837" s="48">
        <f t="shared" si="8"/>
        <v>1.0000000000000002</v>
      </c>
      <c r="BQ837" s="48">
        <f t="shared" si="22"/>
        <v>1.1781232469815005E-2</v>
      </c>
      <c r="BR837" s="48">
        <f t="shared" si="23"/>
        <v>0.95947368321061721</v>
      </c>
      <c r="BS837" s="48">
        <f t="shared" si="24"/>
        <v>1.4020147638488E-2</v>
      </c>
      <c r="BT837" s="48">
        <f t="shared" si="25"/>
        <v>1.4724936681079697E-2</v>
      </c>
      <c r="BU837" s="48">
        <f t="shared" si="9"/>
        <v>0.99999999999999989</v>
      </c>
      <c r="BV837" s="48">
        <f t="shared" si="26"/>
        <v>2.3351333101516672E-2</v>
      </c>
      <c r="BW837" s="48">
        <f t="shared" si="27"/>
        <v>5.3551210132026187E-3</v>
      </c>
      <c r="BX837" s="48">
        <f t="shared" si="28"/>
        <v>0.95920762730985354</v>
      </c>
      <c r="BY837" s="48">
        <f t="shared" si="29"/>
        <v>1.2085918575427091E-2</v>
      </c>
      <c r="BZ837" s="48">
        <f t="shared" si="10"/>
        <v>0.99999999999999989</v>
      </c>
      <c r="CA837" s="48">
        <f t="shared" si="30"/>
        <v>4.9951832331443448E-4</v>
      </c>
      <c r="CB837" s="48">
        <f t="shared" si="31"/>
        <v>7.7097809599883799E-3</v>
      </c>
      <c r="CC837" s="48">
        <f t="shared" si="32"/>
        <v>1.6363507091451048E-3</v>
      </c>
      <c r="CD837" s="48">
        <f t="shared" si="33"/>
        <v>0.99015435000755203</v>
      </c>
      <c r="CE837" s="48">
        <f t="shared" si="11"/>
        <v>1</v>
      </c>
      <c r="CF837" s="48"/>
      <c r="CG837" s="48">
        <f t="shared" si="34"/>
        <v>0.97520810489462761</v>
      </c>
      <c r="CH837" s="48">
        <f t="shared" si="35"/>
        <v>3.5370908772362816E-3</v>
      </c>
      <c r="CI837" s="48">
        <f t="shared" si="36"/>
        <v>1.8354834337810783E-2</v>
      </c>
      <c r="CJ837" s="48">
        <f t="shared" si="37"/>
        <v>2.8999698903253877E-3</v>
      </c>
      <c r="CK837" s="48">
        <f t="shared" si="12"/>
        <v>1.0000000000000002</v>
      </c>
      <c r="CL837" s="48">
        <f t="shared" si="38"/>
        <v>1.1781232469815005E-2</v>
      </c>
      <c r="CM837" s="48">
        <f t="shared" si="39"/>
        <v>0.95947368321061721</v>
      </c>
      <c r="CN837" s="48">
        <f t="shared" si="40"/>
        <v>1.4020147638488E-2</v>
      </c>
      <c r="CO837" s="48">
        <f t="shared" si="41"/>
        <v>1.4724936681079697E-2</v>
      </c>
      <c r="CP837" s="48">
        <f t="shared" si="13"/>
        <v>0.99999999999999989</v>
      </c>
      <c r="CQ837" s="48">
        <f t="shared" si="42"/>
        <v>2.3351333101516672E-2</v>
      </c>
      <c r="CR837" s="48">
        <f t="shared" si="43"/>
        <v>5.3551210132026187E-3</v>
      </c>
      <c r="CS837" s="48">
        <f t="shared" si="44"/>
        <v>0.95920762730985354</v>
      </c>
      <c r="CT837" s="48">
        <f t="shared" si="45"/>
        <v>1.2085918575427091E-2</v>
      </c>
      <c r="CU837" s="48">
        <f t="shared" si="14"/>
        <v>0.99999999999999989</v>
      </c>
      <c r="CV837" s="48">
        <f t="shared" si="46"/>
        <v>4.9951832331443448E-4</v>
      </c>
      <c r="CW837" s="48">
        <f t="shared" si="47"/>
        <v>7.7097809599883799E-3</v>
      </c>
      <c r="CX837" s="48">
        <f t="shared" si="48"/>
        <v>1.6363507091451048E-3</v>
      </c>
      <c r="CY837" s="48">
        <f t="shared" si="49"/>
        <v>0.99015435000755203</v>
      </c>
      <c r="CZ837" s="48">
        <f t="shared" si="15"/>
        <v>1</v>
      </c>
      <c r="DA837" s="48"/>
      <c r="DB837" s="48">
        <f>(AQ837*Baseline!B$7 + AV837*Baseline!B$11 + BA837*Baseline!B$16 + BF837*Baseline!B$18)</f>
        <v>44842.834634901272</v>
      </c>
      <c r="DC837" s="48">
        <f>(AR837*Baseline!B$7 + AW837*Baseline!B$11 + BB837*Baseline!B$16 + BG837*Baseline!B$18)</f>
        <v>61102.48793494585</v>
      </c>
      <c r="DD837" s="48">
        <f>(AS837*Baseline!B$7 + AX837*Baseline!B$11 + BC837*Baseline!B$16 + BH837*Baseline!B$18)</f>
        <v>114545.97261876256</v>
      </c>
      <c r="DE837" s="48">
        <f>(AT837*Baseline!B$7 + AY837*Baseline!B$11 + BD837*Baseline!B$16 + BI837*Baseline!B$18)</f>
        <v>1259723.5081595771</v>
      </c>
      <c r="DF837" s="48">
        <f t="shared" si="16"/>
        <v>1480214.8033481869</v>
      </c>
      <c r="DG837" s="48"/>
      <c r="DH837" s="48">
        <f t="shared" si="50"/>
        <v>3.0294815680446219E-2</v>
      </c>
      <c r="DI837" s="48">
        <f t="shared" si="51"/>
        <v>4.1279473625540332E-2</v>
      </c>
      <c r="DJ837" s="48">
        <f t="shared" si="52"/>
        <v>7.7384696031727387E-2</v>
      </c>
      <c r="DK837" s="48">
        <f t="shared" si="53"/>
        <v>0.85104101466228599</v>
      </c>
      <c r="DL837" s="48">
        <f t="shared" si="17"/>
        <v>1</v>
      </c>
      <c r="DM837" s="48"/>
      <c r="DN837" s="48">
        <f>DH837 / (Baseline!B$7/Baseline!B$17)</f>
        <v>3.2337723152030557</v>
      </c>
      <c r="DO837" s="48">
        <f>DI837 / (Baseline!B$11/Baseline!B$17)</f>
        <v>0.99650625076330712</v>
      </c>
      <c r="DP837" s="48">
        <f>DJ837 / (Baseline!B$16/Baseline!B$17)</f>
        <v>1.1958274154577218</v>
      </c>
      <c r="DQ837" s="48">
        <f>DK837 / (Baseline!B$18/Baseline!B$17)</f>
        <v>0.9621769988120491</v>
      </c>
      <c r="DR837" s="71"/>
      <c r="DS837" s="48">
        <f>(AU837*Baseline!B$34)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2.5496346697092966E-2</v>
      </c>
      <c r="DT837" s="48">
        <f>(AZ837*Baseline!B$34) + (Baseline!D$88*(1-Baseline!D$89)*Baseline!B$35) + (Baseline!D$88*Baseline!D$89*((1-Baseline!D$90)*Baseline!B$40 + Baseline!D$90*Baseline!B$41))</f>
        <v>1.0098159229634189E-2</v>
      </c>
      <c r="DU837" s="48">
        <f>(BE837*Baseline!B$34) + (Baseline!F$88*(1-Baseline!F$89)*Baseline!B$35) + (Baseline!F$88*Baseline!F$89*((1-Baseline!F$90)*Baseline!B$40 + Baseline!F$90*Baseline!B$41))</f>
        <v>1.2909985768853084E-2</v>
      </c>
      <c r="DV837" s="48">
        <f>(BJ837*Baseline!B$34) + (Baseline!H$88*(1-Baseline!H$89)*Baseline!B$35) + (Baseline!H$88*Baseline!H$89*((1-Baseline!H$90)*Baseline!B$40 + Baseline!H$90*Baseline!B$41))</f>
        <v>9.304998322570996E-3</v>
      </c>
      <c r="DW837" s="48">
        <f>( DS837*Baseline!B$7 + DT837*Baseline!B$11 + DU837*Baseline!B$16 + DV837*Baseline!B$18 ) / Baseline!B$17</f>
        <v>9.7228260078459656E-3</v>
      </c>
    </row>
    <row r="838" spans="1:127">
      <c r="A838" s="7" t="s">
        <v>1167</v>
      </c>
      <c r="B838" s="1">
        <f>MIN( MAX( NORMINV( MCrands!B838, (B$5+B$4)/2, (B$5-B$4)/3.29 ), 0 ), 1 )</f>
        <v>0.45801344493801477</v>
      </c>
      <c r="C838" s="1">
        <f>MAX( NORMINV( MCrands!C838, (C$5+C$4)/2, (C$5-C$4)/3.29 ), 0 )</f>
        <v>2.6454298727239074</v>
      </c>
      <c r="D838" s="40"/>
      <c r="E838" s="40">
        <f>Baseline!B$33 * (C838 * Baseline!B$66*Baseline!B$66/Baseline!B$73 + Baseline!B$52*Baseline!B$52/Baseline!B$74 + Baseline!B$53*Baseline!B$53/Baseline!B$75 + Baseline!B$54*Baseline!B$54/Baseline!B$76)</f>
        <v>2.2145575253832445E-5</v>
      </c>
      <c r="F838" s="40">
        <f>Baseline!B$33 * (C838 * Baseline!B$66*Baseline!B$57/Baseline!B$73 + Baseline!B$52*Baseline!B$67/Baseline!B$74 + Baseline!B$53*Baseline!B$55/Baseline!B$75 + Baseline!B$54*Baseline!B$56/Baseline!B$76)</f>
        <v>3.9566390418219583E-8</v>
      </c>
      <c r="G838" s="1">
        <f>Baseline!B$33 * (C838 * Baseline!B$66*Baseline!B$58/Baseline!B$73 + Baseline!B$52*Baseline!B$59/Baseline!B$74 + Baseline!B$53*Baseline!B$68/Baseline!B$75 + Baseline!B$54*Baseline!B$60/Baseline!B$76)</f>
        <v>1.089217523201076E-7</v>
      </c>
      <c r="H838" s="40">
        <f>Baseline!B$33 * (C838 * Baseline!B$66*Baseline!B$61/Baseline!B$73 + Baseline!B$52*Baseline!B$62/Baseline!B$74 + Baseline!B$53*Baseline!B$63/Baseline!B$75 + Baseline!B$54*Baseline!B$69/Baseline!B$76)</f>
        <v>1.7816102301646367E-9</v>
      </c>
      <c r="I838" s="40">
        <f>Baseline!B$33 * (C838 * Baseline!B$57*Baseline!B$66/Baseline!B$73 + Baseline!B$67*Baseline!B$52/Baseline!B$74 + Baseline!B$55*Baseline!B$53/Baseline!B$75 + Baseline!B$56*Baseline!B$54/Baseline!B$76)</f>
        <v>3.9566390418219583E-8</v>
      </c>
      <c r="J838" s="1">
        <f>Baseline!B$33 * (C838 * Baseline!B$57*Baseline!B$57/Baseline!B$73 + Baseline!B$67*Baseline!B$67/Baseline!B$74 + Baseline!B$55*Baseline!B$55/Baseline!B$75 + Baseline!B$56*Baseline!B$56/Baseline!B$76)</f>
        <v>1.7949606409970096E-6</v>
      </c>
      <c r="K838" s="40">
        <f>Baseline!B$33 * (C838 * Baseline!B$57*Baseline!B$58/Baseline!B$73 + Baseline!B$67*Baseline!B$59/Baseline!B$74 + Baseline!B$55*Baseline!B$68/Baseline!B$75 + Baseline!B$56*Baseline!B$60/Baseline!B$76)</f>
        <v>1.3929331828215015E-8</v>
      </c>
      <c r="L838" s="1">
        <f>Baseline!B$33 * (C838 * Baseline!B$57*Baseline!B$61/Baseline!B$73 + Baseline!B$67*Baseline!B$62/Baseline!B$74 + Baseline!B$55*Baseline!B$63/Baseline!B$75 + Baseline!B$56*Baseline!B$69/Baseline!B$76)</f>
        <v>1.4629432302075132E-8</v>
      </c>
      <c r="M838" s="40">
        <f>Baseline!B$33 * (C838 * Baseline!B$58*Baseline!B$66/Baseline!B$73 + Baseline!B$59*Baseline!B$52/Baseline!B$74 + Baseline!B$68*Baseline!B$53/Baseline!B$75 + Baseline!B$60*Baseline!B$54/Baseline!B$76)</f>
        <v>1.089217523201076E-7</v>
      </c>
      <c r="N838" s="1">
        <f>Baseline!B$33 * (C838 * Baseline!B$58*Baseline!B$57/Baseline!B$73 + Baseline!B$59*Baseline!B$67/Baseline!B$74 + Baseline!B$68*Baseline!B$55/Baseline!B$75 + Baseline!B$60*Baseline!B$56/Baseline!B$76)</f>
        <v>1.3929331828215015E-8</v>
      </c>
      <c r="O838" s="1">
        <f>Baseline!B$33 * (C838 * Baseline!B$58*Baseline!B$58/Baseline!B$73 + Baseline!B$59*Baseline!B$59/Baseline!B$74 + Baseline!B$68*Baseline!B$68/Baseline!B$75 + Baseline!B$60*Baseline!B$60/Baseline!B$76)</f>
        <v>1.3250170925055228E-6</v>
      </c>
      <c r="P838" s="40">
        <f>Baseline!B$33 * (C838 * Baseline!B$58*Baseline!B$61/Baseline!B$73 + Baseline!B$59*Baseline!B$62/Baseline!B$74 + Baseline!B$68*Baseline!B$63/Baseline!B$75 + Baseline!B$60*Baseline!B$69/Baseline!B$76)</f>
        <v>1.6490037374699181E-9</v>
      </c>
      <c r="Q838" s="40">
        <f>Baseline!B$33 * (C838 * Baseline!B$61*Baseline!B$66/Baseline!B$73 + Baseline!B$62*Baseline!B$52/Baseline!B$74 + Baseline!B$63*Baseline!B$53/Baseline!B$75 + Baseline!B$69*Baseline!B$54/Baseline!B$76)</f>
        <v>1.7816102301646367E-9</v>
      </c>
      <c r="R838" s="40">
        <f>Baseline!B$33 * (C838 * Baseline!B$61*Baseline!B$57/Baseline!B$73 + Baseline!B$62*Baseline!B$67/Baseline!B$74 + Baseline!B$63*Baseline!B$55/Baseline!B$75 + Baseline!B$69*Baseline!B$56/Baseline!B$76)</f>
        <v>1.4629432302075132E-8</v>
      </c>
      <c r="S838" s="40">
        <f>Baseline!B$33 * (C838 * Baseline!B$61*Baseline!B$58/Baseline!B$73 + Baseline!B$62*Baseline!B$59/Baseline!B$74 + Baseline!B$63*Baseline!B$68/Baseline!B$75 + Baseline!B$69*Baseline!B$60/Baseline!B$76)</f>
        <v>1.6490037374699181E-9</v>
      </c>
      <c r="T838" s="40">
        <f>Baseline!B$33 * (C838 * Baseline!B$61*Baseline!B$61/Baseline!B$73 + Baseline!B$62*Baseline!B$62/Baseline!B$74 + Baseline!B$63*Baseline!B$63/Baseline!B$75 + Baseline!B$69*Baseline!B$69/Baseline!B$76)</f>
        <v>9.8551806337509177E-8</v>
      </c>
      <c r="U838" s="40"/>
      <c r="V838" s="40">
        <f>E838 * ( Baseline!B$87 * Baseline!B$7 )</f>
        <v>0.22984892555952696</v>
      </c>
      <c r="W838" s="40">
        <f>F838 * ( Baseline!D$87 * Baseline!B$11 )</f>
        <v>7.298652068151478E-4</v>
      </c>
      <c r="X838" s="40">
        <f>G838 * ( Baseline!F$87 * Baseline!B$16 )</f>
        <v>3.7833720061221632E-3</v>
      </c>
      <c r="Y838" s="40">
        <f>H838 * ( Baseline!H$87 * Baseline!B$18 )</f>
        <v>6.265450462708726E-4</v>
      </c>
      <c r="Z838" s="48">
        <f t="shared" si="0"/>
        <v>0.23498870781873515</v>
      </c>
      <c r="AA838" s="40">
        <f>I838 * ( Baseline!B$87 * Baseline!B$7 )</f>
        <v>4.1065956615070104E-4</v>
      </c>
      <c r="AB838" s="1">
        <f>J838 * ( Baseline!D$87 * Baseline!B$11 )</f>
        <v>3.3110913217473226E-2</v>
      </c>
      <c r="AC838" s="1">
        <f>K838 * ( Baseline!F$87 * Baseline!B$16 )</f>
        <v>4.8383213619238149E-4</v>
      </c>
      <c r="AD838" s="1">
        <f>L838 * ( Baseline!F$87 * Baseline!B$16 )</f>
        <v>5.0814996507279561E-4</v>
      </c>
      <c r="AE838" s="48">
        <f t="shared" si="1"/>
        <v>3.4513554884889108E-2</v>
      </c>
      <c r="AF838" s="48">
        <f>M838 * ( Baseline!B$87 * Baseline!B$7 )</f>
        <v>1.1304988673303967E-3</v>
      </c>
      <c r="AG838" s="48">
        <f>N838 * ( Baseline!D$87 * Baseline!B$11 )</f>
        <v>2.5694875241678535E-4</v>
      </c>
      <c r="AH838" s="48">
        <f>O838 * ( Baseline!F$87 * Baseline!B$16 )</f>
        <v>4.6024163848246688E-2</v>
      </c>
      <c r="AI838" s="48">
        <f>P838 * ( Baseline!H$87 * Baseline!B$18 )</f>
        <v>5.7991086125412346E-4</v>
      </c>
      <c r="AJ838" s="48">
        <f t="shared" si="2"/>
        <v>4.7991522329247999E-2</v>
      </c>
      <c r="AK838" s="48">
        <f>Q838 * ( Baseline!B$87 * Baseline!B$7 )</f>
        <v>1.8491332578878763E-5</v>
      </c>
      <c r="AL838" s="48">
        <f>R838 * ( Baseline!D$87 * Baseline!B$11 )</f>
        <v>2.6986322279794E-4</v>
      </c>
      <c r="AM838" s="48">
        <f>S838 * ( Baseline!F$87 * Baseline!B$16 )</f>
        <v>5.7277765418237683E-5</v>
      </c>
      <c r="AN838" s="48">
        <f>T838 * ( Baseline!H$87 * Baseline!B$18 )</f>
        <v>3.4658055401998213E-2</v>
      </c>
      <c r="AO838" s="48">
        <f t="shared" si="3"/>
        <v>3.5003687722793268E-2</v>
      </c>
      <c r="AP838" s="48"/>
      <c r="AQ838" s="48">
        <f>V838 * ( (1-Baseline!B$88-Baseline!B$87) + (1-B838)*Baseline!B$88 )</f>
        <v>0.13123638914492305</v>
      </c>
      <c r="AR838" s="48">
        <f>W838 * ( (1-Baseline!B$88-Baseline!B$87) + (1-B838)*Baseline!B$88 )</f>
        <v>4.1672970222401945E-4</v>
      </c>
      <c r="AS838" s="48">
        <f>X838 * ( (1-Baseline!B$88-Baseline!B$87) + (1-B838)*Baseline!B$88 )</f>
        <v>2.1601844762457554E-3</v>
      </c>
      <c r="AT838" s="48">
        <f>Y838 * ( (1-Baseline!B$88-Baseline!B$87) + (1-B838)*Baseline!B$88 )</f>
        <v>3.5773719328495641E-4</v>
      </c>
      <c r="AU838" s="48">
        <f t="shared" si="4"/>
        <v>0.13417104051667778</v>
      </c>
      <c r="AV838" s="48">
        <f>AA838 * ( (1-Baseline!D$88-Baseline!D$87) + (1-B838)*Baseline!D$88 )</f>
        <v>3.2286399086643312E-4</v>
      </c>
      <c r="AW838" s="48">
        <f>AB838 * ( (1-Baseline!D$88-Baseline!D$87) + (1-B838)*Baseline!D$88 )</f>
        <v>2.6032077330697012E-2</v>
      </c>
      <c r="AX838" s="48">
        <f>AC838 * ( (1-Baseline!D$88-Baseline!D$87) + (1-B838)*Baseline!D$88 )</f>
        <v>3.8039287837551134E-4</v>
      </c>
      <c r="AY838" s="48">
        <f>AD838 * ( (1-Baseline!D$88-Baseline!D$87) + (1-B838)*Baseline!D$88 )</f>
        <v>3.995117591436663E-4</v>
      </c>
      <c r="AZ838" s="48">
        <f t="shared" si="5"/>
        <v>2.7134845959082624E-2</v>
      </c>
      <c r="BA838" s="48">
        <f>AF838 * ( (1-Baseline!F$88-Baseline!F$87) + (1-Baseline!B$36)*Baseline!F$88 )</f>
        <v>8.1354316089470805E-4</v>
      </c>
      <c r="BB838" s="48">
        <f>AG838 * ( (1-Baseline!F$88-Baseline!F$87) + (1-Baseline!B$36)*Baseline!F$88 )</f>
        <v>1.849085445991961E-4</v>
      </c>
      <c r="BC838" s="48">
        <f>AH838 * ( (1-Baseline!F$88-Baseline!F$87) + (1-Baseline!B$36)*Baseline!F$88 )</f>
        <v>3.3120461078441465E-2</v>
      </c>
      <c r="BD838" s="48">
        <f>AI838 * ( (1-Baseline!F$88-Baseline!F$87) + (1-Baseline!B$36)*Baseline!F$88 )</f>
        <v>4.1732241290602743E-4</v>
      </c>
      <c r="BE838" s="48">
        <f t="shared" si="6"/>
        <v>3.4536235196841396E-2</v>
      </c>
      <c r="BF838" s="48">
        <f>AK838 * ( (1-Baseline!H$88-Baseline!H$87) + (1-Baseline!B$36)*Baseline!H$88 )</f>
        <v>1.465105262889722E-5</v>
      </c>
      <c r="BG838" s="48">
        <f>AL838 * ( (1-Baseline!H$88-Baseline!H$87) + (1-Baseline!B$36)*Baseline!H$88 )</f>
        <v>2.1381802868726381E-4</v>
      </c>
      <c r="BH838" s="48">
        <f>AM838 * ( (1-Baseline!H$88-Baseline!H$87) + (1-Baseline!B$36)*Baseline!H$88 )</f>
        <v>4.5382319096178077E-5</v>
      </c>
      <c r="BI838" s="48">
        <f>AN838 * ( (1-Baseline!H$88-Baseline!H$87) + (1-Baseline!B$36)*Baseline!H$88 )</f>
        <v>2.746027045611122E-2</v>
      </c>
      <c r="BJ838" s="48">
        <f t="shared" si="7"/>
        <v>2.7734121856523561E-2</v>
      </c>
      <c r="BK838" s="48"/>
      <c r="BL838" s="48">
        <f t="shared" si="18"/>
        <v>0.97812753511895179</v>
      </c>
      <c r="BM838" s="48">
        <f t="shared" si="19"/>
        <v>3.1059586377152597E-3</v>
      </c>
      <c r="BN838" s="48">
        <f t="shared" si="20"/>
        <v>1.6100228990750351E-2</v>
      </c>
      <c r="BO838" s="48">
        <f t="shared" si="21"/>
        <v>2.6662772525826006E-3</v>
      </c>
      <c r="BP838" s="48">
        <f t="shared" si="8"/>
        <v>1</v>
      </c>
      <c r="BQ838" s="48">
        <f t="shared" si="22"/>
        <v>1.1898500966369536E-2</v>
      </c>
      <c r="BR838" s="48">
        <f t="shared" si="23"/>
        <v>0.95935968716946063</v>
      </c>
      <c r="BS838" s="48">
        <f t="shared" si="24"/>
        <v>1.4018612044052733E-2</v>
      </c>
      <c r="BT838" s="48">
        <f t="shared" si="25"/>
        <v>1.4723199820116944E-2</v>
      </c>
      <c r="BU838" s="48">
        <f t="shared" si="9"/>
        <v>0.99999999999999989</v>
      </c>
      <c r="BV838" s="48">
        <f t="shared" si="26"/>
        <v>2.3556220191861352E-2</v>
      </c>
      <c r="BW838" s="48">
        <f t="shared" si="27"/>
        <v>5.3540446300906416E-3</v>
      </c>
      <c r="BX838" s="48">
        <f t="shared" si="28"/>
        <v>0.95900612471710822</v>
      </c>
      <c r="BY838" s="48">
        <f t="shared" si="29"/>
        <v>1.2083610460939724E-2</v>
      </c>
      <c r="BZ838" s="48">
        <f t="shared" si="10"/>
        <v>1</v>
      </c>
      <c r="CA838" s="48">
        <f t="shared" si="30"/>
        <v>5.2826812778465637E-4</v>
      </c>
      <c r="CB838" s="48">
        <f t="shared" si="31"/>
        <v>7.7095654873590306E-3</v>
      </c>
      <c r="CC838" s="48">
        <f t="shared" si="32"/>
        <v>1.6363351733634699E-3</v>
      </c>
      <c r="CD838" s="48">
        <f t="shared" si="33"/>
        <v>0.99012583121149289</v>
      </c>
      <c r="CE838" s="48">
        <f t="shared" si="11"/>
        <v>1</v>
      </c>
      <c r="CF838" s="48"/>
      <c r="CG838" s="48">
        <f t="shared" si="34"/>
        <v>0.97812753511895179</v>
      </c>
      <c r="CH838" s="48">
        <f t="shared" si="35"/>
        <v>3.1059586377152597E-3</v>
      </c>
      <c r="CI838" s="48">
        <f t="shared" si="36"/>
        <v>1.6100228990750351E-2</v>
      </c>
      <c r="CJ838" s="48">
        <f t="shared" si="37"/>
        <v>2.6662772525826006E-3</v>
      </c>
      <c r="CK838" s="48">
        <f t="shared" si="12"/>
        <v>1</v>
      </c>
      <c r="CL838" s="48">
        <f t="shared" si="38"/>
        <v>1.1898500966369536E-2</v>
      </c>
      <c r="CM838" s="48">
        <f t="shared" si="39"/>
        <v>0.95935968716946063</v>
      </c>
      <c r="CN838" s="48">
        <f t="shared" si="40"/>
        <v>1.4018612044052733E-2</v>
      </c>
      <c r="CO838" s="48">
        <f t="shared" si="41"/>
        <v>1.4723199820116944E-2</v>
      </c>
      <c r="CP838" s="48">
        <f t="shared" si="13"/>
        <v>0.99999999999999989</v>
      </c>
      <c r="CQ838" s="48">
        <f t="shared" si="42"/>
        <v>2.3556220191861352E-2</v>
      </c>
      <c r="CR838" s="48">
        <f t="shared" si="43"/>
        <v>5.3540446300906416E-3</v>
      </c>
      <c r="CS838" s="48">
        <f t="shared" si="44"/>
        <v>0.95900612471710822</v>
      </c>
      <c r="CT838" s="48">
        <f t="shared" si="45"/>
        <v>1.2083610460939724E-2</v>
      </c>
      <c r="CU838" s="48">
        <f t="shared" si="14"/>
        <v>1</v>
      </c>
      <c r="CV838" s="48">
        <f t="shared" si="46"/>
        <v>5.2826812778465637E-4</v>
      </c>
      <c r="CW838" s="48">
        <f t="shared" si="47"/>
        <v>7.7095654873590306E-3</v>
      </c>
      <c r="CX838" s="48">
        <f t="shared" si="48"/>
        <v>1.6363351733634699E-3</v>
      </c>
      <c r="CY838" s="48">
        <f t="shared" si="49"/>
        <v>0.99012583121149289</v>
      </c>
      <c r="CZ838" s="48">
        <f t="shared" si="15"/>
        <v>1</v>
      </c>
      <c r="DA838" s="48"/>
      <c r="DB838" s="48">
        <f>(AQ838*Baseline!B$7 + AV838*Baseline!B$11 + BA838*Baseline!B$16 + BF838*Baseline!B$18)</f>
        <v>67738.455815690235</v>
      </c>
      <c r="DC838" s="48">
        <f>(AR838*Baseline!B$7 + AW838*Baseline!B$11 + BB838*Baseline!B$16 + BG838*Baseline!B$18)</f>
        <v>66439.690239566247</v>
      </c>
      <c r="DD838" s="48">
        <f>(AS838*Baseline!B$7 + AX838*Baseline!B$11 + BC838*Baseline!B$16 + BH838*Baseline!B$18)</f>
        <v>114901.3934636411</v>
      </c>
      <c r="DE838" s="48">
        <f>(AT838*Baseline!B$7 + AY838*Baseline!B$11 + BD838*Baseline!B$16 + BI838*Baseline!B$18)</f>
        <v>1259856.5782203805</v>
      </c>
      <c r="DF838" s="48">
        <f t="shared" si="16"/>
        <v>1508936.1177392781</v>
      </c>
      <c r="DG838" s="48"/>
      <c r="DH838" s="48">
        <f t="shared" si="50"/>
        <v>4.4891533193053598E-2</v>
      </c>
      <c r="DI838" s="48">
        <f t="shared" si="51"/>
        <v>4.4030817115775368E-2</v>
      </c>
      <c r="DJ838" s="48">
        <f t="shared" si="52"/>
        <v>7.6147288220384662E-2</v>
      </c>
      <c r="DK838" s="48">
        <f t="shared" si="53"/>
        <v>0.83493036147078636</v>
      </c>
      <c r="DL838" s="48">
        <f t="shared" si="17"/>
        <v>1</v>
      </c>
      <c r="DM838" s="48"/>
      <c r="DN838" s="48">
        <f>DH838 / (Baseline!B$7/Baseline!B$17)</f>
        <v>4.7918759023978827</v>
      </c>
      <c r="DO838" s="48">
        <f>DI838 / (Baseline!B$11/Baseline!B$17)</f>
        <v>1.0629249994830048</v>
      </c>
      <c r="DP838" s="48">
        <f>DJ838 / (Baseline!B$16/Baseline!B$17)</f>
        <v>1.1767057252426631</v>
      </c>
      <c r="DQ838" s="48">
        <f>DK838 / (Baseline!B$18/Baseline!B$17)</f>
        <v>0.94396248309584696</v>
      </c>
      <c r="DR838" s="71"/>
      <c r="DS838" s="48">
        <f>(AU838*Baseline!B$34)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3.2655187327501667E-2</v>
      </c>
      <c r="DT838" s="48">
        <f>(AZ838*Baseline!B$34) + (Baseline!D$88*(1-Baseline!D$89)*Baseline!B$35) + (Baseline!D$88*Baseline!D$89*((1-Baseline!D$90)*Baseline!B$40 + Baseline!D$90*Baseline!B$41))</f>
        <v>1.0483794893862397E-2</v>
      </c>
      <c r="DU838" s="48">
        <f>(BE838*Baseline!B$34) + (Baseline!F$88*(1-Baseline!F$89)*Baseline!B$35) + (Baseline!F$88*Baseline!F$89*((1-Baseline!F$90)*Baseline!B$40 + Baseline!F$90*Baseline!B$41))</f>
        <v>1.2911075279526212E-2</v>
      </c>
      <c r="DV838" s="48">
        <f>(BJ838*Baseline!B$34) + (Baseline!H$88*(1-Baseline!H$89)*Baseline!B$35) + (Baseline!H$88*Baseline!H$89*((1-Baseline!H$90)*Baseline!B$40 + Baseline!H$90*Baseline!B$41))</f>
        <v>9.3051182784785347E-3</v>
      </c>
      <c r="DW838" s="48">
        <f>( DS838*Baseline!B$7 + DT838*Baseline!B$11 + DU838*Baseline!B$16 + DV838*Baseline!B$18 ) / Baseline!B$17</f>
        <v>9.8060431327652974E-3</v>
      </c>
    </row>
    <row r="839" spans="1:127">
      <c r="A839" s="7" t="s">
        <v>1168</v>
      </c>
      <c r="B839" s="1">
        <f>MIN( MAX( NORMINV( MCrands!B839, (B$5+B$4)/2, (B$5-B$4)/3.29 ), 0 ), 1 )</f>
        <v>0.71467081882922823</v>
      </c>
      <c r="C839" s="1">
        <f>MAX( NORMINV( MCrands!C839, (C$5+C$4)/2, (C$5-C$4)/3.29 ), 0 )</f>
        <v>2.8731862837073741</v>
      </c>
      <c r="D839" s="40"/>
      <c r="E839" s="40">
        <f>Baseline!B$33 * (C839 * Baseline!B$66*Baseline!B$66/Baseline!B$73 + Baseline!B$52*Baseline!B$52/Baseline!B$74 + Baseline!B$53*Baseline!B$53/Baseline!B$75 + Baseline!B$54*Baseline!B$54/Baseline!B$76)</f>
        <v>2.4051450633398436E-5</v>
      </c>
      <c r="F839" s="40">
        <f>Baseline!B$33 * (C839 * Baseline!B$66*Baseline!B$57/Baseline!B$73 + Baseline!B$52*Baseline!B$67/Baseline!B$74 + Baseline!B$53*Baseline!B$55/Baseline!B$75 + Baseline!B$54*Baseline!B$56/Baseline!B$76)</f>
        <v>3.9821271779579128E-8</v>
      </c>
      <c r="G839" s="1">
        <f>Baseline!B$33 * (C839 * Baseline!B$66*Baseline!B$58/Baseline!B$73 + Baseline!B$52*Baseline!B$59/Baseline!B$74 + Baseline!B$53*Baseline!B$68/Baseline!B$75 + Baseline!B$54*Baseline!B$60/Baseline!B$76)</f>
        <v>1.0954833566678315E-7</v>
      </c>
      <c r="H839" s="40">
        <f>Baseline!B$33 * (C839 * Baseline!B$66*Baseline!B$61/Baseline!B$73 + Baseline!B$52*Baseline!B$62/Baseline!B$74 + Baseline!B$53*Baseline!B$63/Baseline!B$75 + Baseline!B$54*Baseline!B$69/Baseline!B$76)</f>
        <v>1.8442685648321911E-9</v>
      </c>
      <c r="I839" s="40">
        <f>Baseline!B$33 * (C839 * Baseline!B$57*Baseline!B$66/Baseline!B$73 + Baseline!B$67*Baseline!B$52/Baseline!B$74 + Baseline!B$55*Baseline!B$53/Baseline!B$75 + Baseline!B$56*Baseline!B$54/Baseline!B$76)</f>
        <v>3.9821271779579128E-8</v>
      </c>
      <c r="J839" s="1">
        <f>Baseline!B$33 * (C839 * Baseline!B$57*Baseline!B$57/Baseline!B$73 + Baseline!B$67*Baseline!B$67/Baseline!B$74 + Baseline!B$55*Baseline!B$55/Baseline!B$75 + Baseline!B$56*Baseline!B$56/Baseline!B$76)</f>
        <v>1.7949606750834505E-6</v>
      </c>
      <c r="K839" s="40">
        <f>Baseline!B$33 * (C839 * Baseline!B$57*Baseline!B$58/Baseline!B$73 + Baseline!B$67*Baseline!B$59/Baseline!B$74 + Baseline!B$55*Baseline!B$68/Baseline!B$75 + Baseline!B$56*Baseline!B$60/Baseline!B$76)</f>
        <v>1.3929415624048741E-8</v>
      </c>
      <c r="L839" s="1">
        <f>Baseline!B$33 * (C839 * Baseline!B$57*Baseline!B$61/Baseline!B$73 + Baseline!B$67*Baseline!B$62/Baseline!B$74 + Baseline!B$55*Baseline!B$63/Baseline!B$75 + Baseline!B$56*Baseline!B$69/Baseline!B$76)</f>
        <v>1.4629440681658505E-8</v>
      </c>
      <c r="M839" s="40">
        <f>Baseline!B$33 * (C839 * Baseline!B$58*Baseline!B$66/Baseline!B$73 + Baseline!B$59*Baseline!B$52/Baseline!B$74 + Baseline!B$68*Baseline!B$53/Baseline!B$75 + Baseline!B$60*Baseline!B$54/Baseline!B$76)</f>
        <v>1.0954833566678315E-7</v>
      </c>
      <c r="N839" s="1">
        <f>Baseline!B$33 * (C839 * Baseline!B$58*Baseline!B$57/Baseline!B$73 + Baseline!B$59*Baseline!B$67/Baseline!B$74 + Baseline!B$68*Baseline!B$55/Baseline!B$75 + Baseline!B$60*Baseline!B$56/Baseline!B$76)</f>
        <v>1.3929415624048741E-8</v>
      </c>
      <c r="O839" s="1">
        <f>Baseline!B$33 * (C839 * Baseline!B$58*Baseline!B$58/Baseline!B$73 + Baseline!B$59*Baseline!B$59/Baseline!B$74 + Baseline!B$68*Baseline!B$68/Baseline!B$75 + Baseline!B$60*Baseline!B$60/Baseline!B$76)</f>
        <v>1.3250172985036141E-6</v>
      </c>
      <c r="P839" s="40">
        <f>Baseline!B$33 * (C839 * Baseline!B$58*Baseline!B$61/Baseline!B$73 + Baseline!B$59*Baseline!B$62/Baseline!B$74 + Baseline!B$68*Baseline!B$63/Baseline!B$75 + Baseline!B$60*Baseline!B$69/Baseline!B$76)</f>
        <v>1.649024337279042E-9</v>
      </c>
      <c r="Q839" s="40">
        <f>Baseline!B$33 * (C839 * Baseline!B$61*Baseline!B$66/Baseline!B$73 + Baseline!B$62*Baseline!B$52/Baseline!B$74 + Baseline!B$63*Baseline!B$53/Baseline!B$75 + Baseline!B$69*Baseline!B$54/Baseline!B$76)</f>
        <v>1.8442685648321911E-9</v>
      </c>
      <c r="R839" s="40">
        <f>Baseline!B$33 * (C839 * Baseline!B$61*Baseline!B$57/Baseline!B$73 + Baseline!B$62*Baseline!B$67/Baseline!B$74 + Baseline!B$63*Baseline!B$55/Baseline!B$75 + Baseline!B$69*Baseline!B$56/Baseline!B$76)</f>
        <v>1.4629440681658505E-8</v>
      </c>
      <c r="S839" s="40">
        <f>Baseline!B$33 * (C839 * Baseline!B$61*Baseline!B$58/Baseline!B$73 + Baseline!B$62*Baseline!B$59/Baseline!B$74 + Baseline!B$63*Baseline!B$68/Baseline!B$75 + Baseline!B$69*Baseline!B$60/Baseline!B$76)</f>
        <v>1.649024337279042E-9</v>
      </c>
      <c r="T839" s="40">
        <f>Baseline!B$33 * (C839 * Baseline!B$61*Baseline!B$61/Baseline!B$73 + Baseline!B$62*Baseline!B$62/Baseline!B$74 + Baseline!B$63*Baseline!B$63/Baseline!B$75 + Baseline!B$69*Baseline!B$69/Baseline!B$76)</f>
        <v>9.8551808397490089E-8</v>
      </c>
      <c r="U839" s="40"/>
      <c r="V839" s="40">
        <f>E839 * ( Baseline!B$87 * Baseline!B$7 )</f>
        <v>0.24963000612404238</v>
      </c>
      <c r="W839" s="40">
        <f>F839 * ( Baseline!D$87 * Baseline!B$11 )</f>
        <v>7.3456690023614656E-4</v>
      </c>
      <c r="X839" s="40">
        <f>G839 * ( Baseline!F$87 * Baseline!B$16 )</f>
        <v>3.8051362345046425E-3</v>
      </c>
      <c r="Y839" s="40">
        <f>H839 * ( Baseline!H$87 * Baseline!B$18 )</f>
        <v>6.4858032005233874E-4</v>
      </c>
      <c r="Z839" s="48">
        <f t="shared" si="0"/>
        <v>0.25481828957883546</v>
      </c>
      <c r="AA839" s="40">
        <f>I839 * ( Baseline!B$87 * Baseline!B$7 )</f>
        <v>4.1330497980025175E-4</v>
      </c>
      <c r="AB839" s="1">
        <f>J839 * ( Baseline!D$87 * Baseline!B$11 )</f>
        <v>3.3110913846252019E-2</v>
      </c>
      <c r="AC839" s="1">
        <f>K839 * ( Baseline!F$87 * Baseline!B$16 )</f>
        <v>4.8383504682138624E-4</v>
      </c>
      <c r="AD839" s="1">
        <f>L839 * ( Baseline!F$87 * Baseline!B$16 )</f>
        <v>5.0815025613569617E-4</v>
      </c>
      <c r="AE839" s="48">
        <f t="shared" si="1"/>
        <v>3.4516204129009354E-2</v>
      </c>
      <c r="AF839" s="48">
        <f>M839 * ( Baseline!B$87 * Baseline!B$7 )</f>
        <v>1.1370021758855423E-3</v>
      </c>
      <c r="AG839" s="48">
        <f>N839 * ( Baseline!D$87 * Baseline!B$11 )</f>
        <v>2.5695029816465034E-4</v>
      </c>
      <c r="AH839" s="48">
        <f>O839 * ( Baseline!F$87 * Baseline!B$16 )</f>
        <v>4.6024171003542995E-2</v>
      </c>
      <c r="AI839" s="48">
        <f>P839 * ( Baseline!H$87 * Baseline!B$18 )</f>
        <v>5.7991810566041511E-4</v>
      </c>
      <c r="AJ839" s="48">
        <f t="shared" si="2"/>
        <v>4.7998041583253603E-2</v>
      </c>
      <c r="AK839" s="48">
        <f>Q839 * ( Baseline!B$87 * Baseline!B$7 )</f>
        <v>1.9141663434393311E-5</v>
      </c>
      <c r="AL839" s="48">
        <f>R839 * ( Baseline!D$87 * Baseline!B$11 )</f>
        <v>2.6986337737272651E-4</v>
      </c>
      <c r="AM839" s="48">
        <f>S839 * ( Baseline!F$87 * Baseline!B$16 )</f>
        <v>5.7278480947868001E-5</v>
      </c>
      <c r="AN839" s="48">
        <f>T839 * ( Baseline!H$87 * Baseline!B$18 )</f>
        <v>3.4658056126438838E-2</v>
      </c>
      <c r="AO839" s="48">
        <f t="shared" si="3"/>
        <v>3.5004339648193827E-2</v>
      </c>
      <c r="AP839" s="48"/>
      <c r="AQ839" s="48">
        <f>V839 * ( (1-Baseline!B$88-Baseline!B$87) + (1-B839)*Baseline!B$88 )</f>
        <v>8.5509004008884851E-2</v>
      </c>
      <c r="AR839" s="48">
        <f>W839 * ( (1-Baseline!B$88-Baseline!B$87) + (1-B839)*Baseline!B$88 )</f>
        <v>2.5162072858290579E-4</v>
      </c>
      <c r="AS839" s="48">
        <f>X839 * ( (1-Baseline!B$88-Baseline!B$87) + (1-B839)*Baseline!B$88 )</f>
        <v>1.303422671747766E-3</v>
      </c>
      <c r="AT839" s="48">
        <f>Y839 * ( (1-Baseline!B$88-Baseline!B$87) + (1-B839)*Baseline!B$88 )</f>
        <v>2.221666299198069E-4</v>
      </c>
      <c r="AU839" s="48">
        <f t="shared" si="4"/>
        <v>8.7286214039135335E-2</v>
      </c>
      <c r="AV839" s="48">
        <f>AA839 * ( (1-Baseline!D$88-Baseline!D$87) + (1-B839)*Baseline!D$88 )</f>
        <v>2.7742099594966238E-4</v>
      </c>
      <c r="AW839" s="48">
        <f>AB839 * ( (1-Baseline!D$88-Baseline!D$87) + (1-B839)*Baseline!D$88 )</f>
        <v>2.2224902057725236E-2</v>
      </c>
      <c r="AX839" s="48">
        <f>AC839 * ( (1-Baseline!D$88-Baseline!D$87) + (1-B839)*Baseline!D$88 )</f>
        <v>3.2476260177027449E-4</v>
      </c>
      <c r="AY839" s="48">
        <f>AD839 * ( (1-Baseline!D$88-Baseline!D$87) + (1-B839)*Baseline!D$88 )</f>
        <v>3.4108359937344991E-4</v>
      </c>
      <c r="AZ839" s="48">
        <f t="shared" si="5"/>
        <v>2.3168169254818623E-2</v>
      </c>
      <c r="BA839" s="48">
        <f>AF839 * ( (1-Baseline!F$88-Baseline!F$87) + (1-Baseline!B$36)*Baseline!F$88 )</f>
        <v>8.1822314983686457E-4</v>
      </c>
      <c r="BB839" s="48">
        <f>AG839 * ( (1-Baseline!F$88-Baseline!F$87) + (1-Baseline!B$36)*Baseline!F$88 )</f>
        <v>1.8490965696882366E-4</v>
      </c>
      <c r="BC839" s="48">
        <f>AH839 * ( (1-Baseline!F$88-Baseline!F$87) + (1-Baseline!B$36)*Baseline!F$88 )</f>
        <v>3.3120466227621652E-2</v>
      </c>
      <c r="BD839" s="48">
        <f>AI839 * ( (1-Baseline!F$88-Baseline!F$87) + (1-Baseline!B$36)*Baseline!F$88 )</f>
        <v>4.1732762621261588E-4</v>
      </c>
      <c r="BE839" s="48">
        <f t="shared" si="6"/>
        <v>3.4540926660639959E-2</v>
      </c>
      <c r="BF839" s="48">
        <f>AK839 * ( (1-Baseline!H$88-Baseline!H$87) + (1-Baseline!B$36)*Baseline!H$88 )</f>
        <v>1.5166322772338507E-5</v>
      </c>
      <c r="BG839" s="48">
        <f>AL839 * ( (1-Baseline!H$88-Baseline!H$87) + (1-Baseline!B$36)*Baseline!H$88 )</f>
        <v>2.1381815115995863E-4</v>
      </c>
      <c r="BH839" s="48">
        <f>AM839 * ( (1-Baseline!H$88-Baseline!H$87) + (1-Baseline!B$36)*Baseline!H$88 )</f>
        <v>4.5382886024614768E-5</v>
      </c>
      <c r="BI839" s="48">
        <f>AN839 * ( (1-Baseline!H$88-Baseline!H$87) + (1-Baseline!B$36)*Baseline!H$88 )</f>
        <v>2.7460271030100018E-2</v>
      </c>
      <c r="BJ839" s="48">
        <f t="shared" si="7"/>
        <v>2.773463839005693E-2</v>
      </c>
      <c r="BK839" s="48"/>
      <c r="BL839" s="48">
        <f t="shared" si="18"/>
        <v>0.97963928153128921</v>
      </c>
      <c r="BM839" s="48">
        <f t="shared" si="19"/>
        <v>2.8827086997963969E-3</v>
      </c>
      <c r="BN839" s="48">
        <f t="shared" si="20"/>
        <v>1.4932743802628079E-2</v>
      </c>
      <c r="BO839" s="48">
        <f t="shared" si="21"/>
        <v>2.5452659662864646E-3</v>
      </c>
      <c r="BP839" s="48">
        <f t="shared" si="8"/>
        <v>1.0000000000000002</v>
      </c>
      <c r="BQ839" s="48">
        <f t="shared" si="22"/>
        <v>1.1974230371783178E-2</v>
      </c>
      <c r="BR839" s="48">
        <f t="shared" si="23"/>
        <v>0.95928607104347696</v>
      </c>
      <c r="BS839" s="48">
        <f t="shared" si="24"/>
        <v>1.4017620391077248E-2</v>
      </c>
      <c r="BT839" s="48">
        <f t="shared" si="25"/>
        <v>1.4722078193662617E-2</v>
      </c>
      <c r="BU839" s="48">
        <f t="shared" si="9"/>
        <v>1</v>
      </c>
      <c r="BV839" s="48">
        <f t="shared" si="26"/>
        <v>2.3688511830496008E-2</v>
      </c>
      <c r="BW839" s="48">
        <f t="shared" si="27"/>
        <v>5.3533496302961593E-3</v>
      </c>
      <c r="BX839" s="48">
        <f t="shared" si="28"/>
        <v>0.95887601838323155</v>
      </c>
      <c r="BY839" s="48">
        <f t="shared" si="29"/>
        <v>1.2082120155976261E-2</v>
      </c>
      <c r="BZ839" s="48">
        <f t="shared" si="10"/>
        <v>1</v>
      </c>
      <c r="CA839" s="48">
        <f t="shared" si="30"/>
        <v>5.4683686727914009E-4</v>
      </c>
      <c r="CB839" s="48">
        <f t="shared" si="31"/>
        <v>7.7094263192778456E-3</v>
      </c>
      <c r="CC839" s="48">
        <f t="shared" si="32"/>
        <v>1.6363251392123744E-3</v>
      </c>
      <c r="CD839" s="48">
        <f t="shared" si="33"/>
        <v>0.99010741167423055</v>
      </c>
      <c r="CE839" s="48">
        <f t="shared" si="11"/>
        <v>0.99999999999999989</v>
      </c>
      <c r="CF839" s="48"/>
      <c r="CG839" s="48">
        <f t="shared" si="34"/>
        <v>0.97963928153128921</v>
      </c>
      <c r="CH839" s="48">
        <f t="shared" si="35"/>
        <v>2.8827086997963969E-3</v>
      </c>
      <c r="CI839" s="48">
        <f t="shared" si="36"/>
        <v>1.4932743802628079E-2</v>
      </c>
      <c r="CJ839" s="48">
        <f t="shared" si="37"/>
        <v>2.5452659662864646E-3</v>
      </c>
      <c r="CK839" s="48">
        <f t="shared" si="12"/>
        <v>1.0000000000000002</v>
      </c>
      <c r="CL839" s="48">
        <f t="shared" si="38"/>
        <v>1.1974230371783178E-2</v>
      </c>
      <c r="CM839" s="48">
        <f t="shared" si="39"/>
        <v>0.95928607104347696</v>
      </c>
      <c r="CN839" s="48">
        <f t="shared" si="40"/>
        <v>1.4017620391077248E-2</v>
      </c>
      <c r="CO839" s="48">
        <f t="shared" si="41"/>
        <v>1.4722078193662617E-2</v>
      </c>
      <c r="CP839" s="48">
        <f t="shared" si="13"/>
        <v>1</v>
      </c>
      <c r="CQ839" s="48">
        <f t="shared" si="42"/>
        <v>2.3688511830496008E-2</v>
      </c>
      <c r="CR839" s="48">
        <f t="shared" si="43"/>
        <v>5.3533496302961593E-3</v>
      </c>
      <c r="CS839" s="48">
        <f t="shared" si="44"/>
        <v>0.95887601838323155</v>
      </c>
      <c r="CT839" s="48">
        <f t="shared" si="45"/>
        <v>1.2082120155976261E-2</v>
      </c>
      <c r="CU839" s="48">
        <f t="shared" si="14"/>
        <v>1</v>
      </c>
      <c r="CV839" s="48">
        <f t="shared" si="46"/>
        <v>5.4683686727914009E-4</v>
      </c>
      <c r="CW839" s="48">
        <f t="shared" si="47"/>
        <v>7.7094263192778456E-3</v>
      </c>
      <c r="CX839" s="48">
        <f t="shared" si="48"/>
        <v>1.6363251392123744E-3</v>
      </c>
      <c r="CY839" s="48">
        <f t="shared" si="49"/>
        <v>0.99010741167423055</v>
      </c>
      <c r="CZ839" s="48">
        <f t="shared" si="15"/>
        <v>0.99999999999999989</v>
      </c>
      <c r="DA839" s="48"/>
      <c r="DB839" s="48">
        <f>(AQ839*Baseline!B$7 + AV839*Baseline!B$11 + BA839*Baseline!B$16 + BF839*Baseline!B$18)</f>
        <v>45502.492560673709</v>
      </c>
      <c r="DC839" s="48">
        <f>(AR839*Baseline!B$7 + AW839*Baseline!B$11 + BB839*Baseline!B$16 + BG839*Baseline!B$18)</f>
        <v>58194.928761771829</v>
      </c>
      <c r="DD839" s="48">
        <f>(AS839*Baseline!B$7 + AX839*Baseline!B$11 + BC839*Baseline!B$16 + BH839*Baseline!B$18)</f>
        <v>114366.6050670924</v>
      </c>
      <c r="DE839" s="48">
        <f>(AT839*Baseline!B$7 + AY839*Baseline!B$11 + BD839*Baseline!B$16 + BI839*Baseline!B$18)</f>
        <v>1259665.5679023834</v>
      </c>
      <c r="DF839" s="48">
        <f t="shared" si="16"/>
        <v>1477729.5942919212</v>
      </c>
      <c r="DG839" s="48"/>
      <c r="DH839" s="48">
        <f t="shared" si="50"/>
        <v>3.0792164369203817E-2</v>
      </c>
      <c r="DI839" s="48">
        <f t="shared" si="51"/>
        <v>3.9381311023724136E-2</v>
      </c>
      <c r="DJ839" s="48">
        <f t="shared" si="52"/>
        <v>7.7393459201778439E-2</v>
      </c>
      <c r="DK839" s="48">
        <f t="shared" si="53"/>
        <v>0.85243306540529373</v>
      </c>
      <c r="DL839" s="48">
        <f t="shared" si="17"/>
        <v>1</v>
      </c>
      <c r="DM839" s="48"/>
      <c r="DN839" s="48">
        <f>DH839 / (Baseline!B$7/Baseline!B$17)</f>
        <v>3.2868610165066565</v>
      </c>
      <c r="DO839" s="48">
        <f>DI839 / (Baseline!B$11/Baseline!B$17)</f>
        <v>0.95068369704487365</v>
      </c>
      <c r="DP839" s="48">
        <f>DJ839 / (Baseline!B$16/Baseline!B$17)</f>
        <v>1.1959628329179011</v>
      </c>
      <c r="DQ839" s="48">
        <f>DK839 / (Baseline!B$18/Baseline!B$17)</f>
        <v>0.96375083507026138</v>
      </c>
      <c r="DR839" s="71"/>
      <c r="DS839" s="48">
        <f>(AU839*Baseline!B$34)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2.56224633558703E-2</v>
      </c>
      <c r="DT839" s="48">
        <f>(AZ839*Baseline!B$34) + (Baseline!D$88*(1-Baseline!D$89)*Baseline!B$35) + (Baseline!D$88*Baseline!D$89*((1-Baseline!D$90)*Baseline!B$40 + Baseline!D$90*Baseline!B$41))</f>
        <v>9.8887933882227975E-3</v>
      </c>
      <c r="DU839" s="48">
        <f>(BE839*Baseline!B$34) + (Baseline!F$88*(1-Baseline!F$89)*Baseline!B$35) + (Baseline!F$88*Baseline!F$89*((1-Baseline!F$90)*Baseline!B$40 + Baseline!F$90*Baseline!B$41))</f>
        <v>1.2911778999095996E-2</v>
      </c>
      <c r="DV839" s="48">
        <f>(BJ839*Baseline!B$34) + (Baseline!H$88*(1-Baseline!H$89)*Baseline!B$35) + (Baseline!H$88*Baseline!H$89*((1-Baseline!H$90)*Baseline!B$40 + Baseline!H$90*Baseline!B$41))</f>
        <v>9.3051957585085394E-3</v>
      </c>
      <c r="DW839" s="48">
        <f>( DS839*Baseline!B$7 + DT839*Baseline!B$11 + DU839*Baseline!B$16 + DV839*Baseline!B$18 ) / Baseline!B$17</f>
        <v>9.7156253641125425E-3</v>
      </c>
    </row>
    <row r="840" spans="1:127">
      <c r="A840" s="7" t="s">
        <v>1169</v>
      </c>
      <c r="B840" s="1">
        <f>MIN( MAX( NORMINV( MCrands!B840, (B$5+B$4)/2, (B$5-B$4)/3.29 ), 0 ), 1 )</f>
        <v>0.53836357655211187</v>
      </c>
      <c r="C840" s="1">
        <f>MAX( NORMINV( MCrands!C840, (C$5+C$4)/2, (C$5-C$4)/3.29 ), 0 )</f>
        <v>2.1427075255551671</v>
      </c>
      <c r="D840" s="40"/>
      <c r="E840" s="40">
        <f>Baseline!B$33 * (C840 * Baseline!B$66*Baseline!B$66/Baseline!B$73 + Baseline!B$52*Baseline!B$52/Baseline!B$74 + Baseline!B$53*Baseline!B$53/Baseline!B$75 + Baseline!B$54*Baseline!B$54/Baseline!B$76)</f>
        <v>1.7938773170460649E-5</v>
      </c>
      <c r="F840" s="40">
        <f>Baseline!B$33 * (C840 * Baseline!B$66*Baseline!B$57/Baseline!B$73 + Baseline!B$52*Baseline!B$67/Baseline!B$74 + Baseline!B$53*Baseline!B$55/Baseline!B$75 + Baseline!B$54*Baseline!B$56/Baseline!B$76)</f>
        <v>3.9003795689584101E-8</v>
      </c>
      <c r="G840" s="1">
        <f>Baseline!B$33 * (C840 * Baseline!B$66*Baseline!B$58/Baseline!B$73 + Baseline!B$52*Baseline!B$59/Baseline!B$74 + Baseline!B$53*Baseline!B$68/Baseline!B$75 + Baseline!B$54*Baseline!B$60/Baseline!B$76)</f>
        <v>1.0753870694554538E-7</v>
      </c>
      <c r="H840" s="40">
        <f>Baseline!B$33 * (C840 * Baseline!B$66*Baseline!B$61/Baseline!B$73 + Baseline!B$52*Baseline!B$62/Baseline!B$74 + Baseline!B$53*Baseline!B$63/Baseline!B$75 + Baseline!B$54*Baseline!B$69/Baseline!B$76)</f>
        <v>1.6433056927084147E-9</v>
      </c>
      <c r="I840" s="40">
        <f>Baseline!B$33 * (C840 * Baseline!B$57*Baseline!B$66/Baseline!B$73 + Baseline!B$67*Baseline!B$52/Baseline!B$74 + Baseline!B$55*Baseline!B$53/Baseline!B$75 + Baseline!B$56*Baseline!B$54/Baseline!B$76)</f>
        <v>3.9003795689584101E-8</v>
      </c>
      <c r="J840" s="1">
        <f>Baseline!B$33 * (C840 * Baseline!B$57*Baseline!B$57/Baseline!B$73 + Baseline!B$67*Baseline!B$67/Baseline!B$74 + Baseline!B$55*Baseline!B$55/Baseline!B$75 + Baseline!B$56*Baseline!B$56/Baseline!B$76)</f>
        <v>1.7949605657586643E-6</v>
      </c>
      <c r="K840" s="40">
        <f>Baseline!B$33 * (C840 * Baseline!B$57*Baseline!B$58/Baseline!B$73 + Baseline!B$67*Baseline!B$59/Baseline!B$74 + Baseline!B$55*Baseline!B$68/Baseline!B$75 + Baseline!B$56*Baseline!B$60/Baseline!B$76)</f>
        <v>1.3929146867282278E-8</v>
      </c>
      <c r="L840" s="1">
        <f>Baseline!B$33 * (C840 * Baseline!B$57*Baseline!B$61/Baseline!B$73 + Baseline!B$67*Baseline!B$62/Baseline!B$74 + Baseline!B$55*Baseline!B$63/Baseline!B$75 + Baseline!B$56*Baseline!B$69/Baseline!B$76)</f>
        <v>1.4629413805981859E-8</v>
      </c>
      <c r="M840" s="40">
        <f>Baseline!B$33 * (C840 * Baseline!B$58*Baseline!B$66/Baseline!B$73 + Baseline!B$59*Baseline!B$52/Baseline!B$74 + Baseline!B$68*Baseline!B$53/Baseline!B$75 + Baseline!B$60*Baseline!B$54/Baseline!B$76)</f>
        <v>1.0753870694554538E-7</v>
      </c>
      <c r="N840" s="1">
        <f>Baseline!B$33 * (C840 * Baseline!B$58*Baseline!B$57/Baseline!B$73 + Baseline!B$59*Baseline!B$67/Baseline!B$74 + Baseline!B$68*Baseline!B$55/Baseline!B$75 + Baseline!B$60*Baseline!B$56/Baseline!B$76)</f>
        <v>1.3929146867282278E-8</v>
      </c>
      <c r="O840" s="1">
        <f>Baseline!B$33 * (C840 * Baseline!B$58*Baseline!B$58/Baseline!B$73 + Baseline!B$59*Baseline!B$59/Baseline!B$74 + Baseline!B$68*Baseline!B$68/Baseline!B$75 + Baseline!B$60*Baseline!B$60/Baseline!B$76)</f>
        <v>1.3250166378098964E-6</v>
      </c>
      <c r="P840" s="40">
        <f>Baseline!B$33 * (C840 * Baseline!B$58*Baseline!B$61/Baseline!B$73 + Baseline!B$59*Baseline!B$62/Baseline!B$74 + Baseline!B$68*Baseline!B$63/Baseline!B$75 + Baseline!B$60*Baseline!B$69/Baseline!B$76)</f>
        <v>1.6489582679072862E-9</v>
      </c>
      <c r="Q840" s="40">
        <f>Baseline!B$33 * (C840 * Baseline!B$61*Baseline!B$66/Baseline!B$73 + Baseline!B$62*Baseline!B$52/Baseline!B$74 + Baseline!B$63*Baseline!B$53/Baseline!B$75 + Baseline!B$69*Baseline!B$54/Baseline!B$76)</f>
        <v>1.6433056927084145E-9</v>
      </c>
      <c r="R840" s="40">
        <f>Baseline!B$33 * (C840 * Baseline!B$61*Baseline!B$57/Baseline!B$73 + Baseline!B$62*Baseline!B$67/Baseline!B$74 + Baseline!B$63*Baseline!B$55/Baseline!B$75 + Baseline!B$69*Baseline!B$56/Baseline!B$76)</f>
        <v>1.4629413805981859E-8</v>
      </c>
      <c r="S840" s="40">
        <f>Baseline!B$33 * (C840 * Baseline!B$61*Baseline!B$58/Baseline!B$73 + Baseline!B$62*Baseline!B$59/Baseline!B$74 + Baseline!B$63*Baseline!B$68/Baseline!B$75 + Baseline!B$69*Baseline!B$60/Baseline!B$76)</f>
        <v>1.6489582679072862E-9</v>
      </c>
      <c r="T840" s="40">
        <f>Baseline!B$33 * (C840 * Baseline!B$61*Baseline!B$61/Baseline!B$73 + Baseline!B$62*Baseline!B$62/Baseline!B$74 + Baseline!B$63*Baseline!B$63/Baseline!B$75 + Baseline!B$69*Baseline!B$69/Baseline!B$76)</f>
        <v>9.855180179055291E-8</v>
      </c>
      <c r="U840" s="40"/>
      <c r="V840" s="40">
        <f>E840 * ( Baseline!B$87 * Baseline!B$7 )</f>
        <v>0.18618652673621108</v>
      </c>
      <c r="W840" s="40">
        <f>F840 * ( Baseline!D$87 * Baseline!B$11 )</f>
        <v>7.1948724932070914E-4</v>
      </c>
      <c r="X840" s="40">
        <f>G840 * ( Baseline!F$87 * Baseline!B$16 )</f>
        <v>3.7353322432478247E-3</v>
      </c>
      <c r="Y840" s="40">
        <f>H840 * ( Baseline!H$87 * Baseline!B$18 )</f>
        <v>5.7790701009840823E-4</v>
      </c>
      <c r="Z840" s="48">
        <f t="shared" si="0"/>
        <v>0.19121925323887803</v>
      </c>
      <c r="AA840" s="40">
        <f>I840 * ( Baseline!B$87 * Baseline!B$7 )</f>
        <v>4.0482039546219339E-4</v>
      </c>
      <c r="AB840" s="1">
        <f>J840 * ( Baseline!D$87 * Baseline!B$11 )</f>
        <v>3.3110911829581889E-2</v>
      </c>
      <c r="AC840" s="1">
        <f>K840 * ( Baseline!F$87 * Baseline!B$16 )</f>
        <v>4.8382571161693867E-4</v>
      </c>
      <c r="AD840" s="1">
        <f>L840 * ( Baseline!F$87 * Baseline!B$16 )</f>
        <v>5.0814932261525141E-4</v>
      </c>
      <c r="AE840" s="48">
        <f t="shared" si="1"/>
        <v>3.4507707259276273E-2</v>
      </c>
      <c r="AF840" s="48">
        <f>M840 * ( Baseline!B$87 * Baseline!B$7 )</f>
        <v>1.1161442393878155E-3</v>
      </c>
      <c r="AG840" s="48">
        <f>N840 * ( Baseline!D$87 * Baseline!B$11 )</f>
        <v>2.5694534051724137E-4</v>
      </c>
      <c r="AH840" s="48">
        <f>O840 * ( Baseline!F$87 * Baseline!B$16 )</f>
        <v>4.6024148054498726E-2</v>
      </c>
      <c r="AI840" s="48">
        <f>P840 * ( Baseline!H$87 * Baseline!B$18 )</f>
        <v>5.7989487081539523E-4</v>
      </c>
      <c r="AJ840" s="48">
        <f t="shared" si="2"/>
        <v>4.7977132505219178E-2</v>
      </c>
      <c r="AK840" s="48">
        <f>Q840 * ( Baseline!B$87 * Baseline!B$7 )</f>
        <v>1.7055869784620635E-5</v>
      </c>
      <c r="AL840" s="48">
        <f>R840 * ( Baseline!D$87 * Baseline!B$11 )</f>
        <v>2.6986288160798562E-4</v>
      </c>
      <c r="AM840" s="48">
        <f>S840 * ( Baseline!F$87 * Baseline!B$16 )</f>
        <v>5.7276186043441305E-5</v>
      </c>
      <c r="AN840" s="48">
        <f>T840 * ( Baseline!H$87 * Baseline!B$18 )</f>
        <v>3.4658053802954336E-2</v>
      </c>
      <c r="AO840" s="48">
        <f t="shared" si="3"/>
        <v>3.5002248740390381E-2</v>
      </c>
      <c r="AP840" s="48"/>
      <c r="AQ840" s="48">
        <f>V840 * ( (1-Baseline!B$88-Baseline!B$87) + (1-B840)*Baseline!B$88 )</f>
        <v>9.2992055512881588E-2</v>
      </c>
      <c r="AR840" s="48">
        <f>W840 * ( (1-Baseline!B$88-Baseline!B$87) + (1-B840)*Baseline!B$88 )</f>
        <v>3.5935252352838114E-4</v>
      </c>
      <c r="AS840" s="48">
        <f>X840 * ( (1-Baseline!B$88-Baseline!B$87) + (1-B840)*Baseline!B$88 )</f>
        <v>1.8656356580263845E-3</v>
      </c>
      <c r="AT840" s="48">
        <f>Y840 * ( (1-Baseline!B$88-Baseline!B$87) + (1-B840)*Baseline!B$88 )</f>
        <v>2.8863936454700861E-4</v>
      </c>
      <c r="AU840" s="48">
        <f t="shared" si="4"/>
        <v>9.5505683058983368E-2</v>
      </c>
      <c r="AV840" s="48">
        <f>AA840 * ( (1-Baseline!D$88-Baseline!D$87) + (1-B840)*Baseline!D$88 )</f>
        <v>3.0370092327749028E-4</v>
      </c>
      <c r="AW840" s="48">
        <f>AB840 * ( (1-Baseline!D$88-Baseline!D$87) + (1-B840)*Baseline!D$88 )</f>
        <v>2.4840187416255606E-2</v>
      </c>
      <c r="AX840" s="48">
        <f>AC840 * ( (1-Baseline!D$88-Baseline!D$87) + (1-B840)*Baseline!D$88 )</f>
        <v>3.6297162141667774E-4</v>
      </c>
      <c r="AY840" s="48">
        <f>AD840 * ( (1-Baseline!D$88-Baseline!D$87) + (1-B840)*Baseline!D$88 )</f>
        <v>3.8121947453977957E-4</v>
      </c>
      <c r="AZ840" s="48">
        <f t="shared" si="5"/>
        <v>2.5888079435489555E-2</v>
      </c>
      <c r="BA840" s="48">
        <f>AF840 * ( (1-Baseline!F$88-Baseline!F$87) + (1-Baseline!B$36)*Baseline!F$88 )</f>
        <v>8.032131112791325E-4</v>
      </c>
      <c r="BB840" s="48">
        <f>AG840 * ( (1-Baseline!F$88-Baseline!F$87) + (1-Baseline!B$36)*Baseline!F$88 )</f>
        <v>1.8490608928710346E-4</v>
      </c>
      <c r="BC840" s="48">
        <f>AH840 * ( (1-Baseline!F$88-Baseline!F$87) + (1-Baseline!B$36)*Baseline!F$88 )</f>
        <v>3.3120449712755032E-2</v>
      </c>
      <c r="BD840" s="48">
        <f>AI840 * ( (1-Baseline!F$88-Baseline!F$87) + (1-Baseline!B$36)*Baseline!F$88 )</f>
        <v>4.1731090567462454E-4</v>
      </c>
      <c r="BE840" s="48">
        <f t="shared" si="6"/>
        <v>3.4525879818995887E-2</v>
      </c>
      <c r="BF840" s="48">
        <f>AK840 * ( (1-Baseline!H$88-Baseline!H$87) + (1-Baseline!B$36)*Baseline!H$88 )</f>
        <v>1.351370674775062E-5</v>
      </c>
      <c r="BG840" s="48">
        <f>AL840 * ( (1-Baseline!H$88-Baseline!H$87) + (1-Baseline!B$36)*Baseline!H$88 )</f>
        <v>2.1381775835563915E-4</v>
      </c>
      <c r="BH840" s="48">
        <f>AM840 * ( (1-Baseline!H$88-Baseline!H$87) + (1-Baseline!B$36)*Baseline!H$88 )</f>
        <v>4.5381067725939411E-5</v>
      </c>
      <c r="BI840" s="48">
        <f>AN840 * ( (1-Baseline!H$88-Baseline!H$87) + (1-Baseline!B$36)*Baseline!H$88 )</f>
        <v>2.7460269189156776E-2</v>
      </c>
      <c r="BJ840" s="48">
        <f t="shared" si="7"/>
        <v>2.7732981721986107E-2</v>
      </c>
      <c r="BK840" s="48"/>
      <c r="BL840" s="48">
        <f t="shared" si="18"/>
        <v>0.97368085892282041</v>
      </c>
      <c r="BM840" s="48">
        <f t="shared" si="19"/>
        <v>3.7626297411688953E-3</v>
      </c>
      <c r="BN840" s="48">
        <f t="shared" si="20"/>
        <v>1.9534289460808176E-2</v>
      </c>
      <c r="BO840" s="48">
        <f t="shared" si="21"/>
        <v>3.0222218752024191E-3</v>
      </c>
      <c r="BP840" s="48">
        <f t="shared" si="8"/>
        <v>0.99999999999999989</v>
      </c>
      <c r="BQ840" s="48">
        <f t="shared" si="22"/>
        <v>1.1731303746741117E-2</v>
      </c>
      <c r="BR840" s="48">
        <f t="shared" si="23"/>
        <v>0.95952221863946352</v>
      </c>
      <c r="BS840" s="48">
        <f t="shared" si="24"/>
        <v>1.4020801439564719E-2</v>
      </c>
      <c r="BT840" s="48">
        <f t="shared" si="25"/>
        <v>1.4725676174230672E-2</v>
      </c>
      <c r="BU840" s="48">
        <f t="shared" si="9"/>
        <v>1</v>
      </c>
      <c r="BV840" s="48">
        <f t="shared" si="26"/>
        <v>2.3264088141707846E-2</v>
      </c>
      <c r="BW840" s="48">
        <f t="shared" si="27"/>
        <v>5.3555793583388847E-3</v>
      </c>
      <c r="BX840" s="48">
        <f t="shared" si="28"/>
        <v>0.95929343108390241</v>
      </c>
      <c r="BY840" s="48">
        <f t="shared" si="29"/>
        <v>1.2086901416050897E-2</v>
      </c>
      <c r="BZ840" s="48">
        <f t="shared" si="10"/>
        <v>1</v>
      </c>
      <c r="CA840" s="48">
        <f t="shared" si="30"/>
        <v>4.8727925771635468E-4</v>
      </c>
      <c r="CB840" s="48">
        <f t="shared" si="31"/>
        <v>7.709872688739022E-3</v>
      </c>
      <c r="CC840" s="48">
        <f t="shared" si="32"/>
        <v>1.6363573228753217E-3</v>
      </c>
      <c r="CD840" s="48">
        <f t="shared" si="33"/>
        <v>0.99016649073066942</v>
      </c>
      <c r="CE840" s="48">
        <f t="shared" si="11"/>
        <v>1.0000000000000002</v>
      </c>
      <c r="CF840" s="48"/>
      <c r="CG840" s="48">
        <f t="shared" si="34"/>
        <v>0.97368085892282041</v>
      </c>
      <c r="CH840" s="48">
        <f t="shared" si="35"/>
        <v>3.7626297411688953E-3</v>
      </c>
      <c r="CI840" s="48">
        <f t="shared" si="36"/>
        <v>1.9534289460808176E-2</v>
      </c>
      <c r="CJ840" s="48">
        <f t="shared" si="37"/>
        <v>3.0222218752024191E-3</v>
      </c>
      <c r="CK840" s="48">
        <f t="shared" si="12"/>
        <v>0.99999999999999989</v>
      </c>
      <c r="CL840" s="48">
        <f t="shared" si="38"/>
        <v>1.1731303746741117E-2</v>
      </c>
      <c r="CM840" s="48">
        <f t="shared" si="39"/>
        <v>0.95952221863946352</v>
      </c>
      <c r="CN840" s="48">
        <f t="shared" si="40"/>
        <v>1.4020801439564719E-2</v>
      </c>
      <c r="CO840" s="48">
        <f t="shared" si="41"/>
        <v>1.4725676174230672E-2</v>
      </c>
      <c r="CP840" s="48">
        <f t="shared" si="13"/>
        <v>1</v>
      </c>
      <c r="CQ840" s="48">
        <f t="shared" si="42"/>
        <v>2.3264088141707846E-2</v>
      </c>
      <c r="CR840" s="48">
        <f t="shared" si="43"/>
        <v>5.3555793583388847E-3</v>
      </c>
      <c r="CS840" s="48">
        <f t="shared" si="44"/>
        <v>0.95929343108390241</v>
      </c>
      <c r="CT840" s="48">
        <f t="shared" si="45"/>
        <v>1.2086901416050897E-2</v>
      </c>
      <c r="CU840" s="48">
        <f t="shared" si="14"/>
        <v>1</v>
      </c>
      <c r="CV840" s="48">
        <f t="shared" si="46"/>
        <v>4.8727925771635468E-4</v>
      </c>
      <c r="CW840" s="48">
        <f t="shared" si="47"/>
        <v>7.709872688739022E-3</v>
      </c>
      <c r="CX840" s="48">
        <f t="shared" si="48"/>
        <v>1.6363573228753217E-3</v>
      </c>
      <c r="CY840" s="48">
        <f t="shared" si="49"/>
        <v>0.99016649073066942</v>
      </c>
      <c r="CZ840" s="48">
        <f t="shared" si="15"/>
        <v>1.0000000000000002</v>
      </c>
      <c r="DA840" s="48"/>
      <c r="DB840" s="48">
        <f>(AQ840*Baseline!B$7 + AV840*Baseline!B$11 + BA840*Baseline!B$16 + BF840*Baseline!B$18)</f>
        <v>49062.170146006443</v>
      </c>
      <c r="DC840" s="48">
        <f>(AR840*Baseline!B$7 + AW840*Baseline!B$11 + BB840*Baseline!B$16 + BG840*Baseline!B$18)</f>
        <v>63855.769419856188</v>
      </c>
      <c r="DD840" s="48">
        <f>(AS840*Baseline!B$7 + AX840*Baseline!B$11 + BC840*Baseline!B$16 + BH840*Baseline!B$18)</f>
        <v>114721.08108203523</v>
      </c>
      <c r="DE840" s="48">
        <f>(AT840*Baseline!B$7 + AY840*Baseline!B$11 + BD840*Baseline!B$16 + BI840*Baseline!B$18)</f>
        <v>1259783.7404150367</v>
      </c>
      <c r="DF840" s="48">
        <f t="shared" si="16"/>
        <v>1487422.7610629345</v>
      </c>
      <c r="DG840" s="48"/>
      <c r="DH840" s="48">
        <f t="shared" si="50"/>
        <v>3.2984684267535265E-2</v>
      </c>
      <c r="DI840" s="48">
        <f t="shared" si="51"/>
        <v>4.2930477528946714E-2</v>
      </c>
      <c r="DJ840" s="48">
        <f t="shared" si="52"/>
        <v>7.7127420720692647E-2</v>
      </c>
      <c r="DK840" s="48">
        <f t="shared" si="53"/>
        <v>0.84695741748282538</v>
      </c>
      <c r="DL840" s="48">
        <f t="shared" si="17"/>
        <v>1</v>
      </c>
      <c r="DM840" s="48"/>
      <c r="DN840" s="48">
        <f>DH840 / (Baseline!B$7/Baseline!B$17)</f>
        <v>3.520898094749465</v>
      </c>
      <c r="DO840" s="48">
        <f>DI840 / (Baseline!B$11/Baseline!B$17)</f>
        <v>1.0363622752054682</v>
      </c>
      <c r="DP840" s="48">
        <f>DJ840 / (Baseline!B$16/Baseline!B$17)</f>
        <v>1.1918517343989035</v>
      </c>
      <c r="DQ840" s="48">
        <f>DK840 / (Baseline!B$18/Baseline!B$17)</f>
        <v>0.95756013169190224</v>
      </c>
      <c r="DR840" s="71"/>
      <c r="DS840" s="48">
        <f>(AU840*Baseline!B$34)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2.6855383708847505E-2</v>
      </c>
      <c r="DT840" s="48">
        <f>(AZ840*Baseline!B$34) + (Baseline!D$88*(1-Baseline!D$89)*Baseline!B$35) + (Baseline!D$88*Baseline!D$89*((1-Baseline!D$90)*Baseline!B$40 + Baseline!D$90*Baseline!B$41))</f>
        <v>1.0296779915323438E-2</v>
      </c>
      <c r="DU840" s="48">
        <f>(BE840*Baseline!B$34) + (Baseline!F$88*(1-Baseline!F$89)*Baseline!B$35) + (Baseline!F$88*Baseline!F$89*((1-Baseline!F$90)*Baseline!B$40 + Baseline!F$90*Baseline!B$41))</f>
        <v>1.2909521972849386E-2</v>
      </c>
      <c r="DV840" s="48">
        <f>(BJ840*Baseline!B$34) + (Baseline!H$88*(1-Baseline!H$89)*Baseline!B$35) + (Baseline!H$88*Baseline!H$89*((1-Baseline!H$90)*Baseline!B$40 + Baseline!H$90*Baseline!B$41))</f>
        <v>9.304947258297917E-3</v>
      </c>
      <c r="DW840" s="48">
        <f>( DS840*Baseline!B$7 + DT840*Baseline!B$11 + DU840*Baseline!B$16 + DV840*Baseline!B$18 ) / Baseline!B$17</f>
        <v>9.7437103416683577E-3</v>
      </c>
    </row>
    <row r="841" spans="1:127">
      <c r="A841" s="7" t="s">
        <v>1170</v>
      </c>
      <c r="B841" s="1">
        <f>MIN( MAX( NORMINV( MCrands!B841, (B$5+B$4)/2, (B$5-B$4)/3.29 ), 0 ), 1 )</f>
        <v>0.40224175681971275</v>
      </c>
      <c r="C841" s="1">
        <f>MAX( NORMINV( MCrands!C841, (C$5+C$4)/2, (C$5-C$4)/3.29 ), 0 )</f>
        <v>2.9153949611257222</v>
      </c>
      <c r="D841" s="40"/>
      <c r="E841" s="40">
        <f>Baseline!B$33 * (C841 * Baseline!B$66*Baseline!B$66/Baseline!B$73 + Baseline!B$52*Baseline!B$52/Baseline!B$74 + Baseline!B$53*Baseline!B$53/Baseline!B$75 + Baseline!B$54*Baseline!B$54/Baseline!B$76)</f>
        <v>2.4404654649690708E-5</v>
      </c>
      <c r="F841" s="40">
        <f>Baseline!B$33 * (C841 * Baseline!B$66*Baseline!B$57/Baseline!B$73 + Baseline!B$52*Baseline!B$67/Baseline!B$74 + Baseline!B$53*Baseline!B$55/Baseline!B$75 + Baseline!B$54*Baseline!B$56/Baseline!B$76)</f>
        <v>3.9868507355144791E-8</v>
      </c>
      <c r="G841" s="1">
        <f>Baseline!B$33 * (C841 * Baseline!B$66*Baseline!B$58/Baseline!B$73 + Baseline!B$52*Baseline!B$59/Baseline!B$74 + Baseline!B$53*Baseline!B$68/Baseline!B$75 + Baseline!B$54*Baseline!B$60/Baseline!B$76)</f>
        <v>1.0966445645671541E-7</v>
      </c>
      <c r="H841" s="40">
        <f>Baseline!B$33 * (C841 * Baseline!B$66*Baseline!B$61/Baseline!B$73 + Baseline!B$52*Baseline!B$62/Baseline!B$74 + Baseline!B$53*Baseline!B$63/Baseline!B$75 + Baseline!B$54*Baseline!B$69/Baseline!B$76)</f>
        <v>1.8558806438254177E-9</v>
      </c>
      <c r="I841" s="40">
        <f>Baseline!B$33 * (C841 * Baseline!B$57*Baseline!B$66/Baseline!B$73 + Baseline!B$67*Baseline!B$52/Baseline!B$74 + Baseline!B$55*Baseline!B$53/Baseline!B$75 + Baseline!B$56*Baseline!B$54/Baseline!B$76)</f>
        <v>3.9868507355144791E-8</v>
      </c>
      <c r="J841" s="1">
        <f>Baseline!B$33 * (C841 * Baseline!B$57*Baseline!B$57/Baseline!B$73 + Baseline!B$67*Baseline!B$67/Baseline!B$74 + Baseline!B$55*Baseline!B$55/Baseline!B$75 + Baseline!B$56*Baseline!B$56/Baseline!B$76)</f>
        <v>1.7949606814004784E-6</v>
      </c>
      <c r="K841" s="40">
        <f>Baseline!B$33 * (C841 * Baseline!B$57*Baseline!B$58/Baseline!B$73 + Baseline!B$67*Baseline!B$59/Baseline!B$74 + Baseline!B$55*Baseline!B$68/Baseline!B$75 + Baseline!B$56*Baseline!B$60/Baseline!B$76)</f>
        <v>1.3929431153408814E-8</v>
      </c>
      <c r="L841" s="1">
        <f>Baseline!B$33 * (C841 * Baseline!B$57*Baseline!B$61/Baseline!B$73 + Baseline!B$67*Baseline!B$62/Baseline!B$74 + Baseline!B$55*Baseline!B$63/Baseline!B$75 + Baseline!B$56*Baseline!B$69/Baseline!B$76)</f>
        <v>1.4629442234594512E-8</v>
      </c>
      <c r="M841" s="40">
        <f>Baseline!B$33 * (C841 * Baseline!B$58*Baseline!B$66/Baseline!B$73 + Baseline!B$59*Baseline!B$52/Baseline!B$74 + Baseline!B$68*Baseline!B$53/Baseline!B$75 + Baseline!B$60*Baseline!B$54/Baseline!B$76)</f>
        <v>1.0966445645671541E-7</v>
      </c>
      <c r="N841" s="1">
        <f>Baseline!B$33 * (C841 * Baseline!B$58*Baseline!B$57/Baseline!B$73 + Baseline!B$59*Baseline!B$67/Baseline!B$74 + Baseline!B$68*Baseline!B$55/Baseline!B$75 + Baseline!B$60*Baseline!B$56/Baseline!B$76)</f>
        <v>1.3929431153408814E-8</v>
      </c>
      <c r="O841" s="1">
        <f>Baseline!B$33 * (C841 * Baseline!B$58*Baseline!B$58/Baseline!B$73 + Baseline!B$59*Baseline!B$59/Baseline!B$74 + Baseline!B$68*Baseline!B$68/Baseline!B$75 + Baseline!B$60*Baseline!B$60/Baseline!B$76)</f>
        <v>1.3250173366799574E-6</v>
      </c>
      <c r="P841" s="40">
        <f>Baseline!B$33 * (C841 * Baseline!B$58*Baseline!B$61/Baseline!B$73 + Baseline!B$59*Baseline!B$62/Baseline!B$74 + Baseline!B$68*Baseline!B$63/Baseline!B$75 + Baseline!B$60*Baseline!B$69/Baseline!B$76)</f>
        <v>1.6490281549133929E-9</v>
      </c>
      <c r="Q841" s="40">
        <f>Baseline!B$33 * (C841 * Baseline!B$61*Baseline!B$66/Baseline!B$73 + Baseline!B$62*Baseline!B$52/Baseline!B$74 + Baseline!B$63*Baseline!B$53/Baseline!B$75 + Baseline!B$69*Baseline!B$54/Baseline!B$76)</f>
        <v>1.8558806438254177E-9</v>
      </c>
      <c r="R841" s="40">
        <f>Baseline!B$33 * (C841 * Baseline!B$61*Baseline!B$57/Baseline!B$73 + Baseline!B$62*Baseline!B$67/Baseline!B$74 + Baseline!B$63*Baseline!B$55/Baseline!B$75 + Baseline!B$69*Baseline!B$56/Baseline!B$76)</f>
        <v>1.4629442234594512E-8</v>
      </c>
      <c r="S841" s="40">
        <f>Baseline!B$33 * (C841 * Baseline!B$61*Baseline!B$58/Baseline!B$73 + Baseline!B$62*Baseline!B$59/Baseline!B$74 + Baseline!B$63*Baseline!B$68/Baseline!B$75 + Baseline!B$69*Baseline!B$60/Baseline!B$76)</f>
        <v>1.6490281549133929E-9</v>
      </c>
      <c r="T841" s="40">
        <f>Baseline!B$33 * (C841 * Baseline!B$61*Baseline!B$61/Baseline!B$73 + Baseline!B$62*Baseline!B$62/Baseline!B$74 + Baseline!B$63*Baseline!B$63/Baseline!B$75 + Baseline!B$69*Baseline!B$69/Baseline!B$76)</f>
        <v>9.8551808779253516E-8</v>
      </c>
      <c r="U841" s="40"/>
      <c r="V841" s="40">
        <f>E841 * ( Baseline!B$87 * Baseline!B$7 )</f>
        <v>0.25329591060913986</v>
      </c>
      <c r="W841" s="40">
        <f>F841 * ( Baseline!D$87 * Baseline!B$11 )</f>
        <v>7.3543823580062072E-4</v>
      </c>
      <c r="X841" s="40">
        <f>G841 * ( Baseline!F$87 * Baseline!B$16 )</f>
        <v>3.8091696634258679E-3</v>
      </c>
      <c r="Y841" s="40">
        <f>H841 * ( Baseline!H$87 * Baseline!B$18 )</f>
        <v>6.526639801295712E-4</v>
      </c>
      <c r="Z841" s="48">
        <f t="shared" si="0"/>
        <v>0.25849318248849595</v>
      </c>
      <c r="AA841" s="40">
        <f>I841 * ( Baseline!B$87 * Baseline!B$7 )</f>
        <v>4.1379523783904778E-4</v>
      </c>
      <c r="AB841" s="1">
        <f>J841 * ( Baseline!D$87 * Baseline!B$11 )</f>
        <v>3.3110913962779674E-2</v>
      </c>
      <c r="AC841" s="1">
        <f>K841 * ( Baseline!F$87 * Baseline!B$16 )</f>
        <v>4.8383558623013535E-4</v>
      </c>
      <c r="AD841" s="1">
        <f>L841 * ( Baseline!F$87 * Baseline!B$16 )</f>
        <v>5.0815031007657105E-4</v>
      </c>
      <c r="AE841" s="48">
        <f t="shared" si="1"/>
        <v>3.4516695096925433E-2</v>
      </c>
      <c r="AF841" s="48">
        <f>M841 * ( Baseline!B$87 * Baseline!B$7 )</f>
        <v>1.1382073935642491E-3</v>
      </c>
      <c r="AG841" s="48">
        <f>N841 * ( Baseline!D$87 * Baseline!B$11 )</f>
        <v>2.5695058462847685E-4</v>
      </c>
      <c r="AH841" s="48">
        <f>O841 * ( Baseline!F$87 * Baseline!B$16 )</f>
        <v>4.6024172329589497E-2</v>
      </c>
      <c r="AI841" s="48">
        <f>P841 * ( Baseline!H$87 * Baseline!B$18 )</f>
        <v>5.7991944822112268E-4</v>
      </c>
      <c r="AJ841" s="48">
        <f t="shared" si="2"/>
        <v>4.7999249756003351E-2</v>
      </c>
      <c r="AK841" s="48">
        <f>Q841 * ( Baseline!B$87 * Baseline!B$7 )</f>
        <v>1.9262185202264009E-5</v>
      </c>
      <c r="AL841" s="48">
        <f>R841 * ( Baseline!D$87 * Baseline!B$11 )</f>
        <v>2.6986340601910914E-4</v>
      </c>
      <c r="AM841" s="48">
        <f>S841 * ( Baseline!F$87 * Baseline!B$16 )</f>
        <v>5.7278613552518819E-5</v>
      </c>
      <c r="AN841" s="48">
        <f>T841 * ( Baseline!H$87 * Baseline!B$18 )</f>
        <v>3.465805626069491E-2</v>
      </c>
      <c r="AO841" s="48">
        <f t="shared" si="3"/>
        <v>3.5004460465468804E-2</v>
      </c>
      <c r="AP841" s="48"/>
      <c r="AQ841" s="48">
        <f>V841 * ( (1-Baseline!B$88-Baseline!B$87) + (1-B841)*Baseline!B$88 )</f>
        <v>0.15719666717208858</v>
      </c>
      <c r="AR841" s="48">
        <f>W841 * ( (1-Baseline!B$88-Baseline!B$87) + (1-B841)*Baseline!B$88 )</f>
        <v>4.5641652603374712E-4</v>
      </c>
      <c r="AS841" s="48">
        <f>X841 * ( (1-Baseline!B$88-Baseline!B$87) + (1-B841)*Baseline!B$88 )</f>
        <v>2.363989115906265E-3</v>
      </c>
      <c r="AT841" s="48">
        <f>Y841 * ( (1-Baseline!B$88-Baseline!B$87) + (1-B841)*Baseline!B$88 )</f>
        <v>4.0504642263236275E-4</v>
      </c>
      <c r="AU841" s="48">
        <f t="shared" si="4"/>
        <v>0.16042211923666097</v>
      </c>
      <c r="AV841" s="48">
        <f>AA841 * ( (1-Baseline!D$88-Baseline!D$87) + (1-B841)*Baseline!D$88 )</f>
        <v>3.3566825262371119E-4</v>
      </c>
      <c r="AW841" s="48">
        <f>AB841 * ( (1-Baseline!D$88-Baseline!D$87) + (1-B841)*Baseline!D$88 )</f>
        <v>2.6859377818609337E-2</v>
      </c>
      <c r="AX841" s="48">
        <f>AC841 * ( (1-Baseline!D$88-Baseline!D$87) + (1-B841)*Baseline!D$88 )</f>
        <v>3.9248456950635507E-4</v>
      </c>
      <c r="AY841" s="48">
        <f>AD841 * ( (1-Baseline!D$88-Baseline!D$87) + (1-B841)*Baseline!D$88 )</f>
        <v>4.1220852986216701E-4</v>
      </c>
      <c r="AZ841" s="48">
        <f t="shared" si="5"/>
        <v>2.799973917060157E-2</v>
      </c>
      <c r="BA841" s="48">
        <f>AF841 * ( (1-Baseline!F$88-Baseline!F$87) + (1-Baseline!B$36)*Baseline!F$88 )</f>
        <v>8.1909046304542781E-4</v>
      </c>
      <c r="BB841" s="48">
        <f>AG841 * ( (1-Baseline!F$88-Baseline!F$87) + (1-Baseline!B$36)*Baseline!F$88 )</f>
        <v>1.8490986311736006E-4</v>
      </c>
      <c r="BC841" s="48">
        <f>AH841 * ( (1-Baseline!F$88-Baseline!F$87) + (1-Baseline!B$36)*Baseline!F$88 )</f>
        <v>3.3120467181887152E-2</v>
      </c>
      <c r="BD841" s="48">
        <f>AI841 * ( (1-Baseline!F$88-Baseline!F$87) + (1-Baseline!B$36)*Baseline!F$88 )</f>
        <v>4.1732859236226299E-4</v>
      </c>
      <c r="BE841" s="48">
        <f t="shared" si="6"/>
        <v>3.4541796100412206E-2</v>
      </c>
      <c r="BF841" s="48">
        <f>AK841 * ( (1-Baseline!H$88-Baseline!H$87) + (1-Baseline!B$36)*Baseline!H$88 )</f>
        <v>1.5261814579457819E-5</v>
      </c>
      <c r="BG841" s="48">
        <f>AL841 * ( (1-Baseline!H$88-Baseline!H$87) + (1-Baseline!B$36)*Baseline!H$88 )</f>
        <v>2.1381817385706053E-4</v>
      </c>
      <c r="BH841" s="48">
        <f>AM841 * ( (1-Baseline!H$88-Baseline!H$87) + (1-Baseline!B$36)*Baseline!H$88 )</f>
        <v>4.5382991089931708E-5</v>
      </c>
      <c r="BI841" s="48">
        <f>AN841 * ( (1-Baseline!H$88-Baseline!H$87) + (1-Baseline!B$36)*Baseline!H$88 )</f>
        <v>2.7460271136473789E-2</v>
      </c>
      <c r="BJ841" s="48">
        <f t="shared" si="7"/>
        <v>2.7734734116000238E-2</v>
      </c>
      <c r="BK841" s="48"/>
      <c r="BL841" s="48">
        <f t="shared" si="18"/>
        <v>0.97989396923616201</v>
      </c>
      <c r="BM841" s="48">
        <f t="shared" si="19"/>
        <v>2.8450972235345155E-3</v>
      </c>
      <c r="BN841" s="48">
        <f t="shared" si="20"/>
        <v>1.4736054648541426E-2</v>
      </c>
      <c r="BO841" s="48">
        <f t="shared" si="21"/>
        <v>2.5248788917619424E-3</v>
      </c>
      <c r="BP841" s="48">
        <f t="shared" si="8"/>
        <v>0.99999999999999989</v>
      </c>
      <c r="BQ841" s="48">
        <f t="shared" si="22"/>
        <v>1.1988263554117222E-2</v>
      </c>
      <c r="BR841" s="48">
        <f t="shared" si="23"/>
        <v>0.9592724294664301</v>
      </c>
      <c r="BS841" s="48">
        <f t="shared" si="24"/>
        <v>1.4017436630925679E-2</v>
      </c>
      <c r="BT841" s="48">
        <f t="shared" si="25"/>
        <v>1.4721870348526921E-2</v>
      </c>
      <c r="BU841" s="48">
        <f t="shared" si="9"/>
        <v>0.99999999999999989</v>
      </c>
      <c r="BV841" s="48">
        <f t="shared" si="26"/>
        <v>2.3713024669138532E-2</v>
      </c>
      <c r="BW841" s="48">
        <f t="shared" si="27"/>
        <v>5.3532208510475646E-3</v>
      </c>
      <c r="BX841" s="48">
        <f t="shared" si="28"/>
        <v>0.95885191046831253</v>
      </c>
      <c r="BY841" s="48">
        <f t="shared" si="29"/>
        <v>1.2081844011501267E-2</v>
      </c>
      <c r="BZ841" s="48">
        <f t="shared" si="10"/>
        <v>0.99999999999999989</v>
      </c>
      <c r="CA841" s="48">
        <f t="shared" si="30"/>
        <v>5.5027802017590778E-4</v>
      </c>
      <c r="CB841" s="48">
        <f t="shared" si="31"/>
        <v>7.7094005286933061E-3</v>
      </c>
      <c r="CC841" s="48">
        <f t="shared" si="32"/>
        <v>1.6363232796866851E-3</v>
      </c>
      <c r="CD841" s="48">
        <f t="shared" si="33"/>
        <v>0.99010399817144401</v>
      </c>
      <c r="CE841" s="48">
        <f t="shared" si="11"/>
        <v>0.99999999999999989</v>
      </c>
      <c r="CF841" s="48"/>
      <c r="CG841" s="48">
        <f t="shared" si="34"/>
        <v>0.97989396923616201</v>
      </c>
      <c r="CH841" s="48">
        <f t="shared" si="35"/>
        <v>2.8450972235345155E-3</v>
      </c>
      <c r="CI841" s="48">
        <f t="shared" si="36"/>
        <v>1.4736054648541426E-2</v>
      </c>
      <c r="CJ841" s="48">
        <f t="shared" si="37"/>
        <v>2.5248788917619424E-3</v>
      </c>
      <c r="CK841" s="48">
        <f t="shared" si="12"/>
        <v>0.99999999999999989</v>
      </c>
      <c r="CL841" s="48">
        <f t="shared" si="38"/>
        <v>1.1988263554117222E-2</v>
      </c>
      <c r="CM841" s="48">
        <f t="shared" si="39"/>
        <v>0.9592724294664301</v>
      </c>
      <c r="CN841" s="48">
        <f t="shared" si="40"/>
        <v>1.4017436630925679E-2</v>
      </c>
      <c r="CO841" s="48">
        <f t="shared" si="41"/>
        <v>1.4721870348526921E-2</v>
      </c>
      <c r="CP841" s="48">
        <f t="shared" si="13"/>
        <v>0.99999999999999989</v>
      </c>
      <c r="CQ841" s="48">
        <f t="shared" si="42"/>
        <v>2.3713024669138532E-2</v>
      </c>
      <c r="CR841" s="48">
        <f t="shared" si="43"/>
        <v>5.3532208510475646E-3</v>
      </c>
      <c r="CS841" s="48">
        <f t="shared" si="44"/>
        <v>0.95885191046831253</v>
      </c>
      <c r="CT841" s="48">
        <f t="shared" si="45"/>
        <v>1.2081844011501267E-2</v>
      </c>
      <c r="CU841" s="48">
        <f t="shared" si="14"/>
        <v>0.99999999999999989</v>
      </c>
      <c r="CV841" s="48">
        <f t="shared" si="46"/>
        <v>5.5027802017590778E-4</v>
      </c>
      <c r="CW841" s="48">
        <f t="shared" si="47"/>
        <v>7.7094005286933061E-3</v>
      </c>
      <c r="CX841" s="48">
        <f t="shared" si="48"/>
        <v>1.6363232796866851E-3</v>
      </c>
      <c r="CY841" s="48">
        <f t="shared" si="49"/>
        <v>0.99010399817144401</v>
      </c>
      <c r="CZ841" s="48">
        <f t="shared" si="15"/>
        <v>0.99999999999999989</v>
      </c>
      <c r="DA841" s="48"/>
      <c r="DB841" s="48">
        <f>(AQ841*Baseline!B$7 + AV841*Baseline!B$11 + BA841*Baseline!B$16 + BF841*Baseline!B$18)</f>
        <v>80403.201893924372</v>
      </c>
      <c r="DC841" s="48">
        <f>(AR841*Baseline!B$7 + AW841*Baseline!B$11 + BB841*Baseline!B$16 + BG841*Baseline!B$18)</f>
        <v>68233.139984398105</v>
      </c>
      <c r="DD841" s="48">
        <f>(AS841*Baseline!B$7 + AX841*Baseline!B$11 + BC841*Baseline!B$16 + BH841*Baseline!B$18)</f>
        <v>115026.2212173029</v>
      </c>
      <c r="DE841" s="48">
        <f>(AT841*Baseline!B$7 + AY841*Baseline!B$11 + BD841*Baseline!B$16 + BI841*Baseline!B$18)</f>
        <v>1259906.803963755</v>
      </c>
      <c r="DF841" s="48">
        <f t="shared" si="16"/>
        <v>1523569.3670593803</v>
      </c>
      <c r="DG841" s="48"/>
      <c r="DH841" s="48">
        <f t="shared" si="50"/>
        <v>5.2772918406143503E-2</v>
      </c>
      <c r="DI841" s="48">
        <f t="shared" si="51"/>
        <v>4.4785056368056235E-2</v>
      </c>
      <c r="DJ841" s="48">
        <f t="shared" si="52"/>
        <v>7.5497856352489803E-2</v>
      </c>
      <c r="DK841" s="48">
        <f t="shared" si="53"/>
        <v>0.82694416887331057</v>
      </c>
      <c r="DL841" s="48">
        <f t="shared" si="17"/>
        <v>1</v>
      </c>
      <c r="DM841" s="48"/>
      <c r="DN841" s="48">
        <f>DH841 / (Baseline!B$7/Baseline!B$17)</f>
        <v>5.63316193550589</v>
      </c>
      <c r="DO841" s="48">
        <f>DI841 / (Baseline!B$11/Baseline!B$17)</f>
        <v>1.0811326960318264</v>
      </c>
      <c r="DP841" s="48">
        <f>DJ841 / (Baseline!B$16/Baseline!B$17)</f>
        <v>1.1666700402568078</v>
      </c>
      <c r="DQ841" s="48">
        <f>DK841 / (Baseline!B$18/Baseline!B$17)</f>
        <v>0.9349333873260931</v>
      </c>
      <c r="DR841" s="71"/>
      <c r="DS841" s="48">
        <f>(AU841*Baseline!B$34)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3.659284913549915E-2</v>
      </c>
      <c r="DT841" s="48">
        <f>(AZ841*Baseline!B$34) + (Baseline!D$88*(1-Baseline!D$89)*Baseline!B$35) + (Baseline!D$88*Baseline!D$89*((1-Baseline!D$90)*Baseline!B$40 + Baseline!D$90*Baseline!B$41))</f>
        <v>1.061352887559024E-2</v>
      </c>
      <c r="DU841" s="48">
        <f>(BE841*Baseline!B$34) + (Baseline!F$88*(1-Baseline!F$89)*Baseline!B$35) + (Baseline!F$88*Baseline!F$89*((1-Baseline!F$90)*Baseline!B$40 + Baseline!F$90*Baseline!B$41))</f>
        <v>1.2911909415061835E-2</v>
      </c>
      <c r="DV841" s="48">
        <f>(BJ841*Baseline!B$34) + (Baseline!H$88*(1-Baseline!H$89)*Baseline!B$35) + (Baseline!H$88*Baseline!H$89*((1-Baseline!H$90)*Baseline!B$40 + Baseline!H$90*Baseline!B$41))</f>
        <v>9.3052101174000354E-3</v>
      </c>
      <c r="DW841" s="48">
        <f>( DS841*Baseline!B$7 + DT841*Baseline!B$11 + DU841*Baseline!B$16 + DV841*Baseline!B$18 ) / Baseline!B$17</f>
        <v>9.8484415035384795E-3</v>
      </c>
    </row>
    <row r="842" spans="1:127">
      <c r="A842" s="7" t="s">
        <v>1171</v>
      </c>
      <c r="B842" s="1">
        <f>MIN( MAX( NORMINV( MCrands!B842, (B$5+B$4)/2, (B$5-B$4)/3.29 ), 0 ), 1 )</f>
        <v>0.38982850161316379</v>
      </c>
      <c r="C842" s="1">
        <f>MAX( NORMINV( MCrands!C842, (C$5+C$4)/2, (C$5-C$4)/3.29 ), 0 )</f>
        <v>2.8173670065497554</v>
      </c>
      <c r="D842" s="40"/>
      <c r="E842" s="40">
        <f>Baseline!B$33 * (C842 * Baseline!B$66*Baseline!B$66/Baseline!B$73 + Baseline!B$52*Baseline!B$52/Baseline!B$74 + Baseline!B$53*Baseline!B$53/Baseline!B$75 + Baseline!B$54*Baseline!B$54/Baseline!B$76)</f>
        <v>2.3584352536881638E-5</v>
      </c>
      <c r="F842" s="40">
        <f>Baseline!B$33 * (C842 * Baseline!B$66*Baseline!B$57/Baseline!B$73 + Baseline!B$52*Baseline!B$67/Baseline!B$74 + Baseline!B$53*Baseline!B$55/Baseline!B$75 + Baseline!B$54*Baseline!B$56/Baseline!B$76)</f>
        <v>3.9758804631933949E-8</v>
      </c>
      <c r="G842" s="1">
        <f>Baseline!B$33 * (C842 * Baseline!B$66*Baseline!B$58/Baseline!B$73 + Baseline!B$52*Baseline!B$59/Baseline!B$74 + Baseline!B$53*Baseline!B$68/Baseline!B$75 + Baseline!B$54*Baseline!B$60/Baseline!B$76)</f>
        <v>1.0939477059548876E-7</v>
      </c>
      <c r="H842" s="40">
        <f>Baseline!B$33 * (C842 * Baseline!B$66*Baseline!B$61/Baseline!B$73 + Baseline!B$52*Baseline!B$62/Baseline!B$74 + Baseline!B$53*Baseline!B$63/Baseline!B$75 + Baseline!B$54*Baseline!B$69/Baseline!B$76)</f>
        <v>1.8289120577027521E-9</v>
      </c>
      <c r="I842" s="40">
        <f>Baseline!B$33 * (C842 * Baseline!B$57*Baseline!B$66/Baseline!B$73 + Baseline!B$67*Baseline!B$52/Baseline!B$74 + Baseline!B$55*Baseline!B$53/Baseline!B$75 + Baseline!B$56*Baseline!B$54/Baseline!B$76)</f>
        <v>3.9758804631933949E-8</v>
      </c>
      <c r="J842" s="1">
        <f>Baseline!B$33 * (C842 * Baseline!B$57*Baseline!B$57/Baseline!B$73 + Baseline!B$67*Baseline!B$67/Baseline!B$74 + Baseline!B$55*Baseline!B$55/Baseline!B$75 + Baseline!B$56*Baseline!B$56/Baseline!B$76)</f>
        <v>1.7949606667294356E-6</v>
      </c>
      <c r="K842" s="40">
        <f>Baseline!B$33 * (C842 * Baseline!B$57*Baseline!B$58/Baseline!B$73 + Baseline!B$67*Baseline!B$59/Baseline!B$74 + Baseline!B$55*Baseline!B$68/Baseline!B$75 + Baseline!B$56*Baseline!B$60/Baseline!B$76)</f>
        <v>1.392939508709504E-8</v>
      </c>
      <c r="L842" s="1">
        <f>Baseline!B$33 * (C842 * Baseline!B$57*Baseline!B$61/Baseline!B$73 + Baseline!B$67*Baseline!B$62/Baseline!B$74 + Baseline!B$55*Baseline!B$63/Baseline!B$75 + Baseline!B$56*Baseline!B$69/Baseline!B$76)</f>
        <v>1.4629438627963134E-8</v>
      </c>
      <c r="M842" s="40">
        <f>Baseline!B$33 * (C842 * Baseline!B$58*Baseline!B$66/Baseline!B$73 + Baseline!B$59*Baseline!B$52/Baseline!B$74 + Baseline!B$68*Baseline!B$53/Baseline!B$75 + Baseline!B$60*Baseline!B$54/Baseline!B$76)</f>
        <v>1.0939477059548876E-7</v>
      </c>
      <c r="N842" s="1">
        <f>Baseline!B$33 * (C842 * Baseline!B$58*Baseline!B$57/Baseline!B$73 + Baseline!B$59*Baseline!B$67/Baseline!B$74 + Baseline!B$68*Baseline!B$55/Baseline!B$75 + Baseline!B$60*Baseline!B$56/Baseline!B$76)</f>
        <v>1.392939508709504E-8</v>
      </c>
      <c r="O842" s="1">
        <f>Baseline!B$33 * (C842 * Baseline!B$58*Baseline!B$58/Baseline!B$73 + Baseline!B$59*Baseline!B$59/Baseline!B$74 + Baseline!B$68*Baseline!B$68/Baseline!B$75 + Baseline!B$60*Baseline!B$60/Baseline!B$76)</f>
        <v>1.3250172480169363E-6</v>
      </c>
      <c r="P842" s="40">
        <f>Baseline!B$33 * (C842 * Baseline!B$58*Baseline!B$61/Baseline!B$73 + Baseline!B$59*Baseline!B$62/Baseline!B$74 + Baseline!B$68*Baseline!B$63/Baseline!B$75 + Baseline!B$60*Baseline!B$69/Baseline!B$76)</f>
        <v>1.6490192886112573E-9</v>
      </c>
      <c r="Q842" s="40">
        <f>Baseline!B$33 * (C842 * Baseline!B$61*Baseline!B$66/Baseline!B$73 + Baseline!B$62*Baseline!B$52/Baseline!B$74 + Baseline!B$63*Baseline!B$53/Baseline!B$75 + Baseline!B$69*Baseline!B$54/Baseline!B$76)</f>
        <v>1.8289120577027521E-9</v>
      </c>
      <c r="R842" s="40">
        <f>Baseline!B$33 * (C842 * Baseline!B$61*Baseline!B$57/Baseline!B$73 + Baseline!B$62*Baseline!B$67/Baseline!B$74 + Baseline!B$63*Baseline!B$55/Baseline!B$75 + Baseline!B$69*Baseline!B$56/Baseline!B$76)</f>
        <v>1.4629438627963134E-8</v>
      </c>
      <c r="S842" s="40">
        <f>Baseline!B$33 * (C842 * Baseline!B$61*Baseline!B$58/Baseline!B$73 + Baseline!B$62*Baseline!B$59/Baseline!B$74 + Baseline!B$63*Baseline!B$68/Baseline!B$75 + Baseline!B$69*Baseline!B$60/Baseline!B$76)</f>
        <v>1.6490192886112573E-9</v>
      </c>
      <c r="T842" s="40">
        <f>Baseline!B$33 * (C842 * Baseline!B$61*Baseline!B$61/Baseline!B$73 + Baseline!B$62*Baseline!B$62/Baseline!B$74 + Baseline!B$63*Baseline!B$63/Baseline!B$75 + Baseline!B$69*Baseline!B$69/Baseline!B$76)</f>
        <v>9.8551807892623314E-8</v>
      </c>
      <c r="U842" s="40"/>
      <c r="V842" s="40">
        <f>E842 * ( Baseline!B$87 * Baseline!B$7 )</f>
        <v>0.24478199498029451</v>
      </c>
      <c r="W842" s="40">
        <f>F842 * ( Baseline!D$87 * Baseline!B$11 )</f>
        <v>7.3341459401985321E-4</v>
      </c>
      <c r="X842" s="40">
        <f>G842 * ( Baseline!F$87 * Baseline!B$16 )</f>
        <v>3.7998021870854835E-3</v>
      </c>
      <c r="Y842" s="40">
        <f>H842 * ( Baseline!H$87 * Baseline!B$18 )</f>
        <v>6.4317984395096143E-4</v>
      </c>
      <c r="Z842" s="48">
        <f t="shared" si="0"/>
        <v>0.2499583916053508</v>
      </c>
      <c r="AA842" s="40">
        <f>I842 * ( Baseline!B$87 * Baseline!B$7 )</f>
        <v>4.1265663327484246E-4</v>
      </c>
      <c r="AB842" s="1">
        <f>J842 * ( Baseline!D$87 * Baseline!B$11 )</f>
        <v>3.3110913692148879E-2</v>
      </c>
      <c r="AC842" s="1">
        <f>K842 * ( Baseline!F$87 * Baseline!B$16 )</f>
        <v>4.8383433347502455E-4</v>
      </c>
      <c r="AD842" s="1">
        <f>L842 * ( Baseline!F$87 * Baseline!B$16 )</f>
        <v>5.0815018480105994E-4</v>
      </c>
      <c r="AE842" s="48">
        <f t="shared" si="1"/>
        <v>3.4515554843699808E-2</v>
      </c>
      <c r="AF842" s="48">
        <f>M842 * ( Baseline!B$87 * Baseline!B$7 )</f>
        <v>1.1354083240105778E-3</v>
      </c>
      <c r="AG842" s="48">
        <f>N842 * ( Baseline!D$87 * Baseline!B$11 )</f>
        <v>2.5694991932776877E-4</v>
      </c>
      <c r="AH842" s="48">
        <f>O842 * ( Baseline!F$87 * Baseline!B$16 )</f>
        <v>4.6024169249899861E-2</v>
      </c>
      <c r="AI842" s="48">
        <f>P842 * ( Baseline!H$87 * Baseline!B$18 )</f>
        <v>5.7991633017791223E-4</v>
      </c>
      <c r="AJ842" s="48">
        <f t="shared" si="2"/>
        <v>4.799644382341612E-2</v>
      </c>
      <c r="AK842" s="48">
        <f>Q842 * ( Baseline!B$87 * Baseline!B$7 )</f>
        <v>1.8982278246896863E-5</v>
      </c>
      <c r="AL842" s="48">
        <f>R842 * ( Baseline!D$87 * Baseline!B$11 )</f>
        <v>2.6986333948903835E-4</v>
      </c>
      <c r="AM842" s="48">
        <f>S842 * ( Baseline!F$87 * Baseline!B$16 )</f>
        <v>5.7278305583554096E-5</v>
      </c>
      <c r="AN842" s="48">
        <f>T842 * ( Baseline!H$87 * Baseline!B$18 )</f>
        <v>3.4658055948890591E-2</v>
      </c>
      <c r="AO842" s="48">
        <f t="shared" si="3"/>
        <v>3.5004179872210078E-2</v>
      </c>
      <c r="AP842" s="48"/>
      <c r="AQ842" s="48">
        <f>V842 * ( (1-Baseline!B$88-Baseline!B$87) + (1-B842)*Baseline!B$88 )</f>
        <v>0.15461719177842242</v>
      </c>
      <c r="AR842" s="48">
        <f>W842 * ( (1-Baseline!B$88-Baseline!B$87) + (1-B842)*Baseline!B$88 )</f>
        <v>4.6326325980712064E-4</v>
      </c>
      <c r="AS842" s="48">
        <f>X842 * ( (1-Baseline!B$88-Baseline!B$87) + (1-B842)*Baseline!B$88 )</f>
        <v>2.4001550584958728E-3</v>
      </c>
      <c r="AT842" s="48">
        <f>Y842 * ( (1-Baseline!B$88-Baseline!B$87) + (1-B842)*Baseline!B$88 )</f>
        <v>4.0626624228709015E-4</v>
      </c>
      <c r="AU842" s="48">
        <f t="shared" si="4"/>
        <v>0.15788687633901249</v>
      </c>
      <c r="AV842" s="48">
        <f>AA842 * ( (1-Baseline!D$88-Baseline!D$87) + (1-B842)*Baseline!D$88 )</f>
        <v>3.3703946394850702E-4</v>
      </c>
      <c r="AW842" s="48">
        <f>AB842 * ( (1-Baseline!D$88-Baseline!D$87) + (1-B842)*Baseline!D$88 )</f>
        <v>2.7043511970433864E-2</v>
      </c>
      <c r="AX842" s="48">
        <f>AC842 * ( (1-Baseline!D$88-Baseline!D$87) + (1-B842)*Baseline!D$88 )</f>
        <v>3.9517422293729323E-4</v>
      </c>
      <c r="AY842" s="48">
        <f>AD842 * ( (1-Baseline!D$88-Baseline!D$87) + (1-B842)*Baseline!D$88 )</f>
        <v>4.150343217107938E-4</v>
      </c>
      <c r="AZ842" s="48">
        <f t="shared" si="5"/>
        <v>2.8190759979030457E-2</v>
      </c>
      <c r="BA842" s="48">
        <f>AF842 * ( (1-Baseline!F$88-Baseline!F$87) + (1-Baseline!B$36)*Baseline!F$88 )</f>
        <v>8.1707616302438015E-4</v>
      </c>
      <c r="BB842" s="48">
        <f>AG842 * ( (1-Baseline!F$88-Baseline!F$87) + (1-Baseline!B$36)*Baseline!F$88 )</f>
        <v>1.8490938434568091E-4</v>
      </c>
      <c r="BC842" s="48">
        <f>AH842 * ( (1-Baseline!F$88-Baseline!F$87) + (1-Baseline!B$36)*Baseline!F$88 )</f>
        <v>3.3120464965643942E-2</v>
      </c>
      <c r="BD842" s="48">
        <f>AI842 * ( (1-Baseline!F$88-Baseline!F$87) + (1-Baseline!B$36)*Baseline!F$88 )</f>
        <v>4.1732634851859136E-4</v>
      </c>
      <c r="BE842" s="48">
        <f t="shared" si="6"/>
        <v>3.4539776861532596E-2</v>
      </c>
      <c r="BF842" s="48">
        <f>AK842 * ( (1-Baseline!H$88-Baseline!H$87) + (1-Baseline!B$36)*Baseline!H$88 )</f>
        <v>1.5040038700581321E-5</v>
      </c>
      <c r="BG842" s="48">
        <f>AL842 * ( (1-Baseline!H$88-Baseline!H$87) + (1-Baseline!B$36)*Baseline!H$88 )</f>
        <v>2.1381812114395484E-4</v>
      </c>
      <c r="BH842" s="48">
        <f>AM842 * ( (1-Baseline!H$88-Baseline!H$87) + (1-Baseline!B$36)*Baseline!H$88 )</f>
        <v>4.5382747079961574E-5</v>
      </c>
      <c r="BI842" s="48">
        <f>AN842 * ( (1-Baseline!H$88-Baseline!H$87) + (1-Baseline!B$36)*Baseline!H$88 )</f>
        <v>2.746027088942499E-2</v>
      </c>
      <c r="BJ842" s="48">
        <f t="shared" si="7"/>
        <v>2.773451179634949E-2</v>
      </c>
      <c r="BK842" s="48"/>
      <c r="BL842" s="48">
        <f t="shared" si="18"/>
        <v>0.9792909668212737</v>
      </c>
      <c r="BM842" s="48">
        <f t="shared" si="19"/>
        <v>2.9341467166175876E-3</v>
      </c>
      <c r="BN842" s="48">
        <f t="shared" si="20"/>
        <v>1.5201738828135995E-2</v>
      </c>
      <c r="BO842" s="48">
        <f t="shared" si="21"/>
        <v>2.5731476339728256E-3</v>
      </c>
      <c r="BP842" s="48">
        <f t="shared" si="8"/>
        <v>1.0000000000000002</v>
      </c>
      <c r="BQ842" s="48">
        <f t="shared" si="22"/>
        <v>1.1955671439833901E-2</v>
      </c>
      <c r="BR842" s="48">
        <f t="shared" si="23"/>
        <v>0.95930411207608557</v>
      </c>
      <c r="BS842" s="48">
        <f t="shared" si="24"/>
        <v>1.4017863414510336E-2</v>
      </c>
      <c r="BT842" s="48">
        <f t="shared" si="25"/>
        <v>1.4722353069570128E-2</v>
      </c>
      <c r="BU842" s="48">
        <f t="shared" si="9"/>
        <v>1</v>
      </c>
      <c r="BV842" s="48">
        <f t="shared" si="26"/>
        <v>2.3656092692780791E-2</v>
      </c>
      <c r="BW842" s="48">
        <f t="shared" si="27"/>
        <v>5.3535199456258486E-3</v>
      </c>
      <c r="BX842" s="48">
        <f t="shared" si="28"/>
        <v>0.95890790199431319</v>
      </c>
      <c r="BY842" s="48">
        <f t="shared" si="29"/>
        <v>1.2082485367280217E-2</v>
      </c>
      <c r="BZ842" s="48">
        <f t="shared" si="10"/>
        <v>1</v>
      </c>
      <c r="CA842" s="48">
        <f t="shared" si="30"/>
        <v>5.4228604458654811E-4</v>
      </c>
      <c r="CB842" s="48">
        <f t="shared" si="31"/>
        <v>7.7094604265613336E-3</v>
      </c>
      <c r="CC842" s="48">
        <f t="shared" si="32"/>
        <v>1.6363275983799727E-3</v>
      </c>
      <c r="CD842" s="48">
        <f t="shared" si="33"/>
        <v>0.99011192593047226</v>
      </c>
      <c r="CE842" s="48">
        <f t="shared" si="11"/>
        <v>1.0000000000000002</v>
      </c>
      <c r="CF842" s="48"/>
      <c r="CG842" s="48">
        <f t="shared" si="34"/>
        <v>0.9792909668212737</v>
      </c>
      <c r="CH842" s="48">
        <f t="shared" si="35"/>
        <v>2.9341467166175876E-3</v>
      </c>
      <c r="CI842" s="48">
        <f t="shared" si="36"/>
        <v>1.5201738828135995E-2</v>
      </c>
      <c r="CJ842" s="48">
        <f t="shared" si="37"/>
        <v>2.5731476339728256E-3</v>
      </c>
      <c r="CK842" s="48">
        <f t="shared" si="12"/>
        <v>1.0000000000000002</v>
      </c>
      <c r="CL842" s="48">
        <f t="shared" si="38"/>
        <v>1.1955671439833901E-2</v>
      </c>
      <c r="CM842" s="48">
        <f t="shared" si="39"/>
        <v>0.95930411207608557</v>
      </c>
      <c r="CN842" s="48">
        <f t="shared" si="40"/>
        <v>1.4017863414510336E-2</v>
      </c>
      <c r="CO842" s="48">
        <f t="shared" si="41"/>
        <v>1.4722353069570128E-2</v>
      </c>
      <c r="CP842" s="48">
        <f t="shared" si="13"/>
        <v>1</v>
      </c>
      <c r="CQ842" s="48">
        <f t="shared" si="42"/>
        <v>2.3656092692780791E-2</v>
      </c>
      <c r="CR842" s="48">
        <f t="shared" si="43"/>
        <v>5.3535199456258486E-3</v>
      </c>
      <c r="CS842" s="48">
        <f t="shared" si="44"/>
        <v>0.95890790199431319</v>
      </c>
      <c r="CT842" s="48">
        <f t="shared" si="45"/>
        <v>1.2082485367280217E-2</v>
      </c>
      <c r="CU842" s="48">
        <f t="shared" si="14"/>
        <v>1</v>
      </c>
      <c r="CV842" s="48">
        <f t="shared" si="46"/>
        <v>5.4228604458654811E-4</v>
      </c>
      <c r="CW842" s="48">
        <f t="shared" si="47"/>
        <v>7.7094604265613336E-3</v>
      </c>
      <c r="CX842" s="48">
        <f t="shared" si="48"/>
        <v>1.6363275983799727E-3</v>
      </c>
      <c r="CY842" s="48">
        <f t="shared" si="49"/>
        <v>0.99011192593047226</v>
      </c>
      <c r="CZ842" s="48">
        <f t="shared" si="15"/>
        <v>1.0000000000000002</v>
      </c>
      <c r="DA842" s="48"/>
      <c r="DB842" s="48">
        <f>(AQ842*Baseline!B$7 + AV842*Baseline!B$11 + BA842*Baseline!B$16 + BF842*Baseline!B$18)</f>
        <v>79138.193378477357</v>
      </c>
      <c r="DC842" s="48">
        <f>(AR842*Baseline!B$7 + AW842*Baseline!B$11 + BB842*Baseline!B$16 + BG842*Baseline!B$18)</f>
        <v>68631.342264357882</v>
      </c>
      <c r="DD842" s="48">
        <f>(AS842*Baseline!B$7 + AX842*Baseline!B$11 + BC842*Baseline!B$16 + BH842*Baseline!B$18)</f>
        <v>115049.51120823128</v>
      </c>
      <c r="DE842" s="48">
        <f>(AT842*Baseline!B$7 + AY842*Baseline!B$11 + BD842*Baseline!B$16 + BI842*Baseline!B$18)</f>
        <v>1259913.4368096311</v>
      </c>
      <c r="DF842" s="48">
        <f t="shared" si="16"/>
        <v>1522732.4836606975</v>
      </c>
      <c r="DG842" s="48"/>
      <c r="DH842" s="48">
        <f t="shared" si="50"/>
        <v>5.1971173024579216E-2</v>
      </c>
      <c r="DI842" s="48">
        <f t="shared" si="51"/>
        <v>4.5071175009917662E-2</v>
      </c>
      <c r="DJ842" s="48">
        <f t="shared" si="52"/>
        <v>7.5554644327051196E-2</v>
      </c>
      <c r="DK842" s="48">
        <f t="shared" si="53"/>
        <v>0.82740300763845198</v>
      </c>
      <c r="DL842" s="48">
        <f t="shared" si="17"/>
        <v>1</v>
      </c>
      <c r="DM842" s="48"/>
      <c r="DN842" s="48">
        <f>DH842 / (Baseline!B$7/Baseline!B$17)</f>
        <v>5.5475808893595051</v>
      </c>
      <c r="DO842" s="48">
        <f>DI842 / (Baseline!B$11/Baseline!B$17)</f>
        <v>1.0880397369902755</v>
      </c>
      <c r="DP842" s="48">
        <f>DJ842 / (Baseline!B$16/Baseline!B$17)</f>
        <v>1.1675475860808682</v>
      </c>
      <c r="DQ842" s="48">
        <f>DK842 / (Baseline!B$18/Baseline!B$17)</f>
        <v>0.9354521450573613</v>
      </c>
      <c r="DR842" s="71"/>
      <c r="DS842" s="48">
        <f>(AU842*Baseline!B$34)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3.621256270085188E-2</v>
      </c>
      <c r="DT842" s="48">
        <f>(AZ842*Baseline!B$34) + (Baseline!D$88*(1-Baseline!D$89)*Baseline!B$35) + (Baseline!D$88*Baseline!D$89*((1-Baseline!D$90)*Baseline!B$40 + Baseline!D$90*Baseline!B$41))</f>
        <v>1.0642181996854572E-2</v>
      </c>
      <c r="DU842" s="48">
        <f>(BE842*Baseline!B$34) + (Baseline!F$88*(1-Baseline!F$89)*Baseline!B$35) + (Baseline!F$88*Baseline!F$89*((1-Baseline!F$90)*Baseline!B$40 + Baseline!F$90*Baseline!B$41))</f>
        <v>1.2911606529229892E-2</v>
      </c>
      <c r="DV842" s="48">
        <f>(BJ842*Baseline!B$34) + (Baseline!H$88*(1-Baseline!H$89)*Baseline!B$35) + (Baseline!H$88*Baseline!H$89*((1-Baseline!H$90)*Baseline!B$40 + Baseline!H$90*Baseline!B$41))</f>
        <v>9.3051767694524237E-3</v>
      </c>
      <c r="DW842" s="48">
        <f>( DS842*Baseline!B$7 + DT842*Baseline!B$11 + DU842*Baseline!B$16 + DV842*Baseline!B$18 ) / Baseline!B$17</f>
        <v>9.8460167179112348E-3</v>
      </c>
    </row>
    <row r="843" spans="1:127">
      <c r="A843" s="7" t="s">
        <v>1172</v>
      </c>
      <c r="B843" s="1">
        <f>MIN( MAX( NORMINV( MCrands!B843, (B$5+B$4)/2, (B$5-B$4)/3.29 ), 0 ), 1 )</f>
        <v>0.35621389085977784</v>
      </c>
      <c r="C843" s="1">
        <f>MAX( NORMINV( MCrands!C843, (C$5+C$4)/2, (C$5-C$4)/3.29 ), 0 )</f>
        <v>2.4282223362254034</v>
      </c>
      <c r="D843" s="40"/>
      <c r="E843" s="40">
        <f>Baseline!B$33 * (C843 * Baseline!B$66*Baseline!B$66/Baseline!B$73 + Baseline!B$52*Baseline!B$52/Baseline!B$74 + Baseline!B$53*Baseline!B$53/Baseline!B$75 + Baseline!B$54*Baseline!B$54/Baseline!B$76)</f>
        <v>2.0327973306729704E-5</v>
      </c>
      <c r="F843" s="40">
        <f>Baseline!B$33 * (C843 * Baseline!B$66*Baseline!B$57/Baseline!B$73 + Baseline!B$52*Baseline!B$67/Baseline!B$74 + Baseline!B$53*Baseline!B$55/Baseline!B$75 + Baseline!B$54*Baseline!B$56/Baseline!B$76)</f>
        <v>3.932331426347498E-8</v>
      </c>
      <c r="G843" s="1">
        <f>Baseline!B$33 * (C843 * Baseline!B$66*Baseline!B$58/Baseline!B$73 + Baseline!B$52*Baseline!B$59/Baseline!B$74 + Baseline!B$53*Baseline!B$68/Baseline!B$75 + Baseline!B$54*Baseline!B$60/Baseline!B$76)</f>
        <v>1.0832419010636046E-7</v>
      </c>
      <c r="H843" s="40">
        <f>Baseline!B$33 * (C843 * Baseline!B$66*Baseline!B$61/Baseline!B$73 + Baseline!B$52*Baseline!B$62/Baseline!B$74 + Baseline!B$53*Baseline!B$63/Baseline!B$75 + Baseline!B$54*Baseline!B$69/Baseline!B$76)</f>
        <v>1.7218540087899225E-9</v>
      </c>
      <c r="I843" s="40">
        <f>Baseline!B$33 * (C843 * Baseline!B$57*Baseline!B$66/Baseline!B$73 + Baseline!B$67*Baseline!B$52/Baseline!B$74 + Baseline!B$55*Baseline!B$53/Baseline!B$75 + Baseline!B$56*Baseline!B$54/Baseline!B$76)</f>
        <v>3.932331426347498E-8</v>
      </c>
      <c r="J843" s="1">
        <f>Baseline!B$33 * (C843 * Baseline!B$57*Baseline!B$57/Baseline!B$73 + Baseline!B$67*Baseline!B$67/Baseline!B$74 + Baseline!B$55*Baseline!B$55/Baseline!B$75 + Baseline!B$56*Baseline!B$56/Baseline!B$76)</f>
        <v>1.7949606084893328E-6</v>
      </c>
      <c r="K843" s="40">
        <f>Baseline!B$33 * (C843 * Baseline!B$57*Baseline!B$58/Baseline!B$73 + Baseline!B$67*Baseline!B$59/Baseline!B$74 + Baseline!B$55*Baseline!B$68/Baseline!B$75 + Baseline!B$56*Baseline!B$60/Baseline!B$76)</f>
        <v>1.3929251913509065E-8</v>
      </c>
      <c r="L843" s="1">
        <f>Baseline!B$33 * (C843 * Baseline!B$57*Baseline!B$61/Baseline!B$73 + Baseline!B$67*Baseline!B$62/Baseline!B$74 + Baseline!B$55*Baseline!B$63/Baseline!B$75 + Baseline!B$56*Baseline!B$69/Baseline!B$76)</f>
        <v>1.4629424310604538E-8</v>
      </c>
      <c r="M843" s="40">
        <f>Baseline!B$33 * (C843 * Baseline!B$58*Baseline!B$66/Baseline!B$73 + Baseline!B$59*Baseline!B$52/Baseline!B$74 + Baseline!B$68*Baseline!B$53/Baseline!B$75 + Baseline!B$60*Baseline!B$54/Baseline!B$76)</f>
        <v>1.0832419010636046E-7</v>
      </c>
      <c r="N843" s="1">
        <f>Baseline!B$33 * (C843 * Baseline!B$58*Baseline!B$57/Baseline!B$73 + Baseline!B$59*Baseline!B$67/Baseline!B$74 + Baseline!B$68*Baseline!B$55/Baseline!B$75 + Baseline!B$60*Baseline!B$56/Baseline!B$76)</f>
        <v>1.3929251913509065E-8</v>
      </c>
      <c r="O843" s="1">
        <f>Baseline!B$33 * (C843 * Baseline!B$58*Baseline!B$58/Baseline!B$73 + Baseline!B$59*Baseline!B$59/Baseline!B$74 + Baseline!B$68*Baseline!B$68/Baseline!B$75 + Baseline!B$60*Baseline!B$60/Baseline!B$76)</f>
        <v>1.3250168960485372E-6</v>
      </c>
      <c r="P843" s="40">
        <f>Baseline!B$33 * (C843 * Baseline!B$58*Baseline!B$61/Baseline!B$73 + Baseline!B$59*Baseline!B$62/Baseline!B$74 + Baseline!B$68*Baseline!B$63/Baseline!B$75 + Baseline!B$60*Baseline!B$69/Baseline!B$76)</f>
        <v>1.6489840917713718E-9</v>
      </c>
      <c r="Q843" s="40">
        <f>Baseline!B$33 * (C843 * Baseline!B$61*Baseline!B$66/Baseline!B$73 + Baseline!B$62*Baseline!B$52/Baseline!B$74 + Baseline!B$63*Baseline!B$53/Baseline!B$75 + Baseline!B$69*Baseline!B$54/Baseline!B$76)</f>
        <v>1.7218540087899225E-9</v>
      </c>
      <c r="R843" s="40">
        <f>Baseline!B$33 * (C843 * Baseline!B$61*Baseline!B$57/Baseline!B$73 + Baseline!B$62*Baseline!B$67/Baseline!B$74 + Baseline!B$63*Baseline!B$55/Baseline!B$75 + Baseline!B$69*Baseline!B$56/Baseline!B$76)</f>
        <v>1.4629424310604538E-8</v>
      </c>
      <c r="S843" s="40">
        <f>Baseline!B$33 * (C843 * Baseline!B$61*Baseline!B$58/Baseline!B$73 + Baseline!B$62*Baseline!B$59/Baseline!B$74 + Baseline!B$63*Baseline!B$68/Baseline!B$75 + Baseline!B$69*Baseline!B$60/Baseline!B$76)</f>
        <v>1.6489840917713718E-9</v>
      </c>
      <c r="T843" s="40">
        <f>Baseline!B$33 * (C843 * Baseline!B$61*Baseline!B$61/Baseline!B$73 + Baseline!B$62*Baseline!B$62/Baseline!B$74 + Baseline!B$63*Baseline!B$63/Baseline!B$75 + Baseline!B$69*Baseline!B$69/Baseline!B$76)</f>
        <v>9.8551804372939327E-8</v>
      </c>
      <c r="U843" s="40"/>
      <c r="V843" s="40">
        <f>E843 * ( Baseline!B$87 * Baseline!B$7 )</f>
        <v>0.2109840349505476</v>
      </c>
      <c r="W843" s="40">
        <f>F843 * ( Baseline!D$87 * Baseline!B$11 )</f>
        <v>7.2538127926756934E-4</v>
      </c>
      <c r="X843" s="40">
        <f>G843 * ( Baseline!F$87 * Baseline!B$16 )</f>
        <v>3.7626158201147708E-3</v>
      </c>
      <c r="Y843" s="40">
        <f>H843 * ( Baseline!H$87 * Baseline!B$18 )</f>
        <v>6.0553036873237814E-4</v>
      </c>
      <c r="Z843" s="48">
        <f t="shared" si="0"/>
        <v>0.21607756241866233</v>
      </c>
      <c r="AA843" s="40">
        <f>I843 * ( Baseline!B$87 * Baseline!B$7 )</f>
        <v>4.0813667874060682E-4</v>
      </c>
      <c r="AB843" s="1">
        <f>J843 * ( Baseline!D$87 * Baseline!B$11 )</f>
        <v>3.3110912617817255E-2</v>
      </c>
      <c r="AC843" s="1">
        <f>K843 * ( Baseline!F$87 * Baseline!B$16 )</f>
        <v>4.8382936037345711E-4</v>
      </c>
      <c r="AD843" s="1">
        <f>L843 * ( Baseline!F$87 * Baseline!B$16 )</f>
        <v>5.0814968749090324E-4</v>
      </c>
      <c r="AE843" s="48">
        <f t="shared" si="1"/>
        <v>3.4511028344422226E-2</v>
      </c>
      <c r="AF843" s="48">
        <f>M843 * ( Baseline!B$87 * Baseline!B$7 )</f>
        <v>1.1242967691139152E-3</v>
      </c>
      <c r="AG843" s="48">
        <f>N843 * ( Baseline!D$87 * Baseline!B$11 )</f>
        <v>2.5694727826251529E-4</v>
      </c>
      <c r="AH843" s="48">
        <f>O843 * ( Baseline!F$87 * Baseline!B$16 )</f>
        <v>4.6024157024358497E-2</v>
      </c>
      <c r="AI843" s="48">
        <f>P843 * ( Baseline!H$87 * Baseline!B$18 )</f>
        <v>5.7990395238320647E-4</v>
      </c>
      <c r="AJ843" s="48">
        <f t="shared" si="2"/>
        <v>4.7985305024118137E-2</v>
      </c>
      <c r="AK843" s="48">
        <f>Q843 * ( Baseline!B$87 * Baseline!B$7 )</f>
        <v>1.7871122757230605E-5</v>
      </c>
      <c r="AL843" s="48">
        <f>R843 * ( Baseline!D$87 * Baseline!B$11 )</f>
        <v>2.6986307538251302E-4</v>
      </c>
      <c r="AM843" s="48">
        <f>S843 * ( Baseline!F$87 * Baseline!B$16 )</f>
        <v>5.7277083029418763E-5</v>
      </c>
      <c r="AN843" s="48">
        <f>T843 * ( Baseline!H$87 * Baseline!B$18 )</f>
        <v>3.4658054711111122E-2</v>
      </c>
      <c r="AO843" s="48">
        <f t="shared" si="3"/>
        <v>3.5003065992280286E-2</v>
      </c>
      <c r="AP843" s="48"/>
      <c r="AQ843" s="48">
        <f>V843 * ( (1-Baseline!B$88-Baseline!B$87) + (1-B843)*Baseline!B$88 )</f>
        <v>0.13958063144346927</v>
      </c>
      <c r="AR843" s="48">
        <f>W843 * ( (1-Baseline!B$88-Baseline!B$87) + (1-B843)*Baseline!B$88 )</f>
        <v>4.7989022970942126E-4</v>
      </c>
      <c r="AS843" s="48">
        <f>X843 * ( (1-Baseline!B$88-Baseline!B$87) + (1-B843)*Baseline!B$88 )</f>
        <v>2.4892323827909782E-3</v>
      </c>
      <c r="AT843" s="48">
        <f>Y843 * ( (1-Baseline!B$88-Baseline!B$87) + (1-B843)*Baseline!B$88 )</f>
        <v>4.006005063163797E-4</v>
      </c>
      <c r="AU843" s="48">
        <f t="shared" si="4"/>
        <v>0.14295035456228605</v>
      </c>
      <c r="AV843" s="48">
        <f>AA843 * ( (1-Baseline!D$88-Baseline!D$87) + (1-B843)*Baseline!D$88 )</f>
        <v>3.3949403874187475E-4</v>
      </c>
      <c r="AW843" s="48">
        <f>AB843 * ( (1-Baseline!D$88-Baseline!D$87) + (1-B843)*Baseline!D$88 )</f>
        <v>2.7542139769791002E-2</v>
      </c>
      <c r="AX843" s="48">
        <f>AC843 * ( (1-Baseline!D$88-Baseline!D$87) + (1-B843)*Baseline!D$88 )</f>
        <v>4.0245631468833841E-4</v>
      </c>
      <c r="AY843" s="48">
        <f>AD843 * ( (1-Baseline!D$88-Baseline!D$87) + (1-B843)*Baseline!D$88 )</f>
        <v>4.2268631729948044E-4</v>
      </c>
      <c r="AZ843" s="48">
        <f t="shared" si="5"/>
        <v>2.8706776440520693E-2</v>
      </c>
      <c r="BA843" s="48">
        <f>AF843 * ( (1-Baseline!F$88-Baseline!F$87) + (1-Baseline!B$36)*Baseline!F$88 )</f>
        <v>8.0907993255098509E-4</v>
      </c>
      <c r="BB843" s="48">
        <f>AG843 * ( (1-Baseline!F$88-Baseline!F$87) + (1-Baseline!B$36)*Baseline!F$88 )</f>
        <v>1.8490748375061042E-4</v>
      </c>
      <c r="BC843" s="48">
        <f>AH843 * ( (1-Baseline!F$88-Baseline!F$87) + (1-Baseline!B$36)*Baseline!F$88 )</f>
        <v>3.3120456167753158E-2</v>
      </c>
      <c r="BD843" s="48">
        <f>AI843 * ( (1-Baseline!F$88-Baseline!F$87) + (1-Baseline!B$36)*Baseline!F$88 )</f>
        <v>4.1731744106143168E-4</v>
      </c>
      <c r="BE843" s="48">
        <f t="shared" si="6"/>
        <v>3.4531761025116188E-2</v>
      </c>
      <c r="BF843" s="48">
        <f>AK843 * ( (1-Baseline!H$88-Baseline!H$87) + (1-Baseline!B$36)*Baseline!H$88 )</f>
        <v>1.4159647983008951E-5</v>
      </c>
      <c r="BG843" s="48">
        <f>AL843 * ( (1-Baseline!H$88-Baseline!H$87) + (1-Baseline!B$36)*Baseline!H$88 )</f>
        <v>2.1381791188707268E-4</v>
      </c>
      <c r="BH843" s="48">
        <f>AM843 * ( (1-Baseline!H$88-Baseline!H$87) + (1-Baseline!B$36)*Baseline!H$88 )</f>
        <v>4.538177842586907E-5</v>
      </c>
      <c r="BI843" s="48">
        <f>AN843 * ( (1-Baseline!H$88-Baseline!H$87) + (1-Baseline!B$36)*Baseline!H$88 )</f>
        <v>2.746026990870756E-2</v>
      </c>
      <c r="BJ843" s="48">
        <f t="shared" si="7"/>
        <v>2.7733629247003511E-2</v>
      </c>
      <c r="BK843" s="48"/>
      <c r="BL843" s="48">
        <f t="shared" si="18"/>
        <v>0.9764273189168724</v>
      </c>
      <c r="BM843" s="48">
        <f t="shared" si="19"/>
        <v>3.3570411992250387E-3</v>
      </c>
      <c r="BN843" s="48">
        <f t="shared" si="20"/>
        <v>1.7413264838782718E-2</v>
      </c>
      <c r="BO843" s="48">
        <f t="shared" si="21"/>
        <v>2.8023750451198134E-3</v>
      </c>
      <c r="BP843" s="48">
        <f t="shared" si="8"/>
        <v>1</v>
      </c>
      <c r="BQ843" s="48">
        <f t="shared" si="22"/>
        <v>1.1826268248728412E-2</v>
      </c>
      <c r="BR843" s="48">
        <f t="shared" si="23"/>
        <v>0.95942990418507013</v>
      </c>
      <c r="BS843" s="48">
        <f t="shared" si="24"/>
        <v>1.4019557908990997E-2</v>
      </c>
      <c r="BT843" s="48">
        <f t="shared" si="25"/>
        <v>1.4724269657210371E-2</v>
      </c>
      <c r="BU843" s="48">
        <f t="shared" si="9"/>
        <v>1</v>
      </c>
      <c r="BV843" s="48">
        <f t="shared" si="26"/>
        <v>2.3430022348484118E-2</v>
      </c>
      <c r="BW843" s="48">
        <f t="shared" si="27"/>
        <v>5.3547076158705197E-3</v>
      </c>
      <c r="BX843" s="48">
        <f t="shared" si="28"/>
        <v>0.95913023791817231</v>
      </c>
      <c r="BY843" s="48">
        <f t="shared" si="29"/>
        <v>1.2085032117473006E-2</v>
      </c>
      <c r="BZ843" s="48">
        <f t="shared" si="10"/>
        <v>1</v>
      </c>
      <c r="CA843" s="48">
        <f t="shared" si="30"/>
        <v>5.1055878251270821E-4</v>
      </c>
      <c r="CB843" s="48">
        <f t="shared" si="31"/>
        <v>7.7096982144944015E-3</v>
      </c>
      <c r="CC843" s="48">
        <f t="shared" si="32"/>
        <v>1.6363447431162424E-3</v>
      </c>
      <c r="CD843" s="48">
        <f t="shared" si="33"/>
        <v>0.99014339825987663</v>
      </c>
      <c r="CE843" s="48">
        <f t="shared" si="11"/>
        <v>1</v>
      </c>
      <c r="CF843" s="48"/>
      <c r="CG843" s="48">
        <f t="shared" si="34"/>
        <v>0.9764273189168724</v>
      </c>
      <c r="CH843" s="48">
        <f t="shared" si="35"/>
        <v>3.3570411992250387E-3</v>
      </c>
      <c r="CI843" s="48">
        <f t="shared" si="36"/>
        <v>1.7413264838782718E-2</v>
      </c>
      <c r="CJ843" s="48">
        <f t="shared" si="37"/>
        <v>2.8023750451198134E-3</v>
      </c>
      <c r="CK843" s="48">
        <f t="shared" si="12"/>
        <v>1</v>
      </c>
      <c r="CL843" s="48">
        <f t="shared" si="38"/>
        <v>1.1826268248728412E-2</v>
      </c>
      <c r="CM843" s="48">
        <f t="shared" si="39"/>
        <v>0.95942990418507013</v>
      </c>
      <c r="CN843" s="48">
        <f t="shared" si="40"/>
        <v>1.4019557908990997E-2</v>
      </c>
      <c r="CO843" s="48">
        <f t="shared" si="41"/>
        <v>1.4724269657210371E-2</v>
      </c>
      <c r="CP843" s="48">
        <f t="shared" si="13"/>
        <v>1</v>
      </c>
      <c r="CQ843" s="48">
        <f t="shared" si="42"/>
        <v>2.3430022348484118E-2</v>
      </c>
      <c r="CR843" s="48">
        <f t="shared" si="43"/>
        <v>5.3547076158705197E-3</v>
      </c>
      <c r="CS843" s="48">
        <f t="shared" si="44"/>
        <v>0.95913023791817231</v>
      </c>
      <c r="CT843" s="48">
        <f t="shared" si="45"/>
        <v>1.2085032117473006E-2</v>
      </c>
      <c r="CU843" s="48">
        <f t="shared" si="14"/>
        <v>1</v>
      </c>
      <c r="CV843" s="48">
        <f t="shared" si="46"/>
        <v>5.1055878251270821E-4</v>
      </c>
      <c r="CW843" s="48">
        <f t="shared" si="47"/>
        <v>7.7096982144944015E-3</v>
      </c>
      <c r="CX843" s="48">
        <f t="shared" si="48"/>
        <v>1.6363447431162424E-3</v>
      </c>
      <c r="CY843" s="48">
        <f t="shared" si="49"/>
        <v>0.99014339825987663</v>
      </c>
      <c r="CZ843" s="48">
        <f t="shared" si="15"/>
        <v>1</v>
      </c>
      <c r="DA843" s="48"/>
      <c r="DB843" s="48">
        <f>(AQ843*Baseline!B$7 + AV843*Baseline!B$11 + BA843*Baseline!B$16 + BF843*Baseline!B$18)</f>
        <v>71783.62288349036</v>
      </c>
      <c r="DC843" s="48">
        <f>(AR843*Baseline!B$7 + AW843*Baseline!B$11 + BB843*Baseline!B$16 + BG843*Baseline!B$18)</f>
        <v>69708.724636985047</v>
      </c>
      <c r="DD843" s="48">
        <f>(AS843*Baseline!B$7 + AX843*Baseline!B$11 + BC843*Baseline!B$16 + BH843*Baseline!B$18)</f>
        <v>115108.25671944045</v>
      </c>
      <c r="DE843" s="48">
        <f>(AT843*Baseline!B$7 + AY843*Baseline!B$11 + BD843*Baseline!B$16 + BI843*Baseline!B$18)</f>
        <v>1259927.0242959075</v>
      </c>
      <c r="DF843" s="48">
        <f t="shared" si="16"/>
        <v>1516527.6285358234</v>
      </c>
      <c r="DG843" s="48"/>
      <c r="DH843" s="48">
        <f t="shared" si="50"/>
        <v>4.7334200533356581E-2</v>
      </c>
      <c r="DI843" s="48">
        <f t="shared" si="51"/>
        <v>4.596601032866602E-2</v>
      </c>
      <c r="DJ843" s="48">
        <f t="shared" si="52"/>
        <v>7.5902512129353769E-2</v>
      </c>
      <c r="DK843" s="48">
        <f t="shared" si="53"/>
        <v>0.8307972770086236</v>
      </c>
      <c r="DL843" s="48">
        <f t="shared" si="17"/>
        <v>1</v>
      </c>
      <c r="DM843" s="48"/>
      <c r="DN843" s="48">
        <f>DH843 / (Baseline!B$7/Baseline!B$17)</f>
        <v>5.052614574771483</v>
      </c>
      <c r="DO843" s="48">
        <f>DI843 / (Baseline!B$11/Baseline!B$17)</f>
        <v>1.1096414898766009</v>
      </c>
      <c r="DP843" s="48">
        <f>DJ843 / (Baseline!B$16/Baseline!B$17)</f>
        <v>1.1729231949063896</v>
      </c>
      <c r="DQ843" s="48">
        <f>DK843 / (Baseline!B$18/Baseline!B$17)</f>
        <v>0.9392896662337612</v>
      </c>
      <c r="DR843" s="71"/>
      <c r="DS843" s="48">
        <f>(AU843*Baseline!B$34)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3.3972084434342908E-2</v>
      </c>
      <c r="DT843" s="48">
        <f>(AZ843*Baseline!B$34) + (Baseline!D$88*(1-Baseline!D$89)*Baseline!B$35) + (Baseline!D$88*Baseline!D$89*((1-Baseline!D$90)*Baseline!B$40 + Baseline!D$90*Baseline!B$41))</f>
        <v>1.0719584466078107E-2</v>
      </c>
      <c r="DU843" s="48">
        <f>(BE843*Baseline!B$34) + (Baseline!F$88*(1-Baseline!F$89)*Baseline!B$35) + (Baseline!F$88*Baseline!F$89*((1-Baseline!F$90)*Baseline!B$40 + Baseline!F$90*Baseline!B$41))</f>
        <v>1.2910404153767431E-2</v>
      </c>
      <c r="DV843" s="48">
        <f>(BJ843*Baseline!B$34) + (Baseline!H$88*(1-Baseline!H$89)*Baseline!B$35) + (Baseline!H$88*Baseline!H$89*((1-Baseline!H$90)*Baseline!B$40 + Baseline!H$90*Baseline!B$41))</f>
        <v>9.3050443870505272E-3</v>
      </c>
      <c r="DW843" s="48">
        <f>( DS843*Baseline!B$7 + DT843*Baseline!B$11 + DU843*Baseline!B$16 + DV843*Baseline!B$18 ) / Baseline!B$17</f>
        <v>9.8280387731346855E-3</v>
      </c>
    </row>
    <row r="844" spans="1:127">
      <c r="A844" s="7" t="s">
        <v>1173</v>
      </c>
      <c r="B844" s="1">
        <f>MIN( MAX( NORMINV( MCrands!B844, (B$5+B$4)/2, (B$5-B$4)/3.29 ), 0 ), 1 )</f>
        <v>0.39647973117109997</v>
      </c>
      <c r="C844" s="1">
        <f>MAX( NORMINV( MCrands!C844, (C$5+C$4)/2, (C$5-C$4)/3.29 ), 0 )</f>
        <v>2.7883852947272283</v>
      </c>
      <c r="D844" s="40"/>
      <c r="E844" s="40">
        <f>Baseline!B$33 * (C844 * Baseline!B$66*Baseline!B$66/Baseline!B$73 + Baseline!B$52*Baseline!B$52/Baseline!B$74 + Baseline!B$53*Baseline!B$53/Baseline!B$75 + Baseline!B$54*Baseline!B$54/Baseline!B$76)</f>
        <v>2.3341832333908118E-5</v>
      </c>
      <c r="F844" s="40">
        <f>Baseline!B$33 * (C844 * Baseline!B$66*Baseline!B$57/Baseline!B$73 + Baseline!B$52*Baseline!B$67/Baseline!B$74 + Baseline!B$53*Baseline!B$55/Baseline!B$75 + Baseline!B$54*Baseline!B$56/Baseline!B$76)</f>
        <v>3.9726371304889685E-8</v>
      </c>
      <c r="G844" s="1">
        <f>Baseline!B$33 * (C844 * Baseline!B$66*Baseline!B$58/Baseline!B$73 + Baseline!B$52*Baseline!B$59/Baseline!B$74 + Baseline!B$53*Baseline!B$68/Baseline!B$75 + Baseline!B$54*Baseline!B$60/Baseline!B$76)</f>
        <v>1.0931503866650494E-7</v>
      </c>
      <c r="H844" s="40">
        <f>Baseline!B$33 * (C844 * Baseline!B$66*Baseline!B$61/Baseline!B$73 + Baseline!B$52*Baseline!B$62/Baseline!B$74 + Baseline!B$53*Baseline!B$63/Baseline!B$75 + Baseline!B$54*Baseline!B$69/Baseline!B$76)</f>
        <v>1.8209388648043694E-9</v>
      </c>
      <c r="I844" s="40">
        <f>Baseline!B$33 * (C844 * Baseline!B$57*Baseline!B$66/Baseline!B$73 + Baseline!B$67*Baseline!B$52/Baseline!B$74 + Baseline!B$55*Baseline!B$53/Baseline!B$75 + Baseline!B$56*Baseline!B$54/Baseline!B$76)</f>
        <v>3.9726371304889685E-8</v>
      </c>
      <c r="J844" s="1">
        <f>Baseline!B$33 * (C844 * Baseline!B$57*Baseline!B$57/Baseline!B$73 + Baseline!B$67*Baseline!B$67/Baseline!B$74 + Baseline!B$55*Baseline!B$55/Baseline!B$75 + Baseline!B$56*Baseline!B$56/Baseline!B$76)</f>
        <v>1.7949606623919795E-6</v>
      </c>
      <c r="K844" s="40">
        <f>Baseline!B$33 * (C844 * Baseline!B$57*Baseline!B$58/Baseline!B$73 + Baseline!B$67*Baseline!B$59/Baseline!B$74 + Baseline!B$55*Baseline!B$68/Baseline!B$75 + Baseline!B$56*Baseline!B$60/Baseline!B$76)</f>
        <v>1.3929384424182439E-8</v>
      </c>
      <c r="L844" s="1">
        <f>Baseline!B$33 * (C844 * Baseline!B$57*Baseline!B$61/Baseline!B$73 + Baseline!B$67*Baseline!B$62/Baseline!B$74 + Baseline!B$55*Baseline!B$63/Baseline!B$75 + Baseline!B$56*Baseline!B$69/Baseline!B$76)</f>
        <v>1.4629437561671874E-8</v>
      </c>
      <c r="M844" s="40">
        <f>Baseline!B$33 * (C844 * Baseline!B$58*Baseline!B$66/Baseline!B$73 + Baseline!B$59*Baseline!B$52/Baseline!B$74 + Baseline!B$68*Baseline!B$53/Baseline!B$75 + Baseline!B$60*Baseline!B$54/Baseline!B$76)</f>
        <v>1.0931503866650494E-7</v>
      </c>
      <c r="N844" s="1">
        <f>Baseline!B$33 * (C844 * Baseline!B$58*Baseline!B$57/Baseline!B$73 + Baseline!B$59*Baseline!B$67/Baseline!B$74 + Baseline!B$68*Baseline!B$55/Baseline!B$75 + Baseline!B$60*Baseline!B$56/Baseline!B$76)</f>
        <v>1.3929384424182439E-8</v>
      </c>
      <c r="O844" s="1">
        <f>Baseline!B$33 * (C844 * Baseline!B$58*Baseline!B$58/Baseline!B$73 + Baseline!B$59*Baseline!B$59/Baseline!B$74 + Baseline!B$68*Baseline!B$68/Baseline!B$75 + Baseline!B$60*Baseline!B$60/Baseline!B$76)</f>
        <v>1.3250172218039426E-6</v>
      </c>
      <c r="P844" s="40">
        <f>Baseline!B$33 * (C844 * Baseline!B$58*Baseline!B$61/Baseline!B$73 + Baseline!B$59*Baseline!B$62/Baseline!B$74 + Baseline!B$68*Baseline!B$63/Baseline!B$75 + Baseline!B$60*Baseline!B$69/Baseline!B$76)</f>
        <v>1.6490166673119091E-9</v>
      </c>
      <c r="Q844" s="40">
        <f>Baseline!B$33 * (C844 * Baseline!B$61*Baseline!B$66/Baseline!B$73 + Baseline!B$62*Baseline!B$52/Baseline!B$74 + Baseline!B$63*Baseline!B$53/Baseline!B$75 + Baseline!B$69*Baseline!B$54/Baseline!B$76)</f>
        <v>1.8209388648043694E-9</v>
      </c>
      <c r="R844" s="40">
        <f>Baseline!B$33 * (C844 * Baseline!B$61*Baseline!B$57/Baseline!B$73 + Baseline!B$62*Baseline!B$67/Baseline!B$74 + Baseline!B$63*Baseline!B$55/Baseline!B$75 + Baseline!B$69*Baseline!B$56/Baseline!B$76)</f>
        <v>1.4629437561671874E-8</v>
      </c>
      <c r="S844" s="40">
        <f>Baseline!B$33 * (C844 * Baseline!B$61*Baseline!B$58/Baseline!B$73 + Baseline!B$62*Baseline!B$59/Baseline!B$74 + Baseline!B$63*Baseline!B$68/Baseline!B$75 + Baseline!B$69*Baseline!B$60/Baseline!B$76)</f>
        <v>1.6490166673119091E-9</v>
      </c>
      <c r="T844" s="40">
        <f>Baseline!B$33 * (C844 * Baseline!B$61*Baseline!B$61/Baseline!B$73 + Baseline!B$62*Baseline!B$62/Baseline!B$74 + Baseline!B$63*Baseline!B$63/Baseline!B$75 + Baseline!B$69*Baseline!B$69/Baseline!B$76)</f>
        <v>9.8551807630493378E-8</v>
      </c>
      <c r="U844" s="40"/>
      <c r="V844" s="40">
        <f>E844 * ( Baseline!B$87 * Baseline!B$7 )</f>
        <v>0.24226487779363234</v>
      </c>
      <c r="W844" s="40">
        <f>F844 * ( Baseline!D$87 * Baseline!B$11 )</f>
        <v>7.32816309549103E-4</v>
      </c>
      <c r="X844" s="40">
        <f>G844 * ( Baseline!F$87 * Baseline!B$16 )</f>
        <v>3.7970327168769524E-3</v>
      </c>
      <c r="Y844" s="40">
        <f>H844 * ( Baseline!H$87 * Baseline!B$18 )</f>
        <v>6.403758835622842E-4</v>
      </c>
      <c r="Z844" s="48">
        <f t="shared" si="0"/>
        <v>0.24743510270362068</v>
      </c>
      <c r="AA844" s="40">
        <f>I844 * ( Baseline!B$87 * Baseline!B$7 )</f>
        <v>4.1232000777345005E-4</v>
      </c>
      <c r="AB844" s="1">
        <f>J844 * ( Baseline!D$87 * Baseline!B$11 )</f>
        <v>3.3110913612137582E-2</v>
      </c>
      <c r="AC844" s="1">
        <f>K844 * ( Baseline!F$87 * Baseline!B$16 )</f>
        <v>4.8383396310120868E-4</v>
      </c>
      <c r="AD844" s="1">
        <f>L844 * ( Baseline!F$87 * Baseline!B$16 )</f>
        <v>5.0815014776367832E-4</v>
      </c>
      <c r="AE844" s="48">
        <f t="shared" si="1"/>
        <v>3.4515217730775913E-2</v>
      </c>
      <c r="AF844" s="48">
        <f>M844 * ( Baseline!B$87 * Baseline!B$7 )</f>
        <v>1.1345807863196548E-3</v>
      </c>
      <c r="AG844" s="48">
        <f>N844 * ( Baseline!D$87 * Baseline!B$11 )</f>
        <v>2.5694972263333118E-4</v>
      </c>
      <c r="AH844" s="48">
        <f>O844 * ( Baseline!F$87 * Baseline!B$16 )</f>
        <v>4.6024168339397549E-2</v>
      </c>
      <c r="AI844" s="48">
        <f>P844 * ( Baseline!H$87 * Baseline!B$18 )</f>
        <v>5.7991540833648265E-4</v>
      </c>
      <c r="AJ844" s="48">
        <f t="shared" si="2"/>
        <v>4.7995614256687018E-2</v>
      </c>
      <c r="AK844" s="48">
        <f>Q844 * ( Baseline!B$87 * Baseline!B$7 )</f>
        <v>1.889952447780455E-5</v>
      </c>
      <c r="AL844" s="48">
        <f>R844 * ( Baseline!D$87 * Baseline!B$11 )</f>
        <v>2.698633198195946E-4</v>
      </c>
      <c r="AM844" s="48">
        <f>S844 * ( Baseline!F$87 * Baseline!B$16 )</f>
        <v>5.7278214533324342E-5</v>
      </c>
      <c r="AN844" s="48">
        <f>T844 * ( Baseline!H$87 * Baseline!B$18 )</f>
        <v>3.4658055856706449E-2</v>
      </c>
      <c r="AO844" s="48">
        <f t="shared" si="3"/>
        <v>3.5004096915537172E-2</v>
      </c>
      <c r="AP844" s="48"/>
      <c r="AQ844" s="48">
        <f>V844 * ( (1-Baseline!B$88-Baseline!B$87) + (1-B844)*Baseline!B$88 )</f>
        <v>0.15159313828720994</v>
      </c>
      <c r="AR844" s="48">
        <f>W844 * ( (1-Baseline!B$88-Baseline!B$87) + (1-B844)*Baseline!B$88 )</f>
        <v>4.5854737659178712E-4</v>
      </c>
      <c r="AS844" s="48">
        <f>X844 * ( (1-Baseline!B$88-Baseline!B$87) + (1-B844)*Baseline!B$88 )</f>
        <v>2.3759288220924174E-3</v>
      </c>
      <c r="AT844" s="48">
        <f>Y844 * ( (1-Baseline!B$88-Baseline!B$87) + (1-B844)*Baseline!B$88 )</f>
        <v>4.0070434788877659E-4</v>
      </c>
      <c r="AU844" s="48">
        <f t="shared" si="4"/>
        <v>0.15482831883378292</v>
      </c>
      <c r="AV844" s="48">
        <f>AA844 * ( (1-Baseline!D$88-Baseline!D$87) + (1-B844)*Baseline!D$88 )</f>
        <v>3.3553591241894539E-4</v>
      </c>
      <c r="AW844" s="48">
        <f>AB844 * ( (1-Baseline!D$88-Baseline!D$87) + (1-B844)*Baseline!D$88 )</f>
        <v>2.6944849632370538E-2</v>
      </c>
      <c r="AX844" s="48">
        <f>AC844 * ( (1-Baseline!D$88-Baseline!D$87) + (1-B844)*Baseline!D$88 )</f>
        <v>3.9373221577362416E-4</v>
      </c>
      <c r="AY844" s="48">
        <f>AD844 * ( (1-Baseline!D$88-Baseline!D$87) + (1-B844)*Baseline!D$88 )</f>
        <v>4.1352013062967999E-4</v>
      </c>
      <c r="AZ844" s="48">
        <f t="shared" si="5"/>
        <v>2.8087637891192788E-2</v>
      </c>
      <c r="BA844" s="48">
        <f>AF844 * ( (1-Baseline!F$88-Baseline!F$87) + (1-Baseline!B$36)*Baseline!F$88 )</f>
        <v>8.1648064042078592E-4</v>
      </c>
      <c r="BB844" s="48">
        <f>AG844 * ( (1-Baseline!F$88-Baseline!F$87) + (1-Baseline!B$36)*Baseline!F$88 )</f>
        <v>1.8490924279806938E-4</v>
      </c>
      <c r="BC844" s="48">
        <f>AH844 * ( (1-Baseline!F$88-Baseline!F$87) + (1-Baseline!B$36)*Baseline!F$88 )</f>
        <v>3.312046431041734E-2</v>
      </c>
      <c r="BD844" s="48">
        <f>AI844 * ( (1-Baseline!F$88-Baseline!F$87) + (1-Baseline!B$36)*Baseline!F$88 )</f>
        <v>4.1732568513199971E-4</v>
      </c>
      <c r="BE844" s="48">
        <f t="shared" si="6"/>
        <v>3.45391798787682E-2</v>
      </c>
      <c r="BF844" s="48">
        <f>AK844 * ( (1-Baseline!H$88-Baseline!H$87) + (1-Baseline!B$36)*Baseline!H$88 )</f>
        <v>1.49744712342541E-5</v>
      </c>
      <c r="BG844" s="48">
        <f>AL844 * ( (1-Baseline!H$88-Baseline!H$87) + (1-Baseline!B$36)*Baseline!H$88 )</f>
        <v>2.1381810555946116E-4</v>
      </c>
      <c r="BH844" s="48">
        <f>AM844 * ( (1-Baseline!H$88-Baseline!H$87) + (1-Baseline!B$36)*Baseline!H$88 )</f>
        <v>4.5382674939043538E-5</v>
      </c>
      <c r="BI844" s="48">
        <f>AN844 * ( (1-Baseline!H$88-Baseline!H$87) + (1-Baseline!B$36)*Baseline!H$88 )</f>
        <v>2.7460270816385652E-2</v>
      </c>
      <c r="BJ844" s="48">
        <f t="shared" si="7"/>
        <v>2.773444606811841E-2</v>
      </c>
      <c r="BK844" s="48"/>
      <c r="BL844" s="48">
        <f t="shared" si="18"/>
        <v>0.9791047234062773</v>
      </c>
      <c r="BM844" s="48">
        <f t="shared" si="19"/>
        <v>2.9616505562142289E-3</v>
      </c>
      <c r="BN844" s="48">
        <f t="shared" si="20"/>
        <v>1.5345570112681475E-2</v>
      </c>
      <c r="BO844" s="48">
        <f t="shared" si="21"/>
        <v>2.5880559248270059E-3</v>
      </c>
      <c r="BP844" s="48">
        <f t="shared" si="8"/>
        <v>1</v>
      </c>
      <c r="BQ844" s="48">
        <f t="shared" si="22"/>
        <v>1.1946035252902372E-2</v>
      </c>
      <c r="BR844" s="48">
        <f t="shared" si="23"/>
        <v>0.95931347935881151</v>
      </c>
      <c r="BS844" s="48">
        <f t="shared" si="24"/>
        <v>1.4017989597376703E-2</v>
      </c>
      <c r="BT844" s="48">
        <f t="shared" si="25"/>
        <v>1.4722495790909645E-2</v>
      </c>
      <c r="BU844" s="48">
        <f t="shared" si="9"/>
        <v>1.0000000000000002</v>
      </c>
      <c r="BV844" s="48">
        <f t="shared" si="26"/>
        <v>2.363925962592673E-2</v>
      </c>
      <c r="BW844" s="48">
        <f t="shared" si="27"/>
        <v>5.3536083788641485E-3</v>
      </c>
      <c r="BX844" s="48">
        <f t="shared" si="28"/>
        <v>0.95892445699838513</v>
      </c>
      <c r="BY844" s="48">
        <f t="shared" si="29"/>
        <v>1.2082674996824019E-2</v>
      </c>
      <c r="BZ844" s="48">
        <f t="shared" si="10"/>
        <v>1</v>
      </c>
      <c r="CA844" s="48">
        <f t="shared" si="30"/>
        <v>5.3992321308582794E-4</v>
      </c>
      <c r="CB844" s="48">
        <f t="shared" si="31"/>
        <v>7.7094781353953777E-3</v>
      </c>
      <c r="CC844" s="48">
        <f t="shared" si="32"/>
        <v>1.63632887520376E-3</v>
      </c>
      <c r="CD844" s="48">
        <f t="shared" si="33"/>
        <v>0.990114269776315</v>
      </c>
      <c r="CE844" s="48">
        <f t="shared" si="11"/>
        <v>1</v>
      </c>
      <c r="CF844" s="48"/>
      <c r="CG844" s="48">
        <f t="shared" si="34"/>
        <v>0.9791047234062773</v>
      </c>
      <c r="CH844" s="48">
        <f t="shared" si="35"/>
        <v>2.9616505562142289E-3</v>
      </c>
      <c r="CI844" s="48">
        <f t="shared" si="36"/>
        <v>1.5345570112681475E-2</v>
      </c>
      <c r="CJ844" s="48">
        <f t="shared" si="37"/>
        <v>2.5880559248270059E-3</v>
      </c>
      <c r="CK844" s="48">
        <f t="shared" si="12"/>
        <v>1</v>
      </c>
      <c r="CL844" s="48">
        <f t="shared" si="38"/>
        <v>1.1946035252902372E-2</v>
      </c>
      <c r="CM844" s="48">
        <f t="shared" si="39"/>
        <v>0.95931347935881151</v>
      </c>
      <c r="CN844" s="48">
        <f t="shared" si="40"/>
        <v>1.4017989597376703E-2</v>
      </c>
      <c r="CO844" s="48">
        <f t="shared" si="41"/>
        <v>1.4722495790909645E-2</v>
      </c>
      <c r="CP844" s="48">
        <f t="shared" si="13"/>
        <v>1.0000000000000002</v>
      </c>
      <c r="CQ844" s="48">
        <f t="shared" si="42"/>
        <v>2.363925962592673E-2</v>
      </c>
      <c r="CR844" s="48">
        <f t="shared" si="43"/>
        <v>5.3536083788641485E-3</v>
      </c>
      <c r="CS844" s="48">
        <f t="shared" si="44"/>
        <v>0.95892445699838513</v>
      </c>
      <c r="CT844" s="48">
        <f t="shared" si="45"/>
        <v>1.2082674996824019E-2</v>
      </c>
      <c r="CU844" s="48">
        <f t="shared" si="14"/>
        <v>1</v>
      </c>
      <c r="CV844" s="48">
        <f t="shared" si="46"/>
        <v>5.3992321308582794E-4</v>
      </c>
      <c r="CW844" s="48">
        <f t="shared" si="47"/>
        <v>7.7094781353953777E-3</v>
      </c>
      <c r="CX844" s="48">
        <f t="shared" si="48"/>
        <v>1.63632887520376E-3</v>
      </c>
      <c r="CY844" s="48">
        <f t="shared" si="49"/>
        <v>0.990114269776315</v>
      </c>
      <c r="CZ844" s="48">
        <f t="shared" si="15"/>
        <v>1</v>
      </c>
      <c r="DA844" s="48"/>
      <c r="DB844" s="48">
        <f>(AQ844*Baseline!B$7 + AV844*Baseline!B$11 + BA844*Baseline!B$16 + BF844*Baseline!B$18)</f>
        <v>77663.305486134865</v>
      </c>
      <c r="DC844" s="48">
        <f>(AR844*Baseline!B$7 + AW844*Baseline!B$11 + BB844*Baseline!B$16 + BG844*Baseline!B$18)</f>
        <v>68417.467161417313</v>
      </c>
      <c r="DD844" s="48">
        <f>(AS844*Baseline!B$7 + AX844*Baseline!B$11 + BC844*Baseline!B$16 + BH844*Baseline!B$18)</f>
        <v>115034.66352281962</v>
      </c>
      <c r="DE844" s="48">
        <f>(AT844*Baseline!B$7 + AY844*Baseline!B$11 + BD844*Baseline!B$16 + BI844*Baseline!B$18)</f>
        <v>1259907.486459306</v>
      </c>
      <c r="DF844" s="48">
        <f t="shared" si="16"/>
        <v>1521022.9226296777</v>
      </c>
      <c r="DG844" s="48"/>
      <c r="DH844" s="48">
        <f t="shared" si="50"/>
        <v>5.1059917855717611E-2</v>
      </c>
      <c r="DI844" s="48">
        <f t="shared" si="51"/>
        <v>4.4981220298199849E-2</v>
      </c>
      <c r="DJ844" s="48">
        <f t="shared" si="52"/>
        <v>7.5629802688270881E-2</v>
      </c>
      <c r="DK844" s="48">
        <f t="shared" si="53"/>
        <v>0.82832905915781174</v>
      </c>
      <c r="DL844" s="48">
        <f t="shared" si="17"/>
        <v>1</v>
      </c>
      <c r="DM844" s="48"/>
      <c r="DN844" s="48">
        <f>DH844 / (Baseline!B$7/Baseline!B$17)</f>
        <v>5.4503103937000006</v>
      </c>
      <c r="DO844" s="48">
        <f>DI844 / (Baseline!B$11/Baseline!B$17)</f>
        <v>1.0858681871947142</v>
      </c>
      <c r="DP844" s="48">
        <f>DJ844 / (Baseline!B$16/Baseline!B$17)</f>
        <v>1.1687090098953459</v>
      </c>
      <c r="DQ844" s="48">
        <f>DK844 / (Baseline!B$18/Baseline!B$17)</f>
        <v>0.93649912805382296</v>
      </c>
      <c r="DR844" s="71"/>
      <c r="DS844" s="48">
        <f>(AU844*Baseline!B$34)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3.5753779075067438E-2</v>
      </c>
      <c r="DT844" s="48">
        <f>(AZ844*Baseline!B$34) + (Baseline!D$88*(1-Baseline!D$89)*Baseline!B$35) + (Baseline!D$88*Baseline!D$89*((1-Baseline!D$90)*Baseline!B$40 + Baseline!D$90*Baseline!B$41))</f>
        <v>1.0626713683678922E-2</v>
      </c>
      <c r="DU844" s="48">
        <f>(BE844*Baseline!B$34) + (Baseline!F$88*(1-Baseline!F$89)*Baseline!B$35) + (Baseline!F$88*Baseline!F$89*((1-Baseline!F$90)*Baseline!B$40 + Baseline!F$90*Baseline!B$41))</f>
        <v>1.2911516981815233E-2</v>
      </c>
      <c r="DV844" s="48">
        <f>(BJ844*Baseline!B$34) + (Baseline!H$88*(1-Baseline!H$89)*Baseline!B$35) + (Baseline!H$88*Baseline!H$89*((1-Baseline!H$90)*Baseline!B$40 + Baseline!H$90*Baseline!B$41))</f>
        <v>9.3051669102177624E-3</v>
      </c>
      <c r="DW844" s="48">
        <f>( DS844*Baseline!B$7 + DT844*Baseline!B$11 + DU844*Baseline!B$16 + DV844*Baseline!B$18 ) / Baseline!B$17</f>
        <v>9.8410634364583614E-3</v>
      </c>
    </row>
    <row r="845" spans="1:127">
      <c r="A845" s="7" t="s">
        <v>1174</v>
      </c>
      <c r="B845" s="1">
        <f>MIN( MAX( NORMINV( MCrands!B845, (B$5+B$4)/2, (B$5-B$4)/3.29 ), 0 ), 1 )</f>
        <v>0.42652584946858108</v>
      </c>
      <c r="C845" s="1">
        <f>MAX( NORMINV( MCrands!C845, (C$5+C$4)/2, (C$5-C$4)/3.29 ), 0 )</f>
        <v>2.4837515179343708</v>
      </c>
      <c r="D845" s="40"/>
      <c r="E845" s="40">
        <f>Baseline!B$33 * (C845 * Baseline!B$66*Baseline!B$66/Baseline!B$73 + Baseline!B$52*Baseline!B$52/Baseline!B$74 + Baseline!B$53*Baseline!B$53/Baseline!B$75 + Baseline!B$54*Baseline!B$54/Baseline!B$76)</f>
        <v>2.0792643872135869E-5</v>
      </c>
      <c r="F845" s="40">
        <f>Baseline!B$33 * (C845 * Baseline!B$66*Baseline!B$57/Baseline!B$73 + Baseline!B$52*Baseline!B$67/Baseline!B$74 + Baseline!B$53*Baseline!B$55/Baseline!B$75 + Baseline!B$54*Baseline!B$56/Baseline!B$76)</f>
        <v>3.9385456766371162E-8</v>
      </c>
      <c r="G845" s="1">
        <f>Baseline!B$33 * (C845 * Baseline!B$66*Baseline!B$58/Baseline!B$73 + Baseline!B$52*Baseline!B$59/Baseline!B$74 + Baseline!B$53*Baseline!B$68/Baseline!B$75 + Baseline!B$54*Baseline!B$60/Baseline!B$76)</f>
        <v>1.084769570926469E-7</v>
      </c>
      <c r="H845" s="40">
        <f>Baseline!B$33 * (C845 * Baseline!B$66*Baseline!B$61/Baseline!B$73 + Baseline!B$52*Baseline!B$62/Baseline!B$74 + Baseline!B$53*Baseline!B$63/Baseline!B$75 + Baseline!B$54*Baseline!B$69/Baseline!B$76)</f>
        <v>1.7371307074185662E-9</v>
      </c>
      <c r="I845" s="40">
        <f>Baseline!B$33 * (C845 * Baseline!B$57*Baseline!B$66/Baseline!B$73 + Baseline!B$67*Baseline!B$52/Baseline!B$74 + Baseline!B$55*Baseline!B$53/Baseline!B$75 + Baseline!B$56*Baseline!B$54/Baseline!B$76)</f>
        <v>3.9385456766371162E-8</v>
      </c>
      <c r="J845" s="1">
        <f>Baseline!B$33 * (C845 * Baseline!B$57*Baseline!B$57/Baseline!B$73 + Baseline!B$67*Baseline!B$67/Baseline!B$74 + Baseline!B$55*Baseline!B$55/Baseline!B$75 + Baseline!B$56*Baseline!B$56/Baseline!B$76)</f>
        <v>1.7949606167999316E-6</v>
      </c>
      <c r="K845" s="40">
        <f>Baseline!B$33 * (C845 * Baseline!B$57*Baseline!B$58/Baseline!B$73 + Baseline!B$67*Baseline!B$59/Baseline!B$74 + Baseline!B$55*Baseline!B$68/Baseline!B$75 + Baseline!B$56*Baseline!B$60/Baseline!B$76)</f>
        <v>1.3929272343731237E-8</v>
      </c>
      <c r="L845" s="1">
        <f>Baseline!B$33 * (C845 * Baseline!B$57*Baseline!B$61/Baseline!B$73 + Baseline!B$67*Baseline!B$62/Baseline!B$74 + Baseline!B$55*Baseline!B$63/Baseline!B$75 + Baseline!B$56*Baseline!B$69/Baseline!B$76)</f>
        <v>1.4629426353626754E-8</v>
      </c>
      <c r="M845" s="40">
        <f>Baseline!B$33 * (C845 * Baseline!B$58*Baseline!B$66/Baseline!B$73 + Baseline!B$59*Baseline!B$52/Baseline!B$74 + Baseline!B$68*Baseline!B$53/Baseline!B$75 + Baseline!B$60*Baseline!B$54/Baseline!B$76)</f>
        <v>1.084769570926469E-7</v>
      </c>
      <c r="N845" s="1">
        <f>Baseline!B$33 * (C845 * Baseline!B$58*Baseline!B$57/Baseline!B$73 + Baseline!B$59*Baseline!B$67/Baseline!B$74 + Baseline!B$68*Baseline!B$55/Baseline!B$75 + Baseline!B$60*Baseline!B$56/Baseline!B$76)</f>
        <v>1.3929272343731237E-8</v>
      </c>
      <c r="O845" s="1">
        <f>Baseline!B$33 * (C845 * Baseline!B$58*Baseline!B$58/Baseline!B$73 + Baseline!B$59*Baseline!B$59/Baseline!B$74 + Baseline!B$68*Baseline!B$68/Baseline!B$75 + Baseline!B$60*Baseline!B$60/Baseline!B$76)</f>
        <v>1.3250169462728334E-6</v>
      </c>
      <c r="P845" s="40">
        <f>Baseline!B$33 * (C845 * Baseline!B$58*Baseline!B$61/Baseline!B$73 + Baseline!B$59*Baseline!B$62/Baseline!B$74 + Baseline!B$68*Baseline!B$63/Baseline!B$75 + Baseline!B$60*Baseline!B$69/Baseline!B$76)</f>
        <v>1.648989114200989E-9</v>
      </c>
      <c r="Q845" s="40">
        <f>Baseline!B$33 * (C845 * Baseline!B$61*Baseline!B$66/Baseline!B$73 + Baseline!B$62*Baseline!B$52/Baseline!B$74 + Baseline!B$63*Baseline!B$53/Baseline!B$75 + Baseline!B$69*Baseline!B$54/Baseline!B$76)</f>
        <v>1.7371307074185662E-9</v>
      </c>
      <c r="R845" s="40">
        <f>Baseline!B$33 * (C845 * Baseline!B$61*Baseline!B$57/Baseline!B$73 + Baseline!B$62*Baseline!B$67/Baseline!B$74 + Baseline!B$63*Baseline!B$55/Baseline!B$75 + Baseline!B$69*Baseline!B$56/Baseline!B$76)</f>
        <v>1.4629426353626754E-8</v>
      </c>
      <c r="S845" s="40">
        <f>Baseline!B$33 * (C845 * Baseline!B$61*Baseline!B$58/Baseline!B$73 + Baseline!B$62*Baseline!B$59/Baseline!B$74 + Baseline!B$63*Baseline!B$68/Baseline!B$75 + Baseline!B$69*Baseline!B$60/Baseline!B$76)</f>
        <v>1.648989114200989E-9</v>
      </c>
      <c r="T845" s="40">
        <f>Baseline!B$33 * (C845 * Baseline!B$61*Baseline!B$61/Baseline!B$73 + Baseline!B$62*Baseline!B$62/Baseline!B$74 + Baseline!B$63*Baseline!B$63/Baseline!B$75 + Baseline!B$69*Baseline!B$69/Baseline!B$76)</f>
        <v>9.8551804875182272E-8</v>
      </c>
      <c r="U845" s="40"/>
      <c r="V845" s="40">
        <f>E845 * ( Baseline!B$87 * Baseline!B$7 )</f>
        <v>0.21580685074889819</v>
      </c>
      <c r="W845" s="40">
        <f>F845 * ( Baseline!D$87 * Baseline!B$11 )</f>
        <v>7.2652759689343608E-4</v>
      </c>
      <c r="X845" s="40">
        <f>G845 * ( Baseline!F$87 * Baseline!B$16 )</f>
        <v>3.7679221462348024E-3</v>
      </c>
      <c r="Y845" s="40">
        <f>H845 * ( Baseline!H$87 * Baseline!B$18 )</f>
        <v>6.1090277830159415E-4</v>
      </c>
      <c r="Z845" s="48">
        <f t="shared" si="0"/>
        <v>0.22091220327032801</v>
      </c>
      <c r="AA845" s="40">
        <f>I845 * ( Baseline!B$87 * Baseline!B$7 )</f>
        <v>4.087816557781663E-4</v>
      </c>
      <c r="AB845" s="1">
        <f>J845 * ( Baseline!D$87 * Baseline!B$11 )</f>
        <v>3.3110912771119508E-2</v>
      </c>
      <c r="AC845" s="1">
        <f>K845 * ( Baseline!F$87 * Baseline!B$16 )</f>
        <v>4.8383007001252365E-4</v>
      </c>
      <c r="AD845" s="1">
        <f>L845 * ( Baseline!F$87 * Baseline!B$16 )</f>
        <v>5.0814975845480987E-4</v>
      </c>
      <c r="AE845" s="48">
        <f t="shared" si="1"/>
        <v>3.4511674255365006E-2</v>
      </c>
      <c r="AF845" s="48">
        <f>M845 * ( Baseline!B$87 * Baseline!B$7 )</f>
        <v>1.1258823376645822E-3</v>
      </c>
      <c r="AG845" s="48">
        <f>N845 * ( Baseline!D$87 * Baseline!B$11 )</f>
        <v>2.569476551305635E-4</v>
      </c>
      <c r="AH845" s="48">
        <f>O845 * ( Baseline!F$87 * Baseline!B$16 )</f>
        <v>4.6024158768887866E-2</v>
      </c>
      <c r="AI845" s="48">
        <f>P845 * ( Baseline!H$87 * Baseline!B$18 )</f>
        <v>5.7990571863844207E-4</v>
      </c>
      <c r="AJ845" s="48">
        <f t="shared" si="2"/>
        <v>4.7986894480321451E-2</v>
      </c>
      <c r="AK845" s="48">
        <f>Q845 * ( Baseline!B$87 * Baseline!B$7 )</f>
        <v>1.8029679612297299E-5</v>
      </c>
      <c r="AL845" s="48">
        <f>R845 * ( Baseline!D$87 * Baseline!B$11 )</f>
        <v>2.6986311306931781E-4</v>
      </c>
      <c r="AM845" s="48">
        <f>S845 * ( Baseline!F$87 * Baseline!B$16 )</f>
        <v>5.7277257482355953E-5</v>
      </c>
      <c r="AN845" s="48">
        <f>T845 * ( Baseline!H$87 * Baseline!B$18 )</f>
        <v>3.4658054887736635E-2</v>
      </c>
      <c r="AO845" s="48">
        <f t="shared" si="3"/>
        <v>3.5003224937900604E-2</v>
      </c>
      <c r="AP845" s="48"/>
      <c r="AQ845" s="48">
        <f>V845 * ( (1-Baseline!B$88-Baseline!B$87) + (1-B845)*Baseline!B$88 )</f>
        <v>0.12926657584310813</v>
      </c>
      <c r="AR845" s="48">
        <f>W845 * ( (1-Baseline!B$88-Baseline!B$87) + (1-B845)*Baseline!B$88 )</f>
        <v>4.3518421393958428E-4</v>
      </c>
      <c r="AS845" s="48">
        <f>X845 * ( (1-Baseline!B$88-Baseline!B$87) + (1-B845)*Baseline!B$88 )</f>
        <v>2.2569551995080699E-3</v>
      </c>
      <c r="AT845" s="48">
        <f>Y845 * ( (1-Baseline!B$88-Baseline!B$87) + (1-B845)*Baseline!B$88 )</f>
        <v>3.6592587329849473E-4</v>
      </c>
      <c r="AU845" s="48">
        <f t="shared" si="4"/>
        <v>0.13232464112985431</v>
      </c>
      <c r="AV845" s="48">
        <f>AA845 * ( (1-Baseline!D$88-Baseline!D$87) + (1-B845)*Baseline!D$88 )</f>
        <v>3.2715401703370075E-4</v>
      </c>
      <c r="AW845" s="48">
        <f>AB845 * ( (1-Baseline!D$88-Baseline!D$87) + (1-B845)*Baseline!D$88 )</f>
        <v>2.6499154175848381E-2</v>
      </c>
      <c r="AX845" s="48">
        <f>AC845 * ( (1-Baseline!D$88-Baseline!D$87) + (1-B845)*Baseline!D$88 )</f>
        <v>3.8721637512078433E-4</v>
      </c>
      <c r="AY845" s="48">
        <f>AD845 * ( (1-Baseline!D$88-Baseline!D$87) + (1-B845)*Baseline!D$88 )</f>
        <v>4.0667978218526286E-4</v>
      </c>
      <c r="AZ845" s="48">
        <f t="shared" si="5"/>
        <v>2.7620204350188131E-2</v>
      </c>
      <c r="BA845" s="48">
        <f>AF845 * ( (1-Baseline!F$88-Baseline!F$87) + (1-Baseline!B$36)*Baseline!F$88 )</f>
        <v>8.1022095841823871E-4</v>
      </c>
      <c r="BB845" s="48">
        <f>AG845 * ( (1-Baseline!F$88-Baseline!F$87) + (1-Baseline!B$36)*Baseline!F$88 )</f>
        <v>1.849077549569177E-4</v>
      </c>
      <c r="BC845" s="48">
        <f>AH845 * ( (1-Baseline!F$88-Baseline!F$87) + (1-Baseline!B$36)*Baseline!F$88 )</f>
        <v>3.3120457423172316E-2</v>
      </c>
      <c r="BD845" s="48">
        <f>AI845 * ( (1-Baseline!F$88-Baseline!F$87) + (1-Baseline!B$36)*Baseline!F$88 )</f>
        <v>4.1731871211521935E-4</v>
      </c>
      <c r="BE845" s="48">
        <f t="shared" si="6"/>
        <v>3.4532904848662692E-2</v>
      </c>
      <c r="BF845" s="48">
        <f>AK845 * ( (1-Baseline!H$88-Baseline!H$87) + (1-Baseline!B$36)*Baseline!H$88 )</f>
        <v>1.4285275750415394E-5</v>
      </c>
      <c r="BG845" s="48">
        <f>AL845 * ( (1-Baseline!H$88-Baseline!H$87) + (1-Baseline!B$36)*Baseline!H$88 )</f>
        <v>2.1381794174708186E-4</v>
      </c>
      <c r="BH845" s="48">
        <f>AM845 * ( (1-Baseline!H$88-Baseline!H$87) + (1-Baseline!B$36)*Baseline!H$88 )</f>
        <v>4.5381916648420266E-5</v>
      </c>
      <c r="BI845" s="48">
        <f>AN845 * ( (1-Baseline!H$88-Baseline!H$87) + (1-Baseline!B$36)*Baseline!H$88 )</f>
        <v>2.7460270048651488E-2</v>
      </c>
      <c r="BJ845" s="48">
        <f t="shared" si="7"/>
        <v>2.7733755182797405E-2</v>
      </c>
      <c r="BK845" s="48"/>
      <c r="BL845" s="48">
        <f t="shared" si="18"/>
        <v>0.97688967632456924</v>
      </c>
      <c r="BM845" s="48">
        <f t="shared" si="19"/>
        <v>3.2887617168182947E-3</v>
      </c>
      <c r="BN845" s="48">
        <f t="shared" si="20"/>
        <v>1.7056197396320541E-2</v>
      </c>
      <c r="BO845" s="48">
        <f t="shared" si="21"/>
        <v>2.7653645622919194E-3</v>
      </c>
      <c r="BP845" s="48">
        <f t="shared" si="8"/>
        <v>1</v>
      </c>
      <c r="BQ845" s="48">
        <f t="shared" si="22"/>
        <v>1.1844735574212811E-2</v>
      </c>
      <c r="BR845" s="48">
        <f t="shared" si="23"/>
        <v>0.95941195220258713</v>
      </c>
      <c r="BS845" s="48">
        <f t="shared" si="24"/>
        <v>1.4019316085116036E-2</v>
      </c>
      <c r="BT845" s="48">
        <f t="shared" si="25"/>
        <v>1.4723996138084073E-2</v>
      </c>
      <c r="BU845" s="48">
        <f t="shared" si="9"/>
        <v>1.0000000000000002</v>
      </c>
      <c r="BV845" s="48">
        <f t="shared" si="26"/>
        <v>2.346228798211324E-2</v>
      </c>
      <c r="BW845" s="48">
        <f t="shared" si="27"/>
        <v>5.3545381069811269E-3</v>
      </c>
      <c r="BX845" s="48">
        <f t="shared" si="28"/>
        <v>0.95909850527546703</v>
      </c>
      <c r="BY845" s="48">
        <f t="shared" si="29"/>
        <v>1.2084668635438596E-2</v>
      </c>
      <c r="BZ845" s="48">
        <f t="shared" si="10"/>
        <v>1</v>
      </c>
      <c r="CA845" s="48">
        <f t="shared" si="30"/>
        <v>5.1508624260432703E-4</v>
      </c>
      <c r="CB845" s="48">
        <f t="shared" si="31"/>
        <v>7.7096642823077958E-3</v>
      </c>
      <c r="CC845" s="48">
        <f t="shared" si="32"/>
        <v>1.6363422965732964E-3</v>
      </c>
      <c r="CD845" s="48">
        <f t="shared" si="33"/>
        <v>0.9901389071785146</v>
      </c>
      <c r="CE845" s="48">
        <f t="shared" si="11"/>
        <v>1</v>
      </c>
      <c r="CF845" s="48"/>
      <c r="CG845" s="48">
        <f t="shared" si="34"/>
        <v>0.97688967632456924</v>
      </c>
      <c r="CH845" s="48">
        <f t="shared" si="35"/>
        <v>3.2887617168182947E-3</v>
      </c>
      <c r="CI845" s="48">
        <f t="shared" si="36"/>
        <v>1.7056197396320541E-2</v>
      </c>
      <c r="CJ845" s="48">
        <f t="shared" si="37"/>
        <v>2.7653645622919194E-3</v>
      </c>
      <c r="CK845" s="48">
        <f t="shared" si="12"/>
        <v>1</v>
      </c>
      <c r="CL845" s="48">
        <f t="shared" si="38"/>
        <v>1.1844735574212811E-2</v>
      </c>
      <c r="CM845" s="48">
        <f t="shared" si="39"/>
        <v>0.95941195220258713</v>
      </c>
      <c r="CN845" s="48">
        <f t="shared" si="40"/>
        <v>1.4019316085116036E-2</v>
      </c>
      <c r="CO845" s="48">
        <f t="shared" si="41"/>
        <v>1.4723996138084073E-2</v>
      </c>
      <c r="CP845" s="48">
        <f t="shared" si="13"/>
        <v>1.0000000000000002</v>
      </c>
      <c r="CQ845" s="48">
        <f t="shared" si="42"/>
        <v>2.346228798211324E-2</v>
      </c>
      <c r="CR845" s="48">
        <f t="shared" si="43"/>
        <v>5.3545381069811269E-3</v>
      </c>
      <c r="CS845" s="48">
        <f t="shared" si="44"/>
        <v>0.95909850527546703</v>
      </c>
      <c r="CT845" s="48">
        <f t="shared" si="45"/>
        <v>1.2084668635438596E-2</v>
      </c>
      <c r="CU845" s="48">
        <f t="shared" si="14"/>
        <v>1</v>
      </c>
      <c r="CV845" s="48">
        <f t="shared" si="46"/>
        <v>5.1508624260432703E-4</v>
      </c>
      <c r="CW845" s="48">
        <f t="shared" si="47"/>
        <v>7.7096642823077958E-3</v>
      </c>
      <c r="CX845" s="48">
        <f t="shared" si="48"/>
        <v>1.6363422965732964E-3</v>
      </c>
      <c r="CY845" s="48">
        <f t="shared" si="49"/>
        <v>0.9901389071785146</v>
      </c>
      <c r="CZ845" s="48">
        <f t="shared" si="15"/>
        <v>1</v>
      </c>
      <c r="DA845" s="48"/>
      <c r="DB845" s="48">
        <f>(AQ845*Baseline!B$7 + AV845*Baseline!B$11 + BA845*Baseline!B$16 + BF845*Baseline!B$18)</f>
        <v>66764.417325832866</v>
      </c>
      <c r="DC845" s="48">
        <f>(AR845*Baseline!B$7 + AW845*Baseline!B$11 + BB845*Baseline!B$16 + BG845*Baseline!B$18)</f>
        <v>67450.305567811505</v>
      </c>
      <c r="DD845" s="48">
        <f>(AS845*Baseline!B$7 + AX845*Baseline!B$11 + BC845*Baseline!B$16 + BH845*Baseline!B$18)</f>
        <v>114962.92994740501</v>
      </c>
      <c r="DE845" s="48">
        <f>(AT845*Baseline!B$7 + AY845*Baseline!B$11 + BD845*Baseline!B$16 + BI845*Baseline!B$18)</f>
        <v>1259875.8908864069</v>
      </c>
      <c r="DF845" s="48">
        <f t="shared" si="16"/>
        <v>1509053.5437274561</v>
      </c>
      <c r="DG845" s="48"/>
      <c r="DH845" s="48">
        <f t="shared" si="50"/>
        <v>4.4242576814683861E-2</v>
      </c>
      <c r="DI845" s="48">
        <f t="shared" si="51"/>
        <v>4.469709232530282E-2</v>
      </c>
      <c r="DJ845" s="48">
        <f t="shared" si="52"/>
        <v>7.6182141067996451E-2</v>
      </c>
      <c r="DK845" s="48">
        <f t="shared" si="53"/>
        <v>0.834878189792017</v>
      </c>
      <c r="DL845" s="48">
        <f t="shared" si="17"/>
        <v>1.0000000000000002</v>
      </c>
      <c r="DM845" s="48"/>
      <c r="DN845" s="48">
        <f>DH845 / (Baseline!B$7/Baseline!B$17)</f>
        <v>4.7226040774004119</v>
      </c>
      <c r="DO845" s="48">
        <f>DI845 / (Baseline!B$11/Baseline!B$17)</f>
        <v>1.0790092019378525</v>
      </c>
      <c r="DP845" s="48">
        <f>DJ845 / (Baseline!B$16/Baseline!B$17)</f>
        <v>1.17724430706592</v>
      </c>
      <c r="DQ845" s="48">
        <f>DK845 / (Baseline!B$18/Baseline!B$17)</f>
        <v>0.94390349840716981</v>
      </c>
      <c r="DR845" s="71"/>
      <c r="DS845" s="48">
        <f>(AU845*Baseline!B$34)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3.2378227419478149E-2</v>
      </c>
      <c r="DT845" s="48">
        <f>(AZ845*Baseline!B$34) + (Baseline!D$88*(1-Baseline!D$89)*Baseline!B$35) + (Baseline!D$88*Baseline!D$89*((1-Baseline!D$90)*Baseline!B$40 + Baseline!D$90*Baseline!B$41))</f>
        <v>1.0556598652528223E-2</v>
      </c>
      <c r="DU845" s="48">
        <f>(BE845*Baseline!B$34) + (Baseline!F$88*(1-Baseline!F$89)*Baseline!B$35) + (Baseline!F$88*Baseline!F$89*((1-Baseline!F$90)*Baseline!B$40 + Baseline!F$90*Baseline!B$41))</f>
        <v>1.2910575727299407E-2</v>
      </c>
      <c r="DV845" s="48">
        <f>(BJ845*Baseline!B$34) + (Baseline!H$88*(1-Baseline!H$89)*Baseline!B$35) + (Baseline!H$88*Baseline!H$89*((1-Baseline!H$90)*Baseline!B$40 + Baseline!H$90*Baseline!B$41))</f>
        <v>9.3050632774196104E-3</v>
      </c>
      <c r="DW845" s="48">
        <f>( DS845*Baseline!B$7 + DT845*Baseline!B$11 + DU845*Baseline!B$16 + DV845*Baseline!B$18 ) / Baseline!B$17</f>
        <v>9.8063833627768451E-3</v>
      </c>
    </row>
    <row r="846" spans="1:127">
      <c r="A846" s="7" t="s">
        <v>1175</v>
      </c>
      <c r="B846" s="1">
        <f>MIN( MAX( NORMINV( MCrands!B846, (B$5+B$4)/2, (B$5-B$4)/3.29 ), 0 ), 1 )</f>
        <v>0.28338218492170614</v>
      </c>
      <c r="C846" s="1">
        <f>MAX( NORMINV( MCrands!C846, (C$5+C$4)/2, (C$5-C$4)/3.29 ), 0 )</f>
        <v>2.7858069867695177</v>
      </c>
      <c r="D846" s="40"/>
      <c r="E846" s="40">
        <f>Baseline!B$33 * (C846 * Baseline!B$66*Baseline!B$66/Baseline!B$73 + Baseline!B$52*Baseline!B$52/Baseline!B$74 + Baseline!B$53*Baseline!B$53/Baseline!B$75 + Baseline!B$54*Baseline!B$54/Baseline!B$76)</f>
        <v>2.3320256942742087E-5</v>
      </c>
      <c r="F846" s="40">
        <f>Baseline!B$33 * (C846 * Baseline!B$66*Baseline!B$57/Baseline!B$73 + Baseline!B$52*Baseline!B$67/Baseline!B$74 + Baseline!B$53*Baseline!B$55/Baseline!B$75 + Baseline!B$54*Baseline!B$56/Baseline!B$76)</f>
        <v>3.9723485929942706E-8</v>
      </c>
      <c r="G846" s="1">
        <f>Baseline!B$33 * (C846 * Baseline!B$66*Baseline!B$58/Baseline!B$73 + Baseline!B$52*Baseline!B$59/Baseline!B$74 + Baseline!B$53*Baseline!B$68/Baseline!B$75 + Baseline!B$54*Baseline!B$60/Baseline!B$76)</f>
        <v>1.0930794545309362E-7</v>
      </c>
      <c r="H846" s="40">
        <f>Baseline!B$33 * (C846 * Baseline!B$66*Baseline!B$61/Baseline!B$73 + Baseline!B$52*Baseline!B$62/Baseline!B$74 + Baseline!B$53*Baseline!B$63/Baseline!B$75 + Baseline!B$54*Baseline!B$69/Baseline!B$76)</f>
        <v>1.8202295434632374E-9</v>
      </c>
      <c r="I846" s="40">
        <f>Baseline!B$33 * (C846 * Baseline!B$57*Baseline!B$66/Baseline!B$73 + Baseline!B$67*Baseline!B$52/Baseline!B$74 + Baseline!B$55*Baseline!B$53/Baseline!B$75 + Baseline!B$56*Baseline!B$54/Baseline!B$76)</f>
        <v>3.9723485929942706E-8</v>
      </c>
      <c r="J846" s="1">
        <f>Baseline!B$33 * (C846 * Baseline!B$57*Baseline!B$57/Baseline!B$73 + Baseline!B$67*Baseline!B$67/Baseline!B$74 + Baseline!B$55*Baseline!B$55/Baseline!B$75 + Baseline!B$56*Baseline!B$56/Baseline!B$76)</f>
        <v>1.7949606620061052E-6</v>
      </c>
      <c r="K846" s="40">
        <f>Baseline!B$33 * (C846 * Baseline!B$57*Baseline!B$58/Baseline!B$73 + Baseline!B$67*Baseline!B$59/Baseline!B$74 + Baseline!B$55*Baseline!B$68/Baseline!B$75 + Baseline!B$56*Baseline!B$60/Baseline!B$76)</f>
        <v>1.3929383475574829E-8</v>
      </c>
      <c r="L846" s="1">
        <f>Baseline!B$33 * (C846 * Baseline!B$57*Baseline!B$61/Baseline!B$73 + Baseline!B$67*Baseline!B$62/Baseline!B$74 + Baseline!B$55*Baseline!B$63/Baseline!B$75 + Baseline!B$56*Baseline!B$69/Baseline!B$76)</f>
        <v>1.4629437466811114E-8</v>
      </c>
      <c r="M846" s="40">
        <f>Baseline!B$33 * (C846 * Baseline!B$58*Baseline!B$66/Baseline!B$73 + Baseline!B$59*Baseline!B$52/Baseline!B$74 + Baseline!B$68*Baseline!B$53/Baseline!B$75 + Baseline!B$60*Baseline!B$54/Baseline!B$76)</f>
        <v>1.0930794545309362E-7</v>
      </c>
      <c r="N846" s="1">
        <f>Baseline!B$33 * (C846 * Baseline!B$58*Baseline!B$57/Baseline!B$73 + Baseline!B$59*Baseline!B$67/Baseline!B$74 + Baseline!B$68*Baseline!B$55/Baseline!B$75 + Baseline!B$60*Baseline!B$56/Baseline!B$76)</f>
        <v>1.3929383475574829E-8</v>
      </c>
      <c r="O846" s="1">
        <f>Baseline!B$33 * (C846 * Baseline!B$58*Baseline!B$58/Baseline!B$73 + Baseline!B$59*Baseline!B$59/Baseline!B$74 + Baseline!B$68*Baseline!B$68/Baseline!B$75 + Baseline!B$60*Baseline!B$60/Baseline!B$76)</f>
        <v>1.3250172194719489E-6</v>
      </c>
      <c r="P846" s="40">
        <f>Baseline!B$33 * (C846 * Baseline!B$58*Baseline!B$61/Baseline!B$73 + Baseline!B$59*Baseline!B$62/Baseline!B$74 + Baseline!B$68*Baseline!B$63/Baseline!B$75 + Baseline!B$60*Baseline!B$69/Baseline!B$76)</f>
        <v>1.6490164341125381E-9</v>
      </c>
      <c r="Q846" s="40">
        <f>Baseline!B$33 * (C846 * Baseline!B$61*Baseline!B$66/Baseline!B$73 + Baseline!B$62*Baseline!B$52/Baseline!B$74 + Baseline!B$63*Baseline!B$53/Baseline!B$75 + Baseline!B$69*Baseline!B$54/Baseline!B$76)</f>
        <v>1.8202295434632371E-9</v>
      </c>
      <c r="R846" s="40">
        <f>Baseline!B$33 * (C846 * Baseline!B$61*Baseline!B$57/Baseline!B$73 + Baseline!B$62*Baseline!B$67/Baseline!B$74 + Baseline!B$63*Baseline!B$55/Baseline!B$75 + Baseline!B$69*Baseline!B$56/Baseline!B$76)</f>
        <v>1.4629437466811114E-8</v>
      </c>
      <c r="S846" s="40">
        <f>Baseline!B$33 * (C846 * Baseline!B$61*Baseline!B$58/Baseline!B$73 + Baseline!B$62*Baseline!B$59/Baseline!B$74 + Baseline!B$63*Baseline!B$68/Baseline!B$75 + Baseline!B$69*Baseline!B$60/Baseline!B$76)</f>
        <v>1.6490164341125381E-9</v>
      </c>
      <c r="T846" s="40">
        <f>Baseline!B$33 * (C846 * Baseline!B$61*Baseline!B$61/Baseline!B$73 + Baseline!B$62*Baseline!B$62/Baseline!B$74 + Baseline!B$63*Baseline!B$63/Baseline!B$75 + Baseline!B$69*Baseline!B$69/Baseline!B$76)</f>
        <v>9.8551807607173436E-8</v>
      </c>
      <c r="U846" s="40"/>
      <c r="V846" s="40">
        <f>E846 * ( Baseline!B$87 * Baseline!B$7 )</f>
        <v>0.24204094680872013</v>
      </c>
      <c r="W846" s="40">
        <f>F846 * ( Baseline!D$87 * Baseline!B$11 )</f>
        <v>7.3276308420405236E-4</v>
      </c>
      <c r="X846" s="40">
        <f>G846 * ( Baseline!F$87 * Baseline!B$16 )</f>
        <v>3.7967863357411171E-3</v>
      </c>
      <c r="Y846" s="40">
        <f>H846 * ( Baseline!H$87 * Baseline!B$18 )</f>
        <v>6.4012643406711632E-4</v>
      </c>
      <c r="Z846" s="48">
        <f t="shared" si="0"/>
        <v>0.24721062266273242</v>
      </c>
      <c r="AA846" s="40">
        <f>I846 * ( Baseline!B$87 * Baseline!B$7 )</f>
        <v>4.1229006046687532E-4</v>
      </c>
      <c r="AB846" s="1">
        <f>J846 * ( Baseline!D$87 * Baseline!B$11 )</f>
        <v>3.3110913605019512E-2</v>
      </c>
      <c r="AC846" s="1">
        <f>K846 * ( Baseline!F$87 * Baseline!B$16 )</f>
        <v>4.8383393015154159E-4</v>
      </c>
      <c r="AD846" s="1">
        <f>L846 * ( Baseline!F$87 * Baseline!B$16 )</f>
        <v>5.081501444687117E-4</v>
      </c>
      <c r="AE846" s="48">
        <f t="shared" si="1"/>
        <v>3.4515187740106645E-2</v>
      </c>
      <c r="AF846" s="48">
        <f>M846 * ( Baseline!B$87 * Baseline!B$7 )</f>
        <v>1.1345071658576586E-3</v>
      </c>
      <c r="AG846" s="48">
        <f>N846 * ( Baseline!D$87 * Baseline!B$11 )</f>
        <v>2.5694970513475015E-4</v>
      </c>
      <c r="AH846" s="48">
        <f>O846 * ( Baseline!F$87 * Baseline!B$16 )</f>
        <v>4.6024168258396288E-2</v>
      </c>
      <c r="AI846" s="48">
        <f>P846 * ( Baseline!H$87 * Baseline!B$18 )</f>
        <v>5.799153263264514E-4</v>
      </c>
      <c r="AJ846" s="48">
        <f t="shared" si="2"/>
        <v>4.7995540455715149E-2</v>
      </c>
      <c r="AK846" s="48">
        <f>Q846 * ( Baseline!B$87 * Baseline!B$7 )</f>
        <v>1.8892162431604938E-5</v>
      </c>
      <c r="AL846" s="48">
        <f>R846 * ( Baseline!D$87 * Baseline!B$11 )</f>
        <v>2.6986331806973647E-4</v>
      </c>
      <c r="AM846" s="48">
        <f>S846 * ( Baseline!F$87 * Baseline!B$16 )</f>
        <v>5.727820643319785E-5</v>
      </c>
      <c r="AN846" s="48">
        <f>T846 * ( Baseline!H$87 * Baseline!B$18 )</f>
        <v>3.465805584850544E-2</v>
      </c>
      <c r="AO846" s="48">
        <f t="shared" si="3"/>
        <v>3.5004089535439979E-2</v>
      </c>
      <c r="AP846" s="48"/>
      <c r="AQ846" s="48">
        <f>V846 * ( (1-Baseline!B$88-Baseline!B$87) + (1-B846)*Baseline!B$88 )</f>
        <v>0.17581608835802903</v>
      </c>
      <c r="AR846" s="48">
        <f>W846 * ( (1-Baseline!B$88-Baseline!B$87) + (1-B846)*Baseline!B$88 )</f>
        <v>5.3227167079186147E-4</v>
      </c>
      <c r="AS846" s="48">
        <f>X846 * ( (1-Baseline!B$88-Baseline!B$87) + (1-B846)*Baseline!B$88 )</f>
        <v>2.7579470774784123E-3</v>
      </c>
      <c r="AT846" s="48">
        <f>Y846 * ( (1-Baseline!B$88-Baseline!B$87) + (1-B846)*Baseline!B$88 )</f>
        <v>4.6498134789232888E-4</v>
      </c>
      <c r="AU846" s="48">
        <f t="shared" si="4"/>
        <v>0.17957128845419165</v>
      </c>
      <c r="AV846" s="48">
        <f>AA846 * ( (1-Baseline!D$88-Baseline!D$87) + (1-B846)*Baseline!D$88 )</f>
        <v>3.5640133142860418E-4</v>
      </c>
      <c r="AW846" s="48">
        <f>AB846 * ( (1-Baseline!D$88-Baseline!D$87) + (1-B846)*Baseline!D$88 )</f>
        <v>2.8622503487673943E-2</v>
      </c>
      <c r="AX846" s="48">
        <f>AC846 * ( (1-Baseline!D$88-Baseline!D$87) + (1-B846)*Baseline!D$88 )</f>
        <v>4.1824694173096133E-4</v>
      </c>
      <c r="AY846" s="48">
        <f>AD846 * ( (1-Baseline!D$88-Baseline!D$87) + (1-B846)*Baseline!D$88 )</f>
        <v>4.392669273889444E-4</v>
      </c>
      <c r="AZ846" s="48">
        <f t="shared" si="5"/>
        <v>2.9836418688222451E-2</v>
      </c>
      <c r="BA846" s="48">
        <f>AF846 * ( (1-Baseline!F$88-Baseline!F$87) + (1-Baseline!B$36)*Baseline!F$88 )</f>
        <v>8.1642766078047861E-4</v>
      </c>
      <c r="BB846" s="48">
        <f>AG846 * ( (1-Baseline!F$88-Baseline!F$87) + (1-Baseline!B$36)*Baseline!F$88 )</f>
        <v>1.8490923020553053E-4</v>
      </c>
      <c r="BC846" s="48">
        <f>AH846 * ( (1-Baseline!F$88-Baseline!F$87) + (1-Baseline!B$36)*Baseline!F$88 )</f>
        <v>3.3120464252126239E-2</v>
      </c>
      <c r="BD846" s="48">
        <f>AI846 * ( (1-Baseline!F$88-Baseline!F$87) + (1-Baseline!B$36)*Baseline!F$88 )</f>
        <v>4.1732562611495688E-4</v>
      </c>
      <c r="BE846" s="48">
        <f t="shared" si="6"/>
        <v>3.4539126769227206E-2</v>
      </c>
      <c r="BF846" s="48">
        <f>AK846 * ( (1-Baseline!H$88-Baseline!H$87) + (1-Baseline!B$36)*Baseline!H$88 )</f>
        <v>1.4968638137809223E-5</v>
      </c>
      <c r="BG846" s="48">
        <f>AL846 * ( (1-Baseline!H$88-Baseline!H$87) + (1-Baseline!B$36)*Baseline!H$88 )</f>
        <v>2.1381810417301359E-4</v>
      </c>
      <c r="BH846" s="48">
        <f>AM846 * ( (1-Baseline!H$88-Baseline!H$87) + (1-Baseline!B$36)*Baseline!H$88 )</f>
        <v>4.5382668521151313E-5</v>
      </c>
      <c r="BI846" s="48">
        <f>AN846 * ( (1-Baseline!H$88-Baseline!H$87) + (1-Baseline!B$36)*Baseline!H$88 )</f>
        <v>2.7460270809887825E-2</v>
      </c>
      <c r="BJ846" s="48">
        <f t="shared" si="7"/>
        <v>2.7734440220719799E-2</v>
      </c>
      <c r="BK846" s="48"/>
      <c r="BL846" s="48">
        <f t="shared" si="18"/>
        <v>0.97908797041838591</v>
      </c>
      <c r="BM846" s="48">
        <f t="shared" si="19"/>
        <v>2.9641245845804754E-3</v>
      </c>
      <c r="BN846" s="48">
        <f t="shared" si="20"/>
        <v>1.5358508040008637E-2</v>
      </c>
      <c r="BO846" s="48">
        <f t="shared" si="21"/>
        <v>2.5893969570249253E-3</v>
      </c>
      <c r="BP846" s="48">
        <f t="shared" si="8"/>
        <v>1</v>
      </c>
      <c r="BQ846" s="48">
        <f t="shared" si="22"/>
        <v>1.1945177977050211E-2</v>
      </c>
      <c r="BR846" s="48">
        <f t="shared" si="23"/>
        <v>0.95931431271181045</v>
      </c>
      <c r="BS846" s="48">
        <f t="shared" si="24"/>
        <v>1.4018000823136957E-2</v>
      </c>
      <c r="BT846" s="48">
        <f t="shared" si="25"/>
        <v>1.4722508488002262E-2</v>
      </c>
      <c r="BU846" s="48">
        <f t="shared" si="9"/>
        <v>0.99999999999999989</v>
      </c>
      <c r="BV846" s="48">
        <f t="shared" si="26"/>
        <v>2.363776207300871E-2</v>
      </c>
      <c r="BW846" s="48">
        <f t="shared" si="27"/>
        <v>5.353616246322598E-3</v>
      </c>
      <c r="BX846" s="48">
        <f t="shared" si="28"/>
        <v>0.95892592981346214</v>
      </c>
      <c r="BY846" s="48">
        <f t="shared" si="29"/>
        <v>1.208269186720653E-2</v>
      </c>
      <c r="BZ846" s="48">
        <f t="shared" si="10"/>
        <v>1</v>
      </c>
      <c r="CA846" s="48">
        <f t="shared" si="30"/>
        <v>5.3971300731811697E-4</v>
      </c>
      <c r="CB846" s="48">
        <f t="shared" si="31"/>
        <v>7.7094797108352917E-3</v>
      </c>
      <c r="CC846" s="48">
        <f t="shared" si="32"/>
        <v>1.6363289887944773E-3</v>
      </c>
      <c r="CD846" s="48">
        <f t="shared" si="33"/>
        <v>0.9901144782930521</v>
      </c>
      <c r="CE846" s="48">
        <f t="shared" si="11"/>
        <v>1</v>
      </c>
      <c r="CF846" s="48"/>
      <c r="CG846" s="48">
        <f t="shared" si="34"/>
        <v>0.97908797041838591</v>
      </c>
      <c r="CH846" s="48">
        <f t="shared" si="35"/>
        <v>2.9641245845804754E-3</v>
      </c>
      <c r="CI846" s="48">
        <f t="shared" si="36"/>
        <v>1.5358508040008637E-2</v>
      </c>
      <c r="CJ846" s="48">
        <f t="shared" si="37"/>
        <v>2.5893969570249253E-3</v>
      </c>
      <c r="CK846" s="48">
        <f t="shared" si="12"/>
        <v>1</v>
      </c>
      <c r="CL846" s="48">
        <f t="shared" si="38"/>
        <v>1.1945177977050211E-2</v>
      </c>
      <c r="CM846" s="48">
        <f t="shared" si="39"/>
        <v>0.95931431271181045</v>
      </c>
      <c r="CN846" s="48">
        <f t="shared" si="40"/>
        <v>1.4018000823136957E-2</v>
      </c>
      <c r="CO846" s="48">
        <f t="shared" si="41"/>
        <v>1.4722508488002262E-2</v>
      </c>
      <c r="CP846" s="48">
        <f t="shared" si="13"/>
        <v>0.99999999999999989</v>
      </c>
      <c r="CQ846" s="48">
        <f t="shared" si="42"/>
        <v>2.363776207300871E-2</v>
      </c>
      <c r="CR846" s="48">
        <f t="shared" si="43"/>
        <v>5.353616246322598E-3</v>
      </c>
      <c r="CS846" s="48">
        <f t="shared" si="44"/>
        <v>0.95892592981346214</v>
      </c>
      <c r="CT846" s="48">
        <f t="shared" si="45"/>
        <v>1.208269186720653E-2</v>
      </c>
      <c r="CU846" s="48">
        <f t="shared" si="14"/>
        <v>1</v>
      </c>
      <c r="CV846" s="48">
        <f t="shared" si="46"/>
        <v>5.3971300731811697E-4</v>
      </c>
      <c r="CW846" s="48">
        <f t="shared" si="47"/>
        <v>7.7094797108352917E-3</v>
      </c>
      <c r="CX846" s="48">
        <f t="shared" si="48"/>
        <v>1.6363289887944773E-3</v>
      </c>
      <c r="CY846" s="48">
        <f t="shared" si="49"/>
        <v>0.9901144782930521</v>
      </c>
      <c r="CZ846" s="48">
        <f t="shared" si="15"/>
        <v>1</v>
      </c>
      <c r="DA846" s="48"/>
      <c r="DB846" s="48">
        <f>(AQ846*Baseline!B$7 + AV846*Baseline!B$11 + BA846*Baseline!B$16 + BF846*Baseline!B$18)</f>
        <v>89455.738694173779</v>
      </c>
      <c r="DC846" s="48">
        <f>(AR846*Baseline!B$7 + AW846*Baseline!B$11 + BB846*Baseline!B$16 + BG846*Baseline!B$18)</f>
        <v>72051.042624436726</v>
      </c>
      <c r="DD846" s="48">
        <f>(AS846*Baseline!B$7 + AX846*Baseline!B$11 + BC846*Baseline!B$16 + BH846*Baseline!B$18)</f>
        <v>115272.51504112576</v>
      </c>
      <c r="DE846" s="48">
        <f>(AT846*Baseline!B$7 + AY846*Baseline!B$11 + BD846*Baseline!B$16 + BI846*Baseline!B$18)</f>
        <v>1259993.8757050259</v>
      </c>
      <c r="DF846" s="48">
        <f t="shared" si="16"/>
        <v>1536773.1720647621</v>
      </c>
      <c r="DG846" s="48"/>
      <c r="DH846" s="48">
        <f t="shared" si="50"/>
        <v>5.821011214946168E-2</v>
      </c>
      <c r="DI846" s="48">
        <f t="shared" si="51"/>
        <v>4.6884630688620831E-2</v>
      </c>
      <c r="DJ846" s="48">
        <f t="shared" si="52"/>
        <v>7.5009453012671409E-2</v>
      </c>
      <c r="DK846" s="48">
        <f t="shared" si="53"/>
        <v>0.81989580414924612</v>
      </c>
      <c r="DL846" s="48">
        <f t="shared" si="17"/>
        <v>1</v>
      </c>
      <c r="DM846" s="48"/>
      <c r="DN846" s="48">
        <f>DH846 / (Baseline!B$7/Baseline!B$17)</f>
        <v>6.2135466054441961</v>
      </c>
      <c r="DO846" s="48">
        <f>DI846 / (Baseline!B$11/Baseline!B$17)</f>
        <v>1.1318174250417972</v>
      </c>
      <c r="DP846" s="48">
        <f>DJ846 / (Baseline!B$16/Baseline!B$17)</f>
        <v>1.1591227326687996</v>
      </c>
      <c r="DQ846" s="48">
        <f>DK846 / (Baseline!B$18/Baseline!B$17)</f>
        <v>0.9269645887606982</v>
      </c>
      <c r="DR846" s="71"/>
      <c r="DS846" s="48">
        <f>(AU846*Baseline!B$34)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3.9465224518128755E-2</v>
      </c>
      <c r="DT846" s="48">
        <f>(AZ846*Baseline!B$34) + (Baseline!D$88*(1-Baseline!D$89)*Baseline!B$35) + (Baseline!D$88*Baseline!D$89*((1-Baseline!D$90)*Baseline!B$40 + Baseline!D$90*Baseline!B$41))</f>
        <v>1.088903080323337E-2</v>
      </c>
      <c r="DU846" s="48">
        <f>(BE846*Baseline!B$34) + (Baseline!F$88*(1-Baseline!F$89)*Baseline!B$35) + (Baseline!F$88*Baseline!F$89*((1-Baseline!F$90)*Baseline!B$40 + Baseline!F$90*Baseline!B$41))</f>
        <v>1.2911509015384084E-2</v>
      </c>
      <c r="DV846" s="48">
        <f>(BJ846*Baseline!B$34) + (Baseline!H$88*(1-Baseline!H$89)*Baseline!B$35) + (Baseline!H$88*Baseline!H$89*((1-Baseline!H$90)*Baseline!B$40 + Baseline!H$90*Baseline!B$41))</f>
        <v>9.3051660331079714E-3</v>
      </c>
      <c r="DW846" s="48">
        <f>( DS846*Baseline!B$7 + DT846*Baseline!B$11 + DU846*Baseline!B$16 + DV846*Baseline!B$18 ) / Baseline!B$17</f>
        <v>9.8866982029214359E-3</v>
      </c>
    </row>
    <row r="847" spans="1:127">
      <c r="A847" s="7" t="s">
        <v>1176</v>
      </c>
      <c r="B847" s="1">
        <f>MIN( MAX( NORMINV( MCrands!B847, (B$5+B$4)/2, (B$5-B$4)/3.29 ), 0 ), 1 )</f>
        <v>0.47443810235202855</v>
      </c>
      <c r="C847" s="1">
        <f>MAX( NORMINV( MCrands!C847, (C$5+C$4)/2, (C$5-C$4)/3.29 ), 0 )</f>
        <v>2.4160371122797351</v>
      </c>
      <c r="D847" s="40"/>
      <c r="E847" s="40">
        <f>Baseline!B$33 * (C847 * Baseline!B$66*Baseline!B$66/Baseline!B$73 + Baseline!B$52*Baseline!B$52/Baseline!B$74 + Baseline!B$53*Baseline!B$53/Baseline!B$75 + Baseline!B$54*Baseline!B$54/Baseline!B$76)</f>
        <v>2.0226006832055005E-5</v>
      </c>
      <c r="F847" s="40">
        <f>Baseline!B$33 * (C847 * Baseline!B$66*Baseline!B$57/Baseline!B$73 + Baseline!B$52*Baseline!B$67/Baseline!B$74 + Baseline!B$53*Baseline!B$55/Baseline!B$75 + Baseline!B$54*Baseline!B$56/Baseline!B$76)</f>
        <v>3.9309677824200525E-8</v>
      </c>
      <c r="G847" s="1">
        <f>Baseline!B$33 * (C847 * Baseline!B$66*Baseline!B$58/Baseline!B$73 + Baseline!B$52*Baseline!B$59/Baseline!B$74 + Baseline!B$53*Baseline!B$68/Baseline!B$75 + Baseline!B$54*Baseline!B$60/Baseline!B$76)</f>
        <v>1.0829066719314412E-7</v>
      </c>
      <c r="H847" s="40">
        <f>Baseline!B$33 * (C847 * Baseline!B$66*Baseline!B$61/Baseline!B$73 + Baseline!B$52*Baseline!B$62/Baseline!B$74 + Baseline!B$53*Baseline!B$63/Baseline!B$75 + Baseline!B$54*Baseline!B$69/Baseline!B$76)</f>
        <v>1.718501717468287E-9</v>
      </c>
      <c r="I847" s="40">
        <f>Baseline!B$33 * (C847 * Baseline!B$57*Baseline!B$66/Baseline!B$73 + Baseline!B$67*Baseline!B$52/Baseline!B$74 + Baseline!B$55*Baseline!B$53/Baseline!B$75 + Baseline!B$56*Baseline!B$54/Baseline!B$76)</f>
        <v>3.9309677824200525E-8</v>
      </c>
      <c r="J847" s="1">
        <f>Baseline!B$33 * (C847 * Baseline!B$57*Baseline!B$57/Baseline!B$73 + Baseline!B$67*Baseline!B$67/Baseline!B$74 + Baseline!B$55*Baseline!B$55/Baseline!B$75 + Baseline!B$56*Baseline!B$56/Baseline!B$76)</f>
        <v>1.7949606066656701E-6</v>
      </c>
      <c r="K847" s="40">
        <f>Baseline!B$33 * (C847 * Baseline!B$57*Baseline!B$58/Baseline!B$73 + Baseline!B$67*Baseline!B$59/Baseline!B$74 + Baseline!B$55*Baseline!B$68/Baseline!B$75 + Baseline!B$56*Baseline!B$60/Baseline!B$76)</f>
        <v>1.392924743033779E-8</v>
      </c>
      <c r="L847" s="1">
        <f>Baseline!B$33 * (C847 * Baseline!B$57*Baseline!B$61/Baseline!B$73 + Baseline!B$67*Baseline!B$62/Baseline!B$74 + Baseline!B$55*Baseline!B$63/Baseline!B$75 + Baseline!B$56*Baseline!B$69/Baseline!B$76)</f>
        <v>1.4629423862287409E-8</v>
      </c>
      <c r="M847" s="40">
        <f>Baseline!B$33 * (C847 * Baseline!B$58*Baseline!B$66/Baseline!B$73 + Baseline!B$59*Baseline!B$52/Baseline!B$74 + Baseline!B$68*Baseline!B$53/Baseline!B$75 + Baseline!B$60*Baseline!B$54/Baseline!B$76)</f>
        <v>1.0829066719314412E-7</v>
      </c>
      <c r="N847" s="1">
        <f>Baseline!B$33 * (C847 * Baseline!B$58*Baseline!B$57/Baseline!B$73 + Baseline!B$59*Baseline!B$67/Baseline!B$74 + Baseline!B$68*Baseline!B$55/Baseline!B$75 + Baseline!B$60*Baseline!B$56/Baseline!B$76)</f>
        <v>1.392924743033779E-8</v>
      </c>
      <c r="O847" s="1">
        <f>Baseline!B$33 * (C847 * Baseline!B$58*Baseline!B$58/Baseline!B$73 + Baseline!B$59*Baseline!B$59/Baseline!B$74 + Baseline!B$68*Baseline!B$68/Baseline!B$75 + Baseline!B$60*Baseline!B$60/Baseline!B$76)</f>
        <v>1.3250168850274078E-6</v>
      </c>
      <c r="P847" s="40">
        <f>Baseline!B$33 * (C847 * Baseline!B$58*Baseline!B$61/Baseline!B$73 + Baseline!B$59*Baseline!B$62/Baseline!B$74 + Baseline!B$68*Baseline!B$63/Baseline!B$75 + Baseline!B$60*Baseline!B$69/Baseline!B$76)</f>
        <v>1.648982989658433E-9</v>
      </c>
      <c r="Q847" s="40">
        <f>Baseline!B$33 * (C847 * Baseline!B$61*Baseline!B$66/Baseline!B$73 + Baseline!B$62*Baseline!B$52/Baseline!B$74 + Baseline!B$63*Baseline!B$53/Baseline!B$75 + Baseline!B$69*Baseline!B$54/Baseline!B$76)</f>
        <v>1.718501717468287E-9</v>
      </c>
      <c r="R847" s="40">
        <f>Baseline!B$33 * (C847 * Baseline!B$61*Baseline!B$57/Baseline!B$73 + Baseline!B$62*Baseline!B$67/Baseline!B$74 + Baseline!B$63*Baseline!B$55/Baseline!B$75 + Baseline!B$69*Baseline!B$56/Baseline!B$76)</f>
        <v>1.4629423862287409E-8</v>
      </c>
      <c r="S847" s="40">
        <f>Baseline!B$33 * (C847 * Baseline!B$61*Baseline!B$58/Baseline!B$73 + Baseline!B$62*Baseline!B$59/Baseline!B$74 + Baseline!B$63*Baseline!B$68/Baseline!B$75 + Baseline!B$69*Baseline!B$60/Baseline!B$76)</f>
        <v>1.648982989658433E-9</v>
      </c>
      <c r="T847" s="40">
        <f>Baseline!B$33 * (C847 * Baseline!B$61*Baseline!B$61/Baseline!B$73 + Baseline!B$62*Baseline!B$62/Baseline!B$74 + Baseline!B$63*Baseline!B$63/Baseline!B$75 + Baseline!B$69*Baseline!B$69/Baseline!B$76)</f>
        <v>9.8551804262728019E-8</v>
      </c>
      <c r="U847" s="40"/>
      <c r="V847" s="40">
        <f>E847 * ( Baseline!B$87 * Baseline!B$7 )</f>
        <v>0.20992572490989889</v>
      </c>
      <c r="W847" s="40">
        <f>F847 * ( Baseline!D$87 * Baseline!B$11 )</f>
        <v>7.2512973338567123E-4</v>
      </c>
      <c r="X847" s="40">
        <f>G847 * ( Baseline!F$87 * Baseline!B$16 )</f>
        <v>3.7614514094371529E-3</v>
      </c>
      <c r="Y847" s="40">
        <f>H847 * ( Baseline!H$87 * Baseline!B$18 )</f>
        <v>6.0435145682130674E-4</v>
      </c>
      <c r="Z847" s="48">
        <f t="shared" si="0"/>
        <v>0.21501665750954302</v>
      </c>
      <c r="AA847" s="40">
        <f>I847 * ( Baseline!B$87 * Baseline!B$7 )</f>
        <v>4.0799514613737724E-4</v>
      </c>
      <c r="AB847" s="1">
        <f>J847 * ( Baseline!D$87 * Baseline!B$11 )</f>
        <v>3.311091258417688E-2</v>
      </c>
      <c r="AC847" s="1">
        <f>K847 * ( Baseline!F$87 * Baseline!B$16 )</f>
        <v>4.8382920465153434E-4</v>
      </c>
      <c r="AD847" s="1">
        <f>L847 * ( Baseline!F$87 * Baseline!B$16 )</f>
        <v>5.0814967191871094E-4</v>
      </c>
      <c r="AE847" s="48">
        <f t="shared" si="1"/>
        <v>3.4510886606884499E-2</v>
      </c>
      <c r="AF847" s="48">
        <f>M847 * ( Baseline!B$87 * Baseline!B$7 )</f>
        <v>1.1239488347976427E-3</v>
      </c>
      <c r="AG847" s="48">
        <f>N847 * ( Baseline!D$87 * Baseline!B$11 )</f>
        <v>2.5694719556326739E-4</v>
      </c>
      <c r="AH847" s="48">
        <f>O847 * ( Baseline!F$87 * Baseline!B$16 )</f>
        <v>4.6024156641542101E-2</v>
      </c>
      <c r="AI847" s="48">
        <f>P847 * ( Baseline!H$87 * Baseline!B$18 )</f>
        <v>5.7990356479932839E-4</v>
      </c>
      <c r="AJ847" s="48">
        <f t="shared" si="2"/>
        <v>4.7984956236702334E-2</v>
      </c>
      <c r="AK847" s="48">
        <f>Q847 * ( Baseline!B$87 * Baseline!B$7 )</f>
        <v>1.7836329325603351E-5</v>
      </c>
      <c r="AL847" s="48">
        <f>R847 * ( Baseline!D$87 * Baseline!B$11 )</f>
        <v>2.6986306711258818E-4</v>
      </c>
      <c r="AM847" s="48">
        <f>S847 * ( Baseline!F$87 * Baseline!B$16 )</f>
        <v>5.727704474777941E-5</v>
      </c>
      <c r="AN847" s="48">
        <f>T847 * ( Baseline!H$87 * Baseline!B$18 )</f>
        <v>3.465805467235273E-2</v>
      </c>
      <c r="AO847" s="48">
        <f t="shared" si="3"/>
        <v>3.5003031113538703E-2</v>
      </c>
      <c r="AP847" s="48"/>
      <c r="AQ847" s="48">
        <f>V847 * ( (1-Baseline!B$88-Baseline!B$87) + (1-B847)*Baseline!B$88 )</f>
        <v>0.11679219571742455</v>
      </c>
      <c r="AR847" s="48">
        <f>W847 * ( (1-Baseline!B$88-Baseline!B$87) + (1-B847)*Baseline!B$88 )</f>
        <v>4.0342599163800593E-4</v>
      </c>
      <c r="AS847" s="48">
        <f>X847 * ( (1-Baseline!B$88-Baseline!B$87) + (1-B847)*Baseline!B$88 )</f>
        <v>2.0926838260585715E-3</v>
      </c>
      <c r="AT847" s="48">
        <f>Y847 * ( (1-Baseline!B$88-Baseline!B$87) + (1-B847)*Baseline!B$88 )</f>
        <v>3.3623098673342438E-4</v>
      </c>
      <c r="AU847" s="48">
        <f t="shared" si="4"/>
        <v>0.11962453652185455</v>
      </c>
      <c r="AV847" s="48">
        <f>AA847 * ( (1-Baseline!D$88-Baseline!D$87) + (1-B847)*Baseline!D$88 )</f>
        <v>3.1776707266815139E-4</v>
      </c>
      <c r="AW847" s="48">
        <f>AB847 * ( (1-Baseline!D$88-Baseline!D$87) + (1-B847)*Baseline!D$88 )</f>
        <v>2.5788438575448634E-2</v>
      </c>
      <c r="AX847" s="48">
        <f>AC847 * ( (1-Baseline!D$88-Baseline!D$87) + (1-B847)*Baseline!D$88 )</f>
        <v>3.7683043901142409E-4</v>
      </c>
      <c r="AY847" s="48">
        <f>AD847 * ( (1-Baseline!D$88-Baseline!D$87) + (1-B847)*Baseline!D$88 )</f>
        <v>3.9577243810768318E-4</v>
      </c>
      <c r="AZ847" s="48">
        <f t="shared" si="5"/>
        <v>2.6878808525235894E-2</v>
      </c>
      <c r="BA847" s="48">
        <f>AF847 * ( (1-Baseline!F$88-Baseline!F$87) + (1-Baseline!B$36)*Baseline!F$88 )</f>
        <v>8.0882954788309724E-4</v>
      </c>
      <c r="BB847" s="48">
        <f>AG847 * ( (1-Baseline!F$88-Baseline!F$87) + (1-Baseline!B$36)*Baseline!F$88 )</f>
        <v>1.8490742423758524E-4</v>
      </c>
      <c r="BC847" s="48">
        <f>AH847 * ( (1-Baseline!F$88-Baseline!F$87) + (1-Baseline!B$36)*Baseline!F$88 )</f>
        <v>3.3120455892266226E-2</v>
      </c>
      <c r="BD847" s="48">
        <f>AI847 * ( (1-Baseline!F$88-Baseline!F$87) + (1-Baseline!B$36)*Baseline!F$88 )</f>
        <v>4.1731716214367035E-4</v>
      </c>
      <c r="BE847" s="48">
        <f t="shared" si="6"/>
        <v>3.4531510026530578E-2</v>
      </c>
      <c r="BF847" s="48">
        <f>AK847 * ( (1-Baseline!H$88-Baseline!H$87) + (1-Baseline!B$36)*Baseline!H$88 )</f>
        <v>1.4132080451262046E-5</v>
      </c>
      <c r="BG847" s="48">
        <f>AL847 * ( (1-Baseline!H$88-Baseline!H$87) + (1-Baseline!B$36)*Baseline!H$88 )</f>
        <v>2.1381790533464584E-4</v>
      </c>
      <c r="BH847" s="48">
        <f>AM847 * ( (1-Baseline!H$88-Baseline!H$87) + (1-Baseline!B$36)*Baseline!H$88 )</f>
        <v>4.5381748094560574E-5</v>
      </c>
      <c r="BI847" s="48">
        <f>AN847 * ( (1-Baseline!H$88-Baseline!H$87) + (1-Baseline!B$36)*Baseline!H$88 )</f>
        <v>2.7460269877998513E-2</v>
      </c>
      <c r="BJ847" s="48">
        <f t="shared" si="7"/>
        <v>2.7733601611878982E-2</v>
      </c>
      <c r="BK847" s="48"/>
      <c r="BL847" s="48">
        <f t="shared" si="18"/>
        <v>0.97632307813445485</v>
      </c>
      <c r="BM847" s="48">
        <f t="shared" si="19"/>
        <v>3.3724351489069541E-3</v>
      </c>
      <c r="BN847" s="48">
        <f t="shared" si="20"/>
        <v>1.7493767473667522E-2</v>
      </c>
      <c r="BO847" s="48">
        <f t="shared" si="21"/>
        <v>2.8107192429706706E-3</v>
      </c>
      <c r="BP847" s="48">
        <f t="shared" si="8"/>
        <v>1</v>
      </c>
      <c r="BQ847" s="48">
        <f t="shared" si="22"/>
        <v>1.1822215719487984E-2</v>
      </c>
      <c r="BR847" s="48">
        <f t="shared" si="23"/>
        <v>0.95943384362578676</v>
      </c>
      <c r="BS847" s="48">
        <f t="shared" si="24"/>
        <v>1.4019610975599114E-2</v>
      </c>
      <c r="BT847" s="48">
        <f t="shared" si="25"/>
        <v>1.4724329679126277E-2</v>
      </c>
      <c r="BU847" s="48">
        <f t="shared" si="9"/>
        <v>1</v>
      </c>
      <c r="BV847" s="48">
        <f t="shared" si="26"/>
        <v>2.3422941749772112E-2</v>
      </c>
      <c r="BW847" s="48">
        <f t="shared" si="27"/>
        <v>5.3547448140993771E-3</v>
      </c>
      <c r="BX847" s="48">
        <f t="shared" si="28"/>
        <v>0.95913720155358873</v>
      </c>
      <c r="BY847" s="48">
        <f t="shared" si="29"/>
        <v>1.20851118825399E-2</v>
      </c>
      <c r="BZ847" s="48">
        <f t="shared" si="10"/>
        <v>1</v>
      </c>
      <c r="CA847" s="48">
        <f t="shared" si="30"/>
        <v>5.095652792967549E-4</v>
      </c>
      <c r="CB847" s="48">
        <f t="shared" si="31"/>
        <v>7.7097056605537444E-3</v>
      </c>
      <c r="CC847" s="48">
        <f t="shared" si="32"/>
        <v>1.6363452799842072E-3</v>
      </c>
      <c r="CD847" s="48">
        <f t="shared" si="33"/>
        <v>0.99014438378016523</v>
      </c>
      <c r="CE847" s="48">
        <f t="shared" si="11"/>
        <v>0.99999999999999989</v>
      </c>
      <c r="CF847" s="48"/>
      <c r="CG847" s="48">
        <f t="shared" si="34"/>
        <v>0.97632307813445485</v>
      </c>
      <c r="CH847" s="48">
        <f t="shared" si="35"/>
        <v>3.3724351489069541E-3</v>
      </c>
      <c r="CI847" s="48">
        <f t="shared" si="36"/>
        <v>1.7493767473667522E-2</v>
      </c>
      <c r="CJ847" s="48">
        <f t="shared" si="37"/>
        <v>2.8107192429706706E-3</v>
      </c>
      <c r="CK847" s="48">
        <f t="shared" si="12"/>
        <v>1</v>
      </c>
      <c r="CL847" s="48">
        <f t="shared" si="38"/>
        <v>1.1822215719487984E-2</v>
      </c>
      <c r="CM847" s="48">
        <f t="shared" si="39"/>
        <v>0.95943384362578676</v>
      </c>
      <c r="CN847" s="48">
        <f t="shared" si="40"/>
        <v>1.4019610975599114E-2</v>
      </c>
      <c r="CO847" s="48">
        <f t="shared" si="41"/>
        <v>1.4724329679126277E-2</v>
      </c>
      <c r="CP847" s="48">
        <f t="shared" si="13"/>
        <v>1</v>
      </c>
      <c r="CQ847" s="48">
        <f t="shared" si="42"/>
        <v>2.3422941749772112E-2</v>
      </c>
      <c r="CR847" s="48">
        <f t="shared" si="43"/>
        <v>5.3547448140993771E-3</v>
      </c>
      <c r="CS847" s="48">
        <f t="shared" si="44"/>
        <v>0.95913720155358873</v>
      </c>
      <c r="CT847" s="48">
        <f t="shared" si="45"/>
        <v>1.20851118825399E-2</v>
      </c>
      <c r="CU847" s="48">
        <f t="shared" si="14"/>
        <v>1</v>
      </c>
      <c r="CV847" s="48">
        <f t="shared" si="46"/>
        <v>5.095652792967549E-4</v>
      </c>
      <c r="CW847" s="48">
        <f t="shared" si="47"/>
        <v>7.7097056605537444E-3</v>
      </c>
      <c r="CX847" s="48">
        <f t="shared" si="48"/>
        <v>1.6363452799842072E-3</v>
      </c>
      <c r="CY847" s="48">
        <f t="shared" si="49"/>
        <v>0.99014438378016523</v>
      </c>
      <c r="CZ847" s="48">
        <f t="shared" si="15"/>
        <v>0.99999999999999989</v>
      </c>
      <c r="DA847" s="48"/>
      <c r="DB847" s="48">
        <f>(AQ847*Baseline!B$7 + AV847*Baseline!B$11 + BA847*Baseline!B$16 + BF847*Baseline!B$18)</f>
        <v>60682.535728373092</v>
      </c>
      <c r="DC847" s="48">
        <f>(AR847*Baseline!B$7 + AW847*Baseline!B$11 + BB847*Baseline!B$16 + BG847*Baseline!B$18)</f>
        <v>65910.732070967817</v>
      </c>
      <c r="DD847" s="48">
        <f>(AS847*Baseline!B$7 + AX847*Baseline!B$11 + BC847*Baseline!B$16 + BH847*Baseline!B$18)</f>
        <v>114860.97228340988</v>
      </c>
      <c r="DE847" s="48">
        <f>(AT847*Baseline!B$7 + AY847*Baseline!B$11 + BD847*Baseline!B$16 + BI847*Baseline!B$18)</f>
        <v>1259838.0844710139</v>
      </c>
      <c r="DF847" s="48">
        <f t="shared" si="16"/>
        <v>1501292.3245537647</v>
      </c>
      <c r="DG847" s="48"/>
      <c r="DH847" s="48">
        <f t="shared" si="50"/>
        <v>4.0420199807795605E-2</v>
      </c>
      <c r="DI847" s="48">
        <f t="shared" si="51"/>
        <v>4.3902663720444143E-2</v>
      </c>
      <c r="DJ847" s="48">
        <f t="shared" si="52"/>
        <v>7.6508066020753468E-2</v>
      </c>
      <c r="DK847" s="48">
        <f t="shared" si="53"/>
        <v>0.83916907045100675</v>
      </c>
      <c r="DL847" s="48">
        <f t="shared" si="17"/>
        <v>1</v>
      </c>
      <c r="DM847" s="48"/>
      <c r="DN847" s="48">
        <f>DH847 / (Baseline!B$7/Baseline!B$17)</f>
        <v>4.3145904729102496</v>
      </c>
      <c r="DO847" s="48">
        <f>DI847 / (Baseline!B$11/Baseline!B$17)</f>
        <v>1.0598313151821204</v>
      </c>
      <c r="DP847" s="48">
        <f>DJ847 / (Baseline!B$16/Baseline!B$17)</f>
        <v>1.1822808325531922</v>
      </c>
      <c r="DQ847" s="48">
        <f>DK847 / (Baseline!B$18/Baseline!B$17)</f>
        <v>0.94875471780035703</v>
      </c>
      <c r="DR847" s="71"/>
      <c r="DS847" s="48">
        <f>(AU847*Baseline!B$34)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3.0473211728278181E-2</v>
      </c>
      <c r="DT847" s="48">
        <f>(AZ847*Baseline!B$34) + (Baseline!D$88*(1-Baseline!D$89)*Baseline!B$35) + (Baseline!D$88*Baseline!D$89*((1-Baseline!D$90)*Baseline!B$40 + Baseline!D$90*Baseline!B$41))</f>
        <v>1.0445389278785387E-2</v>
      </c>
      <c r="DU847" s="48">
        <f>(BE847*Baseline!B$34) + (Baseline!F$88*(1-Baseline!F$89)*Baseline!B$35) + (Baseline!F$88*Baseline!F$89*((1-Baseline!F$90)*Baseline!B$40 + Baseline!F$90*Baseline!B$41))</f>
        <v>1.291036650397959E-2</v>
      </c>
      <c r="DV847" s="48">
        <f>(BJ847*Baseline!B$34) + (Baseline!H$88*(1-Baseline!H$89)*Baseline!B$35) + (Baseline!H$88*Baseline!H$89*((1-Baseline!H$90)*Baseline!B$40 + Baseline!H$90*Baseline!B$41))</f>
        <v>9.3050402417818485E-3</v>
      </c>
      <c r="DW847" s="48">
        <f>( DS847*Baseline!B$7 + DT847*Baseline!B$11 + DU847*Baseline!B$16 + DV847*Baseline!B$18 ) / Baseline!B$17</f>
        <v>9.7838960094228603E-3</v>
      </c>
    </row>
    <row r="848" spans="1:127">
      <c r="A848" s="7" t="s">
        <v>1177</v>
      </c>
      <c r="B848" s="1">
        <f>MIN( MAX( NORMINV( MCrands!B848, (B$5+B$4)/2, (B$5-B$4)/3.29 ), 0 ), 1 )</f>
        <v>0.42744064509270852</v>
      </c>
      <c r="C848" s="1">
        <f>MAX( NORMINV( MCrands!C848, (C$5+C$4)/2, (C$5-C$4)/3.29 ), 0 )</f>
        <v>2.5014736008967935</v>
      </c>
      <c r="D848" s="40"/>
      <c r="E848" s="40">
        <f>Baseline!B$33 * (C848 * Baseline!B$66*Baseline!B$66/Baseline!B$73 + Baseline!B$52*Baseline!B$52/Baseline!B$74 + Baseline!B$53*Baseline!B$53/Baseline!B$75 + Baseline!B$54*Baseline!B$54/Baseline!B$76)</f>
        <v>2.0940943019663096E-5</v>
      </c>
      <c r="F848" s="40">
        <f>Baseline!B$33 * (C848 * Baseline!B$66*Baseline!B$57/Baseline!B$73 + Baseline!B$52*Baseline!B$67/Baseline!B$74 + Baseline!B$53*Baseline!B$55/Baseline!B$75 + Baseline!B$54*Baseline!B$56/Baseline!B$76)</f>
        <v>3.9405289484194927E-8</v>
      </c>
      <c r="G848" s="1">
        <f>Baseline!B$33 * (C848 * Baseline!B$66*Baseline!B$58/Baseline!B$73 + Baseline!B$52*Baseline!B$59/Baseline!B$74 + Baseline!B$53*Baseline!B$68/Baseline!B$75 + Baseline!B$54*Baseline!B$60/Baseline!B$76)</f>
        <v>1.0852571252396367E-7</v>
      </c>
      <c r="H848" s="40">
        <f>Baseline!B$33 * (C848 * Baseline!B$66*Baseline!B$61/Baseline!B$73 + Baseline!B$52*Baseline!B$62/Baseline!B$74 + Baseline!B$53*Baseline!B$63/Baseline!B$75 + Baseline!B$54*Baseline!B$69/Baseline!B$76)</f>
        <v>1.7420062505502425E-9</v>
      </c>
      <c r="I848" s="40">
        <f>Baseline!B$33 * (C848 * Baseline!B$57*Baseline!B$66/Baseline!B$73 + Baseline!B$67*Baseline!B$52/Baseline!B$74 + Baseline!B$55*Baseline!B$53/Baseline!B$75 + Baseline!B$56*Baseline!B$54/Baseline!B$76)</f>
        <v>3.9405289484194927E-8</v>
      </c>
      <c r="J848" s="1">
        <f>Baseline!B$33 * (C848 * Baseline!B$57*Baseline!B$57/Baseline!B$73 + Baseline!B$67*Baseline!B$67/Baseline!B$74 + Baseline!B$55*Baseline!B$55/Baseline!B$75 + Baseline!B$56*Baseline!B$56/Baseline!B$76)</f>
        <v>1.794960619452251E-6</v>
      </c>
      <c r="K848" s="40">
        <f>Baseline!B$33 * (C848 * Baseline!B$57*Baseline!B$58/Baseline!B$73 + Baseline!B$67*Baseline!B$59/Baseline!B$74 + Baseline!B$55*Baseline!B$68/Baseline!B$75 + Baseline!B$56*Baseline!B$60/Baseline!B$76)</f>
        <v>1.3929278864016268E-8</v>
      </c>
      <c r="L848" s="1">
        <f>Baseline!B$33 * (C848 * Baseline!B$57*Baseline!B$61/Baseline!B$73 + Baseline!B$67*Baseline!B$62/Baseline!B$74 + Baseline!B$55*Baseline!B$63/Baseline!B$75 + Baseline!B$56*Baseline!B$69/Baseline!B$76)</f>
        <v>1.4629427005655257E-8</v>
      </c>
      <c r="M848" s="40">
        <f>Baseline!B$33 * (C848 * Baseline!B$58*Baseline!B$66/Baseline!B$73 + Baseline!B$59*Baseline!B$52/Baseline!B$74 + Baseline!B$68*Baseline!B$53/Baseline!B$75 + Baseline!B$60*Baseline!B$54/Baseline!B$76)</f>
        <v>1.0852571252396367E-7</v>
      </c>
      <c r="N848" s="1">
        <f>Baseline!B$33 * (C848 * Baseline!B$58*Baseline!B$57/Baseline!B$73 + Baseline!B$59*Baseline!B$67/Baseline!B$74 + Baseline!B$68*Baseline!B$55/Baseline!B$75 + Baseline!B$60*Baseline!B$56/Baseline!B$76)</f>
        <v>1.3929278864016268E-8</v>
      </c>
      <c r="O848" s="1">
        <f>Baseline!B$33 * (C848 * Baseline!B$58*Baseline!B$58/Baseline!B$73 + Baseline!B$59*Baseline!B$59/Baseline!B$74 + Baseline!B$68*Baseline!B$68/Baseline!B$75 + Baseline!B$60*Baseline!B$60/Baseline!B$76)</f>
        <v>1.3250169623018674E-6</v>
      </c>
      <c r="P848" s="40">
        <f>Baseline!B$33 * (C848 * Baseline!B$58*Baseline!B$61/Baseline!B$73 + Baseline!B$59*Baseline!B$62/Baseline!B$74 + Baseline!B$68*Baseline!B$63/Baseline!B$75 + Baseline!B$60*Baseline!B$69/Baseline!B$76)</f>
        <v>1.6489907171043922E-9</v>
      </c>
      <c r="Q848" s="40">
        <f>Baseline!B$33 * (C848 * Baseline!B$61*Baseline!B$66/Baseline!B$73 + Baseline!B$62*Baseline!B$52/Baseline!B$74 + Baseline!B$63*Baseline!B$53/Baseline!B$75 + Baseline!B$69*Baseline!B$54/Baseline!B$76)</f>
        <v>1.7420062505502425E-9</v>
      </c>
      <c r="R848" s="40">
        <f>Baseline!B$33 * (C848 * Baseline!B$61*Baseline!B$57/Baseline!B$73 + Baseline!B$62*Baseline!B$67/Baseline!B$74 + Baseline!B$63*Baseline!B$55/Baseline!B$75 + Baseline!B$69*Baseline!B$56/Baseline!B$76)</f>
        <v>1.4629427005655257E-8</v>
      </c>
      <c r="S848" s="40">
        <f>Baseline!B$33 * (C848 * Baseline!B$61*Baseline!B$58/Baseline!B$73 + Baseline!B$62*Baseline!B$59/Baseline!B$74 + Baseline!B$63*Baseline!B$68/Baseline!B$75 + Baseline!B$69*Baseline!B$60/Baseline!B$76)</f>
        <v>1.6489907171043922E-9</v>
      </c>
      <c r="T848" s="40">
        <f>Baseline!B$33 * (C848 * Baseline!B$61*Baseline!B$61/Baseline!B$73 + Baseline!B$62*Baseline!B$62/Baseline!B$74 + Baseline!B$63*Baseline!B$63/Baseline!B$75 + Baseline!B$69*Baseline!B$69/Baseline!B$76)</f>
        <v>9.8551805035472617E-8</v>
      </c>
      <c r="U848" s="40"/>
      <c r="V848" s="40">
        <f>E848 * ( Baseline!B$87 * Baseline!B$7 )</f>
        <v>0.21734604760108328</v>
      </c>
      <c r="W848" s="40">
        <f>F848 * ( Baseline!D$87 * Baseline!B$11 )</f>
        <v>7.268934430204936E-4</v>
      </c>
      <c r="X848" s="40">
        <f>G848 * ( Baseline!F$87 * Baseline!B$16 )</f>
        <v>3.7696156549239402E-3</v>
      </c>
      <c r="Y848" s="40">
        <f>H848 * ( Baseline!H$87 * Baseline!B$18 )</f>
        <v>6.126173774576337E-4</v>
      </c>
      <c r="Z848" s="48">
        <f t="shared" si="0"/>
        <v>0.22245517407648535</v>
      </c>
      <c r="AA848" s="40">
        <f>I848 * ( Baseline!B$87 * Baseline!B$7 )</f>
        <v>4.0898749955645917E-4</v>
      </c>
      <c r="AB848" s="1">
        <f>J848 * ( Baseline!D$87 * Baseline!B$11 )</f>
        <v>3.3110912820045774E-2</v>
      </c>
      <c r="AC848" s="1">
        <f>K848 * ( Baseline!F$87 * Baseline!B$16 )</f>
        <v>4.8383029649312403E-4</v>
      </c>
      <c r="AD848" s="1">
        <f>L848 * ( Baseline!F$87 * Baseline!B$16 )</f>
        <v>5.0814978110286983E-4</v>
      </c>
      <c r="AE848" s="48">
        <f t="shared" si="1"/>
        <v>3.4511880397198227E-2</v>
      </c>
      <c r="AF848" s="48">
        <f>M848 * ( Baseline!B$87 * Baseline!B$7 )</f>
        <v>1.1263883702862189E-3</v>
      </c>
      <c r="AG848" s="48">
        <f>N848 * ( Baseline!D$87 * Baseline!B$11 )</f>
        <v>2.5694777540762525E-4</v>
      </c>
      <c r="AH848" s="48">
        <f>O848 * ( Baseline!F$87 * Baseline!B$16 )</f>
        <v>4.602415932565268E-2</v>
      </c>
      <c r="AI848" s="48">
        <f>P848 * ( Baseline!H$87 * Baseline!B$18 )</f>
        <v>5.7990628233703899E-4</v>
      </c>
      <c r="AJ848" s="48">
        <f t="shared" si="2"/>
        <v>4.7987401753683566E-2</v>
      </c>
      <c r="AK848" s="48">
        <f>Q848 * ( Baseline!B$87 * Baseline!B$7 )</f>
        <v>1.8080282874460966E-5</v>
      </c>
      <c r="AL848" s="48">
        <f>R848 * ( Baseline!D$87 * Baseline!B$11 )</f>
        <v>2.6986312509702401E-4</v>
      </c>
      <c r="AM848" s="48">
        <f>S848 * ( Baseline!F$87 * Baseline!B$16 )</f>
        <v>5.7277313158836869E-5</v>
      </c>
      <c r="AN848" s="48">
        <f>T848 * ( Baseline!H$87 * Baseline!B$18 )</f>
        <v>3.4658054944106502E-2</v>
      </c>
      <c r="AO848" s="48">
        <f t="shared" si="3"/>
        <v>3.5003275665236824E-2</v>
      </c>
      <c r="AP848" s="48"/>
      <c r="AQ848" s="48">
        <f>V848 * ( (1-Baseline!B$88-Baseline!B$87) + (1-B848)*Baseline!B$88 )</f>
        <v>0.13001158621490788</v>
      </c>
      <c r="AR848" s="48">
        <f>W848 * ( (1-Baseline!B$88-Baseline!B$87) + (1-B848)*Baseline!B$88 )</f>
        <v>4.3481153938333271E-4</v>
      </c>
      <c r="AS848" s="48">
        <f>X848 * ( (1-Baseline!B$88-Baseline!B$87) + (1-B848)*Baseline!B$88 )</f>
        <v>2.2549004968184551E-3</v>
      </c>
      <c r="AT848" s="48">
        <f>Y848 * ( (1-Baseline!B$88-Baseline!B$87) + (1-B848)*Baseline!B$88 )</f>
        <v>3.664541309362505E-4</v>
      </c>
      <c r="AU848" s="48">
        <f t="shared" si="4"/>
        <v>0.13306775238204591</v>
      </c>
      <c r="AV848" s="48">
        <f>AA848 * ( (1-Baseline!D$88-Baseline!D$87) + (1-B848)*Baseline!D$88 )</f>
        <v>3.2715114215119481E-4</v>
      </c>
      <c r="AW848" s="48">
        <f>AB848 * ( (1-Baseline!D$88-Baseline!D$87) + (1-B848)*Baseline!D$88 )</f>
        <v>2.6485584421269727E-2</v>
      </c>
      <c r="AX848" s="48">
        <f>AC848 * ( (1-Baseline!D$88-Baseline!D$87) + (1-B848)*Baseline!D$88 )</f>
        <v>3.870182689611178E-4</v>
      </c>
      <c r="AY848" s="48">
        <f>AD848 * ( (1-Baseline!D$88-Baseline!D$87) + (1-B848)*Baseline!D$88 )</f>
        <v>4.0647154607896383E-4</v>
      </c>
      <c r="AZ848" s="48">
        <f t="shared" si="5"/>
        <v>2.7606225378461004E-2</v>
      </c>
      <c r="BA848" s="48">
        <f>AF848 * ( (1-Baseline!F$88-Baseline!F$87) + (1-Baseline!B$36)*Baseline!F$88 )</f>
        <v>8.1058511568581234E-4</v>
      </c>
      <c r="BB848" s="48">
        <f>AG848 * ( (1-Baseline!F$88-Baseline!F$87) + (1-Baseline!B$36)*Baseline!F$88 )</f>
        <v>1.8490784151214019E-4</v>
      </c>
      <c r="BC848" s="48">
        <f>AH848 * ( (1-Baseline!F$88-Baseline!F$87) + (1-Baseline!B$36)*Baseline!F$88 )</f>
        <v>3.3120457823838094E-2</v>
      </c>
      <c r="BD848" s="48">
        <f>AI848 * ( (1-Baseline!F$88-Baseline!F$87) + (1-Baseline!B$36)*Baseline!F$88 )</f>
        <v>4.1731911777076805E-4</v>
      </c>
      <c r="BE848" s="48">
        <f t="shared" si="6"/>
        <v>3.4533269898806812E-2</v>
      </c>
      <c r="BF848" s="48">
        <f>AK848 * ( (1-Baseline!H$88-Baseline!H$87) + (1-Baseline!B$36)*Baseline!H$88 )</f>
        <v>1.4325369727092911E-5</v>
      </c>
      <c r="BG848" s="48">
        <f>AL848 * ( (1-Baseline!H$88-Baseline!H$87) + (1-Baseline!B$36)*Baseline!H$88 )</f>
        <v>2.1381795127687405E-4</v>
      </c>
      <c r="BH848" s="48">
        <f>AM848 * ( (1-Baseline!H$88-Baseline!H$87) + (1-Baseline!B$36)*Baseline!H$88 )</f>
        <v>4.5381960762009621E-5</v>
      </c>
      <c r="BI848" s="48">
        <f>AN848 * ( (1-Baseline!H$88-Baseline!H$87) + (1-Baseline!B$36)*Baseline!H$88 )</f>
        <v>2.7460270093314462E-2</v>
      </c>
      <c r="BJ848" s="48">
        <f t="shared" si="7"/>
        <v>2.7733795375080438E-2</v>
      </c>
      <c r="BK848" s="48"/>
      <c r="BL848" s="48">
        <f t="shared" si="18"/>
        <v>0.97703300677715221</v>
      </c>
      <c r="BM848" s="48">
        <f t="shared" si="19"/>
        <v>3.2675951280439555E-3</v>
      </c>
      <c r="BN848" s="48">
        <f t="shared" si="20"/>
        <v>1.6945506754668053E-2</v>
      </c>
      <c r="BO848" s="48">
        <f t="shared" si="21"/>
        <v>2.7538913401357946E-3</v>
      </c>
      <c r="BP848" s="48">
        <f t="shared" si="8"/>
        <v>1</v>
      </c>
      <c r="BQ848" s="48">
        <f t="shared" si="22"/>
        <v>1.1850629257212596E-2</v>
      </c>
      <c r="BR848" s="48">
        <f t="shared" si="23"/>
        <v>0.95940622298673162</v>
      </c>
      <c r="BS848" s="48">
        <f t="shared" si="24"/>
        <v>1.4019238909172933E-2</v>
      </c>
      <c r="BT848" s="48">
        <f t="shared" si="25"/>
        <v>1.4723908846882851E-2</v>
      </c>
      <c r="BU848" s="48">
        <f t="shared" si="9"/>
        <v>1</v>
      </c>
      <c r="BV848" s="48">
        <f t="shared" si="26"/>
        <v>2.347258507697296E-2</v>
      </c>
      <c r="BW848" s="48">
        <f t="shared" si="27"/>
        <v>5.3544840107518773E-3</v>
      </c>
      <c r="BX848" s="48">
        <f t="shared" si="28"/>
        <v>0.95908837827669668</v>
      </c>
      <c r="BY848" s="48">
        <f t="shared" si="29"/>
        <v>1.2084552635578456E-2</v>
      </c>
      <c r="BZ848" s="48">
        <f t="shared" si="10"/>
        <v>1</v>
      </c>
      <c r="CA848" s="48">
        <f t="shared" si="30"/>
        <v>5.1653116832197591E-4</v>
      </c>
      <c r="CB848" s="48">
        <f t="shared" si="31"/>
        <v>7.709653452949149E-3</v>
      </c>
      <c r="CC848" s="48">
        <f t="shared" si="32"/>
        <v>1.6363415157662315E-3</v>
      </c>
      <c r="CD848" s="48">
        <f t="shared" si="33"/>
        <v>0.99013747386296258</v>
      </c>
      <c r="CE848" s="48">
        <f t="shared" si="11"/>
        <v>0.99999999999999989</v>
      </c>
      <c r="CF848" s="48"/>
      <c r="CG848" s="48">
        <f t="shared" si="34"/>
        <v>0.97703300677715221</v>
      </c>
      <c r="CH848" s="48">
        <f t="shared" si="35"/>
        <v>3.2675951280439555E-3</v>
      </c>
      <c r="CI848" s="48">
        <f t="shared" si="36"/>
        <v>1.6945506754668053E-2</v>
      </c>
      <c r="CJ848" s="48">
        <f t="shared" si="37"/>
        <v>2.7538913401357946E-3</v>
      </c>
      <c r="CK848" s="48">
        <f t="shared" si="12"/>
        <v>1</v>
      </c>
      <c r="CL848" s="48">
        <f t="shared" si="38"/>
        <v>1.1850629257212596E-2</v>
      </c>
      <c r="CM848" s="48">
        <f t="shared" si="39"/>
        <v>0.95940622298673162</v>
      </c>
      <c r="CN848" s="48">
        <f t="shared" si="40"/>
        <v>1.4019238909172933E-2</v>
      </c>
      <c r="CO848" s="48">
        <f t="shared" si="41"/>
        <v>1.4723908846882851E-2</v>
      </c>
      <c r="CP848" s="48">
        <f t="shared" si="13"/>
        <v>1</v>
      </c>
      <c r="CQ848" s="48">
        <f t="shared" si="42"/>
        <v>2.347258507697296E-2</v>
      </c>
      <c r="CR848" s="48">
        <f t="shared" si="43"/>
        <v>5.3544840107518773E-3</v>
      </c>
      <c r="CS848" s="48">
        <f t="shared" si="44"/>
        <v>0.95908837827669668</v>
      </c>
      <c r="CT848" s="48">
        <f t="shared" si="45"/>
        <v>1.2084552635578456E-2</v>
      </c>
      <c r="CU848" s="48">
        <f t="shared" si="14"/>
        <v>1</v>
      </c>
      <c r="CV848" s="48">
        <f t="shared" si="46"/>
        <v>5.1653116832197591E-4</v>
      </c>
      <c r="CW848" s="48">
        <f t="shared" si="47"/>
        <v>7.709653452949149E-3</v>
      </c>
      <c r="CX848" s="48">
        <f t="shared" si="48"/>
        <v>1.6363415157662315E-3</v>
      </c>
      <c r="CY848" s="48">
        <f t="shared" si="49"/>
        <v>0.99013747386296258</v>
      </c>
      <c r="CZ848" s="48">
        <f t="shared" si="15"/>
        <v>0.99999999999999989</v>
      </c>
      <c r="DA848" s="48"/>
      <c r="DB848" s="48">
        <f>(AQ848*Baseline!B$7 + AV848*Baseline!B$11 + BA848*Baseline!B$16 + BF848*Baseline!B$18)</f>
        <v>67128.797122759977</v>
      </c>
      <c r="DC848" s="48">
        <f>(AR848*Baseline!B$7 + AW848*Baseline!B$11 + BB848*Baseline!B$16 + BG848*Baseline!B$18)</f>
        <v>67421.024475544444</v>
      </c>
      <c r="DD848" s="48">
        <f>(AS848*Baseline!B$7 + AX848*Baseline!B$11 + BC848*Baseline!B$16 + BH848*Baseline!B$18)</f>
        <v>114961.51192954712</v>
      </c>
      <c r="DE848" s="48">
        <f>(AT848*Baseline!B$7 + AY848*Baseline!B$11 + BD848*Baseline!B$16 + BI848*Baseline!B$18)</f>
        <v>1259875.7039219639</v>
      </c>
      <c r="DF848" s="48">
        <f t="shared" si="16"/>
        <v>1509387.0374498155</v>
      </c>
      <c r="DG848" s="48"/>
      <c r="DH848" s="48">
        <f t="shared" si="50"/>
        <v>4.4474210694281181E-2</v>
      </c>
      <c r="DI848" s="48">
        <f t="shared" si="51"/>
        <v>4.4667817334284002E-2</v>
      </c>
      <c r="DJ848" s="48">
        <f t="shared" si="52"/>
        <v>7.6164369427592485E-2</v>
      </c>
      <c r="DK848" s="48">
        <f t="shared" si="53"/>
        <v>0.83469360254384228</v>
      </c>
      <c r="DL848" s="48">
        <f t="shared" si="17"/>
        <v>1</v>
      </c>
      <c r="DM848" s="48"/>
      <c r="DN848" s="48">
        <f>DH848 / (Baseline!B$7/Baseline!B$17)</f>
        <v>4.7473294705173723</v>
      </c>
      <c r="DO848" s="48">
        <f>DI848 / (Baseline!B$11/Baseline!B$17)</f>
        <v>1.0783024896428768</v>
      </c>
      <c r="DP848" s="48">
        <f>DJ848 / (Baseline!B$16/Baseline!B$17)</f>
        <v>1.1769696815145836</v>
      </c>
      <c r="DQ848" s="48">
        <f>DK848 / (Baseline!B$18/Baseline!B$17)</f>
        <v>0.94369480622734792</v>
      </c>
      <c r="DR848" s="71"/>
      <c r="DS848" s="48">
        <f>(AU848*Baseline!B$34)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3.2489694107306885E-2</v>
      </c>
      <c r="DT848" s="48">
        <f>(AZ848*Baseline!B$34) + (Baseline!D$88*(1-Baseline!D$89)*Baseline!B$35) + (Baseline!D$88*Baseline!D$89*((1-Baseline!D$90)*Baseline!B$40 + Baseline!D$90*Baseline!B$41))</f>
        <v>1.0554501806769152E-2</v>
      </c>
      <c r="DU848" s="48">
        <f>(BE848*Baseline!B$34) + (Baseline!F$88*(1-Baseline!F$89)*Baseline!B$35) + (Baseline!F$88*Baseline!F$89*((1-Baseline!F$90)*Baseline!B$40 + Baseline!F$90*Baseline!B$41))</f>
        <v>1.2910630484821025E-2</v>
      </c>
      <c r="DV848" s="48">
        <f>(BJ848*Baseline!B$34) + (Baseline!H$88*(1-Baseline!H$89)*Baseline!B$35) + (Baseline!H$88*Baseline!H$89*((1-Baseline!H$90)*Baseline!B$40 + Baseline!H$90*Baseline!B$41))</f>
        <v>9.3050693062620669E-3</v>
      </c>
      <c r="DW848" s="48">
        <f>( DS848*Baseline!B$7 + DT848*Baseline!B$11 + DU848*Baseline!B$16 + DV848*Baseline!B$18 ) / Baseline!B$17</f>
        <v>9.8073496273556691E-3</v>
      </c>
    </row>
    <row r="849" spans="1:127">
      <c r="A849" s="7" t="s">
        <v>1178</v>
      </c>
      <c r="B849" s="1">
        <f>MIN( MAX( NORMINV( MCrands!B849, (B$5+B$4)/2, (B$5-B$4)/3.29 ), 0 ), 1 )</f>
        <v>0.50474242369179656</v>
      </c>
      <c r="C849" s="1">
        <f>MAX( NORMINV( MCrands!C849, (C$5+C$4)/2, (C$5-C$4)/3.29 ), 0 )</f>
        <v>2.544961994076703</v>
      </c>
      <c r="D849" s="40"/>
      <c r="E849" s="40">
        <f>Baseline!B$33 * (C849 * Baseline!B$66*Baseline!B$66/Baseline!B$73 + Baseline!B$52*Baseline!B$52/Baseline!B$74 + Baseline!B$53*Baseline!B$53/Baseline!B$75 + Baseline!B$54*Baseline!B$54/Baseline!B$76)</f>
        <v>2.1304855752132752E-5</v>
      </c>
      <c r="F849" s="40">
        <f>Baseline!B$33 * (C849 * Baseline!B$66*Baseline!B$57/Baseline!B$73 + Baseline!B$52*Baseline!B$67/Baseline!B$74 + Baseline!B$53*Baseline!B$55/Baseline!B$75 + Baseline!B$54*Baseline!B$56/Baseline!B$76)</f>
        <v>3.9453957184959841E-8</v>
      </c>
      <c r="G849" s="1">
        <f>Baseline!B$33 * (C849 * Baseline!B$66*Baseline!B$58/Baseline!B$73 + Baseline!B$52*Baseline!B$59/Baseline!B$74 + Baseline!B$53*Baseline!B$68/Baseline!B$75 + Baseline!B$54*Baseline!B$60/Baseline!B$76)</f>
        <v>1.0864535395501074E-7</v>
      </c>
      <c r="H849" s="40">
        <f>Baseline!B$33 * (C849 * Baseline!B$66*Baseline!B$61/Baseline!B$73 + Baseline!B$52*Baseline!B$62/Baseline!B$74 + Baseline!B$53*Baseline!B$63/Baseline!B$75 + Baseline!B$54*Baseline!B$69/Baseline!B$76)</f>
        <v>1.7539703936549509E-9</v>
      </c>
      <c r="I849" s="40">
        <f>Baseline!B$33 * (C849 * Baseline!B$57*Baseline!B$66/Baseline!B$73 + Baseline!B$67*Baseline!B$52/Baseline!B$74 + Baseline!B$55*Baseline!B$53/Baseline!B$75 + Baseline!B$56*Baseline!B$54/Baseline!B$76)</f>
        <v>3.9453957184959841E-8</v>
      </c>
      <c r="J849" s="1">
        <f>Baseline!B$33 * (C849 * Baseline!B$57*Baseline!B$57/Baseline!B$73 + Baseline!B$67*Baseline!B$67/Baseline!B$74 + Baseline!B$55*Baseline!B$55/Baseline!B$75 + Baseline!B$56*Baseline!B$56/Baseline!B$76)</f>
        <v>1.7949606259608034E-6</v>
      </c>
      <c r="K849" s="40">
        <f>Baseline!B$33 * (C849 * Baseline!B$57*Baseline!B$58/Baseline!B$73 + Baseline!B$67*Baseline!B$59/Baseline!B$74 + Baseline!B$55*Baseline!B$68/Baseline!B$75 + Baseline!B$56*Baseline!B$60/Baseline!B$76)</f>
        <v>1.392929486420765E-8</v>
      </c>
      <c r="L849" s="1">
        <f>Baseline!B$33 * (C849 * Baseline!B$57*Baseline!B$61/Baseline!B$73 + Baseline!B$67*Baseline!B$62/Baseline!B$74 + Baseline!B$55*Baseline!B$63/Baseline!B$75 + Baseline!B$56*Baseline!B$69/Baseline!B$76)</f>
        <v>1.4629428605674395E-8</v>
      </c>
      <c r="M849" s="40">
        <f>Baseline!B$33 * (C849 * Baseline!B$58*Baseline!B$66/Baseline!B$73 + Baseline!B$59*Baseline!B$52/Baseline!B$74 + Baseline!B$68*Baseline!B$53/Baseline!B$75 + Baseline!B$60*Baseline!B$54/Baseline!B$76)</f>
        <v>1.0864535395501074E-7</v>
      </c>
      <c r="N849" s="1">
        <f>Baseline!B$33 * (C849 * Baseline!B$58*Baseline!B$57/Baseline!B$73 + Baseline!B$59*Baseline!B$67/Baseline!B$74 + Baseline!B$68*Baseline!B$55/Baseline!B$75 + Baseline!B$60*Baseline!B$56/Baseline!B$76)</f>
        <v>1.392929486420765E-8</v>
      </c>
      <c r="O849" s="1">
        <f>Baseline!B$33 * (C849 * Baseline!B$58*Baseline!B$58/Baseline!B$73 + Baseline!B$59*Baseline!B$59/Baseline!B$74 + Baseline!B$68*Baseline!B$68/Baseline!B$75 + Baseline!B$60*Baseline!B$60/Baseline!B$76)</f>
        <v>1.3250170016356713E-6</v>
      </c>
      <c r="P849" s="40">
        <f>Baseline!B$33 * (C849 * Baseline!B$58*Baseline!B$61/Baseline!B$73 + Baseline!B$59*Baseline!B$62/Baseline!B$74 + Baseline!B$68*Baseline!B$63/Baseline!B$75 + Baseline!B$60*Baseline!B$69/Baseline!B$76)</f>
        <v>1.6489946504847733E-9</v>
      </c>
      <c r="Q849" s="40">
        <f>Baseline!B$33 * (C849 * Baseline!B$61*Baseline!B$66/Baseline!B$73 + Baseline!B$62*Baseline!B$52/Baseline!B$74 + Baseline!B$63*Baseline!B$53/Baseline!B$75 + Baseline!B$69*Baseline!B$54/Baseline!B$76)</f>
        <v>1.7539703936549509E-9</v>
      </c>
      <c r="R849" s="40">
        <f>Baseline!B$33 * (C849 * Baseline!B$61*Baseline!B$57/Baseline!B$73 + Baseline!B$62*Baseline!B$67/Baseline!B$74 + Baseline!B$63*Baseline!B$55/Baseline!B$75 + Baseline!B$69*Baseline!B$56/Baseline!B$76)</f>
        <v>1.4629428605674395E-8</v>
      </c>
      <c r="S849" s="40">
        <f>Baseline!B$33 * (C849 * Baseline!B$61*Baseline!B$58/Baseline!B$73 + Baseline!B$62*Baseline!B$59/Baseline!B$74 + Baseline!B$63*Baseline!B$68/Baseline!B$75 + Baseline!B$69*Baseline!B$60/Baseline!B$76)</f>
        <v>1.6489946504847733E-9</v>
      </c>
      <c r="T849" s="40">
        <f>Baseline!B$33 * (C849 * Baseline!B$61*Baseline!B$61/Baseline!B$73 + Baseline!B$62*Baseline!B$62/Baseline!B$74 + Baseline!B$63*Baseline!B$63/Baseline!B$75 + Baseline!B$69*Baseline!B$69/Baseline!B$76)</f>
        <v>9.8551805428810657E-8</v>
      </c>
      <c r="U849" s="40"/>
      <c r="V849" s="40">
        <f>E849 * ( Baseline!B$87 * Baseline!B$7 )</f>
        <v>0.22112309785138584</v>
      </c>
      <c r="W849" s="40">
        <f>F849 * ( Baseline!D$87 * Baseline!B$11 )</f>
        <v>7.2779119641949068E-4</v>
      </c>
      <c r="X849" s="40">
        <f>G849 * ( Baseline!F$87 * Baseline!B$16 )</f>
        <v>3.7737713725042596E-3</v>
      </c>
      <c r="Y849" s="40">
        <f>H849 * ( Baseline!H$87 * Baseline!B$18 )</f>
        <v>6.16824849141515E-4</v>
      </c>
      <c r="Z849" s="48">
        <f t="shared" si="0"/>
        <v>0.22624148526945112</v>
      </c>
      <c r="AA849" s="40">
        <f>I849 * ( Baseline!B$87 * Baseline!B$7 )</f>
        <v>4.0949262162269821E-4</v>
      </c>
      <c r="AB849" s="1">
        <f>J849 * ( Baseline!D$87 * Baseline!B$11 )</f>
        <v>3.3110912940106409E-2</v>
      </c>
      <c r="AC849" s="1">
        <f>K849 * ( Baseline!F$87 * Baseline!B$16 )</f>
        <v>4.8383085225609033E-4</v>
      </c>
      <c r="AD849" s="1">
        <f>L849 * ( Baseline!F$87 * Baseline!B$16 )</f>
        <v>5.0814983667916654E-4</v>
      </c>
      <c r="AE849" s="48">
        <f t="shared" si="1"/>
        <v>3.4512386250664363E-2</v>
      </c>
      <c r="AF849" s="48">
        <f>M849 * ( Baseline!B$87 * Baseline!B$7 )</f>
        <v>1.1276301286990565E-3</v>
      </c>
      <c r="AG849" s="48">
        <f>N849 * ( Baseline!D$87 * Baseline!B$11 )</f>
        <v>2.5694807055668659E-4</v>
      </c>
      <c r="AH849" s="48">
        <f>O849 * ( Baseline!F$87 * Baseline!B$16 )</f>
        <v>4.6024160691903307E-2</v>
      </c>
      <c r="AI849" s="48">
        <f>P849 * ( Baseline!H$87 * Baseline!B$18 )</f>
        <v>5.7990766560255414E-4</v>
      </c>
      <c r="AJ849" s="48">
        <f t="shared" si="2"/>
        <v>4.7988646556761605E-2</v>
      </c>
      <c r="AK849" s="48">
        <f>Q849 * ( Baseline!B$87 * Baseline!B$7 )</f>
        <v>1.8204458715744734E-5</v>
      </c>
      <c r="AL849" s="48">
        <f>R849 * ( Baseline!D$87 * Baseline!B$11 )</f>
        <v>2.698631546119301E-4</v>
      </c>
      <c r="AM849" s="48">
        <f>S849 * ( Baseline!F$87 * Baseline!B$16 )</f>
        <v>5.7277449783899417E-5</v>
      </c>
      <c r="AN849" s="48">
        <f>T849 * ( Baseline!H$87 * Baseline!B$18 )</f>
        <v>3.4658055082433054E-2</v>
      </c>
      <c r="AO849" s="48">
        <f t="shared" si="3"/>
        <v>3.5003400145544629E-2</v>
      </c>
      <c r="AP849" s="48"/>
      <c r="AQ849" s="48">
        <f>V849 * ( (1-Baseline!B$88-Baseline!B$87) + (1-B849)*Baseline!B$88 )</f>
        <v>0.11705797813143154</v>
      </c>
      <c r="AR849" s="48">
        <f>W849 * ( (1-Baseline!B$88-Baseline!B$87) + (1-B849)*Baseline!B$88 )</f>
        <v>3.8527755256024333E-4</v>
      </c>
      <c r="AS849" s="48">
        <f>X849 * ( (1-Baseline!B$88-Baseline!B$87) + (1-B849)*Baseline!B$88 )</f>
        <v>1.9977562321079677E-3</v>
      </c>
      <c r="AT849" s="48">
        <f>Y849 * ( (1-Baseline!B$88-Baseline!B$87) + (1-B849)*Baseline!B$88 )</f>
        <v>3.2653427164926316E-4</v>
      </c>
      <c r="AU849" s="48">
        <f t="shared" si="4"/>
        <v>0.119767546187749</v>
      </c>
      <c r="AV849" s="48">
        <f>AA849 * ( (1-Baseline!D$88-Baseline!D$87) + (1-B849)*Baseline!D$88 )</f>
        <v>3.1337397224040508E-4</v>
      </c>
      <c r="AW849" s="48">
        <f>AB849 * ( (1-Baseline!D$88-Baseline!D$87) + (1-B849)*Baseline!D$88 )</f>
        <v>2.5338913974640043E-2</v>
      </c>
      <c r="AX849" s="48">
        <f>AC849 * ( (1-Baseline!D$88-Baseline!D$87) + (1-B849)*Baseline!D$88 )</f>
        <v>3.7026307205030058E-4</v>
      </c>
      <c r="AY849" s="48">
        <f>AD849 * ( (1-Baseline!D$88-Baseline!D$87) + (1-B849)*Baseline!D$88 )</f>
        <v>3.8887375353050018E-4</v>
      </c>
      <c r="AZ849" s="48">
        <f t="shared" si="5"/>
        <v>2.6411424772461247E-2</v>
      </c>
      <c r="BA849" s="48">
        <f>AF849 * ( (1-Baseline!F$88-Baseline!F$87) + (1-Baseline!B$36)*Baseline!F$88 )</f>
        <v>8.1147872477595954E-4</v>
      </c>
      <c r="BB849" s="48">
        <f>AG849 * ( (1-Baseline!F$88-Baseline!F$87) + (1-Baseline!B$36)*Baseline!F$88 )</f>
        <v>1.8490805391084948E-4</v>
      </c>
      <c r="BC849" s="48">
        <f>AH849 * ( (1-Baseline!F$88-Baseline!F$87) + (1-Baseline!B$36)*Baseline!F$88 )</f>
        <v>3.3120458807035763E-2</v>
      </c>
      <c r="BD849" s="48">
        <f>AI849 * ( (1-Baseline!F$88-Baseline!F$87) + (1-Baseline!B$36)*Baseline!F$88 )</f>
        <v>4.1732011321289728E-4</v>
      </c>
      <c r="BE849" s="48">
        <f t="shared" si="6"/>
        <v>3.4534165698935471E-2</v>
      </c>
      <c r="BF849" s="48">
        <f>AK849 * ( (1-Baseline!H$88-Baseline!H$87) + (1-Baseline!B$36)*Baseline!H$88 )</f>
        <v>1.4423756729658867E-5</v>
      </c>
      <c r="BG849" s="48">
        <f>AL849 * ( (1-Baseline!H$88-Baseline!H$87) + (1-Baseline!B$36)*Baseline!H$88 )</f>
        <v>2.1381797466212444E-4</v>
      </c>
      <c r="BH849" s="48">
        <f>AM849 * ( (1-Baseline!H$88-Baseline!H$87) + (1-Baseline!B$36)*Baseline!H$88 )</f>
        <v>4.5382069012779182E-5</v>
      </c>
      <c r="BI849" s="48">
        <f>AN849 * ( (1-Baseline!H$88-Baseline!H$87) + (1-Baseline!B$36)*Baseline!H$88 )</f>
        <v>2.7460270202913355E-2</v>
      </c>
      <c r="BJ849" s="48">
        <f t="shared" si="7"/>
        <v>2.7733894003317917E-2</v>
      </c>
      <c r="BK849" s="48"/>
      <c r="BL849" s="48">
        <f t="shared" si="18"/>
        <v>0.97737644176102656</v>
      </c>
      <c r="BM849" s="48">
        <f t="shared" si="19"/>
        <v>3.2168777337750385E-3</v>
      </c>
      <c r="BN849" s="48">
        <f t="shared" si="20"/>
        <v>1.6680280223628038E-2</v>
      </c>
      <c r="BO849" s="48">
        <f t="shared" si="21"/>
        <v>2.7264002815703026E-3</v>
      </c>
      <c r="BP849" s="48">
        <f t="shared" si="8"/>
        <v>0.99999999999999989</v>
      </c>
      <c r="BQ849" s="48">
        <f t="shared" si="22"/>
        <v>1.1865091525359696E-2</v>
      </c>
      <c r="BR849" s="48">
        <f t="shared" si="23"/>
        <v>0.95939216429779683</v>
      </c>
      <c r="BS849" s="48">
        <f t="shared" si="24"/>
        <v>1.4019049530276296E-2</v>
      </c>
      <c r="BT849" s="48">
        <f t="shared" si="25"/>
        <v>1.4723694646567207E-2</v>
      </c>
      <c r="BU849" s="48">
        <f t="shared" si="9"/>
        <v>1.0000000000000002</v>
      </c>
      <c r="BV849" s="48">
        <f t="shared" si="26"/>
        <v>2.3497852296486019E-2</v>
      </c>
      <c r="BW849" s="48">
        <f t="shared" si="27"/>
        <v>5.3543512683310417E-3</v>
      </c>
      <c r="BX849" s="48">
        <f t="shared" si="28"/>
        <v>0.95906352844240605</v>
      </c>
      <c r="BY849" s="48">
        <f t="shared" si="29"/>
        <v>1.2084267992776827E-2</v>
      </c>
      <c r="BZ849" s="48">
        <f t="shared" si="10"/>
        <v>1</v>
      </c>
      <c r="CA849" s="48">
        <f t="shared" si="30"/>
        <v>5.2007686796283622E-4</v>
      </c>
      <c r="CB849" s="48">
        <f t="shared" si="31"/>
        <v>7.7096268788127819E-3</v>
      </c>
      <c r="CC849" s="48">
        <f t="shared" si="32"/>
        <v>1.6363395997457098E-3</v>
      </c>
      <c r="CD849" s="48">
        <f t="shared" si="33"/>
        <v>0.99013395665347859</v>
      </c>
      <c r="CE849" s="48">
        <f t="shared" si="11"/>
        <v>0.99999999999999989</v>
      </c>
      <c r="CF849" s="48"/>
      <c r="CG849" s="48">
        <f t="shared" si="34"/>
        <v>0.97737644176102656</v>
      </c>
      <c r="CH849" s="48">
        <f t="shared" si="35"/>
        <v>3.2168777337750385E-3</v>
      </c>
      <c r="CI849" s="48">
        <f t="shared" si="36"/>
        <v>1.6680280223628038E-2</v>
      </c>
      <c r="CJ849" s="48">
        <f t="shared" si="37"/>
        <v>2.7264002815703026E-3</v>
      </c>
      <c r="CK849" s="48">
        <f t="shared" si="12"/>
        <v>0.99999999999999989</v>
      </c>
      <c r="CL849" s="48">
        <f t="shared" si="38"/>
        <v>1.1865091525359696E-2</v>
      </c>
      <c r="CM849" s="48">
        <f t="shared" si="39"/>
        <v>0.95939216429779683</v>
      </c>
      <c r="CN849" s="48">
        <f t="shared" si="40"/>
        <v>1.4019049530276296E-2</v>
      </c>
      <c r="CO849" s="48">
        <f t="shared" si="41"/>
        <v>1.4723694646567207E-2</v>
      </c>
      <c r="CP849" s="48">
        <f t="shared" si="13"/>
        <v>1.0000000000000002</v>
      </c>
      <c r="CQ849" s="48">
        <f t="shared" si="42"/>
        <v>2.3497852296486019E-2</v>
      </c>
      <c r="CR849" s="48">
        <f t="shared" si="43"/>
        <v>5.3543512683310417E-3</v>
      </c>
      <c r="CS849" s="48">
        <f t="shared" si="44"/>
        <v>0.95906352844240605</v>
      </c>
      <c r="CT849" s="48">
        <f t="shared" si="45"/>
        <v>1.2084267992776827E-2</v>
      </c>
      <c r="CU849" s="48">
        <f t="shared" si="14"/>
        <v>1</v>
      </c>
      <c r="CV849" s="48">
        <f t="shared" si="46"/>
        <v>5.2007686796283622E-4</v>
      </c>
      <c r="CW849" s="48">
        <f t="shared" si="47"/>
        <v>7.7096268788127819E-3</v>
      </c>
      <c r="CX849" s="48">
        <f t="shared" si="48"/>
        <v>1.6363395997457098E-3</v>
      </c>
      <c r="CY849" s="48">
        <f t="shared" si="49"/>
        <v>0.99013395665347859</v>
      </c>
      <c r="CZ849" s="48">
        <f t="shared" si="15"/>
        <v>0.99999999999999989</v>
      </c>
      <c r="DA849" s="48"/>
      <c r="DB849" s="48">
        <f>(AQ849*Baseline!B$7 + AV849*Baseline!B$11 + BA849*Baseline!B$16 + BF849*Baseline!B$18)</f>
        <v>60824.250298802093</v>
      </c>
      <c r="DC849" s="48">
        <f>(AR849*Baseline!B$7 + AW849*Baseline!B$11 + BB849*Baseline!B$16 + BG849*Baseline!B$18)</f>
        <v>64937.905581339517</v>
      </c>
      <c r="DD849" s="48">
        <f>(AS849*Baseline!B$7 + AX849*Baseline!B$11 + BC849*Baseline!B$16 + BH849*Baseline!B$18)</f>
        <v>114800.87278739674</v>
      </c>
      <c r="DE849" s="48">
        <f>(AT849*Baseline!B$7 + AY849*Baseline!B$11 + BD849*Baseline!B$16 + BI849*Baseline!B$18)</f>
        <v>1259818.6117273516</v>
      </c>
      <c r="DF849" s="48">
        <f t="shared" si="16"/>
        <v>1500381.64039489</v>
      </c>
      <c r="DG849" s="48"/>
      <c r="DH849" s="48">
        <f t="shared" si="50"/>
        <v>4.0539185938581315E-2</v>
      </c>
      <c r="DI849" s="48">
        <f t="shared" si="51"/>
        <v>4.3280925221297901E-2</v>
      </c>
      <c r="DJ849" s="48">
        <f t="shared" si="52"/>
        <v>7.6514447855534906E-2</v>
      </c>
      <c r="DK849" s="48">
        <f t="shared" si="53"/>
        <v>0.83966544098458584</v>
      </c>
      <c r="DL849" s="48">
        <f t="shared" si="17"/>
        <v>1</v>
      </c>
      <c r="DM849" s="48"/>
      <c r="DN849" s="48">
        <f>DH849 / (Baseline!B$7/Baseline!B$17)</f>
        <v>4.3272914597618151</v>
      </c>
      <c r="DO849" s="48">
        <f>DI849 / (Baseline!B$11/Baseline!B$17)</f>
        <v>1.044822250232317</v>
      </c>
      <c r="DP849" s="48">
        <f>DJ849 / (Baseline!B$16/Baseline!B$17)</f>
        <v>1.1823794511869004</v>
      </c>
      <c r="DQ849" s="48">
        <f>DK849 / (Baseline!B$18/Baseline!B$17)</f>
        <v>0.94931590850922953</v>
      </c>
      <c r="DR849" s="71"/>
      <c r="DS849" s="48">
        <f>(AU849*Baseline!B$34)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3.0494663178162348E-2</v>
      </c>
      <c r="DT849" s="48">
        <f>(AZ849*Baseline!B$34) + (Baseline!D$88*(1-Baseline!D$89)*Baseline!B$35) + (Baseline!D$88*Baseline!D$89*((1-Baseline!D$90)*Baseline!B$40 + Baseline!D$90*Baseline!B$41))</f>
        <v>1.037528171586919E-2</v>
      </c>
      <c r="DU849" s="48">
        <f>(BE849*Baseline!B$34) + (Baseline!F$88*(1-Baseline!F$89)*Baseline!B$35) + (Baseline!F$88*Baseline!F$89*((1-Baseline!F$90)*Baseline!B$40 + Baseline!F$90*Baseline!B$41))</f>
        <v>1.2910764854840323E-2</v>
      </c>
      <c r="DV849" s="48">
        <f>(BJ849*Baseline!B$34) + (Baseline!H$88*(1-Baseline!H$89)*Baseline!B$35) + (Baseline!H$88*Baseline!H$89*((1-Baseline!H$90)*Baseline!B$40 + Baseline!H$90*Baseline!B$41))</f>
        <v>9.3050841004976882E-3</v>
      </c>
      <c r="DW849" s="48">
        <f>( DS849*Baseline!B$7 + DT849*Baseline!B$11 + DU849*Baseline!B$16 + DV849*Baseline!B$18 ) / Baseline!B$17</f>
        <v>9.7812573935023208E-3</v>
      </c>
    </row>
    <row r="850" spans="1:127">
      <c r="A850" s="7" t="s">
        <v>1179</v>
      </c>
      <c r="B850" s="1">
        <f>MIN( MAX( NORMINV( MCrands!B850, (B$5+B$4)/2, (B$5-B$4)/3.29 ), 0 ), 1 )</f>
        <v>0.35478597552239177</v>
      </c>
      <c r="C850" s="1">
        <f>MAX( NORMINV( MCrands!C850, (C$5+C$4)/2, (C$5-C$4)/3.29 ), 0 )</f>
        <v>2.8522417475532853</v>
      </c>
      <c r="D850" s="40"/>
      <c r="E850" s="40">
        <f>Baseline!B$33 * (C850 * Baseline!B$66*Baseline!B$66/Baseline!B$73 + Baseline!B$52*Baseline!B$52/Baseline!B$74 + Baseline!B$53*Baseline!B$53/Baseline!B$75 + Baseline!B$54*Baseline!B$54/Baseline!B$76)</f>
        <v>2.3876185859861921E-5</v>
      </c>
      <c r="F850" s="40">
        <f>Baseline!B$33 * (C850 * Baseline!B$66*Baseline!B$57/Baseline!B$73 + Baseline!B$52*Baseline!B$67/Baseline!B$74 + Baseline!B$53*Baseline!B$55/Baseline!B$75 + Baseline!B$54*Baseline!B$56/Baseline!B$76)</f>
        <v>3.9797832826247595E-8</v>
      </c>
      <c r="G850" s="1">
        <f>Baseline!B$33 * (C850 * Baseline!B$66*Baseline!B$58/Baseline!B$73 + Baseline!B$52*Baseline!B$59/Baseline!B$74 + Baseline!B$53*Baseline!B$68/Baseline!B$75 + Baseline!B$54*Baseline!B$60/Baseline!B$76)</f>
        <v>1.0949071490650981E-7</v>
      </c>
      <c r="H850" s="40">
        <f>Baseline!B$33 * (C850 * Baseline!B$66*Baseline!B$61/Baseline!B$73 + Baseline!B$52*Baseline!B$62/Baseline!B$74 + Baseline!B$53*Baseline!B$63/Baseline!B$75 + Baseline!B$54*Baseline!B$69/Baseline!B$76)</f>
        <v>1.8385064888048567E-9</v>
      </c>
      <c r="I850" s="40">
        <f>Baseline!B$33 * (C850 * Baseline!B$57*Baseline!B$66/Baseline!B$73 + Baseline!B$67*Baseline!B$52/Baseline!B$74 + Baseline!B$55*Baseline!B$53/Baseline!B$75 + Baseline!B$56*Baseline!B$54/Baseline!B$76)</f>
        <v>3.9797832826247595E-8</v>
      </c>
      <c r="J850" s="1">
        <f>Baseline!B$33 * (C850 * Baseline!B$57*Baseline!B$57/Baseline!B$73 + Baseline!B$67*Baseline!B$67/Baseline!B$74 + Baseline!B$55*Baseline!B$55/Baseline!B$75 + Baseline!B$56*Baseline!B$56/Baseline!B$76)</f>
        <v>1.794960671948853E-6</v>
      </c>
      <c r="K850" s="40">
        <f>Baseline!B$33 * (C850 * Baseline!B$57*Baseline!B$58/Baseline!B$73 + Baseline!B$67*Baseline!B$59/Baseline!B$74 + Baseline!B$55*Baseline!B$68/Baseline!B$75 + Baseline!B$56*Baseline!B$60/Baseline!B$76)</f>
        <v>1.3929407918163048E-8</v>
      </c>
      <c r="L850" s="1">
        <f>Baseline!B$33 * (C850 * Baseline!B$57*Baseline!B$61/Baseline!B$73 + Baseline!B$67*Baseline!B$62/Baseline!B$74 + Baseline!B$55*Baseline!B$63/Baseline!B$75 + Baseline!B$56*Baseline!B$69/Baseline!B$76)</f>
        <v>1.4629439911069934E-8</v>
      </c>
      <c r="M850" s="40">
        <f>Baseline!B$33 * (C850 * Baseline!B$58*Baseline!B$66/Baseline!B$73 + Baseline!B$59*Baseline!B$52/Baseline!B$74 + Baseline!B$68*Baseline!B$53/Baseline!B$75 + Baseline!B$60*Baseline!B$54/Baseline!B$76)</f>
        <v>1.0949071490650981E-7</v>
      </c>
      <c r="N850" s="1">
        <f>Baseline!B$33 * (C850 * Baseline!B$58*Baseline!B$57/Baseline!B$73 + Baseline!B$59*Baseline!B$67/Baseline!B$74 + Baseline!B$68*Baseline!B$55/Baseline!B$75 + Baseline!B$60*Baseline!B$56/Baseline!B$76)</f>
        <v>1.3929407918163048E-8</v>
      </c>
      <c r="O850" s="1">
        <f>Baseline!B$33 * (C850 * Baseline!B$58*Baseline!B$58/Baseline!B$73 + Baseline!B$59*Baseline!B$59/Baseline!B$74 + Baseline!B$68*Baseline!B$68/Baseline!B$75 + Baseline!B$60*Baseline!B$60/Baseline!B$76)</f>
        <v>1.3250172795599783E-6</v>
      </c>
      <c r="P850" s="40">
        <f>Baseline!B$33 * (C850 * Baseline!B$58*Baseline!B$61/Baseline!B$73 + Baseline!B$59*Baseline!B$62/Baseline!B$74 + Baseline!B$68*Baseline!B$63/Baseline!B$75 + Baseline!B$60*Baseline!B$69/Baseline!B$76)</f>
        <v>1.6490224429154757E-9</v>
      </c>
      <c r="Q850" s="40">
        <f>Baseline!B$33 * (C850 * Baseline!B$61*Baseline!B$66/Baseline!B$73 + Baseline!B$62*Baseline!B$52/Baseline!B$74 + Baseline!B$63*Baseline!B$53/Baseline!B$75 + Baseline!B$69*Baseline!B$54/Baseline!B$76)</f>
        <v>1.8385064888048565E-9</v>
      </c>
      <c r="R850" s="40">
        <f>Baseline!B$33 * (C850 * Baseline!B$61*Baseline!B$57/Baseline!B$73 + Baseline!B$62*Baseline!B$67/Baseline!B$74 + Baseline!B$63*Baseline!B$55/Baseline!B$75 + Baseline!B$69*Baseline!B$56/Baseline!B$76)</f>
        <v>1.4629439911069934E-8</v>
      </c>
      <c r="S850" s="40">
        <f>Baseline!B$33 * (C850 * Baseline!B$61*Baseline!B$58/Baseline!B$73 + Baseline!B$62*Baseline!B$59/Baseline!B$74 + Baseline!B$63*Baseline!B$68/Baseline!B$75 + Baseline!B$69*Baseline!B$60/Baseline!B$76)</f>
        <v>1.6490224429154757E-9</v>
      </c>
      <c r="T850" s="40">
        <f>Baseline!B$33 * (C850 * Baseline!B$61*Baseline!B$61/Baseline!B$73 + Baseline!B$62*Baseline!B$62/Baseline!B$74 + Baseline!B$63*Baseline!B$63/Baseline!B$75 + Baseline!B$69*Baseline!B$69/Baseline!B$76)</f>
        <v>9.8551808208053725E-8</v>
      </c>
      <c r="U850" s="40"/>
      <c r="V850" s="40">
        <f>E850 * ( Baseline!B$87 * Baseline!B$7 )</f>
        <v>0.24781093303950688</v>
      </c>
      <c r="W850" s="40">
        <f>F850 * ( Baseline!D$87 * Baseline!B$11 )</f>
        <v>7.3413453134072739E-4</v>
      </c>
      <c r="X850" s="40">
        <f>G850 * ( Baseline!F$87 * Baseline!B$16 )</f>
        <v>3.8031347906539322E-3</v>
      </c>
      <c r="Y850" s="40">
        <f>H850 * ( Baseline!H$87 * Baseline!B$18 )</f>
        <v>6.4655395079937989E-4</v>
      </c>
      <c r="Z850" s="48">
        <f t="shared" si="0"/>
        <v>0.25299475631230089</v>
      </c>
      <c r="AA850" s="40">
        <f>I850 * ( Baseline!B$87 * Baseline!B$7 )</f>
        <v>4.1306170690362379E-4</v>
      </c>
      <c r="AB850" s="1">
        <f>J850 * ( Baseline!D$87 * Baseline!B$11 )</f>
        <v>3.3110913788429362E-2</v>
      </c>
      <c r="AC850" s="1">
        <f>K850 * ( Baseline!F$87 * Baseline!B$16 )</f>
        <v>4.8383477915921966E-4</v>
      </c>
      <c r="AD850" s="1">
        <f>L850 * ( Baseline!F$87 * Baseline!B$16 )</f>
        <v>5.0815022936947943E-4</v>
      </c>
      <c r="AE850" s="48">
        <f t="shared" si="1"/>
        <v>3.4515960503861687E-2</v>
      </c>
      <c r="AF850" s="48">
        <f>M850 * ( Baseline!B$87 * Baseline!B$7 )</f>
        <v>1.1364041300146652E-3</v>
      </c>
      <c r="AG850" s="48">
        <f>N850 * ( Baseline!D$87 * Baseline!B$11 )</f>
        <v>2.5695015601729255E-4</v>
      </c>
      <c r="AH850" s="48">
        <f>O850 * ( Baseline!F$87 * Baseline!B$16 )</f>
        <v>4.6024170345540162E-2</v>
      </c>
      <c r="AI850" s="48">
        <f>P850 * ( Baseline!H$87 * Baseline!B$18 )</f>
        <v>5.7991743946301231E-4</v>
      </c>
      <c r="AJ850" s="48">
        <f t="shared" si="2"/>
        <v>4.799744207103513E-2</v>
      </c>
      <c r="AK850" s="48">
        <f>Q850 * ( Baseline!B$87 * Baseline!B$7 )</f>
        <v>1.9081858847305607E-5</v>
      </c>
      <c r="AL850" s="48">
        <f>R850 * ( Baseline!D$87 * Baseline!B$11 )</f>
        <v>2.6986336315799073E-4</v>
      </c>
      <c r="AM850" s="48">
        <f>S850 * ( Baseline!F$87 * Baseline!B$16 )</f>
        <v>5.7278415147585379E-5</v>
      </c>
      <c r="AN850" s="48">
        <f>T850 * ( Baseline!H$87 * Baseline!B$18 )</f>
        <v>3.4658056059819094E-2</v>
      </c>
      <c r="AO850" s="48">
        <f t="shared" si="3"/>
        <v>3.5004279696971972E-2</v>
      </c>
      <c r="AP850" s="48"/>
      <c r="AQ850" s="48">
        <f>V850 * ( (1-Baseline!B$88-Baseline!B$87) + (1-B850)*Baseline!B$88 )</f>
        <v>0.1642591182475148</v>
      </c>
      <c r="AR850" s="48">
        <f>W850 * ( (1-Baseline!B$88-Baseline!B$87) + (1-B850)*Baseline!B$88 )</f>
        <v>4.8661408644894535E-4</v>
      </c>
      <c r="AS850" s="48">
        <f>X850 * ( (1-Baseline!B$88-Baseline!B$87) + (1-B850)*Baseline!B$88 )</f>
        <v>2.5208716969306192E-3</v>
      </c>
      <c r="AT850" s="48">
        <f>Y850 * ( (1-Baseline!B$88-Baseline!B$87) + (1-B850)*Baseline!B$88 )</f>
        <v>4.2856213224790231E-4</v>
      </c>
      <c r="AU850" s="48">
        <f t="shared" si="4"/>
        <v>0.16769516616314228</v>
      </c>
      <c r="AV850" s="48">
        <f>AA850 * ( (1-Baseline!D$88-Baseline!D$87) + (1-B850)*Baseline!D$88 )</f>
        <v>3.4385498704115518E-4</v>
      </c>
      <c r="AW850" s="48">
        <f>AB850 * ( (1-Baseline!D$88-Baseline!D$87) + (1-B850)*Baseline!D$88 )</f>
        <v>2.7563321996094962E-2</v>
      </c>
      <c r="AX850" s="48">
        <f>AC850 * ( (1-Baseline!D$88-Baseline!D$87) + (1-B850)*Baseline!D$88 )</f>
        <v>4.027703341589859E-4</v>
      </c>
      <c r="AY850" s="48">
        <f>AD850 * ( (1-Baseline!D$88-Baseline!D$87) + (1-B850)*Baseline!D$88 )</f>
        <v>4.2301183482876243E-4</v>
      </c>
      <c r="AZ850" s="48">
        <f t="shared" si="5"/>
        <v>2.8732959152123864E-2</v>
      </c>
      <c r="BA850" s="48">
        <f>AF850 * ( (1-Baseline!F$88-Baseline!F$87) + (1-Baseline!B$36)*Baseline!F$88 )</f>
        <v>8.1779277689071356E-4</v>
      </c>
      <c r="BB850" s="48">
        <f>AG850 * ( (1-Baseline!F$88-Baseline!F$87) + (1-Baseline!B$36)*Baseline!F$88 )</f>
        <v>1.8490955467503629E-4</v>
      </c>
      <c r="BC850" s="48">
        <f>AH850 * ( (1-Baseline!F$88-Baseline!F$87) + (1-Baseline!B$36)*Baseline!F$88 )</f>
        <v>3.3120465754101762E-2</v>
      </c>
      <c r="BD850" s="48">
        <f>AI850 * ( (1-Baseline!F$88-Baseline!F$87) + (1-Baseline!B$36)*Baseline!F$88 )</f>
        <v>4.1732714679564649E-4</v>
      </c>
      <c r="BE850" s="48">
        <f t="shared" si="6"/>
        <v>3.4540495232463157E-2</v>
      </c>
      <c r="BF850" s="48">
        <f>AK850 * ( (1-Baseline!H$88-Baseline!H$87) + (1-Baseline!B$36)*Baseline!H$88 )</f>
        <v>1.5118938401897177E-5</v>
      </c>
      <c r="BG850" s="48">
        <f>AL850 * ( (1-Baseline!H$88-Baseline!H$87) + (1-Baseline!B$36)*Baseline!H$88 )</f>
        <v>2.1381813989733919E-4</v>
      </c>
      <c r="BH850" s="48">
        <f>AM850 * ( (1-Baseline!H$88-Baseline!H$87) + (1-Baseline!B$36)*Baseline!H$88 )</f>
        <v>4.5382833889734845E-5</v>
      </c>
      <c r="BI850" s="48">
        <f>AN850 * ( (1-Baseline!H$88-Baseline!H$87) + (1-Baseline!B$36)*Baseline!H$88 )</f>
        <v>2.7460270977315862E-2</v>
      </c>
      <c r="BJ850" s="48">
        <f t="shared" si="7"/>
        <v>2.7734590889504834E-2</v>
      </c>
      <c r="BK850" s="48"/>
      <c r="BL850" s="48">
        <f t="shared" si="18"/>
        <v>0.97951015527612351</v>
      </c>
      <c r="BM850" s="48">
        <f t="shared" si="19"/>
        <v>2.9017776575357146E-3</v>
      </c>
      <c r="BN850" s="48">
        <f t="shared" si="20"/>
        <v>1.5032464886186337E-2</v>
      </c>
      <c r="BO850" s="48">
        <f t="shared" si="21"/>
        <v>2.5556021801545286E-3</v>
      </c>
      <c r="BP850" s="48">
        <f t="shared" si="8"/>
        <v>1.0000000000000002</v>
      </c>
      <c r="BQ850" s="48">
        <f t="shared" si="22"/>
        <v>1.1967266762210195E-2</v>
      </c>
      <c r="BR850" s="48">
        <f t="shared" si="23"/>
        <v>0.95929284032889284</v>
      </c>
      <c r="BS850" s="48">
        <f t="shared" si="24"/>
        <v>1.4017711577375564E-2</v>
      </c>
      <c r="BT850" s="48">
        <f t="shared" si="25"/>
        <v>1.4722181331521311E-2</v>
      </c>
      <c r="BU850" s="48">
        <f t="shared" si="9"/>
        <v>0.99999999999999978</v>
      </c>
      <c r="BV850" s="48">
        <f t="shared" si="26"/>
        <v>2.3676347758966255E-2</v>
      </c>
      <c r="BW850" s="48">
        <f t="shared" si="27"/>
        <v>5.3534135347673758E-3</v>
      </c>
      <c r="BX850" s="48">
        <f t="shared" si="28"/>
        <v>0.95888798151837817</v>
      </c>
      <c r="BY850" s="48">
        <f t="shared" si="29"/>
        <v>1.2082257187888213E-2</v>
      </c>
      <c r="BZ850" s="48">
        <f t="shared" si="10"/>
        <v>1</v>
      </c>
      <c r="CA850" s="48">
        <f t="shared" si="30"/>
        <v>5.4512931025849033E-4</v>
      </c>
      <c r="CB850" s="48">
        <f t="shared" si="31"/>
        <v>7.7094391169927464E-3</v>
      </c>
      <c r="CC850" s="48">
        <f t="shared" si="32"/>
        <v>1.6363260619397981E-3</v>
      </c>
      <c r="CD850" s="48">
        <f t="shared" si="33"/>
        <v>0.990109105510809</v>
      </c>
      <c r="CE850" s="48">
        <f t="shared" si="11"/>
        <v>1</v>
      </c>
      <c r="CF850" s="48"/>
      <c r="CG850" s="48">
        <f t="shared" si="34"/>
        <v>0.97951015527612351</v>
      </c>
      <c r="CH850" s="48">
        <f t="shared" si="35"/>
        <v>2.9017776575357146E-3</v>
      </c>
      <c r="CI850" s="48">
        <f t="shared" si="36"/>
        <v>1.5032464886186337E-2</v>
      </c>
      <c r="CJ850" s="48">
        <f t="shared" si="37"/>
        <v>2.5556021801545286E-3</v>
      </c>
      <c r="CK850" s="48">
        <f t="shared" si="12"/>
        <v>1.0000000000000002</v>
      </c>
      <c r="CL850" s="48">
        <f t="shared" si="38"/>
        <v>1.1967266762210195E-2</v>
      </c>
      <c r="CM850" s="48">
        <f t="shared" si="39"/>
        <v>0.95929284032889284</v>
      </c>
      <c r="CN850" s="48">
        <f t="shared" si="40"/>
        <v>1.4017711577375564E-2</v>
      </c>
      <c r="CO850" s="48">
        <f t="shared" si="41"/>
        <v>1.4722181331521311E-2</v>
      </c>
      <c r="CP850" s="48">
        <f t="shared" si="13"/>
        <v>0.99999999999999978</v>
      </c>
      <c r="CQ850" s="48">
        <f t="shared" si="42"/>
        <v>2.3676347758966255E-2</v>
      </c>
      <c r="CR850" s="48">
        <f t="shared" si="43"/>
        <v>5.3534135347673758E-3</v>
      </c>
      <c r="CS850" s="48">
        <f t="shared" si="44"/>
        <v>0.95888798151837817</v>
      </c>
      <c r="CT850" s="48">
        <f t="shared" si="45"/>
        <v>1.2082257187888213E-2</v>
      </c>
      <c r="CU850" s="48">
        <f t="shared" si="14"/>
        <v>1</v>
      </c>
      <c r="CV850" s="48">
        <f t="shared" si="46"/>
        <v>5.4512931025849033E-4</v>
      </c>
      <c r="CW850" s="48">
        <f t="shared" si="47"/>
        <v>7.7094391169927464E-3</v>
      </c>
      <c r="CX850" s="48">
        <f t="shared" si="48"/>
        <v>1.6363260619397981E-3</v>
      </c>
      <c r="CY850" s="48">
        <f t="shared" si="49"/>
        <v>0.990109105510809</v>
      </c>
      <c r="CZ850" s="48">
        <f t="shared" si="15"/>
        <v>1</v>
      </c>
      <c r="DA850" s="48"/>
      <c r="DB850" s="48">
        <f>(AQ850*Baseline!B$7 + AV850*Baseline!B$11 + BA850*Baseline!B$16 + BF850*Baseline!B$18)</f>
        <v>83835.157647611864</v>
      </c>
      <c r="DC850" s="48">
        <f>(AR850*Baseline!B$7 + AW850*Baseline!B$11 + BB850*Baseline!B$16 + BG850*Baseline!B$18)</f>
        <v>69757.429514419258</v>
      </c>
      <c r="DD850" s="48">
        <f>(AS850*Baseline!B$7 + AX850*Baseline!B$11 + BC850*Baseline!B$16 + BH850*Baseline!B$18)</f>
        <v>115124.35566515094</v>
      </c>
      <c r="DE850" s="48">
        <f>(AT850*Baseline!B$7 + AY850*Baseline!B$11 + BD850*Baseline!B$16 + BI850*Baseline!B$18)</f>
        <v>1259941.3652229037</v>
      </c>
      <c r="DF850" s="48">
        <f t="shared" si="16"/>
        <v>1528658.3080500858</v>
      </c>
      <c r="DG850" s="48"/>
      <c r="DH850" s="48">
        <f t="shared" si="50"/>
        <v>5.4842313161892711E-2</v>
      </c>
      <c r="DI850" s="48">
        <f t="shared" si="51"/>
        <v>4.5633107900613777E-2</v>
      </c>
      <c r="DJ850" s="48">
        <f t="shared" si="52"/>
        <v>7.5310718594792048E-2</v>
      </c>
      <c r="DK850" s="48">
        <f t="shared" si="53"/>
        <v>0.82421386034270139</v>
      </c>
      <c r="DL850" s="48">
        <f t="shared" si="17"/>
        <v>0.99999999999999989</v>
      </c>
      <c r="DM850" s="48"/>
      <c r="DN850" s="48">
        <f>DH850 / (Baseline!B$7/Baseline!B$17)</f>
        <v>5.8540562146114565</v>
      </c>
      <c r="DO850" s="48">
        <f>DI850 / (Baseline!B$11/Baseline!B$17)</f>
        <v>1.101605065927554</v>
      </c>
      <c r="DP850" s="48">
        <f>DJ850 / (Baseline!B$16/Baseline!B$17)</f>
        <v>1.1637781963574596</v>
      </c>
      <c r="DQ850" s="48">
        <f>DK850 / (Baseline!B$18/Baseline!B$17)</f>
        <v>0.9318465324947135</v>
      </c>
      <c r="DR850" s="71"/>
      <c r="DS850" s="48">
        <f>(AU850*Baseline!B$34)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3.768380617447134E-2</v>
      </c>
      <c r="DT850" s="48">
        <f>(AZ850*Baseline!B$34) + (Baseline!D$88*(1-Baseline!D$89)*Baseline!B$35) + (Baseline!D$88*Baseline!D$89*((1-Baseline!D$90)*Baseline!B$40 + Baseline!D$90*Baseline!B$41))</f>
        <v>1.0723511872818583E-2</v>
      </c>
      <c r="DU850" s="48">
        <f>(BE850*Baseline!B$34) + (Baseline!F$88*(1-Baseline!F$89)*Baseline!B$35) + (Baseline!F$88*Baseline!F$89*((1-Baseline!F$90)*Baseline!B$40 + Baseline!F$90*Baseline!B$41))</f>
        <v>1.2911714284869476E-2</v>
      </c>
      <c r="DV850" s="48">
        <f>(BJ850*Baseline!B$34) + (Baseline!H$88*(1-Baseline!H$89)*Baseline!B$35) + (Baseline!H$88*Baseline!H$89*((1-Baseline!H$90)*Baseline!B$40 + Baseline!H$90*Baseline!B$41))</f>
        <v>9.3051886334257258E-3</v>
      </c>
      <c r="DW850" s="48">
        <f>( DS850*Baseline!B$7 + DT850*Baseline!B$11 + DU850*Baseline!B$16 + DV850*Baseline!B$18 ) / Baseline!B$17</f>
        <v>9.8631861991455173E-3</v>
      </c>
    </row>
    <row r="851" spans="1:127">
      <c r="A851" s="7" t="s">
        <v>1180</v>
      </c>
      <c r="B851" s="1">
        <f>MIN( MAX( NORMINV( MCrands!B851, (B$5+B$4)/2, (B$5-B$4)/3.29 ), 0 ), 1 )</f>
        <v>0.59401527365986306</v>
      </c>
      <c r="C851" s="1">
        <f>MAX( NORMINV( MCrands!C851, (C$5+C$4)/2, (C$5-C$4)/3.29 ), 0 )</f>
        <v>2.52531261933576</v>
      </c>
      <c r="D851" s="40"/>
      <c r="E851" s="40">
        <f>Baseline!B$33 * (C851 * Baseline!B$66*Baseline!B$66/Baseline!B$73 + Baseline!B$52*Baseline!B$52/Baseline!B$74 + Baseline!B$53*Baseline!B$53/Baseline!B$75 + Baseline!B$54*Baseline!B$54/Baseline!B$76)</f>
        <v>2.1140428944646096E-5</v>
      </c>
      <c r="F851" s="40">
        <f>Baseline!B$33 * (C851 * Baseline!B$66*Baseline!B$57/Baseline!B$73 + Baseline!B$52*Baseline!B$67/Baseline!B$74 + Baseline!B$53*Baseline!B$55/Baseline!B$75 + Baseline!B$54*Baseline!B$56/Baseline!B$76)</f>
        <v>3.9431967641999402E-8</v>
      </c>
      <c r="G851" s="1">
        <f>Baseline!B$33 * (C851 * Baseline!B$66*Baseline!B$58/Baseline!B$73 + Baseline!B$52*Baseline!B$59/Baseline!B$74 + Baseline!B$53*Baseline!B$68/Baseline!B$75 + Baseline!B$54*Baseline!B$60/Baseline!B$76)</f>
        <v>1.0859129632856634E-7</v>
      </c>
      <c r="H851" s="40">
        <f>Baseline!B$33 * (C851 * Baseline!B$66*Baseline!B$61/Baseline!B$73 + Baseline!B$52*Baseline!B$62/Baseline!B$74 + Baseline!B$53*Baseline!B$63/Baseline!B$75 + Baseline!B$54*Baseline!B$69/Baseline!B$76)</f>
        <v>1.7485646310105107E-9</v>
      </c>
      <c r="I851" s="40">
        <f>Baseline!B$33 * (C851 * Baseline!B$57*Baseline!B$66/Baseline!B$73 + Baseline!B$67*Baseline!B$52/Baseline!B$74 + Baseline!B$55*Baseline!B$53/Baseline!B$75 + Baseline!B$56*Baseline!B$54/Baseline!B$76)</f>
        <v>3.9431967641999402E-8</v>
      </c>
      <c r="J851" s="1">
        <f>Baseline!B$33 * (C851 * Baseline!B$57*Baseline!B$57/Baseline!B$73 + Baseline!B$67*Baseline!B$67/Baseline!B$74 + Baseline!B$55*Baseline!B$55/Baseline!B$75 + Baseline!B$56*Baseline!B$56/Baseline!B$76)</f>
        <v>1.794960623020042E-6</v>
      </c>
      <c r="K851" s="40">
        <f>Baseline!B$33 * (C851 * Baseline!B$57*Baseline!B$58/Baseline!B$73 + Baseline!B$67*Baseline!B$59/Baseline!B$74 + Baseline!B$55*Baseline!B$68/Baseline!B$75 + Baseline!B$56*Baseline!B$60/Baseline!B$76)</f>
        <v>1.3929287634836008E-8</v>
      </c>
      <c r="L851" s="1">
        <f>Baseline!B$33 * (C851 * Baseline!B$57*Baseline!B$61/Baseline!B$73 + Baseline!B$67*Baseline!B$62/Baseline!B$74 + Baseline!B$55*Baseline!B$63/Baseline!B$75 + Baseline!B$56*Baseline!B$69/Baseline!B$76)</f>
        <v>1.4629427882737231E-8</v>
      </c>
      <c r="M851" s="40">
        <f>Baseline!B$33 * (C851 * Baseline!B$58*Baseline!B$66/Baseline!B$73 + Baseline!B$59*Baseline!B$52/Baseline!B$74 + Baseline!B$68*Baseline!B$53/Baseline!B$75 + Baseline!B$60*Baseline!B$54/Baseline!B$76)</f>
        <v>1.0859129632856634E-7</v>
      </c>
      <c r="N851" s="1">
        <f>Baseline!B$33 * (C851 * Baseline!B$58*Baseline!B$57/Baseline!B$73 + Baseline!B$59*Baseline!B$67/Baseline!B$74 + Baseline!B$68*Baseline!B$55/Baseline!B$75 + Baseline!B$60*Baseline!B$56/Baseline!B$76)</f>
        <v>1.3929287634836008E-8</v>
      </c>
      <c r="O851" s="1">
        <f>Baseline!B$33 * (C851 * Baseline!B$58*Baseline!B$58/Baseline!B$73 + Baseline!B$59*Baseline!B$59/Baseline!B$74 + Baseline!B$68*Baseline!B$68/Baseline!B$75 + Baseline!B$60*Baseline!B$60/Baseline!B$76)</f>
        <v>1.3250169838634661E-6</v>
      </c>
      <c r="P851" s="40">
        <f>Baseline!B$33 * (C851 * Baseline!B$58*Baseline!B$61/Baseline!B$73 + Baseline!B$59*Baseline!B$62/Baseline!B$74 + Baseline!B$68*Baseline!B$63/Baseline!B$75 + Baseline!B$60*Baseline!B$69/Baseline!B$76)</f>
        <v>1.6489928732642448E-9</v>
      </c>
      <c r="Q851" s="40">
        <f>Baseline!B$33 * (C851 * Baseline!B$61*Baseline!B$66/Baseline!B$73 + Baseline!B$62*Baseline!B$52/Baseline!B$74 + Baseline!B$63*Baseline!B$53/Baseline!B$75 + Baseline!B$69*Baseline!B$54/Baseline!B$76)</f>
        <v>1.7485646310105107E-9</v>
      </c>
      <c r="R851" s="40">
        <f>Baseline!B$33 * (C851 * Baseline!B$61*Baseline!B$57/Baseline!B$73 + Baseline!B$62*Baseline!B$67/Baseline!B$74 + Baseline!B$63*Baseline!B$55/Baseline!B$75 + Baseline!B$69*Baseline!B$56/Baseline!B$76)</f>
        <v>1.4629427882737231E-8</v>
      </c>
      <c r="S851" s="40">
        <f>Baseline!B$33 * (C851 * Baseline!B$61*Baseline!B$58/Baseline!B$73 + Baseline!B$62*Baseline!B$59/Baseline!B$74 + Baseline!B$63*Baseline!B$68/Baseline!B$75 + Baseline!B$69*Baseline!B$60/Baseline!B$76)</f>
        <v>1.6489928732642448E-9</v>
      </c>
      <c r="T851" s="40">
        <f>Baseline!B$33 * (C851 * Baseline!B$61*Baseline!B$61/Baseline!B$73 + Baseline!B$62*Baseline!B$62/Baseline!B$74 + Baseline!B$63*Baseline!B$63/Baseline!B$75 + Baseline!B$69*Baseline!B$69/Baseline!B$76)</f>
        <v>9.8551805251088612E-8</v>
      </c>
      <c r="U851" s="40"/>
      <c r="V851" s="40">
        <f>E851 * ( Baseline!B$87 * Baseline!B$7 )</f>
        <v>0.21941651201648182</v>
      </c>
      <c r="W851" s="40">
        <f>F851 * ( Baseline!D$87 * Baseline!B$11 )</f>
        <v>7.2738556421117072E-4</v>
      </c>
      <c r="X851" s="40">
        <f>G851 * ( Baseline!F$87 * Baseline!B$16 )</f>
        <v>3.7718936932872923E-3</v>
      </c>
      <c r="Y851" s="40">
        <f>H851 * ( Baseline!H$87 * Baseline!B$18 )</f>
        <v>6.1492378585121426E-4</v>
      </c>
      <c r="Z851" s="48">
        <f t="shared" si="0"/>
        <v>0.22453071505983149</v>
      </c>
      <c r="AA851" s="40">
        <f>I851 * ( Baseline!B$87 * Baseline!B$7 )</f>
        <v>4.0926439215631182E-4</v>
      </c>
      <c r="AB851" s="1">
        <f>J851 * ( Baseline!D$87 * Baseline!B$11 )</f>
        <v>3.3110912885859371E-2</v>
      </c>
      <c r="AC851" s="1">
        <f>K851 * ( Baseline!F$87 * Baseline!B$16 )</f>
        <v>4.8383060114552971E-4</v>
      </c>
      <c r="AD851" s="1">
        <f>L851 * ( Baseline!F$87 * Baseline!B$16 )</f>
        <v>5.0814981156811041E-4</v>
      </c>
      <c r="AE851" s="48">
        <f t="shared" si="1"/>
        <v>3.4512157690729323E-2</v>
      </c>
      <c r="AF851" s="48">
        <f>M851 * ( Baseline!B$87 * Baseline!B$7 )</f>
        <v>1.1270690645941901E-3</v>
      </c>
      <c r="AG851" s="48">
        <f>N851 * ( Baseline!D$87 * Baseline!B$11 )</f>
        <v>2.5694793719939078E-4</v>
      </c>
      <c r="AH851" s="48">
        <f>O851 * ( Baseline!F$87 * Baseline!B$16 )</f>
        <v>4.602416007458985E-2</v>
      </c>
      <c r="AI851" s="48">
        <f>P851 * ( Baseline!H$87 * Baseline!B$18 )</f>
        <v>5.7990704060124952E-4</v>
      </c>
      <c r="AJ851" s="48">
        <f t="shared" si="2"/>
        <v>4.7988084116984679E-2</v>
      </c>
      <c r="AK851" s="48">
        <f>Q851 * ( Baseline!B$87 * Baseline!B$7 )</f>
        <v>1.814835230525809E-5</v>
      </c>
      <c r="AL851" s="48">
        <f>R851 * ( Baseline!D$87 * Baseline!B$11 )</f>
        <v>2.6986314127620055E-4</v>
      </c>
      <c r="AM851" s="48">
        <f>S851 * ( Baseline!F$87 * Baseline!B$16 )</f>
        <v>5.727738805255326E-5</v>
      </c>
      <c r="AN851" s="48">
        <f>T851 * ( Baseline!H$87 * Baseline!B$18 )</f>
        <v>3.4658055019932923E-2</v>
      </c>
      <c r="AO851" s="48">
        <f t="shared" si="3"/>
        <v>3.5003343901566938E-2</v>
      </c>
      <c r="AP851" s="48"/>
      <c r="AQ851" s="48">
        <f>V851 * ( (1-Baseline!B$88-Baseline!B$87) + (1-B851)*Baseline!B$88 )</f>
        <v>9.8721282765771967E-2</v>
      </c>
      <c r="AR851" s="48">
        <f>W851 * ( (1-Baseline!B$88-Baseline!B$87) + (1-B851)*Baseline!B$88 )</f>
        <v>3.2726997300384377E-4</v>
      </c>
      <c r="AS851" s="48">
        <f>X851 * ( (1-Baseline!B$88-Baseline!B$87) + (1-B851)*Baseline!B$88 )</f>
        <v>1.6970745749047176E-3</v>
      </c>
      <c r="AT851" s="48">
        <f>Y851 * ( (1-Baseline!B$88-Baseline!B$87) + (1-B851)*Baseline!B$88 )</f>
        <v>2.7667044920419068E-4</v>
      </c>
      <c r="AU851" s="48">
        <f t="shared" si="4"/>
        <v>0.10102229776288472</v>
      </c>
      <c r="AV851" s="48">
        <f>AA851 * ( (1-Baseline!D$88-Baseline!D$87) + (1-B851)*Baseline!D$88 )</f>
        <v>2.9683109720286593E-4</v>
      </c>
      <c r="AW851" s="48">
        <f>AB851 * ( (1-Baseline!D$88-Baseline!D$87) + (1-B851)*Baseline!D$88 )</f>
        <v>2.4014668242978668E-2</v>
      </c>
      <c r="AX851" s="48">
        <f>AC851 * ( (1-Baseline!D$88-Baseline!D$87) + (1-B851)*Baseline!D$88 )</f>
        <v>3.509124442555902E-4</v>
      </c>
      <c r="AY851" s="48">
        <f>AD851 * ( (1-Baseline!D$88-Baseline!D$87) + (1-B851)*Baseline!D$88 )</f>
        <v>3.6855067042720625E-4</v>
      </c>
      <c r="AZ851" s="48">
        <f t="shared" si="5"/>
        <v>2.5030962454864327E-2</v>
      </c>
      <c r="BA851" s="48">
        <f>AF851 * ( (1-Baseline!F$88-Baseline!F$87) + (1-Baseline!B$36)*Baseline!F$88 )</f>
        <v>8.1107496509204627E-4</v>
      </c>
      <c r="BB851" s="48">
        <f>AG851 * ( (1-Baseline!F$88-Baseline!F$87) + (1-Baseline!B$36)*Baseline!F$88 )</f>
        <v>1.8490795794267201E-4</v>
      </c>
      <c r="BC851" s="48">
        <f>AH851 * ( (1-Baseline!F$88-Baseline!F$87) + (1-Baseline!B$36)*Baseline!F$88 )</f>
        <v>3.3120458362797242E-2</v>
      </c>
      <c r="BD851" s="48">
        <f>AI851 * ( (1-Baseline!F$88-Baseline!F$87) + (1-Baseline!B$36)*Baseline!F$88 )</f>
        <v>4.1731966344195841E-4</v>
      </c>
      <c r="BE851" s="48">
        <f t="shared" si="6"/>
        <v>3.453376094927392E-2</v>
      </c>
      <c r="BF851" s="48">
        <f>AK851 * ( (1-Baseline!H$88-Baseline!H$87) + (1-Baseline!B$36)*Baseline!H$88 )</f>
        <v>1.4379302498502088E-5</v>
      </c>
      <c r="BG851" s="48">
        <f>AL851 * ( (1-Baseline!H$88-Baseline!H$87) + (1-Baseline!B$36)*Baseline!H$88 )</f>
        <v>2.138179640959592E-4</v>
      </c>
      <c r="BH851" s="48">
        <f>AM851 * ( (1-Baseline!H$88-Baseline!H$87) + (1-Baseline!B$36)*Baseline!H$88 )</f>
        <v>4.5382020101798996E-5</v>
      </c>
      <c r="BI851" s="48">
        <f>AN851 * ( (1-Baseline!H$88-Baseline!H$87) + (1-Baseline!B$36)*Baseline!H$88 )</f>
        <v>2.7460270153393251E-2</v>
      </c>
      <c r="BJ851" s="48">
        <f t="shared" si="7"/>
        <v>2.7733849440089511E-2</v>
      </c>
      <c r="BK851" s="48"/>
      <c r="BL851" s="48">
        <f t="shared" si="18"/>
        <v>0.97722270183842386</v>
      </c>
      <c r="BM851" s="48">
        <f t="shared" si="19"/>
        <v>3.2395815602214678E-3</v>
      </c>
      <c r="BN851" s="48">
        <f t="shared" si="20"/>
        <v>1.6799009847192542E-2</v>
      </c>
      <c r="BO851" s="48">
        <f t="shared" si="21"/>
        <v>2.7387067541621347E-3</v>
      </c>
      <c r="BP851" s="48">
        <f t="shared" si="8"/>
        <v>0.99999999999999989</v>
      </c>
      <c r="BQ851" s="48">
        <f t="shared" si="22"/>
        <v>1.1858557086572675E-2</v>
      </c>
      <c r="BR851" s="48">
        <f t="shared" si="23"/>
        <v>0.95939851638872309</v>
      </c>
      <c r="BS851" s="48">
        <f t="shared" si="24"/>
        <v>1.4019135096716847E-2</v>
      </c>
      <c r="BT851" s="48">
        <f t="shared" si="25"/>
        <v>1.4723791427987416E-2</v>
      </c>
      <c r="BU851" s="48">
        <f t="shared" si="9"/>
        <v>1</v>
      </c>
      <c r="BV851" s="48">
        <f t="shared" si="26"/>
        <v>2.3486435962866051E-2</v>
      </c>
      <c r="BW851" s="48">
        <f t="shared" si="27"/>
        <v>5.3544112445290939E-3</v>
      </c>
      <c r="BX851" s="48">
        <f t="shared" si="28"/>
        <v>0.95907475619140781</v>
      </c>
      <c r="BY851" s="48">
        <f t="shared" si="29"/>
        <v>1.2084396601197086E-2</v>
      </c>
      <c r="BZ851" s="48">
        <f t="shared" si="10"/>
        <v>1</v>
      </c>
      <c r="CA851" s="48">
        <f t="shared" si="30"/>
        <v>5.184748164716249E-4</v>
      </c>
      <c r="CB851" s="48">
        <f t="shared" si="31"/>
        <v>7.7096388857899947E-3</v>
      </c>
      <c r="CC851" s="48">
        <f t="shared" si="32"/>
        <v>1.6363404654601932E-3</v>
      </c>
      <c r="CD851" s="48">
        <f t="shared" si="33"/>
        <v>0.99013554583227814</v>
      </c>
      <c r="CE851" s="48">
        <f t="shared" si="11"/>
        <v>1</v>
      </c>
      <c r="CF851" s="48"/>
      <c r="CG851" s="48">
        <f t="shared" si="34"/>
        <v>0.97722270183842386</v>
      </c>
      <c r="CH851" s="48">
        <f t="shared" si="35"/>
        <v>3.2395815602214678E-3</v>
      </c>
      <c r="CI851" s="48">
        <f t="shared" si="36"/>
        <v>1.6799009847192542E-2</v>
      </c>
      <c r="CJ851" s="48">
        <f t="shared" si="37"/>
        <v>2.7387067541621347E-3</v>
      </c>
      <c r="CK851" s="48">
        <f t="shared" si="12"/>
        <v>0.99999999999999989</v>
      </c>
      <c r="CL851" s="48">
        <f t="shared" si="38"/>
        <v>1.1858557086572675E-2</v>
      </c>
      <c r="CM851" s="48">
        <f t="shared" si="39"/>
        <v>0.95939851638872309</v>
      </c>
      <c r="CN851" s="48">
        <f t="shared" si="40"/>
        <v>1.4019135096716847E-2</v>
      </c>
      <c r="CO851" s="48">
        <f t="shared" si="41"/>
        <v>1.4723791427987416E-2</v>
      </c>
      <c r="CP851" s="48">
        <f t="shared" si="13"/>
        <v>1</v>
      </c>
      <c r="CQ851" s="48">
        <f t="shared" si="42"/>
        <v>2.3486435962866051E-2</v>
      </c>
      <c r="CR851" s="48">
        <f t="shared" si="43"/>
        <v>5.3544112445290939E-3</v>
      </c>
      <c r="CS851" s="48">
        <f t="shared" si="44"/>
        <v>0.95907475619140781</v>
      </c>
      <c r="CT851" s="48">
        <f t="shared" si="45"/>
        <v>1.2084396601197086E-2</v>
      </c>
      <c r="CU851" s="48">
        <f t="shared" si="14"/>
        <v>1</v>
      </c>
      <c r="CV851" s="48">
        <f t="shared" si="46"/>
        <v>5.184748164716249E-4</v>
      </c>
      <c r="CW851" s="48">
        <f t="shared" si="47"/>
        <v>7.7096388857899947E-3</v>
      </c>
      <c r="CX851" s="48">
        <f t="shared" si="48"/>
        <v>1.6363404654601932E-3</v>
      </c>
      <c r="CY851" s="48">
        <f t="shared" si="49"/>
        <v>0.99013554583227814</v>
      </c>
      <c r="CZ851" s="48">
        <f t="shared" si="15"/>
        <v>1</v>
      </c>
      <c r="DA851" s="48"/>
      <c r="DB851" s="48">
        <f>(AQ851*Baseline!B$7 + AV851*Baseline!B$11 + BA851*Baseline!B$16 + BF851*Baseline!B$18)</f>
        <v>51892.087690449174</v>
      </c>
      <c r="DC851" s="48">
        <f>(AR851*Baseline!B$7 + AW851*Baseline!B$11 + BB851*Baseline!B$16 + BG851*Baseline!B$18)</f>
        <v>62069.854619092381</v>
      </c>
      <c r="DD851" s="48">
        <f>(AS851*Baseline!B$7 + AX851*Baseline!B$11 + BC851*Baseline!B$16 + BH851*Baseline!B$18)</f>
        <v>114613.53998945637</v>
      </c>
      <c r="DE851" s="48">
        <f>(AT851*Baseline!B$7 + AY851*Baseline!B$11 + BD851*Baseline!B$16 + BI851*Baseline!B$18)</f>
        <v>1259750.8400499201</v>
      </c>
      <c r="DF851" s="48">
        <f t="shared" si="16"/>
        <v>1488326.3223489181</v>
      </c>
      <c r="DG851" s="48"/>
      <c r="DH851" s="48">
        <f t="shared" si="50"/>
        <v>3.486606862435359E-2</v>
      </c>
      <c r="DI851" s="48">
        <f t="shared" si="51"/>
        <v>4.1704466075109123E-2</v>
      </c>
      <c r="DJ851" s="48">
        <f t="shared" si="52"/>
        <v>7.7008340354130192E-2</v>
      </c>
      <c r="DK851" s="48">
        <f t="shared" si="53"/>
        <v>0.84642112494640709</v>
      </c>
      <c r="DL851" s="48">
        <f t="shared" si="17"/>
        <v>1</v>
      </c>
      <c r="DM851" s="48"/>
      <c r="DN851" s="48">
        <f>DH851 / (Baseline!B$7/Baseline!B$17)</f>
        <v>3.7217235003736393</v>
      </c>
      <c r="DO851" s="48">
        <f>DI851 / (Baseline!B$11/Baseline!B$17)</f>
        <v>1.0067657719084722</v>
      </c>
      <c r="DP851" s="48">
        <f>DJ851 / (Baseline!B$16/Baseline!B$17)</f>
        <v>1.1900115828666191</v>
      </c>
      <c r="DQ851" s="48">
        <f>DK851 / (Baseline!B$18/Baseline!B$17)</f>
        <v>0.95695380563441956</v>
      </c>
      <c r="DR851" s="71"/>
      <c r="DS851" s="48">
        <f>(AU851*Baseline!B$34)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2.7682875914432709E-2</v>
      </c>
      <c r="DT851" s="48">
        <f>(AZ851*Baseline!B$34) + (Baseline!D$88*(1-Baseline!D$89)*Baseline!B$35) + (Baseline!D$88*Baseline!D$89*((1-Baseline!D$90)*Baseline!B$40 + Baseline!D$90*Baseline!B$41))</f>
        <v>1.0168212368229651E-2</v>
      </c>
      <c r="DU851" s="48">
        <f>(BE851*Baseline!B$34) + (Baseline!F$88*(1-Baseline!F$89)*Baseline!B$35) + (Baseline!F$88*Baseline!F$89*((1-Baseline!F$90)*Baseline!B$40 + Baseline!F$90*Baseline!B$41))</f>
        <v>1.2910704142391091E-2</v>
      </c>
      <c r="DV851" s="48">
        <f>(BJ851*Baseline!B$34) + (Baseline!H$88*(1-Baseline!H$89)*Baseline!B$35) + (Baseline!H$88*Baseline!H$89*((1-Baseline!H$90)*Baseline!B$40 + Baseline!H$90*Baseline!B$41))</f>
        <v>9.305077416013427E-3</v>
      </c>
      <c r="DW851" s="48">
        <f>( DS851*Baseline!B$7 + DT851*Baseline!B$11 + DU851*Baseline!B$16 + DV851*Baseline!B$18 ) / Baseline!B$17</f>
        <v>9.7463283197798071E-3</v>
      </c>
    </row>
    <row r="852" spans="1:127">
      <c r="A852" s="7" t="s">
        <v>1181</v>
      </c>
      <c r="B852" s="1">
        <f>MIN( MAX( NORMINV( MCrands!B852, (B$5+B$4)/2, (B$5-B$4)/3.29 ), 0 ), 1 )</f>
        <v>0.68773899828378249</v>
      </c>
      <c r="C852" s="1">
        <f>MAX( NORMINV( MCrands!C852, (C$5+C$4)/2, (C$5-C$4)/3.29 ), 0 )</f>
        <v>2.469170296676741</v>
      </c>
      <c r="D852" s="40"/>
      <c r="E852" s="40">
        <f>Baseline!B$33 * (C852 * Baseline!B$66*Baseline!B$66/Baseline!B$73 + Baseline!B$52*Baseline!B$52/Baseline!B$74 + Baseline!B$53*Baseline!B$53/Baseline!B$75 + Baseline!B$54*Baseline!B$54/Baseline!B$76)</f>
        <v>2.0670627589569242E-5</v>
      </c>
      <c r="F852" s="40">
        <f>Baseline!B$33 * (C852 * Baseline!B$66*Baseline!B$57/Baseline!B$73 + Baseline!B$52*Baseline!B$67/Baseline!B$74 + Baseline!B$53*Baseline!B$55/Baseline!B$75 + Baseline!B$54*Baseline!B$56/Baseline!B$76)</f>
        <v>3.9369138975322457E-8</v>
      </c>
      <c r="G852" s="1">
        <f>Baseline!B$33 * (C852 * Baseline!B$66*Baseline!B$58/Baseline!B$73 + Baseline!B$52*Baseline!B$59/Baseline!B$74 + Baseline!B$53*Baseline!B$68/Baseline!B$75 + Baseline!B$54*Baseline!B$60/Baseline!B$76)</f>
        <v>1.0843684252298553E-7</v>
      </c>
      <c r="H852" s="40">
        <f>Baseline!B$33 * (C852 * Baseline!B$66*Baseline!B$61/Baseline!B$73 + Baseline!B$52*Baseline!B$62/Baseline!B$74 + Baseline!B$53*Baseline!B$63/Baseline!B$75 + Baseline!B$54*Baseline!B$69/Baseline!B$76)</f>
        <v>1.7331192504524284E-9</v>
      </c>
      <c r="I852" s="40">
        <f>Baseline!B$33 * (C852 * Baseline!B$57*Baseline!B$66/Baseline!B$73 + Baseline!B$67*Baseline!B$52/Baseline!B$74 + Baseline!B$55*Baseline!B$53/Baseline!B$75 + Baseline!B$56*Baseline!B$54/Baseline!B$76)</f>
        <v>3.9369138975322457E-8</v>
      </c>
      <c r="J852" s="1">
        <f>Baseline!B$33 * (C852 * Baseline!B$57*Baseline!B$57/Baseline!B$73 + Baseline!B$67*Baseline!B$67/Baseline!B$74 + Baseline!B$55*Baseline!B$55/Baseline!B$75 + Baseline!B$56*Baseline!B$56/Baseline!B$76)</f>
        <v>1.7949606146176793E-6</v>
      </c>
      <c r="K852" s="40">
        <f>Baseline!B$33 * (C852 * Baseline!B$57*Baseline!B$58/Baseline!B$73 + Baseline!B$67*Baseline!B$59/Baseline!B$74 + Baseline!B$55*Baseline!B$68/Baseline!B$75 + Baseline!B$56*Baseline!B$60/Baseline!B$76)</f>
        <v>1.3929266979027837E-8</v>
      </c>
      <c r="L852" s="1">
        <f>Baseline!B$33 * (C852 * Baseline!B$57*Baseline!B$61/Baseline!B$73 + Baseline!B$67*Baseline!B$62/Baseline!B$74 + Baseline!B$55*Baseline!B$63/Baseline!B$75 + Baseline!B$56*Baseline!B$69/Baseline!B$76)</f>
        <v>1.4629425817156414E-8</v>
      </c>
      <c r="M852" s="40">
        <f>Baseline!B$33 * (C852 * Baseline!B$58*Baseline!B$66/Baseline!B$73 + Baseline!B$59*Baseline!B$52/Baseline!B$74 + Baseline!B$68*Baseline!B$53/Baseline!B$75 + Baseline!B$60*Baseline!B$54/Baseline!B$76)</f>
        <v>1.0843684252298553E-7</v>
      </c>
      <c r="N852" s="1">
        <f>Baseline!B$33 * (C852 * Baseline!B$58*Baseline!B$57/Baseline!B$73 + Baseline!B$59*Baseline!B$67/Baseline!B$74 + Baseline!B$68*Baseline!B$55/Baseline!B$75 + Baseline!B$60*Baseline!B$56/Baseline!B$76)</f>
        <v>1.3929266979027837E-8</v>
      </c>
      <c r="O852" s="1">
        <f>Baseline!B$33 * (C852 * Baseline!B$58*Baseline!B$58/Baseline!B$73 + Baseline!B$59*Baseline!B$59/Baseline!B$74 + Baseline!B$68*Baseline!B$68/Baseline!B$75 + Baseline!B$60*Baseline!B$60/Baseline!B$76)</f>
        <v>1.3250169330846043E-6</v>
      </c>
      <c r="P852" s="40">
        <f>Baseline!B$33 * (C852 * Baseline!B$58*Baseline!B$61/Baseline!B$73 + Baseline!B$59*Baseline!B$62/Baseline!B$74 + Baseline!B$68*Baseline!B$63/Baseline!B$75 + Baseline!B$60*Baseline!B$69/Baseline!B$76)</f>
        <v>1.6489877953780703E-9</v>
      </c>
      <c r="Q852" s="40">
        <f>Baseline!B$33 * (C852 * Baseline!B$61*Baseline!B$66/Baseline!B$73 + Baseline!B$62*Baseline!B$52/Baseline!B$74 + Baseline!B$63*Baseline!B$53/Baseline!B$75 + Baseline!B$69*Baseline!B$54/Baseline!B$76)</f>
        <v>1.7331192504524284E-9</v>
      </c>
      <c r="R852" s="40">
        <f>Baseline!B$33 * (C852 * Baseline!B$61*Baseline!B$57/Baseline!B$73 + Baseline!B$62*Baseline!B$67/Baseline!B$74 + Baseline!B$63*Baseline!B$55/Baseline!B$75 + Baseline!B$69*Baseline!B$56/Baseline!B$76)</f>
        <v>1.4629425817156414E-8</v>
      </c>
      <c r="S852" s="40">
        <f>Baseline!B$33 * (C852 * Baseline!B$61*Baseline!B$58/Baseline!B$73 + Baseline!B$62*Baseline!B$59/Baseline!B$74 + Baseline!B$63*Baseline!B$68/Baseline!B$75 + Baseline!B$69*Baseline!B$60/Baseline!B$76)</f>
        <v>1.6489877953780703E-9</v>
      </c>
      <c r="T852" s="40">
        <f>Baseline!B$33 * (C852 * Baseline!B$61*Baseline!B$61/Baseline!B$73 + Baseline!B$62*Baseline!B$62/Baseline!B$74 + Baseline!B$63*Baseline!B$63/Baseline!B$75 + Baseline!B$69*Baseline!B$69/Baseline!B$76)</f>
        <v>9.8551804743299997E-8</v>
      </c>
      <c r="U852" s="40"/>
      <c r="V852" s="40">
        <f>E852 * ( Baseline!B$87 * Baseline!B$7 )</f>
        <v>0.21454044375213915</v>
      </c>
      <c r="W852" s="40">
        <f>F852 * ( Baseline!D$87 * Baseline!B$11 )</f>
        <v>7.2622658919946554E-4</v>
      </c>
      <c r="X852" s="40">
        <f>G852 * ( Baseline!F$87 * Baseline!B$16 )</f>
        <v>3.7665287758871743E-3</v>
      </c>
      <c r="Y852" s="40">
        <f>H852 * ( Baseline!H$87 * Baseline!B$18 )</f>
        <v>6.0949205532307251E-4</v>
      </c>
      <c r="Z852" s="48">
        <f t="shared" si="0"/>
        <v>0.21964269117254887</v>
      </c>
      <c r="AA852" s="40">
        <f>I852 * ( Baseline!B$87 * Baseline!B$7 )</f>
        <v>4.0861229342487179E-4</v>
      </c>
      <c r="AB852" s="1">
        <f>J852 * ( Baseline!D$87 * Baseline!B$11 )</f>
        <v>3.3110912730864382E-2</v>
      </c>
      <c r="AC852" s="1">
        <f>K852 * ( Baseline!F$87 * Baseline!B$16 )</f>
        <v>4.8382988367078538E-4</v>
      </c>
      <c r="AD852" s="1">
        <f>L852 * ( Baseline!F$87 * Baseline!B$16 )</f>
        <v>5.0814973982063602E-4</v>
      </c>
      <c r="AE852" s="48">
        <f t="shared" si="1"/>
        <v>3.4511504647780675E-2</v>
      </c>
      <c r="AF852" s="48">
        <f>M852 * ( Baseline!B$87 * Baseline!B$7 )</f>
        <v>1.1254659885460668E-3</v>
      </c>
      <c r="AG852" s="48">
        <f>N852 * ( Baseline!D$87 * Baseline!B$11 )</f>
        <v>2.5694755617004892E-4</v>
      </c>
      <c r="AH852" s="48">
        <f>O852 * ( Baseline!F$87 * Baseline!B$16 )</f>
        <v>4.6024158310797765E-2</v>
      </c>
      <c r="AI852" s="48">
        <f>P852 * ( Baseline!H$87 * Baseline!B$18 )</f>
        <v>5.7990525484341408E-4</v>
      </c>
      <c r="AJ852" s="48">
        <f t="shared" si="2"/>
        <v>4.7986477110357299E-2</v>
      </c>
      <c r="AK852" s="48">
        <f>Q852 * ( Baseline!B$87 * Baseline!B$7 )</f>
        <v>1.7988044700445756E-5</v>
      </c>
      <c r="AL852" s="48">
        <f>R852 * ( Baseline!D$87 * Baseline!B$11 )</f>
        <v>2.6986310317326633E-4</v>
      </c>
      <c r="AM852" s="48">
        <f>S852 * ( Baseline!F$87 * Baseline!B$16 )</f>
        <v>5.7277211673345309E-5</v>
      </c>
      <c r="AN852" s="48">
        <f>T852 * ( Baseline!H$87 * Baseline!B$18 )</f>
        <v>3.4658054841357137E-2</v>
      </c>
      <c r="AO852" s="48">
        <f t="shared" si="3"/>
        <v>3.5003183200904196E-2</v>
      </c>
      <c r="AP852" s="48"/>
      <c r="AQ852" s="48">
        <f>V852 * ( (1-Baseline!B$88-Baseline!B$87) + (1-B852)*Baseline!B$88 )</f>
        <v>7.8631709664908997E-2</v>
      </c>
      <c r="AR852" s="48">
        <f>W852 * ( (1-Baseline!B$88-Baseline!B$87) + (1-B852)*Baseline!B$88 )</f>
        <v>2.6617097137564825E-4</v>
      </c>
      <c r="AS852" s="48">
        <f>X852 * ( (1-Baseline!B$88-Baseline!B$87) + (1-B852)*Baseline!B$88 )</f>
        <v>1.3804790927544276E-3</v>
      </c>
      <c r="AT852" s="48">
        <f>Y852 * ( (1-Baseline!B$88-Baseline!B$87) + (1-B852)*Baseline!B$88 )</f>
        <v>2.2338632986422465E-4</v>
      </c>
      <c r="AU852" s="48">
        <f t="shared" si="4"/>
        <v>8.0501746058903298E-2</v>
      </c>
      <c r="AV852" s="48">
        <f>AA852 * ( (1-Baseline!D$88-Baseline!D$87) + (1-B852)*Baseline!D$88 )</f>
        <v>2.7920123692557418E-4</v>
      </c>
      <c r="AW852" s="48">
        <f>AB852 * ( (1-Baseline!D$88-Baseline!D$87) + (1-B852)*Baseline!D$88 )</f>
        <v>2.2624399556622266E-2</v>
      </c>
      <c r="AX852" s="48">
        <f>AC852 * ( (1-Baseline!D$88-Baseline!D$87) + (1-B852)*Baseline!D$88 )</f>
        <v>3.3059676411149652E-4</v>
      </c>
      <c r="AY852" s="48">
        <f>AD852 * ( (1-Baseline!D$88-Baseline!D$87) + (1-B852)*Baseline!D$88 )</f>
        <v>3.4721431093559562E-4</v>
      </c>
      <c r="AZ852" s="48">
        <f t="shared" si="5"/>
        <v>2.3581411868594929E-2</v>
      </c>
      <c r="BA852" s="48">
        <f>AF852 * ( (1-Baseline!F$88-Baseline!F$87) + (1-Baseline!B$36)*Baseline!F$88 )</f>
        <v>8.0992134026938321E-4</v>
      </c>
      <c r="BB852" s="48">
        <f>AG852 * ( (1-Baseline!F$88-Baseline!F$87) + (1-Baseline!B$36)*Baseline!F$88 )</f>
        <v>1.8490768374176465E-4</v>
      </c>
      <c r="BC852" s="48">
        <f>AH852 * ( (1-Baseline!F$88-Baseline!F$87) + (1-Baseline!B$36)*Baseline!F$88 )</f>
        <v>3.312045709351602E-2</v>
      </c>
      <c r="BD852" s="48">
        <f>AI852 * ( (1-Baseline!F$88-Baseline!F$87) + (1-Baseline!B$36)*Baseline!F$88 )</f>
        <v>4.1731837835347579E-4</v>
      </c>
      <c r="BE852" s="48">
        <f t="shared" si="6"/>
        <v>3.4532604495880644E-2</v>
      </c>
      <c r="BF852" s="48">
        <f>AK852 * ( (1-Baseline!H$88-Baseline!H$87) + (1-Baseline!B$36)*Baseline!H$88 )</f>
        <v>1.4252287577057179E-5</v>
      </c>
      <c r="BG852" s="48">
        <f>AL852 * ( (1-Baseline!H$88-Baseline!H$87) + (1-Baseline!B$36)*Baseline!H$88 )</f>
        <v>2.1381793390624237E-4</v>
      </c>
      <c r="BH852" s="48">
        <f>AM852 * ( (1-Baseline!H$88-Baseline!H$87) + (1-Baseline!B$36)*Baseline!H$88 )</f>
        <v>4.5381880353024947E-5</v>
      </c>
      <c r="BI852" s="48">
        <f>AN852 * ( (1-Baseline!H$88-Baseline!H$87) + (1-Baseline!B$36)*Baseline!H$88 )</f>
        <v>2.7460270011904084E-2</v>
      </c>
      <c r="BJ852" s="48">
        <f t="shared" si="7"/>
        <v>2.7733722113740408E-2</v>
      </c>
      <c r="BK852" s="48"/>
      <c r="BL852" s="48">
        <f t="shared" si="18"/>
        <v>0.97677023809364349</v>
      </c>
      <c r="BM852" s="48">
        <f t="shared" si="19"/>
        <v>3.3063999777208611E-3</v>
      </c>
      <c r="BN852" s="48">
        <f t="shared" si="20"/>
        <v>1.7148436653092323E-2</v>
      </c>
      <c r="BO852" s="48">
        <f t="shared" si="21"/>
        <v>2.7749252755433699E-3</v>
      </c>
      <c r="BP852" s="48">
        <f t="shared" si="8"/>
        <v>1</v>
      </c>
      <c r="BQ852" s="48">
        <f t="shared" si="22"/>
        <v>1.1839886368186742E-2</v>
      </c>
      <c r="BR852" s="48">
        <f t="shared" si="23"/>
        <v>0.95941666608829357</v>
      </c>
      <c r="BS852" s="48">
        <f t="shared" si="24"/>
        <v>1.4019379583958503E-2</v>
      </c>
      <c r="BT852" s="48">
        <f t="shared" si="25"/>
        <v>1.4724067959561233E-2</v>
      </c>
      <c r="BU852" s="48">
        <f t="shared" si="9"/>
        <v>1</v>
      </c>
      <c r="BV852" s="48">
        <f t="shared" si="26"/>
        <v>2.3453815664729191E-2</v>
      </c>
      <c r="BW852" s="48">
        <f t="shared" si="27"/>
        <v>5.3545826166636829E-3</v>
      </c>
      <c r="BX852" s="48">
        <f t="shared" si="28"/>
        <v>0.95910683763997351</v>
      </c>
      <c r="BY852" s="48">
        <f t="shared" si="29"/>
        <v>1.208476407863349E-2</v>
      </c>
      <c r="BZ852" s="48">
        <f t="shared" si="10"/>
        <v>0.99999999999999989</v>
      </c>
      <c r="CA852" s="48">
        <f t="shared" si="30"/>
        <v>5.1389739605114232E-4</v>
      </c>
      <c r="CB852" s="48">
        <f t="shared" si="31"/>
        <v>7.7096731924168336E-3</v>
      </c>
      <c r="CC852" s="48">
        <f t="shared" si="32"/>
        <v>1.6363429390006373E-3</v>
      </c>
      <c r="CD852" s="48">
        <f t="shared" si="33"/>
        <v>0.99014008647253138</v>
      </c>
      <c r="CE852" s="48">
        <f t="shared" si="11"/>
        <v>1</v>
      </c>
      <c r="CF852" s="48"/>
      <c r="CG852" s="48">
        <f t="shared" si="34"/>
        <v>0.97677023809364349</v>
      </c>
      <c r="CH852" s="48">
        <f t="shared" si="35"/>
        <v>3.3063999777208611E-3</v>
      </c>
      <c r="CI852" s="48">
        <f t="shared" si="36"/>
        <v>1.7148436653092323E-2</v>
      </c>
      <c r="CJ852" s="48">
        <f t="shared" si="37"/>
        <v>2.7749252755433699E-3</v>
      </c>
      <c r="CK852" s="48">
        <f t="shared" si="12"/>
        <v>1</v>
      </c>
      <c r="CL852" s="48">
        <f t="shared" si="38"/>
        <v>1.1839886368186742E-2</v>
      </c>
      <c r="CM852" s="48">
        <f t="shared" si="39"/>
        <v>0.95941666608829357</v>
      </c>
      <c r="CN852" s="48">
        <f t="shared" si="40"/>
        <v>1.4019379583958503E-2</v>
      </c>
      <c r="CO852" s="48">
        <f t="shared" si="41"/>
        <v>1.4724067959561233E-2</v>
      </c>
      <c r="CP852" s="48">
        <f t="shared" si="13"/>
        <v>1</v>
      </c>
      <c r="CQ852" s="48">
        <f t="shared" si="42"/>
        <v>2.3453815664729191E-2</v>
      </c>
      <c r="CR852" s="48">
        <f t="shared" si="43"/>
        <v>5.3545826166636829E-3</v>
      </c>
      <c r="CS852" s="48">
        <f t="shared" si="44"/>
        <v>0.95910683763997351</v>
      </c>
      <c r="CT852" s="48">
        <f t="shared" si="45"/>
        <v>1.208476407863349E-2</v>
      </c>
      <c r="CU852" s="48">
        <f t="shared" si="14"/>
        <v>0.99999999999999989</v>
      </c>
      <c r="CV852" s="48">
        <f t="shared" si="46"/>
        <v>5.1389739605114232E-4</v>
      </c>
      <c r="CW852" s="48">
        <f t="shared" si="47"/>
        <v>7.7096731924168336E-3</v>
      </c>
      <c r="CX852" s="48">
        <f t="shared" si="48"/>
        <v>1.6363429390006373E-3</v>
      </c>
      <c r="CY852" s="48">
        <f t="shared" si="49"/>
        <v>0.99014008647253138</v>
      </c>
      <c r="CZ852" s="48">
        <f t="shared" si="15"/>
        <v>1</v>
      </c>
      <c r="DA852" s="48"/>
      <c r="DB852" s="48">
        <f>(AQ852*Baseline!B$7 + AV852*Baseline!B$11 + BA852*Baseline!B$16 + BF852*Baseline!B$18)</f>
        <v>42101.155569911745</v>
      </c>
      <c r="DC852" s="48">
        <f>(AR852*Baseline!B$7 + AW852*Baseline!B$11 + BB852*Baseline!B$16 + BG852*Baseline!B$18)</f>
        <v>59058.713029865423</v>
      </c>
      <c r="DD852" s="48">
        <f>(AS852*Baseline!B$7 + AX852*Baseline!B$11 + BC852*Baseline!B$16 + BH852*Baseline!B$18)</f>
        <v>114416.41245595409</v>
      </c>
      <c r="DE852" s="48">
        <f>(AT852*Baseline!B$7 + AY852*Baseline!B$11 + BD852*Baseline!B$16 + BI852*Baseline!B$18)</f>
        <v>1259679.2294927521</v>
      </c>
      <c r="DF852" s="48">
        <f t="shared" si="16"/>
        <v>1475255.5105484833</v>
      </c>
      <c r="DG852" s="48"/>
      <c r="DH852" s="48">
        <f t="shared" si="50"/>
        <v>2.8538212715612233E-2</v>
      </c>
      <c r="DI852" s="48">
        <f t="shared" si="51"/>
        <v>4.0032870650256416E-2</v>
      </c>
      <c r="DJ852" s="48">
        <f t="shared" si="52"/>
        <v>7.755701411575501E-2</v>
      </c>
      <c r="DK852" s="48">
        <f t="shared" si="53"/>
        <v>0.8538719025183763</v>
      </c>
      <c r="DL852" s="48">
        <f t="shared" si="17"/>
        <v>1</v>
      </c>
      <c r="DM852" s="48"/>
      <c r="DN852" s="48">
        <f>DH852 / (Baseline!B$7/Baseline!B$17)</f>
        <v>3.046266502446116</v>
      </c>
      <c r="DO852" s="48">
        <f>DI852 / (Baseline!B$11/Baseline!B$17)</f>
        <v>0.96641265828295253</v>
      </c>
      <c r="DP852" s="48">
        <f>DJ852 / (Baseline!B$16/Baseline!B$17)</f>
        <v>1.1984902506128137</v>
      </c>
      <c r="DQ852" s="48">
        <f>DK852 / (Baseline!B$18/Baseline!B$17)</f>
        <v>0.96537756745024494</v>
      </c>
      <c r="DR852" s="71"/>
      <c r="DS852" s="48">
        <f>(AU852*Baseline!B$34)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2.4604793158835497E-2</v>
      </c>
      <c r="DT852" s="48">
        <f>(AZ852*Baseline!B$34) + (Baseline!D$88*(1-Baseline!D$89)*Baseline!B$35) + (Baseline!D$88*Baseline!D$89*((1-Baseline!D$90)*Baseline!B$40 + Baseline!D$90*Baseline!B$41))</f>
        <v>9.9507797802892428E-3</v>
      </c>
      <c r="DU852" s="48">
        <f>(BE852*Baseline!B$34) + (Baseline!F$88*(1-Baseline!F$89)*Baseline!B$35) + (Baseline!F$88*Baseline!F$89*((1-Baseline!F$90)*Baseline!B$40 + Baseline!F$90*Baseline!B$41))</f>
        <v>1.2910530674382099E-2</v>
      </c>
      <c r="DV852" s="48">
        <f>(BJ852*Baseline!B$34) + (Baseline!H$88*(1-Baseline!H$89)*Baseline!B$35) + (Baseline!H$88*Baseline!H$89*((1-Baseline!H$90)*Baseline!B$40 + Baseline!H$90*Baseline!B$41))</f>
        <v>9.3050583170610629E-3</v>
      </c>
      <c r="DW852" s="48">
        <f>( DS852*Baseline!B$7 + DT852*Baseline!B$11 + DU852*Baseline!B$16 + DV852*Baseline!B$18 ) / Baseline!B$17</f>
        <v>9.7084569548560908E-3</v>
      </c>
    </row>
    <row r="853" spans="1:127">
      <c r="A853" s="7" t="s">
        <v>1182</v>
      </c>
      <c r="B853" s="1">
        <f>MIN( MAX( NORMINV( MCrands!B853, (B$5+B$4)/2, (B$5-B$4)/3.29 ), 0 ), 1 )</f>
        <v>0.49726564725552569</v>
      </c>
      <c r="C853" s="1">
        <f>MAX( NORMINV( MCrands!C853, (C$5+C$4)/2, (C$5-C$4)/3.29 ), 0 )</f>
        <v>2.3543342076969447</v>
      </c>
      <c r="D853" s="40"/>
      <c r="E853" s="40">
        <f>Baseline!B$33 * (C853 * Baseline!B$66*Baseline!B$66/Baseline!B$73 + Baseline!B$52*Baseline!B$52/Baseline!B$74 + Baseline!B$53*Baseline!B$53/Baseline!B$75 + Baseline!B$54*Baseline!B$54/Baseline!B$76)</f>
        <v>1.9709674289825981E-5</v>
      </c>
      <c r="F853" s="40">
        <f>Baseline!B$33 * (C853 * Baseline!B$66*Baseline!B$57/Baseline!B$73 + Baseline!B$52*Baseline!B$67/Baseline!B$74 + Baseline!B$53*Baseline!B$55/Baseline!B$75 + Baseline!B$54*Baseline!B$56/Baseline!B$76)</f>
        <v>3.9240626330756328E-8</v>
      </c>
      <c r="G853" s="1">
        <f>Baseline!B$33 * (C853 * Baseline!B$66*Baseline!B$58/Baseline!B$73 + Baseline!B$52*Baseline!B$59/Baseline!B$74 + Baseline!B$53*Baseline!B$68/Baseline!B$75 + Baseline!B$54*Baseline!B$60/Baseline!B$76)</f>
        <v>1.0812091560509378E-7</v>
      </c>
      <c r="H853" s="40">
        <f>Baseline!B$33 * (C853 * Baseline!B$66*Baseline!B$61/Baseline!B$73 + Baseline!B$52*Baseline!B$62/Baseline!B$74 + Baseline!B$53*Baseline!B$63/Baseline!B$75 + Baseline!B$54*Baseline!B$69/Baseline!B$76)</f>
        <v>1.7015265586632538E-9</v>
      </c>
      <c r="I853" s="40">
        <f>Baseline!B$33 * (C853 * Baseline!B$57*Baseline!B$66/Baseline!B$73 + Baseline!B$67*Baseline!B$52/Baseline!B$74 + Baseline!B$55*Baseline!B$53/Baseline!B$75 + Baseline!B$56*Baseline!B$54/Baseline!B$76)</f>
        <v>3.9240626330756328E-8</v>
      </c>
      <c r="J853" s="1">
        <f>Baseline!B$33 * (C853 * Baseline!B$57*Baseline!B$57/Baseline!B$73 + Baseline!B$67*Baseline!B$67/Baseline!B$74 + Baseline!B$55*Baseline!B$55/Baseline!B$75 + Baseline!B$56*Baseline!B$56/Baseline!B$76)</f>
        <v>1.7949605974311002E-6</v>
      </c>
      <c r="K853" s="40">
        <f>Baseline!B$33 * (C853 * Baseline!B$57*Baseline!B$58/Baseline!B$73 + Baseline!B$67*Baseline!B$59/Baseline!B$74 + Baseline!B$55*Baseline!B$68/Baseline!B$75 + Baseline!B$56*Baseline!B$60/Baseline!B$76)</f>
        <v>1.3929224728687766E-8</v>
      </c>
      <c r="L853" s="1">
        <f>Baseline!B$33 * (C853 * Baseline!B$57*Baseline!B$61/Baseline!B$73 + Baseline!B$67*Baseline!B$62/Baseline!B$74 + Baseline!B$55*Baseline!B$63/Baseline!B$75 + Baseline!B$56*Baseline!B$69/Baseline!B$76)</f>
        <v>1.4629421592122407E-8</v>
      </c>
      <c r="M853" s="40">
        <f>Baseline!B$33 * (C853 * Baseline!B$58*Baseline!B$66/Baseline!B$73 + Baseline!B$59*Baseline!B$52/Baseline!B$74 + Baseline!B$68*Baseline!B$53/Baseline!B$75 + Baseline!B$60*Baseline!B$54/Baseline!B$76)</f>
        <v>1.0812091560509378E-7</v>
      </c>
      <c r="N853" s="1">
        <f>Baseline!B$33 * (C853 * Baseline!B$58*Baseline!B$57/Baseline!B$73 + Baseline!B$59*Baseline!B$67/Baseline!B$74 + Baseline!B$68*Baseline!B$55/Baseline!B$75 + Baseline!B$60*Baseline!B$56/Baseline!B$76)</f>
        <v>1.3929224728687766E-8</v>
      </c>
      <c r="O853" s="1">
        <f>Baseline!B$33 * (C853 * Baseline!B$58*Baseline!B$58/Baseline!B$73 + Baseline!B$59*Baseline!B$59/Baseline!B$74 + Baseline!B$68*Baseline!B$68/Baseline!B$75 + Baseline!B$60*Baseline!B$60/Baseline!B$76)</f>
        <v>1.325016829219185E-6</v>
      </c>
      <c r="P853" s="40">
        <f>Baseline!B$33 * (C853 * Baseline!B$58*Baseline!B$61/Baseline!B$73 + Baseline!B$59*Baseline!B$62/Baseline!B$74 + Baseline!B$68*Baseline!B$63/Baseline!B$75 + Baseline!B$60*Baseline!B$69/Baseline!B$76)</f>
        <v>1.6489774088361356E-9</v>
      </c>
      <c r="Q853" s="40">
        <f>Baseline!B$33 * (C853 * Baseline!B$61*Baseline!B$66/Baseline!B$73 + Baseline!B$62*Baseline!B$52/Baseline!B$74 + Baseline!B$63*Baseline!B$53/Baseline!B$75 + Baseline!B$69*Baseline!B$54/Baseline!B$76)</f>
        <v>1.7015265586632538E-9</v>
      </c>
      <c r="R853" s="40">
        <f>Baseline!B$33 * (C853 * Baseline!B$61*Baseline!B$57/Baseline!B$73 + Baseline!B$62*Baseline!B$67/Baseline!B$74 + Baseline!B$63*Baseline!B$55/Baseline!B$75 + Baseline!B$69*Baseline!B$56/Baseline!B$76)</f>
        <v>1.4629421592122407E-8</v>
      </c>
      <c r="S853" s="40">
        <f>Baseline!B$33 * (C853 * Baseline!B$61*Baseline!B$58/Baseline!B$73 + Baseline!B$62*Baseline!B$59/Baseline!B$74 + Baseline!B$63*Baseline!B$68/Baseline!B$75 + Baseline!B$69*Baseline!B$60/Baseline!B$76)</f>
        <v>1.6489774088361356E-9</v>
      </c>
      <c r="T853" s="40">
        <f>Baseline!B$33 * (C853 * Baseline!B$61*Baseline!B$61/Baseline!B$73 + Baseline!B$62*Baseline!B$62/Baseline!B$74 + Baseline!B$63*Baseline!B$63/Baseline!B$75 + Baseline!B$69*Baseline!B$69/Baseline!B$76)</f>
        <v>9.8551803704645804E-8</v>
      </c>
      <c r="U853" s="40"/>
      <c r="V853" s="40">
        <f>E853 * ( Baseline!B$87 * Baseline!B$7 )</f>
        <v>0.20456670945410385</v>
      </c>
      <c r="W853" s="40">
        <f>F853 * ( Baseline!D$87 * Baseline!B$11 )</f>
        <v>7.2385596840456403E-4</v>
      </c>
      <c r="X853" s="40">
        <f>G853 * ( Baseline!F$87 * Baseline!B$16 )</f>
        <v>3.7555551270826697E-3</v>
      </c>
      <c r="Y853" s="40">
        <f>H853 * ( Baseline!H$87 * Baseline!B$18 )</f>
        <v>5.9838174387350223E-4</v>
      </c>
      <c r="Z853" s="48">
        <f t="shared" si="0"/>
        <v>0.2096445022934646</v>
      </c>
      <c r="AA853" s="40">
        <f>I853 * ( Baseline!B$87 * Baseline!B$7 )</f>
        <v>4.0727846068691994E-4</v>
      </c>
      <c r="AB853" s="1">
        <f>J853 * ( Baseline!D$87 * Baseline!B$11 )</f>
        <v>3.3110912413830504E-2</v>
      </c>
      <c r="AC853" s="1">
        <f>K853 * ( Baseline!F$87 * Baseline!B$16 )</f>
        <v>4.8382841611494394E-4</v>
      </c>
      <c r="AD853" s="1">
        <f>L853 * ( Baseline!F$87 * Baseline!B$16 )</f>
        <v>5.0814959306505188E-4</v>
      </c>
      <c r="AE853" s="48">
        <f t="shared" si="1"/>
        <v>3.4510168883697429E-2</v>
      </c>
      <c r="AF853" s="48">
        <f>M853 * ( Baseline!B$87 * Baseline!B$7 )</f>
        <v>1.1221869830652684E-3</v>
      </c>
      <c r="AG853" s="48">
        <f>N853 * ( Baseline!D$87 * Baseline!B$11 )</f>
        <v>2.5694677679510798E-4</v>
      </c>
      <c r="AH853" s="48">
        <f>O853 * ( Baseline!F$87 * Baseline!B$16 )</f>
        <v>4.6024154703056319E-2</v>
      </c>
      <c r="AI853" s="48">
        <f>P853 * ( Baseline!H$87 * Baseline!B$18 )</f>
        <v>5.7990160217220301E-4</v>
      </c>
      <c r="AJ853" s="48">
        <f t="shared" si="2"/>
        <v>4.7983190065088895E-2</v>
      </c>
      <c r="AK853" s="48">
        <f>Q853 * ( Baseline!B$87 * Baseline!B$7 )</f>
        <v>1.766014415236591E-5</v>
      </c>
      <c r="AL853" s="48">
        <f>R853 * ( Baseline!D$87 * Baseline!B$11 )</f>
        <v>2.6986302523577225E-4</v>
      </c>
      <c r="AM853" s="48">
        <f>S853 * ( Baseline!F$87 * Baseline!B$16 )</f>
        <v>5.7276850899200944E-5</v>
      </c>
      <c r="AN853" s="48">
        <f>T853 * ( Baseline!H$87 * Baseline!B$18 )</f>
        <v>3.4658054476090022E-2</v>
      </c>
      <c r="AO853" s="48">
        <f t="shared" si="3"/>
        <v>3.5002854496377363E-2</v>
      </c>
      <c r="AP853" s="48"/>
      <c r="AQ853" s="48">
        <f>V853 * ( (1-Baseline!B$88-Baseline!B$87) + (1-B853)*Baseline!B$88 )</f>
        <v>0.10965462437835709</v>
      </c>
      <c r="AR853" s="48">
        <f>W853 * ( (1-Baseline!B$88-Baseline!B$87) + (1-B853)*Baseline!B$88 )</f>
        <v>3.8801110176356725E-4</v>
      </c>
      <c r="AS853" s="48">
        <f>X853 * ( (1-Baseline!B$88-Baseline!B$87) + (1-B853)*Baseline!B$88 )</f>
        <v>2.0131036369085116E-3</v>
      </c>
      <c r="AT853" s="48">
        <f>Y853 * ( (1-Baseline!B$88-Baseline!B$87) + (1-B853)*Baseline!B$88 )</f>
        <v>3.2075270475050816E-4</v>
      </c>
      <c r="AU853" s="48">
        <f t="shared" si="4"/>
        <v>0.11237649182177967</v>
      </c>
      <c r="AV853" s="48">
        <f>AA853 * ( (1-Baseline!D$88-Baseline!D$87) + (1-B853)*Baseline!D$88 )</f>
        <v>3.1304375113918681E-4</v>
      </c>
      <c r="AW853" s="48">
        <f>AB853 * ( (1-Baseline!D$88-Baseline!D$87) + (1-B853)*Baseline!D$88 )</f>
        <v>2.5449821746489069E-2</v>
      </c>
      <c r="AX853" s="48">
        <f>AC853 * ( (1-Baseline!D$88-Baseline!D$87) + (1-B853)*Baseline!D$88 )</f>
        <v>3.7188183738688364E-4</v>
      </c>
      <c r="AY853" s="48">
        <f>AD853 * ( (1-Baseline!D$88-Baseline!D$87) + (1-B853)*Baseline!D$88 )</f>
        <v>3.9057566286378355E-4</v>
      </c>
      <c r="AZ853" s="48">
        <f t="shared" si="5"/>
        <v>2.6525322997878922E-2</v>
      </c>
      <c r="BA853" s="48">
        <f>AF853 * ( (1-Baseline!F$88-Baseline!F$87) + (1-Baseline!B$36)*Baseline!F$88 )</f>
        <v>8.0756166299722531E-4</v>
      </c>
      <c r="BB853" s="48">
        <f>AG853 * ( (1-Baseline!F$88-Baseline!F$87) + (1-Baseline!B$36)*Baseline!F$88 )</f>
        <v>1.8490712287861716E-4</v>
      </c>
      <c r="BC853" s="48">
        <f>AH853 * ( (1-Baseline!F$88-Baseline!F$87) + (1-Baseline!B$36)*Baseline!F$88 )</f>
        <v>3.312045449726983E-2</v>
      </c>
      <c r="BD853" s="48">
        <f>AI853 * ( (1-Baseline!F$88-Baseline!F$87) + (1-Baseline!B$36)*Baseline!F$88 )</f>
        <v>4.1731574977438681E-4</v>
      </c>
      <c r="BE853" s="48">
        <f t="shared" si="6"/>
        <v>3.453023903292006E-2</v>
      </c>
      <c r="BF853" s="48">
        <f>AK853 * ( (1-Baseline!H$88-Baseline!H$87) + (1-Baseline!B$36)*Baseline!H$88 )</f>
        <v>1.3992485414802557E-5</v>
      </c>
      <c r="BG853" s="48">
        <f>AL853 * ( (1-Baseline!H$88-Baseline!H$87) + (1-Baseline!B$36)*Baseline!H$88 )</f>
        <v>2.1381787215480705E-4</v>
      </c>
      <c r="BH853" s="48">
        <f>AM853 * ( (1-Baseline!H$88-Baseline!H$87) + (1-Baseline!B$36)*Baseline!H$88 )</f>
        <v>4.5381594504454886E-5</v>
      </c>
      <c r="BI853" s="48">
        <f>AN853 * ( (1-Baseline!H$88-Baseline!H$87) + (1-Baseline!B$36)*Baseline!H$88 )</f>
        <v>2.7460269722495642E-2</v>
      </c>
      <c r="BJ853" s="48">
        <f t="shared" si="7"/>
        <v>2.7733461674569707E-2</v>
      </c>
      <c r="BK853" s="48"/>
      <c r="BL853" s="48">
        <f t="shared" si="18"/>
        <v>0.9757790317236521</v>
      </c>
      <c r="BM853" s="48">
        <f t="shared" si="19"/>
        <v>3.452778205417931E-3</v>
      </c>
      <c r="BN853" s="48">
        <f t="shared" si="20"/>
        <v>1.7913921357334561E-2</v>
      </c>
      <c r="BO853" s="48">
        <f t="shared" si="21"/>
        <v>2.8542687135953387E-3</v>
      </c>
      <c r="BP853" s="48">
        <f t="shared" si="8"/>
        <v>0.99999999999999989</v>
      </c>
      <c r="BQ853" s="48">
        <f t="shared" si="22"/>
        <v>1.1801694221187016E-2</v>
      </c>
      <c r="BR853" s="48">
        <f t="shared" si="23"/>
        <v>0.95945379245802731</v>
      </c>
      <c r="BS853" s="48">
        <f t="shared" si="24"/>
        <v>1.4019879698227267E-2</v>
      </c>
      <c r="BT853" s="48">
        <f t="shared" si="25"/>
        <v>1.4724633622558169E-2</v>
      </c>
      <c r="BU853" s="48">
        <f t="shared" si="9"/>
        <v>0.99999999999999978</v>
      </c>
      <c r="BV853" s="48">
        <f t="shared" si="26"/>
        <v>2.3387085801153045E-2</v>
      </c>
      <c r="BW853" s="48">
        <f t="shared" si="27"/>
        <v>5.3549331848624761E-3</v>
      </c>
      <c r="BX853" s="48">
        <f t="shared" si="28"/>
        <v>0.95917246520343569</v>
      </c>
      <c r="BY853" s="48">
        <f t="shared" si="29"/>
        <v>1.2085515810548864E-2</v>
      </c>
      <c r="BZ853" s="48">
        <f t="shared" si="10"/>
        <v>1</v>
      </c>
      <c r="CA853" s="48">
        <f t="shared" si="30"/>
        <v>5.0453439887863016E-4</v>
      </c>
      <c r="CB853" s="48">
        <f t="shared" si="31"/>
        <v>7.7097433657504089E-3</v>
      </c>
      <c r="CC853" s="48">
        <f t="shared" si="32"/>
        <v>1.6363479985647695E-3</v>
      </c>
      <c r="CD853" s="48">
        <f t="shared" si="33"/>
        <v>0.99014937423680616</v>
      </c>
      <c r="CE853" s="48">
        <f t="shared" si="11"/>
        <v>1</v>
      </c>
      <c r="CF853" s="48"/>
      <c r="CG853" s="48">
        <f t="shared" si="34"/>
        <v>0.9757790317236521</v>
      </c>
      <c r="CH853" s="48">
        <f t="shared" si="35"/>
        <v>3.452778205417931E-3</v>
      </c>
      <c r="CI853" s="48">
        <f t="shared" si="36"/>
        <v>1.7913921357334561E-2</v>
      </c>
      <c r="CJ853" s="48">
        <f t="shared" si="37"/>
        <v>2.8542687135953387E-3</v>
      </c>
      <c r="CK853" s="48">
        <f t="shared" si="12"/>
        <v>0.99999999999999989</v>
      </c>
      <c r="CL853" s="48">
        <f t="shared" si="38"/>
        <v>1.1801694221187016E-2</v>
      </c>
      <c r="CM853" s="48">
        <f t="shared" si="39"/>
        <v>0.95945379245802731</v>
      </c>
      <c r="CN853" s="48">
        <f t="shared" si="40"/>
        <v>1.4019879698227267E-2</v>
      </c>
      <c r="CO853" s="48">
        <f t="shared" si="41"/>
        <v>1.4724633622558169E-2</v>
      </c>
      <c r="CP853" s="48">
        <f t="shared" si="13"/>
        <v>0.99999999999999978</v>
      </c>
      <c r="CQ853" s="48">
        <f t="shared" si="42"/>
        <v>2.3387085801153045E-2</v>
      </c>
      <c r="CR853" s="48">
        <f t="shared" si="43"/>
        <v>5.3549331848624761E-3</v>
      </c>
      <c r="CS853" s="48">
        <f t="shared" si="44"/>
        <v>0.95917246520343569</v>
      </c>
      <c r="CT853" s="48">
        <f t="shared" si="45"/>
        <v>1.2085515810548864E-2</v>
      </c>
      <c r="CU853" s="48">
        <f t="shared" si="14"/>
        <v>1</v>
      </c>
      <c r="CV853" s="48">
        <f t="shared" si="46"/>
        <v>5.0453439887863016E-4</v>
      </c>
      <c r="CW853" s="48">
        <f t="shared" si="47"/>
        <v>7.7097433657504089E-3</v>
      </c>
      <c r="CX853" s="48">
        <f t="shared" si="48"/>
        <v>1.6363479985647695E-3</v>
      </c>
      <c r="CY853" s="48">
        <f t="shared" si="49"/>
        <v>0.99014937423680616</v>
      </c>
      <c r="CZ853" s="48">
        <f t="shared" si="15"/>
        <v>1</v>
      </c>
      <c r="DA853" s="48"/>
      <c r="DB853" s="48">
        <f>(AQ853*Baseline!B$7 + AV853*Baseline!B$11 + BA853*Baseline!B$16 + BF853*Baseline!B$18)</f>
        <v>57200.044384952322</v>
      </c>
      <c r="DC853" s="48">
        <f>(AR853*Baseline!B$7 + AW853*Baseline!B$11 + BB853*Baseline!B$16 + BG853*Baseline!B$18)</f>
        <v>65177.071245424457</v>
      </c>
      <c r="DD853" s="48">
        <f>(AS853*Baseline!B$7 + AX853*Baseline!B$11 + BC853*Baseline!B$16 + BH853*Baseline!B$18)</f>
        <v>114811.75164174454</v>
      </c>
      <c r="DE853" s="48">
        <f>(AT853*Baseline!B$7 + AY853*Baseline!B$11 + BD853*Baseline!B$16 + BI853*Baseline!B$18)</f>
        <v>1259819.4208868069</v>
      </c>
      <c r="DF853" s="48">
        <f t="shared" si="16"/>
        <v>1497008.2881589283</v>
      </c>
      <c r="DG853" s="48"/>
      <c r="DH853" s="48">
        <f t="shared" si="50"/>
        <v>3.8209570940518224E-2</v>
      </c>
      <c r="DI853" s="48">
        <f t="shared" si="51"/>
        <v>4.353821669590182E-2</v>
      </c>
      <c r="DJ853" s="48">
        <f t="shared" si="52"/>
        <v>7.6694132256905495E-2</v>
      </c>
      <c r="DK853" s="48">
        <f t="shared" si="53"/>
        <v>0.84155808010667443</v>
      </c>
      <c r="DL853" s="48">
        <f t="shared" si="17"/>
        <v>1</v>
      </c>
      <c r="DM853" s="48"/>
      <c r="DN853" s="48">
        <f>DH853 / (Baseline!B$7/Baseline!B$17)</f>
        <v>4.0786203813409392</v>
      </c>
      <c r="DO853" s="48">
        <f>DI853 / (Baseline!B$11/Baseline!B$17)</f>
        <v>1.0510333895757287</v>
      </c>
      <c r="DP853" s="48">
        <f>DJ853 / (Baseline!B$16/Baseline!B$17)</f>
        <v>1.1851561182064485</v>
      </c>
      <c r="DQ853" s="48">
        <f>DK853 / (Baseline!B$18/Baseline!B$17)</f>
        <v>0.9514557041230145</v>
      </c>
      <c r="DR853" s="71"/>
      <c r="DS853" s="48">
        <f>(AU853*Baseline!B$34)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2.9386005023266951E-2</v>
      </c>
      <c r="DT853" s="48">
        <f>(AZ853*Baseline!B$34) + (Baseline!D$88*(1-Baseline!D$89)*Baseline!B$35) + (Baseline!D$88*Baseline!D$89*((1-Baseline!D$90)*Baseline!B$40 + Baseline!D$90*Baseline!B$41))</f>
        <v>1.039236644968184E-2</v>
      </c>
      <c r="DU853" s="48">
        <f>(BE853*Baseline!B$34) + (Baseline!F$88*(1-Baseline!F$89)*Baseline!B$35) + (Baseline!F$88*Baseline!F$89*((1-Baseline!F$90)*Baseline!B$40 + Baseline!F$90*Baseline!B$41))</f>
        <v>1.2910175854938012E-2</v>
      </c>
      <c r="DV853" s="48">
        <f>(BJ853*Baseline!B$34) + (Baseline!H$88*(1-Baseline!H$89)*Baseline!B$35) + (Baseline!H$88*Baseline!H$89*((1-Baseline!H$90)*Baseline!B$40 + Baseline!H$90*Baseline!B$41))</f>
        <v>9.3050192511854573E-3</v>
      </c>
      <c r="DW853" s="48">
        <f>( DS853*Baseline!B$7 + DT853*Baseline!B$11 + DU853*Baseline!B$16 + DV853*Baseline!B$18 ) / Baseline!B$17</f>
        <v>9.7714834440724863E-3</v>
      </c>
    </row>
    <row r="854" spans="1:127">
      <c r="A854" s="7" t="s">
        <v>1183</v>
      </c>
      <c r="B854" s="1">
        <f>MIN( MAX( NORMINV( MCrands!B854, (B$5+B$4)/2, (B$5-B$4)/3.29 ), 0 ), 1 )</f>
        <v>0.31468569124158496</v>
      </c>
      <c r="C854" s="1">
        <f>MAX( NORMINV( MCrands!C854, (C$5+C$4)/2, (C$5-C$4)/3.29 ), 0 )</f>
        <v>2.2007608081535008</v>
      </c>
      <c r="D854" s="40"/>
      <c r="E854" s="40">
        <f>Baseline!B$33 * (C854 * Baseline!B$66*Baseline!B$66/Baseline!B$73 + Baseline!B$52*Baseline!B$52/Baseline!B$74 + Baseline!B$53*Baseline!B$53/Baseline!B$75 + Baseline!B$54*Baseline!B$54/Baseline!B$76)</f>
        <v>1.8424565519968573E-5</v>
      </c>
      <c r="F854" s="40">
        <f>Baseline!B$33 * (C854 * Baseline!B$66*Baseline!B$57/Baseline!B$73 + Baseline!B$52*Baseline!B$67/Baseline!B$74 + Baseline!B$53*Baseline!B$55/Baseline!B$75 + Baseline!B$54*Baseline!B$56/Baseline!B$76)</f>
        <v>3.9068762904496563E-8</v>
      </c>
      <c r="G854" s="1">
        <f>Baseline!B$33 * (C854 * Baseline!B$66*Baseline!B$58/Baseline!B$73 + Baseline!B$52*Baseline!B$59/Baseline!B$74 + Baseline!B$53*Baseline!B$68/Baseline!B$75 + Baseline!B$54*Baseline!B$60/Baseline!B$76)</f>
        <v>1.0769841801553853E-7</v>
      </c>
      <c r="H854" s="40">
        <f>Baseline!B$33 * (C854 * Baseline!B$66*Baseline!B$61/Baseline!B$73 + Baseline!B$52*Baseline!B$62/Baseline!B$74 + Baseline!B$53*Baseline!B$63/Baseline!B$75 + Baseline!B$54*Baseline!B$69/Baseline!B$76)</f>
        <v>1.6592767997077278E-9</v>
      </c>
      <c r="I854" s="40">
        <f>Baseline!B$33 * (C854 * Baseline!B$57*Baseline!B$66/Baseline!B$73 + Baseline!B$67*Baseline!B$52/Baseline!B$74 + Baseline!B$55*Baseline!B$53/Baseline!B$75 + Baseline!B$56*Baseline!B$54/Baseline!B$76)</f>
        <v>3.9068762904496563E-8</v>
      </c>
      <c r="J854" s="1">
        <f>Baseline!B$33 * (C854 * Baseline!B$57*Baseline!B$57/Baseline!B$73 + Baseline!B$67*Baseline!B$67/Baseline!B$74 + Baseline!B$55*Baseline!B$55/Baseline!B$75 + Baseline!B$56*Baseline!B$56/Baseline!B$76)</f>
        <v>1.7949605744470247E-6</v>
      </c>
      <c r="K854" s="40">
        <f>Baseline!B$33 * (C854 * Baseline!B$57*Baseline!B$58/Baseline!B$73 + Baseline!B$67*Baseline!B$59/Baseline!B$74 + Baseline!B$55*Baseline!B$68/Baseline!B$75 + Baseline!B$56*Baseline!B$60/Baseline!B$76)</f>
        <v>1.3929168226168265E-8</v>
      </c>
      <c r="L854" s="1">
        <f>Baseline!B$33 * (C854 * Baseline!B$57*Baseline!B$61/Baseline!B$73 + Baseline!B$67*Baseline!B$62/Baseline!B$74 + Baseline!B$55*Baseline!B$63/Baseline!B$75 + Baseline!B$56*Baseline!B$69/Baseline!B$76)</f>
        <v>1.4629415941870458E-8</v>
      </c>
      <c r="M854" s="40">
        <f>Baseline!B$33 * (C854 * Baseline!B$58*Baseline!B$66/Baseline!B$73 + Baseline!B$59*Baseline!B$52/Baseline!B$74 + Baseline!B$68*Baseline!B$53/Baseline!B$75 + Baseline!B$60*Baseline!B$54/Baseline!B$76)</f>
        <v>1.0769841801553853E-7</v>
      </c>
      <c r="N854" s="1">
        <f>Baseline!B$33 * (C854 * Baseline!B$58*Baseline!B$57/Baseline!B$73 + Baseline!B$59*Baseline!B$67/Baseline!B$74 + Baseline!B$68*Baseline!B$55/Baseline!B$75 + Baseline!B$60*Baseline!B$56/Baseline!B$76)</f>
        <v>1.3929168226168265E-8</v>
      </c>
      <c r="O854" s="1">
        <f>Baseline!B$33 * (C854 * Baseline!B$58*Baseline!B$58/Baseline!B$73 + Baseline!B$59*Baseline!B$59/Baseline!B$74 + Baseline!B$68*Baseline!B$68/Baseline!B$75 + Baseline!B$60*Baseline!B$60/Baseline!B$76)</f>
        <v>1.3250166903171579E-6</v>
      </c>
      <c r="P854" s="40">
        <f>Baseline!B$33 * (C854 * Baseline!B$58*Baseline!B$61/Baseline!B$73 + Baseline!B$59*Baseline!B$62/Baseline!B$74 + Baseline!B$68*Baseline!B$63/Baseline!B$75 + Baseline!B$60*Baseline!B$69/Baseline!B$76)</f>
        <v>1.6489635186334255E-9</v>
      </c>
      <c r="Q854" s="40">
        <f>Baseline!B$33 * (C854 * Baseline!B$61*Baseline!B$66/Baseline!B$73 + Baseline!B$62*Baseline!B$52/Baseline!B$74 + Baseline!B$63*Baseline!B$53/Baseline!B$75 + Baseline!B$69*Baseline!B$54/Baseline!B$76)</f>
        <v>1.6592767997077278E-9</v>
      </c>
      <c r="R854" s="40">
        <f>Baseline!B$33 * (C854 * Baseline!B$61*Baseline!B$57/Baseline!B$73 + Baseline!B$62*Baseline!B$67/Baseline!B$74 + Baseline!B$63*Baseline!B$55/Baseline!B$75 + Baseline!B$69*Baseline!B$56/Baseline!B$76)</f>
        <v>1.4629415941870458E-8</v>
      </c>
      <c r="S854" s="40">
        <f>Baseline!B$33 * (C854 * Baseline!B$61*Baseline!B$58/Baseline!B$73 + Baseline!B$62*Baseline!B$59/Baseline!B$74 + Baseline!B$63*Baseline!B$68/Baseline!B$75 + Baseline!B$69*Baseline!B$60/Baseline!B$76)</f>
        <v>1.6489635186334255E-9</v>
      </c>
      <c r="T854" s="40">
        <f>Baseline!B$33 * (C854 * Baseline!B$61*Baseline!B$61/Baseline!B$73 + Baseline!B$62*Baseline!B$62/Baseline!B$74 + Baseline!B$63*Baseline!B$63/Baseline!B$75 + Baseline!B$69*Baseline!B$69/Baseline!B$76)</f>
        <v>9.8551802315625524E-8</v>
      </c>
      <c r="U854" s="40"/>
      <c r="V854" s="40">
        <f>E854 * ( Baseline!B$87 * Baseline!B$7 )</f>
        <v>0.19122856553175382</v>
      </c>
      <c r="W854" s="40">
        <f>F854 * ( Baseline!D$87 * Baseline!B$11 )</f>
        <v>7.2068567326707077E-4</v>
      </c>
      <c r="X854" s="40">
        <f>G854 * ( Baseline!F$87 * Baseline!B$16 )</f>
        <v>3.7408797705177133E-3</v>
      </c>
      <c r="Y854" s="40">
        <f>H854 * ( Baseline!H$87 * Baseline!B$18 )</f>
        <v>5.8352362466676804E-4</v>
      </c>
      <c r="Z854" s="48">
        <f t="shared" si="0"/>
        <v>0.19627365460020538</v>
      </c>
      <c r="AA854" s="40">
        <f>I854 * ( Baseline!B$87 * Baseline!B$7 )</f>
        <v>4.0549469018576981E-4</v>
      </c>
      <c r="AB854" s="1">
        <f>J854 * ( Baseline!D$87 * Baseline!B$11 )</f>
        <v>3.3110911989852561E-2</v>
      </c>
      <c r="AC854" s="1">
        <f>K854 * ( Baseline!F$87 * Baseline!B$16 )</f>
        <v>4.8382645351292917E-4</v>
      </c>
      <c r="AD854" s="1">
        <f>L854 * ( Baseline!F$87 * Baseline!B$16 )</f>
        <v>5.0814939680485043E-4</v>
      </c>
      <c r="AE854" s="48">
        <f t="shared" si="1"/>
        <v>3.450838253035611E-2</v>
      </c>
      <c r="AF854" s="48">
        <f>M854 * ( Baseline!B$87 * Baseline!B$7 )</f>
        <v>1.1178018805832743E-3</v>
      </c>
      <c r="AG854" s="48">
        <f>N854 * ( Baseline!D$87 * Baseline!B$11 )</f>
        <v>2.5694573451597551E-4</v>
      </c>
      <c r="AH854" s="48">
        <f>O854 * ( Baseline!F$87 * Baseline!B$16 )</f>
        <v>4.602414987832637E-2</v>
      </c>
      <c r="AI854" s="48">
        <f>P854 * ( Baseline!H$87 * Baseline!B$18 )</f>
        <v>5.7989671735646025E-4</v>
      </c>
      <c r="AJ854" s="48">
        <f t="shared" si="2"/>
        <v>4.7978794210782084E-2</v>
      </c>
      <c r="AK854" s="48">
        <f>Q854 * ( Baseline!B$87 * Baseline!B$7 )</f>
        <v>1.7221633904166507E-5</v>
      </c>
      <c r="AL854" s="48">
        <f>R854 * ( Baseline!D$87 * Baseline!B$11 )</f>
        <v>2.6986292100785906E-4</v>
      </c>
      <c r="AM854" s="48">
        <f>S854 * ( Baseline!F$87 * Baseline!B$16 )</f>
        <v>5.7276368426205666E-5</v>
      </c>
      <c r="AN854" s="48">
        <f>T854 * ( Baseline!H$87 * Baseline!B$18 )</f>
        <v>3.4658053987608441E-2</v>
      </c>
      <c r="AO854" s="48">
        <f t="shared" si="3"/>
        <v>3.5002414910946675E-2</v>
      </c>
      <c r="AP854" s="48"/>
      <c r="AQ854" s="48">
        <f>V854 * ( (1-Baseline!B$88-Baseline!B$87) + (1-B854)*Baseline!B$88 )</f>
        <v>0.13357883916612223</v>
      </c>
      <c r="AR854" s="48">
        <f>W854 * ( (1-Baseline!B$88-Baseline!B$87) + (1-B854)*Baseline!B$88 )</f>
        <v>5.034203722177953E-4</v>
      </c>
      <c r="AS854" s="48">
        <f>X854 * ( (1-Baseline!B$88-Baseline!B$87) + (1-B854)*Baseline!B$88 )</f>
        <v>2.6131157539996792E-3</v>
      </c>
      <c r="AT854" s="48">
        <f>Y854 * ( (1-Baseline!B$88-Baseline!B$87) + (1-B854)*Baseline!B$88 )</f>
        <v>4.076086027850884E-4</v>
      </c>
      <c r="AU854" s="48">
        <f t="shared" si="4"/>
        <v>0.13710298389512476</v>
      </c>
      <c r="AV854" s="48">
        <f>AA854 * ( (1-Baseline!D$88-Baseline!D$87) + (1-B854)*Baseline!D$88 )</f>
        <v>3.4484047421826412E-4</v>
      </c>
      <c r="AW854" s="48">
        <f>AB854 * ( (1-Baseline!D$88-Baseline!D$87) + (1-B854)*Baseline!D$88 )</f>
        <v>2.8158155627510263E-2</v>
      </c>
      <c r="AX854" s="48">
        <f>AC854 * ( (1-Baseline!D$88-Baseline!D$87) + (1-B854)*Baseline!D$88 )</f>
        <v>4.1145531053021544E-4</v>
      </c>
      <c r="AY854" s="48">
        <f>AD854 * ( (1-Baseline!D$88-Baseline!D$87) + (1-B854)*Baseline!D$88 )</f>
        <v>4.3214000875728094E-4</v>
      </c>
      <c r="AZ854" s="48">
        <f t="shared" si="5"/>
        <v>2.9346591421016022E-2</v>
      </c>
      <c r="BA854" s="48">
        <f>AF854 * ( (1-Baseline!F$88-Baseline!F$87) + (1-Baseline!B$36)*Baseline!F$88 )</f>
        <v>8.0440600292790295E-4</v>
      </c>
      <c r="BB854" s="48">
        <f>AG854 * ( (1-Baseline!F$88-Baseline!F$87) + (1-Baseline!B$36)*Baseline!F$88 )</f>
        <v>1.8490637282120049E-4</v>
      </c>
      <c r="BC854" s="48">
        <f>AH854 * ( (1-Baseline!F$88-Baseline!F$87) + (1-Baseline!B$36)*Baseline!F$88 )</f>
        <v>3.3120451025239764E-2</v>
      </c>
      <c r="BD854" s="48">
        <f>AI854 * ( (1-Baseline!F$88-Baseline!F$87) + (1-Baseline!B$36)*Baseline!F$88 )</f>
        <v>4.1731223450466425E-4</v>
      </c>
      <c r="BE854" s="48">
        <f t="shared" si="6"/>
        <v>3.452707563549353E-2</v>
      </c>
      <c r="BF854" s="48">
        <f>AK854 * ( (1-Baseline!H$88-Baseline!H$87) + (1-Baseline!B$36)*Baseline!H$88 )</f>
        <v>1.3645044974949206E-5</v>
      </c>
      <c r="BG854" s="48">
        <f>AL854 * ( (1-Baseline!H$88-Baseline!H$87) + (1-Baseline!B$36)*Baseline!H$88 )</f>
        <v>2.1381778957294686E-4</v>
      </c>
      <c r="BH854" s="48">
        <f>AM854 * ( (1-Baseline!H$88-Baseline!H$87) + (1-Baseline!B$36)*Baseline!H$88 )</f>
        <v>4.538121223145127E-5</v>
      </c>
      <c r="BI854" s="48">
        <f>AN854 * ( (1-Baseline!H$88-Baseline!H$87) + (1-Baseline!B$36)*Baseline!H$88 )</f>
        <v>2.7460269335461918E-2</v>
      </c>
      <c r="BJ854" s="48">
        <f t="shared" si="7"/>
        <v>2.7733113382241267E-2</v>
      </c>
      <c r="BK854" s="48"/>
      <c r="BL854" s="48">
        <f t="shared" si="18"/>
        <v>0.97429563800231866</v>
      </c>
      <c r="BM854" s="48">
        <f t="shared" si="19"/>
        <v>3.671841107432646E-3</v>
      </c>
      <c r="BN854" s="48">
        <f t="shared" si="20"/>
        <v>1.9059510447989585E-2</v>
      </c>
      <c r="BO854" s="48">
        <f t="shared" si="21"/>
        <v>2.9730104422591081E-3</v>
      </c>
      <c r="BP854" s="48">
        <f t="shared" si="8"/>
        <v>1</v>
      </c>
      <c r="BQ854" s="48">
        <f t="shared" si="22"/>
        <v>1.1750614211751793E-2</v>
      </c>
      <c r="BR854" s="48">
        <f t="shared" si="23"/>
        <v>0.95950344704582335</v>
      </c>
      <c r="BS854" s="48">
        <f t="shared" si="24"/>
        <v>1.4020548575040278E-2</v>
      </c>
      <c r="BT854" s="48">
        <f t="shared" si="25"/>
        <v>1.4725390167384543E-2</v>
      </c>
      <c r="BU854" s="48">
        <f t="shared" si="9"/>
        <v>1</v>
      </c>
      <c r="BV854" s="48">
        <f t="shared" si="26"/>
        <v>2.3297831864479729E-2</v>
      </c>
      <c r="BW854" s="48">
        <f t="shared" si="27"/>
        <v>5.3554020842448164E-3</v>
      </c>
      <c r="BX854" s="48">
        <f t="shared" si="28"/>
        <v>0.95926024476837612</v>
      </c>
      <c r="BY854" s="48">
        <f t="shared" si="29"/>
        <v>1.2086521282899235E-2</v>
      </c>
      <c r="BZ854" s="48">
        <f t="shared" si="10"/>
        <v>0.99999999999999989</v>
      </c>
      <c r="CA854" s="48">
        <f t="shared" si="30"/>
        <v>4.9201273534931454E-4</v>
      </c>
      <c r="CB854" s="48">
        <f t="shared" si="31"/>
        <v>7.7098372125022144E-3</v>
      </c>
      <c r="CC854" s="48">
        <f t="shared" si="32"/>
        <v>1.6363547650048861E-3</v>
      </c>
      <c r="CD854" s="48">
        <f t="shared" si="33"/>
        <v>0.99016179528714354</v>
      </c>
      <c r="CE854" s="48">
        <f t="shared" si="11"/>
        <v>1</v>
      </c>
      <c r="CF854" s="48"/>
      <c r="CG854" s="48">
        <f t="shared" si="34"/>
        <v>0.97429563800231866</v>
      </c>
      <c r="CH854" s="48">
        <f t="shared" si="35"/>
        <v>3.671841107432646E-3</v>
      </c>
      <c r="CI854" s="48">
        <f t="shared" si="36"/>
        <v>1.9059510447989585E-2</v>
      </c>
      <c r="CJ854" s="48">
        <f t="shared" si="37"/>
        <v>2.9730104422591081E-3</v>
      </c>
      <c r="CK854" s="48">
        <f t="shared" si="12"/>
        <v>1</v>
      </c>
      <c r="CL854" s="48">
        <f t="shared" si="38"/>
        <v>1.1750614211751793E-2</v>
      </c>
      <c r="CM854" s="48">
        <f t="shared" si="39"/>
        <v>0.95950344704582335</v>
      </c>
      <c r="CN854" s="48">
        <f t="shared" si="40"/>
        <v>1.4020548575040278E-2</v>
      </c>
      <c r="CO854" s="48">
        <f t="shared" si="41"/>
        <v>1.4725390167384543E-2</v>
      </c>
      <c r="CP854" s="48">
        <f t="shared" si="13"/>
        <v>1</v>
      </c>
      <c r="CQ854" s="48">
        <f t="shared" si="42"/>
        <v>2.3297831864479729E-2</v>
      </c>
      <c r="CR854" s="48">
        <f t="shared" si="43"/>
        <v>5.3554020842448164E-3</v>
      </c>
      <c r="CS854" s="48">
        <f t="shared" si="44"/>
        <v>0.95926024476837612</v>
      </c>
      <c r="CT854" s="48">
        <f t="shared" si="45"/>
        <v>1.2086521282899235E-2</v>
      </c>
      <c r="CU854" s="48">
        <f t="shared" si="14"/>
        <v>0.99999999999999989</v>
      </c>
      <c r="CV854" s="48">
        <f t="shared" si="46"/>
        <v>4.9201273534931454E-4</v>
      </c>
      <c r="CW854" s="48">
        <f t="shared" si="47"/>
        <v>7.7098372125022144E-3</v>
      </c>
      <c r="CX854" s="48">
        <f t="shared" si="48"/>
        <v>1.6363547650048861E-3</v>
      </c>
      <c r="CY854" s="48">
        <f t="shared" si="49"/>
        <v>0.99016179528714354</v>
      </c>
      <c r="CZ854" s="48">
        <f t="shared" si="15"/>
        <v>1</v>
      </c>
      <c r="DA854" s="48"/>
      <c r="DB854" s="48">
        <f>(AQ854*Baseline!B$7 + AV854*Baseline!B$11 + BA854*Baseline!B$16 + BF854*Baseline!B$18)</f>
        <v>68844.996704624617</v>
      </c>
      <c r="DC854" s="48">
        <f>(AR854*Baseline!B$7 + AW854*Baseline!B$11 + BB854*Baseline!B$16 + BG854*Baseline!B$18)</f>
        <v>71041.206705148667</v>
      </c>
      <c r="DD854" s="48">
        <f>(AS854*Baseline!B$7 + AX854*Baseline!B$11 + BC854*Baseline!B$16 + BH854*Baseline!B$18)</f>
        <v>115187.59583210401</v>
      </c>
      <c r="DE854" s="48">
        <f>(AT854*Baseline!B$7 + AY854*Baseline!B$11 + BD854*Baseline!B$16 + BI854*Baseline!B$18)</f>
        <v>1259950.6534821852</v>
      </c>
      <c r="DF854" s="48">
        <f t="shared" si="16"/>
        <v>1515024.4527240626</v>
      </c>
      <c r="DG854" s="48"/>
      <c r="DH854" s="48">
        <f t="shared" si="50"/>
        <v>4.5441508604589911E-2</v>
      </c>
      <c r="DI854" s="48">
        <f t="shared" si="51"/>
        <v>4.6891128771825628E-2</v>
      </c>
      <c r="DJ854" s="48">
        <f t="shared" si="52"/>
        <v>7.6030189232254977E-2</v>
      </c>
      <c r="DK854" s="48">
        <f t="shared" si="53"/>
        <v>0.83163717339132937</v>
      </c>
      <c r="DL854" s="48">
        <f t="shared" si="17"/>
        <v>0.99999999999999989</v>
      </c>
      <c r="DM854" s="48"/>
      <c r="DN854" s="48">
        <f>DH854 / (Baseline!B$7/Baseline!B$17)</f>
        <v>4.8505821602153372</v>
      </c>
      <c r="DO854" s="48">
        <f>DI854 / (Baseline!B$11/Baseline!B$17)</f>
        <v>1.1319742918805147</v>
      </c>
      <c r="DP854" s="48">
        <f>DJ854 / (Baseline!B$16/Baseline!B$17)</f>
        <v>1.1748961919950243</v>
      </c>
      <c r="DQ854" s="48">
        <f>DK854 / (Baseline!B$18/Baseline!B$17)</f>
        <v>0.94023924324227426</v>
      </c>
      <c r="DR854" s="71"/>
      <c r="DS854" s="48">
        <f>(AU854*Baseline!B$34)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3.3094978834268714E-2</v>
      </c>
      <c r="DT854" s="48">
        <f>(AZ854*Baseline!B$34) + (Baseline!D$88*(1-Baseline!D$89)*Baseline!B$35) + (Baseline!D$88*Baseline!D$89*((1-Baseline!D$90)*Baseline!B$40 + Baseline!D$90*Baseline!B$41))</f>
        <v>1.0815556713152406E-2</v>
      </c>
      <c r="DU854" s="48">
        <f>(BE854*Baseline!B$34) + (Baseline!F$88*(1-Baseline!F$89)*Baseline!B$35) + (Baseline!F$88*Baseline!F$89*((1-Baseline!F$90)*Baseline!B$40 + Baseline!F$90*Baseline!B$41))</f>
        <v>1.2909701345324032E-2</v>
      </c>
      <c r="DV854" s="48">
        <f>(BJ854*Baseline!B$34) + (Baseline!H$88*(1-Baseline!H$89)*Baseline!B$35) + (Baseline!H$88*Baseline!H$89*((1-Baseline!H$90)*Baseline!B$40 + Baseline!H$90*Baseline!B$41))</f>
        <v>9.3049670073361915E-3</v>
      </c>
      <c r="DW854" s="48">
        <f>( DS854*Baseline!B$7 + DT854*Baseline!B$11 + DU854*Baseline!B$16 + DV854*Baseline!B$18 ) / Baseline!B$17</f>
        <v>9.8236834721341926E-3</v>
      </c>
    </row>
    <row r="855" spans="1:127">
      <c r="A855" s="7" t="s">
        <v>1184</v>
      </c>
      <c r="B855" s="1">
        <f>MIN( MAX( NORMINV( MCrands!B855, (B$5+B$4)/2, (B$5-B$4)/3.29 ), 0 ), 1 )</f>
        <v>0.5758976632790902</v>
      </c>
      <c r="C855" s="1">
        <f>MAX( NORMINV( MCrands!C855, (C$5+C$4)/2, (C$5-C$4)/3.29 ), 0 )</f>
        <v>2.2986416159492058</v>
      </c>
      <c r="D855" s="40"/>
      <c r="E855" s="40">
        <f>Baseline!B$33 * (C855 * Baseline!B$66*Baseline!B$66/Baseline!B$73 + Baseline!B$52*Baseline!B$52/Baseline!B$74 + Baseline!B$53*Baseline!B$53/Baseline!B$75 + Baseline!B$54*Baseline!B$54/Baseline!B$76)</f>
        <v>1.9243636302232555E-5</v>
      </c>
      <c r="F855" s="40">
        <f>Baseline!B$33 * (C855 * Baseline!B$66*Baseline!B$57/Baseline!B$73 + Baseline!B$52*Baseline!B$67/Baseline!B$74 + Baseline!B$53*Baseline!B$55/Baseline!B$75 + Baseline!B$54*Baseline!B$56/Baseline!B$76)</f>
        <v>3.9178300956287126E-8</v>
      </c>
      <c r="G855" s="1">
        <f>Baseline!B$33 * (C855 * Baseline!B$66*Baseline!B$58/Baseline!B$73 + Baseline!B$52*Baseline!B$59/Baseline!B$74 + Baseline!B$53*Baseline!B$68/Baseline!B$75 + Baseline!B$54*Baseline!B$60/Baseline!B$76)</f>
        <v>1.0796769905952368E-7</v>
      </c>
      <c r="H855" s="40">
        <f>Baseline!B$33 * (C855 * Baseline!B$66*Baseline!B$61/Baseline!B$73 + Baseline!B$52*Baseline!B$62/Baseline!B$74 + Baseline!B$53*Baseline!B$63/Baseline!B$75 + Baseline!B$54*Baseline!B$69/Baseline!B$76)</f>
        <v>1.686204904106243E-9</v>
      </c>
      <c r="I855" s="40">
        <f>Baseline!B$33 * (C855 * Baseline!B$57*Baseline!B$66/Baseline!B$73 + Baseline!B$67*Baseline!B$52/Baseline!B$74 + Baseline!B$55*Baseline!B$53/Baseline!B$75 + Baseline!B$56*Baseline!B$54/Baseline!B$76)</f>
        <v>3.9178300956287126E-8</v>
      </c>
      <c r="J855" s="1">
        <f>Baseline!B$33 * (C855 * Baseline!B$57*Baseline!B$57/Baseline!B$73 + Baseline!B$67*Baseline!B$67/Baseline!B$74 + Baseline!B$55*Baseline!B$55/Baseline!B$75 + Baseline!B$56*Baseline!B$56/Baseline!B$76)</f>
        <v>1.7949605890960453E-6</v>
      </c>
      <c r="K855" s="40">
        <f>Baseline!B$33 * (C855 * Baseline!B$57*Baseline!B$58/Baseline!B$73 + Baseline!B$67*Baseline!B$59/Baseline!B$74 + Baseline!B$55*Baseline!B$68/Baseline!B$75 + Baseline!B$56*Baseline!B$60/Baseline!B$76)</f>
        <v>1.3929204238343993E-8</v>
      </c>
      <c r="L855" s="1">
        <f>Baseline!B$33 * (C855 * Baseline!B$57*Baseline!B$61/Baseline!B$73 + Baseline!B$67*Baseline!B$62/Baseline!B$74 + Baseline!B$55*Baseline!B$63/Baseline!B$75 + Baseline!B$56*Baseline!B$69/Baseline!B$76)</f>
        <v>1.4629419543088028E-8</v>
      </c>
      <c r="M855" s="40">
        <f>Baseline!B$33 * (C855 * Baseline!B$58*Baseline!B$66/Baseline!B$73 + Baseline!B$59*Baseline!B$52/Baseline!B$74 + Baseline!B$68*Baseline!B$53/Baseline!B$75 + Baseline!B$60*Baseline!B$54/Baseline!B$76)</f>
        <v>1.0796769905952368E-7</v>
      </c>
      <c r="N855" s="1">
        <f>Baseline!B$33 * (C855 * Baseline!B$58*Baseline!B$57/Baseline!B$73 + Baseline!B$59*Baseline!B$67/Baseline!B$74 + Baseline!B$68*Baseline!B$55/Baseline!B$75 + Baseline!B$60*Baseline!B$56/Baseline!B$76)</f>
        <v>1.3929204238343993E-8</v>
      </c>
      <c r="O855" s="1">
        <f>Baseline!B$33 * (C855 * Baseline!B$58*Baseline!B$58/Baseline!B$73 + Baseline!B$59*Baseline!B$59/Baseline!B$74 + Baseline!B$68*Baseline!B$68/Baseline!B$75 + Baseline!B$60*Baseline!B$60/Baseline!B$76)</f>
        <v>1.32501677884709E-6</v>
      </c>
      <c r="P855" s="40">
        <f>Baseline!B$33 * (C855 * Baseline!B$58*Baseline!B$61/Baseline!B$73 + Baseline!B$59*Baseline!B$62/Baseline!B$74 + Baseline!B$68*Baseline!B$63/Baseline!B$75 + Baseline!B$60*Baseline!B$69/Baseline!B$76)</f>
        <v>1.6489723716266246E-9</v>
      </c>
      <c r="Q855" s="40">
        <f>Baseline!B$33 * (C855 * Baseline!B$61*Baseline!B$66/Baseline!B$73 + Baseline!B$62*Baseline!B$52/Baseline!B$74 + Baseline!B$63*Baseline!B$53/Baseline!B$75 + Baseline!B$69*Baseline!B$54/Baseline!B$76)</f>
        <v>1.686204904106243E-9</v>
      </c>
      <c r="R855" s="40">
        <f>Baseline!B$33 * (C855 * Baseline!B$61*Baseline!B$57/Baseline!B$73 + Baseline!B$62*Baseline!B$67/Baseline!B$74 + Baseline!B$63*Baseline!B$55/Baseline!B$75 + Baseline!B$69*Baseline!B$56/Baseline!B$76)</f>
        <v>1.4629419543088028E-8</v>
      </c>
      <c r="S855" s="40">
        <f>Baseline!B$33 * (C855 * Baseline!B$61*Baseline!B$58/Baseline!B$73 + Baseline!B$62*Baseline!B$59/Baseline!B$74 + Baseline!B$63*Baseline!B$68/Baseline!B$75 + Baseline!B$69*Baseline!B$60/Baseline!B$76)</f>
        <v>1.6489723716266246E-9</v>
      </c>
      <c r="T855" s="40">
        <f>Baseline!B$33 * (C855 * Baseline!B$61*Baseline!B$61/Baseline!B$73 + Baseline!B$62*Baseline!B$62/Baseline!B$74 + Baseline!B$63*Baseline!B$63/Baseline!B$75 + Baseline!B$69*Baseline!B$69/Baseline!B$76)</f>
        <v>9.8551803200924852E-8</v>
      </c>
      <c r="U855" s="40"/>
      <c r="V855" s="40">
        <f>E855 * ( Baseline!B$87 * Baseline!B$7 )</f>
        <v>0.19972970118087169</v>
      </c>
      <c r="W855" s="40">
        <f>F855 * ( Baseline!D$87 * Baseline!B$11 )</f>
        <v>7.2270627742072728E-4</v>
      </c>
      <c r="X855" s="40">
        <f>G855 * ( Baseline!F$87 * Baseline!B$16 )</f>
        <v>3.7502331856243552E-3</v>
      </c>
      <c r="Y855" s="40">
        <f>H855 * ( Baseline!H$87 * Baseline!B$18 )</f>
        <v>5.9299352449710047E-4</v>
      </c>
      <c r="Z855" s="48">
        <f t="shared" si="0"/>
        <v>0.20479563416841387</v>
      </c>
      <c r="AA855" s="40">
        <f>I855 * ( Baseline!B$87 * Baseline!B$7 )</f>
        <v>4.0663158562530407E-4</v>
      </c>
      <c r="AB855" s="1">
        <f>J855 * ( Baseline!D$87 * Baseline!B$11 )</f>
        <v>3.3110912260077119E-2</v>
      </c>
      <c r="AC855" s="1">
        <f>K855 * ( Baseline!F$87 * Baseline!B$16 )</f>
        <v>4.8382770438756741E-4</v>
      </c>
      <c r="AD855" s="1">
        <f>L855 * ( Baseline!F$87 * Baseline!B$16 )</f>
        <v>5.0814952189231414E-4</v>
      </c>
      <c r="AE855" s="48">
        <f t="shared" si="1"/>
        <v>3.4509521071982303E-2</v>
      </c>
      <c r="AF855" s="48">
        <f>M855 * ( Baseline!B$87 * Baseline!B$7 )</f>
        <v>1.1205967485387962E-3</v>
      </c>
      <c r="AG855" s="48">
        <f>N855 * ( Baseline!D$87 * Baseline!B$11 )</f>
        <v>2.5694639881802096E-4</v>
      </c>
      <c r="AH855" s="48">
        <f>O855 * ( Baseline!F$87 * Baseline!B$16 )</f>
        <v>4.6024152953393196E-2</v>
      </c>
      <c r="AI855" s="48">
        <f>P855 * ( Baseline!H$87 * Baseline!B$18 )</f>
        <v>5.7989983071927086E-4</v>
      </c>
      <c r="AJ855" s="48">
        <f t="shared" si="2"/>
        <v>4.7981595931469286E-2</v>
      </c>
      <c r="AK855" s="48">
        <f>Q855 * ( Baseline!B$87 * Baseline!B$7 )</f>
        <v>1.7501120699718697E-5</v>
      </c>
      <c r="AL855" s="48">
        <f>R855 * ( Baseline!D$87 * Baseline!B$11 )</f>
        <v>2.6986298743806355E-4</v>
      </c>
      <c r="AM855" s="48">
        <f>S855 * ( Baseline!F$87 * Baseline!B$16 )</f>
        <v>5.7276675932887541E-5</v>
      </c>
      <c r="AN855" s="48">
        <f>T855 * ( Baseline!H$87 * Baseline!B$18 )</f>
        <v>3.4658054298944724E-2</v>
      </c>
      <c r="AO855" s="48">
        <f t="shared" si="3"/>
        <v>3.5002695083015394E-2</v>
      </c>
      <c r="AP855" s="48"/>
      <c r="AQ855" s="48">
        <f>V855 * ( (1-Baseline!B$88-Baseline!B$87) + (1-B855)*Baseline!B$88 )</f>
        <v>9.3084242879830539E-2</v>
      </c>
      <c r="AR855" s="48">
        <f>W855 * ( (1-Baseline!B$88-Baseline!B$87) + (1-B855)*Baseline!B$88 )</f>
        <v>3.3681804088460691E-4</v>
      </c>
      <c r="AS855" s="48">
        <f>X855 * ( (1-Baseline!B$88-Baseline!B$87) + (1-B855)*Baseline!B$88 )</f>
        <v>1.7478002252180336E-3</v>
      </c>
      <c r="AT855" s="48">
        <f>Y855 * ( (1-Baseline!B$88-Baseline!B$87) + (1-B855)*Baseline!B$88 )</f>
        <v>2.763652723360768E-4</v>
      </c>
      <c r="AU855" s="48">
        <f t="shared" si="4"/>
        <v>9.5445226418269247E-2</v>
      </c>
      <c r="AV855" s="48">
        <f>AA855 * ( (1-Baseline!D$88-Baseline!D$87) + (1-B855)*Baseline!D$88 )</f>
        <v>2.9822207874865588E-4</v>
      </c>
      <c r="AW855" s="48">
        <f>AB855 * ( (1-Baseline!D$88-Baseline!D$87) + (1-B855)*Baseline!D$88 )</f>
        <v>2.4283418781352248E-2</v>
      </c>
      <c r="AX855" s="48">
        <f>AC855 * ( (1-Baseline!D$88-Baseline!D$87) + (1-B855)*Baseline!D$88 )</f>
        <v>3.5483742252036135E-4</v>
      </c>
      <c r="AY855" s="48">
        <f>AD855 * ( (1-Baseline!D$88-Baseline!D$87) + (1-B855)*Baseline!D$88 )</f>
        <v>3.7267495219493681E-4</v>
      </c>
      <c r="AZ855" s="48">
        <f t="shared" si="5"/>
        <v>2.5309153234816202E-2</v>
      </c>
      <c r="BA855" s="48">
        <f>AF855 * ( (1-Baseline!F$88-Baseline!F$87) + (1-Baseline!B$36)*Baseline!F$88 )</f>
        <v>8.0641727934447109E-4</v>
      </c>
      <c r="BB855" s="48">
        <f>AG855 * ( (1-Baseline!F$88-Baseline!F$87) + (1-Baseline!B$36)*Baseline!F$88 )</f>
        <v>1.8490685087421007E-4</v>
      </c>
      <c r="BC855" s="48">
        <f>AH855 * ( (1-Baseline!F$88-Baseline!F$87) + (1-Baseline!B$36)*Baseline!F$88 )</f>
        <v>3.3120453238156253E-2</v>
      </c>
      <c r="BD855" s="48">
        <f>AI855 * ( (1-Baseline!F$88-Baseline!F$87) + (1-Baseline!B$36)*Baseline!F$88 )</f>
        <v>4.1731447498017038E-4</v>
      </c>
      <c r="BE855" s="48">
        <f t="shared" si="6"/>
        <v>3.4529091843355099E-2</v>
      </c>
      <c r="BF855" s="48">
        <f>AK855 * ( (1-Baseline!H$88-Baseline!H$87) + (1-Baseline!B$36)*Baseline!H$88 )</f>
        <v>1.3866487952801116E-5</v>
      </c>
      <c r="BG855" s="48">
        <f>AL855 * ( (1-Baseline!H$88-Baseline!H$87) + (1-Baseline!B$36)*Baseline!H$88 )</f>
        <v>2.138178422069265E-4</v>
      </c>
      <c r="BH855" s="48">
        <f>AM855 * ( (1-Baseline!H$88-Baseline!H$87) + (1-Baseline!B$36)*Baseline!H$88 )</f>
        <v>4.5381455875145452E-5</v>
      </c>
      <c r="BI855" s="48">
        <f>AN855 * ( (1-Baseline!H$88-Baseline!H$87) + (1-Baseline!B$36)*Baseline!H$88 )</f>
        <v>2.746026958213988E-2</v>
      </c>
      <c r="BJ855" s="48">
        <f t="shared" si="7"/>
        <v>2.7733335368174752E-2</v>
      </c>
      <c r="BK855" s="48"/>
      <c r="BL855" s="48">
        <f t="shared" si="18"/>
        <v>0.97526347176240968</v>
      </c>
      <c r="BM855" s="48">
        <f t="shared" si="19"/>
        <v>3.5289144729833896E-3</v>
      </c>
      <c r="BN855" s="48">
        <f t="shared" si="20"/>
        <v>1.8312075845036559E-2</v>
      </c>
      <c r="BO855" s="48">
        <f t="shared" si="21"/>
        <v>2.8955379195703544E-3</v>
      </c>
      <c r="BP855" s="48">
        <f t="shared" si="8"/>
        <v>1</v>
      </c>
      <c r="BQ855" s="48">
        <f t="shared" si="22"/>
        <v>1.1783170933526555E-2</v>
      </c>
      <c r="BR855" s="48">
        <f t="shared" si="23"/>
        <v>0.95947179884102507</v>
      </c>
      <c r="BS855" s="48">
        <f t="shared" si="24"/>
        <v>1.4020122254909499E-2</v>
      </c>
      <c r="BT855" s="48">
        <f t="shared" si="25"/>
        <v>1.4724907970538952E-2</v>
      </c>
      <c r="BU855" s="48">
        <f t="shared" si="9"/>
        <v>1</v>
      </c>
      <c r="BV855" s="48">
        <f t="shared" si="26"/>
        <v>2.3354720216878819E-2</v>
      </c>
      <c r="BW855" s="48">
        <f t="shared" si="27"/>
        <v>5.3551032188468677E-3</v>
      </c>
      <c r="BX855" s="48">
        <f t="shared" si="28"/>
        <v>0.95920429614571701</v>
      </c>
      <c r="BY855" s="48">
        <f t="shared" si="29"/>
        <v>1.208588041855725E-2</v>
      </c>
      <c r="BZ855" s="48">
        <f t="shared" si="10"/>
        <v>1</v>
      </c>
      <c r="CA855" s="48">
        <f t="shared" si="30"/>
        <v>4.9999351930505751E-4</v>
      </c>
      <c r="CB855" s="48">
        <f t="shared" si="31"/>
        <v>7.7097773985126961E-3</v>
      </c>
      <c r="CC855" s="48">
        <f t="shared" si="32"/>
        <v>1.6363504523593188E-3</v>
      </c>
      <c r="CD855" s="48">
        <f t="shared" si="33"/>
        <v>0.99015387862982296</v>
      </c>
      <c r="CE855" s="48">
        <f t="shared" si="11"/>
        <v>1</v>
      </c>
      <c r="CF855" s="48"/>
      <c r="CG855" s="48">
        <f t="shared" si="34"/>
        <v>0.97526347176240968</v>
      </c>
      <c r="CH855" s="48">
        <f t="shared" si="35"/>
        <v>3.5289144729833896E-3</v>
      </c>
      <c r="CI855" s="48">
        <f t="shared" si="36"/>
        <v>1.8312075845036559E-2</v>
      </c>
      <c r="CJ855" s="48">
        <f t="shared" si="37"/>
        <v>2.8955379195703544E-3</v>
      </c>
      <c r="CK855" s="48">
        <f t="shared" si="12"/>
        <v>1</v>
      </c>
      <c r="CL855" s="48">
        <f t="shared" si="38"/>
        <v>1.1783170933526555E-2</v>
      </c>
      <c r="CM855" s="48">
        <f t="shared" si="39"/>
        <v>0.95947179884102507</v>
      </c>
      <c r="CN855" s="48">
        <f t="shared" si="40"/>
        <v>1.4020122254909499E-2</v>
      </c>
      <c r="CO855" s="48">
        <f t="shared" si="41"/>
        <v>1.4724907970538952E-2</v>
      </c>
      <c r="CP855" s="48">
        <f t="shared" si="13"/>
        <v>1</v>
      </c>
      <c r="CQ855" s="48">
        <f t="shared" si="42"/>
        <v>2.3354720216878819E-2</v>
      </c>
      <c r="CR855" s="48">
        <f t="shared" si="43"/>
        <v>5.3551032188468677E-3</v>
      </c>
      <c r="CS855" s="48">
        <f t="shared" si="44"/>
        <v>0.95920429614571701</v>
      </c>
      <c r="CT855" s="48">
        <f t="shared" si="45"/>
        <v>1.208588041855725E-2</v>
      </c>
      <c r="CU855" s="48">
        <f t="shared" si="14"/>
        <v>1</v>
      </c>
      <c r="CV855" s="48">
        <f t="shared" si="46"/>
        <v>4.9999351930505751E-4</v>
      </c>
      <c r="CW855" s="48">
        <f t="shared" si="47"/>
        <v>7.7097773985126961E-3</v>
      </c>
      <c r="CX855" s="48">
        <f t="shared" si="48"/>
        <v>1.6363504523593188E-3</v>
      </c>
      <c r="CY855" s="48">
        <f t="shared" si="49"/>
        <v>0.99015387862982296</v>
      </c>
      <c r="CZ855" s="48">
        <f t="shared" si="15"/>
        <v>1</v>
      </c>
      <c r="DA855" s="48"/>
      <c r="DB855" s="48">
        <f>(AQ855*Baseline!B$7 + AV855*Baseline!B$11 + BA855*Baseline!B$16 + BF855*Baseline!B$18)</f>
        <v>49122.020052086547</v>
      </c>
      <c r="DC855" s="48">
        <f>(AR855*Baseline!B$7 + AW855*Baseline!B$11 + BB855*Baseline!B$16 + BG855*Baseline!B$18)</f>
        <v>62650.826183797806</v>
      </c>
      <c r="DD855" s="48">
        <f>(AS855*Baseline!B$7 + AX855*Baseline!B$11 + BC855*Baseline!B$16 + BH855*Baseline!B$18)</f>
        <v>114646.51625277608</v>
      </c>
      <c r="DE855" s="48">
        <f>(AT855*Baseline!B$7 + AY855*Baseline!B$11 + BD855*Baseline!B$16 + BI855*Baseline!B$18)</f>
        <v>1259759.4932436103</v>
      </c>
      <c r="DF855" s="48">
        <f t="shared" si="16"/>
        <v>1486178.8557322707</v>
      </c>
      <c r="DG855" s="48"/>
      <c r="DH855" s="48">
        <f t="shared" si="50"/>
        <v>3.3052562861206315E-2</v>
      </c>
      <c r="DI855" s="48">
        <f t="shared" si="51"/>
        <v>4.2155643610558881E-2</v>
      </c>
      <c r="DJ855" s="48">
        <f t="shared" si="52"/>
        <v>7.7141802825802824E-2</v>
      </c>
      <c r="DK855" s="48">
        <f t="shared" si="53"/>
        <v>0.84764999070243197</v>
      </c>
      <c r="DL855" s="48">
        <f t="shared" si="17"/>
        <v>1</v>
      </c>
      <c r="DM855" s="48"/>
      <c r="DN855" s="48">
        <f>DH855 / (Baseline!B$7/Baseline!B$17)</f>
        <v>3.5281436881646462</v>
      </c>
      <c r="DO855" s="48">
        <f>DI855 / (Baseline!B$11/Baseline!B$17)</f>
        <v>1.017657413559675</v>
      </c>
      <c r="DP855" s="48">
        <f>DJ855 / (Baseline!B$16/Baseline!B$17)</f>
        <v>1.1920739813865466</v>
      </c>
      <c r="DQ855" s="48">
        <f>DK855 / (Baseline!B$18/Baseline!B$17)</f>
        <v>0.95834314685852506</v>
      </c>
      <c r="DR855" s="71"/>
      <c r="DS855" s="48">
        <f>(AU855*Baseline!B$34)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2.6846315212740387E-2</v>
      </c>
      <c r="DT855" s="48">
        <f>(AZ855*Baseline!B$34) + (Baseline!D$88*(1-Baseline!D$89)*Baseline!B$35) + (Baseline!D$88*Baseline!D$89*((1-Baseline!D$90)*Baseline!B$40 + Baseline!D$90*Baseline!B$41))</f>
        <v>1.0209940985222434E-2</v>
      </c>
      <c r="DU855" s="48">
        <f>(BE855*Baseline!B$34) + (Baseline!F$88*(1-Baseline!F$89)*Baseline!B$35) + (Baseline!F$88*Baseline!F$89*((1-Baseline!F$90)*Baseline!B$40 + Baseline!F$90*Baseline!B$41))</f>
        <v>1.2910003776503268E-2</v>
      </c>
      <c r="DV855" s="48">
        <f>(BJ855*Baseline!B$34) + (Baseline!H$88*(1-Baseline!H$89)*Baseline!B$35) + (Baseline!H$88*Baseline!H$89*((1-Baseline!H$90)*Baseline!B$40 + Baseline!H$90*Baseline!B$41))</f>
        <v>9.3050003052262131E-3</v>
      </c>
      <c r="DW855" s="48">
        <f>( DS855*Baseline!B$7 + DT855*Baseline!B$11 + DU855*Baseline!B$16 + DV855*Baseline!B$18 ) / Baseline!B$17</f>
        <v>9.74010625085691E-3</v>
      </c>
    </row>
    <row r="856" spans="1:127">
      <c r="A856" s="7" t="s">
        <v>1185</v>
      </c>
      <c r="B856" s="1">
        <f>MIN( MAX( NORMINV( MCrands!B856, (B$5+B$4)/2, (B$5-B$4)/3.29 ), 0 ), 1 )</f>
        <v>0.40350609856053898</v>
      </c>
      <c r="C856" s="1">
        <f>MAX( NORMINV( MCrands!C856, (C$5+C$4)/2, (C$5-C$4)/3.29 ), 0 )</f>
        <v>2.3176883890140645</v>
      </c>
      <c r="D856" s="40"/>
      <c r="E856" s="40">
        <f>Baseline!B$33 * (C856 * Baseline!B$66*Baseline!B$66/Baseline!B$73 + Baseline!B$52*Baseline!B$52/Baseline!B$74 + Baseline!B$53*Baseline!B$53/Baseline!B$75 + Baseline!B$54*Baseline!B$54/Baseline!B$76)</f>
        <v>1.9403020513143441E-5</v>
      </c>
      <c r="F856" s="40">
        <f>Baseline!B$33 * (C856 * Baseline!B$66*Baseline!B$57/Baseline!B$73 + Baseline!B$52*Baseline!B$67/Baseline!B$74 + Baseline!B$53*Baseline!B$55/Baseline!B$75 + Baseline!B$54*Baseline!B$56/Baseline!B$76)</f>
        <v>3.9199616129929511E-8</v>
      </c>
      <c r="G856" s="1">
        <f>Baseline!B$33 * (C856 * Baseline!B$66*Baseline!B$58/Baseline!B$73 + Baseline!B$52*Baseline!B$59/Baseline!B$74 + Baseline!B$53*Baseline!B$68/Baseline!B$75 + Baseline!B$54*Baseline!B$60/Baseline!B$76)</f>
        <v>1.0802009886139451E-7</v>
      </c>
      <c r="H856" s="40">
        <f>Baseline!B$33 * (C856 * Baseline!B$66*Baseline!B$61/Baseline!B$73 + Baseline!B$52*Baseline!B$62/Baseline!B$74 + Baseline!B$53*Baseline!B$63/Baseline!B$75 + Baseline!B$54*Baseline!B$69/Baseline!B$76)</f>
        <v>1.6914448842933279E-9</v>
      </c>
      <c r="I856" s="40">
        <f>Baseline!B$33 * (C856 * Baseline!B$57*Baseline!B$66/Baseline!B$73 + Baseline!B$67*Baseline!B$52/Baseline!B$74 + Baseline!B$55*Baseline!B$53/Baseline!B$75 + Baseline!B$56*Baseline!B$54/Baseline!B$76)</f>
        <v>3.9199616129929511E-8</v>
      </c>
      <c r="J856" s="1">
        <f>Baseline!B$33 * (C856 * Baseline!B$57*Baseline!B$57/Baseline!B$73 + Baseline!B$67*Baseline!B$67/Baseline!B$74 + Baseline!B$55*Baseline!B$55/Baseline!B$75 + Baseline!B$56*Baseline!B$56/Baseline!B$76)</f>
        <v>1.7949605919466201E-6</v>
      </c>
      <c r="K856" s="40">
        <f>Baseline!B$33 * (C856 * Baseline!B$57*Baseline!B$58/Baseline!B$73 + Baseline!B$67*Baseline!B$59/Baseline!B$74 + Baseline!B$55*Baseline!B$68/Baseline!B$75 + Baseline!B$56*Baseline!B$60/Baseline!B$76)</f>
        <v>1.3929211246007233E-8</v>
      </c>
      <c r="L856" s="1">
        <f>Baseline!B$33 * (C856 * Baseline!B$57*Baseline!B$61/Baseline!B$73 + Baseline!B$67*Baseline!B$62/Baseline!B$74 + Baseline!B$55*Baseline!B$63/Baseline!B$75 + Baseline!B$56*Baseline!B$69/Baseline!B$76)</f>
        <v>1.4629420243854353E-8</v>
      </c>
      <c r="M856" s="40">
        <f>Baseline!B$33 * (C856 * Baseline!B$58*Baseline!B$66/Baseline!B$73 + Baseline!B$59*Baseline!B$52/Baseline!B$74 + Baseline!B$68*Baseline!B$53/Baseline!B$75 + Baseline!B$60*Baseline!B$54/Baseline!B$76)</f>
        <v>1.0802009886139451E-7</v>
      </c>
      <c r="N856" s="1">
        <f>Baseline!B$33 * (C856 * Baseline!B$58*Baseline!B$57/Baseline!B$73 + Baseline!B$59*Baseline!B$67/Baseline!B$74 + Baseline!B$68*Baseline!B$55/Baseline!B$75 + Baseline!B$60*Baseline!B$56/Baseline!B$76)</f>
        <v>1.3929211246007233E-8</v>
      </c>
      <c r="O856" s="1">
        <f>Baseline!B$33 * (C856 * Baseline!B$58*Baseline!B$58/Baseline!B$73 + Baseline!B$59*Baseline!B$59/Baseline!B$74 + Baseline!B$68*Baseline!B$68/Baseline!B$75 + Baseline!B$60*Baseline!B$60/Baseline!B$76)</f>
        <v>1.3250167960742619E-6</v>
      </c>
      <c r="P856" s="40">
        <f>Baseline!B$33 * (C856 * Baseline!B$58*Baseline!B$61/Baseline!B$73 + Baseline!B$59*Baseline!B$62/Baseline!B$74 + Baseline!B$68*Baseline!B$63/Baseline!B$75 + Baseline!B$60*Baseline!B$69/Baseline!B$76)</f>
        <v>1.6489740943438374E-9</v>
      </c>
      <c r="Q856" s="40">
        <f>Baseline!B$33 * (C856 * Baseline!B$61*Baseline!B$66/Baseline!B$73 + Baseline!B$62*Baseline!B$52/Baseline!B$74 + Baseline!B$63*Baseline!B$53/Baseline!B$75 + Baseline!B$69*Baseline!B$54/Baseline!B$76)</f>
        <v>1.6914448842933279E-9</v>
      </c>
      <c r="R856" s="40">
        <f>Baseline!B$33 * (C856 * Baseline!B$61*Baseline!B$57/Baseline!B$73 + Baseline!B$62*Baseline!B$67/Baseline!B$74 + Baseline!B$63*Baseline!B$55/Baseline!B$75 + Baseline!B$69*Baseline!B$56/Baseline!B$76)</f>
        <v>1.4629420243854353E-8</v>
      </c>
      <c r="S856" s="40">
        <f>Baseline!B$33 * (C856 * Baseline!B$61*Baseline!B$58/Baseline!B$73 + Baseline!B$62*Baseline!B$59/Baseline!B$74 + Baseline!B$63*Baseline!B$68/Baseline!B$75 + Baseline!B$69*Baseline!B$60/Baseline!B$76)</f>
        <v>1.6489740943438374E-9</v>
      </c>
      <c r="T856" s="40">
        <f>Baseline!B$33 * (C856 * Baseline!B$61*Baseline!B$61/Baseline!B$73 + Baseline!B$62*Baseline!B$62/Baseline!B$74 + Baseline!B$63*Baseline!B$63/Baseline!B$75 + Baseline!B$69*Baseline!B$69/Baseline!B$76)</f>
        <v>9.855180337319657E-8</v>
      </c>
      <c r="U856" s="40"/>
      <c r="V856" s="40">
        <f>E856 * ( Baseline!B$87 * Baseline!B$7 )</f>
        <v>0.20138394990591577</v>
      </c>
      <c r="W856" s="40">
        <f>F856 * ( Baseline!D$87 * Baseline!B$11 )</f>
        <v>7.2309946981089369E-4</v>
      </c>
      <c r="X856" s="40">
        <f>G856 * ( Baseline!F$87 * Baseline!B$16 )</f>
        <v>3.7520532806861922E-3</v>
      </c>
      <c r="Y856" s="40">
        <f>H856 * ( Baseline!H$87 * Baseline!B$18 )</f>
        <v>5.9483628649587515E-4</v>
      </c>
      <c r="Z856" s="48">
        <f t="shared" si="0"/>
        <v>0.20645393894290873</v>
      </c>
      <c r="AA856" s="40">
        <f>I856 * ( Baseline!B$87 * Baseline!B$7 )</f>
        <v>4.0685281581253837E-4</v>
      </c>
      <c r="AB856" s="1">
        <f>J856 * ( Baseline!D$87 * Baseline!B$11 )</f>
        <v>3.3110912312660522E-2</v>
      </c>
      <c r="AC856" s="1">
        <f>K856 * ( Baseline!F$87 * Baseline!B$16 )</f>
        <v>4.8382794779713774E-4</v>
      </c>
      <c r="AD856" s="1">
        <f>L856 * ( Baseline!F$87 * Baseline!B$16 )</f>
        <v>5.0814954623327124E-4</v>
      </c>
      <c r="AE856" s="48">
        <f t="shared" si="1"/>
        <v>3.4509742622503475E-2</v>
      </c>
      <c r="AF856" s="48">
        <f>M856 * ( Baseline!B$87 * Baseline!B$7 )</f>
        <v>1.1211406060824135E-3</v>
      </c>
      <c r="AG856" s="48">
        <f>N856 * ( Baseline!D$87 * Baseline!B$11 )</f>
        <v>2.5694652808555145E-4</v>
      </c>
      <c r="AH856" s="48">
        <f>O856 * ( Baseline!F$87 * Baseline!B$16 )</f>
        <v>4.6024153551775047E-2</v>
      </c>
      <c r="AI856" s="48">
        <f>P856 * ( Baseline!H$87 * Baseline!B$18 )</f>
        <v>5.7990043655320553E-4</v>
      </c>
      <c r="AJ856" s="48">
        <f t="shared" si="2"/>
        <v>4.7982141122496214E-2</v>
      </c>
      <c r="AK856" s="48">
        <f>Q856 * ( Baseline!B$87 * Baseline!B$7 )</f>
        <v>1.7555506454080449E-5</v>
      </c>
      <c r="AL856" s="48">
        <f>R856 * ( Baseline!D$87 * Baseline!B$11 )</f>
        <v>2.6986300036481659E-4</v>
      </c>
      <c r="AM856" s="48">
        <f>S856 * ( Baseline!F$87 * Baseline!B$16 )</f>
        <v>5.7276735771073563E-5</v>
      </c>
      <c r="AN856" s="48">
        <f>T856 * ( Baseline!H$87 * Baseline!B$18 )</f>
        <v>3.4658054359528116E-2</v>
      </c>
      <c r="AO856" s="48">
        <f t="shared" si="3"/>
        <v>3.5002749602118084E-2</v>
      </c>
      <c r="AP856" s="48"/>
      <c r="AQ856" s="48">
        <f>V856 * ( (1-Baseline!B$88-Baseline!B$87) + (1-B856)*Baseline!B$88 )</f>
        <v>0.12475324315199925</v>
      </c>
      <c r="AR856" s="48">
        <f>W856 * ( (1-Baseline!B$88-Baseline!B$87) + (1-B856)*Baseline!B$88 )</f>
        <v>4.4794535027515729E-4</v>
      </c>
      <c r="AS856" s="48">
        <f>X856 * ( (1-Baseline!B$88-Baseline!B$87) + (1-B856)*Baseline!B$88 )</f>
        <v>2.3243203614954563E-3</v>
      </c>
      <c r="AT856" s="48">
        <f>Y856 * ( (1-Baseline!B$88-Baseline!B$87) + (1-B856)*Baseline!B$88 )</f>
        <v>3.6848892833575466E-4</v>
      </c>
      <c r="AU856" s="48">
        <f t="shared" si="4"/>
        <v>0.12789399779210561</v>
      </c>
      <c r="AV856" s="48">
        <f>AA856 * ( (1-Baseline!D$88-Baseline!D$87) + (1-B856)*Baseline!D$88 )</f>
        <v>3.2980614923823991E-4</v>
      </c>
      <c r="AW856" s="48">
        <f>AB856 * ( (1-Baseline!D$88-Baseline!D$87) + (1-B856)*Baseline!D$88 )</f>
        <v>2.684062162822827E-2</v>
      </c>
      <c r="AX856" s="48">
        <f>AC856 * ( (1-Baseline!D$88-Baseline!D$87) + (1-B856)*Baseline!D$88 )</f>
        <v>3.9220432096096739E-4</v>
      </c>
      <c r="AY856" s="48">
        <f>AD856 * ( (1-Baseline!D$88-Baseline!D$87) + (1-B856)*Baseline!D$88 )</f>
        <v>4.1192008157950994E-4</v>
      </c>
      <c r="AZ856" s="48">
        <f t="shared" si="5"/>
        <v>2.7974552180006985E-2</v>
      </c>
      <c r="BA856" s="48">
        <f>AF856 * ( (1-Baseline!F$88-Baseline!F$87) + (1-Baseline!B$36)*Baseline!F$88 )</f>
        <v>8.0680865663629948E-4</v>
      </c>
      <c r="BB856" s="48">
        <f>AG856 * ( (1-Baseline!F$88-Baseline!F$87) + (1-Baseline!B$36)*Baseline!F$88 )</f>
        <v>1.8490694389926158E-4</v>
      </c>
      <c r="BC856" s="48">
        <f>AH856 * ( (1-Baseline!F$88-Baseline!F$87) + (1-Baseline!B$36)*Baseline!F$88 )</f>
        <v>3.3120453668770984E-2</v>
      </c>
      <c r="BD856" s="48">
        <f>AI856 * ( (1-Baseline!F$88-Baseline!F$87) + (1-Baseline!B$36)*Baseline!F$88 )</f>
        <v>4.1731491095765643E-4</v>
      </c>
      <c r="BE856" s="48">
        <f t="shared" si="6"/>
        <v>3.4529484180264206E-2</v>
      </c>
      <c r="BF856" s="48">
        <f>AK856 * ( (1-Baseline!H$88-Baseline!H$87) + (1-Baseline!B$36)*Baseline!H$88 )</f>
        <v>1.3909578873697021E-5</v>
      </c>
      <c r="BG856" s="48">
        <f>AL856 * ( (1-Baseline!H$88-Baseline!H$87) + (1-Baseline!B$36)*Baseline!H$88 )</f>
        <v>2.1381785244905147E-4</v>
      </c>
      <c r="BH856" s="48">
        <f>AM856 * ( (1-Baseline!H$88-Baseline!H$87) + (1-Baseline!B$36)*Baseline!H$88 )</f>
        <v>4.5381503286137E-5</v>
      </c>
      <c r="BI856" s="48">
        <f>AN856 * ( (1-Baseline!H$88-Baseline!H$87) + (1-Baseline!B$36)*Baseline!H$88 )</f>
        <v>2.7460269630141313E-2</v>
      </c>
      <c r="BJ856" s="48">
        <f t="shared" si="7"/>
        <v>2.7733378564750197E-2</v>
      </c>
      <c r="BK856" s="48"/>
      <c r="BL856" s="48">
        <f t="shared" si="18"/>
        <v>0.97544251728519948</v>
      </c>
      <c r="BM856" s="48">
        <f t="shared" si="19"/>
        <v>3.5024735953856244E-3</v>
      </c>
      <c r="BN856" s="48">
        <f t="shared" si="20"/>
        <v>1.817380331853953E-2</v>
      </c>
      <c r="BO856" s="48">
        <f t="shared" si="21"/>
        <v>2.881205800875356E-3</v>
      </c>
      <c r="BP856" s="48">
        <f t="shared" si="8"/>
        <v>1</v>
      </c>
      <c r="BQ856" s="48">
        <f t="shared" si="22"/>
        <v>1.1789505945119206E-2</v>
      </c>
      <c r="BR856" s="48">
        <f t="shared" si="23"/>
        <v>0.95946564061214445</v>
      </c>
      <c r="BS856" s="48">
        <f t="shared" si="24"/>
        <v>1.4020039299905938E-2</v>
      </c>
      <c r="BT856" s="48">
        <f t="shared" si="25"/>
        <v>1.4724814142830256E-2</v>
      </c>
      <c r="BU856" s="48">
        <f t="shared" si="9"/>
        <v>0.99999999999999978</v>
      </c>
      <c r="BV856" s="48">
        <f t="shared" si="26"/>
        <v>2.3365789434452139E-2</v>
      </c>
      <c r="BW856" s="48">
        <f t="shared" si="27"/>
        <v>5.3550450662378469E-3</v>
      </c>
      <c r="BX856" s="48">
        <f t="shared" si="28"/>
        <v>0.95919340977880685</v>
      </c>
      <c r="BY856" s="48">
        <f t="shared" si="29"/>
        <v>1.2085755720503306E-2</v>
      </c>
      <c r="BZ856" s="48">
        <f t="shared" si="10"/>
        <v>1.0000000000000002</v>
      </c>
      <c r="CA856" s="48">
        <f t="shared" si="30"/>
        <v>5.0154649716484365E-4</v>
      </c>
      <c r="CB856" s="48">
        <f t="shared" si="31"/>
        <v>7.7097657593301373E-3</v>
      </c>
      <c r="CC856" s="48">
        <f t="shared" si="32"/>
        <v>1.6363496131631796E-3</v>
      </c>
      <c r="CD856" s="48">
        <f t="shared" si="33"/>
        <v>0.99015233813034187</v>
      </c>
      <c r="CE856" s="48">
        <f t="shared" si="11"/>
        <v>1</v>
      </c>
      <c r="CF856" s="48"/>
      <c r="CG856" s="48">
        <f t="shared" si="34"/>
        <v>0.97544251728519948</v>
      </c>
      <c r="CH856" s="48">
        <f t="shared" si="35"/>
        <v>3.5024735953856244E-3</v>
      </c>
      <c r="CI856" s="48">
        <f t="shared" si="36"/>
        <v>1.817380331853953E-2</v>
      </c>
      <c r="CJ856" s="48">
        <f t="shared" si="37"/>
        <v>2.881205800875356E-3</v>
      </c>
      <c r="CK856" s="48">
        <f t="shared" si="12"/>
        <v>1</v>
      </c>
      <c r="CL856" s="48">
        <f t="shared" si="38"/>
        <v>1.1789505945119206E-2</v>
      </c>
      <c r="CM856" s="48">
        <f t="shared" si="39"/>
        <v>0.95946564061214445</v>
      </c>
      <c r="CN856" s="48">
        <f t="shared" si="40"/>
        <v>1.4020039299905938E-2</v>
      </c>
      <c r="CO856" s="48">
        <f t="shared" si="41"/>
        <v>1.4724814142830256E-2</v>
      </c>
      <c r="CP856" s="48">
        <f t="shared" si="13"/>
        <v>0.99999999999999978</v>
      </c>
      <c r="CQ856" s="48">
        <f t="shared" si="42"/>
        <v>2.3365789434452139E-2</v>
      </c>
      <c r="CR856" s="48">
        <f t="shared" si="43"/>
        <v>5.3550450662378469E-3</v>
      </c>
      <c r="CS856" s="48">
        <f t="shared" si="44"/>
        <v>0.95919340977880685</v>
      </c>
      <c r="CT856" s="48">
        <f t="shared" si="45"/>
        <v>1.2085755720503306E-2</v>
      </c>
      <c r="CU856" s="48">
        <f t="shared" si="14"/>
        <v>1.0000000000000002</v>
      </c>
      <c r="CV856" s="48">
        <f t="shared" si="46"/>
        <v>5.0154649716484365E-4</v>
      </c>
      <c r="CW856" s="48">
        <f t="shared" si="47"/>
        <v>7.7097657593301373E-3</v>
      </c>
      <c r="CX856" s="48">
        <f t="shared" si="48"/>
        <v>1.6363496131631796E-3</v>
      </c>
      <c r="CY856" s="48">
        <f t="shared" si="49"/>
        <v>0.99015233813034187</v>
      </c>
      <c r="CZ856" s="48">
        <f t="shared" si="15"/>
        <v>1</v>
      </c>
      <c r="DA856" s="48"/>
      <c r="DB856" s="48">
        <f>(AQ856*Baseline!B$7 + AV856*Baseline!B$11 + BA856*Baseline!B$16 + BF856*Baseline!B$18)</f>
        <v>64552.503285512415</v>
      </c>
      <c r="DC856" s="48">
        <f>(AR856*Baseline!B$7 + AW856*Baseline!B$11 + BB856*Baseline!B$16 + BG856*Baseline!B$18)</f>
        <v>68188.783303578428</v>
      </c>
      <c r="DD856" s="48">
        <f>(AS856*Baseline!B$7 + AX856*Baseline!B$11 + BC856*Baseline!B$16 + BH856*Baseline!B$18)</f>
        <v>115006.26746401818</v>
      </c>
      <c r="DE856" s="48">
        <f>(AT856*Baseline!B$7 + AY856*Baseline!B$11 + BD856*Baseline!B$16 + BI856*Baseline!B$18)</f>
        <v>1259888.3401746047</v>
      </c>
      <c r="DF856" s="48">
        <f t="shared" si="16"/>
        <v>1507635.8942277138</v>
      </c>
      <c r="DG856" s="48"/>
      <c r="DH856" s="48">
        <f t="shared" si="50"/>
        <v>4.2817037941763399E-2</v>
      </c>
      <c r="DI856" s="48">
        <f t="shared" si="51"/>
        <v>4.5228946567704348E-2</v>
      </c>
      <c r="DJ856" s="48">
        <f t="shared" si="52"/>
        <v>7.6282521465788081E-2</v>
      </c>
      <c r="DK856" s="48">
        <f t="shared" si="53"/>
        <v>0.83567149402474405</v>
      </c>
      <c r="DL856" s="48">
        <f t="shared" si="17"/>
        <v>0.99999999999999989</v>
      </c>
      <c r="DM856" s="48"/>
      <c r="DN856" s="48">
        <f>DH856 / (Baseline!B$7/Baseline!B$17)</f>
        <v>4.5704371789409048</v>
      </c>
      <c r="DO856" s="48">
        <f>DI856 / (Baseline!B$11/Baseline!B$17)</f>
        <v>1.091848417908867</v>
      </c>
      <c r="DP856" s="48">
        <f>DJ856 / (Baseline!B$16/Baseline!B$17)</f>
        <v>1.178795487568129</v>
      </c>
      <c r="DQ856" s="48">
        <f>DK856 / (Baseline!B$18/Baseline!B$17)</f>
        <v>0.9448003988768765</v>
      </c>
      <c r="DR856" s="71"/>
      <c r="DS856" s="48">
        <f>(AU856*Baseline!B$34)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3.1713630918815842E-2</v>
      </c>
      <c r="DT856" s="48">
        <f>(AZ856*Baseline!B$34) + (Baseline!D$88*(1-Baseline!D$89)*Baseline!B$35) + (Baseline!D$88*Baseline!D$89*((1-Baseline!D$90)*Baseline!B$40 + Baseline!D$90*Baseline!B$41))</f>
        <v>1.060975082700105E-2</v>
      </c>
      <c r="DU856" s="48">
        <f>(BE856*Baseline!B$34) + (Baseline!F$88*(1-Baseline!F$89)*Baseline!B$35) + (Baseline!F$88*Baseline!F$89*((1-Baseline!F$90)*Baseline!B$40 + Baseline!F$90*Baseline!B$41))</f>
        <v>1.2910062627039634E-2</v>
      </c>
      <c r="DV856" s="48">
        <f>(BJ856*Baseline!B$34) + (Baseline!H$88*(1-Baseline!H$89)*Baseline!B$35) + (Baseline!H$88*Baseline!H$89*((1-Baseline!H$90)*Baseline!B$40 + Baseline!H$90*Baseline!B$41))</f>
        <v>9.3050067847125304E-3</v>
      </c>
      <c r="DW856" s="48">
        <f>( DS856*Baseline!B$7 + DT856*Baseline!B$11 + DU856*Baseline!B$16 + DV856*Baseline!B$18 ) / Baseline!B$17</f>
        <v>9.8022758656788542E-3</v>
      </c>
    </row>
    <row r="857" spans="1:127">
      <c r="A857" s="7" t="s">
        <v>1186</v>
      </c>
      <c r="B857" s="1">
        <f>MIN( MAX( NORMINV( MCrands!B857, (B$5+B$4)/2, (B$5-B$4)/3.29 ), 0 ), 1 )</f>
        <v>0.62226108344667508</v>
      </c>
      <c r="C857" s="1">
        <f>MAX( NORMINV( MCrands!C857, (C$5+C$4)/2, (C$5-C$4)/3.29 ), 0 )</f>
        <v>2.366420064087098</v>
      </c>
      <c r="D857" s="40"/>
      <c r="E857" s="40">
        <f>Baseline!B$33 * (C857 * Baseline!B$66*Baseline!B$66/Baseline!B$73 + Baseline!B$52*Baseline!B$52/Baseline!B$74 + Baseline!B$53*Baseline!B$53/Baseline!B$75 + Baseline!B$54*Baseline!B$54/Baseline!B$76)</f>
        <v>1.9810809252549983E-5</v>
      </c>
      <c r="F857" s="40">
        <f>Baseline!B$33 * (C857 * Baseline!B$66*Baseline!B$57/Baseline!B$73 + Baseline!B$52*Baseline!B$67/Baseline!B$74 + Baseline!B$53*Baseline!B$55/Baseline!B$75 + Baseline!B$54*Baseline!B$56/Baseline!B$76)</f>
        <v>3.9254151568165085E-8</v>
      </c>
      <c r="G857" s="1">
        <f>Baseline!B$33 * (C857 * Baseline!B$66*Baseline!B$58/Baseline!B$73 + Baseline!B$52*Baseline!B$59/Baseline!B$74 + Baseline!B$53*Baseline!B$68/Baseline!B$75 + Baseline!B$54*Baseline!B$60/Baseline!B$76)</f>
        <v>1.0815416514705698E-7</v>
      </c>
      <c r="H857" s="40">
        <f>Baseline!B$33 * (C857 * Baseline!B$66*Baseline!B$61/Baseline!B$73 + Baseline!B$52*Baseline!B$62/Baseline!B$74 + Baseline!B$53*Baseline!B$63/Baseline!B$75 + Baseline!B$54*Baseline!B$69/Baseline!B$76)</f>
        <v>1.7048515128595738E-9</v>
      </c>
      <c r="I857" s="40">
        <f>Baseline!B$33 * (C857 * Baseline!B$57*Baseline!B$66/Baseline!B$73 + Baseline!B$67*Baseline!B$52/Baseline!B$74 + Baseline!B$55*Baseline!B$53/Baseline!B$75 + Baseline!B$56*Baseline!B$54/Baseline!B$76)</f>
        <v>3.9254151568165085E-8</v>
      </c>
      <c r="J857" s="1">
        <f>Baseline!B$33 * (C857 * Baseline!B$57*Baseline!B$57/Baseline!B$73 + Baseline!B$67*Baseline!B$67/Baseline!B$74 + Baseline!B$55*Baseline!B$55/Baseline!B$75 + Baseline!B$56*Baseline!B$56/Baseline!B$76)</f>
        <v>1.7949605992398919E-6</v>
      </c>
      <c r="K857" s="40">
        <f>Baseline!B$33 * (C857 * Baseline!B$57*Baseline!B$58/Baseline!B$73 + Baseline!B$67*Baseline!B$59/Baseline!B$74 + Baseline!B$55*Baseline!B$68/Baseline!B$75 + Baseline!B$56*Baseline!B$60/Baseline!B$76)</f>
        <v>1.3929229175299865E-8</v>
      </c>
      <c r="L857" s="1">
        <f>Baseline!B$33 * (C857 * Baseline!B$57*Baseline!B$61/Baseline!B$73 + Baseline!B$67*Baseline!B$62/Baseline!B$74 + Baseline!B$55*Baseline!B$63/Baseline!B$75 + Baseline!B$56*Baseline!B$69/Baseline!B$76)</f>
        <v>1.4629422036783617E-8</v>
      </c>
      <c r="M857" s="40">
        <f>Baseline!B$33 * (C857 * Baseline!B$58*Baseline!B$66/Baseline!B$73 + Baseline!B$59*Baseline!B$52/Baseline!B$74 + Baseline!B$68*Baseline!B$53/Baseline!B$75 + Baseline!B$60*Baseline!B$54/Baseline!B$76)</f>
        <v>1.0815416514705698E-7</v>
      </c>
      <c r="N857" s="1">
        <f>Baseline!B$33 * (C857 * Baseline!B$58*Baseline!B$57/Baseline!B$73 + Baseline!B$59*Baseline!B$67/Baseline!B$74 + Baseline!B$68*Baseline!B$55/Baseline!B$75 + Baseline!B$60*Baseline!B$56/Baseline!B$76)</f>
        <v>1.3929229175299865E-8</v>
      </c>
      <c r="O857" s="1">
        <f>Baseline!B$33 * (C857 * Baseline!B$58*Baseline!B$58/Baseline!B$73 + Baseline!B$59*Baseline!B$59/Baseline!B$74 + Baseline!B$68*Baseline!B$68/Baseline!B$75 + Baseline!B$60*Baseline!B$60/Baseline!B$76)</f>
        <v>1.3250168401504395E-6</v>
      </c>
      <c r="P857" s="40">
        <f>Baseline!B$33 * (C857 * Baseline!B$58*Baseline!B$61/Baseline!B$73 + Baseline!B$59*Baseline!B$62/Baseline!B$74 + Baseline!B$68*Baseline!B$63/Baseline!B$75 + Baseline!B$60*Baseline!B$69/Baseline!B$76)</f>
        <v>1.6489785019616098E-9</v>
      </c>
      <c r="Q857" s="40">
        <f>Baseline!B$33 * (C857 * Baseline!B$61*Baseline!B$66/Baseline!B$73 + Baseline!B$62*Baseline!B$52/Baseline!B$74 + Baseline!B$63*Baseline!B$53/Baseline!B$75 + Baseline!B$69*Baseline!B$54/Baseline!B$76)</f>
        <v>1.7048515128595738E-9</v>
      </c>
      <c r="R857" s="40">
        <f>Baseline!B$33 * (C857 * Baseline!B$61*Baseline!B$57/Baseline!B$73 + Baseline!B$62*Baseline!B$67/Baseline!B$74 + Baseline!B$63*Baseline!B$55/Baseline!B$75 + Baseline!B$69*Baseline!B$56/Baseline!B$76)</f>
        <v>1.4629422036783617E-8</v>
      </c>
      <c r="S857" s="40">
        <f>Baseline!B$33 * (C857 * Baseline!B$61*Baseline!B$58/Baseline!B$73 + Baseline!B$62*Baseline!B$59/Baseline!B$74 + Baseline!B$63*Baseline!B$68/Baseline!B$75 + Baseline!B$69*Baseline!B$60/Baseline!B$76)</f>
        <v>1.6489785019616098E-9</v>
      </c>
      <c r="T857" s="40">
        <f>Baseline!B$33 * (C857 * Baseline!B$61*Baseline!B$61/Baseline!B$73 + Baseline!B$62*Baseline!B$62/Baseline!B$74 + Baseline!B$63*Baseline!B$63/Baseline!B$75 + Baseline!B$69*Baseline!B$69/Baseline!B$76)</f>
        <v>9.8551803813958357E-8</v>
      </c>
      <c r="U857" s="40"/>
      <c r="V857" s="40">
        <f>E857 * ( Baseline!B$87 * Baseline!B$7 )</f>
        <v>0.20561638923221628</v>
      </c>
      <c r="W857" s="40">
        <f>F857 * ( Baseline!D$87 * Baseline!B$11 )</f>
        <v>7.2410546299060598E-4</v>
      </c>
      <c r="X857" s="40">
        <f>G857 * ( Baseline!F$87 * Baseline!B$16 )</f>
        <v>3.7567100422727069E-3</v>
      </c>
      <c r="Y857" s="40">
        <f>H857 * ( Baseline!H$87 * Baseline!B$18 )</f>
        <v>5.9955104204293926E-4</v>
      </c>
      <c r="Z857" s="48">
        <f t="shared" si="0"/>
        <v>0.21069675577952252</v>
      </c>
      <c r="AA857" s="40">
        <f>I857 * ( Baseline!B$87 * Baseline!B$7 )</f>
        <v>4.0741883912598543E-4</v>
      </c>
      <c r="AB857" s="1">
        <f>J857 * ( Baseline!D$87 * Baseline!B$11 )</f>
        <v>3.3110912447196557E-2</v>
      </c>
      <c r="AC857" s="1">
        <f>K857 * ( Baseline!F$87 * Baseline!B$16 )</f>
        <v>4.8382857056699215E-4</v>
      </c>
      <c r="AD857" s="1">
        <f>L857 * ( Baseline!F$87 * Baseline!B$16 )</f>
        <v>5.0814960851025667E-4</v>
      </c>
      <c r="AE857" s="48">
        <f t="shared" si="1"/>
        <v>3.4510309465399791E-2</v>
      </c>
      <c r="AF857" s="48">
        <f>M857 * ( Baseline!B$87 * Baseline!B$7 )</f>
        <v>1.1225320800613045E-3</v>
      </c>
      <c r="AG857" s="48">
        <f>N857 * ( Baseline!D$87 * Baseline!B$11 )</f>
        <v>2.5694685881996358E-4</v>
      </c>
      <c r="AH857" s="48">
        <f>O857 * ( Baseline!F$87 * Baseline!B$16 )</f>
        <v>4.6024155082750935E-2</v>
      </c>
      <c r="AI857" s="48">
        <f>P857 * ( Baseline!H$87 * Baseline!B$18 )</f>
        <v>5.7990198659542825E-4</v>
      </c>
      <c r="AJ857" s="48">
        <f t="shared" si="2"/>
        <v>4.7983536008227634E-2</v>
      </c>
      <c r="AK857" s="48">
        <f>Q857 * ( Baseline!B$87 * Baseline!B$7 )</f>
        <v>1.7694653851969516E-5</v>
      </c>
      <c r="AL857" s="48">
        <f>R857 * ( Baseline!D$87 * Baseline!B$11 )</f>
        <v>2.6986303343825782E-4</v>
      </c>
      <c r="AM857" s="48">
        <f>S857 * ( Baseline!F$87 * Baseline!B$16 )</f>
        <v>5.7276888868662782E-5</v>
      </c>
      <c r="AN857" s="48">
        <f>T857 * ( Baseline!H$87 * Baseline!B$18 )</f>
        <v>3.4658054514532341E-2</v>
      </c>
      <c r="AO857" s="48">
        <f t="shared" si="3"/>
        <v>3.5002889090691228E-2</v>
      </c>
      <c r="AP857" s="48"/>
      <c r="AQ857" s="48">
        <f>V857 * ( (1-Baseline!B$88-Baseline!B$87) + (1-B857)*Baseline!B$88 )</f>
        <v>8.7343299849798231E-2</v>
      </c>
      <c r="AR857" s="48">
        <f>W857 * ( (1-Baseline!B$88-Baseline!B$87) + (1-B857)*Baseline!B$88 )</f>
        <v>3.0759104764473724E-4</v>
      </c>
      <c r="AS857" s="48">
        <f>X857 * ( (1-Baseline!B$88-Baseline!B$87) + (1-B857)*Baseline!B$88 )</f>
        <v>1.5958039769894098E-3</v>
      </c>
      <c r="AT857" s="48">
        <f>Y857 * ( (1-Baseline!B$88-Baseline!B$87) + (1-B857)*Baseline!B$88 )</f>
        <v>2.5468186965035236E-4</v>
      </c>
      <c r="AU857" s="48">
        <f t="shared" si="4"/>
        <v>8.9501376744082733E-2</v>
      </c>
      <c r="AV857" s="48">
        <f>AA857 * ( (1-Baseline!D$88-Baseline!D$87) + (1-B857)*Baseline!D$88 )</f>
        <v>2.9033702730285659E-4</v>
      </c>
      <c r="AW857" s="48">
        <f>AB857 * ( (1-Baseline!D$88-Baseline!D$87) + (1-B857)*Baseline!D$88 )</f>
        <v>2.3595678373212112E-2</v>
      </c>
      <c r="AX857" s="48">
        <f>AC857 * ( (1-Baseline!D$88-Baseline!D$87) + (1-B857)*Baseline!D$88 )</f>
        <v>3.4478854537988736E-4</v>
      </c>
      <c r="AY857" s="48">
        <f>AD857 * ( (1-Baseline!D$88-Baseline!D$87) + (1-B857)*Baseline!D$88 )</f>
        <v>3.6212033561451579E-4</v>
      </c>
      <c r="AZ857" s="48">
        <f t="shared" si="5"/>
        <v>2.459292428150937E-2</v>
      </c>
      <c r="BA857" s="48">
        <f>AF857 * ( (1-Baseline!F$88-Baseline!F$87) + (1-Baseline!B$36)*Baseline!F$88 )</f>
        <v>8.0781000583867672E-4</v>
      </c>
      <c r="BB857" s="48">
        <f>AG857 * ( (1-Baseline!F$88-Baseline!F$87) + (1-Baseline!B$36)*Baseline!F$88 )</f>
        <v>1.8490718190632805E-4</v>
      </c>
      <c r="BC857" s="48">
        <f>AH857 * ( (1-Baseline!F$88-Baseline!F$87) + (1-Baseline!B$36)*Baseline!F$88 )</f>
        <v>3.3120454770510226E-2</v>
      </c>
      <c r="BD857" s="48">
        <f>AI857 * ( (1-Baseline!F$88-Baseline!F$87) + (1-Baseline!B$36)*Baseline!F$88 )</f>
        <v>4.1731602641764123E-4</v>
      </c>
      <c r="BE857" s="48">
        <f t="shared" si="6"/>
        <v>3.453048798467287E-2</v>
      </c>
      <c r="BF857" s="48">
        <f>AK857 * ( (1-Baseline!H$88-Baseline!H$87) + (1-Baseline!B$36)*Baseline!H$88 )</f>
        <v>1.4019828139992485E-5</v>
      </c>
      <c r="BG857" s="48">
        <f>AL857 * ( (1-Baseline!H$88-Baseline!H$87) + (1-Baseline!B$36)*Baseline!H$88 )</f>
        <v>2.1381787865380042E-4</v>
      </c>
      <c r="BH857" s="48">
        <f>AM857 * ( (1-Baseline!H$88-Baseline!H$87) + (1-Baseline!B$36)*Baseline!H$88 )</f>
        <v>4.5381624588418893E-5</v>
      </c>
      <c r="BI857" s="48">
        <f>AN857 * ( (1-Baseline!H$88-Baseline!H$87) + (1-Baseline!B$36)*Baseline!H$88 )</f>
        <v>2.746026975295426E-2</v>
      </c>
      <c r="BJ857" s="48">
        <f t="shared" si="7"/>
        <v>2.7733489084336472E-2</v>
      </c>
      <c r="BK857" s="48"/>
      <c r="BL857" s="48">
        <f t="shared" si="18"/>
        <v>0.97588777991141717</v>
      </c>
      <c r="BM857" s="48">
        <f t="shared" si="19"/>
        <v>3.43671861634322E-3</v>
      </c>
      <c r="BN857" s="48">
        <f t="shared" si="20"/>
        <v>1.7829937762325145E-2</v>
      </c>
      <c r="BO857" s="48">
        <f t="shared" si="21"/>
        <v>2.8455637099145561E-3</v>
      </c>
      <c r="BP857" s="48">
        <f t="shared" si="8"/>
        <v>1</v>
      </c>
      <c r="BQ857" s="48">
        <f t="shared" si="22"/>
        <v>1.1805713870357077E-2</v>
      </c>
      <c r="BR857" s="48">
        <f t="shared" si="23"/>
        <v>0.95944988497984129</v>
      </c>
      <c r="BS857" s="48">
        <f t="shared" si="24"/>
        <v>1.4019827062173439E-2</v>
      </c>
      <c r="BT857" s="48">
        <f t="shared" si="25"/>
        <v>1.4724574087628221E-2</v>
      </c>
      <c r="BU857" s="48">
        <f t="shared" si="9"/>
        <v>1</v>
      </c>
      <c r="BV857" s="48">
        <f t="shared" si="26"/>
        <v>2.3394109176714827E-2</v>
      </c>
      <c r="BW857" s="48">
        <f t="shared" si="27"/>
        <v>5.3548962872578933E-3</v>
      </c>
      <c r="BX857" s="48">
        <f t="shared" si="28"/>
        <v>0.95916555784590929</v>
      </c>
      <c r="BY857" s="48">
        <f t="shared" si="29"/>
        <v>1.2085436690117912E-2</v>
      </c>
      <c r="BZ857" s="48">
        <f t="shared" si="10"/>
        <v>1</v>
      </c>
      <c r="CA857" s="48">
        <f t="shared" si="30"/>
        <v>5.0551981026832678E-4</v>
      </c>
      <c r="CB857" s="48">
        <f t="shared" si="31"/>
        <v>7.7097359803372919E-3</v>
      </c>
      <c r="CC857" s="48">
        <f t="shared" si="32"/>
        <v>1.6363474660694556E-3</v>
      </c>
      <c r="CD857" s="48">
        <f t="shared" si="33"/>
        <v>0.990148396743325</v>
      </c>
      <c r="CE857" s="48">
        <f t="shared" si="11"/>
        <v>1</v>
      </c>
      <c r="CF857" s="48"/>
      <c r="CG857" s="48">
        <f t="shared" si="34"/>
        <v>0.97588777991141717</v>
      </c>
      <c r="CH857" s="48">
        <f t="shared" si="35"/>
        <v>3.43671861634322E-3</v>
      </c>
      <c r="CI857" s="48">
        <f t="shared" si="36"/>
        <v>1.7829937762325145E-2</v>
      </c>
      <c r="CJ857" s="48">
        <f t="shared" si="37"/>
        <v>2.8455637099145561E-3</v>
      </c>
      <c r="CK857" s="48">
        <f t="shared" si="12"/>
        <v>1</v>
      </c>
      <c r="CL857" s="48">
        <f t="shared" si="38"/>
        <v>1.1805713870357077E-2</v>
      </c>
      <c r="CM857" s="48">
        <f t="shared" si="39"/>
        <v>0.95944988497984129</v>
      </c>
      <c r="CN857" s="48">
        <f t="shared" si="40"/>
        <v>1.4019827062173439E-2</v>
      </c>
      <c r="CO857" s="48">
        <f t="shared" si="41"/>
        <v>1.4724574087628221E-2</v>
      </c>
      <c r="CP857" s="48">
        <f t="shared" si="13"/>
        <v>1</v>
      </c>
      <c r="CQ857" s="48">
        <f t="shared" si="42"/>
        <v>2.3394109176714827E-2</v>
      </c>
      <c r="CR857" s="48">
        <f t="shared" si="43"/>
        <v>5.3548962872578933E-3</v>
      </c>
      <c r="CS857" s="48">
        <f t="shared" si="44"/>
        <v>0.95916555784590929</v>
      </c>
      <c r="CT857" s="48">
        <f t="shared" si="45"/>
        <v>1.2085436690117912E-2</v>
      </c>
      <c r="CU857" s="48">
        <f t="shared" si="14"/>
        <v>1</v>
      </c>
      <c r="CV857" s="48">
        <f t="shared" si="46"/>
        <v>5.0551981026832678E-4</v>
      </c>
      <c r="CW857" s="48">
        <f t="shared" si="47"/>
        <v>7.7097359803372919E-3</v>
      </c>
      <c r="CX857" s="48">
        <f t="shared" si="48"/>
        <v>1.6363474660694556E-3</v>
      </c>
      <c r="CY857" s="48">
        <f t="shared" si="49"/>
        <v>0.990148396743325</v>
      </c>
      <c r="CZ857" s="48">
        <f t="shared" si="15"/>
        <v>1</v>
      </c>
      <c r="DA857" s="48"/>
      <c r="DB857" s="48">
        <f>(AQ857*Baseline!B$7 + AV857*Baseline!B$11 + BA857*Baseline!B$16 + BF857*Baseline!B$18)</f>
        <v>46332.440234573281</v>
      </c>
      <c r="DC857" s="48">
        <f>(AR857*Baseline!B$7 + AW857*Baseline!B$11 + BB857*Baseline!B$16 + BG857*Baseline!B$18)</f>
        <v>61161.7574267905</v>
      </c>
      <c r="DD857" s="48">
        <f>(AS857*Baseline!B$7 + AX857*Baseline!B$11 + BC857*Baseline!B$16 + BH857*Baseline!B$18)</f>
        <v>114551.2605719135</v>
      </c>
      <c r="DE857" s="48">
        <f>(AT857*Baseline!B$7 + AY857*Baseline!B$11 + BD857*Baseline!B$16 + BI857*Baseline!B$18)</f>
        <v>1259726.354867442</v>
      </c>
      <c r="DF857" s="48">
        <f t="shared" si="16"/>
        <v>1481771.8131007194</v>
      </c>
      <c r="DG857" s="48"/>
      <c r="DH857" s="48">
        <f t="shared" si="50"/>
        <v>3.1268269395420038E-2</v>
      </c>
      <c r="DI857" s="48">
        <f t="shared" si="51"/>
        <v>4.127609722768643E-2</v>
      </c>
      <c r="DJ857" s="48">
        <f t="shared" si="52"/>
        <v>7.7306950745814465E-2</v>
      </c>
      <c r="DK857" s="48">
        <f t="shared" si="53"/>
        <v>0.85014868263107901</v>
      </c>
      <c r="DL857" s="48">
        <f t="shared" si="17"/>
        <v>1</v>
      </c>
      <c r="DM857" s="48"/>
      <c r="DN857" s="48">
        <f>DH857 / (Baseline!B$7/Baseline!B$17)</f>
        <v>3.3376820965603238</v>
      </c>
      <c r="DO857" s="48">
        <f>DI857 / (Baseline!B$11/Baseline!B$17)</f>
        <v>0.99642474290308103</v>
      </c>
      <c r="DP857" s="48">
        <f>DJ857 / (Baseline!B$16/Baseline!B$17)</f>
        <v>1.1946260158388726</v>
      </c>
      <c r="DQ857" s="48">
        <f>DK857 / (Baseline!B$18/Baseline!B$17)</f>
        <v>0.96116813867377326</v>
      </c>
      <c r="DR857" s="71"/>
      <c r="DS857" s="48">
        <f>(AU857*Baseline!B$34)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2.5954737761612407E-2</v>
      </c>
      <c r="DT857" s="48">
        <f>(AZ857*Baseline!B$34) + (Baseline!D$88*(1-Baseline!D$89)*Baseline!B$35) + (Baseline!D$88*Baseline!D$89*((1-Baseline!D$90)*Baseline!B$40 + Baseline!D$90*Baseline!B$41))</f>
        <v>1.0102506642226408E-2</v>
      </c>
      <c r="DU857" s="48">
        <f>(BE857*Baseline!B$34) + (Baseline!F$88*(1-Baseline!F$89)*Baseline!B$35) + (Baseline!F$88*Baseline!F$89*((1-Baseline!F$90)*Baseline!B$40 + Baseline!F$90*Baseline!B$41))</f>
        <v>1.2910213197700932E-2</v>
      </c>
      <c r="DV857" s="48">
        <f>(BJ857*Baseline!B$34) + (Baseline!H$88*(1-Baseline!H$89)*Baseline!B$35) + (Baseline!H$88*Baseline!H$89*((1-Baseline!H$90)*Baseline!B$40 + Baseline!H$90*Baseline!B$41))</f>
        <v>9.3050233626504712E-3</v>
      </c>
      <c r="DW857" s="48">
        <f>( DS857*Baseline!B$7 + DT857*Baseline!B$11 + DU857*Baseline!B$16 + DV857*Baseline!B$18 ) / Baseline!B$17</f>
        <v>9.7273372872850889E-3</v>
      </c>
    </row>
    <row r="858" spans="1:127">
      <c r="A858" s="7" t="s">
        <v>1187</v>
      </c>
      <c r="B858" s="1">
        <f>MIN( MAX( NORMINV( MCrands!B858, (B$5+B$4)/2, (B$5-B$4)/3.29 ), 0 ), 1 )</f>
        <v>0.46398640759968618</v>
      </c>
      <c r="C858" s="1">
        <f>MAX( NORMINV( MCrands!C858, (C$5+C$4)/2, (C$5-C$4)/3.29 ), 0 )</f>
        <v>1.8700783073792198</v>
      </c>
      <c r="D858" s="40"/>
      <c r="E858" s="40">
        <f>Baseline!B$33 * (C858 * Baseline!B$66*Baseline!B$66/Baseline!B$73 + Baseline!B$52*Baseline!B$52/Baseline!B$74 + Baseline!B$53*Baseline!B$53/Baseline!B$75 + Baseline!B$54*Baseline!B$54/Baseline!B$76)</f>
        <v>1.5657400222809212E-5</v>
      </c>
      <c r="F858" s="40">
        <f>Baseline!B$33 * (C858 * Baseline!B$66*Baseline!B$57/Baseline!B$73 + Baseline!B$52*Baseline!B$67/Baseline!B$74 + Baseline!B$53*Baseline!B$55/Baseline!B$75 + Baseline!B$54*Baseline!B$56/Baseline!B$76)</f>
        <v>3.8698697334832985E-8</v>
      </c>
      <c r="G858" s="1">
        <f>Baseline!B$33 * (C858 * Baseline!B$66*Baseline!B$58/Baseline!B$73 + Baseline!B$52*Baseline!B$59/Baseline!B$74 + Baseline!B$53*Baseline!B$68/Baseline!B$75 + Baseline!B$54*Baseline!B$60/Baseline!B$76)</f>
        <v>1.0678867349011556E-7</v>
      </c>
      <c r="H858" s="40">
        <f>Baseline!B$33 * (C858 * Baseline!B$66*Baseline!B$61/Baseline!B$73 + Baseline!B$52*Baseline!B$62/Baseline!B$74 + Baseline!B$53*Baseline!B$63/Baseline!B$75 + Baseline!B$54*Baseline!B$69/Baseline!B$76)</f>
        <v>1.568302347165433E-9</v>
      </c>
      <c r="I858" s="40">
        <f>Baseline!B$33 * (C858 * Baseline!B$57*Baseline!B$66/Baseline!B$73 + Baseline!B$67*Baseline!B$52/Baseline!B$74 + Baseline!B$55*Baseline!B$53/Baseline!B$75 + Baseline!B$56*Baseline!B$54/Baseline!B$76)</f>
        <v>3.8698697334832985E-8</v>
      </c>
      <c r="J858" s="1">
        <f>Baseline!B$33 * (C858 * Baseline!B$57*Baseline!B$57/Baseline!B$73 + Baseline!B$67*Baseline!B$67/Baseline!B$74 + Baseline!B$55*Baseline!B$55/Baseline!B$75 + Baseline!B$56*Baseline!B$56/Baseline!B$76)</f>
        <v>1.7949605249564771E-6</v>
      </c>
      <c r="K858" s="40">
        <f>Baseline!B$33 * (C858 * Baseline!B$57*Baseline!B$58/Baseline!B$73 + Baseline!B$67*Baseline!B$59/Baseline!B$74 + Baseline!B$55*Baseline!B$68/Baseline!B$75 + Baseline!B$56*Baseline!B$60/Baseline!B$76)</f>
        <v>1.392904656190542E-8</v>
      </c>
      <c r="L858" s="1">
        <f>Baseline!B$33 * (C858 * Baseline!B$57*Baseline!B$61/Baseline!B$73 + Baseline!B$67*Baseline!B$62/Baseline!B$74 + Baseline!B$55*Baseline!B$63/Baseline!B$75 + Baseline!B$56*Baseline!B$69/Baseline!B$76)</f>
        <v>1.4629403775444174E-8</v>
      </c>
      <c r="M858" s="40">
        <f>Baseline!B$33 * (C858 * Baseline!B$58*Baseline!B$66/Baseline!B$73 + Baseline!B$59*Baseline!B$52/Baseline!B$74 + Baseline!B$68*Baseline!B$53/Baseline!B$75 + Baseline!B$60*Baseline!B$54/Baseline!B$76)</f>
        <v>1.0678867349011556E-7</v>
      </c>
      <c r="N858" s="1">
        <f>Baseline!B$33 * (C858 * Baseline!B$58*Baseline!B$57/Baseline!B$73 + Baseline!B$59*Baseline!B$67/Baseline!B$74 + Baseline!B$68*Baseline!B$55/Baseline!B$75 + Baseline!B$60*Baseline!B$56/Baseline!B$76)</f>
        <v>1.392904656190542E-8</v>
      </c>
      <c r="O858" s="1">
        <f>Baseline!B$33 * (C858 * Baseline!B$58*Baseline!B$58/Baseline!B$73 + Baseline!B$59*Baseline!B$59/Baseline!B$74 + Baseline!B$68*Baseline!B$68/Baseline!B$75 + Baseline!B$60*Baseline!B$60/Baseline!B$76)</f>
        <v>1.3250163912258451E-6</v>
      </c>
      <c r="P858" s="40">
        <f>Baseline!B$33 * (C858 * Baseline!B$58*Baseline!B$61/Baseline!B$73 + Baseline!B$59*Baseline!B$62/Baseline!B$74 + Baseline!B$68*Baseline!B$63/Baseline!B$75 + Baseline!B$60*Baseline!B$69/Baseline!B$76)</f>
        <v>1.6489336095021427E-9</v>
      </c>
      <c r="Q858" s="40">
        <f>Baseline!B$33 * (C858 * Baseline!B$61*Baseline!B$66/Baseline!B$73 + Baseline!B$62*Baseline!B$52/Baseline!B$74 + Baseline!B$63*Baseline!B$53/Baseline!B$75 + Baseline!B$69*Baseline!B$54/Baseline!B$76)</f>
        <v>1.568302347165433E-9</v>
      </c>
      <c r="R858" s="40">
        <f>Baseline!B$33 * (C858 * Baseline!B$61*Baseline!B$57/Baseline!B$73 + Baseline!B$62*Baseline!B$67/Baseline!B$74 + Baseline!B$63*Baseline!B$55/Baseline!B$75 + Baseline!B$69*Baseline!B$56/Baseline!B$76)</f>
        <v>1.4629403775444174E-8</v>
      </c>
      <c r="S858" s="40">
        <f>Baseline!B$33 * (C858 * Baseline!B$61*Baseline!B$58/Baseline!B$73 + Baseline!B$62*Baseline!B$59/Baseline!B$74 + Baseline!B$63*Baseline!B$68/Baseline!B$75 + Baseline!B$69*Baseline!B$60/Baseline!B$76)</f>
        <v>1.6489336095021427E-9</v>
      </c>
      <c r="T858" s="40">
        <f>Baseline!B$33 * (C858 * Baseline!B$61*Baseline!B$61/Baseline!B$73 + Baseline!B$62*Baseline!B$62/Baseline!B$74 + Baseline!B$63*Baseline!B$63/Baseline!B$75 + Baseline!B$69*Baseline!B$69/Baseline!B$76)</f>
        <v>9.8551799324712403E-8</v>
      </c>
      <c r="U858" s="40"/>
      <c r="V858" s="40">
        <f>E858 * ( Baseline!B$87 * Baseline!B$7 )</f>
        <v>0.16250815691253681</v>
      </c>
      <c r="W858" s="40">
        <f>F858 * ( Baseline!D$87 * Baseline!B$11 )</f>
        <v>7.138592233260295E-4</v>
      </c>
      <c r="X858" s="40">
        <f>G858 * ( Baseline!F$87 * Baseline!B$16 )</f>
        <v>3.7092800037411672E-3</v>
      </c>
      <c r="Y858" s="40">
        <f>H858 * ( Baseline!H$87 * Baseline!B$18 )</f>
        <v>5.5153032354370913E-4</v>
      </c>
      <c r="Z858" s="48">
        <f t="shared" si="0"/>
        <v>0.16748282646314772</v>
      </c>
      <c r="AA858" s="40">
        <f>I858 * ( Baseline!B$87 * Baseline!B$7 )</f>
        <v>4.0165377963823155E-4</v>
      </c>
      <c r="AB858" s="1">
        <f>J858 * ( Baseline!D$87 * Baseline!B$11 )</f>
        <v>3.3110911076920435E-2</v>
      </c>
      <c r="AC858" s="1">
        <f>K858 * ( Baseline!F$87 * Baseline!B$16 )</f>
        <v>4.8382222753275177E-4</v>
      </c>
      <c r="AD858" s="1">
        <f>L858 * ( Baseline!F$87 * Baseline!B$16 )</f>
        <v>5.0814897420683265E-4</v>
      </c>
      <c r="AE858" s="48">
        <f t="shared" si="1"/>
        <v>3.450453605829825E-2</v>
      </c>
      <c r="AF858" s="48">
        <f>M858 * ( Baseline!B$87 * Baseline!B$7 )</f>
        <v>1.1083596421539094E-3</v>
      </c>
      <c r="AG858" s="48">
        <f>N858 * ( Baseline!D$87 * Baseline!B$11 )</f>
        <v>2.569434902245093E-4</v>
      </c>
      <c r="AH858" s="48">
        <f>O858 * ( Baseline!F$87 * Baseline!B$16 )</f>
        <v>4.6024139489458438E-2</v>
      </c>
      <c r="AI858" s="48">
        <f>P858 * ( Baseline!H$87 * Baseline!B$18 )</f>
        <v>5.7988619910857072E-4</v>
      </c>
      <c r="AJ858" s="48">
        <f t="shared" si="2"/>
        <v>4.7969328820945428E-2</v>
      </c>
      <c r="AK858" s="48">
        <f>Q858 * ( Baseline!B$87 * Baseline!B$7 )</f>
        <v>1.6277410061230028E-5</v>
      </c>
      <c r="AL858" s="48">
        <f>R858 * ( Baseline!D$87 * Baseline!B$11 )</f>
        <v>2.6986269657871241E-4</v>
      </c>
      <c r="AM858" s="48">
        <f>S858 * ( Baseline!F$87 * Baseline!B$16 )</f>
        <v>5.7275329539412051E-5</v>
      </c>
      <c r="AN858" s="48">
        <f>T858 * ( Baseline!H$87 * Baseline!B$18 )</f>
        <v>3.4658052935783654E-2</v>
      </c>
      <c r="AO858" s="48">
        <f t="shared" si="3"/>
        <v>3.500146837196301E-2</v>
      </c>
      <c r="AP858" s="48"/>
      <c r="AQ858" s="48">
        <f>V858 * ( (1-Baseline!B$88-Baseline!B$87) + (1-B858)*Baseline!B$88 )</f>
        <v>9.19230797755788E-2</v>
      </c>
      <c r="AR858" s="48">
        <f>W858 * ( (1-Baseline!B$88-Baseline!B$87) + (1-B858)*Baseline!B$88 )</f>
        <v>4.0379596680583003E-4</v>
      </c>
      <c r="AS858" s="48">
        <f>X858 * ( (1-Baseline!B$88-Baseline!B$87) + (1-B858)*Baseline!B$88 )</f>
        <v>2.0981620133527852E-3</v>
      </c>
      <c r="AT858" s="48">
        <f>Y858 * ( (1-Baseline!B$88-Baseline!B$87) + (1-B858)*Baseline!B$88 )</f>
        <v>3.1197428420190275E-4</v>
      </c>
      <c r="AU858" s="48">
        <f t="shared" si="4"/>
        <v>9.4737012039939325E-2</v>
      </c>
      <c r="AV858" s="48">
        <f>AA858 * ( (1-Baseline!D$88-Baseline!D$87) + (1-B858)*Baseline!D$88 )</f>
        <v>3.1470878583499112E-4</v>
      </c>
      <c r="AW858" s="48">
        <f>AB858 * ( (1-Baseline!D$88-Baseline!D$87) + (1-B858)*Baseline!D$88 )</f>
        <v>2.5943474582247227E-2</v>
      </c>
      <c r="AX858" s="48">
        <f>AC858 * ( (1-Baseline!D$88-Baseline!D$87) + (1-B858)*Baseline!D$88 )</f>
        <v>3.7909043436353587E-4</v>
      </c>
      <c r="AY858" s="48">
        <f>AD858 * ( (1-Baseline!D$88-Baseline!D$87) + (1-B858)*Baseline!D$88 )</f>
        <v>3.9815123074396833E-4</v>
      </c>
      <c r="AZ858" s="48">
        <f t="shared" si="5"/>
        <v>2.7035425033189724E-2</v>
      </c>
      <c r="BA858" s="48">
        <f>AF858 * ( (1-Baseline!F$88-Baseline!F$87) + (1-Baseline!B$36)*Baseline!F$88 )</f>
        <v>7.9761106600250223E-4</v>
      </c>
      <c r="BB858" s="48">
        <f>AG858 * ( (1-Baseline!F$88-Baseline!F$87) + (1-Baseline!B$36)*Baseline!F$88 )</f>
        <v>1.8490475775724408E-4</v>
      </c>
      <c r="BC858" s="48">
        <f>AH858 * ( (1-Baseline!F$88-Baseline!F$87) + (1-Baseline!B$36)*Baseline!F$88 )</f>
        <v>3.3120443549077956E-2</v>
      </c>
      <c r="BD858" s="48">
        <f>AI858 * ( (1-Baseline!F$88-Baseline!F$87) + (1-Baseline!B$36)*Baseline!F$88 )</f>
        <v>4.17304665236899E-4</v>
      </c>
      <c r="BE858" s="48">
        <f t="shared" si="6"/>
        <v>3.4520264038074601E-2</v>
      </c>
      <c r="BF858" s="48">
        <f>AK858 * ( (1-Baseline!H$88-Baseline!H$87) + (1-Baseline!B$36)*Baseline!H$88 )</f>
        <v>1.2896917539713775E-5</v>
      </c>
      <c r="BG858" s="48">
        <f>AL858 * ( (1-Baseline!H$88-Baseline!H$87) + (1-Baseline!B$36)*Baseline!H$88 )</f>
        <v>2.1381761175324538E-4</v>
      </c>
      <c r="BH858" s="48">
        <f>AM858 * ( (1-Baseline!H$88-Baseline!H$87) + (1-Baseline!B$36)*Baseline!H$88 )</f>
        <v>4.5380389100666952E-5</v>
      </c>
      <c r="BI858" s="48">
        <f>AN858 * ( (1-Baseline!H$88-Baseline!H$87) + (1-Baseline!B$36)*Baseline!H$88 )</f>
        <v>2.7460268502080103E-2</v>
      </c>
      <c r="BJ858" s="48">
        <f t="shared" si="7"/>
        <v>2.7732363420473728E-2</v>
      </c>
      <c r="BK858" s="48"/>
      <c r="BL858" s="48">
        <f t="shared" si="18"/>
        <v>0.97029743493309439</v>
      </c>
      <c r="BM858" s="48">
        <f t="shared" si="19"/>
        <v>4.2622831152369185E-3</v>
      </c>
      <c r="BN858" s="48">
        <f t="shared" si="20"/>
        <v>2.2147225969806183E-2</v>
      </c>
      <c r="BO858" s="48">
        <f t="shared" si="21"/>
        <v>3.2930559818625093E-3</v>
      </c>
      <c r="BP858" s="48">
        <f t="shared" si="8"/>
        <v>1</v>
      </c>
      <c r="BQ858" s="48">
        <f t="shared" si="22"/>
        <v>1.1640608033668514E-2</v>
      </c>
      <c r="BR858" s="48">
        <f t="shared" si="23"/>
        <v>0.95961038342833616</v>
      </c>
      <c r="BS858" s="48">
        <f t="shared" si="24"/>
        <v>1.4021989071677253E-2</v>
      </c>
      <c r="BT858" s="48">
        <f t="shared" si="25"/>
        <v>1.4727019466318086E-2</v>
      </c>
      <c r="BU858" s="48">
        <f t="shared" si="9"/>
        <v>1</v>
      </c>
      <c r="BV858" s="48">
        <f t="shared" si="26"/>
        <v>2.3105589955012107E-2</v>
      </c>
      <c r="BW858" s="48">
        <f t="shared" si="27"/>
        <v>5.3564120353569956E-3</v>
      </c>
      <c r="BX858" s="48">
        <f t="shared" si="28"/>
        <v>0.95944931106399722</v>
      </c>
      <c r="BY858" s="48">
        <f t="shared" si="29"/>
        <v>1.2088686945633644E-2</v>
      </c>
      <c r="BZ858" s="48">
        <f t="shared" si="10"/>
        <v>1</v>
      </c>
      <c r="CA858" s="48">
        <f t="shared" si="30"/>
        <v>4.6504934845158132E-4</v>
      </c>
      <c r="CB858" s="48">
        <f t="shared" si="31"/>
        <v>7.7100392963764548E-3</v>
      </c>
      <c r="CC858" s="48">
        <f t="shared" si="32"/>
        <v>1.6363693354445358E-3</v>
      </c>
      <c r="CD858" s="48">
        <f t="shared" si="33"/>
        <v>0.99018854201972739</v>
      </c>
      <c r="CE858" s="48">
        <f t="shared" si="11"/>
        <v>1</v>
      </c>
      <c r="CF858" s="48"/>
      <c r="CG858" s="48">
        <f t="shared" si="34"/>
        <v>0.97029743493309439</v>
      </c>
      <c r="CH858" s="48">
        <f t="shared" si="35"/>
        <v>4.2622831152369185E-3</v>
      </c>
      <c r="CI858" s="48">
        <f t="shared" si="36"/>
        <v>2.2147225969806183E-2</v>
      </c>
      <c r="CJ858" s="48">
        <f t="shared" si="37"/>
        <v>3.2930559818625093E-3</v>
      </c>
      <c r="CK858" s="48">
        <f t="shared" si="12"/>
        <v>1</v>
      </c>
      <c r="CL858" s="48">
        <f t="shared" si="38"/>
        <v>1.1640608033668514E-2</v>
      </c>
      <c r="CM858" s="48">
        <f t="shared" si="39"/>
        <v>0.95961038342833616</v>
      </c>
      <c r="CN858" s="48">
        <f t="shared" si="40"/>
        <v>1.4021989071677253E-2</v>
      </c>
      <c r="CO858" s="48">
        <f t="shared" si="41"/>
        <v>1.4727019466318086E-2</v>
      </c>
      <c r="CP858" s="48">
        <f t="shared" si="13"/>
        <v>1</v>
      </c>
      <c r="CQ858" s="48">
        <f t="shared" si="42"/>
        <v>2.3105589955012107E-2</v>
      </c>
      <c r="CR858" s="48">
        <f t="shared" si="43"/>
        <v>5.3564120353569956E-3</v>
      </c>
      <c r="CS858" s="48">
        <f t="shared" si="44"/>
        <v>0.95944931106399722</v>
      </c>
      <c r="CT858" s="48">
        <f t="shared" si="45"/>
        <v>1.2088686945633644E-2</v>
      </c>
      <c r="CU858" s="48">
        <f t="shared" si="14"/>
        <v>1</v>
      </c>
      <c r="CV858" s="48">
        <f t="shared" si="46"/>
        <v>4.6504934845158132E-4</v>
      </c>
      <c r="CW858" s="48">
        <f t="shared" si="47"/>
        <v>7.7100392963764548E-3</v>
      </c>
      <c r="CX858" s="48">
        <f t="shared" si="48"/>
        <v>1.6363693354445358E-3</v>
      </c>
      <c r="CY858" s="48">
        <f t="shared" si="49"/>
        <v>0.99018854201972739</v>
      </c>
      <c r="CZ858" s="48">
        <f t="shared" si="15"/>
        <v>1</v>
      </c>
      <c r="DA858" s="48"/>
      <c r="DB858" s="48">
        <f>(AQ858*Baseline!B$7 + AV858*Baseline!B$11 + BA858*Baseline!B$16 + BF858*Baseline!B$18)</f>
        <v>48520.312671892418</v>
      </c>
      <c r="DC858" s="48">
        <f>(AR858*Baseline!B$7 + AW858*Baseline!B$11 + BB858*Baseline!B$16 + BG858*Baseline!B$18)</f>
        <v>66243.372220900492</v>
      </c>
      <c r="DD858" s="48">
        <f>(AS858*Baseline!B$7 + AX858*Baseline!B$11 + BC858*Baseline!B$16 + BH858*Baseline!B$18)</f>
        <v>114868.37230485468</v>
      </c>
      <c r="DE858" s="48">
        <f>(AT858*Baseline!B$7 + AY858*Baseline!B$11 + BD858*Baseline!B$16 + BI858*Baseline!B$18)</f>
        <v>1259831.3165481105</v>
      </c>
      <c r="DF858" s="48">
        <f t="shared" si="16"/>
        <v>1489463.3737457581</v>
      </c>
      <c r="DG858" s="48"/>
      <c r="DH858" s="48">
        <f t="shared" si="50"/>
        <v>3.2575700434896715E-2</v>
      </c>
      <c r="DI858" s="48">
        <f t="shared" si="51"/>
        <v>4.4474656704252609E-2</v>
      </c>
      <c r="DJ858" s="48">
        <f t="shared" si="52"/>
        <v>7.7120642460632924E-2</v>
      </c>
      <c r="DK858" s="48">
        <f t="shared" si="53"/>
        <v>0.84582900040021769</v>
      </c>
      <c r="DL858" s="48">
        <f t="shared" si="17"/>
        <v>1</v>
      </c>
      <c r="DM858" s="48"/>
      <c r="DN858" s="48">
        <f>DH858 / (Baseline!B$7/Baseline!B$17)</f>
        <v>3.4772417606326735</v>
      </c>
      <c r="DO858" s="48">
        <f>DI858 / (Baseline!B$11/Baseline!B$17)</f>
        <v>1.0736394995821565</v>
      </c>
      <c r="DP858" s="48">
        <f>DJ858 / (Baseline!B$16/Baseline!B$17)</f>
        <v>1.191746989796622</v>
      </c>
      <c r="DQ858" s="48">
        <f>DK858 / (Baseline!B$18/Baseline!B$17)</f>
        <v>0.95628435656092037</v>
      </c>
      <c r="DR858" s="71"/>
      <c r="DS858" s="48">
        <f>(AU858*Baseline!B$34)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2.6740083055990897E-2</v>
      </c>
      <c r="DT858" s="48">
        <f>(AZ858*Baseline!B$34) + (Baseline!D$88*(1-Baseline!D$89)*Baseline!B$35) + (Baseline!D$88*Baseline!D$89*((1-Baseline!D$90)*Baseline!B$40 + Baseline!D$90*Baseline!B$41))</f>
        <v>1.0468881754978461E-2</v>
      </c>
      <c r="DU858" s="48">
        <f>(BE858*Baseline!B$34) + (Baseline!F$88*(1-Baseline!F$89)*Baseline!B$35) + (Baseline!F$88*Baseline!F$89*((1-Baseline!F$90)*Baseline!B$40 + Baseline!F$90*Baseline!B$41))</f>
        <v>1.2908679605711192E-2</v>
      </c>
      <c r="DV858" s="48">
        <f>(BJ858*Baseline!B$34) + (Baseline!H$88*(1-Baseline!H$89)*Baseline!B$35) + (Baseline!H$88*Baseline!H$89*((1-Baseline!H$90)*Baseline!B$40 + Baseline!H$90*Baseline!B$41))</f>
        <v>9.3048545130710592E-3</v>
      </c>
      <c r="DW858" s="48">
        <f>( DS858*Baseline!B$7 + DT858*Baseline!B$11 + DU858*Baseline!B$16 + DV858*Baseline!B$18 ) / Baseline!B$17</f>
        <v>9.7496228120457981E-3</v>
      </c>
    </row>
    <row r="859" spans="1:127">
      <c r="A859" s="7" t="s">
        <v>1188</v>
      </c>
      <c r="B859" s="1">
        <f>MIN( MAX( NORMINV( MCrands!B859, (B$5+B$4)/2, (B$5-B$4)/3.29 ), 0 ), 1 )</f>
        <v>0.47568670984031036</v>
      </c>
      <c r="C859" s="1">
        <f>MAX( NORMINV( MCrands!C859, (C$5+C$4)/2, (C$5-C$4)/3.29 ), 0 )</f>
        <v>2.8551372262295756</v>
      </c>
      <c r="D859" s="40"/>
      <c r="E859" s="40">
        <f>Baseline!B$33 * (C859 * Baseline!B$66*Baseline!B$66/Baseline!B$73 + Baseline!B$52*Baseline!B$52/Baseline!B$74 + Baseline!B$53*Baseline!B$53/Baseline!B$75 + Baseline!B$54*Baseline!B$54/Baseline!B$76)</f>
        <v>2.3900415349154323E-5</v>
      </c>
      <c r="F859" s="40">
        <f>Baseline!B$33 * (C859 * Baseline!B$66*Baseline!B$57/Baseline!B$73 + Baseline!B$52*Baseline!B$67/Baseline!B$74 + Baseline!B$53*Baseline!B$55/Baseline!B$75 + Baseline!B$54*Baseline!B$56/Baseline!B$76)</f>
        <v>3.9801073145778506E-8</v>
      </c>
      <c r="G859" s="1">
        <f>Baseline!B$33 * (C859 * Baseline!B$66*Baseline!B$58/Baseline!B$73 + Baseline!B$52*Baseline!B$59/Baseline!B$74 + Baseline!B$53*Baseline!B$68/Baseline!B$75 + Baseline!B$54*Baseline!B$60/Baseline!B$76)</f>
        <v>1.0949868069202331E-7</v>
      </c>
      <c r="H859" s="40">
        <f>Baseline!B$33 * (C859 * Baseline!B$66*Baseline!B$61/Baseline!B$73 + Baseline!B$52*Baseline!B$62/Baseline!B$74 + Baseline!B$53*Baseline!B$63/Baseline!B$75 + Baseline!B$54*Baseline!B$69/Baseline!B$76)</f>
        <v>1.8393030673562061E-9</v>
      </c>
      <c r="I859" s="40">
        <f>Baseline!B$33 * (C859 * Baseline!B$57*Baseline!B$66/Baseline!B$73 + Baseline!B$67*Baseline!B$52/Baseline!B$74 + Baseline!B$55*Baseline!B$53/Baseline!B$75 + Baseline!B$56*Baseline!B$54/Baseline!B$76)</f>
        <v>3.9801073145778506E-8</v>
      </c>
      <c r="J859" s="1">
        <f>Baseline!B$33 * (C859 * Baseline!B$57*Baseline!B$57/Baseline!B$73 + Baseline!B$67*Baseline!B$67/Baseline!B$74 + Baseline!B$55*Baseline!B$55/Baseline!B$75 + Baseline!B$56*Baseline!B$56/Baseline!B$76)</f>
        <v>1.7949606723821957E-6</v>
      </c>
      <c r="K859" s="40">
        <f>Baseline!B$33 * (C859 * Baseline!B$57*Baseline!B$58/Baseline!B$73 + Baseline!B$67*Baseline!B$59/Baseline!B$74 + Baseline!B$55*Baseline!B$68/Baseline!B$75 + Baseline!B$56*Baseline!B$60/Baseline!B$76)</f>
        <v>1.3929408983463685E-8</v>
      </c>
      <c r="L859" s="1">
        <f>Baseline!B$33 * (C859 * Baseline!B$57*Baseline!B$61/Baseline!B$73 + Baseline!B$67*Baseline!B$62/Baseline!B$74 + Baseline!B$55*Baseline!B$63/Baseline!B$75 + Baseline!B$56*Baseline!B$69/Baseline!B$76)</f>
        <v>1.4629440017599997E-8</v>
      </c>
      <c r="M859" s="40">
        <f>Baseline!B$33 * (C859 * Baseline!B$58*Baseline!B$66/Baseline!B$73 + Baseline!B$59*Baseline!B$52/Baseline!B$74 + Baseline!B$68*Baseline!B$53/Baseline!B$75 + Baseline!B$60*Baseline!B$54/Baseline!B$76)</f>
        <v>1.0949868069202331E-7</v>
      </c>
      <c r="N859" s="1">
        <f>Baseline!B$33 * (C859 * Baseline!B$58*Baseline!B$57/Baseline!B$73 + Baseline!B$59*Baseline!B$67/Baseline!B$74 + Baseline!B$68*Baseline!B$55/Baseline!B$75 + Baseline!B$60*Baseline!B$56/Baseline!B$76)</f>
        <v>1.3929408983463685E-8</v>
      </c>
      <c r="O859" s="1">
        <f>Baseline!B$33 * (C859 * Baseline!B$58*Baseline!B$58/Baseline!B$73 + Baseline!B$59*Baseline!B$59/Baseline!B$74 + Baseline!B$68*Baseline!B$68/Baseline!B$75 + Baseline!B$60*Baseline!B$60/Baseline!B$76)</f>
        <v>1.3250172821788426E-6</v>
      </c>
      <c r="P859" s="40">
        <f>Baseline!B$33 * (C859 * Baseline!B$58*Baseline!B$61/Baseline!B$73 + Baseline!B$59*Baseline!B$62/Baseline!B$74 + Baseline!B$68*Baseline!B$63/Baseline!B$75 + Baseline!B$60*Baseline!B$69/Baseline!B$76)</f>
        <v>1.6490227048018821E-9</v>
      </c>
      <c r="Q859" s="40">
        <f>Baseline!B$33 * (C859 * Baseline!B$61*Baseline!B$66/Baseline!B$73 + Baseline!B$62*Baseline!B$52/Baseline!B$74 + Baseline!B$63*Baseline!B$53/Baseline!B$75 + Baseline!B$69*Baseline!B$54/Baseline!B$76)</f>
        <v>1.8393030673562061E-9</v>
      </c>
      <c r="R859" s="40">
        <f>Baseline!B$33 * (C859 * Baseline!B$61*Baseline!B$57/Baseline!B$73 + Baseline!B$62*Baseline!B$67/Baseline!B$74 + Baseline!B$63*Baseline!B$55/Baseline!B$75 + Baseline!B$69*Baseline!B$56/Baseline!B$76)</f>
        <v>1.4629440017599997E-8</v>
      </c>
      <c r="S859" s="40">
        <f>Baseline!B$33 * (C859 * Baseline!B$61*Baseline!B$58/Baseline!B$73 + Baseline!B$62*Baseline!B$59/Baseline!B$74 + Baseline!B$63*Baseline!B$68/Baseline!B$75 + Baseline!B$69*Baseline!B$60/Baseline!B$76)</f>
        <v>1.6490227048018821E-9</v>
      </c>
      <c r="T859" s="40">
        <f>Baseline!B$33 * (C859 * Baseline!B$61*Baseline!B$61/Baseline!B$73 + Baseline!B$62*Baseline!B$62/Baseline!B$74 + Baseline!B$63*Baseline!B$63/Baseline!B$75 + Baseline!B$69*Baseline!B$69/Baseline!B$76)</f>
        <v>9.8551808234242382E-8</v>
      </c>
      <c r="U859" s="40"/>
      <c r="V859" s="40">
        <f>E859 * ( Baseline!B$87 * Baseline!B$7 )</f>
        <v>0.24806241090887271</v>
      </c>
      <c r="W859" s="40">
        <f>F859 * ( Baseline!D$87 * Baseline!B$11 )</f>
        <v>7.3419430420500881E-4</v>
      </c>
      <c r="X859" s="40">
        <f>G859 * ( Baseline!F$87 * Baseline!B$16 )</f>
        <v>3.8034114803809759E-3</v>
      </c>
      <c r="Y859" s="40">
        <f>H859 * ( Baseline!H$87 * Baseline!B$18 )</f>
        <v>6.4683408634017524E-4</v>
      </c>
      <c r="Z859" s="48">
        <f t="shared" si="0"/>
        <v>0.25324685077979892</v>
      </c>
      <c r="AA859" s="40">
        <f>I859 * ( Baseline!B$87 * Baseline!B$7 )</f>
        <v>4.1309533818003512E-4</v>
      </c>
      <c r="AB859" s="1">
        <f>J859 * ( Baseline!D$87 * Baseline!B$11 )</f>
        <v>3.3110913796423058E-2</v>
      </c>
      <c r="AC859" s="1">
        <f>K859 * ( Baseline!F$87 * Baseline!B$16 )</f>
        <v>4.8383481616219218E-4</v>
      </c>
      <c r="AD859" s="1">
        <f>L859 * ( Baseline!F$87 * Baseline!B$16 )</f>
        <v>5.0815023306977666E-4</v>
      </c>
      <c r="AE859" s="48">
        <f t="shared" si="1"/>
        <v>3.451599418383506E-2</v>
      </c>
      <c r="AF859" s="48">
        <f>M859 * ( Baseline!B$87 * Baseline!B$7 )</f>
        <v>1.13648680690251E-3</v>
      </c>
      <c r="AG859" s="48">
        <f>N859 * ( Baseline!D$87 * Baseline!B$11 )</f>
        <v>2.5695017566846267E-4</v>
      </c>
      <c r="AH859" s="48">
        <f>O859 * ( Baseline!F$87 * Baseline!B$16 )</f>
        <v>4.6024170436505814E-2</v>
      </c>
      <c r="AI859" s="48">
        <f>P859 * ( Baseline!H$87 * Baseline!B$18 )</f>
        <v>5.7991753156151269E-4</v>
      </c>
      <c r="AJ859" s="48">
        <f t="shared" si="2"/>
        <v>4.7997524950638297E-2</v>
      </c>
      <c r="AK859" s="48">
        <f>Q859 * ( Baseline!B$87 * Baseline!B$7 )</f>
        <v>1.9090126536090063E-5</v>
      </c>
      <c r="AL859" s="48">
        <f>R859 * ( Baseline!D$87 * Baseline!B$11 )</f>
        <v>2.6986336512310771E-4</v>
      </c>
      <c r="AM859" s="48">
        <f>S859 * ( Baseline!F$87 * Baseline!B$16 )</f>
        <v>5.727842424414945E-5</v>
      </c>
      <c r="AN859" s="48">
        <f>T859 * ( Baseline!H$87 * Baseline!B$18 )</f>
        <v>3.4658056069028949E-2</v>
      </c>
      <c r="AO859" s="48">
        <f t="shared" si="3"/>
        <v>3.5004287984932297E-2</v>
      </c>
      <c r="AP859" s="48"/>
      <c r="AQ859" s="48">
        <f>V859 * ( (1-Baseline!B$88-Baseline!B$87) + (1-B859)*Baseline!B$88 )</f>
        <v>0.1377338823639587</v>
      </c>
      <c r="AR859" s="48">
        <f>W859 * ( (1-Baseline!B$88-Baseline!B$87) + (1-B859)*Baseline!B$88 )</f>
        <v>4.0765318516883047E-4</v>
      </c>
      <c r="AS859" s="48">
        <f>X859 * ( (1-Baseline!B$88-Baseline!B$87) + (1-B859)*Baseline!B$88 )</f>
        <v>2.1118017336893744E-3</v>
      </c>
      <c r="AT859" s="48">
        <f>Y859 * ( (1-Baseline!B$88-Baseline!B$87) + (1-B859)*Baseline!B$88 )</f>
        <v>3.5914740016658361E-4</v>
      </c>
      <c r="AU859" s="48">
        <f t="shared" si="4"/>
        <v>0.14061248468298349</v>
      </c>
      <c r="AV859" s="48">
        <f>AA859 * ( (1-Baseline!D$88-Baseline!D$87) + (1-B859)*Baseline!D$88 )</f>
        <v>3.2150828222253009E-4</v>
      </c>
      <c r="AW859" s="48">
        <f>AB859 * ( (1-Baseline!D$88-Baseline!D$87) + (1-B859)*Baseline!D$88 )</f>
        <v>2.5769918063967015E-2</v>
      </c>
      <c r="AX859" s="48">
        <f>AC859 * ( (1-Baseline!D$88-Baseline!D$87) + (1-B859)*Baseline!D$88 )</f>
        <v>3.7656416387823116E-4</v>
      </c>
      <c r="AY859" s="48">
        <f>AD859 * ( (1-Baseline!D$88-Baseline!D$87) + (1-B859)*Baseline!D$88 )</f>
        <v>3.9548862803685374E-4</v>
      </c>
      <c r="AZ859" s="48">
        <f t="shared" si="5"/>
        <v>2.6863479138104631E-2</v>
      </c>
      <c r="BA859" s="48">
        <f>AF859 * ( (1-Baseline!F$88-Baseline!F$87) + (1-Baseline!B$36)*Baseline!F$88 )</f>
        <v>8.1785227382486717E-4</v>
      </c>
      <c r="BB859" s="48">
        <f>AG859 * ( (1-Baseline!F$88-Baseline!F$87) + (1-Baseline!B$36)*Baseline!F$88 )</f>
        <v>1.8490956881664713E-4</v>
      </c>
      <c r="BC859" s="48">
        <f>AH859 * ( (1-Baseline!F$88-Baseline!F$87) + (1-Baseline!B$36)*Baseline!F$88 )</f>
        <v>3.3120465819563551E-2</v>
      </c>
      <c r="BD859" s="48">
        <f>AI859 * ( (1-Baseline!F$88-Baseline!F$87) + (1-Baseline!B$36)*Baseline!F$88 )</f>
        <v>4.1732721307267452E-4</v>
      </c>
      <c r="BE859" s="48">
        <f t="shared" si="6"/>
        <v>3.454055487527774E-2</v>
      </c>
      <c r="BF859" s="48">
        <f>AK859 * ( (1-Baseline!H$88-Baseline!H$87) + (1-Baseline!B$36)*Baseline!H$88 )</f>
        <v>1.5125489057074877E-5</v>
      </c>
      <c r="BG859" s="48">
        <f>AL859 * ( (1-Baseline!H$88-Baseline!H$87) + (1-Baseline!B$36)*Baseline!H$88 )</f>
        <v>2.1381814145434068E-4</v>
      </c>
      <c r="BH859" s="48">
        <f>AM859 * ( (1-Baseline!H$88-Baseline!H$87) + (1-Baseline!B$36)*Baseline!H$88 )</f>
        <v>4.5382841097124485E-5</v>
      </c>
      <c r="BI859" s="48">
        <f>AN859 * ( (1-Baseline!H$88-Baseline!H$87) + (1-Baseline!B$36)*Baseline!H$88 )</f>
        <v>2.7460270984613015E-2</v>
      </c>
      <c r="BJ859" s="48">
        <f t="shared" si="7"/>
        <v>2.7734597456221553E-2</v>
      </c>
      <c r="BK859" s="48"/>
      <c r="BL859" s="48">
        <f t="shared" si="18"/>
        <v>0.97952811711197096</v>
      </c>
      <c r="BM859" s="48">
        <f t="shared" si="19"/>
        <v>2.8991251103193355E-3</v>
      </c>
      <c r="BN859" s="48">
        <f t="shared" si="20"/>
        <v>1.5018593394822061E-2</v>
      </c>
      <c r="BO859" s="48">
        <f t="shared" si="21"/>
        <v>2.5541643828874499E-3</v>
      </c>
      <c r="BP859" s="48">
        <f t="shared" si="8"/>
        <v>0.99999999999999978</v>
      </c>
      <c r="BQ859" s="48">
        <f t="shared" si="22"/>
        <v>1.1968229452695321E-2</v>
      </c>
      <c r="BR859" s="48">
        <f t="shared" si="23"/>
        <v>0.95929190450292623</v>
      </c>
      <c r="BS859" s="48">
        <f t="shared" si="24"/>
        <v>1.4017698971243523E-2</v>
      </c>
      <c r="BT859" s="48">
        <f t="shared" si="25"/>
        <v>1.4722167073135029E-2</v>
      </c>
      <c r="BU859" s="48">
        <f t="shared" si="9"/>
        <v>1</v>
      </c>
      <c r="BV859" s="48">
        <f t="shared" si="26"/>
        <v>2.3678029399876302E-2</v>
      </c>
      <c r="BW859" s="48">
        <f t="shared" si="27"/>
        <v>5.3534047001947676E-3</v>
      </c>
      <c r="BX859" s="48">
        <f t="shared" si="28"/>
        <v>0.95888632765622972</v>
      </c>
      <c r="BY859" s="48">
        <f t="shared" si="29"/>
        <v>1.2082238243699285E-2</v>
      </c>
      <c r="BZ859" s="48">
        <f t="shared" si="10"/>
        <v>1</v>
      </c>
      <c r="CA859" s="48">
        <f t="shared" si="30"/>
        <v>5.4536537193121783E-4</v>
      </c>
      <c r="CB859" s="48">
        <f t="shared" si="31"/>
        <v>7.7094373477692565E-3</v>
      </c>
      <c r="CC859" s="48">
        <f t="shared" si="32"/>
        <v>1.6363259343771003E-3</v>
      </c>
      <c r="CD859" s="48">
        <f t="shared" si="33"/>
        <v>0.9901088713459224</v>
      </c>
      <c r="CE859" s="48">
        <f t="shared" si="11"/>
        <v>1</v>
      </c>
      <c r="CF859" s="48"/>
      <c r="CG859" s="48">
        <f t="shared" si="34"/>
        <v>0.97952811711197096</v>
      </c>
      <c r="CH859" s="48">
        <f t="shared" si="35"/>
        <v>2.8991251103193355E-3</v>
      </c>
      <c r="CI859" s="48">
        <f t="shared" si="36"/>
        <v>1.5018593394822061E-2</v>
      </c>
      <c r="CJ859" s="48">
        <f t="shared" si="37"/>
        <v>2.5541643828874499E-3</v>
      </c>
      <c r="CK859" s="48">
        <f t="shared" si="12"/>
        <v>0.99999999999999978</v>
      </c>
      <c r="CL859" s="48">
        <f t="shared" si="38"/>
        <v>1.1968229452695321E-2</v>
      </c>
      <c r="CM859" s="48">
        <f t="shared" si="39"/>
        <v>0.95929190450292623</v>
      </c>
      <c r="CN859" s="48">
        <f t="shared" si="40"/>
        <v>1.4017698971243523E-2</v>
      </c>
      <c r="CO859" s="48">
        <f t="shared" si="41"/>
        <v>1.4722167073135029E-2</v>
      </c>
      <c r="CP859" s="48">
        <f t="shared" si="13"/>
        <v>1</v>
      </c>
      <c r="CQ859" s="48">
        <f t="shared" si="42"/>
        <v>2.3678029399876302E-2</v>
      </c>
      <c r="CR859" s="48">
        <f t="shared" si="43"/>
        <v>5.3534047001947676E-3</v>
      </c>
      <c r="CS859" s="48">
        <f t="shared" si="44"/>
        <v>0.95888632765622972</v>
      </c>
      <c r="CT859" s="48">
        <f t="shared" si="45"/>
        <v>1.2082238243699285E-2</v>
      </c>
      <c r="CU859" s="48">
        <f t="shared" si="14"/>
        <v>1</v>
      </c>
      <c r="CV859" s="48">
        <f t="shared" si="46"/>
        <v>5.4536537193121783E-4</v>
      </c>
      <c r="CW859" s="48">
        <f t="shared" si="47"/>
        <v>7.7094373477692565E-3</v>
      </c>
      <c r="CX859" s="48">
        <f t="shared" si="48"/>
        <v>1.6363259343771003E-3</v>
      </c>
      <c r="CY859" s="48">
        <f t="shared" si="49"/>
        <v>0.9901088713459224</v>
      </c>
      <c r="CZ859" s="48">
        <f t="shared" si="15"/>
        <v>1</v>
      </c>
      <c r="DA859" s="48"/>
      <c r="DB859" s="48">
        <f>(AQ859*Baseline!B$7 + AV859*Baseline!B$11 + BA859*Baseline!B$16 + BF859*Baseline!B$18)</f>
        <v>70922.993814761285</v>
      </c>
      <c r="DC859" s="48">
        <f>(AR859*Baseline!B$7 + AW859*Baseline!B$11 + BB859*Baseline!B$16 + BG859*Baseline!B$18)</f>
        <v>65873.082019711132</v>
      </c>
      <c r="DD859" s="48">
        <f>(AS859*Baseline!B$7 + AX859*Baseline!B$11 + BC859*Baseline!B$16 + BH859*Baseline!B$18)</f>
        <v>114869.75673502033</v>
      </c>
      <c r="DE859" s="48">
        <f>(AT859*Baseline!B$7 + AY859*Baseline!B$11 + BD859*Baseline!B$16 + BI859*Baseline!B$18)</f>
        <v>1259848.6746308091</v>
      </c>
      <c r="DF859" s="48">
        <f t="shared" si="16"/>
        <v>1511514.5072003019</v>
      </c>
      <c r="DG859" s="48"/>
      <c r="DH859" s="48">
        <f t="shared" si="50"/>
        <v>4.6921808210844226E-2</v>
      </c>
      <c r="DI859" s="48">
        <f t="shared" si="51"/>
        <v>4.3580846697743147E-2</v>
      </c>
      <c r="DJ859" s="48">
        <f t="shared" si="52"/>
        <v>7.599646327430061E-2</v>
      </c>
      <c r="DK859" s="48">
        <f t="shared" si="53"/>
        <v>0.83350088181711202</v>
      </c>
      <c r="DL859" s="48">
        <f t="shared" si="17"/>
        <v>1</v>
      </c>
      <c r="DM859" s="48"/>
      <c r="DN859" s="48">
        <f>DH859 / (Baseline!B$7/Baseline!B$17)</f>
        <v>5.0085944067793893</v>
      </c>
      <c r="DO859" s="48">
        <f>DI859 / (Baseline!B$11/Baseline!B$17)</f>
        <v>1.0520624982240194</v>
      </c>
      <c r="DP859" s="48">
        <f>DJ859 / (Baseline!B$16/Baseline!B$17)</f>
        <v>1.174375024022511</v>
      </c>
      <c r="DQ859" s="48">
        <f>DK859 / (Baseline!B$18/Baseline!B$17)</f>
        <v>0.94234633014982105</v>
      </c>
      <c r="DR859" s="71"/>
      <c r="DS859" s="48">
        <f>(AU859*Baseline!B$34)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3.3621403952447525E-2</v>
      </c>
      <c r="DT859" s="48">
        <f>(AZ859*Baseline!B$34) + (Baseline!D$88*(1-Baseline!D$89)*Baseline!B$35) + (Baseline!D$88*Baseline!D$89*((1-Baseline!D$90)*Baseline!B$40 + Baseline!D$90*Baseline!B$41))</f>
        <v>1.0443089870715697E-2</v>
      </c>
      <c r="DU859" s="48">
        <f>(BE859*Baseline!B$34) + (Baseline!F$88*(1-Baseline!F$89)*Baseline!B$35) + (Baseline!F$88*Baseline!F$89*((1-Baseline!F$90)*Baseline!B$40 + Baseline!F$90*Baseline!B$41))</f>
        <v>1.2911723231291663E-2</v>
      </c>
      <c r="DV859" s="48">
        <f>(BJ859*Baseline!B$34) + (Baseline!H$88*(1-Baseline!H$89)*Baseline!B$35) + (Baseline!H$88*Baseline!H$89*((1-Baseline!H$90)*Baseline!B$40 + Baseline!H$90*Baseline!B$41))</f>
        <v>9.3051896184332336E-3</v>
      </c>
      <c r="DW859" s="48">
        <f>( DS859*Baseline!B$7 + DT859*Baseline!B$11 + DU859*Baseline!B$16 + DV859*Baseline!B$18 ) / Baseline!B$17</f>
        <v>9.8135137573664901E-3</v>
      </c>
    </row>
    <row r="860" spans="1:127">
      <c r="A860" s="7" t="s">
        <v>1189</v>
      </c>
      <c r="B860" s="1">
        <f>MIN( MAX( NORMINV( MCrands!B860, (B$5+B$4)/2, (B$5-B$4)/3.29 ), 0 ), 1 )</f>
        <v>0.15245245705718968</v>
      </c>
      <c r="C860" s="1">
        <f>MAX( NORMINV( MCrands!C860, (C$5+C$4)/2, (C$5-C$4)/3.29 ), 0 )</f>
        <v>2.6103956478582826</v>
      </c>
      <c r="D860" s="40"/>
      <c r="E860" s="40">
        <f>Baseline!B$33 * (C860 * Baseline!B$66*Baseline!B$66/Baseline!B$73 + Baseline!B$52*Baseline!B$52/Baseline!B$74 + Baseline!B$53*Baseline!B$53/Baseline!B$75 + Baseline!B$54*Baseline!B$54/Baseline!B$76)</f>
        <v>2.1852407363079111E-5</v>
      </c>
      <c r="F860" s="40">
        <f>Baseline!B$33 * (C860 * Baseline!B$66*Baseline!B$57/Baseline!B$73 + Baseline!B$52*Baseline!B$67/Baseline!B$74 + Baseline!B$53*Baseline!B$55/Baseline!B$75 + Baseline!B$54*Baseline!B$56/Baseline!B$76)</f>
        <v>3.9527183746102787E-8</v>
      </c>
      <c r="G860" s="1">
        <f>Baseline!B$33 * (C860 * Baseline!B$66*Baseline!B$58/Baseline!B$73 + Baseline!B$52*Baseline!B$59/Baseline!B$74 + Baseline!B$53*Baseline!B$68/Baseline!B$75 + Baseline!B$54*Baseline!B$60/Baseline!B$76)</f>
        <v>1.0882536925115382E-7</v>
      </c>
      <c r="H860" s="40">
        <f>Baseline!B$33 * (C860 * Baseline!B$66*Baseline!B$61/Baseline!B$73 + Baseline!B$52*Baseline!B$62/Baseline!B$74 + Baseline!B$53*Baseline!B$63/Baseline!B$75 + Baseline!B$54*Baseline!B$69/Baseline!B$76)</f>
        <v>1.7719719232692576E-9</v>
      </c>
      <c r="I860" s="40">
        <f>Baseline!B$33 * (C860 * Baseline!B$57*Baseline!B$66/Baseline!B$73 + Baseline!B$67*Baseline!B$52/Baseline!B$74 + Baseline!B$55*Baseline!B$53/Baseline!B$75 + Baseline!B$56*Baseline!B$54/Baseline!B$76)</f>
        <v>3.9527183746102787E-8</v>
      </c>
      <c r="J860" s="1">
        <f>Baseline!B$33 * (C860 * Baseline!B$57*Baseline!B$57/Baseline!B$73 + Baseline!B$67*Baseline!B$67/Baseline!B$74 + Baseline!B$55*Baseline!B$55/Baseline!B$75 + Baseline!B$56*Baseline!B$56/Baseline!B$76)</f>
        <v>1.7949606357537238E-6</v>
      </c>
      <c r="K860" s="40">
        <f>Baseline!B$33 * (C860 * Baseline!B$57*Baseline!B$58/Baseline!B$73 + Baseline!B$67*Baseline!B$59/Baseline!B$74 + Baseline!B$55*Baseline!B$68/Baseline!B$75 + Baseline!B$56*Baseline!B$60/Baseline!B$76)</f>
        <v>1.3929318938469923E-8</v>
      </c>
      <c r="L860" s="1">
        <f>Baseline!B$33 * (C860 * Baseline!B$57*Baseline!B$61/Baseline!B$73 + Baseline!B$67*Baseline!B$62/Baseline!B$74 + Baseline!B$55*Baseline!B$63/Baseline!B$75 + Baseline!B$56*Baseline!B$69/Baseline!B$76)</f>
        <v>1.4629431013100622E-8</v>
      </c>
      <c r="M860" s="40">
        <f>Baseline!B$33 * (C860 * Baseline!B$58*Baseline!B$66/Baseline!B$73 + Baseline!B$59*Baseline!B$52/Baseline!B$74 + Baseline!B$68*Baseline!B$53/Baseline!B$75 + Baseline!B$60*Baseline!B$54/Baseline!B$76)</f>
        <v>1.0882536925115382E-7</v>
      </c>
      <c r="N860" s="1">
        <f>Baseline!B$33 * (C860 * Baseline!B$58*Baseline!B$57/Baseline!B$73 + Baseline!B$59*Baseline!B$67/Baseline!B$74 + Baseline!B$68*Baseline!B$55/Baseline!B$75 + Baseline!B$60*Baseline!B$56/Baseline!B$76)</f>
        <v>1.3929318938469923E-8</v>
      </c>
      <c r="O860" s="1">
        <f>Baseline!B$33 * (C860 * Baseline!B$58*Baseline!B$58/Baseline!B$73 + Baseline!B$59*Baseline!B$59/Baseline!B$74 + Baseline!B$68*Baseline!B$68/Baseline!B$75 + Baseline!B$60*Baseline!B$60/Baseline!B$76)</f>
        <v>1.3250170608182326E-6</v>
      </c>
      <c r="P860" s="40">
        <f>Baseline!B$33 * (C860 * Baseline!B$58*Baseline!B$61/Baseline!B$73 + Baseline!B$59*Baseline!B$62/Baseline!B$74 + Baseline!B$68*Baseline!B$63/Baseline!B$75 + Baseline!B$60*Baseline!B$69/Baseline!B$76)</f>
        <v>1.6490005687409154E-9</v>
      </c>
      <c r="Q860" s="40">
        <f>Baseline!B$33 * (C860 * Baseline!B$61*Baseline!B$66/Baseline!B$73 + Baseline!B$62*Baseline!B$52/Baseline!B$74 + Baseline!B$63*Baseline!B$53/Baseline!B$75 + Baseline!B$69*Baseline!B$54/Baseline!B$76)</f>
        <v>1.7719719232692576E-9</v>
      </c>
      <c r="R860" s="40">
        <f>Baseline!B$33 * (C860 * Baseline!B$61*Baseline!B$57/Baseline!B$73 + Baseline!B$62*Baseline!B$67/Baseline!B$74 + Baseline!B$63*Baseline!B$55/Baseline!B$75 + Baseline!B$69*Baseline!B$56/Baseline!B$76)</f>
        <v>1.4629431013100622E-8</v>
      </c>
      <c r="S860" s="40">
        <f>Baseline!B$33 * (C860 * Baseline!B$61*Baseline!B$58/Baseline!B$73 + Baseline!B$62*Baseline!B$59/Baseline!B$74 + Baseline!B$63*Baseline!B$68/Baseline!B$75 + Baseline!B$69*Baseline!B$60/Baseline!B$76)</f>
        <v>1.6490005687409154E-9</v>
      </c>
      <c r="T860" s="40">
        <f>Baseline!B$33 * (C860 * Baseline!B$61*Baseline!B$61/Baseline!B$73 + Baseline!B$62*Baseline!B$62/Baseline!B$74 + Baseline!B$63*Baseline!B$63/Baseline!B$75 + Baseline!B$69*Baseline!B$69/Baseline!B$76)</f>
        <v>9.8551806020636269E-8</v>
      </c>
      <c r="U860" s="40"/>
      <c r="V860" s="40">
        <f>E860 * ( Baseline!B$87 * Baseline!B$7 )</f>
        <v>0.2268061360213981</v>
      </c>
      <c r="W860" s="40">
        <f>F860 * ( Baseline!D$87 * Baseline!B$11 )</f>
        <v>7.2914197718640004E-4</v>
      </c>
      <c r="X860" s="40">
        <f>G860 * ( Baseline!F$87 * Baseline!B$16 )</f>
        <v>3.7800241623978702E-3</v>
      </c>
      <c r="Y860" s="40">
        <f>H860 * ( Baseline!H$87 * Baseline!B$18 )</f>
        <v>6.2315550947012117E-4</v>
      </c>
      <c r="Z860" s="48">
        <f t="shared" si="0"/>
        <v>0.23193845767045249</v>
      </c>
      <c r="AA860" s="40">
        <f>I860 * ( Baseline!B$87 * Baseline!B$7 )</f>
        <v>4.1025264010080082E-4</v>
      </c>
      <c r="AB860" s="1">
        <f>J860 * ( Baseline!D$87 * Baseline!B$11 )</f>
        <v>3.3110913120752448E-2</v>
      </c>
      <c r="AC860" s="1">
        <f>K860 * ( Baseline!F$87 * Baseline!B$16 )</f>
        <v>4.8383168847005142E-4</v>
      </c>
      <c r="AD860" s="1">
        <f>L860 * ( Baseline!F$87 * Baseline!B$16 )</f>
        <v>5.0814992030056259E-4</v>
      </c>
      <c r="AE860" s="48">
        <f t="shared" si="1"/>
        <v>3.451314736962386E-2</v>
      </c>
      <c r="AF860" s="48">
        <f>M860 * ( Baseline!B$87 * Baseline!B$7 )</f>
        <v>1.1294985074577254E-3</v>
      </c>
      <c r="AG860" s="48">
        <f>N860 * ( Baseline!D$87 * Baseline!B$11 )</f>
        <v>2.5694851464486915E-4</v>
      </c>
      <c r="AH860" s="48">
        <f>O860 * ( Baseline!F$87 * Baseline!B$16 )</f>
        <v>4.6024162747595958E-2</v>
      </c>
      <c r="AI860" s="48">
        <f>P860 * ( Baseline!H$87 * Baseline!B$18 )</f>
        <v>5.7990974689620947E-4</v>
      </c>
      <c r="AJ860" s="48">
        <f t="shared" si="2"/>
        <v>4.7990519516594762E-2</v>
      </c>
      <c r="AK860" s="48">
        <f>Q860 * ( Baseline!B$87 * Baseline!B$7 )</f>
        <v>1.8391296591611623E-5</v>
      </c>
      <c r="AL860" s="48">
        <f>R860 * ( Baseline!D$87 * Baseline!B$11 )</f>
        <v>2.6986319902074836E-4</v>
      </c>
      <c r="AM860" s="48">
        <f>S860 * ( Baseline!F$87 * Baseline!B$16 )</f>
        <v>5.7277655353164837E-5</v>
      </c>
      <c r="AN860" s="48">
        <f>T860 * ( Baseline!H$87 * Baseline!B$18 )</f>
        <v>3.4658055290562415E-2</v>
      </c>
      <c r="AO860" s="48">
        <f t="shared" si="3"/>
        <v>3.5003587441527942E-2</v>
      </c>
      <c r="AP860" s="48"/>
      <c r="AQ860" s="48">
        <f>V860 * ( (1-Baseline!B$88-Baseline!B$87) + (1-B860)*Baseline!B$88 )</f>
        <v>0.19117881879676291</v>
      </c>
      <c r="AR860" s="48">
        <f>W860 * ( (1-Baseline!B$88-Baseline!B$87) + (1-B860)*Baseline!B$88 )</f>
        <v>6.1460639636522348E-4</v>
      </c>
      <c r="AS860" s="48">
        <f>X860 * ( (1-Baseline!B$88-Baseline!B$87) + (1-B860)*Baseline!B$88 )</f>
        <v>3.1862478108716963E-3</v>
      </c>
      <c r="AT860" s="48">
        <f>Y860 * ( (1-Baseline!B$88-Baseline!B$87) + (1-B860)*Baseline!B$88 )</f>
        <v>5.2526856776023473E-4</v>
      </c>
      <c r="AU860" s="48">
        <f t="shared" si="4"/>
        <v>0.19550494157176007</v>
      </c>
      <c r="AV860" s="48">
        <f>AA860 * ( (1-Baseline!D$88-Baseline!D$87) + (1-B860)*Baseline!D$88 )</f>
        <v>3.7870408868880023E-4</v>
      </c>
      <c r="AW860" s="48">
        <f>AB860 * ( (1-Baseline!D$88-Baseline!D$87) + (1-B860)*Baseline!D$88 )</f>
        <v>3.0564673943274685E-2</v>
      </c>
      <c r="AX860" s="48">
        <f>AC860 * ( (1-Baseline!D$88-Baseline!D$87) + (1-B860)*Baseline!D$88 )</f>
        <v>4.4662488610870162E-4</v>
      </c>
      <c r="AY860" s="48">
        <f>AD860 * ( (1-Baseline!D$88-Baseline!D$87) + (1-B860)*Baseline!D$88 )</f>
        <v>4.6907303859745566E-4</v>
      </c>
      <c r="AZ860" s="48">
        <f t="shared" si="5"/>
        <v>3.1859075956669647E-2</v>
      </c>
      <c r="BA860" s="48">
        <f>AF860 * ( (1-Baseline!F$88-Baseline!F$87) + (1-Baseline!B$36)*Baseline!F$88 )</f>
        <v>8.1282326991881794E-4</v>
      </c>
      <c r="BB860" s="48">
        <f>AG860 * ( (1-Baseline!F$88-Baseline!F$87) + (1-Baseline!B$36)*Baseline!F$88 )</f>
        <v>1.8490837349091648E-4</v>
      </c>
      <c r="BC860" s="48">
        <f>AH860 * ( (1-Baseline!F$88-Baseline!F$87) + (1-Baseline!B$36)*Baseline!F$88 )</f>
        <v>3.3120460286377974E-2</v>
      </c>
      <c r="BD860" s="48">
        <f>AI860 * ( (1-Baseline!F$88-Baseline!F$87) + (1-Baseline!B$36)*Baseline!F$88 )</f>
        <v>4.1732161097841306E-4</v>
      </c>
      <c r="BE860" s="48">
        <f t="shared" si="6"/>
        <v>3.4535513540766123E-2</v>
      </c>
      <c r="BF860" s="48">
        <f>AK860 * ( (1-Baseline!H$88-Baseline!H$87) + (1-Baseline!B$36)*Baseline!H$88 )</f>
        <v>1.4571792115465718E-5</v>
      </c>
      <c r="BG860" s="48">
        <f>AL860 * ( (1-Baseline!H$88-Baseline!H$87) + (1-Baseline!B$36)*Baseline!H$88 )</f>
        <v>2.1381800984811931E-4</v>
      </c>
      <c r="BH860" s="48">
        <f>AM860 * ( (1-Baseline!H$88-Baseline!H$87) + (1-Baseline!B$36)*Baseline!H$88 )</f>
        <v>4.5382231889419559E-5</v>
      </c>
      <c r="BI860" s="48">
        <f>AN860 * ( (1-Baseline!H$88-Baseline!H$87) + (1-Baseline!B$36)*Baseline!H$88 )</f>
        <v>2.746027036781841E-2</v>
      </c>
      <c r="BJ860" s="48">
        <f t="shared" si="7"/>
        <v>2.7734042401671415E-2</v>
      </c>
      <c r="BK860" s="48"/>
      <c r="BL860" s="48">
        <f t="shared" si="18"/>
        <v>0.97787205407588507</v>
      </c>
      <c r="BM860" s="48">
        <f t="shared" si="19"/>
        <v>3.1436872716571842E-3</v>
      </c>
      <c r="BN860" s="48">
        <f t="shared" si="20"/>
        <v>1.62975308207347E-2</v>
      </c>
      <c r="BO860" s="48">
        <f t="shared" si="21"/>
        <v>2.686727831723041E-3</v>
      </c>
      <c r="BP860" s="48">
        <f t="shared" si="8"/>
        <v>1</v>
      </c>
      <c r="BQ860" s="48">
        <f t="shared" si="22"/>
        <v>1.1886850993539855E-2</v>
      </c>
      <c r="BR860" s="48">
        <f t="shared" si="23"/>
        <v>0.95937101204204966</v>
      </c>
      <c r="BS860" s="48">
        <f t="shared" si="24"/>
        <v>1.4018764596818179E-2</v>
      </c>
      <c r="BT860" s="48">
        <f t="shared" si="25"/>
        <v>1.4723372367592351E-2</v>
      </c>
      <c r="BU860" s="48">
        <f t="shared" si="9"/>
        <v>1</v>
      </c>
      <c r="BV860" s="48">
        <f t="shared" si="26"/>
        <v>2.3535867476224201E-2</v>
      </c>
      <c r="BW860" s="48">
        <f t="shared" si="27"/>
        <v>5.3541515539546987E-3</v>
      </c>
      <c r="BX860" s="48">
        <f t="shared" si="28"/>
        <v>0.95902614122943897</v>
      </c>
      <c r="BY860" s="48">
        <f t="shared" si="29"/>
        <v>1.2083839740382078E-2</v>
      </c>
      <c r="BZ860" s="48">
        <f t="shared" si="10"/>
        <v>0.99999999999999989</v>
      </c>
      <c r="CA860" s="48">
        <f t="shared" si="30"/>
        <v>5.2541176307524279E-4</v>
      </c>
      <c r="CB860" s="48">
        <f t="shared" si="31"/>
        <v>7.7095868951016456E-3</v>
      </c>
      <c r="CC860" s="48">
        <f t="shared" si="32"/>
        <v>1.6363367168820855E-3</v>
      </c>
      <c r="CD860" s="48">
        <f t="shared" si="33"/>
        <v>0.99012866462494098</v>
      </c>
      <c r="CE860" s="48">
        <f t="shared" si="11"/>
        <v>1</v>
      </c>
      <c r="CF860" s="48"/>
      <c r="CG860" s="48">
        <f t="shared" si="34"/>
        <v>0.97787205407588507</v>
      </c>
      <c r="CH860" s="48">
        <f t="shared" si="35"/>
        <v>3.1436872716571842E-3</v>
      </c>
      <c r="CI860" s="48">
        <f t="shared" si="36"/>
        <v>1.62975308207347E-2</v>
      </c>
      <c r="CJ860" s="48">
        <f t="shared" si="37"/>
        <v>2.686727831723041E-3</v>
      </c>
      <c r="CK860" s="48">
        <f t="shared" si="12"/>
        <v>1</v>
      </c>
      <c r="CL860" s="48">
        <f t="shared" si="38"/>
        <v>1.1886850993539855E-2</v>
      </c>
      <c r="CM860" s="48">
        <f t="shared" si="39"/>
        <v>0.95937101204204966</v>
      </c>
      <c r="CN860" s="48">
        <f t="shared" si="40"/>
        <v>1.4018764596818179E-2</v>
      </c>
      <c r="CO860" s="48">
        <f t="shared" si="41"/>
        <v>1.4723372367592351E-2</v>
      </c>
      <c r="CP860" s="48">
        <f t="shared" si="13"/>
        <v>1</v>
      </c>
      <c r="CQ860" s="48">
        <f t="shared" si="42"/>
        <v>2.3535867476224201E-2</v>
      </c>
      <c r="CR860" s="48">
        <f t="shared" si="43"/>
        <v>5.3541515539546987E-3</v>
      </c>
      <c r="CS860" s="48">
        <f t="shared" si="44"/>
        <v>0.95902614122943897</v>
      </c>
      <c r="CT860" s="48">
        <f t="shared" si="45"/>
        <v>1.2083839740382078E-2</v>
      </c>
      <c r="CU860" s="48">
        <f t="shared" si="14"/>
        <v>0.99999999999999989</v>
      </c>
      <c r="CV860" s="48">
        <f t="shared" si="46"/>
        <v>5.2541176307524279E-4</v>
      </c>
      <c r="CW860" s="48">
        <f t="shared" si="47"/>
        <v>7.7095868951016456E-3</v>
      </c>
      <c r="CX860" s="48">
        <f t="shared" si="48"/>
        <v>1.6363367168820855E-3</v>
      </c>
      <c r="CY860" s="48">
        <f t="shared" si="49"/>
        <v>0.99012866462494098</v>
      </c>
      <c r="CZ860" s="48">
        <f t="shared" si="15"/>
        <v>1</v>
      </c>
      <c r="DA860" s="48"/>
      <c r="DB860" s="48">
        <f>(AQ860*Baseline!B$7 + AV860*Baseline!B$11 + BA860*Baseline!B$16 + BF860*Baseline!B$18)</f>
        <v>96924.245126842798</v>
      </c>
      <c r="DC860" s="48">
        <f>(AR860*Baseline!B$7 + AW860*Baseline!B$11 + BB860*Baseline!B$16 + BG860*Baseline!B$18)</f>
        <v>76256.057196209571</v>
      </c>
      <c r="DD860" s="48">
        <f>(AS860*Baseline!B$7 + AX860*Baseline!B$11 + BC860*Baseline!B$16 + BH860*Baseline!B$18)</f>
        <v>115541.0656512151</v>
      </c>
      <c r="DE860" s="48">
        <f>(AT860*Baseline!B$7 + AY860*Baseline!B$11 + BD860*Baseline!B$16 + BI860*Baseline!B$18)</f>
        <v>1260087.0021274891</v>
      </c>
      <c r="DF860" s="48">
        <f t="shared" si="16"/>
        <v>1548808.3701017564</v>
      </c>
      <c r="DG860" s="48"/>
      <c r="DH860" s="48">
        <f t="shared" si="50"/>
        <v>6.2579882055050426E-2</v>
      </c>
      <c r="DI860" s="48">
        <f t="shared" si="51"/>
        <v>4.9235308039560478E-2</v>
      </c>
      <c r="DJ860" s="48">
        <f t="shared" si="52"/>
        <v>7.4599974975357392E-2</v>
      </c>
      <c r="DK860" s="48">
        <f t="shared" si="53"/>
        <v>0.81358483493003175</v>
      </c>
      <c r="DL860" s="48">
        <f t="shared" si="17"/>
        <v>1</v>
      </c>
      <c r="DM860" s="48"/>
      <c r="DN860" s="48">
        <f>DH860 / (Baseline!B$7/Baseline!B$17)</f>
        <v>6.6799908014926013</v>
      </c>
      <c r="DO860" s="48">
        <f>DI860 / (Baseline!B$11/Baseline!B$17)</f>
        <v>1.1885639013895422</v>
      </c>
      <c r="DP860" s="48">
        <f>DJ860 / (Baseline!B$16/Baseline!B$17)</f>
        <v>1.1527950595220684</v>
      </c>
      <c r="DQ860" s="48">
        <f>DK860 / (Baseline!B$18/Baseline!B$17)</f>
        <v>0.91982948091240191</v>
      </c>
      <c r="DR860" s="71"/>
      <c r="DS860" s="48">
        <f>(AU860*Baseline!B$34)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4.1855272485764011E-2</v>
      </c>
      <c r="DT860" s="48">
        <f>(AZ860*Baseline!B$34) + (Baseline!D$88*(1-Baseline!D$89)*Baseline!B$35) + (Baseline!D$88*Baseline!D$89*((1-Baseline!D$90)*Baseline!B$40 + Baseline!D$90*Baseline!B$41))</f>
        <v>1.1192429393500451E-2</v>
      </c>
      <c r="DU860" s="48">
        <f>(BE860*Baseline!B$34) + (Baseline!F$88*(1-Baseline!F$89)*Baseline!B$35) + (Baseline!F$88*Baseline!F$89*((1-Baseline!F$90)*Baseline!B$40 + Baseline!F$90*Baseline!B$41))</f>
        <v>1.2910967031114922E-2</v>
      </c>
      <c r="DV860" s="48">
        <f>(BJ860*Baseline!B$34) + (Baseline!H$88*(1-Baseline!H$89)*Baseline!B$35) + (Baseline!H$88*Baseline!H$89*((1-Baseline!H$90)*Baseline!B$40 + Baseline!H$90*Baseline!B$41))</f>
        <v>9.3051063602507134E-3</v>
      </c>
      <c r="DW860" s="48">
        <f>( DS860*Baseline!B$7 + DT860*Baseline!B$11 + DU860*Baseline!B$16 + DV860*Baseline!B$18 ) / Baseline!B$17</f>
        <v>9.9215689809379216E-3</v>
      </c>
    </row>
    <row r="861" spans="1:127">
      <c r="A861" s="7" t="s">
        <v>1190</v>
      </c>
      <c r="B861" s="1">
        <f>MIN( MAX( NORMINV( MCrands!B861, (B$5+B$4)/2, (B$5-B$4)/3.29 ), 0 ), 1 )</f>
        <v>0.43707498413190893</v>
      </c>
      <c r="C861" s="1">
        <f>MAX( NORMINV( MCrands!C861, (C$5+C$4)/2, (C$5-C$4)/3.29 ), 0 )</f>
        <v>2.5950519984618405</v>
      </c>
      <c r="D861" s="40"/>
      <c r="E861" s="40">
        <f>Baseline!B$33 * (C861 * Baseline!B$66*Baseline!B$66/Baseline!B$73 + Baseline!B$52*Baseline!B$52/Baseline!B$74 + Baseline!B$53*Baseline!B$53/Baseline!B$75 + Baseline!B$54*Baseline!B$54/Baseline!B$76)</f>
        <v>2.172401104926692E-5</v>
      </c>
      <c r="F861" s="40">
        <f>Baseline!B$33 * (C861 * Baseline!B$66*Baseline!B$57/Baseline!B$73 + Baseline!B$52*Baseline!B$67/Baseline!B$74 + Baseline!B$53*Baseline!B$55/Baseline!B$75 + Baseline!B$54*Baseline!B$56/Baseline!B$76)</f>
        <v>3.9510012724529773E-8</v>
      </c>
      <c r="G861" s="1">
        <f>Baseline!B$33 * (C861 * Baseline!B$66*Baseline!B$58/Baseline!B$73 + Baseline!B$52*Baseline!B$59/Baseline!B$74 + Baseline!B$53*Baseline!B$68/Baseline!B$75 + Baseline!B$54*Baseline!B$60/Baseline!B$76)</f>
        <v>1.087831571564535E-7</v>
      </c>
      <c r="H861" s="40">
        <f>Baseline!B$33 * (C861 * Baseline!B$66*Baseline!B$61/Baseline!B$73 + Baseline!B$52*Baseline!B$62/Baseline!B$74 + Baseline!B$53*Baseline!B$63/Baseline!B$75 + Baseline!B$54*Baseline!B$69/Baseline!B$76)</f>
        <v>1.7677507137992257E-9</v>
      </c>
      <c r="I861" s="40">
        <f>Baseline!B$33 * (C861 * Baseline!B$57*Baseline!B$66/Baseline!B$73 + Baseline!B$67*Baseline!B$52/Baseline!B$74 + Baseline!B$55*Baseline!B$53/Baseline!B$75 + Baseline!B$56*Baseline!B$54/Baseline!B$76)</f>
        <v>3.9510012724529773E-8</v>
      </c>
      <c r="J861" s="1">
        <f>Baseline!B$33 * (C861 * Baseline!B$57*Baseline!B$57/Baseline!B$73 + Baseline!B$67*Baseline!B$67/Baseline!B$74 + Baseline!B$55*Baseline!B$55/Baseline!B$75 + Baseline!B$56*Baseline!B$56/Baseline!B$76)</f>
        <v>1.7949606334573652E-6</v>
      </c>
      <c r="K861" s="40">
        <f>Baseline!B$33 * (C861 * Baseline!B$57*Baseline!B$58/Baseline!B$73 + Baseline!B$67*Baseline!B$59/Baseline!B$74 + Baseline!B$55*Baseline!B$68/Baseline!B$75 + Baseline!B$56*Baseline!B$60/Baseline!B$76)</f>
        <v>1.3929313293254985E-8</v>
      </c>
      <c r="L861" s="1">
        <f>Baseline!B$33 * (C861 * Baseline!B$57*Baseline!B$61/Baseline!B$73 + Baseline!B$67*Baseline!B$62/Baseline!B$74 + Baseline!B$55*Baseline!B$63/Baseline!B$75 + Baseline!B$56*Baseline!B$69/Baseline!B$76)</f>
        <v>1.4629430448579128E-8</v>
      </c>
      <c r="M861" s="40">
        <f>Baseline!B$33 * (C861 * Baseline!B$58*Baseline!B$66/Baseline!B$73 + Baseline!B$59*Baseline!B$52/Baseline!B$74 + Baseline!B$68*Baseline!B$53/Baseline!B$75 + Baseline!B$60*Baseline!B$54/Baseline!B$76)</f>
        <v>1.087831571564535E-7</v>
      </c>
      <c r="N861" s="1">
        <f>Baseline!B$33 * (C861 * Baseline!B$58*Baseline!B$57/Baseline!B$73 + Baseline!B$59*Baseline!B$67/Baseline!B$74 + Baseline!B$68*Baseline!B$55/Baseline!B$75 + Baseline!B$60*Baseline!B$56/Baseline!B$76)</f>
        <v>1.3929313293254985E-8</v>
      </c>
      <c r="O861" s="1">
        <f>Baseline!B$33 * (C861 * Baseline!B$58*Baseline!B$58/Baseline!B$73 + Baseline!B$59*Baseline!B$59/Baseline!B$74 + Baseline!B$68*Baseline!B$68/Baseline!B$75 + Baseline!B$60*Baseline!B$60/Baseline!B$76)</f>
        <v>1.3250170469404126E-6</v>
      </c>
      <c r="P861" s="40">
        <f>Baseline!B$33 * (C861 * Baseline!B$58*Baseline!B$61/Baseline!B$73 + Baseline!B$59*Baseline!B$62/Baseline!B$74 + Baseline!B$68*Baseline!B$63/Baseline!B$75 + Baseline!B$60*Baseline!B$69/Baseline!B$76)</f>
        <v>1.6489991809589098E-9</v>
      </c>
      <c r="Q861" s="40">
        <f>Baseline!B$33 * (C861 * Baseline!B$61*Baseline!B$66/Baseline!B$73 + Baseline!B$62*Baseline!B$52/Baseline!B$74 + Baseline!B$63*Baseline!B$53/Baseline!B$75 + Baseline!B$69*Baseline!B$54/Baseline!B$76)</f>
        <v>1.7677507137992257E-9</v>
      </c>
      <c r="R861" s="40">
        <f>Baseline!B$33 * (C861 * Baseline!B$61*Baseline!B$57/Baseline!B$73 + Baseline!B$62*Baseline!B$67/Baseline!B$74 + Baseline!B$63*Baseline!B$55/Baseline!B$75 + Baseline!B$69*Baseline!B$56/Baseline!B$76)</f>
        <v>1.4629430448579128E-8</v>
      </c>
      <c r="S861" s="40">
        <f>Baseline!B$33 * (C861 * Baseline!B$61*Baseline!B$58/Baseline!B$73 + Baseline!B$62*Baseline!B$59/Baseline!B$74 + Baseline!B$63*Baseline!B$68/Baseline!B$75 + Baseline!B$69*Baseline!B$60/Baseline!B$76)</f>
        <v>1.6489991809589098E-9</v>
      </c>
      <c r="T861" s="40">
        <f>Baseline!B$33 * (C861 * Baseline!B$61*Baseline!B$61/Baseline!B$73 + Baseline!B$62*Baseline!B$62/Baseline!B$74 + Baseline!B$63*Baseline!B$63/Baseline!B$75 + Baseline!B$69*Baseline!B$69/Baseline!B$76)</f>
        <v>9.8551805881858074E-8</v>
      </c>
      <c r="U861" s="40"/>
      <c r="V861" s="40">
        <f>E861 * ( Baseline!B$87 * Baseline!B$7 )</f>
        <v>0.22547351068034135</v>
      </c>
      <c r="W861" s="40">
        <f>F861 * ( Baseline!D$87 * Baseline!B$11 )</f>
        <v>7.2882523029392022E-4</v>
      </c>
      <c r="X861" s="40">
        <f>G861 * ( Baseline!F$87 * Baseline!B$16 )</f>
        <v>3.7785579350006135E-3</v>
      </c>
      <c r="Y861" s="40">
        <f>H861 * ( Baseline!H$87 * Baseline!B$18 )</f>
        <v>6.2167102210136844E-4</v>
      </c>
      <c r="Z861" s="48">
        <f t="shared" si="0"/>
        <v>0.23060256486773725</v>
      </c>
      <c r="AA861" s="40">
        <f>I861 * ( Baseline!B$87 * Baseline!B$7 )</f>
        <v>4.1007442206789454E-4</v>
      </c>
      <c r="AB861" s="1">
        <f>J861 * ( Baseline!D$87 * Baseline!B$11 )</f>
        <v>3.3110913078392451E-2</v>
      </c>
      <c r="AC861" s="1">
        <f>K861 * ( Baseline!F$87 * Baseline!B$16 )</f>
        <v>4.8383149238480935E-4</v>
      </c>
      <c r="AD861" s="1">
        <f>L861 * ( Baseline!F$87 * Baseline!B$16 )</f>
        <v>5.0814990069203837E-4</v>
      </c>
      <c r="AE861" s="48">
        <f t="shared" si="1"/>
        <v>3.4512968893537201E-2</v>
      </c>
      <c r="AF861" s="48">
        <f>M861 * ( Baseline!B$87 * Baseline!B$7 )</f>
        <v>1.1290603881268309E-3</v>
      </c>
      <c r="AG861" s="48">
        <f>N861 * ( Baseline!D$87 * Baseline!B$11 )</f>
        <v>2.5694841050987165E-4</v>
      </c>
      <c r="AH861" s="48">
        <f>O861 * ( Baseline!F$87 * Baseline!B$16 )</f>
        <v>4.6024162265553073E-2</v>
      </c>
      <c r="AI861" s="48">
        <f>P861 * ( Baseline!H$87 * Baseline!B$18 )</f>
        <v>5.799092588501003E-4</v>
      </c>
      <c r="AJ861" s="48">
        <f t="shared" si="2"/>
        <v>4.799008032303987E-2</v>
      </c>
      <c r="AK861" s="48">
        <f>Q861 * ( Baseline!B$87 * Baseline!B$7 )</f>
        <v>1.8347484658522163E-5</v>
      </c>
      <c r="AL861" s="48">
        <f>R861 * ( Baseline!D$87 * Baseline!B$11 )</f>
        <v>2.6986318860724859E-4</v>
      </c>
      <c r="AM861" s="48">
        <f>S861 * ( Baseline!F$87 * Baseline!B$16 )</f>
        <v>5.7277607148876172E-5</v>
      </c>
      <c r="AN861" s="48">
        <f>T861 * ( Baseline!H$87 * Baseline!B$18 )</f>
        <v>3.4658055241757808E-2</v>
      </c>
      <c r="AO861" s="48">
        <f t="shared" si="3"/>
        <v>3.5003543522172456E-2</v>
      </c>
      <c r="AP861" s="48"/>
      <c r="AQ861" s="48">
        <f>V861 * ( (1-Baseline!B$88-Baseline!B$87) + (1-B861)*Baseline!B$88 )</f>
        <v>0.13293991787031142</v>
      </c>
      <c r="AR861" s="48">
        <f>W861 * ( (1-Baseline!B$88-Baseline!B$87) + (1-B861)*Baseline!B$88 )</f>
        <v>4.2971773475620182E-4</v>
      </c>
      <c r="AS861" s="48">
        <f>X861 * ( (1-Baseline!B$88-Baseline!B$87) + (1-B861)*Baseline!B$88 )</f>
        <v>2.2278500921527169E-3</v>
      </c>
      <c r="AT861" s="48">
        <f>Y861 * ( (1-Baseline!B$88-Baseline!B$87) + (1-B861)*Baseline!B$88 )</f>
        <v>3.6653926384140053E-4</v>
      </c>
      <c r="AU861" s="48">
        <f t="shared" si="4"/>
        <v>0.13596402496106172</v>
      </c>
      <c r="AV861" s="48">
        <f>AA861 * ( (1-Baseline!D$88-Baseline!D$87) + (1-B861)*Baseline!D$88 )</f>
        <v>3.2625062027886976E-4</v>
      </c>
      <c r="AW861" s="48">
        <f>AB861 * ( (1-Baseline!D$88-Baseline!D$87) + (1-B861)*Baseline!D$88 )</f>
        <v>2.6342671838324883E-2</v>
      </c>
      <c r="AX861" s="48">
        <f>AC861 * ( (1-Baseline!D$88-Baseline!D$87) + (1-B861)*Baseline!D$88 )</f>
        <v>3.8493091986815161E-4</v>
      </c>
      <c r="AY861" s="48">
        <f>AD861 * ( (1-Baseline!D$88-Baseline!D$87) + (1-B861)*Baseline!D$88 )</f>
        <v>4.0427837332408724E-4</v>
      </c>
      <c r="AZ861" s="48">
        <f t="shared" si="5"/>
        <v>2.7458131751795994E-2</v>
      </c>
      <c r="BA861" s="48">
        <f>AF861 * ( (1-Baseline!F$88-Baseline!F$87) + (1-Baseline!B$36)*Baseline!F$88 )</f>
        <v>8.1250798522848762E-4</v>
      </c>
      <c r="BB861" s="48">
        <f>AG861 * ( (1-Baseline!F$88-Baseline!F$87) + (1-Baseline!B$36)*Baseline!F$88 )</f>
        <v>1.8490829855203998E-4</v>
      </c>
      <c r="BC861" s="48">
        <f>AH861 * ( (1-Baseline!F$88-Baseline!F$87) + (1-Baseline!B$36)*Baseline!F$88 )</f>
        <v>3.3120459939484488E-2</v>
      </c>
      <c r="BD861" s="48">
        <f>AI861 * ( (1-Baseline!F$88-Baseline!F$87) + (1-Baseline!B$36)*Baseline!F$88 )</f>
        <v>4.1732125976481541E-4</v>
      </c>
      <c r="BE861" s="48">
        <f t="shared" si="6"/>
        <v>3.4535197483029828E-2</v>
      </c>
      <c r="BF861" s="48">
        <f>AK861 * ( (1-Baseline!H$88-Baseline!H$87) + (1-Baseline!B$36)*Baseline!H$88 )</f>
        <v>1.4537079044640279E-5</v>
      </c>
      <c r="BG861" s="48">
        <f>AL861 * ( (1-Baseline!H$88-Baseline!H$87) + (1-Baseline!B$36)*Baseline!H$88 )</f>
        <v>2.1381800159729519E-4</v>
      </c>
      <c r="BH861" s="48">
        <f>AM861 * ( (1-Baseline!H$88-Baseline!H$87) + (1-Baseline!B$36)*Baseline!H$88 )</f>
        <v>4.5382193696197563E-5</v>
      </c>
      <c r="BI861" s="48">
        <f>AN861 * ( (1-Baseline!H$88-Baseline!H$87) + (1-Baseline!B$36)*Baseline!H$88 )</f>
        <v>2.7460270329149543E-2</v>
      </c>
      <c r="BJ861" s="48">
        <f t="shared" si="7"/>
        <v>2.7734007603487675E-2</v>
      </c>
      <c r="BK861" s="48"/>
      <c r="BL861" s="48">
        <f t="shared" si="18"/>
        <v>0.9777580349536108</v>
      </c>
      <c r="BM861" s="48">
        <f t="shared" si="19"/>
        <v>3.1605252557010367E-3</v>
      </c>
      <c r="BN861" s="48">
        <f t="shared" si="20"/>
        <v>1.6385585030972295E-2</v>
      </c>
      <c r="BO861" s="48">
        <f t="shared" si="21"/>
        <v>2.6958547597158325E-3</v>
      </c>
      <c r="BP861" s="48">
        <f t="shared" si="8"/>
        <v>0.99999999999999989</v>
      </c>
      <c r="BQ861" s="48">
        <f t="shared" si="22"/>
        <v>1.1881748664765953E-2</v>
      </c>
      <c r="BR861" s="48">
        <f t="shared" si="23"/>
        <v>0.95937597198694502</v>
      </c>
      <c r="BS861" s="48">
        <f t="shared" si="24"/>
        <v>1.401883141022418E-2</v>
      </c>
      <c r="BT861" s="48">
        <f t="shared" si="25"/>
        <v>1.4723447938064611E-2</v>
      </c>
      <c r="BU861" s="48">
        <f t="shared" si="9"/>
        <v>0.99999999999999978</v>
      </c>
      <c r="BV861" s="48">
        <f t="shared" si="26"/>
        <v>2.3526953498028903E-2</v>
      </c>
      <c r="BW861" s="48">
        <f t="shared" si="27"/>
        <v>5.354198383921263E-3</v>
      </c>
      <c r="BX861" s="48">
        <f t="shared" si="28"/>
        <v>0.95903490795903157</v>
      </c>
      <c r="BY861" s="48">
        <f t="shared" si="29"/>
        <v>1.2083940159018402E-2</v>
      </c>
      <c r="BZ861" s="48">
        <f t="shared" si="10"/>
        <v>1.0000000000000002</v>
      </c>
      <c r="CA861" s="48">
        <f t="shared" si="30"/>
        <v>5.2416077951937155E-4</v>
      </c>
      <c r="CB861" s="48">
        <f t="shared" si="31"/>
        <v>7.7095962709120549E-3</v>
      </c>
      <c r="CC861" s="48">
        <f t="shared" si="32"/>
        <v>1.6363373928869388E-3</v>
      </c>
      <c r="CD861" s="48">
        <f t="shared" si="33"/>
        <v>0.99012990555668157</v>
      </c>
      <c r="CE861" s="48">
        <f t="shared" si="11"/>
        <v>0.99999999999999989</v>
      </c>
      <c r="CF861" s="48"/>
      <c r="CG861" s="48">
        <f t="shared" si="34"/>
        <v>0.9777580349536108</v>
      </c>
      <c r="CH861" s="48">
        <f t="shared" si="35"/>
        <v>3.1605252557010367E-3</v>
      </c>
      <c r="CI861" s="48">
        <f t="shared" si="36"/>
        <v>1.6385585030972295E-2</v>
      </c>
      <c r="CJ861" s="48">
        <f t="shared" si="37"/>
        <v>2.6958547597158325E-3</v>
      </c>
      <c r="CK861" s="48">
        <f t="shared" si="12"/>
        <v>0.99999999999999989</v>
      </c>
      <c r="CL861" s="48">
        <f t="shared" si="38"/>
        <v>1.1881748664765953E-2</v>
      </c>
      <c r="CM861" s="48">
        <f t="shared" si="39"/>
        <v>0.95937597198694502</v>
      </c>
      <c r="CN861" s="48">
        <f t="shared" si="40"/>
        <v>1.401883141022418E-2</v>
      </c>
      <c r="CO861" s="48">
        <f t="shared" si="41"/>
        <v>1.4723447938064611E-2</v>
      </c>
      <c r="CP861" s="48">
        <f t="shared" si="13"/>
        <v>0.99999999999999978</v>
      </c>
      <c r="CQ861" s="48">
        <f t="shared" si="42"/>
        <v>2.3526953498028903E-2</v>
      </c>
      <c r="CR861" s="48">
        <f t="shared" si="43"/>
        <v>5.354198383921263E-3</v>
      </c>
      <c r="CS861" s="48">
        <f t="shared" si="44"/>
        <v>0.95903490795903157</v>
      </c>
      <c r="CT861" s="48">
        <f t="shared" si="45"/>
        <v>1.2083940159018402E-2</v>
      </c>
      <c r="CU861" s="48">
        <f t="shared" si="14"/>
        <v>1.0000000000000002</v>
      </c>
      <c r="CV861" s="48">
        <f t="shared" si="46"/>
        <v>5.2416077951937155E-4</v>
      </c>
      <c r="CW861" s="48">
        <f t="shared" si="47"/>
        <v>7.7095962709120549E-3</v>
      </c>
      <c r="CX861" s="48">
        <f t="shared" si="48"/>
        <v>1.6363373928869388E-3</v>
      </c>
      <c r="CY861" s="48">
        <f t="shared" si="49"/>
        <v>0.99012990555668157</v>
      </c>
      <c r="CZ861" s="48">
        <f t="shared" si="15"/>
        <v>0.99999999999999989</v>
      </c>
      <c r="DA861" s="48"/>
      <c r="DB861" s="48">
        <f>(AQ861*Baseline!B$7 + AV861*Baseline!B$11 + BA861*Baseline!B$16 + BF861*Baseline!B$18)</f>
        <v>68563.243078565778</v>
      </c>
      <c r="DC861" s="48">
        <f>(AR861*Baseline!B$7 + AW861*Baseline!B$11 + BB861*Baseline!B$16 + BG861*Baseline!B$18)</f>
        <v>67112.074064279252</v>
      </c>
      <c r="DD861" s="48">
        <f>(AS861*Baseline!B$7 + AX861*Baseline!B$11 + BC861*Baseline!B$16 + BH861*Baseline!B$18)</f>
        <v>114943.93380450147</v>
      </c>
      <c r="DE861" s="48">
        <f>(AT861*Baseline!B$7 + AY861*Baseline!B$11 + BD861*Baseline!B$16 + BI861*Baseline!B$18)</f>
        <v>1259871.0598091863</v>
      </c>
      <c r="DF861" s="48">
        <f t="shared" si="16"/>
        <v>1510490.3107565327</v>
      </c>
      <c r="DG861" s="48"/>
      <c r="DH861" s="48">
        <f t="shared" si="50"/>
        <v>4.5391382248738635E-2</v>
      </c>
      <c r="DI861" s="48">
        <f t="shared" si="51"/>
        <v>4.4430655123279809E-2</v>
      </c>
      <c r="DJ861" s="48">
        <f t="shared" si="52"/>
        <v>7.60971010445817E-2</v>
      </c>
      <c r="DK861" s="48">
        <f t="shared" si="53"/>
        <v>0.83408086158339989</v>
      </c>
      <c r="DL861" s="48">
        <f t="shared" si="17"/>
        <v>1</v>
      </c>
      <c r="DM861" s="48"/>
      <c r="DN861" s="48">
        <f>DH861 / (Baseline!B$7/Baseline!B$17)</f>
        <v>4.8452315014252756</v>
      </c>
      <c r="DO861" s="48">
        <f>DI861 / (Baseline!B$11/Baseline!B$17)</f>
        <v>1.072577280357158</v>
      </c>
      <c r="DP861" s="48">
        <f>DJ861 / (Baseline!B$16/Baseline!B$17)</f>
        <v>1.1759301817074792</v>
      </c>
      <c r="DQ861" s="48">
        <f>DK861 / (Baseline!B$18/Baseline!B$17)</f>
        <v>0.94300204847747426</v>
      </c>
      <c r="DR861" s="71"/>
      <c r="DS861" s="48">
        <f>(AU861*Baseline!B$34)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3.2924134994159256E-2</v>
      </c>
      <c r="DT861" s="48">
        <f>(AZ861*Baseline!B$34) + (Baseline!D$88*(1-Baseline!D$89)*Baseline!B$35) + (Baseline!D$88*Baseline!D$89*((1-Baseline!D$90)*Baseline!B$40 + Baseline!D$90*Baseline!B$41))</f>
        <v>1.0532287762769401E-2</v>
      </c>
      <c r="DU861" s="48">
        <f>(BE861*Baseline!B$34) + (Baseline!F$88*(1-Baseline!F$89)*Baseline!B$35) + (Baseline!F$88*Baseline!F$89*((1-Baseline!F$90)*Baseline!B$40 + Baseline!F$90*Baseline!B$41))</f>
        <v>1.2910919622454477E-2</v>
      </c>
      <c r="DV861" s="48">
        <f>(BJ861*Baseline!B$34) + (Baseline!H$88*(1-Baseline!H$89)*Baseline!B$35) + (Baseline!H$88*Baseline!H$89*((1-Baseline!H$90)*Baseline!B$40 + Baseline!H$90*Baseline!B$41))</f>
        <v>9.3051011405231518E-3</v>
      </c>
      <c r="DW861" s="48">
        <f>( DS861*Baseline!B$7 + DT861*Baseline!B$11 + DU861*Baseline!B$16 + DV861*Baseline!B$18 ) / Baseline!B$17</f>
        <v>9.8105462509967441E-3</v>
      </c>
    </row>
    <row r="862" spans="1:127">
      <c r="A862" s="7" t="s">
        <v>1191</v>
      </c>
      <c r="B862" s="1">
        <f>MIN( MAX( NORMINV( MCrands!B862, (B$5+B$4)/2, (B$5-B$4)/3.29 ), 0 ), 1 )</f>
        <v>0.44738751547279532</v>
      </c>
      <c r="C862" s="1">
        <f>MAX( NORMINV( MCrands!C862, (C$5+C$4)/2, (C$5-C$4)/3.29 ), 0 )</f>
        <v>2.5332232379707631</v>
      </c>
      <c r="D862" s="40"/>
      <c r="E862" s="40">
        <f>Baseline!B$33 * (C862 * Baseline!B$66*Baseline!B$66/Baseline!B$73 + Baseline!B$52*Baseline!B$52/Baseline!B$74 + Baseline!B$53*Baseline!B$53/Baseline!B$75 + Baseline!B$54*Baseline!B$54/Baseline!B$76)</f>
        <v>2.1206625339419298E-5</v>
      </c>
      <c r="F862" s="40">
        <f>Baseline!B$33 * (C862 * Baseline!B$66*Baseline!B$57/Baseline!B$73 + Baseline!B$52*Baseline!B$67/Baseline!B$74 + Baseline!B$53*Baseline!B$55/Baseline!B$75 + Baseline!B$54*Baseline!B$56/Baseline!B$76)</f>
        <v>3.9440820386201772E-8</v>
      </c>
      <c r="G862" s="1">
        <f>Baseline!B$33 * (C862 * Baseline!B$66*Baseline!B$58/Baseline!B$73 + Baseline!B$52*Baseline!B$59/Baseline!B$74 + Baseline!B$53*Baseline!B$68/Baseline!B$75 + Baseline!B$54*Baseline!B$60/Baseline!B$76)</f>
        <v>1.086130593247305E-7</v>
      </c>
      <c r="H862" s="40">
        <f>Baseline!B$33 * (C862 * Baseline!B$66*Baseline!B$61/Baseline!B$73 + Baseline!B$52*Baseline!B$62/Baseline!B$74 + Baseline!B$53*Baseline!B$63/Baseline!B$75 + Baseline!B$54*Baseline!B$69/Baseline!B$76)</f>
        <v>1.7507409306269259E-9</v>
      </c>
      <c r="I862" s="40">
        <f>Baseline!B$33 * (C862 * Baseline!B$57*Baseline!B$66/Baseline!B$73 + Baseline!B$67*Baseline!B$52/Baseline!B$74 + Baseline!B$55*Baseline!B$53/Baseline!B$75 + Baseline!B$56*Baseline!B$54/Baseline!B$76)</f>
        <v>3.9440820386201772E-8</v>
      </c>
      <c r="J862" s="1">
        <f>Baseline!B$33 * (C862 * Baseline!B$57*Baseline!B$57/Baseline!B$73 + Baseline!B$67*Baseline!B$67/Baseline!B$74 + Baseline!B$55*Baseline!B$55/Baseline!B$75 + Baseline!B$56*Baseline!B$56/Baseline!B$76)</f>
        <v>1.7949606242039597E-6</v>
      </c>
      <c r="K862" s="40">
        <f>Baseline!B$33 * (C862 * Baseline!B$57*Baseline!B$58/Baseline!B$73 + Baseline!B$67*Baseline!B$59/Baseline!B$74 + Baseline!B$55*Baseline!B$68/Baseline!B$75 + Baseline!B$56*Baseline!B$60/Baseline!B$76)</f>
        <v>1.3929290545300224E-8</v>
      </c>
      <c r="L862" s="1">
        <f>Baseline!B$33 * (C862 * Baseline!B$57*Baseline!B$61/Baseline!B$73 + Baseline!B$67*Baseline!B$62/Baseline!B$74 + Baseline!B$55*Baseline!B$63/Baseline!B$75 + Baseline!B$56*Baseline!B$69/Baseline!B$76)</f>
        <v>1.4629428173783653E-8</v>
      </c>
      <c r="M862" s="40">
        <f>Baseline!B$33 * (C862 * Baseline!B$58*Baseline!B$66/Baseline!B$73 + Baseline!B$59*Baseline!B$52/Baseline!B$74 + Baseline!B$68*Baseline!B$53/Baseline!B$75 + Baseline!B$60*Baseline!B$54/Baseline!B$76)</f>
        <v>1.086130593247305E-7</v>
      </c>
      <c r="N862" s="1">
        <f>Baseline!B$33 * (C862 * Baseline!B$58*Baseline!B$57/Baseline!B$73 + Baseline!B$59*Baseline!B$67/Baseline!B$74 + Baseline!B$68*Baseline!B$55/Baseline!B$75 + Baseline!B$60*Baseline!B$56/Baseline!B$76)</f>
        <v>1.3929290545300224E-8</v>
      </c>
      <c r="O862" s="1">
        <f>Baseline!B$33 * (C862 * Baseline!B$58*Baseline!B$58/Baseline!B$73 + Baseline!B$59*Baseline!B$59/Baseline!B$74 + Baseline!B$68*Baseline!B$68/Baseline!B$75 + Baseline!B$60*Baseline!B$60/Baseline!B$76)</f>
        <v>1.3250169910183572E-6</v>
      </c>
      <c r="P862" s="40">
        <f>Baseline!B$33 * (C862 * Baseline!B$58*Baseline!B$61/Baseline!B$73 + Baseline!B$59*Baseline!B$62/Baseline!B$74 + Baseline!B$68*Baseline!B$63/Baseline!B$75 + Baseline!B$60*Baseline!B$69/Baseline!B$76)</f>
        <v>1.6489935887533643E-9</v>
      </c>
      <c r="Q862" s="40">
        <f>Baseline!B$33 * (C862 * Baseline!B$61*Baseline!B$66/Baseline!B$73 + Baseline!B$62*Baseline!B$52/Baseline!B$74 + Baseline!B$63*Baseline!B$53/Baseline!B$75 + Baseline!B$69*Baseline!B$54/Baseline!B$76)</f>
        <v>1.7507409306269259E-9</v>
      </c>
      <c r="R862" s="40">
        <f>Baseline!B$33 * (C862 * Baseline!B$61*Baseline!B$57/Baseline!B$73 + Baseline!B$62*Baseline!B$67/Baseline!B$74 + Baseline!B$63*Baseline!B$55/Baseline!B$75 + Baseline!B$69*Baseline!B$56/Baseline!B$76)</f>
        <v>1.4629428173783653E-8</v>
      </c>
      <c r="S862" s="40">
        <f>Baseline!B$33 * (C862 * Baseline!B$61*Baseline!B$58/Baseline!B$73 + Baseline!B$62*Baseline!B$59/Baseline!B$74 + Baseline!B$63*Baseline!B$68/Baseline!B$75 + Baseline!B$69*Baseline!B$60/Baseline!B$76)</f>
        <v>1.6489935887533643E-9</v>
      </c>
      <c r="T862" s="40">
        <f>Baseline!B$33 * (C862 * Baseline!B$61*Baseline!B$61/Baseline!B$73 + Baseline!B$62*Baseline!B$62/Baseline!B$74 + Baseline!B$63*Baseline!B$63/Baseline!B$75 + Baseline!B$69*Baseline!B$69/Baseline!B$76)</f>
        <v>9.8551805322637525E-8</v>
      </c>
      <c r="U862" s="40"/>
      <c r="V862" s="40">
        <f>E862 * ( Baseline!B$87 * Baseline!B$7 )</f>
        <v>0.22010356439783291</v>
      </c>
      <c r="W862" s="40">
        <f>F862 * ( Baseline!D$87 * Baseline!B$11 )</f>
        <v>7.2754886720418689E-4</v>
      </c>
      <c r="X862" s="40">
        <f>G862 * ( Baseline!F$87 * Baseline!B$16 )</f>
        <v>3.7726496259518241E-3</v>
      </c>
      <c r="Y862" s="40">
        <f>H862 * ( Baseline!H$87 * Baseline!B$18 )</f>
        <v>6.1568913268228865E-4</v>
      </c>
      <c r="Z862" s="48">
        <f t="shared" si="0"/>
        <v>0.22521945202367122</v>
      </c>
      <c r="AA862" s="40">
        <f>I862 * ( Baseline!B$87 * Baseline!B$7 )</f>
        <v>4.0935627478838821E-4</v>
      </c>
      <c r="AB862" s="1">
        <f>J862 * ( Baseline!D$87 * Baseline!B$11 )</f>
        <v>3.3110912907698617E-2</v>
      </c>
      <c r="AC862" s="1">
        <f>K862 * ( Baseline!F$87 * Baseline!B$16 )</f>
        <v>4.8383070223983457E-4</v>
      </c>
      <c r="AD862" s="1">
        <f>L862 * ( Baseline!F$87 * Baseline!B$16 )</f>
        <v>5.0814982167754095E-4</v>
      </c>
      <c r="AE862" s="48">
        <f t="shared" si="1"/>
        <v>3.4512249706404374E-2</v>
      </c>
      <c r="AF862" s="48">
        <f>M862 * ( Baseline!B$87 * Baseline!B$7 )</f>
        <v>1.1272949427313778E-3</v>
      </c>
      <c r="AG862" s="48">
        <f>N862 * ( Baseline!D$87 * Baseline!B$11 )</f>
        <v>2.5694799088754746E-4</v>
      </c>
      <c r="AH862" s="48">
        <f>O862 * ( Baseline!F$87 * Baseline!B$16 )</f>
        <v>4.6024160323113343E-2</v>
      </c>
      <c r="AI862" s="48">
        <f>P862 * ( Baseline!H$87 * Baseline!B$18 )</f>
        <v>5.7990729221978868E-4</v>
      </c>
      <c r="AJ862" s="48">
        <f t="shared" si="2"/>
        <v>4.7988310548952057E-2</v>
      </c>
      <c r="AK862" s="48">
        <f>Q862 * ( Baseline!B$87 * Baseline!B$7 )</f>
        <v>1.8170940118976865E-5</v>
      </c>
      <c r="AL862" s="48">
        <f>R862 * ( Baseline!D$87 * Baseline!B$11 )</f>
        <v>2.6986314664501619E-4</v>
      </c>
      <c r="AM862" s="48">
        <f>S862 * ( Baseline!F$87 * Baseline!B$16 )</f>
        <v>5.7277412904903208E-5</v>
      </c>
      <c r="AN862" s="48">
        <f>T862 * ( Baseline!H$87 * Baseline!B$18 )</f>
        <v>3.4658055045094775E-2</v>
      </c>
      <c r="AO862" s="48">
        <f t="shared" si="3"/>
        <v>3.5003366544763673E-2</v>
      </c>
      <c r="AP862" s="48"/>
      <c r="AQ862" s="48">
        <f>V862 * ( (1-Baseline!B$88-Baseline!B$87) + (1-B862)*Baseline!B$88 )</f>
        <v>0.12775363584755822</v>
      </c>
      <c r="AR862" s="48">
        <f>W862 * ( (1-Baseline!B$88-Baseline!B$87) + (1-B862)*Baseline!B$88 )</f>
        <v>4.2228763217167745E-4</v>
      </c>
      <c r="AS862" s="48">
        <f>X862 * ( (1-Baseline!B$88-Baseline!B$87) + (1-B862)*Baseline!B$88 )</f>
        <v>2.1897405787719331E-3</v>
      </c>
      <c r="AT862" s="48">
        <f>Y862 * ( (1-Baseline!B$88-Baseline!B$87) + (1-B862)*Baseline!B$88 )</f>
        <v>3.5736143331973453E-4</v>
      </c>
      <c r="AU862" s="48">
        <f t="shared" si="4"/>
        <v>0.13072302549182158</v>
      </c>
      <c r="AV862" s="48">
        <f>AA862 * ( (1-Baseline!D$88-Baseline!D$87) + (1-B862)*Baseline!D$88 )</f>
        <v>3.2378803860426083E-4</v>
      </c>
      <c r="AW862" s="48">
        <f>AB862 * ( (1-Baseline!D$88-Baseline!D$87) + (1-B862)*Baseline!D$88 )</f>
        <v>2.6189698819988252E-2</v>
      </c>
      <c r="AX862" s="48">
        <f>AC862 * ( (1-Baseline!D$88-Baseline!D$87) + (1-B862)*Baseline!D$88 )</f>
        <v>3.8269498659997565E-4</v>
      </c>
      <c r="AY862" s="48">
        <f>AD862 * ( (1-Baseline!D$88-Baseline!D$87) + (1-B862)*Baseline!D$88 )</f>
        <v>4.0193065115009938E-4</v>
      </c>
      <c r="AZ862" s="48">
        <f t="shared" si="5"/>
        <v>2.7298112496342588E-2</v>
      </c>
      <c r="BA862" s="48">
        <f>AF862 * ( (1-Baseline!F$88-Baseline!F$87) + (1-Baseline!B$36)*Baseline!F$88 )</f>
        <v>8.1123751422766698E-4</v>
      </c>
      <c r="BB862" s="48">
        <f>AG862 * ( (1-Baseline!F$88-Baseline!F$87) + (1-Baseline!B$36)*Baseline!F$88 )</f>
        <v>1.8490799657838757E-4</v>
      </c>
      <c r="BC862" s="48">
        <f>AH862 * ( (1-Baseline!F$88-Baseline!F$87) + (1-Baseline!B$36)*Baseline!F$88 )</f>
        <v>3.3120458541642701E-2</v>
      </c>
      <c r="BD862" s="48">
        <f>AI862 * ( (1-Baseline!F$88-Baseline!F$87) + (1-Baseline!B$36)*Baseline!F$88 )</f>
        <v>4.1731984451471102E-4</v>
      </c>
      <c r="BE862" s="48">
        <f t="shared" si="6"/>
        <v>3.453392389696347E-2</v>
      </c>
      <c r="BF862" s="48">
        <f>AK862 * ( (1-Baseline!H$88-Baseline!H$87) + (1-Baseline!B$36)*Baseline!H$88 )</f>
        <v>1.4397199275067748E-5</v>
      </c>
      <c r="BG862" s="48">
        <f>AL862 * ( (1-Baseline!H$88-Baseline!H$87) + (1-Baseline!B$36)*Baseline!H$88 )</f>
        <v>2.138179683497792E-4</v>
      </c>
      <c r="BH862" s="48">
        <f>AM862 * ( (1-Baseline!H$88-Baseline!H$87) + (1-Baseline!B$36)*Baseline!H$88 )</f>
        <v>4.5382039792812905E-5</v>
      </c>
      <c r="BI862" s="48">
        <f>AN862 * ( (1-Baseline!H$88-Baseline!H$87) + (1-Baseline!B$36)*Baseline!H$88 )</f>
        <v>2.7460270173329488E-2</v>
      </c>
      <c r="BJ862" s="48">
        <f t="shared" si="7"/>
        <v>2.7733867380747148E-2</v>
      </c>
      <c r="BK862" s="48"/>
      <c r="BL862" s="48">
        <f t="shared" si="18"/>
        <v>0.97728487668418351</v>
      </c>
      <c r="BM862" s="48">
        <f t="shared" si="19"/>
        <v>3.2303997752721617E-3</v>
      </c>
      <c r="BN862" s="48">
        <f t="shared" si="20"/>
        <v>1.675099371769765E-2</v>
      </c>
      <c r="BO862" s="48">
        <f t="shared" si="21"/>
        <v>2.7337298228466427E-3</v>
      </c>
      <c r="BP862" s="48">
        <f t="shared" si="8"/>
        <v>1</v>
      </c>
      <c r="BQ862" s="48">
        <f t="shared" si="22"/>
        <v>1.1861187788996112E-2</v>
      </c>
      <c r="BR862" s="48">
        <f t="shared" si="23"/>
        <v>0.95939595909780073</v>
      </c>
      <c r="BS862" s="48">
        <f t="shared" si="24"/>
        <v>1.4019100648488035E-2</v>
      </c>
      <c r="BT862" s="48">
        <f t="shared" si="25"/>
        <v>1.472375246471529E-2</v>
      </c>
      <c r="BU862" s="48">
        <f t="shared" si="9"/>
        <v>1.0000000000000002</v>
      </c>
      <c r="BV862" s="48">
        <f t="shared" si="26"/>
        <v>2.3491032083353788E-2</v>
      </c>
      <c r="BW862" s="48">
        <f t="shared" si="27"/>
        <v>5.354387098613092E-3</v>
      </c>
      <c r="BX862" s="48">
        <f t="shared" si="28"/>
        <v>0.95907023599351104</v>
      </c>
      <c r="BY862" s="48">
        <f t="shared" si="29"/>
        <v>1.2084344824522112E-2</v>
      </c>
      <c r="BZ862" s="48">
        <f t="shared" si="10"/>
        <v>1</v>
      </c>
      <c r="CA862" s="48">
        <f t="shared" si="30"/>
        <v>5.1911978511378775E-4</v>
      </c>
      <c r="CB862" s="48">
        <f t="shared" si="31"/>
        <v>7.70963405191054E-3</v>
      </c>
      <c r="CC862" s="48">
        <f t="shared" si="32"/>
        <v>1.6363401169328846E-3</v>
      </c>
      <c r="CD862" s="48">
        <f t="shared" si="33"/>
        <v>0.99013490604604271</v>
      </c>
      <c r="CE862" s="48">
        <f t="shared" si="11"/>
        <v>0.99999999999999989</v>
      </c>
      <c r="CF862" s="48"/>
      <c r="CG862" s="48">
        <f t="shared" si="34"/>
        <v>0.97728487668418351</v>
      </c>
      <c r="CH862" s="48">
        <f t="shared" si="35"/>
        <v>3.2303997752721617E-3</v>
      </c>
      <c r="CI862" s="48">
        <f t="shared" si="36"/>
        <v>1.675099371769765E-2</v>
      </c>
      <c r="CJ862" s="48">
        <f t="shared" si="37"/>
        <v>2.7337298228466427E-3</v>
      </c>
      <c r="CK862" s="48">
        <f t="shared" si="12"/>
        <v>1</v>
      </c>
      <c r="CL862" s="48">
        <f t="shared" si="38"/>
        <v>1.1861187788996112E-2</v>
      </c>
      <c r="CM862" s="48">
        <f t="shared" si="39"/>
        <v>0.95939595909780073</v>
      </c>
      <c r="CN862" s="48">
        <f t="shared" si="40"/>
        <v>1.4019100648488035E-2</v>
      </c>
      <c r="CO862" s="48">
        <f t="shared" si="41"/>
        <v>1.472375246471529E-2</v>
      </c>
      <c r="CP862" s="48">
        <f t="shared" si="13"/>
        <v>1.0000000000000002</v>
      </c>
      <c r="CQ862" s="48">
        <f t="shared" si="42"/>
        <v>2.3491032083353788E-2</v>
      </c>
      <c r="CR862" s="48">
        <f t="shared" si="43"/>
        <v>5.354387098613092E-3</v>
      </c>
      <c r="CS862" s="48">
        <f t="shared" si="44"/>
        <v>0.95907023599351104</v>
      </c>
      <c r="CT862" s="48">
        <f t="shared" si="45"/>
        <v>1.2084344824522112E-2</v>
      </c>
      <c r="CU862" s="48">
        <f t="shared" si="14"/>
        <v>1</v>
      </c>
      <c r="CV862" s="48">
        <f t="shared" si="46"/>
        <v>5.1911978511378775E-4</v>
      </c>
      <c r="CW862" s="48">
        <f t="shared" si="47"/>
        <v>7.70963405191054E-3</v>
      </c>
      <c r="CX862" s="48">
        <f t="shared" si="48"/>
        <v>1.6363401169328846E-3</v>
      </c>
      <c r="CY862" s="48">
        <f t="shared" si="49"/>
        <v>0.99013490604604271</v>
      </c>
      <c r="CZ862" s="48">
        <f t="shared" si="15"/>
        <v>0.99999999999999989</v>
      </c>
      <c r="DA862" s="48"/>
      <c r="DB862" s="48">
        <f>(AQ862*Baseline!B$7 + AV862*Baseline!B$11 + BA862*Baseline!B$16 + BF862*Baseline!B$18)</f>
        <v>66031.953630117016</v>
      </c>
      <c r="DC862" s="48">
        <f>(AR862*Baseline!B$7 + AW862*Baseline!B$11 + BB862*Baseline!B$16 + BG862*Baseline!B$18)</f>
        <v>66780.409032059863</v>
      </c>
      <c r="DD862" s="48">
        <f>(AS862*Baseline!B$7 + AX862*Baseline!B$11 + BC862*Baseline!B$16 + BH862*Baseline!B$18)</f>
        <v>114920.64388048064</v>
      </c>
      <c r="DE862" s="48">
        <f>(AT862*Baseline!B$7 + AY862*Baseline!B$11 + BD862*Baseline!B$16 + BI862*Baseline!B$18)</f>
        <v>1259861.56186792</v>
      </c>
      <c r="DF862" s="48">
        <f t="shared" si="16"/>
        <v>1507594.5684105775</v>
      </c>
      <c r="DG862" s="48"/>
      <c r="DH862" s="48">
        <f t="shared" si="50"/>
        <v>4.3799543334606859E-2</v>
      </c>
      <c r="DI862" s="48">
        <f t="shared" si="51"/>
        <v>4.4296000019730053E-2</v>
      </c>
      <c r="DJ862" s="48">
        <f t="shared" si="52"/>
        <v>7.6227817669599893E-2</v>
      </c>
      <c r="DK862" s="48">
        <f t="shared" si="53"/>
        <v>0.83567663897606326</v>
      </c>
      <c r="DL862" s="48">
        <f t="shared" si="17"/>
        <v>1</v>
      </c>
      <c r="DM862" s="48"/>
      <c r="DN862" s="48">
        <f>DH862 / (Baseline!B$7/Baseline!B$17)</f>
        <v>4.6753131673749788</v>
      </c>
      <c r="DO862" s="48">
        <f>DI862 / (Baseline!B$11/Baseline!B$17)</f>
        <v>1.0693266417079896</v>
      </c>
      <c r="DP862" s="48">
        <f>DJ862 / (Baseline!B$16/Baseline!B$17)</f>
        <v>1.177950148598462</v>
      </c>
      <c r="DQ862" s="48">
        <f>DK862 / (Baseline!B$18/Baseline!B$17)</f>
        <v>0.94480621569855017</v>
      </c>
      <c r="DR862" s="71"/>
      <c r="DS862" s="48">
        <f>(AU862*Baseline!B$34)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3.2137985073773238E-2</v>
      </c>
      <c r="DT862" s="48">
        <f>(AZ862*Baseline!B$34) + (Baseline!D$88*(1-Baseline!D$89)*Baseline!B$35) + (Baseline!D$88*Baseline!D$89*((1-Baseline!D$90)*Baseline!B$40 + Baseline!D$90*Baseline!B$41))</f>
        <v>1.0508284874451391E-2</v>
      </c>
      <c r="DU862" s="48">
        <f>(BE862*Baseline!B$34) + (Baseline!F$88*(1-Baseline!F$89)*Baseline!B$35) + (Baseline!F$88*Baseline!F$89*((1-Baseline!F$90)*Baseline!B$40 + Baseline!F$90*Baseline!B$41))</f>
        <v>1.2910728584544524E-2</v>
      </c>
      <c r="DV862" s="48">
        <f>(BJ862*Baseline!B$34) + (Baseline!H$88*(1-Baseline!H$89)*Baseline!B$35) + (Baseline!H$88*Baseline!H$89*((1-Baseline!H$90)*Baseline!B$40 + Baseline!H$90*Baseline!B$41))</f>
        <v>9.305080107112073E-3</v>
      </c>
      <c r="DW862" s="48">
        <f>( DS862*Baseline!B$7 + DT862*Baseline!B$11 + DU862*Baseline!B$16 + DV862*Baseline!B$18 ) / Baseline!B$17</f>
        <v>9.8021561282726835E-3</v>
      </c>
    </row>
    <row r="863" spans="1:127">
      <c r="A863" s="7" t="s">
        <v>1192</v>
      </c>
      <c r="B863" s="1">
        <f>MIN( MAX( NORMINV( MCrands!B863, (B$5+B$4)/2, (B$5-B$4)/3.29 ), 0 ), 1 )</f>
        <v>0.56974900356747538</v>
      </c>
      <c r="C863" s="1">
        <f>MAX( NORMINV( MCrands!C863, (C$5+C$4)/2, (C$5-C$4)/3.29 ), 0 )</f>
        <v>2.4750235216742222</v>
      </c>
      <c r="D863" s="40"/>
      <c r="E863" s="40">
        <f>Baseline!B$33 * (C863 * Baseline!B$66*Baseline!B$66/Baseline!B$73 + Baseline!B$52*Baseline!B$52/Baseline!B$74 + Baseline!B$53*Baseline!B$53/Baseline!B$75 + Baseline!B$54*Baseline!B$54/Baseline!B$76)</f>
        <v>2.0719607626467387E-5</v>
      </c>
      <c r="F863" s="40">
        <f>Baseline!B$33 * (C863 * Baseline!B$66*Baseline!B$57/Baseline!B$73 + Baseline!B$52*Baseline!B$67/Baseline!B$74 + Baseline!B$53*Baseline!B$55/Baseline!B$75 + Baseline!B$54*Baseline!B$56/Baseline!B$76)</f>
        <v>3.9375689297876545E-8</v>
      </c>
      <c r="G863" s="1">
        <f>Baseline!B$33 * (C863 * Baseline!B$66*Baseline!B$58/Baseline!B$73 + Baseline!B$52*Baseline!B$59/Baseline!B$74 + Baseline!B$53*Baseline!B$68/Baseline!B$75 + Baseline!B$54*Baseline!B$60/Baseline!B$76)</f>
        <v>1.084529453992643E-7</v>
      </c>
      <c r="H863" s="40">
        <f>Baseline!B$33 * (C863 * Baseline!B$66*Baseline!B$61/Baseline!B$73 + Baseline!B$52*Baseline!B$62/Baseline!B$74 + Baseline!B$53*Baseline!B$63/Baseline!B$75 + Baseline!B$54*Baseline!B$69/Baseline!B$76)</f>
        <v>1.7347295380803068E-9</v>
      </c>
      <c r="I863" s="40">
        <f>Baseline!B$33 * (C863 * Baseline!B$57*Baseline!B$66/Baseline!B$73 + Baseline!B$67*Baseline!B$52/Baseline!B$74 + Baseline!B$55*Baseline!B$53/Baseline!B$75 + Baseline!B$56*Baseline!B$54/Baseline!B$76)</f>
        <v>3.9375689297876545E-8</v>
      </c>
      <c r="J863" s="1">
        <f>Baseline!B$33 * (C863 * Baseline!B$57*Baseline!B$57/Baseline!B$73 + Baseline!B$67*Baseline!B$67/Baseline!B$74 + Baseline!B$55*Baseline!B$55/Baseline!B$75 + Baseline!B$56*Baseline!B$56/Baseline!B$76)</f>
        <v>1.7949606154936838E-6</v>
      </c>
      <c r="K863" s="40">
        <f>Baseline!B$33 * (C863 * Baseline!B$57*Baseline!B$58/Baseline!B$73 + Baseline!B$67*Baseline!B$59/Baseline!B$74 + Baseline!B$55*Baseline!B$68/Baseline!B$75 + Baseline!B$56*Baseline!B$60/Baseline!B$76)</f>
        <v>1.3929269132538542E-8</v>
      </c>
      <c r="L863" s="1">
        <f>Baseline!B$33 * (C863 * Baseline!B$57*Baseline!B$61/Baseline!B$73 + Baseline!B$67*Baseline!B$62/Baseline!B$74 + Baseline!B$55*Baseline!B$63/Baseline!B$75 + Baseline!B$56*Baseline!B$69/Baseline!B$76)</f>
        <v>1.4629426032507485E-8</v>
      </c>
      <c r="M863" s="40">
        <f>Baseline!B$33 * (C863 * Baseline!B$58*Baseline!B$66/Baseline!B$73 + Baseline!B$59*Baseline!B$52/Baseline!B$74 + Baseline!B$68*Baseline!B$53/Baseline!B$75 + Baseline!B$60*Baseline!B$54/Baseline!B$76)</f>
        <v>1.084529453992643E-7</v>
      </c>
      <c r="N863" s="1">
        <f>Baseline!B$33 * (C863 * Baseline!B$58*Baseline!B$57/Baseline!B$73 + Baseline!B$59*Baseline!B$67/Baseline!B$74 + Baseline!B$68*Baseline!B$55/Baseline!B$75 + Baseline!B$60*Baseline!B$56/Baseline!B$76)</f>
        <v>1.3929269132538542E-8</v>
      </c>
      <c r="O863" s="1">
        <f>Baseline!B$33 * (C863 * Baseline!B$58*Baseline!B$58/Baseline!B$73 + Baseline!B$59*Baseline!B$59/Baseline!B$74 + Baseline!B$68*Baseline!B$68/Baseline!B$75 + Baseline!B$60*Baseline!B$60/Baseline!B$76)</f>
        <v>1.3250169383786515E-6</v>
      </c>
      <c r="P863" s="40">
        <f>Baseline!B$33 * (C863 * Baseline!B$58*Baseline!B$61/Baseline!B$73 + Baseline!B$59*Baseline!B$62/Baseline!B$74 + Baseline!B$68*Baseline!B$63/Baseline!B$75 + Baseline!B$60*Baseline!B$69/Baseline!B$76)</f>
        <v>1.6489883247827844E-9</v>
      </c>
      <c r="Q863" s="40">
        <f>Baseline!B$33 * (C863 * Baseline!B$61*Baseline!B$66/Baseline!B$73 + Baseline!B$62*Baseline!B$52/Baseline!B$74 + Baseline!B$63*Baseline!B$53/Baseline!B$75 + Baseline!B$69*Baseline!B$54/Baseline!B$76)</f>
        <v>1.7347295380803066E-9</v>
      </c>
      <c r="R863" s="40">
        <f>Baseline!B$33 * (C863 * Baseline!B$61*Baseline!B$57/Baseline!B$73 + Baseline!B$62*Baseline!B$67/Baseline!B$74 + Baseline!B$63*Baseline!B$55/Baseline!B$75 + Baseline!B$69*Baseline!B$56/Baseline!B$76)</f>
        <v>1.4629426032507485E-8</v>
      </c>
      <c r="S863" s="40">
        <f>Baseline!B$33 * (C863 * Baseline!B$61*Baseline!B$58/Baseline!B$73 + Baseline!B$62*Baseline!B$59/Baseline!B$74 + Baseline!B$63*Baseline!B$68/Baseline!B$75 + Baseline!B$69*Baseline!B$60/Baseline!B$76)</f>
        <v>1.6489883247827844E-9</v>
      </c>
      <c r="T863" s="40">
        <f>Baseline!B$33 * (C863 * Baseline!B$61*Baseline!B$61/Baseline!B$73 + Baseline!B$62*Baseline!B$62/Baseline!B$74 + Baseline!B$63*Baseline!B$63/Baseline!B$75 + Baseline!B$69*Baseline!B$69/Baseline!B$76)</f>
        <v>9.8551804796240469E-8</v>
      </c>
      <c r="U863" s="40"/>
      <c r="V863" s="40">
        <f>E863 * ( Baseline!B$87 * Baseline!B$7 )</f>
        <v>0.215048807555105</v>
      </c>
      <c r="W863" s="40">
        <f>F863 * ( Baseline!D$87 * Baseline!B$11 )</f>
        <v>7.2634742035123626E-4</v>
      </c>
      <c r="X863" s="40">
        <f>G863 * ( Baseline!F$87 * Baseline!B$16 )</f>
        <v>3.7670881055897679E-3</v>
      </c>
      <c r="Y863" s="40">
        <f>H863 * ( Baseline!H$87 * Baseline!B$18 )</f>
        <v>6.1005835075584247E-4</v>
      </c>
      <c r="Z863" s="48">
        <f t="shared" si="0"/>
        <v>0.22015230143180184</v>
      </c>
      <c r="AA863" s="40">
        <f>I863 * ( Baseline!B$87 * Baseline!B$7 )</f>
        <v>4.0868027922266064E-4</v>
      </c>
      <c r="AB863" s="1">
        <f>J863 * ( Baseline!D$87 * Baseline!B$11 )</f>
        <v>3.3110912747023685E-2</v>
      </c>
      <c r="AC863" s="1">
        <f>K863 * ( Baseline!F$87 * Baseline!B$16 )</f>
        <v>4.8382995847248423E-4</v>
      </c>
      <c r="AD863" s="1">
        <f>L863 * ( Baseline!F$87 * Baseline!B$16 )</f>
        <v>5.0814974730080593E-4</v>
      </c>
      <c r="AE863" s="48">
        <f t="shared" si="1"/>
        <v>3.4511572732019637E-2</v>
      </c>
      <c r="AF863" s="48">
        <f>M863 * ( Baseline!B$87 * Baseline!B$7 )</f>
        <v>1.1256331202989642E-3</v>
      </c>
      <c r="AG863" s="48">
        <f>N863 * ( Baseline!D$87 * Baseline!B$11 )</f>
        <v>2.5694759589499019E-4</v>
      </c>
      <c r="AH863" s="48">
        <f>O863 * ( Baseline!F$87 * Baseline!B$16 )</f>
        <v>4.6024158494685274E-2</v>
      </c>
      <c r="AI863" s="48">
        <f>P863 * ( Baseline!H$87 * Baseline!B$18 )</f>
        <v>5.7990544102100522E-4</v>
      </c>
      <c r="AJ863" s="48">
        <f t="shared" si="2"/>
        <v>4.798664465190023E-2</v>
      </c>
      <c r="AK863" s="48">
        <f>Q863 * ( Baseline!B$87 * Baseline!B$7 )</f>
        <v>1.8004757875735502E-5</v>
      </c>
      <c r="AL863" s="48">
        <f>R863 * ( Baseline!D$87 * Baseline!B$11 )</f>
        <v>2.6986310714576049E-4</v>
      </c>
      <c r="AM863" s="48">
        <f>S863 * ( Baseline!F$87 * Baseline!B$16 )</f>
        <v>5.7277230062096246E-5</v>
      </c>
      <c r="AN863" s="48">
        <f>T863 * ( Baseline!H$87 * Baseline!B$18 )</f>
        <v>3.4658054859974897E-2</v>
      </c>
      <c r="AO863" s="48">
        <f t="shared" si="3"/>
        <v>3.5003199955058489E-2</v>
      </c>
      <c r="AP863" s="48"/>
      <c r="AQ863" s="48">
        <f>V863 * ( (1-Baseline!B$88-Baseline!B$87) + (1-B863)*Baseline!B$88 )</f>
        <v>0.10140054207104933</v>
      </c>
      <c r="AR863" s="48">
        <f>W863 * ( (1-Baseline!B$88-Baseline!B$87) + (1-B863)*Baseline!B$88 )</f>
        <v>3.4248979565557828E-4</v>
      </c>
      <c r="AS863" s="48">
        <f>X863 * ( (1-Baseline!B$88-Baseline!B$87) + (1-B863)*Baseline!B$88 )</f>
        <v>1.7762701420156604E-3</v>
      </c>
      <c r="AT863" s="48">
        <f>Y863 * ( (1-Baseline!B$88-Baseline!B$87) + (1-B863)*Baseline!B$88 )</f>
        <v>2.8765677970923621E-4</v>
      </c>
      <c r="AU863" s="48">
        <f t="shared" si="4"/>
        <v>0.10380695878842981</v>
      </c>
      <c r="AV863" s="48">
        <f>AA863 * ( (1-Baseline!D$88-Baseline!D$87) + (1-B863)*Baseline!D$88 )</f>
        <v>3.0085033345747373E-4</v>
      </c>
      <c r="AW863" s="48">
        <f>AB863 * ( (1-Baseline!D$88-Baseline!D$87) + (1-B863)*Baseline!D$88 )</f>
        <v>2.4374626443856674E-2</v>
      </c>
      <c r="AX863" s="48">
        <f>AC863 * ( (1-Baseline!D$88-Baseline!D$87) + (1-B863)*Baseline!D$88 )</f>
        <v>3.5617183344405299E-4</v>
      </c>
      <c r="AY863" s="48">
        <f>AD863 * ( (1-Baseline!D$88-Baseline!D$87) + (1-B863)*Baseline!D$88 )</f>
        <v>3.7407486657433433E-4</v>
      </c>
      <c r="AZ863" s="48">
        <f t="shared" si="5"/>
        <v>2.5405723477332536E-2</v>
      </c>
      <c r="BA863" s="48">
        <f>AF863 * ( (1-Baseline!F$88-Baseline!F$87) + (1-Baseline!B$36)*Baseline!F$88 )</f>
        <v>8.1004161362698425E-4</v>
      </c>
      <c r="BB863" s="48">
        <f>AG863 * ( (1-Baseline!F$88-Baseline!F$87) + (1-Baseline!B$36)*Baseline!F$88 )</f>
        <v>1.849077123291036E-4</v>
      </c>
      <c r="BC863" s="48">
        <f>AH863 * ( (1-Baseline!F$88-Baseline!F$87) + (1-Baseline!B$36)*Baseline!F$88 )</f>
        <v>3.3120457225847354E-2</v>
      </c>
      <c r="BD863" s="48">
        <f>AI863 * ( (1-Baseline!F$88-Baseline!F$87) + (1-Baseline!B$36)*Baseline!F$88 )</f>
        <v>4.1731851233282804E-4</v>
      </c>
      <c r="BE863" s="48">
        <f t="shared" si="6"/>
        <v>3.4532725064136273E-2</v>
      </c>
      <c r="BF863" s="48">
        <f>AK863 * ( (1-Baseline!H$88-Baseline!H$87) + (1-Baseline!B$36)*Baseline!H$88 )</f>
        <v>1.4265529760102752E-5</v>
      </c>
      <c r="BG863" s="48">
        <f>AL863 * ( (1-Baseline!H$88-Baseline!H$87) + (1-Baseline!B$36)*Baseline!H$88 )</f>
        <v>2.1381793705372893E-4</v>
      </c>
      <c r="BH863" s="48">
        <f>AM863 * ( (1-Baseline!H$88-Baseline!H$87) + (1-Baseline!B$36)*Baseline!H$88 )</f>
        <v>4.5381894922800095E-5</v>
      </c>
      <c r="BI863" s="48">
        <f>AN863 * ( (1-Baseline!H$88-Baseline!H$87) + (1-Baseline!B$36)*Baseline!H$88 )</f>
        <v>2.7460270026655308E-2</v>
      </c>
      <c r="BJ863" s="48">
        <f t="shared" si="7"/>
        <v>2.7733735388391939E-2</v>
      </c>
      <c r="BK863" s="48"/>
      <c r="BL863" s="48">
        <f t="shared" si="18"/>
        <v>0.97681834873628248</v>
      </c>
      <c r="BM863" s="48">
        <f t="shared" si="19"/>
        <v>3.2992951498907776E-3</v>
      </c>
      <c r="BN863" s="48">
        <f t="shared" si="20"/>
        <v>1.7111281967482524E-2</v>
      </c>
      <c r="BO863" s="48">
        <f t="shared" si="21"/>
        <v>2.7710741463442055E-3</v>
      </c>
      <c r="BP863" s="48">
        <f t="shared" si="8"/>
        <v>1</v>
      </c>
      <c r="BQ863" s="48">
        <f t="shared" si="22"/>
        <v>1.1841832952558822E-2</v>
      </c>
      <c r="BR863" s="48">
        <f t="shared" si="23"/>
        <v>0.95941477382465312</v>
      </c>
      <c r="BS863" s="48">
        <f t="shared" si="24"/>
        <v>1.4019354094042478E-2</v>
      </c>
      <c r="BT863" s="48">
        <f t="shared" si="25"/>
        <v>1.4724039128745574E-2</v>
      </c>
      <c r="BU863" s="48">
        <f t="shared" si="9"/>
        <v>0.99999999999999989</v>
      </c>
      <c r="BV863" s="48">
        <f t="shared" si="26"/>
        <v>2.3457216658185124E-2</v>
      </c>
      <c r="BW863" s="48">
        <f t="shared" si="27"/>
        <v>5.354564749398774E-3</v>
      </c>
      <c r="BX863" s="48">
        <f t="shared" si="28"/>
        <v>0.95910349282699336</v>
      </c>
      <c r="BY863" s="48">
        <f t="shared" si="29"/>
        <v>1.2084725765422764E-2</v>
      </c>
      <c r="BZ863" s="48">
        <f t="shared" si="10"/>
        <v>1</v>
      </c>
      <c r="CA863" s="48">
        <f t="shared" si="30"/>
        <v>5.1437462571571389E-4</v>
      </c>
      <c r="CB863" s="48">
        <f t="shared" si="31"/>
        <v>7.7096696156992699E-3</v>
      </c>
      <c r="CC863" s="48">
        <f t="shared" si="32"/>
        <v>1.6363426811158968E-3</v>
      </c>
      <c r="CD863" s="48">
        <f t="shared" si="33"/>
        <v>0.99013961307746912</v>
      </c>
      <c r="CE863" s="48">
        <f t="shared" si="11"/>
        <v>1</v>
      </c>
      <c r="CF863" s="48"/>
      <c r="CG863" s="48">
        <f t="shared" si="34"/>
        <v>0.97681834873628248</v>
      </c>
      <c r="CH863" s="48">
        <f t="shared" si="35"/>
        <v>3.2992951498907776E-3</v>
      </c>
      <c r="CI863" s="48">
        <f t="shared" si="36"/>
        <v>1.7111281967482524E-2</v>
      </c>
      <c r="CJ863" s="48">
        <f t="shared" si="37"/>
        <v>2.7710741463442055E-3</v>
      </c>
      <c r="CK863" s="48">
        <f t="shared" si="12"/>
        <v>1</v>
      </c>
      <c r="CL863" s="48">
        <f t="shared" si="38"/>
        <v>1.1841832952558822E-2</v>
      </c>
      <c r="CM863" s="48">
        <f t="shared" si="39"/>
        <v>0.95941477382465312</v>
      </c>
      <c r="CN863" s="48">
        <f t="shared" si="40"/>
        <v>1.4019354094042478E-2</v>
      </c>
      <c r="CO863" s="48">
        <f t="shared" si="41"/>
        <v>1.4724039128745574E-2</v>
      </c>
      <c r="CP863" s="48">
        <f t="shared" si="13"/>
        <v>0.99999999999999989</v>
      </c>
      <c r="CQ863" s="48">
        <f t="shared" si="42"/>
        <v>2.3457216658185124E-2</v>
      </c>
      <c r="CR863" s="48">
        <f t="shared" si="43"/>
        <v>5.354564749398774E-3</v>
      </c>
      <c r="CS863" s="48">
        <f t="shared" si="44"/>
        <v>0.95910349282699336</v>
      </c>
      <c r="CT863" s="48">
        <f t="shared" si="45"/>
        <v>1.2084725765422764E-2</v>
      </c>
      <c r="CU863" s="48">
        <f t="shared" si="14"/>
        <v>1</v>
      </c>
      <c r="CV863" s="48">
        <f t="shared" si="46"/>
        <v>5.1437462571571389E-4</v>
      </c>
      <c r="CW863" s="48">
        <f t="shared" si="47"/>
        <v>7.7096696156992699E-3</v>
      </c>
      <c r="CX863" s="48">
        <f t="shared" si="48"/>
        <v>1.6363426811158968E-3</v>
      </c>
      <c r="CY863" s="48">
        <f t="shared" si="49"/>
        <v>0.99013961307746912</v>
      </c>
      <c r="CZ863" s="48">
        <f t="shared" si="15"/>
        <v>1</v>
      </c>
      <c r="DA863" s="48"/>
      <c r="DB863" s="48">
        <f>(AQ863*Baseline!B$7 + AV863*Baseline!B$11 + BA863*Baseline!B$16 + BF863*Baseline!B$18)</f>
        <v>53191.476252420856</v>
      </c>
      <c r="DC863" s="48">
        <f>(AR863*Baseline!B$7 + AW863*Baseline!B$11 + BB863*Baseline!B$16 + BG863*Baseline!B$18)</f>
        <v>62849.183971466278</v>
      </c>
      <c r="DD863" s="48">
        <f>(AS863*Baseline!B$7 + AX863*Baseline!B$11 + BC863*Baseline!B$16 + BH863*Baseline!B$18)</f>
        <v>114663.2193425802</v>
      </c>
      <c r="DE863" s="48">
        <f>(AT863*Baseline!B$7 + AY863*Baseline!B$11 + BD863*Baseline!B$16 + BI863*Baseline!B$18)</f>
        <v>1259768.0056972911</v>
      </c>
      <c r="DF863" s="48">
        <f t="shared" si="16"/>
        <v>1490471.8852637585</v>
      </c>
      <c r="DG863" s="48"/>
      <c r="DH863" s="48">
        <f t="shared" si="50"/>
        <v>3.5687675009722128E-2</v>
      </c>
      <c r="DI863" s="48">
        <f t="shared" si="51"/>
        <v>4.2167305933680392E-2</v>
      </c>
      <c r="DJ863" s="48">
        <f t="shared" si="52"/>
        <v>7.6930816660314955E-2</v>
      </c>
      <c r="DK863" s="48">
        <f t="shared" si="53"/>
        <v>0.84521420239628253</v>
      </c>
      <c r="DL863" s="48">
        <f t="shared" si="17"/>
        <v>1</v>
      </c>
      <c r="DM863" s="48"/>
      <c r="DN863" s="48">
        <f>DH863 / (Baseline!B$7/Baseline!B$17)</f>
        <v>3.8094245780439588</v>
      </c>
      <c r="DO863" s="48">
        <f>DI863 / (Baseline!B$11/Baseline!B$17)</f>
        <v>1.0179389476217231</v>
      </c>
      <c r="DP863" s="48">
        <f>DJ863 / (Baseline!B$16/Baseline!B$17)</f>
        <v>1.1888136075153455</v>
      </c>
      <c r="DQ863" s="48">
        <f>DK863 / (Baseline!B$18/Baseline!B$17)</f>
        <v>0.95558927314177788</v>
      </c>
      <c r="DR863" s="71"/>
      <c r="DS863" s="48">
        <f>(AU863*Baseline!B$34)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2.8100575068264473E-2</v>
      </c>
      <c r="DT863" s="48">
        <f>(AZ863*Baseline!B$34) + (Baseline!D$88*(1-Baseline!D$89)*Baseline!B$35) + (Baseline!D$88*Baseline!D$89*((1-Baseline!D$90)*Baseline!B$40 + Baseline!D$90*Baseline!B$41))</f>
        <v>1.0224426521599883E-2</v>
      </c>
      <c r="DU863" s="48">
        <f>(BE863*Baseline!B$34) + (Baseline!F$88*(1-Baseline!F$89)*Baseline!B$35) + (Baseline!F$88*Baseline!F$89*((1-Baseline!F$90)*Baseline!B$40 + Baseline!F$90*Baseline!B$41))</f>
        <v>1.2910548759620444E-2</v>
      </c>
      <c r="DV863" s="48">
        <f>(BJ863*Baseline!B$34) + (Baseline!H$88*(1-Baseline!H$89)*Baseline!B$35) + (Baseline!H$88*Baseline!H$89*((1-Baseline!H$90)*Baseline!B$40 + Baseline!H$90*Baseline!B$41))</f>
        <v>9.3050603082587922E-3</v>
      </c>
      <c r="DW863" s="48">
        <f>( DS863*Baseline!B$7 + DT863*Baseline!B$11 + DU863*Baseline!B$16 + DV863*Baseline!B$18 ) / Baseline!B$17</f>
        <v>9.7525448729178475E-3</v>
      </c>
    </row>
    <row r="864" spans="1:127">
      <c r="A864" s="7" t="s">
        <v>1193</v>
      </c>
      <c r="B864" s="1">
        <f>MIN( MAX( NORMINV( MCrands!B864, (B$5+B$4)/2, (B$5-B$4)/3.29 ), 0 ), 1 )</f>
        <v>0.27573675193959107</v>
      </c>
      <c r="C864" s="1">
        <f>MAX( NORMINV( MCrands!C864, (C$5+C$4)/2, (C$5-C$4)/3.29 ), 0 )</f>
        <v>2.6748826830462828</v>
      </c>
      <c r="D864" s="40"/>
      <c r="E864" s="40">
        <f>Baseline!B$33 * (C864 * Baseline!B$66*Baseline!B$66/Baseline!B$73 + Baseline!B$52*Baseline!B$52/Baseline!B$74 + Baseline!B$53*Baseline!B$53/Baseline!B$75 + Baseline!B$54*Baseline!B$54/Baseline!B$76)</f>
        <v>2.2392037629183615E-5</v>
      </c>
      <c r="F864" s="40">
        <f>Baseline!B$33 * (C864 * Baseline!B$66*Baseline!B$57/Baseline!B$73 + Baseline!B$52*Baseline!B$67/Baseline!B$74 + Baseline!B$53*Baseline!B$55/Baseline!B$75 + Baseline!B$54*Baseline!B$56/Baseline!B$76)</f>
        <v>3.9599350949861333E-8</v>
      </c>
      <c r="G864" s="1">
        <f>Baseline!B$33 * (C864 * Baseline!B$66*Baseline!B$58/Baseline!B$73 + Baseline!B$52*Baseline!B$59/Baseline!B$74 + Baseline!B$53*Baseline!B$68/Baseline!B$75 + Baseline!B$54*Baseline!B$60/Baseline!B$76)</f>
        <v>1.0900278029372691E-7</v>
      </c>
      <c r="H864" s="40">
        <f>Baseline!B$33 * (C864 * Baseline!B$66*Baseline!B$61/Baseline!B$73 + Baseline!B$52*Baseline!B$62/Baseline!B$74 + Baseline!B$53*Baseline!B$63/Baseline!B$75 + Baseline!B$54*Baseline!B$69/Baseline!B$76)</f>
        <v>1.7897130275265663E-9</v>
      </c>
      <c r="I864" s="40">
        <f>Baseline!B$33 * (C864 * Baseline!B$57*Baseline!B$66/Baseline!B$73 + Baseline!B$67*Baseline!B$52/Baseline!B$74 + Baseline!B$55*Baseline!B$53/Baseline!B$75 + Baseline!B$56*Baseline!B$54/Baseline!B$76)</f>
        <v>3.9599350949861333E-8</v>
      </c>
      <c r="J864" s="1">
        <f>Baseline!B$33 * (C864 * Baseline!B$57*Baseline!B$57/Baseline!B$73 + Baseline!B$67*Baseline!B$67/Baseline!B$74 + Baseline!B$55*Baseline!B$55/Baseline!B$75 + Baseline!B$56*Baseline!B$56/Baseline!B$76)</f>
        <v>1.7949606454049711E-6</v>
      </c>
      <c r="K864" s="40">
        <f>Baseline!B$33 * (C864 * Baseline!B$57*Baseline!B$58/Baseline!B$73 + Baseline!B$67*Baseline!B$59/Baseline!B$74 + Baseline!B$55*Baseline!B$68/Baseline!B$75 + Baseline!B$56*Baseline!B$60/Baseline!B$76)</f>
        <v>1.3929342664453548E-8</v>
      </c>
      <c r="L864" s="1">
        <f>Baseline!B$33 * (C864 * Baseline!B$57*Baseline!B$61/Baseline!B$73 + Baseline!B$67*Baseline!B$62/Baseline!B$74 + Baseline!B$55*Baseline!B$63/Baseline!B$75 + Baseline!B$56*Baseline!B$69/Baseline!B$76)</f>
        <v>1.4629433385698986E-8</v>
      </c>
      <c r="M864" s="40">
        <f>Baseline!B$33 * (C864 * Baseline!B$58*Baseline!B$66/Baseline!B$73 + Baseline!B$59*Baseline!B$52/Baseline!B$74 + Baseline!B$68*Baseline!B$53/Baseline!B$75 + Baseline!B$60*Baseline!B$54/Baseline!B$76)</f>
        <v>1.0900278029372691E-7</v>
      </c>
      <c r="N864" s="1">
        <f>Baseline!B$33 * (C864 * Baseline!B$58*Baseline!B$57/Baseline!B$73 + Baseline!B$59*Baseline!B$67/Baseline!B$74 + Baseline!B$68*Baseline!B$55/Baseline!B$75 + Baseline!B$60*Baseline!B$56/Baseline!B$76)</f>
        <v>1.3929342664453548E-8</v>
      </c>
      <c r="O864" s="1">
        <f>Baseline!B$33 * (C864 * Baseline!B$58*Baseline!B$58/Baseline!B$73 + Baseline!B$59*Baseline!B$59/Baseline!B$74 + Baseline!B$68*Baseline!B$68/Baseline!B$75 + Baseline!B$60*Baseline!B$60/Baseline!B$76)</f>
        <v>1.325017119144609E-6</v>
      </c>
      <c r="P864" s="40">
        <f>Baseline!B$33 * (C864 * Baseline!B$58*Baseline!B$61/Baseline!B$73 + Baseline!B$59*Baseline!B$62/Baseline!B$74 + Baseline!B$68*Baseline!B$63/Baseline!B$75 + Baseline!B$60*Baseline!B$69/Baseline!B$76)</f>
        <v>1.649006401378557E-9</v>
      </c>
      <c r="Q864" s="40">
        <f>Baseline!B$33 * (C864 * Baseline!B$61*Baseline!B$66/Baseline!B$73 + Baseline!B$62*Baseline!B$52/Baseline!B$74 + Baseline!B$63*Baseline!B$53/Baseline!B$75 + Baseline!B$69*Baseline!B$54/Baseline!B$76)</f>
        <v>1.7897130275265665E-9</v>
      </c>
      <c r="R864" s="40">
        <f>Baseline!B$33 * (C864 * Baseline!B$61*Baseline!B$57/Baseline!B$73 + Baseline!B$62*Baseline!B$67/Baseline!B$74 + Baseline!B$63*Baseline!B$55/Baseline!B$75 + Baseline!B$69*Baseline!B$56/Baseline!B$76)</f>
        <v>1.4629433385698986E-8</v>
      </c>
      <c r="S864" s="40">
        <f>Baseline!B$33 * (C864 * Baseline!B$61*Baseline!B$58/Baseline!B$73 + Baseline!B$62*Baseline!B$59/Baseline!B$74 + Baseline!B$63*Baseline!B$68/Baseline!B$75 + Baseline!B$69*Baseline!B$60/Baseline!B$76)</f>
        <v>1.649006401378557E-9</v>
      </c>
      <c r="T864" s="40">
        <f>Baseline!B$33 * (C864 * Baseline!B$61*Baseline!B$61/Baseline!B$73 + Baseline!B$62*Baseline!B$62/Baseline!B$74 + Baseline!B$63*Baseline!B$63/Baseline!B$75 + Baseline!B$69*Baseline!B$69/Baseline!B$76)</f>
        <v>9.8551806603900033E-8</v>
      </c>
      <c r="U864" s="40"/>
      <c r="V864" s="40">
        <f>E864 * ( Baseline!B$87 * Baseline!B$7 )</f>
        <v>0.23240695855329674</v>
      </c>
      <c r="W864" s="40">
        <f>F864 * ( Baseline!D$87 * Baseline!B$11 )</f>
        <v>7.3047321641595193E-4</v>
      </c>
      <c r="X864" s="40">
        <f>G864 * ( Baseline!F$87 * Baseline!B$16 )</f>
        <v>3.7861864941429141E-3</v>
      </c>
      <c r="Y864" s="40">
        <f>H864 * ( Baseline!H$87 * Baseline!B$18 )</f>
        <v>6.2939458511056842E-4</v>
      </c>
      <c r="Z864" s="48">
        <f t="shared" si="0"/>
        <v>0.23755301284896618</v>
      </c>
      <c r="AA864" s="40">
        <f>I864 * ( Baseline!B$87 * Baseline!B$7 )</f>
        <v>4.1100166350861077E-4</v>
      </c>
      <c r="AB864" s="1">
        <f>J864 * ( Baseline!D$87 * Baseline!B$11 )</f>
        <v>3.3110913298785107E-2</v>
      </c>
      <c r="AC864" s="1">
        <f>K864 * ( Baseline!F$87 * Baseline!B$16 )</f>
        <v>4.8383251258663374E-4</v>
      </c>
      <c r="AD864" s="1">
        <f>L864 * ( Baseline!F$87 * Baseline!B$16 )</f>
        <v>5.0815000271222093E-4</v>
      </c>
      <c r="AE864" s="48">
        <f t="shared" si="1"/>
        <v>3.4513897477592571E-2</v>
      </c>
      <c r="AF864" s="48">
        <f>M864 * ( Baseline!B$87 * Baseline!B$7 )</f>
        <v>1.1313398566685916E-3</v>
      </c>
      <c r="AG864" s="48">
        <f>N864 * ( Baseline!D$87 * Baseline!B$11 )</f>
        <v>2.5694895230849634E-4</v>
      </c>
      <c r="AH864" s="48">
        <f>O864 * ( Baseline!F$87 * Baseline!B$16 )</f>
        <v>4.6024164773549217E-2</v>
      </c>
      <c r="AI864" s="48">
        <f>P864 * ( Baseline!H$87 * Baseline!B$18 )</f>
        <v>5.7991179808011004E-4</v>
      </c>
      <c r="AJ864" s="48">
        <f t="shared" si="2"/>
        <v>4.7992365380606417E-2</v>
      </c>
      <c r="AK864" s="48">
        <f>Q864 * ( Baseline!B$87 * Baseline!B$7 )</f>
        <v>1.8575431512698235E-5</v>
      </c>
      <c r="AL864" s="48">
        <f>R864 * ( Baseline!D$87 * Baseline!B$11 )</f>
        <v>2.6986324278711112E-4</v>
      </c>
      <c r="AM864" s="48">
        <f>S864 * ( Baseline!F$87 * Baseline!B$16 )</f>
        <v>5.7277857948491345E-5</v>
      </c>
      <c r="AN864" s="48">
        <f>T864 * ( Baseline!H$87 * Baseline!B$18 )</f>
        <v>3.4658055495680809E-2</v>
      </c>
      <c r="AO864" s="48">
        <f t="shared" si="3"/>
        <v>3.5003772027929113E-2</v>
      </c>
      <c r="AP864" s="48"/>
      <c r="AQ864" s="48">
        <f>V864 * ( (1-Baseline!B$88-Baseline!B$87) + (1-B864)*Baseline!B$88 )</f>
        <v>0.17039945514737195</v>
      </c>
      <c r="AR864" s="48">
        <f>W864 * ( (1-Baseline!B$88-Baseline!B$87) + (1-B864)*Baseline!B$88 )</f>
        <v>5.3557879183932402E-4</v>
      </c>
      <c r="AS864" s="48">
        <f>X864 * ( (1-Baseline!B$88-Baseline!B$87) + (1-B864)*Baseline!B$88 )</f>
        <v>2.7760103213103175E-3</v>
      </c>
      <c r="AT864" s="48">
        <f>Y864 * ( (1-Baseline!B$88-Baseline!B$87) + (1-B864)*Baseline!B$88 )</f>
        <v>4.6146851644699062E-4</v>
      </c>
      <c r="AU864" s="48">
        <f t="shared" si="4"/>
        <v>0.17417251277696857</v>
      </c>
      <c r="AV864" s="48">
        <f>AA864 * ( (1-Baseline!D$88-Baseline!D$87) + (1-B864)*Baseline!D$88 )</f>
        <v>3.5669532944531551E-4</v>
      </c>
      <c r="AW864" s="48">
        <f>AB864 * ( (1-Baseline!D$88-Baseline!D$87) + (1-B864)*Baseline!D$88 )</f>
        <v>2.8735913199285611E-2</v>
      </c>
      <c r="AX864" s="48">
        <f>AC864 * ( (1-Baseline!D$88-Baseline!D$87) + (1-B864)*Baseline!D$88 )</f>
        <v>4.1990291718084103E-4</v>
      </c>
      <c r="AY864" s="48">
        <f>AD864 * ( (1-Baseline!D$88-Baseline!D$87) + (1-B864)*Baseline!D$88 )</f>
        <v>4.4100729685070042E-4</v>
      </c>
      <c r="AZ864" s="48">
        <f t="shared" si="5"/>
        <v>2.9953518742762468E-2</v>
      </c>
      <c r="BA864" s="48">
        <f>AF864 * ( (1-Baseline!F$88-Baseline!F$87) + (1-Baseline!B$36)*Baseline!F$88 )</f>
        <v>8.1414836373413201E-4</v>
      </c>
      <c r="BB864" s="48">
        <f>AG864 * ( (1-Baseline!F$88-Baseline!F$87) + (1-Baseline!B$36)*Baseline!F$88 )</f>
        <v>1.8490868844766784E-4</v>
      </c>
      <c r="BC864" s="48">
        <f>AH864 * ( (1-Baseline!F$88-Baseline!F$87) + (1-Baseline!B$36)*Baseline!F$88 )</f>
        <v>3.312046174431877E-2</v>
      </c>
      <c r="BD864" s="48">
        <f>AI864 * ( (1-Baseline!F$88-Baseline!F$87) + (1-Baseline!B$36)*Baseline!F$88 )</f>
        <v>4.1732308707598579E-4</v>
      </c>
      <c r="BE864" s="48">
        <f t="shared" si="6"/>
        <v>3.4536841883576551E-2</v>
      </c>
      <c r="BF864" s="48">
        <f>AK864 * ( (1-Baseline!H$88-Baseline!H$87) + (1-Baseline!B$36)*Baseline!H$88 )</f>
        <v>1.4717685896141063E-5</v>
      </c>
      <c r="BG864" s="48">
        <f>AL864 * ( (1-Baseline!H$88-Baseline!H$87) + (1-Baseline!B$36)*Baseline!H$88 )</f>
        <v>2.1381804452508387E-4</v>
      </c>
      <c r="BH864" s="48">
        <f>AM864 * ( (1-Baseline!H$88-Baseline!H$87) + (1-Baseline!B$36)*Baseline!H$88 )</f>
        <v>4.5382392409748657E-5</v>
      </c>
      <c r="BI864" s="48">
        <f>AN864 * ( (1-Baseline!H$88-Baseline!H$87) + (1-Baseline!B$36)*Baseline!H$88 )</f>
        <v>2.7460270530337817E-2</v>
      </c>
      <c r="BJ864" s="48">
        <f t="shared" si="7"/>
        <v>2.773418865316879E-2</v>
      </c>
      <c r="BK864" s="48"/>
      <c r="BL864" s="48">
        <f t="shared" si="18"/>
        <v>0.97833723835386055</v>
      </c>
      <c r="BM864" s="48">
        <f t="shared" si="19"/>
        <v>3.0749903259714895E-3</v>
      </c>
      <c r="BN864" s="48">
        <f t="shared" si="20"/>
        <v>1.5938280254732585E-2</v>
      </c>
      <c r="BO864" s="48">
        <f t="shared" si="21"/>
        <v>2.6494910654352812E-3</v>
      </c>
      <c r="BP864" s="48">
        <f t="shared" si="8"/>
        <v>0.99999999999999989</v>
      </c>
      <c r="BQ864" s="48">
        <f t="shared" si="22"/>
        <v>1.1908294731866925E-2</v>
      </c>
      <c r="BR864" s="48">
        <f t="shared" si="23"/>
        <v>0.95935016670550399</v>
      </c>
      <c r="BS864" s="48">
        <f t="shared" si="24"/>
        <v>1.4018483797744138E-2</v>
      </c>
      <c r="BT864" s="48">
        <f t="shared" si="25"/>
        <v>1.4723054764884978E-2</v>
      </c>
      <c r="BU864" s="48">
        <f t="shared" si="9"/>
        <v>1</v>
      </c>
      <c r="BV864" s="48">
        <f t="shared" si="26"/>
        <v>2.3573329793112531E-2</v>
      </c>
      <c r="BW864" s="48">
        <f t="shared" si="27"/>
        <v>5.3539547440670365E-3</v>
      </c>
      <c r="BX864" s="48">
        <f t="shared" si="28"/>
        <v>0.9589892977466673</v>
      </c>
      <c r="BY864" s="48">
        <f t="shared" si="29"/>
        <v>1.2083417716153053E-2</v>
      </c>
      <c r="BZ864" s="48">
        <f t="shared" si="10"/>
        <v>0.99999999999999989</v>
      </c>
      <c r="CA864" s="48">
        <f t="shared" si="30"/>
        <v>5.3066942322322025E-4</v>
      </c>
      <c r="CB864" s="48">
        <f t="shared" si="31"/>
        <v>7.7095474902473451E-3</v>
      </c>
      <c r="CC864" s="48">
        <f t="shared" si="32"/>
        <v>1.63633387575459E-3</v>
      </c>
      <c r="CD864" s="48">
        <f t="shared" si="33"/>
        <v>0.99012344921077478</v>
      </c>
      <c r="CE864" s="48">
        <f t="shared" si="11"/>
        <v>0.99999999999999989</v>
      </c>
      <c r="CF864" s="48"/>
      <c r="CG864" s="48">
        <f t="shared" si="34"/>
        <v>0.97833723835386055</v>
      </c>
      <c r="CH864" s="48">
        <f t="shared" si="35"/>
        <v>3.0749903259714895E-3</v>
      </c>
      <c r="CI864" s="48">
        <f t="shared" si="36"/>
        <v>1.5938280254732585E-2</v>
      </c>
      <c r="CJ864" s="48">
        <f t="shared" si="37"/>
        <v>2.6494910654352812E-3</v>
      </c>
      <c r="CK864" s="48">
        <f t="shared" si="12"/>
        <v>0.99999999999999989</v>
      </c>
      <c r="CL864" s="48">
        <f t="shared" si="38"/>
        <v>1.1908294731866925E-2</v>
      </c>
      <c r="CM864" s="48">
        <f t="shared" si="39"/>
        <v>0.95935016670550399</v>
      </c>
      <c r="CN864" s="48">
        <f t="shared" si="40"/>
        <v>1.4018483797744138E-2</v>
      </c>
      <c r="CO864" s="48">
        <f t="shared" si="41"/>
        <v>1.4723054764884978E-2</v>
      </c>
      <c r="CP864" s="48">
        <f t="shared" si="13"/>
        <v>1</v>
      </c>
      <c r="CQ864" s="48">
        <f t="shared" si="42"/>
        <v>2.3573329793112531E-2</v>
      </c>
      <c r="CR864" s="48">
        <f t="shared" si="43"/>
        <v>5.3539547440670365E-3</v>
      </c>
      <c r="CS864" s="48">
        <f t="shared" si="44"/>
        <v>0.9589892977466673</v>
      </c>
      <c r="CT864" s="48">
        <f t="shared" si="45"/>
        <v>1.2083417716153053E-2</v>
      </c>
      <c r="CU864" s="48">
        <f t="shared" si="14"/>
        <v>0.99999999999999989</v>
      </c>
      <c r="CV864" s="48">
        <f t="shared" si="46"/>
        <v>5.3066942322322025E-4</v>
      </c>
      <c r="CW864" s="48">
        <f t="shared" si="47"/>
        <v>7.7095474902473451E-3</v>
      </c>
      <c r="CX864" s="48">
        <f t="shared" si="48"/>
        <v>1.63633387575459E-3</v>
      </c>
      <c r="CY864" s="48">
        <f t="shared" si="49"/>
        <v>0.99012344921077478</v>
      </c>
      <c r="CZ864" s="48">
        <f t="shared" si="15"/>
        <v>0.99999999999999989</v>
      </c>
      <c r="DA864" s="48"/>
      <c r="DB864" s="48">
        <f>(AQ864*Baseline!B$7 + AV864*Baseline!B$11 + BA864*Baseline!B$16 + BF864*Baseline!B$18)</f>
        <v>86810.174695533104</v>
      </c>
      <c r="DC864" s="48">
        <f>(AR864*Baseline!B$7 + AW864*Baseline!B$11 + BB864*Baseline!B$16 + BG864*Baseline!B$18)</f>
        <v>72295.85528250123</v>
      </c>
      <c r="DD864" s="48">
        <f>(AS864*Baseline!B$7 + AX864*Baseline!B$11 + BC864*Baseline!B$16 + BH864*Baseline!B$18)</f>
        <v>115284.80599816125</v>
      </c>
      <c r="DE864" s="48">
        <f>(AT864*Baseline!B$7 + AY864*Baseline!B$11 + BD864*Baseline!B$16 + BI864*Baseline!B$18)</f>
        <v>1259995.8829909796</v>
      </c>
      <c r="DF864" s="48">
        <f t="shared" si="16"/>
        <v>1534386.7189671751</v>
      </c>
      <c r="DG864" s="48"/>
      <c r="DH864" s="48">
        <f t="shared" si="50"/>
        <v>5.6576463822605741E-2</v>
      </c>
      <c r="DI864" s="48">
        <f t="shared" si="51"/>
        <v>4.711710182890852E-2</v>
      </c>
      <c r="DJ864" s="48">
        <f t="shared" si="52"/>
        <v>7.5134126601253196E-2</v>
      </c>
      <c r="DK864" s="48">
        <f t="shared" si="53"/>
        <v>0.8211723077472326</v>
      </c>
      <c r="DL864" s="48">
        <f t="shared" si="17"/>
        <v>1</v>
      </c>
      <c r="DM864" s="48"/>
      <c r="DN864" s="48">
        <f>DH864 / (Baseline!B$7/Baseline!B$17)</f>
        <v>6.0391653915794636</v>
      </c>
      <c r="DO864" s="48">
        <f>DI864 / (Baseline!B$11/Baseline!B$17)</f>
        <v>1.1374293896351495</v>
      </c>
      <c r="DP864" s="48">
        <f>DJ864 / (Baseline!B$16/Baseline!B$17)</f>
        <v>1.1610493163843767</v>
      </c>
      <c r="DQ864" s="48">
        <f>DK864 / (Baseline!B$18/Baseline!B$17)</f>
        <v>0.92840778877071273</v>
      </c>
      <c r="DR864" s="71"/>
      <c r="DS864" s="48">
        <f>(AU864*Baseline!B$34)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3.8655408166545294E-2</v>
      </c>
      <c r="DT864" s="48">
        <f>(AZ864*Baseline!B$34) + (Baseline!D$88*(1-Baseline!D$89)*Baseline!B$35) + (Baseline!D$88*Baseline!D$89*((1-Baseline!D$90)*Baseline!B$40 + Baseline!D$90*Baseline!B$41))</f>
        <v>1.0906595811414373E-2</v>
      </c>
      <c r="DU864" s="48">
        <f>(BE864*Baseline!B$34) + (Baseline!F$88*(1-Baseline!F$89)*Baseline!B$35) + (Baseline!F$88*Baseline!F$89*((1-Baseline!F$90)*Baseline!B$40 + Baseline!F$90*Baseline!B$41))</f>
        <v>1.2911166282536485E-2</v>
      </c>
      <c r="DV864" s="48">
        <f>(BJ864*Baseline!B$34) + (Baseline!H$88*(1-Baseline!H$89)*Baseline!B$35) + (Baseline!H$88*Baseline!H$89*((1-Baseline!H$90)*Baseline!B$40 + Baseline!H$90*Baseline!B$41))</f>
        <v>9.3051282979753191E-3</v>
      </c>
      <c r="DW864" s="48">
        <f>( DS864*Baseline!B$7 + DT864*Baseline!B$11 + DU864*Baseline!B$16 + DV864*Baseline!B$18 ) / Baseline!B$17</f>
        <v>9.8797836946634982E-3</v>
      </c>
    </row>
    <row r="865" spans="1:127">
      <c r="A865" s="7" t="s">
        <v>1194</v>
      </c>
      <c r="B865" s="1">
        <f>MIN( MAX( NORMINV( MCrands!B865, (B$5+B$4)/2, (B$5-B$4)/3.29 ), 0 ), 1 )</f>
        <v>0.40320558448365251</v>
      </c>
      <c r="C865" s="1">
        <f>MAX( NORMINV( MCrands!C865, (C$5+C$4)/2, (C$5-C$4)/3.29 ), 0 )</f>
        <v>2.622989690708025</v>
      </c>
      <c r="D865" s="40"/>
      <c r="E865" s="40">
        <f>Baseline!B$33 * (C865 * Baseline!B$66*Baseline!B$66/Baseline!B$73 + Baseline!B$52*Baseline!B$52/Baseline!B$74 + Baseline!B$53*Baseline!B$53/Baseline!B$75 + Baseline!B$54*Baseline!B$54/Baseline!B$76)</f>
        <v>2.1957794851812702E-5</v>
      </c>
      <c r="F865" s="40">
        <f>Baseline!B$33 * (C865 * Baseline!B$66*Baseline!B$57/Baseline!B$73 + Baseline!B$52*Baseline!B$67/Baseline!B$74 + Baseline!B$53*Baseline!B$55/Baseline!B$75 + Baseline!B$54*Baseline!B$56/Baseline!B$76)</f>
        <v>3.9541277693108276E-8</v>
      </c>
      <c r="G865" s="1">
        <f>Baseline!B$33 * (C865 * Baseline!B$66*Baseline!B$58/Baseline!B$73 + Baseline!B$52*Baseline!B$59/Baseline!B$74 + Baseline!B$53*Baseline!B$68/Baseline!B$75 + Baseline!B$54*Baseline!B$60/Baseline!B$76)</f>
        <v>1.0886001687087567E-7</v>
      </c>
      <c r="H865" s="40">
        <f>Baseline!B$33 * (C865 * Baseline!B$66*Baseline!B$61/Baseline!B$73 + Baseline!B$52*Baseline!B$62/Baseline!B$74 + Baseline!B$53*Baseline!B$63/Baseline!B$75 + Baseline!B$54*Baseline!B$69/Baseline!B$76)</f>
        <v>1.7754366852414421E-9</v>
      </c>
      <c r="I865" s="40">
        <f>Baseline!B$33 * (C865 * Baseline!B$57*Baseline!B$66/Baseline!B$73 + Baseline!B$67*Baseline!B$52/Baseline!B$74 + Baseline!B$55*Baseline!B$53/Baseline!B$75 + Baseline!B$56*Baseline!B$54/Baseline!B$76)</f>
        <v>3.9541277693108276E-8</v>
      </c>
      <c r="J865" s="1">
        <f>Baseline!B$33 * (C865 * Baseline!B$57*Baseline!B$57/Baseline!B$73 + Baseline!B$67*Baseline!B$67/Baseline!B$74 + Baseline!B$55*Baseline!B$55/Baseline!B$75 + Baseline!B$56*Baseline!B$56/Baseline!B$76)</f>
        <v>1.7949606376385709E-6</v>
      </c>
      <c r="K865" s="40">
        <f>Baseline!B$33 * (C865 * Baseline!B$57*Baseline!B$58/Baseline!B$73 + Baseline!B$67*Baseline!B$59/Baseline!B$74 + Baseline!B$55*Baseline!B$68/Baseline!B$75 + Baseline!B$56*Baseline!B$60/Baseline!B$76)</f>
        <v>1.3929323572053298E-8</v>
      </c>
      <c r="L865" s="1">
        <f>Baseline!B$33 * (C865 * Baseline!B$57*Baseline!B$61/Baseline!B$73 + Baseline!B$67*Baseline!B$62/Baseline!B$74 + Baseline!B$55*Baseline!B$63/Baseline!B$75 + Baseline!B$56*Baseline!B$69/Baseline!B$76)</f>
        <v>1.4629431476458961E-8</v>
      </c>
      <c r="M865" s="40">
        <f>Baseline!B$33 * (C865 * Baseline!B$58*Baseline!B$66/Baseline!B$73 + Baseline!B$59*Baseline!B$52/Baseline!B$74 + Baseline!B$68*Baseline!B$53/Baseline!B$75 + Baseline!B$60*Baseline!B$54/Baseline!B$76)</f>
        <v>1.0886001687087567E-7</v>
      </c>
      <c r="N865" s="1">
        <f>Baseline!B$33 * (C865 * Baseline!B$58*Baseline!B$57/Baseline!B$73 + Baseline!B$59*Baseline!B$67/Baseline!B$74 + Baseline!B$68*Baseline!B$55/Baseline!B$75 + Baseline!B$60*Baseline!B$56/Baseline!B$76)</f>
        <v>1.3929323572053298E-8</v>
      </c>
      <c r="O865" s="1">
        <f>Baseline!B$33 * (C865 * Baseline!B$58*Baseline!B$58/Baseline!B$73 + Baseline!B$59*Baseline!B$59/Baseline!B$74 + Baseline!B$68*Baseline!B$68/Baseline!B$75 + Baseline!B$60*Baseline!B$60/Baseline!B$76)</f>
        <v>1.3250170722091251E-6</v>
      </c>
      <c r="P865" s="40">
        <f>Baseline!B$33 * (C865 * Baseline!B$58*Baseline!B$61/Baseline!B$73 + Baseline!B$59*Baseline!B$62/Baseline!B$74 + Baseline!B$68*Baseline!B$63/Baseline!B$75 + Baseline!B$60*Baseline!B$69/Baseline!B$76)</f>
        <v>1.6490017078301627E-9</v>
      </c>
      <c r="Q865" s="40">
        <f>Baseline!B$33 * (C865 * Baseline!B$61*Baseline!B$66/Baseline!B$73 + Baseline!B$62*Baseline!B$52/Baseline!B$74 + Baseline!B$63*Baseline!B$53/Baseline!B$75 + Baseline!B$69*Baseline!B$54/Baseline!B$76)</f>
        <v>1.7754366852414421E-9</v>
      </c>
      <c r="R865" s="40">
        <f>Baseline!B$33 * (C865 * Baseline!B$61*Baseline!B$57/Baseline!B$73 + Baseline!B$62*Baseline!B$67/Baseline!B$74 + Baseline!B$63*Baseline!B$55/Baseline!B$75 + Baseline!B$69*Baseline!B$56/Baseline!B$76)</f>
        <v>1.4629431476458961E-8</v>
      </c>
      <c r="S865" s="40">
        <f>Baseline!B$33 * (C865 * Baseline!B$61*Baseline!B$58/Baseline!B$73 + Baseline!B$62*Baseline!B$59/Baseline!B$74 + Baseline!B$63*Baseline!B$68/Baseline!B$75 + Baseline!B$69*Baseline!B$60/Baseline!B$76)</f>
        <v>1.6490017078301627E-9</v>
      </c>
      <c r="T865" s="40">
        <f>Baseline!B$33 * (C865 * Baseline!B$61*Baseline!B$61/Baseline!B$73 + Baseline!B$62*Baseline!B$62/Baseline!B$74 + Baseline!B$63*Baseline!B$63/Baseline!B$75 + Baseline!B$69*Baseline!B$69/Baseline!B$76)</f>
        <v>9.8551806134545207E-8</v>
      </c>
      <c r="U865" s="40"/>
      <c r="V865" s="40">
        <f>E865 * ( Baseline!B$87 * Baseline!B$7 )</f>
        <v>0.22789995276696404</v>
      </c>
      <c r="W865" s="40">
        <f>F865 * ( Baseline!D$87 * Baseline!B$11 )</f>
        <v>7.2940196252843583E-4</v>
      </c>
      <c r="X865" s="40">
        <f>G865 * ( Baseline!F$87 * Baseline!B$16 )</f>
        <v>3.7812276394971847E-3</v>
      </c>
      <c r="Y865" s="40">
        <f>H865 * ( Baseline!H$87 * Baseline!B$18 )</f>
        <v>6.2437397432479327E-4</v>
      </c>
      <c r="Z865" s="48">
        <f t="shared" si="0"/>
        <v>0.23303495634331445</v>
      </c>
      <c r="AA865" s="40">
        <f>I865 * ( Baseline!B$87 * Baseline!B$7 )</f>
        <v>4.1039892117677079E-4</v>
      </c>
      <c r="AB865" s="1">
        <f>J865 * ( Baseline!D$87 * Baseline!B$11 )</f>
        <v>3.3110913155521463E-2</v>
      </c>
      <c r="AC865" s="1">
        <f>K865 * ( Baseline!F$87 * Baseline!B$16 )</f>
        <v>4.8383184941650387E-4</v>
      </c>
      <c r="AD865" s="1">
        <f>L865 * ( Baseline!F$87 * Baseline!B$16 )</f>
        <v>5.0814993639520785E-4</v>
      </c>
      <c r="AE865" s="48">
        <f t="shared" si="1"/>
        <v>3.4513293862509953E-2</v>
      </c>
      <c r="AF865" s="48">
        <f>M865 * ( Baseline!B$87 * Baseline!B$7 )</f>
        <v>1.1298581151028186E-3</v>
      </c>
      <c r="AG865" s="48">
        <f>N865 * ( Baseline!D$87 * Baseline!B$11 )</f>
        <v>2.5694860011870826E-4</v>
      </c>
      <c r="AH865" s="48">
        <f>O865 * ( Baseline!F$87 * Baseline!B$16 )</f>
        <v>4.6024163143255983E-2</v>
      </c>
      <c r="AI865" s="48">
        <f>P865 * ( Baseline!H$87 * Baseline!B$18 )</f>
        <v>5.7991014748367425E-4</v>
      </c>
      <c r="AJ865" s="48">
        <f t="shared" si="2"/>
        <v>4.7990880005961183E-2</v>
      </c>
      <c r="AK865" s="48">
        <f>Q865 * ( Baseline!B$87 * Baseline!B$7 )</f>
        <v>1.8427257356120926E-5</v>
      </c>
      <c r="AL865" s="48">
        <f>R865 * ( Baseline!D$87 * Baseline!B$11 )</f>
        <v>2.6986320756813229E-4</v>
      </c>
      <c r="AM865" s="48">
        <f>S865 * ( Baseline!F$87 * Baseline!B$16 )</f>
        <v>5.7277694919167763E-5</v>
      </c>
      <c r="AN865" s="48">
        <f>T865 * ( Baseline!H$87 * Baseline!B$18 )</f>
        <v>3.4658055330621169E-2</v>
      </c>
      <c r="AO865" s="48">
        <f t="shared" si="3"/>
        <v>3.500362349046459E-2</v>
      </c>
      <c r="AP865" s="48"/>
      <c r="AQ865" s="48">
        <f>V865 * ( (1-Baseline!B$88-Baseline!B$87) + (1-B865)*Baseline!B$88 )</f>
        <v>0.14124031882106255</v>
      </c>
      <c r="AR865" s="48">
        <f>W865 * ( (1-Baseline!B$88-Baseline!B$87) + (1-B865)*Baseline!B$88 )</f>
        <v>4.5204469981425431E-4</v>
      </c>
      <c r="AS865" s="48">
        <f>X865 * ( (1-Baseline!B$88-Baseline!B$87) + (1-B865)*Baseline!B$88 )</f>
        <v>2.3434045986121537E-3</v>
      </c>
      <c r="AT865" s="48">
        <f>Y865 * ( (1-Baseline!B$88-Baseline!B$87) + (1-B865)*Baseline!B$88 )</f>
        <v>3.8695391607817441E-4</v>
      </c>
      <c r="AU865" s="48">
        <f t="shared" si="4"/>
        <v>0.14442272203556714</v>
      </c>
      <c r="AV865" s="48">
        <f>AA865 * ( (1-Baseline!D$88-Baseline!D$87) + (1-B865)*Baseline!D$88 )</f>
        <v>3.327359724921026E-4</v>
      </c>
      <c r="AW865" s="48">
        <f>AB865 * ( (1-Baseline!D$88-Baseline!D$87) + (1-B865)*Baseline!D$88 )</f>
        <v>2.6845080043859475E-2</v>
      </c>
      <c r="AX865" s="48">
        <f>AC865 * ( (1-Baseline!D$88-Baseline!D$87) + (1-B865)*Baseline!D$88 )</f>
        <v>3.9227262215172981E-4</v>
      </c>
      <c r="AY865" s="48">
        <f>AD865 * ( (1-Baseline!D$88-Baseline!D$87) + (1-B865)*Baseline!D$88 )</f>
        <v>4.1198881023722764E-4</v>
      </c>
      <c r="AZ865" s="48">
        <f t="shared" si="5"/>
        <v>2.7982077448740532E-2</v>
      </c>
      <c r="BA865" s="48">
        <f>AF865 * ( (1-Baseline!F$88-Baseline!F$87) + (1-Baseline!B$36)*Baseline!F$88 )</f>
        <v>8.1308205508767164E-4</v>
      </c>
      <c r="BB865" s="48">
        <f>AG865 * ( (1-Baseline!F$88-Baseline!F$87) + (1-Baseline!B$36)*Baseline!F$88 )</f>
        <v>1.8490843500062627E-4</v>
      </c>
      <c r="BC865" s="48">
        <f>AH865 * ( (1-Baseline!F$88-Baseline!F$87) + (1-Baseline!B$36)*Baseline!F$88 )</f>
        <v>3.3120460571107589E-2</v>
      </c>
      <c r="BD865" s="48">
        <f>AI865 * ( (1-Baseline!F$88-Baseline!F$87) + (1-Baseline!B$36)*Baseline!F$88 )</f>
        <v>4.1732189925397148E-4</v>
      </c>
      <c r="BE865" s="48">
        <f t="shared" si="6"/>
        <v>3.4535772960449858E-2</v>
      </c>
      <c r="BF865" s="48">
        <f>AK865 * ( (1-Baseline!H$88-Baseline!H$87) + (1-Baseline!B$36)*Baseline!H$88 )</f>
        <v>1.460028454840173E-5</v>
      </c>
      <c r="BG865" s="48">
        <f>AL865 * ( (1-Baseline!H$88-Baseline!H$87) + (1-Baseline!B$36)*Baseline!H$88 )</f>
        <v>2.1381801662038257E-4</v>
      </c>
      <c r="BH865" s="48">
        <f>AM865 * ( (1-Baseline!H$88-Baseline!H$87) + (1-Baseline!B$36)*Baseline!H$88 )</f>
        <v>4.5382263238354996E-5</v>
      </c>
      <c r="BI865" s="48">
        <f>AN865 * ( (1-Baseline!H$88-Baseline!H$87) + (1-Baseline!B$36)*Baseline!H$88 )</f>
        <v>2.746027039955776E-2</v>
      </c>
      <c r="BJ865" s="48">
        <f t="shared" si="7"/>
        <v>2.7734070963964901E-2</v>
      </c>
      <c r="BK865" s="48"/>
      <c r="BL865" s="48">
        <f t="shared" si="18"/>
        <v>0.97796466394172488</v>
      </c>
      <c r="BM865" s="48">
        <f t="shared" si="19"/>
        <v>3.1300109390191995E-3</v>
      </c>
      <c r="BN865" s="48">
        <f t="shared" si="20"/>
        <v>1.62260104613943E-2</v>
      </c>
      <c r="BO865" s="48">
        <f t="shared" si="21"/>
        <v>2.6793146578616553E-3</v>
      </c>
      <c r="BP865" s="48">
        <f t="shared" si="8"/>
        <v>1</v>
      </c>
      <c r="BQ865" s="48">
        <f t="shared" si="22"/>
        <v>1.1891038937392365E-2</v>
      </c>
      <c r="BR865" s="48">
        <f t="shared" si="23"/>
        <v>0.95936694096555575</v>
      </c>
      <c r="BS865" s="48">
        <f t="shared" si="24"/>
        <v>1.4018709756997896E-2</v>
      </c>
      <c r="BT865" s="48">
        <f t="shared" si="25"/>
        <v>1.4723310340053792E-2</v>
      </c>
      <c r="BU865" s="48">
        <f t="shared" si="9"/>
        <v>0.99999999999999989</v>
      </c>
      <c r="BV865" s="48">
        <f t="shared" si="26"/>
        <v>2.3543183933332195E-2</v>
      </c>
      <c r="BW865" s="48">
        <f t="shared" si="27"/>
        <v>5.3541131166336478E-3</v>
      </c>
      <c r="BX865" s="48">
        <f t="shared" si="28"/>
        <v>0.95901894563173451</v>
      </c>
      <c r="BY865" s="48">
        <f t="shared" si="29"/>
        <v>1.208375731829966E-2</v>
      </c>
      <c r="BZ865" s="48">
        <f t="shared" si="10"/>
        <v>1</v>
      </c>
      <c r="CA865" s="48">
        <f t="shared" si="30"/>
        <v>5.2643856602847794E-4</v>
      </c>
      <c r="CB865" s="48">
        <f t="shared" si="31"/>
        <v>7.7095791994690578E-3</v>
      </c>
      <c r="CC865" s="48">
        <f t="shared" si="32"/>
        <v>1.636336162019652E-3</v>
      </c>
      <c r="CD865" s="48">
        <f t="shared" si="33"/>
        <v>0.99012764607248283</v>
      </c>
      <c r="CE865" s="48">
        <f t="shared" si="11"/>
        <v>1</v>
      </c>
      <c r="CF865" s="48"/>
      <c r="CG865" s="48">
        <f t="shared" si="34"/>
        <v>0.97796466394172488</v>
      </c>
      <c r="CH865" s="48">
        <f t="shared" si="35"/>
        <v>3.1300109390191995E-3</v>
      </c>
      <c r="CI865" s="48">
        <f t="shared" si="36"/>
        <v>1.62260104613943E-2</v>
      </c>
      <c r="CJ865" s="48">
        <f t="shared" si="37"/>
        <v>2.6793146578616553E-3</v>
      </c>
      <c r="CK865" s="48">
        <f t="shared" si="12"/>
        <v>1</v>
      </c>
      <c r="CL865" s="48">
        <f t="shared" si="38"/>
        <v>1.1891038937392365E-2</v>
      </c>
      <c r="CM865" s="48">
        <f t="shared" si="39"/>
        <v>0.95936694096555575</v>
      </c>
      <c r="CN865" s="48">
        <f t="shared" si="40"/>
        <v>1.4018709756997896E-2</v>
      </c>
      <c r="CO865" s="48">
        <f t="shared" si="41"/>
        <v>1.4723310340053792E-2</v>
      </c>
      <c r="CP865" s="48">
        <f t="shared" si="13"/>
        <v>0.99999999999999989</v>
      </c>
      <c r="CQ865" s="48">
        <f t="shared" si="42"/>
        <v>2.3543183933332195E-2</v>
      </c>
      <c r="CR865" s="48">
        <f t="shared" si="43"/>
        <v>5.3541131166336478E-3</v>
      </c>
      <c r="CS865" s="48">
        <f t="shared" si="44"/>
        <v>0.95901894563173451</v>
      </c>
      <c r="CT865" s="48">
        <f t="shared" si="45"/>
        <v>1.208375731829966E-2</v>
      </c>
      <c r="CU865" s="48">
        <f t="shared" si="14"/>
        <v>1</v>
      </c>
      <c r="CV865" s="48">
        <f t="shared" si="46"/>
        <v>5.2643856602847794E-4</v>
      </c>
      <c r="CW865" s="48">
        <f t="shared" si="47"/>
        <v>7.7095791994690578E-3</v>
      </c>
      <c r="CX865" s="48">
        <f t="shared" si="48"/>
        <v>1.636336162019652E-3</v>
      </c>
      <c r="CY865" s="48">
        <f t="shared" si="49"/>
        <v>0.99012764607248283</v>
      </c>
      <c r="CZ865" s="48">
        <f t="shared" si="15"/>
        <v>1</v>
      </c>
      <c r="DA865" s="48"/>
      <c r="DB865" s="48">
        <f>(AQ865*Baseline!B$7 + AV865*Baseline!B$11 + BA865*Baseline!B$16 + BF865*Baseline!B$18)</f>
        <v>72607.663202404845</v>
      </c>
      <c r="DC865" s="48">
        <f>(AR865*Baseline!B$7 + AW865*Baseline!B$11 + BB865*Baseline!B$16 + BG865*Baseline!B$18)</f>
        <v>68200.345314192557</v>
      </c>
      <c r="DD865" s="48">
        <f>(AS865*Baseline!B$7 + AX865*Baseline!B$11 + BC865*Baseline!B$16 + BH865*Baseline!B$18)</f>
        <v>115015.72771758289</v>
      </c>
      <c r="DE865" s="48">
        <f>(AT865*Baseline!B$7 + AY865*Baseline!B$11 + BD865*Baseline!B$16 + BI865*Baseline!B$18)</f>
        <v>1259897.5017303049</v>
      </c>
      <c r="DF865" s="48">
        <f t="shared" si="16"/>
        <v>1515721.2379644853</v>
      </c>
      <c r="DG865" s="48"/>
      <c r="DH865" s="48">
        <f t="shared" si="50"/>
        <v>4.7903045351473862E-2</v>
      </c>
      <c r="DI865" s="48">
        <f t="shared" si="51"/>
        <v>4.4995308903754076E-2</v>
      </c>
      <c r="DJ865" s="48">
        <f t="shared" si="52"/>
        <v>7.5881847424689716E-2</v>
      </c>
      <c r="DK865" s="48">
        <f t="shared" si="53"/>
        <v>0.8312197983200823</v>
      </c>
      <c r="DL865" s="48">
        <f t="shared" si="17"/>
        <v>1</v>
      </c>
      <c r="DM865" s="48"/>
      <c r="DN865" s="48">
        <f>DH865 / (Baseline!B$7/Baseline!B$17)</f>
        <v>5.1133350176313375</v>
      </c>
      <c r="DO865" s="48">
        <f>DI865 / (Baseline!B$11/Baseline!B$17)</f>
        <v>1.0862082928759709</v>
      </c>
      <c r="DP865" s="48">
        <f>DJ865 / (Baseline!B$16/Baseline!B$17)</f>
        <v>1.1726038627691995</v>
      </c>
      <c r="DQ865" s="48">
        <f>DK865 / (Baseline!B$18/Baseline!B$17)</f>
        <v>0.93976736387745796</v>
      </c>
      <c r="DR865" s="71"/>
      <c r="DS865" s="48">
        <f>(AU865*Baseline!B$34)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3.4192939555335068E-2</v>
      </c>
      <c r="DT865" s="48">
        <f>(AZ865*Baseline!B$34) + (Baseline!D$88*(1-Baseline!D$89)*Baseline!B$35) + (Baseline!D$88*Baseline!D$89*((1-Baseline!D$90)*Baseline!B$40 + Baseline!D$90*Baseline!B$41))</f>
        <v>1.0610879617311083E-2</v>
      </c>
      <c r="DU865" s="48">
        <f>(BE865*Baseline!B$34) + (Baseline!F$88*(1-Baseline!F$89)*Baseline!B$35) + (Baseline!F$88*Baseline!F$89*((1-Baseline!F$90)*Baseline!B$40 + Baseline!F$90*Baseline!B$41))</f>
        <v>1.2911005944067482E-2</v>
      </c>
      <c r="DV865" s="48">
        <f>(BJ865*Baseline!B$34) + (Baseline!H$88*(1-Baseline!H$89)*Baseline!B$35) + (Baseline!H$88*Baseline!H$89*((1-Baseline!H$90)*Baseline!B$40 + Baseline!H$90*Baseline!B$41))</f>
        <v>9.3051106445947371E-3</v>
      </c>
      <c r="DW865" s="48">
        <f>( DS865*Baseline!B$7 + DT865*Baseline!B$11 + DU865*Baseline!B$16 + DV865*Baseline!B$18 ) / Baseline!B$17</f>
        <v>9.8257023374132887E-3</v>
      </c>
    </row>
    <row r="866" spans="1:127">
      <c r="A866" s="7" t="s">
        <v>1195</v>
      </c>
      <c r="B866" s="1">
        <f>MIN( MAX( NORMINV( MCrands!B866, (B$5+B$4)/2, (B$5-B$4)/3.29 ), 0 ), 1 )</f>
        <v>0.55530134163381373</v>
      </c>
      <c r="C866" s="1">
        <f>MAX( NORMINV( MCrands!C866, (C$5+C$4)/2, (C$5-C$4)/3.29 ), 0 )</f>
        <v>2.5961353889661885</v>
      </c>
      <c r="D866" s="40"/>
      <c r="E866" s="40">
        <f>Baseline!B$33 * (C866 * Baseline!B$66*Baseline!B$66/Baseline!B$73 + Baseline!B$52*Baseline!B$52/Baseline!B$74 + Baseline!B$53*Baseline!B$53/Baseline!B$75 + Baseline!B$54*Baseline!B$54/Baseline!B$76)</f>
        <v>2.1733076907302599E-5</v>
      </c>
      <c r="F866" s="40">
        <f>Baseline!B$33 * (C866 * Baseline!B$66*Baseline!B$57/Baseline!B$73 + Baseline!B$52*Baseline!B$67/Baseline!B$74 + Baseline!B$53*Baseline!B$55/Baseline!B$75 + Baseline!B$54*Baseline!B$56/Baseline!B$76)</f>
        <v>3.9511225142856181E-8</v>
      </c>
      <c r="G866" s="1">
        <f>Baseline!B$33 * (C866 * Baseline!B$66*Baseline!B$58/Baseline!B$73 + Baseline!B$52*Baseline!B$59/Baseline!B$74 + Baseline!B$53*Baseline!B$68/Baseline!B$75 + Baseline!B$54*Baseline!B$60/Baseline!B$76)</f>
        <v>1.0878613768483923E-7</v>
      </c>
      <c r="H866" s="40">
        <f>Baseline!B$33 * (C866 * Baseline!B$66*Baseline!B$61/Baseline!B$73 + Baseline!B$52*Baseline!B$62/Baseline!B$74 + Baseline!B$53*Baseline!B$63/Baseline!B$75 + Baseline!B$54*Baseline!B$69/Baseline!B$76)</f>
        <v>1.7680487666377999E-9</v>
      </c>
      <c r="I866" s="40">
        <f>Baseline!B$33 * (C866 * Baseline!B$57*Baseline!B$66/Baseline!B$73 + Baseline!B$67*Baseline!B$52/Baseline!B$74 + Baseline!B$55*Baseline!B$53/Baseline!B$75 + Baseline!B$56*Baseline!B$54/Baseline!B$76)</f>
        <v>3.9511225142856181E-8</v>
      </c>
      <c r="J866" s="1">
        <f>Baseline!B$33 * (C866 * Baseline!B$57*Baseline!B$57/Baseline!B$73 + Baseline!B$67*Baseline!B$67/Baseline!B$74 + Baseline!B$55*Baseline!B$55/Baseline!B$75 + Baseline!B$56*Baseline!B$56/Baseline!B$76)</f>
        <v>1.7949606336195072E-6</v>
      </c>
      <c r="K866" s="40">
        <f>Baseline!B$33 * (C866 * Baseline!B$57*Baseline!B$58/Baseline!B$73 + Baseline!B$67*Baseline!B$59/Baseline!B$74 + Baseline!B$55*Baseline!B$68/Baseline!B$75 + Baseline!B$56*Baseline!B$60/Baseline!B$76)</f>
        <v>1.3929313691854566E-8</v>
      </c>
      <c r="L866" s="1">
        <f>Baseline!B$33 * (C866 * Baseline!B$57*Baseline!B$61/Baseline!B$73 + Baseline!B$67*Baseline!B$62/Baseline!B$74 + Baseline!B$55*Baseline!B$63/Baseline!B$75 + Baseline!B$56*Baseline!B$69/Baseline!B$76)</f>
        <v>1.4629430488439087E-8</v>
      </c>
      <c r="M866" s="40">
        <f>Baseline!B$33 * (C866 * Baseline!B$58*Baseline!B$66/Baseline!B$73 + Baseline!B$59*Baseline!B$52/Baseline!B$74 + Baseline!B$68*Baseline!B$53/Baseline!B$75 + Baseline!B$60*Baseline!B$54/Baseline!B$76)</f>
        <v>1.0878613768483923E-7</v>
      </c>
      <c r="N866" s="1">
        <f>Baseline!B$33 * (C866 * Baseline!B$58*Baseline!B$57/Baseline!B$73 + Baseline!B$59*Baseline!B$67/Baseline!B$74 + Baseline!B$68*Baseline!B$55/Baseline!B$75 + Baseline!B$60*Baseline!B$56/Baseline!B$76)</f>
        <v>1.3929313691854566E-8</v>
      </c>
      <c r="O866" s="1">
        <f>Baseline!B$33 * (C866 * Baseline!B$58*Baseline!B$58/Baseline!B$73 + Baseline!B$59*Baseline!B$59/Baseline!B$74 + Baseline!B$68*Baseline!B$68/Baseline!B$75 + Baseline!B$60*Baseline!B$60/Baseline!B$76)</f>
        <v>1.3250170479203033E-6</v>
      </c>
      <c r="P866" s="40">
        <f>Baseline!B$33 * (C866 * Baseline!B$58*Baseline!B$61/Baseline!B$73 + Baseline!B$59*Baseline!B$62/Baseline!B$74 + Baseline!B$68*Baseline!B$63/Baseline!B$75 + Baseline!B$60*Baseline!B$69/Baseline!B$76)</f>
        <v>1.648999278947974E-9</v>
      </c>
      <c r="Q866" s="40">
        <f>Baseline!B$33 * (C866 * Baseline!B$61*Baseline!B$66/Baseline!B$73 + Baseline!B$62*Baseline!B$52/Baseline!B$74 + Baseline!B$63*Baseline!B$53/Baseline!B$75 + Baseline!B$69*Baseline!B$54/Baseline!B$76)</f>
        <v>1.7680487666377999E-9</v>
      </c>
      <c r="R866" s="40">
        <f>Baseline!B$33 * (C866 * Baseline!B$61*Baseline!B$57/Baseline!B$73 + Baseline!B$62*Baseline!B$67/Baseline!B$74 + Baseline!B$63*Baseline!B$55/Baseline!B$75 + Baseline!B$69*Baseline!B$56/Baseline!B$76)</f>
        <v>1.4629430488439087E-8</v>
      </c>
      <c r="S866" s="40">
        <f>Baseline!B$33 * (C866 * Baseline!B$61*Baseline!B$58/Baseline!B$73 + Baseline!B$62*Baseline!B$59/Baseline!B$74 + Baseline!B$63*Baseline!B$68/Baseline!B$75 + Baseline!B$69*Baseline!B$60/Baseline!B$76)</f>
        <v>1.648999278947974E-9</v>
      </c>
      <c r="T866" s="40">
        <f>Baseline!B$33 * (C866 * Baseline!B$61*Baseline!B$61/Baseline!B$73 + Baseline!B$62*Baseline!B$62/Baseline!B$74 + Baseline!B$63*Baseline!B$63/Baseline!B$75 + Baseline!B$69*Baseline!B$69/Baseline!B$76)</f>
        <v>9.8551805891656987E-8</v>
      </c>
      <c r="U866" s="40"/>
      <c r="V866" s="40">
        <f>E866 * ( Baseline!B$87 * Baseline!B$7 )</f>
        <v>0.22556760522089367</v>
      </c>
      <c r="W866" s="40">
        <f>F866 * ( Baseline!D$87 * Baseline!B$11 )</f>
        <v>7.288475952845902E-4</v>
      </c>
      <c r="X866" s="40">
        <f>G866 * ( Baseline!F$87 * Baseline!B$16 )</f>
        <v>3.7786614629683321E-3</v>
      </c>
      <c r="Y866" s="40">
        <f>H866 * ( Baseline!H$87 * Baseline!B$18 )</f>
        <v>6.2177583937642327E-4</v>
      </c>
      <c r="Z866" s="48">
        <f t="shared" si="0"/>
        <v>0.23069689011852301</v>
      </c>
      <c r="AA866" s="40">
        <f>I866 * ( Baseline!B$87 * Baseline!B$7 )</f>
        <v>4.1008700575770432E-4</v>
      </c>
      <c r="AB866" s="1">
        <f>J866 * ( Baseline!D$87 * Baseline!B$11 )</f>
        <v>3.311091308138342E-2</v>
      </c>
      <c r="AC866" s="1">
        <f>K866 * ( Baseline!F$87 * Baseline!B$16 )</f>
        <v>4.8383150623007413E-4</v>
      </c>
      <c r="AD866" s="1">
        <f>L866 * ( Baseline!F$87 * Baseline!B$16 )</f>
        <v>5.0814990207656487E-4</v>
      </c>
      <c r="AE866" s="48">
        <f t="shared" si="1"/>
        <v>3.4512981495447764E-2</v>
      </c>
      <c r="AF866" s="48">
        <f>M866 * ( Baseline!B$87 * Baseline!B$7 )</f>
        <v>1.1290913230309464E-3</v>
      </c>
      <c r="AG866" s="48">
        <f>N866 * ( Baseline!D$87 * Baseline!B$11 )</f>
        <v>2.5694841786267698E-4</v>
      </c>
      <c r="AH866" s="48">
        <f>O866 * ( Baseline!F$87 * Baseline!B$16 )</f>
        <v>4.6024162299589347E-2</v>
      </c>
      <c r="AI866" s="48">
        <f>P866 * ( Baseline!H$87 * Baseline!B$18 )</f>
        <v>5.7990929331025421E-4</v>
      </c>
      <c r="AJ866" s="48">
        <f t="shared" si="2"/>
        <v>4.7990111333793224E-2</v>
      </c>
      <c r="AK866" s="48">
        <f>Q866 * ( Baseline!B$87 * Baseline!B$7 )</f>
        <v>1.8350578148933725E-5</v>
      </c>
      <c r="AL866" s="48">
        <f>R866 * ( Baseline!D$87 * Baseline!B$11 )</f>
        <v>2.6986318934252914E-4</v>
      </c>
      <c r="AM866" s="48">
        <f>S866 * ( Baseline!F$87 * Baseline!B$16 )</f>
        <v>5.7277610552503772E-5</v>
      </c>
      <c r="AN866" s="48">
        <f>T866 * ( Baseline!H$87 * Baseline!B$18 )</f>
        <v>3.4658055245203823E-2</v>
      </c>
      <c r="AO866" s="48">
        <f t="shared" si="3"/>
        <v>3.500354662324779E-2</v>
      </c>
      <c r="AP866" s="48"/>
      <c r="AQ866" s="48">
        <f>V866 * ( (1-Baseline!B$88-Baseline!B$87) + (1-B866)*Baseline!B$88 )</f>
        <v>0.10926084397978959</v>
      </c>
      <c r="AR866" s="48">
        <f>W866 * ( (1-Baseline!B$88-Baseline!B$87) + (1-B866)*Baseline!B$88 )</f>
        <v>3.530405144632804E-4</v>
      </c>
      <c r="AS866" s="48">
        <f>X866 * ( (1-Baseline!B$88-Baseline!B$87) + (1-B866)*Baseline!B$88 )</f>
        <v>1.8303148634907988E-3</v>
      </c>
      <c r="AT866" s="48">
        <f>Y866 * ( (1-Baseline!B$88-Baseline!B$87) + (1-B866)*Baseline!B$88 )</f>
        <v>3.0117690397068331E-4</v>
      </c>
      <c r="AU866" s="48">
        <f t="shared" si="4"/>
        <v>0.11174537626171435</v>
      </c>
      <c r="AV866" s="48">
        <f>AA866 * ( (1-Baseline!D$88-Baseline!D$87) + (1-B866)*Baseline!D$88 )</f>
        <v>3.0454020608021551E-4</v>
      </c>
      <c r="AW866" s="48">
        <f>AB866 * ( (1-Baseline!D$88-Baseline!D$87) + (1-B866)*Baseline!D$88 )</f>
        <v>2.4588938814770454E-2</v>
      </c>
      <c r="AX866" s="48">
        <f>AC866 * ( (1-Baseline!D$88-Baseline!D$87) + (1-B866)*Baseline!D$88 )</f>
        <v>3.5930459767473296E-4</v>
      </c>
      <c r="AY866" s="48">
        <f>AD866 * ( (1-Baseline!D$88-Baseline!D$87) + (1-B866)*Baseline!D$88 )</f>
        <v>3.7736400745521807E-4</v>
      </c>
      <c r="AZ866" s="48">
        <f t="shared" si="5"/>
        <v>2.563014762598062E-2</v>
      </c>
      <c r="BA866" s="48">
        <f>AF866 * ( (1-Baseline!F$88-Baseline!F$87) + (1-Baseline!B$36)*Baseline!F$88 )</f>
        <v>8.1253024697540606E-4</v>
      </c>
      <c r="BB866" s="48">
        <f>AG866 * ( (1-Baseline!F$88-Baseline!F$87) + (1-Baseline!B$36)*Baseline!F$88 )</f>
        <v>1.8490830384335397E-4</v>
      </c>
      <c r="BC866" s="48">
        <f>AH866 * ( (1-Baseline!F$88-Baseline!F$87) + (1-Baseline!B$36)*Baseline!F$88 )</f>
        <v>3.3120459963978083E-2</v>
      </c>
      <c r="BD866" s="48">
        <f>AI866 * ( (1-Baseline!F$88-Baseline!F$87) + (1-Baseline!B$36)*Baseline!F$88 )</f>
        <v>4.1732128456344487E-4</v>
      </c>
      <c r="BE866" s="48">
        <f t="shared" si="6"/>
        <v>3.4535219799360292E-2</v>
      </c>
      <c r="BF866" s="48">
        <f>AK866 * ( (1-Baseline!H$88-Baseline!H$87) + (1-Baseline!B$36)*Baseline!H$88 )</f>
        <v>1.4539530078963168E-5</v>
      </c>
      <c r="BG866" s="48">
        <f>AL866 * ( (1-Baseline!H$88-Baseline!H$87) + (1-Baseline!B$36)*Baseline!H$88 )</f>
        <v>2.1381800217987266E-4</v>
      </c>
      <c r="BH866" s="48">
        <f>AM866 * ( (1-Baseline!H$88-Baseline!H$87) + (1-Baseline!B$36)*Baseline!H$88 )</f>
        <v>4.5382196392959783E-5</v>
      </c>
      <c r="BI866" s="48">
        <f>AN866 * ( (1-Baseline!H$88-Baseline!H$87) + (1-Baseline!B$36)*Baseline!H$88 )</f>
        <v>2.746027033187989E-2</v>
      </c>
      <c r="BJ866" s="48">
        <f t="shared" si="7"/>
        <v>2.7734010060531687E-2</v>
      </c>
      <c r="BK866" s="48"/>
      <c r="BL866" s="48">
        <f t="shared" si="18"/>
        <v>0.97776612898858706</v>
      </c>
      <c r="BM866" s="48">
        <f t="shared" si="19"/>
        <v>3.159329954166859E-3</v>
      </c>
      <c r="BN866" s="48">
        <f t="shared" si="20"/>
        <v>1.6379334203538695E-2</v>
      </c>
      <c r="BO866" s="48">
        <f t="shared" si="21"/>
        <v>2.6952068537073872E-3</v>
      </c>
      <c r="BP866" s="48">
        <f t="shared" si="8"/>
        <v>1</v>
      </c>
      <c r="BQ866" s="48">
        <f t="shared" si="22"/>
        <v>1.1882108933758576E-2</v>
      </c>
      <c r="BR866" s="48">
        <f t="shared" si="23"/>
        <v>0.95937562177149849</v>
      </c>
      <c r="BS866" s="48">
        <f t="shared" si="24"/>
        <v>1.4018826692613942E-2</v>
      </c>
      <c r="BT866" s="48">
        <f t="shared" si="25"/>
        <v>1.4723442602128984E-2</v>
      </c>
      <c r="BU866" s="48">
        <f t="shared" si="9"/>
        <v>1</v>
      </c>
      <c r="BV866" s="48">
        <f t="shared" si="26"/>
        <v>2.3527582905103067E-2</v>
      </c>
      <c r="BW866" s="48">
        <f t="shared" si="27"/>
        <v>5.3541950773042168E-3</v>
      </c>
      <c r="BX866" s="48">
        <f t="shared" si="28"/>
        <v>0.95903428894903364</v>
      </c>
      <c r="BY866" s="48">
        <f t="shared" si="29"/>
        <v>1.2083933068559045E-2</v>
      </c>
      <c r="BZ866" s="48">
        <f t="shared" si="10"/>
        <v>1</v>
      </c>
      <c r="CA866" s="48">
        <f t="shared" si="30"/>
        <v>5.2424910956726006E-4</v>
      </c>
      <c r="CB866" s="48">
        <f t="shared" si="31"/>
        <v>7.70959560890033E-3</v>
      </c>
      <c r="CC866" s="48">
        <f t="shared" si="32"/>
        <v>1.6363373451552634E-3</v>
      </c>
      <c r="CD866" s="48">
        <f t="shared" si="33"/>
        <v>0.99012981793637711</v>
      </c>
      <c r="CE866" s="48">
        <f t="shared" si="11"/>
        <v>1</v>
      </c>
      <c r="CF866" s="48"/>
      <c r="CG866" s="48">
        <f t="shared" si="34"/>
        <v>0.97776612898858706</v>
      </c>
      <c r="CH866" s="48">
        <f t="shared" si="35"/>
        <v>3.159329954166859E-3</v>
      </c>
      <c r="CI866" s="48">
        <f t="shared" si="36"/>
        <v>1.6379334203538695E-2</v>
      </c>
      <c r="CJ866" s="48">
        <f t="shared" si="37"/>
        <v>2.6952068537073872E-3</v>
      </c>
      <c r="CK866" s="48">
        <f t="shared" si="12"/>
        <v>1</v>
      </c>
      <c r="CL866" s="48">
        <f t="shared" si="38"/>
        <v>1.1882108933758576E-2</v>
      </c>
      <c r="CM866" s="48">
        <f t="shared" si="39"/>
        <v>0.95937562177149849</v>
      </c>
      <c r="CN866" s="48">
        <f t="shared" si="40"/>
        <v>1.4018826692613942E-2</v>
      </c>
      <c r="CO866" s="48">
        <f t="shared" si="41"/>
        <v>1.4723442602128984E-2</v>
      </c>
      <c r="CP866" s="48">
        <f t="shared" si="13"/>
        <v>1</v>
      </c>
      <c r="CQ866" s="48">
        <f t="shared" si="42"/>
        <v>2.3527582905103067E-2</v>
      </c>
      <c r="CR866" s="48">
        <f t="shared" si="43"/>
        <v>5.3541950773042168E-3</v>
      </c>
      <c r="CS866" s="48">
        <f t="shared" si="44"/>
        <v>0.95903428894903364</v>
      </c>
      <c r="CT866" s="48">
        <f t="shared" si="45"/>
        <v>1.2083933068559045E-2</v>
      </c>
      <c r="CU866" s="48">
        <f t="shared" si="14"/>
        <v>1</v>
      </c>
      <c r="CV866" s="48">
        <f t="shared" si="46"/>
        <v>5.2424910956726006E-4</v>
      </c>
      <c r="CW866" s="48">
        <f t="shared" si="47"/>
        <v>7.70959560890033E-3</v>
      </c>
      <c r="CX866" s="48">
        <f t="shared" si="48"/>
        <v>1.6363373451552634E-3</v>
      </c>
      <c r="CY866" s="48">
        <f t="shared" si="49"/>
        <v>0.99012981793637711</v>
      </c>
      <c r="CZ866" s="48">
        <f t="shared" si="15"/>
        <v>1</v>
      </c>
      <c r="DA866" s="48"/>
      <c r="DB866" s="48">
        <f>(AQ866*Baseline!B$7 + AV866*Baseline!B$11 + BA866*Baseline!B$16 + BF866*Baseline!B$18)</f>
        <v>57032.5199019949</v>
      </c>
      <c r="DC866" s="48">
        <f>(AR866*Baseline!B$7 + AW866*Baseline!B$11 + BB866*Baseline!B$16 + BG866*Baseline!B$18)</f>
        <v>63313.910486245033</v>
      </c>
      <c r="DD866" s="48">
        <f>(AS866*Baseline!B$7 + AX866*Baseline!B$11 + BC866*Baseline!B$16 + BH866*Baseline!B$18)</f>
        <v>114696.17239238039</v>
      </c>
      <c r="DE866" s="48">
        <f>(AT866*Baseline!B$7 + AY866*Baseline!B$11 + BD866*Baseline!B$16 + BI866*Baseline!B$18)</f>
        <v>1259781.6399617726</v>
      </c>
      <c r="DF866" s="48">
        <f t="shared" si="16"/>
        <v>1494824.2427423929</v>
      </c>
      <c r="DG866" s="48"/>
      <c r="DH866" s="48">
        <f t="shared" si="50"/>
        <v>3.8153328178143195E-2</v>
      </c>
      <c r="DI866" s="48">
        <f t="shared" si="51"/>
        <v>4.2355421243429815E-2</v>
      </c>
      <c r="DJ866" s="48">
        <f t="shared" si="52"/>
        <v>7.6728868259428068E-2</v>
      </c>
      <c r="DK866" s="48">
        <f t="shared" si="53"/>
        <v>0.84276238231899891</v>
      </c>
      <c r="DL866" s="48">
        <f t="shared" si="17"/>
        <v>1</v>
      </c>
      <c r="DM866" s="48"/>
      <c r="DN866" s="48">
        <f>DH866 / (Baseline!B$7/Baseline!B$17)</f>
        <v>4.0726168363840269</v>
      </c>
      <c r="DO866" s="48">
        <f>DI866 / (Baseline!B$11/Baseline!B$17)</f>
        <v>1.0224801412360136</v>
      </c>
      <c r="DP866" s="48">
        <f>DJ866 / (Baseline!B$16/Baseline!B$17)</f>
        <v>1.1856928944199632</v>
      </c>
      <c r="DQ866" s="48">
        <f>DK866 / (Baseline!B$18/Baseline!B$17)</f>
        <v>0.9528172740924441</v>
      </c>
      <c r="DR866" s="71"/>
      <c r="DS866" s="48">
        <f>(AU866*Baseline!B$34)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2.9291337689257152E-2</v>
      </c>
      <c r="DT866" s="48">
        <f>(AZ866*Baseline!B$34) + (Baseline!D$88*(1-Baseline!D$89)*Baseline!B$35) + (Baseline!D$88*Baseline!D$89*((1-Baseline!D$90)*Baseline!B$40 + Baseline!D$90*Baseline!B$41))</f>
        <v>1.0258090143897097E-2</v>
      </c>
      <c r="DU866" s="48">
        <f>(BE866*Baseline!B$34) + (Baseline!F$88*(1-Baseline!F$89)*Baseline!B$35) + (Baseline!F$88*Baseline!F$89*((1-Baseline!F$90)*Baseline!B$40 + Baseline!F$90*Baseline!B$41))</f>
        <v>1.2910922969904048E-2</v>
      </c>
      <c r="DV866" s="48">
        <f>(BJ866*Baseline!B$34) + (Baseline!H$88*(1-Baseline!H$89)*Baseline!B$35) + (Baseline!H$88*Baseline!H$89*((1-Baseline!H$90)*Baseline!B$40 + Baseline!H$90*Baseline!B$41))</f>
        <v>9.3051015090797537E-3</v>
      </c>
      <c r="DW866" s="48">
        <f>( DS866*Baseline!B$7 + DT866*Baseline!B$11 + DU866*Baseline!B$16 + DV866*Baseline!B$18 ) / Baseline!B$17</f>
        <v>9.7651553917493059E-3</v>
      </c>
    </row>
    <row r="867" spans="1:127">
      <c r="A867" s="7" t="s">
        <v>1196</v>
      </c>
      <c r="B867" s="1">
        <f>MIN( MAX( NORMINV( MCrands!B867, (B$5+B$4)/2, (B$5-B$4)/3.29 ), 0 ), 1 )</f>
        <v>0.53479041349975975</v>
      </c>
      <c r="C867" s="1">
        <f>MAX( NORMINV( MCrands!C867, (C$5+C$4)/2, (C$5-C$4)/3.29 ), 0 )</f>
        <v>2.7115727073768419</v>
      </c>
      <c r="D867" s="40"/>
      <c r="E867" s="40">
        <f>Baseline!B$33 * (C867 * Baseline!B$66*Baseline!B$66/Baseline!B$73 + Baseline!B$52*Baseline!B$52/Baseline!B$74 + Baseline!B$53*Baseline!B$53/Baseline!B$75 + Baseline!B$54*Baseline!B$54/Baseline!B$76)</f>
        <v>2.2699061320614917E-5</v>
      </c>
      <c r="F867" s="40">
        <f>Baseline!B$33 * (C867 * Baseline!B$66*Baseline!B$57/Baseline!B$73 + Baseline!B$52*Baseline!B$67/Baseline!B$74 + Baseline!B$53*Baseline!B$55/Baseline!B$75 + Baseline!B$54*Baseline!B$56/Baseline!B$76)</f>
        <v>3.964041062106578E-8</v>
      </c>
      <c r="G867" s="1">
        <f>Baseline!B$33 * (C867 * Baseline!B$66*Baseline!B$58/Baseline!B$73 + Baseline!B$52*Baseline!B$59/Baseline!B$74 + Baseline!B$53*Baseline!B$68/Baseline!B$75 + Baseline!B$54*Baseline!B$60/Baseline!B$76)</f>
        <v>1.0910371865210452E-7</v>
      </c>
      <c r="H867" s="40">
        <f>Baseline!B$33 * (C867 * Baseline!B$66*Baseline!B$61/Baseline!B$73 + Baseline!B$52*Baseline!B$62/Baseline!B$74 + Baseline!B$53*Baseline!B$63/Baseline!B$75 + Baseline!B$54*Baseline!B$69/Baseline!B$76)</f>
        <v>1.7998068633643281E-9</v>
      </c>
      <c r="I867" s="40">
        <f>Baseline!B$33 * (C867 * Baseline!B$57*Baseline!B$66/Baseline!B$73 + Baseline!B$67*Baseline!B$52/Baseline!B$74 + Baseline!B$55*Baseline!B$53/Baseline!B$75 + Baseline!B$56*Baseline!B$54/Baseline!B$76)</f>
        <v>3.964041062106578E-8</v>
      </c>
      <c r="J867" s="1">
        <f>Baseline!B$33 * (C867 * Baseline!B$57*Baseline!B$57/Baseline!B$73 + Baseline!B$67*Baseline!B$67/Baseline!B$74 + Baseline!B$55*Baseline!B$55/Baseline!B$75 + Baseline!B$56*Baseline!B$56/Baseline!B$76)</f>
        <v>1.7949606508960674E-6</v>
      </c>
      <c r="K867" s="40">
        <f>Baseline!B$33 * (C867 * Baseline!B$57*Baseline!B$58/Baseline!B$73 + Baseline!B$67*Baseline!B$59/Baseline!B$74 + Baseline!B$55*Baseline!B$68/Baseline!B$75 + Baseline!B$56*Baseline!B$60/Baseline!B$76)</f>
        <v>1.3929356163398167E-8</v>
      </c>
      <c r="L867" s="1">
        <f>Baseline!B$33 * (C867 * Baseline!B$57*Baseline!B$61/Baseline!B$73 + Baseline!B$67*Baseline!B$62/Baseline!B$74 + Baseline!B$55*Baseline!B$63/Baseline!B$75 + Baseline!B$56*Baseline!B$69/Baseline!B$76)</f>
        <v>1.4629434735593446E-8</v>
      </c>
      <c r="M867" s="40">
        <f>Baseline!B$33 * (C867 * Baseline!B$58*Baseline!B$66/Baseline!B$73 + Baseline!B$59*Baseline!B$52/Baseline!B$74 + Baseline!B$68*Baseline!B$53/Baseline!B$75 + Baseline!B$60*Baseline!B$54/Baseline!B$76)</f>
        <v>1.0910371865210452E-7</v>
      </c>
      <c r="N867" s="1">
        <f>Baseline!B$33 * (C867 * Baseline!B$58*Baseline!B$57/Baseline!B$73 + Baseline!B$59*Baseline!B$67/Baseline!B$74 + Baseline!B$68*Baseline!B$55/Baseline!B$75 + Baseline!B$60*Baseline!B$56/Baseline!B$76)</f>
        <v>1.3929356163398167E-8</v>
      </c>
      <c r="O867" s="1">
        <f>Baseline!B$33 * (C867 * Baseline!B$58*Baseline!B$58/Baseline!B$73 + Baseline!B$59*Baseline!B$59/Baseline!B$74 + Baseline!B$68*Baseline!B$68/Baseline!B$75 + Baseline!B$60*Baseline!B$60/Baseline!B$76)</f>
        <v>1.3250171523295149E-6</v>
      </c>
      <c r="P867" s="40">
        <f>Baseline!B$33 * (C867 * Baseline!B$58*Baseline!B$61/Baseline!B$73 + Baseline!B$59*Baseline!B$62/Baseline!B$74 + Baseline!B$68*Baseline!B$63/Baseline!B$75 + Baseline!B$60*Baseline!B$69/Baseline!B$76)</f>
        <v>1.6490097198691087E-9</v>
      </c>
      <c r="Q867" s="40">
        <f>Baseline!B$33 * (C867 * Baseline!B$61*Baseline!B$66/Baseline!B$73 + Baseline!B$62*Baseline!B$52/Baseline!B$74 + Baseline!B$63*Baseline!B$53/Baseline!B$75 + Baseline!B$69*Baseline!B$54/Baseline!B$76)</f>
        <v>1.7998068633643281E-9</v>
      </c>
      <c r="R867" s="40">
        <f>Baseline!B$33 * (C867 * Baseline!B$61*Baseline!B$57/Baseline!B$73 + Baseline!B$62*Baseline!B$67/Baseline!B$74 + Baseline!B$63*Baseline!B$55/Baseline!B$75 + Baseline!B$69*Baseline!B$56/Baseline!B$76)</f>
        <v>1.4629434735593446E-8</v>
      </c>
      <c r="S867" s="40">
        <f>Baseline!B$33 * (C867 * Baseline!B$61*Baseline!B$58/Baseline!B$73 + Baseline!B$62*Baseline!B$59/Baseline!B$74 + Baseline!B$63*Baseline!B$68/Baseline!B$75 + Baseline!B$69*Baseline!B$60/Baseline!B$76)</f>
        <v>1.6490097198691087E-9</v>
      </c>
      <c r="T867" s="40">
        <f>Baseline!B$33 * (C867 * Baseline!B$61*Baseline!B$61/Baseline!B$73 + Baseline!B$62*Baseline!B$62/Baseline!B$74 + Baseline!B$63*Baseline!B$63/Baseline!B$75 + Baseline!B$69*Baseline!B$69/Baseline!B$76)</f>
        <v>9.8551806935749106E-8</v>
      </c>
      <c r="U867" s="40"/>
      <c r="V867" s="40">
        <f>E867 * ( Baseline!B$87 * Baseline!B$7 )</f>
        <v>0.23559355744666222</v>
      </c>
      <c r="W867" s="40">
        <f>F867 * ( Baseline!D$87 * Baseline!B$11 )</f>
        <v>7.3123062756967692E-4</v>
      </c>
      <c r="X867" s="40">
        <f>G867 * ( Baseline!F$87 * Baseline!B$16 )</f>
        <v>3.7896925647972627E-3</v>
      </c>
      <c r="Y867" s="40">
        <f>H867 * ( Baseline!H$87 * Baseline!B$18 )</f>
        <v>6.3294431935375175E-4</v>
      </c>
      <c r="Z867" s="48">
        <f t="shared" si="0"/>
        <v>0.24074742495838294</v>
      </c>
      <c r="AA867" s="40">
        <f>I867 * ( Baseline!B$87 * Baseline!B$7 )</f>
        <v>4.1142782183604173E-4</v>
      </c>
      <c r="AB867" s="1">
        <f>J867 * ( Baseline!D$87 * Baseline!B$11 )</f>
        <v>3.3110913400077137E-2</v>
      </c>
      <c r="AC867" s="1">
        <f>K867 * ( Baseline!F$87 * Baseline!B$16 )</f>
        <v>4.8383298146936928E-4</v>
      </c>
      <c r="AD867" s="1">
        <f>L867 * ( Baseline!F$87 * Baseline!B$16 )</f>
        <v>5.0815004960049436E-4</v>
      </c>
      <c r="AE867" s="48">
        <f t="shared" si="1"/>
        <v>3.4514324252983043E-2</v>
      </c>
      <c r="AF867" s="48">
        <f>M867 * ( Baseline!B$87 * Baseline!B$7 )</f>
        <v>1.1323874958901927E-3</v>
      </c>
      <c r="AG867" s="48">
        <f>N867 * ( Baseline!D$87 * Baseline!B$11 )</f>
        <v>2.5694920131806993E-4</v>
      </c>
      <c r="AH867" s="48">
        <f>O867 * ( Baseline!F$87 * Baseline!B$16 )</f>
        <v>4.6024165926219288E-2</v>
      </c>
      <c r="AI867" s="48">
        <f>P867 * ( Baseline!H$87 * Baseline!B$18 )</f>
        <v>5.7991296510518709E-4</v>
      </c>
      <c r="AJ867" s="48">
        <f t="shared" si="2"/>
        <v>4.7993415588532734E-2</v>
      </c>
      <c r="AK867" s="48">
        <f>Q867 * ( Baseline!B$87 * Baseline!B$7 )</f>
        <v>1.8680195434858361E-5</v>
      </c>
      <c r="AL867" s="48">
        <f>R867 * ( Baseline!D$87 * Baseline!B$11 )</f>
        <v>2.6986326768806845E-4</v>
      </c>
      <c r="AM867" s="48">
        <f>S867 * ( Baseline!F$87 * Baseline!B$16 )</f>
        <v>5.7277973215497137E-5</v>
      </c>
      <c r="AN867" s="48">
        <f>T867 * ( Baseline!H$87 * Baseline!B$18 )</f>
        <v>3.4658055612383318E-2</v>
      </c>
      <c r="AO867" s="48">
        <f t="shared" si="3"/>
        <v>3.5003877048721745E-2</v>
      </c>
      <c r="AP867" s="48"/>
      <c r="AQ867" s="48">
        <f>V867 * ( (1-Baseline!B$88-Baseline!B$87) + (1-B867)*Baseline!B$88 )</f>
        <v>0.11841792867304955</v>
      </c>
      <c r="AR867" s="48">
        <f>W867 * ( (1-Baseline!B$88-Baseline!B$87) + (1-B867)*Baseline!B$88 )</f>
        <v>3.6754322672299391E-4</v>
      </c>
      <c r="AS867" s="48">
        <f>X867 * ( (1-Baseline!B$88-Baseline!B$87) + (1-B867)*Baseline!B$88 )</f>
        <v>1.9048379280598464E-3</v>
      </c>
      <c r="AT867" s="48">
        <f>Y867 * ( (1-Baseline!B$88-Baseline!B$87) + (1-B867)*Baseline!B$88 )</f>
        <v>3.1814093761971143E-4</v>
      </c>
      <c r="AU867" s="48">
        <f t="shared" si="4"/>
        <v>0.12100845076545211</v>
      </c>
      <c r="AV867" s="48">
        <f>AA867 * ( (1-Baseline!D$88-Baseline!D$87) + (1-B867)*Baseline!D$88 )</f>
        <v>3.0931649485941583E-4</v>
      </c>
      <c r="AW867" s="48">
        <f>AB867 * ( (1-Baseline!D$88-Baseline!D$87) + (1-B867)*Baseline!D$88 )</f>
        <v>2.4893191784650302E-2</v>
      </c>
      <c r="AX867" s="48">
        <f>AC867 * ( (1-Baseline!D$88-Baseline!D$87) + (1-B867)*Baseline!D$88 )</f>
        <v>3.6375158407524048E-4</v>
      </c>
      <c r="AY867" s="48">
        <f>AD867 * ( (1-Baseline!D$88-Baseline!D$87) + (1-B867)*Baseline!D$88 )</f>
        <v>3.82033454868545E-4</v>
      </c>
      <c r="AZ867" s="48">
        <f t="shared" si="5"/>
        <v>2.5948293318453504E-2</v>
      </c>
      <c r="BA867" s="48">
        <f>AF867 * ( (1-Baseline!F$88-Baseline!F$87) + (1-Baseline!B$36)*Baseline!F$88 )</f>
        <v>8.1490227844245122E-4</v>
      </c>
      <c r="BB867" s="48">
        <f>AG867 * ( (1-Baseline!F$88-Baseline!F$87) + (1-Baseline!B$36)*Baseline!F$88 )</f>
        <v>1.8490886764292532E-4</v>
      </c>
      <c r="BC867" s="48">
        <f>AH867 * ( (1-Baseline!F$88-Baseline!F$87) + (1-Baseline!B$36)*Baseline!F$88 )</f>
        <v>3.3120462573817039E-2</v>
      </c>
      <c r="BD867" s="48">
        <f>AI867 * ( (1-Baseline!F$88-Baseline!F$87) + (1-Baseline!B$36)*Baseline!F$88 )</f>
        <v>4.1732392690457603E-4</v>
      </c>
      <c r="BE867" s="48">
        <f t="shared" si="6"/>
        <v>3.4537597646806993E-2</v>
      </c>
      <c r="BF867" s="48">
        <f>AK867 * ( (1-Baseline!H$88-Baseline!H$87) + (1-Baseline!B$36)*Baseline!H$88 )</f>
        <v>1.4800692446946976E-5</v>
      </c>
      <c r="BG867" s="48">
        <f>AL867 * ( (1-Baseline!H$88-Baseline!H$87) + (1-Baseline!B$36)*Baseline!H$88 )</f>
        <v>2.1381806425461037E-4</v>
      </c>
      <c r="BH867" s="48">
        <f>AM867 * ( (1-Baseline!H$88-Baseline!H$87) + (1-Baseline!B$36)*Baseline!H$88 )</f>
        <v>4.5382483738102689E-5</v>
      </c>
      <c r="BI867" s="48">
        <f>AN867 * ( (1-Baseline!H$88-Baseline!H$87) + (1-Baseline!B$36)*Baseline!H$88 )</f>
        <v>2.7460270622803547E-2</v>
      </c>
      <c r="BJ867" s="48">
        <f t="shared" si="7"/>
        <v>2.7734271863243207E-2</v>
      </c>
      <c r="BK867" s="48"/>
      <c r="BL867" s="48">
        <f t="shared" si="18"/>
        <v>0.97859222165050508</v>
      </c>
      <c r="BM867" s="48">
        <f t="shared" si="19"/>
        <v>3.0373351976499098E-3</v>
      </c>
      <c r="BN867" s="48">
        <f t="shared" si="20"/>
        <v>1.5741362822270569E-2</v>
      </c>
      <c r="BO867" s="48">
        <f t="shared" si="21"/>
        <v>2.6290803295743095E-3</v>
      </c>
      <c r="BP867" s="48">
        <f t="shared" si="8"/>
        <v>0.99999999999999989</v>
      </c>
      <c r="BQ867" s="48">
        <f t="shared" si="22"/>
        <v>1.1920494772557582E-2</v>
      </c>
      <c r="BR867" s="48">
        <f t="shared" si="23"/>
        <v>0.95933830711506363</v>
      </c>
      <c r="BS867" s="48">
        <f t="shared" si="24"/>
        <v>1.4018324042011398E-2</v>
      </c>
      <c r="BT867" s="48">
        <f t="shared" si="25"/>
        <v>1.472287407036733E-2</v>
      </c>
      <c r="BU867" s="48">
        <f t="shared" si="9"/>
        <v>1</v>
      </c>
      <c r="BV867" s="48">
        <f t="shared" si="26"/>
        <v>2.3594642765137116E-2</v>
      </c>
      <c r="BW867" s="48">
        <f t="shared" si="27"/>
        <v>5.3538427754548871E-3</v>
      </c>
      <c r="BX867" s="48">
        <f t="shared" si="28"/>
        <v>0.95896833684027338</v>
      </c>
      <c r="BY867" s="48">
        <f t="shared" si="29"/>
        <v>1.2083177619134657E-2</v>
      </c>
      <c r="BZ867" s="48">
        <f t="shared" si="10"/>
        <v>1</v>
      </c>
      <c r="CA867" s="48">
        <f t="shared" si="30"/>
        <v>5.3366075446035534E-4</v>
      </c>
      <c r="CB867" s="48">
        <f t="shared" si="31"/>
        <v>7.7095250709641946E-3</v>
      </c>
      <c r="CC867" s="48">
        <f t="shared" si="32"/>
        <v>1.6363322593029388E-3</v>
      </c>
      <c r="CD867" s="48">
        <f t="shared" si="33"/>
        <v>0.99012048191527247</v>
      </c>
      <c r="CE867" s="48">
        <f t="shared" si="11"/>
        <v>1</v>
      </c>
      <c r="CF867" s="48"/>
      <c r="CG867" s="48">
        <f t="shared" si="34"/>
        <v>0.97859222165050508</v>
      </c>
      <c r="CH867" s="48">
        <f t="shared" si="35"/>
        <v>3.0373351976499098E-3</v>
      </c>
      <c r="CI867" s="48">
        <f t="shared" si="36"/>
        <v>1.5741362822270569E-2</v>
      </c>
      <c r="CJ867" s="48">
        <f t="shared" si="37"/>
        <v>2.6290803295743095E-3</v>
      </c>
      <c r="CK867" s="48">
        <f t="shared" si="12"/>
        <v>0.99999999999999989</v>
      </c>
      <c r="CL867" s="48">
        <f t="shared" si="38"/>
        <v>1.1920494772557582E-2</v>
      </c>
      <c r="CM867" s="48">
        <f t="shared" si="39"/>
        <v>0.95933830711506363</v>
      </c>
      <c r="CN867" s="48">
        <f t="shared" si="40"/>
        <v>1.4018324042011398E-2</v>
      </c>
      <c r="CO867" s="48">
        <f t="shared" si="41"/>
        <v>1.472287407036733E-2</v>
      </c>
      <c r="CP867" s="48">
        <f t="shared" si="13"/>
        <v>1</v>
      </c>
      <c r="CQ867" s="48">
        <f t="shared" si="42"/>
        <v>2.3594642765137116E-2</v>
      </c>
      <c r="CR867" s="48">
        <f t="shared" si="43"/>
        <v>5.3538427754548871E-3</v>
      </c>
      <c r="CS867" s="48">
        <f t="shared" si="44"/>
        <v>0.95896833684027338</v>
      </c>
      <c r="CT867" s="48">
        <f t="shared" si="45"/>
        <v>1.2083177619134657E-2</v>
      </c>
      <c r="CU867" s="48">
        <f t="shared" si="14"/>
        <v>1</v>
      </c>
      <c r="CV867" s="48">
        <f t="shared" si="46"/>
        <v>5.3366075446035534E-4</v>
      </c>
      <c r="CW867" s="48">
        <f t="shared" si="47"/>
        <v>7.7095250709641946E-3</v>
      </c>
      <c r="CX867" s="48">
        <f t="shared" si="48"/>
        <v>1.6363322593029388E-3</v>
      </c>
      <c r="CY867" s="48">
        <f t="shared" si="49"/>
        <v>0.99012048191527247</v>
      </c>
      <c r="CZ867" s="48">
        <f t="shared" si="15"/>
        <v>1</v>
      </c>
      <c r="DA867" s="48"/>
      <c r="DB867" s="48">
        <f>(AQ867*Baseline!B$7 + AV867*Baseline!B$11 + BA867*Baseline!B$16 + BF867*Baseline!B$18)</f>
        <v>61503.854581471627</v>
      </c>
      <c r="DC867" s="48">
        <f>(AR867*Baseline!B$7 + AW867*Baseline!B$11 + BB867*Baseline!B$16 + BG867*Baseline!B$18)</f>
        <v>63973.435956547284</v>
      </c>
      <c r="DD867" s="48">
        <f>(AS867*Baseline!B$7 + AX867*Baseline!B$11 + BC867*Baseline!B$16 + BH867*Baseline!B$18)</f>
        <v>114741.87478239447</v>
      </c>
      <c r="DE867" s="48">
        <f>(AT867*Baseline!B$7 + AY867*Baseline!B$11 + BD867*Baseline!B$16 + BI867*Baseline!B$18)</f>
        <v>1259799.9035741969</v>
      </c>
      <c r="DF867" s="48">
        <f t="shared" si="16"/>
        <v>1500019.0688946103</v>
      </c>
      <c r="DG867" s="48"/>
      <c r="DH867" s="48">
        <f t="shared" si="50"/>
        <v>4.1002048478486923E-2</v>
      </c>
      <c r="DI867" s="48">
        <f t="shared" si="51"/>
        <v>4.2648415132275887E-2</v>
      </c>
      <c r="DJ867" s="48">
        <f t="shared" si="52"/>
        <v>7.6493610755861738E-2</v>
      </c>
      <c r="DK867" s="48">
        <f t="shared" si="53"/>
        <v>0.83985592563337541</v>
      </c>
      <c r="DL867" s="48">
        <f t="shared" si="17"/>
        <v>1</v>
      </c>
      <c r="DM867" s="48"/>
      <c r="DN867" s="48">
        <f>DH867 / (Baseline!B$7/Baseline!B$17)</f>
        <v>4.3766989915018888</v>
      </c>
      <c r="DO867" s="48">
        <f>DI867 / (Baseline!B$11/Baseline!B$17)</f>
        <v>1.0295531539473461</v>
      </c>
      <c r="DP867" s="48">
        <f>DJ867 / (Baseline!B$16/Baseline!B$17)</f>
        <v>1.18205745502583</v>
      </c>
      <c r="DQ867" s="48">
        <f>DK867 / (Baseline!B$18/Baseline!B$17)</f>
        <v>0.9495312682210818</v>
      </c>
      <c r="DR867" s="71"/>
      <c r="DS867" s="48">
        <f>(AU867*Baseline!B$34)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3.0680798864817817E-2</v>
      </c>
      <c r="DT867" s="48">
        <f>(AZ867*Baseline!B$34) + (Baseline!D$88*(1-Baseline!D$89)*Baseline!B$35) + (Baseline!D$88*Baseline!D$89*((1-Baseline!D$90)*Baseline!B$40 + Baseline!D$90*Baseline!B$41))</f>
        <v>1.0305811997768029E-2</v>
      </c>
      <c r="DU867" s="48">
        <f>(BE867*Baseline!B$34) + (Baseline!F$88*(1-Baseline!F$89)*Baseline!B$35) + (Baseline!F$88*Baseline!F$89*((1-Baseline!F$90)*Baseline!B$40 + Baseline!F$90*Baseline!B$41))</f>
        <v>1.2911279647021053E-2</v>
      </c>
      <c r="DV867" s="48">
        <f>(BJ867*Baseline!B$34) + (Baseline!H$88*(1-Baseline!H$89)*Baseline!B$35) + (Baseline!H$88*Baseline!H$89*((1-Baseline!H$90)*Baseline!B$40 + Baseline!H$90*Baseline!B$41))</f>
        <v>9.3051407794864822E-3</v>
      </c>
      <c r="DW867" s="48">
        <f>( DS867*Baseline!B$7 + DT867*Baseline!B$11 + DU867*Baseline!B$16 + DV867*Baseline!B$18 ) / Baseline!B$17</f>
        <v>9.7802068789812902E-3</v>
      </c>
    </row>
    <row r="868" spans="1:127">
      <c r="A868" s="7" t="s">
        <v>1197</v>
      </c>
      <c r="B868" s="1">
        <f>MIN( MAX( NORMINV( MCrands!B868, (B$5+B$4)/2, (B$5-B$4)/3.29 ), 0 ), 1 )</f>
        <v>0.61138246240811833</v>
      </c>
      <c r="C868" s="1">
        <f>MAX( NORMINV( MCrands!C868, (C$5+C$4)/2, (C$5-C$4)/3.29 ), 0 )</f>
        <v>2.6504351927954826</v>
      </c>
      <c r="D868" s="40"/>
      <c r="E868" s="40">
        <f>Baseline!B$33 * (C868 * Baseline!B$66*Baseline!B$66/Baseline!B$73 + Baseline!B$52*Baseline!B$52/Baseline!B$74 + Baseline!B$53*Baseline!B$53/Baseline!B$75 + Baseline!B$54*Baseline!B$54/Baseline!B$76)</f>
        <v>2.2187459986078049E-5</v>
      </c>
      <c r="F868" s="40">
        <f>Baseline!B$33 * (C868 * Baseline!B$66*Baseline!B$57/Baseline!B$73 + Baseline!B$52*Baseline!B$67/Baseline!B$74 + Baseline!B$53*Baseline!B$55/Baseline!B$75 + Baseline!B$54*Baseline!B$56/Baseline!B$76)</f>
        <v>3.9571991853491473E-8</v>
      </c>
      <c r="G868" s="1">
        <f>Baseline!B$33 * (C868 * Baseline!B$66*Baseline!B$58/Baseline!B$73 + Baseline!B$52*Baseline!B$59/Baseline!B$74 + Baseline!B$53*Baseline!B$68/Baseline!B$75 + Baseline!B$54*Baseline!B$60/Baseline!B$76)</f>
        <v>1.0893552251515103E-7</v>
      </c>
      <c r="H868" s="40">
        <f>Baseline!B$33 * (C868 * Baseline!B$66*Baseline!B$61/Baseline!B$73 + Baseline!B$52*Baseline!B$62/Baseline!B$74 + Baseline!B$53*Baseline!B$63/Baseline!B$75 + Baseline!B$54*Baseline!B$69/Baseline!B$76)</f>
        <v>1.7829872496689778E-9</v>
      </c>
      <c r="I868" s="40">
        <f>Baseline!B$33 * (C868 * Baseline!B$57*Baseline!B$66/Baseline!B$73 + Baseline!B$67*Baseline!B$52/Baseline!B$74 + Baseline!B$55*Baseline!B$53/Baseline!B$75 + Baseline!B$56*Baseline!B$54/Baseline!B$76)</f>
        <v>3.9571991853491473E-8</v>
      </c>
      <c r="J868" s="1">
        <f>Baseline!B$33 * (C868 * Baseline!B$57*Baseline!B$57/Baseline!B$73 + Baseline!B$67*Baseline!B$67/Baseline!B$74 + Baseline!B$55*Baseline!B$55/Baseline!B$75 + Baseline!B$56*Baseline!B$56/Baseline!B$76)</f>
        <v>1.7949606417461151E-6</v>
      </c>
      <c r="K868" s="40">
        <f>Baseline!B$33 * (C868 * Baseline!B$57*Baseline!B$58/Baseline!B$73 + Baseline!B$67*Baseline!B$59/Baseline!B$74 + Baseline!B$55*Baseline!B$68/Baseline!B$75 + Baseline!B$56*Baseline!B$60/Baseline!B$76)</f>
        <v>1.3929333669765672E-8</v>
      </c>
      <c r="L868" s="1">
        <f>Baseline!B$33 * (C868 * Baseline!B$57*Baseline!B$61/Baseline!B$73 + Baseline!B$67*Baseline!B$62/Baseline!B$74 + Baseline!B$55*Baseline!B$63/Baseline!B$75 + Baseline!B$56*Baseline!B$69/Baseline!B$76)</f>
        <v>1.4629432486230198E-8</v>
      </c>
      <c r="M868" s="40">
        <f>Baseline!B$33 * (C868 * Baseline!B$58*Baseline!B$66/Baseline!B$73 + Baseline!B$59*Baseline!B$52/Baseline!B$74 + Baseline!B$68*Baseline!B$53/Baseline!B$75 + Baseline!B$60*Baseline!B$54/Baseline!B$76)</f>
        <v>1.0893552251515103E-7</v>
      </c>
      <c r="N868" s="1">
        <f>Baseline!B$33 * (C868 * Baseline!B$58*Baseline!B$57/Baseline!B$73 + Baseline!B$59*Baseline!B$67/Baseline!B$74 + Baseline!B$68*Baseline!B$55/Baseline!B$75 + Baseline!B$60*Baseline!B$56/Baseline!B$76)</f>
        <v>1.3929333669765672E-8</v>
      </c>
      <c r="O868" s="1">
        <f>Baseline!B$33 * (C868 * Baseline!B$58*Baseline!B$58/Baseline!B$73 + Baseline!B$59*Baseline!B$59/Baseline!B$74 + Baseline!B$68*Baseline!B$68/Baseline!B$75 + Baseline!B$60*Baseline!B$60/Baseline!B$76)</f>
        <v>1.325017097032668E-6</v>
      </c>
      <c r="P868" s="40">
        <f>Baseline!B$33 * (C868 * Baseline!B$58*Baseline!B$61/Baseline!B$73 + Baseline!B$59*Baseline!B$62/Baseline!B$74 + Baseline!B$68*Baseline!B$63/Baseline!B$75 + Baseline!B$60*Baseline!B$69/Baseline!B$76)</f>
        <v>1.6490041901844547E-9</v>
      </c>
      <c r="Q868" s="40">
        <f>Baseline!B$33 * (C868 * Baseline!B$61*Baseline!B$66/Baseline!B$73 + Baseline!B$62*Baseline!B$52/Baseline!B$74 + Baseline!B$63*Baseline!B$53/Baseline!B$75 + Baseline!B$69*Baseline!B$54/Baseline!B$76)</f>
        <v>1.7829872496689778E-9</v>
      </c>
      <c r="R868" s="40">
        <f>Baseline!B$33 * (C868 * Baseline!B$61*Baseline!B$57/Baseline!B$73 + Baseline!B$62*Baseline!B$67/Baseline!B$74 + Baseline!B$63*Baseline!B$55/Baseline!B$75 + Baseline!B$69*Baseline!B$56/Baseline!B$76)</f>
        <v>1.4629432486230198E-8</v>
      </c>
      <c r="S868" s="40">
        <f>Baseline!B$33 * (C868 * Baseline!B$61*Baseline!B$58/Baseline!B$73 + Baseline!B$62*Baseline!B$59/Baseline!B$74 + Baseline!B$63*Baseline!B$68/Baseline!B$75 + Baseline!B$69*Baseline!B$60/Baseline!B$76)</f>
        <v>1.6490041901844547E-9</v>
      </c>
      <c r="T868" s="40">
        <f>Baseline!B$33 * (C868 * Baseline!B$61*Baseline!B$61/Baseline!B$73 + Baseline!B$62*Baseline!B$62/Baseline!B$74 + Baseline!B$63*Baseline!B$63/Baseline!B$75 + Baseline!B$69*Baseline!B$69/Baseline!B$76)</f>
        <v>9.8551806382780627E-8</v>
      </c>
      <c r="U868" s="40"/>
      <c r="V868" s="40">
        <f>E868 * ( Baseline!B$87 * Baseline!B$7 )</f>
        <v>0.23028364719550407</v>
      </c>
      <c r="W868" s="40">
        <f>F868 * ( Baseline!D$87 * Baseline!B$11 )</f>
        <v>7.2996853422687194E-4</v>
      </c>
      <c r="X868" s="40">
        <f>G868 * ( Baseline!F$87 * Baseline!B$16 )</f>
        <v>3.7838503106787506E-3</v>
      </c>
      <c r="Y868" s="40">
        <f>H868 * ( Baseline!H$87 * Baseline!B$18 )</f>
        <v>6.2702930749392559E-4</v>
      </c>
      <c r="Z868" s="48">
        <f t="shared" si="0"/>
        <v>0.23542449534790361</v>
      </c>
      <c r="AA868" s="40">
        <f>I868 * ( Baseline!B$87 * Baseline!B$7 )</f>
        <v>4.1071770344738802E-4</v>
      </c>
      <c r="AB868" s="1">
        <f>J868 * ( Baseline!D$87 * Baseline!B$11 )</f>
        <v>3.3110913231291672E-2</v>
      </c>
      <c r="AC868" s="1">
        <f>K868 * ( Baseline!F$87 * Baseline!B$16 )</f>
        <v>4.8383220015821987E-4</v>
      </c>
      <c r="AD868" s="1">
        <f>L868 * ( Baseline!F$87 * Baseline!B$16 )</f>
        <v>5.081499714693795E-4</v>
      </c>
      <c r="AE868" s="48">
        <f t="shared" si="1"/>
        <v>3.4513613106366657E-2</v>
      </c>
      <c r="AF868" s="48">
        <f>M868 * ( Baseline!B$87 * Baseline!B$7 )</f>
        <v>1.1306417881847524E-3</v>
      </c>
      <c r="AG868" s="48">
        <f>N868 * ( Baseline!D$87 * Baseline!B$11 )</f>
        <v>2.5694878638712578E-4</v>
      </c>
      <c r="AH868" s="48">
        <f>O868 * ( Baseline!F$87 * Baseline!B$16 )</f>
        <v>4.602416400549604E-2</v>
      </c>
      <c r="AI868" s="48">
        <f>P868 * ( Baseline!H$87 * Baseline!B$18 )</f>
        <v>5.7991102046181411E-4</v>
      </c>
      <c r="AJ868" s="48">
        <f t="shared" si="2"/>
        <v>4.7991665600529733E-2</v>
      </c>
      <c r="AK868" s="48">
        <f>Q868 * ( Baseline!B$87 * Baseline!B$7 )</f>
        <v>1.850562466431432E-5</v>
      </c>
      <c r="AL868" s="48">
        <f>R868 * ( Baseline!D$87 * Baseline!B$11 )</f>
        <v>2.6986322619497406E-4</v>
      </c>
      <c r="AM868" s="48">
        <f>S868 * ( Baseline!F$87 * Baseline!B$16 )</f>
        <v>5.7277781143172953E-5</v>
      </c>
      <c r="AN868" s="48">
        <f>T868 * ( Baseline!H$87 * Baseline!B$18 )</f>
        <v>3.4658055417918977E-2</v>
      </c>
      <c r="AO868" s="48">
        <f t="shared" si="3"/>
        <v>3.500370204992144E-2</v>
      </c>
      <c r="AP868" s="48"/>
      <c r="AQ868" s="48">
        <f>V868 * ( (1-Baseline!B$88-Baseline!B$87) + (1-B868)*Baseline!B$88 )</f>
        <v>0.10005124603102868</v>
      </c>
      <c r="AR868" s="48">
        <f>W868 * ( (1-Baseline!B$88-Baseline!B$87) + (1-B868)*Baseline!B$88 )</f>
        <v>3.1714914325131475E-4</v>
      </c>
      <c r="AS868" s="48">
        <f>X868 * ( (1-Baseline!B$88-Baseline!B$87) + (1-B868)*Baseline!B$88 )</f>
        <v>1.6439679629396417E-3</v>
      </c>
      <c r="AT868" s="48">
        <f>Y868 * ( (1-Baseline!B$88-Baseline!B$87) + (1-B868)*Baseline!B$88 )</f>
        <v>2.7242517771780837E-4</v>
      </c>
      <c r="AU868" s="48">
        <f t="shared" si="4"/>
        <v>0.10228478831493744</v>
      </c>
      <c r="AV868" s="48">
        <f>AA868 * ( (1-Baseline!D$88-Baseline!D$87) + (1-B868)*Baseline!D$88 )</f>
        <v>2.9468956485146936E-4</v>
      </c>
      <c r="AW868" s="48">
        <f>AB868 * ( (1-Baseline!D$88-Baseline!D$87) + (1-B868)*Baseline!D$88 )</f>
        <v>2.3757049014601361E-2</v>
      </c>
      <c r="AX868" s="48">
        <f>AC868 * ( (1-Baseline!D$88-Baseline!D$87) + (1-B868)*Baseline!D$88 )</f>
        <v>3.4714914728290754E-4</v>
      </c>
      <c r="AY868" s="48">
        <f>AD868 * ( (1-Baseline!D$88-Baseline!D$87) + (1-B868)*Baseline!D$88 )</f>
        <v>3.6459712526314369E-4</v>
      </c>
      <c r="AZ868" s="48">
        <f t="shared" si="5"/>
        <v>2.476348485199888E-2</v>
      </c>
      <c r="BA868" s="48">
        <f>AF868 * ( (1-Baseline!F$88-Baseline!F$87) + (1-Baseline!B$36)*Baseline!F$88 )</f>
        <v>8.136460113149698E-4</v>
      </c>
      <c r="BB868" s="48">
        <f>AG868 * ( (1-Baseline!F$88-Baseline!F$87) + (1-Baseline!B$36)*Baseline!F$88 )</f>
        <v>1.849085690453401E-4</v>
      </c>
      <c r="BC868" s="48">
        <f>AH868 * ( (1-Baseline!F$88-Baseline!F$87) + (1-Baseline!B$36)*Baseline!F$88 )</f>
        <v>3.3120461191603126E-2</v>
      </c>
      <c r="BD868" s="48">
        <f>AI868 * ( (1-Baseline!F$88-Baseline!F$87) + (1-Baseline!B$36)*Baseline!F$88 )</f>
        <v>4.1732252747697624E-4</v>
      </c>
      <c r="BE868" s="48">
        <f t="shared" si="6"/>
        <v>3.453633829944041E-2</v>
      </c>
      <c r="BF868" s="48">
        <f>AK868 * ( (1-Baseline!H$88-Baseline!H$87) + (1-Baseline!B$36)*Baseline!H$88 )</f>
        <v>1.4662376534029521E-5</v>
      </c>
      <c r="BG868" s="48">
        <f>AL868 * ( (1-Baseline!H$88-Baseline!H$87) + (1-Baseline!B$36)*Baseline!H$88 )</f>
        <v>2.1381803137880182E-4</v>
      </c>
      <c r="BH868" s="48">
        <f>AM868 * ( (1-Baseline!H$88-Baseline!H$87) + (1-Baseline!B$36)*Baseline!H$88 )</f>
        <v>4.5382331555358791E-5</v>
      </c>
      <c r="BI868" s="48">
        <f>AN868 * ( (1-Baseline!H$88-Baseline!H$87) + (1-Baseline!B$36)*Baseline!H$88 )</f>
        <v>2.746027046872556E-2</v>
      </c>
      <c r="BJ868" s="48">
        <f t="shared" si="7"/>
        <v>2.7734133208193752E-2</v>
      </c>
      <c r="BK868" s="48"/>
      <c r="BL868" s="48">
        <f t="shared" si="18"/>
        <v>0.97816349507385569</v>
      </c>
      <c r="BM868" s="48">
        <f t="shared" si="19"/>
        <v>3.1006481850928266E-3</v>
      </c>
      <c r="BN868" s="48">
        <f t="shared" si="20"/>
        <v>1.6072457987377584E-2</v>
      </c>
      <c r="BO868" s="48">
        <f t="shared" si="21"/>
        <v>2.6633987536739522E-3</v>
      </c>
      <c r="BP868" s="48">
        <f t="shared" si="8"/>
        <v>1</v>
      </c>
      <c r="BQ868" s="48">
        <f t="shared" si="22"/>
        <v>1.1900165368998234E-2</v>
      </c>
      <c r="BR868" s="48">
        <f t="shared" si="23"/>
        <v>0.95935806921309463</v>
      </c>
      <c r="BS868" s="48">
        <f t="shared" si="24"/>
        <v>1.4018590249218744E-2</v>
      </c>
      <c r="BT868" s="48">
        <f t="shared" si="25"/>
        <v>1.4723175168688499E-2</v>
      </c>
      <c r="BU868" s="48">
        <f t="shared" si="9"/>
        <v>1</v>
      </c>
      <c r="BV868" s="48">
        <f t="shared" si="26"/>
        <v>2.3559127903497318E-2</v>
      </c>
      <c r="BW868" s="48">
        <f t="shared" si="27"/>
        <v>5.3540293543029183E-3</v>
      </c>
      <c r="BX868" s="48">
        <f t="shared" si="28"/>
        <v>0.95900326503750322</v>
      </c>
      <c r="BY868" s="48">
        <f t="shared" si="29"/>
        <v>1.2083577704696563E-2</v>
      </c>
      <c r="BZ868" s="48">
        <f t="shared" si="10"/>
        <v>1</v>
      </c>
      <c r="CA868" s="48">
        <f t="shared" si="30"/>
        <v>5.2867621367368633E-4</v>
      </c>
      <c r="CB868" s="48">
        <f t="shared" si="31"/>
        <v>7.7095624288568568E-3</v>
      </c>
      <c r="CC868" s="48">
        <f t="shared" si="32"/>
        <v>1.6363349528425524E-3</v>
      </c>
      <c r="CD868" s="48">
        <f t="shared" si="33"/>
        <v>0.99012542640462686</v>
      </c>
      <c r="CE868" s="48">
        <f t="shared" si="11"/>
        <v>1</v>
      </c>
      <c r="CF868" s="48"/>
      <c r="CG868" s="48">
        <f t="shared" si="34"/>
        <v>0.97816349507385569</v>
      </c>
      <c r="CH868" s="48">
        <f t="shared" si="35"/>
        <v>3.1006481850928266E-3</v>
      </c>
      <c r="CI868" s="48">
        <f t="shared" si="36"/>
        <v>1.6072457987377584E-2</v>
      </c>
      <c r="CJ868" s="48">
        <f t="shared" si="37"/>
        <v>2.6633987536739522E-3</v>
      </c>
      <c r="CK868" s="48">
        <f t="shared" si="12"/>
        <v>1</v>
      </c>
      <c r="CL868" s="48">
        <f t="shared" si="38"/>
        <v>1.1900165368998234E-2</v>
      </c>
      <c r="CM868" s="48">
        <f t="shared" si="39"/>
        <v>0.95935806921309463</v>
      </c>
      <c r="CN868" s="48">
        <f t="shared" si="40"/>
        <v>1.4018590249218744E-2</v>
      </c>
      <c r="CO868" s="48">
        <f t="shared" si="41"/>
        <v>1.4723175168688499E-2</v>
      </c>
      <c r="CP868" s="48">
        <f t="shared" si="13"/>
        <v>1</v>
      </c>
      <c r="CQ868" s="48">
        <f t="shared" si="42"/>
        <v>2.3559127903497318E-2</v>
      </c>
      <c r="CR868" s="48">
        <f t="shared" si="43"/>
        <v>5.3540293543029183E-3</v>
      </c>
      <c r="CS868" s="48">
        <f t="shared" si="44"/>
        <v>0.95900326503750322</v>
      </c>
      <c r="CT868" s="48">
        <f t="shared" si="45"/>
        <v>1.2083577704696563E-2</v>
      </c>
      <c r="CU868" s="48">
        <f t="shared" si="14"/>
        <v>1</v>
      </c>
      <c r="CV868" s="48">
        <f t="shared" si="46"/>
        <v>5.2867621367368633E-4</v>
      </c>
      <c r="CW868" s="48">
        <f t="shared" si="47"/>
        <v>7.7095624288568568E-3</v>
      </c>
      <c r="CX868" s="48">
        <f t="shared" si="48"/>
        <v>1.6363349528425524E-3</v>
      </c>
      <c r="CY868" s="48">
        <f t="shared" si="49"/>
        <v>0.99012542640462686</v>
      </c>
      <c r="CZ868" s="48">
        <f t="shared" si="15"/>
        <v>1</v>
      </c>
      <c r="DA868" s="48"/>
      <c r="DB868" s="48">
        <f>(AQ868*Baseline!B$7 + AV868*Baseline!B$11 + BA868*Baseline!B$16 + BF868*Baseline!B$18)</f>
        <v>52554.102926749147</v>
      </c>
      <c r="DC868" s="48">
        <f>(AR868*Baseline!B$7 + AW868*Baseline!B$11 + BB868*Baseline!B$16 + BG868*Baseline!B$18)</f>
        <v>61512.472798215247</v>
      </c>
      <c r="DD868" s="48">
        <f>(AS868*Baseline!B$7 + AX868*Baseline!B$11 + BC868*Baseline!B$16 + BH868*Baseline!B$18)</f>
        <v>114579.73642782717</v>
      </c>
      <c r="DE868" s="48">
        <f>(AT868*Baseline!B$7 + AY868*Baseline!B$11 + BD868*Baseline!B$16 + BI868*Baseline!B$18)</f>
        <v>1259740.3265365388</v>
      </c>
      <c r="DF868" s="48">
        <f t="shared" si="16"/>
        <v>1488386.6386893303</v>
      </c>
      <c r="DG868" s="48"/>
      <c r="DH868" s="48">
        <f t="shared" si="50"/>
        <v>3.5309442829336443E-2</v>
      </c>
      <c r="DI868" s="48">
        <f t="shared" si="51"/>
        <v>4.1328288765332497E-2</v>
      </c>
      <c r="DJ868" s="48">
        <f t="shared" si="52"/>
        <v>7.6982508072449385E-2</v>
      </c>
      <c r="DK868" s="48">
        <f t="shared" si="53"/>
        <v>0.84637976033288165</v>
      </c>
      <c r="DL868" s="48">
        <f t="shared" si="17"/>
        <v>1</v>
      </c>
      <c r="DM868" s="48"/>
      <c r="DN868" s="48">
        <f>DH868 / (Baseline!B$7/Baseline!B$17)</f>
        <v>3.7690507805417157</v>
      </c>
      <c r="DO868" s="48">
        <f>DI868 / (Baseline!B$11/Baseline!B$17)</f>
        <v>0.99768467160210095</v>
      </c>
      <c r="DP868" s="48">
        <f>DJ868 / (Baseline!B$16/Baseline!B$17)</f>
        <v>1.189612396047754</v>
      </c>
      <c r="DQ868" s="48">
        <f>DK868 / (Baseline!B$18/Baseline!B$17)</f>
        <v>0.95690703928707166</v>
      </c>
      <c r="DR868" s="71"/>
      <c r="DS868" s="48">
        <f>(AU868*Baseline!B$34)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2.7872249497240615E-2</v>
      </c>
      <c r="DT868" s="48">
        <f>(AZ868*Baseline!B$34) + (Baseline!D$88*(1-Baseline!D$89)*Baseline!B$35) + (Baseline!D$88*Baseline!D$89*((1-Baseline!D$90)*Baseline!B$40 + Baseline!D$90*Baseline!B$41))</f>
        <v>1.0128090727799835E-2</v>
      </c>
      <c r="DU868" s="48">
        <f>(BE868*Baseline!B$34) + (Baseline!F$88*(1-Baseline!F$89)*Baseline!B$35) + (Baseline!F$88*Baseline!F$89*((1-Baseline!F$90)*Baseline!B$40 + Baseline!F$90*Baseline!B$41))</f>
        <v>1.2911090744916065E-2</v>
      </c>
      <c r="DV868" s="48">
        <f>(BJ868*Baseline!B$34) + (Baseline!H$88*(1-Baseline!H$89)*Baseline!B$35) + (Baseline!H$88*Baseline!H$89*((1-Baseline!H$90)*Baseline!B$40 + Baseline!H$90*Baseline!B$41))</f>
        <v>9.3051199812290639E-3</v>
      </c>
      <c r="DW868" s="48">
        <f>( DS868*Baseline!B$7 + DT868*Baseline!B$11 + DU868*Baseline!B$16 + DV868*Baseline!B$18 ) / Baseline!B$17</f>
        <v>9.7465030803205836E-3</v>
      </c>
    </row>
    <row r="869" spans="1:127">
      <c r="A869" s="7" t="s">
        <v>1198</v>
      </c>
      <c r="B869" s="1">
        <f>MIN( MAX( NORMINV( MCrands!B869, (B$5+B$4)/2, (B$5-B$4)/3.29 ), 0 ), 1 )</f>
        <v>0.46209251537368878</v>
      </c>
      <c r="C869" s="1">
        <f>MAX( NORMINV( MCrands!C869, (C$5+C$4)/2, (C$5-C$4)/3.29 ), 0 )</f>
        <v>2.4244143976880013</v>
      </c>
      <c r="D869" s="40"/>
      <c r="E869" s="40">
        <f>Baseline!B$33 * (C869 * Baseline!B$66*Baseline!B$66/Baseline!B$73 + Baseline!B$52*Baseline!B$52/Baseline!B$74 + Baseline!B$53*Baseline!B$53/Baseline!B$75 + Baseline!B$54*Baseline!B$54/Baseline!B$76)</f>
        <v>2.0296108314328403E-5</v>
      </c>
      <c r="F869" s="40">
        <f>Baseline!B$33 * (C869 * Baseline!B$66*Baseline!B$57/Baseline!B$73 + Baseline!B$52*Baseline!B$67/Baseline!B$74 + Baseline!B$53*Baseline!B$55/Baseline!B$75 + Baseline!B$54*Baseline!B$56/Baseline!B$76)</f>
        <v>3.9319052813471463E-8</v>
      </c>
      <c r="G869" s="1">
        <f>Baseline!B$33 * (C869 * Baseline!B$66*Baseline!B$58/Baseline!B$73 + Baseline!B$52*Baseline!B$59/Baseline!B$74 + Baseline!B$53*Baseline!B$68/Baseline!B$75 + Baseline!B$54*Baseline!B$60/Baseline!B$76)</f>
        <v>1.0831371404176849E-7</v>
      </c>
      <c r="H869" s="40">
        <f>Baseline!B$33 * (C869 * Baseline!B$66*Baseline!B$61/Baseline!B$73 + Baseline!B$52*Baseline!B$62/Baseline!B$74 + Baseline!B$53*Baseline!B$63/Baseline!B$75 + Baseline!B$54*Baseline!B$69/Baseline!B$76)</f>
        <v>1.7208064023307248E-9</v>
      </c>
      <c r="I869" s="40">
        <f>Baseline!B$33 * (C869 * Baseline!B$57*Baseline!B$66/Baseline!B$73 + Baseline!B$67*Baseline!B$52/Baseline!B$74 + Baseline!B$55*Baseline!B$53/Baseline!B$75 + Baseline!B$56*Baseline!B$54/Baseline!B$76)</f>
        <v>3.9319052813471463E-8</v>
      </c>
      <c r="J869" s="1">
        <f>Baseline!B$33 * (C869 * Baseline!B$57*Baseline!B$57/Baseline!B$73 + Baseline!B$67*Baseline!B$67/Baseline!B$74 + Baseline!B$55*Baseline!B$55/Baseline!B$75 + Baseline!B$56*Baseline!B$56/Baseline!B$76)</f>
        <v>1.7949606079194296E-6</v>
      </c>
      <c r="K869" s="40">
        <f>Baseline!B$33 * (C869 * Baseline!B$57*Baseline!B$58/Baseline!B$73 + Baseline!B$67*Baseline!B$59/Baseline!B$74 + Baseline!B$55*Baseline!B$68/Baseline!B$75 + Baseline!B$56*Baseline!B$60/Baseline!B$76)</f>
        <v>1.3929250512497421E-8</v>
      </c>
      <c r="L869" s="1">
        <f>Baseline!B$33 * (C869 * Baseline!B$57*Baseline!B$61/Baseline!B$73 + Baseline!B$67*Baseline!B$62/Baseline!B$74 + Baseline!B$55*Baseline!B$63/Baseline!B$75 + Baseline!B$56*Baseline!B$69/Baseline!B$76)</f>
        <v>1.4629424170503371E-8</v>
      </c>
      <c r="M869" s="40">
        <f>Baseline!B$33 * (C869 * Baseline!B$58*Baseline!B$66/Baseline!B$73 + Baseline!B$59*Baseline!B$52/Baseline!B$74 + Baseline!B$68*Baseline!B$53/Baseline!B$75 + Baseline!B$60*Baseline!B$54/Baseline!B$76)</f>
        <v>1.0831371404176849E-7</v>
      </c>
      <c r="N869" s="1">
        <f>Baseline!B$33 * (C869 * Baseline!B$58*Baseline!B$57/Baseline!B$73 + Baseline!B$59*Baseline!B$67/Baseline!B$74 + Baseline!B$68*Baseline!B$55/Baseline!B$75 + Baseline!B$60*Baseline!B$56/Baseline!B$76)</f>
        <v>1.3929250512497421E-8</v>
      </c>
      <c r="O869" s="1">
        <f>Baseline!B$33 * (C869 * Baseline!B$58*Baseline!B$58/Baseline!B$73 + Baseline!B$59*Baseline!B$59/Baseline!B$74 + Baseline!B$68*Baseline!B$68/Baseline!B$75 + Baseline!B$60*Baseline!B$60/Baseline!B$76)</f>
        <v>1.3250168926043837E-6</v>
      </c>
      <c r="P869" s="40">
        <f>Baseline!B$33 * (C869 * Baseline!B$58*Baseline!B$61/Baseline!B$73 + Baseline!B$59*Baseline!B$62/Baseline!B$74 + Baseline!B$68*Baseline!B$63/Baseline!B$75 + Baseline!B$60*Baseline!B$69/Baseline!B$76)</f>
        <v>1.6489837473560084E-9</v>
      </c>
      <c r="Q869" s="40">
        <f>Baseline!B$33 * (C869 * Baseline!B$61*Baseline!B$66/Baseline!B$73 + Baseline!B$62*Baseline!B$52/Baseline!B$74 + Baseline!B$63*Baseline!B$53/Baseline!B$75 + Baseline!B$69*Baseline!B$54/Baseline!B$76)</f>
        <v>1.7208064023307248E-9</v>
      </c>
      <c r="R869" s="40">
        <f>Baseline!B$33 * (C869 * Baseline!B$61*Baseline!B$57/Baseline!B$73 + Baseline!B$62*Baseline!B$67/Baseline!B$74 + Baseline!B$63*Baseline!B$55/Baseline!B$75 + Baseline!B$69*Baseline!B$56/Baseline!B$76)</f>
        <v>1.4629424170503371E-8</v>
      </c>
      <c r="S869" s="40">
        <f>Baseline!B$33 * (C869 * Baseline!B$61*Baseline!B$58/Baseline!B$73 + Baseline!B$62*Baseline!B$59/Baseline!B$74 + Baseline!B$63*Baseline!B$68/Baseline!B$75 + Baseline!B$69*Baseline!B$60/Baseline!B$76)</f>
        <v>1.6489837473560084E-9</v>
      </c>
      <c r="T869" s="40">
        <f>Baseline!B$33 * (C869 * Baseline!B$61*Baseline!B$61/Baseline!B$73 + Baseline!B$62*Baseline!B$62/Baseline!B$74 + Baseline!B$63*Baseline!B$63/Baseline!B$75 + Baseline!B$69*Baseline!B$69/Baseline!B$76)</f>
        <v>9.8551804338497777E-8</v>
      </c>
      <c r="U869" s="40"/>
      <c r="V869" s="40">
        <f>E869 * ( Baseline!B$87 * Baseline!B$7 )</f>
        <v>0.2106533081944145</v>
      </c>
      <c r="W869" s="40">
        <f>F869 * ( Baseline!D$87 * Baseline!B$11 )</f>
        <v>7.2530267002231664E-4</v>
      </c>
      <c r="X869" s="40">
        <f>G869 * ( Baseline!F$87 * Baseline!B$16 )</f>
        <v>3.7622519364215014E-3</v>
      </c>
      <c r="Y869" s="40">
        <f>H869 * ( Baseline!H$87 * Baseline!B$18 )</f>
        <v>6.0516195333694617E-4</v>
      </c>
      <c r="Z869" s="48">
        <f t="shared" si="0"/>
        <v>0.21574602475419527</v>
      </c>
      <c r="AA869" s="40">
        <f>I869 * ( Baseline!B$87 * Baseline!B$7 )</f>
        <v>4.0809244915102034E-4</v>
      </c>
      <c r="AB869" s="1">
        <f>J869 * ( Baseline!D$87 * Baseline!B$11 )</f>
        <v>3.3110912607304477E-2</v>
      </c>
      <c r="AC869" s="1">
        <f>K869 * ( Baseline!F$87 * Baseline!B$16 )</f>
        <v>4.8382931170964E-4</v>
      </c>
      <c r="AD869" s="1">
        <f>L869 * ( Baseline!F$87 * Baseline!B$16 )</f>
        <v>5.0814968262452142E-4</v>
      </c>
      <c r="AE869" s="48">
        <f t="shared" si="1"/>
        <v>3.4510984050789659E-2</v>
      </c>
      <c r="AF869" s="48">
        <f>M869 * ( Baseline!B$87 * Baseline!B$7 )</f>
        <v>1.124188038039515E-3</v>
      </c>
      <c r="AG869" s="48">
        <f>N869 * ( Baseline!D$87 * Baseline!B$11 )</f>
        <v>2.5694725241861996E-4</v>
      </c>
      <c r="AH869" s="48">
        <f>O869 * ( Baseline!F$87 * Baseline!B$16 )</f>
        <v>4.6024156904726617E-2</v>
      </c>
      <c r="AI869" s="48">
        <f>P869 * ( Baseline!H$87 * Baseline!B$18 )</f>
        <v>5.7990383126146157E-4</v>
      </c>
      <c r="AJ869" s="48">
        <f t="shared" si="2"/>
        <v>4.7985196026446214E-2</v>
      </c>
      <c r="AK869" s="48">
        <f>Q869 * ( Baseline!B$87 * Baseline!B$7 )</f>
        <v>1.7860249649790591E-5</v>
      </c>
      <c r="AL869" s="48">
        <f>R869 * ( Baseline!D$87 * Baseline!B$11 )</f>
        <v>2.6986307279812345E-4</v>
      </c>
      <c r="AM869" s="48">
        <f>S869 * ( Baseline!F$87 * Baseline!B$16 )</f>
        <v>5.7277071066230355E-5</v>
      </c>
      <c r="AN869" s="48">
        <f>T869 * ( Baseline!H$87 * Baseline!B$18 )</f>
        <v>3.4658054698998943E-2</v>
      </c>
      <c r="AO869" s="48">
        <f t="shared" si="3"/>
        <v>3.5003055092513086E-2</v>
      </c>
      <c r="AP869" s="48"/>
      <c r="AQ869" s="48">
        <f>V869 * ( (1-Baseline!B$88-Baseline!B$87) + (1-B869)*Baseline!B$88 )</f>
        <v>0.11951155521979617</v>
      </c>
      <c r="AR869" s="48">
        <f>W869 * ( (1-Baseline!B$88-Baseline!B$87) + (1-B869)*Baseline!B$88 )</f>
        <v>4.1149152055773927E-4</v>
      </c>
      <c r="AS869" s="48">
        <f>X869 * ( (1-Baseline!B$88-Baseline!B$87) + (1-B869)*Baseline!B$88 )</f>
        <v>2.1344672148962979E-3</v>
      </c>
      <c r="AT869" s="48">
        <f>Y869 * ( (1-Baseline!B$88-Baseline!B$87) + (1-B869)*Baseline!B$88 )</f>
        <v>3.4333116732446282E-4</v>
      </c>
      <c r="AU869" s="48">
        <f t="shared" si="4"/>
        <v>0.12240084512257467</v>
      </c>
      <c r="AV869" s="48">
        <f>AA869 * ( (1-Baseline!D$88-Baseline!D$87) + (1-B869)*Baseline!D$88 )</f>
        <v>3.2009994422312743E-4</v>
      </c>
      <c r="AW869" s="48">
        <f>AB869 * ( (1-Baseline!D$88-Baseline!D$87) + (1-B869)*Baseline!D$88 )</f>
        <v>2.5971569189345071E-2</v>
      </c>
      <c r="AX869" s="48">
        <f>AC869 * ( (1-Baseline!D$88-Baseline!D$87) + (1-B869)*Baseline!D$88 )</f>
        <v>3.7950649666261457E-4</v>
      </c>
      <c r="AY869" s="48">
        <f>AD869 * ( (1-Baseline!D$88-Baseline!D$87) + (1-B869)*Baseline!D$88 )</f>
        <v>3.9858293238088092E-4</v>
      </c>
      <c r="AZ869" s="48">
        <f t="shared" si="5"/>
        <v>2.7069758562611696E-2</v>
      </c>
      <c r="BA869" s="48">
        <f>AF869 * ( (1-Baseline!F$88-Baseline!F$87) + (1-Baseline!B$36)*Baseline!F$88 )</f>
        <v>8.0900168619045239E-4</v>
      </c>
      <c r="BB869" s="48">
        <f>AG869 * ( (1-Baseline!F$88-Baseline!F$87) + (1-Baseline!B$36)*Baseline!F$88 )</f>
        <v>1.8490746515251633E-4</v>
      </c>
      <c r="BC869" s="48">
        <f>AH869 * ( (1-Baseline!F$88-Baseline!F$87) + (1-Baseline!B$36)*Baseline!F$88 )</f>
        <v>3.3120456081662225E-2</v>
      </c>
      <c r="BD869" s="48">
        <f>AI869 * ( (1-Baseline!F$88-Baseline!F$87) + (1-Baseline!B$36)*Baseline!F$88 )</f>
        <v>4.1731735389834813E-4</v>
      </c>
      <c r="BE869" s="48">
        <f t="shared" si="6"/>
        <v>3.4531682586903541E-2</v>
      </c>
      <c r="BF869" s="48">
        <f>AK869 * ( (1-Baseline!H$88-Baseline!H$87) + (1-Baseline!B$36)*Baseline!H$88 )</f>
        <v>1.415103300252208E-5</v>
      </c>
      <c r="BG869" s="48">
        <f>AL869 * ( (1-Baseline!H$88-Baseline!H$87) + (1-Baseline!B$36)*Baseline!H$88 )</f>
        <v>2.1381790983940915E-4</v>
      </c>
      <c r="BH869" s="48">
        <f>AM869 * ( (1-Baseline!H$88-Baseline!H$87) + (1-Baseline!B$36)*Baseline!H$88 )</f>
        <v>4.5381768947195629E-5</v>
      </c>
      <c r="BI869" s="48">
        <f>AN869 * ( (1-Baseline!H$88-Baseline!H$87) + (1-Baseline!B$36)*Baseline!H$88 )</f>
        <v>2.746026989911084E-2</v>
      </c>
      <c r="BJ869" s="48">
        <f t="shared" si="7"/>
        <v>2.7733620610899967E-2</v>
      </c>
      <c r="BK869" s="48"/>
      <c r="BL869" s="48">
        <f t="shared" si="18"/>
        <v>0.97639485332078291</v>
      </c>
      <c r="BM869" s="48">
        <f t="shared" si="19"/>
        <v>3.3618356159686915E-3</v>
      </c>
      <c r="BN869" s="48">
        <f t="shared" si="20"/>
        <v>1.743833723336468E-2</v>
      </c>
      <c r="BO869" s="48">
        <f t="shared" si="21"/>
        <v>2.8049738298836419E-3</v>
      </c>
      <c r="BP869" s="48">
        <f t="shared" si="8"/>
        <v>0.99999999999999989</v>
      </c>
      <c r="BQ869" s="48">
        <f t="shared" si="22"/>
        <v>1.1825001818274221E-2</v>
      </c>
      <c r="BR869" s="48">
        <f t="shared" si="23"/>
        <v>0.95943113527494017</v>
      </c>
      <c r="BS869" s="48">
        <f t="shared" si="24"/>
        <v>1.4019574492503331E-2</v>
      </c>
      <c r="BT869" s="48">
        <f t="shared" si="25"/>
        <v>1.4724288414282242E-2</v>
      </c>
      <c r="BU869" s="48">
        <f t="shared" si="9"/>
        <v>0.99999999999999989</v>
      </c>
      <c r="BV869" s="48">
        <f t="shared" si="26"/>
        <v>2.3427809639871809E-2</v>
      </c>
      <c r="BW869" s="48">
        <f t="shared" si="27"/>
        <v>5.3547192404300673E-3</v>
      </c>
      <c r="BX869" s="48">
        <f t="shared" si="28"/>
        <v>0.95913241407539929</v>
      </c>
      <c r="BY869" s="48">
        <f t="shared" si="29"/>
        <v>1.2085057044298778E-2</v>
      </c>
      <c r="BZ869" s="48">
        <f t="shared" si="10"/>
        <v>0.99999999999999989</v>
      </c>
      <c r="CA869" s="48">
        <f t="shared" si="30"/>
        <v>5.1024830840010812E-4</v>
      </c>
      <c r="CB869" s="48">
        <f t="shared" si="31"/>
        <v>7.7097005414206062E-3</v>
      </c>
      <c r="CC869" s="48">
        <f t="shared" si="32"/>
        <v>1.6363449108898363E-3</v>
      </c>
      <c r="CD869" s="48">
        <f t="shared" si="33"/>
        <v>0.99014370623928949</v>
      </c>
      <c r="CE869" s="48">
        <f t="shared" si="11"/>
        <v>1</v>
      </c>
      <c r="CF869" s="48"/>
      <c r="CG869" s="48">
        <f t="shared" si="34"/>
        <v>0.97639485332078291</v>
      </c>
      <c r="CH869" s="48">
        <f t="shared" si="35"/>
        <v>3.3618356159686915E-3</v>
      </c>
      <c r="CI869" s="48">
        <f t="shared" si="36"/>
        <v>1.743833723336468E-2</v>
      </c>
      <c r="CJ869" s="48">
        <f t="shared" si="37"/>
        <v>2.8049738298836419E-3</v>
      </c>
      <c r="CK869" s="48">
        <f t="shared" si="12"/>
        <v>0.99999999999999989</v>
      </c>
      <c r="CL869" s="48">
        <f t="shared" si="38"/>
        <v>1.1825001818274221E-2</v>
      </c>
      <c r="CM869" s="48">
        <f t="shared" si="39"/>
        <v>0.95943113527494017</v>
      </c>
      <c r="CN869" s="48">
        <f t="shared" si="40"/>
        <v>1.4019574492503331E-2</v>
      </c>
      <c r="CO869" s="48">
        <f t="shared" si="41"/>
        <v>1.4724288414282242E-2</v>
      </c>
      <c r="CP869" s="48">
        <f t="shared" si="13"/>
        <v>0.99999999999999989</v>
      </c>
      <c r="CQ869" s="48">
        <f t="shared" si="42"/>
        <v>2.3427809639871809E-2</v>
      </c>
      <c r="CR869" s="48">
        <f t="shared" si="43"/>
        <v>5.3547192404300673E-3</v>
      </c>
      <c r="CS869" s="48">
        <f t="shared" si="44"/>
        <v>0.95913241407539929</v>
      </c>
      <c r="CT869" s="48">
        <f t="shared" si="45"/>
        <v>1.2085057044298778E-2</v>
      </c>
      <c r="CU869" s="48">
        <f t="shared" si="14"/>
        <v>0.99999999999999989</v>
      </c>
      <c r="CV869" s="48">
        <f t="shared" si="46"/>
        <v>5.1024830840010812E-4</v>
      </c>
      <c r="CW869" s="48">
        <f t="shared" si="47"/>
        <v>7.7097005414206062E-3</v>
      </c>
      <c r="CX869" s="48">
        <f t="shared" si="48"/>
        <v>1.6363449108898363E-3</v>
      </c>
      <c r="CY869" s="48">
        <f t="shared" si="49"/>
        <v>0.99014370623928949</v>
      </c>
      <c r="CZ869" s="48">
        <f t="shared" si="15"/>
        <v>1</v>
      </c>
      <c r="DA869" s="48"/>
      <c r="DB869" s="48">
        <f>(AQ869*Baseline!B$7 + AV869*Baseline!B$11 + BA869*Baseline!B$16 + BF869*Baseline!B$18)</f>
        <v>62007.872604871438</v>
      </c>
      <c r="DC869" s="48">
        <f>(AR869*Baseline!B$7 + AW869*Baseline!B$11 + BB869*Baseline!B$16 + BG869*Baseline!B$18)</f>
        <v>66307.377686397507</v>
      </c>
      <c r="DD869" s="48">
        <f>(AS869*Baseline!B$7 + AX869*Baseline!B$11 + BC869*Baseline!B$16 + BH869*Baseline!B$18)</f>
        <v>114886.97776650802</v>
      </c>
      <c r="DE869" s="48">
        <f>(AT869*Baseline!B$7 + AY869*Baseline!B$11 + BD869*Baseline!B$16 + BI869*Baseline!B$18)</f>
        <v>1259847.5569245012</v>
      </c>
      <c r="DF869" s="48">
        <f t="shared" si="16"/>
        <v>1503049.7849822782</v>
      </c>
      <c r="DG869" s="48"/>
      <c r="DH869" s="48">
        <f t="shared" si="50"/>
        <v>4.1254703087298297E-2</v>
      </c>
      <c r="DI869" s="48">
        <f t="shared" si="51"/>
        <v>4.411522382618837E-2</v>
      </c>
      <c r="DJ869" s="48">
        <f t="shared" si="52"/>
        <v>7.6435909784493661E-2</v>
      </c>
      <c r="DK869" s="48">
        <f t="shared" si="53"/>
        <v>0.83819416330201957</v>
      </c>
      <c r="DL869" s="48">
        <f t="shared" si="17"/>
        <v>0.99999999999999989</v>
      </c>
      <c r="DM869" s="48"/>
      <c r="DN869" s="48">
        <f>DH869 / (Baseline!B$7/Baseline!B$17)</f>
        <v>4.4036682092023955</v>
      </c>
      <c r="DO869" s="48">
        <f>DI869 / (Baseline!B$11/Baseline!B$17)</f>
        <v>1.0649626178716483</v>
      </c>
      <c r="DP869" s="48">
        <f>DJ869 / (Baseline!B$16/Baseline!B$17)</f>
        <v>1.1811658006419685</v>
      </c>
      <c r="DQ869" s="48">
        <f>DK869 / (Baseline!B$18/Baseline!B$17)</f>
        <v>0.94765249920152117</v>
      </c>
      <c r="DR869" s="71"/>
      <c r="DS869" s="48">
        <f>(AU869*Baseline!B$34)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3.0889658018386199E-2</v>
      </c>
      <c r="DT869" s="48">
        <f>(AZ869*Baseline!B$34) + (Baseline!D$88*(1-Baseline!D$89)*Baseline!B$35) + (Baseline!D$88*Baseline!D$89*((1-Baseline!D$90)*Baseline!B$40 + Baseline!D$90*Baseline!B$41))</f>
        <v>1.0474031784391758E-2</v>
      </c>
      <c r="DU869" s="48">
        <f>(BE869*Baseline!B$34) + (Baseline!F$88*(1-Baseline!F$89)*Baseline!B$35) + (Baseline!F$88*Baseline!F$89*((1-Baseline!F$90)*Baseline!B$40 + Baseline!F$90*Baseline!B$41))</f>
        <v>1.2910392388035534E-2</v>
      </c>
      <c r="DV869" s="48">
        <f>(BJ869*Baseline!B$34) + (Baseline!H$88*(1-Baseline!H$89)*Baseline!B$35) + (Baseline!H$88*Baseline!H$89*((1-Baseline!H$90)*Baseline!B$40 + Baseline!H$90*Baseline!B$41))</f>
        <v>9.3050430916349972E-3</v>
      </c>
      <c r="DW869" s="48">
        <f>( DS869*Baseline!B$7 + DT869*Baseline!B$11 + DU869*Baseline!B$16 + DV869*Baseline!B$18 ) / Baseline!B$17</f>
        <v>9.7889880745710266E-3</v>
      </c>
    </row>
    <row r="870" spans="1:127">
      <c r="A870" s="7" t="s">
        <v>1199</v>
      </c>
      <c r="B870" s="1">
        <f>MIN( MAX( NORMINV( MCrands!B870, (B$5+B$4)/2, (B$5-B$4)/3.29 ), 0 ), 1 )</f>
        <v>0.66274362951142263</v>
      </c>
      <c r="C870" s="1">
        <f>MAX( NORMINV( MCrands!C870, (C$5+C$4)/2, (C$5-C$4)/3.29 ), 0 )</f>
        <v>2.7682162039896747</v>
      </c>
      <c r="D870" s="40"/>
      <c r="E870" s="40">
        <f>Baseline!B$33 * (C870 * Baseline!B$66*Baseline!B$66/Baseline!B$73 + Baseline!B$52*Baseline!B$52/Baseline!B$74 + Baseline!B$53*Baseline!B$53/Baseline!B$75 + Baseline!B$54*Baseline!B$54/Baseline!B$76)</f>
        <v>2.3173056520753396E-5</v>
      </c>
      <c r="F870" s="40">
        <f>Baseline!B$33 * (C870 * Baseline!B$66*Baseline!B$57/Baseline!B$73 + Baseline!B$52*Baseline!B$67/Baseline!B$74 + Baseline!B$53*Baseline!B$55/Baseline!B$75 + Baseline!B$54*Baseline!B$56/Baseline!B$76)</f>
        <v>3.9703800149670059E-8</v>
      </c>
      <c r="G870" s="1">
        <f>Baseline!B$33 * (C870 * Baseline!B$66*Baseline!B$58/Baseline!B$73 + Baseline!B$52*Baseline!B$59/Baseline!B$74 + Baseline!B$53*Baseline!B$68/Baseline!B$75 + Baseline!B$54*Baseline!B$60/Baseline!B$76)</f>
        <v>1.0925955124325669E-7</v>
      </c>
      <c r="H870" s="40">
        <f>Baseline!B$33 * (C870 * Baseline!B$66*Baseline!B$61/Baseline!B$73 + Baseline!B$52*Baseline!B$62/Baseline!B$74 + Baseline!B$53*Baseline!B$63/Baseline!B$75 + Baseline!B$54*Baseline!B$69/Baseline!B$76)</f>
        <v>1.8153901224795458E-9</v>
      </c>
      <c r="I870" s="40">
        <f>Baseline!B$33 * (C870 * Baseline!B$57*Baseline!B$66/Baseline!B$73 + Baseline!B$67*Baseline!B$52/Baseline!B$74 + Baseline!B$55*Baseline!B$53/Baseline!B$75 + Baseline!B$56*Baseline!B$54/Baseline!B$76)</f>
        <v>3.9703800149670059E-8</v>
      </c>
      <c r="J870" s="1">
        <f>Baseline!B$33 * (C870 * Baseline!B$57*Baseline!B$57/Baseline!B$73 + Baseline!B$67*Baseline!B$67/Baseline!B$74 + Baseline!B$55*Baseline!B$55/Baseline!B$75 + Baseline!B$56*Baseline!B$56/Baseline!B$76)</f>
        <v>1.7949606593734368E-6</v>
      </c>
      <c r="K870" s="40">
        <f>Baseline!B$33 * (C870 * Baseline!B$57*Baseline!B$58/Baseline!B$73 + Baseline!B$67*Baseline!B$59/Baseline!B$74 + Baseline!B$55*Baseline!B$68/Baseline!B$75 + Baseline!B$56*Baseline!B$60/Baseline!B$76)</f>
        <v>1.3929377003597585E-8</v>
      </c>
      <c r="L870" s="1">
        <f>Baseline!B$33 * (C870 * Baseline!B$57*Baseline!B$61/Baseline!B$73 + Baseline!B$67*Baseline!B$62/Baseline!B$74 + Baseline!B$55*Baseline!B$63/Baseline!B$75 + Baseline!B$56*Baseline!B$69/Baseline!B$76)</f>
        <v>1.4629436819613389E-8</v>
      </c>
      <c r="M870" s="40">
        <f>Baseline!B$33 * (C870 * Baseline!B$58*Baseline!B$66/Baseline!B$73 + Baseline!B$59*Baseline!B$52/Baseline!B$74 + Baseline!B$68*Baseline!B$53/Baseline!B$75 + Baseline!B$60*Baseline!B$54/Baseline!B$76)</f>
        <v>1.0925955124325669E-7</v>
      </c>
      <c r="N870" s="1">
        <f>Baseline!B$33 * (C870 * Baseline!B$58*Baseline!B$57/Baseline!B$73 + Baseline!B$59*Baseline!B$67/Baseline!B$74 + Baseline!B$68*Baseline!B$55/Baseline!B$75 + Baseline!B$60*Baseline!B$56/Baseline!B$76)</f>
        <v>1.3929377003597585E-8</v>
      </c>
      <c r="O870" s="1">
        <f>Baseline!B$33 * (C870 * Baseline!B$58*Baseline!B$58/Baseline!B$73 + Baseline!B$59*Baseline!B$59/Baseline!B$74 + Baseline!B$68*Baseline!B$68/Baseline!B$75 + Baseline!B$60*Baseline!B$60/Baseline!B$76)</f>
        <v>1.3250172035616716E-6</v>
      </c>
      <c r="P870" s="40">
        <f>Baseline!B$33 * (C870 * Baseline!B$58*Baseline!B$61/Baseline!B$73 + Baseline!B$59*Baseline!B$62/Baseline!B$74 + Baseline!B$68*Baseline!B$63/Baseline!B$75 + Baseline!B$60*Baseline!B$69/Baseline!B$76)</f>
        <v>1.6490148430847992E-9</v>
      </c>
      <c r="Q870" s="40">
        <f>Baseline!B$33 * (C870 * Baseline!B$61*Baseline!B$66/Baseline!B$73 + Baseline!B$62*Baseline!B$52/Baseline!B$74 + Baseline!B$63*Baseline!B$53/Baseline!B$75 + Baseline!B$69*Baseline!B$54/Baseline!B$76)</f>
        <v>1.8153901224795456E-9</v>
      </c>
      <c r="R870" s="40">
        <f>Baseline!B$33 * (C870 * Baseline!B$61*Baseline!B$57/Baseline!B$73 + Baseline!B$62*Baseline!B$67/Baseline!B$74 + Baseline!B$63*Baseline!B$55/Baseline!B$75 + Baseline!B$69*Baseline!B$56/Baseline!B$76)</f>
        <v>1.4629436819613389E-8</v>
      </c>
      <c r="S870" s="40">
        <f>Baseline!B$33 * (C870 * Baseline!B$61*Baseline!B$58/Baseline!B$73 + Baseline!B$62*Baseline!B$59/Baseline!B$74 + Baseline!B$63*Baseline!B$68/Baseline!B$75 + Baseline!B$69*Baseline!B$60/Baseline!B$76)</f>
        <v>1.6490148430847992E-9</v>
      </c>
      <c r="T870" s="40">
        <f>Baseline!B$33 * (C870 * Baseline!B$61*Baseline!B$61/Baseline!B$73 + Baseline!B$62*Baseline!B$62/Baseline!B$74 + Baseline!B$63*Baseline!B$63/Baseline!B$75 + Baseline!B$69*Baseline!B$69/Baseline!B$76)</f>
        <v>9.8551807448070658E-8</v>
      </c>
      <c r="U870" s="40"/>
      <c r="V870" s="40">
        <f>E870 * ( Baseline!B$87 * Baseline!B$7 )</f>
        <v>0.2405131536288995</v>
      </c>
      <c r="W870" s="40">
        <f>F870 * ( Baseline!D$87 * Baseline!B$11 )</f>
        <v>7.3239994857459149E-4</v>
      </c>
      <c r="X870" s="40">
        <f>G870 * ( Baseline!F$87 * Baseline!B$16 )</f>
        <v>3.795105373996971E-3</v>
      </c>
      <c r="Y870" s="40">
        <f>H870 * ( Baseline!H$87 * Baseline!B$18 )</f>
        <v>6.3842453811208978E-4</v>
      </c>
      <c r="Z870" s="48">
        <f t="shared" si="0"/>
        <v>0.24567908348958314</v>
      </c>
      <c r="AA870" s="40">
        <f>I870 * ( Baseline!B$87 * Baseline!B$7 )</f>
        <v>4.1208574175342552E-4</v>
      </c>
      <c r="AB870" s="1">
        <f>J870 * ( Baseline!D$87 * Baseline!B$11 )</f>
        <v>3.3110913556455748E-2</v>
      </c>
      <c r="AC870" s="1">
        <f>K870 * ( Baseline!F$87 * Baseline!B$16 )</f>
        <v>4.8383370534890111E-4</v>
      </c>
      <c r="AD870" s="1">
        <f>L870 * ( Baseline!F$87 * Baseline!B$16 )</f>
        <v>5.0815012198844763E-4</v>
      </c>
      <c r="AE870" s="48">
        <f t="shared" si="1"/>
        <v>3.4514983125546517E-2</v>
      </c>
      <c r="AF870" s="48">
        <f>M870 * ( Baseline!B$87 * Baseline!B$7 )</f>
        <v>1.1340048823537611E-3</v>
      </c>
      <c r="AG870" s="48">
        <f>N870 * ( Baseline!D$87 * Baseline!B$11 )</f>
        <v>2.5694958574880262E-4</v>
      </c>
      <c r="AH870" s="48">
        <f>O870 * ( Baseline!F$87 * Baseline!B$16 )</f>
        <v>4.6024167705756465E-2</v>
      </c>
      <c r="AI870" s="48">
        <f>P870 * ( Baseline!H$87 * Baseline!B$18 )</f>
        <v>5.7991476680421057E-4</v>
      </c>
      <c r="AJ870" s="48">
        <f t="shared" si="2"/>
        <v>4.799503694066324E-2</v>
      </c>
      <c r="AK870" s="48">
        <f>Q870 * ( Baseline!B$87 * Baseline!B$7 )</f>
        <v>1.8841934081215203E-5</v>
      </c>
      <c r="AL870" s="48">
        <f>R870 * ( Baseline!D$87 * Baseline!B$11 )</f>
        <v>2.6986330613114172E-4</v>
      </c>
      <c r="AM870" s="48">
        <f>S870 * ( Baseline!F$87 * Baseline!B$16 )</f>
        <v>5.72781511692154E-5</v>
      </c>
      <c r="AN870" s="48">
        <f>T870 * ( Baseline!H$87 * Baseline!B$18 )</f>
        <v>3.4658055792553218E-2</v>
      </c>
      <c r="AO870" s="48">
        <f t="shared" si="3"/>
        <v>3.5004039183934792E-2</v>
      </c>
      <c r="AP870" s="48"/>
      <c r="AQ870" s="48">
        <f>V870 * ( (1-Baseline!B$88-Baseline!B$87) + (1-B870)*Baseline!B$88 )</f>
        <v>9.3501453401923895E-2</v>
      </c>
      <c r="AR870" s="48">
        <f>W870 * ( (1-Baseline!B$88-Baseline!B$87) + (1-B870)*Baseline!B$88 )</f>
        <v>2.8472646352174465E-4</v>
      </c>
      <c r="AS870" s="48">
        <f>X870 * ( (1-Baseline!B$88-Baseline!B$87) + (1-B870)*Baseline!B$88 )</f>
        <v>1.4753782191458949E-3</v>
      </c>
      <c r="AT870" s="48">
        <f>Y870 * ( (1-Baseline!B$88-Baseline!B$87) + (1-B870)*Baseline!B$88 )</f>
        <v>2.4819275495026273E-4</v>
      </c>
      <c r="AU870" s="48">
        <f t="shared" si="4"/>
        <v>9.5509750839541802E-2</v>
      </c>
      <c r="AV870" s="48">
        <f>AA870 * ( (1-Baseline!D$88-Baseline!D$87) + (1-B870)*Baseline!D$88 )</f>
        <v>2.8618911936567095E-4</v>
      </c>
      <c r="AW870" s="48">
        <f>AB870 * ( (1-Baseline!D$88-Baseline!D$87) + (1-B870)*Baseline!D$88 )</f>
        <v>2.2995173654382223E-2</v>
      </c>
      <c r="AX870" s="48">
        <f>AC870 * ( (1-Baseline!D$88-Baseline!D$87) + (1-B870)*Baseline!D$88 )</f>
        <v>3.3601730907759683E-4</v>
      </c>
      <c r="AY870" s="48">
        <f>AD870 * ( (1-Baseline!D$88-Baseline!D$87) + (1-B870)*Baseline!D$88 )</f>
        <v>3.5290479912903521E-4</v>
      </c>
      <c r="AZ870" s="48">
        <f t="shared" si="5"/>
        <v>2.3970284881954525E-2</v>
      </c>
      <c r="BA870" s="48">
        <f>AF870 * ( (1-Baseline!F$88-Baseline!F$87) + (1-Baseline!B$36)*Baseline!F$88 )</f>
        <v>8.1606620149800183E-4</v>
      </c>
      <c r="BB870" s="48">
        <f>AG870 * ( (1-Baseline!F$88-Baseline!F$87) + (1-Baseline!B$36)*Baseline!F$88 )</f>
        <v>1.8490914429158235E-4</v>
      </c>
      <c r="BC870" s="48">
        <f>AH870 * ( (1-Baseline!F$88-Baseline!F$87) + (1-Baseline!B$36)*Baseline!F$88 )</f>
        <v>3.312046385442894E-2</v>
      </c>
      <c r="BD870" s="48">
        <f>AI870 * ( (1-Baseline!F$88-Baseline!F$87) + (1-Baseline!B$36)*Baseline!F$88 )</f>
        <v>4.1732522346484767E-4</v>
      </c>
      <c r="BE870" s="48">
        <f t="shared" si="6"/>
        <v>3.4538764423683373E-2</v>
      </c>
      <c r="BF870" s="48">
        <f>AK870 * ( (1-Baseline!H$88-Baseline!H$87) + (1-Baseline!B$36)*Baseline!H$88 )</f>
        <v>1.4928841211228427E-5</v>
      </c>
      <c r="BG870" s="48">
        <f>AL870 * ( (1-Baseline!H$88-Baseline!H$87) + (1-Baseline!B$36)*Baseline!H$88 )</f>
        <v>2.1381809471382617E-4</v>
      </c>
      <c r="BH870" s="48">
        <f>AM870 * ( (1-Baseline!H$88-Baseline!H$87) + (1-Baseline!B$36)*Baseline!H$88 )</f>
        <v>4.5382624734392738E-5</v>
      </c>
      <c r="BI870" s="48">
        <f>AN870 * ( (1-Baseline!H$88-Baseline!H$87) + (1-Baseline!B$36)*Baseline!H$88 )</f>
        <v>2.7460270765555763E-2</v>
      </c>
      <c r="BJ870" s="48">
        <f t="shared" si="7"/>
        <v>2.773440032621521E-2</v>
      </c>
      <c r="BK870" s="48"/>
      <c r="BL870" s="48">
        <f t="shared" si="18"/>
        <v>0.97897285439481585</v>
      </c>
      <c r="BM870" s="48">
        <f t="shared" si="19"/>
        <v>2.9811245555450205E-3</v>
      </c>
      <c r="BN870" s="48">
        <f t="shared" si="20"/>
        <v>1.5447409360585165E-2</v>
      </c>
      <c r="BO870" s="48">
        <f t="shared" si="21"/>
        <v>2.5986116890539409E-3</v>
      </c>
      <c r="BP870" s="48">
        <f t="shared" si="8"/>
        <v>1</v>
      </c>
      <c r="BQ870" s="48">
        <f t="shared" si="22"/>
        <v>1.1939329080778755E-2</v>
      </c>
      <c r="BR870" s="48">
        <f t="shared" si="23"/>
        <v>0.95931999839074134</v>
      </c>
      <c r="BS870" s="48">
        <f t="shared" si="24"/>
        <v>1.4018077412611801E-2</v>
      </c>
      <c r="BT870" s="48">
        <f t="shared" si="25"/>
        <v>1.472259511586829E-2</v>
      </c>
      <c r="BU870" s="48">
        <f t="shared" si="9"/>
        <v>1.0000000000000002</v>
      </c>
      <c r="BV870" s="48">
        <f t="shared" si="26"/>
        <v>2.3627544734588769E-2</v>
      </c>
      <c r="BW870" s="48">
        <f t="shared" si="27"/>
        <v>5.3536699235479709E-3</v>
      </c>
      <c r="BX870" s="48">
        <f t="shared" si="28"/>
        <v>0.95893597837327682</v>
      </c>
      <c r="BY870" s="48">
        <f t="shared" si="29"/>
        <v>1.2082806968586464E-2</v>
      </c>
      <c r="BZ870" s="48">
        <f t="shared" si="10"/>
        <v>1</v>
      </c>
      <c r="CA870" s="48">
        <f t="shared" si="30"/>
        <v>5.382788535405013E-4</v>
      </c>
      <c r="CB870" s="48">
        <f t="shared" si="31"/>
        <v>7.709490459460927E-3</v>
      </c>
      <c r="CC870" s="48">
        <f t="shared" si="32"/>
        <v>1.6363297637806147E-3</v>
      </c>
      <c r="CD870" s="48">
        <f t="shared" si="33"/>
        <v>0.99011590092321788</v>
      </c>
      <c r="CE870" s="48">
        <f t="shared" si="11"/>
        <v>0.99999999999999989</v>
      </c>
      <c r="CF870" s="48"/>
      <c r="CG870" s="48">
        <f t="shared" si="34"/>
        <v>0.97897285439481585</v>
      </c>
      <c r="CH870" s="48">
        <f t="shared" si="35"/>
        <v>2.9811245555450205E-3</v>
      </c>
      <c r="CI870" s="48">
        <f t="shared" si="36"/>
        <v>1.5447409360585165E-2</v>
      </c>
      <c r="CJ870" s="48">
        <f t="shared" si="37"/>
        <v>2.5986116890539409E-3</v>
      </c>
      <c r="CK870" s="48">
        <f t="shared" si="12"/>
        <v>1</v>
      </c>
      <c r="CL870" s="48">
        <f t="shared" si="38"/>
        <v>1.1939329080778755E-2</v>
      </c>
      <c r="CM870" s="48">
        <f t="shared" si="39"/>
        <v>0.95931999839074134</v>
      </c>
      <c r="CN870" s="48">
        <f t="shared" si="40"/>
        <v>1.4018077412611801E-2</v>
      </c>
      <c r="CO870" s="48">
        <f t="shared" si="41"/>
        <v>1.472259511586829E-2</v>
      </c>
      <c r="CP870" s="48">
        <f t="shared" si="13"/>
        <v>1.0000000000000002</v>
      </c>
      <c r="CQ870" s="48">
        <f t="shared" si="42"/>
        <v>2.3627544734588769E-2</v>
      </c>
      <c r="CR870" s="48">
        <f t="shared" si="43"/>
        <v>5.3536699235479709E-3</v>
      </c>
      <c r="CS870" s="48">
        <f t="shared" si="44"/>
        <v>0.95893597837327682</v>
      </c>
      <c r="CT870" s="48">
        <f t="shared" si="45"/>
        <v>1.2082806968586464E-2</v>
      </c>
      <c r="CU870" s="48">
        <f t="shared" si="14"/>
        <v>1</v>
      </c>
      <c r="CV870" s="48">
        <f t="shared" si="46"/>
        <v>5.382788535405013E-4</v>
      </c>
      <c r="CW870" s="48">
        <f t="shared" si="47"/>
        <v>7.709490459460927E-3</v>
      </c>
      <c r="CX870" s="48">
        <f t="shared" si="48"/>
        <v>1.6363297637806147E-3</v>
      </c>
      <c r="CY870" s="48">
        <f t="shared" si="49"/>
        <v>0.99011590092321788</v>
      </c>
      <c r="CZ870" s="48">
        <f t="shared" si="15"/>
        <v>0.99999999999999989</v>
      </c>
      <c r="DA870" s="48"/>
      <c r="DB870" s="48">
        <f>(AQ870*Baseline!B$7 + AV870*Baseline!B$11 + BA870*Baseline!B$16 + BF870*Baseline!B$18)</f>
        <v>49379.53356921838</v>
      </c>
      <c r="DC870" s="48">
        <f>(AR870*Baseline!B$7 + AW870*Baseline!B$11 + BB870*Baseline!B$16 + BG870*Baseline!B$18)</f>
        <v>59862.869774633662</v>
      </c>
      <c r="DD870" s="48">
        <f>(AS870*Baseline!B$7 + AX870*Baseline!B$11 + BC870*Baseline!B$16 + BH870*Baseline!B$18)</f>
        <v>114474.11991981626</v>
      </c>
      <c r="DE870" s="48">
        <f>(AT870*Baseline!B$7 + AY870*Baseline!B$11 + BD870*Baseline!B$16 + BI870*Baseline!B$18)</f>
        <v>1259703.5216108852</v>
      </c>
      <c r="DF870" s="48">
        <f t="shared" si="16"/>
        <v>1483420.0448745536</v>
      </c>
      <c r="DG870" s="48"/>
      <c r="DH870" s="48">
        <f t="shared" si="50"/>
        <v>3.3287627290619626E-2</v>
      </c>
      <c r="DI870" s="48">
        <f t="shared" si="51"/>
        <v>4.0354631839760534E-2</v>
      </c>
      <c r="DJ870" s="48">
        <f t="shared" si="52"/>
        <v>7.716905290267724E-2</v>
      </c>
      <c r="DK870" s="48">
        <f t="shared" si="53"/>
        <v>0.84918868796694258</v>
      </c>
      <c r="DL870" s="48">
        <f t="shared" si="17"/>
        <v>1</v>
      </c>
      <c r="DM870" s="48"/>
      <c r="DN870" s="48">
        <f>DH870 / (Baseline!B$7/Baseline!B$17)</f>
        <v>3.5532352699106409</v>
      </c>
      <c r="DO870" s="48">
        <f>DI870 / (Baseline!B$11/Baseline!B$17)</f>
        <v>0.97418012740095761</v>
      </c>
      <c r="DP870" s="48">
        <f>DJ870 / (Baseline!B$16/Baseline!B$17)</f>
        <v>1.1924950774258256</v>
      </c>
      <c r="DQ870" s="48">
        <f>DK870 / (Baseline!B$18/Baseline!B$17)</f>
        <v>0.96008277995556757</v>
      </c>
      <c r="DR870" s="71"/>
      <c r="DS870" s="48">
        <f>(AU870*Baseline!B$34)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2.685599387593127E-2</v>
      </c>
      <c r="DT870" s="48">
        <f>(AZ870*Baseline!B$34) + (Baseline!D$88*(1-Baseline!D$89)*Baseline!B$35) + (Baseline!D$88*Baseline!D$89*((1-Baseline!D$90)*Baseline!B$40 + Baseline!D$90*Baseline!B$41))</f>
        <v>1.0009110732293183E-2</v>
      </c>
      <c r="DU870" s="48">
        <f>(BE870*Baseline!B$34) + (Baseline!F$88*(1-Baseline!F$89)*Baseline!B$35) + (Baseline!F$88*Baseline!F$89*((1-Baseline!F$90)*Baseline!B$40 + Baseline!F$90*Baseline!B$41))</f>
        <v>1.2911454663552509E-2</v>
      </c>
      <c r="DV870" s="48">
        <f>(BJ870*Baseline!B$34) + (Baseline!H$88*(1-Baseline!H$89)*Baseline!B$35) + (Baseline!H$88*Baseline!H$89*((1-Baseline!H$90)*Baseline!B$40 + Baseline!H$90*Baseline!B$41))</f>
        <v>9.3051600489322817E-3</v>
      </c>
      <c r="DW870" s="48">
        <f>( DS870*Baseline!B$7 + DT870*Baseline!B$11 + DU870*Baseline!B$16 + DV870*Baseline!B$18 ) / Baseline!B$17</f>
        <v>9.7321128733725316E-3</v>
      </c>
    </row>
    <row r="871" spans="1:127">
      <c r="A871" s="7" t="s">
        <v>1200</v>
      </c>
      <c r="B871" s="1">
        <f>MIN( MAX( NORMINV( MCrands!B871, (B$5+B$4)/2, (B$5-B$4)/3.29 ), 0 ), 1 )</f>
        <v>0.43317756714051214</v>
      </c>
      <c r="C871" s="1">
        <f>MAX( NORMINV( MCrands!C871, (C$5+C$4)/2, (C$5-C$4)/3.29 ), 0 )</f>
        <v>2.9420767793674383</v>
      </c>
      <c r="D871" s="40"/>
      <c r="E871" s="40">
        <f>Baseline!B$33 * (C871 * Baseline!B$66*Baseline!B$66/Baseline!B$73 + Baseline!B$52*Baseline!B$52/Baseline!B$74 + Baseline!B$53*Baseline!B$53/Baseline!B$75 + Baseline!B$54*Baseline!B$54/Baseline!B$76)</f>
        <v>2.4627929244901262E-5</v>
      </c>
      <c r="F871" s="40">
        <f>Baseline!B$33 * (C871 * Baseline!B$66*Baseline!B$57/Baseline!B$73 + Baseline!B$52*Baseline!B$67/Baseline!B$74 + Baseline!B$53*Baseline!B$55/Baseline!B$75 + Baseline!B$54*Baseline!B$56/Baseline!B$76)</f>
        <v>3.9898366879746665E-8</v>
      </c>
      <c r="G871" s="1">
        <f>Baseline!B$33 * (C871 * Baseline!B$66*Baseline!B$58/Baseline!B$73 + Baseline!B$52*Baseline!B$59/Baseline!B$74 + Baseline!B$53*Baseline!B$68/Baseline!B$75 + Baseline!B$54*Baseline!B$60/Baseline!B$76)</f>
        <v>1.097378611213617E-7</v>
      </c>
      <c r="H871" s="40">
        <f>Baseline!B$33 * (C871 * Baseline!B$66*Baseline!B$61/Baseline!B$73 + Baseline!B$52*Baseline!B$62/Baseline!B$74 + Baseline!B$53*Baseline!B$63/Baseline!B$75 + Baseline!B$54*Baseline!B$69/Baseline!B$76)</f>
        <v>1.8632211102900462E-9</v>
      </c>
      <c r="I871" s="40">
        <f>Baseline!B$33 * (C871 * Baseline!B$57*Baseline!B$66/Baseline!B$73 + Baseline!B$67*Baseline!B$52/Baseline!B$74 + Baseline!B$55*Baseline!B$53/Baseline!B$75 + Baseline!B$56*Baseline!B$54/Baseline!B$76)</f>
        <v>3.9898366879746665E-8</v>
      </c>
      <c r="J871" s="1">
        <f>Baseline!B$33 * (C871 * Baseline!B$57*Baseline!B$57/Baseline!B$73 + Baseline!B$67*Baseline!B$67/Baseline!B$74 + Baseline!B$55*Baseline!B$55/Baseline!B$75 + Baseline!B$56*Baseline!B$56/Baseline!B$76)</f>
        <v>1.7949606853937282E-6</v>
      </c>
      <c r="K871" s="40">
        <f>Baseline!B$33 * (C871 * Baseline!B$57*Baseline!B$58/Baseline!B$73 + Baseline!B$67*Baseline!B$59/Baseline!B$74 + Baseline!B$55*Baseline!B$68/Baseline!B$75 + Baseline!B$56*Baseline!B$60/Baseline!B$76)</f>
        <v>1.3929440970147647E-8</v>
      </c>
      <c r="L871" s="1">
        <f>Baseline!B$33 * (C871 * Baseline!B$57*Baseline!B$61/Baseline!B$73 + Baseline!B$67*Baseline!B$62/Baseline!B$74 + Baseline!B$55*Baseline!B$63/Baseline!B$75 + Baseline!B$56*Baseline!B$69/Baseline!B$76)</f>
        <v>1.4629443216268397E-8</v>
      </c>
      <c r="M871" s="40">
        <f>Baseline!B$33 * (C871 * Baseline!B$58*Baseline!B$66/Baseline!B$73 + Baseline!B$59*Baseline!B$52/Baseline!B$74 + Baseline!B$68*Baseline!B$53/Baseline!B$75 + Baseline!B$60*Baseline!B$54/Baseline!B$76)</f>
        <v>1.097378611213617E-7</v>
      </c>
      <c r="N871" s="1">
        <f>Baseline!B$33 * (C871 * Baseline!B$58*Baseline!B$57/Baseline!B$73 + Baseline!B$59*Baseline!B$67/Baseline!B$74 + Baseline!B$68*Baseline!B$55/Baseline!B$75 + Baseline!B$60*Baseline!B$56/Baseline!B$76)</f>
        <v>1.3929440970147647E-8</v>
      </c>
      <c r="O871" s="1">
        <f>Baseline!B$33 * (C871 * Baseline!B$58*Baseline!B$58/Baseline!B$73 + Baseline!B$59*Baseline!B$59/Baseline!B$74 + Baseline!B$68*Baseline!B$68/Baseline!B$75 + Baseline!B$60*Baseline!B$60/Baseline!B$76)</f>
        <v>1.3250173608127737E-6</v>
      </c>
      <c r="P871" s="40">
        <f>Baseline!B$33 * (C871 * Baseline!B$58*Baseline!B$61/Baseline!B$73 + Baseline!B$59*Baseline!B$62/Baseline!B$74 + Baseline!B$68*Baseline!B$63/Baseline!B$75 + Baseline!B$60*Baseline!B$69/Baseline!B$76)</f>
        <v>1.6490305681950233E-9</v>
      </c>
      <c r="Q871" s="40">
        <f>Baseline!B$33 * (C871 * Baseline!B$61*Baseline!B$66/Baseline!B$73 + Baseline!B$62*Baseline!B$52/Baseline!B$74 + Baseline!B$63*Baseline!B$53/Baseline!B$75 + Baseline!B$69*Baseline!B$54/Baseline!B$76)</f>
        <v>1.8632211102900462E-9</v>
      </c>
      <c r="R871" s="40">
        <f>Baseline!B$33 * (C871 * Baseline!B$61*Baseline!B$57/Baseline!B$73 + Baseline!B$62*Baseline!B$67/Baseline!B$74 + Baseline!B$63*Baseline!B$55/Baseline!B$75 + Baseline!B$69*Baseline!B$56/Baseline!B$76)</f>
        <v>1.4629443216268397E-8</v>
      </c>
      <c r="S871" s="40">
        <f>Baseline!B$33 * (C871 * Baseline!B$61*Baseline!B$58/Baseline!B$73 + Baseline!B$62*Baseline!B$59/Baseline!B$74 + Baseline!B$63*Baseline!B$68/Baseline!B$75 + Baseline!B$69*Baseline!B$60/Baseline!B$76)</f>
        <v>1.6490305681950233E-9</v>
      </c>
      <c r="T871" s="40">
        <f>Baseline!B$33 * (C871 * Baseline!B$61*Baseline!B$61/Baseline!B$73 + Baseline!B$62*Baseline!B$62/Baseline!B$74 + Baseline!B$63*Baseline!B$63/Baseline!B$75 + Baseline!B$69*Baseline!B$69/Baseline!B$76)</f>
        <v>9.8551809020581686E-8</v>
      </c>
      <c r="U871" s="40"/>
      <c r="V871" s="40">
        <f>E871 * ( Baseline!B$87 * Baseline!B$7 )</f>
        <v>0.2556132776328302</v>
      </c>
      <c r="W871" s="40">
        <f>F871 * ( Baseline!D$87 * Baseline!B$11 )</f>
        <v>7.359890423783396E-4</v>
      </c>
      <c r="X871" s="40">
        <f>G871 * ( Baseline!F$87 * Baseline!B$16 )</f>
        <v>3.8117193575634119E-3</v>
      </c>
      <c r="Y871" s="40">
        <f>H871 * ( Baseline!H$87 * Baseline!B$18 )</f>
        <v>6.5524542741970341E-4</v>
      </c>
      <c r="Z871" s="48">
        <f t="shared" si="0"/>
        <v>0.26081623146019162</v>
      </c>
      <c r="AA871" s="40">
        <f>I871 * ( Baseline!B$87 * Baseline!B$7 )</f>
        <v>4.1410514984489063E-4</v>
      </c>
      <c r="AB871" s="1">
        <f>J871 * ( Baseline!D$87 * Baseline!B$11 )</f>
        <v>3.3110914036441542E-2</v>
      </c>
      <c r="AC871" s="1">
        <f>K871 * ( Baseline!F$87 * Baseline!B$16 )</f>
        <v>4.8383592721230011E-4</v>
      </c>
      <c r="AD871" s="1">
        <f>L871 * ( Baseline!F$87 * Baseline!B$16 )</f>
        <v>5.0815034417478748E-4</v>
      </c>
      <c r="AE871" s="48">
        <f t="shared" si="1"/>
        <v>3.4517005457673521E-2</v>
      </c>
      <c r="AF871" s="48">
        <f>M871 * ( Baseline!B$87 * Baseline!B$7 )</f>
        <v>1.138969260578613E-3</v>
      </c>
      <c r="AG871" s="48">
        <f>N871 * ( Baseline!D$87 * Baseline!B$11 )</f>
        <v>2.5695076571388909E-4</v>
      </c>
      <c r="AH871" s="48">
        <f>O871 * ( Baseline!F$87 * Baseline!B$16 )</f>
        <v>4.6024173167837322E-2</v>
      </c>
      <c r="AI871" s="48">
        <f>P871 * ( Baseline!H$87 * Baseline!B$18 )</f>
        <v>5.7992029690824012E-4</v>
      </c>
      <c r="AJ871" s="48">
        <f t="shared" si="2"/>
        <v>4.8000013491038065E-2</v>
      </c>
      <c r="AK871" s="48">
        <f>Q871 * ( Baseline!B$87 * Baseline!B$7 )</f>
        <v>1.9338371903700388E-5</v>
      </c>
      <c r="AL871" s="48">
        <f>R871 * ( Baseline!D$87 * Baseline!B$11 )</f>
        <v>2.6986342412765039E-4</v>
      </c>
      <c r="AM871" s="48">
        <f>S871 * ( Baseline!F$87 * Baseline!B$16 )</f>
        <v>5.7278697377301004E-5</v>
      </c>
      <c r="AN871" s="48">
        <f>T871 * ( Baseline!H$87 * Baseline!B$18 )</f>
        <v>3.4658056345563619E-2</v>
      </c>
      <c r="AO871" s="48">
        <f t="shared" si="3"/>
        <v>3.5004536838972269E-2</v>
      </c>
      <c r="AP871" s="48"/>
      <c r="AQ871" s="48">
        <f>V871 * ( (1-Baseline!B$88-Baseline!B$87) + (1-B871)*Baseline!B$88 )</f>
        <v>0.15159706890840416</v>
      </c>
      <c r="AR871" s="48">
        <f>W871 * ( (1-Baseline!B$88-Baseline!B$87) + (1-B871)*Baseline!B$88 )</f>
        <v>4.3649446776206638E-4</v>
      </c>
      <c r="AS871" s="48">
        <f>X871 * ( (1-Baseline!B$88-Baseline!B$87) + (1-B871)*Baseline!B$88 )</f>
        <v>2.260623890352329E-3</v>
      </c>
      <c r="AT871" s="48">
        <f>Y871 * ( (1-Baseline!B$88-Baseline!B$87) + (1-B871)*Baseline!B$88 )</f>
        <v>3.8860769335756696E-4</v>
      </c>
      <c r="AU871" s="48">
        <f t="shared" si="4"/>
        <v>0.15468279495987614</v>
      </c>
      <c r="AV871" s="48">
        <f>AA871 * ( (1-Baseline!D$88-Baseline!D$87) + (1-B871)*Baseline!D$88 )</f>
        <v>3.3018046750311002E-4</v>
      </c>
      <c r="AW871" s="48">
        <f>AB871 * ( (1-Baseline!D$88-Baseline!D$87) + (1-B871)*Baseline!D$88 )</f>
        <v>2.6400485673994924E-2</v>
      </c>
      <c r="AX871" s="48">
        <f>AC871 * ( (1-Baseline!D$88-Baseline!D$87) + (1-B871)*Baseline!D$88 )</f>
        <v>3.8577924641023162E-4</v>
      </c>
      <c r="AY871" s="48">
        <f>AD871 * ( (1-Baseline!D$88-Baseline!D$87) + (1-B871)*Baseline!D$88 )</f>
        <v>4.0516597840993437E-4</v>
      </c>
      <c r="AZ871" s="48">
        <f t="shared" si="5"/>
        <v>2.7521611366318199E-2</v>
      </c>
      <c r="BA871" s="48">
        <f>AF871 * ( (1-Baseline!F$88-Baseline!F$87) + (1-Baseline!B$36)*Baseline!F$88 )</f>
        <v>8.1963872692870855E-4</v>
      </c>
      <c r="BB871" s="48">
        <f>AG871 * ( (1-Baseline!F$88-Baseline!F$87) + (1-Baseline!B$36)*Baseline!F$88 )</f>
        <v>1.8490999343221746E-4</v>
      </c>
      <c r="BC871" s="48">
        <f>AH871 * ( (1-Baseline!F$88-Baseline!F$87) + (1-Baseline!B$36)*Baseline!F$88 )</f>
        <v>3.3120467785117111E-2</v>
      </c>
      <c r="BD871" s="48">
        <f>AI871 * ( (1-Baseline!F$88-Baseline!F$87) + (1-Baseline!B$36)*Baseline!F$88 )</f>
        <v>4.173292031046707E-4</v>
      </c>
      <c r="BE871" s="48">
        <f t="shared" si="6"/>
        <v>3.4542345708582708E-2</v>
      </c>
      <c r="BF871" s="48">
        <f>AK871 * ( (1-Baseline!H$88-Baseline!H$87) + (1-Baseline!B$36)*Baseline!H$88 )</f>
        <v>1.5322178826739891E-5</v>
      </c>
      <c r="BG871" s="48">
        <f>AL871 * ( (1-Baseline!H$88-Baseline!H$87) + (1-Baseline!B$36)*Baseline!H$88 )</f>
        <v>2.1381818820481992E-4</v>
      </c>
      <c r="BH871" s="48">
        <f>AM871 * ( (1-Baseline!H$88-Baseline!H$87) + (1-Baseline!B$36)*Baseline!H$88 )</f>
        <v>4.5383057505983125E-5</v>
      </c>
      <c r="BI871" s="48">
        <f>AN871 * ( (1-Baseline!H$88-Baseline!H$87) + (1-Baseline!B$36)*Baseline!H$88 )</f>
        <v>2.7460271203716965E-2</v>
      </c>
      <c r="BJ871" s="48">
        <f t="shared" si="7"/>
        <v>2.7734794628254508E-2</v>
      </c>
      <c r="BK871" s="48"/>
      <c r="BL871" s="48">
        <f t="shared" si="18"/>
        <v>0.98005126522136898</v>
      </c>
      <c r="BM871" s="48">
        <f t="shared" si="19"/>
        <v>2.8218682489884591E-3</v>
      </c>
      <c r="BN871" s="48">
        <f t="shared" si="20"/>
        <v>1.4614578763841984E-2</v>
      </c>
      <c r="BO871" s="48">
        <f t="shared" si="21"/>
        <v>2.512287765800778E-3</v>
      </c>
      <c r="BP871" s="48">
        <f t="shared" si="8"/>
        <v>1.0000000000000002</v>
      </c>
      <c r="BQ871" s="48">
        <f t="shared" si="22"/>
        <v>1.199713429233272E-2</v>
      </c>
      <c r="BR871" s="48">
        <f t="shared" si="23"/>
        <v>0.95926380627206498</v>
      </c>
      <c r="BS871" s="48">
        <f t="shared" si="24"/>
        <v>1.4017320471371827E-2</v>
      </c>
      <c r="BT871" s="48">
        <f t="shared" si="25"/>
        <v>1.4721738964230454E-2</v>
      </c>
      <c r="BU871" s="48">
        <f t="shared" si="9"/>
        <v>1</v>
      </c>
      <c r="BV871" s="48">
        <f t="shared" si="26"/>
        <v>2.3728519592838584E-2</v>
      </c>
      <c r="BW871" s="48">
        <f t="shared" si="27"/>
        <v>5.3531394478016879E-3</v>
      </c>
      <c r="BX871" s="48">
        <f t="shared" si="28"/>
        <v>0.95883667150281848</v>
      </c>
      <c r="BY871" s="48">
        <f t="shared" si="29"/>
        <v>1.20816694565412E-2</v>
      </c>
      <c r="BZ871" s="48">
        <f t="shared" si="10"/>
        <v>1</v>
      </c>
      <c r="CA871" s="48">
        <f t="shared" si="30"/>
        <v>5.5245330034391516E-4</v>
      </c>
      <c r="CB871" s="48">
        <f t="shared" si="31"/>
        <v>7.7093842255098258E-3</v>
      </c>
      <c r="CC871" s="48">
        <f t="shared" si="32"/>
        <v>1.6363221042116408E-3</v>
      </c>
      <c r="CD871" s="48">
        <f t="shared" si="33"/>
        <v>0.99010184036993465</v>
      </c>
      <c r="CE871" s="48">
        <f t="shared" si="11"/>
        <v>1</v>
      </c>
      <c r="CF871" s="48"/>
      <c r="CG871" s="48">
        <f t="shared" si="34"/>
        <v>0.98005126522136898</v>
      </c>
      <c r="CH871" s="48">
        <f t="shared" si="35"/>
        <v>2.8218682489884591E-3</v>
      </c>
      <c r="CI871" s="48">
        <f t="shared" si="36"/>
        <v>1.4614578763841984E-2</v>
      </c>
      <c r="CJ871" s="48">
        <f t="shared" si="37"/>
        <v>2.512287765800778E-3</v>
      </c>
      <c r="CK871" s="48">
        <f t="shared" si="12"/>
        <v>1.0000000000000002</v>
      </c>
      <c r="CL871" s="48">
        <f t="shared" si="38"/>
        <v>1.199713429233272E-2</v>
      </c>
      <c r="CM871" s="48">
        <f t="shared" si="39"/>
        <v>0.95926380627206498</v>
      </c>
      <c r="CN871" s="48">
        <f t="shared" si="40"/>
        <v>1.4017320471371827E-2</v>
      </c>
      <c r="CO871" s="48">
        <f t="shared" si="41"/>
        <v>1.4721738964230454E-2</v>
      </c>
      <c r="CP871" s="48">
        <f t="shared" si="13"/>
        <v>1</v>
      </c>
      <c r="CQ871" s="48">
        <f t="shared" si="42"/>
        <v>2.3728519592838584E-2</v>
      </c>
      <c r="CR871" s="48">
        <f t="shared" si="43"/>
        <v>5.3531394478016879E-3</v>
      </c>
      <c r="CS871" s="48">
        <f t="shared" si="44"/>
        <v>0.95883667150281848</v>
      </c>
      <c r="CT871" s="48">
        <f t="shared" si="45"/>
        <v>1.20816694565412E-2</v>
      </c>
      <c r="CU871" s="48">
        <f t="shared" si="14"/>
        <v>1</v>
      </c>
      <c r="CV871" s="48">
        <f t="shared" si="46"/>
        <v>5.5245330034391516E-4</v>
      </c>
      <c r="CW871" s="48">
        <f t="shared" si="47"/>
        <v>7.7093842255098258E-3</v>
      </c>
      <c r="CX871" s="48">
        <f t="shared" si="48"/>
        <v>1.6363221042116408E-3</v>
      </c>
      <c r="CY871" s="48">
        <f t="shared" si="49"/>
        <v>0.99010184036993465</v>
      </c>
      <c r="CZ871" s="48">
        <f t="shared" si="15"/>
        <v>1</v>
      </c>
      <c r="DA871" s="48"/>
      <c r="DB871" s="48">
        <f>(AQ871*Baseline!B$7 + AV871*Baseline!B$11 + BA871*Baseline!B$16 + BF871*Baseline!B$18)</f>
        <v>77680.228800825309</v>
      </c>
      <c r="DC871" s="48">
        <f>(AR871*Baseline!B$7 + AW871*Baseline!B$11 + BB871*Baseline!B$16 + BG871*Baseline!B$18)</f>
        <v>67239.359895410074</v>
      </c>
      <c r="DD871" s="48">
        <f>(AS871*Baseline!B$7 + AX871*Baseline!B$11 + BC871*Baseline!B$16 + BH871*Baseline!B$18)</f>
        <v>114961.71421762231</v>
      </c>
      <c r="DE871" s="48">
        <f>(AT871*Baseline!B$7 + AY871*Baseline!B$11 + BD871*Baseline!B$16 + BI871*Baseline!B$18)</f>
        <v>1259883.7331733925</v>
      </c>
      <c r="DF871" s="48">
        <f t="shared" si="16"/>
        <v>1519765.0360872501</v>
      </c>
      <c r="DG871" s="48"/>
      <c r="DH871" s="48">
        <f t="shared" si="50"/>
        <v>5.1113314858735617E-2</v>
      </c>
      <c r="DI871" s="48">
        <f t="shared" si="51"/>
        <v>4.4243260174298318E-2</v>
      </c>
      <c r="DJ871" s="48">
        <f t="shared" si="52"/>
        <v>7.5644399948560426E-2</v>
      </c>
      <c r="DK871" s="48">
        <f t="shared" si="53"/>
        <v>0.82899902501840572</v>
      </c>
      <c r="DL871" s="48">
        <f t="shared" si="17"/>
        <v>1</v>
      </c>
      <c r="DM871" s="48"/>
      <c r="DN871" s="48">
        <f>DH871 / (Baseline!B$7/Baseline!B$17)</f>
        <v>5.4560101725630181</v>
      </c>
      <c r="DO871" s="48">
        <f>DI871 / (Baseline!B$11/Baseline!B$17)</f>
        <v>1.0680534765965892</v>
      </c>
      <c r="DP871" s="48">
        <f>DJ871 / (Baseline!B$16/Baseline!B$17)</f>
        <v>1.1689345816807239</v>
      </c>
      <c r="DQ871" s="48">
        <f>DK871 / (Baseline!B$18/Baseline!B$17)</f>
        <v>0.93725658360525566</v>
      </c>
      <c r="DR871" s="71"/>
      <c r="DS871" s="48">
        <f>(AU871*Baseline!B$34)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3.5731950493981424E-2</v>
      </c>
      <c r="DT871" s="48">
        <f>(AZ871*Baseline!B$34) + (Baseline!D$88*(1-Baseline!D$89)*Baseline!B$35) + (Baseline!D$88*Baseline!D$89*((1-Baseline!D$90)*Baseline!B$40 + Baseline!D$90*Baseline!B$41))</f>
        <v>1.0541809704947733E-2</v>
      </c>
      <c r="DU871" s="48">
        <f>(BE871*Baseline!B$34) + (Baseline!F$88*(1-Baseline!F$89)*Baseline!B$35) + (Baseline!F$88*Baseline!F$89*((1-Baseline!F$90)*Baseline!B$40 + Baseline!F$90*Baseline!B$41))</f>
        <v>1.291199185628741E-2</v>
      </c>
      <c r="DV871" s="48">
        <f>(BJ871*Baseline!B$34) + (Baseline!H$88*(1-Baseline!H$89)*Baseline!B$35) + (Baseline!H$88*Baseline!H$89*((1-Baseline!H$90)*Baseline!B$40 + Baseline!H$90*Baseline!B$41))</f>
        <v>9.3052191942381776E-3</v>
      </c>
      <c r="DW871" s="48">
        <f>( DS871*Baseline!B$7 + DT871*Baseline!B$11 + DU871*Baseline!B$16 + DV871*Baseline!B$18 ) / Baseline!B$17</f>
        <v>9.8374188364894963E-3</v>
      </c>
    </row>
    <row r="872" spans="1:127">
      <c r="A872" s="7" t="s">
        <v>1201</v>
      </c>
      <c r="B872" s="1">
        <f>MIN( MAX( NORMINV( MCrands!B872, (B$5+B$4)/2, (B$5-B$4)/3.29 ), 0 ), 1 )</f>
        <v>0.63953504538215911</v>
      </c>
      <c r="C872" s="1">
        <f>MAX( NORMINV( MCrands!C872, (C$5+C$4)/2, (C$5-C$4)/3.29 ), 0 )</f>
        <v>2.5832775148468099</v>
      </c>
      <c r="D872" s="40"/>
      <c r="E872" s="40">
        <f>Baseline!B$33 * (C872 * Baseline!B$66*Baseline!B$66/Baseline!B$73 + Baseline!B$52*Baseline!B$52/Baseline!B$74 + Baseline!B$53*Baseline!B$53/Baseline!B$75 + Baseline!B$54*Baseline!B$54/Baseline!B$76)</f>
        <v>2.1625481667230688E-5</v>
      </c>
      <c r="F872" s="40">
        <f>Baseline!B$33 * (C872 * Baseline!B$66*Baseline!B$57/Baseline!B$73 + Baseline!B$52*Baseline!B$67/Baseline!B$74 + Baseline!B$53*Baseline!B$55/Baseline!B$75 + Baseline!B$54*Baseline!B$56/Baseline!B$76)</f>
        <v>3.949683594324776E-8</v>
      </c>
      <c r="G872" s="1">
        <f>Baseline!B$33 * (C872 * Baseline!B$66*Baseline!B$58/Baseline!B$73 + Baseline!B$52*Baseline!B$59/Baseline!B$74 + Baseline!B$53*Baseline!B$68/Baseline!B$75 + Baseline!B$54*Baseline!B$60/Baseline!B$76)</f>
        <v>1.0875076423580189E-7</v>
      </c>
      <c r="H872" s="40">
        <f>Baseline!B$33 * (C872 * Baseline!B$66*Baseline!B$61/Baseline!B$73 + Baseline!B$52*Baseline!B$62/Baseline!B$74 + Baseline!B$53*Baseline!B$63/Baseline!B$75 + Baseline!B$54*Baseline!B$69/Baseline!B$76)</f>
        <v>1.7645114217340651E-9</v>
      </c>
      <c r="I872" s="40">
        <f>Baseline!B$33 * (C872 * Baseline!B$57*Baseline!B$66/Baseline!B$73 + Baseline!B$67*Baseline!B$52/Baseline!B$74 + Baseline!B$55*Baseline!B$53/Baseline!B$75 + Baseline!B$56*Baseline!B$54/Baseline!B$76)</f>
        <v>3.949683594324776E-8</v>
      </c>
      <c r="J872" s="1">
        <f>Baseline!B$33 * (C872 * Baseline!B$57*Baseline!B$57/Baseline!B$73 + Baseline!B$67*Baseline!B$67/Baseline!B$74 + Baseline!B$55*Baseline!B$55/Baseline!B$75 + Baseline!B$56*Baseline!B$56/Baseline!B$76)</f>
        <v>1.7949606316951741E-6</v>
      </c>
      <c r="K872" s="40">
        <f>Baseline!B$33 * (C872 * Baseline!B$57*Baseline!B$58/Baseline!B$73 + Baseline!B$67*Baseline!B$59/Baseline!B$74 + Baseline!B$55*Baseline!B$68/Baseline!B$75 + Baseline!B$56*Baseline!B$60/Baseline!B$76)</f>
        <v>1.3929308961202739E-8</v>
      </c>
      <c r="L872" s="1">
        <f>Baseline!B$33 * (C872 * Baseline!B$57*Baseline!B$61/Baseline!B$73 + Baseline!B$67*Baseline!B$62/Baseline!B$74 + Baseline!B$55*Baseline!B$63/Baseline!B$75 + Baseline!B$56*Baseline!B$69/Baseline!B$76)</f>
        <v>1.4629430015373904E-8</v>
      </c>
      <c r="M872" s="40">
        <f>Baseline!B$33 * (C872 * Baseline!B$58*Baseline!B$66/Baseline!B$73 + Baseline!B$59*Baseline!B$52/Baseline!B$74 + Baseline!B$68*Baseline!B$53/Baseline!B$75 + Baseline!B$60*Baseline!B$54/Baseline!B$76)</f>
        <v>1.0875076423580189E-7</v>
      </c>
      <c r="N872" s="1">
        <f>Baseline!B$33 * (C872 * Baseline!B$58*Baseline!B$57/Baseline!B$73 + Baseline!B$59*Baseline!B$67/Baseline!B$74 + Baseline!B$68*Baseline!B$55/Baseline!B$75 + Baseline!B$60*Baseline!B$56/Baseline!B$76)</f>
        <v>1.3929308961202739E-8</v>
      </c>
      <c r="O872" s="1">
        <f>Baseline!B$33 * (C872 * Baseline!B$58*Baseline!B$58/Baseline!B$73 + Baseline!B$59*Baseline!B$59/Baseline!B$74 + Baseline!B$68*Baseline!B$68/Baseline!B$75 + Baseline!B$60*Baseline!B$60/Baseline!B$76)</f>
        <v>1.3250170362907843E-6</v>
      </c>
      <c r="P872" s="40">
        <f>Baseline!B$33 * (C872 * Baseline!B$58*Baseline!B$61/Baseline!B$73 + Baseline!B$59*Baseline!B$62/Baseline!B$74 + Baseline!B$68*Baseline!B$63/Baseline!B$75 + Baseline!B$60*Baseline!B$69/Baseline!B$76)</f>
        <v>1.6489981159960665E-9</v>
      </c>
      <c r="Q872" s="40">
        <f>Baseline!B$33 * (C872 * Baseline!B$61*Baseline!B$66/Baseline!B$73 + Baseline!B$62*Baseline!B$52/Baseline!B$74 + Baseline!B$63*Baseline!B$53/Baseline!B$75 + Baseline!B$69*Baseline!B$54/Baseline!B$76)</f>
        <v>1.7645114217340651E-9</v>
      </c>
      <c r="R872" s="40">
        <f>Baseline!B$33 * (C872 * Baseline!B$61*Baseline!B$57/Baseline!B$73 + Baseline!B$62*Baseline!B$67/Baseline!B$74 + Baseline!B$63*Baseline!B$55/Baseline!B$75 + Baseline!B$69*Baseline!B$56/Baseline!B$76)</f>
        <v>1.4629430015373904E-8</v>
      </c>
      <c r="S872" s="40">
        <f>Baseline!B$33 * (C872 * Baseline!B$61*Baseline!B$58/Baseline!B$73 + Baseline!B$62*Baseline!B$59/Baseline!B$74 + Baseline!B$63*Baseline!B$68/Baseline!B$75 + Baseline!B$69*Baseline!B$60/Baseline!B$76)</f>
        <v>1.6489981159960665E-9</v>
      </c>
      <c r="T872" s="40">
        <f>Baseline!B$33 * (C872 * Baseline!B$61*Baseline!B$61/Baseline!B$73 + Baseline!B$62*Baseline!B$62/Baseline!B$74 + Baseline!B$63*Baseline!B$63/Baseline!B$75 + Baseline!B$69*Baseline!B$69/Baseline!B$76)</f>
        <v>9.8551805775361786E-8</v>
      </c>
      <c r="U872" s="40"/>
      <c r="V872" s="40">
        <f>E872 * ( Baseline!B$87 * Baseline!B$7 )</f>
        <v>0.2244508742241873</v>
      </c>
      <c r="W872" s="40">
        <f>F872 * ( Baseline!D$87 * Baseline!B$11 )</f>
        <v>7.2858216353716273E-4</v>
      </c>
      <c r="X872" s="40">
        <f>G872 * ( Baseline!F$87 * Baseline!B$16 )</f>
        <v>3.7774327743547429E-3</v>
      </c>
      <c r="Y872" s="40">
        <f>H872 * ( Baseline!H$87 * Baseline!B$18 )</f>
        <v>6.2053184903057654E-4</v>
      </c>
      <c r="Z872" s="48">
        <f t="shared" si="0"/>
        <v>0.22957742101110978</v>
      </c>
      <c r="AA872" s="40">
        <f>I872 * ( Baseline!B$87 * Baseline!B$7 )</f>
        <v>4.0993766025496851E-4</v>
      </c>
      <c r="AB872" s="1">
        <f>J872 * ( Baseline!D$87 * Baseline!B$11 )</f>
        <v>3.3110913045886023E-2</v>
      </c>
      <c r="AC872" s="1">
        <f>K872 * ( Baseline!F$87 * Baseline!B$16 )</f>
        <v>4.8383134191197133E-4</v>
      </c>
      <c r="AD872" s="1">
        <f>L872 * ( Baseline!F$87 * Baseline!B$16 )</f>
        <v>5.0814988564475464E-4</v>
      </c>
      <c r="AE872" s="48">
        <f t="shared" si="1"/>
        <v>3.451283193369771E-2</v>
      </c>
      <c r="AF872" s="48">
        <f>M872 * ( Baseline!B$87 * Baseline!B$7 )</f>
        <v>1.1287241820033878E-3</v>
      </c>
      <c r="AG872" s="48">
        <f>N872 * ( Baseline!D$87 * Baseline!B$11 )</f>
        <v>2.5694833059825538E-4</v>
      </c>
      <c r="AH872" s="48">
        <f>O872 * ( Baseline!F$87 * Baseline!B$16 )</f>
        <v>4.6024161895640681E-2</v>
      </c>
      <c r="AI872" s="48">
        <f>P872 * ( Baseline!H$87 * Baseline!B$18 )</f>
        <v>5.7990888433092508E-4</v>
      </c>
      <c r="AJ872" s="48">
        <f t="shared" si="2"/>
        <v>4.7989743292573252E-2</v>
      </c>
      <c r="AK872" s="48">
        <f>Q872 * ( Baseline!B$87 * Baseline!B$7 )</f>
        <v>1.831386404617786E-5</v>
      </c>
      <c r="AL872" s="48">
        <f>R872 * ( Baseline!D$87 * Baseline!B$11 )</f>
        <v>2.6986318061608699E-4</v>
      </c>
      <c r="AM872" s="48">
        <f>S872 * ( Baseline!F$87 * Baseline!B$16 )</f>
        <v>5.7277570157636836E-5</v>
      </c>
      <c r="AN872" s="48">
        <f>T872 * ( Baseline!H$87 * Baseline!B$18 )</f>
        <v>3.4658055204305885E-2</v>
      </c>
      <c r="AO872" s="48">
        <f t="shared" si="3"/>
        <v>3.5003509819125783E-2</v>
      </c>
      <c r="AP872" s="48"/>
      <c r="AQ872" s="48">
        <f>V872 * ( (1-Baseline!B$88-Baseline!B$87) + (1-B872)*Baseline!B$88 )</f>
        <v>9.1893287486392181E-2</v>
      </c>
      <c r="AR872" s="48">
        <f>W872 * ( (1-Baseline!B$88-Baseline!B$87) + (1-B872)*Baseline!B$88 )</f>
        <v>2.9829159918755722E-4</v>
      </c>
      <c r="AS872" s="48">
        <f>X872 * ( (1-Baseline!B$88-Baseline!B$87) + (1-B872)*Baseline!B$88 )</f>
        <v>1.5465331426937875E-3</v>
      </c>
      <c r="AT872" s="48">
        <f>Y872 * ( (1-Baseline!B$88-Baseline!B$87) + (1-B872)*Baseline!B$88 )</f>
        <v>2.5405430829587025E-4</v>
      </c>
      <c r="AU872" s="48">
        <f t="shared" si="4"/>
        <v>9.3992166536569388E-2</v>
      </c>
      <c r="AV872" s="48">
        <f>AA872 * ( (1-Baseline!D$88-Baseline!D$87) + (1-B872)*Baseline!D$88 )</f>
        <v>2.8895960440707157E-4</v>
      </c>
      <c r="AW872" s="48">
        <f>AB872 * ( (1-Baseline!D$88-Baseline!D$87) + (1-B872)*Baseline!D$88 )</f>
        <v>2.3339442219934971E-2</v>
      </c>
      <c r="AX872" s="48">
        <f>AC872 * ( (1-Baseline!D$88-Baseline!D$87) + (1-B872)*Baseline!D$88 )</f>
        <v>3.4104627779665267E-4</v>
      </c>
      <c r="AY872" s="48">
        <f>AD872 * ( (1-Baseline!D$88-Baseline!D$87) + (1-B872)*Baseline!D$88 )</f>
        <v>3.5818809582920553E-4</v>
      </c>
      <c r="AZ872" s="48">
        <f t="shared" si="5"/>
        <v>2.4327636197967899E-2</v>
      </c>
      <c r="BA872" s="48">
        <f>AF872 * ( (1-Baseline!F$88-Baseline!F$87) + (1-Baseline!B$36)*Baseline!F$88 )</f>
        <v>8.1226604054346211E-4</v>
      </c>
      <c r="BB872" s="48">
        <f>AG872 * ( (1-Baseline!F$88-Baseline!F$87) + (1-Baseline!B$36)*Baseline!F$88 )</f>
        <v>1.8490824104508373E-4</v>
      </c>
      <c r="BC872" s="48">
        <f>AH872 * ( (1-Baseline!F$88-Baseline!F$87) + (1-Baseline!B$36)*Baseline!F$88 )</f>
        <v>3.3120459673283698E-2</v>
      </c>
      <c r="BD872" s="48">
        <f>AI872 * ( (1-Baseline!F$88-Baseline!F$87) + (1-Baseline!B$36)*Baseline!F$88 )</f>
        <v>4.1732099024883231E-4</v>
      </c>
      <c r="BE872" s="48">
        <f t="shared" si="6"/>
        <v>3.4534954945121078E-2</v>
      </c>
      <c r="BF872" s="48">
        <f>AK872 * ( (1-Baseline!H$88-Baseline!H$87) + (1-Baseline!B$36)*Baseline!H$88 )</f>
        <v>1.4510440761067641E-5</v>
      </c>
      <c r="BG872" s="48">
        <f>AL872 * ( (1-Baseline!H$88-Baseline!H$87) + (1-Baseline!B$36)*Baseline!H$88 )</f>
        <v>2.1381799526573803E-4</v>
      </c>
      <c r="BH872" s="48">
        <f>AM872 * ( (1-Baseline!H$88-Baseline!H$87) + (1-Baseline!B$36)*Baseline!H$88 )</f>
        <v>4.5382164387298811E-5</v>
      </c>
      <c r="BI872" s="48">
        <f>AN872 * ( (1-Baseline!H$88-Baseline!H$87) + (1-Baseline!B$36)*Baseline!H$88 )</f>
        <v>2.7460270299475637E-2</v>
      </c>
      <c r="BJ872" s="48">
        <f t="shared" si="7"/>
        <v>2.7733980899889741E-2</v>
      </c>
      <c r="BK872" s="48"/>
      <c r="BL872" s="48">
        <f t="shared" si="18"/>
        <v>0.97766963857184197</v>
      </c>
      <c r="BM872" s="48">
        <f t="shared" si="19"/>
        <v>3.1735793543124823E-3</v>
      </c>
      <c r="BN872" s="48">
        <f t="shared" si="20"/>
        <v>1.6453851418480495E-2</v>
      </c>
      <c r="BO872" s="48">
        <f t="shared" si="21"/>
        <v>2.7029306553650483E-3</v>
      </c>
      <c r="BP872" s="48">
        <f t="shared" si="8"/>
        <v>1</v>
      </c>
      <c r="BQ872" s="48">
        <f t="shared" si="22"/>
        <v>1.1877833179337357E-2</v>
      </c>
      <c r="BR872" s="48">
        <f t="shared" si="23"/>
        <v>0.95937977820814879</v>
      </c>
      <c r="BS872" s="48">
        <f t="shared" si="24"/>
        <v>1.4018882682286269E-2</v>
      </c>
      <c r="BT872" s="48">
        <f t="shared" si="25"/>
        <v>1.472350593022783E-2</v>
      </c>
      <c r="BU872" s="48">
        <f t="shared" si="9"/>
        <v>1.0000000000000002</v>
      </c>
      <c r="BV872" s="48">
        <f t="shared" si="26"/>
        <v>2.3520112935841976E-2</v>
      </c>
      <c r="BW872" s="48">
        <f t="shared" si="27"/>
        <v>5.3542343211079426E-3</v>
      </c>
      <c r="BX872" s="48">
        <f t="shared" si="28"/>
        <v>0.95904163552304811</v>
      </c>
      <c r="BY872" s="48">
        <f t="shared" si="29"/>
        <v>1.2084017220001884E-2</v>
      </c>
      <c r="BZ872" s="48">
        <f t="shared" si="10"/>
        <v>0.99999999999999989</v>
      </c>
      <c r="CA872" s="48">
        <f t="shared" si="30"/>
        <v>5.2320079160093924E-4</v>
      </c>
      <c r="CB872" s="48">
        <f t="shared" si="31"/>
        <v>7.7096034657825876E-3</v>
      </c>
      <c r="CC872" s="48">
        <f t="shared" si="32"/>
        <v>1.6363379116439516E-3</v>
      </c>
      <c r="CD872" s="48">
        <f t="shared" si="33"/>
        <v>0.99013085783097265</v>
      </c>
      <c r="CE872" s="48">
        <f t="shared" si="11"/>
        <v>1.0000000000000002</v>
      </c>
      <c r="CF872" s="48"/>
      <c r="CG872" s="48">
        <f t="shared" si="34"/>
        <v>0.97766963857184197</v>
      </c>
      <c r="CH872" s="48">
        <f t="shared" si="35"/>
        <v>3.1735793543124823E-3</v>
      </c>
      <c r="CI872" s="48">
        <f t="shared" si="36"/>
        <v>1.6453851418480495E-2</v>
      </c>
      <c r="CJ872" s="48">
        <f t="shared" si="37"/>
        <v>2.7029306553650483E-3</v>
      </c>
      <c r="CK872" s="48">
        <f t="shared" si="12"/>
        <v>1</v>
      </c>
      <c r="CL872" s="48">
        <f t="shared" si="38"/>
        <v>1.1877833179337357E-2</v>
      </c>
      <c r="CM872" s="48">
        <f t="shared" si="39"/>
        <v>0.95937977820814879</v>
      </c>
      <c r="CN872" s="48">
        <f t="shared" si="40"/>
        <v>1.4018882682286269E-2</v>
      </c>
      <c r="CO872" s="48">
        <f t="shared" si="41"/>
        <v>1.472350593022783E-2</v>
      </c>
      <c r="CP872" s="48">
        <f t="shared" si="13"/>
        <v>1.0000000000000002</v>
      </c>
      <c r="CQ872" s="48">
        <f t="shared" si="42"/>
        <v>2.3520112935841976E-2</v>
      </c>
      <c r="CR872" s="48">
        <f t="shared" si="43"/>
        <v>5.3542343211079426E-3</v>
      </c>
      <c r="CS872" s="48">
        <f t="shared" si="44"/>
        <v>0.95904163552304811</v>
      </c>
      <c r="CT872" s="48">
        <f t="shared" si="45"/>
        <v>1.2084017220001884E-2</v>
      </c>
      <c r="CU872" s="48">
        <f t="shared" si="14"/>
        <v>0.99999999999999989</v>
      </c>
      <c r="CV872" s="48">
        <f t="shared" si="46"/>
        <v>5.2320079160093924E-4</v>
      </c>
      <c r="CW872" s="48">
        <f t="shared" si="47"/>
        <v>7.7096034657825876E-3</v>
      </c>
      <c r="CX872" s="48">
        <f t="shared" si="48"/>
        <v>1.6363379116439516E-3</v>
      </c>
      <c r="CY872" s="48">
        <f t="shared" si="49"/>
        <v>0.99013085783097265</v>
      </c>
      <c r="CZ872" s="48">
        <f t="shared" si="15"/>
        <v>1.0000000000000002</v>
      </c>
      <c r="DA872" s="48"/>
      <c r="DB872" s="48">
        <f>(AQ872*Baseline!B$7 + AV872*Baseline!B$11 + BA872*Baseline!B$16 + BF872*Baseline!B$18)</f>
        <v>48573.624395707062</v>
      </c>
      <c r="DC872" s="48">
        <f>(AR872*Baseline!B$7 + AW872*Baseline!B$11 + BB872*Baseline!B$16 + BG872*Baseline!B$18)</f>
        <v>60607.743814905494</v>
      </c>
      <c r="DD872" s="48">
        <f>(AS872*Baseline!B$7 + AX872*Baseline!B$11 + BC872*Baseline!B$16 + BH872*Baseline!B$18)</f>
        <v>114519.37986541928</v>
      </c>
      <c r="DE872" s="48">
        <f>(AT872*Baseline!B$7 + AY872*Baseline!B$11 + BD872*Baseline!B$16 + BI872*Baseline!B$18)</f>
        <v>1259717.659255062</v>
      </c>
      <c r="DF872" s="48">
        <f t="shared" si="16"/>
        <v>1483418.4073310939</v>
      </c>
      <c r="DG872" s="48"/>
      <c r="DH872" s="48">
        <f t="shared" si="50"/>
        <v>3.2744385640393094E-2</v>
      </c>
      <c r="DI872" s="48">
        <f t="shared" si="51"/>
        <v>4.085680986253129E-2</v>
      </c>
      <c r="DJ872" s="48">
        <f t="shared" si="52"/>
        <v>7.7199648662482148E-2</v>
      </c>
      <c r="DK872" s="48">
        <f t="shared" si="53"/>
        <v>0.84919915583459338</v>
      </c>
      <c r="DL872" s="48">
        <f t="shared" si="17"/>
        <v>0.99999999999999989</v>
      </c>
      <c r="DM872" s="48"/>
      <c r="DN872" s="48">
        <f>DH872 / (Baseline!B$7/Baseline!B$17)</f>
        <v>3.4952477968229054</v>
      </c>
      <c r="DO872" s="48">
        <f>DI872 / (Baseline!B$11/Baseline!B$17)</f>
        <v>0.98630294522626527</v>
      </c>
      <c r="DP872" s="48">
        <f>DJ872 / (Baseline!B$16/Baseline!B$17)</f>
        <v>1.1929678743772598</v>
      </c>
      <c r="DQ872" s="48">
        <f>DK872 / (Baseline!B$18/Baseline!B$17)</f>
        <v>0.96009461480407265</v>
      </c>
      <c r="DR872" s="71"/>
      <c r="DS872" s="48">
        <f>(AU872*Baseline!B$34)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2.6628356230485407E-2</v>
      </c>
      <c r="DT872" s="48">
        <f>(AZ872*Baseline!B$34) + (Baseline!D$88*(1-Baseline!D$89)*Baseline!B$35) + (Baseline!D$88*Baseline!D$89*((1-Baseline!D$90)*Baseline!B$40 + Baseline!D$90*Baseline!B$41))</f>
        <v>1.0062713429695188E-2</v>
      </c>
      <c r="DU872" s="48">
        <f>(BE872*Baseline!B$34) + (Baseline!F$88*(1-Baseline!F$89)*Baseline!B$35) + (Baseline!F$88*Baseline!F$89*((1-Baseline!F$90)*Baseline!B$40 + Baseline!F$90*Baseline!B$41))</f>
        <v>1.2910883241768164E-2</v>
      </c>
      <c r="DV872" s="48">
        <f>(BJ872*Baseline!B$34) + (Baseline!H$88*(1-Baseline!H$89)*Baseline!B$35) + (Baseline!H$88*Baseline!H$89*((1-Baseline!H$90)*Baseline!B$40 + Baseline!H$90*Baseline!B$41))</f>
        <v>9.3050971349834619E-3</v>
      </c>
      <c r="DW872" s="48">
        <f>( DS872*Baseline!B$7 + DT872*Baseline!B$11 + DU872*Baseline!B$16 + DV872*Baseline!B$18 ) / Baseline!B$17</f>
        <v>9.7321081287547618E-3</v>
      </c>
    </row>
    <row r="873" spans="1:127">
      <c r="A873" s="7" t="s">
        <v>1202</v>
      </c>
      <c r="B873" s="1">
        <f>MIN( MAX( NORMINV( MCrands!B873, (B$5+B$4)/2, (B$5-B$4)/3.29 ), 0 ), 1 )</f>
        <v>0.43131286469644137</v>
      </c>
      <c r="C873" s="1">
        <f>MAX( NORMINV( MCrands!C873, (C$5+C$4)/2, (C$5-C$4)/3.29 ), 0 )</f>
        <v>2.7414455250084098</v>
      </c>
      <c r="D873" s="40"/>
      <c r="E873" s="40">
        <f>Baseline!B$33 * (C873 * Baseline!B$66*Baseline!B$66/Baseline!B$73 + Baseline!B$52*Baseline!B$52/Baseline!B$74 + Baseline!B$53*Baseline!B$53/Baseline!B$75 + Baseline!B$54*Baseline!B$54/Baseline!B$76)</f>
        <v>2.2949038335077114E-5</v>
      </c>
      <c r="F873" s="40">
        <f>Baseline!B$33 * (C873 * Baseline!B$66*Baseline!B$57/Baseline!B$73 + Baseline!B$52*Baseline!B$67/Baseline!B$74 + Baseline!B$53*Baseline!B$55/Baseline!B$75 + Baseline!B$54*Baseline!B$56/Baseline!B$76)</f>
        <v>3.9673841181341562E-8</v>
      </c>
      <c r="G873" s="1">
        <f>Baseline!B$33 * (C873 * Baseline!B$66*Baseline!B$58/Baseline!B$73 + Baseline!B$52*Baseline!B$59/Baseline!B$74 + Baseline!B$53*Baseline!B$68/Baseline!B$75 + Baseline!B$54*Baseline!B$60/Baseline!B$76)</f>
        <v>1.0918590211278249E-7</v>
      </c>
      <c r="H873" s="40">
        <f>Baseline!B$33 * (C873 * Baseline!B$66*Baseline!B$61/Baseline!B$73 + Baseline!B$52*Baseline!B$62/Baseline!B$74 + Baseline!B$53*Baseline!B$63/Baseline!B$75 + Baseline!B$54*Baseline!B$69/Baseline!B$76)</f>
        <v>1.8080252094321254E-9</v>
      </c>
      <c r="I873" s="40">
        <f>Baseline!B$33 * (C873 * Baseline!B$57*Baseline!B$66/Baseline!B$73 + Baseline!B$67*Baseline!B$52/Baseline!B$74 + Baseline!B$55*Baseline!B$53/Baseline!B$75 + Baseline!B$56*Baseline!B$54/Baseline!B$76)</f>
        <v>3.9673841181341562E-8</v>
      </c>
      <c r="J873" s="1">
        <f>Baseline!B$33 * (C873 * Baseline!B$57*Baseline!B$57/Baseline!B$73 + Baseline!B$67*Baseline!B$67/Baseline!B$74 + Baseline!B$55*Baseline!B$55/Baseline!B$75 + Baseline!B$56*Baseline!B$56/Baseline!B$76)</f>
        <v>1.7949606553668877E-6</v>
      </c>
      <c r="K873" s="40">
        <f>Baseline!B$33 * (C873 * Baseline!B$57*Baseline!B$58/Baseline!B$73 + Baseline!B$67*Baseline!B$59/Baseline!B$74 + Baseline!B$55*Baseline!B$68/Baseline!B$75 + Baseline!B$56*Baseline!B$60/Baseline!B$76)</f>
        <v>1.3929367154165222E-8</v>
      </c>
      <c r="L873" s="1">
        <f>Baseline!B$33 * (C873 * Baseline!B$57*Baseline!B$61/Baseline!B$73 + Baseline!B$67*Baseline!B$62/Baseline!B$74 + Baseline!B$55*Baseline!B$63/Baseline!B$75 + Baseline!B$56*Baseline!B$69/Baseline!B$76)</f>
        <v>1.4629435834670154E-8</v>
      </c>
      <c r="M873" s="40">
        <f>Baseline!B$33 * (C873 * Baseline!B$58*Baseline!B$66/Baseline!B$73 + Baseline!B$59*Baseline!B$52/Baseline!B$74 + Baseline!B$68*Baseline!B$53/Baseline!B$75 + Baseline!B$60*Baseline!B$54/Baseline!B$76)</f>
        <v>1.0918590211278249E-7</v>
      </c>
      <c r="N873" s="1">
        <f>Baseline!B$33 * (C873 * Baseline!B$58*Baseline!B$57/Baseline!B$73 + Baseline!B$59*Baseline!B$67/Baseline!B$74 + Baseline!B$68*Baseline!B$55/Baseline!B$75 + Baseline!B$60*Baseline!B$56/Baseline!B$76)</f>
        <v>1.3929367154165222E-8</v>
      </c>
      <c r="O873" s="1">
        <f>Baseline!B$33 * (C873 * Baseline!B$58*Baseline!B$58/Baseline!B$73 + Baseline!B$59*Baseline!B$59/Baseline!B$74 + Baseline!B$68*Baseline!B$68/Baseline!B$75 + Baseline!B$60*Baseline!B$60/Baseline!B$76)</f>
        <v>1.3250171793484835E-6</v>
      </c>
      <c r="P873" s="40">
        <f>Baseline!B$33 * (C873 * Baseline!B$58*Baseline!B$61/Baseline!B$73 + Baseline!B$59*Baseline!B$62/Baseline!B$74 + Baseline!B$68*Baseline!B$63/Baseline!B$75 + Baseline!B$60*Baseline!B$69/Baseline!B$76)</f>
        <v>1.6490124217660107E-9</v>
      </c>
      <c r="Q873" s="40">
        <f>Baseline!B$33 * (C873 * Baseline!B$61*Baseline!B$66/Baseline!B$73 + Baseline!B$62*Baseline!B$52/Baseline!B$74 + Baseline!B$63*Baseline!B$53/Baseline!B$75 + Baseline!B$69*Baseline!B$54/Baseline!B$76)</f>
        <v>1.8080252094321252E-9</v>
      </c>
      <c r="R873" s="40">
        <f>Baseline!B$33 * (C873 * Baseline!B$61*Baseline!B$57/Baseline!B$73 + Baseline!B$62*Baseline!B$67/Baseline!B$74 + Baseline!B$63*Baseline!B$55/Baseline!B$75 + Baseline!B$69*Baseline!B$56/Baseline!B$76)</f>
        <v>1.4629435834670154E-8</v>
      </c>
      <c r="S873" s="40">
        <f>Baseline!B$33 * (C873 * Baseline!B$61*Baseline!B$58/Baseline!B$73 + Baseline!B$62*Baseline!B$59/Baseline!B$74 + Baseline!B$63*Baseline!B$68/Baseline!B$75 + Baseline!B$69*Baseline!B$60/Baseline!B$76)</f>
        <v>1.6490124217660107E-9</v>
      </c>
      <c r="T873" s="40">
        <f>Baseline!B$33 * (C873 * Baseline!B$61*Baseline!B$61/Baseline!B$73 + Baseline!B$62*Baseline!B$62/Baseline!B$74 + Baseline!B$63*Baseline!B$63/Baseline!B$75 + Baseline!B$69*Baseline!B$69/Baseline!B$76)</f>
        <v>9.8551807205938786E-8</v>
      </c>
      <c r="U873" s="40"/>
      <c r="V873" s="40">
        <f>E873 * ( Baseline!B$87 * Baseline!B$7 )</f>
        <v>0.23818806887976537</v>
      </c>
      <c r="W873" s="40">
        <f>F873 * ( Baseline!D$87 * Baseline!B$11 )</f>
        <v>7.3184730759865411E-4</v>
      </c>
      <c r="X873" s="40">
        <f>G873 * ( Baseline!F$87 * Baseline!B$16 )</f>
        <v>3.7925471883951413E-3</v>
      </c>
      <c r="Y873" s="40">
        <f>H873 * ( Baseline!H$87 * Baseline!B$18 )</f>
        <v>6.3583449360743362E-4</v>
      </c>
      <c r="Z873" s="48">
        <f t="shared" si="0"/>
        <v>0.2433482978693666</v>
      </c>
      <c r="AA873" s="40">
        <f>I873 * ( Baseline!B$87 * Baseline!B$7 )</f>
        <v>4.1177479762114405E-4</v>
      </c>
      <c r="AB873" s="1">
        <f>J873 * ( Baseline!D$87 * Baseline!B$11 )</f>
        <v>3.3110913482548555E-2</v>
      </c>
      <c r="AC873" s="1">
        <f>K873 * ( Baseline!F$87 * Baseline!B$16 )</f>
        <v>4.8383336323113416E-4</v>
      </c>
      <c r="AD873" s="1">
        <f>L873 * ( Baseline!F$87 * Baseline!B$16 )</f>
        <v>5.0815008777667088E-4</v>
      </c>
      <c r="AE873" s="48">
        <f t="shared" si="1"/>
        <v>3.4514671731177511E-2</v>
      </c>
      <c r="AF873" s="48">
        <f>M873 * ( Baseline!B$87 * Baseline!B$7 )</f>
        <v>1.1332404780285694E-3</v>
      </c>
      <c r="AG873" s="48">
        <f>N873 * ( Baseline!D$87 * Baseline!B$11 )</f>
        <v>2.5694940406030607E-4</v>
      </c>
      <c r="AH873" s="48">
        <f>O873 * ( Baseline!F$87 * Baseline!B$16 )</f>
        <v>4.6024166864716949E-2</v>
      </c>
      <c r="AI873" s="48">
        <f>P873 * ( Baseline!H$87 * Baseline!B$18 )</f>
        <v>5.7991391529063781E-4</v>
      </c>
      <c r="AJ873" s="48">
        <f t="shared" si="2"/>
        <v>4.799427066209646E-2</v>
      </c>
      <c r="AK873" s="48">
        <f>Q873 * ( Baseline!B$87 * Baseline!B$7 )</f>
        <v>1.8765493648696028E-5</v>
      </c>
      <c r="AL873" s="48">
        <f>R873 * ( Baseline!D$87 * Baseline!B$11 )</f>
        <v>2.698632879622921E-4</v>
      </c>
      <c r="AM873" s="48">
        <f>S873 * ( Baseline!F$87 * Baseline!B$16 )</f>
        <v>5.7278067065264376E-5</v>
      </c>
      <c r="AN873" s="48">
        <f>T873 * ( Baseline!H$87 * Baseline!B$18 )</f>
        <v>3.4658055707401859E-2</v>
      </c>
      <c r="AO873" s="48">
        <f t="shared" si="3"/>
        <v>3.5003962556078114E-2</v>
      </c>
      <c r="AP873" s="48"/>
      <c r="AQ873" s="48">
        <f>V873 * ( (1-Baseline!B$88-Baseline!B$87) + (1-B873)*Baseline!B$88 )</f>
        <v>0.14165795949644844</v>
      </c>
      <c r="AR873" s="48">
        <f>W873 * ( (1-Baseline!B$88-Baseline!B$87) + (1-B873)*Baseline!B$88 )</f>
        <v>4.3525268391897257E-4</v>
      </c>
      <c r="AS873" s="48">
        <f>X873 * ( (1-Baseline!B$88-Baseline!B$87) + (1-B873)*Baseline!B$88 )</f>
        <v>2.2555474693958886E-3</v>
      </c>
      <c r="AT873" s="48">
        <f>Y873 * ( (1-Baseline!B$88-Baseline!B$87) + (1-B873)*Baseline!B$88 )</f>
        <v>3.7815083419377092E-4</v>
      </c>
      <c r="AU873" s="48">
        <f t="shared" si="4"/>
        <v>0.14472691048395706</v>
      </c>
      <c r="AV873" s="48">
        <f>AA873 * ( (1-Baseline!D$88-Baseline!D$87) + (1-B873)*Baseline!D$88 )</f>
        <v>3.2866638764977169E-4</v>
      </c>
      <c r="AW873" s="48">
        <f>AB873 * ( (1-Baseline!D$88-Baseline!D$87) + (1-B873)*Baseline!D$88 )</f>
        <v>2.6428145648937491E-2</v>
      </c>
      <c r="AX873" s="48">
        <f>AC873 * ( (1-Baseline!D$88-Baseline!D$87) + (1-B873)*Baseline!D$88 )</f>
        <v>3.8618139001290661E-4</v>
      </c>
      <c r="AY873" s="48">
        <f>AD873 * ( (1-Baseline!D$88-Baseline!D$87) + (1-B873)*Baseline!D$88 )</f>
        <v>4.0559027579714358E-4</v>
      </c>
      <c r="AZ873" s="48">
        <f t="shared" si="5"/>
        <v>2.7548583702397312E-2</v>
      </c>
      <c r="BA873" s="48">
        <f>AF873 * ( (1-Baseline!F$88-Baseline!F$87) + (1-Baseline!B$36)*Baseline!F$88 )</f>
        <v>8.1551611168465552E-4</v>
      </c>
      <c r="BB873" s="48">
        <f>AG873 * ( (1-Baseline!F$88-Baseline!F$87) + (1-Baseline!B$36)*Baseline!F$88 )</f>
        <v>1.8490901354272619E-4</v>
      </c>
      <c r="BC873" s="48">
        <f>AH873 * ( (1-Baseline!F$88-Baseline!F$87) + (1-Baseline!B$36)*Baseline!F$88 )</f>
        <v>3.3120463249189991E-2</v>
      </c>
      <c r="BD873" s="48">
        <f>AI873 * ( (1-Baseline!F$88-Baseline!F$87) + (1-Baseline!B$36)*Baseline!F$88 )</f>
        <v>4.1732461068843228E-4</v>
      </c>
      <c r="BE873" s="48">
        <f t="shared" si="6"/>
        <v>3.4538212985105808E-2</v>
      </c>
      <c r="BF873" s="48">
        <f>AK873 * ( (1-Baseline!H$88-Baseline!H$87) + (1-Baseline!B$36)*Baseline!H$88 )</f>
        <v>1.4868275927734836E-5</v>
      </c>
      <c r="BG873" s="48">
        <f>AL873 * ( (1-Baseline!H$88-Baseline!H$87) + (1-Baseline!B$36)*Baseline!H$88 )</f>
        <v>2.1381808031828325E-4</v>
      </c>
      <c r="BH873" s="48">
        <f>AM873 * ( (1-Baseline!H$88-Baseline!H$87) + (1-Baseline!B$36)*Baseline!H$88 )</f>
        <v>4.5382558097150268E-5</v>
      </c>
      <c r="BI873" s="48">
        <f>AN873 * ( (1-Baseline!H$88-Baseline!H$87) + (1-Baseline!B$36)*Baseline!H$88 )</f>
        <v>2.7460270698088637E-2</v>
      </c>
      <c r="BJ873" s="48">
        <f t="shared" si="7"/>
        <v>2.7734339612431807E-2</v>
      </c>
      <c r="BK873" s="48"/>
      <c r="BL873" s="48">
        <f t="shared" si="18"/>
        <v>0.97879488356901789</v>
      </c>
      <c r="BM873" s="48">
        <f t="shared" si="19"/>
        <v>3.0074067252836177E-3</v>
      </c>
      <c r="BN873" s="48">
        <f t="shared" si="20"/>
        <v>1.5584851924590176E-2</v>
      </c>
      <c r="BO873" s="48">
        <f t="shared" si="21"/>
        <v>2.6128577811082949E-3</v>
      </c>
      <c r="BP873" s="48">
        <f t="shared" si="8"/>
        <v>1</v>
      </c>
      <c r="BQ873" s="48">
        <f t="shared" si="22"/>
        <v>1.1930427756297709E-2</v>
      </c>
      <c r="BR873" s="48">
        <f t="shared" si="23"/>
        <v>0.95932865131784162</v>
      </c>
      <c r="BS873" s="48">
        <f t="shared" si="24"/>
        <v>1.4018193972683267E-2</v>
      </c>
      <c r="BT873" s="48">
        <f t="shared" si="25"/>
        <v>1.4722726953177216E-2</v>
      </c>
      <c r="BU873" s="48">
        <f t="shared" si="9"/>
        <v>0.99999999999999978</v>
      </c>
      <c r="BV873" s="48">
        <f t="shared" si="26"/>
        <v>2.3611994981799934E-2</v>
      </c>
      <c r="BW873" s="48">
        <f t="shared" si="27"/>
        <v>5.3537516148408149E-3</v>
      </c>
      <c r="BX873" s="48">
        <f t="shared" si="28"/>
        <v>0.95895127126214663</v>
      </c>
      <c r="BY873" s="48">
        <f t="shared" si="29"/>
        <v>1.2082982141212652E-2</v>
      </c>
      <c r="BZ873" s="48">
        <f t="shared" si="10"/>
        <v>1</v>
      </c>
      <c r="CA873" s="48">
        <f t="shared" si="30"/>
        <v>5.3609626677644741E-4</v>
      </c>
      <c r="CB873" s="48">
        <f t="shared" si="31"/>
        <v>7.7095068174055292E-3</v>
      </c>
      <c r="CC873" s="48">
        <f t="shared" si="32"/>
        <v>1.6363309432039879E-3</v>
      </c>
      <c r="CD873" s="48">
        <f t="shared" si="33"/>
        <v>0.99011806597261398</v>
      </c>
      <c r="CE873" s="48">
        <f t="shared" si="11"/>
        <v>1</v>
      </c>
      <c r="CF873" s="48"/>
      <c r="CG873" s="48">
        <f t="shared" si="34"/>
        <v>0.97879488356901789</v>
      </c>
      <c r="CH873" s="48">
        <f t="shared" si="35"/>
        <v>3.0074067252836177E-3</v>
      </c>
      <c r="CI873" s="48">
        <f t="shared" si="36"/>
        <v>1.5584851924590176E-2</v>
      </c>
      <c r="CJ873" s="48">
        <f t="shared" si="37"/>
        <v>2.6128577811082949E-3</v>
      </c>
      <c r="CK873" s="48">
        <f t="shared" si="12"/>
        <v>1</v>
      </c>
      <c r="CL873" s="48">
        <f t="shared" si="38"/>
        <v>1.1930427756297709E-2</v>
      </c>
      <c r="CM873" s="48">
        <f t="shared" si="39"/>
        <v>0.95932865131784162</v>
      </c>
      <c r="CN873" s="48">
        <f t="shared" si="40"/>
        <v>1.4018193972683267E-2</v>
      </c>
      <c r="CO873" s="48">
        <f t="shared" si="41"/>
        <v>1.4722726953177216E-2</v>
      </c>
      <c r="CP873" s="48">
        <f t="shared" si="13"/>
        <v>0.99999999999999978</v>
      </c>
      <c r="CQ873" s="48">
        <f t="shared" si="42"/>
        <v>2.3611994981799934E-2</v>
      </c>
      <c r="CR873" s="48">
        <f t="shared" si="43"/>
        <v>5.3537516148408149E-3</v>
      </c>
      <c r="CS873" s="48">
        <f t="shared" si="44"/>
        <v>0.95895127126214663</v>
      </c>
      <c r="CT873" s="48">
        <f t="shared" si="45"/>
        <v>1.2082982141212652E-2</v>
      </c>
      <c r="CU873" s="48">
        <f t="shared" si="14"/>
        <v>1</v>
      </c>
      <c r="CV873" s="48">
        <f t="shared" si="46"/>
        <v>5.3609626677644741E-4</v>
      </c>
      <c r="CW873" s="48">
        <f t="shared" si="47"/>
        <v>7.7095068174055292E-3</v>
      </c>
      <c r="CX873" s="48">
        <f t="shared" si="48"/>
        <v>1.6363309432039879E-3</v>
      </c>
      <c r="CY873" s="48">
        <f t="shared" si="49"/>
        <v>0.99011806597261398</v>
      </c>
      <c r="CZ873" s="48">
        <f t="shared" si="15"/>
        <v>1</v>
      </c>
      <c r="DA873" s="48"/>
      <c r="DB873" s="48">
        <f>(AQ873*Baseline!B$7 + AV873*Baseline!B$11 + BA873*Baseline!B$16 + BF873*Baseline!B$18)</f>
        <v>72821.917581526315</v>
      </c>
      <c r="DC873" s="48">
        <f>(AR873*Baseline!B$7 + AW873*Baseline!B$11 + BB873*Baseline!B$16 + BG873*Baseline!B$18)</f>
        <v>67298.067717120633</v>
      </c>
      <c r="DD873" s="48">
        <f>(AS873*Baseline!B$7 + AX873*Baseline!B$11 + BC873*Baseline!B$16 + BH873*Baseline!B$18)</f>
        <v>114960.07650757449</v>
      </c>
      <c r="DE873" s="48">
        <f>(AT873*Baseline!B$7 + AY873*Baseline!B$11 + BD873*Baseline!B$16 + BI873*Baseline!B$18)</f>
        <v>1259879.5329867564</v>
      </c>
      <c r="DF873" s="48">
        <f t="shared" si="16"/>
        <v>1514959.5947929779</v>
      </c>
      <c r="DG873" s="48"/>
      <c r="DH873" s="48">
        <f t="shared" si="50"/>
        <v>4.8068554324366367E-2</v>
      </c>
      <c r="DI873" s="48">
        <f t="shared" si="51"/>
        <v>4.4422351558700841E-2</v>
      </c>
      <c r="DJ873" s="48">
        <f t="shared" si="52"/>
        <v>7.5883262433335055E-2</v>
      </c>
      <c r="DK873" s="48">
        <f t="shared" si="53"/>
        <v>0.83162583168359772</v>
      </c>
      <c r="DL873" s="48">
        <f t="shared" si="17"/>
        <v>1</v>
      </c>
      <c r="DM873" s="48"/>
      <c r="DN873" s="48">
        <f>DH873 / (Baseline!B$7/Baseline!B$17)</f>
        <v>5.1310020118822033</v>
      </c>
      <c r="DO873" s="48">
        <f>DI873 / (Baseline!B$11/Baseline!B$17)</f>
        <v>1.0723768283339172</v>
      </c>
      <c r="DP873" s="48">
        <f>DJ873 / (Baseline!B$16/Baseline!B$17)</f>
        <v>1.1726257289290216</v>
      </c>
      <c r="DQ873" s="48">
        <f>DK873 / (Baseline!B$18/Baseline!B$17)</f>
        <v>0.94022642044041316</v>
      </c>
      <c r="DR873" s="71"/>
      <c r="DS873" s="48">
        <f>(AU873*Baseline!B$34)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3.423856782259356E-2</v>
      </c>
      <c r="DT873" s="48">
        <f>(AZ873*Baseline!B$34) + (Baseline!D$88*(1-Baseline!D$89)*Baseline!B$35) + (Baseline!D$88*Baseline!D$89*((1-Baseline!D$90)*Baseline!B$40 + Baseline!D$90*Baseline!B$41))</f>
        <v>1.05458555553596E-2</v>
      </c>
      <c r="DU873" s="48">
        <f>(BE873*Baseline!B$34) + (Baseline!F$88*(1-Baseline!F$89)*Baseline!B$35) + (Baseline!F$88*Baseline!F$89*((1-Baseline!F$90)*Baseline!B$40 + Baseline!F$90*Baseline!B$41))</f>
        <v>1.2911371947765874E-2</v>
      </c>
      <c r="DV873" s="48">
        <f>(BJ873*Baseline!B$34) + (Baseline!H$88*(1-Baseline!H$89)*Baseline!B$35) + (Baseline!H$88*Baseline!H$89*((1-Baseline!H$90)*Baseline!B$40 + Baseline!H$90*Baseline!B$41))</f>
        <v>9.3051509418647718E-3</v>
      </c>
      <c r="DW873" s="48">
        <f>( DS873*Baseline!B$7 + DT873*Baseline!B$11 + DU873*Baseline!B$16 + DV873*Baseline!B$18 ) / Baseline!B$17</f>
        <v>9.8234955527904035E-3</v>
      </c>
    </row>
    <row r="874" spans="1:127">
      <c r="A874" s="7" t="s">
        <v>1203</v>
      </c>
      <c r="B874" s="1">
        <f>MIN( MAX( NORMINV( MCrands!B874, (B$5+B$4)/2, (B$5-B$4)/3.29 ), 0 ), 1 )</f>
        <v>0.6148056987103302</v>
      </c>
      <c r="C874" s="1">
        <f>MAX( NORMINV( MCrands!C874, (C$5+C$4)/2, (C$5-C$4)/3.29 ), 0 )</f>
        <v>2.6349979138065063</v>
      </c>
      <c r="D874" s="40"/>
      <c r="E874" s="40">
        <f>Baseline!B$33 * (C874 * Baseline!B$66*Baseline!B$66/Baseline!B$73 + Baseline!B$52*Baseline!B$52/Baseline!B$74 + Baseline!B$53*Baseline!B$53/Baseline!B$75 + Baseline!B$54*Baseline!B$54/Baseline!B$76)</f>
        <v>2.2058280175834571E-5</v>
      </c>
      <c r="F874" s="40">
        <f>Baseline!B$33 * (C874 * Baseline!B$66*Baseline!B$57/Baseline!B$73 + Baseline!B$52*Baseline!B$67/Baseline!B$74 + Baseline!B$53*Baseline!B$55/Baseline!B$75 + Baseline!B$54*Baseline!B$56/Baseline!B$76)</f>
        <v>3.9554716051386023E-8</v>
      </c>
      <c r="G874" s="1">
        <f>Baseline!B$33 * (C874 * Baseline!B$66*Baseline!B$58/Baseline!B$73 + Baseline!B$52*Baseline!B$59/Baseline!B$74 + Baseline!B$53*Baseline!B$68/Baseline!B$75 + Baseline!B$54*Baseline!B$60/Baseline!B$76)</f>
        <v>1.0889305283497513E-7</v>
      </c>
      <c r="H874" s="40">
        <f>Baseline!B$33 * (C874 * Baseline!B$66*Baseline!B$61/Baseline!B$73 + Baseline!B$52*Baseline!B$62/Baseline!B$74 + Baseline!B$53*Baseline!B$63/Baseline!B$75 + Baseline!B$54*Baseline!B$69/Baseline!B$76)</f>
        <v>1.7787402816513886E-9</v>
      </c>
      <c r="I874" s="40">
        <f>Baseline!B$33 * (C874 * Baseline!B$57*Baseline!B$66/Baseline!B$73 + Baseline!B$67*Baseline!B$52/Baseline!B$74 + Baseline!B$55*Baseline!B$53/Baseline!B$75 + Baseline!B$56*Baseline!B$54/Baseline!B$76)</f>
        <v>3.9554716051386023E-8</v>
      </c>
      <c r="J874" s="1">
        <f>Baseline!B$33 * (C874 * Baseline!B$57*Baseline!B$57/Baseline!B$73 + Baseline!B$67*Baseline!B$67/Baseline!B$74 + Baseline!B$55*Baseline!B$55/Baseline!B$75 + Baseline!B$56*Baseline!B$56/Baseline!B$76)</f>
        <v>1.7949606394357436E-6</v>
      </c>
      <c r="K874" s="40">
        <f>Baseline!B$33 * (C874 * Baseline!B$57*Baseline!B$58/Baseline!B$73 + Baseline!B$67*Baseline!B$59/Baseline!B$74 + Baseline!B$55*Baseline!B$68/Baseline!B$75 + Baseline!B$56*Baseline!B$60/Baseline!B$76)</f>
        <v>1.3929327990102664E-8</v>
      </c>
      <c r="L874" s="1">
        <f>Baseline!B$33 * (C874 * Baseline!B$57*Baseline!B$61/Baseline!B$73 + Baseline!B$67*Baseline!B$62/Baseline!B$74 + Baseline!B$55*Baseline!B$63/Baseline!B$75 + Baseline!B$56*Baseline!B$69/Baseline!B$76)</f>
        <v>1.4629431918263897E-8</v>
      </c>
      <c r="M874" s="40">
        <f>Baseline!B$33 * (C874 * Baseline!B$58*Baseline!B$66/Baseline!B$73 + Baseline!B$59*Baseline!B$52/Baseline!B$74 + Baseline!B$68*Baseline!B$53/Baseline!B$75 + Baseline!B$60*Baseline!B$54/Baseline!B$76)</f>
        <v>1.0889305283497513E-7</v>
      </c>
      <c r="N874" s="1">
        <f>Baseline!B$33 * (C874 * Baseline!B$58*Baseline!B$57/Baseline!B$73 + Baseline!B$59*Baseline!B$67/Baseline!B$74 + Baseline!B$68*Baseline!B$55/Baseline!B$75 + Baseline!B$60*Baseline!B$56/Baseline!B$76)</f>
        <v>1.3929327990102664E-8</v>
      </c>
      <c r="O874" s="1">
        <f>Baseline!B$33 * (C874 * Baseline!B$58*Baseline!B$58/Baseline!B$73 + Baseline!B$59*Baseline!B$59/Baseline!B$74 + Baseline!B$68*Baseline!B$68/Baseline!B$75 + Baseline!B$60*Baseline!B$60/Baseline!B$76)</f>
        <v>1.3250170830701632E-6</v>
      </c>
      <c r="P874" s="40">
        <f>Baseline!B$33 * (C874 * Baseline!B$58*Baseline!B$61/Baseline!B$73 + Baseline!B$59*Baseline!B$62/Baseline!B$74 + Baseline!B$68*Baseline!B$63/Baseline!B$75 + Baseline!B$60*Baseline!B$69/Baseline!B$76)</f>
        <v>1.6490027939339641E-9</v>
      </c>
      <c r="Q874" s="40">
        <f>Baseline!B$33 * (C874 * Baseline!B$61*Baseline!B$66/Baseline!B$73 + Baseline!B$62*Baseline!B$52/Baseline!B$74 + Baseline!B$63*Baseline!B$53/Baseline!B$75 + Baseline!B$69*Baseline!B$54/Baseline!B$76)</f>
        <v>1.7787402816513886E-9</v>
      </c>
      <c r="R874" s="40">
        <f>Baseline!B$33 * (C874 * Baseline!B$61*Baseline!B$57/Baseline!B$73 + Baseline!B$62*Baseline!B$67/Baseline!B$74 + Baseline!B$63*Baseline!B$55/Baseline!B$75 + Baseline!B$69*Baseline!B$56/Baseline!B$76)</f>
        <v>1.4629431918263897E-8</v>
      </c>
      <c r="S874" s="40">
        <f>Baseline!B$33 * (C874 * Baseline!B$61*Baseline!B$58/Baseline!B$73 + Baseline!B$62*Baseline!B$59/Baseline!B$74 + Baseline!B$63*Baseline!B$68/Baseline!B$75 + Baseline!B$69*Baseline!B$60/Baseline!B$76)</f>
        <v>1.6490027939339641E-9</v>
      </c>
      <c r="T874" s="40">
        <f>Baseline!B$33 * (C874 * Baseline!B$61*Baseline!B$61/Baseline!B$73 + Baseline!B$62*Baseline!B$62/Baseline!B$74 + Baseline!B$63*Baseline!B$63/Baseline!B$75 + Baseline!B$69*Baseline!B$69/Baseline!B$76)</f>
        <v>9.8551806243155583E-8</v>
      </c>
      <c r="U874" s="40"/>
      <c r="V874" s="40">
        <f>E874 * ( Baseline!B$87 * Baseline!B$7 )</f>
        <v>0.22894288994498702</v>
      </c>
      <c r="W874" s="40">
        <f>F874 * ( Baseline!D$87 * Baseline!B$11 )</f>
        <v>7.296498544902744E-4</v>
      </c>
      <c r="X874" s="40">
        <f>G874 * ( Baseline!F$87 * Baseline!B$16 )</f>
        <v>3.7823751361092646E-3</v>
      </c>
      <c r="Y874" s="40">
        <f>H874 * ( Baseline!H$87 * Baseline!B$18 )</f>
        <v>6.2553576152745154E-4</v>
      </c>
      <c r="Z874" s="48">
        <f t="shared" si="0"/>
        <v>0.23408045069711403</v>
      </c>
      <c r="AA874" s="40">
        <f>I874 * ( Baseline!B$87 * Baseline!B$7 )</f>
        <v>4.1053839789733553E-4</v>
      </c>
      <c r="AB874" s="1">
        <f>J874 * ( Baseline!D$87 * Baseline!B$11 )</f>
        <v>3.311091318867318E-2</v>
      </c>
      <c r="AC874" s="1">
        <f>K874 * ( Baseline!F$87 * Baseline!B$16 )</f>
        <v>4.8383200287643207E-4</v>
      </c>
      <c r="AD874" s="1">
        <f>L874 * ( Baseline!F$87 * Baseline!B$16 )</f>
        <v>5.0814995174120066E-4</v>
      </c>
      <c r="AE874" s="48">
        <f t="shared" si="1"/>
        <v>3.4513433541188146E-2</v>
      </c>
      <c r="AF874" s="48">
        <f>M874 * ( Baseline!B$87 * Baseline!B$7 )</f>
        <v>1.1302009953742069E-3</v>
      </c>
      <c r="AG874" s="48">
        <f>N874 * ( Baseline!D$87 * Baseline!B$11 )</f>
        <v>2.5694868161667863E-4</v>
      </c>
      <c r="AH874" s="48">
        <f>O874 * ( Baseline!F$87 * Baseline!B$16 )</f>
        <v>4.6024163520511641E-2</v>
      </c>
      <c r="AI874" s="48">
        <f>P874 * ( Baseline!H$87 * Baseline!B$18 )</f>
        <v>5.7991052943756345E-4</v>
      </c>
      <c r="AJ874" s="48">
        <f t="shared" si="2"/>
        <v>4.7991223726940091E-2</v>
      </c>
      <c r="AK874" s="48">
        <f>Q874 * ( Baseline!B$87 * Baseline!B$7 )</f>
        <v>1.8461545383259761E-5</v>
      </c>
      <c r="AL874" s="48">
        <f>R874 * ( Baseline!D$87 * Baseline!B$11 )</f>
        <v>2.6986321571792932E-4</v>
      </c>
      <c r="AM874" s="48">
        <f>S874 * ( Baseline!F$87 * Baseline!B$16 )</f>
        <v>5.7277732644733415E-5</v>
      </c>
      <c r="AN874" s="48">
        <f>T874 * ( Baseline!H$87 * Baseline!B$18 )</f>
        <v>3.4658055368816554E-2</v>
      </c>
      <c r="AO874" s="48">
        <f t="shared" si="3"/>
        <v>3.5003657862562473E-2</v>
      </c>
      <c r="AP874" s="48"/>
      <c r="AQ874" s="48">
        <f>V874 * ( (1-Baseline!B$88-Baseline!B$87) + (1-B874)*Baseline!B$88 )</f>
        <v>9.8771211958687224E-2</v>
      </c>
      <c r="AR874" s="48">
        <f>W874 * ( (1-Baseline!B$88-Baseline!B$87) + (1-B874)*Baseline!B$88 )</f>
        <v>3.1478767674681486E-4</v>
      </c>
      <c r="AS874" s="48">
        <f>X874 * ( (1-Baseline!B$88-Baseline!B$87) + (1-B874)*Baseline!B$88 )</f>
        <v>1.6318033565737157E-3</v>
      </c>
      <c r="AT874" s="48">
        <f>Y874 * ( (1-Baseline!B$88-Baseline!B$87) + (1-B874)*Baseline!B$88 )</f>
        <v>2.6987046989934092E-4</v>
      </c>
      <c r="AU874" s="48">
        <f t="shared" si="4"/>
        <v>0.1009876734619071</v>
      </c>
      <c r="AV874" s="48">
        <f>AA874 * ( (1-Baseline!D$88-Baseline!D$87) + (1-B874)*Baseline!D$88 )</f>
        <v>2.9393130755210427E-4</v>
      </c>
      <c r="AW874" s="48">
        <f>AB874 * ( (1-Baseline!D$88-Baseline!D$87) + (1-B874)*Baseline!D$88 )</f>
        <v>2.3706269760970601E-2</v>
      </c>
      <c r="AX874" s="48">
        <f>AC874 * ( (1-Baseline!D$88-Baseline!D$87) + (1-B874)*Baseline!D$88 )</f>
        <v>3.4640699620157539E-4</v>
      </c>
      <c r="AY874" s="48">
        <f>AD874 * ( (1-Baseline!D$88-Baseline!D$87) + (1-B874)*Baseline!D$88 )</f>
        <v>3.6381780733012203E-4</v>
      </c>
      <c r="AZ874" s="48">
        <f t="shared" si="5"/>
        <v>2.4710425872054402E-2</v>
      </c>
      <c r="BA874" s="48">
        <f>AF874 * ( (1-Baseline!F$88-Baseline!F$87) + (1-Baseline!B$36)*Baseline!F$88 )</f>
        <v>8.1332880270313138E-4</v>
      </c>
      <c r="BB874" s="48">
        <f>AG874 * ( (1-Baseline!F$88-Baseline!F$87) + (1-Baseline!B$36)*Baseline!F$88 )</f>
        <v>1.8490849364917369E-4</v>
      </c>
      <c r="BC874" s="48">
        <f>AH874 * ( (1-Baseline!F$88-Baseline!F$87) + (1-Baseline!B$36)*Baseline!F$88 )</f>
        <v>3.3120460842592833E-2</v>
      </c>
      <c r="BD874" s="48">
        <f>AI874 * ( (1-Baseline!F$88-Baseline!F$87) + (1-Baseline!B$36)*Baseline!F$88 )</f>
        <v>4.1732217412021269E-4</v>
      </c>
      <c r="BE874" s="48">
        <f t="shared" si="6"/>
        <v>3.4536020313065352E-2</v>
      </c>
      <c r="BF874" s="48">
        <f>AK874 * ( (1-Baseline!H$88-Baseline!H$87) + (1-Baseline!B$36)*Baseline!H$88 )</f>
        <v>1.4627451638064372E-5</v>
      </c>
      <c r="BG874" s="48">
        <f>AL874 * ( (1-Baseline!H$88-Baseline!H$87) + (1-Baseline!B$36)*Baseline!H$88 )</f>
        <v>2.1381802307762974E-4</v>
      </c>
      <c r="BH874" s="48">
        <f>AM874 * ( (1-Baseline!H$88-Baseline!H$87) + (1-Baseline!B$36)*Baseline!H$88 )</f>
        <v>4.5382293129075172E-5</v>
      </c>
      <c r="BI874" s="48">
        <f>AN874 * ( (1-Baseline!H$88-Baseline!H$87) + (1-Baseline!B$36)*Baseline!H$88 )</f>
        <v>2.746027042982073E-2</v>
      </c>
      <c r="BJ874" s="48">
        <f t="shared" si="7"/>
        <v>2.7734098197665497E-2</v>
      </c>
      <c r="BK874" s="48"/>
      <c r="BL874" s="48">
        <f t="shared" si="18"/>
        <v>0.97805215797890488</v>
      </c>
      <c r="BM874" s="48">
        <f t="shared" si="19"/>
        <v>3.117090095808117E-3</v>
      </c>
      <c r="BN874" s="48">
        <f t="shared" si="20"/>
        <v>1.6158440932786095E-2</v>
      </c>
      <c r="BO874" s="48">
        <f t="shared" si="21"/>
        <v>2.6723109925008521E-3</v>
      </c>
      <c r="BP874" s="48">
        <f t="shared" si="8"/>
        <v>0.99999999999999989</v>
      </c>
      <c r="BQ874" s="48">
        <f t="shared" si="22"/>
        <v>1.1895032043317313E-2</v>
      </c>
      <c r="BR874" s="48">
        <f t="shared" si="23"/>
        <v>0.95936305928990795</v>
      </c>
      <c r="BS874" s="48">
        <f t="shared" si="24"/>
        <v>1.40186574685196E-2</v>
      </c>
      <c r="BT874" s="48">
        <f t="shared" si="25"/>
        <v>1.4723251198255231E-2</v>
      </c>
      <c r="BU874" s="48">
        <f t="shared" si="9"/>
        <v>1</v>
      </c>
      <c r="BV874" s="48">
        <f t="shared" si="26"/>
        <v>2.3550159958512652E-2</v>
      </c>
      <c r="BW874" s="48">
        <f t="shared" si="27"/>
        <v>5.3540764677863246E-3</v>
      </c>
      <c r="BX874" s="48">
        <f t="shared" si="28"/>
        <v>0.95901208484241607</v>
      </c>
      <c r="BY874" s="48">
        <f t="shared" si="29"/>
        <v>1.2083678731284946E-2</v>
      </c>
      <c r="BZ874" s="48">
        <f t="shared" si="10"/>
        <v>1</v>
      </c>
      <c r="CA874" s="48">
        <f t="shared" si="30"/>
        <v>5.2741760463282815E-4</v>
      </c>
      <c r="CB874" s="48">
        <f t="shared" si="31"/>
        <v>7.7095718618183789E-3</v>
      </c>
      <c r="CC874" s="48">
        <f t="shared" si="32"/>
        <v>1.6363356329680554E-3</v>
      </c>
      <c r="CD874" s="48">
        <f t="shared" si="33"/>
        <v>0.99012667490058082</v>
      </c>
      <c r="CE874" s="48">
        <f t="shared" si="11"/>
        <v>1</v>
      </c>
      <c r="CF874" s="48"/>
      <c r="CG874" s="48">
        <f t="shared" si="34"/>
        <v>0.97805215797890488</v>
      </c>
      <c r="CH874" s="48">
        <f t="shared" si="35"/>
        <v>3.117090095808117E-3</v>
      </c>
      <c r="CI874" s="48">
        <f t="shared" si="36"/>
        <v>1.6158440932786095E-2</v>
      </c>
      <c r="CJ874" s="48">
        <f t="shared" si="37"/>
        <v>2.6723109925008521E-3</v>
      </c>
      <c r="CK874" s="48">
        <f t="shared" si="12"/>
        <v>0.99999999999999989</v>
      </c>
      <c r="CL874" s="48">
        <f t="shared" si="38"/>
        <v>1.1895032043317313E-2</v>
      </c>
      <c r="CM874" s="48">
        <f t="shared" si="39"/>
        <v>0.95936305928990795</v>
      </c>
      <c r="CN874" s="48">
        <f t="shared" si="40"/>
        <v>1.40186574685196E-2</v>
      </c>
      <c r="CO874" s="48">
        <f t="shared" si="41"/>
        <v>1.4723251198255231E-2</v>
      </c>
      <c r="CP874" s="48">
        <f t="shared" si="13"/>
        <v>1</v>
      </c>
      <c r="CQ874" s="48">
        <f t="shared" si="42"/>
        <v>2.3550159958512652E-2</v>
      </c>
      <c r="CR874" s="48">
        <f t="shared" si="43"/>
        <v>5.3540764677863246E-3</v>
      </c>
      <c r="CS874" s="48">
        <f t="shared" si="44"/>
        <v>0.95901208484241607</v>
      </c>
      <c r="CT874" s="48">
        <f t="shared" si="45"/>
        <v>1.2083678731284946E-2</v>
      </c>
      <c r="CU874" s="48">
        <f t="shared" si="14"/>
        <v>1</v>
      </c>
      <c r="CV874" s="48">
        <f t="shared" si="46"/>
        <v>5.2741760463282815E-4</v>
      </c>
      <c r="CW874" s="48">
        <f t="shared" si="47"/>
        <v>7.7095718618183789E-3</v>
      </c>
      <c r="CX874" s="48">
        <f t="shared" si="48"/>
        <v>1.6363356329680554E-3</v>
      </c>
      <c r="CY874" s="48">
        <f t="shared" si="49"/>
        <v>0.99012667490058082</v>
      </c>
      <c r="CZ874" s="48">
        <f t="shared" si="15"/>
        <v>1</v>
      </c>
      <c r="DA874" s="48"/>
      <c r="DB874" s="48">
        <f>(AQ874*Baseline!B$7 + AV874*Baseline!B$11 + BA874*Baseline!B$16 + BF874*Baseline!B$18)</f>
        <v>51928.998329334907</v>
      </c>
      <c r="DC874" s="48">
        <f>(AR874*Baseline!B$7 + AW874*Baseline!B$11 + BB874*Baseline!B$16 + BG874*Baseline!B$18)</f>
        <v>61402.428002760775</v>
      </c>
      <c r="DD874" s="48">
        <f>(AS874*Baseline!B$7 + AX874*Baseline!B$11 + BC874*Baseline!B$16 + BH874*Baseline!B$18)</f>
        <v>114572.24208184796</v>
      </c>
      <c r="DE874" s="48">
        <f>(AT874*Baseline!B$7 + AY874*Baseline!B$11 + BD874*Baseline!B$16 + BI874*Baseline!B$18)</f>
        <v>1259737.4132485599</v>
      </c>
      <c r="DF874" s="48">
        <f t="shared" si="16"/>
        <v>1487641.0816625035</v>
      </c>
      <c r="DG874" s="48"/>
      <c r="DH874" s="48">
        <f t="shared" si="50"/>
        <v>3.4906940235410813E-2</v>
      </c>
      <c r="DI874" s="48">
        <f t="shared" si="51"/>
        <v>4.127502847268838E-2</v>
      </c>
      <c r="DJ874" s="48">
        <f t="shared" si="52"/>
        <v>7.7016051448248857E-2</v>
      </c>
      <c r="DK874" s="48">
        <f t="shared" si="53"/>
        <v>0.84680197984365202</v>
      </c>
      <c r="DL874" s="48">
        <f t="shared" si="17"/>
        <v>1</v>
      </c>
      <c r="DM874" s="48"/>
      <c r="DN874" s="48">
        <f>DH874 / (Baseline!B$7/Baseline!B$17)</f>
        <v>3.72608627602835</v>
      </c>
      <c r="DO874" s="48">
        <f>DI874 / (Baseline!B$11/Baseline!B$17)</f>
        <v>0.99639894264589379</v>
      </c>
      <c r="DP874" s="48">
        <f>DJ874 / (Baseline!B$16/Baseline!B$17)</f>
        <v>1.1901307425741987</v>
      </c>
      <c r="DQ874" s="48">
        <f>DK874 / (Baseline!B$18/Baseline!B$17)</f>
        <v>0.95738439571844669</v>
      </c>
      <c r="DR874" s="71"/>
      <c r="DS874" s="48">
        <f>(AU874*Baseline!B$34)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2.7677682269286064E-2</v>
      </c>
      <c r="DT874" s="48">
        <f>(AZ874*Baseline!B$34) + (Baseline!D$88*(1-Baseline!D$89)*Baseline!B$35) + (Baseline!D$88*Baseline!D$89*((1-Baseline!D$90)*Baseline!B$40 + Baseline!D$90*Baseline!B$41))</f>
        <v>1.0120131880808163E-2</v>
      </c>
      <c r="DU874" s="48">
        <f>(BE874*Baseline!B$34) + (Baseline!F$88*(1-Baseline!F$89)*Baseline!B$35) + (Baseline!F$88*Baseline!F$89*((1-Baseline!F$90)*Baseline!B$40 + Baseline!F$90*Baseline!B$41))</f>
        <v>1.2911043046959805E-2</v>
      </c>
      <c r="DV874" s="48">
        <f>(BJ874*Baseline!B$34) + (Baseline!H$88*(1-Baseline!H$89)*Baseline!B$35) + (Baseline!H$88*Baseline!H$89*((1-Baseline!H$90)*Baseline!B$40 + Baseline!H$90*Baseline!B$41))</f>
        <v>9.3051147296498264E-3</v>
      </c>
      <c r="DW874" s="48">
        <f>( DS874*Baseline!B$7 + DT874*Baseline!B$11 + DU874*Baseline!B$16 + DV874*Baseline!B$18 ) / Baseline!B$17</f>
        <v>9.7443429036869148E-3</v>
      </c>
    </row>
    <row r="875" spans="1:127">
      <c r="A875" s="7" t="s">
        <v>1204</v>
      </c>
      <c r="B875" s="1">
        <f>MIN( MAX( NORMINV( MCrands!B875, (B$5+B$4)/2, (B$5-B$4)/3.29 ), 0 ), 1 )</f>
        <v>0.52427485700116572</v>
      </c>
      <c r="C875" s="1">
        <f>MAX( NORMINV( MCrands!C875, (C$5+C$4)/2, (C$5-C$4)/3.29 ), 0 )</f>
        <v>2.1760840518886138</v>
      </c>
      <c r="D875" s="40"/>
      <c r="E875" s="40">
        <f>Baseline!B$33 * (C875 * Baseline!B$66*Baseline!B$66/Baseline!B$73 + Baseline!B$52*Baseline!B$52/Baseline!B$74 + Baseline!B$53*Baseline!B$53/Baseline!B$75 + Baseline!B$54*Baseline!B$54/Baseline!B$76)</f>
        <v>1.8218069369060166E-5</v>
      </c>
      <c r="F875" s="40">
        <f>Baseline!B$33 * (C875 * Baseline!B$66*Baseline!B$57/Baseline!B$73 + Baseline!B$52*Baseline!B$67/Baseline!B$74 + Baseline!B$53*Baseline!B$55/Baseline!B$75 + Baseline!B$54*Baseline!B$56/Baseline!B$76)</f>
        <v>3.9041147237374077E-8</v>
      </c>
      <c r="G875" s="1">
        <f>Baseline!B$33 * (C875 * Baseline!B$66*Baseline!B$58/Baseline!B$73 + Baseline!B$52*Baseline!B$59/Baseline!B$74 + Baseline!B$53*Baseline!B$68/Baseline!B$75 + Baseline!B$54*Baseline!B$60/Baseline!B$76)</f>
        <v>1.0763052950052907E-7</v>
      </c>
      <c r="H875" s="40">
        <f>Baseline!B$33 * (C875 * Baseline!B$66*Baseline!B$61/Baseline!B$73 + Baseline!B$52*Baseline!B$62/Baseline!B$74 + Baseline!B$53*Baseline!B$63/Baseline!B$75 + Baseline!B$54*Baseline!B$69/Baseline!B$76)</f>
        <v>1.6524879482067828E-9</v>
      </c>
      <c r="I875" s="40">
        <f>Baseline!B$33 * (C875 * Baseline!B$57*Baseline!B$66/Baseline!B$73 + Baseline!B$67*Baseline!B$52/Baseline!B$74 + Baseline!B$55*Baseline!B$53/Baseline!B$75 + Baseline!B$56*Baseline!B$54/Baseline!B$76)</f>
        <v>3.9041147237374077E-8</v>
      </c>
      <c r="J875" s="1">
        <f>Baseline!B$33 * (C875 * Baseline!B$57*Baseline!B$57/Baseline!B$73 + Baseline!B$67*Baseline!B$67/Baseline!B$74 + Baseline!B$55*Baseline!B$55/Baseline!B$75 + Baseline!B$56*Baseline!B$56/Baseline!B$76)</f>
        <v>1.7949605707538562E-6</v>
      </c>
      <c r="K875" s="40">
        <f>Baseline!B$33 * (C875 * Baseline!B$57*Baseline!B$58/Baseline!B$73 + Baseline!B$67*Baseline!B$59/Baseline!B$74 + Baseline!B$55*Baseline!B$68/Baseline!B$75 + Baseline!B$56*Baseline!B$60/Baseline!B$76)</f>
        <v>1.3929159147129148E-8</v>
      </c>
      <c r="L875" s="1">
        <f>Baseline!B$33 * (C875 * Baseline!B$57*Baseline!B$61/Baseline!B$73 + Baseline!B$67*Baseline!B$62/Baseline!B$74 + Baseline!B$55*Baseline!B$63/Baseline!B$75 + Baseline!B$56*Baseline!B$69/Baseline!B$76)</f>
        <v>1.4629415033966544E-8</v>
      </c>
      <c r="M875" s="40">
        <f>Baseline!B$33 * (C875 * Baseline!B$58*Baseline!B$66/Baseline!B$73 + Baseline!B$59*Baseline!B$52/Baseline!B$74 + Baseline!B$68*Baseline!B$53/Baseline!B$75 + Baseline!B$60*Baseline!B$54/Baseline!B$76)</f>
        <v>1.0763052950052907E-7</v>
      </c>
      <c r="N875" s="1">
        <f>Baseline!B$33 * (C875 * Baseline!B$58*Baseline!B$57/Baseline!B$73 + Baseline!B$59*Baseline!B$67/Baseline!B$74 + Baseline!B$68*Baseline!B$55/Baseline!B$75 + Baseline!B$60*Baseline!B$56/Baseline!B$76)</f>
        <v>1.3929159147129148E-8</v>
      </c>
      <c r="O875" s="1">
        <f>Baseline!B$33 * (C875 * Baseline!B$58*Baseline!B$58/Baseline!B$73 + Baseline!B$59*Baseline!B$59/Baseline!B$74 + Baseline!B$68*Baseline!B$68/Baseline!B$75 + Baseline!B$60*Baseline!B$60/Baseline!B$76)</f>
        <v>1.3250166679978533E-6</v>
      </c>
      <c r="P875" s="40">
        <f>Baseline!B$33 * (C875 * Baseline!B$58*Baseline!B$61/Baseline!B$73 + Baseline!B$59*Baseline!B$62/Baseline!B$74 + Baseline!B$68*Baseline!B$63/Baseline!B$75 + Baseline!B$60*Baseline!B$69/Baseline!B$76)</f>
        <v>1.6489612867029754E-9</v>
      </c>
      <c r="Q875" s="40">
        <f>Baseline!B$33 * (C875 * Baseline!B$61*Baseline!B$66/Baseline!B$73 + Baseline!B$62*Baseline!B$52/Baseline!B$74 + Baseline!B$63*Baseline!B$53/Baseline!B$75 + Baseline!B$69*Baseline!B$54/Baseline!B$76)</f>
        <v>1.652487948206783E-9</v>
      </c>
      <c r="R875" s="40">
        <f>Baseline!B$33 * (C875 * Baseline!B$61*Baseline!B$57/Baseline!B$73 + Baseline!B$62*Baseline!B$67/Baseline!B$74 + Baseline!B$63*Baseline!B$55/Baseline!B$75 + Baseline!B$69*Baseline!B$56/Baseline!B$76)</f>
        <v>1.4629415033966544E-8</v>
      </c>
      <c r="S875" s="40">
        <f>Baseline!B$33 * (C875 * Baseline!B$61*Baseline!B$58/Baseline!B$73 + Baseline!B$62*Baseline!B$59/Baseline!B$74 + Baseline!B$63*Baseline!B$68/Baseline!B$75 + Baseline!B$69*Baseline!B$60/Baseline!B$76)</f>
        <v>1.6489612867029754E-9</v>
      </c>
      <c r="T875" s="40">
        <f>Baseline!B$33 * (C875 * Baseline!B$61*Baseline!B$61/Baseline!B$73 + Baseline!B$62*Baseline!B$62/Baseline!B$74 + Baseline!B$63*Baseline!B$63/Baseline!B$75 + Baseline!B$69*Baseline!B$69/Baseline!B$76)</f>
        <v>9.8551802092432488E-8</v>
      </c>
      <c r="U875" s="40"/>
      <c r="V875" s="40">
        <f>E875 * ( Baseline!B$87 * Baseline!B$7 )</f>
        <v>0.18908534198147547</v>
      </c>
      <c r="W875" s="40">
        <f>F875 * ( Baseline!D$87 * Baseline!B$11 )</f>
        <v>7.2017625822105207E-4</v>
      </c>
      <c r="X875" s="40">
        <f>G875 * ( Baseline!F$87 * Baseline!B$16 )</f>
        <v>3.7385216785686495E-3</v>
      </c>
      <c r="Y875" s="40">
        <f>H875 * ( Baseline!H$87 * Baseline!B$18 )</f>
        <v>5.8113616572329717E-4</v>
      </c>
      <c r="Z875" s="48">
        <f t="shared" si="0"/>
        <v>0.19412517608398847</v>
      </c>
      <c r="AA875" s="40">
        <f>I875 * ( Baseline!B$87 * Baseline!B$7 )</f>
        <v>4.0520806717670555E-4</v>
      </c>
      <c r="AB875" s="1">
        <f>J875 * ( Baseline!D$87 * Baseline!B$11 )</f>
        <v>3.3110911921726174E-2</v>
      </c>
      <c r="AC875" s="1">
        <f>K875 * ( Baseline!F$87 * Baseline!B$16 )</f>
        <v>4.8382613815459434E-4</v>
      </c>
      <c r="AD875" s="1">
        <f>L875 * ( Baseline!F$87 * Baseline!B$16 )</f>
        <v>5.0814936526901691E-4</v>
      </c>
      <c r="AE875" s="48">
        <f t="shared" si="1"/>
        <v>3.4508095492326488E-2</v>
      </c>
      <c r="AF875" s="48">
        <f>M875 * ( Baseline!B$87 * Baseline!B$7 )</f>
        <v>1.1170972656859913E-3</v>
      </c>
      <c r="AG875" s="48">
        <f>N875 * ( Baseline!D$87 * Baseline!B$11 )</f>
        <v>2.5694556703861166E-4</v>
      </c>
      <c r="AH875" s="48">
        <f>O875 * ( Baseline!F$87 * Baseline!B$16 )</f>
        <v>4.6024149103070462E-2</v>
      </c>
      <c r="AI875" s="48">
        <f>P875 * ( Baseline!H$87 * Baseline!B$18 )</f>
        <v>5.7989593244574104E-4</v>
      </c>
      <c r="AJ875" s="48">
        <f t="shared" si="2"/>
        <v>4.7978087868240808E-2</v>
      </c>
      <c r="AK875" s="48">
        <f>Q875 * ( Baseline!B$87 * Baseline!B$7 )</f>
        <v>1.7151172414438201E-5</v>
      </c>
      <c r="AL875" s="48">
        <f>R875 * ( Baseline!D$87 * Baseline!B$11 )</f>
        <v>2.6986290426012262E-4</v>
      </c>
      <c r="AM875" s="48">
        <f>S875 * ( Baseline!F$87 * Baseline!B$16 )</f>
        <v>5.7276290900615003E-5</v>
      </c>
      <c r="AN875" s="48">
        <f>T875 * ( Baseline!H$87 * Baseline!B$18 )</f>
        <v>3.4658053909117373E-2</v>
      </c>
      <c r="AO875" s="48">
        <f t="shared" si="3"/>
        <v>3.5002344276692549E-2</v>
      </c>
      <c r="AP875" s="48"/>
      <c r="AQ875" s="48">
        <f>V875 * ( (1-Baseline!B$88-Baseline!B$87) + (1-B875)*Baseline!B$88 )</f>
        <v>9.6810821003836325E-2</v>
      </c>
      <c r="AR875" s="48">
        <f>W875 * ( (1-Baseline!B$88-Baseline!B$87) + (1-B875)*Baseline!B$88 )</f>
        <v>3.6872691502803733E-4</v>
      </c>
      <c r="AS875" s="48">
        <f>X875 * ( (1-Baseline!B$88-Baseline!B$87) + (1-B875)*Baseline!B$88 )</f>
        <v>1.9141058172469506E-3</v>
      </c>
      <c r="AT875" s="48">
        <f>Y875 * ( (1-Baseline!B$88-Baseline!B$87) + (1-B875)*Baseline!B$88 )</f>
        <v>2.9753903041413783E-4</v>
      </c>
      <c r="AU875" s="48">
        <f t="shared" si="4"/>
        <v>9.9391192766525457E-2</v>
      </c>
      <c r="AV875" s="48">
        <f>AA875 * ( (1-Baseline!D$88-Baseline!D$87) + (1-B875)*Baseline!D$88 )</f>
        <v>3.0654932960537423E-4</v>
      </c>
      <c r="AW875" s="48">
        <f>AB875 * ( (1-Baseline!D$88-Baseline!D$87) + (1-B875)*Baseline!D$88 )</f>
        <v>2.5049175163142604E-2</v>
      </c>
      <c r="AX875" s="48">
        <f>AC875 * ( (1-Baseline!D$88-Baseline!D$87) + (1-B875)*Baseline!D$88 )</f>
        <v>3.6602572927594082E-4</v>
      </c>
      <c r="AY875" s="48">
        <f>AD875 * ( (1-Baseline!D$88-Baseline!D$87) + (1-B875)*Baseline!D$88 )</f>
        <v>3.8442681644510108E-4</v>
      </c>
      <c r="AZ875" s="48">
        <f t="shared" si="5"/>
        <v>2.6106177038469021E-2</v>
      </c>
      <c r="BA875" s="48">
        <f>AF875 * ( (1-Baseline!F$88-Baseline!F$87) + (1-Baseline!B$36)*Baseline!F$88 )</f>
        <v>8.0389893950014136E-4</v>
      </c>
      <c r="BB875" s="48">
        <f>AG875 * ( (1-Baseline!F$88-Baseline!F$87) + (1-Baseline!B$36)*Baseline!F$88 )</f>
        <v>1.8490625229913019E-4</v>
      </c>
      <c r="BC875" s="48">
        <f>AH875 * ( (1-Baseline!F$88-Baseline!F$87) + (1-Baseline!B$36)*Baseline!F$88 )</f>
        <v>3.3120450467340808E-2</v>
      </c>
      <c r="BD875" s="48">
        <f>AI875 * ( (1-Baseline!F$88-Baseline!F$87) + (1-Baseline!B$36)*Baseline!F$88 )</f>
        <v>4.1731166965779354E-4</v>
      </c>
      <c r="BE875" s="48">
        <f t="shared" si="6"/>
        <v>3.4526567328797872E-2</v>
      </c>
      <c r="BF875" s="48">
        <f>AK875 * ( (1-Baseline!H$88-Baseline!H$87) + (1-Baseline!B$36)*Baseline!H$88 )</f>
        <v>1.3589216927407674E-5</v>
      </c>
      <c r="BG875" s="48">
        <f>AL875 * ( (1-Baseline!H$88-Baseline!H$87) + (1-Baseline!B$36)*Baseline!H$88 )</f>
        <v>2.1381777630338032E-4</v>
      </c>
      <c r="BH875" s="48">
        <f>AM875 * ( (1-Baseline!H$88-Baseline!H$87) + (1-Baseline!B$36)*Baseline!H$88 )</f>
        <v>4.5381150806375273E-5</v>
      </c>
      <c r="BI875" s="48">
        <f>AN875 * ( (1-Baseline!H$88-Baseline!H$87) + (1-Baseline!B$36)*Baseline!H$88 )</f>
        <v>2.7460269273271873E-2</v>
      </c>
      <c r="BJ875" s="48">
        <f t="shared" si="7"/>
        <v>2.7733057417309036E-2</v>
      </c>
      <c r="BK875" s="48"/>
      <c r="BL875" s="48">
        <f t="shared" si="18"/>
        <v>0.97403822521025041</v>
      </c>
      <c r="BM875" s="48">
        <f t="shared" si="19"/>
        <v>3.709855015969011E-3</v>
      </c>
      <c r="BN875" s="48">
        <f t="shared" si="20"/>
        <v>1.9258304121002698E-2</v>
      </c>
      <c r="BO875" s="48">
        <f t="shared" si="21"/>
        <v>2.9936156527779166E-3</v>
      </c>
      <c r="BP875" s="48">
        <f t="shared" si="8"/>
        <v>1</v>
      </c>
      <c r="BQ875" s="48">
        <f t="shared" si="22"/>
        <v>1.1742405988960215E-2</v>
      </c>
      <c r="BR875" s="48">
        <f t="shared" si="23"/>
        <v>0.95951142621269836</v>
      </c>
      <c r="BS875" s="48">
        <f t="shared" si="24"/>
        <v>1.4020656059161017E-2</v>
      </c>
      <c r="BT875" s="48">
        <f t="shared" si="25"/>
        <v>1.4725511739180543E-2</v>
      </c>
      <c r="BU875" s="48">
        <f t="shared" si="9"/>
        <v>1.0000000000000002</v>
      </c>
      <c r="BV875" s="48">
        <f t="shared" si="26"/>
        <v>2.3283488678285908E-2</v>
      </c>
      <c r="BW875" s="48">
        <f t="shared" si="27"/>
        <v>5.355477436788332E-3</v>
      </c>
      <c r="BX875" s="48">
        <f t="shared" si="28"/>
        <v>0.95927435102173464</v>
      </c>
      <c r="BY875" s="48">
        <f t="shared" si="29"/>
        <v>1.208668286319106E-2</v>
      </c>
      <c r="BZ875" s="48">
        <f t="shared" si="10"/>
        <v>0.99999999999999989</v>
      </c>
      <c r="CA875" s="48">
        <f t="shared" si="30"/>
        <v>4.9000067763629385E-4</v>
      </c>
      <c r="CB875" s="48">
        <f t="shared" si="31"/>
        <v>7.7098522923740179E-3</v>
      </c>
      <c r="CC875" s="48">
        <f t="shared" si="32"/>
        <v>1.636355852277994E-3</v>
      </c>
      <c r="CD875" s="48">
        <f t="shared" si="33"/>
        <v>0.99016379117771169</v>
      </c>
      <c r="CE875" s="48">
        <f t="shared" si="11"/>
        <v>1</v>
      </c>
      <c r="CF875" s="48"/>
      <c r="CG875" s="48">
        <f t="shared" si="34"/>
        <v>0.97403822521025041</v>
      </c>
      <c r="CH875" s="48">
        <f t="shared" si="35"/>
        <v>3.709855015969011E-3</v>
      </c>
      <c r="CI875" s="48">
        <f t="shared" si="36"/>
        <v>1.9258304121002698E-2</v>
      </c>
      <c r="CJ875" s="48">
        <f t="shared" si="37"/>
        <v>2.9936156527779166E-3</v>
      </c>
      <c r="CK875" s="48">
        <f t="shared" si="12"/>
        <v>1</v>
      </c>
      <c r="CL875" s="48">
        <f t="shared" si="38"/>
        <v>1.1742405988960215E-2</v>
      </c>
      <c r="CM875" s="48">
        <f t="shared" si="39"/>
        <v>0.95951142621269836</v>
      </c>
      <c r="CN875" s="48">
        <f t="shared" si="40"/>
        <v>1.4020656059161017E-2</v>
      </c>
      <c r="CO875" s="48">
        <f t="shared" si="41"/>
        <v>1.4725511739180543E-2</v>
      </c>
      <c r="CP875" s="48">
        <f t="shared" si="13"/>
        <v>1.0000000000000002</v>
      </c>
      <c r="CQ875" s="48">
        <f t="shared" si="42"/>
        <v>2.3283488678285908E-2</v>
      </c>
      <c r="CR875" s="48">
        <f t="shared" si="43"/>
        <v>5.355477436788332E-3</v>
      </c>
      <c r="CS875" s="48">
        <f t="shared" si="44"/>
        <v>0.95927435102173464</v>
      </c>
      <c r="CT875" s="48">
        <f t="shared" si="45"/>
        <v>1.208668286319106E-2</v>
      </c>
      <c r="CU875" s="48">
        <f t="shared" si="14"/>
        <v>0.99999999999999989</v>
      </c>
      <c r="CV875" s="48">
        <f t="shared" si="46"/>
        <v>4.9000067763629385E-4</v>
      </c>
      <c r="CW875" s="48">
        <f t="shared" si="47"/>
        <v>7.7098522923740179E-3</v>
      </c>
      <c r="CX875" s="48">
        <f t="shared" si="48"/>
        <v>1.636355852277994E-3</v>
      </c>
      <c r="CY875" s="48">
        <f t="shared" si="49"/>
        <v>0.99016379117771169</v>
      </c>
      <c r="CZ875" s="48">
        <f t="shared" si="15"/>
        <v>1</v>
      </c>
      <c r="DA875" s="48"/>
      <c r="DB875" s="48">
        <f>(AQ875*Baseline!B$7 + AV875*Baseline!B$11 + BA875*Baseline!B$16 + BF875*Baseline!B$18)</f>
        <v>50926.135297894129</v>
      </c>
      <c r="DC875" s="48">
        <f>(AR875*Baseline!B$7 + AW875*Baseline!B$11 + BB875*Baseline!B$16 + BG875*Baseline!B$18)</f>
        <v>64308.502876233986</v>
      </c>
      <c r="DD875" s="48">
        <f>(AS875*Baseline!B$7 + AX875*Baseline!B$11 + BC875*Baseline!B$16 + BH875*Baseline!B$18)</f>
        <v>114751.14514080989</v>
      </c>
      <c r="DE875" s="48">
        <f>(AT875*Baseline!B$7 + AY875*Baseline!B$11 + BD875*Baseline!B$16 + BI875*Baseline!B$18)</f>
        <v>1259794.9414820825</v>
      </c>
      <c r="DF875" s="48">
        <f t="shared" si="16"/>
        <v>1489780.7247970204</v>
      </c>
      <c r="DG875" s="48"/>
      <c r="DH875" s="48">
        <f t="shared" si="50"/>
        <v>3.4183644915148644E-2</v>
      </c>
      <c r="DI875" s="48">
        <f t="shared" si="51"/>
        <v>4.3166421612144221E-2</v>
      </c>
      <c r="DJ875" s="48">
        <f t="shared" si="52"/>
        <v>7.7025526797874569E-2</v>
      </c>
      <c r="DK875" s="48">
        <f t="shared" si="53"/>
        <v>0.84562440667483263</v>
      </c>
      <c r="DL875" s="48">
        <f t="shared" si="17"/>
        <v>1</v>
      </c>
      <c r="DM875" s="48"/>
      <c r="DN875" s="48">
        <f>DH875 / (Baseline!B$7/Baseline!B$17)</f>
        <v>3.648879257934841</v>
      </c>
      <c r="DO875" s="48">
        <f>DI875 / (Baseline!B$11/Baseline!B$17)</f>
        <v>1.0420580783029054</v>
      </c>
      <c r="DP875" s="48">
        <f>DJ875 / (Baseline!B$16/Baseline!B$17)</f>
        <v>1.1902771653610611</v>
      </c>
      <c r="DQ875" s="48">
        <f>DK875 / (Baseline!B$18/Baseline!B$17)</f>
        <v>0.95605304529239721</v>
      </c>
      <c r="DR875" s="71"/>
      <c r="DS875" s="48">
        <f>(AU875*Baseline!B$34)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2.7438210164978816E-2</v>
      </c>
      <c r="DT875" s="48">
        <f>(AZ875*Baseline!B$34) + (Baseline!D$88*(1-Baseline!D$89)*Baseline!B$35) + (Baseline!D$88*Baseline!D$89*((1-Baseline!D$90)*Baseline!B$40 + Baseline!D$90*Baseline!B$41))</f>
        <v>1.0329494555770355E-2</v>
      </c>
      <c r="DU875" s="48">
        <f>(BE875*Baseline!B$34) + (Baseline!F$88*(1-Baseline!F$89)*Baseline!B$35) + (Baseline!F$88*Baseline!F$89*((1-Baseline!F$90)*Baseline!B$40 + Baseline!F$90*Baseline!B$41))</f>
        <v>1.2909625099319684E-2</v>
      </c>
      <c r="DV875" s="48">
        <f>(BJ875*Baseline!B$34) + (Baseline!H$88*(1-Baseline!H$89)*Baseline!B$35) + (Baseline!H$88*Baseline!H$89*((1-Baseline!H$90)*Baseline!B$40 + Baseline!H$90*Baseline!B$41))</f>
        <v>9.3049586125963576E-3</v>
      </c>
      <c r="DW875" s="48">
        <f>( DS875*Baseline!B$7 + DT875*Baseline!B$11 + DU875*Baseline!B$16 + DV875*Baseline!B$18 ) / Baseline!B$17</f>
        <v>9.7505423048557943E-3</v>
      </c>
    </row>
    <row r="876" spans="1:127">
      <c r="A876" s="7" t="s">
        <v>1205</v>
      </c>
      <c r="B876" s="1">
        <f>MIN( MAX( NORMINV( MCrands!B876, (B$5+B$4)/2, (B$5-B$4)/3.29 ), 0 ), 1 )</f>
        <v>0.54420630376986279</v>
      </c>
      <c r="C876" s="1">
        <f>MAX( NORMINV( MCrands!C876, (C$5+C$4)/2, (C$5-C$4)/3.29 ), 0 )</f>
        <v>2.6927759055881491</v>
      </c>
      <c r="D876" s="40"/>
      <c r="E876" s="40">
        <f>Baseline!B$33 * (C876 * Baseline!B$66*Baseline!B$66/Baseline!B$73 + Baseline!B$52*Baseline!B$52/Baseline!B$74 + Baseline!B$53*Baseline!B$53/Baseline!B$75 + Baseline!B$54*Baseline!B$54/Baseline!B$76)</f>
        <v>2.2541768880024732E-5</v>
      </c>
      <c r="F876" s="40">
        <f>Baseline!B$33 * (C876 * Baseline!B$66*Baseline!B$57/Baseline!B$73 + Baseline!B$52*Baseline!B$67/Baseline!B$74 + Baseline!B$53*Baseline!B$55/Baseline!B$75 + Baseline!B$54*Baseline!B$56/Baseline!B$76)</f>
        <v>3.9619375189358632E-8</v>
      </c>
      <c r="G876" s="1">
        <f>Baseline!B$33 * (C876 * Baseline!B$66*Baseline!B$58/Baseline!B$73 + Baseline!B$52*Baseline!B$59/Baseline!B$74 + Baseline!B$53*Baseline!B$68/Baseline!B$75 + Baseline!B$54*Baseline!B$60/Baseline!B$76)</f>
        <v>1.0905200654915778E-7</v>
      </c>
      <c r="H876" s="40">
        <f>Baseline!B$33 * (C876 * Baseline!B$66*Baseline!B$61/Baseline!B$73 + Baseline!B$52*Baseline!B$62/Baseline!B$74 + Baseline!B$53*Baseline!B$63/Baseline!B$75 + Baseline!B$54*Baseline!B$69/Baseline!B$76)</f>
        <v>1.7946356530696544E-9</v>
      </c>
      <c r="I876" s="40">
        <f>Baseline!B$33 * (C876 * Baseline!B$57*Baseline!B$66/Baseline!B$73 + Baseline!B$67*Baseline!B$52/Baseline!B$74 + Baseline!B$55*Baseline!B$53/Baseline!B$75 + Baseline!B$56*Baseline!B$54/Baseline!B$76)</f>
        <v>3.9619375189358632E-8</v>
      </c>
      <c r="J876" s="1">
        <f>Baseline!B$33 * (C876 * Baseline!B$57*Baseline!B$57/Baseline!B$73 + Baseline!B$67*Baseline!B$67/Baseline!B$74 + Baseline!B$55*Baseline!B$55/Baseline!B$75 + Baseline!B$56*Baseline!B$56/Baseline!B$76)</f>
        <v>1.7949606480829035E-6</v>
      </c>
      <c r="K876" s="40">
        <f>Baseline!B$33 * (C876 * Baseline!B$57*Baseline!B$58/Baseline!B$73 + Baseline!B$67*Baseline!B$59/Baseline!B$74 + Baseline!B$55*Baseline!B$68/Baseline!B$75 + Baseline!B$56*Baseline!B$60/Baseline!B$76)</f>
        <v>1.3929349247704024E-8</v>
      </c>
      <c r="L876" s="1">
        <f>Baseline!B$33 * (C876 * Baseline!B$57*Baseline!B$61/Baseline!B$73 + Baseline!B$67*Baseline!B$62/Baseline!B$74 + Baseline!B$55*Baseline!B$63/Baseline!B$75 + Baseline!B$56*Baseline!B$69/Baseline!B$76)</f>
        <v>1.4629434044024032E-8</v>
      </c>
      <c r="M876" s="40">
        <f>Baseline!B$33 * (C876 * Baseline!B$58*Baseline!B$66/Baseline!B$73 + Baseline!B$59*Baseline!B$52/Baseline!B$74 + Baseline!B$68*Baseline!B$53/Baseline!B$75 + Baseline!B$60*Baseline!B$54/Baseline!B$76)</f>
        <v>1.0905200654915778E-7</v>
      </c>
      <c r="N876" s="1">
        <f>Baseline!B$33 * (C876 * Baseline!B$58*Baseline!B$57/Baseline!B$73 + Baseline!B$59*Baseline!B$67/Baseline!B$74 + Baseline!B$68*Baseline!B$55/Baseline!B$75 + Baseline!B$60*Baseline!B$56/Baseline!B$76)</f>
        <v>1.3929349247704024E-8</v>
      </c>
      <c r="O876" s="1">
        <f>Baseline!B$33 * (C876 * Baseline!B$58*Baseline!B$58/Baseline!B$73 + Baseline!B$59*Baseline!B$59/Baseline!B$74 + Baseline!B$68*Baseline!B$68/Baseline!B$75 + Baseline!B$60*Baseline!B$60/Baseline!B$76)</f>
        <v>1.3250171353284332E-6</v>
      </c>
      <c r="P876" s="40">
        <f>Baseline!B$33 * (C876 * Baseline!B$58*Baseline!B$61/Baseline!B$73 + Baseline!B$59*Baseline!B$62/Baseline!B$74 + Baseline!B$68*Baseline!B$63/Baseline!B$75 + Baseline!B$60*Baseline!B$69/Baseline!B$76)</f>
        <v>1.6490080197609656E-9</v>
      </c>
      <c r="Q876" s="40">
        <f>Baseline!B$33 * (C876 * Baseline!B$61*Baseline!B$66/Baseline!B$73 + Baseline!B$62*Baseline!B$52/Baseline!B$74 + Baseline!B$63*Baseline!B$53/Baseline!B$75 + Baseline!B$69*Baseline!B$54/Baseline!B$76)</f>
        <v>1.7946356530696542E-9</v>
      </c>
      <c r="R876" s="40">
        <f>Baseline!B$33 * (C876 * Baseline!B$61*Baseline!B$57/Baseline!B$73 + Baseline!B$62*Baseline!B$67/Baseline!B$74 + Baseline!B$63*Baseline!B$55/Baseline!B$75 + Baseline!B$69*Baseline!B$56/Baseline!B$76)</f>
        <v>1.4629434044024032E-8</v>
      </c>
      <c r="S876" s="40">
        <f>Baseline!B$33 * (C876 * Baseline!B$61*Baseline!B$58/Baseline!B$73 + Baseline!B$62*Baseline!B$59/Baseline!B$74 + Baseline!B$63*Baseline!B$68/Baseline!B$75 + Baseline!B$69*Baseline!B$60/Baseline!B$76)</f>
        <v>1.6490080197609656E-9</v>
      </c>
      <c r="T876" s="40">
        <f>Baseline!B$33 * (C876 * Baseline!B$61*Baseline!B$61/Baseline!B$73 + Baseline!B$62*Baseline!B$62/Baseline!B$74 + Baseline!B$63*Baseline!B$63/Baseline!B$75 + Baseline!B$69*Baseline!B$69/Baseline!B$76)</f>
        <v>9.8551806765738278E-8</v>
      </c>
      <c r="U876" s="40"/>
      <c r="V876" s="40">
        <f>E876 * ( Baseline!B$87 * Baseline!B$7 )</f>
        <v>0.23396101920577669</v>
      </c>
      <c r="W876" s="40">
        <f>F876 * ( Baseline!D$87 * Baseline!B$11 )</f>
        <v>7.3084259546588623E-4</v>
      </c>
      <c r="X876" s="40">
        <f>G876 * ( Baseline!F$87 * Baseline!B$16 )</f>
        <v>3.7878963567993286E-3</v>
      </c>
      <c r="Y876" s="40">
        <f>H876 * ( Baseline!H$87 * Baseline!B$18 )</f>
        <v>6.311257419014583E-4</v>
      </c>
      <c r="Z876" s="48">
        <f t="shared" si="0"/>
        <v>0.23911088389994337</v>
      </c>
      <c r="AA876" s="40">
        <f>I876 * ( Baseline!B$87 * Baseline!B$7 )</f>
        <v>4.1120949509035326E-4</v>
      </c>
      <c r="AB876" s="1">
        <f>J876 * ( Baseline!D$87 * Baseline!B$11 )</f>
        <v>3.3110913348183842E-2</v>
      </c>
      <c r="AC876" s="1">
        <f>K876 * ( Baseline!F$87 * Baseline!B$16 )</f>
        <v>4.8383274125432437E-4</v>
      </c>
      <c r="AD876" s="1">
        <f>L876 * ( Baseline!F$87 * Baseline!B$16 )</f>
        <v>5.0815002557898985E-4</v>
      </c>
      <c r="AE876" s="48">
        <f t="shared" si="1"/>
        <v>3.4514105610107509E-2</v>
      </c>
      <c r="AF876" s="48">
        <f>M876 * ( Baseline!B$87 * Baseline!B$7 )</f>
        <v>1.1318507759737087E-3</v>
      </c>
      <c r="AG876" s="48">
        <f>N876 * ( Baseline!D$87 * Baseline!B$11 )</f>
        <v>2.5694907374705617E-4</v>
      </c>
      <c r="AH876" s="48">
        <f>O876 * ( Baseline!F$87 * Baseline!B$16 )</f>
        <v>4.6024165335690634E-2</v>
      </c>
      <c r="AI876" s="48">
        <f>P876 * ( Baseline!H$87 * Baseline!B$18 )</f>
        <v>5.7991236722226239E-4</v>
      </c>
      <c r="AJ876" s="48">
        <f t="shared" si="2"/>
        <v>4.7992877552633657E-2</v>
      </c>
      <c r="AK876" s="48">
        <f>Q876 * ( Baseline!B$87 * Baseline!B$7 )</f>
        <v>1.862652344320994E-5</v>
      </c>
      <c r="AL876" s="48">
        <f>R876 * ( Baseline!D$87 * Baseline!B$11 )</f>
        <v>2.6986325493096708E-4</v>
      </c>
      <c r="AM876" s="48">
        <f>S876 * ( Baseline!F$87 * Baseline!B$16 )</f>
        <v>5.7277914162631953E-5</v>
      </c>
      <c r="AN876" s="48">
        <f>T876 * ( Baseline!H$87 * Baseline!B$18 )</f>
        <v>3.4658055552595025E-2</v>
      </c>
      <c r="AO876" s="48">
        <f t="shared" si="3"/>
        <v>3.5003823245131835E-2</v>
      </c>
      <c r="AP876" s="48"/>
      <c r="AQ876" s="48">
        <f>V876 * ( (1-Baseline!B$88-Baseline!B$87) + (1-B876)*Baseline!B$88 )</f>
        <v>0.11563672867027007</v>
      </c>
      <c r="AR876" s="48">
        <f>W876 * ( (1-Baseline!B$88-Baseline!B$87) + (1-B876)*Baseline!B$88 )</f>
        <v>3.6122362263362015E-4</v>
      </c>
      <c r="AS876" s="48">
        <f>X876 * ( (1-Baseline!B$88-Baseline!B$87) + (1-B876)*Baseline!B$88 )</f>
        <v>1.872191977660411E-3</v>
      </c>
      <c r="AT876" s="48">
        <f>Y876 * ( (1-Baseline!B$88-Baseline!B$87) + (1-B876)*Baseline!B$88 )</f>
        <v>3.1193793060412461E-4</v>
      </c>
      <c r="AU876" s="48">
        <f t="shared" si="4"/>
        <v>0.11818208220116821</v>
      </c>
      <c r="AV876" s="48">
        <f>AA876 * ( (1-Baseline!D$88-Baseline!D$87) + (1-B876)*Baseline!D$88 )</f>
        <v>3.0741774136699372E-4</v>
      </c>
      <c r="AW876" s="48">
        <f>AB876 * ( (1-Baseline!D$88-Baseline!D$87) + (1-B876)*Baseline!D$88 )</f>
        <v>2.4753519356016718E-2</v>
      </c>
      <c r="AX876" s="48">
        <f>AC876 * ( (1-Baseline!D$88-Baseline!D$87) + (1-B876)*Baseline!D$88 )</f>
        <v>3.6171044271028754E-4</v>
      </c>
      <c r="AY876" s="48">
        <f>AD876 * ( (1-Baseline!D$88-Baseline!D$87) + (1-B876)*Baseline!D$88 )</f>
        <v>3.7988989798192494E-4</v>
      </c>
      <c r="AZ876" s="48">
        <f t="shared" si="5"/>
        <v>2.5802537438075923E-2</v>
      </c>
      <c r="BA876" s="48">
        <f>AF876 * ( (1-Baseline!F$88-Baseline!F$87) + (1-Baseline!B$36)*Baseline!F$88 )</f>
        <v>8.1451603761551199E-4</v>
      </c>
      <c r="BB876" s="48">
        <f>AG876 * ( (1-Baseline!F$88-Baseline!F$87) + (1-Baseline!B$36)*Baseline!F$88 )</f>
        <v>1.8490877583874154E-4</v>
      </c>
      <c r="BC876" s="48">
        <f>AH876 * ( (1-Baseline!F$88-Baseline!F$87) + (1-Baseline!B$36)*Baseline!F$88 )</f>
        <v>3.3120462148853724E-2</v>
      </c>
      <c r="BD876" s="48">
        <f>AI876 * ( (1-Baseline!F$88-Baseline!F$87) + (1-Baseline!B$36)*Baseline!F$88 )</f>
        <v>4.1732349664889116E-4</v>
      </c>
      <c r="BE876" s="48">
        <f t="shared" si="6"/>
        <v>3.4537210458956871E-2</v>
      </c>
      <c r="BF876" s="48">
        <f>AK876 * ( (1-Baseline!H$88-Baseline!H$87) + (1-Baseline!B$36)*Baseline!H$88 )</f>
        <v>1.4758167054524099E-5</v>
      </c>
      <c r="BG876" s="48">
        <f>AL876 * ( (1-Baseline!H$88-Baseline!H$87) + (1-Baseline!B$36)*Baseline!H$88 )</f>
        <v>2.1381805414690382E-4</v>
      </c>
      <c r="BH876" s="48">
        <f>AM876 * ( (1-Baseline!H$88-Baseline!H$87) + (1-Baseline!B$36)*Baseline!H$88 )</f>
        <v>4.5382436949336543E-5</v>
      </c>
      <c r="BI876" s="48">
        <f>AN876 * ( (1-Baseline!H$88-Baseline!H$87) + (1-Baseline!B$36)*Baseline!H$88 )</f>
        <v>2.7460270575432086E-2</v>
      </c>
      <c r="BJ876" s="48">
        <f t="shared" si="7"/>
        <v>2.773422923358285E-2</v>
      </c>
      <c r="BK876" s="48"/>
      <c r="BL876" s="48">
        <f t="shared" si="18"/>
        <v>0.97846244131521154</v>
      </c>
      <c r="BM876" s="48">
        <f t="shared" si="19"/>
        <v>3.0565007478777478E-3</v>
      </c>
      <c r="BN876" s="48">
        <f t="shared" si="20"/>
        <v>1.5841589036090824E-2</v>
      </c>
      <c r="BO876" s="48">
        <f t="shared" si="21"/>
        <v>2.6394689008199003E-3</v>
      </c>
      <c r="BP876" s="48">
        <f t="shared" si="8"/>
        <v>1</v>
      </c>
      <c r="BQ876" s="48">
        <f t="shared" si="22"/>
        <v>1.191424456237191E-2</v>
      </c>
      <c r="BR876" s="48">
        <f t="shared" si="23"/>
        <v>0.95934438290897672</v>
      </c>
      <c r="BS876" s="48">
        <f t="shared" si="24"/>
        <v>1.4018405886566946E-2</v>
      </c>
      <c r="BT876" s="48">
        <f t="shared" si="25"/>
        <v>1.4722966642084369E-2</v>
      </c>
      <c r="BU876" s="48">
        <f t="shared" si="9"/>
        <v>1</v>
      </c>
      <c r="BV876" s="48">
        <f t="shared" si="26"/>
        <v>2.3583723954297406E-2</v>
      </c>
      <c r="BW876" s="48">
        <f t="shared" si="27"/>
        <v>5.353900137895687E-3</v>
      </c>
      <c r="BX876" s="48">
        <f t="shared" si="28"/>
        <v>0.95897907528499526</v>
      </c>
      <c r="BY876" s="48">
        <f t="shared" si="29"/>
        <v>1.2083300622811669E-2</v>
      </c>
      <c r="BZ876" s="48">
        <f t="shared" si="10"/>
        <v>1</v>
      </c>
      <c r="CA876" s="48">
        <f t="shared" si="30"/>
        <v>5.3212825675550822E-4</v>
      </c>
      <c r="CB876" s="48">
        <f t="shared" si="31"/>
        <v>7.7095365566530903E-3</v>
      </c>
      <c r="CC876" s="48">
        <f t="shared" si="32"/>
        <v>1.6363330874320391E-3</v>
      </c>
      <c r="CD876" s="48">
        <f t="shared" si="33"/>
        <v>0.99012200209915935</v>
      </c>
      <c r="CE876" s="48">
        <f t="shared" si="11"/>
        <v>1</v>
      </c>
      <c r="CF876" s="48"/>
      <c r="CG876" s="48">
        <f t="shared" si="34"/>
        <v>0.97846244131521154</v>
      </c>
      <c r="CH876" s="48">
        <f t="shared" si="35"/>
        <v>3.0565007478777478E-3</v>
      </c>
      <c r="CI876" s="48">
        <f t="shared" si="36"/>
        <v>1.5841589036090824E-2</v>
      </c>
      <c r="CJ876" s="48">
        <f t="shared" si="37"/>
        <v>2.6394689008199003E-3</v>
      </c>
      <c r="CK876" s="48">
        <f t="shared" si="12"/>
        <v>1</v>
      </c>
      <c r="CL876" s="48">
        <f t="shared" si="38"/>
        <v>1.191424456237191E-2</v>
      </c>
      <c r="CM876" s="48">
        <f t="shared" si="39"/>
        <v>0.95934438290897672</v>
      </c>
      <c r="CN876" s="48">
        <f t="shared" si="40"/>
        <v>1.4018405886566946E-2</v>
      </c>
      <c r="CO876" s="48">
        <f t="shared" si="41"/>
        <v>1.4722966642084369E-2</v>
      </c>
      <c r="CP876" s="48">
        <f t="shared" si="13"/>
        <v>1</v>
      </c>
      <c r="CQ876" s="48">
        <f t="shared" si="42"/>
        <v>2.3583723954297406E-2</v>
      </c>
      <c r="CR876" s="48">
        <f t="shared" si="43"/>
        <v>5.353900137895687E-3</v>
      </c>
      <c r="CS876" s="48">
        <f t="shared" si="44"/>
        <v>0.95897907528499526</v>
      </c>
      <c r="CT876" s="48">
        <f t="shared" si="45"/>
        <v>1.2083300622811669E-2</v>
      </c>
      <c r="CU876" s="48">
        <f t="shared" si="14"/>
        <v>1</v>
      </c>
      <c r="CV876" s="48">
        <f t="shared" si="46"/>
        <v>5.3212825675550822E-4</v>
      </c>
      <c r="CW876" s="48">
        <f t="shared" si="47"/>
        <v>7.7095365566530903E-3</v>
      </c>
      <c r="CX876" s="48">
        <f t="shared" si="48"/>
        <v>1.6363330874320391E-3</v>
      </c>
      <c r="CY876" s="48">
        <f t="shared" si="49"/>
        <v>0.99012200209915935</v>
      </c>
      <c r="CZ876" s="48">
        <f t="shared" si="15"/>
        <v>1</v>
      </c>
      <c r="DA876" s="48"/>
      <c r="DB876" s="48">
        <f>(AQ876*Baseline!B$7 + AV876*Baseline!B$11 + BA876*Baseline!B$16 + BF876*Baseline!B$18)</f>
        <v>60147.659348150621</v>
      </c>
      <c r="DC876" s="48">
        <f>(AR876*Baseline!B$7 + AW876*Baseline!B$11 + BB876*Baseline!B$16 + BG876*Baseline!B$18)</f>
        <v>63670.835112646484</v>
      </c>
      <c r="DD876" s="48">
        <f>(AS876*Baseline!B$7 + AX876*Baseline!B$11 + BC876*Baseline!B$16 + BH876*Baseline!B$18)</f>
        <v>114721.66059236834</v>
      </c>
      <c r="DE876" s="48">
        <f>(AT876*Baseline!B$7 + AY876*Baseline!B$11 + BD876*Baseline!B$16 + BI876*Baseline!B$18)</f>
        <v>1259792.2945316825</v>
      </c>
      <c r="DF876" s="48">
        <f t="shared" si="16"/>
        <v>1498332.449584848</v>
      </c>
      <c r="DG876" s="48"/>
      <c r="DH876" s="48">
        <f t="shared" si="50"/>
        <v>4.0143066623709638E-2</v>
      </c>
      <c r="DI876" s="48">
        <f t="shared" si="51"/>
        <v>4.2494464516394971E-2</v>
      </c>
      <c r="DJ876" s="48">
        <f t="shared" si="52"/>
        <v>7.6566225755942852E-2</v>
      </c>
      <c r="DK876" s="48">
        <f t="shared" si="53"/>
        <v>0.84079624310395251</v>
      </c>
      <c r="DL876" s="48">
        <f t="shared" si="17"/>
        <v>1</v>
      </c>
      <c r="DM876" s="48"/>
      <c r="DN876" s="48">
        <f>DH876 / (Baseline!B$7/Baseline!B$17)</f>
        <v>4.2850083283025926</v>
      </c>
      <c r="DO876" s="48">
        <f>DI876 / (Baseline!B$11/Baseline!B$17)</f>
        <v>1.0258367123951633</v>
      </c>
      <c r="DP876" s="48">
        <f>DJ876 / (Baseline!B$16/Baseline!B$17)</f>
        <v>1.1831795762245081</v>
      </c>
      <c r="DQ876" s="48">
        <f>DK876 / (Baseline!B$18/Baseline!B$17)</f>
        <v>0.95059438013482356</v>
      </c>
      <c r="DR876" s="71"/>
      <c r="DS876" s="48">
        <f>(AU876*Baseline!B$34)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3.0256843580175233E-2</v>
      </c>
      <c r="DT876" s="48">
        <f>(AZ876*Baseline!B$34) + (Baseline!D$88*(1-Baseline!D$89)*Baseline!B$35) + (Baseline!D$88*Baseline!D$89*((1-Baseline!D$90)*Baseline!B$40 + Baseline!D$90*Baseline!B$41))</f>
        <v>1.0283948615711393E-2</v>
      </c>
      <c r="DU876" s="48">
        <f>(BE876*Baseline!B$34) + (Baseline!F$88*(1-Baseline!F$89)*Baseline!B$35) + (Baseline!F$88*Baseline!F$89*((1-Baseline!F$90)*Baseline!B$40 + Baseline!F$90*Baseline!B$41))</f>
        <v>1.2911221568843534E-2</v>
      </c>
      <c r="DV876" s="48">
        <f>(BJ876*Baseline!B$34) + (Baseline!H$88*(1-Baseline!H$89)*Baseline!B$35) + (Baseline!H$88*Baseline!H$89*((1-Baseline!H$90)*Baseline!B$40 + Baseline!H$90*Baseline!B$41))</f>
        <v>9.3051343850374287E-3</v>
      </c>
      <c r="DW876" s="48">
        <f>( DS876*Baseline!B$7 + DT876*Baseline!B$11 + DU876*Baseline!B$16 + DV876*Baseline!B$18 ) / Baseline!B$17</f>
        <v>9.7753200688624822E-3</v>
      </c>
    </row>
    <row r="877" spans="1:127">
      <c r="A877" s="7" t="s">
        <v>1206</v>
      </c>
      <c r="B877" s="1">
        <f>MIN( MAX( NORMINV( MCrands!B877, (B$5+B$4)/2, (B$5-B$4)/3.29 ), 0 ), 1 )</f>
        <v>0.24849156176232434</v>
      </c>
      <c r="C877" s="1">
        <f>MAX( NORMINV( MCrands!C877, (C$5+C$4)/2, (C$5-C$4)/3.29 ), 0 )</f>
        <v>2.1628425651953793</v>
      </c>
      <c r="D877" s="40"/>
      <c r="E877" s="40">
        <f>Baseline!B$33 * (C877 * Baseline!B$66*Baseline!B$66/Baseline!B$73 + Baseline!B$52*Baseline!B$52/Baseline!B$74 + Baseline!B$53*Baseline!B$53/Baseline!B$75 + Baseline!B$54*Baseline!B$54/Baseline!B$76)</f>
        <v>1.8107264042577751E-5</v>
      </c>
      <c r="F877" s="40">
        <f>Baseline!B$33 * (C877 * Baseline!B$66*Baseline!B$57/Baseline!B$73 + Baseline!B$52*Baseline!B$67/Baseline!B$74 + Baseline!B$53*Baseline!B$55/Baseline!B$75 + Baseline!B$54*Baseline!B$56/Baseline!B$76)</f>
        <v>3.9026328738345994E-8</v>
      </c>
      <c r="G877" s="1">
        <f>Baseline!B$33 * (C877 * Baseline!B$66*Baseline!B$58/Baseline!B$73 + Baseline!B$52*Baseline!B$59/Baseline!B$74 + Baseline!B$53*Baseline!B$68/Baseline!B$75 + Baseline!B$54*Baseline!B$60/Baseline!B$76)</f>
        <v>1.0759410069041838E-7</v>
      </c>
      <c r="H877" s="40">
        <f>Baseline!B$33 * (C877 * Baseline!B$66*Baseline!B$61/Baseline!B$73 + Baseline!B$52*Baseline!B$62/Baseline!B$74 + Baseline!B$53*Baseline!B$63/Baseline!B$75 + Baseline!B$54*Baseline!B$69/Baseline!B$76)</f>
        <v>1.6488450671957149E-9</v>
      </c>
      <c r="I877" s="40">
        <f>Baseline!B$33 * (C877 * Baseline!B$57*Baseline!B$66/Baseline!B$73 + Baseline!B$67*Baseline!B$52/Baseline!B$74 + Baseline!B$55*Baseline!B$53/Baseline!B$75 + Baseline!B$56*Baseline!B$54/Baseline!B$76)</f>
        <v>3.9026328738345994E-8</v>
      </c>
      <c r="J877" s="1">
        <f>Baseline!B$33 * (C877 * Baseline!B$57*Baseline!B$57/Baseline!B$73 + Baseline!B$67*Baseline!B$67/Baseline!B$74 + Baseline!B$55*Baseline!B$55/Baseline!B$75 + Baseline!B$56*Baseline!B$56/Baseline!B$76)</f>
        <v>1.7949605687721113E-6</v>
      </c>
      <c r="K877" s="40">
        <f>Baseline!B$33 * (C877 * Baseline!B$57*Baseline!B$58/Baseline!B$73 + Baseline!B$67*Baseline!B$59/Baseline!B$74 + Baseline!B$55*Baseline!B$68/Baseline!B$75 + Baseline!B$56*Baseline!B$60/Baseline!B$76)</f>
        <v>1.3929154275339097E-8</v>
      </c>
      <c r="L877" s="1">
        <f>Baseline!B$33 * (C877 * Baseline!B$57*Baseline!B$61/Baseline!B$73 + Baseline!B$67*Baseline!B$62/Baseline!B$74 + Baseline!B$55*Baseline!B$63/Baseline!B$75 + Baseline!B$56*Baseline!B$69/Baseline!B$76)</f>
        <v>1.462941454678754E-8</v>
      </c>
      <c r="M877" s="40">
        <f>Baseline!B$33 * (C877 * Baseline!B$58*Baseline!B$66/Baseline!B$73 + Baseline!B$59*Baseline!B$52/Baseline!B$74 + Baseline!B$68*Baseline!B$53/Baseline!B$75 + Baseline!B$60*Baseline!B$54/Baseline!B$76)</f>
        <v>1.0759410069041838E-7</v>
      </c>
      <c r="N877" s="1">
        <f>Baseline!B$33 * (C877 * Baseline!B$58*Baseline!B$57/Baseline!B$73 + Baseline!B$59*Baseline!B$67/Baseline!B$74 + Baseline!B$68*Baseline!B$55/Baseline!B$75 + Baseline!B$60*Baseline!B$56/Baseline!B$76)</f>
        <v>1.3929154275339097E-8</v>
      </c>
      <c r="O877" s="1">
        <f>Baseline!B$33 * (C877 * Baseline!B$58*Baseline!B$58/Baseline!B$73 + Baseline!B$59*Baseline!B$59/Baseline!B$74 + Baseline!B$68*Baseline!B$68/Baseline!B$75 + Baseline!B$60*Baseline!B$60/Baseline!B$76)</f>
        <v>1.3250166560213695E-6</v>
      </c>
      <c r="P877" s="40">
        <f>Baseline!B$33 * (C877 * Baseline!B$58*Baseline!B$61/Baseline!B$73 + Baseline!B$59*Baseline!B$62/Baseline!B$74 + Baseline!B$68*Baseline!B$63/Baseline!B$75 + Baseline!B$60*Baseline!B$69/Baseline!B$76)</f>
        <v>1.6489600890545878E-9</v>
      </c>
      <c r="Q877" s="40">
        <f>Baseline!B$33 * (C877 * Baseline!B$61*Baseline!B$66/Baseline!B$73 + Baseline!B$62*Baseline!B$52/Baseline!B$74 + Baseline!B$63*Baseline!B$53/Baseline!B$75 + Baseline!B$69*Baseline!B$54/Baseline!B$76)</f>
        <v>1.6488450671957147E-9</v>
      </c>
      <c r="R877" s="40">
        <f>Baseline!B$33 * (C877 * Baseline!B$61*Baseline!B$57/Baseline!B$73 + Baseline!B$62*Baseline!B$67/Baseline!B$74 + Baseline!B$63*Baseline!B$55/Baseline!B$75 + Baseline!B$69*Baseline!B$56/Baseline!B$76)</f>
        <v>1.462941454678754E-8</v>
      </c>
      <c r="S877" s="40">
        <f>Baseline!B$33 * (C877 * Baseline!B$61*Baseline!B$58/Baseline!B$73 + Baseline!B$62*Baseline!B$59/Baseline!B$74 + Baseline!B$63*Baseline!B$68/Baseline!B$75 + Baseline!B$69*Baseline!B$60/Baseline!B$76)</f>
        <v>1.6489600890545878E-9</v>
      </c>
      <c r="T877" s="40">
        <f>Baseline!B$33 * (C877 * Baseline!B$61*Baseline!B$61/Baseline!B$73 + Baseline!B$62*Baseline!B$62/Baseline!B$74 + Baseline!B$63*Baseline!B$63/Baseline!B$75 + Baseline!B$69*Baseline!B$69/Baseline!B$76)</f>
        <v>9.8551801972667654E-8</v>
      </c>
      <c r="U877" s="40"/>
      <c r="V877" s="40">
        <f>E877 * ( Baseline!B$87 * Baseline!B$7 )</f>
        <v>0.18793529349791449</v>
      </c>
      <c r="W877" s="40">
        <f>F877 * ( Baseline!D$87 * Baseline!B$11 )</f>
        <v>7.1990290736080175E-4</v>
      </c>
      <c r="X877" s="40">
        <f>G877 * ( Baseline!F$87 * Baseline!B$16 )</f>
        <v>3.7372563322309953E-3</v>
      </c>
      <c r="Y877" s="40">
        <f>H877 * ( Baseline!H$87 * Baseline!B$18 )</f>
        <v>5.7985506112870366E-4</v>
      </c>
      <c r="Z877" s="48">
        <f t="shared" si="0"/>
        <v>0.19297230779863497</v>
      </c>
      <c r="AA877" s="40">
        <f>I877 * ( Baseline!B$87 * Baseline!B$7 )</f>
        <v>4.0505426597529307E-4</v>
      </c>
      <c r="AB877" s="1">
        <f>J877 * ( Baseline!D$87 * Baseline!B$11 )</f>
        <v>3.3110911885169722E-2</v>
      </c>
      <c r="AC877" s="1">
        <f>K877 * ( Baseline!F$87 * Baseline!B$16 )</f>
        <v>4.8382596893408787E-4</v>
      </c>
      <c r="AD877" s="1">
        <f>L877 * ( Baseline!F$87 * Baseline!B$16 )</f>
        <v>5.0814934834696624E-4</v>
      </c>
      <c r="AE877" s="48">
        <f t="shared" si="1"/>
        <v>3.4507941468426069E-2</v>
      </c>
      <c r="AF877" s="48">
        <f>M877 * ( Baseline!B$87 * Baseline!B$7 )</f>
        <v>1.1167191710658524E-3</v>
      </c>
      <c r="AG877" s="48">
        <f>N877 * ( Baseline!D$87 * Baseline!B$11 )</f>
        <v>2.5694547717067034E-4</v>
      </c>
      <c r="AH877" s="48">
        <f>O877 * ( Baseline!F$87 * Baseline!B$16 )</f>
        <v>4.6024148687070048E-2</v>
      </c>
      <c r="AI877" s="48">
        <f>P877 * ( Baseline!H$87 * Baseline!B$18 )</f>
        <v>5.7989551126458045E-4</v>
      </c>
      <c r="AJ877" s="48">
        <f t="shared" si="2"/>
        <v>4.7977708846571154E-2</v>
      </c>
      <c r="AK877" s="48">
        <f>Q877 * ( Baseline!B$87 * Baseline!B$7 )</f>
        <v>1.7113362952424324E-5</v>
      </c>
      <c r="AL877" s="48">
        <f>R877 * ( Baseline!D$87 * Baseline!B$11 )</f>
        <v>2.6986289527332851E-4</v>
      </c>
      <c r="AM877" s="48">
        <f>S877 * ( Baseline!F$87 * Baseline!B$16 )</f>
        <v>5.7276249300573815E-5</v>
      </c>
      <c r="AN877" s="48">
        <f>T877 * ( Baseline!H$87 * Baseline!B$18 )</f>
        <v>3.4658053866999258E-2</v>
      </c>
      <c r="AO877" s="48">
        <f t="shared" si="3"/>
        <v>3.5002306374525588E-2</v>
      </c>
      <c r="AP877" s="48"/>
      <c r="AQ877" s="48">
        <f>V877 * ( (1-Baseline!B$88-Baseline!B$87) + (1-B877)*Baseline!B$88 )</f>
        <v>0.1423501804305729</v>
      </c>
      <c r="AR877" s="48">
        <f>W877 * ( (1-Baseline!B$88-Baseline!B$87) + (1-B877)*Baseline!B$88 )</f>
        <v>5.4528506513036275E-4</v>
      </c>
      <c r="AS877" s="48">
        <f>X877 * ( (1-Baseline!B$88-Baseline!B$87) + (1-B877)*Baseline!B$88 )</f>
        <v>2.8307568169162801E-3</v>
      </c>
      <c r="AT877" s="48">
        <f>Y877 * ( (1-Baseline!B$88-Baseline!B$87) + (1-B877)*Baseline!B$88 )</f>
        <v>4.3920687295581238E-4</v>
      </c>
      <c r="AU877" s="48">
        <f t="shared" si="4"/>
        <v>0.14616542918557535</v>
      </c>
      <c r="AV877" s="48">
        <f>AA877 * ( (1-Baseline!D$88-Baseline!D$87) + (1-B877)*Baseline!D$88 )</f>
        <v>3.5647780111756975E-4</v>
      </c>
      <c r="AW877" s="48">
        <f>AB877 * ( (1-Baseline!D$88-Baseline!D$87) + (1-B877)*Baseline!D$88 )</f>
        <v>2.9140058637335448E-2</v>
      </c>
      <c r="AX877" s="48">
        <f>AC877 * ( (1-Baseline!D$88-Baseline!D$87) + (1-B877)*Baseline!D$88 )</f>
        <v>4.2580274303226703E-4</v>
      </c>
      <c r="AY877" s="48">
        <f>AD877 * ( (1-Baseline!D$88-Baseline!D$87) + (1-B877)*Baseline!D$88 )</f>
        <v>4.4720912123192322E-4</v>
      </c>
      <c r="AZ877" s="48">
        <f t="shared" si="5"/>
        <v>3.0369548302717209E-2</v>
      </c>
      <c r="BA877" s="48">
        <f>AF877 * ( (1-Baseline!F$88-Baseline!F$87) + (1-Baseline!B$36)*Baseline!F$88 )</f>
        <v>8.0362685051246156E-4</v>
      </c>
      <c r="BB877" s="48">
        <f>AG877 * ( (1-Baseline!F$88-Baseline!F$87) + (1-Baseline!B$36)*Baseline!F$88 )</f>
        <v>1.8490618762728386E-4</v>
      </c>
      <c r="BC877" s="48">
        <f>AH877 * ( (1-Baseline!F$88-Baseline!F$87) + (1-Baseline!B$36)*Baseline!F$88 )</f>
        <v>3.3120450167973596E-2</v>
      </c>
      <c r="BD877" s="48">
        <f>AI877 * ( (1-Baseline!F$88-Baseline!F$87) + (1-Baseline!B$36)*Baseline!F$88 )</f>
        <v>4.1731136656235259E-4</v>
      </c>
      <c r="BE877" s="48">
        <f t="shared" si="6"/>
        <v>3.4526294572675698E-2</v>
      </c>
      <c r="BF877" s="48">
        <f>AK877 * ( (1-Baseline!H$88-Baseline!H$87) + (1-Baseline!B$36)*Baseline!H$88 )</f>
        <v>1.3559259734464839E-5</v>
      </c>
      <c r="BG877" s="48">
        <f>AL877 * ( (1-Baseline!H$88-Baseline!H$87) + (1-Baseline!B$36)*Baseline!H$88 )</f>
        <v>2.1381776918296362E-4</v>
      </c>
      <c r="BH877" s="48">
        <f>AM877 * ( (1-Baseline!H$88-Baseline!H$87) + (1-Baseline!B$36)*Baseline!H$88 )</f>
        <v>4.538111784583064E-5</v>
      </c>
      <c r="BI877" s="48">
        <f>AN877 * ( (1-Baseline!H$88-Baseline!H$87) + (1-Baseline!B$36)*Baseline!H$88 )</f>
        <v>2.7460269239900848E-2</v>
      </c>
      <c r="BJ877" s="48">
        <f t="shared" si="7"/>
        <v>2.7733027386664107E-2</v>
      </c>
      <c r="BK877" s="48"/>
      <c r="BL877" s="48">
        <f t="shared" si="18"/>
        <v>0.97389773507825506</v>
      </c>
      <c r="BM877" s="48">
        <f t="shared" si="19"/>
        <v>3.7306021551652612E-3</v>
      </c>
      <c r="BN877" s="48">
        <f t="shared" si="20"/>
        <v>1.9366801251767127E-2</v>
      </c>
      <c r="BO877" s="48">
        <f t="shared" si="21"/>
        <v>3.0048615148126727E-3</v>
      </c>
      <c r="BP877" s="48">
        <f t="shared" si="8"/>
        <v>1.0000000000000002</v>
      </c>
      <c r="BQ877" s="48">
        <f t="shared" si="22"/>
        <v>1.1738001420510926E-2</v>
      </c>
      <c r="BR877" s="48">
        <f t="shared" si="23"/>
        <v>0.95951570786873519</v>
      </c>
      <c r="BS877" s="48">
        <f t="shared" si="24"/>
        <v>1.4020713735612915E-2</v>
      </c>
      <c r="BT877" s="48">
        <f t="shared" si="25"/>
        <v>1.4725576975140943E-2</v>
      </c>
      <c r="BU877" s="48">
        <f t="shared" si="9"/>
        <v>1</v>
      </c>
      <c r="BV877" s="48">
        <f t="shared" si="26"/>
        <v>2.3275791985753851E-2</v>
      </c>
      <c r="BW877" s="48">
        <f t="shared" si="27"/>
        <v>5.3555178716924827E-3</v>
      </c>
      <c r="BX877" s="48">
        <f t="shared" si="28"/>
        <v>0.95928192057381412</v>
      </c>
      <c r="BY877" s="48">
        <f t="shared" si="29"/>
        <v>1.2086769568739508E-2</v>
      </c>
      <c r="BZ877" s="48">
        <f t="shared" si="10"/>
        <v>1</v>
      </c>
      <c r="CA877" s="48">
        <f t="shared" si="30"/>
        <v>4.889210090703994E-4</v>
      </c>
      <c r="CB877" s="48">
        <f t="shared" si="31"/>
        <v>7.7098603842212145E-3</v>
      </c>
      <c r="CC877" s="48">
        <f t="shared" si="32"/>
        <v>1.6363564357078776E-3</v>
      </c>
      <c r="CD877" s="48">
        <f t="shared" si="33"/>
        <v>0.99016486217100042</v>
      </c>
      <c r="CE877" s="48">
        <f t="shared" si="11"/>
        <v>0.99999999999999989</v>
      </c>
      <c r="CF877" s="48"/>
      <c r="CG877" s="48">
        <f t="shared" si="34"/>
        <v>0.97389773507825506</v>
      </c>
      <c r="CH877" s="48">
        <f t="shared" si="35"/>
        <v>3.7306021551652612E-3</v>
      </c>
      <c r="CI877" s="48">
        <f t="shared" si="36"/>
        <v>1.9366801251767127E-2</v>
      </c>
      <c r="CJ877" s="48">
        <f t="shared" si="37"/>
        <v>3.0048615148126727E-3</v>
      </c>
      <c r="CK877" s="48">
        <f t="shared" si="12"/>
        <v>1.0000000000000002</v>
      </c>
      <c r="CL877" s="48">
        <f t="shared" si="38"/>
        <v>1.1738001420510926E-2</v>
      </c>
      <c r="CM877" s="48">
        <f t="shared" si="39"/>
        <v>0.95951570786873519</v>
      </c>
      <c r="CN877" s="48">
        <f t="shared" si="40"/>
        <v>1.4020713735612915E-2</v>
      </c>
      <c r="CO877" s="48">
        <f t="shared" si="41"/>
        <v>1.4725576975140943E-2</v>
      </c>
      <c r="CP877" s="48">
        <f t="shared" si="13"/>
        <v>1</v>
      </c>
      <c r="CQ877" s="48">
        <f t="shared" si="42"/>
        <v>2.3275791985753851E-2</v>
      </c>
      <c r="CR877" s="48">
        <f t="shared" si="43"/>
        <v>5.3555178716924827E-3</v>
      </c>
      <c r="CS877" s="48">
        <f t="shared" si="44"/>
        <v>0.95928192057381412</v>
      </c>
      <c r="CT877" s="48">
        <f t="shared" si="45"/>
        <v>1.2086769568739508E-2</v>
      </c>
      <c r="CU877" s="48">
        <f t="shared" si="14"/>
        <v>1</v>
      </c>
      <c r="CV877" s="48">
        <f t="shared" si="46"/>
        <v>4.889210090703994E-4</v>
      </c>
      <c r="CW877" s="48">
        <f t="shared" si="47"/>
        <v>7.7098603842212145E-3</v>
      </c>
      <c r="CX877" s="48">
        <f t="shared" si="48"/>
        <v>1.6363564357078776E-3</v>
      </c>
      <c r="CY877" s="48">
        <f t="shared" si="49"/>
        <v>0.99016486217100042</v>
      </c>
      <c r="CZ877" s="48">
        <f t="shared" si="15"/>
        <v>0.99999999999999989</v>
      </c>
      <c r="DA877" s="48"/>
      <c r="DB877" s="48">
        <f>(AQ877*Baseline!B$7 + AV877*Baseline!B$11 + BA877*Baseline!B$16 + BF877*Baseline!B$18)</f>
        <v>73117.515609041177</v>
      </c>
      <c r="DC877" s="48">
        <f>(AR877*Baseline!B$7 + AW877*Baseline!B$11 + BB877*Baseline!B$16 + BG877*Baseline!B$18)</f>
        <v>73167.253554435127</v>
      </c>
      <c r="DD877" s="48">
        <f>(AS877*Baseline!B$7 + AX877*Baseline!B$11 + BC877*Baseline!B$16 + BH877*Baseline!B$18)</f>
        <v>115323.91339738142</v>
      </c>
      <c r="DE877" s="48">
        <f>(AT877*Baseline!B$7 + AY877*Baseline!B$11 + BD877*Baseline!B$16 + BI877*Baseline!B$18)</f>
        <v>1259998.287885061</v>
      </c>
      <c r="DF877" s="48">
        <f t="shared" si="16"/>
        <v>1521606.9704459189</v>
      </c>
      <c r="DG877" s="48"/>
      <c r="DH877" s="48">
        <f t="shared" si="50"/>
        <v>4.8052826406028828E-2</v>
      </c>
      <c r="DI877" s="48">
        <f t="shared" si="51"/>
        <v>4.8085514180441019E-2</v>
      </c>
      <c r="DJ877" s="48">
        <f t="shared" si="52"/>
        <v>7.5790868231620179E-2</v>
      </c>
      <c r="DK877" s="48">
        <f t="shared" si="53"/>
        <v>0.82807079118190985</v>
      </c>
      <c r="DL877" s="48">
        <f t="shared" si="17"/>
        <v>0.99999999999999989</v>
      </c>
      <c r="DM877" s="48"/>
      <c r="DN877" s="48">
        <f>DH877 / (Baseline!B$7/Baseline!B$17)</f>
        <v>5.1293231600472167</v>
      </c>
      <c r="DO877" s="48">
        <f>DI877 / (Baseline!B$11/Baseline!B$17)</f>
        <v>1.1608073273087891</v>
      </c>
      <c r="DP877" s="48">
        <f>DJ877 / (Baseline!B$16/Baseline!B$17)</f>
        <v>1.1711979592910213</v>
      </c>
      <c r="DQ877" s="48">
        <f>DK877 / (Baseline!B$18/Baseline!B$17)</f>
        <v>0.93620713330661187</v>
      </c>
      <c r="DR877" s="71"/>
      <c r="DS877" s="48">
        <f>(AU877*Baseline!B$34)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3.4454345627836301E-2</v>
      </c>
      <c r="DT877" s="48">
        <f>(AZ877*Baseline!B$34) + (Baseline!D$88*(1-Baseline!D$89)*Baseline!B$35) + (Baseline!D$88*Baseline!D$89*((1-Baseline!D$90)*Baseline!B$40 + Baseline!D$90*Baseline!B$41))</f>
        <v>1.0969000245407584E-2</v>
      </c>
      <c r="DU877" s="48">
        <f>(BE877*Baseline!B$34) + (Baseline!F$88*(1-Baseline!F$89)*Baseline!B$35) + (Baseline!F$88*Baseline!F$89*((1-Baseline!F$90)*Baseline!B$40 + Baseline!F$90*Baseline!B$41))</f>
        <v>1.2909584185901359E-2</v>
      </c>
      <c r="DV877" s="48">
        <f>(BJ877*Baseline!B$34) + (Baseline!H$88*(1-Baseline!H$89)*Baseline!B$35) + (Baseline!H$88*Baseline!H$89*((1-Baseline!H$90)*Baseline!B$40 + Baseline!H$90*Baseline!B$41))</f>
        <v>9.3049541079996169E-3</v>
      </c>
      <c r="DW877" s="48">
        <f>( DS877*Baseline!B$7 + DT877*Baseline!B$11 + DU877*Baseline!B$16 + DV877*Baseline!B$18 ) / Baseline!B$17</f>
        <v>9.8427556563693702E-3</v>
      </c>
    </row>
    <row r="878" spans="1:127">
      <c r="A878" s="7" t="s">
        <v>1207</v>
      </c>
      <c r="B878" s="1">
        <f>MIN( MAX( NORMINV( MCrands!B878, (B$5+B$4)/2, (B$5-B$4)/3.29 ), 0 ), 1 )</f>
        <v>0.50765222579755542</v>
      </c>
      <c r="C878" s="1">
        <f>MAX( NORMINV( MCrands!C878, (C$5+C$4)/2, (C$5-C$4)/3.29 ), 0 )</f>
        <v>2.5160597059566685</v>
      </c>
      <c r="D878" s="40"/>
      <c r="E878" s="40">
        <f>Baseline!B$33 * (C878 * Baseline!B$66*Baseline!B$66/Baseline!B$73 + Baseline!B$52*Baseline!B$52/Baseline!B$74 + Baseline!B$53*Baseline!B$53/Baseline!B$75 + Baseline!B$54*Baseline!B$54/Baseline!B$76)</f>
        <v>2.1063000170095612E-5</v>
      </c>
      <c r="F878" s="40">
        <f>Baseline!B$33 * (C878 * Baseline!B$66*Baseline!B$57/Baseline!B$73 + Baseline!B$52*Baseline!B$67/Baseline!B$74 + Baseline!B$53*Baseline!B$55/Baseline!B$75 + Baseline!B$54*Baseline!B$56/Baseline!B$76)</f>
        <v>3.9421612740688738E-8</v>
      </c>
      <c r="G878" s="1">
        <f>Baseline!B$33 * (C878 * Baseline!B$66*Baseline!B$58/Baseline!B$73 + Baseline!B$52*Baseline!B$59/Baseline!B$74 + Baseline!B$53*Baseline!B$68/Baseline!B$75 + Baseline!B$54*Baseline!B$60/Baseline!B$76)</f>
        <v>1.0856584052951096E-7</v>
      </c>
      <c r="H878" s="40">
        <f>Baseline!B$33 * (C878 * Baseline!B$66*Baseline!B$61/Baseline!B$73 + Baseline!B$52*Baseline!B$62/Baseline!B$74 + Baseline!B$53*Baseline!B$63/Baseline!B$75 + Baseline!B$54*Baseline!B$69/Baseline!B$76)</f>
        <v>1.7460190511049725E-9</v>
      </c>
      <c r="I878" s="40">
        <f>Baseline!B$33 * (C878 * Baseline!B$57*Baseline!B$66/Baseline!B$73 + Baseline!B$67*Baseline!B$52/Baseline!B$74 + Baseline!B$55*Baseline!B$53/Baseline!B$75 + Baseline!B$56*Baseline!B$54/Baseline!B$76)</f>
        <v>3.9421612740688738E-8</v>
      </c>
      <c r="J878" s="1">
        <f>Baseline!B$33 * (C878 * Baseline!B$57*Baseline!B$57/Baseline!B$73 + Baseline!B$67*Baseline!B$67/Baseline!B$74 + Baseline!B$55*Baseline!B$55/Baseline!B$75 + Baseline!B$56*Baseline!B$56/Baseline!B$76)</f>
        <v>1.794960621635234E-6</v>
      </c>
      <c r="K878" s="40">
        <f>Baseline!B$33 * (C878 * Baseline!B$57*Baseline!B$58/Baseline!B$73 + Baseline!B$67*Baseline!B$59/Baseline!B$74 + Baseline!B$55*Baseline!B$68/Baseline!B$75 + Baseline!B$56*Baseline!B$60/Baseline!B$76)</f>
        <v>1.3929284230516509E-8</v>
      </c>
      <c r="L878" s="1">
        <f>Baseline!B$33 * (C878 * Baseline!B$57*Baseline!B$61/Baseline!B$73 + Baseline!B$67*Baseline!B$62/Baseline!B$74 + Baseline!B$55*Baseline!B$63/Baseline!B$75 + Baseline!B$56*Baseline!B$69/Baseline!B$76)</f>
        <v>1.4629427542305279E-8</v>
      </c>
      <c r="M878" s="40">
        <f>Baseline!B$33 * (C878 * Baseline!B$58*Baseline!B$66/Baseline!B$73 + Baseline!B$59*Baseline!B$52/Baseline!B$74 + Baseline!B$68*Baseline!B$53/Baseline!B$75 + Baseline!B$60*Baseline!B$54/Baseline!B$76)</f>
        <v>1.0856584052951096E-7</v>
      </c>
      <c r="N878" s="1">
        <f>Baseline!B$33 * (C878 * Baseline!B$58*Baseline!B$57/Baseline!B$73 + Baseline!B$59*Baseline!B$67/Baseline!B$74 + Baseline!B$68*Baseline!B$55/Baseline!B$75 + Baseline!B$60*Baseline!B$56/Baseline!B$76)</f>
        <v>1.3929284230516509E-8</v>
      </c>
      <c r="O878" s="1">
        <f>Baseline!B$33 * (C878 * Baseline!B$58*Baseline!B$58/Baseline!B$73 + Baseline!B$59*Baseline!B$59/Baseline!B$74 + Baseline!B$68*Baseline!B$68/Baseline!B$75 + Baseline!B$60*Baseline!B$60/Baseline!B$76)</f>
        <v>1.325016975494514E-6</v>
      </c>
      <c r="P878" s="40">
        <f>Baseline!B$33 * (C878 * Baseline!B$58*Baseline!B$61/Baseline!B$73 + Baseline!B$59*Baseline!B$62/Baseline!B$74 + Baseline!B$68*Baseline!B$63/Baseline!B$75 + Baseline!B$60*Baseline!B$69/Baseline!B$76)</f>
        <v>1.6489920363690348E-9</v>
      </c>
      <c r="Q878" s="40">
        <f>Baseline!B$33 * (C878 * Baseline!B$61*Baseline!B$66/Baseline!B$73 + Baseline!B$62*Baseline!B$52/Baseline!B$74 + Baseline!B$63*Baseline!B$53/Baseline!B$75 + Baseline!B$69*Baseline!B$54/Baseline!B$76)</f>
        <v>1.7460190511049725E-9</v>
      </c>
      <c r="R878" s="40">
        <f>Baseline!B$33 * (C878 * Baseline!B$61*Baseline!B$57/Baseline!B$73 + Baseline!B$62*Baseline!B$67/Baseline!B$74 + Baseline!B$63*Baseline!B$55/Baseline!B$75 + Baseline!B$69*Baseline!B$56/Baseline!B$76)</f>
        <v>1.4629427542305279E-8</v>
      </c>
      <c r="S878" s="40">
        <f>Baseline!B$33 * (C878 * Baseline!B$61*Baseline!B$58/Baseline!B$73 + Baseline!B$62*Baseline!B$59/Baseline!B$74 + Baseline!B$63*Baseline!B$68/Baseline!B$75 + Baseline!B$69*Baseline!B$60/Baseline!B$76)</f>
        <v>1.6489920363690348E-9</v>
      </c>
      <c r="T878" s="40">
        <f>Baseline!B$33 * (C878 * Baseline!B$61*Baseline!B$61/Baseline!B$73 + Baseline!B$62*Baseline!B$62/Baseline!B$74 + Baseline!B$63*Baseline!B$63/Baseline!B$75 + Baseline!B$69*Baseline!B$69/Baseline!B$76)</f>
        <v>9.8551805167399084E-8</v>
      </c>
      <c r="U878" s="40"/>
      <c r="V878" s="40">
        <f>E878 * ( Baseline!B$87 * Baseline!B$7 )</f>
        <v>0.21861287876542235</v>
      </c>
      <c r="W878" s="40">
        <f>F878 * ( Baseline!D$87 * Baseline!B$11 )</f>
        <v>7.2719455153332033E-4</v>
      </c>
      <c r="X878" s="40">
        <f>G878 * ( Baseline!F$87 * Baseline!B$16 )</f>
        <v>3.771009491963974E-3</v>
      </c>
      <c r="Y878" s="40">
        <f>H878 * ( Baseline!H$87 * Baseline!B$18 )</f>
        <v>6.1402857294061365E-4</v>
      </c>
      <c r="Z878" s="48">
        <f t="shared" si="0"/>
        <v>0.22372511138186024</v>
      </c>
      <c r="AA878" s="40">
        <f>I878 * ( Baseline!B$87 * Baseline!B$7 )</f>
        <v>4.0915691863560843E-4</v>
      </c>
      <c r="AB878" s="1">
        <f>J878 * ( Baseline!D$87 * Baseline!B$11 )</f>
        <v>3.3110912860314375E-2</v>
      </c>
      <c r="AC878" s="1">
        <f>K878 * ( Baseline!F$87 * Baseline!B$16 )</f>
        <v>4.8383048289727515E-4</v>
      </c>
      <c r="AD878" s="1">
        <f>L878 * ( Baseline!F$87 * Baseline!B$16 )</f>
        <v>5.0814979974328489E-4</v>
      </c>
      <c r="AE878" s="48">
        <f t="shared" si="1"/>
        <v>3.4512050061590541E-2</v>
      </c>
      <c r="AF878" s="48">
        <f>M878 * ( Baseline!B$87 * Baseline!B$7 )</f>
        <v>1.1268048588557941E-3</v>
      </c>
      <c r="AG878" s="48">
        <f>N878 * ( Baseline!D$87 * Baseline!B$11 )</f>
        <v>2.5694787440128542E-4</v>
      </c>
      <c r="AH878" s="48">
        <f>O878 * ( Baseline!F$87 * Baseline!B$16 )</f>
        <v>4.6024159783896221E-2</v>
      </c>
      <c r="AI878" s="48">
        <f>P878 * ( Baseline!H$87 * Baseline!B$18 )</f>
        <v>5.7990674628740952E-4</v>
      </c>
      <c r="AJ878" s="48">
        <f t="shared" si="2"/>
        <v>4.7987819263440715E-2</v>
      </c>
      <c r="AK878" s="48">
        <f>Q878 * ( Baseline!B$87 * Baseline!B$7 )</f>
        <v>1.8121931731418508E-5</v>
      </c>
      <c r="AL878" s="48">
        <f>R878 * ( Baseline!D$87 * Baseline!B$11 )</f>
        <v>2.6986313499638995E-4</v>
      </c>
      <c r="AM878" s="48">
        <f>S878 * ( Baseline!F$87 * Baseline!B$16 )</f>
        <v>5.7277358983190695E-5</v>
      </c>
      <c r="AN878" s="48">
        <f>T878 * ( Baseline!H$87 * Baseline!B$18 )</f>
        <v>3.4658054990501536E-2</v>
      </c>
      <c r="AO878" s="48">
        <f t="shared" si="3"/>
        <v>3.5003317416212536E-2</v>
      </c>
      <c r="AP878" s="48"/>
      <c r="AQ878" s="48">
        <f>V878 * ( (1-Baseline!B$88-Baseline!B$87) + (1-B878)*Baseline!B$88 )</f>
        <v>0.11516297326082507</v>
      </c>
      <c r="AR878" s="48">
        <f>W878 * ( (1-Baseline!B$88-Baseline!B$87) + (1-B878)*Baseline!B$88 )</f>
        <v>3.8307846805087407E-4</v>
      </c>
      <c r="AS878" s="48">
        <f>X878 * ( (1-Baseline!B$88-Baseline!B$87) + (1-B878)*Baseline!B$88 )</f>
        <v>1.986528276567639E-3</v>
      </c>
      <c r="AT878" s="48">
        <f>Y878 * ( (1-Baseline!B$88-Baseline!B$87) + (1-B878)*Baseline!B$88 )</f>
        <v>3.2346381661631132E-4</v>
      </c>
      <c r="AU878" s="48">
        <f t="shared" si="4"/>
        <v>0.1178560438220599</v>
      </c>
      <c r="AV878" s="48">
        <f>AA878 * ( (1-Baseline!D$88-Baseline!D$87) + (1-B878)*Baseline!D$88 )</f>
        <v>3.1258369412453786E-4</v>
      </c>
      <c r="AW878" s="48">
        <f>AB878 * ( (1-Baseline!D$88-Baseline!D$87) + (1-B878)*Baseline!D$88 )</f>
        <v>2.5295750814201174E-2</v>
      </c>
      <c r="AX878" s="48">
        <f>AC878 * ( (1-Baseline!D$88-Baseline!D$87) + (1-B878)*Baseline!D$88 )</f>
        <v>3.6963207216051042E-4</v>
      </c>
      <c r="AY878" s="48">
        <f>AD878 * ( (1-Baseline!D$88-Baseline!D$87) + (1-B878)*Baseline!D$88 )</f>
        <v>3.8821130558435227E-4</v>
      </c>
      <c r="AZ878" s="48">
        <f t="shared" si="5"/>
        <v>2.6366177886070576E-2</v>
      </c>
      <c r="BA878" s="48">
        <f>AF878 * ( (1-Baseline!F$88-Baseline!F$87) + (1-Baseline!B$36)*Baseline!F$88 )</f>
        <v>8.108848341881129E-4</v>
      </c>
      <c r="BB878" s="48">
        <f>AG878 * ( (1-Baseline!F$88-Baseline!F$87) + (1-Baseline!B$36)*Baseline!F$88 )</f>
        <v>1.8490791275114585E-4</v>
      </c>
      <c r="BC878" s="48">
        <f>AH878 * ( (1-Baseline!F$88-Baseline!F$87) + (1-Baseline!B$36)*Baseline!F$88 )</f>
        <v>3.3120458153604808E-2</v>
      </c>
      <c r="BD878" s="48">
        <f>AI878 * ( (1-Baseline!F$88-Baseline!F$87) + (1-Baseline!B$36)*Baseline!F$88 )</f>
        <v>4.1731945164430109E-4</v>
      </c>
      <c r="BE878" s="48">
        <f t="shared" si="6"/>
        <v>3.4533570352188361E-2</v>
      </c>
      <c r="BF878" s="48">
        <f>AK878 * ( (1-Baseline!H$88-Baseline!H$87) + (1-Baseline!B$36)*Baseline!H$88 )</f>
        <v>1.4358368949437512E-5</v>
      </c>
      <c r="BG878" s="48">
        <f>AL878 * ( (1-Baseline!H$88-Baseline!H$87) + (1-Baseline!B$36)*Baseline!H$88 )</f>
        <v>2.1381795912033967E-4</v>
      </c>
      <c r="BH878" s="48">
        <f>AM878 * ( (1-Baseline!H$88-Baseline!H$87) + (1-Baseline!B$36)*Baseline!H$88 )</f>
        <v>4.5381997069561644E-5</v>
      </c>
      <c r="BI878" s="48">
        <f>AN878 * ( (1-Baseline!H$88-Baseline!H$87) + (1-Baseline!B$36)*Baseline!H$88 )</f>
        <v>2.7460270130074172E-2</v>
      </c>
      <c r="BJ878" s="48">
        <f t="shared" si="7"/>
        <v>2.7733828455213511E-2</v>
      </c>
      <c r="BK878" s="48"/>
      <c r="BL878" s="48">
        <f t="shared" si="18"/>
        <v>0.97714949124458272</v>
      </c>
      <c r="BM878" s="48">
        <f t="shared" si="19"/>
        <v>3.2503930696099843E-3</v>
      </c>
      <c r="BN878" s="48">
        <f t="shared" si="20"/>
        <v>1.685554861799805E-2</v>
      </c>
      <c r="BO878" s="48">
        <f t="shared" si="21"/>
        <v>2.7445670678092663E-3</v>
      </c>
      <c r="BP878" s="48">
        <f t="shared" si="8"/>
        <v>1</v>
      </c>
      <c r="BQ878" s="48">
        <f t="shared" si="22"/>
        <v>1.1855479981786739E-2</v>
      </c>
      <c r="BR878" s="48">
        <f t="shared" si="23"/>
        <v>0.95940150762485321</v>
      </c>
      <c r="BS878" s="48">
        <f t="shared" si="24"/>
        <v>1.4019175390445556E-2</v>
      </c>
      <c r="BT878" s="48">
        <f t="shared" si="25"/>
        <v>1.4723837002914512E-2</v>
      </c>
      <c r="BU878" s="48">
        <f t="shared" si="9"/>
        <v>0.99999999999999989</v>
      </c>
      <c r="BV878" s="48">
        <f t="shared" si="26"/>
        <v>2.3481059905429896E-2</v>
      </c>
      <c r="BW878" s="48">
        <f t="shared" si="27"/>
        <v>5.3544394878772897E-3</v>
      </c>
      <c r="BX878" s="48">
        <f t="shared" si="28"/>
        <v>0.95908004344259712</v>
      </c>
      <c r="BY878" s="48">
        <f t="shared" si="29"/>
        <v>1.2084457164095569E-2</v>
      </c>
      <c r="BZ878" s="48">
        <f t="shared" si="10"/>
        <v>0.99999999999999989</v>
      </c>
      <c r="CA878" s="48">
        <f t="shared" si="30"/>
        <v>5.1772040678135691E-4</v>
      </c>
      <c r="CB878" s="48">
        <f t="shared" si="31"/>
        <v>7.7096445399028679E-3</v>
      </c>
      <c r="CC878" s="48">
        <f t="shared" si="32"/>
        <v>1.6363408731271127E-3</v>
      </c>
      <c r="CD878" s="48">
        <f t="shared" si="33"/>
        <v>0.99013629418018867</v>
      </c>
      <c r="CE878" s="48">
        <f t="shared" si="11"/>
        <v>1</v>
      </c>
      <c r="CF878" s="48"/>
      <c r="CG878" s="48">
        <f t="shared" si="34"/>
        <v>0.97714949124458272</v>
      </c>
      <c r="CH878" s="48">
        <f t="shared" si="35"/>
        <v>3.2503930696099843E-3</v>
      </c>
      <c r="CI878" s="48">
        <f t="shared" si="36"/>
        <v>1.685554861799805E-2</v>
      </c>
      <c r="CJ878" s="48">
        <f t="shared" si="37"/>
        <v>2.7445670678092663E-3</v>
      </c>
      <c r="CK878" s="48">
        <f t="shared" si="12"/>
        <v>1</v>
      </c>
      <c r="CL878" s="48">
        <f t="shared" si="38"/>
        <v>1.1855479981786739E-2</v>
      </c>
      <c r="CM878" s="48">
        <f t="shared" si="39"/>
        <v>0.95940150762485321</v>
      </c>
      <c r="CN878" s="48">
        <f t="shared" si="40"/>
        <v>1.4019175390445556E-2</v>
      </c>
      <c r="CO878" s="48">
        <f t="shared" si="41"/>
        <v>1.4723837002914512E-2</v>
      </c>
      <c r="CP878" s="48">
        <f t="shared" si="13"/>
        <v>0.99999999999999989</v>
      </c>
      <c r="CQ878" s="48">
        <f t="shared" si="42"/>
        <v>2.3481059905429896E-2</v>
      </c>
      <c r="CR878" s="48">
        <f t="shared" si="43"/>
        <v>5.3544394878772897E-3</v>
      </c>
      <c r="CS878" s="48">
        <f t="shared" si="44"/>
        <v>0.95908004344259712</v>
      </c>
      <c r="CT878" s="48">
        <f t="shared" si="45"/>
        <v>1.2084457164095569E-2</v>
      </c>
      <c r="CU878" s="48">
        <f t="shared" si="14"/>
        <v>0.99999999999999989</v>
      </c>
      <c r="CV878" s="48">
        <f t="shared" si="46"/>
        <v>5.1772040678135691E-4</v>
      </c>
      <c r="CW878" s="48">
        <f t="shared" si="47"/>
        <v>7.7096445399028679E-3</v>
      </c>
      <c r="CX878" s="48">
        <f t="shared" si="48"/>
        <v>1.6363408731271127E-3</v>
      </c>
      <c r="CY878" s="48">
        <f t="shared" si="49"/>
        <v>0.99013629418018867</v>
      </c>
      <c r="CZ878" s="48">
        <f t="shared" si="15"/>
        <v>1</v>
      </c>
      <c r="DA878" s="48"/>
      <c r="DB878" s="48">
        <f>(AQ878*Baseline!B$7 + AV878*Baseline!B$11 + BA878*Baseline!B$16 + BF878*Baseline!B$18)</f>
        <v>59898.494336342199</v>
      </c>
      <c r="DC878" s="48">
        <f>(AR878*Baseline!B$7 + AW878*Baseline!B$11 + BB878*Baseline!B$16 + BG878*Baseline!B$18)</f>
        <v>64844.272112397812</v>
      </c>
      <c r="DD878" s="48">
        <f>(AS878*Baseline!B$7 + AX878*Baseline!B$11 + BC878*Baseline!B$16 + BH878*Baseline!B$18)</f>
        <v>114794.06853216556</v>
      </c>
      <c r="DE878" s="48">
        <f>(AT878*Baseline!B$7 + AY878*Baseline!B$11 + BD878*Baseline!B$16 + BI878*Baseline!B$18)</f>
        <v>1259815.6963495219</v>
      </c>
      <c r="DF878" s="48">
        <f t="shared" si="16"/>
        <v>1499352.5313304274</v>
      </c>
      <c r="DG878" s="48"/>
      <c r="DH878" s="48">
        <f t="shared" si="50"/>
        <v>3.9949573622417002E-2</v>
      </c>
      <c r="DI878" s="48">
        <f t="shared" si="51"/>
        <v>4.3248182637114198E-2</v>
      </c>
      <c r="DJ878" s="48">
        <f t="shared" si="52"/>
        <v>7.6562426869886832E-2</v>
      </c>
      <c r="DK878" s="48">
        <f t="shared" si="53"/>
        <v>0.84023981687058202</v>
      </c>
      <c r="DL878" s="48">
        <f t="shared" si="17"/>
        <v>1</v>
      </c>
      <c r="DM878" s="48"/>
      <c r="DN878" s="48">
        <f>DH878 / (Baseline!B$7/Baseline!B$17)</f>
        <v>4.264354223079911</v>
      </c>
      <c r="DO878" s="48">
        <f>DI878 / (Baseline!B$11/Baseline!B$17)</f>
        <v>1.0440318285786596</v>
      </c>
      <c r="DP878" s="48">
        <f>DJ878 / (Baseline!B$16/Baseline!B$17)</f>
        <v>1.1831208719544528</v>
      </c>
      <c r="DQ878" s="48">
        <f>DK878 / (Baseline!B$18/Baseline!B$17)</f>
        <v>0.94996529115549022</v>
      </c>
      <c r="DR878" s="71"/>
      <c r="DS878" s="48">
        <f>(AU878*Baseline!B$34)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3.0207937823308984E-2</v>
      </c>
      <c r="DT878" s="48">
        <f>(AZ878*Baseline!B$34) + (Baseline!D$88*(1-Baseline!D$89)*Baseline!B$35) + (Baseline!D$88*Baseline!D$89*((1-Baseline!D$90)*Baseline!B$40 + Baseline!D$90*Baseline!B$41))</f>
        <v>1.0368494682910588E-2</v>
      </c>
      <c r="DU878" s="48">
        <f>(BE878*Baseline!B$34) + (Baseline!F$88*(1-Baseline!F$89)*Baseline!B$35) + (Baseline!F$88*Baseline!F$89*((1-Baseline!F$90)*Baseline!B$40 + Baseline!F$90*Baseline!B$41))</f>
        <v>1.2910675552828257E-2</v>
      </c>
      <c r="DV878" s="48">
        <f>(BJ878*Baseline!B$34) + (Baseline!H$88*(1-Baseline!H$89)*Baseline!B$35) + (Baseline!H$88*Baseline!H$89*((1-Baseline!H$90)*Baseline!B$40 + Baseline!H$90*Baseline!B$41))</f>
        <v>9.3050742682820285E-3</v>
      </c>
      <c r="DW878" s="48">
        <f>( DS878*Baseline!B$7 + DT878*Baseline!B$11 + DU878*Baseline!B$16 + DV878*Baseline!B$18 ) / Baseline!B$17</f>
        <v>9.7782756533073278E-3</v>
      </c>
    </row>
    <row r="879" spans="1:127">
      <c r="A879" s="7" t="s">
        <v>1208</v>
      </c>
      <c r="B879" s="1">
        <f>MIN( MAX( NORMINV( MCrands!B879, (B$5+B$4)/2, (B$5-B$4)/3.29 ), 0 ), 1 )</f>
        <v>0.56098295507222229</v>
      </c>
      <c r="C879" s="1">
        <f>MAX( NORMINV( MCrands!C879, (C$5+C$4)/2, (C$5-C$4)/3.29 ), 0 )</f>
        <v>2.0812553272480656</v>
      </c>
      <c r="D879" s="40"/>
      <c r="E879" s="40">
        <f>Baseline!B$33 * (C879 * Baseline!B$66*Baseline!B$66/Baseline!B$73 + Baseline!B$52*Baseline!B$52/Baseline!B$74 + Baseline!B$53*Baseline!B$53/Baseline!B$75 + Baseline!B$54*Baseline!B$54/Baseline!B$76)</f>
        <v>1.7424538549059743E-5</v>
      </c>
      <c r="F879" s="40">
        <f>Baseline!B$33 * (C879 * Baseline!B$66*Baseline!B$57/Baseline!B$73 + Baseline!B$52*Baseline!B$67/Baseline!B$74 + Baseline!B$53*Baseline!B$55/Baseline!B$75 + Baseline!B$54*Baseline!B$56/Baseline!B$76)</f>
        <v>3.8935024760610386E-8</v>
      </c>
      <c r="G879" s="1">
        <f>Baseline!B$33 * (C879 * Baseline!B$66*Baseline!B$58/Baseline!B$73 + Baseline!B$52*Baseline!B$59/Baseline!B$74 + Baseline!B$53*Baseline!B$68/Baseline!B$75 + Baseline!B$54*Baseline!B$60/Baseline!B$76)</f>
        <v>1.0736964507848502E-7</v>
      </c>
      <c r="H879" s="40">
        <f>Baseline!B$33 * (C879 * Baseline!B$66*Baseline!B$61/Baseline!B$73 + Baseline!B$52*Baseline!B$62/Baseline!B$74 + Baseline!B$53*Baseline!B$63/Baseline!B$75 + Baseline!B$54*Baseline!B$69/Baseline!B$76)</f>
        <v>1.6263995060023781E-9</v>
      </c>
      <c r="I879" s="40">
        <f>Baseline!B$33 * (C879 * Baseline!B$57*Baseline!B$66/Baseline!B$73 + Baseline!B$67*Baseline!B$52/Baseline!B$74 + Baseline!B$55*Baseline!B$53/Baseline!B$75 + Baseline!B$56*Baseline!B$54/Baseline!B$76)</f>
        <v>3.8935024760610386E-8</v>
      </c>
      <c r="J879" s="1">
        <f>Baseline!B$33 * (C879 * Baseline!B$57*Baseline!B$57/Baseline!B$73 + Baseline!B$67*Baseline!B$67/Baseline!B$74 + Baseline!B$55*Baseline!B$55/Baseline!B$75 + Baseline!B$56*Baseline!B$56/Baseline!B$76)</f>
        <v>1.7949605565616161E-6</v>
      </c>
      <c r="K879" s="40">
        <f>Baseline!B$33 * (C879 * Baseline!B$57*Baseline!B$58/Baseline!B$73 + Baseline!B$67*Baseline!B$59/Baseline!B$74 + Baseline!B$55*Baseline!B$68/Baseline!B$75 + Baseline!B$56*Baseline!B$60/Baseline!B$76)</f>
        <v>1.3929124257871773E-8</v>
      </c>
      <c r="L879" s="1">
        <f>Baseline!B$33 * (C879 * Baseline!B$57*Baseline!B$61/Baseline!B$73 + Baseline!B$67*Baseline!B$62/Baseline!B$74 + Baseline!B$55*Baseline!B$63/Baseline!B$75 + Baseline!B$56*Baseline!B$69/Baseline!B$76)</f>
        <v>1.4629411545040807E-8</v>
      </c>
      <c r="M879" s="40">
        <f>Baseline!B$33 * (C879 * Baseline!B$58*Baseline!B$66/Baseline!B$73 + Baseline!B$59*Baseline!B$52/Baseline!B$74 + Baseline!B$68*Baseline!B$53/Baseline!B$75 + Baseline!B$60*Baseline!B$54/Baseline!B$76)</f>
        <v>1.0736964507848502E-7</v>
      </c>
      <c r="N879" s="1">
        <f>Baseline!B$33 * (C879 * Baseline!B$58*Baseline!B$57/Baseline!B$73 + Baseline!B$59*Baseline!B$67/Baseline!B$74 + Baseline!B$68*Baseline!B$55/Baseline!B$75 + Baseline!B$60*Baseline!B$56/Baseline!B$76)</f>
        <v>1.3929124257871773E-8</v>
      </c>
      <c r="O879" s="1">
        <f>Baseline!B$33 * (C879 * Baseline!B$58*Baseline!B$58/Baseline!B$73 + Baseline!B$59*Baseline!B$59/Baseline!B$74 + Baseline!B$68*Baseline!B$68/Baseline!B$75 + Baseline!B$60*Baseline!B$60/Baseline!B$76)</f>
        <v>1.3250165822284289E-6</v>
      </c>
      <c r="P879" s="40">
        <f>Baseline!B$33 * (C879 * Baseline!B$58*Baseline!B$61/Baseline!B$73 + Baseline!B$59*Baseline!B$62/Baseline!B$74 + Baseline!B$68*Baseline!B$63/Baseline!B$75 + Baseline!B$60*Baseline!B$69/Baseline!B$76)</f>
        <v>1.6489527097605366E-9</v>
      </c>
      <c r="Q879" s="40">
        <f>Baseline!B$33 * (C879 * Baseline!B$61*Baseline!B$66/Baseline!B$73 + Baseline!B$62*Baseline!B$52/Baseline!B$74 + Baseline!B$63*Baseline!B$53/Baseline!B$75 + Baseline!B$69*Baseline!B$54/Baseline!B$76)</f>
        <v>1.6263995060023779E-9</v>
      </c>
      <c r="R879" s="40">
        <f>Baseline!B$33 * (C879 * Baseline!B$61*Baseline!B$57/Baseline!B$73 + Baseline!B$62*Baseline!B$67/Baseline!B$74 + Baseline!B$63*Baseline!B$55/Baseline!B$75 + Baseline!B$69*Baseline!B$56/Baseline!B$76)</f>
        <v>1.4629411545040807E-8</v>
      </c>
      <c r="S879" s="40">
        <f>Baseline!B$33 * (C879 * Baseline!B$61*Baseline!B$58/Baseline!B$73 + Baseline!B$62*Baseline!B$59/Baseline!B$74 + Baseline!B$63*Baseline!B$68/Baseline!B$75 + Baseline!B$69*Baseline!B$60/Baseline!B$76)</f>
        <v>1.6489527097605366E-9</v>
      </c>
      <c r="T879" s="40">
        <f>Baseline!B$33 * (C879 * Baseline!B$61*Baseline!B$61/Baseline!B$73 + Baseline!B$62*Baseline!B$62/Baseline!B$74 + Baseline!B$63*Baseline!B$63/Baseline!B$75 + Baseline!B$69*Baseline!B$69/Baseline!B$76)</f>
        <v>9.8551801234738241E-8</v>
      </c>
      <c r="U879" s="40"/>
      <c r="V879" s="40">
        <f>E879 * ( Baseline!B$87 * Baseline!B$7 )</f>
        <v>0.18084928560069108</v>
      </c>
      <c r="W879" s="40">
        <f>F879 * ( Baseline!D$87 * Baseline!B$11 )</f>
        <v>7.1821865979895285E-4</v>
      </c>
      <c r="X879" s="40">
        <f>G879 * ( Baseline!F$87 * Baseline!B$16 )</f>
        <v>3.7294599181932377E-3</v>
      </c>
      <c r="Y879" s="40">
        <f>H879 * ( Baseline!H$87 * Baseline!B$18 )</f>
        <v>5.7196155280777575E-4</v>
      </c>
      <c r="Z879" s="48">
        <f t="shared" si="0"/>
        <v>0.18586892573149105</v>
      </c>
      <c r="AA879" s="40">
        <f>I879 * ( Baseline!B$87 * Baseline!B$7 )</f>
        <v>4.0410662199037522E-4</v>
      </c>
      <c r="AB879" s="1">
        <f>J879 * ( Baseline!D$87 * Baseline!B$11 )</f>
        <v>3.3110911659927661E-2</v>
      </c>
      <c r="AC879" s="1">
        <f>K879 * ( Baseline!F$87 * Baseline!B$16 )</f>
        <v>4.8382492628426673E-4</v>
      </c>
      <c r="AD879" s="1">
        <f>L879 * ( Baseline!F$87 * Baseline!B$16 )</f>
        <v>5.0814924408198417E-4</v>
      </c>
      <c r="AE879" s="48">
        <f t="shared" si="1"/>
        <v>3.4506992452284287E-2</v>
      </c>
      <c r="AF879" s="48">
        <f>M879 * ( Baseline!B$87 * Baseline!B$7 )</f>
        <v>1.1143895462695961E-3</v>
      </c>
      <c r="AG879" s="48">
        <f>N879 * ( Baseline!D$87 * Baseline!B$11 )</f>
        <v>2.569449234505871E-4</v>
      </c>
      <c r="AH879" s="48">
        <f>O879 * ( Baseline!F$87 * Baseline!B$16 )</f>
        <v>4.6024146123889241E-2</v>
      </c>
      <c r="AI879" s="48">
        <f>P879 * ( Baseline!H$87 * Baseline!B$18 )</f>
        <v>5.7989291616265836E-4</v>
      </c>
      <c r="AJ879" s="48">
        <f t="shared" si="2"/>
        <v>4.797537350977208E-2</v>
      </c>
      <c r="AK879" s="48">
        <f>Q879 * ( Baseline!B$87 * Baseline!B$7 )</f>
        <v>1.6880400472798682E-5</v>
      </c>
      <c r="AL879" s="48">
        <f>R879 * ( Baseline!D$87 * Baseline!B$11 )</f>
        <v>2.6986283990132015E-4</v>
      </c>
      <c r="AM879" s="48">
        <f>S879 * ( Baseline!F$87 * Baseline!B$16 )</f>
        <v>5.7275992982492777E-5</v>
      </c>
      <c r="AN879" s="48">
        <f>T879 * ( Baseline!H$87 * Baseline!B$18 )</f>
        <v>3.4658053607489067E-2</v>
      </c>
      <c r="AO879" s="48">
        <f t="shared" si="3"/>
        <v>3.500207284084568E-2</v>
      </c>
      <c r="AP879" s="48"/>
      <c r="AQ879" s="48">
        <f>V879 * ( (1-Baseline!B$88-Baseline!B$87) + (1-B879)*Baseline!B$88 )</f>
        <v>8.6685614562347663E-2</v>
      </c>
      <c r="AR879" s="48">
        <f>W879 * ( (1-Baseline!B$88-Baseline!B$87) + (1-B879)*Baseline!B$88 )</f>
        <v>3.4426028119505063E-4</v>
      </c>
      <c r="AS879" s="48">
        <f>X879 * ( (1-Baseline!B$88-Baseline!B$87) + (1-B879)*Baseline!B$88 )</f>
        <v>1.7876240092429112E-3</v>
      </c>
      <c r="AT879" s="48">
        <f>Y879 * ( (1-Baseline!B$88-Baseline!B$87) + (1-B879)*Baseline!B$88 )</f>
        <v>2.7415556852488472E-4</v>
      </c>
      <c r="AU879" s="48">
        <f t="shared" si="4"/>
        <v>8.9091654421310507E-2</v>
      </c>
      <c r="AV879" s="48">
        <f>AA879 * ( (1-Baseline!D$88-Baseline!D$87) + (1-B879)*Baseline!D$88 )</f>
        <v>2.9907043518881328E-4</v>
      </c>
      <c r="AW879" s="48">
        <f>AB879 * ( (1-Baseline!D$88-Baseline!D$87) + (1-B879)*Baseline!D$88 )</f>
        <v>2.4504658475675189E-2</v>
      </c>
      <c r="AX879" s="48">
        <f>AC879 * ( (1-Baseline!D$88-Baseline!D$87) + (1-B879)*Baseline!D$88 )</f>
        <v>3.5806820127406248E-4</v>
      </c>
      <c r="AY879" s="48">
        <f>AD879 * ( (1-Baseline!D$88-Baseline!D$87) + (1-B879)*Baseline!D$88 )</f>
        <v>3.7607009461994192E-4</v>
      </c>
      <c r="AZ879" s="48">
        <f t="shared" si="5"/>
        <v>2.5537867206758009E-2</v>
      </c>
      <c r="BA879" s="48">
        <f>AF879 * ( (1-Baseline!F$88-Baseline!F$87) + (1-Baseline!B$36)*Baseline!F$88 )</f>
        <v>8.0195037796108209E-4</v>
      </c>
      <c r="BB879" s="48">
        <f>AG879 * ( (1-Baseline!F$88-Baseline!F$87) + (1-Baseline!B$36)*Baseline!F$88 )</f>
        <v>1.849057891525929E-4</v>
      </c>
      <c r="BC879" s="48">
        <f>AH879 * ( (1-Baseline!F$88-Baseline!F$87) + (1-Baseline!B$36)*Baseline!F$88 )</f>
        <v>3.3120448323426664E-2</v>
      </c>
      <c r="BD879" s="48">
        <f>AI879 * ( (1-Baseline!F$88-Baseline!F$87) + (1-Baseline!B$36)*Baseline!F$88 )</f>
        <v>4.1730949904396618E-4</v>
      </c>
      <c r="BE879" s="48">
        <f t="shared" si="6"/>
        <v>3.4524613989584306E-2</v>
      </c>
      <c r="BF879" s="48">
        <f>AK879 * ( (1-Baseline!H$88-Baseline!H$87) + (1-Baseline!B$36)*Baseline!H$88 )</f>
        <v>1.337467890260785E-5</v>
      </c>
      <c r="BG879" s="48">
        <f>AL879 * ( (1-Baseline!H$88-Baseline!H$87) + (1-Baseline!B$36)*Baseline!H$88 )</f>
        <v>2.1381772531061397E-4</v>
      </c>
      <c r="BH879" s="48">
        <f>AM879 * ( (1-Baseline!H$88-Baseline!H$87) + (1-Baseline!B$36)*Baseline!H$88 )</f>
        <v>4.5380914759888669E-5</v>
      </c>
      <c r="BI879" s="48">
        <f>AN879 * ( (1-Baseline!H$88-Baseline!H$87) + (1-Baseline!B$36)*Baseline!H$88 )</f>
        <v>2.7460269034285736E-2</v>
      </c>
      <c r="BJ879" s="48">
        <f t="shared" si="7"/>
        <v>2.7732842353258846E-2</v>
      </c>
      <c r="BK879" s="48"/>
      <c r="BL879" s="48">
        <f t="shared" si="18"/>
        <v>0.97299365608831556</v>
      </c>
      <c r="BM879" s="48">
        <f t="shared" si="19"/>
        <v>3.8641136864184709E-3</v>
      </c>
      <c r="BN879" s="48">
        <f t="shared" si="20"/>
        <v>2.0064999587832501E-2</v>
      </c>
      <c r="BO879" s="48">
        <f t="shared" si="21"/>
        <v>3.0772306374333906E-3</v>
      </c>
      <c r="BP879" s="48">
        <f t="shared" si="8"/>
        <v>0.99999999999999989</v>
      </c>
      <c r="BQ879" s="48">
        <f t="shared" si="22"/>
        <v>1.171086186514711E-2</v>
      </c>
      <c r="BR879" s="48">
        <f t="shared" si="23"/>
        <v>0.95954209007675462</v>
      </c>
      <c r="BS879" s="48">
        <f t="shared" si="24"/>
        <v>1.4021069119636898E-2</v>
      </c>
      <c r="BT879" s="48">
        <f t="shared" si="25"/>
        <v>1.4725978938461379E-2</v>
      </c>
      <c r="BU879" s="48">
        <f t="shared" si="9"/>
        <v>1</v>
      </c>
      <c r="BV879" s="48">
        <f t="shared" si="26"/>
        <v>2.3228366237578256E-2</v>
      </c>
      <c r="BW879" s="48">
        <f t="shared" si="27"/>
        <v>5.3557670248935135E-3</v>
      </c>
      <c r="BX879" s="48">
        <f t="shared" si="28"/>
        <v>0.95932856290351975</v>
      </c>
      <c r="BY879" s="48">
        <f t="shared" si="29"/>
        <v>1.208730383400851E-2</v>
      </c>
      <c r="BZ879" s="48">
        <f t="shared" si="10"/>
        <v>1</v>
      </c>
      <c r="CA879" s="48">
        <f t="shared" si="30"/>
        <v>4.822685944787845E-4</v>
      </c>
      <c r="CB879" s="48">
        <f t="shared" si="31"/>
        <v>7.7099102424129469E-3</v>
      </c>
      <c r="CC879" s="48">
        <f t="shared" si="32"/>
        <v>1.6363600305309501E-3</v>
      </c>
      <c r="CD879" s="48">
        <f t="shared" si="33"/>
        <v>0.99017146113257726</v>
      </c>
      <c r="CE879" s="48">
        <f t="shared" si="11"/>
        <v>0.99999999999999989</v>
      </c>
      <c r="CF879" s="48"/>
      <c r="CG879" s="48">
        <f t="shared" si="34"/>
        <v>0.97299365608831556</v>
      </c>
      <c r="CH879" s="48">
        <f t="shared" si="35"/>
        <v>3.8641136864184709E-3</v>
      </c>
      <c r="CI879" s="48">
        <f t="shared" si="36"/>
        <v>2.0064999587832501E-2</v>
      </c>
      <c r="CJ879" s="48">
        <f t="shared" si="37"/>
        <v>3.0772306374333906E-3</v>
      </c>
      <c r="CK879" s="48">
        <f t="shared" si="12"/>
        <v>0.99999999999999989</v>
      </c>
      <c r="CL879" s="48">
        <f t="shared" si="38"/>
        <v>1.171086186514711E-2</v>
      </c>
      <c r="CM879" s="48">
        <f t="shared" si="39"/>
        <v>0.95954209007675462</v>
      </c>
      <c r="CN879" s="48">
        <f t="shared" si="40"/>
        <v>1.4021069119636898E-2</v>
      </c>
      <c r="CO879" s="48">
        <f t="shared" si="41"/>
        <v>1.4725978938461379E-2</v>
      </c>
      <c r="CP879" s="48">
        <f t="shared" si="13"/>
        <v>1</v>
      </c>
      <c r="CQ879" s="48">
        <f t="shared" si="42"/>
        <v>2.3228366237578256E-2</v>
      </c>
      <c r="CR879" s="48">
        <f t="shared" si="43"/>
        <v>5.3557670248935135E-3</v>
      </c>
      <c r="CS879" s="48">
        <f t="shared" si="44"/>
        <v>0.95932856290351975</v>
      </c>
      <c r="CT879" s="48">
        <f t="shared" si="45"/>
        <v>1.208730383400851E-2</v>
      </c>
      <c r="CU879" s="48">
        <f t="shared" si="14"/>
        <v>1</v>
      </c>
      <c r="CV879" s="48">
        <f t="shared" si="46"/>
        <v>4.822685944787845E-4</v>
      </c>
      <c r="CW879" s="48">
        <f t="shared" si="47"/>
        <v>7.7099102424129469E-3</v>
      </c>
      <c r="CX879" s="48">
        <f t="shared" si="48"/>
        <v>1.6363600305309501E-3</v>
      </c>
      <c r="CY879" s="48">
        <f t="shared" si="49"/>
        <v>0.99017146113257726</v>
      </c>
      <c r="CZ879" s="48">
        <f t="shared" si="15"/>
        <v>0.99999999999999989</v>
      </c>
      <c r="DA879" s="48"/>
      <c r="DB879" s="48">
        <f>(AQ879*Baseline!B$7 + AV879*Baseline!B$11 + BA879*Baseline!B$16 + BF879*Baseline!B$18)</f>
        <v>45983.019358234371</v>
      </c>
      <c r="DC879" s="48">
        <f>(AR879*Baseline!B$7 + AW879*Baseline!B$11 + BB879*Baseline!B$16 + BG879*Baseline!B$18)</f>
        <v>63128.887232020716</v>
      </c>
      <c r="DD879" s="48">
        <f>(AS879*Baseline!B$7 + AX879*Baseline!B$11 + BC879*Baseline!B$16 + BH879*Baseline!B$18)</f>
        <v>114672.71812414043</v>
      </c>
      <c r="DE879" s="48">
        <f>(AT879*Baseline!B$7 + AY879*Baseline!B$11 + BD879*Baseline!B$16 + BI879*Baseline!B$18)</f>
        <v>1259765.66084651</v>
      </c>
      <c r="DF879" s="48">
        <f t="shared" si="16"/>
        <v>1483550.2855609055</v>
      </c>
      <c r="DG879" s="48"/>
      <c r="DH879" s="48">
        <f t="shared" si="50"/>
        <v>3.0995254967612348E-2</v>
      </c>
      <c r="DI879" s="48">
        <f t="shared" si="51"/>
        <v>4.255257664431155E-2</v>
      </c>
      <c r="DJ879" s="48">
        <f t="shared" si="52"/>
        <v>7.7296145092098853E-2</v>
      </c>
      <c r="DK879" s="48">
        <f t="shared" si="53"/>
        <v>0.84915602329597728</v>
      </c>
      <c r="DL879" s="48">
        <f t="shared" si="17"/>
        <v>1</v>
      </c>
      <c r="DM879" s="48"/>
      <c r="DN879" s="48">
        <f>DH879 / (Baseline!B$7/Baseline!B$17)</f>
        <v>3.3085396020949962</v>
      </c>
      <c r="DO879" s="48">
        <f>DI879 / (Baseline!B$11/Baseline!B$17)</f>
        <v>1.0272395669770638</v>
      </c>
      <c r="DP879" s="48">
        <f>DJ879 / (Baseline!B$16/Baseline!B$17)</f>
        <v>1.1944590358335525</v>
      </c>
      <c r="DQ879" s="48">
        <f>DK879 / (Baseline!B$18/Baseline!B$17)</f>
        <v>0.96004584966133366</v>
      </c>
      <c r="DR879" s="71"/>
      <c r="DS879" s="48">
        <f>(AU879*Baseline!B$34)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2.5893279413196576E-2</v>
      </c>
      <c r="DT879" s="48">
        <f>(AZ879*Baseline!B$34) + (Baseline!D$88*(1-Baseline!D$89)*Baseline!B$35) + (Baseline!D$88*Baseline!D$89*((1-Baseline!D$90)*Baseline!B$40 + Baseline!D$90*Baseline!B$41))</f>
        <v>1.0244248081013704E-2</v>
      </c>
      <c r="DU879" s="48">
        <f>(BE879*Baseline!B$34) + (Baseline!F$88*(1-Baseline!F$89)*Baseline!B$35) + (Baseline!F$88*Baseline!F$89*((1-Baseline!F$90)*Baseline!B$40 + Baseline!F$90*Baseline!B$41))</f>
        <v>1.2909332098437649E-2</v>
      </c>
      <c r="DV879" s="48">
        <f>(BJ879*Baseline!B$34) + (Baseline!H$88*(1-Baseline!H$89)*Baseline!B$35) + (Baseline!H$88*Baseline!H$89*((1-Baseline!H$90)*Baseline!B$40 + Baseline!H$90*Baseline!B$41))</f>
        <v>9.3049263529888272E-3</v>
      </c>
      <c r="DW879" s="48">
        <f>( DS879*Baseline!B$7 + DT879*Baseline!B$11 + DU879*Baseline!B$16 + DV879*Baseline!B$18 ) / Baseline!B$17</f>
        <v>9.7324902326854854E-3</v>
      </c>
    </row>
    <row r="880" spans="1:127">
      <c r="A880" s="7" t="s">
        <v>1209</v>
      </c>
      <c r="B880" s="1">
        <f>MIN( MAX( NORMINV( MCrands!B880, (B$5+B$4)/2, (B$5-B$4)/3.29 ), 0 ), 1 )</f>
        <v>0.67374661958427873</v>
      </c>
      <c r="C880" s="1">
        <f>MAX( NORMINV( MCrands!C880, (C$5+C$4)/2, (C$5-C$4)/3.29 ), 0 )</f>
        <v>3.0164740392179672</v>
      </c>
      <c r="D880" s="40"/>
      <c r="E880" s="40">
        <f>Baseline!B$33 * (C880 * Baseline!B$66*Baseline!B$66/Baseline!B$73 + Baseline!B$52*Baseline!B$52/Baseline!B$74 + Baseline!B$53*Baseline!B$53/Baseline!B$75 + Baseline!B$54*Baseline!B$54/Baseline!B$76)</f>
        <v>2.5250488694464196E-5</v>
      </c>
      <c r="F880" s="40">
        <f>Baseline!B$33 * (C880 * Baseline!B$66*Baseline!B$57/Baseline!B$73 + Baseline!B$52*Baseline!B$67/Baseline!B$74 + Baseline!B$53*Baseline!B$55/Baseline!B$75 + Baseline!B$54*Baseline!B$56/Baseline!B$76)</f>
        <v>3.9981624579454187E-8</v>
      </c>
      <c r="G880" s="1">
        <f>Baseline!B$33 * (C880 * Baseline!B$66*Baseline!B$58/Baseline!B$73 + Baseline!B$52*Baseline!B$59/Baseline!B$74 + Baseline!B$53*Baseline!B$68/Baseline!B$75 + Baseline!B$54*Baseline!B$60/Baseline!B$76)</f>
        <v>1.0994253629980933E-7</v>
      </c>
      <c r="H880" s="40">
        <f>Baseline!B$33 * (C880 * Baseline!B$66*Baseline!B$61/Baseline!B$73 + Baseline!B$52*Baseline!B$62/Baseline!B$74 + Baseline!B$53*Baseline!B$63/Baseline!B$75 + Baseline!B$54*Baseline!B$69/Baseline!B$76)</f>
        <v>1.8836886281348099E-9</v>
      </c>
      <c r="I880" s="40">
        <f>Baseline!B$33 * (C880 * Baseline!B$57*Baseline!B$66/Baseline!B$73 + Baseline!B$67*Baseline!B$52/Baseline!B$74 + Baseline!B$55*Baseline!B$53/Baseline!B$75 + Baseline!B$56*Baseline!B$54/Baseline!B$76)</f>
        <v>3.9981624579454187E-8</v>
      </c>
      <c r="J880" s="1">
        <f>Baseline!B$33 * (C880 * Baseline!B$57*Baseline!B$57/Baseline!B$73 + Baseline!B$67*Baseline!B$67/Baseline!B$74 + Baseline!B$55*Baseline!B$55/Baseline!B$75 + Baseline!B$56*Baseline!B$56/Baseline!B$76)</f>
        <v>1.7949606965281582E-6</v>
      </c>
      <c r="K880" s="40">
        <f>Baseline!B$33 * (C880 * Baseline!B$57*Baseline!B$58/Baseline!B$73 + Baseline!B$67*Baseline!B$59/Baseline!B$74 + Baseline!B$55*Baseline!B$68/Baseline!B$75 + Baseline!B$56*Baseline!B$60/Baseline!B$76)</f>
        <v>1.3929468342287861E-8</v>
      </c>
      <c r="L880" s="1">
        <f>Baseline!B$33 * (C880 * Baseline!B$57*Baseline!B$61/Baseline!B$73 + Baseline!B$67*Baseline!B$62/Baseline!B$74 + Baseline!B$55*Baseline!B$63/Baseline!B$75 + Baseline!B$56*Baseline!B$69/Baseline!B$76)</f>
        <v>1.4629445953482416E-8</v>
      </c>
      <c r="M880" s="40">
        <f>Baseline!B$33 * (C880 * Baseline!B$58*Baseline!B$66/Baseline!B$73 + Baseline!B$59*Baseline!B$52/Baseline!B$74 + Baseline!B$68*Baseline!B$53/Baseline!B$75 + Baseline!B$60*Baseline!B$54/Baseline!B$76)</f>
        <v>1.0994253629980933E-7</v>
      </c>
      <c r="N880" s="1">
        <f>Baseline!B$33 * (C880 * Baseline!B$58*Baseline!B$57/Baseline!B$73 + Baseline!B$59*Baseline!B$67/Baseline!B$74 + Baseline!B$68*Baseline!B$55/Baseline!B$75 + Baseline!B$60*Baseline!B$56/Baseline!B$76)</f>
        <v>1.3929468342287861E-8</v>
      </c>
      <c r="O880" s="1">
        <f>Baseline!B$33 * (C880 * Baseline!B$58*Baseline!B$58/Baseline!B$73 + Baseline!B$59*Baseline!B$59/Baseline!B$74 + Baseline!B$68*Baseline!B$68/Baseline!B$75 + Baseline!B$60*Baseline!B$60/Baseline!B$76)</f>
        <v>1.3250174281026186E-6</v>
      </c>
      <c r="P880" s="40">
        <f>Baseline!B$33 * (C880 * Baseline!B$58*Baseline!B$61/Baseline!B$73 + Baseline!B$59*Baseline!B$62/Baseline!B$74 + Baseline!B$68*Baseline!B$63/Baseline!B$75 + Baseline!B$60*Baseline!B$69/Baseline!B$76)</f>
        <v>1.6490372971794925E-9</v>
      </c>
      <c r="Q880" s="40">
        <f>Baseline!B$33 * (C880 * Baseline!B$61*Baseline!B$66/Baseline!B$73 + Baseline!B$62*Baseline!B$52/Baseline!B$74 + Baseline!B$63*Baseline!B$53/Baseline!B$75 + Baseline!B$69*Baseline!B$54/Baseline!B$76)</f>
        <v>1.8836886281348103E-9</v>
      </c>
      <c r="R880" s="40">
        <f>Baseline!B$33 * (C880 * Baseline!B$61*Baseline!B$57/Baseline!B$73 + Baseline!B$62*Baseline!B$67/Baseline!B$74 + Baseline!B$63*Baseline!B$55/Baseline!B$75 + Baseline!B$69*Baseline!B$56/Baseline!B$76)</f>
        <v>1.4629445953482416E-8</v>
      </c>
      <c r="S880" s="40">
        <f>Baseline!B$33 * (C880 * Baseline!B$61*Baseline!B$58/Baseline!B$73 + Baseline!B$62*Baseline!B$59/Baseline!B$74 + Baseline!B$63*Baseline!B$68/Baseline!B$75 + Baseline!B$69*Baseline!B$60/Baseline!B$76)</f>
        <v>1.6490372971794925E-9</v>
      </c>
      <c r="T880" s="40">
        <f>Baseline!B$33 * (C880 * Baseline!B$61*Baseline!B$61/Baseline!B$73 + Baseline!B$62*Baseline!B$62/Baseline!B$74 + Baseline!B$63*Baseline!B$63/Baseline!B$75 + Baseline!B$69*Baseline!B$69/Baseline!B$76)</f>
        <v>9.8551809693480144E-8</v>
      </c>
      <c r="U880" s="40"/>
      <c r="V880" s="40">
        <f>E880 * ( Baseline!B$87 * Baseline!B$7 )</f>
        <v>0.2620748221598439</v>
      </c>
      <c r="W880" s="40">
        <f>F880 * ( Baseline!D$87 * Baseline!B$11 )</f>
        <v>7.3752486350262393E-4</v>
      </c>
      <c r="X880" s="40">
        <f>G880 * ( Baseline!F$87 * Baseline!B$16 )</f>
        <v>3.8188287027951249E-3</v>
      </c>
      <c r="Y880" s="40">
        <f>H880 * ( Baseline!H$87 * Baseline!B$18 )</f>
        <v>6.6244331037859975E-4</v>
      </c>
      <c r="Z880" s="48">
        <f t="shared" si="0"/>
        <v>0.26729361903652032</v>
      </c>
      <c r="AA880" s="40">
        <f>I880 * ( Baseline!B$87 * Baseline!B$7 )</f>
        <v>4.1496928151015498E-4</v>
      </c>
      <c r="AB880" s="1">
        <f>J880 * ( Baseline!D$87 * Baseline!B$11 )</f>
        <v>3.3110914241833871E-2</v>
      </c>
      <c r="AC880" s="1">
        <f>K880 * ( Baseline!F$87 * Baseline!B$16 )</f>
        <v>4.8383687797729261E-4</v>
      </c>
      <c r="AD880" s="1">
        <f>L880 * ( Baseline!F$87 * Baseline!B$16 )</f>
        <v>5.0815043925128668E-4</v>
      </c>
      <c r="AE880" s="48">
        <f t="shared" si="1"/>
        <v>3.4517870840572604E-2</v>
      </c>
      <c r="AF880" s="48">
        <f>M880 * ( Baseline!B$87 * Baseline!B$7 )</f>
        <v>1.141093584255721E-3</v>
      </c>
      <c r="AG880" s="48">
        <f>N880 * ( Baseline!D$87 * Baseline!B$11 )</f>
        <v>2.5695127063669264E-4</v>
      </c>
      <c r="AH880" s="48">
        <f>O880 * ( Baseline!F$87 * Baseline!B$16 )</f>
        <v>4.6024175505134594E-2</v>
      </c>
      <c r="AI880" s="48">
        <f>P880 * ( Baseline!H$87 * Baseline!B$18 )</f>
        <v>5.7992266331353699E-4</v>
      </c>
      <c r="AJ880" s="48">
        <f t="shared" si="2"/>
        <v>4.8002143023340549E-2</v>
      </c>
      <c r="AK880" s="48">
        <f>Q880 * ( Baseline!B$87 * Baseline!B$7 )</f>
        <v>1.9550804271411196E-5</v>
      </c>
      <c r="AL880" s="48">
        <f>R880 * ( Baseline!D$87 * Baseline!B$11 )</f>
        <v>2.6986347461993072E-4</v>
      </c>
      <c r="AM880" s="48">
        <f>S880 * ( Baseline!F$87 * Baseline!B$16 )</f>
        <v>5.7278931107028335E-5</v>
      </c>
      <c r="AN880" s="48">
        <f>T880 * ( Baseline!H$87 * Baseline!B$18 )</f>
        <v>3.4658056582204153E-2</v>
      </c>
      <c r="AO880" s="48">
        <f t="shared" si="3"/>
        <v>3.5004749792202521E-2</v>
      </c>
      <c r="AP880" s="48"/>
      <c r="AQ880" s="48">
        <f>V880 * ( (1-Baseline!B$88-Baseline!B$87) + (1-B880)*Baseline!B$88 )</f>
        <v>9.9317318263195425E-2</v>
      </c>
      <c r="AR880" s="48">
        <f>W880 * ( (1-Baseline!B$88-Baseline!B$87) + (1-B880)*Baseline!B$88 )</f>
        <v>2.7949648498028576E-4</v>
      </c>
      <c r="AS880" s="48">
        <f>X880 * ( (1-Baseline!B$88-Baseline!B$87) + (1-B880)*Baseline!B$88 )</f>
        <v>1.4472043614964368E-3</v>
      </c>
      <c r="AT880" s="48">
        <f>Y880 * ( (1-Baseline!B$88-Baseline!B$87) + (1-B880)*Baseline!B$88 )</f>
        <v>2.5104316601641503E-4</v>
      </c>
      <c r="AU880" s="48">
        <f t="shared" si="4"/>
        <v>0.10129506227568856</v>
      </c>
      <c r="AV880" s="48">
        <f>AA880 * ( (1-Baseline!D$88-Baseline!D$87) + (1-B880)*Baseline!D$88 )</f>
        <v>2.8614618224766204E-4</v>
      </c>
      <c r="AW880" s="48">
        <f>AB880 * ( (1-Baseline!D$88-Baseline!D$87) + (1-B880)*Baseline!D$88 )</f>
        <v>2.2831959191173638E-2</v>
      </c>
      <c r="AX880" s="48">
        <f>AC880 * ( (1-Baseline!D$88-Baseline!D$87) + (1-B880)*Baseline!D$88 )</f>
        <v>3.3363451617428254E-4</v>
      </c>
      <c r="AY880" s="48">
        <f>AD880 * ( (1-Baseline!D$88-Baseline!D$87) + (1-B880)*Baseline!D$88 )</f>
        <v>3.504001734057751E-4</v>
      </c>
      <c r="AZ880" s="48">
        <f t="shared" si="5"/>
        <v>2.380214006300136E-2</v>
      </c>
      <c r="BA880" s="48">
        <f>AF880 * ( (1-Baseline!F$88-Baseline!F$87) + (1-Baseline!B$36)*Baseline!F$88 )</f>
        <v>8.2116745822511305E-4</v>
      </c>
      <c r="BB880" s="48">
        <f>AG880 * ( (1-Baseline!F$88-Baseline!F$87) + (1-Baseline!B$36)*Baseline!F$88 )</f>
        <v>1.8491035679082441E-4</v>
      </c>
      <c r="BC880" s="48">
        <f>AH880 * ( (1-Baseline!F$88-Baseline!F$87) + (1-Baseline!B$36)*Baseline!F$88 )</f>
        <v>3.3120469467111023E-2</v>
      </c>
      <c r="BD880" s="48">
        <f>AI880 * ( (1-Baseline!F$88-Baseline!F$87) + (1-Baseline!B$36)*Baseline!F$88 )</f>
        <v>4.173309060456473E-4</v>
      </c>
      <c r="BE880" s="48">
        <f t="shared" si="6"/>
        <v>3.454387818817261E-2</v>
      </c>
      <c r="BF880" s="48">
        <f>AK880 * ( (1-Baseline!H$88-Baseline!H$87) + (1-Baseline!B$36)*Baseline!H$88 )</f>
        <v>1.5490493240324519E-5</v>
      </c>
      <c r="BG880" s="48">
        <f>AL880 * ( (1-Baseline!H$88-Baseline!H$87) + (1-Baseline!B$36)*Baseline!H$88 )</f>
        <v>2.1381822821086349E-4</v>
      </c>
      <c r="BH880" s="48">
        <f>AM880 * ( (1-Baseline!H$88-Baseline!H$87) + (1-Baseline!B$36)*Baseline!H$88 )</f>
        <v>4.5383242694720686E-5</v>
      </c>
      <c r="BI880" s="48">
        <f>AN880 * ( (1-Baseline!H$88-Baseline!H$87) + (1-Baseline!B$36)*Baseline!H$88 )</f>
        <v>2.7460271391211991E-2</v>
      </c>
      <c r="BJ880" s="48">
        <f t="shared" si="7"/>
        <v>2.7734963355357901E-2</v>
      </c>
      <c r="BK880" s="48"/>
      <c r="BL880" s="48">
        <f t="shared" si="18"/>
        <v>0.98047541540464767</v>
      </c>
      <c r="BM880" s="48">
        <f t="shared" si="19"/>
        <v>2.7592310888718071E-3</v>
      </c>
      <c r="BN880" s="48">
        <f t="shared" si="20"/>
        <v>1.4287017836641129E-2</v>
      </c>
      <c r="BO880" s="48">
        <f t="shared" si="21"/>
        <v>2.4783356698391298E-3</v>
      </c>
      <c r="BP880" s="48">
        <f t="shared" si="8"/>
        <v>0.99999999999999967</v>
      </c>
      <c r="BQ880" s="48">
        <f t="shared" si="22"/>
        <v>1.2021867844247117E-2</v>
      </c>
      <c r="BR880" s="48">
        <f t="shared" si="23"/>
        <v>0.95923976292636848</v>
      </c>
      <c r="BS880" s="48">
        <f t="shared" si="24"/>
        <v>1.4016996593213581E-2</v>
      </c>
      <c r="BT880" s="48">
        <f t="shared" si="25"/>
        <v>1.4721372636170892E-2</v>
      </c>
      <c r="BU880" s="48">
        <f t="shared" si="9"/>
        <v>1</v>
      </c>
      <c r="BV880" s="48">
        <f t="shared" si="26"/>
        <v>2.3771721685443833E-2</v>
      </c>
      <c r="BW880" s="48">
        <f t="shared" si="27"/>
        <v>5.3529124837562508E-3</v>
      </c>
      <c r="BX880" s="48">
        <f t="shared" si="28"/>
        <v>0.95879418305878161</v>
      </c>
      <c r="BY880" s="48">
        <f t="shared" si="29"/>
        <v>1.2081182772018232E-2</v>
      </c>
      <c r="BZ880" s="48">
        <f t="shared" si="10"/>
        <v>0.99999999999999989</v>
      </c>
      <c r="CA880" s="48">
        <f t="shared" si="30"/>
        <v>5.585186121160687E-4</v>
      </c>
      <c r="CB880" s="48">
        <f t="shared" si="31"/>
        <v>7.7093387675076066E-3</v>
      </c>
      <c r="CC880" s="48">
        <f t="shared" si="32"/>
        <v>1.6363188266464198E-3</v>
      </c>
      <c r="CD880" s="48">
        <f t="shared" si="33"/>
        <v>0.99009582379372996</v>
      </c>
      <c r="CE880" s="48">
        <f t="shared" si="11"/>
        <v>1</v>
      </c>
      <c r="CF880" s="48"/>
      <c r="CG880" s="48">
        <f t="shared" si="34"/>
        <v>0.98047541540464767</v>
      </c>
      <c r="CH880" s="48">
        <f t="shared" si="35"/>
        <v>2.7592310888718071E-3</v>
      </c>
      <c r="CI880" s="48">
        <f t="shared" si="36"/>
        <v>1.4287017836641129E-2</v>
      </c>
      <c r="CJ880" s="48">
        <f t="shared" si="37"/>
        <v>2.4783356698391298E-3</v>
      </c>
      <c r="CK880" s="48">
        <f t="shared" si="12"/>
        <v>0.99999999999999967</v>
      </c>
      <c r="CL880" s="48">
        <f t="shared" si="38"/>
        <v>1.2021867844247117E-2</v>
      </c>
      <c r="CM880" s="48">
        <f t="shared" si="39"/>
        <v>0.95923976292636848</v>
      </c>
      <c r="CN880" s="48">
        <f t="shared" si="40"/>
        <v>1.4016996593213581E-2</v>
      </c>
      <c r="CO880" s="48">
        <f t="shared" si="41"/>
        <v>1.4721372636170892E-2</v>
      </c>
      <c r="CP880" s="48">
        <f t="shared" si="13"/>
        <v>1</v>
      </c>
      <c r="CQ880" s="48">
        <f t="shared" si="42"/>
        <v>2.3771721685443833E-2</v>
      </c>
      <c r="CR880" s="48">
        <f t="shared" si="43"/>
        <v>5.3529124837562508E-3</v>
      </c>
      <c r="CS880" s="48">
        <f t="shared" si="44"/>
        <v>0.95879418305878161</v>
      </c>
      <c r="CT880" s="48">
        <f t="shared" si="45"/>
        <v>1.2081182772018232E-2</v>
      </c>
      <c r="CU880" s="48">
        <f t="shared" si="14"/>
        <v>0.99999999999999989</v>
      </c>
      <c r="CV880" s="48">
        <f t="shared" si="46"/>
        <v>5.585186121160687E-4</v>
      </c>
      <c r="CW880" s="48">
        <f t="shared" si="47"/>
        <v>7.7093387675076066E-3</v>
      </c>
      <c r="CX880" s="48">
        <f t="shared" si="48"/>
        <v>1.6363188266464198E-3</v>
      </c>
      <c r="CY880" s="48">
        <f t="shared" si="49"/>
        <v>0.99009582379372996</v>
      </c>
      <c r="CZ880" s="48">
        <f t="shared" si="15"/>
        <v>1</v>
      </c>
      <c r="DA880" s="48"/>
      <c r="DB880" s="48">
        <f>(AQ880*Baseline!B$7 + AV880*Baseline!B$11 + BA880*Baseline!B$16 + BF880*Baseline!B$18)</f>
        <v>52242.944629961872</v>
      </c>
      <c r="DC880" s="48">
        <f>(AR880*Baseline!B$7 + AW880*Baseline!B$11 + BB880*Baseline!B$16 + BG880*Baseline!B$18)</f>
        <v>59510.321180150342</v>
      </c>
      <c r="DD880" s="48">
        <f>(AS880*Baseline!B$7 + AX880*Baseline!B$11 + BC880*Baseline!B$16 + BH880*Baseline!B$18)</f>
        <v>114455.39267126338</v>
      </c>
      <c r="DE880" s="48">
        <f>(AT880*Baseline!B$7 + AY880*Baseline!B$11 + BD880*Baseline!B$16 + BI880*Baseline!B$18)</f>
        <v>1259699.5804421734</v>
      </c>
      <c r="DF880" s="48">
        <f t="shared" si="16"/>
        <v>1485908.238923549</v>
      </c>
      <c r="DG880" s="48"/>
      <c r="DH880" s="48">
        <f t="shared" si="50"/>
        <v>3.5158930586325264E-2</v>
      </c>
      <c r="DI880" s="48">
        <f t="shared" si="51"/>
        <v>4.0049795553500654E-2</v>
      </c>
      <c r="DJ880" s="48">
        <f t="shared" si="52"/>
        <v>7.7027227976190119E-2</v>
      </c>
      <c r="DK880" s="48">
        <f t="shared" si="53"/>
        <v>0.84776404588398402</v>
      </c>
      <c r="DL880" s="48">
        <f t="shared" si="17"/>
        <v>1</v>
      </c>
      <c r="DM880" s="48"/>
      <c r="DN880" s="48">
        <f>DH880 / (Baseline!B$7/Baseline!B$17)</f>
        <v>3.7529845885673967</v>
      </c>
      <c r="DO880" s="48">
        <f>DI880 / (Baseline!B$11/Baseline!B$17)</f>
        <v>0.96682123354797267</v>
      </c>
      <c r="DP880" s="48">
        <f>DJ880 / (Baseline!B$16/Baseline!B$17)</f>
        <v>1.190303453707112</v>
      </c>
      <c r="DQ880" s="48">
        <f>DK880 / (Baseline!B$18/Baseline!B$17)</f>
        <v>0.95847209631030705</v>
      </c>
      <c r="DR880" s="71"/>
      <c r="DS880" s="48">
        <f>(AU880*Baseline!B$34)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2.7723790591353284E-2</v>
      </c>
      <c r="DT880" s="48">
        <f>(AZ880*Baseline!B$34) + (Baseline!D$88*(1-Baseline!D$89)*Baseline!B$35) + (Baseline!D$88*Baseline!D$89*((1-Baseline!D$90)*Baseline!B$40 + Baseline!D$90*Baseline!B$41))</f>
        <v>9.9838890094502072E-3</v>
      </c>
      <c r="DU880" s="48">
        <f>(BE880*Baseline!B$34) + (Baseline!F$88*(1-Baseline!F$89)*Baseline!B$35) + (Baseline!F$88*Baseline!F$89*((1-Baseline!F$90)*Baseline!B$40 + Baseline!F$90*Baseline!B$41))</f>
        <v>1.2912221728225894E-2</v>
      </c>
      <c r="DV880" s="48">
        <f>(BJ880*Baseline!B$34) + (Baseline!H$88*(1-Baseline!H$89)*Baseline!B$35) + (Baseline!H$88*Baseline!H$89*((1-Baseline!H$90)*Baseline!B$40 + Baseline!H$90*Baseline!B$41))</f>
        <v>9.3052445033036859E-3</v>
      </c>
      <c r="DW880" s="48">
        <f>( DS880*Baseline!B$7 + DT880*Baseline!B$11 + DU880*Baseline!B$16 + DV880*Baseline!B$18 ) / Baseline!B$17</f>
        <v>9.7393221658227062E-3</v>
      </c>
    </row>
    <row r="881" spans="1:127">
      <c r="A881" s="7" t="s">
        <v>1210</v>
      </c>
      <c r="B881" s="1">
        <f>MIN( MAX( NORMINV( MCrands!B881, (B$5+B$4)/2, (B$5-B$4)/3.29 ), 0 ), 1 )</f>
        <v>0.46372476219199277</v>
      </c>
      <c r="C881" s="1">
        <f>MAX( NORMINV( MCrands!C881, (C$5+C$4)/2, (C$5-C$4)/3.29 ), 0 )</f>
        <v>2.4209304152171689</v>
      </c>
      <c r="D881" s="40"/>
      <c r="E881" s="40">
        <f>Baseline!B$33 * (C881 * Baseline!B$66*Baseline!B$66/Baseline!B$73 + Baseline!B$52*Baseline!B$52/Baseline!B$74 + Baseline!B$53*Baseline!B$53/Baseline!B$75 + Baseline!B$54*Baseline!B$54/Baseline!B$76)</f>
        <v>2.0266954200135408E-5</v>
      </c>
      <c r="F881" s="40">
        <f>Baseline!B$33 * (C881 * Baseline!B$66*Baseline!B$57/Baseline!B$73 + Baseline!B$52*Baseline!B$67/Baseline!B$74 + Baseline!B$53*Baseline!B$55/Baseline!B$75 + Baseline!B$54*Baseline!B$56/Baseline!B$76)</f>
        <v>3.9315153901509849E-8</v>
      </c>
      <c r="G881" s="1">
        <f>Baseline!B$33 * (C881 * Baseline!B$66*Baseline!B$58/Baseline!B$73 + Baseline!B$52*Baseline!B$59/Baseline!B$74 + Baseline!B$53*Baseline!B$68/Baseline!B$75 + Baseline!B$54*Baseline!B$60/Baseline!B$76)</f>
        <v>1.0830412921652951E-7</v>
      </c>
      <c r="H881" s="40">
        <f>Baseline!B$33 * (C881 * Baseline!B$66*Baseline!B$61/Baseline!B$73 + Baseline!B$52*Baseline!B$62/Baseline!B$74 + Baseline!B$53*Baseline!B$63/Baseline!B$75 + Baseline!B$54*Baseline!B$69/Baseline!B$76)</f>
        <v>1.7198479198068269E-9</v>
      </c>
      <c r="I881" s="40">
        <f>Baseline!B$33 * (C881 * Baseline!B$57*Baseline!B$66/Baseline!B$73 + Baseline!B$67*Baseline!B$52/Baseline!B$74 + Baseline!B$55*Baseline!B$53/Baseline!B$75 + Baseline!B$56*Baseline!B$54/Baseline!B$76)</f>
        <v>3.9315153901509849E-8</v>
      </c>
      <c r="J881" s="1">
        <f>Baseline!B$33 * (C881 * Baseline!B$57*Baseline!B$57/Baseline!B$73 + Baseline!B$67*Baseline!B$67/Baseline!B$74 + Baseline!B$55*Baseline!B$55/Baseline!B$75 + Baseline!B$56*Baseline!B$56/Baseline!B$76)</f>
        <v>1.7949606073980105E-6</v>
      </c>
      <c r="K881" s="40">
        <f>Baseline!B$33 * (C881 * Baseline!B$57*Baseline!B$58/Baseline!B$73 + Baseline!B$67*Baseline!B$59/Baseline!B$74 + Baseline!B$55*Baseline!B$68/Baseline!B$75 + Baseline!B$56*Baseline!B$60/Baseline!B$76)</f>
        <v>1.3929249230675255E-8</v>
      </c>
      <c r="L881" s="1">
        <f>Baseline!B$33 * (C881 * Baseline!B$57*Baseline!B$61/Baseline!B$73 + Baseline!B$67*Baseline!B$62/Baseline!B$74 + Baseline!B$55*Baseline!B$63/Baseline!B$75 + Baseline!B$56*Baseline!B$69/Baseline!B$76)</f>
        <v>1.4629424042321155E-8</v>
      </c>
      <c r="M881" s="40">
        <f>Baseline!B$33 * (C881 * Baseline!B$58*Baseline!B$66/Baseline!B$73 + Baseline!B$59*Baseline!B$52/Baseline!B$74 + Baseline!B$68*Baseline!B$53/Baseline!B$75 + Baseline!B$60*Baseline!B$54/Baseline!B$76)</f>
        <v>1.0830412921652951E-7</v>
      </c>
      <c r="N881" s="1">
        <f>Baseline!B$33 * (C881 * Baseline!B$58*Baseline!B$57/Baseline!B$73 + Baseline!B$59*Baseline!B$67/Baseline!B$74 + Baseline!B$68*Baseline!B$55/Baseline!B$75 + Baseline!B$60*Baseline!B$56/Baseline!B$76)</f>
        <v>1.3929249230675255E-8</v>
      </c>
      <c r="O881" s="1">
        <f>Baseline!B$33 * (C881 * Baseline!B$58*Baseline!B$58/Baseline!B$73 + Baseline!B$59*Baseline!B$59/Baseline!B$74 + Baseline!B$68*Baseline!B$68/Baseline!B$75 + Baseline!B$60*Baseline!B$60/Baseline!B$76)</f>
        <v>1.3250168894532376E-6</v>
      </c>
      <c r="P881" s="40">
        <f>Baseline!B$33 * (C881 * Baseline!B$58*Baseline!B$61/Baseline!B$73 + Baseline!B$59*Baseline!B$62/Baseline!B$74 + Baseline!B$68*Baseline!B$63/Baseline!B$75 + Baseline!B$60*Baseline!B$69/Baseline!B$76)</f>
        <v>1.6489834322413929E-9</v>
      </c>
      <c r="Q881" s="40">
        <f>Baseline!B$33 * (C881 * Baseline!B$61*Baseline!B$66/Baseline!B$73 + Baseline!B$62*Baseline!B$52/Baseline!B$74 + Baseline!B$63*Baseline!B$53/Baseline!B$75 + Baseline!B$69*Baseline!B$54/Baseline!B$76)</f>
        <v>1.7198479198068269E-9</v>
      </c>
      <c r="R881" s="40">
        <f>Baseline!B$33 * (C881 * Baseline!B$61*Baseline!B$57/Baseline!B$73 + Baseline!B$62*Baseline!B$67/Baseline!B$74 + Baseline!B$63*Baseline!B$55/Baseline!B$75 + Baseline!B$69*Baseline!B$56/Baseline!B$76)</f>
        <v>1.4629424042321155E-8</v>
      </c>
      <c r="S881" s="40">
        <f>Baseline!B$33 * (C881 * Baseline!B$61*Baseline!B$58/Baseline!B$73 + Baseline!B$62*Baseline!B$59/Baseline!B$74 + Baseline!B$63*Baseline!B$68/Baseline!B$75 + Baseline!B$69*Baseline!B$60/Baseline!B$76)</f>
        <v>1.6489834322413929E-9</v>
      </c>
      <c r="T881" s="40">
        <f>Baseline!B$33 * (C881 * Baseline!B$61*Baseline!B$61/Baseline!B$73 + Baseline!B$62*Baseline!B$62/Baseline!B$74 + Baseline!B$63*Baseline!B$63/Baseline!B$75 + Baseline!B$69*Baseline!B$69/Baseline!B$76)</f>
        <v>9.8551804306986311E-8</v>
      </c>
      <c r="U881" s="40"/>
      <c r="V881" s="40">
        <f>E881 * ( Baseline!B$87 * Baseline!B$7 )</f>
        <v>0.2103507176432054</v>
      </c>
      <c r="W881" s="40">
        <f>F881 * ( Baseline!D$87 * Baseline!B$11 )</f>
        <v>7.2523074836974388E-4</v>
      </c>
      <c r="X881" s="40">
        <f>G881 * ( Baseline!F$87 * Baseline!B$16 )</f>
        <v>3.7619190097221023E-3</v>
      </c>
      <c r="Y881" s="40">
        <f>H881 * ( Baseline!H$87 * Baseline!B$18 )</f>
        <v>6.0482488046482313E-4</v>
      </c>
      <c r="Z881" s="48">
        <f t="shared" si="0"/>
        <v>0.21544269228176208</v>
      </c>
      <c r="AA881" s="40">
        <f>I881 * ( Baseline!B$87 * Baseline!B$7 )</f>
        <v>4.0805198234377071E-4</v>
      </c>
      <c r="AB881" s="1">
        <f>J881 * ( Baseline!D$87 * Baseline!B$11 )</f>
        <v>3.3110912597686074E-2</v>
      </c>
      <c r="AC881" s="1">
        <f>K881 * ( Baseline!F$87 * Baseline!B$16 )</f>
        <v>4.8382926718584199E-4</v>
      </c>
      <c r="AD881" s="1">
        <f>L881 * ( Baseline!F$87 * Baseline!B$16 )</f>
        <v>5.0814967817214166E-4</v>
      </c>
      <c r="AE881" s="48">
        <f t="shared" si="1"/>
        <v>3.4510943525387826E-2</v>
      </c>
      <c r="AF881" s="48">
        <f>M881 * ( Baseline!B$87 * Baseline!B$7 )</f>
        <v>1.1240885571383598E-3</v>
      </c>
      <c r="AG881" s="48">
        <f>N881 * ( Baseline!D$87 * Baseline!B$11 )</f>
        <v>2.5694722877336472E-4</v>
      </c>
      <c r="AH881" s="48">
        <f>O881 * ( Baseline!F$87 * Baseline!B$16 )</f>
        <v>4.6024156795272282E-2</v>
      </c>
      <c r="AI881" s="48">
        <f>P881 * ( Baseline!H$87 * Baseline!B$18 )</f>
        <v>5.7990372044401228E-4</v>
      </c>
      <c r="AJ881" s="48">
        <f t="shared" si="2"/>
        <v>4.7985096301628019E-2</v>
      </c>
      <c r="AK881" s="48">
        <f>Q881 * ( Baseline!B$87 * Baseline!B$7 )</f>
        <v>1.7850301559675055E-5</v>
      </c>
      <c r="AL881" s="48">
        <f>R881 * ( Baseline!D$87 * Baseline!B$11 )</f>
        <v>2.6986307043359793E-4</v>
      </c>
      <c r="AM881" s="48">
        <f>S881 * ( Baseline!F$87 * Baseline!B$16 )</f>
        <v>5.7277060120796688E-5</v>
      </c>
      <c r="AN881" s="48">
        <f>T881 * ( Baseline!H$87 * Baseline!B$18 )</f>
        <v>3.4658054687917196E-2</v>
      </c>
      <c r="AO881" s="48">
        <f t="shared" si="3"/>
        <v>3.5003045120031266E-2</v>
      </c>
      <c r="AP881" s="48"/>
      <c r="AQ881" s="48">
        <f>V881 * ( (1-Baseline!B$88-Baseline!B$87) + (1-B881)*Baseline!B$88 )</f>
        <v>0.1190343077863915</v>
      </c>
      <c r="AR881" s="48">
        <f>W881 * ( (1-Baseline!B$88-Baseline!B$87) + (1-B881)*Baseline!B$88 )</f>
        <v>4.1039717422797976E-4</v>
      </c>
      <c r="AS881" s="48">
        <f>X881 * ( (1-Baseline!B$88-Baseline!B$87) + (1-B881)*Baseline!B$88 )</f>
        <v>2.1288133945437113E-3</v>
      </c>
      <c r="AT881" s="48">
        <f>Y881 * ( (1-Baseline!B$88-Baseline!B$87) + (1-B881)*Baseline!B$88 )</f>
        <v>3.4226130428627387E-4</v>
      </c>
      <c r="AU881" s="48">
        <f t="shared" si="4"/>
        <v>0.12191577965944947</v>
      </c>
      <c r="AV881" s="48">
        <f>AA881 * ( (1-Baseline!D$88-Baseline!D$87) + (1-B881)*Baseline!D$88 )</f>
        <v>3.1976981621593986E-4</v>
      </c>
      <c r="AW881" s="48">
        <f>AB881 * ( (1-Baseline!D$88-Baseline!D$87) + (1-B881)*Baseline!D$88 )</f>
        <v>2.5947356940381638E-2</v>
      </c>
      <c r="AX881" s="48">
        <f>AC881 * ( (1-Baseline!D$88-Baseline!D$87) + (1-B881)*Baseline!D$88 )</f>
        <v>3.7915266324467452E-4</v>
      </c>
      <c r="AY881" s="48">
        <f>AD881 * ( (1-Baseline!D$88-Baseline!D$87) + (1-B881)*Baseline!D$88 )</f>
        <v>3.9821134617697146E-4</v>
      </c>
      <c r="AZ881" s="48">
        <f t="shared" si="5"/>
        <v>2.7044490766019225E-2</v>
      </c>
      <c r="BA881" s="48">
        <f>AF881 * ( (1-Baseline!F$88-Baseline!F$87) + (1-Baseline!B$36)*Baseline!F$88 )</f>
        <v>8.089300965505922E-4</v>
      </c>
      <c r="BB881" s="48">
        <f>AG881 * ( (1-Baseline!F$88-Baseline!F$87) + (1-Baseline!B$36)*Baseline!F$88 )</f>
        <v>1.84907448136634E-4</v>
      </c>
      <c r="BC881" s="48">
        <f>AH881 * ( (1-Baseline!F$88-Baseline!F$87) + (1-Baseline!B$36)*Baseline!F$88 )</f>
        <v>3.3120456002895385E-2</v>
      </c>
      <c r="BD881" s="48">
        <f>AI881 * ( (1-Baseline!F$88-Baseline!F$87) + (1-Baseline!B$36)*Baseline!F$88 )</f>
        <v>4.1731727415056548E-4</v>
      </c>
      <c r="BE881" s="48">
        <f t="shared" si="6"/>
        <v>3.4531610821733172E-2</v>
      </c>
      <c r="BF881" s="48">
        <f>AK881 * ( (1-Baseline!H$88-Baseline!H$87) + (1-Baseline!B$36)*Baseline!H$88 )</f>
        <v>1.4143150931761738E-5</v>
      </c>
      <c r="BG881" s="48">
        <f>AL881 * ( (1-Baseline!H$88-Baseline!H$87) + (1-Baseline!B$36)*Baseline!H$88 )</f>
        <v>2.1381790796594829E-4</v>
      </c>
      <c r="BH881" s="48">
        <f>AM881 * ( (1-Baseline!H$88-Baseline!H$87) + (1-Baseline!B$36)*Baseline!H$88 )</f>
        <v>4.5381760274909629E-5</v>
      </c>
      <c r="BI881" s="48">
        <f>AN881 * ( (1-Baseline!H$88-Baseline!H$87) + (1-Baseline!B$36)*Baseline!H$88 )</f>
        <v>2.7460269890330551E-2</v>
      </c>
      <c r="BJ881" s="48">
        <f t="shared" si="7"/>
        <v>2.7733612709503169E-2</v>
      </c>
      <c r="BK881" s="48"/>
      <c r="BL881" s="48">
        <f t="shared" si="18"/>
        <v>0.97636506216744989</v>
      </c>
      <c r="BM881" s="48">
        <f t="shared" si="19"/>
        <v>3.3662350794487219E-3</v>
      </c>
      <c r="BN881" s="48">
        <f t="shared" si="20"/>
        <v>1.7461344220495341E-2</v>
      </c>
      <c r="BO881" s="48">
        <f t="shared" si="21"/>
        <v>2.8073585326060442E-3</v>
      </c>
      <c r="BP881" s="48">
        <f t="shared" si="8"/>
        <v>1</v>
      </c>
      <c r="BQ881" s="48">
        <f t="shared" si="22"/>
        <v>1.1823843125111576E-2</v>
      </c>
      <c r="BR881" s="48">
        <f t="shared" si="23"/>
        <v>0.95943226163399953</v>
      </c>
      <c r="BS881" s="48">
        <f t="shared" si="24"/>
        <v>1.4019589665229381E-2</v>
      </c>
      <c r="BT881" s="48">
        <f t="shared" si="25"/>
        <v>1.4724305575659603E-2</v>
      </c>
      <c r="BU881" s="48">
        <f t="shared" si="9"/>
        <v>1</v>
      </c>
      <c r="BV881" s="48">
        <f t="shared" si="26"/>
        <v>2.3425785166137556E-2</v>
      </c>
      <c r="BW881" s="48">
        <f t="shared" si="27"/>
        <v>5.3547298760896122E-3</v>
      </c>
      <c r="BX881" s="48">
        <f t="shared" si="28"/>
        <v>0.95913440510717063</v>
      </c>
      <c r="BY881" s="48">
        <f t="shared" si="29"/>
        <v>1.2085079850602228E-2</v>
      </c>
      <c r="BZ881" s="48">
        <f t="shared" si="10"/>
        <v>1</v>
      </c>
      <c r="CA881" s="48">
        <f t="shared" si="30"/>
        <v>5.0996424735229176E-4</v>
      </c>
      <c r="CB881" s="48">
        <f t="shared" si="31"/>
        <v>7.709702670387464E-3</v>
      </c>
      <c r="CC881" s="48">
        <f t="shared" si="32"/>
        <v>1.6363450643903728E-3</v>
      </c>
      <c r="CD881" s="48">
        <f t="shared" si="33"/>
        <v>0.99014398801786985</v>
      </c>
      <c r="CE881" s="48">
        <f t="shared" si="11"/>
        <v>1</v>
      </c>
      <c r="CF881" s="48"/>
      <c r="CG881" s="48">
        <f t="shared" si="34"/>
        <v>0.97636506216744989</v>
      </c>
      <c r="CH881" s="48">
        <f t="shared" si="35"/>
        <v>3.3662350794487219E-3</v>
      </c>
      <c r="CI881" s="48">
        <f t="shared" si="36"/>
        <v>1.7461344220495341E-2</v>
      </c>
      <c r="CJ881" s="48">
        <f t="shared" si="37"/>
        <v>2.8073585326060442E-3</v>
      </c>
      <c r="CK881" s="48">
        <f t="shared" si="12"/>
        <v>1</v>
      </c>
      <c r="CL881" s="48">
        <f t="shared" si="38"/>
        <v>1.1823843125111576E-2</v>
      </c>
      <c r="CM881" s="48">
        <f t="shared" si="39"/>
        <v>0.95943226163399953</v>
      </c>
      <c r="CN881" s="48">
        <f t="shared" si="40"/>
        <v>1.4019589665229381E-2</v>
      </c>
      <c r="CO881" s="48">
        <f t="shared" si="41"/>
        <v>1.4724305575659603E-2</v>
      </c>
      <c r="CP881" s="48">
        <f t="shared" si="13"/>
        <v>1</v>
      </c>
      <c r="CQ881" s="48">
        <f t="shared" si="42"/>
        <v>2.3425785166137556E-2</v>
      </c>
      <c r="CR881" s="48">
        <f t="shared" si="43"/>
        <v>5.3547298760896122E-3</v>
      </c>
      <c r="CS881" s="48">
        <f t="shared" si="44"/>
        <v>0.95913440510717063</v>
      </c>
      <c r="CT881" s="48">
        <f t="shared" si="45"/>
        <v>1.2085079850602228E-2</v>
      </c>
      <c r="CU881" s="48">
        <f t="shared" si="14"/>
        <v>1</v>
      </c>
      <c r="CV881" s="48">
        <f t="shared" si="46"/>
        <v>5.0996424735229176E-4</v>
      </c>
      <c r="CW881" s="48">
        <f t="shared" si="47"/>
        <v>7.709702670387464E-3</v>
      </c>
      <c r="CX881" s="48">
        <f t="shared" si="48"/>
        <v>1.6363450643903728E-3</v>
      </c>
      <c r="CY881" s="48">
        <f t="shared" si="49"/>
        <v>0.99014398801786985</v>
      </c>
      <c r="CZ881" s="48">
        <f t="shared" si="15"/>
        <v>1</v>
      </c>
      <c r="DA881" s="48"/>
      <c r="DB881" s="48">
        <f>(AQ881*Baseline!B$7 + AV881*Baseline!B$11 + BA881*Baseline!B$16 + BF881*Baseline!B$18)</f>
        <v>61775.09885698439</v>
      </c>
      <c r="DC881" s="48">
        <f>(AR881*Baseline!B$7 + AW881*Baseline!B$11 + BB881*Baseline!B$16 + BG881*Baseline!B$18)</f>
        <v>66254.922310270311</v>
      </c>
      <c r="DD881" s="48">
        <f>(AS881*Baseline!B$7 + AX881*Baseline!B$11 + BC881*Baseline!B$16 + BH881*Baseline!B$18)</f>
        <v>114883.47618777031</v>
      </c>
      <c r="DE881" s="48">
        <f>(AT881*Baseline!B$7 + AY881*Baseline!B$11 + BD881*Baseline!B$16 + BI881*Baseline!B$18)</f>
        <v>1259846.2404850209</v>
      </c>
      <c r="DF881" s="48">
        <f t="shared" si="16"/>
        <v>1502759.7378400459</v>
      </c>
      <c r="DG881" s="48"/>
      <c r="DH881" s="48">
        <f t="shared" si="50"/>
        <v>4.1107768129172322E-2</v>
      </c>
      <c r="DI881" s="48">
        <f t="shared" si="51"/>
        <v>4.4088832460670101E-2</v>
      </c>
      <c r="DJ881" s="48">
        <f t="shared" si="52"/>
        <v>7.6448332554407666E-2</v>
      </c>
      <c r="DK881" s="48">
        <f t="shared" si="53"/>
        <v>0.8383550668557499</v>
      </c>
      <c r="DL881" s="48">
        <f t="shared" si="17"/>
        <v>1</v>
      </c>
      <c r="DM881" s="48"/>
      <c r="DN881" s="48">
        <f>DH881 / (Baseline!B$7/Baseline!B$17)</f>
        <v>4.3879838688606263</v>
      </c>
      <c r="DO881" s="48">
        <f>DI881 / (Baseline!B$11/Baseline!B$17)</f>
        <v>1.064325517676435</v>
      </c>
      <c r="DP881" s="48">
        <f>DJ881 / (Baseline!B$16/Baseline!B$17)</f>
        <v>1.1813577699795879</v>
      </c>
      <c r="DQ881" s="48">
        <f>DK881 / (Baseline!B$18/Baseline!B$17)</f>
        <v>0.94783441487392617</v>
      </c>
      <c r="DR881" s="71"/>
      <c r="DS881" s="48">
        <f>(AU881*Baseline!B$34)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3.081689819891742E-2</v>
      </c>
      <c r="DT881" s="48">
        <f>(AZ881*Baseline!B$34) + (Baseline!D$88*(1-Baseline!D$89)*Baseline!B$35) + (Baseline!D$88*Baseline!D$89*((1-Baseline!D$90)*Baseline!B$40 + Baseline!D$90*Baseline!B$41))</f>
        <v>1.0470241614902887E-2</v>
      </c>
      <c r="DU881" s="48">
        <f>(BE881*Baseline!B$34) + (Baseline!F$88*(1-Baseline!F$89)*Baseline!B$35) + (Baseline!F$88*Baseline!F$89*((1-Baseline!F$90)*Baseline!B$40 + Baseline!F$90*Baseline!B$41))</f>
        <v>1.2910381623259979E-2</v>
      </c>
      <c r="DV881" s="48">
        <f>(BJ881*Baseline!B$34) + (Baseline!H$88*(1-Baseline!H$89)*Baseline!B$35) + (Baseline!H$88*Baseline!H$89*((1-Baseline!H$90)*Baseline!B$40 + Baseline!H$90*Baseline!B$41))</f>
        <v>9.3050419064254764E-3</v>
      </c>
      <c r="DW881" s="48">
        <f>( DS881*Baseline!B$7 + DT881*Baseline!B$11 + DU881*Baseline!B$16 + DV881*Baseline!B$18 ) / Baseline!B$17</f>
        <v>9.7881476920962211E-3</v>
      </c>
    </row>
    <row r="882" spans="1:127">
      <c r="A882" s="7" t="s">
        <v>1211</v>
      </c>
      <c r="B882" s="1">
        <f>MIN( MAX( NORMINV( MCrands!B882, (B$5+B$4)/2, (B$5-B$4)/3.29 ), 0 ), 1 )</f>
        <v>0.40781883823766724</v>
      </c>
      <c r="C882" s="1">
        <f>MAX( NORMINV( MCrands!C882, (C$5+C$4)/2, (C$5-C$4)/3.29 ), 0 )</f>
        <v>2.6435818047527584</v>
      </c>
      <c r="D882" s="40"/>
      <c r="E882" s="40">
        <f>Baseline!B$33 * (C882 * Baseline!B$66*Baseline!B$66/Baseline!B$73 + Baseline!B$52*Baseline!B$52/Baseline!B$74 + Baseline!B$53*Baseline!B$53/Baseline!B$75 + Baseline!B$54*Baseline!B$54/Baseline!B$76)</f>
        <v>2.2130110542078478E-5</v>
      </c>
      <c r="F882" s="40">
        <f>Baseline!B$33 * (C882 * Baseline!B$66*Baseline!B$57/Baseline!B$73 + Baseline!B$52*Baseline!B$67/Baseline!B$74 + Baseline!B$53*Baseline!B$55/Baseline!B$75 + Baseline!B$54*Baseline!B$56/Baseline!B$76)</f>
        <v>3.9564322252154191E-8</v>
      </c>
      <c r="G882" s="1">
        <f>Baseline!B$33 * (C882 * Baseline!B$66*Baseline!B$58/Baseline!B$73 + Baseline!B$52*Baseline!B$59/Baseline!B$74 + Baseline!B$53*Baseline!B$68/Baseline!B$75 + Baseline!B$54*Baseline!B$60/Baseline!B$76)</f>
        <v>1.0891666807853018E-7</v>
      </c>
      <c r="H882" s="40">
        <f>Baseline!B$33 * (C882 * Baseline!B$66*Baseline!B$61/Baseline!B$73 + Baseline!B$52*Baseline!B$62/Baseline!B$74 + Baseline!B$53*Baseline!B$63/Baseline!B$75 + Baseline!B$54*Baseline!B$69/Baseline!B$76)</f>
        <v>1.7811018060068943E-9</v>
      </c>
      <c r="I882" s="40">
        <f>Baseline!B$33 * (C882 * Baseline!B$57*Baseline!B$66/Baseline!B$73 + Baseline!B$67*Baseline!B$52/Baseline!B$74 + Baseline!B$55*Baseline!B$53/Baseline!B$75 + Baseline!B$56*Baseline!B$54/Baseline!B$76)</f>
        <v>3.9564322252154191E-8</v>
      </c>
      <c r="J882" s="1">
        <f>Baseline!B$33 * (C882 * Baseline!B$57*Baseline!B$57/Baseline!B$73 + Baseline!B$67*Baseline!B$67/Baseline!B$74 + Baseline!B$55*Baseline!B$55/Baseline!B$75 + Baseline!B$56*Baseline!B$56/Baseline!B$76)</f>
        <v>1.7949606407204245E-6</v>
      </c>
      <c r="K882" s="40">
        <f>Baseline!B$33 * (C882 * Baseline!B$57*Baseline!B$58/Baseline!B$73 + Baseline!B$67*Baseline!B$59/Baseline!B$74 + Baseline!B$55*Baseline!B$68/Baseline!B$75 + Baseline!B$56*Baseline!B$60/Baseline!B$76)</f>
        <v>1.3929331148276322E-8</v>
      </c>
      <c r="L882" s="1">
        <f>Baseline!B$33 * (C882 * Baseline!B$57*Baseline!B$61/Baseline!B$73 + Baseline!B$67*Baseline!B$62/Baseline!B$74 + Baseline!B$55*Baseline!B$63/Baseline!B$75 + Baseline!B$56*Baseline!B$69/Baseline!B$76)</f>
        <v>1.4629432234081263E-8</v>
      </c>
      <c r="M882" s="40">
        <f>Baseline!B$33 * (C882 * Baseline!B$58*Baseline!B$66/Baseline!B$73 + Baseline!B$59*Baseline!B$52/Baseline!B$74 + Baseline!B$68*Baseline!B$53/Baseline!B$75 + Baseline!B$60*Baseline!B$54/Baseline!B$76)</f>
        <v>1.0891666807853018E-7</v>
      </c>
      <c r="N882" s="1">
        <f>Baseline!B$33 * (C882 * Baseline!B$58*Baseline!B$57/Baseline!B$73 + Baseline!B$59*Baseline!B$67/Baseline!B$74 + Baseline!B$68*Baseline!B$55/Baseline!B$75 + Baseline!B$60*Baseline!B$56/Baseline!B$76)</f>
        <v>1.3929331148276322E-8</v>
      </c>
      <c r="O882" s="1">
        <f>Baseline!B$33 * (C882 * Baseline!B$58*Baseline!B$58/Baseline!B$73 + Baseline!B$59*Baseline!B$59/Baseline!B$74 + Baseline!B$68*Baseline!B$68/Baseline!B$75 + Baseline!B$60*Baseline!B$60/Baseline!B$76)</f>
        <v>1.3250170908340068E-6</v>
      </c>
      <c r="P882" s="40">
        <f>Baseline!B$33 * (C882 * Baseline!B$58*Baseline!B$61/Baseline!B$73 + Baseline!B$59*Baseline!B$62/Baseline!B$74 + Baseline!B$68*Baseline!B$63/Baseline!B$75 + Baseline!B$60*Baseline!B$69/Baseline!B$76)</f>
        <v>1.6490035703183226E-9</v>
      </c>
      <c r="Q882" s="40">
        <f>Baseline!B$33 * (C882 * Baseline!B$61*Baseline!B$66/Baseline!B$73 + Baseline!B$62*Baseline!B$52/Baseline!B$74 + Baseline!B$63*Baseline!B$53/Baseline!B$75 + Baseline!B$69*Baseline!B$54/Baseline!B$76)</f>
        <v>1.7811018060068943E-9</v>
      </c>
      <c r="R882" s="40">
        <f>Baseline!B$33 * (C882 * Baseline!B$61*Baseline!B$57/Baseline!B$73 + Baseline!B$62*Baseline!B$67/Baseline!B$74 + Baseline!B$63*Baseline!B$55/Baseline!B$75 + Baseline!B$69*Baseline!B$56/Baseline!B$76)</f>
        <v>1.4629432234081263E-8</v>
      </c>
      <c r="S882" s="40">
        <f>Baseline!B$33 * (C882 * Baseline!B$61*Baseline!B$58/Baseline!B$73 + Baseline!B$62*Baseline!B$59/Baseline!B$74 + Baseline!B$63*Baseline!B$68/Baseline!B$75 + Baseline!B$69*Baseline!B$60/Baseline!B$76)</f>
        <v>1.6490035703183226E-9</v>
      </c>
      <c r="T882" s="40">
        <f>Baseline!B$33 * (C882 * Baseline!B$61*Baseline!B$61/Baseline!B$73 + Baseline!B$62*Baseline!B$62/Baseline!B$74 + Baseline!B$63*Baseline!B$63/Baseline!B$75 + Baseline!B$69*Baseline!B$69/Baseline!B$76)</f>
        <v>9.8551806320794028E-8</v>
      </c>
      <c r="U882" s="40"/>
      <c r="V882" s="40">
        <f>E882 * ( Baseline!B$87 * Baseline!B$7 )</f>
        <v>0.22968841731623252</v>
      </c>
      <c r="W882" s="40">
        <f>F882 * ( Baseline!D$87 * Baseline!B$11 )</f>
        <v>7.2982705619192715E-4</v>
      </c>
      <c r="X882" s="40">
        <f>G882 * ( Baseline!F$87 * Baseline!B$16 )</f>
        <v>3.7831954061607544E-3</v>
      </c>
      <c r="Y882" s="40">
        <f>H882 * ( Baseline!H$87 * Baseline!B$18 )</f>
        <v>6.2636624698467376E-4</v>
      </c>
      <c r="Z882" s="48">
        <f t="shared" si="0"/>
        <v>0.23482780602556988</v>
      </c>
      <c r="AA882" s="40">
        <f>I882 * ( Baseline!B$87 * Baseline!B$7 )</f>
        <v>4.1063810065510833E-4</v>
      </c>
      <c r="AB882" s="1">
        <f>J882 * ( Baseline!D$87 * Baseline!B$11 )</f>
        <v>3.3110913212371168E-2</v>
      </c>
      <c r="AC882" s="1">
        <f>K882 * ( Baseline!F$87 * Baseline!B$16 )</f>
        <v>4.8383211257486741E-4</v>
      </c>
      <c r="AD882" s="1">
        <f>L882 * ( Baseline!F$87 * Baseline!B$16 )</f>
        <v>5.0814996271104419E-4</v>
      </c>
      <c r="AE882" s="48">
        <f t="shared" si="1"/>
        <v>3.4513533388312187E-2</v>
      </c>
      <c r="AF882" s="48">
        <f>M882 * ( Baseline!B$87 * Baseline!B$7 )</f>
        <v>1.1304460979870647E-3</v>
      </c>
      <c r="AG882" s="48">
        <f>N882 * ( Baseline!D$87 * Baseline!B$11 )</f>
        <v>2.5694873987423122E-4</v>
      </c>
      <c r="AH882" s="48">
        <f>O882 * ( Baseline!F$87 * Baseline!B$16 )</f>
        <v>4.6024163790186964E-2</v>
      </c>
      <c r="AI882" s="48">
        <f>P882 * ( Baseline!H$87 * Baseline!B$18 )</f>
        <v>5.7991080247134241E-4</v>
      </c>
      <c r="AJ882" s="48">
        <f t="shared" si="2"/>
        <v>4.7991469430519601E-2</v>
      </c>
      <c r="AK882" s="48">
        <f>Q882 * ( Baseline!B$87 * Baseline!B$7 )</f>
        <v>1.8486055644545557E-5</v>
      </c>
      <c r="AL882" s="48">
        <f>R882 * ( Baseline!D$87 * Baseline!B$11 )</f>
        <v>2.6986322154368456E-4</v>
      </c>
      <c r="AM882" s="48">
        <f>S882 * ( Baseline!F$87 * Baseline!B$16 )</f>
        <v>5.7277759612265477E-5</v>
      </c>
      <c r="AN882" s="48">
        <f>T882 * ( Baseline!H$87 * Baseline!B$18 )</f>
        <v>3.4658055396119936E-2</v>
      </c>
      <c r="AO882" s="48">
        <f t="shared" si="3"/>
        <v>3.500368243292043E-2</v>
      </c>
      <c r="AP882" s="48"/>
      <c r="AQ882" s="48">
        <f>V882 * ( (1-Baseline!B$88-Baseline!B$87) + (1-B882)*Baseline!B$88 )</f>
        <v>0.14140566066483168</v>
      </c>
      <c r="AR882" s="48">
        <f>W882 * ( (1-Baseline!B$88-Baseline!B$87) + (1-B882)*Baseline!B$88 )</f>
        <v>4.4931162945757838E-4</v>
      </c>
      <c r="AS882" s="48">
        <f>X882 * ( (1-Baseline!B$88-Baseline!B$87) + (1-B882)*Baseline!B$88 )</f>
        <v>2.3290910881926773E-3</v>
      </c>
      <c r="AT882" s="48">
        <f>Y882 * ( (1-Baseline!B$88-Baseline!B$87) + (1-B882)*Baseline!B$88 )</f>
        <v>3.8561688920984787E-4</v>
      </c>
      <c r="AU882" s="48">
        <f t="shared" si="4"/>
        <v>0.14456968027169179</v>
      </c>
      <c r="AV882" s="48">
        <f>AA882 * ( (1-Baseline!D$88-Baseline!D$87) + (1-B882)*Baseline!D$88 )</f>
        <v>3.3208120895942406E-4</v>
      </c>
      <c r="AW882" s="48">
        <f>AB882 * ( (1-Baseline!D$88-Baseline!D$87) + (1-B882)*Baseline!D$88 )</f>
        <v>2.6776648517936305E-2</v>
      </c>
      <c r="AX882" s="48">
        <f>AC882 * ( (1-Baseline!D$88-Baseline!D$87) + (1-B882)*Baseline!D$88 )</f>
        <v>3.9127288145188676E-4</v>
      </c>
      <c r="AY882" s="48">
        <f>AD882 * ( (1-Baseline!D$88-Baseline!D$87) + (1-B882)*Baseline!D$88 )</f>
        <v>4.1093861889717614E-4</v>
      </c>
      <c r="AZ882" s="48">
        <f t="shared" si="5"/>
        <v>2.7910941227244791E-2</v>
      </c>
      <c r="BA882" s="48">
        <f>AF882 * ( (1-Baseline!F$88-Baseline!F$87) + (1-Baseline!B$36)*Baseline!F$88 )</f>
        <v>8.1350518638662734E-4</v>
      </c>
      <c r="BB882" s="48">
        <f>AG882 * ( (1-Baseline!F$88-Baseline!F$87) + (1-Baseline!B$36)*Baseline!F$88 )</f>
        <v>1.8490853557317276E-4</v>
      </c>
      <c r="BC882" s="48">
        <f>AH882 * ( (1-Baseline!F$88-Baseline!F$87) + (1-Baseline!B$36)*Baseline!F$88 )</f>
        <v>3.3120461036659825E-2</v>
      </c>
      <c r="BD882" s="48">
        <f>AI882 * ( (1-Baseline!F$88-Baseline!F$87) + (1-Baseline!B$36)*Baseline!F$88 )</f>
        <v>4.1732237060405713E-4</v>
      </c>
      <c r="BE882" s="48">
        <f t="shared" si="6"/>
        <v>3.4536197129223685E-2</v>
      </c>
      <c r="BF882" s="48">
        <f>AK882 * ( (1-Baseline!H$88-Baseline!H$87) + (1-Baseline!B$36)*Baseline!H$88 )</f>
        <v>1.4646871608286334E-5</v>
      </c>
      <c r="BG882" s="48">
        <f>AL882 * ( (1-Baseline!H$88-Baseline!H$87) + (1-Baseline!B$36)*Baseline!H$88 )</f>
        <v>2.1381802769349212E-4</v>
      </c>
      <c r="BH882" s="48">
        <f>AM882 * ( (1-Baseline!H$88-Baseline!H$87) + (1-Baseline!B$36)*Baseline!H$88 )</f>
        <v>4.5382314495990177E-5</v>
      </c>
      <c r="BI882" s="48">
        <f>AN882 * ( (1-Baseline!H$88-Baseline!H$87) + (1-Baseline!B$36)*Baseline!H$88 )</f>
        <v>2.7460270451453744E-2</v>
      </c>
      <c r="BJ882" s="48">
        <f t="shared" si="7"/>
        <v>2.7734117665251513E-2</v>
      </c>
      <c r="BK882" s="48"/>
      <c r="BL882" s="48">
        <f t="shared" si="18"/>
        <v>0.97811422422105432</v>
      </c>
      <c r="BM882" s="48">
        <f t="shared" si="19"/>
        <v>3.1079243490971333E-3</v>
      </c>
      <c r="BN882" s="48">
        <f t="shared" si="20"/>
        <v>1.6110508675232484E-2</v>
      </c>
      <c r="BO882" s="48">
        <f t="shared" si="21"/>
        <v>2.6673427546159935E-3</v>
      </c>
      <c r="BP882" s="48">
        <f t="shared" si="8"/>
        <v>0.99999999999999989</v>
      </c>
      <c r="BQ882" s="48">
        <f t="shared" si="22"/>
        <v>1.1897886432983087E-2</v>
      </c>
      <c r="BR882" s="48">
        <f t="shared" si="23"/>
        <v>0.95936028455388433</v>
      </c>
      <c r="BS882" s="48">
        <f t="shared" si="24"/>
        <v>1.4018620091176014E-2</v>
      </c>
      <c r="BT882" s="48">
        <f t="shared" si="25"/>
        <v>1.4723208921956577E-2</v>
      </c>
      <c r="BU882" s="48">
        <f t="shared" si="9"/>
        <v>1</v>
      </c>
      <c r="BV882" s="48">
        <f t="shared" si="26"/>
        <v>2.355514660003661E-2</v>
      </c>
      <c r="BW882" s="48">
        <f t="shared" si="27"/>
        <v>5.3540502702513161E-3</v>
      </c>
      <c r="BX882" s="48">
        <f t="shared" si="28"/>
        <v>0.95900718057443868</v>
      </c>
      <c r="BY882" s="48">
        <f t="shared" si="29"/>
        <v>1.2083622555273439E-2</v>
      </c>
      <c r="BZ882" s="48">
        <f t="shared" si="10"/>
        <v>1</v>
      </c>
      <c r="CA882" s="48">
        <f t="shared" si="30"/>
        <v>5.2811745392706752E-4</v>
      </c>
      <c r="CB882" s="48">
        <f t="shared" si="31"/>
        <v>7.709566616622093E-3</v>
      </c>
      <c r="CC882" s="48">
        <f t="shared" si="32"/>
        <v>1.6363352547844115E-3</v>
      </c>
      <c r="CD882" s="48">
        <f t="shared" si="33"/>
        <v>0.99012598067466651</v>
      </c>
      <c r="CE882" s="48">
        <f t="shared" si="11"/>
        <v>1</v>
      </c>
      <c r="CF882" s="48"/>
      <c r="CG882" s="48">
        <f t="shared" si="34"/>
        <v>0.97811422422105432</v>
      </c>
      <c r="CH882" s="48">
        <f t="shared" si="35"/>
        <v>3.1079243490971333E-3</v>
      </c>
      <c r="CI882" s="48">
        <f t="shared" si="36"/>
        <v>1.6110508675232484E-2</v>
      </c>
      <c r="CJ882" s="48">
        <f t="shared" si="37"/>
        <v>2.6673427546159935E-3</v>
      </c>
      <c r="CK882" s="48">
        <f t="shared" si="12"/>
        <v>0.99999999999999989</v>
      </c>
      <c r="CL882" s="48">
        <f t="shared" si="38"/>
        <v>1.1897886432983087E-2</v>
      </c>
      <c r="CM882" s="48">
        <f t="shared" si="39"/>
        <v>0.95936028455388433</v>
      </c>
      <c r="CN882" s="48">
        <f t="shared" si="40"/>
        <v>1.4018620091176014E-2</v>
      </c>
      <c r="CO882" s="48">
        <f t="shared" si="41"/>
        <v>1.4723208921956577E-2</v>
      </c>
      <c r="CP882" s="48">
        <f t="shared" si="13"/>
        <v>1</v>
      </c>
      <c r="CQ882" s="48">
        <f t="shared" si="42"/>
        <v>2.355514660003661E-2</v>
      </c>
      <c r="CR882" s="48">
        <f t="shared" si="43"/>
        <v>5.3540502702513161E-3</v>
      </c>
      <c r="CS882" s="48">
        <f t="shared" si="44"/>
        <v>0.95900718057443868</v>
      </c>
      <c r="CT882" s="48">
        <f t="shared" si="45"/>
        <v>1.2083622555273439E-2</v>
      </c>
      <c r="CU882" s="48">
        <f t="shared" si="14"/>
        <v>1</v>
      </c>
      <c r="CV882" s="48">
        <f t="shared" si="46"/>
        <v>5.2811745392706752E-4</v>
      </c>
      <c r="CW882" s="48">
        <f t="shared" si="47"/>
        <v>7.709566616622093E-3</v>
      </c>
      <c r="CX882" s="48">
        <f t="shared" si="48"/>
        <v>1.6363352547844115E-3</v>
      </c>
      <c r="CY882" s="48">
        <f t="shared" si="49"/>
        <v>0.99012598067466651</v>
      </c>
      <c r="CZ882" s="48">
        <f t="shared" si="15"/>
        <v>1</v>
      </c>
      <c r="DA882" s="48"/>
      <c r="DB882" s="48">
        <f>(AQ882*Baseline!B$7 + AV882*Baseline!B$11 + BA882*Baseline!B$16 + BF882*Baseline!B$18)</f>
        <v>72690.000650613409</v>
      </c>
      <c r="DC882" s="48">
        <f>(AR882*Baseline!B$7 + AW882*Baseline!B$11 + BB882*Baseline!B$16 + BG882*Baseline!B$18)</f>
        <v>68052.265516408792</v>
      </c>
      <c r="DD882" s="48">
        <f>(AS882*Baseline!B$7 + AX882*Baseline!B$11 + BC882*Baseline!B$16 + BH882*Baseline!B$18)</f>
        <v>115006.64557393</v>
      </c>
      <c r="DE882" s="48">
        <f>(AT882*Baseline!B$7 + AY882*Baseline!B$11 + BD882*Baseline!B$16 + BI882*Baseline!B$18)</f>
        <v>1259894.6050357067</v>
      </c>
      <c r="DF882" s="48">
        <f t="shared" si="16"/>
        <v>1515643.5167766588</v>
      </c>
      <c r="DG882" s="48"/>
      <c r="DH882" s="48">
        <f t="shared" si="50"/>
        <v>4.7959826862984438E-2</v>
      </c>
      <c r="DI882" s="48">
        <f t="shared" si="51"/>
        <v>4.4899915292176712E-2</v>
      </c>
      <c r="DJ882" s="48">
        <f t="shared" si="52"/>
        <v>7.587974632617854E-2</v>
      </c>
      <c r="DK882" s="48">
        <f t="shared" si="53"/>
        <v>0.83126051151866032</v>
      </c>
      <c r="DL882" s="48">
        <f t="shared" si="17"/>
        <v>1</v>
      </c>
      <c r="DM882" s="48"/>
      <c r="DN882" s="48">
        <f>DH882 / (Baseline!B$7/Baseline!B$17)</f>
        <v>5.1193960705149442</v>
      </c>
      <c r="DO882" s="48">
        <f>DI882 / (Baseline!B$11/Baseline!B$17)</f>
        <v>1.0839054454345995</v>
      </c>
      <c r="DP882" s="48">
        <f>DJ882 / (Baseline!B$16/Baseline!B$17)</f>
        <v>1.1725713944475404</v>
      </c>
      <c r="DQ882" s="48">
        <f>DK882 / (Baseline!B$18/Baseline!B$17)</f>
        <v>0.93981339374269934</v>
      </c>
      <c r="DR882" s="71"/>
      <c r="DS882" s="48">
        <f>(AU882*Baseline!B$34)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3.4214983290753766E-2</v>
      </c>
      <c r="DT882" s="48">
        <f>(AZ882*Baseline!B$34) + (Baseline!D$88*(1-Baseline!D$89)*Baseline!B$35) + (Baseline!D$88*Baseline!D$89*((1-Baseline!D$90)*Baseline!B$40 + Baseline!D$90*Baseline!B$41))</f>
        <v>1.0600209184086721E-2</v>
      </c>
      <c r="DU882" s="48">
        <f>(BE882*Baseline!B$34) + (Baseline!F$88*(1-Baseline!F$89)*Baseline!B$35) + (Baseline!F$88*Baseline!F$89*((1-Baseline!F$90)*Baseline!B$40 + Baseline!F$90*Baseline!B$41))</f>
        <v>1.2911069569383555E-2</v>
      </c>
      <c r="DV882" s="48">
        <f>(BJ882*Baseline!B$34) + (Baseline!H$88*(1-Baseline!H$89)*Baseline!B$35) + (Baseline!H$88*Baseline!H$89*((1-Baseline!H$90)*Baseline!B$40 + Baseline!H$90*Baseline!B$41))</f>
        <v>9.3051176497877287E-3</v>
      </c>
      <c r="DW882" s="48">
        <f>( DS882*Baseline!B$7 + DT882*Baseline!B$11 + DU882*Baseline!B$16 + DV882*Baseline!B$18 ) / Baseline!B$17</f>
        <v>9.8254771480745223E-3</v>
      </c>
    </row>
    <row r="883" spans="1:127">
      <c r="A883" s="7" t="s">
        <v>1212</v>
      </c>
      <c r="B883" s="1">
        <f>MIN( MAX( NORMINV( MCrands!B883, (B$5+B$4)/2, (B$5-B$4)/3.29 ), 0 ), 1 )</f>
        <v>0.48639214931481423</v>
      </c>
      <c r="C883" s="1">
        <f>MAX( NORMINV( MCrands!C883, (C$5+C$4)/2, (C$5-C$4)/3.29 ), 0 )</f>
        <v>2.9119070235563083</v>
      </c>
      <c r="D883" s="40"/>
      <c r="E883" s="40">
        <f>Baseline!B$33 * (C883 * Baseline!B$66*Baseline!B$66/Baseline!B$73 + Baseline!B$52*Baseline!B$52/Baseline!B$74 + Baseline!B$53*Baseline!B$53/Baseline!B$75 + Baseline!B$54*Baseline!B$54/Baseline!B$76)</f>
        <v>2.4375467439063774E-5</v>
      </c>
      <c r="F883" s="40">
        <f>Baseline!B$33 * (C883 * Baseline!B$66*Baseline!B$57/Baseline!B$73 + Baseline!B$52*Baseline!B$67/Baseline!B$74 + Baseline!B$53*Baseline!B$55/Baseline!B$75 + Baseline!B$54*Baseline!B$56/Baseline!B$76)</f>
        <v>3.9864604017046901E-8</v>
      </c>
      <c r="G883" s="1">
        <f>Baseline!B$33 * (C883 * Baseline!B$66*Baseline!B$58/Baseline!B$73 + Baseline!B$52*Baseline!B$59/Baseline!B$74 + Baseline!B$53*Baseline!B$68/Baseline!B$75 + Baseline!B$54*Baseline!B$60/Baseline!B$76)</f>
        <v>1.0965486075055811E-7</v>
      </c>
      <c r="H883" s="40">
        <f>Baseline!B$33 * (C883 * Baseline!B$66*Baseline!B$61/Baseline!B$73 + Baseline!B$52*Baseline!B$62/Baseline!B$74 + Baseline!B$53*Baseline!B$63/Baseline!B$75 + Baseline!B$54*Baseline!B$69/Baseline!B$76)</f>
        <v>1.8549210732096875E-9</v>
      </c>
      <c r="I883" s="40">
        <f>Baseline!B$33 * (C883 * Baseline!B$57*Baseline!B$66/Baseline!B$73 + Baseline!B$67*Baseline!B$52/Baseline!B$74 + Baseline!B$55*Baseline!B$53/Baseline!B$75 + Baseline!B$56*Baseline!B$54/Baseline!B$76)</f>
        <v>3.9864604017046901E-8</v>
      </c>
      <c r="J883" s="1">
        <f>Baseline!B$33 * (C883 * Baseline!B$57*Baseline!B$57/Baseline!B$73 + Baseline!B$67*Baseline!B$67/Baseline!B$74 + Baseline!B$55*Baseline!B$55/Baseline!B$75 + Baseline!B$56*Baseline!B$56/Baseline!B$76)</f>
        <v>1.7949606808784675E-6</v>
      </c>
      <c r="K883" s="40">
        <f>Baseline!B$33 * (C883 * Baseline!B$57*Baseline!B$58/Baseline!B$73 + Baseline!B$67*Baseline!B$59/Baseline!B$74 + Baseline!B$55*Baseline!B$68/Baseline!B$75 + Baseline!B$56*Baseline!B$60/Baseline!B$76)</f>
        <v>1.3929429870131492E-8</v>
      </c>
      <c r="L883" s="1">
        <f>Baseline!B$33 * (C883 * Baseline!B$57*Baseline!B$61/Baseline!B$73 + Baseline!B$67*Baseline!B$62/Baseline!B$74 + Baseline!B$55*Baseline!B$63/Baseline!B$75 + Baseline!B$56*Baseline!B$69/Baseline!B$76)</f>
        <v>1.4629442106266778E-8</v>
      </c>
      <c r="M883" s="40">
        <f>Baseline!B$33 * (C883 * Baseline!B$58*Baseline!B$66/Baseline!B$73 + Baseline!B$59*Baseline!B$52/Baseline!B$74 + Baseline!B$68*Baseline!B$53/Baseline!B$75 + Baseline!B$60*Baseline!B$54/Baseline!B$76)</f>
        <v>1.0965486075055811E-7</v>
      </c>
      <c r="N883" s="1">
        <f>Baseline!B$33 * (C883 * Baseline!B$58*Baseline!B$57/Baseline!B$73 + Baseline!B$59*Baseline!B$67/Baseline!B$74 + Baseline!B$68*Baseline!B$55/Baseline!B$75 + Baseline!B$60*Baseline!B$56/Baseline!B$76)</f>
        <v>1.3929429870131492E-8</v>
      </c>
      <c r="O883" s="1">
        <f>Baseline!B$33 * (C883 * Baseline!B$58*Baseline!B$58/Baseline!B$73 + Baseline!B$59*Baseline!B$59/Baseline!B$74 + Baseline!B$68*Baseline!B$68/Baseline!B$75 + Baseline!B$60*Baseline!B$60/Baseline!B$76)</f>
        <v>1.325017333525234E-6</v>
      </c>
      <c r="P883" s="40">
        <f>Baseline!B$33 * (C883 * Baseline!B$58*Baseline!B$61/Baseline!B$73 + Baseline!B$59*Baseline!B$62/Baseline!B$74 + Baseline!B$68*Baseline!B$63/Baseline!B$75 + Baseline!B$60*Baseline!B$69/Baseline!B$76)</f>
        <v>1.6490278394410519E-9</v>
      </c>
      <c r="Q883" s="40">
        <f>Baseline!B$33 * (C883 * Baseline!B$61*Baseline!B$66/Baseline!B$73 + Baseline!B$62*Baseline!B$52/Baseline!B$74 + Baseline!B$63*Baseline!B$53/Baseline!B$75 + Baseline!B$69*Baseline!B$54/Baseline!B$76)</f>
        <v>1.8549210732096875E-9</v>
      </c>
      <c r="R883" s="40">
        <f>Baseline!B$33 * (C883 * Baseline!B$61*Baseline!B$57/Baseline!B$73 + Baseline!B$62*Baseline!B$67/Baseline!B$74 + Baseline!B$63*Baseline!B$55/Baseline!B$75 + Baseline!B$69*Baseline!B$56/Baseline!B$76)</f>
        <v>1.4629442106266778E-8</v>
      </c>
      <c r="S883" s="40">
        <f>Baseline!B$33 * (C883 * Baseline!B$61*Baseline!B$58/Baseline!B$73 + Baseline!B$62*Baseline!B$59/Baseline!B$74 + Baseline!B$63*Baseline!B$68/Baseline!B$75 + Baseline!B$69*Baseline!B$60/Baseline!B$76)</f>
        <v>1.6490278394410519E-9</v>
      </c>
      <c r="T883" s="40">
        <f>Baseline!B$33 * (C883 * Baseline!B$61*Baseline!B$61/Baseline!B$73 + Baseline!B$62*Baseline!B$62/Baseline!B$74 + Baseline!B$63*Baseline!B$63/Baseline!B$75 + Baseline!B$69*Baseline!B$69/Baseline!B$76)</f>
        <v>9.855180874770629E-8</v>
      </c>
      <c r="U883" s="40"/>
      <c r="V883" s="40">
        <f>E883 * ( Baseline!B$87 * Baseline!B$7 )</f>
        <v>0.25299297655004294</v>
      </c>
      <c r="W883" s="40">
        <f>F883 * ( Baseline!D$87 * Baseline!B$11 )</f>
        <v>7.3536623250090166E-4</v>
      </c>
      <c r="X883" s="40">
        <f>G883 * ( Baseline!F$87 * Baseline!B$16 )</f>
        <v>3.8088363587802745E-3</v>
      </c>
      <c r="Y883" s="40">
        <f>H883 * ( Baseline!H$87 * Baseline!B$18 )</f>
        <v>6.5232652460442116E-4</v>
      </c>
      <c r="Z883" s="48">
        <f t="shared" si="0"/>
        <v>0.25818950566592852</v>
      </c>
      <c r="AA883" s="40">
        <f>I883 * ( Baseline!B$87 * Baseline!B$7 )</f>
        <v>4.1375472509292977E-4</v>
      </c>
      <c r="AB883" s="1">
        <f>J883 * ( Baseline!D$87 * Baseline!B$11 )</f>
        <v>3.3110913953150349E-2</v>
      </c>
      <c r="AC883" s="1">
        <f>K883 * ( Baseline!F$87 * Baseline!B$16 )</f>
        <v>4.8383554165579287E-4</v>
      </c>
      <c r="AD883" s="1">
        <f>L883 * ( Baseline!F$87 * Baseline!B$16 )</f>
        <v>5.0815030561913673E-4</v>
      </c>
      <c r="AE883" s="48">
        <f t="shared" si="1"/>
        <v>3.4516654525518213E-2</v>
      </c>
      <c r="AF883" s="48">
        <f>M883 * ( Baseline!B$87 * Baseline!B$7 )</f>
        <v>1.1381077997300426E-3</v>
      </c>
      <c r="AG883" s="48">
        <f>N883 * ( Baseline!D$87 * Baseline!B$11 )</f>
        <v>2.5695056095637893E-4</v>
      </c>
      <c r="AH883" s="48">
        <f>O883 * ( Baseline!F$87 * Baseline!B$16 )</f>
        <v>4.6024172220010907E-2</v>
      </c>
      <c r="AI883" s="48">
        <f>P883 * ( Baseline!H$87 * Baseline!B$18 )</f>
        <v>5.799193372778707E-4</v>
      </c>
      <c r="AJ883" s="48">
        <f t="shared" si="2"/>
        <v>4.7999149917975201E-2</v>
      </c>
      <c r="AK883" s="48">
        <f>Q883 * ( Baseline!B$87 * Baseline!B$7 )</f>
        <v>1.9252225818843345E-5</v>
      </c>
      <c r="AL883" s="48">
        <f>R883 * ( Baseline!D$87 * Baseline!B$11 )</f>
        <v>2.6986340365189936E-4</v>
      </c>
      <c r="AM883" s="48">
        <f>S883 * ( Baseline!F$87 * Baseline!B$16 )</f>
        <v>5.7278602594659639E-5</v>
      </c>
      <c r="AN883" s="48">
        <f>T883 * ( Baseline!H$87 * Baseline!B$18 )</f>
        <v>3.4658056249600583E-2</v>
      </c>
      <c r="AO883" s="48">
        <f t="shared" si="3"/>
        <v>3.5004450481665984E-2</v>
      </c>
      <c r="AP883" s="48"/>
      <c r="AQ883" s="48">
        <f>V883 * ( (1-Baseline!B$88-Baseline!B$87) + (1-B883)*Baseline!B$88 )</f>
        <v>0.13806104696497429</v>
      </c>
      <c r="AR883" s="48">
        <f>W883 * ( (1-Baseline!B$88-Baseline!B$87) + (1-B883)*Baseline!B$88 )</f>
        <v>4.0129743262529302E-4</v>
      </c>
      <c r="AS883" s="48">
        <f>X883 * ( (1-Baseline!B$88-Baseline!B$87) + (1-B883)*Baseline!B$88 )</f>
        <v>2.0785238490897383E-3</v>
      </c>
      <c r="AT883" s="48">
        <f>Y883 * ( (1-Baseline!B$88-Baseline!B$87) + (1-B883)*Baseline!B$88 )</f>
        <v>3.5598175165979393E-4</v>
      </c>
      <c r="AU883" s="48">
        <f t="shared" si="4"/>
        <v>0.14089684999834912</v>
      </c>
      <c r="AV883" s="48">
        <f>AA883 * ( (1-Baseline!D$88-Baseline!D$87) + (1-B883)*Baseline!D$88 )</f>
        <v>3.2003709403742505E-4</v>
      </c>
      <c r="AW883" s="48">
        <f>AB883 * ( (1-Baseline!D$88-Baseline!D$87) + (1-B883)*Baseline!D$88 )</f>
        <v>2.5611117021345033E-2</v>
      </c>
      <c r="AX883" s="48">
        <f>AC883 * ( (1-Baseline!D$88-Baseline!D$87) + (1-B883)*Baseline!D$88 )</f>
        <v>3.7424423541934187E-4</v>
      </c>
      <c r="AY883" s="48">
        <f>AD883 * ( (1-Baseline!D$88-Baseline!D$87) + (1-B883)*Baseline!D$88 )</f>
        <v>3.9305157689269112E-4</v>
      </c>
      <c r="AZ883" s="48">
        <f t="shared" si="5"/>
        <v>2.6698449927694493E-2</v>
      </c>
      <c r="BA883" s="48">
        <f>AF883 * ( (1-Baseline!F$88-Baseline!F$87) + (1-Baseline!B$36)*Baseline!F$88 )</f>
        <v>8.1901879213533001E-4</v>
      </c>
      <c r="BB883" s="48">
        <f>AG883 * ( (1-Baseline!F$88-Baseline!F$87) + (1-Baseline!B$36)*Baseline!F$88 )</f>
        <v>1.849098460821609E-4</v>
      </c>
      <c r="BC883" s="48">
        <f>AH883 * ( (1-Baseline!F$88-Baseline!F$87) + (1-Baseline!B$36)*Baseline!F$88 )</f>
        <v>3.312046710303089E-2</v>
      </c>
      <c r="BD883" s="48">
        <f>AI883 * ( (1-Baseline!F$88-Baseline!F$87) + (1-Baseline!B$36)*Baseline!F$88 )</f>
        <v>4.173285125239487E-4</v>
      </c>
      <c r="BE883" s="48">
        <f t="shared" si="6"/>
        <v>3.4541724253772332E-2</v>
      </c>
      <c r="BF883" s="48">
        <f>AK883 * ( (1-Baseline!H$88-Baseline!H$87) + (1-Baseline!B$36)*Baseline!H$88 )</f>
        <v>1.5253923560785958E-5</v>
      </c>
      <c r="BG883" s="48">
        <f>AL883 * ( (1-Baseline!H$88-Baseline!H$87) + (1-Baseline!B$36)*Baseline!H$88 )</f>
        <v>2.1381817198147288E-4</v>
      </c>
      <c r="BH883" s="48">
        <f>AM883 * ( (1-Baseline!H$88-Baseline!H$87) + (1-Baseline!B$36)*Baseline!H$88 )</f>
        <v>4.5382982407800719E-5</v>
      </c>
      <c r="BI883" s="48">
        <f>AN883 * ( (1-Baseline!H$88-Baseline!H$87) + (1-Baseline!B$36)*Baseline!H$88 )</f>
        <v>2.7460271127683532E-2</v>
      </c>
      <c r="BJ883" s="48">
        <f t="shared" si="7"/>
        <v>2.7734726205633591E-2</v>
      </c>
      <c r="BK883" s="48"/>
      <c r="BL883" s="48">
        <f t="shared" si="18"/>
        <v>0.97987319777973714</v>
      </c>
      <c r="BM883" s="48">
        <f t="shared" si="19"/>
        <v>2.8481646866483886E-3</v>
      </c>
      <c r="BN883" s="48">
        <f t="shared" si="20"/>
        <v>1.4752095941918449E-2</v>
      </c>
      <c r="BO883" s="48">
        <f t="shared" si="21"/>
        <v>2.5265415916960877E-3</v>
      </c>
      <c r="BP883" s="48">
        <f t="shared" si="8"/>
        <v>1</v>
      </c>
      <c r="BQ883" s="48">
        <f t="shared" si="22"/>
        <v>1.1987103929410086E-2</v>
      </c>
      <c r="BR883" s="48">
        <f t="shared" si="23"/>
        <v>0.95927355673103842</v>
      </c>
      <c r="BS883" s="48">
        <f t="shared" si="24"/>
        <v>1.4017451815850014E-2</v>
      </c>
      <c r="BT883" s="48">
        <f t="shared" si="25"/>
        <v>1.4721887523701361E-2</v>
      </c>
      <c r="BU883" s="48">
        <f t="shared" si="9"/>
        <v>0.99999999999999989</v>
      </c>
      <c r="BV883" s="48">
        <f t="shared" si="26"/>
        <v>2.3710999083836538E-2</v>
      </c>
      <c r="BW883" s="48">
        <f t="shared" si="27"/>
        <v>5.3532314925467776E-3</v>
      </c>
      <c r="BX883" s="48">
        <f t="shared" si="28"/>
        <v>0.95885390259328984</v>
      </c>
      <c r="BY883" s="48">
        <f t="shared" si="29"/>
        <v>1.2081866830326858E-2</v>
      </c>
      <c r="BZ883" s="48">
        <f t="shared" si="10"/>
        <v>1</v>
      </c>
      <c r="CA883" s="48">
        <f t="shared" si="30"/>
        <v>5.4999365948986791E-4</v>
      </c>
      <c r="CB883" s="48">
        <f t="shared" si="31"/>
        <v>7.7094026599058788E-3</v>
      </c>
      <c r="CC883" s="48">
        <f t="shared" si="32"/>
        <v>1.6363234333491401E-3</v>
      </c>
      <c r="CD883" s="48">
        <f t="shared" si="33"/>
        <v>0.99010428024725516</v>
      </c>
      <c r="CE883" s="48">
        <f t="shared" si="11"/>
        <v>1</v>
      </c>
      <c r="CF883" s="48"/>
      <c r="CG883" s="48">
        <f t="shared" si="34"/>
        <v>0.97987319777973714</v>
      </c>
      <c r="CH883" s="48">
        <f t="shared" si="35"/>
        <v>2.8481646866483886E-3</v>
      </c>
      <c r="CI883" s="48">
        <f t="shared" si="36"/>
        <v>1.4752095941918449E-2</v>
      </c>
      <c r="CJ883" s="48">
        <f t="shared" si="37"/>
        <v>2.5265415916960877E-3</v>
      </c>
      <c r="CK883" s="48">
        <f t="shared" si="12"/>
        <v>1</v>
      </c>
      <c r="CL883" s="48">
        <f t="shared" si="38"/>
        <v>1.1987103929410086E-2</v>
      </c>
      <c r="CM883" s="48">
        <f t="shared" si="39"/>
        <v>0.95927355673103842</v>
      </c>
      <c r="CN883" s="48">
        <f t="shared" si="40"/>
        <v>1.4017451815850014E-2</v>
      </c>
      <c r="CO883" s="48">
        <f t="shared" si="41"/>
        <v>1.4721887523701361E-2</v>
      </c>
      <c r="CP883" s="48">
        <f t="shared" si="13"/>
        <v>0.99999999999999989</v>
      </c>
      <c r="CQ883" s="48">
        <f t="shared" si="42"/>
        <v>2.3710999083836538E-2</v>
      </c>
      <c r="CR883" s="48">
        <f t="shared" si="43"/>
        <v>5.3532314925467776E-3</v>
      </c>
      <c r="CS883" s="48">
        <f t="shared" si="44"/>
        <v>0.95885390259328984</v>
      </c>
      <c r="CT883" s="48">
        <f t="shared" si="45"/>
        <v>1.2081866830326858E-2</v>
      </c>
      <c r="CU883" s="48">
        <f t="shared" si="14"/>
        <v>1</v>
      </c>
      <c r="CV883" s="48">
        <f t="shared" si="46"/>
        <v>5.4999365948986791E-4</v>
      </c>
      <c r="CW883" s="48">
        <f t="shared" si="47"/>
        <v>7.7094026599058788E-3</v>
      </c>
      <c r="CX883" s="48">
        <f t="shared" si="48"/>
        <v>1.6363234333491401E-3</v>
      </c>
      <c r="CY883" s="48">
        <f t="shared" si="49"/>
        <v>0.99010428024725516</v>
      </c>
      <c r="CZ883" s="48">
        <f t="shared" si="15"/>
        <v>1</v>
      </c>
      <c r="DA883" s="48"/>
      <c r="DB883" s="48">
        <f>(AQ883*Baseline!B$7 + AV883*Baseline!B$11 + BA883*Baseline!B$16 + BF883*Baseline!B$18)</f>
        <v>71088.302782452753</v>
      </c>
      <c r="DC883" s="48">
        <f>(AR883*Baseline!B$7 + AW883*Baseline!B$11 + BB883*Baseline!B$16 + BG883*Baseline!B$18)</f>
        <v>65529.444395322818</v>
      </c>
      <c r="DD883" s="48">
        <f>(AS883*Baseline!B$7 + AX883*Baseline!B$11 + BC883*Baseline!B$16 + BH883*Baseline!B$18)</f>
        <v>114848.65251972391</v>
      </c>
      <c r="DE883" s="48">
        <f>(AT883*Baseline!B$7 + AY883*Baseline!B$11 + BD883*Baseline!B$16 + BI883*Baseline!B$18)</f>
        <v>1259841.9238082282</v>
      </c>
      <c r="DF883" s="48">
        <f t="shared" si="16"/>
        <v>1511308.3235057276</v>
      </c>
      <c r="DG883" s="48"/>
      <c r="DH883" s="48">
        <f t="shared" si="50"/>
        <v>4.7037590991063805E-2</v>
      </c>
      <c r="DI883" s="48">
        <f t="shared" si="51"/>
        <v>4.3359414737633765E-2</v>
      </c>
      <c r="DJ883" s="48">
        <f t="shared" si="52"/>
        <v>7.5992867063230107E-2</v>
      </c>
      <c r="DK883" s="48">
        <f t="shared" si="53"/>
        <v>0.83361012720807237</v>
      </c>
      <c r="DL883" s="48">
        <f t="shared" si="17"/>
        <v>1</v>
      </c>
      <c r="DM883" s="48"/>
      <c r="DN883" s="48">
        <f>DH883 / (Baseline!B$7/Baseline!B$17)</f>
        <v>5.0209534570274812</v>
      </c>
      <c r="DO883" s="48">
        <f>DI883 / (Baseline!B$11/Baseline!B$17)</f>
        <v>1.0467170247238136</v>
      </c>
      <c r="DP883" s="48">
        <f>DJ883 / (Baseline!B$16/Baseline!B$17)</f>
        <v>1.1743194516934796</v>
      </c>
      <c r="DQ883" s="48">
        <f>DK883 / (Baseline!B$18/Baseline!B$17)</f>
        <v>0.9424698417087205</v>
      </c>
      <c r="DR883" s="71"/>
      <c r="DS883" s="48">
        <f>(AU883*Baseline!B$34)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3.3664058749752368E-2</v>
      </c>
      <c r="DT883" s="48">
        <f>(AZ883*Baseline!B$34) + (Baseline!D$88*(1-Baseline!D$89)*Baseline!B$35) + (Baseline!D$88*Baseline!D$89*((1-Baseline!D$90)*Baseline!B$40 + Baseline!D$90*Baseline!B$41))</f>
        <v>1.0418335489154176E-2</v>
      </c>
      <c r="DU883" s="48">
        <f>(BE883*Baseline!B$34) + (Baseline!F$88*(1-Baseline!F$89)*Baseline!B$35) + (Baseline!F$88*Baseline!F$89*((1-Baseline!F$90)*Baseline!B$40 + Baseline!F$90*Baseline!B$41))</f>
        <v>1.2911898638065852E-2</v>
      </c>
      <c r="DV883" s="48">
        <f>(BJ883*Baseline!B$34) + (Baseline!H$88*(1-Baseline!H$89)*Baseline!B$35) + (Baseline!H$88*Baseline!H$89*((1-Baseline!H$90)*Baseline!B$40 + Baseline!H$90*Baseline!B$41))</f>
        <v>9.3052089308450388E-3</v>
      </c>
      <c r="DW883" s="48">
        <f>( DS883*Baseline!B$7 + DT883*Baseline!B$11 + DU883*Baseline!B$16 + DV883*Baseline!B$18 ) / Baseline!B$17</f>
        <v>9.812916360811651E-3</v>
      </c>
    </row>
    <row r="884" spans="1:127">
      <c r="A884" s="7" t="s">
        <v>1213</v>
      </c>
      <c r="B884" s="1">
        <f>MIN( MAX( NORMINV( MCrands!B884, (B$5+B$4)/2, (B$5-B$4)/3.29 ), 0 ), 1 )</f>
        <v>0.58340050967499624</v>
      </c>
      <c r="C884" s="1">
        <f>MAX( NORMINV( MCrands!C884, (C$5+C$4)/2, (C$5-C$4)/3.29 ), 0 )</f>
        <v>3.0624225592322971</v>
      </c>
      <c r="D884" s="40"/>
      <c r="E884" s="40">
        <f>Baseline!B$33 * (C884 * Baseline!B$66*Baseline!B$66/Baseline!B$73 + Baseline!B$52*Baseline!B$52/Baseline!B$74 + Baseline!B$53*Baseline!B$53/Baseline!B$75 + Baseline!B$54*Baseline!B$54/Baseline!B$76)</f>
        <v>2.5634987873410091E-5</v>
      </c>
      <c r="F884" s="40">
        <f>Baseline!B$33 * (C884 * Baseline!B$66*Baseline!B$57/Baseline!B$73 + Baseline!B$52*Baseline!B$67/Baseline!B$74 + Baseline!B$53*Baseline!B$55/Baseline!B$75 + Baseline!B$54*Baseline!B$56/Baseline!B$76)</f>
        <v>4.003304539910592E-8</v>
      </c>
      <c r="G884" s="1">
        <f>Baseline!B$33 * (C884 * Baseline!B$66*Baseline!B$58/Baseline!B$73 + Baseline!B$52*Baseline!B$59/Baseline!B$74 + Baseline!B$53*Baseline!B$68/Baseline!B$75 + Baseline!B$54*Baseline!B$60/Baseline!B$76)</f>
        <v>1.1006894581478653E-7</v>
      </c>
      <c r="H884" s="40">
        <f>Baseline!B$33 * (C884 * Baseline!B$66*Baseline!B$61/Baseline!B$73 + Baseline!B$52*Baseline!B$62/Baseline!B$74 + Baseline!B$53*Baseline!B$63/Baseline!B$75 + Baseline!B$54*Baseline!B$69/Baseline!B$76)</f>
        <v>1.89632957963253E-9</v>
      </c>
      <c r="I884" s="40">
        <f>Baseline!B$33 * (C884 * Baseline!B$57*Baseline!B$66/Baseline!B$73 + Baseline!B$67*Baseline!B$52/Baseline!B$74 + Baseline!B$55*Baseline!B$53/Baseline!B$75 + Baseline!B$56*Baseline!B$54/Baseline!B$76)</f>
        <v>4.003304539910592E-8</v>
      </c>
      <c r="J884" s="1">
        <f>Baseline!B$33 * (C884 * Baseline!B$57*Baseline!B$57/Baseline!B$73 + Baseline!B$67*Baseline!B$67/Baseline!B$74 + Baseline!B$55*Baseline!B$55/Baseline!B$75 + Baseline!B$56*Baseline!B$56/Baseline!B$76)</f>
        <v>1.7949607034048977E-6</v>
      </c>
      <c r="K884" s="40">
        <f>Baseline!B$33 * (C884 * Baseline!B$57*Baseline!B$58/Baseline!B$73 + Baseline!B$67*Baseline!B$59/Baseline!B$74 + Baseline!B$55*Baseline!B$68/Baseline!B$75 + Baseline!B$56*Baseline!B$60/Baseline!B$76)</f>
        <v>1.3929485247605815E-8</v>
      </c>
      <c r="L884" s="1">
        <f>Baseline!B$33 * (C884 * Baseline!B$57*Baseline!B$61/Baseline!B$73 + Baseline!B$67*Baseline!B$62/Baseline!B$74 + Baseline!B$55*Baseline!B$63/Baseline!B$75 + Baseline!B$56*Baseline!B$69/Baseline!B$76)</f>
        <v>1.4629447644014211E-8</v>
      </c>
      <c r="M884" s="40">
        <f>Baseline!B$33 * (C884 * Baseline!B$58*Baseline!B$66/Baseline!B$73 + Baseline!B$59*Baseline!B$52/Baseline!B$74 + Baseline!B$68*Baseline!B$53/Baseline!B$75 + Baseline!B$60*Baseline!B$54/Baseline!B$76)</f>
        <v>1.1006894581478653E-7</v>
      </c>
      <c r="N884" s="1">
        <f>Baseline!B$33 * (C884 * Baseline!B$58*Baseline!B$57/Baseline!B$73 + Baseline!B$59*Baseline!B$67/Baseline!B$74 + Baseline!B$68*Baseline!B$55/Baseline!B$75 + Baseline!B$60*Baseline!B$56/Baseline!B$76)</f>
        <v>1.3929485247605815E-8</v>
      </c>
      <c r="O884" s="1">
        <f>Baseline!B$33 * (C884 * Baseline!B$58*Baseline!B$58/Baseline!B$73 + Baseline!B$59*Baseline!B$59/Baseline!B$74 + Baseline!B$68*Baseline!B$68/Baseline!B$75 + Baseline!B$60*Baseline!B$60/Baseline!B$76)</f>
        <v>1.3250174696615251E-6</v>
      </c>
      <c r="P884" s="40">
        <f>Baseline!B$33 * (C884 * Baseline!B$58*Baseline!B$61/Baseline!B$73 + Baseline!B$59*Baseline!B$62/Baseline!B$74 + Baseline!B$68*Baseline!B$63/Baseline!B$75 + Baseline!B$60*Baseline!B$69/Baseline!B$76)</f>
        <v>1.6490414530701555E-9</v>
      </c>
      <c r="Q884" s="40">
        <f>Baseline!B$33 * (C884 * Baseline!B$61*Baseline!B$66/Baseline!B$73 + Baseline!B$62*Baseline!B$52/Baseline!B$74 + Baseline!B$63*Baseline!B$53/Baseline!B$75 + Baseline!B$69*Baseline!B$54/Baseline!B$76)</f>
        <v>1.89632957963253E-9</v>
      </c>
      <c r="R884" s="40">
        <f>Baseline!B$33 * (C884 * Baseline!B$61*Baseline!B$57/Baseline!B$73 + Baseline!B$62*Baseline!B$67/Baseline!B$74 + Baseline!B$63*Baseline!B$55/Baseline!B$75 + Baseline!B$69*Baseline!B$56/Baseline!B$76)</f>
        <v>1.4629447644014211E-8</v>
      </c>
      <c r="S884" s="40">
        <f>Baseline!B$33 * (C884 * Baseline!B$61*Baseline!B$58/Baseline!B$73 + Baseline!B$62*Baseline!B$59/Baseline!B$74 + Baseline!B$63*Baseline!B$68/Baseline!B$75 + Baseline!B$69*Baseline!B$60/Baseline!B$76)</f>
        <v>1.6490414530701555E-9</v>
      </c>
      <c r="T884" s="40">
        <f>Baseline!B$33 * (C884 * Baseline!B$61*Baseline!B$61/Baseline!B$73 + Baseline!B$62*Baseline!B$62/Baseline!B$74 + Baseline!B$63*Baseline!B$63/Baseline!B$75 + Baseline!B$69*Baseline!B$69/Baseline!B$76)</f>
        <v>9.8551810109069197E-8</v>
      </c>
      <c r="U884" s="40"/>
      <c r="V884" s="40">
        <f>E884 * ( Baseline!B$87 * Baseline!B$7 )</f>
        <v>0.26606553913812331</v>
      </c>
      <c r="W884" s="40">
        <f>F884 * ( Baseline!D$87 * Baseline!B$11 )</f>
        <v>7.3847340257260276E-4</v>
      </c>
      <c r="X884" s="40">
        <f>G884 * ( Baseline!F$87 * Baseline!B$16 )</f>
        <v>3.8232195082135568E-3</v>
      </c>
      <c r="Y884" s="40">
        <f>H884 * ( Baseline!H$87 * Baseline!B$18 )</f>
        <v>6.6688879761646488E-4</v>
      </c>
      <c r="Z884" s="48">
        <f t="shared" si="0"/>
        <v>0.27129412084652593</v>
      </c>
      <c r="AA884" s="40">
        <f>I884 * ( Baseline!B$87 * Baseline!B$7 )</f>
        <v>4.1550297819732034E-4</v>
      </c>
      <c r="AB884" s="1">
        <f>J884 * ( Baseline!D$87 * Baseline!B$11 )</f>
        <v>3.3110914368686302E-2</v>
      </c>
      <c r="AC884" s="1">
        <f>K884 * ( Baseline!F$87 * Baseline!B$16 )</f>
        <v>4.8383746517962218E-4</v>
      </c>
      <c r="AD884" s="1">
        <f>L884 * ( Baseline!F$87 * Baseline!B$16 )</f>
        <v>5.0815049797151967E-4</v>
      </c>
      <c r="AE884" s="48">
        <f t="shared" si="1"/>
        <v>3.4518405310034764E-2</v>
      </c>
      <c r="AF884" s="48">
        <f>M884 * ( Baseline!B$87 * Baseline!B$7 )</f>
        <v>1.1424055886116694E-3</v>
      </c>
      <c r="AG884" s="48">
        <f>N884 * ( Baseline!D$87 * Baseline!B$11 )</f>
        <v>2.569515824822579E-4</v>
      </c>
      <c r="AH884" s="48">
        <f>O884 * ( Baseline!F$87 * Baseline!B$16 )</f>
        <v>4.6024176948673653E-2</v>
      </c>
      <c r="AI884" s="48">
        <f>P884 * ( Baseline!H$87 * Baseline!B$18 )</f>
        <v>5.7992412483001438E-4</v>
      </c>
      <c r="AJ884" s="48">
        <f t="shared" si="2"/>
        <v>4.8003458244597598E-2</v>
      </c>
      <c r="AK884" s="48">
        <f>Q884 * ( Baseline!B$87 * Baseline!B$7 )</f>
        <v>1.9682004707006027E-5</v>
      </c>
      <c r="AL884" s="48">
        <f>R884 * ( Baseline!D$87 * Baseline!B$11 )</f>
        <v>2.6986350580448723E-4</v>
      </c>
      <c r="AM884" s="48">
        <f>S884 * ( Baseline!F$87 * Baseline!B$16 )</f>
        <v>5.7279075460934327E-5</v>
      </c>
      <c r="AN884" s="48">
        <f>T884 * ( Baseline!H$87 * Baseline!B$18 )</f>
        <v>3.4658056728355799E-2</v>
      </c>
      <c r="AO884" s="48">
        <f t="shared" si="3"/>
        <v>3.5004881314328225E-2</v>
      </c>
      <c r="AP884" s="48"/>
      <c r="AQ884" s="48">
        <f>V884 * ( (1-Baseline!B$88-Baseline!B$87) + (1-B884)*Baseline!B$88 )</f>
        <v>0.12222347028584839</v>
      </c>
      <c r="AR884" s="48">
        <f>W884 * ( (1-Baseline!B$88-Baseline!B$87) + (1-B884)*Baseline!B$88 )</f>
        <v>3.3923514585391528E-4</v>
      </c>
      <c r="AS884" s="48">
        <f>X884 * ( (1-Baseline!B$88-Baseline!B$87) + (1-B884)*Baseline!B$88 )</f>
        <v>1.7562859041126387E-3</v>
      </c>
      <c r="AT884" s="48">
        <f>Y884 * ( (1-Baseline!B$88-Baseline!B$87) + (1-B884)*Baseline!B$88 )</f>
        <v>3.0635107200834049E-4</v>
      </c>
      <c r="AU884" s="48">
        <f t="shared" si="4"/>
        <v>0.12462534240782329</v>
      </c>
      <c r="AV884" s="48">
        <f>AA884 * ( (1-Baseline!D$88-Baseline!D$87) + (1-B884)*Baseline!D$88 )</f>
        <v>3.0333170491525383E-4</v>
      </c>
      <c r="AW884" s="48">
        <f>AB884 * ( (1-Baseline!D$88-Baseline!D$87) + (1-B884)*Baseline!D$88 )</f>
        <v>2.4172125432966065E-2</v>
      </c>
      <c r="AX884" s="48">
        <f>AC884 * ( (1-Baseline!D$88-Baseline!D$87) + (1-B884)*Baseline!D$88 )</f>
        <v>3.5321827018316201E-4</v>
      </c>
      <c r="AY884" s="48">
        <f>AD884 * ( (1-Baseline!D$88-Baseline!D$87) + (1-B884)*Baseline!D$88 )</f>
        <v>3.7096763438849973E-4</v>
      </c>
      <c r="AZ884" s="48">
        <f t="shared" si="5"/>
        <v>2.5199643042452983E-2</v>
      </c>
      <c r="BA884" s="48">
        <f>AF884 * ( (1-Baseline!F$88-Baseline!F$87) + (1-Baseline!B$36)*Baseline!F$88 )</f>
        <v>8.2211161854379294E-4</v>
      </c>
      <c r="BB884" s="48">
        <f>AG884 * ( (1-Baseline!F$88-Baseline!F$87) + (1-Baseline!B$36)*Baseline!F$88 )</f>
        <v>1.8491058120487222E-4</v>
      </c>
      <c r="BC884" s="48">
        <f>AH884 * ( (1-Baseline!F$88-Baseline!F$87) + (1-Baseline!B$36)*Baseline!F$88 )</f>
        <v>3.3120470505927924E-2</v>
      </c>
      <c r="BD884" s="48">
        <f>AI884 * ( (1-Baseline!F$88-Baseline!F$87) + (1-Baseline!B$36)*Baseline!F$88 )</f>
        <v>4.1733195779967291E-4</v>
      </c>
      <c r="BE884" s="48">
        <f t="shared" si="6"/>
        <v>3.4544824663476262E-2</v>
      </c>
      <c r="BF884" s="48">
        <f>AK884 * ( (1-Baseline!H$88-Baseline!H$87) + (1-Baseline!B$36)*Baseline!H$88 )</f>
        <v>1.5594445969455013E-5</v>
      </c>
      <c r="BG884" s="48">
        <f>AL884 * ( (1-Baseline!H$88-Baseline!H$87) + (1-Baseline!B$36)*Baseline!H$88 )</f>
        <v>2.1381825291901129E-4</v>
      </c>
      <c r="BH884" s="48">
        <f>AM884 * ( (1-Baseline!H$88-Baseline!H$87) + (1-Baseline!B$36)*Baseline!H$88 )</f>
        <v>4.5383357069207483E-5</v>
      </c>
      <c r="BI884" s="48">
        <f>AN884 * ( (1-Baseline!H$88-Baseline!H$87) + (1-Baseline!B$36)*Baseline!H$88 )</f>
        <v>2.7460271507010865E-2</v>
      </c>
      <c r="BJ884" s="48">
        <f t="shared" si="7"/>
        <v>2.7735067562968539E-2</v>
      </c>
      <c r="BK884" s="48"/>
      <c r="BL884" s="48">
        <f t="shared" si="18"/>
        <v>0.98072725759007329</v>
      </c>
      <c r="BM884" s="48">
        <f t="shared" si="19"/>
        <v>2.7220398299392756E-3</v>
      </c>
      <c r="BN884" s="48">
        <f t="shared" si="20"/>
        <v>1.4092526208396511E-2</v>
      </c>
      <c r="BO884" s="48">
        <f t="shared" si="21"/>
        <v>2.4581763715909319E-3</v>
      </c>
      <c r="BP884" s="48">
        <f t="shared" si="8"/>
        <v>1</v>
      </c>
      <c r="BQ884" s="48">
        <f t="shared" si="22"/>
        <v>1.2037142923185112E-2</v>
      </c>
      <c r="BR884" s="48">
        <f t="shared" si="23"/>
        <v>0.9592249141086685</v>
      </c>
      <c r="BS884" s="48">
        <f t="shared" si="24"/>
        <v>1.4016796570812817E-2</v>
      </c>
      <c r="BT884" s="48">
        <f t="shared" si="25"/>
        <v>1.4721146397333611E-2</v>
      </c>
      <c r="BU884" s="48">
        <f t="shared" si="9"/>
        <v>1</v>
      </c>
      <c r="BV884" s="48">
        <f t="shared" si="26"/>
        <v>2.3798401831606329E-2</v>
      </c>
      <c r="BW884" s="48">
        <f t="shared" si="27"/>
        <v>5.352772318464696E-3</v>
      </c>
      <c r="BX884" s="48">
        <f t="shared" si="28"/>
        <v>0.95876794363775453</v>
      </c>
      <c r="BY884" s="48">
        <f t="shared" si="29"/>
        <v>1.2080882212174373E-2</v>
      </c>
      <c r="BZ884" s="48">
        <f t="shared" si="10"/>
        <v>1</v>
      </c>
      <c r="CA884" s="48">
        <f t="shared" si="30"/>
        <v>5.6226457476802737E-4</v>
      </c>
      <c r="CB884" s="48">
        <f t="shared" si="31"/>
        <v>7.7093106924498124E-3</v>
      </c>
      <c r="CC884" s="48">
        <f t="shared" si="32"/>
        <v>1.6363168024080348E-3</v>
      </c>
      <c r="CD884" s="48">
        <f t="shared" si="33"/>
        <v>0.99009210793037417</v>
      </c>
      <c r="CE884" s="48">
        <f t="shared" si="11"/>
        <v>1</v>
      </c>
      <c r="CF884" s="48"/>
      <c r="CG884" s="48">
        <f t="shared" si="34"/>
        <v>0.98072725759007329</v>
      </c>
      <c r="CH884" s="48">
        <f t="shared" si="35"/>
        <v>2.7220398299392756E-3</v>
      </c>
      <c r="CI884" s="48">
        <f t="shared" si="36"/>
        <v>1.4092526208396511E-2</v>
      </c>
      <c r="CJ884" s="48">
        <f t="shared" si="37"/>
        <v>2.4581763715909319E-3</v>
      </c>
      <c r="CK884" s="48">
        <f t="shared" si="12"/>
        <v>1</v>
      </c>
      <c r="CL884" s="48">
        <f t="shared" si="38"/>
        <v>1.2037142923185112E-2</v>
      </c>
      <c r="CM884" s="48">
        <f t="shared" si="39"/>
        <v>0.9592249141086685</v>
      </c>
      <c r="CN884" s="48">
        <f t="shared" si="40"/>
        <v>1.4016796570812817E-2</v>
      </c>
      <c r="CO884" s="48">
        <f t="shared" si="41"/>
        <v>1.4721146397333611E-2</v>
      </c>
      <c r="CP884" s="48">
        <f t="shared" si="13"/>
        <v>1</v>
      </c>
      <c r="CQ884" s="48">
        <f t="shared" si="42"/>
        <v>2.3798401831606329E-2</v>
      </c>
      <c r="CR884" s="48">
        <f t="shared" si="43"/>
        <v>5.352772318464696E-3</v>
      </c>
      <c r="CS884" s="48">
        <f t="shared" si="44"/>
        <v>0.95876794363775453</v>
      </c>
      <c r="CT884" s="48">
        <f t="shared" si="45"/>
        <v>1.2080882212174373E-2</v>
      </c>
      <c r="CU884" s="48">
        <f t="shared" si="14"/>
        <v>1</v>
      </c>
      <c r="CV884" s="48">
        <f t="shared" si="46"/>
        <v>5.6226457476802737E-4</v>
      </c>
      <c r="CW884" s="48">
        <f t="shared" si="47"/>
        <v>7.7093106924498124E-3</v>
      </c>
      <c r="CX884" s="48">
        <f t="shared" si="48"/>
        <v>1.6363168024080348E-3</v>
      </c>
      <c r="CY884" s="48">
        <f t="shared" si="49"/>
        <v>0.99009210793037417</v>
      </c>
      <c r="CZ884" s="48">
        <f t="shared" si="15"/>
        <v>1</v>
      </c>
      <c r="DA884" s="48"/>
      <c r="DB884" s="48">
        <f>(AQ884*Baseline!B$7 + AV884*Baseline!B$11 + BA884*Baseline!B$16 + BF884*Baseline!B$18)</f>
        <v>63397.206839077779</v>
      </c>
      <c r="DC884" s="48">
        <f>(AR884*Baseline!B$7 + AW884*Baseline!B$11 + BB884*Baseline!B$16 + BG884*Baseline!B$18)</f>
        <v>62413.355188410911</v>
      </c>
      <c r="DD884" s="48">
        <f>(AS884*Baseline!B$7 + AX884*Baseline!B$11 + BC884*Baseline!B$16 + BH884*Baseline!B$18)</f>
        <v>114647.30435496205</v>
      </c>
      <c r="DE884" s="48">
        <f>(AT884*Baseline!B$7 + AY884*Baseline!B$11 + BD884*Baseline!B$16 + BI884*Baseline!B$18)</f>
        <v>1259770.5216334006</v>
      </c>
      <c r="DF884" s="48">
        <f t="shared" si="16"/>
        <v>1500228.3880158514</v>
      </c>
      <c r="DG884" s="48"/>
      <c r="DH884" s="48">
        <f t="shared" si="50"/>
        <v>4.2258370355812737E-2</v>
      </c>
      <c r="DI884" s="48">
        <f t="shared" si="51"/>
        <v>4.160256910679886E-2</v>
      </c>
      <c r="DJ884" s="48">
        <f t="shared" si="52"/>
        <v>7.6419900643654989E-2</v>
      </c>
      <c r="DK884" s="48">
        <f t="shared" si="53"/>
        <v>0.83971915989373336</v>
      </c>
      <c r="DL884" s="48">
        <f t="shared" si="17"/>
        <v>1</v>
      </c>
      <c r="DM884" s="48"/>
      <c r="DN884" s="48">
        <f>DH884 / (Baseline!B$7/Baseline!B$17)</f>
        <v>4.5108030886759272</v>
      </c>
      <c r="DO884" s="48">
        <f>DI884 / (Baseline!B$11/Baseline!B$17)</f>
        <v>1.0043059303228909</v>
      </c>
      <c r="DP884" s="48">
        <f>DJ884 / (Baseline!B$16/Baseline!B$17)</f>
        <v>1.1809184110353084</v>
      </c>
      <c r="DQ884" s="48">
        <f>DK884 / (Baseline!B$18/Baseline!B$17)</f>
        <v>0.94937664247844189</v>
      </c>
      <c r="DR884" s="71"/>
      <c r="DS884" s="48">
        <f>(AU884*Baseline!B$34)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3.1223332611173493E-2</v>
      </c>
      <c r="DT884" s="48">
        <f>(AZ884*Baseline!B$34) + (Baseline!D$88*(1-Baseline!D$89)*Baseline!B$35) + (Baseline!D$88*Baseline!D$89*((1-Baseline!D$90)*Baseline!B$40 + Baseline!D$90*Baseline!B$41))</f>
        <v>1.0193514456367951E-2</v>
      </c>
      <c r="DU884" s="48">
        <f>(BE884*Baseline!B$34) + (Baseline!F$88*(1-Baseline!F$89)*Baseline!B$35) + (Baseline!F$88*Baseline!F$89*((1-Baseline!F$90)*Baseline!B$40 + Baseline!F$90*Baseline!B$41))</f>
        <v>1.2912363699521442E-2</v>
      </c>
      <c r="DV884" s="48">
        <f>(BJ884*Baseline!B$34) + (Baseline!H$88*(1-Baseline!H$89)*Baseline!B$35) + (Baseline!H$88*Baseline!H$89*((1-Baseline!H$90)*Baseline!B$40 + Baseline!H$90*Baseline!B$41))</f>
        <v>9.3052601344452805E-3</v>
      </c>
      <c r="DW884" s="48">
        <f>( DS884*Baseline!B$7 + DT884*Baseline!B$11 + DU884*Baseline!B$16 + DV884*Baseline!B$18 ) / Baseline!B$17</f>
        <v>9.7808133601201084E-3</v>
      </c>
    </row>
    <row r="885" spans="1:127">
      <c r="A885" s="7" t="s">
        <v>1214</v>
      </c>
      <c r="B885" s="1">
        <f>MIN( MAX( NORMINV( MCrands!B885, (B$5+B$4)/2, (B$5-B$4)/3.29 ), 0 ), 1 )</f>
        <v>0.31973544339645144</v>
      </c>
      <c r="C885" s="1">
        <f>MAX( NORMINV( MCrands!C885, (C$5+C$4)/2, (C$5-C$4)/3.29 ), 0 )</f>
        <v>2.3334438496507492</v>
      </c>
      <c r="D885" s="40"/>
      <c r="E885" s="40">
        <f>Baseline!B$33 * (C885 * Baseline!B$66*Baseline!B$66/Baseline!B$73 + Baseline!B$52*Baseline!B$52/Baseline!B$74 + Baseline!B$53*Baseline!B$53/Baseline!B$75 + Baseline!B$54*Baseline!B$54/Baseline!B$76)</f>
        <v>1.9534862881011448E-5</v>
      </c>
      <c r="F885" s="40">
        <f>Baseline!B$33 * (C885 * Baseline!B$66*Baseline!B$57/Baseline!B$73 + Baseline!B$52*Baseline!B$67/Baseline!B$74 + Baseline!B$53*Baseline!B$55/Baseline!B$75 + Baseline!B$54*Baseline!B$56/Baseline!B$76)</f>
        <v>3.9217248007945956E-8</v>
      </c>
      <c r="G885" s="1">
        <f>Baseline!B$33 * (C885 * Baseline!B$66*Baseline!B$58/Baseline!B$73 + Baseline!B$52*Baseline!B$59/Baseline!B$74 + Baseline!B$53*Baseline!B$68/Baseline!B$75 + Baseline!B$54*Baseline!B$60/Baseline!B$76)</f>
        <v>1.0806344389485161E-7</v>
      </c>
      <c r="H885" s="40">
        <f>Baseline!B$33 * (C885 * Baseline!B$66*Baseline!B$61/Baseline!B$73 + Baseline!B$52*Baseline!B$62/Baseline!B$74 + Baseline!B$53*Baseline!B$63/Baseline!B$75 + Baseline!B$54*Baseline!B$69/Baseline!B$76)</f>
        <v>1.6957793876390382E-9</v>
      </c>
      <c r="I885" s="40">
        <f>Baseline!B$33 * (C885 * Baseline!B$57*Baseline!B$66/Baseline!B$73 + Baseline!B$67*Baseline!B$52/Baseline!B$74 + Baseline!B$55*Baseline!B$53/Baseline!B$75 + Baseline!B$56*Baseline!B$54/Baseline!B$76)</f>
        <v>3.9217248007945956E-8</v>
      </c>
      <c r="J885" s="1">
        <f>Baseline!B$33 * (C885 * Baseline!B$57*Baseline!B$57/Baseline!B$73 + Baseline!B$67*Baseline!B$67/Baseline!B$74 + Baseline!B$55*Baseline!B$55/Baseline!B$75 + Baseline!B$56*Baseline!B$56/Baseline!B$76)</f>
        <v>1.7949605943046112E-6</v>
      </c>
      <c r="K885" s="40">
        <f>Baseline!B$33 * (C885 * Baseline!B$57*Baseline!B$58/Baseline!B$73 + Baseline!B$67*Baseline!B$59/Baseline!B$74 + Baseline!B$55*Baseline!B$68/Baseline!B$75 + Baseline!B$56*Baseline!B$60/Baseline!B$76)</f>
        <v>1.3929217042735208E-8</v>
      </c>
      <c r="L885" s="1">
        <f>Baseline!B$33 * (C885 * Baseline!B$57*Baseline!B$61/Baseline!B$73 + Baseline!B$67*Baseline!B$62/Baseline!B$74 + Baseline!B$55*Baseline!B$63/Baseline!B$75 + Baseline!B$56*Baseline!B$69/Baseline!B$76)</f>
        <v>1.4629420823527152E-8</v>
      </c>
      <c r="M885" s="40">
        <f>Baseline!B$33 * (C885 * Baseline!B$58*Baseline!B$66/Baseline!B$73 + Baseline!B$59*Baseline!B$52/Baseline!B$74 + Baseline!B$68*Baseline!B$53/Baseline!B$75 + Baseline!B$60*Baseline!B$54/Baseline!B$76)</f>
        <v>1.0806344389485161E-7</v>
      </c>
      <c r="N885" s="1">
        <f>Baseline!B$33 * (C885 * Baseline!B$58*Baseline!B$57/Baseline!B$73 + Baseline!B$59*Baseline!B$67/Baseline!B$74 + Baseline!B$68*Baseline!B$55/Baseline!B$75 + Baseline!B$60*Baseline!B$56/Baseline!B$76)</f>
        <v>1.3929217042735208E-8</v>
      </c>
      <c r="O885" s="1">
        <f>Baseline!B$33 * (C885 * Baseline!B$58*Baseline!B$58/Baseline!B$73 + Baseline!B$59*Baseline!B$59/Baseline!B$74 + Baseline!B$68*Baseline!B$68/Baseline!B$75 + Baseline!B$60*Baseline!B$60/Baseline!B$76)</f>
        <v>1.3250168103245515E-6</v>
      </c>
      <c r="P885" s="40">
        <f>Baseline!B$33 * (C885 * Baseline!B$58*Baseline!B$61/Baseline!B$73 + Baseline!B$59*Baseline!B$62/Baseline!B$74 + Baseline!B$68*Baseline!B$63/Baseline!B$75 + Baseline!B$60*Baseline!B$69/Baseline!B$76)</f>
        <v>1.6489755193727989E-9</v>
      </c>
      <c r="Q885" s="40">
        <f>Baseline!B$33 * (C885 * Baseline!B$61*Baseline!B$66/Baseline!B$73 + Baseline!B$62*Baseline!B$52/Baseline!B$74 + Baseline!B$63*Baseline!B$53/Baseline!B$75 + Baseline!B$69*Baseline!B$54/Baseline!B$76)</f>
        <v>1.6957793876390384E-9</v>
      </c>
      <c r="R885" s="40">
        <f>Baseline!B$33 * (C885 * Baseline!B$61*Baseline!B$57/Baseline!B$73 + Baseline!B$62*Baseline!B$67/Baseline!B$74 + Baseline!B$63*Baseline!B$55/Baseline!B$75 + Baseline!B$69*Baseline!B$56/Baseline!B$76)</f>
        <v>1.4629420823527152E-8</v>
      </c>
      <c r="S885" s="40">
        <f>Baseline!B$33 * (C885 * Baseline!B$61*Baseline!B$58/Baseline!B$73 + Baseline!B$62*Baseline!B$59/Baseline!B$74 + Baseline!B$63*Baseline!B$68/Baseline!B$75 + Baseline!B$69*Baseline!B$60/Baseline!B$76)</f>
        <v>1.6489755193727989E-9</v>
      </c>
      <c r="T885" s="40">
        <f>Baseline!B$33 * (C885 * Baseline!B$61*Baseline!B$61/Baseline!B$73 + Baseline!B$62*Baseline!B$62/Baseline!B$74 + Baseline!B$63*Baseline!B$63/Baseline!B$75 + Baseline!B$69*Baseline!B$69/Baseline!B$76)</f>
        <v>9.8551803515699461E-8</v>
      </c>
      <c r="U885" s="40"/>
      <c r="V885" s="40">
        <f>E885 * ( Baseline!B$87 * Baseline!B$7 )</f>
        <v>0.20275234184201782</v>
      </c>
      <c r="W885" s="40">
        <f>F885 * ( Baseline!D$87 * Baseline!B$11 )</f>
        <v>7.2342471793585504E-4</v>
      </c>
      <c r="X885" s="40">
        <f>G885 * ( Baseline!F$87 * Baseline!B$16 )</f>
        <v>3.7535588604504992E-3</v>
      </c>
      <c r="Y885" s="40">
        <f>H885 * ( Baseline!H$87 * Baseline!B$18 )</f>
        <v>5.9636061631466401E-4</v>
      </c>
      <c r="Z885" s="48">
        <f t="shared" si="0"/>
        <v>0.20782568603671883</v>
      </c>
      <c r="AA885" s="40">
        <f>I885 * ( Baseline!B$87 * Baseline!B$7 )</f>
        <v>4.0703581707447105E-4</v>
      </c>
      <c r="AB885" s="1">
        <f>J885 * ( Baseline!D$87 * Baseline!B$11 )</f>
        <v>3.3110912356157429E-2</v>
      </c>
      <c r="AC885" s="1">
        <f>K885 * ( Baseline!F$87 * Baseline!B$16 )</f>
        <v>4.8382814914515023E-4</v>
      </c>
      <c r="AD885" s="1">
        <f>L885 * ( Baseline!F$87 * Baseline!B$16 )</f>
        <v>5.0814956636807251E-4</v>
      </c>
      <c r="AE885" s="48">
        <f t="shared" si="1"/>
        <v>3.4509925888745123E-2</v>
      </c>
      <c r="AF885" s="48">
        <f>M885 * ( Baseline!B$87 * Baseline!B$7 )</f>
        <v>1.1215904841846648E-3</v>
      </c>
      <c r="AG885" s="48">
        <f>N885 * ( Baseline!D$87 * Baseline!B$11 )</f>
        <v>2.5694663501544867E-4</v>
      </c>
      <c r="AH885" s="48">
        <f>O885 * ( Baseline!F$87 * Baseline!B$16 )</f>
        <v>4.6024154046755576E-2</v>
      </c>
      <c r="AI885" s="48">
        <f>P885 * ( Baseline!H$87 * Baseline!B$18 )</f>
        <v>5.799009376980808E-4</v>
      </c>
      <c r="AJ885" s="48">
        <f t="shared" si="2"/>
        <v>4.7982592103653771E-2</v>
      </c>
      <c r="AK885" s="48">
        <f>Q885 * ( Baseline!B$87 * Baseline!B$7 )</f>
        <v>1.7600494264305581E-5</v>
      </c>
      <c r="AL885" s="48">
        <f>R885 * ( Baseline!D$87 * Baseline!B$11 )</f>
        <v>2.6986301105780638E-4</v>
      </c>
      <c r="AM885" s="48">
        <f>S885 * ( Baseline!F$87 * Baseline!B$16 )</f>
        <v>5.7276785269126673E-5</v>
      </c>
      <c r="AN885" s="48">
        <f>T885 * ( Baseline!H$87 * Baseline!B$18 )</f>
        <v>3.4658054409642605E-2</v>
      </c>
      <c r="AO885" s="48">
        <f t="shared" si="3"/>
        <v>3.5002794700233847E-2</v>
      </c>
      <c r="AP885" s="48"/>
      <c r="AQ885" s="48">
        <f>V885 * ( (1-Baseline!B$88-Baseline!B$87) + (1-B885)*Baseline!B$88 )</f>
        <v>0.1407173138991101</v>
      </c>
      <c r="AR885" s="48">
        <f>W885 * ( (1-Baseline!B$88-Baseline!B$87) + (1-B885)*Baseline!B$88 )</f>
        <v>5.0208240354370339E-4</v>
      </c>
      <c r="AS885" s="48">
        <f>X885 * ( (1-Baseline!B$88-Baseline!B$87) + (1-B885)*Baseline!B$88 )</f>
        <v>2.6051029329977296E-3</v>
      </c>
      <c r="AT885" s="48">
        <f>Y885 * ( (1-Baseline!B$88-Baseline!B$87) + (1-B885)*Baseline!B$88 )</f>
        <v>4.1389541191295059E-4</v>
      </c>
      <c r="AU885" s="48">
        <f t="shared" si="4"/>
        <v>0.14423839464756449</v>
      </c>
      <c r="AV885" s="48">
        <f>AA885 * ( (1-Baseline!D$88-Baseline!D$87) + (1-B885)*Baseline!D$88 )</f>
        <v>3.4523024549248005E-4</v>
      </c>
      <c r="AW885" s="48">
        <f>AB885 * ( (1-Baseline!D$88-Baseline!D$87) + (1-B885)*Baseline!D$88 )</f>
        <v>2.8083249487365951E-2</v>
      </c>
      <c r="AX885" s="48">
        <f>AC885 * ( (1-Baseline!D$88-Baseline!D$87) + (1-B885)*Baseline!D$88 )</f>
        <v>4.1036219344547844E-4</v>
      </c>
      <c r="AY885" s="48">
        <f>AD885 * ( (1-Baseline!D$88-Baseline!D$87) + (1-B885)*Baseline!D$88 )</f>
        <v>4.309905718003451E-4</v>
      </c>
      <c r="AZ885" s="48">
        <f t="shared" si="5"/>
        <v>2.9269832498104255E-2</v>
      </c>
      <c r="BA885" s="48">
        <f>AF885 * ( (1-Baseline!F$88-Baseline!F$87) + (1-Baseline!B$36)*Baseline!F$88 )</f>
        <v>8.0713240331477872E-4</v>
      </c>
      <c r="BB885" s="48">
        <f>AG885 * ( (1-Baseline!F$88-Baseline!F$87) + (1-Baseline!B$36)*Baseline!F$88 )</f>
        <v>1.8490702084943738E-4</v>
      </c>
      <c r="BC885" s="48">
        <f>AH885 * ( (1-Baseline!F$88-Baseline!F$87) + (1-Baseline!B$36)*Baseline!F$88 )</f>
        <v>3.3120454024974814E-2</v>
      </c>
      <c r="BD885" s="48">
        <f>AI885 * ( (1-Baseline!F$88-Baseline!F$87) + (1-Baseline!B$36)*Baseline!F$88 )</f>
        <v>4.1731527159754531E-4</v>
      </c>
      <c r="BE885" s="48">
        <f t="shared" si="6"/>
        <v>3.4529808720736577E-2</v>
      </c>
      <c r="BF885" s="48">
        <f>AK885 * ( (1-Baseline!H$88-Baseline!H$87) + (1-Baseline!B$36)*Baseline!H$88 )</f>
        <v>1.3945223615494597E-5</v>
      </c>
      <c r="BG885" s="48">
        <f>AL885 * ( (1-Baseline!H$88-Baseline!H$87) + (1-Baseline!B$36)*Baseline!H$88 )</f>
        <v>2.1381786092132112E-4</v>
      </c>
      <c r="BH885" s="48">
        <f>AM885 * ( (1-Baseline!H$88-Baseline!H$87) + (1-Baseline!B$36)*Baseline!H$88 )</f>
        <v>4.538154250443444E-5</v>
      </c>
      <c r="BI885" s="48">
        <f>AN885 * ( (1-Baseline!H$88-Baseline!H$87) + (1-Baseline!B$36)*Baseline!H$88 )</f>
        <v>2.7460269669848027E-2</v>
      </c>
      <c r="BJ885" s="48">
        <f t="shared" si="7"/>
        <v>2.7733414296889278E-2</v>
      </c>
      <c r="BK885" s="48"/>
      <c r="BL885" s="48">
        <f t="shared" si="18"/>
        <v>0.97558846410445799</v>
      </c>
      <c r="BM885" s="48">
        <f t="shared" si="19"/>
        <v>3.4809206298399499E-3</v>
      </c>
      <c r="BN885" s="48">
        <f t="shared" si="20"/>
        <v>1.8061092120188249E-2</v>
      </c>
      <c r="BO885" s="48">
        <f t="shared" si="21"/>
        <v>2.8695231455138728E-3</v>
      </c>
      <c r="BP885" s="48">
        <f t="shared" si="8"/>
        <v>1</v>
      </c>
      <c r="BQ885" s="48">
        <f t="shared" si="22"/>
        <v>1.1794746195245219E-2</v>
      </c>
      <c r="BR885" s="48">
        <f t="shared" si="23"/>
        <v>0.95946054659468394</v>
      </c>
      <c r="BS885" s="48">
        <f t="shared" si="24"/>
        <v>1.4019970680462785E-2</v>
      </c>
      <c r="BT885" s="48">
        <f t="shared" si="25"/>
        <v>1.4724736529608068E-2</v>
      </c>
      <c r="BU885" s="48">
        <f t="shared" si="9"/>
        <v>1</v>
      </c>
      <c r="BV885" s="48">
        <f t="shared" si="26"/>
        <v>2.3374945683671353E-2</v>
      </c>
      <c r="BW885" s="48">
        <f t="shared" si="27"/>
        <v>5.3549969634900723E-3</v>
      </c>
      <c r="BX885" s="48">
        <f t="shared" si="28"/>
        <v>0.95918440478022726</v>
      </c>
      <c r="BY885" s="48">
        <f t="shared" si="29"/>
        <v>1.2085652572611278E-2</v>
      </c>
      <c r="BZ885" s="48">
        <f t="shared" si="10"/>
        <v>1</v>
      </c>
      <c r="CA885" s="48">
        <f t="shared" si="30"/>
        <v>5.0283111434493535E-4</v>
      </c>
      <c r="CB885" s="48">
        <f t="shared" si="31"/>
        <v>7.7097561314440838E-3</v>
      </c>
      <c r="CC885" s="48">
        <f t="shared" si="32"/>
        <v>1.6363489189834325E-3</v>
      </c>
      <c r="CD885" s="48">
        <f t="shared" si="33"/>
        <v>0.99015106383522744</v>
      </c>
      <c r="CE885" s="48">
        <f t="shared" si="11"/>
        <v>0.99999999999999989</v>
      </c>
      <c r="CF885" s="48"/>
      <c r="CG885" s="48">
        <f t="shared" si="34"/>
        <v>0.97558846410445799</v>
      </c>
      <c r="CH885" s="48">
        <f t="shared" si="35"/>
        <v>3.4809206298399499E-3</v>
      </c>
      <c r="CI885" s="48">
        <f t="shared" si="36"/>
        <v>1.8061092120188249E-2</v>
      </c>
      <c r="CJ885" s="48">
        <f t="shared" si="37"/>
        <v>2.8695231455138728E-3</v>
      </c>
      <c r="CK885" s="48">
        <f t="shared" si="12"/>
        <v>1</v>
      </c>
      <c r="CL885" s="48">
        <f t="shared" si="38"/>
        <v>1.1794746195245219E-2</v>
      </c>
      <c r="CM885" s="48">
        <f t="shared" si="39"/>
        <v>0.95946054659468394</v>
      </c>
      <c r="CN885" s="48">
        <f t="shared" si="40"/>
        <v>1.4019970680462785E-2</v>
      </c>
      <c r="CO885" s="48">
        <f t="shared" si="41"/>
        <v>1.4724736529608068E-2</v>
      </c>
      <c r="CP885" s="48">
        <f t="shared" si="13"/>
        <v>1</v>
      </c>
      <c r="CQ885" s="48">
        <f t="shared" si="42"/>
        <v>2.3374945683671353E-2</v>
      </c>
      <c r="CR885" s="48">
        <f t="shared" si="43"/>
        <v>5.3549969634900723E-3</v>
      </c>
      <c r="CS885" s="48">
        <f t="shared" si="44"/>
        <v>0.95918440478022726</v>
      </c>
      <c r="CT885" s="48">
        <f t="shared" si="45"/>
        <v>1.2085652572611278E-2</v>
      </c>
      <c r="CU885" s="48">
        <f t="shared" si="14"/>
        <v>1</v>
      </c>
      <c r="CV885" s="48">
        <f t="shared" si="46"/>
        <v>5.0283111434493535E-4</v>
      </c>
      <c r="CW885" s="48">
        <f t="shared" si="47"/>
        <v>7.7097561314440838E-3</v>
      </c>
      <c r="CX885" s="48">
        <f t="shared" si="48"/>
        <v>1.6363489189834325E-3</v>
      </c>
      <c r="CY885" s="48">
        <f t="shared" si="49"/>
        <v>0.99015106383522744</v>
      </c>
      <c r="CZ885" s="48">
        <f t="shared" si="15"/>
        <v>0.99999999999999989</v>
      </c>
      <c r="DA885" s="48"/>
      <c r="DB885" s="48">
        <f>(AQ885*Baseline!B$7 + AV885*Baseline!B$11 + BA885*Baseline!B$16 + BF885*Baseline!B$18)</f>
        <v>72330.872219877376</v>
      </c>
      <c r="DC885" s="48">
        <f>(AR885*Baseline!B$7 + AW885*Baseline!B$11 + BB885*Baseline!B$16 + BG885*Baseline!B$18)</f>
        <v>70879.922965988677</v>
      </c>
      <c r="DD885" s="48">
        <f>(AS885*Baseline!B$7 + AX885*Baseline!B$11 + BC885*Baseline!B$16 + BH885*Baseline!B$18)</f>
        <v>115181.39053845328</v>
      </c>
      <c r="DE885" s="48">
        <f>(AT885*Baseline!B$7 + AY885*Baseline!B$11 + BD885*Baseline!B$16 + BI885*Baseline!B$18)</f>
        <v>1259951.2630416395</v>
      </c>
      <c r="DF885" s="48">
        <f t="shared" si="16"/>
        <v>1518343.4487659589</v>
      </c>
      <c r="DG885" s="48"/>
      <c r="DH885" s="48">
        <f t="shared" si="50"/>
        <v>4.7638017787520109E-2</v>
      </c>
      <c r="DI885" s="48">
        <f t="shared" si="51"/>
        <v>4.668240444781889E-2</v>
      </c>
      <c r="DJ885" s="48">
        <f t="shared" si="52"/>
        <v>7.5859905499027588E-2</v>
      </c>
      <c r="DK885" s="48">
        <f t="shared" si="53"/>
        <v>0.82981967226563336</v>
      </c>
      <c r="DL885" s="48">
        <f t="shared" si="17"/>
        <v>1</v>
      </c>
      <c r="DM885" s="48"/>
      <c r="DN885" s="48">
        <f>DH885 / (Baseline!B$7/Baseline!B$17)</f>
        <v>5.0850450683502624</v>
      </c>
      <c r="DO885" s="48">
        <f>DI885 / (Baseline!B$11/Baseline!B$17)</f>
        <v>1.1269355867980357</v>
      </c>
      <c r="DP885" s="48">
        <f>DJ885 / (Baseline!B$16/Baseline!B$17)</f>
        <v>1.1722647937077413</v>
      </c>
      <c r="DQ885" s="48">
        <f>DK885 / (Baseline!B$18/Baseline!B$17)</f>
        <v>0.93818439776675544</v>
      </c>
      <c r="DR885" s="71"/>
      <c r="DS885" s="48">
        <f>(AU885*Baseline!B$34)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3.4165290447134677E-2</v>
      </c>
      <c r="DT885" s="48">
        <f>(AZ885*Baseline!B$34) + (Baseline!D$88*(1-Baseline!D$89)*Baseline!B$35) + (Baseline!D$88*Baseline!D$89*((1-Baseline!D$90)*Baseline!B$40 + Baseline!D$90*Baseline!B$41))</f>
        <v>1.080404287471564E-2</v>
      </c>
      <c r="DU885" s="48">
        <f>(BE885*Baseline!B$34) + (Baseline!F$88*(1-Baseline!F$89)*Baseline!B$35) + (Baseline!F$88*Baseline!F$89*((1-Baseline!F$90)*Baseline!B$40 + Baseline!F$90*Baseline!B$41))</f>
        <v>1.291011130811049E-2</v>
      </c>
      <c r="DV885" s="48">
        <f>(BJ885*Baseline!B$34) + (Baseline!H$88*(1-Baseline!H$89)*Baseline!B$35) + (Baseline!H$88*Baseline!H$89*((1-Baseline!H$90)*Baseline!B$40 + Baseline!H$90*Baseline!B$41))</f>
        <v>9.3050121445333936E-3</v>
      </c>
      <c r="DW885" s="48">
        <f>( DS885*Baseline!B$7 + DT885*Baseline!B$11 + DU885*Baseline!B$16 + DV885*Baseline!B$18 ) / Baseline!B$17</f>
        <v>9.8332999299489115E-3</v>
      </c>
    </row>
    <row r="886" spans="1:127">
      <c r="A886" s="7" t="s">
        <v>1215</v>
      </c>
      <c r="B886" s="1">
        <f>MIN( MAX( NORMINV( MCrands!B886, (B$5+B$4)/2, (B$5-B$4)/3.29 ), 0 ), 1 )</f>
        <v>0.50565291067939644</v>
      </c>
      <c r="C886" s="1">
        <f>MAX( NORMINV( MCrands!C886, (C$5+C$4)/2, (C$5-C$4)/3.29 ), 0 )</f>
        <v>2.6213180058220575</v>
      </c>
      <c r="D886" s="40"/>
      <c r="E886" s="40">
        <f>Baseline!B$33 * (C886 * Baseline!B$66*Baseline!B$66/Baseline!B$73 + Baseline!B$52*Baseline!B$52/Baseline!B$74 + Baseline!B$53*Baseline!B$53/Baseline!B$75 + Baseline!B$54*Baseline!B$54/Baseline!B$76)</f>
        <v>2.194380612125271E-5</v>
      </c>
      <c r="F886" s="40">
        <f>Baseline!B$33 * (C886 * Baseline!B$66*Baseline!B$57/Baseline!B$73 + Baseline!B$52*Baseline!B$67/Baseline!B$74 + Baseline!B$53*Baseline!B$55/Baseline!B$75 + Baseline!B$54*Baseline!B$56/Baseline!B$76)</f>
        <v>3.9539406916704403E-8</v>
      </c>
      <c r="G886" s="1">
        <f>Baseline!B$33 * (C886 * Baseline!B$66*Baseline!B$58/Baseline!B$73 + Baseline!B$52*Baseline!B$59/Baseline!B$74 + Baseline!B$53*Baseline!B$68/Baseline!B$75 + Baseline!B$54*Baseline!B$60/Baseline!B$76)</f>
        <v>1.088554178788828E-7</v>
      </c>
      <c r="H886" s="40">
        <f>Baseline!B$33 * (C886 * Baseline!B$66*Baseline!B$61/Baseline!B$73 + Baseline!B$52*Baseline!B$62/Baseline!B$74 + Baseline!B$53*Baseline!B$63/Baseline!B$75 + Baseline!B$54*Baseline!B$69/Baseline!B$76)</f>
        <v>1.7749767860421556E-9</v>
      </c>
      <c r="I886" s="40">
        <f>Baseline!B$33 * (C886 * Baseline!B$57*Baseline!B$66/Baseline!B$73 + Baseline!B$67*Baseline!B$52/Baseline!B$74 + Baseline!B$55*Baseline!B$53/Baseline!B$75 + Baseline!B$56*Baseline!B$54/Baseline!B$76)</f>
        <v>3.9539406916704403E-8</v>
      </c>
      <c r="J886" s="1">
        <f>Baseline!B$33 * (C886 * Baseline!B$57*Baseline!B$57/Baseline!B$73 + Baseline!B$67*Baseline!B$67/Baseline!B$74 + Baseline!B$55*Baseline!B$55/Baseline!B$75 + Baseline!B$56*Baseline!B$56/Baseline!B$76)</f>
        <v>1.7949606373883839E-6</v>
      </c>
      <c r="K886" s="40">
        <f>Baseline!B$33 * (C886 * Baseline!B$57*Baseline!B$58/Baseline!B$73 + Baseline!B$67*Baseline!B$59/Baseline!B$74 + Baseline!B$55*Baseline!B$68/Baseline!B$75 + Baseline!B$56*Baseline!B$60/Baseline!B$76)</f>
        <v>1.3929322957009234E-8</v>
      </c>
      <c r="L886" s="1">
        <f>Baseline!B$33 * (C886 * Baseline!B$57*Baseline!B$61/Baseline!B$73 + Baseline!B$67*Baseline!B$62/Baseline!B$74 + Baseline!B$55*Baseline!B$63/Baseline!B$75 + Baseline!B$56*Baseline!B$69/Baseline!B$76)</f>
        <v>1.4629431414954555E-8</v>
      </c>
      <c r="M886" s="40">
        <f>Baseline!B$33 * (C886 * Baseline!B$58*Baseline!B$66/Baseline!B$73 + Baseline!B$59*Baseline!B$52/Baseline!B$74 + Baseline!B$68*Baseline!B$53/Baseline!B$75 + Baseline!B$60*Baseline!B$54/Baseline!B$76)</f>
        <v>1.0885541787888278E-7</v>
      </c>
      <c r="N886" s="1">
        <f>Baseline!B$33 * (C886 * Baseline!B$58*Baseline!B$57/Baseline!B$73 + Baseline!B$59*Baseline!B$67/Baseline!B$74 + Baseline!B$68*Baseline!B$55/Baseline!B$75 + Baseline!B$60*Baseline!B$56/Baseline!B$76)</f>
        <v>1.3929322957009234E-8</v>
      </c>
      <c r="O886" s="1">
        <f>Baseline!B$33 * (C886 * Baseline!B$58*Baseline!B$58/Baseline!B$73 + Baseline!B$59*Baseline!B$59/Baseline!B$74 + Baseline!B$68*Baseline!B$68/Baseline!B$75 + Baseline!B$60*Baseline!B$60/Baseline!B$76)</f>
        <v>1.3250170706971417E-6</v>
      </c>
      <c r="P886" s="40">
        <f>Baseline!B$33 * (C886 * Baseline!B$58*Baseline!B$61/Baseline!B$73 + Baseline!B$59*Baseline!B$62/Baseline!B$74 + Baseline!B$68*Baseline!B$63/Baseline!B$75 + Baseline!B$60*Baseline!B$69/Baseline!B$76)</f>
        <v>1.6490015566318303E-9</v>
      </c>
      <c r="Q886" s="40">
        <f>Baseline!B$33 * (C886 * Baseline!B$61*Baseline!B$66/Baseline!B$73 + Baseline!B$62*Baseline!B$52/Baseline!B$74 + Baseline!B$63*Baseline!B$53/Baseline!B$75 + Baseline!B$69*Baseline!B$54/Baseline!B$76)</f>
        <v>1.7749767860421556E-9</v>
      </c>
      <c r="R886" s="40">
        <f>Baseline!B$33 * (C886 * Baseline!B$61*Baseline!B$57/Baseline!B$73 + Baseline!B$62*Baseline!B$67/Baseline!B$74 + Baseline!B$63*Baseline!B$55/Baseline!B$75 + Baseline!B$69*Baseline!B$56/Baseline!B$76)</f>
        <v>1.4629431414954555E-8</v>
      </c>
      <c r="S886" s="40">
        <f>Baseline!B$33 * (C886 * Baseline!B$61*Baseline!B$58/Baseline!B$73 + Baseline!B$62*Baseline!B$59/Baseline!B$74 + Baseline!B$63*Baseline!B$68/Baseline!B$75 + Baseline!B$69*Baseline!B$60/Baseline!B$76)</f>
        <v>1.6490015566318303E-9</v>
      </c>
      <c r="T886" s="40">
        <f>Baseline!B$33 * (C886 * Baseline!B$61*Baseline!B$61/Baseline!B$73 + Baseline!B$62*Baseline!B$62/Baseline!B$74 + Baseline!B$63*Baseline!B$63/Baseline!B$75 + Baseline!B$69*Baseline!B$69/Baseline!B$76)</f>
        <v>9.8551806119425378E-8</v>
      </c>
      <c r="U886" s="40"/>
      <c r="V886" s="40">
        <f>E886 * ( Baseline!B$87 * Baseline!B$7 )</f>
        <v>0.22775476373248188</v>
      </c>
      <c r="W886" s="40">
        <f>F886 * ( Baseline!D$87 * Baseline!B$11 )</f>
        <v>7.2936745307249388E-4</v>
      </c>
      <c r="X886" s="40">
        <f>G886 * ( Baseline!F$87 * Baseline!B$16 )</f>
        <v>3.7810678945684483E-3</v>
      </c>
      <c r="Y886" s="40">
        <f>H886 * ( Baseline!H$87 * Baseline!B$18 )</f>
        <v>6.2421223997896494E-4</v>
      </c>
      <c r="Z886" s="48">
        <f t="shared" si="0"/>
        <v>0.2328894113201018</v>
      </c>
      <c r="AA886" s="40">
        <f>I886 * ( Baseline!B$87 * Baseline!B$7 )</f>
        <v>4.1037950438847499E-4</v>
      </c>
      <c r="AB886" s="1">
        <f>J886 * ( Baseline!D$87 * Baseline!B$11 )</f>
        <v>3.3110913150906363E-2</v>
      </c>
      <c r="AC886" s="1">
        <f>K886 * ( Baseline!F$87 * Baseline!B$16 )</f>
        <v>4.8383182805308974E-4</v>
      </c>
      <c r="AD886" s="1">
        <f>L886 * ( Baseline!F$87 * Baseline!B$16 )</f>
        <v>5.0814993425886651E-4</v>
      </c>
      <c r="AE886" s="48">
        <f t="shared" si="1"/>
        <v>3.4513274417606793E-2</v>
      </c>
      <c r="AF886" s="48">
        <f>M886 * ( Baseline!B$87 * Baseline!B$7 )</f>
        <v>1.1298103821649245E-3</v>
      </c>
      <c r="AG886" s="48">
        <f>N886 * ( Baseline!D$87 * Baseline!B$11 )</f>
        <v>2.569485887732391E-4</v>
      </c>
      <c r="AH886" s="48">
        <f>O886 * ( Baseline!F$87 * Baseline!B$16 )</f>
        <v>4.6024163090737591E-2</v>
      </c>
      <c r="AI886" s="48">
        <f>P886 * ( Baseline!H$87 * Baseline!B$18 )</f>
        <v>5.7991009431123243E-4</v>
      </c>
      <c r="AJ886" s="48">
        <f t="shared" si="2"/>
        <v>4.7990832155986991E-2</v>
      </c>
      <c r="AK886" s="48">
        <f>Q886 * ( Baseline!B$87 * Baseline!B$7 )</f>
        <v>1.8422484062331533E-5</v>
      </c>
      <c r="AL886" s="48">
        <f>R886 * ( Baseline!D$87 * Baseline!B$11 )</f>
        <v>2.6986320643358541E-4</v>
      </c>
      <c r="AM886" s="48">
        <f>S886 * ( Baseline!F$87 * Baseline!B$16 )</f>
        <v>5.7277689667328476E-5</v>
      </c>
      <c r="AN886" s="48">
        <f>T886 * ( Baseline!H$87 * Baseline!B$18 )</f>
        <v>3.4658055325303923E-2</v>
      </c>
      <c r="AO886" s="48">
        <f t="shared" si="3"/>
        <v>3.5003618705467171E-2</v>
      </c>
      <c r="AP886" s="48"/>
      <c r="AQ886" s="48">
        <f>V886 * ( (1-Baseline!B$88-Baseline!B$87) + (1-B886)*Baseline!B$88 )</f>
        <v>0.12038408709844611</v>
      </c>
      <c r="AR886" s="48">
        <f>W886 * ( (1-Baseline!B$88-Baseline!B$87) + (1-B886)*Baseline!B$88 )</f>
        <v>3.8552095929191959E-4</v>
      </c>
      <c r="AS886" s="48">
        <f>X886 * ( (1-Baseline!B$88-Baseline!B$87) + (1-B886)*Baseline!B$88 )</f>
        <v>1.9985549337598755E-3</v>
      </c>
      <c r="AT886" s="48">
        <f>Y886 * ( (1-Baseline!B$88-Baseline!B$87) + (1-B886)*Baseline!B$88 )</f>
        <v>3.2993918297932322E-4</v>
      </c>
      <c r="AU886" s="48">
        <f t="shared" si="4"/>
        <v>0.12309810217447724</v>
      </c>
      <c r="AV886" s="48">
        <f>AA886 * ( (1-Baseline!D$88-Baseline!D$87) + (1-B886)*Baseline!D$88 )</f>
        <v>3.1388528733054122E-4</v>
      </c>
      <c r="AW886" s="48">
        <f>AB886 * ( (1-Baseline!D$88-Baseline!D$87) + (1-B886)*Baseline!D$88 )</f>
        <v>2.5325408255063714E-2</v>
      </c>
      <c r="AX886" s="48">
        <f>AC886 * ( (1-Baseline!D$88-Baseline!D$87) + (1-B886)*Baseline!D$88 )</f>
        <v>3.700664646847069E-4</v>
      </c>
      <c r="AY886" s="48">
        <f>AD886 * ( (1-Baseline!D$88-Baseline!D$87) + (1-B886)*Baseline!D$88 )</f>
        <v>3.886665547771916E-4</v>
      </c>
      <c r="AZ886" s="48">
        <f t="shared" si="5"/>
        <v>2.6398026561856153E-2</v>
      </c>
      <c r="BA886" s="48">
        <f>AF886 * ( (1-Baseline!F$88-Baseline!F$87) + (1-Baseline!B$36)*Baseline!F$88 )</f>
        <v>8.1304770493810898E-4</v>
      </c>
      <c r="BB886" s="48">
        <f>AG886 * ( (1-Baseline!F$88-Baseline!F$87) + (1-Baseline!B$36)*Baseline!F$88 )</f>
        <v>1.849084268360636E-4</v>
      </c>
      <c r="BC886" s="48">
        <f>AH886 * ( (1-Baseline!F$88-Baseline!F$87) + (1-Baseline!B$36)*Baseline!F$88 )</f>
        <v>3.3120460533313675E-2</v>
      </c>
      <c r="BD886" s="48">
        <f>AI886 * ( (1-Baseline!F$88-Baseline!F$87) + (1-Baseline!B$36)*Baseline!F$88 )</f>
        <v>4.1732186098938082E-4</v>
      </c>
      <c r="BE886" s="48">
        <f t="shared" si="6"/>
        <v>3.4535738526077227E-2</v>
      </c>
      <c r="BF886" s="48">
        <f>AK886 * ( (1-Baseline!H$88-Baseline!H$87) + (1-Baseline!B$36)*Baseline!H$88 )</f>
        <v>1.4596502572266518E-5</v>
      </c>
      <c r="BG886" s="48">
        <f>AL886 * ( (1-Baseline!H$88-Baseline!H$87) + (1-Baseline!B$36)*Baseline!H$88 )</f>
        <v>2.1381801572145837E-4</v>
      </c>
      <c r="BH886" s="48">
        <f>AM886 * ( (1-Baseline!H$88-Baseline!H$87) + (1-Baseline!B$36)*Baseline!H$88 )</f>
        <v>4.5382259077217694E-5</v>
      </c>
      <c r="BI886" s="48">
        <f>AN886 * ( (1-Baseline!H$88-Baseline!H$87) + (1-Baseline!B$36)*Baseline!H$88 )</f>
        <v>2.74602703953448E-2</v>
      </c>
      <c r="BJ886" s="48">
        <f t="shared" si="7"/>
        <v>2.7734067172715742E-2</v>
      </c>
      <c r="BK886" s="48"/>
      <c r="BL886" s="48">
        <f t="shared" si="18"/>
        <v>0.97795242145825834</v>
      </c>
      <c r="BM886" s="48">
        <f t="shared" si="19"/>
        <v>3.131818870330661E-3</v>
      </c>
      <c r="BN886" s="48">
        <f t="shared" si="20"/>
        <v>1.6235465035254207E-2</v>
      </c>
      <c r="BO886" s="48">
        <f t="shared" si="21"/>
        <v>2.6802946361567199E-3</v>
      </c>
      <c r="BP886" s="48">
        <f t="shared" si="8"/>
        <v>0.99999999999999989</v>
      </c>
      <c r="BQ886" s="48">
        <f t="shared" si="22"/>
        <v>1.1890483047853661E-2</v>
      </c>
      <c r="BR886" s="48">
        <f t="shared" si="23"/>
        <v>0.95936748134262739</v>
      </c>
      <c r="BS886" s="48">
        <f t="shared" si="24"/>
        <v>1.4018717036198254E-2</v>
      </c>
      <c r="BT886" s="48">
        <f t="shared" si="25"/>
        <v>1.4723318573320765E-2</v>
      </c>
      <c r="BU886" s="48">
        <f t="shared" si="9"/>
        <v>1</v>
      </c>
      <c r="BV886" s="48">
        <f t="shared" si="26"/>
        <v>2.3542212781237998E-2</v>
      </c>
      <c r="BW886" s="48">
        <f t="shared" si="27"/>
        <v>5.3541182186228053E-3</v>
      </c>
      <c r="BX886" s="48">
        <f t="shared" si="28"/>
        <v>0.95901990074151999</v>
      </c>
      <c r="BY886" s="48">
        <f t="shared" si="29"/>
        <v>1.20837682586191E-2</v>
      </c>
      <c r="BZ886" s="48">
        <f t="shared" si="10"/>
        <v>0.99999999999999989</v>
      </c>
      <c r="CA886" s="48">
        <f t="shared" si="30"/>
        <v>5.2630227226918536E-4</v>
      </c>
      <c r="CB886" s="48">
        <f t="shared" si="31"/>
        <v>7.7095802209568636E-3</v>
      </c>
      <c r="CC886" s="48">
        <f t="shared" si="32"/>
        <v>1.636336235669895E-3</v>
      </c>
      <c r="CD886" s="48">
        <f t="shared" si="33"/>
        <v>0.99012778127110401</v>
      </c>
      <c r="CE886" s="48">
        <f t="shared" si="11"/>
        <v>1</v>
      </c>
      <c r="CF886" s="48"/>
      <c r="CG886" s="48">
        <f t="shared" si="34"/>
        <v>0.97795242145825834</v>
      </c>
      <c r="CH886" s="48">
        <f t="shared" si="35"/>
        <v>3.131818870330661E-3</v>
      </c>
      <c r="CI886" s="48">
        <f t="shared" si="36"/>
        <v>1.6235465035254207E-2</v>
      </c>
      <c r="CJ886" s="48">
        <f t="shared" si="37"/>
        <v>2.6802946361567199E-3</v>
      </c>
      <c r="CK886" s="48">
        <f t="shared" si="12"/>
        <v>0.99999999999999989</v>
      </c>
      <c r="CL886" s="48">
        <f t="shared" si="38"/>
        <v>1.1890483047853661E-2</v>
      </c>
      <c r="CM886" s="48">
        <f t="shared" si="39"/>
        <v>0.95936748134262739</v>
      </c>
      <c r="CN886" s="48">
        <f t="shared" si="40"/>
        <v>1.4018717036198254E-2</v>
      </c>
      <c r="CO886" s="48">
        <f t="shared" si="41"/>
        <v>1.4723318573320765E-2</v>
      </c>
      <c r="CP886" s="48">
        <f t="shared" si="13"/>
        <v>1</v>
      </c>
      <c r="CQ886" s="48">
        <f t="shared" si="42"/>
        <v>2.3542212781237998E-2</v>
      </c>
      <c r="CR886" s="48">
        <f t="shared" si="43"/>
        <v>5.3541182186228053E-3</v>
      </c>
      <c r="CS886" s="48">
        <f t="shared" si="44"/>
        <v>0.95901990074151999</v>
      </c>
      <c r="CT886" s="48">
        <f t="shared" si="45"/>
        <v>1.20837682586191E-2</v>
      </c>
      <c r="CU886" s="48">
        <f t="shared" si="14"/>
        <v>0.99999999999999989</v>
      </c>
      <c r="CV886" s="48">
        <f t="shared" si="46"/>
        <v>5.2630227226918536E-4</v>
      </c>
      <c r="CW886" s="48">
        <f t="shared" si="47"/>
        <v>7.7095802209568636E-3</v>
      </c>
      <c r="CX886" s="48">
        <f t="shared" si="48"/>
        <v>1.636336235669895E-3</v>
      </c>
      <c r="CY886" s="48">
        <f t="shared" si="49"/>
        <v>0.99012778127110401</v>
      </c>
      <c r="CZ886" s="48">
        <f t="shared" si="15"/>
        <v>1</v>
      </c>
      <c r="DA886" s="48"/>
      <c r="DB886" s="48">
        <f>(AQ886*Baseline!B$7 + AV886*Baseline!B$11 + BA886*Baseline!B$16 + BF886*Baseline!B$18)</f>
        <v>62451.67624536901</v>
      </c>
      <c r="DC886" s="48">
        <f>(AR886*Baseline!B$7 + AW886*Baseline!B$11 + BB886*Baseline!B$16 + BG886*Baseline!B$18)</f>
        <v>64909.063018174813</v>
      </c>
      <c r="DD886" s="48">
        <f>(AS886*Baseline!B$7 + AX886*Baseline!B$11 + BC886*Baseline!B$16 + BH886*Baseline!B$18)</f>
        <v>114800.85300915033</v>
      </c>
      <c r="DE886" s="48">
        <f>(AT886*Baseline!B$7 + AY886*Baseline!B$11 + BD886*Baseline!B$16 + BI886*Baseline!B$18)</f>
        <v>1259819.8334274075</v>
      </c>
      <c r="DF886" s="48">
        <f t="shared" si="16"/>
        <v>1501981.4257001018</v>
      </c>
      <c r="DG886" s="48"/>
      <c r="DH886" s="48">
        <f t="shared" si="50"/>
        <v>4.1579526335526494E-2</v>
      </c>
      <c r="DI886" s="48">
        <f t="shared" si="51"/>
        <v>4.3215622981435657E-2</v>
      </c>
      <c r="DJ886" s="48">
        <f t="shared" si="52"/>
        <v>7.6432937881132257E-2</v>
      </c>
      <c r="DK886" s="48">
        <f t="shared" si="53"/>
        <v>0.83877191280190555</v>
      </c>
      <c r="DL886" s="48">
        <f t="shared" si="17"/>
        <v>1</v>
      </c>
      <c r="DM886" s="48"/>
      <c r="DN886" s="48">
        <f>DH886 / (Baseline!B$7/Baseline!B$17)</f>
        <v>4.4383409544844428</v>
      </c>
      <c r="DO886" s="48">
        <f>DI886 / (Baseline!B$11/Baseline!B$17)</f>
        <v>1.0432458229066714</v>
      </c>
      <c r="DP886" s="48">
        <f>DJ886 / (Baseline!B$16/Baseline!B$17)</f>
        <v>1.1811198757537424</v>
      </c>
      <c r="DQ886" s="48">
        <f>DK886 / (Baseline!B$18/Baseline!B$17)</f>
        <v>0.94830569601611425</v>
      </c>
      <c r="DR886" s="71"/>
      <c r="DS886" s="48">
        <f>(AU886*Baseline!B$34)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3.0994246576171586E-2</v>
      </c>
      <c r="DT886" s="48">
        <f>(AZ886*Baseline!B$34) + (Baseline!D$88*(1-Baseline!D$89)*Baseline!B$35) + (Baseline!D$88*Baseline!D$89*((1-Baseline!D$90)*Baseline!B$40 + Baseline!D$90*Baseline!B$41))</f>
        <v>1.0373271984278426E-2</v>
      </c>
      <c r="DU886" s="48">
        <f>(BE886*Baseline!B$34) + (Baseline!F$88*(1-Baseline!F$89)*Baseline!B$35) + (Baseline!F$88*Baseline!F$89*((1-Baseline!F$90)*Baseline!B$40 + Baseline!F$90*Baseline!B$41))</f>
        <v>1.2911000778911587E-2</v>
      </c>
      <c r="DV886" s="48">
        <f>(BJ886*Baseline!B$34) + (Baseline!H$88*(1-Baseline!H$89)*Baseline!B$35) + (Baseline!H$88*Baseline!H$89*((1-Baseline!H$90)*Baseline!B$40 + Baseline!H$90*Baseline!B$41))</f>
        <v>9.3051100759073621E-3</v>
      </c>
      <c r="DW886" s="48">
        <f>( DS886*Baseline!B$7 + DT886*Baseline!B$11 + DU886*Baseline!B$16 + DV886*Baseline!B$18 ) / Baseline!B$17</f>
        <v>9.7858926108108039E-3</v>
      </c>
    </row>
    <row r="887" spans="1:127">
      <c r="A887" s="7" t="s">
        <v>1216</v>
      </c>
      <c r="B887" s="1">
        <f>MIN( MAX( NORMINV( MCrands!B887, (B$5+B$4)/2, (B$5-B$4)/3.29 ), 0 ), 1 )</f>
        <v>0.47640298152115929</v>
      </c>
      <c r="C887" s="1">
        <f>MAX( NORMINV( MCrands!C887, (C$5+C$4)/2, (C$5-C$4)/3.29 ), 0 )</f>
        <v>2.4181222834076102</v>
      </c>
      <c r="D887" s="40"/>
      <c r="E887" s="40">
        <f>Baseline!B$33 * (C887 * Baseline!B$66*Baseline!B$66/Baseline!B$73 + Baseline!B$52*Baseline!B$52/Baseline!B$74 + Baseline!B$53*Baseline!B$53/Baseline!B$75 + Baseline!B$54*Baseline!B$54/Baseline!B$76)</f>
        <v>2.0243455633156312E-5</v>
      </c>
      <c r="F887" s="40">
        <f>Baseline!B$33 * (C887 * Baseline!B$66*Baseline!B$57/Baseline!B$73 + Baseline!B$52*Baseline!B$67/Baseline!B$74 + Baseline!B$53*Baseline!B$55/Baseline!B$75 + Baseline!B$54*Baseline!B$56/Baseline!B$76)</f>
        <v>3.9312011331536043E-8</v>
      </c>
      <c r="G887" s="1">
        <f>Baseline!B$33 * (C887 * Baseline!B$66*Baseline!B$58/Baseline!B$73 + Baseline!B$52*Baseline!B$59/Baseline!B$74 + Baseline!B$53*Baseline!B$68/Baseline!B$75 + Baseline!B$54*Baseline!B$60/Baseline!B$76)</f>
        <v>1.0829640373201058E-7</v>
      </c>
      <c r="H887" s="40">
        <f>Baseline!B$33 * (C887 * Baseline!B$66*Baseline!B$61/Baseline!B$73 + Baseline!B$52*Baseline!B$62/Baseline!B$74 + Baseline!B$53*Baseline!B$63/Baseline!B$75 + Baseline!B$54*Baseline!B$69/Baseline!B$76)</f>
        <v>1.7190753713549343E-9</v>
      </c>
      <c r="I887" s="40">
        <f>Baseline!B$33 * (C887 * Baseline!B$57*Baseline!B$66/Baseline!B$73 + Baseline!B$67*Baseline!B$52/Baseline!B$74 + Baseline!B$55*Baseline!B$53/Baseline!B$75 + Baseline!B$56*Baseline!B$54/Baseline!B$76)</f>
        <v>3.9312011331536043E-8</v>
      </c>
      <c r="J887" s="1">
        <f>Baseline!B$33 * (C887 * Baseline!B$57*Baseline!B$57/Baseline!B$73 + Baseline!B$67*Baseline!B$67/Baseline!B$74 + Baseline!B$55*Baseline!B$55/Baseline!B$75 + Baseline!B$56*Baseline!B$56/Baseline!B$76)</f>
        <v>1.7949606069777405E-6</v>
      </c>
      <c r="K887" s="40">
        <f>Baseline!B$33 * (C887 * Baseline!B$57*Baseline!B$58/Baseline!B$73 + Baseline!B$67*Baseline!B$59/Baseline!B$74 + Baseline!B$55*Baseline!B$68/Baseline!B$75 + Baseline!B$56*Baseline!B$60/Baseline!B$76)</f>
        <v>1.3929248197511157E-8</v>
      </c>
      <c r="L887" s="1">
        <f>Baseline!B$33 * (C887 * Baseline!B$57*Baseline!B$61/Baseline!B$73 + Baseline!B$67*Baseline!B$62/Baseline!B$74 + Baseline!B$55*Baseline!B$63/Baseline!B$75 + Baseline!B$56*Baseline!B$69/Baseline!B$76)</f>
        <v>1.4629423939004747E-8</v>
      </c>
      <c r="M887" s="40">
        <f>Baseline!B$33 * (C887 * Baseline!B$58*Baseline!B$66/Baseline!B$73 + Baseline!B$59*Baseline!B$52/Baseline!B$74 + Baseline!B$68*Baseline!B$53/Baseline!B$75 + Baseline!B$60*Baseline!B$54/Baseline!B$76)</f>
        <v>1.0829640373201058E-7</v>
      </c>
      <c r="N887" s="1">
        <f>Baseline!B$33 * (C887 * Baseline!B$58*Baseline!B$57/Baseline!B$73 + Baseline!B$59*Baseline!B$67/Baseline!B$74 + Baseline!B$68*Baseline!B$55/Baseline!B$75 + Baseline!B$60*Baseline!B$56/Baseline!B$76)</f>
        <v>1.3929248197511157E-8</v>
      </c>
      <c r="O887" s="1">
        <f>Baseline!B$33 * (C887 * Baseline!B$58*Baseline!B$58/Baseline!B$73 + Baseline!B$59*Baseline!B$59/Baseline!B$74 + Baseline!B$68*Baseline!B$68/Baseline!B$75 + Baseline!B$60*Baseline!B$60/Baseline!B$76)</f>
        <v>1.3250168869133758E-6</v>
      </c>
      <c r="P887" s="40">
        <f>Baseline!B$33 * (C887 * Baseline!B$58*Baseline!B$61/Baseline!B$73 + Baseline!B$59*Baseline!B$62/Baseline!B$74 + Baseline!B$68*Baseline!B$63/Baseline!B$75 + Baseline!B$60*Baseline!B$69/Baseline!B$76)</f>
        <v>1.6489831782552196E-9</v>
      </c>
      <c r="Q887" s="40">
        <f>Baseline!B$33 * (C887 * Baseline!B$61*Baseline!B$66/Baseline!B$73 + Baseline!B$62*Baseline!B$52/Baseline!B$74 + Baseline!B$63*Baseline!B$53/Baseline!B$75 + Baseline!B$69*Baseline!B$54/Baseline!B$76)</f>
        <v>1.7190753713549343E-9</v>
      </c>
      <c r="R887" s="40">
        <f>Baseline!B$33 * (C887 * Baseline!B$61*Baseline!B$57/Baseline!B$73 + Baseline!B$62*Baseline!B$67/Baseline!B$74 + Baseline!B$63*Baseline!B$55/Baseline!B$75 + Baseline!B$69*Baseline!B$56/Baseline!B$76)</f>
        <v>1.4629423939004747E-8</v>
      </c>
      <c r="S887" s="40">
        <f>Baseline!B$33 * (C887 * Baseline!B$61*Baseline!B$58/Baseline!B$73 + Baseline!B$62*Baseline!B$59/Baseline!B$74 + Baseline!B$63*Baseline!B$68/Baseline!B$75 + Baseline!B$69*Baseline!B$60/Baseline!B$76)</f>
        <v>1.6489831782552196E-9</v>
      </c>
      <c r="T887" s="40">
        <f>Baseline!B$33 * (C887 * Baseline!B$61*Baseline!B$61/Baseline!B$73 + Baseline!B$62*Baseline!B$62/Baseline!B$74 + Baseline!B$63*Baseline!B$63/Baseline!B$75 + Baseline!B$69*Baseline!B$69/Baseline!B$76)</f>
        <v>9.8551804281587711E-8</v>
      </c>
      <c r="U887" s="40"/>
      <c r="V887" s="40">
        <f>E887 * ( Baseline!B$87 * Baseline!B$7 )</f>
        <v>0.21010682601652936</v>
      </c>
      <c r="W887" s="40">
        <f>F887 * ( Baseline!D$87 * Baseline!B$11 )</f>
        <v>7.2517277865202085E-4</v>
      </c>
      <c r="X887" s="40">
        <f>G887 * ( Baseline!F$87 * Baseline!B$16 )</f>
        <v>3.7616506667948169E-3</v>
      </c>
      <c r="Y887" s="40">
        <f>H887 * ( Baseline!H$87 * Baseline!B$18 )</f>
        <v>6.0455319567241325E-4</v>
      </c>
      <c r="Z887" s="48">
        <f t="shared" si="0"/>
        <v>0.21519820265764861</v>
      </c>
      <c r="AA887" s="40">
        <f>I887 * ( Baseline!B$87 * Baseline!B$7 )</f>
        <v>4.0801936561001261E-4</v>
      </c>
      <c r="AB887" s="1">
        <f>J887 * ( Baseline!D$87 * Baseline!B$11 )</f>
        <v>3.3110912589933518E-2</v>
      </c>
      <c r="AC887" s="1">
        <f>K887 * ( Baseline!F$87 * Baseline!B$16 )</f>
        <v>4.8382923129912473E-4</v>
      </c>
      <c r="AD887" s="1">
        <f>L887 * ( Baseline!F$87 * Baseline!B$16 )</f>
        <v>5.0814967458346998E-4</v>
      </c>
      <c r="AE887" s="48">
        <f t="shared" si="1"/>
        <v>3.4510910861426124E-2</v>
      </c>
      <c r="AF887" s="48">
        <f>M887 * ( Baseline!B$87 * Baseline!B$7 )</f>
        <v>1.1240083743345379E-3</v>
      </c>
      <c r="AG887" s="48">
        <f>N887 * ( Baseline!D$87 * Baseline!B$11 )</f>
        <v>2.5694720971500436E-4</v>
      </c>
      <c r="AH887" s="48">
        <f>O887 * ( Baseline!F$87 * Baseline!B$16 )</f>
        <v>4.6024156707050769E-2</v>
      </c>
      <c r="AI887" s="48">
        <f>P887 * ( Baseline!H$87 * Baseline!B$18 )</f>
        <v>5.7990363112381412E-4</v>
      </c>
      <c r="AJ887" s="48">
        <f t="shared" si="2"/>
        <v>4.7985015922224122E-2</v>
      </c>
      <c r="AK887" s="48">
        <f>Q887 * ( Baseline!B$87 * Baseline!B$7 )</f>
        <v>1.7842283279292862E-5</v>
      </c>
      <c r="AL887" s="48">
        <f>R887 * ( Baseline!D$87 * Baseline!B$11 )</f>
        <v>2.6986306852776193E-4</v>
      </c>
      <c r="AM887" s="48">
        <f>S887 * ( Baseline!F$87 * Baseline!B$16 )</f>
        <v>5.7277051298645399E-5</v>
      </c>
      <c r="AN887" s="48">
        <f>T887 * ( Baseline!H$87 * Baseline!B$18 )</f>
        <v>3.4658054678985181E-2</v>
      </c>
      <c r="AO887" s="48">
        <f t="shared" si="3"/>
        <v>3.5003037082090883E-2</v>
      </c>
      <c r="AP887" s="48"/>
      <c r="AQ887" s="48">
        <f>V887 * ( (1-Baseline!B$88-Baseline!B$87) + (1-B887)*Baseline!B$88 )</f>
        <v>0.11652552860629802</v>
      </c>
      <c r="AR887" s="48">
        <f>W887 * ( (1-Baseline!B$88-Baseline!B$87) + (1-B887)*Baseline!B$88 )</f>
        <v>4.0218179944651993E-4</v>
      </c>
      <c r="AS887" s="48">
        <f>X887 * ( (1-Baseline!B$88-Baseline!B$87) + (1-B887)*Baseline!B$88 )</f>
        <v>2.0862165246645324E-3</v>
      </c>
      <c r="AT887" s="48">
        <f>Y887 * ( (1-Baseline!B$88-Baseline!B$87) + (1-B887)*Baseline!B$88 )</f>
        <v>3.3528601631825427E-4</v>
      </c>
      <c r="AU887" s="48">
        <f t="shared" si="4"/>
        <v>0.11934921294672733</v>
      </c>
      <c r="AV887" s="48">
        <f>AA887 * ( (1-Baseline!D$88-Baseline!D$87) + (1-B887)*Baseline!D$88 )</f>
        <v>3.1742677048662962E-4</v>
      </c>
      <c r="AW887" s="48">
        <f>AB887 * ( (1-Baseline!D$88-Baseline!D$87) + (1-B887)*Baseline!D$88 )</f>
        <v>2.5759292173728542E-2</v>
      </c>
      <c r="AX887" s="48">
        <f>AC887 * ( (1-Baseline!D$88-Baseline!D$87) + (1-B887)*Baseline!D$88 )</f>
        <v>3.7640456140776104E-4</v>
      </c>
      <c r="AY887" s="48">
        <f>AD887 * ( (1-Baseline!D$88-Baseline!D$87) + (1-B887)*Baseline!D$88 )</f>
        <v>3.9532513336887657E-4</v>
      </c>
      <c r="AZ887" s="48">
        <f t="shared" si="5"/>
        <v>2.6848448638991808E-2</v>
      </c>
      <c r="BA887" s="48">
        <f>AF887 * ( (1-Baseline!F$88-Baseline!F$87) + (1-Baseline!B$36)*Baseline!F$88 )</f>
        <v>8.0887239443911221E-4</v>
      </c>
      <c r="BB887" s="48">
        <f>AG887 * ( (1-Baseline!F$88-Baseline!F$87) + (1-Baseline!B$36)*Baseline!F$88 )</f>
        <v>1.8490743442162803E-4</v>
      </c>
      <c r="BC887" s="48">
        <f>AH887 * ( (1-Baseline!F$88-Baseline!F$87) + (1-Baseline!B$36)*Baseline!F$88 )</f>
        <v>3.3120455939408364E-2</v>
      </c>
      <c r="BD887" s="48">
        <f>AI887 * ( (1-Baseline!F$88-Baseline!F$87) + (1-Baseline!B$36)*Baseline!F$88 )</f>
        <v>4.1731720987289261E-4</v>
      </c>
      <c r="BE887" s="48">
        <f t="shared" si="6"/>
        <v>3.4531552978141991E-2</v>
      </c>
      <c r="BF887" s="48">
        <f>AK887 * ( (1-Baseline!H$88-Baseline!H$87) + (1-Baseline!B$36)*Baseline!H$88 )</f>
        <v>1.4136797887849319E-5</v>
      </c>
      <c r="BG887" s="48">
        <f>AL887 * ( (1-Baseline!H$88-Baseline!H$87) + (1-Baseline!B$36)*Baseline!H$88 )</f>
        <v>2.1381790645591631E-4</v>
      </c>
      <c r="BH887" s="48">
        <f>AM887 * ( (1-Baseline!H$88-Baseline!H$87) + (1-Baseline!B$36)*Baseline!H$88 )</f>
        <v>4.5381753284942715E-5</v>
      </c>
      <c r="BI887" s="48">
        <f>AN887 * ( (1-Baseline!H$88-Baseline!H$87) + (1-Baseline!B$36)*Baseline!H$88 )</f>
        <v>2.7460269883253535E-2</v>
      </c>
      <c r="BJ887" s="48">
        <f t="shared" si="7"/>
        <v>2.7733606340882243E-2</v>
      </c>
      <c r="BK887" s="48"/>
      <c r="BL887" s="48">
        <f t="shared" si="18"/>
        <v>0.97634098901272448</v>
      </c>
      <c r="BM887" s="48">
        <f t="shared" si="19"/>
        <v>3.369790126944848E-3</v>
      </c>
      <c r="BN887" s="48">
        <f t="shared" si="20"/>
        <v>1.7479935335608248E-2</v>
      </c>
      <c r="BO887" s="48">
        <f t="shared" si="21"/>
        <v>2.8092855247224165E-3</v>
      </c>
      <c r="BP887" s="48">
        <f t="shared" si="8"/>
        <v>0.99999999999999989</v>
      </c>
      <c r="BQ887" s="48">
        <f t="shared" si="22"/>
        <v>1.1822909202494219E-2</v>
      </c>
      <c r="BR887" s="48">
        <f t="shared" si="23"/>
        <v>0.959433169494885</v>
      </c>
      <c r="BS887" s="48">
        <f t="shared" si="24"/>
        <v>1.4019601894655152E-2</v>
      </c>
      <c r="BT887" s="48">
        <f t="shared" si="25"/>
        <v>1.4724319407965671E-2</v>
      </c>
      <c r="BU887" s="48">
        <f t="shared" si="9"/>
        <v>1</v>
      </c>
      <c r="BV887" s="48">
        <f t="shared" si="26"/>
        <v>2.3424153409813846E-2</v>
      </c>
      <c r="BW887" s="48">
        <f t="shared" si="27"/>
        <v>5.3547384485914066E-3</v>
      </c>
      <c r="BX887" s="48">
        <f t="shared" si="28"/>
        <v>0.95913600990876846</v>
      </c>
      <c r="BY887" s="48">
        <f t="shared" si="29"/>
        <v>1.2085098232826332E-2</v>
      </c>
      <c r="BZ887" s="48">
        <f t="shared" si="10"/>
        <v>1</v>
      </c>
      <c r="CA887" s="48">
        <f t="shared" si="30"/>
        <v>5.0973529061059016E-4</v>
      </c>
      <c r="CB887" s="48">
        <f t="shared" si="31"/>
        <v>7.7097043863612602E-3</v>
      </c>
      <c r="CC887" s="48">
        <f t="shared" si="32"/>
        <v>1.6363451881137164E-3</v>
      </c>
      <c r="CD887" s="48">
        <f t="shared" si="33"/>
        <v>0.99014421513491435</v>
      </c>
      <c r="CE887" s="48">
        <f t="shared" si="11"/>
        <v>0.99999999999999989</v>
      </c>
      <c r="CF887" s="48"/>
      <c r="CG887" s="48">
        <f t="shared" si="34"/>
        <v>0.97634098901272448</v>
      </c>
      <c r="CH887" s="48">
        <f t="shared" si="35"/>
        <v>3.369790126944848E-3</v>
      </c>
      <c r="CI887" s="48">
        <f t="shared" si="36"/>
        <v>1.7479935335608248E-2</v>
      </c>
      <c r="CJ887" s="48">
        <f t="shared" si="37"/>
        <v>2.8092855247224165E-3</v>
      </c>
      <c r="CK887" s="48">
        <f t="shared" si="12"/>
        <v>0.99999999999999989</v>
      </c>
      <c r="CL887" s="48">
        <f t="shared" si="38"/>
        <v>1.1822909202494219E-2</v>
      </c>
      <c r="CM887" s="48">
        <f t="shared" si="39"/>
        <v>0.959433169494885</v>
      </c>
      <c r="CN887" s="48">
        <f t="shared" si="40"/>
        <v>1.4019601894655152E-2</v>
      </c>
      <c r="CO887" s="48">
        <f t="shared" si="41"/>
        <v>1.4724319407965671E-2</v>
      </c>
      <c r="CP887" s="48">
        <f t="shared" si="13"/>
        <v>1</v>
      </c>
      <c r="CQ887" s="48">
        <f t="shared" si="42"/>
        <v>2.3424153409813846E-2</v>
      </c>
      <c r="CR887" s="48">
        <f t="shared" si="43"/>
        <v>5.3547384485914066E-3</v>
      </c>
      <c r="CS887" s="48">
        <f t="shared" si="44"/>
        <v>0.95913600990876846</v>
      </c>
      <c r="CT887" s="48">
        <f t="shared" si="45"/>
        <v>1.2085098232826332E-2</v>
      </c>
      <c r="CU887" s="48">
        <f t="shared" si="14"/>
        <v>1</v>
      </c>
      <c r="CV887" s="48">
        <f t="shared" si="46"/>
        <v>5.0973529061059016E-4</v>
      </c>
      <c r="CW887" s="48">
        <f t="shared" si="47"/>
        <v>7.7097043863612602E-3</v>
      </c>
      <c r="CX887" s="48">
        <f t="shared" si="48"/>
        <v>1.6363451881137164E-3</v>
      </c>
      <c r="CY887" s="48">
        <f t="shared" si="49"/>
        <v>0.99014421513491435</v>
      </c>
      <c r="CZ887" s="48">
        <f t="shared" si="15"/>
        <v>0.99999999999999989</v>
      </c>
      <c r="DA887" s="48"/>
      <c r="DB887" s="48">
        <f>(AQ887*Baseline!B$7 + AV887*Baseline!B$11 + BA887*Baseline!B$16 + BF887*Baseline!B$18)</f>
        <v>60552.831942446384</v>
      </c>
      <c r="DC887" s="48">
        <f>(AR887*Baseline!B$7 + AW887*Baseline!B$11 + BB887*Baseline!B$16 + BG887*Baseline!B$18)</f>
        <v>65847.622690822871</v>
      </c>
      <c r="DD887" s="48">
        <f>(AS887*Baseline!B$7 + AX887*Baseline!B$11 + BC887*Baseline!B$16 + BH887*Baseline!B$18)</f>
        <v>114856.92272032228</v>
      </c>
      <c r="DE887" s="48">
        <f>(AT887*Baseline!B$7 + AY887*Baseline!B$11 + BD887*Baseline!B$16 + BI887*Baseline!B$18)</f>
        <v>1259836.6672917292</v>
      </c>
      <c r="DF887" s="48">
        <f t="shared" si="16"/>
        <v>1501094.0446453209</v>
      </c>
      <c r="DG887" s="48"/>
      <c r="DH887" s="48">
        <f t="shared" si="50"/>
        <v>4.0339132753507013E-2</v>
      </c>
      <c r="DI887" s="48">
        <f t="shared" si="51"/>
        <v>4.3866420578852788E-2</v>
      </c>
      <c r="DJ887" s="48">
        <f t="shared" si="52"/>
        <v>7.6515474250289706E-2</v>
      </c>
      <c r="DK887" s="48">
        <f t="shared" si="53"/>
        <v>0.83927897241735039</v>
      </c>
      <c r="DL887" s="48">
        <f t="shared" si="17"/>
        <v>0.99999999999999989</v>
      </c>
      <c r="DM887" s="48"/>
      <c r="DN887" s="48">
        <f>DH887 / (Baseline!B$7/Baseline!B$17)</f>
        <v>4.305937098068866</v>
      </c>
      <c r="DO887" s="48">
        <f>DI887 / (Baseline!B$11/Baseline!B$17)</f>
        <v>1.0589563883971833</v>
      </c>
      <c r="DP887" s="48">
        <f>DJ887 / (Baseline!B$16/Baseline!B$17)</f>
        <v>1.182395312087696</v>
      </c>
      <c r="DQ887" s="48">
        <f>DK887 / (Baseline!B$18/Baseline!B$17)</f>
        <v>0.94887897167569113</v>
      </c>
      <c r="DR887" s="71"/>
      <c r="DS887" s="48">
        <f>(AU887*Baseline!B$34)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3.0431913192009098E-2</v>
      </c>
      <c r="DT887" s="48">
        <f>(AZ887*Baseline!B$34) + (Baseline!D$88*(1-Baseline!D$89)*Baseline!B$35) + (Baseline!D$88*Baseline!D$89*((1-Baseline!D$90)*Baseline!B$40 + Baseline!D$90*Baseline!B$41))</f>
        <v>1.0440835295848775E-2</v>
      </c>
      <c r="DU887" s="48">
        <f>(BE887*Baseline!B$34) + (Baseline!F$88*(1-Baseline!F$89)*Baseline!B$35) + (Baseline!F$88*Baseline!F$89*((1-Baseline!F$90)*Baseline!B$40 + Baseline!F$90*Baseline!B$41))</f>
        <v>1.2910372946721302E-2</v>
      </c>
      <c r="DV887" s="48">
        <f>(BJ887*Baseline!B$34) + (Baseline!H$88*(1-Baseline!H$89)*Baseline!B$35) + (Baseline!H$88*Baseline!H$89*((1-Baseline!H$90)*Baseline!B$40 + Baseline!H$90*Baseline!B$41))</f>
        <v>9.3050409511323366E-3</v>
      </c>
      <c r="DW887" s="48">
        <f>( DS887*Baseline!B$7 + DT887*Baseline!B$11 + DU887*Baseline!B$16 + DV887*Baseline!B$18 ) / Baseline!B$17</f>
        <v>9.7833215132948174E-3</v>
      </c>
    </row>
    <row r="888" spans="1:127">
      <c r="A888" s="7" t="s">
        <v>1217</v>
      </c>
      <c r="B888" s="1">
        <f>MIN( MAX( NORMINV( MCrands!B888, (B$5+B$4)/2, (B$5-B$4)/3.29 ), 0 ), 1 )</f>
        <v>0.74971788171106446</v>
      </c>
      <c r="C888" s="1">
        <f>MAX( NORMINV( MCrands!C888, (C$5+C$4)/2, (C$5-C$4)/3.29 ), 0 )</f>
        <v>2.3850552918064127</v>
      </c>
      <c r="D888" s="40"/>
      <c r="E888" s="40">
        <f>Baseline!B$33 * (C888 * Baseline!B$66*Baseline!B$66/Baseline!B$73 + Baseline!B$52*Baseline!B$52/Baseline!B$74 + Baseline!B$53*Baseline!B$53/Baseline!B$75 + Baseline!B$54*Baseline!B$54/Baseline!B$76)</f>
        <v>1.996674963442325E-5</v>
      </c>
      <c r="F888" s="40">
        <f>Baseline!B$33 * (C888 * Baseline!B$66*Baseline!B$57/Baseline!B$73 + Baseline!B$52*Baseline!B$67/Baseline!B$74 + Baseline!B$53*Baseline!B$55/Baseline!B$75 + Baseline!B$54*Baseline!B$56/Baseline!B$76)</f>
        <v>3.9275006182925806E-8</v>
      </c>
      <c r="G888" s="1">
        <f>Baseline!B$33 * (C888 * Baseline!B$66*Baseline!B$58/Baseline!B$73 + Baseline!B$52*Baseline!B$59/Baseline!B$74 + Baseline!B$53*Baseline!B$68/Baseline!B$75 + Baseline!B$54*Baseline!B$60/Baseline!B$76)</f>
        <v>1.0820543274167708E-7</v>
      </c>
      <c r="H888" s="40">
        <f>Baseline!B$33 * (C888 * Baseline!B$66*Baseline!B$61/Baseline!B$73 + Baseline!B$52*Baseline!B$62/Baseline!B$74 + Baseline!B$53*Baseline!B$63/Baseline!B$75 + Baseline!B$54*Baseline!B$69/Baseline!B$76)</f>
        <v>1.709978272321584E-9</v>
      </c>
      <c r="I888" s="40">
        <f>Baseline!B$33 * (C888 * Baseline!B$57*Baseline!B$66/Baseline!B$73 + Baseline!B$67*Baseline!B$52/Baseline!B$74 + Baseline!B$55*Baseline!B$53/Baseline!B$75 + Baseline!B$56*Baseline!B$54/Baseline!B$76)</f>
        <v>3.9275006182925806E-8</v>
      </c>
      <c r="J888" s="1">
        <f>Baseline!B$33 * (C888 * Baseline!B$57*Baseline!B$57/Baseline!B$73 + Baseline!B$67*Baseline!B$67/Baseline!B$74 + Baseline!B$55*Baseline!B$55/Baseline!B$75 + Baseline!B$56*Baseline!B$56/Baseline!B$76)</f>
        <v>1.7949606020288741E-6</v>
      </c>
      <c r="K888" s="40">
        <f>Baseline!B$33 * (C888 * Baseline!B$57*Baseline!B$58/Baseline!B$73 + Baseline!B$67*Baseline!B$59/Baseline!B$74 + Baseline!B$55*Baseline!B$68/Baseline!B$75 + Baseline!B$56*Baseline!B$60/Baseline!B$76)</f>
        <v>1.3929236031547892E-8</v>
      </c>
      <c r="L888" s="1">
        <f>Baseline!B$33 * (C888 * Baseline!B$57*Baseline!B$61/Baseline!B$73 + Baseline!B$67*Baseline!B$62/Baseline!B$74 + Baseline!B$55*Baseline!B$63/Baseline!B$75 + Baseline!B$56*Baseline!B$69/Baseline!B$76)</f>
        <v>1.4629422722408419E-8</v>
      </c>
      <c r="M888" s="40">
        <f>Baseline!B$33 * (C888 * Baseline!B$58*Baseline!B$66/Baseline!B$73 + Baseline!B$59*Baseline!B$52/Baseline!B$74 + Baseline!B$68*Baseline!B$53/Baseline!B$75 + Baseline!B$60*Baseline!B$54/Baseline!B$76)</f>
        <v>1.0820543274167708E-7</v>
      </c>
      <c r="N888" s="1">
        <f>Baseline!B$33 * (C888 * Baseline!B$58*Baseline!B$57/Baseline!B$73 + Baseline!B$59*Baseline!B$67/Baseline!B$74 + Baseline!B$68*Baseline!B$55/Baseline!B$75 + Baseline!B$60*Baseline!B$56/Baseline!B$76)</f>
        <v>1.3929236031547892E-8</v>
      </c>
      <c r="O888" s="1">
        <f>Baseline!B$33 * (C888 * Baseline!B$58*Baseline!B$58/Baseline!B$73 + Baseline!B$59*Baseline!B$59/Baseline!B$74 + Baseline!B$68*Baseline!B$68/Baseline!B$75 + Baseline!B$60*Baseline!B$60/Baseline!B$76)</f>
        <v>1.3250168570053828E-6</v>
      </c>
      <c r="P888" s="40">
        <f>Baseline!B$33 * (C888 * Baseline!B$58*Baseline!B$61/Baseline!B$73 + Baseline!B$59*Baseline!B$62/Baseline!B$74 + Baseline!B$68*Baseline!B$63/Baseline!B$75 + Baseline!B$60*Baseline!B$69/Baseline!B$76)</f>
        <v>1.6489801874559165E-9</v>
      </c>
      <c r="Q888" s="40">
        <f>Baseline!B$33 * (C888 * Baseline!B$61*Baseline!B$66/Baseline!B$73 + Baseline!B$62*Baseline!B$52/Baseline!B$74 + Baseline!B$63*Baseline!B$53/Baseline!B$75 + Baseline!B$69*Baseline!B$54/Baseline!B$76)</f>
        <v>1.709978272321584E-9</v>
      </c>
      <c r="R888" s="40">
        <f>Baseline!B$33 * (C888 * Baseline!B$61*Baseline!B$57/Baseline!B$73 + Baseline!B$62*Baseline!B$67/Baseline!B$74 + Baseline!B$63*Baseline!B$55/Baseline!B$75 + Baseline!B$69*Baseline!B$56/Baseline!B$76)</f>
        <v>1.4629422722408419E-8</v>
      </c>
      <c r="S888" s="40">
        <f>Baseline!B$33 * (C888 * Baseline!B$61*Baseline!B$58/Baseline!B$73 + Baseline!B$62*Baseline!B$59/Baseline!B$74 + Baseline!B$63*Baseline!B$68/Baseline!B$75 + Baseline!B$69*Baseline!B$60/Baseline!B$76)</f>
        <v>1.6489801874559165E-9</v>
      </c>
      <c r="T888" s="40">
        <f>Baseline!B$33 * (C888 * Baseline!B$61*Baseline!B$61/Baseline!B$73 + Baseline!B$62*Baseline!B$62/Baseline!B$74 + Baseline!B$63*Baseline!B$63/Baseline!B$75 + Baseline!B$69*Baseline!B$69/Baseline!B$76)</f>
        <v>9.8551803982507789E-8</v>
      </c>
      <c r="U888" s="40"/>
      <c r="V888" s="40">
        <f>E888 * ( Baseline!B$87 * Baseline!B$7 )</f>
        <v>0.20723489445567891</v>
      </c>
      <c r="W888" s="40">
        <f>F888 * ( Baseline!D$87 * Baseline!B$11 )</f>
        <v>7.2449015963729259E-4</v>
      </c>
      <c r="X888" s="40">
        <f>G888 * ( Baseline!F$87 * Baseline!B$16 )</f>
        <v>3.7584908103761882E-3</v>
      </c>
      <c r="Y888" s="40">
        <f>H888 * ( Baseline!H$87 * Baseline!B$18 )</f>
        <v>6.0135398731680427E-4</v>
      </c>
      <c r="Z888" s="48">
        <f t="shared" si="0"/>
        <v>0.21231922941300921</v>
      </c>
      <c r="AA888" s="40">
        <f>I888 * ( Baseline!B$87 * Baseline!B$7 )</f>
        <v>4.0763528917258691E-4</v>
      </c>
      <c r="AB888" s="1">
        <f>J888 * ( Baseline!D$87 * Baseline!B$11 )</f>
        <v>3.3110912498643785E-2</v>
      </c>
      <c r="AC888" s="1">
        <f>K888 * ( Baseline!F$87 * Baseline!B$16 )</f>
        <v>4.838288087171899E-4</v>
      </c>
      <c r="AD888" s="1">
        <f>L888 * ( Baseline!F$87 * Baseline!B$16 )</f>
        <v>5.0814963232527651E-4</v>
      </c>
      <c r="AE888" s="48">
        <f t="shared" si="1"/>
        <v>3.4510526228858834E-2</v>
      </c>
      <c r="AF888" s="48">
        <f>M888 * ( Baseline!B$87 * Baseline!B$7 )</f>
        <v>1.1230641864258665E-3</v>
      </c>
      <c r="AG888" s="48">
        <f>N888 * ( Baseline!D$87 * Baseline!B$11 )</f>
        <v>2.5694698529439883E-4</v>
      </c>
      <c r="AH888" s="48">
        <f>O888 * ( Baseline!F$87 * Baseline!B$16 )</f>
        <v>4.6024155668203511E-2</v>
      </c>
      <c r="AI888" s="48">
        <f>P888 * ( Baseline!H$87 * Baseline!B$18 )</f>
        <v>5.7990257933905446E-4</v>
      </c>
      <c r="AJ888" s="48">
        <f t="shared" si="2"/>
        <v>4.798406941926283E-2</v>
      </c>
      <c r="AK888" s="48">
        <f>Q888 * ( Baseline!B$87 * Baseline!B$7 )</f>
        <v>1.7747864488425721E-5</v>
      </c>
      <c r="AL888" s="48">
        <f>R888 * ( Baseline!D$87 * Baseline!B$11 )</f>
        <v>2.6986304608570135E-4</v>
      </c>
      <c r="AM888" s="48">
        <f>S888 * ( Baseline!F$87 * Baseline!B$16 )</f>
        <v>5.7276947413919728E-5</v>
      </c>
      <c r="AN888" s="48">
        <f>T888 * ( Baseline!H$87 * Baseline!B$18 )</f>
        <v>3.4658054573806704E-2</v>
      </c>
      <c r="AO888" s="48">
        <f t="shared" si="3"/>
        <v>3.5002942431794748E-2</v>
      </c>
      <c r="AP888" s="48"/>
      <c r="AQ888" s="48">
        <f>V888 * ( (1-Baseline!B$88-Baseline!B$87) + (1-B888)*Baseline!B$88 )</f>
        <v>6.4522809296071806E-2</v>
      </c>
      <c r="AR888" s="48">
        <f>W888 * ( (1-Baseline!B$88-Baseline!B$87) + (1-B888)*Baseline!B$88 )</f>
        <v>2.2557079747568859E-4</v>
      </c>
      <c r="AS888" s="48">
        <f>X888 * ( (1-Baseline!B$88-Baseline!B$87) + (1-B888)*Baseline!B$88 )</f>
        <v>1.170210192814831E-3</v>
      </c>
      <c r="AT888" s="48">
        <f>Y888 * ( (1-Baseline!B$88-Baseline!B$87) + (1-B888)*Baseline!B$88 )</f>
        <v>1.8723221658683008E-4</v>
      </c>
      <c r="AU888" s="48">
        <f t="shared" si="4"/>
        <v>6.6105822502949149E-2</v>
      </c>
      <c r="AV888" s="48">
        <f>AA888 * ( (1-Baseline!D$88-Baseline!D$87) + (1-B888)*Baseline!D$88 )</f>
        <v>2.6721503692114123E-4</v>
      </c>
      <c r="AW888" s="48">
        <f>AB888 * ( (1-Baseline!D$88-Baseline!D$87) + (1-B888)*Baseline!D$88 )</f>
        <v>2.1705023929053827E-2</v>
      </c>
      <c r="AX888" s="48">
        <f>AC888 * ( (1-Baseline!D$88-Baseline!D$87) + (1-B888)*Baseline!D$88 )</f>
        <v>3.1716177774328486E-4</v>
      </c>
      <c r="AY888" s="48">
        <f>AD888 * ( (1-Baseline!D$88-Baseline!D$87) + (1-B888)*Baseline!D$88 )</f>
        <v>3.3310468050712258E-4</v>
      </c>
      <c r="AZ888" s="48">
        <f t="shared" si="5"/>
        <v>2.2622505424225378E-2</v>
      </c>
      <c r="BA888" s="48">
        <f>AF888 * ( (1-Baseline!F$88-Baseline!F$87) + (1-Baseline!B$36)*Baseline!F$88 )</f>
        <v>8.0819292660601924E-4</v>
      </c>
      <c r="BB888" s="48">
        <f>AG888 * ( (1-Baseline!F$88-Baseline!F$87) + (1-Baseline!B$36)*Baseline!F$88 )</f>
        <v>1.8490727292137883E-4</v>
      </c>
      <c r="BC888" s="48">
        <f>AH888 * ( (1-Baseline!F$88-Baseline!F$87) + (1-Baseline!B$36)*Baseline!F$88 )</f>
        <v>3.3120455191820629E-2</v>
      </c>
      <c r="BD888" s="48">
        <f>AI888 * ( (1-Baseline!F$88-Baseline!F$87) + (1-Baseline!B$36)*Baseline!F$88 )</f>
        <v>4.1731645297492248E-4</v>
      </c>
      <c r="BE888" s="48">
        <f t="shared" si="6"/>
        <v>3.453087184432295E-2</v>
      </c>
      <c r="BF888" s="48">
        <f>AK888 * ( (1-Baseline!H$88-Baseline!H$87) + (1-Baseline!B$36)*Baseline!H$88 )</f>
        <v>1.4061987991469466E-5</v>
      </c>
      <c r="BG888" s="48">
        <f>AL888 * ( (1-Baseline!H$88-Baseline!H$87) + (1-Baseline!B$36)*Baseline!H$88 )</f>
        <v>2.1381788867462287E-4</v>
      </c>
      <c r="BH888" s="48">
        <f>AM888 * ( (1-Baseline!H$88-Baseline!H$87) + (1-Baseline!B$36)*Baseline!H$88 )</f>
        <v>4.5381670974996875E-5</v>
      </c>
      <c r="BI888" s="48">
        <f>AN888 * ( (1-Baseline!H$88-Baseline!H$87) + (1-Baseline!B$36)*Baseline!H$88 )</f>
        <v>2.7460269799918526E-2</v>
      </c>
      <c r="BJ888" s="48">
        <f t="shared" si="7"/>
        <v>2.7733531347559615E-2</v>
      </c>
      <c r="BK888" s="48"/>
      <c r="BL888" s="48">
        <f t="shared" si="18"/>
        <v>0.97605334678640854</v>
      </c>
      <c r="BM888" s="48">
        <f t="shared" si="19"/>
        <v>3.4122682229031378E-3</v>
      </c>
      <c r="BN888" s="48">
        <f t="shared" si="20"/>
        <v>1.7702074469501151E-2</v>
      </c>
      <c r="BO888" s="48">
        <f t="shared" si="21"/>
        <v>2.8323105211871032E-3</v>
      </c>
      <c r="BP888" s="48">
        <f t="shared" si="8"/>
        <v>1</v>
      </c>
      <c r="BQ888" s="48">
        <f t="shared" si="22"/>
        <v>1.1811911718451541E-2</v>
      </c>
      <c r="BR888" s="48">
        <f t="shared" si="23"/>
        <v>0.95944386008682048</v>
      </c>
      <c r="BS888" s="48">
        <f t="shared" si="24"/>
        <v>1.4019745903283165E-2</v>
      </c>
      <c r="BT888" s="48">
        <f t="shared" si="25"/>
        <v>1.4724482291444897E-2</v>
      </c>
      <c r="BU888" s="48">
        <f t="shared" si="9"/>
        <v>1</v>
      </c>
      <c r="BV888" s="48">
        <f t="shared" si="26"/>
        <v>2.3404938347622122E-2</v>
      </c>
      <c r="BW888" s="48">
        <f t="shared" si="27"/>
        <v>5.3548393957443194E-3</v>
      </c>
      <c r="BX888" s="48">
        <f t="shared" si="28"/>
        <v>0.95915490756037192</v>
      </c>
      <c r="BY888" s="48">
        <f t="shared" si="29"/>
        <v>1.2085314696261612E-2</v>
      </c>
      <c r="BZ888" s="48">
        <f t="shared" si="10"/>
        <v>1</v>
      </c>
      <c r="CA888" s="48">
        <f t="shared" si="30"/>
        <v>5.0703921600329623E-4</v>
      </c>
      <c r="CB888" s="48">
        <f t="shared" si="31"/>
        <v>7.7097245927694527E-3</v>
      </c>
      <c r="CC888" s="48">
        <f t="shared" si="32"/>
        <v>1.6363466450149773E-3</v>
      </c>
      <c r="CD888" s="48">
        <f t="shared" si="33"/>
        <v>0.99014688954621233</v>
      </c>
      <c r="CE888" s="48">
        <f t="shared" si="11"/>
        <v>1</v>
      </c>
      <c r="CF888" s="48"/>
      <c r="CG888" s="48">
        <f t="shared" si="34"/>
        <v>0.97605334678640854</v>
      </c>
      <c r="CH888" s="48">
        <f t="shared" si="35"/>
        <v>3.4122682229031378E-3</v>
      </c>
      <c r="CI888" s="48">
        <f t="shared" si="36"/>
        <v>1.7702074469501151E-2</v>
      </c>
      <c r="CJ888" s="48">
        <f t="shared" si="37"/>
        <v>2.8323105211871032E-3</v>
      </c>
      <c r="CK888" s="48">
        <f t="shared" si="12"/>
        <v>1</v>
      </c>
      <c r="CL888" s="48">
        <f t="shared" si="38"/>
        <v>1.1811911718451541E-2</v>
      </c>
      <c r="CM888" s="48">
        <f t="shared" si="39"/>
        <v>0.95944386008682048</v>
      </c>
      <c r="CN888" s="48">
        <f t="shared" si="40"/>
        <v>1.4019745903283165E-2</v>
      </c>
      <c r="CO888" s="48">
        <f t="shared" si="41"/>
        <v>1.4724482291444897E-2</v>
      </c>
      <c r="CP888" s="48">
        <f t="shared" si="13"/>
        <v>1</v>
      </c>
      <c r="CQ888" s="48">
        <f t="shared" si="42"/>
        <v>2.3404938347622122E-2</v>
      </c>
      <c r="CR888" s="48">
        <f t="shared" si="43"/>
        <v>5.3548393957443194E-3</v>
      </c>
      <c r="CS888" s="48">
        <f t="shared" si="44"/>
        <v>0.95915490756037192</v>
      </c>
      <c r="CT888" s="48">
        <f t="shared" si="45"/>
        <v>1.2085314696261612E-2</v>
      </c>
      <c r="CU888" s="48">
        <f t="shared" si="14"/>
        <v>1</v>
      </c>
      <c r="CV888" s="48">
        <f t="shared" si="46"/>
        <v>5.0703921600329623E-4</v>
      </c>
      <c r="CW888" s="48">
        <f t="shared" si="47"/>
        <v>7.7097245927694527E-3</v>
      </c>
      <c r="CX888" s="48">
        <f t="shared" si="48"/>
        <v>1.6363466450149773E-3</v>
      </c>
      <c r="CY888" s="48">
        <f t="shared" si="49"/>
        <v>0.99014688954621233</v>
      </c>
      <c r="CZ888" s="48">
        <f t="shared" si="15"/>
        <v>1</v>
      </c>
      <c r="DA888" s="48"/>
      <c r="DB888" s="48">
        <f>(AQ888*Baseline!B$7 + AV888*Baseline!B$11 + BA888*Baseline!B$16 + BF888*Baseline!B$18)</f>
        <v>35218.129350382012</v>
      </c>
      <c r="DC888" s="48">
        <f>(AR888*Baseline!B$7 + AW888*Baseline!B$11 + BB888*Baseline!B$16 + BG888*Baseline!B$18)</f>
        <v>57067.367818400424</v>
      </c>
      <c r="DD888" s="48">
        <f>(AS888*Baseline!B$7 + AX888*Baseline!B$11 + BC888*Baseline!B$16 + BH888*Baseline!B$18)</f>
        <v>114285.60402709583</v>
      </c>
      <c r="DE888" s="48">
        <f>(AT888*Baseline!B$7 + AY888*Baseline!B$11 + BD888*Baseline!B$16 + BI888*Baseline!B$18)</f>
        <v>1259631.419726063</v>
      </c>
      <c r="DF888" s="48">
        <f t="shared" si="16"/>
        <v>1466202.5209219414</v>
      </c>
      <c r="DG888" s="48"/>
      <c r="DH888" s="48">
        <f t="shared" si="50"/>
        <v>2.4019962350246823E-2</v>
      </c>
      <c r="DI888" s="48">
        <f t="shared" si="51"/>
        <v>3.8921886304299033E-2</v>
      </c>
      <c r="DJ888" s="48">
        <f t="shared" si="52"/>
        <v>7.7946669983375544E-2</v>
      </c>
      <c r="DK888" s="48">
        <f t="shared" si="53"/>
        <v>0.8591114813620786</v>
      </c>
      <c r="DL888" s="48">
        <f t="shared" si="17"/>
        <v>1</v>
      </c>
      <c r="DM888" s="48"/>
      <c r="DN888" s="48">
        <f>DH888 / (Baseline!B$7/Baseline!B$17)</f>
        <v>2.5639729939199882</v>
      </c>
      <c r="DO888" s="48">
        <f>DI888 / (Baseline!B$11/Baseline!B$17)</f>
        <v>0.93959296442518647</v>
      </c>
      <c r="DP888" s="48">
        <f>DJ888 / (Baseline!B$16/Baseline!B$17)</f>
        <v>1.2045116113338477</v>
      </c>
      <c r="DQ888" s="48">
        <f>DK888 / (Baseline!B$18/Baseline!B$17)</f>
        <v>0.97130137389437166</v>
      </c>
      <c r="DR888" s="71"/>
      <c r="DS888" s="48">
        <f>(AU888*Baseline!B$34)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2.244540462544237E-2</v>
      </c>
      <c r="DT888" s="48">
        <f>(AZ888*Baseline!B$34) + (Baseline!D$88*(1-Baseline!D$89)*Baseline!B$35) + (Baseline!D$88*Baseline!D$89*((1-Baseline!D$90)*Baseline!B$40 + Baseline!D$90*Baseline!B$41))</f>
        <v>9.8069438136338099E-3</v>
      </c>
      <c r="DU888" s="48">
        <f>(BE888*Baseline!B$34) + (Baseline!F$88*(1-Baseline!F$89)*Baseline!B$35) + (Baseline!F$88*Baseline!F$89*((1-Baseline!F$90)*Baseline!B$40 + Baseline!F$90*Baseline!B$41))</f>
        <v>1.2910270776648445E-2</v>
      </c>
      <c r="DV888" s="48">
        <f>(BJ888*Baseline!B$34) + (Baseline!H$88*(1-Baseline!H$89)*Baseline!B$35) + (Baseline!H$88*Baseline!H$89*((1-Baseline!H$90)*Baseline!B$40 + Baseline!H$90*Baseline!B$41))</f>
        <v>9.3050297021339441E-3</v>
      </c>
      <c r="DW888" s="48">
        <f>( DS888*Baseline!B$7 + DT888*Baseline!B$11 + DU888*Baseline!B$16 + DV888*Baseline!B$18 ) / Baseline!B$17</f>
        <v>9.6822268263046275E-3</v>
      </c>
    </row>
    <row r="889" spans="1:127">
      <c r="A889" s="7" t="s">
        <v>1218</v>
      </c>
      <c r="B889" s="1">
        <f>MIN( MAX( NORMINV( MCrands!B889, (B$5+B$4)/2, (B$5-B$4)/3.29 ), 0 ), 1 )</f>
        <v>0.65705471469114352</v>
      </c>
      <c r="C889" s="1">
        <f>MAX( NORMINV( MCrands!C889, (C$5+C$4)/2, (C$5-C$4)/3.29 ), 0 )</f>
        <v>2.610019522386934</v>
      </c>
      <c r="D889" s="40"/>
      <c r="E889" s="40">
        <f>Baseline!B$33 * (C889 * Baseline!B$66*Baseline!B$66/Baseline!B$73 + Baseline!B$52*Baseline!B$52/Baseline!B$74 + Baseline!B$53*Baseline!B$53/Baseline!B$75 + Baseline!B$54*Baseline!B$54/Baseline!B$76)</f>
        <v>2.1849259929062324E-5</v>
      </c>
      <c r="F889" s="40">
        <f>Baseline!B$33 * (C889 * Baseline!B$66*Baseline!B$57/Baseline!B$73 + Baseline!B$52*Baseline!B$67/Baseline!B$74 + Baseline!B$53*Baseline!B$55/Baseline!B$75 + Baseline!B$54*Baseline!B$56/Baseline!B$76)</f>
        <v>3.9526762825471986E-8</v>
      </c>
      <c r="G889" s="1">
        <f>Baseline!B$33 * (C889 * Baseline!B$66*Baseline!B$58/Baseline!B$73 + Baseline!B$52*Baseline!B$59/Baseline!B$74 + Baseline!B$53*Baseline!B$68/Baseline!B$75 + Baseline!B$54*Baseline!B$60/Baseline!B$76)</f>
        <v>1.0882433448793644E-7</v>
      </c>
      <c r="H889" s="40">
        <f>Baseline!B$33 * (C889 * Baseline!B$66*Baseline!B$61/Baseline!B$73 + Baseline!B$52*Baseline!B$62/Baseline!B$74 + Baseline!B$53*Baseline!B$63/Baseline!B$75 + Baseline!B$54*Baseline!B$69/Baseline!B$76)</f>
        <v>1.7718684469475202E-9</v>
      </c>
      <c r="I889" s="40">
        <f>Baseline!B$33 * (C889 * Baseline!B$57*Baseline!B$66/Baseline!B$73 + Baseline!B$67*Baseline!B$52/Baseline!B$74 + Baseline!B$55*Baseline!B$53/Baseline!B$75 + Baseline!B$56*Baseline!B$54/Baseline!B$76)</f>
        <v>3.9526762825471986E-8</v>
      </c>
      <c r="J889" s="1">
        <f>Baseline!B$33 * (C889 * Baseline!B$57*Baseline!B$57/Baseline!B$73 + Baseline!B$67*Baseline!B$67/Baseline!B$74 + Baseline!B$55*Baseline!B$55/Baseline!B$75 + Baseline!B$56*Baseline!B$56/Baseline!B$76)</f>
        <v>1.7949606356974319E-6</v>
      </c>
      <c r="K889" s="40">
        <f>Baseline!B$33 * (C889 * Baseline!B$57*Baseline!B$58/Baseline!B$73 + Baseline!B$67*Baseline!B$59/Baseline!B$74 + Baseline!B$55*Baseline!B$68/Baseline!B$75 + Baseline!B$56*Baseline!B$60/Baseline!B$76)</f>
        <v>1.3929318800086342E-8</v>
      </c>
      <c r="L889" s="1">
        <f>Baseline!B$33 * (C889 * Baseline!B$57*Baseline!B$61/Baseline!B$73 + Baseline!B$67*Baseline!B$62/Baseline!B$74 + Baseline!B$55*Baseline!B$63/Baseline!B$75 + Baseline!B$56*Baseline!B$69/Baseline!B$76)</f>
        <v>1.4629430999262264E-8</v>
      </c>
      <c r="M889" s="40">
        <f>Baseline!B$33 * (C889 * Baseline!B$58*Baseline!B$66/Baseline!B$73 + Baseline!B$59*Baseline!B$52/Baseline!B$74 + Baseline!B$68*Baseline!B$53/Baseline!B$75 + Baseline!B$60*Baseline!B$54/Baseline!B$76)</f>
        <v>1.0882433448793644E-7</v>
      </c>
      <c r="N889" s="1">
        <f>Baseline!B$33 * (C889 * Baseline!B$58*Baseline!B$57/Baseline!B$73 + Baseline!B$59*Baseline!B$67/Baseline!B$74 + Baseline!B$68*Baseline!B$55/Baseline!B$75 + Baseline!B$60*Baseline!B$56/Baseline!B$76)</f>
        <v>1.3929318800086342E-8</v>
      </c>
      <c r="O889" s="1">
        <f>Baseline!B$33 * (C889 * Baseline!B$58*Baseline!B$58/Baseline!B$73 + Baseline!B$59*Baseline!B$59/Baseline!B$74 + Baseline!B$68*Baseline!B$68/Baseline!B$75 + Baseline!B$60*Baseline!B$60/Baseline!B$76)</f>
        <v>1.3250170604780398E-6</v>
      </c>
      <c r="P889" s="40">
        <f>Baseline!B$33 * (C889 * Baseline!B$58*Baseline!B$61/Baseline!B$73 + Baseline!B$59*Baseline!B$62/Baseline!B$74 + Baseline!B$68*Baseline!B$63/Baseline!B$75 + Baseline!B$60*Baseline!B$69/Baseline!B$76)</f>
        <v>1.6490005347216186E-9</v>
      </c>
      <c r="Q889" s="40">
        <f>Baseline!B$33 * (C889 * Baseline!B$61*Baseline!B$66/Baseline!B$73 + Baseline!B$62*Baseline!B$52/Baseline!B$74 + Baseline!B$63*Baseline!B$53/Baseline!B$75 + Baseline!B$69*Baseline!B$54/Baseline!B$76)</f>
        <v>1.7718684469475202E-9</v>
      </c>
      <c r="R889" s="40">
        <f>Baseline!B$33 * (C889 * Baseline!B$61*Baseline!B$57/Baseline!B$73 + Baseline!B$62*Baseline!B$67/Baseline!B$74 + Baseline!B$63*Baseline!B$55/Baseline!B$75 + Baseline!B$69*Baseline!B$56/Baseline!B$76)</f>
        <v>1.4629430999262264E-8</v>
      </c>
      <c r="S889" s="40">
        <f>Baseline!B$33 * (C889 * Baseline!B$61*Baseline!B$58/Baseline!B$73 + Baseline!B$62*Baseline!B$59/Baseline!B$74 + Baseline!B$63*Baseline!B$68/Baseline!B$75 + Baseline!B$69*Baseline!B$60/Baseline!B$76)</f>
        <v>1.6490005347216186E-9</v>
      </c>
      <c r="T889" s="40">
        <f>Baseline!B$33 * (C889 * Baseline!B$61*Baseline!B$61/Baseline!B$73 + Baseline!B$62*Baseline!B$62/Baseline!B$74 + Baseline!B$63*Baseline!B$63/Baseline!B$75 + Baseline!B$69*Baseline!B$69/Baseline!B$76)</f>
        <v>9.8551806017234347E-8</v>
      </c>
      <c r="U889" s="40"/>
      <c r="V889" s="40">
        <f>E889 * ( Baseline!B$87 * Baseline!B$7 )</f>
        <v>0.22677346880373786</v>
      </c>
      <c r="W889" s="40">
        <f>F889 * ( Baseline!D$87 * Baseline!B$11 )</f>
        <v>7.2913421263370751E-4</v>
      </c>
      <c r="X889" s="40">
        <f>G889 * ( Baseline!F$87 * Baseline!B$16 )</f>
        <v>3.7799882201355931E-3</v>
      </c>
      <c r="Y889" s="40">
        <f>H889 * ( Baseline!H$87 * Baseline!B$18 )</f>
        <v>6.2311911959331582E-4</v>
      </c>
      <c r="Z889" s="48">
        <f t="shared" si="0"/>
        <v>0.23190571035610047</v>
      </c>
      <c r="AA889" s="40">
        <f>I889 * ( Baseline!B$87 * Baseline!B$7 )</f>
        <v>4.1024827136557372E-4</v>
      </c>
      <c r="AB889" s="1">
        <f>J889 * ( Baseline!D$87 * Baseline!B$11 )</f>
        <v>3.3110913119714057E-2</v>
      </c>
      <c r="AC889" s="1">
        <f>K889 * ( Baseline!F$87 * Baseline!B$16 )</f>
        <v>4.8383168366332956E-4</v>
      </c>
      <c r="AD889" s="1">
        <f>L889 * ( Baseline!F$87 * Baseline!B$16 )</f>
        <v>5.0814991981989045E-4</v>
      </c>
      <c r="AE889" s="48">
        <f t="shared" si="1"/>
        <v>3.4513142994562852E-2</v>
      </c>
      <c r="AF889" s="48">
        <f>M889 * ( Baseline!B$87 * Baseline!B$7 )</f>
        <v>1.1294877676502923E-3</v>
      </c>
      <c r="AG889" s="48">
        <f>N889 * ( Baseline!D$87 * Baseline!B$11 )</f>
        <v>2.5694851209216317E-4</v>
      </c>
      <c r="AH889" s="48">
        <f>O889 * ( Baseline!F$87 * Baseline!B$16 )</f>
        <v>4.6024162735779438E-2</v>
      </c>
      <c r="AI889" s="48">
        <f>P889 * ( Baseline!H$87 * Baseline!B$18 )</f>
        <v>5.7990973493252541E-4</v>
      </c>
      <c r="AJ889" s="48">
        <f t="shared" si="2"/>
        <v>4.7990508750454422E-2</v>
      </c>
      <c r="AK889" s="48">
        <f>Q889 * ( Baseline!B$87 * Baseline!B$7 )</f>
        <v>1.8390222610868312E-5</v>
      </c>
      <c r="AL889" s="48">
        <f>R889 * ( Baseline!D$87 * Baseline!B$11 )</f>
        <v>2.6986319876547778E-4</v>
      </c>
      <c r="AM889" s="48">
        <f>S889 * ( Baseline!F$87 * Baseline!B$16 )</f>
        <v>5.7277654171512391E-5</v>
      </c>
      <c r="AN889" s="48">
        <f>T889 * ( Baseline!H$87 * Baseline!B$18 )</f>
        <v>3.4658055289366052E-2</v>
      </c>
      <c r="AO889" s="48">
        <f t="shared" si="3"/>
        <v>3.5003586364913908E-2</v>
      </c>
      <c r="AP889" s="48"/>
      <c r="AQ889" s="48">
        <f>V889 * ( (1-Baseline!B$88-Baseline!B$87) + (1-B889)*Baseline!B$88 )</f>
        <v>8.9308223179856649E-2</v>
      </c>
      <c r="AR889" s="48">
        <f>W889 * ( (1-Baseline!B$88-Baseline!B$87) + (1-B889)*Baseline!B$88 )</f>
        <v>2.8714858635564902E-4</v>
      </c>
      <c r="AS889" s="48">
        <f>X889 * ( (1-Baseline!B$88-Baseline!B$87) + (1-B889)*Baseline!B$88 )</f>
        <v>1.4886398896744942E-3</v>
      </c>
      <c r="AT889" s="48">
        <f>Y889 * ( (1-Baseline!B$88-Baseline!B$87) + (1-B889)*Baseline!B$88 )</f>
        <v>2.4539758417876429E-4</v>
      </c>
      <c r="AU889" s="48">
        <f t="shared" si="4"/>
        <v>9.1329409240065565E-2</v>
      </c>
      <c r="AV889" s="48">
        <f>AA889 * ( (1-Baseline!D$88-Baseline!D$87) + (1-B889)*Baseline!D$88 )</f>
        <v>2.8595858855379603E-4</v>
      </c>
      <c r="AW889" s="48">
        <f>AB889 * ( (1-Baseline!D$88-Baseline!D$87) + (1-B889)*Baseline!D$88 )</f>
        <v>2.3079560944702964E-2</v>
      </c>
      <c r="AX889" s="48">
        <f>AC889 * ( (1-Baseline!D$88-Baseline!D$87) + (1-B889)*Baseline!D$88 )</f>
        <v>3.3724901484029183E-4</v>
      </c>
      <c r="AY889" s="48">
        <f>AD889 * ( (1-Baseline!D$88-Baseline!D$87) + (1-B889)*Baseline!D$88 )</f>
        <v>3.5419974680632932E-4</v>
      </c>
      <c r="AZ889" s="48">
        <f t="shared" si="5"/>
        <v>2.4056968294903381E-2</v>
      </c>
      <c r="BA889" s="48">
        <f>AF889 * ( (1-Baseline!F$88-Baseline!F$87) + (1-Baseline!B$36)*Baseline!F$88 )</f>
        <v>8.1281554120971522E-4</v>
      </c>
      <c r="BB889" s="48">
        <f>AG889 * ( (1-Baseline!F$88-Baseline!F$87) + (1-Baseline!B$36)*Baseline!F$88 )</f>
        <v>1.8490837165390759E-4</v>
      </c>
      <c r="BC889" s="48">
        <f>AH889 * ( (1-Baseline!F$88-Baseline!F$87) + (1-Baseline!B$36)*Baseline!F$88 )</f>
        <v>3.3120460277874429E-2</v>
      </c>
      <c r="BD889" s="48">
        <f>AI889 * ( (1-Baseline!F$88-Baseline!F$87) + (1-Baseline!B$36)*Baseline!F$88 )</f>
        <v>4.1732160236896315E-4</v>
      </c>
      <c r="BE889" s="48">
        <f t="shared" si="6"/>
        <v>3.4535505793107019E-2</v>
      </c>
      <c r="BF889" s="48">
        <f>AK889 * ( (1-Baseline!H$88-Baseline!H$87) + (1-Baseline!B$36)*Baseline!H$88 )</f>
        <v>1.457094117904318E-5</v>
      </c>
      <c r="BG889" s="48">
        <f>AL889 * ( (1-Baseline!H$88-Baseline!H$87) + (1-Baseline!B$36)*Baseline!H$88 )</f>
        <v>2.1381800964586332E-4</v>
      </c>
      <c r="BH889" s="48">
        <f>AM889 * ( (1-Baseline!H$88-Baseline!H$87) + (1-Baseline!B$36)*Baseline!H$88 )</f>
        <v>4.538223095317269E-5</v>
      </c>
      <c r="BI889" s="48">
        <f>AN889 * ( (1-Baseline!H$88-Baseline!H$87) + (1-Baseline!B$36)*Baseline!H$88 )</f>
        <v>2.7460270366870508E-2</v>
      </c>
      <c r="BJ889" s="48">
        <f t="shared" si="7"/>
        <v>2.7734041548648586E-2</v>
      </c>
      <c r="BK889" s="48"/>
      <c r="BL889" s="48">
        <f t="shared" si="18"/>
        <v>0.97786927478205754</v>
      </c>
      <c r="BM889" s="48">
        <f t="shared" si="19"/>
        <v>3.1440977089960088E-3</v>
      </c>
      <c r="BN889" s="48">
        <f t="shared" si="20"/>
        <v>1.6299677202132153E-2</v>
      </c>
      <c r="BO889" s="48">
        <f t="shared" si="21"/>
        <v>2.6869503068143149E-3</v>
      </c>
      <c r="BP889" s="48">
        <f t="shared" si="8"/>
        <v>1</v>
      </c>
      <c r="BQ889" s="48">
        <f t="shared" si="22"/>
        <v>1.1886725918592914E-2</v>
      </c>
      <c r="BR889" s="48">
        <f t="shared" si="23"/>
        <v>0.9593711336266969</v>
      </c>
      <c r="BS889" s="48">
        <f t="shared" si="24"/>
        <v>1.4018766234635648E-2</v>
      </c>
      <c r="BT889" s="48">
        <f t="shared" si="25"/>
        <v>1.4723374220074468E-2</v>
      </c>
      <c r="BU889" s="48">
        <f t="shared" si="9"/>
        <v>0.99999999999999989</v>
      </c>
      <c r="BV889" s="48">
        <f t="shared" si="26"/>
        <v>2.3535648965996785E-2</v>
      </c>
      <c r="BW889" s="48">
        <f t="shared" si="27"/>
        <v>5.3541527019075434E-3</v>
      </c>
      <c r="BX889" s="48">
        <f t="shared" si="28"/>
        <v>0.95902635613013032</v>
      </c>
      <c r="BY889" s="48">
        <f t="shared" si="29"/>
        <v>1.2083842201965284E-2</v>
      </c>
      <c r="BZ889" s="48">
        <f t="shared" si="10"/>
        <v>0.99999999999999989</v>
      </c>
      <c r="CA889" s="48">
        <f t="shared" si="30"/>
        <v>5.2538109721528086E-4</v>
      </c>
      <c r="CB889" s="48">
        <f t="shared" si="31"/>
        <v>7.7095871249346342E-3</v>
      </c>
      <c r="CC889" s="48">
        <f t="shared" si="32"/>
        <v>1.6363367334532627E-3</v>
      </c>
      <c r="CD889" s="48">
        <f t="shared" si="33"/>
        <v>0.99012869504439693</v>
      </c>
      <c r="CE889" s="48">
        <f t="shared" si="11"/>
        <v>1</v>
      </c>
      <c r="CF889" s="48"/>
      <c r="CG889" s="48">
        <f t="shared" si="34"/>
        <v>0.97786927478205754</v>
      </c>
      <c r="CH889" s="48">
        <f t="shared" si="35"/>
        <v>3.1440977089960088E-3</v>
      </c>
      <c r="CI889" s="48">
        <f t="shared" si="36"/>
        <v>1.6299677202132153E-2</v>
      </c>
      <c r="CJ889" s="48">
        <f t="shared" si="37"/>
        <v>2.6869503068143149E-3</v>
      </c>
      <c r="CK889" s="48">
        <f t="shared" si="12"/>
        <v>1</v>
      </c>
      <c r="CL889" s="48">
        <f t="shared" si="38"/>
        <v>1.1886725918592914E-2</v>
      </c>
      <c r="CM889" s="48">
        <f t="shared" si="39"/>
        <v>0.9593711336266969</v>
      </c>
      <c r="CN889" s="48">
        <f t="shared" si="40"/>
        <v>1.4018766234635648E-2</v>
      </c>
      <c r="CO889" s="48">
        <f t="shared" si="41"/>
        <v>1.4723374220074468E-2</v>
      </c>
      <c r="CP889" s="48">
        <f t="shared" si="13"/>
        <v>0.99999999999999989</v>
      </c>
      <c r="CQ889" s="48">
        <f t="shared" si="42"/>
        <v>2.3535648965996785E-2</v>
      </c>
      <c r="CR889" s="48">
        <f t="shared" si="43"/>
        <v>5.3541527019075434E-3</v>
      </c>
      <c r="CS889" s="48">
        <f t="shared" si="44"/>
        <v>0.95902635613013032</v>
      </c>
      <c r="CT889" s="48">
        <f t="shared" si="45"/>
        <v>1.2083842201965284E-2</v>
      </c>
      <c r="CU889" s="48">
        <f t="shared" si="14"/>
        <v>0.99999999999999989</v>
      </c>
      <c r="CV889" s="48">
        <f t="shared" si="46"/>
        <v>5.2538109721528086E-4</v>
      </c>
      <c r="CW889" s="48">
        <f t="shared" si="47"/>
        <v>7.7095871249346342E-3</v>
      </c>
      <c r="CX889" s="48">
        <f t="shared" si="48"/>
        <v>1.6363367334532627E-3</v>
      </c>
      <c r="CY889" s="48">
        <f t="shared" si="49"/>
        <v>0.99012869504439693</v>
      </c>
      <c r="CZ889" s="48">
        <f t="shared" si="15"/>
        <v>1</v>
      </c>
      <c r="DA889" s="48"/>
      <c r="DB889" s="48">
        <f>(AQ889*Baseline!B$7 + AV889*Baseline!B$11 + BA889*Baseline!B$16 + BF889*Baseline!B$18)</f>
        <v>47318.043661629636</v>
      </c>
      <c r="DC889" s="48">
        <f>(AR889*Baseline!B$7 + AW889*Baseline!B$11 + BB889*Baseline!B$16 + BG889*Baseline!B$18)</f>
        <v>60045.011121400166</v>
      </c>
      <c r="DD889" s="48">
        <f>(AS889*Baseline!B$7 + AX889*Baseline!B$11 + BC889*Baseline!B$16 + BH889*Baseline!B$18)</f>
        <v>114483.16327584231</v>
      </c>
      <c r="DE889" s="48">
        <f>(AT889*Baseline!B$7 + AY889*Baseline!B$11 + BD889*Baseline!B$16 + BI889*Baseline!B$18)</f>
        <v>1259704.9126507996</v>
      </c>
      <c r="DF889" s="48">
        <f t="shared" si="16"/>
        <v>1481551.1307096716</v>
      </c>
      <c r="DG889" s="48"/>
      <c r="DH889" s="48">
        <f t="shared" si="50"/>
        <v>3.1938177954725068E-2</v>
      </c>
      <c r="DI889" s="48">
        <f t="shared" si="51"/>
        <v>4.052847713236752E-2</v>
      </c>
      <c r="DJ889" s="48">
        <f t="shared" si="52"/>
        <v>7.7272502381341507E-2</v>
      </c>
      <c r="DK889" s="48">
        <f t="shared" si="53"/>
        <v>0.85026084253156597</v>
      </c>
      <c r="DL889" s="48">
        <f t="shared" si="17"/>
        <v>1</v>
      </c>
      <c r="DM889" s="48"/>
      <c r="DN889" s="48">
        <f>DH889 / (Baseline!B$7/Baseline!B$17)</f>
        <v>3.4091904290634463</v>
      </c>
      <c r="DO889" s="48">
        <f>DI889 / (Baseline!B$11/Baseline!B$17)</f>
        <v>0.97837683597142378</v>
      </c>
      <c r="DP889" s="48">
        <f>DJ889 / (Baseline!B$16/Baseline!B$17)</f>
        <v>1.1940936845024861</v>
      </c>
      <c r="DQ889" s="48">
        <f>DK889 / (Baseline!B$18/Baseline!B$17)</f>
        <v>0.96129494534299176</v>
      </c>
      <c r="DR889" s="71"/>
      <c r="DS889" s="48">
        <f>(AU889*Baseline!B$34)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2.6228942636009837E-2</v>
      </c>
      <c r="DT889" s="48">
        <f>(AZ889*Baseline!B$34) + (Baseline!D$88*(1-Baseline!D$89)*Baseline!B$35) + (Baseline!D$88*Baseline!D$89*((1-Baseline!D$90)*Baseline!B$40 + Baseline!D$90*Baseline!B$41))</f>
        <v>1.0022113244235511E-2</v>
      </c>
      <c r="DU889" s="48">
        <f>(BE889*Baseline!B$34) + (Baseline!F$88*(1-Baseline!F$89)*Baseline!B$35) + (Baseline!F$88*Baseline!F$89*((1-Baseline!F$90)*Baseline!B$40 + Baseline!F$90*Baseline!B$41))</f>
        <v>1.2910965868966055E-2</v>
      </c>
      <c r="DV889" s="48">
        <f>(BJ889*Baseline!B$34) + (Baseline!H$88*(1-Baseline!H$89)*Baseline!B$35) + (Baseline!H$88*Baseline!H$89*((1-Baseline!H$90)*Baseline!B$40 + Baseline!H$90*Baseline!B$41))</f>
        <v>9.3051062322972895E-3</v>
      </c>
      <c r="DW889" s="48">
        <f>( DS889*Baseline!B$7 + DT889*Baseline!B$11 + DU889*Baseline!B$16 + DV889*Baseline!B$18 ) / Baseline!B$17</f>
        <v>9.7266978822128421E-3</v>
      </c>
    </row>
    <row r="890" spans="1:127">
      <c r="A890" s="7" t="s">
        <v>1219</v>
      </c>
      <c r="B890" s="1">
        <f>MIN( MAX( NORMINV( MCrands!B890, (B$5+B$4)/2, (B$5-B$4)/3.29 ), 0 ), 1 )</f>
        <v>0.66237695651560324</v>
      </c>
      <c r="C890" s="1">
        <f>MAX( NORMINV( MCrands!C890, (C$5+C$4)/2, (C$5-C$4)/3.29 ), 0 )</f>
        <v>2.8277043715824268</v>
      </c>
      <c r="D890" s="40"/>
      <c r="E890" s="40">
        <f>Baseline!B$33 * (C890 * Baseline!B$66*Baseline!B$66/Baseline!B$73 + Baseline!B$52*Baseline!B$52/Baseline!B$74 + Baseline!B$53*Baseline!B$53/Baseline!B$75 + Baseline!B$54*Baseline!B$54/Baseline!B$76)</f>
        <v>2.3670856049209924E-5</v>
      </c>
      <c r="F890" s="40">
        <f>Baseline!B$33 * (C890 * Baseline!B$66*Baseline!B$57/Baseline!B$73 + Baseline!B$52*Baseline!B$67/Baseline!B$74 + Baseline!B$53*Baseline!B$55/Baseline!B$75 + Baseline!B$54*Baseline!B$56/Baseline!B$76)</f>
        <v>3.9770373139099216E-8</v>
      </c>
      <c r="G890" s="1">
        <f>Baseline!B$33 * (C890 * Baseline!B$66*Baseline!B$58/Baseline!B$73 + Baseline!B$52*Baseline!B$59/Baseline!B$74 + Baseline!B$53*Baseline!B$68/Baseline!B$75 + Baseline!B$54*Baseline!B$60/Baseline!B$76)</f>
        <v>1.0942320984227003E-7</v>
      </c>
      <c r="H890" s="40">
        <f>Baseline!B$33 * (C890 * Baseline!B$66*Baseline!B$61/Baseline!B$73 + Baseline!B$52*Baseline!B$62/Baseline!B$74 + Baseline!B$53*Baseline!B$63/Baseline!B$75 + Baseline!B$54*Baseline!B$69/Baseline!B$76)</f>
        <v>1.8317559823808803E-9</v>
      </c>
      <c r="I890" s="40">
        <f>Baseline!B$33 * (C890 * Baseline!B$57*Baseline!B$66/Baseline!B$73 + Baseline!B$67*Baseline!B$52/Baseline!B$74 + Baseline!B$55*Baseline!B$53/Baseline!B$75 + Baseline!B$56*Baseline!B$54/Baseline!B$76)</f>
        <v>3.9770373139099216E-8</v>
      </c>
      <c r="J890" s="1">
        <f>Baseline!B$33 * (C890 * Baseline!B$57*Baseline!B$57/Baseline!B$73 + Baseline!B$67*Baseline!B$67/Baseline!B$74 + Baseline!B$55*Baseline!B$55/Baseline!B$75 + Baseline!B$56*Baseline!B$56/Baseline!B$76)</f>
        <v>1.7949606682765446E-6</v>
      </c>
      <c r="K890" s="40">
        <f>Baseline!B$33 * (C890 * Baseline!B$57*Baseline!B$58/Baseline!B$73 + Baseline!B$67*Baseline!B$59/Baseline!B$74 + Baseline!B$55*Baseline!B$68/Baseline!B$75 + Baseline!B$56*Baseline!B$60/Baseline!B$76)</f>
        <v>1.3929398890404543E-8</v>
      </c>
      <c r="L890" s="1">
        <f>Baseline!B$33 * (C890 * Baseline!B$57*Baseline!B$61/Baseline!B$73 + Baseline!B$67*Baseline!B$62/Baseline!B$74 + Baseline!B$55*Baseline!B$63/Baseline!B$75 + Baseline!B$56*Baseline!B$69/Baseline!B$76)</f>
        <v>1.4629439008294083E-8</v>
      </c>
      <c r="M890" s="40">
        <f>Baseline!B$33 * (C890 * Baseline!B$58*Baseline!B$66/Baseline!B$73 + Baseline!B$59*Baseline!B$52/Baseline!B$74 + Baseline!B$68*Baseline!B$53/Baseline!B$75 + Baseline!B$60*Baseline!B$54/Baseline!B$76)</f>
        <v>1.0942320984227003E-7</v>
      </c>
      <c r="N890" s="1">
        <f>Baseline!B$33 * (C890 * Baseline!B$58*Baseline!B$57/Baseline!B$73 + Baseline!B$59*Baseline!B$67/Baseline!B$74 + Baseline!B$68*Baseline!B$55/Baseline!B$75 + Baseline!B$60*Baseline!B$56/Baseline!B$76)</f>
        <v>1.3929398890404543E-8</v>
      </c>
      <c r="O890" s="1">
        <f>Baseline!B$33 * (C890 * Baseline!B$58*Baseline!B$58/Baseline!B$73 + Baseline!B$59*Baseline!B$59/Baseline!B$74 + Baseline!B$68*Baseline!B$68/Baseline!B$75 + Baseline!B$60*Baseline!B$60/Baseline!B$76)</f>
        <v>1.3250172573667386E-6</v>
      </c>
      <c r="P890" s="40">
        <f>Baseline!B$33 * (C890 * Baseline!B$58*Baseline!B$61/Baseline!B$73 + Baseline!B$59*Baseline!B$62/Baseline!B$74 + Baseline!B$68*Baseline!B$63/Baseline!B$75 + Baseline!B$60*Baseline!B$69/Baseline!B$76)</f>
        <v>1.6490202235915093E-9</v>
      </c>
      <c r="Q890" s="40">
        <f>Baseline!B$33 * (C890 * Baseline!B$61*Baseline!B$66/Baseline!B$73 + Baseline!B$62*Baseline!B$52/Baseline!B$74 + Baseline!B$63*Baseline!B$53/Baseline!B$75 + Baseline!B$69*Baseline!B$54/Baseline!B$76)</f>
        <v>1.8317559823808803E-9</v>
      </c>
      <c r="R890" s="40">
        <f>Baseline!B$33 * (C890 * Baseline!B$61*Baseline!B$57/Baseline!B$73 + Baseline!B$62*Baseline!B$67/Baseline!B$74 + Baseline!B$63*Baseline!B$55/Baseline!B$75 + Baseline!B$69*Baseline!B$56/Baseline!B$76)</f>
        <v>1.4629439008294083E-8</v>
      </c>
      <c r="S890" s="40">
        <f>Baseline!B$33 * (C890 * Baseline!B$61*Baseline!B$58/Baseline!B$73 + Baseline!B$62*Baseline!B$59/Baseline!B$74 + Baseline!B$63*Baseline!B$68/Baseline!B$75 + Baseline!B$69*Baseline!B$60/Baseline!B$76)</f>
        <v>1.6490202235915093E-9</v>
      </c>
      <c r="T890" s="40">
        <f>Baseline!B$33 * (C890 * Baseline!B$61*Baseline!B$61/Baseline!B$73 + Baseline!B$62*Baseline!B$62/Baseline!B$74 + Baseline!B$63*Baseline!B$63/Baseline!B$75 + Baseline!B$69*Baseline!B$69/Baseline!B$76)</f>
        <v>9.8551807986121338E-8</v>
      </c>
      <c r="U890" s="40"/>
      <c r="V890" s="40">
        <f>E890 * ( Baseline!B$87 * Baseline!B$7 )</f>
        <v>0.2456798149347498</v>
      </c>
      <c r="W890" s="40">
        <f>F890 * ( Baseline!D$87 * Baseline!B$11 )</f>
        <v>7.3362799359422614E-4</v>
      </c>
      <c r="X890" s="40">
        <f>G890 * ( Baseline!F$87 * Baseline!B$16 )</f>
        <v>3.8007900177791289E-3</v>
      </c>
      <c r="Y890" s="40">
        <f>H890 * ( Baseline!H$87 * Baseline!B$18 )</f>
        <v>6.441799768020644E-4</v>
      </c>
      <c r="Z890" s="48">
        <f t="shared" si="0"/>
        <v>0.25085841292292521</v>
      </c>
      <c r="AA890" s="40">
        <f>I890 * ( Baseline!B$87 * Baseline!B$7 )</f>
        <v>4.1277670281071079E-4</v>
      </c>
      <c r="AB890" s="1">
        <f>J890 * ( Baseline!D$87 * Baseline!B$11 )</f>
        <v>3.3110913720687779E-2</v>
      </c>
      <c r="AC890" s="1">
        <f>K890 * ( Baseline!F$87 * Baseline!B$16 )</f>
        <v>4.8383446558210509E-4</v>
      </c>
      <c r="AD890" s="1">
        <f>L890 * ( Baseline!F$87 * Baseline!B$16 )</f>
        <v>5.0815019801176797E-4</v>
      </c>
      <c r="AE890" s="48">
        <f t="shared" si="1"/>
        <v>3.4515675087092357E-2</v>
      </c>
      <c r="AF890" s="48">
        <f>M890 * ( Baseline!B$87 * Baseline!B$7 )</f>
        <v>1.1357034949529207E-3</v>
      </c>
      <c r="AG890" s="48">
        <f>N890 * ( Baseline!D$87 * Baseline!B$11 )</f>
        <v>2.5694998948588144E-4</v>
      </c>
      <c r="AH890" s="48">
        <f>O890 * ( Baseline!F$87 * Baseline!B$16 )</f>
        <v>4.6024169574663092E-2</v>
      </c>
      <c r="AI890" s="48">
        <f>P890 * ( Baseline!H$87 * Baseline!B$18 )</f>
        <v>5.7991665898565888E-4</v>
      </c>
      <c r="AJ890" s="48">
        <f t="shared" si="2"/>
        <v>4.7996739718087551E-2</v>
      </c>
      <c r="AK890" s="48">
        <f>Q890 * ( Baseline!B$87 * Baseline!B$7 )</f>
        <v>1.9011795341131159E-5</v>
      </c>
      <c r="AL890" s="48">
        <f>R890 * ( Baseline!D$87 * Baseline!B$11 )</f>
        <v>2.6986334650484957E-4</v>
      </c>
      <c r="AM890" s="48">
        <f>S890 * ( Baseline!F$87 * Baseline!B$16 )</f>
        <v>5.7278338059878034E-5</v>
      </c>
      <c r="AN890" s="48">
        <f>T890 * ( Baseline!H$87 * Baseline!B$18 )</f>
        <v>3.4658055981771366E-2</v>
      </c>
      <c r="AO890" s="48">
        <f t="shared" si="3"/>
        <v>3.5004209461677226E-2</v>
      </c>
      <c r="AP890" s="48"/>
      <c r="AQ890" s="48">
        <f>V890 * ( (1-Baseline!B$88-Baseline!B$87) + (1-B890)*Baseline!B$88 )</f>
        <v>9.5590210091667516E-2</v>
      </c>
      <c r="AR890" s="48">
        <f>W890 * ( (1-Baseline!B$88-Baseline!B$87) + (1-B890)*Baseline!B$88 )</f>
        <v>2.8544328745699286E-4</v>
      </c>
      <c r="AS890" s="48">
        <f>X890 * ( (1-Baseline!B$88-Baseline!B$87) + (1-B890)*Baseline!B$88 )</f>
        <v>1.4788285167436873E-3</v>
      </c>
      <c r="AT890" s="48">
        <f>Y890 * ( (1-Baseline!B$88-Baseline!B$87) + (1-B890)*Baseline!B$88 )</f>
        <v>2.5064044978912565E-4</v>
      </c>
      <c r="AU890" s="48">
        <f t="shared" si="4"/>
        <v>9.7605122345657325E-2</v>
      </c>
      <c r="AV890" s="48">
        <f>AA890 * ( (1-Baseline!D$88-Baseline!D$87) + (1-B890)*Baseline!D$88 )</f>
        <v>2.8673679101833384E-4</v>
      </c>
      <c r="AW890" s="48">
        <f>AB890 * ( (1-Baseline!D$88-Baseline!D$87) + (1-B890)*Baseline!D$88 )</f>
        <v>2.3000612881751474E-2</v>
      </c>
      <c r="AX890" s="48">
        <f>AC890 * ( (1-Baseline!D$88-Baseline!D$87) + (1-B890)*Baseline!D$88 )</f>
        <v>3.3609731629816061E-4</v>
      </c>
      <c r="AY890" s="48">
        <f>AD890 * ( (1-Baseline!D$88-Baseline!D$87) + (1-B890)*Baseline!D$88 )</f>
        <v>3.5298832550644741E-4</v>
      </c>
      <c r="AZ890" s="48">
        <f t="shared" si="5"/>
        <v>2.3976435314574416E-2</v>
      </c>
      <c r="BA890" s="48">
        <f>AF890 * ( (1-Baseline!F$88-Baseline!F$87) + (1-Baseline!B$36)*Baseline!F$88 )</f>
        <v>8.1728857747996033E-4</v>
      </c>
      <c r="BB890" s="48">
        <f>AG890 * ( (1-Baseline!F$88-Baseline!F$87) + (1-Baseline!B$36)*Baseline!F$88 )</f>
        <v>1.8490943483370385E-4</v>
      </c>
      <c r="BC890" s="48">
        <f>AH890 * ( (1-Baseline!F$88-Baseline!F$87) + (1-Baseline!B$36)*Baseline!F$88 )</f>
        <v>3.3120465199353952E-2</v>
      </c>
      <c r="BD890" s="48">
        <f>AI890 * ( (1-Baseline!F$88-Baseline!F$87) + (1-Baseline!B$36)*Baseline!F$88 )</f>
        <v>4.1732658513916768E-4</v>
      </c>
      <c r="BE890" s="48">
        <f t="shared" si="6"/>
        <v>3.4539989796806787E-2</v>
      </c>
      <c r="BF890" s="48">
        <f>AK890 * ( (1-Baseline!H$88-Baseline!H$87) + (1-Baseline!B$36)*Baseline!H$88 )</f>
        <v>1.5063425684685038E-5</v>
      </c>
      <c r="BG890" s="48">
        <f>AL890 * ( (1-Baseline!H$88-Baseline!H$87) + (1-Baseline!B$36)*Baseline!H$88 )</f>
        <v>2.1381812670272237E-4</v>
      </c>
      <c r="BH890" s="48">
        <f>AM890 * ( (1-Baseline!H$88-Baseline!H$87) + (1-Baseline!B$36)*Baseline!H$88 )</f>
        <v>4.5382772811602561E-5</v>
      </c>
      <c r="BI890" s="48">
        <f>AN890 * ( (1-Baseline!H$88-Baseline!H$87) + (1-Baseline!B$36)*Baseline!H$88 )</f>
        <v>2.7460270915477085E-2</v>
      </c>
      <c r="BJ890" s="48">
        <f t="shared" si="7"/>
        <v>2.7734535240676095E-2</v>
      </c>
      <c r="BK890" s="48"/>
      <c r="BL890" s="48">
        <f t="shared" si="18"/>
        <v>0.97935649066803865</v>
      </c>
      <c r="BM890" s="48">
        <f t="shared" si="19"/>
        <v>2.9244703617718774E-3</v>
      </c>
      <c r="BN890" s="48">
        <f t="shared" si="20"/>
        <v>1.5151136346170298E-2</v>
      </c>
      <c r="BO890" s="48">
        <f t="shared" si="21"/>
        <v>2.5679026240191714E-3</v>
      </c>
      <c r="BP890" s="48">
        <f t="shared" si="8"/>
        <v>1</v>
      </c>
      <c r="BQ890" s="48">
        <f t="shared" si="22"/>
        <v>1.1959108485323373E-2</v>
      </c>
      <c r="BR890" s="48">
        <f t="shared" si="23"/>
        <v>0.95930077094363686</v>
      </c>
      <c r="BS890" s="48">
        <f t="shared" si="24"/>
        <v>1.4017818407470236E-2</v>
      </c>
      <c r="BT890" s="48">
        <f t="shared" si="25"/>
        <v>1.4722302163569682E-2</v>
      </c>
      <c r="BU890" s="48">
        <f t="shared" si="9"/>
        <v>1</v>
      </c>
      <c r="BV890" s="48">
        <f t="shared" si="26"/>
        <v>2.3662096667889536E-2</v>
      </c>
      <c r="BW890" s="48">
        <f t="shared" si="27"/>
        <v>5.3534884034852461E-3</v>
      </c>
      <c r="BX890" s="48">
        <f t="shared" si="28"/>
        <v>0.95890199719792435</v>
      </c>
      <c r="BY890" s="48">
        <f t="shared" si="29"/>
        <v>1.2082417730700935E-2</v>
      </c>
      <c r="BZ890" s="48">
        <f t="shared" si="10"/>
        <v>1</v>
      </c>
      <c r="CA890" s="48">
        <f t="shared" si="30"/>
        <v>5.4312883031811822E-4</v>
      </c>
      <c r="CB890" s="48">
        <f t="shared" si="31"/>
        <v>7.7094541100920233E-3</v>
      </c>
      <c r="CC890" s="48">
        <f t="shared" si="32"/>
        <v>1.6363271429565244E-3</v>
      </c>
      <c r="CD890" s="48">
        <f t="shared" si="33"/>
        <v>0.99011108991663332</v>
      </c>
      <c r="CE890" s="48">
        <f t="shared" si="11"/>
        <v>1</v>
      </c>
      <c r="CF890" s="48"/>
      <c r="CG890" s="48">
        <f t="shared" si="34"/>
        <v>0.97935649066803865</v>
      </c>
      <c r="CH890" s="48">
        <f t="shared" si="35"/>
        <v>2.9244703617718774E-3</v>
      </c>
      <c r="CI890" s="48">
        <f t="shared" si="36"/>
        <v>1.5151136346170298E-2</v>
      </c>
      <c r="CJ890" s="48">
        <f t="shared" si="37"/>
        <v>2.5679026240191714E-3</v>
      </c>
      <c r="CK890" s="48">
        <f t="shared" si="12"/>
        <v>1</v>
      </c>
      <c r="CL890" s="48">
        <f t="shared" si="38"/>
        <v>1.1959108485323373E-2</v>
      </c>
      <c r="CM890" s="48">
        <f t="shared" si="39"/>
        <v>0.95930077094363686</v>
      </c>
      <c r="CN890" s="48">
        <f t="shared" si="40"/>
        <v>1.4017818407470236E-2</v>
      </c>
      <c r="CO890" s="48">
        <f t="shared" si="41"/>
        <v>1.4722302163569682E-2</v>
      </c>
      <c r="CP890" s="48">
        <f t="shared" si="13"/>
        <v>1</v>
      </c>
      <c r="CQ890" s="48">
        <f t="shared" si="42"/>
        <v>2.3662096667889536E-2</v>
      </c>
      <c r="CR890" s="48">
        <f t="shared" si="43"/>
        <v>5.3534884034852461E-3</v>
      </c>
      <c r="CS890" s="48">
        <f t="shared" si="44"/>
        <v>0.95890199719792435</v>
      </c>
      <c r="CT890" s="48">
        <f t="shared" si="45"/>
        <v>1.2082417730700935E-2</v>
      </c>
      <c r="CU890" s="48">
        <f t="shared" si="14"/>
        <v>1</v>
      </c>
      <c r="CV890" s="48">
        <f t="shared" si="46"/>
        <v>5.4312883031811822E-4</v>
      </c>
      <c r="CW890" s="48">
        <f t="shared" si="47"/>
        <v>7.7094541100920233E-3</v>
      </c>
      <c r="CX890" s="48">
        <f t="shared" si="48"/>
        <v>1.6363271429565244E-3</v>
      </c>
      <c r="CY890" s="48">
        <f t="shared" si="49"/>
        <v>0.99011108991663332</v>
      </c>
      <c r="CZ890" s="48">
        <f t="shared" si="15"/>
        <v>1</v>
      </c>
      <c r="DA890" s="48"/>
      <c r="DB890" s="48">
        <f>(AQ890*Baseline!B$7 + AV890*Baseline!B$11 + BA890*Baseline!B$16 + BF890*Baseline!B$18)</f>
        <v>50404.012999828949</v>
      </c>
      <c r="DC890" s="48">
        <f>(AR890*Baseline!B$7 + AW890*Baseline!B$11 + BB890*Baseline!B$16 + BG890*Baseline!B$18)</f>
        <v>59874.884589222871</v>
      </c>
      <c r="DD890" s="48">
        <f>(AS890*Baseline!B$7 + AX890*Baseline!B$11 + BC890*Baseline!B$16 + BH890*Baseline!B$18)</f>
        <v>114475.97618028669</v>
      </c>
      <c r="DE890" s="48">
        <f>(AT890*Baseline!B$7 + AY890*Baseline!B$11 + BD890*Baseline!B$16 + BI890*Baseline!B$18)</f>
        <v>1259704.8992965962</v>
      </c>
      <c r="DF890" s="48">
        <f t="shared" si="16"/>
        <v>1484459.7730659347</v>
      </c>
      <c r="DG890" s="48"/>
      <c r="DH890" s="48">
        <f t="shared" si="50"/>
        <v>3.3954448557219456E-2</v>
      </c>
      <c r="DI890" s="48">
        <f t="shared" si="51"/>
        <v>4.0334460842653921E-2</v>
      </c>
      <c r="DJ890" s="48">
        <f t="shared" si="52"/>
        <v>7.7116253506724061E-2</v>
      </c>
      <c r="DK890" s="48">
        <f t="shared" si="53"/>
        <v>0.84859483709340255</v>
      </c>
      <c r="DL890" s="48">
        <f t="shared" si="17"/>
        <v>1</v>
      </c>
      <c r="DM890" s="48"/>
      <c r="DN890" s="48">
        <f>DH890 / (Baseline!B$7/Baseline!B$17)</f>
        <v>3.6244140542235947</v>
      </c>
      <c r="DO890" s="48">
        <f>DI890 / (Baseline!B$11/Baseline!B$17)</f>
        <v>0.97369318987643372</v>
      </c>
      <c r="DP890" s="48">
        <f>DJ890 / (Baseline!B$16/Baseline!B$17)</f>
        <v>1.1916791671950153</v>
      </c>
      <c r="DQ890" s="48">
        <f>DK890 / (Baseline!B$18/Baseline!B$17)</f>
        <v>0.95941137911659458</v>
      </c>
      <c r="DR890" s="71"/>
      <c r="DS890" s="48">
        <f>(AU890*Baseline!B$34)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2.7170299601848597E-2</v>
      </c>
      <c r="DT890" s="48">
        <f>(AZ890*Baseline!B$34) + (Baseline!D$88*(1-Baseline!D$89)*Baseline!B$35) + (Baseline!D$88*Baseline!D$89*((1-Baseline!D$90)*Baseline!B$40 + Baseline!D$90*Baseline!B$41))</f>
        <v>1.0010033297186166E-2</v>
      </c>
      <c r="DU890" s="48">
        <f>(BE890*Baseline!B$34) + (Baseline!F$88*(1-Baseline!F$89)*Baseline!B$35) + (Baseline!F$88*Baseline!F$89*((1-Baseline!F$90)*Baseline!B$40 + Baseline!F$90*Baseline!B$41))</f>
        <v>1.2911638469521021E-2</v>
      </c>
      <c r="DV890" s="48">
        <f>(BJ890*Baseline!B$34) + (Baseline!H$88*(1-Baseline!H$89)*Baseline!B$35) + (Baseline!H$88*Baseline!H$89*((1-Baseline!H$90)*Baseline!B$40 + Baseline!H$90*Baseline!B$41))</f>
        <v>9.3051802861014148E-3</v>
      </c>
      <c r="DW890" s="48">
        <f>( DS890*Baseline!B$7 + DT890*Baseline!B$11 + DU890*Baseline!B$16 + DV890*Baseline!B$18 ) / Baseline!B$17</f>
        <v>9.7351253814216467E-3</v>
      </c>
    </row>
    <row r="891" spans="1:127">
      <c r="A891" s="7" t="s">
        <v>1220</v>
      </c>
      <c r="B891" s="1">
        <f>MIN( MAX( NORMINV( MCrands!B891, (B$5+B$4)/2, (B$5-B$4)/3.29 ), 0 ), 1 )</f>
        <v>0.52139975918377024</v>
      </c>
      <c r="C891" s="1">
        <f>MAX( NORMINV( MCrands!C891, (C$5+C$4)/2, (C$5-C$4)/3.29 ), 0 )</f>
        <v>2.1487329016185033</v>
      </c>
      <c r="D891" s="40"/>
      <c r="E891" s="40">
        <f>Baseline!B$33 * (C891 * Baseline!B$66*Baseline!B$66/Baseline!B$73 + Baseline!B$52*Baseline!B$52/Baseline!B$74 + Baseline!B$53*Baseline!B$53/Baseline!B$75 + Baseline!B$54*Baseline!B$54/Baseline!B$76)</f>
        <v>1.7989193774834205E-5</v>
      </c>
      <c r="F891" s="40">
        <f>Baseline!B$33 * (C891 * Baseline!B$66*Baseline!B$57/Baseline!B$73 + Baseline!B$52*Baseline!B$67/Baseline!B$74 + Baseline!B$53*Baseline!B$55/Baseline!B$75 + Baseline!B$54*Baseline!B$56/Baseline!B$76)</f>
        <v>3.9010538665762446E-8</v>
      </c>
      <c r="G891" s="1">
        <f>Baseline!B$33 * (C891 * Baseline!B$66*Baseline!B$58/Baseline!B$73 + Baseline!B$52*Baseline!B$59/Baseline!B$74 + Baseline!B$53*Baseline!B$68/Baseline!B$75 + Baseline!B$54*Baseline!B$60/Baseline!B$76)</f>
        <v>1.0755528342865048E-7</v>
      </c>
      <c r="H891" s="40">
        <f>Baseline!B$33 * (C891 * Baseline!B$66*Baseline!B$61/Baseline!B$73 + Baseline!B$52*Baseline!B$62/Baseline!B$74 + Baseline!B$53*Baseline!B$63/Baseline!B$75 + Baseline!B$54*Baseline!B$69/Baseline!B$76)</f>
        <v>1.6449633410189238E-9</v>
      </c>
      <c r="I891" s="40">
        <f>Baseline!B$33 * (C891 * Baseline!B$57*Baseline!B$66/Baseline!B$73 + Baseline!B$67*Baseline!B$52/Baseline!B$74 + Baseline!B$55*Baseline!B$53/Baseline!B$75 + Baseline!B$56*Baseline!B$54/Baseline!B$76)</f>
        <v>3.9010538665762446E-8</v>
      </c>
      <c r="J891" s="1">
        <f>Baseline!B$33 * (C891 * Baseline!B$57*Baseline!B$57/Baseline!B$73 + Baseline!B$67*Baseline!B$67/Baseline!B$74 + Baseline!B$55*Baseline!B$55/Baseline!B$75 + Baseline!B$56*Baseline!B$56/Baseline!B$76)</f>
        <v>1.7949605666604331E-6</v>
      </c>
      <c r="K891" s="40">
        <f>Baseline!B$33 * (C891 * Baseline!B$57*Baseline!B$58/Baseline!B$73 + Baseline!B$67*Baseline!B$59/Baseline!B$74 + Baseline!B$55*Baseline!B$68/Baseline!B$75 + Baseline!B$56*Baseline!B$60/Baseline!B$76)</f>
        <v>1.3929149084130568E-8</v>
      </c>
      <c r="L891" s="1">
        <f>Baseline!B$33 * (C891 * Baseline!B$57*Baseline!B$61/Baseline!B$73 + Baseline!B$67*Baseline!B$62/Baseline!B$74 + Baseline!B$55*Baseline!B$63/Baseline!B$75 + Baseline!B$56*Baseline!B$69/Baseline!B$76)</f>
        <v>1.4629414027666688E-8</v>
      </c>
      <c r="M891" s="40">
        <f>Baseline!B$33 * (C891 * Baseline!B$58*Baseline!B$66/Baseline!B$73 + Baseline!B$59*Baseline!B$52/Baseline!B$74 + Baseline!B$68*Baseline!B$53/Baseline!B$75 + Baseline!B$60*Baseline!B$54/Baseline!B$76)</f>
        <v>1.0755528342865048E-7</v>
      </c>
      <c r="N891" s="1">
        <f>Baseline!B$33 * (C891 * Baseline!B$58*Baseline!B$57/Baseline!B$73 + Baseline!B$59*Baseline!B$67/Baseline!B$74 + Baseline!B$68*Baseline!B$55/Baseline!B$75 + Baseline!B$60*Baseline!B$56/Baseline!B$76)</f>
        <v>1.3929149084130568E-8</v>
      </c>
      <c r="O891" s="1">
        <f>Baseline!B$33 * (C891 * Baseline!B$58*Baseline!B$58/Baseline!B$73 + Baseline!B$59*Baseline!B$59/Baseline!B$74 + Baseline!B$68*Baseline!B$68/Baseline!B$75 + Baseline!B$60*Baseline!B$60/Baseline!B$76)</f>
        <v>1.3250166432596484E-6</v>
      </c>
      <c r="P891" s="40">
        <f>Baseline!B$33 * (C891 * Baseline!B$58*Baseline!B$61/Baseline!B$73 + Baseline!B$59*Baseline!B$62/Baseline!B$74 + Baseline!B$68*Baseline!B$63/Baseline!B$75 + Baseline!B$60*Baseline!B$69/Baseline!B$76)</f>
        <v>1.6489588128824915E-9</v>
      </c>
      <c r="Q891" s="40">
        <f>Baseline!B$33 * (C891 * Baseline!B$61*Baseline!B$66/Baseline!B$73 + Baseline!B$62*Baseline!B$52/Baseline!B$74 + Baseline!B$63*Baseline!B$53/Baseline!B$75 + Baseline!B$69*Baseline!B$54/Baseline!B$76)</f>
        <v>1.6449633410189238E-9</v>
      </c>
      <c r="R891" s="40">
        <f>Baseline!B$33 * (C891 * Baseline!B$61*Baseline!B$57/Baseline!B$73 + Baseline!B$62*Baseline!B$67/Baseline!B$74 + Baseline!B$63*Baseline!B$55/Baseline!B$75 + Baseline!B$69*Baseline!B$56/Baseline!B$76)</f>
        <v>1.4629414027666688E-8</v>
      </c>
      <c r="S891" s="40">
        <f>Baseline!B$33 * (C891 * Baseline!B$61*Baseline!B$58/Baseline!B$73 + Baseline!B$62*Baseline!B$59/Baseline!B$74 + Baseline!B$63*Baseline!B$68/Baseline!B$75 + Baseline!B$69*Baseline!B$60/Baseline!B$76)</f>
        <v>1.6489588128824915E-9</v>
      </c>
      <c r="T891" s="40">
        <f>Baseline!B$33 * (C891 * Baseline!B$61*Baseline!B$61/Baseline!B$73 + Baseline!B$62*Baseline!B$62/Baseline!B$74 + Baseline!B$63*Baseline!B$63/Baseline!B$75 + Baseline!B$69*Baseline!B$69/Baseline!B$76)</f>
        <v>9.8551801845050441E-8</v>
      </c>
      <c r="U891" s="40"/>
      <c r="V891" s="40">
        <f>E891 * ( Baseline!B$87 * Baseline!B$7 )</f>
        <v>0.18670984218900422</v>
      </c>
      <c r="W891" s="40">
        <f>F891 * ( Baseline!D$87 * Baseline!B$11 )</f>
        <v>7.1961163427599413E-4</v>
      </c>
      <c r="X891" s="40">
        <f>G891 * ( Baseline!F$87 * Baseline!B$16 )</f>
        <v>3.7359080235745629E-3</v>
      </c>
      <c r="Y891" s="40">
        <f>H891 * ( Baseline!H$87 * Baseline!B$18 )</f>
        <v>5.7848996102663269E-4</v>
      </c>
      <c r="Z891" s="48">
        <f t="shared" si="0"/>
        <v>0.19174385180788142</v>
      </c>
      <c r="AA891" s="40">
        <f>I891 * ( Baseline!B$87 * Baseline!B$7 )</f>
        <v>4.0489038081194842E-4</v>
      </c>
      <c r="AB891" s="1">
        <f>J891 * ( Baseline!D$87 * Baseline!B$11 )</f>
        <v>3.3110911846216451E-2</v>
      </c>
      <c r="AC891" s="1">
        <f>K891 * ( Baseline!F$87 * Baseline!B$16 )</f>
        <v>4.8382578861865401E-4</v>
      </c>
      <c r="AD891" s="1">
        <f>L891 * ( Baseline!F$87 * Baseline!B$16 )</f>
        <v>5.0814933031542286E-4</v>
      </c>
      <c r="AE891" s="48">
        <f t="shared" si="1"/>
        <v>3.4507777345962477E-2</v>
      </c>
      <c r="AF891" s="48">
        <f>M891 * ( Baseline!B$87 * Baseline!B$7 )</f>
        <v>1.1163162867059632E-3</v>
      </c>
      <c r="AG891" s="48">
        <f>N891 * ( Baseline!D$87 * Baseline!B$11 )</f>
        <v>2.5694538141054547E-4</v>
      </c>
      <c r="AH891" s="48">
        <f>O891 * ( Baseline!F$87 * Baseline!B$16 )</f>
        <v>4.6024148243794603E-2</v>
      </c>
      <c r="AI891" s="48">
        <f>P891 * ( Baseline!H$87 * Baseline!B$18 )</f>
        <v>5.7989506246871507E-4</v>
      </c>
      <c r="AJ891" s="48">
        <f t="shared" si="2"/>
        <v>4.7977304974379825E-2</v>
      </c>
      <c r="AK891" s="48">
        <f>Q891 * ( Baseline!B$87 * Baseline!B$7 )</f>
        <v>1.7073074516435412E-5</v>
      </c>
      <c r="AL891" s="48">
        <f>R891 * ( Baseline!D$87 * Baseline!B$11 )</f>
        <v>2.6986288569731605E-4</v>
      </c>
      <c r="AM891" s="48">
        <f>S891 * ( Baseline!F$87 * Baseline!B$16 )</f>
        <v>5.7276204973029671E-5</v>
      </c>
      <c r="AN891" s="48">
        <f>T891 * ( Baseline!H$87 * Baseline!B$18 )</f>
        <v>3.4658053822119672E-2</v>
      </c>
      <c r="AO891" s="48">
        <f t="shared" si="3"/>
        <v>3.5002265987306456E-2</v>
      </c>
      <c r="AP891" s="48"/>
      <c r="AQ891" s="48">
        <f>V891 * ( (1-Baseline!B$88-Baseline!B$87) + (1-B891)*Baseline!B$88 )</f>
        <v>9.6072336154577498E-2</v>
      </c>
      <c r="AR891" s="48">
        <f>W891 * ( (1-Baseline!B$88-Baseline!B$87) + (1-B891)*Baseline!B$88 )</f>
        <v>3.7027919909505283E-4</v>
      </c>
      <c r="AS891" s="48">
        <f>X891 * ( (1-Baseline!B$88-Baseline!B$87) + (1-B891)*Baseline!B$88 )</f>
        <v>1.922327217866269E-3</v>
      </c>
      <c r="AT891" s="48">
        <f>Y891 * ( (1-Baseline!B$88-Baseline!B$87) + (1-B891)*Baseline!B$88 )</f>
        <v>2.9766444739179446E-4</v>
      </c>
      <c r="AU891" s="48">
        <f t="shared" si="4"/>
        <v>9.8662607018930606E-2</v>
      </c>
      <c r="AV891" s="48">
        <f>AA891 * ( (1-Baseline!D$88-Baseline!D$87) + (1-B891)*Baseline!D$88 )</f>
        <v>3.0683050903343001E-4</v>
      </c>
      <c r="AW891" s="48">
        <f>AB891 * ( (1-Baseline!D$88-Baseline!D$87) + (1-B891)*Baseline!D$88 )</f>
        <v>2.5091823411468445E-2</v>
      </c>
      <c r="AX891" s="48">
        <f>AC891 * ( (1-Baseline!D$88-Baseline!D$87) + (1-B891)*Baseline!D$88 )</f>
        <v>3.6664865366191839E-4</v>
      </c>
      <c r="AY891" s="48">
        <f>AD891 * ( (1-Baseline!D$88-Baseline!D$87) + (1-B891)*Baseline!D$88 )</f>
        <v>3.8508130860755841E-4</v>
      </c>
      <c r="AZ891" s="48">
        <f t="shared" si="5"/>
        <v>2.6150383882771352E-2</v>
      </c>
      <c r="BA891" s="48">
        <f>AF891 * ( (1-Baseline!F$88-Baseline!F$87) + (1-Baseline!B$36)*Baseline!F$88 )</f>
        <v>8.0333692203478574E-4</v>
      </c>
      <c r="BB891" s="48">
        <f>AG891 * ( (1-Baseline!F$88-Baseline!F$87) + (1-Baseline!B$36)*Baseline!F$88 )</f>
        <v>1.8490611871523367E-4</v>
      </c>
      <c r="BC891" s="48">
        <f>AH891 * ( (1-Baseline!F$88-Baseline!F$87) + (1-Baseline!B$36)*Baseline!F$88 )</f>
        <v>3.3120449848978398E-2</v>
      </c>
      <c r="BD891" s="48">
        <f>AI891 * ( (1-Baseline!F$88-Baseline!F$87) + (1-Baseline!B$36)*Baseline!F$88 )</f>
        <v>4.1731104359448638E-4</v>
      </c>
      <c r="BE891" s="48">
        <f t="shared" si="6"/>
        <v>3.4526003933322905E-2</v>
      </c>
      <c r="BF891" s="48">
        <f>AK891 * ( (1-Baseline!H$88-Baseline!H$87) + (1-Baseline!B$36)*Baseline!H$88 )</f>
        <v>1.3527338400862104E-5</v>
      </c>
      <c r="BG891" s="48">
        <f>AL891 * ( (1-Baseline!H$88-Baseline!H$87) + (1-Baseline!B$36)*Baseline!H$88 )</f>
        <v>2.1381776159569744E-4</v>
      </c>
      <c r="BH891" s="48">
        <f>AM891 * ( (1-Baseline!H$88-Baseline!H$87) + (1-Baseline!B$36)*Baseline!H$88 )</f>
        <v>4.5381082724230865E-5</v>
      </c>
      <c r="BI891" s="48">
        <f>AN891 * ( (1-Baseline!H$88-Baseline!H$87) + (1-Baseline!B$36)*Baseline!H$88 )</f>
        <v>2.7460269204341855E-2</v>
      </c>
      <c r="BJ891" s="48">
        <f t="shared" si="7"/>
        <v>2.7732995387062646E-2</v>
      </c>
      <c r="BK891" s="48"/>
      <c r="BL891" s="48">
        <f t="shared" si="18"/>
        <v>0.9737461745374707</v>
      </c>
      <c r="BM891" s="48">
        <f t="shared" si="19"/>
        <v>3.7529841373845569E-3</v>
      </c>
      <c r="BN891" s="48">
        <f t="shared" si="20"/>
        <v>1.9483847791468025E-2</v>
      </c>
      <c r="BO891" s="48">
        <f t="shared" si="21"/>
        <v>3.0169935336766531E-3</v>
      </c>
      <c r="BP891" s="48">
        <f t="shared" si="8"/>
        <v>1</v>
      </c>
      <c r="BQ891" s="48">
        <f t="shared" si="22"/>
        <v>1.1733308023656932E-2</v>
      </c>
      <c r="BR891" s="48">
        <f t="shared" si="23"/>
        <v>0.95952027029322817</v>
      </c>
      <c r="BS891" s="48">
        <f t="shared" si="24"/>
        <v>1.4020775194182804E-2</v>
      </c>
      <c r="BT891" s="48">
        <f t="shared" si="25"/>
        <v>1.4725646488932095E-2</v>
      </c>
      <c r="BU891" s="48">
        <f t="shared" si="9"/>
        <v>0.99999999999999989</v>
      </c>
      <c r="BV891" s="48">
        <f t="shared" si="26"/>
        <v>2.3267590526439178E-2</v>
      </c>
      <c r="BW891" s="48">
        <f t="shared" si="27"/>
        <v>5.3555609584105624E-3</v>
      </c>
      <c r="BX891" s="48">
        <f t="shared" si="28"/>
        <v>0.95928998655451325</v>
      </c>
      <c r="BY891" s="48">
        <f t="shared" si="29"/>
        <v>1.2086861960637067E-2</v>
      </c>
      <c r="BZ891" s="48">
        <f t="shared" si="10"/>
        <v>1</v>
      </c>
      <c r="CA891" s="48">
        <f t="shared" si="30"/>
        <v>4.8777054955890424E-4</v>
      </c>
      <c r="CB891" s="48">
        <f t="shared" si="31"/>
        <v>7.7098690066289312E-3</v>
      </c>
      <c r="CC891" s="48">
        <f t="shared" si="32"/>
        <v>1.6363570573916797E-3</v>
      </c>
      <c r="CD891" s="48">
        <f t="shared" si="33"/>
        <v>0.99016600338642036</v>
      </c>
      <c r="CE891" s="48">
        <f t="shared" si="11"/>
        <v>0.99999999999999989</v>
      </c>
      <c r="CF891" s="48"/>
      <c r="CG891" s="48">
        <f t="shared" si="34"/>
        <v>0.9737461745374707</v>
      </c>
      <c r="CH891" s="48">
        <f t="shared" si="35"/>
        <v>3.7529841373845569E-3</v>
      </c>
      <c r="CI891" s="48">
        <f t="shared" si="36"/>
        <v>1.9483847791468025E-2</v>
      </c>
      <c r="CJ891" s="48">
        <f t="shared" si="37"/>
        <v>3.0169935336766531E-3</v>
      </c>
      <c r="CK891" s="48">
        <f t="shared" si="12"/>
        <v>1</v>
      </c>
      <c r="CL891" s="48">
        <f t="shared" si="38"/>
        <v>1.1733308023656932E-2</v>
      </c>
      <c r="CM891" s="48">
        <f t="shared" si="39"/>
        <v>0.95952027029322817</v>
      </c>
      <c r="CN891" s="48">
        <f t="shared" si="40"/>
        <v>1.4020775194182804E-2</v>
      </c>
      <c r="CO891" s="48">
        <f t="shared" si="41"/>
        <v>1.4725646488932095E-2</v>
      </c>
      <c r="CP891" s="48">
        <f t="shared" si="13"/>
        <v>0.99999999999999989</v>
      </c>
      <c r="CQ891" s="48">
        <f t="shared" si="42"/>
        <v>2.3267590526439178E-2</v>
      </c>
      <c r="CR891" s="48">
        <f t="shared" si="43"/>
        <v>5.3555609584105624E-3</v>
      </c>
      <c r="CS891" s="48">
        <f t="shared" si="44"/>
        <v>0.95928998655451325</v>
      </c>
      <c r="CT891" s="48">
        <f t="shared" si="45"/>
        <v>1.2086861960637067E-2</v>
      </c>
      <c r="CU891" s="48">
        <f t="shared" si="14"/>
        <v>1</v>
      </c>
      <c r="CV891" s="48">
        <f t="shared" si="46"/>
        <v>4.8777054955890424E-4</v>
      </c>
      <c r="CW891" s="48">
        <f t="shared" si="47"/>
        <v>7.7098690066289312E-3</v>
      </c>
      <c r="CX891" s="48">
        <f t="shared" si="48"/>
        <v>1.6363570573916797E-3</v>
      </c>
      <c r="CY891" s="48">
        <f t="shared" si="49"/>
        <v>0.99016600338642036</v>
      </c>
      <c r="CZ891" s="48">
        <f t="shared" si="15"/>
        <v>0.99999999999999989</v>
      </c>
      <c r="DA891" s="48"/>
      <c r="DB891" s="48">
        <f>(AQ891*Baseline!B$7 + AV891*Baseline!B$11 + BA891*Baseline!B$16 + BF891*Baseline!B$18)</f>
        <v>50563.856816955093</v>
      </c>
      <c r="DC891" s="48">
        <f>(AR891*Baseline!B$7 + AW891*Baseline!B$11 + BB891*Baseline!B$16 + BG891*Baseline!B$18)</f>
        <v>64400.716084538435</v>
      </c>
      <c r="DD891" s="48">
        <f>(AS891*Baseline!B$7 + AX891*Baseline!B$11 + BC891*Baseline!B$16 + BH891*Baseline!B$18)</f>
        <v>114756.4632259254</v>
      </c>
      <c r="DE891" s="48">
        <f>(AT891*Baseline!B$7 + AY891*Baseline!B$11 + BD891*Baseline!B$16 + BI891*Baseline!B$18)</f>
        <v>1259796.4006493087</v>
      </c>
      <c r="DF891" s="48">
        <f t="shared" si="16"/>
        <v>1489517.4367767277</v>
      </c>
      <c r="DG891" s="48"/>
      <c r="DH891" s="48">
        <f t="shared" si="50"/>
        <v>3.3946468546466838E-2</v>
      </c>
      <c r="DI891" s="48">
        <f t="shared" si="51"/>
        <v>4.3235959844753286E-2</v>
      </c>
      <c r="DJ891" s="48">
        <f t="shared" si="52"/>
        <v>7.7042712218431661E-2</v>
      </c>
      <c r="DK891" s="48">
        <f t="shared" si="53"/>
        <v>0.84577485939034813</v>
      </c>
      <c r="DL891" s="48">
        <f t="shared" si="17"/>
        <v>0.99999999999999989</v>
      </c>
      <c r="DM891" s="48"/>
      <c r="DN891" s="48">
        <f>DH891 / (Baseline!B$7/Baseline!B$17)</f>
        <v>3.6235622405628338</v>
      </c>
      <c r="DO891" s="48">
        <f>DI891 / (Baseline!B$11/Baseline!B$17)</f>
        <v>1.043736764520917</v>
      </c>
      <c r="DP891" s="48">
        <f>DJ891 / (Baseline!B$16/Baseline!B$17)</f>
        <v>1.1905427320441675</v>
      </c>
      <c r="DQ891" s="48">
        <f>DK891 / (Baseline!B$18/Baseline!B$17)</f>
        <v>0.95622314536957764</v>
      </c>
      <c r="DR891" s="71"/>
      <c r="DS891" s="48">
        <f>(AU891*Baseline!B$34)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2.7328922302839589E-2</v>
      </c>
      <c r="DT891" s="48">
        <f>(AZ891*Baseline!B$34) + (Baseline!D$88*(1-Baseline!D$89)*Baseline!B$35) + (Baseline!D$88*Baseline!D$89*((1-Baseline!D$90)*Baseline!B$40 + Baseline!D$90*Baseline!B$41))</f>
        <v>1.0336125582415706E-2</v>
      </c>
      <c r="DU891" s="48">
        <f>(BE891*Baseline!B$34) + (Baseline!F$88*(1-Baseline!F$89)*Baseline!B$35) + (Baseline!F$88*Baseline!F$89*((1-Baseline!F$90)*Baseline!B$40 + Baseline!F$90*Baseline!B$41))</f>
        <v>1.290954058999844E-2</v>
      </c>
      <c r="DV891" s="48">
        <f>(BJ891*Baseline!B$34) + (Baseline!H$88*(1-Baseline!H$89)*Baseline!B$35) + (Baseline!H$88*Baseline!H$89*((1-Baseline!H$90)*Baseline!B$40 + Baseline!H$90*Baseline!B$41))</f>
        <v>9.3049493080593973E-3</v>
      </c>
      <c r="DW891" s="48">
        <f>( DS891*Baseline!B$7 + DT891*Baseline!B$11 + DU891*Baseline!B$16 + DV891*Baseline!B$18 ) / Baseline!B$17</f>
        <v>9.7497794542502764E-3</v>
      </c>
    </row>
    <row r="892" spans="1:127">
      <c r="A892" s="7" t="s">
        <v>1221</v>
      </c>
      <c r="B892" s="1">
        <f>MIN( MAX( NORMINV( MCrands!B892, (B$5+B$4)/2, (B$5-B$4)/3.29 ), 0 ), 1 )</f>
        <v>0.27508670586757933</v>
      </c>
      <c r="C892" s="1">
        <f>MAX( NORMINV( MCrands!C892, (C$5+C$4)/2, (C$5-C$4)/3.29 ), 0 )</f>
        <v>2.6689875321315721</v>
      </c>
      <c r="D892" s="40"/>
      <c r="E892" s="40">
        <f>Baseline!B$33 * (C892 * Baseline!B$66*Baseline!B$66/Baseline!B$73 + Baseline!B$52*Baseline!B$52/Baseline!B$74 + Baseline!B$53*Baseline!B$53/Baseline!B$75 + Baseline!B$54*Baseline!B$54/Baseline!B$76)</f>
        <v>2.2342706754418519E-5</v>
      </c>
      <c r="F892" s="40">
        <f>Baseline!B$33 * (C892 * Baseline!B$66*Baseline!B$57/Baseline!B$73 + Baseline!B$52*Baseline!B$67/Baseline!B$74 + Baseline!B$53*Baseline!B$55/Baseline!B$75 + Baseline!B$54*Baseline!B$56/Baseline!B$76)</f>
        <v>3.9592753708167567E-8</v>
      </c>
      <c r="G892" s="1">
        <f>Baseline!B$33 * (C892 * Baseline!B$66*Baseline!B$58/Baseline!B$73 + Baseline!B$52*Baseline!B$59/Baseline!B$74 + Baseline!B$53*Baseline!B$68/Baseline!B$75 + Baseline!B$54*Baseline!B$60/Baseline!B$76)</f>
        <v>1.0898656207456307E-7</v>
      </c>
      <c r="H892" s="40">
        <f>Baseline!B$33 * (C892 * Baseline!B$66*Baseline!B$61/Baseline!B$73 + Baseline!B$52*Baseline!B$62/Baseline!B$74 + Baseline!B$53*Baseline!B$63/Baseline!B$75 + Baseline!B$54*Baseline!B$69/Baseline!B$76)</f>
        <v>1.7880912056101835E-9</v>
      </c>
      <c r="I892" s="40">
        <f>Baseline!B$33 * (C892 * Baseline!B$57*Baseline!B$66/Baseline!B$73 + Baseline!B$67*Baseline!B$52/Baseline!B$74 + Baseline!B$55*Baseline!B$53/Baseline!B$75 + Baseline!B$56*Baseline!B$54/Baseline!B$76)</f>
        <v>3.9592753708167567E-8</v>
      </c>
      <c r="J892" s="1">
        <f>Baseline!B$33 * (C892 * Baseline!B$57*Baseline!B$57/Baseline!B$73 + Baseline!B$67*Baseline!B$67/Baseline!B$74 + Baseline!B$55*Baseline!B$55/Baseline!B$75 + Baseline!B$56*Baseline!B$56/Baseline!B$76)</f>
        <v>1.7949606445226921E-6</v>
      </c>
      <c r="K892" s="40">
        <f>Baseline!B$33 * (C892 * Baseline!B$57*Baseline!B$58/Baseline!B$73 + Baseline!B$67*Baseline!B$59/Baseline!B$74 + Baseline!B$55*Baseline!B$68/Baseline!B$75 + Baseline!B$56*Baseline!B$60/Baseline!B$76)</f>
        <v>1.3929340495517518E-8</v>
      </c>
      <c r="L892" s="1">
        <f>Baseline!B$33 * (C892 * Baseline!B$57*Baseline!B$61/Baseline!B$73 + Baseline!B$67*Baseline!B$62/Baseline!B$74 + Baseline!B$55*Baseline!B$63/Baseline!B$75 + Baseline!B$56*Baseline!B$69/Baseline!B$76)</f>
        <v>1.4629433168805382E-8</v>
      </c>
      <c r="M892" s="40">
        <f>Baseline!B$33 * (C892 * Baseline!B$58*Baseline!B$66/Baseline!B$73 + Baseline!B$59*Baseline!B$52/Baseline!B$74 + Baseline!B$68*Baseline!B$53/Baseline!B$75 + Baseline!B$60*Baseline!B$54/Baseline!B$76)</f>
        <v>1.0898656207456307E-7</v>
      </c>
      <c r="N892" s="1">
        <f>Baseline!B$33 * (C892 * Baseline!B$58*Baseline!B$57/Baseline!B$73 + Baseline!B$59*Baseline!B$67/Baseline!B$74 + Baseline!B$68*Baseline!B$55/Baseline!B$75 + Baseline!B$60*Baseline!B$56/Baseline!B$76)</f>
        <v>1.3929340495517518E-8</v>
      </c>
      <c r="O892" s="1">
        <f>Baseline!B$33 * (C892 * Baseline!B$58*Baseline!B$58/Baseline!B$73 + Baseline!B$59*Baseline!B$59/Baseline!B$74 + Baseline!B$68*Baseline!B$68/Baseline!B$75 + Baseline!B$60*Baseline!B$60/Baseline!B$76)</f>
        <v>1.3250171138126414E-6</v>
      </c>
      <c r="P892" s="40">
        <f>Baseline!B$33 * (C892 * Baseline!B$58*Baseline!B$61/Baseline!B$73 + Baseline!B$59*Baseline!B$62/Baseline!B$74 + Baseline!B$68*Baseline!B$63/Baseline!B$75 + Baseline!B$60*Baseline!B$69/Baseline!B$76)</f>
        <v>1.6490058681817829E-9</v>
      </c>
      <c r="Q892" s="40">
        <f>Baseline!B$33 * (C892 * Baseline!B$61*Baseline!B$66/Baseline!B$73 + Baseline!B$62*Baseline!B$52/Baseline!B$74 + Baseline!B$63*Baseline!B$53/Baseline!B$75 + Baseline!B$69*Baseline!B$54/Baseline!B$76)</f>
        <v>1.7880912056101835E-9</v>
      </c>
      <c r="R892" s="40">
        <f>Baseline!B$33 * (C892 * Baseline!B$61*Baseline!B$57/Baseline!B$73 + Baseline!B$62*Baseline!B$67/Baseline!B$74 + Baseline!B$63*Baseline!B$55/Baseline!B$75 + Baseline!B$69*Baseline!B$56/Baseline!B$76)</f>
        <v>1.4629433168805382E-8</v>
      </c>
      <c r="S892" s="40">
        <f>Baseline!B$33 * (C892 * Baseline!B$61*Baseline!B$58/Baseline!B$73 + Baseline!B$62*Baseline!B$59/Baseline!B$74 + Baseline!B$63*Baseline!B$68/Baseline!B$75 + Baseline!B$69*Baseline!B$60/Baseline!B$76)</f>
        <v>1.6490058681817829E-9</v>
      </c>
      <c r="T892" s="40">
        <f>Baseline!B$33 * (C892 * Baseline!B$61*Baseline!B$61/Baseline!B$73 + Baseline!B$62*Baseline!B$62/Baseline!B$74 + Baseline!B$63*Baseline!B$63/Baseline!B$75 + Baseline!B$69*Baseline!B$69/Baseline!B$76)</f>
        <v>9.8551806550580368E-8</v>
      </c>
      <c r="U892" s="40"/>
      <c r="V892" s="40">
        <f>E892 * ( Baseline!B$87 * Baseline!B$7 )</f>
        <v>0.23189495340410982</v>
      </c>
      <c r="W892" s="40">
        <f>F892 * ( Baseline!D$87 * Baseline!B$11 )</f>
        <v>7.3035151976578159E-4</v>
      </c>
      <c r="X892" s="40">
        <f>G892 * ( Baseline!F$87 * Baseline!B$16 )</f>
        <v>3.7856231580317462E-3</v>
      </c>
      <c r="Y892" s="40">
        <f>H892 * ( Baseline!H$87 * Baseline!B$18 )</f>
        <v>6.2882423337457221E-4</v>
      </c>
      <c r="Z892" s="48">
        <f t="shared" si="0"/>
        <v>0.2370397523152819</v>
      </c>
      <c r="AA892" s="40">
        <f>I892 * ( Baseline!B$87 * Baseline!B$7 )</f>
        <v>4.1093319073707115E-4</v>
      </c>
      <c r="AB892" s="1">
        <f>J892 * ( Baseline!D$87 * Baseline!B$11 )</f>
        <v>3.3110913282510063E-2</v>
      </c>
      <c r="AC892" s="1">
        <f>K892 * ( Baseline!F$87 * Baseline!B$16 )</f>
        <v>4.8383243724913974E-4</v>
      </c>
      <c r="AD892" s="1">
        <f>L892 * ( Baseline!F$87 * Baseline!B$16 )</f>
        <v>5.0814999517847148E-4</v>
      </c>
      <c r="AE892" s="48">
        <f t="shared" si="1"/>
        <v>3.4513828905674754E-2</v>
      </c>
      <c r="AF892" s="48">
        <f>M892 * ( Baseline!B$87 * Baseline!B$7 )</f>
        <v>1.1311715277718903E-3</v>
      </c>
      <c r="AG892" s="48">
        <f>N892 * ( Baseline!D$87 * Baseline!B$11 )</f>
        <v>2.5694891229901032E-4</v>
      </c>
      <c r="AH892" s="48">
        <f>O892 * ( Baseline!F$87 * Baseline!B$16 )</f>
        <v>4.6024164588344553E-2</v>
      </c>
      <c r="AI892" s="48">
        <f>P892 * ( Baseline!H$87 * Baseline!B$18 )</f>
        <v>5.7991161056895185E-4</v>
      </c>
      <c r="AJ892" s="48">
        <f t="shared" si="2"/>
        <v>4.7992196638984408E-2</v>
      </c>
      <c r="AK892" s="48">
        <f>Q892 * ( Baseline!B$87 * Baseline!B$7 )</f>
        <v>1.8558598623028095E-5</v>
      </c>
      <c r="AL892" s="48">
        <f>R892 * ( Baseline!D$87 * Baseline!B$11 )</f>
        <v>2.6986323878616252E-4</v>
      </c>
      <c r="AM892" s="48">
        <f>S892 * ( Baseline!F$87 * Baseline!B$16 )</f>
        <v>5.7277839428024074E-5</v>
      </c>
      <c r="AN892" s="48">
        <f>T892 * ( Baseline!H$87 * Baseline!B$18 )</f>
        <v>3.4658055476929697E-2</v>
      </c>
      <c r="AO892" s="48">
        <f t="shared" si="3"/>
        <v>3.5003755153766913E-2</v>
      </c>
      <c r="AP892" s="48"/>
      <c r="AQ892" s="48">
        <f>V892 * ( (1-Baseline!B$88-Baseline!B$87) + (1-B892)*Baseline!B$88 )</f>
        <v>0.17015821663432726</v>
      </c>
      <c r="AR892" s="48">
        <f>W892 * ( (1-Baseline!B$88-Baseline!B$87) + (1-B892)*Baseline!B$88 )</f>
        <v>5.3591210285179722E-4</v>
      </c>
      <c r="AS892" s="48">
        <f>X892 * ( (1-Baseline!B$88-Baseline!B$87) + (1-B892)*Baseline!B$88 )</f>
        <v>2.7777874247127787E-3</v>
      </c>
      <c r="AT892" s="48">
        <f>Y892 * ( (1-Baseline!B$88-Baseline!B$87) + (1-B892)*Baseline!B$88 )</f>
        <v>4.6141413841379827E-4</v>
      </c>
      <c r="AU892" s="48">
        <f t="shared" si="4"/>
        <v>0.17393333030030564</v>
      </c>
      <c r="AV892" s="48">
        <f>AA892 * ( (1-Baseline!D$88-Baseline!D$87) + (1-B892)*Baseline!D$88 )</f>
        <v>3.5675557632198861E-4</v>
      </c>
      <c r="AW892" s="48">
        <f>AB892 * ( (1-Baseline!D$88-Baseline!D$87) + (1-B892)*Baseline!D$88 )</f>
        <v>2.8745555766526782E-2</v>
      </c>
      <c r="AX892" s="48">
        <f>AC892 * ( (1-Baseline!D$88-Baseline!D$87) + (1-B892)*Baseline!D$88 )</f>
        <v>4.2004375378997037E-4</v>
      </c>
      <c r="AY892" s="48">
        <f>AD892 * ( (1-Baseline!D$88-Baseline!D$87) + (1-B892)*Baseline!D$88 )</f>
        <v>4.4115527407934243E-4</v>
      </c>
      <c r="AZ892" s="48">
        <f t="shared" si="5"/>
        <v>2.996351037071808E-2</v>
      </c>
      <c r="BA892" s="48">
        <f>AF892 * ( (1-Baseline!F$88-Baseline!F$87) + (1-Baseline!B$36)*Baseline!F$88 )</f>
        <v>8.1402722887354093E-4</v>
      </c>
      <c r="BB892" s="48">
        <f>AG892 * ( (1-Baseline!F$88-Baseline!F$87) + (1-Baseline!B$36)*Baseline!F$88 )</f>
        <v>1.8490865965556142E-4</v>
      </c>
      <c r="BC892" s="48">
        <f>AH892 * ( (1-Baseline!F$88-Baseline!F$87) + (1-Baseline!B$36)*Baseline!F$88 )</f>
        <v>3.312046161103957E-2</v>
      </c>
      <c r="BD892" s="48">
        <f>AI892 * ( (1-Baseline!F$88-Baseline!F$87) + (1-Baseline!B$36)*Baseline!F$88 )</f>
        <v>4.17322952136956E-4</v>
      </c>
      <c r="BE892" s="48">
        <f t="shared" si="6"/>
        <v>3.4536720451705631E-2</v>
      </c>
      <c r="BF892" s="48">
        <f>AK892 * ( (1-Baseline!H$88-Baseline!H$87) + (1-Baseline!B$36)*Baseline!H$88 )</f>
        <v>1.4704348860997619E-5</v>
      </c>
      <c r="BG892" s="48">
        <f>AL892 * ( (1-Baseline!H$88-Baseline!H$87) + (1-Baseline!B$36)*Baseline!H$88 )</f>
        <v>2.1381804135505225E-4</v>
      </c>
      <c r="BH892" s="48">
        <f>AM892 * ( (1-Baseline!H$88-Baseline!H$87) + (1-Baseline!B$36)*Baseline!H$88 )</f>
        <v>4.5382377735612029E-5</v>
      </c>
      <c r="BI892" s="48">
        <f>AN892 * ( (1-Baseline!H$88-Baseline!H$87) + (1-Baseline!B$36)*Baseline!H$88 )</f>
        <v>2.7460270515480934E-2</v>
      </c>
      <c r="BJ892" s="48">
        <f t="shared" si="7"/>
        <v>2.7734175283432597E-2</v>
      </c>
      <c r="BK892" s="48"/>
      <c r="BL892" s="48">
        <f t="shared" si="18"/>
        <v>0.97829562821880989</v>
      </c>
      <c r="BM892" s="48">
        <f t="shared" si="19"/>
        <v>3.0811351793616263E-3</v>
      </c>
      <c r="BN892" s="48">
        <f t="shared" si="20"/>
        <v>1.5970414755566247E-2</v>
      </c>
      <c r="BO892" s="48">
        <f t="shared" si="21"/>
        <v>2.6528218462622483E-3</v>
      </c>
      <c r="BP892" s="48">
        <f t="shared" si="8"/>
        <v>1</v>
      </c>
      <c r="BQ892" s="48">
        <f t="shared" si="22"/>
        <v>1.1906334468428266E-2</v>
      </c>
      <c r="BR892" s="48">
        <f t="shared" si="23"/>
        <v>0.95935207226648722</v>
      </c>
      <c r="BS892" s="48">
        <f t="shared" si="24"/>
        <v>1.4018509466783274E-2</v>
      </c>
      <c r="BT892" s="48">
        <f t="shared" si="25"/>
        <v>1.4723083798300965E-2</v>
      </c>
      <c r="BU892" s="48">
        <f t="shared" si="9"/>
        <v>0.99999999999999978</v>
      </c>
      <c r="BV892" s="48">
        <f t="shared" si="26"/>
        <v>2.3569905255243755E-2</v>
      </c>
      <c r="BW892" s="48">
        <f t="shared" si="27"/>
        <v>5.3539727350235284E-3</v>
      </c>
      <c r="BX892" s="48">
        <f t="shared" si="28"/>
        <v>0.95899266571513397</v>
      </c>
      <c r="BY892" s="48">
        <f t="shared" si="29"/>
        <v>1.208345629459864E-2</v>
      </c>
      <c r="BZ892" s="48">
        <f t="shared" si="10"/>
        <v>0.99999999999999989</v>
      </c>
      <c r="CA892" s="48">
        <f t="shared" si="30"/>
        <v>5.3018879093121864E-4</v>
      </c>
      <c r="CB892" s="48">
        <f t="shared" si="31"/>
        <v>7.709551092466755E-3</v>
      </c>
      <c r="CC892" s="48">
        <f t="shared" si="32"/>
        <v>1.6363341354780373E-3</v>
      </c>
      <c r="CD892" s="48">
        <f t="shared" si="33"/>
        <v>0.99012392598112398</v>
      </c>
      <c r="CE892" s="48">
        <f t="shared" si="11"/>
        <v>1</v>
      </c>
      <c r="CF892" s="48"/>
      <c r="CG892" s="48">
        <f t="shared" si="34"/>
        <v>0.97829562821880989</v>
      </c>
      <c r="CH892" s="48">
        <f t="shared" si="35"/>
        <v>3.0811351793616263E-3</v>
      </c>
      <c r="CI892" s="48">
        <f t="shared" si="36"/>
        <v>1.5970414755566247E-2</v>
      </c>
      <c r="CJ892" s="48">
        <f t="shared" si="37"/>
        <v>2.6528218462622483E-3</v>
      </c>
      <c r="CK892" s="48">
        <f t="shared" si="12"/>
        <v>1</v>
      </c>
      <c r="CL892" s="48">
        <f t="shared" si="38"/>
        <v>1.1906334468428266E-2</v>
      </c>
      <c r="CM892" s="48">
        <f t="shared" si="39"/>
        <v>0.95935207226648722</v>
      </c>
      <c r="CN892" s="48">
        <f t="shared" si="40"/>
        <v>1.4018509466783274E-2</v>
      </c>
      <c r="CO892" s="48">
        <f t="shared" si="41"/>
        <v>1.4723083798300965E-2</v>
      </c>
      <c r="CP892" s="48">
        <f t="shared" si="13"/>
        <v>0.99999999999999978</v>
      </c>
      <c r="CQ892" s="48">
        <f t="shared" si="42"/>
        <v>2.3569905255243755E-2</v>
      </c>
      <c r="CR892" s="48">
        <f t="shared" si="43"/>
        <v>5.3539727350235284E-3</v>
      </c>
      <c r="CS892" s="48">
        <f t="shared" si="44"/>
        <v>0.95899266571513397</v>
      </c>
      <c r="CT892" s="48">
        <f t="shared" si="45"/>
        <v>1.208345629459864E-2</v>
      </c>
      <c r="CU892" s="48">
        <f t="shared" si="14"/>
        <v>0.99999999999999989</v>
      </c>
      <c r="CV892" s="48">
        <f t="shared" si="46"/>
        <v>5.3018879093121864E-4</v>
      </c>
      <c r="CW892" s="48">
        <f t="shared" si="47"/>
        <v>7.709551092466755E-3</v>
      </c>
      <c r="CX892" s="48">
        <f t="shared" si="48"/>
        <v>1.6363341354780373E-3</v>
      </c>
      <c r="CY892" s="48">
        <f t="shared" si="49"/>
        <v>0.99012392598112398</v>
      </c>
      <c r="CZ892" s="48">
        <f t="shared" si="15"/>
        <v>1</v>
      </c>
      <c r="DA892" s="48"/>
      <c r="DB892" s="48">
        <f>(AQ892*Baseline!B$7 + AV892*Baseline!B$11 + BA892*Baseline!B$16 + BF892*Baseline!B$18)</f>
        <v>86692.286680865946</v>
      </c>
      <c r="DC892" s="48">
        <f>(AR892*Baseline!B$7 + AW892*Baseline!B$11 + BB892*Baseline!B$16 + BG892*Baseline!B$18)</f>
        <v>72316.695702872254</v>
      </c>
      <c r="DD892" s="48">
        <f>(AS892*Baseline!B$7 + AX892*Baseline!B$11 + BC892*Baseline!B$16 + BH892*Baseline!B$18)</f>
        <v>115285.96880657355</v>
      </c>
      <c r="DE892" s="48">
        <f>(AT892*Baseline!B$7 + AY892*Baseline!B$11 + BD892*Baseline!B$16 + BI892*Baseline!B$18)</f>
        <v>1259996.172830411</v>
      </c>
      <c r="DF892" s="48">
        <f t="shared" si="16"/>
        <v>1534291.1240207227</v>
      </c>
      <c r="DG892" s="48"/>
      <c r="DH892" s="48">
        <f t="shared" si="50"/>
        <v>5.6503153360936115E-2</v>
      </c>
      <c r="DI892" s="48">
        <f t="shared" si="51"/>
        <v>4.7133620582618663E-2</v>
      </c>
      <c r="DJ892" s="48">
        <f t="shared" si="52"/>
        <v>7.5139565758849072E-2</v>
      </c>
      <c r="DK892" s="48">
        <f t="shared" si="53"/>
        <v>0.82122366029759619</v>
      </c>
      <c r="DL892" s="48">
        <f t="shared" si="17"/>
        <v>1</v>
      </c>
      <c r="DM892" s="48"/>
      <c r="DN892" s="48">
        <f>DH892 / (Baseline!B$7/Baseline!B$17)</f>
        <v>6.0313399819825673</v>
      </c>
      <c r="DO892" s="48">
        <f>DI892 / (Baseline!B$11/Baseline!B$17)</f>
        <v>1.1378281602560227</v>
      </c>
      <c r="DP892" s="48">
        <f>DJ892 / (Baseline!B$16/Baseline!B$17)</f>
        <v>1.1611333678067339</v>
      </c>
      <c r="DQ892" s="48">
        <f>DK892 / (Baseline!B$18/Baseline!B$17)</f>
        <v>0.92846584736241267</v>
      </c>
      <c r="DR892" s="71"/>
      <c r="DS892" s="48">
        <f>(AU892*Baseline!B$34)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3.8619530795045848E-2</v>
      </c>
      <c r="DT892" s="48">
        <f>(AZ892*Baseline!B$34) + (Baseline!D$88*(1-Baseline!D$89)*Baseline!B$35) + (Baseline!D$88*Baseline!D$89*((1-Baseline!D$90)*Baseline!B$40 + Baseline!D$90*Baseline!B$41))</f>
        <v>1.0908094555607716E-2</v>
      </c>
      <c r="DU892" s="48">
        <f>(BE892*Baseline!B$34) + (Baseline!F$88*(1-Baseline!F$89)*Baseline!B$35) + (Baseline!F$88*Baseline!F$89*((1-Baseline!F$90)*Baseline!B$40 + Baseline!F$90*Baseline!B$41))</f>
        <v>1.2911148067755847E-2</v>
      </c>
      <c r="DV892" s="48">
        <f>(BJ892*Baseline!B$34) + (Baseline!H$88*(1-Baseline!H$89)*Baseline!B$35) + (Baseline!H$88*Baseline!H$89*((1-Baseline!H$90)*Baseline!B$40 + Baseline!H$90*Baseline!B$41))</f>
        <v>9.3051262925148912E-3</v>
      </c>
      <c r="DW892" s="48">
        <f>( DS892*Baseline!B$7 + DT892*Baseline!B$11 + DU892*Baseline!B$16 + DV892*Baseline!B$18 ) / Baseline!B$17</f>
        <v>9.8795067179035835E-3</v>
      </c>
    </row>
    <row r="893" spans="1:127">
      <c r="A893" s="7" t="s">
        <v>1222</v>
      </c>
      <c r="B893" s="1">
        <f>MIN( MAX( NORMINV( MCrands!B893, (B$5+B$4)/2, (B$5-B$4)/3.29 ), 0 ), 1 )</f>
        <v>0.48757251316316697</v>
      </c>
      <c r="C893" s="1">
        <f>MAX( NORMINV( MCrands!C893, (C$5+C$4)/2, (C$5-C$4)/3.29 ), 0 )</f>
        <v>2.5254904931117412</v>
      </c>
      <c r="D893" s="40"/>
      <c r="E893" s="40">
        <f>Baseline!B$33 * (C893 * Baseline!B$66*Baseline!B$66/Baseline!B$73 + Baseline!B$52*Baseline!B$52/Baseline!B$74 + Baseline!B$53*Baseline!B$53/Baseline!B$75 + Baseline!B$54*Baseline!B$54/Baseline!B$76)</f>
        <v>2.1141917400004389E-5</v>
      </c>
      <c r="F893" s="40">
        <f>Baseline!B$33 * (C893 * Baseline!B$66*Baseline!B$57/Baseline!B$73 + Baseline!B$52*Baseline!B$67/Baseline!B$74 + Baseline!B$53*Baseline!B$55/Baseline!B$75 + Baseline!B$54*Baseline!B$56/Baseline!B$76)</f>
        <v>3.9432166699887507E-8</v>
      </c>
      <c r="G893" s="1">
        <f>Baseline!B$33 * (C893 * Baseline!B$66*Baseline!B$58/Baseline!B$73 + Baseline!B$52*Baseline!B$59/Baseline!B$74 + Baseline!B$53*Baseline!B$68/Baseline!B$75 + Baseline!B$54*Baseline!B$60/Baseline!B$76)</f>
        <v>1.0859178567920794E-7</v>
      </c>
      <c r="H893" s="40">
        <f>Baseline!B$33 * (C893 * Baseline!B$66*Baseline!B$61/Baseline!B$73 + Baseline!B$52*Baseline!B$62/Baseline!B$74 + Baseline!B$53*Baseline!B$63/Baseline!B$75 + Baseline!B$54*Baseline!B$69/Baseline!B$76)</f>
        <v>1.7486135660746694E-9</v>
      </c>
      <c r="I893" s="40">
        <f>Baseline!B$33 * (C893 * Baseline!B$57*Baseline!B$66/Baseline!B$73 + Baseline!B$67*Baseline!B$52/Baseline!B$74 + Baseline!B$55*Baseline!B$53/Baseline!B$75 + Baseline!B$56*Baseline!B$54/Baseline!B$76)</f>
        <v>3.9432166699887507E-8</v>
      </c>
      <c r="J893" s="1">
        <f>Baseline!B$33 * (C893 * Baseline!B$57*Baseline!B$57/Baseline!B$73 + Baseline!B$67*Baseline!B$67/Baseline!B$74 + Baseline!B$55*Baseline!B$55/Baseline!B$75 + Baseline!B$56*Baseline!B$56/Baseline!B$76)</f>
        <v>1.794960623046663E-6</v>
      </c>
      <c r="K893" s="40">
        <f>Baseline!B$33 * (C893 * Baseline!B$57*Baseline!B$58/Baseline!B$73 + Baseline!B$67*Baseline!B$59/Baseline!B$74 + Baseline!B$55*Baseline!B$68/Baseline!B$75 + Baseline!B$56*Baseline!B$60/Baseline!B$76)</f>
        <v>1.392928770027909E-8</v>
      </c>
      <c r="L893" s="1">
        <f>Baseline!B$33 * (C893 * Baseline!B$57*Baseline!B$61/Baseline!B$73 + Baseline!B$67*Baseline!B$62/Baseline!B$74 + Baseline!B$55*Baseline!B$63/Baseline!B$75 + Baseline!B$56*Baseline!B$69/Baseline!B$76)</f>
        <v>1.462942788928154E-8</v>
      </c>
      <c r="M893" s="40">
        <f>Baseline!B$33 * (C893 * Baseline!B$58*Baseline!B$66/Baseline!B$73 + Baseline!B$59*Baseline!B$52/Baseline!B$74 + Baseline!B$68*Baseline!B$53/Baseline!B$75 + Baseline!B$60*Baseline!B$54/Baseline!B$76)</f>
        <v>1.0859178567920794E-7</v>
      </c>
      <c r="N893" s="1">
        <f>Baseline!B$33 * (C893 * Baseline!B$58*Baseline!B$57/Baseline!B$73 + Baseline!B$59*Baseline!B$67/Baseline!B$74 + Baseline!B$68*Baseline!B$55/Baseline!B$75 + Baseline!B$60*Baseline!B$56/Baseline!B$76)</f>
        <v>1.392928770027909E-8</v>
      </c>
      <c r="O893" s="1">
        <f>Baseline!B$33 * (C893 * Baseline!B$58*Baseline!B$58/Baseline!B$73 + Baseline!B$59*Baseline!B$59/Baseline!B$74 + Baseline!B$68*Baseline!B$68/Baseline!B$75 + Baseline!B$60*Baseline!B$60/Baseline!B$76)</f>
        <v>1.3250169840243471E-6</v>
      </c>
      <c r="P893" s="40">
        <f>Baseline!B$33 * (C893 * Baseline!B$58*Baseline!B$61/Baseline!B$73 + Baseline!B$59*Baseline!B$62/Baseline!B$74 + Baseline!B$68*Baseline!B$63/Baseline!B$75 + Baseline!B$60*Baseline!B$69/Baseline!B$76)</f>
        <v>1.6489928893523357E-9</v>
      </c>
      <c r="Q893" s="40">
        <f>Baseline!B$33 * (C893 * Baseline!B$61*Baseline!B$66/Baseline!B$73 + Baseline!B$62*Baseline!B$52/Baseline!B$74 + Baseline!B$63*Baseline!B$53/Baseline!B$75 + Baseline!B$69*Baseline!B$54/Baseline!B$76)</f>
        <v>1.7486135660746694E-9</v>
      </c>
      <c r="R893" s="40">
        <f>Baseline!B$33 * (C893 * Baseline!B$61*Baseline!B$57/Baseline!B$73 + Baseline!B$62*Baseline!B$67/Baseline!B$74 + Baseline!B$63*Baseline!B$55/Baseline!B$75 + Baseline!B$69*Baseline!B$56/Baseline!B$76)</f>
        <v>1.462942788928154E-8</v>
      </c>
      <c r="S893" s="40">
        <f>Baseline!B$33 * (C893 * Baseline!B$61*Baseline!B$58/Baseline!B$73 + Baseline!B$62*Baseline!B$59/Baseline!B$74 + Baseline!B$63*Baseline!B$68/Baseline!B$75 + Baseline!B$69*Baseline!B$60/Baseline!B$76)</f>
        <v>1.6489928893523357E-9</v>
      </c>
      <c r="T893" s="40">
        <f>Baseline!B$33 * (C893 * Baseline!B$61*Baseline!B$61/Baseline!B$73 + Baseline!B$62*Baseline!B$62/Baseline!B$74 + Baseline!B$63*Baseline!B$63/Baseline!B$75 + Baseline!B$69*Baseline!B$69/Baseline!B$76)</f>
        <v>9.8551805252697419E-8</v>
      </c>
      <c r="U893" s="40"/>
      <c r="V893" s="40">
        <f>E893 * ( Baseline!B$87 * Baseline!B$7 )</f>
        <v>0.21943196069464554</v>
      </c>
      <c r="W893" s="40">
        <f>F893 * ( Baseline!D$87 * Baseline!B$11 )</f>
        <v>7.2738923615155073E-4</v>
      </c>
      <c r="X893" s="40">
        <f>G893 * ( Baseline!F$87 * Baseline!B$16 )</f>
        <v>3.7719106907692385E-3</v>
      </c>
      <c r="Y893" s="40">
        <f>H893 * ( Baseline!H$87 * Baseline!B$18 )</f>
        <v>6.1494099501487899E-4</v>
      </c>
      <c r="Z893" s="48">
        <f t="shared" si="0"/>
        <v>0.2245462016165812</v>
      </c>
      <c r="AA893" s="40">
        <f>I893 * ( Baseline!B$87 * Baseline!B$7 )</f>
        <v>4.0926645817813246E-4</v>
      </c>
      <c r="AB893" s="1">
        <f>J893 * ( Baseline!D$87 * Baseline!B$11 )</f>
        <v>3.3110912886350437E-2</v>
      </c>
      <c r="AC893" s="1">
        <f>K893 * ( Baseline!F$87 * Baseline!B$16 )</f>
        <v>4.8383060341868008E-4</v>
      </c>
      <c r="AD893" s="1">
        <f>L893 * ( Baseline!F$87 * Baseline!B$16 )</f>
        <v>5.0814981179542554E-4</v>
      </c>
      <c r="AE893" s="48">
        <f t="shared" si="1"/>
        <v>3.4512159759742679E-2</v>
      </c>
      <c r="AF893" s="48">
        <f>M893 * ( Baseline!B$87 * Baseline!B$7 )</f>
        <v>1.1270741435644991E-3</v>
      </c>
      <c r="AG893" s="48">
        <f>N893 * ( Baseline!D$87 * Baseline!B$11 )</f>
        <v>2.5694793840659287E-4</v>
      </c>
      <c r="AH893" s="48">
        <f>O893 * ( Baseline!F$87 * Baseline!B$16 )</f>
        <v>4.6024160080178012E-2</v>
      </c>
      <c r="AI893" s="48">
        <f>P893 * ( Baseline!H$87 * Baseline!B$18 )</f>
        <v>5.7990704625900417E-4</v>
      </c>
      <c r="AJ893" s="48">
        <f t="shared" si="2"/>
        <v>4.7988089208408108E-2</v>
      </c>
      <c r="AK893" s="48">
        <f>Q893 * ( Baseline!B$87 * Baseline!B$7 )</f>
        <v>1.8148860202288994E-5</v>
      </c>
      <c r="AL893" s="48">
        <f>R893 * ( Baseline!D$87 * Baseline!B$11 )</f>
        <v>2.6986314139692077E-4</v>
      </c>
      <c r="AM893" s="48">
        <f>S893 * ( Baseline!F$87 * Baseline!B$16 )</f>
        <v>5.7277388611369396E-5</v>
      </c>
      <c r="AN893" s="48">
        <f>T893 * ( Baseline!H$87 * Baseline!B$18 )</f>
        <v>3.46580550204987E-2</v>
      </c>
      <c r="AO893" s="48">
        <f t="shared" si="3"/>
        <v>3.5003344410709278E-2</v>
      </c>
      <c r="AP893" s="48"/>
      <c r="AQ893" s="48">
        <f>V893 * ( (1-Baseline!B$88-Baseline!B$87) + (1-B893)*Baseline!B$88 )</f>
        <v>0.11951591337143358</v>
      </c>
      <c r="AR893" s="48">
        <f>W893 * ( (1-Baseline!B$88-Baseline!B$87) + (1-B893)*Baseline!B$88 )</f>
        <v>3.9618015835066683E-4</v>
      </c>
      <c r="AS893" s="48">
        <f>X893 * ( (1-Baseline!B$88-Baseline!B$87) + (1-B893)*Baseline!B$88 )</f>
        <v>2.0544106243031929E-3</v>
      </c>
      <c r="AT893" s="48">
        <f>Y893 * ( (1-Baseline!B$88-Baseline!B$87) + (1-B893)*Baseline!B$88 )</f>
        <v>3.3493404723760841E-4</v>
      </c>
      <c r="AU893" s="48">
        <f t="shared" si="4"/>
        <v>0.12230143820132505</v>
      </c>
      <c r="AV893" s="48">
        <f>AA893 * ( (1-Baseline!D$88-Baseline!D$87) + (1-B893)*Baseline!D$88 )</f>
        <v>3.1634902195731694E-4</v>
      </c>
      <c r="AW893" s="48">
        <f>AB893 * ( (1-Baseline!D$88-Baseline!D$87) + (1-B893)*Baseline!D$88 )</f>
        <v>2.5593607045979395E-2</v>
      </c>
      <c r="AX893" s="48">
        <f>AC893 * ( (1-Baseline!D$88-Baseline!D$87) + (1-B893)*Baseline!D$88 )</f>
        <v>3.7398456464247828E-4</v>
      </c>
      <c r="AY893" s="48">
        <f>AD893 * ( (1-Baseline!D$88-Baseline!D$87) + (1-B893)*Baseline!D$88 )</f>
        <v>3.9278248377566828E-4</v>
      </c>
      <c r="AZ893" s="48">
        <f t="shared" si="5"/>
        <v>2.6676723116354859E-2</v>
      </c>
      <c r="BA893" s="48">
        <f>AF893 * ( (1-Baseline!F$88-Baseline!F$87) + (1-Baseline!B$36)*Baseline!F$88 )</f>
        <v>8.1107862008160771E-4</v>
      </c>
      <c r="BB893" s="48">
        <f>AG893 * ( (1-Baseline!F$88-Baseline!F$87) + (1-Baseline!B$36)*Baseline!F$88 )</f>
        <v>1.8490795881141326E-4</v>
      </c>
      <c r="BC893" s="48">
        <f>AH893 * ( (1-Baseline!F$88-Baseline!F$87) + (1-Baseline!B$36)*Baseline!F$88 )</f>
        <v>3.3120458366818664E-2</v>
      </c>
      <c r="BD893" s="48">
        <f>AI893 * ( (1-Baseline!F$88-Baseline!F$87) + (1-Baseline!B$36)*Baseline!F$88 )</f>
        <v>4.1731966751345974E-4</v>
      </c>
      <c r="BE893" s="48">
        <f t="shared" si="6"/>
        <v>3.4533764613225146E-2</v>
      </c>
      <c r="BF893" s="48">
        <f>AK893 * ( (1-Baseline!H$88-Baseline!H$87) + (1-Baseline!B$36)*Baseline!H$88 )</f>
        <v>1.4379704915477614E-5</v>
      </c>
      <c r="BG893" s="48">
        <f>AL893 * ( (1-Baseline!H$88-Baseline!H$87) + (1-Baseline!B$36)*Baseline!H$88 )</f>
        <v>2.1381796419160824E-4</v>
      </c>
      <c r="BH893" s="48">
        <f>AM893 * ( (1-Baseline!H$88-Baseline!H$87) + (1-Baseline!B$36)*Baseline!H$88 )</f>
        <v>4.5382020544560194E-5</v>
      </c>
      <c r="BI893" s="48">
        <f>AN893 * ( (1-Baseline!H$88-Baseline!H$87) + (1-Baseline!B$36)*Baseline!H$88 )</f>
        <v>2.7460270153841528E-2</v>
      </c>
      <c r="BJ893" s="48">
        <f t="shared" si="7"/>
        <v>2.7733849843493176E-2</v>
      </c>
      <c r="BK893" s="48"/>
      <c r="BL893" s="48">
        <f t="shared" si="18"/>
        <v>0.9772241040591354</v>
      </c>
      <c r="BM893" s="48">
        <f t="shared" si="19"/>
        <v>3.2393744846933008E-3</v>
      </c>
      <c r="BN893" s="48">
        <f t="shared" si="20"/>
        <v>1.6797926946053976E-2</v>
      </c>
      <c r="BO893" s="48">
        <f t="shared" si="21"/>
        <v>2.7385945101173772E-3</v>
      </c>
      <c r="BP893" s="48">
        <f t="shared" si="8"/>
        <v>1</v>
      </c>
      <c r="BQ893" s="48">
        <f t="shared" si="22"/>
        <v>1.1858616239240078E-2</v>
      </c>
      <c r="BR893" s="48">
        <f t="shared" si="23"/>
        <v>0.95939845888675002</v>
      </c>
      <c r="BS893" s="48">
        <f t="shared" si="24"/>
        <v>1.401913432213109E-2</v>
      </c>
      <c r="BT893" s="48">
        <f t="shared" si="25"/>
        <v>1.4723790551878642E-2</v>
      </c>
      <c r="BU893" s="48">
        <f t="shared" si="9"/>
        <v>0.99999999999999989</v>
      </c>
      <c r="BV893" s="48">
        <f t="shared" si="26"/>
        <v>2.3486539309154692E-2</v>
      </c>
      <c r="BW893" s="48">
        <f t="shared" si="27"/>
        <v>5.3544107015949371E-3</v>
      </c>
      <c r="BX893" s="48">
        <f t="shared" si="28"/>
        <v>0.95907465455228025</v>
      </c>
      <c r="BY893" s="48">
        <f t="shared" si="29"/>
        <v>1.2084395436970166E-2</v>
      </c>
      <c r="BZ893" s="48">
        <f t="shared" si="10"/>
        <v>1</v>
      </c>
      <c r="CA893" s="48">
        <f t="shared" si="30"/>
        <v>5.1848931888737887E-4</v>
      </c>
      <c r="CB893" s="48">
        <f t="shared" si="31"/>
        <v>7.7096387770979992E-3</v>
      </c>
      <c r="CC893" s="48">
        <f t="shared" si="32"/>
        <v>1.6363404576233971E-3</v>
      </c>
      <c r="CD893" s="48">
        <f t="shared" si="33"/>
        <v>0.99013553144639121</v>
      </c>
      <c r="CE893" s="48">
        <f t="shared" si="11"/>
        <v>1</v>
      </c>
      <c r="CF893" s="48"/>
      <c r="CG893" s="48">
        <f t="shared" si="34"/>
        <v>0.9772241040591354</v>
      </c>
      <c r="CH893" s="48">
        <f t="shared" si="35"/>
        <v>3.2393744846933008E-3</v>
      </c>
      <c r="CI893" s="48">
        <f t="shared" si="36"/>
        <v>1.6797926946053976E-2</v>
      </c>
      <c r="CJ893" s="48">
        <f t="shared" si="37"/>
        <v>2.7385945101173772E-3</v>
      </c>
      <c r="CK893" s="48">
        <f t="shared" si="12"/>
        <v>1</v>
      </c>
      <c r="CL893" s="48">
        <f t="shared" si="38"/>
        <v>1.1858616239240078E-2</v>
      </c>
      <c r="CM893" s="48">
        <f t="shared" si="39"/>
        <v>0.95939845888675002</v>
      </c>
      <c r="CN893" s="48">
        <f t="shared" si="40"/>
        <v>1.401913432213109E-2</v>
      </c>
      <c r="CO893" s="48">
        <f t="shared" si="41"/>
        <v>1.4723790551878642E-2</v>
      </c>
      <c r="CP893" s="48">
        <f t="shared" si="13"/>
        <v>0.99999999999999989</v>
      </c>
      <c r="CQ893" s="48">
        <f t="shared" si="42"/>
        <v>2.3486539309154692E-2</v>
      </c>
      <c r="CR893" s="48">
        <f t="shared" si="43"/>
        <v>5.3544107015949371E-3</v>
      </c>
      <c r="CS893" s="48">
        <f t="shared" si="44"/>
        <v>0.95907465455228025</v>
      </c>
      <c r="CT893" s="48">
        <f t="shared" si="45"/>
        <v>1.2084395436970166E-2</v>
      </c>
      <c r="CU893" s="48">
        <f t="shared" si="14"/>
        <v>1</v>
      </c>
      <c r="CV893" s="48">
        <f t="shared" si="46"/>
        <v>5.1848931888737887E-4</v>
      </c>
      <c r="CW893" s="48">
        <f t="shared" si="47"/>
        <v>7.7096387770979992E-3</v>
      </c>
      <c r="CX893" s="48">
        <f t="shared" si="48"/>
        <v>1.6363404576233971E-3</v>
      </c>
      <c r="CY893" s="48">
        <f t="shared" si="49"/>
        <v>0.99013553144639121</v>
      </c>
      <c r="CZ893" s="48">
        <f t="shared" si="15"/>
        <v>1</v>
      </c>
      <c r="DA893" s="48"/>
      <c r="DB893" s="48">
        <f>(AQ893*Baseline!B$7 + AV893*Baseline!B$11 + BA893*Baseline!B$16 + BF893*Baseline!B$18)</f>
        <v>62019.371449710074</v>
      </c>
      <c r="DC893" s="48">
        <f>(AR893*Baseline!B$7 + AW893*Baseline!B$11 + BB893*Baseline!B$16 + BG893*Baseline!B$18)</f>
        <v>65489.395592006302</v>
      </c>
      <c r="DD893" s="48">
        <f>(AS893*Baseline!B$7 + AX893*Baseline!B$11 + BC893*Baseline!B$16 + BH893*Baseline!B$18)</f>
        <v>114836.32741522574</v>
      </c>
      <c r="DE893" s="48">
        <f>(AT893*Baseline!B$7 + AY893*Baseline!B$11 + BD893*Baseline!B$16 + BI893*Baseline!B$18)</f>
        <v>1259831.0643613774</v>
      </c>
      <c r="DF893" s="48">
        <f t="shared" si="16"/>
        <v>1502176.1588183194</v>
      </c>
      <c r="DG893" s="48"/>
      <c r="DH893" s="48">
        <f t="shared" si="50"/>
        <v>4.1286350529286357E-2</v>
      </c>
      <c r="DI893" s="48">
        <f t="shared" si="51"/>
        <v>4.3596348675592922E-2</v>
      </c>
      <c r="DJ893" s="48">
        <f t="shared" si="52"/>
        <v>7.6446644916506504E-2</v>
      </c>
      <c r="DK893" s="48">
        <f t="shared" si="53"/>
        <v>0.83867065587861422</v>
      </c>
      <c r="DL893" s="48">
        <f t="shared" si="17"/>
        <v>1</v>
      </c>
      <c r="DM893" s="48"/>
      <c r="DN893" s="48">
        <f>DH893 / (Baseline!B$7/Baseline!B$17)</f>
        <v>4.4070463654792809</v>
      </c>
      <c r="DO893" s="48">
        <f>DI893 / (Baseline!B$11/Baseline!B$17)</f>
        <v>1.0524367233889675</v>
      </c>
      <c r="DP893" s="48">
        <f>DJ893 / (Baseline!B$16/Baseline!B$17)</f>
        <v>1.1813316908738594</v>
      </c>
      <c r="DQ893" s="48">
        <f>DK893 / (Baseline!B$18/Baseline!B$17)</f>
        <v>0.94819121612515389</v>
      </c>
      <c r="DR893" s="71"/>
      <c r="DS893" s="48">
        <f>(AU893*Baseline!B$34)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3.0874746980198757E-2</v>
      </c>
      <c r="DT893" s="48">
        <f>(AZ893*Baseline!B$34) + (Baseline!D$88*(1-Baseline!D$89)*Baseline!B$35) + (Baseline!D$88*Baseline!D$89*((1-Baseline!D$90)*Baseline!B$40 + Baseline!D$90*Baseline!B$41))</f>
        <v>1.0415076467453231E-2</v>
      </c>
      <c r="DU893" s="48">
        <f>(BE893*Baseline!B$34) + (Baseline!F$88*(1-Baseline!F$89)*Baseline!B$35) + (Baseline!F$88*Baseline!F$89*((1-Baseline!F$90)*Baseline!B$40 + Baseline!F$90*Baseline!B$41))</f>
        <v>1.2910704691983774E-2</v>
      </c>
      <c r="DV893" s="48">
        <f>(BJ893*Baseline!B$34) + (Baseline!H$88*(1-Baseline!H$89)*Baseline!B$35) + (Baseline!H$88*Baseline!H$89*((1-Baseline!H$90)*Baseline!B$40 + Baseline!H$90*Baseline!B$41))</f>
        <v>9.3050774765239784E-3</v>
      </c>
      <c r="DW893" s="48">
        <f>( DS893*Baseline!B$7 + DT893*Baseline!B$11 + DU893*Baseline!B$16 + DV893*Baseline!B$18 ) / Baseline!B$17</f>
        <v>9.7864568304702523E-3</v>
      </c>
    </row>
    <row r="894" spans="1:127">
      <c r="A894" s="7" t="s">
        <v>1223</v>
      </c>
      <c r="B894" s="1">
        <f>MIN( MAX( NORMINV( MCrands!B894, (B$5+B$4)/2, (B$5-B$4)/3.29 ), 0 ), 1 )</f>
        <v>0.57848219833331282</v>
      </c>
      <c r="C894" s="1">
        <f>MAX( NORMINV( MCrands!C894, (C$5+C$4)/2, (C$5-C$4)/3.29 ), 0 )</f>
        <v>2.7814688524568862</v>
      </c>
      <c r="D894" s="40"/>
      <c r="E894" s="40">
        <f>Baseline!B$33 * (C894 * Baseline!B$66*Baseline!B$66/Baseline!B$73 + Baseline!B$52*Baseline!B$52/Baseline!B$74 + Baseline!B$53*Baseline!B$53/Baseline!B$75 + Baseline!B$54*Baseline!B$54/Baseline!B$76)</f>
        <v>2.3283955249437413E-5</v>
      </c>
      <c r="F894" s="40">
        <f>Baseline!B$33 * (C894 * Baseline!B$66*Baseline!B$57/Baseline!B$73 + Baseline!B$52*Baseline!B$67/Baseline!B$74 + Baseline!B$53*Baseline!B$55/Baseline!B$75 + Baseline!B$54*Baseline!B$56/Baseline!B$76)</f>
        <v>3.9718631139798313E-8</v>
      </c>
      <c r="G894" s="1">
        <f>Baseline!B$33 * (C894 * Baseline!B$66*Baseline!B$58/Baseline!B$73 + Baseline!B$52*Baseline!B$59/Baseline!B$74 + Baseline!B$53*Baseline!B$68/Baseline!B$75 + Baseline!B$54*Baseline!B$60/Baseline!B$76)</f>
        <v>1.0929601076065532E-7</v>
      </c>
      <c r="H894" s="40">
        <f>Baseline!B$33 * (C894 * Baseline!B$66*Baseline!B$61/Baseline!B$73 + Baseline!B$52*Baseline!B$62/Baseline!B$74 + Baseline!B$53*Baseline!B$63/Baseline!B$75 + Baseline!B$54*Baseline!B$69/Baseline!B$76)</f>
        <v>1.8190360742194082E-9</v>
      </c>
      <c r="I894" s="40">
        <f>Baseline!B$33 * (C894 * Baseline!B$57*Baseline!B$66/Baseline!B$73 + Baseline!B$67*Baseline!B$52/Baseline!B$74 + Baseline!B$55*Baseline!B$53/Baseline!B$75 + Baseline!B$56*Baseline!B$54/Baseline!B$76)</f>
        <v>3.9718631139798313E-8</v>
      </c>
      <c r="J894" s="1">
        <f>Baseline!B$33 * (C894 * Baseline!B$57*Baseline!B$57/Baseline!B$73 + Baseline!B$67*Baseline!B$67/Baseline!B$74 + Baseline!B$55*Baseline!B$55/Baseline!B$75 + Baseline!B$56*Baseline!B$56/Baseline!B$76)</f>
        <v>1.7949606613568523E-6</v>
      </c>
      <c r="K894" s="40">
        <f>Baseline!B$33 * (C894 * Baseline!B$57*Baseline!B$58/Baseline!B$73 + Baseline!B$67*Baseline!B$59/Baseline!B$74 + Baseline!B$55*Baseline!B$68/Baseline!B$75 + Baseline!B$56*Baseline!B$60/Baseline!B$76)</f>
        <v>1.3929381879494262E-8</v>
      </c>
      <c r="L894" s="1">
        <f>Baseline!B$33 * (C894 * Baseline!B$57*Baseline!B$61/Baseline!B$73 + Baseline!B$67*Baseline!B$62/Baseline!B$74 + Baseline!B$55*Baseline!B$63/Baseline!B$75 + Baseline!B$56*Baseline!B$69/Baseline!B$76)</f>
        <v>1.4629437307203058E-8</v>
      </c>
      <c r="M894" s="40">
        <f>Baseline!B$33 * (C894 * Baseline!B$58*Baseline!B$66/Baseline!B$73 + Baseline!B$59*Baseline!B$52/Baseline!B$74 + Baseline!B$68*Baseline!B$53/Baseline!B$75 + Baseline!B$60*Baseline!B$54/Baseline!B$76)</f>
        <v>1.0929601076065532E-7</v>
      </c>
      <c r="N894" s="1">
        <f>Baseline!B$33 * (C894 * Baseline!B$58*Baseline!B$57/Baseline!B$73 + Baseline!B$59*Baseline!B$67/Baseline!B$74 + Baseline!B$68*Baseline!B$55/Baseline!B$75 + Baseline!B$60*Baseline!B$56/Baseline!B$76)</f>
        <v>1.3929381879494262E-8</v>
      </c>
      <c r="O894" s="1">
        <f>Baseline!B$33 * (C894 * Baseline!B$58*Baseline!B$58/Baseline!B$73 + Baseline!B$59*Baseline!B$59/Baseline!B$74 + Baseline!B$68*Baseline!B$68/Baseline!B$75 + Baseline!B$60*Baseline!B$60/Baseline!B$76)</f>
        <v>1.3250172155482509E-6</v>
      </c>
      <c r="P894" s="40">
        <f>Baseline!B$33 * (C894 * Baseline!B$58*Baseline!B$61/Baseline!B$73 + Baseline!B$59*Baseline!B$62/Baseline!B$74 + Baseline!B$68*Baseline!B$63/Baseline!B$75 + Baseline!B$60*Baseline!B$69/Baseline!B$76)</f>
        <v>1.6490160417427321E-9</v>
      </c>
      <c r="Q894" s="40">
        <f>Baseline!B$33 * (C894 * Baseline!B$61*Baseline!B$66/Baseline!B$73 + Baseline!B$62*Baseline!B$52/Baseline!B$74 + Baseline!B$63*Baseline!B$53/Baseline!B$75 + Baseline!B$69*Baseline!B$54/Baseline!B$76)</f>
        <v>1.8190360742194082E-9</v>
      </c>
      <c r="R894" s="40">
        <f>Baseline!B$33 * (C894 * Baseline!B$61*Baseline!B$57/Baseline!B$73 + Baseline!B$62*Baseline!B$67/Baseline!B$74 + Baseline!B$63*Baseline!B$55/Baseline!B$75 + Baseline!B$69*Baseline!B$56/Baseline!B$76)</f>
        <v>1.4629437307203058E-8</v>
      </c>
      <c r="S894" s="40">
        <f>Baseline!B$33 * (C894 * Baseline!B$61*Baseline!B$58/Baseline!B$73 + Baseline!B$62*Baseline!B$59/Baseline!B$74 + Baseline!B$63*Baseline!B$68/Baseline!B$75 + Baseline!B$69*Baseline!B$60/Baseline!B$76)</f>
        <v>1.6490160417427321E-9</v>
      </c>
      <c r="T894" s="40">
        <f>Baseline!B$33 * (C894 * Baseline!B$61*Baseline!B$61/Baseline!B$73 + Baseline!B$62*Baseline!B$62/Baseline!B$74 + Baseline!B$63*Baseline!B$63/Baseline!B$75 + Baseline!B$69*Baseline!B$69/Baseline!B$76)</f>
        <v>9.8551807567936461E-8</v>
      </c>
      <c r="U894" s="40"/>
      <c r="V894" s="40">
        <f>E894 * ( Baseline!B$87 * Baseline!B$7 )</f>
        <v>0.2416641715339109</v>
      </c>
      <c r="W894" s="40">
        <f>F894 * ( Baseline!D$87 * Baseline!B$11 )</f>
        <v>7.3267352985311644E-4</v>
      </c>
      <c r="X894" s="40">
        <f>G894 * ( Baseline!F$87 * Baseline!B$16 )</f>
        <v>3.7963717869452067E-3</v>
      </c>
      <c r="Y894" s="40">
        <f>H894 * ( Baseline!H$87 * Baseline!B$18 )</f>
        <v>6.3970672260052432E-4</v>
      </c>
      <c r="Z894" s="48">
        <f t="shared" si="0"/>
        <v>0.24683292357330974</v>
      </c>
      <c r="AA894" s="40">
        <f>I894 * ( Baseline!B$87 * Baseline!B$7 )</f>
        <v>4.1223967259996667E-4</v>
      </c>
      <c r="AB894" s="1">
        <f>J894 * ( Baseline!D$87 * Baseline!B$11 )</f>
        <v>3.3110913593043009E-2</v>
      </c>
      <c r="AC894" s="1">
        <f>K894 * ( Baseline!F$87 * Baseline!B$16 )</f>
        <v>4.8383387471205032E-4</v>
      </c>
      <c r="AD894" s="1">
        <f>L894 * ( Baseline!F$87 * Baseline!B$16 )</f>
        <v>5.081501389247625E-4</v>
      </c>
      <c r="AE894" s="48">
        <f t="shared" si="1"/>
        <v>3.4515137279279781E-2</v>
      </c>
      <c r="AF894" s="48">
        <f>M894 * ( Baseline!B$87 * Baseline!B$7 )</f>
        <v>1.1343832956848415E-3</v>
      </c>
      <c r="AG894" s="48">
        <f>N894 * ( Baseline!D$87 * Baseline!B$11 )</f>
        <v>2.569496756924972E-4</v>
      </c>
      <c r="AH894" s="48">
        <f>O894 * ( Baseline!F$87 * Baseline!B$16 )</f>
        <v>4.6024168122107537E-2</v>
      </c>
      <c r="AI894" s="48">
        <f>P894 * ( Baseline!H$87 * Baseline!B$18 )</f>
        <v>5.799151883404014E-4</v>
      </c>
      <c r="AJ894" s="48">
        <f t="shared" si="2"/>
        <v>4.7995416281825277E-2</v>
      </c>
      <c r="AK894" s="48">
        <f>Q894 * ( Baseline!B$87 * Baseline!B$7 )</f>
        <v>1.8879775414323239E-5</v>
      </c>
      <c r="AL894" s="48">
        <f>R894 * ( Baseline!D$87 * Baseline!B$11 )</f>
        <v>2.698633151255112E-4</v>
      </c>
      <c r="AM894" s="48">
        <f>S894 * ( Baseline!F$87 * Baseline!B$16 )</f>
        <v>5.7278192804322911E-5</v>
      </c>
      <c r="AN894" s="48">
        <f>T894 * ( Baseline!H$87 * Baseline!B$18 )</f>
        <v>3.4658055834706838E-2</v>
      </c>
      <c r="AO894" s="48">
        <f t="shared" si="3"/>
        <v>3.5004077118050994E-2</v>
      </c>
      <c r="AP894" s="48"/>
      <c r="AQ894" s="48">
        <f>V894 * ( (1-Baseline!B$88-Baseline!B$87) + (1-B894)*Baseline!B$88 )</f>
        <v>0.11207196338855654</v>
      </c>
      <c r="AR894" s="48">
        <f>W894 * ( (1-Baseline!B$88-Baseline!B$87) + (1-B894)*Baseline!B$88 )</f>
        <v>3.3977796746730737E-4</v>
      </c>
      <c r="AS894" s="48">
        <f>X894 * ( (1-Baseline!B$88-Baseline!B$87) + (1-B894)*Baseline!B$88 )</f>
        <v>1.7605706183722383E-3</v>
      </c>
      <c r="AT894" s="48">
        <f>Y894 * ( (1-Baseline!B$88-Baseline!B$87) + (1-B894)*Baseline!B$88 )</f>
        <v>2.966645321879636E-4</v>
      </c>
      <c r="AU894" s="48">
        <f t="shared" si="4"/>
        <v>0.11446897650658405</v>
      </c>
      <c r="AV894" s="48">
        <f>AA894 * ( (1-Baseline!D$88-Baseline!D$87) + (1-B894)*Baseline!D$88 )</f>
        <v>3.0185770803559721E-4</v>
      </c>
      <c r="AW894" s="48">
        <f>AB894 * ( (1-Baseline!D$88-Baseline!D$87) + (1-B894)*Baseline!D$88 )</f>
        <v>2.4245081568991796E-2</v>
      </c>
      <c r="AX894" s="48">
        <f>AC894 * ( (1-Baseline!D$88-Baseline!D$87) + (1-B894)*Baseline!D$88 )</f>
        <v>3.542817302600721E-4</v>
      </c>
      <c r="AY894" s="48">
        <f>AD894 * ( (1-Baseline!D$88-Baseline!D$87) + (1-B894)*Baseline!D$88 )</f>
        <v>3.7208703205682573E-4</v>
      </c>
      <c r="AZ894" s="48">
        <f t="shared" si="5"/>
        <v>2.5273308039344293E-2</v>
      </c>
      <c r="BA894" s="48">
        <f>AF894 * ( (1-Baseline!F$88-Baseline!F$87) + (1-Baseline!B$36)*Baseline!F$88 )</f>
        <v>8.1633851984027391E-4</v>
      </c>
      <c r="BB894" s="48">
        <f>AG894 * ( (1-Baseline!F$88-Baseline!F$87) + (1-Baseline!B$36)*Baseline!F$88 )</f>
        <v>1.8490920901794317E-4</v>
      </c>
      <c r="BC894" s="48">
        <f>AH894 * ( (1-Baseline!F$88-Baseline!F$87) + (1-Baseline!B$36)*Baseline!F$88 )</f>
        <v>3.3120464154048491E-2</v>
      </c>
      <c r="BD894" s="48">
        <f>AI894 * ( (1-Baseline!F$88-Baseline!F$87) + (1-Baseline!B$36)*Baseline!F$88 )</f>
        <v>4.1732552681577977E-4</v>
      </c>
      <c r="BE894" s="48">
        <f t="shared" si="6"/>
        <v>3.4539037409722487E-2</v>
      </c>
      <c r="BF894" s="48">
        <f>AK894 * ( (1-Baseline!H$88-Baseline!H$87) + (1-Baseline!B$36)*Baseline!H$88 )</f>
        <v>1.4958823656276587E-5</v>
      </c>
      <c r="BG894" s="48">
        <f>AL894 * ( (1-Baseline!H$88-Baseline!H$87) + (1-Baseline!B$36)*Baseline!H$88 )</f>
        <v>2.1381810184024501E-4</v>
      </c>
      <c r="BH894" s="48">
        <f>AM894 * ( (1-Baseline!H$88-Baseline!H$87) + (1-Baseline!B$36)*Baseline!H$88 )</f>
        <v>4.5382657722721122E-5</v>
      </c>
      <c r="BI894" s="48">
        <f>AN894 * ( (1-Baseline!H$88-Baseline!H$87) + (1-Baseline!B$36)*Baseline!H$88 )</f>
        <v>2.7460270798954918E-2</v>
      </c>
      <c r="BJ894" s="48">
        <f t="shared" si="7"/>
        <v>2.7734430382174161E-2</v>
      </c>
      <c r="BK894" s="48"/>
      <c r="BL894" s="48">
        <f t="shared" si="18"/>
        <v>0.97905971389645796</v>
      </c>
      <c r="BM894" s="48">
        <f t="shared" si="19"/>
        <v>2.9682974185391087E-3</v>
      </c>
      <c r="BN894" s="48">
        <f t="shared" si="20"/>
        <v>1.538032986842486E-2</v>
      </c>
      <c r="BO894" s="48">
        <f t="shared" si="21"/>
        <v>2.5916588165781317E-3</v>
      </c>
      <c r="BP894" s="48">
        <f t="shared" si="8"/>
        <v>1</v>
      </c>
      <c r="BQ894" s="48">
        <f t="shared" si="22"/>
        <v>1.194373556345214E-2</v>
      </c>
      <c r="BR894" s="48">
        <f t="shared" si="23"/>
        <v>0.959315714873898</v>
      </c>
      <c r="BS894" s="48">
        <f t="shared" si="24"/>
        <v>1.4018019711093739E-2</v>
      </c>
      <c r="BT894" s="48">
        <f t="shared" si="25"/>
        <v>1.4722529851556365E-2</v>
      </c>
      <c r="BU894" s="48">
        <f t="shared" si="9"/>
        <v>1.0000000000000002</v>
      </c>
      <c r="BV894" s="48">
        <f t="shared" si="26"/>
        <v>2.3635242353641287E-2</v>
      </c>
      <c r="BW894" s="48">
        <f t="shared" si="27"/>
        <v>5.3536294837763067E-3</v>
      </c>
      <c r="BX894" s="48">
        <f t="shared" si="28"/>
        <v>0.95892840790998191</v>
      </c>
      <c r="BY894" s="48">
        <f t="shared" si="29"/>
        <v>1.2082720252600486E-2</v>
      </c>
      <c r="BZ894" s="48">
        <f t="shared" si="10"/>
        <v>1</v>
      </c>
      <c r="CA894" s="48">
        <f t="shared" si="30"/>
        <v>5.393593252194976E-4</v>
      </c>
      <c r="CB894" s="48">
        <f t="shared" si="31"/>
        <v>7.7094823615945982E-3</v>
      </c>
      <c r="CC894" s="48">
        <f t="shared" si="32"/>
        <v>1.6363291799167459E-3</v>
      </c>
      <c r="CD894" s="48">
        <f t="shared" si="33"/>
        <v>0.9901148291332692</v>
      </c>
      <c r="CE894" s="48">
        <f t="shared" si="11"/>
        <v>1</v>
      </c>
      <c r="CF894" s="48"/>
      <c r="CG894" s="48">
        <f t="shared" si="34"/>
        <v>0.97905971389645796</v>
      </c>
      <c r="CH894" s="48">
        <f t="shared" si="35"/>
        <v>2.9682974185391087E-3</v>
      </c>
      <c r="CI894" s="48">
        <f t="shared" si="36"/>
        <v>1.538032986842486E-2</v>
      </c>
      <c r="CJ894" s="48">
        <f t="shared" si="37"/>
        <v>2.5916588165781317E-3</v>
      </c>
      <c r="CK894" s="48">
        <f t="shared" si="12"/>
        <v>1</v>
      </c>
      <c r="CL894" s="48">
        <f t="shared" si="38"/>
        <v>1.194373556345214E-2</v>
      </c>
      <c r="CM894" s="48">
        <f t="shared" si="39"/>
        <v>0.959315714873898</v>
      </c>
      <c r="CN894" s="48">
        <f t="shared" si="40"/>
        <v>1.4018019711093739E-2</v>
      </c>
      <c r="CO894" s="48">
        <f t="shared" si="41"/>
        <v>1.4722529851556365E-2</v>
      </c>
      <c r="CP894" s="48">
        <f t="shared" si="13"/>
        <v>1.0000000000000002</v>
      </c>
      <c r="CQ894" s="48">
        <f t="shared" si="42"/>
        <v>2.3635242353641287E-2</v>
      </c>
      <c r="CR894" s="48">
        <f t="shared" si="43"/>
        <v>5.3536294837763067E-3</v>
      </c>
      <c r="CS894" s="48">
        <f t="shared" si="44"/>
        <v>0.95892840790998191</v>
      </c>
      <c r="CT894" s="48">
        <f t="shared" si="45"/>
        <v>1.2082720252600486E-2</v>
      </c>
      <c r="CU894" s="48">
        <f t="shared" si="14"/>
        <v>1</v>
      </c>
      <c r="CV894" s="48">
        <f t="shared" si="46"/>
        <v>5.393593252194976E-4</v>
      </c>
      <c r="CW894" s="48">
        <f t="shared" si="47"/>
        <v>7.7094823615945982E-3</v>
      </c>
      <c r="CX894" s="48">
        <f t="shared" si="48"/>
        <v>1.6363291799167459E-3</v>
      </c>
      <c r="CY894" s="48">
        <f t="shared" si="49"/>
        <v>0.9901148291332692</v>
      </c>
      <c r="CZ894" s="48">
        <f t="shared" si="15"/>
        <v>1</v>
      </c>
      <c r="DA894" s="48"/>
      <c r="DB894" s="48">
        <f>(AQ894*Baseline!B$7 + AV894*Baseline!B$11 + BA894*Baseline!B$16 + BF894*Baseline!B$18)</f>
        <v>58422.118286053199</v>
      </c>
      <c r="DC894" s="48">
        <f>(AR894*Baseline!B$7 + AW894*Baseline!B$11 + BB894*Baseline!B$16 + BG894*Baseline!B$18)</f>
        <v>62570.065315125015</v>
      </c>
      <c r="DD894" s="48">
        <f>(AS894*Baseline!B$7 + AX894*Baseline!B$11 + BC894*Baseline!B$16 + BH894*Baseline!B$18)</f>
        <v>114651.60978529051</v>
      </c>
      <c r="DE894" s="48">
        <f>(AT894*Baseline!B$7 + AY894*Baseline!B$11 + BD894*Baseline!B$16 + BI894*Baseline!B$18)</f>
        <v>1259768.1703028572</v>
      </c>
      <c r="DF894" s="48">
        <f t="shared" si="16"/>
        <v>1495411.9636893258</v>
      </c>
      <c r="DG894" s="48"/>
      <c r="DH894" s="48">
        <f t="shared" si="50"/>
        <v>3.9067574490925024E-2</v>
      </c>
      <c r="DI894" s="48">
        <f t="shared" si="51"/>
        <v>4.184135665248967E-2</v>
      </c>
      <c r="DJ894" s="48">
        <f t="shared" si="52"/>
        <v>7.6668913028108923E-2</v>
      </c>
      <c r="DK894" s="48">
        <f t="shared" si="53"/>
        <v>0.84242215582847646</v>
      </c>
      <c r="DL894" s="48">
        <f t="shared" si="17"/>
        <v>1</v>
      </c>
      <c r="DM894" s="48"/>
      <c r="DN894" s="48">
        <f>DH894 / (Baseline!B$7/Baseline!B$17)</f>
        <v>4.1702066169833065</v>
      </c>
      <c r="DO894" s="48">
        <f>DI894 / (Baseline!B$11/Baseline!B$17)</f>
        <v>1.0100703759658725</v>
      </c>
      <c r="DP894" s="48">
        <f>DJ894 / (Baseline!B$16/Baseline!B$17)</f>
        <v>1.1847664049073321</v>
      </c>
      <c r="DQ894" s="48">
        <f>DK894 / (Baseline!B$18/Baseline!B$17)</f>
        <v>0.95243261800898005</v>
      </c>
      <c r="DR894" s="71"/>
      <c r="DS894" s="48">
        <f>(AU894*Baseline!B$34)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2.9699877725987606E-2</v>
      </c>
      <c r="DT894" s="48">
        <f>(AZ894*Baseline!B$34) + (Baseline!D$88*(1-Baseline!D$89)*Baseline!B$35) + (Baseline!D$88*Baseline!D$89*((1-Baseline!D$90)*Baseline!B$40 + Baseline!D$90*Baseline!B$41))</f>
        <v>1.0204564205901647E-2</v>
      </c>
      <c r="DU894" s="48">
        <f>(BE894*Baseline!B$34) + (Baseline!F$88*(1-Baseline!F$89)*Baseline!B$35) + (Baseline!F$88*Baseline!F$89*((1-Baseline!F$90)*Baseline!B$40 + Baseline!F$90*Baseline!B$41))</f>
        <v>1.2911495611458376E-2</v>
      </c>
      <c r="DV894" s="48">
        <f>(BJ894*Baseline!B$34) + (Baseline!H$88*(1-Baseline!H$89)*Baseline!B$35) + (Baseline!H$88*Baseline!H$89*((1-Baseline!H$90)*Baseline!B$40 + Baseline!H$90*Baseline!B$41))</f>
        <v>9.3051645573261239E-3</v>
      </c>
      <c r="DW894" s="48">
        <f>( DS894*Baseline!B$7 + DT894*Baseline!B$11 + DU894*Baseline!B$16 + DV894*Baseline!B$18 ) / Baseline!B$17</f>
        <v>9.7668582541877245E-3</v>
      </c>
    </row>
    <row r="895" spans="1:127">
      <c r="A895" s="7" t="s">
        <v>1224</v>
      </c>
      <c r="B895" s="1">
        <f>MIN( MAX( NORMINV( MCrands!B895, (B$5+B$4)/2, (B$5-B$4)/3.29 ), 0 ), 1 )</f>
        <v>0.49562149293222563</v>
      </c>
      <c r="C895" s="1">
        <f>MAX( NORMINV( MCrands!C895, (C$5+C$4)/2, (C$5-C$4)/3.29 ), 0 )</f>
        <v>2.0425342612161494</v>
      </c>
      <c r="D895" s="40"/>
      <c r="E895" s="40">
        <f>Baseline!B$33 * (C895 * Baseline!B$66*Baseline!B$66/Baseline!B$73 + Baseline!B$52*Baseline!B$52/Baseline!B$74 + Baseline!B$53*Baseline!B$53/Baseline!B$75 + Baseline!B$54*Baseline!B$54/Baseline!B$76)</f>
        <v>1.710051901388128E-5</v>
      </c>
      <c r="F895" s="40">
        <f>Baseline!B$33 * (C895 * Baseline!B$66*Baseline!B$57/Baseline!B$73 + Baseline!B$52*Baseline!B$67/Baseline!B$74 + Baseline!B$53*Baseline!B$55/Baseline!B$75 + Baseline!B$54*Baseline!B$56/Baseline!B$76)</f>
        <v>3.889169215811244E-8</v>
      </c>
      <c r="G895" s="1">
        <f>Baseline!B$33 * (C895 * Baseline!B$66*Baseline!B$58/Baseline!B$73 + Baseline!B$52*Baseline!B$59/Baseline!B$74 + Baseline!B$53*Baseline!B$68/Baseline!B$75 + Baseline!B$54*Baseline!B$60/Baseline!B$76)</f>
        <v>1.0726311909734421E-7</v>
      </c>
      <c r="H895" s="40">
        <f>Baseline!B$33 * (C895 * Baseline!B$66*Baseline!B$61/Baseline!B$73 + Baseline!B$52*Baseline!B$62/Baseline!B$74 + Baseline!B$53*Baseline!B$63/Baseline!B$75 + Baseline!B$54*Baseline!B$69/Baseline!B$76)</f>
        <v>1.6157469078882972E-9</v>
      </c>
      <c r="I895" s="40">
        <f>Baseline!B$33 * (C895 * Baseline!B$57*Baseline!B$66/Baseline!B$73 + Baseline!B$67*Baseline!B$52/Baseline!B$74 + Baseline!B$55*Baseline!B$53/Baseline!B$75 + Baseline!B$56*Baseline!B$54/Baseline!B$76)</f>
        <v>3.889169215811244E-8</v>
      </c>
      <c r="J895" s="1">
        <f>Baseline!B$33 * (C895 * Baseline!B$57*Baseline!B$57/Baseline!B$73 + Baseline!B$67*Baseline!B$67/Baseline!B$74 + Baseline!B$55*Baseline!B$55/Baseline!B$75 + Baseline!B$56*Baseline!B$56/Baseline!B$76)</f>
        <v>1.7949605507665504E-6</v>
      </c>
      <c r="K895" s="40">
        <f>Baseline!B$33 * (C895 * Baseline!B$57*Baseline!B$58/Baseline!B$73 + Baseline!B$67*Baseline!B$59/Baseline!B$74 + Baseline!B$55*Baseline!B$68/Baseline!B$75 + Baseline!B$56*Baseline!B$60/Baseline!B$76)</f>
        <v>1.3929110011669009E-8</v>
      </c>
      <c r="L895" s="1">
        <f>Baseline!B$33 * (C895 * Baseline!B$57*Baseline!B$61/Baseline!B$73 + Baseline!B$67*Baseline!B$62/Baseline!B$74 + Baseline!B$55*Baseline!B$63/Baseline!B$75 + Baseline!B$56*Baseline!B$69/Baseline!B$76)</f>
        <v>1.4629410120420532E-8</v>
      </c>
      <c r="M895" s="40">
        <f>Baseline!B$33 * (C895 * Baseline!B$58*Baseline!B$66/Baseline!B$73 + Baseline!B$59*Baseline!B$52/Baseline!B$74 + Baseline!B$68*Baseline!B$53/Baseline!B$75 + Baseline!B$60*Baseline!B$54/Baseline!B$76)</f>
        <v>1.0726311909734421E-7</v>
      </c>
      <c r="N895" s="1">
        <f>Baseline!B$33 * (C895 * Baseline!B$58*Baseline!B$57/Baseline!B$73 + Baseline!B$59*Baseline!B$67/Baseline!B$74 + Baseline!B$68*Baseline!B$55/Baseline!B$75 + Baseline!B$60*Baseline!B$56/Baseline!B$76)</f>
        <v>1.3929110011669009E-8</v>
      </c>
      <c r="O895" s="1">
        <f>Baseline!B$33 * (C895 * Baseline!B$58*Baseline!B$58/Baseline!B$73 + Baseline!B$59*Baseline!B$59/Baseline!B$74 + Baseline!B$68*Baseline!B$68/Baseline!B$75 + Baseline!B$60*Baseline!B$60/Baseline!B$76)</f>
        <v>1.3250165472065138E-6</v>
      </c>
      <c r="P895" s="40">
        <f>Baseline!B$33 * (C895 * Baseline!B$58*Baseline!B$61/Baseline!B$73 + Baseline!B$59*Baseline!B$62/Baseline!B$74 + Baseline!B$68*Baseline!B$63/Baseline!B$75 + Baseline!B$60*Baseline!B$69/Baseline!B$76)</f>
        <v>1.6489492075690249E-9</v>
      </c>
      <c r="Q895" s="40">
        <f>Baseline!B$33 * (C895 * Baseline!B$61*Baseline!B$66/Baseline!B$73 + Baseline!B$62*Baseline!B$52/Baseline!B$74 + Baseline!B$63*Baseline!B$53/Baseline!B$75 + Baseline!B$69*Baseline!B$54/Baseline!B$76)</f>
        <v>1.6157469078882972E-9</v>
      </c>
      <c r="R895" s="40">
        <f>Baseline!B$33 * (C895 * Baseline!B$61*Baseline!B$57/Baseline!B$73 + Baseline!B$62*Baseline!B$67/Baseline!B$74 + Baseline!B$63*Baseline!B$55/Baseline!B$75 + Baseline!B$69*Baseline!B$56/Baseline!B$76)</f>
        <v>1.4629410120420532E-8</v>
      </c>
      <c r="S895" s="40">
        <f>Baseline!B$33 * (C895 * Baseline!B$61*Baseline!B$58/Baseline!B$73 + Baseline!B$62*Baseline!B$59/Baseline!B$74 + Baseline!B$63*Baseline!B$68/Baseline!B$75 + Baseline!B$69*Baseline!B$60/Baseline!B$76)</f>
        <v>1.6489492075690249E-9</v>
      </c>
      <c r="T895" s="40">
        <f>Baseline!B$33 * (C895 * Baseline!B$61*Baseline!B$61/Baseline!B$73 + Baseline!B$62*Baseline!B$62/Baseline!B$74 + Baseline!B$63*Baseline!B$63/Baseline!B$75 + Baseline!B$69*Baseline!B$69/Baseline!B$76)</f>
        <v>9.8551800884519089E-8</v>
      </c>
      <c r="U895" s="40"/>
      <c r="V895" s="40">
        <f>E895 * ( Baseline!B$87 * Baseline!B$7 )</f>
        <v>0.17748628684507381</v>
      </c>
      <c r="W895" s="40">
        <f>F895 * ( Baseline!D$87 * Baseline!B$11 )</f>
        <v>7.1741932080063373E-4</v>
      </c>
      <c r="X895" s="40">
        <f>G895 * ( Baseline!F$87 * Baseline!B$16 )</f>
        <v>3.7257597627478093E-3</v>
      </c>
      <c r="Y895" s="40">
        <f>H895 * ( Baseline!H$87 * Baseline!B$18 )</f>
        <v>5.6821531669771759E-4</v>
      </c>
      <c r="Z895" s="48">
        <f t="shared" si="0"/>
        <v>0.18249768124531995</v>
      </c>
      <c r="AA895" s="40">
        <f>I895 * ( Baseline!B$87 * Baseline!B$7 )</f>
        <v>4.0365687290904904E-4</v>
      </c>
      <c r="AB895" s="1">
        <f>J895 * ( Baseline!D$87 * Baseline!B$11 )</f>
        <v>3.3110911553028421E-2</v>
      </c>
      <c r="AC895" s="1">
        <f>K895 * ( Baseline!F$87 * Baseline!B$16 )</f>
        <v>4.8382443144569156E-4</v>
      </c>
      <c r="AD895" s="1">
        <f>L895 * ( Baseline!F$87 * Baseline!B$16 )</f>
        <v>5.0814919459812662E-4</v>
      </c>
      <c r="AE895" s="48">
        <f t="shared" si="1"/>
        <v>3.4506542051981288E-2</v>
      </c>
      <c r="AF895" s="48">
        <f>M895 * ( Baseline!B$87 * Baseline!B$7 )</f>
        <v>1.1132839131113355E-3</v>
      </c>
      <c r="AG895" s="48">
        <f>N895 * ( Baseline!D$87 * Baseline!B$11 )</f>
        <v>2.5694466065664462E-4</v>
      </c>
      <c r="AH895" s="48">
        <f>O895 * ( Baseline!F$87 * Baseline!B$16 )</f>
        <v>4.6024144907411073E-2</v>
      </c>
      <c r="AI895" s="48">
        <f>P895 * ( Baseline!H$87 * Baseline!B$18 )</f>
        <v>5.7989168453482772E-4</v>
      </c>
      <c r="AJ895" s="48">
        <f t="shared" si="2"/>
        <v>4.7974265165713882E-2</v>
      </c>
      <c r="AK895" s="48">
        <f>Q895 * ( Baseline!B$87 * Baseline!B$7 )</f>
        <v>1.6769837156972638E-5</v>
      </c>
      <c r="AL895" s="48">
        <f>R895 * ( Baseline!D$87 * Baseline!B$11 )</f>
        <v>2.6986281362192591E-4</v>
      </c>
      <c r="AM895" s="48">
        <f>S895 * ( Baseline!F$87 * Baseline!B$16 )</f>
        <v>5.7275871334676404E-5</v>
      </c>
      <c r="AN895" s="48">
        <f>T895 * ( Baseline!H$87 * Baseline!B$18 )</f>
        <v>3.4658053484326282E-2</v>
      </c>
      <c r="AO895" s="48">
        <f t="shared" si="3"/>
        <v>3.5001962006439853E-2</v>
      </c>
      <c r="AP895" s="48"/>
      <c r="AQ895" s="48">
        <f>V895 * ( (1-Baseline!B$88-Baseline!B$87) + (1-B895)*Baseline!B$88 )</f>
        <v>9.5398323876163316E-2</v>
      </c>
      <c r="AR895" s="48">
        <f>W895 * ( (1-Baseline!B$88-Baseline!B$87) + (1-B895)*Baseline!B$88 )</f>
        <v>3.8561064033356643E-4</v>
      </c>
      <c r="AS895" s="48">
        <f>X895 * ( (1-Baseline!B$88-Baseline!B$87) + (1-B895)*Baseline!B$88 )</f>
        <v>2.0025842156563096E-3</v>
      </c>
      <c r="AT895" s="48">
        <f>Y895 * ( (1-Baseline!B$88-Baseline!B$87) + (1-B895)*Baseline!B$88 )</f>
        <v>3.0541395494426108E-4</v>
      </c>
      <c r="AU895" s="48">
        <f t="shared" si="4"/>
        <v>9.8091932687097469E-2</v>
      </c>
      <c r="AV895" s="48">
        <f>AA895 * ( (1-Baseline!D$88-Baseline!D$87) + (1-B895)*Baseline!D$88 )</f>
        <v>3.1055744010241018E-4</v>
      </c>
      <c r="AW895" s="48">
        <f>AB895 * ( (1-Baseline!D$88-Baseline!D$87) + (1-B895)*Baseline!D$88 )</f>
        <v>2.5474209957729938E-2</v>
      </c>
      <c r="AX895" s="48">
        <f>AC895 * ( (1-Baseline!D$88-Baseline!D$87) + (1-B895)*Baseline!D$88 )</f>
        <v>3.722351506266392E-4</v>
      </c>
      <c r="AY895" s="48">
        <f>AD895 * ( (1-Baseline!D$88-Baseline!D$87) + (1-B895)*Baseline!D$88 )</f>
        <v>3.9094964970422523E-4</v>
      </c>
      <c r="AZ895" s="48">
        <f t="shared" si="5"/>
        <v>2.6547952198163211E-2</v>
      </c>
      <c r="BA895" s="48">
        <f>AF895 * ( (1-Baseline!F$88-Baseline!F$87) + (1-Baseline!B$36)*Baseline!F$88 )</f>
        <v>8.0115472896013671E-4</v>
      </c>
      <c r="BB895" s="48">
        <f>AG895 * ( (1-Baseline!F$88-Baseline!F$87) + (1-Baseline!B$36)*Baseline!F$88 )</f>
        <v>1.8490560003766251E-4</v>
      </c>
      <c r="BC895" s="48">
        <f>AH895 * ( (1-Baseline!F$88-Baseline!F$87) + (1-Baseline!B$36)*Baseline!F$88 )</f>
        <v>3.312044744801005E-2</v>
      </c>
      <c r="BD895" s="48">
        <f>AI895 * ( (1-Baseline!F$88-Baseline!F$87) + (1-Baseline!B$36)*Baseline!F$88 )</f>
        <v>4.1730861272516718E-4</v>
      </c>
      <c r="BE895" s="48">
        <f t="shared" si="6"/>
        <v>3.4523816389733016E-2</v>
      </c>
      <c r="BF895" s="48">
        <f>AK895 * ( (1-Baseline!H$88-Baseline!H$87) + (1-Baseline!B$36)*Baseline!H$88 )</f>
        <v>1.3287077376212559E-5</v>
      </c>
      <c r="BG895" s="48">
        <f>AL895 * ( (1-Baseline!H$88-Baseline!H$87) + (1-Baseline!B$36)*Baseline!H$88 )</f>
        <v>2.138177044889243E-4</v>
      </c>
      <c r="BH895" s="48">
        <f>AM895 * ( (1-Baseline!H$88-Baseline!H$87) + (1-Baseline!B$36)*Baseline!H$88 )</f>
        <v>4.5380818375890806E-5</v>
      </c>
      <c r="BI895" s="48">
        <f>AN895 * ( (1-Baseline!H$88-Baseline!H$87) + (1-Baseline!B$36)*Baseline!H$88 )</f>
        <v>2.7460268936701396E-2</v>
      </c>
      <c r="BJ895" s="48">
        <f t="shared" si="7"/>
        <v>2.7732754536942423E-2</v>
      </c>
      <c r="BK895" s="48"/>
      <c r="BL895" s="48">
        <f t="shared" si="18"/>
        <v>0.97253995576245356</v>
      </c>
      <c r="BM895" s="48">
        <f t="shared" si="19"/>
        <v>3.9311147183084087E-3</v>
      </c>
      <c r="BN895" s="48">
        <f t="shared" si="20"/>
        <v>2.0415381375391332E-2</v>
      </c>
      <c r="BO895" s="48">
        <f t="shared" si="21"/>
        <v>3.1135481438468366E-3</v>
      </c>
      <c r="BP895" s="48">
        <f t="shared" si="8"/>
        <v>1.0000000000000002</v>
      </c>
      <c r="BQ895" s="48">
        <f t="shared" si="22"/>
        <v>1.1697980988676667E-2</v>
      </c>
      <c r="BR895" s="48">
        <f t="shared" si="23"/>
        <v>0.95955461150379939</v>
      </c>
      <c r="BS895" s="48">
        <f t="shared" si="24"/>
        <v>1.402123779070211E-2</v>
      </c>
      <c r="BT895" s="48">
        <f t="shared" si="25"/>
        <v>1.4726169716821853E-2</v>
      </c>
      <c r="BU895" s="48">
        <f t="shared" si="9"/>
        <v>1</v>
      </c>
      <c r="BV895" s="48">
        <f t="shared" si="26"/>
        <v>2.3205856499642109E-2</v>
      </c>
      <c r="BW895" s="48">
        <f t="shared" si="27"/>
        <v>5.3558852807666793E-3</v>
      </c>
      <c r="BX895" s="48">
        <f t="shared" si="28"/>
        <v>0.95935070080663754</v>
      </c>
      <c r="BY895" s="48">
        <f t="shared" si="29"/>
        <v>1.2087557412953625E-2</v>
      </c>
      <c r="BZ895" s="48">
        <f t="shared" si="10"/>
        <v>1</v>
      </c>
      <c r="CA895" s="48">
        <f t="shared" si="30"/>
        <v>4.7911134678356692E-4</v>
      </c>
      <c r="CB895" s="48">
        <f t="shared" si="31"/>
        <v>7.7099339051986586E-3</v>
      </c>
      <c r="CC895" s="48">
        <f t="shared" si="32"/>
        <v>1.6363617366403197E-3</v>
      </c>
      <c r="CD895" s="48">
        <f t="shared" si="33"/>
        <v>0.99017459301137756</v>
      </c>
      <c r="CE895" s="48">
        <f t="shared" si="11"/>
        <v>1</v>
      </c>
      <c r="CF895" s="48"/>
      <c r="CG895" s="48">
        <f t="shared" si="34"/>
        <v>0.97253995576245356</v>
      </c>
      <c r="CH895" s="48">
        <f t="shared" si="35"/>
        <v>3.9311147183084087E-3</v>
      </c>
      <c r="CI895" s="48">
        <f t="shared" si="36"/>
        <v>2.0415381375391332E-2</v>
      </c>
      <c r="CJ895" s="48">
        <f t="shared" si="37"/>
        <v>3.1135481438468366E-3</v>
      </c>
      <c r="CK895" s="48">
        <f t="shared" si="12"/>
        <v>1.0000000000000002</v>
      </c>
      <c r="CL895" s="48">
        <f t="shared" si="38"/>
        <v>1.1697980988676667E-2</v>
      </c>
      <c r="CM895" s="48">
        <f t="shared" si="39"/>
        <v>0.95955461150379939</v>
      </c>
      <c r="CN895" s="48">
        <f t="shared" si="40"/>
        <v>1.402123779070211E-2</v>
      </c>
      <c r="CO895" s="48">
        <f t="shared" si="41"/>
        <v>1.4726169716821853E-2</v>
      </c>
      <c r="CP895" s="48">
        <f t="shared" si="13"/>
        <v>1</v>
      </c>
      <c r="CQ895" s="48">
        <f t="shared" si="42"/>
        <v>2.3205856499642109E-2</v>
      </c>
      <c r="CR895" s="48">
        <f t="shared" si="43"/>
        <v>5.3558852807666793E-3</v>
      </c>
      <c r="CS895" s="48">
        <f t="shared" si="44"/>
        <v>0.95935070080663754</v>
      </c>
      <c r="CT895" s="48">
        <f t="shared" si="45"/>
        <v>1.2087557412953625E-2</v>
      </c>
      <c r="CU895" s="48">
        <f t="shared" si="14"/>
        <v>1</v>
      </c>
      <c r="CV895" s="48">
        <f t="shared" si="46"/>
        <v>4.7911134678356692E-4</v>
      </c>
      <c r="CW895" s="48">
        <f t="shared" si="47"/>
        <v>7.7099339051986586E-3</v>
      </c>
      <c r="CX895" s="48">
        <f t="shared" si="48"/>
        <v>1.6363617366403197E-3</v>
      </c>
      <c r="CY895" s="48">
        <f t="shared" si="49"/>
        <v>0.99017459301137756</v>
      </c>
      <c r="CZ895" s="48">
        <f t="shared" si="15"/>
        <v>1</v>
      </c>
      <c r="DA895" s="48"/>
      <c r="DB895" s="48">
        <f>(AQ895*Baseline!B$7 + AV895*Baseline!B$11 + BA895*Baseline!B$16 + BF895*Baseline!B$18)</f>
        <v>50226.640957067466</v>
      </c>
      <c r="DC895" s="48">
        <f>(AR895*Baseline!B$7 + AW895*Baseline!B$11 + BB895*Baseline!B$16 + BG895*Baseline!B$18)</f>
        <v>65228.196078236237</v>
      </c>
      <c r="DD895" s="48">
        <f>(AS895*Baseline!B$7 + AX895*Baseline!B$11 + BC895*Baseline!B$16 + BH895*Baseline!B$18)</f>
        <v>114807.3482658389</v>
      </c>
      <c r="DE895" s="48">
        <f>(AT895*Baseline!B$7 + AY895*Baseline!B$11 + BD895*Baseline!B$16 + BI895*Baseline!B$18)</f>
        <v>1259812.7237354948</v>
      </c>
      <c r="DF895" s="48">
        <f t="shared" si="16"/>
        <v>1490074.9090366373</v>
      </c>
      <c r="DG895" s="48"/>
      <c r="DH895" s="48">
        <f t="shared" si="50"/>
        <v>3.3707460378310766E-2</v>
      </c>
      <c r="DI895" s="48">
        <f t="shared" si="51"/>
        <v>4.3775112031386093E-2</v>
      </c>
      <c r="DJ895" s="48">
        <f t="shared" si="52"/>
        <v>7.7048038034587207E-2</v>
      </c>
      <c r="DK895" s="48">
        <f t="shared" si="53"/>
        <v>0.84546938955571604</v>
      </c>
      <c r="DL895" s="48">
        <f t="shared" si="17"/>
        <v>1</v>
      </c>
      <c r="DM895" s="48"/>
      <c r="DN895" s="48">
        <f>DH895 / (Baseline!B$7/Baseline!B$17)</f>
        <v>3.5980496906452792</v>
      </c>
      <c r="DO895" s="48">
        <f>DI895 / (Baseline!B$11/Baseline!B$17)</f>
        <v>1.0567521563586628</v>
      </c>
      <c r="DP895" s="48">
        <f>DJ895 / (Baseline!B$16/Baseline!B$17)</f>
        <v>1.1906250319987461</v>
      </c>
      <c r="DQ895" s="48">
        <f>DK895 / (Baseline!B$18/Baseline!B$17)</f>
        <v>0.95587778475399021</v>
      </c>
      <c r="DR895" s="71"/>
      <c r="DS895" s="48">
        <f>(AU895*Baseline!B$34)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2.7243321153064621E-2</v>
      </c>
      <c r="DT895" s="48">
        <f>(AZ895*Baseline!B$34) + (Baseline!D$88*(1-Baseline!D$89)*Baseline!B$35) + (Baseline!D$88*Baseline!D$89*((1-Baseline!D$90)*Baseline!B$40 + Baseline!D$90*Baseline!B$41))</f>
        <v>1.0395760829724484E-2</v>
      </c>
      <c r="DU895" s="48">
        <f>(BE895*Baseline!B$34) + (Baseline!F$88*(1-Baseline!F$89)*Baseline!B$35) + (Baseline!F$88*Baseline!F$89*((1-Baseline!F$90)*Baseline!B$40 + Baseline!F$90*Baseline!B$41))</f>
        <v>1.2909212458459956E-2</v>
      </c>
      <c r="DV895" s="48">
        <f>(BJ895*Baseline!B$34) + (Baseline!H$88*(1-Baseline!H$89)*Baseline!B$35) + (Baseline!H$88*Baseline!H$89*((1-Baseline!H$90)*Baseline!B$40 + Baseline!H$90*Baseline!B$41))</f>
        <v>9.3049131805413646E-3</v>
      </c>
      <c r="DW895" s="48">
        <f>( DS895*Baseline!B$7 + DT895*Baseline!B$11 + DU895*Baseline!B$16 + DV895*Baseline!B$18 ) / Baseline!B$17</f>
        <v>9.7513946741549177E-3</v>
      </c>
    </row>
    <row r="896" spans="1:127">
      <c r="A896" s="7" t="s">
        <v>1225</v>
      </c>
      <c r="B896" s="1">
        <f>MIN( MAX( NORMINV( MCrands!B896, (B$5+B$4)/2, (B$5-B$4)/3.29 ), 0 ), 1 )</f>
        <v>0.53619920951375832</v>
      </c>
      <c r="C896" s="1">
        <f>MAX( NORMINV( MCrands!C896, (C$5+C$4)/2, (C$5-C$4)/3.29 ), 0 )</f>
        <v>2.4538400988239211</v>
      </c>
      <c r="D896" s="40"/>
      <c r="E896" s="40">
        <f>Baseline!B$33 * (C896 * Baseline!B$66*Baseline!B$66/Baseline!B$73 + Baseline!B$52*Baseline!B$52/Baseline!B$74 + Baseline!B$53*Baseline!B$53/Baseline!B$75 + Baseline!B$54*Baseline!B$54/Baseline!B$76)</f>
        <v>2.054234383884889E-5</v>
      </c>
      <c r="F896" s="40">
        <f>Baseline!B$33 * (C896 * Baseline!B$66*Baseline!B$57/Baseline!B$73 + Baseline!B$52*Baseline!B$67/Baseline!B$74 + Baseline!B$53*Baseline!B$55/Baseline!B$75 + Baseline!B$54*Baseline!B$56/Baseline!B$76)</f>
        <v>3.9351983007322413E-8</v>
      </c>
      <c r="G896" s="1">
        <f>Baseline!B$33 * (C896 * Baseline!B$66*Baseline!B$58/Baseline!B$73 + Baseline!B$52*Baseline!B$59/Baseline!B$74 + Baseline!B$53*Baseline!B$68/Baseline!B$75 + Baseline!B$54*Baseline!B$60/Baseline!B$76)</f>
        <v>1.083946674349854E-7</v>
      </c>
      <c r="H896" s="40">
        <f>Baseline!B$33 * (C896 * Baseline!B$66*Baseline!B$61/Baseline!B$73 + Baseline!B$52*Baseline!B$62/Baseline!B$74 + Baseline!B$53*Baseline!B$63/Baseline!B$75 + Baseline!B$54*Baseline!B$69/Baseline!B$76)</f>
        <v>1.7289017416524167E-9</v>
      </c>
      <c r="I896" s="40">
        <f>Baseline!B$33 * (C896 * Baseline!B$57*Baseline!B$66/Baseline!B$73 + Baseline!B$67*Baseline!B$52/Baseline!B$74 + Baseline!B$55*Baseline!B$53/Baseline!B$75 + Baseline!B$56*Baseline!B$54/Baseline!B$76)</f>
        <v>3.9351983007322413E-8</v>
      </c>
      <c r="J896" s="1">
        <f>Baseline!B$33 * (C896 * Baseline!B$57*Baseline!B$57/Baseline!B$73 + Baseline!B$67*Baseline!B$67/Baseline!B$74 + Baseline!B$55*Baseline!B$55/Baseline!B$75 + Baseline!B$56*Baseline!B$56/Baseline!B$76)</f>
        <v>1.7949606123233339E-6</v>
      </c>
      <c r="K896" s="40">
        <f>Baseline!B$33 * (C896 * Baseline!B$57*Baseline!B$58/Baseline!B$73 + Baseline!B$67*Baseline!B$59/Baseline!B$74 + Baseline!B$55*Baseline!B$68/Baseline!B$75 + Baseline!B$56*Baseline!B$60/Baseline!B$76)</f>
        <v>1.3929261338761974E-8</v>
      </c>
      <c r="L896" s="1">
        <f>Baseline!B$33 * (C896 * Baseline!B$57*Baseline!B$61/Baseline!B$73 + Baseline!B$67*Baseline!B$62/Baseline!B$74 + Baseline!B$55*Baseline!B$63/Baseline!B$75 + Baseline!B$56*Baseline!B$69/Baseline!B$76)</f>
        <v>1.4629425253129827E-8</v>
      </c>
      <c r="M896" s="40">
        <f>Baseline!B$33 * (C896 * Baseline!B$58*Baseline!B$66/Baseline!B$73 + Baseline!B$59*Baseline!B$52/Baseline!B$74 + Baseline!B$68*Baseline!B$53/Baseline!B$75 + Baseline!B$60*Baseline!B$54/Baseline!B$76)</f>
        <v>1.083946674349854E-7</v>
      </c>
      <c r="N896" s="1">
        <f>Baseline!B$33 * (C896 * Baseline!B$58*Baseline!B$57/Baseline!B$73 + Baseline!B$59*Baseline!B$67/Baseline!B$74 + Baseline!B$68*Baseline!B$55/Baseline!B$75 + Baseline!B$60*Baseline!B$56/Baseline!B$76)</f>
        <v>1.3929261338761974E-8</v>
      </c>
      <c r="O896" s="1">
        <f>Baseline!B$33 * (C896 * Baseline!B$58*Baseline!B$58/Baseline!B$73 + Baseline!B$59*Baseline!B$59/Baseline!B$74 + Baseline!B$68*Baseline!B$68/Baseline!B$75 + Baseline!B$60*Baseline!B$60/Baseline!B$76)</f>
        <v>1.3250169192189507E-6</v>
      </c>
      <c r="P896" s="40">
        <f>Baseline!B$33 * (C896 * Baseline!B$58*Baseline!B$61/Baseline!B$73 + Baseline!B$59*Baseline!B$62/Baseline!B$74 + Baseline!B$68*Baseline!B$63/Baseline!B$75 + Baseline!B$60*Baseline!B$69/Baseline!B$76)</f>
        <v>1.6489864088127119E-9</v>
      </c>
      <c r="Q896" s="40">
        <f>Baseline!B$33 * (C896 * Baseline!B$61*Baseline!B$66/Baseline!B$73 + Baseline!B$62*Baseline!B$52/Baseline!B$74 + Baseline!B$63*Baseline!B$53/Baseline!B$75 + Baseline!B$69*Baseline!B$54/Baseline!B$76)</f>
        <v>1.7289017416524167E-9</v>
      </c>
      <c r="R896" s="40">
        <f>Baseline!B$33 * (C896 * Baseline!B$61*Baseline!B$57/Baseline!B$73 + Baseline!B$62*Baseline!B$67/Baseline!B$74 + Baseline!B$63*Baseline!B$55/Baseline!B$75 + Baseline!B$69*Baseline!B$56/Baseline!B$76)</f>
        <v>1.4629425253129827E-8</v>
      </c>
      <c r="S896" s="40">
        <f>Baseline!B$33 * (C896 * Baseline!B$61*Baseline!B$58/Baseline!B$73 + Baseline!B$62*Baseline!B$59/Baseline!B$74 + Baseline!B$63*Baseline!B$68/Baseline!B$75 + Baseline!B$69*Baseline!B$60/Baseline!B$76)</f>
        <v>1.6489864088127119E-9</v>
      </c>
      <c r="T896" s="40">
        <f>Baseline!B$33 * (C896 * Baseline!B$61*Baseline!B$61/Baseline!B$73 + Baseline!B$62*Baseline!B$62/Baseline!B$74 + Baseline!B$63*Baseline!B$63/Baseline!B$75 + Baseline!B$69*Baseline!B$69/Baseline!B$76)</f>
        <v>9.8551804604643456E-8</v>
      </c>
      <c r="U896" s="40"/>
      <c r="V896" s="40">
        <f>E896 * ( Baseline!B$87 * Baseline!B$7 )</f>
        <v>0.21320898670341262</v>
      </c>
      <c r="W896" s="40">
        <f>F896 * ( Baseline!D$87 * Baseline!B$11 )</f>
        <v>7.2591011999415987E-4</v>
      </c>
      <c r="X896" s="40">
        <f>G896 * ( Baseline!F$87 * Baseline!B$16 )</f>
        <v>3.7650638339091344E-3</v>
      </c>
      <c r="Y896" s="40">
        <f>H896 * ( Baseline!H$87 * Baseline!B$18 )</f>
        <v>6.080088693817755E-4</v>
      </c>
      <c r="Z896" s="48">
        <f t="shared" si="0"/>
        <v>0.21830796952669768</v>
      </c>
      <c r="AA896" s="40">
        <f>I896 * ( Baseline!B$87 * Baseline!B$7 )</f>
        <v>4.0843423163299935E-4</v>
      </c>
      <c r="AB896" s="1">
        <f>J896 * ( Baseline!D$87 * Baseline!B$11 )</f>
        <v>3.3110912688541522E-2</v>
      </c>
      <c r="AC896" s="1">
        <f>K896 * ( Baseline!F$87 * Baseline!B$16 )</f>
        <v>4.8382968775744834E-4</v>
      </c>
      <c r="AD896" s="1">
        <f>L896 * ( Baseline!F$87 * Baseline!B$16 )</f>
        <v>5.0814972022930225E-4</v>
      </c>
      <c r="AE896" s="48">
        <f t="shared" si="1"/>
        <v>3.4511326328161264E-2</v>
      </c>
      <c r="AF896" s="48">
        <f>M896 * ( Baseline!B$87 * Baseline!B$7 )</f>
        <v>1.1250282533077135E-3</v>
      </c>
      <c r="AG896" s="48">
        <f>N896 * ( Baseline!D$87 * Baseline!B$11 )</f>
        <v>2.5694745212634498E-4</v>
      </c>
      <c r="AH896" s="48">
        <f>O896 * ( Baseline!F$87 * Baseline!B$16 )</f>
        <v>4.602415782917748E-2</v>
      </c>
      <c r="AI896" s="48">
        <f>P896 * ( Baseline!H$87 * Baseline!B$18 )</f>
        <v>5.7990476722516741E-4</v>
      </c>
      <c r="AJ896" s="48">
        <f t="shared" si="2"/>
        <v>4.7986038301836703E-2</v>
      </c>
      <c r="AK896" s="48">
        <f>Q896 * ( Baseline!B$87 * Baseline!B$7 )</f>
        <v>1.7944271176610433E-5</v>
      </c>
      <c r="AL896" s="48">
        <f>R896 * ( Baseline!D$87 * Baseline!B$11 )</f>
        <v>2.6986309276889593E-4</v>
      </c>
      <c r="AM896" s="48">
        <f>S896 * ( Baseline!F$87 * Baseline!B$16 )</f>
        <v>5.7277163511316609E-5</v>
      </c>
      <c r="AN896" s="48">
        <f>T896 * ( Baseline!H$87 * Baseline!B$18 )</f>
        <v>3.4658054792595316E-2</v>
      </c>
      <c r="AO896" s="48">
        <f t="shared" si="3"/>
        <v>3.500313932005214E-2</v>
      </c>
      <c r="AP896" s="48"/>
      <c r="AQ896" s="48">
        <f>V896 * ( (1-Baseline!B$88-Baseline!B$87) + (1-B896)*Baseline!B$88 )</f>
        <v>0.10689929817083624</v>
      </c>
      <c r="AR896" s="48">
        <f>W896 * ( (1-Baseline!B$88-Baseline!B$87) + (1-B896)*Baseline!B$88 )</f>
        <v>3.6395877848445848E-4</v>
      </c>
      <c r="AS896" s="48">
        <f>X896 * ( (1-Baseline!B$88-Baseline!B$87) + (1-B896)*Baseline!B$88 )</f>
        <v>1.8877378840187616E-3</v>
      </c>
      <c r="AT896" s="48">
        <f>Y896 * ( (1-Baseline!B$88-Baseline!B$87) + (1-B896)*Baseline!B$88 )</f>
        <v>3.0484513070252832E-4</v>
      </c>
      <c r="AU896" s="48">
        <f t="shared" si="4"/>
        <v>0.10945583996404198</v>
      </c>
      <c r="AV896" s="48">
        <f>AA896 * ( (1-Baseline!D$88-Baseline!D$87) + (1-B896)*Baseline!D$88 )</f>
        <v>3.068080975074768E-4</v>
      </c>
      <c r="AW896" s="48">
        <f>AB896 * ( (1-Baseline!D$88-Baseline!D$87) + (1-B896)*Baseline!D$88 )</f>
        <v>2.4872293607935747E-2</v>
      </c>
      <c r="AX896" s="48">
        <f>AC896 * ( (1-Baseline!D$88-Baseline!D$87) + (1-B896)*Baseline!D$88 )</f>
        <v>3.6344374325578897E-4</v>
      </c>
      <c r="AY896" s="48">
        <f>AD896 * ( (1-Baseline!D$88-Baseline!D$87) + (1-B896)*Baseline!D$88 )</f>
        <v>3.8171249331666587E-4</v>
      </c>
      <c r="AZ896" s="48">
        <f t="shared" si="5"/>
        <v>2.5924257942015676E-2</v>
      </c>
      <c r="BA896" s="48">
        <f>AF896 * ( (1-Baseline!F$88-Baseline!F$87) + (1-Baseline!B$36)*Baseline!F$88 )</f>
        <v>8.0960633198433655E-4</v>
      </c>
      <c r="BB896" s="48">
        <f>AG896 * ( (1-Baseline!F$88-Baseline!F$87) + (1-Baseline!B$36)*Baseline!F$88 )</f>
        <v>1.8490760886858592E-4</v>
      </c>
      <c r="BC896" s="48">
        <f>AH896 * ( (1-Baseline!F$88-Baseline!F$87) + (1-Baseline!B$36)*Baseline!F$88 )</f>
        <v>3.3120456746926652E-2</v>
      </c>
      <c r="BD896" s="48">
        <f>AI896 * ( (1-Baseline!F$88-Baseline!F$87) + (1-Baseline!B$36)*Baseline!F$88 )</f>
        <v>4.173180274477817E-4</v>
      </c>
      <c r="BE896" s="48">
        <f t="shared" si="6"/>
        <v>3.4532288715227358E-2</v>
      </c>
      <c r="BF896" s="48">
        <f>AK896 * ( (1-Baseline!H$88-Baseline!H$87) + (1-Baseline!B$36)*Baseline!H$88 )</f>
        <v>1.4217604938651976E-5</v>
      </c>
      <c r="BG896" s="48">
        <f>AL896 * ( (1-Baseline!H$88-Baseline!H$87) + (1-Baseline!B$36)*Baseline!H$88 )</f>
        <v>2.1381792566265161E-4</v>
      </c>
      <c r="BH896" s="48">
        <f>AM896 * ( (1-Baseline!H$88-Baseline!H$87) + (1-Baseline!B$36)*Baseline!H$88 )</f>
        <v>4.5381842193286367E-5</v>
      </c>
      <c r="BI896" s="48">
        <f>AN896 * ( (1-Baseline!H$88-Baseline!H$87) + (1-Baseline!B$36)*Baseline!H$88 )</f>
        <v>2.7460269973269117E-2</v>
      </c>
      <c r="BJ896" s="48">
        <f t="shared" si="7"/>
        <v>2.7733687346063705E-2</v>
      </c>
      <c r="BK896" s="48"/>
      <c r="BL896" s="48">
        <f t="shared" si="18"/>
        <v>0.97664316683289254</v>
      </c>
      <c r="BM896" s="48">
        <f t="shared" si="19"/>
        <v>3.3251654603721906E-3</v>
      </c>
      <c r="BN896" s="48">
        <f t="shared" si="20"/>
        <v>1.7246570714170337E-2</v>
      </c>
      <c r="BO896" s="48">
        <f t="shared" si="21"/>
        <v>2.7850969925649915E-3</v>
      </c>
      <c r="BP896" s="48">
        <f t="shared" si="8"/>
        <v>1</v>
      </c>
      <c r="BQ896" s="48">
        <f t="shared" si="22"/>
        <v>1.1834788027248805E-2</v>
      </c>
      <c r="BR896" s="48">
        <f t="shared" si="23"/>
        <v>0.95942162215663662</v>
      </c>
      <c r="BS896" s="48">
        <f t="shared" si="24"/>
        <v>1.4019446345145044E-2</v>
      </c>
      <c r="BT896" s="48">
        <f t="shared" si="25"/>
        <v>1.4724143470969755E-2</v>
      </c>
      <c r="BU896" s="48">
        <f t="shared" si="9"/>
        <v>1.0000000000000002</v>
      </c>
      <c r="BV896" s="48">
        <f t="shared" si="26"/>
        <v>2.3444908000764299E-2</v>
      </c>
      <c r="BW896" s="48">
        <f t="shared" si="27"/>
        <v>5.3546294134581666E-3</v>
      </c>
      <c r="BX896" s="48">
        <f t="shared" si="28"/>
        <v>0.95911559815963943</v>
      </c>
      <c r="BY896" s="48">
        <f t="shared" si="29"/>
        <v>1.2084864426138115E-2</v>
      </c>
      <c r="BZ896" s="48">
        <f t="shared" si="10"/>
        <v>1</v>
      </c>
      <c r="CA896" s="48">
        <f t="shared" si="30"/>
        <v>5.1264748034559162E-4</v>
      </c>
      <c r="CB896" s="48">
        <f t="shared" si="31"/>
        <v>7.7096825602239712E-3</v>
      </c>
      <c r="CC896" s="48">
        <f t="shared" si="32"/>
        <v>1.6363436144284469E-3</v>
      </c>
      <c r="CD896" s="48">
        <f t="shared" si="33"/>
        <v>0.99014132634500196</v>
      </c>
      <c r="CE896" s="48">
        <f t="shared" si="11"/>
        <v>1</v>
      </c>
      <c r="CF896" s="48"/>
      <c r="CG896" s="48">
        <f t="shared" si="34"/>
        <v>0.97664316683289254</v>
      </c>
      <c r="CH896" s="48">
        <f t="shared" si="35"/>
        <v>3.3251654603721906E-3</v>
      </c>
      <c r="CI896" s="48">
        <f t="shared" si="36"/>
        <v>1.7246570714170337E-2</v>
      </c>
      <c r="CJ896" s="48">
        <f t="shared" si="37"/>
        <v>2.7850969925649915E-3</v>
      </c>
      <c r="CK896" s="48">
        <f t="shared" si="12"/>
        <v>1</v>
      </c>
      <c r="CL896" s="48">
        <f t="shared" si="38"/>
        <v>1.1834788027248805E-2</v>
      </c>
      <c r="CM896" s="48">
        <f t="shared" si="39"/>
        <v>0.95942162215663662</v>
      </c>
      <c r="CN896" s="48">
        <f t="shared" si="40"/>
        <v>1.4019446345145044E-2</v>
      </c>
      <c r="CO896" s="48">
        <f t="shared" si="41"/>
        <v>1.4724143470969755E-2</v>
      </c>
      <c r="CP896" s="48">
        <f t="shared" si="13"/>
        <v>1.0000000000000002</v>
      </c>
      <c r="CQ896" s="48">
        <f t="shared" si="42"/>
        <v>2.3444908000764299E-2</v>
      </c>
      <c r="CR896" s="48">
        <f t="shared" si="43"/>
        <v>5.3546294134581666E-3</v>
      </c>
      <c r="CS896" s="48">
        <f t="shared" si="44"/>
        <v>0.95911559815963943</v>
      </c>
      <c r="CT896" s="48">
        <f t="shared" si="45"/>
        <v>1.2084864426138115E-2</v>
      </c>
      <c r="CU896" s="48">
        <f t="shared" si="14"/>
        <v>1</v>
      </c>
      <c r="CV896" s="48">
        <f t="shared" si="46"/>
        <v>5.1264748034559162E-4</v>
      </c>
      <c r="CW896" s="48">
        <f t="shared" si="47"/>
        <v>7.7096825602239712E-3</v>
      </c>
      <c r="CX896" s="48">
        <f t="shared" si="48"/>
        <v>1.6363436144284469E-3</v>
      </c>
      <c r="CY896" s="48">
        <f t="shared" si="49"/>
        <v>0.99014132634500196</v>
      </c>
      <c r="CZ896" s="48">
        <f t="shared" si="15"/>
        <v>1</v>
      </c>
      <c r="DA896" s="48"/>
      <c r="DB896" s="48">
        <f>(AQ896*Baseline!B$7 + AV896*Baseline!B$11 + BA896*Baseline!B$16 + BF896*Baseline!B$18)</f>
        <v>55867.496914654737</v>
      </c>
      <c r="DC896" s="48">
        <f>(AR896*Baseline!B$7 + AW896*Baseline!B$11 + BB896*Baseline!B$16 + BG896*Baseline!B$18)</f>
        <v>63926.869667313607</v>
      </c>
      <c r="DD896" s="48">
        <f>(AS896*Baseline!B$7 + AX896*Baseline!B$11 + BC896*Baseline!B$16 + BH896*Baseline!B$18)</f>
        <v>114732.87218172329</v>
      </c>
      <c r="DE896" s="48">
        <f>(AT896*Baseline!B$7 + AY896*Baseline!B$11 + BD896*Baseline!B$16 + BI896*Baseline!B$18)</f>
        <v>1259792.7172814494</v>
      </c>
      <c r="DF896" s="48">
        <f t="shared" si="16"/>
        <v>1494319.956045141</v>
      </c>
      <c r="DG896" s="48"/>
      <c r="DH896" s="48">
        <f t="shared" si="50"/>
        <v>3.7386569515215032E-2</v>
      </c>
      <c r="DI896" s="48">
        <f t="shared" si="51"/>
        <v>4.2779907615302225E-2</v>
      </c>
      <c r="DJ896" s="48">
        <f t="shared" si="52"/>
        <v>7.6779321401405004E-2</v>
      </c>
      <c r="DK896" s="48">
        <f t="shared" si="53"/>
        <v>0.84305420146807775</v>
      </c>
      <c r="DL896" s="48">
        <f t="shared" si="17"/>
        <v>1</v>
      </c>
      <c r="DM896" s="48"/>
      <c r="DN896" s="48">
        <f>DH896 / (Baseline!B$7/Baseline!B$17)</f>
        <v>3.9907703923332183</v>
      </c>
      <c r="DO896" s="48">
        <f>DI896 / (Baseline!B$11/Baseline!B$17)</f>
        <v>1.0327274454233659</v>
      </c>
      <c r="DP896" s="48">
        <f>DJ896 / (Baseline!B$16/Baseline!B$17)</f>
        <v>1.1864725479363027</v>
      </c>
      <c r="DQ896" s="48">
        <f>DK896 / (Baseline!B$18/Baseline!B$17)</f>
        <v>0.95314720140290166</v>
      </c>
      <c r="DR896" s="71"/>
      <c r="DS896" s="48">
        <f>(AU896*Baseline!B$34)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2.8947907244606295E-2</v>
      </c>
      <c r="DT896" s="48">
        <f>(AZ896*Baseline!B$34) + (Baseline!D$88*(1-Baseline!D$89)*Baseline!B$35) + (Baseline!D$88*Baseline!D$89*((1-Baseline!D$90)*Baseline!B$40 + Baseline!D$90*Baseline!B$41))</f>
        <v>1.0302206691302353E-2</v>
      </c>
      <c r="DU896" s="48">
        <f>(BE896*Baseline!B$34) + (Baseline!F$88*(1-Baseline!F$89)*Baseline!B$35) + (Baseline!F$88*Baseline!F$89*((1-Baseline!F$90)*Baseline!B$40 + Baseline!F$90*Baseline!B$41))</f>
        <v>1.2910483307284107E-2</v>
      </c>
      <c r="DV896" s="48">
        <f>(BJ896*Baseline!B$34) + (Baseline!H$88*(1-Baseline!H$89)*Baseline!B$35) + (Baseline!H$88*Baseline!H$89*((1-Baseline!H$90)*Baseline!B$40 + Baseline!H$90*Baseline!B$41))</f>
        <v>9.3050531019095578E-3</v>
      </c>
      <c r="DW896" s="48">
        <f>( DS896*Baseline!B$7 + DT896*Baseline!B$11 + DU896*Baseline!B$16 + DV896*Baseline!B$18 ) / Baseline!B$17</f>
        <v>9.7636942716728039E-3</v>
      </c>
    </row>
    <row r="897" spans="1:127">
      <c r="A897" s="7" t="s">
        <v>1226</v>
      </c>
      <c r="B897" s="1">
        <f>MIN( MAX( NORMINV( MCrands!B897, (B$5+B$4)/2, (B$5-B$4)/3.29 ), 0 ), 1 )</f>
        <v>0.54084956246597471</v>
      </c>
      <c r="C897" s="1">
        <f>MAX( NORMINV( MCrands!C897, (C$5+C$4)/2, (C$5-C$4)/3.29 ), 0 )</f>
        <v>2.1244668403809399</v>
      </c>
      <c r="D897" s="40"/>
      <c r="E897" s="40">
        <f>Baseline!B$33 * (C897 * Baseline!B$66*Baseline!B$66/Baseline!B$73 + Baseline!B$52*Baseline!B$52/Baseline!B$74 + Baseline!B$53*Baseline!B$53/Baseline!B$75 + Baseline!B$54*Baseline!B$54/Baseline!B$76)</f>
        <v>1.778613433746421E-5</v>
      </c>
      <c r="F897" s="40">
        <f>Baseline!B$33 * (C897 * Baseline!B$66*Baseline!B$57/Baseline!B$73 + Baseline!B$52*Baseline!B$67/Baseline!B$74 + Baseline!B$53*Baseline!B$55/Baseline!B$75 + Baseline!B$54*Baseline!B$56/Baseline!B$76)</f>
        <v>3.8983382605933623E-8</v>
      </c>
      <c r="G897" s="1">
        <f>Baseline!B$33 * (C897 * Baseline!B$66*Baseline!B$58/Baseline!B$73 + Baseline!B$52*Baseline!B$59/Baseline!B$74 + Baseline!B$53*Baseline!B$68/Baseline!B$75 + Baseline!B$54*Baseline!B$60/Baseline!B$76)</f>
        <v>1.074885247815713E-7</v>
      </c>
      <c r="H897" s="40">
        <f>Baseline!B$33 * (C897 * Baseline!B$66*Baseline!B$61/Baseline!B$73 + Baseline!B$52*Baseline!B$62/Baseline!B$74 + Baseline!B$53*Baseline!B$63/Baseline!B$75 + Baseline!B$54*Baseline!B$69/Baseline!B$76)</f>
        <v>1.6382874763110057E-9</v>
      </c>
      <c r="I897" s="40">
        <f>Baseline!B$33 * (C897 * Baseline!B$57*Baseline!B$66/Baseline!B$73 + Baseline!B$67*Baseline!B$52/Baseline!B$74 + Baseline!B$55*Baseline!B$53/Baseline!B$75 + Baseline!B$56*Baseline!B$54/Baseline!B$76)</f>
        <v>3.8983382605933623E-8</v>
      </c>
      <c r="J897" s="1">
        <f>Baseline!B$33 * (C897 * Baseline!B$57*Baseline!B$57/Baseline!B$73 + Baseline!B$67*Baseline!B$67/Baseline!B$74 + Baseline!B$55*Baseline!B$55/Baseline!B$75 + Baseline!B$56*Baseline!B$56/Baseline!B$76)</f>
        <v>1.79496056302873E-6</v>
      </c>
      <c r="K897" s="40">
        <f>Baseline!B$33 * (C897 * Baseline!B$57*Baseline!B$58/Baseline!B$73 + Baseline!B$67*Baseline!B$59/Baseline!B$74 + Baseline!B$55*Baseline!B$68/Baseline!B$75 + Baseline!B$56*Baseline!B$60/Baseline!B$76)</f>
        <v>1.3929140156193814E-8</v>
      </c>
      <c r="L897" s="1">
        <f>Baseline!B$33 * (C897 * Baseline!B$57*Baseline!B$61/Baseline!B$73 + Baseline!B$67*Baseline!B$62/Baseline!B$74 + Baseline!B$55*Baseline!B$63/Baseline!B$75 + Baseline!B$56*Baseline!B$69/Baseline!B$76)</f>
        <v>1.4629413134873011E-8</v>
      </c>
      <c r="M897" s="40">
        <f>Baseline!B$33 * (C897 * Baseline!B$58*Baseline!B$66/Baseline!B$73 + Baseline!B$59*Baseline!B$52/Baseline!B$74 + Baseline!B$68*Baseline!B$53/Baseline!B$75 + Baseline!B$60*Baseline!B$54/Baseline!B$76)</f>
        <v>1.074885247815713E-7</v>
      </c>
      <c r="N897" s="1">
        <f>Baseline!B$33 * (C897 * Baseline!B$58*Baseline!B$57/Baseline!B$73 + Baseline!B$59*Baseline!B$67/Baseline!B$74 + Baseline!B$68*Baseline!B$55/Baseline!B$75 + Baseline!B$60*Baseline!B$56/Baseline!B$76)</f>
        <v>1.3929140156193814E-8</v>
      </c>
      <c r="O897" s="1">
        <f>Baseline!B$33 * (C897 * Baseline!B$58*Baseline!B$58/Baseline!B$73 + Baseline!B$59*Baseline!B$59/Baseline!B$74 + Baseline!B$68*Baseline!B$68/Baseline!B$75 + Baseline!B$60*Baseline!B$60/Baseline!B$76)</f>
        <v>1.3250166213118039E-6</v>
      </c>
      <c r="P897" s="40">
        <f>Baseline!B$33 * (C897 * Baseline!B$58*Baseline!B$61/Baseline!B$73 + Baseline!B$59*Baseline!B$62/Baseline!B$74 + Baseline!B$68*Baseline!B$63/Baseline!B$75 + Baseline!B$60*Baseline!B$69/Baseline!B$76)</f>
        <v>1.6489566180980391E-9</v>
      </c>
      <c r="Q897" s="40">
        <f>Baseline!B$33 * (C897 * Baseline!B$61*Baseline!B$66/Baseline!B$73 + Baseline!B$62*Baseline!B$52/Baseline!B$74 + Baseline!B$63*Baseline!B$53/Baseline!B$75 + Baseline!B$69*Baseline!B$54/Baseline!B$76)</f>
        <v>1.6382874763110057E-9</v>
      </c>
      <c r="R897" s="40">
        <f>Baseline!B$33 * (C897 * Baseline!B$61*Baseline!B$57/Baseline!B$73 + Baseline!B$62*Baseline!B$67/Baseline!B$74 + Baseline!B$63*Baseline!B$55/Baseline!B$75 + Baseline!B$69*Baseline!B$56/Baseline!B$76)</f>
        <v>1.4629413134873011E-8</v>
      </c>
      <c r="S897" s="40">
        <f>Baseline!B$33 * (C897 * Baseline!B$61*Baseline!B$58/Baseline!B$73 + Baseline!B$62*Baseline!B$59/Baseline!B$74 + Baseline!B$63*Baseline!B$68/Baseline!B$75 + Baseline!B$69*Baseline!B$60/Baseline!B$76)</f>
        <v>1.6489566180980391E-9</v>
      </c>
      <c r="T897" s="40">
        <f>Baseline!B$33 * (C897 * Baseline!B$61*Baseline!B$61/Baseline!B$73 + Baseline!B$62*Baseline!B$62/Baseline!B$74 + Baseline!B$63*Baseline!B$63/Baseline!B$75 + Baseline!B$69*Baseline!B$69/Baseline!B$76)</f>
        <v>9.8551801625571988E-8</v>
      </c>
      <c r="U897" s="40"/>
      <c r="V897" s="40">
        <f>E897 * ( Baseline!B$87 * Baseline!B$7 )</f>
        <v>0.18460228828854103</v>
      </c>
      <c r="W897" s="40">
        <f>F897 * ( Baseline!D$87 * Baseline!B$11 )</f>
        <v>7.1911069741989616E-4</v>
      </c>
      <c r="X897" s="40">
        <f>G897 * ( Baseline!F$87 * Baseline!B$16 )</f>
        <v>3.7335891773280973E-3</v>
      </c>
      <c r="Y897" s="40">
        <f>H897 * ( Baseline!H$87 * Baseline!B$18 )</f>
        <v>5.7614223654037732E-4</v>
      </c>
      <c r="Z897" s="48">
        <f t="shared" si="0"/>
        <v>0.1896311303998294</v>
      </c>
      <c r="AA897" s="40">
        <f>I897 * ( Baseline!B$87 * Baseline!B$7 )</f>
        <v>4.0460852806698509E-4</v>
      </c>
      <c r="AB897" s="1">
        <f>J897 * ( Baseline!D$87 * Baseline!B$11 )</f>
        <v>3.3110911779223894E-2</v>
      </c>
      <c r="AC897" s="1">
        <f>K897 * ( Baseline!F$87 * Baseline!B$16 )</f>
        <v>4.8382547850882497E-4</v>
      </c>
      <c r="AD897" s="1">
        <f>L897 * ( Baseline!F$87 * Baseline!B$16 )</f>
        <v>5.0814929930443991E-4</v>
      </c>
      <c r="AE897" s="48">
        <f t="shared" si="1"/>
        <v>3.4507495085104145E-2</v>
      </c>
      <c r="AF897" s="48">
        <f>M897 * ( Baseline!B$87 * Baseline!B$7 )</f>
        <v>1.1156233987079285E-3</v>
      </c>
      <c r="AG897" s="48">
        <f>N897 * ( Baseline!D$87 * Baseline!B$11 )</f>
        <v>2.5694521672050587E-4</v>
      </c>
      <c r="AH897" s="48">
        <f>O897 * ( Baseline!F$87 * Baseline!B$16 )</f>
        <v>4.6024147481441277E-2</v>
      </c>
      <c r="AI897" s="48">
        <f>P897 * ( Baseline!H$87 * Baseline!B$18 )</f>
        <v>5.798942906212576E-4</v>
      </c>
      <c r="AJ897" s="48">
        <f t="shared" si="2"/>
        <v>4.7976610387490973E-2</v>
      </c>
      <c r="AK897" s="48">
        <f>Q897 * ( Baseline!B$87 * Baseline!B$7 )</f>
        <v>1.7003785716631927E-5</v>
      </c>
      <c r="AL897" s="48">
        <f>R897 * ( Baseline!D$87 * Baseline!B$11 )</f>
        <v>2.6986286922831205E-4</v>
      </c>
      <c r="AM897" s="48">
        <f>S897 * ( Baseline!F$87 * Baseline!B$16 )</f>
        <v>5.7276128737696696E-5</v>
      </c>
      <c r="AN897" s="48">
        <f>T897 * ( Baseline!H$87 * Baseline!B$18 )</f>
        <v>3.465805374493492E-2</v>
      </c>
      <c r="AO897" s="48">
        <f t="shared" si="3"/>
        <v>3.5002196528617559E-2</v>
      </c>
      <c r="AP897" s="48"/>
      <c r="AQ897" s="48">
        <f>V897 * ( (1-Baseline!B$88-Baseline!B$87) + (1-B897)*Baseline!B$88 )</f>
        <v>9.1792359821709371E-2</v>
      </c>
      <c r="AR897" s="48">
        <f>W897 * ( (1-Baseline!B$88-Baseline!B$87) + (1-B897)*Baseline!B$88 )</f>
        <v>3.5757340009801443E-4</v>
      </c>
      <c r="AS897" s="48">
        <f>X897 * ( (1-Baseline!B$88-Baseline!B$87) + (1-B897)*Baseline!B$88 )</f>
        <v>1.8565044039760923E-3</v>
      </c>
      <c r="AT897" s="48">
        <f>Y897 * ( (1-Baseline!B$88-Baseline!B$87) + (1-B897)*Baseline!B$88 )</f>
        <v>2.8648320654799548E-4</v>
      </c>
      <c r="AU897" s="48">
        <f t="shared" si="4"/>
        <v>9.429292083233147E-2</v>
      </c>
      <c r="AV897" s="48">
        <f>AA897 * ( (1-Baseline!D$88-Baseline!D$87) + (1-B897)*Baseline!D$88 )</f>
        <v>3.0309135662395022E-4</v>
      </c>
      <c r="AW897" s="48">
        <f>AB897 * ( (1-Baseline!D$88-Baseline!D$87) + (1-B897)*Baseline!D$88 )</f>
        <v>2.4803311037871777E-2</v>
      </c>
      <c r="AX897" s="48">
        <f>AC897 * ( (1-Baseline!D$88-Baseline!D$87) + (1-B897)*Baseline!D$88 )</f>
        <v>3.6243259960698124E-4</v>
      </c>
      <c r="AY897" s="48">
        <f>AD897 * ( (1-Baseline!D$88-Baseline!D$87) + (1-B897)*Baseline!D$88 )</f>
        <v>3.8065352015564615E-4</v>
      </c>
      <c r="AZ897" s="48">
        <f t="shared" si="5"/>
        <v>2.5849488514258355E-2</v>
      </c>
      <c r="BA897" s="48">
        <f>AF897 * ( (1-Baseline!F$88-Baseline!F$87) + (1-Baseline!B$36)*Baseline!F$88 )</f>
        <v>8.02838297658984E-4</v>
      </c>
      <c r="BB897" s="48">
        <f>AG897 * ( (1-Baseline!F$88-Baseline!F$87) + (1-Baseline!B$36)*Baseline!F$88 )</f>
        <v>1.8490600019901109E-4</v>
      </c>
      <c r="BC897" s="48">
        <f>AH897 * ( (1-Baseline!F$88-Baseline!F$87) + (1-Baseline!B$36)*Baseline!F$88 )</f>
        <v>3.3120449300364549E-2</v>
      </c>
      <c r="BD897" s="48">
        <f>AI897 * ( (1-Baseline!F$88-Baseline!F$87) + (1-Baseline!B$36)*Baseline!F$88 )</f>
        <v>4.1731048814835686E-4</v>
      </c>
      <c r="BE897" s="48">
        <f t="shared" si="6"/>
        <v>3.4525504086370902E-2</v>
      </c>
      <c r="BF897" s="48">
        <f>AK897 * ( (1-Baseline!H$88-Baseline!H$87) + (1-Baseline!B$36)*Baseline!H$88 )</f>
        <v>1.3472439499001807E-5</v>
      </c>
      <c r="BG897" s="48">
        <f>AL897 * ( (1-Baseline!H$88-Baseline!H$87) + (1-Baseline!B$36)*Baseline!H$88 )</f>
        <v>2.1381774854697618E-4</v>
      </c>
      <c r="BH897" s="48">
        <f>AM897 * ( (1-Baseline!H$88-Baseline!H$87) + (1-Baseline!B$36)*Baseline!H$88 )</f>
        <v>4.5381022321451841E-5</v>
      </c>
      <c r="BI897" s="48">
        <f>AN897 * ( (1-Baseline!H$88-Baseline!H$87) + (1-Baseline!B$36)*Baseline!H$88 )</f>
        <v>2.7460269143186833E-2</v>
      </c>
      <c r="BJ897" s="48">
        <f t="shared" si="7"/>
        <v>2.7732940353554263E-2</v>
      </c>
      <c r="BK897" s="48"/>
      <c r="BL897" s="48">
        <f t="shared" si="18"/>
        <v>0.973480925306487</v>
      </c>
      <c r="BM897" s="48">
        <f t="shared" si="19"/>
        <v>3.7921553064820157E-3</v>
      </c>
      <c r="BN897" s="48">
        <f t="shared" si="20"/>
        <v>1.9688693356707726E-2</v>
      </c>
      <c r="BO897" s="48">
        <f t="shared" si="21"/>
        <v>3.0382260303232133E-3</v>
      </c>
      <c r="BP897" s="48">
        <f t="shared" si="8"/>
        <v>1</v>
      </c>
      <c r="BQ897" s="48">
        <f t="shared" si="22"/>
        <v>1.1725236128241672E-2</v>
      </c>
      <c r="BR897" s="48">
        <f t="shared" si="23"/>
        <v>0.95952811693703277</v>
      </c>
      <c r="BS897" s="48">
        <f t="shared" si="24"/>
        <v>1.4020880893139008E-2</v>
      </c>
      <c r="BT897" s="48">
        <f t="shared" si="25"/>
        <v>1.4725766041586506E-2</v>
      </c>
      <c r="BU897" s="48">
        <f t="shared" si="9"/>
        <v>1</v>
      </c>
      <c r="BV897" s="48">
        <f t="shared" si="26"/>
        <v>2.3253485181579377E-2</v>
      </c>
      <c r="BW897" s="48">
        <f t="shared" si="27"/>
        <v>5.3556350614444338E-3</v>
      </c>
      <c r="BX897" s="48">
        <f t="shared" si="28"/>
        <v>0.95930385889540115</v>
      </c>
      <c r="BY897" s="48">
        <f t="shared" si="29"/>
        <v>1.2087020861574966E-2</v>
      </c>
      <c r="BZ897" s="48">
        <f t="shared" si="10"/>
        <v>0.99999999999999989</v>
      </c>
      <c r="CA897" s="48">
        <f t="shared" si="30"/>
        <v>4.8579196173387999E-4</v>
      </c>
      <c r="CB897" s="48">
        <f t="shared" si="31"/>
        <v>7.7098838356522564E-3</v>
      </c>
      <c r="CC897" s="48">
        <f t="shared" si="32"/>
        <v>1.6363581265783742E-3</v>
      </c>
      <c r="CD897" s="48">
        <f t="shared" si="33"/>
        <v>0.99016796607603552</v>
      </c>
      <c r="CE897" s="48">
        <f t="shared" si="11"/>
        <v>1</v>
      </c>
      <c r="CF897" s="48"/>
      <c r="CG897" s="48">
        <f t="shared" si="34"/>
        <v>0.973480925306487</v>
      </c>
      <c r="CH897" s="48">
        <f t="shared" si="35"/>
        <v>3.7921553064820157E-3</v>
      </c>
      <c r="CI897" s="48">
        <f t="shared" si="36"/>
        <v>1.9688693356707726E-2</v>
      </c>
      <c r="CJ897" s="48">
        <f t="shared" si="37"/>
        <v>3.0382260303232133E-3</v>
      </c>
      <c r="CK897" s="48">
        <f t="shared" si="12"/>
        <v>1</v>
      </c>
      <c r="CL897" s="48">
        <f t="shared" si="38"/>
        <v>1.1725236128241672E-2</v>
      </c>
      <c r="CM897" s="48">
        <f t="shared" si="39"/>
        <v>0.95952811693703277</v>
      </c>
      <c r="CN897" s="48">
        <f t="shared" si="40"/>
        <v>1.4020880893139008E-2</v>
      </c>
      <c r="CO897" s="48">
        <f t="shared" si="41"/>
        <v>1.4725766041586506E-2</v>
      </c>
      <c r="CP897" s="48">
        <f t="shared" si="13"/>
        <v>1</v>
      </c>
      <c r="CQ897" s="48">
        <f t="shared" si="42"/>
        <v>2.3253485181579377E-2</v>
      </c>
      <c r="CR897" s="48">
        <f t="shared" si="43"/>
        <v>5.3556350614444338E-3</v>
      </c>
      <c r="CS897" s="48">
        <f t="shared" si="44"/>
        <v>0.95930385889540115</v>
      </c>
      <c r="CT897" s="48">
        <f t="shared" si="45"/>
        <v>1.2087020861574966E-2</v>
      </c>
      <c r="CU897" s="48">
        <f t="shared" si="14"/>
        <v>0.99999999999999989</v>
      </c>
      <c r="CV897" s="48">
        <f t="shared" si="46"/>
        <v>4.8579196173387999E-4</v>
      </c>
      <c r="CW897" s="48">
        <f t="shared" si="47"/>
        <v>7.7098838356522564E-3</v>
      </c>
      <c r="CX897" s="48">
        <f t="shared" si="48"/>
        <v>1.6363581265783742E-3</v>
      </c>
      <c r="CY897" s="48">
        <f t="shared" si="49"/>
        <v>0.99016796607603552</v>
      </c>
      <c r="CZ897" s="48">
        <f t="shared" si="15"/>
        <v>1</v>
      </c>
      <c r="DA897" s="48"/>
      <c r="DB897" s="48">
        <f>(AQ897*Baseline!B$7 + AV897*Baseline!B$11 + BA897*Baseline!B$16 + BF897*Baseline!B$18)</f>
        <v>48475.865129346443</v>
      </c>
      <c r="DC897" s="48">
        <f>(AR897*Baseline!B$7 + AW897*Baseline!B$11 + BB897*Baseline!B$16 + BG897*Baseline!B$18)</f>
        <v>63775.822412615176</v>
      </c>
      <c r="DD897" s="48">
        <f>(AS897*Baseline!B$7 + AX897*Baseline!B$11 + BC897*Baseline!B$16 + BH897*Baseline!B$18)</f>
        <v>114715.49300174776</v>
      </c>
      <c r="DE897" s="48">
        <f>(AT897*Baseline!B$7 + AY897*Baseline!B$11 + BD897*Baseline!B$16 + BI897*Baseline!B$18)</f>
        <v>1259781.4774548751</v>
      </c>
      <c r="DF897" s="48">
        <f t="shared" si="16"/>
        <v>1486748.6579985844</v>
      </c>
      <c r="DG897" s="48"/>
      <c r="DH897" s="48">
        <f t="shared" si="50"/>
        <v>3.2605285949679735E-2</v>
      </c>
      <c r="DI897" s="48">
        <f t="shared" si="51"/>
        <v>4.289616948332628E-2</v>
      </c>
      <c r="DJ897" s="48">
        <f t="shared" si="52"/>
        <v>7.7158632284339335E-2</v>
      </c>
      <c r="DK897" s="48">
        <f t="shared" si="53"/>
        <v>0.84733991228265471</v>
      </c>
      <c r="DL897" s="48">
        <f t="shared" si="17"/>
        <v>1</v>
      </c>
      <c r="DM897" s="48"/>
      <c r="DN897" s="48">
        <f>DH897 / (Baseline!B$7/Baseline!B$17)</f>
        <v>3.4803998197423751</v>
      </c>
      <c r="DO897" s="48">
        <f>DI897 / (Baseline!B$11/Baseline!B$17)</f>
        <v>1.035534062563457</v>
      </c>
      <c r="DP897" s="48">
        <f>DJ897 / (Baseline!B$16/Baseline!B$17)</f>
        <v>1.1923340473806938</v>
      </c>
      <c r="DQ897" s="48">
        <f>DK897 / (Baseline!B$18/Baseline!B$17)</f>
        <v>0.95799257583057518</v>
      </c>
      <c r="DR897" s="71"/>
      <c r="DS897" s="48">
        <f>(AU897*Baseline!B$34)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2.6673469374849719E-2</v>
      </c>
      <c r="DT897" s="48">
        <f>(AZ897*Baseline!B$34) + (Baseline!D$88*(1-Baseline!D$89)*Baseline!B$35) + (Baseline!D$88*Baseline!D$89*((1-Baseline!D$90)*Baseline!B$40 + Baseline!D$90*Baseline!B$41))</f>
        <v>1.0290991277138756E-2</v>
      </c>
      <c r="DU897" s="48">
        <f>(BE897*Baseline!B$34) + (Baseline!F$88*(1-Baseline!F$89)*Baseline!B$35) + (Baseline!F$88*Baseline!F$89*((1-Baseline!F$90)*Baseline!B$40 + Baseline!F$90*Baseline!B$41))</f>
        <v>1.2909465612955638E-2</v>
      </c>
      <c r="DV897" s="48">
        <f>(BJ897*Baseline!B$34) + (Baseline!H$88*(1-Baseline!H$89)*Baseline!B$35) + (Baseline!H$88*Baseline!H$89*((1-Baseline!H$90)*Baseline!B$40 + Baseline!H$90*Baseline!B$41))</f>
        <v>9.304941053033141E-3</v>
      </c>
      <c r="DW897" s="48">
        <f>( DS897*Baseline!B$7 + DT897*Baseline!B$11 + DU897*Baseline!B$16 + DV897*Baseline!B$18 ) / Baseline!B$17</f>
        <v>9.7417571957172135E-3</v>
      </c>
    </row>
    <row r="898" spans="1:127">
      <c r="A898" s="7" t="s">
        <v>1227</v>
      </c>
      <c r="B898" s="1">
        <f>MIN( MAX( NORMINV( MCrands!B898, (B$5+B$4)/2, (B$5-B$4)/3.29 ), 0 ), 1 )</f>
        <v>0.65811377567352747</v>
      </c>
      <c r="C898" s="1">
        <f>MAX( NORMINV( MCrands!C898, (C$5+C$4)/2, (C$5-C$4)/3.29 ), 0 )</f>
        <v>3.1076296071526261</v>
      </c>
      <c r="D898" s="40"/>
      <c r="E898" s="40">
        <f>Baseline!B$33 * (C898 * Baseline!B$66*Baseline!B$66/Baseline!B$73 + Baseline!B$52*Baseline!B$52/Baseline!B$74 + Baseline!B$53*Baseline!B$53/Baseline!B$75 + Baseline!B$54*Baseline!B$54/Baseline!B$76)</f>
        <v>2.6013282382188904E-5</v>
      </c>
      <c r="F898" s="40">
        <f>Baseline!B$33 * (C898 * Baseline!B$66*Baseline!B$57/Baseline!B$73 + Baseline!B$52*Baseline!B$67/Baseline!B$74 + Baseline!B$53*Baseline!B$55/Baseline!B$75 + Baseline!B$54*Baseline!B$56/Baseline!B$76)</f>
        <v>4.0083636440065982E-8</v>
      </c>
      <c r="G898" s="1">
        <f>Baseline!B$33 * (C898 * Baseline!B$66*Baseline!B$58/Baseline!B$73 + Baseline!B$52*Baseline!B$59/Baseline!B$74 + Baseline!B$53*Baseline!B$68/Baseline!B$75 + Baseline!B$54*Baseline!B$60/Baseline!B$76)</f>
        <v>1.1019331545714668E-7</v>
      </c>
      <c r="H898" s="40">
        <f>Baseline!B$33 * (C898 * Baseline!B$66*Baseline!B$61/Baseline!B$73 + Baseline!B$52*Baseline!B$62/Baseline!B$74 + Baseline!B$53*Baseline!B$63/Baseline!B$75 + Baseline!B$54*Baseline!B$69/Baseline!B$76)</f>
        <v>1.9087665438685431E-9</v>
      </c>
      <c r="I898" s="40">
        <f>Baseline!B$33 * (C898 * Baseline!B$57*Baseline!B$66/Baseline!B$73 + Baseline!B$67*Baseline!B$52/Baseline!B$74 + Baseline!B$55*Baseline!B$53/Baseline!B$75 + Baseline!B$56*Baseline!B$54/Baseline!B$76)</f>
        <v>4.0083636440065982E-8</v>
      </c>
      <c r="J898" s="1">
        <f>Baseline!B$33 * (C898 * Baseline!B$57*Baseline!B$57/Baseline!B$73 + Baseline!B$67*Baseline!B$67/Baseline!B$74 + Baseline!B$55*Baseline!B$55/Baseline!B$75 + Baseline!B$56*Baseline!B$56/Baseline!B$76)</f>
        <v>1.7949607101706669E-6</v>
      </c>
      <c r="K898" s="40">
        <f>Baseline!B$33 * (C898 * Baseline!B$57*Baseline!B$58/Baseline!B$73 + Baseline!B$67*Baseline!B$59/Baseline!B$74 + Baseline!B$55*Baseline!B$68/Baseline!B$75 + Baseline!B$56*Baseline!B$60/Baseline!B$76)</f>
        <v>1.3929501880122343E-8</v>
      </c>
      <c r="L898" s="1">
        <f>Baseline!B$33 * (C898 * Baseline!B$57*Baseline!B$61/Baseline!B$73 + Baseline!B$67*Baseline!B$62/Baseline!B$74 + Baseline!B$55*Baseline!B$63/Baseline!B$75 + Baseline!B$56*Baseline!B$69/Baseline!B$76)</f>
        <v>1.4629449307265866E-8</v>
      </c>
      <c r="M898" s="40">
        <f>Baseline!B$33 * (C898 * Baseline!B$58*Baseline!B$66/Baseline!B$73 + Baseline!B$59*Baseline!B$52/Baseline!B$74 + Baseline!B$68*Baseline!B$53/Baseline!B$75 + Baseline!B$60*Baseline!B$54/Baseline!B$76)</f>
        <v>1.1019331545714668E-7</v>
      </c>
      <c r="N898" s="1">
        <f>Baseline!B$33 * (C898 * Baseline!B$58*Baseline!B$57/Baseline!B$73 + Baseline!B$59*Baseline!B$67/Baseline!B$74 + Baseline!B$68*Baseline!B$55/Baseline!B$75 + Baseline!B$60*Baseline!B$56/Baseline!B$76)</f>
        <v>1.3929501880122343E-8</v>
      </c>
      <c r="O898" s="1">
        <f>Baseline!B$33 * (C898 * Baseline!B$58*Baseline!B$58/Baseline!B$73 + Baseline!B$59*Baseline!B$59/Baseline!B$74 + Baseline!B$68*Baseline!B$68/Baseline!B$75 + Baseline!B$60*Baseline!B$60/Baseline!B$76)</f>
        <v>1.3250175105497951E-6</v>
      </c>
      <c r="P898" s="40">
        <f>Baseline!B$33 * (C898 * Baseline!B$58*Baseline!B$61/Baseline!B$73 + Baseline!B$59*Baseline!B$62/Baseline!B$74 + Baseline!B$68*Baseline!B$63/Baseline!B$75 + Baseline!B$60*Baseline!B$69/Baseline!B$76)</f>
        <v>1.6490455418971358E-9</v>
      </c>
      <c r="Q898" s="40">
        <f>Baseline!B$33 * (C898 * Baseline!B$61*Baseline!B$66/Baseline!B$73 + Baseline!B$62*Baseline!B$52/Baseline!B$74 + Baseline!B$63*Baseline!B$53/Baseline!B$75 + Baseline!B$69*Baseline!B$54/Baseline!B$76)</f>
        <v>1.9087665438685431E-9</v>
      </c>
      <c r="R898" s="40">
        <f>Baseline!B$33 * (C898 * Baseline!B$61*Baseline!B$57/Baseline!B$73 + Baseline!B$62*Baseline!B$67/Baseline!B$74 + Baseline!B$63*Baseline!B$55/Baseline!B$75 + Baseline!B$69*Baseline!B$56/Baseline!B$76)</f>
        <v>1.4629449307265866E-8</v>
      </c>
      <c r="S898" s="40">
        <f>Baseline!B$33 * (C898 * Baseline!B$61*Baseline!B$58/Baseline!B$73 + Baseline!B$62*Baseline!B$59/Baseline!B$74 + Baseline!B$63*Baseline!B$68/Baseline!B$75 + Baseline!B$69*Baseline!B$60/Baseline!B$76)</f>
        <v>1.6490455418971358E-9</v>
      </c>
      <c r="T898" s="40">
        <f>Baseline!B$33 * (C898 * Baseline!B$61*Baseline!B$61/Baseline!B$73 + Baseline!B$62*Baseline!B$62/Baseline!B$74 + Baseline!B$63*Baseline!B$63/Baseline!B$75 + Baseline!B$69*Baseline!B$69/Baseline!B$76)</f>
        <v>9.8551810517951906E-8</v>
      </c>
      <c r="U898" s="40"/>
      <c r="V898" s="40">
        <f>E898 * ( Baseline!B$87 * Baseline!B$7 )</f>
        <v>0.26999185784473861</v>
      </c>
      <c r="W898" s="40">
        <f>F898 * ( Baseline!D$87 * Baseline!B$11 )</f>
        <v>7.3940663505054716E-4</v>
      </c>
      <c r="X898" s="40">
        <f>G898 * ( Baseline!F$87 * Baseline!B$16 )</f>
        <v>3.8275394591259695E-3</v>
      </c>
      <c r="Y898" s="40">
        <f>H898 * ( Baseline!H$87 * Baseline!B$18 )</f>
        <v>6.7126254794680625E-4</v>
      </c>
      <c r="Z898" s="48">
        <f t="shared" si="0"/>
        <v>0.27523006648686194</v>
      </c>
      <c r="AA898" s="40">
        <f>I898 * ( Baseline!B$87 * Baseline!B$7 )</f>
        <v>4.1602806261144482E-4</v>
      </c>
      <c r="AB898" s="1">
        <f>J898 * ( Baseline!D$87 * Baseline!B$11 )</f>
        <v>3.3110914493491711E-2</v>
      </c>
      <c r="AC898" s="1">
        <f>K898 * ( Baseline!F$87 * Baseline!B$16 )</f>
        <v>4.83838042906257E-4</v>
      </c>
      <c r="AD898" s="1">
        <f>L898 * ( Baseline!F$87 * Baseline!B$16 )</f>
        <v>5.0815055574418317E-4</v>
      </c>
      <c r="AE898" s="48">
        <f t="shared" si="1"/>
        <v>3.4518931154753595E-2</v>
      </c>
      <c r="AF898" s="48">
        <f>M898 * ( Baseline!B$87 * Baseline!B$7 )</f>
        <v>1.1436964211297253E-3</v>
      </c>
      <c r="AG898" s="48">
        <f>N898 * ( Baseline!D$87 * Baseline!B$11 )</f>
        <v>2.5695188929556557E-4</v>
      </c>
      <c r="AH898" s="48">
        <f>O898 * ( Baseline!F$87 * Baseline!B$16 )</f>
        <v>4.6024178368918305E-2</v>
      </c>
      <c r="AI898" s="48">
        <f>P898 * ( Baseline!H$87 * Baseline!B$18 )</f>
        <v>5.7992556276197408E-4</v>
      </c>
      <c r="AJ898" s="48">
        <f t="shared" si="2"/>
        <v>4.8004752242105569E-2</v>
      </c>
      <c r="AK898" s="48">
        <f>Q898 * ( Baseline!B$87 * Baseline!B$7 )</f>
        <v>1.9811087958811608E-5</v>
      </c>
      <c r="AL898" s="48">
        <f>R898 * ( Baseline!D$87 * Baseline!B$11 )</f>
        <v>2.6986353648581802E-4</v>
      </c>
      <c r="AM898" s="48">
        <f>S898 * ( Baseline!F$87 * Baseline!B$16 )</f>
        <v>5.7279217485398734E-5</v>
      </c>
      <c r="AN898" s="48">
        <f>T898 * ( Baseline!H$87 * Baseline!B$18 )</f>
        <v>3.4658056872148998E-2</v>
      </c>
      <c r="AO898" s="48">
        <f t="shared" si="3"/>
        <v>3.5005010714079028E-2</v>
      </c>
      <c r="AP898" s="48"/>
      <c r="AQ898" s="48">
        <f>V898 * ( (1-Baseline!B$88-Baseline!B$87) + (1-B898)*Baseline!B$88 )</f>
        <v>0.10607406082595421</v>
      </c>
      <c r="AR898" s="48">
        <f>W898 * ( (1-Baseline!B$88-Baseline!B$87) + (1-B898)*Baseline!B$88 )</f>
        <v>2.9049714686792095E-4</v>
      </c>
      <c r="AS898" s="48">
        <f>X898 * ( (1-Baseline!B$88-Baseline!B$87) + (1-B898)*Baseline!B$88 )</f>
        <v>1.5037588786641989E-3</v>
      </c>
      <c r="AT898" s="48">
        <f>Y898 * ( (1-Baseline!B$88-Baseline!B$87) + (1-B898)*Baseline!B$88 )</f>
        <v>2.6372478381196521E-4</v>
      </c>
      <c r="AU898" s="48">
        <f t="shared" si="4"/>
        <v>0.1081320416352983</v>
      </c>
      <c r="AV898" s="48">
        <f>AA898 * ( (1-Baseline!D$88-Baseline!D$87) + (1-B898)*Baseline!D$88 )</f>
        <v>2.8978993364411665E-4</v>
      </c>
      <c r="AW898" s="48">
        <f>AB898 * ( (1-Baseline!D$88-Baseline!D$87) + (1-B898)*Baseline!D$88 )</f>
        <v>2.3063852120299305E-2</v>
      </c>
      <c r="AX898" s="48">
        <f>AC898 * ( (1-Baseline!D$88-Baseline!D$87) + (1-B898)*Baseline!D$88 )</f>
        <v>3.3702388600467044E-4</v>
      </c>
      <c r="AY898" s="48">
        <f>AD898 * ( (1-Baseline!D$88-Baseline!D$87) + (1-B898)*Baseline!D$88 )</f>
        <v>3.5395909330246427E-4</v>
      </c>
      <c r="AZ898" s="48">
        <f t="shared" si="5"/>
        <v>2.4044625033250555E-2</v>
      </c>
      <c r="BA898" s="48">
        <f>AF898 * ( (1-Baseline!F$88-Baseline!F$87) + (1-Baseline!B$36)*Baseline!F$88 )</f>
        <v>8.2304054293042656E-4</v>
      </c>
      <c r="BB898" s="48">
        <f>AG898 * ( (1-Baseline!F$88-Baseline!F$87) + (1-Baseline!B$36)*Baseline!F$88 )</f>
        <v>1.8491080199754646E-4</v>
      </c>
      <c r="BC898" s="48">
        <f>AH898 * ( (1-Baseline!F$88-Baseline!F$87) + (1-Baseline!B$36)*Baseline!F$88 )</f>
        <v>3.3120471527981421E-2</v>
      </c>
      <c r="BD898" s="48">
        <f>AI898 * ( (1-Baseline!F$88-Baseline!F$87) + (1-Baseline!B$36)*Baseline!F$88 )</f>
        <v>4.1733299258152497E-4</v>
      </c>
      <c r="BE898" s="48">
        <f t="shared" si="6"/>
        <v>3.4545755865490919E-2</v>
      </c>
      <c r="BF898" s="48">
        <f>AK898 * ( (1-Baseline!H$88-Baseline!H$87) + (1-Baseline!B$36)*Baseline!H$88 )</f>
        <v>1.569672121152561E-5</v>
      </c>
      <c r="BG898" s="48">
        <f>AL898 * ( (1-Baseline!H$88-Baseline!H$87) + (1-Baseline!B$36)*Baseline!H$88 )</f>
        <v>2.138182772284433E-4</v>
      </c>
      <c r="BH898" s="48">
        <f>AM898 * ( (1-Baseline!H$88-Baseline!H$87) + (1-Baseline!B$36)*Baseline!H$88 )</f>
        <v>4.5383469598031118E-5</v>
      </c>
      <c r="BI898" s="48">
        <f>AN898 * ( (1-Baseline!H$88-Baseline!H$87) + (1-Baseline!B$36)*Baseline!H$88 )</f>
        <v>2.7460271620941092E-2</v>
      </c>
      <c r="BJ898" s="48">
        <f t="shared" si="7"/>
        <v>2.7735170088979091E-2</v>
      </c>
      <c r="BK898" s="48"/>
      <c r="BL898" s="48">
        <f t="shared" si="18"/>
        <v>0.98096789093943937</v>
      </c>
      <c r="BM898" s="48">
        <f t="shared" si="19"/>
        <v>2.6865038565321228E-3</v>
      </c>
      <c r="BN898" s="48">
        <f t="shared" si="20"/>
        <v>1.3906690893121142E-2</v>
      </c>
      <c r="BO898" s="48">
        <f t="shared" si="21"/>
        <v>2.4389143109074126E-3</v>
      </c>
      <c r="BP898" s="48">
        <f t="shared" si="8"/>
        <v>1</v>
      </c>
      <c r="BQ898" s="48">
        <f t="shared" si="22"/>
        <v>1.2052171046268148E-2</v>
      </c>
      <c r="BR898" s="48">
        <f t="shared" si="23"/>
        <v>0.95921030535535612</v>
      </c>
      <c r="BS898" s="48">
        <f t="shared" si="24"/>
        <v>1.4016599782222045E-2</v>
      </c>
      <c r="BT898" s="48">
        <f t="shared" si="25"/>
        <v>1.472092381615373E-2</v>
      </c>
      <c r="BU898" s="48">
        <f t="shared" si="9"/>
        <v>1</v>
      </c>
      <c r="BV898" s="48">
        <f t="shared" si="26"/>
        <v>2.3824650013016313E-2</v>
      </c>
      <c r="BW898" s="48">
        <f t="shared" si="27"/>
        <v>5.3526344225184822E-3</v>
      </c>
      <c r="BX898" s="48">
        <f t="shared" si="28"/>
        <v>0.95874212904592226</v>
      </c>
      <c r="BY898" s="48">
        <f t="shared" si="29"/>
        <v>1.2080586518542932E-2</v>
      </c>
      <c r="BZ898" s="48">
        <f t="shared" si="10"/>
        <v>1</v>
      </c>
      <c r="CA898" s="48">
        <f t="shared" si="30"/>
        <v>5.6595006128204331E-4</v>
      </c>
      <c r="CB898" s="48">
        <f t="shared" si="31"/>
        <v>7.7092830706456204E-3</v>
      </c>
      <c r="CC898" s="48">
        <f t="shared" si="32"/>
        <v>1.6363148108496654E-3</v>
      </c>
      <c r="CD898" s="48">
        <f t="shared" si="33"/>
        <v>0.99008845205722262</v>
      </c>
      <c r="CE898" s="48">
        <f t="shared" si="11"/>
        <v>1</v>
      </c>
      <c r="CF898" s="48"/>
      <c r="CG898" s="48">
        <f t="shared" si="34"/>
        <v>0.98096789093943937</v>
      </c>
      <c r="CH898" s="48">
        <f t="shared" si="35"/>
        <v>2.6865038565321228E-3</v>
      </c>
      <c r="CI898" s="48">
        <f t="shared" si="36"/>
        <v>1.3906690893121142E-2</v>
      </c>
      <c r="CJ898" s="48">
        <f t="shared" si="37"/>
        <v>2.4389143109074126E-3</v>
      </c>
      <c r="CK898" s="48">
        <f t="shared" si="12"/>
        <v>1</v>
      </c>
      <c r="CL898" s="48">
        <f t="shared" si="38"/>
        <v>1.2052171046268148E-2</v>
      </c>
      <c r="CM898" s="48">
        <f t="shared" si="39"/>
        <v>0.95921030535535612</v>
      </c>
      <c r="CN898" s="48">
        <f t="shared" si="40"/>
        <v>1.4016599782222045E-2</v>
      </c>
      <c r="CO898" s="48">
        <f t="shared" si="41"/>
        <v>1.472092381615373E-2</v>
      </c>
      <c r="CP898" s="48">
        <f t="shared" si="13"/>
        <v>1</v>
      </c>
      <c r="CQ898" s="48">
        <f t="shared" si="42"/>
        <v>2.3824650013016313E-2</v>
      </c>
      <c r="CR898" s="48">
        <f t="shared" si="43"/>
        <v>5.3526344225184822E-3</v>
      </c>
      <c r="CS898" s="48">
        <f t="shared" si="44"/>
        <v>0.95874212904592226</v>
      </c>
      <c r="CT898" s="48">
        <f t="shared" si="45"/>
        <v>1.2080586518542932E-2</v>
      </c>
      <c r="CU898" s="48">
        <f t="shared" si="14"/>
        <v>1</v>
      </c>
      <c r="CV898" s="48">
        <f t="shared" si="46"/>
        <v>5.6595006128204331E-4</v>
      </c>
      <c r="CW898" s="48">
        <f t="shared" si="47"/>
        <v>7.7092830706456204E-3</v>
      </c>
      <c r="CX898" s="48">
        <f t="shared" si="48"/>
        <v>1.6363148108496654E-3</v>
      </c>
      <c r="CY898" s="48">
        <f t="shared" si="49"/>
        <v>0.99008845205722262</v>
      </c>
      <c r="CZ898" s="48">
        <f t="shared" si="15"/>
        <v>1</v>
      </c>
      <c r="DA898" s="48"/>
      <c r="DB898" s="48">
        <f>(AQ898*Baseline!B$7 + AV898*Baseline!B$11 + BA898*Baseline!B$16 + BF898*Baseline!B$18)</f>
        <v>55543.497531264373</v>
      </c>
      <c r="DC898" s="48">
        <f>(AR898*Baseline!B$7 + AW898*Baseline!B$11 + BB898*Baseline!B$16 + BG898*Baseline!B$18)</f>
        <v>60012.967145976094</v>
      </c>
      <c r="DD898" s="48">
        <f>(AS898*Baseline!B$7 + AX898*Baseline!B$11 + BC898*Baseline!B$16 + BH898*Baseline!B$18)</f>
        <v>114490.1075931121</v>
      </c>
      <c r="DE898" s="48">
        <f>(AT898*Baseline!B$7 + AY898*Baseline!B$11 + BD898*Baseline!B$16 + BI898*Baseline!B$18)</f>
        <v>1259713.3808324789</v>
      </c>
      <c r="DF898" s="48">
        <f t="shared" si="16"/>
        <v>1489759.9531028315</v>
      </c>
      <c r="DG898" s="48"/>
      <c r="DH898" s="48">
        <f t="shared" si="50"/>
        <v>3.7283521694605824E-2</v>
      </c>
      <c r="DI898" s="48">
        <f t="shared" si="51"/>
        <v>4.0283649067745925E-2</v>
      </c>
      <c r="DJ898" s="48">
        <f t="shared" si="52"/>
        <v>7.6851379549205373E-2</v>
      </c>
      <c r="DK898" s="48">
        <f t="shared" si="53"/>
        <v>0.84558144968844284</v>
      </c>
      <c r="DL898" s="48">
        <f t="shared" si="17"/>
        <v>1</v>
      </c>
      <c r="DM898" s="48"/>
      <c r="DN898" s="48">
        <f>DH898 / (Baseline!B$7/Baseline!B$17)</f>
        <v>3.9797707152616342</v>
      </c>
      <c r="DO898" s="48">
        <f>DI898 / (Baseline!B$11/Baseline!B$17)</f>
        <v>0.97246656931030162</v>
      </c>
      <c r="DP898" s="48">
        <f>DJ898 / (Baseline!B$16/Baseline!B$17)</f>
        <v>1.1875860640843983</v>
      </c>
      <c r="DQ898" s="48">
        <f>DK898 / (Baseline!B$18/Baseline!B$17)</f>
        <v>0.95600447862694815</v>
      </c>
      <c r="DR898" s="71"/>
      <c r="DS898" s="48">
        <f>(AU898*Baseline!B$34)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2.8749337495294743E-2</v>
      </c>
      <c r="DT898" s="48">
        <f>(AZ898*Baseline!B$34) + (Baseline!D$88*(1-Baseline!D$89)*Baseline!B$35) + (Baseline!D$88*Baseline!D$89*((1-Baseline!D$90)*Baseline!B$40 + Baseline!D$90*Baseline!B$41))</f>
        <v>1.0020261754987587E-2</v>
      </c>
      <c r="DU898" s="48">
        <f>(BE898*Baseline!B$34) + (Baseline!F$88*(1-Baseline!F$89)*Baseline!B$35) + (Baseline!F$88*Baseline!F$89*((1-Baseline!F$90)*Baseline!B$40 + Baseline!F$90*Baseline!B$41))</f>
        <v>1.291250337982364E-2</v>
      </c>
      <c r="DV898" s="48">
        <f>(BJ898*Baseline!B$34) + (Baseline!H$88*(1-Baseline!H$89)*Baseline!B$35) + (Baseline!H$88*Baseline!H$89*((1-Baseline!H$90)*Baseline!B$40 + Baseline!H$90*Baseline!B$41))</f>
        <v>9.305275513346865E-3</v>
      </c>
      <c r="DW898" s="48">
        <f>( DS898*Baseline!B$7 + DT898*Baseline!B$11 + DU898*Baseline!B$16 + DV898*Baseline!B$18 ) / Baseline!B$17</f>
        <v>9.7504821209572923E-3</v>
      </c>
    </row>
    <row r="899" spans="1:127">
      <c r="A899" s="7" t="s">
        <v>1228</v>
      </c>
      <c r="B899" s="1">
        <f>MIN( MAX( NORMINV( MCrands!B899, (B$5+B$4)/2, (B$5-B$4)/3.29 ), 0 ), 1 )</f>
        <v>0.41587442670724295</v>
      </c>
      <c r="C899" s="1">
        <f>MAX( NORMINV( MCrands!C899, (C$5+C$4)/2, (C$5-C$4)/3.29 ), 0 )</f>
        <v>2.8309195964803986</v>
      </c>
      <c r="D899" s="40"/>
      <c r="E899" s="40">
        <f>Baseline!B$33 * (C899 * Baseline!B$66*Baseline!B$66/Baseline!B$73 + Baseline!B$52*Baseline!B$52/Baseline!B$74 + Baseline!B$53*Baseline!B$53/Baseline!B$75 + Baseline!B$54*Baseline!B$54/Baseline!B$76)</f>
        <v>2.3697761188548709E-5</v>
      </c>
      <c r="F899" s="40">
        <f>Baseline!B$33 * (C899 * Baseline!B$66*Baseline!B$57/Baseline!B$73 + Baseline!B$52*Baseline!B$67/Baseline!B$74 + Baseline!B$53*Baseline!B$55/Baseline!B$75 + Baseline!B$54*Baseline!B$56/Baseline!B$76)</f>
        <v>3.9773971285450107E-8</v>
      </c>
      <c r="G899" s="1">
        <f>Baseline!B$33 * (C899 * Baseline!B$66*Baseline!B$58/Baseline!B$73 + Baseline!B$52*Baseline!B$59/Baseline!B$74 + Baseline!B$53*Baseline!B$68/Baseline!B$75 + Baseline!B$54*Baseline!B$60/Baseline!B$76)</f>
        <v>1.0943205528538264E-7</v>
      </c>
      <c r="H899" s="40">
        <f>Baseline!B$33 * (C899 * Baseline!B$66*Baseline!B$61/Baseline!B$73 + Baseline!B$52*Baseline!B$62/Baseline!B$74 + Baseline!B$53*Baseline!B$63/Baseline!B$75 + Baseline!B$54*Baseline!B$69/Baseline!B$76)</f>
        <v>1.832640526692141E-9</v>
      </c>
      <c r="I899" s="40">
        <f>Baseline!B$33 * (C899 * Baseline!B$57*Baseline!B$66/Baseline!B$73 + Baseline!B$67*Baseline!B$52/Baseline!B$74 + Baseline!B$55*Baseline!B$53/Baseline!B$75 + Baseline!B$56*Baseline!B$54/Baseline!B$76)</f>
        <v>3.9773971285450107E-8</v>
      </c>
      <c r="J899" s="1">
        <f>Baseline!B$33 * (C899 * Baseline!B$57*Baseline!B$57/Baseline!B$73 + Baseline!B$67*Baseline!B$67/Baseline!B$74 + Baseline!B$55*Baseline!B$55/Baseline!B$75 + Baseline!B$56*Baseline!B$56/Baseline!B$76)</f>
        <v>1.7949606687577411E-6</v>
      </c>
      <c r="K899" s="40">
        <f>Baseline!B$33 * (C899 * Baseline!B$57*Baseline!B$58/Baseline!B$73 + Baseline!B$67*Baseline!B$59/Baseline!B$74 + Baseline!B$55*Baseline!B$68/Baseline!B$75 + Baseline!B$56*Baseline!B$60/Baseline!B$76)</f>
        <v>1.3929400073345779E-8</v>
      </c>
      <c r="L899" s="1">
        <f>Baseline!B$33 * (C899 * Baseline!B$57*Baseline!B$61/Baseline!B$73 + Baseline!B$67*Baseline!B$62/Baseline!B$74 + Baseline!B$55*Baseline!B$63/Baseline!B$75 + Baseline!B$56*Baseline!B$69/Baseline!B$76)</f>
        <v>1.4629439126588208E-8</v>
      </c>
      <c r="M899" s="40">
        <f>Baseline!B$33 * (C899 * Baseline!B$58*Baseline!B$66/Baseline!B$73 + Baseline!B$59*Baseline!B$52/Baseline!B$74 + Baseline!B$68*Baseline!B$53/Baseline!B$75 + Baseline!B$60*Baseline!B$54/Baseline!B$76)</f>
        <v>1.0943205528538264E-7</v>
      </c>
      <c r="N899" s="1">
        <f>Baseline!B$33 * (C899 * Baseline!B$58*Baseline!B$57/Baseline!B$73 + Baseline!B$59*Baseline!B$67/Baseline!B$74 + Baseline!B$68*Baseline!B$55/Baseline!B$75 + Baseline!B$60*Baseline!B$56/Baseline!B$76)</f>
        <v>1.3929400073345779E-8</v>
      </c>
      <c r="O899" s="1">
        <f>Baseline!B$33 * (C899 * Baseline!B$58*Baseline!B$58/Baseline!B$73 + Baseline!B$59*Baseline!B$59/Baseline!B$74 + Baseline!B$68*Baseline!B$68/Baseline!B$75 + Baseline!B$60*Baseline!B$60/Baseline!B$76)</f>
        <v>1.3250172602748026E-6</v>
      </c>
      <c r="P899" s="40">
        <f>Baseline!B$33 * (C899 * Baseline!B$58*Baseline!B$61/Baseline!B$73 + Baseline!B$59*Baseline!B$62/Baseline!B$74 + Baseline!B$68*Baseline!B$63/Baseline!B$75 + Baseline!B$60*Baseline!B$69/Baseline!B$76)</f>
        <v>1.6490205143978972E-9</v>
      </c>
      <c r="Q899" s="40">
        <f>Baseline!B$33 * (C899 * Baseline!B$61*Baseline!B$66/Baseline!B$73 + Baseline!B$62*Baseline!B$52/Baseline!B$74 + Baseline!B$63*Baseline!B$53/Baseline!B$75 + Baseline!B$69*Baseline!B$54/Baseline!B$76)</f>
        <v>1.832640526692141E-9</v>
      </c>
      <c r="R899" s="40">
        <f>Baseline!B$33 * (C899 * Baseline!B$61*Baseline!B$57/Baseline!B$73 + Baseline!B$62*Baseline!B$67/Baseline!B$74 + Baseline!B$63*Baseline!B$55/Baseline!B$75 + Baseline!B$69*Baseline!B$56/Baseline!B$76)</f>
        <v>1.4629439126588208E-8</v>
      </c>
      <c r="S899" s="40">
        <f>Baseline!B$33 * (C899 * Baseline!B$61*Baseline!B$58/Baseline!B$73 + Baseline!B$62*Baseline!B$59/Baseline!B$74 + Baseline!B$63*Baseline!B$68/Baseline!B$75 + Baseline!B$69*Baseline!B$60/Baseline!B$76)</f>
        <v>1.6490205143978972E-9</v>
      </c>
      <c r="T899" s="40">
        <f>Baseline!B$33 * (C899 * Baseline!B$61*Baseline!B$61/Baseline!B$73 + Baseline!B$62*Baseline!B$62/Baseline!B$74 + Baseline!B$63*Baseline!B$63/Baseline!B$75 + Baseline!B$69*Baseline!B$69/Baseline!B$76)</f>
        <v>9.8551808015201978E-8</v>
      </c>
      <c r="U899" s="40"/>
      <c r="V899" s="40">
        <f>E899 * ( Baseline!B$87 * Baseline!B$7 )</f>
        <v>0.24595906337594706</v>
      </c>
      <c r="W899" s="40">
        <f>F899 * ( Baseline!D$87 * Baseline!B$11 )</f>
        <v>7.3369436714518157E-4</v>
      </c>
      <c r="X899" s="40">
        <f>G899 * ( Baseline!F$87 * Baseline!B$16 )</f>
        <v>3.8010972622104858E-3</v>
      </c>
      <c r="Y899" s="40">
        <f>H899 * ( Baseline!H$87 * Baseline!B$18 )</f>
        <v>6.4449104756661446E-4</v>
      </c>
      <c r="Z899" s="48">
        <f t="shared" si="0"/>
        <v>0.25113834605286939</v>
      </c>
      <c r="AA899" s="40">
        <f>I899 * ( Baseline!B$87 * Baseline!B$7 )</f>
        <v>4.1281404797168664E-4</v>
      </c>
      <c r="AB899" s="1">
        <f>J899 * ( Baseline!D$87 * Baseline!B$11 )</f>
        <v>3.3110913729564213E-2</v>
      </c>
      <c r="AC899" s="1">
        <f>K899 * ( Baseline!F$87 * Baseline!B$16 )</f>
        <v>4.8383450667129676E-4</v>
      </c>
      <c r="AD899" s="1">
        <f>L899 * ( Baseline!F$87 * Baseline!B$16 )</f>
        <v>5.0815020212068712E-4</v>
      </c>
      <c r="AE899" s="48">
        <f t="shared" si="1"/>
        <v>3.4515712486327885E-2</v>
      </c>
      <c r="AF899" s="48">
        <f>M899 * ( Baseline!B$87 * Baseline!B$7 )</f>
        <v>1.1357953018069865E-3</v>
      </c>
      <c r="AG899" s="48">
        <f>N899 * ( Baseline!D$87 * Baseline!B$11 )</f>
        <v>2.5695001130712016E-4</v>
      </c>
      <c r="AH899" s="48">
        <f>O899 * ( Baseline!F$87 * Baseline!B$16 )</f>
        <v>4.6024169675674027E-2</v>
      </c>
      <c r="AI899" s="48">
        <f>P899 * ( Baseline!H$87 * Baseline!B$18 )</f>
        <v>5.799167612545495E-4</v>
      </c>
      <c r="AJ899" s="48">
        <f t="shared" si="2"/>
        <v>4.7996831750042684E-2</v>
      </c>
      <c r="AK899" s="48">
        <f>Q899 * ( Baseline!B$87 * Baseline!B$7 )</f>
        <v>1.9020976026537733E-5</v>
      </c>
      <c r="AL899" s="48">
        <f>R899 * ( Baseline!D$87 * Baseline!B$11 )</f>
        <v>2.6986334868697346E-4</v>
      </c>
      <c r="AM899" s="48">
        <f>S899 * ( Baseline!F$87 * Baseline!B$16 )</f>
        <v>5.7278348160971003E-5</v>
      </c>
      <c r="AN899" s="48">
        <f>T899 * ( Baseline!H$87 * Baseline!B$18 )</f>
        <v>3.4658055991998254E-2</v>
      </c>
      <c r="AO899" s="48">
        <f t="shared" si="3"/>
        <v>3.5004218664872737E-2</v>
      </c>
      <c r="AP899" s="48"/>
      <c r="AQ899" s="48">
        <f>V899 * ( (1-Baseline!B$88-Baseline!B$87) + (1-B899)*Baseline!B$88 )</f>
        <v>0.14965914423702084</v>
      </c>
      <c r="AR899" s="48">
        <f>W899 * ( (1-Baseline!B$88-Baseline!B$87) + (1-B899)*Baseline!B$88 )</f>
        <v>4.4643230304807082E-4</v>
      </c>
      <c r="AS899" s="48">
        <f>X899 * ( (1-Baseline!B$88-Baseline!B$87) + (1-B899)*Baseline!B$88 )</f>
        <v>2.3128603419447532E-3</v>
      </c>
      <c r="AT899" s="48">
        <f>Y899 * ( (1-Baseline!B$88-Baseline!B$87) + (1-B899)*Baseline!B$88 )</f>
        <v>3.9215460216569147E-4</v>
      </c>
      <c r="AU899" s="48">
        <f t="shared" si="4"/>
        <v>0.15281059148417936</v>
      </c>
      <c r="AV899" s="48">
        <f>AA899 * ( (1-Baseline!D$88-Baseline!D$87) + (1-B899)*Baseline!D$88 )</f>
        <v>3.3235108177611256E-4</v>
      </c>
      <c r="AW899" s="48">
        <f>AB899 * ( (1-Baseline!D$88-Baseline!D$87) + (1-B899)*Baseline!D$88 )</f>
        <v>2.665715483929209E-2</v>
      </c>
      <c r="AX899" s="48">
        <f>AC899 * ( (1-Baseline!D$88-Baseline!D$87) + (1-B899)*Baseline!D$88 )</f>
        <v>3.8952870543748088E-4</v>
      </c>
      <c r="AY899" s="48">
        <f>AD899 * ( (1-Baseline!D$88-Baseline!D$87) + (1-B899)*Baseline!D$88 )</f>
        <v>4.0910494739545232E-4</v>
      </c>
      <c r="AZ899" s="48">
        <f t="shared" si="5"/>
        <v>2.7788139573901131E-2</v>
      </c>
      <c r="BA899" s="48">
        <f>AF899 * ( (1-Baseline!F$88-Baseline!F$87) + (1-Baseline!B$36)*Baseline!F$88 )</f>
        <v>8.1735464462996536E-4</v>
      </c>
      <c r="BB899" s="48">
        <f>AG899 * ( (1-Baseline!F$88-Baseline!F$87) + (1-Baseline!B$36)*Baseline!F$88 )</f>
        <v>1.8490945053696551E-4</v>
      </c>
      <c r="BC899" s="48">
        <f>AH899 * ( (1-Baseline!F$88-Baseline!F$87) + (1-Baseline!B$36)*Baseline!F$88 )</f>
        <v>3.3120465272044652E-2</v>
      </c>
      <c r="BD899" s="48">
        <f>AI899 * ( (1-Baseline!F$88-Baseline!F$87) + (1-Baseline!B$36)*Baseline!F$88 )</f>
        <v>4.1732665873513402E-4</v>
      </c>
      <c r="BE899" s="48">
        <f t="shared" si="6"/>
        <v>3.4540056025946717E-2</v>
      </c>
      <c r="BF899" s="48">
        <f>AK899 * ( (1-Baseline!H$88-Baseline!H$87) + (1-Baseline!B$36)*Baseline!H$88 )</f>
        <v>1.5070699725346375E-5</v>
      </c>
      <c r="BG899" s="48">
        <f>AL899 * ( (1-Baseline!H$88-Baseline!H$87) + (1-Baseline!B$36)*Baseline!H$88 )</f>
        <v>2.138181284316628E-4</v>
      </c>
      <c r="BH899" s="48">
        <f>AM899 * ( (1-Baseline!H$88-Baseline!H$87) + (1-Baseline!B$36)*Baseline!H$88 )</f>
        <v>4.5382780814900543E-5</v>
      </c>
      <c r="BI899" s="48">
        <f>AN899 * ( (1-Baseline!H$88-Baseline!H$87) + (1-Baseline!B$36)*Baseline!H$88 )</f>
        <v>2.7460270923580055E-2</v>
      </c>
      <c r="BJ899" s="48">
        <f t="shared" si="7"/>
        <v>2.7734542532551965E-2</v>
      </c>
      <c r="BK899" s="48"/>
      <c r="BL899" s="48">
        <f t="shared" si="18"/>
        <v>0.97937677476050589</v>
      </c>
      <c r="BM899" s="48">
        <f t="shared" si="19"/>
        <v>2.9214748710287555E-3</v>
      </c>
      <c r="BN899" s="48">
        <f t="shared" si="20"/>
        <v>1.5135471432189343E-2</v>
      </c>
      <c r="BO899" s="48">
        <f t="shared" si="21"/>
        <v>2.5662789362757722E-3</v>
      </c>
      <c r="BP899" s="48">
        <f t="shared" si="8"/>
        <v>0.99999999999999978</v>
      </c>
      <c r="BQ899" s="48">
        <f t="shared" si="22"/>
        <v>1.1960177502788261E-2</v>
      </c>
      <c r="BR899" s="48">
        <f t="shared" si="23"/>
        <v>0.95929973175781524</v>
      </c>
      <c r="BS899" s="48">
        <f t="shared" si="24"/>
        <v>1.4017804409019509E-2</v>
      </c>
      <c r="BT899" s="48">
        <f t="shared" si="25"/>
        <v>1.4722286330376982E-2</v>
      </c>
      <c r="BU899" s="48">
        <f t="shared" si="9"/>
        <v>1</v>
      </c>
      <c r="BV899" s="48">
        <f t="shared" si="26"/>
        <v>2.3663964065835999E-2</v>
      </c>
      <c r="BW899" s="48">
        <f t="shared" si="27"/>
        <v>5.3534785930300834E-3</v>
      </c>
      <c r="BX899" s="48">
        <f t="shared" si="28"/>
        <v>0.9589001606472306</v>
      </c>
      <c r="BY899" s="48">
        <f t="shared" si="29"/>
        <v>1.2082396693903317E-2</v>
      </c>
      <c r="BZ899" s="48">
        <f t="shared" si="10"/>
        <v>1</v>
      </c>
      <c r="CA899" s="48">
        <f t="shared" si="30"/>
        <v>5.4339096120507239E-4</v>
      </c>
      <c r="CB899" s="48">
        <f t="shared" si="31"/>
        <v>7.709452145486264E-3</v>
      </c>
      <c r="CC899" s="48">
        <f t="shared" si="32"/>
        <v>1.6363270013065795E-3</v>
      </c>
      <c r="CD899" s="48">
        <f t="shared" si="33"/>
        <v>0.99011082989200205</v>
      </c>
      <c r="CE899" s="48">
        <f t="shared" si="11"/>
        <v>1</v>
      </c>
      <c r="CF899" s="48"/>
      <c r="CG899" s="48">
        <f t="shared" si="34"/>
        <v>0.97937677476050589</v>
      </c>
      <c r="CH899" s="48">
        <f t="shared" si="35"/>
        <v>2.9214748710287555E-3</v>
      </c>
      <c r="CI899" s="48">
        <f t="shared" si="36"/>
        <v>1.5135471432189343E-2</v>
      </c>
      <c r="CJ899" s="48">
        <f t="shared" si="37"/>
        <v>2.5662789362757722E-3</v>
      </c>
      <c r="CK899" s="48">
        <f t="shared" si="12"/>
        <v>0.99999999999999978</v>
      </c>
      <c r="CL899" s="48">
        <f t="shared" si="38"/>
        <v>1.1960177502788261E-2</v>
      </c>
      <c r="CM899" s="48">
        <f t="shared" si="39"/>
        <v>0.95929973175781524</v>
      </c>
      <c r="CN899" s="48">
        <f t="shared" si="40"/>
        <v>1.4017804409019509E-2</v>
      </c>
      <c r="CO899" s="48">
        <f t="shared" si="41"/>
        <v>1.4722286330376982E-2</v>
      </c>
      <c r="CP899" s="48">
        <f t="shared" si="13"/>
        <v>1</v>
      </c>
      <c r="CQ899" s="48">
        <f t="shared" si="42"/>
        <v>2.3663964065835999E-2</v>
      </c>
      <c r="CR899" s="48">
        <f t="shared" si="43"/>
        <v>5.3534785930300834E-3</v>
      </c>
      <c r="CS899" s="48">
        <f t="shared" si="44"/>
        <v>0.9589001606472306</v>
      </c>
      <c r="CT899" s="48">
        <f t="shared" si="45"/>
        <v>1.2082396693903317E-2</v>
      </c>
      <c r="CU899" s="48">
        <f t="shared" si="14"/>
        <v>1</v>
      </c>
      <c r="CV899" s="48">
        <f t="shared" si="46"/>
        <v>5.4339096120507239E-4</v>
      </c>
      <c r="CW899" s="48">
        <f t="shared" si="47"/>
        <v>7.709452145486264E-3</v>
      </c>
      <c r="CX899" s="48">
        <f t="shared" si="48"/>
        <v>1.6363270013065795E-3</v>
      </c>
      <c r="CY899" s="48">
        <f t="shared" si="49"/>
        <v>0.99011082989200205</v>
      </c>
      <c r="CZ899" s="48">
        <f t="shared" si="15"/>
        <v>1</v>
      </c>
      <c r="DA899" s="48"/>
      <c r="DB899" s="48">
        <f>(AQ899*Baseline!B$7 + AV899*Baseline!B$11 + BA899*Baseline!B$16 + BF899*Baseline!B$18)</f>
        <v>76725.822791789848</v>
      </c>
      <c r="DC899" s="48">
        <f>(AR899*Baseline!B$7 + AW899*Baseline!B$11 + BB899*Baseline!B$16 + BG899*Baseline!B$18)</f>
        <v>67794.616074774589</v>
      </c>
      <c r="DD899" s="48">
        <f>(AS899*Baseline!B$7 + AX899*Baseline!B$11 + BC899*Baseline!B$16 + BH899*Baseline!B$18)</f>
        <v>114995.06872481869</v>
      </c>
      <c r="DE899" s="48">
        <f>(AT899*Baseline!B$7 + AY899*Baseline!B$11 + BD899*Baseline!B$16 + BI899*Baseline!B$18)</f>
        <v>1259893.8794040394</v>
      </c>
      <c r="DF899" s="48">
        <f t="shared" si="16"/>
        <v>1519409.3869954224</v>
      </c>
      <c r="DG899" s="48"/>
      <c r="DH899" s="48">
        <f t="shared" si="50"/>
        <v>5.0497136221800243E-2</v>
      </c>
      <c r="DI899" s="48">
        <f t="shared" si="51"/>
        <v>4.4619058336105195E-2</v>
      </c>
      <c r="DJ899" s="48">
        <f t="shared" si="52"/>
        <v>7.5684058364426265E-2</v>
      </c>
      <c r="DK899" s="48">
        <f t="shared" si="53"/>
        <v>0.8291997470776683</v>
      </c>
      <c r="DL899" s="48">
        <f t="shared" si="17"/>
        <v>1</v>
      </c>
      <c r="DM899" s="48"/>
      <c r="DN899" s="48">
        <f>DH899 / (Baseline!B$7/Baseline!B$17)</f>
        <v>5.3902371558739857</v>
      </c>
      <c r="DO899" s="48">
        <f>DI899 / (Baseline!B$11/Baseline!B$17)</f>
        <v>1.0771254240895003</v>
      </c>
      <c r="DP899" s="48">
        <f>DJ899 / (Baseline!B$16/Baseline!B$17)</f>
        <v>1.1695474240562571</v>
      </c>
      <c r="DQ899" s="48">
        <f>DK899 / (Baseline!B$18/Baseline!B$17)</f>
        <v>0.9374835176134283</v>
      </c>
      <c r="DR899" s="71"/>
      <c r="DS899" s="48">
        <f>(AU899*Baseline!B$34)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3.5451119972626906E-2</v>
      </c>
      <c r="DT899" s="48">
        <f>(AZ899*Baseline!B$34) + (Baseline!D$88*(1-Baseline!D$89)*Baseline!B$35) + (Baseline!D$88*Baseline!D$89*((1-Baseline!D$90)*Baseline!B$40 + Baseline!D$90*Baseline!B$41))</f>
        <v>1.0581788936085173E-2</v>
      </c>
      <c r="DU899" s="48">
        <f>(BE899*Baseline!B$34) + (Baseline!F$88*(1-Baseline!F$89)*Baseline!B$35) + (Baseline!F$88*Baseline!F$89*((1-Baseline!F$90)*Baseline!B$40 + Baseline!F$90*Baseline!B$41))</f>
        <v>1.2911648403892011E-2</v>
      </c>
      <c r="DV899" s="48">
        <f>(BJ899*Baseline!B$34) + (Baseline!H$88*(1-Baseline!H$89)*Baseline!B$35) + (Baseline!H$88*Baseline!H$89*((1-Baseline!H$90)*Baseline!B$40 + Baseline!H$90*Baseline!B$41))</f>
        <v>9.3051813798827945E-3</v>
      </c>
      <c r="DW899" s="48">
        <f>( DS899*Baseline!B$7 + DT899*Baseline!B$11 + DU899*Baseline!B$16 + DV899*Baseline!B$18 ) / Baseline!B$17</f>
        <v>9.8363883789519633E-3</v>
      </c>
    </row>
    <row r="900" spans="1:127">
      <c r="A900" s="7" t="s">
        <v>1229</v>
      </c>
      <c r="B900" s="1">
        <f>MIN( MAX( NORMINV( MCrands!B900, (B$5+B$4)/2, (B$5-B$4)/3.29 ), 0 ), 1 )</f>
        <v>0.44650903200928321</v>
      </c>
      <c r="C900" s="1">
        <f>MAX( NORMINV( MCrands!C900, (C$5+C$4)/2, (C$5-C$4)/3.29 ), 0 )</f>
        <v>2.8846297847303122</v>
      </c>
      <c r="D900" s="40"/>
      <c r="E900" s="40">
        <f>Baseline!B$33 * (C900 * Baseline!B$66*Baseline!B$66/Baseline!B$73 + Baseline!B$52*Baseline!B$52/Baseline!B$74 + Baseline!B$53*Baseline!B$53/Baseline!B$75 + Baseline!B$54*Baseline!B$54/Baseline!B$76)</f>
        <v>2.4147210338960538E-5</v>
      </c>
      <c r="F900" s="40">
        <f>Baseline!B$33 * (C900 * Baseline!B$66*Baseline!B$57/Baseline!B$73 + Baseline!B$52*Baseline!B$67/Baseline!B$74 + Baseline!B$53*Baseline!B$55/Baseline!B$75 + Baseline!B$54*Baseline!B$56/Baseline!B$76)</f>
        <v>3.9834078159460381E-8</v>
      </c>
      <c r="G900" s="1">
        <f>Baseline!B$33 * (C900 * Baseline!B$66*Baseline!B$58/Baseline!B$73 + Baseline!B$52*Baseline!B$59/Baseline!B$74 + Baseline!B$53*Baseline!B$68/Baseline!B$75 + Baseline!B$54*Baseline!B$60/Baseline!B$76)</f>
        <v>1.0957981801732457E-7</v>
      </c>
      <c r="H900" s="40">
        <f>Baseline!B$33 * (C900 * Baseline!B$66*Baseline!B$61/Baseline!B$73 + Baseline!B$52*Baseline!B$62/Baseline!B$74 + Baseline!B$53*Baseline!B$63/Baseline!B$75 + Baseline!B$54*Baseline!B$69/Baseline!B$76)</f>
        <v>1.8474167998863334E-9</v>
      </c>
      <c r="I900" s="40">
        <f>Baseline!B$33 * (C900 * Baseline!B$57*Baseline!B$66/Baseline!B$73 + Baseline!B$67*Baseline!B$52/Baseline!B$74 + Baseline!B$55*Baseline!B$53/Baseline!B$75 + Baseline!B$56*Baseline!B$54/Baseline!B$76)</f>
        <v>3.9834078159460381E-8</v>
      </c>
      <c r="J900" s="1">
        <f>Baseline!B$33 * (C900 * Baseline!B$57*Baseline!B$57/Baseline!B$73 + Baseline!B$67*Baseline!B$67/Baseline!B$74 + Baseline!B$55*Baseline!B$55/Baseline!B$75 + Baseline!B$56*Baseline!B$56/Baseline!B$76)</f>
        <v>1.794960676796106E-6</v>
      </c>
      <c r="K900" s="40">
        <f>Baseline!B$33 * (C900 * Baseline!B$57*Baseline!B$58/Baseline!B$73 + Baseline!B$67*Baseline!B$59/Baseline!B$74 + Baseline!B$55*Baseline!B$68/Baseline!B$75 + Baseline!B$56*Baseline!B$60/Baseline!B$76)</f>
        <v>1.3929419834326315E-8</v>
      </c>
      <c r="L900" s="1">
        <f>Baseline!B$33 * (C900 * Baseline!B$57*Baseline!B$61/Baseline!B$73 + Baseline!B$67*Baseline!B$62/Baseline!B$74 + Baseline!B$55*Baseline!B$63/Baseline!B$75 + Baseline!B$56*Baseline!B$69/Baseline!B$76)</f>
        <v>1.4629441102686262E-8</v>
      </c>
      <c r="M900" s="40">
        <f>Baseline!B$33 * (C900 * Baseline!B$58*Baseline!B$66/Baseline!B$73 + Baseline!B$59*Baseline!B$52/Baseline!B$74 + Baseline!B$68*Baseline!B$53/Baseline!B$75 + Baseline!B$60*Baseline!B$54/Baseline!B$76)</f>
        <v>1.0957981801732457E-7</v>
      </c>
      <c r="N900" s="1">
        <f>Baseline!B$33 * (C900 * Baseline!B$58*Baseline!B$57/Baseline!B$73 + Baseline!B$59*Baseline!B$67/Baseline!B$74 + Baseline!B$68*Baseline!B$55/Baseline!B$75 + Baseline!B$60*Baseline!B$56/Baseline!B$76)</f>
        <v>1.3929419834326315E-8</v>
      </c>
      <c r="O900" s="1">
        <f>Baseline!B$33 * (C900 * Baseline!B$58*Baseline!B$58/Baseline!B$73 + Baseline!B$59*Baseline!B$59/Baseline!B$74 + Baseline!B$68*Baseline!B$68/Baseline!B$75 + Baseline!B$60*Baseline!B$60/Baseline!B$76)</f>
        <v>1.3250173088538796E-6</v>
      </c>
      <c r="P900" s="40">
        <f>Baseline!B$33 * (C900 * Baseline!B$58*Baseline!B$61/Baseline!B$73 + Baseline!B$59*Baseline!B$62/Baseline!B$74 + Baseline!B$68*Baseline!B$63/Baseline!B$75 + Baseline!B$60*Baseline!B$69/Baseline!B$76)</f>
        <v>1.6490253723056118E-9</v>
      </c>
      <c r="Q900" s="40">
        <f>Baseline!B$33 * (C900 * Baseline!B$61*Baseline!B$66/Baseline!B$73 + Baseline!B$62*Baseline!B$52/Baseline!B$74 + Baseline!B$63*Baseline!B$53/Baseline!B$75 + Baseline!B$69*Baseline!B$54/Baseline!B$76)</f>
        <v>1.8474167998863334E-9</v>
      </c>
      <c r="R900" s="40">
        <f>Baseline!B$33 * (C900 * Baseline!B$61*Baseline!B$57/Baseline!B$73 + Baseline!B$62*Baseline!B$67/Baseline!B$74 + Baseline!B$63*Baseline!B$55/Baseline!B$75 + Baseline!B$69*Baseline!B$56/Baseline!B$76)</f>
        <v>1.4629441102686262E-8</v>
      </c>
      <c r="S900" s="40">
        <f>Baseline!B$33 * (C900 * Baseline!B$61*Baseline!B$58/Baseline!B$73 + Baseline!B$62*Baseline!B$59/Baseline!B$74 + Baseline!B$63*Baseline!B$68/Baseline!B$75 + Baseline!B$69*Baseline!B$60/Baseline!B$76)</f>
        <v>1.6490253723056118E-9</v>
      </c>
      <c r="T900" s="40">
        <f>Baseline!B$33 * (C900 * Baseline!B$61*Baseline!B$61/Baseline!B$73 + Baseline!B$62*Baseline!B$62/Baseline!B$74 + Baseline!B$63*Baseline!B$63/Baseline!B$75 + Baseline!B$69*Baseline!B$69/Baseline!B$76)</f>
        <v>9.8551808500992751E-8</v>
      </c>
      <c r="U900" s="40"/>
      <c r="V900" s="40">
        <f>E900 * ( Baseline!B$87 * Baseline!B$7 )</f>
        <v>0.2506238961080714</v>
      </c>
      <c r="W900" s="40">
        <f>F900 * ( Baseline!D$87 * Baseline!B$11 )</f>
        <v>7.3480313434802242E-4</v>
      </c>
      <c r="X900" s="40">
        <f>G900 * ( Baseline!F$87 * Baseline!B$16 )</f>
        <v>3.8062297667072393E-3</v>
      </c>
      <c r="Y900" s="40">
        <f>H900 * ( Baseline!H$87 * Baseline!B$18 )</f>
        <v>6.4968747078838216E-4</v>
      </c>
      <c r="Z900" s="48">
        <f t="shared" si="0"/>
        <v>0.25581461647991505</v>
      </c>
      <c r="AA900" s="40">
        <f>I900 * ( Baseline!B$87 * Baseline!B$7 )</f>
        <v>4.1343789721703928E-4</v>
      </c>
      <c r="AB900" s="1">
        <f>J900 * ( Baseline!D$87 * Baseline!B$11 )</f>
        <v>3.3110913877844678E-2</v>
      </c>
      <c r="AC900" s="1">
        <f>K900 * ( Baseline!F$87 * Baseline!B$16 )</f>
        <v>4.8383519306440903E-4</v>
      </c>
      <c r="AD900" s="1">
        <f>L900 * ( Baseline!F$87 * Baseline!B$16 )</f>
        <v>5.0815027075999837E-4</v>
      </c>
      <c r="AE900" s="48">
        <f t="shared" si="1"/>
        <v>3.451633723888612E-2</v>
      </c>
      <c r="AF900" s="48">
        <f>M900 * ( Baseline!B$87 * Baseline!B$7 )</f>
        <v>1.1373289312018118E-3</v>
      </c>
      <c r="AG900" s="48">
        <f>N900 * ( Baseline!D$87 * Baseline!B$11 )</f>
        <v>2.5695037582993844E-4</v>
      </c>
      <c r="AH900" s="48">
        <f>O900 * ( Baseline!F$87 * Baseline!B$16 )</f>
        <v>4.6024171363057087E-2</v>
      </c>
      <c r="AI900" s="48">
        <f>P900 * ( Baseline!H$87 * Baseline!B$18 )</f>
        <v>5.7991846965179728E-4</v>
      </c>
      <c r="AJ900" s="48">
        <f t="shared" si="2"/>
        <v>4.7998369139740635E-2</v>
      </c>
      <c r="AK900" s="48">
        <f>Q900 * ( Baseline!B$87 * Baseline!B$7 )</f>
        <v>1.9174338966020254E-5</v>
      </c>
      <c r="AL900" s="48">
        <f>R900 * ( Baseline!D$87 * Baseline!B$11 )</f>
        <v>2.698633851392553E-4</v>
      </c>
      <c r="AM900" s="48">
        <f>S900 * ( Baseline!F$87 * Baseline!B$16 )</f>
        <v>5.7278516899277764E-5</v>
      </c>
      <c r="AN900" s="48">
        <f>T900 * ( Baseline!H$87 * Baseline!B$18 )</f>
        <v>3.4658056162837979E-2</v>
      </c>
      <c r="AO900" s="48">
        <f t="shared" si="3"/>
        <v>3.5004372403842535E-2</v>
      </c>
      <c r="AP900" s="48"/>
      <c r="AQ900" s="48">
        <f>V900 * ( (1-Baseline!B$88-Baseline!B$87) + (1-B900)*Baseline!B$88 )</f>
        <v>0.14566435313920564</v>
      </c>
      <c r="AR900" s="48">
        <f>W900 * ( (1-Baseline!B$88-Baseline!B$87) + (1-B900)*Baseline!B$88 )</f>
        <v>4.2707269702371546E-4</v>
      </c>
      <c r="AS900" s="48">
        <f>X900 * ( (1-Baseline!B$88-Baseline!B$87) + (1-B900)*Baseline!B$88 )</f>
        <v>2.2122072375234457E-3</v>
      </c>
      <c r="AT900" s="48">
        <f>Y900 * ( (1-Baseline!B$88-Baseline!B$87) + (1-B900)*Baseline!B$88 )</f>
        <v>3.7760288082916156E-4</v>
      </c>
      <c r="AU900" s="48">
        <f t="shared" si="4"/>
        <v>0.14868123595458196</v>
      </c>
      <c r="AV900" s="48">
        <f>AA900 * ( (1-Baseline!D$88-Baseline!D$87) + (1-B900)*Baseline!D$88 )</f>
        <v>3.2717918743385168E-4</v>
      </c>
      <c r="AW900" s="48">
        <f>AB900 * ( (1-Baseline!D$88-Baseline!D$87) + (1-B900)*Baseline!D$88 )</f>
        <v>2.620273073819946E-2</v>
      </c>
      <c r="AX900" s="48">
        <f>AC900 * ( (1-Baseline!D$88-Baseline!D$87) + (1-B900)*Baseline!D$88 )</f>
        <v>3.8288895716691437E-4</v>
      </c>
      <c r="AY900" s="48">
        <f>AD900 * ( (1-Baseline!D$88-Baseline!D$87) + (1-B900)*Baseline!D$88 )</f>
        <v>4.0213099428151785E-4</v>
      </c>
      <c r="AZ900" s="48">
        <f t="shared" si="5"/>
        <v>2.7314929877081742E-2</v>
      </c>
      <c r="BA900" s="48">
        <f>AF900 * ( (1-Baseline!F$88-Baseline!F$87) + (1-Baseline!B$36)*Baseline!F$88 )</f>
        <v>8.1845829341862229E-4</v>
      </c>
      <c r="BB900" s="48">
        <f>AG900 * ( (1-Baseline!F$88-Baseline!F$87) + (1-Baseline!B$36)*Baseline!F$88 )</f>
        <v>1.8490971285925028E-4</v>
      </c>
      <c r="BC900" s="48">
        <f>AH900 * ( (1-Baseline!F$88-Baseline!F$87) + (1-Baseline!B$36)*Baseline!F$88 )</f>
        <v>3.3120466486339498E-2</v>
      </c>
      <c r="BD900" s="48">
        <f>AI900 * ( (1-Baseline!F$88-Baseline!F$87) + (1-Baseline!B$36)*Baseline!F$88 )</f>
        <v>4.1732788815246222E-4</v>
      </c>
      <c r="BE900" s="48">
        <f t="shared" si="6"/>
        <v>3.4541162380769833E-2</v>
      </c>
      <c r="BF900" s="48">
        <f>AK900 * ( (1-Baseline!H$88-Baseline!H$87) + (1-Baseline!B$36)*Baseline!H$88 )</f>
        <v>1.5192212249557166E-5</v>
      </c>
      <c r="BG900" s="48">
        <f>AL900 * ( (1-Baseline!H$88-Baseline!H$87) + (1-Baseline!B$36)*Baseline!H$88 )</f>
        <v>2.1381815731353474E-4</v>
      </c>
      <c r="BH900" s="48">
        <f>AM900 * ( (1-Baseline!H$88-Baseline!H$87) + (1-Baseline!B$36)*Baseline!H$88 )</f>
        <v>4.538291450963575E-5</v>
      </c>
      <c r="BI900" s="48">
        <f>AN900 * ( (1-Baseline!H$88-Baseline!H$87) + (1-Baseline!B$36)*Baseline!H$88 )</f>
        <v>2.7460271058939785E-2</v>
      </c>
      <c r="BJ900" s="48">
        <f t="shared" si="7"/>
        <v>2.7734664343012513E-2</v>
      </c>
      <c r="BK900" s="48"/>
      <c r="BL900" s="48">
        <f t="shared" si="18"/>
        <v>0.97970905477071835</v>
      </c>
      <c r="BM900" s="48">
        <f t="shared" si="19"/>
        <v>2.872404808056441E-3</v>
      </c>
      <c r="BN900" s="48">
        <f t="shared" si="20"/>
        <v>1.4878859617492109E-2</v>
      </c>
      <c r="BO900" s="48">
        <f t="shared" si="21"/>
        <v>2.5396808037330874E-3</v>
      </c>
      <c r="BP900" s="48">
        <f t="shared" si="8"/>
        <v>1</v>
      </c>
      <c r="BQ900" s="48">
        <f t="shared" si="22"/>
        <v>1.1978035049189982E-2</v>
      </c>
      <c r="BR900" s="48">
        <f t="shared" si="23"/>
        <v>0.95928237253812398</v>
      </c>
      <c r="BS900" s="48">
        <f t="shared" si="24"/>
        <v>1.4017570570011701E-2</v>
      </c>
      <c r="BT900" s="48">
        <f t="shared" si="25"/>
        <v>1.4722021842674432E-2</v>
      </c>
      <c r="BU900" s="48">
        <f t="shared" si="9"/>
        <v>1</v>
      </c>
      <c r="BV900" s="48">
        <f t="shared" si="26"/>
        <v>2.3695157806104525E-2</v>
      </c>
      <c r="BW900" s="48">
        <f t="shared" si="27"/>
        <v>5.3533147153784089E-3</v>
      </c>
      <c r="BX900" s="48">
        <f t="shared" si="28"/>
        <v>0.95886948219144819</v>
      </c>
      <c r="BY900" s="48">
        <f t="shared" si="29"/>
        <v>1.2082045287068913E-2</v>
      </c>
      <c r="BZ900" s="48">
        <f t="shared" si="10"/>
        <v>1</v>
      </c>
      <c r="CA900" s="48">
        <f t="shared" si="30"/>
        <v>5.4776982557514528E-4</v>
      </c>
      <c r="CB900" s="48">
        <f t="shared" si="31"/>
        <v>7.7094193269876075E-3</v>
      </c>
      <c r="CC900" s="48">
        <f t="shared" si="32"/>
        <v>1.636324635061594E-3</v>
      </c>
      <c r="CD900" s="48">
        <f t="shared" si="33"/>
        <v>0.99010648621237562</v>
      </c>
      <c r="CE900" s="48">
        <f t="shared" si="11"/>
        <v>1</v>
      </c>
      <c r="CF900" s="48"/>
      <c r="CG900" s="48">
        <f t="shared" si="34"/>
        <v>0.97970905477071835</v>
      </c>
      <c r="CH900" s="48">
        <f t="shared" si="35"/>
        <v>2.872404808056441E-3</v>
      </c>
      <c r="CI900" s="48">
        <f t="shared" si="36"/>
        <v>1.4878859617492109E-2</v>
      </c>
      <c r="CJ900" s="48">
        <f t="shared" si="37"/>
        <v>2.5396808037330874E-3</v>
      </c>
      <c r="CK900" s="48">
        <f t="shared" si="12"/>
        <v>1</v>
      </c>
      <c r="CL900" s="48">
        <f t="shared" si="38"/>
        <v>1.1978035049189982E-2</v>
      </c>
      <c r="CM900" s="48">
        <f t="shared" si="39"/>
        <v>0.95928237253812398</v>
      </c>
      <c r="CN900" s="48">
        <f t="shared" si="40"/>
        <v>1.4017570570011701E-2</v>
      </c>
      <c r="CO900" s="48">
        <f t="shared" si="41"/>
        <v>1.4722021842674432E-2</v>
      </c>
      <c r="CP900" s="48">
        <f t="shared" si="13"/>
        <v>1</v>
      </c>
      <c r="CQ900" s="48">
        <f t="shared" si="42"/>
        <v>2.3695157806104525E-2</v>
      </c>
      <c r="CR900" s="48">
        <f t="shared" si="43"/>
        <v>5.3533147153784089E-3</v>
      </c>
      <c r="CS900" s="48">
        <f t="shared" si="44"/>
        <v>0.95886948219144819</v>
      </c>
      <c r="CT900" s="48">
        <f t="shared" si="45"/>
        <v>1.2082045287068913E-2</v>
      </c>
      <c r="CU900" s="48">
        <f t="shared" si="14"/>
        <v>1</v>
      </c>
      <c r="CV900" s="48">
        <f t="shared" si="46"/>
        <v>5.4776982557514528E-4</v>
      </c>
      <c r="CW900" s="48">
        <f t="shared" si="47"/>
        <v>7.7094193269876075E-3</v>
      </c>
      <c r="CX900" s="48">
        <f t="shared" si="48"/>
        <v>1.636324635061594E-3</v>
      </c>
      <c r="CY900" s="48">
        <f t="shared" si="49"/>
        <v>0.99010648621237562</v>
      </c>
      <c r="CZ900" s="48">
        <f t="shared" si="15"/>
        <v>1</v>
      </c>
      <c r="DA900" s="48"/>
      <c r="DB900" s="48">
        <f>(AQ900*Baseline!B$7 + AV900*Baseline!B$11 + BA900*Baseline!B$16 + BF900*Baseline!B$18)</f>
        <v>74786.519293423305</v>
      </c>
      <c r="DC900" s="48">
        <f>(AR900*Baseline!B$7 + AW900*Baseline!B$11 + BB900*Baseline!B$16 + BG900*Baseline!B$18)</f>
        <v>66810.691843512162</v>
      </c>
      <c r="DD900" s="48">
        <f>(AS900*Baseline!B$7 + AX900*Baseline!B$11 + BC900*Baseline!B$16 + BH900*Baseline!B$18)</f>
        <v>114932.02286057119</v>
      </c>
      <c r="DE900" s="48">
        <f>(AT900*Baseline!B$7 + AY900*Baseline!B$11 + BD900*Baseline!B$16 + BI900*Baseline!B$18)</f>
        <v>1259871.8761171589</v>
      </c>
      <c r="DF900" s="48">
        <f t="shared" si="16"/>
        <v>1516401.1101146655</v>
      </c>
      <c r="DG900" s="48"/>
      <c r="DH900" s="48">
        <f t="shared" si="50"/>
        <v>4.931842821439783E-2</v>
      </c>
      <c r="DI900" s="48">
        <f t="shared" si="51"/>
        <v>4.4058719950726064E-2</v>
      </c>
      <c r="DJ900" s="48">
        <f t="shared" si="52"/>
        <v>7.5792626432382645E-2</v>
      </c>
      <c r="DK900" s="48">
        <f t="shared" si="53"/>
        <v>0.83083022540249352</v>
      </c>
      <c r="DL900" s="48">
        <f t="shared" si="17"/>
        <v>1</v>
      </c>
      <c r="DM900" s="48"/>
      <c r="DN900" s="48">
        <f>DH900 / (Baseline!B$7/Baseline!B$17)</f>
        <v>5.264417828823043</v>
      </c>
      <c r="DO900" s="48">
        <f>DI900 / (Baseline!B$11/Baseline!B$17)</f>
        <v>1.0635985872737459</v>
      </c>
      <c r="DP900" s="48">
        <f>DJ900 / (Baseline!B$16/Baseline!B$17)</f>
        <v>1.1712251288062026</v>
      </c>
      <c r="DQ900" s="48">
        <f>DK900 / (Baseline!B$18/Baseline!B$17)</f>
        <v>0.93932691730178641</v>
      </c>
      <c r="DR900" s="71"/>
      <c r="DS900" s="48">
        <f>(AU900*Baseline!B$34)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3.4831716643187294E-2</v>
      </c>
      <c r="DT900" s="48">
        <f>(AZ900*Baseline!B$34) + (Baseline!D$88*(1-Baseline!D$89)*Baseline!B$35) + (Baseline!D$88*Baseline!D$89*((1-Baseline!D$90)*Baseline!B$40 + Baseline!D$90*Baseline!B$41))</f>
        <v>1.0510807481562265E-2</v>
      </c>
      <c r="DU900" s="48">
        <f>(BE900*Baseline!B$34) + (Baseline!F$88*(1-Baseline!F$89)*Baseline!B$35) + (Baseline!F$88*Baseline!F$89*((1-Baseline!F$90)*Baseline!B$40 + Baseline!F$90*Baseline!B$41))</f>
        <v>1.2911814357115477E-2</v>
      </c>
      <c r="DV900" s="48">
        <f>(BJ900*Baseline!B$34) + (Baseline!H$88*(1-Baseline!H$89)*Baseline!B$35) + (Baseline!H$88*Baseline!H$89*((1-Baseline!H$90)*Baseline!B$40 + Baseline!H$90*Baseline!B$41))</f>
        <v>9.3051996514518787E-3</v>
      </c>
      <c r="DW900" s="48">
        <f>( DS900*Baseline!B$7 + DT900*Baseline!B$11 + DU900*Baseline!B$16 + DV900*Baseline!B$18 ) / Baseline!B$17</f>
        <v>9.8276721987114284E-3</v>
      </c>
    </row>
    <row r="901" spans="1:127">
      <c r="A901" s="7" t="s">
        <v>1230</v>
      </c>
      <c r="B901" s="1">
        <f>MIN( MAX( NORMINV( MCrands!B901, (B$5+B$4)/2, (B$5-B$4)/3.29 ), 0 ), 1 )</f>
        <v>0.6623610429673723</v>
      </c>
      <c r="C901" s="1">
        <f>MAX( NORMINV( MCrands!C901, (C$5+C$4)/2, (C$5-C$4)/3.29 ), 0 )</f>
        <v>2.0403391443522394</v>
      </c>
      <c r="D901" s="40"/>
      <c r="E901" s="40">
        <f>Baseline!B$33 * (C901 * Baseline!B$66*Baseline!B$66/Baseline!B$73 + Baseline!B$52*Baseline!B$52/Baseline!B$74 + Baseline!B$53*Baseline!B$53/Baseline!B$75 + Baseline!B$54*Baseline!B$54/Baseline!B$76)</f>
        <v>1.7082150182162642E-5</v>
      </c>
      <c r="F901" s="40">
        <f>Baseline!B$33 * (C901 * Baseline!B$66*Baseline!B$57/Baseline!B$73 + Baseline!B$52*Baseline!B$67/Baseline!B$74 + Baseline!B$53*Baseline!B$55/Baseline!B$75 + Baseline!B$54*Baseline!B$56/Baseline!B$76)</f>
        <v>3.8889235610908342E-8</v>
      </c>
      <c r="G901" s="1">
        <f>Baseline!B$33 * (C901 * Baseline!B$66*Baseline!B$58/Baseline!B$73 + Baseline!B$52*Baseline!B$59/Baseline!B$74 + Baseline!B$53*Baseline!B$68/Baseline!B$75 + Baseline!B$54*Baseline!B$60/Baseline!B$76)</f>
        <v>1.0725708008546747E-7</v>
      </c>
      <c r="H901" s="40">
        <f>Baseline!B$33 * (C901 * Baseline!B$66*Baseline!B$61/Baseline!B$73 + Baseline!B$52*Baseline!B$62/Baseline!B$74 + Baseline!B$53*Baseline!B$63/Baseline!B$75 + Baseline!B$54*Baseline!B$69/Baseline!B$76)</f>
        <v>1.6151430067006231E-9</v>
      </c>
      <c r="I901" s="40">
        <f>Baseline!B$33 * (C901 * Baseline!B$57*Baseline!B$66/Baseline!B$73 + Baseline!B$67*Baseline!B$52/Baseline!B$74 + Baseline!B$55*Baseline!B$53/Baseline!B$75 + Baseline!B$56*Baseline!B$54/Baseline!B$76)</f>
        <v>3.8889235610908342E-8</v>
      </c>
      <c r="J901" s="1">
        <f>Baseline!B$33 * (C901 * Baseline!B$57*Baseline!B$57/Baseline!B$73 + Baseline!B$67*Baseline!B$67/Baseline!B$74 + Baseline!B$55*Baseline!B$55/Baseline!B$75 + Baseline!B$56*Baseline!B$56/Baseline!B$76)</f>
        <v>1.7949605504380251E-6</v>
      </c>
      <c r="K901" s="40">
        <f>Baseline!B$33 * (C901 * Baseline!B$57*Baseline!B$58/Baseline!B$73 + Baseline!B$67*Baseline!B$59/Baseline!B$74 + Baseline!B$55*Baseline!B$68/Baseline!B$75 + Baseline!B$56*Baseline!B$60/Baseline!B$76)</f>
        <v>1.3929109204044554E-8</v>
      </c>
      <c r="L901" s="1">
        <f>Baseline!B$33 * (C901 * Baseline!B$57*Baseline!B$61/Baseline!B$73 + Baseline!B$67*Baseline!B$62/Baseline!B$74 + Baseline!B$55*Baseline!B$63/Baseline!B$75 + Baseline!B$56*Baseline!B$69/Baseline!B$76)</f>
        <v>1.4629410039658086E-8</v>
      </c>
      <c r="M901" s="40">
        <f>Baseline!B$33 * (C901 * Baseline!B$58*Baseline!B$66/Baseline!B$73 + Baseline!B$59*Baseline!B$52/Baseline!B$74 + Baseline!B$68*Baseline!B$53/Baseline!B$75 + Baseline!B$60*Baseline!B$54/Baseline!B$76)</f>
        <v>1.0725708008546747E-7</v>
      </c>
      <c r="N901" s="1">
        <f>Baseline!B$33 * (C901 * Baseline!B$58*Baseline!B$57/Baseline!B$73 + Baseline!B$59*Baseline!B$67/Baseline!B$74 + Baseline!B$68*Baseline!B$55/Baseline!B$75 + Baseline!B$60*Baseline!B$56/Baseline!B$76)</f>
        <v>1.3929109204044554E-8</v>
      </c>
      <c r="O901" s="1">
        <f>Baseline!B$33 * (C901 * Baseline!B$58*Baseline!B$58/Baseline!B$73 + Baseline!B$59*Baseline!B$59/Baseline!B$74 + Baseline!B$68*Baseline!B$68/Baseline!B$75 + Baseline!B$60*Baseline!B$60/Baseline!B$76)</f>
        <v>1.3250165452211038E-6</v>
      </c>
      <c r="P901" s="40">
        <f>Baseline!B$33 * (C901 * Baseline!B$58*Baseline!B$61/Baseline!B$73 + Baseline!B$59*Baseline!B$62/Baseline!B$74 + Baseline!B$68*Baseline!B$63/Baseline!B$75 + Baseline!B$60*Baseline!B$69/Baseline!B$76)</f>
        <v>1.6489490090280124E-9</v>
      </c>
      <c r="Q901" s="40">
        <f>Baseline!B$33 * (C901 * Baseline!B$61*Baseline!B$66/Baseline!B$73 + Baseline!B$62*Baseline!B$52/Baseline!B$74 + Baseline!B$63*Baseline!B$53/Baseline!B$75 + Baseline!B$69*Baseline!B$54/Baseline!B$76)</f>
        <v>1.6151430067006231E-9</v>
      </c>
      <c r="R901" s="40">
        <f>Baseline!B$33 * (C901 * Baseline!B$61*Baseline!B$57/Baseline!B$73 + Baseline!B$62*Baseline!B$67/Baseline!B$74 + Baseline!B$63*Baseline!B$55/Baseline!B$75 + Baseline!B$69*Baseline!B$56/Baseline!B$76)</f>
        <v>1.4629410039658086E-8</v>
      </c>
      <c r="S901" s="40">
        <f>Baseline!B$33 * (C901 * Baseline!B$61*Baseline!B$58/Baseline!B$73 + Baseline!B$62*Baseline!B$59/Baseline!B$74 + Baseline!B$63*Baseline!B$68/Baseline!B$75 + Baseline!B$69*Baseline!B$60/Baseline!B$76)</f>
        <v>1.6489490090280124E-9</v>
      </c>
      <c r="T901" s="40">
        <f>Baseline!B$33 * (C901 * Baseline!B$61*Baseline!B$61/Baseline!B$73 + Baseline!B$62*Baseline!B$62/Baseline!B$74 + Baseline!B$63*Baseline!B$63/Baseline!B$75 + Baseline!B$69*Baseline!B$69/Baseline!B$76)</f>
        <v>9.8551800864664981E-8</v>
      </c>
      <c r="U901" s="40"/>
      <c r="V901" s="40">
        <f>E901 * ( Baseline!B$87 * Baseline!B$7 )</f>
        <v>0.17729563674066606</v>
      </c>
      <c r="W901" s="40">
        <f>F901 * ( Baseline!D$87 * Baseline!B$11 )</f>
        <v>7.173740058675752E-4</v>
      </c>
      <c r="X901" s="40">
        <f>G901 * ( Baseline!F$87 * Baseline!B$16 )</f>
        <v>3.7255499990597263E-3</v>
      </c>
      <c r="Y901" s="40">
        <f>H901 * ( Baseline!H$87 * Baseline!B$18 )</f>
        <v>5.6800294067339526E-4</v>
      </c>
      <c r="Z901" s="48">
        <f t="shared" si="0"/>
        <v>0.18230656368626674</v>
      </c>
      <c r="AA901" s="40">
        <f>I901 * ( Baseline!B$87 * Baseline!B$7 )</f>
        <v>4.0363137640561766E-4</v>
      </c>
      <c r="AB901" s="1">
        <f>J901 * ( Baseline!D$87 * Baseline!B$11 )</f>
        <v>3.3110911546968248E-2</v>
      </c>
      <c r="AC901" s="1">
        <f>K901 * ( Baseline!F$87 * Baseline!B$16 )</f>
        <v>4.8382440339304189E-4</v>
      </c>
      <c r="AD901" s="1">
        <f>L901 * ( Baseline!F$87 * Baseline!B$16 )</f>
        <v>5.0814919179286171E-4</v>
      </c>
      <c r="AE901" s="48">
        <f t="shared" si="1"/>
        <v>3.4506516518559766E-2</v>
      </c>
      <c r="AF901" s="48">
        <f>M901 * ( Baseline!B$87 * Baseline!B$7 )</f>
        <v>1.1132212342070669E-3</v>
      </c>
      <c r="AG901" s="48">
        <f>N901 * ( Baseline!D$87 * Baseline!B$11 )</f>
        <v>2.5694464575872286E-4</v>
      </c>
      <c r="AH901" s="48">
        <f>O901 * ( Baseline!F$87 * Baseline!B$16 )</f>
        <v>4.6024144838448314E-2</v>
      </c>
      <c r="AI901" s="48">
        <f>P901 * ( Baseline!H$87 * Baseline!B$18 )</f>
        <v>5.7989161471322154E-4</v>
      </c>
      <c r="AJ901" s="48">
        <f t="shared" si="2"/>
        <v>4.7974202333127325E-2</v>
      </c>
      <c r="AK901" s="48">
        <f>Q901 * ( Baseline!B$87 * Baseline!B$7 )</f>
        <v>1.6763569266545766E-5</v>
      </c>
      <c r="AL901" s="48">
        <f>R901 * ( Baseline!D$87 * Baseline!B$11 )</f>
        <v>2.6986281213213373E-4</v>
      </c>
      <c r="AM901" s="48">
        <f>S901 * ( Baseline!F$87 * Baseline!B$16 )</f>
        <v>5.7275864438400015E-5</v>
      </c>
      <c r="AN901" s="48">
        <f>T901 * ( Baseline!H$87 * Baseline!B$18 )</f>
        <v>3.4658053477344117E-2</v>
      </c>
      <c r="AO901" s="48">
        <f t="shared" si="3"/>
        <v>3.5001955723181197E-2</v>
      </c>
      <c r="AP901" s="48"/>
      <c r="AQ901" s="48">
        <f>V901 * ( (1-Baseline!B$88-Baseline!B$87) + (1-B901)*Baseline!B$88 )</f>
        <v>6.8985496764466178E-2</v>
      </c>
      <c r="AR901" s="48">
        <f>W901 * ( (1-Baseline!B$88-Baseline!B$87) + (1-B901)*Baseline!B$88 )</f>
        <v>2.7912927283753433E-4</v>
      </c>
      <c r="AS901" s="48">
        <f>X901 * ( (1-Baseline!B$88-Baseline!B$87) + (1-B901)*Baseline!B$88 )</f>
        <v>1.4496065562060272E-3</v>
      </c>
      <c r="AT901" s="48">
        <f>Y901 * ( (1-Baseline!B$88-Baseline!B$87) + (1-B901)*Baseline!B$88 )</f>
        <v>2.2100918977124615E-4</v>
      </c>
      <c r="AU901" s="48">
        <f t="shared" si="4"/>
        <v>7.0935241783280992E-2</v>
      </c>
      <c r="AV901" s="48">
        <f>AA901 * ( (1-Baseline!D$88-Baseline!D$87) + (1-B901)*Baseline!D$88 )</f>
        <v>2.8038683540455644E-4</v>
      </c>
      <c r="AW901" s="48">
        <f>AB901 * ( (1-Baseline!D$88-Baseline!D$87) + (1-B901)*Baseline!D$88 )</f>
        <v>2.3000847428384912E-2</v>
      </c>
      <c r="AX901" s="48">
        <f>AC901 * ( (1-Baseline!D$88-Baseline!D$87) + (1-B901)*Baseline!D$88 )</f>
        <v>3.3609377587768841E-4</v>
      </c>
      <c r="AY901" s="48">
        <f>AD901 * ( (1-Baseline!D$88-Baseline!D$87) + (1-B901)*Baseline!D$88 )</f>
        <v>3.5299124926552785E-4</v>
      </c>
      <c r="AZ901" s="48">
        <f t="shared" si="5"/>
        <v>2.3970319288932684E-2</v>
      </c>
      <c r="BA901" s="48">
        <f>AF901 * ( (1-Baseline!F$88-Baseline!F$87) + (1-Baseline!B$36)*Baseline!F$88 )</f>
        <v>8.0110962321489998E-4</v>
      </c>
      <c r="BB901" s="48">
        <f>AG901 * ( (1-Baseline!F$88-Baseline!F$87) + (1-Baseline!B$36)*Baseline!F$88 )</f>
        <v>1.8490558931664127E-4</v>
      </c>
      <c r="BC901" s="48">
        <f>AH901 * ( (1-Baseline!F$88-Baseline!F$87) + (1-Baseline!B$36)*Baseline!F$88 )</f>
        <v>3.3120447398382241E-2</v>
      </c>
      <c r="BD901" s="48">
        <f>AI901 * ( (1-Baseline!F$88-Baseline!F$87) + (1-Baseline!B$36)*Baseline!F$88 )</f>
        <v>4.1730856247930507E-4</v>
      </c>
      <c r="BE901" s="48">
        <f t="shared" si="6"/>
        <v>3.4523771173393086E-2</v>
      </c>
      <c r="BF901" s="48">
        <f>AK901 * ( (1-Baseline!H$88-Baseline!H$87) + (1-Baseline!B$36)*Baseline!H$88 )</f>
        <v>1.3282111201269541E-5</v>
      </c>
      <c r="BG901" s="48">
        <f>AL901 * ( (1-Baseline!H$88-Baseline!H$87) + (1-Baseline!B$36)*Baseline!H$88 )</f>
        <v>2.1381770330853217E-4</v>
      </c>
      <c r="BH901" s="48">
        <f>AM901 * ( (1-Baseline!H$88-Baseline!H$87) + (1-Baseline!B$36)*Baseline!H$88 )</f>
        <v>4.5380812911833093E-5</v>
      </c>
      <c r="BI901" s="48">
        <f>AN901 * ( (1-Baseline!H$88-Baseline!H$87) + (1-Baseline!B$36)*Baseline!H$88 )</f>
        <v>2.7460268931169287E-2</v>
      </c>
      <c r="BJ901" s="48">
        <f t="shared" si="7"/>
        <v>2.7732749558590921E-2</v>
      </c>
      <c r="BK901" s="48"/>
      <c r="BL901" s="48">
        <f t="shared" si="18"/>
        <v>0.97251373266941699</v>
      </c>
      <c r="BM901" s="48">
        <f t="shared" si="19"/>
        <v>3.9349872619074298E-3</v>
      </c>
      <c r="BN901" s="48">
        <f t="shared" si="20"/>
        <v>2.0435632835859186E-2</v>
      </c>
      <c r="BO901" s="48">
        <f t="shared" si="21"/>
        <v>3.1156472328164632E-3</v>
      </c>
      <c r="BP901" s="48">
        <f t="shared" si="8"/>
        <v>1</v>
      </c>
      <c r="BQ901" s="48">
        <f t="shared" si="22"/>
        <v>1.169725075518763E-2</v>
      </c>
      <c r="BR901" s="48">
        <f t="shared" si="23"/>
        <v>0.95955532135963728</v>
      </c>
      <c r="BS901" s="48">
        <f t="shared" si="24"/>
        <v>1.4021247352882196E-2</v>
      </c>
      <c r="BT901" s="48">
        <f t="shared" si="25"/>
        <v>1.4726180532293002E-2</v>
      </c>
      <c r="BU901" s="48">
        <f t="shared" si="9"/>
        <v>1.0000000000000002</v>
      </c>
      <c r="BV901" s="48">
        <f t="shared" si="26"/>
        <v>2.3204580380033982E-2</v>
      </c>
      <c r="BW901" s="48">
        <f t="shared" si="27"/>
        <v>5.3558919849157451E-3</v>
      </c>
      <c r="BX901" s="48">
        <f t="shared" si="28"/>
        <v>0.95935195584622679</v>
      </c>
      <c r="BY901" s="48">
        <f t="shared" si="29"/>
        <v>1.2087571788823524E-2</v>
      </c>
      <c r="BZ901" s="48">
        <f t="shared" si="10"/>
        <v>1</v>
      </c>
      <c r="CA901" s="48">
        <f t="shared" si="30"/>
        <v>4.789323602121907E-4</v>
      </c>
      <c r="CB901" s="48">
        <f t="shared" si="31"/>
        <v>7.7099352466584664E-3</v>
      </c>
      <c r="CC901" s="48">
        <f t="shared" si="32"/>
        <v>1.6363618333608482E-3</v>
      </c>
      <c r="CD901" s="48">
        <f t="shared" si="33"/>
        <v>0.99017477055976844</v>
      </c>
      <c r="CE901" s="48">
        <f t="shared" si="11"/>
        <v>0.99999999999999989</v>
      </c>
      <c r="CF901" s="48"/>
      <c r="CG901" s="48">
        <f t="shared" si="34"/>
        <v>0.97251373266941699</v>
      </c>
      <c r="CH901" s="48">
        <f t="shared" si="35"/>
        <v>3.9349872619074298E-3</v>
      </c>
      <c r="CI901" s="48">
        <f t="shared" si="36"/>
        <v>2.0435632835859186E-2</v>
      </c>
      <c r="CJ901" s="48">
        <f t="shared" si="37"/>
        <v>3.1156472328164632E-3</v>
      </c>
      <c r="CK901" s="48">
        <f t="shared" si="12"/>
        <v>1</v>
      </c>
      <c r="CL901" s="48">
        <f t="shared" si="38"/>
        <v>1.169725075518763E-2</v>
      </c>
      <c r="CM901" s="48">
        <f t="shared" si="39"/>
        <v>0.95955532135963728</v>
      </c>
      <c r="CN901" s="48">
        <f t="shared" si="40"/>
        <v>1.4021247352882196E-2</v>
      </c>
      <c r="CO901" s="48">
        <f t="shared" si="41"/>
        <v>1.4726180532293002E-2</v>
      </c>
      <c r="CP901" s="48">
        <f t="shared" si="13"/>
        <v>1.0000000000000002</v>
      </c>
      <c r="CQ901" s="48">
        <f t="shared" si="42"/>
        <v>2.3204580380033982E-2</v>
      </c>
      <c r="CR901" s="48">
        <f t="shared" si="43"/>
        <v>5.3558919849157451E-3</v>
      </c>
      <c r="CS901" s="48">
        <f t="shared" si="44"/>
        <v>0.95935195584622679</v>
      </c>
      <c r="CT901" s="48">
        <f t="shared" si="45"/>
        <v>1.2087571788823524E-2</v>
      </c>
      <c r="CU901" s="48">
        <f t="shared" si="14"/>
        <v>1</v>
      </c>
      <c r="CV901" s="48">
        <f t="shared" si="46"/>
        <v>4.789323602121907E-4</v>
      </c>
      <c r="CW901" s="48">
        <f t="shared" si="47"/>
        <v>7.7099352466584664E-3</v>
      </c>
      <c r="CX901" s="48">
        <f t="shared" si="48"/>
        <v>1.6363618333608482E-3</v>
      </c>
      <c r="CY901" s="48">
        <f t="shared" si="49"/>
        <v>0.99017477055976844</v>
      </c>
      <c r="CZ901" s="48">
        <f t="shared" si="15"/>
        <v>0.99999999999999989</v>
      </c>
      <c r="DA901" s="48"/>
      <c r="DB901" s="48">
        <f>(AQ901*Baseline!B$7 + AV901*Baseline!B$11 + BA901*Baseline!B$16 + BF901*Baseline!B$18)</f>
        <v>37351.338798887482</v>
      </c>
      <c r="DC901" s="48">
        <f>(AR901*Baseline!B$7 + AW901*Baseline!B$11 + BB901*Baseline!B$16 + BG901*Baseline!B$18)</f>
        <v>59872.293019275094</v>
      </c>
      <c r="DD901" s="48">
        <f>(AS901*Baseline!B$7 + AX901*Baseline!B$11 + BC901*Baseline!B$16 + BH901*Baseline!B$18)</f>
        <v>114461.64655475591</v>
      </c>
      <c r="DE901" s="48">
        <f>(AT901*Baseline!B$7 + AY901*Baseline!B$11 + BD901*Baseline!B$16 + BI901*Baseline!B$18)</f>
        <v>1259690.3831632384</v>
      </c>
      <c r="DF901" s="48">
        <f t="shared" si="16"/>
        <v>1471375.6615361569</v>
      </c>
      <c r="DG901" s="48"/>
      <c r="DH901" s="48">
        <f t="shared" si="50"/>
        <v>2.5385317818762649E-2</v>
      </c>
      <c r="DI901" s="48">
        <f t="shared" si="51"/>
        <v>4.0691371064794403E-2</v>
      </c>
      <c r="DJ901" s="48">
        <f t="shared" si="52"/>
        <v>7.7792265800601043E-2</v>
      </c>
      <c r="DK901" s="48">
        <f t="shared" si="53"/>
        <v>0.85613104531584194</v>
      </c>
      <c r="DL901" s="48">
        <f t="shared" si="17"/>
        <v>1</v>
      </c>
      <c r="DM901" s="48"/>
      <c r="DN901" s="48">
        <f>DH901 / (Baseline!B$7/Baseline!B$17)</f>
        <v>2.7097157098047853</v>
      </c>
      <c r="DO901" s="48">
        <f>DI901 / (Baseline!B$11/Baseline!B$17)</f>
        <v>0.98230917346553304</v>
      </c>
      <c r="DP901" s="48">
        <f>DJ901 / (Baseline!B$16/Baseline!B$17)</f>
        <v>1.2021256000901335</v>
      </c>
      <c r="DQ901" s="48">
        <f>DK901 / (Baseline!B$18/Baseline!B$17)</f>
        <v>0.96793172782477854</v>
      </c>
      <c r="DR901" s="71"/>
      <c r="DS901" s="48">
        <f>(AU901*Baseline!B$34)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2.3169817517492149E-2</v>
      </c>
      <c r="DT901" s="48">
        <f>(AZ901*Baseline!B$34) + (Baseline!D$88*(1-Baseline!D$89)*Baseline!B$35) + (Baseline!D$88*Baseline!D$89*((1-Baseline!D$90)*Baseline!B$40 + Baseline!D$90*Baseline!B$41))</f>
        <v>1.0009115893339906E-2</v>
      </c>
      <c r="DU901" s="48">
        <f>(BE901*Baseline!B$34) + (Baseline!F$88*(1-Baseline!F$89)*Baseline!B$35) + (Baseline!F$88*Baseline!F$89*((1-Baseline!F$90)*Baseline!B$40 + Baseline!F$90*Baseline!B$41))</f>
        <v>1.2909205676008966E-2</v>
      </c>
      <c r="DV901" s="48">
        <f>(BJ901*Baseline!B$34) + (Baseline!H$88*(1-Baseline!H$89)*Baseline!B$35) + (Baseline!H$88*Baseline!H$89*((1-Baseline!H$90)*Baseline!B$40 + Baseline!H$90*Baseline!B$41))</f>
        <v>9.3049124337886389E-3</v>
      </c>
      <c r="DW901" s="48">
        <f>( DS901*Baseline!B$7 + DT901*Baseline!B$11 + DU901*Baseline!B$16 + DV901*Baseline!B$18 ) / Baseline!B$17</f>
        <v>9.6972154818674092E-3</v>
      </c>
    </row>
    <row r="902" spans="1:127">
      <c r="A902" s="7" t="s">
        <v>1231</v>
      </c>
      <c r="B902" s="1">
        <f>MIN( MAX( NORMINV( MCrands!B902, (B$5+B$4)/2, (B$5-B$4)/3.29 ), 0 ), 1 )</f>
        <v>0.66467216633046178</v>
      </c>
      <c r="C902" s="1">
        <f>MAX( NORMINV( MCrands!C902, (C$5+C$4)/2, (C$5-C$4)/3.29 ), 0 )</f>
        <v>2.4618635604067327</v>
      </c>
      <c r="D902" s="40"/>
      <c r="E902" s="40">
        <f>Baseline!B$33 * (C902 * Baseline!B$66*Baseline!B$66/Baseline!B$73 + Baseline!B$52*Baseline!B$52/Baseline!B$74 + Baseline!B$53*Baseline!B$53/Baseline!B$75 + Baseline!B$54*Baseline!B$54/Baseline!B$76)</f>
        <v>2.0609484508231338E-5</v>
      </c>
      <c r="F902" s="40">
        <f>Baseline!B$33 * (C902 * Baseline!B$66*Baseline!B$57/Baseline!B$73 + Baseline!B$52*Baseline!B$67/Baseline!B$74 + Baseline!B$53*Baseline!B$55/Baseline!B$75 + Baseline!B$54*Baseline!B$56/Baseline!B$76)</f>
        <v>3.9360962033652399E-8</v>
      </c>
      <c r="G902" s="1">
        <f>Baseline!B$33 * (C902 * Baseline!B$66*Baseline!B$58/Baseline!B$73 + Baseline!B$52*Baseline!B$59/Baseline!B$74 + Baseline!B$53*Baseline!B$68/Baseline!B$75 + Baseline!B$54*Baseline!B$60/Baseline!B$76)</f>
        <v>1.0841674087471329E-7</v>
      </c>
      <c r="H902" s="40">
        <f>Baseline!B$33 * (C902 * Baseline!B$66*Baseline!B$61/Baseline!B$73 + Baseline!B$52*Baseline!B$62/Baseline!B$74 + Baseline!B$53*Baseline!B$63/Baseline!B$75 + Baseline!B$54*Baseline!B$69/Baseline!B$76)</f>
        <v>1.7311090856252042E-9</v>
      </c>
      <c r="I902" s="40">
        <f>Baseline!B$33 * (C902 * Baseline!B$57*Baseline!B$66/Baseline!B$73 + Baseline!B$67*Baseline!B$52/Baseline!B$74 + Baseline!B$55*Baseline!B$53/Baseline!B$75 + Baseline!B$56*Baseline!B$54/Baseline!B$76)</f>
        <v>3.9360962033652399E-8</v>
      </c>
      <c r="J902" s="1">
        <f>Baseline!B$33 * (C902 * Baseline!B$57*Baseline!B$57/Baseline!B$73 + Baseline!B$67*Baseline!B$67/Baseline!B$74 + Baseline!B$55*Baseline!B$55/Baseline!B$75 + Baseline!B$56*Baseline!B$56/Baseline!B$76)</f>
        <v>1.7949606135241399E-6</v>
      </c>
      <c r="K902" s="40">
        <f>Baseline!B$33 * (C902 * Baseline!B$57*Baseline!B$58/Baseline!B$73 + Baseline!B$67*Baseline!B$59/Baseline!B$74 + Baseline!B$55*Baseline!B$68/Baseline!B$75 + Baseline!B$56*Baseline!B$60/Baseline!B$76)</f>
        <v>1.3929264290743215E-8</v>
      </c>
      <c r="L902" s="1">
        <f>Baseline!B$33 * (C902 * Baseline!B$57*Baseline!B$61/Baseline!B$73 + Baseline!B$67*Baseline!B$62/Baseline!B$74 + Baseline!B$55*Baseline!B$63/Baseline!B$75 + Baseline!B$56*Baseline!B$69/Baseline!B$76)</f>
        <v>1.4629425548327951E-8</v>
      </c>
      <c r="M902" s="40">
        <f>Baseline!B$33 * (C902 * Baseline!B$58*Baseline!B$66/Baseline!B$73 + Baseline!B$59*Baseline!B$52/Baseline!B$74 + Baseline!B$68*Baseline!B$53/Baseline!B$75 + Baseline!B$60*Baseline!B$54/Baseline!B$76)</f>
        <v>1.0841674087471329E-7</v>
      </c>
      <c r="N902" s="1">
        <f>Baseline!B$33 * (C902 * Baseline!B$58*Baseline!B$57/Baseline!B$73 + Baseline!B$59*Baseline!B$67/Baseline!B$74 + Baseline!B$68*Baseline!B$55/Baseline!B$75 + Baseline!B$60*Baseline!B$56/Baseline!B$76)</f>
        <v>1.3929264290743215E-8</v>
      </c>
      <c r="O902" s="1">
        <f>Baseline!B$33 * (C902 * Baseline!B$58*Baseline!B$58/Baseline!B$73 + Baseline!B$59*Baseline!B$59/Baseline!B$74 + Baseline!B$68*Baseline!B$68/Baseline!B$75 + Baseline!B$60*Baseline!B$60/Baseline!B$76)</f>
        <v>1.3250169264759046E-6</v>
      </c>
      <c r="P902" s="40">
        <f>Baseline!B$33 * (C902 * Baseline!B$58*Baseline!B$61/Baseline!B$73 + Baseline!B$59*Baseline!B$62/Baseline!B$74 + Baseline!B$68*Baseline!B$63/Baseline!B$75 + Baseline!B$60*Baseline!B$69/Baseline!B$76)</f>
        <v>1.6489871345081002E-9</v>
      </c>
      <c r="Q902" s="40">
        <f>Baseline!B$33 * (C902 * Baseline!B$61*Baseline!B$66/Baseline!B$73 + Baseline!B$62*Baseline!B$52/Baseline!B$74 + Baseline!B$63*Baseline!B$53/Baseline!B$75 + Baseline!B$69*Baseline!B$54/Baseline!B$76)</f>
        <v>1.7311090856252044E-9</v>
      </c>
      <c r="R902" s="40">
        <f>Baseline!B$33 * (C902 * Baseline!B$61*Baseline!B$57/Baseline!B$73 + Baseline!B$62*Baseline!B$67/Baseline!B$74 + Baseline!B$63*Baseline!B$55/Baseline!B$75 + Baseline!B$69*Baseline!B$56/Baseline!B$76)</f>
        <v>1.4629425548327951E-8</v>
      </c>
      <c r="S902" s="40">
        <f>Baseline!B$33 * (C902 * Baseline!B$61*Baseline!B$58/Baseline!B$73 + Baseline!B$62*Baseline!B$59/Baseline!B$74 + Baseline!B$63*Baseline!B$68/Baseline!B$75 + Baseline!B$69*Baseline!B$60/Baseline!B$76)</f>
        <v>1.6489871345081002E-9</v>
      </c>
      <c r="T902" s="40">
        <f>Baseline!B$33 * (C902 * Baseline!B$61*Baseline!B$61/Baseline!B$73 + Baseline!B$62*Baseline!B$62/Baseline!B$74 + Baseline!B$63*Baseline!B$63/Baseline!B$75 + Baseline!B$69*Baseline!B$69/Baseline!B$76)</f>
        <v>9.8551804677212991E-8</v>
      </c>
      <c r="U902" s="40"/>
      <c r="V902" s="40">
        <f>E902 * ( Baseline!B$87 * Baseline!B$7 )</f>
        <v>0.21390583971093305</v>
      </c>
      <c r="W902" s="40">
        <f>F902 * ( Baseline!D$87 * Baseline!B$11 )</f>
        <v>7.2607575246252671E-4</v>
      </c>
      <c r="X902" s="40">
        <f>G902 * ( Baseline!F$87 * Baseline!B$16 )</f>
        <v>3.7658305497594254E-3</v>
      </c>
      <c r="Y902" s="40">
        <f>H902 * ( Baseline!H$87 * Baseline!B$18 )</f>
        <v>6.0878513368928233E-4</v>
      </c>
      <c r="Z902" s="48">
        <f t="shared" si="0"/>
        <v>0.21900653114684429</v>
      </c>
      <c r="AA902" s="40">
        <f>I902 * ( Baseline!B$87 * Baseline!B$7 )</f>
        <v>4.0852742494727827E-4</v>
      </c>
      <c r="AB902" s="1">
        <f>J902 * ( Baseline!D$87 * Baseline!B$11 )</f>
        <v>3.3110912710692303E-2</v>
      </c>
      <c r="AC902" s="1">
        <f>K902 * ( Baseline!F$87 * Baseline!B$16 )</f>
        <v>4.8382979029383755E-4</v>
      </c>
      <c r="AD902" s="1">
        <f>L902 * ( Baseline!F$87 * Baseline!B$16 )</f>
        <v>5.0814973048294123E-4</v>
      </c>
      <c r="AE902" s="48">
        <f t="shared" si="1"/>
        <v>3.451141965641636E-2</v>
      </c>
      <c r="AF902" s="48">
        <f>M902 * ( Baseline!B$87 * Baseline!B$7 )</f>
        <v>1.1252573535386493E-3</v>
      </c>
      <c r="AG902" s="48">
        <f>N902 * ( Baseline!D$87 * Baseline!B$11 )</f>
        <v>2.5694750658034938E-4</v>
      </c>
      <c r="AH902" s="48">
        <f>O902 * ( Baseline!F$87 * Baseline!B$16 )</f>
        <v>4.6024158081246103E-2</v>
      </c>
      <c r="AI902" s="48">
        <f>P902 * ( Baseline!H$87 * Baseline!B$18 )</f>
        <v>5.7990502243298052E-4</v>
      </c>
      <c r="AJ902" s="48">
        <f t="shared" si="2"/>
        <v>4.7986267963798082E-2</v>
      </c>
      <c r="AK902" s="48">
        <f>Q902 * ( Baseline!B$87 * Baseline!B$7 )</f>
        <v>1.7967181199703997E-5</v>
      </c>
      <c r="AL902" s="48">
        <f>R902 * ( Baseline!D$87 * Baseline!B$11 )</f>
        <v>2.6986309821429641E-4</v>
      </c>
      <c r="AM902" s="48">
        <f>S902 * ( Baseline!F$87 * Baseline!B$16 )</f>
        <v>5.7277188718178949E-5</v>
      </c>
      <c r="AN902" s="48">
        <f>T902 * ( Baseline!H$87 * Baseline!B$18 )</f>
        <v>3.4658054818116096E-2</v>
      </c>
      <c r="AO902" s="48">
        <f t="shared" si="3"/>
        <v>3.5003162286248272E-2</v>
      </c>
      <c r="AP902" s="48"/>
      <c r="AQ902" s="48">
        <f>V902 * ( (1-Baseline!B$88-Baseline!B$87) + (1-B902)*Baseline!B$88 )</f>
        <v>8.2790495235570943E-2</v>
      </c>
      <c r="AR902" s="48">
        <f>W902 * ( (1-Baseline!B$88-Baseline!B$87) + (1-B902)*Baseline!B$88 )</f>
        <v>2.8102164581456248E-4</v>
      </c>
      <c r="AS902" s="48">
        <f>X902 * ( (1-Baseline!B$88-Baseline!B$87) + (1-B902)*Baseline!B$88 )</f>
        <v>1.4575337289021658E-3</v>
      </c>
      <c r="AT902" s="48">
        <f>Y902 * ( (1-Baseline!B$88-Baseline!B$87) + (1-B902)*Baseline!B$88 )</f>
        <v>2.3562527688959043E-4</v>
      </c>
      <c r="AU902" s="48">
        <f t="shared" si="4"/>
        <v>8.476467588717726E-2</v>
      </c>
      <c r="AV902" s="48">
        <f>AA902 * ( (1-Baseline!D$88-Baseline!D$87) + (1-B902)*Baseline!D$88 )</f>
        <v>2.8336494522064132E-4</v>
      </c>
      <c r="AW902" s="48">
        <f>AB902 * ( (1-Baseline!D$88-Baseline!D$87) + (1-B902)*Baseline!D$88 )</f>
        <v>2.2966565751813595E-2</v>
      </c>
      <c r="AX902" s="48">
        <f>AC902 * ( (1-Baseline!D$88-Baseline!D$87) + (1-B902)*Baseline!D$88 )</f>
        <v>3.3559656867692756E-4</v>
      </c>
      <c r="AY902" s="48">
        <f>AD902 * ( (1-Baseline!D$88-Baseline!D$87) + (1-B902)*Baseline!D$88 )</f>
        <v>3.5246549374442826E-4</v>
      </c>
      <c r="AZ902" s="48">
        <f t="shared" si="5"/>
        <v>2.3937992759455594E-2</v>
      </c>
      <c r="BA902" s="48">
        <f>AF902 * ( (1-Baseline!F$88-Baseline!F$87) + (1-Baseline!B$36)*Baseline!F$88 )</f>
        <v>8.0977119984172534E-4</v>
      </c>
      <c r="BB902" s="48">
        <f>AG902 * ( (1-Baseline!F$88-Baseline!F$87) + (1-Baseline!B$36)*Baseline!F$88 )</f>
        <v>1.8490764805543001E-4</v>
      </c>
      <c r="BC902" s="48">
        <f>AH902 * ( (1-Baseline!F$88-Baseline!F$87) + (1-Baseline!B$36)*Baseline!F$88 )</f>
        <v>3.31204569283233E-2</v>
      </c>
      <c r="BD902" s="48">
        <f>AI902 * ( (1-Baseline!F$88-Baseline!F$87) + (1-Baseline!B$36)*Baseline!F$88 )</f>
        <v>4.1731821110349066E-4</v>
      </c>
      <c r="BE902" s="48">
        <f t="shared" si="6"/>
        <v>3.4532453987323943E-2</v>
      </c>
      <c r="BF902" s="48">
        <f>AK902 * ( (1-Baseline!H$88-Baseline!H$87) + (1-Baseline!B$36)*Baseline!H$88 )</f>
        <v>1.4235757008149469E-5</v>
      </c>
      <c r="BG902" s="48">
        <f>AL902 * ( (1-Baseline!H$88-Baseline!H$87) + (1-Baseline!B$36)*Baseline!H$88 )</f>
        <v>2.1381792997715132E-4</v>
      </c>
      <c r="BH902" s="48">
        <f>AM902 * ( (1-Baseline!H$88-Baseline!H$87) + (1-Baseline!B$36)*Baseline!H$88 )</f>
        <v>4.5381862165187541E-5</v>
      </c>
      <c r="BI902" s="48">
        <f>AN902 * ( (1-Baseline!H$88-Baseline!H$87) + (1-Baseline!B$36)*Baseline!H$88 )</f>
        <v>2.7460269993489741E-2</v>
      </c>
      <c r="BJ902" s="48">
        <f t="shared" si="7"/>
        <v>2.7733705542640229E-2</v>
      </c>
      <c r="BK902" s="48"/>
      <c r="BL902" s="48">
        <f t="shared" si="18"/>
        <v>0.97670986609759491</v>
      </c>
      <c r="BM902" s="48">
        <f t="shared" si="19"/>
        <v>3.3153155235160158E-3</v>
      </c>
      <c r="BN902" s="48">
        <f t="shared" si="20"/>
        <v>1.7195060485362554E-2</v>
      </c>
      <c r="BO902" s="48">
        <f t="shared" si="21"/>
        <v>2.7797578935264298E-3</v>
      </c>
      <c r="BP902" s="48">
        <f t="shared" si="8"/>
        <v>1</v>
      </c>
      <c r="BQ902" s="48">
        <f t="shared" si="22"/>
        <v>1.1837456384421002E-2</v>
      </c>
      <c r="BR902" s="48">
        <f t="shared" si="23"/>
        <v>0.95941902826174597</v>
      </c>
      <c r="BS902" s="48">
        <f t="shared" si="24"/>
        <v>1.4019411403839017E-2</v>
      </c>
      <c r="BT902" s="48">
        <f t="shared" si="25"/>
        <v>1.4724103949994015E-2</v>
      </c>
      <c r="BU902" s="48">
        <f t="shared" si="9"/>
        <v>1</v>
      </c>
      <c r="BV902" s="48">
        <f t="shared" si="26"/>
        <v>2.3449570080914996E-2</v>
      </c>
      <c r="BW902" s="48">
        <f t="shared" si="27"/>
        <v>5.354604921020246E-3</v>
      </c>
      <c r="BX902" s="48">
        <f t="shared" si="28"/>
        <v>0.95911101309165703</v>
      </c>
      <c r="BY902" s="48">
        <f t="shared" si="29"/>
        <v>1.2084811906407764E-2</v>
      </c>
      <c r="BZ902" s="48">
        <f t="shared" si="10"/>
        <v>1</v>
      </c>
      <c r="CA902" s="48">
        <f t="shared" si="30"/>
        <v>5.1330165694094389E-4</v>
      </c>
      <c r="CB902" s="48">
        <f t="shared" si="31"/>
        <v>7.7096776573332007E-3</v>
      </c>
      <c r="CC902" s="48">
        <f t="shared" si="32"/>
        <v>1.6363432609253564E-3</v>
      </c>
      <c r="CD902" s="48">
        <f t="shared" si="33"/>
        <v>0.99014067742480061</v>
      </c>
      <c r="CE902" s="48">
        <f t="shared" si="11"/>
        <v>1</v>
      </c>
      <c r="CF902" s="48"/>
      <c r="CG902" s="48">
        <f t="shared" si="34"/>
        <v>0.97670986609759491</v>
      </c>
      <c r="CH902" s="48">
        <f t="shared" si="35"/>
        <v>3.3153155235160158E-3</v>
      </c>
      <c r="CI902" s="48">
        <f t="shared" si="36"/>
        <v>1.7195060485362554E-2</v>
      </c>
      <c r="CJ902" s="48">
        <f t="shared" si="37"/>
        <v>2.7797578935264298E-3</v>
      </c>
      <c r="CK902" s="48">
        <f t="shared" si="12"/>
        <v>1</v>
      </c>
      <c r="CL902" s="48">
        <f t="shared" si="38"/>
        <v>1.1837456384421002E-2</v>
      </c>
      <c r="CM902" s="48">
        <f t="shared" si="39"/>
        <v>0.95941902826174597</v>
      </c>
      <c r="CN902" s="48">
        <f t="shared" si="40"/>
        <v>1.4019411403839017E-2</v>
      </c>
      <c r="CO902" s="48">
        <f t="shared" si="41"/>
        <v>1.4724103949994015E-2</v>
      </c>
      <c r="CP902" s="48">
        <f t="shared" si="13"/>
        <v>1</v>
      </c>
      <c r="CQ902" s="48">
        <f t="shared" si="42"/>
        <v>2.3449570080914996E-2</v>
      </c>
      <c r="CR902" s="48">
        <f t="shared" si="43"/>
        <v>5.354604921020246E-3</v>
      </c>
      <c r="CS902" s="48">
        <f t="shared" si="44"/>
        <v>0.95911101309165703</v>
      </c>
      <c r="CT902" s="48">
        <f t="shared" si="45"/>
        <v>1.2084811906407764E-2</v>
      </c>
      <c r="CU902" s="48">
        <f t="shared" si="14"/>
        <v>1</v>
      </c>
      <c r="CV902" s="48">
        <f t="shared" si="46"/>
        <v>5.1330165694094389E-4</v>
      </c>
      <c r="CW902" s="48">
        <f t="shared" si="47"/>
        <v>7.7096776573332007E-3</v>
      </c>
      <c r="CX902" s="48">
        <f t="shared" si="48"/>
        <v>1.6363432609253564E-3</v>
      </c>
      <c r="CY902" s="48">
        <f t="shared" si="49"/>
        <v>0.99014067742480061</v>
      </c>
      <c r="CZ902" s="48">
        <f t="shared" si="15"/>
        <v>1</v>
      </c>
      <c r="DA902" s="48"/>
      <c r="DB902" s="48">
        <f>(AQ902*Baseline!B$7 + AV902*Baseline!B$11 + BA902*Baseline!B$16 + BF902*Baseline!B$18)</f>
        <v>44125.835921763246</v>
      </c>
      <c r="DC902" s="48">
        <f>(AR902*Baseline!B$7 + AW902*Baseline!B$11 + BB902*Baseline!B$16 + BG902*Baseline!B$18)</f>
        <v>59799.709190058355</v>
      </c>
      <c r="DD902" s="48">
        <f>(AS902*Baseline!B$7 + AX902*Baseline!B$11 + BC902*Baseline!B$16 + BH902*Baseline!B$18)</f>
        <v>114464.50491910284</v>
      </c>
      <c r="DE902" s="48">
        <f>(AT902*Baseline!B$7 + AY902*Baseline!B$11 + BD902*Baseline!B$16 + BI902*Baseline!B$18)</f>
        <v>1259696.4254236298</v>
      </c>
      <c r="DF902" s="48">
        <f t="shared" si="16"/>
        <v>1478086.4754545542</v>
      </c>
      <c r="DG902" s="48"/>
      <c r="DH902" s="48">
        <f t="shared" si="50"/>
        <v>2.9853352056545459E-2</v>
      </c>
      <c r="DI902" s="48">
        <f t="shared" si="51"/>
        <v>4.0457517326019925E-2</v>
      </c>
      <c r="DJ902" s="48">
        <f t="shared" si="52"/>
        <v>7.7441006882835936E-2</v>
      </c>
      <c r="DK902" s="48">
        <f t="shared" si="53"/>
        <v>0.85224812373459868</v>
      </c>
      <c r="DL902" s="48">
        <f t="shared" si="17"/>
        <v>1</v>
      </c>
      <c r="DM902" s="48"/>
      <c r="DN902" s="48">
        <f>DH902 / (Baseline!B$7/Baseline!B$17)</f>
        <v>3.1866489769989901</v>
      </c>
      <c r="DO902" s="48">
        <f>DI902 / (Baseline!B$11/Baseline!B$17)</f>
        <v>0.9766638322829615</v>
      </c>
      <c r="DP902" s="48">
        <f>DJ902 / (Baseline!B$16/Baseline!B$17)</f>
        <v>1.1966975882825366</v>
      </c>
      <c r="DQ902" s="48">
        <f>DK902 / (Baseline!B$18/Baseline!B$17)</f>
        <v>0.96354174218449107</v>
      </c>
      <c r="DR902" s="71"/>
      <c r="DS902" s="48">
        <f>(AU902*Baseline!B$34)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2.5244232633076586E-2</v>
      </c>
      <c r="DT902" s="48">
        <f>(AZ902*Baseline!B$34) + (Baseline!D$88*(1-Baseline!D$89)*Baseline!B$35) + (Baseline!D$88*Baseline!D$89*((1-Baseline!D$90)*Baseline!B$40 + Baseline!D$90*Baseline!B$41))</f>
        <v>1.0004266913918342E-2</v>
      </c>
      <c r="DU902" s="48">
        <f>(BE902*Baseline!B$34) + (Baseline!F$88*(1-Baseline!F$89)*Baseline!B$35) + (Baseline!F$88*Baseline!F$89*((1-Baseline!F$90)*Baseline!B$40 + Baseline!F$90*Baseline!B$41))</f>
        <v>1.2910508098098595E-2</v>
      </c>
      <c r="DV902" s="48">
        <f>(BJ902*Baseline!B$34) + (Baseline!H$88*(1-Baseline!H$89)*Baseline!B$35) + (Baseline!H$88*Baseline!H$89*((1-Baseline!H$90)*Baseline!B$40 + Baseline!H$90*Baseline!B$41))</f>
        <v>9.3050558313960349E-3</v>
      </c>
      <c r="DW902" s="48">
        <f>( DS902*Baseline!B$7 + DT902*Baseline!B$11 + DU902*Baseline!B$16 + DV902*Baseline!B$18 ) / Baseline!B$17</f>
        <v>9.7166593914515334E-3</v>
      </c>
    </row>
    <row r="903" spans="1:127">
      <c r="A903" s="7" t="s">
        <v>1232</v>
      </c>
      <c r="B903" s="1">
        <f>MIN( MAX( NORMINV( MCrands!B903, (B$5+B$4)/2, (B$5-B$4)/3.29 ), 0 ), 1 )</f>
        <v>0.46165776161461536</v>
      </c>
      <c r="C903" s="1">
        <f>MAX( NORMINV( MCrands!C903, (C$5+C$4)/2, (C$5-C$4)/3.29 ), 0 )</f>
        <v>2.5903440870139605</v>
      </c>
      <c r="D903" s="40"/>
      <c r="E903" s="40">
        <f>Baseline!B$33 * (C903 * Baseline!B$66*Baseline!B$66/Baseline!B$73 + Baseline!B$52*Baseline!B$52/Baseline!B$74 + Baseline!B$53*Baseline!B$53/Baseline!B$75 + Baseline!B$54*Baseline!B$54/Baseline!B$76)</f>
        <v>2.1684615045093215E-5</v>
      </c>
      <c r="F903" s="40">
        <f>Baseline!B$33 * (C903 * Baseline!B$66*Baseline!B$57/Baseline!B$73 + Baseline!B$52*Baseline!B$67/Baseline!B$74 + Baseline!B$53*Baseline!B$55/Baseline!B$75 + Baseline!B$54*Baseline!B$56/Baseline!B$76)</f>
        <v>3.9504744118154154E-8</v>
      </c>
      <c r="G903" s="1">
        <f>Baseline!B$33 * (C903 * Baseline!B$66*Baseline!B$58/Baseline!B$73 + Baseline!B$52*Baseline!B$59/Baseline!B$74 + Baseline!B$53*Baseline!B$68/Baseline!B$75 + Baseline!B$54*Baseline!B$60/Baseline!B$76)</f>
        <v>1.087702051657801E-7</v>
      </c>
      <c r="H903" s="40">
        <f>Baseline!B$33 * (C903 * Baseline!B$66*Baseline!B$61/Baseline!B$73 + Baseline!B$52*Baseline!B$62/Baseline!B$74 + Baseline!B$53*Baseline!B$63/Baseline!B$75 + Baseline!B$54*Baseline!B$69/Baseline!B$76)</f>
        <v>1.766455514731886E-9</v>
      </c>
      <c r="I903" s="40">
        <f>Baseline!B$33 * (C903 * Baseline!B$57*Baseline!B$66/Baseline!B$73 + Baseline!B$67*Baseline!B$52/Baseline!B$74 + Baseline!B$55*Baseline!B$53/Baseline!B$75 + Baseline!B$56*Baseline!B$54/Baseline!B$76)</f>
        <v>3.9504744118154154E-8</v>
      </c>
      <c r="J903" s="1">
        <f>Baseline!B$33 * (C903 * Baseline!B$57*Baseline!B$57/Baseline!B$73 + Baseline!B$67*Baseline!B$67/Baseline!B$74 + Baseline!B$55*Baseline!B$55/Baseline!B$75 + Baseline!B$56*Baseline!B$56/Baseline!B$76)</f>
        <v>1.7949606327527703E-6</v>
      </c>
      <c r="K903" s="40">
        <f>Baseline!B$33 * (C903 * Baseline!B$57*Baseline!B$58/Baseline!B$73 + Baseline!B$67*Baseline!B$59/Baseline!B$74 + Baseline!B$55*Baseline!B$68/Baseline!B$75 + Baseline!B$56*Baseline!B$60/Baseline!B$76)</f>
        <v>1.3929311561126508E-8</v>
      </c>
      <c r="L903" s="1">
        <f>Baseline!B$33 * (C903 * Baseline!B$57*Baseline!B$61/Baseline!B$73 + Baseline!B$67*Baseline!B$62/Baseline!B$74 + Baseline!B$55*Baseline!B$63/Baseline!B$75 + Baseline!B$56*Baseline!B$69/Baseline!B$76)</f>
        <v>1.4629430275366281E-8</v>
      </c>
      <c r="M903" s="40">
        <f>Baseline!B$33 * (C903 * Baseline!B$58*Baseline!B$66/Baseline!B$73 + Baseline!B$59*Baseline!B$52/Baseline!B$74 + Baseline!B$68*Baseline!B$53/Baseline!B$75 + Baseline!B$60*Baseline!B$54/Baseline!B$76)</f>
        <v>1.087702051657801E-7</v>
      </c>
      <c r="N903" s="1">
        <f>Baseline!B$33 * (C903 * Baseline!B$58*Baseline!B$57/Baseline!B$73 + Baseline!B$59*Baseline!B$67/Baseline!B$74 + Baseline!B$68*Baseline!B$55/Baseline!B$75 + Baseline!B$60*Baseline!B$56/Baseline!B$76)</f>
        <v>1.3929311561126508E-8</v>
      </c>
      <c r="O903" s="1">
        <f>Baseline!B$33 * (C903 * Baseline!B$58*Baseline!B$58/Baseline!B$73 + Baseline!B$59*Baseline!B$59/Baseline!B$74 + Baseline!B$68*Baseline!B$68/Baseline!B$75 + Baseline!B$60*Baseline!B$60/Baseline!B$76)</f>
        <v>1.3250170426822634E-6</v>
      </c>
      <c r="P903" s="40">
        <f>Baseline!B$33 * (C903 * Baseline!B$58*Baseline!B$61/Baseline!B$73 + Baseline!B$59*Baseline!B$62/Baseline!B$74 + Baseline!B$68*Baseline!B$63/Baseline!B$75 + Baseline!B$60*Baseline!B$69/Baseline!B$76)</f>
        <v>1.6489987551439928E-9</v>
      </c>
      <c r="Q903" s="40">
        <f>Baseline!B$33 * (C903 * Baseline!B$61*Baseline!B$66/Baseline!B$73 + Baseline!B$62*Baseline!B$52/Baseline!B$74 + Baseline!B$63*Baseline!B$53/Baseline!B$75 + Baseline!B$69*Baseline!B$54/Baseline!B$76)</f>
        <v>1.766455514731886E-9</v>
      </c>
      <c r="R903" s="40">
        <f>Baseline!B$33 * (C903 * Baseline!B$61*Baseline!B$57/Baseline!B$73 + Baseline!B$62*Baseline!B$67/Baseline!B$74 + Baseline!B$63*Baseline!B$55/Baseline!B$75 + Baseline!B$69*Baseline!B$56/Baseline!B$76)</f>
        <v>1.4629430275366281E-8</v>
      </c>
      <c r="S903" s="40">
        <f>Baseline!B$33 * (C903 * Baseline!B$61*Baseline!B$58/Baseline!B$73 + Baseline!B$62*Baseline!B$59/Baseline!B$74 + Baseline!B$63*Baseline!B$68/Baseline!B$75 + Baseline!B$69*Baseline!B$60/Baseline!B$76)</f>
        <v>1.6489987551439928E-9</v>
      </c>
      <c r="T903" s="40">
        <f>Baseline!B$33 * (C903 * Baseline!B$61*Baseline!B$61/Baseline!B$73 + Baseline!B$62*Baseline!B$62/Baseline!B$74 + Baseline!B$63*Baseline!B$63/Baseline!B$75 + Baseline!B$69*Baseline!B$69/Baseline!B$76)</f>
        <v>9.8551805839276589E-8</v>
      </c>
      <c r="U903" s="40"/>
      <c r="V903" s="40">
        <f>E903 * ( Baseline!B$87 * Baseline!B$7 )</f>
        <v>0.22506461955302248</v>
      </c>
      <c r="W903" s="40">
        <f>F903 * ( Baseline!D$87 * Baseline!B$11 )</f>
        <v>7.2872804244227831E-4</v>
      </c>
      <c r="X903" s="40">
        <f>G903 * ( Baseline!F$87 * Baseline!B$16 )</f>
        <v>3.778108050584567E-3</v>
      </c>
      <c r="Y903" s="40">
        <f>H903 * ( Baseline!H$87 * Baseline!B$18 )</f>
        <v>6.212155349550573E-4</v>
      </c>
      <c r="Z903" s="48">
        <f t="shared" si="0"/>
        <v>0.23019267118100439</v>
      </c>
      <c r="AA903" s="40">
        <f>I903 * ( Baseline!B$87 * Baseline!B$7 )</f>
        <v>4.1001973920232199E-4</v>
      </c>
      <c r="AB903" s="1">
        <f>J903 * ( Baseline!D$87 * Baseline!B$11 )</f>
        <v>3.3110913065395077E-2</v>
      </c>
      <c r="AC903" s="1">
        <f>K903 * ( Baseline!F$87 * Baseline!B$16 )</f>
        <v>4.8383143221972528E-4</v>
      </c>
      <c r="AD903" s="1">
        <f>L903 * ( Baseline!F$87 * Baseline!B$16 )</f>
        <v>5.0814989467553001E-4</v>
      </c>
      <c r="AE903" s="48">
        <f t="shared" si="1"/>
        <v>3.4512914131492649E-2</v>
      </c>
      <c r="AF903" s="48">
        <f>M903 * ( Baseline!B$87 * Baseline!B$7 )</f>
        <v>1.1289259594156316E-3</v>
      </c>
      <c r="AG903" s="48">
        <f>N903 * ( Baseline!D$87 * Baseline!B$11 )</f>
        <v>2.5694837855799794E-4</v>
      </c>
      <c r="AH903" s="48">
        <f>O903 * ( Baseline!F$87 * Baseline!B$16 )</f>
        <v>4.602416211764724E-2</v>
      </c>
      <c r="AI903" s="48">
        <f>P903 * ( Baseline!H$87 * Baseline!B$18 )</f>
        <v>5.7990910910229228E-4</v>
      </c>
      <c r="AJ903" s="48">
        <f t="shared" si="2"/>
        <v>4.7989945564723163E-2</v>
      </c>
      <c r="AK903" s="48">
        <f>Q903 * ( Baseline!B$87 * Baseline!B$7 )</f>
        <v>1.8334041787402244E-5</v>
      </c>
      <c r="AL903" s="48">
        <f>R903 * ( Baseline!D$87 * Baseline!B$11 )</f>
        <v>2.6986318541206126E-4</v>
      </c>
      <c r="AM903" s="48">
        <f>S903 * ( Baseline!F$87 * Baseline!B$16 )</f>
        <v>5.7277592358293006E-5</v>
      </c>
      <c r="AN903" s="48">
        <f>T903 * ( Baseline!H$87 * Baseline!B$18 )</f>
        <v>3.465805522678303E-2</v>
      </c>
      <c r="AO903" s="48">
        <f t="shared" si="3"/>
        <v>3.5003530046340783E-2</v>
      </c>
      <c r="AP903" s="48"/>
      <c r="AQ903" s="48">
        <f>V903 * ( (1-Baseline!B$88-Baseline!B$87) + (1-B903)*Baseline!B$88 )</f>
        <v>0.12777471934605872</v>
      </c>
      <c r="AR903" s="48">
        <f>W903 * ( (1-Baseline!B$88-Baseline!B$87) + (1-B903)*Baseline!B$88 )</f>
        <v>4.1371683069327822E-4</v>
      </c>
      <c r="AS903" s="48">
        <f>X903 * ( (1-Baseline!B$88-Baseline!B$87) + (1-B903)*Baseline!B$88 )</f>
        <v>2.1449248521658412E-3</v>
      </c>
      <c r="AT903" s="48">
        <f>Y903 * ( (1-Baseline!B$88-Baseline!B$87) + (1-B903)*Baseline!B$88 )</f>
        <v>3.5267933622767499E-4</v>
      </c>
      <c r="AU903" s="48">
        <f t="shared" si="4"/>
        <v>0.1306860403651455</v>
      </c>
      <c r="AV903" s="48">
        <f>AA903 * ( (1-Baseline!D$88-Baseline!D$87) + (1-B903)*Baseline!D$88 )</f>
        <v>3.2169153324555663E-4</v>
      </c>
      <c r="AW903" s="48">
        <f>AB903 * ( (1-Baseline!D$88-Baseline!D$87) + (1-B903)*Baseline!D$88 )</f>
        <v>2.5978018550739463E-2</v>
      </c>
      <c r="AX903" s="48">
        <f>AC903 * ( (1-Baseline!D$88-Baseline!D$87) + (1-B903)*Baseline!D$88 )</f>
        <v>3.7960239564553049E-4</v>
      </c>
      <c r="AY903" s="48">
        <f>AD903 * ( (1-Baseline!D$88-Baseline!D$87) + (1-B903)*Baseline!D$88 )</f>
        <v>3.986820709040967E-4</v>
      </c>
      <c r="AZ903" s="48">
        <f t="shared" si="5"/>
        <v>2.7077994550534647E-2</v>
      </c>
      <c r="BA903" s="48">
        <f>AF903 * ( (1-Baseline!F$88-Baseline!F$87) + (1-Baseline!B$36)*Baseline!F$88 )</f>
        <v>8.1241124602618984E-4</v>
      </c>
      <c r="BB903" s="48">
        <f>AG903 * ( (1-Baseline!F$88-Baseline!F$87) + (1-Baseline!B$36)*Baseline!F$88 )</f>
        <v>1.849082755584492E-4</v>
      </c>
      <c r="BC903" s="48">
        <f>AH903 * ( (1-Baseline!F$88-Baseline!F$87) + (1-Baseline!B$36)*Baseline!F$88 )</f>
        <v>3.312045983304672E-2</v>
      </c>
      <c r="BD903" s="48">
        <f>AI903 * ( (1-Baseline!F$88-Baseline!F$87) + (1-Baseline!B$36)*Baseline!F$88 )</f>
        <v>4.1732115200150081E-4</v>
      </c>
      <c r="BE903" s="48">
        <f t="shared" si="6"/>
        <v>3.453510050663286E-2</v>
      </c>
      <c r="BF903" s="48">
        <f>AK903 * ( (1-Baseline!H$88-Baseline!H$87) + (1-Baseline!B$36)*Baseline!H$88 )</f>
        <v>1.4526427988994545E-5</v>
      </c>
      <c r="BG903" s="48">
        <f>AL903 * ( (1-Baseline!H$88-Baseline!H$87) + (1-Baseline!B$36)*Baseline!H$88 )</f>
        <v>2.1381799906568436E-4</v>
      </c>
      <c r="BH903" s="48">
        <f>AM903 * ( (1-Baseline!H$88-Baseline!H$87) + (1-Baseline!B$36)*Baseline!H$88 )</f>
        <v>4.538218197732271E-5</v>
      </c>
      <c r="BI903" s="48">
        <f>AN903 * ( (1-Baseline!H$88-Baseline!H$87) + (1-Baseline!B$36)*Baseline!H$88 )</f>
        <v>2.7460270317284728E-2</v>
      </c>
      <c r="BJ903" s="48">
        <f t="shared" si="7"/>
        <v>2.7733996926316729E-2</v>
      </c>
      <c r="BK903" s="48"/>
      <c r="BL903" s="48">
        <f t="shared" si="18"/>
        <v>0.97772278499713994</v>
      </c>
      <c r="BM903" s="48">
        <f t="shared" si="19"/>
        <v>3.1657308579962004E-3</v>
      </c>
      <c r="BN903" s="48">
        <f t="shared" si="20"/>
        <v>1.6412807719728733E-2</v>
      </c>
      <c r="BO903" s="48">
        <f t="shared" si="21"/>
        <v>2.6986764251351208E-3</v>
      </c>
      <c r="BP903" s="48">
        <f t="shared" si="8"/>
        <v>1</v>
      </c>
      <c r="BQ903" s="48">
        <f t="shared" si="22"/>
        <v>1.1880183100162601E-2</v>
      </c>
      <c r="BR903" s="48">
        <f t="shared" si="23"/>
        <v>0.95937749386342719</v>
      </c>
      <c r="BS903" s="48">
        <f t="shared" si="24"/>
        <v>1.4018851910805019E-2</v>
      </c>
      <c r="BT903" s="48">
        <f t="shared" si="25"/>
        <v>1.4723471125605384E-2</v>
      </c>
      <c r="BU903" s="48">
        <f t="shared" si="9"/>
        <v>1.0000000000000002</v>
      </c>
      <c r="BV903" s="48">
        <f t="shared" si="26"/>
        <v>2.3524218378057331E-2</v>
      </c>
      <c r="BW903" s="48">
        <f t="shared" si="27"/>
        <v>5.3542127529912775E-3</v>
      </c>
      <c r="BX903" s="48">
        <f t="shared" si="28"/>
        <v>0.95903759789798659</v>
      </c>
      <c r="BY903" s="48">
        <f t="shared" si="29"/>
        <v>1.208397097096473E-2</v>
      </c>
      <c r="BZ903" s="48">
        <f t="shared" si="10"/>
        <v>0.99999999999999989</v>
      </c>
      <c r="CA903" s="48">
        <f t="shared" si="30"/>
        <v>5.2377693801539474E-4</v>
      </c>
      <c r="CB903" s="48">
        <f t="shared" si="31"/>
        <v>7.7095991477085998E-3</v>
      </c>
      <c r="CC903" s="48">
        <f t="shared" si="32"/>
        <v>1.6363376003067074E-3</v>
      </c>
      <c r="CD903" s="48">
        <f t="shared" si="33"/>
        <v>0.99013028631396938</v>
      </c>
      <c r="CE903" s="48">
        <f t="shared" si="11"/>
        <v>1</v>
      </c>
      <c r="CF903" s="48"/>
      <c r="CG903" s="48">
        <f t="shared" si="34"/>
        <v>0.97772278499713994</v>
      </c>
      <c r="CH903" s="48">
        <f t="shared" si="35"/>
        <v>3.1657308579962004E-3</v>
      </c>
      <c r="CI903" s="48">
        <f t="shared" si="36"/>
        <v>1.6412807719728733E-2</v>
      </c>
      <c r="CJ903" s="48">
        <f t="shared" si="37"/>
        <v>2.6986764251351208E-3</v>
      </c>
      <c r="CK903" s="48">
        <f t="shared" si="12"/>
        <v>1</v>
      </c>
      <c r="CL903" s="48">
        <f t="shared" si="38"/>
        <v>1.1880183100162601E-2</v>
      </c>
      <c r="CM903" s="48">
        <f t="shared" si="39"/>
        <v>0.95937749386342719</v>
      </c>
      <c r="CN903" s="48">
        <f t="shared" si="40"/>
        <v>1.4018851910805019E-2</v>
      </c>
      <c r="CO903" s="48">
        <f t="shared" si="41"/>
        <v>1.4723471125605384E-2</v>
      </c>
      <c r="CP903" s="48">
        <f t="shared" si="13"/>
        <v>1.0000000000000002</v>
      </c>
      <c r="CQ903" s="48">
        <f t="shared" si="42"/>
        <v>2.3524218378057331E-2</v>
      </c>
      <c r="CR903" s="48">
        <f t="shared" si="43"/>
        <v>5.3542127529912775E-3</v>
      </c>
      <c r="CS903" s="48">
        <f t="shared" si="44"/>
        <v>0.95903759789798659</v>
      </c>
      <c r="CT903" s="48">
        <f t="shared" si="45"/>
        <v>1.208397097096473E-2</v>
      </c>
      <c r="CU903" s="48">
        <f t="shared" si="14"/>
        <v>0.99999999999999989</v>
      </c>
      <c r="CV903" s="48">
        <f t="shared" si="46"/>
        <v>5.2377693801539474E-4</v>
      </c>
      <c r="CW903" s="48">
        <f t="shared" si="47"/>
        <v>7.7095991477085998E-3</v>
      </c>
      <c r="CX903" s="48">
        <f t="shared" si="48"/>
        <v>1.6363376003067074E-3</v>
      </c>
      <c r="CY903" s="48">
        <f t="shared" si="49"/>
        <v>0.99013028631396938</v>
      </c>
      <c r="CZ903" s="48">
        <f t="shared" si="15"/>
        <v>1</v>
      </c>
      <c r="DA903" s="48"/>
      <c r="DB903" s="48">
        <f>(AQ903*Baseline!B$7 + AV903*Baseline!B$11 + BA903*Baseline!B$16 + BF903*Baseline!B$18)</f>
        <v>66047.532770732141</v>
      </c>
      <c r="DC903" s="48">
        <f>(AR903*Baseline!B$7 + AW903*Baseline!B$11 + BB903*Baseline!B$16 + BG903*Baseline!B$18)</f>
        <v>66322.294766346851</v>
      </c>
      <c r="DD903" s="48">
        <f>(AS903*Baseline!B$7 + AX903*Baseline!B$11 + BC903*Baseline!B$16 + BH903*Baseline!B$18)</f>
        <v>114892.28686196853</v>
      </c>
      <c r="DE903" s="48">
        <f>(AT903*Baseline!B$7 + AY903*Baseline!B$11 + BD903*Baseline!B$16 + BI903*Baseline!B$18)</f>
        <v>1259852.3352672267</v>
      </c>
      <c r="DF903" s="48">
        <f t="shared" si="16"/>
        <v>1507114.4496662742</v>
      </c>
      <c r="DG903" s="48"/>
      <c r="DH903" s="48">
        <f t="shared" si="50"/>
        <v>4.3823833541876848E-2</v>
      </c>
      <c r="DI903" s="48">
        <f t="shared" si="51"/>
        <v>4.4006143515532503E-2</v>
      </c>
      <c r="DJ903" s="48">
        <f t="shared" si="52"/>
        <v>7.6233285990595839E-2</v>
      </c>
      <c r="DK903" s="48">
        <f t="shared" si="53"/>
        <v>0.83593673695199477</v>
      </c>
      <c r="DL903" s="48">
        <f t="shared" si="17"/>
        <v>1</v>
      </c>
      <c r="DM903" s="48"/>
      <c r="DN903" s="48">
        <f>DH903 / (Baseline!B$7/Baseline!B$17)</f>
        <v>4.6779059872365938</v>
      </c>
      <c r="DO903" s="48">
        <f>DI903 / (Baseline!B$11/Baseline!B$17)</f>
        <v>1.0623293669637073</v>
      </c>
      <c r="DP903" s="48">
        <f>DJ903 / (Baseline!B$16/Baseline!B$17)</f>
        <v>1.178034650683484</v>
      </c>
      <c r="DQ903" s="48">
        <f>DK903 / (Baseline!B$18/Baseline!B$17)</f>
        <v>0.94510027942235109</v>
      </c>
      <c r="DR903" s="71"/>
      <c r="DS903" s="48">
        <f>(AU903*Baseline!B$34)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3.2132437304771826E-2</v>
      </c>
      <c r="DT903" s="48">
        <f>(AZ903*Baseline!B$34) + (Baseline!D$88*(1-Baseline!D$89)*Baseline!B$35) + (Baseline!D$88*Baseline!D$89*((1-Baseline!D$90)*Baseline!B$40 + Baseline!D$90*Baseline!B$41))</f>
        <v>1.0475267182580201E-2</v>
      </c>
      <c r="DU903" s="48">
        <f>(BE903*Baseline!B$34) + (Baseline!F$88*(1-Baseline!F$89)*Baseline!B$35) + (Baseline!F$88*Baseline!F$89*((1-Baseline!F$90)*Baseline!B$40 + Baseline!F$90*Baseline!B$41))</f>
        <v>1.2910905075994933E-2</v>
      </c>
      <c r="DV903" s="48">
        <f>(BJ903*Baseline!B$34) + (Baseline!H$88*(1-Baseline!H$89)*Baseline!B$35) + (Baseline!H$88*Baseline!H$89*((1-Baseline!H$90)*Baseline!B$40 + Baseline!H$90*Baseline!B$41))</f>
        <v>9.3050995389475106E-3</v>
      </c>
      <c r="DW903" s="48">
        <f>( DS903*Baseline!B$7 + DT903*Baseline!B$11 + DU903*Baseline!B$16 + DV903*Baseline!B$18 ) / Baseline!B$17</f>
        <v>9.8007650324134655E-3</v>
      </c>
    </row>
    <row r="904" spans="1:127">
      <c r="A904" s="7" t="s">
        <v>1233</v>
      </c>
      <c r="B904" s="1">
        <f>MIN( MAX( NORMINV( MCrands!B904, (B$5+B$4)/2, (B$5-B$4)/3.29 ), 0 ), 1 )</f>
        <v>0.47520906335307445</v>
      </c>
      <c r="C904" s="1">
        <f>MAX( NORMINV( MCrands!C904, (C$5+C$4)/2, (C$5-C$4)/3.29 ), 0 )</f>
        <v>3.1231712690984037</v>
      </c>
      <c r="D904" s="40"/>
      <c r="E904" s="40">
        <f>Baseline!B$33 * (C904 * Baseline!B$66*Baseline!B$66/Baseline!B$73 + Baseline!B$52*Baseline!B$52/Baseline!B$74 + Baseline!B$53*Baseline!B$53/Baseline!B$75 + Baseline!B$54*Baseline!B$54/Baseline!B$76)</f>
        <v>2.6143335673475378E-5</v>
      </c>
      <c r="F904" s="40">
        <f>Baseline!B$33 * (C904 * Baseline!B$66*Baseline!B$57/Baseline!B$73 + Baseline!B$52*Baseline!B$67/Baseline!B$74 + Baseline!B$53*Baseline!B$55/Baseline!B$75 + Baseline!B$54*Baseline!B$56/Baseline!B$76)</f>
        <v>4.010102905675424E-8</v>
      </c>
      <c r="G904" s="1">
        <f>Baseline!B$33 * (C904 * Baseline!B$66*Baseline!B$58/Baseline!B$73 + Baseline!B$52*Baseline!B$59/Baseline!B$74 + Baseline!B$53*Baseline!B$68/Baseline!B$75 + Baseline!B$54*Baseline!B$60/Baseline!B$76)</f>
        <v>1.1023607230650532E-7</v>
      </c>
      <c r="H904" s="40">
        <f>Baseline!B$33 * (C904 * Baseline!B$66*Baseline!B$61/Baseline!B$73 + Baseline!B$52*Baseline!B$62/Baseline!B$74 + Baseline!B$53*Baseline!B$63/Baseline!B$75 + Baseline!B$54*Baseline!B$69/Baseline!B$76)</f>
        <v>1.9130422288044077E-9</v>
      </c>
      <c r="I904" s="40">
        <f>Baseline!B$33 * (C904 * Baseline!B$57*Baseline!B$66/Baseline!B$73 + Baseline!B$67*Baseline!B$52/Baseline!B$74 + Baseline!B$55*Baseline!B$53/Baseline!B$75 + Baseline!B$56*Baseline!B$54/Baseline!B$76)</f>
        <v>4.010102905675424E-8</v>
      </c>
      <c r="J904" s="1">
        <f>Baseline!B$33 * (C904 * Baseline!B$57*Baseline!B$57/Baseline!B$73 + Baseline!B$67*Baseline!B$67/Baseline!B$74 + Baseline!B$55*Baseline!B$55/Baseline!B$75 + Baseline!B$56*Baseline!B$56/Baseline!B$76)</f>
        <v>1.7949607124966605E-6</v>
      </c>
      <c r="K904" s="40">
        <f>Baseline!B$33 * (C904 * Baseline!B$57*Baseline!B$58/Baseline!B$73 + Baseline!B$67*Baseline!B$59/Baseline!B$74 + Baseline!B$55*Baseline!B$68/Baseline!B$75 + Baseline!B$56*Baseline!B$60/Baseline!B$76)</f>
        <v>1.3929507598189793E-8</v>
      </c>
      <c r="L904" s="1">
        <f>Baseline!B$33 * (C904 * Baseline!B$57*Baseline!B$61/Baseline!B$73 + Baseline!B$67*Baseline!B$62/Baseline!B$74 + Baseline!B$55*Baseline!B$63/Baseline!B$75 + Baseline!B$56*Baseline!B$69/Baseline!B$76)</f>
        <v>1.4629449879072611E-8</v>
      </c>
      <c r="M904" s="40">
        <f>Baseline!B$33 * (C904 * Baseline!B$58*Baseline!B$66/Baseline!B$73 + Baseline!B$59*Baseline!B$52/Baseline!B$74 + Baseline!B$68*Baseline!B$53/Baseline!B$75 + Baseline!B$60*Baseline!B$54/Baseline!B$76)</f>
        <v>1.1023607230650532E-7</v>
      </c>
      <c r="N904" s="1">
        <f>Baseline!B$33 * (C904 * Baseline!B$58*Baseline!B$57/Baseline!B$73 + Baseline!B$59*Baseline!B$67/Baseline!B$74 + Baseline!B$68*Baseline!B$55/Baseline!B$75 + Baseline!B$60*Baseline!B$56/Baseline!B$76)</f>
        <v>1.3929507598189793E-8</v>
      </c>
      <c r="O904" s="1">
        <f>Baseline!B$33 * (C904 * Baseline!B$58*Baseline!B$58/Baseline!B$73 + Baseline!B$59*Baseline!B$59/Baseline!B$74 + Baseline!B$68*Baseline!B$68/Baseline!B$75 + Baseline!B$60*Baseline!B$60/Baseline!B$76)</f>
        <v>1.3250175246067107E-6</v>
      </c>
      <c r="P904" s="40">
        <f>Baseline!B$33 * (C904 * Baseline!B$58*Baseline!B$61/Baseline!B$73 + Baseline!B$59*Baseline!B$62/Baseline!B$74 + Baseline!B$68*Baseline!B$63/Baseline!B$75 + Baseline!B$60*Baseline!B$69/Baseline!B$76)</f>
        <v>1.6490469475887175E-9</v>
      </c>
      <c r="Q904" s="40">
        <f>Baseline!B$33 * (C904 * Baseline!B$61*Baseline!B$66/Baseline!B$73 + Baseline!B$62*Baseline!B$52/Baseline!B$74 + Baseline!B$63*Baseline!B$53/Baseline!B$75 + Baseline!B$69*Baseline!B$54/Baseline!B$76)</f>
        <v>1.9130422288044077E-9</v>
      </c>
      <c r="R904" s="40">
        <f>Baseline!B$33 * (C904 * Baseline!B$61*Baseline!B$57/Baseline!B$73 + Baseline!B$62*Baseline!B$67/Baseline!B$74 + Baseline!B$63*Baseline!B$55/Baseline!B$75 + Baseline!B$69*Baseline!B$56/Baseline!B$76)</f>
        <v>1.4629449879072611E-8</v>
      </c>
      <c r="S904" s="40">
        <f>Baseline!B$33 * (C904 * Baseline!B$61*Baseline!B$58/Baseline!B$73 + Baseline!B$62*Baseline!B$59/Baseline!B$74 + Baseline!B$63*Baseline!B$68/Baseline!B$75 + Baseline!B$69*Baseline!B$60/Baseline!B$76)</f>
        <v>1.6490469475887175E-9</v>
      </c>
      <c r="T904" s="40">
        <f>Baseline!B$33 * (C904 * Baseline!B$61*Baseline!B$61/Baseline!B$73 + Baseline!B$62*Baseline!B$62/Baseline!B$74 + Baseline!B$63*Baseline!B$63/Baseline!B$75 + Baseline!B$69*Baseline!B$69/Baseline!B$76)</f>
        <v>9.8551810658521047E-8</v>
      </c>
      <c r="U904" s="40"/>
      <c r="V904" s="40">
        <f>E904 * ( Baseline!B$87 * Baseline!B$7 )</f>
        <v>0.27134168095500094</v>
      </c>
      <c r="W904" s="40">
        <f>F904 * ( Baseline!D$87 * Baseline!B$11 )</f>
        <v>7.39727469618524E-4</v>
      </c>
      <c r="X904" s="40">
        <f>G904 * ( Baseline!F$87 * Baseline!B$16 )</f>
        <v>3.8290246084509458E-3</v>
      </c>
      <c r="Y904" s="40">
        <f>H904 * ( Baseline!H$87 * Baseline!B$18 )</f>
        <v>6.7276619289148825E-4</v>
      </c>
      <c r="Z904" s="48">
        <f t="shared" si="0"/>
        <v>0.27658319922596192</v>
      </c>
      <c r="AA904" s="40">
        <f>I904 * ( Baseline!B$87 * Baseline!B$7 )</f>
        <v>4.1620858058005224E-4</v>
      </c>
      <c r="AB904" s="1">
        <f>J904 * ( Baseline!D$87 * Baseline!B$11 )</f>
        <v>3.3110914536398375E-2</v>
      </c>
      <c r="AC904" s="1">
        <f>K904 * ( Baseline!F$87 * Baseline!B$16 )</f>
        <v>4.8383824152201425E-4</v>
      </c>
      <c r="AD904" s="1">
        <f>L904 * ( Baseline!F$87 * Baseline!B$16 )</f>
        <v>5.0815057560575898E-4</v>
      </c>
      <c r="AE904" s="48">
        <f t="shared" si="1"/>
        <v>3.4519111934106193E-2</v>
      </c>
      <c r="AF904" s="48">
        <f>M904 * ( Baseline!B$87 * Baseline!B$7 )</f>
        <v>1.1441401944692188E-3</v>
      </c>
      <c r="AG904" s="48">
        <f>N904 * ( Baseline!D$87 * Baseline!B$11 )</f>
        <v>2.5695199477444392E-4</v>
      </c>
      <c r="AH904" s="48">
        <f>O904 * ( Baseline!F$87 * Baseline!B$16 )</f>
        <v>4.6024178857182033E-2</v>
      </c>
      <c r="AI904" s="48">
        <f>P904 * ( Baseline!H$87 * Baseline!B$18 )</f>
        <v>5.7992605710640601E-4</v>
      </c>
      <c r="AJ904" s="48">
        <f t="shared" si="2"/>
        <v>4.8005197103532099E-2</v>
      </c>
      <c r="AK904" s="48">
        <f>Q904 * ( Baseline!B$87 * Baseline!B$7 )</f>
        <v>1.9855465292760947E-5</v>
      </c>
      <c r="AL904" s="48">
        <f>R904 * ( Baseline!D$87 * Baseline!B$11 )</f>
        <v>2.6986354703370589E-4</v>
      </c>
      <c r="AM904" s="48">
        <f>S904 * ( Baseline!F$87 * Baseline!B$16 )</f>
        <v>5.7279266311772397E-5</v>
      </c>
      <c r="AN904" s="48">
        <f>T904 * ( Baseline!H$87 * Baseline!B$18 )</f>
        <v>3.4658056921583434E-2</v>
      </c>
      <c r="AO904" s="48">
        <f t="shared" si="3"/>
        <v>3.5005055200221673E-2</v>
      </c>
      <c r="AP904" s="48"/>
      <c r="AQ904" s="48">
        <f>V904 * ( (1-Baseline!B$88-Baseline!B$87) + (1-B904)*Baseline!B$88 )</f>
        <v>0.15077478579336939</v>
      </c>
      <c r="AR904" s="48">
        <f>W904 * ( (1-Baseline!B$88-Baseline!B$87) + (1-B904)*Baseline!B$88 )</f>
        <v>4.1103987557186439E-4</v>
      </c>
      <c r="AS904" s="48">
        <f>X904 * ( (1-Baseline!B$88-Baseline!B$87) + (1-B904)*Baseline!B$88 )</f>
        <v>2.1276508758434121E-3</v>
      </c>
      <c r="AT904" s="48">
        <f>Y904 * ( (1-Baseline!B$88-Baseline!B$87) + (1-B904)*Baseline!B$88 )</f>
        <v>3.7383190914578603E-4</v>
      </c>
      <c r="AU904" s="48">
        <f t="shared" si="4"/>
        <v>0.15368730845393044</v>
      </c>
      <c r="AV904" s="48">
        <f>AA904 * ( (1-Baseline!D$88-Baseline!D$87) + (1-B904)*Baseline!D$88 )</f>
        <v>3.2402035265117709E-4</v>
      </c>
      <c r="AW904" s="48">
        <f>AB904 * ( (1-Baseline!D$88-Baseline!D$87) + (1-B904)*Baseline!D$88 )</f>
        <v>2.5777003899666796E-2</v>
      </c>
      <c r="AX904" s="48">
        <f>AC904 * ( (1-Baseline!D$88-Baseline!D$87) + (1-B904)*Baseline!D$88 )</f>
        <v>3.7667036423324086E-4</v>
      </c>
      <c r="AY904" s="48">
        <f>AD904 * ( (1-Baseline!D$88-Baseline!D$87) + (1-B904)*Baseline!D$88 )</f>
        <v>3.9559763154860809E-4</v>
      </c>
      <c r="AZ904" s="48">
        <f t="shared" si="5"/>
        <v>2.6873292248099822E-2</v>
      </c>
      <c r="BA904" s="48">
        <f>AF904 * ( (1-Baseline!F$88-Baseline!F$87) + (1-Baseline!B$36)*Baseline!F$88 )</f>
        <v>8.2335989642627291E-4</v>
      </c>
      <c r="BB904" s="48">
        <f>AG904 * ( (1-Baseline!F$88-Baseline!F$87) + (1-Baseline!B$36)*Baseline!F$88 )</f>
        <v>1.8491087790352263E-4</v>
      </c>
      <c r="BC904" s="48">
        <f>AH904 * ( (1-Baseline!F$88-Baseline!F$87) + (1-Baseline!B$36)*Baseline!F$88 )</f>
        <v>3.3120471879351625E-2</v>
      </c>
      <c r="BD904" s="48">
        <f>AI904 * ( (1-Baseline!F$88-Baseline!F$87) + (1-Baseline!B$36)*Baseline!F$88 )</f>
        <v>4.1733334832759722E-4</v>
      </c>
      <c r="BE904" s="48">
        <f t="shared" si="6"/>
        <v>3.4546076002009013E-2</v>
      </c>
      <c r="BF904" s="48">
        <f>AK904 * ( (1-Baseline!H$88-Baseline!H$87) + (1-Baseline!B$36)*Baseline!H$88 )</f>
        <v>1.5731882260760352E-5</v>
      </c>
      <c r="BG904" s="48">
        <f>AL904 * ( (1-Baseline!H$88-Baseline!H$87) + (1-Baseline!B$36)*Baseline!H$88 )</f>
        <v>2.1381828558574584E-4</v>
      </c>
      <c r="BH904" s="48">
        <f>AM904 * ( (1-Baseline!H$88-Baseline!H$87) + (1-Baseline!B$36)*Baseline!H$88 )</f>
        <v>4.5383508284143503E-5</v>
      </c>
      <c r="BI904" s="48">
        <f>AN904 * ( (1-Baseline!H$88-Baseline!H$87) + (1-Baseline!B$36)*Baseline!H$88 )</f>
        <v>2.7460271660108983E-2</v>
      </c>
      <c r="BJ904" s="48">
        <f t="shared" si="7"/>
        <v>2.7735205336239632E-2</v>
      </c>
      <c r="BK904" s="48"/>
      <c r="BL904" s="48">
        <f t="shared" si="18"/>
        <v>0.98104903592976822</v>
      </c>
      <c r="BM904" s="48">
        <f t="shared" si="19"/>
        <v>2.6745206205174604E-3</v>
      </c>
      <c r="BN904" s="48">
        <f t="shared" si="20"/>
        <v>1.384402457982534E-2</v>
      </c>
      <c r="BO904" s="48">
        <f t="shared" si="21"/>
        <v>2.4324188698889634E-3</v>
      </c>
      <c r="BP904" s="48">
        <f t="shared" si="8"/>
        <v>1</v>
      </c>
      <c r="BQ904" s="48">
        <f t="shared" si="22"/>
        <v>1.2057337435984914E-2</v>
      </c>
      <c r="BR904" s="48">
        <f t="shared" si="23"/>
        <v>0.95920528313718101</v>
      </c>
      <c r="BS904" s="48">
        <f t="shared" si="24"/>
        <v>1.4016532129957947E-2</v>
      </c>
      <c r="BT904" s="48">
        <f t="shared" si="25"/>
        <v>1.472084729687634E-2</v>
      </c>
      <c r="BU904" s="48">
        <f t="shared" si="9"/>
        <v>1.0000000000000002</v>
      </c>
      <c r="BV904" s="48">
        <f t="shared" si="26"/>
        <v>2.3833673508342618E-2</v>
      </c>
      <c r="BW904" s="48">
        <f t="shared" si="27"/>
        <v>5.3525870171989781E-3</v>
      </c>
      <c r="BX904" s="48">
        <f t="shared" si="28"/>
        <v>0.95873325460829517</v>
      </c>
      <c r="BY904" s="48">
        <f t="shared" si="29"/>
        <v>1.2080484866163305E-2</v>
      </c>
      <c r="BZ904" s="48">
        <f t="shared" si="10"/>
        <v>1</v>
      </c>
      <c r="CA904" s="48">
        <f t="shared" si="30"/>
        <v>5.672170827668117E-4</v>
      </c>
      <c r="CB904" s="48">
        <f t="shared" si="31"/>
        <v>7.7092735746349273E-3</v>
      </c>
      <c r="CC904" s="48">
        <f t="shared" si="32"/>
        <v>1.6363141261782576E-3</v>
      </c>
      <c r="CD904" s="48">
        <f t="shared" si="33"/>
        <v>0.99008719521641997</v>
      </c>
      <c r="CE904" s="48">
        <f t="shared" si="11"/>
        <v>1</v>
      </c>
      <c r="CF904" s="48"/>
      <c r="CG904" s="48">
        <f t="shared" si="34"/>
        <v>0.98104903592976822</v>
      </c>
      <c r="CH904" s="48">
        <f t="shared" si="35"/>
        <v>2.6745206205174604E-3</v>
      </c>
      <c r="CI904" s="48">
        <f t="shared" si="36"/>
        <v>1.384402457982534E-2</v>
      </c>
      <c r="CJ904" s="48">
        <f t="shared" si="37"/>
        <v>2.4324188698889634E-3</v>
      </c>
      <c r="CK904" s="48">
        <f t="shared" si="12"/>
        <v>1</v>
      </c>
      <c r="CL904" s="48">
        <f t="shared" si="38"/>
        <v>1.2057337435984914E-2</v>
      </c>
      <c r="CM904" s="48">
        <f t="shared" si="39"/>
        <v>0.95920528313718101</v>
      </c>
      <c r="CN904" s="48">
        <f t="shared" si="40"/>
        <v>1.4016532129957947E-2</v>
      </c>
      <c r="CO904" s="48">
        <f t="shared" si="41"/>
        <v>1.472084729687634E-2</v>
      </c>
      <c r="CP904" s="48">
        <f t="shared" si="13"/>
        <v>1.0000000000000002</v>
      </c>
      <c r="CQ904" s="48">
        <f t="shared" si="42"/>
        <v>2.3833673508342618E-2</v>
      </c>
      <c r="CR904" s="48">
        <f t="shared" si="43"/>
        <v>5.3525870171989781E-3</v>
      </c>
      <c r="CS904" s="48">
        <f t="shared" si="44"/>
        <v>0.95873325460829517</v>
      </c>
      <c r="CT904" s="48">
        <f t="shared" si="45"/>
        <v>1.2080484866163305E-2</v>
      </c>
      <c r="CU904" s="48">
        <f t="shared" si="14"/>
        <v>1</v>
      </c>
      <c r="CV904" s="48">
        <f t="shared" si="46"/>
        <v>5.672170827668117E-4</v>
      </c>
      <c r="CW904" s="48">
        <f t="shared" si="47"/>
        <v>7.7092735746349273E-3</v>
      </c>
      <c r="CX904" s="48">
        <f t="shared" si="48"/>
        <v>1.6363141261782576E-3</v>
      </c>
      <c r="CY904" s="48">
        <f t="shared" si="49"/>
        <v>0.99008719521641997</v>
      </c>
      <c r="CZ904" s="48">
        <f t="shared" si="15"/>
        <v>1</v>
      </c>
      <c r="DA904" s="48"/>
      <c r="DB904" s="48">
        <f>(AQ904*Baseline!B$7 + AV904*Baseline!B$11 + BA904*Baseline!B$16 + BF904*Baseline!B$18)</f>
        <v>77299.438070488119</v>
      </c>
      <c r="DC904" s="48">
        <f>(AR904*Baseline!B$7 + AW904*Baseline!B$11 + BB904*Baseline!B$16 + BG904*Baseline!B$18)</f>
        <v>65889.931507434318</v>
      </c>
      <c r="DD904" s="48">
        <f>(AS904*Baseline!B$7 + AX904*Baseline!B$11 + BC904*Baseline!B$16 + BH904*Baseline!B$18)</f>
        <v>114877.72217384061</v>
      </c>
      <c r="DE904" s="48">
        <f>(AT904*Baseline!B$7 + AY904*Baseline!B$11 + BD904*Baseline!B$16 + BI904*Baseline!B$18)</f>
        <v>1259856.0818673624</v>
      </c>
      <c r="DF904" s="48">
        <f t="shared" si="16"/>
        <v>1517923.1736191255</v>
      </c>
      <c r="DG904" s="48"/>
      <c r="DH904" s="48">
        <f t="shared" si="50"/>
        <v>5.0924473263153407E-2</v>
      </c>
      <c r="DI904" s="48">
        <f t="shared" si="51"/>
        <v>4.3407948868937486E-2</v>
      </c>
      <c r="DJ904" s="48">
        <f t="shared" si="52"/>
        <v>7.5680854057944252E-2</v>
      </c>
      <c r="DK904" s="48">
        <f t="shared" si="53"/>
        <v>0.82998672380996485</v>
      </c>
      <c r="DL904" s="48">
        <f t="shared" si="17"/>
        <v>1</v>
      </c>
      <c r="DM904" s="48"/>
      <c r="DN904" s="48">
        <f>DH904 / (Baseline!B$7/Baseline!B$17)</f>
        <v>5.4358525743061428</v>
      </c>
      <c r="DO904" s="48">
        <f>DI904 / (Baseline!B$11/Baseline!B$17)</f>
        <v>1.0478886618831982</v>
      </c>
      <c r="DP904" s="48">
        <f>DJ904 / (Baseline!B$16/Baseline!B$17)</f>
        <v>1.1694979078374799</v>
      </c>
      <c r="DQ904" s="48">
        <f>DK904 / (Baseline!B$18/Baseline!B$17)</f>
        <v>0.93837326428529289</v>
      </c>
      <c r="DR904" s="71"/>
      <c r="DS904" s="48">
        <f>(AU904*Baseline!B$34)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3.558262751808957E-2</v>
      </c>
      <c r="DT904" s="48">
        <f>(AZ904*Baseline!B$34) + (Baseline!D$88*(1-Baseline!D$89)*Baseline!B$35) + (Baseline!D$88*Baseline!D$89*((1-Baseline!D$90)*Baseline!B$40 + Baseline!D$90*Baseline!B$41))</f>
        <v>1.0444561837214976E-2</v>
      </c>
      <c r="DU904" s="48">
        <f>(BE904*Baseline!B$34) + (Baseline!F$88*(1-Baseline!F$89)*Baseline!B$35) + (Baseline!F$88*Baseline!F$89*((1-Baseline!F$90)*Baseline!B$40 + Baseline!F$90*Baseline!B$41))</f>
        <v>1.2912551400301356E-2</v>
      </c>
      <c r="DV904" s="48">
        <f>(BJ904*Baseline!B$34) + (Baseline!H$88*(1-Baseline!H$89)*Baseline!B$35) + (Baseline!H$88*Baseline!H$89*((1-Baseline!H$90)*Baseline!B$40 + Baseline!H$90*Baseline!B$41))</f>
        <v>9.3052808004359458E-3</v>
      </c>
      <c r="DW904" s="48">
        <f>( DS904*Baseline!B$7 + DT904*Baseline!B$11 + DU904*Baseline!B$16 + DV904*Baseline!B$18 ) / Baseline!B$17</f>
        <v>9.8320822249052531E-3</v>
      </c>
    </row>
    <row r="905" spans="1:127">
      <c r="A905" s="7" t="s">
        <v>1234</v>
      </c>
      <c r="B905" s="1">
        <f>MIN( MAX( NORMINV( MCrands!B905, (B$5+B$4)/2, (B$5-B$4)/3.29 ), 0 ), 1 )</f>
        <v>0.48649469741566076</v>
      </c>
      <c r="C905" s="1">
        <f>MAX( NORMINV( MCrands!C905, (C$5+C$4)/2, (C$5-C$4)/3.29 ), 0 )</f>
        <v>2.2638887466351019</v>
      </c>
      <c r="D905" s="40"/>
      <c r="E905" s="40">
        <f>Baseline!B$33 * (C905 * Baseline!B$66*Baseline!B$66/Baseline!B$73 + Baseline!B$52*Baseline!B$52/Baseline!B$74 + Baseline!B$53*Baseline!B$53/Baseline!B$75 + Baseline!B$54*Baseline!B$54/Baseline!B$76)</f>
        <v>1.8952822806757197E-5</v>
      </c>
      <c r="F905" s="40">
        <f>Baseline!B$33 * (C905 * Baseline!B$66*Baseline!B$57/Baseline!B$73 + Baseline!B$52*Baseline!B$67/Baseline!B$74 + Baseline!B$53*Baseline!B$55/Baseline!B$75 + Baseline!B$54*Baseline!B$56/Baseline!B$76)</f>
        <v>3.9139409148132621E-8</v>
      </c>
      <c r="G905" s="1">
        <f>Baseline!B$33 * (C905 * Baseline!B$66*Baseline!B$58/Baseline!B$73 + Baseline!B$52*Baseline!B$59/Baseline!B$74 + Baseline!B$53*Baseline!B$68/Baseline!B$75 + Baseline!B$54*Baseline!B$60/Baseline!B$76)</f>
        <v>1.0787209003114382E-7</v>
      </c>
      <c r="H905" s="40">
        <f>Baseline!B$33 * (C905 * Baseline!B$66*Baseline!B$61/Baseline!B$73 + Baseline!B$52*Baseline!B$62/Baseline!B$74 + Baseline!B$53*Baseline!B$63/Baseline!B$75 + Baseline!B$54*Baseline!B$69/Baseline!B$76)</f>
        <v>1.6766440012682589E-9</v>
      </c>
      <c r="I905" s="40">
        <f>Baseline!B$33 * (C905 * Baseline!B$57*Baseline!B$66/Baseline!B$73 + Baseline!B$67*Baseline!B$52/Baseline!B$74 + Baseline!B$55*Baseline!B$53/Baseline!B$75 + Baseline!B$56*Baseline!B$54/Baseline!B$76)</f>
        <v>3.9139409148132621E-8</v>
      </c>
      <c r="J905" s="1">
        <f>Baseline!B$33 * (C905 * Baseline!B$57*Baseline!B$57/Baseline!B$73 + Baseline!B$67*Baseline!B$67/Baseline!B$74 + Baseline!B$55*Baseline!B$55/Baseline!B$75 + Baseline!B$56*Baseline!B$56/Baseline!B$76)</f>
        <v>1.7949605838948673E-6</v>
      </c>
      <c r="K905" s="40">
        <f>Baseline!B$33 * (C905 * Baseline!B$57*Baseline!B$58/Baseline!B$73 + Baseline!B$67*Baseline!B$59/Baseline!B$74 + Baseline!B$55*Baseline!B$68/Baseline!B$75 + Baseline!B$56*Baseline!B$60/Baseline!B$76)</f>
        <v>1.3929191452114854E-8</v>
      </c>
      <c r="L905" s="1">
        <f>Baseline!B$33 * (C905 * Baseline!B$57*Baseline!B$61/Baseline!B$73 + Baseline!B$67*Baseline!B$62/Baseline!B$74 + Baseline!B$55*Baseline!B$63/Baseline!B$75 + Baseline!B$56*Baseline!B$69/Baseline!B$76)</f>
        <v>1.4629418264465116E-8</v>
      </c>
      <c r="M905" s="40">
        <f>Baseline!B$33 * (C905 * Baseline!B$58*Baseline!B$66/Baseline!B$73 + Baseline!B$59*Baseline!B$52/Baseline!B$74 + Baseline!B$68*Baseline!B$53/Baseline!B$75 + Baseline!B$60*Baseline!B$54/Baseline!B$76)</f>
        <v>1.0787209003114382E-7</v>
      </c>
      <c r="N905" s="1">
        <f>Baseline!B$33 * (C905 * Baseline!B$58*Baseline!B$57/Baseline!B$73 + Baseline!B$59*Baseline!B$67/Baseline!B$74 + Baseline!B$68*Baseline!B$55/Baseline!B$75 + Baseline!B$60*Baseline!B$56/Baseline!B$76)</f>
        <v>1.3929191452114854E-8</v>
      </c>
      <c r="O905" s="1">
        <f>Baseline!B$33 * (C905 * Baseline!B$58*Baseline!B$58/Baseline!B$73 + Baseline!B$59*Baseline!B$59/Baseline!B$74 + Baseline!B$68*Baseline!B$68/Baseline!B$75 + Baseline!B$60*Baseline!B$60/Baseline!B$76)</f>
        <v>1.3250167474142767E-6</v>
      </c>
      <c r="P905" s="40">
        <f>Baseline!B$33 * (C905 * Baseline!B$58*Baseline!B$61/Baseline!B$73 + Baseline!B$59*Baseline!B$62/Baseline!B$74 + Baseline!B$68*Baseline!B$63/Baseline!B$75 + Baseline!B$60*Baseline!B$69/Baseline!B$76)</f>
        <v>1.6489692283452949E-9</v>
      </c>
      <c r="Q905" s="40">
        <f>Baseline!B$33 * (C905 * Baseline!B$61*Baseline!B$66/Baseline!B$73 + Baseline!B$62*Baseline!B$52/Baseline!B$74 + Baseline!B$63*Baseline!B$53/Baseline!B$75 + Baseline!B$69*Baseline!B$54/Baseline!B$76)</f>
        <v>1.6766440012682589E-9</v>
      </c>
      <c r="R905" s="40">
        <f>Baseline!B$33 * (C905 * Baseline!B$61*Baseline!B$57/Baseline!B$73 + Baseline!B$62*Baseline!B$67/Baseline!B$74 + Baseline!B$63*Baseline!B$55/Baseline!B$75 + Baseline!B$69*Baseline!B$56/Baseline!B$76)</f>
        <v>1.4629418264465116E-8</v>
      </c>
      <c r="S905" s="40">
        <f>Baseline!B$33 * (C905 * Baseline!B$61*Baseline!B$58/Baseline!B$73 + Baseline!B$62*Baseline!B$59/Baseline!B$74 + Baseline!B$63*Baseline!B$68/Baseline!B$75 + Baseline!B$69*Baseline!B$60/Baseline!B$76)</f>
        <v>1.6489692283452949E-9</v>
      </c>
      <c r="T905" s="40">
        <f>Baseline!B$33 * (C905 * Baseline!B$61*Baseline!B$61/Baseline!B$73 + Baseline!B$62*Baseline!B$62/Baseline!B$74 + Baseline!B$63*Baseline!B$63/Baseline!B$75 + Baseline!B$69*Baseline!B$69/Baseline!B$76)</f>
        <v>9.8551802886596709E-8</v>
      </c>
      <c r="U905" s="40"/>
      <c r="V905" s="40">
        <f>E905 * ( Baseline!B$87 * Baseline!B$7 )</f>
        <v>0.19671134791133296</v>
      </c>
      <c r="W905" s="40">
        <f>F905 * ( Baseline!D$87 * Baseline!B$11 )</f>
        <v>7.2198885596018805E-4</v>
      </c>
      <c r="X905" s="40">
        <f>G905 * ( Baseline!F$87 * Baseline!B$16 )</f>
        <v>3.7469122280213061E-3</v>
      </c>
      <c r="Y905" s="40">
        <f>H905 * ( Baseline!H$87 * Baseline!B$18 )</f>
        <v>5.8963120864956374E-4</v>
      </c>
      <c r="Z905" s="48">
        <f t="shared" si="0"/>
        <v>0.20176988020396405</v>
      </c>
      <c r="AA905" s="40">
        <f>I905 * ( Baseline!B$87 * Baseline!B$7 )</f>
        <v>4.0622792754846848E-4</v>
      </c>
      <c r="AB905" s="1">
        <f>J905 * ( Baseline!D$87 * Baseline!B$11 )</f>
        <v>3.3110912164133088E-2</v>
      </c>
      <c r="AC905" s="1">
        <f>K905 * ( Baseline!F$87 * Baseline!B$16 )</f>
        <v>4.838272602608401E-4</v>
      </c>
      <c r="AD905" s="1">
        <f>L905 * ( Baseline!F$87 * Baseline!B$16 )</f>
        <v>5.0814947747964149E-4</v>
      </c>
      <c r="AE905" s="48">
        <f t="shared" si="1"/>
        <v>3.4509116829422037E-2</v>
      </c>
      <c r="AF905" s="48">
        <f>M905 * ( Baseline!B$87 * Baseline!B$7 )</f>
        <v>1.1196044224332418E-3</v>
      </c>
      <c r="AG905" s="48">
        <f>N905 * ( Baseline!D$87 * Baseline!B$11 )</f>
        <v>2.5694616295562168E-4</v>
      </c>
      <c r="AH905" s="48">
        <f>O905 * ( Baseline!F$87 * Baseline!B$16 )</f>
        <v>4.6024151861581653E-2</v>
      </c>
      <c r="AI905" s="48">
        <f>P905 * ( Baseline!H$87 * Baseline!B$18 )</f>
        <v>5.7989872531062831E-4</v>
      </c>
      <c r="AJ905" s="48">
        <f t="shared" si="2"/>
        <v>4.7980601172281145E-2</v>
      </c>
      <c r="AK905" s="48">
        <f>Q905 * ( Baseline!B$87 * Baseline!B$7 )</f>
        <v>1.7401888089163259E-5</v>
      </c>
      <c r="AL905" s="48">
        <f>R905 * ( Baseline!D$87 * Baseline!B$11 )</f>
        <v>2.6986296385182366E-4</v>
      </c>
      <c r="AM905" s="48">
        <f>S905 * ( Baseline!F$87 * Baseline!B$16 )</f>
        <v>5.7276566751733758E-5</v>
      </c>
      <c r="AN905" s="48">
        <f>T905 * ( Baseline!H$87 * Baseline!B$18 )</f>
        <v>3.4658054188403856E-2</v>
      </c>
      <c r="AO905" s="48">
        <f t="shared" si="3"/>
        <v>3.5002595607096579E-2</v>
      </c>
      <c r="AP905" s="48"/>
      <c r="AQ905" s="48">
        <f>V905 * ( (1-Baseline!B$88-Baseline!B$87) + (1-B905)*Baseline!B$88 )</f>
        <v>0.10732959043051832</v>
      </c>
      <c r="AR905" s="48">
        <f>W905 * ( (1-Baseline!B$88-Baseline!B$87) + (1-B905)*Baseline!B$88 )</f>
        <v>3.9393135692677062E-4</v>
      </c>
      <c r="AS905" s="48">
        <f>X905 * ( (1-Baseline!B$88-Baseline!B$87) + (1-B905)*Baseline!B$88 )</f>
        <v>2.0443891980949547E-3</v>
      </c>
      <c r="AT905" s="48">
        <f>Y905 * ( (1-Baseline!B$88-Baseline!B$87) + (1-B905)*Baseline!B$88 )</f>
        <v>3.2171441455393118E-4</v>
      </c>
      <c r="AU905" s="48">
        <f t="shared" si="4"/>
        <v>0.11008962540009397</v>
      </c>
      <c r="AV905" s="48">
        <f>AA905 * ( (1-Baseline!D$88-Baseline!D$87) + (1-B905)*Baseline!D$88 )</f>
        <v>3.141964931597391E-4</v>
      </c>
      <c r="AW905" s="48">
        <f>AB905 * ( (1-Baseline!D$88-Baseline!D$87) + (1-B905)*Baseline!D$88 )</f>
        <v>2.560959447095007E-2</v>
      </c>
      <c r="AX905" s="48">
        <f>AC905 * ( (1-Baseline!D$88-Baseline!D$87) + (1-B905)*Baseline!D$88 )</f>
        <v>3.7421560203022402E-4</v>
      </c>
      <c r="AY905" s="48">
        <f>AD905 * ( (1-Baseline!D$88-Baseline!D$87) + (1-B905)*Baseline!D$88 )</f>
        <v>3.930275911569564E-4</v>
      </c>
      <c r="AZ905" s="48">
        <f t="shared" si="5"/>
        <v>2.669103415729699E-2</v>
      </c>
      <c r="BA905" s="48">
        <f>AF905 * ( (1-Baseline!F$88-Baseline!F$87) + (1-Baseline!B$36)*Baseline!F$88 )</f>
        <v>8.0570316972447867E-4</v>
      </c>
      <c r="BB905" s="48">
        <f>AG905 * ( (1-Baseline!F$88-Baseline!F$87) + (1-Baseline!B$36)*Baseline!F$88 )</f>
        <v>1.8490668114007995E-4</v>
      </c>
      <c r="BC905" s="48">
        <f>AH905 * ( (1-Baseline!F$88-Baseline!F$87) + (1-Baseline!B$36)*Baseline!F$88 )</f>
        <v>3.3120452452453729E-2</v>
      </c>
      <c r="BD905" s="48">
        <f>AI905 * ( (1-Baseline!F$88-Baseline!F$87) + (1-Baseline!B$36)*Baseline!F$88 )</f>
        <v>4.1731367949273811E-4</v>
      </c>
      <c r="BE905" s="48">
        <f t="shared" si="6"/>
        <v>3.452837598281102E-2</v>
      </c>
      <c r="BF905" s="48">
        <f>AK905 * ( (1-Baseline!H$88-Baseline!H$87) + (1-Baseline!B$36)*Baseline!H$88 )</f>
        <v>1.3787863970805833E-5</v>
      </c>
      <c r="BG905" s="48">
        <f>AL905 * ( (1-Baseline!H$88-Baseline!H$87) + (1-Baseline!B$36)*Baseline!H$88 )</f>
        <v>2.138178235190769E-4</v>
      </c>
      <c r="BH905" s="48">
        <f>AM905 * ( (1-Baseline!H$88-Baseline!H$87) + (1-Baseline!B$36)*Baseline!H$88 )</f>
        <v>4.5381369368733683E-5</v>
      </c>
      <c r="BI905" s="48">
        <f>AN905 * ( (1-Baseline!H$88-Baseline!H$87) + (1-Baseline!B$36)*Baseline!H$88 )</f>
        <v>2.7460269494556142E-2</v>
      </c>
      <c r="BJ905" s="48">
        <f t="shared" si="7"/>
        <v>2.7733256551414759E-2</v>
      </c>
      <c r="BK905" s="48"/>
      <c r="BL905" s="48">
        <f t="shared" si="18"/>
        <v>0.9749292000990557</v>
      </c>
      <c r="BM905" s="48">
        <f t="shared" si="19"/>
        <v>3.5782786570044442E-3</v>
      </c>
      <c r="BN905" s="48">
        <f t="shared" si="20"/>
        <v>1.8570225765280959E-2</v>
      </c>
      <c r="BO905" s="48">
        <f t="shared" si="21"/>
        <v>2.9222954786587599E-3</v>
      </c>
      <c r="BP905" s="48">
        <f t="shared" si="8"/>
        <v>0.99999999999999989</v>
      </c>
      <c r="BQ905" s="48">
        <f t="shared" si="22"/>
        <v>1.177161181946342E-2</v>
      </c>
      <c r="BR905" s="48">
        <f t="shared" si="23"/>
        <v>0.95948303539032165</v>
      </c>
      <c r="BS905" s="48">
        <f t="shared" si="24"/>
        <v>1.4020273617907692E-2</v>
      </c>
      <c r="BT905" s="48">
        <f t="shared" si="25"/>
        <v>1.4725079172307292E-2</v>
      </c>
      <c r="BU905" s="48">
        <f t="shared" si="9"/>
        <v>1</v>
      </c>
      <c r="BV905" s="48">
        <f t="shared" si="26"/>
        <v>2.3334522600355578E-2</v>
      </c>
      <c r="BW905" s="48">
        <f t="shared" si="27"/>
        <v>5.3552093278910803E-3</v>
      </c>
      <c r="BX905" s="48">
        <f t="shared" si="28"/>
        <v>0.95922416012099176</v>
      </c>
      <c r="BY905" s="48">
        <f t="shared" si="29"/>
        <v>1.2086107950761597E-2</v>
      </c>
      <c r="BZ905" s="48">
        <f t="shared" si="10"/>
        <v>1</v>
      </c>
      <c r="CA905" s="48">
        <f t="shared" si="30"/>
        <v>4.971599330660817E-4</v>
      </c>
      <c r="CB905" s="48">
        <f t="shared" si="31"/>
        <v>7.7097986355363444E-3</v>
      </c>
      <c r="CC905" s="48">
        <f t="shared" si="32"/>
        <v>1.6363519835689345E-3</v>
      </c>
      <c r="CD905" s="48">
        <f t="shared" si="33"/>
        <v>0.99015668944782853</v>
      </c>
      <c r="CE905" s="48">
        <f t="shared" si="11"/>
        <v>0.99999999999999989</v>
      </c>
      <c r="CF905" s="48"/>
      <c r="CG905" s="48">
        <f t="shared" si="34"/>
        <v>0.9749292000990557</v>
      </c>
      <c r="CH905" s="48">
        <f t="shared" si="35"/>
        <v>3.5782786570044442E-3</v>
      </c>
      <c r="CI905" s="48">
        <f t="shared" si="36"/>
        <v>1.8570225765280959E-2</v>
      </c>
      <c r="CJ905" s="48">
        <f t="shared" si="37"/>
        <v>2.9222954786587599E-3</v>
      </c>
      <c r="CK905" s="48">
        <f t="shared" si="12"/>
        <v>0.99999999999999989</v>
      </c>
      <c r="CL905" s="48">
        <f t="shared" si="38"/>
        <v>1.177161181946342E-2</v>
      </c>
      <c r="CM905" s="48">
        <f t="shared" si="39"/>
        <v>0.95948303539032165</v>
      </c>
      <c r="CN905" s="48">
        <f t="shared" si="40"/>
        <v>1.4020273617907692E-2</v>
      </c>
      <c r="CO905" s="48">
        <f t="shared" si="41"/>
        <v>1.4725079172307292E-2</v>
      </c>
      <c r="CP905" s="48">
        <f t="shared" si="13"/>
        <v>1</v>
      </c>
      <c r="CQ905" s="48">
        <f t="shared" si="42"/>
        <v>2.3334522600355578E-2</v>
      </c>
      <c r="CR905" s="48">
        <f t="shared" si="43"/>
        <v>5.3552093278910803E-3</v>
      </c>
      <c r="CS905" s="48">
        <f t="shared" si="44"/>
        <v>0.95922416012099176</v>
      </c>
      <c r="CT905" s="48">
        <f t="shared" si="45"/>
        <v>1.2086107950761597E-2</v>
      </c>
      <c r="CU905" s="48">
        <f t="shared" si="14"/>
        <v>1</v>
      </c>
      <c r="CV905" s="48">
        <f t="shared" si="46"/>
        <v>4.971599330660817E-4</v>
      </c>
      <c r="CW905" s="48">
        <f t="shared" si="47"/>
        <v>7.7097986355363444E-3</v>
      </c>
      <c r="CX905" s="48">
        <f t="shared" si="48"/>
        <v>1.6363519835689345E-3</v>
      </c>
      <c r="CY905" s="48">
        <f t="shared" si="49"/>
        <v>0.99015668944782853</v>
      </c>
      <c r="CZ905" s="48">
        <f t="shared" si="15"/>
        <v>0.99999999999999989</v>
      </c>
      <c r="DA905" s="48"/>
      <c r="DB905" s="48">
        <f>(AQ905*Baseline!B$7 + AV905*Baseline!B$11 + BA905*Baseline!B$16 + BF905*Baseline!B$18)</f>
        <v>56059.278949292522</v>
      </c>
      <c r="DC905" s="48">
        <f>(AR905*Baseline!B$7 + AW905*Baseline!B$11 + BB905*Baseline!B$16 + BG905*Baseline!B$18)</f>
        <v>65522.580097534548</v>
      </c>
      <c r="DD905" s="48">
        <f>(AS905*Baseline!B$7 + AX905*Baseline!B$11 + BC905*Baseline!B$16 + BH905*Baseline!B$18)</f>
        <v>114831.91286355005</v>
      </c>
      <c r="DE905" s="48">
        <f>(AT905*Baseline!B$7 + AY905*Baseline!B$11 + BD905*Baseline!B$16 + BI905*Baseline!B$18)</f>
        <v>1259825.1282353175</v>
      </c>
      <c r="DF905" s="48">
        <f t="shared" si="16"/>
        <v>1496238.9001456946</v>
      </c>
      <c r="DG905" s="48"/>
      <c r="DH905" s="48">
        <f t="shared" si="50"/>
        <v>3.746679687570869E-2</v>
      </c>
      <c r="DI905" s="48">
        <f t="shared" si="51"/>
        <v>4.3791522925352599E-2</v>
      </c>
      <c r="DJ905" s="48">
        <f t="shared" si="52"/>
        <v>7.6747044106638601E-2</v>
      </c>
      <c r="DK905" s="48">
        <f t="shared" si="53"/>
        <v>0.84199463609230019</v>
      </c>
      <c r="DL905" s="48">
        <f t="shared" si="17"/>
        <v>1</v>
      </c>
      <c r="DM905" s="48"/>
      <c r="DN905" s="48">
        <f>DH905 / (Baseline!B$7/Baseline!B$17)</f>
        <v>3.9993341353849265</v>
      </c>
      <c r="DO905" s="48">
        <f>DI905 / (Baseline!B$11/Baseline!B$17)</f>
        <v>1.0571483231937002</v>
      </c>
      <c r="DP905" s="48">
        <f>DJ905 / (Baseline!B$16/Baseline!B$17)</f>
        <v>1.1859737661880014</v>
      </c>
      <c r="DQ905" s="48">
        <f>DK905 / (Baseline!B$18/Baseline!B$17)</f>
        <v>0.95194926920486844</v>
      </c>
      <c r="DR905" s="71"/>
      <c r="DS905" s="48">
        <f>(AU905*Baseline!B$34)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2.9042975060014093E-2</v>
      </c>
      <c r="DT905" s="48">
        <f>(AZ905*Baseline!B$34) + (Baseline!D$88*(1-Baseline!D$89)*Baseline!B$35) + (Baseline!D$88*Baseline!D$89*((1-Baseline!D$90)*Baseline!B$40 + Baseline!D$90*Baseline!B$41))</f>
        <v>1.0417223123594551E-2</v>
      </c>
      <c r="DU905" s="48">
        <f>(BE905*Baseline!B$34) + (Baseline!F$88*(1-Baseline!F$89)*Baseline!B$35) + (Baseline!F$88*Baseline!F$89*((1-Baseline!F$90)*Baseline!B$40 + Baseline!F$90*Baseline!B$41))</f>
        <v>1.2909896397421655E-2</v>
      </c>
      <c r="DV905" s="48">
        <f>(BJ905*Baseline!B$34) + (Baseline!H$88*(1-Baseline!H$89)*Baseline!B$35) + (Baseline!H$88*Baseline!H$89*((1-Baseline!H$90)*Baseline!B$40 + Baseline!H$90*Baseline!B$41))</f>
        <v>9.3049884827122141E-3</v>
      </c>
      <c r="DW905" s="48">
        <f>( DS905*Baseline!B$7 + DT905*Baseline!B$11 + DU905*Baseline!B$16 + DV905*Baseline!B$18 ) / Baseline!B$17</f>
        <v>9.7692542195482578E-3</v>
      </c>
    </row>
    <row r="906" spans="1:127">
      <c r="A906" s="7" t="s">
        <v>1235</v>
      </c>
      <c r="B906" s="1">
        <f>MIN( MAX( NORMINV( MCrands!B906, (B$5+B$4)/2, (B$5-B$4)/3.29 ), 0 ), 1 )</f>
        <v>0.40991209746826662</v>
      </c>
      <c r="C906" s="1">
        <f>MAX( NORMINV( MCrands!C906, (C$5+C$4)/2, (C$5-C$4)/3.29 ), 0 )</f>
        <v>2.4960351835092585</v>
      </c>
      <c r="D906" s="40"/>
      <c r="E906" s="40">
        <f>Baseline!B$33 * (C906 * Baseline!B$66*Baseline!B$66/Baseline!B$73 + Baseline!B$52*Baseline!B$52/Baseline!B$74 + Baseline!B$53*Baseline!B$53/Baseline!B$75 + Baseline!B$54*Baseline!B$54/Baseline!B$76)</f>
        <v>2.0895434110570478E-5</v>
      </c>
      <c r="F906" s="40">
        <f>Baseline!B$33 * (C906 * Baseline!B$66*Baseline!B$57/Baseline!B$73 + Baseline!B$52*Baseline!B$67/Baseline!B$74 + Baseline!B$53*Baseline!B$55/Baseline!B$75 + Baseline!B$54*Baseline!B$56/Baseline!B$76)</f>
        <v>3.9399203371310593E-8</v>
      </c>
      <c r="G906" s="1">
        <f>Baseline!B$33 * (C906 * Baseline!B$66*Baseline!B$58/Baseline!B$73 + Baseline!B$52*Baseline!B$59/Baseline!B$74 + Baseline!B$53*Baseline!B$68/Baseline!B$75 + Baseline!B$54*Baseline!B$60/Baseline!B$76)</f>
        <v>1.0851075082978966E-7</v>
      </c>
      <c r="H906" s="40">
        <f>Baseline!B$33 * (C906 * Baseline!B$66*Baseline!B$61/Baseline!B$73 + Baseline!B$52*Baseline!B$62/Baseline!B$74 + Baseline!B$53*Baseline!B$63/Baseline!B$75 + Baseline!B$54*Baseline!B$69/Baseline!B$76)</f>
        <v>1.7405100811328435E-9</v>
      </c>
      <c r="I906" s="40">
        <f>Baseline!B$33 * (C906 * Baseline!B$57*Baseline!B$66/Baseline!B$73 + Baseline!B$67*Baseline!B$52/Baseline!B$74 + Baseline!B$55*Baseline!B$53/Baseline!B$75 + Baseline!B$56*Baseline!B$54/Baseline!B$76)</f>
        <v>3.9399203371310593E-8</v>
      </c>
      <c r="J906" s="1">
        <f>Baseline!B$33 * (C906 * Baseline!B$57*Baseline!B$57/Baseline!B$73 + Baseline!B$67*Baseline!B$67/Baseline!B$74 + Baseline!B$55*Baseline!B$55/Baseline!B$75 + Baseline!B$56*Baseline!B$56/Baseline!B$76)</f>
        <v>1.7949606186383275E-6</v>
      </c>
      <c r="K906" s="40">
        <f>Baseline!B$33 * (C906 * Baseline!B$57*Baseline!B$58/Baseline!B$73 + Baseline!B$67*Baseline!B$59/Baseline!B$74 + Baseline!B$55*Baseline!B$68/Baseline!B$75 + Baseline!B$56*Baseline!B$60/Baseline!B$76)</f>
        <v>1.3929276863121025E-8</v>
      </c>
      <c r="L906" s="1">
        <f>Baseline!B$33 * (C906 * Baseline!B$57*Baseline!B$61/Baseline!B$73 + Baseline!B$67*Baseline!B$62/Baseline!B$74 + Baseline!B$55*Baseline!B$63/Baseline!B$75 + Baseline!B$56*Baseline!B$69/Baseline!B$76)</f>
        <v>1.4629426805565731E-8</v>
      </c>
      <c r="M906" s="40">
        <f>Baseline!B$33 * (C906 * Baseline!B$58*Baseline!B$66/Baseline!B$73 + Baseline!B$59*Baseline!B$52/Baseline!B$74 + Baseline!B$68*Baseline!B$53/Baseline!B$75 + Baseline!B$60*Baseline!B$54/Baseline!B$76)</f>
        <v>1.0851075082978966E-7</v>
      </c>
      <c r="N906" s="1">
        <f>Baseline!B$33 * (C906 * Baseline!B$58*Baseline!B$57/Baseline!B$73 + Baseline!B$59*Baseline!B$67/Baseline!B$74 + Baseline!B$68*Baseline!B$55/Baseline!B$75 + Baseline!B$60*Baseline!B$56/Baseline!B$76)</f>
        <v>1.3929276863121025E-8</v>
      </c>
      <c r="O906" s="1">
        <f>Baseline!B$33 * (C906 * Baseline!B$58*Baseline!B$58/Baseline!B$73 + Baseline!B$59*Baseline!B$59/Baseline!B$74 + Baseline!B$68*Baseline!B$68/Baseline!B$75 + Baseline!B$60*Baseline!B$60/Baseline!B$76)</f>
        <v>1.3250169573830001E-6</v>
      </c>
      <c r="P906" s="40">
        <f>Baseline!B$33 * (C906 * Baseline!B$58*Baseline!B$61/Baseline!B$73 + Baseline!B$59*Baseline!B$62/Baseline!B$74 + Baseline!B$68*Baseline!B$63/Baseline!B$75 + Baseline!B$60*Baseline!B$69/Baseline!B$76)</f>
        <v>1.6489902252176453E-9</v>
      </c>
      <c r="Q906" s="40">
        <f>Baseline!B$33 * (C906 * Baseline!B$61*Baseline!B$66/Baseline!B$73 + Baseline!B$62*Baseline!B$52/Baseline!B$74 + Baseline!B$63*Baseline!B$53/Baseline!B$75 + Baseline!B$69*Baseline!B$54/Baseline!B$76)</f>
        <v>1.7405100811328435E-9</v>
      </c>
      <c r="R906" s="40">
        <f>Baseline!B$33 * (C906 * Baseline!B$61*Baseline!B$57/Baseline!B$73 + Baseline!B$62*Baseline!B$67/Baseline!B$74 + Baseline!B$63*Baseline!B$55/Baseline!B$75 + Baseline!B$69*Baseline!B$56/Baseline!B$76)</f>
        <v>1.4629426805565731E-8</v>
      </c>
      <c r="S906" s="40">
        <f>Baseline!B$33 * (C906 * Baseline!B$61*Baseline!B$58/Baseline!B$73 + Baseline!B$62*Baseline!B$59/Baseline!B$74 + Baseline!B$63*Baseline!B$68/Baseline!B$75 + Baseline!B$69*Baseline!B$60/Baseline!B$76)</f>
        <v>1.6489902252176453E-9</v>
      </c>
      <c r="T906" s="40">
        <f>Baseline!B$33 * (C906 * Baseline!B$61*Baseline!B$61/Baseline!B$73 + Baseline!B$62*Baseline!B$62/Baseline!B$74 + Baseline!B$63*Baseline!B$63/Baseline!B$75 + Baseline!B$69*Baseline!B$69/Baseline!B$76)</f>
        <v>9.8551804986283958E-8</v>
      </c>
      <c r="U906" s="40"/>
      <c r="V906" s="40">
        <f>E906 * ( Baseline!B$87 * Baseline!B$7 )</f>
        <v>0.21687371063361099</v>
      </c>
      <c r="W906" s="40">
        <f>F906 * ( Baseline!D$87 * Baseline!B$11 )</f>
        <v>7.2678117495681446E-4</v>
      </c>
      <c r="X906" s="40">
        <f>G906 * ( Baseline!F$87 * Baseline!B$16 )</f>
        <v>3.7690959639191928E-3</v>
      </c>
      <c r="Y906" s="40">
        <f>H906 * ( Baseline!H$87 * Baseline!B$18 )</f>
        <v>6.1209121437157718E-4</v>
      </c>
      <c r="Z906" s="48">
        <f t="shared" si="0"/>
        <v>0.22198167898685858</v>
      </c>
      <c r="AA906" s="40">
        <f>I906 * ( Baseline!B$87 * Baseline!B$7 )</f>
        <v>4.0892433179083267E-4</v>
      </c>
      <c r="AB906" s="1">
        <f>J906 * ( Baseline!D$87 * Baseline!B$11 )</f>
        <v>3.3110912805031652E-2</v>
      </c>
      <c r="AC906" s="1">
        <f>K906 * ( Baseline!F$87 * Baseline!B$16 )</f>
        <v>4.838302269924881E-4</v>
      </c>
      <c r="AD906" s="1">
        <f>L906 * ( Baseline!F$87 * Baseline!B$16 )</f>
        <v>5.0814977415280626E-4</v>
      </c>
      <c r="AE906" s="48">
        <f t="shared" si="1"/>
        <v>3.4511817137967776E-2</v>
      </c>
      <c r="AF906" s="48">
        <f>M906 * ( Baseline!B$87 * Baseline!B$7 )</f>
        <v>1.126233082862387E-3</v>
      </c>
      <c r="AG906" s="48">
        <f>N906 * ( Baseline!D$87 * Baseline!B$11 )</f>
        <v>2.5694773849791965E-4</v>
      </c>
      <c r="AH906" s="48">
        <f>O906 * ( Baseline!F$87 * Baseline!B$16 )</f>
        <v>4.6024159154796955E-2</v>
      </c>
      <c r="AI906" s="48">
        <f>P906 * ( Baseline!H$87 * Baseline!B$18 )</f>
        <v>5.799061093535214E-4</v>
      </c>
      <c r="AJ906" s="48">
        <f t="shared" si="2"/>
        <v>4.7987246085510783E-2</v>
      </c>
      <c r="AK906" s="48">
        <f>Q906 * ( Baseline!B$87 * Baseline!B$7 )</f>
        <v>1.8064754132077781E-5</v>
      </c>
      <c r="AL906" s="48">
        <f>R906 * ( Baseline!D$87 * Baseline!B$11 )</f>
        <v>2.6986312140605341E-4</v>
      </c>
      <c r="AM906" s="48">
        <f>S906 * ( Baseline!F$87 * Baseline!B$16 )</f>
        <v>5.7277296073263888E-5</v>
      </c>
      <c r="AN906" s="48">
        <f>T906 * ( Baseline!H$87 * Baseline!B$18 )</f>
        <v>3.4658054926808152E-2</v>
      </c>
      <c r="AO906" s="48">
        <f t="shared" si="3"/>
        <v>3.5003260098419545E-2</v>
      </c>
      <c r="AP906" s="48"/>
      <c r="AQ906" s="48">
        <f>V906 * ( (1-Baseline!B$88-Baseline!B$87) + (1-B906)*Baseline!B$88 )</f>
        <v>0.13311236295177276</v>
      </c>
      <c r="AR906" s="48">
        <f>W906 * ( (1-Baseline!B$88-Baseline!B$87) + (1-B906)*Baseline!B$88 )</f>
        <v>4.4608246552670951E-4</v>
      </c>
      <c r="AS906" s="48">
        <f>X906 * ( (1-Baseline!B$88-Baseline!B$87) + (1-B906)*Baseline!B$88 )</f>
        <v>2.31338906169625E-3</v>
      </c>
      <c r="AT906" s="48">
        <f>Y906 * ( (1-Baseline!B$88-Baseline!B$87) + (1-B906)*Baseline!B$88 )</f>
        <v>3.7568826414681851E-4</v>
      </c>
      <c r="AU906" s="48">
        <f t="shared" si="4"/>
        <v>0.13624752274314256</v>
      </c>
      <c r="AV906" s="48">
        <f>AA906 * ( (1-Baseline!D$88-Baseline!D$87) + (1-B906)*Baseline!D$88 )</f>
        <v>3.3031181057201567E-4</v>
      </c>
      <c r="AW906" s="48">
        <f>AB906 * ( (1-Baseline!D$88-Baseline!D$87) + (1-B906)*Baseline!D$88 )</f>
        <v>2.6745597432232156E-2</v>
      </c>
      <c r="AX906" s="48">
        <f>AC906 * ( (1-Baseline!D$88-Baseline!D$87) + (1-B906)*Baseline!D$88 )</f>
        <v>3.9081763021405234E-4</v>
      </c>
      <c r="AY906" s="48">
        <f>AD906 * ( (1-Baseline!D$88-Baseline!D$87) + (1-B906)*Baseline!D$88 )</f>
        <v>4.104619336470042E-4</v>
      </c>
      <c r="AZ906" s="48">
        <f t="shared" si="5"/>
        <v>2.7877188806665228E-2</v>
      </c>
      <c r="BA906" s="48">
        <f>AF906 * ( (1-Baseline!F$88-Baseline!F$87) + (1-Baseline!B$36)*Baseline!F$88 )</f>
        <v>8.1047336588642536E-4</v>
      </c>
      <c r="BB906" s="48">
        <f>AG906 * ( (1-Baseline!F$88-Baseline!F$87) + (1-Baseline!B$36)*Baseline!F$88 )</f>
        <v>1.8490781495073493E-4</v>
      </c>
      <c r="BC906" s="48">
        <f>AH906 * ( (1-Baseline!F$88-Baseline!F$87) + (1-Baseline!B$36)*Baseline!F$88 )</f>
        <v>3.3120457700884842E-2</v>
      </c>
      <c r="BD906" s="48">
        <f>AI906 * ( (1-Baseline!F$88-Baseline!F$87) + (1-Baseline!B$36)*Baseline!F$88 )</f>
        <v>4.1731899328629335E-4</v>
      </c>
      <c r="BE906" s="48">
        <f t="shared" si="6"/>
        <v>3.4533157875008297E-2</v>
      </c>
      <c r="BF906" s="48">
        <f>AK906 * ( (1-Baseline!H$88-Baseline!H$87) + (1-Baseline!B$36)*Baseline!H$88 )</f>
        <v>1.4313065993927865E-5</v>
      </c>
      <c r="BG906" s="48">
        <f>AL906 * ( (1-Baseline!H$88-Baseline!H$87) + (1-Baseline!B$36)*Baseline!H$88 )</f>
        <v>2.1381794835244423E-4</v>
      </c>
      <c r="BH906" s="48">
        <f>AM906 * ( (1-Baseline!H$88-Baseline!H$87) + (1-Baseline!B$36)*Baseline!H$88 )</f>
        <v>4.5381947224768441E-5</v>
      </c>
      <c r="BI906" s="48">
        <f>AN906 * ( (1-Baseline!H$88-Baseline!H$87) + (1-Baseline!B$36)*Baseline!H$88 )</f>
        <v>2.7460270079608631E-2</v>
      </c>
      <c r="BJ906" s="48">
        <f t="shared" si="7"/>
        <v>2.7733783041179773E-2</v>
      </c>
      <c r="BK906" s="48"/>
      <c r="BL906" s="48">
        <f t="shared" si="18"/>
        <v>0.97698923453250397</v>
      </c>
      <c r="BM906" s="48">
        <f t="shared" si="19"/>
        <v>3.2740592749541291E-3</v>
      </c>
      <c r="BN906" s="48">
        <f t="shared" si="20"/>
        <v>1.6979311000446685E-2</v>
      </c>
      <c r="BO906" s="48">
        <f t="shared" si="21"/>
        <v>2.7573951920951694E-3</v>
      </c>
      <c r="BP906" s="48">
        <f t="shared" si="8"/>
        <v>1</v>
      </c>
      <c r="BQ906" s="48">
        <f t="shared" si="22"/>
        <v>1.1848820656300919E-2</v>
      </c>
      <c r="BR906" s="48">
        <f t="shared" si="23"/>
        <v>0.95940798111743197</v>
      </c>
      <c r="BS906" s="48">
        <f t="shared" si="24"/>
        <v>1.4019262592238525E-2</v>
      </c>
      <c r="BT906" s="48">
        <f t="shared" si="25"/>
        <v>1.4723935634028703E-2</v>
      </c>
      <c r="BU906" s="48">
        <f t="shared" si="9"/>
        <v>1</v>
      </c>
      <c r="BV906" s="48">
        <f t="shared" si="26"/>
        <v>2.3469425206345412E-2</v>
      </c>
      <c r="BW906" s="48">
        <f t="shared" si="27"/>
        <v>5.3545006112676709E-3</v>
      </c>
      <c r="BX906" s="48">
        <f t="shared" si="28"/>
        <v>0.95909148594991867</v>
      </c>
      <c r="BY906" s="48">
        <f t="shared" si="29"/>
        <v>1.2084588232468243E-2</v>
      </c>
      <c r="BZ906" s="48">
        <f t="shared" si="10"/>
        <v>1</v>
      </c>
      <c r="CA906" s="48">
        <f t="shared" si="30"/>
        <v>5.1608776100525093E-4</v>
      </c>
      <c r="CB906" s="48">
        <f t="shared" si="31"/>
        <v>7.709656776176633E-3</v>
      </c>
      <c r="CC906" s="48">
        <f t="shared" si="32"/>
        <v>1.6363417553740959E-3</v>
      </c>
      <c r="CD906" s="48">
        <f t="shared" si="33"/>
        <v>0.99013791370744408</v>
      </c>
      <c r="CE906" s="48">
        <f t="shared" si="11"/>
        <v>1</v>
      </c>
      <c r="CF906" s="48"/>
      <c r="CG906" s="48">
        <f t="shared" si="34"/>
        <v>0.97698923453250397</v>
      </c>
      <c r="CH906" s="48">
        <f t="shared" si="35"/>
        <v>3.2740592749541291E-3</v>
      </c>
      <c r="CI906" s="48">
        <f t="shared" si="36"/>
        <v>1.6979311000446685E-2</v>
      </c>
      <c r="CJ906" s="48">
        <f t="shared" si="37"/>
        <v>2.7573951920951694E-3</v>
      </c>
      <c r="CK906" s="48">
        <f t="shared" si="12"/>
        <v>1</v>
      </c>
      <c r="CL906" s="48">
        <f t="shared" si="38"/>
        <v>1.1848820656300919E-2</v>
      </c>
      <c r="CM906" s="48">
        <f t="shared" si="39"/>
        <v>0.95940798111743197</v>
      </c>
      <c r="CN906" s="48">
        <f t="shared" si="40"/>
        <v>1.4019262592238525E-2</v>
      </c>
      <c r="CO906" s="48">
        <f t="shared" si="41"/>
        <v>1.4723935634028703E-2</v>
      </c>
      <c r="CP906" s="48">
        <f t="shared" si="13"/>
        <v>1</v>
      </c>
      <c r="CQ906" s="48">
        <f t="shared" si="42"/>
        <v>2.3469425206345412E-2</v>
      </c>
      <c r="CR906" s="48">
        <f t="shared" si="43"/>
        <v>5.3545006112676709E-3</v>
      </c>
      <c r="CS906" s="48">
        <f t="shared" si="44"/>
        <v>0.95909148594991867</v>
      </c>
      <c r="CT906" s="48">
        <f t="shared" si="45"/>
        <v>1.2084588232468243E-2</v>
      </c>
      <c r="CU906" s="48">
        <f t="shared" si="14"/>
        <v>1</v>
      </c>
      <c r="CV906" s="48">
        <f t="shared" si="46"/>
        <v>5.1608776100525093E-4</v>
      </c>
      <c r="CW906" s="48">
        <f t="shared" si="47"/>
        <v>7.709656776176633E-3</v>
      </c>
      <c r="CX906" s="48">
        <f t="shared" si="48"/>
        <v>1.6363417553740959E-3</v>
      </c>
      <c r="CY906" s="48">
        <f t="shared" si="49"/>
        <v>0.99013791370744408</v>
      </c>
      <c r="CZ906" s="48">
        <f t="shared" si="15"/>
        <v>1</v>
      </c>
      <c r="DA906" s="48"/>
      <c r="DB906" s="48">
        <f>(AQ906*Baseline!B$7 + AV906*Baseline!B$11 + BA906*Baseline!B$16 + BF906*Baseline!B$18)</f>
        <v>68638.514283202108</v>
      </c>
      <c r="DC906" s="48">
        <f>(AR906*Baseline!B$7 + AW906*Baseline!B$11 + BB906*Baseline!B$16 + BG906*Baseline!B$18)</f>
        <v>67984.102594537733</v>
      </c>
      <c r="DD906" s="48">
        <f>(AS906*Baseline!B$7 + AX906*Baseline!B$11 + BC906*Baseline!B$16 + BH906*Baseline!B$18)</f>
        <v>114998.02578708722</v>
      </c>
      <c r="DE906" s="48">
        <f>(AT906*Baseline!B$7 + AY906*Baseline!B$11 + BD906*Baseline!B$16 + BI906*Baseline!B$18)</f>
        <v>1259888.7390335435</v>
      </c>
      <c r="DF906" s="48">
        <f t="shared" si="16"/>
        <v>1511509.3816983704</v>
      </c>
      <c r="DG906" s="48"/>
      <c r="DH906" s="48">
        <f t="shared" si="50"/>
        <v>4.541057774056164E-2</v>
      </c>
      <c r="DI906" s="48">
        <f t="shared" si="51"/>
        <v>4.4977625291448116E-2</v>
      </c>
      <c r="DJ906" s="48">
        <f t="shared" si="52"/>
        <v>7.6081582542261494E-2</v>
      </c>
      <c r="DK906" s="48">
        <f t="shared" si="53"/>
        <v>0.83353021442572883</v>
      </c>
      <c r="DL906" s="48">
        <f t="shared" si="17"/>
        <v>1</v>
      </c>
      <c r="DM906" s="48"/>
      <c r="DN906" s="48">
        <f>DH906 / (Baseline!B$7/Baseline!B$17)</f>
        <v>4.8472804939224972</v>
      </c>
      <c r="DO906" s="48">
        <f>DI906 / (Baseline!B$11/Baseline!B$17)</f>
        <v>1.0857814020110625</v>
      </c>
      <c r="DP906" s="48">
        <f>DJ906 / (Baseline!B$16/Baseline!B$17)</f>
        <v>1.1756903739486719</v>
      </c>
      <c r="DQ906" s="48">
        <f>DK906 / (Baseline!B$18/Baseline!B$17)</f>
        <v>0.94237949325340831</v>
      </c>
      <c r="DR906" s="71"/>
      <c r="DS906" s="48">
        <f>(AU906*Baseline!B$34)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3.2966659661471387E-2</v>
      </c>
      <c r="DT906" s="48">
        <f>(AZ906*Baseline!B$34) + (Baseline!D$88*(1-Baseline!D$89)*Baseline!B$35) + (Baseline!D$88*Baseline!D$89*((1-Baseline!D$90)*Baseline!B$40 + Baseline!D$90*Baseline!B$41))</f>
        <v>1.0595146320999787E-2</v>
      </c>
      <c r="DU906" s="48">
        <f>(BE906*Baseline!B$34) + (Baseline!F$88*(1-Baseline!F$89)*Baseline!B$35) + (Baseline!F$88*Baseline!F$89*((1-Baseline!F$90)*Baseline!B$40 + Baseline!F$90*Baseline!B$41))</f>
        <v>1.2910613681251248E-2</v>
      </c>
      <c r="DV906" s="48">
        <f>(BJ906*Baseline!B$34) + (Baseline!H$88*(1-Baseline!H$89)*Baseline!B$35) + (Baseline!H$88*Baseline!H$89*((1-Baseline!H$90)*Baseline!B$40 + Baseline!H$90*Baseline!B$41))</f>
        <v>9.3050674561769679E-3</v>
      </c>
      <c r="DW906" s="48">
        <f>( DS906*Baseline!B$7 + DT906*Baseline!B$11 + DU906*Baseline!B$16 + DV906*Baseline!B$18 ) / Baseline!B$17</f>
        <v>9.8134989067392309E-3</v>
      </c>
    </row>
    <row r="907" spans="1:127">
      <c r="A907" s="7" t="s">
        <v>1236</v>
      </c>
      <c r="B907" s="1">
        <f>MIN( MAX( NORMINV( MCrands!B907, (B$5+B$4)/2, (B$5-B$4)/3.29 ), 0 ), 1 )</f>
        <v>0.53570236677754135</v>
      </c>
      <c r="C907" s="1">
        <f>MAX( NORMINV( MCrands!C907, (C$5+C$4)/2, (C$5-C$4)/3.29 ), 0 )</f>
        <v>2.1468347434132919</v>
      </c>
      <c r="D907" s="40"/>
      <c r="E907" s="40">
        <f>Baseline!B$33 * (C907 * Baseline!B$66*Baseline!B$66/Baseline!B$73 + Baseline!B$52*Baseline!B$52/Baseline!B$74 + Baseline!B$53*Baseline!B$53/Baseline!B$75 + Baseline!B$54*Baseline!B$54/Baseline!B$76)</f>
        <v>1.7973309905861158E-5</v>
      </c>
      <c r="F907" s="40">
        <f>Baseline!B$33 * (C907 * Baseline!B$66*Baseline!B$57/Baseline!B$73 + Baseline!B$52*Baseline!B$67/Baseline!B$74 + Baseline!B$53*Baseline!B$55/Baseline!B$75 + Baseline!B$54*Baseline!B$56/Baseline!B$76)</f>
        <v>3.9008414443900454E-8</v>
      </c>
      <c r="G907" s="1">
        <f>Baseline!B$33 * (C907 * Baseline!B$66*Baseline!B$58/Baseline!B$73 + Baseline!B$52*Baseline!B$59/Baseline!B$74 + Baseline!B$53*Baseline!B$68/Baseline!B$75 + Baseline!B$54*Baseline!B$60/Baseline!B$76)</f>
        <v>1.0755006138323974E-7</v>
      </c>
      <c r="H907" s="40">
        <f>Baseline!B$33 * (C907 * Baseline!B$66*Baseline!B$61/Baseline!B$73 + Baseline!B$52*Baseline!B$62/Baseline!B$74 + Baseline!B$53*Baseline!B$63/Baseline!B$75 + Baseline!B$54*Baseline!B$69/Baseline!B$76)</f>
        <v>1.6444411364778508E-9</v>
      </c>
      <c r="I907" s="40">
        <f>Baseline!B$33 * (C907 * Baseline!B$57*Baseline!B$66/Baseline!B$73 + Baseline!B$67*Baseline!B$52/Baseline!B$74 + Baseline!B$55*Baseline!B$53/Baseline!B$75 + Baseline!B$56*Baseline!B$54/Baseline!B$76)</f>
        <v>3.9008414443900454E-8</v>
      </c>
      <c r="J907" s="1">
        <f>Baseline!B$33 * (C907 * Baseline!B$57*Baseline!B$57/Baseline!B$73 + Baseline!B$67*Baseline!B$67/Baseline!B$74 + Baseline!B$55*Baseline!B$55/Baseline!B$75 + Baseline!B$56*Baseline!B$56/Baseline!B$76)</f>
        <v>1.7949605663763512E-6</v>
      </c>
      <c r="K907" s="40">
        <f>Baseline!B$33 * (C907 * Baseline!B$57*Baseline!B$58/Baseline!B$73 + Baseline!B$67*Baseline!B$59/Baseline!B$74 + Baseline!B$55*Baseline!B$68/Baseline!B$75 + Baseline!B$56*Baseline!B$60/Baseline!B$76)</f>
        <v>1.3929148385762744E-8</v>
      </c>
      <c r="L907" s="1">
        <f>Baseline!B$33 * (C907 * Baseline!B$57*Baseline!B$61/Baseline!B$73 + Baseline!B$67*Baseline!B$62/Baseline!B$74 + Baseline!B$55*Baseline!B$63/Baseline!B$75 + Baseline!B$56*Baseline!B$69/Baseline!B$76)</f>
        <v>1.4629413957829903E-8</v>
      </c>
      <c r="M907" s="40">
        <f>Baseline!B$33 * (C907 * Baseline!B$58*Baseline!B$66/Baseline!B$73 + Baseline!B$59*Baseline!B$52/Baseline!B$74 + Baseline!B$68*Baseline!B$53/Baseline!B$75 + Baseline!B$60*Baseline!B$54/Baseline!B$76)</f>
        <v>1.0755006138323974E-7</v>
      </c>
      <c r="N907" s="1">
        <f>Baseline!B$33 * (C907 * Baseline!B$58*Baseline!B$57/Baseline!B$73 + Baseline!B$59*Baseline!B$67/Baseline!B$74 + Baseline!B$68*Baseline!B$55/Baseline!B$75 + Baseline!B$60*Baseline!B$56/Baseline!B$76)</f>
        <v>1.3929148385762744E-8</v>
      </c>
      <c r="O907" s="1">
        <f>Baseline!B$33 * (C907 * Baseline!B$58*Baseline!B$58/Baseline!B$73 + Baseline!B$59*Baseline!B$59/Baseline!B$74 + Baseline!B$68*Baseline!B$68/Baseline!B$75 + Baseline!B$60*Baseline!B$60/Baseline!B$76)</f>
        <v>1.3250166415428276E-6</v>
      </c>
      <c r="P907" s="40">
        <f>Baseline!B$33 * (C907 * Baseline!B$58*Baseline!B$61/Baseline!B$73 + Baseline!B$59*Baseline!B$62/Baseline!B$74 + Baseline!B$68*Baseline!B$63/Baseline!B$75 + Baseline!B$60*Baseline!B$69/Baseline!B$76)</f>
        <v>1.6489586412004012E-9</v>
      </c>
      <c r="Q907" s="40">
        <f>Baseline!B$33 * (C907 * Baseline!B$61*Baseline!B$66/Baseline!B$73 + Baseline!B$62*Baseline!B$52/Baseline!B$74 + Baseline!B$63*Baseline!B$53/Baseline!B$75 + Baseline!B$69*Baseline!B$54/Baseline!B$76)</f>
        <v>1.6444411364778508E-9</v>
      </c>
      <c r="R907" s="40">
        <f>Baseline!B$33 * (C907 * Baseline!B$61*Baseline!B$57/Baseline!B$73 + Baseline!B$62*Baseline!B$67/Baseline!B$74 + Baseline!B$63*Baseline!B$55/Baseline!B$75 + Baseline!B$69*Baseline!B$56/Baseline!B$76)</f>
        <v>1.4629413957829903E-8</v>
      </c>
      <c r="S907" s="40">
        <f>Baseline!B$33 * (C907 * Baseline!B$61*Baseline!B$58/Baseline!B$73 + Baseline!B$62*Baseline!B$59/Baseline!B$74 + Baseline!B$63*Baseline!B$68/Baseline!B$75 + Baseline!B$69*Baseline!B$60/Baseline!B$76)</f>
        <v>1.6489586412004012E-9</v>
      </c>
      <c r="T907" s="40">
        <f>Baseline!B$33 * (C907 * Baseline!B$61*Baseline!B$61/Baseline!B$73 + Baseline!B$62*Baseline!B$62/Baseline!B$74 + Baseline!B$63*Baseline!B$63/Baseline!B$75 + Baseline!B$69*Baseline!B$69/Baseline!B$76)</f>
        <v>9.8551801827882221E-8</v>
      </c>
      <c r="U907" s="40"/>
      <c r="V907" s="40">
        <f>E907 * ( Baseline!B$87 * Baseline!B$7 )</f>
        <v>0.18654498351293297</v>
      </c>
      <c r="W907" s="40">
        <f>F907 * ( Baseline!D$87 * Baseline!B$11 )</f>
        <v>7.1957244961415767E-4</v>
      </c>
      <c r="X907" s="40">
        <f>G907 * ( Baseline!F$87 * Baseline!B$16 )</f>
        <v>3.7357266370287093E-3</v>
      </c>
      <c r="Y907" s="40">
        <f>H907 * ( Baseline!H$87 * Baseline!B$18 )</f>
        <v>5.7830631554525302E-4</v>
      </c>
      <c r="Z907" s="48">
        <f t="shared" si="0"/>
        <v>0.19157858891512108</v>
      </c>
      <c r="AA907" s="40">
        <f>I907 * ( Baseline!B$87 * Baseline!B$7 )</f>
        <v>4.0486833351324281E-4</v>
      </c>
      <c r="AB907" s="1">
        <f>J907 * ( Baseline!D$87 * Baseline!B$11 )</f>
        <v>3.3110911840976108E-2</v>
      </c>
      <c r="AC907" s="1">
        <f>K907 * ( Baseline!F$87 * Baseline!B$16 )</f>
        <v>4.8382576436100831E-4</v>
      </c>
      <c r="AD907" s="1">
        <f>L907 * ( Baseline!F$87 * Baseline!B$16 )</f>
        <v>5.081493278896583E-4</v>
      </c>
      <c r="AE907" s="48">
        <f t="shared" si="1"/>
        <v>3.4507755266740013E-2</v>
      </c>
      <c r="AF907" s="48">
        <f>M907 * ( Baseline!B$87 * Baseline!B$7 )</f>
        <v>1.1162620870966452E-3</v>
      </c>
      <c r="AG907" s="48">
        <f>N907 * ( Baseline!D$87 * Baseline!B$11 )</f>
        <v>2.5694536852803661E-4</v>
      </c>
      <c r="AH907" s="48">
        <f>O907 * ( Baseline!F$87 * Baseline!B$16 )</f>
        <v>4.6024148184161229E-2</v>
      </c>
      <c r="AI907" s="48">
        <f>P907 * ( Baseline!H$87 * Baseline!B$18 )</f>
        <v>5.7989500209267909E-4</v>
      </c>
      <c r="AJ907" s="48">
        <f t="shared" si="2"/>
        <v>4.7977250641878591E-2</v>
      </c>
      <c r="AK907" s="48">
        <f>Q907 * ( Baseline!B$87 * Baseline!B$7 )</f>
        <v>1.7067654555503614E-5</v>
      </c>
      <c r="AL907" s="48">
        <f>R907 * ( Baseline!D$87 * Baseline!B$11 )</f>
        <v>2.6986288440906508E-4</v>
      </c>
      <c r="AM907" s="48">
        <f>S907 * ( Baseline!F$87 * Baseline!B$16 )</f>
        <v>5.7276199009691767E-5</v>
      </c>
      <c r="AN907" s="48">
        <f>T907 * ( Baseline!H$87 * Baseline!B$18 )</f>
        <v>3.4658053816082064E-2</v>
      </c>
      <c r="AO907" s="48">
        <f t="shared" si="3"/>
        <v>3.5002260554056322E-2</v>
      </c>
      <c r="AP907" s="48"/>
      <c r="AQ907" s="48">
        <f>V907 * ( (1-Baseline!B$88-Baseline!B$87) + (1-B907)*Baseline!B$88 )</f>
        <v>9.3612916497019708E-2</v>
      </c>
      <c r="AR907" s="48">
        <f>W907 * ( (1-Baseline!B$88-Baseline!B$87) + (1-B907)*Baseline!B$88 )</f>
        <v>3.6109936794208124E-4</v>
      </c>
      <c r="AS907" s="48">
        <f>X907 * ( (1-Baseline!B$88-Baseline!B$87) + (1-B907)*Baseline!B$88 )</f>
        <v>1.8746806220260306E-3</v>
      </c>
      <c r="AT907" s="48">
        <f>Y907 * ( (1-Baseline!B$88-Baseline!B$87) + (1-B907)*Baseline!B$88 )</f>
        <v>2.90208505248192E-4</v>
      </c>
      <c r="AU907" s="48">
        <f t="shared" si="4"/>
        <v>9.6138904992236013E-2</v>
      </c>
      <c r="AV907" s="48">
        <f>AA907 * ( (1-Baseline!D$88-Baseline!D$87) + (1-B907)*Baseline!D$88 )</f>
        <v>3.0421957988134254E-4</v>
      </c>
      <c r="AW907" s="48">
        <f>AB907 * ( (1-Baseline!D$88-Baseline!D$87) + (1-B907)*Baseline!D$88 )</f>
        <v>2.4879662981645477E-2</v>
      </c>
      <c r="AX907" s="48">
        <f>AC907 * ( (1-Baseline!D$88-Baseline!D$87) + (1-B907)*Baseline!D$88 )</f>
        <v>3.6354848869616762E-4</v>
      </c>
      <c r="AY907" s="48">
        <f>AD907 * ( (1-Baseline!D$88-Baseline!D$87) + (1-B907)*Baseline!D$88 )</f>
        <v>3.8182530529402836E-4</v>
      </c>
      <c r="AZ907" s="48">
        <f t="shared" si="5"/>
        <v>2.5929256355517016E-2</v>
      </c>
      <c r="BA907" s="48">
        <f>AF907 * ( (1-Baseline!F$88-Baseline!F$87) + (1-Baseline!B$36)*Baseline!F$88 )</f>
        <v>8.0329791826153302E-4</v>
      </c>
      <c r="BB907" s="48">
        <f>AG907 * ( (1-Baseline!F$88-Baseline!F$87) + (1-Baseline!B$36)*Baseline!F$88 )</f>
        <v>1.8490610944456805E-4</v>
      </c>
      <c r="BC907" s="48">
        <f>AH907 * ( (1-Baseline!F$88-Baseline!F$87) + (1-Baseline!B$36)*Baseline!F$88 )</f>
        <v>3.3120449806064316E-2</v>
      </c>
      <c r="BD907" s="48">
        <f>AI907 * ( (1-Baseline!F$88-Baseline!F$87) + (1-Baseline!B$36)*Baseline!F$88 )</f>
        <v>4.1731100014595889E-4</v>
      </c>
      <c r="BE907" s="48">
        <f t="shared" si="6"/>
        <v>3.4525964833916373E-2</v>
      </c>
      <c r="BF907" s="48">
        <f>AK907 * ( (1-Baseline!H$88-Baseline!H$87) + (1-Baseline!B$36)*Baseline!H$88 )</f>
        <v>1.3523044057416622E-5</v>
      </c>
      <c r="BG907" s="48">
        <f>AL907 * ( (1-Baseline!H$88-Baseline!H$87) + (1-Baseline!B$36)*Baseline!H$88 )</f>
        <v>2.1381776057499043E-4</v>
      </c>
      <c r="BH907" s="48">
        <f>AM907 * ( (1-Baseline!H$88-Baseline!H$87) + (1-Baseline!B$36)*Baseline!H$88 )</f>
        <v>4.5381077999358977E-5</v>
      </c>
      <c r="BI907" s="48">
        <f>AN907 * ( (1-Baseline!H$88-Baseline!H$87) + (1-Baseline!B$36)*Baseline!H$88 )</f>
        <v>2.746026919955814E-2</v>
      </c>
      <c r="BJ907" s="48">
        <f t="shared" si="7"/>
        <v>2.7732991082189906E-2</v>
      </c>
      <c r="BK907" s="48"/>
      <c r="BL907" s="48">
        <f t="shared" si="18"/>
        <v>0.97372563692689973</v>
      </c>
      <c r="BM907" s="48">
        <f t="shared" si="19"/>
        <v>3.7560170668809148E-3</v>
      </c>
      <c r="BN907" s="48">
        <f t="shared" si="20"/>
        <v>1.9499708491348286E-2</v>
      </c>
      <c r="BO907" s="48">
        <f t="shared" si="21"/>
        <v>3.0186375148710991E-3</v>
      </c>
      <c r="BP907" s="48">
        <f t="shared" si="8"/>
        <v>1</v>
      </c>
      <c r="BQ907" s="48">
        <f t="shared" si="22"/>
        <v>1.1732676622506115E-2</v>
      </c>
      <c r="BR907" s="48">
        <f t="shared" si="23"/>
        <v>0.95952088407471003</v>
      </c>
      <c r="BS907" s="48">
        <f t="shared" si="24"/>
        <v>1.4020783462184206E-2</v>
      </c>
      <c r="BT907" s="48">
        <f t="shared" si="25"/>
        <v>1.4725655840599792E-2</v>
      </c>
      <c r="BU907" s="48">
        <f t="shared" si="9"/>
        <v>1</v>
      </c>
      <c r="BV907" s="48">
        <f t="shared" si="26"/>
        <v>2.3266487182203758E-2</v>
      </c>
      <c r="BW907" s="48">
        <f t="shared" si="27"/>
        <v>5.3555667548767999E-3</v>
      </c>
      <c r="BX907" s="48">
        <f t="shared" si="28"/>
        <v>0.95929107167277883</v>
      </c>
      <c r="BY907" s="48">
        <f t="shared" si="29"/>
        <v>1.2086874390140601E-2</v>
      </c>
      <c r="BZ907" s="48">
        <f t="shared" si="10"/>
        <v>0.99999999999999989</v>
      </c>
      <c r="CA907" s="48">
        <f t="shared" si="30"/>
        <v>4.8761577924788313E-4</v>
      </c>
      <c r="CB907" s="48">
        <f t="shared" si="31"/>
        <v>7.7098701665938938E-3</v>
      </c>
      <c r="CC907" s="48">
        <f t="shared" si="32"/>
        <v>1.6363571410262579E-3</v>
      </c>
      <c r="CD907" s="48">
        <f t="shared" si="33"/>
        <v>0.99016615691313203</v>
      </c>
      <c r="CE907" s="48">
        <f t="shared" si="11"/>
        <v>1</v>
      </c>
      <c r="CF907" s="48"/>
      <c r="CG907" s="48">
        <f t="shared" si="34"/>
        <v>0.97372563692689973</v>
      </c>
      <c r="CH907" s="48">
        <f t="shared" si="35"/>
        <v>3.7560170668809148E-3</v>
      </c>
      <c r="CI907" s="48">
        <f t="shared" si="36"/>
        <v>1.9499708491348286E-2</v>
      </c>
      <c r="CJ907" s="48">
        <f t="shared" si="37"/>
        <v>3.0186375148710991E-3</v>
      </c>
      <c r="CK907" s="48">
        <f t="shared" si="12"/>
        <v>1</v>
      </c>
      <c r="CL907" s="48">
        <f t="shared" si="38"/>
        <v>1.1732676622506115E-2</v>
      </c>
      <c r="CM907" s="48">
        <f t="shared" si="39"/>
        <v>0.95952088407471003</v>
      </c>
      <c r="CN907" s="48">
        <f t="shared" si="40"/>
        <v>1.4020783462184206E-2</v>
      </c>
      <c r="CO907" s="48">
        <f t="shared" si="41"/>
        <v>1.4725655840599792E-2</v>
      </c>
      <c r="CP907" s="48">
        <f t="shared" si="13"/>
        <v>1</v>
      </c>
      <c r="CQ907" s="48">
        <f t="shared" si="42"/>
        <v>2.3266487182203758E-2</v>
      </c>
      <c r="CR907" s="48">
        <f t="shared" si="43"/>
        <v>5.3555667548767999E-3</v>
      </c>
      <c r="CS907" s="48">
        <f t="shared" si="44"/>
        <v>0.95929107167277883</v>
      </c>
      <c r="CT907" s="48">
        <f t="shared" si="45"/>
        <v>1.2086874390140601E-2</v>
      </c>
      <c r="CU907" s="48">
        <f t="shared" si="14"/>
        <v>0.99999999999999989</v>
      </c>
      <c r="CV907" s="48">
        <f t="shared" si="46"/>
        <v>4.8761577924788313E-4</v>
      </c>
      <c r="CW907" s="48">
        <f t="shared" si="47"/>
        <v>7.7098701665938938E-3</v>
      </c>
      <c r="CX907" s="48">
        <f t="shared" si="48"/>
        <v>1.6363571410262579E-3</v>
      </c>
      <c r="CY907" s="48">
        <f t="shared" si="49"/>
        <v>0.99016615691313203</v>
      </c>
      <c r="CZ907" s="48">
        <f t="shared" si="15"/>
        <v>1</v>
      </c>
      <c r="DA907" s="48"/>
      <c r="DB907" s="48">
        <f>(AQ907*Baseline!B$7 + AV907*Baseline!B$11 + BA907*Baseline!B$16 + BF907*Baseline!B$18)</f>
        <v>49365.111692941078</v>
      </c>
      <c r="DC907" s="48">
        <f>(AR907*Baseline!B$7 + AW907*Baseline!B$11 + BB907*Baseline!B$16 + BG907*Baseline!B$18)</f>
        <v>63941.274290213187</v>
      </c>
      <c r="DD907" s="48">
        <f>(AS907*Baseline!B$7 + AX907*Baseline!B$11 + BC907*Baseline!B$16 + BH907*Baseline!B$18)</f>
        <v>114726.70579563886</v>
      </c>
      <c r="DE907" s="48">
        <f>(AT907*Baseline!B$7 + AY907*Baseline!B$11 + BD907*Baseline!B$16 + BI907*Baseline!B$18)</f>
        <v>1259785.8014778281</v>
      </c>
      <c r="DF907" s="48">
        <f t="shared" si="16"/>
        <v>1487818.8932566212</v>
      </c>
      <c r="DG907" s="48"/>
      <c r="DH907" s="48">
        <f t="shared" si="50"/>
        <v>3.3179516617703353E-2</v>
      </c>
      <c r="DI907" s="48">
        <f t="shared" si="51"/>
        <v>4.2976517222640551E-2</v>
      </c>
      <c r="DJ907" s="48">
        <f t="shared" si="52"/>
        <v>7.7110666033094008E-2</v>
      </c>
      <c r="DK907" s="48">
        <f t="shared" si="53"/>
        <v>0.84673330012656212</v>
      </c>
      <c r="DL907" s="48">
        <f t="shared" si="17"/>
        <v>1</v>
      </c>
      <c r="DM907" s="48"/>
      <c r="DN907" s="48">
        <f>DH907 / (Baseline!B$7/Baseline!B$17)</f>
        <v>3.5416951666552756</v>
      </c>
      <c r="DO907" s="48">
        <f>DI907 / (Baseline!B$11/Baseline!B$17)</f>
        <v>1.0374736954470469</v>
      </c>
      <c r="DP907" s="48">
        <f>DJ907 / (Baseline!B$16/Baseline!B$17)</f>
        <v>1.1915928238417091</v>
      </c>
      <c r="DQ907" s="48">
        <f>DK907 / (Baseline!B$18/Baseline!B$17)</f>
        <v>0.95730674723508302</v>
      </c>
      <c r="DR907" s="71"/>
      <c r="DS907" s="48">
        <f>(AU907*Baseline!B$34)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2.6950366998835403E-2</v>
      </c>
      <c r="DT907" s="48">
        <f>(AZ907*Baseline!B$34) + (Baseline!D$88*(1-Baseline!D$89)*Baseline!B$35) + (Baseline!D$88*Baseline!D$89*((1-Baseline!D$90)*Baseline!B$40 + Baseline!D$90*Baseline!B$41))</f>
        <v>1.0302956453327555E-2</v>
      </c>
      <c r="DU907" s="48">
        <f>(BE907*Baseline!B$34) + (Baseline!F$88*(1-Baseline!F$89)*Baseline!B$35) + (Baseline!F$88*Baseline!F$89*((1-Baseline!F$90)*Baseline!B$40 + Baseline!F$90*Baseline!B$41))</f>
        <v>1.2909534725087459E-2</v>
      </c>
      <c r="DV907" s="48">
        <f>(BJ907*Baseline!B$34) + (Baseline!H$88*(1-Baseline!H$89)*Baseline!B$35) + (Baseline!H$88*Baseline!H$89*((1-Baseline!H$90)*Baseline!B$40 + Baseline!H$90*Baseline!B$41))</f>
        <v>9.3049486623284876E-3</v>
      </c>
      <c r="DW907" s="48">
        <f>( DS907*Baseline!B$7 + DT907*Baseline!B$11 + DU907*Baseline!B$16 + DV907*Baseline!B$18 ) / Baseline!B$17</f>
        <v>9.7448580949291499E-3</v>
      </c>
    </row>
    <row r="908" spans="1:127">
      <c r="A908" s="7" t="s">
        <v>1237</v>
      </c>
      <c r="B908" s="1">
        <f>MIN( MAX( NORMINV( MCrands!B908, (B$5+B$4)/2, (B$5-B$4)/3.29 ), 0 ), 1 )</f>
        <v>0.39433825452163884</v>
      </c>
      <c r="C908" s="1">
        <f>MAX( NORMINV( MCrands!C908, (C$5+C$4)/2, (C$5-C$4)/3.29 ), 0 )</f>
        <v>2.4079623418198275</v>
      </c>
      <c r="D908" s="40"/>
      <c r="E908" s="40">
        <f>Baseline!B$33 * (C908 * Baseline!B$66*Baseline!B$66/Baseline!B$73 + Baseline!B$52*Baseline!B$52/Baseline!B$74 + Baseline!B$53*Baseline!B$53/Baseline!B$75 + Baseline!B$54*Baseline!B$54/Baseline!B$76)</f>
        <v>2.0158436807796489E-5</v>
      </c>
      <c r="F908" s="40">
        <f>Baseline!B$33 * (C908 * Baseline!B$66*Baseline!B$57/Baseline!B$73 + Baseline!B$52*Baseline!B$67/Baseline!B$74 + Baseline!B$53*Baseline!B$55/Baseline!B$75 + Baseline!B$54*Baseline!B$56/Baseline!B$76)</f>
        <v>3.930064137829501E-8</v>
      </c>
      <c r="G908" s="1">
        <f>Baseline!B$33 * (C908 * Baseline!B$66*Baseline!B$58/Baseline!B$73 + Baseline!B$52*Baseline!B$59/Baseline!B$74 + Baseline!B$53*Baseline!B$68/Baseline!B$75 + Baseline!B$54*Baseline!B$60/Baseline!B$76)</f>
        <v>1.082684525969597E-7</v>
      </c>
      <c r="H908" s="40">
        <f>Baseline!B$33 * (C908 * Baseline!B$66*Baseline!B$61/Baseline!B$73 + Baseline!B$52*Baseline!B$62/Baseline!B$74 + Baseline!B$53*Baseline!B$63/Baseline!B$75 + Baseline!B$54*Baseline!B$69/Baseline!B$76)</f>
        <v>1.7162802578498469E-9</v>
      </c>
      <c r="I908" s="40">
        <f>Baseline!B$33 * (C908 * Baseline!B$57*Baseline!B$66/Baseline!B$73 + Baseline!B$67*Baseline!B$52/Baseline!B$74 + Baseline!B$55*Baseline!B$53/Baseline!B$75 + Baseline!B$56*Baseline!B$54/Baseline!B$76)</f>
        <v>3.930064137829501E-8</v>
      </c>
      <c r="J908" s="1">
        <f>Baseline!B$33 * (C908 * Baseline!B$57*Baseline!B$57/Baseline!B$73 + Baseline!B$67*Baseline!B$67/Baseline!B$74 + Baseline!B$55*Baseline!B$55/Baseline!B$75 + Baseline!B$56*Baseline!B$56/Baseline!B$76)</f>
        <v>1.7949606054571851E-6</v>
      </c>
      <c r="K908" s="40">
        <f>Baseline!B$33 * (C908 * Baseline!B$57*Baseline!B$58/Baseline!B$73 + Baseline!B$67*Baseline!B$59/Baseline!B$74 + Baseline!B$55*Baseline!B$68/Baseline!B$75 + Baseline!B$56*Baseline!B$60/Baseline!B$76)</f>
        <v>1.3929244459479054E-8</v>
      </c>
      <c r="L908" s="1">
        <f>Baseline!B$33 * (C908 * Baseline!B$57*Baseline!B$61/Baseline!B$73 + Baseline!B$67*Baseline!B$62/Baseline!B$74 + Baseline!B$55*Baseline!B$63/Baseline!B$75 + Baseline!B$56*Baseline!B$69/Baseline!B$76)</f>
        <v>1.4629423565201535E-8</v>
      </c>
      <c r="M908" s="40">
        <f>Baseline!B$33 * (C908 * Baseline!B$58*Baseline!B$66/Baseline!B$73 + Baseline!B$59*Baseline!B$52/Baseline!B$74 + Baseline!B$68*Baseline!B$53/Baseline!B$75 + Baseline!B$60*Baseline!B$54/Baseline!B$76)</f>
        <v>1.082684525969597E-7</v>
      </c>
      <c r="N908" s="1">
        <f>Baseline!B$33 * (C908 * Baseline!B$58*Baseline!B$57/Baseline!B$73 + Baseline!B$59*Baseline!B$67/Baseline!B$74 + Baseline!B$68*Baseline!B$55/Baseline!B$75 + Baseline!B$60*Baseline!B$56/Baseline!B$76)</f>
        <v>1.3929244459479054E-8</v>
      </c>
      <c r="O908" s="1">
        <f>Baseline!B$33 * (C908 * Baseline!B$58*Baseline!B$58/Baseline!B$73 + Baseline!B$59*Baseline!B$59/Baseline!B$74 + Baseline!B$68*Baseline!B$68/Baseline!B$75 + Baseline!B$60*Baseline!B$60/Baseline!B$76)</f>
        <v>1.3250168777240469E-6</v>
      </c>
      <c r="P908" s="40">
        <f>Baseline!B$33 * (C908 * Baseline!B$58*Baseline!B$61/Baseline!B$73 + Baseline!B$59*Baseline!B$62/Baseline!B$74 + Baseline!B$68*Baseline!B$63/Baseline!B$75 + Baseline!B$60*Baseline!B$69/Baseline!B$76)</f>
        <v>1.6489822593223277E-9</v>
      </c>
      <c r="Q908" s="40">
        <f>Baseline!B$33 * (C908 * Baseline!B$61*Baseline!B$66/Baseline!B$73 + Baseline!B$62*Baseline!B$52/Baseline!B$74 + Baseline!B$63*Baseline!B$53/Baseline!B$75 + Baseline!B$69*Baseline!B$54/Baseline!B$76)</f>
        <v>1.7162802578498469E-9</v>
      </c>
      <c r="R908" s="40">
        <f>Baseline!B$33 * (C908 * Baseline!B$61*Baseline!B$57/Baseline!B$73 + Baseline!B$62*Baseline!B$67/Baseline!B$74 + Baseline!B$63*Baseline!B$55/Baseline!B$75 + Baseline!B$69*Baseline!B$56/Baseline!B$76)</f>
        <v>1.4629423565201535E-8</v>
      </c>
      <c r="S908" s="40">
        <f>Baseline!B$33 * (C908 * Baseline!B$61*Baseline!B$58/Baseline!B$73 + Baseline!B$62*Baseline!B$59/Baseline!B$74 + Baseline!B$63*Baseline!B$68/Baseline!B$75 + Baseline!B$69*Baseline!B$60/Baseline!B$76)</f>
        <v>1.6489822593223277E-9</v>
      </c>
      <c r="T908" s="40">
        <f>Baseline!B$33 * (C908 * Baseline!B$61*Baseline!B$61/Baseline!B$73 + Baseline!B$62*Baseline!B$62/Baseline!B$74 + Baseline!B$63*Baseline!B$63/Baseline!B$75 + Baseline!B$69*Baseline!B$69/Baseline!B$76)</f>
        <v>9.8551804189694417E-8</v>
      </c>
      <c r="U908" s="40"/>
      <c r="V908" s="40">
        <f>E908 * ( Baseline!B$87 * Baseline!B$7 )</f>
        <v>0.20922441562811975</v>
      </c>
      <c r="W908" s="40">
        <f>F908 * ( Baseline!D$87 * Baseline!B$11 )</f>
        <v>7.2496304172161023E-4</v>
      </c>
      <c r="X908" s="40">
        <f>G908 * ( Baseline!F$87 * Baseline!B$16 )</f>
        <v>3.7606797905498216E-3</v>
      </c>
      <c r="Y908" s="40">
        <f>H908 * ( Baseline!H$87 * Baseline!B$18 )</f>
        <v>6.0357022841575603E-4</v>
      </c>
      <c r="Z908" s="48">
        <f t="shared" si="0"/>
        <v>0.21431362868880693</v>
      </c>
      <c r="AA908" s="40">
        <f>I908 * ( Baseline!B$87 * Baseline!B$7 )</f>
        <v>4.0790135686532392E-4</v>
      </c>
      <c r="AB908" s="1">
        <f>J908 * ( Baseline!D$87 * Baseline!B$11 )</f>
        <v>3.3110912561884448E-2</v>
      </c>
      <c r="AC908" s="1">
        <f>K908 * ( Baseline!F$87 * Baseline!B$16 )</f>
        <v>4.8382910145943972E-4</v>
      </c>
      <c r="AD908" s="1">
        <f>L908 * ( Baseline!F$87 * Baseline!B$16 )</f>
        <v>5.0814966159950137E-4</v>
      </c>
      <c r="AE908" s="48">
        <f t="shared" si="1"/>
        <v>3.4510792681808719E-2</v>
      </c>
      <c r="AF908" s="48">
        <f>M908 * ( Baseline!B$87 * Baseline!B$7 )</f>
        <v>1.1237182695038447E-3</v>
      </c>
      <c r="AG908" s="48">
        <f>N908 * ( Baseline!D$87 * Baseline!B$11 )</f>
        <v>2.5694714076103747E-4</v>
      </c>
      <c r="AH908" s="48">
        <f>O908 * ( Baseline!F$87 * Baseline!B$16 )</f>
        <v>4.6024156387861538E-2</v>
      </c>
      <c r="AI908" s="48">
        <f>P908 * ( Baseline!H$87 * Baseline!B$18 )</f>
        <v>5.7990330795949817E-4</v>
      </c>
      <c r="AJ908" s="48">
        <f t="shared" si="2"/>
        <v>4.7984725106085917E-2</v>
      </c>
      <c r="AK908" s="48">
        <f>Q908 * ( Baseline!B$87 * Baseline!B$7 )</f>
        <v>1.7813272796223562E-5</v>
      </c>
      <c r="AL908" s="48">
        <f>R908 * ( Baseline!D$87 * Baseline!B$11 )</f>
        <v>2.6986306163236519E-4</v>
      </c>
      <c r="AM908" s="48">
        <f>S908 * ( Baseline!F$87 * Baseline!B$16 )</f>
        <v>5.7277019379722823E-5</v>
      </c>
      <c r="AN908" s="48">
        <f>T908 * ( Baseline!H$87 * Baseline!B$18 )</f>
        <v>3.4658054646668747E-2</v>
      </c>
      <c r="AO908" s="48">
        <f t="shared" si="3"/>
        <v>3.5003008000477058E-2</v>
      </c>
      <c r="AP908" s="48"/>
      <c r="AQ908" s="48">
        <f>V908 * ( (1-Baseline!B$88-Baseline!B$87) + (1-B908)*Baseline!B$88 )</f>
        <v>0.13131739326640665</v>
      </c>
      <c r="AR908" s="48">
        <f>W908 * ( (1-Baseline!B$88-Baseline!B$87) + (1-B908)*Baseline!B$88 )</f>
        <v>4.5501504481474178E-4</v>
      </c>
      <c r="AS908" s="48">
        <f>X908 * ( (1-Baseline!B$88-Baseline!B$87) + (1-B908)*Baseline!B$88 )</f>
        <v>2.3603491280980607E-3</v>
      </c>
      <c r="AT908" s="48">
        <f>Y908 * ( (1-Baseline!B$88-Baseline!B$87) + (1-B908)*Baseline!B$88 )</f>
        <v>3.7882418651197935E-4</v>
      </c>
      <c r="AU908" s="48">
        <f t="shared" si="4"/>
        <v>0.13451158162583143</v>
      </c>
      <c r="AV908" s="48">
        <f>AA908 * ( (1-Baseline!D$88-Baseline!D$87) + (1-B908)*Baseline!D$88 )</f>
        <v>3.3233145568480174E-4</v>
      </c>
      <c r="AW908" s="48">
        <f>AB908 * ( (1-Baseline!D$88-Baseline!D$87) + (1-B908)*Baseline!D$88 )</f>
        <v>2.6976614775950234E-2</v>
      </c>
      <c r="AX908" s="48">
        <f>AC908 * ( (1-Baseline!D$88-Baseline!D$87) + (1-B908)*Baseline!D$88 )</f>
        <v>3.9419243619670898E-4</v>
      </c>
      <c r="AY908" s="48">
        <f>AD908 * ( (1-Baseline!D$88-Baseline!D$87) + (1-B908)*Baseline!D$88 )</f>
        <v>4.1400724440555995E-4</v>
      </c>
      <c r="AZ908" s="48">
        <f t="shared" si="5"/>
        <v>2.8117145912237303E-2</v>
      </c>
      <c r="BA908" s="48">
        <f>AF908 * ( (1-Baseline!F$88-Baseline!F$87) + (1-Baseline!B$36)*Baseline!F$88 )</f>
        <v>8.0866362571959077E-4</v>
      </c>
      <c r="BB908" s="48">
        <f>AG908 * ( (1-Baseline!F$88-Baseline!F$87) + (1-Baseline!B$36)*Baseline!F$88 )</f>
        <v>1.8490738480014693E-4</v>
      </c>
      <c r="BC908" s="48">
        <f>AH908 * ( (1-Baseline!F$88-Baseline!F$87) + (1-Baseline!B$36)*Baseline!F$88 )</f>
        <v>3.3120455709709576E-2</v>
      </c>
      <c r="BD908" s="48">
        <f>AI908 * ( (1-Baseline!F$88-Baseline!F$87) + (1-Baseline!B$36)*Baseline!F$88 )</f>
        <v>4.1731697731350962E-4</v>
      </c>
      <c r="BE908" s="48">
        <f t="shared" si="6"/>
        <v>3.4531343697542821E-2</v>
      </c>
      <c r="BF908" s="48">
        <f>AK908 * ( (1-Baseline!H$88-Baseline!H$87) + (1-Baseline!B$36)*Baseline!H$88 )</f>
        <v>1.411381230190385E-5</v>
      </c>
      <c r="BG908" s="48">
        <f>AL908 * ( (1-Baseline!H$88-Baseline!H$87) + (1-Baseline!B$36)*Baseline!H$88 )</f>
        <v>2.1381790099255556E-4</v>
      </c>
      <c r="BH908" s="48">
        <f>AM908 * ( (1-Baseline!H$88-Baseline!H$87) + (1-Baseline!B$36)*Baseline!H$88 )</f>
        <v>4.5381727994941983E-5</v>
      </c>
      <c r="BI908" s="48">
        <f>AN908 * ( (1-Baseline!H$88-Baseline!H$87) + (1-Baseline!B$36)*Baseline!H$88 )</f>
        <v>2.746026985764858E-2</v>
      </c>
      <c r="BJ908" s="48">
        <f t="shared" si="7"/>
        <v>2.7733583298937981E-2</v>
      </c>
      <c r="BK908" s="48"/>
      <c r="BL908" s="48">
        <f t="shared" si="18"/>
        <v>0.9762534324493336</v>
      </c>
      <c r="BM908" s="48">
        <f t="shared" si="19"/>
        <v>3.3827202038293576E-3</v>
      </c>
      <c r="BN908" s="48">
        <f t="shared" si="20"/>
        <v>1.7547553151696659E-2</v>
      </c>
      <c r="BO908" s="48">
        <f t="shared" si="21"/>
        <v>2.8162941951403717E-3</v>
      </c>
      <c r="BP908" s="48">
        <f t="shared" si="8"/>
        <v>1</v>
      </c>
      <c r="BQ908" s="48">
        <f t="shared" si="22"/>
        <v>1.1819530215553013E-2</v>
      </c>
      <c r="BR908" s="48">
        <f t="shared" si="23"/>
        <v>0.95943645418894785</v>
      </c>
      <c r="BS908" s="48">
        <f t="shared" si="24"/>
        <v>1.4019646141436647E-2</v>
      </c>
      <c r="BT908" s="48">
        <f t="shared" si="25"/>
        <v>1.472436945406231E-2</v>
      </c>
      <c r="BU908" s="48">
        <f t="shared" si="9"/>
        <v>0.99999999999999989</v>
      </c>
      <c r="BV908" s="48">
        <f t="shared" si="26"/>
        <v>2.3418249599627763E-2</v>
      </c>
      <c r="BW908" s="48">
        <f t="shared" si="27"/>
        <v>5.3547694645112972E-3</v>
      </c>
      <c r="BX908" s="48">
        <f t="shared" si="28"/>
        <v>0.95914181619484329</v>
      </c>
      <c r="BY908" s="48">
        <f t="shared" si="29"/>
        <v>1.2085164741017739E-2</v>
      </c>
      <c r="BZ908" s="48">
        <f t="shared" si="10"/>
        <v>1.0000000000000002</v>
      </c>
      <c r="CA908" s="48">
        <f t="shared" si="30"/>
        <v>5.0890691439949346E-4</v>
      </c>
      <c r="CB908" s="48">
        <f t="shared" si="31"/>
        <v>7.7097105948347984E-3</v>
      </c>
      <c r="CC908" s="48">
        <f t="shared" si="32"/>
        <v>1.6363456357505672E-3</v>
      </c>
      <c r="CD908" s="48">
        <f t="shared" si="33"/>
        <v>0.9901450368550152</v>
      </c>
      <c r="CE908" s="48">
        <f t="shared" si="11"/>
        <v>1</v>
      </c>
      <c r="CF908" s="48"/>
      <c r="CG908" s="48">
        <f t="shared" si="34"/>
        <v>0.9762534324493336</v>
      </c>
      <c r="CH908" s="48">
        <f t="shared" si="35"/>
        <v>3.3827202038293576E-3</v>
      </c>
      <c r="CI908" s="48">
        <f t="shared" si="36"/>
        <v>1.7547553151696659E-2</v>
      </c>
      <c r="CJ908" s="48">
        <f t="shared" si="37"/>
        <v>2.8162941951403717E-3</v>
      </c>
      <c r="CK908" s="48">
        <f t="shared" si="12"/>
        <v>1</v>
      </c>
      <c r="CL908" s="48">
        <f t="shared" si="38"/>
        <v>1.1819530215553013E-2</v>
      </c>
      <c r="CM908" s="48">
        <f t="shared" si="39"/>
        <v>0.95943645418894785</v>
      </c>
      <c r="CN908" s="48">
        <f t="shared" si="40"/>
        <v>1.4019646141436647E-2</v>
      </c>
      <c r="CO908" s="48">
        <f t="shared" si="41"/>
        <v>1.472436945406231E-2</v>
      </c>
      <c r="CP908" s="48">
        <f t="shared" si="13"/>
        <v>0.99999999999999989</v>
      </c>
      <c r="CQ908" s="48">
        <f t="shared" si="42"/>
        <v>2.3418249599627763E-2</v>
      </c>
      <c r="CR908" s="48">
        <f t="shared" si="43"/>
        <v>5.3547694645112972E-3</v>
      </c>
      <c r="CS908" s="48">
        <f t="shared" si="44"/>
        <v>0.95914181619484329</v>
      </c>
      <c r="CT908" s="48">
        <f t="shared" si="45"/>
        <v>1.2085164741017739E-2</v>
      </c>
      <c r="CU908" s="48">
        <f t="shared" si="14"/>
        <v>1.0000000000000002</v>
      </c>
      <c r="CV908" s="48">
        <f t="shared" si="46"/>
        <v>5.0890691439949346E-4</v>
      </c>
      <c r="CW908" s="48">
        <f t="shared" si="47"/>
        <v>7.7097105948347984E-3</v>
      </c>
      <c r="CX908" s="48">
        <f t="shared" si="48"/>
        <v>1.6363456357505672E-3</v>
      </c>
      <c r="CY908" s="48">
        <f t="shared" si="49"/>
        <v>0.9901450368550152</v>
      </c>
      <c r="CZ908" s="48">
        <f t="shared" si="15"/>
        <v>1</v>
      </c>
      <c r="DA908" s="48"/>
      <c r="DB908" s="48">
        <f>(AQ908*Baseline!B$7 + AV908*Baseline!B$11 + BA908*Baseline!B$16 + BF908*Baseline!B$18)</f>
        <v>67757.098261246429</v>
      </c>
      <c r="DC908" s="48">
        <f>(AR908*Baseline!B$7 + AW908*Baseline!B$11 + BB908*Baseline!B$16 + BG908*Baseline!B$18)</f>
        <v>68483.860454298265</v>
      </c>
      <c r="DD908" s="48">
        <f>(AS908*Baseline!B$7 + AX908*Baseline!B$11 + BC908*Baseline!B$16 + BH908*Baseline!B$18)</f>
        <v>115028.02216343331</v>
      </c>
      <c r="DE908" s="48">
        <f>(AT908*Baseline!B$7 + AY908*Baseline!B$11 + BD908*Baseline!B$16 + BI908*Baseline!B$18)</f>
        <v>1259897.8461486355</v>
      </c>
      <c r="DF908" s="48">
        <f t="shared" si="16"/>
        <v>1511166.8270276135</v>
      </c>
      <c r="DG908" s="48"/>
      <c r="DH908" s="48">
        <f t="shared" si="50"/>
        <v>4.4837603002787663E-2</v>
      </c>
      <c r="DI908" s="48">
        <f t="shared" si="51"/>
        <v>4.5318530839511914E-2</v>
      </c>
      <c r="DJ908" s="48">
        <f t="shared" si="52"/>
        <v>7.6118678696572128E-2</v>
      </c>
      <c r="DK908" s="48">
        <f t="shared" si="53"/>
        <v>0.83372518746112823</v>
      </c>
      <c r="DL908" s="48">
        <f t="shared" si="17"/>
        <v>1</v>
      </c>
      <c r="DM908" s="48"/>
      <c r="DN908" s="48">
        <f>DH908 / (Baseline!B$7/Baseline!B$17)</f>
        <v>4.7861192093030906</v>
      </c>
      <c r="DO908" s="48">
        <f>DI908 / (Baseline!B$11/Baseline!B$17)</f>
        <v>1.0940110251076924</v>
      </c>
      <c r="DP908" s="48">
        <f>DJ908 / (Baseline!B$16/Baseline!B$17)</f>
        <v>1.1762636216398501</v>
      </c>
      <c r="DQ908" s="48">
        <f>DK908 / (Baseline!B$18/Baseline!B$17)</f>
        <v>0.94259992748256749</v>
      </c>
      <c r="DR908" s="71"/>
      <c r="DS908" s="48">
        <f>(AU908*Baseline!B$34)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3.2706268493874716E-2</v>
      </c>
      <c r="DT908" s="48">
        <f>(AZ908*Baseline!B$34) + (Baseline!D$88*(1-Baseline!D$89)*Baseline!B$35) + (Baseline!D$88*Baseline!D$89*((1-Baseline!D$90)*Baseline!B$40 + Baseline!D$90*Baseline!B$41))</f>
        <v>1.0631139886835599E-2</v>
      </c>
      <c r="DU908" s="48">
        <f>(BE908*Baseline!B$34) + (Baseline!F$88*(1-Baseline!F$89)*Baseline!B$35) + (Baseline!F$88*Baseline!F$89*((1-Baseline!F$90)*Baseline!B$40 + Baseline!F$90*Baseline!B$41))</f>
        <v>1.2910341554631426E-2</v>
      </c>
      <c r="DV908" s="48">
        <f>(BJ908*Baseline!B$34) + (Baseline!H$88*(1-Baseline!H$89)*Baseline!B$35) + (Baseline!H$88*Baseline!H$89*((1-Baseline!H$90)*Baseline!B$40 + Baseline!H$90*Baseline!B$41))</f>
        <v>9.3050374948406983E-3</v>
      </c>
      <c r="DW908" s="48">
        <f>( DS908*Baseline!B$7 + DT908*Baseline!B$11 + DU908*Baseline!B$16 + DV908*Baseline!B$18 ) / Baseline!B$17</f>
        <v>9.8125063889721136E-3</v>
      </c>
    </row>
    <row r="909" spans="1:127">
      <c r="A909" s="7" t="s">
        <v>1238</v>
      </c>
      <c r="B909" s="1">
        <f>MIN( MAX( NORMINV( MCrands!B909, (B$5+B$4)/2, (B$5-B$4)/3.29 ), 0 ), 1 )</f>
        <v>0.42379973845732677</v>
      </c>
      <c r="C909" s="1">
        <f>MAX( NORMINV( MCrands!C909, (C$5+C$4)/2, (C$5-C$4)/3.29 ), 0 )</f>
        <v>2.6474349406548114</v>
      </c>
      <c r="D909" s="40"/>
      <c r="E909" s="40">
        <f>Baseline!B$33 * (C909 * Baseline!B$66*Baseline!B$66/Baseline!B$73 + Baseline!B$52*Baseline!B$52/Baseline!B$74 + Baseline!B$53*Baseline!B$53/Baseline!B$75 + Baseline!B$54*Baseline!B$54/Baseline!B$76)</f>
        <v>2.2162353747958544E-5</v>
      </c>
      <c r="F909" s="40">
        <f>Baseline!B$33 * (C909 * Baseline!B$66*Baseline!B$57/Baseline!B$73 + Baseline!B$52*Baseline!B$67/Baseline!B$74 + Baseline!B$53*Baseline!B$55/Baseline!B$75 + Baseline!B$54*Baseline!B$56/Baseline!B$76)</f>
        <v>3.956863428236215E-8</v>
      </c>
      <c r="G909" s="1">
        <f>Baseline!B$33 * (C909 * Baseline!B$66*Baseline!B$58/Baseline!B$73 + Baseline!B$52*Baseline!B$59/Baseline!B$74 + Baseline!B$53*Baseline!B$68/Baseline!B$75 + Baseline!B$54*Baseline!B$60/Baseline!B$76)</f>
        <v>1.0892726848612477E-7</v>
      </c>
      <c r="H909" s="40">
        <f>Baseline!B$33 * (C909 * Baseline!B$66*Baseline!B$61/Baseline!B$73 + Baseline!B$52*Baseline!B$62/Baseline!B$74 + Baseline!B$53*Baseline!B$63/Baseline!B$75 + Baseline!B$54*Baseline!B$69/Baseline!B$76)</f>
        <v>1.7821618467663528E-9</v>
      </c>
      <c r="I909" s="40">
        <f>Baseline!B$33 * (C909 * Baseline!B$57*Baseline!B$66/Baseline!B$73 + Baseline!B$67*Baseline!B$52/Baseline!B$74 + Baseline!B$55*Baseline!B$53/Baseline!B$75 + Baseline!B$56*Baseline!B$54/Baseline!B$76)</f>
        <v>3.956863428236215E-8</v>
      </c>
      <c r="J909" s="1">
        <f>Baseline!B$33 * (C909 * Baseline!B$57*Baseline!B$57/Baseline!B$73 + Baseline!B$67*Baseline!B$67/Baseline!B$74 + Baseline!B$55*Baseline!B$55/Baseline!B$75 + Baseline!B$56*Baseline!B$56/Baseline!B$76)</f>
        <v>1.794960641297092E-6</v>
      </c>
      <c r="K909" s="40">
        <f>Baseline!B$33 * (C909 * Baseline!B$57*Baseline!B$58/Baseline!B$73 + Baseline!B$67*Baseline!B$59/Baseline!B$74 + Baseline!B$55*Baseline!B$68/Baseline!B$75 + Baseline!B$56*Baseline!B$60/Baseline!B$76)</f>
        <v>1.3929332565916925E-8</v>
      </c>
      <c r="L909" s="1">
        <f>Baseline!B$33 * (C909 * Baseline!B$57*Baseline!B$61/Baseline!B$73 + Baseline!B$67*Baseline!B$62/Baseline!B$74 + Baseline!B$55*Baseline!B$63/Baseline!B$75 + Baseline!B$56*Baseline!B$69/Baseline!B$76)</f>
        <v>1.4629432375845324E-8</v>
      </c>
      <c r="M909" s="40">
        <f>Baseline!B$33 * (C909 * Baseline!B$58*Baseline!B$66/Baseline!B$73 + Baseline!B$59*Baseline!B$52/Baseline!B$74 + Baseline!B$68*Baseline!B$53/Baseline!B$75 + Baseline!B$60*Baseline!B$54/Baseline!B$76)</f>
        <v>1.0892726848612477E-7</v>
      </c>
      <c r="N909" s="1">
        <f>Baseline!B$33 * (C909 * Baseline!B$58*Baseline!B$57/Baseline!B$73 + Baseline!B$59*Baseline!B$67/Baseline!B$74 + Baseline!B$68*Baseline!B$55/Baseline!B$75 + Baseline!B$60*Baseline!B$56/Baseline!B$76)</f>
        <v>1.3929332565916925E-8</v>
      </c>
      <c r="O909" s="1">
        <f>Baseline!B$33 * (C909 * Baseline!B$58*Baseline!B$58/Baseline!B$73 + Baseline!B$59*Baseline!B$59/Baseline!B$74 + Baseline!B$68*Baseline!B$68/Baseline!B$75 + Baseline!B$60*Baseline!B$60/Baseline!B$76)</f>
        <v>1.32501709431904E-6</v>
      </c>
      <c r="P909" s="40">
        <f>Baseline!B$33 * (C909 * Baseline!B$58*Baseline!B$61/Baseline!B$73 + Baseline!B$59*Baseline!B$62/Baseline!B$74 + Baseline!B$68*Baseline!B$63/Baseline!B$75 + Baseline!B$60*Baseline!B$69/Baseline!B$76)</f>
        <v>1.6490039188216373E-9</v>
      </c>
      <c r="Q909" s="40">
        <f>Baseline!B$33 * (C909 * Baseline!B$61*Baseline!B$66/Baseline!B$73 + Baseline!B$62*Baseline!B$52/Baseline!B$74 + Baseline!B$63*Baseline!B$53/Baseline!B$75 + Baseline!B$69*Baseline!B$54/Baseline!B$76)</f>
        <v>1.7821618467663528E-9</v>
      </c>
      <c r="R909" s="40">
        <f>Baseline!B$33 * (C909 * Baseline!B$61*Baseline!B$57/Baseline!B$73 + Baseline!B$62*Baseline!B$67/Baseline!B$74 + Baseline!B$63*Baseline!B$55/Baseline!B$75 + Baseline!B$69*Baseline!B$56/Baseline!B$76)</f>
        <v>1.4629432375845324E-8</v>
      </c>
      <c r="S909" s="40">
        <f>Baseline!B$33 * (C909 * Baseline!B$61*Baseline!B$58/Baseline!B$73 + Baseline!B$62*Baseline!B$59/Baseline!B$74 + Baseline!B$63*Baseline!B$68/Baseline!B$75 + Baseline!B$69*Baseline!B$60/Baseline!B$76)</f>
        <v>1.6490039188216373E-9</v>
      </c>
      <c r="T909" s="40">
        <f>Baseline!B$33 * (C909 * Baseline!B$61*Baseline!B$61/Baseline!B$73 + Baseline!B$62*Baseline!B$62/Baseline!B$74 + Baseline!B$63*Baseline!B$63/Baseline!B$75 + Baseline!B$69*Baseline!B$69/Baseline!B$76)</f>
        <v>9.8551806355644338E-8</v>
      </c>
      <c r="U909" s="40"/>
      <c r="V909" s="40">
        <f>E909 * ( Baseline!B$87 * Baseline!B$7 )</f>
        <v>0.23002306955006172</v>
      </c>
      <c r="W909" s="40">
        <f>F909 * ( Baseline!D$87 * Baseline!B$11 )</f>
        <v>7.2990659846976095E-4</v>
      </c>
      <c r="X909" s="40">
        <f>G909 * ( Baseline!F$87 * Baseline!B$16 )</f>
        <v>3.7835636088796106E-3</v>
      </c>
      <c r="Y909" s="40">
        <f>H909 * ( Baseline!H$87 * Baseline!B$18 )</f>
        <v>6.2673903519358662E-4</v>
      </c>
      <c r="Z909" s="48">
        <f t="shared" si="0"/>
        <v>0.23516327879260465</v>
      </c>
      <c r="AA909" s="40">
        <f>I909 * ( Baseline!B$87 * Baseline!B$7 )</f>
        <v>4.1068285521663676E-4</v>
      </c>
      <c r="AB909" s="1">
        <f>J909 * ( Baseline!D$87 * Baseline!B$11 )</f>
        <v>3.3110913223008721E-2</v>
      </c>
      <c r="AC909" s="1">
        <f>K909 * ( Baseline!F$87 * Baseline!B$16 )</f>
        <v>4.8383216181628759E-4</v>
      </c>
      <c r="AD909" s="1">
        <f>L909 * ( Baseline!F$87 * Baseline!B$16 )</f>
        <v>5.0814996763518623E-4</v>
      </c>
      <c r="AE909" s="48">
        <f t="shared" si="1"/>
        <v>3.451357820767683E-2</v>
      </c>
      <c r="AF909" s="48">
        <f>M909 * ( Baseline!B$87 * Baseline!B$7 )</f>
        <v>1.1305561196174889E-3</v>
      </c>
      <c r="AG909" s="48">
        <f>N909 * ( Baseline!D$87 * Baseline!B$11 )</f>
        <v>2.5694876602487424E-4</v>
      </c>
      <c r="AH909" s="48">
        <f>O909 * ( Baseline!F$87 * Baseline!B$16 )</f>
        <v>4.6024163911238793E-2</v>
      </c>
      <c r="AI909" s="48">
        <f>P909 * ( Baseline!H$87 * Baseline!B$18 )</f>
        <v>5.7991092503071131E-4</v>
      </c>
      <c r="AJ909" s="48">
        <f t="shared" si="2"/>
        <v>4.799157972191187E-2</v>
      </c>
      <c r="AK909" s="48">
        <f>Q909 * ( Baseline!B$87 * Baseline!B$7 )</f>
        <v>1.8497057807587977E-5</v>
      </c>
      <c r="AL909" s="48">
        <f>R909 * ( Baseline!D$87 * Baseline!B$11 )</f>
        <v>2.6986322415874892E-4</v>
      </c>
      <c r="AM909" s="48">
        <f>S909 * ( Baseline!F$87 * Baseline!B$16 )</f>
        <v>5.7277771717447928E-5</v>
      </c>
      <c r="AN909" s="48">
        <f>T909 * ( Baseline!H$87 * Baseline!B$18 )</f>
        <v>3.4658055408375868E-2</v>
      </c>
      <c r="AO909" s="48">
        <f t="shared" si="3"/>
        <v>3.500369346205965E-2</v>
      </c>
      <c r="AP909" s="48"/>
      <c r="AQ909" s="48">
        <f>V909 * ( (1-Baseline!B$88-Baseline!B$87) + (1-B909)*Baseline!B$88 )</f>
        <v>0.13834006798581422</v>
      </c>
      <c r="AR909" s="48">
        <f>W909 * ( (1-Baseline!B$88-Baseline!B$87) + (1-B909)*Baseline!B$88 )</f>
        <v>4.3897913654102018E-4</v>
      </c>
      <c r="AS909" s="48">
        <f>X909 * ( (1-Baseline!B$88-Baseline!B$87) + (1-B909)*Baseline!B$88 )</f>
        <v>2.275504139236531E-3</v>
      </c>
      <c r="AT909" s="48">
        <f>Y909 * ( (1-Baseline!B$88-Baseline!B$87) + (1-B909)*Baseline!B$88 )</f>
        <v>3.7693228295596889E-4</v>
      </c>
      <c r="AU909" s="48">
        <f t="shared" si="4"/>
        <v>0.14143148354454771</v>
      </c>
      <c r="AV909" s="48">
        <f>AA909 * ( (1-Baseline!D$88-Baseline!D$87) + (1-B909)*Baseline!D$88 )</f>
        <v>3.291771411590913E-4</v>
      </c>
      <c r="AW909" s="48">
        <f>AB909 * ( (1-Baseline!D$88-Baseline!D$87) + (1-B909)*Baseline!D$88 )</f>
        <v>2.6539592820760224E-2</v>
      </c>
      <c r="AX909" s="48">
        <f>AC909 * ( (1-Baseline!D$88-Baseline!D$87) + (1-B909)*Baseline!D$88 )</f>
        <v>3.8780895234473504E-4</v>
      </c>
      <c r="AY909" s="48">
        <f>AD909 * ( (1-Baseline!D$88-Baseline!D$87) + (1-B909)*Baseline!D$88 )</f>
        <v>4.0730055199893623E-4</v>
      </c>
      <c r="AZ909" s="48">
        <f t="shared" si="5"/>
        <v>2.7663879466262985E-2</v>
      </c>
      <c r="BA909" s="48">
        <f>AF909 * ( (1-Baseline!F$88-Baseline!F$87) + (1-Baseline!B$36)*Baseline!F$88 )</f>
        <v>8.135843614725728E-4</v>
      </c>
      <c r="BB909" s="48">
        <f>AG909 * ( (1-Baseline!F$88-Baseline!F$87) + (1-Baseline!B$36)*Baseline!F$88 )</f>
        <v>1.8490855439201232E-4</v>
      </c>
      <c r="BC909" s="48">
        <f>AH909 * ( (1-Baseline!F$88-Baseline!F$87) + (1-Baseline!B$36)*Baseline!F$88 )</f>
        <v>3.31204611237726E-2</v>
      </c>
      <c r="BD909" s="48">
        <f>AI909 * ( (1-Baseline!F$88-Baseline!F$87) + (1-Baseline!B$36)*Baseline!F$88 )</f>
        <v>4.1732245880170087E-4</v>
      </c>
      <c r="BE909" s="48">
        <f t="shared" si="6"/>
        <v>3.4536276498438885E-2</v>
      </c>
      <c r="BF909" s="48">
        <f>AK909 * ( (1-Baseline!H$88-Baseline!H$87) + (1-Baseline!B$36)*Baseline!H$88 )</f>
        <v>1.4655588842108104E-5</v>
      </c>
      <c r="BG909" s="48">
        <f>AL909 * ( (1-Baseline!H$88-Baseline!H$87) + (1-Baseline!B$36)*Baseline!H$88 )</f>
        <v>2.1381802976545993E-4</v>
      </c>
      <c r="BH909" s="48">
        <f>AM909 * ( (1-Baseline!H$88-Baseline!H$87) + (1-Baseline!B$36)*Baseline!H$88 )</f>
        <v>4.5382324087168337E-5</v>
      </c>
      <c r="BI909" s="48">
        <f>AN909 * ( (1-Baseline!H$88-Baseline!H$87) + (1-Baseline!B$36)*Baseline!H$88 )</f>
        <v>2.7460270461164366E-2</v>
      </c>
      <c r="BJ909" s="48">
        <f t="shared" si="7"/>
        <v>2.77341264038591E-2</v>
      </c>
      <c r="BK909" s="48"/>
      <c r="BL909" s="48">
        <f t="shared" si="18"/>
        <v>0.97814195622320699</v>
      </c>
      <c r="BM909" s="48">
        <f t="shared" si="19"/>
        <v>3.1038289745631614E-3</v>
      </c>
      <c r="BN909" s="48">
        <f t="shared" si="20"/>
        <v>1.608909192075185E-2</v>
      </c>
      <c r="BO909" s="48">
        <f t="shared" si="21"/>
        <v>2.6651228814781099E-3</v>
      </c>
      <c r="BP909" s="48">
        <f t="shared" si="8"/>
        <v>1</v>
      </c>
      <c r="BQ909" s="48">
        <f t="shared" si="22"/>
        <v>1.189916770569123E-2</v>
      </c>
      <c r="BR909" s="48">
        <f t="shared" si="23"/>
        <v>0.95935903903594344</v>
      </c>
      <c r="BS909" s="48">
        <f t="shared" si="24"/>
        <v>1.4018603313308996E-2</v>
      </c>
      <c r="BT909" s="48">
        <f t="shared" si="25"/>
        <v>1.472318994505643E-2</v>
      </c>
      <c r="BU909" s="48">
        <f t="shared" si="9"/>
        <v>1</v>
      </c>
      <c r="BV909" s="48">
        <f t="shared" si="26"/>
        <v>2.3557384986460501E-2</v>
      </c>
      <c r="BW909" s="48">
        <f t="shared" si="27"/>
        <v>5.3540385107922845E-3</v>
      </c>
      <c r="BX909" s="48">
        <f t="shared" si="28"/>
        <v>0.95900497916356775</v>
      </c>
      <c r="BY909" s="48">
        <f t="shared" si="29"/>
        <v>1.208359733917942E-2</v>
      </c>
      <c r="BZ909" s="48">
        <f t="shared" si="10"/>
        <v>0.99999999999999989</v>
      </c>
      <c r="CA909" s="48">
        <f t="shared" si="30"/>
        <v>5.284316018718669E-4</v>
      </c>
      <c r="CB909" s="48">
        <f t="shared" si="31"/>
        <v>7.7095642621614344E-3</v>
      </c>
      <c r="CC909" s="48">
        <f t="shared" si="32"/>
        <v>1.6363350850255574E-3</v>
      </c>
      <c r="CD909" s="48">
        <f t="shared" si="33"/>
        <v>0.99012566905094124</v>
      </c>
      <c r="CE909" s="48">
        <f t="shared" si="11"/>
        <v>1</v>
      </c>
      <c r="CF909" s="48"/>
      <c r="CG909" s="48">
        <f t="shared" si="34"/>
        <v>0.97814195622320699</v>
      </c>
      <c r="CH909" s="48">
        <f t="shared" si="35"/>
        <v>3.1038289745631614E-3</v>
      </c>
      <c r="CI909" s="48">
        <f t="shared" si="36"/>
        <v>1.608909192075185E-2</v>
      </c>
      <c r="CJ909" s="48">
        <f t="shared" si="37"/>
        <v>2.6651228814781099E-3</v>
      </c>
      <c r="CK909" s="48">
        <f t="shared" si="12"/>
        <v>1</v>
      </c>
      <c r="CL909" s="48">
        <f t="shared" si="38"/>
        <v>1.189916770569123E-2</v>
      </c>
      <c r="CM909" s="48">
        <f t="shared" si="39"/>
        <v>0.95935903903594344</v>
      </c>
      <c r="CN909" s="48">
        <f t="shared" si="40"/>
        <v>1.4018603313308996E-2</v>
      </c>
      <c r="CO909" s="48">
        <f t="shared" si="41"/>
        <v>1.472318994505643E-2</v>
      </c>
      <c r="CP909" s="48">
        <f t="shared" si="13"/>
        <v>1</v>
      </c>
      <c r="CQ909" s="48">
        <f t="shared" si="42"/>
        <v>2.3557384986460501E-2</v>
      </c>
      <c r="CR909" s="48">
        <f t="shared" si="43"/>
        <v>5.3540385107922845E-3</v>
      </c>
      <c r="CS909" s="48">
        <f t="shared" si="44"/>
        <v>0.95900497916356775</v>
      </c>
      <c r="CT909" s="48">
        <f t="shared" si="45"/>
        <v>1.208359733917942E-2</v>
      </c>
      <c r="CU909" s="48">
        <f t="shared" si="14"/>
        <v>0.99999999999999989</v>
      </c>
      <c r="CV909" s="48">
        <f t="shared" si="46"/>
        <v>5.284316018718669E-4</v>
      </c>
      <c r="CW909" s="48">
        <f t="shared" si="47"/>
        <v>7.7095642621614344E-3</v>
      </c>
      <c r="CX909" s="48">
        <f t="shared" si="48"/>
        <v>1.6363350850255574E-3</v>
      </c>
      <c r="CY909" s="48">
        <f t="shared" si="49"/>
        <v>0.99012566905094124</v>
      </c>
      <c r="CZ909" s="48">
        <f t="shared" si="15"/>
        <v>1</v>
      </c>
      <c r="DA909" s="48"/>
      <c r="DB909" s="48">
        <f>(AQ909*Baseline!B$7 + AV909*Baseline!B$11 + BA909*Baseline!B$16 + BF909*Baseline!B$18)</f>
        <v>71197.62469190362</v>
      </c>
      <c r="DC909" s="48">
        <f>(AR909*Baseline!B$7 + AW909*Baseline!B$11 + BB909*Baseline!B$16 + BG909*Baseline!B$18)</f>
        <v>67538.87567166629</v>
      </c>
      <c r="DD909" s="48">
        <f>(AS909*Baseline!B$7 + AX909*Baseline!B$11 + BC909*Baseline!B$16 + BH909*Baseline!B$18)</f>
        <v>114973.22805169605</v>
      </c>
      <c r="DE909" s="48">
        <f>(AT909*Baseline!B$7 + AY909*Baseline!B$11 + BD909*Baseline!B$16 + BI909*Baseline!B$18)</f>
        <v>1259882.5917108906</v>
      </c>
      <c r="DF909" s="48">
        <f t="shared" si="16"/>
        <v>1513592.3201261566</v>
      </c>
      <c r="DG909" s="48"/>
      <c r="DH909" s="48">
        <f t="shared" si="50"/>
        <v>4.7038838493822011E-2</v>
      </c>
      <c r="DI909" s="48">
        <f t="shared" si="51"/>
        <v>4.4621576611882506E-2</v>
      </c>
      <c r="DJ909" s="48">
        <f t="shared" si="52"/>
        <v>7.5960499087437974E-2</v>
      </c>
      <c r="DK909" s="48">
        <f t="shared" si="53"/>
        <v>0.83237908580685749</v>
      </c>
      <c r="DL909" s="48">
        <f t="shared" si="17"/>
        <v>1</v>
      </c>
      <c r="DM909" s="48"/>
      <c r="DN909" s="48">
        <f>DH909 / (Baseline!B$7/Baseline!B$17)</f>
        <v>5.0210866197416957</v>
      </c>
      <c r="DO909" s="48">
        <f>DI909 / (Baseline!B$11/Baseline!B$17)</f>
        <v>1.0771862164720778</v>
      </c>
      <c r="DP909" s="48">
        <f>DJ909 / (Baseline!B$16/Baseline!B$17)</f>
        <v>1.1738192686492865</v>
      </c>
      <c r="DQ909" s="48">
        <f>DK909 / (Baseline!B$18/Baseline!B$17)</f>
        <v>0.94107804072565704</v>
      </c>
      <c r="DR909" s="71"/>
      <c r="DS909" s="48">
        <f>(AU909*Baseline!B$34)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3.3744253781682158E-2</v>
      </c>
      <c r="DT909" s="48">
        <f>(AZ909*Baseline!B$34) + (Baseline!D$88*(1-Baseline!D$89)*Baseline!B$35) + (Baseline!D$88*Baseline!D$89*((1-Baseline!D$90)*Baseline!B$40 + Baseline!D$90*Baseline!B$41))</f>
        <v>1.0563149919939452E-2</v>
      </c>
      <c r="DU909" s="48">
        <f>(BE909*Baseline!B$34) + (Baseline!F$88*(1-Baseline!F$89)*Baseline!B$35) + (Baseline!F$88*Baseline!F$89*((1-Baseline!F$90)*Baseline!B$40 + Baseline!F$90*Baseline!B$41))</f>
        <v>1.2911081474765836E-2</v>
      </c>
      <c r="DV909" s="48">
        <f>(BJ909*Baseline!B$34) + (Baseline!H$88*(1-Baseline!H$89)*Baseline!B$35) + (Baseline!H$88*Baseline!H$89*((1-Baseline!H$90)*Baseline!B$40 + Baseline!H$90*Baseline!B$41))</f>
        <v>9.3051189605788658E-3</v>
      </c>
      <c r="DW909" s="48">
        <f>( DS909*Baseline!B$7 + DT909*Baseline!B$11 + DU909*Baseline!B$16 + DV909*Baseline!B$18 ) / Baseline!B$17</f>
        <v>9.8195340117133278E-3</v>
      </c>
    </row>
    <row r="910" spans="1:127">
      <c r="A910" s="7" t="s">
        <v>1239</v>
      </c>
      <c r="B910" s="1">
        <f>MIN( MAX( NORMINV( MCrands!B910, (B$5+B$4)/2, (B$5-B$4)/3.29 ), 0 ), 1 )</f>
        <v>0.68841413113361427</v>
      </c>
      <c r="C910" s="1">
        <f>MAX( NORMINV( MCrands!C910, (C$5+C$4)/2, (C$5-C$4)/3.29 ), 0 )</f>
        <v>2.4670558460226504</v>
      </c>
      <c r="D910" s="40"/>
      <c r="E910" s="40">
        <f>Baseline!B$33 * (C910 * Baseline!B$66*Baseline!B$66/Baseline!B$73 + Baseline!B$52*Baseline!B$52/Baseline!B$74 + Baseline!B$53*Baseline!B$53/Baseline!B$75 + Baseline!B$54*Baseline!B$54/Baseline!B$76)</f>
        <v>2.0652933776141389E-5</v>
      </c>
      <c r="F910" s="40">
        <f>Baseline!B$33 * (C910 * Baseline!B$66*Baseline!B$57/Baseline!B$73 + Baseline!B$52*Baseline!B$67/Baseline!B$74 + Baseline!B$53*Baseline!B$55/Baseline!B$75 + Baseline!B$54*Baseline!B$56/Baseline!B$76)</f>
        <v>3.9366772701376915E-8</v>
      </c>
      <c r="G910" s="1">
        <f>Baseline!B$33 * (C910 * Baseline!B$66*Baseline!B$58/Baseline!B$73 + Baseline!B$52*Baseline!B$59/Baseline!B$74 + Baseline!B$53*Baseline!B$68/Baseline!B$75 + Baseline!B$54*Baseline!B$60/Baseline!B$76)</f>
        <v>1.0843102543286938E-7</v>
      </c>
      <c r="H910" s="40">
        <f>Baseline!B$33 * (C910 * Baseline!B$66*Baseline!B$61/Baseline!B$73 + Baseline!B$52*Baseline!B$62/Baseline!B$74 + Baseline!B$53*Baseline!B$63/Baseline!B$75 + Baseline!B$54*Baseline!B$69/Baseline!B$76)</f>
        <v>1.7325375414408139E-9</v>
      </c>
      <c r="I910" s="40">
        <f>Baseline!B$33 * (C910 * Baseline!B$57*Baseline!B$66/Baseline!B$73 + Baseline!B$67*Baseline!B$52/Baseline!B$74 + Baseline!B$55*Baseline!B$53/Baseline!B$75 + Baseline!B$56*Baseline!B$54/Baseline!B$76)</f>
        <v>3.9366772701376915E-8</v>
      </c>
      <c r="J910" s="1">
        <f>Baseline!B$33 * (C910 * Baseline!B$57*Baseline!B$57/Baseline!B$73 + Baseline!B$67*Baseline!B$67/Baseline!B$74 + Baseline!B$55*Baseline!B$55/Baseline!B$75 + Baseline!B$56*Baseline!B$56/Baseline!B$76)</f>
        <v>1.794960614301227E-6</v>
      </c>
      <c r="K910" s="40">
        <f>Baseline!B$33 * (C910 * Baseline!B$57*Baseline!B$58/Baseline!B$73 + Baseline!B$67*Baseline!B$59/Baseline!B$74 + Baseline!B$55*Baseline!B$68/Baseline!B$75 + Baseline!B$56*Baseline!B$60/Baseline!B$76)</f>
        <v>1.3929266201081988E-8</v>
      </c>
      <c r="L910" s="1">
        <f>Baseline!B$33 * (C910 * Baseline!B$57*Baseline!B$61/Baseline!B$73 + Baseline!B$67*Baseline!B$62/Baseline!B$74 + Baseline!B$55*Baseline!B$63/Baseline!B$75 + Baseline!B$56*Baseline!B$69/Baseline!B$76)</f>
        <v>1.4629425739361828E-8</v>
      </c>
      <c r="M910" s="40">
        <f>Baseline!B$33 * (C910 * Baseline!B$58*Baseline!B$66/Baseline!B$73 + Baseline!B$59*Baseline!B$52/Baseline!B$74 + Baseline!B$68*Baseline!B$53/Baseline!B$75 + Baseline!B$60*Baseline!B$54/Baseline!B$76)</f>
        <v>1.0843102543286938E-7</v>
      </c>
      <c r="N910" s="1">
        <f>Baseline!B$33 * (C910 * Baseline!B$58*Baseline!B$57/Baseline!B$73 + Baseline!B$59*Baseline!B$67/Baseline!B$74 + Baseline!B$68*Baseline!B$55/Baseline!B$75 + Baseline!B$60*Baseline!B$56/Baseline!B$76)</f>
        <v>1.3929266201081988E-8</v>
      </c>
      <c r="O910" s="1">
        <f>Baseline!B$33 * (C910 * Baseline!B$58*Baseline!B$58/Baseline!B$73 + Baseline!B$59*Baseline!B$59/Baseline!B$74 + Baseline!B$68*Baseline!B$68/Baseline!B$75 + Baseline!B$60*Baseline!B$60/Baseline!B$76)</f>
        <v>1.3250169311721541E-6</v>
      </c>
      <c r="P910" s="40">
        <f>Baseline!B$33 * (C910 * Baseline!B$58*Baseline!B$61/Baseline!B$73 + Baseline!B$59*Baseline!B$62/Baseline!B$74 + Baseline!B$68*Baseline!B$63/Baseline!B$75 + Baseline!B$60*Baseline!B$69/Baseline!B$76)</f>
        <v>1.6489876041330478E-9</v>
      </c>
      <c r="Q910" s="40">
        <f>Baseline!B$33 * (C910 * Baseline!B$61*Baseline!B$66/Baseline!B$73 + Baseline!B$62*Baseline!B$52/Baseline!B$74 + Baseline!B$63*Baseline!B$53/Baseline!B$75 + Baseline!B$69*Baseline!B$54/Baseline!B$76)</f>
        <v>1.7325375414408139E-9</v>
      </c>
      <c r="R910" s="40">
        <f>Baseline!B$33 * (C910 * Baseline!B$61*Baseline!B$57/Baseline!B$73 + Baseline!B$62*Baseline!B$67/Baseline!B$74 + Baseline!B$63*Baseline!B$55/Baseline!B$75 + Baseline!B$69*Baseline!B$56/Baseline!B$76)</f>
        <v>1.4629425739361828E-8</v>
      </c>
      <c r="S910" s="40">
        <f>Baseline!B$33 * (C910 * Baseline!B$61*Baseline!B$58/Baseline!B$73 + Baseline!B$62*Baseline!B$59/Baseline!B$74 + Baseline!B$63*Baseline!B$68/Baseline!B$75 + Baseline!B$69*Baseline!B$60/Baseline!B$76)</f>
        <v>1.6489876041330478E-9</v>
      </c>
      <c r="T910" s="40">
        <f>Baseline!B$33 * (C910 * Baseline!B$61*Baseline!B$61/Baseline!B$73 + Baseline!B$62*Baseline!B$62/Baseline!B$74 + Baseline!B$63*Baseline!B$63/Baseline!B$75 + Baseline!B$69*Baseline!B$69/Baseline!B$76)</f>
        <v>9.8551804724175489E-8</v>
      </c>
      <c r="U910" s="40"/>
      <c r="V910" s="40">
        <f>E910 * ( Baseline!B$87 * Baseline!B$7 )</f>
        <v>0.21435679966257148</v>
      </c>
      <c r="W910" s="40">
        <f>F910 * ( Baseline!D$87 * Baseline!B$11 )</f>
        <v>7.261829395007088E-4</v>
      </c>
      <c r="X910" s="40">
        <f>G910 * ( Baseline!F$87 * Baseline!B$16 )</f>
        <v>3.7663267206003862E-3</v>
      </c>
      <c r="Y910" s="40">
        <f>H910 * ( Baseline!H$87 * Baseline!B$18 )</f>
        <v>6.0928748369824272E-4</v>
      </c>
      <c r="Z910" s="48">
        <f t="shared" si="0"/>
        <v>0.21945859680637084</v>
      </c>
      <c r="AA910" s="40">
        <f>I910 * ( Baseline!B$87 * Baseline!B$7 )</f>
        <v>4.0858773386759101E-4</v>
      </c>
      <c r="AB910" s="1">
        <f>J910 * ( Baseline!D$87 * Baseline!B$11 )</f>
        <v>3.3110912725026913E-2</v>
      </c>
      <c r="AC910" s="1">
        <f>K910 * ( Baseline!F$87 * Baseline!B$16 )</f>
        <v>4.8382985664901531E-4</v>
      </c>
      <c r="AD910" s="1">
        <f>L910 * ( Baseline!F$87 * Baseline!B$16 )</f>
        <v>5.0814973711845899E-4</v>
      </c>
      <c r="AE910" s="48">
        <f t="shared" si="1"/>
        <v>3.4511480052661976E-2</v>
      </c>
      <c r="AF910" s="48">
        <f>M910 * ( Baseline!B$87 * Baseline!B$7 )</f>
        <v>1.1254056129677513E-3</v>
      </c>
      <c r="AG910" s="48">
        <f>N910 * ( Baseline!D$87 * Baseline!B$11 )</f>
        <v>2.5694754181959634E-4</v>
      </c>
      <c r="AH910" s="48">
        <f>O910 * ( Baseline!F$87 * Baseline!B$16 )</f>
        <v>4.6024158244369243E-2</v>
      </c>
      <c r="AI910" s="48">
        <f>P910 * ( Baseline!H$87 * Baseline!B$18 )</f>
        <v>5.7990518758761398E-4</v>
      </c>
      <c r="AJ910" s="48">
        <f t="shared" si="2"/>
        <v>4.7986416586744199E-2</v>
      </c>
      <c r="AK910" s="48">
        <f>Q910 * ( Baseline!B$87 * Baseline!B$7 )</f>
        <v>1.7982007142614206E-5</v>
      </c>
      <c r="AL910" s="48">
        <f>R910 * ( Baseline!D$87 * Baseline!B$11 )</f>
        <v>2.6986310173822105E-4</v>
      </c>
      <c r="AM910" s="48">
        <f>S910 * ( Baseline!F$87 * Baseline!B$16 )</f>
        <v>5.7277205030493452E-5</v>
      </c>
      <c r="AN910" s="48">
        <f>T910 * ( Baseline!H$87 * Baseline!B$18 )</f>
        <v>3.4658054834631559E-2</v>
      </c>
      <c r="AO910" s="48">
        <f t="shared" si="3"/>
        <v>3.500317714854289E-2</v>
      </c>
      <c r="AP910" s="48"/>
      <c r="AQ910" s="48">
        <f>V910 * ( (1-Baseline!B$88-Baseline!B$87) + (1-B910)*Baseline!B$88 )</f>
        <v>7.8435601656653128E-2</v>
      </c>
      <c r="AR910" s="48">
        <f>W910 * ( (1-Baseline!B$88-Baseline!B$87) + (1-B910)*Baseline!B$88 )</f>
        <v>2.6571863296240701E-4</v>
      </c>
      <c r="AS910" s="48">
        <f>X910 * ( (1-Baseline!B$88-Baseline!B$87) + (1-B910)*Baseline!B$88 )</f>
        <v>1.3781419709141254E-3</v>
      </c>
      <c r="AT910" s="48">
        <f>Y910 * ( (1-Baseline!B$88-Baseline!B$87) + (1-B910)*Baseline!B$88 )</f>
        <v>2.2294525035346669E-4</v>
      </c>
      <c r="AU910" s="48">
        <f t="shared" si="4"/>
        <v>8.030240751088312E-2</v>
      </c>
      <c r="AV910" s="48">
        <f>AA910 * ( (1-Baseline!D$88-Baseline!D$87) + (1-B910)*Baseline!D$88 )</f>
        <v>2.7906087434452059E-4</v>
      </c>
      <c r="AW910" s="48">
        <f>AB910 * ( (1-Baseline!D$88-Baseline!D$87) + (1-B910)*Baseline!D$88 )</f>
        <v>2.2614384841972448E-2</v>
      </c>
      <c r="AX910" s="48">
        <f>AC910 * ( (1-Baseline!D$88-Baseline!D$87) + (1-B910)*Baseline!D$88 )</f>
        <v>3.3045040670313632E-4</v>
      </c>
      <c r="AY910" s="48">
        <f>AD910 * ( (1-Baseline!D$88-Baseline!D$87) + (1-B910)*Baseline!D$88 )</f>
        <v>3.470606143653089E-4</v>
      </c>
      <c r="AZ910" s="48">
        <f t="shared" si="5"/>
        <v>2.3570956737385414E-2</v>
      </c>
      <c r="BA910" s="48">
        <f>AF910 * ( (1-Baseline!F$88-Baseline!F$87) + (1-Baseline!B$36)*Baseline!F$88 )</f>
        <v>8.0987789207120887E-4</v>
      </c>
      <c r="BB910" s="48">
        <f>AG910 * ( (1-Baseline!F$88-Baseline!F$87) + (1-Baseline!B$36)*Baseline!F$88 )</f>
        <v>1.8490767341471976E-4</v>
      </c>
      <c r="BC910" s="48">
        <f>AH910 * ( (1-Baseline!F$88-Baseline!F$87) + (1-Baseline!B$36)*Baseline!F$88 )</f>
        <v>3.3120457045711926E-2</v>
      </c>
      <c r="BD910" s="48">
        <f>AI910 * ( (1-Baseline!F$88-Baseline!F$87) + (1-Baseline!B$36)*Baseline!F$88 )</f>
        <v>4.1731832995404983E-4</v>
      </c>
      <c r="BE910" s="48">
        <f t="shared" si="6"/>
        <v>3.4532560941151903E-2</v>
      </c>
      <c r="BF910" s="48">
        <f>AK910 * ( (1-Baseline!H$88-Baseline!H$87) + (1-Baseline!B$36)*Baseline!H$88 )</f>
        <v>1.4247503899236086E-5</v>
      </c>
      <c r="BG910" s="48">
        <f>AL910 * ( (1-Baseline!H$88-Baseline!H$87) + (1-Baseline!B$36)*Baseline!H$88 )</f>
        <v>2.1381793276922727E-4</v>
      </c>
      <c r="BH910" s="48">
        <f>AM910 * ( (1-Baseline!H$88-Baseline!H$87) + (1-Baseline!B$36)*Baseline!H$88 )</f>
        <v>4.5381875089760568E-5</v>
      </c>
      <c r="BI910" s="48">
        <f>AN910 * ( (1-Baseline!H$88-Baseline!H$87) + (1-Baseline!B$36)*Baseline!H$88 )</f>
        <v>2.7460270006575273E-2</v>
      </c>
      <c r="BJ910" s="48">
        <f t="shared" si="7"/>
        <v>2.7733717318333496E-2</v>
      </c>
      <c r="BK910" s="48"/>
      <c r="BL910" s="48">
        <f t="shared" si="18"/>
        <v>0.97675280340783055</v>
      </c>
      <c r="BM910" s="48">
        <f t="shared" si="19"/>
        <v>3.3089746770841827E-3</v>
      </c>
      <c r="BN910" s="48">
        <f t="shared" si="20"/>
        <v>1.7161901039235344E-2</v>
      </c>
      <c r="BO910" s="48">
        <f t="shared" si="21"/>
        <v>2.7763208758498506E-3</v>
      </c>
      <c r="BP910" s="48">
        <f t="shared" si="8"/>
        <v>0.99999999999999989</v>
      </c>
      <c r="BQ910" s="48">
        <f t="shared" si="22"/>
        <v>1.1839183171632055E-2</v>
      </c>
      <c r="BR910" s="48">
        <f t="shared" si="23"/>
        <v>0.95941734966168069</v>
      </c>
      <c r="BS910" s="48">
        <f t="shared" si="24"/>
        <v>1.4019388792098356E-2</v>
      </c>
      <c r="BT910" s="48">
        <f t="shared" si="25"/>
        <v>1.4724078374588976E-2</v>
      </c>
      <c r="BU910" s="48">
        <f t="shared" si="9"/>
        <v>1</v>
      </c>
      <c r="BV910" s="48">
        <f t="shared" si="26"/>
        <v>2.3452587065620444E-2</v>
      </c>
      <c r="BW910" s="48">
        <f t="shared" si="27"/>
        <v>5.3545890711617691E-3</v>
      </c>
      <c r="BX910" s="48">
        <f t="shared" si="28"/>
        <v>0.95910804594404719</v>
      </c>
      <c r="BY910" s="48">
        <f t="shared" si="29"/>
        <v>1.2084777919170722E-2</v>
      </c>
      <c r="BZ910" s="48">
        <f t="shared" si="10"/>
        <v>1</v>
      </c>
      <c r="CA910" s="48">
        <f t="shared" si="30"/>
        <v>5.137249989137846E-4</v>
      </c>
      <c r="CB910" s="48">
        <f t="shared" si="31"/>
        <v>7.7096744844904717E-3</v>
      </c>
      <c r="CC910" s="48">
        <f t="shared" si="32"/>
        <v>1.6363430321603759E-3</v>
      </c>
      <c r="CD910" s="48">
        <f t="shared" si="33"/>
        <v>0.99014025748443535</v>
      </c>
      <c r="CE910" s="48">
        <f t="shared" si="11"/>
        <v>1</v>
      </c>
      <c r="CF910" s="48"/>
      <c r="CG910" s="48">
        <f t="shared" si="34"/>
        <v>0.97675280340783055</v>
      </c>
      <c r="CH910" s="48">
        <f t="shared" si="35"/>
        <v>3.3089746770841827E-3</v>
      </c>
      <c r="CI910" s="48">
        <f t="shared" si="36"/>
        <v>1.7161901039235344E-2</v>
      </c>
      <c r="CJ910" s="48">
        <f t="shared" si="37"/>
        <v>2.7763208758498506E-3</v>
      </c>
      <c r="CK910" s="48">
        <f t="shared" si="12"/>
        <v>0.99999999999999989</v>
      </c>
      <c r="CL910" s="48">
        <f t="shared" si="38"/>
        <v>1.1839183171632055E-2</v>
      </c>
      <c r="CM910" s="48">
        <f t="shared" si="39"/>
        <v>0.95941734966168069</v>
      </c>
      <c r="CN910" s="48">
        <f t="shared" si="40"/>
        <v>1.4019388792098356E-2</v>
      </c>
      <c r="CO910" s="48">
        <f t="shared" si="41"/>
        <v>1.4724078374588976E-2</v>
      </c>
      <c r="CP910" s="48">
        <f t="shared" si="13"/>
        <v>1</v>
      </c>
      <c r="CQ910" s="48">
        <f t="shared" si="42"/>
        <v>2.3452587065620444E-2</v>
      </c>
      <c r="CR910" s="48">
        <f t="shared" si="43"/>
        <v>5.3545890711617691E-3</v>
      </c>
      <c r="CS910" s="48">
        <f t="shared" si="44"/>
        <v>0.95910804594404719</v>
      </c>
      <c r="CT910" s="48">
        <f t="shared" si="45"/>
        <v>1.2084777919170722E-2</v>
      </c>
      <c r="CU910" s="48">
        <f t="shared" si="14"/>
        <v>1</v>
      </c>
      <c r="CV910" s="48">
        <f t="shared" si="46"/>
        <v>5.137249989137846E-4</v>
      </c>
      <c r="CW910" s="48">
        <f t="shared" si="47"/>
        <v>7.7096744844904717E-3</v>
      </c>
      <c r="CX910" s="48">
        <f t="shared" si="48"/>
        <v>1.6363430321603759E-3</v>
      </c>
      <c r="CY910" s="48">
        <f t="shared" si="49"/>
        <v>0.99014025748443535</v>
      </c>
      <c r="CZ910" s="48">
        <f t="shared" si="15"/>
        <v>1</v>
      </c>
      <c r="DA910" s="48"/>
      <c r="DB910" s="48">
        <f>(AQ910*Baseline!B$7 + AV910*Baseline!B$11 + BA910*Baseline!B$16 + BF910*Baseline!B$18)</f>
        <v>42005.377562543057</v>
      </c>
      <c r="DC910" s="48">
        <f>(AR910*Baseline!B$7 + AW910*Baseline!B$11 + BB910*Baseline!B$16 + BG910*Baseline!B$18)</f>
        <v>59037.016462711457</v>
      </c>
      <c r="DD910" s="48">
        <f>(AS910*Baseline!B$7 + AX910*Baseline!B$11 + BC910*Baseline!B$16 + BH910*Baseline!B$18)</f>
        <v>114414.96467933402</v>
      </c>
      <c r="DE910" s="48">
        <f>(AT910*Baseline!B$7 + AY910*Baseline!B$11 + BD910*Baseline!B$16 + BI910*Baseline!B$18)</f>
        <v>1259678.6855524369</v>
      </c>
      <c r="DF910" s="48">
        <f t="shared" si="16"/>
        <v>1475136.0442570255</v>
      </c>
      <c r="DG910" s="48"/>
      <c r="DH910" s="48">
        <f t="shared" si="50"/>
        <v>2.8475595675448159E-2</v>
      </c>
      <c r="DI910" s="48">
        <f t="shared" si="51"/>
        <v>4.0021404596920648E-2</v>
      </c>
      <c r="DJ910" s="48">
        <f t="shared" si="52"/>
        <v>7.7562313743720399E-2</v>
      </c>
      <c r="DK910" s="48">
        <f t="shared" si="53"/>
        <v>0.85394068598391071</v>
      </c>
      <c r="DL910" s="48">
        <f t="shared" si="17"/>
        <v>0.99999999999999989</v>
      </c>
      <c r="DM910" s="48"/>
      <c r="DN910" s="48">
        <f>DH910 / (Baseline!B$7/Baseline!B$17)</f>
        <v>3.0395825452608856</v>
      </c>
      <c r="DO910" s="48">
        <f>DI910 / (Baseline!B$11/Baseline!B$17)</f>
        <v>0.96613586226747206</v>
      </c>
      <c r="DP910" s="48">
        <f>DJ910 / (Baseline!B$16/Baseline!B$17)</f>
        <v>1.1985721458807117</v>
      </c>
      <c r="DQ910" s="48">
        <f>DK910 / (Baseline!B$18/Baseline!B$17)</f>
        <v>0.96545533323038424</v>
      </c>
      <c r="DR910" s="71"/>
      <c r="DS910" s="48">
        <f>(AU910*Baseline!B$34)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2.4574892376632466E-2</v>
      </c>
      <c r="DT910" s="48">
        <f>(AZ910*Baseline!B$34) + (Baseline!D$88*(1-Baseline!D$89)*Baseline!B$35) + (Baseline!D$88*Baseline!D$89*((1-Baseline!D$90)*Baseline!B$40 + Baseline!D$90*Baseline!B$41))</f>
        <v>9.9492115106078159E-3</v>
      </c>
      <c r="DU910" s="48">
        <f>(BE910*Baseline!B$34) + (Baseline!F$88*(1-Baseline!F$89)*Baseline!B$35) + (Baseline!F$88*Baseline!F$89*((1-Baseline!F$90)*Baseline!B$40 + Baseline!F$90*Baseline!B$41))</f>
        <v>1.2910524141172788E-2</v>
      </c>
      <c r="DV910" s="48">
        <f>(BJ910*Baseline!B$34) + (Baseline!H$88*(1-Baseline!H$89)*Baseline!B$35) + (Baseline!H$88*Baseline!H$89*((1-Baseline!H$90)*Baseline!B$40 + Baseline!H$90*Baseline!B$41))</f>
        <v>9.3050575977500251E-3</v>
      </c>
      <c r="DW910" s="48">
        <f>( DS910*Baseline!B$7 + DT910*Baseline!B$11 + DU910*Baseline!B$16 + DV910*Baseline!B$18 ) / Baseline!B$17</f>
        <v>9.7081108132706286E-3</v>
      </c>
    </row>
    <row r="911" spans="1:127">
      <c r="A911" s="7" t="s">
        <v>1240</v>
      </c>
      <c r="B911" s="1">
        <f>MIN( MAX( NORMINV( MCrands!B911, (B$5+B$4)/2, (B$5-B$4)/3.29 ), 0 ), 1 )</f>
        <v>0.45448719678014216</v>
      </c>
      <c r="C911" s="1">
        <f>MAX( NORMINV( MCrands!C911, (C$5+C$4)/2, (C$5-C$4)/3.29 ), 0 )</f>
        <v>2.6762267820697598</v>
      </c>
      <c r="D911" s="40"/>
      <c r="E911" s="40">
        <f>Baseline!B$33 * (C911 * Baseline!B$66*Baseline!B$66/Baseline!B$73 + Baseline!B$52*Baseline!B$52/Baseline!B$74 + Baseline!B$53*Baseline!B$53/Baseline!B$75 + Baseline!B$54*Baseline!B$54/Baseline!B$76)</f>
        <v>2.2403285107247929E-5</v>
      </c>
      <c r="F911" s="40">
        <f>Baseline!B$33 * (C911 * Baseline!B$66*Baseline!B$57/Baseline!B$73 + Baseline!B$52*Baseline!B$67/Baseline!B$74 + Baseline!B$53*Baseline!B$55/Baseline!B$75 + Baseline!B$54*Baseline!B$56/Baseline!B$76)</f>
        <v>3.9600855126132042E-8</v>
      </c>
      <c r="G911" s="1">
        <f>Baseline!B$33 * (C911 * Baseline!B$66*Baseline!B$58/Baseline!B$73 + Baseline!B$52*Baseline!B$59/Baseline!B$74 + Baseline!B$53*Baseline!B$68/Baseline!B$75 + Baseline!B$54*Baseline!B$60/Baseline!B$76)</f>
        <v>1.0900647806039242E-7</v>
      </c>
      <c r="H911" s="40">
        <f>Baseline!B$33 * (C911 * Baseline!B$66*Baseline!B$61/Baseline!B$73 + Baseline!B$52*Baseline!B$62/Baseline!B$74 + Baseline!B$53*Baseline!B$63/Baseline!B$75 + Baseline!B$54*Baseline!B$69/Baseline!B$76)</f>
        <v>1.7900828041931187E-9</v>
      </c>
      <c r="I911" s="40">
        <f>Baseline!B$33 * (C911 * Baseline!B$57*Baseline!B$66/Baseline!B$73 + Baseline!B$67*Baseline!B$52/Baseline!B$74 + Baseline!B$55*Baseline!B$53/Baseline!B$75 + Baseline!B$56*Baseline!B$54/Baseline!B$76)</f>
        <v>3.9600855126132042E-8</v>
      </c>
      <c r="J911" s="1">
        <f>Baseline!B$33 * (C911 * Baseline!B$57*Baseline!B$57/Baseline!B$73 + Baseline!B$67*Baseline!B$67/Baseline!B$74 + Baseline!B$55*Baseline!B$55/Baseline!B$75 + Baseline!B$56*Baseline!B$56/Baseline!B$76)</f>
        <v>1.7949606456061315E-6</v>
      </c>
      <c r="K911" s="40">
        <f>Baseline!B$33 * (C911 * Baseline!B$57*Baseline!B$58/Baseline!B$73 + Baseline!B$67*Baseline!B$59/Baseline!B$74 + Baseline!B$55*Baseline!B$68/Baseline!B$75 + Baseline!B$56*Baseline!B$60/Baseline!B$76)</f>
        <v>1.3929343158972663E-8</v>
      </c>
      <c r="L911" s="1">
        <f>Baseline!B$33 * (C911 * Baseline!B$57*Baseline!B$61/Baseline!B$73 + Baseline!B$67*Baseline!B$62/Baseline!B$74 + Baseline!B$55*Baseline!B$63/Baseline!B$75 + Baseline!B$56*Baseline!B$69/Baseline!B$76)</f>
        <v>1.4629433435150897E-8</v>
      </c>
      <c r="M911" s="40">
        <f>Baseline!B$33 * (C911 * Baseline!B$58*Baseline!B$66/Baseline!B$73 + Baseline!B$59*Baseline!B$52/Baseline!B$74 + Baseline!B$68*Baseline!B$53/Baseline!B$75 + Baseline!B$60*Baseline!B$54/Baseline!B$76)</f>
        <v>1.0900647806039242E-7</v>
      </c>
      <c r="N911" s="1">
        <f>Baseline!B$33 * (C911 * Baseline!B$58*Baseline!B$57/Baseline!B$73 + Baseline!B$59*Baseline!B$67/Baseline!B$74 + Baseline!B$68*Baseline!B$55/Baseline!B$75 + Baseline!B$60*Baseline!B$56/Baseline!B$76)</f>
        <v>1.3929343158972663E-8</v>
      </c>
      <c r="O911" s="1">
        <f>Baseline!B$33 * (C911 * Baseline!B$58*Baseline!B$58/Baseline!B$73 + Baseline!B$59*Baseline!B$59/Baseline!B$74 + Baseline!B$68*Baseline!B$68/Baseline!B$75 + Baseline!B$60*Baseline!B$60/Baseline!B$76)</f>
        <v>1.3250171203603021E-6</v>
      </c>
      <c r="P911" s="40">
        <f>Baseline!B$33 * (C911 * Baseline!B$58*Baseline!B$61/Baseline!B$73 + Baseline!B$59*Baseline!B$62/Baseline!B$74 + Baseline!B$68*Baseline!B$63/Baseline!B$75 + Baseline!B$60*Baseline!B$69/Baseline!B$76)</f>
        <v>1.6490065229478389E-9</v>
      </c>
      <c r="Q911" s="40">
        <f>Baseline!B$33 * (C911 * Baseline!B$61*Baseline!B$66/Baseline!B$73 + Baseline!B$62*Baseline!B$52/Baseline!B$74 + Baseline!B$63*Baseline!B$53/Baseline!B$75 + Baseline!B$69*Baseline!B$54/Baseline!B$76)</f>
        <v>1.7900828041931183E-9</v>
      </c>
      <c r="R911" s="40">
        <f>Baseline!B$33 * (C911 * Baseline!B$61*Baseline!B$57/Baseline!B$73 + Baseline!B$62*Baseline!B$67/Baseline!B$74 + Baseline!B$63*Baseline!B$55/Baseline!B$75 + Baseline!B$69*Baseline!B$56/Baseline!B$76)</f>
        <v>1.4629433435150897E-8</v>
      </c>
      <c r="S911" s="40">
        <f>Baseline!B$33 * (C911 * Baseline!B$61*Baseline!B$58/Baseline!B$73 + Baseline!B$62*Baseline!B$59/Baseline!B$74 + Baseline!B$63*Baseline!B$68/Baseline!B$75 + Baseline!B$69*Baseline!B$60/Baseline!B$76)</f>
        <v>1.6490065229478389E-9</v>
      </c>
      <c r="T911" s="40">
        <f>Baseline!B$33 * (C911 * Baseline!B$61*Baseline!B$61/Baseline!B$73 + Baseline!B$62*Baseline!B$62/Baseline!B$74 + Baseline!B$63*Baseline!B$63/Baseline!B$75 + Baseline!B$69*Baseline!B$69/Baseline!B$76)</f>
        <v>9.8551806616056968E-8</v>
      </c>
      <c r="U911" s="40"/>
      <c r="V911" s="40">
        <f>E911 * ( Baseline!B$87 * Baseline!B$7 )</f>
        <v>0.23252369612812626</v>
      </c>
      <c r="W911" s="40">
        <f>F911 * ( Baseline!D$87 * Baseline!B$11 )</f>
        <v>7.305009633474588E-4</v>
      </c>
      <c r="X911" s="40">
        <f>G911 * ( Baseline!F$87 * Baseline!B$16 )</f>
        <v>3.7863149352172585E-3</v>
      </c>
      <c r="Y911" s="40">
        <f>H911 * ( Baseline!H$87 * Baseline!B$18 )</f>
        <v>6.2952462575286631E-4</v>
      </c>
      <c r="Z911" s="48">
        <f t="shared" si="0"/>
        <v>0.23767003665244382</v>
      </c>
      <c r="AA911" s="40">
        <f>I911 * ( Baseline!B$87 * Baseline!B$7 )</f>
        <v>4.1101727535412444E-4</v>
      </c>
      <c r="AB911" s="1">
        <f>J911 * ( Baseline!D$87 * Baseline!B$11 )</f>
        <v>3.3110913302495833E-2</v>
      </c>
      <c r="AC911" s="1">
        <f>K911 * ( Baseline!F$87 * Baseline!B$16 )</f>
        <v>4.8383252976364139E-4</v>
      </c>
      <c r="AD911" s="1">
        <f>L911 * ( Baseline!F$87 * Baseline!B$16 )</f>
        <v>5.0815000442992167E-4</v>
      </c>
      <c r="AE911" s="48">
        <f t="shared" si="1"/>
        <v>3.4513913112043514E-2</v>
      </c>
      <c r="AF911" s="48">
        <f>M911 * ( Baseline!B$87 * Baseline!B$7 )</f>
        <v>1.1313782357888129E-3</v>
      </c>
      <c r="AG911" s="48">
        <f>N911 * ( Baseline!D$87 * Baseline!B$11 )</f>
        <v>2.5694896143069049E-4</v>
      </c>
      <c r="AH911" s="48">
        <f>O911 * ( Baseline!F$87 * Baseline!B$16 )</f>
        <v>4.6024164815776036E-2</v>
      </c>
      <c r="AI911" s="48">
        <f>P911 * ( Baseline!H$87 * Baseline!B$18 )</f>
        <v>5.7991184083280086E-4</v>
      </c>
      <c r="AJ911" s="48">
        <f t="shared" si="2"/>
        <v>4.7992403853828344E-2</v>
      </c>
      <c r="AK911" s="48">
        <f>Q911 * ( Baseline!B$87 * Baseline!B$7 )</f>
        <v>1.8579269424720374E-5</v>
      </c>
      <c r="AL911" s="48">
        <f>R911 * ( Baseline!D$87 * Baseline!B$11 )</f>
        <v>2.6986324369933053E-4</v>
      </c>
      <c r="AM911" s="48">
        <f>S911 * ( Baseline!F$87 * Baseline!B$16 )</f>
        <v>5.7277862171172381E-5</v>
      </c>
      <c r="AN911" s="48">
        <f>T911 * ( Baseline!H$87 * Baseline!B$18 )</f>
        <v>3.4658055499956077E-2</v>
      </c>
      <c r="AO911" s="48">
        <f t="shared" si="3"/>
        <v>3.5003775875251303E-2</v>
      </c>
      <c r="AP911" s="48"/>
      <c r="AQ911" s="48">
        <f>V911 * ( (1-Baseline!B$88-Baseline!B$87) + (1-B911)*Baseline!B$88 )</f>
        <v>0.13349334090495993</v>
      </c>
      <c r="AR911" s="48">
        <f>W911 * ( (1-Baseline!B$88-Baseline!B$87) + (1-B911)*Baseline!B$88 )</f>
        <v>4.1938527451331105E-4</v>
      </c>
      <c r="AS911" s="48">
        <f>X911 * ( (1-Baseline!B$88-Baseline!B$87) + (1-B911)*Baseline!B$88 )</f>
        <v>2.1737476172836363E-3</v>
      </c>
      <c r="AT911" s="48">
        <f>Y911 * ( (1-Baseline!B$88-Baseline!B$87) + (1-B911)*Baseline!B$88 )</f>
        <v>3.6141411337014038E-4</v>
      </c>
      <c r="AU911" s="48">
        <f t="shared" si="4"/>
        <v>0.13644788791012705</v>
      </c>
      <c r="AV911" s="48">
        <f>AA911 * ( (1-Baseline!D$88-Baseline!D$87) + (1-B911)*Baseline!D$88 )</f>
        <v>3.2379453315028767E-4</v>
      </c>
      <c r="AW911" s="48">
        <f>AB911 * ( (1-Baseline!D$88-Baseline!D$87) + (1-B911)*Baseline!D$88 )</f>
        <v>2.6084384666615706E-2</v>
      </c>
      <c r="AX911" s="48">
        <f>AC911 * ( (1-Baseline!D$88-Baseline!D$87) + (1-B911)*Baseline!D$88 )</f>
        <v>3.8115752668245814E-4</v>
      </c>
      <c r="AY911" s="48">
        <f>AD911 * ( (1-Baseline!D$88-Baseline!D$87) + (1-B911)*Baseline!D$88 )</f>
        <v>4.0031454471820422E-4</v>
      </c>
      <c r="AZ911" s="48">
        <f t="shared" si="5"/>
        <v>2.7189651271166654E-2</v>
      </c>
      <c r="BA911" s="48">
        <f>AF911 * ( (1-Baseline!F$88-Baseline!F$87) + (1-Baseline!B$36)*Baseline!F$88 )</f>
        <v>8.141759825771751E-4</v>
      </c>
      <c r="BB911" s="48">
        <f>AG911 * ( (1-Baseline!F$88-Baseline!F$87) + (1-Baseline!B$36)*Baseline!F$88 )</f>
        <v>1.8490869501229068E-4</v>
      </c>
      <c r="BC911" s="48">
        <f>AH911 * ( (1-Baseline!F$88-Baseline!F$87) + (1-Baseline!B$36)*Baseline!F$88 )</f>
        <v>3.3120461774706546E-2</v>
      </c>
      <c r="BD911" s="48">
        <f>AI911 * ( (1-Baseline!F$88-Baseline!F$87) + (1-Baseline!B$36)*Baseline!F$88 )</f>
        <v>4.1732311784219015E-4</v>
      </c>
      <c r="BE911" s="48">
        <f t="shared" si="6"/>
        <v>3.4536869570138205E-2</v>
      </c>
      <c r="BF911" s="48">
        <f>AK911 * ( (1-Baseline!H$88-Baseline!H$87) + (1-Baseline!B$36)*Baseline!H$88 )</f>
        <v>1.4720726750594445E-5</v>
      </c>
      <c r="BG911" s="48">
        <f>AL911 * ( (1-Baseline!H$88-Baseline!H$87) + (1-Baseline!B$36)*Baseline!H$88 )</f>
        <v>2.1381804524785354E-4</v>
      </c>
      <c r="BH911" s="48">
        <f>AM911 * ( (1-Baseline!H$88-Baseline!H$87) + (1-Baseline!B$36)*Baseline!H$88 )</f>
        <v>4.5382395755463292E-5</v>
      </c>
      <c r="BI911" s="48">
        <f>AN911 * ( (1-Baseline!H$88-Baseline!H$87) + (1-Baseline!B$36)*Baseline!H$88 )</f>
        <v>2.7460270533725194E-2</v>
      </c>
      <c r="BJ911" s="48">
        <f t="shared" si="7"/>
        <v>2.7734191701479106E-2</v>
      </c>
      <c r="BK911" s="48"/>
      <c r="BL911" s="48">
        <f t="shared" si="18"/>
        <v>0.97834670033798454</v>
      </c>
      <c r="BM911" s="48">
        <f t="shared" si="19"/>
        <v>3.0735930100255129E-3</v>
      </c>
      <c r="BN911" s="48">
        <f t="shared" si="20"/>
        <v>1.593097299326026E-2</v>
      </c>
      <c r="BO911" s="48">
        <f t="shared" si="21"/>
        <v>2.6487336587297712E-3</v>
      </c>
      <c r="BP911" s="48">
        <f t="shared" si="8"/>
        <v>1.0000000000000002</v>
      </c>
      <c r="BQ911" s="48">
        <f t="shared" si="22"/>
        <v>1.1908741672375055E-2</v>
      </c>
      <c r="BR911" s="48">
        <f t="shared" si="23"/>
        <v>0.95934973223716813</v>
      </c>
      <c r="BS911" s="48">
        <f t="shared" si="24"/>
        <v>1.4018477945197401E-2</v>
      </c>
      <c r="BT911" s="48">
        <f t="shared" si="25"/>
        <v>1.4723048145259555E-2</v>
      </c>
      <c r="BU911" s="48">
        <f t="shared" si="9"/>
        <v>1.0000000000000002</v>
      </c>
      <c r="BV911" s="48">
        <f t="shared" si="26"/>
        <v>2.3574110587056229E-2</v>
      </c>
      <c r="BW911" s="48">
        <f t="shared" si="27"/>
        <v>5.3539506421325829E-3</v>
      </c>
      <c r="BX911" s="48">
        <f t="shared" si="28"/>
        <v>0.95898852985053584</v>
      </c>
      <c r="BY911" s="48">
        <f t="shared" si="29"/>
        <v>1.2083408920275233E-2</v>
      </c>
      <c r="BZ911" s="48">
        <f t="shared" si="10"/>
        <v>0.99999999999999989</v>
      </c>
      <c r="CA911" s="48">
        <f t="shared" si="30"/>
        <v>5.3077900769718002E-4</v>
      </c>
      <c r="CB911" s="48">
        <f t="shared" si="31"/>
        <v>7.7095466689389861E-3</v>
      </c>
      <c r="CC911" s="48">
        <f t="shared" si="32"/>
        <v>1.6363338165374757E-3</v>
      </c>
      <c r="CD911" s="48">
        <f t="shared" si="33"/>
        <v>0.99012334050682627</v>
      </c>
      <c r="CE911" s="48">
        <f t="shared" si="11"/>
        <v>0.99999999999999989</v>
      </c>
      <c r="CF911" s="48"/>
      <c r="CG911" s="48">
        <f t="shared" si="34"/>
        <v>0.97834670033798454</v>
      </c>
      <c r="CH911" s="48">
        <f t="shared" si="35"/>
        <v>3.0735930100255129E-3</v>
      </c>
      <c r="CI911" s="48">
        <f t="shared" si="36"/>
        <v>1.593097299326026E-2</v>
      </c>
      <c r="CJ911" s="48">
        <f t="shared" si="37"/>
        <v>2.6487336587297712E-3</v>
      </c>
      <c r="CK911" s="48">
        <f t="shared" si="12"/>
        <v>1.0000000000000002</v>
      </c>
      <c r="CL911" s="48">
        <f t="shared" si="38"/>
        <v>1.1908741672375055E-2</v>
      </c>
      <c r="CM911" s="48">
        <f t="shared" si="39"/>
        <v>0.95934973223716813</v>
      </c>
      <c r="CN911" s="48">
        <f t="shared" si="40"/>
        <v>1.4018477945197401E-2</v>
      </c>
      <c r="CO911" s="48">
        <f t="shared" si="41"/>
        <v>1.4723048145259555E-2</v>
      </c>
      <c r="CP911" s="48">
        <f t="shared" si="13"/>
        <v>1.0000000000000002</v>
      </c>
      <c r="CQ911" s="48">
        <f t="shared" si="42"/>
        <v>2.3574110587056229E-2</v>
      </c>
      <c r="CR911" s="48">
        <f t="shared" si="43"/>
        <v>5.3539506421325829E-3</v>
      </c>
      <c r="CS911" s="48">
        <f t="shared" si="44"/>
        <v>0.95898852985053584</v>
      </c>
      <c r="CT911" s="48">
        <f t="shared" si="45"/>
        <v>1.2083408920275233E-2</v>
      </c>
      <c r="CU911" s="48">
        <f t="shared" si="14"/>
        <v>0.99999999999999989</v>
      </c>
      <c r="CV911" s="48">
        <f t="shared" si="46"/>
        <v>5.3077900769718002E-4</v>
      </c>
      <c r="CW911" s="48">
        <f t="shared" si="47"/>
        <v>7.7095466689389861E-3</v>
      </c>
      <c r="CX911" s="48">
        <f t="shared" si="48"/>
        <v>1.6363338165374757E-3</v>
      </c>
      <c r="CY911" s="48">
        <f t="shared" si="49"/>
        <v>0.99012334050682627</v>
      </c>
      <c r="CZ911" s="48">
        <f t="shared" si="15"/>
        <v>0.99999999999999989</v>
      </c>
      <c r="DA911" s="48"/>
      <c r="DB911" s="48">
        <f>(AQ911*Baseline!B$7 + AV911*Baseline!B$11 + BA911*Baseline!B$16 + BF911*Baseline!B$18)</f>
        <v>68840.38352524412</v>
      </c>
      <c r="DC911" s="48">
        <f>(AR911*Baseline!B$7 + AW911*Baseline!B$11 + BB911*Baseline!B$16 + BG911*Baseline!B$18)</f>
        <v>66553.155360835692</v>
      </c>
      <c r="DD911" s="48">
        <f>(AS911*Baseline!B$7 + AX911*Baseline!B$11 + BC911*Baseline!B$16 + BH911*Baseline!B$18)</f>
        <v>114909.61725954126</v>
      </c>
      <c r="DE911" s="48">
        <f>(AT911*Baseline!B$7 + AY911*Baseline!B$11 + BD911*Baseline!B$16 + BI911*Baseline!B$18)</f>
        <v>1259860.089059314</v>
      </c>
      <c r="DF911" s="48">
        <f t="shared" si="16"/>
        <v>1510163.2452049351</v>
      </c>
      <c r="DG911" s="48"/>
      <c r="DH911" s="48">
        <f t="shared" si="50"/>
        <v>4.5584729825617107E-2</v>
      </c>
      <c r="DI911" s="48">
        <f t="shared" si="51"/>
        <v>4.4070172924784809E-2</v>
      </c>
      <c r="DJ911" s="48">
        <f t="shared" si="52"/>
        <v>7.6090858140271833E-2</v>
      </c>
      <c r="DK911" s="48">
        <f t="shared" si="53"/>
        <v>0.83425423910932628</v>
      </c>
      <c r="DL911" s="48">
        <f t="shared" si="17"/>
        <v>1</v>
      </c>
      <c r="DM911" s="48"/>
      <c r="DN911" s="48">
        <f>DH911 / (Baseline!B$7/Baseline!B$17)</f>
        <v>4.8658700835482476</v>
      </c>
      <c r="DO911" s="48">
        <f>DI911 / (Baseline!B$11/Baseline!B$17)</f>
        <v>1.0638750675492188</v>
      </c>
      <c r="DP911" s="48">
        <f>DJ911 / (Baseline!B$16/Baseline!B$17)</f>
        <v>1.1758337099694141</v>
      </c>
      <c r="DQ911" s="48">
        <f>DK911 / (Baseline!B$18/Baseline!B$17)</f>
        <v>0.94319806707667597</v>
      </c>
      <c r="DR911" s="71"/>
      <c r="DS911" s="48">
        <f>(AU911*Baseline!B$34)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3.299671443651906E-2</v>
      </c>
      <c r="DT911" s="48">
        <f>(AZ911*Baseline!B$34) + (Baseline!D$88*(1-Baseline!D$89)*Baseline!B$35) + (Baseline!D$88*Baseline!D$89*((1-Baseline!D$90)*Baseline!B$40 + Baseline!D$90*Baseline!B$41))</f>
        <v>1.0492015690675E-2</v>
      </c>
      <c r="DU911" s="48">
        <f>(BE911*Baseline!B$34) + (Baseline!F$88*(1-Baseline!F$89)*Baseline!B$35) + (Baseline!F$88*Baseline!F$89*((1-Baseline!F$90)*Baseline!B$40 + Baseline!F$90*Baseline!B$41))</f>
        <v>1.2911170435520734E-2</v>
      </c>
      <c r="DV911" s="48">
        <f>(BJ911*Baseline!B$34) + (Baseline!H$88*(1-Baseline!H$89)*Baseline!B$35) + (Baseline!H$88*Baseline!H$89*((1-Baseline!H$90)*Baseline!B$40 + Baseline!H$90*Baseline!B$41))</f>
        <v>9.305128755221867E-3</v>
      </c>
      <c r="DW911" s="48">
        <f>( DS911*Baseline!B$7 + DT911*Baseline!B$11 + DU911*Baseline!B$16 + DV911*Baseline!B$18 ) / Baseline!B$17</f>
        <v>9.809598611397333E-3</v>
      </c>
    </row>
    <row r="912" spans="1:127">
      <c r="A912" s="7" t="s">
        <v>1241</v>
      </c>
      <c r="B912" s="1">
        <f>MIN( MAX( NORMINV( MCrands!B912, (B$5+B$4)/2, (B$5-B$4)/3.29 ), 0 ), 1 )</f>
        <v>0.60376111961318957</v>
      </c>
      <c r="C912" s="1">
        <f>MAX( NORMINV( MCrands!C912, (C$5+C$4)/2, (C$5-C$4)/3.29 ), 0 )</f>
        <v>2.0013977512211305</v>
      </c>
      <c r="D912" s="40"/>
      <c r="E912" s="40">
        <f>Baseline!B$33 * (C912 * Baseline!B$66*Baseline!B$66/Baseline!B$73 + Baseline!B$52*Baseline!B$52/Baseline!B$74 + Baseline!B$53*Baseline!B$53/Baseline!B$75 + Baseline!B$54*Baseline!B$54/Baseline!B$76)</f>
        <v>1.6756286940403147E-5</v>
      </c>
      <c r="F912" s="40">
        <f>Baseline!B$33 * (C912 * Baseline!B$66*Baseline!B$57/Baseline!B$73 + Baseline!B$52*Baseline!B$67/Baseline!B$74 + Baseline!B$53*Baseline!B$55/Baseline!B$75 + Baseline!B$54*Baseline!B$56/Baseline!B$76)</f>
        <v>3.8845656441164503E-8</v>
      </c>
      <c r="G912" s="1">
        <f>Baseline!B$33 * (C912 * Baseline!B$66*Baseline!B$58/Baseline!B$73 + Baseline!B$52*Baseline!B$59/Baseline!B$74 + Baseline!B$53*Baseline!B$68/Baseline!B$75 + Baseline!B$54*Baseline!B$60/Baseline!B$76)</f>
        <v>1.0714994795984722E-7</v>
      </c>
      <c r="H912" s="40">
        <f>Baseline!B$33 * (C912 * Baseline!B$66*Baseline!B$61/Baseline!B$73 + Baseline!B$52*Baseline!B$62/Baseline!B$74 + Baseline!B$53*Baseline!B$63/Baseline!B$75 + Baseline!B$54*Baseline!B$69/Baseline!B$76)</f>
        <v>1.6044297941385981E-9</v>
      </c>
      <c r="I912" s="40">
        <f>Baseline!B$33 * (C912 * Baseline!B$57*Baseline!B$66/Baseline!B$73 + Baseline!B$67*Baseline!B$52/Baseline!B$74 + Baseline!B$55*Baseline!B$53/Baseline!B$75 + Baseline!B$56*Baseline!B$54/Baseline!B$76)</f>
        <v>3.8845656441164503E-8</v>
      </c>
      <c r="J912" s="1">
        <f>Baseline!B$33 * (C912 * Baseline!B$57*Baseline!B$57/Baseline!B$73 + Baseline!B$67*Baseline!B$67/Baseline!B$74 + Baseline!B$55*Baseline!B$55/Baseline!B$75 + Baseline!B$56*Baseline!B$56/Baseline!B$76)</f>
        <v>1.794960544609985E-6</v>
      </c>
      <c r="K912" s="40">
        <f>Baseline!B$33 * (C912 * Baseline!B$57*Baseline!B$58/Baseline!B$73 + Baseline!B$67*Baseline!B$59/Baseline!B$74 + Baseline!B$55*Baseline!B$68/Baseline!B$75 + Baseline!B$56*Baseline!B$60/Baseline!B$76)</f>
        <v>1.3929094876779343E-8</v>
      </c>
      <c r="L912" s="1">
        <f>Baseline!B$33 * (C912 * Baseline!B$57*Baseline!B$61/Baseline!B$73 + Baseline!B$67*Baseline!B$62/Baseline!B$74 + Baseline!B$55*Baseline!B$63/Baseline!B$75 + Baseline!B$56*Baseline!B$69/Baseline!B$76)</f>
        <v>1.4629408606931564E-8</v>
      </c>
      <c r="M912" s="40">
        <f>Baseline!B$33 * (C912 * Baseline!B$58*Baseline!B$66/Baseline!B$73 + Baseline!B$59*Baseline!B$52/Baseline!B$74 + Baseline!B$68*Baseline!B$53/Baseline!B$75 + Baseline!B$60*Baseline!B$54/Baseline!B$76)</f>
        <v>1.0714994795984722E-7</v>
      </c>
      <c r="N912" s="1">
        <f>Baseline!B$33 * (C912 * Baseline!B$58*Baseline!B$57/Baseline!B$73 + Baseline!B$59*Baseline!B$67/Baseline!B$74 + Baseline!B$68*Baseline!B$55/Baseline!B$75 + Baseline!B$60*Baseline!B$56/Baseline!B$76)</f>
        <v>1.3929094876779343E-8</v>
      </c>
      <c r="O912" s="1">
        <f>Baseline!B$33 * (C912 * Baseline!B$58*Baseline!B$58/Baseline!B$73 + Baseline!B$59*Baseline!B$59/Baseline!B$74 + Baseline!B$68*Baseline!B$68/Baseline!B$75 + Baseline!B$60*Baseline!B$60/Baseline!B$76)</f>
        <v>1.3250165099999102E-6</v>
      </c>
      <c r="P912" s="40">
        <f>Baseline!B$33 * (C912 * Baseline!B$58*Baseline!B$61/Baseline!B$73 + Baseline!B$59*Baseline!B$62/Baseline!B$74 + Baseline!B$68*Baseline!B$63/Baseline!B$75 + Baseline!B$60*Baseline!B$69/Baseline!B$76)</f>
        <v>1.6489454869086479E-9</v>
      </c>
      <c r="Q912" s="40">
        <f>Baseline!B$33 * (C912 * Baseline!B$61*Baseline!B$66/Baseline!B$73 + Baseline!B$62*Baseline!B$52/Baseline!B$74 + Baseline!B$63*Baseline!B$53/Baseline!B$75 + Baseline!B$69*Baseline!B$54/Baseline!B$76)</f>
        <v>1.6044297941385981E-9</v>
      </c>
      <c r="R912" s="40">
        <f>Baseline!B$33 * (C912 * Baseline!B$61*Baseline!B$57/Baseline!B$73 + Baseline!B$62*Baseline!B$67/Baseline!B$74 + Baseline!B$63*Baseline!B$55/Baseline!B$75 + Baseline!B$69*Baseline!B$56/Baseline!B$76)</f>
        <v>1.4629408606931564E-8</v>
      </c>
      <c r="S912" s="40">
        <f>Baseline!B$33 * (C912 * Baseline!B$61*Baseline!B$58/Baseline!B$73 + Baseline!B$62*Baseline!B$59/Baseline!B$74 + Baseline!B$63*Baseline!B$68/Baseline!B$75 + Baseline!B$69*Baseline!B$60/Baseline!B$76)</f>
        <v>1.6489454869086479E-9</v>
      </c>
      <c r="T912" s="40">
        <f>Baseline!B$33 * (C912 * Baseline!B$61*Baseline!B$61/Baseline!B$73 + Baseline!B$62*Baseline!B$62/Baseline!B$74 + Baseline!B$63*Baseline!B$63/Baseline!B$75 + Baseline!B$69*Baseline!B$69/Baseline!B$76)</f>
        <v>9.8551800512453051E-8</v>
      </c>
      <c r="U912" s="40"/>
      <c r="V912" s="40">
        <f>E912 * ( Baseline!B$87 * Baseline!B$7 )</f>
        <v>0.17391350215444426</v>
      </c>
      <c r="W912" s="40">
        <f>F912 * ( Baseline!D$87 * Baseline!B$11 )</f>
        <v>7.1657011854296161E-4</v>
      </c>
      <c r="X912" s="40">
        <f>G912 * ( Baseline!F$87 * Baseline!B$16 )</f>
        <v>3.7218287893252665E-3</v>
      </c>
      <c r="Y912" s="40">
        <f>H912 * ( Baseline!H$87 * Baseline!B$18 )</f>
        <v>5.642353880702855E-4</v>
      </c>
      <c r="Z912" s="48">
        <f t="shared" si="0"/>
        <v>0.17891613645038276</v>
      </c>
      <c r="AA912" s="40">
        <f>I912 * ( Baseline!B$87 * Baseline!B$7 )</f>
        <v>4.031790682028464E-4</v>
      </c>
      <c r="AB912" s="1">
        <f>J912 * ( Baseline!D$87 * Baseline!B$11 )</f>
        <v>3.3110911439460752E-2</v>
      </c>
      <c r="AC912" s="1">
        <f>K912 * ( Baseline!F$87 * Baseline!B$16 )</f>
        <v>4.8382390573878121E-4</v>
      </c>
      <c r="AD912" s="1">
        <f>L912 * ( Baseline!F$87 * Baseline!B$16 )</f>
        <v>5.0814914202743555E-4</v>
      </c>
      <c r="AE912" s="48">
        <f t="shared" si="1"/>
        <v>3.4506063555429824E-2</v>
      </c>
      <c r="AF912" s="48">
        <f>M912 * ( Baseline!B$87 * Baseline!B$7 )</f>
        <v>1.1121093098752544E-3</v>
      </c>
      <c r="AG912" s="48">
        <f>N912 * ( Baseline!D$87 * Baseline!B$11 )</f>
        <v>2.5694438146945422E-4</v>
      </c>
      <c r="AH912" s="48">
        <f>O912 * ( Baseline!F$87 * Baseline!B$16 )</f>
        <v>4.6024143615048259E-2</v>
      </c>
      <c r="AI912" s="48">
        <f>P912 * ( Baseline!H$87 * Baseline!B$18 )</f>
        <v>5.7989037607729388E-4</v>
      </c>
      <c r="AJ912" s="48">
        <f t="shared" si="2"/>
        <v>4.7973087682470258E-2</v>
      </c>
      <c r="AK912" s="48">
        <f>Q912 * ( Baseline!B$87 * Baseline!B$7 )</f>
        <v>1.665237683336451E-5</v>
      </c>
      <c r="AL912" s="48">
        <f>R912 * ( Baseline!D$87 * Baseline!B$11 )</f>
        <v>2.6986278570320687E-4</v>
      </c>
      <c r="AM912" s="48">
        <f>S912 * ( Baseline!F$87 * Baseline!B$16 )</f>
        <v>5.7275742098394254E-5</v>
      </c>
      <c r="AN912" s="48">
        <f>T912 * ( Baseline!H$87 * Baseline!B$18 )</f>
        <v>3.4658053353480524E-2</v>
      </c>
      <c r="AO912" s="48">
        <f t="shared" si="3"/>
        <v>3.5001844258115491E-2</v>
      </c>
      <c r="AP912" s="48"/>
      <c r="AQ912" s="48">
        <f>V912 * ( (1-Baseline!B$88-Baseline!B$87) + (1-B912)*Baseline!B$88 )</f>
        <v>7.6739785617149031E-2</v>
      </c>
      <c r="AR912" s="48">
        <f>W912 * ( (1-Baseline!B$88-Baseline!B$87) + (1-B912)*Baseline!B$88 )</f>
        <v>3.1618843042910177E-4</v>
      </c>
      <c r="AS912" s="48">
        <f>X912 * ( (1-Baseline!B$88-Baseline!B$87) + (1-B912)*Baseline!B$88 )</f>
        <v>1.6422666432357599E-3</v>
      </c>
      <c r="AT912" s="48">
        <f>Y912 * ( (1-Baseline!B$88-Baseline!B$87) + (1-B912)*Baseline!B$88 )</f>
        <v>2.4897033399782012E-4</v>
      </c>
      <c r="AU912" s="48">
        <f t="shared" si="4"/>
        <v>7.8947211024811711E-2</v>
      </c>
      <c r="AV912" s="48">
        <f>AA912 * ( (1-Baseline!D$88-Baseline!D$87) + (1-B912)*Baseline!D$88 )</f>
        <v>2.906572002907994E-4</v>
      </c>
      <c r="AW912" s="48">
        <f>AB912 * ( (1-Baseline!D$88-Baseline!D$87) + (1-B912)*Baseline!D$88 )</f>
        <v>2.3870100352601394E-2</v>
      </c>
      <c r="AX912" s="48">
        <f>AC912 * ( (1-Baseline!D$88-Baseline!D$87) + (1-B912)*Baseline!D$88 )</f>
        <v>3.4879514579621467E-4</v>
      </c>
      <c r="AY912" s="48">
        <f>AD912 * ( (1-Baseline!D$88-Baseline!D$87) + (1-B912)*Baseline!D$88 )</f>
        <v>3.6633153504277952E-4</v>
      </c>
      <c r="AZ912" s="48">
        <f t="shared" si="5"/>
        <v>2.4875884233731188E-2</v>
      </c>
      <c r="BA912" s="48">
        <f>AF912 * ( (1-Baseline!F$88-Baseline!F$87) + (1-Baseline!B$36)*Baseline!F$88 )</f>
        <v>8.0030944688414907E-4</v>
      </c>
      <c r="BB912" s="48">
        <f>AG912 * ( (1-Baseline!F$88-Baseline!F$87) + (1-Baseline!B$36)*Baseline!F$88 )</f>
        <v>1.8490539912562629E-4</v>
      </c>
      <c r="BC912" s="48">
        <f>AH912 * ( (1-Baseline!F$88-Baseline!F$87) + (1-Baseline!B$36)*Baseline!F$88 )</f>
        <v>3.312044651798441E-2</v>
      </c>
      <c r="BD912" s="48">
        <f>AI912 * ( (1-Baseline!F$88-Baseline!F$87) + (1-Baseline!B$36)*Baseline!F$88 )</f>
        <v>4.173076711172552E-4</v>
      </c>
      <c r="BE912" s="48">
        <f t="shared" si="6"/>
        <v>3.4522969035111442E-2</v>
      </c>
      <c r="BF912" s="48">
        <f>AK912 * ( (1-Baseline!H$88-Baseline!H$87) + (1-Baseline!B$36)*Baseline!H$88 )</f>
        <v>1.3194011212611366E-5</v>
      </c>
      <c r="BG912" s="48">
        <f>AL912 * ( (1-Baseline!H$88-Baseline!H$87) + (1-Baseline!B$36)*Baseline!H$88 )</f>
        <v>2.1381768236836485E-4</v>
      </c>
      <c r="BH912" s="48">
        <f>AM912 * ( (1-Baseline!H$88-Baseline!H$87) + (1-Baseline!B$36)*Baseline!H$88 )</f>
        <v>4.5380715979399733E-5</v>
      </c>
      <c r="BI912" s="48">
        <f>AN912 * ( (1-Baseline!H$88-Baseline!H$87) + (1-Baseline!B$36)*Baseline!H$88 )</f>
        <v>2.7460268833029686E-2</v>
      </c>
      <c r="BJ912" s="48">
        <f t="shared" si="7"/>
        <v>2.7732661242590061E-2</v>
      </c>
      <c r="BK912" s="48"/>
      <c r="BL912" s="48">
        <f t="shared" si="18"/>
        <v>0.97203922242460317</v>
      </c>
      <c r="BM912" s="48">
        <f t="shared" si="19"/>
        <v>4.0050614369357435E-3</v>
      </c>
      <c r="BN912" s="48">
        <f t="shared" si="20"/>
        <v>2.0802085620473972E-2</v>
      </c>
      <c r="BO912" s="48">
        <f t="shared" si="21"/>
        <v>3.1536305179871798E-3</v>
      </c>
      <c r="BP912" s="48">
        <f t="shared" si="8"/>
        <v>1</v>
      </c>
      <c r="BQ912" s="48">
        <f t="shared" si="22"/>
        <v>1.1684296226812076E-2</v>
      </c>
      <c r="BR912" s="48">
        <f t="shared" si="23"/>
        <v>0.95956791438328137</v>
      </c>
      <c r="BS912" s="48">
        <f t="shared" si="24"/>
        <v>1.4021416988396157E-2</v>
      </c>
      <c r="BT912" s="48">
        <f t="shared" si="25"/>
        <v>1.472637240151011E-2</v>
      </c>
      <c r="BU912" s="48">
        <f t="shared" si="9"/>
        <v>0.99999999999999978</v>
      </c>
      <c r="BV912" s="48">
        <f t="shared" si="26"/>
        <v>2.3181941450927866E-2</v>
      </c>
      <c r="BW912" s="48">
        <f t="shared" si="27"/>
        <v>5.356010919500262E-3</v>
      </c>
      <c r="BX912" s="48">
        <f t="shared" si="28"/>
        <v>0.95937422080642598</v>
      </c>
      <c r="BY912" s="48">
        <f t="shared" si="29"/>
        <v>1.2087826823145895E-2</v>
      </c>
      <c r="BZ912" s="48">
        <f t="shared" si="10"/>
        <v>1</v>
      </c>
      <c r="CA912" s="48">
        <f t="shared" si="30"/>
        <v>4.7575712612638998E-4</v>
      </c>
      <c r="CB912" s="48">
        <f t="shared" si="31"/>
        <v>7.7099590442476973E-3</v>
      </c>
      <c r="CC912" s="48">
        <f t="shared" si="32"/>
        <v>1.636363549189679E-3</v>
      </c>
      <c r="CD912" s="48">
        <f t="shared" si="33"/>
        <v>0.99017792028043616</v>
      </c>
      <c r="CE912" s="48">
        <f t="shared" si="11"/>
        <v>0.99999999999999989</v>
      </c>
      <c r="CF912" s="48"/>
      <c r="CG912" s="48">
        <f t="shared" si="34"/>
        <v>0.97203922242460317</v>
      </c>
      <c r="CH912" s="48">
        <f t="shared" si="35"/>
        <v>4.0050614369357435E-3</v>
      </c>
      <c r="CI912" s="48">
        <f t="shared" si="36"/>
        <v>2.0802085620473972E-2</v>
      </c>
      <c r="CJ912" s="48">
        <f t="shared" si="37"/>
        <v>3.1536305179871798E-3</v>
      </c>
      <c r="CK912" s="48">
        <f t="shared" si="12"/>
        <v>1</v>
      </c>
      <c r="CL912" s="48">
        <f t="shared" si="38"/>
        <v>1.1684296226812076E-2</v>
      </c>
      <c r="CM912" s="48">
        <f t="shared" si="39"/>
        <v>0.95956791438328137</v>
      </c>
      <c r="CN912" s="48">
        <f t="shared" si="40"/>
        <v>1.4021416988396157E-2</v>
      </c>
      <c r="CO912" s="48">
        <f t="shared" si="41"/>
        <v>1.472637240151011E-2</v>
      </c>
      <c r="CP912" s="48">
        <f t="shared" si="13"/>
        <v>0.99999999999999978</v>
      </c>
      <c r="CQ912" s="48">
        <f t="shared" si="42"/>
        <v>2.3181941450927866E-2</v>
      </c>
      <c r="CR912" s="48">
        <f t="shared" si="43"/>
        <v>5.356010919500262E-3</v>
      </c>
      <c r="CS912" s="48">
        <f t="shared" si="44"/>
        <v>0.95937422080642598</v>
      </c>
      <c r="CT912" s="48">
        <f t="shared" si="45"/>
        <v>1.2087826823145895E-2</v>
      </c>
      <c r="CU912" s="48">
        <f t="shared" si="14"/>
        <v>1</v>
      </c>
      <c r="CV912" s="48">
        <f t="shared" si="46"/>
        <v>4.7575712612638998E-4</v>
      </c>
      <c r="CW912" s="48">
        <f t="shared" si="47"/>
        <v>7.7099590442476973E-3</v>
      </c>
      <c r="CX912" s="48">
        <f t="shared" si="48"/>
        <v>1.636363549189679E-3</v>
      </c>
      <c r="CY912" s="48">
        <f t="shared" si="49"/>
        <v>0.99017792028043616</v>
      </c>
      <c r="CZ912" s="48">
        <f t="shared" si="15"/>
        <v>0.99999999999999989</v>
      </c>
      <c r="DA912" s="48"/>
      <c r="DB912" s="48">
        <f>(AQ912*Baseline!B$7 + AV912*Baseline!B$11 + BA912*Baseline!B$16 + BF912*Baseline!B$18)</f>
        <v>41127.479331425144</v>
      </c>
      <c r="DC912" s="48">
        <f>(AR912*Baseline!B$7 + AW912*Baseline!B$11 + BB912*Baseline!B$16 + BG912*Baseline!B$18)</f>
        <v>61754.424950303772</v>
      </c>
      <c r="DD912" s="48">
        <f>(AS912*Baseline!B$7 + AX912*Baseline!B$11 + BC912*Baseline!B$16 + BH912*Baseline!B$18)</f>
        <v>114582.31808251434</v>
      </c>
      <c r="DE912" s="48">
        <f>(AT912*Baseline!B$7 + AY912*Baseline!B$11 + BD912*Baseline!B$16 + BI912*Baseline!B$18)</f>
        <v>1259732.5458012887</v>
      </c>
      <c r="DF912" s="48">
        <f t="shared" si="16"/>
        <v>1477196.768165532</v>
      </c>
      <c r="DG912" s="48"/>
      <c r="DH912" s="48">
        <f t="shared" si="50"/>
        <v>2.7841571426195047E-2</v>
      </c>
      <c r="DI912" s="48">
        <f t="shared" si="51"/>
        <v>4.1805144907671288E-2</v>
      </c>
      <c r="DJ912" s="48">
        <f t="shared" si="52"/>
        <v>7.7567403714814007E-2</v>
      </c>
      <c r="DK912" s="48">
        <f t="shared" si="53"/>
        <v>0.8527858799513196</v>
      </c>
      <c r="DL912" s="48">
        <f t="shared" si="17"/>
        <v>1</v>
      </c>
      <c r="DM912" s="48"/>
      <c r="DN912" s="48">
        <f>DH912 / (Baseline!B$7/Baseline!B$17)</f>
        <v>2.9719046268332296</v>
      </c>
      <c r="DO912" s="48">
        <f>DI912 / (Baseline!B$11/Baseline!B$17)</f>
        <v>1.0091962071140623</v>
      </c>
      <c r="DP912" s="48">
        <f>DJ912 / (Baseline!B$16/Baseline!B$17)</f>
        <v>1.1986508013163437</v>
      </c>
      <c r="DQ912" s="48">
        <f>DK912 / (Baseline!B$18/Baseline!B$17)</f>
        <v>0.96414972306177271</v>
      </c>
      <c r="DR912" s="71"/>
      <c r="DS912" s="48">
        <f>(AU912*Baseline!B$34)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2.4371612903721755E-2</v>
      </c>
      <c r="DT912" s="48">
        <f>(AZ912*Baseline!B$34) + (Baseline!D$88*(1-Baseline!D$89)*Baseline!B$35) + (Baseline!D$88*Baseline!D$89*((1-Baseline!D$90)*Baseline!B$40 + Baseline!D$90*Baseline!B$41))</f>
        <v>1.0144950635059682E-2</v>
      </c>
      <c r="DU912" s="48">
        <f>(BE912*Baseline!B$34) + (Baseline!F$88*(1-Baseline!F$89)*Baseline!B$35) + (Baseline!F$88*Baseline!F$89*((1-Baseline!F$90)*Baseline!B$40 + Baseline!F$90*Baseline!B$41))</f>
        <v>1.290908535526672E-2</v>
      </c>
      <c r="DV912" s="48">
        <f>(BJ912*Baseline!B$34) + (Baseline!H$88*(1-Baseline!H$89)*Baseline!B$35) + (Baseline!H$88*Baseline!H$89*((1-Baseline!H$90)*Baseline!B$40 + Baseline!H$90*Baseline!B$41))</f>
        <v>9.3048991863885107E-3</v>
      </c>
      <c r="DW912" s="48">
        <f>( DS912*Baseline!B$7 + DT912*Baseline!B$11 + DU912*Baseline!B$16 + DV912*Baseline!B$18 ) / Baseline!B$17</f>
        <v>9.714081553905381E-3</v>
      </c>
    </row>
    <row r="913" spans="1:127">
      <c r="A913" s="7" t="s">
        <v>1242</v>
      </c>
      <c r="B913" s="1">
        <f>MIN( MAX( NORMINV( MCrands!B913, (B$5+B$4)/2, (B$5-B$4)/3.29 ), 0 ), 1 )</f>
        <v>0.70496891643443094</v>
      </c>
      <c r="C913" s="1">
        <f>MAX( NORMINV( MCrands!C913, (C$5+C$4)/2, (C$5-C$4)/3.29 ), 0 )</f>
        <v>2.5306987505676379</v>
      </c>
      <c r="D913" s="40"/>
      <c r="E913" s="40">
        <f>Baseline!B$33 * (C913 * Baseline!B$66*Baseline!B$66/Baseline!B$73 + Baseline!B$52*Baseline!B$52/Baseline!B$74 + Baseline!B$53*Baseline!B$53/Baseline!B$75 + Baseline!B$54*Baseline!B$54/Baseline!B$76)</f>
        <v>2.1185500320953888E-5</v>
      </c>
      <c r="F913" s="40">
        <f>Baseline!B$33 * (C913 * Baseline!B$66*Baseline!B$57/Baseline!B$73 + Baseline!B$52*Baseline!B$67/Baseline!B$74 + Baseline!B$53*Baseline!B$55/Baseline!B$75 + Baseline!B$54*Baseline!B$56/Baseline!B$76)</f>
        <v>3.9437995241639363E-8</v>
      </c>
      <c r="G913" s="1">
        <f>Baseline!B$33 * (C913 * Baseline!B$66*Baseline!B$58/Baseline!B$73 + Baseline!B$52*Baseline!B$59/Baseline!B$74 + Baseline!B$53*Baseline!B$68/Baseline!B$75 + Baseline!B$54*Baseline!B$60/Baseline!B$76)</f>
        <v>1.0860611417768124E-7</v>
      </c>
      <c r="H913" s="40">
        <f>Baseline!B$33 * (C913 * Baseline!B$66*Baseline!B$61/Baseline!B$73 + Baseline!B$52*Baseline!B$62/Baseline!B$74 + Baseline!B$53*Baseline!B$63/Baseline!B$75 + Baseline!B$54*Baseline!B$69/Baseline!B$76)</f>
        <v>1.7500464159220006E-9</v>
      </c>
      <c r="I913" s="40">
        <f>Baseline!B$33 * (C913 * Baseline!B$57*Baseline!B$66/Baseline!B$73 + Baseline!B$67*Baseline!B$52/Baseline!B$74 + Baseline!B$55*Baseline!B$53/Baseline!B$75 + Baseline!B$56*Baseline!B$54/Baseline!B$76)</f>
        <v>3.9437995241639363E-8</v>
      </c>
      <c r="J913" s="1">
        <f>Baseline!B$33 * (C913 * Baseline!B$57*Baseline!B$57/Baseline!B$73 + Baseline!B$67*Baseline!B$67/Baseline!B$74 + Baseline!B$55*Baseline!B$55/Baseline!B$75 + Baseline!B$56*Baseline!B$56/Baseline!B$76)</f>
        <v>1.7949606238261402E-6</v>
      </c>
      <c r="K913" s="40">
        <f>Baseline!B$33 * (C913 * Baseline!B$57*Baseline!B$58/Baseline!B$73 + Baseline!B$67*Baseline!B$59/Baseline!B$74 + Baseline!B$55*Baseline!B$68/Baseline!B$75 + Baseline!B$56*Baseline!B$60/Baseline!B$76)</f>
        <v>1.3929289616494198E-8</v>
      </c>
      <c r="L913" s="1">
        <f>Baseline!B$33 * (C913 * Baseline!B$57*Baseline!B$61/Baseline!B$73 + Baseline!B$67*Baseline!B$62/Baseline!B$74 + Baseline!B$55*Baseline!B$63/Baseline!B$75 + Baseline!B$56*Baseline!B$69/Baseline!B$76)</f>
        <v>1.4629428080903049E-8</v>
      </c>
      <c r="M913" s="40">
        <f>Baseline!B$33 * (C913 * Baseline!B$58*Baseline!B$66/Baseline!B$73 + Baseline!B$59*Baseline!B$52/Baseline!B$74 + Baseline!B$68*Baseline!B$53/Baseline!B$75 + Baseline!B$60*Baseline!B$54/Baseline!B$76)</f>
        <v>1.0860611417768124E-7</v>
      </c>
      <c r="N913" s="1">
        <f>Baseline!B$33 * (C913 * Baseline!B$58*Baseline!B$57/Baseline!B$73 + Baseline!B$59*Baseline!B$67/Baseline!B$74 + Baseline!B$68*Baseline!B$55/Baseline!B$75 + Baseline!B$60*Baseline!B$56/Baseline!B$76)</f>
        <v>1.3929289616494198E-8</v>
      </c>
      <c r="O913" s="1">
        <f>Baseline!B$33 * (C913 * Baseline!B$58*Baseline!B$58/Baseline!B$73 + Baseline!B$59*Baseline!B$59/Baseline!B$74 + Baseline!B$68*Baseline!B$68/Baseline!B$75 + Baseline!B$60*Baseline!B$60/Baseline!B$76)</f>
        <v>1.3250169887350425E-6</v>
      </c>
      <c r="P913" s="40">
        <f>Baseline!B$33 * (C913 * Baseline!B$58*Baseline!B$61/Baseline!B$73 + Baseline!B$59*Baseline!B$62/Baseline!B$74 + Baseline!B$68*Baseline!B$63/Baseline!B$75 + Baseline!B$60*Baseline!B$69/Baseline!B$76)</f>
        <v>1.6489933604218834E-9</v>
      </c>
      <c r="Q913" s="40">
        <f>Baseline!B$33 * (C913 * Baseline!B$61*Baseline!B$66/Baseline!B$73 + Baseline!B$62*Baseline!B$52/Baseline!B$74 + Baseline!B$63*Baseline!B$53/Baseline!B$75 + Baseline!B$69*Baseline!B$54/Baseline!B$76)</f>
        <v>1.7500464159220006E-9</v>
      </c>
      <c r="R913" s="40">
        <f>Baseline!B$33 * (C913 * Baseline!B$61*Baseline!B$57/Baseline!B$73 + Baseline!B$62*Baseline!B$67/Baseline!B$74 + Baseline!B$63*Baseline!B$55/Baseline!B$75 + Baseline!B$69*Baseline!B$56/Baseline!B$76)</f>
        <v>1.4629428080903049E-8</v>
      </c>
      <c r="S913" s="40">
        <f>Baseline!B$33 * (C913 * Baseline!B$61*Baseline!B$58/Baseline!B$73 + Baseline!B$62*Baseline!B$59/Baseline!B$74 + Baseline!B$63*Baseline!B$68/Baseline!B$75 + Baseline!B$69*Baseline!B$60/Baseline!B$76)</f>
        <v>1.6489933604218834E-9</v>
      </c>
      <c r="T913" s="40">
        <f>Baseline!B$33 * (C913 * Baseline!B$61*Baseline!B$61/Baseline!B$73 + Baseline!B$62*Baseline!B$62/Baseline!B$74 + Baseline!B$63*Baseline!B$63/Baseline!B$75 + Baseline!B$69*Baseline!B$69/Baseline!B$76)</f>
        <v>9.8551805299804376E-8</v>
      </c>
      <c r="U913" s="40"/>
      <c r="V913" s="40">
        <f>E913 * ( Baseline!B$87 * Baseline!B$7 )</f>
        <v>0.2198843078311804</v>
      </c>
      <c r="W913" s="40">
        <f>F913 * ( Baseline!D$87 * Baseline!B$11 )</f>
        <v>7.2749675290468857E-4</v>
      </c>
      <c r="X913" s="40">
        <f>G913 * ( Baseline!F$87 * Baseline!B$16 )</f>
        <v>3.7724083878670077E-3</v>
      </c>
      <c r="Y913" s="40">
        <f>H913 * ( Baseline!H$87 * Baseline!B$18 )</f>
        <v>6.1544489028820843E-4</v>
      </c>
      <c r="Z913" s="48">
        <f t="shared" si="0"/>
        <v>0.2249996578622403</v>
      </c>
      <c r="AA913" s="40">
        <f>I913 * ( Baseline!B$87 * Baseline!B$7 )</f>
        <v>4.0932695261297494E-4</v>
      </c>
      <c r="AB913" s="1">
        <f>J913 * ( Baseline!D$87 * Baseline!B$11 )</f>
        <v>3.3110912900729136E-2</v>
      </c>
      <c r="AC913" s="1">
        <f>K913 * ( Baseline!F$87 * Baseline!B$16 )</f>
        <v>4.8383066997797098E-4</v>
      </c>
      <c r="AD913" s="1">
        <f>L913 * ( Baseline!F$87 * Baseline!B$16 )</f>
        <v>5.0814981845135449E-4</v>
      </c>
      <c r="AE913" s="48">
        <f t="shared" si="1"/>
        <v>3.4512220341771441E-2</v>
      </c>
      <c r="AF913" s="48">
        <f>M913 * ( Baseline!B$87 * Baseline!B$7 )</f>
        <v>1.1272228590501537E-3</v>
      </c>
      <c r="AG913" s="48">
        <f>N913 * ( Baseline!D$87 * Baseline!B$11 )</f>
        <v>2.5694797375423826E-4</v>
      </c>
      <c r="AH913" s="48">
        <f>O913 * ( Baseline!F$87 * Baseline!B$16 )</f>
        <v>4.6024160243802931E-2</v>
      </c>
      <c r="AI913" s="48">
        <f>P913 * ( Baseline!H$87 * Baseline!B$18 )</f>
        <v>5.7990721192166517E-4</v>
      </c>
      <c r="AJ913" s="48">
        <f t="shared" si="2"/>
        <v>4.7988238288528988E-2</v>
      </c>
      <c r="AK913" s="48">
        <f>Q913 * ( Baseline!B$87 * Baseline!B$7 )</f>
        <v>1.8163731750854445E-5</v>
      </c>
      <c r="AL913" s="48">
        <f>R913 * ( Baseline!D$87 * Baseline!B$11 )</f>
        <v>2.6986314493168527E-4</v>
      </c>
      <c r="AM913" s="48">
        <f>S913 * ( Baseline!F$87 * Baseline!B$16 )</f>
        <v>5.7277404973861751E-5</v>
      </c>
      <c r="AN913" s="48">
        <f>T913 * ( Baseline!H$87 * Baseline!B$18 )</f>
        <v>3.4658055037064962E-2</v>
      </c>
      <c r="AO913" s="48">
        <f t="shared" si="3"/>
        <v>3.5003359318721367E-2</v>
      </c>
      <c r="AP913" s="48"/>
      <c r="AQ913" s="48">
        <f>V913 * ( (1-Baseline!B$88-Baseline!B$87) + (1-B913)*Baseline!B$88 )</f>
        <v>7.7218457656506048E-2</v>
      </c>
      <c r="AR913" s="48">
        <f>W913 * ( (1-Baseline!B$88-Baseline!B$87) + (1-B913)*Baseline!B$88 )</f>
        <v>2.5548061052426931E-4</v>
      </c>
      <c r="AS913" s="48">
        <f>X913 * ( (1-Baseline!B$88-Baseline!B$87) + (1-B913)*Baseline!B$88 )</f>
        <v>1.3247855667135944E-3</v>
      </c>
      <c r="AT913" s="48">
        <f>Y913 * ( (1-Baseline!B$88-Baseline!B$87) + (1-B913)*Baseline!B$88 )</f>
        <v>2.1613049912192961E-4</v>
      </c>
      <c r="AU913" s="48">
        <f t="shared" si="4"/>
        <v>7.9014854332865841E-2</v>
      </c>
      <c r="AV913" s="48">
        <f>AA913 * ( (1-Baseline!D$88-Baseline!D$87) + (1-B913)*Baseline!D$88 )</f>
        <v>2.7652996124094163E-4</v>
      </c>
      <c r="AW913" s="48">
        <f>AB913 * ( (1-Baseline!D$88-Baseline!D$87) + (1-B913)*Baseline!D$88 )</f>
        <v>2.2368816425699958E-2</v>
      </c>
      <c r="AX913" s="48">
        <f>AC913 * ( (1-Baseline!D$88-Baseline!D$87) + (1-B913)*Baseline!D$88 )</f>
        <v>3.2686261083494093E-4</v>
      </c>
      <c r="AY913" s="48">
        <f>AD913 * ( (1-Baseline!D$88-Baseline!D$87) + (1-B913)*Baseline!D$88 )</f>
        <v>3.432919545217614E-4</v>
      </c>
      <c r="AZ913" s="48">
        <f t="shared" si="5"/>
        <v>2.3315500952297605E-2</v>
      </c>
      <c r="BA913" s="48">
        <f>AF913 * ( (1-Baseline!F$88-Baseline!F$87) + (1-Baseline!B$36)*Baseline!F$88 )</f>
        <v>8.1118564050398022E-4</v>
      </c>
      <c r="BB913" s="48">
        <f>AG913 * ( (1-Baseline!F$88-Baseline!F$87) + (1-Baseline!B$36)*Baseline!F$88 )</f>
        <v>1.8490798424871001E-4</v>
      </c>
      <c r="BC913" s="48">
        <f>AH913 * ( (1-Baseline!F$88-Baseline!F$87) + (1-Baseline!B$36)*Baseline!F$88 )</f>
        <v>3.3120458484568391E-2</v>
      </c>
      <c r="BD913" s="48">
        <f>AI913 * ( (1-Baseline!F$88-Baseline!F$87) + (1-Baseline!B$36)*Baseline!F$88 )</f>
        <v>4.1731978672961178E-4</v>
      </c>
      <c r="BE913" s="48">
        <f t="shared" si="6"/>
        <v>3.4533871896050693E-2</v>
      </c>
      <c r="BF913" s="48">
        <f>AK913 * ( (1-Baseline!H$88-Baseline!H$87) + (1-Baseline!B$36)*Baseline!H$88 )</f>
        <v>1.4391487940836991E-5</v>
      </c>
      <c r="BG913" s="48">
        <f>AL913 * ( (1-Baseline!H$88-Baseline!H$87) + (1-Baseline!B$36)*Baseline!H$88 )</f>
        <v>2.1381796699227284E-4</v>
      </c>
      <c r="BH913" s="48">
        <f>AM913 * ( (1-Baseline!H$88-Baseline!H$87) + (1-Baseline!B$36)*Baseline!H$88 )</f>
        <v>4.5382033508890134E-5</v>
      </c>
      <c r="BI913" s="48">
        <f>AN913 * ( (1-Baseline!H$88-Baseline!H$87) + (1-Baseline!B$36)*Baseline!H$88 )</f>
        <v>2.7460270166967306E-2</v>
      </c>
      <c r="BJ913" s="48">
        <f t="shared" si="7"/>
        <v>2.7733861655409305E-2</v>
      </c>
      <c r="BK913" s="48"/>
      <c r="BL913" s="48">
        <f t="shared" si="18"/>
        <v>0.9772650764020635</v>
      </c>
      <c r="BM913" s="48">
        <f t="shared" si="19"/>
        <v>3.233323818430472E-3</v>
      </c>
      <c r="BN913" s="48">
        <f t="shared" si="20"/>
        <v>1.6766284996649755E-2</v>
      </c>
      <c r="BO913" s="48">
        <f t="shared" si="21"/>
        <v>2.735314782856357E-3</v>
      </c>
      <c r="BP913" s="48">
        <f t="shared" si="8"/>
        <v>1</v>
      </c>
      <c r="BQ913" s="48">
        <f t="shared" si="22"/>
        <v>1.1860348263874264E-2</v>
      </c>
      <c r="BR913" s="48">
        <f t="shared" si="23"/>
        <v>0.95939677519541533</v>
      </c>
      <c r="BS913" s="48">
        <f t="shared" si="24"/>
        <v>1.4019111641808003E-2</v>
      </c>
      <c r="BT913" s="48">
        <f t="shared" si="25"/>
        <v>1.4723764898902248E-2</v>
      </c>
      <c r="BU913" s="48">
        <f t="shared" si="9"/>
        <v>0.99999999999999989</v>
      </c>
      <c r="BV913" s="48">
        <f t="shared" si="26"/>
        <v>2.3489565344589923E-2</v>
      </c>
      <c r="BW913" s="48">
        <f t="shared" si="27"/>
        <v>5.3543948041880627E-3</v>
      </c>
      <c r="BX913" s="48">
        <f t="shared" si="28"/>
        <v>0.9590716785034481</v>
      </c>
      <c r="BY913" s="48">
        <f t="shared" si="29"/>
        <v>1.208436134777394E-2</v>
      </c>
      <c r="BZ913" s="48">
        <f t="shared" si="10"/>
        <v>1</v>
      </c>
      <c r="CA913" s="48">
        <f t="shared" si="30"/>
        <v>5.1891395867080872E-4</v>
      </c>
      <c r="CB913" s="48">
        <f t="shared" si="31"/>
        <v>7.709635594528504E-3</v>
      </c>
      <c r="CC913" s="48">
        <f t="shared" si="32"/>
        <v>1.636340228157108E-3</v>
      </c>
      <c r="CD913" s="48">
        <f t="shared" si="33"/>
        <v>0.99013511021864353</v>
      </c>
      <c r="CE913" s="48">
        <f t="shared" si="11"/>
        <v>1</v>
      </c>
      <c r="CF913" s="48"/>
      <c r="CG913" s="48">
        <f t="shared" si="34"/>
        <v>0.9772650764020635</v>
      </c>
      <c r="CH913" s="48">
        <f t="shared" si="35"/>
        <v>3.233323818430472E-3</v>
      </c>
      <c r="CI913" s="48">
        <f t="shared" si="36"/>
        <v>1.6766284996649755E-2</v>
      </c>
      <c r="CJ913" s="48">
        <f t="shared" si="37"/>
        <v>2.735314782856357E-3</v>
      </c>
      <c r="CK913" s="48">
        <f t="shared" si="12"/>
        <v>1</v>
      </c>
      <c r="CL913" s="48">
        <f t="shared" si="38"/>
        <v>1.1860348263874264E-2</v>
      </c>
      <c r="CM913" s="48">
        <f t="shared" si="39"/>
        <v>0.95939677519541533</v>
      </c>
      <c r="CN913" s="48">
        <f t="shared" si="40"/>
        <v>1.4019111641808003E-2</v>
      </c>
      <c r="CO913" s="48">
        <f t="shared" si="41"/>
        <v>1.4723764898902248E-2</v>
      </c>
      <c r="CP913" s="48">
        <f t="shared" si="13"/>
        <v>0.99999999999999989</v>
      </c>
      <c r="CQ913" s="48">
        <f t="shared" si="42"/>
        <v>2.3489565344589923E-2</v>
      </c>
      <c r="CR913" s="48">
        <f t="shared" si="43"/>
        <v>5.3543948041880627E-3</v>
      </c>
      <c r="CS913" s="48">
        <f t="shared" si="44"/>
        <v>0.9590716785034481</v>
      </c>
      <c r="CT913" s="48">
        <f t="shared" si="45"/>
        <v>1.208436134777394E-2</v>
      </c>
      <c r="CU913" s="48">
        <f t="shared" si="14"/>
        <v>1</v>
      </c>
      <c r="CV913" s="48">
        <f t="shared" si="46"/>
        <v>5.1891395867080872E-4</v>
      </c>
      <c r="CW913" s="48">
        <f t="shared" si="47"/>
        <v>7.709635594528504E-3</v>
      </c>
      <c r="CX913" s="48">
        <f t="shared" si="48"/>
        <v>1.636340228157108E-3</v>
      </c>
      <c r="CY913" s="48">
        <f t="shared" si="49"/>
        <v>0.99013511021864353</v>
      </c>
      <c r="CZ913" s="48">
        <f t="shared" si="15"/>
        <v>1</v>
      </c>
      <c r="DA913" s="48"/>
      <c r="DB913" s="48">
        <f>(AQ913*Baseline!B$7 + AV913*Baseline!B$11 + BA913*Baseline!B$16 + BF913*Baseline!B$18)</f>
        <v>41420.60939512965</v>
      </c>
      <c r="DC913" s="48">
        <f>(AR913*Baseline!B$7 + AW913*Baseline!B$11 + BB913*Baseline!B$16 + BG913*Baseline!B$18)</f>
        <v>58505.418900892248</v>
      </c>
      <c r="DD913" s="48">
        <f>(AS913*Baseline!B$7 + AX913*Baseline!B$11 + BC913*Baseline!B$16 + BH913*Baseline!B$18)</f>
        <v>114381.40467590021</v>
      </c>
      <c r="DE913" s="48">
        <f>(AT913*Baseline!B$7 + AY913*Baseline!B$11 + BD913*Baseline!B$16 + BI913*Baseline!B$18)</f>
        <v>1259667.3105285047</v>
      </c>
      <c r="DF913" s="48">
        <f t="shared" si="16"/>
        <v>1473974.7435004269</v>
      </c>
      <c r="DG913" s="48"/>
      <c r="DH913" s="48">
        <f t="shared" si="50"/>
        <v>2.8101301991622391E-2</v>
      </c>
      <c r="DI913" s="48">
        <f t="shared" si="51"/>
        <v>3.9692280453837575E-2</v>
      </c>
      <c r="DJ913" s="48">
        <f t="shared" si="52"/>
        <v>7.760065440759506E-2</v>
      </c>
      <c r="DK913" s="48">
        <f t="shared" si="53"/>
        <v>0.85460576314694492</v>
      </c>
      <c r="DL913" s="48">
        <f t="shared" si="17"/>
        <v>1</v>
      </c>
      <c r="DM913" s="48"/>
      <c r="DN913" s="48">
        <f>DH913 / (Baseline!B$7/Baseline!B$17)</f>
        <v>2.9996291563616628</v>
      </c>
      <c r="DO913" s="48">
        <f>DI913 / (Baseline!B$11/Baseline!B$17)</f>
        <v>0.95819064792596764</v>
      </c>
      <c r="DP913" s="48">
        <f>DJ913 / (Baseline!B$16/Baseline!B$17)</f>
        <v>1.1991646250056458</v>
      </c>
      <c r="DQ913" s="48">
        <f>DK913 / (Baseline!B$18/Baseline!B$17)</f>
        <v>0.96620726167764082</v>
      </c>
      <c r="DR913" s="71"/>
      <c r="DS913" s="48">
        <f>(AU913*Baseline!B$34)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2.4381759399929873E-2</v>
      </c>
      <c r="DT913" s="48">
        <f>(AZ913*Baseline!B$34) + (Baseline!D$88*(1-Baseline!D$89)*Baseline!B$35) + (Baseline!D$88*Baseline!D$89*((1-Baseline!D$90)*Baseline!B$40 + Baseline!D$90*Baseline!B$41))</f>
        <v>9.9108931428446446E-3</v>
      </c>
      <c r="DU913" s="48">
        <f>(BE913*Baseline!B$34) + (Baseline!F$88*(1-Baseline!F$89)*Baseline!B$35) + (Baseline!F$88*Baseline!F$89*((1-Baseline!F$90)*Baseline!B$40 + Baseline!F$90*Baseline!B$41))</f>
        <v>1.2910720784407607E-2</v>
      </c>
      <c r="DV913" s="48">
        <f>(BJ913*Baseline!B$34) + (Baseline!H$88*(1-Baseline!H$89)*Baseline!B$35) + (Baseline!H$88*Baseline!H$89*((1-Baseline!H$90)*Baseline!B$40 + Baseline!H$90*Baseline!B$41))</f>
        <v>9.3050792483113966E-3</v>
      </c>
      <c r="DW913" s="48">
        <f>( DS913*Baseline!B$7 + DT913*Baseline!B$11 + DU913*Baseline!B$16 + DV913*Baseline!B$18 ) / Baseline!B$17</f>
        <v>9.7047460609192959E-3</v>
      </c>
    </row>
    <row r="914" spans="1:127">
      <c r="A914" s="7" t="s">
        <v>1243</v>
      </c>
      <c r="B914" s="1">
        <f>MIN( MAX( NORMINV( MCrands!B914, (B$5+B$4)/2, (B$5-B$4)/3.29 ), 0 ), 1 )</f>
        <v>0.37079195632242318</v>
      </c>
      <c r="C914" s="1">
        <f>MAX( NORMINV( MCrands!C914, (C$5+C$4)/2, (C$5-C$4)/3.29 ), 0 )</f>
        <v>2.4381126968188616</v>
      </c>
      <c r="D914" s="40"/>
      <c r="E914" s="40">
        <f>Baseline!B$33 * (C914 * Baseline!B$66*Baseline!B$66/Baseline!B$73 + Baseline!B$52*Baseline!B$52/Baseline!B$74 + Baseline!B$53*Baseline!B$53/Baseline!B$75 + Baseline!B$54*Baseline!B$54/Baseline!B$76)</f>
        <v>2.041073626680932E-5</v>
      </c>
      <c r="F914" s="40">
        <f>Baseline!B$33 * (C914 * Baseline!B$66*Baseline!B$57/Baseline!B$73 + Baseline!B$52*Baseline!B$67/Baseline!B$74 + Baseline!B$53*Baseline!B$55/Baseline!B$75 + Baseline!B$54*Baseline!B$56/Baseline!B$76)</f>
        <v>3.9334382529617359E-8</v>
      </c>
      <c r="G914" s="1">
        <f>Baseline!B$33 * (C914 * Baseline!B$66*Baseline!B$58/Baseline!B$73 + Baseline!B$52*Baseline!B$59/Baseline!B$74 + Baseline!B$53*Baseline!B$68/Baseline!B$75 + Baseline!B$54*Baseline!B$60/Baseline!B$76)</f>
        <v>1.0835139959396047E-7</v>
      </c>
      <c r="H914" s="40">
        <f>Baseline!B$33 * (C914 * Baseline!B$66*Baseline!B$61/Baseline!B$73 + Baseline!B$52*Baseline!B$62/Baseline!B$74 + Baseline!B$53*Baseline!B$63/Baseline!B$75 + Baseline!B$54*Baseline!B$69/Baseline!B$76)</f>
        <v>1.7245749575499234E-9</v>
      </c>
      <c r="I914" s="40">
        <f>Baseline!B$33 * (C914 * Baseline!B$57*Baseline!B$66/Baseline!B$73 + Baseline!B$67*Baseline!B$52/Baseline!B$74 + Baseline!B$55*Baseline!B$53/Baseline!B$75 + Baseline!B$56*Baseline!B$54/Baseline!B$76)</f>
        <v>3.9334382529617359E-8</v>
      </c>
      <c r="J914" s="1">
        <f>Baseline!B$33 * (C914 * Baseline!B$57*Baseline!B$57/Baseline!B$73 + Baseline!B$67*Baseline!B$67/Baseline!B$74 + Baseline!B$55*Baseline!B$55/Baseline!B$75 + Baseline!B$56*Baseline!B$56/Baseline!B$76)</f>
        <v>1.7949606099695422E-6</v>
      </c>
      <c r="K914" s="40">
        <f>Baseline!B$33 * (C914 * Baseline!B$57*Baseline!B$58/Baseline!B$73 + Baseline!B$67*Baseline!B$59/Baseline!B$74 + Baseline!B$55*Baseline!B$68/Baseline!B$75 + Baseline!B$56*Baseline!B$60/Baseline!B$76)</f>
        <v>1.3929255552357291E-8</v>
      </c>
      <c r="L914" s="1">
        <f>Baseline!B$33 * (C914 * Baseline!B$57*Baseline!B$61/Baseline!B$73 + Baseline!B$67*Baseline!B$62/Baseline!B$74 + Baseline!B$55*Baseline!B$63/Baseline!B$75 + Baseline!B$56*Baseline!B$69/Baseline!B$76)</f>
        <v>1.4629424674489359E-8</v>
      </c>
      <c r="M914" s="40">
        <f>Baseline!B$33 * (C914 * Baseline!B$58*Baseline!B$66/Baseline!B$73 + Baseline!B$59*Baseline!B$52/Baseline!B$74 + Baseline!B$68*Baseline!B$53/Baseline!B$75 + Baseline!B$60*Baseline!B$54/Baseline!B$76)</f>
        <v>1.0835139959396047E-7</v>
      </c>
      <c r="N914" s="1">
        <f>Baseline!B$33 * (C914 * Baseline!B$58*Baseline!B$57/Baseline!B$73 + Baseline!B$59*Baseline!B$67/Baseline!B$74 + Baseline!B$68*Baseline!B$55/Baseline!B$75 + Baseline!B$60*Baseline!B$56/Baseline!B$76)</f>
        <v>1.3929255552357291E-8</v>
      </c>
      <c r="O914" s="1">
        <f>Baseline!B$33 * (C914 * Baseline!B$58*Baseline!B$58/Baseline!B$73 + Baseline!B$59*Baseline!B$59/Baseline!B$74 + Baseline!B$68*Baseline!B$68/Baseline!B$75 + Baseline!B$60*Baseline!B$60/Baseline!B$76)</f>
        <v>1.325016904994039E-6</v>
      </c>
      <c r="P914" s="40">
        <f>Baseline!B$33 * (C914 * Baseline!B$58*Baseline!B$61/Baseline!B$73 + Baseline!B$59*Baseline!B$62/Baseline!B$74 + Baseline!B$68*Baseline!B$63/Baseline!B$75 + Baseline!B$60*Baseline!B$69/Baseline!B$76)</f>
        <v>1.6489849863215602E-9</v>
      </c>
      <c r="Q914" s="40">
        <f>Baseline!B$33 * (C914 * Baseline!B$61*Baseline!B$66/Baseline!B$73 + Baseline!B$62*Baseline!B$52/Baseline!B$74 + Baseline!B$63*Baseline!B$53/Baseline!B$75 + Baseline!B$69*Baseline!B$54/Baseline!B$76)</f>
        <v>1.7245749575499234E-9</v>
      </c>
      <c r="R914" s="40">
        <f>Baseline!B$33 * (C914 * Baseline!B$61*Baseline!B$57/Baseline!B$73 + Baseline!B$62*Baseline!B$67/Baseline!B$74 + Baseline!B$63*Baseline!B$55/Baseline!B$75 + Baseline!B$69*Baseline!B$56/Baseline!B$76)</f>
        <v>1.4629424674489359E-8</v>
      </c>
      <c r="S914" s="40">
        <f>Baseline!B$33 * (C914 * Baseline!B$61*Baseline!B$58/Baseline!B$73 + Baseline!B$62*Baseline!B$59/Baseline!B$74 + Baseline!B$63*Baseline!B$68/Baseline!B$75 + Baseline!B$69*Baseline!B$60/Baseline!B$76)</f>
        <v>1.6489849863215602E-9</v>
      </c>
      <c r="T914" s="40">
        <f>Baseline!B$33 * (C914 * Baseline!B$61*Baseline!B$61/Baseline!B$73 + Baseline!B$62*Baseline!B$62/Baseline!B$74 + Baseline!B$63*Baseline!B$63/Baseline!B$75 + Baseline!B$69*Baseline!B$69/Baseline!B$76)</f>
        <v>9.8551804462394345E-8</v>
      </c>
      <c r="U914" s="40"/>
      <c r="V914" s="40">
        <f>E914 * ( Baseline!B$87 * Baseline!B$7 )</f>
        <v>0.21184303171321392</v>
      </c>
      <c r="W914" s="40">
        <f>F914 * ( Baseline!D$87 * Baseline!B$11 )</f>
        <v>7.2558545109804721E-4</v>
      </c>
      <c r="X914" s="40">
        <f>G914 * ( Baseline!F$87 * Baseline!B$16 )</f>
        <v>3.7635609354061982E-3</v>
      </c>
      <c r="Y914" s="40">
        <f>H914 * ( Baseline!H$87 * Baseline!B$18 )</f>
        <v>6.0648725421601039E-4</v>
      </c>
      <c r="Z914" s="48">
        <f t="shared" si="0"/>
        <v>0.21693866535393416</v>
      </c>
      <c r="AA914" s="40">
        <f>I914 * ( Baseline!B$87 * Baseline!B$7 )</f>
        <v>4.0825155627489859E-4</v>
      </c>
      <c r="AB914" s="1">
        <f>J914 * ( Baseline!D$87 * Baseline!B$11 )</f>
        <v>3.3110912645122073E-2</v>
      </c>
      <c r="AC914" s="1">
        <f>K914 * ( Baseline!F$87 * Baseline!B$16 )</f>
        <v>4.8382948676801301E-4</v>
      </c>
      <c r="AD914" s="1">
        <f>L914 * ( Baseline!F$87 * Baseline!B$16 )</f>
        <v>5.081497001303588E-4</v>
      </c>
      <c r="AE914" s="48">
        <f t="shared" si="1"/>
        <v>3.4511143388295341E-2</v>
      </c>
      <c r="AF914" s="48">
        <f>M914 * ( Baseline!B$87 * Baseline!B$7 )</f>
        <v>1.1245791763857158E-3</v>
      </c>
      <c r="AG914" s="48">
        <f>N914 * ( Baseline!D$87 * Baseline!B$11 )</f>
        <v>2.5694734538687729E-4</v>
      </c>
      <c r="AH914" s="48">
        <f>O914 * ( Baseline!F$87 * Baseline!B$16 )</f>
        <v>4.602415733507844E-2</v>
      </c>
      <c r="AI914" s="48">
        <f>P914 * ( Baseline!H$87 * Baseline!B$18 )</f>
        <v>5.7990426697277246E-4</v>
      </c>
      <c r="AJ914" s="48">
        <f t="shared" si="2"/>
        <v>4.7985588123823801E-2</v>
      </c>
      <c r="AK914" s="48">
        <f>Q914 * ( Baseline!B$87 * Baseline!B$7 )</f>
        <v>1.7899363484410654E-5</v>
      </c>
      <c r="AL914" s="48">
        <f>R914 * ( Baseline!D$87 * Baseline!B$11 )</f>
        <v>2.6986308209494918E-4</v>
      </c>
      <c r="AM914" s="48">
        <f>S914 * ( Baseline!F$87 * Baseline!B$16 )</f>
        <v>5.7277114101413736E-5</v>
      </c>
      <c r="AN914" s="48">
        <f>T914 * ( Baseline!H$87 * Baseline!B$18 )</f>
        <v>3.4658054742570076E-2</v>
      </c>
      <c r="AO914" s="48">
        <f t="shared" si="3"/>
        <v>3.5003094302250848E-2</v>
      </c>
      <c r="AP914" s="48"/>
      <c r="AQ914" s="48">
        <f>V914 * ( (1-Baseline!B$88-Baseline!B$87) + (1-B914)*Baseline!B$88 )</f>
        <v>0.13740036481017917</v>
      </c>
      <c r="AR914" s="48">
        <f>W914 * ( (1-Baseline!B$88-Baseline!B$87) + (1-B914)*Baseline!B$88 )</f>
        <v>4.7061121093090681E-4</v>
      </c>
      <c r="AS914" s="48">
        <f>X914 * ( (1-Baseline!B$88-Baseline!B$87) + (1-B914)*Baseline!B$88 )</f>
        <v>2.4410274028281629E-3</v>
      </c>
      <c r="AT914" s="48">
        <f>Y914 * ( (1-Baseline!B$88-Baseline!B$87) + (1-B914)*Baseline!B$88 )</f>
        <v>3.9336469700270913E-4</v>
      </c>
      <c r="AU914" s="48">
        <f t="shared" si="4"/>
        <v>0.14070536812094095</v>
      </c>
      <c r="AV914" s="48">
        <f>AA914 * ( (1-Baseline!D$88-Baseline!D$87) + (1-B914)*Baseline!D$88 )</f>
        <v>3.3692331552461049E-4</v>
      </c>
      <c r="AW914" s="48">
        <f>AB914 * ( (1-Baseline!D$88-Baseline!D$87) + (1-B914)*Baseline!D$88 )</f>
        <v>2.7325893305176849E-2</v>
      </c>
      <c r="AX914" s="48">
        <f>AC914 * ( (1-Baseline!D$88-Baseline!D$87) + (1-B914)*Baseline!D$88 )</f>
        <v>3.9929654235214615E-4</v>
      </c>
      <c r="AY914" s="48">
        <f>AD914 * ( (1-Baseline!D$88-Baseline!D$87) + (1-B914)*Baseline!D$88 )</f>
        <v>4.1936761567535469E-4</v>
      </c>
      <c r="AZ914" s="48">
        <f t="shared" si="5"/>
        <v>2.848148077872896E-2</v>
      </c>
      <c r="BA914" s="48">
        <f>AF914 * ( (1-Baseline!F$88-Baseline!F$87) + (1-Baseline!B$36)*Baseline!F$88 )</f>
        <v>8.0928316186080552E-4</v>
      </c>
      <c r="BB914" s="48">
        <f>AG914 * ( (1-Baseline!F$88-Baseline!F$87) + (1-Baseline!B$36)*Baseline!F$88 )</f>
        <v>1.8490753205544928E-4</v>
      </c>
      <c r="BC914" s="48">
        <f>AH914 * ( (1-Baseline!F$88-Baseline!F$87) + (1-Baseline!B$36)*Baseline!F$88 )</f>
        <v>3.3120456391357168E-2</v>
      </c>
      <c r="BD914" s="48">
        <f>AI914 * ( (1-Baseline!F$88-Baseline!F$87) + (1-Baseline!B$36)*Baseline!F$88 )</f>
        <v>4.1731766745015022E-4</v>
      </c>
      <c r="BE914" s="48">
        <f t="shared" si="6"/>
        <v>3.4531964752723576E-2</v>
      </c>
      <c r="BF914" s="48">
        <f>AK914 * ( (1-Baseline!H$88-Baseline!H$87) + (1-Baseline!B$36)*Baseline!H$88 )</f>
        <v>1.4182023675968247E-5</v>
      </c>
      <c r="BG914" s="48">
        <f>AL914 * ( (1-Baseline!H$88-Baseline!H$87) + (1-Baseline!B$36)*Baseline!H$88 )</f>
        <v>2.1381791720547012E-4</v>
      </c>
      <c r="BH914" s="48">
        <f>AM914 * ( (1-Baseline!H$88-Baseline!H$87) + (1-Baseline!B$36)*Baseline!H$88 )</f>
        <v>4.5381803044832127E-5</v>
      </c>
      <c r="BI914" s="48">
        <f>AN914 * ( (1-Baseline!H$88-Baseline!H$87) + (1-Baseline!B$36)*Baseline!H$88 )</f>
        <v>2.7460269933633118E-2</v>
      </c>
      <c r="BJ914" s="48">
        <f t="shared" si="7"/>
        <v>2.7733651677559389E-2</v>
      </c>
      <c r="BK914" s="48"/>
      <c r="BL914" s="48">
        <f t="shared" si="18"/>
        <v>0.97651117825212608</v>
      </c>
      <c r="BM914" s="48">
        <f t="shared" si="19"/>
        <v>3.3446571173205053E-3</v>
      </c>
      <c r="BN914" s="48">
        <f t="shared" si="20"/>
        <v>1.7348502302556211E-2</v>
      </c>
      <c r="BO914" s="48">
        <f t="shared" si="21"/>
        <v>2.7956623279973168E-3</v>
      </c>
      <c r="BP914" s="48">
        <f t="shared" si="8"/>
        <v>1</v>
      </c>
      <c r="BQ914" s="48">
        <f t="shared" si="22"/>
        <v>1.1829557533969144E-2</v>
      </c>
      <c r="BR914" s="48">
        <f t="shared" si="23"/>
        <v>0.95942670668952201</v>
      </c>
      <c r="BS914" s="48">
        <f t="shared" si="24"/>
        <v>1.4019514836825333E-2</v>
      </c>
      <c r="BT914" s="48">
        <f t="shared" si="25"/>
        <v>1.4724220939683522E-2</v>
      </c>
      <c r="BU914" s="48">
        <f t="shared" si="9"/>
        <v>1</v>
      </c>
      <c r="BV914" s="48">
        <f t="shared" si="26"/>
        <v>2.3435769370666246E-2</v>
      </c>
      <c r="BW914" s="48">
        <f t="shared" si="27"/>
        <v>5.3546774236431314E-3</v>
      </c>
      <c r="BX914" s="48">
        <f t="shared" si="28"/>
        <v>0.95912458583014526</v>
      </c>
      <c r="BY914" s="48">
        <f t="shared" si="29"/>
        <v>1.2084967375545463E-2</v>
      </c>
      <c r="BZ914" s="48">
        <f t="shared" si="10"/>
        <v>1.0000000000000002</v>
      </c>
      <c r="CA914" s="48">
        <f t="shared" si="30"/>
        <v>5.1136517617128628E-4</v>
      </c>
      <c r="CB914" s="48">
        <f t="shared" si="31"/>
        <v>7.7096921707746234E-3</v>
      </c>
      <c r="CC914" s="48">
        <f t="shared" si="32"/>
        <v>1.6363443073582947E-3</v>
      </c>
      <c r="CD914" s="48">
        <f t="shared" si="33"/>
        <v>0.99014259834569585</v>
      </c>
      <c r="CE914" s="48">
        <f t="shared" si="11"/>
        <v>1</v>
      </c>
      <c r="CF914" s="48"/>
      <c r="CG914" s="48">
        <f t="shared" si="34"/>
        <v>0.97651117825212608</v>
      </c>
      <c r="CH914" s="48">
        <f t="shared" si="35"/>
        <v>3.3446571173205053E-3</v>
      </c>
      <c r="CI914" s="48">
        <f t="shared" si="36"/>
        <v>1.7348502302556211E-2</v>
      </c>
      <c r="CJ914" s="48">
        <f t="shared" si="37"/>
        <v>2.7956623279973168E-3</v>
      </c>
      <c r="CK914" s="48">
        <f t="shared" si="12"/>
        <v>1</v>
      </c>
      <c r="CL914" s="48">
        <f t="shared" si="38"/>
        <v>1.1829557533969144E-2</v>
      </c>
      <c r="CM914" s="48">
        <f t="shared" si="39"/>
        <v>0.95942670668952201</v>
      </c>
      <c r="CN914" s="48">
        <f t="shared" si="40"/>
        <v>1.4019514836825333E-2</v>
      </c>
      <c r="CO914" s="48">
        <f t="shared" si="41"/>
        <v>1.4724220939683522E-2</v>
      </c>
      <c r="CP914" s="48">
        <f t="shared" si="13"/>
        <v>1</v>
      </c>
      <c r="CQ914" s="48">
        <f t="shared" si="42"/>
        <v>2.3435769370666246E-2</v>
      </c>
      <c r="CR914" s="48">
        <f t="shared" si="43"/>
        <v>5.3546774236431314E-3</v>
      </c>
      <c r="CS914" s="48">
        <f t="shared" si="44"/>
        <v>0.95912458583014526</v>
      </c>
      <c r="CT914" s="48">
        <f t="shared" si="45"/>
        <v>1.2084967375545463E-2</v>
      </c>
      <c r="CU914" s="48">
        <f t="shared" si="14"/>
        <v>1.0000000000000002</v>
      </c>
      <c r="CV914" s="48">
        <f t="shared" si="46"/>
        <v>5.1136517617128628E-4</v>
      </c>
      <c r="CW914" s="48">
        <f t="shared" si="47"/>
        <v>7.7096921707746234E-3</v>
      </c>
      <c r="CX914" s="48">
        <f t="shared" si="48"/>
        <v>1.6363443073582947E-3</v>
      </c>
      <c r="CY914" s="48">
        <f t="shared" si="49"/>
        <v>0.99014259834569585</v>
      </c>
      <c r="CZ914" s="48">
        <f t="shared" si="15"/>
        <v>1</v>
      </c>
      <c r="DA914" s="48"/>
      <c r="DB914" s="48">
        <f>(AQ914*Baseline!B$7 + AV914*Baseline!B$11 + BA914*Baseline!B$16 + BF914*Baseline!B$18)</f>
        <v>70722.385969626834</v>
      </c>
      <c r="DC914" s="48">
        <f>(AR914*Baseline!B$7 + AW914*Baseline!B$11 + BB914*Baseline!B$16 + BG914*Baseline!B$18)</f>
        <v>69240.472497567476</v>
      </c>
      <c r="DD914" s="48">
        <f>(AS914*Baseline!B$7 + AX914*Baseline!B$11 + BC914*Baseline!B$16 + BH914*Baseline!B$18)</f>
        <v>115078.10287819414</v>
      </c>
      <c r="DE914" s="48">
        <f>(AT914*Baseline!B$7 + AY914*Baseline!B$11 + BD914*Baseline!B$16 + BI914*Baseline!B$18)</f>
        <v>1259916.3996933545</v>
      </c>
      <c r="DF914" s="48">
        <f t="shared" si="16"/>
        <v>1514957.3610387431</v>
      </c>
      <c r="DG914" s="48"/>
      <c r="DH914" s="48">
        <f t="shared" si="50"/>
        <v>4.6682756748437755E-2</v>
      </c>
      <c r="DI914" s="48">
        <f t="shared" si="51"/>
        <v>4.5704568510160692E-2</v>
      </c>
      <c r="DJ914" s="48">
        <f t="shared" si="52"/>
        <v>7.5961281708476533E-2</v>
      </c>
      <c r="DK914" s="48">
        <f t="shared" si="53"/>
        <v>0.83165139303292501</v>
      </c>
      <c r="DL914" s="48">
        <f t="shared" si="17"/>
        <v>1</v>
      </c>
      <c r="DM914" s="48"/>
      <c r="DN914" s="48">
        <f>DH914 / (Baseline!B$7/Baseline!B$17)</f>
        <v>4.9830772354853643</v>
      </c>
      <c r="DO914" s="48">
        <f>DI914 / (Baseline!B$11/Baseline!B$17)</f>
        <v>1.1033301592449456</v>
      </c>
      <c r="DP914" s="48">
        <f>DJ914 / (Baseline!B$16/Baseline!B$17)</f>
        <v>1.1738313625094658</v>
      </c>
      <c r="DQ914" s="48">
        <f>DK914 / (Baseline!B$18/Baseline!B$17)</f>
        <v>0.9402553198024387</v>
      </c>
      <c r="DR914" s="71"/>
      <c r="DS914" s="48">
        <f>(AU914*Baseline!B$34)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3.3635336468141146E-2</v>
      </c>
      <c r="DT914" s="48">
        <f>(AZ914*Baseline!B$34) + (Baseline!D$88*(1-Baseline!D$89)*Baseline!B$35) + (Baseline!D$88*Baseline!D$89*((1-Baseline!D$90)*Baseline!B$40 + Baseline!D$90*Baseline!B$41))</f>
        <v>1.0685790116809347E-2</v>
      </c>
      <c r="DU914" s="48">
        <f>(BE914*Baseline!B$34) + (Baseline!F$88*(1-Baseline!F$89)*Baseline!B$35) + (Baseline!F$88*Baseline!F$89*((1-Baseline!F$90)*Baseline!B$40 + Baseline!F$90*Baseline!B$41))</f>
        <v>1.291043471290854E-2</v>
      </c>
      <c r="DV914" s="48">
        <f>(BJ914*Baseline!B$34) + (Baseline!H$88*(1-Baseline!H$89)*Baseline!B$35) + (Baseline!H$88*Baseline!H$89*((1-Baseline!H$90)*Baseline!B$40 + Baseline!H$90*Baseline!B$41))</f>
        <v>9.3050477516339082E-3</v>
      </c>
      <c r="DW914" s="48">
        <f>( DS914*Baseline!B$7 + DT914*Baseline!B$11 + DU914*Baseline!B$16 + DV914*Baseline!B$18 ) / Baseline!B$17</f>
        <v>9.8234890807117684E-3</v>
      </c>
    </row>
    <row r="915" spans="1:127">
      <c r="A915" s="7" t="s">
        <v>1245</v>
      </c>
      <c r="B915" s="1">
        <f>MIN( MAX( NORMINV( MCrands!B915, (B$5+B$4)/2, (B$5-B$4)/3.29 ), 0 ), 1 )</f>
        <v>0.73386810018414794</v>
      </c>
      <c r="C915" s="1">
        <f>MAX( NORMINV( MCrands!C915, (C$5+C$4)/2, (C$5-C$4)/3.29 ), 0 )</f>
        <v>2.2996779332335002</v>
      </c>
      <c r="D915" s="40"/>
      <c r="E915" s="40">
        <f>Baseline!B$33 * (C915 * Baseline!B$66*Baseline!B$66/Baseline!B$73 + Baseline!B$52*Baseline!B$52/Baseline!B$74 + Baseline!B$53*Baseline!B$53/Baseline!B$75 + Baseline!B$54*Baseline!B$54/Baseline!B$76)</f>
        <v>1.9252308249551302E-5</v>
      </c>
      <c r="F915" s="40">
        <f>Baseline!B$33 * (C915 * Baseline!B$66*Baseline!B$57/Baseline!B$73 + Baseline!B$52*Baseline!B$67/Baseline!B$74 + Baseline!B$53*Baseline!B$55/Baseline!B$75 + Baseline!B$54*Baseline!B$56/Baseline!B$76)</f>
        <v>3.9179460695146206E-8</v>
      </c>
      <c r="G915" s="1">
        <f>Baseline!B$33 * (C915 * Baseline!B$66*Baseline!B$58/Baseline!B$73 + Baseline!B$52*Baseline!B$59/Baseline!B$74 + Baseline!B$53*Baseline!B$68/Baseline!B$75 + Baseline!B$54*Baseline!B$60/Baseline!B$76)</f>
        <v>1.079705500842189E-7</v>
      </c>
      <c r="H915" s="40">
        <f>Baseline!B$33 * (C915 * Baseline!B$66*Baseline!B$61/Baseline!B$73 + Baseline!B$52*Baseline!B$62/Baseline!B$74 + Baseline!B$53*Baseline!B$63/Baseline!B$75 + Baseline!B$54*Baseline!B$69/Baseline!B$76)</f>
        <v>1.686490006575766E-9</v>
      </c>
      <c r="I915" s="40">
        <f>Baseline!B$33 * (C915 * Baseline!B$57*Baseline!B$66/Baseline!B$73 + Baseline!B$67*Baseline!B$52/Baseline!B$74 + Baseline!B$55*Baseline!B$53/Baseline!B$75 + Baseline!B$56*Baseline!B$54/Baseline!B$76)</f>
        <v>3.9179460695146206E-8</v>
      </c>
      <c r="J915" s="1">
        <f>Baseline!B$33 * (C915 * Baseline!B$57*Baseline!B$57/Baseline!B$73 + Baseline!B$67*Baseline!B$67/Baseline!B$74 + Baseline!B$55*Baseline!B$55/Baseline!B$75 + Baseline!B$56*Baseline!B$56/Baseline!B$76)</f>
        <v>1.7949605892511424E-6</v>
      </c>
      <c r="K915" s="40">
        <f>Baseline!B$33 * (C915 * Baseline!B$57*Baseline!B$58/Baseline!B$73 + Baseline!B$67*Baseline!B$59/Baseline!B$74 + Baseline!B$55*Baseline!B$68/Baseline!B$75 + Baseline!B$56*Baseline!B$60/Baseline!B$76)</f>
        <v>1.3929204619624461E-8</v>
      </c>
      <c r="L915" s="1">
        <f>Baseline!B$33 * (C915 * Baseline!B$57*Baseline!B$61/Baseline!B$73 + Baseline!B$67*Baseline!B$62/Baseline!B$74 + Baseline!B$55*Baseline!B$63/Baseline!B$75 + Baseline!B$56*Baseline!B$69/Baseline!B$76)</f>
        <v>1.4629419581216076E-8</v>
      </c>
      <c r="M915" s="40">
        <f>Baseline!B$33 * (C915 * Baseline!B$58*Baseline!B$66/Baseline!B$73 + Baseline!B$59*Baseline!B$52/Baseline!B$74 + Baseline!B$68*Baseline!B$53/Baseline!B$75 + Baseline!B$60*Baseline!B$54/Baseline!B$76)</f>
        <v>1.079705500842189E-7</v>
      </c>
      <c r="N915" s="1">
        <f>Baseline!B$33 * (C915 * Baseline!B$58*Baseline!B$57/Baseline!B$73 + Baseline!B$59*Baseline!B$67/Baseline!B$74 + Baseline!B$68*Baseline!B$55/Baseline!B$75 + Baseline!B$60*Baseline!B$56/Baseline!B$76)</f>
        <v>1.3929204619624461E-8</v>
      </c>
      <c r="O915" s="1">
        <f>Baseline!B$33 * (C915 * Baseline!B$58*Baseline!B$58/Baseline!B$73 + Baseline!B$59*Baseline!B$59/Baseline!B$74 + Baseline!B$68*Baseline!B$68/Baseline!B$75 + Baseline!B$60*Baseline!B$60/Baseline!B$76)</f>
        <v>1.3250167797844044E-6</v>
      </c>
      <c r="P915" s="40">
        <f>Baseline!B$33 * (C915 * Baseline!B$58*Baseline!B$61/Baseline!B$73 + Baseline!B$59*Baseline!B$62/Baseline!B$74 + Baseline!B$68*Baseline!B$63/Baseline!B$75 + Baseline!B$60*Baseline!B$69/Baseline!B$76)</f>
        <v>1.6489724653580727E-9</v>
      </c>
      <c r="Q915" s="40">
        <f>Baseline!B$33 * (C915 * Baseline!B$61*Baseline!B$66/Baseline!B$73 + Baseline!B$62*Baseline!B$52/Baseline!B$74 + Baseline!B$63*Baseline!B$53/Baseline!B$75 + Baseline!B$69*Baseline!B$54/Baseline!B$76)</f>
        <v>1.686490006575766E-9</v>
      </c>
      <c r="R915" s="40">
        <f>Baseline!B$33 * (C915 * Baseline!B$61*Baseline!B$57/Baseline!B$73 + Baseline!B$62*Baseline!B$67/Baseline!B$74 + Baseline!B$63*Baseline!B$55/Baseline!B$75 + Baseline!B$69*Baseline!B$56/Baseline!B$76)</f>
        <v>1.4629419581216076E-8</v>
      </c>
      <c r="S915" s="40">
        <f>Baseline!B$33 * (C915 * Baseline!B$61*Baseline!B$58/Baseline!B$73 + Baseline!B$62*Baseline!B$59/Baseline!B$74 + Baseline!B$63*Baseline!B$68/Baseline!B$75 + Baseline!B$69*Baseline!B$60/Baseline!B$76)</f>
        <v>1.6489724653580727E-9</v>
      </c>
      <c r="T915" s="40">
        <f>Baseline!B$33 * (C915 * Baseline!B$61*Baseline!B$61/Baseline!B$73 + Baseline!B$62*Baseline!B$62/Baseline!B$74 + Baseline!B$63*Baseline!B$63/Baseline!B$75 + Baseline!B$69*Baseline!B$69/Baseline!B$76)</f>
        <v>9.8551803210297986E-8</v>
      </c>
      <c r="U915" s="40"/>
      <c r="V915" s="40">
        <f>E915 * ( Baseline!B$87 * Baseline!B$7 )</f>
        <v>0.19981970732209298</v>
      </c>
      <c r="W915" s="40">
        <f>F915 * ( Baseline!D$87 * Baseline!B$11 )</f>
        <v>7.2272767065456253E-4</v>
      </c>
      <c r="X915" s="40">
        <f>G915 * ( Baseline!F$87 * Baseline!B$16 )</f>
        <v>3.7503322153111802E-3</v>
      </c>
      <c r="Y915" s="40">
        <f>H915 * ( Baseline!H$87 * Baseline!B$18 )</f>
        <v>5.9309378747097368E-4</v>
      </c>
      <c r="Z915" s="48">
        <f t="shared" si="0"/>
        <v>0.20488586099552969</v>
      </c>
      <c r="AA915" s="40">
        <f>I915 * ( Baseline!B$87 * Baseline!B$7 )</f>
        <v>4.0664362255492248E-4</v>
      </c>
      <c r="AB915" s="1">
        <f>J915 * ( Baseline!D$87 * Baseline!B$11 )</f>
        <v>3.3110912262938129E-2</v>
      </c>
      <c r="AC915" s="1">
        <f>K915 * ( Baseline!F$87 * Baseline!B$16 )</f>
        <v>4.8382771763125676E-4</v>
      </c>
      <c r="AD915" s="1">
        <f>L915 * ( Baseline!F$87 * Baseline!B$16 )</f>
        <v>5.0814952321668314E-4</v>
      </c>
      <c r="AE915" s="48">
        <f t="shared" si="1"/>
        <v>3.4509533126340995E-2</v>
      </c>
      <c r="AF915" s="48">
        <f>M915 * ( Baseline!B$87 * Baseline!B$7 )</f>
        <v>1.1206263393241079E-3</v>
      </c>
      <c r="AG915" s="48">
        <f>N915 * ( Baseline!D$87 * Baseline!B$11 )</f>
        <v>2.5694640585134757E-4</v>
      </c>
      <c r="AH915" s="48">
        <f>O915 * ( Baseline!F$87 * Baseline!B$16 )</f>
        <v>4.6024152985950591E-2</v>
      </c>
      <c r="AI915" s="48">
        <f>P915 * ( Baseline!H$87 * Baseline!B$18 )</f>
        <v>5.7989986368213421E-4</v>
      </c>
      <c r="AJ915" s="48">
        <f t="shared" si="2"/>
        <v>4.7981625594808182E-2</v>
      </c>
      <c r="AK915" s="48">
        <f>Q915 * ( Baseline!B$87 * Baseline!B$7 )</f>
        <v>1.7504079778249874E-5</v>
      </c>
      <c r="AL915" s="48">
        <f>R915 * ( Baseline!D$87 * Baseline!B$11 )</f>
        <v>2.6986298814139623E-4</v>
      </c>
      <c r="AM915" s="48">
        <f>S915 * ( Baseline!F$87 * Baseline!B$16 )</f>
        <v>5.7276679188627823E-5</v>
      </c>
      <c r="AN915" s="48">
        <f>T915 * ( Baseline!H$87 * Baseline!B$18 )</f>
        <v>3.4658054302241011E-2</v>
      </c>
      <c r="AO915" s="48">
        <f t="shared" si="3"/>
        <v>3.5002698049349287E-2</v>
      </c>
      <c r="AP915" s="48"/>
      <c r="AQ915" s="48">
        <f>V915 * ( (1-Baseline!B$88-Baseline!B$87) + (1-B915)*Baseline!B$88 )</f>
        <v>6.5032800582683181E-2</v>
      </c>
      <c r="AR915" s="48">
        <f>W915 * ( (1-Baseline!B$88-Baseline!B$87) + (1-B915)*Baseline!B$88 )</f>
        <v>2.3521706197629212E-4</v>
      </c>
      <c r="AS915" s="48">
        <f>X915 * ( (1-Baseline!B$88-Baseline!B$87) + (1-B915)*Baseline!B$88 )</f>
        <v>1.2205733375637788E-3</v>
      </c>
      <c r="AT915" s="48">
        <f>Y915 * ( (1-Baseline!B$88-Baseline!B$87) + (1-B915)*Baseline!B$88 )</f>
        <v>1.9302675659140843E-4</v>
      </c>
      <c r="AU915" s="48">
        <f t="shared" si="4"/>
        <v>6.6681617738814675E-2</v>
      </c>
      <c r="AV915" s="48">
        <f>AA915 * ( (1-Baseline!D$88-Baseline!D$87) + (1-B915)*Baseline!D$88 )</f>
        <v>2.694524301052555E-4</v>
      </c>
      <c r="AW915" s="48">
        <f>AB915 * ( (1-Baseline!D$88-Baseline!D$87) + (1-B915)*Baseline!D$88 )</f>
        <v>2.1940134499577886E-2</v>
      </c>
      <c r="AX915" s="48">
        <f>AC915 * ( (1-Baseline!D$88-Baseline!D$87) + (1-B915)*Baseline!D$88 )</f>
        <v>3.2059657901167143E-4</v>
      </c>
      <c r="AY915" s="48">
        <f>AD915 * ( (1-Baseline!D$88-Baseline!D$87) + (1-B915)*Baseline!D$88 )</f>
        <v>3.3671282738257898E-4</v>
      </c>
      <c r="AZ915" s="48">
        <f t="shared" si="5"/>
        <v>2.2866896336077393E-2</v>
      </c>
      <c r="BA915" s="48">
        <f>AF915 * ( (1-Baseline!F$88-Baseline!F$87) + (1-Baseline!B$36)*Baseline!F$88 )</f>
        <v>8.0643857382048649E-4</v>
      </c>
      <c r="BB915" s="48">
        <f>AG915 * ( (1-Baseline!F$88-Baseline!F$87) + (1-Baseline!B$36)*Baseline!F$88 )</f>
        <v>1.8490685593561696E-4</v>
      </c>
      <c r="BC915" s="48">
        <f>AH915 * ( (1-Baseline!F$88-Baseline!F$87) + (1-Baseline!B$36)*Baseline!F$88 )</f>
        <v>3.3120453261585595E-2</v>
      </c>
      <c r="BD915" s="48">
        <f>AI915 * ( (1-Baseline!F$88-Baseline!F$87) + (1-Baseline!B$36)*Baseline!F$88 )</f>
        <v>4.1731449870130162E-4</v>
      </c>
      <c r="BE915" s="48">
        <f t="shared" si="6"/>
        <v>3.4529113190043002E-2</v>
      </c>
      <c r="BF915" s="48">
        <f>AK915 * ( (1-Baseline!H$88-Baseline!H$87) + (1-Baseline!B$36)*Baseline!H$88 )</f>
        <v>1.3868832489902939E-5</v>
      </c>
      <c r="BG915" s="48">
        <f>AL915 * ( (1-Baseline!H$88-Baseline!H$87) + (1-Baseline!B$36)*Baseline!H$88 )</f>
        <v>2.1381784276419105E-4</v>
      </c>
      <c r="BH915" s="48">
        <f>AM915 * ( (1-Baseline!H$88-Baseline!H$87) + (1-Baseline!B$36)*Baseline!H$88 )</f>
        <v>4.5381458454733593E-5</v>
      </c>
      <c r="BI915" s="48">
        <f>AN915 * ( (1-Baseline!H$88-Baseline!H$87) + (1-Baseline!B$36)*Baseline!H$88 )</f>
        <v>2.7460269584751593E-2</v>
      </c>
      <c r="BJ915" s="48">
        <f t="shared" si="7"/>
        <v>2.773333771846042E-2</v>
      </c>
      <c r="BK915" s="48"/>
      <c r="BL915" s="48">
        <f t="shared" si="18"/>
        <v>0.97527328802084956</v>
      </c>
      <c r="BM915" s="48">
        <f t="shared" si="19"/>
        <v>3.5274648389247874E-3</v>
      </c>
      <c r="BN915" s="48">
        <f t="shared" si="20"/>
        <v>1.8304494986079136E-2</v>
      </c>
      <c r="BO915" s="48">
        <f t="shared" si="21"/>
        <v>2.8947521541465185E-3</v>
      </c>
      <c r="BP915" s="48">
        <f t="shared" si="8"/>
        <v>0.99999999999999989</v>
      </c>
      <c r="BQ915" s="48">
        <f t="shared" si="22"/>
        <v>1.1783515617733262E-2</v>
      </c>
      <c r="BR915" s="48">
        <f t="shared" si="23"/>
        <v>0.95947146377546022</v>
      </c>
      <c r="BS915" s="48">
        <f t="shared" si="24"/>
        <v>1.4020117741377177E-2</v>
      </c>
      <c r="BT915" s="48">
        <f t="shared" si="25"/>
        <v>1.4724902865429221E-2</v>
      </c>
      <c r="BU915" s="48">
        <f t="shared" si="9"/>
        <v>0.99999999999999989</v>
      </c>
      <c r="BV915" s="48">
        <f t="shared" si="26"/>
        <v>2.3355322489227302E-2</v>
      </c>
      <c r="BW915" s="48">
        <f t="shared" si="27"/>
        <v>5.355100054783268E-3</v>
      </c>
      <c r="BX915" s="48">
        <f t="shared" si="28"/>
        <v>0.95920370382221065</v>
      </c>
      <c r="BY915" s="48">
        <f t="shared" si="29"/>
        <v>1.2085873633778716E-2</v>
      </c>
      <c r="BZ915" s="48">
        <f t="shared" si="10"/>
        <v>0.99999999999999989</v>
      </c>
      <c r="CA915" s="48">
        <f t="shared" si="30"/>
        <v>5.0007801551672901E-4</v>
      </c>
      <c r="CB915" s="48">
        <f t="shared" si="31"/>
        <v>7.7097767652346185E-3</v>
      </c>
      <c r="CC915" s="48">
        <f t="shared" si="32"/>
        <v>1.6363504066993664E-3</v>
      </c>
      <c r="CD915" s="48">
        <f t="shared" si="33"/>
        <v>0.99015379481254917</v>
      </c>
      <c r="CE915" s="48">
        <f t="shared" si="11"/>
        <v>0.99999999999999989</v>
      </c>
      <c r="CF915" s="48"/>
      <c r="CG915" s="48">
        <f t="shared" si="34"/>
        <v>0.97527328802084956</v>
      </c>
      <c r="CH915" s="48">
        <f t="shared" si="35"/>
        <v>3.5274648389247874E-3</v>
      </c>
      <c r="CI915" s="48">
        <f t="shared" si="36"/>
        <v>1.8304494986079136E-2</v>
      </c>
      <c r="CJ915" s="48">
        <f t="shared" si="37"/>
        <v>2.8947521541465185E-3</v>
      </c>
      <c r="CK915" s="48">
        <f t="shared" si="12"/>
        <v>0.99999999999999989</v>
      </c>
      <c r="CL915" s="48">
        <f t="shared" si="38"/>
        <v>1.1783515617733262E-2</v>
      </c>
      <c r="CM915" s="48">
        <f t="shared" si="39"/>
        <v>0.95947146377546022</v>
      </c>
      <c r="CN915" s="48">
        <f t="shared" si="40"/>
        <v>1.4020117741377177E-2</v>
      </c>
      <c r="CO915" s="48">
        <f t="shared" si="41"/>
        <v>1.4724902865429221E-2</v>
      </c>
      <c r="CP915" s="48">
        <f t="shared" si="13"/>
        <v>0.99999999999999989</v>
      </c>
      <c r="CQ915" s="48">
        <f t="shared" si="42"/>
        <v>2.3355322489227302E-2</v>
      </c>
      <c r="CR915" s="48">
        <f t="shared" si="43"/>
        <v>5.355100054783268E-3</v>
      </c>
      <c r="CS915" s="48">
        <f t="shared" si="44"/>
        <v>0.95920370382221065</v>
      </c>
      <c r="CT915" s="48">
        <f t="shared" si="45"/>
        <v>1.2085873633778716E-2</v>
      </c>
      <c r="CU915" s="48">
        <f t="shared" si="14"/>
        <v>0.99999999999999989</v>
      </c>
      <c r="CV915" s="48">
        <f t="shared" si="46"/>
        <v>5.0007801551672901E-4</v>
      </c>
      <c r="CW915" s="48">
        <f t="shared" si="47"/>
        <v>7.7097767652346185E-3</v>
      </c>
      <c r="CX915" s="48">
        <f t="shared" si="48"/>
        <v>1.6363504066993664E-3</v>
      </c>
      <c r="CY915" s="48">
        <f t="shared" si="49"/>
        <v>0.99015379481254917</v>
      </c>
      <c r="CZ915" s="48">
        <f t="shared" si="15"/>
        <v>0.99999999999999989</v>
      </c>
      <c r="DA915" s="48"/>
      <c r="DB915" s="48">
        <f>(AQ915*Baseline!B$7 + AV915*Baseline!B$11 + BA915*Baseline!B$16 + BF915*Baseline!B$18)</f>
        <v>35455.551171700907</v>
      </c>
      <c r="DC915" s="48">
        <f>(AR915*Baseline!B$7 + AW915*Baseline!B$11 + BB915*Baseline!B$16 + BG915*Baseline!B$18)</f>
        <v>57576.25007188521</v>
      </c>
      <c r="DD915" s="48">
        <f>(AS915*Baseline!B$7 + AX915*Baseline!B$11 + BC915*Baseline!B$16 + BH915*Baseline!B$18)</f>
        <v>114317.38007096802</v>
      </c>
      <c r="DE915" s="48">
        <f>(AT915*Baseline!B$7 + AY915*Baseline!B$11 + BD915*Baseline!B$16 + BI915*Baseline!B$18)</f>
        <v>1259641.9515439221</v>
      </c>
      <c r="DF915" s="48">
        <f t="shared" si="16"/>
        <v>1466991.1328584761</v>
      </c>
      <c r="DG915" s="48"/>
      <c r="DH915" s="48">
        <f t="shared" si="50"/>
        <v>2.4168892624875451E-2</v>
      </c>
      <c r="DI915" s="48">
        <f t="shared" si="51"/>
        <v>3.9247851457490518E-2</v>
      </c>
      <c r="DJ915" s="48">
        <f t="shared" si="52"/>
        <v>7.7926428804117709E-2</v>
      </c>
      <c r="DK915" s="48">
        <f t="shared" si="53"/>
        <v>0.85865682711351632</v>
      </c>
      <c r="DL915" s="48">
        <f t="shared" si="17"/>
        <v>1</v>
      </c>
      <c r="DM915" s="48"/>
      <c r="DN915" s="48">
        <f>DH915 / (Baseline!B$7/Baseline!B$17)</f>
        <v>2.5798703211745817</v>
      </c>
      <c r="DO915" s="48">
        <f>DI915 / (Baseline!B$11/Baseline!B$17)</f>
        <v>0.94746191923873235</v>
      </c>
      <c r="DP915" s="48">
        <f>DJ915 / (Baseline!B$16/Baseline!B$17)</f>
        <v>1.2041988239441059</v>
      </c>
      <c r="DQ915" s="48">
        <f>DK915 / (Baseline!B$18/Baseline!B$17)</f>
        <v>0.97078734712851433</v>
      </c>
      <c r="DR915" s="71"/>
      <c r="DS915" s="48">
        <f>(AU915*Baseline!B$34)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2.25317739108222E-2</v>
      </c>
      <c r="DT915" s="48">
        <f>(AZ915*Baseline!B$34) + (Baseline!D$88*(1-Baseline!D$89)*Baseline!B$35) + (Baseline!D$88*Baseline!D$89*((1-Baseline!D$90)*Baseline!B$40 + Baseline!D$90*Baseline!B$41))</f>
        <v>9.8436024504116124E-3</v>
      </c>
      <c r="DU915" s="48">
        <f>(BE915*Baseline!B$34) + (Baseline!F$88*(1-Baseline!F$89)*Baseline!B$35) + (Baseline!F$88*Baseline!F$89*((1-Baseline!F$90)*Baseline!B$40 + Baseline!F$90*Baseline!B$41))</f>
        <v>1.2910006978506453E-2</v>
      </c>
      <c r="DV915" s="48">
        <f>(BJ915*Baseline!B$34) + (Baseline!H$88*(1-Baseline!H$89)*Baseline!B$35) + (Baseline!H$88*Baseline!H$89*((1-Baseline!H$90)*Baseline!B$40 + Baseline!H$90*Baseline!B$41))</f>
        <v>9.3050006577690639E-3</v>
      </c>
      <c r="DW915" s="48">
        <f>( DS915*Baseline!B$7 + DT915*Baseline!B$11 + DU915*Baseline!B$16 + DV915*Baseline!B$18 ) / Baseline!B$17</f>
        <v>9.6845117502165987E-3</v>
      </c>
    </row>
    <row r="916" spans="1:127">
      <c r="A916" s="7" t="s">
        <v>1246</v>
      </c>
      <c r="B916" s="1">
        <f>MIN( MAX( NORMINV( MCrands!B916, (B$5+B$4)/2, (B$5-B$4)/3.29 ), 0 ), 1 )</f>
        <v>0.47133765419636275</v>
      </c>
      <c r="C916" s="1">
        <f>MAX( NORMINV( MCrands!C916, (C$5+C$4)/2, (C$5-C$4)/3.29 ), 0 )</f>
        <v>2.5964030741478261</v>
      </c>
      <c r="D916" s="40"/>
      <c r="E916" s="40">
        <f>Baseline!B$33 * (C916 * Baseline!B$66*Baseline!B$66/Baseline!B$73 + Baseline!B$52*Baseline!B$52/Baseline!B$74 + Baseline!B$53*Baseline!B$53/Baseline!B$75 + Baseline!B$54*Baseline!B$54/Baseline!B$76)</f>
        <v>2.1735316908341228E-5</v>
      </c>
      <c r="F916" s="40">
        <f>Baseline!B$33 * (C916 * Baseline!B$66*Baseline!B$57/Baseline!B$73 + Baseline!B$52*Baseline!B$67/Baseline!B$74 + Baseline!B$53*Baseline!B$55/Baseline!B$75 + Baseline!B$54*Baseline!B$56/Baseline!B$76)</f>
        <v>3.9511524708357835E-8</v>
      </c>
      <c r="G916" s="1">
        <f>Baseline!B$33 * (C916 * Baseline!B$66*Baseline!B$58/Baseline!B$73 + Baseline!B$52*Baseline!B$59/Baseline!B$74 + Baseline!B$53*Baseline!B$68/Baseline!B$75 + Baseline!B$54*Baseline!B$60/Baseline!B$76)</f>
        <v>1.0878687411669748E-7</v>
      </c>
      <c r="H916" s="40">
        <f>Baseline!B$33 * (C916 * Baseline!B$66*Baseline!B$61/Baseline!B$73 + Baseline!B$52*Baseline!B$62/Baseline!B$74 + Baseline!B$53*Baseline!B$63/Baseline!B$75 + Baseline!B$54*Baseline!B$69/Baseline!B$76)</f>
        <v>1.7681224098236237E-9</v>
      </c>
      <c r="I916" s="40">
        <f>Baseline!B$33 * (C916 * Baseline!B$57*Baseline!B$66/Baseline!B$73 + Baseline!B$67*Baseline!B$52/Baseline!B$74 + Baseline!B$55*Baseline!B$53/Baseline!B$75 + Baseline!B$56*Baseline!B$54/Baseline!B$76)</f>
        <v>3.9511524708357835E-8</v>
      </c>
      <c r="J916" s="1">
        <f>Baseline!B$33 * (C916 * Baseline!B$57*Baseline!B$57/Baseline!B$73 + Baseline!B$67*Baseline!B$67/Baseline!B$74 + Baseline!B$55*Baseline!B$55/Baseline!B$75 + Baseline!B$56*Baseline!B$56/Baseline!B$76)</f>
        <v>1.7949606336595695E-6</v>
      </c>
      <c r="K916" s="40">
        <f>Baseline!B$33 * (C916 * Baseline!B$57*Baseline!B$58/Baseline!B$73 + Baseline!B$67*Baseline!B$59/Baseline!B$74 + Baseline!B$55*Baseline!B$68/Baseline!B$75 + Baseline!B$56*Baseline!B$60/Baseline!B$76)</f>
        <v>1.3929313790340938E-8</v>
      </c>
      <c r="L916" s="1">
        <f>Baseline!B$33 * (C916 * Baseline!B$57*Baseline!B$61/Baseline!B$73 + Baseline!B$67*Baseline!B$62/Baseline!B$74 + Baseline!B$55*Baseline!B$63/Baseline!B$75 + Baseline!B$56*Baseline!B$69/Baseline!B$76)</f>
        <v>1.4629430498287723E-8</v>
      </c>
      <c r="M916" s="40">
        <f>Baseline!B$33 * (C916 * Baseline!B$58*Baseline!B$66/Baseline!B$73 + Baseline!B$59*Baseline!B$52/Baseline!B$74 + Baseline!B$68*Baseline!B$53/Baseline!B$75 + Baseline!B$60*Baseline!B$54/Baseline!B$76)</f>
        <v>1.0878687411669748E-7</v>
      </c>
      <c r="N916" s="1">
        <f>Baseline!B$33 * (C916 * Baseline!B$58*Baseline!B$57/Baseline!B$73 + Baseline!B$59*Baseline!B$67/Baseline!B$74 + Baseline!B$68*Baseline!B$55/Baseline!B$75 + Baseline!B$60*Baseline!B$56/Baseline!B$76)</f>
        <v>1.3929313790340938E-8</v>
      </c>
      <c r="O916" s="1">
        <f>Baseline!B$33 * (C916 * Baseline!B$58*Baseline!B$58/Baseline!B$73 + Baseline!B$59*Baseline!B$59/Baseline!B$74 + Baseline!B$68*Baseline!B$68/Baseline!B$75 + Baseline!B$60*Baseline!B$60/Baseline!B$76)</f>
        <v>1.3250170481624158E-6</v>
      </c>
      <c r="P916" s="40">
        <f>Baseline!B$33 * (C916 * Baseline!B$58*Baseline!B$61/Baseline!B$73 + Baseline!B$59*Baseline!B$62/Baseline!B$74 + Baseline!B$68*Baseline!B$63/Baseline!B$75 + Baseline!B$60*Baseline!B$69/Baseline!B$76)</f>
        <v>1.6489993031592075E-9</v>
      </c>
      <c r="Q916" s="40">
        <f>Baseline!B$33 * (C916 * Baseline!B$61*Baseline!B$66/Baseline!B$73 + Baseline!B$62*Baseline!B$52/Baseline!B$74 + Baseline!B$63*Baseline!B$53/Baseline!B$75 + Baseline!B$69*Baseline!B$54/Baseline!B$76)</f>
        <v>1.7681224098236237E-9</v>
      </c>
      <c r="R916" s="40">
        <f>Baseline!B$33 * (C916 * Baseline!B$61*Baseline!B$57/Baseline!B$73 + Baseline!B$62*Baseline!B$67/Baseline!B$74 + Baseline!B$63*Baseline!B$55/Baseline!B$75 + Baseline!B$69*Baseline!B$56/Baseline!B$76)</f>
        <v>1.4629430498287723E-8</v>
      </c>
      <c r="S916" s="40">
        <f>Baseline!B$33 * (C916 * Baseline!B$61*Baseline!B$58/Baseline!B$73 + Baseline!B$62*Baseline!B$59/Baseline!B$74 + Baseline!B$63*Baseline!B$68/Baseline!B$75 + Baseline!B$69*Baseline!B$60/Baseline!B$76)</f>
        <v>1.6489993031592075E-9</v>
      </c>
      <c r="T916" s="40">
        <f>Baseline!B$33 * (C916 * Baseline!B$61*Baseline!B$61/Baseline!B$73 + Baseline!B$62*Baseline!B$62/Baseline!B$74 + Baseline!B$63*Baseline!B$63/Baseline!B$75 + Baseline!B$69*Baseline!B$69/Baseline!B$76)</f>
        <v>9.8551805894078099E-8</v>
      </c>
      <c r="U916" s="40"/>
      <c r="V916" s="40">
        <f>E916 * ( Baseline!B$87 * Baseline!B$7 )</f>
        <v>0.2255908541916736</v>
      </c>
      <c r="W916" s="40">
        <f>F916 * ( Baseline!D$87 * Baseline!B$11 )</f>
        <v>7.2885312124828085E-4</v>
      </c>
      <c r="X916" s="40">
        <f>G916 * ( Baseline!F$87 * Baseline!B$16 )</f>
        <v>3.7786870427594897E-3</v>
      </c>
      <c r="Y916" s="40">
        <f>H916 * ( Baseline!H$87 * Baseline!B$18 )</f>
        <v>6.218017377308939E-4</v>
      </c>
      <c r="Z916" s="48">
        <f t="shared" si="0"/>
        <v>0.23072019609341227</v>
      </c>
      <c r="AA916" s="40">
        <f>I916 * ( Baseline!B$87 * Baseline!B$7 )</f>
        <v>4.1009011494804598E-4</v>
      </c>
      <c r="AB916" s="1">
        <f>J916 * ( Baseline!D$87 * Baseline!B$11 )</f>
        <v>3.3110913082122433E-2</v>
      </c>
      <c r="AC916" s="1">
        <f>K916 * ( Baseline!F$87 * Baseline!B$16 )</f>
        <v>4.8383150965097561E-4</v>
      </c>
      <c r="AD916" s="1">
        <f>L916 * ( Baseline!F$87 * Baseline!B$16 )</f>
        <v>5.0814990241865494E-4</v>
      </c>
      <c r="AE916" s="48">
        <f t="shared" si="1"/>
        <v>3.451298460914011E-2</v>
      </c>
      <c r="AF916" s="48">
        <f>M916 * ( Baseline!B$87 * Baseline!B$7 )</f>
        <v>1.1290989664572031E-3</v>
      </c>
      <c r="AG916" s="48">
        <f>N916 * ( Baseline!D$87 * Baseline!B$11 )</f>
        <v>2.5694841967941525E-4</v>
      </c>
      <c r="AH916" s="48">
        <f>O916 * ( Baseline!F$87 * Baseline!B$16 )</f>
        <v>4.6024162307999071E-2</v>
      </c>
      <c r="AI916" s="48">
        <f>P916 * ( Baseline!H$87 * Baseline!B$18 )</f>
        <v>5.7990930182470269E-4</v>
      </c>
      <c r="AJ916" s="48">
        <f t="shared" si="2"/>
        <v>4.7990118995960389E-2</v>
      </c>
      <c r="AK916" s="48">
        <f>Q916 * ( Baseline!B$87 * Baseline!B$7 )</f>
        <v>1.8351342491559389E-5</v>
      </c>
      <c r="AL916" s="48">
        <f>R916 * ( Baseline!D$87 * Baseline!B$11 )</f>
        <v>2.6986318952420299E-4</v>
      </c>
      <c r="AM916" s="48">
        <f>S916 * ( Baseline!F$87 * Baseline!B$16 )</f>
        <v>5.7277611393475399E-5</v>
      </c>
      <c r="AN916" s="48">
        <f>T916 * ( Baseline!H$87 * Baseline!B$18 )</f>
        <v>3.4658055246055267E-2</v>
      </c>
      <c r="AO916" s="48">
        <f t="shared" si="3"/>
        <v>3.5003547389464505E-2</v>
      </c>
      <c r="AP916" s="48"/>
      <c r="AQ916" s="48">
        <f>V916 * ( (1-Baseline!B$88-Baseline!B$87) + (1-B916)*Baseline!B$88 )</f>
        <v>0.12612998693162894</v>
      </c>
      <c r="AR916" s="48">
        <f>W916 * ( (1-Baseline!B$88-Baseline!B$87) + (1-B916)*Baseline!B$88 )</f>
        <v>4.0750869527722062E-4</v>
      </c>
      <c r="AS916" s="48">
        <f>X916 * ( (1-Baseline!B$88-Baseline!B$87) + (1-B916)*Baseline!B$88 )</f>
        <v>2.112699776902397E-3</v>
      </c>
      <c r="AT916" s="48">
        <f>Y916 * ( (1-Baseline!B$88-Baseline!B$87) + (1-B916)*Baseline!B$88 )</f>
        <v>3.4765525107425442E-4</v>
      </c>
      <c r="AU916" s="48">
        <f t="shared" si="4"/>
        <v>0.12899785065488281</v>
      </c>
      <c r="AV916" s="48">
        <f>AA916 * ( (1-Baseline!D$88-Baseline!D$87) + (1-B916)*Baseline!D$88 )</f>
        <v>3.1996835488595841E-4</v>
      </c>
      <c r="AW916" s="48">
        <f>AB916 * ( (1-Baseline!D$88-Baseline!D$87) + (1-B916)*Baseline!D$88 )</f>
        <v>2.5834430047163841E-2</v>
      </c>
      <c r="AX916" s="48">
        <f>AC916 * ( (1-Baseline!D$88-Baseline!D$87) + (1-B916)*Baseline!D$88 )</f>
        <v>3.7750427660180306E-4</v>
      </c>
      <c r="AY916" s="48">
        <f>AD916 * ( (1-Baseline!D$88-Baseline!D$87) + (1-B916)*Baseline!D$88 )</f>
        <v>3.9647843824022912E-4</v>
      </c>
      <c r="AZ916" s="48">
        <f t="shared" si="5"/>
        <v>2.6928381116891831E-2</v>
      </c>
      <c r="BA916" s="48">
        <f>AF916 * ( (1-Baseline!F$88-Baseline!F$87) + (1-Baseline!B$36)*Baseline!F$88 )</f>
        <v>8.1253574742953002E-4</v>
      </c>
      <c r="BB916" s="48">
        <f>AG916 * ( (1-Baseline!F$88-Baseline!F$87) + (1-Baseline!B$36)*Baseline!F$88 )</f>
        <v>1.8490830515073697E-4</v>
      </c>
      <c r="BC916" s="48">
        <f>AH916 * ( (1-Baseline!F$88-Baseline!F$87) + (1-Baseline!B$36)*Baseline!F$88 )</f>
        <v>3.3120459970029992E-2</v>
      </c>
      <c r="BD916" s="48">
        <f>AI916 * ( (1-Baseline!F$88-Baseline!F$87) + (1-Baseline!B$36)*Baseline!F$88 )</f>
        <v>4.1732129069071446E-4</v>
      </c>
      <c r="BE916" s="48">
        <f t="shared" si="6"/>
        <v>3.4535225313300971E-2</v>
      </c>
      <c r="BF916" s="48">
        <f>AK916 * ( (1-Baseline!H$88-Baseline!H$87) + (1-Baseline!B$36)*Baseline!H$88 )</f>
        <v>1.4540135682912334E-5</v>
      </c>
      <c r="BG916" s="48">
        <f>AL916 * ( (1-Baseline!H$88-Baseline!H$87) + (1-Baseline!B$36)*Baseline!H$88 )</f>
        <v>2.1381800232381649E-4</v>
      </c>
      <c r="BH916" s="48">
        <f>AM916 * ( (1-Baseline!H$88-Baseline!H$87) + (1-Baseline!B$36)*Baseline!H$88 )</f>
        <v>4.5382197059278421E-5</v>
      </c>
      <c r="BI916" s="48">
        <f>AN916 * ( (1-Baseline!H$88-Baseline!H$87) + (1-Baseline!B$36)*Baseline!H$88 )</f>
        <v>2.7460270332554507E-2</v>
      </c>
      <c r="BJ916" s="48">
        <f t="shared" si="7"/>
        <v>2.7734010667620514E-2</v>
      </c>
      <c r="BK916" s="48"/>
      <c r="BL916" s="48">
        <f t="shared" si="18"/>
        <v>0.97776812785100986</v>
      </c>
      <c r="BM916" s="48">
        <f t="shared" si="19"/>
        <v>3.1590347684742268E-3</v>
      </c>
      <c r="BN916" s="48">
        <f t="shared" si="20"/>
        <v>1.6377790530438016E-2</v>
      </c>
      <c r="BO916" s="48">
        <f t="shared" si="21"/>
        <v>2.6950468500778471E-3</v>
      </c>
      <c r="BP916" s="48">
        <f t="shared" si="8"/>
        <v>0.99999999999999989</v>
      </c>
      <c r="BQ916" s="48">
        <f t="shared" si="22"/>
        <v>1.1882197949331841E-2</v>
      </c>
      <c r="BR916" s="48">
        <f t="shared" si="23"/>
        <v>0.95937553523996399</v>
      </c>
      <c r="BS916" s="48">
        <f t="shared" si="24"/>
        <v>1.4018825526982734E-2</v>
      </c>
      <c r="BT916" s="48">
        <f t="shared" si="25"/>
        <v>1.4723441283721404E-2</v>
      </c>
      <c r="BU916" s="48">
        <f t="shared" si="9"/>
        <v>1</v>
      </c>
      <c r="BV916" s="48">
        <f t="shared" si="26"/>
        <v>2.3527738419491021E-2</v>
      </c>
      <c r="BW916" s="48">
        <f t="shared" si="27"/>
        <v>5.3541942603027122E-3</v>
      </c>
      <c r="BX916" s="48">
        <f t="shared" si="28"/>
        <v>0.95903413600356346</v>
      </c>
      <c r="BY916" s="48">
        <f t="shared" si="29"/>
        <v>1.208393131664285E-2</v>
      </c>
      <c r="BZ916" s="48">
        <f t="shared" si="10"/>
        <v>1</v>
      </c>
      <c r="CA916" s="48">
        <f t="shared" si="30"/>
        <v>5.2427093423916354E-4</v>
      </c>
      <c r="CB916" s="48">
        <f t="shared" si="31"/>
        <v>7.7095954453298464E-3</v>
      </c>
      <c r="CC916" s="48">
        <f t="shared" si="32"/>
        <v>1.6363373333616758E-3</v>
      </c>
      <c r="CD916" s="48">
        <f t="shared" si="33"/>
        <v>0.99012979628706932</v>
      </c>
      <c r="CE916" s="48">
        <f t="shared" si="11"/>
        <v>1</v>
      </c>
      <c r="CF916" s="48"/>
      <c r="CG916" s="48">
        <f t="shared" si="34"/>
        <v>0.97776812785100986</v>
      </c>
      <c r="CH916" s="48">
        <f t="shared" si="35"/>
        <v>3.1590347684742268E-3</v>
      </c>
      <c r="CI916" s="48">
        <f t="shared" si="36"/>
        <v>1.6377790530438016E-2</v>
      </c>
      <c r="CJ916" s="48">
        <f t="shared" si="37"/>
        <v>2.6950468500778471E-3</v>
      </c>
      <c r="CK916" s="48">
        <f t="shared" si="12"/>
        <v>0.99999999999999989</v>
      </c>
      <c r="CL916" s="48">
        <f t="shared" si="38"/>
        <v>1.1882197949331841E-2</v>
      </c>
      <c r="CM916" s="48">
        <f t="shared" si="39"/>
        <v>0.95937553523996399</v>
      </c>
      <c r="CN916" s="48">
        <f t="shared" si="40"/>
        <v>1.4018825526982734E-2</v>
      </c>
      <c r="CO916" s="48">
        <f t="shared" si="41"/>
        <v>1.4723441283721404E-2</v>
      </c>
      <c r="CP916" s="48">
        <f t="shared" si="13"/>
        <v>1</v>
      </c>
      <c r="CQ916" s="48">
        <f t="shared" si="42"/>
        <v>2.3527738419491021E-2</v>
      </c>
      <c r="CR916" s="48">
        <f t="shared" si="43"/>
        <v>5.3541942603027122E-3</v>
      </c>
      <c r="CS916" s="48">
        <f t="shared" si="44"/>
        <v>0.95903413600356346</v>
      </c>
      <c r="CT916" s="48">
        <f t="shared" si="45"/>
        <v>1.208393131664285E-2</v>
      </c>
      <c r="CU916" s="48">
        <f t="shared" si="14"/>
        <v>1</v>
      </c>
      <c r="CV916" s="48">
        <f t="shared" si="46"/>
        <v>5.2427093423916354E-4</v>
      </c>
      <c r="CW916" s="48">
        <f t="shared" si="47"/>
        <v>7.7095954453298464E-3</v>
      </c>
      <c r="CX916" s="48">
        <f t="shared" si="48"/>
        <v>1.6363373333616758E-3</v>
      </c>
      <c r="CY916" s="48">
        <f t="shared" si="49"/>
        <v>0.99012979628706932</v>
      </c>
      <c r="CZ916" s="48">
        <f t="shared" si="15"/>
        <v>1</v>
      </c>
      <c r="DA916" s="48"/>
      <c r="DB916" s="48">
        <f>(AQ916*Baseline!B$7 + AV916*Baseline!B$11 + BA916*Baseline!B$16 + BF916*Baseline!B$18)</f>
        <v>65247.186890536344</v>
      </c>
      <c r="DC916" s="48">
        <f>(AR916*Baseline!B$7 + AW916*Baseline!B$11 + BB916*Baseline!B$16 + BG916*Baseline!B$18)</f>
        <v>66011.350769305252</v>
      </c>
      <c r="DD916" s="48">
        <f>(AS916*Baseline!B$7 + AX916*Baseline!B$11 + BC916*Baseline!B$16 + BH916*Baseline!B$18)</f>
        <v>114872.15932041309</v>
      </c>
      <c r="DE916" s="48">
        <f>(AT916*Baseline!B$7 + AY916*Baseline!B$11 + BD916*Baseline!B$16 + BI916*Baseline!B$18)</f>
        <v>1259845.1739405342</v>
      </c>
      <c r="DF916" s="48">
        <f t="shared" si="16"/>
        <v>1505975.870920789</v>
      </c>
      <c r="DG916" s="48"/>
      <c r="DH916" s="48">
        <f t="shared" si="50"/>
        <v>4.3325519452474814E-2</v>
      </c>
      <c r="DI916" s="48">
        <f t="shared" si="51"/>
        <v>4.3832940516466815E-2</v>
      </c>
      <c r="DJ916" s="48">
        <f t="shared" si="52"/>
        <v>7.6277556326435403E-2</v>
      </c>
      <c r="DK916" s="48">
        <f t="shared" si="53"/>
        <v>0.83656398370462293</v>
      </c>
      <c r="DL916" s="48">
        <f t="shared" si="17"/>
        <v>1</v>
      </c>
      <c r="DM916" s="48"/>
      <c r="DN916" s="48">
        <f>DH916 / (Baseline!B$7/Baseline!B$17)</f>
        <v>4.6247142357639479</v>
      </c>
      <c r="DO916" s="48">
        <f>DI916 / (Baseline!B$11/Baseline!B$17)</f>
        <v>1.0581481636667467</v>
      </c>
      <c r="DP916" s="48">
        <f>DJ916 / (Baseline!B$16/Baseline!B$17)</f>
        <v>1.1787187611601442</v>
      </c>
      <c r="DQ916" s="48">
        <f>DK916 / (Baseline!B$18/Baseline!B$17)</f>
        <v>0.94580943725089339</v>
      </c>
      <c r="DR916" s="71"/>
      <c r="DS916" s="48">
        <f>(AU916*Baseline!B$34)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3.1879208848232421E-2</v>
      </c>
      <c r="DT916" s="48">
        <f>(AZ916*Baseline!B$34) + (Baseline!D$88*(1-Baseline!D$89)*Baseline!B$35) + (Baseline!D$88*Baseline!D$89*((1-Baseline!D$90)*Baseline!B$40 + Baseline!D$90*Baseline!B$41))</f>
        <v>1.0452825167533777E-2</v>
      </c>
      <c r="DU916" s="48">
        <f>(BE916*Baseline!B$34) + (Baseline!F$88*(1-Baseline!F$89)*Baseline!B$35) + (Baseline!F$88*Baseline!F$89*((1-Baseline!F$90)*Baseline!B$40 + Baseline!F$90*Baseline!B$41))</f>
        <v>1.2910923796995148E-2</v>
      </c>
      <c r="DV916" s="48">
        <f>(BJ916*Baseline!B$34) + (Baseline!H$88*(1-Baseline!H$89)*Baseline!B$35) + (Baseline!H$88*Baseline!H$89*((1-Baseline!H$90)*Baseline!B$40 + Baseline!H$90*Baseline!B$41))</f>
        <v>9.3051016001430772E-3</v>
      </c>
      <c r="DW916" s="48">
        <f>( DS916*Baseline!B$7 + DT916*Baseline!B$11 + DU916*Baseline!B$16 + DV916*Baseline!B$18 ) / Baseline!B$17</f>
        <v>9.7974661148081139E-3</v>
      </c>
    </row>
    <row r="917" spans="1:127">
      <c r="A917" s="7" t="s">
        <v>1248</v>
      </c>
      <c r="B917" s="1">
        <f>MIN( MAX( NORMINV( MCrands!B917, (B$5+B$4)/2, (B$5-B$4)/3.29 ), 0 ), 1 )</f>
        <v>0.77377120620962847</v>
      </c>
      <c r="C917" s="1">
        <f>MAX( NORMINV( MCrands!C917, (C$5+C$4)/2, (C$5-C$4)/3.29 ), 0 )</f>
        <v>1.7189759145295227</v>
      </c>
      <c r="D917" s="40"/>
      <c r="E917" s="40">
        <f>Baseline!B$33 * (C917 * Baseline!B$66*Baseline!B$66/Baseline!B$73 + Baseline!B$52*Baseline!B$52/Baseline!B$74 + Baseline!B$53*Baseline!B$53/Baseline!B$75 + Baseline!B$54*Baseline!B$54/Baseline!B$76)</f>
        <v>1.43929689425558E-5</v>
      </c>
      <c r="F917" s="40">
        <f>Baseline!B$33 * (C917 * Baseline!B$66*Baseline!B$57/Baseline!B$73 + Baseline!B$52*Baseline!B$67/Baseline!B$74 + Baseline!B$53*Baseline!B$55/Baseline!B$75 + Baseline!B$54*Baseline!B$56/Baseline!B$76)</f>
        <v>3.852959920307058E-8</v>
      </c>
      <c r="G917" s="1">
        <f>Baseline!B$33 * (C917 * Baseline!B$66*Baseline!B$58/Baseline!B$73 + Baseline!B$52*Baseline!B$59/Baseline!B$74 + Baseline!B$53*Baseline!B$68/Baseline!B$75 + Baseline!B$54*Baseline!B$60/Baseline!B$76)</f>
        <v>1.0637297391619965E-7</v>
      </c>
      <c r="H917" s="40">
        <f>Baseline!B$33 * (C917 * Baseline!B$66*Baseline!B$61/Baseline!B$73 + Baseline!B$52*Baseline!B$62/Baseline!B$74 + Baseline!B$53*Baseline!B$63/Baseline!B$75 + Baseline!B$54*Baseline!B$69/Baseline!B$76)</f>
        <v>1.526732389773841E-9</v>
      </c>
      <c r="I917" s="40">
        <f>Baseline!B$33 * (C917 * Baseline!B$57*Baseline!B$66/Baseline!B$73 + Baseline!B$67*Baseline!B$52/Baseline!B$74 + Baseline!B$55*Baseline!B$53/Baseline!B$75 + Baseline!B$56*Baseline!B$54/Baseline!B$76)</f>
        <v>3.852959920307058E-8</v>
      </c>
      <c r="J917" s="1">
        <f>Baseline!B$33 * (C917 * Baseline!B$57*Baseline!B$57/Baseline!B$73 + Baseline!B$67*Baseline!B$67/Baseline!B$74 + Baseline!B$55*Baseline!B$55/Baseline!B$75 + Baseline!B$56*Baseline!B$56/Baseline!B$76)</f>
        <v>1.7949605023422166E-6</v>
      </c>
      <c r="K917" s="40">
        <f>Baseline!B$33 * (C917 * Baseline!B$57*Baseline!B$58/Baseline!B$73 + Baseline!B$67*Baseline!B$59/Baseline!B$74 + Baseline!B$55*Baseline!B$68/Baseline!B$75 + Baseline!B$56*Baseline!B$60/Baseline!B$76)</f>
        <v>1.3928990968515397E-8</v>
      </c>
      <c r="L917" s="1">
        <f>Baseline!B$33 * (C917 * Baseline!B$57*Baseline!B$61/Baseline!B$73 + Baseline!B$67*Baseline!B$62/Baseline!B$74 + Baseline!B$55*Baseline!B$63/Baseline!B$75 + Baseline!B$56*Baseline!B$69/Baseline!B$76)</f>
        <v>1.462939821610517E-8</v>
      </c>
      <c r="M917" s="40">
        <f>Baseline!B$33 * (C917 * Baseline!B$58*Baseline!B$66/Baseline!B$73 + Baseline!B$59*Baseline!B$52/Baseline!B$74 + Baseline!B$68*Baseline!B$53/Baseline!B$75 + Baseline!B$60*Baseline!B$54/Baseline!B$76)</f>
        <v>1.0637297391619965E-7</v>
      </c>
      <c r="N917" s="1">
        <f>Baseline!B$33 * (C917 * Baseline!B$58*Baseline!B$57/Baseline!B$73 + Baseline!B$59*Baseline!B$67/Baseline!B$74 + Baseline!B$68*Baseline!B$55/Baseline!B$75 + Baseline!B$60*Baseline!B$56/Baseline!B$76)</f>
        <v>1.3928990968515397E-8</v>
      </c>
      <c r="O917" s="1">
        <f>Baseline!B$33 * (C917 * Baseline!B$58*Baseline!B$58/Baseline!B$73 + Baseline!B$59*Baseline!B$59/Baseline!B$74 + Baseline!B$68*Baseline!B$68/Baseline!B$75 + Baseline!B$60*Baseline!B$60/Baseline!B$76)</f>
        <v>1.3250162545587613E-6</v>
      </c>
      <c r="P917" s="40">
        <f>Baseline!B$33 * (C917 * Baseline!B$58*Baseline!B$61/Baseline!B$73 + Baseline!B$59*Baseline!B$62/Baseline!B$74 + Baseline!B$68*Baseline!B$63/Baseline!B$75 + Baseline!B$60*Baseline!B$69/Baseline!B$76)</f>
        <v>1.6489199427937616E-9</v>
      </c>
      <c r="Q917" s="40">
        <f>Baseline!B$33 * (C917 * Baseline!B$61*Baseline!B$66/Baseline!B$73 + Baseline!B$62*Baseline!B$52/Baseline!B$74 + Baseline!B$63*Baseline!B$53/Baseline!B$75 + Baseline!B$69*Baseline!B$54/Baseline!B$76)</f>
        <v>1.526732389773841E-9</v>
      </c>
      <c r="R917" s="40">
        <f>Baseline!B$33 * (C917 * Baseline!B$61*Baseline!B$57/Baseline!B$73 + Baseline!B$62*Baseline!B$67/Baseline!B$74 + Baseline!B$63*Baseline!B$55/Baseline!B$75 + Baseline!B$69*Baseline!B$56/Baseline!B$76)</f>
        <v>1.462939821610517E-8</v>
      </c>
      <c r="S917" s="40">
        <f>Baseline!B$33 * (C917 * Baseline!B$61*Baseline!B$58/Baseline!B$73 + Baseline!B$62*Baseline!B$59/Baseline!B$74 + Baseline!B$63*Baseline!B$68/Baseline!B$75 + Baseline!B$69*Baseline!B$60/Baseline!B$76)</f>
        <v>1.6489199427937616E-9</v>
      </c>
      <c r="T917" s="40">
        <f>Baseline!B$33 * (C917 * Baseline!B$61*Baseline!B$61/Baseline!B$73 + Baseline!B$62*Baseline!B$62/Baseline!B$74 + Baseline!B$63*Baseline!B$63/Baseline!B$75 + Baseline!B$69*Baseline!B$69/Baseline!B$76)</f>
        <v>9.8551797958041564E-8</v>
      </c>
      <c r="U917" s="40"/>
      <c r="V917" s="40">
        <f>E917 * ( Baseline!B$87 * Baseline!B$7 )</f>
        <v>0.14938462465478666</v>
      </c>
      <c r="W917" s="40">
        <f>F917 * ( Baseline!D$87 * Baseline!B$11 )</f>
        <v>7.1073993845808278E-4</v>
      </c>
      <c r="X917" s="40">
        <f>G917 * ( Baseline!F$87 * Baseline!B$16 )</f>
        <v>3.6948407746853562E-3</v>
      </c>
      <c r="Y917" s="40">
        <f>H917 * ( Baseline!H$87 * Baseline!B$18 )</f>
        <v>5.3691127250975418E-4</v>
      </c>
      <c r="Z917" s="48">
        <f t="shared" si="0"/>
        <v>0.15432711664043985</v>
      </c>
      <c r="AA917" s="40">
        <f>I917 * ( Baseline!B$87 * Baseline!B$7 )</f>
        <v>3.9989871012866956E-4</v>
      </c>
      <c r="AB917" s="1">
        <f>J917 * ( Baseline!D$87 * Baseline!B$11 )</f>
        <v>3.3110910659764313E-2</v>
      </c>
      <c r="AC917" s="1">
        <f>K917 * ( Baseline!F$87 * Baseline!B$16 )</f>
        <v>4.8382029650914025E-4</v>
      </c>
      <c r="AD917" s="1">
        <f>L917 * ( Baseline!F$87 * Baseline!B$16 )</f>
        <v>5.0814878110447151E-4</v>
      </c>
      <c r="AE917" s="48">
        <f t="shared" si="1"/>
        <v>3.4502778447506592E-2</v>
      </c>
      <c r="AF917" s="48">
        <f>M917 * ( Baseline!B$87 * Baseline!B$7 )</f>
        <v>1.1040450962762362E-3</v>
      </c>
      <c r="AG917" s="48">
        <f>N917 * ( Baseline!D$87 * Baseline!B$11 )</f>
        <v>2.5694246471572073E-4</v>
      </c>
      <c r="AH917" s="48">
        <f>O917 * ( Baseline!F$87 * Baseline!B$16 )</f>
        <v>4.6024134742358724E-2</v>
      </c>
      <c r="AI917" s="48">
        <f>P917 * ( Baseline!H$87 * Baseline!B$18 )</f>
        <v>5.7988139288985344E-4</v>
      </c>
      <c r="AJ917" s="48">
        <f t="shared" si="2"/>
        <v>4.796500369624053E-2</v>
      </c>
      <c r="AK917" s="48">
        <f>Q917 * ( Baseline!B$87 * Baseline!B$7 )</f>
        <v>1.5845955473462697E-5</v>
      </c>
      <c r="AL917" s="48">
        <f>R917 * ( Baseline!D$87 * Baseline!B$11 )</f>
        <v>2.6986259402783354E-4</v>
      </c>
      <c r="AM917" s="48">
        <f>S917 * ( Baseline!F$87 * Baseline!B$16 )</f>
        <v>5.7274854829440869E-5</v>
      </c>
      <c r="AN917" s="48">
        <f>T917 * ( Baseline!H$87 * Baseline!B$18 )</f>
        <v>3.4658052455161785E-2</v>
      </c>
      <c r="AO917" s="48">
        <f t="shared" si="3"/>
        <v>3.5001035859492519E-2</v>
      </c>
      <c r="AP917" s="48"/>
      <c r="AQ917" s="48">
        <f>V917 * ( (1-Baseline!B$88-Baseline!B$87) + (1-B917)*Baseline!B$88 )</f>
        <v>4.3313119811781105E-2</v>
      </c>
      <c r="AR917" s="48">
        <f>W917 * ( (1-Baseline!B$88-Baseline!B$87) + (1-B917)*Baseline!B$88 )</f>
        <v>2.0607451523603943E-4</v>
      </c>
      <c r="AS917" s="48">
        <f>X917 * ( (1-Baseline!B$88-Baseline!B$87) + (1-B917)*Baseline!B$88 )</f>
        <v>1.071295533454172E-3</v>
      </c>
      <c r="AT917" s="48">
        <f>Y917 * ( (1-Baseline!B$88-Baseline!B$87) + (1-B917)*Baseline!B$88 )</f>
        <v>1.556740014459425E-4</v>
      </c>
      <c r="AU917" s="48">
        <f t="shared" si="4"/>
        <v>4.4746163861917258E-2</v>
      </c>
      <c r="AV917" s="48">
        <f>AA917 * ( (1-Baseline!D$88-Baseline!D$87) + (1-B917)*Baseline!D$88 )</f>
        <v>2.578342533141518E-4</v>
      </c>
      <c r="AW917" s="48">
        <f>AB917 * ( (1-Baseline!D$88-Baseline!D$87) + (1-B917)*Baseline!D$88 )</f>
        <v>2.1348223213235807E-2</v>
      </c>
      <c r="AX917" s="48">
        <f>AC917 * ( (1-Baseline!D$88-Baseline!D$87) + (1-B917)*Baseline!D$88 )</f>
        <v>3.1194260378716442E-4</v>
      </c>
      <c r="AY917" s="48">
        <f>AD917 * ( (1-Baseline!D$88-Baseline!D$87) + (1-B917)*Baseline!D$88 )</f>
        <v>3.2762836745937982E-4</v>
      </c>
      <c r="AZ917" s="48">
        <f t="shared" si="5"/>
        <v>2.2245628437796504E-2</v>
      </c>
      <c r="BA917" s="48">
        <f>AF917 * ( (1-Baseline!F$88-Baseline!F$87) + (1-Baseline!B$36)*Baseline!F$88 )</f>
        <v>7.9450618072346045E-4</v>
      </c>
      <c r="BB917" s="48">
        <f>AG917 * ( (1-Baseline!F$88-Baseline!F$87) + (1-Baseline!B$36)*Baseline!F$88 )</f>
        <v>1.8490401976830356E-4</v>
      </c>
      <c r="BC917" s="48">
        <f>AH917 * ( (1-Baseline!F$88-Baseline!F$87) + (1-Baseline!B$36)*Baseline!F$88 )</f>
        <v>3.3120440132913098E-2</v>
      </c>
      <c r="BD917" s="48">
        <f>AI917 * ( (1-Baseline!F$88-Baseline!F$87) + (1-Baseline!B$36)*Baseline!F$88 )</f>
        <v>4.1730120652811104E-4</v>
      </c>
      <c r="BE917" s="48">
        <f t="shared" si="6"/>
        <v>3.4517151539932969E-2</v>
      </c>
      <c r="BF917" s="48">
        <f>AK917 * ( (1-Baseline!H$88-Baseline!H$87) + (1-Baseline!B$36)*Baseline!H$88 )</f>
        <v>1.2555067440733962E-5</v>
      </c>
      <c r="BG917" s="48">
        <f>AL917 * ( (1-Baseline!H$88-Baseline!H$87) + (1-Baseline!B$36)*Baseline!H$88 )</f>
        <v>2.1381753050013304E-4</v>
      </c>
      <c r="BH917" s="48">
        <f>AM917 * ( (1-Baseline!H$88-Baseline!H$87) + (1-Baseline!B$36)*Baseline!H$88 )</f>
        <v>4.5380012978462586E-5</v>
      </c>
      <c r="BI917" s="48">
        <f>AN917 * ( (1-Baseline!H$88-Baseline!H$87) + (1-Baseline!B$36)*Baseline!H$88 )</f>
        <v>2.7460268121273782E-2</v>
      </c>
      <c r="BJ917" s="48">
        <f t="shared" si="7"/>
        <v>2.7732020732193111E-2</v>
      </c>
      <c r="BK917" s="48"/>
      <c r="BL917" s="48">
        <f t="shared" si="18"/>
        <v>0.9679739238751639</v>
      </c>
      <c r="BM917" s="48">
        <f t="shared" si="19"/>
        <v>4.6054118934523046E-3</v>
      </c>
      <c r="BN917" s="48">
        <f t="shared" si="20"/>
        <v>2.3941617358754962E-2</v>
      </c>
      <c r="BO917" s="48">
        <f t="shared" si="21"/>
        <v>3.4790468726288767E-3</v>
      </c>
      <c r="BP917" s="48">
        <f t="shared" si="8"/>
        <v>1</v>
      </c>
      <c r="BQ917" s="48">
        <f t="shared" si="22"/>
        <v>1.1590333536097265E-2</v>
      </c>
      <c r="BR917" s="48">
        <f t="shared" si="23"/>
        <v>0.9596592549826124</v>
      </c>
      <c r="BS917" s="48">
        <f t="shared" si="24"/>
        <v>1.4022647400563314E-2</v>
      </c>
      <c r="BT917" s="48">
        <f t="shared" si="25"/>
        <v>1.4727764080727065E-2</v>
      </c>
      <c r="BU917" s="48">
        <f t="shared" si="9"/>
        <v>1</v>
      </c>
      <c r="BV917" s="48">
        <f t="shared" si="26"/>
        <v>2.3017721488527074E-2</v>
      </c>
      <c r="BW917" s="48">
        <f t="shared" si="27"/>
        <v>5.3568736561123154E-3</v>
      </c>
      <c r="BX917" s="48">
        <f t="shared" si="28"/>
        <v>0.95953572804511367</v>
      </c>
      <c r="BY917" s="48">
        <f t="shared" si="29"/>
        <v>1.2089676810247056E-2</v>
      </c>
      <c r="BZ917" s="48">
        <f t="shared" si="10"/>
        <v>1</v>
      </c>
      <c r="CA917" s="48">
        <f t="shared" si="30"/>
        <v>4.5272818601924797E-4</v>
      </c>
      <c r="CB917" s="48">
        <f t="shared" si="31"/>
        <v>7.7101316404224358E-3</v>
      </c>
      <c r="CC917" s="48">
        <f t="shared" si="32"/>
        <v>1.6363759935381324E-3</v>
      </c>
      <c r="CD917" s="48">
        <f t="shared" si="33"/>
        <v>0.99020076418002023</v>
      </c>
      <c r="CE917" s="48">
        <f t="shared" si="11"/>
        <v>1</v>
      </c>
      <c r="CF917" s="48"/>
      <c r="CG917" s="48">
        <f t="shared" si="34"/>
        <v>0.9679739238751639</v>
      </c>
      <c r="CH917" s="48">
        <f t="shared" si="35"/>
        <v>4.6054118934523046E-3</v>
      </c>
      <c r="CI917" s="48">
        <f t="shared" si="36"/>
        <v>2.3941617358754962E-2</v>
      </c>
      <c r="CJ917" s="48">
        <f t="shared" si="37"/>
        <v>3.4790468726288767E-3</v>
      </c>
      <c r="CK917" s="48">
        <f t="shared" si="12"/>
        <v>1</v>
      </c>
      <c r="CL917" s="48">
        <f t="shared" si="38"/>
        <v>1.1590333536097265E-2</v>
      </c>
      <c r="CM917" s="48">
        <f t="shared" si="39"/>
        <v>0.9596592549826124</v>
      </c>
      <c r="CN917" s="48">
        <f t="shared" si="40"/>
        <v>1.4022647400563314E-2</v>
      </c>
      <c r="CO917" s="48">
        <f t="shared" si="41"/>
        <v>1.4727764080727065E-2</v>
      </c>
      <c r="CP917" s="48">
        <f t="shared" si="13"/>
        <v>1</v>
      </c>
      <c r="CQ917" s="48">
        <f t="shared" si="42"/>
        <v>2.3017721488527074E-2</v>
      </c>
      <c r="CR917" s="48">
        <f t="shared" si="43"/>
        <v>5.3568736561123154E-3</v>
      </c>
      <c r="CS917" s="48">
        <f t="shared" si="44"/>
        <v>0.95953572804511367</v>
      </c>
      <c r="CT917" s="48">
        <f t="shared" si="45"/>
        <v>1.2089676810247056E-2</v>
      </c>
      <c r="CU917" s="48">
        <f t="shared" si="14"/>
        <v>1</v>
      </c>
      <c r="CV917" s="48">
        <f t="shared" si="46"/>
        <v>4.5272818601924797E-4</v>
      </c>
      <c r="CW917" s="48">
        <f t="shared" si="47"/>
        <v>7.7101316404224358E-3</v>
      </c>
      <c r="CX917" s="48">
        <f t="shared" si="48"/>
        <v>1.6363759935381324E-3</v>
      </c>
      <c r="CY917" s="48">
        <f t="shared" si="49"/>
        <v>0.99020076418002023</v>
      </c>
      <c r="CZ917" s="48">
        <f t="shared" si="15"/>
        <v>1</v>
      </c>
      <c r="DA917" s="48"/>
      <c r="DB917" s="48">
        <f>(AQ917*Baseline!B$7 + AV917*Baseline!B$11 + BA917*Baseline!B$16 + BF917*Baseline!B$18)</f>
        <v>24796.456032639882</v>
      </c>
      <c r="DC917" s="48">
        <f>(AR917*Baseline!B$7 + AW917*Baseline!B$11 + BB917*Baseline!B$16 + BG917*Baseline!B$18)</f>
        <v>56292.706419420734</v>
      </c>
      <c r="DD917" s="48">
        <f>(AS917*Baseline!B$7 + AX917*Baseline!B$11 + BC917*Baseline!B$16 + BH917*Baseline!B$18)</f>
        <v>114226.31124570598</v>
      </c>
      <c r="DE917" s="48">
        <f>(AT917*Baseline!B$7 + AY917*Baseline!B$11 + BD917*Baseline!B$16 + BI917*Baseline!B$18)</f>
        <v>1259604.2417976616</v>
      </c>
      <c r="DF917" s="48">
        <f t="shared" si="16"/>
        <v>1454919.7154954283</v>
      </c>
      <c r="DG917" s="48"/>
      <c r="DH917" s="48">
        <f t="shared" si="50"/>
        <v>1.7043178237636437E-2</v>
      </c>
      <c r="DI917" s="48">
        <f t="shared" si="51"/>
        <v>3.8691280226587611E-2</v>
      </c>
      <c r="DJ917" s="48">
        <f t="shared" si="52"/>
        <v>7.8510387912923224E-2</v>
      </c>
      <c r="DK917" s="48">
        <f t="shared" si="53"/>
        <v>0.86575515362285271</v>
      </c>
      <c r="DL917" s="48">
        <f t="shared" si="17"/>
        <v>1</v>
      </c>
      <c r="DM917" s="48"/>
      <c r="DN917" s="48">
        <f>DH917 / (Baseline!B$7/Baseline!B$17)</f>
        <v>1.8192471784376321</v>
      </c>
      <c r="DO917" s="48">
        <f>DI917 / (Baseline!B$11/Baseline!B$17)</f>
        <v>0.93402602333509332</v>
      </c>
      <c r="DP917" s="48">
        <f>DJ917 / (Baseline!B$16/Baseline!B$17)</f>
        <v>1.2132227569389398</v>
      </c>
      <c r="DQ917" s="48">
        <f>DK917 / (Baseline!B$18/Baseline!B$17)</f>
        <v>0.97881263190289325</v>
      </c>
      <c r="DR917" s="71"/>
      <c r="DS917" s="48">
        <f>(AU917*Baseline!B$34)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1.9241455829287588E-2</v>
      </c>
      <c r="DT917" s="48">
        <f>(AZ917*Baseline!B$34) + (Baseline!D$88*(1-Baseline!D$89)*Baseline!B$35) + (Baseline!D$88*Baseline!D$89*((1-Baseline!D$90)*Baseline!B$40 + Baseline!D$90*Baseline!B$41))</f>
        <v>9.7504122656694794E-3</v>
      </c>
      <c r="DU917" s="48">
        <f>(BE917*Baseline!B$34) + (Baseline!F$88*(1-Baseline!F$89)*Baseline!B$35) + (Baseline!F$88*Baseline!F$89*((1-Baseline!F$90)*Baseline!B$40 + Baseline!F$90*Baseline!B$41))</f>
        <v>1.2908212730989948E-2</v>
      </c>
      <c r="DV917" s="48">
        <f>(BJ917*Baseline!B$34) + (Baseline!H$88*(1-Baseline!H$89)*Baseline!B$35) + (Baseline!H$88*Baseline!H$89*((1-Baseline!H$90)*Baseline!B$40 + Baseline!H$90*Baseline!B$41))</f>
        <v>9.3048031098289675E-3</v>
      </c>
      <c r="DW917" s="48">
        <f>( DS917*Baseline!B$7 + DT917*Baseline!B$11 + DU917*Baseline!B$16 + DV917*Baseline!B$18 ) / Baseline!B$17</f>
        <v>9.6495360303391793E-3</v>
      </c>
    </row>
    <row r="918" spans="1:127">
      <c r="A918" s="7" t="s">
        <v>1249</v>
      </c>
      <c r="B918" s="1">
        <f>MIN( MAX( NORMINV( MCrands!B918, (B$5+B$4)/2, (B$5-B$4)/3.29 ), 0 ), 1 )</f>
        <v>0.55933767626296682</v>
      </c>
      <c r="C918" s="1">
        <f>MAX( NORMINV( MCrands!C918, (C$5+C$4)/2, (C$5-C$4)/3.29 ), 0 )</f>
        <v>2.932344618738739</v>
      </c>
      <c r="D918" s="40"/>
      <c r="E918" s="40">
        <f>Baseline!B$33 * (C918 * Baseline!B$66*Baseline!B$66/Baseline!B$73 + Baseline!B$52*Baseline!B$52/Baseline!B$74 + Baseline!B$53*Baseline!B$53/Baseline!B$75 + Baseline!B$54*Baseline!B$54/Baseline!B$76)</f>
        <v>2.4546490108886928E-5</v>
      </c>
      <c r="F918" s="40">
        <f>Baseline!B$33 * (C918 * Baseline!B$66*Baseline!B$57/Baseline!B$73 + Baseline!B$52*Baseline!B$67/Baseline!B$74 + Baseline!B$53*Baseline!B$55/Baseline!B$75 + Baseline!B$54*Baseline!B$56/Baseline!B$76)</f>
        <v>3.988747565460266E-8</v>
      </c>
      <c r="G918" s="1">
        <f>Baseline!B$33 * (C918 * Baseline!B$66*Baseline!B$58/Baseline!B$73 + Baseline!B$52*Baseline!B$59/Baseline!B$74 + Baseline!B$53*Baseline!B$68/Baseline!B$75 + Baseline!B$54*Baseline!B$60/Baseline!B$76)</f>
        <v>1.0971108685954934E-7</v>
      </c>
      <c r="H918" s="40">
        <f>Baseline!B$33 * (C918 * Baseline!B$66*Baseline!B$61/Baseline!B$73 + Baseline!B$52*Baseline!B$62/Baseline!B$74 + Baseline!B$53*Baseline!B$63/Baseline!B$75 + Baseline!B$54*Baseline!B$69/Baseline!B$76)</f>
        <v>1.8605436841088101E-9</v>
      </c>
      <c r="I918" s="40">
        <f>Baseline!B$33 * (C918 * Baseline!B$57*Baseline!B$66/Baseline!B$73 + Baseline!B$67*Baseline!B$52/Baseline!B$74 + Baseline!B$55*Baseline!B$53/Baseline!B$75 + Baseline!B$56*Baseline!B$54/Baseline!B$76)</f>
        <v>3.988747565460266E-8</v>
      </c>
      <c r="J918" s="1">
        <f>Baseline!B$33 * (C918 * Baseline!B$57*Baseline!B$57/Baseline!B$73 + Baseline!B$67*Baseline!B$67/Baseline!B$74 + Baseline!B$55*Baseline!B$55/Baseline!B$75 + Baseline!B$56*Baseline!B$56/Baseline!B$76)</f>
        <v>1.7949606839371951E-6</v>
      </c>
      <c r="K918" s="40">
        <f>Baseline!B$33 * (C918 * Baseline!B$57*Baseline!B$58/Baseline!B$73 + Baseline!B$67*Baseline!B$59/Baseline!B$74 + Baseline!B$55*Baseline!B$68/Baseline!B$75 + Baseline!B$56*Baseline!B$60/Baseline!B$76)</f>
        <v>1.3929437389504144E-8</v>
      </c>
      <c r="L918" s="1">
        <f>Baseline!B$33 * (C918 * Baseline!B$57*Baseline!B$61/Baseline!B$73 + Baseline!B$67*Baseline!B$62/Baseline!B$74 + Baseline!B$55*Baseline!B$63/Baseline!B$75 + Baseline!B$56*Baseline!B$69/Baseline!B$76)</f>
        <v>1.4629442858204045E-8</v>
      </c>
      <c r="M918" s="40">
        <f>Baseline!B$33 * (C918 * Baseline!B$58*Baseline!B$66/Baseline!B$73 + Baseline!B$59*Baseline!B$52/Baseline!B$74 + Baseline!B$68*Baseline!B$53/Baseline!B$75 + Baseline!B$60*Baseline!B$54/Baseline!B$76)</f>
        <v>1.0971108685954934E-7</v>
      </c>
      <c r="N918" s="1">
        <f>Baseline!B$33 * (C918 * Baseline!B$58*Baseline!B$57/Baseline!B$73 + Baseline!B$59*Baseline!B$67/Baseline!B$74 + Baseline!B$68*Baseline!B$55/Baseline!B$75 + Baseline!B$60*Baseline!B$56/Baseline!B$76)</f>
        <v>1.3929437389504144E-8</v>
      </c>
      <c r="O918" s="1">
        <f>Baseline!B$33 * (C918 * Baseline!B$58*Baseline!B$58/Baseline!B$73 + Baseline!B$59*Baseline!B$59/Baseline!B$74 + Baseline!B$68*Baseline!B$68/Baseline!B$75 + Baseline!B$60*Baseline!B$60/Baseline!B$76)</f>
        <v>1.3250173520103586E-6</v>
      </c>
      <c r="P918" s="40">
        <f>Baseline!B$33 * (C918 * Baseline!B$58*Baseline!B$61/Baseline!B$73 + Baseline!B$59*Baseline!B$62/Baseline!B$74 + Baseline!B$68*Baseline!B$63/Baseline!B$75 + Baseline!B$60*Baseline!B$69/Baseline!B$76)</f>
        <v>1.6490296879534949E-9</v>
      </c>
      <c r="Q918" s="40">
        <f>Baseline!B$33 * (C918 * Baseline!B$61*Baseline!B$66/Baseline!B$73 + Baseline!B$62*Baseline!B$52/Baseline!B$74 + Baseline!B$63*Baseline!B$53/Baseline!B$75 + Baseline!B$69*Baseline!B$54/Baseline!B$76)</f>
        <v>1.8605436841088101E-9</v>
      </c>
      <c r="R918" s="40">
        <f>Baseline!B$33 * (C918 * Baseline!B$61*Baseline!B$57/Baseline!B$73 + Baseline!B$62*Baseline!B$67/Baseline!B$74 + Baseline!B$63*Baseline!B$55/Baseline!B$75 + Baseline!B$69*Baseline!B$56/Baseline!B$76)</f>
        <v>1.4629442858204045E-8</v>
      </c>
      <c r="S918" s="40">
        <f>Baseline!B$33 * (C918 * Baseline!B$61*Baseline!B$58/Baseline!B$73 + Baseline!B$62*Baseline!B$59/Baseline!B$74 + Baseline!B$63*Baseline!B$68/Baseline!B$75 + Baseline!B$69*Baseline!B$60/Baseline!B$76)</f>
        <v>1.6490296879534949E-9</v>
      </c>
      <c r="T918" s="40">
        <f>Baseline!B$33 * (C918 * Baseline!B$61*Baseline!B$61/Baseline!B$73 + Baseline!B$62*Baseline!B$62/Baseline!B$74 + Baseline!B$63*Baseline!B$63/Baseline!B$75 + Baseline!B$69*Baseline!B$69/Baseline!B$76)</f>
        <v>9.8551808932557533E-8</v>
      </c>
      <c r="U918" s="40"/>
      <c r="V918" s="40">
        <f>E918 * ( Baseline!B$87 * Baseline!B$7 )</f>
        <v>0.25476802084013744</v>
      </c>
      <c r="W918" s="40">
        <f>F918 * ( Baseline!D$87 * Baseline!B$11 )</f>
        <v>7.357881363515786E-4</v>
      </c>
      <c r="X918" s="40">
        <f>G918 * ( Baseline!F$87 * Baseline!B$16 )</f>
        <v>3.8107893597395816E-3</v>
      </c>
      <c r="Y918" s="40">
        <f>H918 * ( Baseline!H$87 * Baseline!B$18 )</f>
        <v>6.5430384767223282E-4</v>
      </c>
      <c r="Z918" s="48">
        <f t="shared" si="0"/>
        <v>0.25996890218390084</v>
      </c>
      <c r="AA918" s="40">
        <f>I918 * ( Baseline!B$87 * Baseline!B$7 )</f>
        <v>4.1399210981912099E-4</v>
      </c>
      <c r="AB918" s="1">
        <f>J918 * ( Baseline!D$87 * Baseline!B$11 )</f>
        <v>3.3110914009573465E-2</v>
      </c>
      <c r="AC918" s="1">
        <f>K918 * ( Baseline!F$87 * Baseline!B$16 )</f>
        <v>4.8383580283947183E-4</v>
      </c>
      <c r="AD918" s="1">
        <f>L918 * ( Baseline!F$87 * Baseline!B$16 )</f>
        <v>5.0815033173750462E-4</v>
      </c>
      <c r="AE918" s="48">
        <f t="shared" si="1"/>
        <v>3.4516892253969561E-2</v>
      </c>
      <c r="AF918" s="48">
        <f>M918 * ( Baseline!B$87 * Baseline!B$7 )</f>
        <v>1.1386913705152626E-3</v>
      </c>
      <c r="AG918" s="48">
        <f>N918 * ( Baseline!D$87 * Baseline!B$11 )</f>
        <v>2.5695069966320605E-4</v>
      </c>
      <c r="AH918" s="48">
        <f>O918 * ( Baseline!F$87 * Baseline!B$16 )</f>
        <v>4.6024172862087452E-2</v>
      </c>
      <c r="AI918" s="48">
        <f>P918 * ( Baseline!H$87 * Baseline!B$18 )</f>
        <v>5.7991998735065016E-4</v>
      </c>
      <c r="AJ918" s="48">
        <f t="shared" si="2"/>
        <v>4.7999734919616573E-2</v>
      </c>
      <c r="AK918" s="48">
        <f>Q918 * ( Baseline!B$87 * Baseline!B$7 )</f>
        <v>1.9310582897365341E-5</v>
      </c>
      <c r="AL918" s="48">
        <f>R918 * ( Baseline!D$87 * Baseline!B$11 )</f>
        <v>2.6986341752258206E-4</v>
      </c>
      <c r="AM918" s="48">
        <f>S918 * ( Baseline!F$87 * Baseline!B$16 )</f>
        <v>5.7278666802314037E-5</v>
      </c>
      <c r="AN918" s="48">
        <f>T918 * ( Baseline!H$87 * Baseline!B$18 )</f>
        <v>3.465805631460786E-2</v>
      </c>
      <c r="AO918" s="48">
        <f t="shared" si="3"/>
        <v>3.5004508981830121E-2</v>
      </c>
      <c r="AP918" s="48"/>
      <c r="AQ918" s="48">
        <f>V918 * ( (1-Baseline!B$88-Baseline!B$87) + (1-B918)*Baseline!B$88 )</f>
        <v>0.12248978123523306</v>
      </c>
      <c r="AR918" s="48">
        <f>W918 * ( (1-Baseline!B$88-Baseline!B$87) + (1-B918)*Baseline!B$88 )</f>
        <v>3.5375918672986647E-4</v>
      </c>
      <c r="AS918" s="48">
        <f>X918 * ( (1-Baseline!B$88-Baseline!B$87) + (1-B918)*Baseline!B$88 )</f>
        <v>1.8321873894092595E-3</v>
      </c>
      <c r="AT918" s="48">
        <f>Y918 * ( (1-Baseline!B$88-Baseline!B$87) + (1-B918)*Baseline!B$88 )</f>
        <v>3.1458239891510168E-4</v>
      </c>
      <c r="AU918" s="48">
        <f t="shared" si="4"/>
        <v>0.12499031021028728</v>
      </c>
      <c r="AV918" s="48">
        <f>AA918 * ( (1-Baseline!D$88-Baseline!D$87) + (1-B918)*Baseline!D$88 )</f>
        <v>3.0669161494285217E-4</v>
      </c>
      <c r="AW918" s="48">
        <f>AB918 * ( (1-Baseline!D$88-Baseline!D$87) + (1-B918)*Baseline!D$88 )</f>
        <v>2.4529065769554853E-2</v>
      </c>
      <c r="AX918" s="48">
        <f>AC918 * ( (1-Baseline!D$88-Baseline!D$87) + (1-B918)*Baseline!D$88 )</f>
        <v>3.5843287884119822E-4</v>
      </c>
      <c r="AY918" s="48">
        <f>AD918 * ( (1-Baseline!D$88-Baseline!D$87) + (1-B918)*Baseline!D$88 )</f>
        <v>3.7644544950968375E-4</v>
      </c>
      <c r="AZ918" s="48">
        <f t="shared" si="5"/>
        <v>2.5570635712848584E-2</v>
      </c>
      <c r="BA918" s="48">
        <f>AF918 * ( (1-Baseline!F$88-Baseline!F$87) + (1-Baseline!B$36)*Baseline!F$88 )</f>
        <v>8.1943874834663956E-4</v>
      </c>
      <c r="BB918" s="48">
        <f>AG918 * ( (1-Baseline!F$88-Baseline!F$87) + (1-Baseline!B$36)*Baseline!F$88 )</f>
        <v>1.8490994590003229E-4</v>
      </c>
      <c r="BC918" s="48">
        <f>AH918 * ( (1-Baseline!F$88-Baseline!F$87) + (1-Baseline!B$36)*Baseline!F$88 )</f>
        <v>3.3120467565089719E-2</v>
      </c>
      <c r="BD918" s="48">
        <f>AI918 * ( (1-Baseline!F$88-Baseline!F$87) + (1-Baseline!B$36)*Baseline!F$88 )</f>
        <v>4.1732898033712312E-4</v>
      </c>
      <c r="BE918" s="48">
        <f t="shared" si="6"/>
        <v>3.4542145239673513E-2</v>
      </c>
      <c r="BF918" s="48">
        <f>AK918 * ( (1-Baseline!H$88-Baseline!H$87) + (1-Baseline!B$36)*Baseline!H$88 )</f>
        <v>1.5300161041240506E-5</v>
      </c>
      <c r="BG918" s="48">
        <f>AL918 * ( (1-Baseline!H$88-Baseline!H$87) + (1-Baseline!B$36)*Baseline!H$88 )</f>
        <v>2.1381818297149218E-4</v>
      </c>
      <c r="BH918" s="48">
        <f>AM918 * ( (1-Baseline!H$88-Baseline!H$87) + (1-Baseline!B$36)*Baseline!H$88 )</f>
        <v>4.5383033280809453E-5</v>
      </c>
      <c r="BI918" s="48">
        <f>AN918 * ( (1-Baseline!H$88-Baseline!H$87) + (1-Baseline!B$36)*Baseline!H$88 )</f>
        <v>2.7460271179190098E-2</v>
      </c>
      <c r="BJ918" s="48">
        <f t="shared" si="7"/>
        <v>2.7734772556483642E-2</v>
      </c>
      <c r="BK918" s="48"/>
      <c r="BL918" s="48">
        <f t="shared" si="18"/>
        <v>0.97999421738495351</v>
      </c>
      <c r="BM918" s="48">
        <f t="shared" si="19"/>
        <v>2.8302928933826299E-3</v>
      </c>
      <c r="BN918" s="48">
        <f t="shared" si="20"/>
        <v>1.4658635428032259E-2</v>
      </c>
      <c r="BO918" s="48">
        <f t="shared" si="21"/>
        <v>2.5168542936315559E-3</v>
      </c>
      <c r="BP918" s="48">
        <f t="shared" si="8"/>
        <v>1</v>
      </c>
      <c r="BQ918" s="48">
        <f t="shared" si="22"/>
        <v>1.1993898719879988E-2</v>
      </c>
      <c r="BR918" s="48">
        <f t="shared" si="23"/>
        <v>0.95926695155371633</v>
      </c>
      <c r="BS918" s="48">
        <f t="shared" si="24"/>
        <v>1.4017362840185274E-2</v>
      </c>
      <c r="BT918" s="48">
        <f t="shared" si="25"/>
        <v>1.472178688621846E-2</v>
      </c>
      <c r="BU918" s="48">
        <f t="shared" si="9"/>
        <v>1</v>
      </c>
      <c r="BV918" s="48">
        <f t="shared" si="26"/>
        <v>2.3722867895462092E-2</v>
      </c>
      <c r="BW918" s="48">
        <f t="shared" si="27"/>
        <v>5.3531691392361257E-3</v>
      </c>
      <c r="BX918" s="48">
        <f t="shared" si="28"/>
        <v>0.95884222984069556</v>
      </c>
      <c r="BY918" s="48">
        <f t="shared" si="29"/>
        <v>1.2081733124606236E-2</v>
      </c>
      <c r="BZ918" s="48">
        <f t="shared" si="10"/>
        <v>1</v>
      </c>
      <c r="CA918" s="48">
        <f t="shared" si="30"/>
        <v>5.5165987065806108E-4</v>
      </c>
      <c r="CB918" s="48">
        <f t="shared" si="31"/>
        <v>7.7093901720678539E-3</v>
      </c>
      <c r="CC918" s="48">
        <f t="shared" si="32"/>
        <v>1.6363225329641339E-3</v>
      </c>
      <c r="CD918" s="48">
        <f t="shared" si="33"/>
        <v>0.99010262742430999</v>
      </c>
      <c r="CE918" s="48">
        <f t="shared" si="11"/>
        <v>1</v>
      </c>
      <c r="CF918" s="48"/>
      <c r="CG918" s="48">
        <f t="shared" si="34"/>
        <v>0.97999421738495351</v>
      </c>
      <c r="CH918" s="48">
        <f t="shared" si="35"/>
        <v>2.8302928933826299E-3</v>
      </c>
      <c r="CI918" s="48">
        <f t="shared" si="36"/>
        <v>1.4658635428032259E-2</v>
      </c>
      <c r="CJ918" s="48">
        <f t="shared" si="37"/>
        <v>2.5168542936315559E-3</v>
      </c>
      <c r="CK918" s="48">
        <f t="shared" si="12"/>
        <v>1</v>
      </c>
      <c r="CL918" s="48">
        <f t="shared" si="38"/>
        <v>1.1993898719879988E-2</v>
      </c>
      <c r="CM918" s="48">
        <f t="shared" si="39"/>
        <v>0.95926695155371633</v>
      </c>
      <c r="CN918" s="48">
        <f t="shared" si="40"/>
        <v>1.4017362840185274E-2</v>
      </c>
      <c r="CO918" s="48">
        <f t="shared" si="41"/>
        <v>1.472178688621846E-2</v>
      </c>
      <c r="CP918" s="48">
        <f t="shared" si="13"/>
        <v>1</v>
      </c>
      <c r="CQ918" s="48">
        <f t="shared" si="42"/>
        <v>2.3722867895462092E-2</v>
      </c>
      <c r="CR918" s="48">
        <f t="shared" si="43"/>
        <v>5.3531691392361257E-3</v>
      </c>
      <c r="CS918" s="48">
        <f t="shared" si="44"/>
        <v>0.95884222984069556</v>
      </c>
      <c r="CT918" s="48">
        <f t="shared" si="45"/>
        <v>1.2081733124606236E-2</v>
      </c>
      <c r="CU918" s="48">
        <f t="shared" si="14"/>
        <v>1</v>
      </c>
      <c r="CV918" s="48">
        <f t="shared" si="46"/>
        <v>5.5165987065806108E-4</v>
      </c>
      <c r="CW918" s="48">
        <f t="shared" si="47"/>
        <v>7.7093901720678539E-3</v>
      </c>
      <c r="CX918" s="48">
        <f t="shared" si="48"/>
        <v>1.6363225329641339E-3</v>
      </c>
      <c r="CY918" s="48">
        <f t="shared" si="49"/>
        <v>0.99010262742430999</v>
      </c>
      <c r="CZ918" s="48">
        <f t="shared" si="15"/>
        <v>1</v>
      </c>
      <c r="DA918" s="48"/>
      <c r="DB918" s="48">
        <f>(AQ918*Baseline!B$7 + AV918*Baseline!B$11 + BA918*Baseline!B$16 + BF918*Baseline!B$18)</f>
        <v>63511.142988013431</v>
      </c>
      <c r="DC918" s="48">
        <f>(AR918*Baseline!B$7 + AW918*Baseline!B$11 + BB918*Baseline!B$16 + BG918*Baseline!B$18)</f>
        <v>63185.871843482681</v>
      </c>
      <c r="DD918" s="48">
        <f>(AS918*Baseline!B$7 + AX918*Baseline!B$11 + BC918*Baseline!B$16 + BH918*Baseline!B$18)</f>
        <v>114695.27490628524</v>
      </c>
      <c r="DE918" s="48">
        <f>(AT918*Baseline!B$7 + AY918*Baseline!B$11 + BD918*Baseline!B$16 + BI918*Baseline!B$18)</f>
        <v>1259786.2363110341</v>
      </c>
      <c r="DF918" s="48">
        <f t="shared" si="16"/>
        <v>1501178.5260488153</v>
      </c>
      <c r="DG918" s="48"/>
      <c r="DH918" s="48">
        <f t="shared" si="50"/>
        <v>4.2307521647793792E-2</v>
      </c>
      <c r="DI918" s="48">
        <f t="shared" si="51"/>
        <v>4.209084445791493E-2</v>
      </c>
      <c r="DJ918" s="48">
        <f t="shared" si="52"/>
        <v>7.6403487603949091E-2</v>
      </c>
      <c r="DK918" s="48">
        <f t="shared" si="53"/>
        <v>0.83919814629034228</v>
      </c>
      <c r="DL918" s="48">
        <f t="shared" si="17"/>
        <v>1</v>
      </c>
      <c r="DM918" s="48"/>
      <c r="DN918" s="48">
        <f>DH918 / (Baseline!B$7/Baseline!B$17)</f>
        <v>4.5160496658111491</v>
      </c>
      <c r="DO918" s="48">
        <f>DI918 / (Baseline!B$11/Baseline!B$17)</f>
        <v>1.0160931310002697</v>
      </c>
      <c r="DP918" s="48">
        <f>DJ918 / (Baseline!B$16/Baseline!B$17)</f>
        <v>1.1806647799705399</v>
      </c>
      <c r="DQ918" s="48">
        <f>DK918 / (Baseline!B$18/Baseline!B$17)</f>
        <v>0.94878759060360374</v>
      </c>
      <c r="DR918" s="71"/>
      <c r="DS918" s="48">
        <f>(AU918*Baseline!B$34)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3.1278077781543095E-2</v>
      </c>
      <c r="DT918" s="48">
        <f>(AZ918*Baseline!B$34) + (Baseline!D$88*(1-Baseline!D$89)*Baseline!B$35) + (Baseline!D$88*Baseline!D$89*((1-Baseline!D$90)*Baseline!B$40 + Baseline!D$90*Baseline!B$41))</f>
        <v>1.0249163356927292E-2</v>
      </c>
      <c r="DU918" s="48">
        <f>(BE918*Baseline!B$34) + (Baseline!F$88*(1-Baseline!F$89)*Baseline!B$35) + (Baseline!F$88*Baseline!F$89*((1-Baseline!F$90)*Baseline!B$40 + Baseline!F$90*Baseline!B$41))</f>
        <v>1.291196178595103E-2</v>
      </c>
      <c r="DV918" s="48">
        <f>(BJ918*Baseline!B$34) + (Baseline!H$88*(1-Baseline!H$89)*Baseline!B$35) + (Baseline!H$88*Baseline!H$89*((1-Baseline!H$90)*Baseline!B$40 + Baseline!H$90*Baseline!B$41))</f>
        <v>9.3052158834725472E-3</v>
      </c>
      <c r="DW918" s="48">
        <f>( DS918*Baseline!B$7 + DT918*Baseline!B$11 + DU918*Baseline!B$16 + DV918*Baseline!B$18 ) / Baseline!B$17</f>
        <v>9.7835662896797772E-3</v>
      </c>
    </row>
    <row r="919" spans="1:127">
      <c r="A919" s="7" t="s">
        <v>1250</v>
      </c>
      <c r="B919" s="1">
        <f>MIN( MAX( NORMINV( MCrands!B919, (B$5+B$4)/2, (B$5-B$4)/3.29 ), 0 ), 1 )</f>
        <v>0.49331483874695015</v>
      </c>
      <c r="C919" s="1">
        <f>MAX( NORMINV( MCrands!C919, (C$5+C$4)/2, (C$5-C$4)/3.29 ), 0 )</f>
        <v>2.8221397233301877</v>
      </c>
      <c r="D919" s="40"/>
      <c r="E919" s="40">
        <f>Baseline!B$33 * (C919 * Baseline!B$66*Baseline!B$66/Baseline!B$73 + Baseline!B$52*Baseline!B$52/Baseline!B$74 + Baseline!B$53*Baseline!B$53/Baseline!B$75 + Baseline!B$54*Baseline!B$54/Baseline!B$76)</f>
        <v>2.3624290834847385E-5</v>
      </c>
      <c r="F919" s="40">
        <f>Baseline!B$33 * (C919 * Baseline!B$66*Baseline!B$57/Baseline!B$73 + Baseline!B$52*Baseline!B$67/Baseline!B$74 + Baseline!B$53*Baseline!B$55/Baseline!B$75 + Baseline!B$54*Baseline!B$56/Baseline!B$76)</f>
        <v>3.9764145761718738E-8</v>
      </c>
      <c r="G919" s="1">
        <f>Baseline!B$33 * (C919 * Baseline!B$66*Baseline!B$58/Baseline!B$73 + Baseline!B$52*Baseline!B$59/Baseline!B$74 + Baseline!B$53*Baseline!B$68/Baseline!B$75 + Baseline!B$54*Baseline!B$60/Baseline!B$76)</f>
        <v>1.0940790087287636E-7</v>
      </c>
      <c r="H919" s="40">
        <f>Baseline!B$33 * (C919 * Baseline!B$66*Baseline!B$61/Baseline!B$73 + Baseline!B$52*Baseline!B$62/Baseline!B$74 + Baseline!B$53*Baseline!B$63/Baseline!B$75 + Baseline!B$54*Baseline!B$69/Baseline!B$76)</f>
        <v>1.8302250854415125E-9</v>
      </c>
      <c r="I919" s="40">
        <f>Baseline!B$33 * (C919 * Baseline!B$57*Baseline!B$66/Baseline!B$73 + Baseline!B$67*Baseline!B$52/Baseline!B$74 + Baseline!B$55*Baseline!B$53/Baseline!B$75 + Baseline!B$56*Baseline!B$54/Baseline!B$76)</f>
        <v>3.9764145761718738E-8</v>
      </c>
      <c r="J919" s="1">
        <f>Baseline!B$33 * (C919 * Baseline!B$57*Baseline!B$57/Baseline!B$73 + Baseline!B$67*Baseline!B$67/Baseline!B$74 + Baseline!B$55*Baseline!B$55/Baseline!B$75 + Baseline!B$56*Baseline!B$56/Baseline!B$76)</f>
        <v>1.7949606674437291E-6</v>
      </c>
      <c r="K919" s="40">
        <f>Baseline!B$33 * (C919 * Baseline!B$57*Baseline!B$58/Baseline!B$73 + Baseline!B$67*Baseline!B$59/Baseline!B$74 + Baseline!B$55*Baseline!B$68/Baseline!B$75 + Baseline!B$56*Baseline!B$60/Baseline!B$76)</f>
        <v>1.3929396843066609E-8</v>
      </c>
      <c r="L919" s="1">
        <f>Baseline!B$33 * (C919 * Baseline!B$57*Baseline!B$61/Baseline!B$73 + Baseline!B$67*Baseline!B$62/Baseline!B$74 + Baseline!B$55*Baseline!B$63/Baseline!B$75 + Baseline!B$56*Baseline!B$69/Baseline!B$76)</f>
        <v>1.4629438803560292E-8</v>
      </c>
      <c r="M919" s="40">
        <f>Baseline!B$33 * (C919 * Baseline!B$58*Baseline!B$66/Baseline!B$73 + Baseline!B$59*Baseline!B$52/Baseline!B$74 + Baseline!B$68*Baseline!B$53/Baseline!B$75 + Baseline!B$60*Baseline!B$54/Baseline!B$76)</f>
        <v>1.0940790087287636E-7</v>
      </c>
      <c r="N919" s="1">
        <f>Baseline!B$33 * (C919 * Baseline!B$58*Baseline!B$57/Baseline!B$73 + Baseline!B$59*Baseline!B$67/Baseline!B$74 + Baseline!B$68*Baseline!B$55/Baseline!B$75 + Baseline!B$60*Baseline!B$56/Baseline!B$76)</f>
        <v>1.3929396843066609E-8</v>
      </c>
      <c r="O919" s="1">
        <f>Baseline!B$33 * (C919 * Baseline!B$58*Baseline!B$58/Baseline!B$73 + Baseline!B$59*Baseline!B$59/Baseline!B$74 + Baseline!B$68*Baseline!B$68/Baseline!B$75 + Baseline!B$60*Baseline!B$60/Baseline!B$76)</f>
        <v>1.3250172523336996E-6</v>
      </c>
      <c r="P919" s="40">
        <f>Baseline!B$33 * (C919 * Baseline!B$58*Baseline!B$61/Baseline!B$73 + Baseline!B$59*Baseline!B$62/Baseline!B$74 + Baseline!B$68*Baseline!B$63/Baseline!B$75 + Baseline!B$60*Baseline!B$69/Baseline!B$76)</f>
        <v>1.6490197202876007E-9</v>
      </c>
      <c r="Q919" s="40">
        <f>Baseline!B$33 * (C919 * Baseline!B$61*Baseline!B$66/Baseline!B$73 + Baseline!B$62*Baseline!B$52/Baseline!B$74 + Baseline!B$63*Baseline!B$53/Baseline!B$75 + Baseline!B$69*Baseline!B$54/Baseline!B$76)</f>
        <v>1.8302250854415125E-9</v>
      </c>
      <c r="R919" s="40">
        <f>Baseline!B$33 * (C919 * Baseline!B$61*Baseline!B$57/Baseline!B$73 + Baseline!B$62*Baseline!B$67/Baseline!B$74 + Baseline!B$63*Baseline!B$55/Baseline!B$75 + Baseline!B$69*Baseline!B$56/Baseline!B$76)</f>
        <v>1.4629438803560292E-8</v>
      </c>
      <c r="S919" s="40">
        <f>Baseline!B$33 * (C919 * Baseline!B$61*Baseline!B$58/Baseline!B$73 + Baseline!B$62*Baseline!B$59/Baseline!B$74 + Baseline!B$63*Baseline!B$68/Baseline!B$75 + Baseline!B$69*Baseline!B$60/Baseline!B$76)</f>
        <v>1.6490197202876007E-9</v>
      </c>
      <c r="T919" s="40">
        <f>Baseline!B$33 * (C919 * Baseline!B$61*Baseline!B$61/Baseline!B$73 + Baseline!B$62*Baseline!B$62/Baseline!B$74 + Baseline!B$63*Baseline!B$63/Baseline!B$75 + Baseline!B$69*Baseline!B$69/Baseline!B$76)</f>
        <v>9.8551807935790945E-8</v>
      </c>
      <c r="U919" s="40"/>
      <c r="V919" s="40">
        <f>E919 * ( Baseline!B$87 * Baseline!B$7 )</f>
        <v>0.24519651457488101</v>
      </c>
      <c r="W919" s="40">
        <f>F919 * ( Baseline!D$87 * Baseline!B$11 )</f>
        <v>7.3351311968150189E-4</v>
      </c>
      <c r="X919" s="40">
        <f>G919 * ( Baseline!F$87 * Baseline!B$16 )</f>
        <v>3.8002582642495276E-3</v>
      </c>
      <c r="Y919" s="40">
        <f>H919 * ( Baseline!H$87 * Baseline!B$18 )</f>
        <v>6.4364160096796097E-4</v>
      </c>
      <c r="Z919" s="48">
        <f t="shared" si="0"/>
        <v>0.25037392755978</v>
      </c>
      <c r="AA919" s="40">
        <f>I919 * ( Baseline!B$87 * Baseline!B$7 )</f>
        <v>4.1271206886087878E-4</v>
      </c>
      <c r="AB919" s="1">
        <f>J919 * ( Baseline!D$87 * Baseline!B$11 )</f>
        <v>3.3110913705325165E-2</v>
      </c>
      <c r="AC919" s="1">
        <f>K919 * ( Baseline!F$87 * Baseline!B$16 )</f>
        <v>4.8383439446829298E-4</v>
      </c>
      <c r="AD919" s="1">
        <f>L919 * ( Baseline!F$87 * Baseline!B$16 )</f>
        <v>5.0815019090038683E-4</v>
      </c>
      <c r="AE919" s="48">
        <f t="shared" si="1"/>
        <v>3.4515610359554721E-2</v>
      </c>
      <c r="AF919" s="48">
        <f>M919 * ( Baseline!B$87 * Baseline!B$7 )</f>
        <v>1.1355446031595837E-3</v>
      </c>
      <c r="AG919" s="48">
        <f>N919 * ( Baseline!D$87 * Baseline!B$11 )</f>
        <v>2.5694995171946633E-4</v>
      </c>
      <c r="AH919" s="48">
        <f>O919 * ( Baseline!F$87 * Baseline!B$16 )</f>
        <v>4.6024169399841636E-2</v>
      </c>
      <c r="AI919" s="48">
        <f>P919 * ( Baseline!H$87 * Baseline!B$18 )</f>
        <v>5.799164819870285E-4</v>
      </c>
      <c r="AJ919" s="48">
        <f t="shared" si="2"/>
        <v>4.7996580436707716E-2</v>
      </c>
      <c r="AK919" s="48">
        <f>Q919 * ( Baseline!B$87 * Baseline!B$7 )</f>
        <v>1.8995906161797457E-5</v>
      </c>
      <c r="AL919" s="48">
        <f>R919 * ( Baseline!D$87 * Baseline!B$11 )</f>
        <v>2.6986334272820813E-4</v>
      </c>
      <c r="AM919" s="48">
        <f>S919 * ( Baseline!F$87 * Baseline!B$16 )</f>
        <v>5.7278320577732562E-5</v>
      </c>
      <c r="AN919" s="48">
        <f>T919 * ( Baseline!H$87 * Baseline!B$18 )</f>
        <v>3.4658055964071503E-2</v>
      </c>
      <c r="AO919" s="48">
        <f t="shared" si="3"/>
        <v>3.5004193533539243E-2</v>
      </c>
      <c r="AP919" s="48"/>
      <c r="AQ919" s="48">
        <f>V919 * ( (1-Baseline!B$88-Baseline!B$87) + (1-B919)*Baseline!B$88 )</f>
        <v>0.13229572880952731</v>
      </c>
      <c r="AR919" s="48">
        <f>W919 * ( (1-Baseline!B$88-Baseline!B$87) + (1-B919)*Baseline!B$88 )</f>
        <v>3.9576685226485508E-4</v>
      </c>
      <c r="AS919" s="48">
        <f>X919 * ( (1-Baseline!B$88-Baseline!B$87) + (1-B919)*Baseline!B$88 )</f>
        <v>2.0504285617803197E-3</v>
      </c>
      <c r="AT919" s="48">
        <f>Y919 * ( (1-Baseline!B$88-Baseline!B$87) + (1-B919)*Baseline!B$88 )</f>
        <v>3.4727669290006533E-4</v>
      </c>
      <c r="AU919" s="48">
        <f t="shared" si="4"/>
        <v>0.13508920091647256</v>
      </c>
      <c r="AV919" s="48">
        <f>AA919 * ( (1-Baseline!D$88-Baseline!D$87) + (1-B919)*Baseline!D$88 )</f>
        <v>3.1795063424020203E-4</v>
      </c>
      <c r="AW919" s="48">
        <f>AB919 * ( (1-Baseline!D$88-Baseline!D$87) + (1-B919)*Baseline!D$88 )</f>
        <v>2.5508427805220054E-2</v>
      </c>
      <c r="AX919" s="48">
        <f>AC919 * ( (1-Baseline!D$88-Baseline!D$87) + (1-B919)*Baseline!D$88 )</f>
        <v>3.7274280108409979E-4</v>
      </c>
      <c r="AY919" s="48">
        <f>AD919 * ( (1-Baseline!D$88-Baseline!D$87) + (1-B919)*Baseline!D$88 )</f>
        <v>3.9147552900983926E-4</v>
      </c>
      <c r="AZ919" s="48">
        <f t="shared" si="5"/>
        <v>2.6590596769554196E-2</v>
      </c>
      <c r="BA919" s="48">
        <f>AF919 * ( (1-Baseline!F$88-Baseline!F$87) + (1-Baseline!B$36)*Baseline!F$88 )</f>
        <v>8.1717423386093761E-4</v>
      </c>
      <c r="BB919" s="48">
        <f>AG919 * ( (1-Baseline!F$88-Baseline!F$87) + (1-Baseline!B$36)*Baseline!F$88 )</f>
        <v>1.8490940765578302E-4</v>
      </c>
      <c r="BC919" s="48">
        <f>AH919 * ( (1-Baseline!F$88-Baseline!F$87) + (1-Baseline!B$36)*Baseline!F$88 )</f>
        <v>3.3120465073546837E-2</v>
      </c>
      <c r="BD919" s="48">
        <f>AI919 * ( (1-Baseline!F$88-Baseline!F$87) + (1-Baseline!B$36)*Baseline!F$88 )</f>
        <v>4.1732645776528931E-4</v>
      </c>
      <c r="BE919" s="48">
        <f t="shared" si="6"/>
        <v>3.4539875172828846E-2</v>
      </c>
      <c r="BF919" s="48">
        <f>AK919 * ( (1-Baseline!H$88-Baseline!H$87) + (1-Baseline!B$36)*Baseline!H$88 )</f>
        <v>1.505083637011536E-5</v>
      </c>
      <c r="BG919" s="48">
        <f>AL919 * ( (1-Baseline!H$88-Baseline!H$87) + (1-Baseline!B$36)*Baseline!H$88 )</f>
        <v>2.1381812371041385E-4</v>
      </c>
      <c r="BH919" s="48">
        <f>AM919 * ( (1-Baseline!H$88-Baseline!H$87) + (1-Baseline!B$36)*Baseline!H$88 )</f>
        <v>4.5382758960149061E-5</v>
      </c>
      <c r="BI919" s="48">
        <f>AN919 * ( (1-Baseline!H$88-Baseline!H$87) + (1-Baseline!B$36)*Baseline!H$88 )</f>
        <v>2.7460270901453129E-2</v>
      </c>
      <c r="BJ919" s="48">
        <f t="shared" si="7"/>
        <v>2.7734522620493807E-2</v>
      </c>
      <c r="BK919" s="48"/>
      <c r="BL919" s="48">
        <f t="shared" si="18"/>
        <v>0.97932127743747277</v>
      </c>
      <c r="BM919" s="48">
        <f t="shared" si="19"/>
        <v>2.9296705405013317E-3</v>
      </c>
      <c r="BN919" s="48">
        <f t="shared" si="20"/>
        <v>1.5178330672398654E-2</v>
      </c>
      <c r="BO919" s="48">
        <f t="shared" si="21"/>
        <v>2.5707213496272822E-3</v>
      </c>
      <c r="BP919" s="48">
        <f t="shared" si="8"/>
        <v>1</v>
      </c>
      <c r="BQ919" s="48">
        <f t="shared" si="22"/>
        <v>1.1957258311864982E-2</v>
      </c>
      <c r="BR919" s="48">
        <f t="shared" si="23"/>
        <v>0.95930256948677417</v>
      </c>
      <c r="BS919" s="48">
        <f t="shared" si="24"/>
        <v>1.4017842634915375E-2</v>
      </c>
      <c r="BT919" s="48">
        <f t="shared" si="25"/>
        <v>1.4722329566445551E-2</v>
      </c>
      <c r="BU919" s="48">
        <f t="shared" si="9"/>
        <v>1</v>
      </c>
      <c r="BV919" s="48">
        <f t="shared" si="26"/>
        <v>2.365886471135183E-2</v>
      </c>
      <c r="BW919" s="48">
        <f t="shared" si="27"/>
        <v>5.3535053827074601E-3</v>
      </c>
      <c r="BX919" s="48">
        <f t="shared" si="28"/>
        <v>0.95890517576628054</v>
      </c>
      <c r="BY919" s="48">
        <f t="shared" si="29"/>
        <v>1.2082454139660108E-2</v>
      </c>
      <c r="BZ919" s="48">
        <f t="shared" si="10"/>
        <v>1</v>
      </c>
      <c r="CA919" s="48">
        <f t="shared" si="30"/>
        <v>5.4267515529522325E-4</v>
      </c>
      <c r="CB919" s="48">
        <f t="shared" si="31"/>
        <v>7.7094575102734124E-3</v>
      </c>
      <c r="CC919" s="48">
        <f t="shared" si="32"/>
        <v>1.636327388112838E-3</v>
      </c>
      <c r="CD919" s="48">
        <f t="shared" si="33"/>
        <v>0.99011153994631851</v>
      </c>
      <c r="CE919" s="48">
        <f t="shared" si="11"/>
        <v>1</v>
      </c>
      <c r="CF919" s="48"/>
      <c r="CG919" s="48">
        <f t="shared" si="34"/>
        <v>0.97932127743747277</v>
      </c>
      <c r="CH919" s="48">
        <f t="shared" si="35"/>
        <v>2.9296705405013317E-3</v>
      </c>
      <c r="CI919" s="48">
        <f t="shared" si="36"/>
        <v>1.5178330672398654E-2</v>
      </c>
      <c r="CJ919" s="48">
        <f t="shared" si="37"/>
        <v>2.5707213496272822E-3</v>
      </c>
      <c r="CK919" s="48">
        <f t="shared" si="12"/>
        <v>1</v>
      </c>
      <c r="CL919" s="48">
        <f t="shared" si="38"/>
        <v>1.1957258311864982E-2</v>
      </c>
      <c r="CM919" s="48">
        <f t="shared" si="39"/>
        <v>0.95930256948677417</v>
      </c>
      <c r="CN919" s="48">
        <f t="shared" si="40"/>
        <v>1.4017842634915375E-2</v>
      </c>
      <c r="CO919" s="48">
        <f t="shared" si="41"/>
        <v>1.4722329566445551E-2</v>
      </c>
      <c r="CP919" s="48">
        <f t="shared" si="13"/>
        <v>1</v>
      </c>
      <c r="CQ919" s="48">
        <f t="shared" si="42"/>
        <v>2.365886471135183E-2</v>
      </c>
      <c r="CR919" s="48">
        <f t="shared" si="43"/>
        <v>5.3535053827074601E-3</v>
      </c>
      <c r="CS919" s="48">
        <f t="shared" si="44"/>
        <v>0.95890517576628054</v>
      </c>
      <c r="CT919" s="48">
        <f t="shared" si="45"/>
        <v>1.2082454139660108E-2</v>
      </c>
      <c r="CU919" s="48">
        <f t="shared" si="14"/>
        <v>1</v>
      </c>
      <c r="CV919" s="48">
        <f t="shared" si="46"/>
        <v>5.4267515529522325E-4</v>
      </c>
      <c r="CW919" s="48">
        <f t="shared" si="47"/>
        <v>7.7094575102734124E-3</v>
      </c>
      <c r="CX919" s="48">
        <f t="shared" si="48"/>
        <v>1.636327388112838E-3</v>
      </c>
      <c r="CY919" s="48">
        <f t="shared" si="49"/>
        <v>0.99011153994631851</v>
      </c>
      <c r="CZ919" s="48">
        <f t="shared" si="15"/>
        <v>1</v>
      </c>
      <c r="DA919" s="48"/>
      <c r="DB919" s="48">
        <f>(AQ919*Baseline!B$7 + AV919*Baseline!B$11 + BA919*Baseline!B$16 + BF919*Baseline!B$18)</f>
        <v>68272.169802491728</v>
      </c>
      <c r="DC919" s="48">
        <f>(AR919*Baseline!B$7 + AW919*Baseline!B$11 + BB919*Baseline!B$16 + BG919*Baseline!B$18)</f>
        <v>65306.535815467469</v>
      </c>
      <c r="DD919" s="48">
        <f>(AS919*Baseline!B$7 + AX919*Baseline!B$11 + BC919*Baseline!B$16 + BH919*Baseline!B$18)</f>
        <v>114831.78936736198</v>
      </c>
      <c r="DE919" s="48">
        <f>(AT919*Baseline!B$7 + AY919*Baseline!B$11 + BD919*Baseline!B$16 + BI919*Baseline!B$18)</f>
        <v>1259834.3046918316</v>
      </c>
      <c r="DF919" s="48">
        <f t="shared" si="16"/>
        <v>1508244.7996771527</v>
      </c>
      <c r="DG919" s="48"/>
      <c r="DH919" s="48">
        <f t="shared" si="50"/>
        <v>4.5265973943424652E-2</v>
      </c>
      <c r="DI919" s="48">
        <f t="shared" si="51"/>
        <v>4.329969235063609E-2</v>
      </c>
      <c r="DJ919" s="48">
        <f t="shared" si="52"/>
        <v>7.6136041968745599E-2</v>
      </c>
      <c r="DK919" s="48">
        <f t="shared" si="53"/>
        <v>0.83529829173719372</v>
      </c>
      <c r="DL919" s="48">
        <f t="shared" si="17"/>
        <v>1</v>
      </c>
      <c r="DM919" s="48"/>
      <c r="DN919" s="48">
        <f>DH919 / (Baseline!B$7/Baseline!B$17)</f>
        <v>4.8318449896835105</v>
      </c>
      <c r="DO919" s="48">
        <f>DI919 / (Baseline!B$11/Baseline!B$17)</f>
        <v>1.045275297716983</v>
      </c>
      <c r="DP919" s="48">
        <f>DJ919 / (Baseline!B$16/Baseline!B$17)</f>
        <v>1.176531936667909</v>
      </c>
      <c r="DQ919" s="48">
        <f>DK919 / (Baseline!B$18/Baseline!B$17)</f>
        <v>0.94437846074369791</v>
      </c>
      <c r="DR919" s="71"/>
      <c r="DS919" s="48">
        <f>(AU919*Baseline!B$34)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3.2792911387470883E-2</v>
      </c>
      <c r="DT919" s="48">
        <f>(AZ919*Baseline!B$34) + (Baseline!D$88*(1-Baseline!D$89)*Baseline!B$35) + (Baseline!D$88*Baseline!D$89*((1-Baseline!D$90)*Baseline!B$40 + Baseline!D$90*Baseline!B$41))</f>
        <v>1.0402157515433132E-2</v>
      </c>
      <c r="DU919" s="48">
        <f>(BE919*Baseline!B$34) + (Baseline!F$88*(1-Baseline!F$89)*Baseline!B$35) + (Baseline!F$88*Baseline!F$89*((1-Baseline!F$90)*Baseline!B$40 + Baseline!F$90*Baseline!B$41))</f>
        <v>1.291162127592433E-2</v>
      </c>
      <c r="DV919" s="48">
        <f>(BJ919*Baseline!B$34) + (Baseline!H$88*(1-Baseline!H$89)*Baseline!B$35) + (Baseline!H$88*Baseline!H$89*((1-Baseline!H$90)*Baseline!B$40 + Baseline!H$90*Baseline!B$41))</f>
        <v>9.3051783930740723E-3</v>
      </c>
      <c r="DW919" s="48">
        <f>( DS919*Baseline!B$7 + DT919*Baseline!B$11 + DU919*Baseline!B$16 + DV919*Baseline!B$18 ) / Baseline!B$17</f>
        <v>9.8040401080864304E-3</v>
      </c>
    </row>
    <row r="920" spans="1:127">
      <c r="A920" s="7" t="s">
        <v>1251</v>
      </c>
      <c r="B920" s="1">
        <f>MIN( MAX( NORMINV( MCrands!B920, (B$5+B$4)/2, (B$5-B$4)/3.29 ), 0 ), 1 )</f>
        <v>0.67165795339956047</v>
      </c>
      <c r="C920" s="1">
        <f>MAX( NORMINV( MCrands!C920, (C$5+C$4)/2, (C$5-C$4)/3.29 ), 0 )</f>
        <v>2.8097866196890191</v>
      </c>
      <c r="D920" s="40"/>
      <c r="E920" s="40">
        <f>Baseline!B$33 * (C920 * Baseline!B$66*Baseline!B$66/Baseline!B$73 + Baseline!B$52*Baseline!B$52/Baseline!B$74 + Baseline!B$53*Baseline!B$53/Baseline!B$75 + Baseline!B$54*Baseline!B$54/Baseline!B$76)</f>
        <v>2.3520919535706928E-5</v>
      </c>
      <c r="F920" s="40">
        <f>Baseline!B$33 * (C920 * Baseline!B$66*Baseline!B$57/Baseline!B$73 + Baseline!B$52*Baseline!B$67/Baseline!B$74 + Baseline!B$53*Baseline!B$55/Baseline!B$75 + Baseline!B$54*Baseline!B$56/Baseline!B$76)</f>
        <v>3.9750321448894866E-8</v>
      </c>
      <c r="G920" s="1">
        <f>Baseline!B$33 * (C920 * Baseline!B$66*Baseline!B$58/Baseline!B$73 + Baseline!B$52*Baseline!B$59/Baseline!B$74 + Baseline!B$53*Baseline!B$68/Baseline!B$75 + Baseline!B$54*Baseline!B$60/Baseline!B$76)</f>
        <v>1.0937391610385103E-7</v>
      </c>
      <c r="H920" s="40">
        <f>Baseline!B$33 * (C920 * Baseline!B$66*Baseline!B$61/Baseline!B$73 + Baseline!B$52*Baseline!B$62/Baseline!B$74 + Baseline!B$53*Baseline!B$63/Baseline!B$75 + Baseline!B$54*Baseline!B$69/Baseline!B$76)</f>
        <v>1.8268266085389786E-9</v>
      </c>
      <c r="I920" s="40">
        <f>Baseline!B$33 * (C920 * Baseline!B$57*Baseline!B$66/Baseline!B$73 + Baseline!B$67*Baseline!B$52/Baseline!B$74 + Baseline!B$55*Baseline!B$53/Baseline!B$75 + Baseline!B$56*Baseline!B$54/Baseline!B$76)</f>
        <v>3.9750321448894866E-8</v>
      </c>
      <c r="J920" s="1">
        <f>Baseline!B$33 * (C920 * Baseline!B$57*Baseline!B$57/Baseline!B$73 + Baseline!B$67*Baseline!B$67/Baseline!B$74 + Baseline!B$55*Baseline!B$55/Baseline!B$75 + Baseline!B$56*Baseline!B$56/Baseline!B$76)</f>
        <v>1.794960665594941E-6</v>
      </c>
      <c r="K920" s="40">
        <f>Baseline!B$33 * (C920 * Baseline!B$57*Baseline!B$58/Baseline!B$73 + Baseline!B$67*Baseline!B$59/Baseline!B$74 + Baseline!B$55*Baseline!B$68/Baseline!B$75 + Baseline!B$56*Baseline!B$60/Baseline!B$76)</f>
        <v>1.3929392298129258E-8</v>
      </c>
      <c r="L920" s="1">
        <f>Baseline!B$33 * (C920 * Baseline!B$57*Baseline!B$61/Baseline!B$73 + Baseline!B$67*Baseline!B$62/Baseline!B$74 + Baseline!B$55*Baseline!B$63/Baseline!B$75 + Baseline!B$56*Baseline!B$69/Baseline!B$76)</f>
        <v>1.4629438349066556E-8</v>
      </c>
      <c r="M920" s="40">
        <f>Baseline!B$33 * (C920 * Baseline!B$58*Baseline!B$66/Baseline!B$73 + Baseline!B$59*Baseline!B$52/Baseline!B$74 + Baseline!B$68*Baseline!B$53/Baseline!B$75 + Baseline!B$60*Baseline!B$54/Baseline!B$76)</f>
        <v>1.0937391610385103E-7</v>
      </c>
      <c r="N920" s="1">
        <f>Baseline!B$33 * (C920 * Baseline!B$58*Baseline!B$57/Baseline!B$73 + Baseline!B$59*Baseline!B$67/Baseline!B$74 + Baseline!B$68*Baseline!B$55/Baseline!B$75 + Baseline!B$60*Baseline!B$56/Baseline!B$76)</f>
        <v>1.3929392298129258E-8</v>
      </c>
      <c r="O920" s="1">
        <f>Baseline!B$33 * (C920 * Baseline!B$58*Baseline!B$58/Baseline!B$73 + Baseline!B$59*Baseline!B$59/Baseline!B$74 + Baseline!B$68*Baseline!B$68/Baseline!B$75 + Baseline!B$60*Baseline!B$60/Baseline!B$76)</f>
        <v>1.3250172411607287E-6</v>
      </c>
      <c r="P920" s="40">
        <f>Baseline!B$33 * (C920 * Baseline!B$58*Baseline!B$61/Baseline!B$73 + Baseline!B$59*Baseline!B$62/Baseline!B$74 + Baseline!B$68*Baseline!B$63/Baseline!B$75 + Baseline!B$60*Baseline!B$69/Baseline!B$76)</f>
        <v>1.6490186029905025E-9</v>
      </c>
      <c r="Q920" s="40">
        <f>Baseline!B$33 * (C920 * Baseline!B$61*Baseline!B$66/Baseline!B$73 + Baseline!B$62*Baseline!B$52/Baseline!B$74 + Baseline!B$63*Baseline!B$53/Baseline!B$75 + Baseline!B$69*Baseline!B$54/Baseline!B$76)</f>
        <v>1.8268266085389786E-9</v>
      </c>
      <c r="R920" s="40">
        <f>Baseline!B$33 * (C920 * Baseline!B$61*Baseline!B$57/Baseline!B$73 + Baseline!B$62*Baseline!B$67/Baseline!B$74 + Baseline!B$63*Baseline!B$55/Baseline!B$75 + Baseline!B$69*Baseline!B$56/Baseline!B$76)</f>
        <v>1.4629438349066556E-8</v>
      </c>
      <c r="S920" s="40">
        <f>Baseline!B$33 * (C920 * Baseline!B$61*Baseline!B$58/Baseline!B$73 + Baseline!B$62*Baseline!B$59/Baseline!B$74 + Baseline!B$63*Baseline!B$68/Baseline!B$75 + Baseline!B$69*Baseline!B$60/Baseline!B$76)</f>
        <v>1.6490186029905025E-9</v>
      </c>
      <c r="T920" s="40">
        <f>Baseline!B$33 * (C920 * Baseline!B$61*Baseline!B$61/Baseline!B$73 + Baseline!B$62*Baseline!B$62/Baseline!B$74 + Baseline!B$63*Baseline!B$63/Baseline!B$75 + Baseline!B$69*Baseline!B$69/Baseline!B$76)</f>
        <v>9.8551807824061224E-8</v>
      </c>
      <c r="U920" s="40"/>
      <c r="V920" s="40">
        <f>E920 * ( Baseline!B$87 * Baseline!B$7 )</f>
        <v>0.2441236238611022</v>
      </c>
      <c r="W920" s="40">
        <f>F920 * ( Baseline!D$87 * Baseline!B$11 )</f>
        <v>7.3325810817219763E-4</v>
      </c>
      <c r="X920" s="40">
        <f>G920 * ( Baseline!F$87 * Baseline!B$16 )</f>
        <v>3.7990778111166483E-3</v>
      </c>
      <c r="Y920" s="40">
        <f>H920 * ( Baseline!H$87 * Baseline!B$18 )</f>
        <v>6.4244644681353525E-4</v>
      </c>
      <c r="Z920" s="48">
        <f t="shared" si="0"/>
        <v>0.24929840622720459</v>
      </c>
      <c r="AA920" s="40">
        <f>I920 * ( Baseline!B$87 * Baseline!B$7 )</f>
        <v>4.1256858631807979E-4</v>
      </c>
      <c r="AB920" s="1">
        <f>J920 * ( Baseline!D$87 * Baseline!B$11 )</f>
        <v>3.311091367122132E-2</v>
      </c>
      <c r="AC920" s="1">
        <f>K920 * ( Baseline!F$87 * Baseline!B$16 )</f>
        <v>4.8383423660093978E-4</v>
      </c>
      <c r="AD920" s="1">
        <f>L920 * ( Baseline!F$87 * Baseline!B$16 )</f>
        <v>5.0815017511365141E-4</v>
      </c>
      <c r="AE920" s="48">
        <f t="shared" si="1"/>
        <v>3.4515466669253994E-2</v>
      </c>
      <c r="AF920" s="48">
        <f>M920 * ( Baseline!B$87 * Baseline!B$7 )</f>
        <v>1.1351918752418699E-3</v>
      </c>
      <c r="AG920" s="48">
        <f>N920 * ( Baseline!D$87 * Baseline!B$11 )</f>
        <v>2.5694986788084458E-4</v>
      </c>
      <c r="AH920" s="48">
        <f>O920 * ( Baseline!F$87 * Baseline!B$16 )</f>
        <v>4.6024169011751062E-2</v>
      </c>
      <c r="AI920" s="48">
        <f>P920 * ( Baseline!H$87 * Baseline!B$18 )</f>
        <v>5.799160890632844E-4</v>
      </c>
      <c r="AJ920" s="48">
        <f t="shared" si="2"/>
        <v>4.7996226843937062E-2</v>
      </c>
      <c r="AK920" s="48">
        <f>Q920 * ( Baseline!B$87 * Baseline!B$7 )</f>
        <v>1.8960633370026058E-5</v>
      </c>
      <c r="AL920" s="48">
        <f>R920 * ( Baseline!D$87 * Baseline!B$11 )</f>
        <v>2.6986333434434595E-4</v>
      </c>
      <c r="AM920" s="48">
        <f>S920 * ( Baseline!F$87 * Baseline!B$16 )</f>
        <v>5.7278281768674924E-5</v>
      </c>
      <c r="AN920" s="48">
        <f>T920 * ( Baseline!H$87 * Baseline!B$18 )</f>
        <v>3.4658055924779121E-2</v>
      </c>
      <c r="AO920" s="48">
        <f t="shared" si="3"/>
        <v>3.5004158174262168E-2</v>
      </c>
      <c r="AP920" s="48"/>
      <c r="AQ920" s="48">
        <f>V920 * ( (1-Baseline!B$88-Baseline!B$87) + (1-B920)*Baseline!B$88 )</f>
        <v>9.2968237825136135E-2</v>
      </c>
      <c r="AR920" s="48">
        <f>W920 * ( (1-Baseline!B$88-Baseline!B$87) + (1-B920)*Baseline!B$88 )</f>
        <v>2.7924259483608373E-4</v>
      </c>
      <c r="AS920" s="48">
        <f>X920 * ( (1-Baseline!B$88-Baseline!B$87) + (1-B920)*Baseline!B$88 )</f>
        <v>1.4467816095546941E-3</v>
      </c>
      <c r="AT920" s="48">
        <f>Y920 * ( (1-Baseline!B$88-Baseline!B$87) + (1-B920)*Baseline!B$88 )</f>
        <v>2.446592964360428E-4</v>
      </c>
      <c r="AU920" s="48">
        <f t="shared" si="4"/>
        <v>9.4938921325962947E-2</v>
      </c>
      <c r="AV920" s="48">
        <f>AA920 * ( (1-Baseline!D$88-Baseline!D$87) + (1-B920)*Baseline!D$88 )</f>
        <v>2.848768087651448E-4</v>
      </c>
      <c r="AW920" s="48">
        <f>AB920 * ( (1-Baseline!D$88-Baseline!D$87) + (1-B920)*Baseline!D$88 )</f>
        <v>2.2862941422989228E-2</v>
      </c>
      <c r="AX920" s="48">
        <f>AC920 * ( (1-Baseline!D$88-Baseline!D$87) + (1-B920)*Baseline!D$88 )</f>
        <v>3.3408542934466152E-4</v>
      </c>
      <c r="AY920" s="48">
        <f>AD920 * ( (1-Baseline!D$88-Baseline!D$87) + (1-B920)*Baseline!D$88 )</f>
        <v>3.5087547879425821E-4</v>
      </c>
      <c r="AZ920" s="48">
        <f t="shared" si="5"/>
        <v>2.3832779139893293E-2</v>
      </c>
      <c r="BA920" s="48">
        <f>AF920 * ( (1-Baseline!F$88-Baseline!F$87) + (1-Baseline!B$36)*Baseline!F$88 )</f>
        <v>8.1692039956405736E-4</v>
      </c>
      <c r="BB920" s="48">
        <f>AG920 * ( (1-Baseline!F$88-Baseline!F$87) + (1-Baseline!B$36)*Baseline!F$88 )</f>
        <v>1.8490934732282797E-4</v>
      </c>
      <c r="BC920" s="48">
        <f>AH920 * ( (1-Baseline!F$88-Baseline!F$87) + (1-Baseline!B$36)*Baseline!F$88 )</f>
        <v>3.3120464794264441E-2</v>
      </c>
      <c r="BD920" s="48">
        <f>AI920 * ( (1-Baseline!F$88-Baseline!F$87) + (1-Baseline!B$36)*Baseline!F$88 )</f>
        <v>4.173261750047895E-4</v>
      </c>
      <c r="BE920" s="48">
        <f t="shared" si="6"/>
        <v>3.4539620716156121E-2</v>
      </c>
      <c r="BF920" s="48">
        <f>AK920 * ( (1-Baseline!H$88-Baseline!H$87) + (1-Baseline!B$36)*Baseline!H$88 )</f>
        <v>1.5022889031739044E-5</v>
      </c>
      <c r="BG920" s="48">
        <f>AL920 * ( (1-Baseline!H$88-Baseline!H$87) + (1-Baseline!B$36)*Baseline!H$88 )</f>
        <v>2.1381811706771216E-4</v>
      </c>
      <c r="BH920" s="48">
        <f>AM920 * ( (1-Baseline!H$88-Baseline!H$87) + (1-Baseline!B$36)*Baseline!H$88 )</f>
        <v>4.5382728210956508E-5</v>
      </c>
      <c r="BI920" s="48">
        <f>AN920 * ( (1-Baseline!H$88-Baseline!H$87) + (1-Baseline!B$36)*Baseline!H$88 )</f>
        <v>2.7460270870320991E-2</v>
      </c>
      <c r="BJ920" s="48">
        <f t="shared" si="7"/>
        <v>2.7734494604631399E-2</v>
      </c>
      <c r="BK920" s="48"/>
      <c r="BL920" s="48">
        <f t="shared" si="18"/>
        <v>0.97924261753448105</v>
      </c>
      <c r="BM920" s="48">
        <f t="shared" si="19"/>
        <v>2.9412867866629032E-3</v>
      </c>
      <c r="BN920" s="48">
        <f t="shared" si="20"/>
        <v>1.5239077812853163E-2</v>
      </c>
      <c r="BO920" s="48">
        <f t="shared" si="21"/>
        <v>2.5770178660028216E-3</v>
      </c>
      <c r="BP920" s="48">
        <f t="shared" si="8"/>
        <v>1</v>
      </c>
      <c r="BQ920" s="48">
        <f t="shared" si="22"/>
        <v>1.1953151040127511E-2</v>
      </c>
      <c r="BR920" s="48">
        <f t="shared" si="23"/>
        <v>0.95930656214236165</v>
      </c>
      <c r="BS920" s="48">
        <f t="shared" si="24"/>
        <v>1.4017896418359429E-2</v>
      </c>
      <c r="BT920" s="48">
        <f t="shared" si="25"/>
        <v>1.4722390399151292E-2</v>
      </c>
      <c r="BU920" s="48">
        <f t="shared" si="9"/>
        <v>0.99999999999999978</v>
      </c>
      <c r="BV920" s="48">
        <f t="shared" si="26"/>
        <v>2.3651689932482029E-2</v>
      </c>
      <c r="BW920" s="48">
        <f t="shared" si="27"/>
        <v>5.3535430757158109E-3</v>
      </c>
      <c r="BX920" s="48">
        <f t="shared" si="28"/>
        <v>0.95891223202610743</v>
      </c>
      <c r="BY920" s="48">
        <f t="shared" si="29"/>
        <v>1.2082534965694705E-2</v>
      </c>
      <c r="BZ920" s="48">
        <f t="shared" si="10"/>
        <v>0.99999999999999989</v>
      </c>
      <c r="CA920" s="48">
        <f t="shared" si="30"/>
        <v>5.4166802914196112E-4</v>
      </c>
      <c r="CB920" s="48">
        <f t="shared" si="31"/>
        <v>7.7094650584332829E-3</v>
      </c>
      <c r="CC920" s="48">
        <f t="shared" si="32"/>
        <v>1.6363279323423484E-3</v>
      </c>
      <c r="CD920" s="48">
        <f t="shared" si="33"/>
        <v>0.99011253898008245</v>
      </c>
      <c r="CE920" s="48">
        <f t="shared" si="11"/>
        <v>1</v>
      </c>
      <c r="CF920" s="48"/>
      <c r="CG920" s="48">
        <f t="shared" si="34"/>
        <v>0.97924261753448105</v>
      </c>
      <c r="CH920" s="48">
        <f t="shared" si="35"/>
        <v>2.9412867866629032E-3</v>
      </c>
      <c r="CI920" s="48">
        <f t="shared" si="36"/>
        <v>1.5239077812853163E-2</v>
      </c>
      <c r="CJ920" s="48">
        <f t="shared" si="37"/>
        <v>2.5770178660028216E-3</v>
      </c>
      <c r="CK920" s="48">
        <f t="shared" si="12"/>
        <v>1</v>
      </c>
      <c r="CL920" s="48">
        <f t="shared" si="38"/>
        <v>1.1953151040127511E-2</v>
      </c>
      <c r="CM920" s="48">
        <f t="shared" si="39"/>
        <v>0.95930656214236165</v>
      </c>
      <c r="CN920" s="48">
        <f t="shared" si="40"/>
        <v>1.4017896418359429E-2</v>
      </c>
      <c r="CO920" s="48">
        <f t="shared" si="41"/>
        <v>1.4722390399151292E-2</v>
      </c>
      <c r="CP920" s="48">
        <f t="shared" si="13"/>
        <v>0.99999999999999978</v>
      </c>
      <c r="CQ920" s="48">
        <f t="shared" si="42"/>
        <v>2.3651689932482029E-2</v>
      </c>
      <c r="CR920" s="48">
        <f t="shared" si="43"/>
        <v>5.3535430757158109E-3</v>
      </c>
      <c r="CS920" s="48">
        <f t="shared" si="44"/>
        <v>0.95891223202610743</v>
      </c>
      <c r="CT920" s="48">
        <f t="shared" si="45"/>
        <v>1.2082534965694705E-2</v>
      </c>
      <c r="CU920" s="48">
        <f t="shared" si="14"/>
        <v>0.99999999999999989</v>
      </c>
      <c r="CV920" s="48">
        <f t="shared" si="46"/>
        <v>5.4166802914196112E-4</v>
      </c>
      <c r="CW920" s="48">
        <f t="shared" si="47"/>
        <v>7.7094650584332829E-3</v>
      </c>
      <c r="CX920" s="48">
        <f t="shared" si="48"/>
        <v>1.6363279323423484E-3</v>
      </c>
      <c r="CY920" s="48">
        <f t="shared" si="49"/>
        <v>0.99011253898008245</v>
      </c>
      <c r="CZ920" s="48">
        <f t="shared" si="15"/>
        <v>1</v>
      </c>
      <c r="DA920" s="48"/>
      <c r="DB920" s="48">
        <f>(AQ920*Baseline!B$7 + AV920*Baseline!B$11 + BA920*Baseline!B$16 + BF920*Baseline!B$18)</f>
        <v>49125.277945791844</v>
      </c>
      <c r="DC920" s="48">
        <f>(AR920*Baseline!B$7 + AW920*Baseline!B$11 + BB920*Baseline!B$16 + BG920*Baseline!B$18)</f>
        <v>59576.63264135427</v>
      </c>
      <c r="DD920" s="48">
        <f>(AS920*Baseline!B$7 + AX920*Baseline!B$11 + BC920*Baseline!B$16 + BH920*Baseline!B$18)</f>
        <v>114456.11543065956</v>
      </c>
      <c r="DE920" s="48">
        <f>(AT920*Baseline!B$7 + AY920*Baseline!B$11 + BD920*Baseline!B$16 + BI920*Baseline!B$18)</f>
        <v>1259697.4638815892</v>
      </c>
      <c r="DF920" s="48">
        <f t="shared" si="16"/>
        <v>1482855.489899395</v>
      </c>
      <c r="DG920" s="48"/>
      <c r="DH920" s="48">
        <f t="shared" si="50"/>
        <v>3.3128837085213726E-2</v>
      </c>
      <c r="DI920" s="48">
        <f t="shared" si="51"/>
        <v>4.0176964678733648E-2</v>
      </c>
      <c r="DJ920" s="48">
        <f t="shared" si="52"/>
        <v>7.7186291051479922E-2</v>
      </c>
      <c r="DK920" s="48">
        <f t="shared" si="53"/>
        <v>0.84950790718457259</v>
      </c>
      <c r="DL920" s="48">
        <f t="shared" si="17"/>
        <v>0.99999999999999989</v>
      </c>
      <c r="DM920" s="48"/>
      <c r="DN920" s="48">
        <f>DH920 / (Baseline!B$7/Baseline!B$17)</f>
        <v>3.5362854598974898</v>
      </c>
      <c r="DO920" s="48">
        <f>DI920 / (Baseline!B$11/Baseline!B$17)</f>
        <v>0.96989115709758822</v>
      </c>
      <c r="DP920" s="48">
        <f>DJ920 / (Baseline!B$16/Baseline!B$17)</f>
        <v>1.1927614589196747</v>
      </c>
      <c r="DQ920" s="48">
        <f>DK920 / (Baseline!B$18/Baseline!B$17)</f>
        <v>0.96044368546245928</v>
      </c>
      <c r="DR920" s="71"/>
      <c r="DS920" s="48">
        <f>(AU920*Baseline!B$34)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2.6770369448894441E-2</v>
      </c>
      <c r="DT920" s="48">
        <f>(AZ920*Baseline!B$34) + (Baseline!D$88*(1-Baseline!D$89)*Baseline!B$35) + (Baseline!D$88*Baseline!D$89*((1-Baseline!D$90)*Baseline!B$40 + Baseline!D$90*Baseline!B$41))</f>
        <v>9.9884848709839973E-3</v>
      </c>
      <c r="DU920" s="48">
        <f>(BE920*Baseline!B$34) + (Baseline!F$88*(1-Baseline!F$89)*Baseline!B$35) + (Baseline!F$88*Baseline!F$89*((1-Baseline!F$90)*Baseline!B$40 + Baseline!F$90*Baseline!B$41))</f>
        <v>1.2911583107423422E-2</v>
      </c>
      <c r="DV920" s="48">
        <f>(BJ920*Baseline!B$34) + (Baseline!H$88*(1-Baseline!H$89)*Baseline!B$35) + (Baseline!H$88*Baseline!H$89*((1-Baseline!H$90)*Baseline!B$40 + Baseline!H$90*Baseline!B$41))</f>
        <v>9.3051741906947111E-3</v>
      </c>
      <c r="DW920" s="48">
        <f>( DS920*Baseline!B$7 + DT920*Baseline!B$11 + DU920*Baseline!B$16 + DV920*Baseline!B$18 ) / Baseline!B$17</f>
        <v>9.7304771320115401E-3</v>
      </c>
    </row>
    <row r="921" spans="1:127">
      <c r="A921" s="7" t="s">
        <v>1252</v>
      </c>
      <c r="B921" s="1">
        <f>MIN( MAX( NORMINV( MCrands!B921, (B$5+B$4)/2, (B$5-B$4)/3.29 ), 0 ), 1 )</f>
        <v>0.468288428887638</v>
      </c>
      <c r="C921" s="1">
        <f>MAX( NORMINV( MCrands!C921, (C$5+C$4)/2, (C$5-C$4)/3.29 ), 0 )</f>
        <v>2.5244924718085002</v>
      </c>
      <c r="D921" s="40"/>
      <c r="E921" s="40">
        <f>Baseline!B$33 * (C921 * Baseline!B$66*Baseline!B$66/Baseline!B$73 + Baseline!B$52*Baseline!B$52/Baseline!B$74 + Baseline!B$53*Baseline!B$53/Baseline!B$75 + Baseline!B$54*Baseline!B$54/Baseline!B$76)</f>
        <v>2.1133565915091558E-5</v>
      </c>
      <c r="F921" s="40">
        <f>Baseline!B$33 * (C921 * Baseline!B$66*Baseline!B$57/Baseline!B$73 + Baseline!B$52*Baseline!B$67/Baseline!B$74 + Baseline!B$53*Baseline!B$55/Baseline!B$75 + Baseline!B$54*Baseline!B$56/Baseline!B$76)</f>
        <v>3.9431049817919892E-8</v>
      </c>
      <c r="G921" s="1">
        <f>Baseline!B$33 * (C921 * Baseline!B$66*Baseline!B$58/Baseline!B$73 + Baseline!B$52*Baseline!B$59/Baseline!B$74 + Baseline!B$53*Baseline!B$68/Baseline!B$75 + Baseline!B$54*Baseline!B$60/Baseline!B$76)</f>
        <v>1.0858904001103755E-7</v>
      </c>
      <c r="H921" s="40">
        <f>Baseline!B$33 * (C921 * Baseline!B$66*Baseline!B$61/Baseline!B$73 + Baseline!B$52*Baseline!B$62/Baseline!B$74 + Baseline!B$53*Baseline!B$63/Baseline!B$75 + Baseline!B$54*Baseline!B$69/Baseline!B$76)</f>
        <v>1.7483389992576309E-9</v>
      </c>
      <c r="I921" s="40">
        <f>Baseline!B$33 * (C921 * Baseline!B$57*Baseline!B$66/Baseline!B$73 + Baseline!B$67*Baseline!B$52/Baseline!B$74 + Baseline!B$55*Baseline!B$53/Baseline!B$75 + Baseline!B$56*Baseline!B$54/Baseline!B$76)</f>
        <v>3.9431049817919892E-8</v>
      </c>
      <c r="J921" s="1">
        <f>Baseline!B$33 * (C921 * Baseline!B$57*Baseline!B$57/Baseline!B$73 + Baseline!B$67*Baseline!B$67/Baseline!B$74 + Baseline!B$55*Baseline!B$55/Baseline!B$75 + Baseline!B$56*Baseline!B$56/Baseline!B$76)</f>
        <v>1.7949606228972972E-6</v>
      </c>
      <c r="K921" s="40">
        <f>Baseline!B$33 * (C921 * Baseline!B$57*Baseline!B$58/Baseline!B$73 + Baseline!B$67*Baseline!B$59/Baseline!B$74 + Baseline!B$55*Baseline!B$68/Baseline!B$75 + Baseline!B$56*Baseline!B$60/Baseline!B$76)</f>
        <v>1.3929287333088428E-8</v>
      </c>
      <c r="L921" s="1">
        <f>Baseline!B$33 * (C921 * Baseline!B$57*Baseline!B$61/Baseline!B$73 + Baseline!B$67*Baseline!B$62/Baseline!B$74 + Baseline!B$55*Baseline!B$63/Baseline!B$75 + Baseline!B$56*Baseline!B$69/Baseline!B$76)</f>
        <v>1.4629427852562473E-8</v>
      </c>
      <c r="M921" s="40">
        <f>Baseline!B$33 * (C921 * Baseline!B$58*Baseline!B$66/Baseline!B$73 + Baseline!B$59*Baseline!B$52/Baseline!B$74 + Baseline!B$68*Baseline!B$53/Baseline!B$75 + Baseline!B$60*Baseline!B$54/Baseline!B$76)</f>
        <v>1.0858904001103755E-7</v>
      </c>
      <c r="N921" s="1">
        <f>Baseline!B$33 * (C921 * Baseline!B$58*Baseline!B$57/Baseline!B$73 + Baseline!B$59*Baseline!B$67/Baseline!B$74 + Baseline!B$68*Baseline!B$55/Baseline!B$75 + Baseline!B$60*Baseline!B$56/Baseline!B$76)</f>
        <v>1.3929287333088428E-8</v>
      </c>
      <c r="O921" s="1">
        <f>Baseline!B$33 * (C921 * Baseline!B$58*Baseline!B$58/Baseline!B$73 + Baseline!B$59*Baseline!B$59/Baseline!B$74 + Baseline!B$68*Baseline!B$68/Baseline!B$75 + Baseline!B$60*Baseline!B$60/Baseline!B$76)</f>
        <v>1.3250169831216698E-6</v>
      </c>
      <c r="P921" s="40">
        <f>Baseline!B$33 * (C921 * Baseline!B$58*Baseline!B$61/Baseline!B$73 + Baseline!B$59*Baseline!B$62/Baseline!B$74 + Baseline!B$68*Baseline!B$63/Baseline!B$75 + Baseline!B$60*Baseline!B$69/Baseline!B$76)</f>
        <v>1.6489927990846316E-9</v>
      </c>
      <c r="Q921" s="40">
        <f>Baseline!B$33 * (C921 * Baseline!B$61*Baseline!B$66/Baseline!B$73 + Baseline!B$62*Baseline!B$52/Baseline!B$74 + Baseline!B$63*Baseline!B$53/Baseline!B$75 + Baseline!B$69*Baseline!B$54/Baseline!B$76)</f>
        <v>1.7483389992576309E-9</v>
      </c>
      <c r="R921" s="40">
        <f>Baseline!B$33 * (C921 * Baseline!B$61*Baseline!B$57/Baseline!B$73 + Baseline!B$62*Baseline!B$67/Baseline!B$74 + Baseline!B$63*Baseline!B$55/Baseline!B$75 + Baseline!B$69*Baseline!B$56/Baseline!B$76)</f>
        <v>1.4629427852562473E-8</v>
      </c>
      <c r="S921" s="40">
        <f>Baseline!B$33 * (C921 * Baseline!B$61*Baseline!B$58/Baseline!B$73 + Baseline!B$62*Baseline!B$59/Baseline!B$74 + Baseline!B$63*Baseline!B$68/Baseline!B$75 + Baseline!B$69*Baseline!B$60/Baseline!B$76)</f>
        <v>1.6489927990846316E-9</v>
      </c>
      <c r="T921" s="40">
        <f>Baseline!B$33 * (C921 * Baseline!B$61*Baseline!B$61/Baseline!B$73 + Baseline!B$62*Baseline!B$62/Baseline!B$74 + Baseline!B$63*Baseline!B$63/Baseline!B$75 + Baseline!B$69*Baseline!B$69/Baseline!B$76)</f>
        <v>9.8551805243670642E-8</v>
      </c>
      <c r="U921" s="40"/>
      <c r="V921" s="40">
        <f>E921 * ( Baseline!B$87 * Baseline!B$7 )</f>
        <v>0.21934528063273528</v>
      </c>
      <c r="W921" s="40">
        <f>F921 * ( Baseline!D$87 * Baseline!B$11 )</f>
        <v>7.2736863348146471E-4</v>
      </c>
      <c r="X921" s="40">
        <f>G921 * ( Baseline!F$87 * Baseline!B$16 )</f>
        <v>3.7718153206170633E-3</v>
      </c>
      <c r="Y921" s="40">
        <f>H921 * ( Baseline!H$87 * Baseline!B$18 )</f>
        <v>6.1484443715044087E-4</v>
      </c>
      <c r="Z921" s="48">
        <f t="shared" si="0"/>
        <v>0.22445930902398425</v>
      </c>
      <c r="AA921" s="40">
        <f>I921 * ( Baseline!B$87 * Baseline!B$7 )</f>
        <v>4.0925486606019059E-4</v>
      </c>
      <c r="AB921" s="1">
        <f>J921 * ( Baseline!D$87 * Baseline!B$11 )</f>
        <v>3.3110912883595148E-2</v>
      </c>
      <c r="AC921" s="1">
        <f>K921 * ( Baseline!F$87 * Baseline!B$16 )</f>
        <v>4.8383059066439693E-4</v>
      </c>
      <c r="AD921" s="1">
        <f>L921 * ( Baseline!F$87 * Baseline!B$16 )</f>
        <v>5.081498105199972E-4</v>
      </c>
      <c r="AE921" s="48">
        <f t="shared" si="1"/>
        <v>3.4512148150839736E-2</v>
      </c>
      <c r="AF921" s="48">
        <f>M921 * ( Baseline!B$87 * Baseline!B$7 )</f>
        <v>1.1270456462745587E-3</v>
      </c>
      <c r="AG921" s="48">
        <f>N921 * ( Baseline!D$87 * Baseline!B$11 )</f>
        <v>2.5694793163317522E-4</v>
      </c>
      <c r="AH921" s="48">
        <f>O921 * ( Baseline!F$87 * Baseline!B$16 )</f>
        <v>4.6024160048823724E-2</v>
      </c>
      <c r="AI921" s="48">
        <f>P921 * ( Baseline!H$87 * Baseline!B$18 )</f>
        <v>5.7990701451424772E-4</v>
      </c>
      <c r="AJ921" s="48">
        <f t="shared" si="2"/>
        <v>4.7988060641245708E-2</v>
      </c>
      <c r="AK921" s="48">
        <f>Q921 * ( Baseline!B$87 * Baseline!B$7 )</f>
        <v>1.8146010473294953E-5</v>
      </c>
      <c r="AL921" s="48">
        <f>R921 * ( Baseline!D$87 * Baseline!B$11 )</f>
        <v>2.6986314071957896E-4</v>
      </c>
      <c r="AM921" s="48">
        <f>S921 * ( Baseline!F$87 * Baseline!B$16 )</f>
        <v>5.7277385475941464E-5</v>
      </c>
      <c r="AN921" s="48">
        <f>T921 * ( Baseline!H$87 * Baseline!B$18 )</f>
        <v>3.4658055017324219E-2</v>
      </c>
      <c r="AO921" s="48">
        <f t="shared" si="3"/>
        <v>3.5003341553993032E-2</v>
      </c>
      <c r="AP921" s="48"/>
      <c r="AQ921" s="48">
        <f>V921 * ( (1-Baseline!B$88-Baseline!B$87) + (1-B921)*Baseline!B$88 )</f>
        <v>0.12323328902942948</v>
      </c>
      <c r="AR921" s="48">
        <f>W921 * ( (1-Baseline!B$88-Baseline!B$87) + (1-B921)*Baseline!B$88 )</f>
        <v>4.0865264473524823E-4</v>
      </c>
      <c r="AS921" s="48">
        <f>X921 * ( (1-Baseline!B$88-Baseline!B$87) + (1-B921)*Baseline!B$88 )</f>
        <v>2.1190937239698405E-3</v>
      </c>
      <c r="AT921" s="48">
        <f>Y921 * ( (1-Baseline!B$88-Baseline!B$87) + (1-B921)*Baseline!B$88 )</f>
        <v>3.4543392961512064E-4</v>
      </c>
      <c r="AU921" s="48">
        <f t="shared" si="4"/>
        <v>0.12610646932774969</v>
      </c>
      <c r="AV921" s="48">
        <f>AA921 * ( (1-Baseline!D$88-Baseline!D$87) + (1-B921)*Baseline!D$88 )</f>
        <v>3.1987572483189482E-4</v>
      </c>
      <c r="AW921" s="48">
        <f>AB921 * ( (1-Baseline!D$88-Baseline!D$87) + (1-B921)*Baseline!D$88 )</f>
        <v>2.5879661152099807E-2</v>
      </c>
      <c r="AX921" s="48">
        <f>AC921 * ( (1-Baseline!D$88-Baseline!D$87) + (1-B921)*Baseline!D$88 )</f>
        <v>3.7816449777253435E-4</v>
      </c>
      <c r="AY921" s="48">
        <f>AD921 * ( (1-Baseline!D$88-Baseline!D$87) + (1-B921)*Baseline!D$88 )</f>
        <v>3.9717252607906215E-4</v>
      </c>
      <c r="AZ921" s="48">
        <f t="shared" si="5"/>
        <v>2.6974873900783299E-2</v>
      </c>
      <c r="BA921" s="48">
        <f>AF921 * ( (1-Baseline!F$88-Baseline!F$87) + (1-Baseline!B$36)*Baseline!F$88 )</f>
        <v>8.1105811251985327E-4</v>
      </c>
      <c r="BB921" s="48">
        <f>AG921 * ( (1-Baseline!F$88-Baseline!F$87) + (1-Baseline!B$36)*Baseline!F$88 )</f>
        <v>1.8490795393704516E-4</v>
      </c>
      <c r="BC921" s="48">
        <f>AH921 * ( (1-Baseline!F$88-Baseline!F$87) + (1-Baseline!B$36)*Baseline!F$88 )</f>
        <v>3.3120458344255116E-2</v>
      </c>
      <c r="BD921" s="48">
        <f>AI921 * ( (1-Baseline!F$88-Baseline!F$87) + (1-Baseline!B$36)*Baseline!F$88 )</f>
        <v>4.1731964466891713E-4</v>
      </c>
      <c r="BE921" s="48">
        <f t="shared" si="6"/>
        <v>3.4533744055380927E-2</v>
      </c>
      <c r="BF921" s="48">
        <f>AK921 * ( (1-Baseline!H$88-Baseline!H$87) + (1-Baseline!B$36)*Baseline!H$88 )</f>
        <v>1.4377447018201055E-5</v>
      </c>
      <c r="BG921" s="48">
        <f>AL921 * ( (1-Baseline!H$88-Baseline!H$87) + (1-Baseline!B$36)*Baseline!H$88 )</f>
        <v>2.1381796365493679E-4</v>
      </c>
      <c r="BH921" s="48">
        <f>AM921 * ( (1-Baseline!H$88-Baseline!H$87) + (1-Baseline!B$36)*Baseline!H$88 )</f>
        <v>4.5382018060297934E-5</v>
      </c>
      <c r="BI921" s="48">
        <f>AN921 * ( (1-Baseline!H$88-Baseline!H$87) + (1-Baseline!B$36)*Baseline!H$88 )</f>
        <v>2.7460270151326321E-2</v>
      </c>
      <c r="BJ921" s="48">
        <f t="shared" si="7"/>
        <v>2.7733847580059756E-2</v>
      </c>
      <c r="BK921" s="48"/>
      <c r="BL921" s="48">
        <f t="shared" si="18"/>
        <v>0.97721623392014223</v>
      </c>
      <c r="BM921" s="48">
        <f t="shared" si="19"/>
        <v>3.2405367219754868E-3</v>
      </c>
      <c r="BN921" s="48">
        <f t="shared" si="20"/>
        <v>1.6804004864035431E-2</v>
      </c>
      <c r="BO921" s="48">
        <f t="shared" si="21"/>
        <v>2.7392244938468672E-3</v>
      </c>
      <c r="BP921" s="48">
        <f t="shared" si="8"/>
        <v>1</v>
      </c>
      <c r="BQ921" s="48">
        <f t="shared" si="22"/>
        <v>1.1858284342993955E-2</v>
      </c>
      <c r="BR921" s="48">
        <f t="shared" si="23"/>
        <v>0.95939878152121072</v>
      </c>
      <c r="BS921" s="48">
        <f t="shared" si="24"/>
        <v>1.4019138668209054E-2</v>
      </c>
      <c r="BT921" s="48">
        <f t="shared" si="25"/>
        <v>1.472379546758619E-2</v>
      </c>
      <c r="BU921" s="48">
        <f t="shared" si="9"/>
        <v>0.99999999999999989</v>
      </c>
      <c r="BV921" s="48">
        <f t="shared" si="26"/>
        <v>2.3485959449377366E-2</v>
      </c>
      <c r="BW921" s="48">
        <f t="shared" si="27"/>
        <v>5.3544137479131348E-3</v>
      </c>
      <c r="BX921" s="48">
        <f t="shared" si="28"/>
        <v>0.95907522483344509</v>
      </c>
      <c r="BY921" s="48">
        <f t="shared" si="29"/>
        <v>1.2084401969264372E-2</v>
      </c>
      <c r="BZ921" s="48">
        <f t="shared" si="10"/>
        <v>1</v>
      </c>
      <c r="CA921" s="48">
        <f t="shared" si="30"/>
        <v>5.1840794814702294E-4</v>
      </c>
      <c r="CB921" s="48">
        <f t="shared" si="31"/>
        <v>7.7096393869514473E-3</v>
      </c>
      <c r="CC921" s="48">
        <f t="shared" si="32"/>
        <v>1.6363405015944114E-3</v>
      </c>
      <c r="CD921" s="48">
        <f t="shared" si="33"/>
        <v>0.99013561216330714</v>
      </c>
      <c r="CE921" s="48">
        <f t="shared" si="11"/>
        <v>1</v>
      </c>
      <c r="CF921" s="48"/>
      <c r="CG921" s="48">
        <f t="shared" si="34"/>
        <v>0.97721623392014223</v>
      </c>
      <c r="CH921" s="48">
        <f t="shared" si="35"/>
        <v>3.2405367219754868E-3</v>
      </c>
      <c r="CI921" s="48">
        <f t="shared" si="36"/>
        <v>1.6804004864035431E-2</v>
      </c>
      <c r="CJ921" s="48">
        <f t="shared" si="37"/>
        <v>2.7392244938468672E-3</v>
      </c>
      <c r="CK921" s="48">
        <f t="shared" si="12"/>
        <v>1</v>
      </c>
      <c r="CL921" s="48">
        <f t="shared" si="38"/>
        <v>1.1858284342993955E-2</v>
      </c>
      <c r="CM921" s="48">
        <f t="shared" si="39"/>
        <v>0.95939878152121072</v>
      </c>
      <c r="CN921" s="48">
        <f t="shared" si="40"/>
        <v>1.4019138668209054E-2</v>
      </c>
      <c r="CO921" s="48">
        <f t="shared" si="41"/>
        <v>1.472379546758619E-2</v>
      </c>
      <c r="CP921" s="48">
        <f t="shared" si="13"/>
        <v>0.99999999999999989</v>
      </c>
      <c r="CQ921" s="48">
        <f t="shared" si="42"/>
        <v>2.3485959449377366E-2</v>
      </c>
      <c r="CR921" s="48">
        <f t="shared" si="43"/>
        <v>5.3544137479131348E-3</v>
      </c>
      <c r="CS921" s="48">
        <f t="shared" si="44"/>
        <v>0.95907522483344509</v>
      </c>
      <c r="CT921" s="48">
        <f t="shared" si="45"/>
        <v>1.2084401969264372E-2</v>
      </c>
      <c r="CU921" s="48">
        <f t="shared" si="14"/>
        <v>1</v>
      </c>
      <c r="CV921" s="48">
        <f t="shared" si="46"/>
        <v>5.1840794814702294E-4</v>
      </c>
      <c r="CW921" s="48">
        <f t="shared" si="47"/>
        <v>7.7096393869514473E-3</v>
      </c>
      <c r="CX921" s="48">
        <f t="shared" si="48"/>
        <v>1.6363405015944114E-3</v>
      </c>
      <c r="CY921" s="48">
        <f t="shared" si="49"/>
        <v>0.99013561216330714</v>
      </c>
      <c r="CZ921" s="48">
        <f t="shared" si="15"/>
        <v>1</v>
      </c>
      <c r="DA921" s="48"/>
      <c r="DB921" s="48">
        <f>(AQ921*Baseline!B$7 + AV921*Baseline!B$11 + BA921*Baseline!B$16 + BF921*Baseline!B$18)</f>
        <v>63829.689753407518</v>
      </c>
      <c r="DC921" s="48">
        <f>(AR921*Baseline!B$7 + AW921*Baseline!B$11 + BB921*Baseline!B$16 + BG921*Baseline!B$18)</f>
        <v>66108.903184495095</v>
      </c>
      <c r="DD921" s="48">
        <f>(AS921*Baseline!B$7 + AX921*Baseline!B$11 + BC921*Baseline!B$16 + BH921*Baseline!B$18)</f>
        <v>114876.66262152928</v>
      </c>
      <c r="DE921" s="48">
        <f>(AT921*Baseline!B$7 + AY921*Baseline!B$11 + BD921*Baseline!B$16 + BI921*Baseline!B$18)</f>
        <v>1259845.5712954053</v>
      </c>
      <c r="DF921" s="48">
        <f t="shared" si="16"/>
        <v>1504660.8268548371</v>
      </c>
      <c r="DG921" s="48"/>
      <c r="DH921" s="48">
        <f t="shared" si="50"/>
        <v>4.2421314235201735E-2</v>
      </c>
      <c r="DI921" s="48">
        <f t="shared" si="51"/>
        <v>4.3936083138870062E-2</v>
      </c>
      <c r="DJ921" s="48">
        <f t="shared" si="52"/>
        <v>7.6347214316500614E-2</v>
      </c>
      <c r="DK921" s="48">
        <f t="shared" si="53"/>
        <v>0.83729538830942762</v>
      </c>
      <c r="DL921" s="48">
        <f t="shared" si="17"/>
        <v>1</v>
      </c>
      <c r="DM921" s="48"/>
      <c r="DN921" s="48">
        <f>DH921 / (Baseline!B$7/Baseline!B$17)</f>
        <v>4.5281962760667334</v>
      </c>
      <c r="DO921" s="48">
        <f>DI921 / (Baseline!B$11/Baseline!B$17)</f>
        <v>1.0606380759383354</v>
      </c>
      <c r="DP921" s="48">
        <f>DJ921 / (Baseline!B$16/Baseline!B$17)</f>
        <v>1.179795187617793</v>
      </c>
      <c r="DQ921" s="48">
        <f>DK921 / (Baseline!B$18/Baseline!B$17)</f>
        <v>0.94663635472660113</v>
      </c>
      <c r="DR921" s="71"/>
      <c r="DS921" s="48">
        <f>(AU921*Baseline!B$34)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3.1445501649162454E-2</v>
      </c>
      <c r="DT921" s="48">
        <f>(AZ921*Baseline!B$34) + (Baseline!D$88*(1-Baseline!D$89)*Baseline!B$35) + (Baseline!D$88*Baseline!D$89*((1-Baseline!D$90)*Baseline!B$40 + Baseline!D$90*Baseline!B$41))</f>
        <v>1.0459799085117499E-2</v>
      </c>
      <c r="DU921" s="48">
        <f>(BE921*Baseline!B$34) + (Baseline!F$88*(1-Baseline!F$89)*Baseline!B$35) + (Baseline!F$88*Baseline!F$89*((1-Baseline!F$90)*Baseline!B$40 + Baseline!F$90*Baseline!B$41))</f>
        <v>1.2910701608307141E-2</v>
      </c>
      <c r="DV921" s="48">
        <f>(BJ921*Baseline!B$34) + (Baseline!H$88*(1-Baseline!H$89)*Baseline!B$35) + (Baseline!H$88*Baseline!H$89*((1-Baseline!H$90)*Baseline!B$40 + Baseline!H$90*Baseline!B$41))</f>
        <v>9.3050771370089651E-3</v>
      </c>
      <c r="DW921" s="48">
        <f>( DS921*Baseline!B$7 + DT921*Baseline!B$11 + DU921*Baseline!B$16 + DV921*Baseline!B$18 ) / Baseline!B$17</f>
        <v>9.7936559066532734E-3</v>
      </c>
    </row>
    <row r="922" spans="1:127">
      <c r="A922" s="7" t="s">
        <v>1253</v>
      </c>
      <c r="B922" s="1">
        <f>MIN( MAX( NORMINV( MCrands!B922, (B$5+B$4)/2, (B$5-B$4)/3.29 ), 0 ), 1 )</f>
        <v>0.32610286300549207</v>
      </c>
      <c r="C922" s="1">
        <f>MAX( NORMINV( MCrands!C922, (C$5+C$4)/2, (C$5-C$4)/3.29 ), 0 )</f>
        <v>2.4246553600155329</v>
      </c>
      <c r="D922" s="40"/>
      <c r="E922" s="40">
        <f>Baseline!B$33 * (C922 * Baseline!B$66*Baseline!B$66/Baseline!B$73 + Baseline!B$52*Baseline!B$52/Baseline!B$74 + Baseline!B$53*Baseline!B$53/Baseline!B$75 + Baseline!B$54*Baseline!B$54/Baseline!B$76)</f>
        <v>2.0298124697381965E-5</v>
      </c>
      <c r="F922" s="40">
        <f>Baseline!B$33 * (C922 * Baseline!B$66*Baseline!B$57/Baseline!B$73 + Baseline!B$52*Baseline!B$67/Baseline!B$74 + Baseline!B$53*Baseline!B$55/Baseline!B$75 + Baseline!B$54*Baseline!B$56/Baseline!B$76)</f>
        <v>3.9319322473525431E-8</v>
      </c>
      <c r="G922" s="1">
        <f>Baseline!B$33 * (C922 * Baseline!B$66*Baseline!B$58/Baseline!B$73 + Baseline!B$52*Baseline!B$59/Baseline!B$74 + Baseline!B$53*Baseline!B$68/Baseline!B$75 + Baseline!B$54*Baseline!B$60/Baseline!B$76)</f>
        <v>1.0831437695606783E-7</v>
      </c>
      <c r="H922" s="40">
        <f>Baseline!B$33 * (C922 * Baseline!B$66*Baseline!B$61/Baseline!B$73 + Baseline!B$52*Baseline!B$62/Baseline!B$74 + Baseline!B$53*Baseline!B$63/Baseline!B$75 + Baseline!B$54*Baseline!B$69/Baseline!B$76)</f>
        <v>1.7208726937606588E-9</v>
      </c>
      <c r="I922" s="40">
        <f>Baseline!B$33 * (C922 * Baseline!B$57*Baseline!B$66/Baseline!B$73 + Baseline!B$67*Baseline!B$52/Baseline!B$74 + Baseline!B$55*Baseline!B$53/Baseline!B$75 + Baseline!B$56*Baseline!B$54/Baseline!B$76)</f>
        <v>3.9319322473525431E-8</v>
      </c>
      <c r="J922" s="1">
        <f>Baseline!B$33 * (C922 * Baseline!B$57*Baseline!B$57/Baseline!B$73 + Baseline!B$67*Baseline!B$67/Baseline!B$74 + Baseline!B$55*Baseline!B$55/Baseline!B$75 + Baseline!B$56*Baseline!B$56/Baseline!B$76)</f>
        <v>1.7949606079554925E-6</v>
      </c>
      <c r="K922" s="40">
        <f>Baseline!B$33 * (C922 * Baseline!B$57*Baseline!B$58/Baseline!B$73 + Baseline!B$67*Baseline!B$59/Baseline!B$74 + Baseline!B$55*Baseline!B$68/Baseline!B$75 + Baseline!B$56*Baseline!B$60/Baseline!B$76)</f>
        <v>1.3929250601151956E-8</v>
      </c>
      <c r="L922" s="1">
        <f>Baseline!B$33 * (C922 * Baseline!B$57*Baseline!B$61/Baseline!B$73 + Baseline!B$67*Baseline!B$62/Baseline!B$74 + Baseline!B$55*Baseline!B$63/Baseline!B$75 + Baseline!B$56*Baseline!B$69/Baseline!B$76)</f>
        <v>1.4629424179368826E-8</v>
      </c>
      <c r="M922" s="40">
        <f>Baseline!B$33 * (C922 * Baseline!B$58*Baseline!B$66/Baseline!B$73 + Baseline!B$59*Baseline!B$52/Baseline!B$74 + Baseline!B$68*Baseline!B$53/Baseline!B$75 + Baseline!B$60*Baseline!B$54/Baseline!B$76)</f>
        <v>1.0831437695606783E-7</v>
      </c>
      <c r="N922" s="1">
        <f>Baseline!B$33 * (C922 * Baseline!B$58*Baseline!B$57/Baseline!B$73 + Baseline!B$59*Baseline!B$67/Baseline!B$74 + Baseline!B$68*Baseline!B$55/Baseline!B$75 + Baseline!B$60*Baseline!B$56/Baseline!B$76)</f>
        <v>1.3929250601151956E-8</v>
      </c>
      <c r="O922" s="1">
        <f>Baseline!B$33 * (C922 * Baseline!B$58*Baseline!B$58/Baseline!B$73 + Baseline!B$59*Baseline!B$59/Baseline!B$74 + Baseline!B$68*Baseline!B$68/Baseline!B$75 + Baseline!B$60*Baseline!B$60/Baseline!B$76)</f>
        <v>1.3250168928223259E-6</v>
      </c>
      <c r="P922" s="40">
        <f>Baseline!B$33 * (C922 * Baseline!B$58*Baseline!B$61/Baseline!B$73 + Baseline!B$59*Baseline!B$62/Baseline!B$74 + Baseline!B$68*Baseline!B$63/Baseline!B$75 + Baseline!B$60*Baseline!B$69/Baseline!B$76)</f>
        <v>1.6489837691502488E-9</v>
      </c>
      <c r="Q922" s="40">
        <f>Baseline!B$33 * (C922 * Baseline!B$61*Baseline!B$66/Baseline!B$73 + Baseline!B$62*Baseline!B$52/Baseline!B$74 + Baseline!B$63*Baseline!B$53/Baseline!B$75 + Baseline!B$69*Baseline!B$54/Baseline!B$76)</f>
        <v>1.7208726937606588E-9</v>
      </c>
      <c r="R922" s="40">
        <f>Baseline!B$33 * (C922 * Baseline!B$61*Baseline!B$57/Baseline!B$73 + Baseline!B$62*Baseline!B$67/Baseline!B$74 + Baseline!B$63*Baseline!B$55/Baseline!B$75 + Baseline!B$69*Baseline!B$56/Baseline!B$76)</f>
        <v>1.4629424179368826E-8</v>
      </c>
      <c r="S922" s="40">
        <f>Baseline!B$33 * (C922 * Baseline!B$61*Baseline!B$58/Baseline!B$73 + Baseline!B$62*Baseline!B$59/Baseline!B$74 + Baseline!B$63*Baseline!B$68/Baseline!B$75 + Baseline!B$69*Baseline!B$60/Baseline!B$76)</f>
        <v>1.6489837691502488E-9</v>
      </c>
      <c r="T922" s="40">
        <f>Baseline!B$33 * (C922 * Baseline!B$61*Baseline!B$61/Baseline!B$73 + Baseline!B$62*Baseline!B$62/Baseline!B$74 + Baseline!B$63*Baseline!B$63/Baseline!B$75 + Baseline!B$69*Baseline!B$69/Baseline!B$76)</f>
        <v>9.8551804340677219E-8</v>
      </c>
      <c r="U922" s="40"/>
      <c r="V922" s="40">
        <f>E922 * ( Baseline!B$87 * Baseline!B$7 )</f>
        <v>0.21067423623412743</v>
      </c>
      <c r="W922" s="40">
        <f>F922 * ( Baseline!D$87 * Baseline!B$11 )</f>
        <v>7.2530764433230497E-4</v>
      </c>
      <c r="X922" s="40">
        <f>G922 * ( Baseline!F$87 * Baseline!B$16 )</f>
        <v>3.762274962597166E-3</v>
      </c>
      <c r="Y922" s="40">
        <f>H922 * ( Baseline!H$87 * Baseline!B$18 )</f>
        <v>6.0518526627393546E-4</v>
      </c>
      <c r="Z922" s="48">
        <f t="shared" si="0"/>
        <v>0.21576700410733085</v>
      </c>
      <c r="AA922" s="40">
        <f>I922 * ( Baseline!B$87 * Baseline!B$7 )</f>
        <v>4.0809524795272045E-4</v>
      </c>
      <c r="AB922" s="1">
        <f>J922 * ( Baseline!D$87 * Baseline!B$11 )</f>
        <v>3.3110912607969716E-2</v>
      </c>
      <c r="AC922" s="1">
        <f>K922 * ( Baseline!F$87 * Baseline!B$16 )</f>
        <v>4.8382931478903486E-4</v>
      </c>
      <c r="AD922" s="1">
        <f>L922 * ( Baseline!F$87 * Baseline!B$16 )</f>
        <v>5.0814968293246097E-4</v>
      </c>
      <c r="AE922" s="48">
        <f t="shared" si="1"/>
        <v>3.4510986853643927E-2</v>
      </c>
      <c r="AF922" s="48">
        <f>M922 * ( Baseline!B$87 * Baseline!B$7 )</f>
        <v>1.124194918427028E-3</v>
      </c>
      <c r="AG922" s="48">
        <f>N922 * ( Baseline!D$87 * Baseline!B$11 )</f>
        <v>2.569472540539943E-4</v>
      </c>
      <c r="AH922" s="48">
        <f>O922 * ( Baseline!F$87 * Baseline!B$16 )</f>
        <v>4.602415691229679E-2</v>
      </c>
      <c r="AI922" s="48">
        <f>P922 * ( Baseline!H$87 * Baseline!B$18 )</f>
        <v>5.7990383892591766E-4</v>
      </c>
      <c r="AJ922" s="48">
        <f t="shared" si="2"/>
        <v>4.7985202923703729E-2</v>
      </c>
      <c r="AK922" s="48">
        <f>Q922 * ( Baseline!B$87 * Baseline!B$7 )</f>
        <v>1.7860937688541876E-5</v>
      </c>
      <c r="AL922" s="48">
        <f>R922 * ( Baseline!D$87 * Baseline!B$11 )</f>
        <v>2.6986307296166092E-4</v>
      </c>
      <c r="AM922" s="48">
        <f>S922 * ( Baseline!F$87 * Baseline!B$16 )</f>
        <v>5.7277071823248284E-5</v>
      </c>
      <c r="AN922" s="48">
        <f>T922 * ( Baseline!H$87 * Baseline!B$18 )</f>
        <v>3.4658054699765392E-2</v>
      </c>
      <c r="AO922" s="48">
        <f t="shared" si="3"/>
        <v>3.5003055782238841E-2</v>
      </c>
      <c r="AP922" s="48"/>
      <c r="AQ922" s="48">
        <f>V922 * ( (1-Baseline!B$88-Baseline!B$87) + (1-B922)*Baseline!B$88 )</f>
        <v>0.14502149785699164</v>
      </c>
      <c r="AR922" s="48">
        <f>W922 * ( (1-Baseline!B$88-Baseline!B$87) + (1-B922)*Baseline!B$88 )</f>
        <v>4.9927890029847859E-4</v>
      </c>
      <c r="AS922" s="48">
        <f>X922 * ( (1-Baseline!B$88-Baseline!B$87) + (1-B922)*Baseline!B$88 )</f>
        <v>2.5898313917196202E-3</v>
      </c>
      <c r="AT922" s="48">
        <f>Y922 * ( (1-Baseline!B$88-Baseline!B$87) + (1-B922)*Baseline!B$88 )</f>
        <v>4.1659044487287573E-4</v>
      </c>
      <c r="AU922" s="48">
        <f t="shared" si="4"/>
        <v>0.14852719859388261</v>
      </c>
      <c r="AV922" s="48">
        <f>AA922 * ( (1-Baseline!D$88-Baseline!D$87) + (1-B922)*Baseline!D$88 )</f>
        <v>3.4496467499405968E-4</v>
      </c>
      <c r="AW922" s="48">
        <f>AB922 * ( (1-Baseline!D$88-Baseline!D$87) + (1-B922)*Baseline!D$88 )</f>
        <v>2.7988797379694764E-2</v>
      </c>
      <c r="AX922" s="48">
        <f>AC922 * ( (1-Baseline!D$88-Baseline!D$87) + (1-B922)*Baseline!D$88 )</f>
        <v>4.0898300866305245E-4</v>
      </c>
      <c r="AY922" s="48">
        <f>AD922 * ( (1-Baseline!D$88-Baseline!D$87) + (1-B922)*Baseline!D$88 )</f>
        <v>4.2954112085480443E-4</v>
      </c>
      <c r="AZ922" s="48">
        <f t="shared" si="5"/>
        <v>2.917228618420668E-2</v>
      </c>
      <c r="BA922" s="48">
        <f>AF922 * ( (1-Baseline!F$88-Baseline!F$87) + (1-Baseline!B$36)*Baseline!F$88 )</f>
        <v>8.0900663753747911E-4</v>
      </c>
      <c r="BB922" s="48">
        <f>AG922 * ( (1-Baseline!F$88-Baseline!F$87) + (1-Baseline!B$36)*Baseline!F$88 )</f>
        <v>1.8490746632938404E-4</v>
      </c>
      <c r="BC922" s="48">
        <f>AH922 * ( (1-Baseline!F$88-Baseline!F$87) + (1-Baseline!B$36)*Baseline!F$88 )</f>
        <v>3.3120456087109965E-2</v>
      </c>
      <c r="BD922" s="48">
        <f>AI922 * ( (1-Baseline!F$88-Baseline!F$87) + (1-Baseline!B$36)*Baseline!F$88 )</f>
        <v>4.1731735941393601E-4</v>
      </c>
      <c r="BE922" s="48">
        <f t="shared" si="6"/>
        <v>3.4531687550390766E-2</v>
      </c>
      <c r="BF922" s="48">
        <f>AK922 * ( (1-Baseline!H$88-Baseline!H$87) + (1-Baseline!B$36)*Baseline!H$88 )</f>
        <v>1.4151578149385499E-5</v>
      </c>
      <c r="BG922" s="48">
        <f>AL922 * ( (1-Baseline!H$88-Baseline!H$87) + (1-Baseline!B$36)*Baseline!H$88 )</f>
        <v>2.1381790996898316E-4</v>
      </c>
      <c r="BH922" s="48">
        <f>AM922 * ( (1-Baseline!H$88-Baseline!H$87) + (1-Baseline!B$36)*Baseline!H$88 )</f>
        <v>4.5381769546996078E-5</v>
      </c>
      <c r="BI922" s="48">
        <f>AN922 * ( (1-Baseline!H$88-Baseline!H$87) + (1-Baseline!B$36)*Baseline!H$88 )</f>
        <v>2.7460269899718111E-2</v>
      </c>
      <c r="BJ922" s="48">
        <f t="shared" si="7"/>
        <v>2.7733621157383478E-2</v>
      </c>
      <c r="BK922" s="48"/>
      <c r="BL922" s="48">
        <f t="shared" si="18"/>
        <v>0.97639691066633116</v>
      </c>
      <c r="BM922" s="48">
        <f t="shared" si="19"/>
        <v>3.3615317936727196E-3</v>
      </c>
      <c r="BN922" s="48">
        <f t="shared" si="20"/>
        <v>1.743674839516085E-2</v>
      </c>
      <c r="BO922" s="48">
        <f t="shared" si="21"/>
        <v>2.8048091448351986E-3</v>
      </c>
      <c r="BP922" s="48">
        <f t="shared" si="8"/>
        <v>0.99999999999999989</v>
      </c>
      <c r="BQ922" s="48">
        <f t="shared" si="22"/>
        <v>1.1825081956751715E-2</v>
      </c>
      <c r="BR922" s="48">
        <f t="shared" si="23"/>
        <v>0.95943105737278034</v>
      </c>
      <c r="BS922" s="48">
        <f t="shared" si="24"/>
        <v>1.4019573443114931E-2</v>
      </c>
      <c r="BT922" s="48">
        <f t="shared" si="25"/>
        <v>1.4724287227353127E-2</v>
      </c>
      <c r="BU922" s="48">
        <f t="shared" si="9"/>
        <v>1</v>
      </c>
      <c r="BV922" s="48">
        <f t="shared" si="26"/>
        <v>2.3427949658032982E-2</v>
      </c>
      <c r="BW922" s="48">
        <f t="shared" si="27"/>
        <v>5.3547185048386558E-3</v>
      </c>
      <c r="BX922" s="48">
        <f t="shared" si="28"/>
        <v>0.95913227637017617</v>
      </c>
      <c r="BY922" s="48">
        <f t="shared" si="29"/>
        <v>1.2085055466952226E-2</v>
      </c>
      <c r="BZ922" s="48">
        <f t="shared" si="10"/>
        <v>1</v>
      </c>
      <c r="CA922" s="48">
        <f t="shared" si="30"/>
        <v>5.1026795487966591E-4</v>
      </c>
      <c r="CB922" s="48">
        <f t="shared" si="31"/>
        <v>7.7097003941751317E-3</v>
      </c>
      <c r="CC922" s="48">
        <f t="shared" si="32"/>
        <v>1.6363449002732974E-3</v>
      </c>
      <c r="CD922" s="48">
        <f t="shared" si="33"/>
        <v>0.99014368675067199</v>
      </c>
      <c r="CE922" s="48">
        <f t="shared" si="11"/>
        <v>1</v>
      </c>
      <c r="CF922" s="48"/>
      <c r="CG922" s="48">
        <f t="shared" si="34"/>
        <v>0.97639691066633116</v>
      </c>
      <c r="CH922" s="48">
        <f t="shared" si="35"/>
        <v>3.3615317936727196E-3</v>
      </c>
      <c r="CI922" s="48">
        <f t="shared" si="36"/>
        <v>1.743674839516085E-2</v>
      </c>
      <c r="CJ922" s="48">
        <f t="shared" si="37"/>
        <v>2.8048091448351986E-3</v>
      </c>
      <c r="CK922" s="48">
        <f t="shared" si="12"/>
        <v>0.99999999999999989</v>
      </c>
      <c r="CL922" s="48">
        <f t="shared" si="38"/>
        <v>1.1825081956751715E-2</v>
      </c>
      <c r="CM922" s="48">
        <f t="shared" si="39"/>
        <v>0.95943105737278034</v>
      </c>
      <c r="CN922" s="48">
        <f t="shared" si="40"/>
        <v>1.4019573443114931E-2</v>
      </c>
      <c r="CO922" s="48">
        <f t="shared" si="41"/>
        <v>1.4724287227353127E-2</v>
      </c>
      <c r="CP922" s="48">
        <f t="shared" si="13"/>
        <v>1</v>
      </c>
      <c r="CQ922" s="48">
        <f t="shared" si="42"/>
        <v>2.3427949658032982E-2</v>
      </c>
      <c r="CR922" s="48">
        <f t="shared" si="43"/>
        <v>5.3547185048386558E-3</v>
      </c>
      <c r="CS922" s="48">
        <f t="shared" si="44"/>
        <v>0.95913227637017617</v>
      </c>
      <c r="CT922" s="48">
        <f t="shared" si="45"/>
        <v>1.2085055466952226E-2</v>
      </c>
      <c r="CU922" s="48">
        <f t="shared" si="14"/>
        <v>1</v>
      </c>
      <c r="CV922" s="48">
        <f t="shared" si="46"/>
        <v>5.1026795487966591E-4</v>
      </c>
      <c r="CW922" s="48">
        <f t="shared" si="47"/>
        <v>7.7097003941751317E-3</v>
      </c>
      <c r="CX922" s="48">
        <f t="shared" si="48"/>
        <v>1.6363449002732974E-3</v>
      </c>
      <c r="CY922" s="48">
        <f t="shared" si="49"/>
        <v>0.99014368675067199</v>
      </c>
      <c r="CZ922" s="48">
        <f t="shared" si="15"/>
        <v>1</v>
      </c>
      <c r="DA922" s="48"/>
      <c r="DB922" s="48">
        <f>(AQ922*Baseline!B$7 + AV922*Baseline!B$11 + BA922*Baseline!B$16 + BF922*Baseline!B$18)</f>
        <v>74433.560092417974</v>
      </c>
      <c r="DC922" s="48">
        <f>(AR922*Baseline!B$7 + AW922*Baseline!B$11 + BB922*Baseline!B$16 + BG922*Baseline!B$18)</f>
        <v>70676.009359975011</v>
      </c>
      <c r="DD922" s="48">
        <f>(AS922*Baseline!B$7 + AX922*Baseline!B$11 + BC922*Baseline!B$16 + BH922*Baseline!B$18)</f>
        <v>115171.04340970024</v>
      </c>
      <c r="DE922" s="48">
        <f>(AT922*Baseline!B$7 + AY922*Baseline!B$11 + BD922*Baseline!B$16 + BI922*Baseline!B$18)</f>
        <v>1259949.4792273224</v>
      </c>
      <c r="DF922" s="48">
        <f t="shared" si="16"/>
        <v>1520230.0920894155</v>
      </c>
      <c r="DG922" s="48"/>
      <c r="DH922" s="48">
        <f t="shared" si="50"/>
        <v>4.8962035733759179E-2</v>
      </c>
      <c r="DI922" s="48">
        <f t="shared" si="51"/>
        <v>4.6490337040255125E-2</v>
      </c>
      <c r="DJ922" s="48">
        <f t="shared" si="52"/>
        <v>7.5758955179875631E-2</v>
      </c>
      <c r="DK922" s="48">
        <f t="shared" si="53"/>
        <v>0.82878867204611006</v>
      </c>
      <c r="DL922" s="48">
        <f t="shared" si="17"/>
        <v>1</v>
      </c>
      <c r="DM922" s="48"/>
      <c r="DN922" s="48">
        <f>DH922 / (Baseline!B$7/Baseline!B$17)</f>
        <v>5.2263752756221109</v>
      </c>
      <c r="DO922" s="48">
        <f>DI922 / (Baseline!B$11/Baseline!B$17)</f>
        <v>1.1222989876509291</v>
      </c>
      <c r="DP922" s="48">
        <f>DJ922 / (Baseline!B$16/Baseline!B$17)</f>
        <v>1.1707048061981746</v>
      </c>
      <c r="DQ922" s="48">
        <f>DK922 / (Baseline!B$18/Baseline!B$17)</f>
        <v>0.9370187609996613</v>
      </c>
      <c r="DR922" s="71"/>
      <c r="DS922" s="48">
        <f>(AU922*Baseline!B$34)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3.4808611039082393E-2</v>
      </c>
      <c r="DT922" s="48">
        <f>(AZ922*Baseline!B$34) + (Baseline!D$88*(1-Baseline!D$89)*Baseline!B$35) + (Baseline!D$88*Baseline!D$89*((1-Baseline!D$90)*Baseline!B$40 + Baseline!D$90*Baseline!B$41))</f>
        <v>1.0789410927631006E-2</v>
      </c>
      <c r="DU922" s="48">
        <f>(BE922*Baseline!B$34) + (Baseline!F$88*(1-Baseline!F$89)*Baseline!B$35) + (Baseline!F$88*Baseline!F$89*((1-Baseline!F$90)*Baseline!B$40 + Baseline!F$90*Baseline!B$41))</f>
        <v>1.2910393132558618E-2</v>
      </c>
      <c r="DV922" s="48">
        <f>(BJ922*Baseline!B$34) + (Baseline!H$88*(1-Baseline!H$89)*Baseline!B$35) + (Baseline!H$88*Baseline!H$89*((1-Baseline!H$90)*Baseline!B$40 + Baseline!H$90*Baseline!B$41))</f>
        <v>9.3050431736075231E-3</v>
      </c>
      <c r="DW922" s="48">
        <f>( DS922*Baseline!B$7 + DT922*Baseline!B$11 + DU922*Baseline!B$16 + DV922*Baseline!B$18 ) / Baseline!B$17</f>
        <v>9.8387662895656237E-3</v>
      </c>
    </row>
    <row r="923" spans="1:127">
      <c r="A923" s="7" t="s">
        <v>1254</v>
      </c>
      <c r="B923" s="1">
        <f>MIN( MAX( NORMINV( MCrands!B923, (B$5+B$4)/2, (B$5-B$4)/3.29 ), 0 ), 1 )</f>
        <v>0.3567964704494726</v>
      </c>
      <c r="C923" s="1">
        <f>MAX( NORMINV( MCrands!C923, (C$5+C$4)/2, (C$5-C$4)/3.29 ), 0 )</f>
        <v>2.4618668955694725</v>
      </c>
      <c r="D923" s="40"/>
      <c r="E923" s="40">
        <f>Baseline!B$33 * (C923 * Baseline!B$66*Baseline!B$66/Baseline!B$73 + Baseline!B$52*Baseline!B$52/Baseline!B$74 + Baseline!B$53*Baseline!B$53/Baseline!B$75 + Baseline!B$54*Baseline!B$54/Baseline!B$76)</f>
        <v>2.0609512417015668E-5</v>
      </c>
      <c r="F923" s="40">
        <f>Baseline!B$33 * (C923 * Baseline!B$66*Baseline!B$57/Baseline!B$73 + Baseline!B$52*Baseline!B$67/Baseline!B$74 + Baseline!B$53*Baseline!B$55/Baseline!B$75 + Baseline!B$54*Baseline!B$56/Baseline!B$76)</f>
        <v>3.9360965766020741E-8</v>
      </c>
      <c r="G923" s="1">
        <f>Baseline!B$33 * (C923 * Baseline!B$66*Baseline!B$58/Baseline!B$73 + Baseline!B$52*Baseline!B$59/Baseline!B$74 + Baseline!B$53*Baseline!B$68/Baseline!B$75 + Baseline!B$54*Baseline!B$60/Baseline!B$76)</f>
        <v>1.084167500501188E-7</v>
      </c>
      <c r="H923" s="40">
        <f>Baseline!B$33 * (C923 * Baseline!B$66*Baseline!B$61/Baseline!B$73 + Baseline!B$52*Baseline!B$62/Baseline!B$74 + Baseline!B$53*Baseline!B$63/Baseline!B$75 + Baseline!B$54*Baseline!B$69/Baseline!B$76)</f>
        <v>1.7311100031657565E-9</v>
      </c>
      <c r="I923" s="40">
        <f>Baseline!B$33 * (C923 * Baseline!B$57*Baseline!B$66/Baseline!B$73 + Baseline!B$67*Baseline!B$52/Baseline!B$74 + Baseline!B$55*Baseline!B$53/Baseline!B$75 + Baseline!B$56*Baseline!B$54/Baseline!B$76)</f>
        <v>3.9360965766020741E-8</v>
      </c>
      <c r="J923" s="1">
        <f>Baseline!B$33 * (C923 * Baseline!B$57*Baseline!B$57/Baseline!B$73 + Baseline!B$67*Baseline!B$67/Baseline!B$74 + Baseline!B$55*Baseline!B$55/Baseline!B$75 + Baseline!B$56*Baseline!B$56/Baseline!B$76)</f>
        <v>1.794960613524639E-6</v>
      </c>
      <c r="K923" s="40">
        <f>Baseline!B$33 * (C923 * Baseline!B$57*Baseline!B$58/Baseline!B$73 + Baseline!B$67*Baseline!B$59/Baseline!B$74 + Baseline!B$55*Baseline!B$68/Baseline!B$75 + Baseline!B$56*Baseline!B$60/Baseline!B$76)</f>
        <v>1.3929264291970282E-8</v>
      </c>
      <c r="L923" s="1">
        <f>Baseline!B$33 * (C923 * Baseline!B$57*Baseline!B$61/Baseline!B$73 + Baseline!B$67*Baseline!B$62/Baseline!B$74 + Baseline!B$55*Baseline!B$63/Baseline!B$75 + Baseline!B$56*Baseline!B$69/Baseline!B$76)</f>
        <v>1.4629425548450658E-8</v>
      </c>
      <c r="M923" s="40">
        <f>Baseline!B$33 * (C923 * Baseline!B$58*Baseline!B$66/Baseline!B$73 + Baseline!B$59*Baseline!B$52/Baseline!B$74 + Baseline!B$68*Baseline!B$53/Baseline!B$75 + Baseline!B$60*Baseline!B$54/Baseline!B$76)</f>
        <v>1.084167500501188E-7</v>
      </c>
      <c r="N923" s="1">
        <f>Baseline!B$33 * (C923 * Baseline!B$58*Baseline!B$57/Baseline!B$73 + Baseline!B$59*Baseline!B$67/Baseline!B$74 + Baseline!B$68*Baseline!B$55/Baseline!B$75 + Baseline!B$60*Baseline!B$56/Baseline!B$76)</f>
        <v>1.3929264291970282E-8</v>
      </c>
      <c r="O923" s="1">
        <f>Baseline!B$33 * (C923 * Baseline!B$58*Baseline!B$58/Baseline!B$73 + Baseline!B$59*Baseline!B$59/Baseline!B$74 + Baseline!B$68*Baseline!B$68/Baseline!B$75 + Baseline!B$60*Baseline!B$60/Baseline!B$76)</f>
        <v>1.3250169264789211E-6</v>
      </c>
      <c r="P923" s="40">
        <f>Baseline!B$33 * (C923 * Baseline!B$58*Baseline!B$61/Baseline!B$73 + Baseline!B$59*Baseline!B$62/Baseline!B$74 + Baseline!B$68*Baseline!B$63/Baseline!B$75 + Baseline!B$60*Baseline!B$69/Baseline!B$76)</f>
        <v>1.6489871348097547E-9</v>
      </c>
      <c r="Q923" s="40">
        <f>Baseline!B$33 * (C923 * Baseline!B$61*Baseline!B$66/Baseline!B$73 + Baseline!B$62*Baseline!B$52/Baseline!B$74 + Baseline!B$63*Baseline!B$53/Baseline!B$75 + Baseline!B$69*Baseline!B$54/Baseline!B$76)</f>
        <v>1.7311100031657565E-9</v>
      </c>
      <c r="R923" s="40">
        <f>Baseline!B$33 * (C923 * Baseline!B$61*Baseline!B$57/Baseline!B$73 + Baseline!B$62*Baseline!B$67/Baseline!B$74 + Baseline!B$63*Baseline!B$55/Baseline!B$75 + Baseline!B$69*Baseline!B$56/Baseline!B$76)</f>
        <v>1.4629425548450658E-8</v>
      </c>
      <c r="S923" s="40">
        <f>Baseline!B$33 * (C923 * Baseline!B$61*Baseline!B$58/Baseline!B$73 + Baseline!B$62*Baseline!B$59/Baseline!B$74 + Baseline!B$63*Baseline!B$68/Baseline!B$75 + Baseline!B$69*Baseline!B$60/Baseline!B$76)</f>
        <v>1.6489871348097547E-9</v>
      </c>
      <c r="T923" s="40">
        <f>Baseline!B$33 * (C923 * Baseline!B$61*Baseline!B$61/Baseline!B$73 + Baseline!B$62*Baseline!B$62/Baseline!B$74 + Baseline!B$63*Baseline!B$63/Baseline!B$75 + Baseline!B$69*Baseline!B$69/Baseline!B$76)</f>
        <v>9.8551804677243166E-8</v>
      </c>
      <c r="U923" s="40"/>
      <c r="V923" s="40">
        <f>E923 * ( Baseline!B$87 * Baseline!B$7 )</f>
        <v>0.21390612937620562</v>
      </c>
      <c r="W923" s="40">
        <f>F923 * ( Baseline!D$87 * Baseline!B$11 )</f>
        <v>7.2607582131201641E-4</v>
      </c>
      <c r="X923" s="40">
        <f>G923 * ( Baseline!F$87 * Baseline!B$16 )</f>
        <v>3.7658308684650247E-3</v>
      </c>
      <c r="Y923" s="40">
        <f>H923 * ( Baseline!H$87 * Baseline!B$18 )</f>
        <v>6.0878545636394938E-4</v>
      </c>
      <c r="Z923" s="48">
        <f t="shared" si="0"/>
        <v>0.2190068215223466</v>
      </c>
      <c r="AA923" s="40">
        <f>I923 * ( Baseline!B$87 * Baseline!B$7 )</f>
        <v>4.0852746368552926E-4</v>
      </c>
      <c r="AB923" s="1">
        <f>J923 * ( Baseline!D$87 * Baseline!B$11 )</f>
        <v>3.3110912710701511E-2</v>
      </c>
      <c r="AC923" s="1">
        <f>K923 * ( Baseline!F$87 * Baseline!B$16 )</f>
        <v>4.8382979033645944E-4</v>
      </c>
      <c r="AD923" s="1">
        <f>L923 * ( Baseline!F$87 * Baseline!B$16 )</f>
        <v>5.0814973048720344E-4</v>
      </c>
      <c r="AE923" s="48">
        <f t="shared" si="1"/>
        <v>3.4511419695210703E-2</v>
      </c>
      <c r="AF923" s="48">
        <f>M923 * ( Baseline!B$87 * Baseline!B$7 )</f>
        <v>1.1252574487701831E-3</v>
      </c>
      <c r="AG923" s="48">
        <f>N923 * ( Baseline!D$87 * Baseline!B$11 )</f>
        <v>2.569475066029846E-4</v>
      </c>
      <c r="AH923" s="48">
        <f>O923 * ( Baseline!F$87 * Baseline!B$16 )</f>
        <v>4.602415808135088E-2</v>
      </c>
      <c r="AI923" s="48">
        <f>P923 * ( Baseline!H$87 * Baseline!B$18 )</f>
        <v>5.7990502253906439E-4</v>
      </c>
      <c r="AJ923" s="48">
        <f t="shared" si="2"/>
        <v>4.7986268059263114E-2</v>
      </c>
      <c r="AK923" s="48">
        <f>Q923 * ( Baseline!B$87 * Baseline!B$7 )</f>
        <v>1.7967190722857388E-5</v>
      </c>
      <c r="AL923" s="48">
        <f>R923 * ( Baseline!D$87 * Baseline!B$11 )</f>
        <v>2.698630982165599E-4</v>
      </c>
      <c r="AM923" s="48">
        <f>S923 * ( Baseline!F$87 * Baseline!B$16 )</f>
        <v>5.7277188728656849E-5</v>
      </c>
      <c r="AN923" s="48">
        <f>T923 * ( Baseline!H$87 * Baseline!B$18 )</f>
        <v>3.4658054818126706E-2</v>
      </c>
      <c r="AO923" s="48">
        <f t="shared" si="3"/>
        <v>3.5003162295794782E-2</v>
      </c>
      <c r="AP923" s="48"/>
      <c r="AQ923" s="48">
        <f>V923 * ( (1-Baseline!B$88-Baseline!B$87) + (1-B923)*Baseline!B$88 )</f>
        <v>0.14140289095519964</v>
      </c>
      <c r="AR923" s="48">
        <f>W923 * ( (1-Baseline!B$88-Baseline!B$87) + (1-B923)*Baseline!B$88 )</f>
        <v>4.7997325034862114E-4</v>
      </c>
      <c r="AS923" s="48">
        <f>X923 * ( (1-Baseline!B$88-Baseline!B$87) + (1-B923)*Baseline!B$88 )</f>
        <v>2.4894067935414595E-3</v>
      </c>
      <c r="AT923" s="48">
        <f>Y923 * ( (1-Baseline!B$88-Baseline!B$87) + (1-B923)*Baseline!B$88 )</f>
        <v>4.0243832073621149E-4</v>
      </c>
      <c r="AU923" s="48">
        <f t="shared" si="4"/>
        <v>0.14477470931982594</v>
      </c>
      <c r="AV923" s="48">
        <f>AA923 * ( (1-Baseline!D$88-Baseline!D$87) + (1-B923)*Baseline!D$88 )</f>
        <v>3.3971247546203882E-4</v>
      </c>
      <c r="AW923" s="48">
        <f>AB923 * ( (1-Baseline!D$88-Baseline!D$87) + (1-B923)*Baseline!D$88 )</f>
        <v>2.7533498042663723E-2</v>
      </c>
      <c r="AX923" s="48">
        <f>AC923 * ( (1-Baseline!D$88-Baseline!D$87) + (1-B923)*Baseline!D$88 )</f>
        <v>4.023303948642214E-4</v>
      </c>
      <c r="AY923" s="48">
        <f>AD923 * ( (1-Baseline!D$88-Baseline!D$87) + (1-B923)*Baseline!D$88 )</f>
        <v>4.2255372819208187E-4</v>
      </c>
      <c r="AZ923" s="48">
        <f t="shared" si="5"/>
        <v>2.8698094641182066E-2</v>
      </c>
      <c r="BA923" s="48">
        <f>AF923 * ( (1-Baseline!F$88-Baseline!F$87) + (1-Baseline!B$36)*Baseline!F$88 )</f>
        <v>8.0977126837338442E-4</v>
      </c>
      <c r="BB923" s="48">
        <f>AG923 * ( (1-Baseline!F$88-Baseline!F$87) + (1-Baseline!B$36)*Baseline!F$88 )</f>
        <v>1.8490764807171903E-4</v>
      </c>
      <c r="BC923" s="48">
        <f>AH923 * ( (1-Baseline!F$88-Baseline!F$87) + (1-Baseline!B$36)*Baseline!F$88 )</f>
        <v>3.3120456928398698E-2</v>
      </c>
      <c r="BD923" s="48">
        <f>AI923 * ( (1-Baseline!F$88-Baseline!F$87) + (1-Baseline!B$36)*Baseline!F$88 )</f>
        <v>4.1731821117983199E-4</v>
      </c>
      <c r="BE923" s="48">
        <f t="shared" si="6"/>
        <v>3.4532454056023634E-2</v>
      </c>
      <c r="BF923" s="48">
        <f>AK923 * ( (1-Baseline!H$88-Baseline!H$87) + (1-Baseline!B$36)*Baseline!H$88 )</f>
        <v>1.4235764553534364E-5</v>
      </c>
      <c r="BG923" s="48">
        <f>AL923 * ( (1-Baseline!H$88-Baseline!H$87) + (1-Baseline!B$36)*Baseline!H$88 )</f>
        <v>2.1381792997894473E-4</v>
      </c>
      <c r="BH923" s="48">
        <f>AM923 * ( (1-Baseline!H$88-Baseline!H$87) + (1-Baseline!B$36)*Baseline!H$88 )</f>
        <v>4.5381862173489393E-5</v>
      </c>
      <c r="BI923" s="48">
        <f>AN923 * ( (1-Baseline!H$88-Baseline!H$87) + (1-Baseline!B$36)*Baseline!H$88 )</f>
        <v>2.7460269993498147E-2</v>
      </c>
      <c r="BJ923" s="48">
        <f t="shared" si="7"/>
        <v>2.7733705550204116E-2</v>
      </c>
      <c r="BK923" s="48"/>
      <c r="BL923" s="48">
        <f t="shared" si="18"/>
        <v>0.97670989373442629</v>
      </c>
      <c r="BM923" s="48">
        <f t="shared" si="19"/>
        <v>3.315311442196016E-3</v>
      </c>
      <c r="BN923" s="48">
        <f t="shared" si="20"/>
        <v>1.7195039142106239E-2</v>
      </c>
      <c r="BO923" s="48">
        <f t="shared" si="21"/>
        <v>2.7797556812714681E-3</v>
      </c>
      <c r="BP923" s="48">
        <f t="shared" si="8"/>
        <v>1</v>
      </c>
      <c r="BQ923" s="48">
        <f t="shared" si="22"/>
        <v>1.1837457493590806E-2</v>
      </c>
      <c r="BR923" s="48">
        <f t="shared" si="23"/>
        <v>0.95941902718352823</v>
      </c>
      <c r="BS923" s="48">
        <f t="shared" si="24"/>
        <v>1.4019411389314783E-2</v>
      </c>
      <c r="BT923" s="48">
        <f t="shared" si="25"/>
        <v>1.4724103933566128E-2</v>
      </c>
      <c r="BU923" s="48">
        <f t="shared" si="9"/>
        <v>0.99999999999999989</v>
      </c>
      <c r="BV923" s="48">
        <f t="shared" si="26"/>
        <v>2.3449572018821894E-2</v>
      </c>
      <c r="BW923" s="48">
        <f t="shared" si="27"/>
        <v>5.3546049108393681E-3</v>
      </c>
      <c r="BX923" s="48">
        <f t="shared" si="28"/>
        <v>0.95911101118576203</v>
      </c>
      <c r="BY923" s="48">
        <f t="shared" si="29"/>
        <v>1.2084811884576663E-2</v>
      </c>
      <c r="BZ923" s="48">
        <f t="shared" si="10"/>
        <v>1</v>
      </c>
      <c r="CA923" s="48">
        <f t="shared" si="30"/>
        <v>5.1330192886646516E-4</v>
      </c>
      <c r="CB923" s="48">
        <f t="shared" si="31"/>
        <v>7.7096776552951843E-3</v>
      </c>
      <c r="CC923" s="48">
        <f t="shared" si="32"/>
        <v>1.6363432607784134E-3</v>
      </c>
      <c r="CD923" s="48">
        <f t="shared" si="33"/>
        <v>0.99014067715505993</v>
      </c>
      <c r="CE923" s="48">
        <f t="shared" si="11"/>
        <v>1</v>
      </c>
      <c r="CF923" s="48"/>
      <c r="CG923" s="48">
        <f t="shared" si="34"/>
        <v>0.97670989373442629</v>
      </c>
      <c r="CH923" s="48">
        <f t="shared" si="35"/>
        <v>3.315311442196016E-3</v>
      </c>
      <c r="CI923" s="48">
        <f t="shared" si="36"/>
        <v>1.7195039142106239E-2</v>
      </c>
      <c r="CJ923" s="48">
        <f t="shared" si="37"/>
        <v>2.7797556812714681E-3</v>
      </c>
      <c r="CK923" s="48">
        <f t="shared" si="12"/>
        <v>1</v>
      </c>
      <c r="CL923" s="48">
        <f t="shared" si="38"/>
        <v>1.1837457493590806E-2</v>
      </c>
      <c r="CM923" s="48">
        <f t="shared" si="39"/>
        <v>0.95941902718352823</v>
      </c>
      <c r="CN923" s="48">
        <f t="shared" si="40"/>
        <v>1.4019411389314783E-2</v>
      </c>
      <c r="CO923" s="48">
        <f t="shared" si="41"/>
        <v>1.4724103933566128E-2</v>
      </c>
      <c r="CP923" s="48">
        <f t="shared" si="13"/>
        <v>0.99999999999999989</v>
      </c>
      <c r="CQ923" s="48">
        <f t="shared" si="42"/>
        <v>2.3449572018821894E-2</v>
      </c>
      <c r="CR923" s="48">
        <f t="shared" si="43"/>
        <v>5.3546049108393681E-3</v>
      </c>
      <c r="CS923" s="48">
        <f t="shared" si="44"/>
        <v>0.95911101118576203</v>
      </c>
      <c r="CT923" s="48">
        <f t="shared" si="45"/>
        <v>1.2084811884576663E-2</v>
      </c>
      <c r="CU923" s="48">
        <f t="shared" si="14"/>
        <v>1</v>
      </c>
      <c r="CV923" s="48">
        <f t="shared" si="46"/>
        <v>5.1330192886646516E-4</v>
      </c>
      <c r="CW923" s="48">
        <f t="shared" si="47"/>
        <v>7.7096776552951843E-3</v>
      </c>
      <c r="CX923" s="48">
        <f t="shared" si="48"/>
        <v>1.6363432607784134E-3</v>
      </c>
      <c r="CY923" s="48">
        <f t="shared" si="49"/>
        <v>0.99014067715505993</v>
      </c>
      <c r="CZ923" s="48">
        <f t="shared" si="15"/>
        <v>1</v>
      </c>
      <c r="DA923" s="48"/>
      <c r="DB923" s="48">
        <f>(AQ923*Baseline!B$7 + AV923*Baseline!B$11 + BA923*Baseline!B$16 + BF923*Baseline!B$18)</f>
        <v>72673.688742255894</v>
      </c>
      <c r="DC923" s="48">
        <f>(AR923*Baseline!B$7 + AW923*Baseline!B$11 + BB923*Baseline!B$16 + BG923*Baseline!B$18)</f>
        <v>69690.233630465882</v>
      </c>
      <c r="DD923" s="48">
        <f>(AS923*Baseline!B$7 + AX923*Baseline!B$11 + BC923*Baseline!B$16 + BH923*Baseline!B$18)</f>
        <v>115108.0776499709</v>
      </c>
      <c r="DE923" s="48">
        <f>(AT923*Baseline!B$7 + AY923*Baseline!B$11 + BD923*Baseline!B$16 + BI923*Baseline!B$18)</f>
        <v>1259927.6377540736</v>
      </c>
      <c r="DF923" s="48">
        <f t="shared" si="16"/>
        <v>1517399.6377767662</v>
      </c>
      <c r="DG923" s="48"/>
      <c r="DH923" s="48">
        <f t="shared" si="50"/>
        <v>4.7893571958890477E-2</v>
      </c>
      <c r="DI923" s="48">
        <f t="shared" si="51"/>
        <v>4.5927408901041557E-2</v>
      </c>
      <c r="DJ923" s="48">
        <f t="shared" si="52"/>
        <v>7.5858774962291875E-2</v>
      </c>
      <c r="DK923" s="48">
        <f t="shared" si="53"/>
        <v>0.83032024417777617</v>
      </c>
      <c r="DL923" s="48">
        <f t="shared" si="17"/>
        <v>1</v>
      </c>
      <c r="DM923" s="48"/>
      <c r="DN923" s="48">
        <f>DH923 / (Baseline!B$7/Baseline!B$17)</f>
        <v>5.1123237952825917</v>
      </c>
      <c r="DO923" s="48">
        <f>DI923 / (Baseline!B$11/Baseline!B$17)</f>
        <v>1.108709632938087</v>
      </c>
      <c r="DP923" s="48">
        <f>DJ923 / (Baseline!B$16/Baseline!B$17)</f>
        <v>1.1722473234986164</v>
      </c>
      <c r="DQ923" s="48">
        <f>DK923 / (Baseline!B$18/Baseline!B$17)</f>
        <v>0.938750338505001</v>
      </c>
      <c r="DR923" s="71"/>
      <c r="DS923" s="48">
        <f>(AU923*Baseline!B$34)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3.4245737647973895E-2</v>
      </c>
      <c r="DT923" s="48">
        <f>(AZ923*Baseline!B$34) + (Baseline!D$88*(1-Baseline!D$89)*Baseline!B$35) + (Baseline!D$88*Baseline!D$89*((1-Baseline!D$90)*Baseline!B$40 + Baseline!D$90*Baseline!B$41))</f>
        <v>1.0718282196177313E-2</v>
      </c>
      <c r="DU923" s="48">
        <f>(BE923*Baseline!B$34) + (Baseline!F$88*(1-Baseline!F$89)*Baseline!B$35) + (Baseline!F$88*Baseline!F$89*((1-Baseline!F$90)*Baseline!B$40 + Baseline!F$90*Baseline!B$41))</f>
        <v>1.2910508108403548E-2</v>
      </c>
      <c r="DV923" s="48">
        <f>(BJ923*Baseline!B$34) + (Baseline!H$88*(1-Baseline!H$89)*Baseline!B$35) + (Baseline!H$88*Baseline!H$89*((1-Baseline!H$90)*Baseline!B$40 + Baseline!H$90*Baseline!B$41))</f>
        <v>9.3050558325306187E-3</v>
      </c>
      <c r="DW923" s="48">
        <f>( DS923*Baseline!B$7 + DT923*Baseline!B$11 + DU923*Baseline!B$16 + DV923*Baseline!B$18 ) / Baseline!B$17</f>
        <v>9.830565332363355E-3</v>
      </c>
    </row>
    <row r="924" spans="1:127">
      <c r="A924" s="7" t="s">
        <v>1255</v>
      </c>
      <c r="B924" s="1">
        <f>MIN( MAX( NORMINV( MCrands!B924, (B$5+B$4)/2, (B$5-B$4)/3.29 ), 0 ), 1 )</f>
        <v>0.64526217249606743</v>
      </c>
      <c r="C924" s="1">
        <f>MAX( NORMINV( MCrands!C924, (C$5+C$4)/2, (C$5-C$4)/3.29 ), 0 )</f>
        <v>2.2895922313899888</v>
      </c>
      <c r="D924" s="40"/>
      <c r="E924" s="40">
        <f>Baseline!B$33 * (C924 * Baseline!B$66*Baseline!B$66/Baseline!B$73 + Baseline!B$52*Baseline!B$52/Baseline!B$74 + Baseline!B$53*Baseline!B$53/Baseline!B$75 + Baseline!B$54*Baseline!B$54/Baseline!B$76)</f>
        <v>1.9167910665543945E-5</v>
      </c>
      <c r="F924" s="40">
        <f>Baseline!B$33 * (C924 * Baseline!B$66*Baseline!B$57/Baseline!B$73 + Baseline!B$52*Baseline!B$67/Baseline!B$74 + Baseline!B$53*Baseline!B$55/Baseline!B$75 + Baseline!B$54*Baseline!B$56/Baseline!B$76)</f>
        <v>3.9168173823329772E-8</v>
      </c>
      <c r="G924" s="1">
        <f>Baseline!B$33 * (C924 * Baseline!B$66*Baseline!B$58/Baseline!B$73 + Baseline!B$52*Baseline!B$59/Baseline!B$74 + Baseline!B$53*Baseline!B$68/Baseline!B$75 + Baseline!B$54*Baseline!B$60/Baseline!B$76)</f>
        <v>1.0794280319100351E-7</v>
      </c>
      <c r="H924" s="40">
        <f>Baseline!B$33 * (C924 * Baseline!B$66*Baseline!B$61/Baseline!B$73 + Baseline!B$52*Baseline!B$62/Baseline!B$74 + Baseline!B$53*Baseline!B$63/Baseline!B$75 + Baseline!B$54*Baseline!B$69/Baseline!B$76)</f>
        <v>1.683715317254227E-9</v>
      </c>
      <c r="I924" s="40">
        <f>Baseline!B$33 * (C924 * Baseline!B$57*Baseline!B$66/Baseline!B$73 + Baseline!B$67*Baseline!B$52/Baseline!B$74 + Baseline!B$55*Baseline!B$53/Baseline!B$75 + Baseline!B$56*Baseline!B$54/Baseline!B$76)</f>
        <v>3.9168173823329772E-8</v>
      </c>
      <c r="J924" s="1">
        <f>Baseline!B$33 * (C924 * Baseline!B$57*Baseline!B$57/Baseline!B$73 + Baseline!B$67*Baseline!B$67/Baseline!B$74 + Baseline!B$55*Baseline!B$55/Baseline!B$75 + Baseline!B$56*Baseline!B$56/Baseline!B$76)</f>
        <v>1.7949605877416977E-6</v>
      </c>
      <c r="K924" s="40">
        <f>Baseline!B$33 * (C924 * Baseline!B$57*Baseline!B$58/Baseline!B$73 + Baseline!B$67*Baseline!B$59/Baseline!B$74 + Baseline!B$55*Baseline!B$68/Baseline!B$75 + Baseline!B$56*Baseline!B$60/Baseline!B$76)</f>
        <v>1.3929200908906545E-8</v>
      </c>
      <c r="L924" s="1">
        <f>Baseline!B$33 * (C924 * Baseline!B$57*Baseline!B$61/Baseline!B$73 + Baseline!B$67*Baseline!B$62/Baseline!B$74 + Baseline!B$55*Baseline!B$63/Baseline!B$75 + Baseline!B$56*Baseline!B$69/Baseline!B$76)</f>
        <v>1.4629419210144284E-8</v>
      </c>
      <c r="M924" s="40">
        <f>Baseline!B$33 * (C924 * Baseline!B$58*Baseline!B$66/Baseline!B$73 + Baseline!B$59*Baseline!B$52/Baseline!B$74 + Baseline!B$68*Baseline!B$53/Baseline!B$75 + Baseline!B$60*Baseline!B$54/Baseline!B$76)</f>
        <v>1.0794280319100351E-7</v>
      </c>
      <c r="N924" s="1">
        <f>Baseline!B$33 * (C924 * Baseline!B$58*Baseline!B$57/Baseline!B$73 + Baseline!B$59*Baseline!B$67/Baseline!B$74 + Baseline!B$68*Baseline!B$55/Baseline!B$75 + Baseline!B$60*Baseline!B$56/Baseline!B$76)</f>
        <v>1.3929200908906545E-8</v>
      </c>
      <c r="O924" s="1">
        <f>Baseline!B$33 * (C924 * Baseline!B$58*Baseline!B$58/Baseline!B$73 + Baseline!B$59*Baseline!B$59/Baseline!B$74 + Baseline!B$68*Baseline!B$68/Baseline!B$75 + Baseline!B$60*Baseline!B$60/Baseline!B$76)</f>
        <v>1.3250167706622229E-6</v>
      </c>
      <c r="P924" s="40">
        <f>Baseline!B$33 * (C924 * Baseline!B$58*Baseline!B$61/Baseline!B$73 + Baseline!B$59*Baseline!B$62/Baseline!B$74 + Baseline!B$68*Baseline!B$63/Baseline!B$75 + Baseline!B$60*Baseline!B$69/Baseline!B$76)</f>
        <v>1.6489715531399185E-9</v>
      </c>
      <c r="Q924" s="40">
        <f>Baseline!B$33 * (C924 * Baseline!B$61*Baseline!B$66/Baseline!B$73 + Baseline!B$62*Baseline!B$52/Baseline!B$74 + Baseline!B$63*Baseline!B$53/Baseline!B$75 + Baseline!B$69*Baseline!B$54/Baseline!B$76)</f>
        <v>1.683715317254227E-9</v>
      </c>
      <c r="R924" s="40">
        <f>Baseline!B$33 * (C924 * Baseline!B$61*Baseline!B$57/Baseline!B$73 + Baseline!B$62*Baseline!B$67/Baseline!B$74 + Baseline!B$63*Baseline!B$55/Baseline!B$75 + Baseline!B$69*Baseline!B$56/Baseline!B$76)</f>
        <v>1.4629419210144284E-8</v>
      </c>
      <c r="S924" s="40">
        <f>Baseline!B$33 * (C924 * Baseline!B$61*Baseline!B$58/Baseline!B$73 + Baseline!B$62*Baseline!B$59/Baseline!B$74 + Baseline!B$63*Baseline!B$68/Baseline!B$75 + Baseline!B$69*Baseline!B$60/Baseline!B$76)</f>
        <v>1.6489715531399185E-9</v>
      </c>
      <c r="T924" s="40">
        <f>Baseline!B$33 * (C924 * Baseline!B$61*Baseline!B$61/Baseline!B$73 + Baseline!B$62*Baseline!B$62/Baseline!B$74 + Baseline!B$63*Baseline!B$63/Baseline!B$75 + Baseline!B$69*Baseline!B$69/Baseline!B$76)</f>
        <v>9.8551803119076178E-8</v>
      </c>
      <c r="U924" s="40"/>
      <c r="V924" s="40">
        <f>E924 * ( Baseline!B$87 * Baseline!B$7 )</f>
        <v>0.19894374479768059</v>
      </c>
      <c r="W924" s="40">
        <f>F924 * ( Baseline!D$87 * Baseline!B$11 )</f>
        <v>7.2251946629360055E-4</v>
      </c>
      <c r="X924" s="40">
        <f>G924 * ( Baseline!F$87 * Baseline!B$16 )</f>
        <v>3.7493684333593487E-3</v>
      </c>
      <c r="Y924" s="40">
        <f>H924 * ( Baseline!H$87 * Baseline!B$18 )</f>
        <v>5.9211800285775308E-4</v>
      </c>
      <c r="Z924" s="48">
        <f t="shared" si="0"/>
        <v>0.20400775070019128</v>
      </c>
      <c r="AA924" s="40">
        <f>I924 * ( Baseline!B$87 * Baseline!B$7 )</f>
        <v>4.065264761123397E-4</v>
      </c>
      <c r="AB924" s="1">
        <f>J924 * ( Baseline!D$87 * Baseline!B$11 )</f>
        <v>3.3110912235094013E-2</v>
      </c>
      <c r="AC924" s="1">
        <f>K924 * ( Baseline!F$87 * Baseline!B$16 )</f>
        <v>4.8382758874032368E-4</v>
      </c>
      <c r="AD924" s="1">
        <f>L924 * ( Baseline!F$87 * Baseline!B$16 )</f>
        <v>5.0814951032758981E-4</v>
      </c>
      <c r="AE924" s="48">
        <f t="shared" si="1"/>
        <v>3.4509415810274273E-2</v>
      </c>
      <c r="AF924" s="48">
        <f>M924 * ( Baseline!B$87 * Baseline!B$7 )</f>
        <v>1.1203383543194254E-3</v>
      </c>
      <c r="AG924" s="48">
        <f>N924 * ( Baseline!D$87 * Baseline!B$11 )</f>
        <v>2.5694633740123448E-4</v>
      </c>
      <c r="AH924" s="48">
        <f>O924 * ( Baseline!F$87 * Baseline!B$16 )</f>
        <v>4.6024152669093717E-2</v>
      </c>
      <c r="AI924" s="48">
        <f>P924 * ( Baseline!H$87 * Baseline!B$18 )</f>
        <v>5.798995428792133E-4</v>
      </c>
      <c r="AJ924" s="48">
        <f t="shared" si="2"/>
        <v>4.7981336903693592E-2</v>
      </c>
      <c r="AK924" s="48">
        <f>Q924 * ( Baseline!B$87 * Baseline!B$7 )</f>
        <v>1.7475281277781622E-5</v>
      </c>
      <c r="AL924" s="48">
        <f>R924 * ( Baseline!D$87 * Baseline!B$11 )</f>
        <v>2.6986298129638491E-4</v>
      </c>
      <c r="AM924" s="48">
        <f>S924 * ( Baseline!F$87 * Baseline!B$16 )</f>
        <v>5.7276647502940119E-5</v>
      </c>
      <c r="AN924" s="48">
        <f>T924 * ( Baseline!H$87 * Baseline!B$18 )</f>
        <v>3.4658054270160721E-2</v>
      </c>
      <c r="AO924" s="48">
        <f t="shared" si="3"/>
        <v>3.5002669180237825E-2</v>
      </c>
      <c r="AP924" s="48"/>
      <c r="AQ924" s="48">
        <f>V924 * ( (1-Baseline!B$88-Baseline!B$87) + (1-B924)*Baseline!B$88 )</f>
        <v>8.0436271713347635E-2</v>
      </c>
      <c r="AR924" s="48">
        <f>W924 * ( (1-Baseline!B$88-Baseline!B$87) + (1-B924)*Baseline!B$88 )</f>
        <v>2.9212666207765347E-4</v>
      </c>
      <c r="AS924" s="48">
        <f>X924 * ( (1-Baseline!B$88-Baseline!B$87) + (1-B924)*Baseline!B$88 )</f>
        <v>1.5159321463755677E-3</v>
      </c>
      <c r="AT924" s="48">
        <f>Y924 * ( (1-Baseline!B$88-Baseline!B$87) + (1-B924)*Baseline!B$88 )</f>
        <v>2.3940317707735363E-4</v>
      </c>
      <c r="AU924" s="48">
        <f t="shared" si="4"/>
        <v>8.2483733698878209E-2</v>
      </c>
      <c r="AV924" s="48">
        <f>AA924 * ( (1-Baseline!D$88-Baseline!D$87) + (1-B924)*Baseline!D$88 )</f>
        <v>2.8551205957068007E-4</v>
      </c>
      <c r="AW924" s="48">
        <f>AB924 * ( (1-Baseline!D$88-Baseline!D$87) + (1-B924)*Baseline!D$88 )</f>
        <v>2.3254487227772389E-2</v>
      </c>
      <c r="AX924" s="48">
        <f>AC924 * ( (1-Baseline!D$88-Baseline!D$87) + (1-B924)*Baseline!D$88 )</f>
        <v>3.3980225017421131E-4</v>
      </c>
      <c r="AY924" s="48">
        <f>AD924 * ( (1-Baseline!D$88-Baseline!D$87) + (1-B924)*Baseline!D$88 )</f>
        <v>3.5688404516947251E-4</v>
      </c>
      <c r="AZ924" s="48">
        <f t="shared" si="5"/>
        <v>2.4236685582686754E-2</v>
      </c>
      <c r="BA924" s="48">
        <f>AF924 * ( (1-Baseline!F$88-Baseline!F$87) + (1-Baseline!B$36)*Baseline!F$88 )</f>
        <v>8.0623133059559682E-4</v>
      </c>
      <c r="BB924" s="48">
        <f>AG924 * ( (1-Baseline!F$88-Baseline!F$87) + (1-Baseline!B$36)*Baseline!F$88 )</f>
        <v>1.8490680667672518E-4</v>
      </c>
      <c r="BC924" s="48">
        <f>AH924 * ( (1-Baseline!F$88-Baseline!F$87) + (1-Baseline!B$36)*Baseline!F$88 )</f>
        <v>3.3120453033565249E-2</v>
      </c>
      <c r="BD924" s="48">
        <f>AI924 * ( (1-Baseline!F$88-Baseline!F$87) + (1-Baseline!B$36)*Baseline!F$88 )</f>
        <v>4.1731426784125407E-4</v>
      </c>
      <c r="BE924" s="48">
        <f t="shared" si="6"/>
        <v>3.4528905438678821E-2</v>
      </c>
      <c r="BF924" s="48">
        <f>AK924 * ( (1-Baseline!H$88-Baseline!H$87) + (1-Baseline!B$36)*Baseline!H$88 )</f>
        <v>1.3846014862011933E-5</v>
      </c>
      <c r="BG924" s="48">
        <f>AL924 * ( (1-Baseline!H$88-Baseline!H$87) + (1-Baseline!B$36)*Baseline!H$88 )</f>
        <v>2.1381783734075168E-4</v>
      </c>
      <c r="BH924" s="48">
        <f>AM924 * ( (1-Baseline!H$88-Baseline!H$87) + (1-Baseline!B$36)*Baseline!H$88 )</f>
        <v>4.538143334952951E-5</v>
      </c>
      <c r="BI924" s="48">
        <f>AN924 * ( (1-Baseline!H$88-Baseline!H$87) + (1-Baseline!B$36)*Baseline!H$88 )</f>
        <v>2.7460269559333738E-2</v>
      </c>
      <c r="BJ924" s="48">
        <f t="shared" si="7"/>
        <v>2.7733314844886031E-2</v>
      </c>
      <c r="BK924" s="48"/>
      <c r="BL924" s="48">
        <f t="shared" si="18"/>
        <v>0.97517738475557858</v>
      </c>
      <c r="BM924" s="48">
        <f t="shared" si="19"/>
        <v>3.5416275303942319E-3</v>
      </c>
      <c r="BN924" s="48">
        <f t="shared" si="20"/>
        <v>1.837855875813954E-2</v>
      </c>
      <c r="BO924" s="48">
        <f t="shared" si="21"/>
        <v>2.9024289558876935E-3</v>
      </c>
      <c r="BP924" s="48">
        <f t="shared" si="8"/>
        <v>1</v>
      </c>
      <c r="BQ924" s="48">
        <f t="shared" si="22"/>
        <v>1.1780161053648062E-2</v>
      </c>
      <c r="BR924" s="48">
        <f t="shared" si="23"/>
        <v>0.95947472472820328</v>
      </c>
      <c r="BS924" s="48">
        <f t="shared" si="24"/>
        <v>1.4020161668348982E-2</v>
      </c>
      <c r="BT924" s="48">
        <f t="shared" si="25"/>
        <v>1.4724952549799514E-2</v>
      </c>
      <c r="BU924" s="48">
        <f t="shared" si="9"/>
        <v>0.99999999999999989</v>
      </c>
      <c r="BV924" s="48">
        <f t="shared" si="26"/>
        <v>2.3349460990804156E-2</v>
      </c>
      <c r="BW924" s="48">
        <f t="shared" si="27"/>
        <v>5.3551308484164981E-3</v>
      </c>
      <c r="BX924" s="48">
        <f t="shared" si="28"/>
        <v>0.95920946849546385</v>
      </c>
      <c r="BY924" s="48">
        <f t="shared" si="29"/>
        <v>1.2085939665315428E-2</v>
      </c>
      <c r="BZ924" s="48">
        <f t="shared" si="10"/>
        <v>1</v>
      </c>
      <c r="CA924" s="48">
        <f t="shared" si="30"/>
        <v>4.9925567641132928E-4</v>
      </c>
      <c r="CB924" s="48">
        <f t="shared" si="31"/>
        <v>7.7097829284615525E-3</v>
      </c>
      <c r="CC924" s="48">
        <f t="shared" si="32"/>
        <v>1.6363508510738938E-3</v>
      </c>
      <c r="CD924" s="48">
        <f t="shared" si="33"/>
        <v>0.99015461054405329</v>
      </c>
      <c r="CE924" s="48">
        <f t="shared" si="11"/>
        <v>1</v>
      </c>
      <c r="CF924" s="48"/>
      <c r="CG924" s="48">
        <f t="shared" si="34"/>
        <v>0.97517738475557858</v>
      </c>
      <c r="CH924" s="48">
        <f t="shared" si="35"/>
        <v>3.5416275303942319E-3</v>
      </c>
      <c r="CI924" s="48">
        <f t="shared" si="36"/>
        <v>1.837855875813954E-2</v>
      </c>
      <c r="CJ924" s="48">
        <f t="shared" si="37"/>
        <v>2.9024289558876935E-3</v>
      </c>
      <c r="CK924" s="48">
        <f t="shared" si="12"/>
        <v>1</v>
      </c>
      <c r="CL924" s="48">
        <f t="shared" si="38"/>
        <v>1.1780161053648062E-2</v>
      </c>
      <c r="CM924" s="48">
        <f t="shared" si="39"/>
        <v>0.95947472472820328</v>
      </c>
      <c r="CN924" s="48">
        <f t="shared" si="40"/>
        <v>1.4020161668348982E-2</v>
      </c>
      <c r="CO924" s="48">
        <f t="shared" si="41"/>
        <v>1.4724952549799514E-2</v>
      </c>
      <c r="CP924" s="48">
        <f t="shared" si="13"/>
        <v>0.99999999999999989</v>
      </c>
      <c r="CQ924" s="48">
        <f t="shared" si="42"/>
        <v>2.3349460990804156E-2</v>
      </c>
      <c r="CR924" s="48">
        <f t="shared" si="43"/>
        <v>5.3551308484164981E-3</v>
      </c>
      <c r="CS924" s="48">
        <f t="shared" si="44"/>
        <v>0.95920946849546385</v>
      </c>
      <c r="CT924" s="48">
        <f t="shared" si="45"/>
        <v>1.2085939665315428E-2</v>
      </c>
      <c r="CU924" s="48">
        <f t="shared" si="14"/>
        <v>1</v>
      </c>
      <c r="CV924" s="48">
        <f t="shared" si="46"/>
        <v>4.9925567641132928E-4</v>
      </c>
      <c r="CW924" s="48">
        <f t="shared" si="47"/>
        <v>7.7097829284615525E-3</v>
      </c>
      <c r="CX924" s="48">
        <f t="shared" si="48"/>
        <v>1.6363508510738938E-3</v>
      </c>
      <c r="CY924" s="48">
        <f t="shared" si="49"/>
        <v>0.99015461054405329</v>
      </c>
      <c r="CZ924" s="48">
        <f t="shared" si="15"/>
        <v>1</v>
      </c>
      <c r="DA924" s="48"/>
      <c r="DB924" s="48">
        <f>(AQ924*Baseline!B$7 + AV924*Baseline!B$11 + BA924*Baseline!B$16 + BF924*Baseline!B$18)</f>
        <v>42958.936270701859</v>
      </c>
      <c r="DC924" s="48">
        <f>(AR924*Baseline!B$7 + AW924*Baseline!B$11 + BB924*Baseline!B$16 + BG924*Baseline!B$18)</f>
        <v>60422.551215224434</v>
      </c>
      <c r="DD924" s="48">
        <f>(AS924*Baseline!B$7 + AX924*Baseline!B$11 + BC924*Baseline!B$16 + BH924*Baseline!B$18)</f>
        <v>114501.81477865679</v>
      </c>
      <c r="DE924" s="48">
        <f>(AT924*Baseline!B$7 + AY924*Baseline!B$11 + BD924*Baseline!B$16 + BI924*Baseline!B$18)</f>
        <v>1259707.7004363183</v>
      </c>
      <c r="DF924" s="48">
        <f t="shared" si="16"/>
        <v>1477591.0027009014</v>
      </c>
      <c r="DG924" s="48"/>
      <c r="DH924" s="48">
        <f t="shared" si="50"/>
        <v>2.9073631466472689E-2</v>
      </c>
      <c r="DI924" s="48">
        <f t="shared" si="51"/>
        <v>4.0892609054046437E-2</v>
      </c>
      <c r="DJ924" s="48">
        <f t="shared" si="52"/>
        <v>7.7492225229686656E-2</v>
      </c>
      <c r="DK924" s="48">
        <f t="shared" si="53"/>
        <v>0.85254153424979418</v>
      </c>
      <c r="DL924" s="48">
        <f t="shared" si="17"/>
        <v>1</v>
      </c>
      <c r="DM924" s="48"/>
      <c r="DN924" s="48">
        <f>DH924 / (Baseline!B$7/Baseline!B$17)</f>
        <v>3.1034189324802317</v>
      </c>
      <c r="DO924" s="48">
        <f>DI924 / (Baseline!B$11/Baseline!B$17)</f>
        <v>0.9871671548438764</v>
      </c>
      <c r="DP924" s="48">
        <f>DJ924 / (Baseline!B$16/Baseline!B$17)</f>
        <v>1.1974890665266766</v>
      </c>
      <c r="DQ924" s="48">
        <f>DK924 / (Baseline!B$18/Baseline!B$17)</f>
        <v>0.9638734686748327</v>
      </c>
      <c r="DR924" s="71"/>
      <c r="DS924" s="48">
        <f>(AU924*Baseline!B$34)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2.4902091304831731E-2</v>
      </c>
      <c r="DT924" s="48">
        <f>(AZ924*Baseline!B$34) + (Baseline!D$88*(1-Baseline!D$89)*Baseline!B$35) + (Baseline!D$88*Baseline!D$89*((1-Baseline!D$90)*Baseline!B$40 + Baseline!D$90*Baseline!B$41))</f>
        <v>1.0049070837403015E-2</v>
      </c>
      <c r="DU924" s="48">
        <f>(BE924*Baseline!B$34) + (Baseline!F$88*(1-Baseline!F$89)*Baseline!B$35) + (Baseline!F$88*Baseline!F$89*((1-Baseline!F$90)*Baseline!B$40 + Baseline!F$90*Baseline!B$41))</f>
        <v>1.2909975815801826E-2</v>
      </c>
      <c r="DV924" s="48">
        <f>(BJ924*Baseline!B$34) + (Baseline!H$88*(1-Baseline!H$89)*Baseline!B$35) + (Baseline!H$88*Baseline!H$89*((1-Baseline!H$90)*Baseline!B$40 + Baseline!H$90*Baseline!B$41))</f>
        <v>9.3049972267329056E-3</v>
      </c>
      <c r="DW924" s="48">
        <f>( DS924*Baseline!B$7 + DT924*Baseline!B$11 + DU924*Baseline!B$16 + DV924*Baseline!B$18 ) / Baseline!B$17</f>
        <v>9.7152238088917178E-3</v>
      </c>
    </row>
    <row r="925" spans="1:127">
      <c r="A925" s="7" t="s">
        <v>1256</v>
      </c>
      <c r="B925" s="1">
        <f>MIN( MAX( NORMINV( MCrands!B925, (B$5+B$4)/2, (B$5-B$4)/3.29 ), 0 ), 1 )</f>
        <v>0.4286843885486098</v>
      </c>
      <c r="C925" s="1">
        <f>MAX( NORMINV( MCrands!C925, (C$5+C$4)/2, (C$5-C$4)/3.29 ), 0 )</f>
        <v>2.3699754854412522</v>
      </c>
      <c r="D925" s="40"/>
      <c r="E925" s="40">
        <f>Baseline!B$33 * (C925 * Baseline!B$66*Baseline!B$66/Baseline!B$73 + Baseline!B$52*Baseline!B$52/Baseline!B$74 + Baseline!B$53*Baseline!B$53/Baseline!B$75 + Baseline!B$54*Baseline!B$54/Baseline!B$76)</f>
        <v>1.9840561170371327E-5</v>
      </c>
      <c r="F925" s="40">
        <f>Baseline!B$33 * (C925 * Baseline!B$66*Baseline!B$57/Baseline!B$73 + Baseline!B$52*Baseline!B$67/Baseline!B$74 + Baseline!B$53*Baseline!B$55/Baseline!B$75 + Baseline!B$54*Baseline!B$56/Baseline!B$76)</f>
        <v>3.9258130427118126E-8</v>
      </c>
      <c r="G925" s="1">
        <f>Baseline!B$33 * (C925 * Baseline!B$66*Baseline!B$58/Baseline!B$73 + Baseline!B$52*Baseline!B$59/Baseline!B$74 + Baseline!B$53*Baseline!B$68/Baseline!B$75 + Baseline!B$54*Baseline!B$60/Baseline!B$76)</f>
        <v>1.0816394650864987E-7</v>
      </c>
      <c r="H925" s="40">
        <f>Baseline!B$33 * (C925 * Baseline!B$66*Baseline!B$61/Baseline!B$73 + Baseline!B$52*Baseline!B$62/Baseline!B$74 + Baseline!B$53*Baseline!B$63/Baseline!B$75 + Baseline!B$54*Baseline!B$69/Baseline!B$76)</f>
        <v>1.7058296490188627E-9</v>
      </c>
      <c r="I925" s="40">
        <f>Baseline!B$33 * (C925 * Baseline!B$57*Baseline!B$66/Baseline!B$73 + Baseline!B$67*Baseline!B$52/Baseline!B$74 + Baseline!B$55*Baseline!B$53/Baseline!B$75 + Baseline!B$56*Baseline!B$54/Baseline!B$76)</f>
        <v>3.9258130427118126E-8</v>
      </c>
      <c r="J925" s="1">
        <f>Baseline!B$33 * (C925 * Baseline!B$57*Baseline!B$57/Baseline!B$73 + Baseline!B$67*Baseline!B$67/Baseline!B$74 + Baseline!B$55*Baseline!B$55/Baseline!B$75 + Baseline!B$56*Baseline!B$56/Baseline!B$76)</f>
        <v>1.7949605997720026E-6</v>
      </c>
      <c r="K925" s="40">
        <f>Baseline!B$33 * (C925 * Baseline!B$57*Baseline!B$58/Baseline!B$73 + Baseline!B$67*Baseline!B$59/Baseline!B$74 + Baseline!B$55*Baseline!B$68/Baseline!B$75 + Baseline!B$56*Baseline!B$60/Baseline!B$76)</f>
        <v>1.3929230483405727E-8</v>
      </c>
      <c r="L925" s="1">
        <f>Baseline!B$33 * (C925 * Baseline!B$57*Baseline!B$61/Baseline!B$73 + Baseline!B$67*Baseline!B$62/Baseline!B$74 + Baseline!B$55*Baseline!B$63/Baseline!B$75 + Baseline!B$56*Baseline!B$69/Baseline!B$76)</f>
        <v>1.4629422167594202E-8</v>
      </c>
      <c r="M925" s="40">
        <f>Baseline!B$33 * (C925 * Baseline!B$58*Baseline!B$66/Baseline!B$73 + Baseline!B$59*Baseline!B$52/Baseline!B$74 + Baseline!B$68*Baseline!B$53/Baseline!B$75 + Baseline!B$60*Baseline!B$54/Baseline!B$76)</f>
        <v>1.0816394650864987E-7</v>
      </c>
      <c r="N925" s="1">
        <f>Baseline!B$33 * (C925 * Baseline!B$58*Baseline!B$57/Baseline!B$73 + Baseline!B$59*Baseline!B$67/Baseline!B$74 + Baseline!B$68*Baseline!B$55/Baseline!B$75 + Baseline!B$60*Baseline!B$56/Baseline!B$76)</f>
        <v>1.3929230483405727E-8</v>
      </c>
      <c r="O925" s="1">
        <f>Baseline!B$33 * (C925 * Baseline!B$58*Baseline!B$58/Baseline!B$73 + Baseline!B$59*Baseline!B$59/Baseline!B$74 + Baseline!B$68*Baseline!B$68/Baseline!B$75 + Baseline!B$60*Baseline!B$60/Baseline!B$76)</f>
        <v>1.3250168433662001E-6</v>
      </c>
      <c r="P925" s="40">
        <f>Baseline!B$33 * (C925 * Baseline!B$58*Baseline!B$61/Baseline!B$73 + Baseline!B$59*Baseline!B$62/Baseline!B$74 + Baseline!B$68*Baseline!B$63/Baseline!B$75 + Baseline!B$60*Baseline!B$69/Baseline!B$76)</f>
        <v>1.6489788235376345E-9</v>
      </c>
      <c r="Q925" s="40">
        <f>Baseline!B$33 * (C925 * Baseline!B$61*Baseline!B$66/Baseline!B$73 + Baseline!B$62*Baseline!B$52/Baseline!B$74 + Baseline!B$63*Baseline!B$53/Baseline!B$75 + Baseline!B$69*Baseline!B$54/Baseline!B$76)</f>
        <v>1.7058296490188627E-9</v>
      </c>
      <c r="R925" s="40">
        <f>Baseline!B$33 * (C925 * Baseline!B$61*Baseline!B$57/Baseline!B$73 + Baseline!B$62*Baseline!B$67/Baseline!B$74 + Baseline!B$63*Baseline!B$55/Baseline!B$75 + Baseline!B$69*Baseline!B$56/Baseline!B$76)</f>
        <v>1.4629422167594202E-8</v>
      </c>
      <c r="S925" s="40">
        <f>Baseline!B$33 * (C925 * Baseline!B$61*Baseline!B$58/Baseline!B$73 + Baseline!B$62*Baseline!B$59/Baseline!B$74 + Baseline!B$63*Baseline!B$68/Baseline!B$75 + Baseline!B$69*Baseline!B$60/Baseline!B$76)</f>
        <v>1.6489788235376345E-9</v>
      </c>
      <c r="T925" s="40">
        <f>Baseline!B$33 * (C925 * Baseline!B$61*Baseline!B$61/Baseline!B$73 + Baseline!B$62*Baseline!B$62/Baseline!B$74 + Baseline!B$63*Baseline!B$63/Baseline!B$75 + Baseline!B$69*Baseline!B$69/Baseline!B$76)</f>
        <v>9.8551803846115949E-8</v>
      </c>
      <c r="U925" s="40"/>
      <c r="V925" s="40">
        <f>E925 * ( Baseline!B$87 * Baseline!B$7 )</f>
        <v>0.20592518438728399</v>
      </c>
      <c r="W925" s="40">
        <f>F925 * ( Baseline!D$87 * Baseline!B$11 )</f>
        <v>7.24178859393006E-4</v>
      </c>
      <c r="X925" s="40">
        <f>G925 * ( Baseline!F$87 * Baseline!B$16 )</f>
        <v>3.7570497956171405E-3</v>
      </c>
      <c r="Y925" s="40">
        <f>H925 * ( Baseline!H$87 * Baseline!B$18 )</f>
        <v>5.9989502657715706E-4</v>
      </c>
      <c r="Z925" s="48">
        <f t="shared" si="0"/>
        <v>0.21100630806887127</v>
      </c>
      <c r="AA925" s="40">
        <f>I925 * ( Baseline!B$87 * Baseline!B$7 )</f>
        <v>4.0746013570305904E-4</v>
      </c>
      <c r="AB925" s="1">
        <f>J925 * ( Baseline!D$87 * Baseline!B$11 )</f>
        <v>3.3110912457012184E-2</v>
      </c>
      <c r="AC925" s="1">
        <f>K925 * ( Baseline!F$87 * Baseline!B$16 )</f>
        <v>4.8382861600374829E-4</v>
      </c>
      <c r="AD925" s="1">
        <f>L925 * ( Baseline!F$87 * Baseline!B$16 )</f>
        <v>5.0814961305393233E-4</v>
      </c>
      <c r="AE925" s="48">
        <f t="shared" si="1"/>
        <v>3.4510350821772923E-2</v>
      </c>
      <c r="AF925" s="48">
        <f>M925 * ( Baseline!B$87 * Baseline!B$7 )</f>
        <v>1.122633600813277E-3</v>
      </c>
      <c r="AG925" s="48">
        <f>N925 * ( Baseline!D$87 * Baseline!B$11 )</f>
        <v>2.5694688295006352E-4</v>
      </c>
      <c r="AH925" s="48">
        <f>O925 * ( Baseline!F$87 * Baseline!B$16 )</f>
        <v>4.6024155194449634E-2</v>
      </c>
      <c r="AI925" s="48">
        <f>P925 * ( Baseline!H$87 * Baseline!B$18 )</f>
        <v>5.799020996851837E-4</v>
      </c>
      <c r="AJ925" s="48">
        <f t="shared" si="2"/>
        <v>4.7983637777898158E-2</v>
      </c>
      <c r="AK925" s="48">
        <f>Q925 * ( Baseline!B$87 * Baseline!B$7 )</f>
        <v>1.7704805927166774E-5</v>
      </c>
      <c r="AL925" s="48">
        <f>R925 * ( Baseline!D$87 * Baseline!B$11 )</f>
        <v>2.6986303585126782E-4</v>
      </c>
      <c r="AM925" s="48">
        <f>S925 * ( Baseline!F$87 * Baseline!B$16 )</f>
        <v>5.727690003853201E-5</v>
      </c>
      <c r="AN925" s="48">
        <f>T925 * ( Baseline!H$87 * Baseline!B$18 )</f>
        <v>3.4658054525841316E-2</v>
      </c>
      <c r="AO925" s="48">
        <f t="shared" si="3"/>
        <v>3.5002899267658281E-2</v>
      </c>
      <c r="AP925" s="48"/>
      <c r="AQ925" s="48">
        <f>V925 * ( (1-Baseline!B$88-Baseline!B$87) + (1-B925)*Baseline!B$88 )</f>
        <v>0.12295193397871404</v>
      </c>
      <c r="AR925" s="48">
        <f>W925 * ( (1-Baseline!B$88-Baseline!B$87) + (1-B925)*Baseline!B$88 )</f>
        <v>4.323861191325345E-4</v>
      </c>
      <c r="AS925" s="48">
        <f>X925 * ( (1-Baseline!B$88-Baseline!B$87) + (1-B925)*Baseline!B$88 )</f>
        <v>2.2432250809920101E-3</v>
      </c>
      <c r="AT925" s="48">
        <f>Y925 * ( (1-Baseline!B$88-Baseline!B$87) + (1-B925)*Baseline!B$88 )</f>
        <v>3.5817985993959921E-4</v>
      </c>
      <c r="AU925" s="48">
        <f t="shared" si="4"/>
        <v>0.1259857250387782</v>
      </c>
      <c r="AV925" s="48">
        <f>AA925 * ( (1-Baseline!D$88-Baseline!D$87) + (1-B925)*Baseline!D$88 )</f>
        <v>3.2570236058874949E-4</v>
      </c>
      <c r="AW925" s="48">
        <f>AB925 * ( (1-Baseline!D$88-Baseline!D$87) + (1-B925)*Baseline!D$88 )</f>
        <v>2.6467134827529423E-2</v>
      </c>
      <c r="AX925" s="48">
        <f>AC925 * ( (1-Baseline!D$88-Baseline!D$87) + (1-B925)*Baseline!D$88 )</f>
        <v>3.8674733684290909E-4</v>
      </c>
      <c r="AY925" s="48">
        <f>AD925 * ( (1-Baseline!D$88-Baseline!D$87) + (1-B925)*Baseline!D$88 )</f>
        <v>4.0618827218115715E-4</v>
      </c>
      <c r="AZ925" s="48">
        <f t="shared" si="5"/>
        <v>2.7585772797142239E-2</v>
      </c>
      <c r="BA925" s="48">
        <f>AF925 * ( (1-Baseline!F$88-Baseline!F$87) + (1-Baseline!B$36)*Baseline!F$88 )</f>
        <v>8.078830634204602E-4</v>
      </c>
      <c r="BB925" s="48">
        <f>AG925 * ( (1-Baseline!F$88-Baseline!F$87) + (1-Baseline!B$36)*Baseline!F$88 )</f>
        <v>1.8490719927112011E-4</v>
      </c>
      <c r="BC925" s="48">
        <f>AH925 * ( (1-Baseline!F$88-Baseline!F$87) + (1-Baseline!B$36)*Baseline!F$88 )</f>
        <v>3.3120454850892184E-2</v>
      </c>
      <c r="BD925" s="48">
        <f>AI925 * ( (1-Baseline!F$88-Baseline!F$87) + (1-Baseline!B$36)*Baseline!F$88 )</f>
        <v>4.1731610780064817E-4</v>
      </c>
      <c r="BE925" s="48">
        <f t="shared" si="6"/>
        <v>3.4530561221384412E-2</v>
      </c>
      <c r="BF925" s="48">
        <f>AK925 * ( (1-Baseline!H$88-Baseline!H$87) + (1-Baseline!B$36)*Baseline!H$88 )</f>
        <v>1.4027871832212777E-5</v>
      </c>
      <c r="BG925" s="48">
        <f>AL925 * ( (1-Baseline!H$88-Baseline!H$87) + (1-Baseline!B$36)*Baseline!H$88 )</f>
        <v>2.1381788056567649E-4</v>
      </c>
      <c r="BH925" s="48">
        <f>AM925 * ( (1-Baseline!H$88-Baseline!H$87) + (1-Baseline!B$36)*Baseline!H$88 )</f>
        <v>4.5381633438529675E-5</v>
      </c>
      <c r="BI925" s="48">
        <f>AN925 * ( (1-Baseline!H$88-Baseline!H$87) + (1-Baseline!B$36)*Baseline!H$88 )</f>
        <v>2.7460269761914589E-2</v>
      </c>
      <c r="BJ925" s="48">
        <f t="shared" si="7"/>
        <v>2.7733497147751009E-2</v>
      </c>
      <c r="BK925" s="48"/>
      <c r="BL925" s="48">
        <f t="shared" si="18"/>
        <v>0.97591956502111388</v>
      </c>
      <c r="BM925" s="48">
        <f t="shared" si="19"/>
        <v>3.4320246916819098E-3</v>
      </c>
      <c r="BN925" s="48">
        <f t="shared" si="20"/>
        <v>1.7805390890924741E-2</v>
      </c>
      <c r="BO925" s="48">
        <f t="shared" si="21"/>
        <v>2.843019396279635E-3</v>
      </c>
      <c r="BP925" s="48">
        <f t="shared" si="8"/>
        <v>1.0000000000000002</v>
      </c>
      <c r="BQ925" s="48">
        <f t="shared" si="22"/>
        <v>1.1806896365886504E-2</v>
      </c>
      <c r="BR925" s="48">
        <f t="shared" si="23"/>
        <v>0.95944873548263621</v>
      </c>
      <c r="BS925" s="48">
        <f t="shared" si="24"/>
        <v>1.4019811577762808E-2</v>
      </c>
      <c r="BT925" s="48">
        <f t="shared" si="25"/>
        <v>1.4724556573714565E-2</v>
      </c>
      <c r="BU925" s="48">
        <f t="shared" si="9"/>
        <v>1</v>
      </c>
      <c r="BV925" s="48">
        <f t="shared" si="26"/>
        <v>2.3396175296454401E-2</v>
      </c>
      <c r="BW925" s="48">
        <f t="shared" si="27"/>
        <v>5.3548854328092721E-3</v>
      </c>
      <c r="BX925" s="48">
        <f t="shared" si="28"/>
        <v>0.95916352585607656</v>
      </c>
      <c r="BY925" s="48">
        <f t="shared" si="29"/>
        <v>1.2085413414659728E-2</v>
      </c>
      <c r="BZ925" s="48">
        <f t="shared" si="10"/>
        <v>1</v>
      </c>
      <c r="CA925" s="48">
        <f t="shared" si="30"/>
        <v>5.0580969855618585E-4</v>
      </c>
      <c r="CB925" s="48">
        <f t="shared" si="31"/>
        <v>7.7097338076967201E-3</v>
      </c>
      <c r="CC925" s="48">
        <f t="shared" si="32"/>
        <v>1.6363473094200027E-3</v>
      </c>
      <c r="CD925" s="48">
        <f t="shared" si="33"/>
        <v>0.99014810918432716</v>
      </c>
      <c r="CE925" s="48">
        <f t="shared" si="11"/>
        <v>1</v>
      </c>
      <c r="CF925" s="48"/>
      <c r="CG925" s="48">
        <f t="shared" si="34"/>
        <v>0.97591956502111388</v>
      </c>
      <c r="CH925" s="48">
        <f t="shared" si="35"/>
        <v>3.4320246916819098E-3</v>
      </c>
      <c r="CI925" s="48">
        <f t="shared" si="36"/>
        <v>1.7805390890924741E-2</v>
      </c>
      <c r="CJ925" s="48">
        <f t="shared" si="37"/>
        <v>2.843019396279635E-3</v>
      </c>
      <c r="CK925" s="48">
        <f t="shared" si="12"/>
        <v>1.0000000000000002</v>
      </c>
      <c r="CL925" s="48">
        <f t="shared" si="38"/>
        <v>1.1806896365886504E-2</v>
      </c>
      <c r="CM925" s="48">
        <f t="shared" si="39"/>
        <v>0.95944873548263621</v>
      </c>
      <c r="CN925" s="48">
        <f t="shared" si="40"/>
        <v>1.4019811577762808E-2</v>
      </c>
      <c r="CO925" s="48">
        <f t="shared" si="41"/>
        <v>1.4724556573714565E-2</v>
      </c>
      <c r="CP925" s="48">
        <f t="shared" si="13"/>
        <v>1</v>
      </c>
      <c r="CQ925" s="48">
        <f t="shared" si="42"/>
        <v>2.3396175296454401E-2</v>
      </c>
      <c r="CR925" s="48">
        <f t="shared" si="43"/>
        <v>5.3548854328092721E-3</v>
      </c>
      <c r="CS925" s="48">
        <f t="shared" si="44"/>
        <v>0.95916352585607656</v>
      </c>
      <c r="CT925" s="48">
        <f t="shared" si="45"/>
        <v>1.2085413414659728E-2</v>
      </c>
      <c r="CU925" s="48">
        <f t="shared" si="14"/>
        <v>1</v>
      </c>
      <c r="CV925" s="48">
        <f t="shared" si="46"/>
        <v>5.0580969855618585E-4</v>
      </c>
      <c r="CW925" s="48">
        <f t="shared" si="47"/>
        <v>7.7097338076967201E-3</v>
      </c>
      <c r="CX925" s="48">
        <f t="shared" si="48"/>
        <v>1.6363473094200027E-3</v>
      </c>
      <c r="CY925" s="48">
        <f t="shared" si="49"/>
        <v>0.99014810918432716</v>
      </c>
      <c r="CZ925" s="48">
        <f t="shared" si="15"/>
        <v>1</v>
      </c>
      <c r="DA925" s="48"/>
      <c r="DB925" s="48">
        <f>(AQ925*Baseline!B$7 + AV925*Baseline!B$11 + BA925*Baseline!B$16 + BF925*Baseline!B$18)</f>
        <v>63679.083738067384</v>
      </c>
      <c r="DC925" s="48">
        <f>(AR925*Baseline!B$7 + AW925*Baseline!B$11 + BB925*Baseline!B$16 + BG925*Baseline!B$18)</f>
        <v>67380.276607115797</v>
      </c>
      <c r="DD925" s="48">
        <f>(AS925*Baseline!B$7 + AX925*Baseline!B$11 + BC925*Baseline!B$16 + BH925*Baseline!B$18)</f>
        <v>114955.24337597057</v>
      </c>
      <c r="DE925" s="48">
        <f>(AT925*Baseline!B$7 + AY925*Baseline!B$11 + BD925*Baseline!B$16 + BI925*Baseline!B$18)</f>
        <v>1259871.0581453175</v>
      </c>
      <c r="DF925" s="48">
        <f t="shared" si="16"/>
        <v>1505885.6618664712</v>
      </c>
      <c r="DG925" s="48"/>
      <c r="DH925" s="48">
        <f t="shared" si="50"/>
        <v>4.2286798626623677E-2</v>
      </c>
      <c r="DI925" s="48">
        <f t="shared" si="51"/>
        <v>4.4744616615581066E-2</v>
      </c>
      <c r="DJ925" s="48">
        <f t="shared" si="52"/>
        <v>7.6337298565874651E-2</v>
      </c>
      <c r="DK925" s="48">
        <f t="shared" si="53"/>
        <v>0.83663128619192062</v>
      </c>
      <c r="DL925" s="48">
        <f t="shared" si="17"/>
        <v>1</v>
      </c>
      <c r="DM925" s="48"/>
      <c r="DN925" s="48">
        <f>DH925 / (Baseline!B$7/Baseline!B$17)</f>
        <v>4.5138376196031729</v>
      </c>
      <c r="DO925" s="48">
        <f>DI925 / (Baseline!B$11/Baseline!B$17)</f>
        <v>1.0801564610515457</v>
      </c>
      <c r="DP925" s="48">
        <f>DJ925 / (Baseline!B$16/Baseline!B$17)</f>
        <v>1.1796419593045553</v>
      </c>
      <c r="DQ925" s="48">
        <f>DK925 / (Baseline!B$18/Baseline!B$17)</f>
        <v>0.94588552865439224</v>
      </c>
      <c r="DR925" s="71"/>
      <c r="DS925" s="48">
        <f>(AU925*Baseline!B$34)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3.1427390005816729E-2</v>
      </c>
      <c r="DT925" s="48">
        <f>(AZ925*Baseline!B$34) + (Baseline!D$88*(1-Baseline!D$89)*Baseline!B$35) + (Baseline!D$88*Baseline!D$89*((1-Baseline!D$90)*Baseline!B$40 + Baseline!D$90*Baseline!B$41))</f>
        <v>1.0551433919571338E-2</v>
      </c>
      <c r="DU925" s="48">
        <f>(BE925*Baseline!B$34) + (Baseline!F$88*(1-Baseline!F$89)*Baseline!B$35) + (Baseline!F$88*Baseline!F$89*((1-Baseline!F$90)*Baseline!B$40 + Baseline!F$90*Baseline!B$41))</f>
        <v>1.2910224183207666E-2</v>
      </c>
      <c r="DV925" s="48">
        <f>(BJ925*Baseline!B$34) + (Baseline!H$88*(1-Baseline!H$89)*Baseline!B$35) + (Baseline!H$88*Baseline!H$89*((1-Baseline!H$90)*Baseline!B$40 + Baseline!H$90*Baseline!B$41))</f>
        <v>9.3050245721626526E-3</v>
      </c>
      <c r="DW925" s="48">
        <f>( DS925*Baseline!B$7 + DT925*Baseline!B$11 + DU925*Baseline!B$16 + DV925*Baseline!B$18 ) / Baseline!B$17</f>
        <v>9.7972047431299329E-3</v>
      </c>
    </row>
    <row r="926" spans="1:127">
      <c r="A926" s="7" t="s">
        <v>1257</v>
      </c>
      <c r="B926" s="1">
        <f>MIN( MAX( NORMINV( MCrands!B926, (B$5+B$4)/2, (B$5-B$4)/3.29 ), 0 ), 1 )</f>
        <v>0.56699440727897943</v>
      </c>
      <c r="C926" s="1">
        <f>MAX( NORMINV( MCrands!C926, (C$5+C$4)/2, (C$5-C$4)/3.29 ), 0 )</f>
        <v>2.2855015136081152</v>
      </c>
      <c r="D926" s="40"/>
      <c r="E926" s="40">
        <f>Baseline!B$33 * (C926 * Baseline!B$66*Baseline!B$66/Baseline!B$73 + Baseline!B$52*Baseline!B$52/Baseline!B$74 + Baseline!B$53*Baseline!B$53/Baseline!B$75 + Baseline!B$54*Baseline!B$54/Baseline!B$76)</f>
        <v>1.9133679364341223E-5</v>
      </c>
      <c r="F926" s="40">
        <f>Baseline!B$33 * (C926 * Baseline!B$66*Baseline!B$57/Baseline!B$73 + Baseline!B$52*Baseline!B$67/Baseline!B$74 + Baseline!B$53*Baseline!B$55/Baseline!B$75 + Baseline!B$54*Baseline!B$56/Baseline!B$76)</f>
        <v>3.9163595916114439E-8</v>
      </c>
      <c r="G926" s="1">
        <f>Baseline!B$33 * (C926 * Baseline!B$66*Baseline!B$58/Baseline!B$73 + Baseline!B$52*Baseline!B$59/Baseline!B$74 + Baseline!B$53*Baseline!B$68/Baseline!B$75 + Baseline!B$54*Baseline!B$60/Baseline!B$76)</f>
        <v>1.0793154916909912E-7</v>
      </c>
      <c r="H926" s="40">
        <f>Baseline!B$33 * (C926 * Baseline!B$66*Baseline!B$61/Baseline!B$73 + Baseline!B$52*Baseline!B$62/Baseline!B$74 + Baseline!B$53*Baseline!B$63/Baseline!B$75 + Baseline!B$54*Baseline!B$69/Baseline!B$76)</f>
        <v>1.6825899150637885E-9</v>
      </c>
      <c r="I926" s="40">
        <f>Baseline!B$33 * (C926 * Baseline!B$57*Baseline!B$66/Baseline!B$73 + Baseline!B$67*Baseline!B$52/Baseline!B$74 + Baseline!B$55*Baseline!B$53/Baseline!B$75 + Baseline!B$56*Baseline!B$54/Baseline!B$76)</f>
        <v>3.9163595916114439E-8</v>
      </c>
      <c r="J926" s="1">
        <f>Baseline!B$33 * (C926 * Baseline!B$57*Baseline!B$57/Baseline!B$73 + Baseline!B$67*Baseline!B$67/Baseline!B$74 + Baseline!B$55*Baseline!B$55/Baseline!B$75 + Baseline!B$56*Baseline!B$56/Baseline!B$76)</f>
        <v>1.7949605871294735E-6</v>
      </c>
      <c r="K926" s="40">
        <f>Baseline!B$33 * (C926 * Baseline!B$57*Baseline!B$58/Baseline!B$73 + Baseline!B$67*Baseline!B$59/Baseline!B$74 + Baseline!B$55*Baseline!B$68/Baseline!B$75 + Baseline!B$56*Baseline!B$60/Baseline!B$76)</f>
        <v>1.3929199403855136E-8</v>
      </c>
      <c r="L926" s="1">
        <f>Baseline!B$33 * (C926 * Baseline!B$57*Baseline!B$61/Baseline!B$73 + Baseline!B$67*Baseline!B$62/Baseline!B$74 + Baseline!B$55*Baseline!B$63/Baseline!B$75 + Baseline!B$56*Baseline!B$69/Baseline!B$76)</f>
        <v>1.4629419059639143E-8</v>
      </c>
      <c r="M926" s="40">
        <f>Baseline!B$33 * (C926 * Baseline!B$58*Baseline!B$66/Baseline!B$73 + Baseline!B$59*Baseline!B$52/Baseline!B$74 + Baseline!B$68*Baseline!B$53/Baseline!B$75 + Baseline!B$60*Baseline!B$54/Baseline!B$76)</f>
        <v>1.0793154916909912E-7</v>
      </c>
      <c r="N926" s="1">
        <f>Baseline!B$33 * (C926 * Baseline!B$58*Baseline!B$57/Baseline!B$73 + Baseline!B$59*Baseline!B$67/Baseline!B$74 + Baseline!B$68*Baseline!B$55/Baseline!B$75 + Baseline!B$60*Baseline!B$56/Baseline!B$76)</f>
        <v>1.3929199403855136E-8</v>
      </c>
      <c r="O926" s="1">
        <f>Baseline!B$33 * (C926 * Baseline!B$58*Baseline!B$58/Baseline!B$73 + Baseline!B$59*Baseline!B$59/Baseline!B$74 + Baseline!B$68*Baseline!B$68/Baseline!B$75 + Baseline!B$60*Baseline!B$60/Baseline!B$76)</f>
        <v>1.3250167669623047E-6</v>
      </c>
      <c r="P926" s="40">
        <f>Baseline!B$33 * (C926 * Baseline!B$58*Baseline!B$61/Baseline!B$73 + Baseline!B$59*Baseline!B$62/Baseline!B$74 + Baseline!B$68*Baseline!B$63/Baseline!B$75 + Baseline!B$60*Baseline!B$69/Baseline!B$76)</f>
        <v>1.648971183148114E-9</v>
      </c>
      <c r="Q926" s="40">
        <f>Baseline!B$33 * (C926 * Baseline!B$61*Baseline!B$66/Baseline!B$73 + Baseline!B$62*Baseline!B$52/Baseline!B$74 + Baseline!B$63*Baseline!B$53/Baseline!B$75 + Baseline!B$69*Baseline!B$54/Baseline!B$76)</f>
        <v>1.6825899150637885E-9</v>
      </c>
      <c r="R926" s="40">
        <f>Baseline!B$33 * (C926 * Baseline!B$61*Baseline!B$57/Baseline!B$73 + Baseline!B$62*Baseline!B$67/Baseline!B$74 + Baseline!B$63*Baseline!B$55/Baseline!B$75 + Baseline!B$69*Baseline!B$56/Baseline!B$76)</f>
        <v>1.4629419059639143E-8</v>
      </c>
      <c r="S926" s="40">
        <f>Baseline!B$33 * (C926 * Baseline!B$61*Baseline!B$58/Baseline!B$73 + Baseline!B$62*Baseline!B$59/Baseline!B$74 + Baseline!B$63*Baseline!B$68/Baseline!B$75 + Baseline!B$69*Baseline!B$60/Baseline!B$76)</f>
        <v>1.648971183148114E-9</v>
      </c>
      <c r="T926" s="40">
        <f>Baseline!B$33 * (C926 * Baseline!B$61*Baseline!B$61/Baseline!B$73 + Baseline!B$62*Baseline!B$62/Baseline!B$74 + Baseline!B$63*Baseline!B$63/Baseline!B$75 + Baseline!B$69*Baseline!B$69/Baseline!B$76)</f>
        <v>9.8551803082076998E-8</v>
      </c>
      <c r="U926" s="40"/>
      <c r="V926" s="40">
        <f>E926 * ( Baseline!B$87 * Baseline!B$7 )</f>
        <v>0.19858845812249754</v>
      </c>
      <c r="W926" s="40">
        <f>F926 * ( Baseline!D$87 * Baseline!B$11 )</f>
        <v>7.224350194901094E-4</v>
      </c>
      <c r="X926" s="40">
        <f>G926 * ( Baseline!F$87 * Baseline!B$16 )</f>
        <v>3.7489775274978251E-3</v>
      </c>
      <c r="Y926" s="40">
        <f>H926 * ( Baseline!H$87 * Baseline!B$18 )</f>
        <v>5.9172222876780725E-4</v>
      </c>
      <c r="Z926" s="48">
        <f t="shared" si="0"/>
        <v>0.20365159289825327</v>
      </c>
      <c r="AA926" s="40">
        <f>I926 * ( Baseline!B$87 * Baseline!B$7 )</f>
        <v>4.0647896201335179E-4</v>
      </c>
      <c r="AB926" s="1">
        <f>J926 * ( Baseline!D$87 * Baseline!B$11 )</f>
        <v>3.3110912223800561E-2</v>
      </c>
      <c r="AC926" s="1">
        <f>K926 * ( Baseline!F$87 * Baseline!B$16 )</f>
        <v>4.8382753646270926E-4</v>
      </c>
      <c r="AD926" s="1">
        <f>L926 * ( Baseline!F$87 * Baseline!B$16 )</f>
        <v>5.0814950509982834E-4</v>
      </c>
      <c r="AE926" s="48">
        <f t="shared" si="1"/>
        <v>3.450936822737645E-2</v>
      </c>
      <c r="AF926" s="48">
        <f>M926 * ( Baseline!B$87 * Baseline!B$7 )</f>
        <v>1.1202215488260799E-3</v>
      </c>
      <c r="AG926" s="48">
        <f>N926 * ( Baseline!D$87 * Baseline!B$11 )</f>
        <v>2.5694630963815965E-4</v>
      </c>
      <c r="AH926" s="48">
        <f>O926 * ( Baseline!F$87 * Baseline!B$16 )</f>
        <v>4.6024152540577908E-2</v>
      </c>
      <c r="AI926" s="48">
        <f>P926 * ( Baseline!H$87 * Baseline!B$18 )</f>
        <v>5.7989941276291276E-4</v>
      </c>
      <c r="AJ926" s="48">
        <f t="shared" si="2"/>
        <v>4.7981219811805066E-2</v>
      </c>
      <c r="AK926" s="48">
        <f>Q926 * ( Baseline!B$87 * Baseline!B$7 )</f>
        <v>1.7463600728447061E-5</v>
      </c>
      <c r="AL926" s="48">
        <f>R926 * ( Baseline!D$87 * Baseline!B$11 )</f>
        <v>2.6986297852007741E-4</v>
      </c>
      <c r="AM926" s="48">
        <f>S926 * ( Baseline!F$87 * Baseline!B$16 )</f>
        <v>5.727663465135992E-5</v>
      </c>
      <c r="AN926" s="48">
        <f>T926 * ( Baseline!H$87 * Baseline!B$18 )</f>
        <v>3.4658054257149087E-2</v>
      </c>
      <c r="AO926" s="48">
        <f t="shared" si="3"/>
        <v>3.500265747104897E-2</v>
      </c>
      <c r="AP926" s="48"/>
      <c r="AQ926" s="48">
        <f>V926 * ( (1-Baseline!B$88-Baseline!B$87) + (1-B926)*Baseline!B$88 )</f>
        <v>9.412595997468147E-2</v>
      </c>
      <c r="AR926" s="48">
        <f>W926 * ( (1-Baseline!B$88-Baseline!B$87) + (1-B926)*Baseline!B$88 )</f>
        <v>3.4241612212371946E-4</v>
      </c>
      <c r="AS926" s="48">
        <f>X926 * ( (1-Baseline!B$88-Baseline!B$87) + (1-B926)*Baseline!B$88 )</f>
        <v>1.776921539325171E-3</v>
      </c>
      <c r="AT926" s="48">
        <f>Y926 * ( (1-Baseline!B$88-Baseline!B$87) + (1-B926)*Baseline!B$88 )</f>
        <v>2.8046153007931657E-4</v>
      </c>
      <c r="AU926" s="48">
        <f t="shared" si="4"/>
        <v>9.6525759166209688E-2</v>
      </c>
      <c r="AV926" s="48">
        <f>AA926 * ( (1-Baseline!D$88-Baseline!D$87) + (1-B926)*Baseline!D$88 )</f>
        <v>2.9973145100781315E-4</v>
      </c>
      <c r="AW926" s="48">
        <f>AB926 * ( (1-Baseline!D$88-Baseline!D$87) + (1-B926)*Baseline!D$88 )</f>
        <v>2.4415486882457864E-2</v>
      </c>
      <c r="AX926" s="48">
        <f>AC926 * ( (1-Baseline!D$88-Baseline!D$87) + (1-B926)*Baseline!D$88 )</f>
        <v>3.5676712227173025E-4</v>
      </c>
      <c r="AY926" s="48">
        <f>AD926 * ( (1-Baseline!D$88-Baseline!D$87) + (1-B926)*Baseline!D$88 )</f>
        <v>3.7470177481773522E-4</v>
      </c>
      <c r="AZ926" s="48">
        <f t="shared" si="5"/>
        <v>2.5446687230555144E-2</v>
      </c>
      <c r="BA926" s="48">
        <f>AF926 * ( (1-Baseline!F$88-Baseline!F$87) + (1-Baseline!B$36)*Baseline!F$88 )</f>
        <v>8.0614727362480956E-4</v>
      </c>
      <c r="BB926" s="48">
        <f>AG926 * ( (1-Baseline!F$88-Baseline!F$87) + (1-Baseline!B$36)*Baseline!F$88 )</f>
        <v>1.8490678669752812E-4</v>
      </c>
      <c r="BC926" s="48">
        <f>AH926 * ( (1-Baseline!F$88-Baseline!F$87) + (1-Baseline!B$36)*Baseline!F$88 )</f>
        <v>3.3120452941081166E-2</v>
      </c>
      <c r="BD926" s="48">
        <f>AI926 * ( (1-Baseline!F$88-Baseline!F$87) + (1-Baseline!B$36)*Baseline!F$88 )</f>
        <v>4.1731417420540044E-4</v>
      </c>
      <c r="BE926" s="48">
        <f t="shared" si="6"/>
        <v>3.4528821175608904E-2</v>
      </c>
      <c r="BF926" s="48">
        <f>AK926 * ( (1-Baseline!H$88-Baseline!H$87) + (1-Baseline!B$36)*Baseline!H$88 )</f>
        <v>1.3836760129163173E-5</v>
      </c>
      <c r="BG926" s="48">
        <f>AL926 * ( (1-Baseline!H$88-Baseline!H$87) + (1-Baseline!B$36)*Baseline!H$88 )</f>
        <v>2.1381783514102772E-4</v>
      </c>
      <c r="BH926" s="48">
        <f>AM926 * ( (1-Baseline!H$88-Baseline!H$87) + (1-Baseline!B$36)*Baseline!H$88 )</f>
        <v>4.538142316696549E-5</v>
      </c>
      <c r="BI926" s="48">
        <f>AN926 * ( (1-Baseline!H$88-Baseline!H$87) + (1-Baseline!B$36)*Baseline!H$88 )</f>
        <v>2.7460269549024363E-2</v>
      </c>
      <c r="BJ926" s="48">
        <f t="shared" si="7"/>
        <v>2.7733305567461519E-2</v>
      </c>
      <c r="BK926" s="48"/>
      <c r="BL926" s="48">
        <f t="shared" si="18"/>
        <v>0.97513825105072793</v>
      </c>
      <c r="BM926" s="48">
        <f t="shared" si="19"/>
        <v>3.5474066723899696E-3</v>
      </c>
      <c r="BN926" s="48">
        <f t="shared" si="20"/>
        <v>1.8408780771829555E-2</v>
      </c>
      <c r="BO926" s="48">
        <f t="shared" si="21"/>
        <v>2.9055615050525957E-3</v>
      </c>
      <c r="BP926" s="48">
        <f t="shared" si="8"/>
        <v>1</v>
      </c>
      <c r="BQ926" s="48">
        <f t="shared" si="22"/>
        <v>1.1778800450217749E-2</v>
      </c>
      <c r="BR926" s="48">
        <f t="shared" si="23"/>
        <v>0.95947604736309</v>
      </c>
      <c r="BS926" s="48">
        <f t="shared" si="24"/>
        <v>1.4020179485027099E-2</v>
      </c>
      <c r="BT926" s="48">
        <f t="shared" si="25"/>
        <v>1.4724972701665133E-2</v>
      </c>
      <c r="BU926" s="48">
        <f t="shared" si="9"/>
        <v>1</v>
      </c>
      <c r="BV926" s="48">
        <f t="shared" si="26"/>
        <v>2.3347083571861715E-2</v>
      </c>
      <c r="BW926" s="48">
        <f t="shared" si="27"/>
        <v>5.3551433382888246E-3</v>
      </c>
      <c r="BX926" s="48">
        <f t="shared" si="28"/>
        <v>0.95921180664219685</v>
      </c>
      <c r="BY926" s="48">
        <f t="shared" si="29"/>
        <v>1.2085966447652445E-2</v>
      </c>
      <c r="BZ926" s="48">
        <f t="shared" si="10"/>
        <v>0.99999999999999989</v>
      </c>
      <c r="CA926" s="48">
        <f t="shared" si="30"/>
        <v>4.98922138780216E-4</v>
      </c>
      <c r="CB926" s="48">
        <f t="shared" si="31"/>
        <v>7.7097854282430879E-3</v>
      </c>
      <c r="CC926" s="48">
        <f t="shared" si="32"/>
        <v>1.6363510313105217E-3</v>
      </c>
      <c r="CD926" s="48">
        <f t="shared" si="33"/>
        <v>0.99015494140166627</v>
      </c>
      <c r="CE926" s="48">
        <f t="shared" si="11"/>
        <v>1</v>
      </c>
      <c r="CF926" s="48"/>
      <c r="CG926" s="48">
        <f t="shared" si="34"/>
        <v>0.97513825105072793</v>
      </c>
      <c r="CH926" s="48">
        <f t="shared" si="35"/>
        <v>3.5474066723899696E-3</v>
      </c>
      <c r="CI926" s="48">
        <f t="shared" si="36"/>
        <v>1.8408780771829555E-2</v>
      </c>
      <c r="CJ926" s="48">
        <f t="shared" si="37"/>
        <v>2.9055615050525957E-3</v>
      </c>
      <c r="CK926" s="48">
        <f t="shared" si="12"/>
        <v>1</v>
      </c>
      <c r="CL926" s="48">
        <f t="shared" si="38"/>
        <v>1.1778800450217749E-2</v>
      </c>
      <c r="CM926" s="48">
        <f t="shared" si="39"/>
        <v>0.95947604736309</v>
      </c>
      <c r="CN926" s="48">
        <f t="shared" si="40"/>
        <v>1.4020179485027099E-2</v>
      </c>
      <c r="CO926" s="48">
        <f t="shared" si="41"/>
        <v>1.4724972701665133E-2</v>
      </c>
      <c r="CP926" s="48">
        <f t="shared" si="13"/>
        <v>1</v>
      </c>
      <c r="CQ926" s="48">
        <f t="shared" si="42"/>
        <v>2.3347083571861715E-2</v>
      </c>
      <c r="CR926" s="48">
        <f t="shared" si="43"/>
        <v>5.3551433382888246E-3</v>
      </c>
      <c r="CS926" s="48">
        <f t="shared" si="44"/>
        <v>0.95921180664219685</v>
      </c>
      <c r="CT926" s="48">
        <f t="shared" si="45"/>
        <v>1.2085966447652445E-2</v>
      </c>
      <c r="CU926" s="48">
        <f t="shared" si="14"/>
        <v>0.99999999999999989</v>
      </c>
      <c r="CV926" s="48">
        <f t="shared" si="46"/>
        <v>4.98922138780216E-4</v>
      </c>
      <c r="CW926" s="48">
        <f t="shared" si="47"/>
        <v>7.7097854282430879E-3</v>
      </c>
      <c r="CX926" s="48">
        <f t="shared" si="48"/>
        <v>1.6363510313105217E-3</v>
      </c>
      <c r="CY926" s="48">
        <f t="shared" si="49"/>
        <v>0.99015494140166627</v>
      </c>
      <c r="CZ926" s="48">
        <f t="shared" si="15"/>
        <v>1</v>
      </c>
      <c r="DA926" s="48"/>
      <c r="DB926" s="48">
        <f>(AQ926*Baseline!B$7 + AV926*Baseline!B$11 + BA926*Baseline!B$16 + BF926*Baseline!B$18)</f>
        <v>49628.22394164087</v>
      </c>
      <c r="DC926" s="48">
        <f>(AR926*Baseline!B$7 + AW926*Baseline!B$11 + BB926*Baseline!B$16 + BG926*Baseline!B$18)</f>
        <v>62936.767889139868</v>
      </c>
      <c r="DD926" s="48">
        <f>(AS926*Baseline!B$7 + AX926*Baseline!B$11 + BC926*Baseline!B$16 + BH926*Baseline!B$18)</f>
        <v>114664.7759424464</v>
      </c>
      <c r="DE926" s="48">
        <f>(AT926*Baseline!B$7 + AY926*Baseline!B$11 + BD926*Baseline!B$16 + BI926*Baseline!B$18)</f>
        <v>1259765.8240351398</v>
      </c>
      <c r="DF926" s="48">
        <f t="shared" si="16"/>
        <v>1486995.5918083668</v>
      </c>
      <c r="DG926" s="48"/>
      <c r="DH926" s="48">
        <f t="shared" si="50"/>
        <v>3.3374829229511661E-2</v>
      </c>
      <c r="DI926" s="48">
        <f t="shared" si="51"/>
        <v>4.2324784441762284E-2</v>
      </c>
      <c r="DJ926" s="48">
        <f t="shared" si="52"/>
        <v>7.7111712081809294E-2</v>
      </c>
      <c r="DK926" s="48">
        <f t="shared" si="53"/>
        <v>0.8471886742469168</v>
      </c>
      <c r="DL926" s="48">
        <f t="shared" si="17"/>
        <v>1</v>
      </c>
      <c r="DM926" s="48"/>
      <c r="DN926" s="48">
        <f>DH926 / (Baseline!B$7/Baseline!B$17)</f>
        <v>3.5625435033323449</v>
      </c>
      <c r="DO926" s="48">
        <f>DI926 / (Baseline!B$11/Baseline!B$17)</f>
        <v>1.0217405541801796</v>
      </c>
      <c r="DP926" s="48">
        <f>DJ926 / (Baseline!B$16/Baseline!B$17)</f>
        <v>1.19160898845559</v>
      </c>
      <c r="DQ926" s="48">
        <f>DK926 / (Baseline!B$18/Baseline!B$17)</f>
        <v>0.95782158787955352</v>
      </c>
      <c r="DR926" s="71"/>
      <c r="DS926" s="48">
        <f>(AU926*Baseline!B$34)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2.7008395124931452E-2</v>
      </c>
      <c r="DT926" s="48">
        <f>(AZ926*Baseline!B$34) + (Baseline!D$88*(1-Baseline!D$89)*Baseline!B$35) + (Baseline!D$88*Baseline!D$89*((1-Baseline!D$90)*Baseline!B$40 + Baseline!D$90*Baseline!B$41))</f>
        <v>1.0230571084583275E-2</v>
      </c>
      <c r="DU926" s="48">
        <f>(BE926*Baseline!B$34) + (Baseline!F$88*(1-Baseline!F$89)*Baseline!B$35) + (Baseline!F$88*Baseline!F$89*((1-Baseline!F$90)*Baseline!B$40 + Baseline!F$90*Baseline!B$41))</f>
        <v>1.2909963176341337E-2</v>
      </c>
      <c r="DV926" s="48">
        <f>(BJ926*Baseline!B$34) + (Baseline!H$88*(1-Baseline!H$89)*Baseline!B$35) + (Baseline!H$88*Baseline!H$89*((1-Baseline!H$90)*Baseline!B$40 + Baseline!H$90*Baseline!B$41))</f>
        <v>9.3049958351192289E-3</v>
      </c>
      <c r="DW926" s="48">
        <f>( DS926*Baseline!B$7 + DT926*Baseline!B$11 + DU926*Baseline!B$16 + DV926*Baseline!B$18 ) / Baseline!B$17</f>
        <v>9.7424726616396878E-3</v>
      </c>
    </row>
    <row r="927" spans="1:127">
      <c r="A927" s="7" t="s">
        <v>1258</v>
      </c>
      <c r="B927" s="1">
        <f>MIN( MAX( NORMINV( MCrands!B927, (B$5+B$4)/2, (B$5-B$4)/3.29 ), 0 ), 1 )</f>
        <v>0.66565011999843193</v>
      </c>
      <c r="C927" s="1">
        <f>MAX( NORMINV( MCrands!C927, (C$5+C$4)/2, (C$5-C$4)/3.29 ), 0 )</f>
        <v>2.3156893250357808</v>
      </c>
      <c r="D927" s="40"/>
      <c r="E927" s="40">
        <f>Baseline!B$33 * (C927 * Baseline!B$66*Baseline!B$66/Baseline!B$73 + Baseline!B$52*Baseline!B$52/Baseline!B$74 + Baseline!B$53*Baseline!B$53/Baseline!B$75 + Baseline!B$54*Baseline!B$54/Baseline!B$76)</f>
        <v>1.938629226034943E-5</v>
      </c>
      <c r="F927" s="40">
        <f>Baseline!B$33 * (C927 * Baseline!B$66*Baseline!B$57/Baseline!B$73 + Baseline!B$52*Baseline!B$67/Baseline!B$74 + Baseline!B$53*Baseline!B$55/Baseline!B$75 + Baseline!B$54*Baseline!B$56/Baseline!B$76)</f>
        <v>3.9197378984788217E-8</v>
      </c>
      <c r="G927" s="1">
        <f>Baseline!B$33 * (C927 * Baseline!B$66*Baseline!B$58/Baseline!B$73 + Baseline!B$52*Baseline!B$59/Baseline!B$74 + Baseline!B$53*Baseline!B$68/Baseline!B$75 + Baseline!B$54*Baseline!B$60/Baseline!B$76)</f>
        <v>1.0801459921292217E-7</v>
      </c>
      <c r="H927" s="40">
        <f>Baseline!B$33 * (C927 * Baseline!B$66*Baseline!B$61/Baseline!B$73 + Baseline!B$52*Baseline!B$62/Baseline!B$74 + Baseline!B$53*Baseline!B$63/Baseline!B$75 + Baseline!B$54*Baseline!B$69/Baseline!B$76)</f>
        <v>1.6908949194460935E-9</v>
      </c>
      <c r="I927" s="40">
        <f>Baseline!B$33 * (C927 * Baseline!B$57*Baseline!B$66/Baseline!B$73 + Baseline!B$67*Baseline!B$52/Baseline!B$74 + Baseline!B$55*Baseline!B$53/Baseline!B$75 + Baseline!B$56*Baseline!B$54/Baseline!B$76)</f>
        <v>3.9197378984788217E-8</v>
      </c>
      <c r="J927" s="1">
        <f>Baseline!B$33 * (C927 * Baseline!B$57*Baseline!B$57/Baseline!B$73 + Baseline!B$67*Baseline!B$67/Baseline!B$74 + Baseline!B$55*Baseline!B$55/Baseline!B$75 + Baseline!B$56*Baseline!B$56/Baseline!B$76)</f>
        <v>1.7949605916474367E-6</v>
      </c>
      <c r="K927" s="40">
        <f>Baseline!B$33 * (C927 * Baseline!B$57*Baseline!B$58/Baseline!B$73 + Baseline!B$67*Baseline!B$59/Baseline!B$74 + Baseline!B$55*Baseline!B$68/Baseline!B$75 + Baseline!B$56*Baseline!B$60/Baseline!B$76)</f>
        <v>1.3929210510514291E-8</v>
      </c>
      <c r="L927" s="1">
        <f>Baseline!B$33 * (C927 * Baseline!B$57*Baseline!B$61/Baseline!B$73 + Baseline!B$67*Baseline!B$62/Baseline!B$74 + Baseline!B$55*Baseline!B$63/Baseline!B$75 + Baseline!B$56*Baseline!B$69/Baseline!B$76)</f>
        <v>1.462942017030506E-8</v>
      </c>
      <c r="M927" s="40">
        <f>Baseline!B$33 * (C927 * Baseline!B$58*Baseline!B$66/Baseline!B$73 + Baseline!B$59*Baseline!B$52/Baseline!B$74 + Baseline!B$68*Baseline!B$53/Baseline!B$75 + Baseline!B$60*Baseline!B$54/Baseline!B$76)</f>
        <v>1.0801459921292217E-7</v>
      </c>
      <c r="N927" s="1">
        <f>Baseline!B$33 * (C927 * Baseline!B$58*Baseline!B$57/Baseline!B$73 + Baseline!B$59*Baseline!B$67/Baseline!B$74 + Baseline!B$68*Baseline!B$55/Baseline!B$75 + Baseline!B$60*Baseline!B$56/Baseline!B$76)</f>
        <v>1.3929210510514291E-8</v>
      </c>
      <c r="O927" s="1">
        <f>Baseline!B$33 * (C927 * Baseline!B$58*Baseline!B$58/Baseline!B$73 + Baseline!B$59*Baseline!B$59/Baseline!B$74 + Baseline!B$68*Baseline!B$68/Baseline!B$75 + Baseline!B$60*Baseline!B$60/Baseline!B$76)</f>
        <v>1.3250167942661752E-6</v>
      </c>
      <c r="P927" s="40">
        <f>Baseline!B$33 * (C927 * Baseline!B$58*Baseline!B$61/Baseline!B$73 + Baseline!B$59*Baseline!B$62/Baseline!B$74 + Baseline!B$68*Baseline!B$63/Baseline!B$75 + Baseline!B$60*Baseline!B$69/Baseline!B$76)</f>
        <v>1.6489739135351559E-9</v>
      </c>
      <c r="Q927" s="40">
        <f>Baseline!B$33 * (C927 * Baseline!B$61*Baseline!B$66/Baseline!B$73 + Baseline!B$62*Baseline!B$52/Baseline!B$74 + Baseline!B$63*Baseline!B$53/Baseline!B$75 + Baseline!B$69*Baseline!B$54/Baseline!B$76)</f>
        <v>1.6908949194460931E-9</v>
      </c>
      <c r="R927" s="40">
        <f>Baseline!B$33 * (C927 * Baseline!B$61*Baseline!B$57/Baseline!B$73 + Baseline!B$62*Baseline!B$67/Baseline!B$74 + Baseline!B$63*Baseline!B$55/Baseline!B$75 + Baseline!B$69*Baseline!B$56/Baseline!B$76)</f>
        <v>1.462942017030506E-8</v>
      </c>
      <c r="S927" s="40">
        <f>Baseline!B$33 * (C927 * Baseline!B$61*Baseline!B$58/Baseline!B$73 + Baseline!B$62*Baseline!B$59/Baseline!B$74 + Baseline!B$63*Baseline!B$68/Baseline!B$75 + Baseline!B$69*Baseline!B$60/Baseline!B$76)</f>
        <v>1.6489739135351559E-9</v>
      </c>
      <c r="T927" s="40">
        <f>Baseline!B$33 * (C927 * Baseline!B$61*Baseline!B$61/Baseline!B$73 + Baseline!B$62*Baseline!B$62/Baseline!B$74 + Baseline!B$63*Baseline!B$63/Baseline!B$75 + Baseline!B$69*Baseline!B$69/Baseline!B$76)</f>
        <v>9.8551803355115699E-8</v>
      </c>
      <c r="U927" s="40"/>
      <c r="V927" s="40">
        <f>E927 * ( Baseline!B$87 * Baseline!B$7 )</f>
        <v>0.20121032737016672</v>
      </c>
      <c r="W927" s="40">
        <f>F927 * ( Baseline!D$87 * Baseline!B$11 )</f>
        <v>7.2305820209898051E-4</v>
      </c>
      <c r="X927" s="40">
        <f>G927 * ( Baseline!F$87 * Baseline!B$16 )</f>
        <v>3.7518622516618644E-3</v>
      </c>
      <c r="Y927" s="40">
        <f>H927 * ( Baseline!H$87 * Baseline!B$18 )</f>
        <v>5.9464287845138611E-4</v>
      </c>
      <c r="Z927" s="48">
        <f t="shared" si="0"/>
        <v>0.20627989070237893</v>
      </c>
      <c r="AA927" s="40">
        <f>I927 * ( Baseline!B$87 * Baseline!B$7 )</f>
        <v>4.068295964831169E-4</v>
      </c>
      <c r="AB927" s="1">
        <f>J927 * ( Baseline!D$87 * Baseline!B$11 )</f>
        <v>3.3110912307141603E-2</v>
      </c>
      <c r="AC927" s="1">
        <f>K927 * ( Baseline!F$87 * Baseline!B$16 )</f>
        <v>4.838279222499596E-4</v>
      </c>
      <c r="AD927" s="1">
        <f>L927 * ( Baseline!F$87 * Baseline!B$16 )</f>
        <v>5.0814954367855341E-4</v>
      </c>
      <c r="AE927" s="48">
        <f t="shared" si="1"/>
        <v>3.4509719369553236E-2</v>
      </c>
      <c r="AF927" s="48">
        <f>M927 * ( Baseline!B$87 * Baseline!B$7 )</f>
        <v>1.1210835252309192E-3</v>
      </c>
      <c r="AG927" s="48">
        <f>N927 * ( Baseline!D$87 * Baseline!B$11 )</f>
        <v>2.5694651451821051E-4</v>
      </c>
      <c r="AH927" s="48">
        <f>O927 * ( Baseline!F$87 * Baseline!B$16 )</f>
        <v>4.602415348897157E-2</v>
      </c>
      <c r="AI927" s="48">
        <f>P927 * ( Baseline!H$87 * Baseline!B$18 )</f>
        <v>5.799003729675897E-4</v>
      </c>
      <c r="AJ927" s="48">
        <f t="shared" si="2"/>
        <v>4.7982083901688288E-2</v>
      </c>
      <c r="AK927" s="48">
        <f>Q927 * ( Baseline!B$87 * Baseline!B$7 )</f>
        <v>1.7549798368931001E-5</v>
      </c>
      <c r="AL927" s="48">
        <f>R927 * ( Baseline!D$87 * Baseline!B$11 )</f>
        <v>2.6986299900808253E-4</v>
      </c>
      <c r="AM927" s="48">
        <f>S927 * ( Baseline!F$87 * Baseline!B$16 )</f>
        <v>5.727672949072561E-5</v>
      </c>
      <c r="AN927" s="48">
        <f>T927 * ( Baseline!H$87 * Baseline!B$18 )</f>
        <v>3.4658054353169557E-2</v>
      </c>
      <c r="AO927" s="48">
        <f t="shared" si="3"/>
        <v>3.5002743880037296E-2</v>
      </c>
      <c r="AP927" s="48"/>
      <c r="AQ927" s="48">
        <f>V927 * ( (1-Baseline!B$88-Baseline!B$87) + (1-B927)*Baseline!B$88 )</f>
        <v>7.7701672447046191E-2</v>
      </c>
      <c r="AR927" s="48">
        <f>W927 * ( (1-Baseline!B$88-Baseline!B$87) + (1-B927)*Baseline!B$88 )</f>
        <v>2.7922439327025957E-4</v>
      </c>
      <c r="AS927" s="48">
        <f>X927 * ( (1-Baseline!B$88-Baseline!B$87) + (1-B927)*Baseline!B$88 )</f>
        <v>1.4488618728239872E-3</v>
      </c>
      <c r="AT927" s="48">
        <f>Y927 * ( (1-Baseline!B$88-Baseline!B$87) + (1-B927)*Baseline!B$88 )</f>
        <v>2.2963406882885992E-4</v>
      </c>
      <c r="AU927" s="48">
        <f t="shared" si="4"/>
        <v>7.9659392781969304E-2</v>
      </c>
      <c r="AV927" s="48">
        <f>AA927 * ( (1-Baseline!D$88-Baseline!D$87) + (1-B927)*Baseline!D$88 )</f>
        <v>2.8200904699238834E-4</v>
      </c>
      <c r="AW927" s="48">
        <f>AB927 * ( (1-Baseline!D$88-Baseline!D$87) + (1-B927)*Baseline!D$88 )</f>
        <v>2.2952058811613642E-2</v>
      </c>
      <c r="AX927" s="48">
        <f>AC927 * ( (1-Baseline!D$88-Baseline!D$87) + (1-B927)*Baseline!D$88 )</f>
        <v>3.3538329669601793E-4</v>
      </c>
      <c r="AY927" s="48">
        <f>AD927 * ( (1-Baseline!D$88-Baseline!D$87) + (1-B927)*Baseline!D$88 )</f>
        <v>3.522427320460516E-4</v>
      </c>
      <c r="AZ927" s="48">
        <f t="shared" si="5"/>
        <v>2.3921693887348099E-2</v>
      </c>
      <c r="BA927" s="48">
        <f>AF927 * ( (1-Baseline!F$88-Baseline!F$87) + (1-Baseline!B$36)*Baseline!F$88 )</f>
        <v>8.0676757942897692E-4</v>
      </c>
      <c r="BB927" s="48">
        <f>AG927 * ( (1-Baseline!F$88-Baseline!F$87) + (1-Baseline!B$36)*Baseline!F$88 )</f>
        <v>1.8490693413576888E-4</v>
      </c>
      <c r="BC927" s="48">
        <f>AH927 * ( (1-Baseline!F$88-Baseline!F$87) + (1-Baseline!B$36)*Baseline!F$88 )</f>
        <v>3.3120453623575588E-2</v>
      </c>
      <c r="BD927" s="48">
        <f>AI927 * ( (1-Baseline!F$88-Baseline!F$87) + (1-Baseline!B$36)*Baseline!F$88 )</f>
        <v>4.1731486519941256E-4</v>
      </c>
      <c r="BE927" s="48">
        <f t="shared" si="6"/>
        <v>3.4529443002339746E-2</v>
      </c>
      <c r="BF927" s="48">
        <f>AK927 * ( (1-Baseline!H$88-Baseline!H$87) + (1-Baseline!B$36)*Baseline!H$88 )</f>
        <v>1.3905056243671409E-5</v>
      </c>
      <c r="BG927" s="48">
        <f>AL927 * ( (1-Baseline!H$88-Baseline!H$87) + (1-Baseline!B$36)*Baseline!H$88 )</f>
        <v>2.1381785137408393E-4</v>
      </c>
      <c r="BH927" s="48">
        <f>AM927 * ( (1-Baseline!H$88-Baseline!H$87) + (1-Baseline!B$36)*Baseline!H$88 )</f>
        <v>4.5381498310091708E-5</v>
      </c>
      <c r="BI927" s="48">
        <f>AN927 * ( (1-Baseline!H$88-Baseline!H$87) + (1-Baseline!B$36)*Baseline!H$88 )</f>
        <v>2.7460269625103301E-2</v>
      </c>
      <c r="BJ927" s="48">
        <f t="shared" si="7"/>
        <v>2.7733374031031148E-2</v>
      </c>
      <c r="BK927" s="48"/>
      <c r="BL927" s="48">
        <f t="shared" si="18"/>
        <v>0.9754238606829273</v>
      </c>
      <c r="BM927" s="48">
        <f t="shared" si="19"/>
        <v>3.5052287435143664E-3</v>
      </c>
      <c r="BN927" s="48">
        <f t="shared" si="20"/>
        <v>1.8188211361208542E-2</v>
      </c>
      <c r="BO927" s="48">
        <f t="shared" si="21"/>
        <v>2.8826992123499725E-3</v>
      </c>
      <c r="BP927" s="48">
        <f t="shared" si="8"/>
        <v>1.0000000000000002</v>
      </c>
      <c r="BQ927" s="48">
        <f t="shared" si="22"/>
        <v>1.1788841054501561E-2</v>
      </c>
      <c r="BR927" s="48">
        <f t="shared" si="23"/>
        <v>0.95946628694854719</v>
      </c>
      <c r="BS927" s="48">
        <f t="shared" si="24"/>
        <v>1.4020048006441474E-2</v>
      </c>
      <c r="BT927" s="48">
        <f t="shared" si="25"/>
        <v>1.472482399050966E-2</v>
      </c>
      <c r="BU927" s="48">
        <f t="shared" si="9"/>
        <v>0.99999999999999989</v>
      </c>
      <c r="BV927" s="48">
        <f t="shared" si="26"/>
        <v>2.336462767077678E-2</v>
      </c>
      <c r="BW927" s="48">
        <f t="shared" si="27"/>
        <v>5.3550511696131156E-3</v>
      </c>
      <c r="BX927" s="48">
        <f t="shared" si="28"/>
        <v>0.95919455235149076</v>
      </c>
      <c r="BY927" s="48">
        <f t="shared" si="29"/>
        <v>1.2085768808119346E-2</v>
      </c>
      <c r="BZ927" s="48">
        <f t="shared" si="10"/>
        <v>1</v>
      </c>
      <c r="CA927" s="48">
        <f t="shared" si="30"/>
        <v>5.0138350379268324E-4</v>
      </c>
      <c r="CB927" s="48">
        <f t="shared" si="31"/>
        <v>7.7097669809248958E-3</v>
      </c>
      <c r="CC927" s="48">
        <f t="shared" si="32"/>
        <v>1.636349701241324E-3</v>
      </c>
      <c r="CD927" s="48">
        <f t="shared" si="33"/>
        <v>0.99015249981404108</v>
      </c>
      <c r="CE927" s="48">
        <f t="shared" si="11"/>
        <v>1</v>
      </c>
      <c r="CF927" s="48"/>
      <c r="CG927" s="48">
        <f t="shared" si="34"/>
        <v>0.9754238606829273</v>
      </c>
      <c r="CH927" s="48">
        <f t="shared" si="35"/>
        <v>3.5052287435143664E-3</v>
      </c>
      <c r="CI927" s="48">
        <f t="shared" si="36"/>
        <v>1.8188211361208542E-2</v>
      </c>
      <c r="CJ927" s="48">
        <f t="shared" si="37"/>
        <v>2.8826992123499725E-3</v>
      </c>
      <c r="CK927" s="48">
        <f t="shared" si="12"/>
        <v>1.0000000000000002</v>
      </c>
      <c r="CL927" s="48">
        <f t="shared" si="38"/>
        <v>1.1788841054501561E-2</v>
      </c>
      <c r="CM927" s="48">
        <f t="shared" si="39"/>
        <v>0.95946628694854719</v>
      </c>
      <c r="CN927" s="48">
        <f t="shared" si="40"/>
        <v>1.4020048006441474E-2</v>
      </c>
      <c r="CO927" s="48">
        <f t="shared" si="41"/>
        <v>1.472482399050966E-2</v>
      </c>
      <c r="CP927" s="48">
        <f t="shared" si="13"/>
        <v>0.99999999999999989</v>
      </c>
      <c r="CQ927" s="48">
        <f t="shared" si="42"/>
        <v>2.336462767077678E-2</v>
      </c>
      <c r="CR927" s="48">
        <f t="shared" si="43"/>
        <v>5.3550511696131156E-3</v>
      </c>
      <c r="CS927" s="48">
        <f t="shared" si="44"/>
        <v>0.95919455235149076</v>
      </c>
      <c r="CT927" s="48">
        <f t="shared" si="45"/>
        <v>1.2085768808119346E-2</v>
      </c>
      <c r="CU927" s="48">
        <f t="shared" si="14"/>
        <v>1</v>
      </c>
      <c r="CV927" s="48">
        <f t="shared" si="46"/>
        <v>5.0138350379268324E-4</v>
      </c>
      <c r="CW927" s="48">
        <f t="shared" si="47"/>
        <v>7.7097669809248958E-3</v>
      </c>
      <c r="CX927" s="48">
        <f t="shared" si="48"/>
        <v>1.636349701241324E-3</v>
      </c>
      <c r="CY927" s="48">
        <f t="shared" si="49"/>
        <v>0.99015249981404108</v>
      </c>
      <c r="CZ927" s="48">
        <f t="shared" si="15"/>
        <v>1</v>
      </c>
      <c r="DA927" s="48"/>
      <c r="DB927" s="48">
        <f>(AQ927*Baseline!B$7 + AV927*Baseline!B$11 + BA927*Baseline!B$16 + BF927*Baseline!B$18)</f>
        <v>41629.643315431887</v>
      </c>
      <c r="DC927" s="48">
        <f>(AR927*Baseline!B$7 + AW927*Baseline!B$11 + BB927*Baseline!B$16 + BG927*Baseline!B$18)</f>
        <v>59767.720614875696</v>
      </c>
      <c r="DD927" s="48">
        <f>(AS927*Baseline!B$7 + AX927*Baseline!B$11 + BC927*Baseline!B$16 + BH927*Baseline!B$18)</f>
        <v>114459.81396287068</v>
      </c>
      <c r="DE927" s="48">
        <f>(AT927*Baseline!B$7 + AY927*Baseline!B$11 + BD927*Baseline!B$16 + BI927*Baseline!B$18)</f>
        <v>1259693.013885099</v>
      </c>
      <c r="DF927" s="48">
        <f t="shared" si="16"/>
        <v>1475550.1917782773</v>
      </c>
      <c r="DG927" s="48"/>
      <c r="DH927" s="48">
        <f t="shared" si="50"/>
        <v>2.821296323730026E-2</v>
      </c>
      <c r="DI927" s="48">
        <f t="shared" si="51"/>
        <v>4.0505379585119974E-2</v>
      </c>
      <c r="DJ927" s="48">
        <f t="shared" si="52"/>
        <v>7.7570939030496847E-2</v>
      </c>
      <c r="DK927" s="48">
        <f t="shared" si="53"/>
        <v>0.85371071814708288</v>
      </c>
      <c r="DL927" s="48">
        <f t="shared" si="17"/>
        <v>1</v>
      </c>
      <c r="DM927" s="48"/>
      <c r="DN927" s="48">
        <f>DH927 / (Baseline!B$7/Baseline!B$17)</f>
        <v>3.011548259906077</v>
      </c>
      <c r="DO927" s="48">
        <f>DI927 / (Baseline!B$11/Baseline!B$17)</f>
        <v>0.97781925012577386</v>
      </c>
      <c r="DP927" s="48">
        <f>DJ927 / (Baseline!B$16/Baseline!B$17)</f>
        <v>1.1987054326276059</v>
      </c>
      <c r="DQ927" s="48">
        <f>DK927 / (Baseline!B$18/Baseline!B$17)</f>
        <v>0.96519533428879378</v>
      </c>
      <c r="DR927" s="71"/>
      <c r="DS927" s="48">
        <f>(AU927*Baseline!B$34)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2.4478440167295393E-2</v>
      </c>
      <c r="DT927" s="48">
        <f>(AZ927*Baseline!B$34) + (Baseline!D$88*(1-Baseline!D$89)*Baseline!B$35) + (Baseline!D$88*Baseline!D$89*((1-Baseline!D$90)*Baseline!B$40 + Baseline!D$90*Baseline!B$41))</f>
        <v>1.0001822083102218E-2</v>
      </c>
      <c r="DU927" s="48">
        <f>(BE927*Baseline!B$34) + (Baseline!F$88*(1-Baseline!F$89)*Baseline!B$35) + (Baseline!F$88*Baseline!F$89*((1-Baseline!F$90)*Baseline!B$40 + Baseline!F$90*Baseline!B$41))</f>
        <v>1.2910056450350964E-2</v>
      </c>
      <c r="DV927" s="48">
        <f>(BJ927*Baseline!B$34) + (Baseline!H$88*(1-Baseline!H$89)*Baseline!B$35) + (Baseline!H$88*Baseline!H$89*((1-Baseline!H$90)*Baseline!B$40 + Baseline!H$90*Baseline!B$41))</f>
        <v>9.3050061046546732E-3</v>
      </c>
      <c r="DW927" s="48">
        <f>( DS927*Baseline!B$7 + DT927*Baseline!B$11 + DU927*Baseline!B$16 + DV927*Baseline!B$18 ) / Baseline!B$17</f>
        <v>9.7093107641343587E-3</v>
      </c>
    </row>
    <row r="928" spans="1:127">
      <c r="A928" s="7" t="s">
        <v>1259</v>
      </c>
      <c r="B928" s="1">
        <f>MIN( MAX( NORMINV( MCrands!B928, (B$5+B$4)/2, (B$5-B$4)/3.29 ), 0 ), 1 )</f>
        <v>0.37071428869933787</v>
      </c>
      <c r="C928" s="1">
        <f>MAX( NORMINV( MCrands!C928, (C$5+C$4)/2, (C$5-C$4)/3.29 ), 0 )</f>
        <v>2.5726767523715286</v>
      </c>
      <c r="D928" s="40"/>
      <c r="E928" s="40">
        <f>Baseline!B$33 * (C928 * Baseline!B$66*Baseline!B$66/Baseline!B$73 + Baseline!B$52*Baseline!B$52/Baseline!B$74 + Baseline!B$53*Baseline!B$53/Baseline!B$75 + Baseline!B$54*Baseline!B$54/Baseline!B$76)</f>
        <v>2.1536774033847182E-5</v>
      </c>
      <c r="F928" s="40">
        <f>Baseline!B$33 * (C928 * Baseline!B$66*Baseline!B$57/Baseline!B$73 + Baseline!B$52*Baseline!B$67/Baseline!B$74 + Baseline!B$53*Baseline!B$55/Baseline!B$75 + Baseline!B$54*Baseline!B$56/Baseline!B$76)</f>
        <v>3.9484972668973801E-8</v>
      </c>
      <c r="G928" s="1">
        <f>Baseline!B$33 * (C928 * Baseline!B$66*Baseline!B$58/Baseline!B$73 + Baseline!B$52*Baseline!B$59/Baseline!B$74 + Baseline!B$53*Baseline!B$68/Baseline!B$75 + Baseline!B$54*Baseline!B$60/Baseline!B$76)</f>
        <v>1.0872160035321174E-7</v>
      </c>
      <c r="H928" s="40">
        <f>Baseline!B$33 * (C928 * Baseline!B$66*Baseline!B$61/Baseline!B$73 + Baseline!B$52*Baseline!B$62/Baseline!B$74 + Baseline!B$53*Baseline!B$63/Baseline!B$75 + Baseline!B$54*Baseline!B$69/Baseline!B$76)</f>
        <v>1.7615950334750507E-9</v>
      </c>
      <c r="I928" s="40">
        <f>Baseline!B$33 * (C928 * Baseline!B$57*Baseline!B$66/Baseline!B$73 + Baseline!B$67*Baseline!B$52/Baseline!B$74 + Baseline!B$55*Baseline!B$53/Baseline!B$75 + Baseline!B$56*Baseline!B$54/Baseline!B$76)</f>
        <v>3.9484972668973801E-8</v>
      </c>
      <c r="J928" s="1">
        <f>Baseline!B$33 * (C928 * Baseline!B$57*Baseline!B$57/Baseline!B$73 + Baseline!B$67*Baseline!B$67/Baseline!B$74 + Baseline!B$55*Baseline!B$55/Baseline!B$75 + Baseline!B$56*Baseline!B$56/Baseline!B$76)</f>
        <v>1.7949606301086448E-6</v>
      </c>
      <c r="K928" s="40">
        <f>Baseline!B$33 * (C928 * Baseline!B$57*Baseline!B$58/Baseline!B$73 + Baseline!B$67*Baseline!B$59/Baseline!B$74 + Baseline!B$55*Baseline!B$68/Baseline!B$75 + Baseline!B$56*Baseline!B$60/Baseline!B$76)</f>
        <v>1.3929305060984405E-8</v>
      </c>
      <c r="L928" s="1">
        <f>Baseline!B$33 * (C928 * Baseline!B$57*Baseline!B$61/Baseline!B$73 + Baseline!B$67*Baseline!B$62/Baseline!B$74 + Baseline!B$55*Baseline!B$63/Baseline!B$75 + Baseline!B$56*Baseline!B$69/Baseline!B$76)</f>
        <v>1.4629429625352071E-8</v>
      </c>
      <c r="M928" s="40">
        <f>Baseline!B$33 * (C928 * Baseline!B$58*Baseline!B$66/Baseline!B$73 + Baseline!B$59*Baseline!B$52/Baseline!B$74 + Baseline!B$68*Baseline!B$53/Baseline!B$75 + Baseline!B$60*Baseline!B$54/Baseline!B$76)</f>
        <v>1.0872160035321174E-7</v>
      </c>
      <c r="N928" s="1">
        <f>Baseline!B$33 * (C928 * Baseline!B$58*Baseline!B$57/Baseline!B$73 + Baseline!B$59*Baseline!B$67/Baseline!B$74 + Baseline!B$68*Baseline!B$55/Baseline!B$75 + Baseline!B$60*Baseline!B$56/Baseline!B$76)</f>
        <v>1.3929305060984405E-8</v>
      </c>
      <c r="O928" s="1">
        <f>Baseline!B$33 * (C928 * Baseline!B$58*Baseline!B$58/Baseline!B$73 + Baseline!B$59*Baseline!B$59/Baseline!B$74 + Baseline!B$68*Baseline!B$68/Baseline!B$75 + Baseline!B$60*Baseline!B$60/Baseline!B$76)</f>
        <v>1.3250170267027476E-6</v>
      </c>
      <c r="P928" s="40">
        <f>Baseline!B$33 * (C928 * Baseline!B$58*Baseline!B$61/Baseline!B$73 + Baseline!B$59*Baseline!B$62/Baseline!B$74 + Baseline!B$68*Baseline!B$63/Baseline!B$75 + Baseline!B$60*Baseline!B$69/Baseline!B$76)</f>
        <v>1.6489971571923928E-9</v>
      </c>
      <c r="Q928" s="40">
        <f>Baseline!B$33 * (C928 * Baseline!B$61*Baseline!B$66/Baseline!B$73 + Baseline!B$62*Baseline!B$52/Baseline!B$74 + Baseline!B$63*Baseline!B$53/Baseline!B$75 + Baseline!B$69*Baseline!B$54/Baseline!B$76)</f>
        <v>1.7615950334750507E-9</v>
      </c>
      <c r="R928" s="40">
        <f>Baseline!B$33 * (C928 * Baseline!B$61*Baseline!B$57/Baseline!B$73 + Baseline!B$62*Baseline!B$67/Baseline!B$74 + Baseline!B$63*Baseline!B$55/Baseline!B$75 + Baseline!B$69*Baseline!B$56/Baseline!B$76)</f>
        <v>1.4629429625352071E-8</v>
      </c>
      <c r="S928" s="40">
        <f>Baseline!B$33 * (C928 * Baseline!B$61*Baseline!B$58/Baseline!B$73 + Baseline!B$62*Baseline!B$59/Baseline!B$74 + Baseline!B$63*Baseline!B$68/Baseline!B$75 + Baseline!B$69*Baseline!B$60/Baseline!B$76)</f>
        <v>1.6489971571923928E-9</v>
      </c>
      <c r="T928" s="40">
        <f>Baseline!B$33 * (C928 * Baseline!B$61*Baseline!B$61/Baseline!B$73 + Baseline!B$62*Baseline!B$62/Baseline!B$74 + Baseline!B$63*Baseline!B$63/Baseline!B$75 + Baseline!B$69*Baseline!B$69/Baseline!B$76)</f>
        <v>9.8551805679481428E-8</v>
      </c>
      <c r="U928" s="40"/>
      <c r="V928" s="40">
        <f>E928 * ( Baseline!B$87 * Baseline!B$7 )</f>
        <v>0.22353017769729991</v>
      </c>
      <c r="W928" s="40">
        <f>F928 * ( Baseline!D$87 * Baseline!B$11 )</f>
        <v>7.2836332651311417E-4</v>
      </c>
      <c r="X928" s="40">
        <f>G928 * ( Baseline!F$87 * Baseline!B$16 )</f>
        <v>3.7764197736030003E-3</v>
      </c>
      <c r="Y928" s="40">
        <f>H928 * ( Baseline!H$87 * Baseline!B$18 )</f>
        <v>6.195062326607608E-4</v>
      </c>
      <c r="Z928" s="48">
        <f t="shared" si="0"/>
        <v>0.22865446703007677</v>
      </c>
      <c r="AA928" s="40">
        <f>I928 * ( Baseline!B$87 * Baseline!B$7 )</f>
        <v>4.0981453133127909E-4</v>
      </c>
      <c r="AB928" s="1">
        <f>J928 * ( Baseline!D$87 * Baseline!B$11 )</f>
        <v>3.3110913016619961E-2</v>
      </c>
      <c r="AC928" s="1">
        <f>K928 * ( Baseline!F$87 * Baseline!B$16 )</f>
        <v>4.8383120643878485E-4</v>
      </c>
      <c r="AD928" s="1">
        <f>L928 * ( Baseline!F$87 * Baseline!B$16 )</f>
        <v>5.0814987209743599E-4</v>
      </c>
      <c r="AE928" s="48">
        <f t="shared" si="1"/>
        <v>3.4512708626487462E-2</v>
      </c>
      <c r="AF928" s="48">
        <f>M928 * ( Baseline!B$87 * Baseline!B$7 )</f>
        <v>1.1284214900659846E-3</v>
      </c>
      <c r="AG928" s="48">
        <f>N928 * ( Baseline!D$87 * Baseline!B$11 )</f>
        <v>2.5694825865250464E-4</v>
      </c>
      <c r="AH928" s="48">
        <f>O928 * ( Baseline!F$87 * Baseline!B$16 )</f>
        <v>4.6024161562602431E-2</v>
      </c>
      <c r="AI928" s="48">
        <f>P928 * ( Baseline!H$87 * Baseline!B$18 )</f>
        <v>5.7990854714511314E-4</v>
      </c>
      <c r="AJ928" s="48">
        <f t="shared" si="2"/>
        <v>4.7989439858466029E-2</v>
      </c>
      <c r="AK928" s="48">
        <f>Q928 * ( Baseline!B$87 * Baseline!B$7 )</f>
        <v>1.8283594852437552E-5</v>
      </c>
      <c r="AL928" s="48">
        <f>R928 * ( Baseline!D$87 * Baseline!B$11 )</f>
        <v>2.6986317342151192E-4</v>
      </c>
      <c r="AM928" s="48">
        <f>S928 * ( Baseline!F$87 * Baseline!B$16 )</f>
        <v>5.7277536853811833E-5</v>
      </c>
      <c r="AN928" s="48">
        <f>T928 * ( Baseline!H$87 * Baseline!B$18 )</f>
        <v>3.4658055170587308E-2</v>
      </c>
      <c r="AO928" s="48">
        <f t="shared" si="3"/>
        <v>3.5003479475715069E-2</v>
      </c>
      <c r="AP928" s="48"/>
      <c r="AQ928" s="48">
        <f>V928 * ( (1-Baseline!B$88-Baseline!B$87) + (1-B928)*Baseline!B$88 )</f>
        <v>0.14499604245775458</v>
      </c>
      <c r="AR928" s="48">
        <f>W928 * ( (1-Baseline!B$88-Baseline!B$87) + (1-B928)*Baseline!B$88 )</f>
        <v>4.7246327499807E-4</v>
      </c>
      <c r="AS928" s="48">
        <f>X928 * ( (1-Baseline!B$88-Baseline!B$87) + (1-B928)*Baseline!B$88 )</f>
        <v>2.4496286249686937E-3</v>
      </c>
      <c r="AT928" s="48">
        <f>Y928 * ( (1-Baseline!B$88-Baseline!B$87) + (1-B928)*Baseline!B$88 )</f>
        <v>4.018515662586005E-4</v>
      </c>
      <c r="AU928" s="48">
        <f t="shared" si="4"/>
        <v>0.14831998592397994</v>
      </c>
      <c r="AV928" s="48">
        <f>AA928 * ( (1-Baseline!D$88-Baseline!D$87) + (1-B928)*Baseline!D$88 )</f>
        <v>3.382274727470348E-4</v>
      </c>
      <c r="AW928" s="48">
        <f>AB928 * ( (1-Baseline!D$88-Baseline!D$87) + (1-B928)*Baseline!D$88 )</f>
        <v>2.7327045709136626E-2</v>
      </c>
      <c r="AX928" s="48">
        <f>AC928 * ( (1-Baseline!D$88-Baseline!D$87) + (1-B928)*Baseline!D$88 )</f>
        <v>3.9931479652109849E-4</v>
      </c>
      <c r="AY928" s="48">
        <f>AD928 * ( (1-Baseline!D$88-Baseline!D$87) + (1-B928)*Baseline!D$88 )</f>
        <v>4.1938543872010997E-4</v>
      </c>
      <c r="AZ928" s="48">
        <f t="shared" si="5"/>
        <v>2.8483973417124869E-2</v>
      </c>
      <c r="BA928" s="48">
        <f>AF928 * ( (1-Baseline!F$88-Baseline!F$87) + (1-Baseline!B$36)*Baseline!F$88 )</f>
        <v>8.1204821373916472E-4</v>
      </c>
      <c r="BB928" s="48">
        <f>AG928 * ( (1-Baseline!F$88-Baseline!F$87) + (1-Baseline!B$36)*Baseline!F$88 )</f>
        <v>1.8490818927061924E-4</v>
      </c>
      <c r="BC928" s="48">
        <f>AH928 * ( (1-Baseline!F$88-Baseline!F$87) + (1-Baseline!B$36)*Baseline!F$88 )</f>
        <v>3.3120459433618715E-2</v>
      </c>
      <c r="BD928" s="48">
        <f>AI928 * ( (1-Baseline!F$88-Baseline!F$87) + (1-Baseline!B$36)*Baseline!F$88 )</f>
        <v>4.1732074759913206E-4</v>
      </c>
      <c r="BE928" s="48">
        <f t="shared" si="6"/>
        <v>3.4534736584227635E-2</v>
      </c>
      <c r="BF928" s="48">
        <f>AK928 * ( (1-Baseline!H$88-Baseline!H$87) + (1-Baseline!B$36)*Baseline!H$88 )</f>
        <v>1.448645787348332E-5</v>
      </c>
      <c r="BG928" s="48">
        <f>AL928 * ( (1-Baseline!H$88-Baseline!H$87) + (1-Baseline!B$36)*Baseline!H$88 )</f>
        <v>2.1381798956533231E-4</v>
      </c>
      <c r="BH928" s="48">
        <f>AM928 * ( (1-Baseline!H$88-Baseline!H$87) + (1-Baseline!B$36)*Baseline!H$88 )</f>
        <v>4.5382138000012188E-5</v>
      </c>
      <c r="BI928" s="48">
        <f>AN928 * ( (1-Baseline!H$88-Baseline!H$87) + (1-Baseline!B$36)*Baseline!H$88 )</f>
        <v>2.7460270272759733E-2</v>
      </c>
      <c r="BJ928" s="48">
        <f t="shared" si="7"/>
        <v>2.7733956858198561E-2</v>
      </c>
      <c r="BK928" s="48"/>
      <c r="BL928" s="48">
        <f t="shared" si="18"/>
        <v>0.97758937579774974</v>
      </c>
      <c r="BM928" s="48">
        <f t="shared" si="19"/>
        <v>3.1854323074182785E-3</v>
      </c>
      <c r="BN928" s="48">
        <f t="shared" si="20"/>
        <v>1.6515836417515768E-2</v>
      </c>
      <c r="BO928" s="48">
        <f t="shared" si="21"/>
        <v>2.7093554773162253E-3</v>
      </c>
      <c r="BP928" s="48">
        <f t="shared" si="8"/>
        <v>1</v>
      </c>
      <c r="BQ928" s="48">
        <f t="shared" si="22"/>
        <v>1.1874307976417673E-2</v>
      </c>
      <c r="BR928" s="48">
        <f t="shared" si="23"/>
        <v>0.95938320503793595</v>
      </c>
      <c r="BS928" s="48">
        <f t="shared" si="24"/>
        <v>1.4018928843720455E-2</v>
      </c>
      <c r="BT928" s="48">
        <f t="shared" si="25"/>
        <v>1.4723558141925908E-2</v>
      </c>
      <c r="BU928" s="48">
        <f t="shared" si="9"/>
        <v>1</v>
      </c>
      <c r="BV928" s="48">
        <f t="shared" si="26"/>
        <v>2.3513954182295269E-2</v>
      </c>
      <c r="BW928" s="48">
        <f t="shared" si="27"/>
        <v>5.3542666763837059E-3</v>
      </c>
      <c r="BX928" s="48">
        <f t="shared" si="28"/>
        <v>0.95904769254111444</v>
      </c>
      <c r="BY928" s="48">
        <f t="shared" si="29"/>
        <v>1.2084086600206668E-2</v>
      </c>
      <c r="BZ928" s="48">
        <f t="shared" si="10"/>
        <v>1.0000000000000002</v>
      </c>
      <c r="CA928" s="48">
        <f t="shared" si="30"/>
        <v>5.2233649700803193E-4</v>
      </c>
      <c r="CB928" s="48">
        <f t="shared" si="31"/>
        <v>7.7096099434554579E-3</v>
      </c>
      <c r="CC928" s="48">
        <f t="shared" si="32"/>
        <v>1.6363383786903299E-3</v>
      </c>
      <c r="CD928" s="48">
        <f t="shared" si="33"/>
        <v>0.99013171518084619</v>
      </c>
      <c r="CE928" s="48">
        <f t="shared" si="11"/>
        <v>1</v>
      </c>
      <c r="CF928" s="48"/>
      <c r="CG928" s="48">
        <f t="shared" si="34"/>
        <v>0.97758937579774974</v>
      </c>
      <c r="CH928" s="48">
        <f t="shared" si="35"/>
        <v>3.1854323074182785E-3</v>
      </c>
      <c r="CI928" s="48">
        <f t="shared" si="36"/>
        <v>1.6515836417515768E-2</v>
      </c>
      <c r="CJ928" s="48">
        <f t="shared" si="37"/>
        <v>2.7093554773162253E-3</v>
      </c>
      <c r="CK928" s="48">
        <f t="shared" si="12"/>
        <v>1</v>
      </c>
      <c r="CL928" s="48">
        <f t="shared" si="38"/>
        <v>1.1874307976417673E-2</v>
      </c>
      <c r="CM928" s="48">
        <f t="shared" si="39"/>
        <v>0.95938320503793595</v>
      </c>
      <c r="CN928" s="48">
        <f t="shared" si="40"/>
        <v>1.4018928843720455E-2</v>
      </c>
      <c r="CO928" s="48">
        <f t="shared" si="41"/>
        <v>1.4723558141925908E-2</v>
      </c>
      <c r="CP928" s="48">
        <f t="shared" si="13"/>
        <v>1</v>
      </c>
      <c r="CQ928" s="48">
        <f t="shared" si="42"/>
        <v>2.3513954182295269E-2</v>
      </c>
      <c r="CR928" s="48">
        <f t="shared" si="43"/>
        <v>5.3542666763837059E-3</v>
      </c>
      <c r="CS928" s="48">
        <f t="shared" si="44"/>
        <v>0.95904769254111444</v>
      </c>
      <c r="CT928" s="48">
        <f t="shared" si="45"/>
        <v>1.2084086600206668E-2</v>
      </c>
      <c r="CU928" s="48">
        <f t="shared" si="14"/>
        <v>1.0000000000000002</v>
      </c>
      <c r="CV928" s="48">
        <f t="shared" si="46"/>
        <v>5.2233649700803193E-4</v>
      </c>
      <c r="CW928" s="48">
        <f t="shared" si="47"/>
        <v>7.7096099434554579E-3</v>
      </c>
      <c r="CX928" s="48">
        <f t="shared" si="48"/>
        <v>1.6363383786903299E-3</v>
      </c>
      <c r="CY928" s="48">
        <f t="shared" si="49"/>
        <v>0.99013171518084619</v>
      </c>
      <c r="CZ928" s="48">
        <f t="shared" si="15"/>
        <v>1</v>
      </c>
      <c r="DA928" s="48"/>
      <c r="DB928" s="48">
        <f>(AQ928*Baseline!B$7 + AV928*Baseline!B$11 + BA928*Baseline!B$16 + BF928*Baseline!B$18)</f>
        <v>74432.29020376374</v>
      </c>
      <c r="DC928" s="48">
        <f>(AR928*Baseline!B$7 + AW928*Baseline!B$11 + BB928*Baseline!B$16 + BG928*Baseline!B$18)</f>
        <v>69243.847656374433</v>
      </c>
      <c r="DD928" s="48">
        <f>(AS928*Baseline!B$7 + AX928*Baseline!B$11 + BC928*Baseline!B$16 + BH928*Baseline!B$18)</f>
        <v>115082.33914800857</v>
      </c>
      <c r="DE928" s="48">
        <f>(AT928*Baseline!B$7 + AY928*Baseline!B$11 + BD928*Baseline!B$16 + BI928*Baseline!B$18)</f>
        <v>1259920.5798953942</v>
      </c>
      <c r="DF928" s="48">
        <f t="shared" si="16"/>
        <v>1518679.0569035409</v>
      </c>
      <c r="DG928" s="48"/>
      <c r="DH928" s="48">
        <f t="shared" si="50"/>
        <v>4.9011204747581714E-2</v>
      </c>
      <c r="DI928" s="48">
        <f t="shared" si="51"/>
        <v>4.5594786694139855E-2</v>
      </c>
      <c r="DJ928" s="48">
        <f t="shared" si="52"/>
        <v>7.5777919386504092E-2</v>
      </c>
      <c r="DK928" s="48">
        <f t="shared" si="53"/>
        <v>0.82961608917177432</v>
      </c>
      <c r="DL928" s="48">
        <f t="shared" si="17"/>
        <v>1</v>
      </c>
      <c r="DM928" s="48"/>
      <c r="DN928" s="48">
        <f>DH928 / (Baseline!B$7/Baseline!B$17)</f>
        <v>5.231623744447349</v>
      </c>
      <c r="DO928" s="48">
        <f>DI928 / (Baseline!B$11/Baseline!B$17)</f>
        <v>1.1006799736617354</v>
      </c>
      <c r="DP928" s="48">
        <f>DJ928 / (Baseline!B$16/Baseline!B$17)</f>
        <v>1.1709978605016949</v>
      </c>
      <c r="DQ928" s="48">
        <f>DK928 / (Baseline!B$18/Baseline!B$17)</f>
        <v>0.93795422910639314</v>
      </c>
      <c r="DR928" s="71"/>
      <c r="DS928" s="48">
        <f>(AU928*Baseline!B$34)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3.4777529138596996E-2</v>
      </c>
      <c r="DT928" s="48">
        <f>(AZ928*Baseline!B$34) + (Baseline!D$88*(1-Baseline!D$89)*Baseline!B$35) + (Baseline!D$88*Baseline!D$89*((1-Baseline!D$90)*Baseline!B$40 + Baseline!D$90*Baseline!B$41))</f>
        <v>1.0686164012568732E-2</v>
      </c>
      <c r="DU928" s="48">
        <f>(BE928*Baseline!B$34) + (Baseline!F$88*(1-Baseline!F$89)*Baseline!B$35) + (Baseline!F$88*Baseline!F$89*((1-Baseline!F$90)*Baseline!B$40 + Baseline!F$90*Baseline!B$41))</f>
        <v>1.2910850487634148E-2</v>
      </c>
      <c r="DV928" s="48">
        <f>(BJ928*Baseline!B$34) + (Baseline!H$88*(1-Baseline!H$89)*Baseline!B$35) + (Baseline!H$88*Baseline!H$89*((1-Baseline!H$90)*Baseline!B$40 + Baseline!H$90*Baseline!B$41))</f>
        <v>9.305093528729786E-3</v>
      </c>
      <c r="DW928" s="48">
        <f>( DS928*Baseline!B$7 + DT928*Baseline!B$11 + DU928*Baseline!B$16 + DV928*Baseline!B$18 ) / Baseline!B$17</f>
        <v>9.8342723208335644E-3</v>
      </c>
    </row>
    <row r="929" spans="1:127">
      <c r="A929" s="7" t="s">
        <v>1260</v>
      </c>
      <c r="B929" s="1">
        <f>MIN( MAX( NORMINV( MCrands!B929, (B$5+B$4)/2, (B$5-B$4)/3.29 ), 0 ), 1 )</f>
        <v>0.5422738644439663</v>
      </c>
      <c r="C929" s="1">
        <f>MAX( NORMINV( MCrands!C929, (C$5+C$4)/2, (C$5-C$4)/3.29 ), 0 )</f>
        <v>2.2585442750501321</v>
      </c>
      <c r="D929" s="40"/>
      <c r="E929" s="40">
        <f>Baseline!B$33 * (C929 * Baseline!B$66*Baseline!B$66/Baseline!B$73 + Baseline!B$52*Baseline!B$52/Baseline!B$74 + Baseline!B$53*Baseline!B$53/Baseline!B$75 + Baseline!B$54*Baseline!B$54/Baseline!B$76)</f>
        <v>1.8908100040154928E-5</v>
      </c>
      <c r="F929" s="40">
        <f>Baseline!B$33 * (C929 * Baseline!B$66*Baseline!B$57/Baseline!B$73 + Baseline!B$52*Baseline!B$67/Baseline!B$74 + Baseline!B$53*Baseline!B$55/Baseline!B$75 + Baseline!B$54*Baseline!B$56/Baseline!B$76)</f>
        <v>3.9133428169650199E-8</v>
      </c>
      <c r="G929" s="1">
        <f>Baseline!B$33 * (C929 * Baseline!B$66*Baseline!B$58/Baseline!B$73 + Baseline!B$52*Baseline!B$59/Baseline!B$74 + Baseline!B$53*Baseline!B$68/Baseline!B$75 + Baseline!B$54*Baseline!B$60/Baseline!B$76)</f>
        <v>1.0785738679237455E-7</v>
      </c>
      <c r="H929" s="40">
        <f>Baseline!B$33 * (C929 * Baseline!B$66*Baseline!B$61/Baseline!B$73 + Baseline!B$52*Baseline!B$62/Baseline!B$74 + Baseline!B$53*Baseline!B$63/Baseline!B$75 + Baseline!B$54*Baseline!B$69/Baseline!B$76)</f>
        <v>1.6751736773913314E-9</v>
      </c>
      <c r="I929" s="40">
        <f>Baseline!B$33 * (C929 * Baseline!B$57*Baseline!B$66/Baseline!B$73 + Baseline!B$67*Baseline!B$52/Baseline!B$74 + Baseline!B$55*Baseline!B$53/Baseline!B$75 + Baseline!B$56*Baseline!B$54/Baseline!B$76)</f>
        <v>3.9133428169650199E-8</v>
      </c>
      <c r="J929" s="1">
        <f>Baseline!B$33 * (C929 * Baseline!B$57*Baseline!B$57/Baseline!B$73 + Baseline!B$67*Baseline!B$67/Baseline!B$74 + Baseline!B$55*Baseline!B$55/Baseline!B$75 + Baseline!B$56*Baseline!B$56/Baseline!B$76)</f>
        <v>1.7949605830950041E-6</v>
      </c>
      <c r="K929" s="40">
        <f>Baseline!B$33 * (C929 * Baseline!B$57*Baseline!B$58/Baseline!B$73 + Baseline!B$67*Baseline!B$59/Baseline!B$74 + Baseline!B$55*Baseline!B$68/Baseline!B$75 + Baseline!B$56*Baseline!B$60/Baseline!B$76)</f>
        <v>1.3929189485784027E-8</v>
      </c>
      <c r="L929" s="1">
        <f>Baseline!B$33 * (C929 * Baseline!B$57*Baseline!B$61/Baseline!B$73 + Baseline!B$67*Baseline!B$62/Baseline!B$74 + Baseline!B$55*Baseline!B$63/Baseline!B$75 + Baseline!B$56*Baseline!B$69/Baseline!B$76)</f>
        <v>1.4629418067832032E-8</v>
      </c>
      <c r="M929" s="40">
        <f>Baseline!B$33 * (C929 * Baseline!B$58*Baseline!B$66/Baseline!B$73 + Baseline!B$59*Baseline!B$52/Baseline!B$74 + Baseline!B$68*Baseline!B$53/Baseline!B$75 + Baseline!B$60*Baseline!B$54/Baseline!B$76)</f>
        <v>1.0785738679237455E-7</v>
      </c>
      <c r="N929" s="1">
        <f>Baseline!B$33 * (C929 * Baseline!B$58*Baseline!B$57/Baseline!B$73 + Baseline!B$59*Baseline!B$67/Baseline!B$74 + Baseline!B$68*Baseline!B$55/Baseline!B$75 + Baseline!B$60*Baseline!B$56/Baseline!B$76)</f>
        <v>1.3929189485784027E-8</v>
      </c>
      <c r="O929" s="1">
        <f>Baseline!B$33 * (C929 * Baseline!B$58*Baseline!B$58/Baseline!B$73 + Baseline!B$59*Baseline!B$59/Baseline!B$74 + Baseline!B$68*Baseline!B$68/Baseline!B$75 + Baseline!B$60*Baseline!B$60/Baseline!B$76)</f>
        <v>1.32501674258038E-6</v>
      </c>
      <c r="P929" s="40">
        <f>Baseline!B$33 * (C929 * Baseline!B$58*Baseline!B$61/Baseline!B$73 + Baseline!B$59*Baseline!B$62/Baseline!B$74 + Baseline!B$68*Baseline!B$63/Baseline!B$75 + Baseline!B$60*Baseline!B$69/Baseline!B$76)</f>
        <v>1.648968744955633E-9</v>
      </c>
      <c r="Q929" s="40">
        <f>Baseline!B$33 * (C929 * Baseline!B$61*Baseline!B$66/Baseline!B$73 + Baseline!B$62*Baseline!B$52/Baseline!B$74 + Baseline!B$63*Baseline!B$53/Baseline!B$75 + Baseline!B$69*Baseline!B$54/Baseline!B$76)</f>
        <v>1.6751736773913314E-9</v>
      </c>
      <c r="R929" s="40">
        <f>Baseline!B$33 * (C929 * Baseline!B$61*Baseline!B$57/Baseline!B$73 + Baseline!B$62*Baseline!B$67/Baseline!B$74 + Baseline!B$63*Baseline!B$55/Baseline!B$75 + Baseline!B$69*Baseline!B$56/Baseline!B$76)</f>
        <v>1.4629418067832032E-8</v>
      </c>
      <c r="S929" s="40">
        <f>Baseline!B$33 * (C929 * Baseline!B$61*Baseline!B$58/Baseline!B$73 + Baseline!B$62*Baseline!B$59/Baseline!B$74 + Baseline!B$63*Baseline!B$68/Baseline!B$75 + Baseline!B$69*Baseline!B$60/Baseline!B$76)</f>
        <v>1.648968744955633E-9</v>
      </c>
      <c r="T929" s="40">
        <f>Baseline!B$33 * (C929 * Baseline!B$61*Baseline!B$61/Baseline!B$73 + Baseline!B$62*Baseline!B$62/Baseline!B$74 + Baseline!B$63*Baseline!B$63/Baseline!B$75 + Baseline!B$69*Baseline!B$69/Baseline!B$76)</f>
        <v>9.8551802838257756E-8</v>
      </c>
      <c r="U929" s="40"/>
      <c r="V929" s="40">
        <f>E929 * ( Baseline!B$87 * Baseline!B$7 )</f>
        <v>0.196247170316768</v>
      </c>
      <c r="W929" s="40">
        <f>F929 * ( Baseline!D$87 * Baseline!B$11 )</f>
        <v>7.2187852726831377E-4</v>
      </c>
      <c r="X929" s="40">
        <f>G929 * ( Baseline!F$87 * Baseline!B$16 )</f>
        <v>3.7464015144055766E-3</v>
      </c>
      <c r="Y929" s="40">
        <f>H929 * ( Baseline!H$87 * Baseline!B$18 )</f>
        <v>5.891141347543282E-4</v>
      </c>
      <c r="Z929" s="48">
        <f t="shared" si="0"/>
        <v>0.20130456449319623</v>
      </c>
      <c r="AA929" s="40">
        <f>I929 * ( Baseline!B$87 * Baseline!B$7 )</f>
        <v>4.0616585097279939E-4</v>
      </c>
      <c r="AB929" s="1">
        <f>J929 * ( Baseline!D$87 * Baseline!B$11 )</f>
        <v>3.3110912149378335E-2</v>
      </c>
      <c r="AC929" s="1">
        <f>K929 * ( Baseline!F$87 * Baseline!B$16 )</f>
        <v>4.8382719196079127E-4</v>
      </c>
      <c r="AD929" s="1">
        <f>L929 * ( Baseline!F$87 * Baseline!B$16 )</f>
        <v>5.0814947064963662E-4</v>
      </c>
      <c r="AE929" s="48">
        <f t="shared" si="1"/>
        <v>3.4509054662961565E-2</v>
      </c>
      <c r="AF929" s="48">
        <f>M929 * ( Baseline!B$87 * Baseline!B$7 )</f>
        <v>1.1194518175180555E-3</v>
      </c>
      <c r="AG929" s="48">
        <f>N929 * ( Baseline!D$87 * Baseline!B$11 )</f>
        <v>2.5694612668351191E-4</v>
      </c>
      <c r="AH929" s="48">
        <f>O929 * ( Baseline!F$87 * Baseline!B$16 )</f>
        <v>4.6024151693677365E-2</v>
      </c>
      <c r="AI929" s="48">
        <f>P929 * ( Baseline!H$87 * Baseline!B$18 )</f>
        <v>5.7989855531531004E-4</v>
      </c>
      <c r="AJ929" s="48">
        <f t="shared" si="2"/>
        <v>4.798044819319424E-2</v>
      </c>
      <c r="AK929" s="48">
        <f>Q929 * ( Baseline!B$87 * Baseline!B$7 )</f>
        <v>1.7386627597644629E-5</v>
      </c>
      <c r="AL929" s="48">
        <f>R929 * ( Baseline!D$87 * Baseline!B$11 )</f>
        <v>2.6986296022461266E-4</v>
      </c>
      <c r="AM929" s="48">
        <f>S929 * ( Baseline!F$87 * Baseline!B$16 )</f>
        <v>5.7276549961305071E-5</v>
      </c>
      <c r="AN929" s="48">
        <f>T929 * ( Baseline!H$87 * Baseline!B$18 )</f>
        <v>3.4658054171404329E-2</v>
      </c>
      <c r="AO929" s="48">
        <f t="shared" si="3"/>
        <v>3.5002580309187889E-2</v>
      </c>
      <c r="AP929" s="48"/>
      <c r="AQ929" s="48">
        <f>V929 * ( (1-Baseline!B$88-Baseline!B$87) + (1-B929)*Baseline!B$88 )</f>
        <v>9.7333937695847514E-2</v>
      </c>
      <c r="AR929" s="48">
        <f>W929 * ( (1-Baseline!B$88-Baseline!B$87) + (1-B929)*Baseline!B$88 )</f>
        <v>3.5803461259436409E-4</v>
      </c>
      <c r="AS929" s="48">
        <f>X929 * ( (1-Baseline!B$88-Baseline!B$87) + (1-B929)*Baseline!B$88 )</f>
        <v>1.8581262139891559E-3</v>
      </c>
      <c r="AT929" s="48">
        <f>Y929 * ( (1-Baseline!B$88-Baseline!B$87) + (1-B929)*Baseline!B$88 )</f>
        <v>2.9218662564848977E-4</v>
      </c>
      <c r="AU929" s="48">
        <f t="shared" si="4"/>
        <v>9.9842285148079524E-2</v>
      </c>
      <c r="AV929" s="48">
        <f>AA929 * ( (1-Baseline!D$88-Baseline!D$87) + (1-B929)*Baseline!D$88 )</f>
        <v>3.0399877451480969E-4</v>
      </c>
      <c r="AW929" s="48">
        <f>AB929 * ( (1-Baseline!D$88-Baseline!D$87) + (1-B929)*Baseline!D$88 )</f>
        <v>2.4782183663078629E-2</v>
      </c>
      <c r="AX929" s="48">
        <f>AC929 * ( (1-Baseline!D$88-Baseline!D$87) + (1-B929)*Baseline!D$88 )</f>
        <v>3.6212515917019366E-4</v>
      </c>
      <c r="AY929" s="48">
        <f>AD929 * ( (1-Baseline!D$88-Baseline!D$87) + (1-B929)*Baseline!D$88 )</f>
        <v>3.8032940479327491E-4</v>
      </c>
      <c r="AZ929" s="48">
        <f t="shared" si="5"/>
        <v>2.5828637001556905E-2</v>
      </c>
      <c r="BA929" s="48">
        <f>AF929 * ( (1-Baseline!F$88-Baseline!F$87) + (1-Baseline!B$36)*Baseline!F$88 )</f>
        <v>8.0559335034415338E-4</v>
      </c>
      <c r="BB929" s="48">
        <f>AG929 * ( (1-Baseline!F$88-Baseline!F$87) + (1-Baseline!B$36)*Baseline!F$88 )</f>
        <v>1.8490665503750905E-4</v>
      </c>
      <c r="BC929" s="48">
        <f>AH929 * ( (1-Baseline!F$88-Baseline!F$87) + (1-Baseline!B$36)*Baseline!F$88 )</f>
        <v>3.3120452331624431E-2</v>
      </c>
      <c r="BD929" s="48">
        <f>AI929 * ( (1-Baseline!F$88-Baseline!F$87) + (1-Baseline!B$36)*Baseline!F$88 )</f>
        <v>4.1731355715866723E-4</v>
      </c>
      <c r="BE929" s="48">
        <f t="shared" si="6"/>
        <v>3.4528265894164765E-2</v>
      </c>
      <c r="BF929" s="48">
        <f>AK929 * ( (1-Baseline!H$88-Baseline!H$87) + (1-Baseline!B$36)*Baseline!H$88 )</f>
        <v>1.377577277816579E-5</v>
      </c>
      <c r="BG929" s="48">
        <f>AL929 * ( (1-Baseline!H$88-Baseline!H$87) + (1-Baseline!B$36)*Baseline!H$88 )</f>
        <v>2.1381782064516507E-4</v>
      </c>
      <c r="BH929" s="48">
        <f>AM929 * ( (1-Baseline!H$88-Baseline!H$87) + (1-Baseline!B$36)*Baseline!H$88 )</f>
        <v>4.5381356065341231E-5</v>
      </c>
      <c r="BI929" s="48">
        <f>AN929 * ( (1-Baseline!H$88-Baseline!H$87) + (1-Baseline!B$36)*Baseline!H$88 )</f>
        <v>2.7460269481087075E-2</v>
      </c>
      <c r="BJ929" s="48">
        <f t="shared" si="7"/>
        <v>2.7733244430575746E-2</v>
      </c>
      <c r="BK929" s="48"/>
      <c r="BL929" s="48">
        <f t="shared" si="18"/>
        <v>0.97487690262185211</v>
      </c>
      <c r="BM929" s="48">
        <f t="shared" si="19"/>
        <v>3.5860017833461103E-3</v>
      </c>
      <c r="BN929" s="48">
        <f t="shared" si="20"/>
        <v>1.8610613841953887E-2</v>
      </c>
      <c r="BO929" s="48">
        <f t="shared" si="21"/>
        <v>2.9264817528478811E-3</v>
      </c>
      <c r="BP929" s="48">
        <f t="shared" si="8"/>
        <v>1</v>
      </c>
      <c r="BQ929" s="48">
        <f t="shared" si="22"/>
        <v>1.1769834176557019E-2</v>
      </c>
      <c r="BR929" s="48">
        <f t="shared" si="23"/>
        <v>0.95948476342692024</v>
      </c>
      <c r="BS929" s="48">
        <f t="shared" si="24"/>
        <v>1.4020296895587845E-2</v>
      </c>
      <c r="BT929" s="48">
        <f t="shared" si="25"/>
        <v>1.4725105500934846E-2</v>
      </c>
      <c r="BU929" s="48">
        <f t="shared" si="9"/>
        <v>0.99999999999999989</v>
      </c>
      <c r="BV929" s="48">
        <f t="shared" si="26"/>
        <v>2.3331416434681063E-2</v>
      </c>
      <c r="BW929" s="48">
        <f t="shared" si="27"/>
        <v>5.3552256462656026E-3</v>
      </c>
      <c r="BX929" s="48">
        <f t="shared" si="28"/>
        <v>0.9592272149764044</v>
      </c>
      <c r="BY929" s="48">
        <f t="shared" si="29"/>
        <v>1.2086142942648989E-2</v>
      </c>
      <c r="BZ929" s="48">
        <f t="shared" si="10"/>
        <v>1</v>
      </c>
      <c r="CA929" s="48">
        <f t="shared" si="30"/>
        <v>4.9672416844882665E-4</v>
      </c>
      <c r="CB929" s="48">
        <f t="shared" si="31"/>
        <v>7.709801901483699E-3</v>
      </c>
      <c r="CC929" s="48">
        <f t="shared" si="32"/>
        <v>1.6363522190468468E-3</v>
      </c>
      <c r="CD929" s="48">
        <f t="shared" si="33"/>
        <v>0.99015712171102066</v>
      </c>
      <c r="CE929" s="48">
        <f t="shared" si="11"/>
        <v>1</v>
      </c>
      <c r="CF929" s="48"/>
      <c r="CG929" s="48">
        <f t="shared" si="34"/>
        <v>0.97487690262185211</v>
      </c>
      <c r="CH929" s="48">
        <f t="shared" si="35"/>
        <v>3.5860017833461103E-3</v>
      </c>
      <c r="CI929" s="48">
        <f t="shared" si="36"/>
        <v>1.8610613841953887E-2</v>
      </c>
      <c r="CJ929" s="48">
        <f t="shared" si="37"/>
        <v>2.9264817528478811E-3</v>
      </c>
      <c r="CK929" s="48">
        <f t="shared" si="12"/>
        <v>1</v>
      </c>
      <c r="CL929" s="48">
        <f t="shared" si="38"/>
        <v>1.1769834176557019E-2</v>
      </c>
      <c r="CM929" s="48">
        <f t="shared" si="39"/>
        <v>0.95948476342692024</v>
      </c>
      <c r="CN929" s="48">
        <f t="shared" si="40"/>
        <v>1.4020296895587845E-2</v>
      </c>
      <c r="CO929" s="48">
        <f t="shared" si="41"/>
        <v>1.4725105500934846E-2</v>
      </c>
      <c r="CP929" s="48">
        <f t="shared" si="13"/>
        <v>0.99999999999999989</v>
      </c>
      <c r="CQ929" s="48">
        <f t="shared" si="42"/>
        <v>2.3331416434681063E-2</v>
      </c>
      <c r="CR929" s="48">
        <f t="shared" si="43"/>
        <v>5.3552256462656026E-3</v>
      </c>
      <c r="CS929" s="48">
        <f t="shared" si="44"/>
        <v>0.9592272149764044</v>
      </c>
      <c r="CT929" s="48">
        <f t="shared" si="45"/>
        <v>1.2086142942648989E-2</v>
      </c>
      <c r="CU929" s="48">
        <f t="shared" si="14"/>
        <v>1</v>
      </c>
      <c r="CV929" s="48">
        <f t="shared" si="46"/>
        <v>4.9672416844882665E-4</v>
      </c>
      <c r="CW929" s="48">
        <f t="shared" si="47"/>
        <v>7.709801901483699E-3</v>
      </c>
      <c r="CX929" s="48">
        <f t="shared" si="48"/>
        <v>1.6363522190468468E-3</v>
      </c>
      <c r="CY929" s="48">
        <f t="shared" si="49"/>
        <v>0.99015712171102066</v>
      </c>
      <c r="CZ929" s="48">
        <f t="shared" si="15"/>
        <v>1</v>
      </c>
      <c r="DA929" s="48"/>
      <c r="DB929" s="48">
        <f>(AQ929*Baseline!B$7 + AV929*Baseline!B$11 + BA929*Baseline!B$16 + BF929*Baseline!B$18)</f>
        <v>51188.596233299155</v>
      </c>
      <c r="DC929" s="48">
        <f>(AR929*Baseline!B$7 + AW929*Baseline!B$11 + BB929*Baseline!B$16 + BG929*Baseline!B$18)</f>
        <v>63730.742799822052</v>
      </c>
      <c r="DD929" s="48">
        <f>(AS929*Baseline!B$7 + AX929*Baseline!B$11 + BC929*Baseline!B$16 + BH929*Baseline!B$18)</f>
        <v>114715.64569468721</v>
      </c>
      <c r="DE929" s="48">
        <f>(AT929*Baseline!B$7 + AY929*Baseline!B$11 + BD929*Baseline!B$16 + BI929*Baseline!B$18)</f>
        <v>1259783.5742847377</v>
      </c>
      <c r="DF929" s="48">
        <f t="shared" si="16"/>
        <v>1489418.5590125462</v>
      </c>
      <c r="DG929" s="48"/>
      <c r="DH929" s="48">
        <f t="shared" si="50"/>
        <v>3.436817402573266E-2</v>
      </c>
      <c r="DI929" s="48">
        <f t="shared" si="51"/>
        <v>4.2789008109361967E-2</v>
      </c>
      <c r="DJ929" s="48">
        <f t="shared" si="52"/>
        <v>7.7020421828731145E-2</v>
      </c>
      <c r="DK929" s="48">
        <f t="shared" si="53"/>
        <v>0.84582239603617415</v>
      </c>
      <c r="DL929" s="48">
        <f t="shared" si="17"/>
        <v>0.99999999999999989</v>
      </c>
      <c r="DM929" s="48"/>
      <c r="DN929" s="48">
        <f>DH929 / (Baseline!B$7/Baseline!B$17)</f>
        <v>3.6685765267827515</v>
      </c>
      <c r="DO929" s="48">
        <f>DI929 / (Baseline!B$11/Baseline!B$17)</f>
        <v>1.0329471357057041</v>
      </c>
      <c r="DP929" s="48">
        <f>DJ929 / (Baseline!B$16/Baseline!B$17)</f>
        <v>1.1901982781602345</v>
      </c>
      <c r="DQ929" s="48">
        <f>DK929 / (Baseline!B$18/Baseline!B$17)</f>
        <v>0.95627688974432168</v>
      </c>
      <c r="DR929" s="71"/>
      <c r="DS929" s="48">
        <f>(AU929*Baseline!B$34)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2.750587402221193E-2</v>
      </c>
      <c r="DT929" s="48">
        <f>(AZ929*Baseline!B$34) + (Baseline!D$88*(1-Baseline!D$89)*Baseline!B$35) + (Baseline!D$88*Baseline!D$89*((1-Baseline!D$90)*Baseline!B$40 + Baseline!D$90*Baseline!B$41))</f>
        <v>1.0287863550233539E-2</v>
      </c>
      <c r="DU929" s="48">
        <f>(BE929*Baseline!B$34) + (Baseline!F$88*(1-Baseline!F$89)*Baseline!B$35) + (Baseline!F$88*Baseline!F$89*((1-Baseline!F$90)*Baseline!B$40 + Baseline!F$90*Baseline!B$41))</f>
        <v>1.2909879884124717E-2</v>
      </c>
      <c r="DV929" s="48">
        <f>(BJ929*Baseline!B$34) + (Baseline!H$88*(1-Baseline!H$89)*Baseline!B$35) + (Baseline!H$88*Baseline!H$89*((1-Baseline!H$90)*Baseline!B$40 + Baseline!H$90*Baseline!B$41))</f>
        <v>9.3049866645863628E-3</v>
      </c>
      <c r="DW929" s="48">
        <f>( DS929*Baseline!B$7 + DT929*Baseline!B$11 + DU929*Baseline!B$16 + DV929*Baseline!B$18 ) / Baseline!B$17</f>
        <v>9.7494929658555746E-3</v>
      </c>
    </row>
    <row r="930" spans="1:127">
      <c r="A930" s="7" t="s">
        <v>1261</v>
      </c>
      <c r="B930" s="1">
        <f>MIN( MAX( NORMINV( MCrands!B930, (B$5+B$4)/2, (B$5-B$4)/3.29 ), 0 ), 1 )</f>
        <v>0.59154333591917285</v>
      </c>
      <c r="C930" s="1">
        <f>MAX( NORMINV( MCrands!C930, (C$5+C$4)/2, (C$5-C$4)/3.29 ), 0 )</f>
        <v>2.5569709182430578</v>
      </c>
      <c r="D930" s="40"/>
      <c r="E930" s="40">
        <f>Baseline!B$33 * (C930 * Baseline!B$66*Baseline!B$66/Baseline!B$73 + Baseline!B$52*Baseline!B$52/Baseline!B$74 + Baseline!B$53*Baseline!B$53/Baseline!B$75 + Baseline!B$54*Baseline!B$54/Baseline!B$76)</f>
        <v>2.1405346942720537E-5</v>
      </c>
      <c r="F930" s="40">
        <f>Baseline!B$33 * (C930 * Baseline!B$66*Baseline!B$57/Baseline!B$73 + Baseline!B$52*Baseline!B$67/Baseline!B$74 + Baseline!B$53*Baseline!B$55/Baseline!B$75 + Baseline!B$54*Baseline!B$56/Baseline!B$76)</f>
        <v>3.9467396327800069E-8</v>
      </c>
      <c r="G930" s="1">
        <f>Baseline!B$33 * (C930 * Baseline!B$66*Baseline!B$58/Baseline!B$73 + Baseline!B$52*Baseline!B$59/Baseline!B$74 + Baseline!B$53*Baseline!B$68/Baseline!B$75 + Baseline!B$54*Baseline!B$60/Baseline!B$76)</f>
        <v>1.086783918478263E-7</v>
      </c>
      <c r="H930" s="40">
        <f>Baseline!B$33 * (C930 * Baseline!B$66*Baseline!B$61/Baseline!B$73 + Baseline!B$52*Baseline!B$62/Baseline!B$74 + Baseline!B$53*Baseline!B$63/Baseline!B$75 + Baseline!B$54*Baseline!B$69/Baseline!B$76)</f>
        <v>1.7572741829365064E-9</v>
      </c>
      <c r="I930" s="40">
        <f>Baseline!B$33 * (C930 * Baseline!B$57*Baseline!B$66/Baseline!B$73 + Baseline!B$67*Baseline!B$52/Baseline!B$74 + Baseline!B$55*Baseline!B$53/Baseline!B$75 + Baseline!B$56*Baseline!B$54/Baseline!B$76)</f>
        <v>3.9467396327800069E-8</v>
      </c>
      <c r="J930" s="1">
        <f>Baseline!B$33 * (C930 * Baseline!B$57*Baseline!B$57/Baseline!B$73 + Baseline!B$67*Baseline!B$67/Baseline!B$74 + Baseline!B$55*Baseline!B$55/Baseline!B$75 + Baseline!B$56*Baseline!B$56/Baseline!B$76)</f>
        <v>1.7949606277580809E-6</v>
      </c>
      <c r="K930" s="40">
        <f>Baseline!B$33 * (C930 * Baseline!B$57*Baseline!B$58/Baseline!B$73 + Baseline!B$67*Baseline!B$59/Baseline!B$74 + Baseline!B$55*Baseline!B$68/Baseline!B$75 + Baseline!B$56*Baseline!B$60/Baseline!B$76)</f>
        <v>1.3929299282514947E-8</v>
      </c>
      <c r="L930" s="1">
        <f>Baseline!B$33 * (C930 * Baseline!B$57*Baseline!B$61/Baseline!B$73 + Baseline!B$67*Baseline!B$62/Baseline!B$74 + Baseline!B$55*Baseline!B$63/Baseline!B$75 + Baseline!B$56*Baseline!B$69/Baseline!B$76)</f>
        <v>1.4629429047505124E-8</v>
      </c>
      <c r="M930" s="40">
        <f>Baseline!B$33 * (C930 * Baseline!B$58*Baseline!B$66/Baseline!B$73 + Baseline!B$59*Baseline!B$52/Baseline!B$74 + Baseline!B$68*Baseline!B$53/Baseline!B$75 + Baseline!B$60*Baseline!B$54/Baseline!B$76)</f>
        <v>1.086783918478263E-7</v>
      </c>
      <c r="N930" s="1">
        <f>Baseline!B$33 * (C930 * Baseline!B$58*Baseline!B$57/Baseline!B$73 + Baseline!B$59*Baseline!B$67/Baseline!B$74 + Baseline!B$68*Baseline!B$55/Baseline!B$75 + Baseline!B$60*Baseline!B$56/Baseline!B$76)</f>
        <v>1.3929299282514947E-8</v>
      </c>
      <c r="O930" s="1">
        <f>Baseline!B$33 * (C930 * Baseline!B$58*Baseline!B$58/Baseline!B$73 + Baseline!B$59*Baseline!B$59/Baseline!B$74 + Baseline!B$68*Baseline!B$68/Baseline!B$75 + Baseline!B$60*Baseline!B$60/Baseline!B$76)</f>
        <v>1.3250170124973433E-6</v>
      </c>
      <c r="P930" s="40">
        <f>Baseline!B$33 * (C930 * Baseline!B$58*Baseline!B$61/Baseline!B$73 + Baseline!B$59*Baseline!B$62/Baseline!B$74 + Baseline!B$68*Baseline!B$63/Baseline!B$75 + Baseline!B$60*Baseline!B$69/Baseline!B$76)</f>
        <v>1.6489957366519838E-9</v>
      </c>
      <c r="Q930" s="40">
        <f>Baseline!B$33 * (C930 * Baseline!B$61*Baseline!B$66/Baseline!B$73 + Baseline!B$62*Baseline!B$52/Baseline!B$74 + Baseline!B$63*Baseline!B$53/Baseline!B$75 + Baseline!B$69*Baseline!B$54/Baseline!B$76)</f>
        <v>1.7572741829365064E-9</v>
      </c>
      <c r="R930" s="40">
        <f>Baseline!B$33 * (C930 * Baseline!B$61*Baseline!B$57/Baseline!B$73 + Baseline!B$62*Baseline!B$67/Baseline!B$74 + Baseline!B$63*Baseline!B$55/Baseline!B$75 + Baseline!B$69*Baseline!B$56/Baseline!B$76)</f>
        <v>1.4629429047505124E-8</v>
      </c>
      <c r="S930" s="40">
        <f>Baseline!B$33 * (C930 * Baseline!B$61*Baseline!B$58/Baseline!B$73 + Baseline!B$62*Baseline!B$59/Baseline!B$74 + Baseline!B$63*Baseline!B$68/Baseline!B$75 + Baseline!B$69*Baseline!B$60/Baseline!B$76)</f>
        <v>1.6489957366519838E-9</v>
      </c>
      <c r="T930" s="40">
        <f>Baseline!B$33 * (C930 * Baseline!B$61*Baseline!B$61/Baseline!B$73 + Baseline!B$62*Baseline!B$62/Baseline!B$74 + Baseline!B$63*Baseline!B$63/Baseline!B$75 + Baseline!B$69*Baseline!B$69/Baseline!B$76)</f>
        <v>9.8551805537427385E-8</v>
      </c>
      <c r="U930" s="40"/>
      <c r="V930" s="40">
        <f>E930 * ( Baseline!B$87 * Baseline!B$7 )</f>
        <v>0.22216609591849645</v>
      </c>
      <c r="W930" s="40">
        <f>F930 * ( Baseline!D$87 * Baseline!B$11 )</f>
        <v>7.2803910285383611E-4</v>
      </c>
      <c r="X930" s="40">
        <f>G930 * ( Baseline!F$87 * Baseline!B$16 )</f>
        <v>3.7749189361098502E-3</v>
      </c>
      <c r="Y930" s="40">
        <f>H930 * ( Baseline!H$87 * Baseline!B$18 )</f>
        <v>6.1798670417200061E-4</v>
      </c>
      <c r="Z930" s="48">
        <f t="shared" si="0"/>
        <v>0.22728704066163213</v>
      </c>
      <c r="AA930" s="40">
        <f>I930 * ( Baseline!B$87 * Baseline!B$7 )</f>
        <v>4.0963210648623693E-4</v>
      </c>
      <c r="AB930" s="1">
        <f>J930 * ( Baseline!D$87 * Baseline!B$11 )</f>
        <v>3.3110912973260055E-2</v>
      </c>
      <c r="AC930" s="1">
        <f>K930 * ( Baseline!F$87 * Baseline!B$16 )</f>
        <v>4.8383100572497773E-4</v>
      </c>
      <c r="AD930" s="1">
        <f>L930 * ( Baseline!F$87 * Baseline!B$16 )</f>
        <v>5.0814985202605524E-4</v>
      </c>
      <c r="AE930" s="48">
        <f t="shared" si="1"/>
        <v>3.4512525937497325E-2</v>
      </c>
      <c r="AF930" s="48">
        <f>M930 * ( Baseline!B$87 * Baseline!B$7 )</f>
        <v>1.1279730289885893E-3</v>
      </c>
      <c r="AG930" s="48">
        <f>N930 * ( Baseline!D$87 * Baseline!B$11 )</f>
        <v>2.5694815205941487E-4</v>
      </c>
      <c r="AH930" s="48">
        <f>O930 * ( Baseline!F$87 * Baseline!B$16 )</f>
        <v>4.6024161069180981E-2</v>
      </c>
      <c r="AI930" s="48">
        <f>P930 * ( Baseline!H$87 * Baseline!B$18 )</f>
        <v>5.7990804757874267E-4</v>
      </c>
      <c r="AJ930" s="48">
        <f t="shared" si="2"/>
        <v>4.7988990297807732E-2</v>
      </c>
      <c r="AK930" s="48">
        <f>Q930 * ( Baseline!B$87 * Baseline!B$7 )</f>
        <v>1.8238748744698001E-5</v>
      </c>
      <c r="AL930" s="48">
        <f>R930 * ( Baseline!D$87 * Baseline!B$11 )</f>
        <v>2.6986316276220293E-4</v>
      </c>
      <c r="AM930" s="48">
        <f>S930 * ( Baseline!F$87 * Baseline!B$16 )</f>
        <v>5.7277487511667565E-5</v>
      </c>
      <c r="AN930" s="48">
        <f>T930 * ( Baseline!H$87 * Baseline!B$18 )</f>
        <v>3.4658055120630672E-2</v>
      </c>
      <c r="AO930" s="48">
        <f t="shared" si="3"/>
        <v>3.500343451964924E-2</v>
      </c>
      <c r="AP930" s="48"/>
      <c r="AQ930" s="48">
        <f>V930 * ( (1-Baseline!B$88-Baseline!B$87) + (1-B930)*Baseline!B$88 )</f>
        <v>0.1004471640439286</v>
      </c>
      <c r="AR930" s="48">
        <f>W930 * ( (1-Baseline!B$88-Baseline!B$87) + (1-B930)*Baseline!B$88 )</f>
        <v>3.2916572122499761E-4</v>
      </c>
      <c r="AS930" s="48">
        <f>X930 * ( (1-Baseline!B$88-Baseline!B$87) + (1-B930)*Baseline!B$88 )</f>
        <v>1.7067406260182201E-3</v>
      </c>
      <c r="AT930" s="48">
        <f>Y930 * ( (1-Baseline!B$88-Baseline!B$87) + (1-B930)*Baseline!B$88 )</f>
        <v>2.7940812298247558E-4</v>
      </c>
      <c r="AU930" s="48">
        <f t="shared" si="4"/>
        <v>0.10276247851415431</v>
      </c>
      <c r="AV930" s="48">
        <f>AA930 * ( (1-Baseline!D$88-Baseline!D$87) + (1-B930)*Baseline!D$88 )</f>
        <v>2.9755143099791597E-4</v>
      </c>
      <c r="AW930" s="48">
        <f>AB930 * ( (1-Baseline!D$88-Baseline!D$87) + (1-B930)*Baseline!D$88 )</f>
        <v>2.4051336262071073E-2</v>
      </c>
      <c r="AX930" s="48">
        <f>AC930 * ( (1-Baseline!D$88-Baseline!D$87) + (1-B930)*Baseline!D$88 )</f>
        <v>3.5144854574397234E-4</v>
      </c>
      <c r="AY930" s="48">
        <f>AD930 * ( (1-Baseline!D$88-Baseline!D$87) + (1-B930)*Baseline!D$88 )</f>
        <v>3.6911343919964954E-4</v>
      </c>
      <c r="AZ930" s="48">
        <f t="shared" si="5"/>
        <v>2.5069449678012608E-2</v>
      </c>
      <c r="BA930" s="48">
        <f>AF930 * ( (1-Baseline!F$88-Baseline!F$87) + (1-Baseline!B$36)*Baseline!F$88 )</f>
        <v>8.1172548679711652E-4</v>
      </c>
      <c r="BB930" s="48">
        <f>AG930 * ( (1-Baseline!F$88-Baseline!F$87) + (1-Baseline!B$36)*Baseline!F$88 )</f>
        <v>1.8490811256282087E-4</v>
      </c>
      <c r="BC930" s="48">
        <f>AH930 * ( (1-Baseline!F$88-Baseline!F$87) + (1-Baseline!B$36)*Baseline!F$88 )</f>
        <v>3.3120459078536849E-2</v>
      </c>
      <c r="BD930" s="48">
        <f>AI930 * ( (1-Baseline!F$88-Baseline!F$87) + (1-Baseline!B$36)*Baseline!F$88 )</f>
        <v>4.1732038809518576E-4</v>
      </c>
      <c r="BE930" s="48">
        <f t="shared" si="6"/>
        <v>3.4534413065991976E-2</v>
      </c>
      <c r="BF930" s="48">
        <f>AK930 * ( (1-Baseline!H$88-Baseline!H$87) + (1-Baseline!B$36)*Baseline!H$88 )</f>
        <v>1.4450925405399119E-5</v>
      </c>
      <c r="BG930" s="48">
        <f>AL930 * ( (1-Baseline!H$88-Baseline!H$87) + (1-Baseline!B$36)*Baseline!H$88 )</f>
        <v>2.1381798111974861E-4</v>
      </c>
      <c r="BH930" s="48">
        <f>AM930 * ( (1-Baseline!H$88-Baseline!H$87) + (1-Baseline!B$36)*Baseline!H$88 )</f>
        <v>4.5382098905244441E-5</v>
      </c>
      <c r="BI930" s="48">
        <f>AN930 * ( (1-Baseline!H$88-Baseline!H$87) + (1-Baseline!B$36)*Baseline!H$88 )</f>
        <v>2.746027023317809E-2</v>
      </c>
      <c r="BJ930" s="48">
        <f t="shared" si="7"/>
        <v>2.7733921238608482E-2</v>
      </c>
      <c r="BK930" s="48"/>
      <c r="BL930" s="48">
        <f t="shared" si="18"/>
        <v>0.97746926209154461</v>
      </c>
      <c r="BM930" s="48">
        <f t="shared" si="19"/>
        <v>3.2031703203777729E-3</v>
      </c>
      <c r="BN930" s="48">
        <f t="shared" si="20"/>
        <v>1.6608597327507406E-2</v>
      </c>
      <c r="BO930" s="48">
        <f t="shared" si="21"/>
        <v>2.7189702605702575E-3</v>
      </c>
      <c r="BP930" s="48">
        <f t="shared" si="8"/>
        <v>1</v>
      </c>
      <c r="BQ930" s="48">
        <f t="shared" si="22"/>
        <v>1.1869085074447651E-2</v>
      </c>
      <c r="BR930" s="48">
        <f t="shared" si="23"/>
        <v>0.95938828219135253</v>
      </c>
      <c r="BS930" s="48">
        <f t="shared" si="24"/>
        <v>1.4018997235994913E-2</v>
      </c>
      <c r="BT930" s="48">
        <f t="shared" si="25"/>
        <v>1.4723635498204966E-2</v>
      </c>
      <c r="BU930" s="48">
        <f t="shared" si="9"/>
        <v>1</v>
      </c>
      <c r="BV930" s="48">
        <f t="shared" si="26"/>
        <v>2.3504829378335933E-2</v>
      </c>
      <c r="BW930" s="48">
        <f t="shared" si="27"/>
        <v>5.3543146139324576E-3</v>
      </c>
      <c r="BX930" s="48">
        <f t="shared" si="28"/>
        <v>0.95905666661387312</v>
      </c>
      <c r="BY930" s="48">
        <f t="shared" si="29"/>
        <v>1.2084189393858417E-2</v>
      </c>
      <c r="BZ930" s="48">
        <f t="shared" si="10"/>
        <v>1</v>
      </c>
      <c r="CA930" s="48">
        <f t="shared" si="30"/>
        <v>5.2105597622026628E-4</v>
      </c>
      <c r="CB930" s="48">
        <f t="shared" si="31"/>
        <v>7.7096195406400692E-3</v>
      </c>
      <c r="CC930" s="48">
        <f t="shared" si="32"/>
        <v>1.6363390706564736E-3</v>
      </c>
      <c r="CD930" s="48">
        <f t="shared" si="33"/>
        <v>0.99013298541248318</v>
      </c>
      <c r="CE930" s="48">
        <f t="shared" si="11"/>
        <v>1</v>
      </c>
      <c r="CF930" s="48"/>
      <c r="CG930" s="48">
        <f t="shared" si="34"/>
        <v>0.97746926209154461</v>
      </c>
      <c r="CH930" s="48">
        <f t="shared" si="35"/>
        <v>3.2031703203777729E-3</v>
      </c>
      <c r="CI930" s="48">
        <f t="shared" si="36"/>
        <v>1.6608597327507406E-2</v>
      </c>
      <c r="CJ930" s="48">
        <f t="shared" si="37"/>
        <v>2.7189702605702575E-3</v>
      </c>
      <c r="CK930" s="48">
        <f t="shared" si="12"/>
        <v>1</v>
      </c>
      <c r="CL930" s="48">
        <f t="shared" si="38"/>
        <v>1.1869085074447651E-2</v>
      </c>
      <c r="CM930" s="48">
        <f t="shared" si="39"/>
        <v>0.95938828219135253</v>
      </c>
      <c r="CN930" s="48">
        <f t="shared" si="40"/>
        <v>1.4018997235994913E-2</v>
      </c>
      <c r="CO930" s="48">
        <f t="shared" si="41"/>
        <v>1.4723635498204966E-2</v>
      </c>
      <c r="CP930" s="48">
        <f t="shared" si="13"/>
        <v>1</v>
      </c>
      <c r="CQ930" s="48">
        <f t="shared" si="42"/>
        <v>2.3504829378335933E-2</v>
      </c>
      <c r="CR930" s="48">
        <f t="shared" si="43"/>
        <v>5.3543146139324576E-3</v>
      </c>
      <c r="CS930" s="48">
        <f t="shared" si="44"/>
        <v>0.95905666661387312</v>
      </c>
      <c r="CT930" s="48">
        <f t="shared" si="45"/>
        <v>1.2084189393858417E-2</v>
      </c>
      <c r="CU930" s="48">
        <f t="shared" si="14"/>
        <v>1</v>
      </c>
      <c r="CV930" s="48">
        <f t="shared" si="46"/>
        <v>5.2105597622026628E-4</v>
      </c>
      <c r="CW930" s="48">
        <f t="shared" si="47"/>
        <v>7.7096195406400692E-3</v>
      </c>
      <c r="CX930" s="48">
        <f t="shared" si="48"/>
        <v>1.6363390706564736E-3</v>
      </c>
      <c r="CY930" s="48">
        <f t="shared" si="49"/>
        <v>0.99013298541248318</v>
      </c>
      <c r="CZ930" s="48">
        <f t="shared" si="15"/>
        <v>1</v>
      </c>
      <c r="DA930" s="48"/>
      <c r="DB930" s="48">
        <f>(AQ930*Baseline!B$7 + AV930*Baseline!B$11 + BA930*Baseline!B$16 + BF930*Baseline!B$18)</f>
        <v>52736.143947738863</v>
      </c>
      <c r="DC930" s="48">
        <f>(AR930*Baseline!B$7 + AW930*Baseline!B$11 + BB930*Baseline!B$16 + BG930*Baseline!B$18)</f>
        <v>62149.411901536419</v>
      </c>
      <c r="DD930" s="48">
        <f>(AS930*Baseline!B$7 + AX930*Baseline!B$11 + BC930*Baseline!B$16 + BH930*Baseline!B$18)</f>
        <v>114619.38372917548</v>
      </c>
      <c r="DE930" s="48">
        <f>(AT930*Baseline!B$7 + AY930*Baseline!B$11 + BD930*Baseline!B$16 + BI930*Baseline!B$18)</f>
        <v>1259753.3807908634</v>
      </c>
      <c r="DF930" s="48">
        <f t="shared" si="16"/>
        <v>1489258.3203693142</v>
      </c>
      <c r="DG930" s="48"/>
      <c r="DH930" s="48">
        <f t="shared" si="50"/>
        <v>3.5411011794556281E-2</v>
      </c>
      <c r="DI930" s="48">
        <f t="shared" si="51"/>
        <v>4.1731787596207139E-2</v>
      </c>
      <c r="DJ930" s="48">
        <f t="shared" si="52"/>
        <v>7.6964071418282598E-2</v>
      </c>
      <c r="DK930" s="48">
        <f t="shared" si="53"/>
        <v>0.84589312919095394</v>
      </c>
      <c r="DL930" s="48">
        <f t="shared" si="17"/>
        <v>1</v>
      </c>
      <c r="DM930" s="48"/>
      <c r="DN930" s="48">
        <f>DH930 / (Baseline!B$7/Baseline!B$17)</f>
        <v>3.7798925995273893</v>
      </c>
      <c r="DO930" s="48">
        <f>DI930 / (Baseline!B$11/Baseline!B$17)</f>
        <v>1.0074253265045774</v>
      </c>
      <c r="DP930" s="48">
        <f>DJ930 / (Baseline!B$16/Baseline!B$17)</f>
        <v>1.1893274940240657</v>
      </c>
      <c r="DQ930" s="48">
        <f>DK930 / (Baseline!B$18/Baseline!B$17)</f>
        <v>0.95635685982027563</v>
      </c>
      <c r="DR930" s="71"/>
      <c r="DS930" s="48">
        <f>(AU930*Baseline!B$34)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2.7943903027123147E-2</v>
      </c>
      <c r="DT930" s="48">
        <f>(AZ930*Baseline!B$34) + (Baseline!D$88*(1-Baseline!D$89)*Baseline!B$35) + (Baseline!D$88*Baseline!D$89*((1-Baseline!D$90)*Baseline!B$40 + Baseline!D$90*Baseline!B$41))</f>
        <v>1.0173985451701895E-2</v>
      </c>
      <c r="DU930" s="48">
        <f>(BE930*Baseline!B$34) + (Baseline!F$88*(1-Baseline!F$89)*Baseline!B$35) + (Baseline!F$88*Baseline!F$89*((1-Baseline!F$90)*Baseline!B$40 + Baseline!F$90*Baseline!B$41))</f>
        <v>1.2910801959898799E-2</v>
      </c>
      <c r="DV930" s="48">
        <f>(BJ930*Baseline!B$34) + (Baseline!H$88*(1-Baseline!H$89)*Baseline!B$35) + (Baseline!H$88*Baseline!H$89*((1-Baseline!H$90)*Baseline!B$40 + Baseline!H$90*Baseline!B$41))</f>
        <v>9.3050881857912743E-3</v>
      </c>
      <c r="DW930" s="48">
        <f>( DS930*Baseline!B$7 + DT930*Baseline!B$11 + DU930*Baseline!B$16 + DV930*Baseline!B$18 ) / Baseline!B$17</f>
        <v>9.7490286904742627E-3</v>
      </c>
    </row>
    <row r="931" spans="1:127">
      <c r="A931" s="7" t="s">
        <v>1262</v>
      </c>
      <c r="B931" s="1">
        <f>MIN( MAX( NORMINV( MCrands!B931, (B$5+B$4)/2, (B$5-B$4)/3.29 ), 0 ), 1 )</f>
        <v>0.41810695559258981</v>
      </c>
      <c r="C931" s="1">
        <f>MAX( NORMINV( MCrands!C931, (C$5+C$4)/2, (C$5-C$4)/3.29 ), 0 )</f>
        <v>2.738040827069093</v>
      </c>
      <c r="D931" s="40"/>
      <c r="E931" s="40">
        <f>Baseline!B$33 * (C931 * Baseline!B$66*Baseline!B$66/Baseline!B$73 + Baseline!B$52*Baseline!B$52/Baseline!B$74 + Baseline!B$53*Baseline!B$53/Baseline!B$75 + Baseline!B$54*Baseline!B$54/Baseline!B$76)</f>
        <v>2.292054767723181E-5</v>
      </c>
      <c r="F931" s="40">
        <f>Baseline!B$33 * (C931 * Baseline!B$66*Baseline!B$57/Baseline!B$73 + Baseline!B$52*Baseline!B$67/Baseline!B$74 + Baseline!B$53*Baseline!B$55/Baseline!B$75 + Baseline!B$54*Baseline!B$56/Baseline!B$76)</f>
        <v>3.9670030996407386E-8</v>
      </c>
      <c r="G931" s="1">
        <f>Baseline!B$33 * (C931 * Baseline!B$66*Baseline!B$58/Baseline!B$73 + Baseline!B$52*Baseline!B$59/Baseline!B$74 + Baseline!B$53*Baseline!B$68/Baseline!B$75 + Baseline!B$54*Baseline!B$60/Baseline!B$76)</f>
        <v>1.0917653540815265E-7</v>
      </c>
      <c r="H931" s="40">
        <f>Baseline!B$33 * (C931 * Baseline!B$66*Baseline!B$61/Baseline!B$73 + Baseline!B$52*Baseline!B$62/Baseline!B$74 + Baseline!B$53*Baseline!B$63/Baseline!B$75 + Baseline!B$54*Baseline!B$69/Baseline!B$76)</f>
        <v>1.8070885389691403E-9</v>
      </c>
      <c r="I931" s="40">
        <f>Baseline!B$33 * (C931 * Baseline!B$57*Baseline!B$66/Baseline!B$73 + Baseline!B$67*Baseline!B$52/Baseline!B$74 + Baseline!B$55*Baseline!B$53/Baseline!B$75 + Baseline!B$56*Baseline!B$54/Baseline!B$76)</f>
        <v>3.9670030996407386E-8</v>
      </c>
      <c r="J931" s="1">
        <f>Baseline!B$33 * (C931 * Baseline!B$57*Baseline!B$57/Baseline!B$73 + Baseline!B$67*Baseline!B$67/Baseline!B$74 + Baseline!B$55*Baseline!B$55/Baseline!B$75 + Baseline!B$56*Baseline!B$56/Baseline!B$76)</f>
        <v>1.7949606548573345E-6</v>
      </c>
      <c r="K931" s="40">
        <f>Baseline!B$33 * (C931 * Baseline!B$57*Baseline!B$58/Baseline!B$73 + Baseline!B$67*Baseline!B$59/Baseline!B$74 + Baseline!B$55*Baseline!B$68/Baseline!B$75 + Baseline!B$56*Baseline!B$60/Baseline!B$76)</f>
        <v>1.3929365901513316E-8</v>
      </c>
      <c r="L931" s="1">
        <f>Baseline!B$33 * (C931 * Baseline!B$57*Baseline!B$61/Baseline!B$73 + Baseline!B$67*Baseline!B$62/Baseline!B$74 + Baseline!B$55*Baseline!B$63/Baseline!B$75 + Baseline!B$56*Baseline!B$69/Baseline!B$76)</f>
        <v>1.4629435709404962E-8</v>
      </c>
      <c r="M931" s="40">
        <f>Baseline!B$33 * (C931 * Baseline!B$58*Baseline!B$66/Baseline!B$73 + Baseline!B$59*Baseline!B$52/Baseline!B$74 + Baseline!B$68*Baseline!B$53/Baseline!B$75 + Baseline!B$60*Baseline!B$54/Baseline!B$76)</f>
        <v>1.0917653540815265E-7</v>
      </c>
      <c r="N931" s="1">
        <f>Baseline!B$33 * (C931 * Baseline!B$58*Baseline!B$57/Baseline!B$73 + Baseline!B$59*Baseline!B$67/Baseline!B$74 + Baseline!B$68*Baseline!B$55/Baseline!B$75 + Baseline!B$60*Baseline!B$56/Baseline!B$76)</f>
        <v>1.3929365901513316E-8</v>
      </c>
      <c r="O931" s="1">
        <f>Baseline!B$33 * (C931 * Baseline!B$58*Baseline!B$58/Baseline!B$73 + Baseline!B$59*Baseline!B$59/Baseline!B$74 + Baseline!B$68*Baseline!B$68/Baseline!B$75 + Baseline!B$60*Baseline!B$60/Baseline!B$76)</f>
        <v>1.3250171762690478E-6</v>
      </c>
      <c r="P931" s="40">
        <f>Baseline!B$33 * (C931 * Baseline!B$58*Baseline!B$61/Baseline!B$73 + Baseline!B$59*Baseline!B$62/Baseline!B$74 + Baseline!B$68*Baseline!B$63/Baseline!B$75 + Baseline!B$60*Baseline!B$69/Baseline!B$76)</f>
        <v>1.6490121138224171E-9</v>
      </c>
      <c r="Q931" s="40">
        <f>Baseline!B$33 * (C931 * Baseline!B$61*Baseline!B$66/Baseline!B$73 + Baseline!B$62*Baseline!B$52/Baseline!B$74 + Baseline!B$63*Baseline!B$53/Baseline!B$75 + Baseline!B$69*Baseline!B$54/Baseline!B$76)</f>
        <v>1.8070885389691403E-9</v>
      </c>
      <c r="R931" s="40">
        <f>Baseline!B$33 * (C931 * Baseline!B$61*Baseline!B$57/Baseline!B$73 + Baseline!B$62*Baseline!B$67/Baseline!B$74 + Baseline!B$63*Baseline!B$55/Baseline!B$75 + Baseline!B$69*Baseline!B$56/Baseline!B$76)</f>
        <v>1.4629435709404962E-8</v>
      </c>
      <c r="S931" s="40">
        <f>Baseline!B$33 * (C931 * Baseline!B$61*Baseline!B$58/Baseline!B$73 + Baseline!B$62*Baseline!B$59/Baseline!B$74 + Baseline!B$63*Baseline!B$68/Baseline!B$75 + Baseline!B$69*Baseline!B$60/Baseline!B$76)</f>
        <v>1.6490121138224171E-9</v>
      </c>
      <c r="T931" s="40">
        <f>Baseline!B$33 * (C931 * Baseline!B$61*Baseline!B$61/Baseline!B$73 + Baseline!B$62*Baseline!B$62/Baseline!B$74 + Baseline!B$63*Baseline!B$63/Baseline!B$75 + Baseline!B$69*Baseline!B$69/Baseline!B$76)</f>
        <v>9.8551807175144426E-8</v>
      </c>
      <c r="U931" s="40"/>
      <c r="V931" s="40">
        <f>E931 * ( Baseline!B$87 * Baseline!B$7 )</f>
        <v>0.23789236434198896</v>
      </c>
      <c r="W931" s="40">
        <f>F931 * ( Baseline!D$87 * Baseline!B$11 )</f>
        <v>7.3177702265768288E-4</v>
      </c>
      <c r="X931" s="40">
        <f>G931 * ( Baseline!F$87 * Baseline!B$16 )</f>
        <v>3.7922218380649153E-3</v>
      </c>
      <c r="Y931" s="40">
        <f>H931 * ( Baseline!H$87 * Baseline!B$18 )</f>
        <v>6.3550509145839161E-4</v>
      </c>
      <c r="Z931" s="48">
        <f t="shared" si="0"/>
        <v>0.24305186829416994</v>
      </c>
      <c r="AA931" s="40">
        <f>I931 * ( Baseline!B$87 * Baseline!B$7 )</f>
        <v>4.1173525171171228E-4</v>
      </c>
      <c r="AB931" s="1">
        <f>J931 * ( Baseline!D$87 * Baseline!B$11 )</f>
        <v>3.3110913473149033E-2</v>
      </c>
      <c r="AC931" s="1">
        <f>K931 * ( Baseline!F$87 * Baseline!B$16 )</f>
        <v>4.8383331972055843E-4</v>
      </c>
      <c r="AD931" s="1">
        <f>L931 * ( Baseline!F$87 * Baseline!B$16 )</f>
        <v>5.0815008342561328E-4</v>
      </c>
      <c r="AE931" s="48">
        <f t="shared" si="1"/>
        <v>3.4514632128006914E-2</v>
      </c>
      <c r="AF931" s="48">
        <f>M931 * ( Baseline!B$87 * Baseline!B$7 )</f>
        <v>1.1331432610012164E-3</v>
      </c>
      <c r="AG931" s="48">
        <f>N931 * ( Baseline!D$87 * Baseline!B$11 )</f>
        <v>2.5694938095314286E-4</v>
      </c>
      <c r="AH931" s="48">
        <f>O931 * ( Baseline!F$87 * Baseline!B$16 )</f>
        <v>4.6024166757753456E-2</v>
      </c>
      <c r="AI931" s="48">
        <f>P931 * ( Baseline!H$87 * Baseline!B$18 )</f>
        <v>5.7991380699504657E-4</v>
      </c>
      <c r="AJ931" s="48">
        <f t="shared" si="2"/>
        <v>4.7994173206702864E-2</v>
      </c>
      <c r="AK931" s="48">
        <f>Q931 * ( Baseline!B$87 * Baseline!B$7 )</f>
        <v>1.8755771945960708E-5</v>
      </c>
      <c r="AL931" s="48">
        <f>R931 * ( Baseline!D$87 * Baseline!B$11 )</f>
        <v>2.6986328565157576E-4</v>
      </c>
      <c r="AM931" s="48">
        <f>S931 * ( Baseline!F$87 * Baseline!B$16 )</f>
        <v>5.727805636891451E-5</v>
      </c>
      <c r="AN931" s="48">
        <f>T931 * ( Baseline!H$87 * Baseline!B$18 )</f>
        <v>3.46580556965723E-2</v>
      </c>
      <c r="AO931" s="48">
        <f t="shared" si="3"/>
        <v>3.5003952810538752E-2</v>
      </c>
      <c r="AP931" s="48"/>
      <c r="AQ931" s="48">
        <f>V931 * ( (1-Baseline!B$88-Baseline!B$87) + (1-B931)*Baseline!B$88 )</f>
        <v>0.14427810527483095</v>
      </c>
      <c r="AR931" s="48">
        <f>W931 * ( (1-Baseline!B$88-Baseline!B$87) + (1-B931)*Baseline!B$88 )</f>
        <v>4.4381164819955654E-4</v>
      </c>
      <c r="AS931" s="48">
        <f>X931 * ( (1-Baseline!B$88-Baseline!B$87) + (1-B931)*Baseline!B$88 )</f>
        <v>2.2999249391262256E-3</v>
      </c>
      <c r="AT931" s="48">
        <f>Y931 * ( (1-Baseline!B$88-Baseline!B$87) + (1-B931)*Baseline!B$88 )</f>
        <v>3.8542418434378203E-4</v>
      </c>
      <c r="AU931" s="48">
        <f t="shared" si="4"/>
        <v>0.14740726604650053</v>
      </c>
      <c r="AV931" s="48">
        <f>AA931 * ( (1-Baseline!D$88-Baseline!D$87) + (1-B931)*Baseline!D$88 )</f>
        <v>3.310707508442958E-4</v>
      </c>
      <c r="AW931" s="48">
        <f>AB931 * ( (1-Baseline!D$88-Baseline!D$87) + (1-B931)*Baseline!D$88 )</f>
        <v>2.6624037993160085E-2</v>
      </c>
      <c r="AX931" s="48">
        <f>AC931 * ( (1-Baseline!D$88-Baseline!D$87) + (1-B931)*Baseline!D$88 )</f>
        <v>3.8904383284511681E-4</v>
      </c>
      <c r="AY931" s="48">
        <f>AD931 * ( (1-Baseline!D$88-Baseline!D$87) + (1-B931)*Baseline!D$88 )</f>
        <v>4.0859661387240826E-4</v>
      </c>
      <c r="AZ931" s="48">
        <f t="shared" si="5"/>
        <v>2.7752749190721907E-2</v>
      </c>
      <c r="BA931" s="48">
        <f>AF931 * ( (1-Baseline!F$88-Baseline!F$87) + (1-Baseline!B$36)*Baseline!F$88 )</f>
        <v>8.1544615120082741E-4</v>
      </c>
      <c r="BB931" s="48">
        <f>AG931 * ( (1-Baseline!F$88-Baseline!F$87) + (1-Baseline!B$36)*Baseline!F$88 )</f>
        <v>1.8490899691407211E-4</v>
      </c>
      <c r="BC931" s="48">
        <f>AH931 * ( (1-Baseline!F$88-Baseline!F$87) + (1-Baseline!B$36)*Baseline!F$88 )</f>
        <v>3.312046317221564E-2</v>
      </c>
      <c r="BD931" s="48">
        <f>AI931 * ( (1-Baseline!F$88-Baseline!F$87) + (1-Baseline!B$36)*Baseline!F$88 )</f>
        <v>4.1732453275545938E-4</v>
      </c>
      <c r="BE931" s="48">
        <f t="shared" si="6"/>
        <v>3.4538142853085999E-2</v>
      </c>
      <c r="BF931" s="48">
        <f>AK931 * ( (1-Baseline!H$88-Baseline!H$87) + (1-Baseline!B$36)*Baseline!H$88 )</f>
        <v>1.4860573228223587E-5</v>
      </c>
      <c r="BG931" s="48">
        <f>AL931 * ( (1-Baseline!H$88-Baseline!H$87) + (1-Baseline!B$36)*Baseline!H$88 )</f>
        <v>2.1381807848745648E-4</v>
      </c>
      <c r="BH931" s="48">
        <f>AM931 * ( (1-Baseline!H$88-Baseline!H$87) + (1-Baseline!B$36)*Baseline!H$88 )</f>
        <v>4.5382549622218337E-5</v>
      </c>
      <c r="BI931" s="48">
        <f>AN931 * ( (1-Baseline!H$88-Baseline!H$87) + (1-Baseline!B$36)*Baseline!H$88 )</f>
        <v>2.7460270689508161E-2</v>
      </c>
      <c r="BJ931" s="48">
        <f t="shared" si="7"/>
        <v>2.7734331890846058E-2</v>
      </c>
      <c r="BK931" s="48"/>
      <c r="BL931" s="48">
        <f t="shared" si="18"/>
        <v>0.97877200455856461</v>
      </c>
      <c r="BM931" s="48">
        <f t="shared" si="19"/>
        <v>3.0107854253232907E-3</v>
      </c>
      <c r="BN931" s="48">
        <f t="shared" si="20"/>
        <v>1.5602520830965689E-2</v>
      </c>
      <c r="BO931" s="48">
        <f t="shared" si="21"/>
        <v>2.6146891851463929E-3</v>
      </c>
      <c r="BP931" s="48">
        <f t="shared" si="8"/>
        <v>1</v>
      </c>
      <c r="BQ931" s="48">
        <f t="shared" si="22"/>
        <v>1.1929295673344567E-2</v>
      </c>
      <c r="BR931" s="48">
        <f t="shared" si="23"/>
        <v>0.95932975180926716</v>
      </c>
      <c r="BS931" s="48">
        <f t="shared" si="24"/>
        <v>1.401820879695692E-2</v>
      </c>
      <c r="BT931" s="48">
        <f t="shared" si="25"/>
        <v>1.472274372043139E-2</v>
      </c>
      <c r="BU931" s="48">
        <f t="shared" si="9"/>
        <v>1</v>
      </c>
      <c r="BV931" s="48">
        <f t="shared" si="26"/>
        <v>2.3610017326915044E-2</v>
      </c>
      <c r="BW931" s="48">
        <f t="shared" si="27"/>
        <v>5.353762004535528E-3</v>
      </c>
      <c r="BX931" s="48">
        <f t="shared" si="28"/>
        <v>0.95895321624846164</v>
      </c>
      <c r="BY931" s="48">
        <f t="shared" si="29"/>
        <v>1.2083004420087725E-2</v>
      </c>
      <c r="BZ931" s="48">
        <f t="shared" si="10"/>
        <v>0.99999999999999989</v>
      </c>
      <c r="CA931" s="48">
        <f t="shared" si="30"/>
        <v>5.3581868446336866E-4</v>
      </c>
      <c r="CB931" s="48">
        <f t="shared" si="31"/>
        <v>7.7095088978158819E-3</v>
      </c>
      <c r="CC931" s="48">
        <f t="shared" si="32"/>
        <v>1.6363310932035544E-3</v>
      </c>
      <c r="CD931" s="48">
        <f t="shared" si="33"/>
        <v>0.99011834132451715</v>
      </c>
      <c r="CE931" s="48">
        <f t="shared" si="11"/>
        <v>1</v>
      </c>
      <c r="CF931" s="48"/>
      <c r="CG931" s="48">
        <f t="shared" si="34"/>
        <v>0.97877200455856461</v>
      </c>
      <c r="CH931" s="48">
        <f t="shared" si="35"/>
        <v>3.0107854253232907E-3</v>
      </c>
      <c r="CI931" s="48">
        <f t="shared" si="36"/>
        <v>1.5602520830965689E-2</v>
      </c>
      <c r="CJ931" s="48">
        <f t="shared" si="37"/>
        <v>2.6146891851463929E-3</v>
      </c>
      <c r="CK931" s="48">
        <f t="shared" si="12"/>
        <v>1</v>
      </c>
      <c r="CL931" s="48">
        <f t="shared" si="38"/>
        <v>1.1929295673344567E-2</v>
      </c>
      <c r="CM931" s="48">
        <f t="shared" si="39"/>
        <v>0.95932975180926716</v>
      </c>
      <c r="CN931" s="48">
        <f t="shared" si="40"/>
        <v>1.401820879695692E-2</v>
      </c>
      <c r="CO931" s="48">
        <f t="shared" si="41"/>
        <v>1.472274372043139E-2</v>
      </c>
      <c r="CP931" s="48">
        <f t="shared" si="13"/>
        <v>1</v>
      </c>
      <c r="CQ931" s="48">
        <f t="shared" si="42"/>
        <v>2.3610017326915044E-2</v>
      </c>
      <c r="CR931" s="48">
        <f t="shared" si="43"/>
        <v>5.353762004535528E-3</v>
      </c>
      <c r="CS931" s="48">
        <f t="shared" si="44"/>
        <v>0.95895321624846164</v>
      </c>
      <c r="CT931" s="48">
        <f t="shared" si="45"/>
        <v>1.2083004420087725E-2</v>
      </c>
      <c r="CU931" s="48">
        <f t="shared" si="14"/>
        <v>0.99999999999999989</v>
      </c>
      <c r="CV931" s="48">
        <f t="shared" si="46"/>
        <v>5.3581868446336866E-4</v>
      </c>
      <c r="CW931" s="48">
        <f t="shared" si="47"/>
        <v>7.7095088978158819E-3</v>
      </c>
      <c r="CX931" s="48">
        <f t="shared" si="48"/>
        <v>1.6363310932035544E-3</v>
      </c>
      <c r="CY931" s="48">
        <f t="shared" si="49"/>
        <v>0.99011834132451715</v>
      </c>
      <c r="CZ931" s="48">
        <f t="shared" si="15"/>
        <v>1</v>
      </c>
      <c r="DA931" s="48"/>
      <c r="DB931" s="48">
        <f>(AQ931*Baseline!B$7 + AV931*Baseline!B$11 + BA931*Baseline!B$16 + BF931*Baseline!B$18)</f>
        <v>74097.257476938757</v>
      </c>
      <c r="DC931" s="48">
        <f>(AR931*Baseline!B$7 + AW931*Baseline!B$11 + BB931*Baseline!B$16 + BG931*Baseline!B$18)</f>
        <v>67722.320385624451</v>
      </c>
      <c r="DD931" s="48">
        <f>(AS931*Baseline!B$7 + AX931*Baseline!B$11 + BC931*Baseline!B$16 + BH931*Baseline!B$18)</f>
        <v>114987.73759766654</v>
      </c>
      <c r="DE931" s="48">
        <f>(AT931*Baseline!B$7 + AY931*Baseline!B$11 + BD931*Baseline!B$16 + BI931*Baseline!B$18)</f>
        <v>1259889.5071619265</v>
      </c>
      <c r="DF931" s="48">
        <f t="shared" si="16"/>
        <v>1516696.8226221562</v>
      </c>
      <c r="DG931" s="48"/>
      <c r="DH931" s="48">
        <f t="shared" si="50"/>
        <v>4.8854363226551095E-2</v>
      </c>
      <c r="DI931" s="48">
        <f t="shared" si="51"/>
        <v>4.4651191573370642E-2</v>
      </c>
      <c r="DJ931" s="48">
        <f t="shared" si="52"/>
        <v>7.5814583298769528E-2</v>
      </c>
      <c r="DK931" s="48">
        <f t="shared" si="53"/>
        <v>0.83067986190130871</v>
      </c>
      <c r="DL931" s="48">
        <f t="shared" si="17"/>
        <v>1</v>
      </c>
      <c r="DM931" s="48"/>
      <c r="DN931" s="48">
        <f>DH931 / (Baseline!B$7/Baseline!B$17)</f>
        <v>5.2148819436741389</v>
      </c>
      <c r="DO931" s="48">
        <f>DI931 / (Baseline!B$11/Baseline!B$17)</f>
        <v>1.0779011358169015</v>
      </c>
      <c r="DP931" s="48">
        <f>DJ931 / (Baseline!B$16/Baseline!B$17)</f>
        <v>1.1715644287470102</v>
      </c>
      <c r="DQ931" s="48">
        <f>DK931 / (Baseline!B$18/Baseline!B$17)</f>
        <v>0.93915691808928281</v>
      </c>
      <c r="DR931" s="71"/>
      <c r="DS931" s="48">
        <f>(AU931*Baseline!B$34)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3.4640621156975082E-2</v>
      </c>
      <c r="DT931" s="48">
        <f>(AZ931*Baseline!B$34) + (Baseline!D$88*(1-Baseline!D$89)*Baseline!B$35) + (Baseline!D$88*Baseline!D$89*((1-Baseline!D$90)*Baseline!B$40 + Baseline!D$90*Baseline!B$41))</f>
        <v>1.057648037860829E-2</v>
      </c>
      <c r="DU931" s="48">
        <f>(BE931*Baseline!B$34) + (Baseline!F$88*(1-Baseline!F$89)*Baseline!B$35) + (Baseline!F$88*Baseline!F$89*((1-Baseline!F$90)*Baseline!B$40 + Baseline!F$90*Baseline!B$41))</f>
        <v>1.2911361427962903E-2</v>
      </c>
      <c r="DV931" s="48">
        <f>(BJ931*Baseline!B$34) + (Baseline!H$88*(1-Baseline!H$89)*Baseline!B$35) + (Baseline!H$88*Baseline!H$89*((1-Baseline!H$90)*Baseline!B$40 + Baseline!H$90*Baseline!B$41))</f>
        <v>9.3051497836269086E-3</v>
      </c>
      <c r="DW931" s="48">
        <f>( DS931*Baseline!B$7 + DT931*Baseline!B$11 + DU931*Baseline!B$16 + DV931*Baseline!B$18 ) / Baseline!B$17</f>
        <v>9.8285289960132836E-3</v>
      </c>
    </row>
    <row r="932" spans="1:127">
      <c r="A932" s="7" t="s">
        <v>1263</v>
      </c>
      <c r="B932" s="1">
        <f>MIN( MAX( NORMINV( MCrands!B932, (B$5+B$4)/2, (B$5-B$4)/3.29 ), 0 ), 1 )</f>
        <v>0.45998080851407736</v>
      </c>
      <c r="C932" s="1">
        <f>MAX( NORMINV( MCrands!C932, (C$5+C$4)/2, (C$5-C$4)/3.29 ), 0 )</f>
        <v>2.9348186918067167</v>
      </c>
      <c r="D932" s="40"/>
      <c r="E932" s="40">
        <f>Baseline!B$33 * (C932 * Baseline!B$66*Baseline!B$66/Baseline!B$73 + Baseline!B$52*Baseline!B$52/Baseline!B$74 + Baseline!B$53*Baseline!B$53/Baseline!B$75 + Baseline!B$54*Baseline!B$54/Baseline!B$76)</f>
        <v>2.4567193258041518E-5</v>
      </c>
      <c r="F932" s="40">
        <f>Baseline!B$33 * (C932 * Baseline!B$66*Baseline!B$57/Baseline!B$73 + Baseline!B$52*Baseline!B$67/Baseline!B$74 + Baseline!B$53*Baseline!B$55/Baseline!B$75 + Baseline!B$54*Baseline!B$56/Baseline!B$76)</f>
        <v>3.9890244380668134E-8</v>
      </c>
      <c r="G932" s="1">
        <f>Baseline!B$33 * (C932 * Baseline!B$66*Baseline!B$58/Baseline!B$73 + Baseline!B$52*Baseline!B$59/Baseline!B$74 + Baseline!B$53*Baseline!B$68/Baseline!B$75 + Baseline!B$54*Baseline!B$60/Baseline!B$76)</f>
        <v>1.0971789331112698E-7</v>
      </c>
      <c r="H932" s="40">
        <f>Baseline!B$33 * (C932 * Baseline!B$66*Baseline!B$61/Baseline!B$73 + Baseline!B$52*Baseline!B$62/Baseline!B$74 + Baseline!B$53*Baseline!B$63/Baseline!B$75 + Baseline!B$54*Baseline!B$69/Baseline!B$76)</f>
        <v>1.861224329266573E-9</v>
      </c>
      <c r="I932" s="40">
        <f>Baseline!B$33 * (C932 * Baseline!B$57*Baseline!B$66/Baseline!B$73 + Baseline!B$67*Baseline!B$52/Baseline!B$74 + Baseline!B$55*Baseline!B$53/Baseline!B$75 + Baseline!B$56*Baseline!B$54/Baseline!B$76)</f>
        <v>3.9890244380668134E-8</v>
      </c>
      <c r="J932" s="1">
        <f>Baseline!B$33 * (C932 * Baseline!B$57*Baseline!B$57/Baseline!B$73 + Baseline!B$67*Baseline!B$67/Baseline!B$74 + Baseline!B$55*Baseline!B$55/Baseline!B$75 + Baseline!B$56*Baseline!B$56/Baseline!B$76)</f>
        <v>1.7949606843074694E-6</v>
      </c>
      <c r="K932" s="40">
        <f>Baseline!B$33 * (C932 * Baseline!B$57*Baseline!B$58/Baseline!B$73 + Baseline!B$67*Baseline!B$59/Baseline!B$74 + Baseline!B$55*Baseline!B$68/Baseline!B$75 + Baseline!B$56*Baseline!B$60/Baseline!B$76)</f>
        <v>1.3929438299761794E-8</v>
      </c>
      <c r="L932" s="1">
        <f>Baseline!B$33 * (C932 * Baseline!B$57*Baseline!B$61/Baseline!B$73 + Baseline!B$67*Baseline!B$62/Baseline!B$74 + Baseline!B$55*Baseline!B$63/Baseline!B$75 + Baseline!B$56*Baseline!B$69/Baseline!B$76)</f>
        <v>1.462944294922981E-8</v>
      </c>
      <c r="M932" s="40">
        <f>Baseline!B$33 * (C932 * Baseline!B$58*Baseline!B$66/Baseline!B$73 + Baseline!B$59*Baseline!B$52/Baseline!B$74 + Baseline!B$68*Baseline!B$53/Baseline!B$75 + Baseline!B$60*Baseline!B$54/Baseline!B$76)</f>
        <v>1.0971789331112698E-7</v>
      </c>
      <c r="N932" s="1">
        <f>Baseline!B$33 * (C932 * Baseline!B$58*Baseline!B$57/Baseline!B$73 + Baseline!B$59*Baseline!B$67/Baseline!B$74 + Baseline!B$68*Baseline!B$55/Baseline!B$75 + Baseline!B$60*Baseline!B$56/Baseline!B$76)</f>
        <v>1.3929438299761794E-8</v>
      </c>
      <c r="O932" s="1">
        <f>Baseline!B$33 * (C932 * Baseline!B$58*Baseline!B$58/Baseline!B$73 + Baseline!B$59*Baseline!B$59/Baseline!B$74 + Baseline!B$68*Baseline!B$68/Baseline!B$75 + Baseline!B$60*Baseline!B$60/Baseline!B$76)</f>
        <v>1.3250173542480753E-6</v>
      </c>
      <c r="P932" s="40">
        <f>Baseline!B$33 * (C932 * Baseline!B$58*Baseline!B$61/Baseline!B$73 + Baseline!B$59*Baseline!B$62/Baseline!B$74 + Baseline!B$68*Baseline!B$63/Baseline!B$75 + Baseline!B$60*Baseline!B$69/Baseline!B$76)</f>
        <v>1.6490299117251671E-9</v>
      </c>
      <c r="Q932" s="40">
        <f>Baseline!B$33 * (C932 * Baseline!B$61*Baseline!B$66/Baseline!B$73 + Baseline!B$62*Baseline!B$52/Baseline!B$74 + Baseline!B$63*Baseline!B$53/Baseline!B$75 + Baseline!B$69*Baseline!B$54/Baseline!B$76)</f>
        <v>1.861224329266573E-9</v>
      </c>
      <c r="R932" s="40">
        <f>Baseline!B$33 * (C932 * Baseline!B$61*Baseline!B$57/Baseline!B$73 + Baseline!B$62*Baseline!B$67/Baseline!B$74 + Baseline!B$63*Baseline!B$55/Baseline!B$75 + Baseline!B$69*Baseline!B$56/Baseline!B$76)</f>
        <v>1.462944294922981E-8</v>
      </c>
      <c r="S932" s="40">
        <f>Baseline!B$33 * (C932 * Baseline!B$61*Baseline!B$58/Baseline!B$73 + Baseline!B$62*Baseline!B$59/Baseline!B$74 + Baseline!B$63*Baseline!B$68/Baseline!B$75 + Baseline!B$69*Baseline!B$60/Baseline!B$76)</f>
        <v>1.6490299117251671E-9</v>
      </c>
      <c r="T932" s="40">
        <f>Baseline!B$33 * (C932 * Baseline!B$61*Baseline!B$61/Baseline!B$73 + Baseline!B$62*Baseline!B$62/Baseline!B$74 + Baseline!B$63*Baseline!B$63/Baseline!B$75 + Baseline!B$69*Baseline!B$69/Baseline!B$76)</f>
        <v>9.8551808954934701E-8</v>
      </c>
      <c r="U932" s="40"/>
      <c r="V932" s="40">
        <f>E932 * ( Baseline!B$87 * Baseline!B$7 )</f>
        <v>0.25498289882521291</v>
      </c>
      <c r="W932" s="40">
        <f>F932 * ( Baseline!D$87 * Baseline!B$11 )</f>
        <v>7.3583920992187476E-4</v>
      </c>
      <c r="X932" s="40">
        <f>G932 * ( Baseline!F$87 * Baseline!B$16 )</f>
        <v>3.8110257802691024E-3</v>
      </c>
      <c r="Y932" s="40">
        <f>H932 * ( Baseline!H$87 * Baseline!B$18 )</f>
        <v>6.5454321251457847E-4</v>
      </c>
      <c r="Z932" s="48">
        <f t="shared" si="0"/>
        <v>0.26018430702791845</v>
      </c>
      <c r="AA932" s="40">
        <f>I932 * ( Baseline!B$87 * Baseline!B$7 )</f>
        <v>4.1402084642695459E-4</v>
      </c>
      <c r="AB932" s="1">
        <f>J932 * ( Baseline!D$87 * Baseline!B$11 )</f>
        <v>3.3110914016403765E-2</v>
      </c>
      <c r="AC932" s="1">
        <f>K932 * ( Baseline!F$87 * Baseline!B$16 )</f>
        <v>4.8383583445706189E-4</v>
      </c>
      <c r="AD932" s="1">
        <f>L932 * ( Baseline!F$87 * Baseline!B$16 )</f>
        <v>5.0815033489926367E-4</v>
      </c>
      <c r="AE932" s="48">
        <f t="shared" si="1"/>
        <v>3.4516921032187051E-2</v>
      </c>
      <c r="AF932" s="48">
        <f>M932 * ( Baseline!B$87 * Baseline!B$7 )</f>
        <v>1.1387620146761869E-3</v>
      </c>
      <c r="AG932" s="48">
        <f>N932 * ( Baseline!D$87 * Baseline!B$11 )</f>
        <v>2.5695071645436094E-4</v>
      </c>
      <c r="AH932" s="48">
        <f>O932 * ( Baseline!F$87 * Baseline!B$16 )</f>
        <v>4.6024172939814027E-2</v>
      </c>
      <c r="AI932" s="48">
        <f>P932 * ( Baseline!H$87 * Baseline!B$18 )</f>
        <v>5.7992006604520993E-4</v>
      </c>
      <c r="AJ932" s="48">
        <f t="shared" si="2"/>
        <v>4.7999805736989781E-2</v>
      </c>
      <c r="AK932" s="48">
        <f>Q932 * ( Baseline!B$87 * Baseline!B$7 )</f>
        <v>1.9317647313457761E-5</v>
      </c>
      <c r="AL932" s="48">
        <f>R932 * ( Baseline!D$87 * Baseline!B$11 )</f>
        <v>2.6986341920169757E-4</v>
      </c>
      <c r="AM932" s="48">
        <f>S932 * ( Baseline!F$87 * Baseline!B$16 )</f>
        <v>5.7278674574971589E-5</v>
      </c>
      <c r="AN932" s="48">
        <f>T932 * ( Baseline!H$87 * Baseline!B$18 )</f>
        <v>3.4658056322477315E-2</v>
      </c>
      <c r="AO932" s="48">
        <f t="shared" si="3"/>
        <v>3.5004516063567442E-2</v>
      </c>
      <c r="AP932" s="48"/>
      <c r="AQ932" s="48">
        <f>V932 * ( (1-Baseline!B$88-Baseline!B$87) + (1-B932)*Baseline!B$88 )</f>
        <v>0.14514062122694607</v>
      </c>
      <c r="AR932" s="48">
        <f>W932 * ( (1-Baseline!B$88-Baseline!B$87) + (1-B932)*Baseline!B$88 )</f>
        <v>4.1885224673210745E-4</v>
      </c>
      <c r="AS932" s="48">
        <f>X932 * ( (1-Baseline!B$88-Baseline!B$87) + (1-B932)*Baseline!B$88 )</f>
        <v>2.1693009680595486E-3</v>
      </c>
      <c r="AT932" s="48">
        <f>Y932 * ( (1-Baseline!B$88-Baseline!B$87) + (1-B932)*Baseline!B$88 )</f>
        <v>3.7257717643789345E-4</v>
      </c>
      <c r="AU932" s="48">
        <f t="shared" si="4"/>
        <v>0.14810135161817564</v>
      </c>
      <c r="AV932" s="48">
        <f>AA932 * ( (1-Baseline!D$88-Baseline!D$87) + (1-B932)*Baseline!D$88 )</f>
        <v>3.2514174834517184E-4</v>
      </c>
      <c r="AW932" s="48">
        <f>AB932 * ( (1-Baseline!D$88-Baseline!D$87) + (1-B932)*Baseline!D$88 )</f>
        <v>2.6002894698442604E-2</v>
      </c>
      <c r="AX932" s="48">
        <f>AC932 * ( (1-Baseline!D$88-Baseline!D$87) + (1-B932)*Baseline!D$88 )</f>
        <v>3.7996934329530014E-4</v>
      </c>
      <c r="AY932" s="48">
        <f>AD932 * ( (1-Baseline!D$88-Baseline!D$87) + (1-B932)*Baseline!D$88 )</f>
        <v>3.990641769302334E-4</v>
      </c>
      <c r="AZ932" s="48">
        <f t="shared" si="5"/>
        <v>2.7107069967013307E-2</v>
      </c>
      <c r="BA932" s="48">
        <f>AF932 * ( (1-Baseline!F$88-Baseline!F$87) + (1-Baseline!B$36)*Baseline!F$88 )</f>
        <v>8.1948958614545375E-4</v>
      </c>
      <c r="BB932" s="48">
        <f>AG932 * ( (1-Baseline!F$88-Baseline!F$87) + (1-Baseline!B$36)*Baseline!F$88 )</f>
        <v>1.849099579834847E-4</v>
      </c>
      <c r="BC932" s="48">
        <f>AH932 * ( (1-Baseline!F$88-Baseline!F$87) + (1-Baseline!B$36)*Baseline!F$88 )</f>
        <v>3.3120467621024254E-2</v>
      </c>
      <c r="BD932" s="48">
        <f>AI932 * ( (1-Baseline!F$88-Baseline!F$87) + (1-Baseline!B$36)*Baseline!F$88 )</f>
        <v>4.1732903696824653E-4</v>
      </c>
      <c r="BE932" s="48">
        <f t="shared" si="6"/>
        <v>3.4542196202121442E-2</v>
      </c>
      <c r="BF932" s="48">
        <f>AK932 * ( (1-Baseline!H$88-Baseline!H$87) + (1-Baseline!B$36)*Baseline!H$88 )</f>
        <v>1.5305758319398852E-5</v>
      </c>
      <c r="BG932" s="48">
        <f>AL932 * ( (1-Baseline!H$88-Baseline!H$87) + (1-Baseline!B$36)*Baseline!H$88 )</f>
        <v>2.13818184301889E-4</v>
      </c>
      <c r="BH932" s="48">
        <f>AM932 * ( (1-Baseline!H$88-Baseline!H$87) + (1-Baseline!B$36)*Baseline!H$88 )</f>
        <v>4.5383039439241487E-5</v>
      </c>
      <c r="BI932" s="48">
        <f>AN932 * ( (1-Baseline!H$88-Baseline!H$87) + (1-Baseline!B$36)*Baseline!H$88 )</f>
        <v>2.7460271185425225E-2</v>
      </c>
      <c r="BJ932" s="48">
        <f t="shared" si="7"/>
        <v>2.7734778167485756E-2</v>
      </c>
      <c r="BK932" s="48"/>
      <c r="BL932" s="48">
        <f t="shared" si="18"/>
        <v>0.98000875509318319</v>
      </c>
      <c r="BM932" s="48">
        <f t="shared" si="19"/>
        <v>2.8281460105236758E-3</v>
      </c>
      <c r="BN932" s="48">
        <f t="shared" si="20"/>
        <v>1.4647408307604691E-2</v>
      </c>
      <c r="BO932" s="48">
        <f t="shared" si="21"/>
        <v>2.5156905886885186E-3</v>
      </c>
      <c r="BP932" s="48">
        <f t="shared" si="8"/>
        <v>1.0000000000000002</v>
      </c>
      <c r="BQ932" s="48">
        <f t="shared" si="22"/>
        <v>1.199472125688383E-2</v>
      </c>
      <c r="BR932" s="48">
        <f t="shared" si="23"/>
        <v>0.95926615197015452</v>
      </c>
      <c r="BS932" s="48">
        <f t="shared" si="24"/>
        <v>1.4017352069319412E-2</v>
      </c>
      <c r="BT932" s="48">
        <f t="shared" si="25"/>
        <v>1.4721774703642112E-2</v>
      </c>
      <c r="BU932" s="48">
        <f t="shared" si="9"/>
        <v>0.99999999999999989</v>
      </c>
      <c r="BV932" s="48">
        <f t="shared" si="26"/>
        <v>2.3724304654813011E-2</v>
      </c>
      <c r="BW932" s="48">
        <f t="shared" si="27"/>
        <v>5.3531615911592877E-3</v>
      </c>
      <c r="BX932" s="48">
        <f t="shared" si="28"/>
        <v>0.95884081681494626</v>
      </c>
      <c r="BY932" s="48">
        <f t="shared" si="29"/>
        <v>1.2081716939081482E-2</v>
      </c>
      <c r="BZ932" s="48">
        <f t="shared" si="10"/>
        <v>1</v>
      </c>
      <c r="CA932" s="48">
        <f t="shared" si="30"/>
        <v>5.518615734717581E-4</v>
      </c>
      <c r="CB932" s="48">
        <f t="shared" si="31"/>
        <v>7.7093886603554649E-3</v>
      </c>
      <c r="CC932" s="48">
        <f t="shared" si="32"/>
        <v>1.636322423968232E-3</v>
      </c>
      <c r="CD932" s="48">
        <f t="shared" si="33"/>
        <v>0.99010242734220455</v>
      </c>
      <c r="CE932" s="48">
        <f t="shared" si="11"/>
        <v>1</v>
      </c>
      <c r="CF932" s="48"/>
      <c r="CG932" s="48">
        <f t="shared" si="34"/>
        <v>0.98000875509318319</v>
      </c>
      <c r="CH932" s="48">
        <f t="shared" si="35"/>
        <v>2.8281460105236758E-3</v>
      </c>
      <c r="CI932" s="48">
        <f t="shared" si="36"/>
        <v>1.4647408307604691E-2</v>
      </c>
      <c r="CJ932" s="48">
        <f t="shared" si="37"/>
        <v>2.5156905886885186E-3</v>
      </c>
      <c r="CK932" s="48">
        <f t="shared" si="12"/>
        <v>1.0000000000000002</v>
      </c>
      <c r="CL932" s="48">
        <f t="shared" si="38"/>
        <v>1.199472125688383E-2</v>
      </c>
      <c r="CM932" s="48">
        <f t="shared" si="39"/>
        <v>0.95926615197015452</v>
      </c>
      <c r="CN932" s="48">
        <f t="shared" si="40"/>
        <v>1.4017352069319412E-2</v>
      </c>
      <c r="CO932" s="48">
        <f t="shared" si="41"/>
        <v>1.4721774703642112E-2</v>
      </c>
      <c r="CP932" s="48">
        <f t="shared" si="13"/>
        <v>0.99999999999999989</v>
      </c>
      <c r="CQ932" s="48">
        <f t="shared" si="42"/>
        <v>2.3724304654813011E-2</v>
      </c>
      <c r="CR932" s="48">
        <f t="shared" si="43"/>
        <v>5.3531615911592877E-3</v>
      </c>
      <c r="CS932" s="48">
        <f t="shared" si="44"/>
        <v>0.95884081681494626</v>
      </c>
      <c r="CT932" s="48">
        <f t="shared" si="45"/>
        <v>1.2081716939081482E-2</v>
      </c>
      <c r="CU932" s="48">
        <f t="shared" si="14"/>
        <v>1</v>
      </c>
      <c r="CV932" s="48">
        <f t="shared" si="46"/>
        <v>5.518615734717581E-4</v>
      </c>
      <c r="CW932" s="48">
        <f t="shared" si="47"/>
        <v>7.7093886603554649E-3</v>
      </c>
      <c r="CX932" s="48">
        <f t="shared" si="48"/>
        <v>1.636322423968232E-3</v>
      </c>
      <c r="CY932" s="48">
        <f t="shared" si="49"/>
        <v>0.99010242734220455</v>
      </c>
      <c r="CZ932" s="48">
        <f t="shared" si="15"/>
        <v>1</v>
      </c>
      <c r="DA932" s="48"/>
      <c r="DB932" s="48">
        <f>(AQ932*Baseline!B$7 + AV932*Baseline!B$11 + BA932*Baseline!B$16 + BF932*Baseline!B$18)</f>
        <v>74536.794311602192</v>
      </c>
      <c r="DC932" s="48">
        <f>(AR932*Baseline!B$7 + AW932*Baseline!B$11 + BB932*Baseline!B$16 + BG932*Baseline!B$18)</f>
        <v>66378.147803747546</v>
      </c>
      <c r="DD932" s="48">
        <f>(AS932*Baseline!B$7 + AX932*Baseline!B$11 + BC932*Baseline!B$16 + BH932*Baseline!B$18)</f>
        <v>114904.96157231247</v>
      </c>
      <c r="DE932" s="48">
        <f>(AT932*Baseline!B$7 + AY932*Baseline!B$11 + BD932*Baseline!B$16 + BI932*Baseline!B$18)</f>
        <v>1259862.8713357339</v>
      </c>
      <c r="DF932" s="48">
        <f t="shared" si="16"/>
        <v>1515682.7750233961</v>
      </c>
      <c r="DG932" s="48"/>
      <c r="DH932" s="48">
        <f t="shared" si="50"/>
        <v>4.9177041225167743E-2</v>
      </c>
      <c r="DI932" s="48">
        <f t="shared" si="51"/>
        <v>4.379422191607537E-2</v>
      </c>
      <c r="DJ932" s="48">
        <f t="shared" si="52"/>
        <v>7.5810693019546127E-2</v>
      </c>
      <c r="DK932" s="48">
        <f t="shared" si="53"/>
        <v>0.83121804383921072</v>
      </c>
      <c r="DL932" s="48">
        <f t="shared" si="17"/>
        <v>1</v>
      </c>
      <c r="DM932" s="48"/>
      <c r="DN932" s="48">
        <f>DH932 / (Baseline!B$7/Baseline!B$17)</f>
        <v>5.2493256976701455</v>
      </c>
      <c r="DO932" s="48">
        <f>DI932 / (Baseline!B$11/Baseline!B$17)</f>
        <v>1.0572134781215559</v>
      </c>
      <c r="DP932" s="48">
        <f>DJ932 / (Baseline!B$16/Baseline!B$17)</f>
        <v>1.1715043121763227</v>
      </c>
      <c r="DQ932" s="48">
        <f>DK932 / (Baseline!B$18/Baseline!B$17)</f>
        <v>0.93976538028194323</v>
      </c>
      <c r="DR932" s="71"/>
      <c r="DS932" s="48">
        <f>(AU932*Baseline!B$34)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3.4744733992726345E-2</v>
      </c>
      <c r="DT932" s="48">
        <f>(AZ932*Baseline!B$34) + (Baseline!D$88*(1-Baseline!D$89)*Baseline!B$35) + (Baseline!D$88*Baseline!D$89*((1-Baseline!D$90)*Baseline!B$40 + Baseline!D$90*Baseline!B$41))</f>
        <v>1.0479628495051999E-2</v>
      </c>
      <c r="DU932" s="48">
        <f>(BE932*Baseline!B$34) + (Baseline!F$88*(1-Baseline!F$89)*Baseline!B$35) + (Baseline!F$88*Baseline!F$89*((1-Baseline!F$90)*Baseline!B$40 + Baseline!F$90*Baseline!B$41))</f>
        <v>1.2911969430318219E-2</v>
      </c>
      <c r="DV932" s="48">
        <f>(BJ932*Baseline!B$34) + (Baseline!H$88*(1-Baseline!H$89)*Baseline!B$35) + (Baseline!H$88*Baseline!H$89*((1-Baseline!H$90)*Baseline!B$40 + Baseline!H$90*Baseline!B$41))</f>
        <v>9.3052167251228644E-3</v>
      </c>
      <c r="DW932" s="48">
        <f>( DS932*Baseline!B$7 + DT932*Baseline!B$11 + DU932*Baseline!B$16 + DV932*Baseline!B$18 ) / Baseline!B$17</f>
        <v>9.8255908949030392E-3</v>
      </c>
    </row>
    <row r="933" spans="1:127">
      <c r="A933" s="7" t="s">
        <v>1264</v>
      </c>
      <c r="B933" s="1">
        <f>MIN( MAX( NORMINV( MCrands!B933, (B$5+B$4)/2, (B$5-B$4)/3.29 ), 0 ), 1 )</f>
        <v>0.45560567425685</v>
      </c>
      <c r="C933" s="1">
        <f>MAX( NORMINV( MCrands!C933, (C$5+C$4)/2, (C$5-C$4)/3.29 ), 0 )</f>
        <v>2.7143894197712646</v>
      </c>
      <c r="D933" s="40"/>
      <c r="E933" s="40">
        <f>Baseline!B$33 * (C933 * Baseline!B$66*Baseline!B$66/Baseline!B$73 + Baseline!B$52*Baseline!B$52/Baseline!B$74 + Baseline!B$53*Baseline!B$53/Baseline!B$75 + Baseline!B$54*Baseline!B$54/Baseline!B$76)</f>
        <v>2.2722631690294826E-5</v>
      </c>
      <c r="F933" s="40">
        <f>Baseline!B$33 * (C933 * Baseline!B$66*Baseline!B$57/Baseline!B$73 + Baseline!B$52*Baseline!B$67/Baseline!B$74 + Baseline!B$53*Baseline!B$55/Baseline!B$75 + Baseline!B$54*Baseline!B$56/Baseline!B$76)</f>
        <v>3.9643562793540527E-8</v>
      </c>
      <c r="G933" s="1">
        <f>Baseline!B$33 * (C933 * Baseline!B$66*Baseline!B$58/Baseline!B$73 + Baseline!B$52*Baseline!B$59/Baseline!B$74 + Baseline!B$53*Baseline!B$68/Baseline!B$75 + Baseline!B$54*Baseline!B$60/Baseline!B$76)</f>
        <v>1.091114677427716E-7</v>
      </c>
      <c r="H933" s="40">
        <f>Baseline!B$33 * (C933 * Baseline!B$66*Baseline!B$61/Baseline!B$73 + Baseline!B$52*Baseline!B$62/Baseline!B$74 + Baseline!B$53*Baseline!B$63/Baseline!B$75 + Baseline!B$54*Baseline!B$69/Baseline!B$76)</f>
        <v>1.8005817724310361E-9</v>
      </c>
      <c r="I933" s="40">
        <f>Baseline!B$33 * (C933 * Baseline!B$57*Baseline!B$66/Baseline!B$73 + Baseline!B$67*Baseline!B$52/Baseline!B$74 + Baseline!B$55*Baseline!B$53/Baseline!B$75 + Baseline!B$56*Baseline!B$54/Baseline!B$76)</f>
        <v>3.9643562793540527E-8</v>
      </c>
      <c r="J933" s="1">
        <f>Baseline!B$33 * (C933 * Baseline!B$57*Baseline!B$57/Baseline!B$73 + Baseline!B$67*Baseline!B$67/Baseline!B$74 + Baseline!B$55*Baseline!B$55/Baseline!B$75 + Baseline!B$56*Baseline!B$56/Baseline!B$76)</f>
        <v>1.7949606513176215E-6</v>
      </c>
      <c r="K933" s="40">
        <f>Baseline!B$33 * (C933 * Baseline!B$57*Baseline!B$58/Baseline!B$73 + Baseline!B$67*Baseline!B$59/Baseline!B$74 + Baseline!B$55*Baseline!B$68/Baseline!B$75 + Baseline!B$56*Baseline!B$60/Baseline!B$76)</f>
        <v>1.3929357199719217E-8</v>
      </c>
      <c r="L933" s="1">
        <f>Baseline!B$33 * (C933 * Baseline!B$57*Baseline!B$61/Baseline!B$73 + Baseline!B$67*Baseline!B$62/Baseline!B$74 + Baseline!B$55*Baseline!B$63/Baseline!B$75 + Baseline!B$56*Baseline!B$69/Baseline!B$76)</f>
        <v>1.4629434839225553E-8</v>
      </c>
      <c r="M933" s="40">
        <f>Baseline!B$33 * (C933 * Baseline!B$58*Baseline!B$66/Baseline!B$73 + Baseline!B$59*Baseline!B$52/Baseline!B$74 + Baseline!B$68*Baseline!B$53/Baseline!B$75 + Baseline!B$60*Baseline!B$54/Baseline!B$76)</f>
        <v>1.091114677427716E-7</v>
      </c>
      <c r="N933" s="1">
        <f>Baseline!B$33 * (C933 * Baseline!B$58*Baseline!B$57/Baseline!B$73 + Baseline!B$59*Baseline!B$67/Baseline!B$74 + Baseline!B$68*Baseline!B$55/Baseline!B$75 + Baseline!B$60*Baseline!B$56/Baseline!B$76)</f>
        <v>1.3929357199719217E-8</v>
      </c>
      <c r="O933" s="1">
        <f>Baseline!B$33 * (C933 * Baseline!B$58*Baseline!B$58/Baseline!B$73 + Baseline!B$59*Baseline!B$59/Baseline!B$74 + Baseline!B$68*Baseline!B$68/Baseline!B$75 + Baseline!B$60*Baseline!B$60/Baseline!B$76)</f>
        <v>1.3250171548771373E-6</v>
      </c>
      <c r="P933" s="40">
        <f>Baseline!B$33 * (C933 * Baseline!B$58*Baseline!B$61/Baseline!B$73 + Baseline!B$59*Baseline!B$62/Baseline!B$74 + Baseline!B$68*Baseline!B$63/Baseline!B$75 + Baseline!B$60*Baseline!B$69/Baseline!B$76)</f>
        <v>1.6490099746313674E-9</v>
      </c>
      <c r="Q933" s="40">
        <f>Baseline!B$33 * (C933 * Baseline!B$61*Baseline!B$66/Baseline!B$73 + Baseline!B$62*Baseline!B$52/Baseline!B$74 + Baseline!B$63*Baseline!B$53/Baseline!B$75 + Baseline!B$69*Baseline!B$54/Baseline!B$76)</f>
        <v>1.8005817724310361E-9</v>
      </c>
      <c r="R933" s="40">
        <f>Baseline!B$33 * (C933 * Baseline!B$61*Baseline!B$57/Baseline!B$73 + Baseline!B$62*Baseline!B$67/Baseline!B$74 + Baseline!B$63*Baseline!B$55/Baseline!B$75 + Baseline!B$69*Baseline!B$56/Baseline!B$76)</f>
        <v>1.4629434839225553E-8</v>
      </c>
      <c r="S933" s="40">
        <f>Baseline!B$33 * (C933 * Baseline!B$61*Baseline!B$58/Baseline!B$73 + Baseline!B$62*Baseline!B$59/Baseline!B$74 + Baseline!B$63*Baseline!B$68/Baseline!B$75 + Baseline!B$69*Baseline!B$60/Baseline!B$76)</f>
        <v>1.6490099746313674E-9</v>
      </c>
      <c r="T933" s="40">
        <f>Baseline!B$33 * (C933 * Baseline!B$61*Baseline!B$61/Baseline!B$73 + Baseline!B$62*Baseline!B$62/Baseline!B$74 + Baseline!B$63*Baseline!B$63/Baseline!B$75 + Baseline!B$69*Baseline!B$69/Baseline!B$76)</f>
        <v>9.8551806961225316E-8</v>
      </c>
      <c r="U933" s="40"/>
      <c r="V933" s="40">
        <f>E933 * ( Baseline!B$87 * Baseline!B$7 )</f>
        <v>0.23583819431357</v>
      </c>
      <c r="W933" s="40">
        <f>F933 * ( Baseline!D$87 * Baseline!B$11 )</f>
        <v>7.3128877442085239E-4</v>
      </c>
      <c r="X933" s="40">
        <f>G933 * ( Baseline!F$87 * Baseline!B$16 )</f>
        <v>3.7899617276786731E-3</v>
      </c>
      <c r="Y933" s="40">
        <f>H933 * ( Baseline!H$87 * Baseline!B$18 )</f>
        <v>6.3321683431175773E-4</v>
      </c>
      <c r="Z933" s="48">
        <f t="shared" si="0"/>
        <v>0.24099266164998129</v>
      </c>
      <c r="AA933" s="40">
        <f>I933 * ( Baseline!B$87 * Baseline!B$7 )</f>
        <v>4.1146053823415711E-4</v>
      </c>
      <c r="AB933" s="1">
        <f>J933 * ( Baseline!D$87 * Baseline!B$11 )</f>
        <v>3.3110913407853382E-2</v>
      </c>
      <c r="AC933" s="1">
        <f>K933 * ( Baseline!F$87 * Baseline!B$16 )</f>
        <v>4.8383301746574248E-4</v>
      </c>
      <c r="AD933" s="1">
        <f>L933 * ( Baseline!F$87 * Baseline!B$16 )</f>
        <v>5.0815005320013176E-4</v>
      </c>
      <c r="AE933" s="48">
        <f t="shared" si="1"/>
        <v>3.4514357016753407E-2</v>
      </c>
      <c r="AF933" s="48">
        <f>M933 * ( Baseline!B$87 * Baseline!B$7 )</f>
        <v>1.1324679237022263E-3</v>
      </c>
      <c r="AG933" s="48">
        <f>N933 * ( Baseline!D$87 * Baseline!B$11 )</f>
        <v>2.5694922043466534E-4</v>
      </c>
      <c r="AH933" s="48">
        <f>O933 * ( Baseline!F$87 * Baseline!B$16 )</f>
        <v>4.602416601471037E-2</v>
      </c>
      <c r="AI933" s="48">
        <f>P933 * ( Baseline!H$87 * Baseline!B$18 )</f>
        <v>5.7991305469831385E-4</v>
      </c>
      <c r="AJ933" s="48">
        <f t="shared" si="2"/>
        <v>4.7993496213545581E-2</v>
      </c>
      <c r="AK933" s="48">
        <f>Q933 * ( Baseline!B$87 * Baseline!B$7 )</f>
        <v>1.8688238216061722E-5</v>
      </c>
      <c r="AL933" s="48">
        <f>R933 * ( Baseline!D$87 * Baseline!B$11 )</f>
        <v>2.6986326959972803E-4</v>
      </c>
      <c r="AM933" s="48">
        <f>S933 * ( Baseline!F$87 * Baseline!B$16 )</f>
        <v>5.7277982064605582E-5</v>
      </c>
      <c r="AN933" s="48">
        <f>T933 * ( Baseline!H$87 * Baseline!B$18 )</f>
        <v>3.4658055621342623E-2</v>
      </c>
      <c r="AO933" s="48">
        <f t="shared" si="3"/>
        <v>3.5003885111223015E-2</v>
      </c>
      <c r="AP933" s="48"/>
      <c r="AQ933" s="48">
        <f>V933 * ( (1-Baseline!B$88-Baseline!B$87) + (1-B933)*Baseline!B$88 )</f>
        <v>0.13516145156844028</v>
      </c>
      <c r="AR933" s="48">
        <f>W933 * ( (1-Baseline!B$88-Baseline!B$87) + (1-B933)*Baseline!B$88 )</f>
        <v>4.1910960416788085E-4</v>
      </c>
      <c r="AS933" s="48">
        <f>X933 * ( (1-Baseline!B$88-Baseline!B$87) + (1-B933)*Baseline!B$88 )</f>
        <v>2.1720685658777883E-3</v>
      </c>
      <c r="AT933" s="48">
        <f>Y933 * ( (1-Baseline!B$88-Baseline!B$87) + (1-B933)*Baseline!B$88 )</f>
        <v>3.6290350141230331E-4</v>
      </c>
      <c r="AU933" s="48">
        <f t="shared" si="4"/>
        <v>0.13811553323989825</v>
      </c>
      <c r="AV933" s="48">
        <f>AA933 * ( (1-Baseline!D$88-Baseline!D$87) + (1-B933)*Baseline!D$88 )</f>
        <v>3.239375566018699E-4</v>
      </c>
      <c r="AW933" s="48">
        <f>AB933 * ( (1-Baseline!D$88-Baseline!D$87) + (1-B933)*Baseline!D$88 )</f>
        <v>2.6067793602340933E-2</v>
      </c>
      <c r="AX933" s="48">
        <f>AC933 * ( (1-Baseline!D$88-Baseline!D$87) + (1-B933)*Baseline!D$88 )</f>
        <v>3.8091547285141688E-4</v>
      </c>
      <c r="AY933" s="48">
        <f>AD933 * ( (1-Baseline!D$88-Baseline!D$87) + (1-B933)*Baseline!D$88 )</f>
        <v>4.0005996037239421E-4</v>
      </c>
      <c r="AZ933" s="48">
        <f t="shared" si="5"/>
        <v>2.7172706592166612E-2</v>
      </c>
      <c r="BA933" s="48">
        <f>AF933 * ( (1-Baseline!F$88-Baseline!F$87) + (1-Baseline!B$36)*Baseline!F$88 )</f>
        <v>8.1496015686968054E-4</v>
      </c>
      <c r="BB933" s="48">
        <f>AG933 * ( (1-Baseline!F$88-Baseline!F$87) + (1-Baseline!B$36)*Baseline!F$88 )</f>
        <v>1.8490888139983909E-4</v>
      </c>
      <c r="BC933" s="48">
        <f>AH933 * ( (1-Baseline!F$88-Baseline!F$87) + (1-Baseline!B$36)*Baseline!F$88 )</f>
        <v>3.3120462637498058E-2</v>
      </c>
      <c r="BD933" s="48">
        <f>AI933 * ( (1-Baseline!F$88-Baseline!F$87) + (1-Baseline!B$36)*Baseline!F$88 )</f>
        <v>4.17323991378657E-4</v>
      </c>
      <c r="BE933" s="48">
        <f t="shared" si="6"/>
        <v>3.4537655667146235E-2</v>
      </c>
      <c r="BF933" s="48">
        <f>AK933 * ( (1-Baseline!H$88-Baseline!H$87) + (1-Baseline!B$36)*Baseline!H$88 )</f>
        <v>1.4807064903350022E-5</v>
      </c>
      <c r="BG933" s="48">
        <f>AL933 * ( (1-Baseline!H$88-Baseline!H$87) + (1-Baseline!B$36)*Baseline!H$88 )</f>
        <v>2.138180657692565E-4</v>
      </c>
      <c r="BH933" s="48">
        <f>AM933 * ( (1-Baseline!H$88-Baseline!H$87) + (1-Baseline!B$36)*Baseline!H$88 )</f>
        <v>4.5382490749428291E-5</v>
      </c>
      <c r="BI933" s="48">
        <f>AN933 * ( (1-Baseline!H$88-Baseline!H$87) + (1-Baseline!B$36)*Baseline!H$88 )</f>
        <v>2.7460270629902184E-2</v>
      </c>
      <c r="BJ933" s="48">
        <f t="shared" si="7"/>
        <v>2.7734278251324219E-2</v>
      </c>
      <c r="BK933" s="48"/>
      <c r="BL933" s="48">
        <f t="shared" si="18"/>
        <v>0.97861151745816366</v>
      </c>
      <c r="BM933" s="48">
        <f t="shared" si="19"/>
        <v>3.0344856536875763E-3</v>
      </c>
      <c r="BN933" s="48">
        <f t="shared" si="20"/>
        <v>1.5726461136742947E-2</v>
      </c>
      <c r="BO933" s="48">
        <f t="shared" si="21"/>
        <v>2.6275357514057604E-3</v>
      </c>
      <c r="BP933" s="48">
        <f t="shared" si="8"/>
        <v>0.99999999999999989</v>
      </c>
      <c r="BQ933" s="48">
        <f t="shared" si="22"/>
        <v>1.1921431363604211E-2</v>
      </c>
      <c r="BR933" s="48">
        <f t="shared" si="23"/>
        <v>0.95933739666021334</v>
      </c>
      <c r="BS933" s="48">
        <f t="shared" si="24"/>
        <v>1.4018311777643374E-2</v>
      </c>
      <c r="BT933" s="48">
        <f t="shared" si="25"/>
        <v>1.4722860198539226E-2</v>
      </c>
      <c r="BU933" s="48">
        <f t="shared" si="9"/>
        <v>1.0000000000000002</v>
      </c>
      <c r="BV933" s="48">
        <f t="shared" si="26"/>
        <v>2.3596278934615331E-2</v>
      </c>
      <c r="BW933" s="48">
        <f t="shared" si="27"/>
        <v>5.3538341797683938E-3</v>
      </c>
      <c r="BX933" s="48">
        <f t="shared" si="28"/>
        <v>0.95896672769842117</v>
      </c>
      <c r="BY933" s="48">
        <f t="shared" si="29"/>
        <v>1.2083159187195044E-2</v>
      </c>
      <c r="BZ933" s="48">
        <f t="shared" si="10"/>
        <v>1</v>
      </c>
      <c r="CA933" s="48">
        <f t="shared" si="30"/>
        <v>5.3389039978507589E-4</v>
      </c>
      <c r="CB933" s="48">
        <f t="shared" si="31"/>
        <v>7.7095233498296429E-3</v>
      </c>
      <c r="CC933" s="48">
        <f t="shared" si="32"/>
        <v>1.6363321352075003E-3</v>
      </c>
      <c r="CD933" s="48">
        <f t="shared" si="33"/>
        <v>0.9901202541151779</v>
      </c>
      <c r="CE933" s="48">
        <f t="shared" si="11"/>
        <v>1.0000000000000002</v>
      </c>
      <c r="CF933" s="48"/>
      <c r="CG933" s="48">
        <f t="shared" si="34"/>
        <v>0.97861151745816366</v>
      </c>
      <c r="CH933" s="48">
        <f t="shared" si="35"/>
        <v>3.0344856536875763E-3</v>
      </c>
      <c r="CI933" s="48">
        <f t="shared" si="36"/>
        <v>1.5726461136742947E-2</v>
      </c>
      <c r="CJ933" s="48">
        <f t="shared" si="37"/>
        <v>2.6275357514057604E-3</v>
      </c>
      <c r="CK933" s="48">
        <f t="shared" si="12"/>
        <v>0.99999999999999989</v>
      </c>
      <c r="CL933" s="48">
        <f t="shared" si="38"/>
        <v>1.1921431363604211E-2</v>
      </c>
      <c r="CM933" s="48">
        <f t="shared" si="39"/>
        <v>0.95933739666021334</v>
      </c>
      <c r="CN933" s="48">
        <f t="shared" si="40"/>
        <v>1.4018311777643374E-2</v>
      </c>
      <c r="CO933" s="48">
        <f t="shared" si="41"/>
        <v>1.4722860198539226E-2</v>
      </c>
      <c r="CP933" s="48">
        <f t="shared" si="13"/>
        <v>1.0000000000000002</v>
      </c>
      <c r="CQ933" s="48">
        <f t="shared" si="42"/>
        <v>2.3596278934615331E-2</v>
      </c>
      <c r="CR933" s="48">
        <f t="shared" si="43"/>
        <v>5.3538341797683938E-3</v>
      </c>
      <c r="CS933" s="48">
        <f t="shared" si="44"/>
        <v>0.95896672769842117</v>
      </c>
      <c r="CT933" s="48">
        <f t="shared" si="45"/>
        <v>1.2083159187195044E-2</v>
      </c>
      <c r="CU933" s="48">
        <f t="shared" si="14"/>
        <v>1</v>
      </c>
      <c r="CV933" s="48">
        <f t="shared" si="46"/>
        <v>5.3389039978507589E-4</v>
      </c>
      <c r="CW933" s="48">
        <f t="shared" si="47"/>
        <v>7.7095233498296429E-3</v>
      </c>
      <c r="CX933" s="48">
        <f t="shared" si="48"/>
        <v>1.6363321352075003E-3</v>
      </c>
      <c r="CY933" s="48">
        <f t="shared" si="49"/>
        <v>0.9901202541151779</v>
      </c>
      <c r="CZ933" s="48">
        <f t="shared" si="15"/>
        <v>1.0000000000000002</v>
      </c>
      <c r="DA933" s="48"/>
      <c r="DB933" s="48">
        <f>(AQ933*Baseline!B$7 + AV933*Baseline!B$11 + BA933*Baseline!B$16 + BF933*Baseline!B$18)</f>
        <v>69656.304545886902</v>
      </c>
      <c r="DC933" s="48">
        <f>(AR933*Baseline!B$7 + AW933*Baseline!B$11 + BB933*Baseline!B$16 + BG933*Baseline!B$18)</f>
        <v>66517.442791588925</v>
      </c>
      <c r="DD933" s="48">
        <f>(AS933*Baseline!B$7 + AX933*Baseline!B$11 + BC933*Baseline!B$16 + BH933*Baseline!B$18)</f>
        <v>114908.29106246452</v>
      </c>
      <c r="DE933" s="48">
        <f>(AT933*Baseline!B$7 + AY933*Baseline!B$11 + BD933*Baseline!B$16 + BI933*Baseline!B$18)</f>
        <v>1259860.2727731734</v>
      </c>
      <c r="DF933" s="48">
        <f t="shared" si="16"/>
        <v>1510942.3111731138</v>
      </c>
      <c r="DG933" s="48"/>
      <c r="DH933" s="48">
        <f t="shared" si="50"/>
        <v>4.6101233667753275E-2</v>
      </c>
      <c r="DI933" s="48">
        <f t="shared" si="51"/>
        <v>4.4023813682167644E-2</v>
      </c>
      <c r="DJ933" s="48">
        <f t="shared" si="52"/>
        <v>7.6050746751044604E-2</v>
      </c>
      <c r="DK933" s="48">
        <f t="shared" si="53"/>
        <v>0.8338242058990345</v>
      </c>
      <c r="DL933" s="48">
        <f t="shared" si="17"/>
        <v>1</v>
      </c>
      <c r="DM933" s="48"/>
      <c r="DN933" s="48">
        <f>DH933 / (Baseline!B$7/Baseline!B$17)</f>
        <v>4.921003471485446</v>
      </c>
      <c r="DO933" s="48">
        <f>DI933 / (Baseline!B$11/Baseline!B$17)</f>
        <v>1.0627559332436867</v>
      </c>
      <c r="DP933" s="48">
        <f>DJ933 / (Baseline!B$16/Baseline!B$17)</f>
        <v>1.1752138677865316</v>
      </c>
      <c r="DQ933" s="48">
        <f>DK933 / (Baseline!B$18/Baseline!B$17)</f>
        <v>0.94271187656818178</v>
      </c>
      <c r="DR933" s="71"/>
      <c r="DS933" s="48">
        <f>(AU933*Baseline!B$34)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3.3246861235984741E-2</v>
      </c>
      <c r="DT933" s="48">
        <f>(AZ933*Baseline!B$34) + (Baseline!D$88*(1-Baseline!D$89)*Baseline!B$35) + (Baseline!D$88*Baseline!D$89*((1-Baseline!D$90)*Baseline!B$40 + Baseline!D$90*Baseline!B$41))</f>
        <v>1.0489473988824995E-2</v>
      </c>
      <c r="DU933" s="48">
        <f>(BE933*Baseline!B$34) + (Baseline!F$88*(1-Baseline!F$89)*Baseline!B$35) + (Baseline!F$88*Baseline!F$89*((1-Baseline!F$90)*Baseline!B$40 + Baseline!F$90*Baseline!B$41))</f>
        <v>1.2911288350071938E-2</v>
      </c>
      <c r="DV933" s="48">
        <f>(BJ933*Baseline!B$34) + (Baseline!H$88*(1-Baseline!H$89)*Baseline!B$35) + (Baseline!H$88*Baseline!H$89*((1-Baseline!H$90)*Baseline!B$40 + Baseline!H$90*Baseline!B$41))</f>
        <v>9.3051417376986342E-3</v>
      </c>
      <c r="DW933" s="48">
        <f>( DS933*Baseline!B$7 + DT933*Baseline!B$11 + DU933*Baseline!B$16 + DV933*Baseline!B$18 ) / Baseline!B$17</f>
        <v>9.81185587682438E-3</v>
      </c>
    </row>
    <row r="934" spans="1:127">
      <c r="A934" s="7" t="s">
        <v>1265</v>
      </c>
      <c r="B934" s="1">
        <f>MIN( MAX( NORMINV( MCrands!B934, (B$5+B$4)/2, (B$5-B$4)/3.29 ), 0 ), 1 )</f>
        <v>0.47982177869914966</v>
      </c>
      <c r="C934" s="1">
        <f>MAX( NORMINV( MCrands!C934, (C$5+C$4)/2, (C$5-C$4)/3.29 ), 0 )</f>
        <v>2.3031039588813242</v>
      </c>
      <c r="D934" s="40"/>
      <c r="E934" s="40">
        <f>Baseline!B$33 * (C934 * Baseline!B$66*Baseline!B$66/Baseline!B$73 + Baseline!B$52*Baseline!B$52/Baseline!B$74 + Baseline!B$53*Baseline!B$53/Baseline!B$75 + Baseline!B$54*Baseline!B$54/Baseline!B$76)</f>
        <v>1.9280977378572764E-5</v>
      </c>
      <c r="F934" s="40">
        <f>Baseline!B$33 * (C934 * Baseline!B$66*Baseline!B$57/Baseline!B$73 + Baseline!B$52*Baseline!B$67/Baseline!B$74 + Baseline!B$53*Baseline!B$55/Baseline!B$75 + Baseline!B$54*Baseline!B$56/Baseline!B$76)</f>
        <v>3.9183294747840488E-8</v>
      </c>
      <c r="G934" s="1">
        <f>Baseline!B$33 * (C934 * Baseline!B$66*Baseline!B$58/Baseline!B$73 + Baseline!B$52*Baseline!B$59/Baseline!B$74 + Baseline!B$53*Baseline!B$68/Baseline!B$75 + Baseline!B$54*Baseline!B$60/Baseline!B$76)</f>
        <v>1.0797997546375899E-7</v>
      </c>
      <c r="H934" s="40">
        <f>Baseline!B$33 * (C934 * Baseline!B$66*Baseline!B$61/Baseline!B$73 + Baseline!B$52*Baseline!B$62/Baseline!B$74 + Baseline!B$53*Baseline!B$63/Baseline!B$75 + Baseline!B$54*Baseline!B$69/Baseline!B$76)</f>
        <v>1.6874325445297758E-9</v>
      </c>
      <c r="I934" s="40">
        <f>Baseline!B$33 * (C934 * Baseline!B$57*Baseline!B$66/Baseline!B$73 + Baseline!B$67*Baseline!B$52/Baseline!B$74 + Baseline!B$55*Baseline!B$53/Baseline!B$75 + Baseline!B$56*Baseline!B$54/Baseline!B$76)</f>
        <v>3.9183294747840488E-8</v>
      </c>
      <c r="J934" s="1">
        <f>Baseline!B$33 * (C934 * Baseline!B$57*Baseline!B$57/Baseline!B$73 + Baseline!B$67*Baseline!B$67/Baseline!B$74 + Baseline!B$55*Baseline!B$55/Baseline!B$75 + Baseline!B$56*Baseline!B$56/Baseline!B$76)</f>
        <v>1.7949605897638876E-6</v>
      </c>
      <c r="K934" s="40">
        <f>Baseline!B$33 * (C934 * Baseline!B$57*Baseline!B$58/Baseline!B$73 + Baseline!B$67*Baseline!B$59/Baseline!B$74 + Baseline!B$55*Baseline!B$68/Baseline!B$75 + Baseline!B$56*Baseline!B$60/Baseline!B$76)</f>
        <v>1.3929205880123227E-8</v>
      </c>
      <c r="L934" s="1">
        <f>Baseline!B$33 * (C934 * Baseline!B$57*Baseline!B$61/Baseline!B$73 + Baseline!B$67*Baseline!B$62/Baseline!B$74 + Baseline!B$55*Baseline!B$63/Baseline!B$75 + Baseline!B$56*Baseline!B$69/Baseline!B$76)</f>
        <v>1.4629419707265954E-8</v>
      </c>
      <c r="M934" s="40">
        <f>Baseline!B$33 * (C934 * Baseline!B$58*Baseline!B$66/Baseline!B$73 + Baseline!B$59*Baseline!B$52/Baseline!B$74 + Baseline!B$68*Baseline!B$53/Baseline!B$75 + Baseline!B$60*Baseline!B$54/Baseline!B$76)</f>
        <v>1.0797997546375899E-7</v>
      </c>
      <c r="N934" s="1">
        <f>Baseline!B$33 * (C934 * Baseline!B$58*Baseline!B$57/Baseline!B$73 + Baseline!B$59*Baseline!B$67/Baseline!B$74 + Baseline!B$68*Baseline!B$55/Baseline!B$75 + Baseline!B$60*Baseline!B$56/Baseline!B$76)</f>
        <v>1.3929205880123227E-8</v>
      </c>
      <c r="O934" s="1">
        <f>Baseline!B$33 * (C934 * Baseline!B$58*Baseline!B$58/Baseline!B$73 + Baseline!B$59*Baseline!B$59/Baseline!B$74 + Baseline!B$68*Baseline!B$68/Baseline!B$75 + Baseline!B$60*Baseline!B$60/Baseline!B$76)</f>
        <v>1.3250167828831304E-6</v>
      </c>
      <c r="P934" s="40">
        <f>Baseline!B$33 * (C934 * Baseline!B$58*Baseline!B$61/Baseline!B$73 + Baseline!B$59*Baseline!B$62/Baseline!B$74 + Baseline!B$68*Baseline!B$63/Baseline!B$75 + Baseline!B$60*Baseline!B$69/Baseline!B$76)</f>
        <v>1.6489727752306868E-9</v>
      </c>
      <c r="Q934" s="40">
        <f>Baseline!B$33 * (C934 * Baseline!B$61*Baseline!B$66/Baseline!B$73 + Baseline!B$62*Baseline!B$52/Baseline!B$74 + Baseline!B$63*Baseline!B$53/Baseline!B$75 + Baseline!B$69*Baseline!B$54/Baseline!B$76)</f>
        <v>1.6874325445297758E-9</v>
      </c>
      <c r="R934" s="40">
        <f>Baseline!B$33 * (C934 * Baseline!B$61*Baseline!B$57/Baseline!B$73 + Baseline!B$62*Baseline!B$67/Baseline!B$74 + Baseline!B$63*Baseline!B$55/Baseline!B$75 + Baseline!B$69*Baseline!B$56/Baseline!B$76)</f>
        <v>1.4629419707265954E-8</v>
      </c>
      <c r="S934" s="40">
        <f>Baseline!B$33 * (C934 * Baseline!B$61*Baseline!B$58/Baseline!B$73 + Baseline!B$62*Baseline!B$59/Baseline!B$74 + Baseline!B$63*Baseline!B$68/Baseline!B$75 + Baseline!B$69*Baseline!B$60/Baseline!B$76)</f>
        <v>1.6489727752306868E-9</v>
      </c>
      <c r="T934" s="40">
        <f>Baseline!B$33 * (C934 * Baseline!B$61*Baseline!B$61/Baseline!B$73 + Baseline!B$62*Baseline!B$62/Baseline!B$74 + Baseline!B$63*Baseline!B$63/Baseline!B$75 + Baseline!B$69*Baseline!B$69/Baseline!B$76)</f>
        <v>9.8551803241285244E-8</v>
      </c>
      <c r="U934" s="40"/>
      <c r="V934" s="40">
        <f>E934 * ( Baseline!B$87 * Baseline!B$7 )</f>
        <v>0.20011726421220671</v>
      </c>
      <c r="W934" s="40">
        <f>F934 * ( Baseline!D$87 * Baseline!B$11 )</f>
        <v>7.2279839587445428E-4</v>
      </c>
      <c r="X934" s="40">
        <f>G934 * ( Baseline!F$87 * Baseline!B$16 )</f>
        <v>3.7506596037009138E-3</v>
      </c>
      <c r="Y934" s="40">
        <f>H934 * ( Baseline!H$87 * Baseline!B$18 )</f>
        <v>5.9342525306092624E-4</v>
      </c>
      <c r="Z934" s="48">
        <f t="shared" si="0"/>
        <v>0.20518414746484298</v>
      </c>
      <c r="AA934" s="40">
        <f>I934 * ( Baseline!B$87 * Baseline!B$7 )</f>
        <v>4.0668341618783644E-4</v>
      </c>
      <c r="AB934" s="1">
        <f>J934 * ( Baseline!D$87 * Baseline!B$11 )</f>
        <v>3.3110912272396535E-2</v>
      </c>
      <c r="AC934" s="1">
        <f>K934 * ( Baseline!F$87 * Baseline!B$16 )</f>
        <v>4.8382776141439138E-4</v>
      </c>
      <c r="AD934" s="1">
        <f>L934 * ( Baseline!F$87 * Baseline!B$16 )</f>
        <v>5.0814952759499661E-4</v>
      </c>
      <c r="AE934" s="48">
        <f t="shared" si="1"/>
        <v>3.4509572977593758E-2</v>
      </c>
      <c r="AF934" s="48">
        <f>M934 * ( Baseline!B$87 * Baseline!B$7 )</f>
        <v>1.1207241653383546E-3</v>
      </c>
      <c r="AG934" s="48">
        <f>N934 * ( Baseline!D$87 * Baseline!B$11 )</f>
        <v>2.5694642910325871E-4</v>
      </c>
      <c r="AH934" s="48">
        <f>O934 * ( Baseline!F$87 * Baseline!B$16 )</f>
        <v>4.6024153093584132E-2</v>
      </c>
      <c r="AI934" s="48">
        <f>P934 * ( Baseline!H$87 * Baseline!B$18 )</f>
        <v>5.7989997265611064E-4</v>
      </c>
      <c r="AJ934" s="48">
        <f t="shared" si="2"/>
        <v>4.7981723660681853E-2</v>
      </c>
      <c r="AK934" s="48">
        <f>Q934 * ( Baseline!B$87 * Baseline!B$7 )</f>
        <v>1.7513862379674544E-5</v>
      </c>
      <c r="AL934" s="48">
        <f>R934 * ( Baseline!D$87 * Baseline!B$11 )</f>
        <v>2.6986299046658733E-4</v>
      </c>
      <c r="AM934" s="48">
        <f>S934 * ( Baseline!F$87 * Baseline!B$16 )</f>
        <v>5.7276689951981783E-5</v>
      </c>
      <c r="AN934" s="48">
        <f>T934 * ( Baseline!H$87 * Baseline!B$18 )</f>
        <v>3.4658054313138405E-2</v>
      </c>
      <c r="AO934" s="48">
        <f t="shared" si="3"/>
        <v>3.5002707855936649E-2</v>
      </c>
      <c r="AP934" s="48"/>
      <c r="AQ934" s="48">
        <f>V934 * ( (1-Baseline!B$88-Baseline!B$87) + (1-B934)*Baseline!B$88 )</f>
        <v>0.11037640147825473</v>
      </c>
      <c r="AR934" s="48">
        <f>W934 * ( (1-Baseline!B$88-Baseline!B$87) + (1-B934)*Baseline!B$88 )</f>
        <v>3.9866568356779919E-4</v>
      </c>
      <c r="AS934" s="48">
        <f>X934 * ( (1-Baseline!B$88-Baseline!B$87) + (1-B934)*Baseline!B$88 )</f>
        <v>2.0687086236966042E-3</v>
      </c>
      <c r="AT934" s="48">
        <f>Y934 * ( (1-Baseline!B$88-Baseline!B$87) + (1-B934)*Baseline!B$88 )</f>
        <v>3.2730881184609128E-4</v>
      </c>
      <c r="AU934" s="48">
        <f t="shared" si="4"/>
        <v>0.11317108459736523</v>
      </c>
      <c r="AV934" s="48">
        <f>AA934 * ( (1-Baseline!D$88-Baseline!D$87) + (1-B934)*Baseline!D$88 )</f>
        <v>3.1576455718018812E-4</v>
      </c>
      <c r="AW934" s="48">
        <f>AB934 * ( (1-Baseline!D$88-Baseline!D$87) + (1-B934)*Baseline!D$88 )</f>
        <v>2.5708578553634311E-2</v>
      </c>
      <c r="AX934" s="48">
        <f>AC934 * ( (1-Baseline!D$88-Baseline!D$87) + (1-B934)*Baseline!D$88 )</f>
        <v>3.7566237705629463E-4</v>
      </c>
      <c r="AY934" s="48">
        <f>AD934 * ( (1-Baseline!D$88-Baseline!D$87) + (1-B934)*Baseline!D$88 )</f>
        <v>3.9454672645969325E-4</v>
      </c>
      <c r="AZ934" s="48">
        <f t="shared" si="5"/>
        <v>2.6794552214330487E-2</v>
      </c>
      <c r="BA934" s="48">
        <f>AF934 * ( (1-Baseline!F$88-Baseline!F$87) + (1-Baseline!B$36)*Baseline!F$88 )</f>
        <v>8.0650897255077087E-4</v>
      </c>
      <c r="BB934" s="48">
        <f>AG934 * ( (1-Baseline!F$88-Baseline!F$87) + (1-Baseline!B$36)*Baseline!F$88 )</f>
        <v>1.8490687266843627E-4</v>
      </c>
      <c r="BC934" s="48">
        <f>AH934 * ( (1-Baseline!F$88-Baseline!F$87) + (1-Baseline!B$36)*Baseline!F$88 )</f>
        <v>3.3120453339042136E-2</v>
      </c>
      <c r="BD934" s="48">
        <f>AI934 * ( (1-Baseline!F$88-Baseline!F$87) + (1-Baseline!B$36)*Baseline!F$88 )</f>
        <v>4.1731457712246224E-4</v>
      </c>
      <c r="BE934" s="48">
        <f t="shared" si="6"/>
        <v>3.4529183761383808E-2</v>
      </c>
      <c r="BF934" s="48">
        <f>AK934 * ( (1-Baseline!H$88-Baseline!H$87) + (1-Baseline!B$36)*Baseline!H$88 )</f>
        <v>1.3876583440663733E-5</v>
      </c>
      <c r="BG934" s="48">
        <f>AL934 * ( (1-Baseline!H$88-Baseline!H$87) + (1-Baseline!B$36)*Baseline!H$88 )</f>
        <v>2.1381784460648644E-4</v>
      </c>
      <c r="BH934" s="48">
        <f>AM934 * ( (1-Baseline!H$88-Baseline!H$87) + (1-Baseline!B$36)*Baseline!H$88 )</f>
        <v>4.5381466982754201E-5</v>
      </c>
      <c r="BI934" s="48">
        <f>AN934 * ( (1-Baseline!H$88-Baseline!H$87) + (1-Baseline!B$36)*Baseline!H$88 )</f>
        <v>2.7460269593385819E-2</v>
      </c>
      <c r="BJ934" s="48">
        <f t="shared" si="7"/>
        <v>2.7733345488415724E-2</v>
      </c>
      <c r="BK934" s="48"/>
      <c r="BL934" s="48">
        <f t="shared" si="18"/>
        <v>0.9753056787513058</v>
      </c>
      <c r="BM934" s="48">
        <f t="shared" si="19"/>
        <v>3.5226814781015247E-3</v>
      </c>
      <c r="BN934" s="48">
        <f t="shared" si="20"/>
        <v>1.8279480408414914E-2</v>
      </c>
      <c r="BO934" s="48">
        <f t="shared" si="21"/>
        <v>2.8921593621778503E-3</v>
      </c>
      <c r="BP934" s="48">
        <f t="shared" si="8"/>
        <v>1</v>
      </c>
      <c r="BQ934" s="48">
        <f t="shared" si="22"/>
        <v>1.1784655128937303E-2</v>
      </c>
      <c r="BR934" s="48">
        <f t="shared" si="23"/>
        <v>0.9594703560630744</v>
      </c>
      <c r="BS934" s="48">
        <f t="shared" si="24"/>
        <v>1.4020102819832897E-2</v>
      </c>
      <c r="BT934" s="48">
        <f t="shared" si="25"/>
        <v>1.4724885988155401E-2</v>
      </c>
      <c r="BU934" s="48">
        <f t="shared" si="9"/>
        <v>1</v>
      </c>
      <c r="BV934" s="48">
        <f t="shared" si="26"/>
        <v>2.3357313573474661E-2</v>
      </c>
      <c r="BW934" s="48">
        <f t="shared" si="27"/>
        <v>5.3550895945368238E-3</v>
      </c>
      <c r="BX934" s="48">
        <f t="shared" si="28"/>
        <v>0.95920174562837068</v>
      </c>
      <c r="BY934" s="48">
        <f t="shared" si="29"/>
        <v>1.2085851203617846E-2</v>
      </c>
      <c r="BZ934" s="48">
        <f t="shared" si="10"/>
        <v>1</v>
      </c>
      <c r="CA934" s="48">
        <f t="shared" si="30"/>
        <v>5.00357356686737E-4</v>
      </c>
      <c r="CB934" s="48">
        <f t="shared" si="31"/>
        <v>7.7097746716420709E-3</v>
      </c>
      <c r="CC934" s="48">
        <f t="shared" si="32"/>
        <v>1.6363502557493518E-3</v>
      </c>
      <c r="CD934" s="48">
        <f t="shared" si="33"/>
        <v>0.99015351771592186</v>
      </c>
      <c r="CE934" s="48">
        <f t="shared" si="11"/>
        <v>1</v>
      </c>
      <c r="CF934" s="48"/>
      <c r="CG934" s="48">
        <f t="shared" si="34"/>
        <v>0.9753056787513058</v>
      </c>
      <c r="CH934" s="48">
        <f t="shared" si="35"/>
        <v>3.5226814781015247E-3</v>
      </c>
      <c r="CI934" s="48">
        <f t="shared" si="36"/>
        <v>1.8279480408414914E-2</v>
      </c>
      <c r="CJ934" s="48">
        <f t="shared" si="37"/>
        <v>2.8921593621778503E-3</v>
      </c>
      <c r="CK934" s="48">
        <f t="shared" si="12"/>
        <v>1</v>
      </c>
      <c r="CL934" s="48">
        <f t="shared" si="38"/>
        <v>1.1784655128937303E-2</v>
      </c>
      <c r="CM934" s="48">
        <f t="shared" si="39"/>
        <v>0.9594703560630744</v>
      </c>
      <c r="CN934" s="48">
        <f t="shared" si="40"/>
        <v>1.4020102819832897E-2</v>
      </c>
      <c r="CO934" s="48">
        <f t="shared" si="41"/>
        <v>1.4724885988155401E-2</v>
      </c>
      <c r="CP934" s="48">
        <f t="shared" si="13"/>
        <v>1</v>
      </c>
      <c r="CQ934" s="48">
        <f t="shared" si="42"/>
        <v>2.3357313573474661E-2</v>
      </c>
      <c r="CR934" s="48">
        <f t="shared" si="43"/>
        <v>5.3550895945368238E-3</v>
      </c>
      <c r="CS934" s="48">
        <f t="shared" si="44"/>
        <v>0.95920174562837068</v>
      </c>
      <c r="CT934" s="48">
        <f t="shared" si="45"/>
        <v>1.2085851203617846E-2</v>
      </c>
      <c r="CU934" s="48">
        <f t="shared" si="14"/>
        <v>1</v>
      </c>
      <c r="CV934" s="48">
        <f t="shared" si="46"/>
        <v>5.00357356686737E-4</v>
      </c>
      <c r="CW934" s="48">
        <f t="shared" si="47"/>
        <v>7.7097746716420709E-3</v>
      </c>
      <c r="CX934" s="48">
        <f t="shared" si="48"/>
        <v>1.6363502557493518E-3</v>
      </c>
      <c r="CY934" s="48">
        <f t="shared" si="49"/>
        <v>0.99015351771592186</v>
      </c>
      <c r="CZ934" s="48">
        <f t="shared" si="15"/>
        <v>1</v>
      </c>
      <c r="DA934" s="48"/>
      <c r="DB934" s="48">
        <f>(AQ934*Baseline!B$7 + AV934*Baseline!B$11 + BA934*Baseline!B$16 + BF934*Baseline!B$18)</f>
        <v>57547.107234902483</v>
      </c>
      <c r="DC934" s="48">
        <f>(AR934*Baseline!B$7 + AW934*Baseline!B$11 + BB934*Baseline!B$16 + BG934*Baseline!B$18)</f>
        <v>65737.154563678341</v>
      </c>
      <c r="DD934" s="48">
        <f>(AS934*Baseline!B$7 + AX934*Baseline!B$11 + BC934*Baseline!B$16 + BH934*Baseline!B$18)</f>
        <v>114846.81791220138</v>
      </c>
      <c r="DE934" s="48">
        <f>(AT934*Baseline!B$7 + AY934*Baseline!B$11 + BD934*Baseline!B$16 + BI934*Baseline!B$18)</f>
        <v>1259831.1069184162</v>
      </c>
      <c r="DF934" s="48">
        <f t="shared" si="16"/>
        <v>1497962.1866291985</v>
      </c>
      <c r="DG934" s="48"/>
      <c r="DH934" s="48">
        <f t="shared" si="50"/>
        <v>3.841692917789756E-2</v>
      </c>
      <c r="DI934" s="48">
        <f t="shared" si="51"/>
        <v>4.3884388504895379E-2</v>
      </c>
      <c r="DJ934" s="48">
        <f t="shared" si="52"/>
        <v>7.6668702946792247E-2</v>
      </c>
      <c r="DK934" s="48">
        <f t="shared" si="53"/>
        <v>0.84102997937041479</v>
      </c>
      <c r="DL934" s="48">
        <f t="shared" si="17"/>
        <v>1</v>
      </c>
      <c r="DM934" s="48"/>
      <c r="DN934" s="48">
        <f>DH934 / (Baseline!B$7/Baseline!B$17)</f>
        <v>4.1007545093197866</v>
      </c>
      <c r="DO934" s="48">
        <f>DI934 / (Baseline!B$11/Baseline!B$17)</f>
        <v>1.0593901427317738</v>
      </c>
      <c r="DP934" s="48">
        <f>DJ934 / (Baseline!B$16/Baseline!B$17)</f>
        <v>1.1847631585161096</v>
      </c>
      <c r="DQ934" s="48">
        <f>DK934 / (Baseline!B$18/Baseline!B$17)</f>
        <v>0.9508586396188009</v>
      </c>
      <c r="DR934" s="71"/>
      <c r="DS934" s="48">
        <f>(AU934*Baseline!B$34)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2.9505193939604785E-2</v>
      </c>
      <c r="DT934" s="48">
        <f>(AZ934*Baseline!B$34) + (Baseline!D$88*(1-Baseline!D$89)*Baseline!B$35) + (Baseline!D$88*Baseline!D$89*((1-Baseline!D$90)*Baseline!B$40 + Baseline!D$90*Baseline!B$41))</f>
        <v>1.0432750832149576E-2</v>
      </c>
      <c r="DU934" s="48">
        <f>(BE934*Baseline!B$34) + (Baseline!F$88*(1-Baseline!F$89)*Baseline!B$35) + (Baseline!F$88*Baseline!F$89*((1-Baseline!F$90)*Baseline!B$40 + Baseline!F$90*Baseline!B$41))</f>
        <v>1.2910017564207574E-2</v>
      </c>
      <c r="DV934" s="48">
        <f>(BJ934*Baseline!B$34) + (Baseline!H$88*(1-Baseline!H$89)*Baseline!B$35) + (Baseline!H$88*Baseline!H$89*((1-Baseline!H$90)*Baseline!B$40 + Baseline!H$90*Baseline!B$41))</f>
        <v>9.3050018232623596E-3</v>
      </c>
      <c r="DW934" s="48">
        <f>( DS934*Baseline!B$7 + DT934*Baseline!B$11 + DU934*Baseline!B$16 + DV934*Baseline!B$18 ) / Baseline!B$17</f>
        <v>9.7742472691217126E-3</v>
      </c>
    </row>
    <row r="935" spans="1:127">
      <c r="A935" s="7" t="s">
        <v>1266</v>
      </c>
      <c r="B935" s="1">
        <f>MIN( MAX( NORMINV( MCrands!B935, (B$5+B$4)/2, (B$5-B$4)/3.29 ), 0 ), 1 )</f>
        <v>0.20644594524514986</v>
      </c>
      <c r="C935" s="1">
        <f>MAX( NORMINV( MCrands!C935, (C$5+C$4)/2, (C$5-C$4)/3.29 ), 0 )</f>
        <v>2.6884602974210341</v>
      </c>
      <c r="D935" s="40"/>
      <c r="E935" s="40">
        <f>Baseline!B$33 * (C935 * Baseline!B$66*Baseline!B$66/Baseline!B$73 + Baseline!B$52*Baseline!B$52/Baseline!B$74 + Baseline!B$53*Baseline!B$53/Baseline!B$75 + Baseline!B$54*Baseline!B$54/Baseline!B$76)</f>
        <v>2.2505655686468325E-5</v>
      </c>
      <c r="F935" s="40">
        <f>Baseline!B$33 * (C935 * Baseline!B$66*Baseline!B$57/Baseline!B$73 + Baseline!B$52*Baseline!B$67/Baseline!B$74 + Baseline!B$53*Baseline!B$55/Baseline!B$75 + Baseline!B$54*Baseline!B$56/Baseline!B$76)</f>
        <v>3.9614545608140796E-8</v>
      </c>
      <c r="G935" s="1">
        <f>Baseline!B$33 * (C935 * Baseline!B$66*Baseline!B$58/Baseline!B$73 + Baseline!B$52*Baseline!B$59/Baseline!B$74 + Baseline!B$53*Baseline!B$68/Baseline!B$75 + Baseline!B$54*Baseline!B$60/Baseline!B$76)</f>
        <v>1.0904013382866393E-7</v>
      </c>
      <c r="H935" s="40">
        <f>Baseline!B$33 * (C935 * Baseline!B$66*Baseline!B$61/Baseline!B$73 + Baseline!B$52*Baseline!B$62/Baseline!B$74 + Baseline!B$53*Baseline!B$63/Baseline!B$75 + Baseline!B$54*Baseline!B$69/Baseline!B$76)</f>
        <v>1.7934483810202686E-9</v>
      </c>
      <c r="I935" s="40">
        <f>Baseline!B$33 * (C935 * Baseline!B$57*Baseline!B$66/Baseline!B$73 + Baseline!B$67*Baseline!B$52/Baseline!B$74 + Baseline!B$55*Baseline!B$53/Baseline!B$75 + Baseline!B$56*Baseline!B$54/Baseline!B$76)</f>
        <v>3.9614545608140796E-8</v>
      </c>
      <c r="J935" s="1">
        <f>Baseline!B$33 * (C935 * Baseline!B$57*Baseline!B$57/Baseline!B$73 + Baseline!B$67*Baseline!B$67/Baseline!B$74 + Baseline!B$55*Baseline!B$55/Baseline!B$75 + Baseline!B$56*Baseline!B$56/Baseline!B$76)</f>
        <v>1.7949606474370218E-6</v>
      </c>
      <c r="K935" s="40">
        <f>Baseline!B$33 * (C935 * Baseline!B$57*Baseline!B$58/Baseline!B$73 + Baseline!B$67*Baseline!B$59/Baseline!B$74 + Baseline!B$55*Baseline!B$68/Baseline!B$75 + Baseline!B$56*Baseline!B$60/Baseline!B$76)</f>
        <v>1.3929347659911244E-8</v>
      </c>
      <c r="L935" s="1">
        <f>Baseline!B$33 * (C935 * Baseline!B$57*Baseline!B$61/Baseline!B$73 + Baseline!B$67*Baseline!B$62/Baseline!B$74 + Baseline!B$55*Baseline!B$63/Baseline!B$75 + Baseline!B$56*Baseline!B$69/Baseline!B$76)</f>
        <v>1.4629433885244755E-8</v>
      </c>
      <c r="M935" s="40">
        <f>Baseline!B$33 * (C935 * Baseline!B$58*Baseline!B$66/Baseline!B$73 + Baseline!B$59*Baseline!B$52/Baseline!B$74 + Baseline!B$68*Baseline!B$53/Baseline!B$75 + Baseline!B$60*Baseline!B$54/Baseline!B$76)</f>
        <v>1.0904013382866393E-7</v>
      </c>
      <c r="N935" s="1">
        <f>Baseline!B$33 * (C935 * Baseline!B$58*Baseline!B$57/Baseline!B$73 + Baseline!B$59*Baseline!B$67/Baseline!B$74 + Baseline!B$68*Baseline!B$55/Baseline!B$75 + Baseline!B$60*Baseline!B$56/Baseline!B$76)</f>
        <v>1.3929347659911244E-8</v>
      </c>
      <c r="O935" s="1">
        <f>Baseline!B$33 * (C935 * Baseline!B$58*Baseline!B$58/Baseline!B$73 + Baseline!B$59*Baseline!B$59/Baseline!B$74 + Baseline!B$68*Baseline!B$68/Baseline!B$75 + Baseline!B$60*Baseline!B$60/Baseline!B$76)</f>
        <v>1.3250171314251093E-6</v>
      </c>
      <c r="P935" s="40">
        <f>Baseline!B$33 * (C935 * Baseline!B$58*Baseline!B$61/Baseline!B$73 + Baseline!B$59*Baseline!B$62/Baseline!B$74 + Baseline!B$68*Baseline!B$63/Baseline!B$75 + Baseline!B$60*Baseline!B$69/Baseline!B$76)</f>
        <v>1.6490076294285744E-9</v>
      </c>
      <c r="Q935" s="40">
        <f>Baseline!B$33 * (C935 * Baseline!B$61*Baseline!B$66/Baseline!B$73 + Baseline!B$62*Baseline!B$52/Baseline!B$74 + Baseline!B$63*Baseline!B$53/Baseline!B$75 + Baseline!B$69*Baseline!B$54/Baseline!B$76)</f>
        <v>1.7934483810202686E-9</v>
      </c>
      <c r="R935" s="40">
        <f>Baseline!B$33 * (C935 * Baseline!B$61*Baseline!B$57/Baseline!B$73 + Baseline!B$62*Baseline!B$67/Baseline!B$74 + Baseline!B$63*Baseline!B$55/Baseline!B$75 + Baseline!B$69*Baseline!B$56/Baseline!B$76)</f>
        <v>1.4629433885244755E-8</v>
      </c>
      <c r="S935" s="40">
        <f>Baseline!B$33 * (C935 * Baseline!B$61*Baseline!B$58/Baseline!B$73 + Baseline!B$62*Baseline!B$59/Baseline!B$74 + Baseline!B$63*Baseline!B$68/Baseline!B$75 + Baseline!B$69*Baseline!B$60/Baseline!B$76)</f>
        <v>1.6490076294285744E-9</v>
      </c>
      <c r="T935" s="40">
        <f>Baseline!B$33 * (C935 * Baseline!B$61*Baseline!B$61/Baseline!B$73 + Baseline!B$62*Baseline!B$62/Baseline!B$74 + Baseline!B$63*Baseline!B$63/Baseline!B$75 + Baseline!B$69*Baseline!B$69/Baseline!B$76)</f>
        <v>9.8551806726705041E-8</v>
      </c>
      <c r="U935" s="40"/>
      <c r="V935" s="40">
        <f>E935 * ( Baseline!B$87 * Baseline!B$7 )</f>
        <v>0.23358620036985475</v>
      </c>
      <c r="W935" s="40">
        <f>F935 * ( Baseline!D$87 * Baseline!B$11 )</f>
        <v>7.3075350613382626E-4</v>
      </c>
      <c r="X935" s="40">
        <f>G935 * ( Baseline!F$87 * Baseline!B$16 )</f>
        <v>3.7874839605846504E-3</v>
      </c>
      <c r="Y935" s="40">
        <f>H935 * ( Baseline!H$87 * Baseline!B$18 )</f>
        <v>6.3070820982372112E-4</v>
      </c>
      <c r="Z935" s="48">
        <f t="shared" si="0"/>
        <v>0.23873514604639695</v>
      </c>
      <c r="AA935" s="40">
        <f>I935 * ( Baseline!B$87 * Baseline!B$7 )</f>
        <v>4.1115936886689333E-4</v>
      </c>
      <c r="AB935" s="1">
        <f>J935 * ( Baseline!D$87 * Baseline!B$11 )</f>
        <v>3.3110913336269525E-2</v>
      </c>
      <c r="AC935" s="1">
        <f>K935 * ( Baseline!F$87 * Baseline!B$16 )</f>
        <v>4.8383268610270748E-4</v>
      </c>
      <c r="AD935" s="1">
        <f>L935 * ( Baseline!F$87 * Baseline!B$16 )</f>
        <v>5.0815002006382817E-4</v>
      </c>
      <c r="AE935" s="48">
        <f t="shared" si="1"/>
        <v>3.4514055411302959E-2</v>
      </c>
      <c r="AF935" s="48">
        <f>M935 * ( Baseline!B$87 * Baseline!B$7 )</f>
        <v>1.1317275490077029E-3</v>
      </c>
      <c r="AG935" s="48">
        <f>N935 * ( Baseline!D$87 * Baseline!B$11 )</f>
        <v>2.5694904445768474E-4</v>
      </c>
      <c r="AH935" s="48">
        <f>O935 * ( Baseline!F$87 * Baseline!B$16 )</f>
        <v>4.6024165200109574E-2</v>
      </c>
      <c r="AI935" s="48">
        <f>P935 * ( Baseline!H$87 * Baseline!B$18 )</f>
        <v>5.7991222995271716E-4</v>
      </c>
      <c r="AJ935" s="48">
        <f t="shared" si="2"/>
        <v>4.7992754023527678E-2</v>
      </c>
      <c r="AK935" s="48">
        <f>Q935 * ( Baseline!B$87 * Baseline!B$7 )</f>
        <v>1.8614200746609367E-5</v>
      </c>
      <c r="AL935" s="48">
        <f>R935 * ( Baseline!D$87 * Baseline!B$11 )</f>
        <v>2.6986325200202994E-4</v>
      </c>
      <c r="AM935" s="48">
        <f>S935 * ( Baseline!F$87 * Baseline!B$16 )</f>
        <v>5.727790060452615E-5</v>
      </c>
      <c r="AN935" s="48">
        <f>T935 * ( Baseline!H$87 * Baseline!B$18 )</f>
        <v>3.4658055538868068E-2</v>
      </c>
      <c r="AO935" s="48">
        <f t="shared" si="3"/>
        <v>3.5003810892221231E-2</v>
      </c>
      <c r="AP935" s="48"/>
      <c r="AQ935" s="48">
        <f>V935 * ( (1-Baseline!B$88-Baseline!B$87) + (1-B935)*Baseline!B$88 )</f>
        <v>0.18566905338283576</v>
      </c>
      <c r="AR935" s="48">
        <f>W935 * ( (1-Baseline!B$88-Baseline!B$87) + (1-B935)*Baseline!B$88 )</f>
        <v>5.8084900360220776E-4</v>
      </c>
      <c r="AS935" s="48">
        <f>X935 * ( (1-Baseline!B$88-Baseline!B$87) + (1-B935)*Baseline!B$88 )</f>
        <v>3.0105312751822085E-3</v>
      </c>
      <c r="AT935" s="48">
        <f>Y935 * ( (1-Baseline!B$88-Baseline!B$87) + (1-B935)*Baseline!B$88 )</f>
        <v>5.013266883631619E-4</v>
      </c>
      <c r="AU935" s="48">
        <f t="shared" si="4"/>
        <v>0.18976176034998335</v>
      </c>
      <c r="AV935" s="48">
        <f>AA935 * ( (1-Baseline!D$88-Baseline!D$87) + (1-B935)*Baseline!D$88 )</f>
        <v>3.6959552176029579E-4</v>
      </c>
      <c r="AW935" s="48">
        <f>AB935 * ( (1-Baseline!D$88-Baseline!D$87) + (1-B935)*Baseline!D$88 )</f>
        <v>2.9763751520983157E-2</v>
      </c>
      <c r="AX935" s="48">
        <f>AC935 * ( (1-Baseline!D$88-Baseline!D$87) + (1-B935)*Baseline!D$88 )</f>
        <v>4.3492233816203437E-4</v>
      </c>
      <c r="AY935" s="48">
        <f>AD935 * ( (1-Baseline!D$88-Baseline!D$87) + (1-B935)*Baseline!D$88 )</f>
        <v>4.5678144782539544E-4</v>
      </c>
      <c r="AZ935" s="48">
        <f t="shared" si="5"/>
        <v>3.1025050828730881E-2</v>
      </c>
      <c r="BA935" s="48">
        <f>AF935 * ( (1-Baseline!F$88-Baseline!F$87) + (1-Baseline!B$36)*Baseline!F$88 )</f>
        <v>8.1442735954751128E-4</v>
      </c>
      <c r="BB935" s="48">
        <f>AG935 * ( (1-Baseline!F$88-Baseline!F$87) + (1-Baseline!B$36)*Baseline!F$88 )</f>
        <v>1.849087547611726E-4</v>
      </c>
      <c r="BC935" s="48">
        <f>AH935 * ( (1-Baseline!F$88-Baseline!F$87) + (1-Baseline!B$36)*Baseline!F$88 )</f>
        <v>3.3120462051285257E-2</v>
      </c>
      <c r="BD935" s="48">
        <f>AI935 * ( (1-Baseline!F$88-Baseline!F$87) + (1-Baseline!B$36)*Baseline!F$88 )</f>
        <v>4.1732339786533377E-4</v>
      </c>
      <c r="BE935" s="48">
        <f t="shared" si="6"/>
        <v>3.4537121563459276E-2</v>
      </c>
      <c r="BF935" s="48">
        <f>AK935 * ( (1-Baseline!H$88-Baseline!H$87) + (1-Baseline!B$36)*Baseline!H$88 )</f>
        <v>1.4748403535553533E-5</v>
      </c>
      <c r="BG935" s="48">
        <f>AL935 * ( (1-Baseline!H$88-Baseline!H$87) + (1-Baseline!B$36)*Baseline!H$88 )</f>
        <v>2.1381805182624832E-4</v>
      </c>
      <c r="BH935" s="48">
        <f>AM935 * ( (1-Baseline!H$88-Baseline!H$87) + (1-Baseline!B$36)*Baseline!H$88 )</f>
        <v>4.5382426206978151E-5</v>
      </c>
      <c r="BI935" s="48">
        <f>AN935 * ( (1-Baseline!H$88-Baseline!H$87) + (1-Baseline!B$36)*Baseline!H$88 )</f>
        <v>2.7460270564555946E-2</v>
      </c>
      <c r="BJ935" s="48">
        <f t="shared" si="7"/>
        <v>2.7734219446124725E-2</v>
      </c>
      <c r="BK935" s="48"/>
      <c r="BL935" s="48">
        <f t="shared" si="18"/>
        <v>0.97843239354652234</v>
      </c>
      <c r="BM935" s="48">
        <f t="shared" si="19"/>
        <v>3.0609381075034844E-3</v>
      </c>
      <c r="BN935" s="48">
        <f t="shared" si="20"/>
        <v>1.5864794201053967E-2</v>
      </c>
      <c r="BO935" s="48">
        <f t="shared" si="21"/>
        <v>2.641874144920188E-3</v>
      </c>
      <c r="BP935" s="48">
        <f t="shared" si="8"/>
        <v>1</v>
      </c>
      <c r="BQ935" s="48">
        <f t="shared" si="22"/>
        <v>1.1912809548664145E-2</v>
      </c>
      <c r="BR935" s="48">
        <f t="shared" si="23"/>
        <v>0.95934577787767239</v>
      </c>
      <c r="BS935" s="48">
        <f t="shared" si="24"/>
        <v>1.4018424677624462E-2</v>
      </c>
      <c r="BT935" s="48">
        <f t="shared" si="25"/>
        <v>1.4722987896038866E-2</v>
      </c>
      <c r="BU935" s="48">
        <f t="shared" si="9"/>
        <v>0.99999999999999989</v>
      </c>
      <c r="BV935" s="48">
        <f t="shared" si="26"/>
        <v>2.3581217040657673E-2</v>
      </c>
      <c r="BW935" s="48">
        <f t="shared" si="27"/>
        <v>5.3539133080739562E-3</v>
      </c>
      <c r="BX935" s="48">
        <f t="shared" si="28"/>
        <v>0.95898154078732312</v>
      </c>
      <c r="BY935" s="48">
        <f t="shared" si="29"/>
        <v>1.2083328863945263E-2</v>
      </c>
      <c r="BZ935" s="48">
        <f t="shared" si="10"/>
        <v>1</v>
      </c>
      <c r="CA935" s="48">
        <f t="shared" si="30"/>
        <v>5.3177640582974164E-4</v>
      </c>
      <c r="CB935" s="48">
        <f t="shared" si="31"/>
        <v>7.7095391936882127E-3</v>
      </c>
      <c r="CC935" s="48">
        <f t="shared" si="32"/>
        <v>1.6363332775647811E-3</v>
      </c>
      <c r="CD935" s="48">
        <f t="shared" si="33"/>
        <v>0.99012235112291735</v>
      </c>
      <c r="CE935" s="48">
        <f t="shared" si="11"/>
        <v>1</v>
      </c>
      <c r="CF935" s="48"/>
      <c r="CG935" s="48">
        <f t="shared" si="34"/>
        <v>0.97843239354652234</v>
      </c>
      <c r="CH935" s="48">
        <f t="shared" si="35"/>
        <v>3.0609381075034844E-3</v>
      </c>
      <c r="CI935" s="48">
        <f t="shared" si="36"/>
        <v>1.5864794201053967E-2</v>
      </c>
      <c r="CJ935" s="48">
        <f t="shared" si="37"/>
        <v>2.641874144920188E-3</v>
      </c>
      <c r="CK935" s="48">
        <f t="shared" si="12"/>
        <v>1</v>
      </c>
      <c r="CL935" s="48">
        <f t="shared" si="38"/>
        <v>1.1912809548664145E-2</v>
      </c>
      <c r="CM935" s="48">
        <f t="shared" si="39"/>
        <v>0.95934577787767239</v>
      </c>
      <c r="CN935" s="48">
        <f t="shared" si="40"/>
        <v>1.4018424677624462E-2</v>
      </c>
      <c r="CO935" s="48">
        <f t="shared" si="41"/>
        <v>1.4722987896038866E-2</v>
      </c>
      <c r="CP935" s="48">
        <f t="shared" si="13"/>
        <v>0.99999999999999989</v>
      </c>
      <c r="CQ935" s="48">
        <f t="shared" si="42"/>
        <v>2.3581217040657673E-2</v>
      </c>
      <c r="CR935" s="48">
        <f t="shared" si="43"/>
        <v>5.3539133080739562E-3</v>
      </c>
      <c r="CS935" s="48">
        <f t="shared" si="44"/>
        <v>0.95898154078732312</v>
      </c>
      <c r="CT935" s="48">
        <f t="shared" si="45"/>
        <v>1.2083328863945263E-2</v>
      </c>
      <c r="CU935" s="48">
        <f t="shared" si="14"/>
        <v>1</v>
      </c>
      <c r="CV935" s="48">
        <f t="shared" si="46"/>
        <v>5.3177640582974164E-4</v>
      </c>
      <c r="CW935" s="48">
        <f t="shared" si="47"/>
        <v>7.7095391936882127E-3</v>
      </c>
      <c r="CX935" s="48">
        <f t="shared" si="48"/>
        <v>1.6363332775647811E-3</v>
      </c>
      <c r="CY935" s="48">
        <f t="shared" si="49"/>
        <v>0.99012235112291735</v>
      </c>
      <c r="CZ935" s="48">
        <f t="shared" si="15"/>
        <v>1</v>
      </c>
      <c r="DA935" s="48"/>
      <c r="DB935" s="48">
        <f>(AQ935*Baseline!B$7 + AV935*Baseline!B$11 + BA935*Baseline!B$16 + BF935*Baseline!B$18)</f>
        <v>94245.93627352122</v>
      </c>
      <c r="DC935" s="48">
        <f>(AR935*Baseline!B$7 + AW935*Baseline!B$11 + BB935*Baseline!B$16 + BG935*Baseline!B$18)</f>
        <v>74522.066675845126</v>
      </c>
      <c r="DD935" s="48">
        <f>(AS935*Baseline!B$7 + AX935*Baseline!B$11 + BC935*Baseline!B$16 + BH935*Baseline!B$18)</f>
        <v>115430.7611961308</v>
      </c>
      <c r="DE935" s="48">
        <f>(AT935*Baseline!B$7 + AY935*Baseline!B$11 + BD935*Baseline!B$16 + BI935*Baseline!B$18)</f>
        <v>1260049.0453310078</v>
      </c>
      <c r="DF935" s="48">
        <f t="shared" si="16"/>
        <v>1544247.809476505</v>
      </c>
      <c r="DG935" s="48"/>
      <c r="DH935" s="48">
        <f t="shared" si="50"/>
        <v>6.1030318900352064E-2</v>
      </c>
      <c r="DI935" s="48">
        <f t="shared" si="51"/>
        <v>4.8257841920532084E-2</v>
      </c>
      <c r="DJ935" s="48">
        <f t="shared" si="52"/>
        <v>7.4748858627334852E-2</v>
      </c>
      <c r="DK935" s="48">
        <f t="shared" si="53"/>
        <v>0.81596298055178096</v>
      </c>
      <c r="DL935" s="48">
        <f t="shared" si="17"/>
        <v>1</v>
      </c>
      <c r="DM935" s="48"/>
      <c r="DN935" s="48">
        <f>DH935 / (Baseline!B$7/Baseline!B$17)</f>
        <v>6.5145851267006405</v>
      </c>
      <c r="DO935" s="48">
        <f>DI935 / (Baseline!B$11/Baseline!B$17)</f>
        <v>1.1649674014351803</v>
      </c>
      <c r="DP935" s="48">
        <f>DJ935 / (Baseline!B$16/Baseline!B$17)</f>
        <v>1.1550957618815521</v>
      </c>
      <c r="DQ935" s="48">
        <f>DK935 / (Baseline!B$18/Baseline!B$17)</f>
        <v>0.92251818448561418</v>
      </c>
      <c r="DR935" s="71"/>
      <c r="DS935" s="48">
        <f>(AU935*Baseline!B$34)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4.0993795302497506E-2</v>
      </c>
      <c r="DT935" s="48">
        <f>(AZ935*Baseline!B$34) + (Baseline!D$88*(1-Baseline!D$89)*Baseline!B$35) + (Baseline!D$88*Baseline!D$89*((1-Baseline!D$90)*Baseline!B$40 + Baseline!D$90*Baseline!B$41))</f>
        <v>1.1067325624309635E-2</v>
      </c>
      <c r="DU935" s="48">
        <f>(BE935*Baseline!B$34) + (Baseline!F$88*(1-Baseline!F$89)*Baseline!B$35) + (Baseline!F$88*Baseline!F$89*((1-Baseline!F$90)*Baseline!B$40 + Baseline!F$90*Baseline!B$41))</f>
        <v>1.2911208234518894E-2</v>
      </c>
      <c r="DV935" s="48">
        <f>(BJ935*Baseline!B$34) + (Baseline!H$88*(1-Baseline!H$89)*Baseline!B$35) + (Baseline!H$88*Baseline!H$89*((1-Baseline!H$90)*Baseline!B$40 + Baseline!H$90*Baseline!B$41))</f>
        <v>9.30513291691871E-3</v>
      </c>
      <c r="DW935" s="48">
        <f>( DS935*Baseline!B$7 + DT935*Baseline!B$11 + DU935*Baseline!B$16 + DV935*Baseline!B$18 ) / Baseline!B$17</f>
        <v>9.9083552143920759E-3</v>
      </c>
    </row>
    <row r="936" spans="1:127">
      <c r="A936" s="7" t="s">
        <v>1267</v>
      </c>
      <c r="B936" s="1">
        <f>MIN( MAX( NORMINV( MCrands!B936, (B$5+B$4)/2, (B$5-B$4)/3.29 ), 0 ), 1 )</f>
        <v>0.5402309098935113</v>
      </c>
      <c r="C936" s="1">
        <f>MAX( NORMINV( MCrands!C936, (C$5+C$4)/2, (C$5-C$4)/3.29 ), 0 )</f>
        <v>2.0887663866075794</v>
      </c>
      <c r="D936" s="40"/>
      <c r="E936" s="40">
        <f>Baseline!B$33 * (C936 * Baseline!B$66*Baseline!B$66/Baseline!B$73 + Baseline!B$52*Baseline!B$52/Baseline!B$74 + Baseline!B$53*Baseline!B$53/Baseline!B$75 + Baseline!B$54*Baseline!B$54/Baseline!B$76)</f>
        <v>1.7487391414741734E-5</v>
      </c>
      <c r="F936" s="40">
        <f>Baseline!B$33 * (C936 * Baseline!B$66*Baseline!B$57/Baseline!B$73 + Baseline!B$52*Baseline!B$67/Baseline!B$74 + Baseline!B$53*Baseline!B$55/Baseline!B$75 + Baseline!B$54*Baseline!B$56/Baseline!B$76)</f>
        <v>3.8943430359497986E-8</v>
      </c>
      <c r="G936" s="1">
        <f>Baseline!B$33 * (C936 * Baseline!B$66*Baseline!B$58/Baseline!B$73 + Baseline!B$52*Baseline!B$59/Baseline!B$74 + Baseline!B$53*Baseline!B$68/Baseline!B$75 + Baseline!B$54*Baseline!B$60/Baseline!B$76)</f>
        <v>1.0739030884241702E-7</v>
      </c>
      <c r="H936" s="40">
        <f>Baseline!B$33 * (C936 * Baseline!B$66*Baseline!B$61/Baseline!B$73 + Baseline!B$52*Baseline!B$62/Baseline!B$74 + Baseline!B$53*Baseline!B$63/Baseline!B$75 + Baseline!B$54*Baseline!B$69/Baseline!B$76)</f>
        <v>1.6284658823955784E-9</v>
      </c>
      <c r="I936" s="40">
        <f>Baseline!B$33 * (C936 * Baseline!B$57*Baseline!B$66/Baseline!B$73 + Baseline!B$67*Baseline!B$52/Baseline!B$74 + Baseline!B$55*Baseline!B$53/Baseline!B$75 + Baseline!B$56*Baseline!B$54/Baseline!B$76)</f>
        <v>3.8943430359497986E-8</v>
      </c>
      <c r="J936" s="1">
        <f>Baseline!B$33 * (C936 * Baseline!B$57*Baseline!B$57/Baseline!B$73 + Baseline!B$67*Baseline!B$67/Baseline!B$74 + Baseline!B$55*Baseline!B$55/Baseline!B$75 + Baseline!B$56*Baseline!B$56/Baseline!B$76)</f>
        <v>1.7949605576857347E-6</v>
      </c>
      <c r="K936" s="40">
        <f>Baseline!B$33 * (C936 * Baseline!B$57*Baseline!B$58/Baseline!B$73 + Baseline!B$67*Baseline!B$59/Baseline!B$74 + Baseline!B$55*Baseline!B$68/Baseline!B$75 + Baseline!B$56*Baseline!B$60/Baseline!B$76)</f>
        <v>1.3929127021330671E-8</v>
      </c>
      <c r="L936" s="1">
        <f>Baseline!B$33 * (C936 * Baseline!B$57*Baseline!B$61/Baseline!B$73 + Baseline!B$67*Baseline!B$62/Baseline!B$74 + Baseline!B$55*Baseline!B$63/Baseline!B$75 + Baseline!B$56*Baseline!B$69/Baseline!B$76)</f>
        <v>1.4629411821386697E-8</v>
      </c>
      <c r="M936" s="40">
        <f>Baseline!B$33 * (C936 * Baseline!B$58*Baseline!B$66/Baseline!B$73 + Baseline!B$59*Baseline!B$52/Baseline!B$74 + Baseline!B$68*Baseline!B$53/Baseline!B$75 + Baseline!B$60*Baseline!B$54/Baseline!B$76)</f>
        <v>1.0739030884241702E-7</v>
      </c>
      <c r="N936" s="1">
        <f>Baseline!B$33 * (C936 * Baseline!B$58*Baseline!B$57/Baseline!B$73 + Baseline!B$59*Baseline!B$67/Baseline!B$74 + Baseline!B$68*Baseline!B$55/Baseline!B$75 + Baseline!B$60*Baseline!B$56/Baseline!B$76)</f>
        <v>1.3929127021330671E-8</v>
      </c>
      <c r="O936" s="1">
        <f>Baseline!B$33 * (C936 * Baseline!B$58*Baseline!B$58/Baseline!B$73 + Baseline!B$59*Baseline!B$59/Baseline!B$74 + Baseline!B$68*Baseline!B$68/Baseline!B$75 + Baseline!B$60*Baseline!B$60/Baseline!B$76)</f>
        <v>1.3250165890219322E-6</v>
      </c>
      <c r="P936" s="40">
        <f>Baseline!B$33 * (C936 * Baseline!B$58*Baseline!B$61/Baseline!B$73 + Baseline!B$59*Baseline!B$62/Baseline!B$74 + Baseline!B$68*Baseline!B$63/Baseline!B$75 + Baseline!B$60*Baseline!B$69/Baseline!B$76)</f>
        <v>1.6489533891108499E-9</v>
      </c>
      <c r="Q936" s="40">
        <f>Baseline!B$33 * (C936 * Baseline!B$61*Baseline!B$66/Baseline!B$73 + Baseline!B$62*Baseline!B$52/Baseline!B$74 + Baseline!B$63*Baseline!B$53/Baseline!B$75 + Baseline!B$69*Baseline!B$54/Baseline!B$76)</f>
        <v>1.6284658823955784E-9</v>
      </c>
      <c r="R936" s="40">
        <f>Baseline!B$33 * (C936 * Baseline!B$61*Baseline!B$57/Baseline!B$73 + Baseline!B$62*Baseline!B$67/Baseline!B$74 + Baseline!B$63*Baseline!B$55/Baseline!B$75 + Baseline!B$69*Baseline!B$56/Baseline!B$76)</f>
        <v>1.4629411821386697E-8</v>
      </c>
      <c r="S936" s="40">
        <f>Baseline!B$33 * (C936 * Baseline!B$61*Baseline!B$58/Baseline!B$73 + Baseline!B$62*Baseline!B$59/Baseline!B$74 + Baseline!B$63*Baseline!B$68/Baseline!B$75 + Baseline!B$69*Baseline!B$60/Baseline!B$76)</f>
        <v>1.6489533891108499E-9</v>
      </c>
      <c r="T936" s="40">
        <f>Baseline!B$33 * (C936 * Baseline!B$61*Baseline!B$61/Baseline!B$73 + Baseline!B$62*Baseline!B$62/Baseline!B$74 + Baseline!B$63*Baseline!B$63/Baseline!B$75 + Baseline!B$69*Baseline!B$69/Baseline!B$76)</f>
        <v>9.8551801302673262E-8</v>
      </c>
      <c r="U936" s="40"/>
      <c r="V936" s="40">
        <f>E936 * ( Baseline!B$87 * Baseline!B$7 )</f>
        <v>0.18150163549360446</v>
      </c>
      <c r="W936" s="40">
        <f>F936 * ( Baseline!D$87 * Baseline!B$11 )</f>
        <v>7.1837371448313446E-4</v>
      </c>
      <c r="X936" s="40">
        <f>G936 * ( Baseline!F$87 * Baseline!B$16 )</f>
        <v>3.7301776692790964E-3</v>
      </c>
      <c r="Y936" s="40">
        <f>H936 * ( Baseline!H$87 * Baseline!B$18 )</f>
        <v>5.7268824255785142E-4</v>
      </c>
      <c r="Z936" s="48">
        <f t="shared" si="0"/>
        <v>0.18652287511992455</v>
      </c>
      <c r="AA936" s="40">
        <f>I936 * ( Baseline!B$87 * Baseline!B$7 )</f>
        <v>4.0419386370122958E-4</v>
      </c>
      <c r="AB936" s="1">
        <f>J936 * ( Baseline!D$87 * Baseline!B$11 )</f>
        <v>3.3110911680663817E-2</v>
      </c>
      <c r="AC936" s="1">
        <f>K936 * ( Baseline!F$87 * Baseline!B$16 )</f>
        <v>4.8382502227237579E-4</v>
      </c>
      <c r="AD936" s="1">
        <f>L936 * ( Baseline!F$87 * Baseline!B$16 )</f>
        <v>5.0814925368079507E-4</v>
      </c>
      <c r="AE936" s="48">
        <f t="shared" si="1"/>
        <v>3.4507079820318226E-2</v>
      </c>
      <c r="AF936" s="48">
        <f>M936 * ( Baseline!B$87 * Baseline!B$7 )</f>
        <v>1.1146040154754462E-3</v>
      </c>
      <c r="AG936" s="48">
        <f>N936 * ( Baseline!D$87 * Baseline!B$11 )</f>
        <v>2.5694497442699607E-4</v>
      </c>
      <c r="AH936" s="48">
        <f>O936 * ( Baseline!F$87 * Baseline!B$16 )</f>
        <v>4.6024146359860012E-2</v>
      </c>
      <c r="AI936" s="48">
        <f>P936 * ( Baseline!H$87 * Baseline!B$18 )</f>
        <v>5.7989315507213824E-4</v>
      </c>
      <c r="AJ936" s="48">
        <f t="shared" si="2"/>
        <v>4.7975588504834597E-2</v>
      </c>
      <c r="AK936" s="48">
        <f>Q936 * ( Baseline!B$87 * Baseline!B$7 )</f>
        <v>1.690184739338371E-5</v>
      </c>
      <c r="AL936" s="48">
        <f>R936 * ( Baseline!D$87 * Baseline!B$11 )</f>
        <v>2.6986284499896105E-4</v>
      </c>
      <c r="AM936" s="48">
        <f>S936 * ( Baseline!F$87 * Baseline!B$16 )</f>
        <v>5.7276016579569605E-5</v>
      </c>
      <c r="AN936" s="48">
        <f>T936 * ( Baseline!H$87 * Baseline!B$18 )</f>
        <v>3.4658053631380005E-2</v>
      </c>
      <c r="AO936" s="48">
        <f t="shared" si="3"/>
        <v>3.5002094340351918E-2</v>
      </c>
      <c r="AP936" s="48"/>
      <c r="AQ936" s="48">
        <f>V936 * ( (1-Baseline!B$88-Baseline!B$87) + (1-B936)*Baseline!B$88 )</f>
        <v>9.0350514110056707E-2</v>
      </c>
      <c r="AR936" s="48">
        <f>W936 * ( (1-Baseline!B$88-Baseline!B$87) + (1-B936)*Baseline!B$88 )</f>
        <v>3.5760247697045873E-4</v>
      </c>
      <c r="AS936" s="48">
        <f>X936 * ( (1-Baseline!B$88-Baseline!B$87) + (1-B936)*Baseline!B$88 )</f>
        <v>1.8568618912147216E-3</v>
      </c>
      <c r="AT936" s="48">
        <f>Y936 * ( (1-Baseline!B$88-Baseline!B$87) + (1-B936)*Baseline!B$88 )</f>
        <v>2.8508105174462726E-4</v>
      </c>
      <c r="AU936" s="48">
        <f t="shared" si="4"/>
        <v>9.2850059529986526E-2</v>
      </c>
      <c r="AV936" s="48">
        <f>AA936 * ( (1-Baseline!D$88-Baseline!D$87) + (1-B936)*Baseline!D$88 )</f>
        <v>3.0289275735842833E-4</v>
      </c>
      <c r="AW936" s="48">
        <f>AB936 * ( (1-Baseline!D$88-Baseline!D$87) + (1-B936)*Baseline!D$88 )</f>
        <v>2.48124878635488E-2</v>
      </c>
      <c r="AX936" s="48">
        <f>AC936 * ( (1-Baseline!D$88-Baseline!D$87) + (1-B936)*Baseline!D$88 )</f>
        <v>3.6256635301966633E-4</v>
      </c>
      <c r="AY936" s="48">
        <f>AD936 * ( (1-Baseline!D$88-Baseline!D$87) + (1-B936)*Baseline!D$88 )</f>
        <v>3.8079432277273161E-4</v>
      </c>
      <c r="AZ936" s="48">
        <f t="shared" si="5"/>
        <v>2.5858741296699628E-2</v>
      </c>
      <c r="BA936" s="48">
        <f>AF936 * ( (1-Baseline!F$88-Baseline!F$87) + (1-Baseline!B$36)*Baseline!F$88 )</f>
        <v>8.0210471686462635E-4</v>
      </c>
      <c r="BB936" s="48">
        <f>AG936 * ( (1-Baseline!F$88-Baseline!F$87) + (1-Baseline!B$36)*Baseline!F$88 )</f>
        <v>1.8490582583684804E-4</v>
      </c>
      <c r="BC936" s="48">
        <f>AH936 * ( (1-Baseline!F$88-Baseline!F$87) + (1-Baseline!B$36)*Baseline!F$88 )</f>
        <v>3.312044849323878E-2</v>
      </c>
      <c r="BD936" s="48">
        <f>AI936 * ( (1-Baseline!F$88-Baseline!F$87) + (1-Baseline!B$36)*Baseline!F$88 )</f>
        <v>4.1730967097087303E-4</v>
      </c>
      <c r="BE936" s="48">
        <f t="shared" si="6"/>
        <v>3.4524768706911131E-2</v>
      </c>
      <c r="BF936" s="48">
        <f>AK936 * ( (1-Baseline!H$88-Baseline!H$87) + (1-Baseline!B$36)*Baseline!H$88 )</f>
        <v>1.339167172672578E-5</v>
      </c>
      <c r="BG936" s="48">
        <f>AL936 * ( (1-Baseline!H$88-Baseline!H$87) + (1-Baseline!B$36)*Baseline!H$88 )</f>
        <v>2.1381772934957679E-4</v>
      </c>
      <c r="BH936" s="48">
        <f>AM936 * ( (1-Baseline!H$88-Baseline!H$87) + (1-Baseline!B$36)*Baseline!H$88 )</f>
        <v>4.5380933456324582E-5</v>
      </c>
      <c r="BI936" s="48">
        <f>AN936 * ( (1-Baseline!H$88-Baseline!H$87) + (1-Baseline!B$36)*Baseline!H$88 )</f>
        <v>2.7460269053215004E-2</v>
      </c>
      <c r="BJ936" s="48">
        <f t="shared" si="7"/>
        <v>2.7732859387747631E-2</v>
      </c>
      <c r="BK936" s="48"/>
      <c r="BL936" s="48">
        <f t="shared" si="18"/>
        <v>0.97307976502564797</v>
      </c>
      <c r="BM936" s="48">
        <f t="shared" si="19"/>
        <v>3.8513973903804418E-3</v>
      </c>
      <c r="BN936" s="48">
        <f t="shared" si="20"/>
        <v>1.9998499738333893E-2</v>
      </c>
      <c r="BO936" s="48">
        <f t="shared" si="21"/>
        <v>3.07033784563766E-3</v>
      </c>
      <c r="BP936" s="48">
        <f t="shared" si="8"/>
        <v>1</v>
      </c>
      <c r="BQ936" s="48">
        <f t="shared" si="22"/>
        <v>1.1713360440985067E-2</v>
      </c>
      <c r="BR936" s="48">
        <f t="shared" si="23"/>
        <v>0.95953966122533707</v>
      </c>
      <c r="BS936" s="48">
        <f t="shared" si="24"/>
        <v>1.4021036401564563E-2</v>
      </c>
      <c r="BT936" s="48">
        <f t="shared" si="25"/>
        <v>1.4725941932113016E-2</v>
      </c>
      <c r="BU936" s="48">
        <f t="shared" si="9"/>
        <v>0.99999999999999967</v>
      </c>
      <c r="BV936" s="48">
        <f t="shared" si="26"/>
        <v>2.3232732525274292E-2</v>
      </c>
      <c r="BW936" s="48">
        <f t="shared" si="27"/>
        <v>5.3557440864139315E-3</v>
      </c>
      <c r="BX936" s="48">
        <f t="shared" si="28"/>
        <v>0.95932426874184284</v>
      </c>
      <c r="BY936" s="48">
        <f t="shared" si="29"/>
        <v>1.2087254646468823E-2</v>
      </c>
      <c r="BZ936" s="48">
        <f t="shared" si="10"/>
        <v>0.99999999999999989</v>
      </c>
      <c r="CA936" s="48">
        <f t="shared" si="30"/>
        <v>4.828810307473097E-4</v>
      </c>
      <c r="CB936" s="48">
        <f t="shared" si="31"/>
        <v>7.709905652355538E-3</v>
      </c>
      <c r="CC936" s="48">
        <f t="shared" si="32"/>
        <v>1.6363596995834432E-3</v>
      </c>
      <c r="CD936" s="48">
        <f t="shared" si="33"/>
        <v>0.99017085361731372</v>
      </c>
      <c r="CE936" s="48">
        <f t="shared" si="11"/>
        <v>1</v>
      </c>
      <c r="CF936" s="48"/>
      <c r="CG936" s="48">
        <f t="shared" si="34"/>
        <v>0.97307976502564797</v>
      </c>
      <c r="CH936" s="48">
        <f t="shared" si="35"/>
        <v>3.8513973903804418E-3</v>
      </c>
      <c r="CI936" s="48">
        <f t="shared" si="36"/>
        <v>1.9998499738333893E-2</v>
      </c>
      <c r="CJ936" s="48">
        <f t="shared" si="37"/>
        <v>3.07033784563766E-3</v>
      </c>
      <c r="CK936" s="48">
        <f t="shared" si="12"/>
        <v>1</v>
      </c>
      <c r="CL936" s="48">
        <f t="shared" si="38"/>
        <v>1.1713360440985067E-2</v>
      </c>
      <c r="CM936" s="48">
        <f t="shared" si="39"/>
        <v>0.95953966122533707</v>
      </c>
      <c r="CN936" s="48">
        <f t="shared" si="40"/>
        <v>1.4021036401564563E-2</v>
      </c>
      <c r="CO936" s="48">
        <f t="shared" si="41"/>
        <v>1.4725941932113016E-2</v>
      </c>
      <c r="CP936" s="48">
        <f t="shared" si="13"/>
        <v>0.99999999999999967</v>
      </c>
      <c r="CQ936" s="48">
        <f t="shared" si="42"/>
        <v>2.3232732525274292E-2</v>
      </c>
      <c r="CR936" s="48">
        <f t="shared" si="43"/>
        <v>5.3557440864139315E-3</v>
      </c>
      <c r="CS936" s="48">
        <f t="shared" si="44"/>
        <v>0.95932426874184284</v>
      </c>
      <c r="CT936" s="48">
        <f t="shared" si="45"/>
        <v>1.2087254646468823E-2</v>
      </c>
      <c r="CU936" s="48">
        <f t="shared" si="14"/>
        <v>0.99999999999999989</v>
      </c>
      <c r="CV936" s="48">
        <f t="shared" si="46"/>
        <v>4.828810307473097E-4</v>
      </c>
      <c r="CW936" s="48">
        <f t="shared" si="47"/>
        <v>7.709905652355538E-3</v>
      </c>
      <c r="CX936" s="48">
        <f t="shared" si="48"/>
        <v>1.6363596995834432E-3</v>
      </c>
      <c r="CY936" s="48">
        <f t="shared" si="49"/>
        <v>0.99017085361731372</v>
      </c>
      <c r="CZ936" s="48">
        <f t="shared" si="15"/>
        <v>1</v>
      </c>
      <c r="DA936" s="48"/>
      <c r="DB936" s="48">
        <f>(AQ936*Baseline!B$7 + AV936*Baseline!B$11 + BA936*Baseline!B$16 + BF936*Baseline!B$18)</f>
        <v>47769.987995105155</v>
      </c>
      <c r="DC936" s="48">
        <f>(AR936*Baseline!B$7 + AW936*Baseline!B$11 + BB936*Baseline!B$16 + BG936*Baseline!B$18)</f>
        <v>63795.515249900323</v>
      </c>
      <c r="DD936" s="48">
        <f>(AS936*Baseline!B$7 + AX936*Baseline!B$11 + BC936*Baseline!B$16 + BH936*Baseline!B$18)</f>
        <v>114715.9464512433</v>
      </c>
      <c r="DE936" s="48">
        <f>(AT936*Baseline!B$7 + AY936*Baseline!B$11 + BD936*Baseline!B$16 + BI936*Baseline!B$18)</f>
        <v>1259781.0925110281</v>
      </c>
      <c r="DF936" s="48">
        <f t="shared" si="16"/>
        <v>1486062.5422072769</v>
      </c>
      <c r="DG936" s="48"/>
      <c r="DH936" s="48">
        <f t="shared" si="50"/>
        <v>3.2145341557530606E-2</v>
      </c>
      <c r="DI936" s="48">
        <f t="shared" si="51"/>
        <v>4.292922635351782E-2</v>
      </c>
      <c r="DJ936" s="48">
        <f t="shared" si="52"/>
        <v>7.7194561596885106E-2</v>
      </c>
      <c r="DK936" s="48">
        <f t="shared" si="53"/>
        <v>0.84773087049206641</v>
      </c>
      <c r="DL936" s="48">
        <f t="shared" si="17"/>
        <v>1</v>
      </c>
      <c r="DM936" s="48"/>
      <c r="DN936" s="48">
        <f>DH936 / (Baseline!B$7/Baseline!B$17)</f>
        <v>3.4313037810817151</v>
      </c>
      <c r="DO936" s="48">
        <f>DI936 / (Baseline!B$11/Baseline!B$17)</f>
        <v>1.0363320712317692</v>
      </c>
      <c r="DP936" s="48">
        <f>DJ936 / (Baseline!B$16/Baseline!B$17)</f>
        <v>1.1928892638403303</v>
      </c>
      <c r="DQ936" s="48">
        <f>DK936 / (Baseline!B$18/Baseline!B$17)</f>
        <v>0.9584345886009491</v>
      </c>
      <c r="DR936" s="71"/>
      <c r="DS936" s="48">
        <f>(AU936*Baseline!B$34)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2.6457040179497977E-2</v>
      </c>
      <c r="DT936" s="48">
        <f>(AZ936*Baseline!B$34) + (Baseline!D$88*(1-Baseline!D$89)*Baseline!B$35) + (Baseline!D$88*Baseline!D$89*((1-Baseline!D$90)*Baseline!B$40 + Baseline!D$90*Baseline!B$41))</f>
        <v>1.0292379194504948E-2</v>
      </c>
      <c r="DU936" s="48">
        <f>(BE936*Baseline!B$34) + (Baseline!F$88*(1-Baseline!F$89)*Baseline!B$35) + (Baseline!F$88*Baseline!F$89*((1-Baseline!F$90)*Baseline!B$40 + Baseline!F$90*Baseline!B$41))</f>
        <v>1.2909355306036673E-2</v>
      </c>
      <c r="DV936" s="48">
        <f>(BJ936*Baseline!B$34) + (Baseline!H$88*(1-Baseline!H$89)*Baseline!B$35) + (Baseline!H$88*Baseline!H$89*((1-Baseline!H$90)*Baseline!B$40 + Baseline!H$90*Baseline!B$41))</f>
        <v>9.3049289081621467E-3</v>
      </c>
      <c r="DW936" s="48">
        <f>( DS936*Baseline!B$7 + DT936*Baseline!B$11 + DU936*Baseline!B$16 + DV936*Baseline!B$18 ) / Baseline!B$17</f>
        <v>9.7397692440957494E-3</v>
      </c>
    </row>
    <row r="937" spans="1:127">
      <c r="A937" s="7" t="s">
        <v>1268</v>
      </c>
      <c r="B937" s="1">
        <f>MIN( MAX( NORMINV( MCrands!B937, (B$5+B$4)/2, (B$5-B$4)/3.29 ), 0 ), 1 )</f>
        <v>0.46489070552314932</v>
      </c>
      <c r="C937" s="1">
        <f>MAX( NORMINV( MCrands!C937, (C$5+C$4)/2, (C$5-C$4)/3.29 ), 0 )</f>
        <v>2.3031048011078123</v>
      </c>
      <c r="D937" s="40"/>
      <c r="E937" s="40">
        <f>Baseline!B$33 * (C937 * Baseline!B$66*Baseline!B$66/Baseline!B$73 + Baseline!B$52*Baseline!B$52/Baseline!B$74 + Baseline!B$53*Baseline!B$53/Baseline!B$75 + Baseline!B$54*Baseline!B$54/Baseline!B$76)</f>
        <v>1.9280984426360007E-5</v>
      </c>
      <c r="F937" s="40">
        <f>Baseline!B$33 * (C937 * Baseline!B$66*Baseline!B$57/Baseline!B$73 + Baseline!B$52*Baseline!B$67/Baseline!B$74 + Baseline!B$53*Baseline!B$55/Baseline!B$75 + Baseline!B$54*Baseline!B$56/Baseline!B$76)</f>
        <v>3.9183295690373045E-8</v>
      </c>
      <c r="G937" s="1">
        <f>Baseline!B$33 * (C937 * Baseline!B$66*Baseline!B$58/Baseline!B$73 + Baseline!B$52*Baseline!B$59/Baseline!B$74 + Baseline!B$53*Baseline!B$68/Baseline!B$75 + Baseline!B$54*Baseline!B$60/Baseline!B$76)</f>
        <v>1.0797997778081821E-7</v>
      </c>
      <c r="H937" s="40">
        <f>Baseline!B$33 * (C937 * Baseline!B$66*Baseline!B$61/Baseline!B$73 + Baseline!B$52*Baseline!B$62/Baseline!B$74 + Baseline!B$53*Baseline!B$63/Baseline!B$75 + Baseline!B$54*Baseline!B$69/Baseline!B$76)</f>
        <v>1.6874327762356975E-9</v>
      </c>
      <c r="I937" s="40">
        <f>Baseline!B$33 * (C937 * Baseline!B$57*Baseline!B$66/Baseline!B$73 + Baseline!B$67*Baseline!B$52/Baseline!B$74 + Baseline!B$55*Baseline!B$53/Baseline!B$75 + Baseline!B$56*Baseline!B$54/Baseline!B$76)</f>
        <v>3.9183295690373045E-8</v>
      </c>
      <c r="J937" s="1">
        <f>Baseline!B$33 * (C937 * Baseline!B$57*Baseline!B$57/Baseline!B$73 + Baseline!B$67*Baseline!B$67/Baseline!B$74 + Baseline!B$55*Baseline!B$55/Baseline!B$75 + Baseline!B$56*Baseline!B$56/Baseline!B$76)</f>
        <v>1.7949605897640138E-6</v>
      </c>
      <c r="K937" s="40">
        <f>Baseline!B$33 * (C937 * Baseline!B$57*Baseline!B$58/Baseline!B$73 + Baseline!B$67*Baseline!B$59/Baseline!B$74 + Baseline!B$55*Baseline!B$68/Baseline!B$75 + Baseline!B$56*Baseline!B$60/Baseline!B$76)</f>
        <v>1.3929205880433097E-8</v>
      </c>
      <c r="L937" s="1">
        <f>Baseline!B$33 * (C937 * Baseline!B$57*Baseline!B$61/Baseline!B$73 + Baseline!B$67*Baseline!B$62/Baseline!B$74 + Baseline!B$55*Baseline!B$63/Baseline!B$75 + Baseline!B$56*Baseline!B$69/Baseline!B$76)</f>
        <v>1.462941970729694E-8</v>
      </c>
      <c r="M937" s="40">
        <f>Baseline!B$33 * (C937 * Baseline!B$58*Baseline!B$66/Baseline!B$73 + Baseline!B$59*Baseline!B$52/Baseline!B$74 + Baseline!B$68*Baseline!B$53/Baseline!B$75 + Baseline!B$60*Baseline!B$54/Baseline!B$76)</f>
        <v>1.0797997778081821E-7</v>
      </c>
      <c r="N937" s="1">
        <f>Baseline!B$33 * (C937 * Baseline!B$58*Baseline!B$57/Baseline!B$73 + Baseline!B$59*Baseline!B$67/Baseline!B$74 + Baseline!B$68*Baseline!B$55/Baseline!B$75 + Baseline!B$60*Baseline!B$56/Baseline!B$76)</f>
        <v>1.3929205880433097E-8</v>
      </c>
      <c r="O937" s="1">
        <f>Baseline!B$33 * (C937 * Baseline!B$58*Baseline!B$58/Baseline!B$73 + Baseline!B$59*Baseline!B$59/Baseline!B$74 + Baseline!B$68*Baseline!B$68/Baseline!B$75 + Baseline!B$60*Baseline!B$60/Baseline!B$76)</f>
        <v>1.3250167828838923E-6</v>
      </c>
      <c r="P937" s="40">
        <f>Baseline!B$33 * (C937 * Baseline!B$58*Baseline!B$61/Baseline!B$73 + Baseline!B$59*Baseline!B$62/Baseline!B$74 + Baseline!B$68*Baseline!B$63/Baseline!B$75 + Baseline!B$60*Baseline!B$69/Baseline!B$76)</f>
        <v>1.6489727753068633E-9</v>
      </c>
      <c r="Q937" s="40">
        <f>Baseline!B$33 * (C937 * Baseline!B$61*Baseline!B$66/Baseline!B$73 + Baseline!B$62*Baseline!B$52/Baseline!B$74 + Baseline!B$63*Baseline!B$53/Baseline!B$75 + Baseline!B$69*Baseline!B$54/Baseline!B$76)</f>
        <v>1.6874327762356975E-9</v>
      </c>
      <c r="R937" s="40">
        <f>Baseline!B$33 * (C937 * Baseline!B$61*Baseline!B$57/Baseline!B$73 + Baseline!B$62*Baseline!B$67/Baseline!B$74 + Baseline!B$63*Baseline!B$55/Baseline!B$75 + Baseline!B$69*Baseline!B$56/Baseline!B$76)</f>
        <v>1.462941970729694E-8</v>
      </c>
      <c r="S937" s="40">
        <f>Baseline!B$33 * (C937 * Baseline!B$61*Baseline!B$58/Baseline!B$73 + Baseline!B$62*Baseline!B$59/Baseline!B$74 + Baseline!B$63*Baseline!B$68/Baseline!B$75 + Baseline!B$69*Baseline!B$60/Baseline!B$76)</f>
        <v>1.6489727753068633E-9</v>
      </c>
      <c r="T937" s="40">
        <f>Baseline!B$33 * (C937 * Baseline!B$61*Baseline!B$61/Baseline!B$73 + Baseline!B$62*Baseline!B$62/Baseline!B$74 + Baseline!B$63*Baseline!B$63/Baseline!B$75 + Baseline!B$69*Baseline!B$69/Baseline!B$76)</f>
        <v>9.8551803241292868E-8</v>
      </c>
      <c r="U937" s="40"/>
      <c r="V937" s="40">
        <f>E937 * ( Baseline!B$87 * Baseline!B$7 )</f>
        <v>0.20011733736119053</v>
      </c>
      <c r="W937" s="40">
        <f>F937 * ( Baseline!D$87 * Baseline!B$11 )</f>
        <v>7.2279841326097121E-4</v>
      </c>
      <c r="X937" s="40">
        <f>G937 * ( Baseline!F$87 * Baseline!B$16 )</f>
        <v>3.7506596841834325E-3</v>
      </c>
      <c r="Y937" s="40">
        <f>H937 * ( Baseline!H$87 * Baseline!B$18 )</f>
        <v>5.9342533454575109E-4</v>
      </c>
      <c r="Z937" s="48">
        <f t="shared" si="0"/>
        <v>0.20518422079318069</v>
      </c>
      <c r="AA937" s="40">
        <f>I937 * ( Baseline!B$87 * Baseline!B$7 )</f>
        <v>4.0668342597038182E-4</v>
      </c>
      <c r="AB937" s="1">
        <f>J937 * ( Baseline!D$87 * Baseline!B$11 )</f>
        <v>3.3110912272398867E-2</v>
      </c>
      <c r="AC937" s="1">
        <f>K937 * ( Baseline!F$87 * Baseline!B$16 )</f>
        <v>4.8382776142515463E-4</v>
      </c>
      <c r="AD937" s="1">
        <f>L937 * ( Baseline!F$87 * Baseline!B$16 )</f>
        <v>5.081495275960729E-4</v>
      </c>
      <c r="AE937" s="48">
        <f t="shared" si="1"/>
        <v>3.450957298739047E-2</v>
      </c>
      <c r="AF937" s="48">
        <f>M937 * ( Baseline!B$87 * Baseline!B$7 )</f>
        <v>1.1207241893871121E-3</v>
      </c>
      <c r="AG937" s="48">
        <f>N937 * ( Baseline!D$87 * Baseline!B$11 )</f>
        <v>2.5694642910897473E-4</v>
      </c>
      <c r="AH937" s="48">
        <f>O937 * ( Baseline!F$87 * Baseline!B$16 )</f>
        <v>4.602415309361059E-2</v>
      </c>
      <c r="AI937" s="48">
        <f>P937 * ( Baseline!H$87 * Baseline!B$18 )</f>
        <v>5.7989997268289987E-4</v>
      </c>
      <c r="AJ937" s="48">
        <f t="shared" si="2"/>
        <v>4.7981723684789576E-2</v>
      </c>
      <c r="AK937" s="48">
        <f>Q937 * ( Baseline!B$87 * Baseline!B$7 )</f>
        <v>1.7513864784550305E-5</v>
      </c>
      <c r="AL937" s="48">
        <f>R937 * ( Baseline!D$87 * Baseline!B$11 )</f>
        <v>2.6986299046715892E-4</v>
      </c>
      <c r="AM937" s="48">
        <f>S937 * ( Baseline!F$87 * Baseline!B$16 )</f>
        <v>5.7276689954627751E-5</v>
      </c>
      <c r="AN937" s="48">
        <f>T937 * ( Baseline!H$87 * Baseline!B$18 )</f>
        <v>3.4658054313141083E-2</v>
      </c>
      <c r="AO937" s="48">
        <f t="shared" si="3"/>
        <v>3.5002707858347422E-2</v>
      </c>
      <c r="AP937" s="48"/>
      <c r="AQ937" s="48">
        <f>V937 * ( (1-Baseline!B$88-Baseline!B$87) + (1-B937)*Baseline!B$88 )</f>
        <v>0.11303573210526148</v>
      </c>
      <c r="AR937" s="48">
        <f>W937 * ( (1-Baseline!B$88-Baseline!B$87) + (1-B937)*Baseline!B$88 )</f>
        <v>4.0827071199739032E-4</v>
      </c>
      <c r="AS937" s="48">
        <f>X937 * ( (1-Baseline!B$88-Baseline!B$87) + (1-B937)*Baseline!B$88 )</f>
        <v>2.1185498911279383E-3</v>
      </c>
      <c r="AT937" s="48">
        <f>Y937 * ( (1-Baseline!B$88-Baseline!B$87) + (1-B937)*Baseline!B$88 )</f>
        <v>3.3519468140393824E-4</v>
      </c>
      <c r="AU937" s="48">
        <f t="shared" si="4"/>
        <v>0.11589774738979075</v>
      </c>
      <c r="AV937" s="48">
        <f>AA937 * ( (1-Baseline!D$88-Baseline!D$87) + (1-B937)*Baseline!D$88 )</f>
        <v>3.1848491933242882E-4</v>
      </c>
      <c r="AW937" s="48">
        <f>AB937 * ( (1-Baseline!D$88-Baseline!D$87) + (1-B937)*Baseline!D$88 )</f>
        <v>2.5930061445056485E-2</v>
      </c>
      <c r="AX937" s="48">
        <f>AC937 * ( (1-Baseline!D$88-Baseline!D$87) + (1-B937)*Baseline!D$88 )</f>
        <v>3.7889875939891952E-4</v>
      </c>
      <c r="AY937" s="48">
        <f>AD937 * ( (1-Baseline!D$88-Baseline!D$87) + (1-B937)*Baseline!D$88 )</f>
        <v>3.9794580002636631E-4</v>
      </c>
      <c r="AZ937" s="48">
        <f t="shared" si="5"/>
        <v>2.7025390923814199E-2</v>
      </c>
      <c r="BA937" s="48">
        <f>AF937 * ( (1-Baseline!F$88-Baseline!F$87) + (1-Baseline!B$36)*Baseline!F$88 )</f>
        <v>8.0650898985702637E-4</v>
      </c>
      <c r="BB937" s="48">
        <f>AG937 * ( (1-Baseline!F$88-Baseline!F$87) + (1-Baseline!B$36)*Baseline!F$88 )</f>
        <v>1.8490687267254971E-4</v>
      </c>
      <c r="BC937" s="48">
        <f>AH937 * ( (1-Baseline!F$88-Baseline!F$87) + (1-Baseline!B$36)*Baseline!F$88 )</f>
        <v>3.3120453339061176E-2</v>
      </c>
      <c r="BD937" s="48">
        <f>AI937 * ( (1-Baseline!F$88-Baseline!F$87) + (1-Baseline!B$36)*Baseline!F$88 )</f>
        <v>4.173145771417406E-4</v>
      </c>
      <c r="BE937" s="48">
        <f t="shared" si="6"/>
        <v>3.4529183778732493E-2</v>
      </c>
      <c r="BF937" s="48">
        <f>AK937 * ( (1-Baseline!H$88-Baseline!H$87) + (1-Baseline!B$36)*Baseline!H$88 )</f>
        <v>1.3876585346094897E-5</v>
      </c>
      <c r="BG937" s="48">
        <f>AL937 * ( (1-Baseline!H$88-Baseline!H$87) + (1-Baseline!B$36)*Baseline!H$88 )</f>
        <v>2.1381784460693934E-4</v>
      </c>
      <c r="BH937" s="48">
        <f>AM937 * ( (1-Baseline!H$88-Baseline!H$87) + (1-Baseline!B$36)*Baseline!H$88 )</f>
        <v>4.5381466984850655E-5</v>
      </c>
      <c r="BI937" s="48">
        <f>AN937 * ( (1-Baseline!H$88-Baseline!H$87) + (1-Baseline!B$36)*Baseline!H$88 )</f>
        <v>2.7460269593387938E-2</v>
      </c>
      <c r="BJ937" s="48">
        <f t="shared" si="7"/>
        <v>2.7733345490325825E-2</v>
      </c>
      <c r="BK937" s="48"/>
      <c r="BL937" s="48">
        <f t="shared" si="18"/>
        <v>0.97530568670240281</v>
      </c>
      <c r="BM937" s="48">
        <f t="shared" si="19"/>
        <v>3.5226803039086008E-3</v>
      </c>
      <c r="BN937" s="48">
        <f t="shared" si="20"/>
        <v>1.8279474267974927E-2</v>
      </c>
      <c r="BO937" s="48">
        <f t="shared" si="21"/>
        <v>2.8921587257136373E-3</v>
      </c>
      <c r="BP937" s="48">
        <f t="shared" si="8"/>
        <v>1</v>
      </c>
      <c r="BQ937" s="48">
        <f t="shared" si="22"/>
        <v>1.1784655409065212E-2</v>
      </c>
      <c r="BR937" s="48">
        <f t="shared" si="23"/>
        <v>0.95947035579076378</v>
      </c>
      <c r="BS937" s="48">
        <f t="shared" si="24"/>
        <v>1.4020102816164707E-2</v>
      </c>
      <c r="BT937" s="48">
        <f t="shared" si="25"/>
        <v>1.4724885984006432E-2</v>
      </c>
      <c r="BU937" s="48">
        <f t="shared" si="9"/>
        <v>1.0000000000000002</v>
      </c>
      <c r="BV937" s="48">
        <f t="shared" si="26"/>
        <v>2.3357314062945736E-2</v>
      </c>
      <c r="BW937" s="48">
        <f t="shared" si="27"/>
        <v>5.355089591965366E-3</v>
      </c>
      <c r="BX937" s="48">
        <f t="shared" si="28"/>
        <v>0.95920174514698509</v>
      </c>
      <c r="BY937" s="48">
        <f t="shared" si="29"/>
        <v>1.2085851198103806E-2</v>
      </c>
      <c r="BZ937" s="48">
        <f t="shared" si="10"/>
        <v>1</v>
      </c>
      <c r="CA937" s="48">
        <f t="shared" si="30"/>
        <v>5.0035742535769589E-4</v>
      </c>
      <c r="CB937" s="48">
        <f t="shared" si="31"/>
        <v>7.7097746711273993E-3</v>
      </c>
      <c r="CC937" s="48">
        <f t="shared" si="32"/>
        <v>1.6363502557122432E-3</v>
      </c>
      <c r="CD937" s="48">
        <f t="shared" si="33"/>
        <v>0.99015351764780257</v>
      </c>
      <c r="CE937" s="48">
        <f t="shared" si="11"/>
        <v>0.99999999999999989</v>
      </c>
      <c r="CF937" s="48"/>
      <c r="CG937" s="48">
        <f t="shared" si="34"/>
        <v>0.97530568670240281</v>
      </c>
      <c r="CH937" s="48">
        <f t="shared" si="35"/>
        <v>3.5226803039086008E-3</v>
      </c>
      <c r="CI937" s="48">
        <f t="shared" si="36"/>
        <v>1.8279474267974927E-2</v>
      </c>
      <c r="CJ937" s="48">
        <f t="shared" si="37"/>
        <v>2.8921587257136373E-3</v>
      </c>
      <c r="CK937" s="48">
        <f t="shared" si="12"/>
        <v>1</v>
      </c>
      <c r="CL937" s="48">
        <f t="shared" si="38"/>
        <v>1.1784655409065212E-2</v>
      </c>
      <c r="CM937" s="48">
        <f t="shared" si="39"/>
        <v>0.95947035579076378</v>
      </c>
      <c r="CN937" s="48">
        <f t="shared" si="40"/>
        <v>1.4020102816164707E-2</v>
      </c>
      <c r="CO937" s="48">
        <f t="shared" si="41"/>
        <v>1.4724885984006432E-2</v>
      </c>
      <c r="CP937" s="48">
        <f t="shared" si="13"/>
        <v>1.0000000000000002</v>
      </c>
      <c r="CQ937" s="48">
        <f t="shared" si="42"/>
        <v>2.3357314062945736E-2</v>
      </c>
      <c r="CR937" s="48">
        <f t="shared" si="43"/>
        <v>5.355089591965366E-3</v>
      </c>
      <c r="CS937" s="48">
        <f t="shared" si="44"/>
        <v>0.95920174514698509</v>
      </c>
      <c r="CT937" s="48">
        <f t="shared" si="45"/>
        <v>1.2085851198103806E-2</v>
      </c>
      <c r="CU937" s="48">
        <f t="shared" si="14"/>
        <v>1</v>
      </c>
      <c r="CV937" s="48">
        <f t="shared" si="46"/>
        <v>5.0035742535769589E-4</v>
      </c>
      <c r="CW937" s="48">
        <f t="shared" si="47"/>
        <v>7.7097746711273993E-3</v>
      </c>
      <c r="CX937" s="48">
        <f t="shared" si="48"/>
        <v>1.6363502557122432E-3</v>
      </c>
      <c r="CY937" s="48">
        <f t="shared" si="49"/>
        <v>0.99015351764780257</v>
      </c>
      <c r="CZ937" s="48">
        <f t="shared" si="15"/>
        <v>0.99999999999999989</v>
      </c>
      <c r="DA937" s="48"/>
      <c r="DB937" s="48">
        <f>(AQ937*Baseline!B$7 + AV937*Baseline!B$11 + BA937*Baseline!B$16 + BF937*Baseline!B$18)</f>
        <v>58842.716697766293</v>
      </c>
      <c r="DC937" s="48">
        <f>(AR937*Baseline!B$7 + AW937*Baseline!B$11 + BB937*Baseline!B$16 + BG937*Baseline!B$18)</f>
        <v>66216.795023232204</v>
      </c>
      <c r="DD937" s="48">
        <f>(AS937*Baseline!B$7 + AX937*Baseline!B$11 + BC937*Baseline!B$16 + BH937*Baseline!B$18)</f>
        <v>114877.93152376378</v>
      </c>
      <c r="DE937" s="48">
        <f>(AT937*Baseline!B$7 + AY937*Baseline!B$11 + BD937*Baseline!B$16 + BI937*Baseline!B$18)</f>
        <v>1259842.2210621273</v>
      </c>
      <c r="DF937" s="48">
        <f t="shared" si="16"/>
        <v>1499779.6643068895</v>
      </c>
      <c r="DG937" s="48"/>
      <c r="DH937" s="48">
        <f t="shared" si="50"/>
        <v>3.9234240934290808E-2</v>
      </c>
      <c r="DI937" s="48">
        <f t="shared" si="51"/>
        <v>4.4151015378538112E-2</v>
      </c>
      <c r="DJ937" s="48">
        <f t="shared" si="52"/>
        <v>7.6596538983513721E-2</v>
      </c>
      <c r="DK937" s="48">
        <f t="shared" si="53"/>
        <v>0.8400182047036574</v>
      </c>
      <c r="DL937" s="48">
        <f t="shared" si="17"/>
        <v>1</v>
      </c>
      <c r="DM937" s="48"/>
      <c r="DN937" s="48">
        <f>DH937 / (Baseline!B$7/Baseline!B$17)</f>
        <v>4.1879971635941411</v>
      </c>
      <c r="DO937" s="48">
        <f>DI937 / (Baseline!B$11/Baseline!B$17)</f>
        <v>1.0658266430761503</v>
      </c>
      <c r="DP937" s="48">
        <f>DJ937 / (Baseline!B$16/Baseline!B$17)</f>
        <v>1.1836480071990951</v>
      </c>
      <c r="DQ937" s="48">
        <f>DK937 / (Baseline!B$18/Baseline!B$17)</f>
        <v>0.94971473903638193</v>
      </c>
      <c r="DR937" s="71"/>
      <c r="DS937" s="48">
        <f>(AU937*Baseline!B$34)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2.9914193358468611E-2</v>
      </c>
      <c r="DT937" s="48">
        <f>(AZ937*Baseline!B$34) + (Baseline!D$88*(1-Baseline!D$89)*Baseline!B$35) + (Baseline!D$88*Baseline!D$89*((1-Baseline!D$90)*Baseline!B$40 + Baseline!D$90*Baseline!B$41))</f>
        <v>1.0467376638572133E-2</v>
      </c>
      <c r="DU937" s="48">
        <f>(BE937*Baseline!B$34) + (Baseline!F$88*(1-Baseline!F$89)*Baseline!B$35) + (Baseline!F$88*Baseline!F$89*((1-Baseline!F$90)*Baseline!B$40 + Baseline!F$90*Baseline!B$41))</f>
        <v>1.2910017566809876E-2</v>
      </c>
      <c r="DV937" s="48">
        <f>(BJ937*Baseline!B$34) + (Baseline!H$88*(1-Baseline!H$89)*Baseline!B$35) + (Baseline!H$88*Baseline!H$89*((1-Baseline!H$90)*Baseline!B$40 + Baseline!H$90*Baseline!B$41))</f>
        <v>9.3050018235488752E-3</v>
      </c>
      <c r="DW937" s="48">
        <f>( DS937*Baseline!B$7 + DT937*Baseline!B$11 + DU937*Baseline!B$16 + DV937*Baseline!B$18 ) / Baseline!B$17</f>
        <v>9.7795132282238288E-3</v>
      </c>
    </row>
    <row r="938" spans="1:127">
      <c r="A938" s="7" t="s">
        <v>1269</v>
      </c>
      <c r="B938" s="1">
        <f>MIN( MAX( NORMINV( MCrands!B938, (B$5+B$4)/2, (B$5-B$4)/3.29 ), 0 ), 1 )</f>
        <v>0.37763247591378651</v>
      </c>
      <c r="C938" s="1">
        <f>MAX( NORMINV( MCrands!C938, (C$5+C$4)/2, (C$5-C$4)/3.29 ), 0 )</f>
        <v>2.5936306875990103</v>
      </c>
      <c r="D938" s="40"/>
      <c r="E938" s="40">
        <f>Baseline!B$33 * (C938 * Baseline!B$66*Baseline!B$66/Baseline!B$73 + Baseline!B$52*Baseline!B$52/Baseline!B$74 + Baseline!B$53*Baseline!B$53/Baseline!B$75 + Baseline!B$54*Baseline!B$54/Baseline!B$76)</f>
        <v>2.1712117459231487E-5</v>
      </c>
      <c r="F938" s="40">
        <f>Baseline!B$33 * (C938 * Baseline!B$66*Baseline!B$57/Baseline!B$73 + Baseline!B$52*Baseline!B$67/Baseline!B$74 + Baseline!B$53*Baseline!B$55/Baseline!B$75 + Baseline!B$54*Baseline!B$56/Baseline!B$76)</f>
        <v>3.950842214077378E-8</v>
      </c>
      <c r="G938" s="1">
        <f>Baseline!B$33 * (C938 * Baseline!B$66*Baseline!B$58/Baseline!B$73 + Baseline!B$52*Baseline!B$59/Baseline!B$74 + Baseline!B$53*Baseline!B$68/Baseline!B$75 + Baseline!B$54*Baseline!B$60/Baseline!B$76)</f>
        <v>1.0877924697138668E-7</v>
      </c>
      <c r="H938" s="40">
        <f>Baseline!B$33 * (C938 * Baseline!B$66*Baseline!B$61/Baseline!B$73 + Baseline!B$52*Baseline!B$62/Baseline!B$74 + Baseline!B$53*Baseline!B$63/Baseline!B$75 + Baseline!B$54*Baseline!B$69/Baseline!B$76)</f>
        <v>1.7673596952925444E-9</v>
      </c>
      <c r="I938" s="40">
        <f>Baseline!B$33 * (C938 * Baseline!B$57*Baseline!B$66/Baseline!B$73 + Baseline!B$67*Baseline!B$52/Baseline!B$74 + Baseline!B$55*Baseline!B$53/Baseline!B$75 + Baseline!B$56*Baseline!B$54/Baseline!B$76)</f>
        <v>3.950842214077378E-8</v>
      </c>
      <c r="J938" s="1">
        <f>Baseline!B$33 * (C938 * Baseline!B$57*Baseline!B$57/Baseline!B$73 + Baseline!B$67*Baseline!B$67/Baseline!B$74 + Baseline!B$55*Baseline!B$55/Baseline!B$75 + Baseline!B$56*Baseline!B$56/Baseline!B$76)</f>
        <v>1.7949606332446492E-6</v>
      </c>
      <c r="K938" s="40">
        <f>Baseline!B$33 * (C938 * Baseline!B$57*Baseline!B$58/Baseline!B$73 + Baseline!B$67*Baseline!B$59/Baseline!B$74 + Baseline!B$55*Baseline!B$68/Baseline!B$75 + Baseline!B$56*Baseline!B$60/Baseline!B$76)</f>
        <v>1.3929312770328193E-8</v>
      </c>
      <c r="L938" s="1">
        <f>Baseline!B$33 * (C938 * Baseline!B$57*Baseline!B$61/Baseline!B$73 + Baseline!B$67*Baseline!B$62/Baseline!B$74 + Baseline!B$55*Baseline!B$63/Baseline!B$75 + Baseline!B$56*Baseline!B$69/Baseline!B$76)</f>
        <v>1.462943039628645E-8</v>
      </c>
      <c r="M938" s="40">
        <f>Baseline!B$33 * (C938 * Baseline!B$58*Baseline!B$66/Baseline!B$73 + Baseline!B$59*Baseline!B$52/Baseline!B$74 + Baseline!B$68*Baseline!B$53/Baseline!B$75 + Baseline!B$60*Baseline!B$54/Baseline!B$76)</f>
        <v>1.0877924697138668E-7</v>
      </c>
      <c r="N938" s="1">
        <f>Baseline!B$33 * (C938 * Baseline!B$58*Baseline!B$57/Baseline!B$73 + Baseline!B$59*Baseline!B$67/Baseline!B$74 + Baseline!B$68*Baseline!B$55/Baseline!B$75 + Baseline!B$60*Baseline!B$56/Baseline!B$76)</f>
        <v>1.3929312770328193E-8</v>
      </c>
      <c r="O938" s="1">
        <f>Baseline!B$33 * (C938 * Baseline!B$58*Baseline!B$58/Baseline!B$73 + Baseline!B$59*Baseline!B$59/Baseline!B$74 + Baseline!B$68*Baseline!B$68/Baseline!B$75 + Baseline!B$60*Baseline!B$60/Baseline!B$76)</f>
        <v>1.3250170456548845E-6</v>
      </c>
      <c r="P938" s="40">
        <f>Baseline!B$33 * (C938 * Baseline!B$58*Baseline!B$61/Baseline!B$73 + Baseline!B$59*Baseline!B$62/Baseline!B$74 + Baseline!B$68*Baseline!B$63/Baseline!B$75 + Baseline!B$60*Baseline!B$69/Baseline!B$76)</f>
        <v>1.6489990524060741E-9</v>
      </c>
      <c r="Q938" s="40">
        <f>Baseline!B$33 * (C938 * Baseline!B$61*Baseline!B$66/Baseline!B$73 + Baseline!B$62*Baseline!B$52/Baseline!B$74 + Baseline!B$63*Baseline!B$53/Baseline!B$75 + Baseline!B$69*Baseline!B$54/Baseline!B$76)</f>
        <v>1.7673596952925446E-9</v>
      </c>
      <c r="R938" s="40">
        <f>Baseline!B$33 * (C938 * Baseline!B$61*Baseline!B$57/Baseline!B$73 + Baseline!B$62*Baseline!B$67/Baseline!B$74 + Baseline!B$63*Baseline!B$55/Baseline!B$75 + Baseline!B$69*Baseline!B$56/Baseline!B$76)</f>
        <v>1.462943039628645E-8</v>
      </c>
      <c r="S938" s="40">
        <f>Baseline!B$33 * (C938 * Baseline!B$61*Baseline!B$58/Baseline!B$73 + Baseline!B$62*Baseline!B$59/Baseline!B$74 + Baseline!B$63*Baseline!B$68/Baseline!B$75 + Baseline!B$69*Baseline!B$60/Baseline!B$76)</f>
        <v>1.6489990524060741E-9</v>
      </c>
      <c r="T938" s="40">
        <f>Baseline!B$33 * (C938 * Baseline!B$61*Baseline!B$61/Baseline!B$73 + Baseline!B$62*Baseline!B$62/Baseline!B$74 + Baseline!B$63*Baseline!B$63/Baseline!B$75 + Baseline!B$69*Baseline!B$69/Baseline!B$76)</f>
        <v>9.8551805869002787E-8</v>
      </c>
      <c r="U938" s="40"/>
      <c r="V938" s="40">
        <f>E938 * ( Baseline!B$87 * Baseline!B$7 )</f>
        <v>0.22535006710936362</v>
      </c>
      <c r="W938" s="40">
        <f>F938 * ( Baseline!D$87 * Baseline!B$11 )</f>
        <v>7.2879588943846804E-4</v>
      </c>
      <c r="X938" s="40">
        <f>G938 * ( Baseline!F$87 * Baseline!B$16 )</f>
        <v>3.778422115621973E-3</v>
      </c>
      <c r="Y938" s="40">
        <f>H938 * ( Baseline!H$87 * Baseline!B$18 )</f>
        <v>6.2153351126750952E-4</v>
      </c>
      <c r="Z938" s="48">
        <f t="shared" si="0"/>
        <v>0.23047881862569156</v>
      </c>
      <c r="AA938" s="40">
        <f>I938 * ( Baseline!B$87 * Baseline!B$7 )</f>
        <v>4.1005791339909108E-4</v>
      </c>
      <c r="AB938" s="1">
        <f>J938 * ( Baseline!D$87 * Baseline!B$11 )</f>
        <v>3.3110913074468562E-2</v>
      </c>
      <c r="AC938" s="1">
        <f>K938 * ( Baseline!F$87 * Baseline!B$16 )</f>
        <v>4.8383147422106758E-4</v>
      </c>
      <c r="AD938" s="1">
        <f>L938 * ( Baseline!F$87 * Baseline!B$16 )</f>
        <v>5.0814989887566428E-4</v>
      </c>
      <c r="AE938" s="48">
        <f t="shared" si="1"/>
        <v>3.4512952360964383E-2</v>
      </c>
      <c r="AF938" s="48">
        <f>M938 * ( Baseline!B$87 * Baseline!B$7 )</f>
        <v>1.1290198043160224E-3</v>
      </c>
      <c r="AG938" s="48">
        <f>N938 * ( Baseline!D$87 * Baseline!B$11 )</f>
        <v>2.5694840086365255E-4</v>
      </c>
      <c r="AH938" s="48">
        <f>O938 * ( Baseline!F$87 * Baseline!B$16 )</f>
        <v>4.6024162220900548E-2</v>
      </c>
      <c r="AI938" s="48">
        <f>P938 * ( Baseline!H$87 * Baseline!B$18 )</f>
        <v>5.7990921364147895E-4</v>
      </c>
      <c r="AJ938" s="48">
        <f t="shared" si="2"/>
        <v>4.7990039639721697E-2</v>
      </c>
      <c r="AK938" s="48">
        <f>Q938 * ( Baseline!B$87 * Baseline!B$7 )</f>
        <v>1.8343426277441321E-5</v>
      </c>
      <c r="AL938" s="48">
        <f>R938 * ( Baseline!D$87 * Baseline!B$11 )</f>
        <v>2.6986318764262671E-4</v>
      </c>
      <c r="AM938" s="48">
        <f>S938 * ( Baseline!F$87 * Baseline!B$16 )</f>
        <v>5.7277602683623006E-5</v>
      </c>
      <c r="AN938" s="48">
        <f>T938 * ( Baseline!H$87 * Baseline!B$18 )</f>
        <v>3.4658055237236945E-2</v>
      </c>
      <c r="AO938" s="48">
        <f t="shared" si="3"/>
        <v>3.5003539453840639E-2</v>
      </c>
      <c r="AP938" s="48"/>
      <c r="AQ938" s="48">
        <f>V938 * ( (1-Baseline!B$88-Baseline!B$87) + (1-B938)*Baseline!B$88 )</f>
        <v>0.14478901730025948</v>
      </c>
      <c r="AR938" s="48">
        <f>W938 * ( (1-Baseline!B$88-Baseline!B$87) + (1-B938)*Baseline!B$88 )</f>
        <v>4.682565308181342E-4</v>
      </c>
      <c r="AS938" s="48">
        <f>X938 * ( (1-Baseline!B$88-Baseline!B$87) + (1-B938)*Baseline!B$88 )</f>
        <v>2.4276630226206003E-3</v>
      </c>
      <c r="AT938" s="48">
        <f>Y938 * ( (1-Baseline!B$88-Baseline!B$87) + (1-B938)*Baseline!B$88 )</f>
        <v>3.9933969166261316E-4</v>
      </c>
      <c r="AU938" s="48">
        <f t="shared" si="4"/>
        <v>0.14808427654536083</v>
      </c>
      <c r="AV938" s="48">
        <f>AA938 * ( (1-Baseline!D$88-Baseline!D$87) + (1-B938)*Baseline!D$88 )</f>
        <v>3.3715742832418443E-4</v>
      </c>
      <c r="AW938" s="48">
        <f>AB938 * ( (1-Baseline!D$88-Baseline!D$87) + (1-B938)*Baseline!D$88 )</f>
        <v>2.7224423518900389E-2</v>
      </c>
      <c r="AX938" s="48">
        <f>AC938 * ( (1-Baseline!D$88-Baseline!D$87) + (1-B938)*Baseline!D$88 )</f>
        <v>3.9781545547667427E-4</v>
      </c>
      <c r="AY938" s="48">
        <f>AD938 * ( (1-Baseline!D$88-Baseline!D$87) + (1-B938)*Baseline!D$88 )</f>
        <v>4.1781052751290007E-4</v>
      </c>
      <c r="AZ938" s="48">
        <f t="shared" si="5"/>
        <v>2.8377206930214144E-2</v>
      </c>
      <c r="BA938" s="48">
        <f>AF938 * ( (1-Baseline!F$88-Baseline!F$87) + (1-Baseline!B$36)*Baseline!F$88 )</f>
        <v>8.1247877981954785E-4</v>
      </c>
      <c r="BB938" s="48">
        <f>AG938 * ( (1-Baseline!F$88-Baseline!F$87) + (1-Baseline!B$36)*Baseline!F$88 )</f>
        <v>1.8490829161031203E-4</v>
      </c>
      <c r="BC938" s="48">
        <f>AH938 * ( (1-Baseline!F$88-Baseline!F$87) + (1-Baseline!B$36)*Baseline!F$88 )</f>
        <v>3.3120459907351109E-2</v>
      </c>
      <c r="BD938" s="48">
        <f>AI938 * ( (1-Baseline!F$88-Baseline!F$87) + (1-Baseline!B$36)*Baseline!F$88 )</f>
        <v>4.1732122723124479E-4</v>
      </c>
      <c r="BE938" s="48">
        <f t="shared" si="6"/>
        <v>3.4535168206012212E-2</v>
      </c>
      <c r="BF938" s="48">
        <f>AK938 * ( (1-Baseline!H$88-Baseline!H$87) + (1-Baseline!B$36)*Baseline!H$88 )</f>
        <v>1.4533863508142306E-5</v>
      </c>
      <c r="BG938" s="48">
        <f>AL938 * ( (1-Baseline!H$88-Baseline!H$87) + (1-Baseline!B$36)*Baseline!H$88 )</f>
        <v>2.1381800083300598E-4</v>
      </c>
      <c r="BH938" s="48">
        <f>AM938 * ( (1-Baseline!H$88-Baseline!H$87) + (1-Baseline!B$36)*Baseline!H$88 )</f>
        <v>4.5382190158288177E-5</v>
      </c>
      <c r="BI938" s="48">
        <f>AN938 * ( (1-Baseline!H$88-Baseline!H$87) + (1-Baseline!B$36)*Baseline!H$88 )</f>
        <v>2.7460270325567575E-2</v>
      </c>
      <c r="BJ938" s="48">
        <f t="shared" si="7"/>
        <v>2.7734004380067012E-2</v>
      </c>
      <c r="BK938" s="48"/>
      <c r="BL938" s="48">
        <f t="shared" si="18"/>
        <v>0.977747406260975</v>
      </c>
      <c r="BM938" s="48">
        <f t="shared" si="19"/>
        <v>3.1620948674770276E-3</v>
      </c>
      <c r="BN938" s="48">
        <f t="shared" si="20"/>
        <v>1.6393793313208137E-2</v>
      </c>
      <c r="BO938" s="48">
        <f t="shared" si="21"/>
        <v>2.6967055583398715E-3</v>
      </c>
      <c r="BP938" s="48">
        <f t="shared" si="8"/>
        <v>1</v>
      </c>
      <c r="BQ938" s="48">
        <f t="shared" si="22"/>
        <v>1.1881276023864131E-2</v>
      </c>
      <c r="BR938" s="48">
        <f t="shared" si="23"/>
        <v>0.95937643143848839</v>
      </c>
      <c r="BS938" s="48">
        <f t="shared" si="24"/>
        <v>1.4018837599309573E-2</v>
      </c>
      <c r="BT938" s="48">
        <f t="shared" si="25"/>
        <v>1.4723454938337974E-2</v>
      </c>
      <c r="BU938" s="48">
        <f t="shared" si="9"/>
        <v>1</v>
      </c>
      <c r="BV938" s="48">
        <f t="shared" si="26"/>
        <v>2.3526127771345384E-2</v>
      </c>
      <c r="BW938" s="48">
        <f t="shared" si="27"/>
        <v>5.3542027219117888E-3</v>
      </c>
      <c r="BX938" s="48">
        <f t="shared" si="28"/>
        <v>0.95903572004566595</v>
      </c>
      <c r="BY938" s="48">
        <f t="shared" si="29"/>
        <v>1.2083949461077001E-2</v>
      </c>
      <c r="BZ938" s="48">
        <f t="shared" si="10"/>
        <v>1.0000000000000002</v>
      </c>
      <c r="CA938" s="48">
        <f t="shared" si="30"/>
        <v>5.2404489842036966E-4</v>
      </c>
      <c r="CB938" s="48">
        <f t="shared" si="31"/>
        <v>7.7095971394120525E-3</v>
      </c>
      <c r="CC938" s="48">
        <f t="shared" si="32"/>
        <v>1.6363374555066151E-3</v>
      </c>
      <c r="CD938" s="48">
        <f t="shared" si="33"/>
        <v>0.99013002050666088</v>
      </c>
      <c r="CE938" s="48">
        <f t="shared" si="11"/>
        <v>0.99999999999999989</v>
      </c>
      <c r="CF938" s="48"/>
      <c r="CG938" s="48">
        <f t="shared" si="34"/>
        <v>0.977747406260975</v>
      </c>
      <c r="CH938" s="48">
        <f t="shared" si="35"/>
        <v>3.1620948674770276E-3</v>
      </c>
      <c r="CI938" s="48">
        <f t="shared" si="36"/>
        <v>1.6393793313208137E-2</v>
      </c>
      <c r="CJ938" s="48">
        <f t="shared" si="37"/>
        <v>2.6967055583398715E-3</v>
      </c>
      <c r="CK938" s="48">
        <f t="shared" si="12"/>
        <v>1</v>
      </c>
      <c r="CL938" s="48">
        <f t="shared" si="38"/>
        <v>1.1881276023864131E-2</v>
      </c>
      <c r="CM938" s="48">
        <f t="shared" si="39"/>
        <v>0.95937643143848839</v>
      </c>
      <c r="CN938" s="48">
        <f t="shared" si="40"/>
        <v>1.4018837599309573E-2</v>
      </c>
      <c r="CO938" s="48">
        <f t="shared" si="41"/>
        <v>1.4723454938337974E-2</v>
      </c>
      <c r="CP938" s="48">
        <f t="shared" si="13"/>
        <v>1</v>
      </c>
      <c r="CQ938" s="48">
        <f t="shared" si="42"/>
        <v>2.3526127771345384E-2</v>
      </c>
      <c r="CR938" s="48">
        <f t="shared" si="43"/>
        <v>5.3542027219117888E-3</v>
      </c>
      <c r="CS938" s="48">
        <f t="shared" si="44"/>
        <v>0.95903572004566595</v>
      </c>
      <c r="CT938" s="48">
        <f t="shared" si="45"/>
        <v>1.2083949461077001E-2</v>
      </c>
      <c r="CU938" s="48">
        <f t="shared" si="14"/>
        <v>1.0000000000000002</v>
      </c>
      <c r="CV938" s="48">
        <f t="shared" si="46"/>
        <v>5.2404489842036966E-4</v>
      </c>
      <c r="CW938" s="48">
        <f t="shared" si="47"/>
        <v>7.7095971394120525E-3</v>
      </c>
      <c r="CX938" s="48">
        <f t="shared" si="48"/>
        <v>1.6363374555066151E-3</v>
      </c>
      <c r="CY938" s="48">
        <f t="shared" si="49"/>
        <v>0.99013002050666088</v>
      </c>
      <c r="CZ938" s="48">
        <f t="shared" si="15"/>
        <v>0.99999999999999989</v>
      </c>
      <c r="DA938" s="48"/>
      <c r="DB938" s="48">
        <f>(AQ938*Baseline!B$7 + AV938*Baseline!B$11 + BA938*Baseline!B$16 + BF938*Baseline!B$18)</f>
        <v>74333.201455202303</v>
      </c>
      <c r="DC938" s="48">
        <f>(AR938*Baseline!B$7 + AW938*Baseline!B$11 + BB938*Baseline!B$16 + BG938*Baseline!B$18)</f>
        <v>69021.729415700669</v>
      </c>
      <c r="DD938" s="48">
        <f>(AS938*Baseline!B$7 + AX938*Baseline!B$11 + BC938*Baseline!B$16 + BH938*Baseline!B$18)</f>
        <v>115068.47438849912</v>
      </c>
      <c r="DE938" s="48">
        <f>(AT938*Baseline!B$7 + AY938*Baseline!B$11 + BD938*Baseline!B$16 + BI938*Baseline!B$18)</f>
        <v>1259915.988179059</v>
      </c>
      <c r="DF938" s="48">
        <f t="shared" si="16"/>
        <v>1518339.393438461</v>
      </c>
      <c r="DG938" s="48"/>
      <c r="DH938" s="48">
        <f t="shared" si="50"/>
        <v>4.8956907642938703E-2</v>
      </c>
      <c r="DI938" s="48">
        <f t="shared" si="51"/>
        <v>4.5458696332308625E-2</v>
      </c>
      <c r="DJ938" s="48">
        <f t="shared" si="52"/>
        <v>7.5785739924663878E-2</v>
      </c>
      <c r="DK938" s="48">
        <f t="shared" si="53"/>
        <v>0.82979865610008885</v>
      </c>
      <c r="DL938" s="48">
        <f t="shared" si="17"/>
        <v>1</v>
      </c>
      <c r="DM938" s="48"/>
      <c r="DN938" s="48">
        <f>DH938 / (Baseline!B$7/Baseline!B$17)</f>
        <v>5.2258278856561171</v>
      </c>
      <c r="DO938" s="48">
        <f>DI938 / (Baseline!B$11/Baseline!B$17)</f>
        <v>1.0973946871906997</v>
      </c>
      <c r="DP938" s="48">
        <f>DJ938 / (Baseline!B$16/Baseline!B$17)</f>
        <v>1.1711187114504571</v>
      </c>
      <c r="DQ938" s="48">
        <f>DK938 / (Baseline!B$18/Baseline!B$17)</f>
        <v>0.93816063713625497</v>
      </c>
      <c r="DR938" s="71"/>
      <c r="DS938" s="48">
        <f>(AU938*Baseline!B$34)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3.4742172731804126E-2</v>
      </c>
      <c r="DT938" s="48">
        <f>(AZ938*Baseline!B$34) + (Baseline!D$88*(1-Baseline!D$89)*Baseline!B$35) + (Baseline!D$88*Baseline!D$89*((1-Baseline!D$90)*Baseline!B$40 + Baseline!D$90*Baseline!B$41))</f>
        <v>1.0670149039532124E-2</v>
      </c>
      <c r="DU938" s="48">
        <f>(BE938*Baseline!B$34) + (Baseline!F$88*(1-Baseline!F$89)*Baseline!B$35) + (Baseline!F$88*Baseline!F$89*((1-Baseline!F$90)*Baseline!B$40 + Baseline!F$90*Baseline!B$41))</f>
        <v>1.2910915230901834E-2</v>
      </c>
      <c r="DV938" s="48">
        <f>(BJ938*Baseline!B$34) + (Baseline!H$88*(1-Baseline!H$89)*Baseline!B$35) + (Baseline!H$88*Baseline!H$89*((1-Baseline!H$90)*Baseline!B$40 + Baseline!H$90*Baseline!B$41))</f>
        <v>9.3051006570100524E-3</v>
      </c>
      <c r="DW938" s="48">
        <f>( DS938*Baseline!B$7 + DT938*Baseline!B$11 + DU938*Baseline!B$16 + DV938*Baseline!B$18 ) / Baseline!B$17</f>
        <v>9.8332881800446293E-3</v>
      </c>
    </row>
    <row r="939" spans="1:127">
      <c r="A939" s="7" t="s">
        <v>1270</v>
      </c>
      <c r="B939" s="1">
        <f>MIN( MAX( NORMINV( MCrands!B939, (B$5+B$4)/2, (B$5-B$4)/3.29 ), 0 ), 1 )</f>
        <v>0.62628539525423699</v>
      </c>
      <c r="C939" s="1">
        <f>MAX( NORMINV( MCrands!C939, (C$5+C$4)/2, (C$5-C$4)/3.29 ), 0 )</f>
        <v>2.3452025395192044</v>
      </c>
      <c r="D939" s="40"/>
      <c r="E939" s="40">
        <f>Baseline!B$33 * (C939 * Baseline!B$66*Baseline!B$66/Baseline!B$73 + Baseline!B$52*Baseline!B$52/Baseline!B$74 + Baseline!B$53*Baseline!B$53/Baseline!B$75 + Baseline!B$54*Baseline!B$54/Baseline!B$76)</f>
        <v>1.9633260100301435E-5</v>
      </c>
      <c r="F939" s="40">
        <f>Baseline!B$33 * (C939 * Baseline!B$66*Baseline!B$57/Baseline!B$73 + Baseline!B$52*Baseline!B$67/Baseline!B$74 + Baseline!B$53*Baseline!B$55/Baseline!B$75 + Baseline!B$54*Baseline!B$56/Baseline!B$76)</f>
        <v>3.9230407114504298E-8</v>
      </c>
      <c r="G939" s="1">
        <f>Baseline!B$33 * (C939 * Baseline!B$66*Baseline!B$58/Baseline!B$73 + Baseline!B$52*Baseline!B$59/Baseline!B$74 + Baseline!B$53*Baseline!B$68/Baseline!B$75 + Baseline!B$54*Baseline!B$60/Baseline!B$76)</f>
        <v>1.0809579336514088E-7</v>
      </c>
      <c r="H939" s="40">
        <f>Baseline!B$33 * (C939 * Baseline!B$66*Baseline!B$61/Baseline!B$73 + Baseline!B$52*Baseline!B$62/Baseline!B$74 + Baseline!B$53*Baseline!B$63/Baseline!B$75 + Baseline!B$54*Baseline!B$69/Baseline!B$76)</f>
        <v>1.6990143346679636E-9</v>
      </c>
      <c r="I939" s="40">
        <f>Baseline!B$33 * (C939 * Baseline!B$57*Baseline!B$66/Baseline!B$73 + Baseline!B$67*Baseline!B$52/Baseline!B$74 + Baseline!B$55*Baseline!B$53/Baseline!B$75 + Baseline!B$56*Baseline!B$54/Baseline!B$76)</f>
        <v>3.9230407114504298E-8</v>
      </c>
      <c r="J939" s="1">
        <f>Baseline!B$33 * (C939 * Baseline!B$57*Baseline!B$57/Baseline!B$73 + Baseline!B$67*Baseline!B$67/Baseline!B$74 + Baseline!B$55*Baseline!B$55/Baseline!B$75 + Baseline!B$56*Baseline!B$56/Baseline!B$76)</f>
        <v>1.7949605960644382E-6</v>
      </c>
      <c r="K939" s="40">
        <f>Baseline!B$33 * (C939 * Baseline!B$57*Baseline!B$58/Baseline!B$73 + Baseline!B$67*Baseline!B$59/Baseline!B$74 + Baseline!B$55*Baseline!B$68/Baseline!B$75 + Baseline!B$56*Baseline!B$60/Baseline!B$76)</f>
        <v>1.3929221368976637E-8</v>
      </c>
      <c r="L939" s="1">
        <f>Baseline!B$33 * (C939 * Baseline!B$57*Baseline!B$61/Baseline!B$73 + Baseline!B$67*Baseline!B$62/Baseline!B$74 + Baseline!B$55*Baseline!B$63/Baseline!B$75 + Baseline!B$56*Baseline!B$69/Baseline!B$76)</f>
        <v>1.4629421256151295E-8</v>
      </c>
      <c r="M939" s="40">
        <f>Baseline!B$33 * (C939 * Baseline!B$58*Baseline!B$66/Baseline!B$73 + Baseline!B$59*Baseline!B$52/Baseline!B$74 + Baseline!B$68*Baseline!B$53/Baseline!B$75 + Baseline!B$60*Baseline!B$54/Baseline!B$76)</f>
        <v>1.0809579336514086E-7</v>
      </c>
      <c r="N939" s="1">
        <f>Baseline!B$33 * (C939 * Baseline!B$58*Baseline!B$57/Baseline!B$73 + Baseline!B$59*Baseline!B$67/Baseline!B$74 + Baseline!B$68*Baseline!B$55/Baseline!B$75 + Baseline!B$60*Baseline!B$56/Baseline!B$76)</f>
        <v>1.3929221368976637E-8</v>
      </c>
      <c r="O939" s="1">
        <f>Baseline!B$33 * (C939 * Baseline!B$58*Baseline!B$58/Baseline!B$73 + Baseline!B$59*Baseline!B$59/Baseline!B$74 + Baseline!B$68*Baseline!B$68/Baseline!B$75 + Baseline!B$60*Baseline!B$60/Baseline!B$76)</f>
        <v>1.3250168209598951E-6</v>
      </c>
      <c r="P939" s="40">
        <f>Baseline!B$33 * (C939 * Baseline!B$58*Baseline!B$61/Baseline!B$73 + Baseline!B$59*Baseline!B$62/Baseline!B$74 + Baseline!B$68*Baseline!B$63/Baseline!B$75 + Baseline!B$60*Baseline!B$69/Baseline!B$76)</f>
        <v>1.6489765829071503E-9</v>
      </c>
      <c r="Q939" s="40">
        <f>Baseline!B$33 * (C939 * Baseline!B$61*Baseline!B$66/Baseline!B$73 + Baseline!B$62*Baseline!B$52/Baseline!B$74 + Baseline!B$63*Baseline!B$53/Baseline!B$75 + Baseline!B$69*Baseline!B$54/Baseline!B$76)</f>
        <v>1.6990143346679636E-9</v>
      </c>
      <c r="R939" s="40">
        <f>Baseline!B$33 * (C939 * Baseline!B$61*Baseline!B$57/Baseline!B$73 + Baseline!B$62*Baseline!B$67/Baseline!B$74 + Baseline!B$63*Baseline!B$55/Baseline!B$75 + Baseline!B$69*Baseline!B$56/Baseline!B$76)</f>
        <v>1.4629421256151295E-8</v>
      </c>
      <c r="S939" s="40">
        <f>Baseline!B$33 * (C939 * Baseline!B$61*Baseline!B$58/Baseline!B$73 + Baseline!B$62*Baseline!B$59/Baseline!B$74 + Baseline!B$63*Baseline!B$68/Baseline!B$75 + Baseline!B$69*Baseline!B$60/Baseline!B$76)</f>
        <v>1.6489765829071503E-9</v>
      </c>
      <c r="T939" s="40">
        <f>Baseline!B$33 * (C939 * Baseline!B$61*Baseline!B$61/Baseline!B$73 + Baseline!B$62*Baseline!B$62/Baseline!B$74 + Baseline!B$63*Baseline!B$63/Baseline!B$75 + Baseline!B$69*Baseline!B$69/Baseline!B$76)</f>
        <v>9.8551803622052891E-8</v>
      </c>
      <c r="U939" s="40"/>
      <c r="V939" s="40">
        <f>E939 * ( Baseline!B$87 * Baseline!B$7 )</f>
        <v>0.20377360658102858</v>
      </c>
      <c r="W939" s="40">
        <f>F939 * ( Baseline!D$87 * Baseline!B$11 )</f>
        <v>7.2366745865413095E-4</v>
      </c>
      <c r="X939" s="40">
        <f>G939 * ( Baseline!F$87 * Baseline!B$16 )</f>
        <v>3.7546825118580309E-3</v>
      </c>
      <c r="Y939" s="40">
        <f>H939 * ( Baseline!H$87 * Baseline!B$18 )</f>
        <v>5.9749826135149938E-4</v>
      </c>
      <c r="Z939" s="48">
        <f t="shared" si="0"/>
        <v>0.20884945481289224</v>
      </c>
      <c r="AA939" s="40">
        <f>I939 * ( Baseline!B$87 * Baseline!B$7 )</f>
        <v>4.0717239544144009E-4</v>
      </c>
      <c r="AB939" s="1">
        <f>J939 * ( Baseline!D$87 * Baseline!B$11 )</f>
        <v>3.3110912388620246E-2</v>
      </c>
      <c r="AC939" s="1">
        <f>K939 * ( Baseline!F$87 * Baseline!B$16 )</f>
        <v>4.8382829941615089E-4</v>
      </c>
      <c r="AD939" s="1">
        <f>L939 * ( Baseline!F$87 * Baseline!B$16 )</f>
        <v>5.0814958139517262E-4</v>
      </c>
      <c r="AE939" s="48">
        <f t="shared" si="1"/>
        <v>3.4510062664873012E-2</v>
      </c>
      <c r="AF939" s="48">
        <f>M939 * ( Baseline!B$87 * Baseline!B$7 )</f>
        <v>1.121926239336797E-3</v>
      </c>
      <c r="AG939" s="48">
        <f>N939 * ( Baseline!D$87 * Baseline!B$11 )</f>
        <v>2.569467148198752E-4</v>
      </c>
      <c r="AH939" s="48">
        <f>O939 * ( Baseline!F$87 * Baseline!B$16 )</f>
        <v>4.6024154416171789E-2</v>
      </c>
      <c r="AI939" s="48">
        <f>P939 * ( Baseline!H$87 * Baseline!B$18 )</f>
        <v>5.7990131171489333E-4</v>
      </c>
      <c r="AJ939" s="48">
        <f t="shared" si="2"/>
        <v>4.7982928682043353E-2</v>
      </c>
      <c r="AK939" s="48">
        <f>Q939 * ( Baseline!B$87 * Baseline!B$7 )</f>
        <v>1.7634069779518793E-5</v>
      </c>
      <c r="AL939" s="48">
        <f>R939 * ( Baseline!D$87 * Baseline!B$11 )</f>
        <v>2.6986301903824902E-4</v>
      </c>
      <c r="AM939" s="48">
        <f>S939 * ( Baseline!F$87 * Baseline!B$16 )</f>
        <v>5.7276822210747673E-5</v>
      </c>
      <c r="AN939" s="48">
        <f>T939 * ( Baseline!H$87 * Baseline!B$18 )</f>
        <v>3.4658054447044284E-2</v>
      </c>
      <c r="AO939" s="48">
        <f t="shared" si="3"/>
        <v>3.50028283580728E-2</v>
      </c>
      <c r="AP939" s="48"/>
      <c r="AQ939" s="48">
        <f>V939 * ( (1-Baseline!B$88-Baseline!B$87) + (1-B939)*Baseline!B$88 )</f>
        <v>8.5830665371611589E-2</v>
      </c>
      <c r="AR939" s="48">
        <f>W939 * ( (1-Baseline!B$88-Baseline!B$87) + (1-B939)*Baseline!B$88 )</f>
        <v>3.048130743044424E-4</v>
      </c>
      <c r="AS939" s="48">
        <f>X939 * ( (1-Baseline!B$88-Baseline!B$87) + (1-B939)*Baseline!B$88 )</f>
        <v>1.5814947954203404E-3</v>
      </c>
      <c r="AT939" s="48">
        <f>Y939 * ( (1-Baseline!B$88-Baseline!B$87) + (1-B939)*Baseline!B$88 )</f>
        <v>2.5166985160950085E-4</v>
      </c>
      <c r="AU939" s="48">
        <f t="shared" si="4"/>
        <v>8.7968643092945872E-2</v>
      </c>
      <c r="AV939" s="48">
        <f>AA939 * ( (1-Baseline!D$88-Baseline!D$87) + (1-B939)*Baseline!D$88 )</f>
        <v>2.8942731753699673E-4</v>
      </c>
      <c r="AW939" s="48">
        <f>AB939 * ( (1-Baseline!D$88-Baseline!D$87) + (1-B939)*Baseline!D$88 )</f>
        <v>2.3535982942682412E-2</v>
      </c>
      <c r="AX939" s="48">
        <f>AC939 * ( (1-Baseline!D$88-Baseline!D$87) + (1-B939)*Baseline!D$88 )</f>
        <v>3.4391606213059976E-4</v>
      </c>
      <c r="AY939" s="48">
        <f>AD939 * ( (1-Baseline!D$88-Baseline!D$87) + (1-B939)*Baseline!D$88 )</f>
        <v>3.6120417763415078E-4</v>
      </c>
      <c r="AZ939" s="48">
        <f t="shared" si="5"/>
        <v>2.4530530499984157E-2</v>
      </c>
      <c r="BA939" s="48">
        <f>AF939 * ( (1-Baseline!F$88-Baseline!F$87) + (1-Baseline!B$36)*Baseline!F$88 )</f>
        <v>8.0737402346641796E-4</v>
      </c>
      <c r="BB939" s="48">
        <f>AG939 * ( (1-Baseline!F$88-Baseline!F$87) + (1-Baseline!B$36)*Baseline!F$88 )</f>
        <v>1.8490707827925645E-4</v>
      </c>
      <c r="BC939" s="48">
        <f>AH939 * ( (1-Baseline!F$88-Baseline!F$87) + (1-Baseline!B$36)*Baseline!F$88 )</f>
        <v>3.3120454290818536E-2</v>
      </c>
      <c r="BD939" s="48">
        <f>AI939 * ( (1-Baseline!F$88-Baseline!F$87) + (1-Baseline!B$36)*Baseline!F$88 )</f>
        <v>4.1731554075201215E-4</v>
      </c>
      <c r="BE939" s="48">
        <f t="shared" si="6"/>
        <v>3.4530050933316223E-2</v>
      </c>
      <c r="BF939" s="48">
        <f>AK939 * ( (1-Baseline!H$88-Baseline!H$87) + (1-Baseline!B$36)*Baseline!H$88 )</f>
        <v>1.3971826167708329E-5</v>
      </c>
      <c r="BG939" s="48">
        <f>AL939 * ( (1-Baseline!H$88-Baseline!H$87) + (1-Baseline!B$36)*Baseline!H$88 )</f>
        <v>2.1381786724438545E-4</v>
      </c>
      <c r="BH939" s="48">
        <f>AM939 * ( (1-Baseline!H$88-Baseline!H$87) + (1-Baseline!B$36)*Baseline!H$88 )</f>
        <v>4.5381571774019588E-5</v>
      </c>
      <c r="BI939" s="48">
        <f>AN939 * ( (1-Baseline!H$88-Baseline!H$87) + (1-Baseline!B$36)*Baseline!H$88 )</f>
        <v>2.7460269699482124E-2</v>
      </c>
      <c r="BJ939" s="48">
        <f t="shared" si="7"/>
        <v>2.7733440964668236E-2</v>
      </c>
      <c r="BK939" s="48"/>
      <c r="BL939" s="48">
        <f t="shared" si="18"/>
        <v>0.97569613846293679</v>
      </c>
      <c r="BM939" s="48">
        <f t="shared" si="19"/>
        <v>3.4650196204843485E-3</v>
      </c>
      <c r="BN939" s="48">
        <f t="shared" si="20"/>
        <v>1.7977937817562618E-2</v>
      </c>
      <c r="BO939" s="48">
        <f t="shared" si="21"/>
        <v>2.8609040990161872E-3</v>
      </c>
      <c r="BP939" s="48">
        <f t="shared" si="8"/>
        <v>1</v>
      </c>
      <c r="BQ939" s="48">
        <f t="shared" si="22"/>
        <v>1.1798657087223762E-2</v>
      </c>
      <c r="BR939" s="48">
        <f t="shared" si="23"/>
        <v>0.95945674483874732</v>
      </c>
      <c r="BS939" s="48">
        <f t="shared" si="24"/>
        <v>1.4019919468550501E-2</v>
      </c>
      <c r="BT939" s="48">
        <f t="shared" si="25"/>
        <v>1.4724678605478344E-2</v>
      </c>
      <c r="BU939" s="48">
        <f t="shared" si="9"/>
        <v>0.99999999999999989</v>
      </c>
      <c r="BV939" s="48">
        <f t="shared" si="26"/>
        <v>2.3381779106714996E-2</v>
      </c>
      <c r="BW939" s="48">
        <f t="shared" si="27"/>
        <v>5.3549610638091863E-3</v>
      </c>
      <c r="BX939" s="48">
        <f t="shared" si="28"/>
        <v>0.95917768423742344</v>
      </c>
      <c r="BY939" s="48">
        <f t="shared" si="29"/>
        <v>1.2085575592052382E-2</v>
      </c>
      <c r="BZ939" s="48">
        <f t="shared" si="10"/>
        <v>1</v>
      </c>
      <c r="CA939" s="48">
        <f t="shared" si="30"/>
        <v>5.0378985375482664E-4</v>
      </c>
      <c r="CB939" s="48">
        <f t="shared" si="31"/>
        <v>7.7097489459308152E-3</v>
      </c>
      <c r="CC939" s="48">
        <f t="shared" si="32"/>
        <v>1.6363484009010876E-3</v>
      </c>
      <c r="CD939" s="48">
        <f t="shared" si="33"/>
        <v>0.99015011279941323</v>
      </c>
      <c r="CE939" s="48">
        <f t="shared" si="11"/>
        <v>1</v>
      </c>
      <c r="CF939" s="48"/>
      <c r="CG939" s="48">
        <f t="shared" si="34"/>
        <v>0.97569613846293679</v>
      </c>
      <c r="CH939" s="48">
        <f t="shared" si="35"/>
        <v>3.4650196204843485E-3</v>
      </c>
      <c r="CI939" s="48">
        <f t="shared" si="36"/>
        <v>1.7977937817562618E-2</v>
      </c>
      <c r="CJ939" s="48">
        <f t="shared" si="37"/>
        <v>2.8609040990161872E-3</v>
      </c>
      <c r="CK939" s="48">
        <f t="shared" si="12"/>
        <v>1</v>
      </c>
      <c r="CL939" s="48">
        <f t="shared" si="38"/>
        <v>1.1798657087223762E-2</v>
      </c>
      <c r="CM939" s="48">
        <f t="shared" si="39"/>
        <v>0.95945674483874732</v>
      </c>
      <c r="CN939" s="48">
        <f t="shared" si="40"/>
        <v>1.4019919468550501E-2</v>
      </c>
      <c r="CO939" s="48">
        <f t="shared" si="41"/>
        <v>1.4724678605478344E-2</v>
      </c>
      <c r="CP939" s="48">
        <f t="shared" si="13"/>
        <v>0.99999999999999989</v>
      </c>
      <c r="CQ939" s="48">
        <f t="shared" si="42"/>
        <v>2.3381779106714996E-2</v>
      </c>
      <c r="CR939" s="48">
        <f t="shared" si="43"/>
        <v>5.3549610638091863E-3</v>
      </c>
      <c r="CS939" s="48">
        <f t="shared" si="44"/>
        <v>0.95917768423742344</v>
      </c>
      <c r="CT939" s="48">
        <f t="shared" si="45"/>
        <v>1.2085575592052382E-2</v>
      </c>
      <c r="CU939" s="48">
        <f t="shared" si="14"/>
        <v>1</v>
      </c>
      <c r="CV939" s="48">
        <f t="shared" si="46"/>
        <v>5.0378985375482664E-4</v>
      </c>
      <c r="CW939" s="48">
        <f t="shared" si="47"/>
        <v>7.7097489459308152E-3</v>
      </c>
      <c r="CX939" s="48">
        <f t="shared" si="48"/>
        <v>1.6363484009010876E-3</v>
      </c>
      <c r="CY939" s="48">
        <f t="shared" si="49"/>
        <v>0.99015011279941323</v>
      </c>
      <c r="CZ939" s="48">
        <f t="shared" si="15"/>
        <v>1</v>
      </c>
      <c r="DA939" s="48"/>
      <c r="DB939" s="48">
        <f>(AQ939*Baseline!B$7 + AV939*Baseline!B$11 + BA939*Baseline!B$16 + BF939*Baseline!B$18)</f>
        <v>45593.202917671326</v>
      </c>
      <c r="DC939" s="48">
        <f>(AR939*Baseline!B$7 + AW939*Baseline!B$11 + BB939*Baseline!B$16 + BG939*Baseline!B$18)</f>
        <v>61032.389165779452</v>
      </c>
      <c r="DD939" s="48">
        <f>(AS939*Baseline!B$7 + AX939*Baseline!B$11 + BC939*Baseline!B$16 + BH939*Baseline!B$18)</f>
        <v>114542.44550593756</v>
      </c>
      <c r="DE939" s="48">
        <f>(AT939*Baseline!B$7 + AY939*Baseline!B$11 + BD939*Baseline!B$16 + BI939*Baseline!B$18)</f>
        <v>1259722.9252128259</v>
      </c>
      <c r="DF939" s="48">
        <f t="shared" si="16"/>
        <v>1480890.9628022143</v>
      </c>
      <c r="DG939" s="48"/>
      <c r="DH939" s="48">
        <f t="shared" si="50"/>
        <v>3.0787683943588686E-2</v>
      </c>
      <c r="DI939" s="48">
        <f t="shared" si="51"/>
        <v>4.1213290308890115E-2</v>
      </c>
      <c r="DJ939" s="48">
        <f t="shared" si="52"/>
        <v>7.7346981231619344E-2</v>
      </c>
      <c r="DK939" s="48">
        <f t="shared" si="53"/>
        <v>0.85065204451590182</v>
      </c>
      <c r="DL939" s="48">
        <f t="shared" si="17"/>
        <v>1</v>
      </c>
      <c r="DM939" s="48"/>
      <c r="DN939" s="48">
        <f>DH939 / (Baseline!B$7/Baseline!B$17)</f>
        <v>3.2863827605414326</v>
      </c>
      <c r="DO939" s="48">
        <f>DI939 / (Baseline!B$11/Baseline!B$17)</f>
        <v>0.99490855382229326</v>
      </c>
      <c r="DP939" s="48">
        <f>DJ939 / (Baseline!B$16/Baseline!B$17)</f>
        <v>1.1952446078193844</v>
      </c>
      <c r="DQ939" s="48">
        <f>DK939 / (Baseline!B$18/Baseline!B$17)</f>
        <v>0.96173723372243836</v>
      </c>
      <c r="DR939" s="71"/>
      <c r="DS939" s="48">
        <f>(AU939*Baseline!B$34)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2.572482771394188E-2</v>
      </c>
      <c r="DT939" s="48">
        <f>(AZ939*Baseline!B$34) + (Baseline!D$88*(1-Baseline!D$89)*Baseline!B$35) + (Baseline!D$88*Baseline!D$89*((1-Baseline!D$90)*Baseline!B$40 + Baseline!D$90*Baseline!B$41))</f>
        <v>1.0093147574997626E-2</v>
      </c>
      <c r="DU939" s="48">
        <f>(BE939*Baseline!B$34) + (Baseline!F$88*(1-Baseline!F$89)*Baseline!B$35) + (Baseline!F$88*Baseline!F$89*((1-Baseline!F$90)*Baseline!B$40 + Baseline!F$90*Baseline!B$41))</f>
        <v>1.2910147639997437E-2</v>
      </c>
      <c r="DV939" s="48">
        <f>(BJ939*Baseline!B$34) + (Baseline!H$88*(1-Baseline!H$89)*Baseline!B$35) + (Baseline!H$88*Baseline!H$89*((1-Baseline!H$90)*Baseline!B$40 + Baseline!H$90*Baseline!B$41))</f>
        <v>9.3050161447002372E-3</v>
      </c>
      <c r="DW939" s="48">
        <f>( DS939*Baseline!B$7 + DT939*Baseline!B$11 + DU939*Baseline!B$16 + DV939*Baseline!B$18 ) / Baseline!B$17</f>
        <v>9.7247851119797481E-3</v>
      </c>
    </row>
    <row r="940" spans="1:127">
      <c r="A940" s="7" t="s">
        <v>1271</v>
      </c>
      <c r="B940" s="1">
        <f>MIN( MAX( NORMINV( MCrands!B940, (B$5+B$4)/2, (B$5-B$4)/3.29 ), 0 ), 1 )</f>
        <v>0.49919866628046072</v>
      </c>
      <c r="C940" s="1">
        <f>MAX( NORMINV( MCrands!C940, (C$5+C$4)/2, (C$5-C$4)/3.29 ), 0 )</f>
        <v>2.2277550496228189</v>
      </c>
      <c r="D940" s="40"/>
      <c r="E940" s="40">
        <f>Baseline!B$33 * (C940 * Baseline!B$66*Baseline!B$66/Baseline!B$73 + Baseline!B$52*Baseline!B$52/Baseline!B$74 + Baseline!B$53*Baseline!B$53/Baseline!B$75 + Baseline!B$54*Baseline!B$54/Baseline!B$76)</f>
        <v>1.8650454486098125E-5</v>
      </c>
      <c r="F940" s="40">
        <f>Baseline!B$33 * (C940 * Baseline!B$66*Baseline!B$57/Baseline!B$73 + Baseline!B$52*Baseline!B$67/Baseline!B$74 + Baseline!B$53*Baseline!B$55/Baseline!B$75 + Baseline!B$54*Baseline!B$56/Baseline!B$76)</f>
        <v>3.9098972060782696E-8</v>
      </c>
      <c r="G940" s="1">
        <f>Baseline!B$33 * (C940 * Baseline!B$66*Baseline!B$58/Baseline!B$73 + Baseline!B$52*Baseline!B$59/Baseline!B$74 + Baseline!B$53*Baseline!B$68/Baseline!B$75 + Baseline!B$54*Baseline!B$60/Baseline!B$76)</f>
        <v>1.0777268219140859E-7</v>
      </c>
      <c r="H940" s="40">
        <f>Baseline!B$33 * (C940 * Baseline!B$66*Baseline!B$61/Baseline!B$73 + Baseline!B$52*Baseline!B$62/Baseline!B$74 + Baseline!B$53*Baseline!B$63/Baseline!B$75 + Baseline!B$54*Baseline!B$69/Baseline!B$76)</f>
        <v>1.6667032172947355E-9</v>
      </c>
      <c r="I940" s="40">
        <f>Baseline!B$33 * (C940 * Baseline!B$57*Baseline!B$66/Baseline!B$73 + Baseline!B$67*Baseline!B$52/Baseline!B$74 + Baseline!B$55*Baseline!B$53/Baseline!B$75 + Baseline!B$56*Baseline!B$54/Baseline!B$76)</f>
        <v>3.9098972060782696E-8</v>
      </c>
      <c r="J940" s="1">
        <f>Baseline!B$33 * (C940 * Baseline!B$57*Baseline!B$57/Baseline!B$73 + Baseline!B$67*Baseline!B$67/Baseline!B$74 + Baseline!B$55*Baseline!B$55/Baseline!B$75 + Baseline!B$56*Baseline!B$56/Baseline!B$76)</f>
        <v>1.7949605784870322E-6</v>
      </c>
      <c r="K940" s="40">
        <f>Baseline!B$33 * (C940 * Baseline!B$57*Baseline!B$58/Baseline!B$73 + Baseline!B$67*Baseline!B$59/Baseline!B$74 + Baseline!B$55*Baseline!B$68/Baseline!B$75 + Baseline!B$56*Baseline!B$60/Baseline!B$76)</f>
        <v>1.392917815785344E-8</v>
      </c>
      <c r="L940" s="1">
        <f>Baseline!B$33 * (C940 * Baseline!B$57*Baseline!B$61/Baseline!B$73 + Baseline!B$67*Baseline!B$62/Baseline!B$74 + Baseline!B$55*Baseline!B$63/Baseline!B$75 + Baseline!B$56*Baseline!B$69/Baseline!B$76)</f>
        <v>1.4629416935038974E-8</v>
      </c>
      <c r="M940" s="40">
        <f>Baseline!B$33 * (C940 * Baseline!B$58*Baseline!B$66/Baseline!B$73 + Baseline!B$59*Baseline!B$52/Baseline!B$74 + Baseline!B$68*Baseline!B$53/Baseline!B$75 + Baseline!B$60*Baseline!B$54/Baseline!B$76)</f>
        <v>1.0777268219140859E-7</v>
      </c>
      <c r="N940" s="1">
        <f>Baseline!B$33 * (C940 * Baseline!B$58*Baseline!B$57/Baseline!B$73 + Baseline!B$59*Baseline!B$67/Baseline!B$74 + Baseline!B$68*Baseline!B$55/Baseline!B$75 + Baseline!B$60*Baseline!B$56/Baseline!B$76)</f>
        <v>1.392917815785344E-8</v>
      </c>
      <c r="O940" s="1">
        <f>Baseline!B$33 * (C940 * Baseline!B$58*Baseline!B$58/Baseline!B$73 + Baseline!B$59*Baseline!B$59/Baseline!B$74 + Baseline!B$68*Baseline!B$68/Baseline!B$75 + Baseline!B$60*Baseline!B$60/Baseline!B$76)</f>
        <v>1.3250167147325506E-6</v>
      </c>
      <c r="P940" s="40">
        <f>Baseline!B$33 * (C940 * Baseline!B$58*Baseline!B$61/Baseline!B$73 + Baseline!B$59*Baseline!B$62/Baseline!B$74 + Baseline!B$68*Baseline!B$63/Baseline!B$75 + Baseline!B$60*Baseline!B$69/Baseline!B$76)</f>
        <v>1.6489659601726966E-9</v>
      </c>
      <c r="Q940" s="40">
        <f>Baseline!B$33 * (C940 * Baseline!B$61*Baseline!B$66/Baseline!B$73 + Baseline!B$62*Baseline!B$52/Baseline!B$74 + Baseline!B$63*Baseline!B$53/Baseline!B$75 + Baseline!B$69*Baseline!B$54/Baseline!B$76)</f>
        <v>1.6667032172947355E-9</v>
      </c>
      <c r="R940" s="40">
        <f>Baseline!B$33 * (C940 * Baseline!B$61*Baseline!B$57/Baseline!B$73 + Baseline!B$62*Baseline!B$67/Baseline!B$74 + Baseline!B$63*Baseline!B$55/Baseline!B$75 + Baseline!B$69*Baseline!B$56/Baseline!B$76)</f>
        <v>1.4629416935038974E-8</v>
      </c>
      <c r="S940" s="40">
        <f>Baseline!B$33 * (C940 * Baseline!B$61*Baseline!B$58/Baseline!B$73 + Baseline!B$62*Baseline!B$59/Baseline!B$74 + Baseline!B$63*Baseline!B$68/Baseline!B$75 + Baseline!B$69*Baseline!B$60/Baseline!B$76)</f>
        <v>1.6489659601726966E-9</v>
      </c>
      <c r="T940" s="40">
        <f>Baseline!B$33 * (C940 * Baseline!B$61*Baseline!B$61/Baseline!B$73 + Baseline!B$62*Baseline!B$62/Baseline!B$74 + Baseline!B$63*Baseline!B$63/Baseline!B$75 + Baseline!B$69*Baseline!B$69/Baseline!B$76)</f>
        <v>9.8551802559779449E-8</v>
      </c>
      <c r="U940" s="40"/>
      <c r="V940" s="40">
        <f>E940 * ( Baseline!B$87 * Baseline!B$7 )</f>
        <v>0.19357306711121244</v>
      </c>
      <c r="W940" s="40">
        <f>F940 * ( Baseline!D$87 * Baseline!B$11 )</f>
        <v>7.2124292935910831E-4</v>
      </c>
      <c r="X940" s="40">
        <f>G940 * ( Baseline!F$87 * Baseline!B$16 )</f>
        <v>3.7434593195798589E-3</v>
      </c>
      <c r="Y940" s="40">
        <f>H940 * ( Baseline!H$87 * Baseline!B$18 )</f>
        <v>5.8613529868608964E-4</v>
      </c>
      <c r="Z940" s="48">
        <f t="shared" si="0"/>
        <v>0.1986239046588375</v>
      </c>
      <c r="AA940" s="40">
        <f>I940 * ( Baseline!B$87 * Baseline!B$7 )</f>
        <v>4.0580823101886361E-4</v>
      </c>
      <c r="AB940" s="1">
        <f>J940 * ( Baseline!D$87 * Baseline!B$11 )</f>
        <v>3.3110912064376941E-2</v>
      </c>
      <c r="AC940" s="1">
        <f>K940 * ( Baseline!F$87 * Baseline!B$16 )</f>
        <v>4.8382679848772865E-4</v>
      </c>
      <c r="AD940" s="1">
        <f>L940 * ( Baseline!F$87 * Baseline!B$16 )</f>
        <v>5.0814943130233039E-4</v>
      </c>
      <c r="AE940" s="48">
        <f t="shared" si="1"/>
        <v>3.4508696525185865E-2</v>
      </c>
      <c r="AF940" s="48">
        <f>M940 * ( Baseline!B$87 * Baseline!B$7 )</f>
        <v>1.1185726684646298E-3</v>
      </c>
      <c r="AG940" s="48">
        <f>N940 * ( Baseline!D$87 * Baseline!B$11 )</f>
        <v>2.569459177217564E-4</v>
      </c>
      <c r="AH940" s="48">
        <f>O940 * ( Baseline!F$87 * Baseline!B$16 )</f>
        <v>4.6024150726389421E-2</v>
      </c>
      <c r="AI940" s="48">
        <f>P940 * ( Baseline!H$87 * Baseline!B$18 )</f>
        <v>5.7989757598104021E-4</v>
      </c>
      <c r="AJ940" s="48">
        <f t="shared" si="2"/>
        <v>4.7979566888556847E-2</v>
      </c>
      <c r="AK940" s="48">
        <f>Q940 * ( Baseline!B$87 * Baseline!B$7 )</f>
        <v>1.7298712692302061E-5</v>
      </c>
      <c r="AL940" s="48">
        <f>R940 * ( Baseline!D$87 * Baseline!B$11 )</f>
        <v>2.6986293932843708E-4</v>
      </c>
      <c r="AM940" s="48">
        <f>S940 * ( Baseline!F$87 * Baseline!B$16 )</f>
        <v>5.7276453232510501E-5</v>
      </c>
      <c r="AN940" s="48">
        <f>T940 * ( Baseline!H$87 * Baseline!B$18 )</f>
        <v>3.4658054073470897E-2</v>
      </c>
      <c r="AO940" s="48">
        <f t="shared" si="3"/>
        <v>3.500249217872415E-2</v>
      </c>
      <c r="AP940" s="48"/>
      <c r="AQ940" s="48">
        <f>V940 * ( (1-Baseline!B$88-Baseline!B$87) + (1-B940)*Baseline!B$88 )</f>
        <v>0.10342864240756802</v>
      </c>
      <c r="AR940" s="48">
        <f>W940 * ( (1-Baseline!B$88-Baseline!B$87) + (1-B940)*Baseline!B$88 )</f>
        <v>3.8536960819457472E-4</v>
      </c>
      <c r="AS940" s="48">
        <f>X940 * ( (1-Baseline!B$88-Baseline!B$87) + (1-B940)*Baseline!B$88 )</f>
        <v>2.0001796794884602E-3</v>
      </c>
      <c r="AT940" s="48">
        <f>Y940 * ( (1-Baseline!B$88-Baseline!B$87) + (1-B940)*Baseline!B$88 )</f>
        <v>3.1317981946025141E-4</v>
      </c>
      <c r="AU940" s="48">
        <f t="shared" si="4"/>
        <v>0.1061273715147113</v>
      </c>
      <c r="AV940" s="48">
        <f>AA940 * ( (1-Baseline!D$88-Baseline!D$87) + (1-B940)*Baseline!D$88 )</f>
        <v>3.1156227133369985E-4</v>
      </c>
      <c r="AW940" s="48">
        <f>AB940 * ( (1-Baseline!D$88-Baseline!D$87) + (1-B940)*Baseline!D$88 )</f>
        <v>2.5421147675607766E-2</v>
      </c>
      <c r="AX940" s="48">
        <f>AC940 * ( (1-Baseline!D$88-Baseline!D$87) + (1-B940)*Baseline!D$88 )</f>
        <v>3.7146160365076952E-4</v>
      </c>
      <c r="AY940" s="48">
        <f>AD940 * ( (1-Baseline!D$88-Baseline!D$87) + (1-B940)*Baseline!D$88 )</f>
        <v>3.9013548492101079E-4</v>
      </c>
      <c r="AZ940" s="48">
        <f t="shared" si="5"/>
        <v>2.6494307035513243E-2</v>
      </c>
      <c r="BA940" s="48">
        <f>AF940 * ( (1-Baseline!F$88-Baseline!F$87) + (1-Baseline!B$36)*Baseline!F$88 )</f>
        <v>8.0496068655253853E-4</v>
      </c>
      <c r="BB940" s="48">
        <f>AG940 * ( (1-Baseline!F$88-Baseline!F$87) + (1-Baseline!B$36)*Baseline!F$88 )</f>
        <v>1.8490650466194302E-4</v>
      </c>
      <c r="BC940" s="48">
        <f>AH940 * ( (1-Baseline!F$88-Baseline!F$87) + (1-Baseline!B$36)*Baseline!F$88 )</f>
        <v>3.3120451635533073E-2</v>
      </c>
      <c r="BD940" s="48">
        <f>AI940 * ( (1-Baseline!F$88-Baseline!F$87) + (1-Baseline!B$36)*Baseline!F$88 )</f>
        <v>4.1731285239838796E-4</v>
      </c>
      <c r="BE940" s="48">
        <f t="shared" si="6"/>
        <v>3.4527631679145944E-2</v>
      </c>
      <c r="BF940" s="48">
        <f>AK940 * ( (1-Baseline!H$88-Baseline!H$87) + (1-Baseline!B$36)*Baseline!H$88 )</f>
        <v>1.3706116040364767E-5</v>
      </c>
      <c r="BG940" s="48">
        <f>AL940 * ( (1-Baseline!H$88-Baseline!H$87) + (1-Baseline!B$36)*Baseline!H$88 )</f>
        <v>2.1381780408870726E-4</v>
      </c>
      <c r="BH940" s="48">
        <f>AM940 * ( (1-Baseline!H$88-Baseline!H$87) + (1-Baseline!B$36)*Baseline!H$88 )</f>
        <v>4.5381279425182717E-5</v>
      </c>
      <c r="BI940" s="48">
        <f>AN940 * ( (1-Baseline!H$88-Baseline!H$87) + (1-Baseline!B$36)*Baseline!H$88 )</f>
        <v>2.7460269403492457E-2</v>
      </c>
      <c r="BJ940" s="48">
        <f t="shared" si="7"/>
        <v>2.7733174603046713E-2</v>
      </c>
      <c r="BK940" s="48"/>
      <c r="BL940" s="48">
        <f t="shared" si="18"/>
        <v>0.97457084757093804</v>
      </c>
      <c r="BM940" s="48">
        <f t="shared" si="19"/>
        <v>3.6311990271157809E-3</v>
      </c>
      <c r="BN940" s="48">
        <f t="shared" si="20"/>
        <v>1.8846972754914565E-2</v>
      </c>
      <c r="BO940" s="48">
        <f t="shared" si="21"/>
        <v>2.9509806470316528E-3</v>
      </c>
      <c r="BP940" s="48">
        <f t="shared" si="8"/>
        <v>1</v>
      </c>
      <c r="BQ940" s="48">
        <f t="shared" si="22"/>
        <v>1.1759593142635454E-2</v>
      </c>
      <c r="BR940" s="48">
        <f t="shared" si="23"/>
        <v>0.95949471867797831</v>
      </c>
      <c r="BS940" s="48">
        <f t="shared" si="24"/>
        <v>1.4020430998737144E-2</v>
      </c>
      <c r="BT940" s="48">
        <f t="shared" si="25"/>
        <v>1.4725257180649001E-2</v>
      </c>
      <c r="BU940" s="48">
        <f t="shared" si="9"/>
        <v>0.99999999999999989</v>
      </c>
      <c r="BV940" s="48">
        <f t="shared" si="26"/>
        <v>2.3313521588528761E-2</v>
      </c>
      <c r="BW940" s="48">
        <f t="shared" si="27"/>
        <v>5.3553196576069583E-3</v>
      </c>
      <c r="BX940" s="48">
        <f t="shared" si="28"/>
        <v>0.95924481422040941</v>
      </c>
      <c r="BY940" s="48">
        <f t="shared" si="29"/>
        <v>1.2086344533454847E-2</v>
      </c>
      <c r="BZ940" s="48">
        <f t="shared" si="10"/>
        <v>0.99999999999999989</v>
      </c>
      <c r="CA940" s="48">
        <f t="shared" si="30"/>
        <v>4.9421374352357915E-4</v>
      </c>
      <c r="CB940" s="48">
        <f t="shared" si="31"/>
        <v>7.7098207164937264E-3</v>
      </c>
      <c r="CC940" s="48">
        <f t="shared" si="32"/>
        <v>1.6363535756269755E-3</v>
      </c>
      <c r="CD940" s="48">
        <f t="shared" si="33"/>
        <v>0.99015961196435565</v>
      </c>
      <c r="CE940" s="48">
        <f t="shared" si="11"/>
        <v>0.99999999999999989</v>
      </c>
      <c r="CF940" s="48"/>
      <c r="CG940" s="48">
        <f t="shared" si="34"/>
        <v>0.97457084757093804</v>
      </c>
      <c r="CH940" s="48">
        <f t="shared" si="35"/>
        <v>3.6311990271157809E-3</v>
      </c>
      <c r="CI940" s="48">
        <f t="shared" si="36"/>
        <v>1.8846972754914565E-2</v>
      </c>
      <c r="CJ940" s="48">
        <f t="shared" si="37"/>
        <v>2.9509806470316528E-3</v>
      </c>
      <c r="CK940" s="48">
        <f t="shared" si="12"/>
        <v>1</v>
      </c>
      <c r="CL940" s="48">
        <f t="shared" si="38"/>
        <v>1.1759593142635454E-2</v>
      </c>
      <c r="CM940" s="48">
        <f t="shared" si="39"/>
        <v>0.95949471867797831</v>
      </c>
      <c r="CN940" s="48">
        <f t="shared" si="40"/>
        <v>1.4020430998737144E-2</v>
      </c>
      <c r="CO940" s="48">
        <f t="shared" si="41"/>
        <v>1.4725257180649001E-2</v>
      </c>
      <c r="CP940" s="48">
        <f t="shared" si="13"/>
        <v>0.99999999999999989</v>
      </c>
      <c r="CQ940" s="48">
        <f t="shared" si="42"/>
        <v>2.3313521588528761E-2</v>
      </c>
      <c r="CR940" s="48">
        <f t="shared" si="43"/>
        <v>5.3553196576069583E-3</v>
      </c>
      <c r="CS940" s="48">
        <f t="shared" si="44"/>
        <v>0.95924481422040941</v>
      </c>
      <c r="CT940" s="48">
        <f t="shared" si="45"/>
        <v>1.2086344533454847E-2</v>
      </c>
      <c r="CU940" s="48">
        <f t="shared" si="14"/>
        <v>0.99999999999999989</v>
      </c>
      <c r="CV940" s="48">
        <f t="shared" si="46"/>
        <v>4.9421374352357915E-4</v>
      </c>
      <c r="CW940" s="48">
        <f t="shared" si="47"/>
        <v>7.7098207164937264E-3</v>
      </c>
      <c r="CX940" s="48">
        <f t="shared" si="48"/>
        <v>1.6363535756269755E-3</v>
      </c>
      <c r="CY940" s="48">
        <f t="shared" si="49"/>
        <v>0.99015961196435565</v>
      </c>
      <c r="CZ940" s="48">
        <f t="shared" si="15"/>
        <v>0.99999999999999989</v>
      </c>
      <c r="DA940" s="48"/>
      <c r="DB940" s="48">
        <f>(AQ940*Baseline!B$7 + AV940*Baseline!B$11 + BA940*Baseline!B$16 + BF940*Baseline!B$18)</f>
        <v>54155.439163068702</v>
      </c>
      <c r="DC940" s="48">
        <f>(AR940*Baseline!B$7 + AW940*Baseline!B$11 + BB940*Baseline!B$16 + BG940*Baseline!B$18)</f>
        <v>65114.291839693142</v>
      </c>
      <c r="DD940" s="48">
        <f>(AS940*Baseline!B$7 + AX940*Baseline!B$11 + BC940*Baseline!B$16 + BH940*Baseline!B$18)</f>
        <v>114804.55829335726</v>
      </c>
      <c r="DE940" s="48">
        <f>(AT940*Baseline!B$7 + AY940*Baseline!B$11 + BD940*Baseline!B$16 + BI940*Baseline!B$18)</f>
        <v>1259814.7797378968</v>
      </c>
      <c r="DF940" s="48">
        <f t="shared" si="16"/>
        <v>1493889.0690340158</v>
      </c>
      <c r="DG940" s="48"/>
      <c r="DH940" s="48">
        <f t="shared" si="50"/>
        <v>3.6251312286585576E-2</v>
      </c>
      <c r="DI940" s="48">
        <f t="shared" si="51"/>
        <v>4.3587099731439628E-2</v>
      </c>
      <c r="DJ940" s="48">
        <f t="shared" si="52"/>
        <v>7.6849453331626974E-2</v>
      </c>
      <c r="DK940" s="48">
        <f t="shared" si="53"/>
        <v>0.84331213465034793</v>
      </c>
      <c r="DL940" s="48">
        <f t="shared" si="17"/>
        <v>1</v>
      </c>
      <c r="DM940" s="48"/>
      <c r="DN940" s="48">
        <f>DH940 / (Baseline!B$7/Baseline!B$17)</f>
        <v>3.8695891501266306</v>
      </c>
      <c r="DO940" s="48">
        <f>DI940 / (Baseline!B$11/Baseline!B$17)</f>
        <v>1.052213449450319</v>
      </c>
      <c r="DP940" s="48">
        <f>DJ940 / (Baseline!B$16/Baseline!B$17)</f>
        <v>1.1875562982016525</v>
      </c>
      <c r="DQ940" s="48">
        <f>DK940 / (Baseline!B$18/Baseline!B$17)</f>
        <v>0.95343881763635574</v>
      </c>
      <c r="DR940" s="71"/>
      <c r="DS940" s="48">
        <f>(AU940*Baseline!B$34)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2.8448636977206693E-2</v>
      </c>
      <c r="DT940" s="48">
        <f>(AZ940*Baseline!B$34) + (Baseline!D$88*(1-Baseline!D$89)*Baseline!B$35) + (Baseline!D$88*Baseline!D$89*((1-Baseline!D$90)*Baseline!B$40 + Baseline!D$90*Baseline!B$41))</f>
        <v>1.0387714055326989E-2</v>
      </c>
      <c r="DU940" s="48">
        <f>(BE940*Baseline!B$34) + (Baseline!F$88*(1-Baseline!F$89)*Baseline!B$35) + (Baseline!F$88*Baseline!F$89*((1-Baseline!F$90)*Baseline!B$40 + Baseline!F$90*Baseline!B$41))</f>
        <v>1.2909784751871895E-2</v>
      </c>
      <c r="DV940" s="48">
        <f>(BJ940*Baseline!B$34) + (Baseline!H$88*(1-Baseline!H$89)*Baseline!B$35) + (Baseline!H$88*Baseline!H$89*((1-Baseline!H$90)*Baseline!B$40 + Baseline!H$90*Baseline!B$41))</f>
        <v>9.3049761904570073E-3</v>
      </c>
      <c r="DW940" s="48">
        <f>( DS940*Baseline!B$7 + DT940*Baseline!B$11 + DU940*Baseline!B$16 + DV940*Baseline!B$18 ) / Baseline!B$17</f>
        <v>9.7624458198177586E-3</v>
      </c>
    </row>
    <row r="941" spans="1:127">
      <c r="A941" s="7" t="s">
        <v>1272</v>
      </c>
      <c r="B941" s="1">
        <f>MIN( MAX( NORMINV( MCrands!B941, (B$5+B$4)/2, (B$5-B$4)/3.29 ), 0 ), 1 )</f>
        <v>0.46263222648243607</v>
      </c>
      <c r="C941" s="1">
        <f>MAX( NORMINV( MCrands!C941, (C$5+C$4)/2, (C$5-C$4)/3.29 ), 0 )</f>
        <v>2.8647677631600721</v>
      </c>
      <c r="D941" s="40"/>
      <c r="E941" s="40">
        <f>Baseline!B$33 * (C941 * Baseline!B$66*Baseline!B$66/Baseline!B$73 + Baseline!B$52*Baseline!B$52/Baseline!B$74 + Baseline!B$53*Baseline!B$53/Baseline!B$75 + Baseline!B$54*Baseline!B$54/Baseline!B$76)</f>
        <v>2.3981004093719527E-5</v>
      </c>
      <c r="F941" s="40">
        <f>Baseline!B$33 * (C941 * Baseline!B$66*Baseline!B$57/Baseline!B$73 + Baseline!B$52*Baseline!B$67/Baseline!B$74 + Baseline!B$53*Baseline!B$55/Baseline!B$75 + Baseline!B$54*Baseline!B$56/Baseline!B$76)</f>
        <v>3.9811850644215849E-8</v>
      </c>
      <c r="G941" s="1">
        <f>Baseline!B$33 * (C941 * Baseline!B$66*Baseline!B$58/Baseline!B$73 + Baseline!B$52*Baseline!B$59/Baseline!B$74 + Baseline!B$53*Baseline!B$68/Baseline!B$75 + Baseline!B$54*Baseline!B$60/Baseline!B$76)</f>
        <v>1.0952517537568177E-7</v>
      </c>
      <c r="H941" s="40">
        <f>Baseline!B$33 * (C941 * Baseline!B$66*Baseline!B$61/Baseline!B$73 + Baseline!B$52*Baseline!B$62/Baseline!B$74 + Baseline!B$53*Baseline!B$63/Baseline!B$75 + Baseline!B$54*Baseline!B$69/Baseline!B$76)</f>
        <v>1.8419525357220522E-9</v>
      </c>
      <c r="I941" s="40">
        <f>Baseline!B$33 * (C941 * Baseline!B$57*Baseline!B$66/Baseline!B$73 + Baseline!B$67*Baseline!B$52/Baseline!B$74 + Baseline!B$55*Baseline!B$53/Baseline!B$75 + Baseline!B$56*Baseline!B$54/Baseline!B$76)</f>
        <v>3.9811850644215849E-8</v>
      </c>
      <c r="J941" s="1">
        <f>Baseline!B$33 * (C941 * Baseline!B$57*Baseline!B$57/Baseline!B$73 + Baseline!B$67*Baseline!B$67/Baseline!B$74 + Baseline!B$55*Baseline!B$55/Baseline!B$75 + Baseline!B$56*Baseline!B$56/Baseline!B$76)</f>
        <v>1.7949606738235195E-6</v>
      </c>
      <c r="K941" s="40">
        <f>Baseline!B$33 * (C941 * Baseline!B$57*Baseline!B$58/Baseline!B$73 + Baseline!B$67*Baseline!B$59/Baseline!B$74 + Baseline!B$55*Baseline!B$68/Baseline!B$75 + Baseline!B$56*Baseline!B$60/Baseline!B$76)</f>
        <v>1.3929412526717935E-8</v>
      </c>
      <c r="L941" s="1">
        <f>Baseline!B$33 * (C941 * Baseline!B$57*Baseline!B$61/Baseline!B$73 + Baseline!B$67*Baseline!B$62/Baseline!B$74 + Baseline!B$55*Baseline!B$63/Baseline!B$75 + Baseline!B$56*Baseline!B$69/Baseline!B$76)</f>
        <v>1.4629440371925423E-8</v>
      </c>
      <c r="M941" s="40">
        <f>Baseline!B$33 * (C941 * Baseline!B$58*Baseline!B$66/Baseline!B$73 + Baseline!B$59*Baseline!B$52/Baseline!B$74 + Baseline!B$68*Baseline!B$53/Baseline!B$75 + Baseline!B$60*Baseline!B$54/Baseline!B$76)</f>
        <v>1.0952517537568177E-7</v>
      </c>
      <c r="N941" s="1">
        <f>Baseline!B$33 * (C941 * Baseline!B$58*Baseline!B$57/Baseline!B$73 + Baseline!B$59*Baseline!B$67/Baseline!B$74 + Baseline!B$68*Baseline!B$55/Baseline!B$75 + Baseline!B$60*Baseline!B$56/Baseline!B$76)</f>
        <v>1.3929412526717935E-8</v>
      </c>
      <c r="O941" s="1">
        <f>Baseline!B$33 * (C941 * Baseline!B$58*Baseline!B$58/Baseline!B$73 + Baseline!B$59*Baseline!B$59/Baseline!B$74 + Baseline!B$68*Baseline!B$68/Baseline!B$75 + Baseline!B$60*Baseline!B$60/Baseline!B$76)</f>
        <v>1.3250172908893423E-6</v>
      </c>
      <c r="P941" s="40">
        <f>Baseline!B$33 * (C941 * Baseline!B$58*Baseline!B$61/Baseline!B$73 + Baseline!B$59*Baseline!B$62/Baseline!B$74 + Baseline!B$68*Baseline!B$63/Baseline!B$75 + Baseline!B$60*Baseline!B$69/Baseline!B$76)</f>
        <v>1.6490235758518855E-9</v>
      </c>
      <c r="Q941" s="40">
        <f>Baseline!B$33 * (C941 * Baseline!B$61*Baseline!B$66/Baseline!B$73 + Baseline!B$62*Baseline!B$52/Baseline!B$74 + Baseline!B$63*Baseline!B$53/Baseline!B$75 + Baseline!B$69*Baseline!B$54/Baseline!B$76)</f>
        <v>1.8419525357220522E-9</v>
      </c>
      <c r="R941" s="40">
        <f>Baseline!B$33 * (C941 * Baseline!B$61*Baseline!B$57/Baseline!B$73 + Baseline!B$62*Baseline!B$67/Baseline!B$74 + Baseline!B$63*Baseline!B$55/Baseline!B$75 + Baseline!B$69*Baseline!B$56/Baseline!B$76)</f>
        <v>1.4629440371925423E-8</v>
      </c>
      <c r="S941" s="40">
        <f>Baseline!B$33 * (C941 * Baseline!B$61*Baseline!B$58/Baseline!B$73 + Baseline!B$62*Baseline!B$59/Baseline!B$74 + Baseline!B$63*Baseline!B$68/Baseline!B$75 + Baseline!B$69*Baseline!B$60/Baseline!B$76)</f>
        <v>1.6490235758518855E-9</v>
      </c>
      <c r="T941" s="40">
        <f>Baseline!B$33 * (C941 * Baseline!B$61*Baseline!B$61/Baseline!B$73 + Baseline!B$62*Baseline!B$62/Baseline!B$74 + Baseline!B$63*Baseline!B$63/Baseline!B$75 + Baseline!B$69*Baseline!B$69/Baseline!B$76)</f>
        <v>9.8551808321347372E-8</v>
      </c>
      <c r="U941" s="40"/>
      <c r="V941" s="40">
        <f>E941 * ( Baseline!B$87 * Baseline!B$7 )</f>
        <v>0.24889884148871497</v>
      </c>
      <c r="W941" s="40">
        <f>F941 * ( Baseline!D$87 * Baseline!B$11 )</f>
        <v>7.3439311236119333E-4</v>
      </c>
      <c r="X941" s="40">
        <f>G941 * ( Baseline!F$87 * Baseline!B$16 )</f>
        <v>3.8043317671219556E-3</v>
      </c>
      <c r="Y941" s="40">
        <f>H941 * ( Baseline!H$87 * Baseline!B$18 )</f>
        <v>6.4776583406578119E-4</v>
      </c>
      <c r="Z941" s="48">
        <f t="shared" si="0"/>
        <v>0.25408533220226392</v>
      </c>
      <c r="AA941" s="40">
        <f>I941 * ( Baseline!B$87 * Baseline!B$7 )</f>
        <v>4.132071978363163E-4</v>
      </c>
      <c r="AB941" s="1">
        <f>J941 * ( Baseline!D$87 * Baseline!B$11 )</f>
        <v>3.3110913823010575E-2</v>
      </c>
      <c r="AC941" s="1">
        <f>K941 * ( Baseline!F$87 * Baseline!B$16 )</f>
        <v>4.8383493923631328E-4</v>
      </c>
      <c r="AD941" s="1">
        <f>L941 * ( Baseline!F$87 * Baseline!B$16 )</f>
        <v>5.081502453771888E-4</v>
      </c>
      <c r="AE941" s="48">
        <f t="shared" si="1"/>
        <v>3.4516106205460396E-2</v>
      </c>
      <c r="AF941" s="48">
        <f>M941 * ( Baseline!B$87 * Baseline!B$7 )</f>
        <v>1.136761795224201E-3</v>
      </c>
      <c r="AG941" s="48">
        <f>N941 * ( Baseline!D$87 * Baseline!B$11 )</f>
        <v>2.5695024102944124E-4</v>
      </c>
      <c r="AH941" s="48">
        <f>O941 * ( Baseline!F$87 * Baseline!B$16 )</f>
        <v>4.6024170739063015E-2</v>
      </c>
      <c r="AI941" s="48">
        <f>P941 * ( Baseline!H$87 * Baseline!B$18 )</f>
        <v>5.7991783788668722E-4</v>
      </c>
      <c r="AJ941" s="48">
        <f t="shared" si="2"/>
        <v>4.7997800613203349E-2</v>
      </c>
      <c r="AK941" s="48">
        <f>Q941 * ( Baseline!B$87 * Baseline!B$7 )</f>
        <v>1.9117625368259181E-5</v>
      </c>
      <c r="AL941" s="48">
        <f>R941 * ( Baseline!D$87 * Baseline!B$11 )</f>
        <v>2.698633716592056E-4</v>
      </c>
      <c r="AM941" s="48">
        <f>S941 * ( Baseline!F$87 * Baseline!B$16 )</f>
        <v>5.7278454499870908E-5</v>
      </c>
      <c r="AN941" s="48">
        <f>T941 * ( Baseline!H$87 * Baseline!B$18 )</f>
        <v>3.4658056099661466E-2</v>
      </c>
      <c r="AO941" s="48">
        <f t="shared" si="3"/>
        <v>3.5004315551188804E-2</v>
      </c>
      <c r="AP941" s="48"/>
      <c r="AQ941" s="48">
        <f>V941 * ( (1-Baseline!B$88-Baseline!B$87) + (1-B941)*Baseline!B$88 )</f>
        <v>0.14109012984678387</v>
      </c>
      <c r="AR941" s="48">
        <f>W941 * ( (1-Baseline!B$88-Baseline!B$87) + (1-B941)*Baseline!B$88 )</f>
        <v>4.1629611034699183E-4</v>
      </c>
      <c r="AS941" s="48">
        <f>X941 * ( (1-Baseline!B$88-Baseline!B$87) + (1-B941)*Baseline!B$88 )</f>
        <v>2.1565133039312188E-3</v>
      </c>
      <c r="AT941" s="48">
        <f>Y941 * ( (1-Baseline!B$88-Baseline!B$87) + (1-B941)*Baseline!B$88 )</f>
        <v>3.6719080366951043E-4</v>
      </c>
      <c r="AU941" s="48">
        <f t="shared" si="4"/>
        <v>0.14403013006473159</v>
      </c>
      <c r="AV941" s="48">
        <f>AA941 * ( (1-Baseline!D$88-Baseline!D$87) + (1-B941)*Baseline!D$88 )</f>
        <v>3.2401194606516205E-4</v>
      </c>
      <c r="AW941" s="48">
        <f>AB941 * ( (1-Baseline!D$88-Baseline!D$87) + (1-B941)*Baseline!D$88 )</f>
        <v>2.596356423597283E-2</v>
      </c>
      <c r="AX941" s="48">
        <f>AC941 * ( (1-Baseline!D$88-Baseline!D$87) + (1-B941)*Baseline!D$88 )</f>
        <v>3.7939392405835561E-4</v>
      </c>
      <c r="AY941" s="48">
        <f>AD941 * ( (1-Baseline!D$88-Baseline!D$87) + (1-B941)*Baseline!D$88 )</f>
        <v>3.98460507852465E-4</v>
      </c>
      <c r="AZ941" s="48">
        <f t="shared" si="5"/>
        <v>2.7065430613948813E-2</v>
      </c>
      <c r="BA941" s="48">
        <f>AF941 * ( (1-Baseline!F$88-Baseline!F$87) + (1-Baseline!B$36)*Baseline!F$88 )</f>
        <v>8.1805016422078223E-4</v>
      </c>
      <c r="BB941" s="48">
        <f>AG941 * ( (1-Baseline!F$88-Baseline!F$87) + (1-Baseline!B$36)*Baseline!F$88 )</f>
        <v>1.8490961585249888E-4</v>
      </c>
      <c r="BC941" s="48">
        <f>AH941 * ( (1-Baseline!F$88-Baseline!F$87) + (1-Baseline!B$36)*Baseline!F$88 )</f>
        <v>3.3120466037293399E-2</v>
      </c>
      <c r="BD941" s="48">
        <f>AI941 * ( (1-Baseline!F$88-Baseline!F$87) + (1-Baseline!B$36)*Baseline!F$88 )</f>
        <v>4.1732743351407251E-4</v>
      </c>
      <c r="BE941" s="48">
        <f t="shared" si="6"/>
        <v>3.4540753250880754E-2</v>
      </c>
      <c r="BF941" s="48">
        <f>AK941 * ( (1-Baseline!H$88-Baseline!H$87) + (1-Baseline!B$36)*Baseline!H$88 )</f>
        <v>1.5147276931779113E-5</v>
      </c>
      <c r="BG941" s="48">
        <f>AL941 * ( (1-Baseline!H$88-Baseline!H$87) + (1-Baseline!B$36)*Baseline!H$88 )</f>
        <v>2.1381814663302176E-4</v>
      </c>
      <c r="BH941" s="48">
        <f>AM941 * ( (1-Baseline!H$88-Baseline!H$87) + (1-Baseline!B$36)*Baseline!H$88 )</f>
        <v>4.538286506933771E-5</v>
      </c>
      <c r="BI941" s="48">
        <f>AN941 * ( (1-Baseline!H$88-Baseline!H$87) + (1-Baseline!B$36)*Baseline!H$88 )</f>
        <v>2.746027100888377E-2</v>
      </c>
      <c r="BJ941" s="48">
        <f t="shared" si="7"/>
        <v>2.7734619297517908E-2</v>
      </c>
      <c r="BK941" s="48"/>
      <c r="BL941" s="48">
        <f t="shared" si="18"/>
        <v>0.97958760283958357</v>
      </c>
      <c r="BM941" s="48">
        <f t="shared" si="19"/>
        <v>2.8903404458490416E-3</v>
      </c>
      <c r="BN941" s="48">
        <f t="shared" si="20"/>
        <v>1.4972654006227827E-2</v>
      </c>
      <c r="BO941" s="48">
        <f t="shared" si="21"/>
        <v>2.5494027083394527E-3</v>
      </c>
      <c r="BP941" s="48">
        <f t="shared" si="8"/>
        <v>0.99999999999999989</v>
      </c>
      <c r="BQ941" s="48">
        <f t="shared" si="22"/>
        <v>1.1971431405867778E-2</v>
      </c>
      <c r="BR941" s="48">
        <f t="shared" si="23"/>
        <v>0.95928879190238669</v>
      </c>
      <c r="BS941" s="48">
        <f t="shared" si="24"/>
        <v>1.401765704266408E-2</v>
      </c>
      <c r="BT941" s="48">
        <f t="shared" si="25"/>
        <v>1.4722119649081395E-2</v>
      </c>
      <c r="BU941" s="48">
        <f t="shared" si="9"/>
        <v>1</v>
      </c>
      <c r="BV941" s="48">
        <f t="shared" si="26"/>
        <v>2.3683622597313297E-2</v>
      </c>
      <c r="BW941" s="48">
        <f t="shared" si="27"/>
        <v>5.35337531609227E-3</v>
      </c>
      <c r="BX941" s="48">
        <f t="shared" si="28"/>
        <v>0.95888082685194076</v>
      </c>
      <c r="BY941" s="48">
        <f t="shared" si="29"/>
        <v>1.2082175234653608E-2</v>
      </c>
      <c r="BZ941" s="48">
        <f t="shared" si="10"/>
        <v>0.99999999999999989</v>
      </c>
      <c r="CA941" s="48">
        <f t="shared" si="30"/>
        <v>5.4615052650586432E-4</v>
      </c>
      <c r="CB941" s="48">
        <f t="shared" si="31"/>
        <v>7.7094314632311272E-3</v>
      </c>
      <c r="CC941" s="48">
        <f t="shared" si="32"/>
        <v>1.6363255100963012E-3</v>
      </c>
      <c r="CD941" s="48">
        <f t="shared" si="33"/>
        <v>0.99010809250016663</v>
      </c>
      <c r="CE941" s="48">
        <f t="shared" si="11"/>
        <v>0.99999999999999989</v>
      </c>
      <c r="CF941" s="48"/>
      <c r="CG941" s="48">
        <f t="shared" si="34"/>
        <v>0.97958760283958357</v>
      </c>
      <c r="CH941" s="48">
        <f t="shared" si="35"/>
        <v>2.8903404458490416E-3</v>
      </c>
      <c r="CI941" s="48">
        <f t="shared" si="36"/>
        <v>1.4972654006227827E-2</v>
      </c>
      <c r="CJ941" s="48">
        <f t="shared" si="37"/>
        <v>2.5494027083394527E-3</v>
      </c>
      <c r="CK941" s="48">
        <f t="shared" si="12"/>
        <v>0.99999999999999989</v>
      </c>
      <c r="CL941" s="48">
        <f t="shared" si="38"/>
        <v>1.1971431405867778E-2</v>
      </c>
      <c r="CM941" s="48">
        <f t="shared" si="39"/>
        <v>0.95928879190238669</v>
      </c>
      <c r="CN941" s="48">
        <f t="shared" si="40"/>
        <v>1.401765704266408E-2</v>
      </c>
      <c r="CO941" s="48">
        <f t="shared" si="41"/>
        <v>1.4722119649081395E-2</v>
      </c>
      <c r="CP941" s="48">
        <f t="shared" si="13"/>
        <v>1</v>
      </c>
      <c r="CQ941" s="48">
        <f t="shared" si="42"/>
        <v>2.3683622597313297E-2</v>
      </c>
      <c r="CR941" s="48">
        <f t="shared" si="43"/>
        <v>5.35337531609227E-3</v>
      </c>
      <c r="CS941" s="48">
        <f t="shared" si="44"/>
        <v>0.95888082685194076</v>
      </c>
      <c r="CT941" s="48">
        <f t="shared" si="45"/>
        <v>1.2082175234653608E-2</v>
      </c>
      <c r="CU941" s="48">
        <f t="shared" si="14"/>
        <v>0.99999999999999989</v>
      </c>
      <c r="CV941" s="48">
        <f t="shared" si="46"/>
        <v>5.4615052650586432E-4</v>
      </c>
      <c r="CW941" s="48">
        <f t="shared" si="47"/>
        <v>7.7094314632311272E-3</v>
      </c>
      <c r="CX941" s="48">
        <f t="shared" si="48"/>
        <v>1.6363255100963012E-3</v>
      </c>
      <c r="CY941" s="48">
        <f t="shared" si="49"/>
        <v>0.99010809250016663</v>
      </c>
      <c r="CZ941" s="48">
        <f t="shared" si="15"/>
        <v>0.99999999999999989</v>
      </c>
      <c r="DA941" s="48"/>
      <c r="DB941" s="48">
        <f>(AQ941*Baseline!B$7 + AV941*Baseline!B$11 + BA941*Baseline!B$16 + BF941*Baseline!B$18)</f>
        <v>72557.803741226977</v>
      </c>
      <c r="DC941" s="48">
        <f>(AR941*Baseline!B$7 + AW941*Baseline!B$11 + BB941*Baseline!B$16 + BG941*Baseline!B$18)</f>
        <v>66292.558905897371</v>
      </c>
      <c r="DD941" s="48">
        <f>(AS941*Baseline!B$7 + AX941*Baseline!B$11 + BC941*Baseline!B$16 + BH941*Baseline!B$18)</f>
        <v>114897.51224724452</v>
      </c>
      <c r="DE941" s="48">
        <f>(AT941*Baseline!B$7 + AY941*Baseline!B$11 + BD941*Baseline!B$16 + BI941*Baseline!B$18)</f>
        <v>1259858.9508881525</v>
      </c>
      <c r="DF941" s="48">
        <f t="shared" si="16"/>
        <v>1513606.8257825214</v>
      </c>
      <c r="DG941" s="48"/>
      <c r="DH941" s="48">
        <f t="shared" si="50"/>
        <v>4.7937022022687584E-2</v>
      </c>
      <c r="DI941" s="48">
        <f t="shared" si="51"/>
        <v>4.3797740454575913E-2</v>
      </c>
      <c r="DJ941" s="48">
        <f t="shared" si="52"/>
        <v>7.5909747690152976E-2</v>
      </c>
      <c r="DK941" s="48">
        <f t="shared" si="53"/>
        <v>0.83235548983258345</v>
      </c>
      <c r="DL941" s="48">
        <f t="shared" si="17"/>
        <v>1</v>
      </c>
      <c r="DM941" s="48"/>
      <c r="DN941" s="48">
        <f>DH941 / (Baseline!B$7/Baseline!B$17)</f>
        <v>5.1169618038079774</v>
      </c>
      <c r="DO941" s="48">
        <f>DI941 / (Baseline!B$11/Baseline!B$17)</f>
        <v>1.0572984173250242</v>
      </c>
      <c r="DP941" s="48">
        <f>DJ941 / (Baseline!B$16/Baseline!B$17)</f>
        <v>1.1730350061870898</v>
      </c>
      <c r="DQ941" s="48">
        <f>DK941 / (Baseline!B$18/Baseline!B$17)</f>
        <v>0.94105136339363671</v>
      </c>
      <c r="DR941" s="71"/>
      <c r="DS941" s="48">
        <f>(AU941*Baseline!B$34)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3.4134050759709739E-2</v>
      </c>
      <c r="DT941" s="48">
        <f>(AZ941*Baseline!B$34) + (Baseline!D$88*(1-Baseline!D$89)*Baseline!B$35) + (Baseline!D$88*Baseline!D$89*((1-Baseline!D$90)*Baseline!B$40 + Baseline!D$90*Baseline!B$41))</f>
        <v>1.0473382592092325E-2</v>
      </c>
      <c r="DU941" s="48">
        <f>(BE941*Baseline!B$34) + (Baseline!F$88*(1-Baseline!F$89)*Baseline!B$35) + (Baseline!F$88*Baseline!F$89*((1-Baseline!F$90)*Baseline!B$40 + Baseline!F$90*Baseline!B$41))</f>
        <v>1.2911752987632117E-2</v>
      </c>
      <c r="DV941" s="48">
        <f>(BJ941*Baseline!B$34) + (Baseline!H$88*(1-Baseline!H$89)*Baseline!B$35) + (Baseline!H$88*Baseline!H$89*((1-Baseline!H$90)*Baseline!B$40 + Baseline!H$90*Baseline!B$41))</f>
        <v>9.3051928946276882E-3</v>
      </c>
      <c r="DW941" s="48">
        <f>( DS941*Baseline!B$7 + DT941*Baseline!B$11 + DU941*Baseline!B$16 + DV941*Baseline!B$18 ) / Baseline!B$17</f>
        <v>9.8195760403963234E-3</v>
      </c>
    </row>
    <row r="942" spans="1:127">
      <c r="A942" s="7" t="s">
        <v>1273</v>
      </c>
      <c r="B942" s="1">
        <f>MIN( MAX( NORMINV( MCrands!B942, (B$5+B$4)/2, (B$5-B$4)/3.29 ), 0 ), 1 )</f>
        <v>0.43976472402006411</v>
      </c>
      <c r="C942" s="1">
        <f>MAX( NORMINV( MCrands!C942, (C$5+C$4)/2, (C$5-C$4)/3.29 ), 0 )</f>
        <v>2.9127840786405672</v>
      </c>
      <c r="D942" s="40"/>
      <c r="E942" s="40">
        <f>Baseline!B$33 * (C942 * Baseline!B$66*Baseline!B$66/Baseline!B$73 + Baseline!B$52*Baseline!B$52/Baseline!B$74 + Baseline!B$53*Baseline!B$53/Baseline!B$75 + Baseline!B$54*Baseline!B$54/Baseline!B$76)</f>
        <v>2.4382806673487053E-5</v>
      </c>
      <c r="F942" s="40">
        <f>Baseline!B$33 * (C942 * Baseline!B$66*Baseline!B$57/Baseline!B$73 + Baseline!B$52*Baseline!B$67/Baseline!B$74 + Baseline!B$53*Baseline!B$55/Baseline!B$75 + Baseline!B$54*Baseline!B$56/Baseline!B$76)</f>
        <v>3.9865585526164027E-8</v>
      </c>
      <c r="G942" s="1">
        <f>Baseline!B$33 * (C942 * Baseline!B$66*Baseline!B$58/Baseline!B$73 + Baseline!B$52*Baseline!B$59/Baseline!B$74 + Baseline!B$53*Baseline!B$68/Baseline!B$75 + Baseline!B$54*Baseline!B$60/Baseline!B$76)</f>
        <v>1.096572736271377E-7</v>
      </c>
      <c r="H942" s="40">
        <f>Baseline!B$33 * (C942 * Baseline!B$66*Baseline!B$61/Baseline!B$73 + Baseline!B$52*Baseline!B$62/Baseline!B$74 + Baseline!B$53*Baseline!B$63/Baseline!B$75 + Baseline!B$54*Baseline!B$69/Baseline!B$76)</f>
        <v>1.8551623608676465E-9</v>
      </c>
      <c r="I942" s="40">
        <f>Baseline!B$33 * (C942 * Baseline!B$57*Baseline!B$66/Baseline!B$73 + Baseline!B$67*Baseline!B$52/Baseline!B$74 + Baseline!B$55*Baseline!B$53/Baseline!B$75 + Baseline!B$56*Baseline!B$54/Baseline!B$76)</f>
        <v>3.9865585526164027E-8</v>
      </c>
      <c r="J942" s="1">
        <f>Baseline!B$33 * (C942 * Baseline!B$57*Baseline!B$57/Baseline!B$73 + Baseline!B$67*Baseline!B$67/Baseline!B$74 + Baseline!B$55*Baseline!B$55/Baseline!B$75 + Baseline!B$56*Baseline!B$56/Baseline!B$76)</f>
        <v>1.794960681009729E-6</v>
      </c>
      <c r="K942" s="40">
        <f>Baseline!B$33 * (C942 * Baseline!B$57*Baseline!B$58/Baseline!B$73 + Baseline!B$67*Baseline!B$59/Baseline!B$74 + Baseline!B$55*Baseline!B$68/Baseline!B$75 + Baseline!B$56*Baseline!B$60/Baseline!B$76)</f>
        <v>1.3929430192816423E-8</v>
      </c>
      <c r="L942" s="1">
        <f>Baseline!B$33 * (C942 * Baseline!B$57*Baseline!B$61/Baseline!B$73 + Baseline!B$67*Baseline!B$62/Baseline!B$74 + Baseline!B$55*Baseline!B$63/Baseline!B$75 + Baseline!B$56*Baseline!B$69/Baseline!B$76)</f>
        <v>1.4629442138535273E-8</v>
      </c>
      <c r="M942" s="40">
        <f>Baseline!B$33 * (C942 * Baseline!B$58*Baseline!B$66/Baseline!B$73 + Baseline!B$59*Baseline!B$52/Baseline!B$74 + Baseline!B$68*Baseline!B$53/Baseline!B$75 + Baseline!B$60*Baseline!B$54/Baseline!B$76)</f>
        <v>1.096572736271377E-7</v>
      </c>
      <c r="N942" s="1">
        <f>Baseline!B$33 * (C942 * Baseline!B$58*Baseline!B$57/Baseline!B$73 + Baseline!B$59*Baseline!B$67/Baseline!B$74 + Baseline!B$68*Baseline!B$55/Baseline!B$75 + Baseline!B$60*Baseline!B$56/Baseline!B$76)</f>
        <v>1.3929430192816423E-8</v>
      </c>
      <c r="O942" s="1">
        <f>Baseline!B$33 * (C942 * Baseline!B$58*Baseline!B$58/Baseline!B$73 + Baseline!B$59*Baseline!B$59/Baseline!B$74 + Baseline!B$68*Baseline!B$68/Baseline!B$75 + Baseline!B$60*Baseline!B$60/Baseline!B$76)</f>
        <v>1.3250173343185011E-6</v>
      </c>
      <c r="P942" s="40">
        <f>Baseline!B$33 * (C942 * Baseline!B$58*Baseline!B$61/Baseline!B$73 + Baseline!B$59*Baseline!B$62/Baseline!B$74 + Baseline!B$68*Baseline!B$63/Baseline!B$75 + Baseline!B$60*Baseline!B$69/Baseline!B$76)</f>
        <v>1.6490279187677642E-9</v>
      </c>
      <c r="Q942" s="40">
        <f>Baseline!B$33 * (C942 * Baseline!B$61*Baseline!B$66/Baseline!B$73 + Baseline!B$62*Baseline!B$52/Baseline!B$74 + Baseline!B$63*Baseline!B$53/Baseline!B$75 + Baseline!B$69*Baseline!B$54/Baseline!B$76)</f>
        <v>1.8551623608676465E-9</v>
      </c>
      <c r="R942" s="40">
        <f>Baseline!B$33 * (C942 * Baseline!B$61*Baseline!B$57/Baseline!B$73 + Baseline!B$62*Baseline!B$67/Baseline!B$74 + Baseline!B$63*Baseline!B$55/Baseline!B$75 + Baseline!B$69*Baseline!B$56/Baseline!B$76)</f>
        <v>1.4629442138535273E-8</v>
      </c>
      <c r="S942" s="40">
        <f>Baseline!B$33 * (C942 * Baseline!B$61*Baseline!B$58/Baseline!B$73 + Baseline!B$62*Baseline!B$59/Baseline!B$74 + Baseline!B$63*Baseline!B$68/Baseline!B$75 + Baseline!B$69*Baseline!B$60/Baseline!B$76)</f>
        <v>1.6490279187677642E-9</v>
      </c>
      <c r="T942" s="40">
        <f>Baseline!B$33 * (C942 * Baseline!B$61*Baseline!B$61/Baseline!B$73 + Baseline!B$62*Baseline!B$62/Baseline!B$74 + Baseline!B$63*Baseline!B$63/Baseline!B$75 + Baseline!B$69*Baseline!B$69/Baseline!B$76)</f>
        <v>9.8551808755638965E-8</v>
      </c>
      <c r="U942" s="40"/>
      <c r="V942" s="40">
        <f>E942 * ( Baseline!B$87 * Baseline!B$7 )</f>
        <v>0.25306915046412215</v>
      </c>
      <c r="W942" s="40">
        <f>F942 * ( Baseline!D$87 * Baseline!B$11 )</f>
        <v>7.353843380027477E-4</v>
      </c>
      <c r="X942" s="40">
        <f>G942 * ( Baseline!F$87 * Baseline!B$16 )</f>
        <v>3.8089201694931117E-3</v>
      </c>
      <c r="Y942" s="40">
        <f>H942 * ( Baseline!H$87 * Baseline!B$18 )</f>
        <v>6.5241137907161089E-4</v>
      </c>
      <c r="Z942" s="48">
        <f t="shared" si="0"/>
        <v>0.25826586635068965</v>
      </c>
      <c r="AA942" s="40">
        <f>I942 * ( Baseline!B$87 * Baseline!B$7 )</f>
        <v>4.1376491217605643E-4</v>
      </c>
      <c r="AB942" s="1">
        <f>J942 * ( Baseline!D$87 * Baseline!B$11 )</f>
        <v>3.3110913955571676E-2</v>
      </c>
      <c r="AC942" s="1">
        <f>K942 * ( Baseline!F$87 * Baseline!B$16 )</f>
        <v>4.8383555286417968E-4</v>
      </c>
      <c r="AD942" s="1">
        <f>L942 * ( Baseline!F$87 * Baseline!B$16 )</f>
        <v>5.081503067399754E-4</v>
      </c>
      <c r="AE942" s="48">
        <f t="shared" si="1"/>
        <v>3.4516664727351883E-2</v>
      </c>
      <c r="AF942" s="48">
        <f>M942 * ( Baseline!B$87 * Baseline!B$7 )</f>
        <v>1.1381328429760623E-3</v>
      </c>
      <c r="AG942" s="48">
        <f>N942 * ( Baseline!D$87 * Baseline!B$11 )</f>
        <v>2.569505669088174E-4</v>
      </c>
      <c r="AH942" s="48">
        <f>O942 * ( Baseline!F$87 * Baseline!B$16 )</f>
        <v>4.6024172247564853E-2</v>
      </c>
      <c r="AI942" s="48">
        <f>P942 * ( Baseline!H$87 * Baseline!B$18 )</f>
        <v>5.799193651749707E-4</v>
      </c>
      <c r="AJ942" s="48">
        <f t="shared" si="2"/>
        <v>4.7999175022624706E-2</v>
      </c>
      <c r="AK942" s="48">
        <f>Q942 * ( Baseline!B$87 * Baseline!B$7 )</f>
        <v>1.9254730143445303E-5</v>
      </c>
      <c r="AL942" s="48">
        <f>R942 * ( Baseline!D$87 * Baseline!B$11 )</f>
        <v>2.6986340424714321E-4</v>
      </c>
      <c r="AM942" s="48">
        <f>S942 * ( Baseline!F$87 * Baseline!B$16 )</f>
        <v>5.727860535005474E-5</v>
      </c>
      <c r="AN942" s="48">
        <f>T942 * ( Baseline!H$87 * Baseline!B$18 )</f>
        <v>3.4658056252390296E-2</v>
      </c>
      <c r="AO942" s="48">
        <f t="shared" si="3"/>
        <v>3.5004452992130938E-2</v>
      </c>
      <c r="AP942" s="48"/>
      <c r="AQ942" s="48">
        <f>V942 * ( (1-Baseline!B$88-Baseline!B$87) + (1-B942)*Baseline!B$88 )</f>
        <v>0.14860458289464631</v>
      </c>
      <c r="AR942" s="48">
        <f>W942 * ( (1-Baseline!B$88-Baseline!B$87) + (1-B942)*Baseline!B$88 )</f>
        <v>4.3182459266858313E-4</v>
      </c>
      <c r="AS942" s="48">
        <f>X942 * ( (1-Baseline!B$88-Baseline!B$87) + (1-B942)*Baseline!B$88 )</f>
        <v>2.2366337107010401E-3</v>
      </c>
      <c r="AT942" s="48">
        <f>Y942 * ( (1-Baseline!B$88-Baseline!B$87) + (1-B942)*Baseline!B$88 )</f>
        <v>3.8310209160164941E-4</v>
      </c>
      <c r="AU942" s="48">
        <f t="shared" si="4"/>
        <v>0.15165614328961757</v>
      </c>
      <c r="AV942" s="48">
        <f>AA942 * ( (1-Baseline!D$88-Baseline!D$87) + (1-B942)*Baseline!D$88 )</f>
        <v>3.2868814474677711E-4</v>
      </c>
      <c r="AW942" s="48">
        <f>AB942 * ( (1-Baseline!D$88-Baseline!D$87) + (1-B942)*Baseline!D$88 )</f>
        <v>2.6302773769991045E-2</v>
      </c>
      <c r="AX942" s="48">
        <f>AC942 * ( (1-Baseline!D$88-Baseline!D$87) + (1-B942)*Baseline!D$88 )</f>
        <v>3.8435112682003094E-4</v>
      </c>
      <c r="AY942" s="48">
        <f>AD942 * ( (1-Baseline!D$88-Baseline!D$87) + (1-B942)*Baseline!D$88 )</f>
        <v>4.0366637348843192E-4</v>
      </c>
      <c r="AZ942" s="48">
        <f t="shared" si="5"/>
        <v>2.7419479415046286E-2</v>
      </c>
      <c r="BA942" s="48">
        <f>AF942 * ( (1-Baseline!F$88-Baseline!F$87) + (1-Baseline!B$36)*Baseline!F$88 )</f>
        <v>8.1903681405654969E-4</v>
      </c>
      <c r="BB942" s="48">
        <f>AG942 * ( (1-Baseline!F$88-Baseline!F$87) + (1-Baseline!B$36)*Baseline!F$88 )</f>
        <v>1.8490985036572611E-4</v>
      </c>
      <c r="BC942" s="48">
        <f>AH942 * ( (1-Baseline!F$88-Baseline!F$87) + (1-Baseline!B$36)*Baseline!F$88 )</f>
        <v>3.3120467122859591E-2</v>
      </c>
      <c r="BD942" s="48">
        <f>AI942 * ( (1-Baseline!F$88-Baseline!F$87) + (1-Baseline!B$36)*Baseline!F$88 )</f>
        <v>4.1732853259959454E-4</v>
      </c>
      <c r="BE942" s="48">
        <f t="shared" si="6"/>
        <v>3.4541742319881462E-2</v>
      </c>
      <c r="BF942" s="48">
        <f>AK942 * ( (1-Baseline!H$88-Baseline!H$87) + (1-Baseline!B$36)*Baseline!H$88 )</f>
        <v>1.5255907787254581E-5</v>
      </c>
      <c r="BG942" s="48">
        <f>AL942 * ( (1-Baseline!H$88-Baseline!H$87) + (1-Baseline!B$36)*Baseline!H$88 )</f>
        <v>2.1381817245309649E-4</v>
      </c>
      <c r="BH942" s="48">
        <f>AM942 * ( (1-Baseline!H$88-Baseline!H$87) + (1-Baseline!B$36)*Baseline!H$88 )</f>
        <v>4.538298459095537E-5</v>
      </c>
      <c r="BI942" s="48">
        <f>AN942 * ( (1-Baseline!H$88-Baseline!H$87) + (1-Baseline!B$36)*Baseline!H$88 )</f>
        <v>2.7460271129893875E-2</v>
      </c>
      <c r="BJ942" s="48">
        <f t="shared" si="7"/>
        <v>2.7734728194725181E-2</v>
      </c>
      <c r="BK942" s="48"/>
      <c r="BL942" s="48">
        <f t="shared" si="18"/>
        <v>0.97987842543810622</v>
      </c>
      <c r="BM942" s="48">
        <f t="shared" si="19"/>
        <v>2.8473926825630012E-3</v>
      </c>
      <c r="BN942" s="48">
        <f t="shared" si="20"/>
        <v>1.4748058747806495E-2</v>
      </c>
      <c r="BO942" s="48">
        <f t="shared" si="21"/>
        <v>2.5261231315241855E-3</v>
      </c>
      <c r="BP942" s="48">
        <f t="shared" si="8"/>
        <v>0.99999999999999989</v>
      </c>
      <c r="BQ942" s="48">
        <f t="shared" si="22"/>
        <v>1.1987395521681984E-2</v>
      </c>
      <c r="BR942" s="48">
        <f t="shared" si="23"/>
        <v>0.95927327327584311</v>
      </c>
      <c r="BS942" s="48">
        <f t="shared" si="24"/>
        <v>1.4017447997540042E-2</v>
      </c>
      <c r="BT942" s="48">
        <f t="shared" si="25"/>
        <v>1.4721883204935041E-2</v>
      </c>
      <c r="BU942" s="48">
        <f t="shared" si="9"/>
        <v>1</v>
      </c>
      <c r="BV942" s="48">
        <f t="shared" si="26"/>
        <v>2.3711508425709325E-2</v>
      </c>
      <c r="BW942" s="48">
        <f t="shared" si="27"/>
        <v>5.3532288166974152E-3</v>
      </c>
      <c r="BX942" s="48">
        <f t="shared" si="28"/>
        <v>0.9588534016651552</v>
      </c>
      <c r="BY942" s="48">
        <f t="shared" si="29"/>
        <v>1.2081861092437987E-2</v>
      </c>
      <c r="BZ942" s="48">
        <f t="shared" si="10"/>
        <v>1</v>
      </c>
      <c r="CA942" s="48">
        <f t="shared" si="30"/>
        <v>5.5006516307436084E-4</v>
      </c>
      <c r="CB942" s="48">
        <f t="shared" si="31"/>
        <v>7.7094021240043083E-3</v>
      </c>
      <c r="CC942" s="48">
        <f t="shared" si="32"/>
        <v>1.6363233947101264E-3</v>
      </c>
      <c r="CD942" s="48">
        <f t="shared" si="33"/>
        <v>0.99010420931821119</v>
      </c>
      <c r="CE942" s="48">
        <f t="shared" si="11"/>
        <v>1</v>
      </c>
      <c r="CF942" s="48"/>
      <c r="CG942" s="48">
        <f t="shared" si="34"/>
        <v>0.97987842543810622</v>
      </c>
      <c r="CH942" s="48">
        <f t="shared" si="35"/>
        <v>2.8473926825630012E-3</v>
      </c>
      <c r="CI942" s="48">
        <f t="shared" si="36"/>
        <v>1.4748058747806495E-2</v>
      </c>
      <c r="CJ942" s="48">
        <f t="shared" si="37"/>
        <v>2.5261231315241855E-3</v>
      </c>
      <c r="CK942" s="48">
        <f t="shared" si="12"/>
        <v>0.99999999999999989</v>
      </c>
      <c r="CL942" s="48">
        <f t="shared" si="38"/>
        <v>1.1987395521681984E-2</v>
      </c>
      <c r="CM942" s="48">
        <f t="shared" si="39"/>
        <v>0.95927327327584311</v>
      </c>
      <c r="CN942" s="48">
        <f t="shared" si="40"/>
        <v>1.4017447997540042E-2</v>
      </c>
      <c r="CO942" s="48">
        <f t="shared" si="41"/>
        <v>1.4721883204935041E-2</v>
      </c>
      <c r="CP942" s="48">
        <f t="shared" si="13"/>
        <v>1</v>
      </c>
      <c r="CQ942" s="48">
        <f t="shared" si="42"/>
        <v>2.3711508425709325E-2</v>
      </c>
      <c r="CR942" s="48">
        <f t="shared" si="43"/>
        <v>5.3532288166974152E-3</v>
      </c>
      <c r="CS942" s="48">
        <f t="shared" si="44"/>
        <v>0.9588534016651552</v>
      </c>
      <c r="CT942" s="48">
        <f t="shared" si="45"/>
        <v>1.2081861092437987E-2</v>
      </c>
      <c r="CU942" s="48">
        <f t="shared" si="14"/>
        <v>1</v>
      </c>
      <c r="CV942" s="48">
        <f t="shared" si="46"/>
        <v>5.5006516307436084E-4</v>
      </c>
      <c r="CW942" s="48">
        <f t="shared" si="47"/>
        <v>7.7094021240043083E-3</v>
      </c>
      <c r="CX942" s="48">
        <f t="shared" si="48"/>
        <v>1.6363233947101264E-3</v>
      </c>
      <c r="CY942" s="48">
        <f t="shared" si="49"/>
        <v>0.99010420931821119</v>
      </c>
      <c r="CZ942" s="48">
        <f t="shared" si="15"/>
        <v>1</v>
      </c>
      <c r="DA942" s="48"/>
      <c r="DB942" s="48">
        <f>(AQ942*Baseline!B$7 + AV942*Baseline!B$11 + BA942*Baseline!B$16 + BF942*Baseline!B$18)</f>
        <v>76220.62158995599</v>
      </c>
      <c r="DC942" s="48">
        <f>(AR942*Baseline!B$7 + AW942*Baseline!B$11 + BB942*Baseline!B$16 + BG942*Baseline!B$18)</f>
        <v>67027.545350826404</v>
      </c>
      <c r="DD942" s="48">
        <f>(AS942*Baseline!B$7 + AX942*Baseline!B$11 + BC942*Baseline!B$16 + BH942*Baseline!B$18)</f>
        <v>114947.01074338466</v>
      </c>
      <c r="DE942" s="48">
        <f>(AT942*Baseline!B$7 + AY942*Baseline!B$11 + BD942*Baseline!B$16 + BI942*Baseline!B$18)</f>
        <v>1259877.8413460692</v>
      </c>
      <c r="DF942" s="48">
        <f t="shared" si="16"/>
        <v>1518073.0190302362</v>
      </c>
      <c r="DG942" s="48"/>
      <c r="DH942" s="48">
        <f t="shared" si="50"/>
        <v>5.0208798018587186E-2</v>
      </c>
      <c r="DI942" s="48">
        <f t="shared" si="51"/>
        <v>4.4153044359911242E-2</v>
      </c>
      <c r="DJ942" s="48">
        <f t="shared" si="52"/>
        <v>7.5719026227614686E-2</v>
      </c>
      <c r="DK942" s="48">
        <f t="shared" si="53"/>
        <v>0.82991913139388696</v>
      </c>
      <c r="DL942" s="48">
        <f t="shared" si="17"/>
        <v>1</v>
      </c>
      <c r="DM942" s="48"/>
      <c r="DN942" s="48">
        <f>DH942 / (Baseline!B$7/Baseline!B$17)</f>
        <v>5.3594589491735034</v>
      </c>
      <c r="DO942" s="48">
        <f>DI942 / (Baseline!B$11/Baseline!B$17)</f>
        <v>1.0658756236576215</v>
      </c>
      <c r="DP942" s="48">
        <f>DJ942 / (Baseline!B$16/Baseline!B$17)</f>
        <v>1.1700877832177579</v>
      </c>
      <c r="DQ942" s="48">
        <f>DK942 / (Baseline!B$18/Baseline!B$17)</f>
        <v>0.93829684509171252</v>
      </c>
      <c r="DR942" s="71"/>
      <c r="DS942" s="48">
        <f>(AU942*Baseline!B$34)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3.5277952743442642E-2</v>
      </c>
      <c r="DT942" s="48">
        <f>(AZ942*Baseline!B$34) + (Baseline!D$88*(1-Baseline!D$89)*Baseline!B$35) + (Baseline!D$88*Baseline!D$89*((1-Baseline!D$90)*Baseline!B$40 + Baseline!D$90*Baseline!B$41))</f>
        <v>1.0526489912256947E-2</v>
      </c>
      <c r="DU942" s="48">
        <f>(BE942*Baseline!B$34) + (Baseline!F$88*(1-Baseline!F$89)*Baseline!B$35) + (Baseline!F$88*Baseline!F$89*((1-Baseline!F$90)*Baseline!B$40 + Baseline!F$90*Baseline!B$41))</f>
        <v>1.2911901347982223E-2</v>
      </c>
      <c r="DV942" s="48">
        <f>(BJ942*Baseline!B$34) + (Baseline!H$88*(1-Baseline!H$89)*Baseline!B$35) + (Baseline!H$88*Baseline!H$89*((1-Baseline!H$90)*Baseline!B$40 + Baseline!H$90*Baseline!B$41))</f>
        <v>9.3052092292087787E-3</v>
      </c>
      <c r="DW942" s="48">
        <f>( DS942*Baseline!B$7 + DT942*Baseline!B$11 + DU942*Baseline!B$16 + DV942*Baseline!B$18 ) / Baseline!B$17</f>
        <v>9.8325163869399431E-3</v>
      </c>
    </row>
    <row r="943" spans="1:127">
      <c r="A943" s="7" t="s">
        <v>1274</v>
      </c>
      <c r="B943" s="1">
        <f>MIN( MAX( NORMINV( MCrands!B943, (B$5+B$4)/2, (B$5-B$4)/3.29 ), 0 ), 1 )</f>
        <v>0.54256573020193599</v>
      </c>
      <c r="C943" s="1">
        <f>MAX( NORMINV( MCrands!C943, (C$5+C$4)/2, (C$5-C$4)/3.29 ), 0 )</f>
        <v>2.5546631704983112</v>
      </c>
      <c r="D943" s="40"/>
      <c r="E943" s="40">
        <f>Baseline!B$33 * (C943 * Baseline!B$66*Baseline!B$66/Baseline!B$73 + Baseline!B$52*Baseline!B$52/Baseline!B$74 + Baseline!B$53*Baseline!B$53/Baseline!B$75 + Baseline!B$54*Baseline!B$54/Baseline!B$76)</f>
        <v>2.1386035610978133E-5</v>
      </c>
      <c r="F943" s="40">
        <f>Baseline!B$33 * (C943 * Baseline!B$66*Baseline!B$57/Baseline!B$73 + Baseline!B$52*Baseline!B$67/Baseline!B$74 + Baseline!B$53*Baseline!B$55/Baseline!B$75 + Baseline!B$54*Baseline!B$56/Baseline!B$76)</f>
        <v>3.9464813735791726E-8</v>
      </c>
      <c r="G943" s="1">
        <f>Baseline!B$33 * (C943 * Baseline!B$66*Baseline!B$58/Baseline!B$73 + Baseline!B$52*Baseline!B$59/Baseline!B$74 + Baseline!B$53*Baseline!B$68/Baseline!B$75 + Baseline!B$54*Baseline!B$60/Baseline!B$76)</f>
        <v>1.0867204297580578E-7</v>
      </c>
      <c r="H943" s="40">
        <f>Baseline!B$33 * (C943 * Baseline!B$66*Baseline!B$61/Baseline!B$73 + Baseline!B$52*Baseline!B$62/Baseline!B$74 + Baseline!B$53*Baseline!B$63/Baseline!B$75 + Baseline!B$54*Baseline!B$69/Baseline!B$76)</f>
        <v>1.7566392957344548E-9</v>
      </c>
      <c r="I943" s="40">
        <f>Baseline!B$33 * (C943 * Baseline!B$57*Baseline!B$66/Baseline!B$73 + Baseline!B$67*Baseline!B$52/Baseline!B$74 + Baseline!B$55*Baseline!B$53/Baseline!B$75 + Baseline!B$56*Baseline!B$54/Baseline!B$76)</f>
        <v>3.9464813735791726E-8</v>
      </c>
      <c r="J943" s="1">
        <f>Baseline!B$33 * (C943 * Baseline!B$57*Baseline!B$57/Baseline!B$73 + Baseline!B$67*Baseline!B$67/Baseline!B$74 + Baseline!B$55*Baseline!B$55/Baseline!B$75 + Baseline!B$56*Baseline!B$56/Baseline!B$76)</f>
        <v>1.7949606274126992E-6</v>
      </c>
      <c r="K943" s="40">
        <f>Baseline!B$33 * (C943 * Baseline!B$57*Baseline!B$58/Baseline!B$73 + Baseline!B$67*Baseline!B$59/Baseline!B$74 + Baseline!B$55*Baseline!B$68/Baseline!B$75 + Baseline!B$56*Baseline!B$60/Baseline!B$76)</f>
        <v>1.3929298433451488E-8</v>
      </c>
      <c r="L943" s="1">
        <f>Baseline!B$33 * (C943 * Baseline!B$57*Baseline!B$61/Baseline!B$73 + Baseline!B$67*Baseline!B$62/Baseline!B$74 + Baseline!B$55*Baseline!B$63/Baseline!B$75 + Baseline!B$56*Baseline!B$69/Baseline!B$76)</f>
        <v>1.462942896259878E-8</v>
      </c>
      <c r="M943" s="40">
        <f>Baseline!B$33 * (C943 * Baseline!B$58*Baseline!B$66/Baseline!B$73 + Baseline!B$59*Baseline!B$52/Baseline!B$74 + Baseline!B$68*Baseline!B$53/Baseline!B$75 + Baseline!B$60*Baseline!B$54/Baseline!B$76)</f>
        <v>1.0867204297580578E-7</v>
      </c>
      <c r="N943" s="1">
        <f>Baseline!B$33 * (C943 * Baseline!B$58*Baseline!B$57/Baseline!B$73 + Baseline!B$59*Baseline!B$67/Baseline!B$74 + Baseline!B$68*Baseline!B$55/Baseline!B$75 + Baseline!B$60*Baseline!B$56/Baseline!B$76)</f>
        <v>1.3929298433451488E-8</v>
      </c>
      <c r="O943" s="1">
        <f>Baseline!B$33 * (C943 * Baseline!B$58*Baseline!B$58/Baseline!B$73 + Baseline!B$59*Baseline!B$59/Baseline!B$74 + Baseline!B$68*Baseline!B$68/Baseline!B$75 + Baseline!B$60*Baseline!B$60/Baseline!B$76)</f>
        <v>1.3250170104100625E-6</v>
      </c>
      <c r="P943" s="40">
        <f>Baseline!B$33 * (C943 * Baseline!B$58*Baseline!B$61/Baseline!B$73 + Baseline!B$59*Baseline!B$62/Baseline!B$74 + Baseline!B$68*Baseline!B$63/Baseline!B$75 + Baseline!B$60*Baseline!B$69/Baseline!B$76)</f>
        <v>1.6489955279238835E-9</v>
      </c>
      <c r="Q943" s="40">
        <f>Baseline!B$33 * (C943 * Baseline!B$61*Baseline!B$66/Baseline!B$73 + Baseline!B$62*Baseline!B$52/Baseline!B$74 + Baseline!B$63*Baseline!B$53/Baseline!B$75 + Baseline!B$69*Baseline!B$54/Baseline!B$76)</f>
        <v>1.7566392957344548E-9</v>
      </c>
      <c r="R943" s="40">
        <f>Baseline!B$33 * (C943 * Baseline!B$61*Baseline!B$57/Baseline!B$73 + Baseline!B$62*Baseline!B$67/Baseline!B$74 + Baseline!B$63*Baseline!B$55/Baseline!B$75 + Baseline!B$69*Baseline!B$56/Baseline!B$76)</f>
        <v>1.462942896259878E-8</v>
      </c>
      <c r="S943" s="40">
        <f>Baseline!B$33 * (C943 * Baseline!B$61*Baseline!B$58/Baseline!B$73 + Baseline!B$62*Baseline!B$59/Baseline!B$74 + Baseline!B$63*Baseline!B$68/Baseline!B$75 + Baseline!B$69*Baseline!B$60/Baseline!B$76)</f>
        <v>1.6489955279238835E-9</v>
      </c>
      <c r="T943" s="40">
        <f>Baseline!B$33 * (C943 * Baseline!B$61*Baseline!B$61/Baseline!B$73 + Baseline!B$62*Baseline!B$62/Baseline!B$74 + Baseline!B$63*Baseline!B$63/Baseline!B$75 + Baseline!B$69*Baseline!B$69/Baseline!B$76)</f>
        <v>9.8551805516554575E-8</v>
      </c>
      <c r="U943" s="40"/>
      <c r="V943" s="40">
        <f>E943 * ( Baseline!B$87 * Baseline!B$7 )</f>
        <v>0.22196566360634204</v>
      </c>
      <c r="W943" s="40">
        <f>F943 * ( Baseline!D$87 * Baseline!B$11 )</f>
        <v>7.2799146282323524E-4</v>
      </c>
      <c r="X943" s="40">
        <f>G943 * ( Baseline!F$87 * Baseline!B$16 )</f>
        <v>3.7746984095009656E-3</v>
      </c>
      <c r="Y943" s="40">
        <f>H943 * ( Baseline!H$87 * Baseline!B$18 )</f>
        <v>6.1776343118857737E-4</v>
      </c>
      <c r="Z943" s="48">
        <f t="shared" si="0"/>
        <v>0.22708611690985481</v>
      </c>
      <c r="AA943" s="40">
        <f>I943 * ( Baseline!B$87 * Baseline!B$7 )</f>
        <v>4.0960530176378232E-4</v>
      </c>
      <c r="AB943" s="1">
        <f>J943 * ( Baseline!D$87 * Baseline!B$11 )</f>
        <v>3.3110912966888943E-2</v>
      </c>
      <c r="AC943" s="1">
        <f>K943 * ( Baseline!F$87 * Baseline!B$16 )</f>
        <v>4.8383097623295383E-4</v>
      </c>
      <c r="AD943" s="1">
        <f>L943 * ( Baseline!F$87 * Baseline!B$16 )</f>
        <v>5.0814984907685283E-4</v>
      </c>
      <c r="AE943" s="48">
        <f t="shared" si="1"/>
        <v>3.4512499093962527E-2</v>
      </c>
      <c r="AF943" s="48">
        <f>M943 * ( Baseline!B$87 * Baseline!B$7 )</f>
        <v>1.1279071340458881E-3</v>
      </c>
      <c r="AG943" s="48">
        <f>N943 * ( Baseline!D$87 * Baseline!B$11 )</f>
        <v>2.5694813639708455E-4</v>
      </c>
      <c r="AH943" s="48">
        <f>O943 * ( Baseline!F$87 * Baseline!B$16 )</f>
        <v>4.6024160996679768E-2</v>
      </c>
      <c r="AI943" s="48">
        <f>P943 * ( Baseline!H$87 * Baseline!B$18 )</f>
        <v>5.7990797417460801E-4</v>
      </c>
      <c r="AJ943" s="48">
        <f t="shared" si="2"/>
        <v>4.7988924241297345E-2</v>
      </c>
      <c r="AK943" s="48">
        <f>Q943 * ( Baseline!B$87 * Baseline!B$7 )</f>
        <v>1.8232159250427906E-5</v>
      </c>
      <c r="AL943" s="48">
        <f>R943 * ( Baseline!D$87 * Baseline!B$11 )</f>
        <v>2.6986316119596994E-4</v>
      </c>
      <c r="AM943" s="48">
        <f>S943 * ( Baseline!F$87 * Baseline!B$16 )</f>
        <v>5.7277480261545025E-5</v>
      </c>
      <c r="AN943" s="48">
        <f>T943 * ( Baseline!H$87 * Baseline!B$18 )</f>
        <v>3.4658055113290259E-2</v>
      </c>
      <c r="AO943" s="48">
        <f t="shared" si="3"/>
        <v>3.50034279139982E-2</v>
      </c>
      <c r="AP943" s="48"/>
      <c r="AQ943" s="48">
        <f>V943 * ( (1-Baseline!B$88-Baseline!B$87) + (1-B943)*Baseline!B$88 )</f>
        <v>0.1100320419098106</v>
      </c>
      <c r="AR943" s="48">
        <f>W943 * ( (1-Baseline!B$88-Baseline!B$87) + (1-B943)*Baseline!B$88 )</f>
        <v>3.6087738006817486E-4</v>
      </c>
      <c r="AS943" s="48">
        <f>X943 * ( (1-Baseline!B$88-Baseline!B$87) + (1-B943)*Baseline!B$88 )</f>
        <v>1.8711802845673945E-3</v>
      </c>
      <c r="AT943" s="48">
        <f>Y943 * ( (1-Baseline!B$88-Baseline!B$87) + (1-B943)*Baseline!B$88 )</f>
        <v>3.0623552601109511E-4</v>
      </c>
      <c r="AU943" s="48">
        <f t="shared" si="4"/>
        <v>0.11257033510045727</v>
      </c>
      <c r="AV943" s="48">
        <f>AA943 * ( (1-Baseline!D$88-Baseline!D$87) + (1-B943)*Baseline!D$88 )</f>
        <v>3.065195065587002E-4</v>
      </c>
      <c r="AW943" s="48">
        <f>AB943 * ( (1-Baseline!D$88-Baseline!D$87) + (1-B943)*Baseline!D$88 )</f>
        <v>2.4777854829066234E-2</v>
      </c>
      <c r="AX943" s="48">
        <f>AC943 * ( (1-Baseline!D$88-Baseline!D$87) + (1-B943)*Baseline!D$88 )</f>
        <v>3.620647278102501E-4</v>
      </c>
      <c r="AY943" s="48">
        <f>AD943 * ( (1-Baseline!D$88-Baseline!D$87) + (1-B943)*Baseline!D$88 )</f>
        <v>3.8026324446049236E-4</v>
      </c>
      <c r="AZ943" s="48">
        <f t="shared" si="5"/>
        <v>2.5826702307895678E-2</v>
      </c>
      <c r="BA943" s="48">
        <f>AF943 * ( (1-Baseline!F$88-Baseline!F$87) + (1-Baseline!B$36)*Baseline!F$88 )</f>
        <v>8.1167806668771061E-4</v>
      </c>
      <c r="BB943" s="48">
        <f>AG943 * ( (1-Baseline!F$88-Baseline!F$87) + (1-Baseline!B$36)*Baseline!F$88 )</f>
        <v>1.8490810129170675E-4</v>
      </c>
      <c r="BC943" s="48">
        <f>AH943 * ( (1-Baseline!F$88-Baseline!F$87) + (1-Baseline!B$36)*Baseline!F$88 )</f>
        <v>3.312045902636266E-2</v>
      </c>
      <c r="BD943" s="48">
        <f>AI943 * ( (1-Baseline!F$88-Baseline!F$87) + (1-Baseline!B$36)*Baseline!F$88 )</f>
        <v>4.1732033527122153E-4</v>
      </c>
      <c r="BE943" s="48">
        <f t="shared" si="6"/>
        <v>3.4534365529613295E-2</v>
      </c>
      <c r="BF943" s="48">
        <f>AK943 * ( (1-Baseline!H$88-Baseline!H$87) + (1-Baseline!B$36)*Baseline!H$88 )</f>
        <v>1.4445704417299037E-5</v>
      </c>
      <c r="BG943" s="48">
        <f>AL943 * ( (1-Baseline!H$88-Baseline!H$87) + (1-Baseline!B$36)*Baseline!H$88 )</f>
        <v>2.1381797987879089E-4</v>
      </c>
      <c r="BH943" s="48">
        <f>AM943 * ( (1-Baseline!H$88-Baseline!H$87) + (1-Baseline!B$36)*Baseline!H$88 )</f>
        <v>4.5382093160827346E-5</v>
      </c>
      <c r="BI943" s="48">
        <f>AN943 * ( (1-Baseline!H$88-Baseline!H$87) + (1-Baseline!B$36)*Baseline!H$88 )</f>
        <v>2.7460270227362134E-2</v>
      </c>
      <c r="BJ943" s="48">
        <f t="shared" si="7"/>
        <v>2.7733916004819052E-2</v>
      </c>
      <c r="BK943" s="48"/>
      <c r="BL943" s="48">
        <f t="shared" si="18"/>
        <v>0.97745149120874963</v>
      </c>
      <c r="BM943" s="48">
        <f t="shared" si="19"/>
        <v>3.2057946682501168E-3</v>
      </c>
      <c r="BN943" s="48">
        <f t="shared" si="20"/>
        <v>1.6622321350447805E-2</v>
      </c>
      <c r="BO943" s="48">
        <f t="shared" si="21"/>
        <v>2.7203927725524837E-3</v>
      </c>
      <c r="BP943" s="48">
        <f t="shared" si="8"/>
        <v>1</v>
      </c>
      <c r="BQ943" s="48">
        <f t="shared" si="22"/>
        <v>1.1868317639027102E-2</v>
      </c>
      <c r="BR943" s="48">
        <f t="shared" si="23"/>
        <v>0.95938902821097727</v>
      </c>
      <c r="BS943" s="48">
        <f t="shared" si="24"/>
        <v>1.4019007285322703E-2</v>
      </c>
      <c r="BT943" s="48">
        <f t="shared" si="25"/>
        <v>1.472364686467305E-2</v>
      </c>
      <c r="BU943" s="48">
        <f t="shared" si="9"/>
        <v>1</v>
      </c>
      <c r="BV943" s="48">
        <f t="shared" si="26"/>
        <v>2.3503488604465453E-2</v>
      </c>
      <c r="BW943" s="48">
        <f t="shared" si="27"/>
        <v>5.354321657745461E-3</v>
      </c>
      <c r="BX943" s="48">
        <f t="shared" si="28"/>
        <v>0.9590579852397112</v>
      </c>
      <c r="BY943" s="48">
        <f t="shared" si="29"/>
        <v>1.2084204498077964E-2</v>
      </c>
      <c r="BZ943" s="48">
        <f t="shared" si="10"/>
        <v>1</v>
      </c>
      <c r="CA943" s="48">
        <f t="shared" si="30"/>
        <v>5.2086782172373165E-4</v>
      </c>
      <c r="CB943" s="48">
        <f t="shared" si="31"/>
        <v>7.7096209508111958E-3</v>
      </c>
      <c r="CC943" s="48">
        <f t="shared" si="32"/>
        <v>1.636339172331154E-3</v>
      </c>
      <c r="CD943" s="48">
        <f t="shared" si="33"/>
        <v>0.99013317205513396</v>
      </c>
      <c r="CE943" s="48">
        <f t="shared" si="11"/>
        <v>1</v>
      </c>
      <c r="CF943" s="48"/>
      <c r="CG943" s="48">
        <f t="shared" si="34"/>
        <v>0.97745149120874963</v>
      </c>
      <c r="CH943" s="48">
        <f t="shared" si="35"/>
        <v>3.2057946682501168E-3</v>
      </c>
      <c r="CI943" s="48">
        <f t="shared" si="36"/>
        <v>1.6622321350447805E-2</v>
      </c>
      <c r="CJ943" s="48">
        <f t="shared" si="37"/>
        <v>2.7203927725524837E-3</v>
      </c>
      <c r="CK943" s="48">
        <f t="shared" si="12"/>
        <v>1</v>
      </c>
      <c r="CL943" s="48">
        <f t="shared" si="38"/>
        <v>1.1868317639027102E-2</v>
      </c>
      <c r="CM943" s="48">
        <f t="shared" si="39"/>
        <v>0.95938902821097727</v>
      </c>
      <c r="CN943" s="48">
        <f t="shared" si="40"/>
        <v>1.4019007285322703E-2</v>
      </c>
      <c r="CO943" s="48">
        <f t="shared" si="41"/>
        <v>1.472364686467305E-2</v>
      </c>
      <c r="CP943" s="48">
        <f t="shared" si="13"/>
        <v>1</v>
      </c>
      <c r="CQ943" s="48">
        <f t="shared" si="42"/>
        <v>2.3503488604465453E-2</v>
      </c>
      <c r="CR943" s="48">
        <f t="shared" si="43"/>
        <v>5.354321657745461E-3</v>
      </c>
      <c r="CS943" s="48">
        <f t="shared" si="44"/>
        <v>0.9590579852397112</v>
      </c>
      <c r="CT943" s="48">
        <f t="shared" si="45"/>
        <v>1.2084204498077964E-2</v>
      </c>
      <c r="CU943" s="48">
        <f t="shared" si="14"/>
        <v>1</v>
      </c>
      <c r="CV943" s="48">
        <f t="shared" si="46"/>
        <v>5.2086782172373165E-4</v>
      </c>
      <c r="CW943" s="48">
        <f t="shared" si="47"/>
        <v>7.7096209508111958E-3</v>
      </c>
      <c r="CX943" s="48">
        <f t="shared" si="48"/>
        <v>1.636339172331154E-3</v>
      </c>
      <c r="CY943" s="48">
        <f t="shared" si="49"/>
        <v>0.99013317205513396</v>
      </c>
      <c r="CZ943" s="48">
        <f t="shared" si="15"/>
        <v>1</v>
      </c>
      <c r="DA943" s="48"/>
      <c r="DB943" s="48">
        <f>(AQ943*Baseline!B$7 + AV943*Baseline!B$11 + BA943*Baseline!B$16 + BF943*Baseline!B$18)</f>
        <v>57403.644295326056</v>
      </c>
      <c r="DC943" s="48">
        <f>(AR943*Baseline!B$7 + AW943*Baseline!B$11 + BB943*Baseline!B$16 + BG943*Baseline!B$18)</f>
        <v>63722.850260414241</v>
      </c>
      <c r="DD943" s="48">
        <f>(AS943*Baseline!B$7 + AX943*Baseline!B$11 + BC943*Baseline!B$16 + BH943*Baseline!B$18)</f>
        <v>114721.9035014518</v>
      </c>
      <c r="DE943" s="48">
        <f>(AT943*Baseline!B$7 + AY943*Baseline!B$11 + BD943*Baseline!B$16 + BI943*Baseline!B$18)</f>
        <v>1259790.302997516</v>
      </c>
      <c r="DF943" s="48">
        <f t="shared" si="16"/>
        <v>1495638.7010547081</v>
      </c>
      <c r="DG943" s="48"/>
      <c r="DH943" s="48">
        <f t="shared" si="50"/>
        <v>3.8380689303403041E-2</v>
      </c>
      <c r="DI943" s="48">
        <f t="shared" si="51"/>
        <v>4.2605777862980934E-2</v>
      </c>
      <c r="DJ943" s="48">
        <f t="shared" si="52"/>
        <v>7.6704289224764757E-2</v>
      </c>
      <c r="DK943" s="48">
        <f t="shared" si="53"/>
        <v>0.84230924360885129</v>
      </c>
      <c r="DL943" s="48">
        <f t="shared" si="17"/>
        <v>1</v>
      </c>
      <c r="DM943" s="48"/>
      <c r="DN943" s="48">
        <f>DH943 / (Baseline!B$7/Baseline!B$17)</f>
        <v>4.0968861410787332</v>
      </c>
      <c r="DO943" s="48">
        <f>DI943 / (Baseline!B$11/Baseline!B$17)</f>
        <v>1.0285238698592465</v>
      </c>
      <c r="DP943" s="48">
        <f>DJ943 / (Baseline!B$16/Baseline!B$17)</f>
        <v>1.1853130740549156</v>
      </c>
      <c r="DQ943" s="48">
        <f>DK943 / (Baseline!B$18/Baseline!B$17)</f>
        <v>0.95230496077655957</v>
      </c>
      <c r="DR943" s="71"/>
      <c r="DS943" s="48">
        <f>(AU943*Baseline!B$34)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2.9415081515068591E-2</v>
      </c>
      <c r="DT943" s="48">
        <f>(AZ943*Baseline!B$34) + (Baseline!D$88*(1-Baseline!D$89)*Baseline!B$35) + (Baseline!D$88*Baseline!D$89*((1-Baseline!D$90)*Baseline!B$40 + Baseline!D$90*Baseline!B$41))</f>
        <v>1.0287573346184355E-2</v>
      </c>
      <c r="DU943" s="48">
        <f>(BE943*Baseline!B$34) + (Baseline!F$88*(1-Baseline!F$89)*Baseline!B$35) + (Baseline!F$88*Baseline!F$89*((1-Baseline!F$90)*Baseline!B$40 + Baseline!F$90*Baseline!B$41))</f>
        <v>1.2910794829441997E-2</v>
      </c>
      <c r="DV943" s="48">
        <f>(BJ943*Baseline!B$34) + (Baseline!H$88*(1-Baseline!H$89)*Baseline!B$35) + (Baseline!H$88*Baseline!H$89*((1-Baseline!H$90)*Baseline!B$40 + Baseline!H$90*Baseline!B$41))</f>
        <v>9.3050874007228578E-3</v>
      </c>
      <c r="DW943" s="48">
        <f>( DS943*Baseline!B$7 + DT943*Baseline!B$11 + DU943*Baseline!B$16 + DV943*Baseline!B$18 ) / Baseline!B$17</f>
        <v>9.767515202940209E-3</v>
      </c>
    </row>
    <row r="944" spans="1:127">
      <c r="A944" s="7" t="s">
        <v>1275</v>
      </c>
      <c r="B944" s="1">
        <f>MIN( MAX( NORMINV( MCrands!B944, (B$5+B$4)/2, (B$5-B$4)/3.29 ), 0 ), 1 )</f>
        <v>0.49140323850899259</v>
      </c>
      <c r="C944" s="1">
        <f>MAX( NORMINV( MCrands!C944, (C$5+C$4)/2, (C$5-C$4)/3.29 ), 0 )</f>
        <v>2.3624885033102596</v>
      </c>
      <c r="D944" s="40"/>
      <c r="E944" s="40">
        <f>Baseline!B$33 * (C944 * Baseline!B$66*Baseline!B$66/Baseline!B$73 + Baseline!B$52*Baseline!B$52/Baseline!B$74 + Baseline!B$53*Baseline!B$53/Baseline!B$75 + Baseline!B$54*Baseline!B$54/Baseline!B$76)</f>
        <v>1.9777909783966466E-5</v>
      </c>
      <c r="F944" s="40">
        <f>Baseline!B$33 * (C944 * Baseline!B$66*Baseline!B$57/Baseline!B$73 + Baseline!B$52*Baseline!B$67/Baseline!B$74 + Baseline!B$53*Baseline!B$55/Baseline!B$75 + Baseline!B$54*Baseline!B$56/Baseline!B$76)</f>
        <v>3.9249751772968361E-8</v>
      </c>
      <c r="G944" s="1">
        <f>Baseline!B$33 * (C944 * Baseline!B$66*Baseline!B$58/Baseline!B$73 + Baseline!B$52*Baseline!B$59/Baseline!B$74 + Baseline!B$53*Baseline!B$68/Baseline!B$75 + Baseline!B$54*Baseline!B$60/Baseline!B$76)</f>
        <v>1.0814334898386501E-7</v>
      </c>
      <c r="H944" s="40">
        <f>Baseline!B$33 * (C944 * Baseline!B$66*Baseline!B$61/Baseline!B$73 + Baseline!B$52*Baseline!B$62/Baseline!B$74 + Baseline!B$53*Baseline!B$63/Baseline!B$75 + Baseline!B$54*Baseline!B$69/Baseline!B$76)</f>
        <v>1.7037698965403791E-9</v>
      </c>
      <c r="I944" s="40">
        <f>Baseline!B$33 * (C944 * Baseline!B$57*Baseline!B$66/Baseline!B$73 + Baseline!B$67*Baseline!B$52/Baseline!B$74 + Baseline!B$55*Baseline!B$53/Baseline!B$75 + Baseline!B$56*Baseline!B$54/Baseline!B$76)</f>
        <v>3.9249751772968361E-8</v>
      </c>
      <c r="J944" s="1">
        <f>Baseline!B$33 * (C944 * Baseline!B$57*Baseline!B$57/Baseline!B$73 + Baseline!B$67*Baseline!B$67/Baseline!B$74 + Baseline!B$55*Baseline!B$55/Baseline!B$75 + Baseline!B$56*Baseline!B$56/Baseline!B$76)</f>
        <v>1.7949605986514873E-6</v>
      </c>
      <c r="K944" s="40">
        <f>Baseline!B$33 * (C944 * Baseline!B$57*Baseline!B$58/Baseline!B$73 + Baseline!B$67*Baseline!B$59/Baseline!B$74 + Baseline!B$55*Baseline!B$68/Baseline!B$75 + Baseline!B$56*Baseline!B$60/Baseline!B$76)</f>
        <v>1.3929227728805286E-8</v>
      </c>
      <c r="L944" s="1">
        <f>Baseline!B$33 * (C944 * Baseline!B$57*Baseline!B$61/Baseline!B$73 + Baseline!B$67*Baseline!B$62/Baseline!B$74 + Baseline!B$55*Baseline!B$63/Baseline!B$75 + Baseline!B$56*Baseline!B$69/Baseline!B$76)</f>
        <v>1.462942189213416E-8</v>
      </c>
      <c r="M944" s="40">
        <f>Baseline!B$33 * (C944 * Baseline!B$58*Baseline!B$66/Baseline!B$73 + Baseline!B$59*Baseline!B$52/Baseline!B$74 + Baseline!B$68*Baseline!B$53/Baseline!B$75 + Baseline!B$60*Baseline!B$54/Baseline!B$76)</f>
        <v>1.0814334898386504E-7</v>
      </c>
      <c r="N944" s="1">
        <f>Baseline!B$33 * (C944 * Baseline!B$58*Baseline!B$57/Baseline!B$73 + Baseline!B$59*Baseline!B$67/Baseline!B$74 + Baseline!B$68*Baseline!B$55/Baseline!B$75 + Baseline!B$60*Baseline!B$56/Baseline!B$76)</f>
        <v>1.3929227728805286E-8</v>
      </c>
      <c r="O944" s="1">
        <f>Baseline!B$33 * (C944 * Baseline!B$58*Baseline!B$58/Baseline!B$73 + Baseline!B$59*Baseline!B$59/Baseline!B$74 + Baseline!B$68*Baseline!B$68/Baseline!B$75 + Baseline!B$60*Baseline!B$60/Baseline!B$76)</f>
        <v>1.3250168365944739E-6</v>
      </c>
      <c r="P944" s="40">
        <f>Baseline!B$33 * (C944 * Baseline!B$58*Baseline!B$61/Baseline!B$73 + Baseline!B$59*Baseline!B$62/Baseline!B$74 + Baseline!B$68*Baseline!B$63/Baseline!B$75 + Baseline!B$60*Baseline!B$69/Baseline!B$76)</f>
        <v>1.6489781463650266E-9</v>
      </c>
      <c r="Q944" s="40">
        <f>Baseline!B$33 * (C944 * Baseline!B$61*Baseline!B$66/Baseline!B$73 + Baseline!B$62*Baseline!B$52/Baseline!B$74 + Baseline!B$63*Baseline!B$53/Baseline!B$75 + Baseline!B$69*Baseline!B$54/Baseline!B$76)</f>
        <v>1.7037698965403791E-9</v>
      </c>
      <c r="R944" s="40">
        <f>Baseline!B$33 * (C944 * Baseline!B$61*Baseline!B$57/Baseline!B$73 + Baseline!B$62*Baseline!B$67/Baseline!B$74 + Baseline!B$63*Baseline!B$55/Baseline!B$75 + Baseline!B$69*Baseline!B$56/Baseline!B$76)</f>
        <v>1.462942189213416E-8</v>
      </c>
      <c r="S944" s="40">
        <f>Baseline!B$33 * (C944 * Baseline!B$61*Baseline!B$58/Baseline!B$73 + Baseline!B$62*Baseline!B$59/Baseline!B$74 + Baseline!B$63*Baseline!B$68/Baseline!B$75 + Baseline!B$69*Baseline!B$60/Baseline!B$76)</f>
        <v>1.6489781463650266E-9</v>
      </c>
      <c r="T944" s="40">
        <f>Baseline!B$33 * (C944 * Baseline!B$61*Baseline!B$61/Baseline!B$73 + Baseline!B$62*Baseline!B$62/Baseline!B$74 + Baseline!B$63*Baseline!B$63/Baseline!B$75 + Baseline!B$69*Baseline!B$69/Baseline!B$76)</f>
        <v>9.8551803778398683E-8</v>
      </c>
      <c r="U944" s="40"/>
      <c r="V944" s="40">
        <f>E944 * ( Baseline!B$87 * Baseline!B$7 )</f>
        <v>0.20527492564778796</v>
      </c>
      <c r="W944" s="40">
        <f>F944 * ( Baseline!D$87 * Baseline!B$11 )</f>
        <v>7.2402430174750901E-4</v>
      </c>
      <c r="X944" s="40">
        <f>G944 * ( Baseline!F$87 * Baseline!B$16 )</f>
        <v>3.7563343453328171E-3</v>
      </c>
      <c r="Y944" s="40">
        <f>H944 * ( Baseline!H$87 * Baseline!B$18 )</f>
        <v>5.9917066628213406E-4</v>
      </c>
      <c r="Z944" s="48">
        <f t="shared" si="0"/>
        <v>0.21035445496115041</v>
      </c>
      <c r="AA944" s="40">
        <f>I944 * ( Baseline!B$87 * Baseline!B$7 )</f>
        <v>4.0737317365163863E-4</v>
      </c>
      <c r="AB944" s="1">
        <f>J944 * ( Baseline!D$87 * Baseline!B$11 )</f>
        <v>3.3110912436342496E-2</v>
      </c>
      <c r="AC944" s="1">
        <f>K944 * ( Baseline!F$87 * Baseline!B$16 )</f>
        <v>4.8382852032333574E-4</v>
      </c>
      <c r="AD944" s="1">
        <f>L944 * ( Baseline!F$87 * Baseline!B$16 )</f>
        <v>5.0814960348589109E-4</v>
      </c>
      <c r="AE944" s="48">
        <f t="shared" si="1"/>
        <v>3.4510263733803365E-2</v>
      </c>
      <c r="AF944" s="48">
        <f>M944 * ( Baseline!B$87 * Baseline!B$7 )</f>
        <v>1.1224198191035354E-3</v>
      </c>
      <c r="AG944" s="48">
        <f>N944 * ( Baseline!D$87 * Baseline!B$11 )</f>
        <v>2.569468321370629E-4</v>
      </c>
      <c r="AH944" s="48">
        <f>O944 * ( Baseline!F$87 * Baseline!B$16 )</f>
        <v>4.6024154959235286E-2</v>
      </c>
      <c r="AI944" s="48">
        <f>P944 * ( Baseline!H$87 * Baseline!B$18 )</f>
        <v>5.7990186154154499E-4</v>
      </c>
      <c r="AJ944" s="48">
        <f t="shared" si="2"/>
        <v>4.7983423472017429E-2</v>
      </c>
      <c r="AK944" s="48">
        <f>Q944 * ( Baseline!B$87 * Baseline!B$7 )</f>
        <v>1.7683427756192595E-5</v>
      </c>
      <c r="AL944" s="48">
        <f>R944 * ( Baseline!D$87 * Baseline!B$11 )</f>
        <v>2.6986303076996775E-4</v>
      </c>
      <c r="AM944" s="48">
        <f>S944 * ( Baseline!F$87 * Baseline!B$16 )</f>
        <v>5.7276876517097285E-5</v>
      </c>
      <c r="AN944" s="48">
        <f>T944 * ( Baseline!H$87 * Baseline!B$18 )</f>
        <v>3.4658054502026948E-2</v>
      </c>
      <c r="AO944" s="48">
        <f t="shared" si="3"/>
        <v>3.5002877837070207E-2</v>
      </c>
      <c r="AP944" s="48"/>
      <c r="AQ944" s="48">
        <f>V944 * ( (1-Baseline!B$88-Baseline!B$87) + (1-B944)*Baseline!B$88 )</f>
        <v>0.11110528294819136</v>
      </c>
      <c r="AR944" s="48">
        <f>W944 * ( (1-Baseline!B$88-Baseline!B$87) + (1-B944)*Baseline!B$88 )</f>
        <v>3.9187896258234751E-4</v>
      </c>
      <c r="AS944" s="48">
        <f>X944 * ( (1-Baseline!B$88-Baseline!B$87) + (1-B944)*Baseline!B$88 )</f>
        <v>2.0331201629676934E-3</v>
      </c>
      <c r="AT944" s="48">
        <f>Y944 * ( (1-Baseline!B$88-Baseline!B$87) + (1-B944)*Baseline!B$88 )</f>
        <v>3.2430179283443437E-4</v>
      </c>
      <c r="AU944" s="48">
        <f t="shared" si="4"/>
        <v>0.11385458386657583</v>
      </c>
      <c r="AV944" s="48">
        <f>AA944 * ( (1-Baseline!D$88-Baseline!D$87) + (1-B944)*Baseline!D$88 )</f>
        <v>3.1418645798843926E-4</v>
      </c>
      <c r="AW944" s="48">
        <f>AB944 * ( (1-Baseline!D$88-Baseline!D$87) + (1-B944)*Baseline!D$88 )</f>
        <v>2.5536782910589594E-2</v>
      </c>
      <c r="AX944" s="48">
        <f>AC944 * ( (1-Baseline!D$88-Baseline!D$87) + (1-B944)*Baseline!D$88 )</f>
        <v>3.731526249300068E-4</v>
      </c>
      <c r="AY944" s="48">
        <f>AD944 * ( (1-Baseline!D$88-Baseline!D$87) + (1-B944)*Baseline!D$88 )</f>
        <v>3.9191025421813459E-4</v>
      </c>
      <c r="AZ944" s="48">
        <f t="shared" si="5"/>
        <v>2.6616032247726174E-2</v>
      </c>
      <c r="BA944" s="48">
        <f>AF944 * ( (1-Baseline!F$88-Baseline!F$87) + (1-Baseline!B$36)*Baseline!F$88 )</f>
        <v>8.0772921926111543E-4</v>
      </c>
      <c r="BB944" s="48">
        <f>AG944 * ( (1-Baseline!F$88-Baseline!F$87) + (1-Baseline!B$36)*Baseline!F$88 )</f>
        <v>1.8490716270445887E-4</v>
      </c>
      <c r="BC944" s="48">
        <f>AH944 * ( (1-Baseline!F$88-Baseline!F$87) + (1-Baseline!B$36)*Baseline!F$88 )</f>
        <v>3.312045468162441E-2</v>
      </c>
      <c r="BD944" s="48">
        <f>AI944 * ( (1-Baseline!F$88-Baseline!F$87) + (1-Baseline!B$36)*Baseline!F$88 )</f>
        <v>4.1731593642486514E-4</v>
      </c>
      <c r="BE944" s="48">
        <f t="shared" si="6"/>
        <v>3.4530407000014848E-2</v>
      </c>
      <c r="BF944" s="48">
        <f>AK944 * ( (1-Baseline!H$88-Baseline!H$87) + (1-Baseline!B$36)*Baseline!H$88 )</f>
        <v>1.4010933479786516E-5</v>
      </c>
      <c r="BG944" s="48">
        <f>AL944 * ( (1-Baseline!H$88-Baseline!H$87) + (1-Baseline!B$36)*Baseline!H$88 )</f>
        <v>2.1381787653966083E-4</v>
      </c>
      <c r="BH944" s="48">
        <f>AM944 * ( (1-Baseline!H$88-Baseline!H$87) + (1-Baseline!B$36)*Baseline!H$88 )</f>
        <v>4.5381614802026513E-5</v>
      </c>
      <c r="BI944" s="48">
        <f>AN944 * ( (1-Baseline!H$88-Baseline!H$87) + (1-Baseline!B$36)*Baseline!H$88 )</f>
        <v>2.7460269743045988E-2</v>
      </c>
      <c r="BJ944" s="48">
        <f t="shared" si="7"/>
        <v>2.7733480167867461E-2</v>
      </c>
      <c r="BK944" s="48"/>
      <c r="BL944" s="48">
        <f t="shared" si="18"/>
        <v>0.97585252323607519</v>
      </c>
      <c r="BM944" s="48">
        <f t="shared" si="19"/>
        <v>3.4419252108600523E-3</v>
      </c>
      <c r="BN944" s="48">
        <f t="shared" si="20"/>
        <v>1.7857165639903184E-2</v>
      </c>
      <c r="BO944" s="48">
        <f t="shared" si="21"/>
        <v>2.8483859131616333E-3</v>
      </c>
      <c r="BP944" s="48">
        <f t="shared" si="8"/>
        <v>1</v>
      </c>
      <c r="BQ944" s="48">
        <f t="shared" si="22"/>
        <v>1.1804406271535096E-2</v>
      </c>
      <c r="BR944" s="48">
        <f t="shared" si="23"/>
        <v>0.95945115608924825</v>
      </c>
      <c r="BS944" s="48">
        <f t="shared" si="24"/>
        <v>1.4019844184772713E-2</v>
      </c>
      <c r="BT944" s="48">
        <f t="shared" si="25"/>
        <v>1.4724593454443824E-2</v>
      </c>
      <c r="BU944" s="48">
        <f t="shared" si="9"/>
        <v>1</v>
      </c>
      <c r="BV944" s="48">
        <f t="shared" si="26"/>
        <v>2.3391824465340594E-2</v>
      </c>
      <c r="BW944" s="48">
        <f t="shared" si="27"/>
        <v>5.3549082900870336E-3</v>
      </c>
      <c r="BX944" s="48">
        <f t="shared" si="28"/>
        <v>0.95916780481649599</v>
      </c>
      <c r="BY944" s="48">
        <f t="shared" si="29"/>
        <v>1.2085462428076382E-2</v>
      </c>
      <c r="BZ944" s="48">
        <f t="shared" si="10"/>
        <v>1</v>
      </c>
      <c r="CA944" s="48">
        <f t="shared" si="30"/>
        <v>5.0519925357293783E-4</v>
      </c>
      <c r="CB944" s="48">
        <f t="shared" si="31"/>
        <v>7.7097383828299447E-3</v>
      </c>
      <c r="CC944" s="48">
        <f t="shared" si="32"/>
        <v>1.6363476392914625E-3</v>
      </c>
      <c r="CD944" s="48">
        <f t="shared" si="33"/>
        <v>0.99014871472430566</v>
      </c>
      <c r="CE944" s="48">
        <f t="shared" si="11"/>
        <v>1</v>
      </c>
      <c r="CF944" s="48"/>
      <c r="CG944" s="48">
        <f t="shared" si="34"/>
        <v>0.97585252323607519</v>
      </c>
      <c r="CH944" s="48">
        <f t="shared" si="35"/>
        <v>3.4419252108600523E-3</v>
      </c>
      <c r="CI944" s="48">
        <f t="shared" si="36"/>
        <v>1.7857165639903184E-2</v>
      </c>
      <c r="CJ944" s="48">
        <f t="shared" si="37"/>
        <v>2.8483859131616333E-3</v>
      </c>
      <c r="CK944" s="48">
        <f t="shared" si="12"/>
        <v>1</v>
      </c>
      <c r="CL944" s="48">
        <f t="shared" si="38"/>
        <v>1.1804406271535096E-2</v>
      </c>
      <c r="CM944" s="48">
        <f t="shared" si="39"/>
        <v>0.95945115608924825</v>
      </c>
      <c r="CN944" s="48">
        <f t="shared" si="40"/>
        <v>1.4019844184772713E-2</v>
      </c>
      <c r="CO944" s="48">
        <f t="shared" si="41"/>
        <v>1.4724593454443824E-2</v>
      </c>
      <c r="CP944" s="48">
        <f t="shared" si="13"/>
        <v>1</v>
      </c>
      <c r="CQ944" s="48">
        <f t="shared" si="42"/>
        <v>2.3391824465340594E-2</v>
      </c>
      <c r="CR944" s="48">
        <f t="shared" si="43"/>
        <v>5.3549082900870336E-3</v>
      </c>
      <c r="CS944" s="48">
        <f t="shared" si="44"/>
        <v>0.95916780481649599</v>
      </c>
      <c r="CT944" s="48">
        <f t="shared" si="45"/>
        <v>1.2085462428076382E-2</v>
      </c>
      <c r="CU944" s="48">
        <f t="shared" si="14"/>
        <v>1</v>
      </c>
      <c r="CV944" s="48">
        <f t="shared" si="46"/>
        <v>5.0519925357293783E-4</v>
      </c>
      <c r="CW944" s="48">
        <f t="shared" si="47"/>
        <v>7.7097383828299447E-3</v>
      </c>
      <c r="CX944" s="48">
        <f t="shared" si="48"/>
        <v>1.6363476392914625E-3</v>
      </c>
      <c r="CY944" s="48">
        <f t="shared" si="49"/>
        <v>0.99014871472430566</v>
      </c>
      <c r="CZ944" s="48">
        <f t="shared" si="15"/>
        <v>1</v>
      </c>
      <c r="DA944" s="48"/>
      <c r="DB944" s="48">
        <f>(AQ944*Baseline!B$7 + AV944*Baseline!B$11 + BA944*Baseline!B$16 + BF944*Baseline!B$18)</f>
        <v>57907.470485135287</v>
      </c>
      <c r="DC944" s="48">
        <f>(AR944*Baseline!B$7 + AW944*Baseline!B$11 + BB944*Baseline!B$16 + BG944*Baseline!B$18)</f>
        <v>65365.440404448171</v>
      </c>
      <c r="DD944" s="48">
        <f>(AS944*Baseline!B$7 + AX944*Baseline!B$11 + BC944*Baseline!B$16 + BH944*Baseline!B$18)</f>
        <v>114824.18647645724</v>
      </c>
      <c r="DE944" s="48">
        <f>(AT944*Baseline!B$7 + AY944*Baseline!B$11 + BD944*Baseline!B$16 + BI944*Baseline!B$18)</f>
        <v>1259824.0058640866</v>
      </c>
      <c r="DF944" s="48">
        <f t="shared" si="16"/>
        <v>1497921.1032301271</v>
      </c>
      <c r="DG944" s="48"/>
      <c r="DH944" s="48">
        <f t="shared" si="50"/>
        <v>3.8658558424915189E-2</v>
      </c>
      <c r="DI944" s="48">
        <f t="shared" si="51"/>
        <v>4.3637438756616548E-2</v>
      </c>
      <c r="DJ944" s="48">
        <f t="shared" si="52"/>
        <v>7.6655697171800027E-2</v>
      </c>
      <c r="DK944" s="48">
        <f t="shared" si="53"/>
        <v>0.84104830564666833</v>
      </c>
      <c r="DL944" s="48">
        <f t="shared" si="17"/>
        <v>1</v>
      </c>
      <c r="DM944" s="48"/>
      <c r="DN944" s="48">
        <f>DH944 / (Baseline!B$7/Baseline!B$17)</f>
        <v>4.1265468421661389</v>
      </c>
      <c r="DO944" s="48">
        <f>DI944 / (Baseline!B$11/Baseline!B$17)</f>
        <v>1.0534286576116725</v>
      </c>
      <c r="DP944" s="48">
        <f>DJ944 / (Baseline!B$16/Baseline!B$17)</f>
        <v>1.1845621799881512</v>
      </c>
      <c r="DQ944" s="48">
        <f>DK944 / (Baseline!B$18/Baseline!B$17)</f>
        <v>0.95087935909198873</v>
      </c>
      <c r="DR944" s="71"/>
      <c r="DS944" s="48">
        <f>(AU944*Baseline!B$34)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2.9607718829986373E-2</v>
      </c>
      <c r="DT944" s="48">
        <f>(AZ944*Baseline!B$34) + (Baseline!D$88*(1-Baseline!D$89)*Baseline!B$35) + (Baseline!D$88*Baseline!D$89*((1-Baseline!D$90)*Baseline!B$40 + Baseline!D$90*Baseline!B$41))</f>
        <v>1.0405972837158928E-2</v>
      </c>
      <c r="DU944" s="48">
        <f>(BE944*Baseline!B$34) + (Baseline!F$88*(1-Baseline!F$89)*Baseline!B$35) + (Baseline!F$88*Baseline!F$89*((1-Baseline!F$90)*Baseline!B$40 + Baseline!F$90*Baseline!B$41))</f>
        <v>1.2910201050002231E-2</v>
      </c>
      <c r="DV944" s="48">
        <f>(BJ944*Baseline!B$34) + (Baseline!H$88*(1-Baseline!H$89)*Baseline!B$35) + (Baseline!H$88*Baseline!H$89*((1-Baseline!H$90)*Baseline!B$40 + Baseline!H$90*Baseline!B$41))</f>
        <v>9.3050220251801197E-3</v>
      </c>
      <c r="DW944" s="48">
        <f>( DS944*Baseline!B$7 + DT944*Baseline!B$11 + DU944*Baseline!B$16 + DV944*Baseline!B$18 ) / Baseline!B$17</f>
        <v>9.7741282340975486E-3</v>
      </c>
    </row>
    <row r="945" spans="1:127">
      <c r="A945" s="7" t="s">
        <v>1277</v>
      </c>
      <c r="B945" s="1">
        <f>MIN( MAX( NORMINV( MCrands!B945, (B$5+B$4)/2, (B$5-B$4)/3.29 ), 0 ), 1 )</f>
        <v>0.47148317748926982</v>
      </c>
      <c r="C945" s="1">
        <f>MAX( NORMINV( MCrands!C945, (C$5+C$4)/2, (C$5-C$4)/3.29 ), 0 )</f>
        <v>1.8574787061197604</v>
      </c>
      <c r="D945" s="40"/>
      <c r="E945" s="40">
        <f>Baseline!B$33 * (C945 * Baseline!B$66*Baseline!B$66/Baseline!B$73 + Baseline!B$52*Baseline!B$52/Baseline!B$74 + Baseline!B$53*Baseline!B$53/Baseline!B$75 + Baseline!B$54*Baseline!B$54/Baseline!B$76)</f>
        <v>1.5551966221065587E-5</v>
      </c>
      <c r="F945" s="40">
        <f>Baseline!B$33 * (C945 * Baseline!B$66*Baseline!B$57/Baseline!B$73 + Baseline!B$52*Baseline!B$67/Baseline!B$74 + Baseline!B$53*Baseline!B$55/Baseline!B$75 + Baseline!B$54*Baseline!B$56/Baseline!B$76)</f>
        <v>3.8684597167431632E-8</v>
      </c>
      <c r="G945" s="1">
        <f>Baseline!B$33 * (C945 * Baseline!B$66*Baseline!B$58/Baseline!B$73 + Baseline!B$52*Baseline!B$59/Baseline!B$74 + Baseline!B$53*Baseline!B$68/Baseline!B$75 + Baseline!B$54*Baseline!B$60/Baseline!B$76)</f>
        <v>1.0675401057858724E-7</v>
      </c>
      <c r="H945" s="40">
        <f>Baseline!B$33 * (C945 * Baseline!B$66*Baseline!B$61/Baseline!B$73 + Baseline!B$52*Baseline!B$62/Baseline!B$74 + Baseline!B$53*Baseline!B$63/Baseline!B$75 + Baseline!B$54*Baseline!B$69/Baseline!B$76)</f>
        <v>1.5648360560126002E-9</v>
      </c>
      <c r="I945" s="40">
        <f>Baseline!B$33 * (C945 * Baseline!B$57*Baseline!B$66/Baseline!B$73 + Baseline!B$67*Baseline!B$52/Baseline!B$74 + Baseline!B$55*Baseline!B$53/Baseline!B$75 + Baseline!B$56*Baseline!B$54/Baseline!B$76)</f>
        <v>3.8684597167431632E-8</v>
      </c>
      <c r="J945" s="1">
        <f>Baseline!B$33 * (C945 * Baseline!B$57*Baseline!B$57/Baseline!B$73 + Baseline!B$67*Baseline!B$67/Baseline!B$74 + Baseline!B$55*Baseline!B$55/Baseline!B$75 + Baseline!B$56*Baseline!B$56/Baseline!B$76)</f>
        <v>1.7949605230707976E-6</v>
      </c>
      <c r="K945" s="40">
        <f>Baseline!B$33 * (C945 * Baseline!B$57*Baseline!B$58/Baseline!B$73 + Baseline!B$67*Baseline!B$59/Baseline!B$74 + Baseline!B$55*Baseline!B$68/Baseline!B$75 + Baseline!B$56*Baseline!B$60/Baseline!B$76)</f>
        <v>1.3929041926277001E-8</v>
      </c>
      <c r="L945" s="1">
        <f>Baseline!B$33 * (C945 * Baseline!B$57*Baseline!B$61/Baseline!B$73 + Baseline!B$67*Baseline!B$62/Baseline!B$74 + Baseline!B$55*Baseline!B$63/Baseline!B$75 + Baseline!B$56*Baseline!B$69/Baseline!B$76)</f>
        <v>1.4629403311881331E-8</v>
      </c>
      <c r="M945" s="40">
        <f>Baseline!B$33 * (C945 * Baseline!B$58*Baseline!B$66/Baseline!B$73 + Baseline!B$59*Baseline!B$52/Baseline!B$74 + Baseline!B$68*Baseline!B$53/Baseline!B$75 + Baseline!B$60*Baseline!B$54/Baseline!B$76)</f>
        <v>1.0675401057858724E-7</v>
      </c>
      <c r="N945" s="1">
        <f>Baseline!B$33 * (C945 * Baseline!B$58*Baseline!B$57/Baseline!B$73 + Baseline!B$59*Baseline!B$67/Baseline!B$74 + Baseline!B$68*Baseline!B$55/Baseline!B$75 + Baseline!B$60*Baseline!B$56/Baseline!B$76)</f>
        <v>1.3929041926277001E-8</v>
      </c>
      <c r="O945" s="1">
        <f>Baseline!B$33 * (C945 * Baseline!B$58*Baseline!B$58/Baseline!B$73 + Baseline!B$59*Baseline!B$59/Baseline!B$74 + Baseline!B$68*Baseline!B$68/Baseline!B$75 + Baseline!B$60*Baseline!B$60/Baseline!B$76)</f>
        <v>1.325016379829925E-6</v>
      </c>
      <c r="P945" s="40">
        <f>Baseline!B$33 * (C945 * Baseline!B$58*Baseline!B$61/Baseline!B$73 + Baseline!B$59*Baseline!B$62/Baseline!B$74 + Baseline!B$68*Baseline!B$63/Baseline!B$75 + Baseline!B$60*Baseline!B$69/Baseline!B$76)</f>
        <v>1.6489324699101554E-9</v>
      </c>
      <c r="Q945" s="40">
        <f>Baseline!B$33 * (C945 * Baseline!B$61*Baseline!B$66/Baseline!B$73 + Baseline!B$62*Baseline!B$52/Baseline!B$74 + Baseline!B$63*Baseline!B$53/Baseline!B$75 + Baseline!B$69*Baseline!B$54/Baseline!B$76)</f>
        <v>1.5648360560126002E-9</v>
      </c>
      <c r="R945" s="40">
        <f>Baseline!B$33 * (C945 * Baseline!B$61*Baseline!B$57/Baseline!B$73 + Baseline!B$62*Baseline!B$67/Baseline!B$74 + Baseline!B$63*Baseline!B$55/Baseline!B$75 + Baseline!B$69*Baseline!B$56/Baseline!B$76)</f>
        <v>1.4629403311881331E-8</v>
      </c>
      <c r="S945" s="40">
        <f>Baseline!B$33 * (C945 * Baseline!B$61*Baseline!B$58/Baseline!B$73 + Baseline!B$62*Baseline!B$59/Baseline!B$74 + Baseline!B$63*Baseline!B$68/Baseline!B$75 + Baseline!B$69*Baseline!B$60/Baseline!B$76)</f>
        <v>1.6489324699101554E-9</v>
      </c>
      <c r="T945" s="40">
        <f>Baseline!B$33 * (C945 * Baseline!B$61*Baseline!B$61/Baseline!B$73 + Baseline!B$62*Baseline!B$62/Baseline!B$74 + Baseline!B$63*Baseline!B$63/Baseline!B$75 + Baseline!B$69*Baseline!B$69/Baseline!B$76)</f>
        <v>9.8551799210753199E-8</v>
      </c>
      <c r="U945" s="40"/>
      <c r="V945" s="40">
        <f>E945 * ( Baseline!B$87 * Baseline!B$7 )</f>
        <v>0.16141385740843972</v>
      </c>
      <c r="W945" s="40">
        <f>F945 * ( Baseline!D$87 * Baseline!B$11 )</f>
        <v>7.1359912323886614E-4</v>
      </c>
      <c r="X945" s="40">
        <f>G945 * ( Baseline!F$87 * Baseline!B$16 )</f>
        <v>3.7080759954844738E-3</v>
      </c>
      <c r="Y945" s="40">
        <f>H945 * ( Baseline!H$87 * Baseline!B$18 )</f>
        <v>5.5031132091677704E-4</v>
      </c>
      <c r="Z945" s="48">
        <f t="shared" si="0"/>
        <v>0.16638584384807986</v>
      </c>
      <c r="AA945" s="40">
        <f>I945 * ( Baseline!B$87 * Baseline!B$7 )</f>
        <v>4.0150743400077293E-4</v>
      </c>
      <c r="AB945" s="1">
        <f>J945 * ( Baseline!D$87 * Baseline!B$11 )</f>
        <v>3.3110911042136065E-2</v>
      </c>
      <c r="AC945" s="1">
        <f>K945 * ( Baseline!F$87 * Baseline!B$16 )</f>
        <v>4.8382206651526521E-4</v>
      </c>
      <c r="AD945" s="1">
        <f>L945 * ( Baseline!F$87 * Baseline!B$16 )</f>
        <v>5.0814895810508403E-4</v>
      </c>
      <c r="AE945" s="48">
        <f t="shared" si="1"/>
        <v>3.4504389500757189E-2</v>
      </c>
      <c r="AF945" s="48">
        <f>M945 * ( Baseline!B$87 * Baseline!B$7 )</f>
        <v>1.107999875795157E-3</v>
      </c>
      <c r="AG945" s="48">
        <f>N945 * ( Baseline!D$87 * Baseline!B$11 )</f>
        <v>2.5694340471294614E-4</v>
      </c>
      <c r="AH945" s="48">
        <f>O945 * ( Baseline!F$87 * Baseline!B$16 )</f>
        <v>4.6024139093623774E-2</v>
      </c>
      <c r="AI945" s="48">
        <f>P945 * ( Baseline!H$87 * Baseline!B$18 )</f>
        <v>5.7988579834430563E-4</v>
      </c>
      <c r="AJ945" s="48">
        <f t="shared" si="2"/>
        <v>4.796896817247618E-2</v>
      </c>
      <c r="AK945" s="48">
        <f>Q945 * ( Baseline!B$87 * Baseline!B$7 )</f>
        <v>1.6241433425354779E-5</v>
      </c>
      <c r="AL945" s="48">
        <f>R945 * ( Baseline!D$87 * Baseline!B$11 )</f>
        <v>2.698626880275561E-4</v>
      </c>
      <c r="AM945" s="48">
        <f>S945 * ( Baseline!F$87 * Baseline!B$16 )</f>
        <v>5.7275289955946572E-5</v>
      </c>
      <c r="AN945" s="48">
        <f>T945 * ( Baseline!H$87 * Baseline!B$18 )</f>
        <v>3.4658052895707225E-2</v>
      </c>
      <c r="AO945" s="48">
        <f t="shared" si="3"/>
        <v>3.5001432307116082E-2</v>
      </c>
      <c r="AP945" s="48"/>
      <c r="AQ945" s="48">
        <f>V945 * ( (1-Baseline!B$88-Baseline!B$87) + (1-B945)*Baseline!B$88 )</f>
        <v>9.0227113500158454E-2</v>
      </c>
      <c r="AR945" s="48">
        <f>W945 * ( (1-Baseline!B$88-Baseline!B$87) + (1-B945)*Baseline!B$88 )</f>
        <v>3.9888761795194071E-4</v>
      </c>
      <c r="AS945" s="48">
        <f>X945 * ( (1-Baseline!B$88-Baseline!B$87) + (1-B945)*Baseline!B$88 )</f>
        <v>2.072740216257897E-3</v>
      </c>
      <c r="AT945" s="48">
        <f>Y945 * ( (1-Baseline!B$88-Baseline!B$87) + (1-B945)*Baseline!B$88 )</f>
        <v>3.0761300677635621E-4</v>
      </c>
      <c r="AU945" s="48">
        <f t="shared" si="4"/>
        <v>9.300635434114464E-2</v>
      </c>
      <c r="AV945" s="48">
        <f>AA945 * ( (1-Baseline!D$88-Baseline!D$87) + (1-B945)*Baseline!D$88 )</f>
        <v>3.1324563531229688E-4</v>
      </c>
      <c r="AW945" s="48">
        <f>AB945 * ( (1-Baseline!D$88-Baseline!D$87) + (1-B945)*Baseline!D$88 )</f>
        <v>2.5832269808341558E-2</v>
      </c>
      <c r="AX945" s="48">
        <f>AC945 * ( (1-Baseline!D$88-Baseline!D$87) + (1-B945)*Baseline!D$88 )</f>
        <v>3.7746536619142859E-4</v>
      </c>
      <c r="AY945" s="48">
        <f>AD945 * ( (1-Baseline!D$88-Baseline!D$87) + (1-B945)*Baseline!D$88 )</f>
        <v>3.9644457296549669E-4</v>
      </c>
      <c r="AZ945" s="48">
        <f t="shared" si="5"/>
        <v>2.691942538281078E-2</v>
      </c>
      <c r="BA945" s="48">
        <f>AF945 * ( (1-Baseline!F$88-Baseline!F$87) + (1-Baseline!B$36)*Baseline!F$88 )</f>
        <v>7.973521666182205E-4</v>
      </c>
      <c r="BB945" s="48">
        <f>AG945 * ( (1-Baseline!F$88-Baseline!F$87) + (1-Baseline!B$36)*Baseline!F$88 )</f>
        <v>1.8490469622038687E-4</v>
      </c>
      <c r="BC945" s="48">
        <f>AH945 * ( (1-Baseline!F$88-Baseline!F$87) + (1-Baseline!B$36)*Baseline!F$88 )</f>
        <v>3.3120443264222664E-2</v>
      </c>
      <c r="BD945" s="48">
        <f>AI945 * ( (1-Baseline!F$88-Baseline!F$87) + (1-Baseline!B$36)*Baseline!F$88 )</f>
        <v>4.173043768341094E-4</v>
      </c>
      <c r="BE945" s="48">
        <f t="shared" si="6"/>
        <v>3.4520004503895384E-2</v>
      </c>
      <c r="BF945" s="48">
        <f>AK945 * ( (1-Baseline!H$88-Baseline!H$87) + (1-Baseline!B$36)*Baseline!H$88 )</f>
        <v>1.2868412531577098E-5</v>
      </c>
      <c r="BG945" s="48">
        <f>AL945 * ( (1-Baseline!H$88-Baseline!H$87) + (1-Baseline!B$36)*Baseline!H$88 )</f>
        <v>2.1381760497799323E-4</v>
      </c>
      <c r="BH945" s="48">
        <f>AM945 * ( (1-Baseline!H$88-Baseline!H$87) + (1-Baseline!B$36)*Baseline!H$88 )</f>
        <v>4.5380357737895584E-5</v>
      </c>
      <c r="BI945" s="48">
        <f>AN945 * ( (1-Baseline!H$88-Baseline!H$87) + (1-Baseline!B$36)*Baseline!H$88 )</f>
        <v>2.7460268470326746E-2</v>
      </c>
      <c r="BJ945" s="48">
        <f t="shared" si="7"/>
        <v>2.7732334845574212E-2</v>
      </c>
      <c r="BK945" s="48"/>
      <c r="BL945" s="48">
        <f t="shared" si="18"/>
        <v>0.97011773162517445</v>
      </c>
      <c r="BM945" s="48">
        <f t="shared" si="19"/>
        <v>4.2888211324661994E-3</v>
      </c>
      <c r="BN945" s="48">
        <f t="shared" si="20"/>
        <v>2.2286006487848613E-2</v>
      </c>
      <c r="BO945" s="48">
        <f t="shared" si="21"/>
        <v>3.3074407545106055E-3</v>
      </c>
      <c r="BP945" s="48">
        <f t="shared" si="8"/>
        <v>0.99999999999999989</v>
      </c>
      <c r="BQ945" s="48">
        <f t="shared" si="22"/>
        <v>1.1636416114302267E-2</v>
      </c>
      <c r="BR945" s="48">
        <f t="shared" si="23"/>
        <v>0.95961445836940418</v>
      </c>
      <c r="BS945" s="48">
        <f t="shared" si="24"/>
        <v>1.4022043963555648E-2</v>
      </c>
      <c r="BT945" s="48">
        <f t="shared" si="25"/>
        <v>1.4727081552737886E-2</v>
      </c>
      <c r="BU945" s="48">
        <f t="shared" si="9"/>
        <v>1</v>
      </c>
      <c r="BV945" s="48">
        <f t="shared" si="26"/>
        <v>2.3098263690210237E-2</v>
      </c>
      <c r="BW945" s="48">
        <f t="shared" si="27"/>
        <v>5.3564505242031891E-3</v>
      </c>
      <c r="BX945" s="48">
        <f t="shared" si="28"/>
        <v>0.95945651630738393</v>
      </c>
      <c r="BY945" s="48">
        <f t="shared" si="29"/>
        <v>1.2088769478202676E-2</v>
      </c>
      <c r="BZ945" s="48">
        <f t="shared" si="10"/>
        <v>1</v>
      </c>
      <c r="CA945" s="48">
        <f t="shared" si="30"/>
        <v>4.6402196581117513E-4</v>
      </c>
      <c r="CB945" s="48">
        <f t="shared" si="31"/>
        <v>7.710046996353654E-3</v>
      </c>
      <c r="CC945" s="48">
        <f t="shared" si="32"/>
        <v>1.6363698906202199E-3</v>
      </c>
      <c r="CD945" s="48">
        <f t="shared" si="33"/>
        <v>0.99018956114721501</v>
      </c>
      <c r="CE945" s="48">
        <f t="shared" si="11"/>
        <v>1</v>
      </c>
      <c r="CF945" s="48"/>
      <c r="CG945" s="48">
        <f t="shared" si="34"/>
        <v>0.97011773162517445</v>
      </c>
      <c r="CH945" s="48">
        <f t="shared" si="35"/>
        <v>4.2888211324661994E-3</v>
      </c>
      <c r="CI945" s="48">
        <f t="shared" si="36"/>
        <v>2.2286006487848613E-2</v>
      </c>
      <c r="CJ945" s="48">
        <f t="shared" si="37"/>
        <v>3.3074407545106055E-3</v>
      </c>
      <c r="CK945" s="48">
        <f t="shared" si="12"/>
        <v>0.99999999999999989</v>
      </c>
      <c r="CL945" s="48">
        <f t="shared" si="38"/>
        <v>1.1636416114302267E-2</v>
      </c>
      <c r="CM945" s="48">
        <f t="shared" si="39"/>
        <v>0.95961445836940418</v>
      </c>
      <c r="CN945" s="48">
        <f t="shared" si="40"/>
        <v>1.4022043963555648E-2</v>
      </c>
      <c r="CO945" s="48">
        <f t="shared" si="41"/>
        <v>1.4727081552737886E-2</v>
      </c>
      <c r="CP945" s="48">
        <f t="shared" si="13"/>
        <v>1</v>
      </c>
      <c r="CQ945" s="48">
        <f t="shared" si="42"/>
        <v>2.3098263690210237E-2</v>
      </c>
      <c r="CR945" s="48">
        <f t="shared" si="43"/>
        <v>5.3564505242031891E-3</v>
      </c>
      <c r="CS945" s="48">
        <f t="shared" si="44"/>
        <v>0.95945651630738393</v>
      </c>
      <c r="CT945" s="48">
        <f t="shared" si="45"/>
        <v>1.2088769478202676E-2</v>
      </c>
      <c r="CU945" s="48">
        <f t="shared" si="14"/>
        <v>1</v>
      </c>
      <c r="CV945" s="48">
        <f t="shared" si="46"/>
        <v>4.6402196581117513E-4</v>
      </c>
      <c r="CW945" s="48">
        <f t="shared" si="47"/>
        <v>7.710046996353654E-3</v>
      </c>
      <c r="CX945" s="48">
        <f t="shared" si="48"/>
        <v>1.6363698906202199E-3</v>
      </c>
      <c r="CY945" s="48">
        <f t="shared" si="49"/>
        <v>0.99018956114721501</v>
      </c>
      <c r="CZ945" s="48">
        <f t="shared" si="15"/>
        <v>1</v>
      </c>
      <c r="DA945" s="48"/>
      <c r="DB945" s="48">
        <f>(AQ945*Baseline!B$7 + AV945*Baseline!B$11 + BA945*Baseline!B$16 + BF945*Baseline!B$18)</f>
        <v>47692.458593296607</v>
      </c>
      <c r="DC945" s="48">
        <f>(AR945*Baseline!B$7 + AW945*Baseline!B$11 + BB945*Baseline!B$16 + BG945*Baseline!B$18)</f>
        <v>66002.506512603359</v>
      </c>
      <c r="DD945" s="48">
        <f>(AS945*Baseline!B$7 + AX945*Baseline!B$11 + BC945*Baseline!B$16 + BH945*Baseline!B$18)</f>
        <v>114852.55529636865</v>
      </c>
      <c r="DE945" s="48">
        <f>(AT945*Baseline!B$7 + AY945*Baseline!B$11 + BD945*Baseline!B$16 + BI945*Baseline!B$18)</f>
        <v>1259825.5388885774</v>
      </c>
      <c r="DF945" s="48">
        <f t="shared" si="16"/>
        <v>1488373.0592908459</v>
      </c>
      <c r="DG945" s="48"/>
      <c r="DH945" s="48">
        <f t="shared" si="50"/>
        <v>3.2043349814474792E-2</v>
      </c>
      <c r="DI945" s="48">
        <f t="shared" si="51"/>
        <v>4.4345405273628832E-2</v>
      </c>
      <c r="DJ945" s="48">
        <f t="shared" si="52"/>
        <v>7.716651049239738E-2</v>
      </c>
      <c r="DK945" s="48">
        <f t="shared" si="53"/>
        <v>0.84644473441949908</v>
      </c>
      <c r="DL945" s="48">
        <f t="shared" si="17"/>
        <v>1</v>
      </c>
      <c r="DM945" s="48"/>
      <c r="DN945" s="48">
        <f>DH945 / (Baseline!B$7/Baseline!B$17)</f>
        <v>3.4204168333427964</v>
      </c>
      <c r="DO945" s="48">
        <f>DI945 / (Baseline!B$11/Baseline!B$17)</f>
        <v>1.0705193081837612</v>
      </c>
      <c r="DP945" s="48">
        <f>DJ945 / (Baseline!B$16/Baseline!B$17)</f>
        <v>1.1924557895036665</v>
      </c>
      <c r="DQ945" s="48">
        <f>DK945 / (Baseline!B$18/Baseline!B$17)</f>
        <v>0.95698049822804521</v>
      </c>
      <c r="DR945" s="71"/>
      <c r="DS945" s="48">
        <f>(AU945*Baseline!B$34)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2.6480484401171695E-2</v>
      </c>
      <c r="DT945" s="48">
        <f>(AZ945*Baseline!B$34) + (Baseline!D$88*(1-Baseline!D$89)*Baseline!B$35) + (Baseline!D$88*Baseline!D$89*((1-Baseline!D$90)*Baseline!B$40 + Baseline!D$90*Baseline!B$41))</f>
        <v>1.0451481807421621E-2</v>
      </c>
      <c r="DU945" s="48">
        <f>(BE945*Baseline!B$34) + (Baseline!F$88*(1-Baseline!F$89)*Baseline!B$35) + (Baseline!F$88*Baseline!F$89*((1-Baseline!F$90)*Baseline!B$40 + Baseline!F$90*Baseline!B$41))</f>
        <v>1.290864067558431E-2</v>
      </c>
      <c r="DV945" s="48">
        <f>(BJ945*Baseline!B$34) + (Baseline!H$88*(1-Baseline!H$89)*Baseline!B$35) + (Baseline!H$88*Baseline!H$89*((1-Baseline!H$90)*Baseline!B$40 + Baseline!H$90*Baseline!B$41))</f>
        <v>9.3048502268361331E-3</v>
      </c>
      <c r="DW945" s="48">
        <f>( DS945*Baseline!B$7 + DT945*Baseline!B$11 + DU945*Baseline!B$16 + DV945*Baseline!B$18 ) / Baseline!B$17</f>
        <v>9.7464637353768032E-3</v>
      </c>
    </row>
    <row r="946" spans="1:127">
      <c r="A946" s="7" t="s">
        <v>1279</v>
      </c>
      <c r="B946" s="1">
        <f>MIN( MAX( NORMINV( MCrands!B946, (B$5+B$4)/2, (B$5-B$4)/3.29 ), 0 ), 1 )</f>
        <v>0.46145366478649463</v>
      </c>
      <c r="C946" s="1">
        <f>MAX( NORMINV( MCrands!C946, (C$5+C$4)/2, (C$5-C$4)/3.29 ), 0 )</f>
        <v>2.5714436463647496</v>
      </c>
      <c r="D946" s="40"/>
      <c r="E946" s="40">
        <f>Baseline!B$33 * (C946 * Baseline!B$66*Baseline!B$66/Baseline!B$73 + Baseline!B$52*Baseline!B$52/Baseline!B$74 + Baseline!B$53*Baseline!B$53/Baseline!B$75 + Baseline!B$54*Baseline!B$54/Baseline!B$76)</f>
        <v>2.152645535008953E-5</v>
      </c>
      <c r="F946" s="40">
        <f>Baseline!B$33 * (C946 * Baseline!B$66*Baseline!B$57/Baseline!B$73 + Baseline!B$52*Baseline!B$67/Baseline!B$74 + Baseline!B$53*Baseline!B$55/Baseline!B$75 + Baseline!B$54*Baseline!B$56/Baseline!B$76)</f>
        <v>3.9483592704579602E-8</v>
      </c>
      <c r="G946" s="1">
        <f>Baseline!B$33 * (C946 * Baseline!B$66*Baseline!B$58/Baseline!B$73 + Baseline!B$52*Baseline!B$59/Baseline!B$74 + Baseline!B$53*Baseline!B$68/Baseline!B$75 + Baseline!B$54*Baseline!B$60/Baseline!B$76)</f>
        <v>1.0871820794074265E-7</v>
      </c>
      <c r="H946" s="40">
        <f>Baseline!B$33 * (C946 * Baseline!B$66*Baseline!B$61/Baseline!B$73 + Baseline!B$52*Baseline!B$62/Baseline!B$74 + Baseline!B$53*Baseline!B$63/Baseline!B$75 + Baseline!B$54*Baseline!B$69/Baseline!B$76)</f>
        <v>1.7612557922281425E-9</v>
      </c>
      <c r="I946" s="40">
        <f>Baseline!B$33 * (C946 * Baseline!B$57*Baseline!B$66/Baseline!B$73 + Baseline!B$67*Baseline!B$52/Baseline!B$74 + Baseline!B$55*Baseline!B$53/Baseline!B$75 + Baseline!B$56*Baseline!B$54/Baseline!B$76)</f>
        <v>3.9483592704579602E-8</v>
      </c>
      <c r="J946" s="1">
        <f>Baseline!B$33 * (C946 * Baseline!B$57*Baseline!B$57/Baseline!B$73 + Baseline!B$67*Baseline!B$67/Baseline!B$74 + Baseline!B$55*Baseline!B$55/Baseline!B$75 + Baseline!B$56*Baseline!B$56/Baseline!B$76)</f>
        <v>1.7949606299240958E-6</v>
      </c>
      <c r="K946" s="40">
        <f>Baseline!B$33 * (C946 * Baseline!B$57*Baseline!B$58/Baseline!B$73 + Baseline!B$67*Baseline!B$59/Baseline!B$74 + Baseline!B$55*Baseline!B$68/Baseline!B$75 + Baseline!B$56*Baseline!B$60/Baseline!B$76)</f>
        <v>1.3929304607301693E-8</v>
      </c>
      <c r="L946" s="1">
        <f>Baseline!B$33 * (C946 * Baseline!B$57*Baseline!B$61/Baseline!B$73 + Baseline!B$67*Baseline!B$62/Baseline!B$74 + Baseline!B$55*Baseline!B$63/Baseline!B$75 + Baseline!B$56*Baseline!B$69/Baseline!B$76)</f>
        <v>1.46294295799838E-8</v>
      </c>
      <c r="M946" s="40">
        <f>Baseline!B$33 * (C946 * Baseline!B$58*Baseline!B$66/Baseline!B$73 + Baseline!B$59*Baseline!B$52/Baseline!B$74 + Baseline!B$68*Baseline!B$53/Baseline!B$75 + Baseline!B$60*Baseline!B$54/Baseline!B$76)</f>
        <v>1.0871820794074265E-7</v>
      </c>
      <c r="N946" s="1">
        <f>Baseline!B$33 * (C946 * Baseline!B$58*Baseline!B$57/Baseline!B$73 + Baseline!B$59*Baseline!B$67/Baseline!B$74 + Baseline!B$68*Baseline!B$55/Baseline!B$75 + Baseline!B$60*Baseline!B$56/Baseline!B$76)</f>
        <v>1.3929304607301693E-8</v>
      </c>
      <c r="O946" s="1">
        <f>Baseline!B$33 * (C946 * Baseline!B$58*Baseline!B$58/Baseline!B$73 + Baseline!B$59*Baseline!B$59/Baseline!B$74 + Baseline!B$68*Baseline!B$68/Baseline!B$75 + Baseline!B$60*Baseline!B$60/Baseline!B$76)</f>
        <v>1.3250170255874441E-6</v>
      </c>
      <c r="P946" s="40">
        <f>Baseline!B$33 * (C946 * Baseline!B$58*Baseline!B$61/Baseline!B$73 + Baseline!B$59*Baseline!B$62/Baseline!B$74 + Baseline!B$68*Baseline!B$63/Baseline!B$75 + Baseline!B$60*Baseline!B$69/Baseline!B$76)</f>
        <v>1.6489970456620596E-9</v>
      </c>
      <c r="Q946" s="40">
        <f>Baseline!B$33 * (C946 * Baseline!B$61*Baseline!B$66/Baseline!B$73 + Baseline!B$62*Baseline!B$52/Baseline!B$74 + Baseline!B$63*Baseline!B$53/Baseline!B$75 + Baseline!B$69*Baseline!B$54/Baseline!B$76)</f>
        <v>1.7612557922281425E-9</v>
      </c>
      <c r="R946" s="40">
        <f>Baseline!B$33 * (C946 * Baseline!B$61*Baseline!B$57/Baseline!B$73 + Baseline!B$62*Baseline!B$67/Baseline!B$74 + Baseline!B$63*Baseline!B$55/Baseline!B$75 + Baseline!B$69*Baseline!B$56/Baseline!B$76)</f>
        <v>1.46294295799838E-8</v>
      </c>
      <c r="S946" s="40">
        <f>Baseline!B$33 * (C946 * Baseline!B$61*Baseline!B$58/Baseline!B$73 + Baseline!B$62*Baseline!B$59/Baseline!B$74 + Baseline!B$63*Baseline!B$68/Baseline!B$75 + Baseline!B$69*Baseline!B$60/Baseline!B$76)</f>
        <v>1.6489970456620596E-9</v>
      </c>
      <c r="T946" s="40">
        <f>Baseline!B$33 * (C946 * Baseline!B$61*Baseline!B$61/Baseline!B$73 + Baseline!B$62*Baseline!B$62/Baseline!B$74 + Baseline!B$63*Baseline!B$63/Baseline!B$75 + Baseline!B$69*Baseline!B$69/Baseline!B$76)</f>
        <v>9.85518056683284E-8</v>
      </c>
      <c r="U946" s="40"/>
      <c r="V946" s="40">
        <f>E946 * ( Baseline!B$87 * Baseline!B$7 )</f>
        <v>0.22342308007857922</v>
      </c>
      <c r="W946" s="40">
        <f>F946 * ( Baseline!D$87 * Baseline!B$11 )</f>
        <v>7.2833787086787273E-4</v>
      </c>
      <c r="X946" s="40">
        <f>G946 * ( Baseline!F$87 * Baseline!B$16 )</f>
        <v>3.7763019389364131E-3</v>
      </c>
      <c r="Y946" s="40">
        <f>H946 * ( Baseline!H$87 * Baseline!B$18 )</f>
        <v>6.1938693051535193E-4</v>
      </c>
      <c r="Z946" s="48">
        <f t="shared" si="0"/>
        <v>0.22854710681889887</v>
      </c>
      <c r="AA946" s="40">
        <f>I946 * ( Baseline!B$87 * Baseline!B$7 )</f>
        <v>4.0980020868083166E-4</v>
      </c>
      <c r="AB946" s="1">
        <f>J946 * ( Baseline!D$87 * Baseline!B$11 )</f>
        <v>3.3110913013215656E-2</v>
      </c>
      <c r="AC946" s="1">
        <f>K946 * ( Baseline!F$87 * Baseline!B$16 )</f>
        <v>4.8383119068022025E-4</v>
      </c>
      <c r="AD946" s="1">
        <f>L946 * ( Baseline!F$87 * Baseline!B$16 )</f>
        <v>5.0814987052157957E-4</v>
      </c>
      <c r="AE946" s="48">
        <f t="shared" si="1"/>
        <v>3.4512694283098284E-2</v>
      </c>
      <c r="AF946" s="48">
        <f>M946 * ( Baseline!B$87 * Baseline!B$7 )</f>
        <v>1.128386280216968E-3</v>
      </c>
      <c r="AG946" s="48">
        <f>N946 * ( Baseline!D$87 * Baseline!B$11 )</f>
        <v>2.5694825028360309E-4</v>
      </c>
      <c r="AH946" s="48">
        <f>O946 * ( Baseline!F$87 * Baseline!B$16 )</f>
        <v>4.6024161523862621E-2</v>
      </c>
      <c r="AI946" s="48">
        <f>P946 * ( Baseline!H$87 * Baseline!B$18 )</f>
        <v>5.7990850792285424E-4</v>
      </c>
      <c r="AJ946" s="48">
        <f t="shared" si="2"/>
        <v>4.7989404562286044E-2</v>
      </c>
      <c r="AK946" s="48">
        <f>Q946 * ( Baseline!B$87 * Baseline!B$7 )</f>
        <v>1.8280073867535892E-5</v>
      </c>
      <c r="AL946" s="48">
        <f>R946 * ( Baseline!D$87 * Baseline!B$11 )</f>
        <v>2.6986317258462179E-4</v>
      </c>
      <c r="AM946" s="48">
        <f>S946 * ( Baseline!F$87 * Baseline!B$16 )</f>
        <v>5.7277532979831372E-5</v>
      </c>
      <c r="AN946" s="48">
        <f>T946 * ( Baseline!H$87 * Baseline!B$18 )</f>
        <v>3.4658055166665085E-2</v>
      </c>
      <c r="AO946" s="48">
        <f t="shared" si="3"/>
        <v>3.5003475946097075E-2</v>
      </c>
      <c r="AP946" s="48"/>
      <c r="AQ946" s="48">
        <f>V946 * ( (1-Baseline!B$88-Baseline!B$87) + (1-B946)*Baseline!B$88 )</f>
        <v>0.12688336096576694</v>
      </c>
      <c r="AR946" s="48">
        <f>W946 * ( (1-Baseline!B$88-Baseline!B$87) + (1-B946)*Baseline!B$88 )</f>
        <v>4.1362762048515264E-4</v>
      </c>
      <c r="AS946" s="48">
        <f>X946 * ( (1-Baseline!B$88-Baseline!B$87) + (1-B946)*Baseline!B$88 )</f>
        <v>2.1445854289775012E-3</v>
      </c>
      <c r="AT946" s="48">
        <f>Y946 * ( (1-Baseline!B$88-Baseline!B$87) + (1-B946)*Baseline!B$88 )</f>
        <v>3.5175370178594468E-4</v>
      </c>
      <c r="AU946" s="48">
        <f t="shared" si="4"/>
        <v>0.12979332771701554</v>
      </c>
      <c r="AV946" s="48">
        <f>AA946 * ( (1-Baseline!D$88-Baseline!D$87) + (1-B946)*Baseline!D$88 )</f>
        <v>3.2155676516537667E-4</v>
      </c>
      <c r="AW946" s="48">
        <f>AB946 * ( (1-Baseline!D$88-Baseline!D$87) + (1-B946)*Baseline!D$88 )</f>
        <v>2.5981046018681089E-2</v>
      </c>
      <c r="AX946" s="48">
        <f>AC946 * ( (1-Baseline!D$88-Baseline!D$87) + (1-B946)*Baseline!D$88 )</f>
        <v>3.7964644542778963E-4</v>
      </c>
      <c r="AY946" s="48">
        <f>AD946 * ( (1-Baseline!D$88-Baseline!D$87) + (1-B946)*Baseline!D$88 )</f>
        <v>3.9872851482949251E-4</v>
      </c>
      <c r="AZ946" s="48">
        <f t="shared" si="5"/>
        <v>2.7080977744103747E-2</v>
      </c>
      <c r="BA946" s="48">
        <f>AF946 * ( (1-Baseline!F$88-Baseline!F$87) + (1-Baseline!B$36)*Baseline!F$88 )</f>
        <v>8.1202287560509713E-4</v>
      </c>
      <c r="BB946" s="48">
        <f>AG946 * ( (1-Baseline!F$88-Baseline!F$87) + (1-Baseline!B$36)*Baseline!F$88 )</f>
        <v>1.8490818324808986E-4</v>
      </c>
      <c r="BC946" s="48">
        <f>AH946 * ( (1-Baseline!F$88-Baseline!F$87) + (1-Baseline!B$36)*Baseline!F$88 )</f>
        <v>3.3120459405740307E-2</v>
      </c>
      <c r="BD946" s="48">
        <f>AI946 * ( (1-Baseline!F$88-Baseline!F$87) + (1-Baseline!B$36)*Baseline!F$88 )</f>
        <v>4.1732071937353947E-4</v>
      </c>
      <c r="BE946" s="48">
        <f t="shared" si="6"/>
        <v>3.4534711183967032E-2</v>
      </c>
      <c r="BF946" s="48">
        <f>AK946 * ( (1-Baseline!H$88-Baseline!H$87) + (1-Baseline!B$36)*Baseline!H$88 )</f>
        <v>1.4483668126726037E-5</v>
      </c>
      <c r="BG946" s="48">
        <f>AL946 * ( (1-Baseline!H$88-Baseline!H$87) + (1-Baseline!B$36)*Baseline!H$88 )</f>
        <v>2.1381798890224751E-4</v>
      </c>
      <c r="BH946" s="48">
        <f>AM946 * ( (1-Baseline!H$88-Baseline!H$87) + (1-Baseline!B$36)*Baseline!H$88 )</f>
        <v>4.5382134930579988E-5</v>
      </c>
      <c r="BI946" s="48">
        <f>AN946 * ( (1-Baseline!H$88-Baseline!H$87) + (1-Baseline!B$36)*Baseline!H$88 )</f>
        <v>2.7460270269652077E-2</v>
      </c>
      <c r="BJ946" s="48">
        <f t="shared" si="7"/>
        <v>2.7733954061611631E-2</v>
      </c>
      <c r="BK946" s="48"/>
      <c r="BL946" s="48">
        <f t="shared" si="18"/>
        <v>0.97757999735091838</v>
      </c>
      <c r="BM946" s="48">
        <f t="shared" si="19"/>
        <v>3.1868172868406027E-3</v>
      </c>
      <c r="BN946" s="48">
        <f t="shared" si="20"/>
        <v>1.6523079165157675E-2</v>
      </c>
      <c r="BO946" s="48">
        <f t="shared" si="21"/>
        <v>2.7101061970832788E-3</v>
      </c>
      <c r="BP946" s="48">
        <f t="shared" si="8"/>
        <v>0.99999999999999989</v>
      </c>
      <c r="BQ946" s="48">
        <f t="shared" si="22"/>
        <v>1.1873897914760045E-2</v>
      </c>
      <c r="BR946" s="48">
        <f t="shared" si="23"/>
        <v>0.9593836036565504</v>
      </c>
      <c r="BS946" s="48">
        <f t="shared" si="24"/>
        <v>1.4018934213350138E-2</v>
      </c>
      <c r="BT946" s="48">
        <f t="shared" si="25"/>
        <v>1.4723564215339545E-2</v>
      </c>
      <c r="BU946" s="48">
        <f t="shared" si="9"/>
        <v>1</v>
      </c>
      <c r="BV946" s="48">
        <f t="shared" si="26"/>
        <v>2.3513237776318342E-2</v>
      </c>
      <c r="BW946" s="48">
        <f t="shared" si="27"/>
        <v>5.3542704400532156E-3</v>
      </c>
      <c r="BX946" s="48">
        <f t="shared" si="28"/>
        <v>0.9590483971128938</v>
      </c>
      <c r="BY946" s="48">
        <f t="shared" si="29"/>
        <v>1.208409467073474E-2</v>
      </c>
      <c r="BZ946" s="48">
        <f t="shared" si="10"/>
        <v>1</v>
      </c>
      <c r="CA946" s="48">
        <f t="shared" si="30"/>
        <v>5.2223596009967524E-4</v>
      </c>
      <c r="CB946" s="48">
        <f t="shared" si="31"/>
        <v>7.7096106969545639E-3</v>
      </c>
      <c r="CC946" s="48">
        <f t="shared" si="32"/>
        <v>1.6363384330183323E-3</v>
      </c>
      <c r="CD946" s="48">
        <f t="shared" si="33"/>
        <v>0.99013181490992741</v>
      </c>
      <c r="CE946" s="48">
        <f t="shared" si="11"/>
        <v>1</v>
      </c>
      <c r="CF946" s="48"/>
      <c r="CG946" s="48">
        <f t="shared" si="34"/>
        <v>0.97757999735091838</v>
      </c>
      <c r="CH946" s="48">
        <f t="shared" si="35"/>
        <v>3.1868172868406027E-3</v>
      </c>
      <c r="CI946" s="48">
        <f t="shared" si="36"/>
        <v>1.6523079165157675E-2</v>
      </c>
      <c r="CJ946" s="48">
        <f t="shared" si="37"/>
        <v>2.7101061970832788E-3</v>
      </c>
      <c r="CK946" s="48">
        <f t="shared" si="12"/>
        <v>0.99999999999999989</v>
      </c>
      <c r="CL946" s="48">
        <f t="shared" si="38"/>
        <v>1.1873897914760045E-2</v>
      </c>
      <c r="CM946" s="48">
        <f t="shared" si="39"/>
        <v>0.9593836036565504</v>
      </c>
      <c r="CN946" s="48">
        <f t="shared" si="40"/>
        <v>1.4018934213350138E-2</v>
      </c>
      <c r="CO946" s="48">
        <f t="shared" si="41"/>
        <v>1.4723564215339545E-2</v>
      </c>
      <c r="CP946" s="48">
        <f t="shared" si="13"/>
        <v>1</v>
      </c>
      <c r="CQ946" s="48">
        <f t="shared" si="42"/>
        <v>2.3513237776318342E-2</v>
      </c>
      <c r="CR946" s="48">
        <f t="shared" si="43"/>
        <v>5.3542704400532156E-3</v>
      </c>
      <c r="CS946" s="48">
        <f t="shared" si="44"/>
        <v>0.9590483971128938</v>
      </c>
      <c r="CT946" s="48">
        <f t="shared" si="45"/>
        <v>1.208409467073474E-2</v>
      </c>
      <c r="CU946" s="48">
        <f t="shared" si="14"/>
        <v>1</v>
      </c>
      <c r="CV946" s="48">
        <f t="shared" si="46"/>
        <v>5.2223596009967524E-4</v>
      </c>
      <c r="CW946" s="48">
        <f t="shared" si="47"/>
        <v>7.7096106969545639E-3</v>
      </c>
      <c r="CX946" s="48">
        <f t="shared" si="48"/>
        <v>1.6363384330183323E-3</v>
      </c>
      <c r="CY946" s="48">
        <f t="shared" si="49"/>
        <v>0.99013181490992741</v>
      </c>
      <c r="CZ946" s="48">
        <f t="shared" si="15"/>
        <v>1</v>
      </c>
      <c r="DA946" s="48"/>
      <c r="DB946" s="48">
        <f>(AQ946*Baseline!B$7 + AV946*Baseline!B$11 + BA946*Baseline!B$16 + BF946*Baseline!B$18)</f>
        <v>65611.675815178853</v>
      </c>
      <c r="DC946" s="48">
        <f>(AR946*Baseline!B$7 + AW946*Baseline!B$11 + BB946*Baseline!B$16 + BG946*Baseline!B$18)</f>
        <v>66328.743293230684</v>
      </c>
      <c r="DD946" s="48">
        <f>(AS946*Baseline!B$7 + AX946*Baseline!B$11 + BC946*Baseline!B$16 + BH946*Baseline!B$18)</f>
        <v>114892.21312299251</v>
      </c>
      <c r="DE946" s="48">
        <f>(AT946*Baseline!B$7 + AY946*Baseline!B$11 + BD946*Baseline!B$16 + BI946*Baseline!B$18)</f>
        <v>1259851.9823055044</v>
      </c>
      <c r="DF946" s="48">
        <f t="shared" si="16"/>
        <v>1506684.6145369064</v>
      </c>
      <c r="DG946" s="48"/>
      <c r="DH946" s="48">
        <f t="shared" si="50"/>
        <v>4.35470536979932E-2</v>
      </c>
      <c r="DI946" s="48">
        <f t="shared" si="51"/>
        <v>4.4022977770711125E-2</v>
      </c>
      <c r="DJ946" s="48">
        <f t="shared" si="52"/>
        <v>7.625498529319337E-2</v>
      </c>
      <c r="DK946" s="48">
        <f t="shared" si="53"/>
        <v>0.83617498323810235</v>
      </c>
      <c r="DL946" s="48">
        <f t="shared" si="17"/>
        <v>1</v>
      </c>
      <c r="DM946" s="48"/>
      <c r="DN946" s="48">
        <f>DH946 / (Baseline!B$7/Baseline!B$17)</f>
        <v>4.6483615593715033</v>
      </c>
      <c r="DO946" s="48">
        <f>DI946 / (Baseline!B$11/Baseline!B$17)</f>
        <v>1.0627357539410369</v>
      </c>
      <c r="DP946" s="48">
        <f>DJ946 / (Baseline!B$16/Baseline!B$17)</f>
        <v>1.178369970485371</v>
      </c>
      <c r="DQ946" s="48">
        <f>DK946 / (Baseline!B$18/Baseline!B$17)</f>
        <v>0.9453696378816917</v>
      </c>
      <c r="DR946" s="71"/>
      <c r="DS946" s="48">
        <f>(AU946*Baseline!B$34)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3.1998530407552329E-2</v>
      </c>
      <c r="DT946" s="48">
        <f>(AZ946*Baseline!B$34) + (Baseline!D$88*(1-Baseline!D$89)*Baseline!B$35) + (Baseline!D$88*Baseline!D$89*((1-Baseline!D$90)*Baseline!B$40 + Baseline!D$90*Baseline!B$41))</f>
        <v>1.0475714661615565E-2</v>
      </c>
      <c r="DU946" s="48">
        <f>(BE946*Baseline!B$34) + (Baseline!F$88*(1-Baseline!F$89)*Baseline!B$35) + (Baseline!F$88*Baseline!F$89*((1-Baseline!F$90)*Baseline!B$40 + Baseline!F$90*Baseline!B$41))</f>
        <v>1.2910846677595057E-2</v>
      </c>
      <c r="DV946" s="48">
        <f>(BJ946*Baseline!B$34) + (Baseline!H$88*(1-Baseline!H$89)*Baseline!B$35) + (Baseline!H$88*Baseline!H$89*((1-Baseline!H$90)*Baseline!B$40 + Baseline!H$90*Baseline!B$41))</f>
        <v>9.3050931092417445E-3</v>
      </c>
      <c r="DW946" s="48">
        <f>( DS946*Baseline!B$7 + DT946*Baseline!B$11 + DU946*Baseline!B$16 + DV946*Baseline!B$18 ) / Baseline!B$17</f>
        <v>9.7995196282802035E-3</v>
      </c>
    </row>
    <row r="947" spans="1:127">
      <c r="A947" s="7" t="s">
        <v>1281</v>
      </c>
      <c r="B947" s="1">
        <f>MIN( MAX( NORMINV( MCrands!B947, (B$5+B$4)/2, (B$5-B$4)/3.29 ), 0 ), 1 )</f>
        <v>0.35304333959650208</v>
      </c>
      <c r="C947" s="1">
        <f>MAX( NORMINV( MCrands!C947, (C$5+C$4)/2, (C$5-C$4)/3.29 ), 0 )</f>
        <v>2.6469294639513006</v>
      </c>
      <c r="D947" s="40"/>
      <c r="E947" s="40">
        <f>Baseline!B$33 * (C947 * Baseline!B$66*Baseline!B$66/Baseline!B$73 + Baseline!B$52*Baseline!B$52/Baseline!B$74 + Baseline!B$53*Baseline!B$53/Baseline!B$75 + Baseline!B$54*Baseline!B$54/Baseline!B$76)</f>
        <v>2.2158123897303604E-5</v>
      </c>
      <c r="F947" s="40">
        <f>Baseline!B$33 * (C947 * Baseline!B$66*Baseline!B$57/Baseline!B$73 + Baseline!B$52*Baseline!B$67/Baseline!B$74 + Baseline!B$53*Baseline!B$55/Baseline!B$75 + Baseline!B$54*Baseline!B$56/Baseline!B$76)</f>
        <v>3.9568068605243477E-8</v>
      </c>
      <c r="G947" s="1">
        <f>Baseline!B$33 * (C947 * Baseline!B$66*Baseline!B$58/Baseline!B$73 + Baseline!B$52*Baseline!B$59/Baseline!B$74 + Baseline!B$53*Baseline!B$68/Baseline!B$75 + Baseline!B$54*Baseline!B$60/Baseline!B$76)</f>
        <v>1.08925877863208E-7</v>
      </c>
      <c r="H947" s="40">
        <f>Baseline!B$33 * (C947 * Baseline!B$66*Baseline!B$61/Baseline!B$73 + Baseline!B$52*Baseline!B$62/Baseline!B$74 + Baseline!B$53*Baseline!B$63/Baseline!B$75 + Baseline!B$54*Baseline!B$69/Baseline!B$76)</f>
        <v>1.7820227844746767E-9</v>
      </c>
      <c r="I947" s="40">
        <f>Baseline!B$33 * (C947 * Baseline!B$57*Baseline!B$66/Baseline!B$73 + Baseline!B$67*Baseline!B$52/Baseline!B$74 + Baseline!B$55*Baseline!B$53/Baseline!B$75 + Baseline!B$56*Baseline!B$54/Baseline!B$76)</f>
        <v>3.9568068605243477E-8</v>
      </c>
      <c r="J947" s="1">
        <f>Baseline!B$33 * (C947 * Baseline!B$57*Baseline!B$57/Baseline!B$73 + Baseline!B$67*Baseline!B$67/Baseline!B$74 + Baseline!B$55*Baseline!B$55/Baseline!B$75 + Baseline!B$56*Baseline!B$56/Baseline!B$76)</f>
        <v>1.7949606412214413E-6</v>
      </c>
      <c r="K947" s="40">
        <f>Baseline!B$33 * (C947 * Baseline!B$57*Baseline!B$58/Baseline!B$73 + Baseline!B$67*Baseline!B$59/Baseline!B$74 + Baseline!B$55*Baseline!B$68/Baseline!B$75 + Baseline!B$56*Baseline!B$60/Baseline!B$76)</f>
        <v>1.3929332379942611E-8</v>
      </c>
      <c r="L947" s="1">
        <f>Baseline!B$33 * (C947 * Baseline!B$57*Baseline!B$61/Baseline!B$73 + Baseline!B$67*Baseline!B$62/Baseline!B$74 + Baseline!B$55*Baseline!B$63/Baseline!B$75 + Baseline!B$56*Baseline!B$69/Baseline!B$76)</f>
        <v>1.4629432357247892E-8</v>
      </c>
      <c r="M947" s="40">
        <f>Baseline!B$33 * (C947 * Baseline!B$58*Baseline!B$66/Baseline!B$73 + Baseline!B$59*Baseline!B$52/Baseline!B$74 + Baseline!B$68*Baseline!B$53/Baseline!B$75 + Baseline!B$60*Baseline!B$54/Baseline!B$76)</f>
        <v>1.08925877863208E-7</v>
      </c>
      <c r="N947" s="1">
        <f>Baseline!B$33 * (C947 * Baseline!B$58*Baseline!B$57/Baseline!B$73 + Baseline!B$59*Baseline!B$67/Baseline!B$74 + Baseline!B$68*Baseline!B$55/Baseline!B$75 + Baseline!B$60*Baseline!B$56/Baseline!B$76)</f>
        <v>1.3929332379942611E-8</v>
      </c>
      <c r="O947" s="1">
        <f>Baseline!B$33 * (C947 * Baseline!B$58*Baseline!B$58/Baseline!B$73 + Baseline!B$59*Baseline!B$59/Baseline!B$74 + Baseline!B$68*Baseline!B$68/Baseline!B$75 + Baseline!B$60*Baseline!B$60/Baseline!B$76)</f>
        <v>1.3250170938618531E-6</v>
      </c>
      <c r="P947" s="40">
        <f>Baseline!B$33 * (C947 * Baseline!B$58*Baseline!B$61/Baseline!B$73 + Baseline!B$59*Baseline!B$62/Baseline!B$74 + Baseline!B$68*Baseline!B$63/Baseline!B$75 + Baseline!B$60*Baseline!B$69/Baseline!B$76)</f>
        <v>1.649003873102952E-9</v>
      </c>
      <c r="Q947" s="40">
        <f>Baseline!B$33 * (C947 * Baseline!B$61*Baseline!B$66/Baseline!B$73 + Baseline!B$62*Baseline!B$52/Baseline!B$74 + Baseline!B$63*Baseline!B$53/Baseline!B$75 + Baseline!B$69*Baseline!B$54/Baseline!B$76)</f>
        <v>1.7820227844746767E-9</v>
      </c>
      <c r="R947" s="40">
        <f>Baseline!B$33 * (C947 * Baseline!B$61*Baseline!B$57/Baseline!B$73 + Baseline!B$62*Baseline!B$67/Baseline!B$74 + Baseline!B$63*Baseline!B$55/Baseline!B$75 + Baseline!B$69*Baseline!B$56/Baseline!B$76)</f>
        <v>1.4629432357247892E-8</v>
      </c>
      <c r="S947" s="40">
        <f>Baseline!B$33 * (C947 * Baseline!B$61*Baseline!B$58/Baseline!B$73 + Baseline!B$62*Baseline!B$59/Baseline!B$74 + Baseline!B$63*Baseline!B$68/Baseline!B$75 + Baseline!B$69*Baseline!B$60/Baseline!B$76)</f>
        <v>1.649003873102952E-9</v>
      </c>
      <c r="T947" s="40">
        <f>Baseline!B$33 * (C947 * Baseline!B$61*Baseline!B$61/Baseline!B$73 + Baseline!B$62*Baseline!B$62/Baseline!B$74 + Baseline!B$63*Baseline!B$63/Baseline!B$75 + Baseline!B$69*Baseline!B$69/Baseline!B$76)</f>
        <v>9.8551806351072478E-8</v>
      </c>
      <c r="U947" s="40"/>
      <c r="V947" s="40">
        <f>E947 * ( Baseline!B$87 * Baseline!B$7 )</f>
        <v>0.22997916793011411</v>
      </c>
      <c r="W947" s="40">
        <f>F947 * ( Baseline!D$87 * Baseline!B$11 )</f>
        <v>7.2989616365266375E-4</v>
      </c>
      <c r="X947" s="40">
        <f>G947 * ( Baseline!F$87 * Baseline!B$16 )</f>
        <v>3.7835153059125512E-3</v>
      </c>
      <c r="Y947" s="40">
        <f>H947 * ( Baseline!H$87 * Baseline!B$18 )</f>
        <v>6.2669013067536067E-4</v>
      </c>
      <c r="Z947" s="48">
        <f t="shared" si="0"/>
        <v>0.2351192695303547</v>
      </c>
      <c r="AA947" s="40">
        <f>I947 * ( Baseline!B$87 * Baseline!B$7 )</f>
        <v>4.1067698405382205E-4</v>
      </c>
      <c r="AB947" s="1">
        <f>J947 * ( Baseline!D$87 * Baseline!B$11 )</f>
        <v>3.3110913221613227E-2</v>
      </c>
      <c r="AC947" s="1">
        <f>K947 * ( Baseline!F$87 * Baseline!B$16 )</f>
        <v>4.8383215535651261E-4</v>
      </c>
      <c r="AD947" s="1">
        <f>L947 * ( Baseline!F$87 * Baseline!B$16 )</f>
        <v>5.0814996698920871E-4</v>
      </c>
      <c r="AE947" s="48">
        <f t="shared" si="1"/>
        <v>3.4513572328012776E-2</v>
      </c>
      <c r="AF947" s="48">
        <f>M947 * ( Baseline!B$87 * Baseline!B$7 )</f>
        <v>1.130541686342236E-3</v>
      </c>
      <c r="AG947" s="48">
        <f>N947 * ( Baseline!D$87 * Baseline!B$11 )</f>
        <v>2.5694876259428124E-4</v>
      </c>
      <c r="AH947" s="48">
        <f>O947 * ( Baseline!F$87 * Baseline!B$16 )</f>
        <v>4.6024163895358509E-2</v>
      </c>
      <c r="AI947" s="48">
        <f>P947 * ( Baseline!H$87 * Baseline!B$18 )</f>
        <v>5.7991090895266281E-4</v>
      </c>
      <c r="AJ947" s="48">
        <f t="shared" si="2"/>
        <v>4.7991565253247694E-2</v>
      </c>
      <c r="AK947" s="48">
        <f>Q947 * ( Baseline!B$87 * Baseline!B$7 )</f>
        <v>1.849561448006267E-5</v>
      </c>
      <c r="AL947" s="48">
        <f>R947 * ( Baseline!D$87 * Baseline!B$11 )</f>
        <v>2.6986322381568958E-4</v>
      </c>
      <c r="AM947" s="48">
        <f>S947 * ( Baseline!F$87 * Baseline!B$16 )</f>
        <v>5.7277770129419913E-5</v>
      </c>
      <c r="AN947" s="48">
        <f>T947 * ( Baseline!H$87 * Baseline!B$18 )</f>
        <v>3.4658055406768064E-2</v>
      </c>
      <c r="AO947" s="48">
        <f t="shared" si="3"/>
        <v>3.5003692015193238E-2</v>
      </c>
      <c r="AP947" s="48"/>
      <c r="AQ947" s="48">
        <f>V947 * ( (1-Baseline!B$88-Baseline!B$87) + (1-B947)*Baseline!B$88 )</f>
        <v>0.15279618773594136</v>
      </c>
      <c r="AR947" s="48">
        <f>W947 * ( (1-Baseline!B$88-Baseline!B$87) + (1-B947)*Baseline!B$88 )</f>
        <v>4.849367542850926E-4</v>
      </c>
      <c r="AS947" s="48">
        <f>X947 * ( (1-Baseline!B$88-Baseline!B$87) + (1-B947)*Baseline!B$88 )</f>
        <v>2.513735136043698E-3</v>
      </c>
      <c r="AT947" s="48">
        <f>Y947 * ( (1-Baseline!B$88-Baseline!B$87) + (1-B947)*Baseline!B$88 )</f>
        <v>4.1636755068194807E-4</v>
      </c>
      <c r="AU947" s="48">
        <f t="shared" si="4"/>
        <v>0.1562112271769521</v>
      </c>
      <c r="AV947" s="48">
        <f>AA947 * ( (1-Baseline!D$88-Baseline!D$87) + (1-B947)*Baseline!D$88 )</f>
        <v>3.4219043018007491E-4</v>
      </c>
      <c r="AW947" s="48">
        <f>AB947 * ( (1-Baseline!D$88-Baseline!D$87) + (1-B947)*Baseline!D$88 )</f>
        <v>2.7589171243826156E-2</v>
      </c>
      <c r="AX947" s="48">
        <f>AC947 * ( (1-Baseline!D$88-Baseline!D$87) + (1-B947)*Baseline!D$88 )</f>
        <v>4.0314587815980392E-4</v>
      </c>
      <c r="AY947" s="48">
        <f>AD947 * ( (1-Baseline!D$88-Baseline!D$87) + (1-B947)*Baseline!D$88 )</f>
        <v>4.2340832954310267E-4</v>
      </c>
      <c r="AZ947" s="48">
        <f t="shared" si="5"/>
        <v>2.8757915881709135E-2</v>
      </c>
      <c r="BA947" s="48">
        <f>AF947 * ( (1-Baseline!F$88-Baseline!F$87) + (1-Baseline!B$36)*Baseline!F$88 )</f>
        <v>8.1357397482583599E-4</v>
      </c>
      <c r="BB947" s="48">
        <f>AG947 * ( (1-Baseline!F$88-Baseline!F$87) + (1-Baseline!B$36)*Baseline!F$88 )</f>
        <v>1.8490855192324781E-4</v>
      </c>
      <c r="BC947" s="48">
        <f>AH947 * ( (1-Baseline!F$88-Baseline!F$87) + (1-Baseline!B$36)*Baseline!F$88 )</f>
        <v>3.3120461112344637E-2</v>
      </c>
      <c r="BD947" s="48">
        <f>AI947 * ( (1-Baseline!F$88-Baseline!F$87) + (1-Baseline!B$36)*Baseline!F$88 )</f>
        <v>4.1732244723142266E-4</v>
      </c>
      <c r="BE947" s="48">
        <f t="shared" si="6"/>
        <v>3.4536266086325144E-2</v>
      </c>
      <c r="BF947" s="48">
        <f>AK947 * ( (1-Baseline!H$88-Baseline!H$87) + (1-Baseline!B$36)*Baseline!H$88 )</f>
        <v>1.4654445264843253E-5</v>
      </c>
      <c r="BG947" s="48">
        <f>AL947 * ( (1-Baseline!H$88-Baseline!H$87) + (1-Baseline!B$36)*Baseline!H$88 )</f>
        <v>2.1381802949364714E-4</v>
      </c>
      <c r="BH947" s="48">
        <f>AM947 * ( (1-Baseline!H$88-Baseline!H$87) + (1-Baseline!B$36)*Baseline!H$88 )</f>
        <v>4.5382322828941978E-5</v>
      </c>
      <c r="BI947" s="48">
        <f>AN947 * ( (1-Baseline!H$88-Baseline!H$87) + (1-Baseline!B$36)*Baseline!H$88 )</f>
        <v>2.7460270459890468E-2</v>
      </c>
      <c r="BJ947" s="48">
        <f t="shared" si="7"/>
        <v>2.7734125257477902E-2</v>
      </c>
      <c r="BK947" s="48"/>
      <c r="BL947" s="48">
        <f t="shared" si="18"/>
        <v>0.97813832268827727</v>
      </c>
      <c r="BM947" s="48">
        <f t="shared" si="19"/>
        <v>3.1043655635312854E-3</v>
      </c>
      <c r="BN947" s="48">
        <f t="shared" si="20"/>
        <v>1.6091898011890031E-2</v>
      </c>
      <c r="BO947" s="48">
        <f t="shared" si="21"/>
        <v>2.6654137363014089E-3</v>
      </c>
      <c r="BP947" s="48">
        <f t="shared" si="8"/>
        <v>1</v>
      </c>
      <c r="BQ947" s="48">
        <f t="shared" si="22"/>
        <v>1.1898999621099728E-2</v>
      </c>
      <c r="BR947" s="48">
        <f t="shared" si="23"/>
        <v>0.95935920243002237</v>
      </c>
      <c r="BS947" s="48">
        <f t="shared" si="24"/>
        <v>1.4018605514324363E-2</v>
      </c>
      <c r="BT947" s="48">
        <f t="shared" si="25"/>
        <v>1.4723192434553384E-2</v>
      </c>
      <c r="BU947" s="48">
        <f t="shared" si="9"/>
        <v>0.99999999999999978</v>
      </c>
      <c r="BV947" s="48">
        <f t="shared" si="26"/>
        <v>2.3557091342540235E-2</v>
      </c>
      <c r="BW947" s="48">
        <f t="shared" si="27"/>
        <v>5.3540400534632061E-3</v>
      </c>
      <c r="BX947" s="48">
        <f t="shared" si="28"/>
        <v>0.95900526795683028</v>
      </c>
      <c r="BY947" s="48">
        <f t="shared" si="29"/>
        <v>1.2083600647166201E-2</v>
      </c>
      <c r="BZ947" s="48">
        <f t="shared" si="10"/>
        <v>0.99999999999999989</v>
      </c>
      <c r="CA947" s="48">
        <f t="shared" si="30"/>
        <v>5.2839039013469517E-4</v>
      </c>
      <c r="CB947" s="48">
        <f t="shared" si="31"/>
        <v>7.7095645710331447E-3</v>
      </c>
      <c r="CC947" s="48">
        <f t="shared" si="32"/>
        <v>1.6363351072955013E-3</v>
      </c>
      <c r="CD947" s="48">
        <f t="shared" si="33"/>
        <v>0.99012570993153659</v>
      </c>
      <c r="CE947" s="48">
        <f t="shared" si="11"/>
        <v>0.99999999999999989</v>
      </c>
      <c r="CF947" s="48"/>
      <c r="CG947" s="48">
        <f t="shared" si="34"/>
        <v>0.97813832268827727</v>
      </c>
      <c r="CH947" s="48">
        <f t="shared" si="35"/>
        <v>3.1043655635312854E-3</v>
      </c>
      <c r="CI947" s="48">
        <f t="shared" si="36"/>
        <v>1.6091898011890031E-2</v>
      </c>
      <c r="CJ947" s="48">
        <f t="shared" si="37"/>
        <v>2.6654137363014089E-3</v>
      </c>
      <c r="CK947" s="48">
        <f t="shared" si="12"/>
        <v>1</v>
      </c>
      <c r="CL947" s="48">
        <f t="shared" si="38"/>
        <v>1.1898999621099728E-2</v>
      </c>
      <c r="CM947" s="48">
        <f t="shared" si="39"/>
        <v>0.95935920243002237</v>
      </c>
      <c r="CN947" s="48">
        <f t="shared" si="40"/>
        <v>1.4018605514324363E-2</v>
      </c>
      <c r="CO947" s="48">
        <f t="shared" si="41"/>
        <v>1.4723192434553384E-2</v>
      </c>
      <c r="CP947" s="48">
        <f t="shared" si="13"/>
        <v>0.99999999999999978</v>
      </c>
      <c r="CQ947" s="48">
        <f t="shared" si="42"/>
        <v>2.3557091342540235E-2</v>
      </c>
      <c r="CR947" s="48">
        <f t="shared" si="43"/>
        <v>5.3540400534632061E-3</v>
      </c>
      <c r="CS947" s="48">
        <f t="shared" si="44"/>
        <v>0.95900526795683028</v>
      </c>
      <c r="CT947" s="48">
        <f t="shared" si="45"/>
        <v>1.2083600647166201E-2</v>
      </c>
      <c r="CU947" s="48">
        <f t="shared" si="14"/>
        <v>0.99999999999999989</v>
      </c>
      <c r="CV947" s="48">
        <f t="shared" si="46"/>
        <v>5.2839039013469517E-4</v>
      </c>
      <c r="CW947" s="48">
        <f t="shared" si="47"/>
        <v>7.7095645710331447E-3</v>
      </c>
      <c r="CX947" s="48">
        <f t="shared" si="48"/>
        <v>1.6363351072955013E-3</v>
      </c>
      <c r="CY947" s="48">
        <f t="shared" si="49"/>
        <v>0.99012570993153659</v>
      </c>
      <c r="CZ947" s="48">
        <f t="shared" si="15"/>
        <v>0.99999999999999989</v>
      </c>
      <c r="DA947" s="48"/>
      <c r="DB947" s="48">
        <f>(AQ947*Baseline!B$7 + AV947*Baseline!B$11 + BA947*Baseline!B$16 + BF947*Baseline!B$18)</f>
        <v>78236.66330916225</v>
      </c>
      <c r="DC947" s="48">
        <f>(AR947*Baseline!B$7 + AW947*Baseline!B$11 + BB947*Baseline!B$16 + BG947*Baseline!B$18)</f>
        <v>69812.042701054554</v>
      </c>
      <c r="DD947" s="48">
        <f>(AS947*Baseline!B$7 + AX947*Baseline!B$11 + BC947*Baseline!B$16 + BH947*Baseline!B$18)</f>
        <v>115121.66085485088</v>
      </c>
      <c r="DE947" s="48">
        <f>(AT947*Baseline!B$7 + AY947*Baseline!B$11 + BD947*Baseline!B$16 + BI947*Baseline!B$18)</f>
        <v>1259936.2617174059</v>
      </c>
      <c r="DF947" s="48">
        <f t="shared" si="16"/>
        <v>1523106.6285824736</v>
      </c>
      <c r="DG947" s="48"/>
      <c r="DH947" s="48">
        <f t="shared" si="50"/>
        <v>5.1366504380573552E-2</v>
      </c>
      <c r="DI947" s="48">
        <f t="shared" si="51"/>
        <v>4.583529569825804E-2</v>
      </c>
      <c r="DJ947" s="48">
        <f t="shared" si="52"/>
        <v>7.5583454693511784E-2</v>
      </c>
      <c r="DK947" s="48">
        <f t="shared" si="53"/>
        <v>0.82721474522765659</v>
      </c>
      <c r="DL947" s="48">
        <f t="shared" si="17"/>
        <v>1</v>
      </c>
      <c r="DM947" s="48"/>
      <c r="DN947" s="48">
        <f>DH947 / (Baseline!B$7/Baseline!B$17)</f>
        <v>5.4830364887108169</v>
      </c>
      <c r="DO947" s="48">
        <f>DI947 / (Baseline!B$11/Baseline!B$17)</f>
        <v>1.1064859761350891</v>
      </c>
      <c r="DP947" s="48">
        <f>DJ947 / (Baseline!B$16/Baseline!B$17)</f>
        <v>1.1679927933095537</v>
      </c>
      <c r="DQ947" s="48">
        <f>DK947 / (Baseline!B$18/Baseline!B$17)</f>
        <v>0.93523929778174542</v>
      </c>
      <c r="DR947" s="71"/>
      <c r="DS947" s="48">
        <f>(AU947*Baseline!B$34)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3.5961215326542818E-2</v>
      </c>
      <c r="DT947" s="48">
        <f>(AZ947*Baseline!B$34) + (Baseline!D$88*(1-Baseline!D$89)*Baseline!B$35) + (Baseline!D$88*Baseline!D$89*((1-Baseline!D$90)*Baseline!B$40 + Baseline!D$90*Baseline!B$41))</f>
        <v>1.0727255382256374E-2</v>
      </c>
      <c r="DU947" s="48">
        <f>(BE947*Baseline!B$34) + (Baseline!F$88*(1-Baseline!F$89)*Baseline!B$35) + (Baseline!F$88*Baseline!F$89*((1-Baseline!F$90)*Baseline!B$40 + Baseline!F$90*Baseline!B$41))</f>
        <v>1.2911079912948775E-2</v>
      </c>
      <c r="DV947" s="48">
        <f>(BJ947*Baseline!B$34) + (Baseline!H$88*(1-Baseline!H$89)*Baseline!B$35) + (Baseline!H$88*Baseline!H$89*((1-Baseline!H$90)*Baseline!B$40 + Baseline!H$90*Baseline!B$41))</f>
        <v>9.3051187886216864E-3</v>
      </c>
      <c r="DW947" s="48">
        <f>( DS947*Baseline!B$7 + DT947*Baseline!B$11 + DU947*Baseline!B$16 + DV947*Baseline!B$18 ) / Baseline!B$17</f>
        <v>9.8471007652591192E-3</v>
      </c>
    </row>
    <row r="948" spans="1:127">
      <c r="A948" s="7" t="s">
        <v>1283</v>
      </c>
      <c r="B948" s="1">
        <f>MIN( MAX( NORMINV( MCrands!B948, (B$5+B$4)/2, (B$5-B$4)/3.29 ), 0 ), 1 )</f>
        <v>0.54733780750162175</v>
      </c>
      <c r="C948" s="1">
        <f>MAX( NORMINV( MCrands!C948, (C$5+C$4)/2, (C$5-C$4)/3.29 ), 0 )</f>
        <v>2.5220715066695494</v>
      </c>
      <c r="D948" s="40"/>
      <c r="E948" s="40">
        <f>Baseline!B$33 * (C948 * Baseline!B$66*Baseline!B$66/Baseline!B$73 + Baseline!B$52*Baseline!B$52/Baseline!B$74 + Baseline!B$53*Baseline!B$53/Baseline!B$75 + Baseline!B$54*Baseline!B$54/Baseline!B$76)</f>
        <v>2.1113307175356456E-5</v>
      </c>
      <c r="F948" s="40">
        <f>Baseline!B$33 * (C948 * Baseline!B$66*Baseline!B$57/Baseline!B$73 + Baseline!B$52*Baseline!B$67/Baseline!B$74 + Baseline!B$53*Baseline!B$55/Baseline!B$75 + Baseline!B$54*Baseline!B$56/Baseline!B$76)</f>
        <v>3.9428340524742347E-8</v>
      </c>
      <c r="G948" s="1">
        <f>Baseline!B$33 * (C948 * Baseline!B$66*Baseline!B$58/Baseline!B$73 + Baseline!B$52*Baseline!B$59/Baseline!B$74 + Baseline!B$53*Baseline!B$68/Baseline!B$75 + Baseline!B$54*Baseline!B$60/Baseline!B$76)</f>
        <v>1.0858237966530941E-7</v>
      </c>
      <c r="H948" s="40">
        <f>Baseline!B$33 * (C948 * Baseline!B$66*Baseline!B$61/Baseline!B$73 + Baseline!B$52*Baseline!B$62/Baseline!B$74 + Baseline!B$53*Baseline!B$63/Baseline!B$75 + Baseline!B$54*Baseline!B$69/Baseline!B$76)</f>
        <v>1.7476729646848176E-9</v>
      </c>
      <c r="I948" s="40">
        <f>Baseline!B$33 * (C948 * Baseline!B$57*Baseline!B$66/Baseline!B$73 + Baseline!B$67*Baseline!B$52/Baseline!B$74 + Baseline!B$55*Baseline!B$53/Baseline!B$75 + Baseline!B$56*Baseline!B$54/Baseline!B$76)</f>
        <v>3.9428340524742347E-8</v>
      </c>
      <c r="J948" s="1">
        <f>Baseline!B$33 * (C948 * Baseline!B$57*Baseline!B$57/Baseline!B$73 + Baseline!B$67*Baseline!B$67/Baseline!B$74 + Baseline!B$55*Baseline!B$55/Baseline!B$75 + Baseline!B$56*Baseline!B$56/Baseline!B$76)</f>
        <v>1.794960622534971E-6</v>
      </c>
      <c r="K948" s="40">
        <f>Baseline!B$33 * (C948 * Baseline!B$57*Baseline!B$58/Baseline!B$73 + Baseline!B$67*Baseline!B$59/Baseline!B$74 + Baseline!B$55*Baseline!B$68/Baseline!B$75 + Baseline!B$56*Baseline!B$60/Baseline!B$76)</f>
        <v>1.3929286442370177E-8</v>
      </c>
      <c r="L948" s="1">
        <f>Baseline!B$33 * (C948 * Baseline!B$57*Baseline!B$61/Baseline!B$73 + Baseline!B$67*Baseline!B$62/Baseline!B$74 + Baseline!B$55*Baseline!B$63/Baseline!B$75 + Baseline!B$56*Baseline!B$69/Baseline!B$76)</f>
        <v>1.4629427763490649E-8</v>
      </c>
      <c r="M948" s="40">
        <f>Baseline!B$33 * (C948 * Baseline!B$58*Baseline!B$66/Baseline!B$73 + Baseline!B$59*Baseline!B$52/Baseline!B$74 + Baseline!B$68*Baseline!B$53/Baseline!B$75 + Baseline!B$60*Baseline!B$54/Baseline!B$76)</f>
        <v>1.0858237966530941E-7</v>
      </c>
      <c r="N948" s="1">
        <f>Baseline!B$33 * (C948 * Baseline!B$58*Baseline!B$57/Baseline!B$73 + Baseline!B$59*Baseline!B$67/Baseline!B$74 + Baseline!B$68*Baseline!B$55/Baseline!B$75 + Baseline!B$60*Baseline!B$56/Baseline!B$76)</f>
        <v>1.3929286442370177E-8</v>
      </c>
      <c r="O948" s="1">
        <f>Baseline!B$33 * (C948 * Baseline!B$58*Baseline!B$58/Baseline!B$73 + Baseline!B$59*Baseline!B$59/Baseline!B$74 + Baseline!B$68*Baseline!B$68/Baseline!B$75 + Baseline!B$60*Baseline!B$60/Baseline!B$76)</f>
        <v>1.3250169809319876E-6</v>
      </c>
      <c r="P948" s="40">
        <f>Baseline!B$33 * (C948 * Baseline!B$58*Baseline!B$61/Baseline!B$73 + Baseline!B$59*Baseline!B$62/Baseline!B$74 + Baseline!B$68*Baseline!B$63/Baseline!B$75 + Baseline!B$60*Baseline!B$69/Baseline!B$76)</f>
        <v>1.6489925801163947E-9</v>
      </c>
      <c r="Q948" s="40">
        <f>Baseline!B$33 * (C948 * Baseline!B$61*Baseline!B$66/Baseline!B$73 + Baseline!B$62*Baseline!B$52/Baseline!B$74 + Baseline!B$63*Baseline!B$53/Baseline!B$75 + Baseline!B$69*Baseline!B$54/Baseline!B$76)</f>
        <v>1.7476729646848176E-9</v>
      </c>
      <c r="R948" s="40">
        <f>Baseline!B$33 * (C948 * Baseline!B$61*Baseline!B$57/Baseline!B$73 + Baseline!B$62*Baseline!B$67/Baseline!B$74 + Baseline!B$63*Baseline!B$55/Baseline!B$75 + Baseline!B$69*Baseline!B$56/Baseline!B$76)</f>
        <v>1.4629427763490649E-8</v>
      </c>
      <c r="S948" s="40">
        <f>Baseline!B$33 * (C948 * Baseline!B$61*Baseline!B$58/Baseline!B$73 + Baseline!B$62*Baseline!B$59/Baseline!B$74 + Baseline!B$63*Baseline!B$68/Baseline!B$75 + Baseline!B$69*Baseline!B$60/Baseline!B$76)</f>
        <v>1.6489925801163947E-9</v>
      </c>
      <c r="T948" s="40">
        <f>Baseline!B$33 * (C948 * Baseline!B$61*Baseline!B$61/Baseline!B$73 + Baseline!B$62*Baseline!B$62/Baseline!B$74 + Baseline!B$63*Baseline!B$63/Baseline!B$75 + Baseline!B$69*Baseline!B$69/Baseline!B$76)</f>
        <v>9.8551805221773834E-8</v>
      </c>
      <c r="U948" s="40"/>
      <c r="V948" s="40">
        <f>E948 * ( Baseline!B$87 * Baseline!B$7 )</f>
        <v>0.21913501517302467</v>
      </c>
      <c r="W948" s="40">
        <f>F948 * ( Baseline!D$87 * Baseline!B$11 )</f>
        <v>7.2731865624562264E-4</v>
      </c>
      <c r="X948" s="40">
        <f>G948 * ( Baseline!F$87 * Baseline!B$16 )</f>
        <v>3.7715839750406088E-3</v>
      </c>
      <c r="Y948" s="40">
        <f>H948 * ( Baseline!H$87 * Baseline!B$18 )</f>
        <v>6.1461021046315767E-4</v>
      </c>
      <c r="Z948" s="48">
        <f t="shared" si="0"/>
        <v>0.22424852801477405</v>
      </c>
      <c r="AA948" s="40">
        <f>I948 * ( Baseline!B$87 * Baseline!B$7 )</f>
        <v>4.0922674630630083E-4</v>
      </c>
      <c r="AB948" s="1">
        <f>J948 * ( Baseline!D$87 * Baseline!B$11 )</f>
        <v>3.3110912876911459E-2</v>
      </c>
      <c r="AC948" s="1">
        <f>K948 * ( Baseline!F$87 * Baseline!B$16 )</f>
        <v>4.8383055972550339E-4</v>
      </c>
      <c r="AD948" s="1">
        <f>L948 * ( Baseline!F$87 * Baseline!B$16 )</f>
        <v>5.081498074261078E-4</v>
      </c>
      <c r="AE948" s="48">
        <f t="shared" si="1"/>
        <v>3.4512119990369371E-2</v>
      </c>
      <c r="AF948" s="48">
        <f>M948 * ( Baseline!B$87 * Baseline!B$7 )</f>
        <v>1.1269765185462463E-3</v>
      </c>
      <c r="AG948" s="48">
        <f>N948 * ( Baseline!D$87 * Baseline!B$11 )</f>
        <v>2.5694791520245575E-4</v>
      </c>
      <c r="AH948" s="48">
        <f>O948 * ( Baseline!F$87 * Baseline!B$16 )</f>
        <v>4.6024159972765613E-2</v>
      </c>
      <c r="AI948" s="48">
        <f>P948 * ( Baseline!H$87 * Baseline!B$18 )</f>
        <v>5.7990693750892871E-4</v>
      </c>
      <c r="AJ948" s="48">
        <f t="shared" si="2"/>
        <v>4.7987991344023248E-2</v>
      </c>
      <c r="AK948" s="48">
        <f>Q948 * ( Baseline!B$87 * Baseline!B$7 )</f>
        <v>1.8139097700463724E-5</v>
      </c>
      <c r="AL948" s="48">
        <f>R948 * ( Baseline!D$87 * Baseline!B$11 )</f>
        <v>2.6986313907650705E-4</v>
      </c>
      <c r="AM948" s="48">
        <f>S948 * ( Baseline!F$87 * Baseline!B$16 )</f>
        <v>5.7277377870130132E-5</v>
      </c>
      <c r="AN948" s="48">
        <f>T948 * ( Baseline!H$87 * Baseline!B$18 )</f>
        <v>3.4658055009623691E-2</v>
      </c>
      <c r="AO948" s="48">
        <f t="shared" si="3"/>
        <v>3.5003334624270792E-2</v>
      </c>
      <c r="AP948" s="48"/>
      <c r="AQ948" s="48">
        <f>V948 * ( (1-Baseline!B$88-Baseline!B$87) + (1-B948)*Baseline!B$88 )</f>
        <v>0.10769814375936416</v>
      </c>
      <c r="AR948" s="48">
        <f>W948 * ( (1-Baseline!B$88-Baseline!B$87) + (1-B948)*Baseline!B$88 )</f>
        <v>3.5745482819055704E-4</v>
      </c>
      <c r="AS948" s="48">
        <f>X948 * ( (1-Baseline!B$88-Baseline!B$87) + (1-B948)*Baseline!B$88 )</f>
        <v>1.8536179296755292E-3</v>
      </c>
      <c r="AT948" s="48">
        <f>Y948 * ( (1-Baseline!B$88-Baseline!B$87) + (1-B948)*Baseline!B$88 )</f>
        <v>3.0206208145316271E-4</v>
      </c>
      <c r="AU948" s="48">
        <f t="shared" si="4"/>
        <v>0.11021127859868342</v>
      </c>
      <c r="AV948" s="48">
        <f>AA948 * ( (1-Baseline!D$88-Baseline!D$87) + (1-B948)*Baseline!D$88 )</f>
        <v>3.053613405230203E-4</v>
      </c>
      <c r="AW948" s="48">
        <f>AB948 * ( (1-Baseline!D$88-Baseline!D$87) + (1-B948)*Baseline!D$88 )</f>
        <v>2.4707067251334598E-2</v>
      </c>
      <c r="AX948" s="48">
        <f>AC948 * ( (1-Baseline!D$88-Baseline!D$87) + (1-B948)*Baseline!D$88 )</f>
        <v>3.6103003930539561E-4</v>
      </c>
      <c r="AY948" s="48">
        <f>AD948 * ( (1-Baseline!D$88-Baseline!D$87) + (1-B948)*Baseline!D$88 )</f>
        <v>3.791768445799696E-4</v>
      </c>
      <c r="AZ948" s="48">
        <f t="shared" si="5"/>
        <v>2.5752635475742983E-2</v>
      </c>
      <c r="BA948" s="48">
        <f>AF948 * ( (1-Baseline!F$88-Baseline!F$87) + (1-Baseline!B$36)*Baseline!F$88 )</f>
        <v>8.1100836599447236E-4</v>
      </c>
      <c r="BB948" s="48">
        <f>AG948 * ( (1-Baseline!F$88-Baseline!F$87) + (1-Baseline!B$36)*Baseline!F$88 )</f>
        <v>1.8490794211297365E-4</v>
      </c>
      <c r="BC948" s="48">
        <f>AH948 * ( (1-Baseline!F$88-Baseline!F$87) + (1-Baseline!B$36)*Baseline!F$88 )</f>
        <v>3.3120458289521267E-2</v>
      </c>
      <c r="BD948" s="48">
        <f>AI948 * ( (1-Baseline!F$88-Baseline!F$87) + (1-Baseline!B$36)*Baseline!F$88 )</f>
        <v>4.1731958925342544E-4</v>
      </c>
      <c r="BE948" s="48">
        <f t="shared" si="6"/>
        <v>3.4533694186882138E-2</v>
      </c>
      <c r="BF948" s="48">
        <f>AK948 * ( (1-Baseline!H$88-Baseline!H$87) + (1-Baseline!B$36)*Baseline!H$88 )</f>
        <v>1.4371969890031415E-5</v>
      </c>
      <c r="BG948" s="48">
        <f>AL948 * ( (1-Baseline!H$88-Baseline!H$87) + (1-Baseline!B$36)*Baseline!H$88 )</f>
        <v>2.1381796235309805E-4</v>
      </c>
      <c r="BH948" s="48">
        <f>AM948 * ( (1-Baseline!H$88-Baseline!H$87) + (1-Baseline!B$36)*Baseline!H$88 )</f>
        <v>4.5382012034061498E-5</v>
      </c>
      <c r="BI948" s="48">
        <f>AN948 * ( (1-Baseline!H$88-Baseline!H$87) + (1-Baseline!B$36)*Baseline!H$88 )</f>
        <v>2.7460270145225039E-2</v>
      </c>
      <c r="BJ948" s="48">
        <f t="shared" si="7"/>
        <v>2.773384208950223E-2</v>
      </c>
      <c r="BK948" s="48"/>
      <c r="BL948" s="48">
        <f t="shared" si="18"/>
        <v>0.97719711747043225</v>
      </c>
      <c r="BM948" s="48">
        <f t="shared" si="19"/>
        <v>3.2433597789221836E-3</v>
      </c>
      <c r="BN948" s="48">
        <f t="shared" si="20"/>
        <v>1.6818768035757752E-2</v>
      </c>
      <c r="BO948" s="48">
        <f t="shared" si="21"/>
        <v>2.7407547148878748E-3</v>
      </c>
      <c r="BP948" s="48">
        <f t="shared" si="8"/>
        <v>1</v>
      </c>
      <c r="BQ948" s="48">
        <f t="shared" si="22"/>
        <v>1.1857479239771299E-2</v>
      </c>
      <c r="BR948" s="48">
        <f t="shared" si="23"/>
        <v>0.9593995641574925</v>
      </c>
      <c r="BS948" s="48">
        <f t="shared" si="24"/>
        <v>1.4019149210784983E-2</v>
      </c>
      <c r="BT948" s="48">
        <f t="shared" si="25"/>
        <v>1.4723807391951215E-2</v>
      </c>
      <c r="BU948" s="48">
        <f t="shared" si="9"/>
        <v>1</v>
      </c>
      <c r="BV948" s="48">
        <f t="shared" si="26"/>
        <v>2.3484552842960527E-2</v>
      </c>
      <c r="BW948" s="48">
        <f t="shared" si="27"/>
        <v>5.3544211375802413E-3</v>
      </c>
      <c r="BX948" s="48">
        <f t="shared" si="28"/>
        <v>0.95907660820435181</v>
      </c>
      <c r="BY948" s="48">
        <f t="shared" si="29"/>
        <v>1.2084417815107286E-2</v>
      </c>
      <c r="BZ948" s="48">
        <f t="shared" si="10"/>
        <v>0.99999999999999989</v>
      </c>
      <c r="CA948" s="48">
        <f t="shared" si="30"/>
        <v>5.1821056179848486E-4</v>
      </c>
      <c r="CB948" s="48">
        <f t="shared" si="31"/>
        <v>7.7096408663130042E-3</v>
      </c>
      <c r="CC948" s="48">
        <f t="shared" si="32"/>
        <v>1.6363406082577873E-3</v>
      </c>
      <c r="CD948" s="48">
        <f t="shared" si="33"/>
        <v>0.99013580796363077</v>
      </c>
      <c r="CE948" s="48">
        <f t="shared" si="11"/>
        <v>1</v>
      </c>
      <c r="CF948" s="48"/>
      <c r="CG948" s="48">
        <f t="shared" si="34"/>
        <v>0.97719711747043225</v>
      </c>
      <c r="CH948" s="48">
        <f t="shared" si="35"/>
        <v>3.2433597789221836E-3</v>
      </c>
      <c r="CI948" s="48">
        <f t="shared" si="36"/>
        <v>1.6818768035757752E-2</v>
      </c>
      <c r="CJ948" s="48">
        <f t="shared" si="37"/>
        <v>2.7407547148878748E-3</v>
      </c>
      <c r="CK948" s="48">
        <f t="shared" si="12"/>
        <v>1</v>
      </c>
      <c r="CL948" s="48">
        <f t="shared" si="38"/>
        <v>1.1857479239771299E-2</v>
      </c>
      <c r="CM948" s="48">
        <f t="shared" si="39"/>
        <v>0.9593995641574925</v>
      </c>
      <c r="CN948" s="48">
        <f t="shared" si="40"/>
        <v>1.4019149210784983E-2</v>
      </c>
      <c r="CO948" s="48">
        <f t="shared" si="41"/>
        <v>1.4723807391951215E-2</v>
      </c>
      <c r="CP948" s="48">
        <f t="shared" si="13"/>
        <v>1</v>
      </c>
      <c r="CQ948" s="48">
        <f t="shared" si="42"/>
        <v>2.3484552842960527E-2</v>
      </c>
      <c r="CR948" s="48">
        <f t="shared" si="43"/>
        <v>5.3544211375802413E-3</v>
      </c>
      <c r="CS948" s="48">
        <f t="shared" si="44"/>
        <v>0.95907660820435181</v>
      </c>
      <c r="CT948" s="48">
        <f t="shared" si="45"/>
        <v>1.2084417815107286E-2</v>
      </c>
      <c r="CU948" s="48">
        <f t="shared" si="14"/>
        <v>0.99999999999999989</v>
      </c>
      <c r="CV948" s="48">
        <f t="shared" si="46"/>
        <v>5.1821056179848486E-4</v>
      </c>
      <c r="CW948" s="48">
        <f t="shared" si="47"/>
        <v>7.7096408663130042E-3</v>
      </c>
      <c r="CX948" s="48">
        <f t="shared" si="48"/>
        <v>1.6363406082577873E-3</v>
      </c>
      <c r="CY948" s="48">
        <f t="shared" si="49"/>
        <v>0.99013580796363077</v>
      </c>
      <c r="CZ948" s="48">
        <f t="shared" si="15"/>
        <v>1</v>
      </c>
      <c r="DA948" s="48"/>
      <c r="DB948" s="48">
        <f>(AQ948*Baseline!B$7 + AV948*Baseline!B$11 + BA948*Baseline!B$16 + BF948*Baseline!B$18)</f>
        <v>56263.599954018617</v>
      </c>
      <c r="DC948" s="48">
        <f>(AR948*Baseline!B$7 + AW948*Baseline!B$11 + BB948*Baseline!B$16 + BG948*Baseline!B$18)</f>
        <v>63569.381203984143</v>
      </c>
      <c r="DD948" s="48">
        <f>(AS948*Baseline!B$7 + AX948*Baseline!B$11 + BC948*Baseline!B$16 + BH948*Baseline!B$18)</f>
        <v>114711.16063053792</v>
      </c>
      <c r="DE948" s="48">
        <f>(AT948*Baseline!B$7 + AY948*Baseline!B$11 + BD948*Baseline!B$16 + BI948*Baseline!B$18)</f>
        <v>1259785.9427732702</v>
      </c>
      <c r="DF948" s="48">
        <f t="shared" si="16"/>
        <v>1494330.0845618108</v>
      </c>
      <c r="DG948" s="48"/>
      <c r="DH948" s="48">
        <f t="shared" si="50"/>
        <v>3.7651386755368076E-2</v>
      </c>
      <c r="DI948" s="48">
        <f t="shared" si="51"/>
        <v>4.2540387736772947E-2</v>
      </c>
      <c r="DJ948" s="48">
        <f t="shared" si="52"/>
        <v>7.6764271706525403E-2</v>
      </c>
      <c r="DK948" s="48">
        <f t="shared" si="53"/>
        <v>0.84304395380133357</v>
      </c>
      <c r="DL948" s="48">
        <f t="shared" si="17"/>
        <v>1</v>
      </c>
      <c r="DM948" s="48"/>
      <c r="DN948" s="48">
        <f>DH948 / (Baseline!B$7/Baseline!B$17)</f>
        <v>4.0190378909319353</v>
      </c>
      <c r="DO948" s="48">
        <f>DI948 / (Baseline!B$11/Baseline!B$17)</f>
        <v>1.0269453209151498</v>
      </c>
      <c r="DP948" s="48">
        <f>DJ948 / (Baseline!B$16/Baseline!B$17)</f>
        <v>1.1862399846692204</v>
      </c>
      <c r="DQ948" s="48">
        <f>DK948 / (Baseline!B$18/Baseline!B$17)</f>
        <v>0.95313561551096115</v>
      </c>
      <c r="DR948" s="71"/>
      <c r="DS948" s="48">
        <f>(AU948*Baseline!B$34)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2.9061223039802513E-2</v>
      </c>
      <c r="DT948" s="48">
        <f>(AZ948*Baseline!B$34) + (Baseline!D$88*(1-Baseline!D$89)*Baseline!B$35) + (Baseline!D$88*Baseline!D$89*((1-Baseline!D$90)*Baseline!B$40 + Baseline!D$90*Baseline!B$41))</f>
        <v>1.0276463321361451E-2</v>
      </c>
      <c r="DU948" s="48">
        <f>(BE948*Baseline!B$34) + (Baseline!F$88*(1-Baseline!F$89)*Baseline!B$35) + (Baseline!F$88*Baseline!F$89*((1-Baseline!F$90)*Baseline!B$40 + Baseline!F$90*Baseline!B$41))</f>
        <v>1.2910694128032325E-2</v>
      </c>
      <c r="DV948" s="48">
        <f>(BJ948*Baseline!B$34) + (Baseline!H$88*(1-Baseline!H$89)*Baseline!B$35) + (Baseline!H$88*Baseline!H$89*((1-Baseline!H$90)*Baseline!B$40 + Baseline!H$90*Baseline!B$41))</f>
        <v>9.3050763134253367E-3</v>
      </c>
      <c r="DW948" s="48">
        <f>( DS948*Baseline!B$7 + DT948*Baseline!B$11 + DU948*Baseline!B$16 + DV948*Baseline!B$18 ) / Baseline!B$17</f>
        <v>9.7637236180329844E-3</v>
      </c>
    </row>
    <row r="949" spans="1:127">
      <c r="A949" s="7" t="s">
        <v>1284</v>
      </c>
      <c r="B949" s="1">
        <f>MIN( MAX( NORMINV( MCrands!B949, (B$5+B$4)/2, (B$5-B$4)/3.29 ), 0 ), 1 )</f>
        <v>0.4995489276714129</v>
      </c>
      <c r="C949" s="1">
        <f>MAX( NORMINV( MCrands!C949, (C$5+C$4)/2, (C$5-C$4)/3.29 ), 0 )</f>
        <v>2.7084273718528395</v>
      </c>
      <c r="D949" s="40"/>
      <c r="E949" s="40">
        <f>Baseline!B$33 * (C949 * Baseline!B$66*Baseline!B$66/Baseline!B$73 + Baseline!B$52*Baseline!B$52/Baseline!B$74 + Baseline!B$53*Baseline!B$53/Baseline!B$75 + Baseline!B$54*Baseline!B$54/Baseline!B$76)</f>
        <v>2.2672741018544017E-5</v>
      </c>
      <c r="F949" s="40">
        <f>Baseline!B$33 * (C949 * Baseline!B$66*Baseline!B$57/Baseline!B$73 + Baseline!B$52*Baseline!B$67/Baseline!B$74 + Baseline!B$53*Baseline!B$55/Baseline!B$75 + Baseline!B$54*Baseline!B$56/Baseline!B$76)</f>
        <v>3.9636890687656099E-8</v>
      </c>
      <c r="G949" s="1">
        <f>Baseline!B$33 * (C949 * Baseline!B$66*Baseline!B$58/Baseline!B$73 + Baseline!B$52*Baseline!B$59/Baseline!B$74 + Baseline!B$53*Baseline!B$68/Baseline!B$75 + Baseline!B$54*Baseline!B$60/Baseline!B$76)</f>
        <v>1.0909506548247238E-7</v>
      </c>
      <c r="H949" s="40">
        <f>Baseline!B$33 * (C949 * Baseline!B$66*Baseline!B$61/Baseline!B$73 + Baseline!B$52*Baseline!B$62/Baseline!B$74 + Baseline!B$53*Baseline!B$63/Baseline!B$75 + Baseline!B$54*Baseline!B$69/Baseline!B$76)</f>
        <v>1.7989415464011142E-9</v>
      </c>
      <c r="I949" s="40">
        <f>Baseline!B$33 * (C949 * Baseline!B$57*Baseline!B$66/Baseline!B$73 + Baseline!B$67*Baseline!B$52/Baseline!B$74 + Baseline!B$55*Baseline!B$53/Baseline!B$75 + Baseline!B$56*Baseline!B$54/Baseline!B$76)</f>
        <v>3.9636890687656099E-8</v>
      </c>
      <c r="J949" s="1">
        <f>Baseline!B$33 * (C949 * Baseline!B$57*Baseline!B$57/Baseline!B$73 + Baseline!B$67*Baseline!B$67/Baseline!B$74 + Baseline!B$55*Baseline!B$55/Baseline!B$75 + Baseline!B$56*Baseline!B$56/Baseline!B$76)</f>
        <v>1.7949606504253308E-6</v>
      </c>
      <c r="K949" s="40">
        <f>Baseline!B$33 * (C949 * Baseline!B$57*Baseline!B$58/Baseline!B$73 + Baseline!B$67*Baseline!B$59/Baseline!B$74 + Baseline!B$55*Baseline!B$68/Baseline!B$75 + Baseline!B$56*Baseline!B$60/Baseline!B$76)</f>
        <v>1.3929355006170532E-8</v>
      </c>
      <c r="L949" s="1">
        <f>Baseline!B$33 * (C949 * Baseline!B$57*Baseline!B$61/Baseline!B$73 + Baseline!B$67*Baseline!B$62/Baseline!B$74 + Baseline!B$55*Baseline!B$63/Baseline!B$75 + Baseline!B$56*Baseline!B$69/Baseline!B$76)</f>
        <v>1.4629434619870684E-8</v>
      </c>
      <c r="M949" s="40">
        <f>Baseline!B$33 * (C949 * Baseline!B$58*Baseline!B$66/Baseline!B$73 + Baseline!B$59*Baseline!B$52/Baseline!B$74 + Baseline!B$68*Baseline!B$53/Baseline!B$75 + Baseline!B$60*Baseline!B$54/Baseline!B$76)</f>
        <v>1.0909506548247237E-7</v>
      </c>
      <c r="N949" s="1">
        <f>Baseline!B$33 * (C949 * Baseline!B$58*Baseline!B$57/Baseline!B$73 + Baseline!B$59*Baseline!B$67/Baseline!B$74 + Baseline!B$68*Baseline!B$55/Baseline!B$75 + Baseline!B$60*Baseline!B$56/Baseline!B$76)</f>
        <v>1.3929355006170532E-8</v>
      </c>
      <c r="O949" s="1">
        <f>Baseline!B$33 * (C949 * Baseline!B$58*Baseline!B$58/Baseline!B$73 + Baseline!B$59*Baseline!B$59/Baseline!B$74 + Baseline!B$68*Baseline!B$68/Baseline!B$75 + Baseline!B$60*Baseline!B$60/Baseline!B$76)</f>
        <v>1.3250171494846632E-6</v>
      </c>
      <c r="P949" s="40">
        <f>Baseline!B$33 * (C949 * Baseline!B$58*Baseline!B$61/Baseline!B$73 + Baseline!B$59*Baseline!B$62/Baseline!B$74 + Baseline!B$68*Baseline!B$63/Baseline!B$75 + Baseline!B$60*Baseline!B$69/Baseline!B$76)</f>
        <v>1.6490094353839821E-9</v>
      </c>
      <c r="Q949" s="40">
        <f>Baseline!B$33 * (C949 * Baseline!B$61*Baseline!B$66/Baseline!B$73 + Baseline!B$62*Baseline!B$52/Baseline!B$74 + Baseline!B$63*Baseline!B$53/Baseline!B$75 + Baseline!B$69*Baseline!B$54/Baseline!B$76)</f>
        <v>1.7989415464011142E-9</v>
      </c>
      <c r="R949" s="40">
        <f>Baseline!B$33 * (C949 * Baseline!B$61*Baseline!B$57/Baseline!B$73 + Baseline!B$62*Baseline!B$67/Baseline!B$74 + Baseline!B$63*Baseline!B$55/Baseline!B$75 + Baseline!B$69*Baseline!B$56/Baseline!B$76)</f>
        <v>1.4629434619870684E-8</v>
      </c>
      <c r="S949" s="40">
        <f>Baseline!B$33 * (C949 * Baseline!B$61*Baseline!B$58/Baseline!B$73 + Baseline!B$62*Baseline!B$59/Baseline!B$74 + Baseline!B$63*Baseline!B$68/Baseline!B$75 + Baseline!B$69*Baseline!B$60/Baseline!B$76)</f>
        <v>1.6490094353839821E-9</v>
      </c>
      <c r="T949" s="40">
        <f>Baseline!B$33 * (C949 * Baseline!B$61*Baseline!B$61/Baseline!B$73 + Baseline!B$62*Baseline!B$62/Baseline!B$74 + Baseline!B$63*Baseline!B$63/Baseline!B$75 + Baseline!B$69*Baseline!B$69/Baseline!B$76)</f>
        <v>9.8551806907300578E-8</v>
      </c>
      <c r="U949" s="40"/>
      <c r="V949" s="40">
        <f>E949 * ( Baseline!B$87 * Baseline!B$7 )</f>
        <v>0.23532037903146835</v>
      </c>
      <c r="W949" s="40">
        <f>F949 * ( Baseline!D$87 * Baseline!B$11 )</f>
        <v>7.3116569678122547E-4</v>
      </c>
      <c r="X949" s="40">
        <f>G949 * ( Baseline!F$87 * Baseline!B$16 )</f>
        <v>3.789391998941012E-3</v>
      </c>
      <c r="Y949" s="40">
        <f>H949 * ( Baseline!H$87 * Baseline!B$18 )</f>
        <v>6.3264001033734823E-4</v>
      </c>
      <c r="Z949" s="48">
        <f t="shared" si="0"/>
        <v>0.24047357673752795</v>
      </c>
      <c r="AA949" s="40">
        <f>I949 * ( Baseline!B$87 * Baseline!B$7 )</f>
        <v>4.1139128844718264E-4</v>
      </c>
      <c r="AB949" s="1">
        <f>J949 * ( Baseline!D$87 * Baseline!B$11 )</f>
        <v>3.3110913391393652E-2</v>
      </c>
      <c r="AC949" s="1">
        <f>K949 * ( Baseline!F$87 * Baseline!B$16 )</f>
        <v>4.8383294127333359E-4</v>
      </c>
      <c r="AD949" s="1">
        <f>L949 * ( Baseline!F$87 * Baseline!B$16 )</f>
        <v>5.0815004558089091E-4</v>
      </c>
      <c r="AE949" s="48">
        <f t="shared" si="1"/>
        <v>3.4514287666695058E-2</v>
      </c>
      <c r="AF949" s="48">
        <f>M949 * ( Baseline!B$87 * Baseline!B$7 )</f>
        <v>1.1322976846425807E-3</v>
      </c>
      <c r="AG949" s="48">
        <f>N949 * ( Baseline!D$87 * Baseline!B$11 )</f>
        <v>2.5694917997115963E-4</v>
      </c>
      <c r="AH949" s="48">
        <f>O949 * ( Baseline!F$87 * Baseline!B$16 )</f>
        <v>4.6024165827404019E-2</v>
      </c>
      <c r="AI949" s="48">
        <f>P949 * ( Baseline!H$87 * Baseline!B$18 )</f>
        <v>5.7991286505931642E-4</v>
      </c>
      <c r="AJ949" s="48">
        <f t="shared" si="2"/>
        <v>4.7993325557077075E-2</v>
      </c>
      <c r="AK949" s="48">
        <f>Q949 * ( Baseline!B$87 * Baseline!B$7 )</f>
        <v>1.8671214310097166E-5</v>
      </c>
      <c r="AL949" s="48">
        <f>R949 * ( Baseline!D$87 * Baseline!B$11 )</f>
        <v>2.6986326555337743E-4</v>
      </c>
      <c r="AM949" s="48">
        <f>S949 * ( Baseline!F$87 * Baseline!B$16 )</f>
        <v>5.7277963333971723E-5</v>
      </c>
      <c r="AN949" s="48">
        <f>T949 * ( Baseline!H$87 * Baseline!B$18 )</f>
        <v>3.465805560237873E-2</v>
      </c>
      <c r="AO949" s="48">
        <f t="shared" si="3"/>
        <v>3.5003868045576175E-2</v>
      </c>
      <c r="AP949" s="48"/>
      <c r="AQ949" s="48">
        <f>V949 * ( (1-Baseline!B$88-Baseline!B$87) + (1-B949)*Baseline!B$88 )</f>
        <v>0.12566142464627852</v>
      </c>
      <c r="AR949" s="48">
        <f>W949 * ( (1-Baseline!B$88-Baseline!B$87) + (1-B949)*Baseline!B$88 )</f>
        <v>3.9044354546841471E-4</v>
      </c>
      <c r="AS949" s="48">
        <f>X949 * ( (1-Baseline!B$88-Baseline!B$87) + (1-B949)*Baseline!B$88 )</f>
        <v>2.0235408386217973E-3</v>
      </c>
      <c r="AT949" s="48">
        <f>Y949 * ( (1-Baseline!B$88-Baseline!B$87) + (1-B949)*Baseline!B$88 )</f>
        <v>3.3783068561434103E-4</v>
      </c>
      <c r="AU949" s="48">
        <f t="shared" si="4"/>
        <v>0.12841323971598309</v>
      </c>
      <c r="AV949" s="48">
        <f>AA949 * ( (1-Baseline!D$88-Baseline!D$87) + (1-B949)*Baseline!D$88 )</f>
        <v>3.1578415064575173E-4</v>
      </c>
      <c r="AW949" s="48">
        <f>AB949 * ( (1-Baseline!D$88-Baseline!D$87) + (1-B949)*Baseline!D$88 )</f>
        <v>2.5415953025822748E-2</v>
      </c>
      <c r="AX949" s="48">
        <f>AC949 * ( (1-Baseline!D$88-Baseline!D$87) + (1-B949)*Baseline!D$88 )</f>
        <v>3.7139039815630755E-4</v>
      </c>
      <c r="AY949" s="48">
        <f>AD949 * ( (1-Baseline!D$88-Baseline!D$87) + (1-B949)*Baseline!D$88 )</f>
        <v>3.9005621910480343E-4</v>
      </c>
      <c r="AZ949" s="48">
        <f t="shared" si="5"/>
        <v>2.6493183793729613E-2</v>
      </c>
      <c r="BA949" s="48">
        <f>AF949 * ( (1-Baseline!F$88-Baseline!F$87) + (1-Baseline!B$36)*Baseline!F$88 )</f>
        <v>8.1483764739470968E-4</v>
      </c>
      <c r="BB949" s="48">
        <f>AG949 * ( (1-Baseline!F$88-Baseline!F$87) + (1-Baseline!B$36)*Baseline!F$88 )</f>
        <v>1.8490885228100558E-4</v>
      </c>
      <c r="BC949" s="48">
        <f>AH949 * ( (1-Baseline!F$88-Baseline!F$87) + (1-Baseline!B$36)*Baseline!F$88 )</f>
        <v>3.3120462502706415E-2</v>
      </c>
      <c r="BD949" s="48">
        <f>AI949 * ( (1-Baseline!F$88-Baseline!F$87) + (1-Baseline!B$36)*Baseline!F$88 )</f>
        <v>4.1732385490836604E-4</v>
      </c>
      <c r="BE949" s="48">
        <f t="shared" si="6"/>
        <v>3.4537532857290491E-2</v>
      </c>
      <c r="BF949" s="48">
        <f>AK949 * ( (1-Baseline!H$88-Baseline!H$87) + (1-Baseline!B$36)*Baseline!H$88 )</f>
        <v>1.4793576522176186E-5</v>
      </c>
      <c r="BG949" s="48">
        <f>AL949 * ( (1-Baseline!H$88-Baseline!H$87) + (1-Baseline!B$36)*Baseline!H$88 )</f>
        <v>2.1381806256325197E-4</v>
      </c>
      <c r="BH949" s="48">
        <f>AM949 * ( (1-Baseline!H$88-Baseline!H$87) + (1-Baseline!B$36)*Baseline!H$88 )</f>
        <v>4.5382475908772474E-5</v>
      </c>
      <c r="BI949" s="48">
        <f>AN949 * ( (1-Baseline!H$88-Baseline!H$87) + (1-Baseline!B$36)*Baseline!H$88 )</f>
        <v>2.7460270614876714E-2</v>
      </c>
      <c r="BJ949" s="48">
        <f t="shared" si="7"/>
        <v>2.7734264729870915E-2</v>
      </c>
      <c r="BK949" s="48"/>
      <c r="BL949" s="48">
        <f t="shared" si="18"/>
        <v>0.97857062810820084</v>
      </c>
      <c r="BM949" s="48">
        <f t="shared" si="19"/>
        <v>3.0405240638112937E-3</v>
      </c>
      <c r="BN949" s="48">
        <f t="shared" si="20"/>
        <v>1.575803899268757E-2</v>
      </c>
      <c r="BO949" s="48">
        <f t="shared" si="21"/>
        <v>2.6308088353002791E-3</v>
      </c>
      <c r="BP949" s="48">
        <f t="shared" si="8"/>
        <v>1</v>
      </c>
      <c r="BQ949" s="48">
        <f t="shared" si="22"/>
        <v>1.1919448908231682E-2</v>
      </c>
      <c r="BR949" s="48">
        <f t="shared" si="23"/>
        <v>0.95933932379385001</v>
      </c>
      <c r="BS949" s="48">
        <f t="shared" si="24"/>
        <v>1.4018337737278974E-2</v>
      </c>
      <c r="BT949" s="48">
        <f t="shared" si="25"/>
        <v>1.472288956063943E-2</v>
      </c>
      <c r="BU949" s="48">
        <f t="shared" si="9"/>
        <v>1.0000000000000002</v>
      </c>
      <c r="BV949" s="48">
        <f t="shared" si="26"/>
        <v>2.35928156988407E-2</v>
      </c>
      <c r="BW949" s="48">
        <f t="shared" si="27"/>
        <v>5.3538523740259969E-3</v>
      </c>
      <c r="BX949" s="48">
        <f t="shared" si="28"/>
        <v>0.95897013372554918</v>
      </c>
      <c r="BY949" s="48">
        <f t="shared" si="29"/>
        <v>1.2083198201584152E-2</v>
      </c>
      <c r="BZ949" s="48">
        <f t="shared" si="10"/>
        <v>1</v>
      </c>
      <c r="CA949" s="48">
        <f t="shared" si="30"/>
        <v>5.3340431651115346E-4</v>
      </c>
      <c r="CB949" s="48">
        <f t="shared" si="31"/>
        <v>7.7095269929028038E-3</v>
      </c>
      <c r="CC949" s="48">
        <f t="shared" si="32"/>
        <v>1.6363323978765419E-3</v>
      </c>
      <c r="CD949" s="48">
        <f t="shared" si="33"/>
        <v>0.99012073629270958</v>
      </c>
      <c r="CE949" s="48">
        <f t="shared" si="11"/>
        <v>1</v>
      </c>
      <c r="CF949" s="48"/>
      <c r="CG949" s="48">
        <f t="shared" si="34"/>
        <v>0.97857062810820084</v>
      </c>
      <c r="CH949" s="48">
        <f t="shared" si="35"/>
        <v>3.0405240638112937E-3</v>
      </c>
      <c r="CI949" s="48">
        <f t="shared" si="36"/>
        <v>1.575803899268757E-2</v>
      </c>
      <c r="CJ949" s="48">
        <f t="shared" si="37"/>
        <v>2.6308088353002791E-3</v>
      </c>
      <c r="CK949" s="48">
        <f t="shared" si="12"/>
        <v>1</v>
      </c>
      <c r="CL949" s="48">
        <f t="shared" si="38"/>
        <v>1.1919448908231682E-2</v>
      </c>
      <c r="CM949" s="48">
        <f t="shared" si="39"/>
        <v>0.95933932379385001</v>
      </c>
      <c r="CN949" s="48">
        <f t="shared" si="40"/>
        <v>1.4018337737278974E-2</v>
      </c>
      <c r="CO949" s="48">
        <f t="shared" si="41"/>
        <v>1.472288956063943E-2</v>
      </c>
      <c r="CP949" s="48">
        <f t="shared" si="13"/>
        <v>1.0000000000000002</v>
      </c>
      <c r="CQ949" s="48">
        <f t="shared" si="42"/>
        <v>2.35928156988407E-2</v>
      </c>
      <c r="CR949" s="48">
        <f t="shared" si="43"/>
        <v>5.3538523740259969E-3</v>
      </c>
      <c r="CS949" s="48">
        <f t="shared" si="44"/>
        <v>0.95897013372554918</v>
      </c>
      <c r="CT949" s="48">
        <f t="shared" si="45"/>
        <v>1.2083198201584152E-2</v>
      </c>
      <c r="CU949" s="48">
        <f t="shared" si="14"/>
        <v>1</v>
      </c>
      <c r="CV949" s="48">
        <f t="shared" si="46"/>
        <v>5.3340431651115346E-4</v>
      </c>
      <c r="CW949" s="48">
        <f t="shared" si="47"/>
        <v>7.7095269929028038E-3</v>
      </c>
      <c r="CX949" s="48">
        <f t="shared" si="48"/>
        <v>1.6363323978765419E-3</v>
      </c>
      <c r="CY949" s="48">
        <f t="shared" si="49"/>
        <v>0.99012073629270958</v>
      </c>
      <c r="CZ949" s="48">
        <f t="shared" si="15"/>
        <v>1</v>
      </c>
      <c r="DA949" s="48"/>
      <c r="DB949" s="48">
        <f>(AQ949*Baseline!B$7 + AV949*Baseline!B$11 + BA949*Baseline!B$16 + BF949*Baseline!B$18)</f>
        <v>65030.277995283206</v>
      </c>
      <c r="DC949" s="48">
        <f>(AR949*Baseline!B$7 + AW949*Baseline!B$11 + BB949*Baseline!B$16 + BG949*Baseline!B$18)</f>
        <v>65105.632193026126</v>
      </c>
      <c r="DD949" s="48">
        <f>(AS949*Baseline!B$7 + AX949*Baseline!B$11 + BC949*Baseline!B$16 + BH949*Baseline!B$18)</f>
        <v>114815.82694656431</v>
      </c>
      <c r="DE949" s="48">
        <f>(AT949*Baseline!B$7 + AY949*Baseline!B$11 + BD949*Baseline!B$16 + BI949*Baseline!B$18)</f>
        <v>1259826.6577489309</v>
      </c>
      <c r="DF949" s="48">
        <f t="shared" si="16"/>
        <v>1504778.3948838045</v>
      </c>
      <c r="DG949" s="48"/>
      <c r="DH949" s="48">
        <f t="shared" si="50"/>
        <v>4.3215850397895099E-2</v>
      </c>
      <c r="DI949" s="48">
        <f t="shared" si="51"/>
        <v>4.3265927005852203E-2</v>
      </c>
      <c r="DJ949" s="48">
        <f t="shared" si="52"/>
        <v>7.6300820995924862E-2</v>
      </c>
      <c r="DK949" s="48">
        <f t="shared" si="53"/>
        <v>0.83721740160032787</v>
      </c>
      <c r="DL949" s="48">
        <f t="shared" si="17"/>
        <v>1</v>
      </c>
      <c r="DM949" s="48"/>
      <c r="DN949" s="48">
        <f>DH949 / (Baseline!B$7/Baseline!B$17)</f>
        <v>4.6130077855159843</v>
      </c>
      <c r="DO949" s="48">
        <f>DI949 / (Baseline!B$11/Baseline!B$17)</f>
        <v>1.044460186132917</v>
      </c>
      <c r="DP949" s="48">
        <f>DJ949 / (Baseline!B$16/Baseline!B$17)</f>
        <v>1.1790782706111558</v>
      </c>
      <c r="DQ949" s="48">
        <f>DK949 / (Baseline!B$18/Baseline!B$17)</f>
        <v>0.94654818386712902</v>
      </c>
      <c r="DR949" s="71"/>
      <c r="DS949" s="48">
        <f>(AU949*Baseline!B$34)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3.1791517207397466E-2</v>
      </c>
      <c r="DT949" s="48">
        <f>(AZ949*Baseline!B$34) + (Baseline!D$88*(1-Baseline!D$89)*Baseline!B$35) + (Baseline!D$88*Baseline!D$89*((1-Baseline!D$90)*Baseline!B$40 + Baseline!D$90*Baseline!B$41))</f>
        <v>1.0387545569059445E-2</v>
      </c>
      <c r="DU949" s="48">
        <f>(BE949*Baseline!B$34) + (Baseline!F$88*(1-Baseline!F$89)*Baseline!B$35) + (Baseline!F$88*Baseline!F$89*((1-Baseline!F$90)*Baseline!B$40 + Baseline!F$90*Baseline!B$41))</f>
        <v>1.2911269928593577E-2</v>
      </c>
      <c r="DV949" s="48">
        <f>(BJ949*Baseline!B$34) + (Baseline!H$88*(1-Baseline!H$89)*Baseline!B$35) + (Baseline!H$88*Baseline!H$89*((1-Baseline!H$90)*Baseline!B$40 + Baseline!H$90*Baseline!B$41))</f>
        <v>9.3051397094806379E-3</v>
      </c>
      <c r="DW949" s="48">
        <f>( DS949*Baseline!B$7 + DT949*Baseline!B$11 + DU949*Baseline!B$16 + DV949*Baseline!B$18 ) / Baseline!B$17</f>
        <v>9.793996548213748E-3</v>
      </c>
    </row>
    <row r="950" spans="1:127">
      <c r="A950" s="7" t="s">
        <v>1285</v>
      </c>
      <c r="B950" s="1">
        <f>MIN( MAX( NORMINV( MCrands!B950, (B$5+B$4)/2, (B$5-B$4)/3.29 ), 0 ), 1 )</f>
        <v>0.47105205953052515</v>
      </c>
      <c r="C950" s="1">
        <f>MAX( NORMINV( MCrands!C950, (C$5+C$4)/2, (C$5-C$4)/3.29 ), 0 )</f>
        <v>2.8061212037802377</v>
      </c>
      <c r="D950" s="40"/>
      <c r="E950" s="40">
        <f>Baseline!B$33 * (C950 * Baseline!B$66*Baseline!B$66/Baseline!B$73 + Baseline!B$52*Baseline!B$52/Baseline!B$74 + Baseline!B$53*Baseline!B$53/Baseline!B$75 + Baseline!B$54*Baseline!B$54/Baseline!B$76)</f>
        <v>2.3490247178752178E-5</v>
      </c>
      <c r="F950" s="40">
        <f>Baseline!B$33 * (C950 * Baseline!B$66*Baseline!B$57/Baseline!B$73 + Baseline!B$52*Baseline!B$67/Baseline!B$74 + Baseline!B$53*Baseline!B$55/Baseline!B$75 + Baseline!B$54*Baseline!B$56/Baseline!B$76)</f>
        <v>3.974621949544054E-8</v>
      </c>
      <c r="G950" s="1">
        <f>Baseline!B$33 * (C950 * Baseline!B$66*Baseline!B$58/Baseline!B$73 + Baseline!B$52*Baseline!B$59/Baseline!B$74 + Baseline!B$53*Baseline!B$68/Baseline!B$75 + Baseline!B$54*Baseline!B$60/Baseline!B$76)</f>
        <v>1.0936383213494247E-7</v>
      </c>
      <c r="H950" s="40">
        <f>Baseline!B$33 * (C950 * Baseline!B$66*Baseline!B$61/Baseline!B$73 + Baseline!B$52*Baseline!B$62/Baseline!B$74 + Baseline!B$53*Baseline!B$63/Baseline!B$75 + Baseline!B$54*Baseline!B$69/Baseline!B$76)</f>
        <v>1.8258182116481229E-9</v>
      </c>
      <c r="I950" s="40">
        <f>Baseline!B$33 * (C950 * Baseline!B$57*Baseline!B$66/Baseline!B$73 + Baseline!B$67*Baseline!B$52/Baseline!B$74 + Baseline!B$55*Baseline!B$53/Baseline!B$75 + Baseline!B$56*Baseline!B$54/Baseline!B$76)</f>
        <v>3.974621949544054E-8</v>
      </c>
      <c r="J950" s="1">
        <f>Baseline!B$33 * (C950 * Baseline!B$57*Baseline!B$57/Baseline!B$73 + Baseline!B$67*Baseline!B$67/Baseline!B$74 + Baseline!B$55*Baseline!B$55/Baseline!B$75 + Baseline!B$56*Baseline!B$56/Baseline!B$76)</f>
        <v>1.7949606650463682E-6</v>
      </c>
      <c r="K950" s="40">
        <f>Baseline!B$33 * (C950 * Baseline!B$57*Baseline!B$58/Baseline!B$73 + Baseline!B$67*Baseline!B$59/Baseline!B$74 + Baseline!B$55*Baseline!B$68/Baseline!B$75 + Baseline!B$56*Baseline!B$60/Baseline!B$76)</f>
        <v>1.3929390949554346E-8</v>
      </c>
      <c r="L950" s="1">
        <f>Baseline!B$33 * (C950 * Baseline!B$57*Baseline!B$61/Baseline!B$73 + Baseline!B$67*Baseline!B$62/Baseline!B$74 + Baseline!B$55*Baseline!B$63/Baseline!B$75 + Baseline!B$56*Baseline!B$69/Baseline!B$76)</f>
        <v>1.4629438214209064E-8</v>
      </c>
      <c r="M950" s="40">
        <f>Baseline!B$33 * (C950 * Baseline!B$58*Baseline!B$66/Baseline!B$73 + Baseline!B$59*Baseline!B$52/Baseline!B$74 + Baseline!B$68*Baseline!B$53/Baseline!B$75 + Baseline!B$60*Baseline!B$54/Baseline!B$76)</f>
        <v>1.0936383213494247E-7</v>
      </c>
      <c r="N950" s="1">
        <f>Baseline!B$33 * (C950 * Baseline!B$58*Baseline!B$57/Baseline!B$73 + Baseline!B$59*Baseline!B$67/Baseline!B$74 + Baseline!B$68*Baseline!B$55/Baseline!B$75 + Baseline!B$60*Baseline!B$56/Baseline!B$76)</f>
        <v>1.3929390949554346E-8</v>
      </c>
      <c r="O950" s="1">
        <f>Baseline!B$33 * (C950 * Baseline!B$58*Baseline!B$58/Baseline!B$73 + Baseline!B$59*Baseline!B$59/Baseline!B$74 + Baseline!B$68*Baseline!B$68/Baseline!B$75 + Baseline!B$60*Baseline!B$60/Baseline!B$76)</f>
        <v>1.325017237845482E-6</v>
      </c>
      <c r="P950" s="40">
        <f>Baseline!B$33 * (C950 * Baseline!B$58*Baseline!B$61/Baseline!B$73 + Baseline!B$59*Baseline!B$62/Baseline!B$74 + Baseline!B$68*Baseline!B$63/Baseline!B$75 + Baseline!B$60*Baseline!B$69/Baseline!B$76)</f>
        <v>1.6490182714658363E-9</v>
      </c>
      <c r="Q950" s="40">
        <f>Baseline!B$33 * (C950 * Baseline!B$61*Baseline!B$66/Baseline!B$73 + Baseline!B$62*Baseline!B$52/Baseline!B$74 + Baseline!B$63*Baseline!B$53/Baseline!B$75 + Baseline!B$69*Baseline!B$54/Baseline!B$76)</f>
        <v>1.8258182116481229E-9</v>
      </c>
      <c r="R950" s="40">
        <f>Baseline!B$33 * (C950 * Baseline!B$61*Baseline!B$57/Baseline!B$73 + Baseline!B$62*Baseline!B$67/Baseline!B$74 + Baseline!B$63*Baseline!B$55/Baseline!B$75 + Baseline!B$69*Baseline!B$56/Baseline!B$76)</f>
        <v>1.4629438214209064E-8</v>
      </c>
      <c r="S950" s="40">
        <f>Baseline!B$33 * (C950 * Baseline!B$61*Baseline!B$58/Baseline!B$73 + Baseline!B$62*Baseline!B$59/Baseline!B$74 + Baseline!B$63*Baseline!B$68/Baseline!B$75 + Baseline!B$69*Baseline!B$60/Baseline!B$76)</f>
        <v>1.6490182714658363E-9</v>
      </c>
      <c r="T950" s="40">
        <f>Baseline!B$33 * (C950 * Baseline!B$61*Baseline!B$61/Baseline!B$73 + Baseline!B$62*Baseline!B$62/Baseline!B$74 + Baseline!B$63*Baseline!B$63/Baseline!B$75 + Baseline!B$69*Baseline!B$69/Baseline!B$76)</f>
        <v>9.8551807790908765E-8</v>
      </c>
      <c r="U950" s="40"/>
      <c r="V950" s="40">
        <f>E950 * ( Baseline!B$87 * Baseline!B$7 )</f>
        <v>0.24380527546826886</v>
      </c>
      <c r="W950" s="40">
        <f>F950 * ( Baseline!D$87 * Baseline!B$11 )</f>
        <v>7.3318244109530121E-4</v>
      </c>
      <c r="X950" s="40">
        <f>G950 * ( Baseline!F$87 * Baseline!B$16 )</f>
        <v>3.7987275467767289E-3</v>
      </c>
      <c r="Y950" s="40">
        <f>H950 * ( Baseline!H$87 * Baseline!B$18 )</f>
        <v>6.4209182038293706E-4</v>
      </c>
      <c r="Z950" s="48">
        <f t="shared" si="0"/>
        <v>0.24897927727652383</v>
      </c>
      <c r="AA950" s="40">
        <f>I950 * ( Baseline!B$87 * Baseline!B$7 )</f>
        <v>4.1252601214317739E-4</v>
      </c>
      <c r="AB950" s="1">
        <f>J950 * ( Baseline!D$87 * Baseline!B$11 )</f>
        <v>3.3110913661102019E-2</v>
      </c>
      <c r="AC950" s="1">
        <f>K950 * ( Baseline!F$87 * Baseline!B$16 )</f>
        <v>4.8383418975850051E-4</v>
      </c>
      <c r="AD950" s="1">
        <f>L950 * ( Baseline!F$87 * Baseline!B$16 )</f>
        <v>5.0815017042940753E-4</v>
      </c>
      <c r="AE950" s="48">
        <f t="shared" si="1"/>
        <v>3.4515424033433106E-2</v>
      </c>
      <c r="AF950" s="48">
        <f>M950 * ( Baseline!B$87 * Baseline!B$7 )</f>
        <v>1.1350872137285679E-3</v>
      </c>
      <c r="AG950" s="48">
        <f>N950 * ( Baseline!D$87 * Baseline!B$11 )</f>
        <v>2.5694984300422846E-4</v>
      </c>
      <c r="AH950" s="48">
        <f>O950 * ( Baseline!F$87 * Baseline!B$16 )</f>
        <v>4.6024168896596732E-2</v>
      </c>
      <c r="AI950" s="48">
        <f>P950 * ( Baseline!H$87 * Baseline!B$18 )</f>
        <v>5.7991597247485571E-4</v>
      </c>
      <c r="AJ950" s="48">
        <f t="shared" si="2"/>
        <v>4.7996121925804387E-2</v>
      </c>
      <c r="AK950" s="48">
        <f>Q950 * ( Baseline!B$87 * Baseline!B$7 )</f>
        <v>1.8950167218695867E-5</v>
      </c>
      <c r="AL950" s="48">
        <f>R950 * ( Baseline!D$87 * Baseline!B$11 )</f>
        <v>2.6986333185668429E-4</v>
      </c>
      <c r="AM950" s="48">
        <f>S950 * ( Baseline!F$87 * Baseline!B$16 )</f>
        <v>5.7278270253241921E-5</v>
      </c>
      <c r="AN950" s="48">
        <f>T950 * ( Baseline!H$87 * Baseline!B$18 )</f>
        <v>3.4658055913120281E-2</v>
      </c>
      <c r="AO950" s="48">
        <f t="shared" si="3"/>
        <v>3.5004147682448902E-2</v>
      </c>
      <c r="AP950" s="48"/>
      <c r="AQ950" s="48">
        <f>V950 * ( (1-Baseline!B$88-Baseline!B$87) + (1-B950)*Baseline!B$88 )</f>
        <v>0.13637581292422368</v>
      </c>
      <c r="AR950" s="48">
        <f>W950 * ( (1-Baseline!B$88-Baseline!B$87) + (1-B950)*Baseline!B$88 )</f>
        <v>4.1011561884415372E-4</v>
      </c>
      <c r="AS950" s="48">
        <f>X950 * ( (1-Baseline!B$88-Baseline!B$87) + (1-B950)*Baseline!B$88 )</f>
        <v>2.1248701705666863E-3</v>
      </c>
      <c r="AT950" s="48">
        <f>Y950 * ( (1-Baseline!B$88-Baseline!B$87) + (1-B950)*Baseline!B$88 )</f>
        <v>3.5916283521155519E-4</v>
      </c>
      <c r="AU950" s="48">
        <f t="shared" si="4"/>
        <v>0.13926996154884608</v>
      </c>
      <c r="AV950" s="48">
        <f>AA950 * ( (1-Baseline!D$88-Baseline!D$87) + (1-B950)*Baseline!D$88 )</f>
        <v>3.2192171841890539E-4</v>
      </c>
      <c r="AW950" s="48">
        <f>AB950 * ( (1-Baseline!D$88-Baseline!D$87) + (1-B950)*Baseline!D$88 )</f>
        <v>2.5838666921450905E-2</v>
      </c>
      <c r="AX950" s="48">
        <f>AC950 * ( (1-Baseline!D$88-Baseline!D$87) + (1-B950)*Baseline!D$88 )</f>
        <v>3.7756827257432677E-4</v>
      </c>
      <c r="AY950" s="48">
        <f>AD950 * ( (1-Baseline!D$88-Baseline!D$87) + (1-B950)*Baseline!D$88 )</f>
        <v>3.9654366334290314E-4</v>
      </c>
      <c r="AZ950" s="48">
        <f t="shared" si="5"/>
        <v>2.6934700575787042E-2</v>
      </c>
      <c r="BA950" s="48">
        <f>AF950 * ( (1-Baseline!F$88-Baseline!F$87) + (1-Baseline!B$36)*Baseline!F$88 )</f>
        <v>8.1684508178991682E-4</v>
      </c>
      <c r="BB950" s="48">
        <f>AG950 * ( (1-Baseline!F$88-Baseline!F$87) + (1-Baseline!B$36)*Baseline!F$88 )</f>
        <v>1.8490932942081894E-4</v>
      </c>
      <c r="BC950" s="48">
        <f>AH950 * ( (1-Baseline!F$88-Baseline!F$87) + (1-Baseline!B$36)*Baseline!F$88 )</f>
        <v>3.3120464711395702E-2</v>
      </c>
      <c r="BD950" s="48">
        <f>AI950 * ( (1-Baseline!F$88-Baseline!F$87) + (1-Baseline!B$36)*Baseline!F$88 )</f>
        <v>4.173260911040254E-4</v>
      </c>
      <c r="BE950" s="48">
        <f t="shared" si="6"/>
        <v>3.4539545213710457E-2</v>
      </c>
      <c r="BF950" s="48">
        <f>AK950 * ( (1-Baseline!H$88-Baseline!H$87) + (1-Baseline!B$36)*Baseline!H$88 )</f>
        <v>1.5014596490717107E-5</v>
      </c>
      <c r="BG950" s="48">
        <f>AL950 * ( (1-Baseline!H$88-Baseline!H$87) + (1-Baseline!B$36)*Baseline!H$88 )</f>
        <v>2.1381811509668807E-4</v>
      </c>
      <c r="BH950" s="48">
        <f>AM950 * ( (1-Baseline!H$88-Baseline!H$87) + (1-Baseline!B$36)*Baseline!H$88 )</f>
        <v>4.5382719087048634E-5</v>
      </c>
      <c r="BI950" s="48">
        <f>AN950 * ( (1-Baseline!H$88-Baseline!H$87) + (1-Baseline!B$36)*Baseline!H$88 )</f>
        <v>2.7460270861083456E-2</v>
      </c>
      <c r="BJ950" s="48">
        <f t="shared" si="7"/>
        <v>2.7734486291757909E-2</v>
      </c>
      <c r="BK950" s="48"/>
      <c r="BL950" s="48">
        <f t="shared" si="18"/>
        <v>0.97921914681072608</v>
      </c>
      <c r="BM950" s="48">
        <f t="shared" si="19"/>
        <v>2.9447528690550694E-3</v>
      </c>
      <c r="BN950" s="48">
        <f t="shared" si="20"/>
        <v>1.5257203685099256E-2</v>
      </c>
      <c r="BO950" s="48">
        <f t="shared" si="21"/>
        <v>2.5788966351195995E-3</v>
      </c>
      <c r="BP950" s="48">
        <f t="shared" si="8"/>
        <v>1</v>
      </c>
      <c r="BQ950" s="48">
        <f t="shared" si="22"/>
        <v>1.1951932322882291E-2</v>
      </c>
      <c r="BR950" s="48">
        <f t="shared" si="23"/>
        <v>0.95930774685049158</v>
      </c>
      <c r="BS950" s="48">
        <f t="shared" si="24"/>
        <v>1.4017912377082145E-2</v>
      </c>
      <c r="BT950" s="48">
        <f t="shared" si="25"/>
        <v>1.472240844954394E-2</v>
      </c>
      <c r="BU950" s="48">
        <f t="shared" si="9"/>
        <v>1</v>
      </c>
      <c r="BV950" s="48">
        <f t="shared" si="26"/>
        <v>2.3649561010017885E-2</v>
      </c>
      <c r="BW950" s="48">
        <f t="shared" si="27"/>
        <v>5.3535542601012365E-3</v>
      </c>
      <c r="BX950" s="48">
        <f t="shared" si="28"/>
        <v>0.95891432578123637</v>
      </c>
      <c r="BY950" s="48">
        <f t="shared" si="29"/>
        <v>1.2082558948644405E-2</v>
      </c>
      <c r="BZ950" s="48">
        <f t="shared" si="10"/>
        <v>0.99999999999999989</v>
      </c>
      <c r="CA950" s="48">
        <f t="shared" si="30"/>
        <v>5.4136919403403991E-4</v>
      </c>
      <c r="CB950" s="48">
        <f t="shared" si="31"/>
        <v>7.7094672981280416E-3</v>
      </c>
      <c r="CC950" s="48">
        <f t="shared" si="32"/>
        <v>1.6363280938264718E-3</v>
      </c>
      <c r="CD950" s="48">
        <f t="shared" si="33"/>
        <v>0.99011283541401152</v>
      </c>
      <c r="CE950" s="48">
        <f t="shared" si="11"/>
        <v>1</v>
      </c>
      <c r="CF950" s="48"/>
      <c r="CG950" s="48">
        <f t="shared" si="34"/>
        <v>0.97921914681072608</v>
      </c>
      <c r="CH950" s="48">
        <f t="shared" si="35"/>
        <v>2.9447528690550694E-3</v>
      </c>
      <c r="CI950" s="48">
        <f t="shared" si="36"/>
        <v>1.5257203685099256E-2</v>
      </c>
      <c r="CJ950" s="48">
        <f t="shared" si="37"/>
        <v>2.5788966351195995E-3</v>
      </c>
      <c r="CK950" s="48">
        <f t="shared" si="12"/>
        <v>1</v>
      </c>
      <c r="CL950" s="48">
        <f t="shared" si="38"/>
        <v>1.1951932322882291E-2</v>
      </c>
      <c r="CM950" s="48">
        <f t="shared" si="39"/>
        <v>0.95930774685049158</v>
      </c>
      <c r="CN950" s="48">
        <f t="shared" si="40"/>
        <v>1.4017912377082145E-2</v>
      </c>
      <c r="CO950" s="48">
        <f t="shared" si="41"/>
        <v>1.472240844954394E-2</v>
      </c>
      <c r="CP950" s="48">
        <f t="shared" si="13"/>
        <v>1</v>
      </c>
      <c r="CQ950" s="48">
        <f t="shared" si="42"/>
        <v>2.3649561010017885E-2</v>
      </c>
      <c r="CR950" s="48">
        <f t="shared" si="43"/>
        <v>5.3535542601012365E-3</v>
      </c>
      <c r="CS950" s="48">
        <f t="shared" si="44"/>
        <v>0.95891432578123637</v>
      </c>
      <c r="CT950" s="48">
        <f t="shared" si="45"/>
        <v>1.2082558948644405E-2</v>
      </c>
      <c r="CU950" s="48">
        <f t="shared" si="14"/>
        <v>0.99999999999999989</v>
      </c>
      <c r="CV950" s="48">
        <f t="shared" si="46"/>
        <v>5.4136919403403991E-4</v>
      </c>
      <c r="CW950" s="48">
        <f t="shared" si="47"/>
        <v>7.7094672981280416E-3</v>
      </c>
      <c r="CX950" s="48">
        <f t="shared" si="48"/>
        <v>1.6363280938264718E-3</v>
      </c>
      <c r="CY950" s="48">
        <f t="shared" si="49"/>
        <v>0.99011283541401152</v>
      </c>
      <c r="CZ950" s="48">
        <f t="shared" si="15"/>
        <v>1</v>
      </c>
      <c r="DA950" s="48"/>
      <c r="DB950" s="48">
        <f>(AQ950*Baseline!B$7 + AV950*Baseline!B$11 + BA950*Baseline!B$16 + BF950*Baseline!B$18)</f>
        <v>70256.764626953067</v>
      </c>
      <c r="DC950" s="48">
        <f>(AR950*Baseline!B$7 + AW950*Baseline!B$11 + BB950*Baseline!B$16 + BG950*Baseline!B$18)</f>
        <v>66021.709928396231</v>
      </c>
      <c r="DD950" s="48">
        <f>(AS950*Baseline!B$7 + AX950*Baseline!B$11 + BC950*Baseline!B$16 + BH950*Baseline!B$18)</f>
        <v>114878.23899271269</v>
      </c>
      <c r="DE950" s="48">
        <f>(AT950*Baseline!B$7 + AY950*Baseline!B$11 + BD950*Baseline!B$16 + BI950*Baseline!B$18)</f>
        <v>1259850.9352816644</v>
      </c>
      <c r="DF950" s="48">
        <f t="shared" si="16"/>
        <v>1511007.6488297263</v>
      </c>
      <c r="DG950" s="48"/>
      <c r="DH950" s="48">
        <f t="shared" si="50"/>
        <v>4.6496630696321657E-2</v>
      </c>
      <c r="DI950" s="48">
        <f t="shared" si="51"/>
        <v>4.3693829067993115E-2</v>
      </c>
      <c r="DJ950" s="48">
        <f t="shared" si="52"/>
        <v>7.6027569471065065E-2</v>
      </c>
      <c r="DK950" s="48">
        <f t="shared" si="53"/>
        <v>0.83378197076462024</v>
      </c>
      <c r="DL950" s="48">
        <f t="shared" si="17"/>
        <v>1</v>
      </c>
      <c r="DM950" s="48"/>
      <c r="DN950" s="48">
        <f>DH950 / (Baseline!B$7/Baseline!B$17)</f>
        <v>4.9632095036324992</v>
      </c>
      <c r="DO950" s="48">
        <f>DI950 / (Baseline!B$11/Baseline!B$17)</f>
        <v>1.0547899467181903</v>
      </c>
      <c r="DP950" s="48">
        <f>DJ950 / (Baseline!B$16/Baseline!B$17)</f>
        <v>1.1748557087675453</v>
      </c>
      <c r="DQ950" s="48">
        <f>DK950 / (Baseline!B$18/Baseline!B$17)</f>
        <v>0.94266412602011762</v>
      </c>
      <c r="DR950" s="71"/>
      <c r="DS950" s="48">
        <f>(AU950*Baseline!B$34)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3.3420025482326914E-2</v>
      </c>
      <c r="DT950" s="48">
        <f>(AZ950*Baseline!B$34) + (Baseline!D$88*(1-Baseline!D$89)*Baseline!B$35) + (Baseline!D$88*Baseline!D$89*((1-Baseline!D$90)*Baseline!B$40 + Baseline!D$90*Baseline!B$41))</f>
        <v>1.0453773086368058E-2</v>
      </c>
      <c r="DU950" s="48">
        <f>(BE950*Baseline!B$34) + (Baseline!F$88*(1-Baseline!F$89)*Baseline!B$35) + (Baseline!F$88*Baseline!F$89*((1-Baseline!F$90)*Baseline!B$40 + Baseline!F$90*Baseline!B$41))</f>
        <v>1.2911571782056572E-2</v>
      </c>
      <c r="DV950" s="48">
        <f>(BJ950*Baseline!B$34) + (Baseline!H$88*(1-Baseline!H$89)*Baseline!B$35) + (Baseline!H$88*Baseline!H$89*((1-Baseline!H$90)*Baseline!B$40 + Baseline!H$90*Baseline!B$41))</f>
        <v>9.3051729437636874E-3</v>
      </c>
      <c r="DW950" s="48">
        <f>( DS950*Baseline!B$7 + DT950*Baseline!B$11 + DU950*Baseline!B$16 + DV950*Baseline!B$18 ) / Baseline!B$17</f>
        <v>9.8120451861247199E-3</v>
      </c>
    </row>
    <row r="951" spans="1:127">
      <c r="A951" s="7" t="s">
        <v>1286</v>
      </c>
      <c r="B951" s="1">
        <f>MIN( MAX( NORMINV( MCrands!B951, (B$5+B$4)/2, (B$5-B$4)/3.29 ), 0 ), 1 )</f>
        <v>0.4428500242166844</v>
      </c>
      <c r="C951" s="1">
        <f>MAX( NORMINV( MCrands!C951, (C$5+C$4)/2, (C$5-C$4)/3.29 ), 0 )</f>
        <v>2.5396736341005886</v>
      </c>
      <c r="D951" s="40"/>
      <c r="E951" s="40">
        <f>Baseline!B$33 * (C951 * Baseline!B$66*Baseline!B$66/Baseline!B$73 + Baseline!B$52*Baseline!B$52/Baseline!B$74 + Baseline!B$53*Baseline!B$53/Baseline!B$75 + Baseline!B$54*Baseline!B$54/Baseline!B$76)</f>
        <v>2.1260602529871133E-5</v>
      </c>
      <c r="F951" s="40">
        <f>Baseline!B$33 * (C951 * Baseline!B$66*Baseline!B$57/Baseline!B$73 + Baseline!B$52*Baseline!B$67/Baseline!B$74 + Baseline!B$53*Baseline!B$55/Baseline!B$75 + Baseline!B$54*Baseline!B$56/Baseline!B$76)</f>
        <v>3.9448039000772394E-8</v>
      </c>
      <c r="G951" s="1">
        <f>Baseline!B$33 * (C951 * Baseline!B$66*Baseline!B$58/Baseline!B$73 + Baseline!B$52*Baseline!B$59/Baseline!B$74 + Baseline!B$53*Baseline!B$68/Baseline!B$75 + Baseline!B$54*Baseline!B$60/Baseline!B$76)</f>
        <v>1.0863080508554995E-7</v>
      </c>
      <c r="H951" s="40">
        <f>Baseline!B$33 * (C951 * Baseline!B$66*Baseline!B$61/Baseline!B$73 + Baseline!B$52*Baseline!B$62/Baseline!B$74 + Baseline!B$53*Baseline!B$63/Baseline!B$75 + Baseline!B$54*Baseline!B$69/Baseline!B$76)</f>
        <v>1.7525155067088708E-9</v>
      </c>
      <c r="I951" s="40">
        <f>Baseline!B$33 * (C951 * Baseline!B$57*Baseline!B$66/Baseline!B$73 + Baseline!B$67*Baseline!B$52/Baseline!B$74 + Baseline!B$55*Baseline!B$53/Baseline!B$75 + Baseline!B$56*Baseline!B$54/Baseline!B$76)</f>
        <v>3.9448039000772394E-8</v>
      </c>
      <c r="J951" s="1">
        <f>Baseline!B$33 * (C951 * Baseline!B$57*Baseline!B$57/Baseline!B$73 + Baseline!B$67*Baseline!B$67/Baseline!B$74 + Baseline!B$55*Baseline!B$55/Baseline!B$75 + Baseline!B$56*Baseline!B$56/Baseline!B$76)</f>
        <v>1.7949606251693377E-6</v>
      </c>
      <c r="K951" s="40">
        <f>Baseline!B$33 * (C951 * Baseline!B$57*Baseline!B$58/Baseline!B$73 + Baseline!B$67*Baseline!B$59/Baseline!B$74 + Baseline!B$55*Baseline!B$68/Baseline!B$75 + Baseline!B$56*Baseline!B$60/Baseline!B$76)</f>
        <v>1.3929292918521328E-8</v>
      </c>
      <c r="L951" s="1">
        <f>Baseline!B$33 * (C951 * Baseline!B$57*Baseline!B$61/Baseline!B$73 + Baseline!B$67*Baseline!B$62/Baseline!B$74 + Baseline!B$55*Baseline!B$63/Baseline!B$75 + Baseline!B$56*Baseline!B$69/Baseline!B$76)</f>
        <v>1.4629428411105764E-8</v>
      </c>
      <c r="M951" s="40">
        <f>Baseline!B$33 * (C951 * Baseline!B$58*Baseline!B$66/Baseline!B$73 + Baseline!B$59*Baseline!B$52/Baseline!B$74 + Baseline!B$68*Baseline!B$53/Baseline!B$75 + Baseline!B$60*Baseline!B$54/Baseline!B$76)</f>
        <v>1.0863080508554995E-7</v>
      </c>
      <c r="N951" s="1">
        <f>Baseline!B$33 * (C951 * Baseline!B$58*Baseline!B$57/Baseline!B$73 + Baseline!B$59*Baseline!B$67/Baseline!B$74 + Baseline!B$68*Baseline!B$55/Baseline!B$75 + Baseline!B$60*Baseline!B$56/Baseline!B$76)</f>
        <v>1.3929292918521328E-8</v>
      </c>
      <c r="O951" s="1">
        <f>Baseline!B$33 * (C951 * Baseline!B$58*Baseline!B$58/Baseline!B$73 + Baseline!B$59*Baseline!B$59/Baseline!B$74 + Baseline!B$68*Baseline!B$68/Baseline!B$75 + Baseline!B$60*Baseline!B$60/Baseline!B$76)</f>
        <v>1.3250169968525256E-6</v>
      </c>
      <c r="P951" s="40">
        <f>Baseline!B$33 * (C951 * Baseline!B$58*Baseline!B$61/Baseline!B$73 + Baseline!B$59*Baseline!B$62/Baseline!B$74 + Baseline!B$68*Baseline!B$63/Baseline!B$75 + Baseline!B$60*Baseline!B$69/Baseline!B$76)</f>
        <v>1.6489941721702195E-9</v>
      </c>
      <c r="Q951" s="40">
        <f>Baseline!B$33 * (C951 * Baseline!B$61*Baseline!B$66/Baseline!B$73 + Baseline!B$62*Baseline!B$52/Baseline!B$74 + Baseline!B$63*Baseline!B$53/Baseline!B$75 + Baseline!B$69*Baseline!B$54/Baseline!B$76)</f>
        <v>1.7525155067088708E-9</v>
      </c>
      <c r="R951" s="40">
        <f>Baseline!B$33 * (C951 * Baseline!B$61*Baseline!B$57/Baseline!B$73 + Baseline!B$62*Baseline!B$67/Baseline!B$74 + Baseline!B$63*Baseline!B$55/Baseline!B$75 + Baseline!B$69*Baseline!B$56/Baseline!B$76)</f>
        <v>1.4629428411105764E-8</v>
      </c>
      <c r="S951" s="40">
        <f>Baseline!B$33 * (C951 * Baseline!B$61*Baseline!B$58/Baseline!B$73 + Baseline!B$62*Baseline!B$59/Baseline!B$74 + Baseline!B$63*Baseline!B$68/Baseline!B$75 + Baseline!B$69*Baseline!B$60/Baseline!B$76)</f>
        <v>1.6489941721702195E-9</v>
      </c>
      <c r="T951" s="40">
        <f>Baseline!B$33 * (C951 * Baseline!B$61*Baseline!B$61/Baseline!B$73 + Baseline!B$62*Baseline!B$62/Baseline!B$74 + Baseline!B$63*Baseline!B$63/Baseline!B$75 + Baseline!B$69*Baseline!B$69/Baseline!B$76)</f>
        <v>9.8551805380979209E-8</v>
      </c>
      <c r="U951" s="40"/>
      <c r="V951" s="40">
        <f>E951 * ( Baseline!B$87 * Baseline!B$7 )</f>
        <v>0.2206637936575325</v>
      </c>
      <c r="W951" s="40">
        <f>F951 * ( Baseline!D$87 * Baseline!B$11 )</f>
        <v>7.2768202606858718E-4</v>
      </c>
      <c r="X951" s="40">
        <f>G951 * ( Baseline!F$87 * Baseline!B$16 )</f>
        <v>3.7732660208709434E-3</v>
      </c>
      <c r="Y951" s="40">
        <f>H951 * ( Baseline!H$87 * Baseline!B$18 )</f>
        <v>6.1631320400526847E-4</v>
      </c>
      <c r="Z951" s="48">
        <f t="shared" si="0"/>
        <v>0.2257810549084773</v>
      </c>
      <c r="AA951" s="40">
        <f>I951 * ( Baseline!B$87 * Baseline!B$7 )</f>
        <v>4.094311967890167E-4</v>
      </c>
      <c r="AB951" s="1">
        <f>J951 * ( Baseline!D$87 * Baseline!B$11 )</f>
        <v>3.311091292550656E-2</v>
      </c>
      <c r="AC951" s="1">
        <f>K951 * ( Baseline!F$87 * Baseline!B$16 )</f>
        <v>4.838307846731236E-4</v>
      </c>
      <c r="AD951" s="1">
        <f>L951 * ( Baseline!F$87 * Baseline!B$16 )</f>
        <v>5.0814982992086982E-4</v>
      </c>
      <c r="AE951" s="48">
        <f t="shared" si="1"/>
        <v>3.4512324736889567E-2</v>
      </c>
      <c r="AF951" s="48">
        <f>M951 * ( Baseline!B$87 * Baseline!B$7 )</f>
        <v>1.1274791259829229E-3</v>
      </c>
      <c r="AG951" s="48">
        <f>N951 * ( Baseline!D$87 * Baseline!B$11 )</f>
        <v>2.5694803466539762E-4</v>
      </c>
      <c r="AH951" s="48">
        <f>O951 * ( Baseline!F$87 * Baseline!B$16 )</f>
        <v>4.6024160525761838E-2</v>
      </c>
      <c r="AI951" s="48">
        <f>P951 * ( Baseline!H$87 * Baseline!B$18 )</f>
        <v>5.7990749739201674E-4</v>
      </c>
      <c r="AJ951" s="48">
        <f t="shared" si="2"/>
        <v>4.7988495183802174E-2</v>
      </c>
      <c r="AK951" s="48">
        <f>Q951 * ( Baseline!B$87 * Baseline!B$7 )</f>
        <v>1.8189358444131369E-5</v>
      </c>
      <c r="AL951" s="48">
        <f>R951 * ( Baseline!D$87 * Baseline!B$11 )</f>
        <v>2.6986315102280127E-4</v>
      </c>
      <c r="AM951" s="48">
        <f>S951 * ( Baseline!F$87 * Baseline!B$16 )</f>
        <v>5.7277433169753438E-5</v>
      </c>
      <c r="AN951" s="48">
        <f>T951 * ( Baseline!H$87 * Baseline!B$18 )</f>
        <v>3.4658055065612002E-2</v>
      </c>
      <c r="AO951" s="48">
        <f t="shared" si="3"/>
        <v>3.5003385008248691E-2</v>
      </c>
      <c r="AP951" s="48"/>
      <c r="AQ951" s="48">
        <f>V951 * ( (1-Baseline!B$88-Baseline!B$87) + (1-B951)*Baseline!B$88 )</f>
        <v>0.12896992840842578</v>
      </c>
      <c r="AR951" s="48">
        <f>W951 * ( (1-Baseline!B$88-Baseline!B$87) + (1-B951)*Baseline!B$88 )</f>
        <v>4.2530356815951675E-4</v>
      </c>
      <c r="AS951" s="48">
        <f>X951 * ( (1-Baseline!B$88-Baseline!B$87) + (1-B951)*Baseline!B$88 )</f>
        <v>2.2053361836646712E-3</v>
      </c>
      <c r="AT951" s="48">
        <f>Y951 * ( (1-Baseline!B$88-Baseline!B$87) + (1-B951)*Baseline!B$88 )</f>
        <v>3.6021255902582769E-4</v>
      </c>
      <c r="AU951" s="48">
        <f t="shared" si="4"/>
        <v>0.13196078071927578</v>
      </c>
      <c r="AV951" s="48">
        <f>AA951 * ( (1-Baseline!D$88-Baseline!D$87) + (1-B951)*Baseline!D$88 )</f>
        <v>3.2467958970165548E-4</v>
      </c>
      <c r="AW951" s="48">
        <f>AB951 * ( (1-Baseline!D$88-Baseline!D$87) + (1-B951)*Baseline!D$88 )</f>
        <v>2.6257006568164615E-2</v>
      </c>
      <c r="AX951" s="48">
        <f>AC951 * ( (1-Baseline!D$88-Baseline!D$87) + (1-B951)*Baseline!D$88 )</f>
        <v>3.8367858112592617E-4</v>
      </c>
      <c r="AY951" s="48">
        <f>AD951 * ( (1-Baseline!D$88-Baseline!D$87) + (1-B951)*Baseline!D$88 )</f>
        <v>4.029636226540222E-4</v>
      </c>
      <c r="AZ951" s="48">
        <f t="shared" si="5"/>
        <v>2.7368328361646221E-2</v>
      </c>
      <c r="BA951" s="48">
        <f>AF951 * ( (1-Baseline!F$88-Baseline!F$87) + (1-Baseline!B$36)*Baseline!F$88 )</f>
        <v>8.1137005838934279E-4</v>
      </c>
      <c r="BB951" s="48">
        <f>AG951 * ( (1-Baseline!F$88-Baseline!F$87) + (1-Baseline!B$36)*Baseline!F$88 )</f>
        <v>1.8490802808232944E-4</v>
      </c>
      <c r="BC951" s="48">
        <f>AH951 * ( (1-Baseline!F$88-Baseline!F$87) + (1-Baseline!B$36)*Baseline!F$88 )</f>
        <v>3.3120458687475048E-2</v>
      </c>
      <c r="BD951" s="48">
        <f>AI951 * ( (1-Baseline!F$88-Baseline!F$87) + (1-Baseline!B$36)*Baseline!F$88 )</f>
        <v>4.1731999216321181E-4</v>
      </c>
      <c r="BE951" s="48">
        <f t="shared" si="6"/>
        <v>3.4534056766109933E-2</v>
      </c>
      <c r="BF951" s="48">
        <f>AK951 * ( (1-Baseline!H$88-Baseline!H$87) + (1-Baseline!B$36)*Baseline!H$88 )</f>
        <v>1.4411792482454164E-5</v>
      </c>
      <c r="BG951" s="48">
        <f>AL951 * ( (1-Baseline!H$88-Baseline!H$87) + (1-Baseline!B$36)*Baseline!H$88 )</f>
        <v>2.1381797181838587E-4</v>
      </c>
      <c r="BH951" s="48">
        <f>AM951 * ( (1-Baseline!H$88-Baseline!H$87) + (1-Baseline!B$36)*Baseline!H$88 )</f>
        <v>4.5382055849059041E-5</v>
      </c>
      <c r="BI951" s="48">
        <f>AN951 * ( (1-Baseline!H$88-Baseline!H$87) + (1-Baseline!B$36)*Baseline!H$88 )</f>
        <v>2.74602701895857E-2</v>
      </c>
      <c r="BJ951" s="48">
        <f t="shared" si="7"/>
        <v>2.7733882009735599E-2</v>
      </c>
      <c r="BK951" s="48"/>
      <c r="BL951" s="48">
        <f t="shared" si="18"/>
        <v>0.97733529390666041</v>
      </c>
      <c r="BM951" s="48">
        <f t="shared" si="19"/>
        <v>3.2229543190129954E-3</v>
      </c>
      <c r="BN951" s="48">
        <f t="shared" si="20"/>
        <v>1.6712057716270642E-2</v>
      </c>
      <c r="BO951" s="48">
        <f t="shared" si="21"/>
        <v>2.7296940580559224E-3</v>
      </c>
      <c r="BP951" s="48">
        <f t="shared" si="8"/>
        <v>0.99999999999999989</v>
      </c>
      <c r="BQ951" s="48">
        <f t="shared" si="22"/>
        <v>1.1863332879207163E-2</v>
      </c>
      <c r="BR951" s="48">
        <f t="shared" si="23"/>
        <v>0.95939387386775876</v>
      </c>
      <c r="BS951" s="48">
        <f t="shared" si="24"/>
        <v>1.4019072559199876E-2</v>
      </c>
      <c r="BT951" s="48">
        <f t="shared" si="25"/>
        <v>1.4723720693834286E-2</v>
      </c>
      <c r="BU951" s="48">
        <f t="shared" si="9"/>
        <v>1</v>
      </c>
      <c r="BV951" s="48">
        <f t="shared" si="26"/>
        <v>2.3494779773037919E-2</v>
      </c>
      <c r="BW951" s="48">
        <f t="shared" si="27"/>
        <v>5.3543674099646851E-3</v>
      </c>
      <c r="BX951" s="48">
        <f t="shared" si="28"/>
        <v>0.95906655021132292</v>
      </c>
      <c r="BY951" s="48">
        <f t="shared" si="29"/>
        <v>1.2084302605674457E-2</v>
      </c>
      <c r="BZ951" s="48">
        <f t="shared" si="10"/>
        <v>1</v>
      </c>
      <c r="CA951" s="48">
        <f t="shared" si="30"/>
        <v>5.1964569826161021E-4</v>
      </c>
      <c r="CB951" s="48">
        <f t="shared" si="31"/>
        <v>7.7096301103223843E-3</v>
      </c>
      <c r="CC951" s="48">
        <f t="shared" si="32"/>
        <v>1.636339832740627E-3</v>
      </c>
      <c r="CD951" s="48">
        <f t="shared" si="33"/>
        <v>0.99013438435867529</v>
      </c>
      <c r="CE951" s="48">
        <f t="shared" si="11"/>
        <v>0.99999999999999989</v>
      </c>
      <c r="CF951" s="48"/>
      <c r="CG951" s="48">
        <f t="shared" si="34"/>
        <v>0.97733529390666041</v>
      </c>
      <c r="CH951" s="48">
        <f t="shared" si="35"/>
        <v>3.2229543190129954E-3</v>
      </c>
      <c r="CI951" s="48">
        <f t="shared" si="36"/>
        <v>1.6712057716270642E-2</v>
      </c>
      <c r="CJ951" s="48">
        <f t="shared" si="37"/>
        <v>2.7296940580559224E-3</v>
      </c>
      <c r="CK951" s="48">
        <f t="shared" si="12"/>
        <v>0.99999999999999989</v>
      </c>
      <c r="CL951" s="48">
        <f t="shared" si="38"/>
        <v>1.1863332879207163E-2</v>
      </c>
      <c r="CM951" s="48">
        <f t="shared" si="39"/>
        <v>0.95939387386775876</v>
      </c>
      <c r="CN951" s="48">
        <f t="shared" si="40"/>
        <v>1.4019072559199876E-2</v>
      </c>
      <c r="CO951" s="48">
        <f t="shared" si="41"/>
        <v>1.4723720693834286E-2</v>
      </c>
      <c r="CP951" s="48">
        <f t="shared" si="13"/>
        <v>1</v>
      </c>
      <c r="CQ951" s="48">
        <f t="shared" si="42"/>
        <v>2.3494779773037919E-2</v>
      </c>
      <c r="CR951" s="48">
        <f t="shared" si="43"/>
        <v>5.3543674099646851E-3</v>
      </c>
      <c r="CS951" s="48">
        <f t="shared" si="44"/>
        <v>0.95906655021132292</v>
      </c>
      <c r="CT951" s="48">
        <f t="shared" si="45"/>
        <v>1.2084302605674457E-2</v>
      </c>
      <c r="CU951" s="48">
        <f t="shared" si="14"/>
        <v>1</v>
      </c>
      <c r="CV951" s="48">
        <f t="shared" si="46"/>
        <v>5.1964569826161021E-4</v>
      </c>
      <c r="CW951" s="48">
        <f t="shared" si="47"/>
        <v>7.7096301103223843E-3</v>
      </c>
      <c r="CX951" s="48">
        <f t="shared" si="48"/>
        <v>1.636339832740627E-3</v>
      </c>
      <c r="CY951" s="48">
        <f t="shared" si="49"/>
        <v>0.99013438435867529</v>
      </c>
      <c r="CZ951" s="48">
        <f t="shared" si="15"/>
        <v>0.99999999999999989</v>
      </c>
      <c r="DA951" s="48"/>
      <c r="DB951" s="48">
        <f>(AQ951*Baseline!B$7 + AV951*Baseline!B$11 + BA951*Baseline!B$16 + BF951*Baseline!B$18)</f>
        <v>66624.879784609191</v>
      </c>
      <c r="DC951" s="48">
        <f>(AR951*Baseline!B$7 + AW951*Baseline!B$11 + BB951*Baseline!B$16 + BG951*Baseline!B$18)</f>
        <v>66926.217125971089</v>
      </c>
      <c r="DD951" s="48">
        <f>(AS951*Baseline!B$7 + AX951*Baseline!B$11 + BC951*Baseline!B$16 + BH951*Baseline!B$18)</f>
        <v>114930.3183442233</v>
      </c>
      <c r="DE951" s="48">
        <f>(AT951*Baseline!B$7 + AY951*Baseline!B$11 + BD951*Baseline!B$16 + BI951*Baseline!B$18)</f>
        <v>1259865.1611660938</v>
      </c>
      <c r="DF951" s="48">
        <f t="shared" si="16"/>
        <v>1508346.5764208974</v>
      </c>
      <c r="DG951" s="48"/>
      <c r="DH951" s="48">
        <f t="shared" si="50"/>
        <v>4.4170803200084846E-2</v>
      </c>
      <c r="DI951" s="48">
        <f t="shared" si="51"/>
        <v>4.4370583108809092E-2</v>
      </c>
      <c r="DJ951" s="48">
        <f t="shared" si="52"/>
        <v>7.6196227140938266E-2</v>
      </c>
      <c r="DK951" s="48">
        <f t="shared" si="53"/>
        <v>0.83526238655016782</v>
      </c>
      <c r="DL951" s="48">
        <f t="shared" si="17"/>
        <v>1</v>
      </c>
      <c r="DM951" s="48"/>
      <c r="DN951" s="48">
        <f>DH951 / (Baseline!B$7/Baseline!B$17)</f>
        <v>4.7149427161199684</v>
      </c>
      <c r="DO951" s="48">
        <f>DI951 / (Baseline!B$11/Baseline!B$17)</f>
        <v>1.0711271131757876</v>
      </c>
      <c r="DP951" s="48">
        <f>DJ951 / (Baseline!B$16/Baseline!B$17)</f>
        <v>1.177461979461933</v>
      </c>
      <c r="DQ951" s="48">
        <f>DK951 / (Baseline!B$18/Baseline!B$17)</f>
        <v>0.94433786675997777</v>
      </c>
      <c r="DR951" s="71"/>
      <c r="DS951" s="48">
        <f>(AU951*Baseline!B$34)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3.2323648357891366E-2</v>
      </c>
      <c r="DT951" s="48">
        <f>(AZ951*Baseline!B$34) + (Baseline!D$88*(1-Baseline!D$89)*Baseline!B$35) + (Baseline!D$88*Baseline!D$89*((1-Baseline!D$90)*Baseline!B$40 + Baseline!D$90*Baseline!B$41))</f>
        <v>1.0518817254246936E-2</v>
      </c>
      <c r="DU951" s="48">
        <f>(BE951*Baseline!B$34) + (Baseline!F$88*(1-Baseline!F$89)*Baseline!B$35) + (Baseline!F$88*Baseline!F$89*((1-Baseline!F$90)*Baseline!B$40 + Baseline!F$90*Baseline!B$41))</f>
        <v>1.2910748514916493E-2</v>
      </c>
      <c r="DV951" s="48">
        <f>(BJ951*Baseline!B$34) + (Baseline!H$88*(1-Baseline!H$89)*Baseline!B$35) + (Baseline!H$88*Baseline!H$89*((1-Baseline!H$90)*Baseline!B$40 + Baseline!H$90*Baseline!B$41))</f>
        <v>9.305082301460342E-3</v>
      </c>
      <c r="DW951" s="48">
        <f>( DS951*Baseline!B$7 + DT951*Baseline!B$11 + DU951*Baseline!B$16 + DV951*Baseline!B$18 ) / Baseline!B$17</f>
        <v>9.8043349959833683E-3</v>
      </c>
    </row>
    <row r="952" spans="1:127">
      <c r="A952" s="7" t="s">
        <v>1287</v>
      </c>
      <c r="B952" s="1">
        <f>MIN( MAX( NORMINV( MCrands!B952, (B$5+B$4)/2, (B$5-B$4)/3.29 ), 0 ), 1 )</f>
        <v>0.67929390138447621</v>
      </c>
      <c r="C952" s="1">
        <f>MAX( NORMINV( MCrands!C952, (C$5+C$4)/2, (C$5-C$4)/3.29 ), 0 )</f>
        <v>2.7237770098074559</v>
      </c>
      <c r="D952" s="40"/>
      <c r="E952" s="40">
        <f>Baseline!B$33 * (C952 * Baseline!B$66*Baseline!B$66/Baseline!B$73 + Baseline!B$52*Baseline!B$52/Baseline!B$74 + Baseline!B$53*Baseline!B$53/Baseline!B$75 + Baseline!B$54*Baseline!B$54/Baseline!B$76)</f>
        <v>2.280118744486691E-5</v>
      </c>
      <c r="F952" s="40">
        <f>Baseline!B$33 * (C952 * Baseline!B$66*Baseline!B$57/Baseline!B$73 + Baseline!B$52*Baseline!B$67/Baseline!B$74 + Baseline!B$53*Baseline!B$55/Baseline!B$75 + Baseline!B$54*Baseline!B$56/Baseline!B$76)</f>
        <v>3.9654068411002529E-8</v>
      </c>
      <c r="G952" s="1">
        <f>Baseline!B$33 * (C952 * Baseline!B$66*Baseline!B$58/Baseline!B$73 + Baseline!B$52*Baseline!B$59/Baseline!B$74 + Baseline!B$53*Baseline!B$68/Baseline!B$75 + Baseline!B$54*Baseline!B$60/Baseline!B$76)</f>
        <v>1.0913729405236567E-7</v>
      </c>
      <c r="H952" s="40">
        <f>Baseline!B$33 * (C952 * Baseline!B$66*Baseline!B$61/Baseline!B$73 + Baseline!B$52*Baseline!B$62/Baseline!B$74 + Baseline!B$53*Baseline!B$63/Baseline!B$75 + Baseline!B$54*Baseline!B$69/Baseline!B$76)</f>
        <v>1.8031644033904439E-9</v>
      </c>
      <c r="I952" s="40">
        <f>Baseline!B$33 * (C952 * Baseline!B$57*Baseline!B$66/Baseline!B$73 + Baseline!B$67*Baseline!B$52/Baseline!B$74 + Baseline!B$55*Baseline!B$53/Baseline!B$75 + Baseline!B$56*Baseline!B$54/Baseline!B$76)</f>
        <v>3.9654068411002529E-8</v>
      </c>
      <c r="J952" s="1">
        <f>Baseline!B$33 * (C952 * Baseline!B$57*Baseline!B$57/Baseline!B$73 + Baseline!B$67*Baseline!B$67/Baseline!B$74 + Baseline!B$55*Baseline!B$55/Baseline!B$75 + Baseline!B$56*Baseline!B$56/Baseline!B$76)</f>
        <v>1.7949606527225853E-6</v>
      </c>
      <c r="K952" s="40">
        <f>Baseline!B$33 * (C952 * Baseline!B$57*Baseline!B$58/Baseline!B$73 + Baseline!B$67*Baseline!B$59/Baseline!B$74 + Baseline!B$55*Baseline!B$68/Baseline!B$75 + Baseline!B$56*Baseline!B$60/Baseline!B$76)</f>
        <v>1.3929360653588771E-8</v>
      </c>
      <c r="L952" s="1">
        <f>Baseline!B$33 * (C952 * Baseline!B$57*Baseline!B$61/Baseline!B$73 + Baseline!B$67*Baseline!B$62/Baseline!B$74 + Baseline!B$55*Baseline!B$63/Baseline!B$75 + Baseline!B$56*Baseline!B$69/Baseline!B$76)</f>
        <v>1.4629435184612506E-8</v>
      </c>
      <c r="M952" s="40">
        <f>Baseline!B$33 * (C952 * Baseline!B$58*Baseline!B$66/Baseline!B$73 + Baseline!B$59*Baseline!B$52/Baseline!B$74 + Baseline!B$68*Baseline!B$53/Baseline!B$75 + Baseline!B$60*Baseline!B$54/Baseline!B$76)</f>
        <v>1.0913729405236567E-7</v>
      </c>
      <c r="N952" s="1">
        <f>Baseline!B$33 * (C952 * Baseline!B$58*Baseline!B$57/Baseline!B$73 + Baseline!B$59*Baseline!B$67/Baseline!B$74 + Baseline!B$68*Baseline!B$55/Baseline!B$75 + Baseline!B$60*Baseline!B$56/Baseline!B$76)</f>
        <v>1.3929360653588771E-8</v>
      </c>
      <c r="O952" s="1">
        <f>Baseline!B$33 * (C952 * Baseline!B$58*Baseline!B$58/Baseline!B$73 + Baseline!B$59*Baseline!B$59/Baseline!B$74 + Baseline!B$68*Baseline!B$68/Baseline!B$75 + Baseline!B$60*Baseline!B$60/Baseline!B$76)</f>
        <v>1.3250171633679E-6</v>
      </c>
      <c r="P952" s="40">
        <f>Baseline!B$33 * (C952 * Baseline!B$58*Baseline!B$61/Baseline!B$73 + Baseline!B$59*Baseline!B$62/Baseline!B$74 + Baseline!B$68*Baseline!B$63/Baseline!B$75 + Baseline!B$60*Baseline!B$69/Baseline!B$76)</f>
        <v>1.649010823707633E-9</v>
      </c>
      <c r="Q952" s="40">
        <f>Baseline!B$33 * (C952 * Baseline!B$61*Baseline!B$66/Baseline!B$73 + Baseline!B$62*Baseline!B$52/Baseline!B$74 + Baseline!B$63*Baseline!B$53/Baseline!B$75 + Baseline!B$69*Baseline!B$54/Baseline!B$76)</f>
        <v>1.8031644033904439E-9</v>
      </c>
      <c r="R952" s="40">
        <f>Baseline!B$33 * (C952 * Baseline!B$61*Baseline!B$57/Baseline!B$73 + Baseline!B$62*Baseline!B$67/Baseline!B$74 + Baseline!B$63*Baseline!B$55/Baseline!B$75 + Baseline!B$69*Baseline!B$56/Baseline!B$76)</f>
        <v>1.4629435184612506E-8</v>
      </c>
      <c r="S952" s="40">
        <f>Baseline!B$33 * (C952 * Baseline!B$61*Baseline!B$58/Baseline!B$73 + Baseline!B$62*Baseline!B$59/Baseline!B$74 + Baseline!B$63*Baseline!B$68/Baseline!B$75 + Baseline!B$69*Baseline!B$60/Baseline!B$76)</f>
        <v>1.649010823707633E-9</v>
      </c>
      <c r="T952" s="40">
        <f>Baseline!B$33 * (C952 * Baseline!B$61*Baseline!B$61/Baseline!B$73 + Baseline!B$62*Baseline!B$62/Baseline!B$74 + Baseline!B$63*Baseline!B$63/Baseline!B$75 + Baseline!B$69*Baseline!B$69/Baseline!B$76)</f>
        <v>9.8551807046132944E-8</v>
      </c>
      <c r="U952" s="40"/>
      <c r="V952" s="40">
        <f>E952 * ( Baseline!B$87 * Baseline!B$7 )</f>
        <v>0.23665352449027366</v>
      </c>
      <c r="W952" s="40">
        <f>F952 * ( Baseline!D$87 * Baseline!B$11 )</f>
        <v>7.3148256729860988E-4</v>
      </c>
      <c r="X952" s="40">
        <f>G952 * ( Baseline!F$87 * Baseline!B$16 )</f>
        <v>3.7908587986003059E-3</v>
      </c>
      <c r="Y952" s="40">
        <f>H952 * ( Baseline!H$87 * Baseline!B$18 )</f>
        <v>6.3412507709492433E-4</v>
      </c>
      <c r="Z952" s="48">
        <f t="shared" si="0"/>
        <v>0.24180999093326749</v>
      </c>
      <c r="AA952" s="40">
        <f>I952 * ( Baseline!B$87 * Baseline!B$7 )</f>
        <v>4.1156957603779524E-4</v>
      </c>
      <c r="AB952" s="1">
        <f>J952 * ( Baseline!D$87 * Baseline!B$11 )</f>
        <v>3.3110913433770178E-2</v>
      </c>
      <c r="AC952" s="1">
        <f>K952 * ( Baseline!F$87 * Baseline!B$16 )</f>
        <v>4.8383313743510678E-4</v>
      </c>
      <c r="AD952" s="1">
        <f>L952 * ( Baseline!F$87 * Baseline!B$16 )</f>
        <v>5.0815006519706809E-4</v>
      </c>
      <c r="AE952" s="48">
        <f t="shared" si="1"/>
        <v>3.4514466212440149E-2</v>
      </c>
      <c r="AF952" s="48">
        <f>M952 * ( Baseline!B$87 * Baseline!B$7 )</f>
        <v>1.1327359749695033E-3</v>
      </c>
      <c r="AG952" s="48">
        <f>N952 * ( Baseline!D$87 * Baseline!B$11 )</f>
        <v>2.5694928414680057E-4</v>
      </c>
      <c r="AH952" s="48">
        <f>O952 * ( Baseline!F$87 * Baseline!B$16 )</f>
        <v>4.6024166309635059E-2</v>
      </c>
      <c r="AI952" s="48">
        <f>P952 * ( Baseline!H$87 * Baseline!B$18 )</f>
        <v>5.7991335329590787E-4</v>
      </c>
      <c r="AJ952" s="48">
        <f t="shared" si="2"/>
        <v>4.7993764922047273E-2</v>
      </c>
      <c r="AK952" s="48">
        <f>Q952 * ( Baseline!B$87 * Baseline!B$7 )</f>
        <v>1.8715043342789416E-5</v>
      </c>
      <c r="AL952" s="48">
        <f>R952 * ( Baseline!D$87 * Baseline!B$11 )</f>
        <v>2.6986327597094148E-4</v>
      </c>
      <c r="AM952" s="48">
        <f>S952 * ( Baseline!F$87 * Baseline!B$16 )</f>
        <v>5.7278011557074311E-5</v>
      </c>
      <c r="AN952" s="48">
        <f>T952 * ( Baseline!H$87 * Baseline!B$18 )</f>
        <v>3.4658055651202384E-2</v>
      </c>
      <c r="AO952" s="48">
        <f t="shared" si="3"/>
        <v>3.5003911982073192E-2</v>
      </c>
      <c r="AP952" s="48"/>
      <c r="AQ952" s="48">
        <f>V952 * ( (1-Baseline!B$88-Baseline!B$87) + (1-B952)*Baseline!B$88 )</f>
        <v>8.8515145690809441E-2</v>
      </c>
      <c r="AR952" s="48">
        <f>W952 * ( (1-Baseline!B$88-Baseline!B$87) + (1-B952)*Baseline!B$88 )</f>
        <v>2.7359527458626487E-4</v>
      </c>
      <c r="AS952" s="48">
        <f>X952 * ( (1-Baseline!B$88-Baseline!B$87) + (1-B952)*Baseline!B$88 )</f>
        <v>1.4178889563302649E-3</v>
      </c>
      <c r="AT952" s="48">
        <f>Y952 * ( (1-Baseline!B$88-Baseline!B$87) + (1-B952)*Baseline!B$88 )</f>
        <v>2.3718080559395979E-4</v>
      </c>
      <c r="AU952" s="48">
        <f t="shared" si="4"/>
        <v>9.0443810727319926E-2</v>
      </c>
      <c r="AV952" s="48">
        <f>AA952 * ( (1-Baseline!D$88-Baseline!D$87) + (1-B952)*Baseline!D$88 )</f>
        <v>2.827790562295033E-4</v>
      </c>
      <c r="AW952" s="48">
        <f>AB952 * ( (1-Baseline!D$88-Baseline!D$87) + (1-B952)*Baseline!D$88 )</f>
        <v>2.2749671979734681E-2</v>
      </c>
      <c r="AX952" s="48">
        <f>AC952 * ( (1-Baseline!D$88-Baseline!D$87) + (1-B952)*Baseline!D$88 )</f>
        <v>3.3242952332291639E-4</v>
      </c>
      <c r="AY952" s="48">
        <f>AD952 * ( (1-Baseline!D$88-Baseline!D$87) + (1-B952)*Baseline!D$88 )</f>
        <v>3.4913706995240039E-4</v>
      </c>
      <c r="AZ952" s="48">
        <f t="shared" si="5"/>
        <v>2.3714017629239501E-2</v>
      </c>
      <c r="BA952" s="48">
        <f>AF952 * ( (1-Baseline!F$88-Baseline!F$87) + (1-Baseline!B$36)*Baseline!F$88 )</f>
        <v>8.1515305513925362E-4</v>
      </c>
      <c r="BB952" s="48">
        <f>AG952 * ( (1-Baseline!F$88-Baseline!F$87) + (1-Baseline!B$36)*Baseline!F$88 )</f>
        <v>1.8490892724913041E-4</v>
      </c>
      <c r="BC952" s="48">
        <f>AH952 * ( (1-Baseline!F$88-Baseline!F$87) + (1-Baseline!B$36)*Baseline!F$88 )</f>
        <v>3.3120462849735299E-2</v>
      </c>
      <c r="BD952" s="48">
        <f>AI952 * ( (1-Baseline!F$88-Baseline!F$87) + (1-Baseline!B$36)*Baseline!F$88 )</f>
        <v>4.1732420625904078E-4</v>
      </c>
      <c r="BE952" s="48">
        <f t="shared" si="6"/>
        <v>3.4537849038382723E-2</v>
      </c>
      <c r="BF952" s="48">
        <f>AK952 * ( (1-Baseline!H$88-Baseline!H$87) + (1-Baseline!B$36)*Baseline!H$88 )</f>
        <v>1.4828303141358909E-5</v>
      </c>
      <c r="BG952" s="48">
        <f>AL952 * ( (1-Baseline!H$88-Baseline!H$87) + (1-Baseline!B$36)*Baseline!H$88 )</f>
        <v>2.1381807081729634E-4</v>
      </c>
      <c r="BH952" s="48">
        <f>AM952 * ( (1-Baseline!H$88-Baseline!H$87) + (1-Baseline!B$36)*Baseline!H$88 )</f>
        <v>4.538251411690111E-5</v>
      </c>
      <c r="BI952" s="48">
        <f>AN952 * ( (1-Baseline!H$88-Baseline!H$87) + (1-Baseline!B$36)*Baseline!H$88 )</f>
        <v>2.7460270653560669E-2</v>
      </c>
      <c r="BJ952" s="48">
        <f t="shared" si="7"/>
        <v>2.7734299541636226E-2</v>
      </c>
      <c r="BK952" s="48"/>
      <c r="BL952" s="48">
        <f t="shared" si="18"/>
        <v>0.97867554428544323</v>
      </c>
      <c r="BM952" s="48">
        <f t="shared" si="19"/>
        <v>3.0250303739537284E-3</v>
      </c>
      <c r="BN952" s="48">
        <f t="shared" si="20"/>
        <v>1.5677014766716037E-2</v>
      </c>
      <c r="BO952" s="48">
        <f t="shared" si="21"/>
        <v>2.6224105738870168E-3</v>
      </c>
      <c r="BP952" s="48">
        <f t="shared" si="8"/>
        <v>1</v>
      </c>
      <c r="BQ952" s="48">
        <f t="shared" si="22"/>
        <v>1.1924552838353097E-2</v>
      </c>
      <c r="BR952" s="48">
        <f t="shared" si="23"/>
        <v>0.95933436229229341</v>
      </c>
      <c r="BS952" s="48">
        <f t="shared" si="24"/>
        <v>1.401827090290382E-2</v>
      </c>
      <c r="BT952" s="48">
        <f t="shared" si="25"/>
        <v>1.4722813966449642E-2</v>
      </c>
      <c r="BU952" s="48">
        <f t="shared" si="9"/>
        <v>1</v>
      </c>
      <c r="BV952" s="48">
        <f t="shared" si="26"/>
        <v>2.3601731950167331E-2</v>
      </c>
      <c r="BW952" s="48">
        <f t="shared" si="27"/>
        <v>5.3538055321174383E-3</v>
      </c>
      <c r="BX952" s="48">
        <f t="shared" si="28"/>
        <v>0.95896136476037486</v>
      </c>
      <c r="BY952" s="48">
        <f t="shared" si="29"/>
        <v>1.2083097757340318E-2</v>
      </c>
      <c r="BZ952" s="48">
        <f t="shared" si="10"/>
        <v>0.99999999999999989</v>
      </c>
      <c r="CA952" s="48">
        <f t="shared" si="30"/>
        <v>5.3465576511488452E-4</v>
      </c>
      <c r="CB952" s="48">
        <f t="shared" si="31"/>
        <v>7.7095176136069742E-3</v>
      </c>
      <c r="CC952" s="48">
        <f t="shared" si="32"/>
        <v>1.6363317216203867E-3</v>
      </c>
      <c r="CD952" s="48">
        <f t="shared" si="33"/>
        <v>0.99011949489965767</v>
      </c>
      <c r="CE952" s="48">
        <f t="shared" si="11"/>
        <v>0.99999999999999989</v>
      </c>
      <c r="CF952" s="48"/>
      <c r="CG952" s="48">
        <f t="shared" si="34"/>
        <v>0.97867554428544323</v>
      </c>
      <c r="CH952" s="48">
        <f t="shared" si="35"/>
        <v>3.0250303739537284E-3</v>
      </c>
      <c r="CI952" s="48">
        <f t="shared" si="36"/>
        <v>1.5677014766716037E-2</v>
      </c>
      <c r="CJ952" s="48">
        <f t="shared" si="37"/>
        <v>2.6224105738870168E-3</v>
      </c>
      <c r="CK952" s="48">
        <f t="shared" si="12"/>
        <v>1</v>
      </c>
      <c r="CL952" s="48">
        <f t="shared" si="38"/>
        <v>1.1924552838353097E-2</v>
      </c>
      <c r="CM952" s="48">
        <f t="shared" si="39"/>
        <v>0.95933436229229341</v>
      </c>
      <c r="CN952" s="48">
        <f t="shared" si="40"/>
        <v>1.401827090290382E-2</v>
      </c>
      <c r="CO952" s="48">
        <f t="shared" si="41"/>
        <v>1.4722813966449642E-2</v>
      </c>
      <c r="CP952" s="48">
        <f t="shared" si="13"/>
        <v>1</v>
      </c>
      <c r="CQ952" s="48">
        <f t="shared" si="42"/>
        <v>2.3601731950167331E-2</v>
      </c>
      <c r="CR952" s="48">
        <f t="shared" si="43"/>
        <v>5.3538055321174383E-3</v>
      </c>
      <c r="CS952" s="48">
        <f t="shared" si="44"/>
        <v>0.95896136476037486</v>
      </c>
      <c r="CT952" s="48">
        <f t="shared" si="45"/>
        <v>1.2083097757340318E-2</v>
      </c>
      <c r="CU952" s="48">
        <f t="shared" si="14"/>
        <v>0.99999999999999989</v>
      </c>
      <c r="CV952" s="48">
        <f t="shared" si="46"/>
        <v>5.3465576511488452E-4</v>
      </c>
      <c r="CW952" s="48">
        <f t="shared" si="47"/>
        <v>7.7095176136069742E-3</v>
      </c>
      <c r="CX952" s="48">
        <f t="shared" si="48"/>
        <v>1.6363317216203867E-3</v>
      </c>
      <c r="CY952" s="48">
        <f t="shared" si="49"/>
        <v>0.99011949489965767</v>
      </c>
      <c r="CZ952" s="48">
        <f t="shared" si="15"/>
        <v>0.99999999999999989</v>
      </c>
      <c r="DA952" s="48"/>
      <c r="DB952" s="48">
        <f>(AQ952*Baseline!B$7 + AV952*Baseline!B$11 + BA952*Baseline!B$16 + BF952*Baseline!B$18)</f>
        <v>46946.198330730949</v>
      </c>
      <c r="DC952" s="48">
        <f>(AR952*Baseline!B$7 + AW952*Baseline!B$11 + BB952*Baseline!B$16 + BG952*Baseline!B$18)</f>
        <v>59330.977728252823</v>
      </c>
      <c r="DD952" s="48">
        <f>(AS952*Baseline!B$7 + AX952*Baseline!B$11 + BC952*Baseline!B$16 + BH952*Baseline!B$18)</f>
        <v>114438.53499587956</v>
      </c>
      <c r="DE952" s="48">
        <f>(AT952*Baseline!B$7 + AY952*Baseline!B$11 + BD952*Baseline!B$16 + BI952*Baseline!B$18)</f>
        <v>1259690.0921805911</v>
      </c>
      <c r="DF952" s="48">
        <f t="shared" si="16"/>
        <v>1480405.8032354545</v>
      </c>
      <c r="DG952" s="48"/>
      <c r="DH952" s="48">
        <f t="shared" si="50"/>
        <v>3.1711709200361926E-2</v>
      </c>
      <c r="DI952" s="48">
        <f t="shared" si="51"/>
        <v>4.0077509557571216E-2</v>
      </c>
      <c r="DJ952" s="48">
        <f t="shared" si="52"/>
        <v>7.7302138876902543E-2</v>
      </c>
      <c r="DK952" s="48">
        <f t="shared" si="53"/>
        <v>0.85090864236516428</v>
      </c>
      <c r="DL952" s="48">
        <f t="shared" si="17"/>
        <v>1</v>
      </c>
      <c r="DM952" s="48"/>
      <c r="DN952" s="48">
        <f>DH952 / (Baseline!B$7/Baseline!B$17)</f>
        <v>3.3850163790925549</v>
      </c>
      <c r="DO952" s="48">
        <f>DI952 / (Baseline!B$11/Baseline!B$17)</f>
        <v>0.96749026287088791</v>
      </c>
      <c r="DP952" s="48">
        <f>DJ952 / (Baseline!B$16/Baseline!B$17)</f>
        <v>1.1945516579223912</v>
      </c>
      <c r="DQ952" s="48">
        <f>DK952 / (Baseline!B$18/Baseline!B$17)</f>
        <v>0.96202734024404113</v>
      </c>
      <c r="DR952" s="71"/>
      <c r="DS952" s="48">
        <f>(AU952*Baseline!B$34)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2.6096102859097987E-2</v>
      </c>
      <c r="DT952" s="48">
        <f>(AZ952*Baseline!B$34) + (Baseline!D$88*(1-Baseline!D$89)*Baseline!B$35) + (Baseline!D$88*Baseline!D$89*((1-Baseline!D$90)*Baseline!B$40 + Baseline!D$90*Baseline!B$41))</f>
        <v>9.9706706443859292E-3</v>
      </c>
      <c r="DU952" s="48">
        <f>(BE952*Baseline!B$34) + (Baseline!F$88*(1-Baseline!F$89)*Baseline!B$35) + (Baseline!F$88*Baseline!F$89*((1-Baseline!F$90)*Baseline!B$40 + Baseline!F$90*Baseline!B$41))</f>
        <v>1.2911317355757412E-2</v>
      </c>
      <c r="DV952" s="48">
        <f>(BJ952*Baseline!B$34) + (Baseline!H$88*(1-Baseline!H$89)*Baseline!B$35) + (Baseline!H$88*Baseline!H$89*((1-Baseline!H$90)*Baseline!B$40 + Baseline!H$90*Baseline!B$41))</f>
        <v>9.3051449312454345E-3</v>
      </c>
      <c r="DW952" s="48">
        <f>( DS952*Baseline!B$7 + DT952*Baseline!B$11 + DU952*Baseline!B$16 + DV952*Baseline!B$18 ) / Baseline!B$17</f>
        <v>9.7233794108435422E-3</v>
      </c>
    </row>
    <row r="953" spans="1:127">
      <c r="A953" s="7" t="s">
        <v>1288</v>
      </c>
      <c r="B953" s="1">
        <f>MIN( MAX( NORMINV( MCrands!B953, (B$5+B$4)/2, (B$5-B$4)/3.29 ), 0 ), 1 )</f>
        <v>0.32410058470060521</v>
      </c>
      <c r="C953" s="1">
        <f>MAX( NORMINV( MCrands!C953, (C$5+C$4)/2, (C$5-C$4)/3.29 ), 0 )</f>
        <v>3.0380085700822721</v>
      </c>
      <c r="D953" s="40"/>
      <c r="E953" s="40">
        <f>Baseline!B$33 * (C953 * Baseline!B$66*Baseline!B$66/Baseline!B$73 + Baseline!B$52*Baseline!B$52/Baseline!B$74 + Baseline!B$53*Baseline!B$53/Baseline!B$75 + Baseline!B$54*Baseline!B$54/Baseline!B$76)</f>
        <v>2.5430690568947378E-5</v>
      </c>
      <c r="F953" s="40">
        <f>Baseline!B$33 * (C953 * Baseline!B$66*Baseline!B$57/Baseline!B$73 + Baseline!B$52*Baseline!B$67/Baseline!B$74 + Baseline!B$53*Baseline!B$55/Baseline!B$75 + Baseline!B$54*Baseline!B$56/Baseline!B$76)</f>
        <v>4.0005723793694663E-8</v>
      </c>
      <c r="G953" s="1">
        <f>Baseline!B$33 * (C953 * Baseline!B$66*Baseline!B$58/Baseline!B$73 + Baseline!B$52*Baseline!B$59/Baseline!B$74 + Baseline!B$53*Baseline!B$68/Baseline!B$75 + Baseline!B$54*Baseline!B$60/Baseline!B$76)</f>
        <v>1.1000178020148385E-7</v>
      </c>
      <c r="H953" s="40">
        <f>Baseline!B$33 * (C953 * Baseline!B$66*Baseline!B$61/Baseline!B$73 + Baseline!B$52*Baseline!B$62/Baseline!B$74 + Baseline!B$53*Baseline!B$63/Baseline!B$75 + Baseline!B$54*Baseline!B$69/Baseline!B$76)</f>
        <v>1.8896130183022609E-9</v>
      </c>
      <c r="I953" s="40">
        <f>Baseline!B$33 * (C953 * Baseline!B$57*Baseline!B$66/Baseline!B$73 + Baseline!B$67*Baseline!B$52/Baseline!B$74 + Baseline!B$55*Baseline!B$53/Baseline!B$75 + Baseline!B$56*Baseline!B$54/Baseline!B$76)</f>
        <v>4.0005723793694663E-8</v>
      </c>
      <c r="J953" s="1">
        <f>Baseline!B$33 * (C953 * Baseline!B$57*Baseline!B$57/Baseline!B$73 + Baseline!B$67*Baseline!B$67/Baseline!B$74 + Baseline!B$55*Baseline!B$55/Baseline!B$75 + Baseline!B$56*Baseline!B$56/Baseline!B$76)</f>
        <v>1.7949606997510552E-6</v>
      </c>
      <c r="K953" s="40">
        <f>Baseline!B$33 * (C953 * Baseline!B$57*Baseline!B$58/Baseline!B$73 + Baseline!B$67*Baseline!B$59/Baseline!B$74 + Baseline!B$55*Baseline!B$68/Baseline!B$75 + Baseline!B$56*Baseline!B$60/Baseline!B$76)</f>
        <v>1.3929476265243619E-8</v>
      </c>
      <c r="L953" s="1">
        <f>Baseline!B$33 * (C953 * Baseline!B$57*Baseline!B$61/Baseline!B$73 + Baseline!B$67*Baseline!B$62/Baseline!B$74 + Baseline!B$55*Baseline!B$63/Baseline!B$75 + Baseline!B$56*Baseline!B$69/Baseline!B$76)</f>
        <v>1.4629446745777993E-8</v>
      </c>
      <c r="M953" s="40">
        <f>Baseline!B$33 * (C953 * Baseline!B$58*Baseline!B$66/Baseline!B$73 + Baseline!B$59*Baseline!B$52/Baseline!B$74 + Baseline!B$68*Baseline!B$53/Baseline!B$75 + Baseline!B$60*Baseline!B$54/Baseline!B$76)</f>
        <v>1.1000178020148385E-7</v>
      </c>
      <c r="N953" s="1">
        <f>Baseline!B$33 * (C953 * Baseline!B$58*Baseline!B$57/Baseline!B$73 + Baseline!B$59*Baseline!B$67/Baseline!B$74 + Baseline!B$68*Baseline!B$55/Baseline!B$75 + Baseline!B$60*Baseline!B$56/Baseline!B$76)</f>
        <v>1.3929476265243619E-8</v>
      </c>
      <c r="O953" s="1">
        <f>Baseline!B$33 * (C953 * Baseline!B$58*Baseline!B$58/Baseline!B$73 + Baseline!B$59*Baseline!B$59/Baseline!B$74 + Baseline!B$68*Baseline!B$68/Baseline!B$75 + Baseline!B$60*Baseline!B$60/Baseline!B$76)</f>
        <v>1.3250174475798848E-6</v>
      </c>
      <c r="P953" s="40">
        <f>Baseline!B$33 * (C953 * Baseline!B$58*Baseline!B$61/Baseline!B$73 + Baseline!B$59*Baseline!B$62/Baseline!B$74 + Baseline!B$68*Baseline!B$63/Baseline!B$75 + Baseline!B$60*Baseline!B$69/Baseline!B$76)</f>
        <v>1.6490392449061162E-9</v>
      </c>
      <c r="Q953" s="40">
        <f>Baseline!B$33 * (C953 * Baseline!B$61*Baseline!B$66/Baseline!B$73 + Baseline!B$62*Baseline!B$52/Baseline!B$74 + Baseline!B$63*Baseline!B$53/Baseline!B$75 + Baseline!B$69*Baseline!B$54/Baseline!B$76)</f>
        <v>1.8896130183022609E-9</v>
      </c>
      <c r="R953" s="40">
        <f>Baseline!B$33 * (C953 * Baseline!B$61*Baseline!B$57/Baseline!B$73 + Baseline!B$62*Baseline!B$67/Baseline!B$74 + Baseline!B$63*Baseline!B$55/Baseline!B$75 + Baseline!B$69*Baseline!B$56/Baseline!B$76)</f>
        <v>1.4629446745777993E-8</v>
      </c>
      <c r="S953" s="40">
        <f>Baseline!B$33 * (C953 * Baseline!B$61*Baseline!B$58/Baseline!B$73 + Baseline!B$62*Baseline!B$59/Baseline!B$74 + Baseline!B$63*Baseline!B$68/Baseline!B$75 + Baseline!B$69*Baseline!B$60/Baseline!B$76)</f>
        <v>1.6490392449061162E-9</v>
      </c>
      <c r="T953" s="40">
        <f>Baseline!B$33 * (C953 * Baseline!B$61*Baseline!B$61/Baseline!B$73 + Baseline!B$62*Baseline!B$62/Baseline!B$74 + Baseline!B$63*Baseline!B$63/Baseline!B$75 + Baseline!B$69*Baseline!B$69/Baseline!B$76)</f>
        <v>9.8551809888252803E-8</v>
      </c>
      <c r="U953" s="40"/>
      <c r="V953" s="40">
        <f>E953 * ( Baseline!B$87 * Baseline!B$7 )</f>
        <v>0.26394513741510484</v>
      </c>
      <c r="W953" s="40">
        <f>F953 * ( Baseline!D$87 * Baseline!B$11 )</f>
        <v>7.3796941196407797E-4</v>
      </c>
      <c r="X953" s="40">
        <f>G953 * ( Baseline!F$87 * Baseline!B$16 )</f>
        <v>3.8208865260889527E-3</v>
      </c>
      <c r="Y953" s="40">
        <f>H953 * ( Baseline!H$87 * Baseline!B$18 )</f>
        <v>6.6452676120793699E-4</v>
      </c>
      <c r="Z953" s="48">
        <f t="shared" si="0"/>
        <v>0.26916852011436582</v>
      </c>
      <c r="AA953" s="40">
        <f>I953 * ( Baseline!B$87 * Baseline!B$7 )</f>
        <v>4.1521940725475692E-4</v>
      </c>
      <c r="AB953" s="1">
        <f>J953 * ( Baseline!D$87 * Baseline!B$11 )</f>
        <v>3.3110914301285349E-2</v>
      </c>
      <c r="AC953" s="1">
        <f>K953 * ( Baseline!F$87 * Baseline!B$16 )</f>
        <v>4.8383715317933801E-4</v>
      </c>
      <c r="AD953" s="1">
        <f>L953 * ( Baseline!F$87 * Baseline!B$16 )</f>
        <v>5.0815046677149132E-4</v>
      </c>
      <c r="AE953" s="48">
        <f t="shared" si="1"/>
        <v>3.4518121328490935E-2</v>
      </c>
      <c r="AF953" s="48">
        <f>M953 * ( Baseline!B$87 * Baseline!B$7 )</f>
        <v>1.1417084767112009E-3</v>
      </c>
      <c r="AG953" s="48">
        <f>N953 * ( Baseline!D$87 * Baseline!B$11 )</f>
        <v>2.5695141678825419E-4</v>
      </c>
      <c r="AH953" s="48">
        <f>O953 * ( Baseline!F$87 * Baseline!B$16 )</f>
        <v>4.6024176181672954E-2</v>
      </c>
      <c r="AI953" s="48">
        <f>P953 * ( Baseline!H$87 * Baseline!B$18 )</f>
        <v>5.7992334827731127E-4</v>
      </c>
      <c r="AJ953" s="48">
        <f t="shared" si="2"/>
        <v>4.8002759423449719E-2</v>
      </c>
      <c r="AK953" s="48">
        <f>Q953 * ( Baseline!B$87 * Baseline!B$7 )</f>
        <v>1.9612293516959166E-5</v>
      </c>
      <c r="AL953" s="48">
        <f>R953 * ( Baseline!D$87 * Baseline!B$11 )</f>
        <v>2.6986348923508692E-4</v>
      </c>
      <c r="AM953" s="48">
        <f>S953 * ( Baseline!F$87 * Baseline!B$16 )</f>
        <v>5.7278998760864475E-5</v>
      </c>
      <c r="AN953" s="48">
        <f>T953 * ( Baseline!H$87 * Baseline!B$18 )</f>
        <v>3.4658056650700528E-2</v>
      </c>
      <c r="AO953" s="48">
        <f t="shared" si="3"/>
        <v>3.5004811432213435E-2</v>
      </c>
      <c r="AP953" s="48"/>
      <c r="AQ953" s="48">
        <f>V953 * ( (1-Baseline!B$88-Baseline!B$87) + (1-B953)*Baseline!B$88 )</f>
        <v>0.18216186317946739</v>
      </c>
      <c r="AR953" s="48">
        <f>W953 * ( (1-Baseline!B$88-Baseline!B$87) + (1-B953)*Baseline!B$88 )</f>
        <v>5.0930994360928641E-4</v>
      </c>
      <c r="AS953" s="48">
        <f>X953 * ( (1-Baseline!B$88-Baseline!B$87) + (1-B953)*Baseline!B$88 )</f>
        <v>2.6369866685403654E-3</v>
      </c>
      <c r="AT953" s="48">
        <f>Y953 * ( (1-Baseline!B$88-Baseline!B$87) + (1-B953)*Baseline!B$88 )</f>
        <v>4.586234629656314E-4</v>
      </c>
      <c r="AU953" s="48">
        <f t="shared" si="4"/>
        <v>0.18576678325458268</v>
      </c>
      <c r="AV953" s="48">
        <f>AA953 * ( (1-Baseline!D$88-Baseline!D$87) + (1-B953)*Baseline!D$88 )</f>
        <v>3.5135921800501756E-4</v>
      </c>
      <c r="AW953" s="48">
        <f>AB953 * ( (1-Baseline!D$88-Baseline!D$87) + (1-B953)*Baseline!D$88 )</f>
        <v>2.8018499985943253E-2</v>
      </c>
      <c r="AX953" s="48">
        <f>AC953 * ( (1-Baseline!D$88-Baseline!D$87) + (1-B953)*Baseline!D$88 )</f>
        <v>4.0942364642065633E-4</v>
      </c>
      <c r="AY953" s="48">
        <f>AD953 * ( (1-Baseline!D$88-Baseline!D$87) + (1-B953)*Baseline!D$88 )</f>
        <v>4.2999760491486613E-4</v>
      </c>
      <c r="AZ953" s="48">
        <f t="shared" si="5"/>
        <v>2.9209280455283794E-2</v>
      </c>
      <c r="BA953" s="48">
        <f>AF953 * ( (1-Baseline!F$88-Baseline!F$87) + (1-Baseline!B$36)*Baseline!F$88 )</f>
        <v>8.21609954512635E-4</v>
      </c>
      <c r="BB953" s="48">
        <f>AG953 * ( (1-Baseline!F$88-Baseline!F$87) + (1-Baseline!B$36)*Baseline!F$88 )</f>
        <v>1.8491046196616496E-4</v>
      </c>
      <c r="BC953" s="48">
        <f>AH953 * ( (1-Baseline!F$88-Baseline!F$87) + (1-Baseline!B$36)*Baseline!F$88 )</f>
        <v>3.3120469953969674E-2</v>
      </c>
      <c r="BD953" s="48">
        <f>AI953 * ( (1-Baseline!F$88-Baseline!F$87) + (1-Baseline!B$36)*Baseline!F$88 )</f>
        <v>4.173313989674981E-4</v>
      </c>
      <c r="BE953" s="48">
        <f t="shared" si="6"/>
        <v>3.4544321769415971E-2</v>
      </c>
      <c r="BF953" s="48">
        <f>AK953 * ( (1-Baseline!H$88-Baseline!H$87) + (1-Baseline!B$36)*Baseline!H$88 )</f>
        <v>1.5539212399357083E-5</v>
      </c>
      <c r="BG953" s="48">
        <f>AL953 * ( (1-Baseline!H$88-Baseline!H$87) + (1-Baseline!B$36)*Baseline!H$88 )</f>
        <v>2.1381823979074404E-4</v>
      </c>
      <c r="BH953" s="48">
        <f>AM953 * ( (1-Baseline!H$88-Baseline!H$87) + (1-Baseline!B$36)*Baseline!H$88 )</f>
        <v>4.5383296298208133E-5</v>
      </c>
      <c r="BI953" s="48">
        <f>AN953 * ( (1-Baseline!H$88-Baseline!H$87) + (1-Baseline!B$36)*Baseline!H$88 )</f>
        <v>2.7460271445483041E-2</v>
      </c>
      <c r="BJ953" s="48">
        <f t="shared" si="7"/>
        <v>2.7735012193971349E-2</v>
      </c>
      <c r="BK953" s="48"/>
      <c r="BL953" s="48">
        <f t="shared" si="18"/>
        <v>0.98059437746642275</v>
      </c>
      <c r="BM953" s="48">
        <f t="shared" si="19"/>
        <v>2.7416631471262887E-3</v>
      </c>
      <c r="BN953" s="48">
        <f t="shared" si="20"/>
        <v>1.419514631378704E-2</v>
      </c>
      <c r="BO953" s="48">
        <f t="shared" si="21"/>
        <v>2.4688130726638804E-3</v>
      </c>
      <c r="BP953" s="48">
        <f t="shared" si="8"/>
        <v>1</v>
      </c>
      <c r="BQ953" s="48">
        <f t="shared" si="22"/>
        <v>1.2029026820530893E-2</v>
      </c>
      <c r="BR953" s="48">
        <f t="shared" si="23"/>
        <v>0.95923280372607966</v>
      </c>
      <c r="BS953" s="48">
        <f t="shared" si="24"/>
        <v>1.4016902848649046E-2</v>
      </c>
      <c r="BT953" s="48">
        <f t="shared" si="25"/>
        <v>1.4721266604740411E-2</v>
      </c>
      <c r="BU953" s="48">
        <f t="shared" si="9"/>
        <v>1</v>
      </c>
      <c r="BV953" s="48">
        <f t="shared" si="26"/>
        <v>2.3784225957507506E-2</v>
      </c>
      <c r="BW953" s="48">
        <f t="shared" si="27"/>
        <v>5.352846792026948E-3</v>
      </c>
      <c r="BX953" s="48">
        <f t="shared" si="28"/>
        <v>0.95878188534282027</v>
      </c>
      <c r="BY953" s="48">
        <f t="shared" si="29"/>
        <v>1.2081041907645298E-2</v>
      </c>
      <c r="BZ953" s="48">
        <f t="shared" si="10"/>
        <v>1</v>
      </c>
      <c r="CA953" s="48">
        <f t="shared" si="30"/>
        <v>5.6027422272901626E-4</v>
      </c>
      <c r="CB953" s="48">
        <f t="shared" si="31"/>
        <v>7.7093256096429945E-3</v>
      </c>
      <c r="CC953" s="48">
        <f t="shared" si="32"/>
        <v>1.6363178779518594E-3</v>
      </c>
      <c r="CD953" s="48">
        <f t="shared" si="33"/>
        <v>0.99009408228967621</v>
      </c>
      <c r="CE953" s="48">
        <f t="shared" si="11"/>
        <v>1</v>
      </c>
      <c r="CF953" s="48"/>
      <c r="CG953" s="48">
        <f t="shared" si="34"/>
        <v>0.98059437746642275</v>
      </c>
      <c r="CH953" s="48">
        <f t="shared" si="35"/>
        <v>2.7416631471262887E-3</v>
      </c>
      <c r="CI953" s="48">
        <f t="shared" si="36"/>
        <v>1.419514631378704E-2</v>
      </c>
      <c r="CJ953" s="48">
        <f t="shared" si="37"/>
        <v>2.4688130726638804E-3</v>
      </c>
      <c r="CK953" s="48">
        <f t="shared" si="12"/>
        <v>1</v>
      </c>
      <c r="CL953" s="48">
        <f t="shared" si="38"/>
        <v>1.2029026820530893E-2</v>
      </c>
      <c r="CM953" s="48">
        <f t="shared" si="39"/>
        <v>0.95923280372607966</v>
      </c>
      <c r="CN953" s="48">
        <f t="shared" si="40"/>
        <v>1.4016902848649046E-2</v>
      </c>
      <c r="CO953" s="48">
        <f t="shared" si="41"/>
        <v>1.4721266604740411E-2</v>
      </c>
      <c r="CP953" s="48">
        <f t="shared" si="13"/>
        <v>1</v>
      </c>
      <c r="CQ953" s="48">
        <f t="shared" si="42"/>
        <v>2.3784225957507506E-2</v>
      </c>
      <c r="CR953" s="48">
        <f t="shared" si="43"/>
        <v>5.352846792026948E-3</v>
      </c>
      <c r="CS953" s="48">
        <f t="shared" si="44"/>
        <v>0.95878188534282027</v>
      </c>
      <c r="CT953" s="48">
        <f t="shared" si="45"/>
        <v>1.2081041907645298E-2</v>
      </c>
      <c r="CU953" s="48">
        <f t="shared" si="14"/>
        <v>1</v>
      </c>
      <c r="CV953" s="48">
        <f t="shared" si="46"/>
        <v>5.6027422272901626E-4</v>
      </c>
      <c r="CW953" s="48">
        <f t="shared" si="47"/>
        <v>7.7093256096429945E-3</v>
      </c>
      <c r="CX953" s="48">
        <f t="shared" si="48"/>
        <v>1.6363178779518594E-3</v>
      </c>
      <c r="CY953" s="48">
        <f t="shared" si="49"/>
        <v>0.99009408228967621</v>
      </c>
      <c r="CZ953" s="48">
        <f t="shared" si="15"/>
        <v>1</v>
      </c>
      <c r="DA953" s="48"/>
      <c r="DB953" s="48">
        <f>(AQ953*Baseline!B$7 + AV953*Baseline!B$11 + BA953*Baseline!B$16 + BF953*Baseline!B$18)</f>
        <v>92566.115127723795</v>
      </c>
      <c r="DC953" s="48">
        <f>(AR953*Baseline!B$7 + AW953*Baseline!B$11 + BB953*Baseline!B$16 + BG953*Baseline!B$18)</f>
        <v>70744.598397781316</v>
      </c>
      <c r="DD953" s="48">
        <f>(AS953*Baseline!B$7 + AX953*Baseline!B$11 + BC953*Baseline!B$16 + BH953*Baseline!B$18)</f>
        <v>115194.97505822248</v>
      </c>
      <c r="DE953" s="48">
        <f>(AT953*Baseline!B$7 + AY953*Baseline!B$11 + BD953*Baseline!B$16 + BI953*Baseline!B$18)</f>
        <v>1259970.9620128237</v>
      </c>
      <c r="DF953" s="48">
        <f t="shared" si="16"/>
        <v>1538476.6505965511</v>
      </c>
      <c r="DG953" s="48"/>
      <c r="DH953" s="48">
        <f t="shared" si="50"/>
        <v>6.0167383815562539E-2</v>
      </c>
      <c r="DI953" s="48">
        <f t="shared" si="51"/>
        <v>4.5983537267432553E-2</v>
      </c>
      <c r="DJ953" s="48">
        <f t="shared" si="52"/>
        <v>7.4875998289317625E-2</v>
      </c>
      <c r="DK953" s="48">
        <f t="shared" si="53"/>
        <v>0.81897308062768737</v>
      </c>
      <c r="DL953" s="48">
        <f t="shared" si="17"/>
        <v>1</v>
      </c>
      <c r="DM953" s="48"/>
      <c r="DN953" s="48">
        <f>DH953 / (Baseline!B$7/Baseline!B$17)</f>
        <v>6.4224724821991952</v>
      </c>
      <c r="DO953" s="48">
        <f>DI953 / (Baseline!B$11/Baseline!B$17)</f>
        <v>1.1100645985672792</v>
      </c>
      <c r="DP953" s="48">
        <f>DJ953 / (Baseline!B$16/Baseline!B$17)</f>
        <v>1.1570604538838143</v>
      </c>
      <c r="DQ953" s="48">
        <f>DK953 / (Baseline!B$18/Baseline!B$17)</f>
        <v>0.9259213683595533</v>
      </c>
      <c r="DR953" s="71"/>
      <c r="DS953" s="48">
        <f>(AU953*Baseline!B$34)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4.0394548738187402E-2</v>
      </c>
      <c r="DT953" s="48">
        <f>(AZ953*Baseline!B$34) + (Baseline!D$88*(1-Baseline!D$89)*Baseline!B$35) + (Baseline!D$88*Baseline!D$89*((1-Baseline!D$90)*Baseline!B$40 + Baseline!D$90*Baseline!B$41))</f>
        <v>1.0794960068292572E-2</v>
      </c>
      <c r="DU953" s="48">
        <f>(BE953*Baseline!B$34) + (Baseline!F$88*(1-Baseline!F$89)*Baseline!B$35) + (Baseline!F$88*Baseline!F$89*((1-Baseline!F$90)*Baseline!B$40 + Baseline!F$90*Baseline!B$41))</f>
        <v>1.2912288265412398E-2</v>
      </c>
      <c r="DV953" s="48">
        <f>(BJ953*Baseline!B$34) + (Baseline!H$88*(1-Baseline!H$89)*Baseline!B$35) + (Baseline!H$88*Baseline!H$89*((1-Baseline!H$90)*Baseline!B$40 + Baseline!H$90*Baseline!B$41))</f>
        <v>9.3052518290957023E-3</v>
      </c>
      <c r="DW953" s="48">
        <f>( DS953*Baseline!B$7 + DT953*Baseline!B$11 + DU953*Baseline!B$16 + DV953*Baseline!B$18 ) / Baseline!B$17</f>
        <v>9.8916338609434523E-3</v>
      </c>
    </row>
    <row r="954" spans="1:127">
      <c r="A954" s="7" t="s">
        <v>1289</v>
      </c>
      <c r="B954" s="1">
        <f>MIN( MAX( NORMINV( MCrands!B954, (B$5+B$4)/2, (B$5-B$4)/3.29 ), 0 ), 1 )</f>
        <v>0.52424849727840883</v>
      </c>
      <c r="C954" s="1">
        <f>MAX( NORMINV( MCrands!C954, (C$5+C$4)/2, (C$5-C$4)/3.29 ), 0 )</f>
        <v>3.023282425693842</v>
      </c>
      <c r="D954" s="40"/>
      <c r="E954" s="40">
        <f>Baseline!B$33 * (C954 * Baseline!B$66*Baseline!B$66/Baseline!B$73 + Baseline!B$52*Baseline!B$52/Baseline!B$74 + Baseline!B$53*Baseline!B$53/Baseline!B$75 + Baseline!B$54*Baseline!B$54/Baseline!B$76)</f>
        <v>2.530746156342937E-5</v>
      </c>
      <c r="F954" s="40">
        <f>Baseline!B$33 * (C954 * Baseline!B$66*Baseline!B$57/Baseline!B$73 + Baseline!B$52*Baseline!B$67/Baseline!B$74 + Baseline!B$53*Baseline!B$55/Baseline!B$75 + Baseline!B$54*Baseline!B$56/Baseline!B$76)</f>
        <v>3.9989243819703624E-8</v>
      </c>
      <c r="G954" s="1">
        <f>Baseline!B$33 * (C954 * Baseline!B$66*Baseline!B$58/Baseline!B$73 + Baseline!B$52*Baseline!B$59/Baseline!B$74 + Baseline!B$53*Baseline!B$68/Baseline!B$75 + Baseline!B$54*Baseline!B$60/Baseline!B$76)</f>
        <v>1.099612669320892E-7</v>
      </c>
      <c r="H954" s="40">
        <f>Baseline!B$33 * (C954 * Baseline!B$66*Baseline!B$61/Baseline!B$73 + Baseline!B$52*Baseline!B$62/Baseline!B$74 + Baseline!B$53*Baseline!B$63/Baseline!B$75 + Baseline!B$54*Baseline!B$69/Baseline!B$76)</f>
        <v>1.8855616913627967E-9</v>
      </c>
      <c r="I954" s="40">
        <f>Baseline!B$33 * (C954 * Baseline!B$57*Baseline!B$66/Baseline!B$73 + Baseline!B$67*Baseline!B$52/Baseline!B$74 + Baseline!B$55*Baseline!B$53/Baseline!B$75 + Baseline!B$56*Baseline!B$54/Baseline!B$76)</f>
        <v>3.9989243819703624E-8</v>
      </c>
      <c r="J954" s="1">
        <f>Baseline!B$33 * (C954 * Baseline!B$57*Baseline!B$57/Baseline!B$73 + Baseline!B$67*Baseline!B$67/Baseline!B$74 + Baseline!B$55*Baseline!B$55/Baseline!B$75 + Baseline!B$56*Baseline!B$56/Baseline!B$76)</f>
        <v>1.7949606975471136E-6</v>
      </c>
      <c r="K954" s="40">
        <f>Baseline!B$33 * (C954 * Baseline!B$57*Baseline!B$58/Baseline!B$73 + Baseline!B$67*Baseline!B$59/Baseline!B$74 + Baseline!B$55*Baseline!B$68/Baseline!B$75 + Baseline!B$56*Baseline!B$60/Baseline!B$76)</f>
        <v>1.3929470847220297E-8</v>
      </c>
      <c r="L954" s="1">
        <f>Baseline!B$33 * (C954 * Baseline!B$57*Baseline!B$61/Baseline!B$73 + Baseline!B$67*Baseline!B$62/Baseline!B$74 + Baseline!B$55*Baseline!B$63/Baseline!B$75 + Baseline!B$56*Baseline!B$69/Baseline!B$76)</f>
        <v>1.462944620397566E-8</v>
      </c>
      <c r="M954" s="40">
        <f>Baseline!B$33 * (C954 * Baseline!B$58*Baseline!B$66/Baseline!B$73 + Baseline!B$59*Baseline!B$52/Baseline!B$74 + Baseline!B$68*Baseline!B$53/Baseline!B$75 + Baseline!B$60*Baseline!B$54/Baseline!B$76)</f>
        <v>1.099612669320892E-7</v>
      </c>
      <c r="N954" s="1">
        <f>Baseline!B$33 * (C954 * Baseline!B$58*Baseline!B$57/Baseline!B$73 + Baseline!B$59*Baseline!B$67/Baseline!B$74 + Baseline!B$68*Baseline!B$55/Baseline!B$75 + Baseline!B$60*Baseline!B$56/Baseline!B$76)</f>
        <v>1.3929470847220297E-8</v>
      </c>
      <c r="O954" s="1">
        <f>Baseline!B$33 * (C954 * Baseline!B$58*Baseline!B$58/Baseline!B$73 + Baseline!B$59*Baseline!B$59/Baseline!B$74 + Baseline!B$68*Baseline!B$68/Baseline!B$75 + Baseline!B$60*Baseline!B$60/Baseline!B$76)</f>
        <v>1.3250174342605773E-6</v>
      </c>
      <c r="P954" s="40">
        <f>Baseline!B$33 * (C954 * Baseline!B$58*Baseline!B$61/Baseline!B$73 + Baseline!B$59*Baseline!B$62/Baseline!B$74 + Baseline!B$68*Baseline!B$63/Baseline!B$75 + Baseline!B$60*Baseline!B$69/Baseline!B$76)</f>
        <v>1.6490379129753826E-9</v>
      </c>
      <c r="Q954" s="40">
        <f>Baseline!B$33 * (C954 * Baseline!B$61*Baseline!B$66/Baseline!B$73 + Baseline!B$62*Baseline!B$52/Baseline!B$74 + Baseline!B$63*Baseline!B$53/Baseline!B$75 + Baseline!B$69*Baseline!B$54/Baseline!B$76)</f>
        <v>1.8855616913627967E-9</v>
      </c>
      <c r="R954" s="40">
        <f>Baseline!B$33 * (C954 * Baseline!B$61*Baseline!B$57/Baseline!B$73 + Baseline!B$62*Baseline!B$67/Baseline!B$74 + Baseline!B$63*Baseline!B$55/Baseline!B$75 + Baseline!B$69*Baseline!B$56/Baseline!B$76)</f>
        <v>1.462944620397566E-8</v>
      </c>
      <c r="S954" s="40">
        <f>Baseline!B$33 * (C954 * Baseline!B$61*Baseline!B$58/Baseline!B$73 + Baseline!B$62*Baseline!B$59/Baseline!B$74 + Baseline!B$63*Baseline!B$68/Baseline!B$75 + Baseline!B$69*Baseline!B$60/Baseline!B$76)</f>
        <v>1.6490379129753826E-9</v>
      </c>
      <c r="T954" s="40">
        <f>Baseline!B$33 * (C954 * Baseline!B$61*Baseline!B$61/Baseline!B$73 + Baseline!B$62*Baseline!B$62/Baseline!B$74 + Baseline!B$63*Baseline!B$63/Baseline!B$75 + Baseline!B$69*Baseline!B$69/Baseline!B$76)</f>
        <v>9.8551809755059731E-8</v>
      </c>
      <c r="U954" s="40"/>
      <c r="V954" s="40">
        <f>E954 * ( Baseline!B$87 * Baseline!B$7 )</f>
        <v>0.26266614356683343</v>
      </c>
      <c r="W954" s="40">
        <f>F954 * ( Baseline!D$87 * Baseline!B$11 )</f>
        <v>7.3766541254694288E-4</v>
      </c>
      <c r="X954" s="40">
        <f>G954 * ( Baseline!F$87 * Baseline!B$16 )</f>
        <v>3.8194793069978228E-3</v>
      </c>
      <c r="Y954" s="40">
        <f>H954 * ( Baseline!H$87 * Baseline!B$18 )</f>
        <v>6.6310201701767128E-4</v>
      </c>
      <c r="Z954" s="48">
        <f t="shared" si="0"/>
        <v>0.26788639030339589</v>
      </c>
      <c r="AA954" s="40">
        <f>I954 * ( Baseline!B$87 * Baseline!B$7 )</f>
        <v>4.1504836160470392E-4</v>
      </c>
      <c r="AB954" s="1">
        <f>J954 * ( Baseline!D$87 * Baseline!B$11 )</f>
        <v>3.3110914260630127E-2</v>
      </c>
      <c r="AC954" s="1">
        <f>K954 * ( Baseline!F$87 * Baseline!B$16 )</f>
        <v>4.8383696498554445E-4</v>
      </c>
      <c r="AD954" s="1">
        <f>L954 * ( Baseline!F$87 * Baseline!B$16 )</f>
        <v>5.0815044795211189E-4</v>
      </c>
      <c r="AE954" s="48">
        <f t="shared" si="1"/>
        <v>3.4517950035172489E-2</v>
      </c>
      <c r="AF954" s="48">
        <f>M954 * ( Baseline!B$87 * Baseline!B$7 )</f>
        <v>1.1412879894881539E-3</v>
      </c>
      <c r="AG954" s="48">
        <f>N954 * ( Baseline!D$87 * Baseline!B$11 )</f>
        <v>2.5695131684416852E-4</v>
      </c>
      <c r="AH954" s="48">
        <f>O954 * ( Baseline!F$87 * Baseline!B$16 )</f>
        <v>4.6024175719029878E-2</v>
      </c>
      <c r="AI954" s="48">
        <f>P954 * ( Baseline!H$87 * Baseline!B$18 )</f>
        <v>5.7992287987261256E-4</v>
      </c>
      <c r="AJ954" s="48">
        <f t="shared" si="2"/>
        <v>4.8002337905234817E-2</v>
      </c>
      <c r="AK954" s="48">
        <f>Q954 * ( Baseline!B$87 * Baseline!B$7 )</f>
        <v>1.9570244794654468E-5</v>
      </c>
      <c r="AL954" s="48">
        <f>R954 * ( Baseline!D$87 * Baseline!B$11 )</f>
        <v>2.698634792406783E-4</v>
      </c>
      <c r="AM954" s="48">
        <f>S954 * ( Baseline!F$87 * Baseline!B$16 )</f>
        <v>5.7278952496556897E-5</v>
      </c>
      <c r="AN954" s="48">
        <f>T954 * ( Baseline!H$87 * Baseline!B$18 )</f>
        <v>3.4658056603860059E-2</v>
      </c>
      <c r="AO954" s="48">
        <f t="shared" si="3"/>
        <v>3.5004769280391951E-2</v>
      </c>
      <c r="AP954" s="48"/>
      <c r="AQ954" s="48">
        <f>V954 * ( (1-Baseline!B$88-Baseline!B$87) + (1-B954)*Baseline!B$88 )</f>
        <v>0.13449001345926695</v>
      </c>
      <c r="AR954" s="48">
        <f>W954 * ( (1-Baseline!B$88-Baseline!B$87) + (1-B954)*Baseline!B$88 )</f>
        <v>3.7769858693886512E-4</v>
      </c>
      <c r="AS954" s="48">
        <f>X954 * ( (1-Baseline!B$88-Baseline!B$87) + (1-B954)*Baseline!B$88 )</f>
        <v>1.955645354327237E-3</v>
      </c>
      <c r="AT954" s="48">
        <f>Y954 * ( (1-Baseline!B$88-Baseline!B$87) + (1-B954)*Baseline!B$88 )</f>
        <v>3.395207238457146E-4</v>
      </c>
      <c r="AU954" s="48">
        <f t="shared" si="4"/>
        <v>0.13716287812437877</v>
      </c>
      <c r="AV954" s="48">
        <f>AA954 * ( (1-Baseline!D$88-Baseline!D$87) + (1-B954)*Baseline!D$88 )</f>
        <v>3.1399864263615388E-4</v>
      </c>
      <c r="AW954" s="48">
        <f>AB954 * ( (1-Baseline!D$88-Baseline!D$87) + (1-B954)*Baseline!D$88 )</f>
        <v>2.5049567944522878E-2</v>
      </c>
      <c r="AX954" s="48">
        <f>AC954 * ( (1-Baseline!D$88-Baseline!D$87) + (1-B954)*Baseline!D$88 )</f>
        <v>3.6603963373152963E-4</v>
      </c>
      <c r="AY954" s="48">
        <f>AD954 * ( (1-Baseline!D$88-Baseline!D$87) + (1-B954)*Baseline!D$88 )</f>
        <v>3.8443363634785727E-4</v>
      </c>
      <c r="AZ954" s="48">
        <f t="shared" si="5"/>
        <v>2.6114039857238421E-2</v>
      </c>
      <c r="BA954" s="48">
        <f>AF954 * ( (1-Baseline!F$88-Baseline!F$87) + (1-Baseline!B$36)*Baseline!F$88 )</f>
        <v>8.2130735845133921E-4</v>
      </c>
      <c r="BB954" s="48">
        <f>AG954 * ( (1-Baseline!F$88-Baseline!F$87) + (1-Baseline!B$36)*Baseline!F$88 )</f>
        <v>1.849103900432027E-4</v>
      </c>
      <c r="BC954" s="48">
        <f>AH954 * ( (1-Baseline!F$88-Baseline!F$87) + (1-Baseline!B$36)*Baseline!F$88 )</f>
        <v>3.3120469621036909E-2</v>
      </c>
      <c r="BD954" s="48">
        <f>AI954 * ( (1-Baseline!F$88-Baseline!F$87) + (1-Baseline!B$36)*Baseline!F$88 )</f>
        <v>4.1733106188848794E-4</v>
      </c>
      <c r="BE954" s="48">
        <f t="shared" si="6"/>
        <v>3.4544018431419937E-2</v>
      </c>
      <c r="BF954" s="48">
        <f>AK954 * ( (1-Baseline!H$88-Baseline!H$87) + (1-Baseline!B$36)*Baseline!H$88 )</f>
        <v>1.5505896355700626E-5</v>
      </c>
      <c r="BG954" s="48">
        <f>AL954 * ( (1-Baseline!H$88-Baseline!H$87) + (1-Baseline!B$36)*Baseline!H$88 )</f>
        <v>2.1381823187197421E-4</v>
      </c>
      <c r="BH954" s="48">
        <f>AM954 * ( (1-Baseline!H$88-Baseline!H$87) + (1-Baseline!B$36)*Baseline!H$88 )</f>
        <v>4.5383259642071958E-5</v>
      </c>
      <c r="BI954" s="48">
        <f>AN954 * ( (1-Baseline!H$88-Baseline!H$87) + (1-Baseline!B$36)*Baseline!H$88 )</f>
        <v>2.7460271408370398E-2</v>
      </c>
      <c r="BJ954" s="48">
        <f t="shared" si="7"/>
        <v>2.7734978796240144E-2</v>
      </c>
      <c r="BK954" s="48"/>
      <c r="BL954" s="48">
        <f t="shared" si="18"/>
        <v>0.98051320662221675</v>
      </c>
      <c r="BM954" s="48">
        <f t="shared" si="19"/>
        <v>2.7536502011598898E-3</v>
      </c>
      <c r="BN954" s="48">
        <f t="shared" si="20"/>
        <v>1.4257832593406686E-2</v>
      </c>
      <c r="BO954" s="48">
        <f t="shared" si="21"/>
        <v>2.4753105832165351E-3</v>
      </c>
      <c r="BP954" s="48">
        <f t="shared" si="8"/>
        <v>0.99999999999999989</v>
      </c>
      <c r="BQ954" s="48">
        <f t="shared" si="22"/>
        <v>1.2024131247127519E-2</v>
      </c>
      <c r="BR954" s="48">
        <f t="shared" si="23"/>
        <v>0.95923756268525084</v>
      </c>
      <c r="BS954" s="48">
        <f t="shared" si="24"/>
        <v>1.4016966954657876E-2</v>
      </c>
      <c r="BT954" s="48">
        <f t="shared" si="25"/>
        <v>1.4721339112963711E-2</v>
      </c>
      <c r="BU954" s="48">
        <f t="shared" si="9"/>
        <v>1</v>
      </c>
      <c r="BV954" s="48">
        <f t="shared" si="26"/>
        <v>2.3775675087768851E-2</v>
      </c>
      <c r="BW954" s="48">
        <f t="shared" si="27"/>
        <v>5.3528917143876673E-3</v>
      </c>
      <c r="BX954" s="48">
        <f t="shared" si="28"/>
        <v>0.95879029496208734</v>
      </c>
      <c r="BY954" s="48">
        <f t="shared" si="29"/>
        <v>1.2081138235756014E-2</v>
      </c>
      <c r="BZ954" s="48">
        <f t="shared" si="10"/>
        <v>0.99999999999999978</v>
      </c>
      <c r="CA954" s="48">
        <f t="shared" si="30"/>
        <v>5.5907366901620495E-4</v>
      </c>
      <c r="CB954" s="48">
        <f t="shared" si="31"/>
        <v>7.7093346074942797E-3</v>
      </c>
      <c r="CC954" s="48">
        <f t="shared" si="32"/>
        <v>1.6363185267054998E-3</v>
      </c>
      <c r="CD954" s="48">
        <f t="shared" si="33"/>
        <v>0.99009527319678392</v>
      </c>
      <c r="CE954" s="48">
        <f t="shared" si="11"/>
        <v>0.99999999999999989</v>
      </c>
      <c r="CF954" s="48"/>
      <c r="CG954" s="48">
        <f t="shared" si="34"/>
        <v>0.98051320662221675</v>
      </c>
      <c r="CH954" s="48">
        <f t="shared" si="35"/>
        <v>2.7536502011598898E-3</v>
      </c>
      <c r="CI954" s="48">
        <f t="shared" si="36"/>
        <v>1.4257832593406686E-2</v>
      </c>
      <c r="CJ954" s="48">
        <f t="shared" si="37"/>
        <v>2.4753105832165351E-3</v>
      </c>
      <c r="CK954" s="48">
        <f t="shared" si="12"/>
        <v>0.99999999999999989</v>
      </c>
      <c r="CL954" s="48">
        <f t="shared" si="38"/>
        <v>1.2024131247127519E-2</v>
      </c>
      <c r="CM954" s="48">
        <f t="shared" si="39"/>
        <v>0.95923756268525084</v>
      </c>
      <c r="CN954" s="48">
        <f t="shared" si="40"/>
        <v>1.4016966954657876E-2</v>
      </c>
      <c r="CO954" s="48">
        <f t="shared" si="41"/>
        <v>1.4721339112963711E-2</v>
      </c>
      <c r="CP954" s="48">
        <f t="shared" si="13"/>
        <v>1</v>
      </c>
      <c r="CQ954" s="48">
        <f t="shared" si="42"/>
        <v>2.3775675087768851E-2</v>
      </c>
      <c r="CR954" s="48">
        <f t="shared" si="43"/>
        <v>5.3528917143876673E-3</v>
      </c>
      <c r="CS954" s="48">
        <f t="shared" si="44"/>
        <v>0.95879029496208734</v>
      </c>
      <c r="CT954" s="48">
        <f t="shared" si="45"/>
        <v>1.2081138235756014E-2</v>
      </c>
      <c r="CU954" s="48">
        <f t="shared" si="14"/>
        <v>0.99999999999999978</v>
      </c>
      <c r="CV954" s="48">
        <f t="shared" si="46"/>
        <v>5.5907366901620495E-4</v>
      </c>
      <c r="CW954" s="48">
        <f t="shared" si="47"/>
        <v>7.7093346074942797E-3</v>
      </c>
      <c r="CX954" s="48">
        <f t="shared" si="48"/>
        <v>1.6363185267054998E-3</v>
      </c>
      <c r="CY954" s="48">
        <f t="shared" si="49"/>
        <v>0.99009527319678392</v>
      </c>
      <c r="CZ954" s="48">
        <f t="shared" si="15"/>
        <v>0.99999999999999989</v>
      </c>
      <c r="DA954" s="48"/>
      <c r="DB954" s="48">
        <f>(AQ954*Baseline!B$7 + AV954*Baseline!B$11 + BA954*Baseline!B$16 + BF954*Baseline!B$18)</f>
        <v>69362.606918953446</v>
      </c>
      <c r="DC954" s="48">
        <f>(AR954*Baseline!B$7 + AW954*Baseline!B$11 + BB954*Baseline!B$16 + BG954*Baseline!B$18)</f>
        <v>64313.731201077404</v>
      </c>
      <c r="DD954" s="48">
        <f>(AS954*Baseline!B$7 + AX954*Baseline!B$11 + BC954*Baseline!B$16 + BH954*Baseline!B$18)</f>
        <v>114771.48236897818</v>
      </c>
      <c r="DE954" s="48">
        <f>(AT954*Baseline!B$7 + AY954*Baseline!B$11 + BD954*Baseline!B$16 + BI954*Baseline!B$18)</f>
        <v>1259815.4799646076</v>
      </c>
      <c r="DF954" s="48">
        <f t="shared" si="16"/>
        <v>1508263.3004536168</v>
      </c>
      <c r="DG954" s="48"/>
      <c r="DH954" s="48">
        <f t="shared" si="50"/>
        <v>4.5988394001294293E-2</v>
      </c>
      <c r="DI954" s="48">
        <f t="shared" si="51"/>
        <v>4.2640917657901491E-2</v>
      </c>
      <c r="DJ954" s="48">
        <f t="shared" si="52"/>
        <v>7.609512366604701E-2</v>
      </c>
      <c r="DK954" s="48">
        <f t="shared" si="53"/>
        <v>0.83527556467475716</v>
      </c>
      <c r="DL954" s="48">
        <f t="shared" si="17"/>
        <v>1</v>
      </c>
      <c r="DM954" s="48"/>
      <c r="DN954" s="48">
        <f>DH954 / (Baseline!B$7/Baseline!B$17)</f>
        <v>4.9089585792734978</v>
      </c>
      <c r="DO954" s="48">
        <f>DI954 / (Baseline!B$11/Baseline!B$17)</f>
        <v>1.0293721613274596</v>
      </c>
      <c r="DP954" s="48">
        <f>DJ954 / (Baseline!B$16/Baseline!B$17)</f>
        <v>1.1758996252333471</v>
      </c>
      <c r="DQ954" s="48">
        <f>DK954 / (Baseline!B$18/Baseline!B$17)</f>
        <v>0.94435276579321925</v>
      </c>
      <c r="DR954" s="71"/>
      <c r="DS954" s="48">
        <f>(AU954*Baseline!B$34)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3.3103962968656815E-2</v>
      </c>
      <c r="DT954" s="48">
        <f>(AZ954*Baseline!B$34) + (Baseline!D$88*(1-Baseline!D$89)*Baseline!B$35) + (Baseline!D$88*Baseline!D$89*((1-Baseline!D$90)*Baseline!B$40 + Baseline!D$90*Baseline!B$41))</f>
        <v>1.0330673978585767E-2</v>
      </c>
      <c r="DU954" s="48">
        <f>(BE954*Baseline!B$34) + (Baseline!F$88*(1-Baseline!F$89)*Baseline!B$35) + (Baseline!F$88*Baseline!F$89*((1-Baseline!F$90)*Baseline!B$40 + Baseline!F$90*Baseline!B$41))</f>
        <v>1.2912242764712993E-2</v>
      </c>
      <c r="DV954" s="48">
        <f>(BJ954*Baseline!B$34) + (Baseline!H$88*(1-Baseline!H$89)*Baseline!B$35) + (Baseline!H$88*Baseline!H$89*((1-Baseline!H$90)*Baseline!B$40 + Baseline!H$90*Baseline!B$41))</f>
        <v>9.3052468194360222E-3</v>
      </c>
      <c r="DW954" s="48">
        <f>( DS954*Baseline!B$7 + DT954*Baseline!B$11 + DU954*Baseline!B$16 + DV954*Baseline!B$18 ) / Baseline!B$17</f>
        <v>9.8040937122288122E-3</v>
      </c>
    </row>
    <row r="955" spans="1:127">
      <c r="A955" s="7" t="s">
        <v>1290</v>
      </c>
      <c r="B955" s="1">
        <f>MIN( MAX( NORMINV( MCrands!B955, (B$5+B$4)/2, (B$5-B$4)/3.29 ), 0 ), 1 )</f>
        <v>0.46210506387257166</v>
      </c>
      <c r="C955" s="1">
        <f>MAX( NORMINV( MCrands!C955, (C$5+C$4)/2, (C$5-C$4)/3.29 ), 0 )</f>
        <v>2.8993535645675061</v>
      </c>
      <c r="D955" s="40"/>
      <c r="E955" s="40">
        <f>Baseline!B$33 * (C955 * Baseline!B$66*Baseline!B$66/Baseline!B$73 + Baseline!B$52*Baseline!B$52/Baseline!B$74 + Baseline!B$53*Baseline!B$53/Baseline!B$75 + Baseline!B$54*Baseline!B$54/Baseline!B$76)</f>
        <v>2.4270419557812754E-5</v>
      </c>
      <c r="F955" s="40">
        <f>Baseline!B$33 * (C955 * Baseline!B$66*Baseline!B$57/Baseline!B$73 + Baseline!B$52*Baseline!B$67/Baseline!B$74 + Baseline!B$53*Baseline!B$55/Baseline!B$75 + Baseline!B$54*Baseline!B$56/Baseline!B$76)</f>
        <v>3.9850555487290839E-8</v>
      </c>
      <c r="G955" s="1">
        <f>Baseline!B$33 * (C955 * Baseline!B$66*Baseline!B$58/Baseline!B$73 + Baseline!B$52*Baseline!B$59/Baseline!B$74 + Baseline!B$53*Baseline!B$68/Baseline!B$75 + Baseline!B$54*Baseline!B$60/Baseline!B$76)</f>
        <v>1.0962032478157444E-7</v>
      </c>
      <c r="H955" s="40">
        <f>Baseline!B$33 * (C955 * Baseline!B$66*Baseline!B$61/Baseline!B$73 + Baseline!B$52*Baseline!B$62/Baseline!B$74 + Baseline!B$53*Baseline!B$63/Baseline!B$75 + Baseline!B$54*Baseline!B$69/Baseline!B$76)</f>
        <v>1.8514674763113202E-9</v>
      </c>
      <c r="I955" s="40">
        <f>Baseline!B$33 * (C955 * Baseline!B$57*Baseline!B$66/Baseline!B$73 + Baseline!B$67*Baseline!B$52/Baseline!B$74 + Baseline!B$55*Baseline!B$53/Baseline!B$75 + Baseline!B$56*Baseline!B$54/Baseline!B$76)</f>
        <v>3.9850555487290839E-8</v>
      </c>
      <c r="J955" s="1">
        <f>Baseline!B$33 * (C955 * Baseline!B$57*Baseline!B$57/Baseline!B$73 + Baseline!B$67*Baseline!B$67/Baseline!B$74 + Baseline!B$55*Baseline!B$55/Baseline!B$75 + Baseline!B$56*Baseline!B$56/Baseline!B$76)</f>
        <v>1.7949606789996937E-6</v>
      </c>
      <c r="K955" s="40">
        <f>Baseline!B$33 * (C955 * Baseline!B$57*Baseline!B$58/Baseline!B$73 + Baseline!B$67*Baseline!B$59/Baseline!B$74 + Baseline!B$55*Baseline!B$68/Baseline!B$75 + Baseline!B$56*Baseline!B$60/Baseline!B$76)</f>
        <v>1.3929425251479672E-8</v>
      </c>
      <c r="L955" s="1">
        <f>Baseline!B$33 * (C955 * Baseline!B$57*Baseline!B$61/Baseline!B$73 + Baseline!B$67*Baseline!B$62/Baseline!B$74 + Baseline!B$55*Baseline!B$63/Baseline!B$75 + Baseline!B$56*Baseline!B$69/Baseline!B$76)</f>
        <v>1.4629441644401596E-8</v>
      </c>
      <c r="M955" s="40">
        <f>Baseline!B$33 * (C955 * Baseline!B$58*Baseline!B$66/Baseline!B$73 + Baseline!B$59*Baseline!B$52/Baseline!B$74 + Baseline!B$68*Baseline!B$53/Baseline!B$75 + Baseline!B$60*Baseline!B$54/Baseline!B$76)</f>
        <v>1.0962032478157444E-7</v>
      </c>
      <c r="N955" s="1">
        <f>Baseline!B$33 * (C955 * Baseline!B$58*Baseline!B$57/Baseline!B$73 + Baseline!B$59*Baseline!B$67/Baseline!B$74 + Baseline!B$68*Baseline!B$55/Baseline!B$75 + Baseline!B$60*Baseline!B$56/Baseline!B$76)</f>
        <v>1.3929425251479672E-8</v>
      </c>
      <c r="O955" s="1">
        <f>Baseline!B$33 * (C955 * Baseline!B$58*Baseline!B$58/Baseline!B$73 + Baseline!B$59*Baseline!B$59/Baseline!B$74 + Baseline!B$68*Baseline!B$68/Baseline!B$75 + Baseline!B$60*Baseline!B$60/Baseline!B$76)</f>
        <v>1.3250173221710483E-6</v>
      </c>
      <c r="P955" s="40">
        <f>Baseline!B$33 * (C955 * Baseline!B$58*Baseline!B$61/Baseline!B$73 + Baseline!B$59*Baseline!B$62/Baseline!B$74 + Baseline!B$68*Baseline!B$63/Baseline!B$75 + Baseline!B$60*Baseline!B$69/Baseline!B$76)</f>
        <v>1.6490267040224793E-9</v>
      </c>
      <c r="Q955" s="40">
        <f>Baseline!B$33 * (C955 * Baseline!B$61*Baseline!B$66/Baseline!B$73 + Baseline!B$62*Baseline!B$52/Baseline!B$74 + Baseline!B$63*Baseline!B$53/Baseline!B$75 + Baseline!B$69*Baseline!B$54/Baseline!B$76)</f>
        <v>1.8514674763113202E-9</v>
      </c>
      <c r="R955" s="40">
        <f>Baseline!B$33 * (C955 * Baseline!B$61*Baseline!B$57/Baseline!B$73 + Baseline!B$62*Baseline!B$67/Baseline!B$74 + Baseline!B$63*Baseline!B$55/Baseline!B$75 + Baseline!B$69*Baseline!B$56/Baseline!B$76)</f>
        <v>1.4629441644401596E-8</v>
      </c>
      <c r="S955" s="40">
        <f>Baseline!B$33 * (C955 * Baseline!B$61*Baseline!B$58/Baseline!B$73 + Baseline!B$62*Baseline!B$59/Baseline!B$74 + Baseline!B$63*Baseline!B$68/Baseline!B$75 + Baseline!B$69*Baseline!B$60/Baseline!B$76)</f>
        <v>1.6490267040224793E-9</v>
      </c>
      <c r="T955" s="40">
        <f>Baseline!B$33 * (C955 * Baseline!B$61*Baseline!B$61/Baseline!B$73 + Baseline!B$62*Baseline!B$62/Baseline!B$74 + Baseline!B$63*Baseline!B$63/Baseline!B$75 + Baseline!B$69*Baseline!B$69/Baseline!B$76)</f>
        <v>9.8551808634164435E-8</v>
      </c>
      <c r="U955" s="40"/>
      <c r="V955" s="40">
        <f>E955 * ( Baseline!B$87 * Baseline!B$7 )</f>
        <v>0.25190268459053855</v>
      </c>
      <c r="W955" s="40">
        <f>F955 * ( Baseline!D$87 * Baseline!B$11 )</f>
        <v>7.3510708495250318E-4</v>
      </c>
      <c r="X955" s="40">
        <f>G955 * ( Baseline!F$87 * Baseline!B$16 )</f>
        <v>3.807636759843662E-3</v>
      </c>
      <c r="Y955" s="40">
        <f>H955 * ( Baseline!H$87 * Baseline!B$18 )</f>
        <v>6.5111198620996624E-4</v>
      </c>
      <c r="Z955" s="48">
        <f t="shared" si="0"/>
        <v>0.25709654042154467</v>
      </c>
      <c r="AA955" s="40">
        <f>I955 * ( Baseline!B$87 * Baseline!B$7 )</f>
        <v>4.1360891540259161E-4</v>
      </c>
      <c r="AB955" s="1">
        <f>J955 * ( Baseline!D$87 * Baseline!B$11 )</f>
        <v>3.311091391849337E-2</v>
      </c>
      <c r="AC955" s="1">
        <f>K955 * ( Baseline!F$87 * Baseline!B$16 )</f>
        <v>4.8383538122798452E-4</v>
      </c>
      <c r="AD955" s="1">
        <f>L955 * ( Baseline!F$87 * Baseline!B$16 )</f>
        <v>5.0815028957635591E-4</v>
      </c>
      <c r="AE955" s="48">
        <f t="shared" si="1"/>
        <v>3.4516508504700297E-2</v>
      </c>
      <c r="AF955" s="48">
        <f>M955 * ( Baseline!B$87 * Baseline!B$7 )</f>
        <v>1.1377493509079611E-3</v>
      </c>
      <c r="AG955" s="48">
        <f>N955 * ( Baseline!D$87 * Baseline!B$11 )</f>
        <v>2.5695047575797619E-4</v>
      </c>
      <c r="AH955" s="48">
        <f>O955 * ( Baseline!F$87 * Baseline!B$16 )</f>
        <v>4.6024171825625876E-2</v>
      </c>
      <c r="AI955" s="48">
        <f>P955 * ( Baseline!H$87 * Baseline!B$18 )</f>
        <v>5.79918937981285E-4</v>
      </c>
      <c r="AJ955" s="48">
        <f t="shared" si="2"/>
        <v>4.7998790590273094E-2</v>
      </c>
      <c r="AK955" s="48">
        <f>Q955 * ( Baseline!B$87 * Baseline!B$7 )</f>
        <v>1.9216380936635192E-5</v>
      </c>
      <c r="AL955" s="48">
        <f>R955 * ( Baseline!D$87 * Baseline!B$11 )</f>
        <v>2.6986339513205903E-4</v>
      </c>
      <c r="AM955" s="48">
        <f>S955 * ( Baseline!F$87 * Baseline!B$16 )</f>
        <v>5.7278563156156754E-5</v>
      </c>
      <c r="AN955" s="48">
        <f>T955 * ( Baseline!H$87 * Baseline!B$18 )</f>
        <v>3.4658056209670926E-2</v>
      </c>
      <c r="AO955" s="48">
        <f t="shared" si="3"/>
        <v>3.5004414548895774E-2</v>
      </c>
      <c r="AP955" s="48"/>
      <c r="AQ955" s="48">
        <f>V955 * ( (1-Baseline!B$88-Baseline!B$87) + (1-B955)*Baseline!B$88 )</f>
        <v>0.14291106666468006</v>
      </c>
      <c r="AR955" s="48">
        <f>W955 * ( (1-Baseline!B$88-Baseline!B$87) + (1-B955)*Baseline!B$88 )</f>
        <v>4.170457245983304E-4</v>
      </c>
      <c r="AS955" s="48">
        <f>X955 * ( (1-Baseline!B$88-Baseline!B$87) + (1-B955)*Baseline!B$88 )</f>
        <v>2.1601732101641223E-3</v>
      </c>
      <c r="AT955" s="48">
        <f>Y955 * ( (1-Baseline!B$88-Baseline!B$87) + (1-B955)*Baseline!B$88 )</f>
        <v>3.6939307978665242E-4</v>
      </c>
      <c r="AU955" s="48">
        <f t="shared" si="4"/>
        <v>0.14585767867922916</v>
      </c>
      <c r="AV955" s="48">
        <f>AA955 * ( (1-Baseline!D$88-Baseline!D$87) + (1-B955)*Baseline!D$88 )</f>
        <v>3.2442463008273455E-4</v>
      </c>
      <c r="AW955" s="48">
        <f>AB955 * ( (1-Baseline!D$88-Baseline!D$87) + (1-B955)*Baseline!D$88 )</f>
        <v>2.5971384077281355E-2</v>
      </c>
      <c r="AX955" s="48">
        <f>AC955 * ( (1-Baseline!D$88-Baseline!D$87) + (1-B955)*Baseline!D$88 )</f>
        <v>3.7950853748653068E-4</v>
      </c>
      <c r="AY955" s="48">
        <f>AD955 * ( (1-Baseline!D$88-Baseline!D$87) + (1-B955)*Baseline!D$88 )</f>
        <v>3.9858055177988252E-4</v>
      </c>
      <c r="AZ955" s="48">
        <f t="shared" si="5"/>
        <v>2.7073897796630504E-2</v>
      </c>
      <c r="BA955" s="48">
        <f>AF955 * ( (1-Baseline!F$88-Baseline!F$87) + (1-Baseline!B$36)*Baseline!F$88 )</f>
        <v>8.1876084089259793E-4</v>
      </c>
      <c r="BB955" s="48">
        <f>AG955 * ( (1-Baseline!F$88-Baseline!F$87) + (1-Baseline!B$36)*Baseline!F$88 )</f>
        <v>1.8490978477066393E-4</v>
      </c>
      <c r="BC955" s="48">
        <f>AH955 * ( (1-Baseline!F$88-Baseline!F$87) + (1-Baseline!B$36)*Baseline!F$88 )</f>
        <v>3.3120466819218805E-2</v>
      </c>
      <c r="BD955" s="48">
        <f>AI955 * ( (1-Baseline!F$88-Baseline!F$87) + (1-Baseline!B$36)*Baseline!F$88 )</f>
        <v>4.1732822517734814E-4</v>
      </c>
      <c r="BE955" s="48">
        <f t="shared" si="6"/>
        <v>3.4541465670059418E-2</v>
      </c>
      <c r="BF955" s="48">
        <f>AK955 * ( (1-Baseline!H$88-Baseline!H$87) + (1-Baseline!B$36)*Baseline!H$88 )</f>
        <v>1.5225522943714794E-5</v>
      </c>
      <c r="BG955" s="48">
        <f>AL955 * ( (1-Baseline!H$88-Baseline!H$87) + (1-Baseline!B$36)*Baseline!H$88 )</f>
        <v>2.1381816523103299E-4</v>
      </c>
      <c r="BH955" s="48">
        <f>AM955 * ( (1-Baseline!H$88-Baseline!H$87) + (1-Baseline!B$36)*Baseline!H$88 )</f>
        <v>4.5382951159886117E-5</v>
      </c>
      <c r="BI955" s="48">
        <f>AN955 * ( (1-Baseline!H$88-Baseline!H$87) + (1-Baseline!B$36)*Baseline!H$88 )</f>
        <v>2.7460271096046464E-2</v>
      </c>
      <c r="BJ955" s="48">
        <f t="shared" si="7"/>
        <v>2.7734697735381099E-2</v>
      </c>
      <c r="BK955" s="48"/>
      <c r="BL955" s="48">
        <f t="shared" si="18"/>
        <v>0.9797980329782342</v>
      </c>
      <c r="BM955" s="48">
        <f t="shared" si="19"/>
        <v>2.859264787255384E-3</v>
      </c>
      <c r="BN955" s="48">
        <f t="shared" si="20"/>
        <v>1.4810143900032746E-2</v>
      </c>
      <c r="BO955" s="48">
        <f t="shared" si="21"/>
        <v>2.5325583344777015E-3</v>
      </c>
      <c r="BP955" s="48">
        <f t="shared" si="8"/>
        <v>1</v>
      </c>
      <c r="BQ955" s="48">
        <f t="shared" si="22"/>
        <v>1.1982930293956825E-2</v>
      </c>
      <c r="BR955" s="48">
        <f t="shared" si="23"/>
        <v>0.95927761389841848</v>
      </c>
      <c r="BS955" s="48">
        <f t="shared" si="24"/>
        <v>1.4017506468306263E-2</v>
      </c>
      <c r="BT955" s="48">
        <f t="shared" si="25"/>
        <v>1.4721949339318557E-2</v>
      </c>
      <c r="BU955" s="48">
        <f t="shared" si="9"/>
        <v>1</v>
      </c>
      <c r="BV955" s="48">
        <f t="shared" si="26"/>
        <v>2.3703708716746808E-2</v>
      </c>
      <c r="BW955" s="48">
        <f t="shared" si="27"/>
        <v>5.353269792802799E-3</v>
      </c>
      <c r="BX955" s="48">
        <f t="shared" si="28"/>
        <v>0.95886107253195307</v>
      </c>
      <c r="BY955" s="48">
        <f t="shared" si="29"/>
        <v>1.2081948958497403E-2</v>
      </c>
      <c r="BZ955" s="48">
        <f t="shared" si="10"/>
        <v>1</v>
      </c>
      <c r="CA955" s="48">
        <f t="shared" si="30"/>
        <v>5.4897021373669509E-4</v>
      </c>
      <c r="CB955" s="48">
        <f t="shared" si="31"/>
        <v>7.7094103303770858E-3</v>
      </c>
      <c r="CC955" s="48">
        <f t="shared" si="32"/>
        <v>1.6363239863974137E-3</v>
      </c>
      <c r="CD955" s="48">
        <f t="shared" si="33"/>
        <v>0.99010529546948889</v>
      </c>
      <c r="CE955" s="48">
        <f t="shared" si="11"/>
        <v>1</v>
      </c>
      <c r="CF955" s="48"/>
      <c r="CG955" s="48">
        <f t="shared" si="34"/>
        <v>0.9797980329782342</v>
      </c>
      <c r="CH955" s="48">
        <f t="shared" si="35"/>
        <v>2.859264787255384E-3</v>
      </c>
      <c r="CI955" s="48">
        <f t="shared" si="36"/>
        <v>1.4810143900032746E-2</v>
      </c>
      <c r="CJ955" s="48">
        <f t="shared" si="37"/>
        <v>2.5325583344777015E-3</v>
      </c>
      <c r="CK955" s="48">
        <f t="shared" si="12"/>
        <v>1</v>
      </c>
      <c r="CL955" s="48">
        <f t="shared" si="38"/>
        <v>1.1982930293956825E-2</v>
      </c>
      <c r="CM955" s="48">
        <f t="shared" si="39"/>
        <v>0.95927761389841848</v>
      </c>
      <c r="CN955" s="48">
        <f t="shared" si="40"/>
        <v>1.4017506468306263E-2</v>
      </c>
      <c r="CO955" s="48">
        <f t="shared" si="41"/>
        <v>1.4721949339318557E-2</v>
      </c>
      <c r="CP955" s="48">
        <f t="shared" si="13"/>
        <v>1</v>
      </c>
      <c r="CQ955" s="48">
        <f t="shared" si="42"/>
        <v>2.3703708716746808E-2</v>
      </c>
      <c r="CR955" s="48">
        <f t="shared" si="43"/>
        <v>5.353269792802799E-3</v>
      </c>
      <c r="CS955" s="48">
        <f t="shared" si="44"/>
        <v>0.95886107253195307</v>
      </c>
      <c r="CT955" s="48">
        <f t="shared" si="45"/>
        <v>1.2081948958497403E-2</v>
      </c>
      <c r="CU955" s="48">
        <f t="shared" si="14"/>
        <v>1</v>
      </c>
      <c r="CV955" s="48">
        <f t="shared" si="46"/>
        <v>5.4897021373669509E-4</v>
      </c>
      <c r="CW955" s="48">
        <f t="shared" si="47"/>
        <v>7.7094103303770858E-3</v>
      </c>
      <c r="CX955" s="48">
        <f t="shared" si="48"/>
        <v>1.6363239863974137E-3</v>
      </c>
      <c r="CY955" s="48">
        <f t="shared" si="49"/>
        <v>0.99010529546948889</v>
      </c>
      <c r="CZ955" s="48">
        <f t="shared" si="15"/>
        <v>1</v>
      </c>
      <c r="DA955" s="48"/>
      <c r="DB955" s="48">
        <f>(AQ955*Baseline!B$7 + AV955*Baseline!B$11 + BA955*Baseline!B$16 + BF955*Baseline!B$18)</f>
        <v>73447.806971681668</v>
      </c>
      <c r="DC955" s="48">
        <f>(AR955*Baseline!B$7 + AW955*Baseline!B$11 + BB955*Baseline!B$16 + BG955*Baseline!B$18)</f>
        <v>66309.69395829289</v>
      </c>
      <c r="DD955" s="48">
        <f>(AS955*Baseline!B$7 + AX955*Baseline!B$11 + BC955*Baseline!B$16 + BH955*Baseline!B$18)</f>
        <v>114899.53965820846</v>
      </c>
      <c r="DE955" s="48">
        <f>(AT955*Baseline!B$7 + AY955*Baseline!B$11 + BD955*Baseline!B$16 + BI955*Baseline!B$18)</f>
        <v>1259860.2830762272</v>
      </c>
      <c r="DF955" s="48">
        <f t="shared" si="16"/>
        <v>1514517.3236644103</v>
      </c>
      <c r="DG955" s="48"/>
      <c r="DH955" s="48">
        <f t="shared" si="50"/>
        <v>4.8495851334320147E-2</v>
      </c>
      <c r="DI955" s="48">
        <f t="shared" si="51"/>
        <v>4.3782723988825052E-2</v>
      </c>
      <c r="DJ955" s="48">
        <f t="shared" si="52"/>
        <v>7.586545090168155E-2</v>
      </c>
      <c r="DK955" s="48">
        <f t="shared" si="53"/>
        <v>0.83185597377517317</v>
      </c>
      <c r="DL955" s="48">
        <f t="shared" si="17"/>
        <v>1</v>
      </c>
      <c r="DM955" s="48"/>
      <c r="DN955" s="48">
        <f>DH955 / (Baseline!B$7/Baseline!B$17)</f>
        <v>5.1766131572257761</v>
      </c>
      <c r="DO955" s="48">
        <f>DI955 / (Baseline!B$11/Baseline!B$17)</f>
        <v>1.0569359126545226</v>
      </c>
      <c r="DP955" s="48">
        <f>DJ955 / (Baseline!B$16/Baseline!B$17)</f>
        <v>1.1723504869373256</v>
      </c>
      <c r="DQ955" s="48">
        <f>DK955 / (Baseline!B$18/Baseline!B$17)</f>
        <v>0.94048661639237952</v>
      </c>
      <c r="DR955" s="71"/>
      <c r="DS955" s="48">
        <f>(AU955*Baseline!B$34)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3.4408183051884374E-2</v>
      </c>
      <c r="DT955" s="48">
        <f>(AZ955*Baseline!B$34) + (Baseline!D$88*(1-Baseline!D$89)*Baseline!B$35) + (Baseline!D$88*Baseline!D$89*((1-Baseline!D$90)*Baseline!B$40 + Baseline!D$90*Baseline!B$41))</f>
        <v>1.0474652669494579E-2</v>
      </c>
      <c r="DU955" s="48">
        <f>(BE955*Baseline!B$34) + (Baseline!F$88*(1-Baseline!F$89)*Baseline!B$35) + (Baseline!F$88*Baseline!F$89*((1-Baseline!F$90)*Baseline!B$40 + Baseline!F$90*Baseline!B$41))</f>
        <v>1.2911859850508915E-2</v>
      </c>
      <c r="DV955" s="48">
        <f>(BJ955*Baseline!B$34) + (Baseline!H$88*(1-Baseline!H$89)*Baseline!B$35) + (Baseline!H$88*Baseline!H$89*((1-Baseline!H$90)*Baseline!B$40 + Baseline!H$90*Baseline!B$41))</f>
        <v>9.3052046603071658E-3</v>
      </c>
      <c r="DW955" s="48">
        <f>( DS955*Baseline!B$7 + DT955*Baseline!B$11 + DU955*Baseline!B$16 + DV955*Baseline!B$18 ) / Baseline!B$17</f>
        <v>9.8222141165979961E-3</v>
      </c>
    </row>
    <row r="956" spans="1:127">
      <c r="A956" s="7" t="s">
        <v>1291</v>
      </c>
      <c r="B956" s="1">
        <f>MIN( MAX( NORMINV( MCrands!B956, (B$5+B$4)/2, (B$5-B$4)/3.29 ), 0 ), 1 )</f>
        <v>0.39351808492435253</v>
      </c>
      <c r="C956" s="1">
        <f>MAX( NORMINV( MCrands!C956, (C$5+C$4)/2, (C$5-C$4)/3.29 ), 0 )</f>
        <v>2.448667018566745</v>
      </c>
      <c r="D956" s="40"/>
      <c r="E956" s="40">
        <f>Baseline!B$33 * (C956 * Baseline!B$66*Baseline!B$66/Baseline!B$73 + Baseline!B$52*Baseline!B$52/Baseline!B$74 + Baseline!B$53*Baseline!B$53/Baseline!B$75 + Baseline!B$54*Baseline!B$54/Baseline!B$76)</f>
        <v>2.0499055282201466E-5</v>
      </c>
      <c r="F956" s="40">
        <f>Baseline!B$33 * (C956 * Baseline!B$66*Baseline!B$57/Baseline!B$73 + Baseline!B$52*Baseline!B$67/Baseline!B$74 + Baseline!B$53*Baseline!B$55/Baseline!B$75 + Baseline!B$54*Baseline!B$56/Baseline!B$76)</f>
        <v>3.9346193832244188E-8</v>
      </c>
      <c r="G956" s="1">
        <f>Baseline!B$33 * (C956 * Baseline!B$66*Baseline!B$58/Baseline!B$73 + Baseline!B$52*Baseline!B$59/Baseline!B$74 + Baseline!B$53*Baseline!B$68/Baseline!B$75 + Baseline!B$54*Baseline!B$60/Baseline!B$76)</f>
        <v>1.083804357129181E-7</v>
      </c>
      <c r="H956" s="40">
        <f>Baseline!B$33 * (C956 * Baseline!B$66*Baseline!B$61/Baseline!B$73 + Baseline!B$52*Baseline!B$62/Baseline!B$74 + Baseline!B$53*Baseline!B$63/Baseline!B$75 + Baseline!B$54*Baseline!B$69/Baseline!B$76)</f>
        <v>1.7274785694456866E-9</v>
      </c>
      <c r="I956" s="40">
        <f>Baseline!B$33 * (C956 * Baseline!B$57*Baseline!B$66/Baseline!B$73 + Baseline!B$67*Baseline!B$52/Baseline!B$74 + Baseline!B$55*Baseline!B$53/Baseline!B$75 + Baseline!B$56*Baseline!B$54/Baseline!B$76)</f>
        <v>3.9346193832244188E-8</v>
      </c>
      <c r="J956" s="1">
        <f>Baseline!B$33 * (C956 * Baseline!B$57*Baseline!B$57/Baseline!B$73 + Baseline!B$67*Baseline!B$67/Baseline!B$74 + Baseline!B$55*Baseline!B$55/Baseline!B$75 + Baseline!B$56*Baseline!B$56/Baseline!B$76)</f>
        <v>1.7949606115491212E-6</v>
      </c>
      <c r="K956" s="40">
        <f>Baseline!B$33 * (C956 * Baseline!B$57*Baseline!B$58/Baseline!B$73 + Baseline!B$67*Baseline!B$59/Baseline!B$74 + Baseline!B$55*Baseline!B$68/Baseline!B$75 + Baseline!B$56*Baseline!B$60/Baseline!B$76)</f>
        <v>1.3929259435489215E-8</v>
      </c>
      <c r="L956" s="1">
        <f>Baseline!B$33 * (C956 * Baseline!B$57*Baseline!B$61/Baseline!B$73 + Baseline!B$67*Baseline!B$62/Baseline!B$74 + Baseline!B$55*Baseline!B$63/Baseline!B$75 + Baseline!B$56*Baseline!B$69/Baseline!B$76)</f>
        <v>1.4629425062802553E-8</v>
      </c>
      <c r="M956" s="40">
        <f>Baseline!B$33 * (C956 * Baseline!B$58*Baseline!B$66/Baseline!B$73 + Baseline!B$59*Baseline!B$52/Baseline!B$74 + Baseline!B$68*Baseline!B$53/Baseline!B$75 + Baseline!B$60*Baseline!B$54/Baseline!B$76)</f>
        <v>1.083804357129181E-7</v>
      </c>
      <c r="N956" s="1">
        <f>Baseline!B$33 * (C956 * Baseline!B$58*Baseline!B$57/Baseline!B$73 + Baseline!B$59*Baseline!B$67/Baseline!B$74 + Baseline!B$68*Baseline!B$55/Baseline!B$75 + Baseline!B$60*Baseline!B$56/Baseline!B$76)</f>
        <v>1.3929259435489215E-8</v>
      </c>
      <c r="O956" s="1">
        <f>Baseline!B$33 * (C956 * Baseline!B$58*Baseline!B$58/Baseline!B$73 + Baseline!B$59*Baseline!B$59/Baseline!B$74 + Baseline!B$68*Baseline!B$68/Baseline!B$75 + Baseline!B$60*Baseline!B$60/Baseline!B$76)</f>
        <v>1.3250169145400718E-6</v>
      </c>
      <c r="P956" s="40">
        <f>Baseline!B$33 * (C956 * Baseline!B$58*Baseline!B$61/Baseline!B$73 + Baseline!B$59*Baseline!B$62/Baseline!B$74 + Baseline!B$68*Baseline!B$63/Baseline!B$75 + Baseline!B$60*Baseline!B$69/Baseline!B$76)</f>
        <v>1.6489859409248248E-9</v>
      </c>
      <c r="Q956" s="40">
        <f>Baseline!B$33 * (C956 * Baseline!B$61*Baseline!B$66/Baseline!B$73 + Baseline!B$62*Baseline!B$52/Baseline!B$74 + Baseline!B$63*Baseline!B$53/Baseline!B$75 + Baseline!B$69*Baseline!B$54/Baseline!B$76)</f>
        <v>1.7274785694456866E-9</v>
      </c>
      <c r="R956" s="40">
        <f>Baseline!B$33 * (C956 * Baseline!B$61*Baseline!B$57/Baseline!B$73 + Baseline!B$62*Baseline!B$67/Baseline!B$74 + Baseline!B$63*Baseline!B$55/Baseline!B$75 + Baseline!B$69*Baseline!B$56/Baseline!B$76)</f>
        <v>1.4629425062802553E-8</v>
      </c>
      <c r="S956" s="40">
        <f>Baseline!B$33 * (C956 * Baseline!B$61*Baseline!B$58/Baseline!B$73 + Baseline!B$62*Baseline!B$59/Baseline!B$74 + Baseline!B$63*Baseline!B$68/Baseline!B$75 + Baseline!B$69*Baseline!B$60/Baseline!B$76)</f>
        <v>1.6489859409248248E-9</v>
      </c>
      <c r="T956" s="40">
        <f>Baseline!B$33 * (C956 * Baseline!B$61*Baseline!B$61/Baseline!B$73 + Baseline!B$62*Baseline!B$62/Baseline!B$74 + Baseline!B$63*Baseline!B$63/Baseline!B$75 + Baseline!B$69*Baseline!B$69/Baseline!B$76)</f>
        <v>9.855180455785468E-8</v>
      </c>
      <c r="U956" s="40"/>
      <c r="V956" s="40">
        <f>E956 * ( Baseline!B$87 * Baseline!B$7 )</f>
        <v>0.21275969477396903</v>
      </c>
      <c r="W956" s="40">
        <f>F956 * ( Baseline!D$87 * Baseline!B$11 )</f>
        <v>7.2580332942213401E-4</v>
      </c>
      <c r="X956" s="40">
        <f>G956 * ( Baseline!F$87 * Baseline!B$16 )</f>
        <v>3.7645694983175614E-3</v>
      </c>
      <c r="Y956" s="40">
        <f>H956 * ( Baseline!H$87 * Baseline!B$18 )</f>
        <v>6.0750837747786752E-4</v>
      </c>
      <c r="Z956" s="48">
        <f t="shared" si="0"/>
        <v>0.21785757597918656</v>
      </c>
      <c r="AA956" s="40">
        <f>I956 * ( Baseline!B$87 * Baseline!B$7 )</f>
        <v>4.083741457848624E-4</v>
      </c>
      <c r="AB956" s="1">
        <f>J956 * ( Baseline!D$87 * Baseline!B$11 )</f>
        <v>3.3110912674259932E-2</v>
      </c>
      <c r="AC956" s="1">
        <f>K956 * ( Baseline!F$87 * Baseline!B$16 )</f>
        <v>4.8382962164770696E-4</v>
      </c>
      <c r="AD956" s="1">
        <f>L956 * ( Baseline!F$87 * Baseline!B$16 )</f>
        <v>5.0814971361832822E-4</v>
      </c>
      <c r="AE956" s="48">
        <f t="shared" si="1"/>
        <v>3.4511266155310825E-2</v>
      </c>
      <c r="AF956" s="48">
        <f>M956 * ( Baseline!B$87 * Baseline!B$7 )</f>
        <v>1.124880542264377E-3</v>
      </c>
      <c r="AG956" s="48">
        <f>N956 * ( Baseline!D$87 * Baseline!B$11 )</f>
        <v>2.5694741701744189E-4</v>
      </c>
      <c r="AH956" s="48">
        <f>O956 * ( Baseline!F$87 * Baseline!B$16 )</f>
        <v>4.6024157666657697E-2</v>
      </c>
      <c r="AI956" s="48">
        <f>P956 * ( Baseline!H$87 * Baseline!B$18 )</f>
        <v>5.7990460268141206E-4</v>
      </c>
      <c r="AJ956" s="48">
        <f t="shared" si="2"/>
        <v>4.7985890228620924E-2</v>
      </c>
      <c r="AK956" s="48">
        <f>Q956 * ( Baseline!B$87 * Baseline!B$7 )</f>
        <v>1.7929500072276781E-5</v>
      </c>
      <c r="AL956" s="48">
        <f>R956 * ( Baseline!D$87 * Baseline!B$11 )</f>
        <v>2.6986308925800568E-4</v>
      </c>
      <c r="AM956" s="48">
        <f>S956 * ( Baseline!F$87 * Baseline!B$16 )</f>
        <v>5.7277147259338499E-5</v>
      </c>
      <c r="AN956" s="48">
        <f>T956 * ( Baseline!H$87 * Baseline!B$18 )</f>
        <v>3.4658054776140944E-2</v>
      </c>
      <c r="AO956" s="48">
        <f t="shared" si="3"/>
        <v>3.5003124512730563E-2</v>
      </c>
      <c r="AP956" s="48"/>
      <c r="AQ956" s="48">
        <f>V956 * ( (1-Baseline!B$88-Baseline!B$87) + (1-B956)*Baseline!B$88 )</f>
        <v>0.13369157630928366</v>
      </c>
      <c r="AR956" s="48">
        <f>W956 * ( (1-Baseline!B$88-Baseline!B$87) + (1-B956)*Baseline!B$88 )</f>
        <v>4.560722429314341E-4</v>
      </c>
      <c r="AS956" s="48">
        <f>X956 * ( (1-Baseline!B$88-Baseline!B$87) + (1-B956)*Baseline!B$88 )</f>
        <v>2.3655384112606899E-3</v>
      </c>
      <c r="AT956" s="48">
        <f>Y956 * ( (1-Baseline!B$88-Baseline!B$87) + (1-B956)*Baseline!B$88 )</f>
        <v>3.8173937358011511E-4</v>
      </c>
      <c r="AU956" s="48">
        <f t="shared" si="4"/>
        <v>0.13689492633705588</v>
      </c>
      <c r="AV956" s="48">
        <f>AA956 * ( (1-Baseline!D$88-Baseline!D$87) + (1-B956)*Baseline!D$88 )</f>
        <v>3.3286670465419824E-4</v>
      </c>
      <c r="AW956" s="48">
        <f>AB956 * ( (1-Baseline!D$88-Baseline!D$87) + (1-B956)*Baseline!D$88 )</f>
        <v>2.6988781008139853E-2</v>
      </c>
      <c r="AX956" s="48">
        <f>AC956 * ( (1-Baseline!D$88-Baseline!D$87) + (1-B956)*Baseline!D$88 )</f>
        <v>3.9437063642320711E-4</v>
      </c>
      <c r="AY956" s="48">
        <f>AD956 * ( (1-Baseline!D$88-Baseline!D$87) + (1-B956)*Baseline!D$88 )</f>
        <v>4.1419399927491047E-4</v>
      </c>
      <c r="AZ956" s="48">
        <f t="shared" si="5"/>
        <v>2.8130212348492167E-2</v>
      </c>
      <c r="BA956" s="48">
        <f>AF956 * ( (1-Baseline!F$88-Baseline!F$87) + (1-Baseline!B$36)*Baseline!F$88 )</f>
        <v>8.0950003439079826E-4</v>
      </c>
      <c r="BB956" s="48">
        <f>AG956 * ( (1-Baseline!F$88-Baseline!F$87) + (1-Baseline!B$36)*Baseline!F$88 )</f>
        <v>1.8490758360309575E-4</v>
      </c>
      <c r="BC956" s="48">
        <f>AH956 * ( (1-Baseline!F$88-Baseline!F$87) + (1-Baseline!B$36)*Baseline!F$88 )</f>
        <v>3.3120456629972213E-2</v>
      </c>
      <c r="BD956" s="48">
        <f>AI956 * ( (1-Baseline!F$88-Baseline!F$87) + (1-Baseline!B$36)*Baseline!F$88 )</f>
        <v>4.1731790903682997E-4</v>
      </c>
      <c r="BE956" s="48">
        <f t="shared" si="6"/>
        <v>3.453218215700294E-2</v>
      </c>
      <c r="BF956" s="48">
        <f>AK956 * ( (1-Baseline!H$88-Baseline!H$87) + (1-Baseline!B$36)*Baseline!H$88 )</f>
        <v>1.4205901497266338E-5</v>
      </c>
      <c r="BG956" s="48">
        <f>AL956 * ( (1-Baseline!H$88-Baseline!H$87) + (1-Baseline!B$36)*Baseline!H$88 )</f>
        <v>2.1381792288090304E-4</v>
      </c>
      <c r="BH956" s="48">
        <f>AM956 * ( (1-Baseline!H$88-Baseline!H$87) + (1-Baseline!B$36)*Baseline!H$88 )</f>
        <v>4.5381829316519074E-5</v>
      </c>
      <c r="BI956" s="48">
        <f>AN956 * ( (1-Baseline!H$88-Baseline!H$87) + (1-Baseline!B$36)*Baseline!H$88 )</f>
        <v>2.746026996023199E-2</v>
      </c>
      <c r="BJ956" s="48">
        <f t="shared" si="7"/>
        <v>2.773367561392668E-2</v>
      </c>
      <c r="BK956" s="48"/>
      <c r="BL956" s="48">
        <f t="shared" si="18"/>
        <v>0.97659993607151596</v>
      </c>
      <c r="BM956" s="48">
        <f t="shared" si="19"/>
        <v>3.3315496427421694E-3</v>
      </c>
      <c r="BN956" s="48">
        <f t="shared" si="20"/>
        <v>1.7279956785515766E-2</v>
      </c>
      <c r="BO956" s="48">
        <f t="shared" si="21"/>
        <v>2.7885575002262351E-3</v>
      </c>
      <c r="BP956" s="48">
        <f t="shared" si="8"/>
        <v>1.0000000000000002</v>
      </c>
      <c r="BQ956" s="48">
        <f t="shared" si="22"/>
        <v>1.183306761180708E-2</v>
      </c>
      <c r="BR956" s="48">
        <f t="shared" si="23"/>
        <v>0.959423294562741</v>
      </c>
      <c r="BS956" s="48">
        <f t="shared" si="24"/>
        <v>1.4019468873449374E-2</v>
      </c>
      <c r="BT956" s="48">
        <f t="shared" si="25"/>
        <v>1.472416895200267E-2</v>
      </c>
      <c r="BU956" s="48">
        <f t="shared" si="9"/>
        <v>1</v>
      </c>
      <c r="BV956" s="48">
        <f t="shared" si="26"/>
        <v>2.3441902128001953E-2</v>
      </c>
      <c r="BW956" s="48">
        <f t="shared" si="27"/>
        <v>5.3546452049395765E-3</v>
      </c>
      <c r="BX956" s="48">
        <f t="shared" si="28"/>
        <v>0.95911855437886273</v>
      </c>
      <c r="BY956" s="48">
        <f t="shared" si="29"/>
        <v>1.2084898288195789E-2</v>
      </c>
      <c r="BZ956" s="48">
        <f t="shared" si="10"/>
        <v>1</v>
      </c>
      <c r="CA956" s="48">
        <f t="shared" si="30"/>
        <v>5.1222570332988017E-4</v>
      </c>
      <c r="CB956" s="48">
        <f t="shared" si="31"/>
        <v>7.7096857213377352E-3</v>
      </c>
      <c r="CC956" s="48">
        <f t="shared" si="32"/>
        <v>1.6363438423477573E-3</v>
      </c>
      <c r="CD956" s="48">
        <f t="shared" si="33"/>
        <v>0.99014174473298466</v>
      </c>
      <c r="CE956" s="48">
        <f t="shared" si="11"/>
        <v>1</v>
      </c>
      <c r="CF956" s="48"/>
      <c r="CG956" s="48">
        <f t="shared" si="34"/>
        <v>0.97659993607151596</v>
      </c>
      <c r="CH956" s="48">
        <f t="shared" si="35"/>
        <v>3.3315496427421694E-3</v>
      </c>
      <c r="CI956" s="48">
        <f t="shared" si="36"/>
        <v>1.7279956785515766E-2</v>
      </c>
      <c r="CJ956" s="48">
        <f t="shared" si="37"/>
        <v>2.7885575002262351E-3</v>
      </c>
      <c r="CK956" s="48">
        <f t="shared" si="12"/>
        <v>1.0000000000000002</v>
      </c>
      <c r="CL956" s="48">
        <f t="shared" si="38"/>
        <v>1.183306761180708E-2</v>
      </c>
      <c r="CM956" s="48">
        <f t="shared" si="39"/>
        <v>0.959423294562741</v>
      </c>
      <c r="CN956" s="48">
        <f t="shared" si="40"/>
        <v>1.4019468873449374E-2</v>
      </c>
      <c r="CO956" s="48">
        <f t="shared" si="41"/>
        <v>1.472416895200267E-2</v>
      </c>
      <c r="CP956" s="48">
        <f t="shared" si="13"/>
        <v>1</v>
      </c>
      <c r="CQ956" s="48">
        <f t="shared" si="42"/>
        <v>2.3441902128001953E-2</v>
      </c>
      <c r="CR956" s="48">
        <f t="shared" si="43"/>
        <v>5.3546452049395765E-3</v>
      </c>
      <c r="CS956" s="48">
        <f t="shared" si="44"/>
        <v>0.95911855437886273</v>
      </c>
      <c r="CT956" s="48">
        <f t="shared" si="45"/>
        <v>1.2084898288195789E-2</v>
      </c>
      <c r="CU956" s="48">
        <f t="shared" si="14"/>
        <v>1</v>
      </c>
      <c r="CV956" s="48">
        <f t="shared" si="46"/>
        <v>5.1222570332988017E-4</v>
      </c>
      <c r="CW956" s="48">
        <f t="shared" si="47"/>
        <v>7.7096857213377352E-3</v>
      </c>
      <c r="CX956" s="48">
        <f t="shared" si="48"/>
        <v>1.6363438423477573E-3</v>
      </c>
      <c r="CY956" s="48">
        <f t="shared" si="49"/>
        <v>0.99014174473298466</v>
      </c>
      <c r="CZ956" s="48">
        <f t="shared" si="15"/>
        <v>1</v>
      </c>
      <c r="DA956" s="48"/>
      <c r="DB956" s="48">
        <f>(AQ956*Baseline!B$7 + AV956*Baseline!B$11 + BA956*Baseline!B$16 + BF956*Baseline!B$18)</f>
        <v>68916.743874726715</v>
      </c>
      <c r="DC956" s="48">
        <f>(AR956*Baseline!B$7 + AW956*Baseline!B$11 + BB956*Baseline!B$16 + BG956*Baseline!B$18)</f>
        <v>68510.466005604976</v>
      </c>
      <c r="DD956" s="48">
        <f>(AS956*Baseline!B$7 + AX956*Baseline!B$11 + BC956*Baseline!B$16 + BH956*Baseline!B$18)</f>
        <v>115030.92884842811</v>
      </c>
      <c r="DE956" s="48">
        <f>(AT956*Baseline!B$7 + AY956*Baseline!B$11 + BD956*Baseline!B$16 + BI956*Baseline!B$18)</f>
        <v>1259899.6683390939</v>
      </c>
      <c r="DF956" s="48">
        <f t="shared" si="16"/>
        <v>1512357.8070678539</v>
      </c>
      <c r="DG956" s="48"/>
      <c r="DH956" s="48">
        <f t="shared" si="50"/>
        <v>4.5569073371824552E-2</v>
      </c>
      <c r="DI956" s="48">
        <f t="shared" si="51"/>
        <v>4.5300434649411747E-2</v>
      </c>
      <c r="DJ956" s="48">
        <f t="shared" si="52"/>
        <v>7.6060657280203475E-2</v>
      </c>
      <c r="DK956" s="48">
        <f t="shared" si="53"/>
        <v>0.83306983469856011</v>
      </c>
      <c r="DL956" s="48">
        <f t="shared" si="17"/>
        <v>0.99999999999999989</v>
      </c>
      <c r="DM956" s="48"/>
      <c r="DN956" s="48">
        <f>DH956 / (Baseline!B$7/Baseline!B$17)</f>
        <v>4.864198860083393</v>
      </c>
      <c r="DO956" s="48">
        <f>DI956 / (Baseline!B$11/Baseline!B$17)</f>
        <v>1.0935741744173613</v>
      </c>
      <c r="DP956" s="48">
        <f>DJ956 / (Baseline!B$16/Baseline!B$17)</f>
        <v>1.1753670154123232</v>
      </c>
      <c r="DQ956" s="48">
        <f>DK956 / (Baseline!B$18/Baseline!B$17)</f>
        <v>0.94185899332852885</v>
      </c>
      <c r="DR956" s="71"/>
      <c r="DS956" s="48">
        <f>(AU956*Baseline!B$34)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3.3063770200558382E-2</v>
      </c>
      <c r="DT956" s="48">
        <f>(AZ956*Baseline!B$34) + (Baseline!D$88*(1-Baseline!D$89)*Baseline!B$35) + (Baseline!D$88*Baseline!D$89*((1-Baseline!D$90)*Baseline!B$40 + Baseline!D$90*Baseline!B$41))</f>
        <v>1.0633099852273828E-2</v>
      </c>
      <c r="DU956" s="48">
        <f>(BE956*Baseline!B$34) + (Baseline!F$88*(1-Baseline!F$89)*Baseline!B$35) + (Baseline!F$88*Baseline!F$89*((1-Baseline!F$90)*Baseline!B$40 + Baseline!F$90*Baseline!B$41))</f>
        <v>1.2910467323550444E-2</v>
      </c>
      <c r="DV956" s="48">
        <f>(BJ956*Baseline!B$34) + (Baseline!H$88*(1-Baseline!H$89)*Baseline!B$35) + (Baseline!H$88*Baseline!H$89*((1-Baseline!H$90)*Baseline!B$40 + Baseline!H$90*Baseline!B$41))</f>
        <v>9.3050513420890029E-3</v>
      </c>
      <c r="DW956" s="48">
        <f>( DS956*Baseline!B$7 + DT956*Baseline!B$11 + DU956*Baseline!B$16 + DV956*Baseline!B$18 ) / Baseline!B$17</f>
        <v>9.8159571340680901E-3</v>
      </c>
    </row>
    <row r="957" spans="1:127">
      <c r="A957" s="7" t="s">
        <v>1293</v>
      </c>
      <c r="B957" s="1">
        <f>MIN( MAX( NORMINV( MCrands!B957, (B$5+B$4)/2, (B$5-B$4)/3.29 ), 0 ), 1 )</f>
        <v>0.52353768860540995</v>
      </c>
      <c r="C957" s="1">
        <f>MAX( NORMINV( MCrands!C957, (C$5+C$4)/2, (C$5-C$4)/3.29 ), 0 )</f>
        <v>2.4581329246390666</v>
      </c>
      <c r="D957" s="40"/>
      <c r="E957" s="40">
        <f>Baseline!B$33 * (C957 * Baseline!B$66*Baseline!B$66/Baseline!B$73 + Baseline!B$52*Baseline!B$52/Baseline!B$74 + Baseline!B$53*Baseline!B$53/Baseline!B$75 + Baseline!B$54*Baseline!B$54/Baseline!B$76)</f>
        <v>2.0578266388710487E-5</v>
      </c>
      <c r="F957" s="40">
        <f>Baseline!B$33 * (C957 * Baseline!B$66*Baseline!B$57/Baseline!B$73 + Baseline!B$52*Baseline!B$67/Baseline!B$74 + Baseline!B$53*Baseline!B$55/Baseline!B$75 + Baseline!B$54*Baseline!B$56/Baseline!B$76)</f>
        <v>3.9356787092894005E-8</v>
      </c>
      <c r="G957" s="1">
        <f>Baseline!B$33 * (C957 * Baseline!B$66*Baseline!B$58/Baseline!B$73 + Baseline!B$52*Baseline!B$59/Baseline!B$74 + Baseline!B$53*Baseline!B$68/Baseline!B$75 + Baseline!B$54*Baseline!B$60/Baseline!B$76)</f>
        <v>1.0840647747868224E-7</v>
      </c>
      <c r="H957" s="40">
        <f>Baseline!B$33 * (C957 * Baseline!B$66*Baseline!B$61/Baseline!B$73 + Baseline!B$52*Baseline!B$62/Baseline!B$74 + Baseline!B$53*Baseline!B$63/Baseline!B$75 + Baseline!B$54*Baseline!B$69/Baseline!B$76)</f>
        <v>1.7300827460221004E-9</v>
      </c>
      <c r="I957" s="40">
        <f>Baseline!B$33 * (C957 * Baseline!B$57*Baseline!B$66/Baseline!B$73 + Baseline!B$67*Baseline!B$52/Baseline!B$74 + Baseline!B$55*Baseline!B$53/Baseline!B$75 + Baseline!B$56*Baseline!B$54/Baseline!B$76)</f>
        <v>3.9356787092894005E-8</v>
      </c>
      <c r="J957" s="1">
        <f>Baseline!B$33 * (C957 * Baseline!B$57*Baseline!B$57/Baseline!B$73 + Baseline!B$67*Baseline!B$67/Baseline!B$74 + Baseline!B$55*Baseline!B$55/Baseline!B$75 + Baseline!B$56*Baseline!B$56/Baseline!B$76)</f>
        <v>1.794960612965806E-6</v>
      </c>
      <c r="K957" s="40">
        <f>Baseline!B$33 * (C957 * Baseline!B$57*Baseline!B$58/Baseline!B$73 + Baseline!B$67*Baseline!B$59/Baseline!B$74 + Baseline!B$55*Baseline!B$68/Baseline!B$75 + Baseline!B$56*Baseline!B$60/Baseline!B$76)</f>
        <v>1.3929262918172699E-8</v>
      </c>
      <c r="L957" s="1">
        <f>Baseline!B$33 * (C957 * Baseline!B$57*Baseline!B$61/Baseline!B$73 + Baseline!B$67*Baseline!B$62/Baseline!B$74 + Baseline!B$55*Baseline!B$63/Baseline!B$75 + Baseline!B$56*Baseline!B$69/Baseline!B$76)</f>
        <v>1.4629425411070901E-8</v>
      </c>
      <c r="M957" s="40">
        <f>Baseline!B$33 * (C957 * Baseline!B$58*Baseline!B$66/Baseline!B$73 + Baseline!B$59*Baseline!B$52/Baseline!B$74 + Baseline!B$68*Baseline!B$53/Baseline!B$75 + Baseline!B$60*Baseline!B$54/Baseline!B$76)</f>
        <v>1.0840647747868224E-7</v>
      </c>
      <c r="N957" s="1">
        <f>Baseline!B$33 * (C957 * Baseline!B$58*Baseline!B$57/Baseline!B$73 + Baseline!B$59*Baseline!B$67/Baseline!B$74 + Baseline!B$68*Baseline!B$55/Baseline!B$75 + Baseline!B$60*Baseline!B$56/Baseline!B$76)</f>
        <v>1.3929262918172699E-8</v>
      </c>
      <c r="O957" s="1">
        <f>Baseline!B$33 * (C957 * Baseline!B$58*Baseline!B$58/Baseline!B$73 + Baseline!B$59*Baseline!B$59/Baseline!B$74 + Baseline!B$68*Baseline!B$68/Baseline!B$75 + Baseline!B$60*Baseline!B$60/Baseline!B$76)</f>
        <v>1.3250169231016686E-6</v>
      </c>
      <c r="P957" s="40">
        <f>Baseline!B$33 * (C957 * Baseline!B$58*Baseline!B$61/Baseline!B$73 + Baseline!B$59*Baseline!B$62/Baseline!B$74 + Baseline!B$68*Baseline!B$63/Baseline!B$75 + Baseline!B$60*Baseline!B$69/Baseline!B$76)</f>
        <v>1.648986797084515E-9</v>
      </c>
      <c r="Q957" s="40">
        <f>Baseline!B$33 * (C957 * Baseline!B$61*Baseline!B$66/Baseline!B$73 + Baseline!B$62*Baseline!B$52/Baseline!B$74 + Baseline!B$63*Baseline!B$53/Baseline!B$75 + Baseline!B$69*Baseline!B$54/Baseline!B$76)</f>
        <v>1.7300827460221002E-9</v>
      </c>
      <c r="R957" s="40">
        <f>Baseline!B$33 * (C957 * Baseline!B$61*Baseline!B$57/Baseline!B$73 + Baseline!B$62*Baseline!B$67/Baseline!B$74 + Baseline!B$63*Baseline!B$55/Baseline!B$75 + Baseline!B$69*Baseline!B$56/Baseline!B$76)</f>
        <v>1.4629425411070901E-8</v>
      </c>
      <c r="S957" s="40">
        <f>Baseline!B$33 * (C957 * Baseline!B$61*Baseline!B$58/Baseline!B$73 + Baseline!B$62*Baseline!B$59/Baseline!B$74 + Baseline!B$63*Baseline!B$68/Baseline!B$75 + Baseline!B$69*Baseline!B$60/Baseline!B$76)</f>
        <v>1.648986797084515E-9</v>
      </c>
      <c r="T957" s="40">
        <f>Baseline!B$33 * (C957 * Baseline!B$61*Baseline!B$61/Baseline!B$73 + Baseline!B$62*Baseline!B$62/Baseline!B$74 + Baseline!B$63*Baseline!B$63/Baseline!B$75 + Baseline!B$69*Baseline!B$69/Baseline!B$76)</f>
        <v>9.8551804643470639E-8</v>
      </c>
      <c r="U957" s="40"/>
      <c r="V957" s="40">
        <f>E957 * ( Baseline!B$87 * Baseline!B$7 )</f>
        <v>0.21358182684842614</v>
      </c>
      <c r="W957" s="40">
        <f>F957 * ( Baseline!D$87 * Baseline!B$11 )</f>
        <v>7.2599873901834191E-4</v>
      </c>
      <c r="X957" s="40">
        <f>G957 * ( Baseline!F$87 * Baseline!B$16 )</f>
        <v>3.7654740530596894E-3</v>
      </c>
      <c r="Y957" s="40">
        <f>H957 * ( Baseline!H$87 * Baseline!B$18 )</f>
        <v>6.0842419728286256E-4</v>
      </c>
      <c r="Z957" s="48">
        <f t="shared" si="0"/>
        <v>0.21868172383778703</v>
      </c>
      <c r="AA957" s="40">
        <f>I957 * ( Baseline!B$87 * Baseline!B$7 )</f>
        <v>4.0848409323714687E-4</v>
      </c>
      <c r="AB957" s="1">
        <f>J957 * ( Baseline!D$87 * Baseline!B$11 )</f>
        <v>3.3110912700392944E-2</v>
      </c>
      <c r="AC957" s="1">
        <f>K957 * ( Baseline!F$87 * Baseline!B$16 )</f>
        <v>4.8382974261791651E-4</v>
      </c>
      <c r="AD957" s="1">
        <f>L957 * ( Baseline!F$87 * Baseline!B$16 )</f>
        <v>5.0814972571534909E-4</v>
      </c>
      <c r="AE957" s="48">
        <f t="shared" si="1"/>
        <v>3.4511376261963357E-2</v>
      </c>
      <c r="AF957" s="48">
        <f>M957 * ( Baseline!B$87 * Baseline!B$7 )</f>
        <v>1.1251508297512431E-3</v>
      </c>
      <c r="AG957" s="48">
        <f>N957 * ( Baseline!D$87 * Baseline!B$11 )</f>
        <v>2.5694748126109607E-4</v>
      </c>
      <c r="AH957" s="48">
        <f>O957 * ( Baseline!F$87 * Baseline!B$16 )</f>
        <v>4.6024157964042793E-2</v>
      </c>
      <c r="AI957" s="48">
        <f>P957 * ( Baseline!H$87 * Baseline!B$18 )</f>
        <v>5.7990490377005848E-4</v>
      </c>
      <c r="AJ957" s="48">
        <f t="shared" si="2"/>
        <v>4.798616117882519E-2</v>
      </c>
      <c r="AK957" s="48">
        <f>Q957 * ( Baseline!B$87 * Baseline!B$7 )</f>
        <v>1.7956528820963377E-5</v>
      </c>
      <c r="AL957" s="48">
        <f>R957 * ( Baseline!D$87 * Baseline!B$11 )</f>
        <v>2.6986309568237106E-4</v>
      </c>
      <c r="AM957" s="48">
        <f>S957 * ( Baseline!F$87 * Baseline!B$16 )</f>
        <v>5.7277176997848351E-5</v>
      </c>
      <c r="AN957" s="48">
        <f>T957 * ( Baseline!H$87 * Baseline!B$18 )</f>
        <v>3.4658054806249804E-2</v>
      </c>
      <c r="AO957" s="48">
        <f t="shared" si="3"/>
        <v>3.5003151607750985E-2</v>
      </c>
      <c r="AP957" s="48"/>
      <c r="AQ957" s="48">
        <f>V957 * ( (1-Baseline!B$88-Baseline!B$87) + (1-B957)*Baseline!B$88 )</f>
        <v>0.10949303475272194</v>
      </c>
      <c r="AR957" s="48">
        <f>W957 * ( (1-Baseline!B$88-Baseline!B$87) + (1-B957)*Baseline!B$88 )</f>
        <v>3.7218431144041595E-4</v>
      </c>
      <c r="AS957" s="48">
        <f>X957 * ( (1-Baseline!B$88-Baseline!B$87) + (1-B957)*Baseline!B$88 )</f>
        <v>1.9303757601283739E-3</v>
      </c>
      <c r="AT957" s="48">
        <f>Y957 * ( (1-Baseline!B$88-Baseline!B$87) + (1-B957)*Baseline!B$88 )</f>
        <v>3.1190955129701539E-4</v>
      </c>
      <c r="AU957" s="48">
        <f t="shared" si="4"/>
        <v>0.11210750437558775</v>
      </c>
      <c r="AV957" s="48">
        <f>AA957 * ( (1-Baseline!D$88-Baseline!D$87) + (1-B957)*Baseline!D$88 )</f>
        <v>3.0916262199431541E-4</v>
      </c>
      <c r="AW957" s="48">
        <f>AB957 * ( (1-Baseline!D$88-Baseline!D$87) + (1-B957)*Baseline!D$88 )</f>
        <v>2.5060110678864145E-2</v>
      </c>
      <c r="AX957" s="48">
        <f>AC957 * ( (1-Baseline!D$88-Baseline!D$87) + (1-B957)*Baseline!D$88 )</f>
        <v>3.6618824160614122E-4</v>
      </c>
      <c r="AY957" s="48">
        <f>AD957 * ( (1-Baseline!D$88-Baseline!D$87) + (1-B957)*Baseline!D$88 )</f>
        <v>3.845949063104498E-4</v>
      </c>
      <c r="AZ957" s="48">
        <f t="shared" si="5"/>
        <v>2.6120056448775051E-2</v>
      </c>
      <c r="BA957" s="48">
        <f>AF957 * ( (1-Baseline!F$88-Baseline!F$87) + (1-Baseline!B$36)*Baseline!F$88 )</f>
        <v>8.0969454191554663E-4</v>
      </c>
      <c r="BB957" s="48">
        <f>AG957 * ( (1-Baseline!F$88-Baseline!F$87) + (1-Baseline!B$36)*Baseline!F$88 )</f>
        <v>1.8490762983488509E-4</v>
      </c>
      <c r="BC957" s="48">
        <f>AH957 * ( (1-Baseline!F$88-Baseline!F$87) + (1-Baseline!B$36)*Baseline!F$88 )</f>
        <v>3.3120456843980045E-2</v>
      </c>
      <c r="BD957" s="48">
        <f>AI957 * ( (1-Baseline!F$88-Baseline!F$87) + (1-Baseline!B$36)*Baseline!F$88 )</f>
        <v>4.1731812570985476E-4</v>
      </c>
      <c r="BE957" s="48">
        <f t="shared" si="6"/>
        <v>3.4532377141440328E-2</v>
      </c>
      <c r="BF957" s="48">
        <f>AK957 * ( (1-Baseline!H$88-Baseline!H$87) + (1-Baseline!B$36)*Baseline!H$88 )</f>
        <v>1.4227316915425702E-5</v>
      </c>
      <c r="BG957" s="48">
        <f>AL957 * ( (1-Baseline!H$88-Baseline!H$87) + (1-Baseline!B$36)*Baseline!H$88 )</f>
        <v>2.1381792797105621E-4</v>
      </c>
      <c r="BH957" s="48">
        <f>AM957 * ( (1-Baseline!H$88-Baseline!H$87) + (1-Baseline!B$36)*Baseline!H$88 )</f>
        <v>4.5381852878935198E-5</v>
      </c>
      <c r="BI957" s="48">
        <f>AN957 * ( (1-Baseline!H$88-Baseline!H$87) + (1-Baseline!B$36)*Baseline!H$88 )</f>
        <v>2.7460269984087841E-2</v>
      </c>
      <c r="BJ957" s="48">
        <f t="shared" si="7"/>
        <v>2.7733697081853258E-2</v>
      </c>
      <c r="BK957" s="48"/>
      <c r="BL957" s="48">
        <f t="shared" si="18"/>
        <v>0.97667890622106179</v>
      </c>
      <c r="BM957" s="48">
        <f t="shared" si="19"/>
        <v>3.3198875803488303E-3</v>
      </c>
      <c r="BN957" s="48">
        <f t="shared" si="20"/>
        <v>1.7218970049151568E-2</v>
      </c>
      <c r="BO957" s="48">
        <f t="shared" si="21"/>
        <v>2.782236149437789E-3</v>
      </c>
      <c r="BP957" s="48">
        <f t="shared" si="8"/>
        <v>1</v>
      </c>
      <c r="BQ957" s="48">
        <f t="shared" si="22"/>
        <v>1.1836215691211271E-2</v>
      </c>
      <c r="BR957" s="48">
        <f t="shared" si="23"/>
        <v>0.95942023433258639</v>
      </c>
      <c r="BS957" s="48">
        <f t="shared" si="24"/>
        <v>1.4019427650330145E-2</v>
      </c>
      <c r="BT957" s="48">
        <f t="shared" si="25"/>
        <v>1.4724122325872158E-2</v>
      </c>
      <c r="BU957" s="48">
        <f t="shared" si="9"/>
        <v>1</v>
      </c>
      <c r="BV957" s="48">
        <f t="shared" si="26"/>
        <v>2.3447402378328555E-2</v>
      </c>
      <c r="BW957" s="48">
        <f t="shared" si="27"/>
        <v>5.3546163091387072E-3</v>
      </c>
      <c r="BX957" s="48">
        <f t="shared" si="28"/>
        <v>0.95911314498630562</v>
      </c>
      <c r="BY957" s="48">
        <f t="shared" si="29"/>
        <v>1.2084836326227167E-2</v>
      </c>
      <c r="BZ957" s="48">
        <f t="shared" si="10"/>
        <v>1</v>
      </c>
      <c r="CA957" s="48">
        <f t="shared" si="30"/>
        <v>5.1299748726017975E-4</v>
      </c>
      <c r="CB957" s="48">
        <f t="shared" si="31"/>
        <v>7.7096799370092563E-3</v>
      </c>
      <c r="CC957" s="48">
        <f t="shared" si="32"/>
        <v>1.6363434252921693E-3</v>
      </c>
      <c r="CD957" s="48">
        <f t="shared" si="33"/>
        <v>0.99014097915043842</v>
      </c>
      <c r="CE957" s="48">
        <f t="shared" si="11"/>
        <v>1</v>
      </c>
      <c r="CF957" s="48"/>
      <c r="CG957" s="48">
        <f t="shared" si="34"/>
        <v>0.97667890622106179</v>
      </c>
      <c r="CH957" s="48">
        <f t="shared" si="35"/>
        <v>3.3198875803488303E-3</v>
      </c>
      <c r="CI957" s="48">
        <f t="shared" si="36"/>
        <v>1.7218970049151568E-2</v>
      </c>
      <c r="CJ957" s="48">
        <f t="shared" si="37"/>
        <v>2.782236149437789E-3</v>
      </c>
      <c r="CK957" s="48">
        <f t="shared" si="12"/>
        <v>1</v>
      </c>
      <c r="CL957" s="48">
        <f t="shared" si="38"/>
        <v>1.1836215691211271E-2</v>
      </c>
      <c r="CM957" s="48">
        <f t="shared" si="39"/>
        <v>0.95942023433258639</v>
      </c>
      <c r="CN957" s="48">
        <f t="shared" si="40"/>
        <v>1.4019427650330145E-2</v>
      </c>
      <c r="CO957" s="48">
        <f t="shared" si="41"/>
        <v>1.4724122325872158E-2</v>
      </c>
      <c r="CP957" s="48">
        <f t="shared" si="13"/>
        <v>1</v>
      </c>
      <c r="CQ957" s="48">
        <f t="shared" si="42"/>
        <v>2.3447402378328555E-2</v>
      </c>
      <c r="CR957" s="48">
        <f t="shared" si="43"/>
        <v>5.3546163091387072E-3</v>
      </c>
      <c r="CS957" s="48">
        <f t="shared" si="44"/>
        <v>0.95911314498630562</v>
      </c>
      <c r="CT957" s="48">
        <f t="shared" si="45"/>
        <v>1.2084836326227167E-2</v>
      </c>
      <c r="CU957" s="48">
        <f t="shared" si="14"/>
        <v>1</v>
      </c>
      <c r="CV957" s="48">
        <f t="shared" si="46"/>
        <v>5.1299748726017975E-4</v>
      </c>
      <c r="CW957" s="48">
        <f t="shared" si="47"/>
        <v>7.7096799370092563E-3</v>
      </c>
      <c r="CX957" s="48">
        <f t="shared" si="48"/>
        <v>1.6363434252921693E-3</v>
      </c>
      <c r="CY957" s="48">
        <f t="shared" si="49"/>
        <v>0.99014097915043842</v>
      </c>
      <c r="CZ957" s="48">
        <f t="shared" si="15"/>
        <v>1</v>
      </c>
      <c r="DA957" s="48"/>
      <c r="DB957" s="48">
        <f>(AQ957*Baseline!B$7 + AV957*Baseline!B$11 + BA957*Baseline!B$16 + BF957*Baseline!B$18)</f>
        <v>57131.248801146525</v>
      </c>
      <c r="DC957" s="48">
        <f>(AR957*Baseline!B$7 + AW957*Baseline!B$11 + BB957*Baseline!B$16 + BG957*Baseline!B$18)</f>
        <v>64333.643077469846</v>
      </c>
      <c r="DD957" s="48">
        <f>(AS957*Baseline!B$7 + AX957*Baseline!B$11 + BC957*Baseline!B$16 + BH957*Baseline!B$18)</f>
        <v>114759.43809100358</v>
      </c>
      <c r="DE957" s="48">
        <f>(AT957*Baseline!B$7 + AY957*Baseline!B$11 + BD957*Baseline!B$16 + BI957*Baseline!B$18)</f>
        <v>1259802.3258403479</v>
      </c>
      <c r="DF957" s="48">
        <f t="shared" si="16"/>
        <v>1496026.6558099678</v>
      </c>
      <c r="DG957" s="48"/>
      <c r="DH957" s="48">
        <f t="shared" si="50"/>
        <v>3.8188656986338887E-2</v>
      </c>
      <c r="DI957" s="48">
        <f t="shared" si="51"/>
        <v>4.300300588069321E-2</v>
      </c>
      <c r="DJ957" s="48">
        <f t="shared" si="52"/>
        <v>7.6709487525054409E-2</v>
      </c>
      <c r="DK957" s="48">
        <f t="shared" si="53"/>
        <v>0.84209884960791359</v>
      </c>
      <c r="DL957" s="48">
        <f t="shared" si="17"/>
        <v>1</v>
      </c>
      <c r="DM957" s="48"/>
      <c r="DN957" s="48">
        <f>DH957 / (Baseline!B$7/Baseline!B$17)</f>
        <v>4.0763879542900554</v>
      </c>
      <c r="DO957" s="48">
        <f>DI957 / (Baseline!B$11/Baseline!B$17)</f>
        <v>1.0381131443306071</v>
      </c>
      <c r="DP957" s="48">
        <f>DJ957 / (Baseline!B$16/Baseline!B$17)</f>
        <v>1.1853934035040046</v>
      </c>
      <c r="DQ957" s="48">
        <f>DK957 / (Baseline!B$18/Baseline!B$17)</f>
        <v>0.95206709178446325</v>
      </c>
      <c r="DR957" s="71"/>
      <c r="DS957" s="48">
        <f>(AU957*Baseline!B$34)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2.9345656906338162E-2</v>
      </c>
      <c r="DT957" s="48">
        <f>(AZ957*Baseline!B$34) + (Baseline!D$88*(1-Baseline!D$89)*Baseline!B$35) + (Baseline!D$88*Baseline!D$89*((1-Baseline!D$90)*Baseline!B$40 + Baseline!D$90*Baseline!B$41))</f>
        <v>1.0331576467316261E-2</v>
      </c>
      <c r="DU957" s="48">
        <f>(BE957*Baseline!B$34) + (Baseline!F$88*(1-Baseline!F$89)*Baseline!B$35) + (Baseline!F$88*Baseline!F$89*((1-Baseline!F$90)*Baseline!B$40 + Baseline!F$90*Baseline!B$41))</f>
        <v>1.2910496571216052E-2</v>
      </c>
      <c r="DV957" s="48">
        <f>(BJ957*Baseline!B$34) + (Baseline!H$88*(1-Baseline!H$89)*Baseline!B$35) + (Baseline!H$88*Baseline!H$89*((1-Baseline!H$90)*Baseline!B$40 + Baseline!H$90*Baseline!B$41))</f>
        <v>9.3050545622779899E-3</v>
      </c>
      <c r="DW957" s="48">
        <f>( DS957*Baseline!B$7 + DT957*Baseline!B$11 + DU957*Baseline!B$16 + DV957*Baseline!B$18 ) / Baseline!B$17</f>
        <v>9.7686392628941483E-3</v>
      </c>
    </row>
    <row r="958" spans="1:127">
      <c r="A958" s="7" t="s">
        <v>1294</v>
      </c>
      <c r="B958" s="1">
        <f>MIN( MAX( NORMINV( MCrands!B958, (B$5+B$4)/2, (B$5-B$4)/3.29 ), 0 ), 1 )</f>
        <v>0.72563278950460441</v>
      </c>
      <c r="C958" s="1">
        <f>MAX( NORMINV( MCrands!C958, (C$5+C$4)/2, (C$5-C$4)/3.29 ), 0 )</f>
        <v>2.5014175611677789</v>
      </c>
      <c r="D958" s="40"/>
      <c r="E958" s="40">
        <f>Baseline!B$33 * (C958 * Baseline!B$66*Baseline!B$66/Baseline!B$73 + Baseline!B$52*Baseline!B$52/Baseline!B$74 + Baseline!B$53*Baseline!B$53/Baseline!B$75 + Baseline!B$54*Baseline!B$54/Baseline!B$76)</f>
        <v>2.0940474076816021E-5</v>
      </c>
      <c r="F958" s="40">
        <f>Baseline!B$33 * (C958 * Baseline!B$66*Baseline!B$57/Baseline!B$73 + Baseline!B$52*Baseline!B$67/Baseline!B$74 + Baseline!B$53*Baseline!B$55/Baseline!B$75 + Baseline!B$54*Baseline!B$56/Baseline!B$76)</f>
        <v>3.9405226770340414E-8</v>
      </c>
      <c r="G958" s="1">
        <f>Baseline!B$33 * (C958 * Baseline!B$66*Baseline!B$58/Baseline!B$73 + Baseline!B$52*Baseline!B$59/Baseline!B$74 + Baseline!B$53*Baseline!B$68/Baseline!B$75 + Baseline!B$54*Baseline!B$60/Baseline!B$76)</f>
        <v>1.0852555835240467E-7</v>
      </c>
      <c r="H958" s="40">
        <f>Baseline!B$33 * (C958 * Baseline!B$66*Baseline!B$61/Baseline!B$73 + Baseline!B$52*Baseline!B$62/Baseline!B$74 + Baseline!B$53*Baseline!B$63/Baseline!B$75 + Baseline!B$54*Baseline!B$69/Baseline!B$76)</f>
        <v>1.741990833394343E-9</v>
      </c>
      <c r="I958" s="40">
        <f>Baseline!B$33 * (C958 * Baseline!B$57*Baseline!B$66/Baseline!B$73 + Baseline!B$67*Baseline!B$52/Baseline!B$74 + Baseline!B$55*Baseline!B$53/Baseline!B$75 + Baseline!B$56*Baseline!B$54/Baseline!B$76)</f>
        <v>3.9405226770340414E-8</v>
      </c>
      <c r="J958" s="1">
        <f>Baseline!B$33 * (C958 * Baseline!B$57*Baseline!B$57/Baseline!B$73 + Baseline!B$67*Baseline!B$67/Baseline!B$74 + Baseline!B$55*Baseline!B$55/Baseline!B$75 + Baseline!B$56*Baseline!B$56/Baseline!B$76)</f>
        <v>1.7949606194438641E-6</v>
      </c>
      <c r="K958" s="40">
        <f>Baseline!B$33 * (C958 * Baseline!B$57*Baseline!B$58/Baseline!B$73 + Baseline!B$67*Baseline!B$59/Baseline!B$74 + Baseline!B$55*Baseline!B$68/Baseline!B$75 + Baseline!B$56*Baseline!B$60/Baseline!B$76)</f>
        <v>1.3929278843398204E-8</v>
      </c>
      <c r="L958" s="1">
        <f>Baseline!B$33 * (C958 * Baseline!B$57*Baseline!B$61/Baseline!B$73 + Baseline!B$67*Baseline!B$62/Baseline!B$74 + Baseline!B$55*Baseline!B$63/Baseline!B$75 + Baseline!B$56*Baseline!B$69/Baseline!B$76)</f>
        <v>1.4629427003593452E-8</v>
      </c>
      <c r="M958" s="40">
        <f>Baseline!B$33 * (C958 * Baseline!B$58*Baseline!B$66/Baseline!B$73 + Baseline!B$59*Baseline!B$52/Baseline!B$74 + Baseline!B$68*Baseline!B$53/Baseline!B$75 + Baseline!B$60*Baseline!B$54/Baseline!B$76)</f>
        <v>1.0852555835240467E-7</v>
      </c>
      <c r="N958" s="1">
        <f>Baseline!B$33 * (C958 * Baseline!B$58*Baseline!B$57/Baseline!B$73 + Baseline!B$59*Baseline!B$67/Baseline!B$74 + Baseline!B$68*Baseline!B$55/Baseline!B$75 + Baseline!B$60*Baseline!B$56/Baseline!B$76)</f>
        <v>1.3929278843398204E-8</v>
      </c>
      <c r="O958" s="1">
        <f>Baseline!B$33 * (C958 * Baseline!B$58*Baseline!B$58/Baseline!B$73 + Baseline!B$59*Baseline!B$59/Baseline!B$74 + Baseline!B$68*Baseline!B$68/Baseline!B$75 + Baseline!B$60*Baseline!B$60/Baseline!B$76)</f>
        <v>1.3250169622511814E-6</v>
      </c>
      <c r="P958" s="40">
        <f>Baseline!B$33 * (C958 * Baseline!B$58*Baseline!B$61/Baseline!B$73 + Baseline!B$59*Baseline!B$62/Baseline!B$74 + Baseline!B$68*Baseline!B$63/Baseline!B$75 + Baseline!B$60*Baseline!B$69/Baseline!B$76)</f>
        <v>1.6489907120357853E-9</v>
      </c>
      <c r="Q958" s="40">
        <f>Baseline!B$33 * (C958 * Baseline!B$61*Baseline!B$66/Baseline!B$73 + Baseline!B$62*Baseline!B$52/Baseline!B$74 + Baseline!B$63*Baseline!B$53/Baseline!B$75 + Baseline!B$69*Baseline!B$54/Baseline!B$76)</f>
        <v>1.741990833394343E-9</v>
      </c>
      <c r="R958" s="40">
        <f>Baseline!B$33 * (C958 * Baseline!B$61*Baseline!B$57/Baseline!B$73 + Baseline!B$62*Baseline!B$67/Baseline!B$74 + Baseline!B$63*Baseline!B$55/Baseline!B$75 + Baseline!B$69*Baseline!B$56/Baseline!B$76)</f>
        <v>1.4629427003593452E-8</v>
      </c>
      <c r="S958" s="40">
        <f>Baseline!B$33 * (C958 * Baseline!B$61*Baseline!B$58/Baseline!B$73 + Baseline!B$62*Baseline!B$59/Baseline!B$74 + Baseline!B$63*Baseline!B$68/Baseline!B$75 + Baseline!B$69*Baseline!B$60/Baseline!B$76)</f>
        <v>1.6489907120357853E-9</v>
      </c>
      <c r="T958" s="40">
        <f>Baseline!B$33 * (C958 * Baseline!B$61*Baseline!B$61/Baseline!B$73 + Baseline!B$62*Baseline!B$62/Baseline!B$74 + Baseline!B$63*Baseline!B$63/Baseline!B$75 + Baseline!B$69*Baseline!B$69/Baseline!B$76)</f>
        <v>9.8551805034965774E-8</v>
      </c>
      <c r="U958" s="40"/>
      <c r="V958" s="40">
        <f>E958 * ( Baseline!B$87 * Baseline!B$7 )</f>
        <v>0.2173411804432735</v>
      </c>
      <c r="W958" s="40">
        <f>F958 * ( Baseline!D$87 * Baseline!B$11 )</f>
        <v>7.2689228616337547E-4</v>
      </c>
      <c r="X958" s="40">
        <f>G958 * ( Baseline!F$87 * Baseline!B$16 )</f>
        <v>3.7696102998103103E-3</v>
      </c>
      <c r="Y958" s="40">
        <f>H958 * ( Baseline!H$87 * Baseline!B$18 )</f>
        <v>6.1261195565296908E-4</v>
      </c>
      <c r="Z958" s="48">
        <f t="shared" si="0"/>
        <v>0.22245029498490015</v>
      </c>
      <c r="AA958" s="40">
        <f>I958 * ( Baseline!B$87 * Baseline!B$7 )</f>
        <v>4.0898684864936315E-4</v>
      </c>
      <c r="AB958" s="1">
        <f>J958 * ( Baseline!D$87 * Baseline!B$11 )</f>
        <v>3.3110912819891064E-2</v>
      </c>
      <c r="AC958" s="1">
        <f>K958 * ( Baseline!F$87 * Baseline!B$16 )</f>
        <v>4.838302957769603E-4</v>
      </c>
      <c r="AD958" s="1">
        <f>L958 * ( Baseline!F$87 * Baseline!B$16 )</f>
        <v>5.0814978103125351E-4</v>
      </c>
      <c r="AE958" s="48">
        <f t="shared" si="1"/>
        <v>3.4511879745348646E-2</v>
      </c>
      <c r="AF958" s="48">
        <f>M958 * ( Baseline!B$87 * Baseline!B$7 )</f>
        <v>1.126386770139608E-3</v>
      </c>
      <c r="AG958" s="48">
        <f>N958 * ( Baseline!D$87 * Baseline!B$11 )</f>
        <v>2.5694777502729217E-4</v>
      </c>
      <c r="AH958" s="48">
        <f>O958 * ( Baseline!F$87 * Baseline!B$16 )</f>
        <v>4.602415932389211E-2</v>
      </c>
      <c r="AI958" s="48">
        <f>P958 * ( Baseline!H$87 * Baseline!B$18 )</f>
        <v>5.7990628055454437E-4</v>
      </c>
      <c r="AJ958" s="48">
        <f t="shared" si="2"/>
        <v>4.798740014961355E-2</v>
      </c>
      <c r="AK958" s="48">
        <f>Q958 * ( Baseline!B$87 * Baseline!B$7 )</f>
        <v>1.8080122859799885E-5</v>
      </c>
      <c r="AL958" s="48">
        <f>R958 * ( Baseline!D$87 * Baseline!B$11 )</f>
        <v>2.6986312505899068E-4</v>
      </c>
      <c r="AM958" s="48">
        <f>S958 * ( Baseline!F$87 * Baseline!B$16 )</f>
        <v>5.727731298277998E-5</v>
      </c>
      <c r="AN958" s="48">
        <f>T958 * ( Baseline!H$87 * Baseline!B$18 )</f>
        <v>3.4658054943928256E-2</v>
      </c>
      <c r="AO958" s="48">
        <f t="shared" si="3"/>
        <v>3.5003275504829824E-2</v>
      </c>
      <c r="AP958" s="48"/>
      <c r="AQ958" s="48">
        <f>V958 * ( (1-Baseline!B$88-Baseline!B$87) + (1-B958)*Baseline!B$88 )</f>
        <v>7.23282797168317E-2</v>
      </c>
      <c r="AR958" s="48">
        <f>W958 * ( (1-Baseline!B$88-Baseline!B$87) + (1-B958)*Baseline!B$88 )</f>
        <v>2.4190017046196198E-4</v>
      </c>
      <c r="AS958" s="48">
        <f>X958 * ( (1-Baseline!B$88-Baseline!B$87) + (1-B958)*Baseline!B$88 )</f>
        <v>1.2544766142893568E-3</v>
      </c>
      <c r="AT958" s="48">
        <f>Y958 * ( (1-Baseline!B$88-Baseline!B$87) + (1-B958)*Baseline!B$88 )</f>
        <v>2.0386918298673744E-4</v>
      </c>
      <c r="AU958" s="48">
        <f t="shared" si="4"/>
        <v>7.402852568456976E-2</v>
      </c>
      <c r="AV958" s="48">
        <f>AA958 * ( (1-Baseline!D$88-Baseline!D$87) + (1-B958)*Baseline!D$88 )</f>
        <v>2.7251403537247238E-4</v>
      </c>
      <c r="AW958" s="48">
        <f>AB958 * ( (1-Baseline!D$88-Baseline!D$87) + (1-B958)*Baseline!D$88 )</f>
        <v>2.2062294905600979E-2</v>
      </c>
      <c r="AX958" s="48">
        <f>AC958 * ( (1-Baseline!D$88-Baseline!D$87) + (1-B958)*Baseline!D$88 )</f>
        <v>3.2238334013198506E-4</v>
      </c>
      <c r="AY958" s="48">
        <f>AD958 * ( (1-Baseline!D$88-Baseline!D$87) + (1-B958)*Baseline!D$88 )</f>
        <v>3.3858777576778871E-4</v>
      </c>
      <c r="AZ958" s="48">
        <f t="shared" si="5"/>
        <v>2.2995780056873225E-2</v>
      </c>
      <c r="BA958" s="48">
        <f>AF958 * ( (1-Baseline!F$88-Baseline!F$87) + (1-Baseline!B$36)*Baseline!F$88 )</f>
        <v>8.1058396416910645E-4</v>
      </c>
      <c r="BB958" s="48">
        <f>AG958 * ( (1-Baseline!F$88-Baseline!F$87) + (1-Baseline!B$36)*Baseline!F$88 )</f>
        <v>1.8490784123844034E-4</v>
      </c>
      <c r="BC958" s="48">
        <f>AH958 * ( (1-Baseline!F$88-Baseline!F$87) + (1-Baseline!B$36)*Baseline!F$88 )</f>
        <v>3.3120457822571128E-2</v>
      </c>
      <c r="BD958" s="48">
        <f>AI958 * ( (1-Baseline!F$88-Baseline!F$87) + (1-Baseline!B$36)*Baseline!F$88 )</f>
        <v>4.1731911648802792E-4</v>
      </c>
      <c r="BE958" s="48">
        <f t="shared" si="6"/>
        <v>3.4533268744466702E-2</v>
      </c>
      <c r="BF958" s="48">
        <f>AK958 * ( (1-Baseline!H$88-Baseline!H$87) + (1-Baseline!B$36)*Baseline!H$88 )</f>
        <v>1.4325242944276644E-5</v>
      </c>
      <c r="BG958" s="48">
        <f>AL958 * ( (1-Baseline!H$88-Baseline!H$87) + (1-Baseline!B$36)*Baseline!H$88 )</f>
        <v>2.1381795124673949E-4</v>
      </c>
      <c r="BH958" s="48">
        <f>AM958 * ( (1-Baseline!H$88-Baseline!H$87) + (1-Baseline!B$36)*Baseline!H$88 )</f>
        <v>4.538196062251623E-5</v>
      </c>
      <c r="BI958" s="48">
        <f>AN958 * ( (1-Baseline!H$88-Baseline!H$87) + (1-Baseline!B$36)*Baseline!H$88 )</f>
        <v>2.7460270093173231E-2</v>
      </c>
      <c r="BJ958" s="48">
        <f t="shared" si="7"/>
        <v>2.7733795247986765E-2</v>
      </c>
      <c r="BK958" s="48"/>
      <c r="BL958" s="48">
        <f t="shared" si="18"/>
        <v>0.9770325566798036</v>
      </c>
      <c r="BM958" s="48">
        <f t="shared" si="19"/>
        <v>3.2676615969995304E-3</v>
      </c>
      <c r="BN958" s="48">
        <f t="shared" si="20"/>
        <v>1.694585435396339E-2</v>
      </c>
      <c r="BO958" s="48">
        <f t="shared" si="21"/>
        <v>2.7539273692334413E-3</v>
      </c>
      <c r="BP958" s="48">
        <f t="shared" si="8"/>
        <v>0.99999999999999989</v>
      </c>
      <c r="BQ958" s="48">
        <f t="shared" si="22"/>
        <v>1.1850610620665614E-2</v>
      </c>
      <c r="BR958" s="48">
        <f t="shared" si="23"/>
        <v>0.95940624110321326</v>
      </c>
      <c r="BS958" s="48">
        <f t="shared" si="24"/>
        <v>1.4019239153212706E-2</v>
      </c>
      <c r="BT958" s="48">
        <f t="shared" si="25"/>
        <v>1.4723909122908312E-2</v>
      </c>
      <c r="BU958" s="48">
        <f t="shared" si="9"/>
        <v>0.99999999999999989</v>
      </c>
      <c r="BV958" s="48">
        <f t="shared" si="26"/>
        <v>2.3472552516447986E-2</v>
      </c>
      <c r="BW958" s="48">
        <f t="shared" si="27"/>
        <v>5.3544841818099912E-3</v>
      </c>
      <c r="BX958" s="48">
        <f t="shared" si="28"/>
        <v>0.95908841029935954</v>
      </c>
      <c r="BY958" s="48">
        <f t="shared" si="29"/>
        <v>1.2084553002382531E-2</v>
      </c>
      <c r="BZ958" s="48">
        <f t="shared" si="10"/>
        <v>1</v>
      </c>
      <c r="CA958" s="48">
        <f t="shared" si="30"/>
        <v>5.16526599269407E-4</v>
      </c>
      <c r="CB958" s="48">
        <f t="shared" si="31"/>
        <v>7.7096534871930605E-3</v>
      </c>
      <c r="CC958" s="48">
        <f t="shared" si="32"/>
        <v>1.6363415182352502E-3</v>
      </c>
      <c r="CD958" s="48">
        <f t="shared" si="33"/>
        <v>0.99013747839530231</v>
      </c>
      <c r="CE958" s="48">
        <f t="shared" si="11"/>
        <v>1</v>
      </c>
      <c r="CF958" s="48"/>
      <c r="CG958" s="48">
        <f t="shared" si="34"/>
        <v>0.9770325566798036</v>
      </c>
      <c r="CH958" s="48">
        <f t="shared" si="35"/>
        <v>3.2676615969995304E-3</v>
      </c>
      <c r="CI958" s="48">
        <f t="shared" si="36"/>
        <v>1.694585435396339E-2</v>
      </c>
      <c r="CJ958" s="48">
        <f t="shared" si="37"/>
        <v>2.7539273692334413E-3</v>
      </c>
      <c r="CK958" s="48">
        <f t="shared" si="12"/>
        <v>0.99999999999999989</v>
      </c>
      <c r="CL958" s="48">
        <f t="shared" si="38"/>
        <v>1.1850610620665614E-2</v>
      </c>
      <c r="CM958" s="48">
        <f t="shared" si="39"/>
        <v>0.95940624110321326</v>
      </c>
      <c r="CN958" s="48">
        <f t="shared" si="40"/>
        <v>1.4019239153212706E-2</v>
      </c>
      <c r="CO958" s="48">
        <f t="shared" si="41"/>
        <v>1.4723909122908312E-2</v>
      </c>
      <c r="CP958" s="48">
        <f t="shared" si="13"/>
        <v>0.99999999999999989</v>
      </c>
      <c r="CQ958" s="48">
        <f t="shared" si="42"/>
        <v>2.3472552516447986E-2</v>
      </c>
      <c r="CR958" s="48">
        <f t="shared" si="43"/>
        <v>5.3544841818099912E-3</v>
      </c>
      <c r="CS958" s="48">
        <f t="shared" si="44"/>
        <v>0.95908841029935954</v>
      </c>
      <c r="CT958" s="48">
        <f t="shared" si="45"/>
        <v>1.2084553002382531E-2</v>
      </c>
      <c r="CU958" s="48">
        <f t="shared" si="14"/>
        <v>1</v>
      </c>
      <c r="CV958" s="48">
        <f t="shared" si="46"/>
        <v>5.16526599269407E-4</v>
      </c>
      <c r="CW958" s="48">
        <f t="shared" si="47"/>
        <v>7.7096534871930605E-3</v>
      </c>
      <c r="CX958" s="48">
        <f t="shared" si="48"/>
        <v>1.6363415182352502E-3</v>
      </c>
      <c r="CY958" s="48">
        <f t="shared" si="49"/>
        <v>0.99013747839530231</v>
      </c>
      <c r="CZ958" s="48">
        <f t="shared" si="15"/>
        <v>1</v>
      </c>
      <c r="DA958" s="48"/>
      <c r="DB958" s="48">
        <f>(AQ958*Baseline!B$7 + AV958*Baseline!B$11 + BA958*Baseline!B$16 + BF958*Baseline!B$18)</f>
        <v>39035.211582013922</v>
      </c>
      <c r="DC958" s="48">
        <f>(AR958*Baseline!B$7 + AW958*Baseline!B$11 + BB958*Baseline!B$16 + BG958*Baseline!B$18)</f>
        <v>57841.479235335282</v>
      </c>
      <c r="DD958" s="48">
        <f>(AS958*Baseline!B$7 + AX958*Baseline!B$11 + BC958*Baseline!B$16 + BH958*Baseline!B$18)</f>
        <v>114337.6932407282</v>
      </c>
      <c r="DE958" s="48">
        <f>(AT958*Baseline!B$7 + AY958*Baseline!B$11 + BD958*Baseline!B$16 + BI958*Baseline!B$18)</f>
        <v>1259651.2698002879</v>
      </c>
      <c r="DF958" s="48">
        <f t="shared" si="16"/>
        <v>1470865.6538583653</v>
      </c>
      <c r="DG958" s="48"/>
      <c r="DH958" s="48">
        <f t="shared" si="50"/>
        <v>2.653893744790152E-2</v>
      </c>
      <c r="DI958" s="48">
        <f t="shared" si="51"/>
        <v>3.9324787470294033E-2</v>
      </c>
      <c r="DJ958" s="48">
        <f t="shared" si="52"/>
        <v>7.7734967120075382E-2</v>
      </c>
      <c r="DK958" s="48">
        <f t="shared" si="53"/>
        <v>0.85640130796172909</v>
      </c>
      <c r="DL958" s="48">
        <f t="shared" si="17"/>
        <v>1</v>
      </c>
      <c r="DM958" s="48"/>
      <c r="DN958" s="48">
        <f>DH958 / (Baseline!B$7/Baseline!B$17)</f>
        <v>2.8328570174903764</v>
      </c>
      <c r="DO958" s="48">
        <f>DI958 / (Baseline!B$11/Baseline!B$17)</f>
        <v>0.9493191914114103</v>
      </c>
      <c r="DP958" s="48">
        <f>DJ958 / (Baseline!B$16/Baseline!B$17)</f>
        <v>1.2012401623155373</v>
      </c>
      <c r="DQ958" s="48">
        <f>DK958 / (Baseline!B$18/Baseline!B$17)</f>
        <v>0.96823728360532335</v>
      </c>
      <c r="DR958" s="71"/>
      <c r="DS958" s="48">
        <f>(AU958*Baseline!B$34)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2.3633810102685466E-2</v>
      </c>
      <c r="DT958" s="48">
        <f>(AZ958*Baseline!B$34) + (Baseline!D$88*(1-Baseline!D$89)*Baseline!B$35) + (Baseline!D$88*Baseline!D$89*((1-Baseline!D$90)*Baseline!B$40 + Baseline!D$90*Baseline!B$41))</f>
        <v>9.8629350085309882E-3</v>
      </c>
      <c r="DU958" s="48">
        <f>(BE958*Baseline!B$34) + (Baseline!F$88*(1-Baseline!F$89)*Baseline!B$35) + (Baseline!F$88*Baseline!F$89*((1-Baseline!F$90)*Baseline!B$40 + Baseline!F$90*Baseline!B$41))</f>
        <v>1.2910630311670009E-2</v>
      </c>
      <c r="DV958" s="48">
        <f>(BJ958*Baseline!B$34) + (Baseline!H$88*(1-Baseline!H$89)*Baseline!B$35) + (Baseline!H$88*Baseline!H$89*((1-Baseline!H$90)*Baseline!B$40 + Baseline!H$90*Baseline!B$41))</f>
        <v>9.3050692871980145E-3</v>
      </c>
      <c r="DW958" s="48">
        <f>( DS958*Baseline!B$7 + DT958*Baseline!B$11 + DU958*Baseline!B$16 + DV958*Baseline!B$18 ) / Baseline!B$17</f>
        <v>9.6957377858241586E-3</v>
      </c>
    </row>
    <row r="959" spans="1:127">
      <c r="A959" s="7" t="s">
        <v>1295</v>
      </c>
      <c r="B959" s="1">
        <f>MIN( MAX( NORMINV( MCrands!B959, (B$5+B$4)/2, (B$5-B$4)/3.29 ), 0 ), 1 )</f>
        <v>0.53119522481624926</v>
      </c>
      <c r="C959" s="1">
        <f>MAX( NORMINV( MCrands!C959, (C$5+C$4)/2, (C$5-C$4)/3.29 ), 0 )</f>
        <v>1.8817516815173194</v>
      </c>
      <c r="D959" s="40"/>
      <c r="E959" s="40">
        <f>Baseline!B$33 * (C959 * Baseline!B$66*Baseline!B$66/Baseline!B$73 + Baseline!B$52*Baseline!B$52/Baseline!B$74 + Baseline!B$53*Baseline!B$53/Baseline!B$75 + Baseline!B$54*Baseline!B$54/Baseline!B$76)</f>
        <v>1.5755083516421881E-5</v>
      </c>
      <c r="F959" s="40">
        <f>Baseline!B$33 * (C959 * Baseline!B$66*Baseline!B$57/Baseline!B$73 + Baseline!B$52*Baseline!B$67/Baseline!B$74 + Baseline!B$53*Baseline!B$55/Baseline!B$75 + Baseline!B$54*Baseline!B$56/Baseline!B$76)</f>
        <v>3.8711760964871462E-8</v>
      </c>
      <c r="G959" s="1">
        <f>Baseline!B$33 * (C959 * Baseline!B$66*Baseline!B$58/Baseline!B$73 + Baseline!B$52*Baseline!B$59/Baseline!B$74 + Baseline!B$53*Baseline!B$68/Baseline!B$75 + Baseline!B$54*Baseline!B$60/Baseline!B$76)</f>
        <v>1.0682078824729347E-7</v>
      </c>
      <c r="H959" s="40">
        <f>Baseline!B$33 * (C959 * Baseline!B$66*Baseline!B$61/Baseline!B$73 + Baseline!B$52*Baseline!B$62/Baseline!B$74 + Baseline!B$53*Baseline!B$63/Baseline!B$75 + Baseline!B$54*Baseline!B$69/Baseline!B$76)</f>
        <v>1.571513822883224E-9</v>
      </c>
      <c r="I959" s="40">
        <f>Baseline!B$33 * (C959 * Baseline!B$57*Baseline!B$66/Baseline!B$73 + Baseline!B$67*Baseline!B$52/Baseline!B$74 + Baseline!B$55*Baseline!B$53/Baseline!B$75 + Baseline!B$56*Baseline!B$54/Baseline!B$76)</f>
        <v>3.8711760964871462E-8</v>
      </c>
      <c r="J959" s="1">
        <f>Baseline!B$33 * (C959 * Baseline!B$57*Baseline!B$57/Baseline!B$73 + Baseline!B$67*Baseline!B$67/Baseline!B$74 + Baseline!B$55*Baseline!B$55/Baseline!B$75 + Baseline!B$56*Baseline!B$56/Baseline!B$76)</f>
        <v>1.7949605267035355E-6</v>
      </c>
      <c r="K959" s="40">
        <f>Baseline!B$33 * (C959 * Baseline!B$57*Baseline!B$58/Baseline!B$73 + Baseline!B$67*Baseline!B$59/Baseline!B$74 + Baseline!B$55*Baseline!B$68/Baseline!B$75 + Baseline!B$56*Baseline!B$60/Baseline!B$76)</f>
        <v>1.3929050856757601E-8</v>
      </c>
      <c r="L959" s="1">
        <f>Baseline!B$33 * (C959 * Baseline!B$57*Baseline!B$61/Baseline!B$73 + Baseline!B$67*Baseline!B$62/Baseline!B$74 + Baseline!B$55*Baseline!B$63/Baseline!B$75 + Baseline!B$56*Baseline!B$69/Baseline!B$76)</f>
        <v>1.4629404204929391E-8</v>
      </c>
      <c r="M959" s="40">
        <f>Baseline!B$33 * (C959 * Baseline!B$58*Baseline!B$66/Baseline!B$73 + Baseline!B$59*Baseline!B$52/Baseline!B$74 + Baseline!B$68*Baseline!B$53/Baseline!B$75 + Baseline!B$60*Baseline!B$54/Baseline!B$76)</f>
        <v>1.0682078824729347E-7</v>
      </c>
      <c r="N959" s="1">
        <f>Baseline!B$33 * (C959 * Baseline!B$58*Baseline!B$57/Baseline!B$73 + Baseline!B$59*Baseline!B$67/Baseline!B$74 + Baseline!B$68*Baseline!B$55/Baseline!B$75 + Baseline!B$60*Baseline!B$56/Baseline!B$76)</f>
        <v>1.3929050856757601E-8</v>
      </c>
      <c r="O959" s="1">
        <f>Baseline!B$33 * (C959 * Baseline!B$58*Baseline!B$58/Baseline!B$73 + Baseline!B$59*Baseline!B$59/Baseline!B$74 + Baseline!B$68*Baseline!B$68/Baseline!B$75 + Baseline!B$60*Baseline!B$60/Baseline!B$76)</f>
        <v>1.3250164017840233E-6</v>
      </c>
      <c r="P959" s="40">
        <f>Baseline!B$33 * (C959 * Baseline!B$58*Baseline!B$61/Baseline!B$73 + Baseline!B$59*Baseline!B$62/Baseline!B$74 + Baseline!B$68*Baseline!B$63/Baseline!B$75 + Baseline!B$60*Baseline!B$69/Baseline!B$76)</f>
        <v>1.6489346653199702E-9</v>
      </c>
      <c r="Q959" s="40">
        <f>Baseline!B$33 * (C959 * Baseline!B$61*Baseline!B$66/Baseline!B$73 + Baseline!B$62*Baseline!B$52/Baseline!B$74 + Baseline!B$63*Baseline!B$53/Baseline!B$75 + Baseline!B$69*Baseline!B$54/Baseline!B$76)</f>
        <v>1.571513822883224E-9</v>
      </c>
      <c r="R959" s="40">
        <f>Baseline!B$33 * (C959 * Baseline!B$61*Baseline!B$57/Baseline!B$73 + Baseline!B$62*Baseline!B$67/Baseline!B$74 + Baseline!B$63*Baseline!B$55/Baseline!B$75 + Baseline!B$69*Baseline!B$56/Baseline!B$76)</f>
        <v>1.4629404204929391E-8</v>
      </c>
      <c r="S959" s="40">
        <f>Baseline!B$33 * (C959 * Baseline!B$61*Baseline!B$58/Baseline!B$73 + Baseline!B$62*Baseline!B$59/Baseline!B$74 + Baseline!B$63*Baseline!B$68/Baseline!B$75 + Baseline!B$69*Baseline!B$60/Baseline!B$76)</f>
        <v>1.6489346653199702E-9</v>
      </c>
      <c r="T959" s="40">
        <f>Baseline!B$33 * (C959 * Baseline!B$61*Baseline!B$61/Baseline!B$73 + Baseline!B$62*Baseline!B$62/Baseline!B$74 + Baseline!B$63*Baseline!B$63/Baseline!B$75 + Baseline!B$69*Baseline!B$69/Baseline!B$76)</f>
        <v>9.8551799430294187E-8</v>
      </c>
      <c r="U959" s="40"/>
      <c r="V959" s="40">
        <f>E959 * ( Baseline!B$87 * Baseline!B$7 )</f>
        <v>0.1635220118169427</v>
      </c>
      <c r="W959" s="40">
        <f>F959 * ( Baseline!D$87 * Baseline!B$11 )</f>
        <v>7.1410020282754595E-4</v>
      </c>
      <c r="X959" s="40">
        <f>G959 * ( Baseline!F$87 * Baseline!B$16 )</f>
        <v>3.7103955024427784E-3</v>
      </c>
      <c r="Y959" s="40">
        <f>H959 * ( Baseline!H$87 * Baseline!B$18 )</f>
        <v>5.5265971434318567E-4</v>
      </c>
      <c r="Z959" s="48">
        <f t="shared" si="0"/>
        <v>0.16849916723655622</v>
      </c>
      <c r="AA959" s="40">
        <f>I959 * ( Baseline!B$87 * Baseline!B$7 )</f>
        <v>4.0178936705440092E-4</v>
      </c>
      <c r="AB959" s="1">
        <f>J959 * ( Baseline!D$87 * Baseline!B$11 )</f>
        <v>3.3110911109147718E-2</v>
      </c>
      <c r="AC959" s="1">
        <f>K959 * ( Baseline!F$87 * Baseline!B$16 )</f>
        <v>4.8382237671345412E-4</v>
      </c>
      <c r="AD959" s="1">
        <f>L959 * ( Baseline!F$87 * Baseline!B$16 )</f>
        <v>5.081489891249029E-4</v>
      </c>
      <c r="AE959" s="48">
        <f t="shared" si="1"/>
        <v>3.4504671842040473E-2</v>
      </c>
      <c r="AF959" s="48">
        <f>M959 * ( Baseline!B$87 * Baseline!B$7 )</f>
        <v>1.1086929612186588E-3</v>
      </c>
      <c r="AG959" s="48">
        <f>N959 * ( Baseline!D$87 * Baseline!B$11 )</f>
        <v>2.5694356944991104E-4</v>
      </c>
      <c r="AH959" s="48">
        <f>O959 * ( Baseline!F$87 * Baseline!B$16 )</f>
        <v>4.6024139856194329E-2</v>
      </c>
      <c r="AI959" s="48">
        <f>P959 * ( Baseline!H$87 * Baseline!B$18 )</f>
        <v>5.7988657041168647E-4</v>
      </c>
      <c r="AJ959" s="48">
        <f t="shared" si="2"/>
        <v>4.7969662957274582E-2</v>
      </c>
      <c r="AK959" s="48">
        <f>Q959 * ( Baseline!B$87 * Baseline!B$7 )</f>
        <v>1.6310741967704983E-5</v>
      </c>
      <c r="AL959" s="48">
        <f>R959 * ( Baseline!D$87 * Baseline!B$11 )</f>
        <v>2.6986270450125258E-4</v>
      </c>
      <c r="AM959" s="48">
        <f>S959 * ( Baseline!F$87 * Baseline!B$16 )</f>
        <v>5.7275366213001367E-5</v>
      </c>
      <c r="AN959" s="48">
        <f>T959 * ( Baseline!H$87 * Baseline!B$18 )</f>
        <v>3.4658052972913966E-2</v>
      </c>
      <c r="AO959" s="48">
        <f t="shared" si="3"/>
        <v>3.5001501785595926E-2</v>
      </c>
      <c r="AP959" s="48"/>
      <c r="AQ959" s="48">
        <f>V959 * ( (1-Baseline!B$88-Baseline!B$87) + (1-B959)*Baseline!B$88 )</f>
        <v>8.2715361235799562E-2</v>
      </c>
      <c r="AR959" s="48">
        <f>W959 * ( (1-Baseline!B$88-Baseline!B$87) + (1-B959)*Baseline!B$88 )</f>
        <v>3.612177686607828E-4</v>
      </c>
      <c r="AS959" s="48">
        <f>X959 * ( (1-Baseline!B$88-Baseline!B$87) + (1-B959)*Baseline!B$88 )</f>
        <v>1.8768525466517133E-3</v>
      </c>
      <c r="AT959" s="48">
        <f>Y959 * ( (1-Baseline!B$88-Baseline!B$87) + (1-B959)*Baseline!B$88 )</f>
        <v>2.7955531738164426E-4</v>
      </c>
      <c r="AU959" s="48">
        <f t="shared" si="4"/>
        <v>8.5232986868493704E-2</v>
      </c>
      <c r="AV959" s="48">
        <f>AA959 * ( (1-Baseline!D$88-Baseline!D$87) + (1-B959)*Baseline!D$88 )</f>
        <v>3.0271732589850982E-4</v>
      </c>
      <c r="AW959" s="48">
        <f>AB959 * ( (1-Baseline!D$88-Baseline!D$87) + (1-B959)*Baseline!D$88 )</f>
        <v>2.4946519970169705E-2</v>
      </c>
      <c r="AX959" s="48">
        <f>AC959 * ( (1-Baseline!D$88-Baseline!D$87) + (1-B959)*Baseline!D$88 )</f>
        <v>3.6452287715400865E-4</v>
      </c>
      <c r="AY959" s="48">
        <f>AD959 * ( (1-Baseline!D$88-Baseline!D$87) + (1-B959)*Baseline!D$88 )</f>
        <v>3.8285110497982417E-4</v>
      </c>
      <c r="AZ959" s="48">
        <f t="shared" si="5"/>
        <v>2.5996611278202048E-2</v>
      </c>
      <c r="BA959" s="48">
        <f>AF959 * ( (1-Baseline!F$88-Baseline!F$87) + (1-Baseline!B$36)*Baseline!F$88 )</f>
        <v>7.978509330677059E-4</v>
      </c>
      <c r="BB959" s="48">
        <f>AG959 * ( (1-Baseline!F$88-Baseline!F$87) + (1-Baseline!B$36)*Baseline!F$88 )</f>
        <v>1.8490481477037839E-4</v>
      </c>
      <c r="BC959" s="48">
        <f>AH959 * ( (1-Baseline!F$88-Baseline!F$87) + (1-Baseline!B$36)*Baseline!F$88 )</f>
        <v>3.3120443812992839E-2</v>
      </c>
      <c r="BD959" s="48">
        <f>AI959 * ( (1-Baseline!F$88-Baseline!F$87) + (1-Baseline!B$36)*Baseline!F$88 )</f>
        <v>4.1730493243850278E-4</v>
      </c>
      <c r="BE959" s="48">
        <f t="shared" si="6"/>
        <v>3.4520504493269426E-2</v>
      </c>
      <c r="BF959" s="48">
        <f>AK959 * ( (1-Baseline!H$88-Baseline!H$87) + (1-Baseline!B$36)*Baseline!H$88 )</f>
        <v>1.292332707585201E-5</v>
      </c>
      <c r="BG959" s="48">
        <f>AL959 * ( (1-Baseline!H$88-Baseline!H$87) + (1-Baseline!B$36)*Baseline!H$88 )</f>
        <v>2.1381761803043243E-4</v>
      </c>
      <c r="BH959" s="48">
        <f>AM959 * ( (1-Baseline!H$88-Baseline!H$87) + (1-Baseline!B$36)*Baseline!H$88 )</f>
        <v>4.538041815788524E-5</v>
      </c>
      <c r="BI959" s="48">
        <f>AN959 * ( (1-Baseline!H$88-Baseline!H$87) + (1-Baseline!B$36)*Baseline!H$88 )</f>
        <v>2.7460268531499191E-2</v>
      </c>
      <c r="BJ959" s="48">
        <f t="shared" si="7"/>
        <v>2.773238989476336E-2</v>
      </c>
      <c r="BK959" s="48"/>
      <c r="BL959" s="48">
        <f t="shared" si="18"/>
        <v>0.97046183965629884</v>
      </c>
      <c r="BM959" s="48">
        <f t="shared" si="19"/>
        <v>4.2380043447040874E-3</v>
      </c>
      <c r="BN959" s="48">
        <f t="shared" si="20"/>
        <v>2.2020260178697196E-2</v>
      </c>
      <c r="BO959" s="48">
        <f t="shared" si="21"/>
        <v>3.2798958202998468E-3</v>
      </c>
      <c r="BP959" s="48">
        <f t="shared" si="8"/>
        <v>1</v>
      </c>
      <c r="BQ959" s="48">
        <f t="shared" si="22"/>
        <v>1.1644491763137449E-2</v>
      </c>
      <c r="BR959" s="48">
        <f t="shared" si="23"/>
        <v>0.95960660807692144</v>
      </c>
      <c r="BS959" s="48">
        <f t="shared" si="24"/>
        <v>1.4021938215449573E-2</v>
      </c>
      <c r="BT959" s="48">
        <f t="shared" si="25"/>
        <v>1.4726961944491657E-2</v>
      </c>
      <c r="BU959" s="48">
        <f t="shared" si="9"/>
        <v>1.0000000000000002</v>
      </c>
      <c r="BV959" s="48">
        <f t="shared" si="26"/>
        <v>2.3112377550080866E-2</v>
      </c>
      <c r="BW959" s="48">
        <f t="shared" si="27"/>
        <v>5.3563763764353407E-3</v>
      </c>
      <c r="BX959" s="48">
        <f t="shared" si="28"/>
        <v>0.95944263559214327</v>
      </c>
      <c r="BY959" s="48">
        <f t="shared" si="29"/>
        <v>1.2088610481340622E-2</v>
      </c>
      <c r="BZ959" s="48">
        <f t="shared" si="10"/>
        <v>1</v>
      </c>
      <c r="CA959" s="48">
        <f t="shared" si="30"/>
        <v>4.6600120382312565E-4</v>
      </c>
      <c r="CB959" s="48">
        <f t="shared" si="31"/>
        <v>7.7100321624573396E-3</v>
      </c>
      <c r="CC959" s="48">
        <f t="shared" si="32"/>
        <v>1.6363688210821784E-3</v>
      </c>
      <c r="CD959" s="48">
        <f t="shared" si="33"/>
        <v>0.99018759781263732</v>
      </c>
      <c r="CE959" s="48">
        <f t="shared" si="11"/>
        <v>1</v>
      </c>
      <c r="CF959" s="48"/>
      <c r="CG959" s="48">
        <f t="shared" si="34"/>
        <v>0.97046183965629884</v>
      </c>
      <c r="CH959" s="48">
        <f t="shared" si="35"/>
        <v>4.2380043447040874E-3</v>
      </c>
      <c r="CI959" s="48">
        <f t="shared" si="36"/>
        <v>2.2020260178697196E-2</v>
      </c>
      <c r="CJ959" s="48">
        <f t="shared" si="37"/>
        <v>3.2798958202998468E-3</v>
      </c>
      <c r="CK959" s="48">
        <f t="shared" si="12"/>
        <v>1</v>
      </c>
      <c r="CL959" s="48">
        <f t="shared" si="38"/>
        <v>1.1644491763137449E-2</v>
      </c>
      <c r="CM959" s="48">
        <f t="shared" si="39"/>
        <v>0.95960660807692144</v>
      </c>
      <c r="CN959" s="48">
        <f t="shared" si="40"/>
        <v>1.4021938215449573E-2</v>
      </c>
      <c r="CO959" s="48">
        <f t="shared" si="41"/>
        <v>1.4726961944491657E-2</v>
      </c>
      <c r="CP959" s="48">
        <f t="shared" si="13"/>
        <v>1.0000000000000002</v>
      </c>
      <c r="CQ959" s="48">
        <f t="shared" si="42"/>
        <v>2.3112377550080866E-2</v>
      </c>
      <c r="CR959" s="48">
        <f t="shared" si="43"/>
        <v>5.3563763764353407E-3</v>
      </c>
      <c r="CS959" s="48">
        <f t="shared" si="44"/>
        <v>0.95944263559214327</v>
      </c>
      <c r="CT959" s="48">
        <f t="shared" si="45"/>
        <v>1.2088610481340622E-2</v>
      </c>
      <c r="CU959" s="48">
        <f t="shared" si="14"/>
        <v>1</v>
      </c>
      <c r="CV959" s="48">
        <f t="shared" si="46"/>
        <v>4.6600120382312565E-4</v>
      </c>
      <c r="CW959" s="48">
        <f t="shared" si="47"/>
        <v>7.7100321624573396E-3</v>
      </c>
      <c r="CX959" s="48">
        <f t="shared" si="48"/>
        <v>1.6363688210821784E-3</v>
      </c>
      <c r="CY959" s="48">
        <f t="shared" si="49"/>
        <v>0.99018759781263732</v>
      </c>
      <c r="CZ959" s="48">
        <f t="shared" si="15"/>
        <v>1</v>
      </c>
      <c r="DA959" s="48"/>
      <c r="DB959" s="48">
        <f>(AQ959*Baseline!B$7 + AV959*Baseline!B$11 + BA959*Baseline!B$16 + BF959*Baseline!B$18)</f>
        <v>44030.865761179994</v>
      </c>
      <c r="DC959" s="48">
        <f>(AR959*Baseline!B$7 + AW959*Baseline!B$11 + BB959*Baseline!B$16 + BG959*Baseline!B$18)</f>
        <v>64084.699272093188</v>
      </c>
      <c r="DD959" s="48">
        <f>(AS959*Baseline!B$7 + AX959*Baseline!B$11 + BC959*Baseline!B$16 + BH959*Baseline!B$18)</f>
        <v>114729.79851513948</v>
      </c>
      <c r="DE959" s="48">
        <f>(AT959*Baseline!B$7 + AY959*Baseline!B$11 + BD959*Baseline!B$16 + BI959*Baseline!B$18)</f>
        <v>1259782.7836455947</v>
      </c>
      <c r="DF959" s="48">
        <f t="shared" si="16"/>
        <v>1482628.1471940074</v>
      </c>
      <c r="DG959" s="48"/>
      <c r="DH959" s="48">
        <f t="shared" si="50"/>
        <v>2.9697848273359667E-2</v>
      </c>
      <c r="DI959" s="48">
        <f t="shared" si="51"/>
        <v>4.3223716879636082E-2</v>
      </c>
      <c r="DJ959" s="48">
        <f t="shared" si="52"/>
        <v>7.7382719822414556E-2</v>
      </c>
      <c r="DK959" s="48">
        <f t="shared" si="53"/>
        <v>0.84969571502458963</v>
      </c>
      <c r="DL959" s="48">
        <f t="shared" si="17"/>
        <v>1</v>
      </c>
      <c r="DM959" s="48"/>
      <c r="DN959" s="48">
        <f>DH959 / (Baseline!B$7/Baseline!B$17)</f>
        <v>3.170049970941986</v>
      </c>
      <c r="DO959" s="48">
        <f>DI959 / (Baseline!B$11/Baseline!B$17)</f>
        <v>1.0434412134831823</v>
      </c>
      <c r="DP959" s="48">
        <f>DJ959 / (Baseline!B$16/Baseline!B$17)</f>
        <v>1.1957968770516008</v>
      </c>
      <c r="DQ959" s="48">
        <f>DK959 / (Baseline!B$18/Baseline!B$17)</f>
        <v>0.96065601880567975</v>
      </c>
      <c r="DR959" s="71"/>
      <c r="DS959" s="48">
        <f>(AU959*Baseline!B$34)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2.5314479280274055E-2</v>
      </c>
      <c r="DT959" s="48">
        <f>(AZ959*Baseline!B$34) + (Baseline!D$88*(1-Baseline!D$89)*Baseline!B$35) + (Baseline!D$88*Baseline!D$89*((1-Baseline!D$90)*Baseline!B$40 + Baseline!D$90*Baseline!B$41))</f>
        <v>1.0313059691730311E-2</v>
      </c>
      <c r="DU959" s="48">
        <f>(BE959*Baseline!B$34) + (Baseline!F$88*(1-Baseline!F$89)*Baseline!B$35) + (Baseline!F$88*Baseline!F$89*((1-Baseline!F$90)*Baseline!B$40 + Baseline!F$90*Baseline!B$41))</f>
        <v>1.2908715673990417E-2</v>
      </c>
      <c r="DV959" s="48">
        <f>(BJ959*Baseline!B$34) + (Baseline!H$88*(1-Baseline!H$89)*Baseline!B$35) + (Baseline!H$88*Baseline!H$89*((1-Baseline!H$90)*Baseline!B$40 + Baseline!H$90*Baseline!B$41))</f>
        <v>9.3048584842145045E-3</v>
      </c>
      <c r="DW959" s="48">
        <f>( DS959*Baseline!B$7 + DT959*Baseline!B$11 + DU959*Baseline!B$16 + DV959*Baseline!B$18 ) / Baseline!B$17</f>
        <v>9.7298184293471649E-3</v>
      </c>
    </row>
    <row r="960" spans="1:127">
      <c r="A960" s="7" t="s">
        <v>1296</v>
      </c>
      <c r="B960" s="1">
        <f>MIN( MAX( NORMINV( MCrands!B960, (B$5+B$4)/2, (B$5-B$4)/3.29 ), 0 ), 1 )</f>
        <v>0.41505741173070271</v>
      </c>
      <c r="C960" s="1">
        <f>MAX( NORMINV( MCrands!C960, (C$5+C$4)/2, (C$5-C$4)/3.29 ), 0 )</f>
        <v>2.6724704685427287</v>
      </c>
      <c r="D960" s="40"/>
      <c r="E960" s="40">
        <f>Baseline!B$33 * (C960 * Baseline!B$66*Baseline!B$66/Baseline!B$73 + Baseline!B$52*Baseline!B$52/Baseline!B$74 + Baseline!B$53*Baseline!B$53/Baseline!B$75 + Baseline!B$54*Baseline!B$54/Baseline!B$76)</f>
        <v>2.2371852115139449E-5</v>
      </c>
      <c r="F960" s="40">
        <f>Baseline!B$33 * (C960 * Baseline!B$66*Baseline!B$57/Baseline!B$73 + Baseline!B$52*Baseline!B$67/Baseline!B$74 + Baseline!B$53*Baseline!B$55/Baseline!B$75 + Baseline!B$54*Baseline!B$56/Baseline!B$76)</f>
        <v>3.9596651449487647E-8</v>
      </c>
      <c r="G960" s="1">
        <f>Baseline!B$33 * (C960 * Baseline!B$66*Baseline!B$58/Baseline!B$73 + Baseline!B$52*Baseline!B$59/Baseline!B$74 + Baseline!B$53*Baseline!B$68/Baseline!B$75 + Baseline!B$54*Baseline!B$60/Baseline!B$76)</f>
        <v>1.0899614402197494E-7</v>
      </c>
      <c r="H960" s="40">
        <f>Baseline!B$33 * (C960 * Baseline!B$66*Baseline!B$61/Baseline!B$73 + Baseline!B$52*Baseline!B$62/Baseline!B$74 + Baseline!B$53*Baseline!B$63/Baseline!B$75 + Baseline!B$54*Baseline!B$69/Baseline!B$76)</f>
        <v>1.7890494003513708E-9</v>
      </c>
      <c r="I960" s="40">
        <f>Baseline!B$33 * (C960 * Baseline!B$57*Baseline!B$66/Baseline!B$73 + Baseline!B$67*Baseline!B$52/Baseline!B$74 + Baseline!B$55*Baseline!B$53/Baseline!B$75 + Baseline!B$56*Baseline!B$54/Baseline!B$76)</f>
        <v>3.9596651449487647E-8</v>
      </c>
      <c r="J960" s="1">
        <f>Baseline!B$33 * (C960 * Baseline!B$57*Baseline!B$57/Baseline!B$73 + Baseline!B$67*Baseline!B$67/Baseline!B$74 + Baseline!B$55*Baseline!B$55/Baseline!B$75 + Baseline!B$56*Baseline!B$56/Baseline!B$76)</f>
        <v>1.7949606450439547E-6</v>
      </c>
      <c r="K960" s="40">
        <f>Baseline!B$33 * (C960 * Baseline!B$57*Baseline!B$58/Baseline!B$73 + Baseline!B$67*Baseline!B$59/Baseline!B$74 + Baseline!B$55*Baseline!B$68/Baseline!B$75 + Baseline!B$56*Baseline!B$60/Baseline!B$76)</f>
        <v>1.3929341776954818E-8</v>
      </c>
      <c r="L960" s="1">
        <f>Baseline!B$33 * (C960 * Baseline!B$57*Baseline!B$61/Baseline!B$73 + Baseline!B$67*Baseline!B$62/Baseline!B$74 + Baseline!B$55*Baseline!B$63/Baseline!B$75 + Baseline!B$56*Baseline!B$69/Baseline!B$76)</f>
        <v>1.4629433296949112E-8</v>
      </c>
      <c r="M960" s="40">
        <f>Baseline!B$33 * (C960 * Baseline!B$58*Baseline!B$66/Baseline!B$73 + Baseline!B$59*Baseline!B$52/Baseline!B$74 + Baseline!B$68*Baseline!B$53/Baseline!B$75 + Baseline!B$60*Baseline!B$54/Baseline!B$76)</f>
        <v>1.0899614402197494E-7</v>
      </c>
      <c r="N960" s="1">
        <f>Baseline!B$33 * (C960 * Baseline!B$58*Baseline!B$57/Baseline!B$73 + Baseline!B$59*Baseline!B$67/Baseline!B$74 + Baseline!B$68*Baseline!B$55/Baseline!B$75 + Baseline!B$60*Baseline!B$56/Baseline!B$76)</f>
        <v>1.3929341776954818E-8</v>
      </c>
      <c r="O960" s="1">
        <f>Baseline!B$33 * (C960 * Baseline!B$58*Baseline!B$58/Baseline!B$73 + Baseline!B$59*Baseline!B$59/Baseline!B$74 + Baseline!B$68*Baseline!B$68/Baseline!B$75 + Baseline!B$60*Baseline!B$60/Baseline!B$76)</f>
        <v>1.3250171169628415E-6</v>
      </c>
      <c r="P960" s="40">
        <f>Baseline!B$33 * (C960 * Baseline!B$58*Baseline!B$61/Baseline!B$73 + Baseline!B$59*Baseline!B$62/Baseline!B$74 + Baseline!B$68*Baseline!B$63/Baseline!B$75 + Baseline!B$60*Baseline!B$69/Baseline!B$76)</f>
        <v>1.6490061832017858E-9</v>
      </c>
      <c r="Q960" s="40">
        <f>Baseline!B$33 * (C960 * Baseline!B$61*Baseline!B$66/Baseline!B$73 + Baseline!B$62*Baseline!B$52/Baseline!B$74 + Baseline!B$63*Baseline!B$53/Baseline!B$75 + Baseline!B$69*Baseline!B$54/Baseline!B$76)</f>
        <v>1.7890494003513708E-9</v>
      </c>
      <c r="R960" s="40">
        <f>Baseline!B$33 * (C960 * Baseline!B$61*Baseline!B$57/Baseline!B$73 + Baseline!B$62*Baseline!B$67/Baseline!B$74 + Baseline!B$63*Baseline!B$55/Baseline!B$75 + Baseline!B$69*Baseline!B$56/Baseline!B$76)</f>
        <v>1.4629433296949112E-8</v>
      </c>
      <c r="S960" s="40">
        <f>Baseline!B$33 * (C960 * Baseline!B$61*Baseline!B$58/Baseline!B$73 + Baseline!B$62*Baseline!B$59/Baseline!B$74 + Baseline!B$63*Baseline!B$68/Baseline!B$75 + Baseline!B$69*Baseline!B$60/Baseline!B$76)</f>
        <v>1.6490061832017858E-9</v>
      </c>
      <c r="T960" s="40">
        <f>Baseline!B$33 * (C960 * Baseline!B$61*Baseline!B$61/Baseline!B$73 + Baseline!B$62*Baseline!B$62/Baseline!B$74 + Baseline!B$63*Baseline!B$63/Baseline!B$75 + Baseline!B$69*Baseline!B$69/Baseline!B$76)</f>
        <v>9.8551806582082357E-8</v>
      </c>
      <c r="U960" s="40"/>
      <c r="V960" s="40">
        <f>E960 * ( Baseline!B$87 * Baseline!B$7 )</f>
        <v>0.23219745310303233</v>
      </c>
      <c r="W960" s="40">
        <f>F960 * ( Baseline!D$87 * Baseline!B$11 )</f>
        <v>7.3042341982400326E-4</v>
      </c>
      <c r="X960" s="40">
        <f>G960 * ( Baseline!F$87 * Baseline!B$16 )</f>
        <v>3.7859559847704832E-3</v>
      </c>
      <c r="Y960" s="40">
        <f>H960 * ( Baseline!H$87 * Baseline!B$18 )</f>
        <v>6.2916120504115164E-4</v>
      </c>
      <c r="Z960" s="48">
        <f t="shared" si="0"/>
        <v>0.23734299371266798</v>
      </c>
      <c r="AA960" s="40">
        <f>I960 * ( Baseline!B$87 * Baseline!B$7 )</f>
        <v>4.1097364539423228E-4</v>
      </c>
      <c r="AB960" s="1">
        <f>J960 * ( Baseline!D$87 * Baseline!B$11 )</f>
        <v>3.3110913292125579E-2</v>
      </c>
      <c r="AC960" s="1">
        <f>K960 * ( Baseline!F$87 * Baseline!B$16 )</f>
        <v>4.8383248175956953E-4</v>
      </c>
      <c r="AD960" s="1">
        <f>L960 * ( Baseline!F$87 * Baseline!B$16 )</f>
        <v>5.0814999962951442E-4</v>
      </c>
      <c r="AE960" s="48">
        <f t="shared" si="1"/>
        <v>3.4513869418908896E-2</v>
      </c>
      <c r="AF960" s="48">
        <f>M960 * ( Baseline!B$87 * Baseline!B$7 )</f>
        <v>1.1312709788040779E-3</v>
      </c>
      <c r="AG960" s="48">
        <f>N960 * ( Baseline!D$87 * Baseline!B$11 )</f>
        <v>2.569489359371661E-4</v>
      </c>
      <c r="AH960" s="48">
        <f>O960 * ( Baseline!F$87 * Baseline!B$16 )</f>
        <v>4.6024164697766025E-2</v>
      </c>
      <c r="AI960" s="48">
        <f>P960 * ( Baseline!H$87 * Baseline!B$18 )</f>
        <v>5.799117213531285E-4</v>
      </c>
      <c r="AJ960" s="48">
        <f t="shared" si="2"/>
        <v>4.7992296333860394E-2</v>
      </c>
      <c r="AK960" s="48">
        <f>Q960 * ( Baseline!B$87 * Baseline!B$7 )</f>
        <v>1.8568543726246877E-5</v>
      </c>
      <c r="AL960" s="48">
        <f>R960 * ( Baseline!D$87 * Baseline!B$11 )</f>
        <v>2.6986324114997809E-4</v>
      </c>
      <c r="AM960" s="48">
        <f>S960 * ( Baseline!F$87 * Baseline!B$16 )</f>
        <v>5.7277850370171395E-5</v>
      </c>
      <c r="AN960" s="48">
        <f>T960 * ( Baseline!H$87 * Baseline!B$18 )</f>
        <v>3.4658055488008106E-2</v>
      </c>
      <c r="AO960" s="48">
        <f t="shared" si="3"/>
        <v>3.5003765123254503E-2</v>
      </c>
      <c r="AP960" s="48"/>
      <c r="AQ960" s="48">
        <f>V960 * ( (1-Baseline!B$88-Baseline!B$87) + (1-B960)*Baseline!B$88 )</f>
        <v>0.14145443383971626</v>
      </c>
      <c r="AR960" s="48">
        <f>W960 * ( (1-Baseline!B$88-Baseline!B$87) + (1-B960)*Baseline!B$88 )</f>
        <v>4.4497314649109073E-4</v>
      </c>
      <c r="AS960" s="48">
        <f>X960 * ( (1-Baseline!B$88-Baseline!B$87) + (1-B960)*Baseline!B$88 )</f>
        <v>2.3064002348473665E-3</v>
      </c>
      <c r="AT960" s="48">
        <f>Y960 * ( (1-Baseline!B$88-Baseline!B$87) + (1-B960)*Baseline!B$88 )</f>
        <v>3.8328431627335322E-4</v>
      </c>
      <c r="AU960" s="48">
        <f t="shared" si="4"/>
        <v>0.14458909153732807</v>
      </c>
      <c r="AV960" s="48">
        <f>AA960 * ( (1-Baseline!D$88-Baseline!D$87) + (1-B960)*Baseline!D$88 )</f>
        <v>3.3101982390501523E-4</v>
      </c>
      <c r="AW960" s="48">
        <f>AB960 * ( (1-Baseline!D$88-Baseline!D$87) + (1-B960)*Baseline!D$88 )</f>
        <v>2.6669273833312961E-2</v>
      </c>
      <c r="AX960" s="48">
        <f>AC960 * ( (1-Baseline!D$88-Baseline!D$87) + (1-B960)*Baseline!D$88 )</f>
        <v>3.8970416888398101E-4</v>
      </c>
      <c r="AY960" s="48">
        <f>AD960 * ( (1-Baseline!D$88-Baseline!D$87) + (1-B960)*Baseline!D$88 )</f>
        <v>4.0929077881220291E-4</v>
      </c>
      <c r="AZ960" s="48">
        <f t="shared" si="5"/>
        <v>2.7799288604914159E-2</v>
      </c>
      <c r="BA960" s="48">
        <f>AF960 * ( (1-Baseline!F$88-Baseline!F$87) + (1-Baseline!B$36)*Baseline!F$88 )</f>
        <v>8.1409879701873624E-4</v>
      </c>
      <c r="BB960" s="48">
        <f>AG960 * ( (1-Baseline!F$88-Baseline!F$87) + (1-Baseline!B$36)*Baseline!F$88 )</f>
        <v>1.8490867666633474E-4</v>
      </c>
      <c r="BC960" s="48">
        <f>AH960 * ( (1-Baseline!F$88-Baseline!F$87) + (1-Baseline!B$36)*Baseline!F$88 )</f>
        <v>3.3120461689782763E-2</v>
      </c>
      <c r="BD960" s="48">
        <f>AI960 * ( (1-Baseline!F$88-Baseline!F$87) + (1-Baseline!B$36)*Baseline!F$88 )</f>
        <v>4.1732303186079459E-4</v>
      </c>
      <c r="BE960" s="48">
        <f t="shared" si="6"/>
        <v>3.4536792195328632E-2</v>
      </c>
      <c r="BF960" s="48">
        <f>AK960 * ( (1-Baseline!H$88-Baseline!H$87) + (1-Baseline!B$36)*Baseline!H$88 )</f>
        <v>1.4712228565179923E-5</v>
      </c>
      <c r="BG960" s="48">
        <f>AL960 * ( (1-Baseline!H$88-Baseline!H$87) + (1-Baseline!B$36)*Baseline!H$88 )</f>
        <v>2.1381804322795063E-4</v>
      </c>
      <c r="BH960" s="48">
        <f>AM960 * ( (1-Baseline!H$88-Baseline!H$87) + (1-Baseline!B$36)*Baseline!H$88 )</f>
        <v>4.5382386405294196E-5</v>
      </c>
      <c r="BI960" s="48">
        <f>AN960 * ( (1-Baseline!H$88-Baseline!H$87) + (1-Baseline!B$36)*Baseline!H$88 )</f>
        <v>2.7460270524258579E-2</v>
      </c>
      <c r="BJ960" s="48">
        <f t="shared" si="7"/>
        <v>2.7734183182457003E-2</v>
      </c>
      <c r="BK960" s="48"/>
      <c r="BL960" s="48">
        <f t="shared" si="18"/>
        <v>0.97832023381374833</v>
      </c>
      <c r="BM960" s="48">
        <f t="shared" si="19"/>
        <v>3.0775015027756326E-3</v>
      </c>
      <c r="BN960" s="48">
        <f t="shared" si="20"/>
        <v>1.5951412449755457E-2</v>
      </c>
      <c r="BO960" s="48">
        <f t="shared" si="21"/>
        <v>2.6508522337205637E-3</v>
      </c>
      <c r="BP960" s="48">
        <f t="shared" si="8"/>
        <v>1</v>
      </c>
      <c r="BQ960" s="48">
        <f t="shared" si="22"/>
        <v>1.1907492620026971E-2</v>
      </c>
      <c r="BR960" s="48">
        <f t="shared" si="23"/>
        <v>0.95935094643387953</v>
      </c>
      <c r="BS960" s="48">
        <f t="shared" si="24"/>
        <v>1.4018494301148838E-2</v>
      </c>
      <c r="BT960" s="48">
        <f t="shared" si="25"/>
        <v>1.4723066644944698E-2</v>
      </c>
      <c r="BU960" s="48">
        <f t="shared" si="9"/>
        <v>1</v>
      </c>
      <c r="BV960" s="48">
        <f t="shared" si="26"/>
        <v>2.3571928522326677E-2</v>
      </c>
      <c r="BW960" s="48">
        <f t="shared" si="27"/>
        <v>5.3539621057031783E-3</v>
      </c>
      <c r="BX960" s="48">
        <f t="shared" si="28"/>
        <v>0.95899067587008169</v>
      </c>
      <c r="BY960" s="48">
        <f t="shared" si="29"/>
        <v>1.2083433501888483E-2</v>
      </c>
      <c r="BZ960" s="48">
        <f t="shared" si="10"/>
        <v>1</v>
      </c>
      <c r="CA960" s="48">
        <f t="shared" si="30"/>
        <v>5.3047275516972876E-4</v>
      </c>
      <c r="CB960" s="48">
        <f t="shared" si="31"/>
        <v>7.7095489642254617E-3</v>
      </c>
      <c r="CC960" s="48">
        <f t="shared" si="32"/>
        <v>1.6363339820298149E-3</v>
      </c>
      <c r="CD960" s="48">
        <f t="shared" si="33"/>
        <v>0.99012364429857502</v>
      </c>
      <c r="CE960" s="48">
        <f t="shared" si="11"/>
        <v>1</v>
      </c>
      <c r="CF960" s="48"/>
      <c r="CG960" s="48">
        <f t="shared" si="34"/>
        <v>0.97832023381374833</v>
      </c>
      <c r="CH960" s="48">
        <f t="shared" si="35"/>
        <v>3.0775015027756326E-3</v>
      </c>
      <c r="CI960" s="48">
        <f t="shared" si="36"/>
        <v>1.5951412449755457E-2</v>
      </c>
      <c r="CJ960" s="48">
        <f t="shared" si="37"/>
        <v>2.6508522337205637E-3</v>
      </c>
      <c r="CK960" s="48">
        <f t="shared" si="12"/>
        <v>1</v>
      </c>
      <c r="CL960" s="48">
        <f t="shared" si="38"/>
        <v>1.1907492620026971E-2</v>
      </c>
      <c r="CM960" s="48">
        <f t="shared" si="39"/>
        <v>0.95935094643387953</v>
      </c>
      <c r="CN960" s="48">
        <f t="shared" si="40"/>
        <v>1.4018494301148838E-2</v>
      </c>
      <c r="CO960" s="48">
        <f t="shared" si="41"/>
        <v>1.4723066644944698E-2</v>
      </c>
      <c r="CP960" s="48">
        <f t="shared" si="13"/>
        <v>1</v>
      </c>
      <c r="CQ960" s="48">
        <f t="shared" si="42"/>
        <v>2.3571928522326677E-2</v>
      </c>
      <c r="CR960" s="48">
        <f t="shared" si="43"/>
        <v>5.3539621057031783E-3</v>
      </c>
      <c r="CS960" s="48">
        <f t="shared" si="44"/>
        <v>0.95899067587008169</v>
      </c>
      <c r="CT960" s="48">
        <f t="shared" si="45"/>
        <v>1.2083433501888483E-2</v>
      </c>
      <c r="CU960" s="48">
        <f t="shared" si="14"/>
        <v>1</v>
      </c>
      <c r="CV960" s="48">
        <f t="shared" si="46"/>
        <v>5.3047275516972876E-4</v>
      </c>
      <c r="CW960" s="48">
        <f t="shared" si="47"/>
        <v>7.7095489642254617E-3</v>
      </c>
      <c r="CX960" s="48">
        <f t="shared" si="48"/>
        <v>1.6363339820298149E-3</v>
      </c>
      <c r="CY960" s="48">
        <f t="shared" si="49"/>
        <v>0.99012364429857502</v>
      </c>
      <c r="CZ960" s="48">
        <f t="shared" si="15"/>
        <v>1</v>
      </c>
      <c r="DA960" s="48"/>
      <c r="DB960" s="48">
        <f>(AQ960*Baseline!B$7 + AV960*Baseline!B$11 + BA960*Baseline!B$16 + BF960*Baseline!B$18)</f>
        <v>72716.360899659485</v>
      </c>
      <c r="DC960" s="48">
        <f>(AR960*Baseline!B$7 + AW960*Baseline!B$11 + BB960*Baseline!B$16 + BG960*Baseline!B$18)</f>
        <v>67819.891726786751</v>
      </c>
      <c r="DD960" s="48">
        <f>(AS960*Baseline!B$7 + AX960*Baseline!B$11 + BC960*Baseline!B$16 + BH960*Baseline!B$18)</f>
        <v>114992.28180211684</v>
      </c>
      <c r="DE960" s="48">
        <f>(AT960*Baseline!B$7 + AY960*Baseline!B$11 + BD960*Baseline!B$16 + BI960*Baseline!B$18)</f>
        <v>1259889.9454049154</v>
      </c>
      <c r="DF960" s="48">
        <f t="shared" si="16"/>
        <v>1515418.4798334786</v>
      </c>
      <c r="DG960" s="48"/>
      <c r="DH960" s="48">
        <f t="shared" si="50"/>
        <v>4.7984343511272148E-2</v>
      </c>
      <c r="DI960" s="48">
        <f t="shared" si="51"/>
        <v>4.475324316636229E-2</v>
      </c>
      <c r="DJ960" s="48">
        <f t="shared" si="52"/>
        <v>7.5881535913929682E-2</v>
      </c>
      <c r="DK960" s="48">
        <f t="shared" si="53"/>
        <v>0.8313808774084358</v>
      </c>
      <c r="DL960" s="48">
        <f t="shared" si="17"/>
        <v>0.99999999999999989</v>
      </c>
      <c r="DM960" s="48"/>
      <c r="DN960" s="48">
        <f>DH960 / (Baseline!B$7/Baseline!B$17)</f>
        <v>5.1220130614658261</v>
      </c>
      <c r="DO960" s="48">
        <f>DI960 / (Baseline!B$11/Baseline!B$17)</f>
        <v>1.0803647101162988</v>
      </c>
      <c r="DP960" s="48">
        <f>DJ960 / (Baseline!B$16/Baseline!B$17)</f>
        <v>1.1725990489865505</v>
      </c>
      <c r="DQ960" s="48">
        <f>DK960 / (Baseline!B$18/Baseline!B$17)</f>
        <v>0.93994947800725093</v>
      </c>
      <c r="DR960" s="71"/>
      <c r="DS960" s="48">
        <f>(AU960*Baseline!B$34)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3.4217894980599212E-2</v>
      </c>
      <c r="DT960" s="48">
        <f>(AZ960*Baseline!B$34) + (Baseline!D$88*(1-Baseline!D$89)*Baseline!B$35) + (Baseline!D$88*Baseline!D$89*((1-Baseline!D$90)*Baseline!B$40 + Baseline!D$90*Baseline!B$41))</f>
        <v>1.0583461290737128E-2</v>
      </c>
      <c r="DU960" s="48">
        <f>(BE960*Baseline!B$34) + (Baseline!F$88*(1-Baseline!F$89)*Baseline!B$35) + (Baseline!F$88*Baseline!F$89*((1-Baseline!F$90)*Baseline!B$40 + Baseline!F$90*Baseline!B$41))</f>
        <v>1.2911158829299298E-2</v>
      </c>
      <c r="DV960" s="48">
        <f>(BJ960*Baseline!B$34) + (Baseline!H$88*(1-Baseline!H$89)*Baseline!B$35) + (Baseline!H$88*Baseline!H$89*((1-Baseline!H$90)*Baseline!B$40 + Baseline!H$90*Baseline!B$41))</f>
        <v>9.3051274773685508E-3</v>
      </c>
      <c r="DW960" s="48">
        <f>( DS960*Baseline!B$7 + DT960*Baseline!B$11 + DU960*Baseline!B$16 + DV960*Baseline!B$18 ) / Baseline!B$17</f>
        <v>9.8248251261246495E-3</v>
      </c>
    </row>
    <row r="961" spans="1:127">
      <c r="A961" s="7" t="s">
        <v>1297</v>
      </c>
      <c r="B961" s="1">
        <f>MIN( MAX( NORMINV( MCrands!B961, (B$5+B$4)/2, (B$5-B$4)/3.29 ), 0 ), 1 )</f>
        <v>0.62386061912302149</v>
      </c>
      <c r="C961" s="1">
        <f>MAX( NORMINV( MCrands!C961, (C$5+C$4)/2, (C$5-C$4)/3.29 ), 0 )</f>
        <v>2.022551020705988</v>
      </c>
      <c r="D961" s="40"/>
      <c r="E961" s="40">
        <f>Baseline!B$33 * (C961 * Baseline!B$66*Baseline!B$66/Baseline!B$73 + Baseline!B$52*Baseline!B$52/Baseline!B$74 + Baseline!B$53*Baseline!B$53/Baseline!B$75 + Baseline!B$54*Baseline!B$54/Baseline!B$76)</f>
        <v>1.6933298403371103E-5</v>
      </c>
      <c r="F961" s="40">
        <f>Baseline!B$33 * (C961 * Baseline!B$66*Baseline!B$57/Baseline!B$73 + Baseline!B$52*Baseline!B$67/Baseline!B$74 + Baseline!B$53*Baseline!B$55/Baseline!B$75 + Baseline!B$54*Baseline!B$56/Baseline!B$76)</f>
        <v>3.8869328987198339E-8</v>
      </c>
      <c r="G961" s="1">
        <f>Baseline!B$33 * (C961 * Baseline!B$66*Baseline!B$58/Baseline!B$73 + Baseline!B$52*Baseline!B$59/Baseline!B$74 + Baseline!B$53*Baseline!B$68/Baseline!B$75 + Baseline!B$54*Baseline!B$60/Baseline!B$76)</f>
        <v>1.0720814296884706E-7</v>
      </c>
      <c r="H961" s="40">
        <f>Baseline!B$33 * (C961 * Baseline!B$66*Baseline!B$61/Baseline!B$73 + Baseline!B$52*Baseline!B$62/Baseline!B$74 + Baseline!B$53*Baseline!B$63/Baseline!B$75 + Baseline!B$54*Baseline!B$69/Baseline!B$76)</f>
        <v>1.6102492950385811E-9</v>
      </c>
      <c r="I961" s="40">
        <f>Baseline!B$33 * (C961 * Baseline!B$57*Baseline!B$66/Baseline!B$73 + Baseline!B$67*Baseline!B$52/Baseline!B$74 + Baseline!B$55*Baseline!B$53/Baseline!B$75 + Baseline!B$56*Baseline!B$54/Baseline!B$76)</f>
        <v>3.8869328987198339E-8</v>
      </c>
      <c r="J961" s="1">
        <f>Baseline!B$33 * (C961 * Baseline!B$57*Baseline!B$57/Baseline!B$73 + Baseline!B$67*Baseline!B$67/Baseline!B$74 + Baseline!B$55*Baseline!B$55/Baseline!B$75 + Baseline!B$56*Baseline!B$56/Baseline!B$76)</f>
        <v>1.7949605477758219E-6</v>
      </c>
      <c r="K961" s="40">
        <f>Baseline!B$33 * (C961 * Baseline!B$57*Baseline!B$58/Baseline!B$73 + Baseline!B$67*Baseline!B$59/Baseline!B$74 + Baseline!B$55*Baseline!B$68/Baseline!B$75 + Baseline!B$56*Baseline!B$60/Baseline!B$76)</f>
        <v>1.3929102659461921E-8</v>
      </c>
      <c r="L961" s="1">
        <f>Baseline!B$33 * (C961 * Baseline!B$57*Baseline!B$61/Baseline!B$73 + Baseline!B$67*Baseline!B$62/Baseline!B$74 + Baseline!B$55*Baseline!B$63/Baseline!B$75 + Baseline!B$56*Baseline!B$69/Baseline!B$76)</f>
        <v>1.4629409385199823E-8</v>
      </c>
      <c r="M961" s="40">
        <f>Baseline!B$33 * (C961 * Baseline!B$58*Baseline!B$66/Baseline!B$73 + Baseline!B$59*Baseline!B$52/Baseline!B$74 + Baseline!B$68*Baseline!B$53/Baseline!B$75 + Baseline!B$60*Baseline!B$54/Baseline!B$76)</f>
        <v>1.0720814296884706E-7</v>
      </c>
      <c r="N961" s="1">
        <f>Baseline!B$33 * (C961 * Baseline!B$58*Baseline!B$57/Baseline!B$73 + Baseline!B$59*Baseline!B$67/Baseline!B$74 + Baseline!B$68*Baseline!B$55/Baseline!B$75 + Baseline!B$60*Baseline!B$56/Baseline!B$76)</f>
        <v>1.3929102659461921E-8</v>
      </c>
      <c r="O961" s="1">
        <f>Baseline!B$33 * (C961 * Baseline!B$58*Baseline!B$58/Baseline!B$73 + Baseline!B$59*Baseline!B$59/Baseline!B$74 + Baseline!B$68*Baseline!B$68/Baseline!B$75 + Baseline!B$60*Baseline!B$60/Baseline!B$76)</f>
        <v>1.325016529132338E-6</v>
      </c>
      <c r="P961" s="40">
        <f>Baseline!B$33 * (C961 * Baseline!B$58*Baseline!B$61/Baseline!B$73 + Baseline!B$59*Baseline!B$62/Baseline!B$74 + Baseline!B$68*Baseline!B$63/Baseline!B$75 + Baseline!B$60*Baseline!B$69/Baseline!B$76)</f>
        <v>1.6489474001514491E-9</v>
      </c>
      <c r="Q961" s="40">
        <f>Baseline!B$33 * (C961 * Baseline!B$61*Baseline!B$66/Baseline!B$73 + Baseline!B$62*Baseline!B$52/Baseline!B$74 + Baseline!B$63*Baseline!B$53/Baseline!B$75 + Baseline!B$69*Baseline!B$54/Baseline!B$76)</f>
        <v>1.6102492950385809E-9</v>
      </c>
      <c r="R961" s="40">
        <f>Baseline!B$33 * (C961 * Baseline!B$61*Baseline!B$57/Baseline!B$73 + Baseline!B$62*Baseline!B$67/Baseline!B$74 + Baseline!B$63*Baseline!B$55/Baseline!B$75 + Baseline!B$69*Baseline!B$56/Baseline!B$76)</f>
        <v>1.4629409385199823E-8</v>
      </c>
      <c r="S961" s="40">
        <f>Baseline!B$33 * (C961 * Baseline!B$61*Baseline!B$58/Baseline!B$73 + Baseline!B$62*Baseline!B$59/Baseline!B$74 + Baseline!B$63*Baseline!B$68/Baseline!B$75 + Baseline!B$69*Baseline!B$60/Baseline!B$76)</f>
        <v>1.6489474001514491E-9</v>
      </c>
      <c r="T961" s="40">
        <f>Baseline!B$33 * (C961 * Baseline!B$61*Baseline!B$61/Baseline!B$73 + Baseline!B$62*Baseline!B$62/Baseline!B$74 + Baseline!B$63*Baseline!B$63/Baseline!B$75 + Baseline!B$69*Baseline!B$69/Baseline!B$76)</f>
        <v>9.8551800703777332E-8</v>
      </c>
      <c r="U961" s="40"/>
      <c r="V961" s="40">
        <f>E961 * ( Baseline!B$87 * Baseline!B$7 )</f>
        <v>0.17575070412858868</v>
      </c>
      <c r="W961" s="40">
        <f>F961 * ( Baseline!D$87 * Baseline!B$11 )</f>
        <v>7.1700679642851554E-4</v>
      </c>
      <c r="X961" s="40">
        <f>G961 * ( Baseline!F$87 * Baseline!B$16 )</f>
        <v>3.7238501795733682E-3</v>
      </c>
      <c r="Y961" s="40">
        <f>H961 * ( Baseline!H$87 * Baseline!B$18 )</f>
        <v>5.6628195212729386E-4</v>
      </c>
      <c r="Z961" s="48">
        <f t="shared" si="0"/>
        <v>0.18075784305671785</v>
      </c>
      <c r="AA961" s="40">
        <f>I961 * ( Baseline!B$87 * Baseline!B$7 )</f>
        <v>4.0342476555813158E-4</v>
      </c>
      <c r="AB961" s="1">
        <f>J961 * ( Baseline!D$87 * Baseline!B$11 )</f>
        <v>3.3110911497859663E-2</v>
      </c>
      <c r="AC961" s="1">
        <f>K961 * ( Baseline!F$87 * Baseline!B$16 )</f>
        <v>4.8382417606846991E-4</v>
      </c>
      <c r="AD961" s="1">
        <f>L961 * ( Baseline!F$87 * Baseline!B$16 )</f>
        <v>5.0814916906040451E-4</v>
      </c>
      <c r="AE961" s="48">
        <f t="shared" si="1"/>
        <v>3.450630960854667E-2</v>
      </c>
      <c r="AF961" s="48">
        <f>M961 * ( Baseline!B$87 * Baseline!B$7 )</f>
        <v>1.1127133158736636E-3</v>
      </c>
      <c r="AG961" s="48">
        <f>N961 * ( Baseline!D$87 * Baseline!B$11 )</f>
        <v>2.5694452503345307E-4</v>
      </c>
      <c r="AH961" s="48">
        <f>O961 * ( Baseline!F$87 * Baseline!B$16 )</f>
        <v>4.6024144279608735E-2</v>
      </c>
      <c r="AI961" s="48">
        <f>P961 * ( Baseline!H$87 * Baseline!B$18 )</f>
        <v>5.7989104891402281E-4</v>
      </c>
      <c r="AJ961" s="48">
        <f t="shared" si="2"/>
        <v>4.7973693169429878E-2</v>
      </c>
      <c r="AK961" s="48">
        <f>Q961 * ( Baseline!B$87 * Baseline!B$7 )</f>
        <v>1.671277743320543E-5</v>
      </c>
      <c r="AL961" s="48">
        <f>R961 * ( Baseline!D$87 * Baseline!B$11 )</f>
        <v>2.6986280005960678E-4</v>
      </c>
      <c r="AM961" s="48">
        <f>S961 * ( Baseline!F$87 * Baseline!B$16 )</f>
        <v>5.7275808554442756E-5</v>
      </c>
      <c r="AN961" s="48">
        <f>T961 * ( Baseline!H$87 * Baseline!B$18 )</f>
        <v>3.4658053420764202E-2</v>
      </c>
      <c r="AO961" s="48">
        <f t="shared" si="3"/>
        <v>3.5001904806811458E-2</v>
      </c>
      <c r="AP961" s="48"/>
      <c r="AQ961" s="48">
        <f>V961 * ( (1-Baseline!B$88-Baseline!B$87) + (1-B961)*Baseline!B$88 )</f>
        <v>7.4406529711055089E-2</v>
      </c>
      <c r="AR961" s="48">
        <f>W961 * ( (1-Baseline!B$88-Baseline!B$87) + (1-B961)*Baseline!B$88 )</f>
        <v>3.0355490048252122E-4</v>
      </c>
      <c r="AS961" s="48">
        <f>X961 * ( (1-Baseline!B$88-Baseline!B$87) + (1-B961)*Baseline!B$88 )</f>
        <v>1.5765442898209834E-3</v>
      </c>
      <c r="AT961" s="48">
        <f>Y961 * ( (1-Baseline!B$88-Baseline!B$87) + (1-B961)*Baseline!B$88 )</f>
        <v>2.3974342011719892E-4</v>
      </c>
      <c r="AU961" s="48">
        <f t="shared" si="4"/>
        <v>7.65263723214758E-2</v>
      </c>
      <c r="AV961" s="48">
        <f>AA961 * ( (1-Baseline!D$88-Baseline!D$87) + (1-B961)*Baseline!D$88 )</f>
        <v>2.8720165793793298E-4</v>
      </c>
      <c r="AW961" s="48">
        <f>AB961 * ( (1-Baseline!D$88-Baseline!D$87) + (1-B961)*Baseline!D$88 )</f>
        <v>2.3571950682961203E-2</v>
      </c>
      <c r="AX961" s="48">
        <f>AC961 * ( (1-Baseline!D$88-Baseline!D$87) + (1-B961)*Baseline!D$88 )</f>
        <v>3.4443870922271422E-4</v>
      </c>
      <c r="AY961" s="48">
        <f>AD961 * ( (1-Baseline!D$88-Baseline!D$87) + (1-B961)*Baseline!D$88 )</f>
        <v>3.6175588683065547E-4</v>
      </c>
      <c r="AZ961" s="48">
        <f t="shared" si="5"/>
        <v>2.4565346936952507E-2</v>
      </c>
      <c r="BA961" s="48">
        <f>AF961 * ( (1-Baseline!F$88-Baseline!F$87) + (1-Baseline!B$36)*Baseline!F$88 )</f>
        <v>8.0074410892879636E-4</v>
      </c>
      <c r="BB961" s="48">
        <f>AG961 * ( (1-Baseline!F$88-Baseline!F$87) + (1-Baseline!B$36)*Baseline!F$88 )</f>
        <v>1.8490550243887392E-4</v>
      </c>
      <c r="BC961" s="48">
        <f>AH961 * ( (1-Baseline!F$88-Baseline!F$87) + (1-Baseline!B$36)*Baseline!F$88 )</f>
        <v>3.3120446996223393E-2</v>
      </c>
      <c r="BD961" s="48">
        <f>AI961 * ( (1-Baseline!F$88-Baseline!F$87) + (1-Baseline!B$36)*Baseline!F$88 )</f>
        <v>4.1730815531209611E-4</v>
      </c>
      <c r="BE961" s="48">
        <f t="shared" si="6"/>
        <v>3.4523404762903158E-2</v>
      </c>
      <c r="BF961" s="48">
        <f>AK961 * ( (1-Baseline!H$88-Baseline!H$87) + (1-Baseline!B$36)*Baseline!H$88 )</f>
        <v>1.3241867815877325E-5</v>
      </c>
      <c r="BG961" s="48">
        <f>AL961 * ( (1-Baseline!H$88-Baseline!H$87) + (1-Baseline!B$36)*Baseline!H$88 )</f>
        <v>2.1381769374322762E-4</v>
      </c>
      <c r="BH961" s="48">
        <f>AM961 * ( (1-Baseline!H$88-Baseline!H$87) + (1-Baseline!B$36)*Baseline!H$88 )</f>
        <v>4.5380768633856083E-5</v>
      </c>
      <c r="BI961" s="48">
        <f>AN961 * ( (1-Baseline!H$88-Baseline!H$87) + (1-Baseline!B$36)*Baseline!H$88 )</f>
        <v>2.746026888633989E-2</v>
      </c>
      <c r="BJ961" s="48">
        <f t="shared" si="7"/>
        <v>2.7732709216532852E-2</v>
      </c>
      <c r="BK961" s="48"/>
      <c r="BL961" s="48">
        <f t="shared" si="18"/>
        <v>0.97229918855273101</v>
      </c>
      <c r="BM961" s="48">
        <f t="shared" si="19"/>
        <v>3.9666704597904195E-3</v>
      </c>
      <c r="BN961" s="48">
        <f t="shared" si="20"/>
        <v>2.0601320067782095E-2</v>
      </c>
      <c r="BO961" s="48">
        <f t="shared" si="21"/>
        <v>3.1328209196964524E-3</v>
      </c>
      <c r="BP961" s="48">
        <f t="shared" si="8"/>
        <v>1</v>
      </c>
      <c r="BQ961" s="48">
        <f t="shared" si="22"/>
        <v>1.1691333270197333E-2</v>
      </c>
      <c r="BR961" s="48">
        <f t="shared" si="23"/>
        <v>0.95956107371327271</v>
      </c>
      <c r="BS961" s="48">
        <f t="shared" si="24"/>
        <v>1.4021324840504945E-2</v>
      </c>
      <c r="BT961" s="48">
        <f t="shared" si="25"/>
        <v>1.4726268176024942E-2</v>
      </c>
      <c r="BU961" s="48">
        <f t="shared" si="9"/>
        <v>1</v>
      </c>
      <c r="BV961" s="48">
        <f t="shared" si="26"/>
        <v>2.319423922489908E-2</v>
      </c>
      <c r="BW961" s="48">
        <f t="shared" si="27"/>
        <v>5.3559463126175372E-3</v>
      </c>
      <c r="BX961" s="48">
        <f t="shared" si="28"/>
        <v>0.95936212617744743</v>
      </c>
      <c r="BY961" s="48">
        <f t="shared" si="29"/>
        <v>1.2087688285035869E-2</v>
      </c>
      <c r="BZ961" s="48">
        <f t="shared" si="10"/>
        <v>1</v>
      </c>
      <c r="CA961" s="48">
        <f t="shared" si="30"/>
        <v>4.7748194063864437E-4</v>
      </c>
      <c r="CB961" s="48">
        <f t="shared" si="31"/>
        <v>7.709946117192194E-3</v>
      </c>
      <c r="CC961" s="48">
        <f t="shared" si="32"/>
        <v>1.6363626171366748E-3</v>
      </c>
      <c r="CD961" s="48">
        <f t="shared" si="33"/>
        <v>0.99017620932503247</v>
      </c>
      <c r="CE961" s="48">
        <f t="shared" si="11"/>
        <v>1</v>
      </c>
      <c r="CF961" s="48"/>
      <c r="CG961" s="48">
        <f t="shared" si="34"/>
        <v>0.97229918855273101</v>
      </c>
      <c r="CH961" s="48">
        <f t="shared" si="35"/>
        <v>3.9666704597904195E-3</v>
      </c>
      <c r="CI961" s="48">
        <f t="shared" si="36"/>
        <v>2.0601320067782095E-2</v>
      </c>
      <c r="CJ961" s="48">
        <f t="shared" si="37"/>
        <v>3.1328209196964524E-3</v>
      </c>
      <c r="CK961" s="48">
        <f t="shared" si="12"/>
        <v>1</v>
      </c>
      <c r="CL961" s="48">
        <f t="shared" si="38"/>
        <v>1.1691333270197333E-2</v>
      </c>
      <c r="CM961" s="48">
        <f t="shared" si="39"/>
        <v>0.95956107371327271</v>
      </c>
      <c r="CN961" s="48">
        <f t="shared" si="40"/>
        <v>1.4021324840504945E-2</v>
      </c>
      <c r="CO961" s="48">
        <f t="shared" si="41"/>
        <v>1.4726268176024942E-2</v>
      </c>
      <c r="CP961" s="48">
        <f t="shared" si="13"/>
        <v>1</v>
      </c>
      <c r="CQ961" s="48">
        <f t="shared" si="42"/>
        <v>2.319423922489908E-2</v>
      </c>
      <c r="CR961" s="48">
        <f t="shared" si="43"/>
        <v>5.3559463126175372E-3</v>
      </c>
      <c r="CS961" s="48">
        <f t="shared" si="44"/>
        <v>0.95936212617744743</v>
      </c>
      <c r="CT961" s="48">
        <f t="shared" si="45"/>
        <v>1.2087688285035869E-2</v>
      </c>
      <c r="CU961" s="48">
        <f t="shared" si="14"/>
        <v>1</v>
      </c>
      <c r="CV961" s="48">
        <f t="shared" si="46"/>
        <v>4.7748194063864437E-4</v>
      </c>
      <c r="CW961" s="48">
        <f t="shared" si="47"/>
        <v>7.709946117192194E-3</v>
      </c>
      <c r="CX961" s="48">
        <f t="shared" si="48"/>
        <v>1.6363626171366748E-3</v>
      </c>
      <c r="CY961" s="48">
        <f t="shared" si="49"/>
        <v>0.99017620932503247</v>
      </c>
      <c r="CZ961" s="48">
        <f t="shared" si="15"/>
        <v>1</v>
      </c>
      <c r="DA961" s="48"/>
      <c r="DB961" s="48">
        <f>(AQ961*Baseline!B$7 + AV961*Baseline!B$11 + BA961*Baseline!B$16 + BF961*Baseline!B$18)</f>
        <v>39992.087213144478</v>
      </c>
      <c r="DC961" s="48">
        <f>(AR961*Baseline!B$7 + AW961*Baseline!B$11 + BB961*Baseline!B$16 + BG961*Baseline!B$18)</f>
        <v>61108.90048863738</v>
      </c>
      <c r="DD961" s="48">
        <f>(AS961*Baseline!B$7 + AX961*Baseline!B$11 + BC961*Baseline!B$16 + BH961*Baseline!B$18)</f>
        <v>114541.10414091071</v>
      </c>
      <c r="DE961" s="48">
        <f>(AT961*Baseline!B$7 + AY961*Baseline!B$11 + BD961*Baseline!B$16 + BI961*Baseline!B$18)</f>
        <v>1259718.2620866429</v>
      </c>
      <c r="DF961" s="48">
        <f t="shared" si="16"/>
        <v>1475360.3539293355</v>
      </c>
      <c r="DG961" s="48"/>
      <c r="DH961" s="48">
        <f t="shared" si="50"/>
        <v>2.7106657100167648E-2</v>
      </c>
      <c r="DI961" s="48">
        <f t="shared" si="51"/>
        <v>4.1419643903189959E-2</v>
      </c>
      <c r="DJ961" s="48">
        <f t="shared" si="52"/>
        <v>7.7636018777278881E-2</v>
      </c>
      <c r="DK961" s="48">
        <f t="shared" si="53"/>
        <v>0.85383768021936346</v>
      </c>
      <c r="DL961" s="48">
        <f t="shared" si="17"/>
        <v>1</v>
      </c>
      <c r="DM961" s="48"/>
      <c r="DN961" s="48">
        <f>DH961 / (Baseline!B$7/Baseline!B$17)</f>
        <v>2.8934573562961967</v>
      </c>
      <c r="DO961" s="48">
        <f>DI961 / (Baseline!B$11/Baseline!B$17)</f>
        <v>0.999890028354954</v>
      </c>
      <c r="DP961" s="48">
        <f>DJ961 / (Baseline!B$16/Baseline!B$17)</f>
        <v>1.1997111113907699</v>
      </c>
      <c r="DQ961" s="48">
        <f>DK961 / (Baseline!B$18/Baseline!B$17)</f>
        <v>0.96533887611999258</v>
      </c>
      <c r="DR961" s="71"/>
      <c r="DS961" s="48">
        <f>(AU961*Baseline!B$34)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2.4008487098221367E-2</v>
      </c>
      <c r="DT961" s="48">
        <f>(AZ961*Baseline!B$34) + (Baseline!D$88*(1-Baseline!D$89)*Baseline!B$35) + (Baseline!D$88*Baseline!D$89*((1-Baseline!D$90)*Baseline!B$40 + Baseline!D$90*Baseline!B$41))</f>
        <v>1.009837004054288E-2</v>
      </c>
      <c r="DU961" s="48">
        <f>(BE961*Baseline!B$34) + (Baseline!F$88*(1-Baseline!F$89)*Baseline!B$35) + (Baseline!F$88*Baseline!F$89*((1-Baseline!F$90)*Baseline!B$40 + Baseline!F$90*Baseline!B$41))</f>
        <v>1.2909150714435477E-2</v>
      </c>
      <c r="DV961" s="48">
        <f>(BJ961*Baseline!B$34) + (Baseline!H$88*(1-Baseline!H$89)*Baseline!B$35) + (Baseline!H$88*Baseline!H$89*((1-Baseline!H$90)*Baseline!B$40 + Baseline!H$90*Baseline!B$41))</f>
        <v>9.3049063824799279E-3</v>
      </c>
      <c r="DW961" s="48">
        <f>( DS961*Baseline!B$7 + DT961*Baseline!B$11 + DU961*Baseline!B$16 + DV961*Baseline!B$18 ) / Baseline!B$17</f>
        <v>9.7087607280261674E-3</v>
      </c>
    </row>
    <row r="962" spans="1:127">
      <c r="A962" s="7" t="s">
        <v>1298</v>
      </c>
      <c r="B962" s="1">
        <f>MIN( MAX( NORMINV( MCrands!B962, (B$5+B$4)/2, (B$5-B$4)/3.29 ), 0 ), 1 )</f>
        <v>0.64857557279392797</v>
      </c>
      <c r="C962" s="1">
        <f>MAX( NORMINV( MCrands!C962, (C$5+C$4)/2, (C$5-C$4)/3.29 ), 0 )</f>
        <v>2.4126374417425778</v>
      </c>
      <c r="D962" s="40"/>
      <c r="E962" s="40">
        <f>Baseline!B$33 * (C962 * Baseline!B$66*Baseline!B$66/Baseline!B$73 + Baseline!B$52*Baseline!B$52/Baseline!B$74 + Baseline!B$53*Baseline!B$53/Baseline!B$75 + Baseline!B$54*Baseline!B$54/Baseline!B$76)</f>
        <v>2.0197558243725805E-5</v>
      </c>
      <c r="F962" s="40">
        <f>Baseline!B$33 * (C962 * Baseline!B$66*Baseline!B$57/Baseline!B$73 + Baseline!B$52*Baseline!B$67/Baseline!B$74 + Baseline!B$53*Baseline!B$55/Baseline!B$75 + Baseline!B$54*Baseline!B$56/Baseline!B$76)</f>
        <v>3.9305873265413609E-8</v>
      </c>
      <c r="G962" s="1">
        <f>Baseline!B$33 * (C962 * Baseline!B$66*Baseline!B$58/Baseline!B$73 + Baseline!B$52*Baseline!B$59/Baseline!B$74 + Baseline!B$53*Baseline!B$68/Baseline!B$75 + Baseline!B$54*Baseline!B$60/Baseline!B$76)</f>
        <v>1.0828131431945959E-7</v>
      </c>
      <c r="H962" s="40">
        <f>Baseline!B$33 * (C962 * Baseline!B$66*Baseline!B$61/Baseline!B$73 + Baseline!B$52*Baseline!B$62/Baseline!B$74 + Baseline!B$53*Baseline!B$63/Baseline!B$75 + Baseline!B$54*Baseline!B$69/Baseline!B$76)</f>
        <v>1.7175664300998356E-9</v>
      </c>
      <c r="I962" s="40">
        <f>Baseline!B$33 * (C962 * Baseline!B$57*Baseline!B$66/Baseline!B$73 + Baseline!B$67*Baseline!B$52/Baseline!B$74 + Baseline!B$55*Baseline!B$53/Baseline!B$75 + Baseline!B$56*Baseline!B$54/Baseline!B$76)</f>
        <v>3.9305873265413609E-8</v>
      </c>
      <c r="J962" s="1">
        <f>Baseline!B$33 * (C962 * Baseline!B$57*Baseline!B$57/Baseline!B$73 + Baseline!B$67*Baseline!B$67/Baseline!B$74 + Baseline!B$55*Baseline!B$55/Baseline!B$75 + Baseline!B$56*Baseline!B$56/Baseline!B$76)</f>
        <v>1.794960606156869E-6</v>
      </c>
      <c r="K962" s="40">
        <f>Baseline!B$33 * (C962 * Baseline!B$57*Baseline!B$58/Baseline!B$73 + Baseline!B$67*Baseline!B$59/Baseline!B$74 + Baseline!B$55*Baseline!B$68/Baseline!B$75 + Baseline!B$56*Baseline!B$60/Baseline!B$76)</f>
        <v>1.3929246179535559E-8</v>
      </c>
      <c r="L962" s="1">
        <f>Baseline!B$33 * (C962 * Baseline!B$57*Baseline!B$61/Baseline!B$73 + Baseline!B$67*Baseline!B$62/Baseline!B$74 + Baseline!B$55*Baseline!B$63/Baseline!B$75 + Baseline!B$56*Baseline!B$69/Baseline!B$76)</f>
        <v>1.4629423737207187E-8</v>
      </c>
      <c r="M962" s="40">
        <f>Baseline!B$33 * (C962 * Baseline!B$58*Baseline!B$66/Baseline!B$73 + Baseline!B$59*Baseline!B$52/Baseline!B$74 + Baseline!B$68*Baseline!B$53/Baseline!B$75 + Baseline!B$60*Baseline!B$54/Baseline!B$76)</f>
        <v>1.0828131431945959E-7</v>
      </c>
      <c r="N962" s="1">
        <f>Baseline!B$33 * (C962 * Baseline!B$58*Baseline!B$57/Baseline!B$73 + Baseline!B$59*Baseline!B$67/Baseline!B$74 + Baseline!B$68*Baseline!B$55/Baseline!B$75 + Baseline!B$60*Baseline!B$56/Baseline!B$76)</f>
        <v>1.3929246179535559E-8</v>
      </c>
      <c r="O962" s="1">
        <f>Baseline!B$33 * (C962 * Baseline!B$58*Baseline!B$58/Baseline!B$73 + Baseline!B$59*Baseline!B$59/Baseline!B$74 + Baseline!B$68*Baseline!B$68/Baseline!B$75 + Baseline!B$60*Baseline!B$60/Baseline!B$76)</f>
        <v>1.3250168819525192E-6</v>
      </c>
      <c r="P962" s="40">
        <f>Baseline!B$33 * (C962 * Baseline!B$58*Baseline!B$61/Baseline!B$73 + Baseline!B$59*Baseline!B$62/Baseline!B$74 + Baseline!B$68*Baseline!B$63/Baseline!B$75 + Baseline!B$60*Baseline!B$69/Baseline!B$76)</f>
        <v>1.6489826821695512E-9</v>
      </c>
      <c r="Q962" s="40">
        <f>Baseline!B$33 * (C962 * Baseline!B$61*Baseline!B$66/Baseline!B$73 + Baseline!B$62*Baseline!B$52/Baseline!B$74 + Baseline!B$63*Baseline!B$53/Baseline!B$75 + Baseline!B$69*Baseline!B$54/Baseline!B$76)</f>
        <v>1.7175664300998356E-9</v>
      </c>
      <c r="R962" s="40">
        <f>Baseline!B$33 * (C962 * Baseline!B$61*Baseline!B$57/Baseline!B$73 + Baseline!B$62*Baseline!B$67/Baseline!B$74 + Baseline!B$63*Baseline!B$55/Baseline!B$75 + Baseline!B$69*Baseline!B$56/Baseline!B$76)</f>
        <v>1.4629423737207187E-8</v>
      </c>
      <c r="S962" s="40">
        <f>Baseline!B$33 * (C962 * Baseline!B$61*Baseline!B$58/Baseline!B$73 + Baseline!B$62*Baseline!B$59/Baseline!B$74 + Baseline!B$63*Baseline!B$68/Baseline!B$75 + Baseline!B$69*Baseline!B$60/Baseline!B$76)</f>
        <v>1.6489826821695512E-9</v>
      </c>
      <c r="T962" s="40">
        <f>Baseline!B$33 * (C962 * Baseline!B$61*Baseline!B$61/Baseline!B$73 + Baseline!B$62*Baseline!B$62/Baseline!B$74 + Baseline!B$63*Baseline!B$63/Baseline!B$75 + Baseline!B$69*Baseline!B$69/Baseline!B$76)</f>
        <v>9.8551804231979135E-8</v>
      </c>
      <c r="U962" s="40"/>
      <c r="V962" s="40">
        <f>E962 * ( Baseline!B$87 * Baseline!B$7 )</f>
        <v>0.20963045701163013</v>
      </c>
      <c r="W962" s="40">
        <f>F962 * ( Baseline!D$87 * Baseline!B$11 )</f>
        <v>7.2505955222796389E-4</v>
      </c>
      <c r="X962" s="40">
        <f>G962 * ( Baseline!F$87 * Baseline!B$16 )</f>
        <v>3.7611265395216301E-3</v>
      </c>
      <c r="Y962" s="40">
        <f>H962 * ( Baseline!H$87 * Baseline!B$18 )</f>
        <v>6.0402254106991442E-4</v>
      </c>
      <c r="Z962" s="48">
        <f t="shared" si="0"/>
        <v>0.21472066564444964</v>
      </c>
      <c r="AA962" s="40">
        <f>I962 * ( Baseline!B$87 * Baseline!B$7 )</f>
        <v>4.0795565862172784E-4</v>
      </c>
      <c r="AB962" s="1">
        <f>J962 * ( Baseline!D$87 * Baseline!B$11 )</f>
        <v>3.3110912574791235E-2</v>
      </c>
      <c r="AC962" s="1">
        <f>K962 * ( Baseline!F$87 * Baseline!B$16 )</f>
        <v>4.8382916120520665E-4</v>
      </c>
      <c r="AD962" s="1">
        <f>L962 * ( Baseline!F$87 * Baseline!B$16 )</f>
        <v>5.0814966757407821E-4</v>
      </c>
      <c r="AE962" s="48">
        <f t="shared" si="1"/>
        <v>3.4510847062192249E-2</v>
      </c>
      <c r="AF962" s="48">
        <f>M962 * ( Baseline!B$87 * Baseline!B$7 )</f>
        <v>1.123851761321671E-3</v>
      </c>
      <c r="AG962" s="48">
        <f>N962 * ( Baseline!D$87 * Baseline!B$11 )</f>
        <v>2.5694717249022435E-4</v>
      </c>
      <c r="AH962" s="48">
        <f>O962 * ( Baseline!F$87 * Baseline!B$16 )</f>
        <v>4.602415653473655E-2</v>
      </c>
      <c r="AI962" s="48">
        <f>P962 * ( Baseline!H$87 * Baseline!B$18 )</f>
        <v>5.7990345666364732E-4</v>
      </c>
      <c r="AJ962" s="48">
        <f t="shared" si="2"/>
        <v>4.7984858925212093E-2</v>
      </c>
      <c r="AK962" s="48">
        <f>Q962 * ( Baseline!B$87 * Baseline!B$7 )</f>
        <v>1.7826621978006193E-5</v>
      </c>
      <c r="AL962" s="48">
        <f>R962 * ( Baseline!D$87 * Baseline!B$11 )</f>
        <v>2.6986306480528393E-4</v>
      </c>
      <c r="AM962" s="48">
        <f>S962 * ( Baseline!F$87 * Baseline!B$16 )</f>
        <v>5.7277034067223849E-5</v>
      </c>
      <c r="AN962" s="48">
        <f>T962 * ( Baseline!H$87 * Baseline!B$18 )</f>
        <v>3.4658054661539157E-2</v>
      </c>
      <c r="AO962" s="48">
        <f t="shared" si="3"/>
        <v>3.5003021382389671E-2</v>
      </c>
      <c r="AP962" s="48"/>
      <c r="AQ962" s="48">
        <f>V962 * ( (1-Baseline!B$88-Baseline!B$87) + (1-B962)*Baseline!B$88 )</f>
        <v>8.4138902810661123E-2</v>
      </c>
      <c r="AR962" s="48">
        <f>W962 * ( (1-Baseline!B$88-Baseline!B$87) + (1-B962)*Baseline!B$88 )</f>
        <v>2.9101551399788049E-4</v>
      </c>
      <c r="AS962" s="48">
        <f>X962 * ( (1-Baseline!B$88-Baseline!B$87) + (1-B962)*Baseline!B$88 )</f>
        <v>1.509594859824457E-3</v>
      </c>
      <c r="AT962" s="48">
        <f>Y962 * ( (1-Baseline!B$88-Baseline!B$87) + (1-B962)*Baseline!B$88 )</f>
        <v>2.4243516234718958E-4</v>
      </c>
      <c r="AU962" s="48">
        <f t="shared" si="4"/>
        <v>8.6181948346830642E-2</v>
      </c>
      <c r="AV962" s="48">
        <f>AA962 * ( (1-Baseline!D$88-Baseline!D$87) + (1-B962)*Baseline!D$88 )</f>
        <v>2.859102336441573E-4</v>
      </c>
      <c r="AW962" s="48">
        <f>AB962 * ( (1-Baseline!D$88-Baseline!D$87) + (1-B962)*Baseline!D$88 )</f>
        <v>2.3205337517349555E-2</v>
      </c>
      <c r="AX962" s="48">
        <f>AC962 * ( (1-Baseline!D$88-Baseline!D$87) + (1-B962)*Baseline!D$88 )</f>
        <v>3.3908515692952741E-4</v>
      </c>
      <c r="AY962" s="48">
        <f>AD962 * ( (1-Baseline!D$88-Baseline!D$87) + (1-B962)*Baseline!D$88 )</f>
        <v>3.5612985654654095E-4</v>
      </c>
      <c r="AZ962" s="48">
        <f t="shared" si="5"/>
        <v>2.4186462764469781E-2</v>
      </c>
      <c r="BA962" s="48">
        <f>AF962 * ( (1-Baseline!F$88-Baseline!F$87) + (1-Baseline!B$36)*Baseline!F$88 )</f>
        <v>8.0875969070343676E-4</v>
      </c>
      <c r="BB962" s="48">
        <f>AG962 * ( (1-Baseline!F$88-Baseline!F$87) + (1-Baseline!B$36)*Baseline!F$88 )</f>
        <v>1.8490740763348515E-4</v>
      </c>
      <c r="BC962" s="48">
        <f>AH962 * ( (1-Baseline!F$88-Baseline!F$87) + (1-Baseline!B$36)*Baseline!F$88 )</f>
        <v>3.3120455815405535E-2</v>
      </c>
      <c r="BD962" s="48">
        <f>AI962 * ( (1-Baseline!F$88-Baseline!F$87) + (1-Baseline!B$36)*Baseline!F$88 )</f>
        <v>4.1731708432577385E-4</v>
      </c>
      <c r="BE962" s="48">
        <f t="shared" si="6"/>
        <v>3.4531439998068229E-2</v>
      </c>
      <c r="BF962" s="48">
        <f>AK962 * ( (1-Baseline!H$88-Baseline!H$87) + (1-Baseline!B$36)*Baseline!H$88 )</f>
        <v>1.4124389125613866E-5</v>
      </c>
      <c r="BG962" s="48">
        <f>AL962 * ( (1-Baseline!H$88-Baseline!H$87) + (1-Baseline!B$36)*Baseline!H$88 )</f>
        <v>2.1381790350652254E-4</v>
      </c>
      <c r="BH962" s="48">
        <f>AM962 * ( (1-Baseline!H$88-Baseline!H$87) + (1-Baseline!B$36)*Baseline!H$88 )</f>
        <v>4.5381739632142796E-5</v>
      </c>
      <c r="BI962" s="48">
        <f>AN962 * ( (1-Baseline!H$88-Baseline!H$87) + (1-Baseline!B$36)*Baseline!H$88 )</f>
        <v>2.7460269869430703E-2</v>
      </c>
      <c r="BJ962" s="48">
        <f t="shared" si="7"/>
        <v>2.7733593901694983E-2</v>
      </c>
      <c r="BK962" s="48"/>
      <c r="BL962" s="48">
        <f t="shared" si="18"/>
        <v>0.9762938112289189</v>
      </c>
      <c r="BM962" s="48">
        <f t="shared" si="19"/>
        <v>3.3767571931272379E-3</v>
      </c>
      <c r="BN962" s="48">
        <f t="shared" si="20"/>
        <v>1.7516369596904946E-2</v>
      </c>
      <c r="BO962" s="48">
        <f t="shared" si="21"/>
        <v>2.8130619810489022E-3</v>
      </c>
      <c r="BP962" s="48">
        <f t="shared" si="8"/>
        <v>1</v>
      </c>
      <c r="BQ962" s="48">
        <f t="shared" si="22"/>
        <v>1.18210850602E-2</v>
      </c>
      <c r="BR962" s="48">
        <f t="shared" si="23"/>
        <v>0.95943494273327512</v>
      </c>
      <c r="BS962" s="48">
        <f t="shared" si="24"/>
        <v>1.4019625781230307E-2</v>
      </c>
      <c r="BT962" s="48">
        <f t="shared" si="25"/>
        <v>1.4724346425294575E-2</v>
      </c>
      <c r="BU962" s="48">
        <f t="shared" si="9"/>
        <v>0.99999999999999989</v>
      </c>
      <c r="BV962" s="48">
        <f t="shared" si="26"/>
        <v>2.3420966248400898E-2</v>
      </c>
      <c r="BW962" s="48">
        <f t="shared" si="27"/>
        <v>5.3547551924805134E-3</v>
      </c>
      <c r="BX962" s="48">
        <f t="shared" si="28"/>
        <v>0.95913914442196357</v>
      </c>
      <c r="BY962" s="48">
        <f t="shared" si="29"/>
        <v>1.2085134137154997E-2</v>
      </c>
      <c r="BZ962" s="48">
        <f t="shared" si="10"/>
        <v>0.99999999999999989</v>
      </c>
      <c r="CA962" s="48">
        <f t="shared" si="30"/>
        <v>5.0928809211238336E-4</v>
      </c>
      <c r="CB962" s="48">
        <f t="shared" si="31"/>
        <v>7.709707738002709E-3</v>
      </c>
      <c r="CC962" s="48">
        <f t="shared" si="32"/>
        <v>1.636345429770255E-3</v>
      </c>
      <c r="CD962" s="48">
        <f t="shared" si="33"/>
        <v>0.9901446587401147</v>
      </c>
      <c r="CE962" s="48">
        <f t="shared" si="11"/>
        <v>1</v>
      </c>
      <c r="CF962" s="48"/>
      <c r="CG962" s="48">
        <f t="shared" si="34"/>
        <v>0.9762938112289189</v>
      </c>
      <c r="CH962" s="48">
        <f t="shared" si="35"/>
        <v>3.3767571931272379E-3</v>
      </c>
      <c r="CI962" s="48">
        <f t="shared" si="36"/>
        <v>1.7516369596904946E-2</v>
      </c>
      <c r="CJ962" s="48">
        <f t="shared" si="37"/>
        <v>2.8130619810489022E-3</v>
      </c>
      <c r="CK962" s="48">
        <f t="shared" si="12"/>
        <v>1</v>
      </c>
      <c r="CL962" s="48">
        <f t="shared" si="38"/>
        <v>1.18210850602E-2</v>
      </c>
      <c r="CM962" s="48">
        <f t="shared" si="39"/>
        <v>0.95943494273327512</v>
      </c>
      <c r="CN962" s="48">
        <f t="shared" si="40"/>
        <v>1.4019625781230307E-2</v>
      </c>
      <c r="CO962" s="48">
        <f t="shared" si="41"/>
        <v>1.4724346425294575E-2</v>
      </c>
      <c r="CP962" s="48">
        <f t="shared" si="13"/>
        <v>0.99999999999999989</v>
      </c>
      <c r="CQ962" s="48">
        <f t="shared" si="42"/>
        <v>2.3420966248400898E-2</v>
      </c>
      <c r="CR962" s="48">
        <f t="shared" si="43"/>
        <v>5.3547551924805134E-3</v>
      </c>
      <c r="CS962" s="48">
        <f t="shared" si="44"/>
        <v>0.95913914442196357</v>
      </c>
      <c r="CT962" s="48">
        <f t="shared" si="45"/>
        <v>1.2085134137154997E-2</v>
      </c>
      <c r="CU962" s="48">
        <f t="shared" si="14"/>
        <v>0.99999999999999989</v>
      </c>
      <c r="CV962" s="48">
        <f t="shared" si="46"/>
        <v>5.0928809211238336E-4</v>
      </c>
      <c r="CW962" s="48">
        <f t="shared" si="47"/>
        <v>7.709707738002709E-3</v>
      </c>
      <c r="CX962" s="48">
        <f t="shared" si="48"/>
        <v>1.636345429770255E-3</v>
      </c>
      <c r="CY962" s="48">
        <f t="shared" si="49"/>
        <v>0.9901446587401147</v>
      </c>
      <c r="CZ962" s="48">
        <f t="shared" si="15"/>
        <v>1</v>
      </c>
      <c r="DA962" s="48"/>
      <c r="DB962" s="48">
        <f>(AQ962*Baseline!B$7 + AV962*Baseline!B$11 + BA962*Baseline!B$16 + BF962*Baseline!B$18)</f>
        <v>44776.783730134288</v>
      </c>
      <c r="DC962" s="48">
        <f>(AR962*Baseline!B$7 + AW962*Baseline!B$11 + BB962*Baseline!B$16 + BG962*Baseline!B$18)</f>
        <v>60316.613143423579</v>
      </c>
      <c r="DD962" s="48">
        <f>(AS962*Baseline!B$7 + AX962*Baseline!B$11 + BC962*Baseline!B$16 + BH962*Baseline!B$18)</f>
        <v>114497.22669411753</v>
      </c>
      <c r="DE962" s="48">
        <f>(AT962*Baseline!B$7 + AY962*Baseline!B$11 + BD962*Baseline!B$16 + BI962*Baseline!B$18)</f>
        <v>1259707.5771862974</v>
      </c>
      <c r="DF962" s="48">
        <f t="shared" si="16"/>
        <v>1479298.2007539729</v>
      </c>
      <c r="DG962" s="48"/>
      <c r="DH962" s="48">
        <f t="shared" si="50"/>
        <v>3.0268936788615256E-2</v>
      </c>
      <c r="DI962" s="48">
        <f t="shared" si="51"/>
        <v>4.0773802815876635E-2</v>
      </c>
      <c r="DJ962" s="48">
        <f t="shared" si="52"/>
        <v>7.7399693067807598E-2</v>
      </c>
      <c r="DK962" s="48">
        <f t="shared" si="53"/>
        <v>0.85155756732770049</v>
      </c>
      <c r="DL962" s="48">
        <f t="shared" si="17"/>
        <v>1</v>
      </c>
      <c r="DM962" s="48"/>
      <c r="DN962" s="48">
        <f>DH962 / (Baseline!B$7/Baseline!B$17)</f>
        <v>3.2310099137138422</v>
      </c>
      <c r="DO962" s="48">
        <f>DI962 / (Baseline!B$11/Baseline!B$17)</f>
        <v>0.98429911539066417</v>
      </c>
      <c r="DP962" s="48">
        <f>DJ962 / (Baseline!B$16/Baseline!B$17)</f>
        <v>1.196059164987215</v>
      </c>
      <c r="DQ962" s="48">
        <f>DK962 / (Baseline!B$18/Baseline!B$17)</f>
        <v>0.96276100720268365</v>
      </c>
      <c r="DR962" s="71"/>
      <c r="DS962" s="48">
        <f>(AU962*Baseline!B$34)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2.5456823502024595E-2</v>
      </c>
      <c r="DT962" s="48">
        <f>(AZ962*Baseline!B$34) + (Baseline!D$88*(1-Baseline!D$89)*Baseline!B$35) + (Baseline!D$88*Baseline!D$89*((1-Baseline!D$90)*Baseline!B$40 + Baseline!D$90*Baseline!B$41))</f>
        <v>1.0041537414670471E-2</v>
      </c>
      <c r="DU962" s="48">
        <f>(BE962*Baseline!B$34) + (Baseline!F$88*(1-Baseline!F$89)*Baseline!B$35) + (Baseline!F$88*Baseline!F$89*((1-Baseline!F$90)*Baseline!B$40 + Baseline!F$90*Baseline!B$41))</f>
        <v>1.2910355999710237E-2</v>
      </c>
      <c r="DV962" s="48">
        <f>(BJ962*Baseline!B$34) + (Baseline!H$88*(1-Baseline!H$89)*Baseline!B$35) + (Baseline!H$88*Baseline!H$89*((1-Baseline!H$90)*Baseline!B$40 + Baseline!H$90*Baseline!B$41))</f>
        <v>9.3050390852542492E-3</v>
      </c>
      <c r="DW962" s="48">
        <f>( DS962*Baseline!B$7 + DT962*Baseline!B$11 + DU962*Baseline!B$16 + DV962*Baseline!B$18 ) / Baseline!B$17</f>
        <v>9.7201702438532243E-3</v>
      </c>
    </row>
    <row r="963" spans="1:127">
      <c r="A963" s="7" t="s">
        <v>1299</v>
      </c>
      <c r="B963" s="1">
        <f>MIN( MAX( NORMINV( MCrands!B963, (B$5+B$4)/2, (B$5-B$4)/3.29 ), 0 ), 1 )</f>
        <v>0.33279279582581917</v>
      </c>
      <c r="C963" s="1">
        <f>MAX( NORMINV( MCrands!C963, (C$5+C$4)/2, (C$5-C$4)/3.29 ), 0 )</f>
        <v>2.5021530963346121</v>
      </c>
      <c r="D963" s="40"/>
      <c r="E963" s="40">
        <f>Baseline!B$33 * (C963 * Baseline!B$66*Baseline!B$66/Baseline!B$73 + Baseline!B$52*Baseline!B$52/Baseline!B$74 + Baseline!B$53*Baseline!B$53/Baseline!B$75 + Baseline!B$54*Baseline!B$54/Baseline!B$76)</f>
        <v>2.0946629066522867E-5</v>
      </c>
      <c r="F963" s="40">
        <f>Baseline!B$33 * (C963 * Baseline!B$66*Baseline!B$57/Baseline!B$73 + Baseline!B$52*Baseline!B$67/Baseline!B$74 + Baseline!B$53*Baseline!B$55/Baseline!B$75 + Baseline!B$54*Baseline!B$56/Baseline!B$76)</f>
        <v>3.9406049905038757E-8</v>
      </c>
      <c r="G963" s="1">
        <f>Baseline!B$33 * (C963 * Baseline!B$66*Baseline!B$58/Baseline!B$73 + Baseline!B$52*Baseline!B$59/Baseline!B$74 + Baseline!B$53*Baseline!B$68/Baseline!B$75 + Baseline!B$54*Baseline!B$60/Baseline!B$76)</f>
        <v>1.0852758189187142E-7</v>
      </c>
      <c r="H963" s="40">
        <f>Baseline!B$33 * (C963 * Baseline!B$66*Baseline!B$61/Baseline!B$73 + Baseline!B$52*Baseline!B$62/Baseline!B$74 + Baseline!B$53*Baseline!B$63/Baseline!B$75 + Baseline!B$54*Baseline!B$69/Baseline!B$76)</f>
        <v>1.7421931873410185E-9</v>
      </c>
      <c r="I963" s="40">
        <f>Baseline!B$33 * (C963 * Baseline!B$57*Baseline!B$66/Baseline!B$73 + Baseline!B$67*Baseline!B$52/Baseline!B$74 + Baseline!B$55*Baseline!B$53/Baseline!B$75 + Baseline!B$56*Baseline!B$54/Baseline!B$76)</f>
        <v>3.9406049905038757E-8</v>
      </c>
      <c r="J963" s="1">
        <f>Baseline!B$33 * (C963 * Baseline!B$57*Baseline!B$57/Baseline!B$73 + Baseline!B$67*Baseline!B$67/Baseline!B$74 + Baseline!B$55*Baseline!B$55/Baseline!B$75 + Baseline!B$56*Baseline!B$56/Baseline!B$76)</f>
        <v>1.7949606195539455E-6</v>
      </c>
      <c r="K963" s="40">
        <f>Baseline!B$33 * (C963 * Baseline!B$57*Baseline!B$58/Baseline!B$73 + Baseline!B$67*Baseline!B$59/Baseline!B$74 + Baseline!B$55*Baseline!B$68/Baseline!B$75 + Baseline!B$56*Baseline!B$60/Baseline!B$76)</f>
        <v>1.3929279114015318E-8</v>
      </c>
      <c r="L963" s="1">
        <f>Baseline!B$33 * (C963 * Baseline!B$57*Baseline!B$61/Baseline!B$73 + Baseline!B$67*Baseline!B$62/Baseline!B$74 + Baseline!B$55*Baseline!B$63/Baseline!B$75 + Baseline!B$56*Baseline!B$69/Baseline!B$76)</f>
        <v>1.4629427030655162E-8</v>
      </c>
      <c r="M963" s="40">
        <f>Baseline!B$33 * (C963 * Baseline!B$58*Baseline!B$66/Baseline!B$73 + Baseline!B$59*Baseline!B$52/Baseline!B$74 + Baseline!B$68*Baseline!B$53/Baseline!B$75 + Baseline!B$60*Baseline!B$54/Baseline!B$76)</f>
        <v>1.0852758189187142E-7</v>
      </c>
      <c r="N963" s="1">
        <f>Baseline!B$33 * (C963 * Baseline!B$58*Baseline!B$57/Baseline!B$73 + Baseline!B$59*Baseline!B$67/Baseline!B$74 + Baseline!B$68*Baseline!B$55/Baseline!B$75 + Baseline!B$60*Baseline!B$56/Baseline!B$76)</f>
        <v>1.3929279114015318E-8</v>
      </c>
      <c r="O963" s="1">
        <f>Baseline!B$33 * (C963 * Baseline!B$58*Baseline!B$58/Baseline!B$73 + Baseline!B$59*Baseline!B$59/Baseline!B$74 + Baseline!B$68*Baseline!B$68/Baseline!B$75 + Baseline!B$60*Baseline!B$60/Baseline!B$76)</f>
        <v>1.3250169629164487E-6</v>
      </c>
      <c r="P963" s="40">
        <f>Baseline!B$33 * (C963 * Baseline!B$58*Baseline!B$61/Baseline!B$73 + Baseline!B$59*Baseline!B$62/Baseline!B$74 + Baseline!B$68*Baseline!B$63/Baseline!B$75 + Baseline!B$60*Baseline!B$69/Baseline!B$76)</f>
        <v>1.6489907785624925E-9</v>
      </c>
      <c r="Q963" s="40">
        <f>Baseline!B$33 * (C963 * Baseline!B$61*Baseline!B$66/Baseline!B$73 + Baseline!B$62*Baseline!B$52/Baseline!B$74 + Baseline!B$63*Baseline!B$53/Baseline!B$75 + Baseline!B$69*Baseline!B$54/Baseline!B$76)</f>
        <v>1.7421931873410185E-9</v>
      </c>
      <c r="R963" s="40">
        <f>Baseline!B$33 * (C963 * Baseline!B$61*Baseline!B$57/Baseline!B$73 + Baseline!B$62*Baseline!B$67/Baseline!B$74 + Baseline!B$63*Baseline!B$55/Baseline!B$75 + Baseline!B$69*Baseline!B$56/Baseline!B$76)</f>
        <v>1.4629427030655162E-8</v>
      </c>
      <c r="S963" s="40">
        <f>Baseline!B$33 * (C963 * Baseline!B$61*Baseline!B$58/Baseline!B$73 + Baseline!B$62*Baseline!B$59/Baseline!B$74 + Baseline!B$63*Baseline!B$68/Baseline!B$75 + Baseline!B$69*Baseline!B$60/Baseline!B$76)</f>
        <v>1.6489907785624925E-9</v>
      </c>
      <c r="T963" s="40">
        <f>Baseline!B$33 * (C963 * Baseline!B$61*Baseline!B$61/Baseline!B$73 + Baseline!B$62*Baseline!B$62/Baseline!B$74 + Baseline!B$63*Baseline!B$63/Baseline!B$75 + Baseline!B$69*Baseline!B$69/Baseline!B$76)</f>
        <v>9.8551805041618436E-8</v>
      </c>
      <c r="U963" s="40"/>
      <c r="V963" s="40">
        <f>E963 * ( Baseline!B$87 * Baseline!B$7 )</f>
        <v>0.21740506308144084</v>
      </c>
      <c r="W963" s="40">
        <f>F963 * ( Baseline!D$87 * Baseline!B$11 )</f>
        <v>7.269074701963512E-4</v>
      </c>
      <c r="X963" s="40">
        <f>G963 * ( Baseline!F$87 * Baseline!B$16 )</f>
        <v>3.7696805869881123E-3</v>
      </c>
      <c r="Y963" s="40">
        <f>H963 * ( Baseline!H$87 * Baseline!B$18 )</f>
        <v>6.1268311816693331E-4</v>
      </c>
      <c r="Z963" s="48">
        <f t="shared" si="0"/>
        <v>0.22251433425679223</v>
      </c>
      <c r="AA963" s="40">
        <f>I963 * ( Baseline!B$87 * Baseline!B$7 )</f>
        <v>4.0899539196439724E-4</v>
      </c>
      <c r="AB963" s="1">
        <f>J963 * ( Baseline!D$87 * Baseline!B$11 )</f>
        <v>3.311091282192169E-2</v>
      </c>
      <c r="AC963" s="1">
        <f>K963 * ( Baseline!F$87 * Baseline!B$16 )</f>
        <v>4.8383030517678351E-4</v>
      </c>
      <c r="AD963" s="1">
        <f>L963 * ( Baseline!F$87 * Baseline!B$16 )</f>
        <v>5.0814978197123576E-4</v>
      </c>
      <c r="AE963" s="48">
        <f t="shared" si="1"/>
        <v>3.4511888301034112E-2</v>
      </c>
      <c r="AF963" s="48">
        <f>M963 * ( Baseline!B$87 * Baseline!B$7 )</f>
        <v>1.1264077724557336E-3</v>
      </c>
      <c r="AG963" s="48">
        <f>N963 * ( Baseline!D$87 * Baseline!B$11 )</f>
        <v>2.5694778001925664E-4</v>
      </c>
      <c r="AH963" s="48">
        <f>O963 * ( Baseline!F$87 * Baseline!B$16 )</f>
        <v>4.6024159347000014E-2</v>
      </c>
      <c r="AI963" s="48">
        <f>P963 * ( Baseline!H$87 * Baseline!B$18 )</f>
        <v>5.7990630395022213E-4</v>
      </c>
      <c r="AJ963" s="48">
        <f t="shared" si="2"/>
        <v>4.798742120342523E-2</v>
      </c>
      <c r="AK963" s="48">
        <f>Q963 * ( Baseline!B$87 * Baseline!B$7 )</f>
        <v>1.808222309141243E-5</v>
      </c>
      <c r="AL963" s="48">
        <f>R963 * ( Baseline!D$87 * Baseline!B$11 )</f>
        <v>2.6986312555818713E-4</v>
      </c>
      <c r="AM963" s="48">
        <f>S963 * ( Baseline!F$87 * Baseline!B$16 )</f>
        <v>5.7277315293569845E-5</v>
      </c>
      <c r="AN963" s="48">
        <f>T963 * ( Baseline!H$87 * Baseline!B$18 )</f>
        <v>3.4658054946267822E-2</v>
      </c>
      <c r="AO963" s="48">
        <f t="shared" si="3"/>
        <v>3.5003277610210992E-2</v>
      </c>
      <c r="AP963" s="48"/>
      <c r="AQ963" s="48">
        <f>V963 * ( (1-Baseline!B$88-Baseline!B$87) + (1-B963)*Baseline!B$88 )</f>
        <v>0.14836034822658847</v>
      </c>
      <c r="AR963" s="48">
        <f>W963 * ( (1-Baseline!B$88-Baseline!B$87) + (1-B963)*Baseline!B$88 )</f>
        <v>4.9605213364529717E-4</v>
      </c>
      <c r="AS963" s="48">
        <f>X963 * ( (1-Baseline!B$88-Baseline!B$87) + (1-B963)*Baseline!B$88 )</f>
        <v>2.5724843601230276E-3</v>
      </c>
      <c r="AT963" s="48">
        <f>Y963 * ( (1-Baseline!B$88-Baseline!B$87) + (1-B963)*Baseline!B$88 )</f>
        <v>4.1810378965161245E-4</v>
      </c>
      <c r="AU963" s="48">
        <f t="shared" si="4"/>
        <v>0.15184698851000841</v>
      </c>
      <c r="AV963" s="48">
        <f>AA963 * ( (1-Baseline!D$88-Baseline!D$87) + (1-B963)*Baseline!D$88 )</f>
        <v>3.4449977465355084E-4</v>
      </c>
      <c r="AW963" s="48">
        <f>AB963 * ( (1-Baseline!D$88-Baseline!D$87) + (1-B963)*Baseline!D$88 )</f>
        <v>2.7889561178034823E-2</v>
      </c>
      <c r="AX963" s="48">
        <f>AC963 * ( (1-Baseline!D$88-Baseline!D$87) + (1-B963)*Baseline!D$88 )</f>
        <v>4.0753376291943646E-4</v>
      </c>
      <c r="AY963" s="48">
        <f>AD963 * ( (1-Baseline!D$88-Baseline!D$87) + (1-B963)*Baseline!D$88 )</f>
        <v>4.2801823399169332E-4</v>
      </c>
      <c r="AZ963" s="48">
        <f t="shared" si="5"/>
        <v>2.9069612949599505E-2</v>
      </c>
      <c r="BA963" s="48">
        <f>AF963 * ( (1-Baseline!F$88-Baseline!F$87) + (1-Baseline!B$36)*Baseline!F$88 )</f>
        <v>8.1059907810786453E-4</v>
      </c>
      <c r="BB963" s="48">
        <f>AG963 * ( (1-Baseline!F$88-Baseline!F$87) + (1-Baseline!B$36)*Baseline!F$88 )</f>
        <v>1.8490784483081771E-4</v>
      </c>
      <c r="BC963" s="48">
        <f>AH963 * ( (1-Baseline!F$88-Baseline!F$87) + (1-Baseline!B$36)*Baseline!F$88 )</f>
        <v>3.3120457839200319E-2</v>
      </c>
      <c r="BD963" s="48">
        <f>AI963 * ( (1-Baseline!F$88-Baseline!F$87) + (1-Baseline!B$36)*Baseline!F$88 )</f>
        <v>4.1731913332430627E-4</v>
      </c>
      <c r="BE963" s="48">
        <f t="shared" si="6"/>
        <v>3.4533283895463313E-2</v>
      </c>
      <c r="BF963" s="48">
        <f>AK963 * ( (1-Baseline!H$88-Baseline!H$87) + (1-Baseline!B$36)*Baseline!H$88 )</f>
        <v>1.4326906999787895E-5</v>
      </c>
      <c r="BG963" s="48">
        <f>AL963 * ( (1-Baseline!H$88-Baseline!H$87) + (1-Baseline!B$36)*Baseline!H$88 )</f>
        <v>2.1381795164226281E-4</v>
      </c>
      <c r="BH963" s="48">
        <f>AM963 * ( (1-Baseline!H$88-Baseline!H$87) + (1-Baseline!B$36)*Baseline!H$88 )</f>
        <v>4.5381962453401256E-5</v>
      </c>
      <c r="BI963" s="48">
        <f>AN963 * ( (1-Baseline!H$88-Baseline!H$87) + (1-Baseline!B$36)*Baseline!H$88 )</f>
        <v>2.7460270095026919E-2</v>
      </c>
      <c r="BJ963" s="48">
        <f t="shared" si="7"/>
        <v>2.773379691612237E-2</v>
      </c>
      <c r="BK963" s="48"/>
      <c r="BL963" s="48">
        <f t="shared" si="18"/>
        <v>0.97703846274705586</v>
      </c>
      <c r="BM963" s="48">
        <f t="shared" si="19"/>
        <v>3.2667894076318922E-3</v>
      </c>
      <c r="BN963" s="48">
        <f t="shared" si="20"/>
        <v>1.6941293241080457E-2</v>
      </c>
      <c r="BO963" s="48">
        <f t="shared" si="21"/>
        <v>2.7534546042317777E-3</v>
      </c>
      <c r="BP963" s="48">
        <f t="shared" si="8"/>
        <v>1</v>
      </c>
      <c r="BQ963" s="48">
        <f t="shared" si="22"/>
        <v>1.1850855229852552E-2</v>
      </c>
      <c r="BR963" s="48">
        <f t="shared" si="23"/>
        <v>0.95940600332000836</v>
      </c>
      <c r="BS963" s="48">
        <f t="shared" si="24"/>
        <v>1.4019235950131596E-2</v>
      </c>
      <c r="BT963" s="48">
        <f t="shared" si="25"/>
        <v>1.4723905500007357E-2</v>
      </c>
      <c r="BU963" s="48">
        <f t="shared" si="9"/>
        <v>0.99999999999999978</v>
      </c>
      <c r="BV963" s="48">
        <f t="shared" si="26"/>
        <v>2.3472979881138792E-2</v>
      </c>
      <c r="BW963" s="48">
        <f t="shared" si="27"/>
        <v>5.3544819366312668E-3</v>
      </c>
      <c r="BX963" s="48">
        <f t="shared" si="28"/>
        <v>0.95908798999423872</v>
      </c>
      <c r="BY963" s="48">
        <f t="shared" si="29"/>
        <v>1.2084548187991186E-2</v>
      </c>
      <c r="BZ963" s="48">
        <f t="shared" si="10"/>
        <v>1</v>
      </c>
      <c r="CA963" s="48">
        <f t="shared" si="30"/>
        <v>5.165865691999531E-4</v>
      </c>
      <c r="CB963" s="48">
        <f t="shared" si="31"/>
        <v>7.7096530377333558E-3</v>
      </c>
      <c r="CC963" s="48">
        <f t="shared" si="32"/>
        <v>1.6363414858287777E-3</v>
      </c>
      <c r="CD963" s="48">
        <f t="shared" si="33"/>
        <v>0.99013741890723783</v>
      </c>
      <c r="CE963" s="48">
        <f t="shared" si="11"/>
        <v>0.99999999999999989</v>
      </c>
      <c r="CF963" s="48"/>
      <c r="CG963" s="48">
        <f t="shared" si="34"/>
        <v>0.97703846274705586</v>
      </c>
      <c r="CH963" s="48">
        <f t="shared" si="35"/>
        <v>3.2667894076318922E-3</v>
      </c>
      <c r="CI963" s="48">
        <f t="shared" si="36"/>
        <v>1.6941293241080457E-2</v>
      </c>
      <c r="CJ963" s="48">
        <f t="shared" si="37"/>
        <v>2.7534546042317777E-3</v>
      </c>
      <c r="CK963" s="48">
        <f t="shared" si="12"/>
        <v>1</v>
      </c>
      <c r="CL963" s="48">
        <f t="shared" si="38"/>
        <v>1.1850855229852552E-2</v>
      </c>
      <c r="CM963" s="48">
        <f t="shared" si="39"/>
        <v>0.95940600332000836</v>
      </c>
      <c r="CN963" s="48">
        <f t="shared" si="40"/>
        <v>1.4019235950131596E-2</v>
      </c>
      <c r="CO963" s="48">
        <f t="shared" si="41"/>
        <v>1.4723905500007357E-2</v>
      </c>
      <c r="CP963" s="48">
        <f t="shared" si="13"/>
        <v>0.99999999999999978</v>
      </c>
      <c r="CQ963" s="48">
        <f t="shared" si="42"/>
        <v>2.3472979881138792E-2</v>
      </c>
      <c r="CR963" s="48">
        <f t="shared" si="43"/>
        <v>5.3544819366312668E-3</v>
      </c>
      <c r="CS963" s="48">
        <f t="shared" si="44"/>
        <v>0.95908798999423872</v>
      </c>
      <c r="CT963" s="48">
        <f t="shared" si="45"/>
        <v>1.2084548187991186E-2</v>
      </c>
      <c r="CU963" s="48">
        <f t="shared" si="14"/>
        <v>1</v>
      </c>
      <c r="CV963" s="48">
        <f t="shared" si="46"/>
        <v>5.165865691999531E-4</v>
      </c>
      <c r="CW963" s="48">
        <f t="shared" si="47"/>
        <v>7.7096530377333558E-3</v>
      </c>
      <c r="CX963" s="48">
        <f t="shared" si="48"/>
        <v>1.6363414858287777E-3</v>
      </c>
      <c r="CY963" s="48">
        <f t="shared" si="49"/>
        <v>0.99013741890723783</v>
      </c>
      <c r="CZ963" s="48">
        <f t="shared" si="15"/>
        <v>0.99999999999999989</v>
      </c>
      <c r="DA963" s="48"/>
      <c r="DB963" s="48">
        <f>(AQ963*Baseline!B$7 + AV963*Baseline!B$11 + BA963*Baseline!B$16 + BF963*Baseline!B$18)</f>
        <v>76065.268947390359</v>
      </c>
      <c r="DC963" s="48">
        <f>(AR963*Baseline!B$7 + AW963*Baseline!B$11 + BB963*Baseline!B$16 + BG963*Baseline!B$18)</f>
        <v>70461.630161238776</v>
      </c>
      <c r="DD963" s="48">
        <f>(AS963*Baseline!B$7 + AX963*Baseline!B$11 + BC963*Baseline!B$16 + BH963*Baseline!B$18)</f>
        <v>115159.53681679672</v>
      </c>
      <c r="DE963" s="48">
        <f>(AT963*Baseline!B$7 + AY963*Baseline!B$11 + BD963*Baseline!B$16 + BI963*Baseline!B$18)</f>
        <v>1259946.9621727127</v>
      </c>
      <c r="DF963" s="48">
        <f t="shared" si="16"/>
        <v>1521633.3980981386</v>
      </c>
      <c r="DG963" s="48"/>
      <c r="DH963" s="48">
        <f t="shared" si="50"/>
        <v>4.9989221479012573E-2</v>
      </c>
      <c r="DI963" s="48">
        <f t="shared" si="51"/>
        <v>4.6306574401762911E-2</v>
      </c>
      <c r="DJ963" s="48">
        <f t="shared" si="52"/>
        <v>7.5681525498015809E-2</v>
      </c>
      <c r="DK963" s="48">
        <f t="shared" si="53"/>
        <v>0.8280226786212086</v>
      </c>
      <c r="DL963" s="48">
        <f t="shared" si="17"/>
        <v>0.99999999999999989</v>
      </c>
      <c r="DM963" s="48"/>
      <c r="DN963" s="48">
        <f>DH963 / (Baseline!B$7/Baseline!B$17)</f>
        <v>5.3360205977989885</v>
      </c>
      <c r="DO963" s="48">
        <f>DI963 / (Baseline!B$11/Baseline!B$17)</f>
        <v>1.1178628696040906</v>
      </c>
      <c r="DP963" s="48">
        <f>DJ963 / (Baseline!B$16/Baseline!B$17)</f>
        <v>1.1695082836157225</v>
      </c>
      <c r="DQ963" s="48">
        <f>DK963 / (Baseline!B$18/Baseline!B$17)</f>
        <v>0.93615273780925856</v>
      </c>
      <c r="DR963" s="71"/>
      <c r="DS963" s="48">
        <f>(AU963*Baseline!B$34)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3.5306579526501264E-2</v>
      </c>
      <c r="DT963" s="48">
        <f>(AZ963*Baseline!B$34) + (Baseline!D$88*(1-Baseline!D$89)*Baseline!B$35) + (Baseline!D$88*Baseline!D$89*((1-Baseline!D$90)*Baseline!B$40 + Baseline!D$90*Baseline!B$41))</f>
        <v>1.0774009942439929E-2</v>
      </c>
      <c r="DU963" s="48">
        <f>(BE963*Baseline!B$34) + (Baseline!F$88*(1-Baseline!F$89)*Baseline!B$35) + (Baseline!F$88*Baseline!F$89*((1-Baseline!F$90)*Baseline!B$40 + Baseline!F$90*Baseline!B$41))</f>
        <v>1.2910632584319501E-2</v>
      </c>
      <c r="DV963" s="48">
        <f>(BJ963*Baseline!B$34) + (Baseline!H$88*(1-Baseline!H$89)*Baseline!B$35) + (Baseline!H$88*Baseline!H$89*((1-Baseline!H$90)*Baseline!B$40 + Baseline!H$90*Baseline!B$41))</f>
        <v>9.3050695374183555E-3</v>
      </c>
      <c r="DW963" s="48">
        <f>( DS963*Baseline!B$7 + DT963*Baseline!B$11 + DU963*Baseline!B$16 + DV963*Baseline!B$18 ) / Baseline!B$17</f>
        <v>9.8428322278384228E-3</v>
      </c>
    </row>
    <row r="964" spans="1:127">
      <c r="A964" s="7" t="s">
        <v>1300</v>
      </c>
      <c r="B964" s="1">
        <f>MIN( MAX( NORMINV( MCrands!B964, (B$5+B$4)/2, (B$5-B$4)/3.29 ), 0 ), 1 )</f>
        <v>0.4944645779607208</v>
      </c>
      <c r="C964" s="1">
        <f>MAX( NORMINV( MCrands!C964, (C$5+C$4)/2, (C$5-C$4)/3.29 ), 0 )</f>
        <v>2.6745358406179118</v>
      </c>
      <c r="D964" s="40"/>
      <c r="E964" s="40">
        <f>Baseline!B$33 * (C964 * Baseline!B$66*Baseline!B$66/Baseline!B$73 + Baseline!B$52*Baseline!B$52/Baseline!B$74 + Baseline!B$53*Baseline!B$53/Baseline!B$75 + Baseline!B$54*Baseline!B$54/Baseline!B$76)</f>
        <v>2.2389135236921784E-5</v>
      </c>
      <c r="F964" s="40">
        <f>Baseline!B$33 * (C964 * Baseline!B$66*Baseline!B$57/Baseline!B$73 + Baseline!B$52*Baseline!B$67/Baseline!B$74 + Baseline!B$53*Baseline!B$55/Baseline!B$75 + Baseline!B$54*Baseline!B$56/Baseline!B$76)</f>
        <v>3.9598962799776162E-8</v>
      </c>
      <c r="G964" s="1">
        <f>Baseline!B$33 * (C964 * Baseline!B$66*Baseline!B$58/Baseline!B$73 + Baseline!B$52*Baseline!B$59/Baseline!B$74 + Baseline!B$53*Baseline!B$68/Baseline!B$75 + Baseline!B$54*Baseline!B$60/Baseline!B$76)</f>
        <v>1.0900182609143421E-7</v>
      </c>
      <c r="H964" s="40">
        <f>Baseline!B$33 * (C964 * Baseline!B$66*Baseline!B$61/Baseline!B$73 + Baseline!B$52*Baseline!B$62/Baseline!B$74 + Baseline!B$53*Baseline!B$63/Baseline!B$75 + Baseline!B$54*Baseline!B$69/Baseline!B$76)</f>
        <v>1.7896176072972961E-9</v>
      </c>
      <c r="I964" s="40">
        <f>Baseline!B$33 * (C964 * Baseline!B$57*Baseline!B$66/Baseline!B$73 + Baseline!B$67*Baseline!B$52/Baseline!B$74 + Baseline!B$55*Baseline!B$53/Baseline!B$75 + Baseline!B$56*Baseline!B$54/Baseline!B$76)</f>
        <v>3.9598962799776162E-8</v>
      </c>
      <c r="J964" s="1">
        <f>Baseline!B$33 * (C964 * Baseline!B$57*Baseline!B$57/Baseline!B$73 + Baseline!B$67*Baseline!B$67/Baseline!B$74 + Baseline!B$55*Baseline!B$55/Baseline!B$75 + Baseline!B$56*Baseline!B$56/Baseline!B$76)</f>
        <v>1.7949606453530622E-6</v>
      </c>
      <c r="K964" s="40">
        <f>Baseline!B$33 * (C964 * Baseline!B$57*Baseline!B$58/Baseline!B$73 + Baseline!B$67*Baseline!B$59/Baseline!B$74 + Baseline!B$55*Baseline!B$68/Baseline!B$75 + Baseline!B$56*Baseline!B$60/Baseline!B$76)</f>
        <v>1.3929342536843745E-8</v>
      </c>
      <c r="L964" s="1">
        <f>Baseline!B$33 * (C964 * Baseline!B$57*Baseline!B$61/Baseline!B$73 + Baseline!B$67*Baseline!B$62/Baseline!B$74 + Baseline!B$55*Baseline!B$63/Baseline!B$75 + Baseline!B$56*Baseline!B$69/Baseline!B$76)</f>
        <v>1.4629433372938004E-8</v>
      </c>
      <c r="M964" s="40">
        <f>Baseline!B$33 * (C964 * Baseline!B$58*Baseline!B$66/Baseline!B$73 + Baseline!B$59*Baseline!B$52/Baseline!B$74 + Baseline!B$68*Baseline!B$53/Baseline!B$75 + Baseline!B$60*Baseline!B$54/Baseline!B$76)</f>
        <v>1.0900182609143421E-7</v>
      </c>
      <c r="N964" s="1">
        <f>Baseline!B$33 * (C964 * Baseline!B$58*Baseline!B$57/Baseline!B$73 + Baseline!B$59*Baseline!B$67/Baseline!B$74 + Baseline!B$68*Baseline!B$55/Baseline!B$75 + Baseline!B$60*Baseline!B$56/Baseline!B$76)</f>
        <v>1.3929342536843745E-8</v>
      </c>
      <c r="O964" s="1">
        <f>Baseline!B$33 * (C964 * Baseline!B$58*Baseline!B$58/Baseline!B$73 + Baseline!B$59*Baseline!B$59/Baseline!B$74 + Baseline!B$68*Baseline!B$68/Baseline!B$75 + Baseline!B$60*Baseline!B$60/Baseline!B$76)</f>
        <v>1.3250171188309017E-6</v>
      </c>
      <c r="P964" s="40">
        <f>Baseline!B$33 * (C964 * Baseline!B$58*Baseline!B$61/Baseline!B$73 + Baseline!B$59*Baseline!B$62/Baseline!B$74 + Baseline!B$68*Baseline!B$63/Baseline!B$75 + Baseline!B$60*Baseline!B$69/Baseline!B$76)</f>
        <v>1.6490063700078142E-9</v>
      </c>
      <c r="Q964" s="40">
        <f>Baseline!B$33 * (C964 * Baseline!B$61*Baseline!B$66/Baseline!B$73 + Baseline!B$62*Baseline!B$52/Baseline!B$74 + Baseline!B$63*Baseline!B$53/Baseline!B$75 + Baseline!B$69*Baseline!B$54/Baseline!B$76)</f>
        <v>1.7896176072972963E-9</v>
      </c>
      <c r="R964" s="40">
        <f>Baseline!B$33 * (C964 * Baseline!B$61*Baseline!B$57/Baseline!B$73 + Baseline!B$62*Baseline!B$67/Baseline!B$74 + Baseline!B$63*Baseline!B$55/Baseline!B$75 + Baseline!B$69*Baseline!B$56/Baseline!B$76)</f>
        <v>1.4629433372938004E-8</v>
      </c>
      <c r="S964" s="40">
        <f>Baseline!B$33 * (C964 * Baseline!B$61*Baseline!B$58/Baseline!B$73 + Baseline!B$62*Baseline!B$59/Baseline!B$74 + Baseline!B$63*Baseline!B$68/Baseline!B$75 + Baseline!B$69*Baseline!B$60/Baseline!B$76)</f>
        <v>1.6490063700078142E-9</v>
      </c>
      <c r="T964" s="40">
        <f>Baseline!B$33 * (C964 * Baseline!B$61*Baseline!B$61/Baseline!B$73 + Baseline!B$62*Baseline!B$62/Baseline!B$74 + Baseline!B$63*Baseline!B$63/Baseline!B$75 + Baseline!B$69*Baseline!B$69/Baseline!B$76)</f>
        <v>9.8551806600762967E-8</v>
      </c>
      <c r="U964" s="40"/>
      <c r="V964" s="40">
        <f>E964 * ( Baseline!B$87 * Baseline!B$7 )</f>
        <v>0.23237683462401121</v>
      </c>
      <c r="W964" s="40">
        <f>F964 * ( Baseline!D$87 * Baseline!B$11 )</f>
        <v>7.3046605636826513E-4</v>
      </c>
      <c r="X964" s="40">
        <f>G964 * ( Baseline!F$87 * Baseline!B$16 )</f>
        <v>3.7861533501458199E-3</v>
      </c>
      <c r="Y964" s="40">
        <f>H964 * ( Baseline!H$87 * Baseline!B$18 )</f>
        <v>6.2936102834773057E-4</v>
      </c>
      <c r="Z964" s="48">
        <f t="shared" si="0"/>
        <v>0.23752281505887302</v>
      </c>
      <c r="AA964" s="40">
        <f>I964 * ( Baseline!B$87 * Baseline!B$7 )</f>
        <v>4.1099763489887677E-4</v>
      </c>
      <c r="AB964" s="1">
        <f>J964 * ( Baseline!D$87 * Baseline!B$11 )</f>
        <v>3.3110913297827567E-2</v>
      </c>
      <c r="AC964" s="1">
        <f>K964 * ( Baseline!F$87 * Baseline!B$16 )</f>
        <v>4.8383250815413657E-4</v>
      </c>
      <c r="AD964" s="1">
        <f>L964 * ( Baseline!F$87 * Baseline!B$16 )</f>
        <v>5.0815000226897111E-4</v>
      </c>
      <c r="AE964" s="48">
        <f t="shared" si="1"/>
        <v>3.4513893443149549E-2</v>
      </c>
      <c r="AF964" s="48">
        <f>M964 * ( Baseline!B$87 * Baseline!B$7 )</f>
        <v>1.1313299530029957E-3</v>
      </c>
      <c r="AG964" s="48">
        <f>N964 * ( Baseline!D$87 * Baseline!B$11 )</f>
        <v>2.5694894995452992E-4</v>
      </c>
      <c r="AH964" s="48">
        <f>O964 * ( Baseline!F$87 * Baseline!B$16 )</f>
        <v>4.602416476265267E-2</v>
      </c>
      <c r="AI964" s="48">
        <f>P964 * ( Baseline!H$87 * Baseline!B$18 )</f>
        <v>5.7991178704785214E-4</v>
      </c>
      <c r="AJ964" s="48">
        <f t="shared" si="2"/>
        <v>4.799235545265805E-2</v>
      </c>
      <c r="AK964" s="48">
        <f>Q964 * ( Baseline!B$87 * Baseline!B$7 )</f>
        <v>1.8574441146138637E-5</v>
      </c>
      <c r="AL964" s="48">
        <f>R964 * ( Baseline!D$87 * Baseline!B$11 )</f>
        <v>2.6986324255171446E-4</v>
      </c>
      <c r="AM964" s="48">
        <f>S964 * ( Baseline!F$87 * Baseline!B$16 )</f>
        <v>5.7277856858835812E-5</v>
      </c>
      <c r="AN964" s="48">
        <f>T964 * ( Baseline!H$87 * Baseline!B$18 )</f>
        <v>3.465805549457758E-2</v>
      </c>
      <c r="AO964" s="48">
        <f t="shared" si="3"/>
        <v>3.5003771035134267E-2</v>
      </c>
      <c r="AP964" s="48"/>
      <c r="AQ964" s="48">
        <f>V964 * ( (1-Baseline!B$88-Baseline!B$87) + (1-B964)*Baseline!B$88 )</f>
        <v>0.12514108938347052</v>
      </c>
      <c r="AR964" s="48">
        <f>W964 * ( (1-Baseline!B$88-Baseline!B$87) + (1-B964)*Baseline!B$88 )</f>
        <v>3.9337534741566216E-4</v>
      </c>
      <c r="AS964" s="48">
        <f>X964 * ( (1-Baseline!B$88-Baseline!B$87) + (1-B964)*Baseline!B$88 )</f>
        <v>2.0389440090994634E-3</v>
      </c>
      <c r="AT964" s="48">
        <f>Y964 * ( (1-Baseline!B$88-Baseline!B$87) + (1-B964)*Baseline!B$88 )</f>
        <v>3.3892760795356069E-4</v>
      </c>
      <c r="AU964" s="48">
        <f t="shared" si="4"/>
        <v>0.12791233634793919</v>
      </c>
      <c r="AV964" s="48">
        <f>AA964 * ( (1-Baseline!D$88-Baseline!D$87) + (1-B964)*Baseline!D$88 )</f>
        <v>3.1641814774928943E-4</v>
      </c>
      <c r="AW964" s="48">
        <f>AB964 * ( (1-Baseline!D$88-Baseline!D$87) + (1-B964)*Baseline!D$88 )</f>
        <v>2.5491372617177432E-2</v>
      </c>
      <c r="AX964" s="48">
        <f>AC964 * ( (1-Baseline!D$88-Baseline!D$87) + (1-B964)*Baseline!D$88 )</f>
        <v>3.7249213389924367E-4</v>
      </c>
      <c r="AY964" s="48">
        <f>AD964 * ( (1-Baseline!D$88-Baseline!D$87) + (1-B964)*Baseline!D$88 )</f>
        <v>3.9121364417657987E-4</v>
      </c>
      <c r="AZ964" s="48">
        <f t="shared" si="5"/>
        <v>2.6571496543002549E-2</v>
      </c>
      <c r="BA964" s="48">
        <f>AF964 * ( (1-Baseline!F$88-Baseline!F$87) + (1-Baseline!B$36)*Baseline!F$88 )</f>
        <v>8.1414123673945182E-4</v>
      </c>
      <c r="BB964" s="48">
        <f>AG964 * ( (1-Baseline!F$88-Baseline!F$87) + (1-Baseline!B$36)*Baseline!F$88 )</f>
        <v>1.849086867536783E-4</v>
      </c>
      <c r="BC964" s="48">
        <f>AH964 * ( (1-Baseline!F$88-Baseline!F$87) + (1-Baseline!B$36)*Baseline!F$88 )</f>
        <v>3.3120461736477265E-2</v>
      </c>
      <c r="BD964" s="48">
        <f>AI964 * ( (1-Baseline!F$88-Baseline!F$87) + (1-Baseline!B$36)*Baseline!F$88 )</f>
        <v>4.1732307913681997E-4</v>
      </c>
      <c r="BE964" s="48">
        <f t="shared" si="6"/>
        <v>3.4536834739107215E-2</v>
      </c>
      <c r="BF964" s="48">
        <f>AK964 * ( (1-Baseline!H$88-Baseline!H$87) + (1-Baseline!B$36)*Baseline!H$88 )</f>
        <v>1.4716901208908563E-5</v>
      </c>
      <c r="BG964" s="48">
        <f>AL964 * ( (1-Baseline!H$88-Baseline!H$87) + (1-Baseline!B$36)*Baseline!H$88 )</f>
        <v>2.1381804433857438E-4</v>
      </c>
      <c r="BH964" s="48">
        <f>AM964 * ( (1-Baseline!H$88-Baseline!H$87) + (1-Baseline!B$36)*Baseline!H$88 )</f>
        <v>4.5382391546392788E-5</v>
      </c>
      <c r="BI964" s="48">
        <f>AN964 * ( (1-Baseline!H$88-Baseline!H$87) + (1-Baseline!B$36)*Baseline!H$88 )</f>
        <v>2.7460270529463704E-2</v>
      </c>
      <c r="BJ964" s="48">
        <f t="shared" si="7"/>
        <v>2.773418786655758E-2</v>
      </c>
      <c r="BK964" s="48"/>
      <c r="BL964" s="48">
        <f t="shared" si="18"/>
        <v>0.97833479519183741</v>
      </c>
      <c r="BM964" s="48">
        <f t="shared" si="19"/>
        <v>3.075351124426552E-3</v>
      </c>
      <c r="BN964" s="48">
        <f t="shared" si="20"/>
        <v>1.5940167049667942E-2</v>
      </c>
      <c r="BO964" s="48">
        <f t="shared" si="21"/>
        <v>2.6496866340681231E-3</v>
      </c>
      <c r="BP964" s="48">
        <f t="shared" si="8"/>
        <v>1</v>
      </c>
      <c r="BQ964" s="48">
        <f t="shared" si="22"/>
        <v>1.1908179399576061E-2</v>
      </c>
      <c r="BR964" s="48">
        <f t="shared" si="23"/>
        <v>0.95935027881937063</v>
      </c>
      <c r="BS964" s="48">
        <f t="shared" si="24"/>
        <v>1.4018485307984559E-2</v>
      </c>
      <c r="BT964" s="48">
        <f t="shared" si="25"/>
        <v>1.4723056473068839E-2</v>
      </c>
      <c r="BU964" s="48">
        <f t="shared" si="9"/>
        <v>1.0000000000000002</v>
      </c>
      <c r="BV964" s="48">
        <f t="shared" si="26"/>
        <v>2.3573128310382548E-2</v>
      </c>
      <c r="BW964" s="48">
        <f t="shared" si="27"/>
        <v>5.3539558025651945E-3</v>
      </c>
      <c r="BX964" s="48">
        <f t="shared" si="28"/>
        <v>0.9589894959011358</v>
      </c>
      <c r="BY964" s="48">
        <f t="shared" si="29"/>
        <v>1.2083419985916399E-2</v>
      </c>
      <c r="BZ964" s="48">
        <f t="shared" si="10"/>
        <v>1</v>
      </c>
      <c r="CA964" s="48">
        <f t="shared" si="30"/>
        <v>5.3064114513533267E-4</v>
      </c>
      <c r="CB964" s="48">
        <f t="shared" si="31"/>
        <v>7.7095477021845776E-3</v>
      </c>
      <c r="CC964" s="48">
        <f t="shared" si="32"/>
        <v>1.6363338910354663E-3</v>
      </c>
      <c r="CD964" s="48">
        <f t="shared" si="33"/>
        <v>0.99012347726164474</v>
      </c>
      <c r="CE964" s="48">
        <f t="shared" si="11"/>
        <v>1.0000000000000002</v>
      </c>
      <c r="CF964" s="48"/>
      <c r="CG964" s="48">
        <f t="shared" si="34"/>
        <v>0.97833479519183741</v>
      </c>
      <c r="CH964" s="48">
        <f t="shared" si="35"/>
        <v>3.075351124426552E-3</v>
      </c>
      <c r="CI964" s="48">
        <f t="shared" si="36"/>
        <v>1.5940167049667942E-2</v>
      </c>
      <c r="CJ964" s="48">
        <f t="shared" si="37"/>
        <v>2.6496866340681231E-3</v>
      </c>
      <c r="CK964" s="48">
        <f t="shared" si="12"/>
        <v>1</v>
      </c>
      <c r="CL964" s="48">
        <f t="shared" si="38"/>
        <v>1.1908179399576061E-2</v>
      </c>
      <c r="CM964" s="48">
        <f t="shared" si="39"/>
        <v>0.95935027881937063</v>
      </c>
      <c r="CN964" s="48">
        <f t="shared" si="40"/>
        <v>1.4018485307984559E-2</v>
      </c>
      <c r="CO964" s="48">
        <f t="shared" si="41"/>
        <v>1.4723056473068839E-2</v>
      </c>
      <c r="CP964" s="48">
        <f t="shared" si="13"/>
        <v>1.0000000000000002</v>
      </c>
      <c r="CQ964" s="48">
        <f t="shared" si="42"/>
        <v>2.3573128310382548E-2</v>
      </c>
      <c r="CR964" s="48">
        <f t="shared" si="43"/>
        <v>5.3539558025651945E-3</v>
      </c>
      <c r="CS964" s="48">
        <f t="shared" si="44"/>
        <v>0.9589894959011358</v>
      </c>
      <c r="CT964" s="48">
        <f t="shared" si="45"/>
        <v>1.2083419985916399E-2</v>
      </c>
      <c r="CU964" s="48">
        <f t="shared" si="14"/>
        <v>1</v>
      </c>
      <c r="CV964" s="48">
        <f t="shared" si="46"/>
        <v>5.3064114513533267E-4</v>
      </c>
      <c r="CW964" s="48">
        <f t="shared" si="47"/>
        <v>7.7095477021845776E-3</v>
      </c>
      <c r="CX964" s="48">
        <f t="shared" si="48"/>
        <v>1.6363338910354663E-3</v>
      </c>
      <c r="CY964" s="48">
        <f t="shared" si="49"/>
        <v>0.99012347726164474</v>
      </c>
      <c r="CZ964" s="48">
        <f t="shared" si="15"/>
        <v>1.0000000000000002</v>
      </c>
      <c r="DA964" s="48"/>
      <c r="DB964" s="48">
        <f>(AQ964*Baseline!B$7 + AV964*Baseline!B$11 + BA964*Baseline!B$16 + BF964*Baseline!B$18)</f>
        <v>64773.430900670981</v>
      </c>
      <c r="DC964" s="48">
        <f>(AR964*Baseline!B$7 + AW964*Baseline!B$11 + BB964*Baseline!B$16 + BG964*Baseline!B$18)</f>
        <v>65268.79411421773</v>
      </c>
      <c r="DD964" s="48">
        <f>(AS964*Baseline!B$7 + AX964*Baseline!B$11 + BC964*Baseline!B$16 + BH964*Baseline!B$18)</f>
        <v>114825.653786005</v>
      </c>
      <c r="DE964" s="48">
        <f>(AT964*Baseline!B$7 + AY964*Baseline!B$11 + BD964*Baseline!B$16 + BI964*Baseline!B$18)</f>
        <v>1259829.6654067193</v>
      </c>
      <c r="DF964" s="48">
        <f t="shared" si="16"/>
        <v>1504697.544207613</v>
      </c>
      <c r="DG964" s="48"/>
      <c r="DH964" s="48">
        <f t="shared" si="50"/>
        <v>4.3047475653840615E-2</v>
      </c>
      <c r="DI964" s="48">
        <f t="shared" si="51"/>
        <v>4.3376686806908329E-2</v>
      </c>
      <c r="DJ964" s="48">
        <f t="shared" si="52"/>
        <v>7.6311451579110012E-2</v>
      </c>
      <c r="DK964" s="48">
        <f t="shared" si="53"/>
        <v>0.83726438596014108</v>
      </c>
      <c r="DL964" s="48">
        <f t="shared" si="17"/>
        <v>1</v>
      </c>
      <c r="DM964" s="48"/>
      <c r="DN964" s="48">
        <f>DH964 / (Baseline!B$7/Baseline!B$17)</f>
        <v>4.5950348890426698</v>
      </c>
      <c r="DO964" s="48">
        <f>DI964 / (Baseline!B$11/Baseline!B$17)</f>
        <v>1.0471339807429685</v>
      </c>
      <c r="DP964" s="48">
        <f>DJ964 / (Baseline!B$16/Baseline!B$17)</f>
        <v>1.1792425452477053</v>
      </c>
      <c r="DQ964" s="48">
        <f>DK964 / (Baseline!B$18/Baseline!B$17)</f>
        <v>0.9466013038337785</v>
      </c>
      <c r="DR964" s="71"/>
      <c r="DS964" s="48">
        <f>(AU964*Baseline!B$34)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3.1716381702190877E-2</v>
      </c>
      <c r="DT964" s="48">
        <f>(AZ964*Baseline!B$34) + (Baseline!D$88*(1-Baseline!D$89)*Baseline!B$35) + (Baseline!D$88*Baseline!D$89*((1-Baseline!D$90)*Baseline!B$40 + Baseline!D$90*Baseline!B$41))</f>
        <v>1.0399292481450386E-2</v>
      </c>
      <c r="DU964" s="48">
        <f>(BE964*Baseline!B$34) + (Baseline!F$88*(1-Baseline!F$89)*Baseline!B$35) + (Baseline!F$88*Baseline!F$89*((1-Baseline!F$90)*Baseline!B$40 + Baseline!F$90*Baseline!B$41))</f>
        <v>1.2911165210866085E-2</v>
      </c>
      <c r="DV964" s="48">
        <f>(BJ964*Baseline!B$34) + (Baseline!H$88*(1-Baseline!H$89)*Baseline!B$35) + (Baseline!H$88*Baseline!H$89*((1-Baseline!H$90)*Baseline!B$40 + Baseline!H$90*Baseline!B$41))</f>
        <v>9.3051281799836384E-3</v>
      </c>
      <c r="DW964" s="48">
        <f>( DS964*Baseline!B$7 + DT964*Baseline!B$11 + DU964*Baseline!B$16 + DV964*Baseline!B$18 ) / Baseline!B$17</f>
        <v>9.7937622914966351E-3</v>
      </c>
    </row>
    <row r="965" spans="1:127">
      <c r="A965" s="7" t="s">
        <v>1301</v>
      </c>
      <c r="B965" s="1">
        <f>MIN( MAX( NORMINV( MCrands!B965, (B$5+B$4)/2, (B$5-B$4)/3.29 ), 0 ), 1 )</f>
        <v>0.27992824658467835</v>
      </c>
      <c r="C965" s="1">
        <f>MAX( NORMINV( MCrands!C965, (C$5+C$4)/2, (C$5-C$4)/3.29 ), 0 )</f>
        <v>2.8131059492619377</v>
      </c>
      <c r="D965" s="40"/>
      <c r="E965" s="40">
        <f>Baseline!B$33 * (C965 * Baseline!B$66*Baseline!B$66/Baseline!B$73 + Baseline!B$52*Baseline!B$52/Baseline!B$74 + Baseline!B$53*Baseline!B$53/Baseline!B$75 + Baseline!B$54*Baseline!B$54/Baseline!B$76)</f>
        <v>2.3548695827414251E-5</v>
      </c>
      <c r="F965" s="40">
        <f>Baseline!B$33 * (C965 * Baseline!B$66*Baseline!B$57/Baseline!B$73 + Baseline!B$52*Baseline!B$67/Baseline!B$74 + Baseline!B$53*Baseline!B$55/Baseline!B$75 + Baseline!B$54*Baseline!B$56/Baseline!B$76)</f>
        <v>3.9754036098404375E-8</v>
      </c>
      <c r="G965" s="1">
        <f>Baseline!B$33 * (C965 * Baseline!B$66*Baseline!B$58/Baseline!B$73 + Baseline!B$52*Baseline!B$59/Baseline!B$74 + Baseline!B$53*Baseline!B$68/Baseline!B$75 + Baseline!B$54*Baseline!B$60/Baseline!B$76)</f>
        <v>1.0938304795056189E-7</v>
      </c>
      <c r="H965" s="40">
        <f>Baseline!B$33 * (C965 * Baseline!B$66*Baseline!B$61/Baseline!B$73 + Baseline!B$52*Baseline!B$62/Baseline!B$74 + Baseline!B$53*Baseline!B$63/Baseline!B$75 + Baseline!B$54*Baseline!B$69/Baseline!B$76)</f>
        <v>1.8277397932100653E-9</v>
      </c>
      <c r="I965" s="40">
        <f>Baseline!B$33 * (C965 * Baseline!B$57*Baseline!B$66/Baseline!B$73 + Baseline!B$67*Baseline!B$52/Baseline!B$74 + Baseline!B$55*Baseline!B$53/Baseline!B$75 + Baseline!B$56*Baseline!B$54/Baseline!B$76)</f>
        <v>3.9754036098404375E-8</v>
      </c>
      <c r="J965" s="1">
        <f>Baseline!B$33 * (C965 * Baseline!B$57*Baseline!B$57/Baseline!B$73 + Baseline!B$67*Baseline!B$67/Baseline!B$74 + Baseline!B$55*Baseline!B$55/Baseline!B$75 + Baseline!B$56*Baseline!B$56/Baseline!B$76)</f>
        <v>1.794960666091718E-6</v>
      </c>
      <c r="K965" s="40">
        <f>Baseline!B$33 * (C965 * Baseline!B$57*Baseline!B$58/Baseline!B$73 + Baseline!B$67*Baseline!B$59/Baseline!B$74 + Baseline!B$55*Baseline!B$68/Baseline!B$75 + Baseline!B$56*Baseline!B$60/Baseline!B$76)</f>
        <v>1.3929393519372552E-8</v>
      </c>
      <c r="L965" s="1">
        <f>Baseline!B$33 * (C965 * Baseline!B$57*Baseline!B$61/Baseline!B$73 + Baseline!B$67*Baseline!B$62/Baseline!B$74 + Baseline!B$55*Baseline!B$63/Baseline!B$75 + Baseline!B$56*Baseline!B$69/Baseline!B$76)</f>
        <v>1.4629438471190885E-8</v>
      </c>
      <c r="M965" s="40">
        <f>Baseline!B$33 * (C965 * Baseline!B$58*Baseline!B$66/Baseline!B$73 + Baseline!B$59*Baseline!B$52/Baseline!B$74 + Baseline!B$68*Baseline!B$53/Baseline!B$75 + Baseline!B$60*Baseline!B$54/Baseline!B$76)</f>
        <v>1.0938304795056189E-7</v>
      </c>
      <c r="N965" s="1">
        <f>Baseline!B$33 * (C965 * Baseline!B$58*Baseline!B$57/Baseline!B$73 + Baseline!B$59*Baseline!B$67/Baseline!B$74 + Baseline!B$68*Baseline!B$55/Baseline!B$75 + Baseline!B$60*Baseline!B$56/Baseline!B$76)</f>
        <v>1.3929393519372552E-8</v>
      </c>
      <c r="O965" s="1">
        <f>Baseline!B$33 * (C965 * Baseline!B$58*Baseline!B$58/Baseline!B$73 + Baseline!B$59*Baseline!B$59/Baseline!B$74 + Baseline!B$68*Baseline!B$68/Baseline!B$75 + Baseline!B$60*Baseline!B$60/Baseline!B$76)</f>
        <v>1.3250172441629517E-6</v>
      </c>
      <c r="P965" s="40">
        <f>Baseline!B$33 * (C965 * Baseline!B$58*Baseline!B$61/Baseline!B$73 + Baseline!B$59*Baseline!B$62/Baseline!B$74 + Baseline!B$68*Baseline!B$63/Baseline!B$75 + Baseline!B$60*Baseline!B$69/Baseline!B$76)</f>
        <v>1.6490189032128117E-9</v>
      </c>
      <c r="Q965" s="40">
        <f>Baseline!B$33 * (C965 * Baseline!B$61*Baseline!B$66/Baseline!B$73 + Baseline!B$62*Baseline!B$52/Baseline!B$74 + Baseline!B$63*Baseline!B$53/Baseline!B$75 + Baseline!B$69*Baseline!B$54/Baseline!B$76)</f>
        <v>1.8277397932100655E-9</v>
      </c>
      <c r="R965" s="40">
        <f>Baseline!B$33 * (C965 * Baseline!B$61*Baseline!B$57/Baseline!B$73 + Baseline!B$62*Baseline!B$67/Baseline!B$74 + Baseline!B$63*Baseline!B$55/Baseline!B$75 + Baseline!B$69*Baseline!B$56/Baseline!B$76)</f>
        <v>1.4629438471190885E-8</v>
      </c>
      <c r="S965" s="40">
        <f>Baseline!B$33 * (C965 * Baseline!B$61*Baseline!B$58/Baseline!B$73 + Baseline!B$62*Baseline!B$59/Baseline!B$74 + Baseline!B$63*Baseline!B$68/Baseline!B$75 + Baseline!B$69*Baseline!B$60/Baseline!B$76)</f>
        <v>1.6490189032128117E-9</v>
      </c>
      <c r="T965" s="40">
        <f>Baseline!B$33 * (C965 * Baseline!B$61*Baseline!B$61/Baseline!B$73 + Baseline!B$62*Baseline!B$62/Baseline!B$74 + Baseline!B$63*Baseline!B$63/Baseline!B$75 + Baseline!B$69*Baseline!B$69/Baseline!B$76)</f>
        <v>9.8551807854083473E-8</v>
      </c>
      <c r="U965" s="40"/>
      <c r="V965" s="40">
        <f>E965 * ( Baseline!B$87 * Baseline!B$7 )</f>
        <v>0.24441191399273252</v>
      </c>
      <c r="W965" s="40">
        <f>F965 * ( Baseline!D$87 * Baseline!B$11 )</f>
        <v>7.3332663080981613E-4</v>
      </c>
      <c r="X965" s="40">
        <f>G965 * ( Baseline!F$87 * Baseline!B$16 )</f>
        <v>3.7993950037110945E-3</v>
      </c>
      <c r="Y965" s="40">
        <f>H965 * ( Baseline!H$87 * Baseline!B$18 )</f>
        <v>6.4276758963271801E-4</v>
      </c>
      <c r="Z965" s="48">
        <f t="shared" si="0"/>
        <v>0.24958740321688616</v>
      </c>
      <c r="AA965" s="40">
        <f>I965 * ( Baseline!B$87 * Baseline!B$7 )</f>
        <v>4.1260714066533903E-4</v>
      </c>
      <c r="AB965" s="1">
        <f>J965 * ( Baseline!D$87 * Baseline!B$11 )</f>
        <v>3.3110913680385164E-2</v>
      </c>
      <c r="AC965" s="1">
        <f>K965 * ( Baseline!F$87 * Baseline!B$16 )</f>
        <v>4.8383427902054461E-4</v>
      </c>
      <c r="AD965" s="1">
        <f>L965 * ( Baseline!F$87 * Baseline!B$16 )</f>
        <v>5.0815017935561192E-4</v>
      </c>
      <c r="AE965" s="48">
        <f t="shared" si="1"/>
        <v>3.4515505279426657E-2</v>
      </c>
      <c r="AF965" s="48">
        <f>M965 * ( Baseline!B$87 * Baseline!B$7 )</f>
        <v>1.1352866546788817E-3</v>
      </c>
      <c r="AG965" s="48">
        <f>N965 * ( Baseline!D$87 * Baseline!B$11 )</f>
        <v>2.5694989040862587E-4</v>
      </c>
      <c r="AH965" s="48">
        <f>O965 * ( Baseline!F$87 * Baseline!B$16 )</f>
        <v>4.602416911603259E-2</v>
      </c>
      <c r="AI965" s="48">
        <f>P965 * ( Baseline!H$87 * Baseline!B$18 )</f>
        <v>5.7991619464350475E-4</v>
      </c>
      <c r="AJ965" s="48">
        <f t="shared" si="2"/>
        <v>4.79963218557636E-2</v>
      </c>
      <c r="AK965" s="48">
        <f>Q965 * ( Baseline!B$87 * Baseline!B$7 )</f>
        <v>1.8970111313727268E-5</v>
      </c>
      <c r="AL965" s="48">
        <f>R965 * ( Baseline!D$87 * Baseline!B$11 )</f>
        <v>2.6986333659712405E-4</v>
      </c>
      <c r="AM965" s="48">
        <f>S965 * ( Baseline!F$87 * Baseline!B$16 )</f>
        <v>5.7278292196827765E-5</v>
      </c>
      <c r="AN965" s="48">
        <f>T965 * ( Baseline!H$87 * Baseline!B$18 )</f>
        <v>3.4658055935337148E-2</v>
      </c>
      <c r="AO965" s="48">
        <f t="shared" si="3"/>
        <v>3.5004167675444828E-2</v>
      </c>
      <c r="AP965" s="48"/>
      <c r="AQ965" s="48">
        <f>V965 * ( (1-Baseline!B$88-Baseline!B$87) + (1-B965)*Baseline!B$88 )</f>
        <v>0.17828965834302019</v>
      </c>
      <c r="AR965" s="48">
        <f>W965 * ( (1-Baseline!B$88-Baseline!B$87) + (1-B965)*Baseline!B$88 )</f>
        <v>5.3493527514705298E-4</v>
      </c>
      <c r="AS965" s="48">
        <f>X965 * ( (1-Baseline!B$88-Baseline!B$87) + (1-B965)*Baseline!B$88 )</f>
        <v>2.7715213471221005E-3</v>
      </c>
      <c r="AT965" s="48">
        <f>Y965 * ( (1-Baseline!B$88-Baseline!B$87) + (1-B965)*Baseline!B$88 )</f>
        <v>4.6887572736323914E-4</v>
      </c>
      <c r="AU965" s="48">
        <f t="shared" si="4"/>
        <v>0.18206499069265258</v>
      </c>
      <c r="AV965" s="48">
        <f>AA965 * ( (1-Baseline!D$88-Baseline!D$87) + (1-B965)*Baseline!D$88 )</f>
        <v>3.5731388283437684E-4</v>
      </c>
      <c r="AW965" s="48">
        <f>AB965 * ( (1-Baseline!D$88-Baseline!D$87) + (1-B965)*Baseline!D$88 )</f>
        <v>2.8673738201075608E-2</v>
      </c>
      <c r="AX965" s="48">
        <f>AC965 * ( (1-Baseline!D$88-Baseline!D$87) + (1-B965)*Baseline!D$88 )</f>
        <v>4.1899591123514666E-4</v>
      </c>
      <c r="AY965" s="48">
        <f>AD965 * ( (1-Baseline!D$88-Baseline!D$87) + (1-B965)*Baseline!D$88 )</f>
        <v>4.4005325103136625E-4</v>
      </c>
      <c r="AZ965" s="48">
        <f t="shared" si="5"/>
        <v>2.9890101246176498E-2</v>
      </c>
      <c r="BA965" s="48">
        <f>AF965 * ( (1-Baseline!F$88-Baseline!F$87) + (1-Baseline!B$36)*Baseline!F$88 )</f>
        <v>8.1698860587987312E-4</v>
      </c>
      <c r="BB965" s="48">
        <f>AG965 * ( (1-Baseline!F$88-Baseline!F$87) + (1-Baseline!B$36)*Baseline!F$88 )</f>
        <v>1.8490936353454025E-4</v>
      </c>
      <c r="BC965" s="48">
        <f>AH965 * ( (1-Baseline!F$88-Baseline!F$87) + (1-Baseline!B$36)*Baseline!F$88 )</f>
        <v>3.3120464869308766E-2</v>
      </c>
      <c r="BD965" s="48">
        <f>AI965 * ( (1-Baseline!F$88-Baseline!F$87) + (1-Baseline!B$36)*Baseline!F$88 )</f>
        <v>4.1732625098369464E-4</v>
      </c>
      <c r="BE965" s="48">
        <f t="shared" si="6"/>
        <v>3.4539689089706872E-2</v>
      </c>
      <c r="BF965" s="48">
        <f>AK965 * ( (1-Baseline!H$88-Baseline!H$87) + (1-Baseline!B$36)*Baseline!H$88 )</f>
        <v>1.5030398596092388E-5</v>
      </c>
      <c r="BG965" s="48">
        <f>AL965 * ( (1-Baseline!H$88-Baseline!H$87) + (1-Baseline!B$36)*Baseline!H$88 )</f>
        <v>2.1381811885263331E-4</v>
      </c>
      <c r="BH965" s="48">
        <f>AM965 * ( (1-Baseline!H$88-Baseline!H$87) + (1-Baseline!B$36)*Baseline!H$88 )</f>
        <v>4.5382736473390567E-5</v>
      </c>
      <c r="BI965" s="48">
        <f>AN965 * ( (1-Baseline!H$88-Baseline!H$87) + (1-Baseline!B$36)*Baseline!H$88 )</f>
        <v>2.7460270878686327E-2</v>
      </c>
      <c r="BJ965" s="48">
        <f t="shared" si="7"/>
        <v>2.7734502132608443E-2</v>
      </c>
      <c r="BK965" s="48"/>
      <c r="BL965" s="48">
        <f t="shared" si="18"/>
        <v>0.97926382037936321</v>
      </c>
      <c r="BM965" s="48">
        <f t="shared" si="19"/>
        <v>2.9381556174634775E-3</v>
      </c>
      <c r="BN965" s="48">
        <f t="shared" si="20"/>
        <v>1.5222703368605109E-2</v>
      </c>
      <c r="BO965" s="48">
        <f t="shared" si="21"/>
        <v>2.5753206345681102E-3</v>
      </c>
      <c r="BP965" s="48">
        <f t="shared" si="8"/>
        <v>0.99999999999999989</v>
      </c>
      <c r="BQ965" s="48">
        <f t="shared" si="22"/>
        <v>1.1954254684235435E-2</v>
      </c>
      <c r="BR965" s="48">
        <f t="shared" si="23"/>
        <v>0.95930548929617687</v>
      </c>
      <c r="BS965" s="48">
        <f t="shared" si="24"/>
        <v>1.4017881966483606E-2</v>
      </c>
      <c r="BT965" s="48">
        <f t="shared" si="25"/>
        <v>1.4722374053104196E-2</v>
      </c>
      <c r="BU965" s="48">
        <f t="shared" si="9"/>
        <v>1</v>
      </c>
      <c r="BV965" s="48">
        <f t="shared" si="26"/>
        <v>2.3653617835354017E-2</v>
      </c>
      <c r="BW965" s="48">
        <f t="shared" si="27"/>
        <v>5.3535329473954315E-3</v>
      </c>
      <c r="BX965" s="48">
        <f t="shared" si="28"/>
        <v>0.95891033596995967</v>
      </c>
      <c r="BY965" s="48">
        <f t="shared" si="29"/>
        <v>1.2082513247290969E-2</v>
      </c>
      <c r="BZ965" s="48">
        <f t="shared" si="10"/>
        <v>1</v>
      </c>
      <c r="CA965" s="48">
        <f t="shared" si="30"/>
        <v>5.4193864826657958E-4</v>
      </c>
      <c r="CB965" s="48">
        <f t="shared" si="31"/>
        <v>7.7094630302102923E-3</v>
      </c>
      <c r="CC965" s="48">
        <f t="shared" si="32"/>
        <v>1.6363277861055406E-3</v>
      </c>
      <c r="CD965" s="48">
        <f t="shared" si="33"/>
        <v>0.99011227053541762</v>
      </c>
      <c r="CE965" s="48">
        <f t="shared" si="11"/>
        <v>1</v>
      </c>
      <c r="CF965" s="48"/>
      <c r="CG965" s="48">
        <f t="shared" si="34"/>
        <v>0.97926382037936321</v>
      </c>
      <c r="CH965" s="48">
        <f t="shared" si="35"/>
        <v>2.9381556174634775E-3</v>
      </c>
      <c r="CI965" s="48">
        <f t="shared" si="36"/>
        <v>1.5222703368605109E-2</v>
      </c>
      <c r="CJ965" s="48">
        <f t="shared" si="37"/>
        <v>2.5753206345681102E-3</v>
      </c>
      <c r="CK965" s="48">
        <f t="shared" si="12"/>
        <v>0.99999999999999989</v>
      </c>
      <c r="CL965" s="48">
        <f t="shared" si="38"/>
        <v>1.1954254684235435E-2</v>
      </c>
      <c r="CM965" s="48">
        <f t="shared" si="39"/>
        <v>0.95930548929617687</v>
      </c>
      <c r="CN965" s="48">
        <f t="shared" si="40"/>
        <v>1.4017881966483606E-2</v>
      </c>
      <c r="CO965" s="48">
        <f t="shared" si="41"/>
        <v>1.4722374053104196E-2</v>
      </c>
      <c r="CP965" s="48">
        <f t="shared" si="13"/>
        <v>1</v>
      </c>
      <c r="CQ965" s="48">
        <f t="shared" si="42"/>
        <v>2.3653617835354017E-2</v>
      </c>
      <c r="CR965" s="48">
        <f t="shared" si="43"/>
        <v>5.3535329473954315E-3</v>
      </c>
      <c r="CS965" s="48">
        <f t="shared" si="44"/>
        <v>0.95891033596995967</v>
      </c>
      <c r="CT965" s="48">
        <f t="shared" si="45"/>
        <v>1.2082513247290969E-2</v>
      </c>
      <c r="CU965" s="48">
        <f t="shared" si="14"/>
        <v>1</v>
      </c>
      <c r="CV965" s="48">
        <f t="shared" si="46"/>
        <v>5.4193864826657958E-4</v>
      </c>
      <c r="CW965" s="48">
        <f t="shared" si="47"/>
        <v>7.7094630302102923E-3</v>
      </c>
      <c r="CX965" s="48">
        <f t="shared" si="48"/>
        <v>1.6363277861055406E-3</v>
      </c>
      <c r="CY965" s="48">
        <f t="shared" si="49"/>
        <v>0.99011227053541762</v>
      </c>
      <c r="CZ965" s="48">
        <f t="shared" si="15"/>
        <v>1</v>
      </c>
      <c r="DA965" s="48"/>
      <c r="DB965" s="48">
        <f>(AQ965*Baseline!B$7 + AV965*Baseline!B$11 + BA965*Baseline!B$16 + BF965*Baseline!B$18)</f>
        <v>90662.084487105807</v>
      </c>
      <c r="DC965" s="48">
        <f>(AR965*Baseline!B$7 + AW965*Baseline!B$11 + BB965*Baseline!B$16 + BG965*Baseline!B$18)</f>
        <v>72162.211200982667</v>
      </c>
      <c r="DD965" s="48">
        <f>(AS965*Baseline!B$7 + AX965*Baseline!B$11 + BC965*Baseline!B$16 + BH965*Baseline!B$18)</f>
        <v>115280.70994671625</v>
      </c>
      <c r="DE965" s="48">
        <f>(AT965*Baseline!B$7 + AY965*Baseline!B$11 + BD965*Baseline!B$16 + BI965*Baseline!B$18)</f>
        <v>1259997.4560363505</v>
      </c>
      <c r="DF965" s="48">
        <f t="shared" si="16"/>
        <v>1538102.4616711552</v>
      </c>
      <c r="DG965" s="48"/>
      <c r="DH965" s="48">
        <f t="shared" si="50"/>
        <v>5.8944112467384679E-2</v>
      </c>
      <c r="DI965" s="48">
        <f t="shared" si="51"/>
        <v>4.6916387561448995E-2</v>
      </c>
      <c r="DJ965" s="48">
        <f t="shared" si="52"/>
        <v>7.4949954778346331E-2</v>
      </c>
      <c r="DK965" s="48">
        <f t="shared" si="53"/>
        <v>0.81918954519281995</v>
      </c>
      <c r="DL965" s="48">
        <f t="shared" si="17"/>
        <v>1</v>
      </c>
      <c r="DM965" s="48"/>
      <c r="DN965" s="48">
        <f>DH965 / (Baseline!B$7/Baseline!B$17)</f>
        <v>6.2918963116278075</v>
      </c>
      <c r="DO965" s="48">
        <f>DI965 / (Baseline!B$11/Baseline!B$17)</f>
        <v>1.1325840511515444</v>
      </c>
      <c r="DP965" s="48">
        <f>DJ965 / (Baseline!B$16/Baseline!B$17)</f>
        <v>1.1582033051408027</v>
      </c>
      <c r="DQ965" s="48">
        <f>DK965 / (Baseline!B$18/Baseline!B$17)</f>
        <v>0.9261661006603944</v>
      </c>
      <c r="DR965" s="71"/>
      <c r="DS965" s="48">
        <f>(AU965*Baseline!B$34)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3.9839279853897888E-2</v>
      </c>
      <c r="DT965" s="48">
        <f>(AZ965*Baseline!B$34) + (Baseline!D$88*(1-Baseline!D$89)*Baseline!B$35) + (Baseline!D$88*Baseline!D$89*((1-Baseline!D$90)*Baseline!B$40 + Baseline!D$90*Baseline!B$41))</f>
        <v>1.0897083186926478E-2</v>
      </c>
      <c r="DU965" s="48">
        <f>(BE965*Baseline!B$34) + (Baseline!F$88*(1-Baseline!F$89)*Baseline!B$35) + (Baseline!F$88*Baseline!F$89*((1-Baseline!F$90)*Baseline!B$40 + Baseline!F$90*Baseline!B$41))</f>
        <v>1.2911593363456033E-2</v>
      </c>
      <c r="DV965" s="48">
        <f>(BJ965*Baseline!B$34) + (Baseline!H$88*(1-Baseline!H$89)*Baseline!B$35) + (Baseline!H$88*Baseline!H$89*((1-Baseline!H$90)*Baseline!B$40 + Baseline!H$90*Baseline!B$41))</f>
        <v>9.3051753198912686E-3</v>
      </c>
      <c r="DW965" s="48">
        <f>( DS965*Baseline!B$7 + DT965*Baseline!B$11 + DU965*Baseline!B$16 + DV965*Baseline!B$18 ) / Baseline!B$17</f>
        <v>9.8905496860995021E-3</v>
      </c>
    </row>
    <row r="966" spans="1:127">
      <c r="A966" s="7" t="s">
        <v>1302</v>
      </c>
      <c r="B966" s="1">
        <f>MIN( MAX( NORMINV( MCrands!B966, (B$5+B$4)/2, (B$5-B$4)/3.29 ), 0 ), 1 )</f>
        <v>0.48087997143584826</v>
      </c>
      <c r="C966" s="1">
        <f>MAX( NORMINV( MCrands!C966, (C$5+C$4)/2, (C$5-C$4)/3.29 ), 0 )</f>
        <v>2.2941923007175551</v>
      </c>
      <c r="D966" s="40"/>
      <c r="E966" s="40">
        <f>Baseline!B$33 * (C966 * Baseline!B$66*Baseline!B$66/Baseline!B$73 + Baseline!B$52*Baseline!B$52/Baseline!B$74 + Baseline!B$53*Baseline!B$53/Baseline!B$75 + Baseline!B$54*Baseline!B$54/Baseline!B$76)</f>
        <v>1.9206404242246565E-5</v>
      </c>
      <c r="F966" s="40">
        <f>Baseline!B$33 * (C966 * Baseline!B$66*Baseline!B$57/Baseline!B$73 + Baseline!B$52*Baseline!B$67/Baseline!B$74 + Baseline!B$53*Baseline!B$55/Baseline!B$75 + Baseline!B$54*Baseline!B$56/Baseline!B$76)</f>
        <v>3.9173321743985423E-8</v>
      </c>
      <c r="G966" s="1">
        <f>Baseline!B$33 * (C966 * Baseline!B$66*Baseline!B$58/Baseline!B$73 + Baseline!B$52*Baseline!B$59/Baseline!B$74 + Baseline!B$53*Baseline!B$68/Baseline!B$75 + Baseline!B$54*Baseline!B$60/Baseline!B$76)</f>
        <v>1.0795545849594864E-7</v>
      </c>
      <c r="H966" s="40">
        <f>Baseline!B$33 * (C966 * Baseline!B$66*Baseline!B$61/Baseline!B$73 + Baseline!B$52*Baseline!B$62/Baseline!B$74 + Baseline!B$53*Baseline!B$63/Baseline!B$75 + Baseline!B$54*Baseline!B$69/Baseline!B$76)</f>
        <v>1.6849808477487407E-9</v>
      </c>
      <c r="I966" s="40">
        <f>Baseline!B$33 * (C966 * Baseline!B$57*Baseline!B$66/Baseline!B$73 + Baseline!B$67*Baseline!B$52/Baseline!B$74 + Baseline!B$55*Baseline!B$53/Baseline!B$75 + Baseline!B$56*Baseline!B$54/Baseline!B$76)</f>
        <v>3.9173321743985423E-8</v>
      </c>
      <c r="J966" s="1">
        <f>Baseline!B$33 * (C966 * Baseline!B$57*Baseline!B$57/Baseline!B$73 + Baseline!B$67*Baseline!B$67/Baseline!B$74 + Baseline!B$55*Baseline!B$55/Baseline!B$75 + Baseline!B$56*Baseline!B$56/Baseline!B$76)</f>
        <v>1.7949605884301527E-6</v>
      </c>
      <c r="K966" s="40">
        <f>Baseline!B$33 * (C966 * Baseline!B$57*Baseline!B$58/Baseline!B$73 + Baseline!B$67*Baseline!B$59/Baseline!B$74 + Baseline!B$55*Baseline!B$68/Baseline!B$75 + Baseline!B$56*Baseline!B$60/Baseline!B$76)</f>
        <v>1.3929202601357892E-8</v>
      </c>
      <c r="L966" s="1">
        <f>Baseline!B$33 * (C966 * Baseline!B$57*Baseline!B$61/Baseline!B$73 + Baseline!B$67*Baseline!B$62/Baseline!B$74 + Baseline!B$55*Baseline!B$63/Baseline!B$75 + Baseline!B$56*Baseline!B$69/Baseline!B$76)</f>
        <v>1.462941937938942E-8</v>
      </c>
      <c r="M966" s="40">
        <f>Baseline!B$33 * (C966 * Baseline!B$58*Baseline!B$66/Baseline!B$73 + Baseline!B$59*Baseline!B$52/Baseline!B$74 + Baseline!B$68*Baseline!B$53/Baseline!B$75 + Baseline!B$60*Baseline!B$54/Baseline!B$76)</f>
        <v>1.0795545849594864E-7</v>
      </c>
      <c r="N966" s="1">
        <f>Baseline!B$33 * (C966 * Baseline!B$58*Baseline!B$57/Baseline!B$73 + Baseline!B$59*Baseline!B$67/Baseline!B$74 + Baseline!B$68*Baseline!B$55/Baseline!B$75 + Baseline!B$60*Baseline!B$56/Baseline!B$76)</f>
        <v>1.3929202601357892E-8</v>
      </c>
      <c r="O966" s="1">
        <f>Baseline!B$33 * (C966 * Baseline!B$58*Baseline!B$58/Baseline!B$73 + Baseline!B$59*Baseline!B$59/Baseline!B$74 + Baseline!B$68*Baseline!B$68/Baseline!B$75 + Baseline!B$60*Baseline!B$60/Baseline!B$76)</f>
        <v>1.3250167748228322E-6</v>
      </c>
      <c r="P966" s="40">
        <f>Baseline!B$33 * (C966 * Baseline!B$58*Baseline!B$61/Baseline!B$73 + Baseline!B$59*Baseline!B$62/Baseline!B$74 + Baseline!B$68*Baseline!B$63/Baseline!B$75 + Baseline!B$60*Baseline!B$69/Baseline!B$76)</f>
        <v>1.6489719692008745E-9</v>
      </c>
      <c r="Q966" s="40">
        <f>Baseline!B$33 * (C966 * Baseline!B$61*Baseline!B$66/Baseline!B$73 + Baseline!B$62*Baseline!B$52/Baseline!B$74 + Baseline!B$63*Baseline!B$53/Baseline!B$75 + Baseline!B$69*Baseline!B$54/Baseline!B$76)</f>
        <v>1.6849808477487407E-9</v>
      </c>
      <c r="R966" s="40">
        <f>Baseline!B$33 * (C966 * Baseline!B$61*Baseline!B$57/Baseline!B$73 + Baseline!B$62*Baseline!B$67/Baseline!B$74 + Baseline!B$63*Baseline!B$55/Baseline!B$75 + Baseline!B$69*Baseline!B$56/Baseline!B$76)</f>
        <v>1.462941937938942E-8</v>
      </c>
      <c r="S966" s="40">
        <f>Baseline!B$33 * (C966 * Baseline!B$61*Baseline!B$58/Baseline!B$73 + Baseline!B$62*Baseline!B$59/Baseline!B$74 + Baseline!B$63*Baseline!B$68/Baseline!B$75 + Baseline!B$69*Baseline!B$60/Baseline!B$76)</f>
        <v>1.6489719692008745E-9</v>
      </c>
      <c r="T966" s="40">
        <f>Baseline!B$33 * (C966 * Baseline!B$61*Baseline!B$61/Baseline!B$73 + Baseline!B$62*Baseline!B$62/Baseline!B$74 + Baseline!B$63*Baseline!B$63/Baseline!B$75 + Baseline!B$69*Baseline!B$69/Baseline!B$76)</f>
        <v>9.8551803160682277E-8</v>
      </c>
      <c r="U966" s="40"/>
      <c r="V966" s="40">
        <f>E966 * ( Baseline!B$87 * Baseline!B$7 )</f>
        <v>0.1993432696302771</v>
      </c>
      <c r="W966" s="40">
        <f>F966 * ( Baseline!D$87 * Baseline!B$11 )</f>
        <v>7.2261442790456096E-4</v>
      </c>
      <c r="X966" s="40">
        <f>G966 * ( Baseline!F$87 * Baseline!B$16 )</f>
        <v>3.7498080124648853E-3</v>
      </c>
      <c r="Y966" s="40">
        <f>H966 * ( Baseline!H$87 * Baseline!B$18 )</f>
        <v>5.9256305635420109E-4</v>
      </c>
      <c r="Z966" s="48">
        <f t="shared" si="0"/>
        <v>0.20440825512700073</v>
      </c>
      <c r="AA966" s="40">
        <f>I966 * ( Baseline!B$87 * Baseline!B$7 )</f>
        <v>4.0657990638082468E-4</v>
      </c>
      <c r="AB966" s="1">
        <f>J966 * ( Baseline!D$87 * Baseline!B$11 )</f>
        <v>3.3110912247793667E-2</v>
      </c>
      <c r="AC966" s="1">
        <f>K966 * ( Baseline!F$87 * Baseline!B$16 )</f>
        <v>4.8382764752723185E-4</v>
      </c>
      <c r="AD966" s="1">
        <f>L966 * ( Baseline!F$87 * Baseline!B$16 )</f>
        <v>5.0814951620628069E-4</v>
      </c>
      <c r="AE966" s="48">
        <f t="shared" si="1"/>
        <v>3.4509469317907999E-2</v>
      </c>
      <c r="AF966" s="48">
        <f>M966 * ( Baseline!B$87 * Baseline!B$7 )</f>
        <v>1.120469703729451E-3</v>
      </c>
      <c r="AG966" s="48">
        <f>N966 * ( Baseline!D$87 * Baseline!B$11 )</f>
        <v>2.5694636862120022E-4</v>
      </c>
      <c r="AH966" s="48">
        <f>O966 * ( Baseline!F$87 * Baseline!B$16 )</f>
        <v>4.6024152813611524E-2</v>
      </c>
      <c r="AI966" s="48">
        <f>P966 * ( Baseline!H$87 * Baseline!B$18 )</f>
        <v>5.7989968919681218E-4</v>
      </c>
      <c r="AJ966" s="48">
        <f t="shared" si="2"/>
        <v>4.7981468575158989E-2</v>
      </c>
      <c r="AK966" s="48">
        <f>Q966 * ( Baseline!B$87 * Baseline!B$7 )</f>
        <v>1.7488416218784179E-5</v>
      </c>
      <c r="AL966" s="48">
        <f>R966 * ( Baseline!D$87 * Baseline!B$11 )</f>
        <v>2.698629844183815E-4</v>
      </c>
      <c r="AM966" s="48">
        <f>S966 * ( Baseline!F$87 * Baseline!B$16 )</f>
        <v>5.7276661954721701E-5</v>
      </c>
      <c r="AN966" s="48">
        <f>T966 * ( Baseline!H$87 * Baseline!B$18 )</f>
        <v>3.4658054284792482E-2</v>
      </c>
      <c r="AO966" s="48">
        <f t="shared" si="3"/>
        <v>3.5002682347384372E-2</v>
      </c>
      <c r="AP966" s="48"/>
      <c r="AQ966" s="48">
        <f>V966 * ( (1-Baseline!B$88-Baseline!B$87) + (1-B966)*Baseline!B$88 )</f>
        <v>0.10976175829308389</v>
      </c>
      <c r="AR966" s="48">
        <f>W966 * ( (1-Baseline!B$88-Baseline!B$87) + (1-B966)*Baseline!B$88 )</f>
        <v>3.9788366229701272E-4</v>
      </c>
      <c r="AS966" s="48">
        <f>X966 * ( (1-Baseline!B$88-Baseline!B$87) + (1-B966)*Baseline!B$88 )</f>
        <v>2.0647073837657508E-3</v>
      </c>
      <c r="AT966" s="48">
        <f>Y966 * ( (1-Baseline!B$88-Baseline!B$87) + (1-B966)*Baseline!B$88 )</f>
        <v>3.2627518895216419E-4</v>
      </c>
      <c r="AU966" s="48">
        <f t="shared" si="4"/>
        <v>0.11255062452809882</v>
      </c>
      <c r="AV966" s="48">
        <f>AA966 * ( (1-Baseline!D$88-Baseline!D$87) + (1-B966)*Baseline!D$88 )</f>
        <v>3.1549144073057258E-4</v>
      </c>
      <c r="AW966" s="48">
        <f>AB966 * ( (1-Baseline!D$88-Baseline!D$87) + (1-B966)*Baseline!D$88 )</f>
        <v>2.5692881632904657E-2</v>
      </c>
      <c r="AX966" s="48">
        <f>AC966 * ( (1-Baseline!D$88-Baseline!D$87) + (1-B966)*Baseline!D$88 )</f>
        <v>3.7543292028966108E-4</v>
      </c>
      <c r="AY966" s="48">
        <f>AD966 * ( (1-Baseline!D$88-Baseline!D$87) + (1-B966)*Baseline!D$88 )</f>
        <v>3.943058190000702E-4</v>
      </c>
      <c r="AZ966" s="48">
        <f t="shared" si="5"/>
        <v>2.677811181292496E-2</v>
      </c>
      <c r="BA966" s="48">
        <f>AF966 * ( (1-Baseline!F$88-Baseline!F$87) + (1-Baseline!B$36)*Baseline!F$88 )</f>
        <v>8.0632585383423236E-4</v>
      </c>
      <c r="BB966" s="48">
        <f>AG966 * ( (1-Baseline!F$88-Baseline!F$87) + (1-Baseline!B$36)*Baseline!F$88 )</f>
        <v>1.8490682914361158E-4</v>
      </c>
      <c r="BC966" s="48">
        <f>AH966 * ( (1-Baseline!F$88-Baseline!F$87) + (1-Baseline!B$36)*Baseline!F$88 )</f>
        <v>3.3120453137564891E-2</v>
      </c>
      <c r="BD966" s="48">
        <f>AI966 * ( (1-Baseline!F$88-Baseline!F$87) + (1-Baseline!B$36)*Baseline!F$88 )</f>
        <v>4.1731437313608037E-4</v>
      </c>
      <c r="BE966" s="48">
        <f t="shared" si="6"/>
        <v>3.4529000193678813E-2</v>
      </c>
      <c r="BF966" s="48">
        <f>AK966 * ( (1-Baseline!H$88-Baseline!H$87) + (1-Baseline!B$36)*Baseline!H$88 )</f>
        <v>1.385642193846708E-5</v>
      </c>
      <c r="BG966" s="48">
        <f>AL966 * ( (1-Baseline!H$88-Baseline!H$87) + (1-Baseline!B$36)*Baseline!H$88 )</f>
        <v>2.1381783981437201E-4</v>
      </c>
      <c r="BH966" s="48">
        <f>AM966 * ( (1-Baseline!H$88-Baseline!H$87) + (1-Baseline!B$36)*Baseline!H$88 )</f>
        <v>4.5381444799965094E-5</v>
      </c>
      <c r="BI966" s="48">
        <f>AN966 * ( (1-Baseline!H$88-Baseline!H$87) + (1-Baseline!B$36)*Baseline!H$88 )</f>
        <v>2.7460269570926777E-2</v>
      </c>
      <c r="BJ966" s="48">
        <f t="shared" si="7"/>
        <v>2.7733325277479581E-2</v>
      </c>
      <c r="BK966" s="48"/>
      <c r="BL966" s="48">
        <f t="shared" si="18"/>
        <v>0.97522122825432511</v>
      </c>
      <c r="BM966" s="48">
        <f t="shared" si="19"/>
        <v>3.5351528609037534E-3</v>
      </c>
      <c r="BN966" s="48">
        <f t="shared" si="20"/>
        <v>1.8344699484544279E-2</v>
      </c>
      <c r="BO966" s="48">
        <f t="shared" si="21"/>
        <v>2.8989194002269438E-3</v>
      </c>
      <c r="BP966" s="48">
        <f t="shared" si="8"/>
        <v>1.0000000000000002</v>
      </c>
      <c r="BQ966" s="48">
        <f t="shared" si="22"/>
        <v>1.1781691066742605E-2</v>
      </c>
      <c r="BR966" s="48">
        <f t="shared" si="23"/>
        <v>0.9594732374111421</v>
      </c>
      <c r="BS966" s="48">
        <f t="shared" si="24"/>
        <v>1.4020141633304084E-2</v>
      </c>
      <c r="BT966" s="48">
        <f t="shared" si="25"/>
        <v>1.4724929888811319E-2</v>
      </c>
      <c r="BU966" s="48">
        <f t="shared" si="9"/>
        <v>1.0000000000000002</v>
      </c>
      <c r="BV966" s="48">
        <f t="shared" si="26"/>
        <v>2.33521344177769E-2</v>
      </c>
      <c r="BW966" s="48">
        <f t="shared" si="27"/>
        <v>5.355116803453297E-3</v>
      </c>
      <c r="BX966" s="48">
        <f t="shared" si="28"/>
        <v>0.9592068392304105</v>
      </c>
      <c r="BY966" s="48">
        <f t="shared" si="29"/>
        <v>1.2085909548359227E-2</v>
      </c>
      <c r="BZ966" s="48">
        <f t="shared" si="10"/>
        <v>0.99999999999999989</v>
      </c>
      <c r="CA966" s="48">
        <f t="shared" si="30"/>
        <v>4.9963074387329145E-4</v>
      </c>
      <c r="CB966" s="48">
        <f t="shared" si="31"/>
        <v>7.7097801174242702E-3</v>
      </c>
      <c r="CC966" s="48">
        <f t="shared" si="32"/>
        <v>1.6363506483954304E-3</v>
      </c>
      <c r="CD966" s="48">
        <f t="shared" si="33"/>
        <v>0.99015423849030693</v>
      </c>
      <c r="CE966" s="48">
        <f t="shared" si="11"/>
        <v>0.99999999999999989</v>
      </c>
      <c r="CF966" s="48"/>
      <c r="CG966" s="48">
        <f t="shared" si="34"/>
        <v>0.97522122825432511</v>
      </c>
      <c r="CH966" s="48">
        <f t="shared" si="35"/>
        <v>3.5351528609037534E-3</v>
      </c>
      <c r="CI966" s="48">
        <f t="shared" si="36"/>
        <v>1.8344699484544279E-2</v>
      </c>
      <c r="CJ966" s="48">
        <f t="shared" si="37"/>
        <v>2.8989194002269438E-3</v>
      </c>
      <c r="CK966" s="48">
        <f t="shared" si="12"/>
        <v>1.0000000000000002</v>
      </c>
      <c r="CL966" s="48">
        <f t="shared" si="38"/>
        <v>1.1781691066742605E-2</v>
      </c>
      <c r="CM966" s="48">
        <f t="shared" si="39"/>
        <v>0.9594732374111421</v>
      </c>
      <c r="CN966" s="48">
        <f t="shared" si="40"/>
        <v>1.4020141633304084E-2</v>
      </c>
      <c r="CO966" s="48">
        <f t="shared" si="41"/>
        <v>1.4724929888811319E-2</v>
      </c>
      <c r="CP966" s="48">
        <f t="shared" si="13"/>
        <v>1.0000000000000002</v>
      </c>
      <c r="CQ966" s="48">
        <f t="shared" si="42"/>
        <v>2.33521344177769E-2</v>
      </c>
      <c r="CR966" s="48">
        <f t="shared" si="43"/>
        <v>5.355116803453297E-3</v>
      </c>
      <c r="CS966" s="48">
        <f t="shared" si="44"/>
        <v>0.9592068392304105</v>
      </c>
      <c r="CT966" s="48">
        <f t="shared" si="45"/>
        <v>1.2085909548359227E-2</v>
      </c>
      <c r="CU966" s="48">
        <f t="shared" si="14"/>
        <v>0.99999999999999989</v>
      </c>
      <c r="CV966" s="48">
        <f t="shared" si="46"/>
        <v>4.9963074387329145E-4</v>
      </c>
      <c r="CW966" s="48">
        <f t="shared" si="47"/>
        <v>7.7097801174242702E-3</v>
      </c>
      <c r="CX966" s="48">
        <f t="shared" si="48"/>
        <v>1.6363506483954304E-3</v>
      </c>
      <c r="CY966" s="48">
        <f t="shared" si="49"/>
        <v>0.99015423849030693</v>
      </c>
      <c r="CZ966" s="48">
        <f t="shared" si="15"/>
        <v>0.99999999999999989</v>
      </c>
      <c r="DA966" s="48"/>
      <c r="DB966" s="48">
        <f>(AQ966*Baseline!B$7 + AV966*Baseline!B$11 + BA966*Baseline!B$16 + BF966*Baseline!B$18)</f>
        <v>57246.882882989827</v>
      </c>
      <c r="DC966" s="48">
        <f>(AR966*Baseline!B$7 + AW966*Baseline!B$11 + BB966*Baseline!B$16 + BG966*Baseline!B$18)</f>
        <v>65703.11202397228</v>
      </c>
      <c r="DD966" s="48">
        <f>(AS966*Baseline!B$7 + AX966*Baseline!B$11 + BC966*Baseline!B$16 + BH966*Baseline!B$18)</f>
        <v>114844.38353765315</v>
      </c>
      <c r="DE966" s="48">
        <f>(AT966*Baseline!B$7 + AY966*Baseline!B$11 + BD966*Baseline!B$16 + BI966*Baseline!B$18)</f>
        <v>1259830.0872604456</v>
      </c>
      <c r="DF966" s="48">
        <f t="shared" si="16"/>
        <v>1497624.4657050609</v>
      </c>
      <c r="DG966" s="48"/>
      <c r="DH966" s="48">
        <f t="shared" si="50"/>
        <v>3.8225125319409622E-2</v>
      </c>
      <c r="DI966" s="48">
        <f t="shared" si="51"/>
        <v>4.3871553602751918E-2</v>
      </c>
      <c r="DJ966" s="48">
        <f t="shared" si="52"/>
        <v>7.6684366586910691E-2</v>
      </c>
      <c r="DK966" s="48">
        <f t="shared" si="53"/>
        <v>0.84121895449092776</v>
      </c>
      <c r="DL966" s="48">
        <f t="shared" si="17"/>
        <v>1</v>
      </c>
      <c r="DM966" s="48"/>
      <c r="DN966" s="48">
        <f>DH966 / (Baseline!B$7/Baseline!B$17)</f>
        <v>4.0802807089814745</v>
      </c>
      <c r="DO966" s="48">
        <f>DI966 / (Baseline!B$11/Baseline!B$17)</f>
        <v>1.0590803020509088</v>
      </c>
      <c r="DP966" s="48">
        <f>DJ966 / (Baseline!B$16/Baseline!B$17)</f>
        <v>1.1850052090925158</v>
      </c>
      <c r="DQ966" s="48">
        <f>DK966 / (Baseline!B$18/Baseline!B$17)</f>
        <v>0.95107229267567206</v>
      </c>
      <c r="DR966" s="71"/>
      <c r="DS966" s="48">
        <f>(AU966*Baseline!B$34)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2.9412124929214821E-2</v>
      </c>
      <c r="DT966" s="48">
        <f>(AZ966*Baseline!B$34) + (Baseline!D$88*(1-Baseline!D$89)*Baseline!B$35) + (Baseline!D$88*Baseline!D$89*((1-Baseline!D$90)*Baseline!B$40 + Baseline!D$90*Baseline!B$41))</f>
        <v>1.0430284771938747E-2</v>
      </c>
      <c r="DU966" s="48">
        <f>(BE966*Baseline!B$34) + (Baseline!F$88*(1-Baseline!F$89)*Baseline!B$35) + (Baseline!F$88*Baseline!F$89*((1-Baseline!F$90)*Baseline!B$40 + Baseline!F$90*Baseline!B$41))</f>
        <v>1.2909990029051825E-2</v>
      </c>
      <c r="DV966" s="48">
        <f>(BJ966*Baseline!B$34) + (Baseline!H$88*(1-Baseline!H$89)*Baseline!B$35) + (Baseline!H$88*Baseline!H$89*((1-Baseline!H$90)*Baseline!B$40 + Baseline!H$90*Baseline!B$41))</f>
        <v>9.3049987916219382E-3</v>
      </c>
      <c r="DW966" s="48">
        <f>( DS966*Baseline!B$7 + DT966*Baseline!B$11 + DU966*Baseline!B$16 + DV966*Baseline!B$18 ) / Baseline!B$17</f>
        <v>9.7732687566501348E-3</v>
      </c>
    </row>
    <row r="967" spans="1:127">
      <c r="A967" s="7" t="s">
        <v>1303</v>
      </c>
      <c r="B967" s="1">
        <f>MIN( MAX( NORMINV( MCrands!B967, (B$5+B$4)/2, (B$5-B$4)/3.29 ), 0 ), 1 )</f>
        <v>0.40265287148467466</v>
      </c>
      <c r="C967" s="1">
        <f>MAX( NORMINV( MCrands!C967, (C$5+C$4)/2, (C$5-C$4)/3.29 ), 0 )</f>
        <v>2.8375809270588617</v>
      </c>
      <c r="D967" s="40"/>
      <c r="E967" s="40">
        <f>Baseline!B$33 * (C967 * Baseline!B$66*Baseline!B$66/Baseline!B$73 + Baseline!B$52*Baseline!B$52/Baseline!B$74 + Baseline!B$53*Baseline!B$53/Baseline!B$75 + Baseline!B$54*Baseline!B$54/Baseline!B$76)</f>
        <v>2.3753503487480374E-5</v>
      </c>
      <c r="F967" s="40">
        <f>Baseline!B$33 * (C967 * Baseline!B$66*Baseline!B$57/Baseline!B$73 + Baseline!B$52*Baseline!B$67/Baseline!B$74 + Baseline!B$53*Baseline!B$55/Baseline!B$75 + Baseline!B$54*Baseline!B$56/Baseline!B$76)</f>
        <v>3.9781425955985939E-8</v>
      </c>
      <c r="G967" s="1">
        <f>Baseline!B$33 * (C967 * Baseline!B$66*Baseline!B$58/Baseline!B$73 + Baseline!B$52*Baseline!B$59/Baseline!B$74 + Baseline!B$53*Baseline!B$68/Baseline!B$75 + Baseline!B$54*Baseline!B$60/Baseline!B$76)</f>
        <v>1.0945038135044989E-7</v>
      </c>
      <c r="H967" s="40">
        <f>Baseline!B$33 * (C967 * Baseline!B$66*Baseline!B$61/Baseline!B$73 + Baseline!B$52*Baseline!B$62/Baseline!B$74 + Baseline!B$53*Baseline!B$63/Baseline!B$75 + Baseline!B$54*Baseline!B$69/Baseline!B$76)</f>
        <v>1.8344731331988659E-9</v>
      </c>
      <c r="I967" s="40">
        <f>Baseline!B$33 * (C967 * Baseline!B$57*Baseline!B$66/Baseline!B$73 + Baseline!B$67*Baseline!B$52/Baseline!B$74 + Baseline!B$55*Baseline!B$53/Baseline!B$75 + Baseline!B$56*Baseline!B$54/Baseline!B$76)</f>
        <v>3.9781425955985939E-8</v>
      </c>
      <c r="J967" s="1">
        <f>Baseline!B$33 * (C967 * Baseline!B$57*Baseline!B$57/Baseline!B$73 + Baseline!B$67*Baseline!B$67/Baseline!B$74 + Baseline!B$55*Baseline!B$55/Baseline!B$75 + Baseline!B$56*Baseline!B$56/Baseline!B$76)</f>
        <v>1.7949606697546878E-6</v>
      </c>
      <c r="K967" s="40">
        <f>Baseline!B$33 * (C967 * Baseline!B$57*Baseline!B$58/Baseline!B$73 + Baseline!B$67*Baseline!B$59/Baseline!B$74 + Baseline!B$55*Baseline!B$68/Baseline!B$75 + Baseline!B$56*Baseline!B$60/Baseline!B$76)</f>
        <v>1.3929402524173603E-8</v>
      </c>
      <c r="L967" s="1">
        <f>Baseline!B$33 * (C967 * Baseline!B$57*Baseline!B$61/Baseline!B$73 + Baseline!B$67*Baseline!B$62/Baseline!B$74 + Baseline!B$55*Baseline!B$63/Baseline!B$75 + Baseline!B$56*Baseline!B$69/Baseline!B$76)</f>
        <v>1.4629439371670991E-8</v>
      </c>
      <c r="M967" s="40">
        <f>Baseline!B$33 * (C967 * Baseline!B$58*Baseline!B$66/Baseline!B$73 + Baseline!B$59*Baseline!B$52/Baseline!B$74 + Baseline!B$68*Baseline!B$53/Baseline!B$75 + Baseline!B$60*Baseline!B$54/Baseline!B$76)</f>
        <v>1.0945038135044989E-7</v>
      </c>
      <c r="N967" s="1">
        <f>Baseline!B$33 * (C967 * Baseline!B$58*Baseline!B$57/Baseline!B$73 + Baseline!B$59*Baseline!B$67/Baseline!B$74 + Baseline!B$68*Baseline!B$55/Baseline!B$75 + Baseline!B$60*Baseline!B$56/Baseline!B$76)</f>
        <v>1.3929402524173603E-8</v>
      </c>
      <c r="O967" s="1">
        <f>Baseline!B$33 * (C967 * Baseline!B$58*Baseline!B$58/Baseline!B$73 + Baseline!B$59*Baseline!B$59/Baseline!B$74 + Baseline!B$68*Baseline!B$68/Baseline!B$75 + Baseline!B$60*Baseline!B$60/Baseline!B$76)</f>
        <v>1.3250172662997541E-6</v>
      </c>
      <c r="P967" s="40">
        <f>Baseline!B$33 * (C967 * Baseline!B$58*Baseline!B$61/Baseline!B$73 + Baseline!B$59*Baseline!B$62/Baseline!B$74 + Baseline!B$68*Baseline!B$63/Baseline!B$75 + Baseline!B$60*Baseline!B$69/Baseline!B$76)</f>
        <v>1.6490211168930707E-9</v>
      </c>
      <c r="Q967" s="40">
        <f>Baseline!B$33 * (C967 * Baseline!B$61*Baseline!B$66/Baseline!B$73 + Baseline!B$62*Baseline!B$52/Baseline!B$74 + Baseline!B$63*Baseline!B$53/Baseline!B$75 + Baseline!B$69*Baseline!B$54/Baseline!B$76)</f>
        <v>1.8344731331988659E-9</v>
      </c>
      <c r="R967" s="40">
        <f>Baseline!B$33 * (C967 * Baseline!B$61*Baseline!B$57/Baseline!B$73 + Baseline!B$62*Baseline!B$67/Baseline!B$74 + Baseline!B$63*Baseline!B$55/Baseline!B$75 + Baseline!B$69*Baseline!B$56/Baseline!B$76)</f>
        <v>1.4629439371670991E-8</v>
      </c>
      <c r="S967" s="40">
        <f>Baseline!B$33 * (C967 * Baseline!B$61*Baseline!B$58/Baseline!B$73 + Baseline!B$62*Baseline!B$59/Baseline!B$74 + Baseline!B$63*Baseline!B$68/Baseline!B$75 + Baseline!B$69*Baseline!B$60/Baseline!B$76)</f>
        <v>1.6490211168930707E-9</v>
      </c>
      <c r="T967" s="40">
        <f>Baseline!B$33 * (C967 * Baseline!B$61*Baseline!B$61/Baseline!B$73 + Baseline!B$62*Baseline!B$62/Baseline!B$74 + Baseline!B$63*Baseline!B$63/Baseline!B$75 + Baseline!B$69*Baseline!B$69/Baseline!B$76)</f>
        <v>9.8551808075451484E-8</v>
      </c>
      <c r="U967" s="40"/>
      <c r="V967" s="40">
        <f>E967 * ( Baseline!B$87 * Baseline!B$7 )</f>
        <v>0.2465376126965588</v>
      </c>
      <c r="W967" s="40">
        <f>F967 * ( Baseline!D$87 * Baseline!B$11 )</f>
        <v>7.3383188043853133E-4</v>
      </c>
      <c r="X967" s="40">
        <f>G967 * ( Baseline!F$87 * Baseline!B$16 )</f>
        <v>3.8017338138641357E-3</v>
      </c>
      <c r="Y967" s="40">
        <f>H967 * ( Baseline!H$87 * Baseline!B$18 )</f>
        <v>6.4513552665026118E-4</v>
      </c>
      <c r="Z967" s="48">
        <f t="shared" si="0"/>
        <v>0.2517183139175117</v>
      </c>
      <c r="AA967" s="40">
        <f>I967 * ( Baseline!B$87 * Baseline!B$7 )</f>
        <v>4.1289141999717807E-4</v>
      </c>
      <c r="AB967" s="1">
        <f>J967 * ( Baseline!D$87 * Baseline!B$11 )</f>
        <v>3.3110913747954489E-2</v>
      </c>
      <c r="AC967" s="1">
        <f>K967 * ( Baseline!F$87 * Baseline!B$16 )</f>
        <v>4.8383459180023733E-4</v>
      </c>
      <c r="AD967" s="1">
        <f>L967 * ( Baseline!F$87 * Baseline!B$16 )</f>
        <v>5.0815021063358118E-4</v>
      </c>
      <c r="AE967" s="48">
        <f t="shared" si="1"/>
        <v>3.4515789970385485E-2</v>
      </c>
      <c r="AF967" s="48">
        <f>M967 * ( Baseline!B$87 * Baseline!B$7 )</f>
        <v>1.1359855080363193E-3</v>
      </c>
      <c r="AG967" s="48">
        <f>N967 * ( Baseline!D$87 * Baseline!B$11 )</f>
        <v>2.569500565165501E-4</v>
      </c>
      <c r="AH967" s="48">
        <f>O967 * ( Baseline!F$87 * Baseline!B$16 )</f>
        <v>4.6024169884949326E-2</v>
      </c>
      <c r="AI967" s="48">
        <f>P967 * ( Baseline!H$87 * Baseline!B$18 )</f>
        <v>5.7991697313611594E-4</v>
      </c>
      <c r="AJ967" s="48">
        <f t="shared" si="2"/>
        <v>4.7997022422638307E-2</v>
      </c>
      <c r="AK967" s="48">
        <f>Q967 * ( Baseline!B$87 * Baseline!B$7 )</f>
        <v>1.903999664947103E-5</v>
      </c>
      <c r="AL967" s="48">
        <f>R967 * ( Baseline!D$87 * Baseline!B$11 )</f>
        <v>2.6986335320791649E-4</v>
      </c>
      <c r="AM967" s="48">
        <f>S967 * ( Baseline!F$87 * Baseline!B$16 )</f>
        <v>5.7278369088502236E-5</v>
      </c>
      <c r="AN967" s="48">
        <f>T967 * ( Baseline!H$87 * Baseline!B$18 )</f>
        <v>3.4658056013186403E-2</v>
      </c>
      <c r="AO967" s="48">
        <f t="shared" si="3"/>
        <v>3.5004237732132293E-2</v>
      </c>
      <c r="AP967" s="48"/>
      <c r="AQ967" s="48">
        <f>V967 * ( (1-Baseline!B$88-Baseline!B$87) + (1-B967)*Baseline!B$88 )</f>
        <v>0.15291222864854351</v>
      </c>
      <c r="AR967" s="48">
        <f>W967 * ( (1-Baseline!B$88-Baseline!B$87) + (1-B967)*Baseline!B$88 )</f>
        <v>4.5515111087458674E-4</v>
      </c>
      <c r="AS967" s="48">
        <f>X967 * ( (1-Baseline!B$88-Baseline!B$87) + (1-B967)*Baseline!B$88 )</f>
        <v>2.3579833675196711E-3</v>
      </c>
      <c r="AT967" s="48">
        <f>Y967 * ( (1-Baseline!B$88-Baseline!B$87) + (1-B967)*Baseline!B$88 )</f>
        <v>4.0013817803071568E-4</v>
      </c>
      <c r="AU967" s="48">
        <f t="shared" si="4"/>
        <v>0.15612550130496847</v>
      </c>
      <c r="AV967" s="48">
        <f>AA967 * ( (1-Baseline!D$88-Baseline!D$87) + (1-B967)*Baseline!D$88 )</f>
        <v>3.3485903484771495E-4</v>
      </c>
      <c r="AW967" s="48">
        <f>AB967 * ( (1-Baseline!D$88-Baseline!D$87) + (1-B967)*Baseline!D$88 )</f>
        <v>2.6853279297113404E-2</v>
      </c>
      <c r="AX967" s="48">
        <f>AC967 * ( (1-Baseline!D$88-Baseline!D$87) + (1-B967)*Baseline!D$88 )</f>
        <v>3.923946504804409E-4</v>
      </c>
      <c r="AY967" s="48">
        <f>AD967 * ( (1-Baseline!D$88-Baseline!D$87) + (1-B967)*Baseline!D$88 )</f>
        <v>4.1211485840899047E-4</v>
      </c>
      <c r="AZ967" s="48">
        <f t="shared" si="5"/>
        <v>2.7992647840850551E-2</v>
      </c>
      <c r="BA967" s="48">
        <f>AF967 * ( (1-Baseline!F$88-Baseline!F$87) + (1-Baseline!B$36)*Baseline!F$88 )</f>
        <v>8.1749152311919265E-4</v>
      </c>
      <c r="BB967" s="48">
        <f>AG967 * ( (1-Baseline!F$88-Baseline!F$87) + (1-Baseline!B$36)*Baseline!F$88 )</f>
        <v>1.8490948307111799E-4</v>
      </c>
      <c r="BC967" s="48">
        <f>AH967 * ( (1-Baseline!F$88-Baseline!F$87) + (1-Baseline!B$36)*Baseline!F$88 )</f>
        <v>3.3120465422645858E-2</v>
      </c>
      <c r="BD967" s="48">
        <f>AI967 * ( (1-Baseline!F$88-Baseline!F$87) + (1-Baseline!B$36)*Baseline!F$88 )</f>
        <v>4.1732681121188942E-4</v>
      </c>
      <c r="BE967" s="48">
        <f t="shared" si="6"/>
        <v>3.4540193240048062E-2</v>
      </c>
      <c r="BF967" s="48">
        <f>AK967 * ( (1-Baseline!H$88-Baseline!H$87) + (1-Baseline!B$36)*Baseline!H$88 )</f>
        <v>1.5085770145308885E-5</v>
      </c>
      <c r="BG967" s="48">
        <f>AL967 * ( (1-Baseline!H$88-Baseline!H$87) + (1-Baseline!B$36)*Baseline!H$88 )</f>
        <v>2.1381813201369637E-4</v>
      </c>
      <c r="BH967" s="48">
        <f>AM967 * ( (1-Baseline!H$88-Baseline!H$87) + (1-Baseline!B$36)*Baseline!H$88 )</f>
        <v>4.5382797396202087E-5</v>
      </c>
      <c r="BI967" s="48">
        <f>AN967 * ( (1-Baseline!H$88-Baseline!H$87) + (1-Baseline!B$36)*Baseline!H$88 )</f>
        <v>2.7460270940367848E-2</v>
      </c>
      <c r="BJ967" s="48">
        <f t="shared" si="7"/>
        <v>2.7734557639923055E-2</v>
      </c>
      <c r="BK967" s="48"/>
      <c r="BL967" s="48">
        <f t="shared" si="18"/>
        <v>0.9794186559558371</v>
      </c>
      <c r="BM967" s="48">
        <f t="shared" si="19"/>
        <v>2.915289988312128E-3</v>
      </c>
      <c r="BN967" s="48">
        <f t="shared" si="20"/>
        <v>1.5103127598057752E-2</v>
      </c>
      <c r="BO967" s="48">
        <f t="shared" si="21"/>
        <v>2.5629264577931052E-3</v>
      </c>
      <c r="BP967" s="48">
        <f t="shared" si="8"/>
        <v>1.0000000000000002</v>
      </c>
      <c r="BQ967" s="48">
        <f t="shared" si="22"/>
        <v>1.1962392294988425E-2</v>
      </c>
      <c r="BR967" s="48">
        <f t="shared" si="23"/>
        <v>0.95929757877086463</v>
      </c>
      <c r="BS967" s="48">
        <f t="shared" si="24"/>
        <v>1.4017775407005518E-2</v>
      </c>
      <c r="BT967" s="48">
        <f t="shared" si="25"/>
        <v>1.472225352714145E-2</v>
      </c>
      <c r="BU967" s="48">
        <f t="shared" si="9"/>
        <v>1</v>
      </c>
      <c r="BV967" s="48">
        <f t="shared" si="26"/>
        <v>2.3667832934163843E-2</v>
      </c>
      <c r="BW967" s="48">
        <f t="shared" si="27"/>
        <v>5.3534582677644783E-3</v>
      </c>
      <c r="BX967" s="48">
        <f t="shared" si="28"/>
        <v>0.95889635568812981</v>
      </c>
      <c r="BY967" s="48">
        <f t="shared" si="29"/>
        <v>1.2082353109941919E-2</v>
      </c>
      <c r="BZ967" s="48">
        <f t="shared" si="10"/>
        <v>1</v>
      </c>
      <c r="CA967" s="48">
        <f t="shared" si="30"/>
        <v>5.4393404579106662E-4</v>
      </c>
      <c r="CB967" s="48">
        <f t="shared" si="31"/>
        <v>7.7094480752024561E-3</v>
      </c>
      <c r="CC967" s="48">
        <f t="shared" si="32"/>
        <v>1.6363267078352433E-3</v>
      </c>
      <c r="CD967" s="48">
        <f t="shared" si="33"/>
        <v>0.99011029117117122</v>
      </c>
      <c r="CE967" s="48">
        <f t="shared" si="11"/>
        <v>1</v>
      </c>
      <c r="CF967" s="48"/>
      <c r="CG967" s="48">
        <f t="shared" si="34"/>
        <v>0.9794186559558371</v>
      </c>
      <c r="CH967" s="48">
        <f t="shared" si="35"/>
        <v>2.915289988312128E-3</v>
      </c>
      <c r="CI967" s="48">
        <f t="shared" si="36"/>
        <v>1.5103127598057752E-2</v>
      </c>
      <c r="CJ967" s="48">
        <f t="shared" si="37"/>
        <v>2.5629264577931052E-3</v>
      </c>
      <c r="CK967" s="48">
        <f t="shared" si="12"/>
        <v>1.0000000000000002</v>
      </c>
      <c r="CL967" s="48">
        <f t="shared" si="38"/>
        <v>1.1962392294988425E-2</v>
      </c>
      <c r="CM967" s="48">
        <f t="shared" si="39"/>
        <v>0.95929757877086463</v>
      </c>
      <c r="CN967" s="48">
        <f t="shared" si="40"/>
        <v>1.4017775407005518E-2</v>
      </c>
      <c r="CO967" s="48">
        <f t="shared" si="41"/>
        <v>1.472225352714145E-2</v>
      </c>
      <c r="CP967" s="48">
        <f t="shared" si="13"/>
        <v>1</v>
      </c>
      <c r="CQ967" s="48">
        <f t="shared" si="42"/>
        <v>2.3667832934163843E-2</v>
      </c>
      <c r="CR967" s="48">
        <f t="shared" si="43"/>
        <v>5.3534582677644783E-3</v>
      </c>
      <c r="CS967" s="48">
        <f t="shared" si="44"/>
        <v>0.95889635568812981</v>
      </c>
      <c r="CT967" s="48">
        <f t="shared" si="45"/>
        <v>1.2082353109941919E-2</v>
      </c>
      <c r="CU967" s="48">
        <f t="shared" si="14"/>
        <v>1</v>
      </c>
      <c r="CV967" s="48">
        <f t="shared" si="46"/>
        <v>5.4393404579106662E-4</v>
      </c>
      <c r="CW967" s="48">
        <f t="shared" si="47"/>
        <v>7.7094480752024561E-3</v>
      </c>
      <c r="CX967" s="48">
        <f t="shared" si="48"/>
        <v>1.6363267078352433E-3</v>
      </c>
      <c r="CY967" s="48">
        <f t="shared" si="49"/>
        <v>0.99011029117117122</v>
      </c>
      <c r="CZ967" s="48">
        <f t="shared" si="15"/>
        <v>1</v>
      </c>
      <c r="DA967" s="48"/>
      <c r="DB967" s="48">
        <f>(AQ967*Baseline!B$7 + AV967*Baseline!B$11 + BA967*Baseline!B$16 + BF967*Baseline!B$18)</f>
        <v>78310.095827943238</v>
      </c>
      <c r="DC967" s="48">
        <f>(AR967*Baseline!B$7 + AW967*Baseline!B$11 + BB967*Baseline!B$16 + BG967*Baseline!B$18)</f>
        <v>68219.444460108818</v>
      </c>
      <c r="DD967" s="48">
        <f>(AS967*Baseline!B$7 + AX967*Baseline!B$11 + BC967*Baseline!B$16 + BH967*Baseline!B$18)</f>
        <v>115023.10082994217</v>
      </c>
      <c r="DE967" s="48">
        <f>(AT967*Baseline!B$7 + AY967*Baseline!B$11 + BD967*Baseline!B$16 + BI967*Baseline!B$18)</f>
        <v>1259904.2076345903</v>
      </c>
      <c r="DF967" s="48">
        <f t="shared" si="16"/>
        <v>1521456.8487525845</v>
      </c>
      <c r="DG967" s="48"/>
      <c r="DH967" s="48">
        <f t="shared" si="50"/>
        <v>5.1470467855955493E-2</v>
      </c>
      <c r="DI967" s="48">
        <f t="shared" si="51"/>
        <v>4.4838238111084602E-2</v>
      </c>
      <c r="DJ967" s="48">
        <f t="shared" si="52"/>
        <v>7.5600632988209668E-2</v>
      </c>
      <c r="DK967" s="48">
        <f t="shared" si="53"/>
        <v>0.82809066104475026</v>
      </c>
      <c r="DL967" s="48">
        <f t="shared" si="17"/>
        <v>1</v>
      </c>
      <c r="DM967" s="48"/>
      <c r="DN967" s="48">
        <f>DH967 / (Baseline!B$7/Baseline!B$17)</f>
        <v>5.4941339059068355</v>
      </c>
      <c r="DO967" s="48">
        <f>DI967 / (Baseline!B$11/Baseline!B$17)</f>
        <v>1.0824165287627134</v>
      </c>
      <c r="DP967" s="48">
        <f>DJ967 / (Baseline!B$16/Baseline!B$17)</f>
        <v>1.1682582498766005</v>
      </c>
      <c r="DQ967" s="48">
        <f>DK967 / (Baseline!B$18/Baseline!B$17)</f>
        <v>0.93622959794070737</v>
      </c>
      <c r="DR967" s="71"/>
      <c r="DS967" s="48">
        <f>(AU967*Baseline!B$34)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3.5948356445745275E-2</v>
      </c>
      <c r="DT967" s="48">
        <f>(AZ967*Baseline!B$34) + (Baseline!D$88*(1-Baseline!D$89)*Baseline!B$35) + (Baseline!D$88*Baseline!D$89*((1-Baseline!D$90)*Baseline!B$40 + Baseline!D$90*Baseline!B$41))</f>
        <v>1.0612465176127586E-2</v>
      </c>
      <c r="DU967" s="48">
        <f>(BE967*Baseline!B$34) + (Baseline!F$88*(1-Baseline!F$89)*Baseline!B$35) + (Baseline!F$88*Baseline!F$89*((1-Baseline!F$90)*Baseline!B$40 + Baseline!F$90*Baseline!B$41))</f>
        <v>1.2911668986007211E-2</v>
      </c>
      <c r="DV967" s="48">
        <f>(BJ967*Baseline!B$34) + (Baseline!H$88*(1-Baseline!H$89)*Baseline!B$35) + (Baseline!H$88*Baseline!H$89*((1-Baseline!H$90)*Baseline!B$40 + Baseline!H$90*Baseline!B$41))</f>
        <v>9.3051836459884588E-3</v>
      </c>
      <c r="DW967" s="48">
        <f>( DS967*Baseline!B$7 + DT967*Baseline!B$11 + DU967*Baseline!B$16 + DV967*Baseline!B$18 ) / Baseline!B$17</f>
        <v>9.8423206938346754E-3</v>
      </c>
    </row>
    <row r="968" spans="1:127">
      <c r="A968" s="7" t="s">
        <v>1304</v>
      </c>
      <c r="B968" s="1">
        <f>MIN( MAX( NORMINV( MCrands!B968, (B$5+B$4)/2, (B$5-B$4)/3.29 ), 0 ), 1 )</f>
        <v>0.5067336512762568</v>
      </c>
      <c r="C968" s="1">
        <f>MAX( NORMINV( MCrands!C968, (C$5+C$4)/2, (C$5-C$4)/3.29 ), 0 )</f>
        <v>2.3175288591673961</v>
      </c>
      <c r="D968" s="40"/>
      <c r="E968" s="40">
        <f>Baseline!B$33 * (C968 * Baseline!B$66*Baseline!B$66/Baseline!B$73 + Baseline!B$52*Baseline!B$52/Baseline!B$74 + Baseline!B$53*Baseline!B$53/Baseline!B$75 + Baseline!B$54*Baseline!B$54/Baseline!B$76)</f>
        <v>1.9401685560569515E-5</v>
      </c>
      <c r="F968" s="40">
        <f>Baseline!B$33 * (C968 * Baseline!B$66*Baseline!B$57/Baseline!B$73 + Baseline!B$52*Baseline!B$67/Baseline!B$74 + Baseline!B$53*Baseline!B$55/Baseline!B$75 + Baseline!B$54*Baseline!B$56/Baseline!B$76)</f>
        <v>3.9199437600665192E-8</v>
      </c>
      <c r="G968" s="1">
        <f>Baseline!B$33 * (C968 * Baseline!B$66*Baseline!B$58/Baseline!B$73 + Baseline!B$52*Baseline!B$59/Baseline!B$74 + Baseline!B$53*Baseline!B$68/Baseline!B$75 + Baseline!B$54*Baseline!B$60/Baseline!B$76)</f>
        <v>1.0801965997695306E-7</v>
      </c>
      <c r="H968" s="40">
        <f>Baseline!B$33 * (C968 * Baseline!B$66*Baseline!B$61/Baseline!B$73 + Baseline!B$52*Baseline!B$62/Baseline!B$74 + Baseline!B$53*Baseline!B$63/Baseline!B$75 + Baseline!B$54*Baseline!B$69/Baseline!B$76)</f>
        <v>1.691400995849183E-9</v>
      </c>
      <c r="I968" s="40">
        <f>Baseline!B$33 * (C968 * Baseline!B$57*Baseline!B$66/Baseline!B$73 + Baseline!B$67*Baseline!B$52/Baseline!B$74 + Baseline!B$55*Baseline!B$53/Baseline!B$75 + Baseline!B$56*Baseline!B$54/Baseline!B$76)</f>
        <v>3.9199437600665192E-8</v>
      </c>
      <c r="J968" s="1">
        <f>Baseline!B$33 * (C968 * Baseline!B$57*Baseline!B$57/Baseline!B$73 + Baseline!B$67*Baseline!B$67/Baseline!B$74 + Baseline!B$55*Baseline!B$55/Baseline!B$75 + Baseline!B$56*Baseline!B$56/Baseline!B$76)</f>
        <v>1.7949605919227446E-6</v>
      </c>
      <c r="K968" s="40">
        <f>Baseline!B$33 * (C968 * Baseline!B$57*Baseline!B$58/Baseline!B$73 + Baseline!B$67*Baseline!B$59/Baseline!B$74 + Baseline!B$55*Baseline!B$68/Baseline!B$75 + Baseline!B$56*Baseline!B$60/Baseline!B$76)</f>
        <v>1.3929211187313223E-8</v>
      </c>
      <c r="L968" s="1">
        <f>Baseline!B$33 * (C968 * Baseline!B$57*Baseline!B$61/Baseline!B$73 + Baseline!B$67*Baseline!B$62/Baseline!B$74 + Baseline!B$55*Baseline!B$63/Baseline!B$75 + Baseline!B$56*Baseline!B$69/Baseline!B$76)</f>
        <v>1.4629420237984952E-8</v>
      </c>
      <c r="M968" s="40">
        <f>Baseline!B$33 * (C968 * Baseline!B$58*Baseline!B$66/Baseline!B$73 + Baseline!B$59*Baseline!B$52/Baseline!B$74 + Baseline!B$68*Baseline!B$53/Baseline!B$75 + Baseline!B$60*Baseline!B$54/Baseline!B$76)</f>
        <v>1.0801965997695306E-7</v>
      </c>
      <c r="N968" s="1">
        <f>Baseline!B$33 * (C968 * Baseline!B$58*Baseline!B$57/Baseline!B$73 + Baseline!B$59*Baseline!B$67/Baseline!B$74 + Baseline!B$68*Baseline!B$55/Baseline!B$75 + Baseline!B$60*Baseline!B$56/Baseline!B$76)</f>
        <v>1.3929211187313223E-8</v>
      </c>
      <c r="O968" s="1">
        <f>Baseline!B$33 * (C968 * Baseline!B$58*Baseline!B$58/Baseline!B$73 + Baseline!B$59*Baseline!B$59/Baseline!B$74 + Baseline!B$68*Baseline!B$68/Baseline!B$75 + Baseline!B$60*Baseline!B$60/Baseline!B$76)</f>
        <v>1.3250167959299724E-6</v>
      </c>
      <c r="P968" s="40">
        <f>Baseline!B$33 * (C968 * Baseline!B$58*Baseline!B$61/Baseline!B$73 + Baseline!B$59*Baseline!B$62/Baseline!B$74 + Baseline!B$68*Baseline!B$63/Baseline!B$75 + Baseline!B$60*Baseline!B$69/Baseline!B$76)</f>
        <v>1.648974079914894E-9</v>
      </c>
      <c r="Q968" s="40">
        <f>Baseline!B$33 * (C968 * Baseline!B$61*Baseline!B$66/Baseline!B$73 + Baseline!B$62*Baseline!B$52/Baseline!B$74 + Baseline!B$63*Baseline!B$53/Baseline!B$75 + Baseline!B$69*Baseline!B$54/Baseline!B$76)</f>
        <v>1.691400995849183E-9</v>
      </c>
      <c r="R968" s="40">
        <f>Baseline!B$33 * (C968 * Baseline!B$61*Baseline!B$57/Baseline!B$73 + Baseline!B$62*Baseline!B$67/Baseline!B$74 + Baseline!B$63*Baseline!B$55/Baseline!B$75 + Baseline!B$69*Baseline!B$56/Baseline!B$76)</f>
        <v>1.4629420237984952E-8</v>
      </c>
      <c r="S968" s="40">
        <f>Baseline!B$33 * (C968 * Baseline!B$61*Baseline!B$58/Baseline!B$73 + Baseline!B$62*Baseline!B$59/Baseline!B$74 + Baseline!B$63*Baseline!B$68/Baseline!B$75 + Baseline!B$69*Baseline!B$60/Baseline!B$76)</f>
        <v>1.648974079914894E-9</v>
      </c>
      <c r="T968" s="40">
        <f>Baseline!B$33 * (C968 * Baseline!B$61*Baseline!B$61/Baseline!B$73 + Baseline!B$62*Baseline!B$62/Baseline!B$74 + Baseline!B$63*Baseline!B$63/Baseline!B$75 + Baseline!B$69*Baseline!B$69/Baseline!B$76)</f>
        <v>9.8551803371753663E-8</v>
      </c>
      <c r="U968" s="40"/>
      <c r="V968" s="40">
        <f>E968 * ( Baseline!B$87 * Baseline!B$7 )</f>
        <v>0.20137009443315099</v>
      </c>
      <c r="W968" s="40">
        <f>F968 * ( Baseline!D$87 * Baseline!B$11 )</f>
        <v>7.2309617655373659E-4</v>
      </c>
      <c r="X968" s="40">
        <f>G968 * ( Baseline!F$87 * Baseline!B$16 )</f>
        <v>3.7520380361360968E-3</v>
      </c>
      <c r="Y968" s="40">
        <f>H968 * ( Baseline!H$87 * Baseline!B$18 )</f>
        <v>5.948208520945667E-4</v>
      </c>
      <c r="Z968" s="48">
        <f t="shared" si="0"/>
        <v>0.2064400494979354</v>
      </c>
      <c r="AA968" s="40">
        <f>I968 * ( Baseline!B$87 * Baseline!B$7 )</f>
        <v>4.0685096285730403E-4</v>
      </c>
      <c r="AB968" s="1">
        <f>J968 * ( Baseline!D$87 * Baseline!B$11 )</f>
        <v>3.3110912312220096E-2</v>
      </c>
      <c r="AC968" s="1">
        <f>K968 * ( Baseline!F$87 * Baseline!B$16 )</f>
        <v>4.8382794575841482E-4</v>
      </c>
      <c r="AD968" s="1">
        <f>L968 * ( Baseline!F$87 * Baseline!B$16 )</f>
        <v>5.0814954602939894E-4</v>
      </c>
      <c r="AE968" s="48">
        <f t="shared" si="1"/>
        <v>3.4509740766865214E-2</v>
      </c>
      <c r="AF968" s="48">
        <f>M968 * ( Baseline!B$87 * Baseline!B$7 )</f>
        <v>1.1211360509007957E-3</v>
      </c>
      <c r="AG968" s="48">
        <f>N968 * ( Baseline!D$87 * Baseline!B$11 )</f>
        <v>2.5694652700284677E-4</v>
      </c>
      <c r="AH968" s="48">
        <f>O968 * ( Baseline!F$87 * Baseline!B$16 )</f>
        <v>4.6024153546763182E-2</v>
      </c>
      <c r="AI968" s="48">
        <f>P968 * ( Baseline!H$87 * Baseline!B$18 )</f>
        <v>5.7990043147892903E-4</v>
      </c>
      <c r="AJ968" s="48">
        <f t="shared" si="2"/>
        <v>4.7982136556145756E-2</v>
      </c>
      <c r="AK968" s="48">
        <f>Q968 * ( Baseline!B$87 * Baseline!B$7 )</f>
        <v>1.7555050935918671E-5</v>
      </c>
      <c r="AL968" s="48">
        <f>R968 * ( Baseline!D$87 * Baseline!B$11 )</f>
        <v>2.6986300025654616E-4</v>
      </c>
      <c r="AM968" s="48">
        <f>S968 * ( Baseline!F$87 * Baseline!B$16 )</f>
        <v>5.7276735269887535E-5</v>
      </c>
      <c r="AN968" s="48">
        <f>T968 * ( Baseline!H$87 * Baseline!B$18 )</f>
        <v>3.4658054359020689E-2</v>
      </c>
      <c r="AO968" s="48">
        <f t="shared" si="3"/>
        <v>3.5002749145483042E-2</v>
      </c>
      <c r="AP968" s="48"/>
      <c r="AQ968" s="48">
        <f>V968 * ( (1-Baseline!B$88-Baseline!B$87) + (1-B968)*Baseline!B$88 )</f>
        <v>0.1062442815554214</v>
      </c>
      <c r="AR968" s="48">
        <f>W968 * ( (1-Baseline!B$88-Baseline!B$87) + (1-B968)*Baseline!B$88 )</f>
        <v>3.8151064084109818E-4</v>
      </c>
      <c r="AS968" s="48">
        <f>X968 * ( (1-Baseline!B$88-Baseline!B$87) + (1-B968)*Baseline!B$88 )</f>
        <v>1.9796017210997946E-3</v>
      </c>
      <c r="AT968" s="48">
        <f>Y968 * ( (1-Baseline!B$88-Baseline!B$87) + (1-B968)*Baseline!B$88 )</f>
        <v>3.1383167526869365E-4</v>
      </c>
      <c r="AU968" s="48">
        <f t="shared" si="4"/>
        <v>0.10891922559263098</v>
      </c>
      <c r="AV968" s="48">
        <f>AA968 * ( (1-Baseline!D$88-Baseline!D$87) + (1-B968)*Baseline!D$88 )</f>
        <v>3.1098944049278441E-4</v>
      </c>
      <c r="AW968" s="48">
        <f>AB968 * ( (1-Baseline!D$88-Baseline!D$87) + (1-B968)*Baseline!D$88 )</f>
        <v>2.5309376243984757E-2</v>
      </c>
      <c r="AX968" s="48">
        <f>AC968 * ( (1-Baseline!D$88-Baseline!D$87) + (1-B968)*Baseline!D$88 )</f>
        <v>3.6982923940862298E-4</v>
      </c>
      <c r="AY968" s="48">
        <f>AD968 * ( (1-Baseline!D$88-Baseline!D$87) + (1-B968)*Baseline!D$88 )</f>
        <v>3.8842022615974783E-4</v>
      </c>
      <c r="AZ968" s="48">
        <f t="shared" si="5"/>
        <v>2.6378615150045914E-2</v>
      </c>
      <c r="BA968" s="48">
        <f>AF968 * ( (1-Baseline!F$88-Baseline!F$87) + (1-Baseline!B$36)*Baseline!F$88 )</f>
        <v>8.0680537858184151E-4</v>
      </c>
      <c r="BB968" s="48">
        <f>AG968 * ( (1-Baseline!F$88-Baseline!F$87) + (1-Baseline!B$36)*Baseline!F$88 )</f>
        <v>1.8490694312011264E-4</v>
      </c>
      <c r="BC968" s="48">
        <f>AH968 * ( (1-Baseline!F$88-Baseline!F$87) + (1-Baseline!B$36)*Baseline!F$88 )</f>
        <v>3.3120453665164286E-2</v>
      </c>
      <c r="BD968" s="48">
        <f>AI968 * ( (1-Baseline!F$88-Baseline!F$87) + (1-Baseline!B$36)*Baseline!F$88 )</f>
        <v>4.173149073060447E-4</v>
      </c>
      <c r="BE968" s="48">
        <f t="shared" si="6"/>
        <v>3.4529480894172286E-2</v>
      </c>
      <c r="BF968" s="48">
        <f>AK968 * ( (1-Baseline!H$88-Baseline!H$87) + (1-Baseline!B$36)*Baseline!H$88 )</f>
        <v>1.390921795754708E-5</v>
      </c>
      <c r="BG968" s="48">
        <f>AL968 * ( (1-Baseline!H$88-Baseline!H$87) + (1-Baseline!B$36)*Baseline!H$88 )</f>
        <v>2.1381785236326663E-4</v>
      </c>
      <c r="BH968" s="48">
        <f>AM968 * ( (1-Baseline!H$88-Baseline!H$87) + (1-Baseline!B$36)*Baseline!H$88 )</f>
        <v>4.5381502889037289E-5</v>
      </c>
      <c r="BI968" s="48">
        <f>AN968 * ( (1-Baseline!H$88-Baseline!H$87) + (1-Baseline!B$36)*Baseline!H$88 )</f>
        <v>2.746026962973927E-2</v>
      </c>
      <c r="BJ968" s="48">
        <f t="shared" si="7"/>
        <v>2.7733378202949122E-2</v>
      </c>
      <c r="BK968" s="48"/>
      <c r="BL968" s="48">
        <f t="shared" si="18"/>
        <v>0.97544102960101686</v>
      </c>
      <c r="BM968" s="48">
        <f t="shared" si="19"/>
        <v>3.5026932918894122E-3</v>
      </c>
      <c r="BN968" s="48">
        <f t="shared" si="20"/>
        <v>1.8174952221049631E-2</v>
      </c>
      <c r="BO968" s="48">
        <f t="shared" si="21"/>
        <v>2.8813248860440495E-3</v>
      </c>
      <c r="BP968" s="48">
        <f t="shared" si="8"/>
        <v>1</v>
      </c>
      <c r="BQ968" s="48">
        <f t="shared" si="22"/>
        <v>1.1789452885370411E-2</v>
      </c>
      <c r="BR968" s="48">
        <f t="shared" si="23"/>
        <v>0.95946569219122579</v>
      </c>
      <c r="BS968" s="48">
        <f t="shared" si="24"/>
        <v>1.4020039994706824E-2</v>
      </c>
      <c r="BT968" s="48">
        <f t="shared" si="25"/>
        <v>1.4724814928696959E-2</v>
      </c>
      <c r="BU968" s="48">
        <f t="shared" si="9"/>
        <v>0.99999999999999989</v>
      </c>
      <c r="BV968" s="48">
        <f t="shared" si="26"/>
        <v>2.3365696723173447E-2</v>
      </c>
      <c r="BW968" s="48">
        <f t="shared" si="27"/>
        <v>5.3550455533005227E-3</v>
      </c>
      <c r="BX968" s="48">
        <f t="shared" si="28"/>
        <v>0.95919350095860234</v>
      </c>
      <c r="BY968" s="48">
        <f t="shared" si="29"/>
        <v>1.2085756764923652E-2</v>
      </c>
      <c r="BZ968" s="48">
        <f t="shared" si="10"/>
        <v>0.99999999999999989</v>
      </c>
      <c r="CA968" s="48">
        <f t="shared" si="30"/>
        <v>5.0153348992543569E-4</v>
      </c>
      <c r="CB968" s="48">
        <f t="shared" si="31"/>
        <v>7.7097658568161592E-3</v>
      </c>
      <c r="CC968" s="48">
        <f t="shared" si="32"/>
        <v>1.6363496201920145E-3</v>
      </c>
      <c r="CD968" s="48">
        <f t="shared" si="33"/>
        <v>0.99015235103306631</v>
      </c>
      <c r="CE968" s="48">
        <f t="shared" si="11"/>
        <v>0.99999999999999989</v>
      </c>
      <c r="CF968" s="48"/>
      <c r="CG968" s="48">
        <f t="shared" si="34"/>
        <v>0.97544102960101686</v>
      </c>
      <c r="CH968" s="48">
        <f t="shared" si="35"/>
        <v>3.5026932918894122E-3</v>
      </c>
      <c r="CI968" s="48">
        <f t="shared" si="36"/>
        <v>1.8174952221049631E-2</v>
      </c>
      <c r="CJ968" s="48">
        <f t="shared" si="37"/>
        <v>2.8813248860440495E-3</v>
      </c>
      <c r="CK968" s="48">
        <f t="shared" si="12"/>
        <v>1</v>
      </c>
      <c r="CL968" s="48">
        <f t="shared" si="38"/>
        <v>1.1789452885370411E-2</v>
      </c>
      <c r="CM968" s="48">
        <f t="shared" si="39"/>
        <v>0.95946569219122579</v>
      </c>
      <c r="CN968" s="48">
        <f t="shared" si="40"/>
        <v>1.4020039994706824E-2</v>
      </c>
      <c r="CO968" s="48">
        <f t="shared" si="41"/>
        <v>1.4724814928696959E-2</v>
      </c>
      <c r="CP968" s="48">
        <f t="shared" si="13"/>
        <v>0.99999999999999989</v>
      </c>
      <c r="CQ968" s="48">
        <f t="shared" si="42"/>
        <v>2.3365696723173447E-2</v>
      </c>
      <c r="CR968" s="48">
        <f t="shared" si="43"/>
        <v>5.3550455533005227E-3</v>
      </c>
      <c r="CS968" s="48">
        <f t="shared" si="44"/>
        <v>0.95919350095860234</v>
      </c>
      <c r="CT968" s="48">
        <f t="shared" si="45"/>
        <v>1.2085756764923652E-2</v>
      </c>
      <c r="CU968" s="48">
        <f t="shared" si="14"/>
        <v>0.99999999999999989</v>
      </c>
      <c r="CV968" s="48">
        <f t="shared" si="46"/>
        <v>5.0153348992543569E-4</v>
      </c>
      <c r="CW968" s="48">
        <f t="shared" si="47"/>
        <v>7.7097658568161592E-3</v>
      </c>
      <c r="CX968" s="48">
        <f t="shared" si="48"/>
        <v>1.6363496201920145E-3</v>
      </c>
      <c r="CY968" s="48">
        <f t="shared" si="49"/>
        <v>0.99015235103306631</v>
      </c>
      <c r="CZ968" s="48">
        <f t="shared" si="15"/>
        <v>0.99999999999999989</v>
      </c>
      <c r="DA968" s="48"/>
      <c r="DB968" s="48">
        <f>(AQ968*Baseline!B$7 + AV968*Baseline!B$11 + BA968*Baseline!B$16 + BF968*Baseline!B$18)</f>
        <v>55535.275954414974</v>
      </c>
      <c r="DC968" s="48">
        <f>(AR968*Baseline!B$7 + AW968*Baseline!B$11 + BB968*Baseline!B$16 + BG968*Baseline!B$18)</f>
        <v>64872.724049203498</v>
      </c>
      <c r="DD968" s="48">
        <f>(AS968*Baseline!B$7 + AX968*Baseline!B$11 + BC968*Baseline!B$16 + BH968*Baseline!B$18)</f>
        <v>114791.09432251623</v>
      </c>
      <c r="DE968" s="48">
        <f>(AT968*Baseline!B$7 + AY968*Baseline!B$11 + BD968*Baseline!B$16 + BI968*Baseline!B$18)</f>
        <v>1259811.4346672839</v>
      </c>
      <c r="DF968" s="48">
        <f t="shared" si="16"/>
        <v>1495010.5289934187</v>
      </c>
      <c r="DG968" s="48"/>
      <c r="DH968" s="48">
        <f t="shared" si="50"/>
        <v>3.7147080155887954E-2</v>
      </c>
      <c r="DI968" s="48">
        <f t="shared" si="51"/>
        <v>4.339282084714273E-2</v>
      </c>
      <c r="DJ968" s="48">
        <f t="shared" si="52"/>
        <v>7.6782799917673061E-2</v>
      </c>
      <c r="DK968" s="48">
        <f t="shared" si="53"/>
        <v>0.84267729907929623</v>
      </c>
      <c r="DL968" s="48">
        <f t="shared" si="17"/>
        <v>1</v>
      </c>
      <c r="DM968" s="48"/>
      <c r="DN968" s="48">
        <f>DH968 / (Baseline!B$7/Baseline!B$17)</f>
        <v>3.9652064784231067</v>
      </c>
      <c r="DO968" s="48">
        <f>DI968 / (Baseline!B$11/Baseline!B$17)</f>
        <v>1.0475234641964033</v>
      </c>
      <c r="DP968" s="48">
        <f>DJ968 / (Baseline!B$16/Baseline!B$17)</f>
        <v>1.1865263015249548</v>
      </c>
      <c r="DQ968" s="48">
        <f>DK968 / (Baseline!B$18/Baseline!B$17)</f>
        <v>0.95272107997862832</v>
      </c>
      <c r="DR968" s="71"/>
      <c r="DS968" s="48">
        <f>(AU968*Baseline!B$34)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2.8867415088894646E-2</v>
      </c>
      <c r="DT968" s="48">
        <f>(AZ968*Baseline!B$34) + (Baseline!D$88*(1-Baseline!D$89)*Baseline!B$35) + (Baseline!D$88*Baseline!D$89*((1-Baseline!D$90)*Baseline!B$40 + Baseline!D$90*Baseline!B$41))</f>
        <v>1.0370360272506891E-2</v>
      </c>
      <c r="DU968" s="48">
        <f>(BE968*Baseline!B$34) + (Baseline!F$88*(1-Baseline!F$89)*Baseline!B$35) + (Baseline!F$88*Baseline!F$89*((1-Baseline!F$90)*Baseline!B$40 + Baseline!F$90*Baseline!B$41))</f>
        <v>1.2910062134125846E-2</v>
      </c>
      <c r="DV968" s="48">
        <f>(BJ968*Baseline!B$34) + (Baseline!H$88*(1-Baseline!H$89)*Baseline!B$35) + (Baseline!H$88*Baseline!H$89*((1-Baseline!H$90)*Baseline!B$40 + Baseline!H$90*Baseline!B$41))</f>
        <v>9.3050067304423691E-3</v>
      </c>
      <c r="DW968" s="48">
        <f>( DS968*Baseline!B$7 + DT968*Baseline!B$11 + DU968*Baseline!B$16 + DV968*Baseline!B$18 ) / Baseline!B$17</f>
        <v>9.7656951374591044E-3</v>
      </c>
    </row>
    <row r="969" spans="1:127">
      <c r="A969" s="7" t="s">
        <v>1305</v>
      </c>
      <c r="B969" s="1">
        <f>MIN( MAX( NORMINV( MCrands!B969, (B$5+B$4)/2, (B$5-B$4)/3.29 ), 0 ), 1 )</f>
        <v>0.36217524815325353</v>
      </c>
      <c r="C969" s="1">
        <f>MAX( NORMINV( MCrands!C969, (C$5+C$4)/2, (C$5-C$4)/3.29 ), 0 )</f>
        <v>2.5501025664043806</v>
      </c>
      <c r="D969" s="40"/>
      <c r="E969" s="40">
        <f>Baseline!B$33 * (C969 * Baseline!B$66*Baseline!B$66/Baseline!B$73 + Baseline!B$52*Baseline!B$52/Baseline!B$74 + Baseline!B$53*Baseline!B$53/Baseline!B$75 + Baseline!B$54*Baseline!B$54/Baseline!B$76)</f>
        <v>2.1347872281037007E-5</v>
      </c>
      <c r="F969" s="40">
        <f>Baseline!B$33 * (C969 * Baseline!B$66*Baseline!B$57/Baseline!B$73 + Baseline!B$52*Baseline!B$67/Baseline!B$74 + Baseline!B$53*Baseline!B$55/Baseline!B$75 + Baseline!B$54*Baseline!B$56/Baseline!B$76)</f>
        <v>3.9459709980533797E-8</v>
      </c>
      <c r="G969" s="1">
        <f>Baseline!B$33 * (C969 * Baseline!B$66*Baseline!B$58/Baseline!B$73 + Baseline!B$52*Baseline!B$59/Baseline!B$74 + Baseline!B$53*Baseline!B$68/Baseline!B$75 + Baseline!B$54*Baseline!B$60/Baseline!B$76)</f>
        <v>1.0865949624413006E-7</v>
      </c>
      <c r="H969" s="40">
        <f>Baseline!B$33 * (C969 * Baseline!B$66*Baseline!B$61/Baseline!B$73 + Baseline!B$52*Baseline!B$62/Baseline!B$74 + Baseline!B$53*Baseline!B$63/Baseline!B$75 + Baseline!B$54*Baseline!B$69/Baseline!B$76)</f>
        <v>1.7553846225668817E-9</v>
      </c>
      <c r="I969" s="40">
        <f>Baseline!B$33 * (C969 * Baseline!B$57*Baseline!B$66/Baseline!B$73 + Baseline!B$67*Baseline!B$52/Baseline!B$74 + Baseline!B$55*Baseline!B$53/Baseline!B$75 + Baseline!B$56*Baseline!B$54/Baseline!B$76)</f>
        <v>3.9459709980533797E-8</v>
      </c>
      <c r="J969" s="1">
        <f>Baseline!B$33 * (C969 * Baseline!B$57*Baseline!B$57/Baseline!B$73 + Baseline!B$67*Baseline!B$67/Baseline!B$74 + Baseline!B$55*Baseline!B$55/Baseline!B$75 + Baseline!B$56*Baseline!B$56/Baseline!B$76)</f>
        <v>1.7949606267301509E-6</v>
      </c>
      <c r="K969" s="40">
        <f>Baseline!B$33 * (C969 * Baseline!B$57*Baseline!B$58/Baseline!B$73 + Baseline!B$67*Baseline!B$59/Baseline!B$74 + Baseline!B$55*Baseline!B$68/Baseline!B$75 + Baseline!B$56*Baseline!B$60/Baseline!B$76)</f>
        <v>1.3929296755520135E-8</v>
      </c>
      <c r="L969" s="1">
        <f>Baseline!B$33 * (C969 * Baseline!B$57*Baseline!B$61/Baseline!B$73 + Baseline!B$67*Baseline!B$62/Baseline!B$74 + Baseline!B$55*Baseline!B$63/Baseline!B$75 + Baseline!B$56*Baseline!B$69/Baseline!B$76)</f>
        <v>1.4629428794805644E-8</v>
      </c>
      <c r="M969" s="40">
        <f>Baseline!B$33 * (C969 * Baseline!B$58*Baseline!B$66/Baseline!B$73 + Baseline!B$59*Baseline!B$52/Baseline!B$74 + Baseline!B$68*Baseline!B$53/Baseline!B$75 + Baseline!B$60*Baseline!B$54/Baseline!B$76)</f>
        <v>1.0865949624413006E-7</v>
      </c>
      <c r="N969" s="1">
        <f>Baseline!B$33 * (C969 * Baseline!B$58*Baseline!B$57/Baseline!B$73 + Baseline!B$59*Baseline!B$67/Baseline!B$74 + Baseline!B$68*Baseline!B$55/Baseline!B$75 + Baseline!B$60*Baseline!B$56/Baseline!B$76)</f>
        <v>1.3929296755520135E-8</v>
      </c>
      <c r="O969" s="1">
        <f>Baseline!B$33 * (C969 * Baseline!B$58*Baseline!B$58/Baseline!B$73 + Baseline!B$59*Baseline!B$59/Baseline!B$74 + Baseline!B$68*Baseline!B$68/Baseline!B$75 + Baseline!B$60*Baseline!B$60/Baseline!B$76)</f>
        <v>1.3250170062851478E-6</v>
      </c>
      <c r="P969" s="40">
        <f>Baseline!B$33 * (C969 * Baseline!B$58*Baseline!B$61/Baseline!B$73 + Baseline!B$59*Baseline!B$62/Baseline!B$74 + Baseline!B$68*Baseline!B$63/Baseline!B$75 + Baseline!B$60*Baseline!B$69/Baseline!B$76)</f>
        <v>1.6489951154324263E-9</v>
      </c>
      <c r="Q969" s="40">
        <f>Baseline!B$33 * (C969 * Baseline!B$61*Baseline!B$66/Baseline!B$73 + Baseline!B$62*Baseline!B$52/Baseline!B$74 + Baseline!B$63*Baseline!B$53/Baseline!B$75 + Baseline!B$69*Baseline!B$54/Baseline!B$76)</f>
        <v>1.7553846225668815E-9</v>
      </c>
      <c r="R969" s="40">
        <f>Baseline!B$33 * (C969 * Baseline!B$61*Baseline!B$57/Baseline!B$73 + Baseline!B$62*Baseline!B$67/Baseline!B$74 + Baseline!B$63*Baseline!B$55/Baseline!B$75 + Baseline!B$69*Baseline!B$56/Baseline!B$76)</f>
        <v>1.4629428794805644E-8</v>
      </c>
      <c r="S969" s="40">
        <f>Baseline!B$33 * (C969 * Baseline!B$61*Baseline!B$58/Baseline!B$73 + Baseline!B$62*Baseline!B$59/Baseline!B$74 + Baseline!B$63*Baseline!B$68/Baseline!B$75 + Baseline!B$69*Baseline!B$60/Baseline!B$76)</f>
        <v>1.6489951154324263E-9</v>
      </c>
      <c r="T969" s="40">
        <f>Baseline!B$33 * (C969 * Baseline!B$61*Baseline!B$61/Baseline!B$73 + Baseline!B$62*Baseline!B$62/Baseline!B$74 + Baseline!B$63*Baseline!B$63/Baseline!B$75 + Baseline!B$69*Baseline!B$69/Baseline!B$76)</f>
        <v>9.8551805475305433E-8</v>
      </c>
      <c r="U969" s="40"/>
      <c r="V969" s="40">
        <f>E969 * ( Baseline!B$87 * Baseline!B$7 )</f>
        <v>0.22156956640488309</v>
      </c>
      <c r="W969" s="40">
        <f>F969 * ( Baseline!D$87 * Baseline!B$11 )</f>
        <v>7.278973159135099E-4</v>
      </c>
      <c r="X969" s="40">
        <f>G969 * ( Baseline!F$87 * Baseline!B$16 )</f>
        <v>3.7742626016629617E-3</v>
      </c>
      <c r="Y969" s="40">
        <f>H969 * ( Baseline!H$87 * Baseline!B$18 )</f>
        <v>6.1732219592593564E-4</v>
      </c>
      <c r="Z969" s="48">
        <f t="shared" si="0"/>
        <v>0.22668904851838553</v>
      </c>
      <c r="AA969" s="40">
        <f>I969 * ( Baseline!B$87 * Baseline!B$7 )</f>
        <v>4.095523298879603E-4</v>
      </c>
      <c r="AB969" s="1">
        <f>J969 * ( Baseline!D$87 * Baseline!B$11 )</f>
        <v>3.3110912954298251E-2</v>
      </c>
      <c r="AC969" s="1">
        <f>K969 * ( Baseline!F$87 * Baseline!B$16 )</f>
        <v>4.8383091795039433E-4</v>
      </c>
      <c r="AD969" s="1">
        <f>L969 * ( Baseline!F$87 * Baseline!B$16 )</f>
        <v>5.0814984324859687E-4</v>
      </c>
      <c r="AE969" s="48">
        <f t="shared" si="1"/>
        <v>3.4512446045385198E-2</v>
      </c>
      <c r="AF969" s="48">
        <f>M969 * ( Baseline!B$87 * Baseline!B$7 )</f>
        <v>1.1277769115178259E-3</v>
      </c>
      <c r="AG969" s="48">
        <f>N969 * ( Baseline!D$87 * Baseline!B$11 )</f>
        <v>2.5694810544496326E-4</v>
      </c>
      <c r="AH969" s="48">
        <f>O969 * ( Baseline!F$87 * Baseline!B$16 )</f>
        <v>4.6024160853401802E-2</v>
      </c>
      <c r="AI969" s="48">
        <f>P969 * ( Baseline!H$87 * Baseline!B$18 )</f>
        <v>5.7990782911230719E-4</v>
      </c>
      <c r="AJ969" s="48">
        <f t="shared" si="2"/>
        <v>4.7988793699476895E-2</v>
      </c>
      <c r="AK969" s="48">
        <f>Q969 * ( Baseline!B$87 * Baseline!B$7 )</f>
        <v>1.8219136997621665E-5</v>
      </c>
      <c r="AL969" s="48">
        <f>R969 * ( Baseline!D$87 * Baseline!B$11 )</f>
        <v>2.6986315810075781E-4</v>
      </c>
      <c r="AM969" s="48">
        <f>S969 * ( Baseline!F$87 * Baseline!B$16 )</f>
        <v>5.7277465933749164E-5</v>
      </c>
      <c r="AN969" s="48">
        <f>T969 * ( Baseline!H$87 * Baseline!B$18 )</f>
        <v>3.465805509878403E-2</v>
      </c>
      <c r="AO969" s="48">
        <f t="shared" si="3"/>
        <v>3.5003414859816159E-2</v>
      </c>
      <c r="AP969" s="48"/>
      <c r="AQ969" s="48">
        <f>V969 * ( (1-Baseline!B$88-Baseline!B$87) + (1-B969)*Baseline!B$88 )</f>
        <v>0.14540813638446998</v>
      </c>
      <c r="AR969" s="48">
        <f>W969 * ( (1-Baseline!B$88-Baseline!B$87) + (1-B969)*Baseline!B$88 )</f>
        <v>4.7769282534421506E-4</v>
      </c>
      <c r="AS969" s="48">
        <f>X969 * ( (1-Baseline!B$88-Baseline!B$87) + (1-B969)*Baseline!B$88 )</f>
        <v>2.4769127820133581E-3</v>
      </c>
      <c r="AT969" s="48">
        <f>Y969 * ( (1-Baseline!B$88-Baseline!B$87) + (1-B969)*Baseline!B$88 )</f>
        <v>4.0512635157813207E-4</v>
      </c>
      <c r="AU969" s="48">
        <f t="shared" si="4"/>
        <v>0.14876786834340569</v>
      </c>
      <c r="AV969" s="48">
        <f>AA969 * ( (1-Baseline!D$88-Baseline!D$87) + (1-B969)*Baseline!D$88 )</f>
        <v>3.39577811481602E-4</v>
      </c>
      <c r="AW969" s="48">
        <f>AB969 * ( (1-Baseline!D$88-Baseline!D$87) + (1-B969)*Baseline!D$88 )</f>
        <v>2.745371112955048E-2</v>
      </c>
      <c r="AX969" s="48">
        <f>AC969 * ( (1-Baseline!D$88-Baseline!D$87) + (1-B969)*Baseline!D$88 )</f>
        <v>4.0116544884429277E-4</v>
      </c>
      <c r="AY969" s="48">
        <f>AD969 * ( (1-Baseline!D$88-Baseline!D$87) + (1-B969)*Baseline!D$88 )</f>
        <v>4.2132933713814603E-4</v>
      </c>
      <c r="AZ969" s="48">
        <f t="shared" si="5"/>
        <v>2.861578372701452E-2</v>
      </c>
      <c r="BA969" s="48">
        <f>AF969 * ( (1-Baseline!F$88-Baseline!F$87) + (1-Baseline!B$36)*Baseline!F$88 )</f>
        <v>8.1158435438939615E-4</v>
      </c>
      <c r="BB969" s="48">
        <f>AG969 * ( (1-Baseline!F$88-Baseline!F$87) + (1-Baseline!B$36)*Baseline!F$88 )</f>
        <v>1.8490807901756982E-4</v>
      </c>
      <c r="BC969" s="48">
        <f>AH969 * ( (1-Baseline!F$88-Baseline!F$87) + (1-Baseline!B$36)*Baseline!F$88 )</f>
        <v>3.3120458923255248E-2</v>
      </c>
      <c r="BD969" s="48">
        <f>AI969 * ( (1-Baseline!F$88-Baseline!F$87) + (1-Baseline!B$36)*Baseline!F$88 )</f>
        <v>4.1732023087974788E-4</v>
      </c>
      <c r="BE969" s="48">
        <f t="shared" si="6"/>
        <v>3.4534271587541958E-2</v>
      </c>
      <c r="BF969" s="48">
        <f>AK969 * ( (1-Baseline!H$88-Baseline!H$87) + (1-Baseline!B$36)*Baseline!H$88 )</f>
        <v>1.4435386625955595E-5</v>
      </c>
      <c r="BG969" s="48">
        <f>AL969 * ( (1-Baseline!H$88-Baseline!H$87) + (1-Baseline!B$36)*Baseline!H$88 )</f>
        <v>2.1381797742639242E-4</v>
      </c>
      <c r="BH969" s="48">
        <f>AM969 * ( (1-Baseline!H$88-Baseline!H$87) + (1-Baseline!B$36)*Baseline!H$88 )</f>
        <v>4.538208180862813E-5</v>
      </c>
      <c r="BI969" s="48">
        <f>AN969 * ( (1-Baseline!H$88-Baseline!H$87) + (1-Baseline!B$36)*Baseline!H$88 )</f>
        <v>2.7460270215868561E-2</v>
      </c>
      <c r="BJ969" s="48">
        <f t="shared" si="7"/>
        <v>2.7733905661729535E-2</v>
      </c>
      <c r="BK969" s="48"/>
      <c r="BL969" s="48">
        <f t="shared" si="18"/>
        <v>0.97741627949403465</v>
      </c>
      <c r="BM969" s="48">
        <f t="shared" si="19"/>
        <v>3.2109946231234634E-3</v>
      </c>
      <c r="BN969" s="48">
        <f t="shared" si="20"/>
        <v>1.6649514506021014E-2</v>
      </c>
      <c r="BO969" s="48">
        <f t="shared" si="21"/>
        <v>2.7232113768207375E-3</v>
      </c>
      <c r="BP969" s="48">
        <f t="shared" si="8"/>
        <v>0.99999999999999989</v>
      </c>
      <c r="BQ969" s="48">
        <f t="shared" si="22"/>
        <v>1.186680101866391E-2</v>
      </c>
      <c r="BR969" s="48">
        <f t="shared" si="23"/>
        <v>0.95939050250904045</v>
      </c>
      <c r="BS969" s="48">
        <f t="shared" si="24"/>
        <v>1.4019027144993954E-2</v>
      </c>
      <c r="BT969" s="48">
        <f t="shared" si="25"/>
        <v>1.4723669327301816E-2</v>
      </c>
      <c r="BU969" s="48">
        <f t="shared" si="9"/>
        <v>1</v>
      </c>
      <c r="BV969" s="48">
        <f t="shared" si="26"/>
        <v>2.350083893711459E-2</v>
      </c>
      <c r="BW969" s="48">
        <f t="shared" si="27"/>
        <v>5.3543355778864713E-3</v>
      </c>
      <c r="BX969" s="48">
        <f t="shared" si="28"/>
        <v>0.9590605911376241</v>
      </c>
      <c r="BY969" s="48">
        <f t="shared" si="29"/>
        <v>1.2084234347374906E-2</v>
      </c>
      <c r="BZ969" s="48">
        <f t="shared" si="10"/>
        <v>1</v>
      </c>
      <c r="CA969" s="48">
        <f t="shared" si="30"/>
        <v>5.2049598790823097E-4</v>
      </c>
      <c r="CB969" s="48">
        <f t="shared" si="31"/>
        <v>7.7096237376131013E-3</v>
      </c>
      <c r="CC969" s="48">
        <f t="shared" si="32"/>
        <v>1.6363393732622231E-3</v>
      </c>
      <c r="CD969" s="48">
        <f t="shared" si="33"/>
        <v>0.99013354090121641</v>
      </c>
      <c r="CE969" s="48">
        <f t="shared" si="11"/>
        <v>1</v>
      </c>
      <c r="CF969" s="48"/>
      <c r="CG969" s="48">
        <f t="shared" si="34"/>
        <v>0.97741627949403465</v>
      </c>
      <c r="CH969" s="48">
        <f t="shared" si="35"/>
        <v>3.2109946231234634E-3</v>
      </c>
      <c r="CI969" s="48">
        <f t="shared" si="36"/>
        <v>1.6649514506021014E-2</v>
      </c>
      <c r="CJ969" s="48">
        <f t="shared" si="37"/>
        <v>2.7232113768207375E-3</v>
      </c>
      <c r="CK969" s="48">
        <f t="shared" si="12"/>
        <v>0.99999999999999989</v>
      </c>
      <c r="CL969" s="48">
        <f t="shared" si="38"/>
        <v>1.186680101866391E-2</v>
      </c>
      <c r="CM969" s="48">
        <f t="shared" si="39"/>
        <v>0.95939050250904045</v>
      </c>
      <c r="CN969" s="48">
        <f t="shared" si="40"/>
        <v>1.4019027144993954E-2</v>
      </c>
      <c r="CO969" s="48">
        <f t="shared" si="41"/>
        <v>1.4723669327301816E-2</v>
      </c>
      <c r="CP969" s="48">
        <f t="shared" si="13"/>
        <v>1</v>
      </c>
      <c r="CQ969" s="48">
        <f t="shared" si="42"/>
        <v>2.350083893711459E-2</v>
      </c>
      <c r="CR969" s="48">
        <f t="shared" si="43"/>
        <v>5.3543355778864713E-3</v>
      </c>
      <c r="CS969" s="48">
        <f t="shared" si="44"/>
        <v>0.9590605911376241</v>
      </c>
      <c r="CT969" s="48">
        <f t="shared" si="45"/>
        <v>1.2084234347374906E-2</v>
      </c>
      <c r="CU969" s="48">
        <f t="shared" si="14"/>
        <v>1</v>
      </c>
      <c r="CV969" s="48">
        <f t="shared" si="46"/>
        <v>5.2049598790823097E-4</v>
      </c>
      <c r="CW969" s="48">
        <f t="shared" si="47"/>
        <v>7.7096237376131013E-3</v>
      </c>
      <c r="CX969" s="48">
        <f t="shared" si="48"/>
        <v>1.6363393732622231E-3</v>
      </c>
      <c r="CY969" s="48">
        <f t="shared" si="49"/>
        <v>0.99013354090121641</v>
      </c>
      <c r="CZ969" s="48">
        <f t="shared" si="15"/>
        <v>1</v>
      </c>
      <c r="DA969" s="48"/>
      <c r="DB969" s="48">
        <f>(AQ969*Baseline!B$7 + AV969*Baseline!B$11 + BA969*Baseline!B$16 + BF969*Baseline!B$18)</f>
        <v>74631.159021501851</v>
      </c>
      <c r="DC969" s="48">
        <f>(AR969*Baseline!B$7 + AW969*Baseline!B$11 + BB969*Baseline!B$16 + BG969*Baseline!B$18)</f>
        <v>69518.023897081905</v>
      </c>
      <c r="DD969" s="48">
        <f>(AS969*Baseline!B$7 + AX969*Baseline!B$11 + BC969*Baseline!B$16 + BH969*Baseline!B$18)</f>
        <v>115099.53650515364</v>
      </c>
      <c r="DE969" s="48">
        <f>(AT969*Baseline!B$7 + AY969*Baseline!B$11 + BD969*Baseline!B$16 + BI969*Baseline!B$18)</f>
        <v>1259926.332625201</v>
      </c>
      <c r="DF969" s="48">
        <f t="shared" si="16"/>
        <v>1519175.0520489383</v>
      </c>
      <c r="DG969" s="48"/>
      <c r="DH969" s="48">
        <f t="shared" si="50"/>
        <v>4.9126108884453762E-2</v>
      </c>
      <c r="DI969" s="48">
        <f t="shared" si="51"/>
        <v>4.5760377517601883E-2</v>
      </c>
      <c r="DJ969" s="48">
        <f t="shared" si="52"/>
        <v>7.5764498863983343E-2</v>
      </c>
      <c r="DK969" s="48">
        <f t="shared" si="53"/>
        <v>0.82934901473396105</v>
      </c>
      <c r="DL969" s="48">
        <f t="shared" si="17"/>
        <v>1</v>
      </c>
      <c r="DM969" s="48"/>
      <c r="DN969" s="48">
        <f>DH969 / (Baseline!B$7/Baseline!B$17)</f>
        <v>5.24388900529721</v>
      </c>
      <c r="DO969" s="48">
        <f>DI969 / (Baseline!B$11/Baseline!B$17)</f>
        <v>1.104677415396236</v>
      </c>
      <c r="DP969" s="48">
        <f>DJ969 / (Baseline!B$16/Baseline!B$17)</f>
        <v>1.1707904728710257</v>
      </c>
      <c r="DQ969" s="48">
        <f>DK969 / (Baseline!B$18/Baseline!B$17)</f>
        <v>0.93765227787653793</v>
      </c>
      <c r="DR969" s="71"/>
      <c r="DS969" s="48">
        <f>(AU969*Baseline!B$34)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3.4844711501510861E-2</v>
      </c>
      <c r="DT969" s="48">
        <f>(AZ969*Baseline!B$34) + (Baseline!D$88*(1-Baseline!D$89)*Baseline!B$35) + (Baseline!D$88*Baseline!D$89*((1-Baseline!D$90)*Baseline!B$40 + Baseline!D$90*Baseline!B$41))</f>
        <v>1.0705935559052181E-2</v>
      </c>
      <c r="DU969" s="48">
        <f>(BE969*Baseline!B$34) + (Baseline!F$88*(1-Baseline!F$89)*Baseline!B$35) + (Baseline!F$88*Baseline!F$89*((1-Baseline!F$90)*Baseline!B$40 + Baseline!F$90*Baseline!B$41))</f>
        <v>1.2910780738131296E-2</v>
      </c>
      <c r="DV969" s="48">
        <f>(BJ969*Baseline!B$34) + (Baseline!H$88*(1-Baseline!H$89)*Baseline!B$35) + (Baseline!H$88*Baseline!H$89*((1-Baseline!H$90)*Baseline!B$40 + Baseline!H$90*Baseline!B$41))</f>
        <v>9.3050858492594313E-3</v>
      </c>
      <c r="DW969" s="48">
        <f>( DS969*Baseline!B$7 + DT969*Baseline!B$11 + DU969*Baseline!B$16 + DV969*Baseline!B$18 ) / Baseline!B$17</f>
        <v>9.8357094169710113E-3</v>
      </c>
    </row>
    <row r="970" spans="1:127">
      <c r="A970" s="7" t="s">
        <v>1306</v>
      </c>
      <c r="B970" s="1">
        <f>MIN( MAX( NORMINV( MCrands!B970, (B$5+B$4)/2, (B$5-B$4)/3.29 ), 0 ), 1 )</f>
        <v>0.33018056685369879</v>
      </c>
      <c r="C970" s="1">
        <f>MAX( NORMINV( MCrands!C970, (C$5+C$4)/2, (C$5-C$4)/3.29 ), 0 )</f>
        <v>2.7407083047868985</v>
      </c>
      <c r="D970" s="40"/>
      <c r="E970" s="40">
        <f>Baseline!B$33 * (C970 * Baseline!B$66*Baseline!B$66/Baseline!B$73 + Baseline!B$52*Baseline!B$52/Baseline!B$74 + Baseline!B$53*Baseline!B$53/Baseline!B$75 + Baseline!B$54*Baseline!B$54/Baseline!B$76)</f>
        <v>2.2942869244760709E-5</v>
      </c>
      <c r="F970" s="40">
        <f>Baseline!B$33 * (C970 * Baseline!B$66*Baseline!B$57/Baseline!B$73 + Baseline!B$52*Baseline!B$67/Baseline!B$74 + Baseline!B$53*Baseline!B$55/Baseline!B$75 + Baseline!B$54*Baseline!B$56/Baseline!B$76)</f>
        <v>3.967301616090474E-8</v>
      </c>
      <c r="G970" s="1">
        <f>Baseline!B$33 * (C970 * Baseline!B$66*Baseline!B$58/Baseline!B$73 + Baseline!B$52*Baseline!B$59/Baseline!B$74 + Baseline!B$53*Baseline!B$68/Baseline!B$75 + Baseline!B$54*Baseline!B$60/Baseline!B$76)</f>
        <v>1.0918387393754195E-7</v>
      </c>
      <c r="H970" s="40">
        <f>Baseline!B$33 * (C970 * Baseline!B$66*Baseline!B$61/Baseline!B$73 + Baseline!B$52*Baseline!B$62/Baseline!B$74 + Baseline!B$53*Baseline!B$63/Baseline!B$75 + Baseline!B$54*Baseline!B$69/Baseline!B$76)</f>
        <v>1.8078223919080711E-9</v>
      </c>
      <c r="I970" s="40">
        <f>Baseline!B$33 * (C970 * Baseline!B$57*Baseline!B$66/Baseline!B$73 + Baseline!B$67*Baseline!B$52/Baseline!B$74 + Baseline!B$55*Baseline!B$53/Baseline!B$75 + Baseline!B$56*Baseline!B$54/Baseline!B$76)</f>
        <v>3.967301616090474E-8</v>
      </c>
      <c r="J970" s="1">
        <f>Baseline!B$33 * (C970 * Baseline!B$57*Baseline!B$57/Baseline!B$73 + Baseline!B$67*Baseline!B$67/Baseline!B$74 + Baseline!B$55*Baseline!B$55/Baseline!B$75 + Baseline!B$56*Baseline!B$56/Baseline!B$76)</f>
        <v>1.7949606552565541E-6</v>
      </c>
      <c r="K970" s="40">
        <f>Baseline!B$33 * (C970 * Baseline!B$57*Baseline!B$58/Baseline!B$73 + Baseline!B$67*Baseline!B$59/Baseline!B$74 + Baseline!B$55*Baseline!B$68/Baseline!B$75 + Baseline!B$56*Baseline!B$60/Baseline!B$76)</f>
        <v>1.3929366882928147E-8</v>
      </c>
      <c r="L970" s="1">
        <f>Baseline!B$33 * (C970 * Baseline!B$57*Baseline!B$61/Baseline!B$73 + Baseline!B$67*Baseline!B$62/Baseline!B$74 + Baseline!B$55*Baseline!B$63/Baseline!B$75 + Baseline!B$56*Baseline!B$69/Baseline!B$76)</f>
        <v>1.4629435807546445E-8</v>
      </c>
      <c r="M970" s="40">
        <f>Baseline!B$33 * (C970 * Baseline!B$58*Baseline!B$66/Baseline!B$73 + Baseline!B$59*Baseline!B$52/Baseline!B$74 + Baseline!B$68*Baseline!B$53/Baseline!B$75 + Baseline!B$60*Baseline!B$54/Baseline!B$76)</f>
        <v>1.0918387393754195E-7</v>
      </c>
      <c r="N970" s="1">
        <f>Baseline!B$33 * (C970 * Baseline!B$58*Baseline!B$57/Baseline!B$73 + Baseline!B$59*Baseline!B$67/Baseline!B$74 + Baseline!B$68*Baseline!B$55/Baseline!B$75 + Baseline!B$60*Baseline!B$56/Baseline!B$76)</f>
        <v>1.3929366882928147E-8</v>
      </c>
      <c r="O970" s="1">
        <f>Baseline!B$33 * (C970 * Baseline!B$58*Baseline!B$58/Baseline!B$73 + Baseline!B$59*Baseline!B$59/Baseline!B$74 + Baseline!B$68*Baseline!B$68/Baseline!B$75 + Baseline!B$60*Baseline!B$60/Baseline!B$76)</f>
        <v>1.3250171786816924E-6</v>
      </c>
      <c r="P970" s="40">
        <f>Baseline!B$33 * (C970 * Baseline!B$58*Baseline!B$61/Baseline!B$73 + Baseline!B$59*Baseline!B$62/Baseline!B$74 + Baseline!B$68*Baseline!B$63/Baseline!B$75 + Baseline!B$60*Baseline!B$69/Baseline!B$76)</f>
        <v>1.6490123550868959E-9</v>
      </c>
      <c r="Q970" s="40">
        <f>Baseline!B$33 * (C970 * Baseline!B$61*Baseline!B$66/Baseline!B$73 + Baseline!B$62*Baseline!B$52/Baseline!B$74 + Baseline!B$63*Baseline!B$53/Baseline!B$75 + Baseline!B$69*Baseline!B$54/Baseline!B$76)</f>
        <v>1.8078223919080711E-9</v>
      </c>
      <c r="R970" s="40">
        <f>Baseline!B$33 * (C970 * Baseline!B$61*Baseline!B$57/Baseline!B$73 + Baseline!B$62*Baseline!B$67/Baseline!B$74 + Baseline!B$63*Baseline!B$55/Baseline!B$75 + Baseline!B$69*Baseline!B$56/Baseline!B$76)</f>
        <v>1.4629435807546445E-8</v>
      </c>
      <c r="S970" s="40">
        <f>Baseline!B$33 * (C970 * Baseline!B$61*Baseline!B$58/Baseline!B$73 + Baseline!B$62*Baseline!B$59/Baseline!B$74 + Baseline!B$63*Baseline!B$68/Baseline!B$75 + Baseline!B$69*Baseline!B$60/Baseline!B$76)</f>
        <v>1.6490123550868959E-9</v>
      </c>
      <c r="T970" s="40">
        <f>Baseline!B$33 * (C970 * Baseline!B$61*Baseline!B$61/Baseline!B$73 + Baseline!B$62*Baseline!B$62/Baseline!B$74 + Baseline!B$63*Baseline!B$63/Baseline!B$75 + Baseline!B$69*Baseline!B$69/Baseline!B$76)</f>
        <v>9.8551807199270876E-8</v>
      </c>
      <c r="U970" s="40"/>
      <c r="V970" s="40">
        <f>E970 * ( Baseline!B$87 * Baseline!B$7 )</f>
        <v>0.2381240398913714</v>
      </c>
      <c r="W970" s="40">
        <f>F970 * ( Baseline!D$87 * Baseline!B$11 )</f>
        <v>7.3183208878022305E-4</v>
      </c>
      <c r="X970" s="40">
        <f>G970 * ( Baseline!F$87 * Baseline!B$16 )</f>
        <v>3.7924767401948038E-3</v>
      </c>
      <c r="Y970" s="40">
        <f>H970 * ( Baseline!H$87 * Baseline!B$18 )</f>
        <v>6.357631680656055E-4</v>
      </c>
      <c r="Z970" s="48">
        <f t="shared" si="0"/>
        <v>0.24328411188841204</v>
      </c>
      <c r="AA970" s="40">
        <f>I970 * ( Baseline!B$87 * Baseline!B$7 )</f>
        <v>4.1176623473403032E-4</v>
      </c>
      <c r="AB970" s="1">
        <f>J970 * ( Baseline!D$87 * Baseline!B$11 )</f>
        <v>3.3110913480513274E-2</v>
      </c>
      <c r="AC970" s="1">
        <f>K970 * ( Baseline!F$87 * Baseline!B$16 )</f>
        <v>4.8383335380977675E-4</v>
      </c>
      <c r="AD970" s="1">
        <f>L970 * ( Baseline!F$87 * Baseline!B$16 )</f>
        <v>5.0815008683453519E-4</v>
      </c>
      <c r="AE970" s="48">
        <f t="shared" si="1"/>
        <v>3.451466315589162E-2</v>
      </c>
      <c r="AF970" s="48">
        <f>M970 * ( Baseline!B$87 * Baseline!B$7 )</f>
        <v>1.1332194275977478E-3</v>
      </c>
      <c r="AG970" s="48">
        <f>N970 * ( Baseline!D$87 * Baseline!B$11 )</f>
        <v>2.5694939905690544E-4</v>
      </c>
      <c r="AH970" s="48">
        <f>O970 * ( Baseline!F$87 * Baseline!B$16 )</f>
        <v>4.6024166841556115E-2</v>
      </c>
      <c r="AI970" s="48">
        <f>P970 * ( Baseline!H$87 * Baseline!B$18 )</f>
        <v>5.7991389184136231E-4</v>
      </c>
      <c r="AJ970" s="48">
        <f t="shared" si="2"/>
        <v>4.7994249560052125E-2</v>
      </c>
      <c r="AK970" s="48">
        <f>Q970 * ( Baseline!B$87 * Baseline!B$7 )</f>
        <v>1.8763388605613871E-5</v>
      </c>
      <c r="AL970" s="48">
        <f>R970 * ( Baseline!D$87 * Baseline!B$11 )</f>
        <v>2.6986328746195199E-4</v>
      </c>
      <c r="AM970" s="48">
        <f>S970 * ( Baseline!F$87 * Baseline!B$16 )</f>
        <v>5.727806474918067E-5</v>
      </c>
      <c r="AN970" s="48">
        <f>T970 * ( Baseline!H$87 * Baseline!B$18 )</f>
        <v>3.4658055705056937E-2</v>
      </c>
      <c r="AO970" s="48">
        <f t="shared" si="3"/>
        <v>3.5003960445873686E-2</v>
      </c>
      <c r="AP970" s="48"/>
      <c r="AQ970" s="48">
        <f>V970 * ( (1-Baseline!B$88-Baseline!B$87) + (1-B970)*Baseline!B$88 )</f>
        <v>0.16305288731688108</v>
      </c>
      <c r="AR970" s="48">
        <f>W970 * ( (1-Baseline!B$88-Baseline!B$87) + (1-B970)*Baseline!B$88 )</f>
        <v>5.0111418889581564E-4</v>
      </c>
      <c r="AS970" s="48">
        <f>X970 * ( (1-Baseline!B$88-Baseline!B$87) + (1-B970)*Baseline!B$88 )</f>
        <v>2.5968578512819158E-3</v>
      </c>
      <c r="AT970" s="48">
        <f>Y970 * ( (1-Baseline!B$88-Baseline!B$87) + (1-B970)*Baseline!B$88 )</f>
        <v>4.3533202380622308E-4</v>
      </c>
      <c r="AU970" s="48">
        <f t="shared" si="4"/>
        <v>0.16658619138086503</v>
      </c>
      <c r="AV970" s="48">
        <f>AA970 * ( (1-Baseline!D$88-Baseline!D$87) + (1-B970)*Baseline!D$88 )</f>
        <v>3.4731555674887059E-4</v>
      </c>
      <c r="AW970" s="48">
        <f>AB970 * ( (1-Baseline!D$88-Baseline!D$87) + (1-B970)*Baseline!D$88 )</f>
        <v>2.7928310725565529E-2</v>
      </c>
      <c r="AX970" s="48">
        <f>AC970 * ( (1-Baseline!D$88-Baseline!D$87) + (1-B970)*Baseline!D$88 )</f>
        <v>4.0810255061505662E-4</v>
      </c>
      <c r="AY970" s="48">
        <f>AD970 * ( (1-Baseline!D$88-Baseline!D$87) + (1-B970)*Baseline!D$88 )</f>
        <v>4.2861316794205246E-4</v>
      </c>
      <c r="AZ970" s="48">
        <f t="shared" si="5"/>
        <v>2.9112342000871511E-2</v>
      </c>
      <c r="BA970" s="48">
        <f>AF970 * ( (1-Baseline!F$88-Baseline!F$87) + (1-Baseline!B$36)*Baseline!F$88 )</f>
        <v>8.1550096312102253E-4</v>
      </c>
      <c r="BB970" s="48">
        <f>AG970 * ( (1-Baseline!F$88-Baseline!F$87) + (1-Baseline!B$36)*Baseline!F$88 )</f>
        <v>1.8490900994211899E-4</v>
      </c>
      <c r="BC970" s="48">
        <f>AH970 * ( (1-Baseline!F$88-Baseline!F$87) + (1-Baseline!B$36)*Baseline!F$88 )</f>
        <v>3.3120463232522712E-2</v>
      </c>
      <c r="BD970" s="48">
        <f>AI970 * ( (1-Baseline!F$88-Baseline!F$87) + (1-Baseline!B$36)*Baseline!F$88 )</f>
        <v>4.1732459381358327E-4</v>
      </c>
      <c r="BE970" s="48">
        <f t="shared" si="6"/>
        <v>3.4538197799399442E-2</v>
      </c>
      <c r="BF970" s="48">
        <f>AK970 * ( (1-Baseline!H$88-Baseline!H$87) + (1-Baseline!B$36)*Baseline!H$88 )</f>
        <v>1.486660805999998E-5</v>
      </c>
      <c r="BG970" s="48">
        <f>AL970 * ( (1-Baseline!H$88-Baseline!H$87) + (1-Baseline!B$36)*Baseline!H$88 )</f>
        <v>2.1381807992185378E-4</v>
      </c>
      <c r="BH970" s="48">
        <f>AM970 * ( (1-Baseline!H$88-Baseline!H$87) + (1-Baseline!B$36)*Baseline!H$88 )</f>
        <v>4.5382556262070823E-5</v>
      </c>
      <c r="BI970" s="48">
        <f>AN970 * ( (1-Baseline!H$88-Baseline!H$87) + (1-Baseline!B$36)*Baseline!H$88 )</f>
        <v>2.746027069623071E-2</v>
      </c>
      <c r="BJ970" s="48">
        <f t="shared" si="7"/>
        <v>2.7734337940474633E-2</v>
      </c>
      <c r="BK970" s="48"/>
      <c r="BL970" s="48">
        <f t="shared" si="18"/>
        <v>0.97878993429950156</v>
      </c>
      <c r="BM970" s="48">
        <f t="shared" si="19"/>
        <v>3.0081376177820236E-3</v>
      </c>
      <c r="BN970" s="48">
        <f t="shared" si="20"/>
        <v>1.5588674125724709E-2</v>
      </c>
      <c r="BO970" s="48">
        <f t="shared" si="21"/>
        <v>2.6132539569917053E-3</v>
      </c>
      <c r="BP970" s="48">
        <f t="shared" si="8"/>
        <v>1</v>
      </c>
      <c r="BQ970" s="48">
        <f t="shared" si="22"/>
        <v>1.1930182626271473E-2</v>
      </c>
      <c r="BR970" s="48">
        <f t="shared" si="23"/>
        <v>0.95932888960735152</v>
      </c>
      <c r="BS970" s="48">
        <f t="shared" si="24"/>
        <v>1.401819718258461E-2</v>
      </c>
      <c r="BT970" s="48">
        <f t="shared" si="25"/>
        <v>1.4722730583792311E-2</v>
      </c>
      <c r="BU970" s="48">
        <f t="shared" si="9"/>
        <v>0.99999999999999989</v>
      </c>
      <c r="BV970" s="48">
        <f t="shared" si="26"/>
        <v>2.3611566760301628E-2</v>
      </c>
      <c r="BW970" s="48">
        <f t="shared" si="27"/>
        <v>5.3537538645208136E-3</v>
      </c>
      <c r="BX970" s="48">
        <f t="shared" si="28"/>
        <v>0.95895169240992151</v>
      </c>
      <c r="BY970" s="48">
        <f t="shared" si="29"/>
        <v>1.2082986965256186E-2</v>
      </c>
      <c r="BZ970" s="48">
        <f t="shared" si="10"/>
        <v>1.0000000000000002</v>
      </c>
      <c r="CA970" s="48">
        <f t="shared" si="30"/>
        <v>5.3603616181167651E-4</v>
      </c>
      <c r="CB970" s="48">
        <f t="shared" si="31"/>
        <v>7.7095072678772794E-3</v>
      </c>
      <c r="CC970" s="48">
        <f t="shared" si="32"/>
        <v>1.6363309756834297E-3</v>
      </c>
      <c r="CD970" s="48">
        <f t="shared" si="33"/>
        <v>0.99011812559462753</v>
      </c>
      <c r="CE970" s="48">
        <f t="shared" si="11"/>
        <v>0.99999999999999989</v>
      </c>
      <c r="CF970" s="48"/>
      <c r="CG970" s="48">
        <f t="shared" si="34"/>
        <v>0.97878993429950156</v>
      </c>
      <c r="CH970" s="48">
        <f t="shared" si="35"/>
        <v>3.0081376177820236E-3</v>
      </c>
      <c r="CI970" s="48">
        <f t="shared" si="36"/>
        <v>1.5588674125724709E-2</v>
      </c>
      <c r="CJ970" s="48">
        <f t="shared" si="37"/>
        <v>2.6132539569917053E-3</v>
      </c>
      <c r="CK970" s="48">
        <f t="shared" si="12"/>
        <v>1</v>
      </c>
      <c r="CL970" s="48">
        <f t="shared" si="38"/>
        <v>1.1930182626271473E-2</v>
      </c>
      <c r="CM970" s="48">
        <f t="shared" si="39"/>
        <v>0.95932888960735152</v>
      </c>
      <c r="CN970" s="48">
        <f t="shared" si="40"/>
        <v>1.401819718258461E-2</v>
      </c>
      <c r="CO970" s="48">
        <f t="shared" si="41"/>
        <v>1.4722730583792311E-2</v>
      </c>
      <c r="CP970" s="48">
        <f t="shared" si="13"/>
        <v>0.99999999999999989</v>
      </c>
      <c r="CQ970" s="48">
        <f t="shared" si="42"/>
        <v>2.3611566760301628E-2</v>
      </c>
      <c r="CR970" s="48">
        <f t="shared" si="43"/>
        <v>5.3537538645208136E-3</v>
      </c>
      <c r="CS970" s="48">
        <f t="shared" si="44"/>
        <v>0.95895169240992151</v>
      </c>
      <c r="CT970" s="48">
        <f t="shared" si="45"/>
        <v>1.2082986965256186E-2</v>
      </c>
      <c r="CU970" s="48">
        <f t="shared" si="14"/>
        <v>1.0000000000000002</v>
      </c>
      <c r="CV970" s="48">
        <f t="shared" si="46"/>
        <v>5.3603616181167651E-4</v>
      </c>
      <c r="CW970" s="48">
        <f t="shared" si="47"/>
        <v>7.7095072678772794E-3</v>
      </c>
      <c r="CX970" s="48">
        <f t="shared" si="48"/>
        <v>1.6363309756834297E-3</v>
      </c>
      <c r="CY970" s="48">
        <f t="shared" si="49"/>
        <v>0.99011812559462753</v>
      </c>
      <c r="CZ970" s="48">
        <f t="shared" si="15"/>
        <v>0.99999999999999989</v>
      </c>
      <c r="DA970" s="48"/>
      <c r="DB970" s="48">
        <f>(AQ970*Baseline!B$7 + AV970*Baseline!B$11 + BA970*Baseline!B$16 + BF970*Baseline!B$18)</f>
        <v>83238.324601033324</v>
      </c>
      <c r="DC970" s="48">
        <f>(AR970*Baseline!B$7 + AW970*Baseline!B$11 + BB970*Baseline!B$16 + BG970*Baseline!B$18)</f>
        <v>70547.195532561818</v>
      </c>
      <c r="DD970" s="48">
        <f>(AS970*Baseline!B$7 + AX970*Baseline!B$11 + BC970*Baseline!B$16 + BH970*Baseline!B$18)</f>
        <v>115172.62301557485</v>
      </c>
      <c r="DE970" s="48">
        <f>(AT970*Baseline!B$7 + AY970*Baseline!B$11 + BD970*Baseline!B$16 + BI970*Baseline!B$18)</f>
        <v>1259956.6395575495</v>
      </c>
      <c r="DF970" s="48">
        <f t="shared" si="16"/>
        <v>1528914.7827067194</v>
      </c>
      <c r="DG970" s="48"/>
      <c r="DH970" s="48">
        <f t="shared" si="50"/>
        <v>5.4442749551856698E-2</v>
      </c>
      <c r="DI970" s="48">
        <f t="shared" si="51"/>
        <v>4.6142006297871199E-2</v>
      </c>
      <c r="DJ970" s="48">
        <f t="shared" si="52"/>
        <v>7.532965494105473E-2</v>
      </c>
      <c r="DK970" s="48">
        <f t="shared" si="53"/>
        <v>0.82408558920921748</v>
      </c>
      <c r="DL970" s="48">
        <f t="shared" si="17"/>
        <v>1</v>
      </c>
      <c r="DM970" s="48"/>
      <c r="DN970" s="48">
        <f>DH970 / (Baseline!B$7/Baseline!B$17)</f>
        <v>5.8114054272976707</v>
      </c>
      <c r="DO970" s="48">
        <f>DI970 / (Baseline!B$11/Baseline!B$17)</f>
        <v>1.1138901168095179</v>
      </c>
      <c r="DP970" s="48">
        <f>DJ970 / (Baseline!B$16/Baseline!B$17)</f>
        <v>1.1640708201341328</v>
      </c>
      <c r="DQ970" s="48">
        <f>DK970 / (Baseline!B$18/Baseline!B$17)</f>
        <v>0.93170151065425755</v>
      </c>
      <c r="DR970" s="71"/>
      <c r="DS970" s="48">
        <f>(AU970*Baseline!B$34)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3.7517459957129753E-2</v>
      </c>
      <c r="DT970" s="48">
        <f>(AZ970*Baseline!B$34) + (Baseline!D$88*(1-Baseline!D$89)*Baseline!B$35) + (Baseline!D$88*Baseline!D$89*((1-Baseline!D$90)*Baseline!B$40 + Baseline!D$90*Baseline!B$41))</f>
        <v>1.0780419300130729E-2</v>
      </c>
      <c r="DU970" s="48">
        <f>(BE970*Baseline!B$34) + (Baseline!F$88*(1-Baseline!F$89)*Baseline!B$35) + (Baseline!F$88*Baseline!F$89*((1-Baseline!F$90)*Baseline!B$40 + Baseline!F$90*Baseline!B$41))</f>
        <v>1.2911369669909918E-2</v>
      </c>
      <c r="DV970" s="48">
        <f>(BJ970*Baseline!B$34) + (Baseline!H$88*(1-Baseline!H$89)*Baseline!B$35) + (Baseline!H$88*Baseline!H$89*((1-Baseline!H$90)*Baseline!B$40 + Baseline!H$90*Baseline!B$41))</f>
        <v>9.3051506910711949E-3</v>
      </c>
      <c r="DW970" s="48">
        <f>( DS970*Baseline!B$7 + DT970*Baseline!B$11 + DU970*Baseline!B$16 + DV970*Baseline!B$18 ) / Baseline!B$17</f>
        <v>9.8639293087138709E-3</v>
      </c>
    </row>
    <row r="971" spans="1:127">
      <c r="A971" s="7" t="s">
        <v>1307</v>
      </c>
      <c r="B971" s="1">
        <f>MIN( MAX( NORMINV( MCrands!B971, (B$5+B$4)/2, (B$5-B$4)/3.29 ), 0 ), 1 )</f>
        <v>0.58361813006787178</v>
      </c>
      <c r="C971" s="1">
        <f>MAX( NORMINV( MCrands!C971, (C$5+C$4)/2, (C$5-C$4)/3.29 ), 0 )</f>
        <v>2.8372876252312018</v>
      </c>
      <c r="D971" s="40"/>
      <c r="E971" s="40">
        <f>Baseline!B$33 * (C971 * Baseline!B$66*Baseline!B$66/Baseline!B$73 + Baseline!B$52*Baseline!B$52/Baseline!B$74 + Baseline!B$53*Baseline!B$53/Baseline!B$75 + Baseline!B$54*Baseline!B$54/Baseline!B$76)</f>
        <v>2.3751049125253182E-5</v>
      </c>
      <c r="F971" s="40">
        <f>Baseline!B$33 * (C971 * Baseline!B$66*Baseline!B$57/Baseline!B$73 + Baseline!B$52*Baseline!B$67/Baseline!B$74 + Baseline!B$53*Baseline!B$55/Baseline!B$75 + Baseline!B$54*Baseline!B$56/Baseline!B$76)</f>
        <v>3.9781097722989993E-8</v>
      </c>
      <c r="G971" s="1">
        <f>Baseline!B$33 * (C971 * Baseline!B$66*Baseline!B$58/Baseline!B$73 + Baseline!B$52*Baseline!B$59/Baseline!B$74 + Baseline!B$53*Baseline!B$68/Baseline!B$75 + Baseline!B$54*Baseline!B$60/Baseline!B$76)</f>
        <v>1.0944957444433486E-7</v>
      </c>
      <c r="H971" s="40">
        <f>Baseline!B$33 * (C971 * Baseline!B$66*Baseline!B$61/Baseline!B$73 + Baseline!B$52*Baseline!B$62/Baseline!B$74 + Baseline!B$53*Baseline!B$63/Baseline!B$75 + Baseline!B$54*Baseline!B$69/Baseline!B$76)</f>
        <v>1.8343924425873622E-9</v>
      </c>
      <c r="I971" s="40">
        <f>Baseline!B$33 * (C971 * Baseline!B$57*Baseline!B$66/Baseline!B$73 + Baseline!B$67*Baseline!B$52/Baseline!B$74 + Baseline!B$55*Baseline!B$53/Baseline!B$75 + Baseline!B$56*Baseline!B$54/Baseline!B$76)</f>
        <v>3.9781097722989993E-8</v>
      </c>
      <c r="J971" s="1">
        <f>Baseline!B$33 * (C971 * Baseline!B$57*Baseline!B$57/Baseline!B$73 + Baseline!B$67*Baseline!B$67/Baseline!B$74 + Baseline!B$55*Baseline!B$55/Baseline!B$75 + Baseline!B$56*Baseline!B$56/Baseline!B$76)</f>
        <v>1.7949606697107918E-6</v>
      </c>
      <c r="K971" s="40">
        <f>Baseline!B$33 * (C971 * Baseline!B$57*Baseline!B$58/Baseline!B$73 + Baseline!B$67*Baseline!B$59/Baseline!B$74 + Baseline!B$55*Baseline!B$68/Baseline!B$75 + Baseline!B$56*Baseline!B$60/Baseline!B$76)</f>
        <v>1.3929402416262388E-8</v>
      </c>
      <c r="L971" s="1">
        <f>Baseline!B$33 * (C971 * Baseline!B$57*Baseline!B$61/Baseline!B$73 + Baseline!B$67*Baseline!B$62/Baseline!B$74 + Baseline!B$55*Baseline!B$63/Baseline!B$75 + Baseline!B$56*Baseline!B$69/Baseline!B$76)</f>
        <v>1.462943936087987E-8</v>
      </c>
      <c r="M971" s="40">
        <f>Baseline!B$33 * (C971 * Baseline!B$58*Baseline!B$66/Baseline!B$73 + Baseline!B$59*Baseline!B$52/Baseline!B$74 + Baseline!B$68*Baseline!B$53/Baseline!B$75 + Baseline!B$60*Baseline!B$54/Baseline!B$76)</f>
        <v>1.0944957444433486E-7</v>
      </c>
      <c r="N971" s="1">
        <f>Baseline!B$33 * (C971 * Baseline!B$58*Baseline!B$57/Baseline!B$73 + Baseline!B$59*Baseline!B$67/Baseline!B$74 + Baseline!B$68*Baseline!B$55/Baseline!B$75 + Baseline!B$60*Baseline!B$56/Baseline!B$76)</f>
        <v>1.3929402416262388E-8</v>
      </c>
      <c r="O971" s="1">
        <f>Baseline!B$33 * (C971 * Baseline!B$58*Baseline!B$58/Baseline!B$73 + Baseline!B$59*Baseline!B$59/Baseline!B$74 + Baseline!B$68*Baseline!B$68/Baseline!B$75 + Baseline!B$60*Baseline!B$60/Baseline!B$76)</f>
        <v>1.3250172660344725E-6</v>
      </c>
      <c r="P971" s="40">
        <f>Baseline!B$33 * (C971 * Baseline!B$58*Baseline!B$61/Baseline!B$73 + Baseline!B$59*Baseline!B$62/Baseline!B$74 + Baseline!B$68*Baseline!B$63/Baseline!B$75 + Baseline!B$60*Baseline!B$69/Baseline!B$76)</f>
        <v>1.6490210903648969E-9</v>
      </c>
      <c r="Q971" s="40">
        <f>Baseline!B$33 * (C971 * Baseline!B$61*Baseline!B$66/Baseline!B$73 + Baseline!B$62*Baseline!B$52/Baseline!B$74 + Baseline!B$63*Baseline!B$53/Baseline!B$75 + Baseline!B$69*Baseline!B$54/Baseline!B$76)</f>
        <v>1.8343924425873622E-9</v>
      </c>
      <c r="R971" s="40">
        <f>Baseline!B$33 * (C971 * Baseline!B$61*Baseline!B$57/Baseline!B$73 + Baseline!B$62*Baseline!B$67/Baseline!B$74 + Baseline!B$63*Baseline!B$55/Baseline!B$75 + Baseline!B$69*Baseline!B$56/Baseline!B$76)</f>
        <v>1.462943936087987E-8</v>
      </c>
      <c r="S971" s="40">
        <f>Baseline!B$33 * (C971 * Baseline!B$61*Baseline!B$58/Baseline!B$73 + Baseline!B$62*Baseline!B$59/Baseline!B$74 + Baseline!B$63*Baseline!B$68/Baseline!B$75 + Baseline!B$69*Baseline!B$60/Baseline!B$76)</f>
        <v>1.6490210903648969E-9</v>
      </c>
      <c r="T971" s="40">
        <f>Baseline!B$33 * (C971 * Baseline!B$61*Baseline!B$61/Baseline!B$73 + Baseline!B$62*Baseline!B$62/Baseline!B$74 + Baseline!B$63*Baseline!B$63/Baseline!B$75 + Baseline!B$69*Baseline!B$69/Baseline!B$76)</f>
        <v>9.855180807279867E-8</v>
      </c>
      <c r="U971" s="40"/>
      <c r="V971" s="40">
        <f>E971 * ( Baseline!B$87 * Baseline!B$7 )</f>
        <v>0.24651213887100276</v>
      </c>
      <c r="W971" s="40">
        <f>F971 * ( Baseline!D$87 * Baseline!B$11 )</f>
        <v>7.3382582565716418E-4</v>
      </c>
      <c r="X971" s="40">
        <f>G971 * ( Baseline!F$87 * Baseline!B$16 )</f>
        <v>3.8017057861658831E-3</v>
      </c>
      <c r="Y971" s="40">
        <f>H971 * ( Baseline!H$87 * Baseline!B$18 )</f>
        <v>6.451071499031691E-4</v>
      </c>
      <c r="Z971" s="48">
        <f t="shared" si="0"/>
        <v>0.25169277763272901</v>
      </c>
      <c r="AA971" s="40">
        <f>I971 * ( Baseline!B$87 * Baseline!B$7 )</f>
        <v>4.1288801326691316E-4</v>
      </c>
      <c r="AB971" s="1">
        <f>J971 * ( Baseline!D$87 * Baseline!B$11 )</f>
        <v>3.3110913747144755E-2</v>
      </c>
      <c r="AC971" s="1">
        <f>K971 * ( Baseline!F$87 * Baseline!B$16 )</f>
        <v>4.8383458805196611E-4</v>
      </c>
      <c r="AD971" s="1">
        <f>L971 * ( Baseline!F$87 * Baseline!B$16 )</f>
        <v>5.0815021025875417E-4</v>
      </c>
      <c r="AE971" s="48">
        <f t="shared" si="1"/>
        <v>3.4515786558722387E-2</v>
      </c>
      <c r="AF971" s="48">
        <f>M971 * ( Baseline!B$87 * Baseline!B$7 )</f>
        <v>1.1359771331577516E-3</v>
      </c>
      <c r="AG971" s="48">
        <f>N971 * ( Baseline!D$87 * Baseline!B$11 )</f>
        <v>2.5695005452595557E-4</v>
      </c>
      <c r="AH971" s="48">
        <f>O971 * ( Baseline!F$87 * Baseline!B$16 )</f>
        <v>4.6024169875734836E-2</v>
      </c>
      <c r="AI971" s="48">
        <f>P971 * ( Baseline!H$87 * Baseline!B$18 )</f>
        <v>5.7991696380686113E-4</v>
      </c>
      <c r="AJ971" s="48">
        <f t="shared" si="2"/>
        <v>4.79970140272254E-2</v>
      </c>
      <c r="AK971" s="48">
        <f>Q971 * ( Baseline!B$87 * Baseline!B$7 )</f>
        <v>1.9039159161614232E-5</v>
      </c>
      <c r="AL971" s="48">
        <f>R971 * ( Baseline!D$87 * Baseline!B$11 )</f>
        <v>2.6986335300885702E-4</v>
      </c>
      <c r="AM971" s="48">
        <f>S971 * ( Baseline!F$87 * Baseline!B$16 )</f>
        <v>5.727836816705222E-5</v>
      </c>
      <c r="AN971" s="48">
        <f>T971 * ( Baseline!H$87 * Baseline!B$18 )</f>
        <v>3.4658056012253483E-2</v>
      </c>
      <c r="AO971" s="48">
        <f t="shared" si="3"/>
        <v>3.5004236892591009E-2</v>
      </c>
      <c r="AP971" s="48"/>
      <c r="AQ971" s="48">
        <f>V971 * ( (1-Baseline!B$88-Baseline!B$87) + (1-B971)*Baseline!B$88 )</f>
        <v>0.11319341046019903</v>
      </c>
      <c r="AR971" s="48">
        <f>W971 * ( (1-Baseline!B$88-Baseline!B$87) + (1-B971)*Baseline!B$88 )</f>
        <v>3.3695804300076473E-4</v>
      </c>
      <c r="AS971" s="48">
        <f>X971 * ( (1-Baseline!B$88-Baseline!B$87) + (1-B971)*Baseline!B$88 )</f>
        <v>1.7456667467705296E-3</v>
      </c>
      <c r="AT971" s="48">
        <f>Y971 * ( (1-Baseline!B$88-Baseline!B$87) + (1-B971)*Baseline!B$88 )</f>
        <v>2.9622021351252865E-4</v>
      </c>
      <c r="AU971" s="48">
        <f t="shared" si="4"/>
        <v>0.11557225546348285</v>
      </c>
      <c r="AV971" s="48">
        <f>AA971 * ( (1-Baseline!D$88-Baseline!D$87) + (1-B971)*Baseline!D$88 )</f>
        <v>3.0138243498883347E-4</v>
      </c>
      <c r="AW971" s="48">
        <f>AB971 * ( (1-Baseline!D$88-Baseline!D$87) + (1-B971)*Baseline!D$88 )</f>
        <v>2.4168896865912962E-2</v>
      </c>
      <c r="AX971" s="48">
        <f>AC971 * ( (1-Baseline!D$88-Baseline!D$87) + (1-B971)*Baseline!D$88 )</f>
        <v>3.5316899884098898E-4</v>
      </c>
      <c r="AY971" s="48">
        <f>AD971 * ( (1-Baseline!D$88-Baseline!D$87) + (1-B971)*Baseline!D$88 )</f>
        <v>3.7091788278403756E-4</v>
      </c>
      <c r="AZ971" s="48">
        <f t="shared" si="5"/>
        <v>2.5194366182526823E-2</v>
      </c>
      <c r="BA971" s="48">
        <f>AF971 * ( (1-Baseline!F$88-Baseline!F$87) + (1-Baseline!B$36)*Baseline!F$88 )</f>
        <v>8.1748549628857909E-4</v>
      </c>
      <c r="BB971" s="48">
        <f>AG971 * ( (1-Baseline!F$88-Baseline!F$87) + (1-Baseline!B$36)*Baseline!F$88 )</f>
        <v>1.8490948163862246E-4</v>
      </c>
      <c r="BC971" s="48">
        <f>AH971 * ( (1-Baseline!F$88-Baseline!F$87) + (1-Baseline!B$36)*Baseline!F$88 )</f>
        <v>3.3120465416014815E-2</v>
      </c>
      <c r="BD971" s="48">
        <f>AI971 * ( (1-Baseline!F$88-Baseline!F$87) + (1-Baseline!B$36)*Baseline!F$88 )</f>
        <v>4.1732680449825912E-4</v>
      </c>
      <c r="BE971" s="48">
        <f t="shared" si="6"/>
        <v>3.4540187198440278E-2</v>
      </c>
      <c r="BF971" s="48">
        <f>AK971 * ( (1-Baseline!H$88-Baseline!H$87) + (1-Baseline!B$36)*Baseline!H$88 )</f>
        <v>1.5085106586930187E-5</v>
      </c>
      <c r="BG971" s="48">
        <f>AL971 * ( (1-Baseline!H$88-Baseline!H$87) + (1-Baseline!B$36)*Baseline!H$88 )</f>
        <v>2.1381813185597758E-4</v>
      </c>
      <c r="BH971" s="48">
        <f>AM971 * ( (1-Baseline!H$88-Baseline!H$87) + (1-Baseline!B$36)*Baseline!H$88 )</f>
        <v>4.538279666611881E-5</v>
      </c>
      <c r="BI971" s="48">
        <f>AN971 * ( (1-Baseline!H$88-Baseline!H$87) + (1-Baseline!B$36)*Baseline!H$88 )</f>
        <v>2.7460270939628675E-2</v>
      </c>
      <c r="BJ971" s="48">
        <f t="shared" si="7"/>
        <v>2.7734556974737701E-2</v>
      </c>
      <c r="BK971" s="48"/>
      <c r="BL971" s="48">
        <f t="shared" si="18"/>
        <v>0.97941681596725882</v>
      </c>
      <c r="BM971" s="48">
        <f t="shared" si="19"/>
        <v>2.9155617120168835E-3</v>
      </c>
      <c r="BN971" s="48">
        <f t="shared" si="20"/>
        <v>1.5104548576730896E-2</v>
      </c>
      <c r="BO971" s="48">
        <f t="shared" si="21"/>
        <v>2.5630737439932094E-3</v>
      </c>
      <c r="BP971" s="48">
        <f t="shared" si="8"/>
        <v>0.99999999999999989</v>
      </c>
      <c r="BQ971" s="48">
        <f t="shared" si="22"/>
        <v>1.1962294776752622E-2</v>
      </c>
      <c r="BR971" s="48">
        <f t="shared" si="23"/>
        <v>0.95929767356778917</v>
      </c>
      <c r="BS971" s="48">
        <f t="shared" si="24"/>
        <v>1.4017776683976441E-2</v>
      </c>
      <c r="BT971" s="48">
        <f t="shared" si="25"/>
        <v>1.4722254971481765E-2</v>
      </c>
      <c r="BU971" s="48">
        <f t="shared" si="9"/>
        <v>0.99999999999999989</v>
      </c>
      <c r="BV971" s="48">
        <f t="shared" si="26"/>
        <v>2.3667662586539028E-2</v>
      </c>
      <c r="BW971" s="48">
        <f t="shared" si="27"/>
        <v>5.3534591626930271E-3</v>
      </c>
      <c r="BX971" s="48">
        <f t="shared" si="28"/>
        <v>0.95889652322180907</v>
      </c>
      <c r="BY971" s="48">
        <f t="shared" si="29"/>
        <v>1.2082355028958972E-2</v>
      </c>
      <c r="BZ971" s="48">
        <f t="shared" si="10"/>
        <v>1.0000000000000002</v>
      </c>
      <c r="CA971" s="48">
        <f t="shared" si="30"/>
        <v>5.4391013350855414E-4</v>
      </c>
      <c r="CB971" s="48">
        <f t="shared" si="31"/>
        <v>7.7094482544190603E-3</v>
      </c>
      <c r="CC971" s="48">
        <f t="shared" si="32"/>
        <v>1.6363267207569307E-3</v>
      </c>
      <c r="CD971" s="48">
        <f t="shared" si="33"/>
        <v>0.9901103148913154</v>
      </c>
      <c r="CE971" s="48">
        <f t="shared" si="11"/>
        <v>1</v>
      </c>
      <c r="CF971" s="48"/>
      <c r="CG971" s="48">
        <f t="shared" si="34"/>
        <v>0.97941681596725882</v>
      </c>
      <c r="CH971" s="48">
        <f t="shared" si="35"/>
        <v>2.9155617120168835E-3</v>
      </c>
      <c r="CI971" s="48">
        <f t="shared" si="36"/>
        <v>1.5104548576730896E-2</v>
      </c>
      <c r="CJ971" s="48">
        <f t="shared" si="37"/>
        <v>2.5630737439932094E-3</v>
      </c>
      <c r="CK971" s="48">
        <f t="shared" si="12"/>
        <v>0.99999999999999989</v>
      </c>
      <c r="CL971" s="48">
        <f t="shared" si="38"/>
        <v>1.1962294776752622E-2</v>
      </c>
      <c r="CM971" s="48">
        <f t="shared" si="39"/>
        <v>0.95929767356778917</v>
      </c>
      <c r="CN971" s="48">
        <f t="shared" si="40"/>
        <v>1.4017776683976441E-2</v>
      </c>
      <c r="CO971" s="48">
        <f t="shared" si="41"/>
        <v>1.4722254971481765E-2</v>
      </c>
      <c r="CP971" s="48">
        <f t="shared" si="13"/>
        <v>0.99999999999999989</v>
      </c>
      <c r="CQ971" s="48">
        <f t="shared" si="42"/>
        <v>2.3667662586539028E-2</v>
      </c>
      <c r="CR971" s="48">
        <f t="shared" si="43"/>
        <v>5.3534591626930271E-3</v>
      </c>
      <c r="CS971" s="48">
        <f t="shared" si="44"/>
        <v>0.95889652322180907</v>
      </c>
      <c r="CT971" s="48">
        <f t="shared" si="45"/>
        <v>1.2082355028958972E-2</v>
      </c>
      <c r="CU971" s="48">
        <f t="shared" si="14"/>
        <v>1.0000000000000002</v>
      </c>
      <c r="CV971" s="48">
        <f t="shared" si="46"/>
        <v>5.4391013350855414E-4</v>
      </c>
      <c r="CW971" s="48">
        <f t="shared" si="47"/>
        <v>7.7094482544190603E-3</v>
      </c>
      <c r="CX971" s="48">
        <f t="shared" si="48"/>
        <v>1.6363267207569307E-3</v>
      </c>
      <c r="CY971" s="48">
        <f t="shared" si="49"/>
        <v>0.9901103148913154</v>
      </c>
      <c r="CZ971" s="48">
        <f t="shared" si="15"/>
        <v>1</v>
      </c>
      <c r="DA971" s="48"/>
      <c r="DB971" s="48">
        <f>(AQ971*Baseline!B$7 + AV971*Baseline!B$11 + BA971*Baseline!B$16 + BF971*Baseline!B$18)</f>
        <v>58974.626054555112</v>
      </c>
      <c r="DC971" s="48">
        <f>(AR971*Baseline!B$7 + AW971*Baseline!B$11 + BB971*Baseline!B$16 + BG971*Baseline!B$18)</f>
        <v>62405.317729808186</v>
      </c>
      <c r="DD971" s="48">
        <f>(AS971*Baseline!B$7 + AX971*Baseline!B$11 + BC971*Baseline!B$16 + BH971*Baseline!B$18)</f>
        <v>114642.00568510647</v>
      </c>
      <c r="DE971" s="48">
        <f>(AT971*Baseline!B$7 + AY971*Baseline!B$11 + BD971*Baseline!B$16 + BI971*Baseline!B$18)</f>
        <v>1259765.4582265953</v>
      </c>
      <c r="DF971" s="48">
        <f t="shared" si="16"/>
        <v>1495787.407696065</v>
      </c>
      <c r="DG971" s="48"/>
      <c r="DH971" s="48">
        <f t="shared" si="50"/>
        <v>3.9427144359633758E-2</v>
      </c>
      <c r="DI971" s="48">
        <f t="shared" si="51"/>
        <v>4.1720713390634837E-2</v>
      </c>
      <c r="DJ971" s="48">
        <f t="shared" si="52"/>
        <v>7.6643248295349353E-2</v>
      </c>
      <c r="DK971" s="48">
        <f t="shared" si="53"/>
        <v>0.84220889395438203</v>
      </c>
      <c r="DL971" s="48">
        <f t="shared" si="17"/>
        <v>1</v>
      </c>
      <c r="DM971" s="48"/>
      <c r="DN971" s="48">
        <f>DH971 / (Baseline!B$7/Baseline!B$17)</f>
        <v>4.2085883354620233</v>
      </c>
      <c r="DO971" s="48">
        <f>DI971 / (Baseline!B$11/Baseline!B$17)</f>
        <v>1.0071579898816558</v>
      </c>
      <c r="DP971" s="48">
        <f>DJ971 / (Baseline!B$16/Baseline!B$17)</f>
        <v>1.1843698072256443</v>
      </c>
      <c r="DQ971" s="48">
        <f>DK971 / (Baseline!B$18/Baseline!B$17)</f>
        <v>0.95219150663309815</v>
      </c>
      <c r="DR971" s="71"/>
      <c r="DS971" s="48">
        <f>(AU971*Baseline!B$34)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2.9865369569522425E-2</v>
      </c>
      <c r="DT971" s="48">
        <f>(AZ971*Baseline!B$34) + (Baseline!D$88*(1-Baseline!D$89)*Baseline!B$35) + (Baseline!D$88*Baseline!D$89*((1-Baseline!D$90)*Baseline!B$40 + Baseline!D$90*Baseline!B$41))</f>
        <v>1.0192722927379026E-2</v>
      </c>
      <c r="DU971" s="48">
        <f>(BE971*Baseline!B$34) + (Baseline!F$88*(1-Baseline!F$89)*Baseline!B$35) + (Baseline!F$88*Baseline!F$89*((1-Baseline!F$90)*Baseline!B$40 + Baseline!F$90*Baseline!B$41))</f>
        <v>1.2911668079766046E-2</v>
      </c>
      <c r="DV971" s="48">
        <f>(BJ971*Baseline!B$34) + (Baseline!H$88*(1-Baseline!H$89)*Baseline!B$35) + (Baseline!H$88*Baseline!H$89*((1-Baseline!H$90)*Baseline!B$40 + Baseline!H$90*Baseline!B$41))</f>
        <v>9.3051835462106564E-3</v>
      </c>
      <c r="DW971" s="48">
        <f>( DS971*Baseline!B$7 + DT971*Baseline!B$11 + DU971*Baseline!B$16 + DV971*Baseline!B$18 ) / Baseline!B$17</f>
        <v>9.7679460655038658E-3</v>
      </c>
    </row>
    <row r="972" spans="1:127">
      <c r="A972" s="7" t="s">
        <v>1308</v>
      </c>
      <c r="B972" s="1">
        <f>MIN( MAX( NORMINV( MCrands!B972, (B$5+B$4)/2, (B$5-B$4)/3.29 ), 0 ), 1 )</f>
        <v>0.42772197371950826</v>
      </c>
      <c r="C972" s="1">
        <f>MAX( NORMINV( MCrands!C972, (C$5+C$4)/2, (C$5-C$4)/3.29 ), 0 )</f>
        <v>2.7249095159417163</v>
      </c>
      <c r="D972" s="40"/>
      <c r="E972" s="40">
        <f>Baseline!B$33 * (C972 * Baseline!B$66*Baseline!B$66/Baseline!B$73 + Baseline!B$52*Baseline!B$52/Baseline!B$74 + Baseline!B$53*Baseline!B$53/Baseline!B$75 + Baseline!B$54*Baseline!B$54/Baseline!B$76)</f>
        <v>2.2810664304592502E-5</v>
      </c>
      <c r="F972" s="40">
        <f>Baseline!B$33 * (C972 * Baseline!B$66*Baseline!B$57/Baseline!B$73 + Baseline!B$52*Baseline!B$67/Baseline!B$74 + Baseline!B$53*Baseline!B$55/Baseline!B$75 + Baseline!B$54*Baseline!B$56/Baseline!B$76)</f>
        <v>3.9655335794449609E-8</v>
      </c>
      <c r="G972" s="1">
        <f>Baseline!B$33 * (C972 * Baseline!B$66*Baseline!B$58/Baseline!B$73 + Baseline!B$52*Baseline!B$59/Baseline!B$74 + Baseline!B$53*Baseline!B$68/Baseline!B$75 + Baseline!B$54*Baseline!B$60/Baseline!B$76)</f>
        <v>1.0914040970333977E-7</v>
      </c>
      <c r="H972" s="40">
        <f>Baseline!B$33 * (C972 * Baseline!B$66*Baseline!B$61/Baseline!B$73 + Baseline!B$52*Baseline!B$62/Baseline!B$74 + Baseline!B$53*Baseline!B$63/Baseline!B$75 + Baseline!B$54*Baseline!B$69/Baseline!B$76)</f>
        <v>1.8034759684878527E-9</v>
      </c>
      <c r="I972" s="40">
        <f>Baseline!B$33 * (C972 * Baseline!B$57*Baseline!B$66/Baseline!B$73 + Baseline!B$67*Baseline!B$52/Baseline!B$74 + Baseline!B$55*Baseline!B$53/Baseline!B$75 + Baseline!B$56*Baseline!B$54/Baseline!B$76)</f>
        <v>3.9655335794449609E-8</v>
      </c>
      <c r="J972" s="1">
        <f>Baseline!B$33 * (C972 * Baseline!B$57*Baseline!B$57/Baseline!B$73 + Baseline!B$67*Baseline!B$67/Baseline!B$74 + Baseline!B$55*Baseline!B$55/Baseline!B$75 + Baseline!B$56*Baseline!B$56/Baseline!B$76)</f>
        <v>1.7949606528920785E-6</v>
      </c>
      <c r="K972" s="40">
        <f>Baseline!B$33 * (C972 * Baseline!B$57*Baseline!B$58/Baseline!B$73 + Baseline!B$67*Baseline!B$59/Baseline!B$74 + Baseline!B$55*Baseline!B$68/Baseline!B$75 + Baseline!B$56*Baseline!B$60/Baseline!B$76)</f>
        <v>1.3929361070258914E-8</v>
      </c>
      <c r="L972" s="1">
        <f>Baseline!B$33 * (C972 * Baseline!B$57*Baseline!B$61/Baseline!B$73 + Baseline!B$67*Baseline!B$62/Baseline!B$74 + Baseline!B$55*Baseline!B$63/Baseline!B$75 + Baseline!B$56*Baseline!B$69/Baseline!B$76)</f>
        <v>1.4629435226279521E-8</v>
      </c>
      <c r="M972" s="40">
        <f>Baseline!B$33 * (C972 * Baseline!B$58*Baseline!B$66/Baseline!B$73 + Baseline!B$59*Baseline!B$52/Baseline!B$74 + Baseline!B$68*Baseline!B$53/Baseline!B$75 + Baseline!B$60*Baseline!B$54/Baseline!B$76)</f>
        <v>1.0914040970333977E-7</v>
      </c>
      <c r="N972" s="1">
        <f>Baseline!B$33 * (C972 * Baseline!B$58*Baseline!B$57/Baseline!B$73 + Baseline!B$59*Baseline!B$67/Baseline!B$74 + Baseline!B$68*Baseline!B$55/Baseline!B$75 + Baseline!B$60*Baseline!B$56/Baseline!B$76)</f>
        <v>1.3929361070258914E-8</v>
      </c>
      <c r="O972" s="1">
        <f>Baseline!B$33 * (C972 * Baseline!B$58*Baseline!B$58/Baseline!B$73 + Baseline!B$59*Baseline!B$59/Baseline!B$74 + Baseline!B$68*Baseline!B$68/Baseline!B$75 + Baseline!B$60*Baseline!B$60/Baseline!B$76)</f>
        <v>1.3250171643922142E-6</v>
      </c>
      <c r="P972" s="40">
        <f>Baseline!B$33 * (C972 * Baseline!B$58*Baseline!B$61/Baseline!B$73 + Baseline!B$59*Baseline!B$62/Baseline!B$74 + Baseline!B$68*Baseline!B$63/Baseline!B$75 + Baseline!B$60*Baseline!B$69/Baseline!B$76)</f>
        <v>1.6490109261390423E-9</v>
      </c>
      <c r="Q972" s="40">
        <f>Baseline!B$33 * (C972 * Baseline!B$61*Baseline!B$66/Baseline!B$73 + Baseline!B$62*Baseline!B$52/Baseline!B$74 + Baseline!B$63*Baseline!B$53/Baseline!B$75 + Baseline!B$69*Baseline!B$54/Baseline!B$76)</f>
        <v>1.8034759684878527E-9</v>
      </c>
      <c r="R972" s="40">
        <f>Baseline!B$33 * (C972 * Baseline!B$61*Baseline!B$57/Baseline!B$73 + Baseline!B$62*Baseline!B$67/Baseline!B$74 + Baseline!B$63*Baseline!B$55/Baseline!B$75 + Baseline!B$69*Baseline!B$56/Baseline!B$76)</f>
        <v>1.4629435226279521E-8</v>
      </c>
      <c r="S972" s="40">
        <f>Baseline!B$33 * (C972 * Baseline!B$61*Baseline!B$58/Baseline!B$73 + Baseline!B$62*Baseline!B$59/Baseline!B$74 + Baseline!B$63*Baseline!B$68/Baseline!B$75 + Baseline!B$69*Baseline!B$60/Baseline!B$76)</f>
        <v>1.6490109261390423E-9</v>
      </c>
      <c r="T972" s="40">
        <f>Baseline!B$33 * (C972 * Baseline!B$61*Baseline!B$61/Baseline!B$73 + Baseline!B$62*Baseline!B$62/Baseline!B$74 + Baseline!B$63*Baseline!B$63/Baseline!B$75 + Baseline!B$69*Baseline!B$69/Baseline!B$76)</f>
        <v>9.8551807056376087E-8</v>
      </c>
      <c r="U972" s="40"/>
      <c r="V972" s="40">
        <f>E972 * ( Baseline!B$87 * Baseline!B$7 )</f>
        <v>0.23675188481736559</v>
      </c>
      <c r="W972" s="40">
        <f>F972 * ( Baseline!D$87 * Baseline!B$11 )</f>
        <v>7.3150594620863783E-4</v>
      </c>
      <c r="X972" s="40">
        <f>G972 * ( Baseline!F$87 * Baseline!B$16 )</f>
        <v>3.7909670200200426E-3</v>
      </c>
      <c r="Y972" s="40">
        <f>H972 * ( Baseline!H$87 * Baseline!B$18 )</f>
        <v>6.3423464627288884E-4</v>
      </c>
      <c r="Z972" s="48">
        <f t="shared" si="0"/>
        <v>0.24190859242986715</v>
      </c>
      <c r="AA972" s="40">
        <f>I972 * ( Baseline!B$87 * Baseline!B$7 )</f>
        <v>4.1158273021059248E-4</v>
      </c>
      <c r="AB972" s="1">
        <f>J972 * ( Baseline!D$87 * Baseline!B$11 )</f>
        <v>3.3110913436896747E-2</v>
      </c>
      <c r="AC972" s="1">
        <f>K972 * ( Baseline!F$87 * Baseline!B$16 )</f>
        <v>4.8383315190804834E-4</v>
      </c>
      <c r="AD972" s="1">
        <f>L972 * ( Baseline!F$87 * Baseline!B$16 )</f>
        <v>5.081500666443623E-4</v>
      </c>
      <c r="AE972" s="48">
        <f t="shared" si="1"/>
        <v>3.4514479385659755E-2</v>
      </c>
      <c r="AF972" s="48">
        <f>M972 * ( Baseline!B$87 * Baseline!B$7 )</f>
        <v>1.1327683123109635E-3</v>
      </c>
      <c r="AG972" s="48">
        <f>N972 * ( Baseline!D$87 * Baseline!B$11 )</f>
        <v>2.5694929183294623E-4</v>
      </c>
      <c r="AH972" s="48">
        <f>O972 * ( Baseline!F$87 * Baseline!B$16 )</f>
        <v>4.6024166345214376E-2</v>
      </c>
      <c r="AI972" s="48">
        <f>P972 * ( Baseline!H$87 * Baseline!B$18 )</f>
        <v>5.7991338931831667E-4</v>
      </c>
      <c r="AJ972" s="48">
        <f t="shared" si="2"/>
        <v>4.7993797338676598E-2</v>
      </c>
      <c r="AK972" s="48">
        <f>Q972 * ( Baseline!B$87 * Baseline!B$7 )</f>
        <v>1.8718277076935424E-5</v>
      </c>
      <c r="AL972" s="48">
        <f>R972 * ( Baseline!D$87 * Baseline!B$11 )</f>
        <v>2.6986327673955609E-4</v>
      </c>
      <c r="AM972" s="48">
        <f>S972 * ( Baseline!F$87 * Baseline!B$16 )</f>
        <v>5.7278015115005746E-5</v>
      </c>
      <c r="AN972" s="48">
        <f>T972 * ( Baseline!H$87 * Baseline!B$18 )</f>
        <v>3.4658055654804627E-2</v>
      </c>
      <c r="AO972" s="48">
        <f t="shared" si="3"/>
        <v>3.5003915223736123E-2</v>
      </c>
      <c r="AP972" s="48"/>
      <c r="AQ972" s="48">
        <f>V972 * ( (1-Baseline!B$88-Baseline!B$87) + (1-B972)*Baseline!B$88 )</f>
        <v>0.14156044920652538</v>
      </c>
      <c r="AR972" s="48">
        <f>W972 * ( (1-Baseline!B$88-Baseline!B$87) + (1-B972)*Baseline!B$88 )</f>
        <v>4.3738748024084863E-4</v>
      </c>
      <c r="AS972" s="48">
        <f>X972 * ( (1-Baseline!B$88-Baseline!B$87) + (1-B972)*Baseline!B$88 )</f>
        <v>2.2667232182550174E-3</v>
      </c>
      <c r="AT972" s="48">
        <f>Y972 * ( (1-Baseline!B$88-Baseline!B$87) + (1-B972)*Baseline!B$88 )</f>
        <v>3.7922630055507961E-4</v>
      </c>
      <c r="AU972" s="48">
        <f t="shared" si="4"/>
        <v>0.14464378620557636</v>
      </c>
      <c r="AV972" s="48">
        <f>AA972 * ( (1-Baseline!D$88-Baseline!D$87) + (1-B972)*Baseline!D$88 )</f>
        <v>3.2917520618229982E-4</v>
      </c>
      <c r="AW972" s="48">
        <f>AB972 * ( (1-Baseline!D$88-Baseline!D$87) + (1-B972)*Baseline!D$88 )</f>
        <v>2.6481411773273338E-2</v>
      </c>
      <c r="AX972" s="48">
        <f>AC972 * ( (1-Baseline!D$88-Baseline!D$87) + (1-B972)*Baseline!D$88 )</f>
        <v>3.8695957300169766E-4</v>
      </c>
      <c r="AY972" s="48">
        <f>AD972 * ( (1-Baseline!D$88-Baseline!D$87) + (1-B972)*Baseline!D$88 )</f>
        <v>4.0640772967714397E-4</v>
      </c>
      <c r="AZ972" s="48">
        <f t="shared" si="5"/>
        <v>2.7603954282134479E-2</v>
      </c>
      <c r="BA972" s="48">
        <f>AF972 * ( (1-Baseline!F$88-Baseline!F$87) + (1-Baseline!B$36)*Baseline!F$88 )</f>
        <v>8.1517632612496333E-4</v>
      </c>
      <c r="BB972" s="48">
        <f>AG972 * ( (1-Baseline!F$88-Baseline!F$87) + (1-Baseline!B$36)*Baseline!F$88 )</f>
        <v>1.8490893278032679E-4</v>
      </c>
      <c r="BC972" s="48">
        <f>AH972 * ( (1-Baseline!F$88-Baseline!F$87) + (1-Baseline!B$36)*Baseline!F$88 )</f>
        <v>3.3120462875339311E-2</v>
      </c>
      <c r="BD972" s="48">
        <f>AI972 * ( (1-Baseline!F$88-Baseline!F$87) + (1-Baseline!B$36)*Baseline!F$88 )</f>
        <v>4.1732423218191888E-4</v>
      </c>
      <c r="BE972" s="48">
        <f t="shared" si="6"/>
        <v>3.4537872366426518E-2</v>
      </c>
      <c r="BF972" s="48">
        <f>AK972 * ( (1-Baseline!H$88-Baseline!H$87) + (1-Baseline!B$36)*Baseline!H$88 )</f>
        <v>1.4830865293597472E-5</v>
      </c>
      <c r="BG972" s="48">
        <f>AL972 * ( (1-Baseline!H$88-Baseline!H$87) + (1-Baseline!B$36)*Baseline!H$88 )</f>
        <v>2.1381807142628506E-4</v>
      </c>
      <c r="BH972" s="48">
        <f>AM972 * ( (1-Baseline!H$88-Baseline!H$87) + (1-Baseline!B$36)*Baseline!H$88 )</f>
        <v>4.5382516935921349E-5</v>
      </c>
      <c r="BI972" s="48">
        <f>AN972 * ( (1-Baseline!H$88-Baseline!H$87) + (1-Baseline!B$36)*Baseline!H$88 )</f>
        <v>2.7460270656414799E-2</v>
      </c>
      <c r="BJ972" s="48">
        <f t="shared" si="7"/>
        <v>2.7734302110070604E-2</v>
      </c>
      <c r="BK972" s="48"/>
      <c r="BL972" s="48">
        <f t="shared" si="18"/>
        <v>0.97868323914952893</v>
      </c>
      <c r="BM972" s="48">
        <f t="shared" si="19"/>
        <v>3.0238940207165735E-3</v>
      </c>
      <c r="BN972" s="48">
        <f t="shared" si="20"/>
        <v>1.5671072209306081E-2</v>
      </c>
      <c r="BO972" s="48">
        <f t="shared" si="21"/>
        <v>2.6217946204484771E-3</v>
      </c>
      <c r="BP972" s="48">
        <f t="shared" si="8"/>
        <v>1</v>
      </c>
      <c r="BQ972" s="48">
        <f t="shared" si="22"/>
        <v>1.1924929407499592E-2</v>
      </c>
      <c r="BR972" s="48">
        <f t="shared" si="23"/>
        <v>0.95933399623155935</v>
      </c>
      <c r="BS972" s="48">
        <f t="shared" si="24"/>
        <v>1.4018265971848144E-2</v>
      </c>
      <c r="BT972" s="48">
        <f t="shared" si="25"/>
        <v>1.472280838909281E-2</v>
      </c>
      <c r="BU972" s="48">
        <f t="shared" si="9"/>
        <v>0.99999999999999989</v>
      </c>
      <c r="BV972" s="48">
        <f t="shared" si="26"/>
        <v>2.3602389790442845E-2</v>
      </c>
      <c r="BW972" s="48">
        <f t="shared" si="27"/>
        <v>5.3538020761253538E-3</v>
      </c>
      <c r="BX972" s="48">
        <f t="shared" si="28"/>
        <v>0.95896071778685943</v>
      </c>
      <c r="BY972" s="48">
        <f t="shared" si="29"/>
        <v>1.2083090346572428E-2</v>
      </c>
      <c r="BZ972" s="48">
        <f t="shared" si="10"/>
        <v>1</v>
      </c>
      <c r="CA972" s="48">
        <f t="shared" si="30"/>
        <v>5.3474809767115928E-4</v>
      </c>
      <c r="CB972" s="48">
        <f t="shared" si="31"/>
        <v>7.7095169215974455E-3</v>
      </c>
      <c r="CC972" s="48">
        <f t="shared" si="32"/>
        <v>1.6363316717258409E-3</v>
      </c>
      <c r="CD972" s="48">
        <f t="shared" si="33"/>
        <v>0.99011940330900561</v>
      </c>
      <c r="CE972" s="48">
        <f t="shared" si="11"/>
        <v>1</v>
      </c>
      <c r="CF972" s="48"/>
      <c r="CG972" s="48">
        <f t="shared" si="34"/>
        <v>0.97868323914952893</v>
      </c>
      <c r="CH972" s="48">
        <f t="shared" si="35"/>
        <v>3.0238940207165735E-3</v>
      </c>
      <c r="CI972" s="48">
        <f t="shared" si="36"/>
        <v>1.5671072209306081E-2</v>
      </c>
      <c r="CJ972" s="48">
        <f t="shared" si="37"/>
        <v>2.6217946204484771E-3</v>
      </c>
      <c r="CK972" s="48">
        <f t="shared" si="12"/>
        <v>1</v>
      </c>
      <c r="CL972" s="48">
        <f t="shared" si="38"/>
        <v>1.1924929407499592E-2</v>
      </c>
      <c r="CM972" s="48">
        <f t="shared" si="39"/>
        <v>0.95933399623155935</v>
      </c>
      <c r="CN972" s="48">
        <f t="shared" si="40"/>
        <v>1.4018265971848144E-2</v>
      </c>
      <c r="CO972" s="48">
        <f t="shared" si="41"/>
        <v>1.472280838909281E-2</v>
      </c>
      <c r="CP972" s="48">
        <f t="shared" si="13"/>
        <v>0.99999999999999989</v>
      </c>
      <c r="CQ972" s="48">
        <f t="shared" si="42"/>
        <v>2.3602389790442845E-2</v>
      </c>
      <c r="CR972" s="48">
        <f t="shared" si="43"/>
        <v>5.3538020761253538E-3</v>
      </c>
      <c r="CS972" s="48">
        <f t="shared" si="44"/>
        <v>0.95896071778685943</v>
      </c>
      <c r="CT972" s="48">
        <f t="shared" si="45"/>
        <v>1.2083090346572428E-2</v>
      </c>
      <c r="CU972" s="48">
        <f t="shared" si="14"/>
        <v>1</v>
      </c>
      <c r="CV972" s="48">
        <f t="shared" si="46"/>
        <v>5.3474809767115928E-4</v>
      </c>
      <c r="CW972" s="48">
        <f t="shared" si="47"/>
        <v>7.7095169215974455E-3</v>
      </c>
      <c r="CX972" s="48">
        <f t="shared" si="48"/>
        <v>1.6363316717258409E-3</v>
      </c>
      <c r="CY972" s="48">
        <f t="shared" si="49"/>
        <v>0.99011940330900561</v>
      </c>
      <c r="CZ972" s="48">
        <f t="shared" si="15"/>
        <v>1</v>
      </c>
      <c r="DA972" s="48"/>
      <c r="DB972" s="48">
        <f>(AQ972*Baseline!B$7 + AV972*Baseline!B$11 + BA972*Baseline!B$16 + BF972*Baseline!B$18)</f>
        <v>72772.864870084391</v>
      </c>
      <c r="DC972" s="48">
        <f>(AR972*Baseline!B$7 + AW972*Baseline!B$11 + BB972*Baseline!B$16 + BG972*Baseline!B$18)</f>
        <v>67413.334495604446</v>
      </c>
      <c r="DD972" s="48">
        <f>(AS972*Baseline!B$7 + AX972*Baseline!B$11 + BC972*Baseline!B$16 + BH972*Baseline!B$18)</f>
        <v>114967.16246393543</v>
      </c>
      <c r="DE972" s="48">
        <f>(AT972*Baseline!B$7 + AY972*Baseline!B$11 + BD972*Baseline!B$16 + BI972*Baseline!B$18)</f>
        <v>1259881.804485582</v>
      </c>
      <c r="DF972" s="48">
        <f t="shared" si="16"/>
        <v>1515035.1663152063</v>
      </c>
      <c r="DG972" s="48"/>
      <c r="DH972" s="48">
        <f t="shared" si="50"/>
        <v>4.8033779339313264E-2</v>
      </c>
      <c r="DI972" s="48">
        <f t="shared" si="51"/>
        <v>4.4496217641973174E-2</v>
      </c>
      <c r="DJ972" s="48">
        <f t="shared" si="52"/>
        <v>7.5884154388015213E-2</v>
      </c>
      <c r="DK972" s="48">
        <f t="shared" si="53"/>
        <v>0.83158584863069829</v>
      </c>
      <c r="DL972" s="48">
        <f t="shared" si="17"/>
        <v>1</v>
      </c>
      <c r="DM972" s="48"/>
      <c r="DN972" s="48">
        <f>DH972 / (Baseline!B$7/Baseline!B$17)</f>
        <v>5.127290010953975</v>
      </c>
      <c r="DO972" s="48">
        <f>DI972 / (Baseline!B$11/Baseline!B$17)</f>
        <v>1.0741599909383632</v>
      </c>
      <c r="DP972" s="48">
        <f>DJ972 / (Baseline!B$16/Baseline!B$17)</f>
        <v>1.1726395123243771</v>
      </c>
      <c r="DQ972" s="48">
        <f>DK972 / (Baseline!B$18/Baseline!B$17)</f>
        <v>0.94018121606932026</v>
      </c>
      <c r="DR972" s="71"/>
      <c r="DS972" s="48">
        <f>(AU972*Baseline!B$34)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3.4226099180836453E-2</v>
      </c>
      <c r="DT972" s="48">
        <f>(AZ972*Baseline!B$34) + (Baseline!D$88*(1-Baseline!D$89)*Baseline!B$35) + (Baseline!D$88*Baseline!D$89*((1-Baseline!D$90)*Baseline!B$40 + Baseline!D$90*Baseline!B$41))</f>
        <v>1.0554161142320176E-2</v>
      </c>
      <c r="DU972" s="48">
        <f>(BE972*Baseline!B$34) + (Baseline!F$88*(1-Baseline!F$89)*Baseline!B$35) + (Baseline!F$88*Baseline!F$89*((1-Baseline!F$90)*Baseline!B$40 + Baseline!F$90*Baseline!B$41))</f>
        <v>1.291132085496398E-2</v>
      </c>
      <c r="DV972" s="48">
        <f>(BJ972*Baseline!B$34) + (Baseline!H$88*(1-Baseline!H$89)*Baseline!B$35) + (Baseline!H$88*Baseline!H$89*((1-Baseline!H$90)*Baseline!B$40 + Baseline!H$90*Baseline!B$41))</f>
        <v>9.3051453165105928E-3</v>
      </c>
      <c r="DW972" s="48">
        <f>( DS972*Baseline!B$7 + DT972*Baseline!B$11 + DU972*Baseline!B$16 + DV972*Baseline!B$18 ) / Baseline!B$17</f>
        <v>9.8237145136889203E-3</v>
      </c>
    </row>
    <row r="973" spans="1:127">
      <c r="A973" s="7" t="s">
        <v>1310</v>
      </c>
      <c r="B973" s="1">
        <f>MIN( MAX( NORMINV( MCrands!B973, (B$5+B$4)/2, (B$5-B$4)/3.29 ), 0 ), 1 )</f>
        <v>0.45361082514678491</v>
      </c>
      <c r="C973" s="1">
        <f>MAX( NORMINV( MCrands!C973, (C$5+C$4)/2, (C$5-C$4)/3.29 ), 0 )</f>
        <v>2.1261040134508424</v>
      </c>
      <c r="D973" s="40"/>
      <c r="E973" s="40">
        <f>Baseline!B$33 * (C973 * Baseline!B$66*Baseline!B$66/Baseline!B$73 + Baseline!B$52*Baseline!B$52/Baseline!B$74 + Baseline!B$53*Baseline!B$53/Baseline!B$75 + Baseline!B$54*Baseline!B$54/Baseline!B$76)</f>
        <v>1.7799834271672612E-5</v>
      </c>
      <c r="F973" s="40">
        <f>Baseline!B$33 * (C973 * Baseline!B$66*Baseline!B$57/Baseline!B$73 + Baseline!B$52*Baseline!B$67/Baseline!B$74 + Baseline!B$53*Baseline!B$55/Baseline!B$75 + Baseline!B$54*Baseline!B$56/Baseline!B$76)</f>
        <v>3.8985214760291145E-8</v>
      </c>
      <c r="G973" s="1">
        <f>Baseline!B$33 * (C973 * Baseline!B$66*Baseline!B$58/Baseline!B$73 + Baseline!B$52*Baseline!B$59/Baseline!B$74 + Baseline!B$53*Baseline!B$68/Baseline!B$75 + Baseline!B$54*Baseline!B$60/Baseline!B$76)</f>
        <v>1.0749302882770022E-7</v>
      </c>
      <c r="H973" s="40">
        <f>Baseline!B$33 * (C973 * Baseline!B$66*Baseline!B$61/Baseline!B$73 + Baseline!B$52*Baseline!B$62/Baseline!B$74 + Baseline!B$53*Baseline!B$63/Baseline!B$75 + Baseline!B$54*Baseline!B$69/Baseline!B$76)</f>
        <v>1.6387378809238976E-9</v>
      </c>
      <c r="I973" s="40">
        <f>Baseline!B$33 * (C973 * Baseline!B$57*Baseline!B$66/Baseline!B$73 + Baseline!B$67*Baseline!B$52/Baseline!B$74 + Baseline!B$55*Baseline!B$53/Baseline!B$75 + Baseline!B$56*Baseline!B$54/Baseline!B$76)</f>
        <v>3.8985214760291145E-8</v>
      </c>
      <c r="J973" s="1">
        <f>Baseline!B$33 * (C973 * Baseline!B$57*Baseline!B$57/Baseline!B$73 + Baseline!B$67*Baseline!B$67/Baseline!B$74 + Baseline!B$55*Baseline!B$55/Baseline!B$75 + Baseline!B$56*Baseline!B$56/Baseline!B$76)</f>
        <v>1.7949605632737523E-6</v>
      </c>
      <c r="K973" s="40">
        <f>Baseline!B$33 * (C973 * Baseline!B$57*Baseline!B$58/Baseline!B$73 + Baseline!B$67*Baseline!B$59/Baseline!B$74 + Baseline!B$55*Baseline!B$68/Baseline!B$75 + Baseline!B$56*Baseline!B$60/Baseline!B$76)</f>
        <v>1.3929140758540337E-8</v>
      </c>
      <c r="L973" s="1">
        <f>Baseline!B$33 * (C973 * Baseline!B$57*Baseline!B$61/Baseline!B$73 + Baseline!B$67*Baseline!B$62/Baseline!B$74 + Baseline!B$55*Baseline!B$63/Baseline!B$75 + Baseline!B$56*Baseline!B$69/Baseline!B$76)</f>
        <v>1.4629413195107663E-8</v>
      </c>
      <c r="M973" s="40">
        <f>Baseline!B$33 * (C973 * Baseline!B$58*Baseline!B$66/Baseline!B$73 + Baseline!B$59*Baseline!B$52/Baseline!B$74 + Baseline!B$68*Baseline!B$53/Baseline!B$75 + Baseline!B$60*Baseline!B$54/Baseline!B$76)</f>
        <v>1.0749302882770022E-7</v>
      </c>
      <c r="N973" s="1">
        <f>Baseline!B$33 * (C973 * Baseline!B$58*Baseline!B$57/Baseline!B$73 + Baseline!B$59*Baseline!B$67/Baseline!B$74 + Baseline!B$68*Baseline!B$55/Baseline!B$75 + Baseline!B$60*Baseline!B$56/Baseline!B$76)</f>
        <v>1.3929140758540337E-8</v>
      </c>
      <c r="O973" s="1">
        <f>Baseline!B$33 * (C973 * Baseline!B$58*Baseline!B$58/Baseline!B$73 + Baseline!B$59*Baseline!B$59/Baseline!B$74 + Baseline!B$68*Baseline!B$68/Baseline!B$75 + Baseline!B$60*Baseline!B$60/Baseline!B$76)</f>
        <v>1.3250166227925725E-6</v>
      </c>
      <c r="P973" s="40">
        <f>Baseline!B$33 * (C973 * Baseline!B$58*Baseline!B$61/Baseline!B$73 + Baseline!B$59*Baseline!B$62/Baseline!B$74 + Baseline!B$68*Baseline!B$63/Baseline!B$75 + Baseline!B$60*Baseline!B$69/Baseline!B$76)</f>
        <v>1.6489567661748928E-9</v>
      </c>
      <c r="Q973" s="40">
        <f>Baseline!B$33 * (C973 * Baseline!B$61*Baseline!B$66/Baseline!B$73 + Baseline!B$62*Baseline!B$52/Baseline!B$74 + Baseline!B$63*Baseline!B$53/Baseline!B$75 + Baseline!B$69*Baseline!B$54/Baseline!B$76)</f>
        <v>1.6387378809238976E-9</v>
      </c>
      <c r="R973" s="40">
        <f>Baseline!B$33 * (C973 * Baseline!B$61*Baseline!B$57/Baseline!B$73 + Baseline!B$62*Baseline!B$67/Baseline!B$74 + Baseline!B$63*Baseline!B$55/Baseline!B$75 + Baseline!B$69*Baseline!B$56/Baseline!B$76)</f>
        <v>1.4629413195107663E-8</v>
      </c>
      <c r="S973" s="40">
        <f>Baseline!B$33 * (C973 * Baseline!B$61*Baseline!B$58/Baseline!B$73 + Baseline!B$62*Baseline!B$59/Baseline!B$74 + Baseline!B$63*Baseline!B$68/Baseline!B$75 + Baseline!B$69*Baseline!B$60/Baseline!B$76)</f>
        <v>1.6489567661748928E-9</v>
      </c>
      <c r="T973" s="40">
        <f>Baseline!B$33 * (C973 * Baseline!B$61*Baseline!B$61/Baseline!B$73 + Baseline!B$62*Baseline!B$62/Baseline!B$74 + Baseline!B$63*Baseline!B$63/Baseline!B$75 + Baseline!B$69*Baseline!B$69/Baseline!B$76)</f>
        <v>9.8551801640379673E-8</v>
      </c>
      <c r="U973" s="40"/>
      <c r="V973" s="40">
        <f>E973 * ( Baseline!B$87 * Baseline!B$7 )</f>
        <v>0.18474447990569004</v>
      </c>
      <c r="W973" s="40">
        <f>F973 * ( Baseline!D$87 * Baseline!B$11 )</f>
        <v>7.1914449443056443E-4</v>
      </c>
      <c r="X973" s="40">
        <f>G973 * ( Baseline!F$87 * Baseline!B$16 )</f>
        <v>3.7337456243340941E-3</v>
      </c>
      <c r="Y973" s="40">
        <f>H973 * ( Baseline!H$87 * Baseline!B$18 )</f>
        <v>5.7630063189209168E-4</v>
      </c>
      <c r="Z973" s="48">
        <f t="shared" si="0"/>
        <v>0.18977367065634679</v>
      </c>
      <c r="AA973" s="40">
        <f>I973 * ( Baseline!B$87 * Baseline!B$7 )</f>
        <v>4.0462754399706182E-4</v>
      </c>
      <c r="AB973" s="1">
        <f>J973 * ( Baseline!D$87 * Baseline!B$11 )</f>
        <v>3.3110911783743723E-2</v>
      </c>
      <c r="AC973" s="1">
        <f>K973 * ( Baseline!F$87 * Baseline!B$16 )</f>
        <v>4.8382549943119286E-4</v>
      </c>
      <c r="AD973" s="1">
        <f>L973 * ( Baseline!F$87 * Baseline!B$16 )</f>
        <v>5.0814930139667666E-4</v>
      </c>
      <c r="AE973" s="48">
        <f t="shared" si="1"/>
        <v>3.4507514128568652E-2</v>
      </c>
      <c r="AF973" s="48">
        <f>M973 * ( Baseline!B$87 * Baseline!B$7 )</f>
        <v>1.1156701462027006E-3</v>
      </c>
      <c r="AG973" s="48">
        <f>N973 * ( Baseline!D$87 * Baseline!B$11 )</f>
        <v>2.5694522783174865E-4</v>
      </c>
      <c r="AH973" s="48">
        <f>O973 * ( Baseline!F$87 * Baseline!B$16 )</f>
        <v>4.6024147532875433E-2</v>
      </c>
      <c r="AI973" s="48">
        <f>P973 * ( Baseline!H$87 * Baseline!B$18 )</f>
        <v>5.7989434269595816E-4</v>
      </c>
      <c r="AJ973" s="48">
        <f t="shared" si="2"/>
        <v>4.7976657249605842E-2</v>
      </c>
      <c r="AK973" s="48">
        <f>Q973 * ( Baseline!B$87 * Baseline!B$7 )</f>
        <v>1.7008460466109135E-5</v>
      </c>
      <c r="AL973" s="48">
        <f>R973 * ( Baseline!D$87 * Baseline!B$11 )</f>
        <v>2.6986287033943632E-4</v>
      </c>
      <c r="AM973" s="48">
        <f>S973 * ( Baseline!F$87 * Baseline!B$16 )</f>
        <v>5.7276133881112141E-5</v>
      </c>
      <c r="AN973" s="48">
        <f>T973 * ( Baseline!H$87 * Baseline!B$18 )</f>
        <v>3.4658053750142394E-2</v>
      </c>
      <c r="AO973" s="48">
        <f t="shared" si="3"/>
        <v>3.5002201214829054E-2</v>
      </c>
      <c r="AP973" s="48"/>
      <c r="AQ973" s="48">
        <f>V973 * ( (1-Baseline!B$88-Baseline!B$87) + (1-B973)*Baseline!B$88 )</f>
        <v>0.10620708262122128</v>
      </c>
      <c r="AR973" s="48">
        <f>W973 * ( (1-Baseline!B$88-Baseline!B$87) + (1-B973)*Baseline!B$88 )</f>
        <v>4.1342636475836023E-4</v>
      </c>
      <c r="AS973" s="48">
        <f>X973 * ( (1-Baseline!B$88-Baseline!B$87) + (1-B973)*Baseline!B$88 )</f>
        <v>2.1464794521206206E-3</v>
      </c>
      <c r="AT973" s="48">
        <f>Y973 * ( (1-Baseline!B$88-Baseline!B$87) + (1-B973)*Baseline!B$88 )</f>
        <v>3.3130737577258599E-4</v>
      </c>
      <c r="AU973" s="48">
        <f t="shared" si="4"/>
        <v>0.10909829581387284</v>
      </c>
      <c r="AV973" s="48">
        <f>AA973 * ( (1-Baseline!D$88-Baseline!D$87) + (1-B973)*Baseline!D$88 )</f>
        <v>3.1891964123350502E-4</v>
      </c>
      <c r="AW973" s="48">
        <f>AB973 * ( (1-Baseline!D$88-Baseline!D$87) + (1-B973)*Baseline!D$88 )</f>
        <v>2.6097383293961964E-2</v>
      </c>
      <c r="AX973" s="48">
        <f>AC973 * ( (1-Baseline!D$88-Baseline!D$87) + (1-B973)*Baseline!D$88 )</f>
        <v>3.8134194517251615E-4</v>
      </c>
      <c r="AY973" s="48">
        <f>AD973 * ( (1-Baseline!D$88-Baseline!D$87) + (1-B973)*Baseline!D$88 )</f>
        <v>4.0051349765665261E-4</v>
      </c>
      <c r="AZ973" s="48">
        <f t="shared" si="5"/>
        <v>2.7198158378024639E-2</v>
      </c>
      <c r="BA973" s="48">
        <f>AF973 * ( (1-Baseline!F$88-Baseline!F$87) + (1-Baseline!B$36)*Baseline!F$88 )</f>
        <v>8.0287193865214183E-4</v>
      </c>
      <c r="BB973" s="48">
        <f>AG973 * ( (1-Baseline!F$88-Baseline!F$87) + (1-Baseline!B$36)*Baseline!F$88 )</f>
        <v>1.8490600819501697E-4</v>
      </c>
      <c r="BC973" s="48">
        <f>AH973 * ( (1-Baseline!F$88-Baseline!F$87) + (1-Baseline!B$36)*Baseline!F$88 )</f>
        <v>3.3120449337378219E-2</v>
      </c>
      <c r="BD973" s="48">
        <f>AI973 * ( (1-Baseline!F$88-Baseline!F$87) + (1-Baseline!B$36)*Baseline!F$88 )</f>
        <v>4.1731052562297782E-4</v>
      </c>
      <c r="BE973" s="48">
        <f t="shared" si="6"/>
        <v>3.4525537809848357E-2</v>
      </c>
      <c r="BF973" s="48">
        <f>AK973 * ( (1-Baseline!H$88-Baseline!H$87) + (1-Baseline!B$36)*Baseline!H$88 )</f>
        <v>1.3476143396507589E-5</v>
      </c>
      <c r="BG973" s="48">
        <f>AL973 * ( (1-Baseline!H$88-Baseline!H$87) + (1-Baseline!B$36)*Baseline!H$88 )</f>
        <v>2.1381774942734217E-4</v>
      </c>
      <c r="BH973" s="48">
        <f>AM973 * ( (1-Baseline!H$88-Baseline!H$87) + (1-Baseline!B$36)*Baseline!H$88 )</f>
        <v>4.5381026396682764E-5</v>
      </c>
      <c r="BI973" s="48">
        <f>AN973 * ( (1-Baseline!H$88-Baseline!H$87) + (1-Baseline!B$36)*Baseline!H$88 )</f>
        <v>2.7460269147312817E-2</v>
      </c>
      <c r="BJ973" s="48">
        <f t="shared" si="7"/>
        <v>2.7732944066533351E-2</v>
      </c>
      <c r="BK973" s="48"/>
      <c r="BL973" s="48">
        <f t="shared" si="18"/>
        <v>0.97349900682606338</v>
      </c>
      <c r="BM973" s="48">
        <f t="shared" si="19"/>
        <v>3.7894850847504189E-3</v>
      </c>
      <c r="BN973" s="48">
        <f t="shared" si="20"/>
        <v>1.9674729436494794E-2</v>
      </c>
      <c r="BO973" s="48">
        <f t="shared" si="21"/>
        <v>3.0367786526914495E-3</v>
      </c>
      <c r="BP973" s="48">
        <f t="shared" si="8"/>
        <v>1</v>
      </c>
      <c r="BQ973" s="48">
        <f t="shared" si="22"/>
        <v>1.1725780723858983E-2</v>
      </c>
      <c r="BR973" s="48">
        <f t="shared" si="23"/>
        <v>0.95952758753871847</v>
      </c>
      <c r="BS973" s="48">
        <f t="shared" si="24"/>
        <v>1.4020873761829034E-2</v>
      </c>
      <c r="BT973" s="48">
        <f t="shared" si="25"/>
        <v>1.4725757975593542E-2</v>
      </c>
      <c r="BU973" s="48">
        <f t="shared" si="9"/>
        <v>1</v>
      </c>
      <c r="BV973" s="48">
        <f t="shared" si="26"/>
        <v>2.3254436848283475E-2</v>
      </c>
      <c r="BW973" s="48">
        <f t="shared" si="27"/>
        <v>5.3556300618226088E-3</v>
      </c>
      <c r="BX973" s="48">
        <f t="shared" si="28"/>
        <v>0.95930292294912956</v>
      </c>
      <c r="BY973" s="48">
        <f t="shared" si="29"/>
        <v>1.2087010140764284E-2</v>
      </c>
      <c r="BZ973" s="48">
        <f t="shared" si="10"/>
        <v>0.99999999999999989</v>
      </c>
      <c r="CA973" s="48">
        <f t="shared" si="30"/>
        <v>4.8592545256563233E-4</v>
      </c>
      <c r="CB973" s="48">
        <f t="shared" si="31"/>
        <v>7.7098828351716935E-3</v>
      </c>
      <c r="CC973" s="48">
        <f t="shared" si="32"/>
        <v>1.6363580544427731E-3</v>
      </c>
      <c r="CD973" s="48">
        <f t="shared" si="33"/>
        <v>0.9901678336578198</v>
      </c>
      <c r="CE973" s="48">
        <f t="shared" si="11"/>
        <v>0.99999999999999989</v>
      </c>
      <c r="CF973" s="48"/>
      <c r="CG973" s="48">
        <f t="shared" si="34"/>
        <v>0.97349900682606338</v>
      </c>
      <c r="CH973" s="48">
        <f t="shared" si="35"/>
        <v>3.7894850847504189E-3</v>
      </c>
      <c r="CI973" s="48">
        <f t="shared" si="36"/>
        <v>1.9674729436494794E-2</v>
      </c>
      <c r="CJ973" s="48">
        <f t="shared" si="37"/>
        <v>3.0367786526914495E-3</v>
      </c>
      <c r="CK973" s="48">
        <f t="shared" si="12"/>
        <v>1</v>
      </c>
      <c r="CL973" s="48">
        <f t="shared" si="38"/>
        <v>1.1725780723858983E-2</v>
      </c>
      <c r="CM973" s="48">
        <f t="shared" si="39"/>
        <v>0.95952758753871847</v>
      </c>
      <c r="CN973" s="48">
        <f t="shared" si="40"/>
        <v>1.4020873761829034E-2</v>
      </c>
      <c r="CO973" s="48">
        <f t="shared" si="41"/>
        <v>1.4725757975593542E-2</v>
      </c>
      <c r="CP973" s="48">
        <f t="shared" si="13"/>
        <v>1</v>
      </c>
      <c r="CQ973" s="48">
        <f t="shared" si="42"/>
        <v>2.3254436848283475E-2</v>
      </c>
      <c r="CR973" s="48">
        <f t="shared" si="43"/>
        <v>5.3556300618226088E-3</v>
      </c>
      <c r="CS973" s="48">
        <f t="shared" si="44"/>
        <v>0.95930292294912956</v>
      </c>
      <c r="CT973" s="48">
        <f t="shared" si="45"/>
        <v>1.2087010140764284E-2</v>
      </c>
      <c r="CU973" s="48">
        <f t="shared" si="14"/>
        <v>0.99999999999999989</v>
      </c>
      <c r="CV973" s="48">
        <f t="shared" si="46"/>
        <v>4.8592545256563233E-4</v>
      </c>
      <c r="CW973" s="48">
        <f t="shared" si="47"/>
        <v>7.7098828351716935E-3</v>
      </c>
      <c r="CX973" s="48">
        <f t="shared" si="48"/>
        <v>1.6363580544427731E-3</v>
      </c>
      <c r="CY973" s="48">
        <f t="shared" si="49"/>
        <v>0.9901678336578198</v>
      </c>
      <c r="CZ973" s="48">
        <f t="shared" si="15"/>
        <v>0.99999999999999989</v>
      </c>
      <c r="DA973" s="48"/>
      <c r="DB973" s="48">
        <f>(AQ973*Baseline!B$7 + AV973*Baseline!B$11 + BA973*Baseline!B$16 + BF973*Baseline!B$18)</f>
        <v>55501.232606390309</v>
      </c>
      <c r="DC973" s="48">
        <f>(AR973*Baseline!B$7 + AW973*Baseline!B$11 + BB973*Baseline!B$16 + BG973*Baseline!B$18)</f>
        <v>66578.119000663501</v>
      </c>
      <c r="DD973" s="48">
        <f>(AS973*Baseline!B$7 + AX973*Baseline!B$11 + BC973*Baseline!B$16 + BH973*Baseline!B$18)</f>
        <v>114896.68332337878</v>
      </c>
      <c r="DE973" s="48">
        <f>(AT973*Baseline!B$7 + AY973*Baseline!B$11 + BD973*Baseline!B$16 + BI973*Baseline!B$18)</f>
        <v>1259845.8082856182</v>
      </c>
      <c r="DF973" s="48">
        <f t="shared" si="16"/>
        <v>1496821.8432160509</v>
      </c>
      <c r="DG973" s="48"/>
      <c r="DH973" s="48">
        <f t="shared" si="50"/>
        <v>3.7079384469123677E-2</v>
      </c>
      <c r="DI973" s="48">
        <f t="shared" si="51"/>
        <v>4.4479654878375283E-2</v>
      </c>
      <c r="DJ973" s="48">
        <f t="shared" si="52"/>
        <v>7.6760426662743866E-2</v>
      </c>
      <c r="DK973" s="48">
        <f t="shared" si="53"/>
        <v>0.84168053398975706</v>
      </c>
      <c r="DL973" s="48">
        <f t="shared" si="17"/>
        <v>0.99999999999999989</v>
      </c>
      <c r="DM973" s="48"/>
      <c r="DN973" s="48">
        <f>DH973 / (Baseline!B$7/Baseline!B$17)</f>
        <v>3.9579804091171868</v>
      </c>
      <c r="DO973" s="48">
        <f>DI973 / (Baseline!B$11/Baseline!B$17)</f>
        <v>1.0737601578977356</v>
      </c>
      <c r="DP973" s="48">
        <f>DJ973 / (Baseline!B$16/Baseline!B$17)</f>
        <v>1.1861805671228143</v>
      </c>
      <c r="DQ973" s="48">
        <f>DK973 / (Baseline!B$18/Baseline!B$17)</f>
        <v>0.95159414904833228</v>
      </c>
      <c r="DR973" s="71"/>
      <c r="DS973" s="48">
        <f>(AU973*Baseline!B$34)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2.8894275622080925E-2</v>
      </c>
      <c r="DT973" s="48">
        <f>(AZ973*Baseline!B$34) + (Baseline!D$88*(1-Baseline!D$89)*Baseline!B$35) + (Baseline!D$88*Baseline!D$89*((1-Baseline!D$90)*Baseline!B$40 + Baseline!D$90*Baseline!B$41))</f>
        <v>1.0493291756703698E-2</v>
      </c>
      <c r="DU973" s="48">
        <f>(BE973*Baseline!B$34) + (Baseline!F$88*(1-Baseline!F$89)*Baseline!B$35) + (Baseline!F$88*Baseline!F$89*((1-Baseline!F$90)*Baseline!B$40 + Baseline!F$90*Baseline!B$41))</f>
        <v>1.2909470671477257E-2</v>
      </c>
      <c r="DV973" s="48">
        <f>(BJ973*Baseline!B$34) + (Baseline!H$88*(1-Baseline!H$89)*Baseline!B$35) + (Baseline!H$88*Baseline!H$89*((1-Baseline!H$90)*Baseline!B$40 + Baseline!H$90*Baseline!B$41))</f>
        <v>9.3049416099800046E-3</v>
      </c>
      <c r="DW973" s="48">
        <f>( DS973*Baseline!B$7 + DT973*Baseline!B$11 + DU973*Baseline!B$16 + DV973*Baseline!B$18 ) / Baseline!B$17</f>
        <v>9.7709432385689795E-3</v>
      </c>
    </row>
    <row r="974" spans="1:127">
      <c r="A974" s="7" t="s">
        <v>1311</v>
      </c>
      <c r="B974" s="1">
        <f>MIN( MAX( NORMINV( MCrands!B974, (B$5+B$4)/2, (B$5-B$4)/3.29 ), 0 ), 1 )</f>
        <v>0.47528276879843778</v>
      </c>
      <c r="C974" s="1">
        <f>MAX( NORMINV( MCrands!C974, (C$5+C$4)/2, (C$5-C$4)/3.29 ), 0 )</f>
        <v>2.963159905506227</v>
      </c>
      <c r="D974" s="40"/>
      <c r="E974" s="40">
        <f>Baseline!B$33 * (C974 * Baseline!B$66*Baseline!B$66/Baseline!B$73 + Baseline!B$52*Baseline!B$52/Baseline!B$74 + Baseline!B$53*Baseline!B$53/Baseline!B$75 + Baseline!B$54*Baseline!B$54/Baseline!B$76)</f>
        <v>2.4804353745351959E-5</v>
      </c>
      <c r="F974" s="40">
        <f>Baseline!B$33 * (C974 * Baseline!B$66*Baseline!B$57/Baseline!B$73 + Baseline!B$52*Baseline!B$67/Baseline!B$74 + Baseline!B$53*Baseline!B$55/Baseline!B$75 + Baseline!B$54*Baseline!B$56/Baseline!B$76)</f>
        <v>3.9921960928620046E-8</v>
      </c>
      <c r="G974" s="1">
        <f>Baseline!B$33 * (C974 * Baseline!B$66*Baseline!B$58/Baseline!B$73 + Baseline!B$52*Baseline!B$59/Baseline!B$74 + Baseline!B$53*Baseline!B$68/Baseline!B$75 + Baseline!B$54*Baseline!B$60/Baseline!B$76)</f>
        <v>1.0979586315817543E-7</v>
      </c>
      <c r="H974" s="40">
        <f>Baseline!B$33 * (C974 * Baseline!B$66*Baseline!B$61/Baseline!B$73 + Baseline!B$52*Baseline!B$62/Baseline!B$74 + Baseline!B$53*Baseline!B$63/Baseline!B$75 + Baseline!B$54*Baseline!B$69/Baseline!B$76)</f>
        <v>1.8690213139714187E-9</v>
      </c>
      <c r="I974" s="40">
        <f>Baseline!B$33 * (C974 * Baseline!B$57*Baseline!B$66/Baseline!B$73 + Baseline!B$67*Baseline!B$52/Baseline!B$74 + Baseline!B$55*Baseline!B$53/Baseline!B$75 + Baseline!B$56*Baseline!B$54/Baseline!B$76)</f>
        <v>3.9921960928620046E-8</v>
      </c>
      <c r="J974" s="1">
        <f>Baseline!B$33 * (C974 * Baseline!B$57*Baseline!B$57/Baseline!B$73 + Baseline!B$67*Baseline!B$67/Baseline!B$74 + Baseline!B$55*Baseline!B$55/Baseline!B$75 + Baseline!B$56*Baseline!B$56/Baseline!B$76)</f>
        <v>1.7949606885490672E-6</v>
      </c>
      <c r="K974" s="40">
        <f>Baseline!B$33 * (C974 * Baseline!B$57*Baseline!B$58/Baseline!B$73 + Baseline!B$67*Baseline!B$59/Baseline!B$74 + Baseline!B$55*Baseline!B$68/Baseline!B$75 + Baseline!B$56*Baseline!B$60/Baseline!B$76)</f>
        <v>1.3929448727023183E-8</v>
      </c>
      <c r="L974" s="1">
        <f>Baseline!B$33 * (C974 * Baseline!B$57*Baseline!B$61/Baseline!B$73 + Baseline!B$67*Baseline!B$62/Baseline!B$74 + Baseline!B$55*Baseline!B$63/Baseline!B$75 + Baseline!B$56*Baseline!B$69/Baseline!B$76)</f>
        <v>1.4629443991955947E-8</v>
      </c>
      <c r="M974" s="40">
        <f>Baseline!B$33 * (C974 * Baseline!B$58*Baseline!B$66/Baseline!B$73 + Baseline!B$59*Baseline!B$52/Baseline!B$74 + Baseline!B$68*Baseline!B$53/Baseline!B$75 + Baseline!B$60*Baseline!B$54/Baseline!B$76)</f>
        <v>1.0979586315817543E-7</v>
      </c>
      <c r="N974" s="1">
        <f>Baseline!B$33 * (C974 * Baseline!B$58*Baseline!B$57/Baseline!B$73 + Baseline!B$59*Baseline!B$67/Baseline!B$74 + Baseline!B$68*Baseline!B$55/Baseline!B$75 + Baseline!B$60*Baseline!B$56/Baseline!B$76)</f>
        <v>1.3929448727023183E-8</v>
      </c>
      <c r="O974" s="1">
        <f>Baseline!B$33 * (C974 * Baseline!B$58*Baseline!B$58/Baseline!B$73 + Baseline!B$59*Baseline!B$59/Baseline!B$74 + Baseline!B$68*Baseline!B$68/Baseline!B$75 + Baseline!B$60*Baseline!B$60/Baseline!B$76)</f>
        <v>1.3250173798817595E-6</v>
      </c>
      <c r="P974" s="40">
        <f>Baseline!B$33 * (C974 * Baseline!B$58*Baseline!B$61/Baseline!B$73 + Baseline!B$59*Baseline!B$62/Baseline!B$74 + Baseline!B$68*Baseline!B$63/Baseline!B$75 + Baseline!B$60*Baseline!B$69/Baseline!B$76)</f>
        <v>1.6490324750935924E-9</v>
      </c>
      <c r="Q974" s="40">
        <f>Baseline!B$33 * (C974 * Baseline!B$61*Baseline!B$66/Baseline!B$73 + Baseline!B$62*Baseline!B$52/Baseline!B$74 + Baseline!B$63*Baseline!B$53/Baseline!B$75 + Baseline!B$69*Baseline!B$54/Baseline!B$76)</f>
        <v>1.8690213139714187E-9</v>
      </c>
      <c r="R974" s="40">
        <f>Baseline!B$33 * (C974 * Baseline!B$61*Baseline!B$57/Baseline!B$73 + Baseline!B$62*Baseline!B$67/Baseline!B$74 + Baseline!B$63*Baseline!B$55/Baseline!B$75 + Baseline!B$69*Baseline!B$56/Baseline!B$76)</f>
        <v>1.4629443991955947E-8</v>
      </c>
      <c r="S974" s="40">
        <f>Baseline!B$33 * (C974 * Baseline!B$61*Baseline!B$58/Baseline!B$73 + Baseline!B$62*Baseline!B$59/Baseline!B$74 + Baseline!B$63*Baseline!B$68/Baseline!B$75 + Baseline!B$69*Baseline!B$60/Baseline!B$76)</f>
        <v>1.6490324750935924E-9</v>
      </c>
      <c r="T974" s="40">
        <f>Baseline!B$33 * (C974 * Baseline!B$61*Baseline!B$61/Baseline!B$73 + Baseline!B$62*Baseline!B$62/Baseline!B$74 + Baseline!B$63*Baseline!B$63/Baseline!B$75 + Baseline!B$69*Baseline!B$69/Baseline!B$76)</f>
        <v>9.855180921127154E-8</v>
      </c>
      <c r="U974" s="40"/>
      <c r="V974" s="40">
        <f>E974 * ( Baseline!B$87 * Baseline!B$7 )</f>
        <v>0.25744438752300797</v>
      </c>
      <c r="W974" s="40">
        <f>F974 * ( Baseline!D$87 * Baseline!B$11 )</f>
        <v>7.3642427225851202E-4</v>
      </c>
      <c r="X974" s="40">
        <f>G974 * ( Baseline!F$87 * Baseline!B$16 )</f>
        <v>3.813734044967028E-3</v>
      </c>
      <c r="Y974" s="40">
        <f>H974 * ( Baseline!H$87 * Baseline!B$18 )</f>
        <v>6.5728520515694186E-4</v>
      </c>
      <c r="Z974" s="48">
        <f t="shared" si="0"/>
        <v>0.26265183104539047</v>
      </c>
      <c r="AA974" s="40">
        <f>I974 * ( Baseline!B$87 * Baseline!B$7 )</f>
        <v>4.1435003247814747E-4</v>
      </c>
      <c r="AB974" s="1">
        <f>J974 * ( Baseline!D$87 * Baseline!B$11 )</f>
        <v>3.3110914094646803E-2</v>
      </c>
      <c r="AC974" s="1">
        <f>K974 * ( Baseline!F$87 * Baseline!B$16 )</f>
        <v>4.838361966455871E-4</v>
      </c>
      <c r="AD974" s="1">
        <f>L974 * ( Baseline!F$87 * Baseline!B$16 )</f>
        <v>5.0815037111811613E-4</v>
      </c>
      <c r="AE974" s="48">
        <f t="shared" si="1"/>
        <v>3.4517250694888653E-2</v>
      </c>
      <c r="AF974" s="48">
        <f>M974 * ( Baseline!B$87 * Baseline!B$7 )</f>
        <v>1.1395712637187027E-3</v>
      </c>
      <c r="AG974" s="48">
        <f>N974 * ( Baseline!D$87 * Baseline!B$11 )</f>
        <v>2.5695090880183585E-4</v>
      </c>
      <c r="AH974" s="48">
        <f>O974 * ( Baseline!F$87 * Baseline!B$16 )</f>
        <v>4.6024173830194151E-2</v>
      </c>
      <c r="AI974" s="48">
        <f>P974 * ( Baseline!H$87 * Baseline!B$18 )</f>
        <v>5.7992096751387093E-4</v>
      </c>
      <c r="AJ974" s="48">
        <f t="shared" si="2"/>
        <v>4.800061697022856E-2</v>
      </c>
      <c r="AK974" s="48">
        <f>Q974 * ( Baseline!B$87 * Baseline!B$7 )</f>
        <v>1.9398572217709356E-5</v>
      </c>
      <c r="AL974" s="48">
        <f>R974 * ( Baseline!D$87 * Baseline!B$11 )</f>
        <v>2.6986343843644504E-4</v>
      </c>
      <c r="AM974" s="48">
        <f>S974 * ( Baseline!F$87 * Baseline!B$16 )</f>
        <v>5.7278763612984059E-5</v>
      </c>
      <c r="AN974" s="48">
        <f>T974 * ( Baseline!H$87 * Baseline!B$18 )</f>
        <v>3.4658056412624184E-2</v>
      </c>
      <c r="AO974" s="48">
        <f t="shared" si="3"/>
        <v>3.500459718689132E-2</v>
      </c>
      <c r="AP974" s="48"/>
      <c r="AQ974" s="48">
        <f>V974 * ( (1-Baseline!B$88-Baseline!B$87) + (1-B974)*Baseline!B$88 )</f>
        <v>0.14303567326095323</v>
      </c>
      <c r="AR974" s="48">
        <f>W974 * ( (1-Baseline!B$88-Baseline!B$87) + (1-B974)*Baseline!B$88 )</f>
        <v>4.0915610008701369E-4</v>
      </c>
      <c r="AS974" s="48">
        <f>X974 * ( (1-Baseline!B$88-Baseline!B$87) + (1-B974)*Baseline!B$88 )</f>
        <v>2.1189042884507459E-3</v>
      </c>
      <c r="AT974" s="48">
        <f>Y974 * ( (1-Baseline!B$88-Baseline!B$87) + (1-B974)*Baseline!B$88 )</f>
        <v>3.6518656611103921E-4</v>
      </c>
      <c r="AU974" s="48">
        <f t="shared" si="4"/>
        <v>0.14592892021560203</v>
      </c>
      <c r="AV974" s="48">
        <f>AA974 * ( (1-Baseline!D$88-Baseline!D$87) + (1-B974)*Baseline!D$88 )</f>
        <v>3.2255978229058787E-4</v>
      </c>
      <c r="AW974" s="48">
        <f>AB974 * ( (1-Baseline!D$88-Baseline!D$87) + (1-B974)*Baseline!D$88 )</f>
        <v>2.5775910232069061E-2</v>
      </c>
      <c r="AX974" s="48">
        <f>AC974 * ( (1-Baseline!D$88-Baseline!D$87) + (1-B974)*Baseline!D$88 )</f>
        <v>3.7665279599691465E-4</v>
      </c>
      <c r="AY974" s="48">
        <f>AD974 * ( (1-Baseline!D$88-Baseline!D$87) + (1-B974)*Baseline!D$88 )</f>
        <v>3.9558069320867111E-4</v>
      </c>
      <c r="AZ974" s="48">
        <f t="shared" si="5"/>
        <v>2.6870703503565234E-2</v>
      </c>
      <c r="BA974" s="48">
        <f>AF974 * ( (1-Baseline!F$88-Baseline!F$87) + (1-Baseline!B$36)*Baseline!F$88 )</f>
        <v>8.2007194765241749E-4</v>
      </c>
      <c r="BB974" s="48">
        <f>AG974 * ( (1-Baseline!F$88-Baseline!F$87) + (1-Baseline!B$36)*Baseline!F$88 )</f>
        <v>1.8491009640288276E-4</v>
      </c>
      <c r="BC974" s="48">
        <f>AH974 * ( (1-Baseline!F$88-Baseline!F$87) + (1-Baseline!B$36)*Baseline!F$88 )</f>
        <v>3.3120468261770279E-2</v>
      </c>
      <c r="BD974" s="48">
        <f>AI974 * ( (1-Baseline!F$88-Baseline!F$87) + (1-Baseline!B$36)*Baseline!F$88 )</f>
        <v>4.1732968569394198E-4</v>
      </c>
      <c r="BE974" s="48">
        <f t="shared" si="6"/>
        <v>3.4542779991519522E-2</v>
      </c>
      <c r="BF974" s="48">
        <f>AK974 * ( (1-Baseline!H$88-Baseline!H$87) + (1-Baseline!B$36)*Baseline!H$88 )</f>
        <v>1.5369876739535475E-5</v>
      </c>
      <c r="BG974" s="48">
        <f>AL974 * ( (1-Baseline!H$88-Baseline!H$87) + (1-Baseline!B$36)*Baseline!H$88 )</f>
        <v>2.1381819954196412E-4</v>
      </c>
      <c r="BH974" s="48">
        <f>AM974 * ( (1-Baseline!H$88-Baseline!H$87) + (1-Baseline!B$36)*Baseline!H$88 )</f>
        <v>4.5383109985839523E-5</v>
      </c>
      <c r="BI974" s="48">
        <f>AN974 * ( (1-Baseline!H$88-Baseline!H$87) + (1-Baseline!B$36)*Baseline!H$88 )</f>
        <v>2.746027125685039E-2</v>
      </c>
      <c r="BJ974" s="48">
        <f t="shared" si="7"/>
        <v>2.7734842443117729E-2</v>
      </c>
      <c r="BK974" s="48"/>
      <c r="BL974" s="48">
        <f t="shared" si="18"/>
        <v>0.98017358759062845</v>
      </c>
      <c r="BM974" s="48">
        <f t="shared" si="19"/>
        <v>2.8038040676413409E-3</v>
      </c>
      <c r="BN974" s="48">
        <f t="shared" si="20"/>
        <v>1.4520112156796475E-2</v>
      </c>
      <c r="BO974" s="48">
        <f t="shared" si="21"/>
        <v>2.5024961849337054E-3</v>
      </c>
      <c r="BP974" s="48">
        <f t="shared" si="8"/>
        <v>1</v>
      </c>
      <c r="BQ974" s="48">
        <f t="shared" si="22"/>
        <v>1.2004143555370266E-2</v>
      </c>
      <c r="BR974" s="48">
        <f t="shared" si="23"/>
        <v>0.95925699260717479</v>
      </c>
      <c r="BS974" s="48">
        <f t="shared" si="24"/>
        <v>1.4017228687255617E-2</v>
      </c>
      <c r="BT974" s="48">
        <f t="shared" si="25"/>
        <v>1.4721635150199362E-2</v>
      </c>
      <c r="BU974" s="48">
        <f t="shared" si="9"/>
        <v>1</v>
      </c>
      <c r="BV974" s="48">
        <f t="shared" si="26"/>
        <v>2.3740762841142217E-2</v>
      </c>
      <c r="BW974" s="48">
        <f t="shared" si="27"/>
        <v>5.3530751273718966E-3</v>
      </c>
      <c r="BX974" s="48">
        <f t="shared" si="28"/>
        <v>0.95882463049880673</v>
      </c>
      <c r="BY974" s="48">
        <f t="shared" si="29"/>
        <v>1.2081531532679164E-2</v>
      </c>
      <c r="BZ974" s="48">
        <f t="shared" si="10"/>
        <v>1</v>
      </c>
      <c r="CA974" s="48">
        <f t="shared" si="30"/>
        <v>5.5417213099580591E-4</v>
      </c>
      <c r="CB974" s="48">
        <f t="shared" si="31"/>
        <v>7.7093713433018657E-3</v>
      </c>
      <c r="CC974" s="48">
        <f t="shared" si="32"/>
        <v>1.6363211753921874E-3</v>
      </c>
      <c r="CD974" s="48">
        <f t="shared" si="33"/>
        <v>0.99010013535031016</v>
      </c>
      <c r="CE974" s="48">
        <f t="shared" si="11"/>
        <v>1</v>
      </c>
      <c r="CF974" s="48"/>
      <c r="CG974" s="48">
        <f t="shared" si="34"/>
        <v>0.98017358759062845</v>
      </c>
      <c r="CH974" s="48">
        <f t="shared" si="35"/>
        <v>2.8038040676413409E-3</v>
      </c>
      <c r="CI974" s="48">
        <f t="shared" si="36"/>
        <v>1.4520112156796475E-2</v>
      </c>
      <c r="CJ974" s="48">
        <f t="shared" si="37"/>
        <v>2.5024961849337054E-3</v>
      </c>
      <c r="CK974" s="48">
        <f t="shared" si="12"/>
        <v>1</v>
      </c>
      <c r="CL974" s="48">
        <f t="shared" si="38"/>
        <v>1.2004143555370266E-2</v>
      </c>
      <c r="CM974" s="48">
        <f t="shared" si="39"/>
        <v>0.95925699260717479</v>
      </c>
      <c r="CN974" s="48">
        <f t="shared" si="40"/>
        <v>1.4017228687255617E-2</v>
      </c>
      <c r="CO974" s="48">
        <f t="shared" si="41"/>
        <v>1.4721635150199362E-2</v>
      </c>
      <c r="CP974" s="48">
        <f t="shared" si="13"/>
        <v>1</v>
      </c>
      <c r="CQ974" s="48">
        <f t="shared" si="42"/>
        <v>2.3740762841142217E-2</v>
      </c>
      <c r="CR974" s="48">
        <f t="shared" si="43"/>
        <v>5.3530751273718966E-3</v>
      </c>
      <c r="CS974" s="48">
        <f t="shared" si="44"/>
        <v>0.95882463049880673</v>
      </c>
      <c r="CT974" s="48">
        <f t="shared" si="45"/>
        <v>1.2081531532679164E-2</v>
      </c>
      <c r="CU974" s="48">
        <f t="shared" si="14"/>
        <v>1</v>
      </c>
      <c r="CV974" s="48">
        <f t="shared" si="46"/>
        <v>5.5417213099580591E-4</v>
      </c>
      <c r="CW974" s="48">
        <f t="shared" si="47"/>
        <v>7.7093713433018657E-3</v>
      </c>
      <c r="CX974" s="48">
        <f t="shared" si="48"/>
        <v>1.6363211753921874E-3</v>
      </c>
      <c r="CY974" s="48">
        <f t="shared" si="49"/>
        <v>0.99010013535031016</v>
      </c>
      <c r="CZ974" s="48">
        <f t="shared" si="15"/>
        <v>1</v>
      </c>
      <c r="DA974" s="48"/>
      <c r="DB974" s="48">
        <f>(AQ974*Baseline!B$7 + AV974*Baseline!B$11 + BA974*Baseline!B$16 + BF974*Baseline!B$18)</f>
        <v>73515.244438941125</v>
      </c>
      <c r="DC974" s="48">
        <f>(AR974*Baseline!B$7 + AW974*Baseline!B$11 + BB974*Baseline!B$16 + BG974*Baseline!B$18)</f>
        <v>65886.665888912175</v>
      </c>
      <c r="DD974" s="48">
        <f>(AS974*Baseline!B$7 + AX974*Baseline!B$11 + BC974*Baseline!B$16 + BH974*Baseline!B$18)</f>
        <v>114873.41204493449</v>
      </c>
      <c r="DE974" s="48">
        <f>(AT974*Baseline!B$7 + AY974*Baseline!B$11 + BD974*Baseline!B$16 + BI974*Baseline!B$18)</f>
        <v>1259851.8218147473</v>
      </c>
      <c r="DF974" s="48">
        <f t="shared" si="16"/>
        <v>1514127.1441875352</v>
      </c>
      <c r="DG974" s="48"/>
      <c r="DH974" s="48">
        <f t="shared" si="50"/>
        <v>4.8552887200492424E-2</v>
      </c>
      <c r="DI974" s="48">
        <f t="shared" si="51"/>
        <v>4.3514619060783216E-2</v>
      </c>
      <c r="DJ974" s="48">
        <f t="shared" si="52"/>
        <v>7.586774498159754E-2</v>
      </c>
      <c r="DK974" s="48">
        <f t="shared" si="53"/>
        <v>0.83206474875712677</v>
      </c>
      <c r="DL974" s="48">
        <f t="shared" si="17"/>
        <v>1</v>
      </c>
      <c r="DM974" s="48"/>
      <c r="DN974" s="48">
        <f>DH974 / (Baseline!B$7/Baseline!B$17)</f>
        <v>5.1827013607965471</v>
      </c>
      <c r="DO974" s="48">
        <f>DI974 / (Baseline!B$11/Baseline!B$17)</f>
        <v>1.0504637313695162</v>
      </c>
      <c r="DP974" s="48">
        <f>DJ974 / (Baseline!B$16/Baseline!B$17)</f>
        <v>1.1723859374048917</v>
      </c>
      <c r="DQ974" s="48">
        <f>DK974 / (Baseline!B$18/Baseline!B$17)</f>
        <v>0.94072265494058371</v>
      </c>
      <c r="DR974" s="71"/>
      <c r="DS974" s="48">
        <f>(AU974*Baseline!B$34)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3.4418869282340302E-2</v>
      </c>
      <c r="DT974" s="48">
        <f>(AZ974*Baseline!B$34) + (Baseline!D$88*(1-Baseline!D$89)*Baseline!B$35) + (Baseline!D$88*Baseline!D$89*((1-Baseline!D$90)*Baseline!B$40 + Baseline!D$90*Baseline!B$41))</f>
        <v>1.0444173525534787E-2</v>
      </c>
      <c r="DU974" s="48">
        <f>(BE974*Baseline!B$34) + (Baseline!F$88*(1-Baseline!F$89)*Baseline!B$35) + (Baseline!F$88*Baseline!F$89*((1-Baseline!F$90)*Baseline!B$40 + Baseline!F$90*Baseline!B$41))</f>
        <v>1.2912056998727932E-2</v>
      </c>
      <c r="DV974" s="48">
        <f>(BJ974*Baseline!B$34) + (Baseline!H$88*(1-Baseline!H$89)*Baseline!B$35) + (Baseline!H$88*Baseline!H$89*((1-Baseline!H$90)*Baseline!B$40 + Baseline!H$90*Baseline!B$41))</f>
        <v>9.3052263664676615E-3</v>
      </c>
      <c r="DW974" s="48">
        <f>( DS974*Baseline!B$7 + DT974*Baseline!B$11 + DU974*Baseline!B$16 + DV974*Baseline!B$18 ) / Baseline!B$17</f>
        <v>9.8210836107365338E-3</v>
      </c>
    </row>
    <row r="975" spans="1:127">
      <c r="A975" s="7" t="s">
        <v>1312</v>
      </c>
      <c r="B975" s="1">
        <f>MIN( MAX( NORMINV( MCrands!B975, (B$5+B$4)/2, (B$5-B$4)/3.29 ), 0 ), 1 )</f>
        <v>0.49531740338824432</v>
      </c>
      <c r="C975" s="1">
        <f>MAX( NORMINV( MCrands!C975, (C$5+C$4)/2, (C$5-C$4)/3.29 ), 0 )</f>
        <v>2.7308707594991111</v>
      </c>
      <c r="D975" s="40"/>
      <c r="E975" s="40">
        <f>Baseline!B$33 * (C975 * Baseline!B$66*Baseline!B$66/Baseline!B$73 + Baseline!B$52*Baseline!B$52/Baseline!B$74 + Baseline!B$53*Baseline!B$53/Baseline!B$75 + Baseline!B$54*Baseline!B$54/Baseline!B$76)</f>
        <v>2.2860548245415844E-5</v>
      </c>
      <c r="F975" s="40">
        <f>Baseline!B$33 * (C975 * Baseline!B$66*Baseline!B$57/Baseline!B$73 + Baseline!B$52*Baseline!B$67/Baseline!B$74 + Baseline!B$53*Baseline!B$55/Baseline!B$75 + Baseline!B$54*Baseline!B$56/Baseline!B$76)</f>
        <v>3.9662007000176567E-8</v>
      </c>
      <c r="G975" s="1">
        <f>Baseline!B$33 * (C975 * Baseline!B$66*Baseline!B$58/Baseline!B$73 + Baseline!B$52*Baseline!B$59/Baseline!B$74 + Baseline!B$53*Baseline!B$68/Baseline!B$75 + Baseline!B$54*Baseline!B$60/Baseline!B$76)</f>
        <v>1.0915680975075187E-7</v>
      </c>
      <c r="H975" s="40">
        <f>Baseline!B$33 * (C975 * Baseline!B$66*Baseline!B$61/Baseline!B$73 + Baseline!B$52*Baseline!B$62/Baseline!B$74 + Baseline!B$53*Baseline!B$63/Baseline!B$75 + Baseline!B$54*Baseline!B$69/Baseline!B$76)</f>
        <v>1.8051159732290634E-9</v>
      </c>
      <c r="I975" s="40">
        <f>Baseline!B$33 * (C975 * Baseline!B$57*Baseline!B$66/Baseline!B$73 + Baseline!B$67*Baseline!B$52/Baseline!B$74 + Baseline!B$55*Baseline!B$53/Baseline!B$75 + Baseline!B$56*Baseline!B$54/Baseline!B$76)</f>
        <v>3.9662007000176567E-8</v>
      </c>
      <c r="J975" s="1">
        <f>Baseline!B$33 * (C975 * Baseline!B$57*Baseline!B$57/Baseline!B$73 + Baseline!B$67*Baseline!B$67/Baseline!B$74 + Baseline!B$55*Baseline!B$55/Baseline!B$75 + Baseline!B$56*Baseline!B$56/Baseline!B$76)</f>
        <v>1.7949606537842492E-6</v>
      </c>
      <c r="K975" s="40">
        <f>Baseline!B$33 * (C975 * Baseline!B$57*Baseline!B$58/Baseline!B$73 + Baseline!B$67*Baseline!B$59/Baseline!B$74 + Baseline!B$55*Baseline!B$68/Baseline!B$75 + Baseline!B$56*Baseline!B$60/Baseline!B$76)</f>
        <v>1.3929363263511659E-8</v>
      </c>
      <c r="L975" s="1">
        <f>Baseline!B$33 * (C975 * Baseline!B$57*Baseline!B$61/Baseline!B$73 + Baseline!B$67*Baseline!B$62/Baseline!B$74 + Baseline!B$55*Baseline!B$63/Baseline!B$75 + Baseline!B$56*Baseline!B$69/Baseline!B$76)</f>
        <v>1.4629435445604796E-8</v>
      </c>
      <c r="M975" s="40">
        <f>Baseline!B$33 * (C975 * Baseline!B$58*Baseline!B$66/Baseline!B$73 + Baseline!B$59*Baseline!B$52/Baseline!B$74 + Baseline!B$68*Baseline!B$53/Baseline!B$75 + Baseline!B$60*Baseline!B$54/Baseline!B$76)</f>
        <v>1.0915680975075187E-7</v>
      </c>
      <c r="N975" s="1">
        <f>Baseline!B$33 * (C975 * Baseline!B$58*Baseline!B$57/Baseline!B$73 + Baseline!B$59*Baseline!B$67/Baseline!B$74 + Baseline!B$68*Baseline!B$55/Baseline!B$75 + Baseline!B$60*Baseline!B$56/Baseline!B$76)</f>
        <v>1.3929363263511659E-8</v>
      </c>
      <c r="O975" s="1">
        <f>Baseline!B$33 * (C975 * Baseline!B$58*Baseline!B$58/Baseline!B$73 + Baseline!B$59*Baseline!B$59/Baseline!B$74 + Baseline!B$68*Baseline!B$68/Baseline!B$75 + Baseline!B$60*Baseline!B$60/Baseline!B$76)</f>
        <v>1.3250171697839603E-6</v>
      </c>
      <c r="P975" s="40">
        <f>Baseline!B$33 * (C975 * Baseline!B$58*Baseline!B$61/Baseline!B$73 + Baseline!B$59*Baseline!B$62/Baseline!B$74 + Baseline!B$68*Baseline!B$63/Baseline!B$75 + Baseline!B$60*Baseline!B$69/Baseline!B$76)</f>
        <v>1.6490114653136761E-9</v>
      </c>
      <c r="Q975" s="40">
        <f>Baseline!B$33 * (C975 * Baseline!B$61*Baseline!B$66/Baseline!B$73 + Baseline!B$62*Baseline!B$52/Baseline!B$74 + Baseline!B$63*Baseline!B$53/Baseline!B$75 + Baseline!B$69*Baseline!B$54/Baseline!B$76)</f>
        <v>1.8051159732290634E-9</v>
      </c>
      <c r="R975" s="40">
        <f>Baseline!B$33 * (C975 * Baseline!B$61*Baseline!B$57/Baseline!B$73 + Baseline!B$62*Baseline!B$67/Baseline!B$74 + Baseline!B$63*Baseline!B$55/Baseline!B$75 + Baseline!B$69*Baseline!B$56/Baseline!B$76)</f>
        <v>1.4629435445604796E-8</v>
      </c>
      <c r="S975" s="40">
        <f>Baseline!B$33 * (C975 * Baseline!B$61*Baseline!B$58/Baseline!B$73 + Baseline!B$62*Baseline!B$59/Baseline!B$74 + Baseline!B$63*Baseline!B$68/Baseline!B$75 + Baseline!B$69*Baseline!B$60/Baseline!B$76)</f>
        <v>1.6490114653136761E-9</v>
      </c>
      <c r="T975" s="40">
        <f>Baseline!B$33 * (C975 * Baseline!B$61*Baseline!B$61/Baseline!B$73 + Baseline!B$62*Baseline!B$62/Baseline!B$74 + Baseline!B$63*Baseline!B$63/Baseline!B$75 + Baseline!B$69*Baseline!B$69/Baseline!B$76)</f>
        <v>9.8551807110293546E-8</v>
      </c>
      <c r="U975" s="40"/>
      <c r="V975" s="40">
        <f>E975 * ( Baseline!B$87 * Baseline!B$7 )</f>
        <v>0.23726963023917105</v>
      </c>
      <c r="W975" s="40">
        <f>F975 * ( Baseline!D$87 * Baseline!B$11 )</f>
        <v>7.3162900724342377E-4</v>
      </c>
      <c r="X975" s="40">
        <f>G975 * ( Baseline!F$87 * Baseline!B$16 )</f>
        <v>3.7915366718935788E-3</v>
      </c>
      <c r="Y975" s="40">
        <f>H975 * ( Baseline!H$87 * Baseline!B$18 )</f>
        <v>6.3481139242593007E-4</v>
      </c>
      <c r="Z975" s="48">
        <f t="shared" si="0"/>
        <v>0.24242760731073398</v>
      </c>
      <c r="AA975" s="40">
        <f>I975 * ( Baseline!B$87 * Baseline!B$7 )</f>
        <v>4.1165197065483257E-4</v>
      </c>
      <c r="AB975" s="1">
        <f>J975 * ( Baseline!D$87 * Baseline!B$11 )</f>
        <v>3.3110913453354263E-2</v>
      </c>
      <c r="AC975" s="1">
        <f>K975 * ( Baseline!F$87 * Baseline!B$16 )</f>
        <v>4.838332280901778E-4</v>
      </c>
      <c r="AD975" s="1">
        <f>L975 * ( Baseline!F$87 * Baseline!B$16 )</f>
        <v>5.0815007426257522E-4</v>
      </c>
      <c r="AE975" s="48">
        <f t="shared" si="1"/>
        <v>3.4514548726361845E-2</v>
      </c>
      <c r="AF975" s="48">
        <f>M975 * ( Baseline!B$87 * Baseline!B$7 )</f>
        <v>1.1329385284030537E-3</v>
      </c>
      <c r="AG975" s="48">
        <f>N975 * ( Baseline!D$87 * Baseline!B$11 )</f>
        <v>2.5694933229099287E-4</v>
      </c>
      <c r="AH975" s="48">
        <f>O975 * ( Baseline!F$87 * Baseline!B$16 )</f>
        <v>4.6024166532495435E-2</v>
      </c>
      <c r="AI975" s="48">
        <f>P975 * ( Baseline!H$87 * Baseline!B$18 )</f>
        <v>5.7991357893172942E-4</v>
      </c>
      <c r="AJ975" s="48">
        <f t="shared" si="2"/>
        <v>4.7993967972121208E-2</v>
      </c>
      <c r="AK975" s="48">
        <f>Q975 * ( Baseline!B$87 * Baseline!B$7 )</f>
        <v>1.8735298686144448E-5</v>
      </c>
      <c r="AL975" s="48">
        <f>R975 * ( Baseline!D$87 * Baseline!B$11 )</f>
        <v>2.6986328078536074E-4</v>
      </c>
      <c r="AM975" s="48">
        <f>S975 * ( Baseline!F$87 * Baseline!B$16 )</f>
        <v>5.7278033843112594E-5</v>
      </c>
      <c r="AN975" s="48">
        <f>T975 * ( Baseline!H$87 * Baseline!B$18 )</f>
        <v>3.4658055673765967E-2</v>
      </c>
      <c r="AO975" s="48">
        <f t="shared" si="3"/>
        <v>3.5003932287080583E-2</v>
      </c>
      <c r="AP975" s="48"/>
      <c r="AQ975" s="48">
        <f>V975 * ( (1-Baseline!B$88-Baseline!B$87) + (1-B975)*Baseline!B$88 )</f>
        <v>0.12759589848592279</v>
      </c>
      <c r="AR975" s="48">
        <f>W975 * ( (1-Baseline!B$88-Baseline!B$87) + (1-B975)*Baseline!B$88 )</f>
        <v>3.9344631018932929E-4</v>
      </c>
      <c r="AS975" s="48">
        <f>X975 * ( (1-Baseline!B$88-Baseline!B$87) + (1-B975)*Baseline!B$88 )</f>
        <v>2.0389652388505225E-3</v>
      </c>
      <c r="AT975" s="48">
        <f>Y975 * ( (1-Baseline!B$88-Baseline!B$87) + (1-B975)*Baseline!B$88 )</f>
        <v>3.4138094244947329E-4</v>
      </c>
      <c r="AU975" s="48">
        <f t="shared" si="4"/>
        <v>0.13036969097741213</v>
      </c>
      <c r="AV975" s="48">
        <f>AA975 * ( (1-Baseline!D$88-Baseline!D$87) + (1-B975)*Baseline!D$88 )</f>
        <v>3.167646284924743E-4</v>
      </c>
      <c r="AW975" s="48">
        <f>AB975 * ( (1-Baseline!D$88-Baseline!D$87) + (1-B975)*Baseline!D$88 )</f>
        <v>2.5478722189557202E-2</v>
      </c>
      <c r="AX975" s="48">
        <f>AC975 * ( (1-Baseline!D$88-Baseline!D$87) + (1-B975)*Baseline!D$88 )</f>
        <v>3.7230783203709791E-4</v>
      </c>
      <c r="AY975" s="48">
        <f>AD975 * ( (1-Baseline!D$88-Baseline!D$87) + (1-B975)*Baseline!D$88 )</f>
        <v>3.9101955284255173E-4</v>
      </c>
      <c r="AZ975" s="48">
        <f t="shared" si="5"/>
        <v>2.6558814202929326E-2</v>
      </c>
      <c r="BA975" s="48">
        <f>AF975 * ( (1-Baseline!F$88-Baseline!F$87) + (1-Baseline!B$36)*Baseline!F$88 )</f>
        <v>8.1529881907174641E-4</v>
      </c>
      <c r="BB975" s="48">
        <f>AG975 * ( (1-Baseline!F$88-Baseline!F$87) + (1-Baseline!B$36)*Baseline!F$88 )</f>
        <v>1.849089618952318E-4</v>
      </c>
      <c r="BC975" s="48">
        <f>AH975 * ( (1-Baseline!F$88-Baseline!F$87) + (1-Baseline!B$36)*Baseline!F$88 )</f>
        <v>3.3120463010112754E-2</v>
      </c>
      <c r="BD975" s="48">
        <f>AI975 * ( (1-Baseline!F$88-Baseline!F$87) + (1-Baseline!B$36)*Baseline!F$88 )</f>
        <v>4.1732436863379835E-4</v>
      </c>
      <c r="BE975" s="48">
        <f t="shared" si="6"/>
        <v>3.4537995159713536E-2</v>
      </c>
      <c r="BF975" s="48">
        <f>AK975 * ( (1-Baseline!H$88-Baseline!H$87) + (1-Baseline!B$36)*Baseline!H$88 )</f>
        <v>1.4844351855005967E-5</v>
      </c>
      <c r="BG975" s="48">
        <f>AL975 * ( (1-Baseline!H$88-Baseline!H$87) + (1-Baseline!B$36)*Baseline!H$88 )</f>
        <v>2.1381807463185699E-4</v>
      </c>
      <c r="BH975" s="48">
        <f>AM975 * ( (1-Baseline!H$88-Baseline!H$87) + (1-Baseline!B$36)*Baseline!H$88 )</f>
        <v>4.5382531774574963E-5</v>
      </c>
      <c r="BI975" s="48">
        <f>AN975 * ( (1-Baseline!H$88-Baseline!H$87) + (1-Baseline!B$36)*Baseline!H$88 )</f>
        <v>2.7460270671438247E-2</v>
      </c>
      <c r="BJ975" s="48">
        <f t="shared" si="7"/>
        <v>2.7734315629699684E-2</v>
      </c>
      <c r="BK975" s="48"/>
      <c r="BL975" s="48">
        <f t="shared" si="18"/>
        <v>0.97872363989901678</v>
      </c>
      <c r="BM975" s="48">
        <f t="shared" si="19"/>
        <v>3.0179277655685934E-3</v>
      </c>
      <c r="BN975" s="48">
        <f t="shared" si="20"/>
        <v>1.5639871687690005E-2</v>
      </c>
      <c r="BO975" s="48">
        <f t="shared" si="21"/>
        <v>2.6185606477246394E-3</v>
      </c>
      <c r="BP975" s="48">
        <f t="shared" si="8"/>
        <v>1</v>
      </c>
      <c r="BQ975" s="48">
        <f t="shared" si="22"/>
        <v>1.1926911573391576E-2</v>
      </c>
      <c r="BR975" s="48">
        <f t="shared" si="23"/>
        <v>0.95933206937932525</v>
      </c>
      <c r="BS975" s="48">
        <f t="shared" si="24"/>
        <v>1.4018240016003197E-2</v>
      </c>
      <c r="BT975" s="48">
        <f t="shared" si="25"/>
        <v>1.4722779031280093E-2</v>
      </c>
      <c r="BU975" s="48">
        <f t="shared" si="9"/>
        <v>1</v>
      </c>
      <c r="BV975" s="48">
        <f t="shared" si="26"/>
        <v>2.3605852490903783E-2</v>
      </c>
      <c r="BW975" s="48">
        <f t="shared" si="27"/>
        <v>5.3537838846800479E-3</v>
      </c>
      <c r="BX975" s="48">
        <f t="shared" si="28"/>
        <v>0.9589573122862024</v>
      </c>
      <c r="BY975" s="48">
        <f t="shared" si="29"/>
        <v>1.20830513382138E-2</v>
      </c>
      <c r="BZ975" s="48">
        <f t="shared" si="10"/>
        <v>1</v>
      </c>
      <c r="CA975" s="48">
        <f t="shared" si="30"/>
        <v>5.352341140557903E-4</v>
      </c>
      <c r="CB975" s="48">
        <f t="shared" si="31"/>
        <v>7.7095132790256015E-3</v>
      </c>
      <c r="CC975" s="48">
        <f t="shared" si="32"/>
        <v>1.6363314090929448E-3</v>
      </c>
      <c r="CD975" s="48">
        <f t="shared" si="33"/>
        <v>0.99011892119782574</v>
      </c>
      <c r="CE975" s="48">
        <f t="shared" si="11"/>
        <v>1</v>
      </c>
      <c r="CF975" s="48"/>
      <c r="CG975" s="48">
        <f t="shared" si="34"/>
        <v>0.97872363989901678</v>
      </c>
      <c r="CH975" s="48">
        <f t="shared" si="35"/>
        <v>3.0179277655685934E-3</v>
      </c>
      <c r="CI975" s="48">
        <f t="shared" si="36"/>
        <v>1.5639871687690005E-2</v>
      </c>
      <c r="CJ975" s="48">
        <f t="shared" si="37"/>
        <v>2.6185606477246394E-3</v>
      </c>
      <c r="CK975" s="48">
        <f t="shared" si="12"/>
        <v>1</v>
      </c>
      <c r="CL975" s="48">
        <f t="shared" si="38"/>
        <v>1.1926911573391576E-2</v>
      </c>
      <c r="CM975" s="48">
        <f t="shared" si="39"/>
        <v>0.95933206937932525</v>
      </c>
      <c r="CN975" s="48">
        <f t="shared" si="40"/>
        <v>1.4018240016003197E-2</v>
      </c>
      <c r="CO975" s="48">
        <f t="shared" si="41"/>
        <v>1.4722779031280093E-2</v>
      </c>
      <c r="CP975" s="48">
        <f t="shared" si="13"/>
        <v>1</v>
      </c>
      <c r="CQ975" s="48">
        <f t="shared" si="42"/>
        <v>2.3605852490903783E-2</v>
      </c>
      <c r="CR975" s="48">
        <f t="shared" si="43"/>
        <v>5.3537838846800479E-3</v>
      </c>
      <c r="CS975" s="48">
        <f t="shared" si="44"/>
        <v>0.9589573122862024</v>
      </c>
      <c r="CT975" s="48">
        <f t="shared" si="45"/>
        <v>1.20830513382138E-2</v>
      </c>
      <c r="CU975" s="48">
        <f t="shared" si="14"/>
        <v>1</v>
      </c>
      <c r="CV975" s="48">
        <f t="shared" si="46"/>
        <v>5.352341140557903E-4</v>
      </c>
      <c r="CW975" s="48">
        <f t="shared" si="47"/>
        <v>7.7095132790256015E-3</v>
      </c>
      <c r="CX975" s="48">
        <f t="shared" si="48"/>
        <v>1.6363314090929448E-3</v>
      </c>
      <c r="CY975" s="48">
        <f t="shared" si="49"/>
        <v>0.99011892119782574</v>
      </c>
      <c r="CZ975" s="48">
        <f t="shared" si="15"/>
        <v>1</v>
      </c>
      <c r="DA975" s="48"/>
      <c r="DB975" s="48">
        <f>(AQ975*Baseline!B$7 + AV975*Baseline!B$11 + BA975*Baseline!B$16 + BF975*Baseline!B$18)</f>
        <v>65974.470551862411</v>
      </c>
      <c r="DC975" s="48">
        <f>(AR975*Baseline!B$7 + AW975*Baseline!B$11 + BB975*Baseline!B$16 + BG975*Baseline!B$18)</f>
        <v>65241.701314938895</v>
      </c>
      <c r="DD975" s="48">
        <f>(AS975*Baseline!B$7 + AX975*Baseline!B$11 + BC975*Baseline!B$16 + BH975*Baseline!B$18)</f>
        <v>114825.27952522236</v>
      </c>
      <c r="DE975" s="48">
        <f>(AT975*Baseline!B$7 + AY975*Baseline!B$11 + BD975*Baseline!B$16 + BI975*Baseline!B$18)</f>
        <v>1259830.449855793</v>
      </c>
      <c r="DF975" s="48">
        <f t="shared" si="16"/>
        <v>1505871.9012478166</v>
      </c>
      <c r="DG975" s="48"/>
      <c r="DH975" s="48">
        <f t="shared" si="50"/>
        <v>4.381147592779553E-2</v>
      </c>
      <c r="DI975" s="48">
        <f t="shared" si="51"/>
        <v>4.3324867979060773E-2</v>
      </c>
      <c r="DJ975" s="48">
        <f t="shared" si="52"/>
        <v>7.6251691415501033E-2</v>
      </c>
      <c r="DK975" s="48">
        <f t="shared" si="53"/>
        <v>0.83661196467764276</v>
      </c>
      <c r="DL975" s="48">
        <f t="shared" si="17"/>
        <v>1</v>
      </c>
      <c r="DM975" s="48"/>
      <c r="DN975" s="48">
        <f>DH975 / (Baseline!B$7/Baseline!B$17)</f>
        <v>4.6765868932133907</v>
      </c>
      <c r="DO975" s="48">
        <f>DI975 / (Baseline!B$11/Baseline!B$17)</f>
        <v>1.0458830494368734</v>
      </c>
      <c r="DP975" s="48">
        <f>DJ975 / (Baseline!B$16/Baseline!B$17)</f>
        <v>1.178319070120704</v>
      </c>
      <c r="DQ975" s="48">
        <f>DK975 / (Baseline!B$18/Baseline!B$17)</f>
        <v>0.94586368397675613</v>
      </c>
      <c r="DR975" s="71"/>
      <c r="DS975" s="48">
        <f>(AU975*Baseline!B$34)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3.2084984896611823E-2</v>
      </c>
      <c r="DT975" s="48">
        <f>(AZ975*Baseline!B$34) + (Baseline!D$88*(1-Baseline!D$89)*Baseline!B$35) + (Baseline!D$88*Baseline!D$89*((1-Baseline!D$90)*Baseline!B$40 + Baseline!D$90*Baseline!B$41))</f>
        <v>1.0397390130439402E-2</v>
      </c>
      <c r="DU975" s="48">
        <f>(BE975*Baseline!B$34) + (Baseline!F$88*(1-Baseline!F$89)*Baseline!B$35) + (Baseline!F$88*Baseline!F$89*((1-Baseline!F$90)*Baseline!B$40 + Baseline!F$90*Baseline!B$41))</f>
        <v>1.2911339273957033E-2</v>
      </c>
      <c r="DV975" s="48">
        <f>(BJ975*Baseline!B$34) + (Baseline!H$88*(1-Baseline!H$89)*Baseline!B$35) + (Baseline!H$88*Baseline!H$89*((1-Baseline!H$90)*Baseline!B$40 + Baseline!H$90*Baseline!B$41))</f>
        <v>9.3051473444549539E-3</v>
      </c>
      <c r="DW975" s="48">
        <f>( DS975*Baseline!B$7 + DT975*Baseline!B$11 + DU975*Baseline!B$16 + DV975*Baseline!B$18 ) / Baseline!B$17</f>
        <v>9.7971648731189041E-3</v>
      </c>
    </row>
    <row r="976" spans="1:127">
      <c r="A976" s="7" t="s">
        <v>1313</v>
      </c>
      <c r="B976" s="1">
        <f>MIN( MAX( NORMINV( MCrands!B976, (B$5+B$4)/2, (B$5-B$4)/3.29 ), 0 ), 1 )</f>
        <v>0.41121708654486355</v>
      </c>
      <c r="C976" s="1">
        <f>MAX( NORMINV( MCrands!C976, (C$5+C$4)/2, (C$5-C$4)/3.29 ), 0 )</f>
        <v>2.4785104491554972</v>
      </c>
      <c r="D976" s="40"/>
      <c r="E976" s="40">
        <f>Baseline!B$33 * (C976 * Baseline!B$66*Baseline!B$66/Baseline!B$73 + Baseline!B$52*Baseline!B$52/Baseline!B$74 + Baseline!B$53*Baseline!B$53/Baseline!B$75 + Baseline!B$54*Baseline!B$54/Baseline!B$76)</f>
        <v>2.0748786384633615E-5</v>
      </c>
      <c r="F976" s="40">
        <f>Baseline!B$33 * (C976 * Baseline!B$66*Baseline!B$57/Baseline!B$73 + Baseline!B$52*Baseline!B$67/Baseline!B$74 + Baseline!B$53*Baseline!B$55/Baseline!B$75 + Baseline!B$54*Baseline!B$56/Baseline!B$76)</f>
        <v>3.9379591505588511E-8</v>
      </c>
      <c r="G976" s="1">
        <f>Baseline!B$33 * (C976 * Baseline!B$66*Baseline!B$58/Baseline!B$73 + Baseline!B$52*Baseline!B$59/Baseline!B$74 + Baseline!B$53*Baseline!B$68/Baseline!B$75 + Baseline!B$54*Baseline!B$60/Baseline!B$76)</f>
        <v>1.0846253832655622E-7</v>
      </c>
      <c r="H976" s="40">
        <f>Baseline!B$33 * (C976 * Baseline!B$66*Baseline!B$61/Baseline!B$73 + Baseline!B$52*Baseline!B$62/Baseline!B$74 + Baseline!B$53*Baseline!B$63/Baseline!B$75 + Baseline!B$54*Baseline!B$69/Baseline!B$76)</f>
        <v>1.7356888308094984E-9</v>
      </c>
      <c r="I976" s="40">
        <f>Baseline!B$33 * (C976 * Baseline!B$57*Baseline!B$66/Baseline!B$73 + Baseline!B$67*Baseline!B$52/Baseline!B$74 + Baseline!B$55*Baseline!B$53/Baseline!B$75 + Baseline!B$56*Baseline!B$54/Baseline!B$76)</f>
        <v>3.9379591505588511E-8</v>
      </c>
      <c r="J976" s="1">
        <f>Baseline!B$33 * (C976 * Baseline!B$57*Baseline!B$57/Baseline!B$73 + Baseline!B$67*Baseline!B$67/Baseline!B$74 + Baseline!B$55*Baseline!B$55/Baseline!B$75 + Baseline!B$56*Baseline!B$56/Baseline!B$76)</f>
        <v>1.7949606160155437E-6</v>
      </c>
      <c r="K976" s="40">
        <f>Baseline!B$33 * (C976 * Baseline!B$57*Baseline!B$58/Baseline!B$73 + Baseline!B$67*Baseline!B$59/Baseline!B$74 + Baseline!B$55*Baseline!B$68/Baseline!B$75 + Baseline!B$56*Baseline!B$60/Baseline!B$76)</f>
        <v>1.392927041544423E-8</v>
      </c>
      <c r="L976" s="1">
        <f>Baseline!B$33 * (C976 * Baseline!B$57*Baseline!B$61/Baseline!B$73 + Baseline!B$67*Baseline!B$62/Baseline!B$74 + Baseline!B$55*Baseline!B$63/Baseline!B$75 + Baseline!B$56*Baseline!B$69/Baseline!B$76)</f>
        <v>1.4629426160798053E-8</v>
      </c>
      <c r="M976" s="40">
        <f>Baseline!B$33 * (C976 * Baseline!B$58*Baseline!B$66/Baseline!B$73 + Baseline!B$59*Baseline!B$52/Baseline!B$74 + Baseline!B$68*Baseline!B$53/Baseline!B$75 + Baseline!B$60*Baseline!B$54/Baseline!B$76)</f>
        <v>1.0846253832655622E-7</v>
      </c>
      <c r="N976" s="1">
        <f>Baseline!B$33 * (C976 * Baseline!B$58*Baseline!B$57/Baseline!B$73 + Baseline!B$59*Baseline!B$67/Baseline!B$74 + Baseline!B$68*Baseline!B$55/Baseline!B$75 + Baseline!B$60*Baseline!B$56/Baseline!B$76)</f>
        <v>1.392927041544423E-8</v>
      </c>
      <c r="O976" s="1">
        <f>Baseline!B$33 * (C976 * Baseline!B$58*Baseline!B$58/Baseline!B$73 + Baseline!B$59*Baseline!B$59/Baseline!B$74 + Baseline!B$68*Baseline!B$68/Baseline!B$75 + Baseline!B$60*Baseline!B$60/Baseline!B$76)</f>
        <v>1.3250169415324612E-6</v>
      </c>
      <c r="P976" s="40">
        <f>Baseline!B$33 * (C976 * Baseline!B$58*Baseline!B$61/Baseline!B$73 + Baseline!B$59*Baseline!B$62/Baseline!B$74 + Baseline!B$68*Baseline!B$63/Baseline!B$75 + Baseline!B$60*Baseline!B$69/Baseline!B$76)</f>
        <v>1.6489886401637665E-9</v>
      </c>
      <c r="Q976" s="40">
        <f>Baseline!B$33 * (C976 * Baseline!B$61*Baseline!B$66/Baseline!B$73 + Baseline!B$62*Baseline!B$52/Baseline!B$74 + Baseline!B$63*Baseline!B$53/Baseline!B$75 + Baseline!B$69*Baseline!B$54/Baseline!B$76)</f>
        <v>1.7356888308094984E-9</v>
      </c>
      <c r="R976" s="40">
        <f>Baseline!B$33 * (C976 * Baseline!B$61*Baseline!B$57/Baseline!B$73 + Baseline!B$62*Baseline!B$67/Baseline!B$74 + Baseline!B$63*Baseline!B$55/Baseline!B$75 + Baseline!B$69*Baseline!B$56/Baseline!B$76)</f>
        <v>1.4629426160798053E-8</v>
      </c>
      <c r="S976" s="40">
        <f>Baseline!B$33 * (C976 * Baseline!B$61*Baseline!B$58/Baseline!B$73 + Baseline!B$62*Baseline!B$59/Baseline!B$74 + Baseline!B$63*Baseline!B$68/Baseline!B$75 + Baseline!B$69*Baseline!B$60/Baseline!B$76)</f>
        <v>1.6489886401637665E-9</v>
      </c>
      <c r="T976" s="40">
        <f>Baseline!B$33 * (C976 * Baseline!B$61*Baseline!B$61/Baseline!B$73 + Baseline!B$62*Baseline!B$62/Baseline!B$74 + Baseline!B$63*Baseline!B$63/Baseline!B$75 + Baseline!B$69*Baseline!B$69/Baseline!B$76)</f>
        <v>9.8551804827778563E-8</v>
      </c>
      <c r="U976" s="40"/>
      <c r="V976" s="40">
        <f>E976 * ( Baseline!B$87 * Baseline!B$7 )</f>
        <v>0.2153516538861123</v>
      </c>
      <c r="W976" s="40">
        <f>F976 * ( Baseline!D$87 * Baseline!B$11 )</f>
        <v>7.2641940279918329E-4</v>
      </c>
      <c r="X976" s="40">
        <f>G976 * ( Baseline!F$87 * Baseline!B$16 )</f>
        <v>3.7674213137121118E-3</v>
      </c>
      <c r="Y976" s="40">
        <f>H976 * ( Baseline!H$87 * Baseline!B$18 )</f>
        <v>6.103957085556701E-4</v>
      </c>
      <c r="Z976" s="48">
        <f t="shared" si="0"/>
        <v>0.22045589031117926</v>
      </c>
      <c r="AA976" s="40">
        <f>I976 * ( Baseline!B$87 * Baseline!B$7 )</f>
        <v>4.0872078023650318E-4</v>
      </c>
      <c r="AB976" s="1">
        <f>J976 * ( Baseline!D$87 * Baseline!B$11 )</f>
        <v>3.3110912756650221E-2</v>
      </c>
      <c r="AC976" s="1">
        <f>K976 * ( Baseline!F$87 * Baseline!B$16 )</f>
        <v>4.8383000303391815E-4</v>
      </c>
      <c r="AD976" s="1">
        <f>L976 * ( Baseline!F$87 * Baseline!B$16 )</f>
        <v>5.0814975175694928E-4</v>
      </c>
      <c r="AE976" s="48">
        <f t="shared" si="1"/>
        <v>3.4511613291677588E-2</v>
      </c>
      <c r="AF976" s="48">
        <f>M976 * ( Baseline!B$87 * Baseline!B$7 )</f>
        <v>1.1257326852913269E-3</v>
      </c>
      <c r="AG976" s="48">
        <f>N976 * ( Baseline!D$87 * Baseline!B$11 )</f>
        <v>2.569476195602327E-4</v>
      </c>
      <c r="AH976" s="48">
        <f>O976 * ( Baseline!F$87 * Baseline!B$16 )</f>
        <v>4.6024158604232132E-2</v>
      </c>
      <c r="AI976" s="48">
        <f>P976 * ( Baseline!H$87 * Baseline!B$18 )</f>
        <v>5.7990555193212861E-4</v>
      </c>
      <c r="AJ976" s="48">
        <f t="shared" si="2"/>
        <v>4.7986744461015821E-2</v>
      </c>
      <c r="AK976" s="48">
        <f>Q976 * ( Baseline!B$87 * Baseline!B$7 )</f>
        <v>1.8014714374971783E-5</v>
      </c>
      <c r="AL976" s="48">
        <f>R976 * ( Baseline!D$87 * Baseline!B$11 )</f>
        <v>2.6986310951228473E-4</v>
      </c>
      <c r="AM976" s="48">
        <f>S976 * ( Baseline!F$87 * Baseline!B$16 )</f>
        <v>5.7277241016782101E-5</v>
      </c>
      <c r="AN976" s="48">
        <f>T976 * ( Baseline!H$87 * Baseline!B$18 )</f>
        <v>3.4658054871066012E-2</v>
      </c>
      <c r="AO976" s="48">
        <f t="shared" si="3"/>
        <v>3.5003209935970052E-2</v>
      </c>
      <c r="AP976" s="48"/>
      <c r="AQ976" s="48">
        <f>V976 * ( (1-Baseline!B$88-Baseline!B$87) + (1-B976)*Baseline!B$88 )</f>
        <v>0.13192803956558768</v>
      </c>
      <c r="AR976" s="48">
        <f>W976 * ( (1-Baseline!B$88-Baseline!B$87) + (1-B976)*Baseline!B$88 )</f>
        <v>4.4501672489770231E-4</v>
      </c>
      <c r="AS976" s="48">
        <f>X976 * ( (1-Baseline!B$88-Baseline!B$87) + (1-B976)*Baseline!B$88 )</f>
        <v>2.3079855629922446E-3</v>
      </c>
      <c r="AT976" s="48">
        <f>Y976 * ( (1-Baseline!B$88-Baseline!B$87) + (1-B976)*Baseline!B$88 )</f>
        <v>3.7393866142112098E-4</v>
      </c>
      <c r="AU976" s="48">
        <f t="shared" si="4"/>
        <v>0.13505498051489875</v>
      </c>
      <c r="AV976" s="48">
        <f>AA976 * ( (1-Baseline!D$88-Baseline!D$87) + (1-B976)*Baseline!D$88 )</f>
        <v>3.2990843770350009E-4</v>
      </c>
      <c r="AW976" s="48">
        <f>AB976 * ( (1-Baseline!D$88-Baseline!D$87) + (1-B976)*Baseline!D$88 )</f>
        <v>2.6726239591151994E-2</v>
      </c>
      <c r="AX976" s="48">
        <f>AC976 * ( (1-Baseline!D$88-Baseline!D$87) + (1-B976)*Baseline!D$88 )</f>
        <v>3.905345853045127E-4</v>
      </c>
      <c r="AY976" s="48">
        <f>AD976 * ( (1-Baseline!D$88-Baseline!D$87) + (1-B976)*Baseline!D$88 )</f>
        <v>4.1016483337243397E-4</v>
      </c>
      <c r="AZ976" s="48">
        <f t="shared" si="5"/>
        <v>2.7856847447532439E-2</v>
      </c>
      <c r="BA976" s="48">
        <f>AF976 * ( (1-Baseline!F$88-Baseline!F$87) + (1-Baseline!B$36)*Baseline!F$88 )</f>
        <v>8.101132637815682E-4</v>
      </c>
      <c r="BB976" s="48">
        <f>AG976 * ( (1-Baseline!F$88-Baseline!F$87) + (1-Baseline!B$36)*Baseline!F$88 )</f>
        <v>1.8490772935936939E-4</v>
      </c>
      <c r="BC976" s="48">
        <f>AH976 * ( (1-Baseline!F$88-Baseline!F$87) + (1-Baseline!B$36)*Baseline!F$88 )</f>
        <v>3.312045730468078E-2</v>
      </c>
      <c r="BD976" s="48">
        <f>AI976 * ( (1-Baseline!F$88-Baseline!F$87) + (1-Baseline!B$36)*Baseline!F$88 )</f>
        <v>4.1731859214802161E-4</v>
      </c>
      <c r="BE976" s="48">
        <f t="shared" si="6"/>
        <v>3.4532796889969741E-2</v>
      </c>
      <c r="BF976" s="48">
        <f>AK976 * ( (1-Baseline!H$88-Baseline!H$87) + (1-Baseline!B$36)*Baseline!H$88 )</f>
        <v>1.4273418493577641E-5</v>
      </c>
      <c r="BG976" s="48">
        <f>AL976 * ( (1-Baseline!H$88-Baseline!H$87) + (1-Baseline!B$36)*Baseline!H$88 )</f>
        <v>2.1381793892877342E-4</v>
      </c>
      <c r="BH976" s="48">
        <f>AM976 * ( (1-Baseline!H$88-Baseline!H$87) + (1-Baseline!B$36)*Baseline!H$88 )</f>
        <v>4.5381903602416786E-5</v>
      </c>
      <c r="BI976" s="48">
        <f>AN976 * ( (1-Baseline!H$88-Baseline!H$87) + (1-Baseline!B$36)*Baseline!H$88 )</f>
        <v>2.7460270035443018E-2</v>
      </c>
      <c r="BJ976" s="48">
        <f t="shared" si="7"/>
        <v>2.7733743296467786E-2</v>
      </c>
      <c r="BK976" s="48"/>
      <c r="BL976" s="48">
        <f t="shared" si="18"/>
        <v>0.97684690385064243</v>
      </c>
      <c r="BM976" s="48">
        <f t="shared" si="19"/>
        <v>3.2950782207444005E-3</v>
      </c>
      <c r="BN976" s="48">
        <f t="shared" si="20"/>
        <v>1.708922954335354E-2</v>
      </c>
      <c r="BO976" s="48">
        <f t="shared" si="21"/>
        <v>2.768788385259657E-3</v>
      </c>
      <c r="BP976" s="48">
        <f t="shared" si="8"/>
        <v>1</v>
      </c>
      <c r="BQ976" s="48">
        <f t="shared" si="22"/>
        <v>1.1842992582878339E-2</v>
      </c>
      <c r="BR976" s="48">
        <f t="shared" si="23"/>
        <v>0.95941364655458905</v>
      </c>
      <c r="BS976" s="48">
        <f t="shared" si="24"/>
        <v>1.4019338909044651E-2</v>
      </c>
      <c r="BT976" s="48">
        <f t="shared" si="25"/>
        <v>1.4724021953488006E-2</v>
      </c>
      <c r="BU976" s="48">
        <f t="shared" si="9"/>
        <v>1</v>
      </c>
      <c r="BV976" s="48">
        <f t="shared" si="26"/>
        <v>2.3459242712450857E-2</v>
      </c>
      <c r="BW976" s="48">
        <f t="shared" si="27"/>
        <v>5.3545541054358372E-3</v>
      </c>
      <c r="BX976" s="48">
        <f t="shared" si="28"/>
        <v>0.9591015002407991</v>
      </c>
      <c r="BY976" s="48">
        <f t="shared" si="29"/>
        <v>1.2084702941314154E-2</v>
      </c>
      <c r="BZ976" s="48">
        <f t="shared" si="10"/>
        <v>0.99999999999999989</v>
      </c>
      <c r="CA976" s="48">
        <f t="shared" si="30"/>
        <v>5.1465892436509009E-4</v>
      </c>
      <c r="CB976" s="48">
        <f t="shared" si="31"/>
        <v>7.7096674849516465E-3</v>
      </c>
      <c r="CC976" s="48">
        <f t="shared" si="32"/>
        <v>1.6363425274869656E-3</v>
      </c>
      <c r="CD976" s="48">
        <f t="shared" si="33"/>
        <v>0.99013933106319629</v>
      </c>
      <c r="CE976" s="48">
        <f t="shared" si="11"/>
        <v>1</v>
      </c>
      <c r="CF976" s="48"/>
      <c r="CG976" s="48">
        <f t="shared" si="34"/>
        <v>0.97684690385064243</v>
      </c>
      <c r="CH976" s="48">
        <f t="shared" si="35"/>
        <v>3.2950782207444005E-3</v>
      </c>
      <c r="CI976" s="48">
        <f t="shared" si="36"/>
        <v>1.708922954335354E-2</v>
      </c>
      <c r="CJ976" s="48">
        <f t="shared" si="37"/>
        <v>2.768788385259657E-3</v>
      </c>
      <c r="CK976" s="48">
        <f t="shared" si="12"/>
        <v>1</v>
      </c>
      <c r="CL976" s="48">
        <f t="shared" si="38"/>
        <v>1.1842992582878339E-2</v>
      </c>
      <c r="CM976" s="48">
        <f t="shared" si="39"/>
        <v>0.95941364655458905</v>
      </c>
      <c r="CN976" s="48">
        <f t="shared" si="40"/>
        <v>1.4019338909044651E-2</v>
      </c>
      <c r="CO976" s="48">
        <f t="shared" si="41"/>
        <v>1.4724021953488006E-2</v>
      </c>
      <c r="CP976" s="48">
        <f t="shared" si="13"/>
        <v>1</v>
      </c>
      <c r="CQ976" s="48">
        <f t="shared" si="42"/>
        <v>2.3459242712450857E-2</v>
      </c>
      <c r="CR976" s="48">
        <f t="shared" si="43"/>
        <v>5.3545541054358372E-3</v>
      </c>
      <c r="CS976" s="48">
        <f t="shared" si="44"/>
        <v>0.9591015002407991</v>
      </c>
      <c r="CT976" s="48">
        <f t="shared" si="45"/>
        <v>1.2084702941314154E-2</v>
      </c>
      <c r="CU976" s="48">
        <f t="shared" si="14"/>
        <v>0.99999999999999989</v>
      </c>
      <c r="CV976" s="48">
        <f t="shared" si="46"/>
        <v>5.1465892436509009E-4</v>
      </c>
      <c r="CW976" s="48">
        <f t="shared" si="47"/>
        <v>7.7096674849516465E-3</v>
      </c>
      <c r="CX976" s="48">
        <f t="shared" si="48"/>
        <v>1.6363425274869656E-3</v>
      </c>
      <c r="CY976" s="48">
        <f t="shared" si="49"/>
        <v>0.99013933106319629</v>
      </c>
      <c r="CZ976" s="48">
        <f t="shared" si="15"/>
        <v>1</v>
      </c>
      <c r="DA976" s="48"/>
      <c r="DB976" s="48">
        <f>(AQ976*Baseline!B$7 + AV976*Baseline!B$11 + BA976*Baseline!B$16 + BF976*Baseline!B$18)</f>
        <v>68060.230484139611</v>
      </c>
      <c r="DC976" s="48">
        <f>(AR976*Baseline!B$7 + AW976*Baseline!B$11 + BB976*Baseline!B$16 + BG976*Baseline!B$18)</f>
        <v>67942.071056547924</v>
      </c>
      <c r="DD976" s="48">
        <f>(AS976*Baseline!B$7 + AX976*Baseline!B$11 + BC976*Baseline!B$16 + BH976*Baseline!B$18)</f>
        <v>114994.79476026088</v>
      </c>
      <c r="DE976" s="48">
        <f>(AT976*Baseline!B$7 + AY976*Baseline!B$11 + BD976*Baseline!B$16 + BI976*Baseline!B$18)</f>
        <v>1259887.2499623704</v>
      </c>
      <c r="DF976" s="48">
        <f t="shared" si="16"/>
        <v>1510884.3462633188</v>
      </c>
      <c r="DG976" s="48"/>
      <c r="DH976" s="48">
        <f t="shared" si="50"/>
        <v>4.5046618328176122E-2</v>
      </c>
      <c r="DI976" s="48">
        <f t="shared" si="51"/>
        <v>4.4968412853426239E-2</v>
      </c>
      <c r="DJ976" s="48">
        <f t="shared" si="52"/>
        <v>7.6110918115382634E-2</v>
      </c>
      <c r="DK976" s="48">
        <f t="shared" si="53"/>
        <v>0.83387405070301501</v>
      </c>
      <c r="DL976" s="48">
        <f t="shared" si="17"/>
        <v>1</v>
      </c>
      <c r="DM976" s="48"/>
      <c r="DN976" s="48">
        <f>DH976 / (Baseline!B$7/Baseline!B$17)</f>
        <v>4.8084302205277147</v>
      </c>
      <c r="DO976" s="48">
        <f>DI976 / (Baseline!B$11/Baseline!B$17)</f>
        <v>1.0855590093478991</v>
      </c>
      <c r="DP976" s="48">
        <f>DJ976 / (Baseline!B$16/Baseline!B$17)</f>
        <v>1.176143697207473</v>
      </c>
      <c r="DQ976" s="48">
        <f>DK976 / (Baseline!B$18/Baseline!B$17)</f>
        <v>0.94276823051948855</v>
      </c>
      <c r="DR976" s="71"/>
      <c r="DS976" s="48">
        <f>(AU976*Baseline!B$34)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3.2787778327234812E-2</v>
      </c>
      <c r="DT976" s="48">
        <f>(AZ976*Baseline!B$34) + (Baseline!D$88*(1-Baseline!D$89)*Baseline!B$35) + (Baseline!D$88*Baseline!D$89*((1-Baseline!D$90)*Baseline!B$40 + Baseline!D$90*Baseline!B$41))</f>
        <v>1.0592095117129868E-2</v>
      </c>
      <c r="DU976" s="48">
        <f>(BE976*Baseline!B$34) + (Baseline!F$88*(1-Baseline!F$89)*Baseline!B$35) + (Baseline!F$88*Baseline!F$89*((1-Baseline!F$90)*Baseline!B$40 + Baseline!F$90*Baseline!B$41))</f>
        <v>1.2910559533495465E-2</v>
      </c>
      <c r="DV976" s="48">
        <f>(BJ976*Baseline!B$34) + (Baseline!H$88*(1-Baseline!H$89)*Baseline!B$35) + (Baseline!H$88*Baseline!H$89*((1-Baseline!H$90)*Baseline!B$40 + Baseline!H$90*Baseline!B$41))</f>
        <v>9.3050614944701696E-3</v>
      </c>
      <c r="DW976" s="48">
        <f>( DS976*Baseline!B$7 + DT976*Baseline!B$11 + DU976*Baseline!B$16 + DV976*Baseline!B$18 ) / Baseline!B$17</f>
        <v>9.811687929317742E-3</v>
      </c>
    </row>
    <row r="977" spans="1:127">
      <c r="A977" s="7" t="s">
        <v>1314</v>
      </c>
      <c r="B977" s="1">
        <f>MIN( MAX( NORMINV( MCrands!B977, (B$5+B$4)/2, (B$5-B$4)/3.29 ), 0 ), 1 )</f>
        <v>0.27226861393510338</v>
      </c>
      <c r="C977" s="1">
        <f>MAX( NORMINV( MCrands!C977, (C$5+C$4)/2, (C$5-C$4)/3.29 ), 0 )</f>
        <v>2.7133384755235181</v>
      </c>
      <c r="D977" s="40"/>
      <c r="E977" s="40">
        <f>Baseline!B$33 * (C977 * Baseline!B$66*Baseline!B$66/Baseline!B$73 + Baseline!B$52*Baseline!B$52/Baseline!B$74 + Baseline!B$53*Baseline!B$53/Baseline!B$75 + Baseline!B$54*Baseline!B$54/Baseline!B$76)</f>
        <v>2.271383734392088E-5</v>
      </c>
      <c r="F977" s="40">
        <f>Baseline!B$33 * (C977 * Baseline!B$66*Baseline!B$57/Baseline!B$73 + Baseline!B$52*Baseline!B$67/Baseline!B$74 + Baseline!B$53*Baseline!B$55/Baseline!B$75 + Baseline!B$54*Baseline!B$56/Baseline!B$76)</f>
        <v>3.9642386685700483E-8</v>
      </c>
      <c r="G977" s="1">
        <f>Baseline!B$33 * (C977 * Baseline!B$66*Baseline!B$58/Baseline!B$73 + Baseline!B$52*Baseline!B$59/Baseline!B$74 + Baseline!B$53*Baseline!B$68/Baseline!B$75 + Baseline!B$54*Baseline!B$60/Baseline!B$76)</f>
        <v>1.0910857647766481E-7</v>
      </c>
      <c r="H977" s="40">
        <f>Baseline!B$33 * (C977 * Baseline!B$66*Baseline!B$61/Baseline!B$73 + Baseline!B$52*Baseline!B$62/Baseline!B$74 + Baseline!B$53*Baseline!B$63/Baseline!B$75 + Baseline!B$54*Baseline!B$69/Baseline!B$76)</f>
        <v>1.8002926459203581E-9</v>
      </c>
      <c r="I977" s="40">
        <f>Baseline!B$33 * (C977 * Baseline!B$57*Baseline!B$66/Baseline!B$73 + Baseline!B$67*Baseline!B$52/Baseline!B$74 + Baseline!B$55*Baseline!B$53/Baseline!B$75 + Baseline!B$56*Baseline!B$54/Baseline!B$76)</f>
        <v>3.9642386685700483E-8</v>
      </c>
      <c r="J977" s="1">
        <f>Baseline!B$33 * (C977 * Baseline!B$57*Baseline!B$57/Baseline!B$73 + Baseline!B$67*Baseline!B$67/Baseline!B$74 + Baseline!B$55*Baseline!B$55/Baseline!B$75 + Baseline!B$56*Baseline!B$56/Baseline!B$76)</f>
        <v>1.7949606511603356E-6</v>
      </c>
      <c r="K977" s="40">
        <f>Baseline!B$33 * (C977 * Baseline!B$57*Baseline!B$58/Baseline!B$73 + Baseline!B$67*Baseline!B$59/Baseline!B$74 + Baseline!B$55*Baseline!B$68/Baseline!B$75 + Baseline!B$56*Baseline!B$60/Baseline!B$76)</f>
        <v>1.3929356813057218E-8</v>
      </c>
      <c r="L977" s="1">
        <f>Baseline!B$33 * (C977 * Baseline!B$57*Baseline!B$61/Baseline!B$73 + Baseline!B$67*Baseline!B$62/Baseline!B$74 + Baseline!B$55*Baseline!B$63/Baseline!B$75 + Baseline!B$56*Baseline!B$69/Baseline!B$76)</f>
        <v>1.4629434800559352E-8</v>
      </c>
      <c r="M977" s="40">
        <f>Baseline!B$33 * (C977 * Baseline!B$58*Baseline!B$66/Baseline!B$73 + Baseline!B$59*Baseline!B$52/Baseline!B$74 + Baseline!B$68*Baseline!B$53/Baseline!B$75 + Baseline!B$60*Baseline!B$54/Baseline!B$76)</f>
        <v>1.0910857647766481E-7</v>
      </c>
      <c r="N977" s="1">
        <f>Baseline!B$33 * (C977 * Baseline!B$58*Baseline!B$57/Baseline!B$73 + Baseline!B$59*Baseline!B$67/Baseline!B$74 + Baseline!B$68*Baseline!B$55/Baseline!B$75 + Baseline!B$60*Baseline!B$56/Baseline!B$76)</f>
        <v>1.3929356813057218E-8</v>
      </c>
      <c r="O977" s="1">
        <f>Baseline!B$33 * (C977 * Baseline!B$58*Baseline!B$58/Baseline!B$73 + Baseline!B$59*Baseline!B$59/Baseline!B$74 + Baseline!B$68*Baseline!B$68/Baseline!B$75 + Baseline!B$60*Baseline!B$60/Baseline!B$76)</f>
        <v>1.3250171539265931E-6</v>
      </c>
      <c r="P977" s="40">
        <f>Baseline!B$33 * (C977 * Baseline!B$58*Baseline!B$61/Baseline!B$73 + Baseline!B$59*Baseline!B$62/Baseline!B$74 + Baseline!B$68*Baseline!B$63/Baseline!B$75 + Baseline!B$60*Baseline!B$69/Baseline!B$76)</f>
        <v>1.6490098795769589E-9</v>
      </c>
      <c r="Q977" s="40">
        <f>Baseline!B$33 * (C977 * Baseline!B$61*Baseline!B$66/Baseline!B$73 + Baseline!B$62*Baseline!B$52/Baseline!B$74 + Baseline!B$63*Baseline!B$53/Baseline!B$75 + Baseline!B$69*Baseline!B$54/Baseline!B$76)</f>
        <v>1.8002926459203578E-9</v>
      </c>
      <c r="R977" s="40">
        <f>Baseline!B$33 * (C977 * Baseline!B$61*Baseline!B$57/Baseline!B$73 + Baseline!B$62*Baseline!B$67/Baseline!B$74 + Baseline!B$63*Baseline!B$55/Baseline!B$75 + Baseline!B$69*Baseline!B$56/Baseline!B$76)</f>
        <v>1.4629434800559352E-8</v>
      </c>
      <c r="S977" s="40">
        <f>Baseline!B$33 * (C977 * Baseline!B$61*Baseline!B$58/Baseline!B$73 + Baseline!B$62*Baseline!B$59/Baseline!B$74 + Baseline!B$63*Baseline!B$68/Baseline!B$75 + Baseline!B$69*Baseline!B$60/Baseline!B$76)</f>
        <v>1.6490098795769589E-9</v>
      </c>
      <c r="T977" s="40">
        <f>Baseline!B$33 * (C977 * Baseline!B$61*Baseline!B$61/Baseline!B$73 + Baseline!B$62*Baseline!B$62/Baseline!B$74 + Baseline!B$63*Baseline!B$63/Baseline!B$75 + Baseline!B$69*Baseline!B$69/Baseline!B$76)</f>
        <v>9.8551806951719886E-8</v>
      </c>
      <c r="U977" s="40"/>
      <c r="V977" s="40">
        <f>E977 * ( Baseline!B$87 * Baseline!B$7 )</f>
        <v>0.2357469177925548</v>
      </c>
      <c r="W977" s="40">
        <f>F977 * ( Baseline!D$87 * Baseline!B$11 )</f>
        <v>7.3126707923504351E-4</v>
      </c>
      <c r="X977" s="40">
        <f>G977 * ( Baseline!F$87 * Baseline!B$16 )</f>
        <v>3.7898613002504112E-3</v>
      </c>
      <c r="Y977" s="40">
        <f>H977 * ( Baseline!H$87 * Baseline!B$18 )</f>
        <v>6.3311515618938061E-4</v>
      </c>
      <c r="Z977" s="48">
        <f t="shared" si="0"/>
        <v>0.24090116132822964</v>
      </c>
      <c r="AA977" s="40">
        <f>I977 * ( Baseline!B$87 * Baseline!B$7 )</f>
        <v>4.114483314108853E-4</v>
      </c>
      <c r="AB977" s="1">
        <f>J977 * ( Baseline!D$87 * Baseline!B$11 )</f>
        <v>3.3110913404951987E-2</v>
      </c>
      <c r="AC977" s="1">
        <f>K977 * ( Baseline!F$87 * Baseline!B$16 )</f>
        <v>4.8383300403512692E-4</v>
      </c>
      <c r="AD977" s="1">
        <f>L977 * ( Baseline!F$87 * Baseline!B$16 )</f>
        <v>5.0815005185707014E-4</v>
      </c>
      <c r="AE977" s="48">
        <f t="shared" si="1"/>
        <v>3.4514344792255076E-2</v>
      </c>
      <c r="AF977" s="48">
        <f>M977 * ( Baseline!B$87 * Baseline!B$7 )</f>
        <v>1.1324379152616831E-3</v>
      </c>
      <c r="AG977" s="48">
        <f>N977 * ( Baseline!D$87 * Baseline!B$11 )</f>
        <v>2.5694921330206776E-4</v>
      </c>
      <c r="AH977" s="48">
        <f>O977 * ( Baseline!F$87 * Baseline!B$16 )</f>
        <v>4.6024165981693434E-2</v>
      </c>
      <c r="AI977" s="48">
        <f>P977 * ( Baseline!H$87 * Baseline!B$18 )</f>
        <v>5.7991302127020049E-4</v>
      </c>
      <c r="AJ977" s="48">
        <f t="shared" si="2"/>
        <v>4.7993466131527385E-2</v>
      </c>
      <c r="AK977" s="48">
        <f>Q977 * ( Baseline!B$87 * Baseline!B$7 )</f>
        <v>1.8685237372007394E-5</v>
      </c>
      <c r="AL977" s="48">
        <f>R977 * ( Baseline!D$87 * Baseline!B$11 )</f>
        <v>2.6986326888646823E-4</v>
      </c>
      <c r="AM977" s="48">
        <f>S977 * ( Baseline!F$87 * Baseline!B$16 )</f>
        <v>5.727797876291257E-5</v>
      </c>
      <c r="AN977" s="48">
        <f>T977 * ( Baseline!H$87 * Baseline!B$18 )</f>
        <v>3.4658055617999818E-2</v>
      </c>
      <c r="AO977" s="48">
        <f t="shared" si="3"/>
        <v>3.500388210302121E-2</v>
      </c>
      <c r="AP977" s="48"/>
      <c r="AQ977" s="48">
        <f>V977 * ( (1-Baseline!B$88-Baseline!B$87) + (1-B977)*Baseline!B$88 )</f>
        <v>0.17357596072509615</v>
      </c>
      <c r="AR977" s="48">
        <f>W977 * ( (1-Baseline!B$88-Baseline!B$87) + (1-B977)*Baseline!B$88 )</f>
        <v>5.384180078084835E-4</v>
      </c>
      <c r="AS977" s="48">
        <f>X977 * ( (1-Baseline!B$88-Baseline!B$87) + (1-B977)*Baseline!B$88 )</f>
        <v>2.7904026163543859E-3</v>
      </c>
      <c r="AT977" s="48">
        <f>Y977 * ( (1-Baseline!B$88-Baseline!B$87) + (1-B977)*Baseline!B$88 )</f>
        <v>4.6615061827400754E-4</v>
      </c>
      <c r="AU977" s="48">
        <f t="shared" si="4"/>
        <v>0.17737093196753304</v>
      </c>
      <c r="AV977" s="48">
        <f>AA977 * ( (1-Baseline!D$88-Baseline!D$87) + (1-B977)*Baseline!D$88 )</f>
        <v>3.57722256272601E-4</v>
      </c>
      <c r="AW977" s="48">
        <f>AB977 * ( (1-Baseline!D$88-Baseline!D$87) + (1-B977)*Baseline!D$88 )</f>
        <v>2.8787358572704556E-2</v>
      </c>
      <c r="AX977" s="48">
        <f>AC977 * ( (1-Baseline!D$88-Baseline!D$87) + (1-B977)*Baseline!D$88 )</f>
        <v>4.2065508752727224E-4</v>
      </c>
      <c r="AY977" s="48">
        <f>AD977 * ( (1-Baseline!D$88-Baseline!D$87) + (1-B977)*Baseline!D$88 )</f>
        <v>4.4179686536101781E-4</v>
      </c>
      <c r="AZ977" s="48">
        <f t="shared" si="5"/>
        <v>3.0007532781865447E-2</v>
      </c>
      <c r="BA977" s="48">
        <f>AF977 * ( (1-Baseline!F$88-Baseline!F$87) + (1-Baseline!B$36)*Baseline!F$88 )</f>
        <v>8.1493856183559559E-4</v>
      </c>
      <c r="BB977" s="48">
        <f>AG977 * ( (1-Baseline!F$88-Baseline!F$87) + (1-Baseline!B$36)*Baseline!F$88 )</f>
        <v>1.8490887626699363E-4</v>
      </c>
      <c r="BC977" s="48">
        <f>AH977 * ( (1-Baseline!F$88-Baseline!F$87) + (1-Baseline!B$36)*Baseline!F$88 )</f>
        <v>3.3120462613738008E-2</v>
      </c>
      <c r="BD977" s="48">
        <f>AI977 * ( (1-Baseline!F$88-Baseline!F$87) + (1-Baseline!B$36)*Baseline!F$88 )</f>
        <v>4.1732396732271692E-4</v>
      </c>
      <c r="BE977" s="48">
        <f t="shared" si="6"/>
        <v>3.4537634019163314E-2</v>
      </c>
      <c r="BF977" s="48">
        <f>AK977 * ( (1-Baseline!H$88-Baseline!H$87) + (1-Baseline!B$36)*Baseline!H$88 )</f>
        <v>1.4804687274588896E-5</v>
      </c>
      <c r="BG977" s="48">
        <f>AL977 * ( (1-Baseline!H$88-Baseline!H$87) + (1-Baseline!B$36)*Baseline!H$88 )</f>
        <v>2.1381806520412647E-4</v>
      </c>
      <c r="BH977" s="48">
        <f>AM977 * ( (1-Baseline!H$88-Baseline!H$87) + (1-Baseline!B$36)*Baseline!H$88 )</f>
        <v>4.5382488133430879E-5</v>
      </c>
      <c r="BI977" s="48">
        <f>AN977 * ( (1-Baseline!H$88-Baseline!H$87) + (1-Baseline!B$36)*Baseline!H$88 )</f>
        <v>2.7460270627253612E-2</v>
      </c>
      <c r="BJ977" s="48">
        <f t="shared" si="7"/>
        <v>2.7734275867865758E-2</v>
      </c>
      <c r="BK977" s="48"/>
      <c r="BL977" s="48">
        <f t="shared" si="18"/>
        <v>0.97860432258916286</v>
      </c>
      <c r="BM977" s="48">
        <f t="shared" si="19"/>
        <v>3.0355481692289836E-3</v>
      </c>
      <c r="BN977" s="48">
        <f t="shared" si="20"/>
        <v>1.5732017560042794E-2</v>
      </c>
      <c r="BO977" s="48">
        <f t="shared" si="21"/>
        <v>2.6281116815653556E-3</v>
      </c>
      <c r="BP977" s="48">
        <f t="shared" si="8"/>
        <v>1</v>
      </c>
      <c r="BQ977" s="48">
        <f t="shared" si="22"/>
        <v>1.1921081912098565E-2</v>
      </c>
      <c r="BR977" s="48">
        <f t="shared" si="23"/>
        <v>0.95933773636004194</v>
      </c>
      <c r="BS977" s="48">
        <f t="shared" si="24"/>
        <v>1.4018316353601987E-2</v>
      </c>
      <c r="BT977" s="48">
        <f t="shared" si="25"/>
        <v>1.4722865374257304E-2</v>
      </c>
      <c r="BU977" s="48">
        <f t="shared" si="9"/>
        <v>0.99999999999999978</v>
      </c>
      <c r="BV977" s="48">
        <f t="shared" si="26"/>
        <v>2.3595668463665585E-2</v>
      </c>
      <c r="BW977" s="48">
        <f t="shared" si="27"/>
        <v>5.3538373869036994E-3</v>
      </c>
      <c r="BX977" s="48">
        <f t="shared" si="28"/>
        <v>0.95896732808509744</v>
      </c>
      <c r="BY977" s="48">
        <f t="shared" si="29"/>
        <v>1.2083166064333283E-2</v>
      </c>
      <c r="BZ977" s="48">
        <f t="shared" si="10"/>
        <v>1</v>
      </c>
      <c r="CA977" s="48">
        <f t="shared" si="30"/>
        <v>5.3380471677439052E-4</v>
      </c>
      <c r="CB977" s="48">
        <f t="shared" si="31"/>
        <v>7.7095239920024795E-3</v>
      </c>
      <c r="CC977" s="48">
        <f t="shared" si="32"/>
        <v>1.6363321815087723E-3</v>
      </c>
      <c r="CD977" s="48">
        <f t="shared" si="33"/>
        <v>0.99012033910971431</v>
      </c>
      <c r="CE977" s="48">
        <f t="shared" si="11"/>
        <v>1</v>
      </c>
      <c r="CF977" s="48"/>
      <c r="CG977" s="48">
        <f t="shared" si="34"/>
        <v>0.97860432258916286</v>
      </c>
      <c r="CH977" s="48">
        <f t="shared" si="35"/>
        <v>3.0355481692289836E-3</v>
      </c>
      <c r="CI977" s="48">
        <f t="shared" si="36"/>
        <v>1.5732017560042794E-2</v>
      </c>
      <c r="CJ977" s="48">
        <f t="shared" si="37"/>
        <v>2.6281116815653556E-3</v>
      </c>
      <c r="CK977" s="48">
        <f t="shared" si="12"/>
        <v>1</v>
      </c>
      <c r="CL977" s="48">
        <f t="shared" si="38"/>
        <v>1.1921081912098565E-2</v>
      </c>
      <c r="CM977" s="48">
        <f t="shared" si="39"/>
        <v>0.95933773636004194</v>
      </c>
      <c r="CN977" s="48">
        <f t="shared" si="40"/>
        <v>1.4018316353601987E-2</v>
      </c>
      <c r="CO977" s="48">
        <f t="shared" si="41"/>
        <v>1.4722865374257304E-2</v>
      </c>
      <c r="CP977" s="48">
        <f t="shared" si="13"/>
        <v>0.99999999999999978</v>
      </c>
      <c r="CQ977" s="48">
        <f t="shared" si="42"/>
        <v>2.3595668463665585E-2</v>
      </c>
      <c r="CR977" s="48">
        <f t="shared" si="43"/>
        <v>5.3538373869036994E-3</v>
      </c>
      <c r="CS977" s="48">
        <f t="shared" si="44"/>
        <v>0.95896732808509744</v>
      </c>
      <c r="CT977" s="48">
        <f t="shared" si="45"/>
        <v>1.2083166064333283E-2</v>
      </c>
      <c r="CU977" s="48">
        <f t="shared" si="14"/>
        <v>1</v>
      </c>
      <c r="CV977" s="48">
        <f t="shared" si="46"/>
        <v>5.3380471677439052E-4</v>
      </c>
      <c r="CW977" s="48">
        <f t="shared" si="47"/>
        <v>7.7095239920024795E-3</v>
      </c>
      <c r="CX977" s="48">
        <f t="shared" si="48"/>
        <v>1.6363321815087723E-3</v>
      </c>
      <c r="CY977" s="48">
        <f t="shared" si="49"/>
        <v>0.99012033910971431</v>
      </c>
      <c r="CZ977" s="48">
        <f t="shared" si="15"/>
        <v>1</v>
      </c>
      <c r="DA977" s="48"/>
      <c r="DB977" s="48">
        <f>(AQ977*Baseline!B$7 + AV977*Baseline!B$11 + BA977*Baseline!B$16 + BF977*Baseline!B$18)</f>
        <v>88359.613378654292</v>
      </c>
      <c r="DC977" s="48">
        <f>(AR977*Baseline!B$7 + AW977*Baseline!B$11 + BB977*Baseline!B$16 + BG977*Baseline!B$18)</f>
        <v>72407.561259734037</v>
      </c>
      <c r="DD977" s="48">
        <f>(AS977*Baseline!B$7 + AX977*Baseline!B$11 + BC977*Baseline!B$16 + BH977*Baseline!B$18)</f>
        <v>115293.40662716789</v>
      </c>
      <c r="DE977" s="48">
        <f>(AT977*Baseline!B$7 + AY977*Baseline!B$11 + BD977*Baseline!B$16 + BI977*Baseline!B$18)</f>
        <v>1259999.85446952</v>
      </c>
      <c r="DF977" s="48">
        <f t="shared" si="16"/>
        <v>1536060.4357350762</v>
      </c>
      <c r="DG977" s="48"/>
      <c r="DH977" s="48">
        <f t="shared" si="50"/>
        <v>5.7523526628931183E-2</v>
      </c>
      <c r="DI977" s="48">
        <f t="shared" si="51"/>
        <v>4.713848464242467E-2</v>
      </c>
      <c r="DJ977" s="48">
        <f t="shared" si="52"/>
        <v>7.5057858366096547E-2</v>
      </c>
      <c r="DK977" s="48">
        <f t="shared" si="53"/>
        <v>0.82028013036254765</v>
      </c>
      <c r="DL977" s="48">
        <f t="shared" si="17"/>
        <v>1</v>
      </c>
      <c r="DM977" s="48"/>
      <c r="DN977" s="48">
        <f>DH977 / (Baseline!B$7/Baseline!B$17)</f>
        <v>6.1402581170199584</v>
      </c>
      <c r="DO977" s="48">
        <f>DI977 / (Baseline!B$11/Baseline!B$17)</f>
        <v>1.1379455809878067</v>
      </c>
      <c r="DP977" s="48">
        <f>DJ977 / (Baseline!B$16/Baseline!B$17)</f>
        <v>1.1598707416634588</v>
      </c>
      <c r="DQ977" s="48">
        <f>DK977 / (Baseline!B$18/Baseline!B$17)</f>
        <v>0.92739910347398258</v>
      </c>
      <c r="DR977" s="71"/>
      <c r="DS977" s="48">
        <f>(AU977*Baseline!B$34)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3.9135171045129959E-2</v>
      </c>
      <c r="DT977" s="48">
        <f>(AZ977*Baseline!B$34) + (Baseline!D$88*(1-Baseline!D$89)*Baseline!B$35) + (Baseline!D$88*Baseline!D$89*((1-Baseline!D$90)*Baseline!B$40 + Baseline!D$90*Baseline!B$41))</f>
        <v>1.0914697917279819E-2</v>
      </c>
      <c r="DU977" s="48">
        <f>(BE977*Baseline!B$34) + (Baseline!F$88*(1-Baseline!F$89)*Baseline!B$35) + (Baseline!F$88*Baseline!F$89*((1-Baseline!F$90)*Baseline!B$40 + Baseline!F$90*Baseline!B$41))</f>
        <v>1.29112851028745E-2</v>
      </c>
      <c r="DV977" s="48">
        <f>(BJ977*Baseline!B$34) + (Baseline!H$88*(1-Baseline!H$89)*Baseline!B$35) + (Baseline!H$88*Baseline!H$89*((1-Baseline!H$90)*Baseline!B$40 + Baseline!H$90*Baseline!B$41))</f>
        <v>9.3051413801798644E-3</v>
      </c>
      <c r="DW977" s="48">
        <f>( DS977*Baseline!B$7 + DT977*Baseline!B$11 + DU977*Baseline!B$16 + DV977*Baseline!B$18 ) / Baseline!B$17</f>
        <v>9.8846331209626378E-3</v>
      </c>
    </row>
    <row r="978" spans="1:127">
      <c r="A978" s="7" t="s">
        <v>1315</v>
      </c>
      <c r="B978" s="1">
        <f>MIN( MAX( NORMINV( MCrands!B978, (B$5+B$4)/2, (B$5-B$4)/3.29 ), 0 ), 1 )</f>
        <v>0.49154120550321151</v>
      </c>
      <c r="C978" s="1">
        <f>MAX( NORMINV( MCrands!C978, (C$5+C$4)/2, (C$5-C$4)/3.29 ), 0 )</f>
        <v>2.0170314850630922</v>
      </c>
      <c r="D978" s="40"/>
      <c r="E978" s="40">
        <f>Baseline!B$33 * (C978 * Baseline!B$66*Baseline!B$66/Baseline!B$73 + Baseline!B$52*Baseline!B$52/Baseline!B$74 + Baseline!B$53*Baseline!B$53/Baseline!B$75 + Baseline!B$54*Baseline!B$54/Baseline!B$76)</f>
        <v>1.6887110693251294E-5</v>
      </c>
      <c r="F978" s="40">
        <f>Baseline!B$33 * (C978 * Baseline!B$66*Baseline!B$57/Baseline!B$73 + Baseline!B$52*Baseline!B$67/Baseline!B$74 + Baseline!B$53*Baseline!B$55/Baseline!B$75 + Baseline!B$54*Baseline!B$56/Baseline!B$76)</f>
        <v>3.886315209517295E-8</v>
      </c>
      <c r="G978" s="1">
        <f>Baseline!B$33 * (C978 * Baseline!B$66*Baseline!B$58/Baseline!B$73 + Baseline!B$52*Baseline!B$59/Baseline!B$74 + Baseline!B$53*Baseline!B$68/Baseline!B$75 + Baseline!B$54*Baseline!B$60/Baseline!B$76)</f>
        <v>1.0719295810928465E-7</v>
      </c>
      <c r="H978" s="40">
        <f>Baseline!B$33 * (C978 * Baseline!B$66*Baseline!B$61/Baseline!B$73 + Baseline!B$52*Baseline!B$62/Baseline!B$74 + Baseline!B$53*Baseline!B$63/Baseline!B$75 + Baseline!B$54*Baseline!B$69/Baseline!B$76)</f>
        <v>1.6087308090823409E-9</v>
      </c>
      <c r="I978" s="40">
        <f>Baseline!B$33 * (C978 * Baseline!B$57*Baseline!B$66/Baseline!B$73 + Baseline!B$67*Baseline!B$52/Baseline!B$74 + Baseline!B$55*Baseline!B$53/Baseline!B$75 + Baseline!B$56*Baseline!B$54/Baseline!B$76)</f>
        <v>3.886315209517295E-8</v>
      </c>
      <c r="J978" s="1">
        <f>Baseline!B$33 * (C978 * Baseline!B$57*Baseline!B$57/Baseline!B$73 + Baseline!B$67*Baseline!B$67/Baseline!B$74 + Baseline!B$55*Baseline!B$55/Baseline!B$75 + Baseline!B$56*Baseline!B$56/Baseline!B$76)</f>
        <v>1.7949605469497583E-6</v>
      </c>
      <c r="K978" s="40">
        <f>Baseline!B$33 * (C978 * Baseline!B$57*Baseline!B$58/Baseline!B$73 + Baseline!B$67*Baseline!B$59/Baseline!B$74 + Baseline!B$55*Baseline!B$68/Baseline!B$75 + Baseline!B$56*Baseline!B$60/Baseline!B$76)</f>
        <v>1.3929100628721761E-8</v>
      </c>
      <c r="L978" s="1">
        <f>Baseline!B$33 * (C978 * Baseline!B$57*Baseline!B$61/Baseline!B$73 + Baseline!B$67*Baseline!B$62/Baseline!B$74 + Baseline!B$55*Baseline!B$63/Baseline!B$75 + Baseline!B$56*Baseline!B$69/Baseline!B$76)</f>
        <v>1.4629409182125806E-8</v>
      </c>
      <c r="M978" s="40">
        <f>Baseline!B$33 * (C978 * Baseline!B$58*Baseline!B$66/Baseline!B$73 + Baseline!B$59*Baseline!B$52/Baseline!B$74 + Baseline!B$68*Baseline!B$53/Baseline!B$75 + Baseline!B$60*Baseline!B$54/Baseline!B$76)</f>
        <v>1.0719295810928465E-7</v>
      </c>
      <c r="N978" s="1">
        <f>Baseline!B$33 * (C978 * Baseline!B$58*Baseline!B$57/Baseline!B$73 + Baseline!B$59*Baseline!B$67/Baseline!B$74 + Baseline!B$68*Baseline!B$55/Baseline!B$75 + Baseline!B$60*Baseline!B$56/Baseline!B$76)</f>
        <v>1.3929100628721761E-8</v>
      </c>
      <c r="O978" s="1">
        <f>Baseline!B$33 * (C978 * Baseline!B$58*Baseline!B$58/Baseline!B$73 + Baseline!B$59*Baseline!B$59/Baseline!B$74 + Baseline!B$68*Baseline!B$68/Baseline!B$75 + Baseline!B$60*Baseline!B$60/Baseline!B$76)</f>
        <v>1.3250165241401018E-6</v>
      </c>
      <c r="P978" s="40">
        <f>Baseline!B$33 * (C978 * Baseline!B$58*Baseline!B$61/Baseline!B$73 + Baseline!B$59*Baseline!B$62/Baseline!B$74 + Baseline!B$68*Baseline!B$63/Baseline!B$75 + Baseline!B$60*Baseline!B$69/Baseline!B$76)</f>
        <v>1.648946900927826E-9</v>
      </c>
      <c r="Q978" s="40">
        <f>Baseline!B$33 * (C978 * Baseline!B$61*Baseline!B$66/Baseline!B$73 + Baseline!B$62*Baseline!B$52/Baseline!B$74 + Baseline!B$63*Baseline!B$53/Baseline!B$75 + Baseline!B$69*Baseline!B$54/Baseline!B$76)</f>
        <v>1.6087308090823409E-9</v>
      </c>
      <c r="R978" s="40">
        <f>Baseline!B$33 * (C978 * Baseline!B$61*Baseline!B$57/Baseline!B$73 + Baseline!B$62*Baseline!B$67/Baseline!B$74 + Baseline!B$63*Baseline!B$55/Baseline!B$75 + Baseline!B$69*Baseline!B$56/Baseline!B$76)</f>
        <v>1.4629409182125806E-8</v>
      </c>
      <c r="S978" s="40">
        <f>Baseline!B$33 * (C978 * Baseline!B$61*Baseline!B$58/Baseline!B$73 + Baseline!B$62*Baseline!B$59/Baseline!B$74 + Baseline!B$63*Baseline!B$68/Baseline!B$75 + Baseline!B$69*Baseline!B$60/Baseline!B$76)</f>
        <v>1.648946900927826E-9</v>
      </c>
      <c r="T978" s="40">
        <f>Baseline!B$33 * (C978 * Baseline!B$61*Baseline!B$61/Baseline!B$73 + Baseline!B$62*Baseline!B$62/Baseline!B$74 + Baseline!B$63*Baseline!B$63/Baseline!B$75 + Baseline!B$69*Baseline!B$69/Baseline!B$76)</f>
        <v>9.8551800653854971E-8</v>
      </c>
      <c r="U978" s="40"/>
      <c r="V978" s="40">
        <f>E978 * ( Baseline!B$87 * Baseline!B$7 )</f>
        <v>0.17527132188525518</v>
      </c>
      <c r="W978" s="40">
        <f>F978 * ( Baseline!D$87 * Baseline!B$11 )</f>
        <v>7.1689285379872465E-4</v>
      </c>
      <c r="X978" s="40">
        <f>G978 * ( Baseline!F$87 * Baseline!B$16 )</f>
        <v>3.7233227369702004E-3</v>
      </c>
      <c r="Y978" s="40">
        <f>H978 * ( Baseline!H$87 * Baseline!B$18 )</f>
        <v>5.6574794090665426E-4</v>
      </c>
      <c r="Z978" s="48">
        <f t="shared" si="0"/>
        <v>0.18027728541693078</v>
      </c>
      <c r="AA978" s="40">
        <f>I978 * ( Baseline!B$87 * Baseline!B$7 )</f>
        <v>4.0336065559580005E-4</v>
      </c>
      <c r="AB978" s="1">
        <f>J978 * ( Baseline!D$87 * Baseline!B$11 )</f>
        <v>3.3110911482621602E-2</v>
      </c>
      <c r="AC978" s="1">
        <f>K978 * ( Baseline!F$87 * Baseline!B$16 )</f>
        <v>4.838241055311777E-4</v>
      </c>
      <c r="AD978" s="1">
        <f>L978 * ( Baseline!F$87 * Baseline!B$16 )</f>
        <v>5.0814916200667528E-4</v>
      </c>
      <c r="AE978" s="48">
        <f t="shared" si="1"/>
        <v>3.4506245405755254E-2</v>
      </c>
      <c r="AF978" s="48">
        <f>M978 * ( Baseline!B$87 * Baseline!B$7 )</f>
        <v>1.1125557122162654E-3</v>
      </c>
      <c r="AG978" s="48">
        <f>N978 * ( Baseline!D$87 * Baseline!B$11 )</f>
        <v>2.5694448757321043E-4</v>
      </c>
      <c r="AH978" s="48">
        <f>O978 * ( Baseline!F$87 * Baseline!B$16 )</f>
        <v>4.6024144106204562E-2</v>
      </c>
      <c r="AI978" s="48">
        <f>P978 * ( Baseline!H$87 * Baseline!B$18 )</f>
        <v>5.7989087335032045E-4</v>
      </c>
      <c r="AJ978" s="48">
        <f t="shared" si="2"/>
        <v>4.7973535179344357E-2</v>
      </c>
      <c r="AK978" s="48">
        <f>Q978 * ( Baseline!B$87 * Baseline!B$7 )</f>
        <v>1.6697017067465615E-5</v>
      </c>
      <c r="AL978" s="48">
        <f>R978 * ( Baseline!D$87 * Baseline!B$11 )</f>
        <v>2.6986279631358251E-4</v>
      </c>
      <c r="AM978" s="48">
        <f>S978 * ( Baseline!F$87 * Baseline!B$16 )</f>
        <v>5.7275791214025066E-5</v>
      </c>
      <c r="AN978" s="48">
        <f>T978 * ( Baseline!H$87 * Baseline!B$18 )</f>
        <v>3.4658053403207829E-2</v>
      </c>
      <c r="AO978" s="48">
        <f t="shared" si="3"/>
        <v>3.5001889007802905E-2</v>
      </c>
      <c r="AP978" s="48"/>
      <c r="AQ978" s="48">
        <f>V978 * ( (1-Baseline!B$88-Baseline!B$87) + (1-B978)*Baseline!B$88 )</f>
        <v>9.484427720074913E-2</v>
      </c>
      <c r="AR978" s="48">
        <f>W978 * ( (1-Baseline!B$88-Baseline!B$87) + (1-B978)*Baseline!B$88 )</f>
        <v>3.8793103068758409E-4</v>
      </c>
      <c r="AS978" s="48">
        <f>X978 * ( (1-Baseline!B$88-Baseline!B$87) + (1-B978)*Baseline!B$88 )</f>
        <v>2.014795403918052E-3</v>
      </c>
      <c r="AT978" s="48">
        <f>Y978 * ( (1-Baseline!B$88-Baseline!B$87) + (1-B978)*Baseline!B$88 )</f>
        <v>3.0614223682429913E-4</v>
      </c>
      <c r="AU978" s="48">
        <f t="shared" si="4"/>
        <v>9.7553145872179073E-2</v>
      </c>
      <c r="AV978" s="48">
        <f>AA978 * ( (1-Baseline!D$88-Baseline!D$87) + (1-B978)*Baseline!D$88 )</f>
        <v>3.1106687303957903E-4</v>
      </c>
      <c r="AW978" s="48">
        <f>AB978 * ( (1-Baseline!D$88-Baseline!D$87) + (1-B978)*Baseline!D$88 )</f>
        <v>2.553473561563856E-2</v>
      </c>
      <c r="AX978" s="48">
        <f>AC978 * ( (1-Baseline!D$88-Baseline!D$87) + (1-B978)*Baseline!D$88 )</f>
        <v>3.7311931523527066E-4</v>
      </c>
      <c r="AY978" s="48">
        <f>AD978 * ( (1-Baseline!D$88-Baseline!D$87) + (1-B978)*Baseline!D$88 )</f>
        <v>3.9187850542740145E-4</v>
      </c>
      <c r="AZ978" s="48">
        <f t="shared" si="5"/>
        <v>2.6610800309340814E-2</v>
      </c>
      <c r="BA978" s="48">
        <f>AF978 * ( (1-Baseline!F$88-Baseline!F$87) + (1-Baseline!B$36)*Baseline!F$88 )</f>
        <v>8.0063069229361554E-4</v>
      </c>
      <c r="BB978" s="48">
        <f>AG978 * ( (1-Baseline!F$88-Baseline!F$87) + (1-Baseline!B$36)*Baseline!F$88 )</f>
        <v>1.8490547548128457E-4</v>
      </c>
      <c r="BC978" s="48">
        <f>AH978 * ( (1-Baseline!F$88-Baseline!F$87) + (1-Baseline!B$36)*Baseline!F$88 )</f>
        <v>3.3120446871436206E-2</v>
      </c>
      <c r="BD978" s="48">
        <f>AI978 * ( (1-Baseline!F$88-Baseline!F$87) + (1-Baseline!B$36)*Baseline!F$88 )</f>
        <v>4.1730802897083785E-4</v>
      </c>
      <c r="BE978" s="48">
        <f t="shared" si="6"/>
        <v>3.4523291068181944E-2</v>
      </c>
      <c r="BF978" s="48">
        <f>AK978 * ( (1-Baseline!H$88-Baseline!H$87) + (1-Baseline!B$36)*Baseline!H$88 )</f>
        <v>1.3229380562894354E-5</v>
      </c>
      <c r="BG978" s="48">
        <f>AL978 * ( (1-Baseline!H$88-Baseline!H$87) + (1-Baseline!B$36)*Baseline!H$88 )</f>
        <v>2.1381769077517766E-4</v>
      </c>
      <c r="BH978" s="48">
        <f>AM978 * ( (1-Baseline!H$88-Baseline!H$87) + (1-Baseline!B$36)*Baseline!H$88 )</f>
        <v>4.5380754894696337E-5</v>
      </c>
      <c r="BI978" s="48">
        <f>AN978 * ( (1-Baseline!H$88-Baseline!H$87) + (1-Baseline!B$36)*Baseline!H$88 )</f>
        <v>2.7460268872429625E-2</v>
      </c>
      <c r="BJ978" s="48">
        <f t="shared" si="7"/>
        <v>2.7732696698662393E-2</v>
      </c>
      <c r="BK978" s="48"/>
      <c r="BL978" s="48">
        <f t="shared" si="18"/>
        <v>0.97223186759164804</v>
      </c>
      <c r="BM978" s="48">
        <f t="shared" si="19"/>
        <v>3.976612206805492E-3</v>
      </c>
      <c r="BN978" s="48">
        <f t="shared" si="20"/>
        <v>2.0653310417666871E-2</v>
      </c>
      <c r="BO978" s="48">
        <f t="shared" si="21"/>
        <v>3.1382097838795276E-3</v>
      </c>
      <c r="BP978" s="48">
        <f t="shared" si="8"/>
        <v>0.99999999999999989</v>
      </c>
      <c r="BQ978" s="48">
        <f t="shared" si="22"/>
        <v>1.1689497099806866E-2</v>
      </c>
      <c r="BR978" s="48">
        <f t="shared" si="23"/>
        <v>0.95956285864410718</v>
      </c>
      <c r="BS978" s="48">
        <f t="shared" si="24"/>
        <v>1.4021348884584275E-2</v>
      </c>
      <c r="BT978" s="48">
        <f t="shared" si="25"/>
        <v>1.4726295371501696E-2</v>
      </c>
      <c r="BU978" s="48">
        <f t="shared" si="9"/>
        <v>1</v>
      </c>
      <c r="BV978" s="48">
        <f t="shared" si="26"/>
        <v>2.3191030389090258E-2</v>
      </c>
      <c r="BW978" s="48">
        <f t="shared" si="27"/>
        <v>5.3559631703740127E-3</v>
      </c>
      <c r="BX978" s="48">
        <f t="shared" si="28"/>
        <v>0.95936528200700266</v>
      </c>
      <c r="BY978" s="48">
        <f t="shared" si="29"/>
        <v>1.2087724433533099E-2</v>
      </c>
      <c r="BZ978" s="48">
        <f t="shared" si="10"/>
        <v>1</v>
      </c>
      <c r="CA978" s="48">
        <f t="shared" si="30"/>
        <v>4.770318843003982E-4</v>
      </c>
      <c r="CB978" s="48">
        <f t="shared" si="31"/>
        <v>7.7099494902524409E-3</v>
      </c>
      <c r="CC978" s="48">
        <f t="shared" si="32"/>
        <v>1.6363628603375288E-3</v>
      </c>
      <c r="CD978" s="48">
        <f t="shared" si="33"/>
        <v>0.9901766557651096</v>
      </c>
      <c r="CE978" s="48">
        <f t="shared" si="11"/>
        <v>1</v>
      </c>
      <c r="CF978" s="48"/>
      <c r="CG978" s="48">
        <f t="shared" si="34"/>
        <v>0.97223186759164804</v>
      </c>
      <c r="CH978" s="48">
        <f t="shared" si="35"/>
        <v>3.976612206805492E-3</v>
      </c>
      <c r="CI978" s="48">
        <f t="shared" si="36"/>
        <v>2.0653310417666871E-2</v>
      </c>
      <c r="CJ978" s="48">
        <f t="shared" si="37"/>
        <v>3.1382097838795276E-3</v>
      </c>
      <c r="CK978" s="48">
        <f t="shared" si="12"/>
        <v>0.99999999999999989</v>
      </c>
      <c r="CL978" s="48">
        <f t="shared" si="38"/>
        <v>1.1689497099806866E-2</v>
      </c>
      <c r="CM978" s="48">
        <f t="shared" si="39"/>
        <v>0.95956285864410718</v>
      </c>
      <c r="CN978" s="48">
        <f t="shared" si="40"/>
        <v>1.4021348884584275E-2</v>
      </c>
      <c r="CO978" s="48">
        <f t="shared" si="41"/>
        <v>1.4726295371501696E-2</v>
      </c>
      <c r="CP978" s="48">
        <f t="shared" si="13"/>
        <v>1</v>
      </c>
      <c r="CQ978" s="48">
        <f t="shared" si="42"/>
        <v>2.3191030389090258E-2</v>
      </c>
      <c r="CR978" s="48">
        <f t="shared" si="43"/>
        <v>5.3559631703740127E-3</v>
      </c>
      <c r="CS978" s="48">
        <f t="shared" si="44"/>
        <v>0.95936528200700266</v>
      </c>
      <c r="CT978" s="48">
        <f t="shared" si="45"/>
        <v>1.2087724433533099E-2</v>
      </c>
      <c r="CU978" s="48">
        <f t="shared" si="14"/>
        <v>1</v>
      </c>
      <c r="CV978" s="48">
        <f t="shared" si="46"/>
        <v>4.770318843003982E-4</v>
      </c>
      <c r="CW978" s="48">
        <f t="shared" si="47"/>
        <v>7.7099494902524409E-3</v>
      </c>
      <c r="CX978" s="48">
        <f t="shared" si="48"/>
        <v>1.6363628603375288E-3</v>
      </c>
      <c r="CY978" s="48">
        <f t="shared" si="49"/>
        <v>0.9901766557651096</v>
      </c>
      <c r="CZ978" s="48">
        <f t="shared" si="15"/>
        <v>1</v>
      </c>
      <c r="DA978" s="48"/>
      <c r="DB978" s="48">
        <f>(AQ978*Baseline!B$7 + AV978*Baseline!B$11 + BA978*Baseline!B$16 + BF978*Baseline!B$18)</f>
        <v>49954.623219372472</v>
      </c>
      <c r="DC978" s="48">
        <f>(AR978*Baseline!B$7 + AW978*Baseline!B$11 + BB978*Baseline!B$16 + BG978*Baseline!B$18)</f>
        <v>65359.120964077316</v>
      </c>
      <c r="DD978" s="48">
        <f>(AS978*Baseline!B$7 + AX978*Baseline!B$11 + BC978*Baseline!B$16 + BH978*Baseline!B$18)</f>
        <v>114815.16199240631</v>
      </c>
      <c r="DE978" s="48">
        <f>(AT978*Baseline!B$7 + AY978*Baseline!B$11 + BD978*Baseline!B$16 + BI978*Baseline!B$18)</f>
        <v>1259815.0640347183</v>
      </c>
      <c r="DF978" s="48">
        <f t="shared" si="16"/>
        <v>1489943.9702105743</v>
      </c>
      <c r="DG978" s="48"/>
      <c r="DH978" s="48">
        <f t="shared" si="50"/>
        <v>3.3527853542245863E-2</v>
      </c>
      <c r="DI978" s="48">
        <f t="shared" si="51"/>
        <v>4.3866831418392253E-2</v>
      </c>
      <c r="DJ978" s="48">
        <f t="shared" si="52"/>
        <v>7.7060053457029959E-2</v>
      </c>
      <c r="DK978" s="48">
        <f t="shared" si="53"/>
        <v>0.84554526158233201</v>
      </c>
      <c r="DL978" s="48">
        <f t="shared" si="17"/>
        <v>1</v>
      </c>
      <c r="DM978" s="48"/>
      <c r="DN978" s="48">
        <f>DH978 / (Baseline!B$7/Baseline!B$17)</f>
        <v>3.5788778422269116</v>
      </c>
      <c r="DO978" s="48">
        <f>DI978 / (Baseline!B$11/Baseline!B$17)</f>
        <v>1.0589663062603047</v>
      </c>
      <c r="DP978" s="48">
        <f>DJ978 / (Baseline!B$16/Baseline!B$17)</f>
        <v>1.1908107065869031</v>
      </c>
      <c r="DQ978" s="48">
        <f>DK978 / (Baseline!B$18/Baseline!B$17)</f>
        <v>0.95596356477822575</v>
      </c>
      <c r="DR978" s="71"/>
      <c r="DS978" s="48">
        <f>(AU978*Baseline!B$34)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2.7162503130826861E-2</v>
      </c>
      <c r="DT978" s="48">
        <f>(AZ978*Baseline!B$34) + (Baseline!D$88*(1-Baseline!D$89)*Baseline!B$35) + (Baseline!D$88*Baseline!D$89*((1-Baseline!D$90)*Baseline!B$40 + Baseline!D$90*Baseline!B$41))</f>
        <v>1.0405188046401125E-2</v>
      </c>
      <c r="DU978" s="48">
        <f>(BE978*Baseline!B$34) + (Baseline!F$88*(1-Baseline!F$89)*Baseline!B$35) + (Baseline!F$88*Baseline!F$89*((1-Baseline!F$90)*Baseline!B$40 + Baseline!F$90*Baseline!B$41))</f>
        <v>1.2909133660227294E-2</v>
      </c>
      <c r="DV978" s="48">
        <f>(BJ978*Baseline!B$34) + (Baseline!H$88*(1-Baseline!H$89)*Baseline!B$35) + (Baseline!H$88*Baseline!H$89*((1-Baseline!H$90)*Baseline!B$40 + Baseline!H$90*Baseline!B$41))</f>
        <v>9.3049045047993596E-3</v>
      </c>
      <c r="DW978" s="48">
        <f>( DS978*Baseline!B$7 + DT978*Baseline!B$11 + DU978*Baseline!B$16 + DV978*Baseline!B$18 ) / Baseline!B$17</f>
        <v>9.7510152920522435E-3</v>
      </c>
    </row>
    <row r="979" spans="1:127">
      <c r="A979" s="7" t="s">
        <v>1316</v>
      </c>
      <c r="B979" s="1">
        <f>MIN( MAX( NORMINV( MCrands!B979, (B$5+B$4)/2, (B$5-B$4)/3.29 ), 0 ), 1 )</f>
        <v>0.49444011983867264</v>
      </c>
      <c r="C979" s="1">
        <f>MAX( NORMINV( MCrands!C979, (C$5+C$4)/2, (C$5-C$4)/3.29 ), 0 )</f>
        <v>2.0782085025088231</v>
      </c>
      <c r="D979" s="40"/>
      <c r="E979" s="40">
        <f>Baseline!B$33 * (C979 * Baseline!B$66*Baseline!B$66/Baseline!B$73 + Baseline!B$52*Baseline!B$52/Baseline!B$74 + Baseline!B$53*Baseline!B$53/Baseline!B$75 + Baseline!B$54*Baseline!B$54/Baseline!B$76)</f>
        <v>1.7399042589445256E-5</v>
      </c>
      <c r="F979" s="40">
        <f>Baseline!B$33 * (C979 * Baseline!B$66*Baseline!B$57/Baseline!B$73 + Baseline!B$52*Baseline!B$67/Baseline!B$74 + Baseline!B$53*Baseline!B$55/Baseline!B$75 + Baseline!B$54*Baseline!B$56/Baseline!B$76)</f>
        <v>3.89316150702574E-8</v>
      </c>
      <c r="G979" s="1">
        <f>Baseline!B$33 * (C979 * Baseline!B$66*Baseline!B$58/Baseline!B$73 + Baseline!B$52*Baseline!B$59/Baseline!B$74 + Baseline!B$53*Baseline!B$68/Baseline!B$75 + Baseline!B$54*Baseline!B$60/Baseline!B$76)</f>
        <v>1.0736126292303391E-7</v>
      </c>
      <c r="H979" s="40">
        <f>Baseline!B$33 * (C979 * Baseline!B$66*Baseline!B$61/Baseline!B$73 + Baseline!B$52*Baseline!B$62/Baseline!B$74 + Baseline!B$53*Baseline!B$63/Baseline!B$75 + Baseline!B$54*Baseline!B$69/Baseline!B$76)</f>
        <v>1.6255612904572678E-9</v>
      </c>
      <c r="I979" s="40">
        <f>Baseline!B$33 * (C979 * Baseline!B$57*Baseline!B$66/Baseline!B$73 + Baseline!B$67*Baseline!B$52/Baseline!B$74 + Baseline!B$55*Baseline!B$53/Baseline!B$75 + Baseline!B$56*Baseline!B$54/Baseline!B$76)</f>
        <v>3.89316150702574E-8</v>
      </c>
      <c r="J979" s="1">
        <f>Baseline!B$33 * (C979 * Baseline!B$57*Baseline!B$57/Baseline!B$73 + Baseline!B$67*Baseline!B$67/Baseline!B$74 + Baseline!B$55*Baseline!B$55/Baseline!B$75 + Baseline!B$56*Baseline!B$56/Baseline!B$76)</f>
        <v>1.7949605561056225E-6</v>
      </c>
      <c r="K979" s="40">
        <f>Baseline!B$33 * (C979 * Baseline!B$57*Baseline!B$58/Baseline!B$73 + Baseline!B$67*Baseline!B$59/Baseline!B$74 + Baseline!B$55*Baseline!B$68/Baseline!B$75 + Baseline!B$56*Baseline!B$60/Baseline!B$76)</f>
        <v>1.3929123136888093E-8</v>
      </c>
      <c r="L979" s="1">
        <f>Baseline!B$33 * (C979 * Baseline!B$57*Baseline!B$61/Baseline!B$73 + Baseline!B$67*Baseline!B$62/Baseline!B$74 + Baseline!B$55*Baseline!B$63/Baseline!B$75 + Baseline!B$56*Baseline!B$69/Baseline!B$76)</f>
        <v>1.462941143294244E-8</v>
      </c>
      <c r="M979" s="40">
        <f>Baseline!B$33 * (C979 * Baseline!B$58*Baseline!B$66/Baseline!B$73 + Baseline!B$59*Baseline!B$52/Baseline!B$74 + Baseline!B$68*Baseline!B$53/Baseline!B$75 + Baseline!B$60*Baseline!B$54/Baseline!B$76)</f>
        <v>1.0736126292303391E-7</v>
      </c>
      <c r="N979" s="1">
        <f>Baseline!B$33 * (C979 * Baseline!B$58*Baseline!B$57/Baseline!B$73 + Baseline!B$59*Baseline!B$67/Baseline!B$74 + Baseline!B$68*Baseline!B$55/Baseline!B$75 + Baseline!B$60*Baseline!B$56/Baseline!B$76)</f>
        <v>1.3929123136888093E-8</v>
      </c>
      <c r="O979" s="1">
        <f>Baseline!B$33 * (C979 * Baseline!B$58*Baseline!B$58/Baseline!B$73 + Baseline!B$59*Baseline!B$59/Baseline!B$74 + Baseline!B$68*Baseline!B$68/Baseline!B$75 + Baseline!B$60*Baseline!B$60/Baseline!B$76)</f>
        <v>1.3250165794726773E-6</v>
      </c>
      <c r="P979" s="40">
        <f>Baseline!B$33 * (C979 * Baseline!B$58*Baseline!B$61/Baseline!B$73 + Baseline!B$59*Baseline!B$62/Baseline!B$74 + Baseline!B$68*Baseline!B$63/Baseline!B$75 + Baseline!B$60*Baseline!B$69/Baseline!B$76)</f>
        <v>1.6489524341853826E-9</v>
      </c>
      <c r="Q979" s="40">
        <f>Baseline!B$33 * (C979 * Baseline!B$61*Baseline!B$66/Baseline!B$73 + Baseline!B$62*Baseline!B$52/Baseline!B$74 + Baseline!B$63*Baseline!B$53/Baseline!B$75 + Baseline!B$69*Baseline!B$54/Baseline!B$76)</f>
        <v>1.6255612904572678E-9</v>
      </c>
      <c r="R979" s="40">
        <f>Baseline!B$33 * (C979 * Baseline!B$61*Baseline!B$57/Baseline!B$73 + Baseline!B$62*Baseline!B$67/Baseline!B$74 + Baseline!B$63*Baseline!B$55/Baseline!B$75 + Baseline!B$69*Baseline!B$56/Baseline!B$76)</f>
        <v>1.462941143294244E-8</v>
      </c>
      <c r="S979" s="40">
        <f>Baseline!B$33 * (C979 * Baseline!B$61*Baseline!B$58/Baseline!B$73 + Baseline!B$62*Baseline!B$59/Baseline!B$74 + Baseline!B$63*Baseline!B$68/Baseline!B$75 + Baseline!B$69*Baseline!B$60/Baseline!B$76)</f>
        <v>1.6489524341853826E-9</v>
      </c>
      <c r="T979" s="40">
        <f>Baseline!B$33 * (C979 * Baseline!B$61*Baseline!B$61/Baseline!B$73 + Baseline!B$62*Baseline!B$62/Baseline!B$74 + Baseline!B$63*Baseline!B$63/Baseline!B$75 + Baseline!B$69*Baseline!B$69/Baseline!B$76)</f>
        <v>9.8551801207180726E-8</v>
      </c>
      <c r="U979" s="40"/>
      <c r="V979" s="40">
        <f>E979 * ( Baseline!B$87 * Baseline!B$7 )</f>
        <v>0.18058466303585233</v>
      </c>
      <c r="W979" s="40">
        <f>F979 * ( Baseline!D$87 * Baseline!B$11 )</f>
        <v>7.1815576261959556E-4</v>
      </c>
      <c r="X979" s="40">
        <f>G979 * ( Baseline!F$87 * Baseline!B$16 )</f>
        <v>3.7291687659522094E-3</v>
      </c>
      <c r="Y979" s="40">
        <f>H979 * ( Baseline!H$87 * Baseline!B$18 )</f>
        <v>5.7166677464103401E-4</v>
      </c>
      <c r="Z979" s="48">
        <f t="shared" si="0"/>
        <v>0.18560365433906517</v>
      </c>
      <c r="AA979" s="40">
        <f>I979 * ( Baseline!B$87 * Baseline!B$7 )</f>
        <v>4.0407123281420155E-4</v>
      </c>
      <c r="AB979" s="1">
        <f>J979 * ( Baseline!D$87 * Baseline!B$11 )</f>
        <v>3.3110911651516126E-2</v>
      </c>
      <c r="AC979" s="1">
        <f>K979 * ( Baseline!F$87 * Baseline!B$16 )</f>
        <v>4.8382488734715652E-4</v>
      </c>
      <c r="AD979" s="1">
        <f>L979 * ( Baseline!F$87 * Baseline!B$16 )</f>
        <v>5.0814924018827319E-4</v>
      </c>
      <c r="AE979" s="48">
        <f t="shared" si="1"/>
        <v>3.4506957011865756E-2</v>
      </c>
      <c r="AF979" s="48">
        <f>M979 * ( Baseline!B$87 * Baseline!B$7 )</f>
        <v>1.114302547878169E-3</v>
      </c>
      <c r="AG979" s="48">
        <f>N979 * ( Baseline!D$87 * Baseline!B$11 )</f>
        <v>2.5694490277225436E-4</v>
      </c>
      <c r="AH979" s="48">
        <f>O979 * ( Baseline!F$87 * Baseline!B$16 )</f>
        <v>4.6024146028168837E-2</v>
      </c>
      <c r="AI979" s="48">
        <f>P979 * ( Baseline!H$87 * Baseline!B$18 )</f>
        <v>5.7989281925018856E-4</v>
      </c>
      <c r="AJ979" s="48">
        <f t="shared" si="2"/>
        <v>4.797528629806945E-2</v>
      </c>
      <c r="AK979" s="48">
        <f>Q979 * ( Baseline!B$87 * Baseline!B$7 )</f>
        <v>1.6871700633655983E-5</v>
      </c>
      <c r="AL979" s="48">
        <f>R979 * ( Baseline!D$87 * Baseline!B$11 )</f>
        <v>2.6986283783348689E-4</v>
      </c>
      <c r="AM979" s="48">
        <f>S979 * ( Baseline!F$87 * Baseline!B$16 )</f>
        <v>5.7275983410453205E-5</v>
      </c>
      <c r="AN979" s="48">
        <f>T979 * ( Baseline!H$87 * Baseline!B$18 )</f>
        <v>3.4658053597797819E-2</v>
      </c>
      <c r="AO979" s="48">
        <f t="shared" si="3"/>
        <v>3.5002064119675415E-2</v>
      </c>
      <c r="AP979" s="48"/>
      <c r="AQ979" s="48">
        <f>V979 * ( (1-Baseline!B$88-Baseline!B$87) + (1-B979)*Baseline!B$88 )</f>
        <v>9.7253562081983991E-2</v>
      </c>
      <c r="AR979" s="48">
        <f>W979 * ( (1-Baseline!B$88-Baseline!B$87) + (1-B979)*Baseline!B$88 )</f>
        <v>3.867615603136413E-4</v>
      </c>
      <c r="AS979" s="48">
        <f>X979 * ( (1-Baseline!B$88-Baseline!B$87) + (1-B979)*Baseline!B$88 )</f>
        <v>2.0083374744937518E-3</v>
      </c>
      <c r="AT979" s="48">
        <f>Y979 * ( (1-Baseline!B$88-Baseline!B$87) + (1-B979)*Baseline!B$88 )</f>
        <v>3.0787016584415857E-4</v>
      </c>
      <c r="AU979" s="48">
        <f t="shared" si="4"/>
        <v>9.9956531282635541E-2</v>
      </c>
      <c r="AV979" s="48">
        <f>AA979 * ( (1-Baseline!D$88-Baseline!D$87) + (1-B979)*Baseline!D$88 )</f>
        <v>3.1109008880637261E-4</v>
      </c>
      <c r="AW979" s="48">
        <f>AB979 * ( (1-Baseline!D$88-Baseline!D$87) + (1-B979)*Baseline!D$88 )</f>
        <v>2.5491734153879831E-2</v>
      </c>
      <c r="AX979" s="48">
        <f>AC979 * ( (1-Baseline!D$88-Baseline!D$87) + (1-B979)*Baseline!D$88 )</f>
        <v>3.7249156819032576E-4</v>
      </c>
      <c r="AY979" s="48">
        <f>AD979 * ( (1-Baseline!D$88-Baseline!D$87) + (1-B979)*Baseline!D$88 )</f>
        <v>3.9121862537971983E-4</v>
      </c>
      <c r="AZ979" s="48">
        <f t="shared" si="5"/>
        <v>2.6566534436256249E-2</v>
      </c>
      <c r="BA979" s="48">
        <f>AF979 * ( (1-Baseline!F$88-Baseline!F$87) + (1-Baseline!B$36)*Baseline!F$88 )</f>
        <v>8.0188777113466257E-4</v>
      </c>
      <c r="BB979" s="48">
        <f>AG979 * ( (1-Baseline!F$88-Baseline!F$87) + (1-Baseline!B$36)*Baseline!F$88 )</f>
        <v>1.8490577427180297E-4</v>
      </c>
      <c r="BC979" s="48">
        <f>AH979 * ( (1-Baseline!F$88-Baseline!F$87) + (1-Baseline!B$36)*Baseline!F$88 )</f>
        <v>3.3120448254543196E-2</v>
      </c>
      <c r="BD979" s="48">
        <f>AI979 * ( (1-Baseline!F$88-Baseline!F$87) + (1-Baseline!B$36)*Baseline!F$88 )</f>
        <v>4.1730942930265174E-4</v>
      </c>
      <c r="BE979" s="48">
        <f t="shared" si="6"/>
        <v>3.4524551229252312E-2</v>
      </c>
      <c r="BF979" s="48">
        <f>AK979 * ( (1-Baseline!H$88-Baseline!H$87) + (1-Baseline!B$36)*Baseline!H$88 )</f>
        <v>1.3367785846058307E-5</v>
      </c>
      <c r="BG979" s="48">
        <f>AL979 * ( (1-Baseline!H$88-Baseline!H$87) + (1-Baseline!B$36)*Baseline!H$88 )</f>
        <v>2.1381772367222831E-4</v>
      </c>
      <c r="BH979" s="48">
        <f>AM979 * ( (1-Baseline!H$88-Baseline!H$87) + (1-Baseline!B$36)*Baseline!H$88 )</f>
        <v>4.5380907175770277E-5</v>
      </c>
      <c r="BI979" s="48">
        <f>AN979 * ( (1-Baseline!H$88-Baseline!H$87) + (1-Baseline!B$36)*Baseline!H$88 )</f>
        <v>2.7460269026607167E-2</v>
      </c>
      <c r="BJ979" s="48">
        <f t="shared" si="7"/>
        <v>2.7732835443301223E-2</v>
      </c>
      <c r="BK979" s="48"/>
      <c r="BL979" s="48">
        <f t="shared" si="18"/>
        <v>0.9729585534235009</v>
      </c>
      <c r="BM979" s="48">
        <f t="shared" si="19"/>
        <v>3.8692975371468256E-3</v>
      </c>
      <c r="BN979" s="48">
        <f t="shared" si="20"/>
        <v>2.0092108526805593E-2</v>
      </c>
      <c r="BO979" s="48">
        <f t="shared" si="21"/>
        <v>3.0800405125466957E-3</v>
      </c>
      <c r="BP979" s="48">
        <f t="shared" si="8"/>
        <v>1</v>
      </c>
      <c r="BQ979" s="48">
        <f t="shared" si="22"/>
        <v>1.1709848326389816E-2</v>
      </c>
      <c r="BR979" s="48">
        <f t="shared" si="23"/>
        <v>0.95954307533203875</v>
      </c>
      <c r="BS979" s="48">
        <f t="shared" si="24"/>
        <v>1.4021082391611227E-2</v>
      </c>
      <c r="BT979" s="48">
        <f t="shared" si="25"/>
        <v>1.4725993949960239E-2</v>
      </c>
      <c r="BU979" s="48">
        <f t="shared" si="9"/>
        <v>1</v>
      </c>
      <c r="BV979" s="48">
        <f t="shared" si="26"/>
        <v>2.322659506302955E-2</v>
      </c>
      <c r="BW979" s="48">
        <f t="shared" si="27"/>
        <v>5.3557763298349289E-3</v>
      </c>
      <c r="BX979" s="48">
        <f t="shared" si="28"/>
        <v>0.95933030482031478</v>
      </c>
      <c r="BY979" s="48">
        <f t="shared" si="29"/>
        <v>1.208732378682071E-2</v>
      </c>
      <c r="BZ979" s="48">
        <f t="shared" si="10"/>
        <v>1</v>
      </c>
      <c r="CA979" s="48">
        <f t="shared" si="30"/>
        <v>4.8202016246727677E-4</v>
      </c>
      <c r="CB979" s="48">
        <f t="shared" si="31"/>
        <v>7.7099121043490452E-3</v>
      </c>
      <c r="CC979" s="48">
        <f t="shared" si="32"/>
        <v>1.6363601647783148E-3</v>
      </c>
      <c r="CD979" s="48">
        <f t="shared" si="33"/>
        <v>0.99017170756840533</v>
      </c>
      <c r="CE979" s="48">
        <f t="shared" si="11"/>
        <v>1</v>
      </c>
      <c r="CF979" s="48"/>
      <c r="CG979" s="48">
        <f t="shared" si="34"/>
        <v>0.9729585534235009</v>
      </c>
      <c r="CH979" s="48">
        <f t="shared" si="35"/>
        <v>3.8692975371468256E-3</v>
      </c>
      <c r="CI979" s="48">
        <f t="shared" si="36"/>
        <v>2.0092108526805593E-2</v>
      </c>
      <c r="CJ979" s="48">
        <f t="shared" si="37"/>
        <v>3.0800405125466957E-3</v>
      </c>
      <c r="CK979" s="48">
        <f t="shared" si="12"/>
        <v>1</v>
      </c>
      <c r="CL979" s="48">
        <f t="shared" si="38"/>
        <v>1.1709848326389816E-2</v>
      </c>
      <c r="CM979" s="48">
        <f t="shared" si="39"/>
        <v>0.95954307533203875</v>
      </c>
      <c r="CN979" s="48">
        <f t="shared" si="40"/>
        <v>1.4021082391611227E-2</v>
      </c>
      <c r="CO979" s="48">
        <f t="shared" si="41"/>
        <v>1.4725993949960239E-2</v>
      </c>
      <c r="CP979" s="48">
        <f t="shared" si="13"/>
        <v>1</v>
      </c>
      <c r="CQ979" s="48">
        <f t="shared" si="42"/>
        <v>2.322659506302955E-2</v>
      </c>
      <c r="CR979" s="48">
        <f t="shared" si="43"/>
        <v>5.3557763298349289E-3</v>
      </c>
      <c r="CS979" s="48">
        <f t="shared" si="44"/>
        <v>0.95933030482031478</v>
      </c>
      <c r="CT979" s="48">
        <f t="shared" si="45"/>
        <v>1.208732378682071E-2</v>
      </c>
      <c r="CU979" s="48">
        <f t="shared" si="14"/>
        <v>1</v>
      </c>
      <c r="CV979" s="48">
        <f t="shared" si="46"/>
        <v>4.8202016246727677E-4</v>
      </c>
      <c r="CW979" s="48">
        <f t="shared" si="47"/>
        <v>7.7099121043490452E-3</v>
      </c>
      <c r="CX979" s="48">
        <f t="shared" si="48"/>
        <v>1.6363601647783148E-3</v>
      </c>
      <c r="CY979" s="48">
        <f t="shared" si="49"/>
        <v>0.99017170756840533</v>
      </c>
      <c r="CZ979" s="48">
        <f t="shared" si="15"/>
        <v>1</v>
      </c>
      <c r="DA979" s="48"/>
      <c r="DB979" s="48">
        <f>(AQ979*Baseline!B$7 + AV979*Baseline!B$11 + BA979*Baseline!B$16 + BF979*Baseline!B$18)</f>
        <v>51133.725318054196</v>
      </c>
      <c r="DC979" s="48">
        <f>(AR979*Baseline!B$7 + AW979*Baseline!B$11 + BB979*Baseline!B$16 + BG979*Baseline!B$18)</f>
        <v>65266.337321513231</v>
      </c>
      <c r="DD979" s="48">
        <f>(AS979*Baseline!B$7 + AX979*Baseline!B$11 + BC979*Baseline!B$16 + BH979*Baseline!B$18)</f>
        <v>114810.69526594515</v>
      </c>
      <c r="DE979" s="48">
        <f>(AT979*Baseline!B$7 + AY979*Baseline!B$11 + BD979*Baseline!B$16 + BI979*Baseline!B$18)</f>
        <v>1259814.4986831904</v>
      </c>
      <c r="DF979" s="48">
        <f t="shared" si="16"/>
        <v>1491025.256588703</v>
      </c>
      <c r="DG979" s="48"/>
      <c r="DH979" s="48">
        <f t="shared" si="50"/>
        <v>3.4294338806199948E-2</v>
      </c>
      <c r="DI979" s="48">
        <f t="shared" si="51"/>
        <v>4.3772791260984552E-2</v>
      </c>
      <c r="DJ979" s="48">
        <f t="shared" si="52"/>
        <v>7.7001174030156286E-2</v>
      </c>
      <c r="DK979" s="48">
        <f t="shared" si="53"/>
        <v>0.84493169590265926</v>
      </c>
      <c r="DL979" s="48">
        <f t="shared" si="17"/>
        <v>1</v>
      </c>
      <c r="DM979" s="48"/>
      <c r="DN979" s="48">
        <f>DH979 / (Baseline!B$7/Baseline!B$17)</f>
        <v>3.6606951027354699</v>
      </c>
      <c r="DO979" s="48">
        <f>DI979 / (Baseline!B$11/Baseline!B$17)</f>
        <v>1.0566961318503878</v>
      </c>
      <c r="DP979" s="48">
        <f>DJ979 / (Baseline!B$16/Baseline!B$17)</f>
        <v>1.1899008415041081</v>
      </c>
      <c r="DQ979" s="48">
        <f>DK979 / (Baseline!B$18/Baseline!B$17)</f>
        <v>0.95526987461045421</v>
      </c>
      <c r="DR979" s="71"/>
      <c r="DS979" s="48">
        <f>(AU979*Baseline!B$34)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2.7523010942395332E-2</v>
      </c>
      <c r="DT979" s="48">
        <f>(AZ979*Baseline!B$34) + (Baseline!D$88*(1-Baseline!D$89)*Baseline!B$35) + (Baseline!D$88*Baseline!D$89*((1-Baseline!D$90)*Baseline!B$40 + Baseline!D$90*Baseline!B$41))</f>
        <v>1.0398548165438441E-2</v>
      </c>
      <c r="DU979" s="48">
        <f>(BE979*Baseline!B$34) + (Baseline!F$88*(1-Baseline!F$89)*Baseline!B$35) + (Baseline!F$88*Baseline!F$89*((1-Baseline!F$90)*Baseline!B$40 + Baseline!F$90*Baseline!B$41))</f>
        <v>1.2909322684387849E-2</v>
      </c>
      <c r="DV979" s="48">
        <f>(BJ979*Baseline!B$34) + (Baseline!H$88*(1-Baseline!H$89)*Baseline!B$35) + (Baseline!H$88*Baseline!H$89*((1-Baseline!H$90)*Baseline!B$40 + Baseline!H$90*Baseline!B$41))</f>
        <v>9.3049253164951846E-3</v>
      </c>
      <c r="DW979" s="48">
        <f>( DS979*Baseline!B$7 + DT979*Baseline!B$11 + DU979*Baseline!B$16 + DV979*Baseline!B$18 ) / Baseline!B$17</f>
        <v>9.7541482107751497E-3</v>
      </c>
    </row>
    <row r="980" spans="1:127">
      <c r="A980" s="7" t="s">
        <v>1317</v>
      </c>
      <c r="B980" s="1">
        <f>MIN( MAX( NORMINV( MCrands!B980, (B$5+B$4)/2, (B$5-B$4)/3.29 ), 0 ), 1 )</f>
        <v>0.6653427345819326</v>
      </c>
      <c r="C980" s="1">
        <f>MAX( NORMINV( MCrands!C980, (C$5+C$4)/2, (C$5-C$4)/3.29 ), 0 )</f>
        <v>2.1732307322592179</v>
      </c>
      <c r="D980" s="40"/>
      <c r="E980" s="40">
        <f>Baseline!B$33 * (C980 * Baseline!B$66*Baseline!B$66/Baseline!B$73 + Baseline!B$52*Baseline!B$52/Baseline!B$74 + Baseline!B$53*Baseline!B$53/Baseline!B$75 + Baseline!B$54*Baseline!B$54/Baseline!B$76)</f>
        <v>1.8194192668473714E-5</v>
      </c>
      <c r="F980" s="40">
        <f>Baseline!B$33 * (C980 * Baseline!B$66*Baseline!B$57/Baseline!B$73 + Baseline!B$52*Baseline!B$67/Baseline!B$74 + Baseline!B$53*Baseline!B$55/Baseline!B$75 + Baseline!B$54*Baseline!B$56/Baseline!B$76)</f>
        <v>3.9037954097877391E-8</v>
      </c>
      <c r="G980" s="1">
        <f>Baseline!B$33 * (C980 * Baseline!B$66*Baseline!B$58/Baseline!B$73 + Baseline!B$52*Baseline!B$59/Baseline!B$74 + Baseline!B$53*Baseline!B$68/Baseline!B$75 + Baseline!B$54*Baseline!B$60/Baseline!B$76)</f>
        <v>1.0762267969926639E-7</v>
      </c>
      <c r="H980" s="40">
        <f>Baseline!B$33 * (C980 * Baseline!B$66*Baseline!B$61/Baseline!B$73 + Baseline!B$52*Baseline!B$62/Baseline!B$74 + Baseline!B$53*Baseline!B$63/Baseline!B$75 + Baseline!B$54*Baseline!B$69/Baseline!B$76)</f>
        <v>1.6517029680805148E-9</v>
      </c>
      <c r="I980" s="40">
        <f>Baseline!B$33 * (C980 * Baseline!B$57*Baseline!B$66/Baseline!B$73 + Baseline!B$67*Baseline!B$52/Baseline!B$74 + Baseline!B$55*Baseline!B$53/Baseline!B$75 + Baseline!B$56*Baseline!B$54/Baseline!B$76)</f>
        <v>3.9037954097877391E-8</v>
      </c>
      <c r="J980" s="1">
        <f>Baseline!B$33 * (C980 * Baseline!B$57*Baseline!B$57/Baseline!B$73 + Baseline!B$67*Baseline!B$67/Baseline!B$74 + Baseline!B$55*Baseline!B$55/Baseline!B$75 + Baseline!B$56*Baseline!B$56/Baseline!B$76)</f>
        <v>1.7949605703268233E-6</v>
      </c>
      <c r="K980" s="40">
        <f>Baseline!B$33 * (C980 * Baseline!B$57*Baseline!B$58/Baseline!B$73 + Baseline!B$67*Baseline!B$59/Baseline!B$74 + Baseline!B$55*Baseline!B$68/Baseline!B$75 + Baseline!B$56*Baseline!B$60/Baseline!B$76)</f>
        <v>1.3929158097339611E-8</v>
      </c>
      <c r="L980" s="1">
        <f>Baseline!B$33 * (C980 * Baseline!B$57*Baseline!B$61/Baseline!B$73 + Baseline!B$67*Baseline!B$62/Baseline!B$74 + Baseline!B$55*Baseline!B$63/Baseline!B$75 + Baseline!B$56*Baseline!B$69/Baseline!B$76)</f>
        <v>1.4629414928987591E-8</v>
      </c>
      <c r="M980" s="40">
        <f>Baseline!B$33 * (C980 * Baseline!B$58*Baseline!B$66/Baseline!B$73 + Baseline!B$59*Baseline!B$52/Baseline!B$74 + Baseline!B$68*Baseline!B$53/Baseline!B$75 + Baseline!B$60*Baseline!B$54/Baseline!B$76)</f>
        <v>1.0762267969926639E-7</v>
      </c>
      <c r="N980" s="1">
        <f>Baseline!B$33 * (C980 * Baseline!B$58*Baseline!B$57/Baseline!B$73 + Baseline!B$59*Baseline!B$67/Baseline!B$74 + Baseline!B$68*Baseline!B$55/Baseline!B$75 + Baseline!B$60*Baseline!B$56/Baseline!B$76)</f>
        <v>1.3929158097339611E-8</v>
      </c>
      <c r="O980" s="1">
        <f>Baseline!B$33 * (C980 * Baseline!B$58*Baseline!B$58/Baseline!B$73 + Baseline!B$59*Baseline!B$59/Baseline!B$74 + Baseline!B$68*Baseline!B$68/Baseline!B$75 + Baseline!B$60*Baseline!B$60/Baseline!B$76)</f>
        <v>1.3250166654171208E-6</v>
      </c>
      <c r="P980" s="40">
        <f>Baseline!B$33 * (C980 * Baseline!B$58*Baseline!B$61/Baseline!B$73 + Baseline!B$59*Baseline!B$62/Baseline!B$74 + Baseline!B$68*Baseline!B$63/Baseline!B$75 + Baseline!B$60*Baseline!B$69/Baseline!B$76)</f>
        <v>1.6489610286297144E-9</v>
      </c>
      <c r="Q980" s="40">
        <f>Baseline!B$33 * (C980 * Baseline!B$61*Baseline!B$66/Baseline!B$73 + Baseline!B$62*Baseline!B$52/Baseline!B$74 + Baseline!B$63*Baseline!B$53/Baseline!B$75 + Baseline!B$69*Baseline!B$54/Baseline!B$76)</f>
        <v>1.6517029680805148E-9</v>
      </c>
      <c r="R980" s="40">
        <f>Baseline!B$33 * (C980 * Baseline!B$61*Baseline!B$57/Baseline!B$73 + Baseline!B$62*Baseline!B$67/Baseline!B$74 + Baseline!B$63*Baseline!B$55/Baseline!B$75 + Baseline!B$69*Baseline!B$56/Baseline!B$76)</f>
        <v>1.4629414928987591E-8</v>
      </c>
      <c r="S980" s="40">
        <f>Baseline!B$33 * (C980 * Baseline!B$61*Baseline!B$58/Baseline!B$73 + Baseline!B$62*Baseline!B$59/Baseline!B$74 + Baseline!B$63*Baseline!B$68/Baseline!B$75 + Baseline!B$69*Baseline!B$60/Baseline!B$76)</f>
        <v>1.6489610286297144E-9</v>
      </c>
      <c r="T980" s="40">
        <f>Baseline!B$33 * (C980 * Baseline!B$61*Baseline!B$61/Baseline!B$73 + Baseline!B$62*Baseline!B$62/Baseline!B$74 + Baseline!B$63*Baseline!B$63/Baseline!B$75 + Baseline!B$69*Baseline!B$69/Baseline!B$76)</f>
        <v>9.8551802066625154E-8</v>
      </c>
      <c r="U980" s="40"/>
      <c r="V980" s="40">
        <f>E980 * ( Baseline!B$87 * Baseline!B$7 )</f>
        <v>0.18883752570608867</v>
      </c>
      <c r="W980" s="40">
        <f>F980 * ( Baseline!D$87 * Baseline!B$11 )</f>
        <v>7.2011735566778639E-4</v>
      </c>
      <c r="X980" s="40">
        <f>G980 * ( Baseline!F$87 * Baseline!B$16 )</f>
        <v>3.7382490175278727E-3</v>
      </c>
      <c r="Y980" s="40">
        <f>H980 * ( Baseline!H$87 * Baseline!B$18 )</f>
        <v>5.8086010904086064E-4</v>
      </c>
      <c r="Z980" s="48">
        <f t="shared" si="0"/>
        <v>0.19387675218832517</v>
      </c>
      <c r="AA980" s="40">
        <f>I980 * ( Baseline!B$87 * Baseline!B$7 )</f>
        <v>4.0517492558186946E-4</v>
      </c>
      <c r="AB980" s="1">
        <f>J980 * ( Baseline!D$87 * Baseline!B$11 )</f>
        <v>3.3110911913848871E-2</v>
      </c>
      <c r="AC980" s="1">
        <f>K980 * ( Baseline!F$87 * Baseline!B$16 )</f>
        <v>4.8382610169039636E-4</v>
      </c>
      <c r="AD980" s="1">
        <f>L980 * ( Baseline!F$87 * Baseline!B$16 )</f>
        <v>5.0814936162259716E-4</v>
      </c>
      <c r="AE980" s="48">
        <f t="shared" si="1"/>
        <v>3.4508062302743739E-2</v>
      </c>
      <c r="AF980" s="48">
        <f>M980 * ( Baseline!B$87 * Baseline!B$7 )</f>
        <v>1.117015792598686E-3</v>
      </c>
      <c r="AG980" s="48">
        <f>N980 * ( Baseline!D$87 * Baseline!B$11 )</f>
        <v>2.5694554767356857E-4</v>
      </c>
      <c r="AH980" s="48">
        <f>O980 * ( Baseline!F$87 * Baseline!B$16 )</f>
        <v>4.6024149013429307E-2</v>
      </c>
      <c r="AI980" s="48">
        <f>P980 * ( Baseline!H$87 * Baseline!B$18 )</f>
        <v>5.7989584168822268E-4</v>
      </c>
      <c r="AJ980" s="48">
        <f t="shared" si="2"/>
        <v>4.7978006195389784E-2</v>
      </c>
      <c r="AK980" s="48">
        <f>Q980 * ( Baseline!B$87 * Baseline!B$7 )</f>
        <v>1.7143025105707662E-5</v>
      </c>
      <c r="AL980" s="48">
        <f>R980 * ( Baseline!D$87 * Baseline!B$11 )</f>
        <v>2.6986290232361833E-4</v>
      </c>
      <c r="AM980" s="48">
        <f>S980 * ( Baseline!F$87 * Baseline!B$16 )</f>
        <v>5.7276281936499664E-5</v>
      </c>
      <c r="AN980" s="48">
        <f>T980 * ( Baseline!H$87 * Baseline!B$18 )</f>
        <v>3.4658053900041619E-2</v>
      </c>
      <c r="AO980" s="48">
        <f t="shared" si="3"/>
        <v>3.5002336109407443E-2</v>
      </c>
      <c r="AP980" s="48"/>
      <c r="AQ980" s="48">
        <f>V980 * ( (1-Baseline!B$88-Baseline!B$87) + (1-B980)*Baseline!B$88 )</f>
        <v>7.2975311242950605E-2</v>
      </c>
      <c r="AR980" s="48">
        <f>W980 * ( (1-Baseline!B$88-Baseline!B$87) + (1-B980)*Baseline!B$88 )</f>
        <v>2.7828572718697131E-4</v>
      </c>
      <c r="AS980" s="48">
        <f>X980 * ( (1-Baseline!B$88-Baseline!B$87) + (1-B980)*Baseline!B$88 )</f>
        <v>1.4446275153082826E-3</v>
      </c>
      <c r="AT980" s="48">
        <f>Y980 * ( (1-Baseline!B$88-Baseline!B$87) + (1-B980)*Baseline!B$88 )</f>
        <v>2.2447046521804911E-4</v>
      </c>
      <c r="AU980" s="48">
        <f t="shared" si="4"/>
        <v>7.4922694950663907E-2</v>
      </c>
      <c r="AV980" s="48">
        <f>AA980 * ( (1-Baseline!D$88-Baseline!D$87) + (1-B980)*Baseline!D$88 )</f>
        <v>2.8091784649112334E-4</v>
      </c>
      <c r="AW980" s="48">
        <f>AB980 * ( (1-Baseline!D$88-Baseline!D$87) + (1-B980)*Baseline!D$88 )</f>
        <v>2.2956618198517464E-2</v>
      </c>
      <c r="AX980" s="48">
        <f>AC980 * ( (1-Baseline!D$88-Baseline!D$87) + (1-B980)*Baseline!D$88 )</f>
        <v>3.3544866175485579E-4</v>
      </c>
      <c r="AY980" s="48">
        <f>AD980 * ( (1-Baseline!D$88-Baseline!D$87) + (1-B980)*Baseline!D$88 )</f>
        <v>3.5231258241822131E-4</v>
      </c>
      <c r="AZ980" s="48">
        <f t="shared" si="5"/>
        <v>2.3925297289181663E-2</v>
      </c>
      <c r="BA980" s="48">
        <f>AF980 * ( (1-Baseline!F$88-Baseline!F$87) + (1-Baseline!B$36)*Baseline!F$88 )</f>
        <v>8.0384030885937764E-4</v>
      </c>
      <c r="BB980" s="48">
        <f>AG980 * ( (1-Baseline!F$88-Baseline!F$87) + (1-Baseline!B$36)*Baseline!F$88 )</f>
        <v>1.849062383634255E-4</v>
      </c>
      <c r="BC980" s="48">
        <f>AH980 * ( (1-Baseline!F$88-Baseline!F$87) + (1-Baseline!B$36)*Baseline!F$88 )</f>
        <v>3.3120450402832159E-2</v>
      </c>
      <c r="BD980" s="48">
        <f>AI980 * ( (1-Baseline!F$88-Baseline!F$87) + (1-Baseline!B$36)*Baseline!F$88 )</f>
        <v>4.1731160434577911E-4</v>
      </c>
      <c r="BE980" s="48">
        <f t="shared" si="6"/>
        <v>3.4526508554400738E-2</v>
      </c>
      <c r="BF980" s="48">
        <f>AK980 * ( (1-Baseline!H$88-Baseline!H$87) + (1-Baseline!B$36)*Baseline!H$88 )</f>
        <v>1.3582761651754294E-5</v>
      </c>
      <c r="BG980" s="48">
        <f>AL980 * ( (1-Baseline!H$88-Baseline!H$87) + (1-Baseline!B$36)*Baseline!H$88 )</f>
        <v>2.1381777476904925E-4</v>
      </c>
      <c r="BH980" s="48">
        <f>AM980 * ( (1-Baseline!H$88-Baseline!H$87) + (1-Baseline!B$36)*Baseline!H$88 )</f>
        <v>4.5381143703927411E-5</v>
      </c>
      <c r="BI980" s="48">
        <f>AN980 * ( (1-Baseline!H$88-Baseline!H$87) + (1-Baseline!B$36)*Baseline!H$88 )</f>
        <v>2.7460269266080972E-2</v>
      </c>
      <c r="BJ980" s="48">
        <f t="shared" si="7"/>
        <v>2.7733050946205703E-2</v>
      </c>
      <c r="BK980" s="48"/>
      <c r="BL980" s="48">
        <f t="shared" si="18"/>
        <v>0.97400809315527637</v>
      </c>
      <c r="BM980" s="48">
        <f t="shared" si="19"/>
        <v>3.7143048227272204E-3</v>
      </c>
      <c r="BN980" s="48">
        <f t="shared" si="20"/>
        <v>1.9281574378224919E-2</v>
      </c>
      <c r="BO980" s="48">
        <f t="shared" si="21"/>
        <v>2.9960276437715093E-3</v>
      </c>
      <c r="BP980" s="48">
        <f t="shared" si="8"/>
        <v>1</v>
      </c>
      <c r="BQ980" s="48">
        <f t="shared" si="22"/>
        <v>1.174145688121277E-2</v>
      </c>
      <c r="BR980" s="48">
        <f t="shared" si="23"/>
        <v>0.9595123488349625</v>
      </c>
      <c r="BS980" s="48">
        <f t="shared" si="24"/>
        <v>1.4020668487431337E-2</v>
      </c>
      <c r="BT980" s="48">
        <f t="shared" si="25"/>
        <v>1.4725525796393215E-2</v>
      </c>
      <c r="BU980" s="48">
        <f t="shared" si="9"/>
        <v>0.99999999999999978</v>
      </c>
      <c r="BV980" s="48">
        <f t="shared" si="26"/>
        <v>2.3281830179638023E-2</v>
      </c>
      <c r="BW980" s="48">
        <f t="shared" si="27"/>
        <v>5.3554861497820743E-3</v>
      </c>
      <c r="BX980" s="48">
        <f t="shared" si="28"/>
        <v>0.95927598212390441</v>
      </c>
      <c r="BY980" s="48">
        <f t="shared" si="29"/>
        <v>1.2086701546675464E-2</v>
      </c>
      <c r="BZ980" s="48">
        <f t="shared" si="10"/>
        <v>1</v>
      </c>
      <c r="CA980" s="48">
        <f t="shared" si="30"/>
        <v>4.8976802725747776E-4</v>
      </c>
      <c r="CB980" s="48">
        <f t="shared" si="31"/>
        <v>7.7098540360307066E-3</v>
      </c>
      <c r="CC980" s="48">
        <f t="shared" si="32"/>
        <v>1.6363559779973011E-3</v>
      </c>
      <c r="CD980" s="48">
        <f t="shared" si="33"/>
        <v>0.99016402195871456</v>
      </c>
      <c r="CE980" s="48">
        <f t="shared" si="11"/>
        <v>1</v>
      </c>
      <c r="CF980" s="48"/>
      <c r="CG980" s="48">
        <f t="shared" si="34"/>
        <v>0.97400809315527637</v>
      </c>
      <c r="CH980" s="48">
        <f t="shared" si="35"/>
        <v>3.7143048227272204E-3</v>
      </c>
      <c r="CI980" s="48">
        <f t="shared" si="36"/>
        <v>1.9281574378224919E-2</v>
      </c>
      <c r="CJ980" s="48">
        <f t="shared" si="37"/>
        <v>2.9960276437715093E-3</v>
      </c>
      <c r="CK980" s="48">
        <f t="shared" si="12"/>
        <v>1</v>
      </c>
      <c r="CL980" s="48">
        <f t="shared" si="38"/>
        <v>1.174145688121277E-2</v>
      </c>
      <c r="CM980" s="48">
        <f t="shared" si="39"/>
        <v>0.9595123488349625</v>
      </c>
      <c r="CN980" s="48">
        <f t="shared" si="40"/>
        <v>1.4020668487431337E-2</v>
      </c>
      <c r="CO980" s="48">
        <f t="shared" si="41"/>
        <v>1.4725525796393215E-2</v>
      </c>
      <c r="CP980" s="48">
        <f t="shared" si="13"/>
        <v>0.99999999999999978</v>
      </c>
      <c r="CQ980" s="48">
        <f t="shared" si="42"/>
        <v>2.3281830179638023E-2</v>
      </c>
      <c r="CR980" s="48">
        <f t="shared" si="43"/>
        <v>5.3554861497820743E-3</v>
      </c>
      <c r="CS980" s="48">
        <f t="shared" si="44"/>
        <v>0.95927598212390441</v>
      </c>
      <c r="CT980" s="48">
        <f t="shared" si="45"/>
        <v>1.2086701546675464E-2</v>
      </c>
      <c r="CU980" s="48">
        <f t="shared" si="14"/>
        <v>1</v>
      </c>
      <c r="CV980" s="48">
        <f t="shared" si="46"/>
        <v>4.8976802725747776E-4</v>
      </c>
      <c r="CW980" s="48">
        <f t="shared" si="47"/>
        <v>7.7098540360307066E-3</v>
      </c>
      <c r="CX980" s="48">
        <f t="shared" si="48"/>
        <v>1.6363559779973011E-3</v>
      </c>
      <c r="CY980" s="48">
        <f t="shared" si="49"/>
        <v>0.99016402195871456</v>
      </c>
      <c r="CZ980" s="48">
        <f t="shared" si="15"/>
        <v>1</v>
      </c>
      <c r="DA980" s="48"/>
      <c r="DB980" s="48">
        <f>(AQ980*Baseline!B$7 + AV980*Baseline!B$11 + BA980*Baseline!B$16 + BF980*Baseline!B$18)</f>
        <v>39310.452948099904</v>
      </c>
      <c r="DC980" s="48">
        <f>(AR980*Baseline!B$7 + AW980*Baseline!B$11 + BB980*Baseline!B$16 + BG980*Baseline!B$18)</f>
        <v>59777.037374470841</v>
      </c>
      <c r="DD980" s="48">
        <f>(AS980*Baseline!B$7 + AX980*Baseline!B$11 + BC980*Baseline!B$16 + BH980*Baseline!B$18)</f>
        <v>114457.87345056591</v>
      </c>
      <c r="DE980" s="48">
        <f>(AT980*Baseline!B$7 + AY980*Baseline!B$11 + BD980*Baseline!B$16 + BI980*Baseline!B$18)</f>
        <v>1259690.6319708382</v>
      </c>
      <c r="DF980" s="48">
        <f t="shared" si="16"/>
        <v>1473235.9957439748</v>
      </c>
      <c r="DG980" s="48"/>
      <c r="DH980" s="48">
        <f t="shared" si="50"/>
        <v>2.6683065755699498E-2</v>
      </c>
      <c r="DI980" s="48">
        <f t="shared" si="51"/>
        <v>4.0575330461080555E-2</v>
      </c>
      <c r="DJ980" s="48">
        <f t="shared" si="52"/>
        <v>7.7691472229312053E-2</v>
      </c>
      <c r="DK980" s="48">
        <f t="shared" si="53"/>
        <v>0.85505013155390797</v>
      </c>
      <c r="DL980" s="48">
        <f t="shared" si="17"/>
        <v>1</v>
      </c>
      <c r="DM980" s="48"/>
      <c r="DN980" s="48">
        <f>DH980 / (Baseline!B$7/Baseline!B$17)</f>
        <v>2.8482417663698687</v>
      </c>
      <c r="DO980" s="48">
        <f>DI980 / (Baseline!B$11/Baseline!B$17)</f>
        <v>0.97950789775179303</v>
      </c>
      <c r="DP980" s="48">
        <f>DJ980 / (Baseline!B$16/Baseline!B$17)</f>
        <v>1.2005680348087522</v>
      </c>
      <c r="DQ980" s="48">
        <f>DK980 / (Baseline!B$18/Baseline!B$17)</f>
        <v>0.96670965939151399</v>
      </c>
      <c r="DR980" s="71"/>
      <c r="DS980" s="48">
        <f>(AU980*Baseline!B$34)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2.3767935492599587E-2</v>
      </c>
      <c r="DT980" s="48">
        <f>(AZ980*Baseline!B$34) + (Baseline!D$88*(1-Baseline!D$89)*Baseline!B$35) + (Baseline!D$88*Baseline!D$89*((1-Baseline!D$90)*Baseline!B$40 + Baseline!D$90*Baseline!B$41))</f>
        <v>1.0002362593377253E-2</v>
      </c>
      <c r="DU980" s="48">
        <f>(BE980*Baseline!B$34) + (Baseline!F$88*(1-Baseline!F$89)*Baseline!B$35) + (Baseline!F$88*Baseline!F$89*((1-Baseline!F$90)*Baseline!B$40 + Baseline!F$90*Baseline!B$41))</f>
        <v>1.2909616283160114E-2</v>
      </c>
      <c r="DV980" s="48">
        <f>(BJ980*Baseline!B$34) + (Baseline!H$88*(1-Baseline!H$89)*Baseline!B$35) + (Baseline!H$88*Baseline!H$89*((1-Baseline!H$90)*Baseline!B$40 + Baseline!H$90*Baseline!B$41))</f>
        <v>9.3049576419308565E-3</v>
      </c>
      <c r="DW980" s="48">
        <f>( DS980*Baseline!B$7 + DT980*Baseline!B$11 + DU980*Baseline!B$16 + DV980*Baseline!B$18 ) / Baseline!B$17</f>
        <v>9.7026056134629085E-3</v>
      </c>
    </row>
    <row r="981" spans="1:127">
      <c r="A981" s="7" t="s">
        <v>1318</v>
      </c>
      <c r="B981" s="1">
        <f>MIN( MAX( NORMINV( MCrands!B981, (B$5+B$4)/2, (B$5-B$4)/3.29 ), 0 ), 1 )</f>
        <v>0.564219225540187</v>
      </c>
      <c r="C981" s="1">
        <f>MAX( NORMINV( MCrands!C981, (C$5+C$4)/2, (C$5-C$4)/3.29 ), 0 )</f>
        <v>2.2997084783223958</v>
      </c>
      <c r="D981" s="40"/>
      <c r="E981" s="40">
        <f>Baseline!B$33 * (C981 * Baseline!B$66*Baseline!B$66/Baseline!B$73 + Baseline!B$52*Baseline!B$52/Baseline!B$74 + Baseline!B$53*Baseline!B$53/Baseline!B$75 + Baseline!B$54*Baseline!B$54/Baseline!B$76)</f>
        <v>1.9252563852160429E-5</v>
      </c>
      <c r="F981" s="40">
        <f>Baseline!B$33 * (C981 * Baseline!B$66*Baseline!B$57/Baseline!B$73 + Baseline!B$52*Baseline!B$67/Baseline!B$74 + Baseline!B$53*Baseline!B$55/Baseline!B$75 + Baseline!B$54*Baseline!B$56/Baseline!B$76)</f>
        <v>3.9179494878042779E-8</v>
      </c>
      <c r="G981" s="1">
        <f>Baseline!B$33 * (C981 * Baseline!B$66*Baseline!B$58/Baseline!B$73 + Baseline!B$52*Baseline!B$59/Baseline!B$74 + Baseline!B$53*Baseline!B$68/Baseline!B$75 + Baseline!B$54*Baseline!B$60/Baseline!B$76)</f>
        <v>1.0797063411717297E-7</v>
      </c>
      <c r="H981" s="40">
        <f>Baseline!B$33 * (C981 * Baseline!B$66*Baseline!B$61/Baseline!B$73 + Baseline!B$52*Baseline!B$62/Baseline!B$74 + Baseline!B$53*Baseline!B$63/Baseline!B$75 + Baseline!B$54*Baseline!B$69/Baseline!B$76)</f>
        <v>1.6864984098711735E-9</v>
      </c>
      <c r="I981" s="40">
        <f>Baseline!B$33 * (C981 * Baseline!B$57*Baseline!B$66/Baseline!B$73 + Baseline!B$67*Baseline!B$52/Baseline!B$74 + Baseline!B$55*Baseline!B$53/Baseline!B$75 + Baseline!B$56*Baseline!B$54/Baseline!B$76)</f>
        <v>3.9179494878042779E-8</v>
      </c>
      <c r="J981" s="1">
        <f>Baseline!B$33 * (C981 * Baseline!B$57*Baseline!B$57/Baseline!B$73 + Baseline!B$67*Baseline!B$67/Baseline!B$74 + Baseline!B$55*Baseline!B$55/Baseline!B$75 + Baseline!B$56*Baseline!B$56/Baseline!B$76)</f>
        <v>1.794960589255714E-6</v>
      </c>
      <c r="K981" s="40">
        <f>Baseline!B$33 * (C981 * Baseline!B$57*Baseline!B$58/Baseline!B$73 + Baseline!B$67*Baseline!B$59/Baseline!B$74 + Baseline!B$55*Baseline!B$68/Baseline!B$75 + Baseline!B$56*Baseline!B$60/Baseline!B$76)</f>
        <v>1.3929204630862569E-8</v>
      </c>
      <c r="L981" s="1">
        <f>Baseline!B$33 * (C981 * Baseline!B$57*Baseline!B$61/Baseline!B$73 + Baseline!B$67*Baseline!B$62/Baseline!B$74 + Baseline!B$55*Baseline!B$63/Baseline!B$75 + Baseline!B$56*Baseline!B$69/Baseline!B$76)</f>
        <v>1.4629419582339887E-8</v>
      </c>
      <c r="M981" s="40">
        <f>Baseline!B$33 * (C981 * Baseline!B$58*Baseline!B$66/Baseline!B$73 + Baseline!B$59*Baseline!B$52/Baseline!B$74 + Baseline!B$68*Baseline!B$53/Baseline!B$75 + Baseline!B$60*Baseline!B$54/Baseline!B$76)</f>
        <v>1.0797063411717297E-7</v>
      </c>
      <c r="N981" s="1">
        <f>Baseline!B$33 * (C981 * Baseline!B$58*Baseline!B$57/Baseline!B$73 + Baseline!B$59*Baseline!B$67/Baseline!B$74 + Baseline!B$68*Baseline!B$55/Baseline!B$75 + Baseline!B$60*Baseline!B$56/Baseline!B$76)</f>
        <v>1.3929204630862569E-8</v>
      </c>
      <c r="O981" s="1">
        <f>Baseline!B$33 * (C981 * Baseline!B$58*Baseline!B$58/Baseline!B$73 + Baseline!B$59*Baseline!B$59/Baseline!B$74 + Baseline!B$68*Baseline!B$68/Baseline!B$75 + Baseline!B$60*Baseline!B$60/Baseline!B$76)</f>
        <v>1.3250167798120312E-6</v>
      </c>
      <c r="P981" s="40">
        <f>Baseline!B$33 * (C981 * Baseline!B$58*Baseline!B$61/Baseline!B$73 + Baseline!B$59*Baseline!B$62/Baseline!B$74 + Baseline!B$68*Baseline!B$63/Baseline!B$75 + Baseline!B$60*Baseline!B$69/Baseline!B$76)</f>
        <v>1.6489724681207745E-9</v>
      </c>
      <c r="Q981" s="40">
        <f>Baseline!B$33 * (C981 * Baseline!B$61*Baseline!B$66/Baseline!B$73 + Baseline!B$62*Baseline!B$52/Baseline!B$74 + Baseline!B$63*Baseline!B$53/Baseline!B$75 + Baseline!B$69*Baseline!B$54/Baseline!B$76)</f>
        <v>1.6864984098711735E-9</v>
      </c>
      <c r="R981" s="40">
        <f>Baseline!B$33 * (C981 * Baseline!B$61*Baseline!B$57/Baseline!B$73 + Baseline!B$62*Baseline!B$67/Baseline!B$74 + Baseline!B$63*Baseline!B$55/Baseline!B$75 + Baseline!B$69*Baseline!B$56/Baseline!B$76)</f>
        <v>1.4629419582339887E-8</v>
      </c>
      <c r="S981" s="40">
        <f>Baseline!B$33 * (C981 * Baseline!B$61*Baseline!B$58/Baseline!B$73 + Baseline!B$62*Baseline!B$59/Baseline!B$74 + Baseline!B$63*Baseline!B$68/Baseline!B$75 + Baseline!B$69*Baseline!B$60/Baseline!B$76)</f>
        <v>1.6489724681207745E-9</v>
      </c>
      <c r="T981" s="40">
        <f>Baseline!B$33 * (C981 * Baseline!B$61*Baseline!B$61/Baseline!B$73 + Baseline!B$62*Baseline!B$62/Baseline!B$74 + Baseline!B$63*Baseline!B$63/Baseline!B$75 + Baseline!B$69*Baseline!B$69/Baseline!B$76)</f>
        <v>9.8551803210574252E-8</v>
      </c>
      <c r="U981" s="40"/>
      <c r="V981" s="40">
        <f>E981 * ( Baseline!B$87 * Baseline!B$7 )</f>
        <v>0.1998223602215731</v>
      </c>
      <c r="W981" s="40">
        <f>F981 * ( Baseline!D$87 * Baseline!B$11 )</f>
        <v>7.2272830121263498E-4</v>
      </c>
      <c r="X981" s="40">
        <f>G981 * ( Baseline!F$87 * Baseline!B$16 )</f>
        <v>3.7503351341765054E-3</v>
      </c>
      <c r="Y981" s="40">
        <f>H981 * ( Baseline!H$87 * Baseline!B$18 )</f>
        <v>5.9309674268700281E-4</v>
      </c>
      <c r="Z981" s="48">
        <f t="shared" si="0"/>
        <v>0.20488852039964925</v>
      </c>
      <c r="AA981" s="40">
        <f>I981 * ( Baseline!B$87 * Baseline!B$7 )</f>
        <v>4.0664397733920597E-4</v>
      </c>
      <c r="AB981" s="1">
        <f>J981 * ( Baseline!D$87 * Baseline!B$11 )</f>
        <v>3.3110912263022464E-2</v>
      </c>
      <c r="AC981" s="1">
        <f>K981 * ( Baseline!F$87 * Baseline!B$16 )</f>
        <v>4.8382771802160988E-4</v>
      </c>
      <c r="AD981" s="1">
        <f>L981 * ( Baseline!F$87 * Baseline!B$16 )</f>
        <v>5.0814952325571843E-4</v>
      </c>
      <c r="AE981" s="48">
        <f t="shared" si="1"/>
        <v>3.4509533481638995E-2</v>
      </c>
      <c r="AF981" s="48">
        <f>M981 * ( Baseline!B$87 * Baseline!B$7 )</f>
        <v>1.1206272115021382E-3</v>
      </c>
      <c r="AG981" s="48">
        <f>N981 * ( Baseline!D$87 * Baseline!B$11 )</f>
        <v>2.5694640605865244E-4</v>
      </c>
      <c r="AH981" s="48">
        <f>O981 * ( Baseline!F$87 * Baseline!B$16 )</f>
        <v>4.6024152986910205E-2</v>
      </c>
      <c r="AI981" s="48">
        <f>P981 * ( Baseline!H$87 * Baseline!B$18 )</f>
        <v>5.7989986465370306E-4</v>
      </c>
      <c r="AJ981" s="48">
        <f t="shared" si="2"/>
        <v>4.7981626469124697E-2</v>
      </c>
      <c r="AK981" s="48">
        <f>Q981 * ( Baseline!B$87 * Baseline!B$7 )</f>
        <v>1.7504166996052908E-5</v>
      </c>
      <c r="AL981" s="48">
        <f>R981 * ( Baseline!D$87 * Baseline!B$11 )</f>
        <v>2.6986298816212672E-4</v>
      </c>
      <c r="AM981" s="48">
        <f>S981 * ( Baseline!F$87 * Baseline!B$16 )</f>
        <v>5.7276679284589636E-5</v>
      </c>
      <c r="AN981" s="48">
        <f>T981 * ( Baseline!H$87 * Baseline!B$18 )</f>
        <v>3.4658054302338162E-2</v>
      </c>
      <c r="AO981" s="48">
        <f t="shared" si="3"/>
        <v>3.5002698136780933E-2</v>
      </c>
      <c r="AP981" s="48"/>
      <c r="AQ981" s="48">
        <f>V981 * ( (1-Baseline!B$88-Baseline!B$87) + (1-B981)*Baseline!B$88 )</f>
        <v>9.5204342289284302E-2</v>
      </c>
      <c r="AR981" s="48">
        <f>W981 * ( (1-Baseline!B$88-Baseline!B$87) + (1-B981)*Baseline!B$88 )</f>
        <v>3.4434020544299514E-4</v>
      </c>
      <c r="AS981" s="48">
        <f>X981 * ( (1-Baseline!B$88-Baseline!B$87) + (1-B981)*Baseline!B$88 )</f>
        <v>1.7868280077252413E-3</v>
      </c>
      <c r="AT981" s="48">
        <f>Y981 * ( (1-Baseline!B$88-Baseline!B$87) + (1-B981)*Baseline!B$88 )</f>
        <v>2.8257791189545216E-4</v>
      </c>
      <c r="AU981" s="48">
        <f t="shared" si="4"/>
        <v>9.7618088414347992E-2</v>
      </c>
      <c r="AV981" s="48">
        <f>AA981 * ( (1-Baseline!D$88-Baseline!D$87) + (1-B981)*Baseline!D$88 )</f>
        <v>3.0035870371944624E-4</v>
      </c>
      <c r="AW981" s="48">
        <f>AB981 * ( (1-Baseline!D$88-Baseline!D$87) + (1-B981)*Baseline!D$88 )</f>
        <v>2.4456653093361567E-2</v>
      </c>
      <c r="AX981" s="48">
        <f>AC981 * ( (1-Baseline!D$88-Baseline!D$87) + (1-B981)*Baseline!D$88 )</f>
        <v>3.5736879016232636E-4</v>
      </c>
      <c r="AY981" s="48">
        <f>AD981 * ( (1-Baseline!D$88-Baseline!D$87) + (1-B981)*Baseline!D$88 )</f>
        <v>3.7533356106594147E-4</v>
      </c>
      <c r="AZ981" s="48">
        <f t="shared" si="5"/>
        <v>2.5489714148309282E-2</v>
      </c>
      <c r="BA981" s="48">
        <f>AF981 * ( (1-Baseline!F$88-Baseline!F$87) + (1-Baseline!B$36)*Baseline!F$88 )</f>
        <v>8.0643920146770672E-4</v>
      </c>
      <c r="BB981" s="48">
        <f>AG981 * ( (1-Baseline!F$88-Baseline!F$87) + (1-Baseline!B$36)*Baseline!F$88 )</f>
        <v>1.849068560848002E-4</v>
      </c>
      <c r="BC981" s="48">
        <f>AH981 * ( (1-Baseline!F$88-Baseline!F$87) + (1-Baseline!B$36)*Baseline!F$88 )</f>
        <v>3.3120453262276167E-2</v>
      </c>
      <c r="BD981" s="48">
        <f>AI981 * ( (1-Baseline!F$88-Baseline!F$87) + (1-Baseline!B$36)*Baseline!F$88 )</f>
        <v>4.1731449940047368E-4</v>
      </c>
      <c r="BE981" s="48">
        <f t="shared" si="6"/>
        <v>3.452911381922915E-2</v>
      </c>
      <c r="BF981" s="48">
        <f>AK981 * ( (1-Baseline!H$88-Baseline!H$87) + (1-Baseline!B$36)*Baseline!H$88 )</f>
        <v>1.3868901594312639E-5</v>
      </c>
      <c r="BG981" s="48">
        <f>AL981 * ( (1-Baseline!H$88-Baseline!H$87) + (1-Baseline!B$36)*Baseline!H$88 )</f>
        <v>2.1381784278061623E-4</v>
      </c>
      <c r="BH981" s="48">
        <f>AM981 * ( (1-Baseline!H$88-Baseline!H$87) + (1-Baseline!B$36)*Baseline!H$88 )</f>
        <v>4.5381458530766055E-5</v>
      </c>
      <c r="BI981" s="48">
        <f>AN981 * ( (1-Baseline!H$88-Baseline!H$87) + (1-Baseline!B$36)*Baseline!H$88 )</f>
        <v>2.746026958482857E-2</v>
      </c>
      <c r="BJ981" s="48">
        <f t="shared" si="7"/>
        <v>2.7733337787734264E-2</v>
      </c>
      <c r="BK981" s="48"/>
      <c r="BL981" s="48">
        <f t="shared" si="18"/>
        <v>0.97527357722045993</v>
      </c>
      <c r="BM981" s="48">
        <f t="shared" si="19"/>
        <v>3.5274221308392649E-3</v>
      </c>
      <c r="BN981" s="48">
        <f t="shared" si="20"/>
        <v>1.8304271644215192E-2</v>
      </c>
      <c r="BO981" s="48">
        <f t="shared" si="21"/>
        <v>2.8947290044855933E-3</v>
      </c>
      <c r="BP981" s="48">
        <f t="shared" si="8"/>
        <v>1</v>
      </c>
      <c r="BQ981" s="48">
        <f t="shared" si="22"/>
        <v>1.1783525777175844E-2</v>
      </c>
      <c r="BR981" s="48">
        <f t="shared" si="23"/>
        <v>0.95947145389952393</v>
      </c>
      <c r="BS981" s="48">
        <f t="shared" si="24"/>
        <v>1.4020117608342441E-2</v>
      </c>
      <c r="BT981" s="48">
        <f t="shared" si="25"/>
        <v>1.4724902714957954E-2</v>
      </c>
      <c r="BU981" s="48">
        <f t="shared" si="9"/>
        <v>1.0000000000000002</v>
      </c>
      <c r="BV981" s="48">
        <f t="shared" si="26"/>
        <v>2.3355340240982483E-2</v>
      </c>
      <c r="BW981" s="48">
        <f t="shared" si="27"/>
        <v>5.3550999615236631E-3</v>
      </c>
      <c r="BX981" s="48">
        <f t="shared" si="28"/>
        <v>0.95920368636369402</v>
      </c>
      <c r="BY981" s="48">
        <f t="shared" si="29"/>
        <v>1.2085873433799875E-2</v>
      </c>
      <c r="BZ981" s="48">
        <f t="shared" si="10"/>
        <v>1</v>
      </c>
      <c r="CA981" s="48">
        <f t="shared" si="30"/>
        <v>5.0008050601274882E-4</v>
      </c>
      <c r="CB981" s="48">
        <f t="shared" si="31"/>
        <v>7.7097767465689722E-3</v>
      </c>
      <c r="CC981" s="48">
        <f t="shared" si="32"/>
        <v>1.636350405353556E-3</v>
      </c>
      <c r="CD981" s="48">
        <f t="shared" si="33"/>
        <v>0.99015379234206469</v>
      </c>
      <c r="CE981" s="48">
        <f t="shared" si="11"/>
        <v>1</v>
      </c>
      <c r="CF981" s="48"/>
      <c r="CG981" s="48">
        <f t="shared" si="34"/>
        <v>0.97527357722045993</v>
      </c>
      <c r="CH981" s="48">
        <f t="shared" si="35"/>
        <v>3.5274221308392649E-3</v>
      </c>
      <c r="CI981" s="48">
        <f t="shared" si="36"/>
        <v>1.8304271644215192E-2</v>
      </c>
      <c r="CJ981" s="48">
        <f t="shared" si="37"/>
        <v>2.8947290044855933E-3</v>
      </c>
      <c r="CK981" s="48">
        <f t="shared" si="12"/>
        <v>1</v>
      </c>
      <c r="CL981" s="48">
        <f t="shared" si="38"/>
        <v>1.1783525777175844E-2</v>
      </c>
      <c r="CM981" s="48">
        <f t="shared" si="39"/>
        <v>0.95947145389952393</v>
      </c>
      <c r="CN981" s="48">
        <f t="shared" si="40"/>
        <v>1.4020117608342441E-2</v>
      </c>
      <c r="CO981" s="48">
        <f t="shared" si="41"/>
        <v>1.4724902714957954E-2</v>
      </c>
      <c r="CP981" s="48">
        <f t="shared" si="13"/>
        <v>1.0000000000000002</v>
      </c>
      <c r="CQ981" s="48">
        <f t="shared" si="42"/>
        <v>2.3355340240982483E-2</v>
      </c>
      <c r="CR981" s="48">
        <f t="shared" si="43"/>
        <v>5.3550999615236631E-3</v>
      </c>
      <c r="CS981" s="48">
        <f t="shared" si="44"/>
        <v>0.95920368636369402</v>
      </c>
      <c r="CT981" s="48">
        <f t="shared" si="45"/>
        <v>1.2085873433799875E-2</v>
      </c>
      <c r="CU981" s="48">
        <f t="shared" si="14"/>
        <v>1</v>
      </c>
      <c r="CV981" s="48">
        <f t="shared" si="46"/>
        <v>5.0008050601274882E-4</v>
      </c>
      <c r="CW981" s="48">
        <f t="shared" si="47"/>
        <v>7.7097767465689722E-3</v>
      </c>
      <c r="CX981" s="48">
        <f t="shared" si="48"/>
        <v>1.636350405353556E-3</v>
      </c>
      <c r="CY981" s="48">
        <f t="shared" si="49"/>
        <v>0.99015379234206469</v>
      </c>
      <c r="CZ981" s="48">
        <f t="shared" si="15"/>
        <v>1</v>
      </c>
      <c r="DA981" s="48"/>
      <c r="DB981" s="48">
        <f>(AQ981*Baseline!B$7 + AV981*Baseline!B$11 + BA981*Baseline!B$16 + BF981*Baseline!B$18)</f>
        <v>50155.034339191618</v>
      </c>
      <c r="DC981" s="48">
        <f>(AR981*Baseline!B$7 + AW981*Baseline!B$11 + BB981*Baseline!B$16 + BG981*Baseline!B$18)</f>
        <v>63025.984814091644</v>
      </c>
      <c r="DD981" s="48">
        <f>(AS981*Baseline!B$7 + AX981*Baseline!B$11 + BC981*Baseline!B$16 + BH981*Baseline!B$18)</f>
        <v>114670.87358430345</v>
      </c>
      <c r="DE981" s="48">
        <f>(AT981*Baseline!B$7 + AY981*Baseline!B$11 + BD981*Baseline!B$16 + BI981*Baseline!B$18)</f>
        <v>1259768.2081090154</v>
      </c>
      <c r="DF981" s="48">
        <f t="shared" si="16"/>
        <v>1487620.1008466021</v>
      </c>
      <c r="DG981" s="48"/>
      <c r="DH981" s="48">
        <f t="shared" si="50"/>
        <v>3.3714947996903562E-2</v>
      </c>
      <c r="DI981" s="48">
        <f t="shared" si="51"/>
        <v>4.2366989245590098E-2</v>
      </c>
      <c r="DJ981" s="48">
        <f t="shared" si="52"/>
        <v>7.7083439191931086E-2</v>
      </c>
      <c r="DK981" s="48">
        <f t="shared" si="53"/>
        <v>0.84683462356557526</v>
      </c>
      <c r="DL981" s="48">
        <f t="shared" si="17"/>
        <v>1</v>
      </c>
      <c r="DM981" s="48"/>
      <c r="DN981" s="48">
        <f>DH981 / (Baseline!B$7/Baseline!B$17)</f>
        <v>3.5988489446815994</v>
      </c>
      <c r="DO981" s="48">
        <f>DI981 / (Baseline!B$11/Baseline!B$17)</f>
        <v>1.0227593983449133</v>
      </c>
      <c r="DP981" s="48">
        <f>DJ981 / (Baseline!B$16/Baseline!B$17)</f>
        <v>1.1911720868643927</v>
      </c>
      <c r="DQ981" s="48">
        <f>DK981 / (Baseline!B$18/Baseline!B$17)</f>
        <v>0.95742130232793909</v>
      </c>
      <c r="DR981" s="71"/>
      <c r="DS981" s="48">
        <f>(AU981*Baseline!B$34)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2.7172244512152197E-2</v>
      </c>
      <c r="DT981" s="48">
        <f>(AZ981*Baseline!B$34) + (Baseline!D$88*(1-Baseline!D$89)*Baseline!B$35) + (Baseline!D$88*Baseline!D$89*((1-Baseline!D$90)*Baseline!B$40 + Baseline!D$90*Baseline!B$41))</f>
        <v>1.0237025122246396E-2</v>
      </c>
      <c r="DU981" s="48">
        <f>(BE981*Baseline!B$34) + (Baseline!F$88*(1-Baseline!F$89)*Baseline!B$35) + (Baseline!F$88*Baseline!F$89*((1-Baseline!F$90)*Baseline!B$40 + Baseline!F$90*Baseline!B$41))</f>
        <v>1.2910007072884375E-2</v>
      </c>
      <c r="DV981" s="48">
        <f>(BJ981*Baseline!B$34) + (Baseline!H$88*(1-Baseline!H$89)*Baseline!B$35) + (Baseline!H$88*Baseline!H$89*((1-Baseline!H$90)*Baseline!B$40 + Baseline!H$90*Baseline!B$41))</f>
        <v>9.3050006681601408E-3</v>
      </c>
      <c r="DW981" s="48">
        <f>( DS981*Baseline!B$7 + DT981*Baseline!B$11 + DU981*Baseline!B$16 + DV981*Baseline!B$18 ) / Baseline!B$17</f>
        <v>9.7442821138792463E-3</v>
      </c>
    </row>
    <row r="982" spans="1:127">
      <c r="A982" s="7" t="s">
        <v>1319</v>
      </c>
      <c r="B982" s="1">
        <f>MIN( MAX( NORMINV( MCrands!B982, (B$5+B$4)/2, (B$5-B$4)/3.29 ), 0 ), 1 )</f>
        <v>0.35369059406721276</v>
      </c>
      <c r="C982" s="1">
        <f>MAX( NORMINV( MCrands!C982, (C$5+C$4)/2, (C$5-C$4)/3.29 ), 0 )</f>
        <v>2.4827682256219838</v>
      </c>
      <c r="D982" s="40"/>
      <c r="E982" s="40">
        <f>Baseline!B$33 * (C982 * Baseline!B$66*Baseline!B$66/Baseline!B$73 + Baseline!B$52*Baseline!B$52/Baseline!B$74 + Baseline!B$53*Baseline!B$53/Baseline!B$75 + Baseline!B$54*Baseline!B$54/Baseline!B$76)</f>
        <v>2.0784415640047902E-5</v>
      </c>
      <c r="F982" s="40">
        <f>Baseline!B$33 * (C982 * Baseline!B$66*Baseline!B$57/Baseline!B$73 + Baseline!B$52*Baseline!B$67/Baseline!B$74 + Baseline!B$53*Baseline!B$55/Baseline!B$75 + Baseline!B$54*Baseline!B$56/Baseline!B$76)</f>
        <v>3.9384356367563004E-8</v>
      </c>
      <c r="G982" s="1">
        <f>Baseline!B$33 * (C982 * Baseline!B$66*Baseline!B$58/Baseline!B$73 + Baseline!B$52*Baseline!B$59/Baseline!B$74 + Baseline!B$53*Baseline!B$68/Baseline!B$75 + Baseline!B$54*Baseline!B$60/Baseline!B$76)</f>
        <v>1.0847425194557686E-7</v>
      </c>
      <c r="H982" s="40">
        <f>Baseline!B$33 * (C982 * Baseline!B$66*Baseline!B$61/Baseline!B$73 + Baseline!B$52*Baseline!B$62/Baseline!B$74 + Baseline!B$53*Baseline!B$63/Baseline!B$75 + Baseline!B$54*Baseline!B$69/Baseline!B$76)</f>
        <v>1.7368601927115619E-9</v>
      </c>
      <c r="I982" s="40">
        <f>Baseline!B$33 * (C982 * Baseline!B$57*Baseline!B$66/Baseline!B$73 + Baseline!B$67*Baseline!B$52/Baseline!B$74 + Baseline!B$55*Baseline!B$53/Baseline!B$75 + Baseline!B$56*Baseline!B$54/Baseline!B$76)</f>
        <v>3.9384356367563004E-8</v>
      </c>
      <c r="J982" s="1">
        <f>Baseline!B$33 * (C982 * Baseline!B$57*Baseline!B$57/Baseline!B$73 + Baseline!B$67*Baseline!B$67/Baseline!B$74 + Baseline!B$55*Baseline!B$55/Baseline!B$75 + Baseline!B$56*Baseline!B$56/Baseline!B$76)</f>
        <v>1.7949606166527702E-6</v>
      </c>
      <c r="K982" s="40">
        <f>Baseline!B$33 * (C982 * Baseline!B$57*Baseline!B$58/Baseline!B$73 + Baseline!B$67*Baseline!B$59/Baseline!B$74 + Baseline!B$55*Baseline!B$68/Baseline!B$75 + Baseline!B$56*Baseline!B$60/Baseline!B$76)</f>
        <v>1.3929271981959645E-8</v>
      </c>
      <c r="L982" s="1">
        <f>Baseline!B$33 * (C982 * Baseline!B$57*Baseline!B$61/Baseline!B$73 + Baseline!B$67*Baseline!B$62/Baseline!B$74 + Baseline!B$55*Baseline!B$63/Baseline!B$75 + Baseline!B$56*Baseline!B$69/Baseline!B$76)</f>
        <v>1.4629426317449593E-8</v>
      </c>
      <c r="M982" s="40">
        <f>Baseline!B$33 * (C982 * Baseline!B$58*Baseline!B$66/Baseline!B$73 + Baseline!B$59*Baseline!B$52/Baseline!B$74 + Baseline!B$68*Baseline!B$53/Baseline!B$75 + Baseline!B$60*Baseline!B$54/Baseline!B$76)</f>
        <v>1.0847425194557686E-7</v>
      </c>
      <c r="N982" s="1">
        <f>Baseline!B$33 * (C982 * Baseline!B$58*Baseline!B$57/Baseline!B$73 + Baseline!B$59*Baseline!B$67/Baseline!B$74 + Baseline!B$68*Baseline!B$55/Baseline!B$75 + Baseline!B$60*Baseline!B$56/Baseline!B$76)</f>
        <v>1.3929271981959645E-8</v>
      </c>
      <c r="O982" s="1">
        <f>Baseline!B$33 * (C982 * Baseline!B$58*Baseline!B$58/Baseline!B$73 + Baseline!B$59*Baseline!B$59/Baseline!B$74 + Baseline!B$68*Baseline!B$68/Baseline!B$75 + Baseline!B$60*Baseline!B$60/Baseline!B$76)</f>
        <v>1.3250169453834785E-6</v>
      </c>
      <c r="P982" s="40">
        <f>Baseline!B$33 * (C982 * Baseline!B$58*Baseline!B$61/Baseline!B$73 + Baseline!B$59*Baseline!B$62/Baseline!B$74 + Baseline!B$68*Baseline!B$63/Baseline!B$75 + Baseline!B$60*Baseline!B$69/Baseline!B$76)</f>
        <v>1.6489890252654729E-9</v>
      </c>
      <c r="Q982" s="40">
        <f>Baseline!B$33 * (C982 * Baseline!B$61*Baseline!B$66/Baseline!B$73 + Baseline!B$62*Baseline!B$52/Baseline!B$74 + Baseline!B$63*Baseline!B$53/Baseline!B$75 + Baseline!B$69*Baseline!B$54/Baseline!B$76)</f>
        <v>1.7368601927115619E-9</v>
      </c>
      <c r="R982" s="40">
        <f>Baseline!B$33 * (C982 * Baseline!B$61*Baseline!B$57/Baseline!B$73 + Baseline!B$62*Baseline!B$67/Baseline!B$74 + Baseline!B$63*Baseline!B$55/Baseline!B$75 + Baseline!B$69*Baseline!B$56/Baseline!B$76)</f>
        <v>1.4629426317449593E-8</v>
      </c>
      <c r="S982" s="40">
        <f>Baseline!B$33 * (C982 * Baseline!B$61*Baseline!B$58/Baseline!B$73 + Baseline!B$62*Baseline!B$59/Baseline!B$74 + Baseline!B$63*Baseline!B$68/Baseline!B$75 + Baseline!B$69*Baseline!B$60/Baseline!B$76)</f>
        <v>1.6489890252654729E-9</v>
      </c>
      <c r="T982" s="40">
        <f>Baseline!B$33 * (C982 * Baseline!B$61*Baseline!B$61/Baseline!B$73 + Baseline!B$62*Baseline!B$62/Baseline!B$74 + Baseline!B$63*Baseline!B$63/Baseline!B$75 + Baseline!B$69*Baseline!B$69/Baseline!B$76)</f>
        <v>9.8551804866288731E-8</v>
      </c>
      <c r="U982" s="40"/>
      <c r="V982" s="40">
        <f>E982 * ( Baseline!B$87 * Baseline!B$7 )</f>
        <v>0.21572144992805717</v>
      </c>
      <c r="W982" s="40">
        <f>F982 * ( Baseline!D$87 * Baseline!B$11 )</f>
        <v>7.2650729828152821E-4</v>
      </c>
      <c r="X982" s="40">
        <f>G982 * ( Baseline!F$87 * Baseline!B$16 )</f>
        <v>3.7678281835737243E-3</v>
      </c>
      <c r="Y982" s="40">
        <f>H982 * ( Baseline!H$87 * Baseline!B$18 )</f>
        <v>6.1080764545673992E-4</v>
      </c>
      <c r="Z982" s="48">
        <f t="shared" si="0"/>
        <v>0.22082659305536914</v>
      </c>
      <c r="AA982" s="40">
        <f>I982 * ( Baseline!B$87 * Baseline!B$7 )</f>
        <v>4.0877023473893644E-4</v>
      </c>
      <c r="AB982" s="1">
        <f>J982 * ( Baseline!D$87 * Baseline!B$11 )</f>
        <v>3.3110912768404881E-2</v>
      </c>
      <c r="AC982" s="1">
        <f>K982 * ( Baseline!F$87 * Baseline!B$16 )</f>
        <v>4.8383005744647063E-4</v>
      </c>
      <c r="AD982" s="1">
        <f>L982 * ( Baseline!F$87 * Baseline!B$16 )</f>
        <v>5.0814975719820448E-4</v>
      </c>
      <c r="AE982" s="48">
        <f t="shared" si="1"/>
        <v>3.4511662817788495E-2</v>
      </c>
      <c r="AF982" s="48">
        <f>M982 * ( Baseline!B$87 * Baseline!B$7 )</f>
        <v>1.1258542609431422E-3</v>
      </c>
      <c r="AG982" s="48">
        <f>N982 * ( Baseline!D$87 * Baseline!B$11 )</f>
        <v>2.5694764845710924E-4</v>
      </c>
      <c r="AH982" s="48">
        <f>O982 * ( Baseline!F$87 * Baseline!B$16 )</f>
        <v>4.6024158737996326E-2</v>
      </c>
      <c r="AI982" s="48">
        <f>P982 * ( Baseline!H$87 * Baseline!B$18 )</f>
        <v>5.7990568736218076E-4</v>
      </c>
      <c r="AJ982" s="48">
        <f t="shared" si="2"/>
        <v>4.7986866334758758E-2</v>
      </c>
      <c r="AK982" s="48">
        <f>Q982 * ( Baseline!B$87 * Baseline!B$7 )</f>
        <v>1.8026871940153302E-5</v>
      </c>
      <c r="AL982" s="48">
        <f>R982 * ( Baseline!D$87 * Baseline!B$11 )</f>
        <v>2.6986311240197235E-4</v>
      </c>
      <c r="AM982" s="48">
        <f>S982 * ( Baseline!F$87 * Baseline!B$16 )</f>
        <v>5.7277254393201268E-5</v>
      </c>
      <c r="AN982" s="48">
        <f>T982 * ( Baseline!H$87 * Baseline!B$18 )</f>
        <v>3.4658054884609012E-2</v>
      </c>
      <c r="AO982" s="48">
        <f t="shared" si="3"/>
        <v>3.5003222123344335E-2</v>
      </c>
      <c r="AP982" s="48"/>
      <c r="AQ982" s="48">
        <f>V982 * ( (1-Baseline!B$88-Baseline!B$87) + (1-B982)*Baseline!B$88 )</f>
        <v>0.14319921437709215</v>
      </c>
      <c r="AR982" s="48">
        <f>W982 * ( (1-Baseline!B$88-Baseline!B$87) + (1-B982)*Baseline!B$88 )</f>
        <v>4.8226671194651359E-4</v>
      </c>
      <c r="AS982" s="48">
        <f>X982 * ( (1-Baseline!B$88-Baseline!B$87) + (1-B982)*Baseline!B$88 )</f>
        <v>2.5011422645989205E-3</v>
      </c>
      <c r="AT982" s="48">
        <f>Y982 * ( (1-Baseline!B$88-Baseline!B$87) + (1-B982)*Baseline!B$88 )</f>
        <v>4.0546350394963875E-4</v>
      </c>
      <c r="AU982" s="48">
        <f t="shared" si="4"/>
        <v>0.1465880868575872</v>
      </c>
      <c r="AV982" s="48">
        <f>AA982 * ( (1-Baseline!D$88-Baseline!D$87) + (1-B982)*Baseline!D$88 )</f>
        <v>3.4048312883931583E-4</v>
      </c>
      <c r="AW982" s="48">
        <f>AB982 * ( (1-Baseline!D$88-Baseline!D$87) + (1-B982)*Baseline!D$88 )</f>
        <v>2.7579569694726348E-2</v>
      </c>
      <c r="AX982" s="48">
        <f>AC982 * ( (1-Baseline!D$88-Baseline!D$87) + (1-B982)*Baseline!D$88 )</f>
        <v>4.0300383390461352E-4</v>
      </c>
      <c r="AY982" s="48">
        <f>AD982 * ( (1-Baseline!D$88-Baseline!D$87) + (1-B982)*Baseline!D$88 )</f>
        <v>4.2326080655134119E-4</v>
      </c>
      <c r="AZ982" s="48">
        <f t="shared" si="5"/>
        <v>2.874631746402162E-2</v>
      </c>
      <c r="BA982" s="48">
        <f>AF982 * ( (1-Baseline!F$88-Baseline!F$87) + (1-Baseline!B$36)*Baseline!F$88 )</f>
        <v>8.1020075351103543E-4</v>
      </c>
      <c r="BB982" s="48">
        <f>AG982 * ( (1-Baseline!F$88-Baseline!F$87) + (1-Baseline!B$36)*Baseline!F$88 )</f>
        <v>1.8490775015448646E-4</v>
      </c>
      <c r="BC982" s="48">
        <f>AH982 * ( (1-Baseline!F$88-Baseline!F$87) + (1-Baseline!B$36)*Baseline!F$88 )</f>
        <v>3.3120457400941772E-2</v>
      </c>
      <c r="BD982" s="48">
        <f>AI982 * ( (1-Baseline!F$88-Baseline!F$87) + (1-Baseline!B$36)*Baseline!F$88 )</f>
        <v>4.173186896078209E-4</v>
      </c>
      <c r="BE982" s="48">
        <f t="shared" si="6"/>
        <v>3.4532884594215114E-2</v>
      </c>
      <c r="BF982" s="48">
        <f>AK982 * ( (1-Baseline!H$88-Baseline!H$87) + (1-Baseline!B$36)*Baseline!H$88 )</f>
        <v>1.4283051175622263E-5</v>
      </c>
      <c r="BG982" s="48">
        <f>AL982 * ( (1-Baseline!H$88-Baseline!H$87) + (1-Baseline!B$36)*Baseline!H$88 )</f>
        <v>2.1381794121833069E-4</v>
      </c>
      <c r="BH982" s="48">
        <f>AM982 * ( (1-Baseline!H$88-Baseline!H$87) + (1-Baseline!B$36)*Baseline!H$88 )</f>
        <v>4.5381914200821224E-5</v>
      </c>
      <c r="BI982" s="48">
        <f>AN982 * ( (1-Baseline!H$88-Baseline!H$87) + (1-Baseline!B$36)*Baseline!H$88 )</f>
        <v>2.7460270046173411E-2</v>
      </c>
      <c r="BJ982" s="48">
        <f t="shared" si="7"/>
        <v>2.7733752952768184E-2</v>
      </c>
      <c r="BK982" s="48"/>
      <c r="BL982" s="48">
        <f t="shared" si="18"/>
        <v>0.97688166512612029</v>
      </c>
      <c r="BM982" s="48">
        <f t="shared" si="19"/>
        <v>3.2899447853156289E-3</v>
      </c>
      <c r="BN982" s="48">
        <f t="shared" si="20"/>
        <v>1.7062384251107812E-2</v>
      </c>
      <c r="BO982" s="48">
        <f t="shared" si="21"/>
        <v>2.7660058374563094E-3</v>
      </c>
      <c r="BP982" s="48">
        <f t="shared" si="8"/>
        <v>1</v>
      </c>
      <c r="BQ982" s="48">
        <f t="shared" si="22"/>
        <v>1.1844408566956739E-2</v>
      </c>
      <c r="BR982" s="48">
        <f t="shared" si="23"/>
        <v>0.95941227008448804</v>
      </c>
      <c r="BS982" s="48">
        <f t="shared" si="24"/>
        <v>1.4019320367174196E-2</v>
      </c>
      <c r="BT982" s="48">
        <f t="shared" si="25"/>
        <v>1.4724000981380899E-2</v>
      </c>
      <c r="BU982" s="48">
        <f t="shared" si="9"/>
        <v>1</v>
      </c>
      <c r="BV982" s="48">
        <f t="shared" si="26"/>
        <v>2.3461716651575603E-2</v>
      </c>
      <c r="BW982" s="48">
        <f t="shared" si="27"/>
        <v>5.3545411084905958E-3</v>
      </c>
      <c r="BX982" s="48">
        <f t="shared" si="28"/>
        <v>0.95909906716828541</v>
      </c>
      <c r="BY982" s="48">
        <f t="shared" si="29"/>
        <v>1.2084675071648354E-2</v>
      </c>
      <c r="BZ982" s="48">
        <f t="shared" si="10"/>
        <v>1</v>
      </c>
      <c r="CA982" s="48">
        <f t="shared" si="30"/>
        <v>5.1500607220187386E-4</v>
      </c>
      <c r="CB982" s="48">
        <f t="shared" si="31"/>
        <v>7.7096648831650088E-3</v>
      </c>
      <c r="CC982" s="48">
        <f t="shared" si="32"/>
        <v>1.6363423398956733E-3</v>
      </c>
      <c r="CD982" s="48">
        <f t="shared" si="33"/>
        <v>0.99013898670473754</v>
      </c>
      <c r="CE982" s="48">
        <f t="shared" si="11"/>
        <v>1</v>
      </c>
      <c r="CF982" s="48"/>
      <c r="CG982" s="48">
        <f t="shared" si="34"/>
        <v>0.97688166512612029</v>
      </c>
      <c r="CH982" s="48">
        <f t="shared" si="35"/>
        <v>3.2899447853156289E-3</v>
      </c>
      <c r="CI982" s="48">
        <f t="shared" si="36"/>
        <v>1.7062384251107812E-2</v>
      </c>
      <c r="CJ982" s="48">
        <f t="shared" si="37"/>
        <v>2.7660058374563094E-3</v>
      </c>
      <c r="CK982" s="48">
        <f t="shared" si="12"/>
        <v>1</v>
      </c>
      <c r="CL982" s="48">
        <f t="shared" si="38"/>
        <v>1.1844408566956739E-2</v>
      </c>
      <c r="CM982" s="48">
        <f t="shared" si="39"/>
        <v>0.95941227008448804</v>
      </c>
      <c r="CN982" s="48">
        <f t="shared" si="40"/>
        <v>1.4019320367174196E-2</v>
      </c>
      <c r="CO982" s="48">
        <f t="shared" si="41"/>
        <v>1.4724000981380899E-2</v>
      </c>
      <c r="CP982" s="48">
        <f t="shared" si="13"/>
        <v>1</v>
      </c>
      <c r="CQ982" s="48">
        <f t="shared" si="42"/>
        <v>2.3461716651575603E-2</v>
      </c>
      <c r="CR982" s="48">
        <f t="shared" si="43"/>
        <v>5.3545411084905958E-3</v>
      </c>
      <c r="CS982" s="48">
        <f t="shared" si="44"/>
        <v>0.95909906716828541</v>
      </c>
      <c r="CT982" s="48">
        <f t="shared" si="45"/>
        <v>1.2084675071648354E-2</v>
      </c>
      <c r="CU982" s="48">
        <f t="shared" si="14"/>
        <v>1</v>
      </c>
      <c r="CV982" s="48">
        <f t="shared" si="46"/>
        <v>5.1500607220187386E-4</v>
      </c>
      <c r="CW982" s="48">
        <f t="shared" si="47"/>
        <v>7.7096648831650088E-3</v>
      </c>
      <c r="CX982" s="48">
        <f t="shared" si="48"/>
        <v>1.6363423398956733E-3</v>
      </c>
      <c r="CY982" s="48">
        <f t="shared" si="49"/>
        <v>0.99013898670473754</v>
      </c>
      <c r="CZ982" s="48">
        <f t="shared" si="15"/>
        <v>1</v>
      </c>
      <c r="DA982" s="48"/>
      <c r="DB982" s="48">
        <f>(AQ982*Baseline!B$7 + AV982*Baseline!B$11 + BA982*Baseline!B$16 + BF982*Baseline!B$18)</f>
        <v>73550.162459481202</v>
      </c>
      <c r="DC982" s="48">
        <f>(AR982*Baseline!B$7 + AW982*Baseline!B$11 + BB982*Baseline!B$16 + BG982*Baseline!B$18)</f>
        <v>69790.149961715681</v>
      </c>
      <c r="DD982" s="48">
        <f>(AS982*Baseline!B$7 + AX982*Baseline!B$11 + BC982*Baseline!B$16 + BH982*Baseline!B$18)</f>
        <v>115115.21754530467</v>
      </c>
      <c r="DE982" s="48">
        <f>(AT982*Baseline!B$7 + AY982*Baseline!B$11 + BD982*Baseline!B$16 + BI982*Baseline!B$18)</f>
        <v>1259930.6253505237</v>
      </c>
      <c r="DF982" s="48">
        <f t="shared" si="16"/>
        <v>1518386.1553170253</v>
      </c>
      <c r="DG982" s="48"/>
      <c r="DH982" s="48">
        <f t="shared" si="50"/>
        <v>4.8439695134156829E-2</v>
      </c>
      <c r="DI982" s="48">
        <f t="shared" si="51"/>
        <v>4.5963373491866522E-2</v>
      </c>
      <c r="DJ982" s="48">
        <f t="shared" si="52"/>
        <v>7.5814190706493673E-2</v>
      </c>
      <c r="DK982" s="48">
        <f t="shared" si="53"/>
        <v>0.82978274066748303</v>
      </c>
      <c r="DL982" s="48">
        <f t="shared" si="17"/>
        <v>1</v>
      </c>
      <c r="DM982" s="48"/>
      <c r="DN982" s="48">
        <f>DH982 / (Baseline!B$7/Baseline!B$17)</f>
        <v>5.1706188522156173</v>
      </c>
      <c r="DO982" s="48">
        <f>DI982 / (Baseline!B$11/Baseline!B$17)</f>
        <v>1.1095778353742016</v>
      </c>
      <c r="DP982" s="48">
        <f>DJ982 / (Baseline!B$16/Baseline!B$17)</f>
        <v>1.1715583620099079</v>
      </c>
      <c r="DQ982" s="48">
        <f>DK982 / (Baseline!B$18/Baseline!B$17)</f>
        <v>0.93814264333464537</v>
      </c>
      <c r="DR982" s="71"/>
      <c r="DS982" s="48">
        <f>(AU982*Baseline!B$34)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3.4517744278638081E-2</v>
      </c>
      <c r="DT982" s="48">
        <f>(AZ982*Baseline!B$34) + (Baseline!D$88*(1-Baseline!D$89)*Baseline!B$35) + (Baseline!D$88*Baseline!D$89*((1-Baseline!D$90)*Baseline!B$40 + Baseline!D$90*Baseline!B$41))</f>
        <v>1.0725515619603245E-2</v>
      </c>
      <c r="DU982" s="48">
        <f>(BE982*Baseline!B$34) + (Baseline!F$88*(1-Baseline!F$89)*Baseline!B$35) + (Baseline!F$88*Baseline!F$89*((1-Baseline!F$90)*Baseline!B$40 + Baseline!F$90*Baseline!B$41))</f>
        <v>1.2910572689132271E-2</v>
      </c>
      <c r="DV982" s="48">
        <f>(BJ982*Baseline!B$34) + (Baseline!H$88*(1-Baseline!H$89)*Baseline!B$35) + (Baseline!H$88*Baseline!H$89*((1-Baseline!H$90)*Baseline!B$40 + Baseline!H$90*Baseline!B$41))</f>
        <v>9.3050629429152279E-3</v>
      </c>
      <c r="DW982" s="48">
        <f>( DS982*Baseline!B$7 + DT982*Baseline!B$11 + DU982*Baseline!B$16 + DV982*Baseline!B$18 ) / Baseline!B$17</f>
        <v>9.833423667893023E-3</v>
      </c>
    </row>
    <row r="983" spans="1:127">
      <c r="A983" s="7" t="s">
        <v>1320</v>
      </c>
      <c r="B983" s="1">
        <f>MIN( MAX( NORMINV( MCrands!B983, (B$5+B$4)/2, (B$5-B$4)/3.29 ), 0 ), 1 )</f>
        <v>0.51633885747496366</v>
      </c>
      <c r="C983" s="1">
        <f>MAX( NORMINV( MCrands!C983, (C$5+C$4)/2, (C$5-C$4)/3.29 ), 0 )</f>
        <v>2.3362637839142337</v>
      </c>
      <c r="D983" s="40"/>
      <c r="E983" s="40">
        <f>Baseline!B$33 * (C983 * Baseline!B$66*Baseline!B$66/Baseline!B$73 + Baseline!B$52*Baseline!B$52/Baseline!B$74 + Baseline!B$53*Baseline!B$53/Baseline!B$75 + Baseline!B$54*Baseline!B$54/Baseline!B$76)</f>
        <v>1.9558460211429337E-5</v>
      </c>
      <c r="F983" s="40">
        <f>Baseline!B$33 * (C983 * Baseline!B$66*Baseline!B$57/Baseline!B$73 + Baseline!B$52*Baseline!B$67/Baseline!B$74 + Baseline!B$53*Baseline!B$55/Baseline!B$75 + Baseline!B$54*Baseline!B$56/Baseline!B$76)</f>
        <v>3.9220403786002519E-8</v>
      </c>
      <c r="G983" s="1">
        <f>Baseline!B$33 * (C983 * Baseline!B$66*Baseline!B$58/Baseline!B$73 + Baseline!B$52*Baseline!B$59/Baseline!B$74 + Baseline!B$53*Baseline!B$68/Baseline!B$75 + Baseline!B$54*Baseline!B$60/Baseline!B$76)</f>
        <v>1.0807120184924066E-7</v>
      </c>
      <c r="H983" s="40">
        <f>Baseline!B$33 * (C983 * Baseline!B$66*Baseline!B$61/Baseline!B$73 + Baseline!B$52*Baseline!B$62/Baseline!B$74 + Baseline!B$53*Baseline!B$63/Baseline!B$75 + Baseline!B$54*Baseline!B$69/Baseline!B$76)</f>
        <v>1.6965551830779414E-9</v>
      </c>
      <c r="I983" s="40">
        <f>Baseline!B$33 * (C983 * Baseline!B$57*Baseline!B$66/Baseline!B$73 + Baseline!B$67*Baseline!B$52/Baseline!B$74 + Baseline!B$55*Baseline!B$53/Baseline!B$75 + Baseline!B$56*Baseline!B$54/Baseline!B$76)</f>
        <v>3.9220403786002519E-8</v>
      </c>
      <c r="J983" s="1">
        <f>Baseline!B$33 * (C983 * Baseline!B$57*Baseline!B$57/Baseline!B$73 + Baseline!B$67*Baseline!B$67/Baseline!B$74 + Baseline!B$55*Baseline!B$55/Baseline!B$75 + Baseline!B$56*Baseline!B$56/Baseline!B$76)</f>
        <v>1.7949605947266477E-6</v>
      </c>
      <c r="K983" s="40">
        <f>Baseline!B$33 * (C983 * Baseline!B$57*Baseline!B$58/Baseline!B$73 + Baseline!B$67*Baseline!B$59/Baseline!B$74 + Baseline!B$55*Baseline!B$68/Baseline!B$75 + Baseline!B$56*Baseline!B$60/Baseline!B$76)</f>
        <v>1.3929218080241648E-8</v>
      </c>
      <c r="L983" s="1">
        <f>Baseline!B$33 * (C983 * Baseline!B$57*Baseline!B$61/Baseline!B$73 + Baseline!B$67*Baseline!B$62/Baseline!B$74 + Baseline!B$55*Baseline!B$63/Baseline!B$75 + Baseline!B$56*Baseline!B$69/Baseline!B$76)</f>
        <v>1.4629420927277794E-8</v>
      </c>
      <c r="M983" s="40">
        <f>Baseline!B$33 * (C983 * Baseline!B$58*Baseline!B$66/Baseline!B$73 + Baseline!B$59*Baseline!B$52/Baseline!B$74 + Baseline!B$68*Baseline!B$53/Baseline!B$75 + Baseline!B$60*Baseline!B$54/Baseline!B$76)</f>
        <v>1.0807120184924066E-7</v>
      </c>
      <c r="N983" s="1">
        <f>Baseline!B$33 * (C983 * Baseline!B$58*Baseline!B$57/Baseline!B$73 + Baseline!B$59*Baseline!B$67/Baseline!B$74 + Baseline!B$68*Baseline!B$55/Baseline!B$75 + Baseline!B$60*Baseline!B$56/Baseline!B$76)</f>
        <v>1.3929218080241648E-8</v>
      </c>
      <c r="O983" s="1">
        <f>Baseline!B$33 * (C983 * Baseline!B$58*Baseline!B$58/Baseline!B$73 + Baseline!B$59*Baseline!B$59/Baseline!B$74 + Baseline!B$68*Baseline!B$68/Baseline!B$75 + Baseline!B$60*Baseline!B$60/Baseline!B$76)</f>
        <v>1.3250168128750882E-6</v>
      </c>
      <c r="P983" s="40">
        <f>Baseline!B$33 * (C983 * Baseline!B$58*Baseline!B$61/Baseline!B$73 + Baseline!B$59*Baseline!B$62/Baseline!B$74 + Baseline!B$68*Baseline!B$63/Baseline!B$75 + Baseline!B$60*Baseline!B$69/Baseline!B$76)</f>
        <v>1.6489757744264649E-9</v>
      </c>
      <c r="Q983" s="40">
        <f>Baseline!B$33 * (C983 * Baseline!B$61*Baseline!B$66/Baseline!B$73 + Baseline!B$62*Baseline!B$52/Baseline!B$74 + Baseline!B$63*Baseline!B$53/Baseline!B$75 + Baseline!B$69*Baseline!B$54/Baseline!B$76)</f>
        <v>1.6965551830779414E-9</v>
      </c>
      <c r="R983" s="40">
        <f>Baseline!B$33 * (C983 * Baseline!B$61*Baseline!B$57/Baseline!B$73 + Baseline!B$62*Baseline!B$67/Baseline!B$74 + Baseline!B$63*Baseline!B$55/Baseline!B$75 + Baseline!B$69*Baseline!B$56/Baseline!B$76)</f>
        <v>1.4629420927277794E-8</v>
      </c>
      <c r="S983" s="40">
        <f>Baseline!B$33 * (C983 * Baseline!B$61*Baseline!B$58/Baseline!B$73 + Baseline!B$62*Baseline!B$59/Baseline!B$74 + Baseline!B$63*Baseline!B$68/Baseline!B$75 + Baseline!B$69*Baseline!B$60/Baseline!B$76)</f>
        <v>1.6489757744264649E-9</v>
      </c>
      <c r="T983" s="40">
        <f>Baseline!B$33 * (C983 * Baseline!B$61*Baseline!B$61/Baseline!B$73 + Baseline!B$62*Baseline!B$62/Baseline!B$74 + Baseline!B$63*Baseline!B$63/Baseline!B$75 + Baseline!B$69*Baseline!B$69/Baseline!B$76)</f>
        <v>9.8551803541204827E-8</v>
      </c>
      <c r="U983" s="40"/>
      <c r="V983" s="40">
        <f>E983 * ( Baseline!B$87 * Baseline!B$7 )</f>
        <v>0.2029972585344251</v>
      </c>
      <c r="W983" s="40">
        <f>F983 * ( Baseline!D$87 * Baseline!B$11 )</f>
        <v>7.2348293129774043E-4</v>
      </c>
      <c r="X983" s="40">
        <f>G983 * ( Baseline!F$87 * Baseline!B$16 )</f>
        <v>3.7538283312112527E-3</v>
      </c>
      <c r="Y983" s="40">
        <f>H983 * ( Baseline!H$87 * Baseline!B$18 )</f>
        <v>5.9663344298625277E-4</v>
      </c>
      <c r="Z983" s="48">
        <f t="shared" si="0"/>
        <v>0.20807120323992032</v>
      </c>
      <c r="AA983" s="40">
        <f>I983 * ( Baseline!B$87 * Baseline!B$7 )</f>
        <v>4.0706857089492016E-4</v>
      </c>
      <c r="AB983" s="1">
        <f>J983 * ( Baseline!D$87 * Baseline!B$11 )</f>
        <v>3.3110912363942563E-2</v>
      </c>
      <c r="AC983" s="1">
        <f>K983 * ( Baseline!F$87 * Baseline!B$16 )</f>
        <v>4.8382818518269774E-4</v>
      </c>
      <c r="AD983" s="1">
        <f>L983 * ( Baseline!F$87 * Baseline!B$16 )</f>
        <v>5.0814956997182717E-4</v>
      </c>
      <c r="AE983" s="48">
        <f t="shared" si="1"/>
        <v>3.4509958689992008E-2</v>
      </c>
      <c r="AF983" s="48">
        <f>M983 * ( Baseline!B$87 * Baseline!B$7 )</f>
        <v>1.1216710039932689E-3</v>
      </c>
      <c r="AG983" s="48">
        <f>N983 * ( Baseline!D$87 * Baseline!B$11 )</f>
        <v>2.5694665415391054E-4</v>
      </c>
      <c r="AH983" s="48">
        <f>O983 * ( Baseline!F$87 * Baseline!B$16 )</f>
        <v>4.6024154135347883E-2</v>
      </c>
      <c r="AI983" s="48">
        <f>P983 * ( Baseline!H$87 * Baseline!B$18 )</f>
        <v>5.7990102739368776E-4</v>
      </c>
      <c r="AJ983" s="48">
        <f t="shared" si="2"/>
        <v>4.798267282088875E-2</v>
      </c>
      <c r="AK983" s="48">
        <f>Q983 * ( Baseline!B$87 * Baseline!B$7 )</f>
        <v>1.7608546245165953E-5</v>
      </c>
      <c r="AL983" s="48">
        <f>R983 * ( Baseline!D$87 * Baseline!B$11 )</f>
        <v>2.6986301297165252E-4</v>
      </c>
      <c r="AM983" s="48">
        <f>S983 * ( Baseline!F$87 * Baseline!B$16 )</f>
        <v>5.727679412835708E-5</v>
      </c>
      <c r="AN983" s="48">
        <f>T983 * ( Baseline!H$87 * Baseline!B$18 )</f>
        <v>3.4658054418612166E-2</v>
      </c>
      <c r="AO983" s="48">
        <f t="shared" si="3"/>
        <v>3.5002802771957345E-2</v>
      </c>
      <c r="AP983" s="48"/>
      <c r="AQ983" s="48">
        <f>V983 * ( (1-Baseline!B$88-Baseline!B$87) + (1-B983)*Baseline!B$88 )</f>
        <v>0.10536743563921717</v>
      </c>
      <c r="AR983" s="48">
        <f>W983 * ( (1-Baseline!B$88-Baseline!B$87) + (1-B983)*Baseline!B$88 )</f>
        <v>3.7552990493543631E-4</v>
      </c>
      <c r="AS983" s="48">
        <f>X983 * ( (1-Baseline!B$88-Baseline!B$87) + (1-B983)*Baseline!B$88 )</f>
        <v>1.9484561907149888E-3</v>
      </c>
      <c r="AT983" s="48">
        <f>Y983 * ( (1-Baseline!B$88-Baseline!B$87) + (1-B983)*Baseline!B$88 )</f>
        <v>3.0968761035458768E-4</v>
      </c>
      <c r="AU983" s="48">
        <f t="shared" si="4"/>
        <v>0.10800110934522218</v>
      </c>
      <c r="AV983" s="48">
        <f>AA983 * ( (1-Baseline!D$88-Baseline!D$87) + (1-B983)*Baseline!D$88 )</f>
        <v>3.094041061526979E-4</v>
      </c>
      <c r="AW983" s="48">
        <f>AB983 * ( (1-Baseline!D$88-Baseline!D$87) + (1-B983)*Baseline!D$88 )</f>
        <v>2.5166895644494491E-2</v>
      </c>
      <c r="AX983" s="48">
        <f>AC983 * ( (1-Baseline!D$88-Baseline!D$87) + (1-B983)*Baseline!D$88 )</f>
        <v>3.6774744569159439E-4</v>
      </c>
      <c r="AY983" s="48">
        <f>AD983 * ( (1-Baseline!D$88-Baseline!D$87) + (1-B983)*Baseline!D$88 )</f>
        <v>3.8623360959398747E-4</v>
      </c>
      <c r="AZ983" s="48">
        <f t="shared" si="5"/>
        <v>2.6230280805932767E-2</v>
      </c>
      <c r="BA983" s="48">
        <f>AF983 * ( (1-Baseline!F$88-Baseline!F$87) + (1-Baseline!B$36)*Baseline!F$88 )</f>
        <v>8.0719034794568415E-4</v>
      </c>
      <c r="BB983" s="48">
        <f>AG983 * ( (1-Baseline!F$88-Baseline!F$87) + (1-Baseline!B$36)*Baseline!F$88 )</f>
        <v>1.8490703462208696E-4</v>
      </c>
      <c r="BC983" s="48">
        <f>AH983 * ( (1-Baseline!F$88-Baseline!F$87) + (1-Baseline!B$36)*Baseline!F$88 )</f>
        <v>3.3120454088728671E-2</v>
      </c>
      <c r="BD983" s="48">
        <f>AI983 * ( (1-Baseline!F$88-Baseline!F$87) + (1-Baseline!B$36)*Baseline!F$88 )</f>
        <v>4.1731533614537431E-4</v>
      </c>
      <c r="BE983" s="48">
        <f t="shared" si="6"/>
        <v>3.4529866807441821E-2</v>
      </c>
      <c r="BF983" s="48">
        <f>AK983 * ( (1-Baseline!H$88-Baseline!H$87) + (1-Baseline!B$36)*Baseline!H$88 )</f>
        <v>1.3951603360969887E-5</v>
      </c>
      <c r="BG983" s="48">
        <f>AL983 * ( (1-Baseline!H$88-Baseline!H$87) + (1-Baseline!B$36)*Baseline!H$88 )</f>
        <v>2.138178624376997E-4</v>
      </c>
      <c r="BH983" s="48">
        <f>AM983 * ( (1-Baseline!H$88-Baseline!H$87) + (1-Baseline!B$36)*Baseline!H$88 )</f>
        <v>4.5381549523779879E-5</v>
      </c>
      <c r="BI983" s="48">
        <f>AN983 * ( (1-Baseline!H$88-Baseline!H$87) + (1-Baseline!B$36)*Baseline!H$88 )</f>
        <v>2.746026967695479E-2</v>
      </c>
      <c r="BJ983" s="48">
        <f t="shared" si="7"/>
        <v>2.7733420692277241E-2</v>
      </c>
      <c r="BK983" s="48"/>
      <c r="BL983" s="48">
        <f t="shared" si="18"/>
        <v>0.97561438283391566</v>
      </c>
      <c r="BM983" s="48">
        <f t="shared" si="19"/>
        <v>3.4770930336934474E-3</v>
      </c>
      <c r="BN983" s="48">
        <f t="shared" si="20"/>
        <v>1.8041075712350411E-2</v>
      </c>
      <c r="BO983" s="48">
        <f t="shared" si="21"/>
        <v>2.8674484200405842E-3</v>
      </c>
      <c r="BP983" s="48">
        <f t="shared" si="8"/>
        <v>1</v>
      </c>
      <c r="BQ983" s="48">
        <f t="shared" si="22"/>
        <v>1.1795684096630671E-2</v>
      </c>
      <c r="BR983" s="48">
        <f t="shared" si="23"/>
        <v>0.95945963486606045</v>
      </c>
      <c r="BS983" s="48">
        <f t="shared" si="24"/>
        <v>1.4019958398936286E-2</v>
      </c>
      <c r="BT983" s="48">
        <f t="shared" si="25"/>
        <v>1.4724722638372561E-2</v>
      </c>
      <c r="BU983" s="48">
        <f t="shared" si="9"/>
        <v>1</v>
      </c>
      <c r="BV983" s="48">
        <f t="shared" si="26"/>
        <v>2.3376584463735028E-2</v>
      </c>
      <c r="BW983" s="48">
        <f t="shared" si="27"/>
        <v>5.3549883540887607E-3</v>
      </c>
      <c r="BX983" s="48">
        <f t="shared" si="28"/>
        <v>0.95918279307091359</v>
      </c>
      <c r="BY983" s="48">
        <f t="shared" si="29"/>
        <v>1.2085634111262638E-2</v>
      </c>
      <c r="BZ983" s="48">
        <f t="shared" si="10"/>
        <v>1</v>
      </c>
      <c r="CA983" s="48">
        <f t="shared" si="30"/>
        <v>5.0306103656570951E-4</v>
      </c>
      <c r="CB983" s="48">
        <f t="shared" si="31"/>
        <v>7.7097544082342599E-3</v>
      </c>
      <c r="CC983" s="48">
        <f t="shared" si="32"/>
        <v>1.6363487947383642E-3</v>
      </c>
      <c r="CD983" s="48">
        <f t="shared" si="33"/>
        <v>0.99015083576046159</v>
      </c>
      <c r="CE983" s="48">
        <f t="shared" si="11"/>
        <v>0.99999999999999989</v>
      </c>
      <c r="CF983" s="48"/>
      <c r="CG983" s="48">
        <f t="shared" si="34"/>
        <v>0.97561438283391566</v>
      </c>
      <c r="CH983" s="48">
        <f t="shared" si="35"/>
        <v>3.4770930336934474E-3</v>
      </c>
      <c r="CI983" s="48">
        <f t="shared" si="36"/>
        <v>1.8041075712350411E-2</v>
      </c>
      <c r="CJ983" s="48">
        <f t="shared" si="37"/>
        <v>2.8674484200405842E-3</v>
      </c>
      <c r="CK983" s="48">
        <f t="shared" si="12"/>
        <v>1</v>
      </c>
      <c r="CL983" s="48">
        <f t="shared" si="38"/>
        <v>1.1795684096630671E-2</v>
      </c>
      <c r="CM983" s="48">
        <f t="shared" si="39"/>
        <v>0.95945963486606045</v>
      </c>
      <c r="CN983" s="48">
        <f t="shared" si="40"/>
        <v>1.4019958398936286E-2</v>
      </c>
      <c r="CO983" s="48">
        <f t="shared" si="41"/>
        <v>1.4724722638372561E-2</v>
      </c>
      <c r="CP983" s="48">
        <f t="shared" si="13"/>
        <v>1</v>
      </c>
      <c r="CQ983" s="48">
        <f t="shared" si="42"/>
        <v>2.3376584463735028E-2</v>
      </c>
      <c r="CR983" s="48">
        <f t="shared" si="43"/>
        <v>5.3549883540887607E-3</v>
      </c>
      <c r="CS983" s="48">
        <f t="shared" si="44"/>
        <v>0.95918279307091359</v>
      </c>
      <c r="CT983" s="48">
        <f t="shared" si="45"/>
        <v>1.2085634111262638E-2</v>
      </c>
      <c r="CU983" s="48">
        <f t="shared" si="14"/>
        <v>1</v>
      </c>
      <c r="CV983" s="48">
        <f t="shared" si="46"/>
        <v>5.0306103656570951E-4</v>
      </c>
      <c r="CW983" s="48">
        <f t="shared" si="47"/>
        <v>7.7097544082342599E-3</v>
      </c>
      <c r="CX983" s="48">
        <f t="shared" si="48"/>
        <v>1.6363487947383642E-3</v>
      </c>
      <c r="CY983" s="48">
        <f t="shared" si="49"/>
        <v>0.99015083576046159</v>
      </c>
      <c r="CZ983" s="48">
        <f t="shared" si="15"/>
        <v>0.99999999999999989</v>
      </c>
      <c r="DA983" s="48"/>
      <c r="DB983" s="48">
        <f>(AQ983*Baseline!B$7 + AV983*Baseline!B$11 + BA983*Baseline!B$16 + BF983*Baseline!B$18)</f>
        <v>55109.836432677825</v>
      </c>
      <c r="DC983" s="48">
        <f>(AR983*Baseline!B$7 + AW983*Baseline!B$11 + BB983*Baseline!B$16 + BG983*Baseline!B$18)</f>
        <v>64564.26682059552</v>
      </c>
      <c r="DD983" s="48">
        <f>(AS983*Baseline!B$7 + AX983*Baseline!B$11 + BC983*Baseline!B$16 + BH983*Baseline!B$18)</f>
        <v>114771.52777570067</v>
      </c>
      <c r="DE983" s="48">
        <f>(AT983*Baseline!B$7 + AY983*Baseline!B$11 + BD983*Baseline!B$16 + BI983*Baseline!B$18)</f>
        <v>1259804.7390772284</v>
      </c>
      <c r="DF983" s="48">
        <f t="shared" si="16"/>
        <v>1494250.3701062023</v>
      </c>
      <c r="DG983" s="48"/>
      <c r="DH983" s="48">
        <f t="shared" si="50"/>
        <v>3.6881260018534208E-2</v>
      </c>
      <c r="DI983" s="48">
        <f t="shared" si="51"/>
        <v>4.320846634022027E-2</v>
      </c>
      <c r="DJ983" s="48">
        <f t="shared" si="52"/>
        <v>7.6808766503797754E-2</v>
      </c>
      <c r="DK983" s="48">
        <f t="shared" si="53"/>
        <v>0.8431015071374478</v>
      </c>
      <c r="DL983" s="48">
        <f t="shared" si="17"/>
        <v>1</v>
      </c>
      <c r="DM983" s="48"/>
      <c r="DN983" s="48">
        <f>DH983 / (Baseline!B$7/Baseline!B$17)</f>
        <v>3.9368319271445906</v>
      </c>
      <c r="DO983" s="48">
        <f>DI983 / (Baseline!B$11/Baseline!B$17)</f>
        <v>1.0430730581623751</v>
      </c>
      <c r="DP983" s="48">
        <f>DJ983 / (Baseline!B$16/Baseline!B$17)</f>
        <v>1.186927563753355</v>
      </c>
      <c r="DQ983" s="48">
        <f>DK983 / (Baseline!B$18/Baseline!B$17)</f>
        <v>0.95320068463837093</v>
      </c>
      <c r="DR983" s="71"/>
      <c r="DS983" s="48">
        <f>(AU983*Baseline!B$34)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2.8729697651783327E-2</v>
      </c>
      <c r="DT983" s="48">
        <f>(AZ983*Baseline!B$34) + (Baseline!D$88*(1-Baseline!D$89)*Baseline!B$35) + (Baseline!D$88*Baseline!D$89*((1-Baseline!D$90)*Baseline!B$40 + Baseline!D$90*Baseline!B$41))</f>
        <v>1.0348110120889917E-2</v>
      </c>
      <c r="DU983" s="48">
        <f>(BE983*Baseline!B$34) + (Baseline!F$88*(1-Baseline!F$89)*Baseline!B$35) + (Baseline!F$88*Baseline!F$89*((1-Baseline!F$90)*Baseline!B$40 + Baseline!F$90*Baseline!B$41))</f>
        <v>1.2910120021116276E-2</v>
      </c>
      <c r="DV983" s="48">
        <f>(BJ983*Baseline!B$34) + (Baseline!H$88*(1-Baseline!H$89)*Baseline!B$35) + (Baseline!H$88*Baseline!H$89*((1-Baseline!H$90)*Baseline!B$40 + Baseline!H$90*Baseline!B$41))</f>
        <v>9.3050131038415872E-3</v>
      </c>
      <c r="DW983" s="48">
        <f>( DS983*Baseline!B$7 + DT983*Baseline!B$11 + DU983*Baseline!B$16 + DV983*Baseline!B$18 ) / Baseline!B$17</f>
        <v>9.7634926534009361E-3</v>
      </c>
    </row>
    <row r="984" spans="1:127">
      <c r="A984" s="7" t="s">
        <v>1321</v>
      </c>
      <c r="B984" s="1">
        <f>MIN( MAX( NORMINV( MCrands!B984, (B$5+B$4)/2, (B$5-B$4)/3.29 ), 0 ), 1 )</f>
        <v>0.58111170517586463</v>
      </c>
      <c r="C984" s="1">
        <f>MAX( NORMINV( MCrands!C984, (C$5+C$4)/2, (C$5-C$4)/3.29 ), 0 )</f>
        <v>3.0141495445431317</v>
      </c>
      <c r="D984" s="40"/>
      <c r="E984" s="40">
        <f>Baseline!B$33 * (C984 * Baseline!B$66*Baseline!B$66/Baseline!B$73 + Baseline!B$52*Baseline!B$52/Baseline!B$74 + Baseline!B$53*Baseline!B$53/Baseline!B$75 + Baseline!B$54*Baseline!B$54/Baseline!B$76)</f>
        <v>2.5231037223695178E-5</v>
      </c>
      <c r="F984" s="40">
        <f>Baseline!B$33 * (C984 * Baseline!B$66*Baseline!B$57/Baseline!B$73 + Baseline!B$52*Baseline!B$67/Baseline!B$74 + Baseline!B$53*Baseline!B$55/Baseline!B$75 + Baseline!B$54*Baseline!B$56/Baseline!B$76)</f>
        <v>3.9979023246018001E-8</v>
      </c>
      <c r="G984" s="1">
        <f>Baseline!B$33 * (C984 * Baseline!B$66*Baseline!B$58/Baseline!B$73 + Baseline!B$52*Baseline!B$59/Baseline!B$74 + Baseline!B$53*Baseline!B$68/Baseline!B$75 + Baseline!B$54*Baseline!B$60/Baseline!B$76)</f>
        <v>1.0993614135511206E-7</v>
      </c>
      <c r="H984" s="40">
        <f>Baseline!B$33 * (C984 * Baseline!B$66*Baseline!B$61/Baseline!B$73 + Baseline!B$52*Baseline!B$62/Baseline!B$74 + Baseline!B$53*Baseline!B$63/Baseline!B$75 + Baseline!B$54*Baseline!B$69/Baseline!B$76)</f>
        <v>1.8830491336650831E-9</v>
      </c>
      <c r="I984" s="40">
        <f>Baseline!B$33 * (C984 * Baseline!B$57*Baseline!B$66/Baseline!B$73 + Baseline!B$67*Baseline!B$52/Baseline!B$74 + Baseline!B$55*Baseline!B$53/Baseline!B$75 + Baseline!B$56*Baseline!B$54/Baseline!B$76)</f>
        <v>3.9979023246018001E-8</v>
      </c>
      <c r="J984" s="1">
        <f>Baseline!B$33 * (C984 * Baseline!B$57*Baseline!B$57/Baseline!B$73 + Baseline!B$67*Baseline!B$67/Baseline!B$74 + Baseline!B$55*Baseline!B$55/Baseline!B$75 + Baseline!B$56*Baseline!B$56/Baseline!B$76)</f>
        <v>1.7949606961802699E-6</v>
      </c>
      <c r="K984" s="40">
        <f>Baseline!B$33 * (C984 * Baseline!B$57*Baseline!B$58/Baseline!B$73 + Baseline!B$67*Baseline!B$59/Baseline!B$74 + Baseline!B$55*Baseline!B$68/Baseline!B$75 + Baseline!B$56*Baseline!B$60/Baseline!B$76)</f>
        <v>1.3929467487062894E-8</v>
      </c>
      <c r="L984" s="1">
        <f>Baseline!B$33 * (C984 * Baseline!B$57*Baseline!B$61/Baseline!B$73 + Baseline!B$67*Baseline!B$62/Baseline!B$74 + Baseline!B$55*Baseline!B$63/Baseline!B$75 + Baseline!B$56*Baseline!B$69/Baseline!B$76)</f>
        <v>1.462944586795992E-8</v>
      </c>
      <c r="M984" s="40">
        <f>Baseline!B$33 * (C984 * Baseline!B$58*Baseline!B$66/Baseline!B$73 + Baseline!B$59*Baseline!B$52/Baseline!B$74 + Baseline!B$68*Baseline!B$53/Baseline!B$75 + Baseline!B$60*Baseline!B$54/Baseline!B$76)</f>
        <v>1.0993614135511206E-7</v>
      </c>
      <c r="N984" s="1">
        <f>Baseline!B$33 * (C984 * Baseline!B$58*Baseline!B$57/Baseline!B$73 + Baseline!B$59*Baseline!B$67/Baseline!B$74 + Baseline!B$68*Baseline!B$55/Baseline!B$75 + Baseline!B$60*Baseline!B$56/Baseline!B$76)</f>
        <v>1.3929467487062894E-8</v>
      </c>
      <c r="O984" s="1">
        <f>Baseline!B$33 * (C984 * Baseline!B$58*Baseline!B$58/Baseline!B$73 + Baseline!B$59*Baseline!B$59/Baseline!B$74 + Baseline!B$68*Baseline!B$68/Baseline!B$75 + Baseline!B$60*Baseline!B$60/Baseline!B$76)</f>
        <v>1.3250174260001905E-6</v>
      </c>
      <c r="P984" s="40">
        <f>Baseline!B$33 * (C984 * Baseline!B$58*Baseline!B$61/Baseline!B$73 + Baseline!B$59*Baseline!B$62/Baseline!B$74 + Baseline!B$68*Baseline!B$63/Baseline!B$75 + Baseline!B$60*Baseline!B$69/Baseline!B$76)</f>
        <v>1.6490370869366878E-9</v>
      </c>
      <c r="Q984" s="40">
        <f>Baseline!B$33 * (C984 * Baseline!B$61*Baseline!B$66/Baseline!B$73 + Baseline!B$62*Baseline!B$52/Baseline!B$74 + Baseline!B$63*Baseline!B$53/Baseline!B$75 + Baseline!B$69*Baseline!B$54/Baseline!B$76)</f>
        <v>1.8830491336650831E-9</v>
      </c>
      <c r="R984" s="40">
        <f>Baseline!B$33 * (C984 * Baseline!B$61*Baseline!B$57/Baseline!B$73 + Baseline!B$62*Baseline!B$67/Baseline!B$74 + Baseline!B$63*Baseline!B$55/Baseline!B$75 + Baseline!B$69*Baseline!B$56/Baseline!B$76)</f>
        <v>1.462944586795992E-8</v>
      </c>
      <c r="S984" s="40">
        <f>Baseline!B$33 * (C984 * Baseline!B$61*Baseline!B$58/Baseline!B$73 + Baseline!B$62*Baseline!B$59/Baseline!B$74 + Baseline!B$63*Baseline!B$68/Baseline!B$75 + Baseline!B$69*Baseline!B$60/Baseline!B$76)</f>
        <v>1.6490370869366878E-9</v>
      </c>
      <c r="T984" s="40">
        <f>Baseline!B$33 * (C984 * Baseline!B$61*Baseline!B$61/Baseline!B$73 + Baseline!B$62*Baseline!B$62/Baseline!B$74 + Baseline!B$63*Baseline!B$63/Baseline!B$75 + Baseline!B$69*Baseline!B$69/Baseline!B$76)</f>
        <v>9.855180967245586E-8</v>
      </c>
      <c r="U984" s="40"/>
      <c r="V984" s="40">
        <f>E984 * ( Baseline!B$87 * Baseline!B$7 )</f>
        <v>0.26187293534473227</v>
      </c>
      <c r="W984" s="40">
        <f>F984 * ( Baseline!D$87 * Baseline!B$11 )</f>
        <v>7.3747687775648114E-4</v>
      </c>
      <c r="X984" s="40">
        <f>G984 * ( Baseline!F$87 * Baseline!B$16 )</f>
        <v>3.8186065758624142E-3</v>
      </c>
      <c r="Y984" s="40">
        <f>H984 * ( Baseline!H$87 * Baseline!B$18 )</f>
        <v>6.6221841714138037E-4</v>
      </c>
      <c r="Z984" s="48">
        <f t="shared" si="0"/>
        <v>0.26709123721549255</v>
      </c>
      <c r="AA984" s="40">
        <f>I984 * ( Baseline!B$87 * Baseline!B$7 )</f>
        <v>4.1494228227042081E-4</v>
      </c>
      <c r="AB984" s="1">
        <f>J984 * ( Baseline!D$87 * Baseline!B$11 )</f>
        <v>3.3110914235416511E-2</v>
      </c>
      <c r="AC984" s="1">
        <f>K984 * ( Baseline!F$87 * Baseline!B$16 )</f>
        <v>4.8383684827125019E-4</v>
      </c>
      <c r="AD984" s="1">
        <f>L984 * ( Baseline!F$87 * Baseline!B$16 )</f>
        <v>5.0815043628068244E-4</v>
      </c>
      <c r="AE984" s="48">
        <f t="shared" si="1"/>
        <v>3.4517843802238872E-2</v>
      </c>
      <c r="AF984" s="48">
        <f>M984 * ( Baseline!B$87 * Baseline!B$7 )</f>
        <v>1.141027211124708E-3</v>
      </c>
      <c r="AG984" s="48">
        <f>N984 * ( Baseline!D$87 * Baseline!B$11 )</f>
        <v>2.5695125486070345E-4</v>
      </c>
      <c r="AH984" s="48">
        <f>O984 * ( Baseline!F$87 * Baseline!B$16 )</f>
        <v>4.6024175432107239E-2</v>
      </c>
      <c r="AI984" s="48">
        <f>P984 * ( Baseline!H$87 * Baseline!B$18 )</f>
        <v>5.7992258937672101E-4</v>
      </c>
      <c r="AJ984" s="48">
        <f t="shared" si="2"/>
        <v>4.8002076487469368E-2</v>
      </c>
      <c r="AK984" s="48">
        <f>Q984 * ( Baseline!B$87 * Baseline!B$7 )</f>
        <v>1.9544166958309897E-5</v>
      </c>
      <c r="AL984" s="48">
        <f>R984 * ( Baseline!D$87 * Baseline!B$11 )</f>
        <v>2.6986347304233183E-4</v>
      </c>
      <c r="AM984" s="48">
        <f>S984 * ( Baseline!F$87 * Baseline!B$16 )</f>
        <v>5.7278923804292885E-5</v>
      </c>
      <c r="AN984" s="48">
        <f>T984 * ( Baseline!H$87 * Baseline!B$18 )</f>
        <v>3.465805657481047E-2</v>
      </c>
      <c r="AO984" s="48">
        <f t="shared" si="3"/>
        <v>3.5004743138615402E-2</v>
      </c>
      <c r="AP984" s="48"/>
      <c r="AQ984" s="48">
        <f>V984 * ( (1-Baseline!B$88-Baseline!B$87) + (1-B984)*Baseline!B$88 )</f>
        <v>0.12083094361050316</v>
      </c>
      <c r="AR984" s="48">
        <f>W984 * ( (1-Baseline!B$88-Baseline!B$87) + (1-B984)*Baseline!B$88 )</f>
        <v>3.4027963566734355E-4</v>
      </c>
      <c r="AS984" s="48">
        <f>X984 * ( (1-Baseline!B$88-Baseline!B$87) + (1-B984)*Baseline!B$88 )</f>
        <v>1.7619454841002506E-3</v>
      </c>
      <c r="AT984" s="48">
        <f>Y984 * ( (1-Baseline!B$88-Baseline!B$87) + (1-B984)*Baseline!B$88 )</f>
        <v>3.0555458552489309E-4</v>
      </c>
      <c r="AU984" s="48">
        <f t="shared" si="4"/>
        <v>0.12323872331579563</v>
      </c>
      <c r="AV984" s="48">
        <f>AA984 * ( (1-Baseline!D$88-Baseline!D$87) + (1-B984)*Baseline!D$88 )</f>
        <v>3.0334785262976484E-4</v>
      </c>
      <c r="AW984" s="48">
        <f>AB984 * ( (1-Baseline!D$88-Baseline!D$87) + (1-B984)*Baseline!D$88 )</f>
        <v>2.4206076751118084E-2</v>
      </c>
      <c r="AX984" s="48">
        <f>AC984 * ( (1-Baseline!D$88-Baseline!D$87) + (1-B984)*Baseline!D$88 )</f>
        <v>3.5371393858239179E-4</v>
      </c>
      <c r="AY984" s="48">
        <f>AD984 * ( (1-Baseline!D$88-Baseline!D$87) + (1-B984)*Baseline!D$88 )</f>
        <v>3.7148863889017921E-4</v>
      </c>
      <c r="AZ984" s="48">
        <f t="shared" si="5"/>
        <v>2.523462718122042E-2</v>
      </c>
      <c r="BA984" s="48">
        <f>AF984 * ( (1-Baseline!F$88-Baseline!F$87) + (1-Baseline!B$36)*Baseline!F$88 )</f>
        <v>8.2111969399609587E-4</v>
      </c>
      <c r="BB984" s="48">
        <f>AG984 * ( (1-Baseline!F$88-Baseline!F$87) + (1-Baseline!B$36)*Baseline!F$88 )</f>
        <v>1.8491034543791776E-4</v>
      </c>
      <c r="BC984" s="48">
        <f>AH984 * ( (1-Baseline!F$88-Baseline!F$87) + (1-Baseline!B$36)*Baseline!F$88 )</f>
        <v>3.31204694145582E-2</v>
      </c>
      <c r="BD984" s="48">
        <f>AI984 * ( (1-Baseline!F$88-Baseline!F$87) + (1-Baseline!B$36)*Baseline!F$88 )</f>
        <v>4.1733085283834854E-4</v>
      </c>
      <c r="BE984" s="48">
        <f t="shared" si="6"/>
        <v>3.4543830306830565E-2</v>
      </c>
      <c r="BF984" s="48">
        <f>AK984 * ( (1-Baseline!H$88-Baseline!H$87) + (1-Baseline!B$36)*Baseline!H$88 )</f>
        <v>1.5485234364408097E-5</v>
      </c>
      <c r="BG984" s="48">
        <f>AL984 * ( (1-Baseline!H$88-Baseline!H$87) + (1-Baseline!B$36)*Baseline!H$88 )</f>
        <v>2.1381822696090033E-4</v>
      </c>
      <c r="BH984" s="48">
        <f>AM984 * ( (1-Baseline!H$88-Baseline!H$87) + (1-Baseline!B$36)*Baseline!H$88 )</f>
        <v>4.5383236908617333E-5</v>
      </c>
      <c r="BI984" s="48">
        <f>AN984 * ( (1-Baseline!H$88-Baseline!H$87) + (1-Baseline!B$36)*Baseline!H$88 )</f>
        <v>2.7460271385353827E-2</v>
      </c>
      <c r="BJ984" s="48">
        <f t="shared" si="7"/>
        <v>2.7734958083587752E-2</v>
      </c>
      <c r="BK984" s="48"/>
      <c r="BL984" s="48">
        <f t="shared" si="18"/>
        <v>0.98046247445194135</v>
      </c>
      <c r="BM984" s="48">
        <f t="shared" si="19"/>
        <v>2.7611421679157359E-3</v>
      </c>
      <c r="BN984" s="48">
        <f t="shared" si="20"/>
        <v>1.4297011821400619E-2</v>
      </c>
      <c r="BO984" s="48">
        <f t="shared" si="21"/>
        <v>2.4793715587422822E-3</v>
      </c>
      <c r="BP984" s="48">
        <f t="shared" si="8"/>
        <v>1</v>
      </c>
      <c r="BQ984" s="48">
        <f t="shared" si="22"/>
        <v>1.2021095079047408E-2</v>
      </c>
      <c r="BR984" s="48">
        <f t="shared" si="23"/>
        <v>0.95924051412704103</v>
      </c>
      <c r="BS984" s="48">
        <f t="shared" si="24"/>
        <v>1.401700671233317E-2</v>
      </c>
      <c r="BT984" s="48">
        <f t="shared" si="25"/>
        <v>1.4721384081578212E-2</v>
      </c>
      <c r="BU984" s="48">
        <f t="shared" si="9"/>
        <v>0.99999999999999978</v>
      </c>
      <c r="BV984" s="48">
        <f t="shared" si="26"/>
        <v>2.3770371921776463E-2</v>
      </c>
      <c r="BW984" s="48">
        <f t="shared" si="27"/>
        <v>5.3529195747975388E-3</v>
      </c>
      <c r="BX984" s="48">
        <f t="shared" si="28"/>
        <v>0.9587955105259155</v>
      </c>
      <c r="BY984" s="48">
        <f t="shared" si="29"/>
        <v>1.2081197977510536E-2</v>
      </c>
      <c r="BZ984" s="48">
        <f t="shared" si="10"/>
        <v>1</v>
      </c>
      <c r="CA984" s="48">
        <f t="shared" si="30"/>
        <v>5.5832910645614174E-4</v>
      </c>
      <c r="CB984" s="48">
        <f t="shared" si="31"/>
        <v>7.7093401878053653E-3</v>
      </c>
      <c r="CC984" s="48">
        <f t="shared" si="32"/>
        <v>1.6363189290512397E-3</v>
      </c>
      <c r="CD984" s="48">
        <f t="shared" si="33"/>
        <v>0.99009601177668738</v>
      </c>
      <c r="CE984" s="48">
        <f t="shared" si="11"/>
        <v>1.0000000000000002</v>
      </c>
      <c r="CF984" s="48"/>
      <c r="CG984" s="48">
        <f t="shared" si="34"/>
        <v>0.98046247445194135</v>
      </c>
      <c r="CH984" s="48">
        <f t="shared" si="35"/>
        <v>2.7611421679157359E-3</v>
      </c>
      <c r="CI984" s="48">
        <f t="shared" si="36"/>
        <v>1.4297011821400619E-2</v>
      </c>
      <c r="CJ984" s="48">
        <f t="shared" si="37"/>
        <v>2.4793715587422822E-3</v>
      </c>
      <c r="CK984" s="48">
        <f t="shared" si="12"/>
        <v>1</v>
      </c>
      <c r="CL984" s="48">
        <f t="shared" si="38"/>
        <v>1.2021095079047408E-2</v>
      </c>
      <c r="CM984" s="48">
        <f t="shared" si="39"/>
        <v>0.95924051412704103</v>
      </c>
      <c r="CN984" s="48">
        <f t="shared" si="40"/>
        <v>1.401700671233317E-2</v>
      </c>
      <c r="CO984" s="48">
        <f t="shared" si="41"/>
        <v>1.4721384081578212E-2</v>
      </c>
      <c r="CP984" s="48">
        <f t="shared" si="13"/>
        <v>0.99999999999999978</v>
      </c>
      <c r="CQ984" s="48">
        <f t="shared" si="42"/>
        <v>2.3770371921776463E-2</v>
      </c>
      <c r="CR984" s="48">
        <f t="shared" si="43"/>
        <v>5.3529195747975388E-3</v>
      </c>
      <c r="CS984" s="48">
        <f t="shared" si="44"/>
        <v>0.9587955105259155</v>
      </c>
      <c r="CT984" s="48">
        <f t="shared" si="45"/>
        <v>1.2081197977510536E-2</v>
      </c>
      <c r="CU984" s="48">
        <f t="shared" si="14"/>
        <v>1</v>
      </c>
      <c r="CV984" s="48">
        <f t="shared" si="46"/>
        <v>5.5832910645614174E-4</v>
      </c>
      <c r="CW984" s="48">
        <f t="shared" si="47"/>
        <v>7.7093401878053653E-3</v>
      </c>
      <c r="CX984" s="48">
        <f t="shared" si="48"/>
        <v>1.6363189290512397E-3</v>
      </c>
      <c r="CY984" s="48">
        <f t="shared" si="49"/>
        <v>0.99009601177668738</v>
      </c>
      <c r="CZ984" s="48">
        <f t="shared" si="15"/>
        <v>1.0000000000000002</v>
      </c>
      <c r="DA984" s="48"/>
      <c r="DB984" s="48">
        <f>(AQ984*Baseline!B$7 + AV984*Baseline!B$11 + BA984*Baseline!B$16 + BF984*Baseline!B$18)</f>
        <v>62713.542006968877</v>
      </c>
      <c r="DC984" s="48">
        <f>(AR984*Baseline!B$7 + AW984*Baseline!B$11 + BB984*Baseline!B$16 + BG984*Baseline!B$18)</f>
        <v>62486.670222611443</v>
      </c>
      <c r="DD984" s="48">
        <f>(AS984*Baseline!B$7 + AX984*Baseline!B$11 + BC984*Baseline!B$16 + BH984*Baseline!B$18)</f>
        <v>114651.10308035689</v>
      </c>
      <c r="DE984" s="48">
        <f>(AT984*Baseline!B$7 + AY984*Baseline!B$11 + BD984*Baseline!B$16 + BI984*Baseline!B$18)</f>
        <v>1259771.2433871387</v>
      </c>
      <c r="DF984" s="48">
        <f t="shared" si="16"/>
        <v>1499622.558697076</v>
      </c>
      <c r="DG984" s="48"/>
      <c r="DH984" s="48">
        <f t="shared" si="50"/>
        <v>4.1819550955179398E-2</v>
      </c>
      <c r="DI984" s="48">
        <f t="shared" si="51"/>
        <v>4.166826503123694E-2</v>
      </c>
      <c r="DJ984" s="48">
        <f t="shared" si="52"/>
        <v>7.6453306477311023E-2</v>
      </c>
      <c r="DK984" s="48">
        <f t="shared" si="53"/>
        <v>0.84005887753627251</v>
      </c>
      <c r="DL984" s="48">
        <f t="shared" si="17"/>
        <v>0.99999999999999989</v>
      </c>
      <c r="DM984" s="48"/>
      <c r="DN984" s="48">
        <f>DH984 / (Baseline!B$7/Baseline!B$17)</f>
        <v>4.4639620039137577</v>
      </c>
      <c r="DO984" s="48">
        <f>DI984 / (Baseline!B$11/Baseline!B$17)</f>
        <v>1.0058918613826251</v>
      </c>
      <c r="DP984" s="48">
        <f>DJ984 / (Baseline!B$16/Baseline!B$17)</f>
        <v>1.1814346321199751</v>
      </c>
      <c r="DQ984" s="48">
        <f>DK984 / (Baseline!B$18/Baseline!B$17)</f>
        <v>0.94976072326433869</v>
      </c>
      <c r="DR984" s="71"/>
      <c r="DS984" s="48">
        <f>(AU984*Baseline!B$34)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3.1015339747369343E-2</v>
      </c>
      <c r="DT984" s="48">
        <f>(AZ984*Baseline!B$34) + (Baseline!D$88*(1-Baseline!D$89)*Baseline!B$35) + (Baseline!D$88*Baseline!D$89*((1-Baseline!D$90)*Baseline!B$40 + Baseline!D$90*Baseline!B$41))</f>
        <v>1.0198762077183066E-2</v>
      </c>
      <c r="DU984" s="48">
        <f>(BE984*Baseline!B$34) + (Baseline!F$88*(1-Baseline!F$89)*Baseline!B$35) + (Baseline!F$88*Baseline!F$89*((1-Baseline!F$90)*Baseline!B$40 + Baseline!F$90*Baseline!B$41))</f>
        <v>1.2912214546024588E-2</v>
      </c>
      <c r="DV984" s="48">
        <f>(BJ984*Baseline!B$34) + (Baseline!H$88*(1-Baseline!H$89)*Baseline!B$35) + (Baseline!H$88*Baseline!H$89*((1-Baseline!H$90)*Baseline!B$40 + Baseline!H$90*Baseline!B$41))</f>
        <v>9.3052437125381634E-3</v>
      </c>
      <c r="DW984" s="48">
        <f>( DS984*Baseline!B$7 + DT984*Baseline!B$11 + DU984*Baseline!B$16 + DV984*Baseline!B$18 ) / Baseline!B$17</f>
        <v>9.7790580304922999E-3</v>
      </c>
    </row>
    <row r="985" spans="1:127">
      <c r="A985" s="7" t="s">
        <v>1322</v>
      </c>
      <c r="B985" s="1">
        <f>MIN( MAX( NORMINV( MCrands!B985, (B$5+B$4)/2, (B$5-B$4)/3.29 ), 0 ), 1 )</f>
        <v>0.50454153144150726</v>
      </c>
      <c r="C985" s="1">
        <f>MAX( NORMINV( MCrands!C985, (C$5+C$4)/2, (C$5-C$4)/3.29 ), 0 )</f>
        <v>2.0693064385124722</v>
      </c>
      <c r="D985" s="40"/>
      <c r="E985" s="40">
        <f>Baseline!B$33 * (C985 * Baseline!B$66*Baseline!B$66/Baseline!B$73 + Baseline!B$52*Baseline!B$52/Baseline!B$74 + Baseline!B$53*Baseline!B$53/Baseline!B$75 + Baseline!B$54*Baseline!B$54/Baseline!B$76)</f>
        <v>1.7324549737521993E-5</v>
      </c>
      <c r="F985" s="40">
        <f>Baseline!B$33 * (C985 * Baseline!B$66*Baseline!B$57/Baseline!B$73 + Baseline!B$52*Baseline!B$67/Baseline!B$74 + Baseline!B$53*Baseline!B$55/Baseline!B$75 + Baseline!B$54*Baseline!B$56/Baseline!B$76)</f>
        <v>3.8921652803199797E-8</v>
      </c>
      <c r="G985" s="1">
        <f>Baseline!B$33 * (C985 * Baseline!B$66*Baseline!B$58/Baseline!B$73 + Baseline!B$52*Baseline!B$59/Baseline!B$74 + Baseline!B$53*Baseline!B$68/Baseline!B$75 + Baseline!B$54*Baseline!B$60/Baseline!B$76)</f>
        <v>1.0733677234985064E-7</v>
      </c>
      <c r="H985" s="40">
        <f>Baseline!B$33 * (C985 * Baseline!B$66*Baseline!B$61/Baseline!B$73 + Baseline!B$52*Baseline!B$62/Baseline!B$74 + Baseline!B$53*Baseline!B$63/Baseline!B$75 + Baseline!B$54*Baseline!B$69/Baseline!B$76)</f>
        <v>1.6231122331389391E-9</v>
      </c>
      <c r="I985" s="40">
        <f>Baseline!B$33 * (C985 * Baseline!B$57*Baseline!B$66/Baseline!B$73 + Baseline!B$67*Baseline!B$52/Baseline!B$74 + Baseline!B$55*Baseline!B$53/Baseline!B$75 + Baseline!B$56*Baseline!B$54/Baseline!B$76)</f>
        <v>3.8921652803199797E-8</v>
      </c>
      <c r="J985" s="1">
        <f>Baseline!B$33 * (C985 * Baseline!B$57*Baseline!B$57/Baseline!B$73 + Baseline!B$67*Baseline!B$67/Baseline!B$74 + Baseline!B$55*Baseline!B$55/Baseline!B$75 + Baseline!B$56*Baseline!B$56/Baseline!B$76)</f>
        <v>1.7949605547733235E-6</v>
      </c>
      <c r="K985" s="40">
        <f>Baseline!B$33 * (C985 * Baseline!B$57*Baseline!B$58/Baseline!B$73 + Baseline!B$67*Baseline!B$59/Baseline!B$74 + Baseline!B$55*Baseline!B$68/Baseline!B$75 + Baseline!B$56*Baseline!B$60/Baseline!B$76)</f>
        <v>1.392911986165263E-8</v>
      </c>
      <c r="L985" s="1">
        <f>Baseline!B$33 * (C985 * Baseline!B$57*Baseline!B$61/Baseline!B$73 + Baseline!B$67*Baseline!B$62/Baseline!B$74 + Baseline!B$55*Baseline!B$63/Baseline!B$75 + Baseline!B$56*Baseline!B$69/Baseline!B$76)</f>
        <v>1.4629411105418892E-8</v>
      </c>
      <c r="M985" s="40">
        <f>Baseline!B$33 * (C985 * Baseline!B$58*Baseline!B$66/Baseline!B$73 + Baseline!B$59*Baseline!B$52/Baseline!B$74 + Baseline!B$68*Baseline!B$53/Baseline!B$75 + Baseline!B$60*Baseline!B$54/Baseline!B$76)</f>
        <v>1.0733677234985064E-7</v>
      </c>
      <c r="N985" s="1">
        <f>Baseline!B$33 * (C985 * Baseline!B$58*Baseline!B$57/Baseline!B$73 + Baseline!B$59*Baseline!B$67/Baseline!B$74 + Baseline!B$68*Baseline!B$55/Baseline!B$75 + Baseline!B$60*Baseline!B$56/Baseline!B$76)</f>
        <v>1.392911986165263E-8</v>
      </c>
      <c r="O985" s="1">
        <f>Baseline!B$33 * (C985 * Baseline!B$58*Baseline!B$58/Baseline!B$73 + Baseline!B$59*Baseline!B$59/Baseline!B$74 + Baseline!B$68*Baseline!B$68/Baseline!B$75 + Baseline!B$60*Baseline!B$60/Baseline!B$76)</f>
        <v>1.3250165714210568E-6</v>
      </c>
      <c r="P985" s="40">
        <f>Baseline!B$33 * (C985 * Baseline!B$58*Baseline!B$61/Baseline!B$73 + Baseline!B$59*Baseline!B$62/Baseline!B$74 + Baseline!B$68*Baseline!B$63/Baseline!B$75 + Baseline!B$60*Baseline!B$69/Baseline!B$76)</f>
        <v>1.6489516290233309E-9</v>
      </c>
      <c r="Q985" s="40">
        <f>Baseline!B$33 * (C985 * Baseline!B$61*Baseline!B$66/Baseline!B$73 + Baseline!B$62*Baseline!B$52/Baseline!B$74 + Baseline!B$63*Baseline!B$53/Baseline!B$75 + Baseline!B$69*Baseline!B$54/Baseline!B$76)</f>
        <v>1.6231122331389391E-9</v>
      </c>
      <c r="R985" s="40">
        <f>Baseline!B$33 * (C985 * Baseline!B$61*Baseline!B$57/Baseline!B$73 + Baseline!B$62*Baseline!B$67/Baseline!B$74 + Baseline!B$63*Baseline!B$55/Baseline!B$75 + Baseline!B$69*Baseline!B$56/Baseline!B$76)</f>
        <v>1.4629411105418892E-8</v>
      </c>
      <c r="S985" s="40">
        <f>Baseline!B$33 * (C985 * Baseline!B$61*Baseline!B$58/Baseline!B$73 + Baseline!B$62*Baseline!B$59/Baseline!B$74 + Baseline!B$63*Baseline!B$68/Baseline!B$75 + Baseline!B$69*Baseline!B$60/Baseline!B$76)</f>
        <v>1.6489516290233309E-9</v>
      </c>
      <c r="T985" s="40">
        <f>Baseline!B$33 * (C985 * Baseline!B$61*Baseline!B$61/Baseline!B$73 + Baseline!B$62*Baseline!B$62/Baseline!B$74 + Baseline!B$63*Baseline!B$63/Baseline!B$75 + Baseline!B$69*Baseline!B$69/Baseline!B$76)</f>
        <v>9.8551801126664527E-8</v>
      </c>
      <c r="U985" s="40"/>
      <c r="V985" s="40">
        <f>E985 * ( Baseline!B$87 * Baseline!B$7 )</f>
        <v>0.17981150172574076</v>
      </c>
      <c r="W985" s="40">
        <f>F985 * ( Baseline!D$87 * Baseline!B$11 )</f>
        <v>7.1797199270706399E-4</v>
      </c>
      <c r="X985" s="40">
        <f>G985 * ( Baseline!F$87 * Baseline!B$16 )</f>
        <v>3.7283180915274796E-3</v>
      </c>
      <c r="Y985" s="40">
        <f>H985 * ( Baseline!H$87 * Baseline!B$18 )</f>
        <v>5.7080550616330958E-4</v>
      </c>
      <c r="Z985" s="48">
        <f t="shared" si="0"/>
        <v>0.18482859731613863</v>
      </c>
      <c r="AA985" s="40">
        <f>I985 * ( Baseline!B$87 * Baseline!B$7 )</f>
        <v>4.0396783444441068E-4</v>
      </c>
      <c r="AB985" s="1">
        <f>J985 * ( Baseline!D$87 * Baseline!B$11 )</f>
        <v>3.311091162693975E-2</v>
      </c>
      <c r="AC985" s="1">
        <f>K985 * ( Baseline!F$87 * Baseline!B$16 )</f>
        <v>4.8382477358260633E-4</v>
      </c>
      <c r="AD985" s="1">
        <f>L985 * ( Baseline!F$87 * Baseline!B$16 )</f>
        <v>5.0814922881181807E-4</v>
      </c>
      <c r="AE985" s="48">
        <f t="shared" si="1"/>
        <v>3.4506853463778582E-2</v>
      </c>
      <c r="AF985" s="48">
        <f>M985 * ( Baseline!B$87 * Baseline!B$7 )</f>
        <v>1.1140483602190999E-3</v>
      </c>
      <c r="AG985" s="48">
        <f>N985 * ( Baseline!D$87 * Baseline!B$11 )</f>
        <v>2.5694484235531001E-4</v>
      </c>
      <c r="AH985" s="48">
        <f>O985 * ( Baseline!F$87 * Baseline!B$16 )</f>
        <v>4.6024145748497655E-2</v>
      </c>
      <c r="AI985" s="48">
        <f>P985 * ( Baseline!H$87 * Baseline!B$18 )</f>
        <v>5.7989253609605843E-4</v>
      </c>
      <c r="AJ985" s="48">
        <f t="shared" si="2"/>
        <v>4.7975031487168127E-2</v>
      </c>
      <c r="AK985" s="48">
        <f>Q985 * ( Baseline!B$87 * Baseline!B$7 )</f>
        <v>1.6846281867749049E-5</v>
      </c>
      <c r="AL985" s="48">
        <f>R985 * ( Baseline!D$87 * Baseline!B$11 )</f>
        <v>2.6986283179179245E-4</v>
      </c>
      <c r="AM985" s="48">
        <f>S985 * ( Baseline!F$87 * Baseline!B$16 )</f>
        <v>5.7275955443334594E-5</v>
      </c>
      <c r="AN985" s="48">
        <f>T985 * ( Baseline!H$87 * Baseline!B$18 )</f>
        <v>3.4658053569482407E-2</v>
      </c>
      <c r="AO985" s="48">
        <f t="shared" si="3"/>
        <v>3.5002038638585281E-2</v>
      </c>
      <c r="AP985" s="48"/>
      <c r="AQ985" s="48">
        <f>V985 * ( (1-Baseline!B$88-Baseline!B$87) + (1-B985)*Baseline!B$88 )</f>
        <v>9.5220625886972707E-2</v>
      </c>
      <c r="AR985" s="48">
        <f>W985 * ( (1-Baseline!B$88-Baseline!B$87) + (1-B985)*Baseline!B$88 )</f>
        <v>3.8020783909117867E-4</v>
      </c>
      <c r="AS985" s="48">
        <f>X985 * ( (1-Baseline!B$88-Baseline!B$87) + (1-B985)*Baseline!B$88 )</f>
        <v>1.9743608099244778E-3</v>
      </c>
      <c r="AT985" s="48">
        <f>Y985 * ( (1-Baseline!B$88-Baseline!B$87) + (1-B985)*Baseline!B$88 )</f>
        <v>3.022746433623707E-4</v>
      </c>
      <c r="AU985" s="48">
        <f t="shared" si="4"/>
        <v>9.7877469179350737E-2</v>
      </c>
      <c r="AV985" s="48">
        <f>AA985 * ( (1-Baseline!D$88-Baseline!D$87) + (1-B985)*Baseline!D$88 )</f>
        <v>3.0918235438967952E-4</v>
      </c>
      <c r="AW985" s="48">
        <f>AB985 * ( (1-Baseline!D$88-Baseline!D$87) + (1-B985)*Baseline!D$88 )</f>
        <v>2.5341892942752561E-2</v>
      </c>
      <c r="AX985" s="48">
        <f>AC985 * ( (1-Baseline!D$88-Baseline!D$87) + (1-B985)*Baseline!D$88 )</f>
        <v>3.7030196429886468E-4</v>
      </c>
      <c r="AY985" s="48">
        <f>AD985 * ( (1-Baseline!D$88-Baseline!D$87) + (1-B985)*Baseline!D$88 )</f>
        <v>3.8891902163799038E-4</v>
      </c>
      <c r="AZ985" s="48">
        <f t="shared" si="5"/>
        <v>2.6410296283079095E-2</v>
      </c>
      <c r="BA985" s="48">
        <f>AF985 * ( (1-Baseline!F$88-Baseline!F$87) + (1-Baseline!B$36)*Baseline!F$88 )</f>
        <v>8.0170484956119134E-4</v>
      </c>
      <c r="BB985" s="48">
        <f>AG985 * ( (1-Baseline!F$88-Baseline!F$87) + (1-Baseline!B$36)*Baseline!F$88 )</f>
        <v>1.8490573079383646E-4</v>
      </c>
      <c r="BC985" s="48">
        <f>AH985 * ( (1-Baseline!F$88-Baseline!F$87) + (1-Baseline!B$36)*Baseline!F$88 )</f>
        <v>3.3120448053282868E-2</v>
      </c>
      <c r="BD985" s="48">
        <f>AI985 * ( (1-Baseline!F$88-Baseline!F$87) + (1-Baseline!B$36)*Baseline!F$88 )</f>
        <v>4.1730922553587875E-4</v>
      </c>
      <c r="BE985" s="48">
        <f t="shared" si="6"/>
        <v>3.4524367859173774E-2</v>
      </c>
      <c r="BF985" s="48">
        <f>AK985 * ( (1-Baseline!H$88-Baseline!H$87) + (1-Baseline!B$36)*Baseline!H$88 )</f>
        <v>1.3347646049454925E-5</v>
      </c>
      <c r="BG985" s="48">
        <f>AL985 * ( (1-Baseline!H$88-Baseline!H$87) + (1-Baseline!B$36)*Baseline!H$88 )</f>
        <v>2.1381771888527297E-4</v>
      </c>
      <c r="BH985" s="48">
        <f>AM985 * ( (1-Baseline!H$88-Baseline!H$87) + (1-Baseline!B$36)*Baseline!H$88 )</f>
        <v>4.5380885016862857E-5</v>
      </c>
      <c r="BI985" s="48">
        <f>AN985 * ( (1-Baseline!H$88-Baseline!H$87) + (1-Baseline!B$36)*Baseline!H$88 )</f>
        <v>2.7460269004172297E-2</v>
      </c>
      <c r="BJ985" s="48">
        <f t="shared" si="7"/>
        <v>2.7732815254123886E-2</v>
      </c>
      <c r="BK985" s="48"/>
      <c r="BL985" s="48">
        <f t="shared" si="18"/>
        <v>0.97285541489114691</v>
      </c>
      <c r="BM985" s="48">
        <f t="shared" si="19"/>
        <v>3.8845287100189069E-3</v>
      </c>
      <c r="BN985" s="48">
        <f t="shared" si="20"/>
        <v>2.0171759920627471E-2</v>
      </c>
      <c r="BO985" s="48">
        <f t="shared" si="21"/>
        <v>3.0882964782066695E-3</v>
      </c>
      <c r="BP985" s="48">
        <f t="shared" si="8"/>
        <v>0.99999999999999989</v>
      </c>
      <c r="BQ985" s="48">
        <f t="shared" si="22"/>
        <v>1.1706887006329068E-2</v>
      </c>
      <c r="BR985" s="48">
        <f t="shared" si="23"/>
        <v>0.9595459540144935</v>
      </c>
      <c r="BS985" s="48">
        <f t="shared" si="24"/>
        <v>1.4021121169175022E-2</v>
      </c>
      <c r="BT985" s="48">
        <f t="shared" si="25"/>
        <v>1.4726037810002469E-2</v>
      </c>
      <c r="BU985" s="48">
        <f t="shared" si="9"/>
        <v>1</v>
      </c>
      <c r="BV985" s="48">
        <f t="shared" si="26"/>
        <v>2.3221420094681422E-2</v>
      </c>
      <c r="BW985" s="48">
        <f t="shared" si="27"/>
        <v>5.3558035167529799E-3</v>
      </c>
      <c r="BX985" s="48">
        <f t="shared" si="28"/>
        <v>0.95933539430417525</v>
      </c>
      <c r="BY985" s="48">
        <f t="shared" si="29"/>
        <v>1.2087382084390339E-2</v>
      </c>
      <c r="BZ985" s="48">
        <f t="shared" si="10"/>
        <v>1</v>
      </c>
      <c r="CA985" s="48">
        <f t="shared" si="30"/>
        <v>4.8129430521735877E-4</v>
      </c>
      <c r="CB985" s="48">
        <f t="shared" si="31"/>
        <v>7.7099175444684843E-3</v>
      </c>
      <c r="CC985" s="48">
        <f t="shared" si="32"/>
        <v>1.6363605570161037E-3</v>
      </c>
      <c r="CD985" s="48">
        <f t="shared" si="33"/>
        <v>0.99017242759329815</v>
      </c>
      <c r="CE985" s="48">
        <f t="shared" si="11"/>
        <v>1</v>
      </c>
      <c r="CF985" s="48"/>
      <c r="CG985" s="48">
        <f t="shared" si="34"/>
        <v>0.97285541489114691</v>
      </c>
      <c r="CH985" s="48">
        <f t="shared" si="35"/>
        <v>3.8845287100189069E-3</v>
      </c>
      <c r="CI985" s="48">
        <f t="shared" si="36"/>
        <v>2.0171759920627471E-2</v>
      </c>
      <c r="CJ985" s="48">
        <f t="shared" si="37"/>
        <v>3.0882964782066695E-3</v>
      </c>
      <c r="CK985" s="48">
        <f t="shared" si="12"/>
        <v>0.99999999999999989</v>
      </c>
      <c r="CL985" s="48">
        <f t="shared" si="38"/>
        <v>1.1706887006329068E-2</v>
      </c>
      <c r="CM985" s="48">
        <f t="shared" si="39"/>
        <v>0.9595459540144935</v>
      </c>
      <c r="CN985" s="48">
        <f t="shared" si="40"/>
        <v>1.4021121169175022E-2</v>
      </c>
      <c r="CO985" s="48">
        <f t="shared" si="41"/>
        <v>1.4726037810002469E-2</v>
      </c>
      <c r="CP985" s="48">
        <f t="shared" si="13"/>
        <v>1</v>
      </c>
      <c r="CQ985" s="48">
        <f t="shared" si="42"/>
        <v>2.3221420094681422E-2</v>
      </c>
      <c r="CR985" s="48">
        <f t="shared" si="43"/>
        <v>5.3558035167529799E-3</v>
      </c>
      <c r="CS985" s="48">
        <f t="shared" si="44"/>
        <v>0.95933539430417525</v>
      </c>
      <c r="CT985" s="48">
        <f t="shared" si="45"/>
        <v>1.2087382084390339E-2</v>
      </c>
      <c r="CU985" s="48">
        <f t="shared" si="14"/>
        <v>1</v>
      </c>
      <c r="CV985" s="48">
        <f t="shared" si="46"/>
        <v>4.8129430521735877E-4</v>
      </c>
      <c r="CW985" s="48">
        <f t="shared" si="47"/>
        <v>7.7099175444684843E-3</v>
      </c>
      <c r="CX985" s="48">
        <f t="shared" si="48"/>
        <v>1.6363605570161037E-3</v>
      </c>
      <c r="CY985" s="48">
        <f t="shared" si="49"/>
        <v>0.99017242759329815</v>
      </c>
      <c r="CZ985" s="48">
        <f t="shared" si="15"/>
        <v>1</v>
      </c>
      <c r="DA985" s="48"/>
      <c r="DB985" s="48">
        <f>(AQ985*Baseline!B$7 + AV985*Baseline!B$11 + BA985*Baseline!B$16 + BF985*Baseline!B$18)</f>
        <v>50142.124984252696</v>
      </c>
      <c r="DC985" s="48">
        <f>(AR985*Baseline!B$7 + AW985*Baseline!B$11 + BB985*Baseline!B$16 + BG985*Baseline!B$18)</f>
        <v>64941.815833174463</v>
      </c>
      <c r="DD985" s="48">
        <f>(AS985*Baseline!B$7 + AX985*Baseline!B$11 + BC985*Baseline!B$16 + BH985*Baseline!B$18)</f>
        <v>114789.51917091041</v>
      </c>
      <c r="DE985" s="48">
        <f>(AT985*Baseline!B$7 + AY985*Baseline!B$11 + BD985*Baseline!B$16 + BI985*Baseline!B$18)</f>
        <v>1259806.8515204156</v>
      </c>
      <c r="DF985" s="48">
        <f t="shared" si="16"/>
        <v>1489680.3115087531</v>
      </c>
      <c r="DG985" s="48"/>
      <c r="DH985" s="48">
        <f t="shared" si="50"/>
        <v>3.365965475738119E-2</v>
      </c>
      <c r="DI985" s="48">
        <f t="shared" si="51"/>
        <v>4.3594464752911434E-2</v>
      </c>
      <c r="DJ985" s="48">
        <f t="shared" si="52"/>
        <v>7.7056478684779828E-2</v>
      </c>
      <c r="DK985" s="48">
        <f t="shared" si="53"/>
        <v>0.84568940180492758</v>
      </c>
      <c r="DL985" s="48">
        <f t="shared" si="17"/>
        <v>1</v>
      </c>
      <c r="DM985" s="48"/>
      <c r="DN985" s="48">
        <f>DH985 / (Baseline!B$7/Baseline!B$17)</f>
        <v>3.5929467550438936</v>
      </c>
      <c r="DO985" s="48">
        <f>DI985 / (Baseline!B$11/Baseline!B$17)</f>
        <v>1.0523912445937416</v>
      </c>
      <c r="DP985" s="48">
        <f>DJ985 / (Baseline!B$16/Baseline!B$17)</f>
        <v>1.1907554655524359</v>
      </c>
      <c r="DQ985" s="48">
        <f>DK985 / (Baseline!B$18/Baseline!B$17)</f>
        <v>0.95612652802487974</v>
      </c>
      <c r="DR985" s="71"/>
      <c r="DS985" s="48">
        <f>(AU985*Baseline!B$34)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2.7211151626902609E-2</v>
      </c>
      <c r="DT985" s="48">
        <f>(AZ985*Baseline!B$34) + (Baseline!D$88*(1-Baseline!D$89)*Baseline!B$35) + (Baseline!D$88*Baseline!D$89*((1-Baseline!D$90)*Baseline!B$40 + Baseline!D$90*Baseline!B$41))</f>
        <v>1.0375112442461868E-2</v>
      </c>
      <c r="DU985" s="48">
        <f>(BE985*Baseline!B$34) + (Baseline!F$88*(1-Baseline!F$89)*Baseline!B$35) + (Baseline!F$88*Baseline!F$89*((1-Baseline!F$90)*Baseline!B$40 + Baseline!F$90*Baseline!B$41))</f>
        <v>1.2909295178876068E-2</v>
      </c>
      <c r="DV985" s="48">
        <f>(BJ985*Baseline!B$34) + (Baseline!H$88*(1-Baseline!H$89)*Baseline!B$35) + (Baseline!H$88*Baseline!H$89*((1-Baseline!H$90)*Baseline!B$40 + Baseline!H$90*Baseline!B$41))</f>
        <v>9.3049222881185847E-3</v>
      </c>
      <c r="DW985" s="48">
        <f>( DS985*Baseline!B$7 + DT985*Baseline!B$11 + DU985*Baseline!B$16 + DV985*Baseline!B$18 ) / Baseline!B$17</f>
        <v>9.7502513674342147E-3</v>
      </c>
    </row>
    <row r="986" spans="1:127">
      <c r="A986" s="7" t="s">
        <v>1324</v>
      </c>
      <c r="B986" s="1">
        <f>MIN( MAX( NORMINV( MCrands!B986, (B$5+B$4)/2, (B$5-B$4)/3.29 ), 0 ), 1 )</f>
        <v>0.50486365562863877</v>
      </c>
      <c r="C986" s="1">
        <f>MAX( NORMINV( MCrands!C986, (C$5+C$4)/2, (C$5-C$4)/3.29 ), 0 )</f>
        <v>2.1112661843641751</v>
      </c>
      <c r="D986" s="40"/>
      <c r="E986" s="40">
        <f>Baseline!B$33 * (C986 * Baseline!B$66*Baseline!B$66/Baseline!B$73 + Baseline!B$52*Baseline!B$52/Baseline!B$74 + Baseline!B$53*Baseline!B$53/Baseline!B$75 + Baseline!B$54*Baseline!B$54/Baseline!B$76)</f>
        <v>1.7675670683827261E-5</v>
      </c>
      <c r="F986" s="40">
        <f>Baseline!B$33 * (C986 * Baseline!B$66*Baseline!B$57/Baseline!B$73 + Baseline!B$52*Baseline!B$67/Baseline!B$74 + Baseline!B$53*Baseline!B$55/Baseline!B$75 + Baseline!B$54*Baseline!B$56/Baseline!B$76)</f>
        <v>3.8968609800365324E-8</v>
      </c>
      <c r="G986" s="1">
        <f>Baseline!B$33 * (C986 * Baseline!B$66*Baseline!B$58/Baseline!B$73 + Baseline!B$52*Baseline!B$59/Baseline!B$74 + Baseline!B$53*Baseline!B$68/Baseline!B$75 + Baseline!B$54*Baseline!B$60/Baseline!B$76)</f>
        <v>1.074522083012159E-7</v>
      </c>
      <c r="H986" s="40">
        <f>Baseline!B$33 * (C986 * Baseline!B$66*Baseline!B$61/Baseline!B$73 + Baseline!B$52*Baseline!B$62/Baseline!B$74 + Baseline!B$53*Baseline!B$63/Baseline!B$75 + Baseline!B$54*Baseline!B$69/Baseline!B$76)</f>
        <v>1.634655828275466E-9</v>
      </c>
      <c r="I986" s="40">
        <f>Baseline!B$33 * (C986 * Baseline!B$57*Baseline!B$66/Baseline!B$73 + Baseline!B$67*Baseline!B$52/Baseline!B$74 + Baseline!B$55*Baseline!B$53/Baseline!B$75 + Baseline!B$56*Baseline!B$54/Baseline!B$76)</f>
        <v>3.8968609800365324E-8</v>
      </c>
      <c r="J986" s="1">
        <f>Baseline!B$33 * (C986 * Baseline!B$57*Baseline!B$57/Baseline!B$73 + Baseline!B$67*Baseline!B$67/Baseline!B$74 + Baseline!B$55*Baseline!B$55/Baseline!B$75 + Baseline!B$56*Baseline!B$56/Baseline!B$76)</f>
        <v>1.7949605610530958E-6</v>
      </c>
      <c r="K986" s="40">
        <f>Baseline!B$33 * (C986 * Baseline!B$57*Baseline!B$58/Baseline!B$73 + Baseline!B$67*Baseline!B$59/Baseline!B$74 + Baseline!B$55*Baseline!B$68/Baseline!B$75 + Baseline!B$56*Baseline!B$60/Baseline!B$76)</f>
        <v>1.3929135299426131E-8</v>
      </c>
      <c r="L986" s="1">
        <f>Baseline!B$33 * (C986 * Baseline!B$57*Baseline!B$61/Baseline!B$73 + Baseline!B$67*Baseline!B$62/Baseline!B$74 + Baseline!B$55*Baseline!B$63/Baseline!B$75 + Baseline!B$56*Baseline!B$69/Baseline!B$76)</f>
        <v>1.4629412649196242E-8</v>
      </c>
      <c r="M986" s="40">
        <f>Baseline!B$33 * (C986 * Baseline!B$58*Baseline!B$66/Baseline!B$73 + Baseline!B$59*Baseline!B$52/Baseline!B$74 + Baseline!B$68*Baseline!B$53/Baseline!B$75 + Baseline!B$60*Baseline!B$54/Baseline!B$76)</f>
        <v>1.074522083012159E-7</v>
      </c>
      <c r="N986" s="1">
        <f>Baseline!B$33 * (C986 * Baseline!B$58*Baseline!B$57/Baseline!B$73 + Baseline!B$59*Baseline!B$67/Baseline!B$74 + Baseline!B$68*Baseline!B$55/Baseline!B$75 + Baseline!B$60*Baseline!B$56/Baseline!B$76)</f>
        <v>1.3929135299426131E-8</v>
      </c>
      <c r="O986" s="1">
        <f>Baseline!B$33 * (C986 * Baseline!B$58*Baseline!B$58/Baseline!B$73 + Baseline!B$59*Baseline!B$59/Baseline!B$74 + Baseline!B$68*Baseline!B$68/Baseline!B$75 + Baseline!B$60*Baseline!B$60/Baseline!B$76)</f>
        <v>1.32501660937225E-6</v>
      </c>
      <c r="P986" s="40">
        <f>Baseline!B$33 * (C986 * Baseline!B$58*Baseline!B$61/Baseline!B$73 + Baseline!B$59*Baseline!B$62/Baseline!B$74 + Baseline!B$68*Baseline!B$63/Baseline!B$75 + Baseline!B$60*Baseline!B$69/Baseline!B$76)</f>
        <v>1.6489554241426503E-9</v>
      </c>
      <c r="Q986" s="40">
        <f>Baseline!B$33 * (C986 * Baseline!B$61*Baseline!B$66/Baseline!B$73 + Baseline!B$62*Baseline!B$52/Baseline!B$74 + Baseline!B$63*Baseline!B$53/Baseline!B$75 + Baseline!B$69*Baseline!B$54/Baseline!B$76)</f>
        <v>1.634655828275466E-9</v>
      </c>
      <c r="R986" s="40">
        <f>Baseline!B$33 * (C986 * Baseline!B$61*Baseline!B$57/Baseline!B$73 + Baseline!B$62*Baseline!B$67/Baseline!B$74 + Baseline!B$63*Baseline!B$55/Baseline!B$75 + Baseline!B$69*Baseline!B$56/Baseline!B$76)</f>
        <v>1.4629412649196242E-8</v>
      </c>
      <c r="S986" s="40">
        <f>Baseline!B$33 * (C986 * Baseline!B$61*Baseline!B$58/Baseline!B$73 + Baseline!B$62*Baseline!B$59/Baseline!B$74 + Baseline!B$63*Baseline!B$68/Baseline!B$75 + Baseline!B$69*Baseline!B$60/Baseline!B$76)</f>
        <v>1.6489554241426503E-9</v>
      </c>
      <c r="T986" s="40">
        <f>Baseline!B$33 * (C986 * Baseline!B$61*Baseline!B$61/Baseline!B$73 + Baseline!B$62*Baseline!B$62/Baseline!B$74 + Baseline!B$63*Baseline!B$63/Baseline!B$75 + Baseline!B$69*Baseline!B$69/Baseline!B$76)</f>
        <v>9.8551801506176448E-8</v>
      </c>
      <c r="U986" s="40"/>
      <c r="V986" s="40">
        <f>E986 * ( Baseline!B$87 * Baseline!B$7 )</f>
        <v>0.18345578602744314</v>
      </c>
      <c r="W986" s="40">
        <f>F986 * ( Baseline!D$87 * Baseline!B$11 )</f>
        <v>7.1883818944842393E-4</v>
      </c>
      <c r="X986" s="40">
        <f>G986 * ( Baseline!F$87 * Baseline!B$16 )</f>
        <v>3.7323277327386481E-3</v>
      </c>
      <c r="Y986" s="40">
        <f>H986 * ( Baseline!H$87 * Baseline!B$18 )</f>
        <v>5.7486508228523107E-4</v>
      </c>
      <c r="Z986" s="48">
        <f t="shared" si="0"/>
        <v>0.18848181703191547</v>
      </c>
      <c r="AA986" s="40">
        <f>I986 * ( Baseline!B$87 * Baseline!B$7 )</f>
        <v>4.0445520111799169E-4</v>
      </c>
      <c r="AB986" s="1">
        <f>J986 * ( Baseline!D$87 * Baseline!B$11 )</f>
        <v>3.3110911742780164E-2</v>
      </c>
      <c r="AC986" s="1">
        <f>K986 * ( Baseline!F$87 * Baseline!B$16 )</f>
        <v>4.8382530981011692E-4</v>
      </c>
      <c r="AD986" s="1">
        <f>L986 * ( Baseline!F$87 * Baseline!B$16 )</f>
        <v>5.0814928243456906E-4</v>
      </c>
      <c r="AE986" s="48">
        <f t="shared" si="1"/>
        <v>3.4507341536142835E-2</v>
      </c>
      <c r="AF986" s="48">
        <f>M986 * ( Baseline!B$87 * Baseline!B$7 )</f>
        <v>1.1152464699583199E-3</v>
      </c>
      <c r="AG986" s="48">
        <f>N986 * ( Baseline!D$87 * Baseline!B$11 )</f>
        <v>2.569451271296761E-4</v>
      </c>
      <c r="AH986" s="48">
        <f>O986 * ( Baseline!F$87 * Baseline!B$16 )</f>
        <v>4.6024147066723621E-2</v>
      </c>
      <c r="AI986" s="48">
        <f>P986 * ( Baseline!H$87 * Baseline!B$18 )</f>
        <v>5.7989387073882669E-4</v>
      </c>
      <c r="AJ986" s="48">
        <f t="shared" si="2"/>
        <v>4.7976232534550446E-2</v>
      </c>
      <c r="AK986" s="48">
        <f>Q986 * ( Baseline!B$87 * Baseline!B$7 )</f>
        <v>1.6966092841671061E-5</v>
      </c>
      <c r="AL986" s="48">
        <f>R986 * ( Baseline!D$87 * Baseline!B$11 )</f>
        <v>2.6986286026922906E-4</v>
      </c>
      <c r="AM986" s="48">
        <f>S986 * ( Baseline!F$87 * Baseline!B$16 )</f>
        <v>5.7276087265930971E-5</v>
      </c>
      <c r="AN986" s="48">
        <f>T986 * ( Baseline!H$87 * Baseline!B$18 )</f>
        <v>3.4658053702946681E-2</v>
      </c>
      <c r="AO986" s="48">
        <f t="shared" si="3"/>
        <v>3.5002158743323512E-2</v>
      </c>
      <c r="AP986" s="48"/>
      <c r="AQ986" s="48">
        <f>V986 * ( (1-Baseline!B$88-Baseline!B$87) + (1-B986)*Baseline!B$88 )</f>
        <v>9.7097890892219985E-2</v>
      </c>
      <c r="AR986" s="48">
        <f>W986 * ( (1-Baseline!B$88-Baseline!B$87) + (1-B986)*Baseline!B$88 )</f>
        <v>3.8046045643816867E-4</v>
      </c>
      <c r="AS986" s="48">
        <f>X986 * ( (1-Baseline!B$88-Baseline!B$87) + (1-B986)*Baseline!B$88 )</f>
        <v>1.9754141246504618E-3</v>
      </c>
      <c r="AT986" s="48">
        <f>Y986 * ( (1-Baseline!B$88-Baseline!B$87) + (1-B986)*Baseline!B$88 )</f>
        <v>3.0425961615148289E-4</v>
      </c>
      <c r="AU986" s="48">
        <f t="shared" si="4"/>
        <v>9.9758025089460092E-2</v>
      </c>
      <c r="AV986" s="48">
        <f>AA986 * ( (1-Baseline!D$88-Baseline!D$87) + (1-B986)*Baseline!D$88 )</f>
        <v>3.0949699960430355E-4</v>
      </c>
      <c r="AW986" s="48">
        <f>AB986 * ( (1-Baseline!D$88-Baseline!D$87) + (1-B986)*Baseline!D$88 )</f>
        <v>2.5337114741575031E-2</v>
      </c>
      <c r="AX986" s="48">
        <f>AC986 * ( (1-Baseline!D$88-Baseline!D$87) + (1-B986)*Baseline!D$88 )</f>
        <v>3.7023255308606953E-4</v>
      </c>
      <c r="AY986" s="48">
        <f>AD986 * ( (1-Baseline!D$88-Baseline!D$87) + (1-B986)*Baseline!D$88 )</f>
        <v>3.8884573082470606E-4</v>
      </c>
      <c r="AZ986" s="48">
        <f t="shared" si="5"/>
        <v>2.640569002509011E-2</v>
      </c>
      <c r="BA986" s="48">
        <f>AF986 * ( (1-Baseline!F$88-Baseline!F$87) + (1-Baseline!B$36)*Baseline!F$88 )</f>
        <v>8.0256704766904581E-4</v>
      </c>
      <c r="BB986" s="48">
        <f>AG986 * ( (1-Baseline!F$88-Baseline!F$87) + (1-Baseline!B$36)*Baseline!F$88 )</f>
        <v>1.849059357265831E-4</v>
      </c>
      <c r="BC986" s="48">
        <f>AH986 * ( (1-Baseline!F$88-Baseline!F$87) + (1-Baseline!B$36)*Baseline!F$88 )</f>
        <v>3.3120449001920453E-2</v>
      </c>
      <c r="BD986" s="48">
        <f>AI986 * ( (1-Baseline!F$88-Baseline!F$87) + (1-Baseline!B$36)*Baseline!F$88 )</f>
        <v>4.1731018598752334E-4</v>
      </c>
      <c r="BE986" s="48">
        <f t="shared" si="6"/>
        <v>3.4525232171303606E-2</v>
      </c>
      <c r="BF986" s="48">
        <f>AK986 * ( (1-Baseline!H$88-Baseline!H$87) + (1-Baseline!B$36)*Baseline!H$88 )</f>
        <v>1.3442574680312814E-5</v>
      </c>
      <c r="BG986" s="48">
        <f>AL986 * ( (1-Baseline!H$88-Baseline!H$87) + (1-Baseline!B$36)*Baseline!H$88 )</f>
        <v>2.1381774144851556E-4</v>
      </c>
      <c r="BH986" s="48">
        <f>AM986 * ( (1-Baseline!H$88-Baseline!H$87) + (1-Baseline!B$36)*Baseline!H$88 )</f>
        <v>4.538098946254242E-5</v>
      </c>
      <c r="BI986" s="48">
        <f>AN986 * ( (1-Baseline!H$88-Baseline!H$87) + (1-Baseline!B$36)*Baseline!H$88 )</f>
        <v>2.7460269109918712E-2</v>
      </c>
      <c r="BJ986" s="48">
        <f t="shared" si="7"/>
        <v>2.7732910415510084E-2</v>
      </c>
      <c r="BK986" s="48"/>
      <c r="BL986" s="48">
        <f t="shared" si="18"/>
        <v>0.97333413332055652</v>
      </c>
      <c r="BM986" s="48">
        <f t="shared" si="19"/>
        <v>3.8138330835738054E-3</v>
      </c>
      <c r="BN986" s="48">
        <f t="shared" si="20"/>
        <v>1.9802057256836907E-2</v>
      </c>
      <c r="BO986" s="48">
        <f t="shared" si="21"/>
        <v>3.0499763390326911E-3</v>
      </c>
      <c r="BP986" s="48">
        <f t="shared" si="8"/>
        <v>1</v>
      </c>
      <c r="BQ986" s="48">
        <f t="shared" si="22"/>
        <v>1.1720844988721229E-2</v>
      </c>
      <c r="BR986" s="48">
        <f t="shared" si="23"/>
        <v>0.95953238553888431</v>
      </c>
      <c r="BS986" s="48">
        <f t="shared" si="24"/>
        <v>1.4020938393743269E-2</v>
      </c>
      <c r="BT986" s="48">
        <f t="shared" si="25"/>
        <v>1.4725831078651358E-2</v>
      </c>
      <c r="BU986" s="48">
        <f t="shared" si="9"/>
        <v>1.0000000000000002</v>
      </c>
      <c r="BV986" s="48">
        <f t="shared" si="26"/>
        <v>2.3245811749706833E-2</v>
      </c>
      <c r="BW986" s="48">
        <f t="shared" si="27"/>
        <v>5.3556753741477118E-3</v>
      </c>
      <c r="BX986" s="48">
        <f t="shared" si="28"/>
        <v>0.95931140557106032</v>
      </c>
      <c r="BY986" s="48">
        <f t="shared" si="29"/>
        <v>1.2087107305085111E-2</v>
      </c>
      <c r="BZ986" s="48">
        <f t="shared" si="10"/>
        <v>1</v>
      </c>
      <c r="CA986" s="48">
        <f t="shared" si="30"/>
        <v>4.8471561328791637E-4</v>
      </c>
      <c r="CB986" s="48">
        <f t="shared" si="31"/>
        <v>7.7098919026159793E-3</v>
      </c>
      <c r="CC986" s="48">
        <f t="shared" si="32"/>
        <v>1.6363587082141354E-3</v>
      </c>
      <c r="CD986" s="48">
        <f t="shared" si="33"/>
        <v>0.99016903377588195</v>
      </c>
      <c r="CE986" s="48">
        <f t="shared" si="11"/>
        <v>1</v>
      </c>
      <c r="CF986" s="48"/>
      <c r="CG986" s="48">
        <f t="shared" si="34"/>
        <v>0.97333413332055652</v>
      </c>
      <c r="CH986" s="48">
        <f t="shared" si="35"/>
        <v>3.8138330835738054E-3</v>
      </c>
      <c r="CI986" s="48">
        <f t="shared" si="36"/>
        <v>1.9802057256836907E-2</v>
      </c>
      <c r="CJ986" s="48">
        <f t="shared" si="37"/>
        <v>3.0499763390326911E-3</v>
      </c>
      <c r="CK986" s="48">
        <f t="shared" si="12"/>
        <v>1</v>
      </c>
      <c r="CL986" s="48">
        <f t="shared" si="38"/>
        <v>1.1720844988721229E-2</v>
      </c>
      <c r="CM986" s="48">
        <f t="shared" si="39"/>
        <v>0.95953238553888431</v>
      </c>
      <c r="CN986" s="48">
        <f t="shared" si="40"/>
        <v>1.4020938393743269E-2</v>
      </c>
      <c r="CO986" s="48">
        <f t="shared" si="41"/>
        <v>1.4725831078651358E-2</v>
      </c>
      <c r="CP986" s="48">
        <f t="shared" si="13"/>
        <v>1.0000000000000002</v>
      </c>
      <c r="CQ986" s="48">
        <f t="shared" si="42"/>
        <v>2.3245811749706833E-2</v>
      </c>
      <c r="CR986" s="48">
        <f t="shared" si="43"/>
        <v>5.3556753741477118E-3</v>
      </c>
      <c r="CS986" s="48">
        <f t="shared" si="44"/>
        <v>0.95931140557106032</v>
      </c>
      <c r="CT986" s="48">
        <f t="shared" si="45"/>
        <v>1.2087107305085111E-2</v>
      </c>
      <c r="CU986" s="48">
        <f t="shared" si="14"/>
        <v>1</v>
      </c>
      <c r="CV986" s="48">
        <f t="shared" si="46"/>
        <v>4.8471561328791637E-4</v>
      </c>
      <c r="CW986" s="48">
        <f t="shared" si="47"/>
        <v>7.7098919026159793E-3</v>
      </c>
      <c r="CX986" s="48">
        <f t="shared" si="48"/>
        <v>1.6363587082141354E-3</v>
      </c>
      <c r="CY986" s="48">
        <f t="shared" si="49"/>
        <v>0.99016903377588195</v>
      </c>
      <c r="CZ986" s="48">
        <f t="shared" si="15"/>
        <v>1</v>
      </c>
      <c r="DA986" s="48"/>
      <c r="DB986" s="48">
        <f>(AQ986*Baseline!B$7 + AV986*Baseline!B$11 + BA986*Baseline!B$16 + BF986*Baseline!B$18)</f>
        <v>51060.508672398922</v>
      </c>
      <c r="DC986" s="48">
        <f>(AR986*Baseline!B$7 + AW986*Baseline!B$11 + BB986*Baseline!B$16 + BG986*Baseline!B$18)</f>
        <v>64931.692961892608</v>
      </c>
      <c r="DD986" s="48">
        <f>(AS986*Baseline!B$7 + AX986*Baseline!B$11 + BC986*Baseline!B$16 + BH986*Baseline!B$18)</f>
        <v>114789.88913322751</v>
      </c>
      <c r="DE986" s="48">
        <f>(AT986*Baseline!B$7 + AY986*Baseline!B$11 + BD986*Baseline!B$16 + BI986*Baseline!B$18)</f>
        <v>1259807.6651160216</v>
      </c>
      <c r="DF986" s="48">
        <f t="shared" si="16"/>
        <v>1490589.7558835407</v>
      </c>
      <c r="DG986" s="48"/>
      <c r="DH986" s="48">
        <f t="shared" si="50"/>
        <v>3.4255239223841993E-2</v>
      </c>
      <c r="DI986" s="48">
        <f t="shared" si="51"/>
        <v>4.3561075544494551E-2</v>
      </c>
      <c r="DJ986" s="48">
        <f t="shared" si="52"/>
        <v>7.700971288722315E-2</v>
      </c>
      <c r="DK986" s="48">
        <f t="shared" si="53"/>
        <v>0.84517397234444025</v>
      </c>
      <c r="DL986" s="48">
        <f t="shared" si="17"/>
        <v>1</v>
      </c>
      <c r="DM986" s="48"/>
      <c r="DN986" s="48">
        <f>DH986 / (Baseline!B$7/Baseline!B$17)</f>
        <v>3.6565214794892071</v>
      </c>
      <c r="DO986" s="48">
        <f>DI986 / (Baseline!B$11/Baseline!B$17)</f>
        <v>1.0515852131216039</v>
      </c>
      <c r="DP986" s="48">
        <f>DJ986 / (Baseline!B$16/Baseline!B$17)</f>
        <v>1.1900327926507928</v>
      </c>
      <c r="DQ986" s="48">
        <f>DK986 / (Baseline!B$18/Baseline!B$17)</f>
        <v>0.95554378951657437</v>
      </c>
      <c r="DR986" s="71"/>
      <c r="DS986" s="48">
        <f>(AU986*Baseline!B$34)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2.7493235013419014E-2</v>
      </c>
      <c r="DT986" s="48">
        <f>(AZ986*Baseline!B$34) + (Baseline!D$88*(1-Baseline!D$89)*Baseline!B$35) + (Baseline!D$88*Baseline!D$89*((1-Baseline!D$90)*Baseline!B$40 + Baseline!D$90*Baseline!B$41))</f>
        <v>1.0374421503763519E-2</v>
      </c>
      <c r="DU986" s="48">
        <f>(BE986*Baseline!B$34) + (Baseline!F$88*(1-Baseline!F$89)*Baseline!B$35) + (Baseline!F$88*Baseline!F$89*((1-Baseline!F$90)*Baseline!B$40 + Baseline!F$90*Baseline!B$41))</f>
        <v>1.2909424825695544E-2</v>
      </c>
      <c r="DV986" s="48">
        <f>(BJ986*Baseline!B$34) + (Baseline!H$88*(1-Baseline!H$89)*Baseline!B$35) + (Baseline!H$88*Baseline!H$89*((1-Baseline!H$90)*Baseline!B$40 + Baseline!H$90*Baseline!B$41))</f>
        <v>9.3049365623265132E-3</v>
      </c>
      <c r="DW986" s="48">
        <f>( DS986*Baseline!B$7 + DT986*Baseline!B$11 + DU986*Baseline!B$16 + DV986*Baseline!B$18 ) / Baseline!B$17</f>
        <v>9.7528863912048295E-3</v>
      </c>
    </row>
    <row r="987" spans="1:127">
      <c r="A987" s="7" t="s">
        <v>1326</v>
      </c>
      <c r="B987" s="1">
        <f>MIN( MAX( NORMINV( MCrands!B987, (B$5+B$4)/2, (B$5-B$4)/3.29 ), 0 ), 1 )</f>
        <v>0.48557597772091399</v>
      </c>
      <c r="C987" s="1">
        <f>MAX( NORMINV( MCrands!C987, (C$5+C$4)/2, (C$5-C$4)/3.29 ), 0 )</f>
        <v>2.7918031594809354</v>
      </c>
      <c r="D987" s="40"/>
      <c r="E987" s="40">
        <f>Baseline!B$33 * (C987 * Baseline!B$66*Baseline!B$66/Baseline!B$73 + Baseline!B$52*Baseline!B$52/Baseline!B$74 + Baseline!B$53*Baseline!B$53/Baseline!B$75 + Baseline!B$54*Baseline!B$54/Baseline!B$76)</f>
        <v>2.3370433172218877E-5</v>
      </c>
      <c r="F987" s="40">
        <f>Baseline!B$33 * (C987 * Baseline!B$66*Baseline!B$57/Baseline!B$73 + Baseline!B$52*Baseline!B$67/Baseline!B$74 + Baseline!B$53*Baseline!B$55/Baseline!B$75 + Baseline!B$54*Baseline!B$56/Baseline!B$76)</f>
        <v>3.9730196224757389E-8</v>
      </c>
      <c r="G987" s="1">
        <f>Baseline!B$33 * (C987 * Baseline!B$66*Baseline!B$58/Baseline!B$73 + Baseline!B$52*Baseline!B$59/Baseline!B$74 + Baseline!B$53*Baseline!B$68/Baseline!B$75 + Baseline!B$54*Baseline!B$60/Baseline!B$76)</f>
        <v>1.0932444159451304E-7</v>
      </c>
      <c r="H987" s="40">
        <f>Baseline!B$33 * (C987 * Baseline!B$66*Baseline!B$61/Baseline!B$73 + Baseline!B$52*Baseline!B$62/Baseline!B$74 + Baseline!B$53*Baseline!B$63/Baseline!B$75 + Baseline!B$54*Baseline!B$69/Baseline!B$76)</f>
        <v>1.8218791576051799E-9</v>
      </c>
      <c r="I987" s="40">
        <f>Baseline!B$33 * (C987 * Baseline!B$57*Baseline!B$66/Baseline!B$73 + Baseline!B$67*Baseline!B$52/Baseline!B$74 + Baseline!B$55*Baseline!B$53/Baseline!B$75 + Baseline!B$56*Baseline!B$54/Baseline!B$76)</f>
        <v>3.9730196224757389E-8</v>
      </c>
      <c r="J987" s="1">
        <f>Baseline!B$33 * (C987 * Baseline!B$57*Baseline!B$57/Baseline!B$73 + Baseline!B$67*Baseline!B$67/Baseline!B$74 + Baseline!B$55*Baseline!B$55/Baseline!B$75 + Baseline!B$56*Baseline!B$56/Baseline!B$76)</f>
        <v>1.7949606629035036E-6</v>
      </c>
      <c r="K987" s="40">
        <f>Baseline!B$33 * (C987 * Baseline!B$57*Baseline!B$58/Baseline!B$73 + Baseline!B$67*Baseline!B$59/Baseline!B$74 + Baseline!B$55*Baseline!B$68/Baseline!B$75 + Baseline!B$56*Baseline!B$60/Baseline!B$76)</f>
        <v>1.392938568167866E-8</v>
      </c>
      <c r="L987" s="1">
        <f>Baseline!B$33 * (C987 * Baseline!B$57*Baseline!B$61/Baseline!B$73 + Baseline!B$67*Baseline!B$62/Baseline!B$74 + Baseline!B$55*Baseline!B$63/Baseline!B$75 + Baseline!B$56*Baseline!B$69/Baseline!B$76)</f>
        <v>1.4629437687421495E-8</v>
      </c>
      <c r="M987" s="40">
        <f>Baseline!B$33 * (C987 * Baseline!B$58*Baseline!B$66/Baseline!B$73 + Baseline!B$59*Baseline!B$52/Baseline!B$74 + Baseline!B$68*Baseline!B$53/Baseline!B$75 + Baseline!B$60*Baseline!B$54/Baseline!B$76)</f>
        <v>1.0932444159451304E-7</v>
      </c>
      <c r="N987" s="1">
        <f>Baseline!B$33 * (C987 * Baseline!B$58*Baseline!B$57/Baseline!B$73 + Baseline!B$59*Baseline!B$67/Baseline!B$74 + Baseline!B$68*Baseline!B$55/Baseline!B$75 + Baseline!B$60*Baseline!B$56/Baseline!B$76)</f>
        <v>1.392938568167866E-8</v>
      </c>
      <c r="O987" s="1">
        <f>Baseline!B$33 * (C987 * Baseline!B$58*Baseline!B$58/Baseline!B$73 + Baseline!B$59*Baseline!B$59/Baseline!B$74 + Baseline!B$68*Baseline!B$68/Baseline!B$75 + Baseline!B$60*Baseline!B$60/Baseline!B$76)</f>
        <v>1.3250172248952874E-6</v>
      </c>
      <c r="P987" s="40">
        <f>Baseline!B$33 * (C987 * Baseline!B$58*Baseline!B$61/Baseline!B$73 + Baseline!B$59*Baseline!B$62/Baseline!B$74 + Baseline!B$68*Baseline!B$63/Baseline!B$75 + Baseline!B$60*Baseline!B$69/Baseline!B$76)</f>
        <v>1.6490169764463975E-9</v>
      </c>
      <c r="Q987" s="40">
        <f>Baseline!B$33 * (C987 * Baseline!B$61*Baseline!B$66/Baseline!B$73 + Baseline!B$62*Baseline!B$52/Baseline!B$74 + Baseline!B$63*Baseline!B$53/Baseline!B$75 + Baseline!B$69*Baseline!B$54/Baseline!B$76)</f>
        <v>1.8218791576051799E-9</v>
      </c>
      <c r="R987" s="40">
        <f>Baseline!B$33 * (C987 * Baseline!B$61*Baseline!B$57/Baseline!B$73 + Baseline!B$62*Baseline!B$67/Baseline!B$74 + Baseline!B$63*Baseline!B$55/Baseline!B$75 + Baseline!B$69*Baseline!B$56/Baseline!B$76)</f>
        <v>1.4629437687421495E-8</v>
      </c>
      <c r="S987" s="40">
        <f>Baseline!B$33 * (C987 * Baseline!B$61*Baseline!B$58/Baseline!B$73 + Baseline!B$62*Baseline!B$59/Baseline!B$74 + Baseline!B$63*Baseline!B$68/Baseline!B$75 + Baseline!B$69*Baseline!B$60/Baseline!B$76)</f>
        <v>1.6490169764463975E-9</v>
      </c>
      <c r="T987" s="40">
        <f>Baseline!B$33 * (C987 * Baseline!B$61*Baseline!B$61/Baseline!B$73 + Baseline!B$62*Baseline!B$62/Baseline!B$74 + Baseline!B$63*Baseline!B$63/Baseline!B$75 + Baseline!B$69*Baseline!B$69/Baseline!B$76)</f>
        <v>9.8551807661406824E-8</v>
      </c>
      <c r="U987" s="40"/>
      <c r="V987" s="40">
        <f>E987 * ( Baseline!B$87 * Baseline!B$7 )</f>
        <v>0.24256172589445973</v>
      </c>
      <c r="W987" s="40">
        <f>F987 * ( Baseline!D$87 * Baseline!B$11 )</f>
        <v>7.3288686629943537E-4</v>
      </c>
      <c r="X987" s="40">
        <f>G987 * ( Baseline!F$87 * Baseline!B$16 )</f>
        <v>3.7973593254178881E-3</v>
      </c>
      <c r="Y987" s="40">
        <f>H987 * ( Baseline!H$87 * Baseline!B$18 )</f>
        <v>6.4070655959142756E-4</v>
      </c>
      <c r="Z987" s="48">
        <f t="shared" si="0"/>
        <v>0.24773267864576848</v>
      </c>
      <c r="AA987" s="40">
        <f>I987 * ( Baseline!B$87 * Baseline!B$7 )</f>
        <v>4.1235970661675691E-4</v>
      </c>
      <c r="AB987" s="1">
        <f>J987 * ( Baseline!D$87 * Baseline!B$11 )</f>
        <v>3.3110913621573458E-2</v>
      </c>
      <c r="AC987" s="1">
        <f>K987 * ( Baseline!F$87 * Baseline!B$16 )</f>
        <v>4.8383400678005058E-4</v>
      </c>
      <c r="AD987" s="1">
        <f>L987 * ( Baseline!F$87 * Baseline!B$16 )</f>
        <v>5.0815015213156252E-4</v>
      </c>
      <c r="AE987" s="48">
        <f t="shared" si="1"/>
        <v>3.4515257487101832E-2</v>
      </c>
      <c r="AF987" s="48">
        <f>M987 * ( Baseline!B$87 * Baseline!B$7 )</f>
        <v>1.1346783793094509E-3</v>
      </c>
      <c r="AG987" s="48">
        <f>N987 * ( Baseline!D$87 * Baseline!B$11 )</f>
        <v>2.5694974582985553E-4</v>
      </c>
      <c r="AH987" s="48">
        <f>O987 * ( Baseline!F$87 * Baseline!B$16 )</f>
        <v>4.6024168446774705E-2</v>
      </c>
      <c r="AI987" s="48">
        <f>P987 * ( Baseline!H$87 * Baseline!B$18 )</f>
        <v>5.7991551705087994E-4</v>
      </c>
      <c r="AJ987" s="48">
        <f t="shared" si="2"/>
        <v>4.7995712088964894E-2</v>
      </c>
      <c r="AK987" s="48">
        <f>Q987 * ( Baseline!B$87 * Baseline!B$7 )</f>
        <v>1.8909283776784164E-5</v>
      </c>
      <c r="AL987" s="48">
        <f>R987 * ( Baseline!D$87 * Baseline!B$11 )</f>
        <v>2.6986332213924699E-4</v>
      </c>
      <c r="AM987" s="48">
        <f>S987 * ( Baseline!F$87 * Baseline!B$16 )</f>
        <v>5.7278225271039672E-5</v>
      </c>
      <c r="AN987" s="48">
        <f>T987 * ( Baseline!H$87 * Baseline!B$18 )</f>
        <v>3.4658055867577885E-2</v>
      </c>
      <c r="AO987" s="48">
        <f t="shared" si="3"/>
        <v>3.5004106698764956E-2</v>
      </c>
      <c r="AP987" s="48"/>
      <c r="AQ987" s="48">
        <f>V987 * ( (1-Baseline!B$88-Baseline!B$87) + (1-B987)*Baseline!B$88 )</f>
        <v>0.1325447939444199</v>
      </c>
      <c r="AR987" s="48">
        <f>W987 * ( (1-Baseline!B$88-Baseline!B$87) + (1-B987)*Baseline!B$88 )</f>
        <v>4.0047677893130052E-4</v>
      </c>
      <c r="AS987" s="48">
        <f>X987 * ( (1-Baseline!B$88-Baseline!B$87) + (1-B987)*Baseline!B$88 )</f>
        <v>2.0750190800482402E-3</v>
      </c>
      <c r="AT987" s="48">
        <f>Y987 * ( (1-Baseline!B$88-Baseline!B$87) + (1-B987)*Baseline!B$88 )</f>
        <v>3.5010601366199968E-4</v>
      </c>
      <c r="AU987" s="48">
        <f t="shared" si="4"/>
        <v>0.13537039581706142</v>
      </c>
      <c r="AV987" s="48">
        <f>AA987 * ( (1-Baseline!D$88-Baseline!D$87) + (1-B987)*Baseline!D$88 )</f>
        <v>3.1910883182883506E-4</v>
      </c>
      <c r="AW987" s="48">
        <f>AB987 * ( (1-Baseline!D$88-Baseline!D$87) + (1-B987)*Baseline!D$88 )</f>
        <v>2.5623223600713469E-2</v>
      </c>
      <c r="AX987" s="48">
        <f>AC987 * ( (1-Baseline!D$88-Baseline!D$87) + (1-B987)*Baseline!D$88 )</f>
        <v>3.744199596255423E-4</v>
      </c>
      <c r="AY987" s="48">
        <f>AD987 * ( (1-Baseline!D$88-Baseline!D$87) + (1-B987)*Baseline!D$88 )</f>
        <v>3.9323726066924666E-4</v>
      </c>
      <c r="AZ987" s="48">
        <f t="shared" si="5"/>
        <v>2.6709989652837093E-2</v>
      </c>
      <c r="BA987" s="48">
        <f>AF987 * ( (1-Baseline!F$88-Baseline!F$87) + (1-Baseline!B$36)*Baseline!F$88 )</f>
        <v>8.1655087145921879E-4</v>
      </c>
      <c r="BB987" s="48">
        <f>AG987 * ( (1-Baseline!F$88-Baseline!F$87) + (1-Baseline!B$36)*Baseline!F$88 )</f>
        <v>1.8490925949103061E-4</v>
      </c>
      <c r="BC987" s="48">
        <f>AH987 * ( (1-Baseline!F$88-Baseline!F$87) + (1-Baseline!B$36)*Baseline!F$88 )</f>
        <v>3.3120464387689376E-2</v>
      </c>
      <c r="BD987" s="48">
        <f>AI987 * ( (1-Baseline!F$88-Baseline!F$87) + (1-Baseline!B$36)*Baseline!F$88 )</f>
        <v>4.1732576336635886E-4</v>
      </c>
      <c r="BE987" s="48">
        <f t="shared" si="6"/>
        <v>3.4539250282005982E-2</v>
      </c>
      <c r="BF987" s="48">
        <f>AK987 * ( (1-Baseline!H$88-Baseline!H$87) + (1-Baseline!B$36)*Baseline!H$88 )</f>
        <v>1.4982203722021626E-5</v>
      </c>
      <c r="BG987" s="48">
        <f>AL987 * ( (1-Baseline!H$88-Baseline!H$87) + (1-Baseline!B$36)*Baseline!H$88 )</f>
        <v>2.1381810739736816E-4</v>
      </c>
      <c r="BH987" s="48">
        <f>AM987 * ( (1-Baseline!H$88-Baseline!H$87) + (1-Baseline!B$36)*Baseline!H$88 )</f>
        <v>4.5382683446750149E-5</v>
      </c>
      <c r="BI987" s="48">
        <f>AN987 * ( (1-Baseline!H$88-Baseline!H$87) + (1-Baseline!B$36)*Baseline!H$88 )</f>
        <v>2.7460270824999307E-2</v>
      </c>
      <c r="BJ987" s="48">
        <f t="shared" si="7"/>
        <v>2.7734453819565446E-2</v>
      </c>
      <c r="BK987" s="48"/>
      <c r="BL987" s="48">
        <f t="shared" si="18"/>
        <v>0.97912688475506837</v>
      </c>
      <c r="BM987" s="48">
        <f t="shared" si="19"/>
        <v>2.9583778381833351E-3</v>
      </c>
      <c r="BN987" s="48">
        <f t="shared" si="20"/>
        <v>1.532845543904892E-2</v>
      </c>
      <c r="BO987" s="48">
        <f t="shared" si="21"/>
        <v>2.5862819676994255E-3</v>
      </c>
      <c r="BP987" s="48">
        <f t="shared" si="8"/>
        <v>1</v>
      </c>
      <c r="BQ987" s="48">
        <f t="shared" si="22"/>
        <v>1.194717167533383E-2</v>
      </c>
      <c r="BR987" s="48">
        <f t="shared" si="23"/>
        <v>0.95931237464900354</v>
      </c>
      <c r="BS987" s="48">
        <f t="shared" si="24"/>
        <v>1.4017974716278931E-2</v>
      </c>
      <c r="BT987" s="48">
        <f t="shared" si="25"/>
        <v>1.4722478959383558E-2</v>
      </c>
      <c r="BU987" s="48">
        <f t="shared" si="9"/>
        <v>1</v>
      </c>
      <c r="BV987" s="48">
        <f t="shared" si="26"/>
        <v>2.3641244809665705E-2</v>
      </c>
      <c r="BW987" s="48">
        <f t="shared" si="27"/>
        <v>5.3535979496162752E-3</v>
      </c>
      <c r="BX987" s="48">
        <f t="shared" si="28"/>
        <v>0.95892250460758377</v>
      </c>
      <c r="BY987" s="48">
        <f t="shared" si="29"/>
        <v>1.2082652633134143E-2</v>
      </c>
      <c r="BZ987" s="48">
        <f t="shared" si="10"/>
        <v>0.99999999999999989</v>
      </c>
      <c r="CA987" s="48">
        <f t="shared" si="30"/>
        <v>5.4020186658416676E-4</v>
      </c>
      <c r="CB987" s="48">
        <f t="shared" si="31"/>
        <v>7.7094760469567569E-3</v>
      </c>
      <c r="CC987" s="48">
        <f t="shared" si="32"/>
        <v>1.6363287246253483E-3</v>
      </c>
      <c r="CD987" s="48">
        <f t="shared" si="33"/>
        <v>0.9901139933618337</v>
      </c>
      <c r="CE987" s="48">
        <f t="shared" si="11"/>
        <v>1</v>
      </c>
      <c r="CF987" s="48"/>
      <c r="CG987" s="48">
        <f t="shared" si="34"/>
        <v>0.97912688475506837</v>
      </c>
      <c r="CH987" s="48">
        <f t="shared" si="35"/>
        <v>2.9583778381833351E-3</v>
      </c>
      <c r="CI987" s="48">
        <f t="shared" si="36"/>
        <v>1.532845543904892E-2</v>
      </c>
      <c r="CJ987" s="48">
        <f t="shared" si="37"/>
        <v>2.5862819676994255E-3</v>
      </c>
      <c r="CK987" s="48">
        <f t="shared" si="12"/>
        <v>1</v>
      </c>
      <c r="CL987" s="48">
        <f t="shared" si="38"/>
        <v>1.194717167533383E-2</v>
      </c>
      <c r="CM987" s="48">
        <f t="shared" si="39"/>
        <v>0.95931237464900354</v>
      </c>
      <c r="CN987" s="48">
        <f t="shared" si="40"/>
        <v>1.4017974716278931E-2</v>
      </c>
      <c r="CO987" s="48">
        <f t="shared" si="41"/>
        <v>1.4722478959383558E-2</v>
      </c>
      <c r="CP987" s="48">
        <f t="shared" si="13"/>
        <v>1</v>
      </c>
      <c r="CQ987" s="48">
        <f t="shared" si="42"/>
        <v>2.3641244809665705E-2</v>
      </c>
      <c r="CR987" s="48">
        <f t="shared" si="43"/>
        <v>5.3535979496162752E-3</v>
      </c>
      <c r="CS987" s="48">
        <f t="shared" si="44"/>
        <v>0.95892250460758377</v>
      </c>
      <c r="CT987" s="48">
        <f t="shared" si="45"/>
        <v>1.2082652633134143E-2</v>
      </c>
      <c r="CU987" s="48">
        <f t="shared" si="14"/>
        <v>0.99999999999999989</v>
      </c>
      <c r="CV987" s="48">
        <f t="shared" si="46"/>
        <v>5.4020186658416676E-4</v>
      </c>
      <c r="CW987" s="48">
        <f t="shared" si="47"/>
        <v>7.7094760469567569E-3</v>
      </c>
      <c r="CX987" s="48">
        <f t="shared" si="48"/>
        <v>1.6363287246253483E-3</v>
      </c>
      <c r="CY987" s="48">
        <f t="shared" si="49"/>
        <v>0.9901139933618337</v>
      </c>
      <c r="CZ987" s="48">
        <f t="shared" si="15"/>
        <v>1</v>
      </c>
      <c r="DA987" s="48"/>
      <c r="DB987" s="48">
        <f>(AQ987*Baseline!B$7 + AV987*Baseline!B$11 + BA987*Baseline!B$16 + BF987*Baseline!B$18)</f>
        <v>68390.219082741081</v>
      </c>
      <c r="DC987" s="48">
        <f>(AR987*Baseline!B$7 + AW987*Baseline!B$11 + BB987*Baseline!B$16 + BG987*Baseline!B$18)</f>
        <v>65555.004668941532</v>
      </c>
      <c r="DD987" s="48">
        <f>(AS987*Baseline!B$7 + AX987*Baseline!B$11 + BC987*Baseline!B$16 + BH987*Baseline!B$18)</f>
        <v>114847.30677020765</v>
      </c>
      <c r="DE987" s="48">
        <f>(AT987*Baseline!B$7 + AY987*Baseline!B$11 + BD987*Baseline!B$16 + BI987*Baseline!B$18)</f>
        <v>1259839.4492138273</v>
      </c>
      <c r="DF987" s="48">
        <f t="shared" si="16"/>
        <v>1508631.9797357176</v>
      </c>
      <c r="DG987" s="48"/>
      <c r="DH987" s="48">
        <f t="shared" si="50"/>
        <v>4.5332605964459066E-2</v>
      </c>
      <c r="DI987" s="48">
        <f t="shared" si="51"/>
        <v>4.3453277903087714E-2</v>
      </c>
      <c r="DJ987" s="48">
        <f t="shared" si="52"/>
        <v>7.6126787919693059E-2</v>
      </c>
      <c r="DK987" s="48">
        <f t="shared" si="53"/>
        <v>0.8350873282127601</v>
      </c>
      <c r="DL987" s="48">
        <f t="shared" si="17"/>
        <v>1</v>
      </c>
      <c r="DM987" s="48"/>
      <c r="DN987" s="48">
        <f>DH987 / (Baseline!B$7/Baseline!B$17)</f>
        <v>4.8389575196688375</v>
      </c>
      <c r="DO987" s="48">
        <f>DI987 / (Baseline!B$11/Baseline!B$17)</f>
        <v>1.0489829264632538</v>
      </c>
      <c r="DP987" s="48">
        <f>DJ987 / (Baseline!B$16/Baseline!B$17)</f>
        <v>1.1763889336436872</v>
      </c>
      <c r="DQ987" s="48">
        <f>DK987 / (Baseline!B$18/Baseline!B$17)</f>
        <v>0.94413994785501076</v>
      </c>
      <c r="DR987" s="71"/>
      <c r="DS987" s="48">
        <f>(AU987*Baseline!B$34)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3.2835090622559217E-2</v>
      </c>
      <c r="DT987" s="48">
        <f>(AZ987*Baseline!B$34) + (Baseline!D$88*(1-Baseline!D$89)*Baseline!B$35) + (Baseline!D$88*Baseline!D$89*((1-Baseline!D$90)*Baseline!B$40 + Baseline!D$90*Baseline!B$41))</f>
        <v>1.0420066447925567E-2</v>
      </c>
      <c r="DU987" s="48">
        <f>(BE987*Baseline!B$34) + (Baseline!F$88*(1-Baseline!F$89)*Baseline!B$35) + (Baseline!F$88*Baseline!F$89*((1-Baseline!F$90)*Baseline!B$40 + Baseline!F$90*Baseline!B$41))</f>
        <v>1.2911527542300901E-2</v>
      </c>
      <c r="DV987" s="48">
        <f>(BJ987*Baseline!B$34) + (Baseline!H$88*(1-Baseline!H$89)*Baseline!B$35) + (Baseline!H$88*Baseline!H$89*((1-Baseline!H$90)*Baseline!B$40 + Baseline!H$90*Baseline!B$41))</f>
        <v>9.305168072934817E-3</v>
      </c>
      <c r="DW987" s="48">
        <f>( DS987*Baseline!B$7 + DT987*Baseline!B$11 + DU987*Baseline!B$16 + DV987*Baseline!B$18 ) / Baseline!B$17</f>
        <v>9.8051619234344693E-3</v>
      </c>
    </row>
    <row r="988" spans="1:127">
      <c r="A988" s="7" t="s">
        <v>1328</v>
      </c>
      <c r="B988" s="1">
        <f>MIN( MAX( NORMINV( MCrands!B988, (B$5+B$4)/2, (B$5-B$4)/3.29 ), 0 ), 1 )</f>
        <v>0.63082667726077291</v>
      </c>
      <c r="C988" s="1">
        <f>MAX( NORMINV( MCrands!C988, (C$5+C$4)/2, (C$5-C$4)/3.29 ), 0 )</f>
        <v>3.2242706457323029</v>
      </c>
      <c r="D988" s="40"/>
      <c r="E988" s="40">
        <f>Baseline!B$33 * (C988 * Baseline!B$66*Baseline!B$66/Baseline!B$73 + Baseline!B$52*Baseline!B$52/Baseline!B$74 + Baseline!B$53*Baseline!B$53/Baseline!B$75 + Baseline!B$54*Baseline!B$54/Baseline!B$76)</f>
        <v>2.6989339577312821E-5</v>
      </c>
      <c r="F988" s="40">
        <f>Baseline!B$33 * (C988 * Baseline!B$66*Baseline!B$57/Baseline!B$73 + Baseline!B$52*Baseline!B$67/Baseline!B$74 + Baseline!B$53*Baseline!B$55/Baseline!B$75 + Baseline!B$54*Baseline!B$56/Baseline!B$76)</f>
        <v>4.0214168997086898E-8</v>
      </c>
      <c r="G988" s="1">
        <f>Baseline!B$33 * (C988 * Baseline!B$66*Baseline!B$58/Baseline!B$73 + Baseline!B$52*Baseline!B$59/Baseline!B$74 + Baseline!B$53*Baseline!B$68/Baseline!B$75 + Baseline!B$54*Baseline!B$60/Baseline!B$76)</f>
        <v>1.1051420799315643E-7</v>
      </c>
      <c r="H988" s="40">
        <f>Baseline!B$33 * (C988 * Baseline!B$66*Baseline!B$61/Baseline!B$73 + Baseline!B$52*Baseline!B$62/Baseline!B$74 + Baseline!B$53*Baseline!B$63/Baseline!B$75 + Baseline!B$54*Baseline!B$69/Baseline!B$76)</f>
        <v>1.940855797469519E-9</v>
      </c>
      <c r="I988" s="40">
        <f>Baseline!B$33 * (C988 * Baseline!B$57*Baseline!B$66/Baseline!B$73 + Baseline!B$67*Baseline!B$52/Baseline!B$74 + Baseline!B$55*Baseline!B$53/Baseline!B$75 + Baseline!B$56*Baseline!B$54/Baseline!B$76)</f>
        <v>4.0214168997086898E-8</v>
      </c>
      <c r="J988" s="1">
        <f>Baseline!B$33 * (C988 * Baseline!B$57*Baseline!B$57/Baseline!B$73 + Baseline!B$67*Baseline!B$67/Baseline!B$74 + Baseline!B$55*Baseline!B$55/Baseline!B$75 + Baseline!B$56*Baseline!B$56/Baseline!B$76)</f>
        <v>1.7949607276273782E-6</v>
      </c>
      <c r="K988" s="40">
        <f>Baseline!B$33 * (C988 * Baseline!B$57*Baseline!B$58/Baseline!B$73 + Baseline!B$67*Baseline!B$59/Baseline!B$74 + Baseline!B$55*Baseline!B$68/Baseline!B$75 + Baseline!B$56*Baseline!B$60/Baseline!B$76)</f>
        <v>1.3929544794537056E-8</v>
      </c>
      <c r="L988" s="1">
        <f>Baseline!B$33 * (C988 * Baseline!B$57*Baseline!B$61/Baseline!B$73 + Baseline!B$67*Baseline!B$62/Baseline!B$74 + Baseline!B$55*Baseline!B$63/Baseline!B$75 + Baseline!B$56*Baseline!B$69/Baseline!B$76)</f>
        <v>1.4629453598707336E-8</v>
      </c>
      <c r="M988" s="40">
        <f>Baseline!B$33 * (C988 * Baseline!B$58*Baseline!B$66/Baseline!B$73 + Baseline!B$59*Baseline!B$52/Baseline!B$74 + Baseline!B$68*Baseline!B$53/Baseline!B$75 + Baseline!B$60*Baseline!B$54/Baseline!B$76)</f>
        <v>1.1051420799315643E-7</v>
      </c>
      <c r="N988" s="1">
        <f>Baseline!B$33 * (C988 * Baseline!B$58*Baseline!B$57/Baseline!B$73 + Baseline!B$59*Baseline!B$67/Baseline!B$74 + Baseline!B$68*Baseline!B$55/Baseline!B$75 + Baseline!B$60*Baseline!B$56/Baseline!B$76)</f>
        <v>1.3929544794537056E-8</v>
      </c>
      <c r="O988" s="1">
        <f>Baseline!B$33 * (C988 * Baseline!B$58*Baseline!B$58/Baseline!B$73 + Baseline!B$59*Baseline!B$59/Baseline!B$74 + Baseline!B$68*Baseline!B$68/Baseline!B$75 + Baseline!B$60*Baseline!B$60/Baseline!B$76)</f>
        <v>1.3250176160477311E-6</v>
      </c>
      <c r="P988" s="40">
        <f>Baseline!B$33 * (C988 * Baseline!B$58*Baseline!B$61/Baseline!B$73 + Baseline!B$59*Baseline!B$62/Baseline!B$74 + Baseline!B$68*Baseline!B$63/Baseline!B$75 + Baseline!B$60*Baseline!B$69/Baseline!B$76)</f>
        <v>1.6490560916907527E-9</v>
      </c>
      <c r="Q988" s="40">
        <f>Baseline!B$33 * (C988 * Baseline!B$61*Baseline!B$66/Baseline!B$73 + Baseline!B$62*Baseline!B$52/Baseline!B$74 + Baseline!B$63*Baseline!B$53/Baseline!B$75 + Baseline!B$69*Baseline!B$54/Baseline!B$76)</f>
        <v>1.940855797469519E-9</v>
      </c>
      <c r="R988" s="40">
        <f>Baseline!B$33 * (C988 * Baseline!B$61*Baseline!B$57/Baseline!B$73 + Baseline!B$62*Baseline!B$67/Baseline!B$74 + Baseline!B$63*Baseline!B$55/Baseline!B$75 + Baseline!B$69*Baseline!B$56/Baseline!B$76)</f>
        <v>1.4629453598707336E-8</v>
      </c>
      <c r="S988" s="40">
        <f>Baseline!B$33 * (C988 * Baseline!B$61*Baseline!B$58/Baseline!B$73 + Baseline!B$62*Baseline!B$59/Baseline!B$74 + Baseline!B$63*Baseline!B$68/Baseline!B$75 + Baseline!B$69*Baseline!B$60/Baseline!B$76)</f>
        <v>1.6490560916907527E-9</v>
      </c>
      <c r="T988" s="40">
        <f>Baseline!B$33 * (C988 * Baseline!B$61*Baseline!B$61/Baseline!B$73 + Baseline!B$62*Baseline!B$62/Baseline!B$74 + Baseline!B$63*Baseline!B$63/Baseline!B$75 + Baseline!B$69*Baseline!B$69/Baseline!B$76)</f>
        <v>9.855181157293127E-8</v>
      </c>
      <c r="U988" s="40"/>
      <c r="V988" s="40">
        <f>E988 * ( Baseline!B$87 * Baseline!B$7 )</f>
        <v>0.2801223554729298</v>
      </c>
      <c r="W988" s="40">
        <f>F988 * ( Baseline!D$87 * Baseline!B$11 )</f>
        <v>7.4181451635382388E-4</v>
      </c>
      <c r="X988" s="40">
        <f>G988 * ( Baseline!F$87 * Baseline!B$16 )</f>
        <v>3.8386855875333133E-3</v>
      </c>
      <c r="Y988" s="40">
        <f>H988 * ( Baseline!H$87 * Baseline!B$18 )</f>
        <v>6.8254748701025291E-4</v>
      </c>
      <c r="Z988" s="48">
        <f t="shared" si="0"/>
        <v>0.28538540306382715</v>
      </c>
      <c r="AA988" s="40">
        <f>I988 * ( Baseline!B$87 * Baseline!B$7 )</f>
        <v>4.1738286002076489E-4</v>
      </c>
      <c r="AB988" s="1">
        <f>J988 * ( Baseline!D$87 * Baseline!B$11 )</f>
        <v>3.3110914815508603E-2</v>
      </c>
      <c r="AC988" s="1">
        <f>K988 * ( Baseline!F$87 * Baseline!B$16 )</f>
        <v>4.8383953352857832E-4</v>
      </c>
      <c r="AD988" s="1">
        <f>L988 * ( Baseline!F$87 * Baseline!B$16 )</f>
        <v>5.0815070480641534E-4</v>
      </c>
      <c r="AE988" s="48">
        <f t="shared" si="1"/>
        <v>3.4520287913864356E-2</v>
      </c>
      <c r="AF988" s="48">
        <f>M988 * ( Baseline!B$87 * Baseline!B$7 )</f>
        <v>1.1470269647609705E-3</v>
      </c>
      <c r="AG988" s="48">
        <f>N988 * ( Baseline!D$87 * Baseline!B$11 )</f>
        <v>2.5695268092042287E-4</v>
      </c>
      <c r="AH988" s="48">
        <f>O988 * ( Baseline!F$87 * Baseline!B$16 )</f>
        <v>4.6024182033364835E-2</v>
      </c>
      <c r="AI988" s="48">
        <f>P988 * ( Baseline!H$87 * Baseline!B$18 )</f>
        <v>5.7992927284447019E-4</v>
      </c>
      <c r="AJ988" s="48">
        <f t="shared" si="2"/>
        <v>4.8008090951890701E-2</v>
      </c>
      <c r="AK988" s="48">
        <f>Q988 * ( Baseline!B$87 * Baseline!B$7 )</f>
        <v>2.0144142321936136E-5</v>
      </c>
      <c r="AL988" s="48">
        <f>R988 * ( Baseline!D$87 * Baseline!B$11 )</f>
        <v>2.6986361564830373E-4</v>
      </c>
      <c r="AM988" s="48">
        <f>S988 * ( Baseline!F$87 * Baseline!B$16 )</f>
        <v>5.7279583930052713E-5</v>
      </c>
      <c r="AN988" s="48">
        <f>T988 * ( Baseline!H$87 * Baseline!B$18 )</f>
        <v>3.465805724315725E-2</v>
      </c>
      <c r="AO988" s="48">
        <f t="shared" si="3"/>
        <v>3.5005344585057545E-2</v>
      </c>
      <c r="AP988" s="48"/>
      <c r="AQ988" s="48">
        <f>V988 * ( (1-Baseline!B$88-Baseline!B$87) + (1-B988)*Baseline!B$88 )</f>
        <v>0.11685703435659912</v>
      </c>
      <c r="AR988" s="48">
        <f>W988 * ( (1-Baseline!B$88-Baseline!B$87) + (1-B988)*Baseline!B$88 )</f>
        <v>3.0945850172304389E-4</v>
      </c>
      <c r="AS988" s="48">
        <f>X988 * ( (1-Baseline!B$88-Baseline!B$87) + (1-B988)*Baseline!B$88 )</f>
        <v>1.6013624218932127E-3</v>
      </c>
      <c r="AT988" s="48">
        <f>Y988 * ( (1-Baseline!B$88-Baseline!B$87) + (1-B988)*Baseline!B$88 )</f>
        <v>2.8473441544823558E-4</v>
      </c>
      <c r="AU988" s="48">
        <f t="shared" si="4"/>
        <v>0.11905258969566362</v>
      </c>
      <c r="AV988" s="48">
        <f>AA988 * ( (1-Baseline!D$88-Baseline!D$87) + (1-B988)*Baseline!D$88 )</f>
        <v>2.9583598286785144E-4</v>
      </c>
      <c r="AW988" s="48">
        <f>AB988 * ( (1-Baseline!D$88-Baseline!D$87) + (1-B988)*Baseline!D$88 )</f>
        <v>2.3468620699020483E-2</v>
      </c>
      <c r="AX988" s="48">
        <f>AC988 * ( (1-Baseline!D$88-Baseline!D$87) + (1-B988)*Baseline!D$88 )</f>
        <v>3.4293967879904942E-4</v>
      </c>
      <c r="AY988" s="48">
        <f>AD988 * ( (1-Baseline!D$88-Baseline!D$87) + (1-B988)*Baseline!D$88 )</f>
        <v>3.6017114644793609E-4</v>
      </c>
      <c r="AZ988" s="48">
        <f t="shared" si="5"/>
        <v>2.4467567507135319E-2</v>
      </c>
      <c r="BA988" s="48">
        <f>AF988 * ( (1-Baseline!F$88-Baseline!F$87) + (1-Baseline!B$36)*Baseline!F$88 )</f>
        <v>8.2543730870486684E-4</v>
      </c>
      <c r="BB988" s="48">
        <f>AG988 * ( (1-Baseline!F$88-Baseline!F$87) + (1-Baseline!B$36)*Baseline!F$88 )</f>
        <v>1.8491137167612575E-4</v>
      </c>
      <c r="BC988" s="48">
        <f>AH988 * ( (1-Baseline!F$88-Baseline!F$87) + (1-Baseline!B$36)*Baseline!F$88 )</f>
        <v>3.3120474165034407E-2</v>
      </c>
      <c r="BD988" s="48">
        <f>AI988 * ( (1-Baseline!F$88-Baseline!F$87) + (1-Baseline!B$36)*Baseline!F$88 )</f>
        <v>4.1733566247561182E-4</v>
      </c>
      <c r="BE988" s="48">
        <f t="shared" si="6"/>
        <v>3.4548158507891016E-2</v>
      </c>
      <c r="BF988" s="48">
        <f>AK988 * ( (1-Baseline!H$88-Baseline!H$87) + (1-Baseline!B$36)*Baseline!H$88 )</f>
        <v>1.5960606844516437E-5</v>
      </c>
      <c r="BG988" s="48">
        <f>AL988 * ( (1-Baseline!H$88-Baseline!H$87) + (1-Baseline!B$36)*Baseline!H$88 )</f>
        <v>2.13818339950464E-4</v>
      </c>
      <c r="BH988" s="48">
        <f>AM988 * ( (1-Baseline!H$88-Baseline!H$87) + (1-Baseline!B$36)*Baseline!H$88 )</f>
        <v>4.5383759939459358E-5</v>
      </c>
      <c r="BI988" s="48">
        <f>AN988 * ( (1-Baseline!H$88-Baseline!H$87) + (1-Baseline!B$36)*Baseline!H$88 )</f>
        <v>2.7460271914898349E-2</v>
      </c>
      <c r="BJ988" s="48">
        <f t="shared" si="7"/>
        <v>2.773543462163279E-2</v>
      </c>
      <c r="BK988" s="48"/>
      <c r="BL988" s="48">
        <f t="shared" si="18"/>
        <v>0.98155810516447384</v>
      </c>
      <c r="BM988" s="48">
        <f t="shared" si="19"/>
        <v>2.599342882957175E-3</v>
      </c>
      <c r="BN988" s="48">
        <f t="shared" si="20"/>
        <v>1.3450882723230178E-2</v>
      </c>
      <c r="BO988" s="48">
        <f t="shared" si="21"/>
        <v>2.3916692293389635E-3</v>
      </c>
      <c r="BP988" s="48">
        <f t="shared" si="8"/>
        <v>1</v>
      </c>
      <c r="BQ988" s="48">
        <f t="shared" si="22"/>
        <v>1.2090943767972796E-2</v>
      </c>
      <c r="BR988" s="48">
        <f t="shared" si="23"/>
        <v>0.95917261461224057</v>
      </c>
      <c r="BS988" s="48">
        <f t="shared" si="24"/>
        <v>1.401609206550836E-2</v>
      </c>
      <c r="BT988" s="48">
        <f t="shared" si="25"/>
        <v>1.4720349554278403E-2</v>
      </c>
      <c r="BU988" s="48">
        <f t="shared" si="9"/>
        <v>1.0000000000000002</v>
      </c>
      <c r="BV988" s="48">
        <f t="shared" si="26"/>
        <v>2.3892367765892122E-2</v>
      </c>
      <c r="BW988" s="48">
        <f t="shared" si="27"/>
        <v>5.3522786644009078E-3</v>
      </c>
      <c r="BX988" s="48">
        <f t="shared" si="28"/>
        <v>0.95867552991194849</v>
      </c>
      <c r="BY988" s="48">
        <f t="shared" si="29"/>
        <v>1.2079823657758481E-2</v>
      </c>
      <c r="BZ988" s="48">
        <f t="shared" si="10"/>
        <v>1</v>
      </c>
      <c r="CA988" s="48">
        <f t="shared" si="30"/>
        <v>5.7545904948854321E-4</v>
      </c>
      <c r="CB988" s="48">
        <f t="shared" si="31"/>
        <v>7.7092118031455766E-3</v>
      </c>
      <c r="CC988" s="48">
        <f t="shared" si="32"/>
        <v>1.6363096723950889E-3</v>
      </c>
      <c r="CD988" s="48">
        <f t="shared" si="33"/>
        <v>0.99007901947497079</v>
      </c>
      <c r="CE988" s="48">
        <f t="shared" si="11"/>
        <v>1</v>
      </c>
      <c r="CF988" s="48"/>
      <c r="CG988" s="48">
        <f t="shared" si="34"/>
        <v>0.98155810516447384</v>
      </c>
      <c r="CH988" s="48">
        <f t="shared" si="35"/>
        <v>2.599342882957175E-3</v>
      </c>
      <c r="CI988" s="48">
        <f t="shared" si="36"/>
        <v>1.3450882723230178E-2</v>
      </c>
      <c r="CJ988" s="48">
        <f t="shared" si="37"/>
        <v>2.3916692293389635E-3</v>
      </c>
      <c r="CK988" s="48">
        <f t="shared" si="12"/>
        <v>1</v>
      </c>
      <c r="CL988" s="48">
        <f t="shared" si="38"/>
        <v>1.2090943767972796E-2</v>
      </c>
      <c r="CM988" s="48">
        <f t="shared" si="39"/>
        <v>0.95917261461224057</v>
      </c>
      <c r="CN988" s="48">
        <f t="shared" si="40"/>
        <v>1.401609206550836E-2</v>
      </c>
      <c r="CO988" s="48">
        <f t="shared" si="41"/>
        <v>1.4720349554278403E-2</v>
      </c>
      <c r="CP988" s="48">
        <f t="shared" si="13"/>
        <v>1.0000000000000002</v>
      </c>
      <c r="CQ988" s="48">
        <f t="shared" si="42"/>
        <v>2.3892367765892122E-2</v>
      </c>
      <c r="CR988" s="48">
        <f t="shared" si="43"/>
        <v>5.3522786644009078E-3</v>
      </c>
      <c r="CS988" s="48">
        <f t="shared" si="44"/>
        <v>0.95867552991194849</v>
      </c>
      <c r="CT988" s="48">
        <f t="shared" si="45"/>
        <v>1.2079823657758481E-2</v>
      </c>
      <c r="CU988" s="48">
        <f t="shared" si="14"/>
        <v>1</v>
      </c>
      <c r="CV988" s="48">
        <f t="shared" si="46"/>
        <v>5.7545904948854321E-4</v>
      </c>
      <c r="CW988" s="48">
        <f t="shared" si="47"/>
        <v>7.7092118031455766E-3</v>
      </c>
      <c r="CX988" s="48">
        <f t="shared" si="48"/>
        <v>1.6363096723950889E-3</v>
      </c>
      <c r="CY988" s="48">
        <f t="shared" si="49"/>
        <v>0.99007901947497079</v>
      </c>
      <c r="CZ988" s="48">
        <f t="shared" si="15"/>
        <v>1</v>
      </c>
      <c r="DA988" s="48"/>
      <c r="DB988" s="48">
        <f>(AQ988*Baseline!B$7 + AV988*Baseline!B$11 + BA988*Baseline!B$16 + BF988*Baseline!B$18)</f>
        <v>60806.318931869311</v>
      </c>
      <c r="DC988" s="48">
        <f>(AR988*Baseline!B$7 + AW988*Baseline!B$11 + BB988*Baseline!B$16 + BG988*Baseline!B$18)</f>
        <v>60890.216258275635</v>
      </c>
      <c r="DD988" s="48">
        <f>(AS988*Baseline!B$7 + AX988*Baseline!B$11 + BC988*Baseline!B$16 + BH988*Baseline!B$18)</f>
        <v>114550.154178278</v>
      </c>
      <c r="DE988" s="48">
        <f>(AT988*Baseline!B$7 + AY988*Baseline!B$11 + BD988*Baseline!B$16 + BI988*Baseline!B$18)</f>
        <v>1259736.9149924391</v>
      </c>
      <c r="DF988" s="48">
        <f t="shared" si="16"/>
        <v>1495983.6043608622</v>
      </c>
      <c r="DG988" s="48"/>
      <c r="DH988" s="48">
        <f t="shared" si="50"/>
        <v>4.064638058506527E-2</v>
      </c>
      <c r="DI988" s="48">
        <f t="shared" si="51"/>
        <v>4.0702462300240327E-2</v>
      </c>
      <c r="DJ988" s="48">
        <f t="shared" si="52"/>
        <v>7.6571797875564243E-2</v>
      </c>
      <c r="DK988" s="48">
        <f t="shared" si="53"/>
        <v>0.84207935923913013</v>
      </c>
      <c r="DL988" s="48">
        <f t="shared" si="17"/>
        <v>1</v>
      </c>
      <c r="DM988" s="48"/>
      <c r="DN988" s="48">
        <f>DH988 / (Baseline!B$7/Baseline!B$17)</f>
        <v>4.3387337832205297</v>
      </c>
      <c r="DO988" s="48">
        <f>DI988 / (Baseline!B$11/Baseline!B$17)</f>
        <v>0.98257692119775486</v>
      </c>
      <c r="DP988" s="48">
        <f>DJ988 / (Baseline!B$16/Baseline!B$17)</f>
        <v>1.1832656823119798</v>
      </c>
      <c r="DQ988" s="48">
        <f>DK988 / (Baseline!B$18/Baseline!B$17)</f>
        <v>0.95204505620190183</v>
      </c>
      <c r="DR988" s="71"/>
      <c r="DS988" s="48">
        <f>(AU988*Baseline!B$34)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3.0387419704349543E-2</v>
      </c>
      <c r="DT988" s="48">
        <f>(AZ988*Baseline!B$34) + (Baseline!D$88*(1-Baseline!D$89)*Baseline!B$35) + (Baseline!D$88*Baseline!D$89*((1-Baseline!D$90)*Baseline!B$40 + Baseline!D$90*Baseline!B$41))</f>
        <v>1.0083703126070301E-2</v>
      </c>
      <c r="DU988" s="48">
        <f>(BE988*Baseline!B$34) + (Baseline!F$88*(1-Baseline!F$89)*Baseline!B$35) + (Baseline!F$88*Baseline!F$89*((1-Baseline!F$90)*Baseline!B$40 + Baseline!F$90*Baseline!B$41))</f>
        <v>1.2912863776183656E-2</v>
      </c>
      <c r="DV988" s="48">
        <f>(BJ988*Baseline!B$34) + (Baseline!H$88*(1-Baseline!H$89)*Baseline!B$35) + (Baseline!H$88*Baseline!H$89*((1-Baseline!H$90)*Baseline!B$40 + Baseline!H$90*Baseline!B$41))</f>
        <v>9.3053151932449198E-3</v>
      </c>
      <c r="DW988" s="48">
        <f>( DS988*Baseline!B$7 + DT988*Baseline!B$11 + DU988*Baseline!B$16 + DV988*Baseline!B$18 ) / Baseline!B$17</f>
        <v>9.7685145256425927E-3</v>
      </c>
    </row>
    <row r="989" spans="1:127">
      <c r="A989" s="7" t="s">
        <v>1330</v>
      </c>
      <c r="B989" s="1">
        <f>MIN( MAX( NORMINV( MCrands!B989, (B$5+B$4)/2, (B$5-B$4)/3.29 ), 0 ), 1 )</f>
        <v>0.41600597167183739</v>
      </c>
      <c r="C989" s="1">
        <f>MAX( NORMINV( MCrands!C989, (C$5+C$4)/2, (C$5-C$4)/3.29 ), 0 )</f>
        <v>2.4955603443559733</v>
      </c>
      <c r="D989" s="40"/>
      <c r="E989" s="40">
        <f>Baseline!B$33 * (C989 * Baseline!B$66*Baseline!B$66/Baseline!B$73 + Baseline!B$52*Baseline!B$52/Baseline!B$74 + Baseline!B$53*Baseline!B$53/Baseline!B$75 + Baseline!B$54*Baseline!B$54/Baseline!B$76)</f>
        <v>2.0891460636245029E-5</v>
      </c>
      <c r="F989" s="40">
        <f>Baseline!B$33 * (C989 * Baseline!B$66*Baseline!B$57/Baseline!B$73 + Baseline!B$52*Baseline!B$67/Baseline!B$74 + Baseline!B$53*Baseline!B$55/Baseline!B$75 + Baseline!B$54*Baseline!B$56/Baseline!B$76)</f>
        <v>3.9398671980561622E-8</v>
      </c>
      <c r="G989" s="1">
        <f>Baseline!B$33 * (C989 * Baseline!B$66*Baseline!B$58/Baseline!B$73 + Baseline!B$52*Baseline!B$59/Baseline!B$74 + Baseline!B$53*Baseline!B$68/Baseline!B$75 + Baseline!B$54*Baseline!B$60/Baseline!B$76)</f>
        <v>1.0850944449419845E-7</v>
      </c>
      <c r="H989" s="40">
        <f>Baseline!B$33 * (C989 * Baseline!B$66*Baseline!B$61/Baseline!B$73 + Baseline!B$52*Baseline!B$62/Baseline!B$74 + Baseline!B$53*Baseline!B$63/Baseline!B$75 + Baseline!B$54*Baseline!B$69/Baseline!B$76)</f>
        <v>1.7403794475737208E-9</v>
      </c>
      <c r="I989" s="40">
        <f>Baseline!B$33 * (C989 * Baseline!B$57*Baseline!B$66/Baseline!B$73 + Baseline!B$67*Baseline!B$52/Baseline!B$74 + Baseline!B$55*Baseline!B$53/Baseline!B$75 + Baseline!B$56*Baseline!B$54/Baseline!B$76)</f>
        <v>3.9398671980561622E-8</v>
      </c>
      <c r="J989" s="1">
        <f>Baseline!B$33 * (C989 * Baseline!B$57*Baseline!B$57/Baseline!B$73 + Baseline!B$67*Baseline!B$67/Baseline!B$74 + Baseline!B$55*Baseline!B$55/Baseline!B$75 + Baseline!B$56*Baseline!B$56/Baseline!B$76)</f>
        <v>1.7949606185672622E-6</v>
      </c>
      <c r="K989" s="40">
        <f>Baseline!B$33 * (C989 * Baseline!B$57*Baseline!B$58/Baseline!B$73 + Baseline!B$67*Baseline!B$59/Baseline!B$74 + Baseline!B$55*Baseline!B$68/Baseline!B$75 + Baseline!B$56*Baseline!B$60/Baseline!B$76)</f>
        <v>1.392927668841884E-8</v>
      </c>
      <c r="L989" s="1">
        <f>Baseline!B$33 * (C989 * Baseline!B$57*Baseline!B$61/Baseline!B$73 + Baseline!B$67*Baseline!B$62/Baseline!B$74 + Baseline!B$55*Baseline!B$63/Baseline!B$75 + Baseline!B$56*Baseline!B$69/Baseline!B$76)</f>
        <v>1.4629426788095515E-8</v>
      </c>
      <c r="M989" s="40">
        <f>Baseline!B$33 * (C989 * Baseline!B$58*Baseline!B$66/Baseline!B$73 + Baseline!B$59*Baseline!B$52/Baseline!B$74 + Baseline!B$68*Baseline!B$53/Baseline!B$75 + Baseline!B$60*Baseline!B$54/Baseline!B$76)</f>
        <v>1.0850944449419845E-7</v>
      </c>
      <c r="N989" s="1">
        <f>Baseline!B$33 * (C989 * Baseline!B$58*Baseline!B$57/Baseline!B$73 + Baseline!B$59*Baseline!B$67/Baseline!B$74 + Baseline!B$68*Baseline!B$55/Baseline!B$75 + Baseline!B$60*Baseline!B$56/Baseline!B$76)</f>
        <v>1.392927668841884E-8</v>
      </c>
      <c r="O989" s="1">
        <f>Baseline!B$33 * (C989 * Baseline!B$58*Baseline!B$58/Baseline!B$73 + Baseline!B$59*Baseline!B$59/Baseline!B$74 + Baseline!B$68*Baseline!B$68/Baseline!B$75 + Baseline!B$60*Baseline!B$60/Baseline!B$76)</f>
        <v>1.3250169569535237E-6</v>
      </c>
      <c r="P989" s="40">
        <f>Baseline!B$33 * (C989 * Baseline!B$58*Baseline!B$61/Baseline!B$73 + Baseline!B$59*Baseline!B$62/Baseline!B$74 + Baseline!B$68*Baseline!B$63/Baseline!B$75 + Baseline!B$60*Baseline!B$69/Baseline!B$76)</f>
        <v>1.6489901822700248E-9</v>
      </c>
      <c r="Q989" s="40">
        <f>Baseline!B$33 * (C989 * Baseline!B$61*Baseline!B$66/Baseline!B$73 + Baseline!B$62*Baseline!B$52/Baseline!B$74 + Baseline!B$63*Baseline!B$53/Baseline!B$75 + Baseline!B$69*Baseline!B$54/Baseline!B$76)</f>
        <v>1.7403794475737206E-9</v>
      </c>
      <c r="R989" s="40">
        <f>Baseline!B$33 * (C989 * Baseline!B$61*Baseline!B$57/Baseline!B$73 + Baseline!B$62*Baseline!B$67/Baseline!B$74 + Baseline!B$63*Baseline!B$55/Baseline!B$75 + Baseline!B$69*Baseline!B$56/Baseline!B$76)</f>
        <v>1.4629426788095515E-8</v>
      </c>
      <c r="S989" s="40">
        <f>Baseline!B$33 * (C989 * Baseline!B$61*Baseline!B$58/Baseline!B$73 + Baseline!B$62*Baseline!B$59/Baseline!B$74 + Baseline!B$63*Baseline!B$68/Baseline!B$75 + Baseline!B$69*Baseline!B$60/Baseline!B$76)</f>
        <v>1.6489901822700248E-9</v>
      </c>
      <c r="T989" s="40">
        <f>Baseline!B$33 * (C989 * Baseline!B$61*Baseline!B$61/Baseline!B$73 + Baseline!B$62*Baseline!B$62/Baseline!B$74 + Baseline!B$63*Baseline!B$63/Baseline!B$75 + Baseline!B$69*Baseline!B$69/Baseline!B$76)</f>
        <v>9.8551804981989183E-8</v>
      </c>
      <c r="U989" s="40"/>
      <c r="V989" s="40">
        <f>E989 * ( Baseline!B$87 * Baseline!B$7 )</f>
        <v>0.21683246994358715</v>
      </c>
      <c r="W989" s="40">
        <f>F989 * ( Baseline!D$87 * Baseline!B$11 )</f>
        <v>7.2677137260651668E-4</v>
      </c>
      <c r="X989" s="40">
        <f>G989 * ( Baseline!F$87 * Baseline!B$16 )</f>
        <v>3.7690505886529939E-3</v>
      </c>
      <c r="Y989" s="40">
        <f>H989 * ( Baseline!H$87 * Baseline!B$18 )</f>
        <v>6.120452740149497E-4</v>
      </c>
      <c r="Z989" s="48">
        <f t="shared" si="0"/>
        <v>0.22194033717886161</v>
      </c>
      <c r="AA989" s="40">
        <f>I989 * ( Baseline!B$87 * Baseline!B$7 )</f>
        <v>4.0891881648624908E-4</v>
      </c>
      <c r="AB989" s="1">
        <f>J989 * ( Baseline!D$87 * Baseline!B$11 )</f>
        <v>3.3110912803720742E-2</v>
      </c>
      <c r="AC989" s="1">
        <f>K989 * ( Baseline!F$87 * Baseline!B$16 )</f>
        <v>4.8383022092424795E-4</v>
      </c>
      <c r="AD989" s="1">
        <f>L989 * ( Baseline!F$87 * Baseline!B$16 )</f>
        <v>5.0814977354598232E-4</v>
      </c>
      <c r="AE989" s="48">
        <f t="shared" si="1"/>
        <v>3.4511811614677222E-2</v>
      </c>
      <c r="AF989" s="48">
        <f>M989 * ( Baseline!B$87 * Baseline!B$7 )</f>
        <v>1.1262195244052858E-3</v>
      </c>
      <c r="AG989" s="48">
        <f>N989 * ( Baseline!D$87 * Baseline!B$11 )</f>
        <v>2.5694773527525913E-4</v>
      </c>
      <c r="AH989" s="48">
        <f>O989 * ( Baseline!F$87 * Baseline!B$16 )</f>
        <v>4.6024159139879187E-2</v>
      </c>
      <c r="AI989" s="48">
        <f>P989 * ( Baseline!H$87 * Baseline!B$18 )</f>
        <v>5.7990609424998275E-4</v>
      </c>
      <c r="AJ989" s="48">
        <f t="shared" si="2"/>
        <v>4.7987232493809713E-2</v>
      </c>
      <c r="AK989" s="48">
        <f>Q989 * ( Baseline!B$87 * Baseline!B$7 )</f>
        <v>1.8063398286367645E-5</v>
      </c>
      <c r="AL989" s="48">
        <f>R989 * ( Baseline!D$87 * Baseline!B$11 )</f>
        <v>2.6986312108378738E-4</v>
      </c>
      <c r="AM989" s="48">
        <f>S989 * ( Baseline!F$87 * Baseline!B$16 )</f>
        <v>5.7277294581488171E-5</v>
      </c>
      <c r="AN989" s="48">
        <f>T989 * ( Baseline!H$87 * Baseline!B$18 )</f>
        <v>3.4658054925297797E-2</v>
      </c>
      <c r="AO989" s="48">
        <f t="shared" si="3"/>
        <v>3.5003258739249442E-2</v>
      </c>
      <c r="AP989" s="48"/>
      <c r="AQ989" s="48">
        <f>V989 * ( (1-Baseline!B$88-Baseline!B$87) + (1-B989)*Baseline!B$88 )</f>
        <v>0.13191104899628545</v>
      </c>
      <c r="AR989" s="48">
        <f>W989 * ( (1-Baseline!B$88-Baseline!B$87) + (1-B989)*Baseline!B$88 )</f>
        <v>4.4213476960317763E-4</v>
      </c>
      <c r="AS989" s="48">
        <f>X989 * ( (1-Baseline!B$88-Baseline!B$87) + (1-B989)*Baseline!B$88 )</f>
        <v>2.2929195844083395E-3</v>
      </c>
      <c r="AT989" s="48">
        <f>Y989 * ( (1-Baseline!B$88-Baseline!B$87) + (1-B989)*Baseline!B$88 )</f>
        <v>3.7234061000889662E-4</v>
      </c>
      <c r="AU989" s="48">
        <f t="shared" si="4"/>
        <v>0.13501844396030585</v>
      </c>
      <c r="AV989" s="48">
        <f>AA989 * ( (1-Baseline!D$88-Baseline!D$87) + (1-B989)*Baseline!D$88 )</f>
        <v>3.2919098441926858E-4</v>
      </c>
      <c r="AW989" s="48">
        <f>AB989 * ( (1-Baseline!D$88-Baseline!D$87) + (1-B989)*Baseline!D$88 )</f>
        <v>2.6655202796821969E-2</v>
      </c>
      <c r="AX989" s="48">
        <f>AC989 * ( (1-Baseline!D$88-Baseline!D$87) + (1-B989)*Baseline!D$88 )</f>
        <v>3.8949674188739936E-4</v>
      </c>
      <c r="AY989" s="48">
        <f>AD989 * ( (1-Baseline!D$88-Baseline!D$87) + (1-B989)*Baseline!D$88 )</f>
        <v>4.0907465599997764E-4</v>
      </c>
      <c r="AZ989" s="48">
        <f t="shared" si="5"/>
        <v>2.7782965179128614E-2</v>
      </c>
      <c r="BA989" s="48">
        <f>AF989 * ( (1-Baseline!F$88-Baseline!F$87) + (1-Baseline!B$36)*Baseline!F$88 )</f>
        <v>8.1046360878682475E-4</v>
      </c>
      <c r="BB989" s="48">
        <f>AG989 * ( (1-Baseline!F$88-Baseline!F$87) + (1-Baseline!B$36)*Baseline!F$88 )</f>
        <v>1.8490781263160529E-4</v>
      </c>
      <c r="BC989" s="48">
        <f>AH989 * ( (1-Baseline!F$88-Baseline!F$87) + (1-Baseline!B$36)*Baseline!F$88 )</f>
        <v>3.3120457690149541E-2</v>
      </c>
      <c r="BD989" s="48">
        <f>AI989 * ( (1-Baseline!F$88-Baseline!F$87) + (1-Baseline!B$36)*Baseline!F$88 )</f>
        <v>4.1731898241730361E-4</v>
      </c>
      <c r="BE989" s="48">
        <f t="shared" si="6"/>
        <v>3.4533148093985278E-2</v>
      </c>
      <c r="BF989" s="48">
        <f>AK989 * ( (1-Baseline!H$88-Baseline!H$87) + (1-Baseline!B$36)*Baseline!H$88 )</f>
        <v>1.431199173025481E-5</v>
      </c>
      <c r="BG989" s="48">
        <f>AL989 * ( (1-Baseline!H$88-Baseline!H$87) + (1-Baseline!B$36)*Baseline!H$88 )</f>
        <v>2.138179480971064E-4</v>
      </c>
      <c r="BH989" s="48">
        <f>AM989 * ( (1-Baseline!H$88-Baseline!H$87) + (1-Baseline!B$36)*Baseline!H$88 )</f>
        <v>4.5381946042804701E-5</v>
      </c>
      <c r="BI989" s="48">
        <f>AN989 * ( (1-Baseline!H$88-Baseline!H$87) + (1-Baseline!B$36)*Baseline!H$88 )</f>
        <v>2.7460270078411949E-2</v>
      </c>
      <c r="BJ989" s="48">
        <f t="shared" si="7"/>
        <v>2.7733781964282115E-2</v>
      </c>
      <c r="BK989" s="48"/>
      <c r="BL989" s="48">
        <f t="shared" si="18"/>
        <v>0.97698540382428078</v>
      </c>
      <c r="BM989" s="48">
        <f t="shared" si="19"/>
        <v>3.2746249818518206E-3</v>
      </c>
      <c r="BN989" s="48">
        <f t="shared" si="20"/>
        <v>1.6982269363750302E-2</v>
      </c>
      <c r="BO989" s="48">
        <f t="shared" si="21"/>
        <v>2.7577018301170857E-3</v>
      </c>
      <c r="BP989" s="48">
        <f t="shared" si="8"/>
        <v>1</v>
      </c>
      <c r="BQ989" s="48">
        <f t="shared" si="22"/>
        <v>1.1848662743405323E-2</v>
      </c>
      <c r="BR989" s="48">
        <f t="shared" si="23"/>
        <v>0.95940813462366303</v>
      </c>
      <c r="BS989" s="48">
        <f t="shared" si="24"/>
        <v>1.4019264660058706E-2</v>
      </c>
      <c r="BT989" s="48">
        <f t="shared" si="25"/>
        <v>1.472393797287291E-2</v>
      </c>
      <c r="BU989" s="48">
        <f t="shared" si="9"/>
        <v>0.99999999999999989</v>
      </c>
      <c r="BV989" s="48">
        <f t="shared" si="26"/>
        <v>2.3469149310716482E-2</v>
      </c>
      <c r="BW989" s="48">
        <f t="shared" si="27"/>
        <v>5.3545020606971874E-3</v>
      </c>
      <c r="BX989" s="48">
        <f t="shared" si="28"/>
        <v>0.95909175728807117</v>
      </c>
      <c r="BY989" s="48">
        <f t="shared" si="29"/>
        <v>1.2084591340515205E-2</v>
      </c>
      <c r="BZ989" s="48">
        <f t="shared" si="10"/>
        <v>1</v>
      </c>
      <c r="CA989" s="48">
        <f t="shared" si="30"/>
        <v>5.1604904620246132E-4</v>
      </c>
      <c r="CB989" s="48">
        <f t="shared" si="31"/>
        <v>7.7096570663344448E-3</v>
      </c>
      <c r="CC989" s="48">
        <f t="shared" si="32"/>
        <v>1.6363417762947502E-3</v>
      </c>
      <c r="CD989" s="48">
        <f t="shared" si="33"/>
        <v>0.99013795211116828</v>
      </c>
      <c r="CE989" s="48">
        <f t="shared" si="11"/>
        <v>0.99999999999999989</v>
      </c>
      <c r="CF989" s="48"/>
      <c r="CG989" s="48">
        <f t="shared" si="34"/>
        <v>0.97698540382428078</v>
      </c>
      <c r="CH989" s="48">
        <f t="shared" si="35"/>
        <v>3.2746249818518206E-3</v>
      </c>
      <c r="CI989" s="48">
        <f t="shared" si="36"/>
        <v>1.6982269363750302E-2</v>
      </c>
      <c r="CJ989" s="48">
        <f t="shared" si="37"/>
        <v>2.7577018301170857E-3</v>
      </c>
      <c r="CK989" s="48">
        <f t="shared" si="12"/>
        <v>1</v>
      </c>
      <c r="CL989" s="48">
        <f t="shared" si="38"/>
        <v>1.1848662743405323E-2</v>
      </c>
      <c r="CM989" s="48">
        <f t="shared" si="39"/>
        <v>0.95940813462366303</v>
      </c>
      <c r="CN989" s="48">
        <f t="shared" si="40"/>
        <v>1.4019264660058706E-2</v>
      </c>
      <c r="CO989" s="48">
        <f t="shared" si="41"/>
        <v>1.472393797287291E-2</v>
      </c>
      <c r="CP989" s="48">
        <f t="shared" si="13"/>
        <v>0.99999999999999989</v>
      </c>
      <c r="CQ989" s="48">
        <f t="shared" si="42"/>
        <v>2.3469149310716482E-2</v>
      </c>
      <c r="CR989" s="48">
        <f t="shared" si="43"/>
        <v>5.3545020606971874E-3</v>
      </c>
      <c r="CS989" s="48">
        <f t="shared" si="44"/>
        <v>0.95909175728807117</v>
      </c>
      <c r="CT989" s="48">
        <f t="shared" si="45"/>
        <v>1.2084591340515205E-2</v>
      </c>
      <c r="CU989" s="48">
        <f t="shared" si="14"/>
        <v>1</v>
      </c>
      <c r="CV989" s="48">
        <f t="shared" si="46"/>
        <v>5.1604904620246132E-4</v>
      </c>
      <c r="CW989" s="48">
        <f t="shared" si="47"/>
        <v>7.7096570663344448E-3</v>
      </c>
      <c r="CX989" s="48">
        <f t="shared" si="48"/>
        <v>1.6363417762947502E-3</v>
      </c>
      <c r="CY989" s="48">
        <f t="shared" si="49"/>
        <v>0.99013795211116828</v>
      </c>
      <c r="CZ989" s="48">
        <f t="shared" si="15"/>
        <v>0.99999999999999989</v>
      </c>
      <c r="DA989" s="48"/>
      <c r="DB989" s="48">
        <f>(AQ989*Baseline!B$7 + AV989*Baseline!B$11 + BA989*Baseline!B$16 + BF989*Baseline!B$18)</f>
        <v>68053.39146303387</v>
      </c>
      <c r="DC989" s="48">
        <f>(AR989*Baseline!B$7 + AW989*Baseline!B$11 + BB989*Baseline!B$16 + BG989*Baseline!B$18)</f>
        <v>67788.331765605719</v>
      </c>
      <c r="DD989" s="48">
        <f>(AS989*Baseline!B$7 + AX989*Baseline!B$11 + BC989*Baseline!B$16 + BH989*Baseline!B$18)</f>
        <v>114985.26528416973</v>
      </c>
      <c r="DE989" s="48">
        <f>(AT989*Baseline!B$7 + AY989*Baseline!B$11 + BD989*Baseline!B$16 + BI989*Baseline!B$18)</f>
        <v>1259884.1402382494</v>
      </c>
      <c r="DF989" s="48">
        <f t="shared" si="16"/>
        <v>1510711.1287510588</v>
      </c>
      <c r="DG989" s="48"/>
      <c r="DH989" s="48">
        <f t="shared" si="50"/>
        <v>4.5047256333707715E-2</v>
      </c>
      <c r="DI989" s="48">
        <f t="shared" si="51"/>
        <v>4.4871802739447589E-2</v>
      </c>
      <c r="DJ989" s="48">
        <f t="shared" si="52"/>
        <v>7.6113337021109256E-2</v>
      </c>
      <c r="DK989" s="48">
        <f t="shared" si="53"/>
        <v>0.83396760390573543</v>
      </c>
      <c r="DL989" s="48">
        <f t="shared" si="17"/>
        <v>1</v>
      </c>
      <c r="DM989" s="48"/>
      <c r="DN989" s="48">
        <f>DH989 / (Baseline!B$7/Baseline!B$17)</f>
        <v>4.8084983234218459</v>
      </c>
      <c r="DO989" s="48">
        <f>DI989 / (Baseline!B$11/Baseline!B$17)</f>
        <v>1.0832267949563106</v>
      </c>
      <c r="DP989" s="48">
        <f>DJ989 / (Baseline!B$16/Baseline!B$17)</f>
        <v>1.1761810766110454</v>
      </c>
      <c r="DQ989" s="48">
        <f>DK989 / (Baseline!B$18/Baseline!B$17)</f>
        <v>0.94287400067424243</v>
      </c>
      <c r="DR989" s="71"/>
      <c r="DS989" s="48">
        <f>(AU989*Baseline!B$34)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3.2782297844045877E-2</v>
      </c>
      <c r="DT989" s="48">
        <f>(AZ989*Baseline!B$34) + (Baseline!D$88*(1-Baseline!D$89)*Baseline!B$35) + (Baseline!D$88*Baseline!D$89*((1-Baseline!D$90)*Baseline!B$40 + Baseline!D$90*Baseline!B$41))</f>
        <v>1.0581012776869295E-2</v>
      </c>
      <c r="DU989" s="48">
        <f>(BE989*Baseline!B$34) + (Baseline!F$88*(1-Baseline!F$89)*Baseline!B$35) + (Baseline!F$88*Baseline!F$89*((1-Baseline!F$90)*Baseline!B$40 + Baseline!F$90*Baseline!B$41))</f>
        <v>1.2910612214097793E-2</v>
      </c>
      <c r="DV989" s="48">
        <f>(BJ989*Baseline!B$34) + (Baseline!H$88*(1-Baseline!H$89)*Baseline!B$35) + (Baseline!H$88*Baseline!H$89*((1-Baseline!H$90)*Baseline!B$40 + Baseline!H$90*Baseline!B$41))</f>
        <v>9.3050672946423177E-3</v>
      </c>
      <c r="DW989" s="48">
        <f>( DS989*Baseline!B$7 + DT989*Baseline!B$11 + DU989*Baseline!B$16 + DV989*Baseline!B$18 ) / Baseline!B$17</f>
        <v>9.8111860489664554E-3</v>
      </c>
    </row>
    <row r="990" spans="1:127">
      <c r="A990" s="7" t="s">
        <v>1331</v>
      </c>
      <c r="B990" s="1">
        <f>MIN( MAX( NORMINV( MCrands!B990, (B$5+B$4)/2, (B$5-B$4)/3.29 ), 0 ), 1 )</f>
        <v>0.56497726913916446</v>
      </c>
      <c r="C990" s="1">
        <f>MAX( NORMINV( MCrands!C990, (C$5+C$4)/2, (C$5-C$4)/3.29 ), 0 )</f>
        <v>2.908343917033581</v>
      </c>
      <c r="D990" s="40"/>
      <c r="E990" s="40">
        <f>Baseline!B$33 * (C990 * Baseline!B$66*Baseline!B$66/Baseline!B$73 + Baseline!B$52*Baseline!B$52/Baseline!B$74 + Baseline!B$53*Baseline!B$53/Baseline!B$75 + Baseline!B$54*Baseline!B$54/Baseline!B$76)</f>
        <v>2.4345651211423404E-5</v>
      </c>
      <c r="F990" s="40">
        <f>Baseline!B$33 * (C990 * Baseline!B$66*Baseline!B$57/Baseline!B$73 + Baseline!B$52*Baseline!B$67/Baseline!B$74 + Baseline!B$53*Baseline!B$55/Baseline!B$75 + Baseline!B$54*Baseline!B$56/Baseline!B$76)</f>
        <v>3.9860616557649996E-8</v>
      </c>
      <c r="G990" s="1">
        <f>Baseline!B$33 * (C990 * Baseline!B$66*Baseline!B$58/Baseline!B$73 + Baseline!B$52*Baseline!B$59/Baseline!B$74 + Baseline!B$53*Baseline!B$68/Baseline!B$75 + Baseline!B$54*Baseline!B$60/Baseline!B$76)</f>
        <v>1.0964505824620738E-7</v>
      </c>
      <c r="H990" s="40">
        <f>Baseline!B$33 * (C990 * Baseline!B$66*Baseline!B$61/Baseline!B$73 + Baseline!B$52*Baseline!B$62/Baseline!B$74 + Baseline!B$53*Baseline!B$63/Baseline!B$75 + Baseline!B$54*Baseline!B$69/Baseline!B$76)</f>
        <v>1.8539408227746145E-9</v>
      </c>
      <c r="I990" s="40">
        <f>Baseline!B$33 * (C990 * Baseline!B$57*Baseline!B$66/Baseline!B$73 + Baseline!B$67*Baseline!B$52/Baseline!B$74 + Baseline!B$55*Baseline!B$53/Baseline!B$75 + Baseline!B$56*Baseline!B$54/Baseline!B$76)</f>
        <v>3.9860616557649996E-8</v>
      </c>
      <c r="J990" s="1">
        <f>Baseline!B$33 * (C990 * Baseline!B$57*Baseline!B$57/Baseline!B$73 + Baseline!B$67*Baseline!B$67/Baseline!B$74 + Baseline!B$55*Baseline!B$55/Baseline!B$75 + Baseline!B$56*Baseline!B$56/Baseline!B$76)</f>
        <v>1.7949606803452062E-6</v>
      </c>
      <c r="K990" s="40">
        <f>Baseline!B$33 * (C990 * Baseline!B$57*Baseline!B$58/Baseline!B$73 + Baseline!B$67*Baseline!B$59/Baseline!B$74 + Baseline!B$55*Baseline!B$68/Baseline!B$75 + Baseline!B$56*Baseline!B$60/Baseline!B$76)</f>
        <v>1.3929428559198113E-8</v>
      </c>
      <c r="L990" s="1">
        <f>Baseline!B$33 * (C990 * Baseline!B$57*Baseline!B$61/Baseline!B$73 + Baseline!B$67*Baseline!B$62/Baseline!B$74 + Baseline!B$55*Baseline!B$63/Baseline!B$75 + Baseline!B$56*Baseline!B$69/Baseline!B$76)</f>
        <v>1.4629441975173441E-8</v>
      </c>
      <c r="M990" s="40">
        <f>Baseline!B$33 * (C990 * Baseline!B$58*Baseline!B$66/Baseline!B$73 + Baseline!B$59*Baseline!B$52/Baseline!B$74 + Baseline!B$68*Baseline!B$53/Baseline!B$75 + Baseline!B$60*Baseline!B$54/Baseline!B$76)</f>
        <v>1.0964505824620738E-7</v>
      </c>
      <c r="N990" s="1">
        <f>Baseline!B$33 * (C990 * Baseline!B$58*Baseline!B$57/Baseline!B$73 + Baseline!B$59*Baseline!B$67/Baseline!B$74 + Baseline!B$68*Baseline!B$55/Baseline!B$75 + Baseline!B$60*Baseline!B$56/Baseline!B$76)</f>
        <v>1.3929428559198113E-8</v>
      </c>
      <c r="O990" s="1">
        <f>Baseline!B$33 * (C990 * Baseline!B$58*Baseline!B$58/Baseline!B$73 + Baseline!B$59*Baseline!B$59/Baseline!B$74 + Baseline!B$68*Baseline!B$68/Baseline!B$75 + Baseline!B$60*Baseline!B$60/Baseline!B$76)</f>
        <v>1.3250173303025229E-6</v>
      </c>
      <c r="P990" s="40">
        <f>Baseline!B$33 * (C990 * Baseline!B$58*Baseline!B$61/Baseline!B$73 + Baseline!B$59*Baseline!B$62/Baseline!B$74 + Baseline!B$68*Baseline!B$63/Baseline!B$75 + Baseline!B$60*Baseline!B$69/Baseline!B$76)</f>
        <v>1.6490275171699291E-9</v>
      </c>
      <c r="Q990" s="40">
        <f>Baseline!B$33 * (C990 * Baseline!B$61*Baseline!B$66/Baseline!B$73 + Baseline!B$62*Baseline!B$52/Baseline!B$74 + Baseline!B$63*Baseline!B$53/Baseline!B$75 + Baseline!B$69*Baseline!B$54/Baseline!B$76)</f>
        <v>1.8539408227746145E-9</v>
      </c>
      <c r="R990" s="40">
        <f>Baseline!B$33 * (C990 * Baseline!B$61*Baseline!B$57/Baseline!B$73 + Baseline!B$62*Baseline!B$67/Baseline!B$74 + Baseline!B$63*Baseline!B$55/Baseline!B$75 + Baseline!B$69*Baseline!B$56/Baseline!B$76)</f>
        <v>1.4629441975173441E-8</v>
      </c>
      <c r="S990" s="40">
        <f>Baseline!B$33 * (C990 * Baseline!B$61*Baseline!B$58/Baseline!B$73 + Baseline!B$62*Baseline!B$59/Baseline!B$74 + Baseline!B$63*Baseline!B$68/Baseline!B$75 + Baseline!B$69*Baseline!B$60/Baseline!B$76)</f>
        <v>1.6490275171699291E-9</v>
      </c>
      <c r="T990" s="40">
        <f>Baseline!B$33 * (C990 * Baseline!B$61*Baseline!B$61/Baseline!B$73 + Baseline!B$62*Baseline!B$62/Baseline!B$74 + Baseline!B$63*Baseline!B$63/Baseline!B$75 + Baseline!B$69*Baseline!B$69/Baseline!B$76)</f>
        <v>9.8551808715479188E-8</v>
      </c>
      <c r="U990" s="40"/>
      <c r="V990" s="40">
        <f>E990 * ( Baseline!B$87 * Baseline!B$7 )</f>
        <v>0.25268351392336352</v>
      </c>
      <c r="W990" s="40">
        <f>F990 * ( Baseline!D$87 * Baseline!B$11 )</f>
        <v>7.3529267744959102E-4</v>
      </c>
      <c r="X990" s="40">
        <f>G990 * ( Baseline!F$87 * Baseline!B$16 )</f>
        <v>3.8084958710470121E-3</v>
      </c>
      <c r="Y990" s="40">
        <f>H990 * ( Baseline!H$87 * Baseline!B$18 )</f>
        <v>6.5198179653550839E-4</v>
      </c>
      <c r="Z990" s="48">
        <f t="shared" si="0"/>
        <v>0.25787928426839568</v>
      </c>
      <c r="AA990" s="40">
        <f>I990 * ( Baseline!B$87 * Baseline!B$7 )</f>
        <v>4.1371333925184928E-4</v>
      </c>
      <c r="AB990" s="1">
        <f>J990 * ( Baseline!D$87 * Baseline!B$11 )</f>
        <v>3.3110913943313496E-2</v>
      </c>
      <c r="AC990" s="1">
        <f>K990 * ( Baseline!F$87 * Baseline!B$16 )</f>
        <v>4.8383549612082352E-4</v>
      </c>
      <c r="AD990" s="1">
        <f>L990 * ( Baseline!F$87 * Baseline!B$16 )</f>
        <v>5.0815030106563983E-4</v>
      </c>
      <c r="AE990" s="48">
        <f t="shared" si="1"/>
        <v>3.4516613079751811E-2</v>
      </c>
      <c r="AF990" s="48">
        <f>M990 * ( Baseline!B$87 * Baseline!B$7 )</f>
        <v>1.1380060595373865E-3</v>
      </c>
      <c r="AG990" s="48">
        <f>N990 * ( Baseline!D$87 * Baseline!B$11 )</f>
        <v>2.569505367741209E-4</v>
      </c>
      <c r="AH990" s="48">
        <f>O990 * ( Baseline!F$87 * Baseline!B$16 )</f>
        <v>4.6024172108070777E-2</v>
      </c>
      <c r="AI990" s="48">
        <f>P990 * ( Baseline!H$87 * Baseline!B$18 )</f>
        <v>5.7991922394366768E-4</v>
      </c>
      <c r="AJ990" s="48">
        <f t="shared" si="2"/>
        <v>4.7999047928325954E-2</v>
      </c>
      <c r="AK990" s="48">
        <f>Q990 * ( Baseline!B$87 * Baseline!B$7 )</f>
        <v>1.9242051799577722E-5</v>
      </c>
      <c r="AL990" s="48">
        <f>R990 * ( Baseline!D$87 * Baseline!B$11 )</f>
        <v>2.6986340123367353E-4</v>
      </c>
      <c r="AM990" s="48">
        <f>S990 * ( Baseline!F$87 * Baseline!B$16 )</f>
        <v>5.7278591400646333E-5</v>
      </c>
      <c r="AN990" s="48">
        <f>T990 * ( Baseline!H$87 * Baseline!B$18 )</f>
        <v>3.4658056238267169E-2</v>
      </c>
      <c r="AO990" s="48">
        <f t="shared" si="3"/>
        <v>3.5004440282701069E-2</v>
      </c>
      <c r="AP990" s="48"/>
      <c r="AQ990" s="48">
        <f>V990 * ( (1-Baseline!B$88-Baseline!B$87) + (1-B990)*Baseline!B$88 )</f>
        <v>0.12021929365431368</v>
      </c>
      <c r="AR990" s="48">
        <f>W990 * ( (1-Baseline!B$88-Baseline!B$87) + (1-B990)*Baseline!B$88 )</f>
        <v>3.4983036661025976E-4</v>
      </c>
      <c r="AS990" s="48">
        <f>X990 * ( (1-Baseline!B$88-Baseline!B$87) + (1-B990)*Baseline!B$88 )</f>
        <v>1.8119689582973934E-3</v>
      </c>
      <c r="AT990" s="48">
        <f>Y990 * ( (1-Baseline!B$88-Baseline!B$87) + (1-B990)*Baseline!B$88 )</f>
        <v>3.1019352959742917E-4</v>
      </c>
      <c r="AU990" s="48">
        <f t="shared" si="4"/>
        <v>0.12269128650881878</v>
      </c>
      <c r="AV990" s="48">
        <f>AA990 * ( (1-Baseline!D$88-Baseline!D$87) + (1-B990)*Baseline!D$88 )</f>
        <v>3.0543983518054496E-4</v>
      </c>
      <c r="AW990" s="48">
        <f>AB990 * ( (1-Baseline!D$88-Baseline!D$87) + (1-B990)*Baseline!D$88 )</f>
        <v>2.4445409751137664E-2</v>
      </c>
      <c r="AX990" s="48">
        <f>AC990 * ( (1-Baseline!D$88-Baseline!D$87) + (1-B990)*Baseline!D$88 )</f>
        <v>3.5721022304209147E-4</v>
      </c>
      <c r="AY990" s="48">
        <f>AD990 * ( (1-Baseline!D$88-Baseline!D$87) + (1-B990)*Baseline!D$88 )</f>
        <v>3.7516156594107097E-4</v>
      </c>
      <c r="AZ990" s="48">
        <f t="shared" si="5"/>
        <v>2.548322137530137E-2</v>
      </c>
      <c r="BA990" s="48">
        <f>AF990 * ( (1-Baseline!F$88-Baseline!F$87) + (1-Baseline!B$36)*Baseline!F$88 )</f>
        <v>8.1894557663700861E-4</v>
      </c>
      <c r="BB990" s="48">
        <f>AG990 * ( (1-Baseline!F$88-Baseline!F$87) + (1-Baseline!B$36)*Baseline!F$88 )</f>
        <v>1.849098286798342E-4</v>
      </c>
      <c r="BC990" s="48">
        <f>AH990 * ( (1-Baseline!F$88-Baseline!F$87) + (1-Baseline!B$36)*Baseline!F$88 )</f>
        <v>3.3120467022475189E-2</v>
      </c>
      <c r="BD990" s="48">
        <f>AI990 * ( (1-Baseline!F$88-Baseline!F$87) + (1-Baseline!B$36)*Baseline!F$88 )</f>
        <v>4.1732843096502946E-4</v>
      </c>
      <c r="BE990" s="48">
        <f t="shared" si="6"/>
        <v>3.4541650858757059E-2</v>
      </c>
      <c r="BF990" s="48">
        <f>AK990 * ( (1-Baseline!H$88-Baseline!H$87) + (1-Baseline!B$36)*Baseline!H$88 )</f>
        <v>1.5245862481841419E-5</v>
      </c>
      <c r="BG990" s="48">
        <f>AL990 * ( (1-Baseline!H$88-Baseline!H$87) + (1-Baseline!B$36)*Baseline!H$88 )</f>
        <v>2.1381817006546418E-4</v>
      </c>
      <c r="BH990" s="48">
        <f>AM990 * ( (1-Baseline!H$88-Baseline!H$87) + (1-Baseline!B$36)*Baseline!H$88 )</f>
        <v>4.5382973538560097E-5</v>
      </c>
      <c r="BI990" s="48">
        <f>AN990 * ( (1-Baseline!H$88-Baseline!H$87) + (1-Baseline!B$36)*Baseline!H$88 )</f>
        <v>2.746027111870384E-2</v>
      </c>
      <c r="BJ990" s="48">
        <f t="shared" si="7"/>
        <v>2.7734718124789705E-2</v>
      </c>
      <c r="BK990" s="48"/>
      <c r="BL990" s="48">
        <f t="shared" si="18"/>
        <v>0.97985192816176536</v>
      </c>
      <c r="BM990" s="48">
        <f t="shared" si="19"/>
        <v>2.8513057166868546E-3</v>
      </c>
      <c r="BN990" s="48">
        <f t="shared" si="20"/>
        <v>1.4768521953408265E-2</v>
      </c>
      <c r="BO990" s="48">
        <f t="shared" si="21"/>
        <v>2.5282441681393009E-3</v>
      </c>
      <c r="BP990" s="48">
        <f t="shared" si="8"/>
        <v>0.99999999999999989</v>
      </c>
      <c r="BQ990" s="48">
        <f t="shared" si="22"/>
        <v>1.1985919310679483E-2</v>
      </c>
      <c r="BR990" s="48">
        <f t="shared" si="23"/>
        <v>0.95927470829219541</v>
      </c>
      <c r="BS990" s="48">
        <f t="shared" si="24"/>
        <v>1.4017467328063304E-2</v>
      </c>
      <c r="BT990" s="48">
        <f t="shared" si="25"/>
        <v>1.4721905069061708E-2</v>
      </c>
      <c r="BU990" s="48">
        <f t="shared" si="9"/>
        <v>0.99999999999999989</v>
      </c>
      <c r="BV990" s="48">
        <f t="shared" si="26"/>
        <v>2.3708929836206365E-2</v>
      </c>
      <c r="BW990" s="48">
        <f t="shared" si="27"/>
        <v>5.3532423634279043E-3</v>
      </c>
      <c r="BX990" s="48">
        <f t="shared" si="28"/>
        <v>0.95885593765934407</v>
      </c>
      <c r="BY990" s="48">
        <f t="shared" si="29"/>
        <v>1.2081890141021664E-2</v>
      </c>
      <c r="BZ990" s="48">
        <f t="shared" si="10"/>
        <v>1</v>
      </c>
      <c r="CA990" s="48">
        <f t="shared" si="30"/>
        <v>5.4970317034570609E-4</v>
      </c>
      <c r="CB990" s="48">
        <f t="shared" si="31"/>
        <v>7.7094048370497156E-3</v>
      </c>
      <c r="CC990" s="48">
        <f t="shared" si="32"/>
        <v>1.6363235903232821E-3</v>
      </c>
      <c r="CD990" s="48">
        <f t="shared" si="33"/>
        <v>0.99010456840228123</v>
      </c>
      <c r="CE990" s="48">
        <f t="shared" si="11"/>
        <v>0.99999999999999989</v>
      </c>
      <c r="CF990" s="48"/>
      <c r="CG990" s="48">
        <f t="shared" si="34"/>
        <v>0.97985192816176536</v>
      </c>
      <c r="CH990" s="48">
        <f t="shared" si="35"/>
        <v>2.8513057166868546E-3</v>
      </c>
      <c r="CI990" s="48">
        <f t="shared" si="36"/>
        <v>1.4768521953408265E-2</v>
      </c>
      <c r="CJ990" s="48">
        <f t="shared" si="37"/>
        <v>2.5282441681393009E-3</v>
      </c>
      <c r="CK990" s="48">
        <f t="shared" si="12"/>
        <v>0.99999999999999989</v>
      </c>
      <c r="CL990" s="48">
        <f t="shared" si="38"/>
        <v>1.1985919310679483E-2</v>
      </c>
      <c r="CM990" s="48">
        <f t="shared" si="39"/>
        <v>0.95927470829219541</v>
      </c>
      <c r="CN990" s="48">
        <f t="shared" si="40"/>
        <v>1.4017467328063304E-2</v>
      </c>
      <c r="CO990" s="48">
        <f t="shared" si="41"/>
        <v>1.4721905069061708E-2</v>
      </c>
      <c r="CP990" s="48">
        <f t="shared" si="13"/>
        <v>0.99999999999999989</v>
      </c>
      <c r="CQ990" s="48">
        <f t="shared" si="42"/>
        <v>2.3708929836206365E-2</v>
      </c>
      <c r="CR990" s="48">
        <f t="shared" si="43"/>
        <v>5.3532423634279043E-3</v>
      </c>
      <c r="CS990" s="48">
        <f t="shared" si="44"/>
        <v>0.95885593765934407</v>
      </c>
      <c r="CT990" s="48">
        <f t="shared" si="45"/>
        <v>1.2081890141021664E-2</v>
      </c>
      <c r="CU990" s="48">
        <f t="shared" si="14"/>
        <v>1</v>
      </c>
      <c r="CV990" s="48">
        <f t="shared" si="46"/>
        <v>5.4970317034570609E-4</v>
      </c>
      <c r="CW990" s="48">
        <f t="shared" si="47"/>
        <v>7.7094048370497156E-3</v>
      </c>
      <c r="CX990" s="48">
        <f t="shared" si="48"/>
        <v>1.6363235903232821E-3</v>
      </c>
      <c r="CY990" s="48">
        <f t="shared" si="49"/>
        <v>0.99010456840228123</v>
      </c>
      <c r="CZ990" s="48">
        <f t="shared" si="15"/>
        <v>0.99999999999999989</v>
      </c>
      <c r="DA990" s="48"/>
      <c r="DB990" s="48">
        <f>(AQ990*Baseline!B$7 + AV990*Baseline!B$11 + BA990*Baseline!B$16 + BF990*Baseline!B$18)</f>
        <v>62403.133407698755</v>
      </c>
      <c r="DC990" s="48">
        <f>(AR990*Baseline!B$7 + AW990*Baseline!B$11 + BB990*Baseline!B$16 + BG990*Baseline!B$18)</f>
        <v>63004.560533116521</v>
      </c>
      <c r="DD990" s="48">
        <f>(AS990*Baseline!B$7 + AX990*Baseline!B$11 + BC990*Baseline!B$16 + BH990*Baseline!B$18)</f>
        <v>114682.84236230327</v>
      </c>
      <c r="DE990" s="48">
        <f>(AT990*Baseline!B$7 + AY990*Baseline!B$11 + BD990*Baseline!B$16 + BI990*Baseline!B$18)</f>
        <v>1259781.3497415564</v>
      </c>
      <c r="DF990" s="48">
        <f t="shared" si="16"/>
        <v>1499871.886044675</v>
      </c>
      <c r="DG990" s="48"/>
      <c r="DH990" s="48">
        <f t="shared" si="50"/>
        <v>4.1605642447411023E-2</v>
      </c>
      <c r="DI990" s="48">
        <f t="shared" si="51"/>
        <v>4.2006628112262565E-2</v>
      </c>
      <c r="DJ990" s="48">
        <f t="shared" si="52"/>
        <v>7.6461758787101722E-2</v>
      </c>
      <c r="DK990" s="48">
        <f t="shared" si="53"/>
        <v>0.83992597065322472</v>
      </c>
      <c r="DL990" s="48">
        <f t="shared" si="17"/>
        <v>1</v>
      </c>
      <c r="DM990" s="48"/>
      <c r="DN990" s="48">
        <f>DH990 / (Baseline!B$7/Baseline!B$17)</f>
        <v>4.4411286776541017</v>
      </c>
      <c r="DO990" s="48">
        <f>DI990 / (Baseline!B$11/Baseline!B$17)</f>
        <v>1.0140601081080616</v>
      </c>
      <c r="DP990" s="48">
        <f>DJ990 / (Baseline!B$16/Baseline!B$17)</f>
        <v>1.1815652458496912</v>
      </c>
      <c r="DQ990" s="48">
        <f>DK990 / (Baseline!B$18/Baseline!B$17)</f>
        <v>0.94961046029974683</v>
      </c>
      <c r="DR990" s="71"/>
      <c r="DS990" s="48">
        <f>(AU990*Baseline!B$34)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3.0933224226322817E-2</v>
      </c>
      <c r="DT990" s="48">
        <f>(AZ990*Baseline!B$34) + (Baseline!D$88*(1-Baseline!D$89)*Baseline!B$35) + (Baseline!D$88*Baseline!D$89*((1-Baseline!D$90)*Baseline!B$40 + Baseline!D$90*Baseline!B$41))</f>
        <v>1.023605120629521E-2</v>
      </c>
      <c r="DU990" s="48">
        <f>(BE990*Baseline!B$34) + (Baseline!F$88*(1-Baseline!F$89)*Baseline!B$35) + (Baseline!F$88*Baseline!F$89*((1-Baseline!F$90)*Baseline!B$40 + Baseline!F$90*Baseline!B$41))</f>
        <v>1.2911887628813561E-2</v>
      </c>
      <c r="DV990" s="48">
        <f>(BJ990*Baseline!B$34) + (Baseline!H$88*(1-Baseline!H$89)*Baseline!B$35) + (Baseline!H$88*Baseline!H$89*((1-Baseline!H$90)*Baseline!B$40 + Baseline!H$90*Baseline!B$41))</f>
        <v>9.3052077187184556E-3</v>
      </c>
      <c r="DW990" s="48">
        <f>( DS990*Baseline!B$7 + DT990*Baseline!B$11 + DU990*Baseline!B$16 + DV990*Baseline!B$18 ) / Baseline!B$17</f>
        <v>9.7797804314502922E-3</v>
      </c>
    </row>
    <row r="991" spans="1:127">
      <c r="A991" s="7" t="s">
        <v>1332</v>
      </c>
      <c r="B991" s="1">
        <f>MIN( MAX( NORMINV( MCrands!B991, (B$5+B$4)/2, (B$5-B$4)/3.29 ), 0 ), 1 )</f>
        <v>0.6081613418454026</v>
      </c>
      <c r="C991" s="1">
        <f>MAX( NORMINV( MCrands!C991, (C$5+C$4)/2, (C$5-C$4)/3.29 ), 0 )</f>
        <v>2.2284149919321465</v>
      </c>
      <c r="D991" s="40"/>
      <c r="E991" s="40">
        <f>Baseline!B$33 * (C991 * Baseline!B$66*Baseline!B$66/Baseline!B$73 + Baseline!B$52*Baseline!B$52/Baseline!B$74 + Baseline!B$53*Baseline!B$53/Baseline!B$75 + Baseline!B$54*Baseline!B$54/Baseline!B$76)</f>
        <v>1.8655976911543146E-5</v>
      </c>
      <c r="F991" s="40">
        <f>Baseline!B$33 * (C991 * Baseline!B$66*Baseline!B$57/Baseline!B$73 + Baseline!B$52*Baseline!B$67/Baseline!B$74 + Baseline!B$53*Baseline!B$55/Baseline!B$75 + Baseline!B$54*Baseline!B$56/Baseline!B$76)</f>
        <v>3.9099710599792387E-8</v>
      </c>
      <c r="G991" s="1">
        <f>Baseline!B$33 * (C991 * Baseline!B$66*Baseline!B$58/Baseline!B$73 + Baseline!B$52*Baseline!B$59/Baseline!B$74 + Baseline!B$53*Baseline!B$68/Baseline!B$75 + Baseline!B$54*Baseline!B$60/Baseline!B$76)</f>
        <v>1.077744977664741E-7</v>
      </c>
      <c r="H991" s="40">
        <f>Baseline!B$33 * (C991 * Baseline!B$66*Baseline!B$61/Baseline!B$73 + Baseline!B$52*Baseline!B$62/Baseline!B$74 + Baseline!B$53*Baseline!B$63/Baseline!B$75 + Baseline!B$54*Baseline!B$69/Baseline!B$76)</f>
        <v>1.6668847748012862E-9</v>
      </c>
      <c r="I991" s="40">
        <f>Baseline!B$33 * (C991 * Baseline!B$57*Baseline!B$66/Baseline!B$73 + Baseline!B$67*Baseline!B$52/Baseline!B$74 + Baseline!B$55*Baseline!B$53/Baseline!B$75 + Baseline!B$56*Baseline!B$54/Baseline!B$76)</f>
        <v>3.9099710599792387E-8</v>
      </c>
      <c r="J991" s="1">
        <f>Baseline!B$33 * (C991 * Baseline!B$57*Baseline!B$57/Baseline!B$73 + Baseline!B$67*Baseline!B$67/Baseline!B$74 + Baseline!B$55*Baseline!B$55/Baseline!B$75 + Baseline!B$56*Baseline!B$56/Baseline!B$76)</f>
        <v>1.7949605785858003E-6</v>
      </c>
      <c r="K991" s="40">
        <f>Baseline!B$33 * (C991 * Baseline!B$57*Baseline!B$58/Baseline!B$73 + Baseline!B$67*Baseline!B$59/Baseline!B$74 + Baseline!B$55*Baseline!B$68/Baseline!B$75 + Baseline!B$56*Baseline!B$60/Baseline!B$76)</f>
        <v>1.3929178400658528E-8</v>
      </c>
      <c r="L991" s="1">
        <f>Baseline!B$33 * (C991 * Baseline!B$57*Baseline!B$61/Baseline!B$73 + Baseline!B$67*Baseline!B$62/Baseline!B$74 + Baseline!B$55*Baseline!B$63/Baseline!B$75 + Baseline!B$56*Baseline!B$69/Baseline!B$76)</f>
        <v>1.4629416959319483E-8</v>
      </c>
      <c r="M991" s="40">
        <f>Baseline!B$33 * (C991 * Baseline!B$58*Baseline!B$66/Baseline!B$73 + Baseline!B$59*Baseline!B$52/Baseline!B$74 + Baseline!B$68*Baseline!B$53/Baseline!B$75 + Baseline!B$60*Baseline!B$54/Baseline!B$76)</f>
        <v>1.077744977664741E-7</v>
      </c>
      <c r="N991" s="1">
        <f>Baseline!B$33 * (C991 * Baseline!B$58*Baseline!B$57/Baseline!B$73 + Baseline!B$59*Baseline!B$67/Baseline!B$74 + Baseline!B$68*Baseline!B$55/Baseline!B$75 + Baseline!B$60*Baseline!B$56/Baseline!B$76)</f>
        <v>1.3929178400658528E-8</v>
      </c>
      <c r="O991" s="1">
        <f>Baseline!B$33 * (C991 * Baseline!B$58*Baseline!B$58/Baseline!B$73 + Baseline!B$59*Baseline!B$59/Baseline!B$74 + Baseline!B$68*Baseline!B$68/Baseline!B$75 + Baseline!B$60*Baseline!B$60/Baseline!B$76)</f>
        <v>1.3250167153294465E-6</v>
      </c>
      <c r="P991" s="40">
        <f>Baseline!B$33 * (C991 * Baseline!B$58*Baseline!B$61/Baseline!B$73 + Baseline!B$59*Baseline!B$62/Baseline!B$74 + Baseline!B$68*Baseline!B$63/Baseline!B$75 + Baseline!B$60*Baseline!B$69/Baseline!B$76)</f>
        <v>1.6489660198622815E-9</v>
      </c>
      <c r="Q991" s="40">
        <f>Baseline!B$33 * (C991 * Baseline!B$61*Baseline!B$66/Baseline!B$73 + Baseline!B$62*Baseline!B$52/Baseline!B$74 + Baseline!B$63*Baseline!B$53/Baseline!B$75 + Baseline!B$69*Baseline!B$54/Baseline!B$76)</f>
        <v>1.6668847748012862E-9</v>
      </c>
      <c r="R991" s="40">
        <f>Baseline!B$33 * (C991 * Baseline!B$61*Baseline!B$57/Baseline!B$73 + Baseline!B$62*Baseline!B$67/Baseline!B$74 + Baseline!B$63*Baseline!B$55/Baseline!B$75 + Baseline!B$69*Baseline!B$56/Baseline!B$76)</f>
        <v>1.4629416959319483E-8</v>
      </c>
      <c r="S991" s="40">
        <f>Baseline!B$33 * (C991 * Baseline!B$61*Baseline!B$58/Baseline!B$73 + Baseline!B$62*Baseline!B$59/Baseline!B$74 + Baseline!B$63*Baseline!B$68/Baseline!B$75 + Baseline!B$69*Baseline!B$60/Baseline!B$76)</f>
        <v>1.6489660198622815E-9</v>
      </c>
      <c r="T991" s="40">
        <f>Baseline!B$33 * (C991 * Baseline!B$61*Baseline!B$61/Baseline!B$73 + Baseline!B$62*Baseline!B$62/Baseline!B$74 + Baseline!B$63*Baseline!B$63/Baseline!B$75 + Baseline!B$69*Baseline!B$69/Baseline!B$76)</f>
        <v>9.8551802565748424E-8</v>
      </c>
      <c r="U991" s="40"/>
      <c r="V991" s="40">
        <f>E991 * ( Baseline!B$87 * Baseline!B$7 )</f>
        <v>0.19363038436490632</v>
      </c>
      <c r="W991" s="40">
        <f>F991 * ( Baseline!D$87 * Baseline!B$11 )</f>
        <v>7.2125655288961873E-4</v>
      </c>
      <c r="X991" s="40">
        <f>G991 * ( Baseline!F$87 * Baseline!B$16 )</f>
        <v>3.7435223831620316E-3</v>
      </c>
      <c r="Y991" s="40">
        <f>H991 * ( Baseline!H$87 * Baseline!B$18 )</f>
        <v>5.8619914764385637E-4</v>
      </c>
      <c r="Z991" s="48">
        <f t="shared" si="0"/>
        <v>0.19868136244860182</v>
      </c>
      <c r="AA991" s="40">
        <f>I991 * ( Baseline!B$87 * Baseline!B$7 )</f>
        <v>4.0581589631524519E-4</v>
      </c>
      <c r="AB991" s="1">
        <f>J991 * ( Baseline!D$87 * Baseline!B$11 )</f>
        <v>3.3110912066198879E-2</v>
      </c>
      <c r="AC991" s="1">
        <f>K991 * ( Baseline!F$87 * Baseline!B$16 )</f>
        <v>4.838268069215075E-4</v>
      </c>
      <c r="AD991" s="1">
        <f>L991 * ( Baseline!F$87 * Baseline!B$16 )</f>
        <v>5.0814943214570827E-4</v>
      </c>
      <c r="AE991" s="48">
        <f t="shared" si="1"/>
        <v>3.4508704201581343E-2</v>
      </c>
      <c r="AF991" s="48">
        <f>M991 * ( Baseline!B$87 * Baseline!B$7 )</f>
        <v>1.1185915123182347E-3</v>
      </c>
      <c r="AG991" s="48">
        <f>N991 * ( Baseline!D$87 * Baseline!B$11 )</f>
        <v>2.5694592220068367E-4</v>
      </c>
      <c r="AH991" s="48">
        <f>O991 * ( Baseline!F$87 * Baseline!B$16 )</f>
        <v>4.6024150747122461E-2</v>
      </c>
      <c r="AI991" s="48">
        <f>P991 * ( Baseline!H$87 * Baseline!B$18 )</f>
        <v>5.7989759697228346E-4</v>
      </c>
      <c r="AJ991" s="48">
        <f t="shared" si="2"/>
        <v>4.7979585778613665E-2</v>
      </c>
      <c r="AK991" s="48">
        <f>Q991 * ( Baseline!B$87 * Baseline!B$7 )</f>
        <v>1.730059707766255E-5</v>
      </c>
      <c r="AL991" s="48">
        <f>R991 * ( Baseline!D$87 * Baseline!B$11 )</f>
        <v>2.6986293977632983E-4</v>
      </c>
      <c r="AM991" s="48">
        <f>S991 * ( Baseline!F$87 * Baseline!B$16 )</f>
        <v>5.7276455305814493E-5</v>
      </c>
      <c r="AN991" s="48">
        <f>T991 * ( Baseline!H$87 * Baseline!B$18 )</f>
        <v>3.465805407557003E-2</v>
      </c>
      <c r="AO991" s="48">
        <f t="shared" si="3"/>
        <v>3.5002494067729838E-2</v>
      </c>
      <c r="AP991" s="48"/>
      <c r="AQ991" s="48">
        <f>V991 * ( (1-Baseline!B$88-Baseline!B$87) + (1-B991)*Baseline!B$88 )</f>
        <v>8.4681616343609101E-2</v>
      </c>
      <c r="AR991" s="48">
        <f>W991 * ( (1-Baseline!B$88-Baseline!B$87) + (1-B991)*Baseline!B$88 )</f>
        <v>3.1543174846985621E-4</v>
      </c>
      <c r="AS991" s="48">
        <f>X991 * ( (1-Baseline!B$88-Baseline!B$87) + (1-B991)*Baseline!B$88 )</f>
        <v>1.6371786239251769E-3</v>
      </c>
      <c r="AT991" s="48">
        <f>Y991 * ( (1-Baseline!B$88-Baseline!B$87) + (1-B991)*Baseline!B$88 )</f>
        <v>2.5636622828872799E-4</v>
      </c>
      <c r="AU991" s="48">
        <f t="shared" si="4"/>
        <v>8.6890592944292869E-2</v>
      </c>
      <c r="AV991" s="48">
        <f>AA991 * ( (1-Baseline!D$88-Baseline!D$87) + (1-B991)*Baseline!D$88 )</f>
        <v>2.917581403612171E-4</v>
      </c>
      <c r="AW991" s="48">
        <f>AB991 * ( (1-Baseline!D$88-Baseline!D$87) + (1-B991)*Baseline!D$88 )</f>
        <v>2.3804829278036982E-2</v>
      </c>
      <c r="AX991" s="48">
        <f>AC991 * ( (1-Baseline!D$88-Baseline!D$87) + (1-B991)*Baseline!D$88 )</f>
        <v>3.4784346972615557E-4</v>
      </c>
      <c r="AY991" s="48">
        <f>AD991 * ( (1-Baseline!D$88-Baseline!D$87) + (1-B991)*Baseline!D$88 )</f>
        <v>3.653300294409162E-4</v>
      </c>
      <c r="AZ991" s="48">
        <f t="shared" si="5"/>
        <v>2.480976091756527E-2</v>
      </c>
      <c r="BA991" s="48">
        <f>AF991 * ( (1-Baseline!F$88-Baseline!F$87) + (1-Baseline!B$36)*Baseline!F$88 )</f>
        <v>8.049742471925959E-4</v>
      </c>
      <c r="BB991" s="48">
        <f>AG991 * ( (1-Baseline!F$88-Baseline!F$87) + (1-Baseline!B$36)*Baseline!F$88 )</f>
        <v>1.8490650788512239E-4</v>
      </c>
      <c r="BC991" s="48">
        <f>AH991 * ( (1-Baseline!F$88-Baseline!F$87) + (1-Baseline!B$36)*Baseline!F$88 )</f>
        <v>3.3120451650453235E-2</v>
      </c>
      <c r="BD991" s="48">
        <f>AI991 * ( (1-Baseline!F$88-Baseline!F$87) + (1-Baseline!B$36)*Baseline!F$88 )</f>
        <v>4.1731286750435831E-4</v>
      </c>
      <c r="BE991" s="48">
        <f t="shared" si="6"/>
        <v>3.4527645273035312E-2</v>
      </c>
      <c r="BF991" s="48">
        <f>AK991 * ( (1-Baseline!H$88-Baseline!H$87) + (1-Baseline!B$36)*Baseline!H$88 )</f>
        <v>1.370760907657359E-5</v>
      </c>
      <c r="BG991" s="48">
        <f>AL991 * ( (1-Baseline!H$88-Baseline!H$87) + (1-Baseline!B$36)*Baseline!H$88 )</f>
        <v>2.1381780444358164E-4</v>
      </c>
      <c r="BH991" s="48">
        <f>AM991 * ( (1-Baseline!H$88-Baseline!H$87) + (1-Baseline!B$36)*Baseline!H$88 )</f>
        <v>4.5381281067902932E-5</v>
      </c>
      <c r="BI991" s="48">
        <f>AN991 * ( (1-Baseline!H$88-Baseline!H$87) + (1-Baseline!B$36)*Baseline!H$88 )</f>
        <v>2.7460269405155644E-2</v>
      </c>
      <c r="BJ991" s="48">
        <f t="shared" si="7"/>
        <v>2.7733176099743701E-2</v>
      </c>
      <c r="BK991" s="48"/>
      <c r="BL991" s="48">
        <f t="shared" si="18"/>
        <v>0.97457749422771256</v>
      </c>
      <c r="BM991" s="48">
        <f t="shared" si="19"/>
        <v>3.6302174698253607E-3</v>
      </c>
      <c r="BN991" s="48">
        <f t="shared" si="20"/>
        <v>1.8841839702656901E-2</v>
      </c>
      <c r="BO991" s="48">
        <f t="shared" si="21"/>
        <v>2.9504485998051479E-3</v>
      </c>
      <c r="BP991" s="48">
        <f t="shared" si="8"/>
        <v>1</v>
      </c>
      <c r="BQ991" s="48">
        <f t="shared" si="22"/>
        <v>1.1759812653198636E-2</v>
      </c>
      <c r="BR991" s="48">
        <f t="shared" si="23"/>
        <v>0.9594945052930034</v>
      </c>
      <c r="BS991" s="48">
        <f t="shared" si="24"/>
        <v>1.4020428124314688E-2</v>
      </c>
      <c r="BT991" s="48">
        <f t="shared" si="25"/>
        <v>1.4725253929483177E-2</v>
      </c>
      <c r="BU991" s="48">
        <f t="shared" si="9"/>
        <v>0.99999999999999989</v>
      </c>
      <c r="BV991" s="48">
        <f t="shared" si="26"/>
        <v>2.3313905157072733E-2</v>
      </c>
      <c r="BW991" s="48">
        <f t="shared" si="27"/>
        <v>5.3553176425131686E-3</v>
      </c>
      <c r="BX991" s="48">
        <f t="shared" si="28"/>
        <v>0.95924443698797379</v>
      </c>
      <c r="BY991" s="48">
        <f t="shared" si="29"/>
        <v>1.2086340212440224E-2</v>
      </c>
      <c r="BZ991" s="48">
        <f t="shared" si="10"/>
        <v>1</v>
      </c>
      <c r="CA991" s="48">
        <f t="shared" si="30"/>
        <v>4.9426755259742035E-4</v>
      </c>
      <c r="CB991" s="48">
        <f t="shared" si="31"/>
        <v>7.7098203132081088E-3</v>
      </c>
      <c r="CC991" s="48">
        <f t="shared" si="32"/>
        <v>1.6363535465496982E-3</v>
      </c>
      <c r="CD991" s="48">
        <f t="shared" si="33"/>
        <v>0.99015955858764471</v>
      </c>
      <c r="CE991" s="48">
        <f t="shared" si="11"/>
        <v>0.99999999999999989</v>
      </c>
      <c r="CF991" s="48"/>
      <c r="CG991" s="48">
        <f t="shared" si="34"/>
        <v>0.97457749422771256</v>
      </c>
      <c r="CH991" s="48">
        <f t="shared" si="35"/>
        <v>3.6302174698253607E-3</v>
      </c>
      <c r="CI991" s="48">
        <f t="shared" si="36"/>
        <v>1.8841839702656901E-2</v>
      </c>
      <c r="CJ991" s="48">
        <f t="shared" si="37"/>
        <v>2.9504485998051479E-3</v>
      </c>
      <c r="CK991" s="48">
        <f t="shared" si="12"/>
        <v>1</v>
      </c>
      <c r="CL991" s="48">
        <f t="shared" si="38"/>
        <v>1.1759812653198636E-2</v>
      </c>
      <c r="CM991" s="48">
        <f t="shared" si="39"/>
        <v>0.9594945052930034</v>
      </c>
      <c r="CN991" s="48">
        <f t="shared" si="40"/>
        <v>1.4020428124314688E-2</v>
      </c>
      <c r="CO991" s="48">
        <f t="shared" si="41"/>
        <v>1.4725253929483177E-2</v>
      </c>
      <c r="CP991" s="48">
        <f t="shared" si="13"/>
        <v>0.99999999999999989</v>
      </c>
      <c r="CQ991" s="48">
        <f t="shared" si="42"/>
        <v>2.3313905157072733E-2</v>
      </c>
      <c r="CR991" s="48">
        <f t="shared" si="43"/>
        <v>5.3553176425131686E-3</v>
      </c>
      <c r="CS991" s="48">
        <f t="shared" si="44"/>
        <v>0.95924443698797379</v>
      </c>
      <c r="CT991" s="48">
        <f t="shared" si="45"/>
        <v>1.2086340212440224E-2</v>
      </c>
      <c r="CU991" s="48">
        <f t="shared" si="14"/>
        <v>1</v>
      </c>
      <c r="CV991" s="48">
        <f t="shared" si="46"/>
        <v>4.9426755259742035E-4</v>
      </c>
      <c r="CW991" s="48">
        <f t="shared" si="47"/>
        <v>7.7098203132081088E-3</v>
      </c>
      <c r="CX991" s="48">
        <f t="shared" si="48"/>
        <v>1.6363535465496982E-3</v>
      </c>
      <c r="CY991" s="48">
        <f t="shared" si="49"/>
        <v>0.99015955858764471</v>
      </c>
      <c r="CZ991" s="48">
        <f t="shared" si="15"/>
        <v>0.99999999999999989</v>
      </c>
      <c r="DA991" s="48"/>
      <c r="DB991" s="48">
        <f>(AQ991*Baseline!B$7 + AV991*Baseline!B$11 + BA991*Baseline!B$16 + BF991*Baseline!B$18)</f>
        <v>45020.77429182209</v>
      </c>
      <c r="DC991" s="48">
        <f>(AR991*Baseline!B$7 + AW991*Baseline!B$11 + BB991*Baseline!B$16 + BG991*Baseline!B$18)</f>
        <v>61614.089919990889</v>
      </c>
      <c r="DD991" s="48">
        <f>(AS991*Baseline!B$7 + AX991*Baseline!B$11 + BC991*Baseline!B$16 + BH991*Baseline!B$18)</f>
        <v>114577.85254303538</v>
      </c>
      <c r="DE991" s="48">
        <f>(AT991*Baseline!B$7 + AY991*Baseline!B$11 + BD991*Baseline!B$16 + BI991*Baseline!B$18)</f>
        <v>1259734.0286341736</v>
      </c>
      <c r="DF991" s="48">
        <f t="shared" si="16"/>
        <v>1480946.7453890219</v>
      </c>
      <c r="DG991" s="48"/>
      <c r="DH991" s="48">
        <f t="shared" si="50"/>
        <v>3.0399995429947636E-2</v>
      </c>
      <c r="DI991" s="48">
        <f t="shared" si="51"/>
        <v>4.1604527719736349E-2</v>
      </c>
      <c r="DJ991" s="48">
        <f t="shared" si="52"/>
        <v>7.7367976194807425E-2</v>
      </c>
      <c r="DK991" s="48">
        <f t="shared" si="53"/>
        <v>0.85062750065550863</v>
      </c>
      <c r="DL991" s="48">
        <f t="shared" si="17"/>
        <v>1</v>
      </c>
      <c r="DM991" s="48"/>
      <c r="DN991" s="48">
        <f>DH991 / (Baseline!B$7/Baseline!B$17)</f>
        <v>3.2449995616615053</v>
      </c>
      <c r="DO991" s="48">
        <f>DI991 / (Baseline!B$11/Baseline!B$17)</f>
        <v>1.0043532121766456</v>
      </c>
      <c r="DP991" s="48">
        <f>DJ991 / (Baseline!B$16/Baseline!B$17)</f>
        <v>1.1955690434488342</v>
      </c>
      <c r="DQ991" s="48">
        <f>DK991 / (Baseline!B$18/Baseline!B$17)</f>
        <v>0.96170948472147888</v>
      </c>
      <c r="DR991" s="71"/>
      <c r="DS991" s="48">
        <f>(AU991*Baseline!B$34)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2.5563120191643928E-2</v>
      </c>
      <c r="DT991" s="48">
        <f>(AZ991*Baseline!B$34) + (Baseline!D$88*(1-Baseline!D$89)*Baseline!B$35) + (Baseline!D$88*Baseline!D$89*((1-Baseline!D$90)*Baseline!B$40 + Baseline!D$90*Baseline!B$41))</f>
        <v>1.0135032137634795E-2</v>
      </c>
      <c r="DU991" s="48">
        <f>(BE991*Baseline!B$34) + (Baseline!F$88*(1-Baseline!F$89)*Baseline!B$35) + (Baseline!F$88*Baseline!F$89*((1-Baseline!F$90)*Baseline!B$40 + Baseline!F$90*Baseline!B$41))</f>
        <v>1.2909786790955301E-2</v>
      </c>
      <c r="DV991" s="48">
        <f>(BJ991*Baseline!B$34) + (Baseline!H$88*(1-Baseline!H$89)*Baseline!B$35) + (Baseline!H$88*Baseline!H$89*((1-Baseline!H$90)*Baseline!B$40 + Baseline!H$90*Baseline!B$41))</f>
        <v>9.304976414961556E-3</v>
      </c>
      <c r="DW991" s="48">
        <f>( DS991*Baseline!B$7 + DT991*Baseline!B$11 + DU991*Baseline!B$16 + DV991*Baseline!B$18 ) / Baseline!B$17</f>
        <v>9.7249467364246278E-3</v>
      </c>
    </row>
    <row r="992" spans="1:127">
      <c r="A992" s="7" t="s">
        <v>1333</v>
      </c>
      <c r="B992" s="1">
        <f>MIN( MAX( NORMINV( MCrands!B992, (B$5+B$4)/2, (B$5-B$4)/3.29 ), 0 ), 1 )</f>
        <v>0.49752220942861775</v>
      </c>
      <c r="C992" s="1">
        <f>MAX( NORMINV( MCrands!C992, (C$5+C$4)/2, (C$5-C$4)/3.29 ), 0 )</f>
        <v>2.7720197886540676</v>
      </c>
      <c r="D992" s="40"/>
      <c r="E992" s="40">
        <f>Baseline!B$33 * (C992 * Baseline!B$66*Baseline!B$66/Baseline!B$73 + Baseline!B$52*Baseline!B$52/Baseline!B$74 + Baseline!B$53*Baseline!B$53/Baseline!B$75 + Baseline!B$54*Baseline!B$54/Baseline!B$76)</f>
        <v>2.3204885079759303E-5</v>
      </c>
      <c r="F992" s="40">
        <f>Baseline!B$33 * (C992 * Baseline!B$66*Baseline!B$57/Baseline!B$73 + Baseline!B$52*Baseline!B$67/Baseline!B$74 + Baseline!B$53*Baseline!B$55/Baseline!B$75 + Baseline!B$54*Baseline!B$56/Baseline!B$76)</f>
        <v>3.9708056727270309E-8</v>
      </c>
      <c r="G992" s="1">
        <f>Baseline!B$33 * (C992 * Baseline!B$66*Baseline!B$58/Baseline!B$73 + Baseline!B$52*Baseline!B$59/Baseline!B$74 + Baseline!B$53*Baseline!B$68/Baseline!B$75 + Baseline!B$54*Baseline!B$60/Baseline!B$76)</f>
        <v>1.0927001532985733E-7</v>
      </c>
      <c r="H992" s="40">
        <f>Baseline!B$33 * (C992 * Baseline!B$66*Baseline!B$61/Baseline!B$73 + Baseline!B$52*Baseline!B$62/Baseline!B$74 + Baseline!B$53*Baseline!B$63/Baseline!B$75 + Baseline!B$54*Baseline!B$69/Baseline!B$76)</f>
        <v>1.8164365311396086E-9</v>
      </c>
      <c r="I992" s="40">
        <f>Baseline!B$33 * (C992 * Baseline!B$57*Baseline!B$66/Baseline!B$73 + Baseline!B$67*Baseline!B$52/Baseline!B$74 + Baseline!B$55*Baseline!B$53/Baseline!B$75 + Baseline!B$56*Baseline!B$54/Baseline!B$76)</f>
        <v>3.9708056727270309E-8</v>
      </c>
      <c r="J992" s="1">
        <f>Baseline!B$33 * (C992 * Baseline!B$57*Baseline!B$57/Baseline!B$73 + Baseline!B$67*Baseline!B$67/Baseline!B$74 + Baseline!B$55*Baseline!B$55/Baseline!B$75 + Baseline!B$56*Baseline!B$56/Baseline!B$76)</f>
        <v>1.794960659942688E-6</v>
      </c>
      <c r="K992" s="40">
        <f>Baseline!B$33 * (C992 * Baseline!B$57*Baseline!B$58/Baseline!B$73 + Baseline!B$67*Baseline!B$59/Baseline!B$74 + Baseline!B$55*Baseline!B$68/Baseline!B$75 + Baseline!B$56*Baseline!B$60/Baseline!B$76)</f>
        <v>1.3929378403007362E-8</v>
      </c>
      <c r="L992" s="1">
        <f>Baseline!B$33 * (C992 * Baseline!B$57*Baseline!B$61/Baseline!B$73 + Baseline!B$67*Baseline!B$62/Baseline!B$74 + Baseline!B$55*Baseline!B$63/Baseline!B$75 + Baseline!B$56*Baseline!B$69/Baseline!B$76)</f>
        <v>1.4629436959554367E-8</v>
      </c>
      <c r="M992" s="40">
        <f>Baseline!B$33 * (C992 * Baseline!B$58*Baseline!B$66/Baseline!B$73 + Baseline!B$59*Baseline!B$52/Baseline!B$74 + Baseline!B$68*Baseline!B$53/Baseline!B$75 + Baseline!B$60*Baseline!B$54/Baseline!B$76)</f>
        <v>1.0927001532985733E-7</v>
      </c>
      <c r="N992" s="1">
        <f>Baseline!B$33 * (C992 * Baseline!B$58*Baseline!B$57/Baseline!B$73 + Baseline!B$59*Baseline!B$67/Baseline!B$74 + Baseline!B$68*Baseline!B$55/Baseline!B$75 + Baseline!B$60*Baseline!B$56/Baseline!B$76)</f>
        <v>1.3929378403007362E-8</v>
      </c>
      <c r="O992" s="1">
        <f>Baseline!B$33 * (C992 * Baseline!B$58*Baseline!B$58/Baseline!B$73 + Baseline!B$59*Baseline!B$59/Baseline!B$74 + Baseline!B$68*Baseline!B$68/Baseline!B$75 + Baseline!B$60*Baseline!B$60/Baseline!B$76)</f>
        <v>1.3250172070018873E-6</v>
      </c>
      <c r="P992" s="40">
        <f>Baseline!B$33 * (C992 * Baseline!B$58*Baseline!B$61/Baseline!B$73 + Baseline!B$59*Baseline!B$62/Baseline!B$74 + Baseline!B$68*Baseline!B$63/Baseline!B$75 + Baseline!B$60*Baseline!B$69/Baseline!B$76)</f>
        <v>1.649015187106369E-9</v>
      </c>
      <c r="Q992" s="40">
        <f>Baseline!B$33 * (C992 * Baseline!B$61*Baseline!B$66/Baseline!B$73 + Baseline!B$62*Baseline!B$52/Baseline!B$74 + Baseline!B$63*Baseline!B$53/Baseline!B$75 + Baseline!B$69*Baseline!B$54/Baseline!B$76)</f>
        <v>1.8164365311396084E-9</v>
      </c>
      <c r="R992" s="40">
        <f>Baseline!B$33 * (C992 * Baseline!B$61*Baseline!B$57/Baseline!B$73 + Baseline!B$62*Baseline!B$67/Baseline!B$74 + Baseline!B$63*Baseline!B$55/Baseline!B$75 + Baseline!B$69*Baseline!B$56/Baseline!B$76)</f>
        <v>1.4629436959554367E-8</v>
      </c>
      <c r="S992" s="40">
        <f>Baseline!B$33 * (C992 * Baseline!B$61*Baseline!B$58/Baseline!B$73 + Baseline!B$62*Baseline!B$59/Baseline!B$74 + Baseline!B$63*Baseline!B$68/Baseline!B$75 + Baseline!B$69*Baseline!B$60/Baseline!B$76)</f>
        <v>1.649015187106369E-9</v>
      </c>
      <c r="T992" s="40">
        <f>Baseline!B$33 * (C992 * Baseline!B$61*Baseline!B$61/Baseline!B$73 + Baseline!B$62*Baseline!B$62/Baseline!B$74 + Baseline!B$63*Baseline!B$63/Baseline!B$75 + Baseline!B$69*Baseline!B$69/Baseline!B$76)</f>
        <v>9.8551807482472822E-8</v>
      </c>
      <c r="U992" s="40"/>
      <c r="V992" s="40">
        <f>E992 * ( Baseline!B$87 * Baseline!B$7 )</f>
        <v>0.24084350224282181</v>
      </c>
      <c r="W992" s="40">
        <f>F992 * ( Baseline!D$87 * Baseline!B$11 )</f>
        <v>7.3247846794059117E-4</v>
      </c>
      <c r="X992" s="40">
        <f>G992 * ( Baseline!F$87 * Baseline!B$16 )</f>
        <v>3.7954688416374669E-3</v>
      </c>
      <c r="Y992" s="40">
        <f>H992 * ( Baseline!H$87 * Baseline!B$18 )</f>
        <v>6.3879253227334726E-4</v>
      </c>
      <c r="Z992" s="48">
        <f t="shared" si="0"/>
        <v>0.2460102420846732</v>
      </c>
      <c r="AA992" s="40">
        <f>I992 * ( Baseline!B$87 * Baseline!B$7 )</f>
        <v>4.1212992077233854E-4</v>
      </c>
      <c r="AB992" s="1">
        <f>J992 * ( Baseline!D$87 * Baseline!B$11 )</f>
        <v>3.3110913566956494E-2</v>
      </c>
      <c r="AC992" s="1">
        <f>K992 * ( Baseline!F$87 * Baseline!B$16 )</f>
        <v>4.8383375395707773E-4</v>
      </c>
      <c r="AD992" s="1">
        <f>L992 * ( Baseline!F$87 * Baseline!B$16 )</f>
        <v>5.0815012684926532E-4</v>
      </c>
      <c r="AE992" s="48">
        <f t="shared" si="1"/>
        <v>3.4515027368535178E-2</v>
      </c>
      <c r="AF992" s="48">
        <f>M992 * ( Baseline!B$87 * Baseline!B$7 )</f>
        <v>1.1341134891085891E-3</v>
      </c>
      <c r="AG992" s="48">
        <f>N992 * ( Baseline!D$87 * Baseline!B$11 )</f>
        <v>2.5694961156314899E-4</v>
      </c>
      <c r="AH992" s="48">
        <f>O992 * ( Baseline!F$87 * Baseline!B$16 )</f>
        <v>4.6024167825251566E-2</v>
      </c>
      <c r="AI992" s="48">
        <f>P992 * ( Baseline!H$87 * Baseline!B$18 )</f>
        <v>5.7991488778746871E-4</v>
      </c>
      <c r="AJ992" s="48">
        <f t="shared" si="2"/>
        <v>4.7995145813710775E-2</v>
      </c>
      <c r="AK992" s="48">
        <f>Q992 * ( Baseline!B$87 * Baseline!B$7 )</f>
        <v>1.8852794756697995E-5</v>
      </c>
      <c r="AL992" s="48">
        <f>R992 * ( Baseline!D$87 * Baseline!B$11 )</f>
        <v>2.6986330871257635E-4</v>
      </c>
      <c r="AM992" s="48">
        <f>S992 * ( Baseline!F$87 * Baseline!B$16 )</f>
        <v>5.727816311872548E-5</v>
      </c>
      <c r="AN992" s="48">
        <f>T992 * ( Baseline!H$87 * Baseline!B$18 )</f>
        <v>3.4658055804651547E-2</v>
      </c>
      <c r="AO992" s="48">
        <f t="shared" si="3"/>
        <v>3.5004050071239544E-2</v>
      </c>
      <c r="AP992" s="48"/>
      <c r="AQ992" s="48">
        <f>V992 * ( (1-Baseline!B$88-Baseline!B$87) + (1-B992)*Baseline!B$88 )</f>
        <v>0.1290452089823117</v>
      </c>
      <c r="AR992" s="48">
        <f>W992 * ( (1-Baseline!B$88-Baseline!B$87) + (1-B992)*Baseline!B$88 )</f>
        <v>3.9246579662812674E-4</v>
      </c>
      <c r="AS992" s="48">
        <f>X992 * ( (1-Baseline!B$88-Baseline!B$87) + (1-B992)*Baseline!B$88 )</f>
        <v>2.0336320693474606E-3</v>
      </c>
      <c r="AT992" s="48">
        <f>Y992 * ( (1-Baseline!B$88-Baseline!B$87) + (1-B992)*Baseline!B$88 )</f>
        <v>3.4226838198210535E-4</v>
      </c>
      <c r="AU992" s="48">
        <f t="shared" si="4"/>
        <v>0.13181357523026938</v>
      </c>
      <c r="AV992" s="48">
        <f>AA992 * ( (1-Baseline!D$88-Baseline!D$87) + (1-B992)*Baseline!D$88 )</f>
        <v>3.1672532668389902E-4</v>
      </c>
      <c r="AW992" s="48">
        <f>AB992 * ( (1-Baseline!D$88-Baseline!D$87) + (1-B992)*Baseline!D$88 )</f>
        <v>2.544601686925254E-2</v>
      </c>
      <c r="AX992" s="48">
        <f>AC992 * ( (1-Baseline!D$88-Baseline!D$87) + (1-B992)*Baseline!D$88 )</f>
        <v>3.7183032839637988E-4</v>
      </c>
      <c r="AY992" s="48">
        <f>AD992 * ( (1-Baseline!D$88-Baseline!D$87) + (1-B992)*Baseline!D$88 )</f>
        <v>3.9051766644165615E-4</v>
      </c>
      <c r="AZ992" s="48">
        <f t="shared" si="5"/>
        <v>2.6525090190774474E-2</v>
      </c>
      <c r="BA992" s="48">
        <f>AF992 * ( (1-Baseline!F$88-Baseline!F$87) + (1-Baseline!B$36)*Baseline!F$88 )</f>
        <v>8.1614435839419224E-4</v>
      </c>
      <c r="BB992" s="48">
        <f>AG992 * ( (1-Baseline!F$88-Baseline!F$87) + (1-Baseline!B$36)*Baseline!F$88 )</f>
        <v>1.8490916286841206E-4</v>
      </c>
      <c r="BC992" s="48">
        <f>AH992 * ( (1-Baseline!F$88-Baseline!F$87) + (1-Baseline!B$36)*Baseline!F$88 )</f>
        <v>3.3120463940421438E-2</v>
      </c>
      <c r="BD992" s="48">
        <f>AI992 * ( (1-Baseline!F$88-Baseline!F$87) + (1-Baseline!B$36)*Baseline!F$88 )</f>
        <v>4.1732531052827168E-4</v>
      </c>
      <c r="BE992" s="48">
        <f t="shared" si="6"/>
        <v>3.4538842772212315E-2</v>
      </c>
      <c r="BF992" s="48">
        <f>AK992 * ( (1-Baseline!H$88-Baseline!H$87) + (1-Baseline!B$36)*Baseline!H$88 )</f>
        <v>1.4937446341626954E-5</v>
      </c>
      <c r="BG992" s="48">
        <f>AL992 * ( (1-Baseline!H$88-Baseline!H$87) + (1-Baseline!B$36)*Baseline!H$88 )</f>
        <v>2.1381809675914847E-4</v>
      </c>
      <c r="BH992" s="48">
        <f>AM992 * ( (1-Baseline!H$88-Baseline!H$87) + (1-Baseline!B$36)*Baseline!H$88 )</f>
        <v>4.5382634202228568E-5</v>
      </c>
      <c r="BI992" s="48">
        <f>AN992 * ( (1-Baseline!H$88-Baseline!H$87) + (1-Baseline!B$36)*Baseline!H$88 )</f>
        <v>2.7460270775141512E-2</v>
      </c>
      <c r="BJ992" s="48">
        <f t="shared" si="7"/>
        <v>2.7734408952444514E-2</v>
      </c>
      <c r="BK992" s="48"/>
      <c r="BL992" s="48">
        <f t="shared" si="18"/>
        <v>0.97899786692591007</v>
      </c>
      <c r="BM992" s="48">
        <f t="shared" si="19"/>
        <v>2.9774307839121696E-3</v>
      </c>
      <c r="BN992" s="48">
        <f t="shared" si="20"/>
        <v>1.5428092787824341E-2</v>
      </c>
      <c r="BO992" s="48">
        <f t="shared" si="21"/>
        <v>2.5966095023534997E-3</v>
      </c>
      <c r="BP992" s="48">
        <f t="shared" si="8"/>
        <v>1</v>
      </c>
      <c r="BQ992" s="48">
        <f t="shared" si="22"/>
        <v>1.1940593770122495E-2</v>
      </c>
      <c r="BR992" s="48">
        <f t="shared" si="23"/>
        <v>0.95931876899339474</v>
      </c>
      <c r="BS992" s="48">
        <f t="shared" si="24"/>
        <v>1.4018060851898774E-2</v>
      </c>
      <c r="BT992" s="48">
        <f t="shared" si="25"/>
        <v>1.4722576384583966E-2</v>
      </c>
      <c r="BU992" s="48">
        <f t="shared" si="9"/>
        <v>1</v>
      </c>
      <c r="BV992" s="48">
        <f t="shared" si="26"/>
        <v>2.3629754007010575E-2</v>
      </c>
      <c r="BW992" s="48">
        <f t="shared" si="27"/>
        <v>5.3536583170405994E-3</v>
      </c>
      <c r="BX992" s="48">
        <f t="shared" si="28"/>
        <v>0.95893380559547836</v>
      </c>
      <c r="BY992" s="48">
        <f t="shared" si="29"/>
        <v>1.2082782080470405E-2</v>
      </c>
      <c r="BZ992" s="48">
        <f t="shared" si="10"/>
        <v>1</v>
      </c>
      <c r="CA992" s="48">
        <f t="shared" si="30"/>
        <v>5.3858895523029948E-4</v>
      </c>
      <c r="CB992" s="48">
        <f t="shared" si="31"/>
        <v>7.7094881353259393E-3</v>
      </c>
      <c r="CC992" s="48">
        <f t="shared" si="32"/>
        <v>1.6363295962082704E-3</v>
      </c>
      <c r="CD992" s="48">
        <f t="shared" si="33"/>
        <v>0.99011559331323562</v>
      </c>
      <c r="CE992" s="48">
        <f t="shared" si="11"/>
        <v>1.0000000000000002</v>
      </c>
      <c r="CF992" s="48"/>
      <c r="CG992" s="48">
        <f t="shared" si="34"/>
        <v>0.97899786692591007</v>
      </c>
      <c r="CH992" s="48">
        <f t="shared" si="35"/>
        <v>2.9774307839121696E-3</v>
      </c>
      <c r="CI992" s="48">
        <f t="shared" si="36"/>
        <v>1.5428092787824341E-2</v>
      </c>
      <c r="CJ992" s="48">
        <f t="shared" si="37"/>
        <v>2.5966095023534997E-3</v>
      </c>
      <c r="CK992" s="48">
        <f t="shared" si="12"/>
        <v>1</v>
      </c>
      <c r="CL992" s="48">
        <f t="shared" si="38"/>
        <v>1.1940593770122495E-2</v>
      </c>
      <c r="CM992" s="48">
        <f t="shared" si="39"/>
        <v>0.95931876899339474</v>
      </c>
      <c r="CN992" s="48">
        <f t="shared" si="40"/>
        <v>1.4018060851898774E-2</v>
      </c>
      <c r="CO992" s="48">
        <f t="shared" si="41"/>
        <v>1.4722576384583966E-2</v>
      </c>
      <c r="CP992" s="48">
        <f t="shared" si="13"/>
        <v>1</v>
      </c>
      <c r="CQ992" s="48">
        <f t="shared" si="42"/>
        <v>2.3629754007010575E-2</v>
      </c>
      <c r="CR992" s="48">
        <f t="shared" si="43"/>
        <v>5.3536583170405994E-3</v>
      </c>
      <c r="CS992" s="48">
        <f t="shared" si="44"/>
        <v>0.95893380559547836</v>
      </c>
      <c r="CT992" s="48">
        <f t="shared" si="45"/>
        <v>1.2082782080470405E-2</v>
      </c>
      <c r="CU992" s="48">
        <f t="shared" si="14"/>
        <v>1</v>
      </c>
      <c r="CV992" s="48">
        <f t="shared" si="46"/>
        <v>5.3858895523029948E-4</v>
      </c>
      <c r="CW992" s="48">
        <f t="shared" si="47"/>
        <v>7.7094881353259393E-3</v>
      </c>
      <c r="CX992" s="48">
        <f t="shared" si="48"/>
        <v>1.6363295962082704E-3</v>
      </c>
      <c r="CY992" s="48">
        <f t="shared" si="49"/>
        <v>0.99011559331323562</v>
      </c>
      <c r="CZ992" s="48">
        <f t="shared" si="15"/>
        <v>1.0000000000000002</v>
      </c>
      <c r="DA992" s="48"/>
      <c r="DB992" s="48">
        <f>(AQ992*Baseline!B$7 + AV992*Baseline!B$11 + BA992*Baseline!B$16 + BF992*Baseline!B$18)</f>
        <v>66684.397447650394</v>
      </c>
      <c r="DC992" s="48">
        <f>(AR992*Baseline!B$7 + AW992*Baseline!B$11 + BB992*Baseline!B$16 + BG992*Baseline!B$18)</f>
        <v>65171.089126906139</v>
      </c>
      <c r="DD992" s="48">
        <f>(AS992*Baseline!B$7 + AX992*Baseline!B$11 + BC992*Baseline!B$16 + BH992*Baseline!B$18)</f>
        <v>114821.67671262733</v>
      </c>
      <c r="DE992" s="48">
        <f>(AT992*Baseline!B$7 + AY992*Baseline!B$11 + BD992*Baseline!B$16 + BI992*Baseline!B$18)</f>
        <v>1259829.8118456604</v>
      </c>
      <c r="DF992" s="48">
        <f t="shared" si="16"/>
        <v>1506506.9751328444</v>
      </c>
      <c r="DG992" s="48"/>
      <c r="DH992" s="48">
        <f t="shared" si="50"/>
        <v>4.4264247393723574E-2</v>
      </c>
      <c r="DI992" s="48">
        <f t="shared" si="51"/>
        <v>4.3259732747775247E-2</v>
      </c>
      <c r="DJ992" s="48">
        <f t="shared" si="52"/>
        <v>7.6217155717119942E-2</v>
      </c>
      <c r="DK992" s="48">
        <f t="shared" si="53"/>
        <v>0.83625886414138118</v>
      </c>
      <c r="DL992" s="48">
        <f t="shared" si="17"/>
        <v>1</v>
      </c>
      <c r="DM992" s="48"/>
      <c r="DN992" s="48">
        <f>DH992 / (Baseline!B$7/Baseline!B$17)</f>
        <v>4.7249172691785777</v>
      </c>
      <c r="DO992" s="48">
        <f>DI992 / (Baseline!B$11/Baseline!B$17)</f>
        <v>1.0443106537782043</v>
      </c>
      <c r="DP992" s="48">
        <f>DJ992 / (Baseline!B$16/Baseline!B$17)</f>
        <v>1.1777853892115078</v>
      </c>
      <c r="DQ992" s="48">
        <f>DK992 / (Baseline!B$18/Baseline!B$17)</f>
        <v>0.94546447264803546</v>
      </c>
      <c r="DR992" s="71"/>
      <c r="DS992" s="48">
        <f>(AU992*Baseline!B$34)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3.2301567534540408E-2</v>
      </c>
      <c r="DT992" s="48">
        <f>(AZ992*Baseline!B$34) + (Baseline!D$88*(1-Baseline!D$89)*Baseline!B$35) + (Baseline!D$88*Baseline!D$89*((1-Baseline!D$90)*Baseline!B$40 + Baseline!D$90*Baseline!B$41))</f>
        <v>1.0392331528616173E-2</v>
      </c>
      <c r="DU992" s="48">
        <f>(BE992*Baseline!B$34) + (Baseline!F$88*(1-Baseline!F$89)*Baseline!B$35) + (Baseline!F$88*Baseline!F$89*((1-Baseline!F$90)*Baseline!B$40 + Baseline!F$90*Baseline!B$41))</f>
        <v>1.291146641583185E-2</v>
      </c>
      <c r="DV992" s="48">
        <f>(BJ992*Baseline!B$34) + (Baseline!H$88*(1-Baseline!H$89)*Baseline!B$35) + (Baseline!H$88*Baseline!H$89*((1-Baseline!H$90)*Baseline!B$40 + Baseline!H$90*Baseline!B$41))</f>
        <v>9.3051613428666788E-3</v>
      </c>
      <c r="DW992" s="48">
        <f>( DS992*Baseline!B$7 + DT992*Baseline!B$11 + DU992*Baseline!B$16 + DV992*Baseline!B$18 ) / Baseline!B$17</f>
        <v>9.7990049359413679E-3</v>
      </c>
    </row>
    <row r="993" spans="1:127">
      <c r="A993" s="7" t="s">
        <v>1334</v>
      </c>
      <c r="B993" s="1">
        <f>MIN( MAX( NORMINV( MCrands!B993, (B$5+B$4)/2, (B$5-B$4)/3.29 ), 0 ), 1 )</f>
        <v>0.48306032178445474</v>
      </c>
      <c r="C993" s="1">
        <f>MAX( NORMINV( MCrands!C993, (C$5+C$4)/2, (C$5-C$4)/3.29 ), 0 )</f>
        <v>2.2506867623867755</v>
      </c>
      <c r="D993" s="40"/>
      <c r="E993" s="40">
        <f>Baseline!B$33 * (C993 * Baseline!B$66*Baseline!B$66/Baseline!B$73 + Baseline!B$52*Baseline!B$52/Baseline!B$74 + Baseline!B$53*Baseline!B$53/Baseline!B$75 + Baseline!B$54*Baseline!B$54/Baseline!B$76)</f>
        <v>1.8842348038421786E-5</v>
      </c>
      <c r="F993" s="40">
        <f>Baseline!B$33 * (C993 * Baseline!B$66*Baseline!B$57/Baseline!B$73 + Baseline!B$52*Baseline!B$67/Baseline!B$74 + Baseline!B$53*Baseline!B$55/Baseline!B$75 + Baseline!B$54*Baseline!B$56/Baseline!B$76)</f>
        <v>3.9124634856145272E-8</v>
      </c>
      <c r="G993" s="1">
        <f>Baseline!B$33 * (C993 * Baseline!B$66*Baseline!B$58/Baseline!B$73 + Baseline!B$52*Baseline!B$59/Baseline!B$74 + Baseline!B$53*Baseline!B$68/Baseline!B$75 + Baseline!B$54*Baseline!B$60/Baseline!B$76)</f>
        <v>1.0783576989667492E-7</v>
      </c>
      <c r="H993" s="40">
        <f>Baseline!B$33 * (C993 * Baseline!B$66*Baseline!B$61/Baseline!B$73 + Baseline!B$52*Baseline!B$62/Baseline!B$74 + Baseline!B$53*Baseline!B$63/Baseline!B$75 + Baseline!B$54*Baseline!B$69/Baseline!B$76)</f>
        <v>1.6730119878213686E-9</v>
      </c>
      <c r="I993" s="40">
        <f>Baseline!B$33 * (C993 * Baseline!B$57*Baseline!B$66/Baseline!B$73 + Baseline!B$67*Baseline!B$52/Baseline!B$74 + Baseline!B$55*Baseline!B$53/Baseline!B$75 + Baseline!B$56*Baseline!B$54/Baseline!B$76)</f>
        <v>3.9124634856145272E-8</v>
      </c>
      <c r="J993" s="1">
        <f>Baseline!B$33 * (C993 * Baseline!B$57*Baseline!B$57/Baseline!B$73 + Baseline!B$67*Baseline!B$67/Baseline!B$74 + Baseline!B$55*Baseline!B$55/Baseline!B$75 + Baseline!B$56*Baseline!B$56/Baseline!B$76)</f>
        <v>1.7949605819190342E-6</v>
      </c>
      <c r="K993" s="40">
        <f>Baseline!B$33 * (C993 * Baseline!B$57*Baseline!B$58/Baseline!B$73 + Baseline!B$67*Baseline!B$59/Baseline!B$74 + Baseline!B$55*Baseline!B$68/Baseline!B$75 + Baseline!B$56*Baseline!B$60/Baseline!B$76)</f>
        <v>1.392918659485849E-8</v>
      </c>
      <c r="L993" s="1">
        <f>Baseline!B$33 * (C993 * Baseline!B$57*Baseline!B$61/Baseline!B$73 + Baseline!B$67*Baseline!B$62/Baseline!B$74 + Baseline!B$55*Baseline!B$63/Baseline!B$75 + Baseline!B$56*Baseline!B$69/Baseline!B$76)</f>
        <v>1.462941777873948E-8</v>
      </c>
      <c r="M993" s="40">
        <f>Baseline!B$33 * (C993 * Baseline!B$58*Baseline!B$66/Baseline!B$73 + Baseline!B$59*Baseline!B$52/Baseline!B$74 + Baseline!B$68*Baseline!B$53/Baseline!B$75 + Baseline!B$60*Baseline!B$54/Baseline!B$76)</f>
        <v>1.0783576989667492E-7</v>
      </c>
      <c r="N993" s="1">
        <f>Baseline!B$33 * (C993 * Baseline!B$58*Baseline!B$57/Baseline!B$73 + Baseline!B$59*Baseline!B$67/Baseline!B$74 + Baseline!B$68*Baseline!B$55/Baseline!B$75 + Baseline!B$60*Baseline!B$56/Baseline!B$76)</f>
        <v>1.392918659485849E-8</v>
      </c>
      <c r="O993" s="1">
        <f>Baseline!B$33 * (C993 * Baseline!B$58*Baseline!B$58/Baseline!B$73 + Baseline!B$59*Baseline!B$59/Baseline!B$74 + Baseline!B$68*Baseline!B$68/Baseline!B$75 + Baseline!B$60*Baseline!B$60/Baseline!B$76)</f>
        <v>1.3250167354735211E-6</v>
      </c>
      <c r="P993" s="40">
        <f>Baseline!B$33 * (C993 * Baseline!B$58*Baseline!B$61/Baseline!B$73 + Baseline!B$59*Baseline!B$62/Baseline!B$74 + Baseline!B$68*Baseline!B$63/Baseline!B$75 + Baseline!B$60*Baseline!B$69/Baseline!B$76)</f>
        <v>1.6489680342697718E-9</v>
      </c>
      <c r="Q993" s="40">
        <f>Baseline!B$33 * (C993 * Baseline!B$61*Baseline!B$66/Baseline!B$73 + Baseline!B$62*Baseline!B$52/Baseline!B$74 + Baseline!B$63*Baseline!B$53/Baseline!B$75 + Baseline!B$69*Baseline!B$54/Baseline!B$76)</f>
        <v>1.6730119878213686E-9</v>
      </c>
      <c r="R993" s="40">
        <f>Baseline!B$33 * (C993 * Baseline!B$61*Baseline!B$57/Baseline!B$73 + Baseline!B$62*Baseline!B$67/Baseline!B$74 + Baseline!B$63*Baseline!B$55/Baseline!B$75 + Baseline!B$69*Baseline!B$56/Baseline!B$76)</f>
        <v>1.462941777873948E-8</v>
      </c>
      <c r="S993" s="40">
        <f>Baseline!B$33 * (C993 * Baseline!B$61*Baseline!B$58/Baseline!B$73 + Baseline!B$62*Baseline!B$59/Baseline!B$74 + Baseline!B$63*Baseline!B$68/Baseline!B$75 + Baseline!B$69*Baseline!B$60/Baseline!B$76)</f>
        <v>1.6489680342697718E-9</v>
      </c>
      <c r="T993" s="40">
        <f>Baseline!B$33 * (C993 * Baseline!B$61*Baseline!B$61/Baseline!B$73 + Baseline!B$62*Baseline!B$62/Baseline!B$74 + Baseline!B$63*Baseline!B$63/Baseline!B$75 + Baseline!B$69*Baseline!B$69/Baseline!B$76)</f>
        <v>9.8551802767189164E-8</v>
      </c>
      <c r="U993" s="40"/>
      <c r="V993" s="40">
        <f>E993 * ( Baseline!B$87 * Baseline!B$7 )</f>
        <v>0.19556473029077973</v>
      </c>
      <c r="W993" s="40">
        <f>F993 * ( Baseline!D$87 * Baseline!B$11 )</f>
        <v>7.2171632056934457E-4</v>
      </c>
      <c r="X993" s="40">
        <f>G993 * ( Baseline!F$87 * Baseline!B$16 )</f>
        <v>3.7456506565070654E-3</v>
      </c>
      <c r="Y993" s="40">
        <f>H993 * ( Baseline!H$87 * Baseline!B$18 )</f>
        <v>5.8835392588894105E-4</v>
      </c>
      <c r="Z993" s="48">
        <f t="shared" si="0"/>
        <v>0.20062045119374505</v>
      </c>
      <c r="AA993" s="40">
        <f>I993 * ( Baseline!B$87 * Baseline!B$7 )</f>
        <v>4.0607458517193177E-4</v>
      </c>
      <c r="AB993" s="1">
        <f>J993 * ( Baseline!D$87 * Baseline!B$11 )</f>
        <v>3.3110912127685695E-2</v>
      </c>
      <c r="AC993" s="1">
        <f>K993 * ( Baseline!F$87 * Baseline!B$16 )</f>
        <v>4.8382709154515789E-4</v>
      </c>
      <c r="AD993" s="1">
        <f>L993 * ( Baseline!F$87 * Baseline!B$16 )</f>
        <v>5.0814946060807333E-4</v>
      </c>
      <c r="AE993" s="48">
        <f t="shared" si="1"/>
        <v>3.4508963265010857E-2</v>
      </c>
      <c r="AF993" s="48">
        <f>M993 * ( Baseline!B$87 * Baseline!B$7 )</f>
        <v>1.119227455757589E-3</v>
      </c>
      <c r="AG993" s="48">
        <f>N993 * ( Baseline!D$87 * Baseline!B$11 )</f>
        <v>2.5694607335577737E-4</v>
      </c>
      <c r="AH993" s="48">
        <f>O993 * ( Baseline!F$87 * Baseline!B$16 )</f>
        <v>4.6024151446822259E-2</v>
      </c>
      <c r="AI993" s="48">
        <f>P993 * ( Baseline!H$87 * Baseline!B$18 )</f>
        <v>5.798983053859493E-4</v>
      </c>
      <c r="AJ993" s="48">
        <f t="shared" si="2"/>
        <v>4.7980223281321573E-2</v>
      </c>
      <c r="AK993" s="48">
        <f>Q993 * ( Baseline!B$87 * Baseline!B$7 )</f>
        <v>1.7364191421597986E-5</v>
      </c>
      <c r="AL993" s="48">
        <f>R993 * ( Baseline!D$87 * Baseline!B$11 )</f>
        <v>2.6986295489183921E-4</v>
      </c>
      <c r="AM993" s="48">
        <f>S993 * ( Baseline!F$87 * Baseline!B$16 )</f>
        <v>5.7276525275795196E-5</v>
      </c>
      <c r="AN993" s="48">
        <f>T993 * ( Baseline!H$87 * Baseline!B$18 )</f>
        <v>3.4658054146411391E-2</v>
      </c>
      <c r="AO993" s="48">
        <f t="shared" si="3"/>
        <v>3.5002557818000622E-2</v>
      </c>
      <c r="AP993" s="48"/>
      <c r="AQ993" s="48">
        <f>V993 * ( (1-Baseline!B$88-Baseline!B$87) + (1-B993)*Baseline!B$88 )</f>
        <v>0.10730173528843785</v>
      </c>
      <c r="AR993" s="48">
        <f>W993 * ( (1-Baseline!B$88-Baseline!B$87) + (1-B993)*Baseline!B$88 )</f>
        <v>3.9598865024348558E-4</v>
      </c>
      <c r="AS993" s="48">
        <f>X993 * ( (1-Baseline!B$88-Baseline!B$87) + (1-B993)*Baseline!B$88 )</f>
        <v>2.0551497942900474E-3</v>
      </c>
      <c r="AT993" s="48">
        <f>Y993 * ( (1-Baseline!B$88-Baseline!B$87) + (1-B993)*Baseline!B$88 )</f>
        <v>3.2281586315579516E-4</v>
      </c>
      <c r="AU993" s="48">
        <f t="shared" si="4"/>
        <v>0.11007568959612718</v>
      </c>
      <c r="AV993" s="48">
        <f>AA993 * ( (1-Baseline!D$88-Baseline!D$87) + (1-B993)*Baseline!D$88 )</f>
        <v>3.1470267715794114E-4</v>
      </c>
      <c r="AW993" s="48">
        <f>AB993 * ( (1-Baseline!D$88-Baseline!D$87) + (1-B993)*Baseline!D$88 )</f>
        <v>2.5660538901522652E-2</v>
      </c>
      <c r="AX993" s="48">
        <f>AC993 * ( (1-Baseline!D$88-Baseline!D$87) + (1-B993)*Baseline!D$88 )</f>
        <v>3.749598880371544E-4</v>
      </c>
      <c r="AY993" s="48">
        <f>AD993 * ( (1-Baseline!D$88-Baseline!D$87) + (1-B993)*Baseline!D$88 )</f>
        <v>3.9380941701144898E-4</v>
      </c>
      <c r="AZ993" s="48">
        <f t="shared" si="5"/>
        <v>2.6744010883729196E-2</v>
      </c>
      <c r="BA993" s="48">
        <f>AF993 * ( (1-Baseline!F$88-Baseline!F$87) + (1-Baseline!B$36)*Baseline!F$88 )</f>
        <v>8.0543189244174529E-4</v>
      </c>
      <c r="BB993" s="48">
        <f>AG993 * ( (1-Baseline!F$88-Baseline!F$87) + (1-Baseline!B$36)*Baseline!F$88 )</f>
        <v>1.8490661666116479E-4</v>
      </c>
      <c r="BC993" s="48">
        <f>AH993 * ( (1-Baseline!F$88-Baseline!F$87) + (1-Baseline!B$36)*Baseline!F$88 )</f>
        <v>3.3120452153979602E-2</v>
      </c>
      <c r="BD993" s="48">
        <f>AI993 * ( (1-Baseline!F$88-Baseline!F$87) + (1-Baseline!B$36)*Baseline!F$88 )</f>
        <v>4.173133773015015E-4</v>
      </c>
      <c r="BE993" s="48">
        <f t="shared" si="6"/>
        <v>3.4528104040384013E-2</v>
      </c>
      <c r="BF993" s="48">
        <f>AK993 * ( (1-Baseline!H$88-Baseline!H$87) + (1-Baseline!B$36)*Baseline!H$88 )</f>
        <v>1.3757996147160514E-5</v>
      </c>
      <c r="BG993" s="48">
        <f>AL993 * ( (1-Baseline!H$88-Baseline!H$87) + (1-Baseline!B$36)*Baseline!H$88 )</f>
        <v>2.1381781641990202E-4</v>
      </c>
      <c r="BH993" s="48">
        <f>AM993 * ( (1-Baseline!H$88-Baseline!H$87) + (1-Baseline!B$36)*Baseline!H$88 )</f>
        <v>4.5381336506518042E-5</v>
      </c>
      <c r="BI993" s="48">
        <f>AN993 * ( (1-Baseline!H$88-Baseline!H$87) + (1-Baseline!B$36)*Baseline!H$88 )</f>
        <v>2.7460269461284669E-2</v>
      </c>
      <c r="BJ993" s="48">
        <f t="shared" si="7"/>
        <v>2.773322661035825E-2</v>
      </c>
      <c r="BK993" s="48"/>
      <c r="BL993" s="48">
        <f t="shared" si="18"/>
        <v>0.97479957365820658</v>
      </c>
      <c r="BM993" s="48">
        <f t="shared" si="19"/>
        <v>3.5974214805865527E-3</v>
      </c>
      <c r="BN993" s="48">
        <f t="shared" si="20"/>
        <v>1.8670333130144247E-2</v>
      </c>
      <c r="BO993" s="48">
        <f t="shared" si="21"/>
        <v>2.9326717310627043E-3</v>
      </c>
      <c r="BP993" s="48">
        <f t="shared" si="8"/>
        <v>1</v>
      </c>
      <c r="BQ993" s="48">
        <f t="shared" si="22"/>
        <v>1.1767220650863677E-2</v>
      </c>
      <c r="BR993" s="48">
        <f t="shared" si="23"/>
        <v>0.9594873040204408</v>
      </c>
      <c r="BS993" s="48">
        <f t="shared" si="24"/>
        <v>1.4020331118892733E-2</v>
      </c>
      <c r="BT993" s="48">
        <f t="shared" si="25"/>
        <v>1.4725144209802834E-2</v>
      </c>
      <c r="BU993" s="48">
        <f t="shared" si="9"/>
        <v>1</v>
      </c>
      <c r="BV993" s="48">
        <f t="shared" si="26"/>
        <v>2.3326849672942181E-2</v>
      </c>
      <c r="BW993" s="48">
        <f t="shared" si="27"/>
        <v>5.3552496379441613E-3</v>
      </c>
      <c r="BX993" s="48">
        <f t="shared" si="28"/>
        <v>0.95923170630052479</v>
      </c>
      <c r="BY993" s="48">
        <f t="shared" si="29"/>
        <v>1.2086194388588859E-2</v>
      </c>
      <c r="BZ993" s="48">
        <f t="shared" si="10"/>
        <v>1</v>
      </c>
      <c r="CA993" s="48">
        <f t="shared" si="30"/>
        <v>4.9608350086541883E-4</v>
      </c>
      <c r="CB993" s="48">
        <f t="shared" si="31"/>
        <v>7.7098067031277891E-3</v>
      </c>
      <c r="CC993" s="48">
        <f t="shared" si="32"/>
        <v>1.6363525652499553E-3</v>
      </c>
      <c r="CD993" s="48">
        <f t="shared" si="33"/>
        <v>0.99015775723075683</v>
      </c>
      <c r="CE993" s="48">
        <f t="shared" si="11"/>
        <v>1</v>
      </c>
      <c r="CF993" s="48"/>
      <c r="CG993" s="48">
        <f t="shared" si="34"/>
        <v>0.97479957365820658</v>
      </c>
      <c r="CH993" s="48">
        <f t="shared" si="35"/>
        <v>3.5974214805865527E-3</v>
      </c>
      <c r="CI993" s="48">
        <f t="shared" si="36"/>
        <v>1.8670333130144247E-2</v>
      </c>
      <c r="CJ993" s="48">
        <f t="shared" si="37"/>
        <v>2.9326717310627043E-3</v>
      </c>
      <c r="CK993" s="48">
        <f t="shared" si="12"/>
        <v>1</v>
      </c>
      <c r="CL993" s="48">
        <f t="shared" si="38"/>
        <v>1.1767220650863677E-2</v>
      </c>
      <c r="CM993" s="48">
        <f t="shared" si="39"/>
        <v>0.9594873040204408</v>
      </c>
      <c r="CN993" s="48">
        <f t="shared" si="40"/>
        <v>1.4020331118892733E-2</v>
      </c>
      <c r="CO993" s="48">
        <f t="shared" si="41"/>
        <v>1.4725144209802834E-2</v>
      </c>
      <c r="CP993" s="48">
        <f t="shared" si="13"/>
        <v>1</v>
      </c>
      <c r="CQ993" s="48">
        <f t="shared" si="42"/>
        <v>2.3326849672942181E-2</v>
      </c>
      <c r="CR993" s="48">
        <f t="shared" si="43"/>
        <v>5.3552496379441613E-3</v>
      </c>
      <c r="CS993" s="48">
        <f t="shared" si="44"/>
        <v>0.95923170630052479</v>
      </c>
      <c r="CT993" s="48">
        <f t="shared" si="45"/>
        <v>1.2086194388588859E-2</v>
      </c>
      <c r="CU993" s="48">
        <f t="shared" si="14"/>
        <v>1</v>
      </c>
      <c r="CV993" s="48">
        <f t="shared" si="46"/>
        <v>4.9608350086541883E-4</v>
      </c>
      <c r="CW993" s="48">
        <f t="shared" si="47"/>
        <v>7.7098067031277891E-3</v>
      </c>
      <c r="CX993" s="48">
        <f t="shared" si="48"/>
        <v>1.6363525652499553E-3</v>
      </c>
      <c r="CY993" s="48">
        <f t="shared" si="49"/>
        <v>0.99015775723075683</v>
      </c>
      <c r="CZ993" s="48">
        <f t="shared" si="15"/>
        <v>1</v>
      </c>
      <c r="DA993" s="48"/>
      <c r="DB993" s="48">
        <f>(AQ993*Baseline!B$7 + AV993*Baseline!B$11 + BA993*Baseline!B$16 + BF993*Baseline!B$18)</f>
        <v>56044.57824184488</v>
      </c>
      <c r="DC993" s="48">
        <f>(AR993*Baseline!B$7 + AW993*Baseline!B$11 + BB993*Baseline!B$16 + BG993*Baseline!B$18)</f>
        <v>65632.830426061671</v>
      </c>
      <c r="DD993" s="48">
        <f>(AS993*Baseline!B$7 + AX993*Baseline!B$11 + BC993*Baseline!B$16 + BH993*Baseline!B$18)</f>
        <v>114838.72540950528</v>
      </c>
      <c r="DE993" s="48">
        <f>(AT993*Baseline!B$7 + AY993*Baseline!B$11 + BD993*Baseline!B$16 + BI993*Baseline!B$18)</f>
        <v>1259827.3365697272</v>
      </c>
      <c r="DF993" s="48">
        <f t="shared" si="16"/>
        <v>1496343.470647139</v>
      </c>
      <c r="DG993" s="48"/>
      <c r="DH993" s="48">
        <f t="shared" si="50"/>
        <v>3.7454354124729604E-2</v>
      </c>
      <c r="DI993" s="48">
        <f t="shared" si="51"/>
        <v>4.3862142424878403E-2</v>
      </c>
      <c r="DJ993" s="48">
        <f t="shared" si="52"/>
        <v>7.6746233510037509E-2</v>
      </c>
      <c r="DK993" s="48">
        <f t="shared" si="53"/>
        <v>0.84193726994035445</v>
      </c>
      <c r="DL993" s="48">
        <f t="shared" si="17"/>
        <v>1</v>
      </c>
      <c r="DM993" s="48"/>
      <c r="DN993" s="48">
        <f>DH993 / (Baseline!B$7/Baseline!B$17)</f>
        <v>3.9980059535578589</v>
      </c>
      <c r="DO993" s="48">
        <f>DI993 / (Baseline!B$11/Baseline!B$17)</f>
        <v>1.0588531117126045</v>
      </c>
      <c r="DP993" s="48">
        <f>DJ993 / (Baseline!B$16/Baseline!B$17)</f>
        <v>1.185961240020837</v>
      </c>
      <c r="DQ993" s="48">
        <f>DK993 / (Baseline!B$18/Baseline!B$17)</f>
        <v>0.95188441170568616</v>
      </c>
      <c r="DR993" s="71"/>
      <c r="DS993" s="48">
        <f>(AU993*Baseline!B$34)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2.9040884689419077E-2</v>
      </c>
      <c r="DT993" s="48">
        <f>(AZ993*Baseline!B$34) + (Baseline!D$88*(1-Baseline!D$89)*Baseline!B$35) + (Baseline!D$88*Baseline!D$89*((1-Baseline!D$90)*Baseline!B$40 + Baseline!D$90*Baseline!B$41))</f>
        <v>1.0425169632559381E-2</v>
      </c>
      <c r="DU993" s="48">
        <f>(BE993*Baseline!B$34) + (Baseline!F$88*(1-Baseline!F$89)*Baseline!B$35) + (Baseline!F$88*Baseline!F$89*((1-Baseline!F$90)*Baseline!B$40 + Baseline!F$90*Baseline!B$41))</f>
        <v>1.2909855606057605E-2</v>
      </c>
      <c r="DV993" s="48">
        <f>(BJ993*Baseline!B$34) + (Baseline!H$88*(1-Baseline!H$89)*Baseline!B$35) + (Baseline!H$88*Baseline!H$89*((1-Baseline!H$90)*Baseline!B$40 + Baseline!H$90*Baseline!B$41))</f>
        <v>9.3049839915537377E-3</v>
      </c>
      <c r="DW993" s="48">
        <f>( DS993*Baseline!B$7 + DT993*Baseline!B$11 + DU993*Baseline!B$16 + DV993*Baseline!B$18 ) / Baseline!B$17</f>
        <v>9.7695572020776462E-3</v>
      </c>
    </row>
    <row r="994" spans="1:127">
      <c r="A994" s="7" t="s">
        <v>1336</v>
      </c>
      <c r="B994" s="1">
        <f>MIN( MAX( NORMINV( MCrands!B994, (B$5+B$4)/2, (B$5-B$4)/3.29 ), 0 ), 1 )</f>
        <v>0.53236686009548184</v>
      </c>
      <c r="C994" s="1">
        <f>MAX( NORMINV( MCrands!C994, (C$5+C$4)/2, (C$5-C$4)/3.29 ), 0 )</f>
        <v>2.5495615702587866</v>
      </c>
      <c r="D994" s="40"/>
      <c r="E994" s="40">
        <f>Baseline!B$33 * (C994 * Baseline!B$66*Baseline!B$66/Baseline!B$73 + Baseline!B$52*Baseline!B$52/Baseline!B$74 + Baseline!B$53*Baseline!B$53/Baseline!B$75 + Baseline!B$54*Baseline!B$54/Baseline!B$76)</f>
        <v>2.1343345202172896E-5</v>
      </c>
      <c r="F994" s="40">
        <f>Baseline!B$33 * (C994 * Baseline!B$66*Baseline!B$57/Baseline!B$73 + Baseline!B$52*Baseline!B$67/Baseline!B$74 + Baseline!B$53*Baseline!B$55/Baseline!B$75 + Baseline!B$54*Baseline!B$56/Baseline!B$76)</f>
        <v>3.945910455373819E-8</v>
      </c>
      <c r="G994" s="1">
        <f>Baseline!B$33 * (C994 * Baseline!B$66*Baseline!B$58/Baseline!B$73 + Baseline!B$52*Baseline!B$59/Baseline!B$74 + Baseline!B$53*Baseline!B$68/Baseline!B$75 + Baseline!B$54*Baseline!B$60/Baseline!B$76)</f>
        <v>1.0865800790325754E-7</v>
      </c>
      <c r="H994" s="40">
        <f>Baseline!B$33 * (C994 * Baseline!B$66*Baseline!B$61/Baseline!B$73 + Baseline!B$52*Baseline!B$62/Baseline!B$74 + Baseline!B$53*Baseline!B$63/Baseline!B$75 + Baseline!B$54*Baseline!B$69/Baseline!B$76)</f>
        <v>1.7552357884796297E-9</v>
      </c>
      <c r="I994" s="40">
        <f>Baseline!B$33 * (C994 * Baseline!B$57*Baseline!B$66/Baseline!B$73 + Baseline!B$67*Baseline!B$52/Baseline!B$74 + Baseline!B$55*Baseline!B$53/Baseline!B$75 + Baseline!B$56*Baseline!B$54/Baseline!B$76)</f>
        <v>3.945910455373819E-8</v>
      </c>
      <c r="J994" s="1">
        <f>Baseline!B$33 * (C994 * Baseline!B$57*Baseline!B$57/Baseline!B$73 + Baseline!B$67*Baseline!B$67/Baseline!B$74 + Baseline!B$55*Baseline!B$55/Baseline!B$75 + Baseline!B$56*Baseline!B$56/Baseline!B$76)</f>
        <v>1.7949606266491843E-6</v>
      </c>
      <c r="K994" s="40">
        <f>Baseline!B$33 * (C994 * Baseline!B$57*Baseline!B$58/Baseline!B$73 + Baseline!B$67*Baseline!B$59/Baseline!B$74 + Baseline!B$55*Baseline!B$68/Baseline!B$75 + Baseline!B$56*Baseline!B$60/Baseline!B$76)</f>
        <v>1.3929296556477557E-8</v>
      </c>
      <c r="L994" s="1">
        <f>Baseline!B$33 * (C994 * Baseline!B$57*Baseline!B$61/Baseline!B$73 + Baseline!B$67*Baseline!B$62/Baseline!B$74 + Baseline!B$55*Baseline!B$63/Baseline!B$75 + Baseline!B$56*Baseline!B$69/Baseline!B$76)</f>
        <v>1.4629428774901387E-8</v>
      </c>
      <c r="M994" s="40">
        <f>Baseline!B$33 * (C994 * Baseline!B$58*Baseline!B$66/Baseline!B$73 + Baseline!B$59*Baseline!B$52/Baseline!B$74 + Baseline!B$68*Baseline!B$53/Baseline!B$75 + Baseline!B$60*Baseline!B$54/Baseline!B$76)</f>
        <v>1.0865800790325754E-7</v>
      </c>
      <c r="N994" s="1">
        <f>Baseline!B$33 * (C994 * Baseline!B$58*Baseline!B$57/Baseline!B$73 + Baseline!B$59*Baseline!B$67/Baseline!B$74 + Baseline!B$68*Baseline!B$55/Baseline!B$75 + Baseline!B$60*Baseline!B$56/Baseline!B$76)</f>
        <v>1.3929296556477557E-8</v>
      </c>
      <c r="O994" s="1">
        <f>Baseline!B$33 * (C994 * Baseline!B$58*Baseline!B$58/Baseline!B$73 + Baseline!B$59*Baseline!B$59/Baseline!B$74 + Baseline!B$68*Baseline!B$68/Baseline!B$75 + Baseline!B$60*Baseline!B$60/Baseline!B$76)</f>
        <v>1.3250170057958349E-6</v>
      </c>
      <c r="P994" s="40">
        <f>Baseline!B$33 * (C994 * Baseline!B$58*Baseline!B$61/Baseline!B$73 + Baseline!B$59*Baseline!B$62/Baseline!B$74 + Baseline!B$68*Baseline!B$63/Baseline!B$75 + Baseline!B$60*Baseline!B$69/Baseline!B$76)</f>
        <v>1.648995066501126E-9</v>
      </c>
      <c r="Q994" s="40">
        <f>Baseline!B$33 * (C994 * Baseline!B$61*Baseline!B$66/Baseline!B$73 + Baseline!B$62*Baseline!B$52/Baseline!B$74 + Baseline!B$63*Baseline!B$53/Baseline!B$75 + Baseline!B$69*Baseline!B$54/Baseline!B$76)</f>
        <v>1.7552357884796297E-9</v>
      </c>
      <c r="R994" s="40">
        <f>Baseline!B$33 * (C994 * Baseline!B$61*Baseline!B$57/Baseline!B$73 + Baseline!B$62*Baseline!B$67/Baseline!B$74 + Baseline!B$63*Baseline!B$55/Baseline!B$75 + Baseline!B$69*Baseline!B$56/Baseline!B$76)</f>
        <v>1.4629428774901387E-8</v>
      </c>
      <c r="S994" s="40">
        <f>Baseline!B$33 * (C994 * Baseline!B$61*Baseline!B$58/Baseline!B$73 + Baseline!B$62*Baseline!B$59/Baseline!B$74 + Baseline!B$63*Baseline!B$68/Baseline!B$75 + Baseline!B$69*Baseline!B$60/Baseline!B$76)</f>
        <v>1.648995066501126E-9</v>
      </c>
      <c r="T994" s="40">
        <f>Baseline!B$33 * (C994 * Baseline!B$61*Baseline!B$61/Baseline!B$73 + Baseline!B$62*Baseline!B$62/Baseline!B$74 + Baseline!B$63*Baseline!B$63/Baseline!B$75 + Baseline!B$69*Baseline!B$69/Baseline!B$76)</f>
        <v>9.8551805470412296E-8</v>
      </c>
      <c r="U994" s="40"/>
      <c r="V994" s="40">
        <f>E994 * ( Baseline!B$87 * Baseline!B$7 )</f>
        <v>0.2215225798533525</v>
      </c>
      <c r="W994" s="40">
        <f>F994 * ( Baseline!D$87 * Baseline!B$11 )</f>
        <v>7.2788614785019364E-4</v>
      </c>
      <c r="X994" s="40">
        <f>G994 * ( Baseline!F$87 * Baseline!B$16 )</f>
        <v>3.7742109044851921E-3</v>
      </c>
      <c r="Y994" s="40">
        <f>H994 * ( Baseline!H$87 * Baseline!B$18 )</f>
        <v>6.1726985492648176E-4</v>
      </c>
      <c r="Z994" s="48">
        <f t="shared" si="0"/>
        <v>0.22664194676061436</v>
      </c>
      <c r="AA994" s="40">
        <f>I994 * ( Baseline!B$87 * Baseline!B$7 )</f>
        <v>4.0954604616324868E-4</v>
      </c>
      <c r="AB994" s="1">
        <f>J994 * ( Baseline!D$87 * Baseline!B$11 )</f>
        <v>3.3110912952804689E-2</v>
      </c>
      <c r="AC994" s="1">
        <f>K994 * ( Baseline!F$87 * Baseline!B$16 )</f>
        <v>4.838309110366962E-4</v>
      </c>
      <c r="AD994" s="1">
        <f>L994 * ( Baseline!F$87 * Baseline!B$16 )</f>
        <v>5.0814984255722717E-4</v>
      </c>
      <c r="AE994" s="48">
        <f t="shared" si="1"/>
        <v>3.4512439752561859E-2</v>
      </c>
      <c r="AF994" s="48">
        <f>M994 * ( Baseline!B$87 * Baseline!B$7 )</f>
        <v>1.12776146402791E-3</v>
      </c>
      <c r="AG994" s="48">
        <f>N994 * ( Baseline!D$87 * Baseline!B$11 )</f>
        <v>2.5694810177330534E-4</v>
      </c>
      <c r="AH994" s="48">
        <f>O994 * ( Baseline!F$87 * Baseline!B$16 )</f>
        <v>4.6024160836405627E-2</v>
      </c>
      <c r="AI994" s="48">
        <f>P994 * ( Baseline!H$87 * Baseline!B$18 )</f>
        <v>5.7990781190446722E-4</v>
      </c>
      <c r="AJ994" s="48">
        <f t="shared" si="2"/>
        <v>4.7988778214111308E-2</v>
      </c>
      <c r="AK994" s="48">
        <f>Q994 * ( Baseline!B$87 * Baseline!B$7 )</f>
        <v>1.8217592248630077E-5</v>
      </c>
      <c r="AL994" s="48">
        <f>R994 * ( Baseline!D$87 * Baseline!B$11 )</f>
        <v>2.6986315773359204E-4</v>
      </c>
      <c r="AM994" s="48">
        <f>S994 * ( Baseline!F$87 * Baseline!B$16 )</f>
        <v>5.7277464234131714E-5</v>
      </c>
      <c r="AN994" s="48">
        <f>T994 * ( Baseline!H$87 * Baseline!B$18 )</f>
        <v>3.4658055097063246E-2</v>
      </c>
      <c r="AO994" s="48">
        <f t="shared" si="3"/>
        <v>3.5003413311279603E-2</v>
      </c>
      <c r="AP994" s="48"/>
      <c r="AQ994" s="48">
        <f>V994 * ( (1-Baseline!B$88-Baseline!B$87) + (1-B994)*Baseline!B$88 )</f>
        <v>0.11182315719815664</v>
      </c>
      <c r="AR994" s="48">
        <f>W994 * ( (1-Baseline!B$88-Baseline!B$87) + (1-B994)*Baseline!B$88 )</f>
        <v>3.6743219218237662E-4</v>
      </c>
      <c r="AS994" s="48">
        <f>X994 * ( (1-Baseline!B$88-Baseline!B$87) + (1-B994)*Baseline!B$88 )</f>
        <v>1.9051971115117789E-3</v>
      </c>
      <c r="AT994" s="48">
        <f>Y994 * ( (1-Baseline!B$88-Baseline!B$87) + (1-B994)*Baseline!B$88 )</f>
        <v>3.1159380712711892E-4</v>
      </c>
      <c r="AU994" s="48">
        <f t="shared" si="4"/>
        <v>0.11440738030897792</v>
      </c>
      <c r="AV994" s="48">
        <f>AA994 * ( (1-Baseline!D$88-Baseline!D$87) + (1-B994)*Baseline!D$88 )</f>
        <v>3.083464181806902E-4</v>
      </c>
      <c r="AW994" s="48">
        <f>AB994 * ( (1-Baseline!D$88-Baseline!D$87) + (1-B994)*Baseline!D$88 )</f>
        <v>2.4929141685866251E-2</v>
      </c>
      <c r="AX994" s="48">
        <f>AC994 * ( (1-Baseline!D$88-Baseline!D$87) + (1-B994)*Baseline!D$88 )</f>
        <v>3.6427534784159039E-4</v>
      </c>
      <c r="AY994" s="48">
        <f>AD994 * ( (1-Baseline!D$88-Baseline!D$87) + (1-B994)*Baseline!D$88 )</f>
        <v>3.8258502388067533E-4</v>
      </c>
      <c r="AZ994" s="48">
        <f t="shared" si="5"/>
        <v>2.5984348475769206E-2</v>
      </c>
      <c r="BA994" s="48">
        <f>AF994 * ( (1-Baseline!F$88-Baseline!F$87) + (1-Baseline!B$36)*Baseline!F$88 )</f>
        <v>8.1157323788133302E-4</v>
      </c>
      <c r="BB994" s="48">
        <f>AG994 * ( (1-Baseline!F$88-Baseline!F$87) + (1-Baseline!B$36)*Baseline!F$88 )</f>
        <v>1.8490807637532727E-4</v>
      </c>
      <c r="BC994" s="48">
        <f>AH994 * ( (1-Baseline!F$88-Baseline!F$87) + (1-Baseline!B$36)*Baseline!F$88 )</f>
        <v>3.3120458911024254E-2</v>
      </c>
      <c r="BD994" s="48">
        <f>AI994 * ( (1-Baseline!F$88-Baseline!F$87) + (1-Baseline!B$36)*Baseline!F$88 )</f>
        <v>4.1732021849643557E-4</v>
      </c>
      <c r="BE994" s="48">
        <f t="shared" si="6"/>
        <v>3.4534260443777352E-2</v>
      </c>
      <c r="BF994" s="48">
        <f>AK994 * ( (1-Baseline!H$88-Baseline!H$87) + (1-Baseline!B$36)*Baseline!H$88 )</f>
        <v>1.4434162690434581E-5</v>
      </c>
      <c r="BG994" s="48">
        <f>AL994 * ( (1-Baseline!H$88-Baseline!H$87) + (1-Baseline!B$36)*Baseline!H$88 )</f>
        <v>2.1381797713547962E-4</v>
      </c>
      <c r="BH994" s="48">
        <f>AM994 * ( (1-Baseline!H$88-Baseline!H$87) + (1-Baseline!B$36)*Baseline!H$88 )</f>
        <v>4.5382080461987232E-5</v>
      </c>
      <c r="BI994" s="48">
        <f>AN994 * ( (1-Baseline!H$88-Baseline!H$87) + (1-Baseline!B$36)*Baseline!H$88 )</f>
        <v>2.7460270214505148E-2</v>
      </c>
      <c r="BJ994" s="48">
        <f t="shared" si="7"/>
        <v>2.7733904434793049E-2</v>
      </c>
      <c r="BK994" s="48"/>
      <c r="BL994" s="48">
        <f t="shared" si="18"/>
        <v>0.97741209436102716</v>
      </c>
      <c r="BM994" s="48">
        <f t="shared" si="19"/>
        <v>3.2116126703544759E-3</v>
      </c>
      <c r="BN994" s="48">
        <f t="shared" si="20"/>
        <v>1.6652746583012811E-2</v>
      </c>
      <c r="BO994" s="48">
        <f t="shared" si="21"/>
        <v>2.7235463856055721E-3</v>
      </c>
      <c r="BP994" s="48">
        <f t="shared" si="8"/>
        <v>1.0000000000000002</v>
      </c>
      <c r="BQ994" s="48">
        <f t="shared" si="22"/>
        <v>1.1866621111098008E-2</v>
      </c>
      <c r="BR994" s="48">
        <f t="shared" si="23"/>
        <v>0.95939067739616601</v>
      </c>
      <c r="BS994" s="48">
        <f t="shared" si="24"/>
        <v>1.4019029500827493E-2</v>
      </c>
      <c r="BT994" s="48">
        <f t="shared" si="25"/>
        <v>1.4723671991908575E-2</v>
      </c>
      <c r="BU994" s="48">
        <f t="shared" si="9"/>
        <v>1</v>
      </c>
      <c r="BV994" s="48">
        <f t="shared" si="26"/>
        <v>2.3500524622572842E-2</v>
      </c>
      <c r="BW994" s="48">
        <f t="shared" si="27"/>
        <v>5.3543372291513904E-3</v>
      </c>
      <c r="BX994" s="48">
        <f t="shared" si="28"/>
        <v>0.95906090026005342</v>
      </c>
      <c r="BY994" s="48">
        <f t="shared" si="29"/>
        <v>1.2084237888222434E-2</v>
      </c>
      <c r="BZ994" s="48">
        <f t="shared" si="10"/>
        <v>1</v>
      </c>
      <c r="CA994" s="48">
        <f t="shared" si="30"/>
        <v>5.2045187955311741E-4</v>
      </c>
      <c r="CB994" s="48">
        <f t="shared" si="31"/>
        <v>7.7096240681942454E-3</v>
      </c>
      <c r="CC994" s="48">
        <f t="shared" si="32"/>
        <v>1.6363393970974384E-3</v>
      </c>
      <c r="CD994" s="48">
        <f t="shared" si="33"/>
        <v>0.99013358465515511</v>
      </c>
      <c r="CE994" s="48">
        <f t="shared" si="11"/>
        <v>0.99999999999999989</v>
      </c>
      <c r="CF994" s="48"/>
      <c r="CG994" s="48">
        <f t="shared" si="34"/>
        <v>0.97741209436102716</v>
      </c>
      <c r="CH994" s="48">
        <f t="shared" si="35"/>
        <v>3.2116126703544759E-3</v>
      </c>
      <c r="CI994" s="48">
        <f t="shared" si="36"/>
        <v>1.6652746583012811E-2</v>
      </c>
      <c r="CJ994" s="48">
        <f t="shared" si="37"/>
        <v>2.7235463856055721E-3</v>
      </c>
      <c r="CK994" s="48">
        <f t="shared" si="12"/>
        <v>1.0000000000000002</v>
      </c>
      <c r="CL994" s="48">
        <f t="shared" si="38"/>
        <v>1.1866621111098008E-2</v>
      </c>
      <c r="CM994" s="48">
        <f t="shared" si="39"/>
        <v>0.95939067739616601</v>
      </c>
      <c r="CN994" s="48">
        <f t="shared" si="40"/>
        <v>1.4019029500827493E-2</v>
      </c>
      <c r="CO994" s="48">
        <f t="shared" si="41"/>
        <v>1.4723671991908575E-2</v>
      </c>
      <c r="CP994" s="48">
        <f t="shared" si="13"/>
        <v>1</v>
      </c>
      <c r="CQ994" s="48">
        <f t="shared" si="42"/>
        <v>2.3500524622572842E-2</v>
      </c>
      <c r="CR994" s="48">
        <f t="shared" si="43"/>
        <v>5.3543372291513904E-3</v>
      </c>
      <c r="CS994" s="48">
        <f t="shared" si="44"/>
        <v>0.95906090026005342</v>
      </c>
      <c r="CT994" s="48">
        <f t="shared" si="45"/>
        <v>1.2084237888222434E-2</v>
      </c>
      <c r="CU994" s="48">
        <f t="shared" si="14"/>
        <v>1</v>
      </c>
      <c r="CV994" s="48">
        <f t="shared" si="46"/>
        <v>5.2045187955311741E-4</v>
      </c>
      <c r="CW994" s="48">
        <f t="shared" si="47"/>
        <v>7.7096240681942454E-3</v>
      </c>
      <c r="CX994" s="48">
        <f t="shared" si="48"/>
        <v>1.6363393970974384E-3</v>
      </c>
      <c r="CY994" s="48">
        <f t="shared" si="49"/>
        <v>0.99013358465515511</v>
      </c>
      <c r="CZ994" s="48">
        <f t="shared" si="15"/>
        <v>0.99999999999999989</v>
      </c>
      <c r="DA994" s="48"/>
      <c r="DB994" s="48">
        <f>(AQ994*Baseline!B$7 + AV994*Baseline!B$11 + BA994*Baseline!B$16 + BF994*Baseline!B$18)</f>
        <v>58275.373419290459</v>
      </c>
      <c r="DC994" s="48">
        <f>(AR994*Baseline!B$7 + AW994*Baseline!B$11 + BB994*Baseline!B$16 + BG994*Baseline!B$18)</f>
        <v>64050.471969094477</v>
      </c>
      <c r="DD994" s="48">
        <f>(AS994*Baseline!B$7 + AX994*Baseline!B$11 + BC994*Baseline!B$16 + BH994*Baseline!B$18)</f>
        <v>114743.14148865468</v>
      </c>
      <c r="DE994" s="48">
        <f>(AT994*Baseline!B$7 + AY994*Baseline!B$11 + BD994*Baseline!B$16 + BI994*Baseline!B$18)</f>
        <v>1259797.8799652504</v>
      </c>
      <c r="DF994" s="48">
        <f t="shared" si="16"/>
        <v>1496866.8668422899</v>
      </c>
      <c r="DG994" s="48"/>
      <c r="DH994" s="48">
        <f t="shared" si="50"/>
        <v>3.8931567469473793E-2</v>
      </c>
      <c r="DI994" s="48">
        <f t="shared" si="51"/>
        <v>4.2789691847620305E-2</v>
      </c>
      <c r="DJ994" s="48">
        <f t="shared" si="52"/>
        <v>7.6655542340055047E-2</v>
      </c>
      <c r="DK994" s="48">
        <f t="shared" si="53"/>
        <v>0.84162319834285093</v>
      </c>
      <c r="DL994" s="48">
        <f t="shared" si="17"/>
        <v>1</v>
      </c>
      <c r="DM994" s="48"/>
      <c r="DN994" s="48">
        <f>DH994 / (Baseline!B$7/Baseline!B$17)</f>
        <v>4.1556887620050338</v>
      </c>
      <c r="DO994" s="48">
        <f>DI994 / (Baseline!B$11/Baseline!B$17)</f>
        <v>1.0329636414745154</v>
      </c>
      <c r="DP994" s="48">
        <f>DJ994 / (Baseline!B$16/Baseline!B$17)</f>
        <v>1.1845597873697791</v>
      </c>
      <c r="DQ994" s="48">
        <f>DK994 / (Baseline!B$18/Baseline!B$17)</f>
        <v>0.95152932603779039</v>
      </c>
      <c r="DR994" s="71"/>
      <c r="DS994" s="48">
        <f>(AU994*Baseline!B$34)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2.9690638296346685E-2</v>
      </c>
      <c r="DT994" s="48">
        <f>(AZ994*Baseline!B$34) + (Baseline!D$88*(1-Baseline!D$89)*Baseline!B$35) + (Baseline!D$88*Baseline!D$89*((1-Baseline!D$90)*Baseline!B$40 + Baseline!D$90*Baseline!B$41))</f>
        <v>1.0311220271365384E-2</v>
      </c>
      <c r="DU994" s="48">
        <f>(BE994*Baseline!B$34) + (Baseline!F$88*(1-Baseline!F$89)*Baseline!B$35) + (Baseline!F$88*Baseline!F$89*((1-Baseline!F$90)*Baseline!B$40 + Baseline!F$90*Baseline!B$41))</f>
        <v>1.2910779066566605E-2</v>
      </c>
      <c r="DV994" s="48">
        <f>(BJ994*Baseline!B$34) + (Baseline!H$88*(1-Baseline!H$89)*Baseline!B$35) + (Baseline!H$88*Baseline!H$89*((1-Baseline!H$90)*Baseline!B$40 + Baseline!H$90*Baseline!B$41))</f>
        <v>9.3050856652189574E-3</v>
      </c>
      <c r="DW994" s="48">
        <f>( DS994*Baseline!B$7 + DT994*Baseline!B$11 + DU994*Baseline!B$16 + DV994*Baseline!B$18 ) / Baseline!B$17</f>
        <v>9.7710736900057764E-3</v>
      </c>
    </row>
    <row r="995" spans="1:127">
      <c r="A995" s="7" t="s">
        <v>1337</v>
      </c>
      <c r="B995" s="1">
        <f>MIN( MAX( NORMINV( MCrands!B995, (B$5+B$4)/2, (B$5-B$4)/3.29 ), 0 ), 1 )</f>
        <v>0.74568733371608431</v>
      </c>
      <c r="C995" s="1">
        <f>MAX( NORMINV( MCrands!C995, (C$5+C$4)/2, (C$5-C$4)/3.29 ), 0 )</f>
        <v>2.7953526535061091</v>
      </c>
      <c r="D995" s="40"/>
      <c r="E995" s="40">
        <f>Baseline!B$33 * (C995 * Baseline!B$66*Baseline!B$66/Baseline!B$73 + Baseline!B$52*Baseline!B$52/Baseline!B$74 + Baseline!B$53*Baseline!B$53/Baseline!B$75 + Baseline!B$54*Baseline!B$54/Baseline!B$76)</f>
        <v>2.3400135489898028E-5</v>
      </c>
      <c r="F995" s="40">
        <f>Baseline!B$33 * (C995 * Baseline!B$66*Baseline!B$57/Baseline!B$73 + Baseline!B$52*Baseline!B$67/Baseline!B$74 + Baseline!B$53*Baseline!B$55/Baseline!B$75 + Baseline!B$54*Baseline!B$56/Baseline!B$76)</f>
        <v>3.9734168450458379E-8</v>
      </c>
      <c r="G995" s="1">
        <f>Baseline!B$33 * (C995 * Baseline!B$66*Baseline!B$58/Baseline!B$73 + Baseline!B$52*Baseline!B$59/Baseline!B$74 + Baseline!B$53*Baseline!B$68/Baseline!B$75 + Baseline!B$54*Baseline!B$60/Baseline!B$76)</f>
        <v>1.093342066493613E-7</v>
      </c>
      <c r="H995" s="40">
        <f>Baseline!B$33 * (C995 * Baseline!B$66*Baseline!B$61/Baseline!B$73 + Baseline!B$52*Baseline!B$62/Baseline!B$74 + Baseline!B$53*Baseline!B$63/Baseline!B$75 + Baseline!B$54*Baseline!B$69/Baseline!B$76)</f>
        <v>1.8228556630900067E-9</v>
      </c>
      <c r="I995" s="40">
        <f>Baseline!B$33 * (C995 * Baseline!B$57*Baseline!B$66/Baseline!B$73 + Baseline!B$67*Baseline!B$52/Baseline!B$74 + Baseline!B$55*Baseline!B$53/Baseline!B$75 + Baseline!B$56*Baseline!B$54/Baseline!B$76)</f>
        <v>3.9734168450458379E-8</v>
      </c>
      <c r="J995" s="1">
        <f>Baseline!B$33 * (C995 * Baseline!B$57*Baseline!B$57/Baseline!B$73 + Baseline!B$67*Baseline!B$67/Baseline!B$74 + Baseline!B$55*Baseline!B$55/Baseline!B$75 + Baseline!B$56*Baseline!B$56/Baseline!B$76)</f>
        <v>1.7949606634347271E-6</v>
      </c>
      <c r="K995" s="40">
        <f>Baseline!B$33 * (C995 * Baseline!B$57*Baseline!B$58/Baseline!B$73 + Baseline!B$67*Baseline!B$59/Baseline!B$74 + Baseline!B$55*Baseline!B$68/Baseline!B$75 + Baseline!B$56*Baseline!B$60/Baseline!B$76)</f>
        <v>1.3929386987603748E-8</v>
      </c>
      <c r="L995" s="1">
        <f>Baseline!B$33 * (C995 * Baseline!B$57*Baseline!B$61/Baseline!B$73 + Baseline!B$67*Baseline!B$62/Baseline!B$74 + Baseline!B$55*Baseline!B$63/Baseline!B$75 + Baseline!B$56*Baseline!B$69/Baseline!B$76)</f>
        <v>1.4629437818014006E-8</v>
      </c>
      <c r="M995" s="40">
        <f>Baseline!B$33 * (C995 * Baseline!B$58*Baseline!B$66/Baseline!B$73 + Baseline!B$59*Baseline!B$52/Baseline!B$74 + Baseline!B$68*Baseline!B$53/Baseline!B$75 + Baseline!B$60*Baseline!B$54/Baseline!B$76)</f>
        <v>1.093342066493613E-7</v>
      </c>
      <c r="N995" s="1">
        <f>Baseline!B$33 * (C995 * Baseline!B$58*Baseline!B$57/Baseline!B$73 + Baseline!B$59*Baseline!B$67/Baseline!B$74 + Baseline!B$68*Baseline!B$55/Baseline!B$75 + Baseline!B$60*Baseline!B$56/Baseline!B$76)</f>
        <v>1.3929386987603748E-8</v>
      </c>
      <c r="O995" s="1">
        <f>Baseline!B$33 * (C995 * Baseline!B$58*Baseline!B$58/Baseline!B$73 + Baseline!B$59*Baseline!B$59/Baseline!B$74 + Baseline!B$68*Baseline!B$68/Baseline!B$75 + Baseline!B$60*Baseline!B$60/Baseline!B$76)</f>
        <v>1.3250172281056867E-6</v>
      </c>
      <c r="P995" s="40">
        <f>Baseline!B$33 * (C995 * Baseline!B$58*Baseline!B$61/Baseline!B$73 + Baseline!B$59*Baseline!B$62/Baseline!B$74 + Baseline!B$68*Baseline!B$63/Baseline!B$75 + Baseline!B$60*Baseline!B$69/Baseline!B$76)</f>
        <v>1.6490172974863149E-9</v>
      </c>
      <c r="Q995" s="40">
        <f>Baseline!B$33 * (C995 * Baseline!B$61*Baseline!B$66/Baseline!B$73 + Baseline!B$62*Baseline!B$52/Baseline!B$74 + Baseline!B$63*Baseline!B$53/Baseline!B$75 + Baseline!B$69*Baseline!B$54/Baseline!B$76)</f>
        <v>1.8228556630900067E-9</v>
      </c>
      <c r="R995" s="40">
        <f>Baseline!B$33 * (C995 * Baseline!B$61*Baseline!B$57/Baseline!B$73 + Baseline!B$62*Baseline!B$67/Baseline!B$74 + Baseline!B$63*Baseline!B$55/Baseline!B$75 + Baseline!B$69*Baseline!B$56/Baseline!B$76)</f>
        <v>1.4629437818014006E-8</v>
      </c>
      <c r="S995" s="40">
        <f>Baseline!B$33 * (C995 * Baseline!B$61*Baseline!B$58/Baseline!B$73 + Baseline!B$62*Baseline!B$59/Baseline!B$74 + Baseline!B$63*Baseline!B$68/Baseline!B$75 + Baseline!B$69*Baseline!B$60/Baseline!B$76)</f>
        <v>1.6490172974863149E-9</v>
      </c>
      <c r="T995" s="40">
        <f>Baseline!B$33 * (C995 * Baseline!B$61*Baseline!B$61/Baseline!B$73 + Baseline!B$62*Baseline!B$62/Baseline!B$74 + Baseline!B$63*Baseline!B$63/Baseline!B$75 + Baseline!B$69*Baseline!B$69/Baseline!B$76)</f>
        <v>9.8551807693510816E-8</v>
      </c>
      <c r="U995" s="40"/>
      <c r="V995" s="40">
        <f>E995 * ( Baseline!B$87 * Baseline!B$7 )</f>
        <v>0.24287000624965163</v>
      </c>
      <c r="W995" s="40">
        <f>F995 * ( Baseline!D$87 * Baseline!B$11 )</f>
        <v>7.3296014034091668E-4</v>
      </c>
      <c r="X995" s="40">
        <f>G995 * ( Baseline!F$87 * Baseline!B$16 )</f>
        <v>3.7976985123512989E-3</v>
      </c>
      <c r="Y995" s="40">
        <f>H995 * ( Baseline!H$87 * Baseline!B$18 )</f>
        <v>6.4104997066070392E-4</v>
      </c>
      <c r="Z995" s="48">
        <f t="shared" si="0"/>
        <v>0.24804171487300453</v>
      </c>
      <c r="AA995" s="40">
        <f>I995 * ( Baseline!B$87 * Baseline!B$7 )</f>
        <v>4.1240093434730753E-4</v>
      </c>
      <c r="AB995" s="1">
        <f>J995 * ( Baseline!D$87 * Baseline!B$11 )</f>
        <v>3.3110913631372724E-2</v>
      </c>
      <c r="AC995" s="1">
        <f>K995 * ( Baseline!F$87 * Baseline!B$16 )</f>
        <v>4.8383405214105806E-4</v>
      </c>
      <c r="AD995" s="1">
        <f>L995 * ( Baseline!F$87 * Baseline!B$16 )</f>
        <v>5.0815015666766329E-4</v>
      </c>
      <c r="AE995" s="48">
        <f t="shared" si="1"/>
        <v>3.4515298774528753E-2</v>
      </c>
      <c r="AF995" s="48">
        <f>M995 * ( Baseline!B$87 * Baseline!B$7 )</f>
        <v>1.134779730813721E-3</v>
      </c>
      <c r="AG995" s="48">
        <f>N995 * ( Baseline!D$87 * Baseline!B$11 )</f>
        <v>2.5694976991972766E-4</v>
      </c>
      <c r="AH995" s="48">
        <f>O995 * ( Baseline!F$87 * Baseline!B$16 )</f>
        <v>4.6024168558287185E-2</v>
      </c>
      <c r="AI995" s="48">
        <f>P995 * ( Baseline!H$87 * Baseline!B$18 )</f>
        <v>5.7991562995210065E-4</v>
      </c>
      <c r="AJ995" s="48">
        <f t="shared" si="2"/>
        <v>4.7995813688972731E-2</v>
      </c>
      <c r="AK995" s="48">
        <f>Q995 * ( Baseline!B$87 * Baseline!B$7 )</f>
        <v>1.8919418927211182E-5</v>
      </c>
      <c r="AL995" s="48">
        <f>R995 * ( Baseline!D$87 * Baseline!B$11 )</f>
        <v>2.6986332454823422E-4</v>
      </c>
      <c r="AM995" s="48">
        <f>S995 * ( Baseline!F$87 * Baseline!B$16 )</f>
        <v>5.7278236422287342E-5</v>
      </c>
      <c r="AN995" s="48">
        <f>T995 * ( Baseline!H$87 * Baseline!B$18 )</f>
        <v>3.4658055878868006E-2</v>
      </c>
      <c r="AO995" s="48">
        <f t="shared" si="3"/>
        <v>3.5004116858765741E-2</v>
      </c>
      <c r="AP995" s="48"/>
      <c r="AQ995" s="48">
        <f>V995 * ( (1-Baseline!B$88-Baseline!B$87) + (1-B995)*Baseline!B$88 )</f>
        <v>7.6489060329987882E-2</v>
      </c>
      <c r="AR995" s="48">
        <f>W995 * ( (1-Baseline!B$88-Baseline!B$87) + (1-B995)*Baseline!B$88 )</f>
        <v>2.308372007714443E-4</v>
      </c>
      <c r="AS995" s="48">
        <f>X995 * ( (1-Baseline!B$88-Baseline!B$87) + (1-B995)*Baseline!B$88 )</f>
        <v>1.1960406108268069E-3</v>
      </c>
      <c r="AT995" s="48">
        <f>Y995 * ( (1-Baseline!B$88-Baseline!B$87) + (1-B995)*Baseline!B$88 )</f>
        <v>2.0189117066189344E-4</v>
      </c>
      <c r="AU995" s="48">
        <f t="shared" si="4"/>
        <v>7.8117829312248019E-2</v>
      </c>
      <c r="AV995" s="48">
        <f>AA995 * ( (1-Baseline!D$88-Baseline!D$87) + (1-B995)*Baseline!D$88 )</f>
        <v>2.710837018567771E-4</v>
      </c>
      <c r="AW995" s="48">
        <f>AB995 * ( (1-Baseline!D$88-Baseline!D$87) + (1-B995)*Baseline!D$88 )</f>
        <v>2.1764812568279626E-2</v>
      </c>
      <c r="AX995" s="48">
        <f>AC995 * ( (1-Baseline!D$88-Baseline!D$87) + (1-B995)*Baseline!D$88 )</f>
        <v>3.1803886707081422E-4</v>
      </c>
      <c r="AY995" s="48">
        <f>AD995 * ( (1-Baseline!D$88-Baseline!D$87) + (1-B995)*Baseline!D$88 )</f>
        <v>3.3402258359716241E-4</v>
      </c>
      <c r="AZ995" s="48">
        <f t="shared" si="5"/>
        <v>2.268795772080438E-2</v>
      </c>
      <c r="BA995" s="48">
        <f>AF995 * ( (1-Baseline!F$88-Baseline!F$87) + (1-Baseline!B$36)*Baseline!F$88 )</f>
        <v>8.1662380724493978E-4</v>
      </c>
      <c r="BB995" s="48">
        <f>AG995 * ( (1-Baseline!F$88-Baseline!F$87) + (1-Baseline!B$36)*Baseline!F$88 )</f>
        <v>1.8490927682687346E-4</v>
      </c>
      <c r="BC995" s="48">
        <f>AH995 * ( (1-Baseline!F$88-Baseline!F$87) + (1-Baseline!B$36)*Baseline!F$88 )</f>
        <v>3.3120464467937323E-2</v>
      </c>
      <c r="BD995" s="48">
        <f>AI995 * ( (1-Baseline!F$88-Baseline!F$87) + (1-Baseline!B$36)*Baseline!F$88 )</f>
        <v>4.173258446136901E-4</v>
      </c>
      <c r="BE995" s="48">
        <f t="shared" si="6"/>
        <v>3.4539323396622822E-2</v>
      </c>
      <c r="BF995" s="48">
        <f>AK995 * ( (1-Baseline!H$88-Baseline!H$87) + (1-Baseline!B$36)*Baseline!H$88 )</f>
        <v>1.4990234004407962E-5</v>
      </c>
      <c r="BG995" s="48">
        <f>AL995 * ( (1-Baseline!H$88-Baseline!H$87) + (1-Baseline!B$36)*Baseline!H$88 )</f>
        <v>2.1381810930605691E-4</v>
      </c>
      <c r="BH995" s="48">
        <f>AM995 * ( (1-Baseline!H$88-Baseline!H$87) + (1-Baseline!B$36)*Baseline!H$88 )</f>
        <v>4.5382692282106701E-5</v>
      </c>
      <c r="BI995" s="48">
        <f>AN995 * ( (1-Baseline!H$88-Baseline!H$87) + (1-Baseline!B$36)*Baseline!H$88 )</f>
        <v>2.7460270833944696E-2</v>
      </c>
      <c r="BJ995" s="48">
        <f t="shared" si="7"/>
        <v>2.7734461869537267E-2</v>
      </c>
      <c r="BK995" s="48"/>
      <c r="BL995" s="48">
        <f t="shared" si="18"/>
        <v>0.97914984329954025</v>
      </c>
      <c r="BM995" s="48">
        <f t="shared" si="19"/>
        <v>2.9549873928108694E-3</v>
      </c>
      <c r="BN995" s="48">
        <f t="shared" si="20"/>
        <v>1.531072511047463E-2</v>
      </c>
      <c r="BO995" s="48">
        <f t="shared" si="21"/>
        <v>2.5844441971743207E-3</v>
      </c>
      <c r="BP995" s="48">
        <f t="shared" si="8"/>
        <v>1</v>
      </c>
      <c r="BQ995" s="48">
        <f t="shared" si="22"/>
        <v>1.1948351861049134E-2</v>
      </c>
      <c r="BR995" s="48">
        <f t="shared" si="23"/>
        <v>0.95931122739715569</v>
      </c>
      <c r="BS995" s="48">
        <f t="shared" si="24"/>
        <v>1.4017959262114601E-2</v>
      </c>
      <c r="BT995" s="48">
        <f t="shared" si="25"/>
        <v>1.4722461479680505E-2</v>
      </c>
      <c r="BU995" s="48">
        <f t="shared" si="9"/>
        <v>0.99999999999999989</v>
      </c>
      <c r="BV995" s="48">
        <f t="shared" si="26"/>
        <v>2.3643306438503868E-2</v>
      </c>
      <c r="BW995" s="48">
        <f t="shared" si="27"/>
        <v>5.3535871187607997E-3</v>
      </c>
      <c r="BX995" s="48">
        <f t="shared" si="28"/>
        <v>0.95892047703446803</v>
      </c>
      <c r="BY995" s="48">
        <f t="shared" si="29"/>
        <v>1.208262940826731E-2</v>
      </c>
      <c r="BZ995" s="48">
        <f t="shared" si="10"/>
        <v>1</v>
      </c>
      <c r="CA995" s="48">
        <f t="shared" si="30"/>
        <v>5.4049125145899451E-4</v>
      </c>
      <c r="CB995" s="48">
        <f t="shared" si="31"/>
        <v>7.7094738780891419E-3</v>
      </c>
      <c r="CC995" s="48">
        <f t="shared" si="32"/>
        <v>1.636328568247929E-3</v>
      </c>
      <c r="CD995" s="48">
        <f t="shared" si="33"/>
        <v>0.99011370630220386</v>
      </c>
      <c r="CE995" s="48">
        <f t="shared" si="11"/>
        <v>0.99999999999999989</v>
      </c>
      <c r="CF995" s="48"/>
      <c r="CG995" s="48">
        <f t="shared" si="34"/>
        <v>0.97914984329954025</v>
      </c>
      <c r="CH995" s="48">
        <f t="shared" si="35"/>
        <v>2.9549873928108694E-3</v>
      </c>
      <c r="CI995" s="48">
        <f t="shared" si="36"/>
        <v>1.531072511047463E-2</v>
      </c>
      <c r="CJ995" s="48">
        <f t="shared" si="37"/>
        <v>2.5844441971743207E-3</v>
      </c>
      <c r="CK995" s="48">
        <f t="shared" si="12"/>
        <v>1</v>
      </c>
      <c r="CL995" s="48">
        <f t="shared" si="38"/>
        <v>1.1948351861049134E-2</v>
      </c>
      <c r="CM995" s="48">
        <f t="shared" si="39"/>
        <v>0.95931122739715569</v>
      </c>
      <c r="CN995" s="48">
        <f t="shared" si="40"/>
        <v>1.4017959262114601E-2</v>
      </c>
      <c r="CO995" s="48">
        <f t="shared" si="41"/>
        <v>1.4722461479680505E-2</v>
      </c>
      <c r="CP995" s="48">
        <f t="shared" si="13"/>
        <v>0.99999999999999989</v>
      </c>
      <c r="CQ995" s="48">
        <f t="shared" si="42"/>
        <v>2.3643306438503868E-2</v>
      </c>
      <c r="CR995" s="48">
        <f t="shared" si="43"/>
        <v>5.3535871187607997E-3</v>
      </c>
      <c r="CS995" s="48">
        <f t="shared" si="44"/>
        <v>0.95892047703446803</v>
      </c>
      <c r="CT995" s="48">
        <f t="shared" si="45"/>
        <v>1.208262940826731E-2</v>
      </c>
      <c r="CU995" s="48">
        <f t="shared" si="14"/>
        <v>1</v>
      </c>
      <c r="CV995" s="48">
        <f t="shared" si="46"/>
        <v>5.4049125145899451E-4</v>
      </c>
      <c r="CW995" s="48">
        <f t="shared" si="47"/>
        <v>7.7094738780891419E-3</v>
      </c>
      <c r="CX995" s="48">
        <f t="shared" si="48"/>
        <v>1.636328568247929E-3</v>
      </c>
      <c r="CY995" s="48">
        <f t="shared" si="49"/>
        <v>0.99011370630220386</v>
      </c>
      <c r="CZ995" s="48">
        <f t="shared" si="15"/>
        <v>0.99999999999999989</v>
      </c>
      <c r="DA995" s="48"/>
      <c r="DB995" s="48">
        <f>(AQ995*Baseline!B$7 + AV995*Baseline!B$11 + BA995*Baseline!B$16 + BF995*Baseline!B$18)</f>
        <v>41100.807857082596</v>
      </c>
      <c r="DC995" s="48">
        <f>(AR995*Baseline!B$7 + AW995*Baseline!B$11 + BB995*Baseline!B$16 + BG995*Baseline!B$18)</f>
        <v>57198.158805762665</v>
      </c>
      <c r="DD995" s="48">
        <f>(AS995*Baseline!B$7 + AX995*Baseline!B$11 + BC995*Baseline!B$16 + BH995*Baseline!B$18)</f>
        <v>114300.09058849668</v>
      </c>
      <c r="DE995" s="48">
        <f>(AT995*Baseline!B$7 + AY995*Baseline!B$11 + BD995*Baseline!B$16 + BI995*Baseline!B$18)</f>
        <v>1259640.5766242091</v>
      </c>
      <c r="DF995" s="48">
        <f t="shared" si="16"/>
        <v>1472239.6338755509</v>
      </c>
      <c r="DG995" s="48"/>
      <c r="DH995" s="48">
        <f t="shared" si="50"/>
        <v>2.791719969451445E-2</v>
      </c>
      <c r="DI995" s="48">
        <f t="shared" si="51"/>
        <v>3.885112008239662E-2</v>
      </c>
      <c r="DJ995" s="48">
        <f t="shared" si="52"/>
        <v>7.7636879186312222E-2</v>
      </c>
      <c r="DK995" s="48">
        <f t="shared" si="53"/>
        <v>0.85559480103677676</v>
      </c>
      <c r="DL995" s="48">
        <f t="shared" si="17"/>
        <v>1</v>
      </c>
      <c r="DM995" s="48"/>
      <c r="DN995" s="48">
        <f>DH995 / (Baseline!B$7/Baseline!B$17)</f>
        <v>2.9799774470450351</v>
      </c>
      <c r="DO995" s="48">
        <f>DI995 / (Baseline!B$11/Baseline!B$17)</f>
        <v>0.93788463395788557</v>
      </c>
      <c r="DP995" s="48">
        <f>DJ995 / (Baseline!B$16/Baseline!B$17)</f>
        <v>1.1997244073105491</v>
      </c>
      <c r="DQ995" s="48">
        <f>DK995 / (Baseline!B$18/Baseline!B$17)</f>
        <v>0.96732545632649392</v>
      </c>
      <c r="DR995" s="71"/>
      <c r="DS995" s="48">
        <f>(AU995*Baseline!B$34)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2.4247205646837203E-2</v>
      </c>
      <c r="DT995" s="48">
        <f>(AZ995*Baseline!B$34) + (Baseline!D$88*(1-Baseline!D$89)*Baseline!B$35) + (Baseline!D$88*Baseline!D$89*((1-Baseline!D$90)*Baseline!B$40 + Baseline!D$90*Baseline!B$41))</f>
        <v>9.8167616581206606E-3</v>
      </c>
      <c r="DU995" s="48">
        <f>(BE995*Baseline!B$34) + (Baseline!F$88*(1-Baseline!F$89)*Baseline!B$35) + (Baseline!F$88*Baseline!F$89*((1-Baseline!F$90)*Baseline!B$40 + Baseline!F$90*Baseline!B$41))</f>
        <v>1.2911538509493427E-2</v>
      </c>
      <c r="DV995" s="48">
        <f>(BJ995*Baseline!B$34) + (Baseline!H$88*(1-Baseline!H$89)*Baseline!B$35) + (Baseline!H$88*Baseline!H$89*((1-Baseline!H$90)*Baseline!B$40 + Baseline!H$90*Baseline!B$41))</f>
        <v>9.3051692804305905E-3</v>
      </c>
      <c r="DW995" s="48">
        <f>( DS995*Baseline!B$7 + DT995*Baseline!B$11 + DU995*Baseline!B$16 + DV995*Baseline!B$18 ) / Baseline!B$17</f>
        <v>9.6997187549807216E-3</v>
      </c>
    </row>
    <row r="996" spans="1:127">
      <c r="A996" s="7" t="s">
        <v>1338</v>
      </c>
      <c r="B996" s="1">
        <f>MIN( MAX( NORMINV( MCrands!B996, (B$5+B$4)/2, (B$5-B$4)/3.29 ), 0 ), 1 )</f>
        <v>0.32608758562617579</v>
      </c>
      <c r="C996" s="1">
        <f>MAX( NORMINV( MCrands!C996, (C$5+C$4)/2, (C$5-C$4)/3.29 ), 0 )</f>
        <v>2.9136434788693997</v>
      </c>
      <c r="D996" s="40"/>
      <c r="E996" s="40">
        <f>Baseline!B$33 * (C996 * Baseline!B$66*Baseline!B$66/Baseline!B$73 + Baseline!B$52*Baseline!B$52/Baseline!B$74 + Baseline!B$53*Baseline!B$53/Baseline!B$75 + Baseline!B$54*Baseline!B$54/Baseline!B$76)</f>
        <v>2.4389998171325702E-5</v>
      </c>
      <c r="F996" s="40">
        <f>Baseline!B$33 * (C996 * Baseline!B$66*Baseline!B$57/Baseline!B$73 + Baseline!B$52*Baseline!B$67/Baseline!B$74 + Baseline!B$53*Baseline!B$55/Baseline!B$75 + Baseline!B$54*Baseline!B$56/Baseline!B$76)</f>
        <v>3.9866547277797419E-8</v>
      </c>
      <c r="G996" s="1">
        <f>Baseline!B$33 * (C996 * Baseline!B$66*Baseline!B$58/Baseline!B$73 + Baseline!B$52*Baseline!B$59/Baseline!B$74 + Baseline!B$53*Baseline!B$68/Baseline!B$75 + Baseline!B$54*Baseline!B$60/Baseline!B$76)</f>
        <v>1.0965963793323645E-7</v>
      </c>
      <c r="H996" s="40">
        <f>Baseline!B$33 * (C996 * Baseline!B$66*Baseline!B$61/Baseline!B$73 + Baseline!B$52*Baseline!B$62/Baseline!B$74 + Baseline!B$53*Baseline!B$63/Baseline!B$75 + Baseline!B$54*Baseline!B$69/Baseline!B$76)</f>
        <v>1.8553987914775208E-9</v>
      </c>
      <c r="I996" s="40">
        <f>Baseline!B$33 * (C996 * Baseline!B$57*Baseline!B$66/Baseline!B$73 + Baseline!B$67*Baseline!B$52/Baseline!B$74 + Baseline!B$55*Baseline!B$53/Baseline!B$75 + Baseline!B$56*Baseline!B$54/Baseline!B$76)</f>
        <v>3.9866547277797419E-8</v>
      </c>
      <c r="J996" s="1">
        <f>Baseline!B$33 * (C996 * Baseline!B$57*Baseline!B$57/Baseline!B$73 + Baseline!B$67*Baseline!B$67/Baseline!B$74 + Baseline!B$55*Baseline!B$55/Baseline!B$75 + Baseline!B$56*Baseline!B$56/Baseline!B$76)</f>
        <v>1.7949606811383484E-6</v>
      </c>
      <c r="K996" s="40">
        <f>Baseline!B$33 * (C996 * Baseline!B$57*Baseline!B$58/Baseline!B$73 + Baseline!B$67*Baseline!B$59/Baseline!B$74 + Baseline!B$55*Baseline!B$68/Baseline!B$75 + Baseline!B$56*Baseline!B$60/Baseline!B$76)</f>
        <v>1.3929430509005807E-8</v>
      </c>
      <c r="L996" s="1">
        <f>Baseline!B$33 * (C996 * Baseline!B$57*Baseline!B$61/Baseline!B$73 + Baseline!B$67*Baseline!B$62/Baseline!B$74 + Baseline!B$55*Baseline!B$63/Baseline!B$75 + Baseline!B$56*Baseline!B$69/Baseline!B$76)</f>
        <v>1.462944217015421E-8</v>
      </c>
      <c r="M996" s="40">
        <f>Baseline!B$33 * (C996 * Baseline!B$58*Baseline!B$66/Baseline!B$73 + Baseline!B$59*Baseline!B$52/Baseline!B$74 + Baseline!B$68*Baseline!B$53/Baseline!B$75 + Baseline!B$60*Baseline!B$54/Baseline!B$76)</f>
        <v>1.0965963793323645E-7</v>
      </c>
      <c r="N996" s="1">
        <f>Baseline!B$33 * (C996 * Baseline!B$58*Baseline!B$57/Baseline!B$73 + Baseline!B$59*Baseline!B$67/Baseline!B$74 + Baseline!B$68*Baseline!B$55/Baseline!B$75 + Baseline!B$60*Baseline!B$56/Baseline!B$76)</f>
        <v>1.3929430509005807E-8</v>
      </c>
      <c r="O996" s="1">
        <f>Baseline!B$33 * (C996 * Baseline!B$58*Baseline!B$58/Baseline!B$73 + Baseline!B$59*Baseline!B$59/Baseline!B$74 + Baseline!B$68*Baseline!B$68/Baseline!B$75 + Baseline!B$60*Baseline!B$60/Baseline!B$76)</f>
        <v>1.3250173350958002E-6</v>
      </c>
      <c r="P996" s="40">
        <f>Baseline!B$33 * (C996 * Baseline!B$58*Baseline!B$61/Baseline!B$73 + Baseline!B$59*Baseline!B$62/Baseline!B$74 + Baseline!B$68*Baseline!B$63/Baseline!B$75 + Baseline!B$60*Baseline!B$69/Baseline!B$76)</f>
        <v>1.6490279964976538E-9</v>
      </c>
      <c r="Q996" s="40">
        <f>Baseline!B$33 * (C996 * Baseline!B$61*Baseline!B$66/Baseline!B$73 + Baseline!B$62*Baseline!B$52/Baseline!B$74 + Baseline!B$63*Baseline!B$53/Baseline!B$75 + Baseline!B$69*Baseline!B$54/Baseline!B$76)</f>
        <v>1.8553987914775208E-9</v>
      </c>
      <c r="R996" s="40">
        <f>Baseline!B$33 * (C996 * Baseline!B$61*Baseline!B$57/Baseline!B$73 + Baseline!B$62*Baseline!B$67/Baseline!B$74 + Baseline!B$63*Baseline!B$55/Baseline!B$75 + Baseline!B$69*Baseline!B$56/Baseline!B$76)</f>
        <v>1.462944217015421E-8</v>
      </c>
      <c r="S996" s="40">
        <f>Baseline!B$33 * (C996 * Baseline!B$61*Baseline!B$58/Baseline!B$73 + Baseline!B$62*Baseline!B$59/Baseline!B$74 + Baseline!B$63*Baseline!B$68/Baseline!B$75 + Baseline!B$69*Baseline!B$60/Baseline!B$76)</f>
        <v>1.6490279964976538E-9</v>
      </c>
      <c r="T996" s="40">
        <f>Baseline!B$33 * (C996 * Baseline!B$61*Baseline!B$61/Baseline!B$73 + Baseline!B$62*Baseline!B$62/Baseline!B$74 + Baseline!B$63*Baseline!B$63/Baseline!B$75 + Baseline!B$69*Baseline!B$69/Baseline!B$76)</f>
        <v>9.8551808763411949E-8</v>
      </c>
      <c r="U996" s="40"/>
      <c r="V996" s="40">
        <f>E996 * ( Baseline!B$87 * Baseline!B$7 )</f>
        <v>0.25314379102018947</v>
      </c>
      <c r="W996" s="40">
        <f>F996 * ( Baseline!D$87 * Baseline!B$11 )</f>
        <v>7.3540207904627963E-4</v>
      </c>
      <c r="X996" s="40">
        <f>G996 * ( Baseline!F$87 * Baseline!B$16 )</f>
        <v>3.8090022931214725E-3</v>
      </c>
      <c r="Y996" s="40">
        <f>H996 * ( Baseline!H$87 * Baseline!B$18 )</f>
        <v>6.5249452544386202E-4</v>
      </c>
      <c r="Z996" s="48">
        <f t="shared" si="0"/>
        <v>0.25834068991780107</v>
      </c>
      <c r="AA996" s="40">
        <f>I996 * ( Baseline!B$87 * Baseline!B$7 )</f>
        <v>4.1377489419625941E-4</v>
      </c>
      <c r="AB996" s="1">
        <f>J996 * ( Baseline!D$87 * Baseline!B$11 )</f>
        <v>3.3110913957944271E-2</v>
      </c>
      <c r="AC996" s="1">
        <f>K996 * ( Baseline!F$87 * Baseline!B$16 )</f>
        <v>4.8383556384694516E-4</v>
      </c>
      <c r="AD996" s="1">
        <f>L996 * ( Baseline!F$87 * Baseline!B$16 )</f>
        <v>5.0815030783825192E-4</v>
      </c>
      <c r="AE996" s="48">
        <f t="shared" si="1"/>
        <v>3.4516674723825726E-2</v>
      </c>
      <c r="AF996" s="48">
        <f>M996 * ( Baseline!B$87 * Baseline!B$7 )</f>
        <v>1.1381573821090611E-3</v>
      </c>
      <c r="AG996" s="48">
        <f>N996 * ( Baseline!D$87 * Baseline!B$11 )</f>
        <v>2.569505727414351E-4</v>
      </c>
      <c r="AH996" s="48">
        <f>O996 * ( Baseline!F$87 * Baseline!B$16 )</f>
        <v>4.6024172274564158E-2</v>
      </c>
      <c r="AI996" s="48">
        <f>P996 * ( Baseline!H$87 * Baseline!B$18 )</f>
        <v>5.7991939251051045E-4</v>
      </c>
      <c r="AJ996" s="48">
        <f t="shared" si="2"/>
        <v>4.7999199621925163E-2</v>
      </c>
      <c r="AK996" s="48">
        <f>Q996 * ( Baseline!B$87 * Baseline!B$7 )</f>
        <v>1.9257184056745189E-5</v>
      </c>
      <c r="AL996" s="48">
        <f>R996 * ( Baseline!D$87 * Baseline!B$11 )</f>
        <v>2.6986340483040494E-4</v>
      </c>
      <c r="AM996" s="48">
        <f>S996 * ( Baseline!F$87 * Baseline!B$16 )</f>
        <v>5.7278608049984572E-5</v>
      </c>
      <c r="AN996" s="48">
        <f>T996 * ( Baseline!H$87 * Baseline!B$18 )</f>
        <v>3.4658056255123845E-2</v>
      </c>
      <c r="AO996" s="48">
        <f t="shared" si="3"/>
        <v>3.5004455452060983E-2</v>
      </c>
      <c r="AP996" s="48"/>
      <c r="AQ996" s="48">
        <f>V996 * ( (1-Baseline!B$88-Baseline!B$87) + (1-B996)*Baseline!B$88 )</f>
        <v>0.17425964150163004</v>
      </c>
      <c r="AR996" s="48">
        <f>W996 * ( (1-Baseline!B$88-Baseline!B$87) + (1-B996)*Baseline!B$88 )</f>
        <v>5.0623758986029178E-4</v>
      </c>
      <c r="AS996" s="48">
        <f>X996 * ( (1-Baseline!B$88-Baseline!B$87) + (1-B996)*Baseline!B$88 )</f>
        <v>2.6220488023950654E-3</v>
      </c>
      <c r="AT996" s="48">
        <f>Y996 * ( (1-Baseline!B$88-Baseline!B$87) + (1-B996)*Baseline!B$88 )</f>
        <v>4.4916551825106859E-4</v>
      </c>
      <c r="AU996" s="48">
        <f t="shared" si="4"/>
        <v>0.17783709341213647</v>
      </c>
      <c r="AV996" s="48">
        <f>AA996 * ( (1-Baseline!D$88-Baseline!D$87) + (1-B996)*Baseline!D$88 )</f>
        <v>3.497685364702902E-4</v>
      </c>
      <c r="AW996" s="48">
        <f>AB996 * ( (1-Baseline!D$88-Baseline!D$87) + (1-B996)*Baseline!D$88 )</f>
        <v>2.7989025140734522E-2</v>
      </c>
      <c r="AX996" s="48">
        <f>AC996 * ( (1-Baseline!D$88-Baseline!D$87) + (1-B996)*Baseline!D$88 )</f>
        <v>4.0899160251795078E-4</v>
      </c>
      <c r="AY996" s="48">
        <f>AD996 * ( (1-Baseline!D$88-Baseline!D$87) + (1-B996)*Baseline!D$88 )</f>
        <v>4.295451270062087E-4</v>
      </c>
      <c r="AZ996" s="48">
        <f t="shared" si="5"/>
        <v>2.9177330406728968E-2</v>
      </c>
      <c r="BA996" s="48">
        <f>AF996 * ( (1-Baseline!F$88-Baseline!F$87) + (1-Baseline!B$36)*Baseline!F$88 )</f>
        <v>8.1905447320190794E-4</v>
      </c>
      <c r="BB996" s="48">
        <f>AG996 * ( (1-Baseline!F$88-Baseline!F$87) + (1-Baseline!B$36)*Baseline!F$88 )</f>
        <v>1.8490985456306444E-4</v>
      </c>
      <c r="BC996" s="48">
        <f>AH996 * ( (1-Baseline!F$88-Baseline!F$87) + (1-Baseline!B$36)*Baseline!F$88 )</f>
        <v>3.3120467142289153E-2</v>
      </c>
      <c r="BD996" s="48">
        <f>AI996 * ( (1-Baseline!F$88-Baseline!F$87) + (1-Baseline!B$36)*Baseline!F$88 )</f>
        <v>4.173285522711237E-4</v>
      </c>
      <c r="BE996" s="48">
        <f t="shared" si="6"/>
        <v>3.4541760022325251E-2</v>
      </c>
      <c r="BF996" s="48">
        <f>AK996 * ( (1-Baseline!H$88-Baseline!H$87) + (1-Baseline!B$36)*Baseline!H$88 )</f>
        <v>1.5257852071840346E-5</v>
      </c>
      <c r="BG996" s="48">
        <f>AL996 * ( (1-Baseline!H$88-Baseline!H$87) + (1-Baseline!B$36)*Baseline!H$88 )</f>
        <v>2.1381817291522641E-4</v>
      </c>
      <c r="BH996" s="48">
        <f>AM996 * ( (1-Baseline!H$88-Baseline!H$87) + (1-Baseline!B$36)*Baseline!H$88 )</f>
        <v>4.538298673016377E-5</v>
      </c>
      <c r="BI996" s="48">
        <f>AN996 * ( (1-Baseline!H$88-Baseline!H$87) + (1-Baseline!B$36)*Baseline!H$88 )</f>
        <v>2.7460271132059722E-2</v>
      </c>
      <c r="BJ996" s="48">
        <f t="shared" si="7"/>
        <v>2.7734730143776951E-2</v>
      </c>
      <c r="BK996" s="48"/>
      <c r="BL996" s="48">
        <f t="shared" si="18"/>
        <v>0.97988354486757334</v>
      </c>
      <c r="BM996" s="48">
        <f t="shared" si="19"/>
        <v>2.8466366613802501E-3</v>
      </c>
      <c r="BN996" s="48">
        <f t="shared" si="20"/>
        <v>1.4744105136257948E-2</v>
      </c>
      <c r="BO996" s="48">
        <f t="shared" si="21"/>
        <v>2.5257133347885421E-3</v>
      </c>
      <c r="BP996" s="48">
        <f t="shared" si="8"/>
        <v>1</v>
      </c>
      <c r="BQ996" s="48">
        <f t="shared" si="22"/>
        <v>1.1987681244121822E-2</v>
      </c>
      <c r="BR996" s="48">
        <f t="shared" si="23"/>
        <v>0.95927299552667789</v>
      </c>
      <c r="BS996" s="48">
        <f t="shared" si="24"/>
        <v>1.401744425609369E-2</v>
      </c>
      <c r="BT996" s="48">
        <f t="shared" si="25"/>
        <v>1.4721878973106655E-2</v>
      </c>
      <c r="BU996" s="48">
        <f t="shared" si="9"/>
        <v>1</v>
      </c>
      <c r="BV996" s="48">
        <f t="shared" si="26"/>
        <v>2.3712007514166369E-2</v>
      </c>
      <c r="BW996" s="48">
        <f t="shared" si="27"/>
        <v>5.353226194714812E-3</v>
      </c>
      <c r="BX996" s="48">
        <f t="shared" si="28"/>
        <v>0.95885291082106194</v>
      </c>
      <c r="BY996" s="48">
        <f t="shared" si="29"/>
        <v>1.2081855470056918E-2</v>
      </c>
      <c r="BZ996" s="48">
        <f t="shared" si="10"/>
        <v>1</v>
      </c>
      <c r="CA996" s="48">
        <f t="shared" si="30"/>
        <v>5.5013522730322517E-4</v>
      </c>
      <c r="CB996" s="48">
        <f t="shared" si="31"/>
        <v>7.709401598890349E-3</v>
      </c>
      <c r="CC996" s="48">
        <f t="shared" si="32"/>
        <v>1.6363233568489105E-3</v>
      </c>
      <c r="CD996" s="48">
        <f t="shared" si="33"/>
        <v>0.99010413981695744</v>
      </c>
      <c r="CE996" s="48">
        <f t="shared" si="11"/>
        <v>0.99999999999999989</v>
      </c>
      <c r="CF996" s="48"/>
      <c r="CG996" s="48">
        <f t="shared" si="34"/>
        <v>0.97988354486757334</v>
      </c>
      <c r="CH996" s="48">
        <f t="shared" si="35"/>
        <v>2.8466366613802501E-3</v>
      </c>
      <c r="CI996" s="48">
        <f t="shared" si="36"/>
        <v>1.4744105136257948E-2</v>
      </c>
      <c r="CJ996" s="48">
        <f t="shared" si="37"/>
        <v>2.5257133347885421E-3</v>
      </c>
      <c r="CK996" s="48">
        <f t="shared" si="12"/>
        <v>1</v>
      </c>
      <c r="CL996" s="48">
        <f t="shared" si="38"/>
        <v>1.1987681244121822E-2</v>
      </c>
      <c r="CM996" s="48">
        <f t="shared" si="39"/>
        <v>0.95927299552667789</v>
      </c>
      <c r="CN996" s="48">
        <f t="shared" si="40"/>
        <v>1.401744425609369E-2</v>
      </c>
      <c r="CO996" s="48">
        <f t="shared" si="41"/>
        <v>1.4721878973106655E-2</v>
      </c>
      <c r="CP996" s="48">
        <f t="shared" si="13"/>
        <v>1</v>
      </c>
      <c r="CQ996" s="48">
        <f t="shared" si="42"/>
        <v>2.3712007514166369E-2</v>
      </c>
      <c r="CR996" s="48">
        <f t="shared" si="43"/>
        <v>5.353226194714812E-3</v>
      </c>
      <c r="CS996" s="48">
        <f t="shared" si="44"/>
        <v>0.95885291082106194</v>
      </c>
      <c r="CT996" s="48">
        <f t="shared" si="45"/>
        <v>1.2081855470056918E-2</v>
      </c>
      <c r="CU996" s="48">
        <f t="shared" si="14"/>
        <v>1</v>
      </c>
      <c r="CV996" s="48">
        <f t="shared" si="46"/>
        <v>5.5013522730322517E-4</v>
      </c>
      <c r="CW996" s="48">
        <f t="shared" si="47"/>
        <v>7.709401598890349E-3</v>
      </c>
      <c r="CX996" s="48">
        <f t="shared" si="48"/>
        <v>1.6363233568489105E-3</v>
      </c>
      <c r="CY996" s="48">
        <f t="shared" si="49"/>
        <v>0.99010413981695744</v>
      </c>
      <c r="CZ996" s="48">
        <f t="shared" si="15"/>
        <v>0.99999999999999989</v>
      </c>
      <c r="DA996" s="48"/>
      <c r="DB996" s="48">
        <f>(AQ996*Baseline!B$7 + AV996*Baseline!B$11 + BA996*Baseline!B$16 + BF996*Baseline!B$18)</f>
        <v>88708.681244605221</v>
      </c>
      <c r="DC996" s="48">
        <f>(AR996*Baseline!B$7 + AW996*Baseline!B$11 + BB996*Baseline!B$16 + BG996*Baseline!B$18)</f>
        <v>70679.892811820973</v>
      </c>
      <c r="DD996" s="48">
        <f>(AS996*Baseline!B$7 + AX996*Baseline!B$11 + BC996*Baseline!B$16 + BH996*Baseline!B$18)</f>
        <v>115186.78005662495</v>
      </c>
      <c r="DE996" s="48">
        <f>(AT996*Baseline!B$7 + AY996*Baseline!B$11 + BD996*Baseline!B$16 + BI996*Baseline!B$18)</f>
        <v>1259965.3806574449</v>
      </c>
      <c r="DF996" s="48">
        <f t="shared" si="16"/>
        <v>1534540.7347704961</v>
      </c>
      <c r="DG996" s="48"/>
      <c r="DH996" s="48">
        <f t="shared" si="50"/>
        <v>5.780796770955212E-2</v>
      </c>
      <c r="DI996" s="48">
        <f t="shared" si="51"/>
        <v>4.6059313519879783E-2</v>
      </c>
      <c r="DJ996" s="48">
        <f t="shared" si="52"/>
        <v>7.5062706024452405E-2</v>
      </c>
      <c r="DK996" s="48">
        <f t="shared" si="53"/>
        <v>0.82107001274611568</v>
      </c>
      <c r="DL996" s="48">
        <f t="shared" si="17"/>
        <v>1</v>
      </c>
      <c r="DM996" s="48"/>
      <c r="DN996" s="48">
        <f>DH996 / (Baseline!B$7/Baseline!B$17)</f>
        <v>6.1706203315163526</v>
      </c>
      <c r="DO996" s="48">
        <f>DI996 / (Baseline!B$11/Baseline!B$17)</f>
        <v>1.1118938735698647</v>
      </c>
      <c r="DP996" s="48">
        <f>DJ996 / (Baseline!B$16/Baseline!B$17)</f>
        <v>1.1599456526350072</v>
      </c>
      <c r="DQ996" s="48">
        <f>DK996 / (Baseline!B$18/Baseline!B$17)</f>
        <v>0.92829213524112675</v>
      </c>
      <c r="DR996" s="71"/>
      <c r="DS996" s="48">
        <f>(AU996*Baseline!B$34)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3.9205095261820477E-2</v>
      </c>
      <c r="DT996" s="48">
        <f>(AZ996*Baseline!B$34) + (Baseline!D$88*(1-Baseline!D$89)*Baseline!B$35) + (Baseline!D$88*Baseline!D$89*((1-Baseline!D$90)*Baseline!B$40 + Baseline!D$90*Baseline!B$41))</f>
        <v>1.0790167561009348E-2</v>
      </c>
      <c r="DU996" s="48">
        <f>(BE996*Baseline!B$34) + (Baseline!F$88*(1-Baseline!F$89)*Baseline!B$35) + (Baseline!F$88*Baseline!F$89*((1-Baseline!F$90)*Baseline!B$40 + Baseline!F$90*Baseline!B$41))</f>
        <v>1.291190400334879E-2</v>
      </c>
      <c r="DV996" s="48">
        <f>(BJ996*Baseline!B$34) + (Baseline!H$88*(1-Baseline!H$89)*Baseline!B$35) + (Baseline!H$88*Baseline!H$89*((1-Baseline!H$90)*Baseline!B$40 + Baseline!H$90*Baseline!B$41))</f>
        <v>9.3052095215665435E-3</v>
      </c>
      <c r="DW996" s="48">
        <f>( DS996*Baseline!B$7 + DT996*Baseline!B$11 + DU996*Baseline!B$16 + DV996*Baseline!B$18 ) / Baseline!B$17</f>
        <v>9.8802299399909227E-3</v>
      </c>
    </row>
    <row r="997" spans="1:127">
      <c r="A997" s="7" t="s">
        <v>1339</v>
      </c>
      <c r="B997" s="1">
        <f>MIN( MAX( NORMINV( MCrands!B997, (B$5+B$4)/2, (B$5-B$4)/3.29 ), 0 ), 1 )</f>
        <v>0.51728745914584051</v>
      </c>
      <c r="C997" s="1">
        <f>MAX( NORMINV( MCrands!C997, (C$5+C$4)/2, (C$5-C$4)/3.29 ), 0 )</f>
        <v>2.6531891073000682</v>
      </c>
      <c r="D997" s="40"/>
      <c r="E997" s="40">
        <f>Baseline!B$33 * (C997 * Baseline!B$66*Baseline!B$66/Baseline!B$73 + Baseline!B$52*Baseline!B$52/Baseline!B$74 + Baseline!B$53*Baseline!B$53/Baseline!B$75 + Baseline!B$54*Baseline!B$54/Baseline!B$76)</f>
        <v>2.2210504860332331E-5</v>
      </c>
      <c r="F997" s="40">
        <f>Baseline!B$33 * (C997 * Baseline!B$66*Baseline!B$57/Baseline!B$73 + Baseline!B$52*Baseline!B$67/Baseline!B$74 + Baseline!B$53*Baseline!B$55/Baseline!B$75 + Baseline!B$54*Baseline!B$56/Baseline!B$76)</f>
        <v>3.957507374907881E-8</v>
      </c>
      <c r="G997" s="1">
        <f>Baseline!B$33 * (C997 * Baseline!B$66*Baseline!B$58/Baseline!B$73 + Baseline!B$52*Baseline!B$59/Baseline!B$74 + Baseline!B$53*Baseline!B$68/Baseline!B$75 + Baseline!B$54*Baseline!B$60/Baseline!B$76)</f>
        <v>1.089430988418032E-7</v>
      </c>
      <c r="H997" s="40">
        <f>Baseline!B$33 * (C997 * Baseline!B$66*Baseline!B$61/Baseline!B$73 + Baseline!B$52*Baseline!B$62/Baseline!B$74 + Baseline!B$53*Baseline!B$63/Baseline!B$75 + Baseline!B$54*Baseline!B$69/Baseline!B$76)</f>
        <v>1.7837448823341971E-9</v>
      </c>
      <c r="I997" s="40">
        <f>Baseline!B$33 * (C997 * Baseline!B$57*Baseline!B$66/Baseline!B$73 + Baseline!B$67*Baseline!B$52/Baseline!B$74 + Baseline!B$55*Baseline!B$53/Baseline!B$75 + Baseline!B$56*Baseline!B$54/Baseline!B$76)</f>
        <v>3.957507374907881E-8</v>
      </c>
      <c r="J997" s="1">
        <f>Baseline!B$33 * (C997 * Baseline!B$57*Baseline!B$57/Baseline!B$73 + Baseline!B$67*Baseline!B$67/Baseline!B$74 + Baseline!B$55*Baseline!B$55/Baseline!B$75 + Baseline!B$56*Baseline!B$56/Baseline!B$76)</f>
        <v>1.794960642158271E-6</v>
      </c>
      <c r="K997" s="40">
        <f>Baseline!B$33 * (C997 * Baseline!B$57*Baseline!B$58/Baseline!B$73 + Baseline!B$67*Baseline!B$59/Baseline!B$74 + Baseline!B$55*Baseline!B$68/Baseline!B$75 + Baseline!B$56*Baseline!B$60/Baseline!B$76)</f>
        <v>1.3929334682982211E-8</v>
      </c>
      <c r="L997" s="1">
        <f>Baseline!B$33 * (C997 * Baseline!B$57*Baseline!B$61/Baseline!B$73 + Baseline!B$67*Baseline!B$62/Baseline!B$74 + Baseline!B$55*Baseline!B$63/Baseline!B$75 + Baseline!B$56*Baseline!B$69/Baseline!B$76)</f>
        <v>1.4629432587551852E-8</v>
      </c>
      <c r="M997" s="40">
        <f>Baseline!B$33 * (C997 * Baseline!B$58*Baseline!B$66/Baseline!B$73 + Baseline!B$59*Baseline!B$52/Baseline!B$74 + Baseline!B$68*Baseline!B$53/Baseline!B$75 + Baseline!B$60*Baseline!B$54/Baseline!B$76)</f>
        <v>1.089430988418032E-7</v>
      </c>
      <c r="N997" s="1">
        <f>Baseline!B$33 * (C997 * Baseline!B$58*Baseline!B$57/Baseline!B$73 + Baseline!B$59*Baseline!B$67/Baseline!B$74 + Baseline!B$68*Baseline!B$55/Baseline!B$75 + Baseline!B$60*Baseline!B$56/Baseline!B$76)</f>
        <v>1.3929334682982211E-8</v>
      </c>
      <c r="O997" s="1">
        <f>Baseline!B$33 * (C997 * Baseline!B$58*Baseline!B$58/Baseline!B$73 + Baseline!B$59*Baseline!B$59/Baseline!B$74 + Baseline!B$68*Baseline!B$68/Baseline!B$75 + Baseline!B$60*Baseline!B$60/Baseline!B$76)</f>
        <v>1.3250170995234921E-6</v>
      </c>
      <c r="P997" s="40">
        <f>Baseline!B$33 * (C997 * Baseline!B$58*Baseline!B$61/Baseline!B$73 + Baseline!B$59*Baseline!B$62/Baseline!B$74 + Baseline!B$68*Baseline!B$63/Baseline!B$75 + Baseline!B$60*Baseline!B$69/Baseline!B$76)</f>
        <v>1.6490044392668532E-9</v>
      </c>
      <c r="Q997" s="40">
        <f>Baseline!B$33 * (C997 * Baseline!B$61*Baseline!B$66/Baseline!B$73 + Baseline!B$62*Baseline!B$52/Baseline!B$74 + Baseline!B$63*Baseline!B$53/Baseline!B$75 + Baseline!B$69*Baseline!B$54/Baseline!B$76)</f>
        <v>1.7837448823341971E-9</v>
      </c>
      <c r="R997" s="40">
        <f>Baseline!B$33 * (C997 * Baseline!B$61*Baseline!B$57/Baseline!B$73 + Baseline!B$62*Baseline!B$67/Baseline!B$74 + Baseline!B$63*Baseline!B$55/Baseline!B$75 + Baseline!B$69*Baseline!B$56/Baseline!B$76)</f>
        <v>1.4629432587551852E-8</v>
      </c>
      <c r="S997" s="40">
        <f>Baseline!B$33 * (C997 * Baseline!B$61*Baseline!B$58/Baseline!B$73 + Baseline!B$62*Baseline!B$59/Baseline!B$74 + Baseline!B$63*Baseline!B$68/Baseline!B$75 + Baseline!B$69*Baseline!B$60/Baseline!B$76)</f>
        <v>1.6490044392668532E-9</v>
      </c>
      <c r="T997" s="40">
        <f>Baseline!B$33 * (C997 * Baseline!B$61*Baseline!B$61/Baseline!B$73 + Baseline!B$62*Baseline!B$62/Baseline!B$74 + Baseline!B$63*Baseline!B$63/Baseline!B$75 + Baseline!B$69*Baseline!B$69/Baseline!B$76)</f>
        <v>9.8551806407688861E-8</v>
      </c>
      <c r="U997" s="40"/>
      <c r="V997" s="40">
        <f>E997 * ( Baseline!B$87 * Baseline!B$7 )</f>
        <v>0.23052282994538928</v>
      </c>
      <c r="W997" s="40">
        <f>F997 * ( Baseline!D$87 * Baseline!B$11 )</f>
        <v>7.3002538470871923E-4</v>
      </c>
      <c r="X997" s="40">
        <f>G997 * ( Baseline!F$87 * Baseline!B$16 )</f>
        <v>3.7841134726418527E-3</v>
      </c>
      <c r="Y997" s="40">
        <f>H997 * ( Baseline!H$87 * Baseline!B$18 )</f>
        <v>6.2729574679992479E-4</v>
      </c>
      <c r="Z997" s="48">
        <f t="shared" si="0"/>
        <v>0.23566426454953979</v>
      </c>
      <c r="AA997" s="40">
        <f>I997 * ( Baseline!B$87 * Baseline!B$7 )</f>
        <v>4.1074969044168898E-4</v>
      </c>
      <c r="AB997" s="1">
        <f>J997 * ( Baseline!D$87 * Baseline!B$11 )</f>
        <v>3.3110913238894542E-2</v>
      </c>
      <c r="AC997" s="1">
        <f>K997 * ( Baseline!F$87 * Baseline!B$16 )</f>
        <v>4.8383223535206321E-4</v>
      </c>
      <c r="AD997" s="1">
        <f>L997 * ( Baseline!F$87 * Baseline!B$16 )</f>
        <v>5.0814997498876383E-4</v>
      </c>
      <c r="AE997" s="48">
        <f t="shared" si="1"/>
        <v>3.4513645139677057E-2</v>
      </c>
      <c r="AF997" s="48">
        <f>M997 * ( Baseline!B$87 * Baseline!B$7 )</f>
        <v>1.1307204228790755E-3</v>
      </c>
      <c r="AG997" s="48">
        <f>N997 * ( Baseline!D$87 * Baseline!B$11 )</f>
        <v>2.5694880507752164E-4</v>
      </c>
      <c r="AH997" s="48">
        <f>O997 * ( Baseline!F$87 * Baseline!B$16 )</f>
        <v>4.6024164092014236E-2</v>
      </c>
      <c r="AI997" s="48">
        <f>P997 * ( Baseline!H$87 * Baseline!B$18 )</f>
        <v>5.7991110805748474E-4</v>
      </c>
      <c r="AJ997" s="48">
        <f t="shared" si="2"/>
        <v>4.7991744428028317E-2</v>
      </c>
      <c r="AK997" s="48">
        <f>Q997 * ( Baseline!B$87 * Baseline!B$7 )</f>
        <v>1.8513488133746633E-5</v>
      </c>
      <c r="AL997" s="48">
        <f>R997 * ( Baseline!D$87 * Baseline!B$11 )</f>
        <v>2.6986322806401365E-4</v>
      </c>
      <c r="AM997" s="48">
        <f>S997 * ( Baseline!F$87 * Baseline!B$16 )</f>
        <v>5.727778979499276E-5</v>
      </c>
      <c r="AN997" s="48">
        <f>T997 * ( Baseline!H$87 * Baseline!B$18 )</f>
        <v>3.465805542667854E-2</v>
      </c>
      <c r="AO997" s="48">
        <f t="shared" si="3"/>
        <v>3.5003709932671295E-2</v>
      </c>
      <c r="AP997" s="48"/>
      <c r="AQ997" s="48">
        <f>V997 * ( (1-Baseline!B$88-Baseline!B$87) + (1-B997)*Baseline!B$88 )</f>
        <v>0.11946019499453035</v>
      </c>
      <c r="AR997" s="48">
        <f>W997 * ( (1-Baseline!B$88-Baseline!B$87) + (1-B997)*Baseline!B$88 )</f>
        <v>3.7830949250848773E-4</v>
      </c>
      <c r="AS997" s="48">
        <f>X997 * ( (1-Baseline!B$88-Baseline!B$87) + (1-B997)*Baseline!B$88 )</f>
        <v>1.9609811897169393E-3</v>
      </c>
      <c r="AT997" s="48">
        <f>Y997 * ( (1-Baseline!B$88-Baseline!B$87) + (1-B997)*Baseline!B$88 )</f>
        <v>3.2507353935274459E-4</v>
      </c>
      <c r="AU997" s="48">
        <f t="shared" si="4"/>
        <v>0.12212455921610851</v>
      </c>
      <c r="AV997" s="48">
        <f>AA997 * ( (1-Baseline!D$88-Baseline!D$87) + (1-B997)*Baseline!D$88 )</f>
        <v>3.1202748856072794E-4</v>
      </c>
      <c r="AW997" s="48">
        <f>AB997 * ( (1-Baseline!D$88-Baseline!D$87) + (1-B997)*Baseline!D$88 )</f>
        <v>2.5152825047231799E-2</v>
      </c>
      <c r="AX997" s="48">
        <f>AC997 * ( (1-Baseline!D$88-Baseline!D$87) + (1-B997)*Baseline!D$88 )</f>
        <v>3.6754490823666066E-4</v>
      </c>
      <c r="AY997" s="48">
        <f>AD997 * ( (1-Baseline!D$88-Baseline!D$87) + (1-B997)*Baseline!D$88 )</f>
        <v>3.8601796714062236E-4</v>
      </c>
      <c r="AZ997" s="48">
        <f t="shared" si="5"/>
        <v>2.6218415411169812E-2</v>
      </c>
      <c r="BA997" s="48">
        <f>AF997 * ( (1-Baseline!F$88-Baseline!F$87) + (1-Baseline!B$36)*Baseline!F$88 )</f>
        <v>8.1370259935731489E-4</v>
      </c>
      <c r="BB997" s="48">
        <f>AG997 * ( (1-Baseline!F$88-Baseline!F$87) + (1-Baseline!B$36)*Baseline!F$88 )</f>
        <v>1.8490858249554706E-4</v>
      </c>
      <c r="BC997" s="48">
        <f>AH997 * ( (1-Baseline!F$88-Baseline!F$87) + (1-Baseline!B$36)*Baseline!F$88 )</f>
        <v>3.3120461253864392E-2</v>
      </c>
      <c r="BD997" s="48">
        <f>AI997 * ( (1-Baseline!F$88-Baseline!F$87) + (1-Baseline!B$36)*Baseline!F$88 )</f>
        <v>4.1732259051362387E-4</v>
      </c>
      <c r="BE997" s="48">
        <f t="shared" si="6"/>
        <v>3.4536395026230876E-2</v>
      </c>
      <c r="BF997" s="48">
        <f>AK997 * ( (1-Baseline!H$88-Baseline!H$87) + (1-Baseline!B$36)*Baseline!H$88 )</f>
        <v>1.466860691813013E-5</v>
      </c>
      <c r="BG997" s="48">
        <f>AL997 * ( (1-Baseline!H$88-Baseline!H$87) + (1-Baseline!B$36)*Baseline!H$88 )</f>
        <v>2.1381803285967928E-4</v>
      </c>
      <c r="BH997" s="48">
        <f>AM997 * ( (1-Baseline!H$88-Baseline!H$87) + (1-Baseline!B$36)*Baseline!H$88 )</f>
        <v>4.5382338410368657E-5</v>
      </c>
      <c r="BI997" s="48">
        <f>AN997 * ( (1-Baseline!H$88-Baseline!H$87) + (1-Baseline!B$36)*Baseline!H$88 )</f>
        <v>2.7460270475665939E-2</v>
      </c>
      <c r="BJ997" s="48">
        <f t="shared" si="7"/>
        <v>2.7734139453854119E-2</v>
      </c>
      <c r="BK997" s="48"/>
      <c r="BL997" s="48">
        <f t="shared" si="18"/>
        <v>0.97818322343449871</v>
      </c>
      <c r="BM997" s="48">
        <f t="shared" si="19"/>
        <v>3.0977347630712086E-3</v>
      </c>
      <c r="BN997" s="48">
        <f t="shared" si="20"/>
        <v>1.6057222251642574E-2</v>
      </c>
      <c r="BO997" s="48">
        <f t="shared" si="21"/>
        <v>2.6618195507875095E-3</v>
      </c>
      <c r="BP997" s="48">
        <f t="shared" si="8"/>
        <v>0.99999999999999989</v>
      </c>
      <c r="BQ997" s="48">
        <f t="shared" si="22"/>
        <v>1.1901081116740379E-2</v>
      </c>
      <c r="BR997" s="48">
        <f t="shared" si="23"/>
        <v>0.95935717901990225</v>
      </c>
      <c r="BS997" s="48">
        <f t="shared" si="24"/>
        <v>1.4018578257787302E-2</v>
      </c>
      <c r="BT997" s="48">
        <f t="shared" si="25"/>
        <v>1.4723161605570086E-2</v>
      </c>
      <c r="BU997" s="48">
        <f t="shared" si="9"/>
        <v>1</v>
      </c>
      <c r="BV997" s="48">
        <f t="shared" si="26"/>
        <v>2.3560727711716765E-2</v>
      </c>
      <c r="BW997" s="48">
        <f t="shared" si="27"/>
        <v>5.3540209496418601E-3</v>
      </c>
      <c r="BX997" s="48">
        <f t="shared" si="28"/>
        <v>0.95900169165626392</v>
      </c>
      <c r="BY997" s="48">
        <f t="shared" si="29"/>
        <v>1.2083559682377431E-2</v>
      </c>
      <c r="BZ997" s="48">
        <f t="shared" si="10"/>
        <v>1</v>
      </c>
      <c r="CA997" s="48">
        <f t="shared" si="30"/>
        <v>5.2890074136018256E-4</v>
      </c>
      <c r="CB997" s="48">
        <f t="shared" si="31"/>
        <v>7.7095607460777272E-3</v>
      </c>
      <c r="CC997" s="48">
        <f t="shared" si="32"/>
        <v>1.6363348315125757E-3</v>
      </c>
      <c r="CD997" s="48">
        <f t="shared" si="33"/>
        <v>0.99012520368104939</v>
      </c>
      <c r="CE997" s="48">
        <f t="shared" si="11"/>
        <v>0.99999999999999989</v>
      </c>
      <c r="CF997" s="48"/>
      <c r="CG997" s="48">
        <f t="shared" si="34"/>
        <v>0.97818322343449871</v>
      </c>
      <c r="CH997" s="48">
        <f t="shared" si="35"/>
        <v>3.0977347630712086E-3</v>
      </c>
      <c r="CI997" s="48">
        <f t="shared" si="36"/>
        <v>1.6057222251642574E-2</v>
      </c>
      <c r="CJ997" s="48">
        <f t="shared" si="37"/>
        <v>2.6618195507875095E-3</v>
      </c>
      <c r="CK997" s="48">
        <f t="shared" si="12"/>
        <v>0.99999999999999989</v>
      </c>
      <c r="CL997" s="48">
        <f t="shared" si="38"/>
        <v>1.1901081116740379E-2</v>
      </c>
      <c r="CM997" s="48">
        <f t="shared" si="39"/>
        <v>0.95935717901990225</v>
      </c>
      <c r="CN997" s="48">
        <f t="shared" si="40"/>
        <v>1.4018578257787302E-2</v>
      </c>
      <c r="CO997" s="48">
        <f t="shared" si="41"/>
        <v>1.4723161605570086E-2</v>
      </c>
      <c r="CP997" s="48">
        <f t="shared" si="13"/>
        <v>1</v>
      </c>
      <c r="CQ997" s="48">
        <f t="shared" si="42"/>
        <v>2.3560727711716765E-2</v>
      </c>
      <c r="CR997" s="48">
        <f t="shared" si="43"/>
        <v>5.3540209496418601E-3</v>
      </c>
      <c r="CS997" s="48">
        <f t="shared" si="44"/>
        <v>0.95900169165626392</v>
      </c>
      <c r="CT997" s="48">
        <f t="shared" si="45"/>
        <v>1.2083559682377431E-2</v>
      </c>
      <c r="CU997" s="48">
        <f t="shared" si="14"/>
        <v>1</v>
      </c>
      <c r="CV997" s="48">
        <f t="shared" si="46"/>
        <v>5.2890074136018256E-4</v>
      </c>
      <c r="CW997" s="48">
        <f t="shared" si="47"/>
        <v>7.7095607460777272E-3</v>
      </c>
      <c r="CX997" s="48">
        <f t="shared" si="48"/>
        <v>1.6363348315125757E-3</v>
      </c>
      <c r="CY997" s="48">
        <f t="shared" si="49"/>
        <v>0.99012520368104939</v>
      </c>
      <c r="CZ997" s="48">
        <f t="shared" si="15"/>
        <v>0.99999999999999989</v>
      </c>
      <c r="DA997" s="48"/>
      <c r="DB997" s="48">
        <f>(AQ997*Baseline!B$7 + AV997*Baseline!B$11 + BA997*Baseline!B$16 + BF997*Baseline!B$18)</f>
        <v>62005.1001627554</v>
      </c>
      <c r="DC997" s="48">
        <f>(AR997*Baseline!B$7 + AW997*Baseline!B$11 + BB997*Baseline!B$16 + BG997*Baseline!B$18)</f>
        <v>64535.452754358048</v>
      </c>
      <c r="DD997" s="48">
        <f>(AS997*Baseline!B$7 + AX997*Baseline!B$11 + BC997*Baseline!B$16 + BH997*Baseline!B$18)</f>
        <v>114777.22817603414</v>
      </c>
      <c r="DE997" s="48">
        <f>(AT997*Baseline!B$7 + AY997*Baseline!B$11 + BD997*Baseline!B$16 + BI997*Baseline!B$18)</f>
        <v>1259811.7996730537</v>
      </c>
      <c r="DF997" s="48">
        <f t="shared" si="16"/>
        <v>1501129.5807662013</v>
      </c>
      <c r="DG997" s="48"/>
      <c r="DH997" s="48">
        <f t="shared" si="50"/>
        <v>4.1305628079827045E-2</v>
      </c>
      <c r="DI997" s="48">
        <f t="shared" si="51"/>
        <v>4.2991260435636801E-2</v>
      </c>
      <c r="DJ997" s="48">
        <f t="shared" si="52"/>
        <v>7.646057318879157E-2</v>
      </c>
      <c r="DK997" s="48">
        <f t="shared" si="53"/>
        <v>0.83924253829574458</v>
      </c>
      <c r="DL997" s="48">
        <f t="shared" si="17"/>
        <v>1</v>
      </c>
      <c r="DM997" s="48"/>
      <c r="DN997" s="48">
        <f>DH997 / (Baseline!B$7/Baseline!B$17)</f>
        <v>4.4091041172048886</v>
      </c>
      <c r="DO997" s="48">
        <f>DI997 / (Baseline!B$11/Baseline!B$17)</f>
        <v>1.0378296036652661</v>
      </c>
      <c r="DP997" s="48">
        <f>DJ997 / (Baseline!B$16/Baseline!B$17)</f>
        <v>1.1815469247728414</v>
      </c>
      <c r="DQ997" s="48">
        <f>DK997 / (Baseline!B$18/Baseline!B$17)</f>
        <v>0.94883777968473293</v>
      </c>
      <c r="DR997" s="71"/>
      <c r="DS997" s="48">
        <f>(AU997*Baseline!B$34)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3.0848215132416278E-2</v>
      </c>
      <c r="DT997" s="48">
        <f>(AZ997*Baseline!B$34) + (Baseline!D$88*(1-Baseline!D$89)*Baseline!B$35) + (Baseline!D$88*Baseline!D$89*((1-Baseline!D$90)*Baseline!B$40 + Baseline!D$90*Baseline!B$41))</f>
        <v>1.0346330311675474E-2</v>
      </c>
      <c r="DU997" s="48">
        <f>(BE997*Baseline!B$34) + (Baseline!F$88*(1-Baseline!F$89)*Baseline!B$35) + (Baseline!F$88*Baseline!F$89*((1-Baseline!F$90)*Baseline!B$40 + Baseline!F$90*Baseline!B$41))</f>
        <v>1.2911099253934634E-2</v>
      </c>
      <c r="DV997" s="48">
        <f>(BJ997*Baseline!B$34) + (Baseline!H$88*(1-Baseline!H$89)*Baseline!B$35) + (Baseline!H$88*Baseline!H$89*((1-Baseline!H$90)*Baseline!B$40 + Baseline!H$90*Baseline!B$41))</f>
        <v>9.3051209180781188E-3</v>
      </c>
      <c r="DW997" s="48">
        <f>( DS997*Baseline!B$7 + DT997*Baseline!B$11 + DU997*Baseline!B$16 + DV997*Baseline!B$18 ) / Baseline!B$17</f>
        <v>9.7834244756373548E-3</v>
      </c>
    </row>
    <row r="998" spans="1:127">
      <c r="A998" s="7" t="s">
        <v>1340</v>
      </c>
      <c r="B998" s="1">
        <f>MIN( MAX( NORMINV( MCrands!B998, (B$5+B$4)/2, (B$5-B$4)/3.29 ), 0 ), 1 )</f>
        <v>0.39399208796406643</v>
      </c>
      <c r="C998" s="1">
        <f>MAX( NORMINV( MCrands!C998, (C$5+C$4)/2, (C$5-C$4)/3.29 ), 0 )</f>
        <v>2.4579199288549831</v>
      </c>
      <c r="D998" s="40"/>
      <c r="E998" s="40">
        <f>Baseline!B$33 * (C998 * Baseline!B$66*Baseline!B$66/Baseline!B$73 + Baseline!B$52*Baseline!B$52/Baseline!B$74 + Baseline!B$53*Baseline!B$53/Baseline!B$75 + Baseline!B$54*Baseline!B$54/Baseline!B$76)</f>
        <v>2.0576484030887566E-5</v>
      </c>
      <c r="F998" s="40">
        <f>Baseline!B$33 * (C998 * Baseline!B$66*Baseline!B$57/Baseline!B$73 + Baseline!B$52*Baseline!B$67/Baseline!B$74 + Baseline!B$53*Baseline!B$55/Baseline!B$75 + Baseline!B$54*Baseline!B$56/Baseline!B$76)</f>
        <v>3.9356548730095888E-8</v>
      </c>
      <c r="G998" s="1">
        <f>Baseline!B$33 * (C998 * Baseline!B$66*Baseline!B$58/Baseline!B$73 + Baseline!B$52*Baseline!B$59/Baseline!B$74 + Baseline!B$53*Baseline!B$68/Baseline!B$75 + Baseline!B$54*Baseline!B$60/Baseline!B$76)</f>
        <v>1.084058915034702E-7</v>
      </c>
      <c r="H998" s="40">
        <f>Baseline!B$33 * (C998 * Baseline!B$66*Baseline!B$61/Baseline!B$73 + Baseline!B$52*Baseline!B$62/Baseline!B$74 + Baseline!B$53*Baseline!B$63/Baseline!B$75 + Baseline!B$54*Baseline!B$69/Baseline!B$76)</f>
        <v>1.7300241485008965E-9</v>
      </c>
      <c r="I998" s="40">
        <f>Baseline!B$33 * (C998 * Baseline!B$57*Baseline!B$66/Baseline!B$73 + Baseline!B$67*Baseline!B$52/Baseline!B$74 + Baseline!B$55*Baseline!B$53/Baseline!B$75 + Baseline!B$56*Baseline!B$54/Baseline!B$76)</f>
        <v>3.9356548730095888E-8</v>
      </c>
      <c r="J998" s="1">
        <f>Baseline!B$33 * (C998 * Baseline!B$57*Baseline!B$57/Baseline!B$73 + Baseline!B$67*Baseline!B$67/Baseline!B$74 + Baseline!B$55*Baseline!B$55/Baseline!B$75 + Baseline!B$56*Baseline!B$56/Baseline!B$76)</f>
        <v>1.7949606129339286E-6</v>
      </c>
      <c r="K998" s="40">
        <f>Baseline!B$33 * (C998 * Baseline!B$57*Baseline!B$58/Baseline!B$73 + Baseline!B$67*Baseline!B$59/Baseline!B$74 + Baseline!B$55*Baseline!B$68/Baseline!B$75 + Baseline!B$56*Baseline!B$60/Baseline!B$76)</f>
        <v>1.3929262839807577E-8</v>
      </c>
      <c r="L998" s="1">
        <f>Baseline!B$33 * (C998 * Baseline!B$57*Baseline!B$61/Baseline!B$73 + Baseline!B$67*Baseline!B$62/Baseline!B$74 + Baseline!B$55*Baseline!B$63/Baseline!B$75 + Baseline!B$56*Baseline!B$69/Baseline!B$76)</f>
        <v>1.4629425403234388E-8</v>
      </c>
      <c r="M998" s="40">
        <f>Baseline!B$33 * (C998 * Baseline!B$58*Baseline!B$66/Baseline!B$73 + Baseline!B$59*Baseline!B$52/Baseline!B$74 + Baseline!B$68*Baseline!B$53/Baseline!B$75 + Baseline!B$60*Baseline!B$54/Baseline!B$76)</f>
        <v>1.084058915034702E-7</v>
      </c>
      <c r="N998" s="1">
        <f>Baseline!B$33 * (C998 * Baseline!B$58*Baseline!B$57/Baseline!B$73 + Baseline!B$59*Baseline!B$67/Baseline!B$74 + Baseline!B$68*Baseline!B$55/Baseline!B$75 + Baseline!B$60*Baseline!B$56/Baseline!B$76)</f>
        <v>1.3929262839807577E-8</v>
      </c>
      <c r="O998" s="1">
        <f>Baseline!B$33 * (C998 * Baseline!B$58*Baseline!B$58/Baseline!B$73 + Baseline!B$59*Baseline!B$59/Baseline!B$74 + Baseline!B$68*Baseline!B$68/Baseline!B$75 + Baseline!B$60*Baseline!B$60/Baseline!B$76)</f>
        <v>1.3250169229090211E-6</v>
      </c>
      <c r="P998" s="40">
        <f>Baseline!B$33 * (C998 * Baseline!B$58*Baseline!B$61/Baseline!B$73 + Baseline!B$59*Baseline!B$62/Baseline!B$74 + Baseline!B$68*Baseline!B$63/Baseline!B$75 + Baseline!B$60*Baseline!B$69/Baseline!B$76)</f>
        <v>1.6489867778197554E-9</v>
      </c>
      <c r="Q998" s="40">
        <f>Baseline!B$33 * (C998 * Baseline!B$61*Baseline!B$66/Baseline!B$73 + Baseline!B$62*Baseline!B$52/Baseline!B$74 + Baseline!B$63*Baseline!B$53/Baseline!B$75 + Baseline!B$69*Baseline!B$54/Baseline!B$76)</f>
        <v>1.7300241485008965E-9</v>
      </c>
      <c r="R998" s="40">
        <f>Baseline!B$33 * (C998 * Baseline!B$61*Baseline!B$57/Baseline!B$73 + Baseline!B$62*Baseline!B$67/Baseline!B$74 + Baseline!B$63*Baseline!B$55/Baseline!B$75 + Baseline!B$69*Baseline!B$56/Baseline!B$76)</f>
        <v>1.4629425403234388E-8</v>
      </c>
      <c r="S998" s="40">
        <f>Baseline!B$33 * (C998 * Baseline!B$61*Baseline!B$58/Baseline!B$73 + Baseline!B$62*Baseline!B$59/Baseline!B$74 + Baseline!B$63*Baseline!B$68/Baseline!B$75 + Baseline!B$69*Baseline!B$60/Baseline!B$76)</f>
        <v>1.6489867778197554E-9</v>
      </c>
      <c r="T998" s="40">
        <f>Baseline!B$33 * (C998 * Baseline!B$61*Baseline!B$61/Baseline!B$73 + Baseline!B$62*Baseline!B$62/Baseline!B$74 + Baseline!B$63*Baseline!B$63/Baseline!B$75 + Baseline!B$69*Baseline!B$69/Baseline!B$76)</f>
        <v>9.8551804641544156E-8</v>
      </c>
      <c r="U998" s="40"/>
      <c r="V998" s="40">
        <f>E998 * ( Baseline!B$87 * Baseline!B$7 )</f>
        <v>0.21356332775658204</v>
      </c>
      <c r="W998" s="40">
        <f>F998 * ( Baseline!D$87 * Baseline!B$11 )</f>
        <v>7.2599434203617834E-4</v>
      </c>
      <c r="X998" s="40">
        <f>G998 * ( Baseline!F$87 * Baseline!B$16 )</f>
        <v>3.7654536993455201E-3</v>
      </c>
      <c r="Y998" s="40">
        <f>H998 * ( Baseline!H$87 * Baseline!B$18 )</f>
        <v>6.0840359008943032E-4</v>
      </c>
      <c r="Z998" s="48">
        <f t="shared" si="0"/>
        <v>0.21866317938805319</v>
      </c>
      <c r="AA998" s="40">
        <f>I998 * ( Baseline!B$87 * Baseline!B$7 )</f>
        <v>4.084816192696652E-4</v>
      </c>
      <c r="AB998" s="1">
        <f>J998 * ( Baseline!D$87 * Baseline!B$11 )</f>
        <v>3.3110912699804915E-2</v>
      </c>
      <c r="AC998" s="1">
        <f>K998 * ( Baseline!F$87 * Baseline!B$16 )</f>
        <v>4.83829739895922E-4</v>
      </c>
      <c r="AD998" s="1">
        <f>L998 * ( Baseline!F$87 * Baseline!B$16 )</f>
        <v>5.0814972544314973E-4</v>
      </c>
      <c r="AE998" s="48">
        <f t="shared" si="1"/>
        <v>3.451137378441365E-2</v>
      </c>
      <c r="AF998" s="48">
        <f>M998 * ( Baseline!B$87 * Baseline!B$7 )</f>
        <v>1.1251447479145172E-3</v>
      </c>
      <c r="AG998" s="48">
        <f>N998 * ( Baseline!D$87 * Baseline!B$11 )</f>
        <v>2.5694747981552633E-4</v>
      </c>
      <c r="AH998" s="48">
        <f>O998 * ( Baseline!F$87 * Baseline!B$16 )</f>
        <v>4.6024157957351222E-2</v>
      </c>
      <c r="AI998" s="48">
        <f>P998 * ( Baseline!H$87 * Baseline!B$18 )</f>
        <v>5.7990489699515373E-4</v>
      </c>
      <c r="AJ998" s="48">
        <f t="shared" si="2"/>
        <v>4.7986155082076418E-2</v>
      </c>
      <c r="AK998" s="48">
        <f>Q998 * ( Baseline!B$87 * Baseline!B$7 )</f>
        <v>1.7955920637290805E-5</v>
      </c>
      <c r="AL998" s="48">
        <f>R998 * ( Baseline!D$87 * Baseline!B$11 )</f>
        <v>2.6986309553781411E-4</v>
      </c>
      <c r="AM998" s="48">
        <f>S998 * ( Baseline!F$87 * Baseline!B$16 )</f>
        <v>5.7277176328691361E-5</v>
      </c>
      <c r="AN998" s="48">
        <f>T998 * ( Baseline!H$87 * Baseline!B$18 )</f>
        <v>3.4658054805572311E-2</v>
      </c>
      <c r="AO998" s="48">
        <f t="shared" si="3"/>
        <v>3.5003150998076105E-2</v>
      </c>
      <c r="AP998" s="48"/>
      <c r="AQ998" s="48">
        <f>V998 * ( (1-Baseline!B$88-Baseline!B$87) + (1-B998)*Baseline!B$88 )</f>
        <v>0.13410645988291187</v>
      </c>
      <c r="AR998" s="48">
        <f>W998 * ( (1-Baseline!B$88-Baseline!B$87) + (1-B998)*Baseline!B$88 )</f>
        <v>4.5588599938125419E-4</v>
      </c>
      <c r="AS998" s="48">
        <f>X998 * ( (1-Baseline!B$88-Baseline!B$87) + (1-B998)*Baseline!B$88 )</f>
        <v>2.3645055112074542E-3</v>
      </c>
      <c r="AT998" s="48">
        <f>Y998 * ( (1-Baseline!B$88-Baseline!B$87) + (1-B998)*Baseline!B$88 )</f>
        <v>3.820452345636064E-4</v>
      </c>
      <c r="AU998" s="48">
        <f t="shared" si="4"/>
        <v>0.1373088966280642</v>
      </c>
      <c r="AV998" s="48">
        <f>AA998 * ( (1-Baseline!D$88-Baseline!D$87) + (1-B998)*Baseline!D$88 )</f>
        <v>3.3286756409354806E-4</v>
      </c>
      <c r="AW998" s="48">
        <f>AB998 * ( (1-Baseline!D$88-Baseline!D$87) + (1-B998)*Baseline!D$88 )</f>
        <v>2.6981749815337831E-2</v>
      </c>
      <c r="AX998" s="48">
        <f>AC998 * ( (1-Baseline!D$88-Baseline!D$87) + (1-B998)*Baseline!D$88 )</f>
        <v>3.9426798993579719E-4</v>
      </c>
      <c r="AY998" s="48">
        <f>AD998 * ( (1-Baseline!D$88-Baseline!D$87) + (1-B998)*Baseline!D$88 )</f>
        <v>4.1408610161085822E-4</v>
      </c>
      <c r="AZ998" s="48">
        <f t="shared" si="5"/>
        <v>2.8122971470978034E-2</v>
      </c>
      <c r="BA998" s="48">
        <f>AF998 * ( (1-Baseline!F$88-Baseline!F$87) + (1-Baseline!B$36)*Baseline!F$88 )</f>
        <v>8.0969016523121994E-4</v>
      </c>
      <c r="BB998" s="48">
        <f>AG998 * ( (1-Baseline!F$88-Baseline!F$87) + (1-Baseline!B$36)*Baseline!F$88 )</f>
        <v>1.8490762879460685E-4</v>
      </c>
      <c r="BC998" s="48">
        <f>AH998 * ( (1-Baseline!F$88-Baseline!F$87) + (1-Baseline!B$36)*Baseline!F$88 )</f>
        <v>3.3120456839164578E-2</v>
      </c>
      <c r="BD998" s="48">
        <f>AI998 * ( (1-Baseline!F$88-Baseline!F$87) + (1-Baseline!B$36)*Baseline!F$88 )</f>
        <v>4.1731812083441649E-4</v>
      </c>
      <c r="BE998" s="48">
        <f t="shared" si="6"/>
        <v>3.453237275402482E-2</v>
      </c>
      <c r="BF998" s="48">
        <f>AK998 * ( (1-Baseline!H$88-Baseline!H$87) + (1-Baseline!B$36)*Baseline!H$88 )</f>
        <v>1.422683503933825E-5</v>
      </c>
      <c r="BG998" s="48">
        <f>AL998 * ( (1-Baseline!H$88-Baseline!H$87) + (1-Baseline!B$36)*Baseline!H$88 )</f>
        <v>2.1381792785652085E-4</v>
      </c>
      <c r="BH998" s="48">
        <f>AM998 * ( (1-Baseline!H$88-Baseline!H$87) + (1-Baseline!B$36)*Baseline!H$88 )</f>
        <v>4.5381852348748735E-5</v>
      </c>
      <c r="BI998" s="48">
        <f>AN998 * ( (1-Baseline!H$88-Baseline!H$87) + (1-Baseline!B$36)*Baseline!H$88 )</f>
        <v>2.7460269983551052E-2</v>
      </c>
      <c r="BJ998" s="48">
        <f t="shared" si="7"/>
        <v>2.7733696598795661E-2</v>
      </c>
      <c r="BK998" s="48"/>
      <c r="BL998" s="48">
        <f t="shared" si="18"/>
        <v>0.976677135831723</v>
      </c>
      <c r="BM998" s="48">
        <f t="shared" si="19"/>
        <v>3.320149025857636E-3</v>
      </c>
      <c r="BN998" s="48">
        <f t="shared" si="20"/>
        <v>1.7220337278015672E-2</v>
      </c>
      <c r="BO998" s="48">
        <f t="shared" si="21"/>
        <v>2.782377864403589E-3</v>
      </c>
      <c r="BP998" s="48">
        <f t="shared" si="8"/>
        <v>0.99999999999999989</v>
      </c>
      <c r="BQ998" s="48">
        <f t="shared" si="22"/>
        <v>1.183614485535628E-2</v>
      </c>
      <c r="BR998" s="48">
        <f t="shared" si="23"/>
        <v>0.95942030319171978</v>
      </c>
      <c r="BS998" s="48">
        <f t="shared" si="24"/>
        <v>1.4019428577903604E-2</v>
      </c>
      <c r="BT998" s="48">
        <f t="shared" si="25"/>
        <v>1.4724123375020355E-2</v>
      </c>
      <c r="BU998" s="48">
        <f t="shared" si="9"/>
        <v>1</v>
      </c>
      <c r="BV998" s="48">
        <f t="shared" si="26"/>
        <v>2.3447278615885116E-2</v>
      </c>
      <c r="BW998" s="48">
        <f t="shared" si="27"/>
        <v>5.3546169593300099E-3</v>
      </c>
      <c r="BX998" s="48">
        <f t="shared" si="28"/>
        <v>0.95911326670433672</v>
      </c>
      <c r="BY998" s="48">
        <f t="shared" si="29"/>
        <v>1.208483772044819E-2</v>
      </c>
      <c r="BZ998" s="48">
        <f t="shared" si="10"/>
        <v>1</v>
      </c>
      <c r="CA998" s="48">
        <f t="shared" si="30"/>
        <v>5.1298012108331971E-4</v>
      </c>
      <c r="CB998" s="48">
        <f t="shared" si="31"/>
        <v>7.7096800671644311E-3</v>
      </c>
      <c r="CC998" s="48">
        <f t="shared" si="32"/>
        <v>1.6363434346764814E-3</v>
      </c>
      <c r="CD998" s="48">
        <f t="shared" si="33"/>
        <v>0.99014099637707587</v>
      </c>
      <c r="CE998" s="48">
        <f t="shared" si="11"/>
        <v>1</v>
      </c>
      <c r="CF998" s="48"/>
      <c r="CG998" s="48">
        <f t="shared" si="34"/>
        <v>0.976677135831723</v>
      </c>
      <c r="CH998" s="48">
        <f t="shared" si="35"/>
        <v>3.320149025857636E-3</v>
      </c>
      <c r="CI998" s="48">
        <f t="shared" si="36"/>
        <v>1.7220337278015672E-2</v>
      </c>
      <c r="CJ998" s="48">
        <f t="shared" si="37"/>
        <v>2.782377864403589E-3</v>
      </c>
      <c r="CK998" s="48">
        <f t="shared" si="12"/>
        <v>0.99999999999999989</v>
      </c>
      <c r="CL998" s="48">
        <f t="shared" si="38"/>
        <v>1.183614485535628E-2</v>
      </c>
      <c r="CM998" s="48">
        <f t="shared" si="39"/>
        <v>0.95942030319171978</v>
      </c>
      <c r="CN998" s="48">
        <f t="shared" si="40"/>
        <v>1.4019428577903604E-2</v>
      </c>
      <c r="CO998" s="48">
        <f t="shared" si="41"/>
        <v>1.4724123375020355E-2</v>
      </c>
      <c r="CP998" s="48">
        <f t="shared" si="13"/>
        <v>1</v>
      </c>
      <c r="CQ998" s="48">
        <f t="shared" si="42"/>
        <v>2.3447278615885116E-2</v>
      </c>
      <c r="CR998" s="48">
        <f t="shared" si="43"/>
        <v>5.3546169593300099E-3</v>
      </c>
      <c r="CS998" s="48">
        <f t="shared" si="44"/>
        <v>0.95911326670433672</v>
      </c>
      <c r="CT998" s="48">
        <f t="shared" si="45"/>
        <v>1.208483772044819E-2</v>
      </c>
      <c r="CU998" s="48">
        <f t="shared" si="14"/>
        <v>1</v>
      </c>
      <c r="CV998" s="48">
        <f t="shared" si="46"/>
        <v>5.1298012108331971E-4</v>
      </c>
      <c r="CW998" s="48">
        <f t="shared" si="47"/>
        <v>7.7096800671644311E-3</v>
      </c>
      <c r="CX998" s="48">
        <f t="shared" si="48"/>
        <v>1.6363434346764814E-3</v>
      </c>
      <c r="CY998" s="48">
        <f t="shared" si="49"/>
        <v>0.99014099637707587</v>
      </c>
      <c r="CZ998" s="48">
        <f t="shared" si="15"/>
        <v>1</v>
      </c>
      <c r="DA998" s="48"/>
      <c r="DB998" s="48">
        <f>(AQ998*Baseline!B$7 + AV998*Baseline!B$11 + BA998*Baseline!B$16 + BF998*Baseline!B$18)</f>
        <v>69119.559789464009</v>
      </c>
      <c r="DC998" s="48">
        <f>(AR998*Baseline!B$7 + AW998*Baseline!B$11 + BB998*Baseline!B$16 + BG998*Baseline!B$18)</f>
        <v>68495.297284072542</v>
      </c>
      <c r="DD998" s="48">
        <f>(AS998*Baseline!B$7 + AX998*Baseline!B$11 + BC998*Baseline!B$16 + BH998*Baseline!B$18)</f>
        <v>115030.20951646588</v>
      </c>
      <c r="DE998" s="48">
        <f>(AT998*Baseline!B$7 + AY998*Baseline!B$11 + BD998*Baseline!B$16 + BI998*Baseline!B$18)</f>
        <v>1259899.5870666648</v>
      </c>
      <c r="DF998" s="48">
        <f t="shared" si="16"/>
        <v>1512544.6536566673</v>
      </c>
      <c r="DG998" s="48"/>
      <c r="DH998" s="48">
        <f t="shared" si="50"/>
        <v>4.5697533373552528E-2</v>
      </c>
      <c r="DI998" s="48">
        <f t="shared" si="51"/>
        <v>4.5284810017661992E-2</v>
      </c>
      <c r="DJ998" s="48">
        <f t="shared" si="52"/>
        <v>7.6050785831924664E-2</v>
      </c>
      <c r="DK998" s="48">
        <f t="shared" si="53"/>
        <v>0.83296687077686071</v>
      </c>
      <c r="DL998" s="48">
        <f t="shared" si="17"/>
        <v>0.99999999999999989</v>
      </c>
      <c r="DM998" s="48"/>
      <c r="DN998" s="48">
        <f>DH998 / (Baseline!B$7/Baseline!B$17)</f>
        <v>4.8779111203453684</v>
      </c>
      <c r="DO998" s="48">
        <f>DI998 / (Baseline!B$11/Baseline!B$17)</f>
        <v>1.0931969883285622</v>
      </c>
      <c r="DP998" s="48">
        <f>DJ998 / (Baseline!B$16/Baseline!B$17)</f>
        <v>1.1752144717042334</v>
      </c>
      <c r="DQ998" s="48">
        <f>DK998 / (Baseline!B$18/Baseline!B$17)</f>
        <v>0.9417425835251706</v>
      </c>
      <c r="DR998" s="71"/>
      <c r="DS998" s="48">
        <f>(AU998*Baseline!B$34)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3.3125865744209629E-2</v>
      </c>
      <c r="DT998" s="48">
        <f>(AZ998*Baseline!B$34) + (Baseline!D$88*(1-Baseline!D$89)*Baseline!B$35) + (Baseline!D$88*Baseline!D$89*((1-Baseline!D$90)*Baseline!B$40 + Baseline!D$90*Baseline!B$41))</f>
        <v>1.0632013720646708E-2</v>
      </c>
      <c r="DU998" s="48">
        <f>(BE998*Baseline!B$34) + (Baseline!F$88*(1-Baseline!F$89)*Baseline!B$35) + (Baseline!F$88*Baseline!F$89*((1-Baseline!F$90)*Baseline!B$40 + Baseline!F$90*Baseline!B$41))</f>
        <v>1.2910495913103726E-2</v>
      </c>
      <c r="DV998" s="48">
        <f>(BJ998*Baseline!B$34) + (Baseline!H$88*(1-Baseline!H$89)*Baseline!B$35) + (Baseline!H$88*Baseline!H$89*((1-Baseline!H$90)*Baseline!B$40 + Baseline!H$90*Baseline!B$41))</f>
        <v>9.3050544898193501E-3</v>
      </c>
      <c r="DW998" s="48">
        <f>( DS998*Baseline!B$7 + DT998*Baseline!B$11 + DU998*Baseline!B$16 + DV998*Baseline!B$18 ) / Baseline!B$17</f>
        <v>9.8164985033003718E-3</v>
      </c>
    </row>
    <row r="999" spans="1:127">
      <c r="A999" s="7" t="s">
        <v>1341</v>
      </c>
      <c r="B999" s="1">
        <f>MIN( MAX( NORMINV( MCrands!B999, (B$5+B$4)/2, (B$5-B$4)/3.29 ), 0 ), 1 )</f>
        <v>0.37553968922470465</v>
      </c>
      <c r="C999" s="1">
        <f>MAX( NORMINV( MCrands!C999, (C$5+C$4)/2, (C$5-C$4)/3.29 ), 0 )</f>
        <v>2.568360427124901</v>
      </c>
      <c r="D999" s="40"/>
      <c r="E999" s="40">
        <f>Baseline!B$33 * (C999 * Baseline!B$66*Baseline!B$66/Baseline!B$73 + Baseline!B$52*Baseline!B$52/Baseline!B$74 + Baseline!B$53*Baseline!B$53/Baseline!B$75 + Baseline!B$54*Baseline!B$54/Baseline!B$76)</f>
        <v>2.1500654839738764E-5</v>
      </c>
      <c r="F999" s="40">
        <f>Baseline!B$33 * (C999 * Baseline!B$66*Baseline!B$57/Baseline!B$73 + Baseline!B$52*Baseline!B$67/Baseline!B$74 + Baseline!B$53*Baseline!B$55/Baseline!B$75 + Baseline!B$54*Baseline!B$56/Baseline!B$76)</f>
        <v>3.9480142285274925E-8</v>
      </c>
      <c r="G999" s="1">
        <f>Baseline!B$33 * (C999 * Baseline!B$66*Baseline!B$58/Baseline!B$73 + Baseline!B$52*Baseline!B$59/Baseline!B$74 + Baseline!B$53*Baseline!B$68/Baseline!B$75 + Baseline!B$54*Baseline!B$60/Baseline!B$76)</f>
        <v>1.0870972565995198E-7</v>
      </c>
      <c r="H999" s="40">
        <f>Baseline!B$33 * (C999 * Baseline!B$66*Baseline!B$61/Baseline!B$73 + Baseline!B$52*Baseline!B$62/Baseline!B$74 + Baseline!B$53*Baseline!B$63/Baseline!B$75 + Baseline!B$54*Baseline!B$69/Baseline!B$76)</f>
        <v>1.7604075641490749E-9</v>
      </c>
      <c r="I999" s="40">
        <f>Baseline!B$33 * (C999 * Baseline!B$57*Baseline!B$66/Baseline!B$73 + Baseline!B$67*Baseline!B$52/Baseline!B$74 + Baseline!B$55*Baseline!B$53/Baseline!B$75 + Baseline!B$56*Baseline!B$54/Baseline!B$76)</f>
        <v>3.9480142285274925E-8</v>
      </c>
      <c r="J999" s="1">
        <f>Baseline!B$33 * (C999 * Baseline!B$57*Baseline!B$57/Baseline!B$73 + Baseline!B$67*Baseline!B$67/Baseline!B$74 + Baseline!B$55*Baseline!B$55/Baseline!B$75 + Baseline!B$56*Baseline!B$56/Baseline!B$76)</f>
        <v>1.7949606294626557E-6</v>
      </c>
      <c r="K999" s="40">
        <f>Baseline!B$33 * (C999 * Baseline!B$57*Baseline!B$58/Baseline!B$73 + Baseline!B$67*Baseline!B$59/Baseline!B$74 + Baseline!B$55*Baseline!B$68/Baseline!B$75 + Baseline!B$56*Baseline!B$60/Baseline!B$76)</f>
        <v>1.3929303472927802E-8</v>
      </c>
      <c r="L999" s="1">
        <f>Baseline!B$33 * (C999 * Baseline!B$57*Baseline!B$61/Baseline!B$73 + Baseline!B$67*Baseline!B$62/Baseline!B$74 + Baseline!B$55*Baseline!B$63/Baseline!B$75 + Baseline!B$56*Baseline!B$69/Baseline!B$76)</f>
        <v>1.4629429466546412E-8</v>
      </c>
      <c r="M999" s="40">
        <f>Baseline!B$33 * (C999 * Baseline!B$58*Baseline!B$66/Baseline!B$73 + Baseline!B$59*Baseline!B$52/Baseline!B$74 + Baseline!B$68*Baseline!B$53/Baseline!B$75 + Baseline!B$60*Baseline!B$54/Baseline!B$76)</f>
        <v>1.0870972565995198E-7</v>
      </c>
      <c r="N999" s="1">
        <f>Baseline!B$33 * (C999 * Baseline!B$58*Baseline!B$57/Baseline!B$73 + Baseline!B$59*Baseline!B$67/Baseline!B$74 + Baseline!B$68*Baseline!B$55/Baseline!B$75 + Baseline!B$60*Baseline!B$56/Baseline!B$76)</f>
        <v>1.3929303472927802E-8</v>
      </c>
      <c r="O999" s="1">
        <f>Baseline!B$33 * (C999 * Baseline!B$58*Baseline!B$58/Baseline!B$73 + Baseline!B$59*Baseline!B$59/Baseline!B$74 + Baseline!B$68*Baseline!B$68/Baseline!B$75 + Baseline!B$60*Baseline!B$60/Baseline!B$76)</f>
        <v>1.3250170227987751E-6</v>
      </c>
      <c r="P999" s="40">
        <f>Baseline!B$33 * (C999 * Baseline!B$58*Baseline!B$61/Baseline!B$73 + Baseline!B$59*Baseline!B$62/Baseline!B$74 + Baseline!B$68*Baseline!B$63/Baseline!B$75 + Baseline!B$60*Baseline!B$69/Baseline!B$76)</f>
        <v>1.648996766795144E-9</v>
      </c>
      <c r="Q999" s="40">
        <f>Baseline!B$33 * (C999 * Baseline!B$61*Baseline!B$66/Baseline!B$73 + Baseline!B$62*Baseline!B$52/Baseline!B$74 + Baseline!B$63*Baseline!B$53/Baseline!B$75 + Baseline!B$69*Baseline!B$54/Baseline!B$76)</f>
        <v>1.7604075641490749E-9</v>
      </c>
      <c r="R999" s="40">
        <f>Baseline!B$33 * (C999 * Baseline!B$61*Baseline!B$57/Baseline!B$73 + Baseline!B$62*Baseline!B$67/Baseline!B$74 + Baseline!B$63*Baseline!B$55/Baseline!B$75 + Baseline!B$69*Baseline!B$56/Baseline!B$76)</f>
        <v>1.4629429466546412E-8</v>
      </c>
      <c r="S999" s="40">
        <f>Baseline!B$33 * (C999 * Baseline!B$61*Baseline!B$58/Baseline!B$73 + Baseline!B$62*Baseline!B$59/Baseline!B$74 + Baseline!B$63*Baseline!B$68/Baseline!B$75 + Baseline!B$69*Baseline!B$60/Baseline!B$76)</f>
        <v>1.648996766795144E-9</v>
      </c>
      <c r="T999" s="40">
        <f>Baseline!B$33 * (C999 * Baseline!B$61*Baseline!B$61/Baseline!B$73 + Baseline!B$62*Baseline!B$62/Baseline!B$74 + Baseline!B$63*Baseline!B$63/Baseline!B$75 + Baseline!B$69*Baseline!B$69/Baseline!B$76)</f>
        <v>9.8551805640441693E-8</v>
      </c>
      <c r="U999" s="40"/>
      <c r="V999" s="40">
        <f>E999 * ( Baseline!B$87 * Baseline!B$7 )</f>
        <v>0.22315529658164862</v>
      </c>
      <c r="W999" s="40">
        <f>F999 * ( Baseline!D$87 * Baseline!B$11 )</f>
        <v>7.2827422237801086E-4</v>
      </c>
      <c r="X999" s="40">
        <f>G999 * ( Baseline!F$87 * Baseline!B$16 )</f>
        <v>3.776007308864752E-3</v>
      </c>
      <c r="Y999" s="40">
        <f>H999 * ( Baseline!H$87 * Baseline!B$18 )</f>
        <v>6.1908863120608117E-4</v>
      </c>
      <c r="Z999" s="48">
        <f t="shared" si="0"/>
        <v>0.22827866674409747</v>
      </c>
      <c r="AA999" s="40">
        <f>I999 * ( Baseline!B$87 * Baseline!B$7 )</f>
        <v>4.0976439677886846E-4</v>
      </c>
      <c r="AB999" s="1">
        <f>J999 * ( Baseline!D$87 * Baseline!B$11 )</f>
        <v>3.311091300470366E-2</v>
      </c>
      <c r="AC999" s="1">
        <f>K999 * ( Baseline!F$87 * Baseline!B$16 )</f>
        <v>4.8383115127800417E-4</v>
      </c>
      <c r="AD999" s="1">
        <f>L999 * ( Baseline!F$87 * Baseline!B$16 )</f>
        <v>5.0814986658135794E-4</v>
      </c>
      <c r="AE999" s="48">
        <f t="shared" si="1"/>
        <v>3.4512658419341882E-2</v>
      </c>
      <c r="AF999" s="48">
        <f>M999 * ( Baseline!B$87 * Baseline!B$7 )</f>
        <v>1.1282982426246415E-3</v>
      </c>
      <c r="AG999" s="48">
        <f>N999 * ( Baseline!D$87 * Baseline!B$11 )</f>
        <v>2.569482293582666E-4</v>
      </c>
      <c r="AH999" s="48">
        <f>O999 * ( Baseline!F$87 * Baseline!B$16 )</f>
        <v>4.6024161426998847E-2</v>
      </c>
      <c r="AI999" s="48">
        <f>P999 * ( Baseline!H$87 * Baseline!B$18 )</f>
        <v>5.7990840985275923E-4</v>
      </c>
      <c r="AJ999" s="48">
        <f t="shared" si="2"/>
        <v>4.7989316308834518E-2</v>
      </c>
      <c r="AK999" s="48">
        <f>Q999 * ( Baseline!B$87 * Baseline!B$7 )</f>
        <v>1.8271270108303249E-5</v>
      </c>
      <c r="AL999" s="48">
        <f>R999 * ( Baseline!D$87 * Baseline!B$11 )</f>
        <v>2.6986317049208813E-4</v>
      </c>
      <c r="AM999" s="48">
        <f>S999 * ( Baseline!F$87 * Baseline!B$16 )</f>
        <v>5.7277523293453221E-5</v>
      </c>
      <c r="AN999" s="48">
        <f>T999 * ( Baseline!H$87 * Baseline!B$18 )</f>
        <v>3.4658055156858068E-2</v>
      </c>
      <c r="AO999" s="48">
        <f t="shared" si="3"/>
        <v>3.5003467120751912E-2</v>
      </c>
      <c r="AP999" s="48"/>
      <c r="AQ999" s="48">
        <f>V999 * ( (1-Baseline!B$88-Baseline!B$87) + (1-B999)*Baseline!B$88 )</f>
        <v>0.14379450628766532</v>
      </c>
      <c r="AR999" s="48">
        <f>W999 * ( (1-Baseline!B$88-Baseline!B$87) + (1-B999)*Baseline!B$88 )</f>
        <v>4.6927782514256196E-4</v>
      </c>
      <c r="AS999" s="48">
        <f>X999 * ( (1-Baseline!B$88-Baseline!B$87) + (1-B999)*Baseline!B$88 )</f>
        <v>2.4331446084147053E-3</v>
      </c>
      <c r="AT999" s="48">
        <f>Y999 * ( (1-Baseline!B$88-Baseline!B$87) + (1-B999)*Baseline!B$88 )</f>
        <v>3.9892194107081627E-4</v>
      </c>
      <c r="AU999" s="48">
        <f t="shared" si="4"/>
        <v>0.14709585066229341</v>
      </c>
      <c r="AV999" s="48">
        <f>AA999 * ( (1-Baseline!D$88-Baseline!D$87) + (1-B999)*Baseline!D$88 )</f>
        <v>3.3730027553222053E-4</v>
      </c>
      <c r="AW999" s="48">
        <f>AB999 * ( (1-Baseline!D$88-Baseline!D$87) + (1-B999)*Baseline!D$88 )</f>
        <v>2.7255467208482174E-2</v>
      </c>
      <c r="AX999" s="48">
        <f>AC999 * ( (1-Baseline!D$88-Baseline!D$87) + (1-B999)*Baseline!D$88 )</f>
        <v>3.9826881476286987E-4</v>
      </c>
      <c r="AY999" s="48">
        <f>AD999 * ( (1-Baseline!D$88-Baseline!D$87) + (1-B999)*Baseline!D$88 )</f>
        <v>4.1828692623593059E-4</v>
      </c>
      <c r="AZ999" s="48">
        <f t="shared" si="5"/>
        <v>2.8409323225013196E-2</v>
      </c>
      <c r="BA999" s="48">
        <f>AF999 * ( (1-Baseline!F$88-Baseline!F$87) + (1-Baseline!B$36)*Baseline!F$88 )</f>
        <v>8.1195952093645609E-4</v>
      </c>
      <c r="BB999" s="48">
        <f>AG999 * ( (1-Baseline!F$88-Baseline!F$87) + (1-Baseline!B$36)*Baseline!F$88 )</f>
        <v>1.8490816818954813E-4</v>
      </c>
      <c r="BC999" s="48">
        <f>AH999 * ( (1-Baseline!F$88-Baseline!F$87) + (1-Baseline!B$36)*Baseline!F$88 )</f>
        <v>3.3120459336034039E-2</v>
      </c>
      <c r="BD999" s="48">
        <f>AI999 * ( (1-Baseline!F$88-Baseline!F$87) + (1-Baseline!B$36)*Baseline!F$88 )</f>
        <v>4.1732064879916088E-4</v>
      </c>
      <c r="BE999" s="48">
        <f t="shared" si="6"/>
        <v>3.4534647673959203E-2</v>
      </c>
      <c r="BF999" s="48">
        <f>AK999 * ( (1-Baseline!H$88-Baseline!H$87) + (1-Baseline!B$36)*Baseline!H$88 )</f>
        <v>1.4476692732210829E-5</v>
      </c>
      <c r="BG999" s="48">
        <f>AL999 * ( (1-Baseline!H$88-Baseline!H$87) + (1-Baseline!B$36)*Baseline!H$88 )</f>
        <v>2.1381798724429124E-4</v>
      </c>
      <c r="BH999" s="48">
        <f>AM999 * ( (1-Baseline!H$88-Baseline!H$87) + (1-Baseline!B$36)*Baseline!H$88 )</f>
        <v>4.5382127255868854E-5</v>
      </c>
      <c r="BI999" s="48">
        <f>AN999 * ( (1-Baseline!H$88-Baseline!H$87) + (1-Baseline!B$36)*Baseline!H$88 )</f>
        <v>2.7460270261881782E-2</v>
      </c>
      <c r="BJ999" s="48">
        <f t="shared" si="7"/>
        <v>2.7733947069114154E-2</v>
      </c>
      <c r="BK999" s="48"/>
      <c r="BL999" s="48">
        <f t="shared" si="18"/>
        <v>0.97755650917572512</v>
      </c>
      <c r="BM999" s="48">
        <f t="shared" si="19"/>
        <v>3.1902859464060787E-3</v>
      </c>
      <c r="BN999" s="48">
        <f t="shared" si="20"/>
        <v>1.6541218514727403E-2</v>
      </c>
      <c r="BO999" s="48">
        <f t="shared" si="21"/>
        <v>2.7119863631413503E-3</v>
      </c>
      <c r="BP999" s="48">
        <f t="shared" si="8"/>
        <v>1</v>
      </c>
      <c r="BQ999" s="48">
        <f t="shared" si="22"/>
        <v>1.187287260807544E-2</v>
      </c>
      <c r="BR999" s="48">
        <f t="shared" si="23"/>
        <v>0.95938460035137008</v>
      </c>
      <c r="BS999" s="48">
        <f t="shared" si="24"/>
        <v>1.4018947639421811E-2</v>
      </c>
      <c r="BT999" s="48">
        <f t="shared" si="25"/>
        <v>1.4723579401132897E-2</v>
      </c>
      <c r="BU999" s="48">
        <f t="shared" si="9"/>
        <v>1.0000000000000002</v>
      </c>
      <c r="BV999" s="48">
        <f t="shared" si="26"/>
        <v>2.3511446492871357E-2</v>
      </c>
      <c r="BW999" s="48">
        <f t="shared" si="27"/>
        <v>5.3542798506375907E-3</v>
      </c>
      <c r="BX999" s="48">
        <f t="shared" si="28"/>
        <v>0.95905015880641131</v>
      </c>
      <c r="BY999" s="48">
        <f t="shared" si="29"/>
        <v>1.2084114850079703E-2</v>
      </c>
      <c r="BZ999" s="48">
        <f t="shared" si="10"/>
        <v>0.99999999999999989</v>
      </c>
      <c r="CA999" s="48">
        <f t="shared" si="30"/>
        <v>5.2198458070660864E-4</v>
      </c>
      <c r="CB999" s="48">
        <f t="shared" si="31"/>
        <v>7.7096125809805547E-3</v>
      </c>
      <c r="CC999" s="48">
        <f t="shared" si="32"/>
        <v>1.6363385688583994E-3</v>
      </c>
      <c r="CD999" s="48">
        <f t="shared" si="33"/>
        <v>0.99013206426945444</v>
      </c>
      <c r="CE999" s="48">
        <f t="shared" si="11"/>
        <v>1</v>
      </c>
      <c r="CF999" s="48"/>
      <c r="CG999" s="48">
        <f t="shared" si="34"/>
        <v>0.97755650917572512</v>
      </c>
      <c r="CH999" s="48">
        <f t="shared" si="35"/>
        <v>3.1902859464060787E-3</v>
      </c>
      <c r="CI999" s="48">
        <f t="shared" si="36"/>
        <v>1.6541218514727403E-2</v>
      </c>
      <c r="CJ999" s="48">
        <f t="shared" si="37"/>
        <v>2.7119863631413503E-3</v>
      </c>
      <c r="CK999" s="48">
        <f t="shared" si="12"/>
        <v>1</v>
      </c>
      <c r="CL999" s="48">
        <f t="shared" si="38"/>
        <v>1.187287260807544E-2</v>
      </c>
      <c r="CM999" s="48">
        <f t="shared" si="39"/>
        <v>0.95938460035137008</v>
      </c>
      <c r="CN999" s="48">
        <f t="shared" si="40"/>
        <v>1.4018947639421811E-2</v>
      </c>
      <c r="CO999" s="48">
        <f t="shared" si="41"/>
        <v>1.4723579401132897E-2</v>
      </c>
      <c r="CP999" s="48">
        <f t="shared" si="13"/>
        <v>1.0000000000000002</v>
      </c>
      <c r="CQ999" s="48">
        <f t="shared" si="42"/>
        <v>2.3511446492871357E-2</v>
      </c>
      <c r="CR999" s="48">
        <f t="shared" si="43"/>
        <v>5.3542798506375907E-3</v>
      </c>
      <c r="CS999" s="48">
        <f t="shared" si="44"/>
        <v>0.95905015880641131</v>
      </c>
      <c r="CT999" s="48">
        <f t="shared" si="45"/>
        <v>1.2084114850079703E-2</v>
      </c>
      <c r="CU999" s="48">
        <f t="shared" si="14"/>
        <v>0.99999999999999989</v>
      </c>
      <c r="CV999" s="48">
        <f t="shared" si="46"/>
        <v>5.2198458070660864E-4</v>
      </c>
      <c r="CW999" s="48">
        <f t="shared" si="47"/>
        <v>7.7096125809805547E-3</v>
      </c>
      <c r="CX999" s="48">
        <f t="shared" si="48"/>
        <v>1.6363385688583994E-3</v>
      </c>
      <c r="CY999" s="48">
        <f t="shared" si="49"/>
        <v>0.99013206426945444</v>
      </c>
      <c r="CZ999" s="48">
        <f t="shared" si="15"/>
        <v>1</v>
      </c>
      <c r="DA999" s="48"/>
      <c r="DB999" s="48">
        <f>(AQ999*Baseline!B$7 + AV999*Baseline!B$11 + BA999*Baseline!B$16 + BF999*Baseline!B$18)</f>
        <v>73846.812445246731</v>
      </c>
      <c r="DC999" s="48">
        <f>(AR999*Baseline!B$7 + AW999*Baseline!B$11 + BB999*Baseline!B$16 + BG999*Baseline!B$18)</f>
        <v>69088.798576394052</v>
      </c>
      <c r="DD999" s="48">
        <f>(AS999*Baseline!B$7 + AX999*Baseline!B$11 + BC999*Baseline!B$16 + BH999*Baseline!B$18)</f>
        <v>115072.10041670606</v>
      </c>
      <c r="DE999" s="48">
        <f>(AT999*Baseline!B$7 + AY999*Baseline!B$11 + BD999*Baseline!B$16 + BI999*Baseline!B$18)</f>
        <v>1259916.8023787274</v>
      </c>
      <c r="DF999" s="48">
        <f t="shared" si="16"/>
        <v>1517924.5138170742</v>
      </c>
      <c r="DG999" s="48"/>
      <c r="DH999" s="48">
        <f t="shared" si="50"/>
        <v>4.8649858259121603E-2</v>
      </c>
      <c r="DI999" s="48">
        <f t="shared" si="51"/>
        <v>4.5515305897958491E-2</v>
      </c>
      <c r="DJ999" s="48">
        <f t="shared" si="52"/>
        <v>7.580884251440019E-2</v>
      </c>
      <c r="DK999" s="48">
        <f t="shared" si="53"/>
        <v>0.83002599332851967</v>
      </c>
      <c r="DL999" s="48">
        <f t="shared" si="17"/>
        <v>1</v>
      </c>
      <c r="DM999" s="48"/>
      <c r="DN999" s="48">
        <f>DH999 / (Baseline!B$7/Baseline!B$17)</f>
        <v>5.1930523834955684</v>
      </c>
      <c r="DO999" s="48">
        <f>DI999 / (Baseline!B$11/Baseline!B$17)</f>
        <v>1.0987612692003159</v>
      </c>
      <c r="DP999" s="48">
        <f>DJ999 / (Baseline!B$16/Baseline!B$17)</f>
        <v>1.1714757162794667</v>
      </c>
      <c r="DQ999" s="48">
        <f>DK999 / (Baseline!B$18/Baseline!B$17)</f>
        <v>0.93841766194281684</v>
      </c>
      <c r="DR999" s="71"/>
      <c r="DS999" s="48">
        <f>(AU999*Baseline!B$34)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3.4593908849344011E-2</v>
      </c>
      <c r="DT999" s="48">
        <f>(AZ999*Baseline!B$34) + (Baseline!D$88*(1-Baseline!D$89)*Baseline!B$35) + (Baseline!D$88*Baseline!D$89*((1-Baseline!D$90)*Baseline!B$40 + Baseline!D$90*Baseline!B$41))</f>
        <v>1.0674966483751982E-2</v>
      </c>
      <c r="DU999" s="48">
        <f>(BE999*Baseline!B$34) + (Baseline!F$88*(1-Baseline!F$89)*Baseline!B$35) + (Baseline!F$88*Baseline!F$89*((1-Baseline!F$90)*Baseline!B$40 + Baseline!F$90*Baseline!B$41))</f>
        <v>1.2910837151093884E-2</v>
      </c>
      <c r="DV999" s="48">
        <f>(BJ999*Baseline!B$34) + (Baseline!H$88*(1-Baseline!H$89)*Baseline!B$35) + (Baseline!H$88*Baseline!H$89*((1-Baseline!H$90)*Baseline!B$40 + Baseline!H$90*Baseline!B$41))</f>
        <v>9.3050920603671237E-3</v>
      </c>
      <c r="DW999" s="48">
        <f>( DS999*Baseline!B$7 + DT999*Baseline!B$11 + DU999*Baseline!B$16 + DV999*Baseline!B$18 ) / Baseline!B$17</f>
        <v>9.8320861079942562E-3</v>
      </c>
    </row>
    <row r="1000" spans="1:127">
      <c r="A1000" s="7" t="s">
        <v>1342</v>
      </c>
      <c r="B1000" s="1">
        <f>MIN( MAX( NORMINV( MCrands!B1000, (B$5+B$4)/2, (B$5-B$4)/3.29 ), 0 ), 1 )</f>
        <v>0.38107086302480347</v>
      </c>
      <c r="C1000" s="1">
        <f>MAX( NORMINV( MCrands!C1000, (C$5+C$4)/2, (C$5-C$4)/3.29 ), 0 )</f>
        <v>1.9045587524684451</v>
      </c>
      <c r="D1000" s="40"/>
      <c r="E1000" s="40">
        <f>Baseline!B$33 * (C1000 * Baseline!B$66*Baseline!B$66/Baseline!B$73 + Baseline!B$52*Baseline!B$52/Baseline!B$74 + Baseline!B$53*Baseline!B$53/Baseline!B$75 + Baseline!B$54*Baseline!B$54/Baseline!B$76)</f>
        <v>1.5945934060729595E-5</v>
      </c>
      <c r="F1000" s="40">
        <f>Baseline!B$33 * (C1000 * Baseline!B$66*Baseline!B$57/Baseline!B$73 + Baseline!B$52*Baseline!B$67/Baseline!B$74 + Baseline!B$53*Baseline!B$55/Baseline!B$75 + Baseline!B$54*Baseline!B$56/Baseline!B$76)</f>
        <v>3.8737284274039996E-8</v>
      </c>
      <c r="G1000" s="1">
        <f>Baseline!B$33 * (C1000 * Baseline!B$66*Baseline!B$58/Baseline!B$73 + Baseline!B$52*Baseline!B$59/Baseline!B$74 + Baseline!B$53*Baseline!B$68/Baseline!B$75 + Baseline!B$54*Baseline!B$60/Baseline!B$76)</f>
        <v>1.0688353304899945E-7</v>
      </c>
      <c r="H1000" s="40">
        <f>Baseline!B$33 * (C1000 * Baseline!B$66*Baseline!B$61/Baseline!B$73 + Baseline!B$52*Baseline!B$62/Baseline!B$74 + Baseline!B$53*Baseline!B$63/Baseline!B$75 + Baseline!B$54*Baseline!B$69/Baseline!B$76)</f>
        <v>1.5777883030538218E-9</v>
      </c>
      <c r="I1000" s="40">
        <f>Baseline!B$33 * (C1000 * Baseline!B$57*Baseline!B$66/Baseline!B$73 + Baseline!B$67*Baseline!B$52/Baseline!B$74 + Baseline!B$55*Baseline!B$53/Baseline!B$75 + Baseline!B$56*Baseline!B$54/Baseline!B$76)</f>
        <v>3.8737284274039996E-8</v>
      </c>
      <c r="J1000" s="1">
        <f>Baseline!B$33 * (C1000 * Baseline!B$57*Baseline!B$57/Baseline!B$73 + Baseline!B$67*Baseline!B$67/Baseline!B$74 + Baseline!B$55*Baseline!B$55/Baseline!B$75 + Baseline!B$56*Baseline!B$56/Baseline!B$76)</f>
        <v>1.7949605301168835E-6</v>
      </c>
      <c r="K1000" s="40">
        <f>Baseline!B$33 * (C1000 * Baseline!B$57*Baseline!B$58/Baseline!B$73 + Baseline!B$67*Baseline!B$59/Baseline!B$74 + Baseline!B$55*Baseline!B$68/Baseline!B$75 + Baseline!B$56*Baseline!B$60/Baseline!B$76)</f>
        <v>1.3929059247904604E-8</v>
      </c>
      <c r="L1000" s="1">
        <f>Baseline!B$33 * (C1000 * Baseline!B$57*Baseline!B$61/Baseline!B$73 + Baseline!B$67*Baseline!B$62/Baseline!B$74 + Baseline!B$55*Baseline!B$63/Baseline!B$75 + Baseline!B$56*Baseline!B$69/Baseline!B$76)</f>
        <v>1.462940504404409E-8</v>
      </c>
      <c r="M1000" s="40">
        <f>Baseline!B$33 * (C1000 * Baseline!B$58*Baseline!B$66/Baseline!B$73 + Baseline!B$59*Baseline!B$52/Baseline!B$74 + Baseline!B$68*Baseline!B$53/Baseline!B$75 + Baseline!B$60*Baseline!B$54/Baseline!B$76)</f>
        <v>1.0688353304899945E-7</v>
      </c>
      <c r="N1000" s="1">
        <f>Baseline!B$33 * (C1000 * Baseline!B$58*Baseline!B$57/Baseline!B$73 + Baseline!B$59*Baseline!B$67/Baseline!B$74 + Baseline!B$68*Baseline!B$55/Baseline!B$75 + Baseline!B$60*Baseline!B$56/Baseline!B$76)</f>
        <v>1.3929059247904604E-8</v>
      </c>
      <c r="O1000" s="1">
        <f>Baseline!B$33 * (C1000 * Baseline!B$58*Baseline!B$58/Baseline!B$73 + Baseline!B$59*Baseline!B$59/Baseline!B$74 + Baseline!B$68*Baseline!B$68/Baseline!B$75 + Baseline!B$60*Baseline!B$60/Baseline!B$76)</f>
        <v>1.3250164224122597E-6</v>
      </c>
      <c r="P1000" s="40">
        <f>Baseline!B$33 * (C1000 * Baseline!B$58*Baseline!B$61/Baseline!B$73 + Baseline!B$59*Baseline!B$62/Baseline!B$74 + Baseline!B$68*Baseline!B$63/Baseline!B$75 + Baseline!B$60*Baseline!B$69/Baseline!B$76)</f>
        <v>1.6489367281436084E-9</v>
      </c>
      <c r="Q1000" s="40">
        <f>Baseline!B$33 * (C1000 * Baseline!B$61*Baseline!B$66/Baseline!B$73 + Baseline!B$62*Baseline!B$52/Baseline!B$74 + Baseline!B$63*Baseline!B$53/Baseline!B$75 + Baseline!B$69*Baseline!B$54/Baseline!B$76)</f>
        <v>1.5777883030538218E-9</v>
      </c>
      <c r="R1000" s="40">
        <f>Baseline!B$33 * (C1000 * Baseline!B$61*Baseline!B$57/Baseline!B$73 + Baseline!B$62*Baseline!B$67/Baseline!B$74 + Baseline!B$63*Baseline!B$55/Baseline!B$75 + Baseline!B$69*Baseline!B$56/Baseline!B$76)</f>
        <v>1.462940504404409E-8</v>
      </c>
      <c r="S1000" s="40">
        <f>Baseline!B$33 * (C1000 * Baseline!B$61*Baseline!B$58/Baseline!B$73 + Baseline!B$62*Baseline!B$59/Baseline!B$74 + Baseline!B$63*Baseline!B$68/Baseline!B$75 + Baseline!B$69*Baseline!B$60/Baseline!B$76)</f>
        <v>1.6489367281436084E-9</v>
      </c>
      <c r="T1000" s="40">
        <f>Baseline!B$33 * (C1000 * Baseline!B$61*Baseline!B$61/Baseline!B$73 + Baseline!B$62*Baseline!B$62/Baseline!B$74 + Baseline!B$63*Baseline!B$63/Baseline!B$75 + Baseline!B$69*Baseline!B$69/Baseline!B$76)</f>
        <v>9.8551799636576554E-8</v>
      </c>
      <c r="U1000" s="40"/>
      <c r="V1000" s="40">
        <f>E1000 * ( Baseline!B$87 * Baseline!B$7 )</f>
        <v>0.16550284961631245</v>
      </c>
      <c r="W1000" s="40">
        <f>F1000 * ( Baseline!D$87 * Baseline!B$11 )</f>
        <v>7.1457102099235694E-4</v>
      </c>
      <c r="X1000" s="40">
        <f>G1000 * ( Baseline!F$87 * Baseline!B$16 )</f>
        <v>3.7125749286937115E-3</v>
      </c>
      <c r="Y1000" s="40">
        <f>H1000 * ( Baseline!H$87 * Baseline!B$18 )</f>
        <v>5.5486628253764963E-4</v>
      </c>
      <c r="Z1000" s="48">
        <f t="shared" si="0"/>
        <v>0.17048486184853615</v>
      </c>
      <c r="AA1000" s="40">
        <f>I1000 * ( Baseline!B$87 * Baseline!B$7 )</f>
        <v>4.0205427348026111E-4</v>
      </c>
      <c r="AB1000" s="1">
        <f>J1000 * ( Baseline!D$87 * Baseline!B$11 )</f>
        <v>3.3110911172112366E-2</v>
      </c>
      <c r="AC1000" s="1">
        <f>K1000 * ( Baseline!F$87 * Baseline!B$16 )</f>
        <v>4.8382266817801467E-4</v>
      </c>
      <c r="AD1000" s="1">
        <f>L1000 * ( Baseline!F$87 * Baseline!B$16 )</f>
        <v>5.0814901827135888E-4</v>
      </c>
      <c r="AE1000" s="48">
        <f t="shared" si="1"/>
        <v>3.4504937132041995E-2</v>
      </c>
      <c r="AF1000" s="48">
        <f>M1000 * ( Baseline!B$87 * Baseline!B$7 )</f>
        <v>1.1093441895155653E-3</v>
      </c>
      <c r="AG1000" s="48">
        <f>N1000 * ( Baseline!D$87 * Baseline!B$11 )</f>
        <v>2.5694372423800717E-4</v>
      </c>
      <c r="AH1000" s="48">
        <f>O1000 * ( Baseline!F$87 * Baseline!B$16 )</f>
        <v>4.6024140572711369E-2</v>
      </c>
      <c r="AI1000" s="48">
        <f>P1000 * ( Baseline!H$87 * Baseline!B$18 )</f>
        <v>5.7988729585202686E-4</v>
      </c>
      <c r="AJ1000" s="48">
        <f t="shared" si="2"/>
        <v>4.7970315782316968E-2</v>
      </c>
      <c r="AK1000" s="48">
        <f>Q1000 * ( Baseline!B$87 * Baseline!B$7 )</f>
        <v>1.6375864797395616E-5</v>
      </c>
      <c r="AL1000" s="48">
        <f>R1000 * ( Baseline!D$87 * Baseline!B$11 )</f>
        <v>2.6986271998006217E-4</v>
      </c>
      <c r="AM1000" s="48">
        <f>S1000 * ( Baseline!F$87 * Baseline!B$16 )</f>
        <v>5.7275437864705827E-5</v>
      </c>
      <c r="AN1000" s="48">
        <f>T1000 * ( Baseline!H$87 * Baseline!B$18 )</f>
        <v>3.4658053045458E-2</v>
      </c>
      <c r="AO1000" s="48">
        <f t="shared" si="3"/>
        <v>3.5001567068100162E-2</v>
      </c>
      <c r="AP1000" s="48"/>
      <c r="AQ1000" s="48">
        <f>V1000 * ( (1-Baseline!B$88-Baseline!B$87) + (1-B1000)*Baseline!B$88 )</f>
        <v>0.10583028940916971</v>
      </c>
      <c r="AR1000" s="48">
        <f>W1000 * ( (1-Baseline!B$88-Baseline!B$87) + (1-B1000)*Baseline!B$88 )</f>
        <v>4.569302470038761E-4</v>
      </c>
      <c r="AS1000" s="48">
        <f>X1000 * ( (1-Baseline!B$88-Baseline!B$87) + (1-B1000)*Baseline!B$88 )</f>
        <v>2.3739946476314775E-3</v>
      </c>
      <c r="AT1000" s="48">
        <f>Y1000 * ( (1-Baseline!B$88-Baseline!B$87) + (1-B1000)*Baseline!B$88 )</f>
        <v>3.5480754198785591E-4</v>
      </c>
      <c r="AU1000" s="48">
        <f t="shared" si="4"/>
        <v>0.10901602184579291</v>
      </c>
      <c r="AV1000" s="48">
        <f>AA1000 * ( (1-Baseline!D$88-Baseline!D$87) + (1-B1000)*Baseline!D$88 )</f>
        <v>3.299573597393791E-4</v>
      </c>
      <c r="AW1000" s="48">
        <f>AB1000 * ( (1-Baseline!D$88-Baseline!D$87) + (1-B1000)*Baseline!D$88 )</f>
        <v>2.7173417992413601E-2</v>
      </c>
      <c r="AX1000" s="48">
        <f>AC1000 * ( (1-Baseline!D$88-Baseline!D$87) + (1-B1000)*Baseline!D$88 )</f>
        <v>3.970629357877401E-4</v>
      </c>
      <c r="AY1000" s="48">
        <f>AD1000 * ( (1-Baseline!D$88-Baseline!D$87) + (1-B1000)*Baseline!D$88 )</f>
        <v>4.1702705202362867E-4</v>
      </c>
      <c r="AZ1000" s="48">
        <f t="shared" si="5"/>
        <v>2.8317465339964348E-2</v>
      </c>
      <c r="BA1000" s="48">
        <f>AF1000 * ( (1-Baseline!F$88-Baseline!F$87) + (1-Baseline!B$36)*Baseline!F$88 )</f>
        <v>7.9831957778946539E-4</v>
      </c>
      <c r="BB1000" s="48">
        <f>AG1000 * ( (1-Baseline!F$88-Baseline!F$87) + (1-Baseline!B$36)*Baseline!F$88 )</f>
        <v>1.8490492616084558E-4</v>
      </c>
      <c r="BC1000" s="48">
        <f>AH1000 * ( (1-Baseline!F$88-Baseline!F$87) + (1-Baseline!B$36)*Baseline!F$88 )</f>
        <v>3.3120444328621428E-2</v>
      </c>
      <c r="BD1000" s="48">
        <f>AI1000 * ( (1-Baseline!F$88-Baseline!F$87) + (1-Baseline!B$36)*Baseline!F$88 )</f>
        <v>4.1730545448858585E-4</v>
      </c>
      <c r="BE1000" s="48">
        <f t="shared" si="6"/>
        <v>3.4520974287060323E-2</v>
      </c>
      <c r="BF1000" s="48">
        <f>AK1000 * ( (1-Baseline!H$88-Baseline!H$87) + (1-Baseline!B$36)*Baseline!H$88 )</f>
        <v>1.2974925196272493E-5</v>
      </c>
      <c r="BG1000" s="48">
        <f>AL1000 * ( (1-Baseline!H$88-Baseline!H$87) + (1-Baseline!B$36)*Baseline!H$88 )</f>
        <v>2.1381763029460282E-4</v>
      </c>
      <c r="BH1000" s="48">
        <f>AM1000 * ( (1-Baseline!H$88-Baseline!H$87) + (1-Baseline!B$36)*Baseline!H$88 )</f>
        <v>4.5380474928963719E-5</v>
      </c>
      <c r="BI1000" s="48">
        <f>AN1000 * ( (1-Baseline!H$88-Baseline!H$87) + (1-Baseline!B$36)*Baseline!H$88 )</f>
        <v>2.746026858897728E-2</v>
      </c>
      <c r="BJ1000" s="48">
        <f t="shared" si="7"/>
        <v>2.7732441619397117E-2</v>
      </c>
      <c r="BK1000" s="48"/>
      <c r="BL1000" s="48">
        <f t="shared" si="18"/>
        <v>0.97077739232560212</v>
      </c>
      <c r="BM1000" s="48">
        <f t="shared" si="19"/>
        <v>4.19140452263265E-3</v>
      </c>
      <c r="BN1000" s="48">
        <f t="shared" si="20"/>
        <v>2.1776566484783114E-2</v>
      </c>
      <c r="BO1000" s="48">
        <f t="shared" si="21"/>
        <v>3.2546366669822537E-3</v>
      </c>
      <c r="BP1000" s="48">
        <f t="shared" si="8"/>
        <v>1.0000000000000002</v>
      </c>
      <c r="BQ1000" s="48">
        <f t="shared" si="22"/>
        <v>1.1652079583327373E-2</v>
      </c>
      <c r="BR1000" s="48">
        <f t="shared" si="23"/>
        <v>0.95959923199990105</v>
      </c>
      <c r="BS1000" s="48">
        <f t="shared" si="24"/>
        <v>1.4021838855307665E-2</v>
      </c>
      <c r="BT1000" s="48">
        <f t="shared" si="25"/>
        <v>1.4726849561464096E-2</v>
      </c>
      <c r="BU1000" s="48">
        <f t="shared" si="9"/>
        <v>1.0000000000000002</v>
      </c>
      <c r="BV1000" s="48">
        <f t="shared" si="26"/>
        <v>2.3125638666829387E-2</v>
      </c>
      <c r="BW1000" s="48">
        <f t="shared" si="27"/>
        <v>5.3563067085900425E-3</v>
      </c>
      <c r="BX1000" s="48">
        <f t="shared" si="28"/>
        <v>0.95942959353369517</v>
      </c>
      <c r="BY1000" s="48">
        <f t="shared" si="29"/>
        <v>1.208846109088545E-2</v>
      </c>
      <c r="BZ1000" s="48">
        <f t="shared" si="10"/>
        <v>1</v>
      </c>
      <c r="CA1000" s="48">
        <f t="shared" si="30"/>
        <v>4.6786090364280583E-4</v>
      </c>
      <c r="CB1000" s="48">
        <f t="shared" si="31"/>
        <v>7.7100182244700267E-3</v>
      </c>
      <c r="CC1000" s="48">
        <f t="shared" si="32"/>
        <v>1.6363678161400292E-3</v>
      </c>
      <c r="CD1000" s="48">
        <f t="shared" si="33"/>
        <v>0.99018575305574719</v>
      </c>
      <c r="CE1000" s="48">
        <f t="shared" si="11"/>
        <v>1</v>
      </c>
      <c r="CF1000" s="48"/>
      <c r="CG1000" s="48">
        <f t="shared" si="34"/>
        <v>0.97077739232560212</v>
      </c>
      <c r="CH1000" s="48">
        <f t="shared" si="35"/>
        <v>4.19140452263265E-3</v>
      </c>
      <c r="CI1000" s="48">
        <f t="shared" si="36"/>
        <v>2.1776566484783114E-2</v>
      </c>
      <c r="CJ1000" s="48">
        <f t="shared" si="37"/>
        <v>3.2546366669822537E-3</v>
      </c>
      <c r="CK1000" s="48">
        <f t="shared" si="12"/>
        <v>1.0000000000000002</v>
      </c>
      <c r="CL1000" s="48">
        <f t="shared" si="38"/>
        <v>1.1652079583327373E-2</v>
      </c>
      <c r="CM1000" s="48">
        <f t="shared" si="39"/>
        <v>0.95959923199990105</v>
      </c>
      <c r="CN1000" s="48">
        <f t="shared" si="40"/>
        <v>1.4021838855307665E-2</v>
      </c>
      <c r="CO1000" s="48">
        <f t="shared" si="41"/>
        <v>1.4726849561464096E-2</v>
      </c>
      <c r="CP1000" s="48">
        <f t="shared" si="13"/>
        <v>1.0000000000000002</v>
      </c>
      <c r="CQ1000" s="48">
        <f t="shared" si="42"/>
        <v>2.3125638666829387E-2</v>
      </c>
      <c r="CR1000" s="48">
        <f t="shared" si="43"/>
        <v>5.3563067085900425E-3</v>
      </c>
      <c r="CS1000" s="48">
        <f t="shared" si="44"/>
        <v>0.95942959353369517</v>
      </c>
      <c r="CT1000" s="48">
        <f t="shared" si="45"/>
        <v>1.208846109088545E-2</v>
      </c>
      <c r="CU1000" s="48">
        <f t="shared" si="14"/>
        <v>1</v>
      </c>
      <c r="CV1000" s="48">
        <f t="shared" si="46"/>
        <v>4.6786090364280583E-4</v>
      </c>
      <c r="CW1000" s="48">
        <f t="shared" si="47"/>
        <v>7.7100182244700267E-3</v>
      </c>
      <c r="CX1000" s="48">
        <f t="shared" si="48"/>
        <v>1.6363678161400292E-3</v>
      </c>
      <c r="CY1000" s="48">
        <f t="shared" si="49"/>
        <v>0.99018575305574719</v>
      </c>
      <c r="CZ1000" s="48">
        <f t="shared" si="15"/>
        <v>1</v>
      </c>
      <c r="DA1000" s="48"/>
      <c r="DB1000" s="48">
        <f>(AQ1000*Baseline!B$7 + AV1000*Baseline!B$11 + BA1000*Baseline!B$16 + BF1000*Baseline!B$18)</f>
        <v>55303.956417696594</v>
      </c>
      <c r="DC1000" s="48">
        <f>(AR1000*Baseline!B$7 + AW1000*Baseline!B$11 + BB1000*Baseline!B$16 + BG1000*Baseline!B$18)</f>
        <v>68906.823820050427</v>
      </c>
      <c r="DD1000" s="48">
        <f>(AS1000*Baseline!B$7 + AX1000*Baseline!B$11 + BC1000*Baseline!B$16 + BH1000*Baseline!B$18)</f>
        <v>115040.70067406562</v>
      </c>
      <c r="DE1000" s="48">
        <f>(AT1000*Baseline!B$7 + AY1000*Baseline!B$11 + BD1000*Baseline!B$16 + BI1000*Baseline!B$18)</f>
        <v>1259892.577519401</v>
      </c>
      <c r="DF1000" s="48">
        <f t="shared" si="16"/>
        <v>1499144.0584312137</v>
      </c>
      <c r="DG1000" s="48"/>
      <c r="DH1000" s="48">
        <f t="shared" si="50"/>
        <v>3.6890354937316482E-2</v>
      </c>
      <c r="DI1000" s="48">
        <f t="shared" si="51"/>
        <v>4.5964110942185429E-2</v>
      </c>
      <c r="DJ1000" s="48">
        <f t="shared" si="52"/>
        <v>7.6737589044278035E-2</v>
      </c>
      <c r="DK1000" s="48">
        <f t="shared" si="53"/>
        <v>0.84040794507621996</v>
      </c>
      <c r="DL1000" s="48">
        <f t="shared" si="17"/>
        <v>0.99999999999999989</v>
      </c>
      <c r="DM1000" s="48"/>
      <c r="DN1000" s="48">
        <f>DH1000 / (Baseline!B$7/Baseline!B$17)</f>
        <v>3.937802749904411</v>
      </c>
      <c r="DO1000" s="48">
        <f>DI1000 / (Baseline!B$11/Baseline!B$17)</f>
        <v>1.1095956377778631</v>
      </c>
      <c r="DP1000" s="48">
        <f>DJ1000 / (Baseline!B$16/Baseline!B$17)</f>
        <v>1.1858276569006949</v>
      </c>
      <c r="DQ1000" s="48">
        <f>DK1000 / (Baseline!B$18/Baseline!B$17)</f>
        <v>0.9501553749346846</v>
      </c>
      <c r="DR1000" s="71"/>
      <c r="DS1000" s="48">
        <f>(AU1000*Baseline!B$34)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2.8881934526868935E-2</v>
      </c>
      <c r="DT1000" s="48">
        <f>(AZ1000*Baseline!B$34) + (Baseline!D$88*(1-Baseline!D$89)*Baseline!B$35) + (Baseline!D$88*Baseline!D$89*((1-Baseline!D$90)*Baseline!B$40 + Baseline!D$90*Baseline!B$41))</f>
        <v>1.0661187800994655E-2</v>
      </c>
      <c r="DU1000" s="48">
        <f>(BE1000*Baseline!B$34) + (Baseline!F$88*(1-Baseline!F$89)*Baseline!B$35) + (Baseline!F$88*Baseline!F$89*((1-Baseline!F$90)*Baseline!B$40 + Baseline!F$90*Baseline!B$41))</f>
        <v>1.2908786143059051E-2</v>
      </c>
      <c r="DV1000" s="48">
        <f>(BJ1000*Baseline!B$34) + (Baseline!H$88*(1-Baseline!H$89)*Baseline!B$35) + (Baseline!H$88*Baseline!H$89*((1-Baseline!H$90)*Baseline!B$40 + Baseline!H$90*Baseline!B$41))</f>
        <v>9.3048662429095694E-3</v>
      </c>
      <c r="DW1000" s="48">
        <f>( DS1000*Baseline!B$7 + DT1000*Baseline!B$11 + DU1000*Baseline!B$16 + DV1000*Baseline!B$18 ) / Baseline!B$17</f>
        <v>9.7776716240118734E-3</v>
      </c>
    </row>
    <row r="1001" spans="1:127">
      <c r="A1001" s="7" t="s">
        <v>1343</v>
      </c>
      <c r="B1001" s="1">
        <f>MIN( MAX( NORMINV( MCrands!B1001, (B$5+B$4)/2, (B$5-B$4)/3.29 ), 0 ), 1 )</f>
        <v>0.25750926373523791</v>
      </c>
      <c r="C1001" s="1">
        <f>MAX( NORMINV( MCrands!C1001, (C$5+C$4)/2, (C$5-C$4)/3.29 ), 0 )</f>
        <v>2.5504547773519746</v>
      </c>
      <c r="D1001" s="40"/>
      <c r="E1001" s="40">
        <f>Baseline!B$33 * (C1001 * Baseline!B$66*Baseline!B$66/Baseline!B$73 + Baseline!B$52*Baseline!B$52/Baseline!B$74 + Baseline!B$53*Baseline!B$53/Baseline!B$75 + Baseline!B$54*Baseline!B$54/Baseline!B$76)</f>
        <v>2.1350819597297098E-5</v>
      </c>
      <c r="F1001" s="40">
        <f>Baseline!B$33 * (C1001 * Baseline!B$66*Baseline!B$57/Baseline!B$73 + Baseline!B$52*Baseline!B$67/Baseline!B$74 + Baseline!B$53*Baseline!B$55/Baseline!B$75 + Baseline!B$54*Baseline!B$56/Baseline!B$76)</f>
        <v>3.9460104138509068E-8</v>
      </c>
      <c r="G1001" s="1">
        <f>Baseline!B$33 * (C1001 * Baseline!B$66*Baseline!B$58/Baseline!B$73 + Baseline!B$52*Baseline!B$59/Baseline!B$74 + Baseline!B$53*Baseline!B$68/Baseline!B$75 + Baseline!B$54*Baseline!B$60/Baseline!B$76)</f>
        <v>1.0866046521581927E-7</v>
      </c>
      <c r="H1001" s="40">
        <f>Baseline!B$33 * (C1001 * Baseline!B$66*Baseline!B$61/Baseline!B$73 + Baseline!B$52*Baseline!B$62/Baseline!B$74 + Baseline!B$53*Baseline!B$63/Baseline!B$75 + Baseline!B$54*Baseline!B$69/Baseline!B$76)</f>
        <v>1.7554815197358026E-9</v>
      </c>
      <c r="I1001" s="40">
        <f>Baseline!B$33 * (C1001 * Baseline!B$57*Baseline!B$66/Baseline!B$73 + Baseline!B$67*Baseline!B$52/Baseline!B$74 + Baseline!B$55*Baseline!B$53/Baseline!B$75 + Baseline!B$56*Baseline!B$54/Baseline!B$76)</f>
        <v>3.9460104138509068E-8</v>
      </c>
      <c r="J1001" s="1">
        <f>Baseline!B$33 * (C1001 * Baseline!B$57*Baseline!B$57/Baseline!B$73 + Baseline!B$67*Baseline!B$67/Baseline!B$74 + Baseline!B$55*Baseline!B$55/Baseline!B$75 + Baseline!B$56*Baseline!B$56/Baseline!B$76)</f>
        <v>1.7949606267828633E-6</v>
      </c>
      <c r="K1001" s="40">
        <f>Baseline!B$33 * (C1001 * Baseline!B$57*Baseline!B$58/Baseline!B$73 + Baseline!B$67*Baseline!B$59/Baseline!B$74 + Baseline!B$55*Baseline!B$68/Baseline!B$75 + Baseline!B$56*Baseline!B$60/Baseline!B$76)</f>
        <v>1.3929296885105115E-8</v>
      </c>
      <c r="L1001" s="1">
        <f>Baseline!B$33 * (C1001 * Baseline!B$57*Baseline!B$61/Baseline!B$73 + Baseline!B$67*Baseline!B$62/Baseline!B$74 + Baseline!B$55*Baseline!B$63/Baseline!B$75 + Baseline!B$56*Baseline!B$69/Baseline!B$76)</f>
        <v>1.4629428807764141E-8</v>
      </c>
      <c r="M1001" s="40">
        <f>Baseline!B$33 * (C1001 * Baseline!B$58*Baseline!B$66/Baseline!B$73 + Baseline!B$59*Baseline!B$52/Baseline!B$74 + Baseline!B$68*Baseline!B$53/Baseline!B$75 + Baseline!B$60*Baseline!B$54/Baseline!B$76)</f>
        <v>1.0866046521581927E-7</v>
      </c>
      <c r="N1001" s="1">
        <f>Baseline!B$33 * (C1001 * Baseline!B$58*Baseline!B$57/Baseline!B$73 + Baseline!B$59*Baseline!B$67/Baseline!B$74 + Baseline!B$68*Baseline!B$55/Baseline!B$75 + Baseline!B$60*Baseline!B$56/Baseline!B$76)</f>
        <v>1.3929296885105115E-8</v>
      </c>
      <c r="O1001" s="1">
        <f>Baseline!B$33 * (C1001 * Baseline!B$58*Baseline!B$58/Baseline!B$73 + Baseline!B$59*Baseline!B$59/Baseline!B$74 + Baseline!B$68*Baseline!B$68/Baseline!B$75 + Baseline!B$60*Baseline!B$60/Baseline!B$76)</f>
        <v>1.325017006603711E-6</v>
      </c>
      <c r="P1001" s="40">
        <f>Baseline!B$33 * (C1001 * Baseline!B$58*Baseline!B$61/Baseline!B$73 + Baseline!B$59*Baseline!B$62/Baseline!B$74 + Baseline!B$68*Baseline!B$63/Baseline!B$75 + Baseline!B$60*Baseline!B$69/Baseline!B$76)</f>
        <v>1.6489951472887339E-9</v>
      </c>
      <c r="Q1001" s="40">
        <f>Baseline!B$33 * (C1001 * Baseline!B$61*Baseline!B$66/Baseline!B$73 + Baseline!B$62*Baseline!B$52/Baseline!B$74 + Baseline!B$63*Baseline!B$53/Baseline!B$75 + Baseline!B$69*Baseline!B$54/Baseline!B$76)</f>
        <v>1.7554815197358026E-9</v>
      </c>
      <c r="R1001" s="40">
        <f>Baseline!B$33 * (C1001 * Baseline!B$61*Baseline!B$57/Baseline!B$73 + Baseline!B$62*Baseline!B$67/Baseline!B$74 + Baseline!B$63*Baseline!B$55/Baseline!B$75 + Baseline!B$69*Baseline!B$56/Baseline!B$76)</f>
        <v>1.4629428807764141E-8</v>
      </c>
      <c r="S1001" s="40">
        <f>Baseline!B$33 * (C1001 * Baseline!B$61*Baseline!B$58/Baseline!B$73 + Baseline!B$62*Baseline!B$59/Baseline!B$74 + Baseline!B$63*Baseline!B$68/Baseline!B$75 + Baseline!B$69*Baseline!B$60/Baseline!B$76)</f>
        <v>1.6489951472887339E-9</v>
      </c>
      <c r="T1001" s="40">
        <f>Baseline!B$33 * (C1001 * Baseline!B$61*Baseline!B$61/Baseline!B$73 + Baseline!B$62*Baseline!B$62/Baseline!B$74 + Baseline!B$63*Baseline!B$63/Baseline!B$75 + Baseline!B$69*Baseline!B$69/Baseline!B$76)</f>
        <v>9.8551805478491071E-8</v>
      </c>
      <c r="U1001" s="40"/>
      <c r="V1001" s="40">
        <f>E1001 * ( Baseline!B$87 * Baseline!B$7 )</f>
        <v>0.22160015660034657</v>
      </c>
      <c r="W1001" s="40">
        <f>F1001 * ( Baseline!D$87 * Baseline!B$11 )</f>
        <v>7.2790458678631629E-4</v>
      </c>
      <c r="X1001" s="40">
        <f>G1001 * ( Baseline!F$87 * Baseline!B$16 )</f>
        <v>3.7742962586716452E-3</v>
      </c>
      <c r="Y1001" s="40">
        <f>H1001 * ( Baseline!H$87 * Baseline!B$18 )</f>
        <v>6.1735627208926085E-4</v>
      </c>
      <c r="Z1001" s="48">
        <f t="shared" si="0"/>
        <v>0.22671971371789379</v>
      </c>
      <c r="AA1001" s="40">
        <f>I1001 * ( Baseline!B$87 * Baseline!B$7 )</f>
        <v>4.0955642085358564E-4</v>
      </c>
      <c r="AB1001" s="1">
        <f>J1001 * ( Baseline!D$87 * Baseline!B$11 )</f>
        <v>3.3110912955270612E-2</v>
      </c>
      <c r="AC1001" s="1">
        <f>K1001 * ( Baseline!F$87 * Baseline!B$16 )</f>
        <v>4.8383092245149879E-4</v>
      </c>
      <c r="AD1001" s="1">
        <f>L1001 * ( Baseline!F$87 * Baseline!B$16 )</f>
        <v>5.0814984369870731E-4</v>
      </c>
      <c r="AE1001" s="48">
        <f t="shared" si="1"/>
        <v>3.4512450142274408E-2</v>
      </c>
      <c r="AF1001" s="48">
        <f>M1001 * ( Baseline!B$87 * Baseline!B$7 )</f>
        <v>1.1277869684749881E-3</v>
      </c>
      <c r="AG1001" s="48">
        <f>N1001 * ( Baseline!D$87 * Baseline!B$11 )</f>
        <v>2.5694810783536499E-4</v>
      </c>
      <c r="AH1001" s="48">
        <f>O1001 * ( Baseline!F$87 * Baseline!B$16 )</f>
        <v>4.602416086446702E-2</v>
      </c>
      <c r="AI1001" s="48">
        <f>P1001 * ( Baseline!H$87 * Baseline!B$18 )</f>
        <v>5.799078403153253E-4</v>
      </c>
      <c r="AJ1001" s="48">
        <f t="shared" si="2"/>
        <v>4.7988803781092701E-2</v>
      </c>
      <c r="AK1001" s="48">
        <f>Q1001 * ( Baseline!B$87 * Baseline!B$7 )</f>
        <v>1.8220142693337894E-5</v>
      </c>
      <c r="AL1001" s="48">
        <f>R1001 * ( Baseline!D$87 * Baseline!B$11 )</f>
        <v>2.6986315833979794E-4</v>
      </c>
      <c r="AM1001" s="48">
        <f>S1001 * ( Baseline!F$87 * Baseline!B$16 )</f>
        <v>5.7277467040270682E-5</v>
      </c>
      <c r="AN1001" s="48">
        <f>T1001 * ( Baseline!H$87 * Baseline!B$18 )</f>
        <v>3.4658055099904335E-2</v>
      </c>
      <c r="AO1001" s="48">
        <f t="shared" si="3"/>
        <v>3.5003415867977741E-2</v>
      </c>
      <c r="AP1001" s="48"/>
      <c r="AQ1001" s="48">
        <f>V1001 * ( (1-Baseline!B$88-Baseline!B$87) + (1-B1001)*Baseline!B$88 )</f>
        <v>0.16607087032800505</v>
      </c>
      <c r="AR1001" s="48">
        <f>W1001 * ( (1-Baseline!B$88-Baseline!B$87) + (1-B1001)*Baseline!B$88 )</f>
        <v>5.4550389357965539E-4</v>
      </c>
      <c r="AS1001" s="48">
        <f>X1001 * ( (1-Baseline!B$88-Baseline!B$87) + (1-B1001)*Baseline!B$88 )</f>
        <v>2.8285208556226857E-3</v>
      </c>
      <c r="AT1001" s="48">
        <f>Y1001 * ( (1-Baseline!B$88-Baseline!B$87) + (1-B1001)*Baseline!B$88 )</f>
        <v>4.6265713427819799E-4</v>
      </c>
      <c r="AU1001" s="48">
        <f t="shared" si="4"/>
        <v>0.1699075522114856</v>
      </c>
      <c r="AV1001" s="48">
        <f>AA1001 * ( (1-Baseline!D$88-Baseline!D$87) + (1-B1001)*Baseline!D$88 )</f>
        <v>3.5878545191233478E-4</v>
      </c>
      <c r="AW1001" s="48">
        <f>AB1001 * ( (1-Baseline!D$88-Baseline!D$87) + (1-B1001)*Baseline!D$88 )</f>
        <v>2.9006293792507003E-2</v>
      </c>
      <c r="AX1001" s="48">
        <f>AC1001 * ( (1-Baseline!D$88-Baseline!D$87) + (1-B1001)*Baseline!D$88 )</f>
        <v>4.2385245920239373E-4</v>
      </c>
      <c r="AY1001" s="48">
        <f>AD1001 * ( (1-Baseline!D$88-Baseline!D$87) + (1-B1001)*Baseline!D$88 )</f>
        <v>4.4515666713427089E-4</v>
      </c>
      <c r="AZ1001" s="48">
        <f t="shared" si="5"/>
        <v>3.0234088370756002E-2</v>
      </c>
      <c r="BA1001" s="48">
        <f>AF1001 * ( (1-Baseline!F$88-Baseline!F$87) + (1-Baseline!B$36)*Baseline!F$88 )</f>
        <v>8.1159159169759269E-4</v>
      </c>
      <c r="BB1001" s="48">
        <f>AG1001 * ( (1-Baseline!F$88-Baseline!F$87) + (1-Baseline!B$36)*Baseline!F$88 )</f>
        <v>1.849080807377794E-4</v>
      </c>
      <c r="BC1001" s="48">
        <f>AH1001 * ( (1-Baseline!F$88-Baseline!F$87) + (1-Baseline!B$36)*Baseline!F$88 )</f>
        <v>3.3120458931218136E-2</v>
      </c>
      <c r="BD1001" s="48">
        <f>AI1001 * ( (1-Baseline!F$88-Baseline!F$87) + (1-Baseline!B$36)*Baseline!F$88 )</f>
        <v>4.173202389417982E-4</v>
      </c>
      <c r="BE1001" s="48">
        <f t="shared" si="6"/>
        <v>3.4534278842595301E-2</v>
      </c>
      <c r="BF1001" s="48">
        <f>AK1001 * ( (1-Baseline!H$88-Baseline!H$87) + (1-Baseline!B$36)*Baseline!H$88 )</f>
        <v>1.4436183458785478E-5</v>
      </c>
      <c r="BG1001" s="48">
        <f>AL1001 * ( (1-Baseline!H$88-Baseline!H$87) + (1-Baseline!B$36)*Baseline!H$88 )</f>
        <v>2.1381797761578869E-4</v>
      </c>
      <c r="BH1001" s="48">
        <f>AM1001 * ( (1-Baseline!H$88-Baseline!H$87) + (1-Baseline!B$36)*Baseline!H$88 )</f>
        <v>4.5382082685347264E-5</v>
      </c>
      <c r="BI1001" s="48">
        <f>AN1001 * ( (1-Baseline!H$88-Baseline!H$87) + (1-Baseline!B$36)*Baseline!H$88 )</f>
        <v>2.7460270216756198E-2</v>
      </c>
      <c r="BJ1001" s="48">
        <f t="shared" si="7"/>
        <v>2.7733906460516121E-2</v>
      </c>
      <c r="BK1001" s="48"/>
      <c r="BL1001" s="48">
        <f t="shared" si="18"/>
        <v>0.97741900325475239</v>
      </c>
      <c r="BM1001" s="48">
        <f t="shared" si="19"/>
        <v>3.2105923867390036E-3</v>
      </c>
      <c r="BN1001" s="48">
        <f t="shared" si="20"/>
        <v>1.6647411011501113E-2</v>
      </c>
      <c r="BO1001" s="48">
        <f t="shared" si="21"/>
        <v>2.7229933470074605E-3</v>
      </c>
      <c r="BP1001" s="48">
        <f t="shared" si="8"/>
        <v>1</v>
      </c>
      <c r="BQ1001" s="48">
        <f t="shared" si="22"/>
        <v>1.1866918145922034E-2</v>
      </c>
      <c r="BR1001" s="48">
        <f t="shared" si="23"/>
        <v>0.95939038865029613</v>
      </c>
      <c r="BS1001" s="48">
        <f t="shared" si="24"/>
        <v>1.401902561124899E-2</v>
      </c>
      <c r="BT1001" s="48">
        <f t="shared" si="25"/>
        <v>1.4723667592532731E-2</v>
      </c>
      <c r="BU1001" s="48">
        <f t="shared" si="9"/>
        <v>0.99999999999999989</v>
      </c>
      <c r="BV1001" s="48">
        <f t="shared" si="26"/>
        <v>2.350104356881947E-2</v>
      </c>
      <c r="BW1001" s="48">
        <f t="shared" si="27"/>
        <v>5.3543345028450361E-3</v>
      </c>
      <c r="BX1001" s="48">
        <f t="shared" si="28"/>
        <v>0.95906038988619802</v>
      </c>
      <c r="BY1001" s="48">
        <f t="shared" si="29"/>
        <v>1.208423204213741E-2</v>
      </c>
      <c r="BZ1001" s="48">
        <f t="shared" si="10"/>
        <v>0.99999999999999989</v>
      </c>
      <c r="CA1001" s="48">
        <f t="shared" si="30"/>
        <v>5.2052470427625523E-4</v>
      </c>
      <c r="CB1001" s="48">
        <f t="shared" si="31"/>
        <v>7.7096235223910676E-3</v>
      </c>
      <c r="CC1001" s="48">
        <f t="shared" si="32"/>
        <v>1.6363393577445099E-3</v>
      </c>
      <c r="CD1001" s="48">
        <f t="shared" si="33"/>
        <v>0.99013351241558822</v>
      </c>
      <c r="CE1001" s="48">
        <f t="shared" si="11"/>
        <v>1</v>
      </c>
      <c r="CF1001" s="48"/>
      <c r="CG1001" s="48">
        <f t="shared" si="34"/>
        <v>0.97741900325475239</v>
      </c>
      <c r="CH1001" s="48">
        <f t="shared" si="35"/>
        <v>3.2105923867390036E-3</v>
      </c>
      <c r="CI1001" s="48">
        <f t="shared" si="36"/>
        <v>1.6647411011501113E-2</v>
      </c>
      <c r="CJ1001" s="48">
        <f t="shared" si="37"/>
        <v>2.7229933470074605E-3</v>
      </c>
      <c r="CK1001" s="48">
        <f t="shared" si="12"/>
        <v>1</v>
      </c>
      <c r="CL1001" s="48">
        <f t="shared" si="38"/>
        <v>1.1866918145922034E-2</v>
      </c>
      <c r="CM1001" s="48">
        <f t="shared" si="39"/>
        <v>0.95939038865029613</v>
      </c>
      <c r="CN1001" s="48">
        <f t="shared" si="40"/>
        <v>1.401902561124899E-2</v>
      </c>
      <c r="CO1001" s="48">
        <f t="shared" si="41"/>
        <v>1.4723667592532731E-2</v>
      </c>
      <c r="CP1001" s="48">
        <f t="shared" si="13"/>
        <v>0.99999999999999989</v>
      </c>
      <c r="CQ1001" s="48">
        <f t="shared" si="42"/>
        <v>2.350104356881947E-2</v>
      </c>
      <c r="CR1001" s="48">
        <f t="shared" si="43"/>
        <v>5.3543345028450361E-3</v>
      </c>
      <c r="CS1001" s="48">
        <f t="shared" si="44"/>
        <v>0.95906038988619802</v>
      </c>
      <c r="CT1001" s="48">
        <f t="shared" si="45"/>
        <v>1.208423204213741E-2</v>
      </c>
      <c r="CU1001" s="48">
        <f t="shared" si="14"/>
        <v>0.99999999999999989</v>
      </c>
      <c r="CV1001" s="48">
        <f t="shared" si="46"/>
        <v>5.2052470427625523E-4</v>
      </c>
      <c r="CW1001" s="48">
        <f t="shared" si="47"/>
        <v>7.7096235223910676E-3</v>
      </c>
      <c r="CX1001" s="48">
        <f t="shared" si="48"/>
        <v>1.6363393577445099E-3</v>
      </c>
      <c r="CY1001" s="48">
        <f t="shared" si="49"/>
        <v>0.99013351241558822</v>
      </c>
      <c r="CZ1001" s="48">
        <f t="shared" si="15"/>
        <v>1</v>
      </c>
      <c r="DA1001" s="48"/>
      <c r="DB1001" s="48">
        <f>(AQ1001*Baseline!B$7 + AV1001*Baseline!B$11 + BA1001*Baseline!B$16 + BF1001*Baseline!B$18)</f>
        <v>84693.837540215696</v>
      </c>
      <c r="DC1001" s="48">
        <f>(AR1001*Baseline!B$7 + AW1001*Baseline!B$11 + BB1001*Baseline!B$16 + BG1001*Baseline!B$18)</f>
        <v>72880.509639785785</v>
      </c>
      <c r="DD1001" s="48">
        <f>(AS1001*Baseline!B$7 + AX1001*Baseline!B$11 + BC1001*Baseline!B$16 + BH1001*Baseline!B$18)</f>
        <v>115318.72000648854</v>
      </c>
      <c r="DE1001" s="48">
        <f>(AT1001*Baseline!B$7 + AY1001*Baseline!B$11 + BD1001*Baseline!B$16 + BI1001*Baseline!B$18)</f>
        <v>1260005.334118318</v>
      </c>
      <c r="DF1001" s="48">
        <f t="shared" si="16"/>
        <v>1532898.401304808</v>
      </c>
      <c r="DG1001" s="48"/>
      <c r="DH1001" s="48">
        <f t="shared" si="50"/>
        <v>5.5250783397075787E-2</v>
      </c>
      <c r="DI1001" s="48">
        <f t="shared" si="51"/>
        <v>4.7544253146685825E-2</v>
      </c>
      <c r="DJ1001" s="48">
        <f t="shared" si="52"/>
        <v>7.5229199735826507E-2</v>
      </c>
      <c r="DK1001" s="48">
        <f t="shared" si="53"/>
        <v>0.82197576372041192</v>
      </c>
      <c r="DL1001" s="48">
        <f t="shared" si="17"/>
        <v>1</v>
      </c>
      <c r="DM1001" s="48"/>
      <c r="DN1001" s="48">
        <f>DH1001 / (Baseline!B$7/Baseline!B$17)</f>
        <v>5.8976577255779716</v>
      </c>
      <c r="DO1001" s="48">
        <f>DI1001 / (Baseline!B$11/Baseline!B$17)</f>
        <v>1.1477410268921591</v>
      </c>
      <c r="DP1001" s="48">
        <f>DJ1001 / (Baseline!B$16/Baseline!B$17)</f>
        <v>1.1625184836309554</v>
      </c>
      <c r="DQ1001" s="48">
        <f>DK1001 / (Baseline!B$18/Baseline!B$17)</f>
        <v>0.92931616667921824</v>
      </c>
      <c r="DR1001" s="71"/>
      <c r="DS1001" s="48">
        <f>(AU1001*Baseline!B$34)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3.8015664081722841E-2</v>
      </c>
      <c r="DT1001" s="48">
        <f>(AZ1001*Baseline!B$34) + (Baseline!D$88*(1-Baseline!D$89)*Baseline!B$35) + (Baseline!D$88*Baseline!D$89*((1-Baseline!D$90)*Baseline!B$40 + Baseline!D$90*Baseline!B$41))</f>
        <v>1.0948681255613404E-2</v>
      </c>
      <c r="DU1001" s="48">
        <f>(BE1001*Baseline!B$34) + (Baseline!F$88*(1-Baseline!F$89)*Baseline!B$35) + (Baseline!F$88*Baseline!F$89*((1-Baseline!F$90)*Baseline!B$40 + Baseline!F$90*Baseline!B$41))</f>
        <v>1.2910781826389297E-2</v>
      </c>
      <c r="DV1001" s="48">
        <f>(BJ1001*Baseline!B$34) + (Baseline!H$88*(1-Baseline!H$89)*Baseline!B$35) + (Baseline!H$88*Baseline!H$89*((1-Baseline!H$90)*Baseline!B$40 + Baseline!H$90*Baseline!B$41))</f>
        <v>9.3050859690774201E-3</v>
      </c>
      <c r="DW1001" s="48">
        <f>( DS1001*Baseline!B$7 + DT1001*Baseline!B$11 + DU1001*Baseline!B$16 + DV1001*Baseline!B$18 ) / Baseline!B$17</f>
        <v>9.8754714436591617E-3</v>
      </c>
    </row>
    <row r="1002" spans="1:127">
      <c r="A1002" s="7" t="s">
        <v>1344</v>
      </c>
      <c r="B1002" s="1">
        <f>MIN( MAX( NORMINV( MCrands!B1002, (B$5+B$4)/2, (B$5-B$4)/3.29 ), 0 ), 1 )</f>
        <v>0.5245665155153918</v>
      </c>
      <c r="C1002" s="1">
        <f>MAX( NORMINV( MCrands!C1002, (C$5+C$4)/2, (C$5-C$4)/3.29 ), 0 )</f>
        <v>2.7754426193640058</v>
      </c>
      <c r="D1002" s="40"/>
      <c r="E1002" s="40">
        <f>Baseline!B$33 * (C1002 * Baseline!B$66*Baseline!B$66/Baseline!B$73 + Baseline!B$52*Baseline!B$52/Baseline!B$74 + Baseline!B$53*Baseline!B$53/Baseline!B$75 + Baseline!B$54*Baseline!B$54/Baseline!B$76)</f>
        <v>2.3233527473404005E-5</v>
      </c>
      <c r="F1002" s="40">
        <f>Baseline!B$33 * (C1002 * Baseline!B$66*Baseline!B$57/Baseline!B$73 + Baseline!B$52*Baseline!B$67/Baseline!B$74 + Baseline!B$53*Baseline!B$55/Baseline!B$75 + Baseline!B$54*Baseline!B$56/Baseline!B$76)</f>
        <v>3.9711887204521358E-8</v>
      </c>
      <c r="G1002" s="1">
        <f>Baseline!B$33 * (C1002 * Baseline!B$66*Baseline!B$58/Baseline!B$73 + Baseline!B$52*Baseline!B$59/Baseline!B$74 + Baseline!B$53*Baseline!B$68/Baseline!B$75 + Baseline!B$54*Baseline!B$60/Baseline!B$76)</f>
        <v>1.0927943191976615E-7</v>
      </c>
      <c r="H1002" s="40">
        <f>Baseline!B$33 * (C1002 * Baseline!B$66*Baseline!B$61/Baseline!B$73 + Baseline!B$52*Baseline!B$62/Baseline!B$74 + Baseline!B$53*Baseline!B$63/Baseline!B$75 + Baseline!B$54*Baseline!B$69/Baseline!B$76)</f>
        <v>1.817378190130491E-9</v>
      </c>
      <c r="I1002" s="40">
        <f>Baseline!B$33 * (C1002 * Baseline!B$57*Baseline!B$66/Baseline!B$73 + Baseline!B$67*Baseline!B$52/Baseline!B$74 + Baseline!B$55*Baseline!B$53/Baseline!B$75 + Baseline!B$56*Baseline!B$54/Baseline!B$76)</f>
        <v>3.9711887204521358E-8</v>
      </c>
      <c r="J1002" s="1">
        <f>Baseline!B$33 * (C1002 * Baseline!B$57*Baseline!B$57/Baseline!B$73 + Baseline!B$67*Baseline!B$67/Baseline!B$74 + Baseline!B$55*Baseline!B$55/Baseline!B$75 + Baseline!B$56*Baseline!B$56/Baseline!B$76)</f>
        <v>1.7949606604549551E-6</v>
      </c>
      <c r="K1002" s="40">
        <f>Baseline!B$33 * (C1002 * Baseline!B$57*Baseline!B$58/Baseline!B$73 + Baseline!B$67*Baseline!B$59/Baseline!B$74 + Baseline!B$55*Baseline!B$68/Baseline!B$75 + Baseline!B$56*Baseline!B$60/Baseline!B$76)</f>
        <v>1.392937966233065E-8</v>
      </c>
      <c r="L1002" s="1">
        <f>Baseline!B$33 * (C1002 * Baseline!B$57*Baseline!B$61/Baseline!B$73 + Baseline!B$67*Baseline!B$62/Baseline!B$74 + Baseline!B$55*Baseline!B$63/Baseline!B$75 + Baseline!B$56*Baseline!B$69/Baseline!B$76)</f>
        <v>1.4629437085486694E-8</v>
      </c>
      <c r="M1002" s="40">
        <f>Baseline!B$33 * (C1002 * Baseline!B$58*Baseline!B$66/Baseline!B$73 + Baseline!B$59*Baseline!B$52/Baseline!B$74 + Baseline!B$68*Baseline!B$53/Baseline!B$75 + Baseline!B$60*Baseline!B$54/Baseline!B$76)</f>
        <v>1.0927943191976615E-7</v>
      </c>
      <c r="N1002" s="1">
        <f>Baseline!B$33 * (C1002 * Baseline!B$58*Baseline!B$57/Baseline!B$73 + Baseline!B$59*Baseline!B$67/Baseline!B$74 + Baseline!B$68*Baseline!B$55/Baseline!B$75 + Baseline!B$60*Baseline!B$56/Baseline!B$76)</f>
        <v>1.392937966233065E-8</v>
      </c>
      <c r="O1002" s="1">
        <f>Baseline!B$33 * (C1002 * Baseline!B$58*Baseline!B$58/Baseline!B$73 + Baseline!B$59*Baseline!B$59/Baseline!B$74 + Baseline!B$68*Baseline!B$68/Baseline!B$75 + Baseline!B$60*Baseline!B$60/Baseline!B$76)</f>
        <v>1.3250172100977239E-6</v>
      </c>
      <c r="P1002" s="40">
        <f>Baseline!B$33 * (C1002 * Baseline!B$58*Baseline!B$61/Baseline!B$73 + Baseline!B$59*Baseline!B$62/Baseline!B$74 + Baseline!B$68*Baseline!B$63/Baseline!B$75 + Baseline!B$60*Baseline!B$69/Baseline!B$76)</f>
        <v>1.6490154966900117E-9</v>
      </c>
      <c r="Q1002" s="40">
        <f>Baseline!B$33 * (C1002 * Baseline!B$61*Baseline!B$66/Baseline!B$73 + Baseline!B$62*Baseline!B$52/Baseline!B$74 + Baseline!B$63*Baseline!B$53/Baseline!B$75 + Baseline!B$69*Baseline!B$54/Baseline!B$76)</f>
        <v>1.8173781901304906E-9</v>
      </c>
      <c r="R1002" s="40">
        <f>Baseline!B$33 * (C1002 * Baseline!B$61*Baseline!B$57/Baseline!B$73 + Baseline!B$62*Baseline!B$67/Baseline!B$74 + Baseline!B$63*Baseline!B$55/Baseline!B$75 + Baseline!B$69*Baseline!B$56/Baseline!B$76)</f>
        <v>1.4629437085486694E-8</v>
      </c>
      <c r="S1002" s="40">
        <f>Baseline!B$33 * (C1002 * Baseline!B$61*Baseline!B$58/Baseline!B$73 + Baseline!B$62*Baseline!B$59/Baseline!B$74 + Baseline!B$63*Baseline!B$68/Baseline!B$75 + Baseline!B$69*Baseline!B$60/Baseline!B$76)</f>
        <v>1.6490154966900117E-9</v>
      </c>
      <c r="T1002" s="40">
        <f>Baseline!B$33 * (C1002 * Baseline!B$61*Baseline!B$61/Baseline!B$73 + Baseline!B$62*Baseline!B$62/Baseline!B$74 + Baseline!B$63*Baseline!B$63/Baseline!B$75 + Baseline!B$69*Baseline!B$69/Baseline!B$76)</f>
        <v>9.8551807513431188E-8</v>
      </c>
      <c r="U1002" s="40"/>
      <c r="V1002" s="40">
        <f>E1002 * ( Baseline!B$87 * Baseline!B$7 )</f>
        <v>0.24114078164646016</v>
      </c>
      <c r="W1002" s="40">
        <f>F1002 * ( Baseline!D$87 * Baseline!B$11 )</f>
        <v>7.3254912720572716E-4</v>
      </c>
      <c r="X1002" s="40">
        <f>G1002 * ( Baseline!F$87 * Baseline!B$16 )</f>
        <v>3.7957959247213813E-3</v>
      </c>
      <c r="Y1002" s="40">
        <f>H1002 * ( Baseline!H$87 * Baseline!B$18 )</f>
        <v>6.3912368875528958E-4</v>
      </c>
      <c r="Z1002" s="48">
        <f t="shared" si="0"/>
        <v>0.24630825038714255</v>
      </c>
      <c r="AA1002" s="40">
        <f>I1002 * ( Baseline!B$87 * Baseline!B$7 )</f>
        <v>4.121696772957272E-4</v>
      </c>
      <c r="AB1002" s="1">
        <f>J1002 * ( Baseline!D$87 * Baseline!B$11 )</f>
        <v>3.3110913576406074E-2</v>
      </c>
      <c r="AC1002" s="1">
        <f>K1002 * ( Baseline!F$87 * Baseline!B$16 )</f>
        <v>4.8383379769938243E-4</v>
      </c>
      <c r="AD1002" s="1">
        <f>L1002 * ( Baseline!F$87 * Baseline!B$16 )</f>
        <v>5.0815013122349568E-4</v>
      </c>
      <c r="AE1002" s="48">
        <f t="shared" si="1"/>
        <v>3.4515067182624683E-2</v>
      </c>
      <c r="AF1002" s="48">
        <f>M1002 * ( Baseline!B$87 * Baseline!B$7 )</f>
        <v>1.134211223895253E-3</v>
      </c>
      <c r="AG1002" s="48">
        <f>N1002 * ( Baseline!D$87 * Baseline!B$11 )</f>
        <v>2.5694963479337652E-4</v>
      </c>
      <c r="AH1002" s="48">
        <f>O1002 * ( Baseline!F$87 * Baseline!B$16 )</f>
        <v>4.6024167932784736E-2</v>
      </c>
      <c r="AI1002" s="48">
        <f>P1002 * ( Baseline!H$87 * Baseline!B$18 )</f>
        <v>5.7991499665982157E-4</v>
      </c>
      <c r="AJ1002" s="48">
        <f t="shared" si="2"/>
        <v>4.7995243788133191E-2</v>
      </c>
      <c r="AK1002" s="48">
        <f>Q1002 * ( Baseline!B$87 * Baseline!B$7 )</f>
        <v>1.8862568235364361E-5</v>
      </c>
      <c r="AL1002" s="48">
        <f>R1002 * ( Baseline!D$87 * Baseline!B$11 )</f>
        <v>2.6986331103559909E-4</v>
      </c>
      <c r="AM1002" s="48">
        <f>S1002 * ( Baseline!F$87 * Baseline!B$16 )</f>
        <v>5.7278173872042079E-5</v>
      </c>
      <c r="AN1002" s="48">
        <f>T1002 * ( Baseline!H$87 * Baseline!B$18 )</f>
        <v>3.4658055815538782E-2</v>
      </c>
      <c r="AO1002" s="48">
        <f t="shared" si="3"/>
        <v>3.500405986868179E-2</v>
      </c>
      <c r="AP1002" s="48"/>
      <c r="AQ1002" s="48">
        <f>V1002 * ( (1-Baseline!B$88-Baseline!B$87) + (1-B1002)*Baseline!B$88 )</f>
        <v>0.12340037109574792</v>
      </c>
      <c r="AR1002" s="48">
        <f>W1002 * ( (1-Baseline!B$88-Baseline!B$87) + (1-B1002)*Baseline!B$88 )</f>
        <v>3.7487161452261122E-4</v>
      </c>
      <c r="AS1002" s="48">
        <f>X1002 * ( (1-Baseline!B$88-Baseline!B$87) + (1-B1002)*Baseline!B$88 )</f>
        <v>1.9424446686959723E-3</v>
      </c>
      <c r="AT1002" s="48">
        <f>Y1002 * ( (1-Baseline!B$88-Baseline!B$87) + (1-B1002)*Baseline!B$88 )</f>
        <v>3.2706247292552798E-4</v>
      </c>
      <c r="AU1002" s="48">
        <f t="shared" si="4"/>
        <v>0.12604474985189201</v>
      </c>
      <c r="AV1002" s="48">
        <f>AA1002 * ( (1-Baseline!D$88-Baseline!D$87) + (1-B1002)*Baseline!D$88 )</f>
        <v>3.1176209428328511E-4</v>
      </c>
      <c r="AW1002" s="48">
        <f>AB1002 * ( (1-Baseline!D$88-Baseline!D$87) + (1-B1002)*Baseline!D$88 )</f>
        <v>2.5044850043169895E-2</v>
      </c>
      <c r="AX1002" s="48">
        <f>AC1002 * ( (1-Baseline!D$88-Baseline!D$87) + (1-B1002)*Baseline!D$88 )</f>
        <v>3.6596830471730211E-4</v>
      </c>
      <c r="AY1002" s="48">
        <f>AD1002 * ( (1-Baseline!D$88-Baseline!D$87) + (1-B1002)*Baseline!D$88 )</f>
        <v>3.8436099947958366E-4</v>
      </c>
      <c r="AZ1002" s="48">
        <f t="shared" si="5"/>
        <v>2.6106941441650065E-2</v>
      </c>
      <c r="BA1002" s="48">
        <f>AF1002 * ( (1-Baseline!F$88-Baseline!F$87) + (1-Baseline!B$36)*Baseline!F$88 )</f>
        <v>8.1621469147418878E-4</v>
      </c>
      <c r="BB1002" s="48">
        <f>AG1002 * ( (1-Baseline!F$88-Baseline!F$87) + (1-Baseline!B$36)*Baseline!F$88 )</f>
        <v>1.8490917958562716E-4</v>
      </c>
      <c r="BC1002" s="48">
        <f>AH1002 * ( (1-Baseline!F$88-Baseline!F$87) + (1-Baseline!B$36)*Baseline!F$88 )</f>
        <v>3.3120464017805745E-2</v>
      </c>
      <c r="BD1002" s="48">
        <f>AI1002 * ( (1-Baseline!F$88-Baseline!F$87) + (1-Baseline!B$36)*Baseline!F$88 )</f>
        <v>4.1732538887630076E-4</v>
      </c>
      <c r="BE1002" s="48">
        <f t="shared" si="6"/>
        <v>3.4538913277741862E-2</v>
      </c>
      <c r="BF1002" s="48">
        <f>AK1002 * ( (1-Baseline!H$88-Baseline!H$87) + (1-Baseline!B$36)*Baseline!H$88 )</f>
        <v>1.494519006424389E-5</v>
      </c>
      <c r="BG1002" s="48">
        <f>AL1002 * ( (1-Baseline!H$88-Baseline!H$87) + (1-Baseline!B$36)*Baseline!H$88 )</f>
        <v>2.1381809859972586E-4</v>
      </c>
      <c r="BH1002" s="48">
        <f>AM1002 * ( (1-Baseline!H$88-Baseline!H$87) + (1-Baseline!B$36)*Baseline!H$88 )</f>
        <v>4.5382642722296378E-5</v>
      </c>
      <c r="BI1002" s="48">
        <f>AN1002 * ( (1-Baseline!H$88-Baseline!H$87) + (1-Baseline!B$36)*Baseline!H$88 )</f>
        <v>2.7460270783767685E-2</v>
      </c>
      <c r="BJ1002" s="48">
        <f t="shared" si="7"/>
        <v>2.7734416715153951E-2</v>
      </c>
      <c r="BK1002" s="48"/>
      <c r="BL1002" s="48">
        <f t="shared" si="18"/>
        <v>0.97902031810724877</v>
      </c>
      <c r="BM1002" s="48">
        <f t="shared" si="19"/>
        <v>2.9741152643255782E-3</v>
      </c>
      <c r="BN1002" s="48">
        <f t="shared" si="20"/>
        <v>1.5410754283525716E-2</v>
      </c>
      <c r="BO1002" s="48">
        <f t="shared" si="21"/>
        <v>2.5948123449000484E-3</v>
      </c>
      <c r="BP1002" s="48">
        <f t="shared" si="8"/>
        <v>1</v>
      </c>
      <c r="BQ1002" s="48">
        <f t="shared" si="22"/>
        <v>1.1941731856260693E-2</v>
      </c>
      <c r="BR1002" s="48">
        <f t="shared" si="23"/>
        <v>0.95931766266630714</v>
      </c>
      <c r="BS1002" s="48">
        <f t="shared" si="24"/>
        <v>1.4018045949015288E-2</v>
      </c>
      <c r="BT1002" s="48">
        <f t="shared" si="25"/>
        <v>1.4722559528416761E-2</v>
      </c>
      <c r="BU1002" s="48">
        <f t="shared" si="9"/>
        <v>0.99999999999999978</v>
      </c>
      <c r="BV1002" s="48">
        <f t="shared" si="26"/>
        <v>2.3631742113906846E-2</v>
      </c>
      <c r="BW1002" s="48">
        <f t="shared" si="27"/>
        <v>5.3536478724357942E-3</v>
      </c>
      <c r="BX1002" s="48">
        <f t="shared" si="28"/>
        <v>0.95893185032980699</v>
      </c>
      <c r="BY1002" s="48">
        <f t="shared" si="29"/>
        <v>1.2082759683850286E-2</v>
      </c>
      <c r="BZ1002" s="48">
        <f t="shared" si="10"/>
        <v>0.99999999999999989</v>
      </c>
      <c r="CA1002" s="48">
        <f t="shared" si="30"/>
        <v>5.3886801434255185E-4</v>
      </c>
      <c r="CB1002" s="48">
        <f t="shared" si="31"/>
        <v>7.7094860438473422E-3</v>
      </c>
      <c r="CC1002" s="48">
        <f t="shared" si="32"/>
        <v>1.6363294454106734E-3</v>
      </c>
      <c r="CD1002" s="48">
        <f t="shared" si="33"/>
        <v>0.99011531649639939</v>
      </c>
      <c r="CE1002" s="48">
        <f t="shared" si="11"/>
        <v>1</v>
      </c>
      <c r="CF1002" s="48"/>
      <c r="CG1002" s="48">
        <f t="shared" si="34"/>
        <v>0.97902031810724877</v>
      </c>
      <c r="CH1002" s="48">
        <f t="shared" si="35"/>
        <v>2.9741152643255782E-3</v>
      </c>
      <c r="CI1002" s="48">
        <f t="shared" si="36"/>
        <v>1.5410754283525716E-2</v>
      </c>
      <c r="CJ1002" s="48">
        <f t="shared" si="37"/>
        <v>2.5948123449000484E-3</v>
      </c>
      <c r="CK1002" s="48">
        <f t="shared" si="12"/>
        <v>1</v>
      </c>
      <c r="CL1002" s="48">
        <f t="shared" si="38"/>
        <v>1.1941731856260693E-2</v>
      </c>
      <c r="CM1002" s="48">
        <f t="shared" si="39"/>
        <v>0.95931766266630714</v>
      </c>
      <c r="CN1002" s="48">
        <f t="shared" si="40"/>
        <v>1.4018045949015288E-2</v>
      </c>
      <c r="CO1002" s="48">
        <f t="shared" si="41"/>
        <v>1.4722559528416761E-2</v>
      </c>
      <c r="CP1002" s="48">
        <f t="shared" si="13"/>
        <v>0.99999999999999978</v>
      </c>
      <c r="CQ1002" s="48">
        <f t="shared" si="42"/>
        <v>2.3631742113906846E-2</v>
      </c>
      <c r="CR1002" s="48">
        <f t="shared" si="43"/>
        <v>5.3536478724357942E-3</v>
      </c>
      <c r="CS1002" s="48">
        <f t="shared" si="44"/>
        <v>0.95893185032980699</v>
      </c>
      <c r="CT1002" s="48">
        <f t="shared" si="45"/>
        <v>1.2082759683850286E-2</v>
      </c>
      <c r="CU1002" s="48">
        <f t="shared" si="14"/>
        <v>0.99999999999999989</v>
      </c>
      <c r="CV1002" s="48">
        <f t="shared" si="46"/>
        <v>5.3886801434255185E-4</v>
      </c>
      <c r="CW1002" s="48">
        <f t="shared" si="47"/>
        <v>7.7094860438473422E-3</v>
      </c>
      <c r="CX1002" s="48">
        <f t="shared" si="48"/>
        <v>1.6363294454106734E-3</v>
      </c>
      <c r="CY1002" s="48">
        <f t="shared" si="49"/>
        <v>0.99011531649639939</v>
      </c>
      <c r="CZ1002" s="48">
        <f t="shared" si="15"/>
        <v>1</v>
      </c>
      <c r="DA1002" s="48"/>
      <c r="DB1002" s="48">
        <f>(AQ1002*Baseline!B$7 + AV1002*Baseline!B$11 + BA1002*Baseline!B$16 + BF1002*Baseline!B$18)</f>
        <v>63936.59737332807</v>
      </c>
      <c r="DC1002" s="48">
        <f>(AR1002*Baseline!B$7 + AW1002*Baseline!B$11 + BB1002*Baseline!B$16 + BG1002*Baseline!B$18)</f>
        <v>64302.232167329516</v>
      </c>
      <c r="DD1002" s="48">
        <f>(AS1002*Baseline!B$7 + AX1002*Baseline!B$11 + BC1002*Baseline!B$16 + BH1002*Baseline!B$18)</f>
        <v>114764.8800463753</v>
      </c>
      <c r="DE1002" s="48">
        <f>(AT1002*Baseline!B$7 + AY1002*Baseline!B$11 + BD1002*Baseline!B$16 + BI1002*Baseline!B$18)</f>
        <v>1259809.2343324882</v>
      </c>
      <c r="DF1002" s="48">
        <f t="shared" si="16"/>
        <v>1502812.9439195211</v>
      </c>
      <c r="DG1002" s="48"/>
      <c r="DH1002" s="48">
        <f t="shared" si="50"/>
        <v>4.2544614505763807E-2</v>
      </c>
      <c r="DI1002" s="48">
        <f t="shared" si="51"/>
        <v>4.2787914775089295E-2</v>
      </c>
      <c r="DJ1002" s="48">
        <f t="shared" si="52"/>
        <v>7.6366709849500211E-2</v>
      </c>
      <c r="DK1002" s="48">
        <f t="shared" si="53"/>
        <v>0.83830076086964667</v>
      </c>
      <c r="DL1002" s="48">
        <f t="shared" si="17"/>
        <v>1</v>
      </c>
      <c r="DM1002" s="48"/>
      <c r="DN1002" s="48">
        <f>DH1002 / (Baseline!B$7/Baseline!B$17)</f>
        <v>4.5413577689639499</v>
      </c>
      <c r="DO1002" s="48">
        <f>DI1002 / (Baseline!B$11/Baseline!B$17)</f>
        <v>1.0329207420930631</v>
      </c>
      <c r="DP1002" s="48">
        <f>DJ1002 / (Baseline!B$16/Baseline!B$17)</f>
        <v>1.1800964525194517</v>
      </c>
      <c r="DQ1002" s="48">
        <f>DK1002 / (Baseline!B$18/Baseline!B$17)</f>
        <v>0.94777301716238682</v>
      </c>
      <c r="DR1002" s="71"/>
      <c r="DS1002" s="48">
        <f>(AU1002*Baseline!B$34)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3.1436243727783801E-2</v>
      </c>
      <c r="DT1002" s="48">
        <f>(AZ1002*Baseline!B$34) + (Baseline!D$88*(1-Baseline!D$89)*Baseline!B$35) + (Baseline!D$88*Baseline!D$89*((1-Baseline!D$90)*Baseline!B$40 + Baseline!D$90*Baseline!B$41))</f>
        <v>1.0329609216247513E-2</v>
      </c>
      <c r="DU1002" s="48">
        <f>(BE1002*Baseline!B$34) + (Baseline!F$88*(1-Baseline!F$89)*Baseline!B$35) + (Baseline!F$88*Baseline!F$89*((1-Baseline!F$90)*Baseline!B$40 + Baseline!F$90*Baseline!B$41))</f>
        <v>1.2911476991661282E-2</v>
      </c>
      <c r="DV1002" s="48">
        <f>(BJ1002*Baseline!B$34) + (Baseline!H$88*(1-Baseline!H$89)*Baseline!B$35) + (Baseline!H$88*Baseline!H$89*((1-Baseline!H$90)*Baseline!B$40 + Baseline!H$90*Baseline!B$41))</f>
        <v>9.3051625072730938E-3</v>
      </c>
      <c r="DW1002" s="48">
        <f>( DS1002*Baseline!B$7 + DT1002*Baseline!B$11 + DU1002*Baseline!B$16 + DV1002*Baseline!B$18 ) / Baseline!B$17</f>
        <v>9.7883018513697795E-3</v>
      </c>
    </row>
    <row r="1003" spans="1:127">
      <c r="A1003" s="7" t="s">
        <v>1345</v>
      </c>
      <c r="B1003" s="1">
        <f>MIN( MAX( NORMINV( MCrands!B1003, (B$5+B$4)/2, (B$5-B$4)/3.29 ), 0 ), 1 )</f>
        <v>0.51518202036718597</v>
      </c>
      <c r="C1003" s="1">
        <f>MAX( NORMINV( MCrands!C1003, (C$5+C$4)/2, (C$5-C$4)/3.29 ), 0 )</f>
        <v>2.3847099087718333</v>
      </c>
      <c r="D1003" s="40"/>
      <c r="E1003" s="40">
        <f>Baseline!B$33 * (C1003 * Baseline!B$66*Baseline!B$66/Baseline!B$73 + Baseline!B$52*Baseline!B$52/Baseline!B$74 + Baseline!B$53*Baseline!B$53/Baseline!B$75 + Baseline!B$54*Baseline!B$54/Baseline!B$76)</f>
        <v>1.996385945443103E-5</v>
      </c>
      <c r="F1003" s="40">
        <f>Baseline!B$33 * (C1003 * Baseline!B$66*Baseline!B$57/Baseline!B$73 + Baseline!B$52*Baseline!B$67/Baseline!B$74 + Baseline!B$53*Baseline!B$55/Baseline!B$75 + Baseline!B$54*Baseline!B$56/Baseline!B$76)</f>
        <v>3.9274619666042858E-8</v>
      </c>
      <c r="G1003" s="1">
        <f>Baseline!B$33 * (C1003 * Baseline!B$66*Baseline!B$58/Baseline!B$73 + Baseline!B$52*Baseline!B$59/Baseline!B$74 + Baseline!B$53*Baseline!B$68/Baseline!B$75 + Baseline!B$54*Baseline!B$60/Baseline!B$76)</f>
        <v>1.0820448255433983E-7</v>
      </c>
      <c r="H1003" s="40">
        <f>Baseline!B$33 * (C1003 * Baseline!B$66*Baseline!B$61/Baseline!B$73 + Baseline!B$52*Baseline!B$62/Baseline!B$74 + Baseline!B$53*Baseline!B$63/Baseline!B$75 + Baseline!B$54*Baseline!B$69/Baseline!B$76)</f>
        <v>1.7098832535878596E-9</v>
      </c>
      <c r="I1003" s="40">
        <f>Baseline!B$33 * (C1003 * Baseline!B$57*Baseline!B$66/Baseline!B$73 + Baseline!B$67*Baseline!B$52/Baseline!B$74 + Baseline!B$55*Baseline!B$53/Baseline!B$75 + Baseline!B$56*Baseline!B$54/Baseline!B$76)</f>
        <v>3.9274619666042858E-8</v>
      </c>
      <c r="J1003" s="1">
        <f>Baseline!B$33 * (C1003 * Baseline!B$57*Baseline!B$57/Baseline!B$73 + Baseline!B$67*Baseline!B$67/Baseline!B$74 + Baseline!B$55*Baseline!B$55/Baseline!B$75 + Baseline!B$56*Baseline!B$56/Baseline!B$76)</f>
        <v>1.7949606019771832E-6</v>
      </c>
      <c r="K1003" s="40">
        <f>Baseline!B$33 * (C1003 * Baseline!B$57*Baseline!B$58/Baseline!B$73 + Baseline!B$67*Baseline!B$59/Baseline!B$74 + Baseline!B$55*Baseline!B$68/Baseline!B$75 + Baseline!B$56*Baseline!B$60/Baseline!B$76)</f>
        <v>1.3929235904475027E-8</v>
      </c>
      <c r="L1003" s="1">
        <f>Baseline!B$33 * (C1003 * Baseline!B$57*Baseline!B$61/Baseline!B$73 + Baseline!B$67*Baseline!B$62/Baseline!B$74 + Baseline!B$55*Baseline!B$63/Baseline!B$75 + Baseline!B$56*Baseline!B$69/Baseline!B$76)</f>
        <v>1.4629422709701132E-8</v>
      </c>
      <c r="M1003" s="40">
        <f>Baseline!B$33 * (C1003 * Baseline!B$58*Baseline!B$66/Baseline!B$73 + Baseline!B$59*Baseline!B$52/Baseline!B$74 + Baseline!B$68*Baseline!B$53/Baseline!B$75 + Baseline!B$60*Baseline!B$54/Baseline!B$76)</f>
        <v>1.0820448255433983E-7</v>
      </c>
      <c r="N1003" s="1">
        <f>Baseline!B$33 * (C1003 * Baseline!B$58*Baseline!B$57/Baseline!B$73 + Baseline!B$59*Baseline!B$67/Baseline!B$74 + Baseline!B$68*Baseline!B$55/Baseline!B$75 + Baseline!B$60*Baseline!B$56/Baseline!B$76)</f>
        <v>1.3929235904475027E-8</v>
      </c>
      <c r="O1003" s="1">
        <f>Baseline!B$33 * (C1003 * Baseline!B$58*Baseline!B$58/Baseline!B$73 + Baseline!B$59*Baseline!B$59/Baseline!B$74 + Baseline!B$68*Baseline!B$68/Baseline!B$75 + Baseline!B$60*Baseline!B$60/Baseline!B$76)</f>
        <v>1.3250168566929951E-6</v>
      </c>
      <c r="P1003" s="40">
        <f>Baseline!B$33 * (C1003 * Baseline!B$58*Baseline!B$61/Baseline!B$73 + Baseline!B$59*Baseline!B$62/Baseline!B$74 + Baseline!B$68*Baseline!B$63/Baseline!B$75 + Baseline!B$60*Baseline!B$69/Baseline!B$76)</f>
        <v>1.6489801562171708E-9</v>
      </c>
      <c r="Q1003" s="40">
        <f>Baseline!B$33 * (C1003 * Baseline!B$61*Baseline!B$66/Baseline!B$73 + Baseline!B$62*Baseline!B$52/Baseline!B$74 + Baseline!B$63*Baseline!B$53/Baseline!B$75 + Baseline!B$69*Baseline!B$54/Baseline!B$76)</f>
        <v>1.7098832535878596E-9</v>
      </c>
      <c r="R1003" s="40">
        <f>Baseline!B$33 * (C1003 * Baseline!B$61*Baseline!B$57/Baseline!B$73 + Baseline!B$62*Baseline!B$67/Baseline!B$74 + Baseline!B$63*Baseline!B$55/Baseline!B$75 + Baseline!B$69*Baseline!B$56/Baseline!B$76)</f>
        <v>1.4629422709701132E-8</v>
      </c>
      <c r="S1003" s="40">
        <f>Baseline!B$33 * (C1003 * Baseline!B$61*Baseline!B$58/Baseline!B$73 + Baseline!B$62*Baseline!B$59/Baseline!B$74 + Baseline!B$63*Baseline!B$68/Baseline!B$75 + Baseline!B$69*Baseline!B$60/Baseline!B$76)</f>
        <v>1.6489801562171708E-9</v>
      </c>
      <c r="T1003" s="40">
        <f>Baseline!B$33 * (C1003 * Baseline!B$61*Baseline!B$61/Baseline!B$73 + Baseline!B$62*Baseline!B$62/Baseline!B$74 + Baseline!B$63*Baseline!B$63/Baseline!B$75 + Baseline!B$69*Baseline!B$69/Baseline!B$76)</f>
        <v>9.8551803979383905E-8</v>
      </c>
      <c r="U1003" s="40"/>
      <c r="V1003" s="40">
        <f>E1003 * ( Baseline!B$87 * Baseline!B$7 )</f>
        <v>0.20720489727753966</v>
      </c>
      <c r="W1003" s="40">
        <f>F1003 * ( Baseline!D$87 * Baseline!B$11 )</f>
        <v>7.2448302971662689E-4</v>
      </c>
      <c r="X1003" s="40">
        <f>G1003 * ( Baseline!F$87 * Baseline!B$16 )</f>
        <v>3.7584578058376481E-3</v>
      </c>
      <c r="Y1003" s="40">
        <f>H1003 * ( Baseline!H$87 * Baseline!B$18 )</f>
        <v>6.013205717492968E-4</v>
      </c>
      <c r="Z1003" s="48">
        <f t="shared" si="0"/>
        <v>0.21228915868484322</v>
      </c>
      <c r="AA1003" s="40">
        <f>I1003 * ( Baseline!B$87 * Baseline!B$7 )</f>
        <v>4.0763127751385883E-4</v>
      </c>
      <c r="AB1003" s="1">
        <f>J1003 * ( Baseline!D$87 * Baseline!B$11 )</f>
        <v>3.3110912497690263E-2</v>
      </c>
      <c r="AC1003" s="1">
        <f>K1003 * ( Baseline!F$87 * Baseline!B$16 )</f>
        <v>4.8382880430334311E-4</v>
      </c>
      <c r="AD1003" s="1">
        <f>L1003 * ( Baseline!F$87 * Baseline!B$16 )</f>
        <v>5.0814963188389173E-4</v>
      </c>
      <c r="AE1003" s="48">
        <f t="shared" si="1"/>
        <v>3.4510522211391358E-2</v>
      </c>
      <c r="AF1003" s="48">
        <f>M1003 * ( Baseline!B$87 * Baseline!B$7 )</f>
        <v>1.1230543244314932E-3</v>
      </c>
      <c r="AG1003" s="48">
        <f>N1003 * ( Baseline!D$87 * Baseline!B$11 )</f>
        <v>2.5694698295033709E-4</v>
      </c>
      <c r="AH1003" s="48">
        <f>O1003 * ( Baseline!F$87 * Baseline!B$16 )</f>
        <v>4.6024155657352794E-2</v>
      </c>
      <c r="AI1003" s="48">
        <f>P1003 * ( Baseline!H$87 * Baseline!B$18 )</f>
        <v>5.7990256835321646E-4</v>
      </c>
      <c r="AJ1003" s="48">
        <f t="shared" si="2"/>
        <v>4.798405953308784E-2</v>
      </c>
      <c r="AK1003" s="48">
        <f>Q1003 * ( Baseline!B$87 * Baseline!B$7 )</f>
        <v>1.7746878288988395E-5</v>
      </c>
      <c r="AL1003" s="48">
        <f>R1003 * ( Baseline!D$87 * Baseline!B$11 )</f>
        <v>2.6986304585129516E-4</v>
      </c>
      <c r="AM1003" s="48">
        <f>S1003 * ( Baseline!F$87 * Baseline!B$16 )</f>
        <v>5.7276946328849083E-5</v>
      </c>
      <c r="AN1003" s="48">
        <f>T1003 * ( Baseline!H$87 * Baseline!B$18 )</f>
        <v>3.4658054572708118E-2</v>
      </c>
      <c r="AO1003" s="48">
        <f t="shared" si="3"/>
        <v>3.5002941443177248E-2</v>
      </c>
      <c r="AP1003" s="48"/>
      <c r="AQ1003" s="48">
        <f>V1003 * ( (1-Baseline!B$88-Baseline!B$87) + (1-B1003)*Baseline!B$88 )</f>
        <v>0.10776478100341819</v>
      </c>
      <c r="AR1003" s="48">
        <f>W1003 * ( (1-Baseline!B$88-Baseline!B$87) + (1-B1003)*Baseline!B$88 )</f>
        <v>3.7679493131636589E-4</v>
      </c>
      <c r="AS1003" s="48">
        <f>X1003 * ( (1-Baseline!B$88-Baseline!B$87) + (1-B1003)*Baseline!B$88 )</f>
        <v>1.9547288103628508E-3</v>
      </c>
      <c r="AT1003" s="48">
        <f>Y1003 * ( (1-Baseline!B$88-Baseline!B$87) + (1-B1003)*Baseline!B$88 )</f>
        <v>3.1273961464634465E-4</v>
      </c>
      <c r="AU1003" s="48">
        <f t="shared" si="4"/>
        <v>0.11040904435974375</v>
      </c>
      <c r="AV1003" s="48">
        <f>AA1003 * ( (1-Baseline!D$88-Baseline!D$87) + (1-B1003)*Baseline!D$88 )</f>
        <v>3.1004306762592344E-4</v>
      </c>
      <c r="AW1003" s="48">
        <f>AB1003 * ( (1-Baseline!D$88-Baseline!D$87) + (1-B1003)*Baseline!D$88 )</f>
        <v>2.5184055907801123E-2</v>
      </c>
      <c r="AX1003" s="48">
        <f>AC1003 * ( (1-Baseline!D$88-Baseline!D$87) + (1-B1003)*Baseline!D$88 )</f>
        <v>3.6799866685129686E-4</v>
      </c>
      <c r="AY1003" s="48">
        <f>AD1003 * ( (1-Baseline!D$88-Baseline!D$87) + (1-B1003)*Baseline!D$88 )</f>
        <v>3.8649701181703148E-4</v>
      </c>
      <c r="AZ1003" s="48">
        <f t="shared" si="5"/>
        <v>2.6248594654095379E-2</v>
      </c>
      <c r="BA1003" s="48">
        <f>AF1003 * ( (1-Baseline!F$88-Baseline!F$87) + (1-Baseline!B$36)*Baseline!F$88 )</f>
        <v>8.0818582959928434E-4</v>
      </c>
      <c r="BB1003" s="48">
        <f>AG1003 * ( (1-Baseline!F$88-Baseline!F$87) + (1-Baseline!B$36)*Baseline!F$88 )</f>
        <v>1.8490727123451699E-4</v>
      </c>
      <c r="BC1003" s="48">
        <f>AH1003 * ( (1-Baseline!F$88-Baseline!F$87) + (1-Baseline!B$36)*Baseline!F$88 )</f>
        <v>3.3120455184012111E-2</v>
      </c>
      <c r="BD1003" s="48">
        <f>AI1003 * ( (1-Baseline!F$88-Baseline!F$87) + (1-Baseline!B$36)*Baseline!F$88 )</f>
        <v>4.173164450691619E-4</v>
      </c>
      <c r="BE1003" s="48">
        <f t="shared" si="6"/>
        <v>3.4530864729915074E-2</v>
      </c>
      <c r="BF1003" s="48">
        <f>AK1003 * ( (1-Baseline!H$88-Baseline!H$87) + (1-Baseline!B$36)*Baseline!H$88 )</f>
        <v>1.4061206605931283E-5</v>
      </c>
      <c r="BG1003" s="48">
        <f>AL1003 * ( (1-Baseline!H$88-Baseline!H$87) + (1-Baseline!B$36)*Baseline!H$88 )</f>
        <v>2.1381788848889817E-4</v>
      </c>
      <c r="BH1003" s="48">
        <f>AM1003 * ( (1-Baseline!H$88-Baseline!H$87) + (1-Baseline!B$36)*Baseline!H$88 )</f>
        <v>4.5381670115273701E-5</v>
      </c>
      <c r="BI1003" s="48">
        <f>AN1003 * ( (1-Baseline!H$88-Baseline!H$87) + (1-Baseline!B$36)*Baseline!H$88 )</f>
        <v>2.7460269799048094E-2</v>
      </c>
      <c r="BJ1003" s="48">
        <f t="shared" si="7"/>
        <v>2.7733530564258198E-2</v>
      </c>
      <c r="BK1003" s="48"/>
      <c r="BL1003" s="48">
        <f t="shared" si="18"/>
        <v>0.97605030120802605</v>
      </c>
      <c r="BM1003" s="48">
        <f t="shared" si="19"/>
        <v>3.4127179843044557E-3</v>
      </c>
      <c r="BN1003" s="48">
        <f t="shared" si="20"/>
        <v>1.7704426496019603E-2</v>
      </c>
      <c r="BO1003" s="48">
        <f t="shared" si="21"/>
        <v>2.8325543116499677E-3</v>
      </c>
      <c r="BP1003" s="48">
        <f t="shared" si="8"/>
        <v>1</v>
      </c>
      <c r="BQ1003" s="48">
        <f t="shared" si="22"/>
        <v>1.1811796849000054E-2</v>
      </c>
      <c r="BR1003" s="48">
        <f t="shared" si="23"/>
        <v>0.95944397175076346</v>
      </c>
      <c r="BS1003" s="48">
        <f t="shared" si="24"/>
        <v>1.4019747407462851E-2</v>
      </c>
      <c r="BT1003" s="48">
        <f t="shared" si="25"/>
        <v>1.4724483992773655E-2</v>
      </c>
      <c r="BU1003" s="48">
        <f t="shared" si="9"/>
        <v>1</v>
      </c>
      <c r="BV1003" s="48">
        <f t="shared" si="26"/>
        <v>2.340473764328091E-2</v>
      </c>
      <c r="BW1003" s="48">
        <f t="shared" si="27"/>
        <v>5.35484045015318E-3</v>
      </c>
      <c r="BX1003" s="48">
        <f t="shared" si="28"/>
        <v>0.95915510494930978</v>
      </c>
      <c r="BY1003" s="48">
        <f t="shared" si="29"/>
        <v>1.2085316957256179E-2</v>
      </c>
      <c r="BZ1003" s="48">
        <f t="shared" si="10"/>
        <v>1</v>
      </c>
      <c r="CA1003" s="48">
        <f t="shared" si="30"/>
        <v>5.0701105556509184E-4</v>
      </c>
      <c r="CB1003" s="48">
        <f t="shared" si="31"/>
        <v>7.7097248038249288E-3</v>
      </c>
      <c r="CC1003" s="48">
        <f t="shared" si="32"/>
        <v>1.636346660232278E-3</v>
      </c>
      <c r="CD1003" s="48">
        <f t="shared" si="33"/>
        <v>0.99014691748037775</v>
      </c>
      <c r="CE1003" s="48">
        <f t="shared" si="11"/>
        <v>1</v>
      </c>
      <c r="CF1003" s="48"/>
      <c r="CG1003" s="48">
        <f t="shared" si="34"/>
        <v>0.97605030120802605</v>
      </c>
      <c r="CH1003" s="48">
        <f t="shared" si="35"/>
        <v>3.4127179843044557E-3</v>
      </c>
      <c r="CI1003" s="48">
        <f t="shared" si="36"/>
        <v>1.7704426496019603E-2</v>
      </c>
      <c r="CJ1003" s="48">
        <f t="shared" si="37"/>
        <v>2.8325543116499677E-3</v>
      </c>
      <c r="CK1003" s="48">
        <f t="shared" si="12"/>
        <v>1</v>
      </c>
      <c r="CL1003" s="48">
        <f t="shared" si="38"/>
        <v>1.1811796849000054E-2</v>
      </c>
      <c r="CM1003" s="48">
        <f t="shared" si="39"/>
        <v>0.95944397175076346</v>
      </c>
      <c r="CN1003" s="48">
        <f t="shared" si="40"/>
        <v>1.4019747407462851E-2</v>
      </c>
      <c r="CO1003" s="48">
        <f t="shared" si="41"/>
        <v>1.4724483992773655E-2</v>
      </c>
      <c r="CP1003" s="48">
        <f t="shared" si="13"/>
        <v>1</v>
      </c>
      <c r="CQ1003" s="48">
        <f t="shared" si="42"/>
        <v>2.340473764328091E-2</v>
      </c>
      <c r="CR1003" s="48">
        <f t="shared" si="43"/>
        <v>5.35484045015318E-3</v>
      </c>
      <c r="CS1003" s="48">
        <f t="shared" si="44"/>
        <v>0.95915510494930978</v>
      </c>
      <c r="CT1003" s="48">
        <f t="shared" si="45"/>
        <v>1.2085316957256179E-2</v>
      </c>
      <c r="CU1003" s="48">
        <f t="shared" si="14"/>
        <v>1</v>
      </c>
      <c r="CV1003" s="48">
        <f t="shared" si="46"/>
        <v>5.0701105556509184E-4</v>
      </c>
      <c r="CW1003" s="48">
        <f t="shared" si="47"/>
        <v>7.7097248038249288E-3</v>
      </c>
      <c r="CX1003" s="48">
        <f t="shared" si="48"/>
        <v>1.636346660232278E-3</v>
      </c>
      <c r="CY1003" s="48">
        <f t="shared" si="49"/>
        <v>0.99014691748037775</v>
      </c>
      <c r="CZ1003" s="48">
        <f t="shared" si="15"/>
        <v>1</v>
      </c>
      <c r="DA1003" s="48"/>
      <c r="DB1003" s="48">
        <f>(AQ1003*Baseline!B$7 + AV1003*Baseline!B$11 + BA1003*Baseline!B$16 + BF1003*Baseline!B$18)</f>
        <v>56282.273096402678</v>
      </c>
      <c r="DC1003" s="48">
        <f>(AR1003*Baseline!B$7 + AW1003*Baseline!B$11 + BB1003*Baseline!B$16 + BG1003*Baseline!B$18)</f>
        <v>64601.683455307786</v>
      </c>
      <c r="DD1003" s="48">
        <f>(AS1003*Baseline!B$7 + AX1003*Baseline!B$11 + BC1003*Baseline!B$16 + BH1003*Baseline!B$18)</f>
        <v>114775.11794496333</v>
      </c>
      <c r="DE1003" s="48">
        <f>(AT1003*Baseline!B$7 + AY1003*Baseline!B$11 + BD1003*Baseline!B$16 + BI1003*Baseline!B$18)</f>
        <v>1259806.7934854582</v>
      </c>
      <c r="DF1003" s="48">
        <f t="shared" si="16"/>
        <v>1495465.8679821321</v>
      </c>
      <c r="DG1003" s="48"/>
      <c r="DH1003" s="48">
        <f t="shared" si="50"/>
        <v>3.7635277609074216E-2</v>
      </c>
      <c r="DI1003" s="48">
        <f t="shared" si="51"/>
        <v>4.3198367036271036E-2</v>
      </c>
      <c r="DJ1003" s="48">
        <f t="shared" si="52"/>
        <v>7.6748737903214168E-2</v>
      </c>
      <c r="DK1003" s="48">
        <f t="shared" si="53"/>
        <v>0.8424176174514405</v>
      </c>
      <c r="DL1003" s="48">
        <f t="shared" si="17"/>
        <v>1</v>
      </c>
      <c r="DM1003" s="48"/>
      <c r="DN1003" s="48">
        <f>DH1003 / (Baseline!B$7/Baseline!B$17)</f>
        <v>4.0173183455200689</v>
      </c>
      <c r="DO1003" s="48">
        <f>DI1003 / (Baseline!B$11/Baseline!B$17)</f>
        <v>1.0428292561312478</v>
      </c>
      <c r="DP1003" s="48">
        <f>DJ1003 / (Baseline!B$16/Baseline!B$17)</f>
        <v>1.1859999404638613</v>
      </c>
      <c r="DQ1003" s="48">
        <f>DK1003 / (Baseline!B$18/Baseline!B$17)</f>
        <v>0.95242748697308321</v>
      </c>
      <c r="DR1003" s="71"/>
      <c r="DS1003" s="48">
        <f>(AU1003*Baseline!B$34)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2.9090887903961561E-2</v>
      </c>
      <c r="DT1003" s="48">
        <f>(AZ1003*Baseline!B$34) + (Baseline!D$88*(1-Baseline!D$89)*Baseline!B$35) + (Baseline!D$88*Baseline!D$89*((1-Baseline!D$90)*Baseline!B$40 + Baseline!D$90*Baseline!B$41))</f>
        <v>1.0350857198114309E-2</v>
      </c>
      <c r="DU1003" s="48">
        <f>(BE1003*Baseline!B$34) + (Baseline!F$88*(1-Baseline!F$89)*Baseline!B$35) + (Baseline!F$88*Baseline!F$89*((1-Baseline!F$90)*Baseline!B$40 + Baseline!F$90*Baseline!B$41))</f>
        <v>1.2910269709487264E-2</v>
      </c>
      <c r="DV1003" s="48">
        <f>(BJ1003*Baseline!B$34) + (Baseline!H$88*(1-Baseline!H$89)*Baseline!B$35) + (Baseline!H$88*Baseline!H$89*((1-Baseline!H$90)*Baseline!B$40 + Baseline!H$90*Baseline!B$41))</f>
        <v>9.3050295846387309E-3</v>
      </c>
      <c r="DW1003" s="48">
        <f>( DS1003*Baseline!B$7 + DT1003*Baseline!B$11 + DU1003*Baseline!B$16 + DV1003*Baseline!B$18 ) / Baseline!B$17</f>
        <v>9.7670144364643136E-3</v>
      </c>
    </row>
    <row r="1004" spans="1:127">
      <c r="A1004" s="7" t="s">
        <v>1346</v>
      </c>
      <c r="B1004" s="1">
        <f>MIN( MAX( NORMINV( MCrands!B1004, (B$5+B$4)/2, (B$5-B$4)/3.29 ), 0 ), 1 )</f>
        <v>0.57257284505308192</v>
      </c>
      <c r="C1004" s="1">
        <f>MAX( NORMINV( MCrands!C1004, (C$5+C$4)/2, (C$5-C$4)/3.29 ), 0 )</f>
        <v>2.584487122732718</v>
      </c>
      <c r="D1004" s="40"/>
      <c r="E1004" s="40">
        <f>Baseline!B$33 * (C1004 * Baseline!B$66*Baseline!B$66/Baseline!B$73 + Baseline!B$52*Baseline!B$52/Baseline!B$74 + Baseline!B$53*Baseline!B$53/Baseline!B$75 + Baseline!B$54*Baseline!B$54/Baseline!B$76)</f>
        <v>2.1635603717708772E-5</v>
      </c>
      <c r="F1004" s="40">
        <f>Baseline!B$33 * (C1004 * Baseline!B$66*Baseline!B$57/Baseline!B$73 + Baseline!B$52*Baseline!B$67/Baseline!B$74 + Baseline!B$53*Baseline!B$55/Baseline!B$75 + Baseline!B$54*Baseline!B$56/Baseline!B$76)</f>
        <v>3.9498189610981373E-8</v>
      </c>
      <c r="G1004" s="1">
        <f>Baseline!B$33 * (C1004 * Baseline!B$66*Baseline!B$58/Baseline!B$73 + Baseline!B$52*Baseline!B$59/Baseline!B$74 + Baseline!B$53*Baseline!B$68/Baseline!B$75 + Baseline!B$54*Baseline!B$60/Baseline!B$76)</f>
        <v>1.087540920023137E-7</v>
      </c>
      <c r="H1004" s="40">
        <f>Baseline!B$33 * (C1004 * Baseline!B$66*Baseline!B$61/Baseline!B$73 + Baseline!B$52*Baseline!B$62/Baseline!B$74 + Baseline!B$53*Baseline!B$63/Baseline!B$75 + Baseline!B$54*Baseline!B$69/Baseline!B$76)</f>
        <v>1.7648441983852446E-9</v>
      </c>
      <c r="I1004" s="40">
        <f>Baseline!B$33 * (C1004 * Baseline!B$57*Baseline!B$66/Baseline!B$73 + Baseline!B$67*Baseline!B$52/Baseline!B$74 + Baseline!B$55*Baseline!B$53/Baseline!B$75 + Baseline!B$56*Baseline!B$54/Baseline!B$76)</f>
        <v>3.9498189610981373E-8</v>
      </c>
      <c r="J1004" s="1">
        <f>Baseline!B$33 * (C1004 * Baseline!B$57*Baseline!B$57/Baseline!B$73 + Baseline!B$67*Baseline!B$67/Baseline!B$74 + Baseline!B$55*Baseline!B$55/Baseline!B$75 + Baseline!B$56*Baseline!B$56/Baseline!B$76)</f>
        <v>1.7949606318762064E-6</v>
      </c>
      <c r="K1004" s="40">
        <f>Baseline!B$33 * (C1004 * Baseline!B$57*Baseline!B$58/Baseline!B$73 + Baseline!B$67*Baseline!B$59/Baseline!B$74 + Baseline!B$55*Baseline!B$68/Baseline!B$75 + Baseline!B$56*Baseline!B$60/Baseline!B$76)</f>
        <v>1.3929309406240052E-8</v>
      </c>
      <c r="L1004" s="1">
        <f>Baseline!B$33 * (C1004 * Baseline!B$57*Baseline!B$61/Baseline!B$73 + Baseline!B$67*Baseline!B$62/Baseline!B$74 + Baseline!B$55*Baseline!B$63/Baseline!B$75 + Baseline!B$56*Baseline!B$69/Baseline!B$76)</f>
        <v>1.4629430059877635E-8</v>
      </c>
      <c r="M1004" s="40">
        <f>Baseline!B$33 * (C1004 * Baseline!B$58*Baseline!B$66/Baseline!B$73 + Baseline!B$59*Baseline!B$52/Baseline!B$74 + Baseline!B$68*Baseline!B$53/Baseline!B$75 + Baseline!B$60*Baseline!B$54/Baseline!B$76)</f>
        <v>1.087540920023137E-7</v>
      </c>
      <c r="N1004" s="1">
        <f>Baseline!B$33 * (C1004 * Baseline!B$58*Baseline!B$57/Baseline!B$73 + Baseline!B$59*Baseline!B$67/Baseline!B$74 + Baseline!B$68*Baseline!B$55/Baseline!B$75 + Baseline!B$60*Baseline!B$56/Baseline!B$76)</f>
        <v>1.3929309406240052E-8</v>
      </c>
      <c r="O1004" s="1">
        <f>Baseline!B$33 * (C1004 * Baseline!B$58*Baseline!B$58/Baseline!B$73 + Baseline!B$59*Baseline!B$59/Baseline!B$74 + Baseline!B$68*Baseline!B$68/Baseline!B$75 + Baseline!B$60*Baseline!B$60/Baseline!B$76)</f>
        <v>1.3250170373848343E-6</v>
      </c>
      <c r="P1004" s="40">
        <f>Baseline!B$33 * (C1004 * Baseline!B$58*Baseline!B$61/Baseline!B$73 + Baseline!B$59*Baseline!B$62/Baseline!B$74 + Baseline!B$68*Baseline!B$63/Baseline!B$75 + Baseline!B$60*Baseline!B$69/Baseline!B$76)</f>
        <v>1.6489982254010726E-9</v>
      </c>
      <c r="Q1004" s="40">
        <f>Baseline!B$33 * (C1004 * Baseline!B$61*Baseline!B$66/Baseline!B$73 + Baseline!B$62*Baseline!B$52/Baseline!B$74 + Baseline!B$63*Baseline!B$53/Baseline!B$75 + Baseline!B$69*Baseline!B$54/Baseline!B$76)</f>
        <v>1.7648441983852446E-9</v>
      </c>
      <c r="R1004" s="40">
        <f>Baseline!B$33 * (C1004 * Baseline!B$61*Baseline!B$57/Baseline!B$73 + Baseline!B$62*Baseline!B$67/Baseline!B$74 + Baseline!B$63*Baseline!B$55/Baseline!B$75 + Baseline!B$69*Baseline!B$56/Baseline!B$76)</f>
        <v>1.4629430059877635E-8</v>
      </c>
      <c r="S1004" s="40">
        <f>Baseline!B$33 * (C1004 * Baseline!B$61*Baseline!B$58/Baseline!B$73 + Baseline!B$62*Baseline!B$59/Baseline!B$74 + Baseline!B$63*Baseline!B$68/Baseline!B$75 + Baseline!B$69*Baseline!B$60/Baseline!B$76)</f>
        <v>1.6489982254010726E-9</v>
      </c>
      <c r="T1004" s="40">
        <f>Baseline!B$33 * (C1004 * Baseline!B$61*Baseline!B$61/Baseline!B$73 + Baseline!B$62*Baseline!B$62/Baseline!B$74 + Baseline!B$63*Baseline!B$63/Baseline!B$75 + Baseline!B$69*Baseline!B$69/Baseline!B$76)</f>
        <v>9.8551805786302288E-8</v>
      </c>
      <c r="U1004" s="40"/>
      <c r="V1004" s="40">
        <f>E1004 * ( Baseline!B$87 * Baseline!B$7 )</f>
        <v>0.22455593098609933</v>
      </c>
      <c r="W1004" s="40">
        <f>F1004 * ( Baseline!D$87 * Baseline!B$11 )</f>
        <v>7.2860713409853841E-4</v>
      </c>
      <c r="X1004" s="40">
        <f>G1004 * ( Baseline!F$87 * Baseline!B$16 )</f>
        <v>3.7775483635588782E-3</v>
      </c>
      <c r="Y1004" s="40">
        <f>H1004 * ( Baseline!H$87 * Baseline!B$18 )</f>
        <v>6.2064887774919354E-4</v>
      </c>
      <c r="Z1004" s="48">
        <f t="shared" si="0"/>
        <v>0.22968273536150591</v>
      </c>
      <c r="AA1004" s="40">
        <f>I1004 * ( Baseline!B$87 * Baseline!B$7 )</f>
        <v>4.0995170997237568E-4</v>
      </c>
      <c r="AB1004" s="1">
        <f>J1004 * ( Baseline!D$87 * Baseline!B$11 )</f>
        <v>3.3110913049225456E-2</v>
      </c>
      <c r="AC1004" s="1">
        <f>K1004 * ( Baseline!F$87 * Baseline!B$16 )</f>
        <v>4.8383135737024E-4</v>
      </c>
      <c r="AD1004" s="1">
        <f>L1004 * ( Baseline!F$87 * Baseline!B$16 )</f>
        <v>5.0814988719058147E-4</v>
      </c>
      <c r="AE1004" s="48">
        <f t="shared" si="1"/>
        <v>3.451284600375866E-2</v>
      </c>
      <c r="AF1004" s="48">
        <f>M1004 * ( Baseline!B$87 * Baseline!B$7 )</f>
        <v>1.1287587208920139E-3</v>
      </c>
      <c r="AG1004" s="48">
        <f>N1004 * ( Baseline!D$87 * Baseline!B$11 )</f>
        <v>2.5694833880767875E-4</v>
      </c>
      <c r="AH1004" s="48">
        <f>O1004 * ( Baseline!F$87 * Baseline!B$16 )</f>
        <v>4.6024161933642255E-2</v>
      </c>
      <c r="AI1004" s="48">
        <f>P1004 * ( Baseline!H$87 * Baseline!B$18 )</f>
        <v>5.7990892280576297E-4</v>
      </c>
      <c r="AJ1004" s="48">
        <f t="shared" si="2"/>
        <v>4.7989777916147711E-2</v>
      </c>
      <c r="AK1004" s="48">
        <f>Q1004 * ( Baseline!B$87 * Baseline!B$7 )</f>
        <v>1.8317317935040455E-5</v>
      </c>
      <c r="AL1004" s="48">
        <f>R1004 * ( Baseline!D$87 * Baseline!B$11 )</f>
        <v>2.6986318143702932E-4</v>
      </c>
      <c r="AM1004" s="48">
        <f>S1004 * ( Baseline!F$87 * Baseline!B$16 )</f>
        <v>5.7277573957794555E-5</v>
      </c>
      <c r="AN1004" s="48">
        <f>T1004 * ( Baseline!H$87 * Baseline!B$18 )</f>
        <v>3.465805520815337E-2</v>
      </c>
      <c r="AO1004" s="48">
        <f t="shared" si="3"/>
        <v>3.5003513281483233E-2</v>
      </c>
      <c r="AP1004" s="48"/>
      <c r="AQ1004" s="48">
        <f>V1004 * ( (1-Baseline!B$88-Baseline!B$87) + (1-B1004)*Baseline!B$88 )</f>
        <v>0.10531901489535038</v>
      </c>
      <c r="AR1004" s="48">
        <f>W1004 * ( (1-Baseline!B$88-Baseline!B$87) + (1-B1004)*Baseline!B$88 )</f>
        <v>3.4172415429870213E-4</v>
      </c>
      <c r="AS1004" s="48">
        <f>X1004 * ( (1-Baseline!B$88-Baseline!B$87) + (1-B1004)*Baseline!B$88 )</f>
        <v>1.7717085922535347E-3</v>
      </c>
      <c r="AT1004" s="48">
        <f>Y1004 * ( (1-Baseline!B$88-Baseline!B$87) + (1-B1004)*Baseline!B$88 )</f>
        <v>2.9109063436180699E-4</v>
      </c>
      <c r="AU1004" s="48">
        <f t="shared" si="4"/>
        <v>0.10772353827626442</v>
      </c>
      <c r="AV1004" s="48">
        <f>AA1004 * ( (1-Baseline!D$88-Baseline!D$87) + (1-B1004)*Baseline!D$88 )</f>
        <v>3.0126767616673727E-4</v>
      </c>
      <c r="AW1004" s="48">
        <f>AB1004 * ( (1-Baseline!D$88-Baseline!D$87) + (1-B1004)*Baseline!D$88 )</f>
        <v>2.4332738679809934E-2</v>
      </c>
      <c r="AX1004" s="48">
        <f>AC1004 * ( (1-Baseline!D$88-Baseline!D$87) + (1-B1004)*Baseline!D$88 )</f>
        <v>3.5556077739339715E-4</v>
      </c>
      <c r="AY1004" s="48">
        <f>AD1004 * ( (1-Baseline!D$88-Baseline!D$87) + (1-B1004)*Baseline!D$88 )</f>
        <v>3.7343211879421599E-4</v>
      </c>
      <c r="AZ1004" s="48">
        <f t="shared" si="5"/>
        <v>2.5362999252164287E-2</v>
      </c>
      <c r="BA1004" s="48">
        <f>AF1004 * ( (1-Baseline!F$88-Baseline!F$87) + (1-Baseline!B$36)*Baseline!F$88 )</f>
        <v>8.1229089583296187E-4</v>
      </c>
      <c r="BB1004" s="48">
        <f>AG1004 * ( (1-Baseline!F$88-Baseline!F$87) + (1-Baseline!B$36)*Baseline!F$88 )</f>
        <v>1.8490824695284748E-4</v>
      </c>
      <c r="BC1004" s="48">
        <f>AH1004 * ( (1-Baseline!F$88-Baseline!F$87) + (1-Baseline!B$36)*Baseline!F$88 )</f>
        <v>3.3120459700630843E-2</v>
      </c>
      <c r="BD1004" s="48">
        <f>AI1004 * ( (1-Baseline!F$88-Baseline!F$87) + (1-Baseline!B$36)*Baseline!F$88 )</f>
        <v>4.1732101793655687E-4</v>
      </c>
      <c r="BE1004" s="48">
        <f t="shared" si="6"/>
        <v>3.4534979861353211E-2</v>
      </c>
      <c r="BF1004" s="48">
        <f>AK1004 * ( (1-Baseline!H$88-Baseline!H$87) + (1-Baseline!B$36)*Baseline!H$88 )</f>
        <v>1.4513177346291251E-5</v>
      </c>
      <c r="BG1004" s="48">
        <f>AL1004 * ( (1-Baseline!H$88-Baseline!H$87) + (1-Baseline!B$36)*Baseline!H$88 )</f>
        <v>2.1381799591618705E-4</v>
      </c>
      <c r="BH1004" s="48">
        <f>AM1004 * ( (1-Baseline!H$88-Baseline!H$87) + (1-Baseline!B$36)*Baseline!H$88 )</f>
        <v>4.5382167398239774E-5</v>
      </c>
      <c r="BI1004" s="48">
        <f>AN1004 * ( (1-Baseline!H$88-Baseline!H$87) + (1-Baseline!B$36)*Baseline!H$88 )</f>
        <v>2.7460270302524074E-2</v>
      </c>
      <c r="BJ1004" s="48">
        <f t="shared" si="7"/>
        <v>2.773398364318479E-2</v>
      </c>
      <c r="BK1004" s="48"/>
      <c r="BL1004" s="48">
        <f t="shared" si="18"/>
        <v>0.977678756013867</v>
      </c>
      <c r="BM1004" s="48">
        <f t="shared" si="19"/>
        <v>3.172232919256023E-3</v>
      </c>
      <c r="BN1004" s="48">
        <f t="shared" si="20"/>
        <v>1.6446810238537342E-2</v>
      </c>
      <c r="BO1004" s="48">
        <f t="shared" si="21"/>
        <v>2.7022008283397181E-3</v>
      </c>
      <c r="BP1004" s="48">
        <f t="shared" si="8"/>
        <v>1</v>
      </c>
      <c r="BQ1004" s="48">
        <f t="shared" si="22"/>
        <v>1.1878235423637026E-2</v>
      </c>
      <c r="BR1004" s="48">
        <f t="shared" si="23"/>
        <v>0.95937938718874338</v>
      </c>
      <c r="BS1004" s="48">
        <f t="shared" si="24"/>
        <v>1.4018877415022448E-2</v>
      </c>
      <c r="BT1004" s="48">
        <f t="shared" si="25"/>
        <v>1.4723499972596895E-2</v>
      </c>
      <c r="BU1004" s="48">
        <f t="shared" si="9"/>
        <v>0.99999999999999978</v>
      </c>
      <c r="BV1004" s="48">
        <f t="shared" si="26"/>
        <v>2.3520815680045201E-2</v>
      </c>
      <c r="BW1004" s="48">
        <f t="shared" si="27"/>
        <v>5.3542306292111465E-3</v>
      </c>
      <c r="BX1004" s="48">
        <f t="shared" si="28"/>
        <v>0.95904094438736587</v>
      </c>
      <c r="BY1004" s="48">
        <f t="shared" si="29"/>
        <v>1.2084009303377791E-2</v>
      </c>
      <c r="BZ1004" s="48">
        <f t="shared" si="10"/>
        <v>1</v>
      </c>
      <c r="CA1004" s="48">
        <f t="shared" si="30"/>
        <v>5.2329941248298263E-4</v>
      </c>
      <c r="CB1004" s="48">
        <f t="shared" si="31"/>
        <v>7.7096027266436206E-3</v>
      </c>
      <c r="CC1004" s="48">
        <f t="shared" si="32"/>
        <v>1.6363378583513285E-3</v>
      </c>
      <c r="CD1004" s="48">
        <f t="shared" si="33"/>
        <v>0.99013076000252209</v>
      </c>
      <c r="CE1004" s="48">
        <f t="shared" si="11"/>
        <v>1</v>
      </c>
      <c r="CF1004" s="48"/>
      <c r="CG1004" s="48">
        <f t="shared" si="34"/>
        <v>0.977678756013867</v>
      </c>
      <c r="CH1004" s="48">
        <f t="shared" si="35"/>
        <v>3.172232919256023E-3</v>
      </c>
      <c r="CI1004" s="48">
        <f t="shared" si="36"/>
        <v>1.6446810238537342E-2</v>
      </c>
      <c r="CJ1004" s="48">
        <f t="shared" si="37"/>
        <v>2.7022008283397181E-3</v>
      </c>
      <c r="CK1004" s="48">
        <f t="shared" si="12"/>
        <v>1</v>
      </c>
      <c r="CL1004" s="48">
        <f t="shared" si="38"/>
        <v>1.1878235423637026E-2</v>
      </c>
      <c r="CM1004" s="48">
        <f t="shared" si="39"/>
        <v>0.95937938718874338</v>
      </c>
      <c r="CN1004" s="48">
        <f t="shared" si="40"/>
        <v>1.4018877415022448E-2</v>
      </c>
      <c r="CO1004" s="48">
        <f t="shared" si="41"/>
        <v>1.4723499972596895E-2</v>
      </c>
      <c r="CP1004" s="48">
        <f t="shared" si="13"/>
        <v>0.99999999999999978</v>
      </c>
      <c r="CQ1004" s="48">
        <f t="shared" si="42"/>
        <v>2.3520815680045201E-2</v>
      </c>
      <c r="CR1004" s="48">
        <f t="shared" si="43"/>
        <v>5.3542306292111465E-3</v>
      </c>
      <c r="CS1004" s="48">
        <f t="shared" si="44"/>
        <v>0.95904094438736587</v>
      </c>
      <c r="CT1004" s="48">
        <f t="shared" si="45"/>
        <v>1.2084009303377791E-2</v>
      </c>
      <c r="CU1004" s="48">
        <f t="shared" si="14"/>
        <v>1</v>
      </c>
      <c r="CV1004" s="48">
        <f t="shared" si="46"/>
        <v>5.2329941248298263E-4</v>
      </c>
      <c r="CW1004" s="48">
        <f t="shared" si="47"/>
        <v>7.7096027266436206E-3</v>
      </c>
      <c r="CX1004" s="48">
        <f t="shared" si="48"/>
        <v>1.6363378583513285E-3</v>
      </c>
      <c r="CY1004" s="48">
        <f t="shared" si="49"/>
        <v>0.99013076000252209</v>
      </c>
      <c r="CZ1004" s="48">
        <f t="shared" si="15"/>
        <v>1</v>
      </c>
      <c r="DA1004" s="48"/>
      <c r="DB1004" s="48">
        <f>(AQ1004*Baseline!B$7 + AV1004*Baseline!B$11 + BA1004*Baseline!B$16 + BF1004*Baseline!B$18)</f>
        <v>55111.706093989043</v>
      </c>
      <c r="DC1004" s="48">
        <f>(AR1004*Baseline!B$7 + AW1004*Baseline!B$11 + BB1004*Baseline!B$16 + BG1004*Baseline!B$18)</f>
        <v>62758.986549921814</v>
      </c>
      <c r="DD1004" s="48">
        <f>(AS1004*Baseline!B$7 + AX1004*Baseline!B$11 + BC1004*Baseline!B$16 + BH1004*Baseline!B$18)</f>
        <v>114659.71731611551</v>
      </c>
      <c r="DE1004" s="48">
        <f>(AT1004*Baseline!B$7 + AY1004*Baseline!B$11 + BD1004*Baseline!B$16 + BI1004*Baseline!B$18)</f>
        <v>1259768.3137359791</v>
      </c>
      <c r="DF1004" s="48">
        <f t="shared" si="16"/>
        <v>1492298.7236960055</v>
      </c>
      <c r="DG1004" s="48"/>
      <c r="DH1004" s="48">
        <f t="shared" si="50"/>
        <v>3.6930746652046181E-2</v>
      </c>
      <c r="DI1004" s="48">
        <f t="shared" si="51"/>
        <v>4.2055243734636052E-2</v>
      </c>
      <c r="DJ1004" s="48">
        <f t="shared" si="52"/>
        <v>7.6834292957200651E-2</v>
      </c>
      <c r="DK1004" s="48">
        <f t="shared" si="53"/>
        <v>0.84417971665611713</v>
      </c>
      <c r="DL1004" s="48">
        <f t="shared" si="17"/>
        <v>1</v>
      </c>
      <c r="DM1004" s="48"/>
      <c r="DN1004" s="48">
        <f>DH1004 / (Baseline!B$7/Baseline!B$17)</f>
        <v>3.94211429978259</v>
      </c>
      <c r="DO1004" s="48">
        <f>DI1004 / (Baseline!B$11/Baseline!B$17)</f>
        <v>1.0152337125008744</v>
      </c>
      <c r="DP1004" s="48">
        <f>DJ1004 / (Baseline!B$16/Baseline!B$17)</f>
        <v>1.1873220246010925</v>
      </c>
      <c r="DQ1004" s="48">
        <f>DK1004 / (Baseline!B$18/Baseline!B$17)</f>
        <v>0.95441969568588847</v>
      </c>
      <c r="DR1004" s="71"/>
      <c r="DS1004" s="48">
        <f>(AU1004*Baseline!B$34)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2.8688061991439664E-2</v>
      </c>
      <c r="DT1004" s="48">
        <f>(AZ1004*Baseline!B$34) + (Baseline!D$88*(1-Baseline!D$89)*Baseline!B$35) + (Baseline!D$88*Baseline!D$89*((1-Baseline!D$90)*Baseline!B$40 + Baseline!D$90*Baseline!B$41))</f>
        <v>1.0218017887824647E-2</v>
      </c>
      <c r="DU1004" s="48">
        <f>(BE1004*Baseline!B$34) + (Baseline!F$88*(1-Baseline!F$89)*Baseline!B$35) + (Baseline!F$88*Baseline!F$89*((1-Baseline!F$90)*Baseline!B$40 + Baseline!F$90*Baseline!B$41))</f>
        <v>1.2910886979202984E-2</v>
      </c>
      <c r="DV1004" s="48">
        <f>(BJ1004*Baseline!B$34) + (Baseline!H$88*(1-Baseline!H$89)*Baseline!B$35) + (Baseline!H$88*Baseline!H$89*((1-Baseline!H$90)*Baseline!B$40 + Baseline!H$90*Baseline!B$41))</f>
        <v>9.305097546477719E-3</v>
      </c>
      <c r="DW1004" s="48">
        <f>( DS1004*Baseline!B$7 + DT1004*Baseline!B$11 + DU1004*Baseline!B$16 + DV1004*Baseline!B$18 ) / Baseline!B$17</f>
        <v>9.757837953866498E-3</v>
      </c>
    </row>
    <row r="1005" spans="1:127">
      <c r="A1005" s="7" t="s">
        <v>1347</v>
      </c>
      <c r="B1005" s="1">
        <f>MIN( MAX( NORMINV( MCrands!B1005, (B$5+B$4)/2, (B$5-B$4)/3.29 ), 0 ), 1 )</f>
        <v>0.5640522954493038</v>
      </c>
      <c r="C1005" s="1">
        <f>MAX( NORMINV( MCrands!C1005, (C$5+C$4)/2, (C$5-C$4)/3.29 ), 0 )</f>
        <v>2.5195349045781179</v>
      </c>
      <c r="D1005" s="40"/>
      <c r="E1005" s="40">
        <f>Baseline!B$33 * (C1005 * Baseline!B$66*Baseline!B$66/Baseline!B$73 + Baseline!B$52*Baseline!B$52/Baseline!B$74 + Baseline!B$53*Baseline!B$53/Baseline!B$75 + Baseline!B$54*Baseline!B$54/Baseline!B$76)</f>
        <v>2.109208078066162E-5</v>
      </c>
      <c r="F1005" s="40">
        <f>Baseline!B$33 * (C1005 * Baseline!B$66*Baseline!B$57/Baseline!B$73 + Baseline!B$52*Baseline!B$67/Baseline!B$74 + Baseline!B$53*Baseline!B$55/Baseline!B$75 + Baseline!B$54*Baseline!B$56/Baseline!B$76)</f>
        <v>3.9425501822676841E-8</v>
      </c>
      <c r="G1005" s="1">
        <f>Baseline!B$33 * (C1005 * Baseline!B$66*Baseline!B$58/Baseline!B$73 + Baseline!B$52*Baseline!B$59/Baseline!B$74 + Baseline!B$53*Baseline!B$68/Baseline!B$75 + Baseline!B$54*Baseline!B$60/Baseline!B$76)</f>
        <v>1.0857540118939837E-7</v>
      </c>
      <c r="H1005" s="40">
        <f>Baseline!B$33 * (C1005 * Baseline!B$66*Baseline!B$61/Baseline!B$73 + Baseline!B$52*Baseline!B$62/Baseline!B$74 + Baseline!B$53*Baseline!B$63/Baseline!B$75 + Baseline!B$54*Baseline!B$69/Baseline!B$76)</f>
        <v>1.7469751170937134E-9</v>
      </c>
      <c r="I1005" s="40">
        <f>Baseline!B$33 * (C1005 * Baseline!B$57*Baseline!B$66/Baseline!B$73 + Baseline!B$67*Baseline!B$52/Baseline!B$74 + Baseline!B$55*Baseline!B$53/Baseline!B$75 + Baseline!B$56*Baseline!B$54/Baseline!B$76)</f>
        <v>3.9425501822676841E-8</v>
      </c>
      <c r="J1005" s="1">
        <f>Baseline!B$33 * (C1005 * Baseline!B$57*Baseline!B$57/Baseline!B$73 + Baseline!B$67*Baseline!B$67/Baseline!B$74 + Baseline!B$55*Baseline!B$55/Baseline!B$75 + Baseline!B$56*Baseline!B$56/Baseline!B$76)</f>
        <v>1.7949606221553387E-6</v>
      </c>
      <c r="K1005" s="40">
        <f>Baseline!B$33 * (C1005 * Baseline!B$57*Baseline!B$58/Baseline!B$73 + Baseline!B$67*Baseline!B$59/Baseline!B$74 + Baseline!B$55*Baseline!B$68/Baseline!B$75 + Baseline!B$56*Baseline!B$60/Baseline!B$76)</f>
        <v>1.392928550910693E-8</v>
      </c>
      <c r="L1005" s="1">
        <f>Baseline!B$33 * (C1005 * Baseline!B$57*Baseline!B$61/Baseline!B$73 + Baseline!B$67*Baseline!B$62/Baseline!B$74 + Baseline!B$55*Baseline!B$63/Baseline!B$75 + Baseline!B$56*Baseline!B$69/Baseline!B$76)</f>
        <v>1.4629427670164324E-8</v>
      </c>
      <c r="M1005" s="40">
        <f>Baseline!B$33 * (C1005 * Baseline!B$58*Baseline!B$66/Baseline!B$73 + Baseline!B$59*Baseline!B$52/Baseline!B$74 + Baseline!B$68*Baseline!B$53/Baseline!B$75 + Baseline!B$60*Baseline!B$54/Baseline!B$76)</f>
        <v>1.0857540118939837E-7</v>
      </c>
      <c r="N1005" s="1">
        <f>Baseline!B$33 * (C1005 * Baseline!B$58*Baseline!B$57/Baseline!B$73 + Baseline!B$59*Baseline!B$67/Baseline!B$74 + Baseline!B$68*Baseline!B$55/Baseline!B$75 + Baseline!B$60*Baseline!B$56/Baseline!B$76)</f>
        <v>1.392928550910693E-8</v>
      </c>
      <c r="O1005" s="1">
        <f>Baseline!B$33 * (C1005 * Baseline!B$58*Baseline!B$58/Baseline!B$73 + Baseline!B$59*Baseline!B$59/Baseline!B$74 + Baseline!B$68*Baseline!B$68/Baseline!B$75 + Baseline!B$60*Baseline!B$60/Baseline!B$76)</f>
        <v>1.3250169786377154E-6</v>
      </c>
      <c r="P1005" s="40">
        <f>Baseline!B$33 * (C1005 * Baseline!B$58*Baseline!B$61/Baseline!B$73 + Baseline!B$59*Baseline!B$62/Baseline!B$74 + Baseline!B$68*Baseline!B$63/Baseline!B$75 + Baseline!B$60*Baseline!B$69/Baseline!B$76)</f>
        <v>1.6489923506891805E-9</v>
      </c>
      <c r="Q1005" s="40">
        <f>Baseline!B$33 * (C1005 * Baseline!B$61*Baseline!B$66/Baseline!B$73 + Baseline!B$62*Baseline!B$52/Baseline!B$74 + Baseline!B$63*Baseline!B$53/Baseline!B$75 + Baseline!B$69*Baseline!B$54/Baseline!B$76)</f>
        <v>1.7469751170937134E-9</v>
      </c>
      <c r="R1005" s="40">
        <f>Baseline!B$33 * (C1005 * Baseline!B$61*Baseline!B$57/Baseline!B$73 + Baseline!B$62*Baseline!B$67/Baseline!B$74 + Baseline!B$63*Baseline!B$55/Baseline!B$75 + Baseline!B$69*Baseline!B$56/Baseline!B$76)</f>
        <v>1.4629427670164324E-8</v>
      </c>
      <c r="S1005" s="40">
        <f>Baseline!B$33 * (C1005 * Baseline!B$61*Baseline!B$58/Baseline!B$73 + Baseline!B$62*Baseline!B$59/Baseline!B$74 + Baseline!B$63*Baseline!B$68/Baseline!B$75 + Baseline!B$69*Baseline!B$60/Baseline!B$76)</f>
        <v>1.6489923506891805E-9</v>
      </c>
      <c r="T1005" s="40">
        <f>Baseline!B$33 * (C1005 * Baseline!B$61*Baseline!B$61/Baseline!B$73 + Baseline!B$62*Baseline!B$62/Baseline!B$74 + Baseline!B$63*Baseline!B$63/Baseline!B$75 + Baseline!B$69*Baseline!B$69/Baseline!B$76)</f>
        <v>9.85518051988311E-8</v>
      </c>
      <c r="U1005" s="40"/>
      <c r="V1005" s="40">
        <f>E1005 * ( Baseline!B$87 * Baseline!B$7 )</f>
        <v>0.21891470642248695</v>
      </c>
      <c r="W1005" s="40">
        <f>F1005 * ( Baseline!D$87 * Baseline!B$11 )</f>
        <v>7.2726629185634612E-4</v>
      </c>
      <c r="X1005" s="40">
        <f>G1005 * ( Baseline!F$87 * Baseline!B$16 )</f>
        <v>3.7713415792854465E-3</v>
      </c>
      <c r="Y1005" s="40">
        <f>H1005 * ( Baseline!H$87 * Baseline!B$18 )</f>
        <v>6.1436479598144021E-4</v>
      </c>
      <c r="Z1005" s="48">
        <f t="shared" si="0"/>
        <v>0.22402767908961019</v>
      </c>
      <c r="AA1005" s="40">
        <f>I1005 * ( Baseline!B$87 * Baseline!B$7 )</f>
        <v>4.0919728341756294E-4</v>
      </c>
      <c r="AB1005" s="1">
        <f>J1005 * ( Baseline!D$87 * Baseline!B$11 )</f>
        <v>3.311091286990854E-2</v>
      </c>
      <c r="AC1005" s="1">
        <f>K1005 * ( Baseline!F$87 * Baseline!B$16 )</f>
        <v>4.8383052730881926E-4</v>
      </c>
      <c r="AD1005" s="1">
        <f>L1005 * ( Baseline!F$87 * Baseline!B$16 )</f>
        <v>5.0814980418443937E-4</v>
      </c>
      <c r="AE1005" s="48">
        <f t="shared" si="1"/>
        <v>3.451209048481936E-2</v>
      </c>
      <c r="AF1005" s="48">
        <f>M1005 * ( Baseline!B$87 * Baseline!B$7 )</f>
        <v>1.1269040889447656E-3</v>
      </c>
      <c r="AG1005" s="48">
        <f>N1005 * ( Baseline!D$87 * Baseline!B$11 )</f>
        <v>2.5694789798692597E-4</v>
      </c>
      <c r="AH1005" s="48">
        <f>O1005 * ( Baseline!F$87 * Baseline!B$16 )</f>
        <v>4.6024159893074595E-2</v>
      </c>
      <c r="AI1005" s="48">
        <f>P1005 * ( Baseline!H$87 * Baseline!B$18 )</f>
        <v>5.799068568254649E-4</v>
      </c>
      <c r="AJ1005" s="48">
        <f t="shared" si="2"/>
        <v>4.7987918736831753E-2</v>
      </c>
      <c r="AK1005" s="48">
        <f>Q1005 * ( Baseline!B$87 * Baseline!B$7 )</f>
        <v>1.8131854740315652E-5</v>
      </c>
      <c r="AL1005" s="48">
        <f>R1005 * ( Baseline!D$87 * Baseline!B$11 )</f>
        <v>2.6986313735495409E-4</v>
      </c>
      <c r="AM1005" s="48">
        <f>S1005 * ( Baseline!F$87 * Baseline!B$16 )</f>
        <v>5.7277369901028631E-5</v>
      </c>
      <c r="AN1005" s="48">
        <f>T1005 * ( Baseline!H$87 * Baseline!B$18 )</f>
        <v>3.4658055001555346E-2</v>
      </c>
      <c r="AO1005" s="48">
        <f t="shared" si="3"/>
        <v>3.5003327363551648E-2</v>
      </c>
      <c r="AP1005" s="48"/>
      <c r="AQ1005" s="48">
        <f>V1005 * ( (1-Baseline!B$88-Baseline!B$87) + (1-B1005)*Baseline!B$88 )</f>
        <v>0.10433331673300507</v>
      </c>
      <c r="AR1005" s="48">
        <f>W1005 * ( (1-Baseline!B$88-Baseline!B$87) + (1-B1005)*Baseline!B$88 )</f>
        <v>3.4661035623183723E-4</v>
      </c>
      <c r="AS1005" s="48">
        <f>X1005 * ( (1-Baseline!B$88-Baseline!B$87) + (1-B1005)*Baseline!B$88 )</f>
        <v>1.7973967209885086E-3</v>
      </c>
      <c r="AT1005" s="48">
        <f>Y1005 * ( (1-Baseline!B$88-Baseline!B$87) + (1-B1005)*Baseline!B$88 )</f>
        <v>2.9280224200668601E-4</v>
      </c>
      <c r="AU1005" s="48">
        <f t="shared" si="4"/>
        <v>0.1067701260522321</v>
      </c>
      <c r="AV1005" s="48">
        <f>AA1005 * ( (1-Baseline!D$88-Baseline!D$87) + (1-B1005)*Baseline!D$88 )</f>
        <v>3.0227524924704197E-4</v>
      </c>
      <c r="AW1005" s="48">
        <f>AB1005 * ( (1-Baseline!D$88-Baseline!D$87) + (1-B1005)*Baseline!D$88 )</f>
        <v>2.4459129730671908E-2</v>
      </c>
      <c r="AX1005" s="48">
        <f>AC1005 * ( (1-Baseline!D$88-Baseline!D$87) + (1-B1005)*Baseline!D$88 )</f>
        <v>3.5740704829254972E-4</v>
      </c>
      <c r="AY1005" s="48">
        <f>AD1005 * ( (1-Baseline!D$88-Baseline!D$87) + (1-B1005)*Baseline!D$88 )</f>
        <v>3.7537177038867494E-4</v>
      </c>
      <c r="AZ1005" s="48">
        <f t="shared" si="5"/>
        <v>2.5494183798600176E-2</v>
      </c>
      <c r="BA1005" s="48">
        <f>AF1005 * ( (1-Baseline!F$88-Baseline!F$87) + (1-Baseline!B$36)*Baseline!F$88 )</f>
        <v>8.1095624333549958E-4</v>
      </c>
      <c r="BB1005" s="48">
        <f>AG1005 * ( (1-Baseline!F$88-Baseline!F$87) + (1-Baseline!B$36)*Baseline!F$88 )</f>
        <v>1.8490792972412752E-4</v>
      </c>
      <c r="BC1005" s="48">
        <f>AH1005 * ( (1-Baseline!F$88-Baseline!F$87) + (1-Baseline!B$36)*Baseline!F$88 )</f>
        <v>3.3120458232173057E-2</v>
      </c>
      <c r="BD1005" s="48">
        <f>AI1005 * ( (1-Baseline!F$88-Baseline!F$87) + (1-Baseline!B$36)*Baseline!F$88 )</f>
        <v>4.1731953119102301E-4</v>
      </c>
      <c r="BE1005" s="48">
        <f t="shared" si="6"/>
        <v>3.4533641936423706E-2</v>
      </c>
      <c r="BF1005" s="48">
        <f>AK1005 * ( (1-Baseline!H$88-Baseline!H$87) + (1-Baseline!B$36)*Baseline!H$88 )</f>
        <v>1.4366231147846895E-5</v>
      </c>
      <c r="BG1005" s="48">
        <f>AL1005 * ( (1-Baseline!H$88-Baseline!H$87) + (1-Baseline!B$36)*Baseline!H$88 )</f>
        <v>2.138179609890772E-4</v>
      </c>
      <c r="BH1005" s="48">
        <f>AM1005 * ( (1-Baseline!H$88-Baseline!H$87) + (1-Baseline!B$36)*Baseline!H$88 )</f>
        <v>4.5382005719983E-5</v>
      </c>
      <c r="BI1005" s="48">
        <f>AN1005 * ( (1-Baseline!H$88-Baseline!H$87) + (1-Baseline!B$36)*Baseline!H$88 )</f>
        <v>2.7460270138832329E-2</v>
      </c>
      <c r="BJ1005" s="48">
        <f t="shared" si="7"/>
        <v>2.7733836336689237E-2</v>
      </c>
      <c r="BK1005" s="48"/>
      <c r="BL1005" s="48">
        <f t="shared" si="18"/>
        <v>0.97717704933648819</v>
      </c>
      <c r="BM1005" s="48">
        <f t="shared" si="19"/>
        <v>3.2463233775922953E-3</v>
      </c>
      <c r="BN1005" s="48">
        <f t="shared" si="20"/>
        <v>1.6834266170194644E-2</v>
      </c>
      <c r="BO1005" s="48">
        <f t="shared" si="21"/>
        <v>2.7423611157248863E-3</v>
      </c>
      <c r="BP1005" s="48">
        <f t="shared" si="8"/>
        <v>1</v>
      </c>
      <c r="BQ1005" s="48">
        <f t="shared" si="22"/>
        <v>1.1856635679532488E-2</v>
      </c>
      <c r="BR1005" s="48">
        <f t="shared" si="23"/>
        <v>0.95940038417762186</v>
      </c>
      <c r="BS1005" s="48">
        <f t="shared" si="24"/>
        <v>1.4019160256943551E-2</v>
      </c>
      <c r="BT1005" s="48">
        <f t="shared" si="25"/>
        <v>1.47238198859022E-2</v>
      </c>
      <c r="BU1005" s="48">
        <f t="shared" si="9"/>
        <v>1</v>
      </c>
      <c r="BV1005" s="48">
        <f t="shared" si="26"/>
        <v>2.3483079045889994E-2</v>
      </c>
      <c r="BW1005" s="48">
        <f t="shared" si="27"/>
        <v>5.3544288802363288E-3</v>
      </c>
      <c r="BX1005" s="48">
        <f t="shared" si="28"/>
        <v>0.95907805765600063</v>
      </c>
      <c r="BY1005" s="48">
        <f t="shared" si="29"/>
        <v>1.2084434417873055E-2</v>
      </c>
      <c r="BZ1005" s="48">
        <f t="shared" si="10"/>
        <v>1</v>
      </c>
      <c r="CA1005" s="48">
        <f t="shared" si="30"/>
        <v>5.1800374724364159E-4</v>
      </c>
      <c r="CB1005" s="48">
        <f t="shared" si="31"/>
        <v>7.7096424163366206E-3</v>
      </c>
      <c r="CC1005" s="48">
        <f t="shared" si="32"/>
        <v>1.6363407200159648E-3</v>
      </c>
      <c r="CD1005" s="48">
        <f t="shared" si="33"/>
        <v>0.99013601311640365</v>
      </c>
      <c r="CE1005" s="48">
        <f t="shared" si="11"/>
        <v>0.99999999999999989</v>
      </c>
      <c r="CF1005" s="48"/>
      <c r="CG1005" s="48">
        <f t="shared" si="34"/>
        <v>0.97717704933648819</v>
      </c>
      <c r="CH1005" s="48">
        <f t="shared" si="35"/>
        <v>3.2463233775922953E-3</v>
      </c>
      <c r="CI1005" s="48">
        <f t="shared" si="36"/>
        <v>1.6834266170194644E-2</v>
      </c>
      <c r="CJ1005" s="48">
        <f t="shared" si="37"/>
        <v>2.7423611157248863E-3</v>
      </c>
      <c r="CK1005" s="48">
        <f t="shared" si="12"/>
        <v>1</v>
      </c>
      <c r="CL1005" s="48">
        <f t="shared" si="38"/>
        <v>1.1856635679532488E-2</v>
      </c>
      <c r="CM1005" s="48">
        <f t="shared" si="39"/>
        <v>0.95940038417762186</v>
      </c>
      <c r="CN1005" s="48">
        <f t="shared" si="40"/>
        <v>1.4019160256943551E-2</v>
      </c>
      <c r="CO1005" s="48">
        <f t="shared" si="41"/>
        <v>1.47238198859022E-2</v>
      </c>
      <c r="CP1005" s="48">
        <f t="shared" si="13"/>
        <v>1</v>
      </c>
      <c r="CQ1005" s="48">
        <f t="shared" si="42"/>
        <v>2.3483079045889994E-2</v>
      </c>
      <c r="CR1005" s="48">
        <f t="shared" si="43"/>
        <v>5.3544288802363288E-3</v>
      </c>
      <c r="CS1005" s="48">
        <f t="shared" si="44"/>
        <v>0.95907805765600063</v>
      </c>
      <c r="CT1005" s="48">
        <f t="shared" si="45"/>
        <v>1.2084434417873055E-2</v>
      </c>
      <c r="CU1005" s="48">
        <f t="shared" si="14"/>
        <v>1</v>
      </c>
      <c r="CV1005" s="48">
        <f t="shared" si="46"/>
        <v>5.1800374724364159E-4</v>
      </c>
      <c r="CW1005" s="48">
        <f t="shared" si="47"/>
        <v>7.7096424163366206E-3</v>
      </c>
      <c r="CX1005" s="48">
        <f t="shared" si="48"/>
        <v>1.6363407200159648E-3</v>
      </c>
      <c r="CY1005" s="48">
        <f t="shared" si="49"/>
        <v>0.99013601311640365</v>
      </c>
      <c r="CZ1005" s="48">
        <f t="shared" si="15"/>
        <v>0.99999999999999989</v>
      </c>
      <c r="DA1005" s="48"/>
      <c r="DB1005" s="48">
        <f>(AQ1005*Baseline!B$7 + AV1005*Baseline!B$11 + BA1005*Baseline!B$16 + BF1005*Baseline!B$18)</f>
        <v>54624.603154345888</v>
      </c>
      <c r="DC1005" s="48">
        <f>(AR1005*Baseline!B$7 + AW1005*Baseline!B$11 + BB1005*Baseline!B$16 + BG1005*Baseline!B$18)</f>
        <v>63032.406129432289</v>
      </c>
      <c r="DD1005" s="48">
        <f>(AS1005*Baseline!B$7 + AX1005*Baseline!B$11 + BC1005*Baseline!B$16 + BH1005*Baseline!B$18)</f>
        <v>114676.12316320193</v>
      </c>
      <c r="DE1005" s="48">
        <f>(AT1005*Baseline!B$7 + AY1005*Baseline!B$11 + BD1005*Baseline!B$16 + BI1005*Baseline!B$18)</f>
        <v>1259773.2910768138</v>
      </c>
      <c r="DF1005" s="48">
        <f t="shared" si="16"/>
        <v>1492106.4235237939</v>
      </c>
      <c r="DG1005" s="48"/>
      <c r="DH1005" s="48">
        <f t="shared" si="50"/>
        <v>3.6609053009331018E-2</v>
      </c>
      <c r="DI1005" s="48">
        <f t="shared" si="51"/>
        <v>4.2243907764014217E-2</v>
      </c>
      <c r="DJ1005" s="48">
        <f t="shared" si="52"/>
        <v>7.6855190323743855E-2</v>
      </c>
      <c r="DK1005" s="48">
        <f t="shared" si="53"/>
        <v>0.84429184890291087</v>
      </c>
      <c r="DL1005" s="48">
        <f t="shared" si="17"/>
        <v>1</v>
      </c>
      <c r="DM1005" s="48"/>
      <c r="DN1005" s="48">
        <f>DH1005 / (Baseline!B$7/Baseline!B$17)</f>
        <v>3.9077756193046436</v>
      </c>
      <c r="DO1005" s="48">
        <f>DI1005 / (Baseline!B$11/Baseline!B$17)</f>
        <v>1.0197881524696342</v>
      </c>
      <c r="DP1005" s="48">
        <f>DJ1005 / (Baseline!B$16/Baseline!B$17)</f>
        <v>1.1876449520674353</v>
      </c>
      <c r="DQ1005" s="48">
        <f>DK1005 / (Baseline!B$18/Baseline!B$17)</f>
        <v>0.95454647109016544</v>
      </c>
      <c r="DR1005" s="71"/>
      <c r="DS1005" s="48">
        <f>(AU1005*Baseline!B$34)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2.8545050157834814E-2</v>
      </c>
      <c r="DT1005" s="48">
        <f>(AZ1005*Baseline!B$34) + (Baseline!D$88*(1-Baseline!D$89)*Baseline!B$35) + (Baseline!D$88*Baseline!D$89*((1-Baseline!D$90)*Baseline!B$40 + Baseline!D$90*Baseline!B$41))</f>
        <v>1.0237695569790029E-2</v>
      </c>
      <c r="DU1005" s="48">
        <f>(BE1005*Baseline!B$34) + (Baseline!F$88*(1-Baseline!F$89)*Baseline!B$35) + (Baseline!F$88*Baseline!F$89*((1-Baseline!F$90)*Baseline!B$40 + Baseline!F$90*Baseline!B$41))</f>
        <v>1.2910686290463559E-2</v>
      </c>
      <c r="DV1005" s="48">
        <f>(BJ1005*Baseline!B$34) + (Baseline!H$88*(1-Baseline!H$89)*Baseline!B$35) + (Baseline!H$88*Baseline!H$89*((1-Baseline!H$90)*Baseline!B$40 + Baseline!H$90*Baseline!B$41))</f>
        <v>9.3050754505033875E-3</v>
      </c>
      <c r="DW1005" s="48">
        <f>( DS1005*Baseline!B$7 + DT1005*Baseline!B$11 + DU1005*Baseline!B$16 + DV1005*Baseline!B$18 ) / Baseline!B$17</f>
        <v>9.757280783423845E-3</v>
      </c>
    </row>
    <row r="1006" spans="1:127">
      <c r="A1006" s="7" t="s">
        <v>1348</v>
      </c>
      <c r="B1006" s="1">
        <f>MIN( MAX( NORMINV( MCrands!B1006, (B$5+B$4)/2, (B$5-B$4)/3.29 ), 0 ), 1 )</f>
        <v>0.40107262067993166</v>
      </c>
      <c r="C1006" s="1">
        <f>MAX( NORMINV( MCrands!C1006, (C$5+C$4)/2, (C$5-C$4)/3.29 ), 0 )</f>
        <v>3.4534756957258144</v>
      </c>
      <c r="D1006" s="40"/>
      <c r="E1006" s="40">
        <f>Baseline!B$33 * (C1006 * Baseline!B$66*Baseline!B$66/Baseline!B$73 + Baseline!B$52*Baseline!B$52/Baseline!B$74 + Baseline!B$53*Baseline!B$53/Baseline!B$75 + Baseline!B$54*Baseline!B$54/Baseline!B$76)</f>
        <v>2.8907337230017917E-5</v>
      </c>
      <c r="F1006" s="40">
        <f>Baseline!B$33 * (C1006 * Baseline!B$66*Baseline!B$57/Baseline!B$73 + Baseline!B$52*Baseline!B$67/Baseline!B$74 + Baseline!B$53*Baseline!B$55/Baseline!B$75 + Baseline!B$54*Baseline!B$56/Baseline!B$76)</f>
        <v>4.047067152503141E-8</v>
      </c>
      <c r="G1006" s="1">
        <f>Baseline!B$33 * (C1006 * Baseline!B$66*Baseline!B$58/Baseline!B$73 + Baseline!B$52*Baseline!B$59/Baseline!B$74 + Baseline!B$53*Baseline!B$68/Baseline!B$75 + Baseline!B$54*Baseline!B$60/Baseline!B$76)</f>
        <v>1.111447767076867E-7</v>
      </c>
      <c r="H1006" s="40">
        <f>Baseline!B$33 * (C1006 * Baseline!B$66*Baseline!B$61/Baseline!B$73 + Baseline!B$52*Baseline!B$62/Baseline!B$74 + Baseline!B$53*Baseline!B$63/Baseline!B$75 + Baseline!B$54*Baseline!B$69/Baseline!B$76)</f>
        <v>2.0039126689225452E-9</v>
      </c>
      <c r="I1006" s="40">
        <f>Baseline!B$33 * (C1006 * Baseline!B$57*Baseline!B$66/Baseline!B$73 + Baseline!B$67*Baseline!B$52/Baseline!B$74 + Baseline!B$55*Baseline!B$53/Baseline!B$75 + Baseline!B$56*Baseline!B$54/Baseline!B$76)</f>
        <v>4.047067152503141E-8</v>
      </c>
      <c r="J1006" s="1">
        <f>Baseline!B$33 * (C1006 * Baseline!B$57*Baseline!B$57/Baseline!B$73 + Baseline!B$67*Baseline!B$67/Baseline!B$74 + Baseline!B$55*Baseline!B$55/Baseline!B$75 + Baseline!B$56*Baseline!B$56/Baseline!B$76)</f>
        <v>1.7949607619306248E-6</v>
      </c>
      <c r="K1006" s="40">
        <f>Baseline!B$33 * (C1006 * Baseline!B$57*Baseline!B$58/Baseline!B$73 + Baseline!B$67*Baseline!B$59/Baseline!B$74 + Baseline!B$55*Baseline!B$68/Baseline!B$75 + Baseline!B$56*Baseline!B$60/Baseline!B$76)</f>
        <v>1.3929629123352105E-8</v>
      </c>
      <c r="L1006" s="1">
        <f>Baseline!B$33 * (C1006 * Baseline!B$57*Baseline!B$61/Baseline!B$73 + Baseline!B$67*Baseline!B$62/Baseline!B$74 + Baseline!B$55*Baseline!B$63/Baseline!B$75 + Baseline!B$56*Baseline!B$69/Baseline!B$76)</f>
        <v>1.462946203158884E-8</v>
      </c>
      <c r="M1006" s="40">
        <f>Baseline!B$33 * (C1006 * Baseline!B$58*Baseline!B$66/Baseline!B$73 + Baseline!B$59*Baseline!B$52/Baseline!B$74 + Baseline!B$68*Baseline!B$53/Baseline!B$75 + Baseline!B$60*Baseline!B$54/Baseline!B$76)</f>
        <v>1.111447767076867E-7</v>
      </c>
      <c r="N1006" s="1">
        <f>Baseline!B$33 * (C1006 * Baseline!B$58*Baseline!B$57/Baseline!B$73 + Baseline!B$59*Baseline!B$67/Baseline!B$74 + Baseline!B$68*Baseline!B$55/Baseline!B$75 + Baseline!B$60*Baseline!B$56/Baseline!B$76)</f>
        <v>1.3929629123352105E-8</v>
      </c>
      <c r="O1006" s="1">
        <f>Baseline!B$33 * (C1006 * Baseline!B$58*Baseline!B$58/Baseline!B$73 + Baseline!B$59*Baseline!B$59/Baseline!B$74 + Baseline!B$68*Baseline!B$68/Baseline!B$75 + Baseline!B$60*Baseline!B$60/Baseline!B$76)</f>
        <v>1.3250178233560683E-6</v>
      </c>
      <c r="P1006" s="40">
        <f>Baseline!B$33 * (C1006 * Baseline!B$58*Baseline!B$61/Baseline!B$73 + Baseline!B$59*Baseline!B$62/Baseline!B$74 + Baseline!B$68*Baseline!B$63/Baseline!B$75 + Baseline!B$60*Baseline!B$69/Baseline!B$76)</f>
        <v>1.6490768225244522E-9</v>
      </c>
      <c r="Q1006" s="40">
        <f>Baseline!B$33 * (C1006 * Baseline!B$61*Baseline!B$66/Baseline!B$73 + Baseline!B$62*Baseline!B$52/Baseline!B$74 + Baseline!B$63*Baseline!B$53/Baseline!B$75 + Baseline!B$69*Baseline!B$54/Baseline!B$76)</f>
        <v>2.0039126689225452E-9</v>
      </c>
      <c r="R1006" s="40">
        <f>Baseline!B$33 * (C1006 * Baseline!B$61*Baseline!B$57/Baseline!B$73 + Baseline!B$62*Baseline!B$67/Baseline!B$74 + Baseline!B$63*Baseline!B$55/Baseline!B$75 + Baseline!B$69*Baseline!B$56/Baseline!B$76)</f>
        <v>1.462946203158884E-8</v>
      </c>
      <c r="S1006" s="40">
        <f>Baseline!B$33 * (C1006 * Baseline!B$61*Baseline!B$58/Baseline!B$73 + Baseline!B$62*Baseline!B$59/Baseline!B$74 + Baseline!B$63*Baseline!B$68/Baseline!B$75 + Baseline!B$69*Baseline!B$60/Baseline!B$76)</f>
        <v>1.6490768225244522E-9</v>
      </c>
      <c r="T1006" s="40">
        <f>Baseline!B$33 * (C1006 * Baseline!B$61*Baseline!B$61/Baseline!B$73 + Baseline!B$62*Baseline!B$62/Baseline!B$74 + Baseline!B$63*Baseline!B$63/Baseline!B$75 + Baseline!B$69*Baseline!B$69/Baseline!B$76)</f>
        <v>9.855181364601463E-8</v>
      </c>
      <c r="U1006" s="40"/>
      <c r="V1006" s="40">
        <f>E1006 * ( Baseline!B$87 * Baseline!B$7 )</f>
        <v>0.30002925311035594</v>
      </c>
      <c r="W1006" s="40">
        <f>F1006 * ( Baseline!D$87 * Baseline!B$11 )</f>
        <v>7.4654611477935589E-4</v>
      </c>
      <c r="X1006" s="40">
        <f>G1006 * ( Baseline!F$87 * Baseline!B$16 )</f>
        <v>3.8605882467512725E-3</v>
      </c>
      <c r="Y1006" s="40">
        <f>H1006 * ( Baseline!H$87 * Baseline!B$18 )</f>
        <v>7.047229156047452E-4</v>
      </c>
      <c r="Z1006" s="48">
        <f t="shared" si="0"/>
        <v>0.30534111038749134</v>
      </c>
      <c r="AA1006" s="40">
        <f>I1006 * ( Baseline!B$87 * Baseline!B$7 )</f>
        <v>4.2004509975830103E-4</v>
      </c>
      <c r="AB1006" s="1">
        <f>J1006 * ( Baseline!D$87 * Baseline!B$11 )</f>
        <v>3.3110915448286725E-2</v>
      </c>
      <c r="AC1006" s="1">
        <f>K1006 * ( Baseline!F$87 * Baseline!B$16 )</f>
        <v>4.8384246267056663E-4</v>
      </c>
      <c r="AD1006" s="1">
        <f>L1006 * ( Baseline!F$87 * Baseline!B$16 )</f>
        <v>5.081509977206141E-4</v>
      </c>
      <c r="AE1006" s="48">
        <f t="shared" si="1"/>
        <v>3.4522954008436205E-2</v>
      </c>
      <c r="AF1006" s="48">
        <f>M1006 * ( Baseline!B$87 * Baseline!B$7 )</f>
        <v>1.1535716374490802E-3</v>
      </c>
      <c r="AG1006" s="48">
        <f>N1006 * ( Baseline!D$87 * Baseline!B$11 )</f>
        <v>2.5695423649997883E-4</v>
      </c>
      <c r="AH1006" s="48">
        <f>O1006 * ( Baseline!F$87 * Baseline!B$16 )</f>
        <v>4.602418923417223E-2</v>
      </c>
      <c r="AI1006" s="48">
        <f>P1006 * ( Baseline!H$87 * Baseline!B$18 )</f>
        <v>5.7993656332862862E-4</v>
      </c>
      <c r="AJ1006" s="48">
        <f t="shared" si="2"/>
        <v>4.8014651671449922E-2</v>
      </c>
      <c r="AK1006" s="48">
        <f>Q1006 * ( Baseline!B$87 * Baseline!B$7 )</f>
        <v>2.0798609590747095E-5</v>
      </c>
      <c r="AL1006" s="48">
        <f>R1006 * ( Baseline!D$87 * Baseline!B$11 )</f>
        <v>2.698637712062593E-4</v>
      </c>
      <c r="AM1006" s="48">
        <f>S1006 * ( Baseline!F$87 * Baseline!B$16 )</f>
        <v>5.7280304010791517E-5</v>
      </c>
      <c r="AN1006" s="48">
        <f>T1006 * ( Baseline!H$87 * Baseline!B$18 )</f>
        <v>3.4658057972205662E-2</v>
      </c>
      <c r="AO1006" s="48">
        <f t="shared" si="3"/>
        <v>3.500600065701346E-2</v>
      </c>
      <c r="AP1006" s="48"/>
      <c r="AQ1006" s="48">
        <f>V1006 * ( (1-Baseline!B$88-Baseline!B$87) + (1-B1006)*Baseline!B$88 )</f>
        <v>0.18651179533899878</v>
      </c>
      <c r="AR1006" s="48">
        <f>W1006 * ( (1-Baseline!B$88-Baseline!B$87) + (1-B1006)*Baseline!B$88 )</f>
        <v>4.6408693394852789E-4</v>
      </c>
      <c r="AS1006" s="48">
        <f>X1006 * ( (1-Baseline!B$88-Baseline!B$87) + (1-B1006)*Baseline!B$88 )</f>
        <v>2.3999167997840942E-3</v>
      </c>
      <c r="AT1006" s="48">
        <f>Y1006 * ( (1-Baseline!B$88-Baseline!B$87) + (1-B1006)*Baseline!B$88 )</f>
        <v>4.3808773592363397E-4</v>
      </c>
      <c r="AU1006" s="48">
        <f t="shared" si="4"/>
        <v>0.18981388680865505</v>
      </c>
      <c r="AV1006" s="48">
        <f>AA1006 * ( (1-Baseline!D$88-Baseline!D$87) + (1-B1006)*Baseline!D$88 )</f>
        <v>3.4095811197242632E-4</v>
      </c>
      <c r="AW1006" s="48">
        <f>AB1006 * ( (1-Baseline!D$88-Baseline!D$87) + (1-B1006)*Baseline!D$88 )</f>
        <v>2.6876721626850456E-2</v>
      </c>
      <c r="AX1006" s="48">
        <f>AC1006 * ( (1-Baseline!D$88-Baseline!D$87) + (1-B1006)*Baseline!D$88 )</f>
        <v>3.9274357124787618E-4</v>
      </c>
      <c r="AY1006" s="48">
        <f>AD1006 * ( (1-Baseline!D$88-Baseline!D$87) + (1-B1006)*Baseline!D$88 )</f>
        <v>4.1247524344271638E-4</v>
      </c>
      <c r="AZ1006" s="48">
        <f t="shared" si="5"/>
        <v>2.8022898553513476E-2</v>
      </c>
      <c r="BA1006" s="48">
        <f>AF1006 * ( (1-Baseline!F$88-Baseline!F$87) + (1-Baseline!B$36)*Baseline!F$88 )</f>
        <v>8.3014706460075654E-4</v>
      </c>
      <c r="BB1006" s="48">
        <f>AG1006 * ( (1-Baseline!F$88-Baseline!F$87) + (1-Baseline!B$36)*Baseline!F$88 )</f>
        <v>1.8491249112095276E-4</v>
      </c>
      <c r="BC1006" s="48">
        <f>AH1006 * ( (1-Baseline!F$88-Baseline!F$87) + (1-Baseline!B$36)*Baseline!F$88 )</f>
        <v>3.3120479346965832E-2</v>
      </c>
      <c r="BD1006" s="48">
        <f>AI1006 * ( (1-Baseline!F$88-Baseline!F$87) + (1-Baseline!B$36)*Baseline!F$88 )</f>
        <v>4.1734090894130768E-4</v>
      </c>
      <c r="BE1006" s="48">
        <f t="shared" si="6"/>
        <v>3.4552879811628849E-2</v>
      </c>
      <c r="BF1006" s="48">
        <f>AK1006 * ( (1-Baseline!H$88-Baseline!H$87) + (1-Baseline!B$36)*Baseline!H$88 )</f>
        <v>1.6479154350940736E-5</v>
      </c>
      <c r="BG1006" s="48">
        <f>AL1006 * ( (1-Baseline!H$88-Baseline!H$87) + (1-Baseline!B$36)*Baseline!H$88 )</f>
        <v>2.1381846320214334E-4</v>
      </c>
      <c r="BH1006" s="48">
        <f>AM1006 * ( (1-Baseline!H$88-Baseline!H$87) + (1-Baseline!B$36)*Baseline!H$88 )</f>
        <v>4.5384330473830333E-5</v>
      </c>
      <c r="BI1006" s="48">
        <f>AN1006 * ( (1-Baseline!H$88-Baseline!H$87) + (1-Baseline!B$36)*Baseline!H$88 )</f>
        <v>2.7460272492537987E-2</v>
      </c>
      <c r="BJ1006" s="48">
        <f t="shared" si="7"/>
        <v>2.7735954440564901E-2</v>
      </c>
      <c r="BK1006" s="48"/>
      <c r="BL1006" s="48">
        <f t="shared" si="18"/>
        <v>0.9826035306205757</v>
      </c>
      <c r="BM1006" s="48">
        <f t="shared" si="19"/>
        <v>2.4449577517811341E-3</v>
      </c>
      <c r="BN1006" s="48">
        <f t="shared" si="20"/>
        <v>1.2643525930235912E-2</v>
      </c>
      <c r="BO1006" s="48">
        <f t="shared" si="21"/>
        <v>2.3079856974071414E-3</v>
      </c>
      <c r="BP1006" s="48">
        <f t="shared" si="8"/>
        <v>0.99999999999999978</v>
      </c>
      <c r="BQ1006" s="48">
        <f t="shared" si="22"/>
        <v>1.2167125085983565E-2</v>
      </c>
      <c r="BR1006" s="48">
        <f t="shared" si="23"/>
        <v>0.9590985591845812</v>
      </c>
      <c r="BS1006" s="48">
        <f t="shared" si="24"/>
        <v>1.4015094494878174E-2</v>
      </c>
      <c r="BT1006" s="48">
        <f t="shared" si="25"/>
        <v>1.4719221234557151E-2</v>
      </c>
      <c r="BU1006" s="48">
        <f t="shared" si="9"/>
        <v>1</v>
      </c>
      <c r="BV1006" s="48">
        <f t="shared" si="26"/>
        <v>2.4025408855251729E-2</v>
      </c>
      <c r="BW1006" s="48">
        <f t="shared" si="27"/>
        <v>5.3515797273349141E-3</v>
      </c>
      <c r="BX1006" s="48">
        <f t="shared" si="28"/>
        <v>0.95854468650740532</v>
      </c>
      <c r="BY1006" s="48">
        <f t="shared" si="29"/>
        <v>1.2078324910007954E-2</v>
      </c>
      <c r="BZ1006" s="48">
        <f t="shared" si="10"/>
        <v>0.99999999999999989</v>
      </c>
      <c r="CA1006" s="48">
        <f t="shared" si="30"/>
        <v>5.9414412387551868E-4</v>
      </c>
      <c r="CB1006" s="48">
        <f t="shared" si="31"/>
        <v>7.7090717631633256E-3</v>
      </c>
      <c r="CC1006" s="48">
        <f t="shared" si="32"/>
        <v>1.6362995753790971E-3</v>
      </c>
      <c r="CD1006" s="48">
        <f t="shared" si="33"/>
        <v>0.99006048453758211</v>
      </c>
      <c r="CE1006" s="48">
        <f t="shared" si="11"/>
        <v>1</v>
      </c>
      <c r="CF1006" s="48"/>
      <c r="CG1006" s="48">
        <f t="shared" si="34"/>
        <v>0.9826035306205757</v>
      </c>
      <c r="CH1006" s="48">
        <f t="shared" si="35"/>
        <v>2.4449577517811341E-3</v>
      </c>
      <c r="CI1006" s="48">
        <f t="shared" si="36"/>
        <v>1.2643525930235912E-2</v>
      </c>
      <c r="CJ1006" s="48">
        <f t="shared" si="37"/>
        <v>2.3079856974071414E-3</v>
      </c>
      <c r="CK1006" s="48">
        <f t="shared" si="12"/>
        <v>0.99999999999999978</v>
      </c>
      <c r="CL1006" s="48">
        <f t="shared" si="38"/>
        <v>1.2167125085983565E-2</v>
      </c>
      <c r="CM1006" s="48">
        <f t="shared" si="39"/>
        <v>0.9590985591845812</v>
      </c>
      <c r="CN1006" s="48">
        <f t="shared" si="40"/>
        <v>1.4015094494878174E-2</v>
      </c>
      <c r="CO1006" s="48">
        <f t="shared" si="41"/>
        <v>1.4719221234557151E-2</v>
      </c>
      <c r="CP1006" s="48">
        <f t="shared" si="13"/>
        <v>1</v>
      </c>
      <c r="CQ1006" s="48">
        <f t="shared" si="42"/>
        <v>2.4025408855251729E-2</v>
      </c>
      <c r="CR1006" s="48">
        <f t="shared" si="43"/>
        <v>5.3515797273349141E-3</v>
      </c>
      <c r="CS1006" s="48">
        <f t="shared" si="44"/>
        <v>0.95854468650740532</v>
      </c>
      <c r="CT1006" s="48">
        <f t="shared" si="45"/>
        <v>1.2078324910007954E-2</v>
      </c>
      <c r="CU1006" s="48">
        <f t="shared" si="14"/>
        <v>0.99999999999999989</v>
      </c>
      <c r="CV1006" s="48">
        <f t="shared" si="46"/>
        <v>5.9414412387551868E-4</v>
      </c>
      <c r="CW1006" s="48">
        <f t="shared" si="47"/>
        <v>7.7090717631633256E-3</v>
      </c>
      <c r="CX1006" s="48">
        <f t="shared" si="48"/>
        <v>1.6362995753790971E-3</v>
      </c>
      <c r="CY1006" s="48">
        <f t="shared" si="49"/>
        <v>0.99006048453758211</v>
      </c>
      <c r="CZ1006" s="48">
        <f t="shared" si="15"/>
        <v>1</v>
      </c>
      <c r="DA1006" s="48"/>
      <c r="DB1006" s="48">
        <f>(AQ1006*Baseline!B$7 + AV1006*Baseline!B$11 + BA1006*Baseline!B$16 + BF1006*Baseline!B$18)</f>
        <v>94725.168141351664</v>
      </c>
      <c r="DC1006" s="48">
        <f>(AR1006*Baseline!B$7 + AW1006*Baseline!B$11 + BB1006*Baseline!B$16 + BG1006*Baseline!B$18)</f>
        <v>68274.076919234314</v>
      </c>
      <c r="DD1006" s="48">
        <f>(AS1006*Baseline!B$7 + AX1006*Baseline!B$11 + BC1006*Baseline!B$16 + BH1006*Baseline!B$18)</f>
        <v>115044.30367401104</v>
      </c>
      <c r="DE1006" s="48">
        <f>(AT1006*Baseline!B$7 + AY1006*Baseline!B$11 + BD1006*Baseline!B$16 + BI1006*Baseline!B$18)</f>
        <v>1259923.5043405434</v>
      </c>
      <c r="DF1006" s="48">
        <f t="shared" si="16"/>
        <v>1537967.0530751403</v>
      </c>
      <c r="DG1006" s="48"/>
      <c r="DH1006" s="48">
        <f t="shared" si="50"/>
        <v>6.159115564403686E-2</v>
      </c>
      <c r="DI1006" s="48">
        <f t="shared" si="51"/>
        <v>4.4392418408912858E-2</v>
      </c>
      <c r="DJ1006" s="48">
        <f t="shared" si="52"/>
        <v>7.4802840180471883E-2</v>
      </c>
      <c r="DK1006" s="48">
        <f t="shared" si="53"/>
        <v>0.81921358576657843</v>
      </c>
      <c r="DL1006" s="48">
        <f t="shared" si="17"/>
        <v>1</v>
      </c>
      <c r="DM1006" s="48"/>
      <c r="DN1006" s="48">
        <f>DH1006 / (Baseline!B$7/Baseline!B$17)</f>
        <v>6.574450760286493</v>
      </c>
      <c r="DO1006" s="48">
        <f>DI1006 / (Baseline!B$11/Baseline!B$17)</f>
        <v>1.0716542277712418</v>
      </c>
      <c r="DP1006" s="48">
        <f>DJ1006 / (Baseline!B$16/Baseline!B$17)</f>
        <v>1.1559299400134113</v>
      </c>
      <c r="DQ1006" s="48">
        <f>DK1006 / (Baseline!B$18/Baseline!B$17)</f>
        <v>0.92619328065138207</v>
      </c>
      <c r="DR1006" s="71"/>
      <c r="DS1006" s="48">
        <f>(AU1006*Baseline!B$34)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4.100161427129826E-2</v>
      </c>
      <c r="DT1006" s="48">
        <f>(AZ1006*Baseline!B$34) + (Baseline!D$88*(1-Baseline!D$89)*Baseline!B$35) + (Baseline!D$88*Baseline!D$89*((1-Baseline!D$90)*Baseline!B$40 + Baseline!D$90*Baseline!B$41))</f>
        <v>1.0617002783027026E-2</v>
      </c>
      <c r="DU1006" s="48">
        <f>(BE1006*Baseline!B$34) + (Baseline!F$88*(1-Baseline!F$89)*Baseline!B$35) + (Baseline!F$88*Baseline!F$89*((1-Baseline!F$90)*Baseline!B$40 + Baseline!F$90*Baseline!B$41))</f>
        <v>1.291357197174433E-2</v>
      </c>
      <c r="DV1006" s="48">
        <f>(BJ1006*Baseline!B$34) + (Baseline!H$88*(1-Baseline!H$89)*Baseline!B$35) + (Baseline!H$88*Baseline!H$89*((1-Baseline!H$90)*Baseline!B$40 + Baseline!H$90*Baseline!B$41))</f>
        <v>9.3053931660847349E-3</v>
      </c>
      <c r="DW1006" s="48">
        <f>( DS1006*Baseline!B$7 + DT1006*Baseline!B$11 + DU1006*Baseline!B$16 + DV1006*Baseline!B$18 ) / Baseline!B$17</f>
        <v>9.8901573532871392E-3</v>
      </c>
    </row>
    <row r="1007" spans="1:127">
      <c r="A1007" s="7" t="s">
        <v>1350</v>
      </c>
      <c r="B1007" s="1">
        <f>MIN( MAX( NORMINV( MCrands!B1007, (B$5+B$4)/2, (B$5-B$4)/3.29 ), 0 ), 1 )</f>
        <v>0.48721739000768666</v>
      </c>
      <c r="C1007" s="1">
        <f>MAX( NORMINV( MCrands!C1007, (C$5+C$4)/2, (C$5-C$4)/3.29 ), 0 )</f>
        <v>2.4877853769505816</v>
      </c>
      <c r="D1007" s="40"/>
      <c r="E1007" s="40">
        <f>Baseline!B$33 * (C1007 * Baseline!B$66*Baseline!B$66/Baseline!B$73 + Baseline!B$52*Baseline!B$52/Baseline!B$74 + Baseline!B$53*Baseline!B$53/Baseline!B$75 + Baseline!B$54*Baseline!B$54/Baseline!B$76)</f>
        <v>2.0826399376757844E-5</v>
      </c>
      <c r="F1007" s="40">
        <f>Baseline!B$33 * (C1007 * Baseline!B$66*Baseline!B$57/Baseline!B$73 + Baseline!B$52*Baseline!B$67/Baseline!B$74 + Baseline!B$53*Baseline!B$55/Baseline!B$75 + Baseline!B$54*Baseline!B$56/Baseline!B$76)</f>
        <v>3.9389971043151092E-8</v>
      </c>
      <c r="G1007" s="1">
        <f>Baseline!B$33 * (C1007 * Baseline!B$66*Baseline!B$58/Baseline!B$73 + Baseline!B$52*Baseline!B$59/Baseline!B$74 + Baseline!B$53*Baseline!B$68/Baseline!B$75 + Baseline!B$54*Baseline!B$60/Baseline!B$76)</f>
        <v>1.084880546897309E-7</v>
      </c>
      <c r="H1007" s="40">
        <f>Baseline!B$33 * (C1007 * Baseline!B$66*Baseline!B$61/Baseline!B$73 + Baseline!B$52*Baseline!B$62/Baseline!B$74 + Baseline!B$53*Baseline!B$63/Baseline!B$75 + Baseline!B$54*Baseline!B$69/Baseline!B$76)</f>
        <v>1.7382404671269674E-9</v>
      </c>
      <c r="I1007" s="40">
        <f>Baseline!B$33 * (C1007 * Baseline!B$57*Baseline!B$66/Baseline!B$73 + Baseline!B$67*Baseline!B$52/Baseline!B$74 + Baseline!B$55*Baseline!B$53/Baseline!B$75 + Baseline!B$56*Baseline!B$54/Baseline!B$76)</f>
        <v>3.9389971043151092E-8</v>
      </c>
      <c r="J1007" s="1">
        <f>Baseline!B$33 * (C1007 * Baseline!B$57*Baseline!B$57/Baseline!B$73 + Baseline!B$67*Baseline!B$67/Baseline!B$74 + Baseline!B$55*Baseline!B$55/Baseline!B$75 + Baseline!B$56*Baseline!B$56/Baseline!B$76)</f>
        <v>1.7949606174036463E-6</v>
      </c>
      <c r="K1007" s="40">
        <f>Baseline!B$33 * (C1007 * Baseline!B$57*Baseline!B$58/Baseline!B$73 + Baseline!B$67*Baseline!B$59/Baseline!B$74 + Baseline!B$55*Baseline!B$68/Baseline!B$75 + Baseline!B$56*Baseline!B$60/Baseline!B$76)</f>
        <v>1.3929273827863245E-8</v>
      </c>
      <c r="L1007" s="1">
        <f>Baseline!B$33 * (C1007 * Baseline!B$57*Baseline!B$61/Baseline!B$73 + Baseline!B$67*Baseline!B$62/Baseline!B$74 + Baseline!B$55*Baseline!B$63/Baseline!B$75 + Baseline!B$56*Baseline!B$69/Baseline!B$76)</f>
        <v>1.4629426502039955E-8</v>
      </c>
      <c r="M1007" s="40">
        <f>Baseline!B$33 * (C1007 * Baseline!B$58*Baseline!B$66/Baseline!B$73 + Baseline!B$59*Baseline!B$52/Baseline!B$74 + Baseline!B$68*Baseline!B$53/Baseline!B$75 + Baseline!B$60*Baseline!B$54/Baseline!B$76)</f>
        <v>1.084880546897309E-7</v>
      </c>
      <c r="N1007" s="1">
        <f>Baseline!B$33 * (C1007 * Baseline!B$58*Baseline!B$57/Baseline!B$73 + Baseline!B$59*Baseline!B$67/Baseline!B$74 + Baseline!B$68*Baseline!B$55/Baseline!B$75 + Baseline!B$60*Baseline!B$56/Baseline!B$76)</f>
        <v>1.3929273827863245E-8</v>
      </c>
      <c r="O1007" s="1">
        <f>Baseline!B$33 * (C1007 * Baseline!B$58*Baseline!B$58/Baseline!B$73 + Baseline!B$59*Baseline!B$59/Baseline!B$74 + Baseline!B$68*Baseline!B$68/Baseline!B$75 + Baseline!B$60*Baseline!B$60/Baseline!B$76)</f>
        <v>1.3250169499213245E-6</v>
      </c>
      <c r="P1007" s="40">
        <f>Baseline!B$33 * (C1007 * Baseline!B$58*Baseline!B$61/Baseline!B$73 + Baseline!B$59*Baseline!B$62/Baseline!B$74 + Baseline!B$68*Baseline!B$63/Baseline!B$75 + Baseline!B$60*Baseline!B$69/Baseline!B$76)</f>
        <v>1.6489894790501074E-9</v>
      </c>
      <c r="Q1007" s="40">
        <f>Baseline!B$33 * (C1007 * Baseline!B$61*Baseline!B$66/Baseline!B$73 + Baseline!B$62*Baseline!B$52/Baseline!B$74 + Baseline!B$63*Baseline!B$53/Baseline!B$75 + Baseline!B$69*Baseline!B$54/Baseline!B$76)</f>
        <v>1.738240467126967E-9</v>
      </c>
      <c r="R1007" s="40">
        <f>Baseline!B$33 * (C1007 * Baseline!B$61*Baseline!B$57/Baseline!B$73 + Baseline!B$62*Baseline!B$67/Baseline!B$74 + Baseline!B$63*Baseline!B$55/Baseline!B$75 + Baseline!B$69*Baseline!B$56/Baseline!B$76)</f>
        <v>1.4629426502039955E-8</v>
      </c>
      <c r="S1007" s="40">
        <f>Baseline!B$33 * (C1007 * Baseline!B$61*Baseline!B$58/Baseline!B$73 + Baseline!B$62*Baseline!B$59/Baseline!B$74 + Baseline!B$63*Baseline!B$68/Baseline!B$75 + Baseline!B$69*Baseline!B$60/Baseline!B$76)</f>
        <v>1.6489894790501074E-9</v>
      </c>
      <c r="T1007" s="40">
        <f>Baseline!B$33 * (C1007 * Baseline!B$61*Baseline!B$61/Baseline!B$73 + Baseline!B$62*Baseline!B$62/Baseline!B$74 + Baseline!B$63*Baseline!B$63/Baseline!B$75 + Baseline!B$69*Baseline!B$69/Baseline!B$76)</f>
        <v>9.8551804911667184E-8</v>
      </c>
      <c r="U1007" s="40"/>
      <c r="V1007" s="40">
        <f>E1007 * ( Baseline!B$87 * Baseline!B$7 )</f>
        <v>0.21615719913136966</v>
      </c>
      <c r="W1007" s="40">
        <f>F1007 * ( Baseline!D$87 * Baseline!B$11 )</f>
        <v>7.2661086993201199E-4</v>
      </c>
      <c r="X1007" s="40">
        <f>G1007 * ( Baseline!F$87 * Baseline!B$16 )</f>
        <v>3.7683076187161797E-3</v>
      </c>
      <c r="Y1007" s="40">
        <f>H1007 * ( Baseline!H$87 * Baseline!B$18 )</f>
        <v>6.1129305134565131E-4</v>
      </c>
      <c r="Z1007" s="48">
        <f t="shared" si="0"/>
        <v>0.22126341067136351</v>
      </c>
      <c r="AA1007" s="40">
        <f>I1007 * ( Baseline!B$87 * Baseline!B$7 )</f>
        <v>4.0882850945686517E-4</v>
      </c>
      <c r="AB1007" s="1">
        <f>J1007 * ( Baseline!D$87 * Baseline!B$11 )</f>
        <v>3.3110912782255988E-2</v>
      </c>
      <c r="AC1007" s="1">
        <f>K1007 * ( Baseline!F$87 * Baseline!B$16 )</f>
        <v>4.8383012156350745E-4</v>
      </c>
      <c r="AD1007" s="1">
        <f>L1007 * ( Baseline!F$87 * Baseline!B$16 )</f>
        <v>5.0814976360990822E-4</v>
      </c>
      <c r="AE1007" s="48">
        <f t="shared" si="1"/>
        <v>3.4511721176886272E-2</v>
      </c>
      <c r="AF1007" s="48">
        <f>M1007 * ( Baseline!B$87 * Baseline!B$7 )</f>
        <v>1.1259975196247171E-3</v>
      </c>
      <c r="AG1007" s="48">
        <f>N1007 * ( Baseline!D$87 * Baseline!B$11 )</f>
        <v>2.569476825077466E-4</v>
      </c>
      <c r="AH1007" s="48">
        <f>O1007 * ( Baseline!F$87 * Baseline!B$16 )</f>
        <v>4.6024158895617368E-2</v>
      </c>
      <c r="AI1007" s="48">
        <f>P1007 * ( Baseline!H$87 * Baseline!B$18 )</f>
        <v>5.7990584694619647E-4</v>
      </c>
      <c r="AJ1007" s="48">
        <f t="shared" si="2"/>
        <v>4.7987009944696027E-2</v>
      </c>
      <c r="AK1007" s="48">
        <f>Q1007 * ( Baseline!B$87 * Baseline!B$7 )</f>
        <v>1.804119780831079E-5</v>
      </c>
      <c r="AL1007" s="48">
        <f>R1007 * ( Baseline!D$87 * Baseline!B$11 )</f>
        <v>2.6986311580703612E-4</v>
      </c>
      <c r="AM1007" s="48">
        <f>S1007 * ( Baseline!F$87 * Baseline!B$16 )</f>
        <v>5.727727015530614E-5</v>
      </c>
      <c r="AN1007" s="48">
        <f>T1007 * ( Baseline!H$87 * Baseline!B$18 )</f>
        <v>3.4658054900567413E-2</v>
      </c>
      <c r="AO1007" s="48">
        <f t="shared" si="3"/>
        <v>3.5003236484338063E-2</v>
      </c>
      <c r="AP1007" s="48"/>
      <c r="AQ1007" s="48">
        <f>V1007 * ( (1-Baseline!B$88-Baseline!B$87) + (1-B1007)*Baseline!B$88 )</f>
        <v>0.11780059878093799</v>
      </c>
      <c r="AR1007" s="48">
        <f>W1007 * ( (1-Baseline!B$88-Baseline!B$87) + (1-B1007)*Baseline!B$88 )</f>
        <v>3.9598586539192122E-4</v>
      </c>
      <c r="AS1007" s="48">
        <f>X1007 * ( (1-Baseline!B$88-Baseline!B$87) + (1-B1007)*Baseline!B$88 )</f>
        <v>2.0536391832397432E-3</v>
      </c>
      <c r="AT1007" s="48">
        <f>Y1007 * ( (1-Baseline!B$88-Baseline!B$87) + (1-B1007)*Baseline!B$88 )</f>
        <v>3.3314036159110233E-4</v>
      </c>
      <c r="AU1007" s="48">
        <f t="shared" si="4"/>
        <v>0.12058336419116075</v>
      </c>
      <c r="AV1007" s="48">
        <f>AA1007 * ( (1-Baseline!D$88-Baseline!D$87) + (1-B1007)*Baseline!D$88 )</f>
        <v>3.1607554516635962E-4</v>
      </c>
      <c r="AW1007" s="48">
        <f>AB1007 * ( (1-Baseline!D$88-Baseline!D$87) + (1-B1007)*Baseline!D$88 )</f>
        <v>2.5598874751936909E-2</v>
      </c>
      <c r="AX1007" s="48">
        <f>AC1007 * ( (1-Baseline!D$88-Baseline!D$87) + (1-B1007)*Baseline!D$88 )</f>
        <v>3.7406116722206407E-4</v>
      </c>
      <c r="AY1007" s="48">
        <f>AD1007 * ( (1-Baseline!D$88-Baseline!D$87) + (1-B1007)*Baseline!D$88 )</f>
        <v>3.9286329070479023E-4</v>
      </c>
      <c r="AZ1007" s="48">
        <f t="shared" si="5"/>
        <v>2.6681874755030123E-2</v>
      </c>
      <c r="BA1007" s="48">
        <f>AF1007 * ( (1-Baseline!F$88-Baseline!F$87) + (1-Baseline!B$36)*Baseline!F$88 )</f>
        <v>8.1030384704257449E-4</v>
      </c>
      <c r="BB1007" s="48">
        <f>AG1007 * ( (1-Baseline!F$88-Baseline!F$87) + (1-Baseline!B$36)*Baseline!F$88 )</f>
        <v>1.8490777465841472E-4</v>
      </c>
      <c r="BC1007" s="48">
        <f>AH1007 * ( (1-Baseline!F$88-Baseline!F$87) + (1-Baseline!B$36)*Baseline!F$88 )</f>
        <v>3.312045751437092E-2</v>
      </c>
      <c r="BD1007" s="48">
        <f>AI1007 * ( (1-Baseline!F$88-Baseline!F$87) + (1-Baseline!B$36)*Baseline!F$88 )</f>
        <v>4.1731880444958531E-4</v>
      </c>
      <c r="BE1007" s="48">
        <f t="shared" si="6"/>
        <v>3.4532987940521495E-2</v>
      </c>
      <c r="BF1007" s="48">
        <f>AK1007 * ( (1-Baseline!H$88-Baseline!H$87) + (1-Baseline!B$36)*Baseline!H$88 )</f>
        <v>1.4294401847480803E-5</v>
      </c>
      <c r="BG1007" s="48">
        <f>AL1007 * ( (1-Baseline!H$88-Baseline!H$87) + (1-Baseline!B$36)*Baseline!H$88 )</f>
        <v>2.1381794391623084E-4</v>
      </c>
      <c r="BH1007" s="48">
        <f>AM1007 * ( (1-Baseline!H$88-Baseline!H$87) + (1-Baseline!B$36)*Baseline!H$88 )</f>
        <v>4.5381926689452155E-5</v>
      </c>
      <c r="BI1007" s="48">
        <f>AN1007 * ( (1-Baseline!H$88-Baseline!H$87) + (1-Baseline!B$36)*Baseline!H$88 )</f>
        <v>2.7460270058817571E-2</v>
      </c>
      <c r="BJ1007" s="48">
        <f t="shared" si="7"/>
        <v>2.7733764331270734E-2</v>
      </c>
      <c r="BK1007" s="48"/>
      <c r="BL1007" s="48">
        <f t="shared" si="18"/>
        <v>0.97692247658797071</v>
      </c>
      <c r="BM1007" s="48">
        <f t="shared" si="19"/>
        <v>3.283917877462475E-3</v>
      </c>
      <c r="BN1007" s="48">
        <f t="shared" si="20"/>
        <v>1.7030866546268439E-2</v>
      </c>
      <c r="BO1007" s="48">
        <f t="shared" si="21"/>
        <v>2.7627389882983779E-3</v>
      </c>
      <c r="BP1007" s="48">
        <f t="shared" si="8"/>
        <v>1</v>
      </c>
      <c r="BQ1007" s="48">
        <f t="shared" si="22"/>
        <v>1.1846077086722414E-2</v>
      </c>
      <c r="BR1007" s="48">
        <f t="shared" si="23"/>
        <v>0.95941064812587629</v>
      </c>
      <c r="BS1007" s="48">
        <f t="shared" si="24"/>
        <v>1.401929851842758E-2</v>
      </c>
      <c r="BT1007" s="48">
        <f t="shared" si="25"/>
        <v>1.4723976268973633E-2</v>
      </c>
      <c r="BU1007" s="48">
        <f t="shared" si="9"/>
        <v>0.99999999999999978</v>
      </c>
      <c r="BV1007" s="48">
        <f t="shared" si="26"/>
        <v>2.3464631801864807E-2</v>
      </c>
      <c r="BW1007" s="48">
        <f t="shared" si="27"/>
        <v>5.3545257936235902E-3</v>
      </c>
      <c r="BX1007" s="48">
        <f t="shared" si="28"/>
        <v>0.95909620017290509</v>
      </c>
      <c r="BY1007" s="48">
        <f t="shared" si="29"/>
        <v>1.2084642231606537E-2</v>
      </c>
      <c r="BZ1007" s="48">
        <f t="shared" si="10"/>
        <v>1</v>
      </c>
      <c r="CA1007" s="48">
        <f t="shared" si="30"/>
        <v>5.1541513358009596E-4</v>
      </c>
      <c r="CB1007" s="48">
        <f t="shared" si="31"/>
        <v>7.7096618173517857E-3</v>
      </c>
      <c r="CC1007" s="48">
        <f t="shared" si="32"/>
        <v>1.6363421188476221E-3</v>
      </c>
      <c r="CD1007" s="48">
        <f t="shared" si="33"/>
        <v>0.99013858093022056</v>
      </c>
      <c r="CE1007" s="48">
        <f t="shared" si="11"/>
        <v>1</v>
      </c>
      <c r="CF1007" s="48"/>
      <c r="CG1007" s="48">
        <f t="shared" si="34"/>
        <v>0.97692247658797071</v>
      </c>
      <c r="CH1007" s="48">
        <f t="shared" si="35"/>
        <v>3.283917877462475E-3</v>
      </c>
      <c r="CI1007" s="48">
        <f t="shared" si="36"/>
        <v>1.7030866546268439E-2</v>
      </c>
      <c r="CJ1007" s="48">
        <f t="shared" si="37"/>
        <v>2.7627389882983779E-3</v>
      </c>
      <c r="CK1007" s="48">
        <f t="shared" si="12"/>
        <v>1</v>
      </c>
      <c r="CL1007" s="48">
        <f t="shared" si="38"/>
        <v>1.1846077086722414E-2</v>
      </c>
      <c r="CM1007" s="48">
        <f t="shared" si="39"/>
        <v>0.95941064812587629</v>
      </c>
      <c r="CN1007" s="48">
        <f t="shared" si="40"/>
        <v>1.401929851842758E-2</v>
      </c>
      <c r="CO1007" s="48">
        <f t="shared" si="41"/>
        <v>1.4723976268973633E-2</v>
      </c>
      <c r="CP1007" s="48">
        <f t="shared" si="13"/>
        <v>0.99999999999999978</v>
      </c>
      <c r="CQ1007" s="48">
        <f t="shared" si="42"/>
        <v>2.3464631801864807E-2</v>
      </c>
      <c r="CR1007" s="48">
        <f t="shared" si="43"/>
        <v>5.3545257936235902E-3</v>
      </c>
      <c r="CS1007" s="48">
        <f t="shared" si="44"/>
        <v>0.95909620017290509</v>
      </c>
      <c r="CT1007" s="48">
        <f t="shared" si="45"/>
        <v>1.2084642231606537E-2</v>
      </c>
      <c r="CU1007" s="48">
        <f t="shared" si="14"/>
        <v>1</v>
      </c>
      <c r="CV1007" s="48">
        <f t="shared" si="46"/>
        <v>5.1541513358009596E-4</v>
      </c>
      <c r="CW1007" s="48">
        <f t="shared" si="47"/>
        <v>7.7096618173517857E-3</v>
      </c>
      <c r="CX1007" s="48">
        <f t="shared" si="48"/>
        <v>1.6363421188476221E-3</v>
      </c>
      <c r="CY1007" s="48">
        <f t="shared" si="49"/>
        <v>0.99013858093022056</v>
      </c>
      <c r="CZ1007" s="48">
        <f t="shared" si="15"/>
        <v>1</v>
      </c>
      <c r="DA1007" s="48"/>
      <c r="DB1007" s="48">
        <f>(AQ1007*Baseline!B$7 + AV1007*Baseline!B$11 + BA1007*Baseline!B$16 + BF1007*Baseline!B$18)</f>
        <v>61180.355653595238</v>
      </c>
      <c r="DC1007" s="48">
        <f>(AR1007*Baseline!B$7 + AW1007*Baseline!B$11 + BB1007*Baseline!B$16 + BG1007*Baseline!B$18)</f>
        <v>65500.596694429703</v>
      </c>
      <c r="DD1007" s="48">
        <f>(AS1007*Baseline!B$7 + AX1007*Baseline!B$11 + BC1007*Baseline!B$16 + BH1007*Baseline!B$18)</f>
        <v>114836.11039111452</v>
      </c>
      <c r="DE1007" s="48">
        <f>(AT1007*Baseline!B$7 + AY1007*Baseline!B$11 + BD1007*Baseline!B$16 + BI1007*Baseline!B$18)</f>
        <v>1259830.3604760093</v>
      </c>
      <c r="DF1007" s="48">
        <f t="shared" si="16"/>
        <v>1501347.4232151487</v>
      </c>
      <c r="DG1007" s="48"/>
      <c r="DH1007" s="48">
        <f t="shared" si="50"/>
        <v>4.0750298503578183E-2</v>
      </c>
      <c r="DI1007" s="48">
        <f t="shared" si="51"/>
        <v>4.3627874322493321E-2</v>
      </c>
      <c r="DJ1007" s="48">
        <f t="shared" si="52"/>
        <v>7.6488698495376886E-2</v>
      </c>
      <c r="DK1007" s="48">
        <f t="shared" si="53"/>
        <v>0.83913312867855161</v>
      </c>
      <c r="DL1007" s="48">
        <f t="shared" si="17"/>
        <v>1</v>
      </c>
      <c r="DM1007" s="48"/>
      <c r="DN1007" s="48">
        <f>DH1007 / (Baseline!B$7/Baseline!B$17)</f>
        <v>4.3498263375204225</v>
      </c>
      <c r="DO1007" s="48">
        <f>DI1007 / (Baseline!B$11/Baseline!B$17)</f>
        <v>1.0531977675941477</v>
      </c>
      <c r="DP1007" s="48">
        <f>DJ1007 / (Baseline!B$16/Baseline!B$17)</f>
        <v>1.1819815457561569</v>
      </c>
      <c r="DQ1007" s="48">
        <f>DK1007 / (Baseline!B$18/Baseline!B$17)</f>
        <v>0.94871408245357935</v>
      </c>
      <c r="DR1007" s="71"/>
      <c r="DS1007" s="48">
        <f>(AU1007*Baseline!B$34) + (Baseline!B$88*(1-Baseline!B$46)*(1-Baseline!B$89)*Baseline!B$35) + (Baseline!B$88*(1-Baseline!B$46)*Baseline!B$89*((1-Baseline!B$90)*Baseline!B$40 + Baseline!B$90*Baseline!B$41)) + (Baseline!B$88*Baseline!B$46*(1-Baseline!B$89)*Baseline!B$47) + (Baseline!B$88*Baseline!B$46*Baseline!B$89*((1-Baseline!B$90)*Baseline!B$40*Baseline!B$48 + Baseline!B$90*Baseline!B$41*Baseline!B$48 ))</f>
        <v>3.0617035878674113E-2</v>
      </c>
      <c r="DT1007" s="48">
        <f>(AZ1007*Baseline!B$34) + (Baseline!D$88*(1-Baseline!D$89)*Baseline!B$35) + (Baseline!D$88*Baseline!D$89*((1-Baseline!D$90)*Baseline!B$40 + Baseline!D$90*Baseline!B$41))</f>
        <v>1.0415849213254521E-2</v>
      </c>
      <c r="DU1007" s="48">
        <f>(BE1007*Baseline!B$34) + (Baseline!F$88*(1-Baseline!F$89)*Baseline!B$35) + (Baseline!F$88*Baseline!F$89*((1-Baseline!F$90)*Baseline!B$40 + Baseline!F$90*Baseline!B$41))</f>
        <v>1.2910588191078227E-2</v>
      </c>
      <c r="DV1007" s="48">
        <f>(BJ1007*Baseline!B$34) + (Baseline!H$88*(1-Baseline!H$89)*Baseline!B$35) + (Baseline!H$88*Baseline!H$89*((1-Baseline!H$90)*Baseline!B$40 + Baseline!H$90*Baseline!B$41))</f>
        <v>9.3050646496906121E-3</v>
      </c>
      <c r="DW1007" s="48">
        <f>( DS1007*Baseline!B$7 + DT1007*Baseline!B$11 + DU1007*Baseline!B$16 + DV1007*Baseline!B$18 ) / Baseline!B$17</f>
        <v>9.7840556522624904E-3</v>
      </c>
    </row>
    <row r="1008" spans="1:127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</row>
    <row r="1009" spans="1:127">
      <c r="A1009" s="7" t="s">
        <v>1351</v>
      </c>
      <c r="B1009" s="1">
        <f t="shared" ref="B1009:C1009" si="54">AVERAGE( B8:B1007 )</f>
        <v>0.49692411528772035</v>
      </c>
      <c r="C1009" s="1">
        <f t="shared" si="54"/>
        <v>2.5097512508676307</v>
      </c>
      <c r="D1009" s="1"/>
      <c r="E1009" s="40">
        <f>AVERAGE( E7:E106 )</f>
        <v>2.1339701222901109E-5</v>
      </c>
      <c r="F1009" s="1">
        <f t="shared" ref="F1009:T1009" si="55">AVERAGE( F8:F1007 )</f>
        <v>3.9414552971814501E-8</v>
      </c>
      <c r="G1009" s="1">
        <f t="shared" si="55"/>
        <v>1.0854848526436175E-7</v>
      </c>
      <c r="H1009" s="1">
        <f t="shared" si="55"/>
        <v>1.7442835245900575E-9</v>
      </c>
      <c r="I1009" s="1">
        <f t="shared" si="55"/>
        <v>3.9414552971814501E-8</v>
      </c>
      <c r="J1009" s="1">
        <f t="shared" si="55"/>
        <v>1.7949606206911025E-6</v>
      </c>
      <c r="K1009" s="1">
        <f t="shared" si="55"/>
        <v>1.392928190951815E-8</v>
      </c>
      <c r="L1009" s="1">
        <f t="shared" si="55"/>
        <v>1.4629427310205449E-8</v>
      </c>
      <c r="M1009" s="1">
        <f t="shared" si="55"/>
        <v>1.0854848526436175E-7</v>
      </c>
      <c r="N1009" s="1">
        <f t="shared" si="55"/>
        <v>1.392928190951815E-8</v>
      </c>
      <c r="O1009" s="1">
        <f t="shared" si="55"/>
        <v>1.3250169697887262E-6</v>
      </c>
      <c r="P1009" s="1">
        <f t="shared" si="55"/>
        <v>1.6489914657902742E-9</v>
      </c>
      <c r="Q1009" s="1">
        <f t="shared" si="55"/>
        <v>1.7442835245900575E-9</v>
      </c>
      <c r="R1009" s="1">
        <f t="shared" si="55"/>
        <v>1.4629427310205449E-8</v>
      </c>
      <c r="S1009" s="1">
        <f t="shared" si="55"/>
        <v>1.6489914657902742E-9</v>
      </c>
      <c r="T1009" s="1">
        <f t="shared" si="55"/>
        <v>9.8551805110341211E-8</v>
      </c>
      <c r="U1009" s="1"/>
      <c r="V1009" s="72">
        <f t="shared" ref="V1009:AO1009" si="56">AVERAGE( V8:V1007 )</f>
        <v>0.21806497735700522</v>
      </c>
      <c r="W1009" s="72">
        <f t="shared" si="56"/>
        <v>7.2706432283125839E-4</v>
      </c>
      <c r="X1009" s="72">
        <f t="shared" si="56"/>
        <v>3.770406660822118E-3</v>
      </c>
      <c r="Y1009" s="72">
        <f t="shared" si="56"/>
        <v>6.1341823431425042E-4</v>
      </c>
      <c r="Z1009" s="72">
        <f t="shared" si="56"/>
        <v>0.2231758665749731</v>
      </c>
      <c r="AA1009" s="72">
        <f t="shared" si="56"/>
        <v>4.0908364529446275E-4</v>
      </c>
      <c r="AB1009" s="72">
        <f t="shared" si="56"/>
        <v>3.3110912842898334E-2</v>
      </c>
      <c r="AC1009" s="72">
        <f t="shared" si="56"/>
        <v>4.8383040227793143E-4</v>
      </c>
      <c r="AD1009" s="72">
        <f t="shared" si="56"/>
        <v>5.0814979168134977E-4</v>
      </c>
      <c r="AE1009" s="72">
        <f t="shared" si="56"/>
        <v>3.4511976682152022E-2</v>
      </c>
      <c r="AF1009" s="72">
        <f t="shared" si="56"/>
        <v>1.1266247285588113E-3</v>
      </c>
      <c r="AG1009" s="72">
        <f t="shared" si="56"/>
        <v>2.5694783158676721E-4</v>
      </c>
      <c r="AH1009" s="72">
        <f t="shared" si="56"/>
        <v>4.602415958570695E-2</v>
      </c>
      <c r="AI1009" s="72">
        <f t="shared" si="56"/>
        <v>5.7990654562999815E-4</v>
      </c>
      <c r="AJ1009" s="72">
        <f t="shared" si="56"/>
        <v>4.7987638691482613E-2</v>
      </c>
      <c r="AK1009" s="72">
        <f t="shared" si="56"/>
        <v>1.8103918701720221E-5</v>
      </c>
      <c r="AL1009" s="72">
        <f t="shared" si="56"/>
        <v>2.6986313071493835E-4</v>
      </c>
      <c r="AM1009" s="72">
        <f t="shared" si="56"/>
        <v>5.7277339164268706E-5</v>
      </c>
      <c r="AN1009" s="72">
        <f t="shared" si="56"/>
        <v>3.4658054970435767E-2</v>
      </c>
      <c r="AO1009" s="72">
        <f t="shared" si="56"/>
        <v>3.5003299359016762E-2</v>
      </c>
      <c r="AP1009" s="1"/>
      <c r="AQ1009" s="1">
        <f t="shared" ref="AQ1009:BJ1009" si="57">AVERAGE( AQ8:AQ1007 )</f>
        <v>0.11703694160142866</v>
      </c>
      <c r="AR1009" s="1">
        <f t="shared" si="57"/>
        <v>3.8997102424476329E-4</v>
      </c>
      <c r="AS1009" s="1">
        <f t="shared" si="57"/>
        <v>2.0222992034700437E-3</v>
      </c>
      <c r="AT1009" s="1">
        <f t="shared" si="57"/>
        <v>3.2908890836574043E-4</v>
      </c>
      <c r="AU1009" s="1">
        <f t="shared" si="57"/>
        <v>0.11977830073750914</v>
      </c>
      <c r="AV1009" s="1">
        <f t="shared" si="57"/>
        <v>3.1449927032196689E-4</v>
      </c>
      <c r="AW1009" s="1">
        <f t="shared" si="57"/>
        <v>2.5454888256546963E-2</v>
      </c>
      <c r="AX1009" s="1">
        <f t="shared" si="57"/>
        <v>3.7195739907136728E-4</v>
      </c>
      <c r="AY1009" s="1">
        <f t="shared" si="57"/>
        <v>3.906535662516541E-4</v>
      </c>
      <c r="AZ1009" s="1">
        <f t="shared" si="57"/>
        <v>2.6531998492191931E-2</v>
      </c>
      <c r="BA1009" s="1">
        <f t="shared" si="57"/>
        <v>8.1075520666223379E-4</v>
      </c>
      <c r="BB1009" s="1">
        <f t="shared" si="57"/>
        <v>1.8490788194044838E-4</v>
      </c>
      <c r="BC1009" s="1">
        <f t="shared" si="57"/>
        <v>3.312045801098152E-2</v>
      </c>
      <c r="BD1009" s="1">
        <f t="shared" si="57"/>
        <v>4.1731930724480683E-4</v>
      </c>
      <c r="BE1009" s="1">
        <f t="shared" si="57"/>
        <v>3.4533440406828986E-2</v>
      </c>
      <c r="BF1009" s="1">
        <f t="shared" si="57"/>
        <v>1.4344096865746945E-5</v>
      </c>
      <c r="BG1009" s="1">
        <f t="shared" si="57"/>
        <v>2.1381795572805975E-4</v>
      </c>
      <c r="BH1009" s="1">
        <f t="shared" si="57"/>
        <v>4.5381981366633402E-5</v>
      </c>
      <c r="BI1009" s="1">
        <f t="shared" si="57"/>
        <v>2.7460270114175681E-2</v>
      </c>
      <c r="BJ1009" s="1">
        <f t="shared" si="57"/>
        <v>2.773381414813611E-2</v>
      </c>
      <c r="BK1009" s="1"/>
      <c r="BL1009" s="1">
        <f t="shared" ref="BL1009:CE1009" si="58">AVERAGE( BL8:BL1007 )</f>
        <v>0.97678474992476871</v>
      </c>
      <c r="BM1009" s="1">
        <f t="shared" si="58"/>
        <v>3.3042569163109731E-3</v>
      </c>
      <c r="BN1009" s="1">
        <f t="shared" si="58"/>
        <v>1.7137229516926453E-2</v>
      </c>
      <c r="BO1009" s="1">
        <f t="shared" si="58"/>
        <v>2.7737636419938186E-3</v>
      </c>
      <c r="BP1009" s="1">
        <f t="shared" si="58"/>
        <v>1</v>
      </c>
      <c r="BQ1009" s="1">
        <f t="shared" si="58"/>
        <v>1.1853371133423829E-2</v>
      </c>
      <c r="BR1009" s="1">
        <f t="shared" si="58"/>
        <v>0.95940355762439899</v>
      </c>
      <c r="BS1009" s="1">
        <f t="shared" si="58"/>
        <v>1.4019203005158003E-2</v>
      </c>
      <c r="BT1009" s="1">
        <f t="shared" si="58"/>
        <v>1.4723868237018342E-2</v>
      </c>
      <c r="BU1009" s="1">
        <f t="shared" si="58"/>
        <v>1</v>
      </c>
      <c r="BV1009" s="1">
        <f t="shared" si="58"/>
        <v>2.3477360792748789E-2</v>
      </c>
      <c r="BW1009" s="1">
        <f t="shared" si="58"/>
        <v>5.3544589213243305E-3</v>
      </c>
      <c r="BX1009" s="1">
        <f t="shared" si="58"/>
        <v>0.95908368145021816</v>
      </c>
      <c r="BY1009" s="1">
        <f t="shared" si="58"/>
        <v>1.2084498835708717E-2</v>
      </c>
      <c r="BZ1009" s="1">
        <f t="shared" si="58"/>
        <v>1</v>
      </c>
      <c r="CA1009" s="1">
        <f t="shared" si="58"/>
        <v>5.1720541435873696E-4</v>
      </c>
      <c r="CB1009" s="1">
        <f t="shared" si="58"/>
        <v>7.7096483996429042E-3</v>
      </c>
      <c r="CC1009" s="1">
        <f t="shared" si="58"/>
        <v>1.6363411514180423E-3</v>
      </c>
      <c r="CD1009" s="1">
        <f t="shared" si="58"/>
        <v>0.99013680503458079</v>
      </c>
      <c r="CE1009" s="1">
        <f t="shared" si="58"/>
        <v>1</v>
      </c>
      <c r="CF1009" s="1"/>
      <c r="CG1009" s="72">
        <f t="shared" ref="CG1009:CZ1009" si="59">AVERAGE( CG8:CG1007 )</f>
        <v>0.97678474992476871</v>
      </c>
      <c r="CH1009" s="72">
        <f t="shared" si="59"/>
        <v>3.3042569163109731E-3</v>
      </c>
      <c r="CI1009" s="72">
        <f t="shared" si="59"/>
        <v>1.7137229516926453E-2</v>
      </c>
      <c r="CJ1009" s="72">
        <f t="shared" si="59"/>
        <v>2.7737636419938186E-3</v>
      </c>
      <c r="CK1009" s="72">
        <f t="shared" si="59"/>
        <v>1</v>
      </c>
      <c r="CL1009" s="72">
        <f t="shared" si="59"/>
        <v>1.1853371133423829E-2</v>
      </c>
      <c r="CM1009" s="72">
        <f t="shared" si="59"/>
        <v>0.95940355762439899</v>
      </c>
      <c r="CN1009" s="72">
        <f t="shared" si="59"/>
        <v>1.4019203005158003E-2</v>
      </c>
      <c r="CO1009" s="72">
        <f t="shared" si="59"/>
        <v>1.4723868237018342E-2</v>
      </c>
      <c r="CP1009" s="72">
        <f t="shared" si="59"/>
        <v>1</v>
      </c>
      <c r="CQ1009" s="72">
        <f t="shared" si="59"/>
        <v>2.3477360792748789E-2</v>
      </c>
      <c r="CR1009" s="72">
        <f t="shared" si="59"/>
        <v>5.3544589213243305E-3</v>
      </c>
      <c r="CS1009" s="72">
        <f t="shared" si="59"/>
        <v>0.95908368145021816</v>
      </c>
      <c r="CT1009" s="72">
        <f t="shared" si="59"/>
        <v>1.2084498835708717E-2</v>
      </c>
      <c r="CU1009" s="72">
        <f t="shared" si="59"/>
        <v>1</v>
      </c>
      <c r="CV1009" s="72">
        <f t="shared" si="59"/>
        <v>5.1720541435873696E-4</v>
      </c>
      <c r="CW1009" s="72">
        <f t="shared" si="59"/>
        <v>7.7096483996429042E-3</v>
      </c>
      <c r="CX1009" s="72">
        <f t="shared" si="59"/>
        <v>1.6363411514180423E-3</v>
      </c>
      <c r="CY1009" s="72">
        <f t="shared" si="59"/>
        <v>0.99013680503458079</v>
      </c>
      <c r="CZ1009" s="72">
        <f t="shared" si="59"/>
        <v>1</v>
      </c>
      <c r="DA1009" s="1"/>
      <c r="DB1009" s="72">
        <f t="shared" ref="DB1009:DF1009" si="60">AVERAGE( DB8:DB1007 )</f>
        <v>60810.389230932247</v>
      </c>
      <c r="DC1009" s="72">
        <f t="shared" si="60"/>
        <v>65188.893582127355</v>
      </c>
      <c r="DD1009" s="72">
        <f t="shared" si="60"/>
        <v>114816.403023976</v>
      </c>
      <c r="DE1009" s="72">
        <f t="shared" si="60"/>
        <v>1259823.660867132</v>
      </c>
      <c r="DF1009" s="72">
        <f t="shared" si="60"/>
        <v>1500639.3467041671</v>
      </c>
      <c r="DG1009" s="1"/>
      <c r="DH1009" s="72">
        <f t="shared" ref="DH1009:DL1009" si="61">AVERAGE( DH8:DH1007 )</f>
        <v>4.0420932949736185E-2</v>
      </c>
      <c r="DI1009" s="72">
        <f t="shared" si="61"/>
        <v>4.3418454052186944E-2</v>
      </c>
      <c r="DJ1009" s="72">
        <f t="shared" si="61"/>
        <v>7.6520386625731643E-2</v>
      </c>
      <c r="DK1009" s="72">
        <f t="shared" si="61"/>
        <v>0.83964022637234637</v>
      </c>
      <c r="DL1009" s="72">
        <f t="shared" si="61"/>
        <v>1</v>
      </c>
      <c r="DM1009" s="1"/>
      <c r="DN1009" s="72">
        <f t="shared" ref="DN1009:DQ1009" si="62">AVERAGE( DN8:DN1007 )</f>
        <v>4.3146687309903031</v>
      </c>
      <c r="DO1009" s="72">
        <f t="shared" si="62"/>
        <v>1.0481422620348972</v>
      </c>
      <c r="DP1009" s="72">
        <f t="shared" si="62"/>
        <v>1.1824712231338022</v>
      </c>
      <c r="DQ1009" s="72">
        <f t="shared" si="62"/>
        <v>0.94928740116409005</v>
      </c>
      <c r="DR1009" s="1"/>
      <c r="DS1009" s="72">
        <f t="shared" ref="DS1009:DW1009" si="63">AVERAGE( DS8:DS1007 )</f>
        <v>3.0496276360626406E-2</v>
      </c>
      <c r="DT1009" s="72">
        <f t="shared" si="63"/>
        <v>1.0393367773828793E-2</v>
      </c>
      <c r="DU1009" s="72">
        <f t="shared" si="63"/>
        <v>1.2910656061024353E-2</v>
      </c>
      <c r="DV1009" s="72">
        <f t="shared" si="63"/>
        <v>9.3050721222204189E-3</v>
      </c>
      <c r="DW1009" s="72">
        <f t="shared" si="63"/>
        <v>9.7820040716605633E-3</v>
      </c>
    </row>
    <row r="1010" spans="1:127">
      <c r="A1010" s="7" t="s">
        <v>1356</v>
      </c>
      <c r="B1010" s="1">
        <f t="shared" ref="B1010:C1010" si="64">PERCENTILE( B8:B1007, 0.05 )</f>
        <v>0.29302486045097098</v>
      </c>
      <c r="C1010" s="1">
        <f t="shared" si="64"/>
        <v>2.0036774477593315</v>
      </c>
      <c r="D1010" s="1"/>
      <c r="E1010" s="40">
        <f t="shared" ref="E1010:T1010" si="65">PERCENTILE( E8:E1007, 0.05 )</f>
        <v>1.6775363538450497E-5</v>
      </c>
      <c r="F1010" s="40">
        <f t="shared" si="65"/>
        <v>3.8848207641170842E-8</v>
      </c>
      <c r="G1010" s="40">
        <f t="shared" si="65"/>
        <v>1.0715621965986279E-7</v>
      </c>
      <c r="H1010" s="40">
        <f t="shared" si="65"/>
        <v>1.6050569641401549E-9</v>
      </c>
      <c r="I1010" s="40">
        <f t="shared" si="65"/>
        <v>3.8848207641170842E-8</v>
      </c>
      <c r="J1010" s="40">
        <f t="shared" si="65"/>
        <v>1.7949605449511684E-6</v>
      </c>
      <c r="K1010" s="40">
        <f t="shared" si="65"/>
        <v>1.3929095715522239E-8</v>
      </c>
      <c r="L1010" s="40">
        <f t="shared" si="65"/>
        <v>1.4629408690805854E-8</v>
      </c>
      <c r="M1010" s="40">
        <f t="shared" si="65"/>
        <v>1.0715621965986279E-7</v>
      </c>
      <c r="N1010" s="40">
        <f t="shared" si="65"/>
        <v>1.3929095715522239E-8</v>
      </c>
      <c r="O1010" s="40">
        <f t="shared" si="65"/>
        <v>1.3250165120618196E-6</v>
      </c>
      <c r="P1010" s="40">
        <f t="shared" si="65"/>
        <v>1.6489456930996102E-9</v>
      </c>
      <c r="Q1010" s="40">
        <f t="shared" si="65"/>
        <v>1.6050569641401549E-9</v>
      </c>
      <c r="R1010" s="40">
        <f t="shared" si="65"/>
        <v>1.4629408690805854E-8</v>
      </c>
      <c r="S1010" s="40">
        <f t="shared" si="65"/>
        <v>1.6489456930996102E-9</v>
      </c>
      <c r="T1010" s="40">
        <f t="shared" si="65"/>
        <v>9.8551800533072149E-8</v>
      </c>
      <c r="U1010" s="40"/>
      <c r="V1010" s="73">
        <f t="shared" ref="V1010:AO1010" si="66">PERCENTILE( V8:V1007, 0.05 )</f>
        <v>0.17411149816557772</v>
      </c>
      <c r="W1010" s="73">
        <f t="shared" si="66"/>
        <v>7.1661717949799363E-4</v>
      </c>
      <c r="X1010" s="73">
        <f t="shared" si="66"/>
        <v>3.7220466353823146E-3</v>
      </c>
      <c r="Y1010" s="73">
        <f t="shared" si="66"/>
        <v>5.644559471190562E-4</v>
      </c>
      <c r="Z1010" s="73">
        <f t="shared" si="66"/>
        <v>0.1791146179275771</v>
      </c>
      <c r="AA1010" s="73">
        <f t="shared" si="66"/>
        <v>4.0320554710771212E-4</v>
      </c>
      <c r="AB1010" s="73">
        <f t="shared" si="66"/>
        <v>3.3110911445754419E-2</v>
      </c>
      <c r="AC1010" s="73">
        <f t="shared" si="66"/>
        <v>4.8382393487232271E-4</v>
      </c>
      <c r="AD1010" s="73">
        <f t="shared" si="66"/>
        <v>5.0814914494078968E-4</v>
      </c>
      <c r="AE1010" s="73">
        <f t="shared" si="66"/>
        <v>3.4506090072675251E-2</v>
      </c>
      <c r="AF1010" s="73">
        <f t="shared" si="66"/>
        <v>1.1121744038497161E-3</v>
      </c>
      <c r="AG1010" s="73">
        <f t="shared" si="66"/>
        <v>2.5694439694140531E-4</v>
      </c>
      <c r="AH1010" s="73">
        <f t="shared" si="66"/>
        <v>4.6024143686668212E-2</v>
      </c>
      <c r="AI1010" s="73">
        <f t="shared" si="66"/>
        <v>5.7989044858918447E-4</v>
      </c>
      <c r="AJ1010" s="73">
        <f t="shared" si="66"/>
        <v>4.7973152936048515E-2</v>
      </c>
      <c r="AK1010" s="73">
        <f t="shared" si="66"/>
        <v>1.6658886230810667E-5</v>
      </c>
      <c r="AL1010" s="73">
        <f t="shared" si="66"/>
        <v>2.6986278725040197E-4</v>
      </c>
      <c r="AM1010" s="73">
        <f t="shared" si="66"/>
        <v>5.7275749260389893E-5</v>
      </c>
      <c r="AN1010" s="73">
        <f t="shared" si="66"/>
        <v>3.4658053360731723E-2</v>
      </c>
      <c r="AO1010" s="73">
        <f t="shared" si="66"/>
        <v>3.5001850783473322E-2</v>
      </c>
      <c r="AP1010" s="40"/>
      <c r="AQ1010" s="40">
        <f t="shared" ref="AQ1010:BJ1010" si="67">PERCENTILE( AQ8:AQ1007, 0.05 )</f>
        <v>7.1995398748257097E-2</v>
      </c>
      <c r="AR1010" s="40">
        <f t="shared" si="67"/>
        <v>2.5700007180923972E-4</v>
      </c>
      <c r="AS1010" s="40">
        <f t="shared" si="67"/>
        <v>1.3325211259432579E-3</v>
      </c>
      <c r="AT1010" s="40">
        <f t="shared" si="67"/>
        <v>2.1476807956341865E-4</v>
      </c>
      <c r="AU1010" s="40">
        <f t="shared" si="67"/>
        <v>7.371830506534191E-2</v>
      </c>
      <c r="AV1010" s="40">
        <f t="shared" si="67"/>
        <v>2.7657869193859998E-4</v>
      </c>
      <c r="AW1010" s="40">
        <f t="shared" si="67"/>
        <v>2.2413679544994659E-2</v>
      </c>
      <c r="AX1010" s="40">
        <f t="shared" si="67"/>
        <v>3.2751679802419466E-4</v>
      </c>
      <c r="AY1010" s="40">
        <f t="shared" si="67"/>
        <v>3.439803312168619E-4</v>
      </c>
      <c r="AZ1010" s="40">
        <f t="shared" si="67"/>
        <v>2.3361010597171938E-2</v>
      </c>
      <c r="BA1010" s="40">
        <f t="shared" si="67"/>
        <v>8.0035629059117884E-4</v>
      </c>
      <c r="BB1010" s="40">
        <f t="shared" si="67"/>
        <v>1.8490541025973736E-4</v>
      </c>
      <c r="BC1010" s="40">
        <f t="shared" si="67"/>
        <v>3.3120446569524425E-2</v>
      </c>
      <c r="BD1010" s="40">
        <f t="shared" si="67"/>
        <v>4.1730772329913202E-4</v>
      </c>
      <c r="BE1010" s="40">
        <f t="shared" si="67"/>
        <v>3.4523015993674473E-2</v>
      </c>
      <c r="BF1010" s="40">
        <f t="shared" si="67"/>
        <v>1.3199168738395906E-5</v>
      </c>
      <c r="BG1010" s="40">
        <f t="shared" si="67"/>
        <v>2.138176835942385E-4</v>
      </c>
      <c r="BH1010" s="40">
        <f t="shared" si="67"/>
        <v>4.5380721653992114E-5</v>
      </c>
      <c r="BI1010" s="40">
        <f t="shared" si="67"/>
        <v>2.7460268838774952E-2</v>
      </c>
      <c r="BJ1010" s="40">
        <f t="shared" si="67"/>
        <v>2.7732666412761581E-2</v>
      </c>
      <c r="BK1010" s="40"/>
      <c r="BL1010" s="40">
        <f t="shared" ref="BL1010:CE1010" si="68">PERCENTILE( BL8:BL1007, 0.05 )</f>
        <v>0.97206749446121066</v>
      </c>
      <c r="BM1010" s="40">
        <f t="shared" si="68"/>
        <v>2.7456552132425994E-3</v>
      </c>
      <c r="BN1010" s="40">
        <f t="shared" si="68"/>
        <v>1.4216022817065136E-2</v>
      </c>
      <c r="BO1010" s="40">
        <f t="shared" si="68"/>
        <v>2.4709769480952349E-3</v>
      </c>
      <c r="BP1010" s="40">
        <f t="shared" si="68"/>
        <v>0.99999999999999989</v>
      </c>
      <c r="BQ1010" s="40">
        <f t="shared" si="68"/>
        <v>1.1685054616661564E-2</v>
      </c>
      <c r="BR1010" s="40">
        <f t="shared" si="68"/>
        <v>0.95923439365441054</v>
      </c>
      <c r="BS1010" s="40">
        <f t="shared" si="68"/>
        <v>1.4016924265928743E-2</v>
      </c>
      <c r="BT1010" s="40">
        <f t="shared" si="68"/>
        <v>1.4721290829129464E-2</v>
      </c>
      <c r="BU1010" s="40">
        <f t="shared" si="68"/>
        <v>0.99999999999999978</v>
      </c>
      <c r="BV1010" s="40">
        <f t="shared" si="68"/>
        <v>2.3183266801908322E-2</v>
      </c>
      <c r="BW1010" s="40">
        <f t="shared" si="68"/>
        <v>5.3528618001726022E-3</v>
      </c>
      <c r="BX1010" s="40">
        <f t="shared" si="68"/>
        <v>0.95878469491891638</v>
      </c>
      <c r="BY1010" s="40">
        <f t="shared" si="68"/>
        <v>1.2081074089977058E-2</v>
      </c>
      <c r="BZ1010" s="40">
        <f t="shared" si="68"/>
        <v>0.99999999999999989</v>
      </c>
      <c r="CA1010" s="40">
        <f t="shared" si="68"/>
        <v>4.7594301037968495E-4</v>
      </c>
      <c r="CB1010" s="40">
        <f t="shared" si="68"/>
        <v>7.7093286157571359E-3</v>
      </c>
      <c r="CC1010" s="40">
        <f t="shared" si="68"/>
        <v>1.6363180946955499E-3</v>
      </c>
      <c r="CD1010" s="40">
        <f t="shared" si="68"/>
        <v>0.99009448016274482</v>
      </c>
      <c r="CE1010" s="40">
        <f t="shared" si="68"/>
        <v>0.99999999999999989</v>
      </c>
      <c r="CF1010" s="40"/>
      <c r="CG1010" s="73">
        <f t="shared" ref="CG1010:CZ1010" si="69">PERCENTILE( CG8:CG1007, 0.05 )</f>
        <v>0.97206749446121066</v>
      </c>
      <c r="CH1010" s="73">
        <f t="shared" si="69"/>
        <v>2.7456552132425994E-3</v>
      </c>
      <c r="CI1010" s="73">
        <f t="shared" si="69"/>
        <v>1.4216022817065136E-2</v>
      </c>
      <c r="CJ1010" s="73">
        <f t="shared" si="69"/>
        <v>2.4709769480952349E-3</v>
      </c>
      <c r="CK1010" s="73">
        <f t="shared" si="69"/>
        <v>0.99999999999999989</v>
      </c>
      <c r="CL1010" s="73">
        <f t="shared" si="69"/>
        <v>1.1685054616661564E-2</v>
      </c>
      <c r="CM1010" s="73">
        <f t="shared" si="69"/>
        <v>0.95923439365441054</v>
      </c>
      <c r="CN1010" s="73">
        <f t="shared" si="69"/>
        <v>1.4016924265928743E-2</v>
      </c>
      <c r="CO1010" s="73">
        <f t="shared" si="69"/>
        <v>1.4721290829129464E-2</v>
      </c>
      <c r="CP1010" s="73">
        <f t="shared" si="69"/>
        <v>0.99999999999999978</v>
      </c>
      <c r="CQ1010" s="73">
        <f t="shared" si="69"/>
        <v>2.3183266801908322E-2</v>
      </c>
      <c r="CR1010" s="73">
        <f t="shared" si="69"/>
        <v>5.3528618001726022E-3</v>
      </c>
      <c r="CS1010" s="73">
        <f t="shared" si="69"/>
        <v>0.95878469491891638</v>
      </c>
      <c r="CT1010" s="73">
        <f t="shared" si="69"/>
        <v>1.2081074089977058E-2</v>
      </c>
      <c r="CU1010" s="73">
        <f t="shared" si="69"/>
        <v>0.99999999999999989</v>
      </c>
      <c r="CV1010" s="73">
        <f t="shared" si="69"/>
        <v>4.7594301037968495E-4</v>
      </c>
      <c r="CW1010" s="73">
        <f t="shared" si="69"/>
        <v>7.7093286157571359E-3</v>
      </c>
      <c r="CX1010" s="73">
        <f t="shared" si="69"/>
        <v>1.6363180946955499E-3</v>
      </c>
      <c r="CY1010" s="73">
        <f t="shared" si="69"/>
        <v>0.99009448016274482</v>
      </c>
      <c r="CZ1010" s="73">
        <f t="shared" si="69"/>
        <v>0.99999999999999989</v>
      </c>
      <c r="DA1010" s="40"/>
      <c r="DB1010" s="73">
        <f t="shared" ref="DB1010:DF1010" si="70">PERCENTILE( DB8:DB1007, 0.05 )</f>
        <v>38867.771076886747</v>
      </c>
      <c r="DC1010" s="73">
        <f t="shared" si="70"/>
        <v>58602.009865681823</v>
      </c>
      <c r="DD1010" s="73">
        <f t="shared" si="70"/>
        <v>114386.10261169515</v>
      </c>
      <c r="DE1010" s="73">
        <f t="shared" si="70"/>
        <v>1259668.6836754961</v>
      </c>
      <c r="DF1010" s="73">
        <f t="shared" si="70"/>
        <v>1472266.0084045895</v>
      </c>
      <c r="DG1010" s="40"/>
      <c r="DH1010" s="73">
        <f t="shared" ref="DH1010:DL1010" si="71">PERCENTILE( DH8:DH1007, 0.05 )</f>
        <v>2.6424538225762084E-2</v>
      </c>
      <c r="DI1010" s="73">
        <f t="shared" si="71"/>
        <v>3.9775263753280575E-2</v>
      </c>
      <c r="DJ1010" s="73">
        <f t="shared" si="71"/>
        <v>7.5308811409728574E-2</v>
      </c>
      <c r="DK1010" s="73">
        <f t="shared" si="71"/>
        <v>0.82325197612734946</v>
      </c>
      <c r="DL1010" s="73">
        <f t="shared" si="71"/>
        <v>0.99999999999999989</v>
      </c>
      <c r="DM1010" s="40"/>
      <c r="DN1010" s="73">
        <f t="shared" ref="DN1010:DQ1010" si="72">PERCENTILE( DN8:DN1007, 0.05 )</f>
        <v>2.8206456529672361</v>
      </c>
      <c r="DO1010" s="73">
        <f t="shared" si="72"/>
        <v>0.96019390449251318</v>
      </c>
      <c r="DP1010" s="73">
        <f t="shared" si="72"/>
        <v>1.1637487245845872</v>
      </c>
      <c r="DQ1010" s="73">
        <f t="shared" si="72"/>
        <v>0.93075903747204491</v>
      </c>
      <c r="DR1010" s="74"/>
      <c r="DS1010" s="73">
        <f t="shared" ref="DS1010:DW1010" si="73">PERCENTILE( DS8:DS1007, 0.05 )</f>
        <v>2.3587277009801285E-2</v>
      </c>
      <c r="DT1010" s="73">
        <f t="shared" si="73"/>
        <v>9.9177195895757946E-3</v>
      </c>
      <c r="DU1010" s="73">
        <f t="shared" si="73"/>
        <v>1.2909092399051173E-2</v>
      </c>
      <c r="DV1010" s="73">
        <f t="shared" si="73"/>
        <v>9.3048999619142394E-3</v>
      </c>
      <c r="DW1010" s="73">
        <f t="shared" si="73"/>
        <v>9.69979517253069E-3</v>
      </c>
    </row>
    <row r="1011" spans="1:127">
      <c r="A1011" s="7" t="s">
        <v>1374</v>
      </c>
      <c r="B1011" s="1">
        <f t="shared" ref="B1011:C1011" si="74">PERCENTILE( B8:B1007, 0.95 )</f>
        <v>0.70194448895588191</v>
      </c>
      <c r="C1011" s="1">
        <f t="shared" si="74"/>
        <v>3.0330886725401833</v>
      </c>
      <c r="D1011" s="1"/>
      <c r="E1011" s="40">
        <f t="shared" ref="E1011:T1011" si="75">PERCENTILE( E8:E1007, 0.95 )</f>
        <v>2.5389520656078774E-5</v>
      </c>
      <c r="F1011" s="40">
        <f t="shared" si="75"/>
        <v>4.0000217954461144E-8</v>
      </c>
      <c r="G1011" s="40">
        <f t="shared" si="75"/>
        <v>1.0998824501336813E-7</v>
      </c>
      <c r="H1011" s="40">
        <f t="shared" si="75"/>
        <v>1.8882594994906889E-9</v>
      </c>
      <c r="I1011" s="40">
        <f t="shared" si="75"/>
        <v>4.0000217954461144E-8</v>
      </c>
      <c r="J1011" s="40">
        <f t="shared" si="75"/>
        <v>1.7949606990147344E-6</v>
      </c>
      <c r="K1011" s="40">
        <f t="shared" si="75"/>
        <v>1.3929474455121505E-8</v>
      </c>
      <c r="L1011" s="40">
        <f t="shared" si="75"/>
        <v>1.462944656476578E-8</v>
      </c>
      <c r="M1011" s="40">
        <f t="shared" si="75"/>
        <v>1.0998824501336813E-7</v>
      </c>
      <c r="N1011" s="40">
        <f t="shared" si="75"/>
        <v>1.3929474455121505E-8</v>
      </c>
      <c r="O1011" s="40">
        <f t="shared" si="75"/>
        <v>1.3250174431300014E-6</v>
      </c>
      <c r="P1011" s="40">
        <f t="shared" si="75"/>
        <v>1.6490387999177629E-9</v>
      </c>
      <c r="Q1011" s="40">
        <f t="shared" si="75"/>
        <v>1.8882594994906889E-9</v>
      </c>
      <c r="R1011" s="40">
        <f t="shared" si="75"/>
        <v>1.462944656476578E-8</v>
      </c>
      <c r="S1011" s="40">
        <f t="shared" si="75"/>
        <v>1.6490387999177629E-9</v>
      </c>
      <c r="T1011" s="40">
        <f t="shared" si="75"/>
        <v>9.8551809843753967E-8</v>
      </c>
      <c r="U1011" s="40"/>
      <c r="V1011" s="73">
        <f t="shared" ref="V1011:AO1011" si="76">PERCENTILE( V8:V1007, 0.95 )</f>
        <v>0.26351783488944158</v>
      </c>
      <c r="W1011" s="73">
        <f t="shared" si="76"/>
        <v>7.3786784797382301E-4</v>
      </c>
      <c r="X1011" s="73">
        <f t="shared" si="76"/>
        <v>3.820416384443929E-3</v>
      </c>
      <c r="Y1011" s="73">
        <f t="shared" si="76"/>
        <v>6.6405076455498412E-4</v>
      </c>
      <c r="Z1011" s="73">
        <f t="shared" si="76"/>
        <v>0.26874016988641436</v>
      </c>
      <c r="AA1011" s="73">
        <f t="shared" si="76"/>
        <v>4.1516226214935225E-4</v>
      </c>
      <c r="AB1011" s="73">
        <f t="shared" si="76"/>
        <v>3.3110914287702735E-2</v>
      </c>
      <c r="AC1011" s="73">
        <f t="shared" si="76"/>
        <v>4.8383709030516285E-4</v>
      </c>
      <c r="AD1011" s="73">
        <f t="shared" si="76"/>
        <v>5.081504604840738E-4</v>
      </c>
      <c r="AE1011" s="73">
        <f t="shared" si="76"/>
        <v>3.4518064100641323E-2</v>
      </c>
      <c r="AF1011" s="73">
        <f t="shared" si="76"/>
        <v>1.1415679949937478E-3</v>
      </c>
      <c r="AG1011" s="73">
        <f t="shared" si="76"/>
        <v>2.5695138339766339E-4</v>
      </c>
      <c r="AH1011" s="73">
        <f t="shared" si="76"/>
        <v>4.6024176027107282E-2</v>
      </c>
      <c r="AI1011" s="73">
        <f t="shared" si="76"/>
        <v>5.7992319178671431E-4</v>
      </c>
      <c r="AJ1011" s="73">
        <f t="shared" si="76"/>
        <v>4.8002618597285406E-2</v>
      </c>
      <c r="AK1011" s="73">
        <f t="shared" si="76"/>
        <v>1.9598245345213859E-5</v>
      </c>
      <c r="AL1011" s="73">
        <f t="shared" si="76"/>
        <v>2.698634858960278E-4</v>
      </c>
      <c r="AM1011" s="73">
        <f t="shared" si="76"/>
        <v>5.7278983304296409E-5</v>
      </c>
      <c r="AN1011" s="73">
        <f t="shared" si="76"/>
        <v>3.4658056635051476E-2</v>
      </c>
      <c r="AO1011" s="73">
        <f t="shared" si="76"/>
        <v>3.5004797349597008E-2</v>
      </c>
      <c r="AP1011" s="40"/>
      <c r="AQ1011" s="40">
        <f t="shared" ref="AQ1011:BJ1011" si="77">PERCENTILE( AQ8:AQ1007, 0.95 )</f>
        <v>0.16429151141882845</v>
      </c>
      <c r="AR1011" s="40">
        <f t="shared" si="77"/>
        <v>5.2187898086103858E-4</v>
      </c>
      <c r="AS1011" s="40">
        <f t="shared" si="77"/>
        <v>2.7024698543804825E-3</v>
      </c>
      <c r="AT1011" s="40">
        <f t="shared" si="77"/>
        <v>4.4775039943713854E-4</v>
      </c>
      <c r="AU1011" s="40">
        <f t="shared" si="77"/>
        <v>0.16771538462788393</v>
      </c>
      <c r="AV1011" s="40">
        <f t="shared" si="77"/>
        <v>3.5142723370494214E-4</v>
      </c>
      <c r="AW1011" s="40">
        <f t="shared" si="77"/>
        <v>2.8479465944421831E-2</v>
      </c>
      <c r="AX1011" s="40">
        <f t="shared" si="77"/>
        <v>4.1615177067525053E-4</v>
      </c>
      <c r="AY1011" s="40">
        <f t="shared" si="77"/>
        <v>4.3707125532504532E-4</v>
      </c>
      <c r="AZ1011" s="40">
        <f t="shared" si="77"/>
        <v>2.9682721356247839E-2</v>
      </c>
      <c r="BA1011" s="40">
        <f t="shared" si="77"/>
        <v>8.2150885937334081E-4</v>
      </c>
      <c r="BB1011" s="40">
        <f t="shared" si="77"/>
        <v>1.8491043793722732E-4</v>
      </c>
      <c r="BC1011" s="40">
        <f t="shared" si="77"/>
        <v>3.3120469842739267E-2</v>
      </c>
      <c r="BD1011" s="40">
        <f t="shared" si="77"/>
        <v>4.1733128635185684E-4</v>
      </c>
      <c r="BE1011" s="40">
        <f t="shared" si="77"/>
        <v>3.4544220426401692E-2</v>
      </c>
      <c r="BF1011" s="40">
        <f t="shared" si="77"/>
        <v>1.5528081751919844E-5</v>
      </c>
      <c r="BG1011" s="40">
        <f t="shared" si="77"/>
        <v>2.1381823714514071E-4</v>
      </c>
      <c r="BH1011" s="40">
        <f t="shared" si="77"/>
        <v>4.5383284051660125E-5</v>
      </c>
      <c r="BI1011" s="40">
        <f t="shared" si="77"/>
        <v>2.746027143308398E-2</v>
      </c>
      <c r="BJ1011" s="40">
        <f t="shared" si="77"/>
        <v>2.77350010360327E-2</v>
      </c>
      <c r="BK1011" s="40"/>
      <c r="BL1011" s="40">
        <f t="shared" ref="BL1011:CE1011" si="78">PERCENTILE( BL8:BL1007, 0.95 )</f>
        <v>0.98056734502159693</v>
      </c>
      <c r="BM1011" s="40">
        <f t="shared" si="78"/>
        <v>4.0008863118182209E-3</v>
      </c>
      <c r="BN1011" s="40">
        <f t="shared" si="78"/>
        <v>2.078025181044605E-2</v>
      </c>
      <c r="BO1011" s="40">
        <f t="shared" si="78"/>
        <v>3.1513674165250757E-3</v>
      </c>
      <c r="BP1011" s="40">
        <f t="shared" si="78"/>
        <v>1.0000000000000002</v>
      </c>
      <c r="BQ1011" s="40">
        <f t="shared" si="78"/>
        <v>1.2027391250531122E-2</v>
      </c>
      <c r="BR1011" s="40">
        <f t="shared" si="78"/>
        <v>0.95956717715680517</v>
      </c>
      <c r="BS1011" s="40">
        <f t="shared" si="78"/>
        <v>1.4021407057517307E-2</v>
      </c>
      <c r="BT1011" s="40">
        <f t="shared" si="78"/>
        <v>1.4726361169015772E-2</v>
      </c>
      <c r="BU1011" s="40">
        <f t="shared" si="78"/>
        <v>1.0000000000000002</v>
      </c>
      <c r="BV1011" s="40">
        <f t="shared" si="78"/>
        <v>2.3781369190933911E-2</v>
      </c>
      <c r="BW1011" s="40">
        <f t="shared" si="78"/>
        <v>5.3560039567120722E-3</v>
      </c>
      <c r="BX1011" s="40">
        <f t="shared" si="78"/>
        <v>0.95937291734870989</v>
      </c>
      <c r="BY1011" s="40">
        <f t="shared" si="78"/>
        <v>1.2087811892669829E-2</v>
      </c>
      <c r="BZ1011" s="40">
        <f t="shared" si="78"/>
        <v>1.0000000000000002</v>
      </c>
      <c r="CA1011" s="40">
        <f t="shared" si="78"/>
        <v>5.5987312680265779E-4</v>
      </c>
      <c r="CB1011" s="40">
        <f t="shared" si="78"/>
        <v>7.7099576510914801E-3</v>
      </c>
      <c r="CC1011" s="40">
        <f t="shared" si="78"/>
        <v>1.6363634487417899E-3</v>
      </c>
      <c r="CD1011" s="40">
        <f t="shared" si="78"/>
        <v>0.99017773588978697</v>
      </c>
      <c r="CE1011" s="40">
        <f t="shared" si="78"/>
        <v>1</v>
      </c>
      <c r="CF1011" s="40"/>
      <c r="CG1011" s="73">
        <f t="shared" ref="CG1011:CZ1011" si="79">PERCENTILE( CG8:CG1007, 0.95 )</f>
        <v>0.98056734502159693</v>
      </c>
      <c r="CH1011" s="73">
        <f t="shared" si="79"/>
        <v>4.0008863118182209E-3</v>
      </c>
      <c r="CI1011" s="73">
        <f t="shared" si="79"/>
        <v>2.078025181044605E-2</v>
      </c>
      <c r="CJ1011" s="73">
        <f t="shared" si="79"/>
        <v>3.1513674165250757E-3</v>
      </c>
      <c r="CK1011" s="73">
        <f t="shared" si="79"/>
        <v>1.0000000000000002</v>
      </c>
      <c r="CL1011" s="73">
        <f t="shared" si="79"/>
        <v>1.2027391250531122E-2</v>
      </c>
      <c r="CM1011" s="73">
        <f t="shared" si="79"/>
        <v>0.95956717715680517</v>
      </c>
      <c r="CN1011" s="73">
        <f t="shared" si="79"/>
        <v>1.4021407057517307E-2</v>
      </c>
      <c r="CO1011" s="73">
        <f t="shared" si="79"/>
        <v>1.4726361169015772E-2</v>
      </c>
      <c r="CP1011" s="73">
        <f t="shared" si="79"/>
        <v>1.0000000000000002</v>
      </c>
      <c r="CQ1011" s="73">
        <f t="shared" si="79"/>
        <v>2.3781369190933911E-2</v>
      </c>
      <c r="CR1011" s="73">
        <f t="shared" si="79"/>
        <v>5.3560039567120722E-3</v>
      </c>
      <c r="CS1011" s="73">
        <f t="shared" si="79"/>
        <v>0.95937291734870989</v>
      </c>
      <c r="CT1011" s="73">
        <f t="shared" si="79"/>
        <v>1.2087811892669829E-2</v>
      </c>
      <c r="CU1011" s="73">
        <f t="shared" si="79"/>
        <v>1.0000000000000002</v>
      </c>
      <c r="CV1011" s="73">
        <f t="shared" si="79"/>
        <v>5.5987312680265779E-4</v>
      </c>
      <c r="CW1011" s="73">
        <f t="shared" si="79"/>
        <v>7.7099576510914801E-3</v>
      </c>
      <c r="CX1011" s="73">
        <f t="shared" si="79"/>
        <v>1.6363634487417899E-3</v>
      </c>
      <c r="CY1011" s="73">
        <f t="shared" si="79"/>
        <v>0.99017773588978697</v>
      </c>
      <c r="CZ1011" s="73">
        <f t="shared" si="79"/>
        <v>1</v>
      </c>
      <c r="DA1011" s="40"/>
      <c r="DB1011" s="73">
        <f t="shared" ref="DB1011:DF1011" si="80">PERCENTILE( DB8:DB1007, 0.95 )</f>
        <v>83852.206095843023</v>
      </c>
      <c r="DC1011" s="73">
        <f t="shared" si="80"/>
        <v>71737.921761574908</v>
      </c>
      <c r="DD1011" s="73">
        <f t="shared" si="80"/>
        <v>115239.28816110271</v>
      </c>
      <c r="DE1011" s="73">
        <f t="shared" si="80"/>
        <v>1259978.728282663</v>
      </c>
      <c r="DF1011" s="73">
        <f t="shared" si="80"/>
        <v>1530449.3910525078</v>
      </c>
      <c r="DG1011" s="40"/>
      <c r="DH1011" s="73">
        <f t="shared" ref="DH1011:DL1011" si="81">PERCENTILE( DH8:DH1007, 0.95 )</f>
        <v>5.485661877143045E-2</v>
      </c>
      <c r="DI1011" s="73">
        <f t="shared" si="81"/>
        <v>4.6960305306633983E-2</v>
      </c>
      <c r="DJ1011" s="73">
        <f t="shared" si="81"/>
        <v>7.7722619153658343E-2</v>
      </c>
      <c r="DK1011" s="73">
        <f t="shared" si="81"/>
        <v>0.85559567921106383</v>
      </c>
      <c r="DL1011" s="73">
        <f t="shared" si="81"/>
        <v>1</v>
      </c>
      <c r="DM1011" s="40"/>
      <c r="DN1011" s="73">
        <f t="shared" ref="DN1011:DQ1011" si="82">PERCENTILE( DN8:DN1007, 0.95 )</f>
        <v>5.855583244337045</v>
      </c>
      <c r="DO1011" s="73">
        <f t="shared" si="82"/>
        <v>1.133644246540499</v>
      </c>
      <c r="DP1011" s="73">
        <f t="shared" si="82"/>
        <v>1.2010493489180072</v>
      </c>
      <c r="DQ1011" s="73">
        <f t="shared" si="82"/>
        <v>0.96732644918005262</v>
      </c>
      <c r="DR1011" s="74"/>
      <c r="DS1011" s="73">
        <f t="shared" ref="DS1011:DW1011" si="83">PERCENTILE( DS8:DS1007, 0.95 )</f>
        <v>3.7686838944182587E-2</v>
      </c>
      <c r="DT1011" s="73">
        <f t="shared" si="83"/>
        <v>1.086597620343718E-2</v>
      </c>
      <c r="DU1011" s="73">
        <f t="shared" si="83"/>
        <v>1.2912273063960256E-2</v>
      </c>
      <c r="DV1011" s="73">
        <f t="shared" si="83"/>
        <v>9.305250155404907E-3</v>
      </c>
      <c r="DW1011" s="73">
        <f t="shared" si="83"/>
        <v>9.8683756823259826E-3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1"/>
  <sheetViews>
    <sheetView workbookViewId="0">
      <selection activeCell="C8" sqref="C8"/>
    </sheetView>
  </sheetViews>
  <sheetFormatPr defaultColWidth="15.140625" defaultRowHeight="15" customHeight="1"/>
  <sheetData>
    <row r="1" spans="1:3">
      <c r="B1" s="4" t="s">
        <v>0</v>
      </c>
      <c r="C1" s="4" t="s">
        <v>4</v>
      </c>
    </row>
    <row r="8" spans="1:3">
      <c r="A8" s="7" t="s">
        <v>6</v>
      </c>
      <c r="B8">
        <v>0.69672562033544994</v>
      </c>
      <c r="C8">
        <v>0.30929302131705483</v>
      </c>
    </row>
    <row r="9" spans="1:3">
      <c r="A9" s="7" t="s">
        <v>9</v>
      </c>
      <c r="B9">
        <v>0.3807818829952001</v>
      </c>
      <c r="C9">
        <v>8.0345618560423326E-2</v>
      </c>
    </row>
    <row r="10" spans="1:3">
      <c r="A10" s="7" t="s">
        <v>10</v>
      </c>
      <c r="B10">
        <v>0.32348848204297964</v>
      </c>
      <c r="C10">
        <v>0.93237315203640414</v>
      </c>
    </row>
    <row r="11" spans="1:3">
      <c r="A11" s="7" t="s">
        <v>11</v>
      </c>
      <c r="B11">
        <v>4.6472346898634775E-2</v>
      </c>
      <c r="C11">
        <v>0.49188501218257075</v>
      </c>
    </row>
    <row r="12" spans="1:3">
      <c r="A12" s="7" t="s">
        <v>12</v>
      </c>
      <c r="B12">
        <v>0.95280954118529859</v>
      </c>
      <c r="C12">
        <v>0.48816026622052211</v>
      </c>
    </row>
    <row r="13" spans="1:3">
      <c r="A13" s="7" t="s">
        <v>13</v>
      </c>
      <c r="B13">
        <v>0.30805472997217886</v>
      </c>
      <c r="C13">
        <v>0.38249206367118715</v>
      </c>
    </row>
    <row r="14" spans="1:3">
      <c r="A14" s="7" t="s">
        <v>15</v>
      </c>
      <c r="B14">
        <v>0.65918570494064432</v>
      </c>
      <c r="C14">
        <v>0.50945159051868338</v>
      </c>
    </row>
    <row r="15" spans="1:3">
      <c r="A15" s="7" t="s">
        <v>16</v>
      </c>
      <c r="B15">
        <v>3.8685230897940182E-3</v>
      </c>
      <c r="C15">
        <v>0.79169387854489859</v>
      </c>
    </row>
    <row r="16" spans="1:3">
      <c r="A16" s="7" t="s">
        <v>17</v>
      </c>
      <c r="B16">
        <v>0.16809830266357861</v>
      </c>
      <c r="C16">
        <v>0.2442970271625251</v>
      </c>
    </row>
    <row r="17" spans="1:3">
      <c r="A17" s="7" t="s">
        <v>18</v>
      </c>
      <c r="B17">
        <v>0.50891962919398903</v>
      </c>
      <c r="C17">
        <v>0.78539585989610061</v>
      </c>
    </row>
    <row r="18" spans="1:3">
      <c r="A18" s="7" t="s">
        <v>19</v>
      </c>
      <c r="B18">
        <v>0.61046382669977295</v>
      </c>
      <c r="C18">
        <v>0.70463738141005017</v>
      </c>
    </row>
    <row r="19" spans="1:3">
      <c r="A19" s="7" t="s">
        <v>20</v>
      </c>
      <c r="B19">
        <v>0.29396366876258118</v>
      </c>
      <c r="C19">
        <v>0.85056891603446616</v>
      </c>
    </row>
    <row r="20" spans="1:3">
      <c r="A20" s="7" t="s">
        <v>21</v>
      </c>
      <c r="B20">
        <v>0.30185433544288875</v>
      </c>
      <c r="C20">
        <v>0.72641480608696407</v>
      </c>
    </row>
    <row r="21" spans="1:3">
      <c r="A21" s="7" t="s">
        <v>23</v>
      </c>
      <c r="B21">
        <v>5.6798655528420339E-2</v>
      </c>
      <c r="C21">
        <v>0.22787651869403347</v>
      </c>
    </row>
    <row r="22" spans="1:3">
      <c r="A22" s="7" t="s">
        <v>26</v>
      </c>
      <c r="B22">
        <v>0.13086889121818002</v>
      </c>
      <c r="C22">
        <v>0.4167955229234187</v>
      </c>
    </row>
    <row r="23" spans="1:3">
      <c r="A23" s="7" t="s">
        <v>29</v>
      </c>
      <c r="B23">
        <v>0.50868351302811476</v>
      </c>
      <c r="C23">
        <v>0.15407359534174259</v>
      </c>
    </row>
    <row r="24" spans="1:3">
      <c r="A24" s="7" t="s">
        <v>32</v>
      </c>
      <c r="B24">
        <v>0.48966971890310196</v>
      </c>
      <c r="C24">
        <v>0.47059158022017555</v>
      </c>
    </row>
    <row r="25" spans="1:3">
      <c r="A25" s="7" t="s">
        <v>35</v>
      </c>
      <c r="B25">
        <v>0.57555592926692445</v>
      </c>
      <c r="C25">
        <v>0.54557982719490694</v>
      </c>
    </row>
    <row r="26" spans="1:3">
      <c r="A26" s="7" t="s">
        <v>38</v>
      </c>
      <c r="B26">
        <v>0.93457996042974079</v>
      </c>
      <c r="C26">
        <v>0.10066272249401409</v>
      </c>
    </row>
    <row r="27" spans="1:3">
      <c r="A27" s="7" t="s">
        <v>42</v>
      </c>
      <c r="B27">
        <v>0.85673205954351039</v>
      </c>
      <c r="C27">
        <v>0.87045056524445086</v>
      </c>
    </row>
    <row r="28" spans="1:3">
      <c r="A28" s="7" t="s">
        <v>45</v>
      </c>
      <c r="B28">
        <v>0.92577238593420919</v>
      </c>
      <c r="C28">
        <v>0.74602547796722207</v>
      </c>
    </row>
    <row r="29" spans="1:3">
      <c r="A29" s="7" t="s">
        <v>48</v>
      </c>
      <c r="B29">
        <v>0.67302744375732548</v>
      </c>
      <c r="C29">
        <v>0.82803816720388457</v>
      </c>
    </row>
    <row r="30" spans="1:3">
      <c r="A30" s="7" t="s">
        <v>52</v>
      </c>
      <c r="B30">
        <v>6.2461649736909042E-2</v>
      </c>
      <c r="C30">
        <v>0.29659145305726431</v>
      </c>
    </row>
    <row r="31" spans="1:3">
      <c r="A31" s="7" t="s">
        <v>54</v>
      </c>
      <c r="B31">
        <v>0.93174658688669909</v>
      </c>
      <c r="C31">
        <v>0.98395763205833087</v>
      </c>
    </row>
    <row r="32" spans="1:3">
      <c r="A32" s="7" t="s">
        <v>57</v>
      </c>
      <c r="B32">
        <v>0.20364506903166757</v>
      </c>
      <c r="C32">
        <v>0.30490221341912993</v>
      </c>
    </row>
    <row r="33" spans="1:3">
      <c r="A33" s="7" t="s">
        <v>60</v>
      </c>
      <c r="B33">
        <v>0.33774679748653502</v>
      </c>
      <c r="C33">
        <v>0.6925401047505082</v>
      </c>
    </row>
    <row r="34" spans="1:3">
      <c r="A34" s="7" t="s">
        <v>64</v>
      </c>
      <c r="B34">
        <v>0.74432007935777023</v>
      </c>
      <c r="C34">
        <v>0.5429236262630478</v>
      </c>
    </row>
    <row r="35" spans="1:3">
      <c r="A35" s="7" t="s">
        <v>68</v>
      </c>
      <c r="B35">
        <v>0.18778916513900634</v>
      </c>
      <c r="C35">
        <v>0.4797786002030161</v>
      </c>
    </row>
    <row r="36" spans="1:3">
      <c r="A36" s="7" t="s">
        <v>72</v>
      </c>
      <c r="B36">
        <v>0.10323876999330783</v>
      </c>
      <c r="C36">
        <v>0.30590758727128053</v>
      </c>
    </row>
    <row r="37" spans="1:3">
      <c r="A37" s="7" t="s">
        <v>75</v>
      </c>
      <c r="B37">
        <v>9.964781664152722E-2</v>
      </c>
      <c r="C37">
        <v>0.5568402459899241</v>
      </c>
    </row>
    <row r="38" spans="1:3">
      <c r="A38" s="7" t="s">
        <v>79</v>
      </c>
      <c r="B38">
        <v>0.17064384694539569</v>
      </c>
      <c r="C38">
        <v>6.5524655847346125E-2</v>
      </c>
    </row>
    <row r="39" spans="1:3">
      <c r="A39" s="7" t="s">
        <v>82</v>
      </c>
      <c r="B39">
        <v>0.5479559745896192</v>
      </c>
      <c r="C39">
        <v>0.28753997155281419</v>
      </c>
    </row>
    <row r="40" spans="1:3">
      <c r="A40" s="7" t="s">
        <v>84</v>
      </c>
      <c r="B40">
        <v>6.3061451467387064E-2</v>
      </c>
      <c r="C40">
        <v>0.4309161421610368</v>
      </c>
    </row>
    <row r="41" spans="1:3">
      <c r="A41" s="7" t="s">
        <v>85</v>
      </c>
      <c r="B41">
        <v>5.5256539485721845E-3</v>
      </c>
      <c r="C41">
        <v>0.24274061230837474</v>
      </c>
    </row>
    <row r="42" spans="1:3">
      <c r="A42" s="7" t="s">
        <v>88</v>
      </c>
      <c r="B42">
        <v>3.7111064318436138E-2</v>
      </c>
      <c r="C42">
        <v>0.8890096417819584</v>
      </c>
    </row>
    <row r="43" spans="1:3">
      <c r="A43" s="7" t="s">
        <v>91</v>
      </c>
      <c r="B43">
        <v>0.82188528406768313</v>
      </c>
      <c r="C43">
        <v>0.94046487749650154</v>
      </c>
    </row>
    <row r="44" spans="1:3">
      <c r="A44" s="7" t="s">
        <v>94</v>
      </c>
      <c r="B44">
        <v>0.82542366560561742</v>
      </c>
      <c r="C44">
        <v>0.46438748139048569</v>
      </c>
    </row>
    <row r="45" spans="1:3">
      <c r="A45" s="7" t="s">
        <v>97</v>
      </c>
      <c r="B45">
        <v>0.71003726786259735</v>
      </c>
      <c r="C45">
        <v>0.49257492532087255</v>
      </c>
    </row>
    <row r="46" spans="1:3">
      <c r="A46" s="7" t="s">
        <v>100</v>
      </c>
      <c r="B46">
        <v>0.97514371348343465</v>
      </c>
      <c r="C46">
        <v>0.26419251547855227</v>
      </c>
    </row>
    <row r="47" spans="1:3">
      <c r="A47" s="7" t="s">
        <v>103</v>
      </c>
      <c r="B47">
        <v>0.85794584420273257</v>
      </c>
      <c r="C47">
        <v>0.15719550214624289</v>
      </c>
    </row>
    <row r="48" spans="1:3">
      <c r="A48" s="7" t="s">
        <v>106</v>
      </c>
      <c r="B48">
        <v>0.99312206393991498</v>
      </c>
      <c r="C48">
        <v>0.85500127198715414</v>
      </c>
    </row>
    <row r="49" spans="1:3">
      <c r="A49" s="7" t="s">
        <v>110</v>
      </c>
      <c r="B49">
        <v>0.2330227710491245</v>
      </c>
      <c r="C49">
        <v>0.23062700245916667</v>
      </c>
    </row>
    <row r="50" spans="1:3">
      <c r="A50" s="7" t="s">
        <v>113</v>
      </c>
      <c r="B50">
        <v>0.23179065536043697</v>
      </c>
      <c r="C50">
        <v>0.55628973510667579</v>
      </c>
    </row>
    <row r="51" spans="1:3">
      <c r="A51" s="7" t="s">
        <v>116</v>
      </c>
      <c r="B51">
        <v>0.60588660527326355</v>
      </c>
      <c r="C51">
        <v>0.80331516945406878</v>
      </c>
    </row>
    <row r="52" spans="1:3">
      <c r="A52" s="7" t="s">
        <v>118</v>
      </c>
      <c r="B52">
        <v>0.48584215355941252</v>
      </c>
      <c r="C52">
        <v>2.9062254804063992E-2</v>
      </c>
    </row>
    <row r="53" spans="1:3">
      <c r="A53" s="7" t="s">
        <v>122</v>
      </c>
      <c r="B53">
        <v>0.18392896201258868</v>
      </c>
      <c r="C53">
        <v>0.65151433346295307</v>
      </c>
    </row>
    <row r="54" spans="1:3">
      <c r="A54" s="7" t="s">
        <v>125</v>
      </c>
      <c r="B54">
        <v>0.21222052404064051</v>
      </c>
      <c r="C54">
        <v>0.98840946815955288</v>
      </c>
    </row>
    <row r="55" spans="1:3">
      <c r="A55" s="7" t="s">
        <v>128</v>
      </c>
      <c r="B55">
        <v>0.51572909026105673</v>
      </c>
      <c r="C55">
        <v>0.93960140483008781</v>
      </c>
    </row>
    <row r="56" spans="1:3">
      <c r="A56" s="7" t="s">
        <v>131</v>
      </c>
      <c r="B56">
        <v>0.13456166838957362</v>
      </c>
      <c r="C56">
        <v>0.47520651357998056</v>
      </c>
    </row>
    <row r="57" spans="1:3">
      <c r="A57" s="7" t="s">
        <v>134</v>
      </c>
      <c r="B57">
        <v>0.50411582100832741</v>
      </c>
      <c r="C57">
        <v>0.46756840355089035</v>
      </c>
    </row>
    <row r="58" spans="1:3">
      <c r="A58" s="7" t="s">
        <v>136</v>
      </c>
      <c r="B58">
        <v>0.7481056835254658</v>
      </c>
      <c r="C58">
        <v>0.8848578279755458</v>
      </c>
    </row>
    <row r="59" spans="1:3">
      <c r="A59" s="7" t="s">
        <v>138</v>
      </c>
      <c r="B59">
        <v>0.94868371275066987</v>
      </c>
      <c r="C59">
        <v>0.91404118127376899</v>
      </c>
    </row>
    <row r="60" spans="1:3">
      <c r="A60" s="7" t="s">
        <v>141</v>
      </c>
      <c r="B60">
        <v>0.90223540655989198</v>
      </c>
      <c r="C60">
        <v>0.86994045232109274</v>
      </c>
    </row>
    <row r="61" spans="1:3">
      <c r="A61" s="7" t="s">
        <v>145</v>
      </c>
      <c r="B61">
        <v>2.7828051501847972E-2</v>
      </c>
      <c r="C61">
        <v>0.89724276652914392</v>
      </c>
    </row>
    <row r="62" spans="1:3">
      <c r="A62" s="7" t="s">
        <v>148</v>
      </c>
      <c r="B62">
        <v>0.20517853192985691</v>
      </c>
      <c r="C62">
        <v>0.30879312370084899</v>
      </c>
    </row>
    <row r="63" spans="1:3">
      <c r="A63" s="7" t="s">
        <v>152</v>
      </c>
      <c r="B63">
        <v>0.52587137774228843</v>
      </c>
      <c r="C63">
        <v>0.70463968296421109</v>
      </c>
    </row>
    <row r="64" spans="1:3">
      <c r="A64" s="7" t="s">
        <v>154</v>
      </c>
      <c r="B64">
        <v>0.4690433869497499</v>
      </c>
      <c r="C64">
        <v>0.76354320393375574</v>
      </c>
    </row>
    <row r="65" spans="1:3">
      <c r="A65" s="7" t="s">
        <v>157</v>
      </c>
      <c r="B65">
        <v>0.41261182991447365</v>
      </c>
      <c r="C65">
        <v>0.22658021754718383</v>
      </c>
    </row>
    <row r="66" spans="1:3">
      <c r="A66" s="7" t="s">
        <v>160</v>
      </c>
      <c r="B66">
        <v>0.7932415461660306</v>
      </c>
      <c r="C66">
        <v>0.23875959354374887</v>
      </c>
    </row>
    <row r="67" spans="1:3">
      <c r="A67" s="7" t="s">
        <v>163</v>
      </c>
      <c r="B67">
        <v>0.59063126013658229</v>
      </c>
      <c r="C67">
        <v>0.97005371436435128</v>
      </c>
    </row>
    <row r="68" spans="1:3">
      <c r="A68" s="7" t="s">
        <v>167</v>
      </c>
      <c r="B68">
        <v>0.1704829598320845</v>
      </c>
      <c r="C68">
        <v>0.59586437395494996</v>
      </c>
    </row>
    <row r="69" spans="1:3">
      <c r="A69" s="7" t="s">
        <v>171</v>
      </c>
      <c r="B69">
        <v>0.23995919509626218</v>
      </c>
      <c r="C69">
        <v>2.5770299726558976E-2</v>
      </c>
    </row>
    <row r="70" spans="1:3">
      <c r="A70" s="7" t="s">
        <v>175</v>
      </c>
      <c r="B70">
        <v>0.69191206151783902</v>
      </c>
      <c r="C70">
        <v>0.67863175216936833</v>
      </c>
    </row>
    <row r="71" spans="1:3">
      <c r="A71" s="7" t="s">
        <v>179</v>
      </c>
      <c r="B71">
        <v>0.21019652364285146</v>
      </c>
      <c r="C71">
        <v>0.51508103563096275</v>
      </c>
    </row>
    <row r="72" spans="1:3">
      <c r="A72" s="7" t="s">
        <v>183</v>
      </c>
      <c r="B72">
        <v>0.52658661294572651</v>
      </c>
      <c r="C72">
        <v>6.1547864661830154E-2</v>
      </c>
    </row>
    <row r="73" spans="1:3">
      <c r="A73" s="7" t="s">
        <v>187</v>
      </c>
      <c r="B73">
        <v>0.33696023281471865</v>
      </c>
      <c r="C73">
        <v>0.35282835281134028</v>
      </c>
    </row>
    <row r="74" spans="1:3">
      <c r="A74" s="7" t="s">
        <v>190</v>
      </c>
      <c r="B74">
        <v>0.85538315677022292</v>
      </c>
      <c r="C74">
        <v>0.34550056131491058</v>
      </c>
    </row>
    <row r="75" spans="1:3">
      <c r="A75" s="7" t="s">
        <v>193</v>
      </c>
      <c r="B75">
        <v>0.39251880781388204</v>
      </c>
      <c r="C75">
        <v>0.12803711746384339</v>
      </c>
    </row>
    <row r="76" spans="1:3">
      <c r="A76" s="7" t="s">
        <v>195</v>
      </c>
      <c r="B76">
        <v>0.85054636868637923</v>
      </c>
      <c r="C76">
        <v>9.4213318328569939E-2</v>
      </c>
    </row>
    <row r="77" spans="1:3">
      <c r="A77" s="7" t="s">
        <v>198</v>
      </c>
      <c r="B77">
        <v>0.61974524083103588</v>
      </c>
      <c r="C77">
        <v>0.52642747962698722</v>
      </c>
    </row>
    <row r="78" spans="1:3">
      <c r="A78" s="7" t="s">
        <v>205</v>
      </c>
      <c r="B78">
        <v>0.60948201928352996</v>
      </c>
      <c r="C78">
        <v>0.83003293445392978</v>
      </c>
    </row>
    <row r="79" spans="1:3">
      <c r="A79" s="7" t="s">
        <v>209</v>
      </c>
      <c r="B79">
        <v>0.44402298518847616</v>
      </c>
      <c r="C79">
        <v>0.99704997778785731</v>
      </c>
    </row>
    <row r="80" spans="1:3">
      <c r="A80" s="7" t="s">
        <v>212</v>
      </c>
      <c r="B80">
        <v>0.67502625297678431</v>
      </c>
      <c r="C80">
        <v>0.98912623038567693</v>
      </c>
    </row>
    <row r="81" spans="1:3">
      <c r="A81" s="7" t="s">
        <v>217</v>
      </c>
      <c r="B81">
        <v>9.4973502273487664E-3</v>
      </c>
      <c r="C81">
        <v>0.29991454163878262</v>
      </c>
    </row>
    <row r="82" spans="1:3">
      <c r="A82" s="7" t="s">
        <v>222</v>
      </c>
      <c r="B82">
        <v>0.40430681049988992</v>
      </c>
      <c r="C82">
        <v>0.37383538970887231</v>
      </c>
    </row>
    <row r="83" spans="1:3">
      <c r="A83" s="7" t="s">
        <v>227</v>
      </c>
      <c r="B83">
        <v>0.64407323231191349</v>
      </c>
      <c r="C83">
        <v>0.16230509259012904</v>
      </c>
    </row>
    <row r="84" spans="1:3">
      <c r="A84" s="7" t="s">
        <v>232</v>
      </c>
      <c r="B84">
        <v>0.98444403697984484</v>
      </c>
      <c r="C84">
        <v>0.43388820419476193</v>
      </c>
    </row>
    <row r="85" spans="1:3">
      <c r="A85" s="7" t="s">
        <v>237</v>
      </c>
      <c r="B85">
        <v>0.22181737877480479</v>
      </c>
      <c r="C85">
        <v>0.51854143273672015</v>
      </c>
    </row>
    <row r="86" spans="1:3">
      <c r="A86" s="7" t="s">
        <v>242</v>
      </c>
      <c r="B86">
        <v>0.33572347332664232</v>
      </c>
      <c r="C86">
        <v>0.65835353320377044</v>
      </c>
    </row>
    <row r="87" spans="1:3">
      <c r="A87" s="7" t="s">
        <v>247</v>
      </c>
      <c r="B87">
        <v>0.66193180485659853</v>
      </c>
      <c r="C87">
        <v>0.71127105075663499</v>
      </c>
    </row>
    <row r="88" spans="1:3">
      <c r="A88" s="7" t="s">
        <v>252</v>
      </c>
      <c r="B88">
        <v>0.49150326282867418</v>
      </c>
      <c r="C88">
        <v>0.46667842054567721</v>
      </c>
    </row>
    <row r="89" spans="1:3">
      <c r="A89" s="7" t="s">
        <v>257</v>
      </c>
      <c r="B89">
        <v>0.48022196570064313</v>
      </c>
      <c r="C89">
        <v>0.59194307781411548</v>
      </c>
    </row>
    <row r="90" spans="1:3">
      <c r="A90" s="7" t="s">
        <v>261</v>
      </c>
      <c r="B90">
        <v>0.29900359874156046</v>
      </c>
      <c r="C90">
        <v>0.24983838822200721</v>
      </c>
    </row>
    <row r="91" spans="1:3">
      <c r="A91" s="7" t="s">
        <v>265</v>
      </c>
      <c r="B91">
        <v>0.39199194059276321</v>
      </c>
      <c r="C91">
        <v>0.67393753544855717</v>
      </c>
    </row>
    <row r="92" spans="1:3">
      <c r="A92" s="7" t="s">
        <v>270</v>
      </c>
      <c r="B92">
        <v>0.44625732823204822</v>
      </c>
      <c r="C92">
        <v>0.63157754771984753</v>
      </c>
    </row>
    <row r="93" spans="1:3">
      <c r="A93" s="7" t="s">
        <v>274</v>
      </c>
      <c r="B93">
        <v>0.45455623465286021</v>
      </c>
      <c r="C93">
        <v>0.36389308489186145</v>
      </c>
    </row>
    <row r="94" spans="1:3">
      <c r="A94" s="7" t="s">
        <v>278</v>
      </c>
      <c r="B94">
        <v>0.88788463660267214</v>
      </c>
      <c r="C94">
        <v>0.59491081277678037</v>
      </c>
    </row>
    <row r="95" spans="1:3">
      <c r="A95" s="7" t="s">
        <v>286</v>
      </c>
      <c r="B95">
        <v>0.13306557262632179</v>
      </c>
      <c r="C95">
        <v>0.82509659243528788</v>
      </c>
    </row>
    <row r="96" spans="1:3">
      <c r="A96" s="7" t="s">
        <v>289</v>
      </c>
      <c r="B96">
        <v>0.71598627605078058</v>
      </c>
      <c r="C96">
        <v>0.85050554520632105</v>
      </c>
    </row>
    <row r="97" spans="1:3">
      <c r="A97" s="7" t="s">
        <v>292</v>
      </c>
      <c r="B97">
        <v>0.9751022204851707</v>
      </c>
      <c r="C97">
        <v>0.21136863891662772</v>
      </c>
    </row>
    <row r="98" spans="1:3">
      <c r="A98" s="7" t="s">
        <v>297</v>
      </c>
      <c r="B98">
        <v>0.4023338734812254</v>
      </c>
      <c r="C98">
        <v>0.71125540093879269</v>
      </c>
    </row>
    <row r="99" spans="1:3">
      <c r="A99" s="7" t="s">
        <v>299</v>
      </c>
      <c r="B99">
        <v>0.28750777584264664</v>
      </c>
      <c r="C99">
        <v>0.8506988498808381</v>
      </c>
    </row>
    <row r="100" spans="1:3">
      <c r="A100" s="7" t="s">
        <v>300</v>
      </c>
      <c r="B100">
        <v>0.12416793704362694</v>
      </c>
      <c r="C100">
        <v>0.7813044453533301</v>
      </c>
    </row>
    <row r="101" spans="1:3">
      <c r="A101" s="7" t="s">
        <v>301</v>
      </c>
      <c r="B101">
        <v>0.32316446312303337</v>
      </c>
      <c r="C101">
        <v>0.4549556777436351</v>
      </c>
    </row>
    <row r="102" spans="1:3">
      <c r="A102" s="7" t="s">
        <v>303</v>
      </c>
      <c r="B102">
        <v>0.5782970229163471</v>
      </c>
      <c r="C102">
        <v>0.96797492426428389</v>
      </c>
    </row>
    <row r="103" spans="1:3">
      <c r="A103" s="7" t="s">
        <v>304</v>
      </c>
      <c r="B103">
        <v>5.9587705343936426E-3</v>
      </c>
      <c r="C103">
        <v>0.58531544883485953</v>
      </c>
    </row>
    <row r="104" spans="1:3">
      <c r="A104" s="7" t="s">
        <v>306</v>
      </c>
      <c r="B104">
        <v>0.28682463067178277</v>
      </c>
      <c r="C104">
        <v>0.68149734997505362</v>
      </c>
    </row>
    <row r="105" spans="1:3">
      <c r="A105" s="7" t="s">
        <v>308</v>
      </c>
      <c r="B105">
        <v>0.14891375826429309</v>
      </c>
      <c r="C105">
        <v>0.41262552865037272</v>
      </c>
    </row>
    <row r="106" spans="1:3">
      <c r="A106" s="7" t="s">
        <v>310</v>
      </c>
      <c r="B106">
        <v>0.902713126581421</v>
      </c>
      <c r="C106">
        <v>0.60013679062431646</v>
      </c>
    </row>
    <row r="107" spans="1:3">
      <c r="A107" s="7" t="s">
        <v>311</v>
      </c>
      <c r="B107">
        <v>0.45348483245744087</v>
      </c>
      <c r="C107">
        <v>0.27773734147445495</v>
      </c>
    </row>
    <row r="108" spans="1:3">
      <c r="A108" s="4" t="s">
        <v>315</v>
      </c>
      <c r="B108">
        <v>0.4345264686635546</v>
      </c>
      <c r="C108">
        <v>4.7255016769013114E-2</v>
      </c>
    </row>
    <row r="109" spans="1:3">
      <c r="A109" s="4" t="s">
        <v>319</v>
      </c>
      <c r="B109">
        <v>0.31727056503275353</v>
      </c>
      <c r="C109">
        <v>0.67891460468543186</v>
      </c>
    </row>
    <row r="110" spans="1:3">
      <c r="A110" s="4" t="s">
        <v>323</v>
      </c>
      <c r="B110">
        <v>0.62707679802525074</v>
      </c>
      <c r="C110">
        <v>0.8520425693278505</v>
      </c>
    </row>
    <row r="111" spans="1:3">
      <c r="A111" s="4" t="s">
        <v>328</v>
      </c>
      <c r="B111">
        <v>0.6228993877784853</v>
      </c>
      <c r="C111">
        <v>9.174305162411267E-2</v>
      </c>
    </row>
    <row r="112" spans="1:3">
      <c r="A112" s="4" t="s">
        <v>332</v>
      </c>
      <c r="B112">
        <v>0.95833266739394229</v>
      </c>
      <c r="C112">
        <v>0.54710122040973086</v>
      </c>
    </row>
    <row r="113" spans="1:3">
      <c r="A113" s="4" t="s">
        <v>337</v>
      </c>
      <c r="B113">
        <v>0.23260912739345752</v>
      </c>
      <c r="C113">
        <v>0.46153794431805406</v>
      </c>
    </row>
    <row r="114" spans="1:3">
      <c r="A114" s="4" t="s">
        <v>338</v>
      </c>
      <c r="B114">
        <v>0.8428289486844891</v>
      </c>
      <c r="C114">
        <v>0.89375184377268313</v>
      </c>
    </row>
    <row r="115" spans="1:3">
      <c r="A115" s="4" t="s">
        <v>340</v>
      </c>
      <c r="B115">
        <v>0.87104563470777852</v>
      </c>
      <c r="C115">
        <v>0.2990659660040722</v>
      </c>
    </row>
    <row r="116" spans="1:3">
      <c r="A116" s="4" t="s">
        <v>341</v>
      </c>
      <c r="B116">
        <v>0.66795224905684047</v>
      </c>
      <c r="C116">
        <v>1.9888047107244677E-2</v>
      </c>
    </row>
    <row r="117" spans="1:3">
      <c r="A117" s="4" t="s">
        <v>342</v>
      </c>
      <c r="B117">
        <v>0.44306375729392877</v>
      </c>
      <c r="C117">
        <v>5.7468350154758929E-2</v>
      </c>
    </row>
    <row r="118" spans="1:3">
      <c r="A118" s="4" t="s">
        <v>343</v>
      </c>
      <c r="B118">
        <v>0.23185752701929796</v>
      </c>
      <c r="C118">
        <v>0.90539190990336316</v>
      </c>
    </row>
    <row r="119" spans="1:3">
      <c r="A119" s="4" t="s">
        <v>344</v>
      </c>
      <c r="B119">
        <v>0.60382172441139004</v>
      </c>
      <c r="C119">
        <v>0.87159283933032439</v>
      </c>
    </row>
    <row r="120" spans="1:3">
      <c r="A120" s="4" t="s">
        <v>345</v>
      </c>
      <c r="B120">
        <v>4.0506829801978395E-4</v>
      </c>
      <c r="C120">
        <v>0.55657252356294395</v>
      </c>
    </row>
    <row r="121" spans="1:3">
      <c r="A121" s="4" t="s">
        <v>346</v>
      </c>
      <c r="B121">
        <v>0.57521834379072823</v>
      </c>
      <c r="C121">
        <v>0.80051176862761819</v>
      </c>
    </row>
    <row r="122" spans="1:3">
      <c r="A122" s="4" t="s">
        <v>347</v>
      </c>
      <c r="B122">
        <v>0.35538932851233473</v>
      </c>
      <c r="C122">
        <v>0.97378417192822675</v>
      </c>
    </row>
    <row r="123" spans="1:3">
      <c r="A123" s="4" t="s">
        <v>348</v>
      </c>
      <c r="B123">
        <v>0.78572977594125115</v>
      </c>
      <c r="C123">
        <v>0.42982429114391052</v>
      </c>
    </row>
    <row r="124" spans="1:3">
      <c r="A124" s="4" t="s">
        <v>349</v>
      </c>
      <c r="B124">
        <v>0.66746456663833698</v>
      </c>
      <c r="C124">
        <v>0.93532577636422631</v>
      </c>
    </row>
    <row r="125" spans="1:3">
      <c r="A125" s="4" t="s">
        <v>350</v>
      </c>
      <c r="B125">
        <v>0.89996036476222663</v>
      </c>
      <c r="C125">
        <v>6.2410867586218277E-2</v>
      </c>
    </row>
    <row r="126" spans="1:3">
      <c r="A126" s="4" t="s">
        <v>351</v>
      </c>
      <c r="B126">
        <v>0.59455407210690281</v>
      </c>
      <c r="C126">
        <v>0.69591879082756614</v>
      </c>
    </row>
    <row r="127" spans="1:3">
      <c r="A127" s="4" t="s">
        <v>353</v>
      </c>
      <c r="B127">
        <v>0.19973040597788061</v>
      </c>
      <c r="C127">
        <v>0.75462883593169139</v>
      </c>
    </row>
    <row r="128" spans="1:3">
      <c r="A128" s="4" t="s">
        <v>354</v>
      </c>
      <c r="B128">
        <v>0.48016369054423513</v>
      </c>
      <c r="C128">
        <v>0.92950595138708492</v>
      </c>
    </row>
    <row r="129" spans="1:3">
      <c r="A129" s="4" t="s">
        <v>355</v>
      </c>
      <c r="B129">
        <v>8.0280845446558446E-2</v>
      </c>
      <c r="C129">
        <v>0.13950737174149042</v>
      </c>
    </row>
    <row r="130" spans="1:3">
      <c r="A130" s="4" t="s">
        <v>356</v>
      </c>
      <c r="B130">
        <v>0.10590224040861651</v>
      </c>
      <c r="C130">
        <v>0.63380868297423554</v>
      </c>
    </row>
    <row r="131" spans="1:3">
      <c r="A131" s="4" t="s">
        <v>358</v>
      </c>
      <c r="B131">
        <v>0.63318332541772737</v>
      </c>
      <c r="C131">
        <v>0.31932166400050643</v>
      </c>
    </row>
    <row r="132" spans="1:3">
      <c r="A132" s="4" t="s">
        <v>359</v>
      </c>
      <c r="B132">
        <v>0.33864486138492012</v>
      </c>
      <c r="C132">
        <v>0.25802609669870535</v>
      </c>
    </row>
    <row r="133" spans="1:3">
      <c r="A133" s="4" t="s">
        <v>360</v>
      </c>
      <c r="B133">
        <v>0.90180123493185282</v>
      </c>
      <c r="C133">
        <v>0.10699503093706442</v>
      </c>
    </row>
    <row r="134" spans="1:3">
      <c r="A134" s="4" t="s">
        <v>362</v>
      </c>
      <c r="B134">
        <v>0.40515769296190318</v>
      </c>
      <c r="C134">
        <v>1.5254148727226635E-2</v>
      </c>
    </row>
    <row r="135" spans="1:3">
      <c r="A135" s="4" t="s">
        <v>363</v>
      </c>
      <c r="B135">
        <v>0.41565581025990206</v>
      </c>
      <c r="C135">
        <v>0.54909937939076703</v>
      </c>
    </row>
    <row r="136" spans="1:3">
      <c r="A136" s="4" t="s">
        <v>365</v>
      </c>
      <c r="B136">
        <v>0.62563552999082495</v>
      </c>
      <c r="C136">
        <v>0.19764839499137676</v>
      </c>
    </row>
    <row r="137" spans="1:3">
      <c r="A137" s="4" t="s">
        <v>366</v>
      </c>
      <c r="B137">
        <v>3.6808637387125143E-2</v>
      </c>
      <c r="C137">
        <v>0.97279381844922819</v>
      </c>
    </row>
    <row r="138" spans="1:3">
      <c r="A138" s="4" t="s">
        <v>367</v>
      </c>
      <c r="B138">
        <v>0.44248640836466213</v>
      </c>
      <c r="C138">
        <v>0.32504951889215994</v>
      </c>
    </row>
    <row r="139" spans="1:3">
      <c r="A139" s="4" t="s">
        <v>368</v>
      </c>
      <c r="B139">
        <v>0.98438003840848709</v>
      </c>
      <c r="C139">
        <v>0.76486177073037276</v>
      </c>
    </row>
    <row r="140" spans="1:3">
      <c r="A140" s="4" t="s">
        <v>369</v>
      </c>
      <c r="B140">
        <v>0.49183044992190639</v>
      </c>
      <c r="C140">
        <v>0.12673586708340789</v>
      </c>
    </row>
    <row r="141" spans="1:3">
      <c r="A141" s="4" t="s">
        <v>371</v>
      </c>
      <c r="B141">
        <v>0.14258057032660298</v>
      </c>
      <c r="C141">
        <v>0.71307739075334098</v>
      </c>
    </row>
    <row r="142" spans="1:3">
      <c r="A142" s="4" t="s">
        <v>372</v>
      </c>
      <c r="B142">
        <v>0.28256258059923967</v>
      </c>
      <c r="C142">
        <v>0.68116268912729172</v>
      </c>
    </row>
    <row r="143" spans="1:3">
      <c r="A143" s="4" t="s">
        <v>373</v>
      </c>
      <c r="B143">
        <v>0.40314058575513534</v>
      </c>
      <c r="C143">
        <v>1.8452350306217169E-2</v>
      </c>
    </row>
    <row r="144" spans="1:3">
      <c r="A144" s="4" t="s">
        <v>374</v>
      </c>
      <c r="B144">
        <v>0.77146191158774158</v>
      </c>
      <c r="C144">
        <v>0.51999286546312806</v>
      </c>
    </row>
    <row r="145" spans="1:3">
      <c r="A145" s="4" t="s">
        <v>375</v>
      </c>
      <c r="B145">
        <v>0.84478060473948346</v>
      </c>
      <c r="C145">
        <v>2.148421969326908E-2</v>
      </c>
    </row>
    <row r="146" spans="1:3">
      <c r="A146" s="4" t="s">
        <v>376</v>
      </c>
      <c r="B146">
        <v>0.75271332848549344</v>
      </c>
      <c r="C146">
        <v>0.14041941447672113</v>
      </c>
    </row>
    <row r="147" spans="1:3">
      <c r="A147" s="4" t="s">
        <v>377</v>
      </c>
      <c r="B147">
        <v>1.0373408434276254E-2</v>
      </c>
      <c r="C147">
        <v>0.2763482529664324</v>
      </c>
    </row>
    <row r="148" spans="1:3">
      <c r="A148" s="4" t="s">
        <v>378</v>
      </c>
      <c r="B148">
        <v>0.5163392873948085</v>
      </c>
      <c r="C148">
        <v>0.16372556136805017</v>
      </c>
    </row>
    <row r="149" spans="1:3">
      <c r="A149" s="4" t="s">
        <v>379</v>
      </c>
      <c r="B149">
        <v>0.40670590291570119</v>
      </c>
      <c r="C149">
        <v>0.85404433163414273</v>
      </c>
    </row>
    <row r="150" spans="1:3">
      <c r="A150" s="4" t="s">
        <v>380</v>
      </c>
      <c r="B150">
        <v>0.67242337029397337</v>
      </c>
      <c r="C150">
        <v>0.32822285412978713</v>
      </c>
    </row>
    <row r="151" spans="1:3">
      <c r="A151" s="4" t="s">
        <v>381</v>
      </c>
      <c r="B151">
        <v>0.62225741835112225</v>
      </c>
      <c r="C151">
        <v>0.65883143129631694</v>
      </c>
    </row>
    <row r="152" spans="1:3">
      <c r="A152" s="4" t="s">
        <v>382</v>
      </c>
      <c r="B152">
        <v>0.38663900340304469</v>
      </c>
      <c r="C152">
        <v>0.6111537518258563</v>
      </c>
    </row>
    <row r="153" spans="1:3">
      <c r="A153" s="4" t="s">
        <v>383</v>
      </c>
      <c r="B153">
        <v>0.13516819506422018</v>
      </c>
      <c r="C153">
        <v>0.10185244451461284</v>
      </c>
    </row>
    <row r="154" spans="1:3">
      <c r="A154" s="4" t="s">
        <v>384</v>
      </c>
      <c r="B154">
        <v>0.52748060205002811</v>
      </c>
      <c r="C154">
        <v>3.6840275841243497E-2</v>
      </c>
    </row>
    <row r="155" spans="1:3">
      <c r="A155" s="4" t="s">
        <v>385</v>
      </c>
      <c r="B155">
        <v>0.9665801353369875</v>
      </c>
      <c r="C155">
        <v>0.69167171632935198</v>
      </c>
    </row>
    <row r="156" spans="1:3">
      <c r="A156" s="4" t="s">
        <v>386</v>
      </c>
      <c r="B156">
        <v>0.38672619080952342</v>
      </c>
      <c r="C156">
        <v>0.14730513799521905</v>
      </c>
    </row>
    <row r="157" spans="1:3">
      <c r="A157" s="4" t="s">
        <v>387</v>
      </c>
      <c r="B157">
        <v>0.82378932231313851</v>
      </c>
      <c r="C157">
        <v>0.97351913190510431</v>
      </c>
    </row>
    <row r="158" spans="1:3">
      <c r="A158" s="4" t="s">
        <v>388</v>
      </c>
      <c r="B158">
        <v>0.70204422213950879</v>
      </c>
      <c r="C158">
        <v>0.68678789439893906</v>
      </c>
    </row>
    <row r="159" spans="1:3">
      <c r="A159" s="4" t="s">
        <v>389</v>
      </c>
      <c r="B159">
        <v>0.27315823245946902</v>
      </c>
      <c r="C159">
        <v>0.77735370258799408</v>
      </c>
    </row>
    <row r="160" spans="1:3">
      <c r="A160" s="4" t="s">
        <v>390</v>
      </c>
      <c r="B160">
        <v>0.68428952762211226</v>
      </c>
      <c r="C160">
        <v>0.78302336398021544</v>
      </c>
    </row>
    <row r="161" spans="1:3">
      <c r="A161" s="4" t="s">
        <v>391</v>
      </c>
      <c r="B161">
        <v>0.78449234329573336</v>
      </c>
      <c r="C161">
        <v>0.9194309167469521</v>
      </c>
    </row>
    <row r="162" spans="1:3">
      <c r="A162" s="4" t="s">
        <v>392</v>
      </c>
      <c r="B162">
        <v>0.63191642270326231</v>
      </c>
      <c r="C162">
        <v>0.79584494146030771</v>
      </c>
    </row>
    <row r="163" spans="1:3">
      <c r="A163" s="4" t="s">
        <v>393</v>
      </c>
      <c r="B163">
        <v>0.19659485272277377</v>
      </c>
      <c r="C163">
        <v>0.34287792985810062</v>
      </c>
    </row>
    <row r="164" spans="1:3">
      <c r="A164" s="4" t="s">
        <v>394</v>
      </c>
      <c r="B164">
        <v>0.50107003955321305</v>
      </c>
      <c r="C164">
        <v>4.7621138819701869E-2</v>
      </c>
    </row>
    <row r="165" spans="1:3">
      <c r="A165" s="4" t="s">
        <v>395</v>
      </c>
      <c r="B165">
        <v>0.2679700546180559</v>
      </c>
      <c r="C165">
        <v>0.17985072271323865</v>
      </c>
    </row>
    <row r="166" spans="1:3">
      <c r="A166" s="4" t="s">
        <v>396</v>
      </c>
      <c r="B166">
        <v>0.49229889555031714</v>
      </c>
      <c r="C166">
        <v>0.85022848503677728</v>
      </c>
    </row>
    <row r="167" spans="1:3">
      <c r="A167" s="4" t="s">
        <v>397</v>
      </c>
      <c r="B167">
        <v>0.49715434232238753</v>
      </c>
      <c r="C167">
        <v>0.37116847695386956</v>
      </c>
    </row>
    <row r="168" spans="1:3">
      <c r="A168" s="4" t="s">
        <v>398</v>
      </c>
      <c r="B168">
        <v>0.31346570577257715</v>
      </c>
      <c r="C168">
        <v>0.59970957436321248</v>
      </c>
    </row>
    <row r="169" spans="1:3">
      <c r="A169" s="4" t="s">
        <v>399</v>
      </c>
      <c r="B169">
        <v>0.32391148282794624</v>
      </c>
      <c r="C169">
        <v>0.28888993604351099</v>
      </c>
    </row>
    <row r="170" spans="1:3">
      <c r="A170" s="4" t="s">
        <v>400</v>
      </c>
      <c r="B170">
        <v>0.28331544874843517</v>
      </c>
      <c r="C170">
        <v>0.22246022260727327</v>
      </c>
    </row>
    <row r="171" spans="1:3">
      <c r="A171" s="4" t="s">
        <v>401</v>
      </c>
      <c r="B171">
        <v>0.15553607752369325</v>
      </c>
      <c r="C171">
        <v>0.27311731321727917</v>
      </c>
    </row>
    <row r="172" spans="1:3">
      <c r="A172" s="4" t="s">
        <v>402</v>
      </c>
      <c r="B172">
        <v>0.85129249698826237</v>
      </c>
      <c r="C172">
        <v>0.92573506918533099</v>
      </c>
    </row>
    <row r="173" spans="1:3">
      <c r="A173" s="4" t="s">
        <v>403</v>
      </c>
      <c r="B173">
        <v>0.40176816092817502</v>
      </c>
      <c r="C173">
        <v>0.11638328972635603</v>
      </c>
    </row>
    <row r="174" spans="1:3">
      <c r="A174" s="4" t="s">
        <v>404</v>
      </c>
      <c r="B174">
        <v>0.42658212318296296</v>
      </c>
      <c r="C174">
        <v>3.0456222247543741E-2</v>
      </c>
    </row>
    <row r="175" spans="1:3">
      <c r="A175" s="4" t="s">
        <v>405</v>
      </c>
      <c r="B175">
        <v>0.8473282314944105</v>
      </c>
      <c r="C175">
        <v>0.30729742615136091</v>
      </c>
    </row>
    <row r="176" spans="1:3">
      <c r="A176" s="4" t="s">
        <v>406</v>
      </c>
      <c r="B176">
        <v>0.63298360953833976</v>
      </c>
      <c r="C176">
        <v>0.64575490850300166</v>
      </c>
    </row>
    <row r="177" spans="1:3">
      <c r="A177" s="4" t="s">
        <v>407</v>
      </c>
      <c r="B177">
        <v>0.24284103762622766</v>
      </c>
      <c r="C177">
        <v>0.27969788993723765</v>
      </c>
    </row>
    <row r="178" spans="1:3">
      <c r="A178" s="4" t="s">
        <v>408</v>
      </c>
      <c r="B178">
        <v>0.23610572526304718</v>
      </c>
      <c r="C178">
        <v>8.2371275340733408E-2</v>
      </c>
    </row>
    <row r="179" spans="1:3">
      <c r="A179" s="4" t="s">
        <v>409</v>
      </c>
      <c r="B179">
        <v>0.95292335932614158</v>
      </c>
      <c r="C179">
        <v>4.3755850213530456E-3</v>
      </c>
    </row>
    <row r="180" spans="1:3">
      <c r="A180" s="4" t="s">
        <v>410</v>
      </c>
      <c r="B180">
        <v>2.5507828436219904E-2</v>
      </c>
      <c r="C180">
        <v>0.19598303690759922</v>
      </c>
    </row>
    <row r="181" spans="1:3">
      <c r="A181" s="4" t="s">
        <v>411</v>
      </c>
      <c r="B181">
        <v>0.86446960139543549</v>
      </c>
      <c r="C181">
        <v>7.5073954398997556E-3</v>
      </c>
    </row>
    <row r="182" spans="1:3">
      <c r="A182" s="4" t="s">
        <v>412</v>
      </c>
      <c r="B182">
        <v>0.87679241093530558</v>
      </c>
      <c r="C182">
        <v>0.30172869369490496</v>
      </c>
    </row>
    <row r="183" spans="1:3">
      <c r="A183" s="4" t="s">
        <v>413</v>
      </c>
      <c r="B183">
        <v>0.52867620799063808</v>
      </c>
      <c r="C183">
        <v>0.30325588710513873</v>
      </c>
    </row>
    <row r="184" spans="1:3">
      <c r="A184" s="4" t="s">
        <v>414</v>
      </c>
      <c r="B184">
        <v>6.7288477578403838E-2</v>
      </c>
      <c r="C184">
        <v>0.90763677899545148</v>
      </c>
    </row>
    <row r="185" spans="1:3">
      <c r="A185" s="4" t="s">
        <v>415</v>
      </c>
      <c r="B185">
        <v>0.68710407499055337</v>
      </c>
      <c r="C185">
        <v>0.78756302003602519</v>
      </c>
    </row>
    <row r="186" spans="1:3">
      <c r="A186" s="4" t="s">
        <v>416</v>
      </c>
      <c r="B186">
        <v>0.67384712542531033</v>
      </c>
      <c r="C186">
        <v>0.27736713267654911</v>
      </c>
    </row>
    <row r="187" spans="1:3">
      <c r="A187" s="4" t="s">
        <v>418</v>
      </c>
      <c r="B187">
        <v>0.91508578592826706</v>
      </c>
      <c r="C187">
        <v>0.3559858181449449</v>
      </c>
    </row>
    <row r="188" spans="1:3">
      <c r="A188" s="4" t="s">
        <v>419</v>
      </c>
      <c r="B188">
        <v>0.54240398691507519</v>
      </c>
      <c r="C188">
        <v>0.75161655330450128</v>
      </c>
    </row>
    <row r="189" spans="1:3">
      <c r="A189" s="4" t="s">
        <v>420</v>
      </c>
      <c r="B189">
        <v>0.10504244875700208</v>
      </c>
      <c r="C189">
        <v>0.38049218250694128</v>
      </c>
    </row>
    <row r="190" spans="1:3">
      <c r="A190" s="4" t="s">
        <v>421</v>
      </c>
      <c r="B190">
        <v>0.88634579463729668</v>
      </c>
      <c r="C190">
        <v>0.83273556375842095</v>
      </c>
    </row>
    <row r="191" spans="1:3">
      <c r="A191" s="4" t="s">
        <v>422</v>
      </c>
      <c r="B191">
        <v>0.90778250879622435</v>
      </c>
      <c r="C191">
        <v>0.20845544469048394</v>
      </c>
    </row>
    <row r="192" spans="1:3">
      <c r="A192" s="4" t="s">
        <v>423</v>
      </c>
      <c r="B192">
        <v>4.435155714407979E-2</v>
      </c>
      <c r="C192">
        <v>0.26854890015538724</v>
      </c>
    </row>
    <row r="193" spans="1:3">
      <c r="A193" s="4" t="s">
        <v>425</v>
      </c>
      <c r="B193">
        <v>5.1613066815842878E-2</v>
      </c>
      <c r="C193">
        <v>3.1656317669867429E-2</v>
      </c>
    </row>
    <row r="194" spans="1:3">
      <c r="A194" s="4" t="s">
        <v>426</v>
      </c>
      <c r="B194">
        <v>0.30826075225748528</v>
      </c>
      <c r="C194">
        <v>0.75906749380301075</v>
      </c>
    </row>
    <row r="195" spans="1:3">
      <c r="A195" s="4" t="s">
        <v>427</v>
      </c>
      <c r="B195">
        <v>0.66710164396068872</v>
      </c>
      <c r="C195">
        <v>0.8139215965453851</v>
      </c>
    </row>
    <row r="196" spans="1:3">
      <c r="A196" s="4" t="s">
        <v>429</v>
      </c>
      <c r="B196">
        <v>1.7654974080453245E-2</v>
      </c>
      <c r="C196">
        <v>0.45372478684824091</v>
      </c>
    </row>
    <row r="197" spans="1:3">
      <c r="A197" s="4" t="s">
        <v>430</v>
      </c>
      <c r="B197">
        <v>0.35958440780383394</v>
      </c>
      <c r="C197">
        <v>0.96309896356514102</v>
      </c>
    </row>
    <row r="198" spans="1:3">
      <c r="A198" s="4" t="s">
        <v>431</v>
      </c>
      <c r="B198">
        <v>0.31022117183156483</v>
      </c>
      <c r="C198">
        <v>0.10696603876772115</v>
      </c>
    </row>
    <row r="199" spans="1:3">
      <c r="A199" s="4" t="s">
        <v>433</v>
      </c>
      <c r="B199">
        <v>0.79202468237374779</v>
      </c>
      <c r="C199">
        <v>8.6387753864643813E-2</v>
      </c>
    </row>
    <row r="200" spans="1:3">
      <c r="A200" s="4" t="s">
        <v>434</v>
      </c>
      <c r="B200">
        <v>1.5598016009137683E-2</v>
      </c>
      <c r="C200">
        <v>0.61646411431050852</v>
      </c>
    </row>
    <row r="201" spans="1:3">
      <c r="A201" s="4" t="s">
        <v>435</v>
      </c>
      <c r="B201">
        <v>0.96758313932908369</v>
      </c>
      <c r="C201">
        <v>0.47761558624285139</v>
      </c>
    </row>
    <row r="202" spans="1:3">
      <c r="A202" s="4" t="s">
        <v>437</v>
      </c>
      <c r="B202">
        <v>0.18528977017268289</v>
      </c>
      <c r="C202">
        <v>0.6809307628885457</v>
      </c>
    </row>
    <row r="203" spans="1:3">
      <c r="A203" s="4" t="s">
        <v>438</v>
      </c>
      <c r="B203">
        <v>0.23426937613155274</v>
      </c>
      <c r="C203">
        <v>0.95087145986203447</v>
      </c>
    </row>
    <row r="204" spans="1:3">
      <c r="A204" s="4" t="s">
        <v>439</v>
      </c>
      <c r="B204">
        <v>0.66236446892014578</v>
      </c>
      <c r="C204">
        <v>0.48343777024890744</v>
      </c>
    </row>
    <row r="205" spans="1:3">
      <c r="A205" s="4" t="s">
        <v>440</v>
      </c>
      <c r="B205">
        <v>0.27330163333623547</v>
      </c>
      <c r="C205">
        <v>0.25697598149383605</v>
      </c>
    </row>
    <row r="206" spans="1:3">
      <c r="A206" s="4" t="s">
        <v>441</v>
      </c>
      <c r="B206">
        <v>0.91203656044327353</v>
      </c>
      <c r="C206">
        <v>0.63135761535683965</v>
      </c>
    </row>
    <row r="207" spans="1:3">
      <c r="A207" s="4" t="s">
        <v>442</v>
      </c>
      <c r="B207">
        <v>0.97831013740975814</v>
      </c>
      <c r="C207">
        <v>0.59758972780605513</v>
      </c>
    </row>
    <row r="208" spans="1:3">
      <c r="A208" s="4" t="s">
        <v>443</v>
      </c>
      <c r="B208">
        <v>5.7866259989039048E-2</v>
      </c>
      <c r="C208">
        <v>6.54783838688211E-2</v>
      </c>
    </row>
    <row r="209" spans="1:3">
      <c r="A209" s="4" t="s">
        <v>444</v>
      </c>
      <c r="B209">
        <v>0.18427643132363136</v>
      </c>
      <c r="C209">
        <v>0.68633097576379132</v>
      </c>
    </row>
    <row r="210" spans="1:3">
      <c r="A210" s="4" t="s">
        <v>445</v>
      </c>
      <c r="B210">
        <v>0.69819150986293754</v>
      </c>
      <c r="C210">
        <v>0.28854340453719762</v>
      </c>
    </row>
    <row r="211" spans="1:3">
      <c r="A211" s="4" t="s">
        <v>446</v>
      </c>
      <c r="B211">
        <v>0.66310975313953802</v>
      </c>
      <c r="C211">
        <v>0.39709467304528101</v>
      </c>
    </row>
    <row r="212" spans="1:3">
      <c r="A212" s="4" t="s">
        <v>447</v>
      </c>
      <c r="B212">
        <v>0.61354068694907549</v>
      </c>
      <c r="C212">
        <v>5.7411134664825281E-2</v>
      </c>
    </row>
    <row r="213" spans="1:3">
      <c r="A213" s="4" t="s">
        <v>449</v>
      </c>
      <c r="B213">
        <v>0.66701863053955113</v>
      </c>
      <c r="C213">
        <v>0.28683437735415829</v>
      </c>
    </row>
    <row r="214" spans="1:3">
      <c r="A214" s="4" t="s">
        <v>450</v>
      </c>
      <c r="B214">
        <v>0.91815688783628224</v>
      </c>
      <c r="C214">
        <v>0.63322586606954967</v>
      </c>
    </row>
    <row r="215" spans="1:3">
      <c r="A215" s="4" t="s">
        <v>451</v>
      </c>
      <c r="B215">
        <v>0.5713439099545633</v>
      </c>
      <c r="C215">
        <v>0.18338971208182619</v>
      </c>
    </row>
    <row r="216" spans="1:3">
      <c r="A216" s="4" t="s">
        <v>452</v>
      </c>
      <c r="B216">
        <v>0.55739827606963488</v>
      </c>
      <c r="C216">
        <v>0.79043594170900244</v>
      </c>
    </row>
    <row r="217" spans="1:3">
      <c r="A217" s="4" t="s">
        <v>453</v>
      </c>
      <c r="B217">
        <v>0.84527765774823393</v>
      </c>
      <c r="C217">
        <v>0.58851152016892749</v>
      </c>
    </row>
    <row r="218" spans="1:3">
      <c r="A218" s="4" t="s">
        <v>455</v>
      </c>
      <c r="B218">
        <v>0.30766071986868349</v>
      </c>
      <c r="C218">
        <v>4.8190519034329582E-2</v>
      </c>
    </row>
    <row r="219" spans="1:3">
      <c r="A219" s="4" t="s">
        <v>456</v>
      </c>
      <c r="B219">
        <v>0.66189941671700292</v>
      </c>
      <c r="C219">
        <v>0.86205814965185834</v>
      </c>
    </row>
    <row r="220" spans="1:3">
      <c r="A220" s="4" t="s">
        <v>457</v>
      </c>
      <c r="B220">
        <v>0.59660237304714703</v>
      </c>
      <c r="C220">
        <v>6.5919314553207764E-3</v>
      </c>
    </row>
    <row r="221" spans="1:3">
      <c r="A221" s="4" t="s">
        <v>458</v>
      </c>
      <c r="B221">
        <v>0.94821957305613147</v>
      </c>
      <c r="C221">
        <v>2.5405582079021216E-2</v>
      </c>
    </row>
    <row r="222" spans="1:3">
      <c r="A222" s="4" t="s">
        <v>459</v>
      </c>
      <c r="B222">
        <v>0.52883279616554901</v>
      </c>
      <c r="C222">
        <v>0.24547577630575868</v>
      </c>
    </row>
    <row r="223" spans="1:3">
      <c r="A223" s="4" t="s">
        <v>460</v>
      </c>
      <c r="B223">
        <v>0.57142782031861017</v>
      </c>
      <c r="C223">
        <v>0.55043520363702048</v>
      </c>
    </row>
    <row r="224" spans="1:3">
      <c r="A224" s="4" t="s">
        <v>461</v>
      </c>
      <c r="B224">
        <v>0.47586153013655419</v>
      </c>
      <c r="C224">
        <v>0.97483592026866739</v>
      </c>
    </row>
    <row r="225" spans="1:3">
      <c r="A225" s="4" t="s">
        <v>462</v>
      </c>
      <c r="B225">
        <v>0.65930112451994038</v>
      </c>
      <c r="C225">
        <v>0.68503308721862155</v>
      </c>
    </row>
    <row r="226" spans="1:3">
      <c r="A226" s="4" t="s">
        <v>463</v>
      </c>
      <c r="B226">
        <v>0.46898406168717921</v>
      </c>
      <c r="C226">
        <v>0.51370751072268162</v>
      </c>
    </row>
    <row r="227" spans="1:3">
      <c r="A227" s="4" t="s">
        <v>464</v>
      </c>
      <c r="B227">
        <v>0.76073539892250519</v>
      </c>
      <c r="C227">
        <v>0.70685470016983931</v>
      </c>
    </row>
    <row r="228" spans="1:3">
      <c r="A228" s="4" t="s">
        <v>465</v>
      </c>
      <c r="B228">
        <v>0.41991633772191594</v>
      </c>
      <c r="C228">
        <v>0.71826574264158571</v>
      </c>
    </row>
    <row r="229" spans="1:3">
      <c r="A229" s="4" t="s">
        <v>466</v>
      </c>
      <c r="B229">
        <v>0.66662088229137828</v>
      </c>
      <c r="C229">
        <v>0.99417970722987947</v>
      </c>
    </row>
    <row r="230" spans="1:3">
      <c r="A230" s="4" t="s">
        <v>467</v>
      </c>
      <c r="B230">
        <v>0.88637094831351282</v>
      </c>
      <c r="C230">
        <v>0.68009405891425778</v>
      </c>
    </row>
    <row r="231" spans="1:3">
      <c r="A231" s="4" t="s">
        <v>468</v>
      </c>
      <c r="B231">
        <v>0.23179071425165443</v>
      </c>
      <c r="C231">
        <v>0.95600167502148847</v>
      </c>
    </row>
    <row r="232" spans="1:3">
      <c r="A232" s="4" t="s">
        <v>469</v>
      </c>
      <c r="B232">
        <v>0.69840174130244659</v>
      </c>
      <c r="C232">
        <v>0.37202000484511732</v>
      </c>
    </row>
    <row r="233" spans="1:3">
      <c r="A233" s="4" t="s">
        <v>470</v>
      </c>
      <c r="B233">
        <v>0.46552875497663715</v>
      </c>
      <c r="C233">
        <v>0.67306753980237255</v>
      </c>
    </row>
    <row r="234" spans="1:3">
      <c r="A234" s="4" t="s">
        <v>471</v>
      </c>
      <c r="B234">
        <v>0.26622594527743071</v>
      </c>
      <c r="C234">
        <v>0.43161331889535948</v>
      </c>
    </row>
    <row r="235" spans="1:3">
      <c r="A235" s="4" t="s">
        <v>472</v>
      </c>
      <c r="B235">
        <v>0.49113126588320188</v>
      </c>
      <c r="C235">
        <v>0.56740238930646714</v>
      </c>
    </row>
    <row r="236" spans="1:3">
      <c r="A236" s="4" t="s">
        <v>473</v>
      </c>
      <c r="B236">
        <v>0.80136590349672554</v>
      </c>
      <c r="C236">
        <v>0.94138513222969766</v>
      </c>
    </row>
    <row r="237" spans="1:3">
      <c r="A237" s="4" t="s">
        <v>474</v>
      </c>
      <c r="B237">
        <v>0.71427486678819108</v>
      </c>
      <c r="C237">
        <v>0.53992538930567979</v>
      </c>
    </row>
    <row r="238" spans="1:3">
      <c r="A238" s="4" t="s">
        <v>475</v>
      </c>
      <c r="B238">
        <v>3.3530541923409984E-4</v>
      </c>
      <c r="C238">
        <v>0.88992291581840355</v>
      </c>
    </row>
    <row r="239" spans="1:3">
      <c r="A239" s="4" t="s">
        <v>476</v>
      </c>
      <c r="B239">
        <v>0.68545012368084746</v>
      </c>
      <c r="C239">
        <v>0.79408255600830979</v>
      </c>
    </row>
    <row r="240" spans="1:3">
      <c r="A240" s="4" t="s">
        <v>477</v>
      </c>
      <c r="B240">
        <v>0.9637273002418828</v>
      </c>
      <c r="C240">
        <v>0.97964143148353822</v>
      </c>
    </row>
    <row r="241" spans="1:3">
      <c r="A241" s="4" t="s">
        <v>478</v>
      </c>
      <c r="B241">
        <v>0.69347947814650135</v>
      </c>
      <c r="C241">
        <v>0.99799305649808956</v>
      </c>
    </row>
    <row r="242" spans="1:3">
      <c r="A242" s="4" t="s">
        <v>479</v>
      </c>
      <c r="B242">
        <v>0.25344557830174064</v>
      </c>
      <c r="C242">
        <v>0.58452465241220941</v>
      </c>
    </row>
    <row r="243" spans="1:3">
      <c r="A243" s="4" t="s">
        <v>480</v>
      </c>
      <c r="B243">
        <v>8.5144193083138697E-2</v>
      </c>
      <c r="C243">
        <v>0.52842542692191696</v>
      </c>
    </row>
    <row r="244" spans="1:3">
      <c r="A244" s="4" t="s">
        <v>481</v>
      </c>
      <c r="B244">
        <v>2.6950864921340689E-2</v>
      </c>
      <c r="C244">
        <v>0.95517908821851139</v>
      </c>
    </row>
    <row r="245" spans="1:3">
      <c r="A245" s="4" t="s">
        <v>482</v>
      </c>
      <c r="B245">
        <v>0.67020475694594361</v>
      </c>
      <c r="C245">
        <v>0.28699087153716307</v>
      </c>
    </row>
    <row r="246" spans="1:3">
      <c r="A246" s="4" t="s">
        <v>483</v>
      </c>
      <c r="B246">
        <v>0.12977984538687126</v>
      </c>
      <c r="C246">
        <v>0.21871488159628316</v>
      </c>
    </row>
    <row r="247" spans="1:3">
      <c r="A247" s="4" t="s">
        <v>484</v>
      </c>
      <c r="B247">
        <v>0.3416050117316114</v>
      </c>
      <c r="C247">
        <v>0.98226073768229771</v>
      </c>
    </row>
    <row r="248" spans="1:3">
      <c r="A248" s="4" t="s">
        <v>485</v>
      </c>
      <c r="B248">
        <v>0.8762246684322379</v>
      </c>
      <c r="C248">
        <v>0.32741529219974408</v>
      </c>
    </row>
    <row r="249" spans="1:3">
      <c r="A249" s="4" t="s">
        <v>486</v>
      </c>
      <c r="B249">
        <v>0.21740994158146787</v>
      </c>
      <c r="C249">
        <v>0.83108593176058709</v>
      </c>
    </row>
    <row r="250" spans="1:3">
      <c r="A250" s="4" t="s">
        <v>487</v>
      </c>
      <c r="B250">
        <v>2.9452216533052411E-3</v>
      </c>
      <c r="C250">
        <v>0.87285148880990149</v>
      </c>
    </row>
    <row r="251" spans="1:3">
      <c r="A251" s="4" t="s">
        <v>488</v>
      </c>
      <c r="B251">
        <v>0.19403347138632465</v>
      </c>
      <c r="C251">
        <v>0.34821598911196305</v>
      </c>
    </row>
    <row r="252" spans="1:3">
      <c r="A252" s="4" t="s">
        <v>489</v>
      </c>
      <c r="B252">
        <v>0.94141849281849954</v>
      </c>
      <c r="C252">
        <v>0.60104411839409499</v>
      </c>
    </row>
    <row r="253" spans="1:3">
      <c r="A253" s="4" t="s">
        <v>490</v>
      </c>
      <c r="B253">
        <v>0.78957105312760345</v>
      </c>
      <c r="C253">
        <v>0.26538615180316805</v>
      </c>
    </row>
    <row r="254" spans="1:3">
      <c r="A254" s="4" t="s">
        <v>491</v>
      </c>
      <c r="B254">
        <v>0.12251252120781486</v>
      </c>
      <c r="C254">
        <v>0.53946914389613321</v>
      </c>
    </row>
    <row r="255" spans="1:3">
      <c r="A255" s="4" t="s">
        <v>492</v>
      </c>
      <c r="B255">
        <v>0.55155984790046453</v>
      </c>
      <c r="C255">
        <v>0.64936101040269523</v>
      </c>
    </row>
    <row r="256" spans="1:3">
      <c r="A256" s="4" t="s">
        <v>493</v>
      </c>
      <c r="B256">
        <v>0.50010507867552423</v>
      </c>
      <c r="C256">
        <v>0.87814996127295208</v>
      </c>
    </row>
    <row r="257" spans="1:3">
      <c r="A257" s="4" t="s">
        <v>494</v>
      </c>
      <c r="B257">
        <v>0.10524637739135612</v>
      </c>
      <c r="C257">
        <v>0.97299334164924134</v>
      </c>
    </row>
    <row r="258" spans="1:3">
      <c r="A258" s="4" t="s">
        <v>495</v>
      </c>
      <c r="B258">
        <v>0.86054977792972764</v>
      </c>
      <c r="C258">
        <v>0.13477396456559021</v>
      </c>
    </row>
    <row r="259" spans="1:3">
      <c r="A259" s="4" t="s">
        <v>496</v>
      </c>
      <c r="B259">
        <v>0.12645010851846838</v>
      </c>
      <c r="C259">
        <v>0.23417745372728549</v>
      </c>
    </row>
    <row r="260" spans="1:3">
      <c r="A260" s="4" t="s">
        <v>498</v>
      </c>
      <c r="B260">
        <v>0.77092597764715609</v>
      </c>
      <c r="C260">
        <v>0.67771618779742338</v>
      </c>
    </row>
    <row r="261" spans="1:3">
      <c r="A261" s="4" t="s">
        <v>499</v>
      </c>
      <c r="B261">
        <v>0.13736897108815571</v>
      </c>
      <c r="C261">
        <v>0.21464662135202561</v>
      </c>
    </row>
    <row r="262" spans="1:3">
      <c r="A262" s="4" t="s">
        <v>500</v>
      </c>
      <c r="B262">
        <v>0.2113903920412582</v>
      </c>
      <c r="C262">
        <v>0.3810488116957913</v>
      </c>
    </row>
    <row r="263" spans="1:3">
      <c r="A263" s="4" t="s">
        <v>501</v>
      </c>
      <c r="B263">
        <v>4.4179991028053034E-2</v>
      </c>
      <c r="C263">
        <v>0.62388397953245023</v>
      </c>
    </row>
    <row r="264" spans="1:3">
      <c r="A264" s="4" t="s">
        <v>502</v>
      </c>
      <c r="B264">
        <v>3.558254435175412E-2</v>
      </c>
      <c r="C264">
        <v>4.2059873576587359E-2</v>
      </c>
    </row>
    <row r="265" spans="1:3">
      <c r="A265" s="4" t="s">
        <v>503</v>
      </c>
      <c r="B265">
        <v>0.76204761402807675</v>
      </c>
      <c r="C265">
        <v>0.18298749977790141</v>
      </c>
    </row>
    <row r="266" spans="1:3">
      <c r="A266" s="4" t="s">
        <v>504</v>
      </c>
      <c r="B266">
        <v>0.40791757129141637</v>
      </c>
      <c r="C266">
        <v>0.2045004106449928</v>
      </c>
    </row>
    <row r="267" spans="1:3">
      <c r="A267" s="4" t="s">
        <v>506</v>
      </c>
      <c r="B267">
        <v>0.10615795069046785</v>
      </c>
      <c r="C267">
        <v>0.66914892366955092</v>
      </c>
    </row>
    <row r="268" spans="1:3">
      <c r="A268" s="4" t="s">
        <v>508</v>
      </c>
      <c r="B268">
        <v>0.27773399160744683</v>
      </c>
      <c r="C268">
        <v>0.19972419076932668</v>
      </c>
    </row>
    <row r="269" spans="1:3">
      <c r="A269" s="4" t="s">
        <v>509</v>
      </c>
      <c r="B269">
        <v>0.36665714118652659</v>
      </c>
      <c r="C269">
        <v>0.56347773984263216</v>
      </c>
    </row>
    <row r="270" spans="1:3">
      <c r="A270" s="4" t="s">
        <v>510</v>
      </c>
      <c r="B270">
        <v>0.76764602391074721</v>
      </c>
      <c r="C270">
        <v>0.54307972000204729</v>
      </c>
    </row>
    <row r="271" spans="1:3">
      <c r="A271" s="4" t="s">
        <v>511</v>
      </c>
      <c r="B271">
        <v>0.63087825341252024</v>
      </c>
      <c r="C271">
        <v>0.22322115346026217</v>
      </c>
    </row>
    <row r="272" spans="1:3">
      <c r="A272" s="4" t="s">
        <v>512</v>
      </c>
      <c r="B272">
        <v>7.7083125249768347E-2</v>
      </c>
      <c r="C272">
        <v>0.30435949848492472</v>
      </c>
    </row>
    <row r="273" spans="1:3">
      <c r="A273" s="4" t="s">
        <v>513</v>
      </c>
      <c r="B273">
        <v>0.96799964360184898</v>
      </c>
      <c r="C273">
        <v>0.43400119603647502</v>
      </c>
    </row>
    <row r="274" spans="1:3">
      <c r="A274" s="4" t="s">
        <v>514</v>
      </c>
      <c r="B274">
        <v>0.13188231125428906</v>
      </c>
      <c r="C274">
        <v>0.70880663019243417</v>
      </c>
    </row>
    <row r="275" spans="1:3">
      <c r="A275" s="4" t="s">
        <v>515</v>
      </c>
      <c r="B275">
        <v>4.9285661261981639E-2</v>
      </c>
      <c r="C275">
        <v>0.78851088150207149</v>
      </c>
    </row>
    <row r="276" spans="1:3">
      <c r="A276" s="4" t="s">
        <v>516</v>
      </c>
      <c r="B276">
        <v>0.74693154085073643</v>
      </c>
      <c r="C276">
        <v>1.9124503087276423E-2</v>
      </c>
    </row>
    <row r="277" spans="1:3">
      <c r="A277" s="4" t="s">
        <v>517</v>
      </c>
      <c r="B277">
        <v>0.64131774764551763</v>
      </c>
      <c r="C277">
        <v>0.58518118628945315</v>
      </c>
    </row>
    <row r="278" spans="1:3">
      <c r="A278" s="4" t="s">
        <v>518</v>
      </c>
      <c r="B278">
        <v>0.51124512276381073</v>
      </c>
      <c r="C278">
        <v>0.69913031650447688</v>
      </c>
    </row>
    <row r="279" spans="1:3">
      <c r="A279" s="4" t="s">
        <v>519</v>
      </c>
      <c r="B279">
        <v>0.68013260881031057</v>
      </c>
      <c r="C279">
        <v>0.84365124116830448</v>
      </c>
    </row>
    <row r="280" spans="1:3">
      <c r="A280" s="4" t="s">
        <v>520</v>
      </c>
      <c r="B280">
        <v>0.95348529351333744</v>
      </c>
      <c r="C280">
        <v>0.96613862111427573</v>
      </c>
    </row>
    <row r="281" spans="1:3">
      <c r="A281" s="4" t="s">
        <v>521</v>
      </c>
      <c r="B281">
        <v>0.31094114123240357</v>
      </c>
      <c r="C281">
        <v>0.5934442784999342</v>
      </c>
    </row>
    <row r="282" spans="1:3">
      <c r="A282" s="4" t="s">
        <v>522</v>
      </c>
      <c r="B282">
        <v>0.80082651608826316</v>
      </c>
      <c r="C282">
        <v>0.1018564854180819</v>
      </c>
    </row>
    <row r="283" spans="1:3">
      <c r="A283" s="4" t="s">
        <v>523</v>
      </c>
      <c r="B283">
        <v>0.36111036855836653</v>
      </c>
      <c r="C283">
        <v>0.80807219144188069</v>
      </c>
    </row>
    <row r="284" spans="1:3">
      <c r="A284" s="4" t="s">
        <v>524</v>
      </c>
      <c r="B284">
        <v>0.305192100344161</v>
      </c>
      <c r="C284">
        <v>0.31051691966781381</v>
      </c>
    </row>
    <row r="285" spans="1:3">
      <c r="A285" s="4" t="s">
        <v>525</v>
      </c>
      <c r="B285">
        <v>0.20334768317666085</v>
      </c>
      <c r="C285">
        <v>0.22886201652488236</v>
      </c>
    </row>
    <row r="286" spans="1:3">
      <c r="A286" s="4" t="s">
        <v>526</v>
      </c>
      <c r="B286">
        <v>0.67827558615918393</v>
      </c>
      <c r="C286">
        <v>0.48817281644827304</v>
      </c>
    </row>
    <row r="287" spans="1:3">
      <c r="A287" s="4" t="s">
        <v>527</v>
      </c>
      <c r="B287">
        <v>0.86153542430401642</v>
      </c>
      <c r="C287">
        <v>0.85111777110433229</v>
      </c>
    </row>
    <row r="288" spans="1:3">
      <c r="A288" s="4" t="s">
        <v>528</v>
      </c>
      <c r="B288">
        <v>0.65039180948446929</v>
      </c>
      <c r="C288">
        <v>0.99851880423885275</v>
      </c>
    </row>
    <row r="289" spans="1:3">
      <c r="A289" s="4" t="s">
        <v>529</v>
      </c>
      <c r="B289">
        <v>0.51342036111826228</v>
      </c>
      <c r="C289">
        <v>2.9801622417122919E-2</v>
      </c>
    </row>
    <row r="290" spans="1:3">
      <c r="A290" s="4" t="s">
        <v>530</v>
      </c>
      <c r="B290">
        <v>4.8085911533794268E-2</v>
      </c>
      <c r="C290">
        <v>0.43830368192366409</v>
      </c>
    </row>
    <row r="291" spans="1:3">
      <c r="A291" s="4" t="s">
        <v>531</v>
      </c>
      <c r="B291">
        <v>0.25237223033234057</v>
      </c>
      <c r="C291">
        <v>2.7382475675499229E-3</v>
      </c>
    </row>
    <row r="292" spans="1:3">
      <c r="A292" s="4" t="s">
        <v>532</v>
      </c>
      <c r="B292">
        <v>7.1560889828637064E-2</v>
      </c>
      <c r="C292">
        <v>0.41934170216313849</v>
      </c>
    </row>
    <row r="293" spans="1:3">
      <c r="A293" s="4" t="s">
        <v>533</v>
      </c>
      <c r="B293">
        <v>8.4681143653085433E-2</v>
      </c>
      <c r="C293">
        <v>0.12641720715856519</v>
      </c>
    </row>
    <row r="294" spans="1:3">
      <c r="A294" s="4" t="s">
        <v>535</v>
      </c>
      <c r="B294">
        <v>0.6453675190962086</v>
      </c>
      <c r="C294">
        <v>0.59432567788014024</v>
      </c>
    </row>
    <row r="295" spans="1:3">
      <c r="A295" s="4" t="s">
        <v>536</v>
      </c>
      <c r="B295">
        <v>0.65937367214488851</v>
      </c>
      <c r="C295">
        <v>0.27278793450062633</v>
      </c>
    </row>
    <row r="296" spans="1:3">
      <c r="A296" s="4" t="s">
        <v>537</v>
      </c>
      <c r="B296">
        <v>0.81443257845270034</v>
      </c>
      <c r="C296">
        <v>0.51009111283769448</v>
      </c>
    </row>
    <row r="297" spans="1:3">
      <c r="A297" s="4" t="s">
        <v>538</v>
      </c>
      <c r="B297">
        <v>0.1542833422688703</v>
      </c>
      <c r="C297">
        <v>0.64501231060788666</v>
      </c>
    </row>
    <row r="298" spans="1:3">
      <c r="A298" s="4" t="s">
        <v>539</v>
      </c>
      <c r="B298">
        <v>0.66238533382768583</v>
      </c>
      <c r="C298">
        <v>0.38467486222537861</v>
      </c>
    </row>
    <row r="299" spans="1:3">
      <c r="A299" s="4" t="s">
        <v>540</v>
      </c>
      <c r="B299">
        <v>7.5120458762756526E-2</v>
      </c>
      <c r="C299">
        <v>0.73596051411190577</v>
      </c>
    </row>
    <row r="300" spans="1:3">
      <c r="A300" s="4" t="s">
        <v>541</v>
      </c>
      <c r="B300">
        <v>0.6402736112453038</v>
      </c>
      <c r="C300">
        <v>0.57345801212333869</v>
      </c>
    </row>
    <row r="301" spans="1:3">
      <c r="A301" s="4" t="s">
        <v>542</v>
      </c>
      <c r="B301">
        <v>0.4635432977519488</v>
      </c>
      <c r="C301">
        <v>0.27530553387962298</v>
      </c>
    </row>
    <row r="302" spans="1:3">
      <c r="A302" s="4" t="s">
        <v>544</v>
      </c>
      <c r="B302">
        <v>0.51114472807647282</v>
      </c>
      <c r="C302">
        <v>0.31487730040970208</v>
      </c>
    </row>
    <row r="303" spans="1:3">
      <c r="A303" s="4" t="s">
        <v>546</v>
      </c>
      <c r="B303">
        <v>0.15574057605542124</v>
      </c>
      <c r="C303">
        <v>0.78939263078803179</v>
      </c>
    </row>
    <row r="304" spans="1:3">
      <c r="A304" s="4" t="s">
        <v>548</v>
      </c>
      <c r="B304">
        <v>0.33959897259810878</v>
      </c>
      <c r="C304">
        <v>0.32763518322904095</v>
      </c>
    </row>
    <row r="305" spans="1:3">
      <c r="A305" s="4" t="s">
        <v>549</v>
      </c>
      <c r="B305">
        <v>0.28479314822809909</v>
      </c>
      <c r="C305">
        <v>0.83263001781794088</v>
      </c>
    </row>
    <row r="306" spans="1:3">
      <c r="A306" s="4" t="s">
        <v>550</v>
      </c>
      <c r="B306">
        <v>8.5305771959719445E-2</v>
      </c>
      <c r="C306">
        <v>0.96903386691296145</v>
      </c>
    </row>
    <row r="307" spans="1:3">
      <c r="A307" s="4" t="s">
        <v>551</v>
      </c>
      <c r="B307">
        <v>0.1780904409120343</v>
      </c>
      <c r="C307">
        <v>3.9967226871648109E-2</v>
      </c>
    </row>
    <row r="308" spans="1:3">
      <c r="A308" s="4" t="s">
        <v>552</v>
      </c>
      <c r="B308">
        <v>0.39560610373801275</v>
      </c>
      <c r="C308">
        <v>0.95800348385510536</v>
      </c>
    </row>
    <row r="309" spans="1:3">
      <c r="A309" s="4" t="s">
        <v>553</v>
      </c>
      <c r="B309">
        <v>0.16533535194139592</v>
      </c>
      <c r="C309">
        <v>0.89709846372681235</v>
      </c>
    </row>
    <row r="310" spans="1:3">
      <c r="A310" s="4" t="s">
        <v>555</v>
      </c>
      <c r="B310">
        <v>0.13470738792388337</v>
      </c>
      <c r="C310">
        <v>0.11659083572771478</v>
      </c>
    </row>
    <row r="311" spans="1:3">
      <c r="A311" s="4" t="s">
        <v>556</v>
      </c>
      <c r="B311">
        <v>0.58317838651821263</v>
      </c>
      <c r="C311">
        <v>0.52834787156728591</v>
      </c>
    </row>
    <row r="312" spans="1:3">
      <c r="A312" s="4" t="s">
        <v>557</v>
      </c>
      <c r="B312">
        <v>3.5609238148440414E-2</v>
      </c>
      <c r="C312">
        <v>0.19011939092299768</v>
      </c>
    </row>
    <row r="313" spans="1:3">
      <c r="A313" s="4" t="s">
        <v>558</v>
      </c>
      <c r="B313">
        <v>0.43928068468150272</v>
      </c>
      <c r="C313">
        <v>0.86176459158090024</v>
      </c>
    </row>
    <row r="314" spans="1:3">
      <c r="A314" s="4" t="s">
        <v>560</v>
      </c>
      <c r="B314">
        <v>0.61578254170952584</v>
      </c>
      <c r="C314">
        <v>0.56892727520362429</v>
      </c>
    </row>
    <row r="315" spans="1:3">
      <c r="A315" s="4" t="s">
        <v>561</v>
      </c>
      <c r="B315">
        <v>0.78161231972070466</v>
      </c>
      <c r="C315">
        <v>0.24677529298677359</v>
      </c>
    </row>
    <row r="316" spans="1:3">
      <c r="A316" s="4" t="s">
        <v>563</v>
      </c>
      <c r="B316">
        <v>0.15875569854282967</v>
      </c>
      <c r="C316">
        <v>0.6535351083402815</v>
      </c>
    </row>
    <row r="317" spans="1:3">
      <c r="A317" s="4" t="s">
        <v>564</v>
      </c>
      <c r="B317">
        <v>0.80805080964637377</v>
      </c>
      <c r="C317">
        <v>0.97181251581203565</v>
      </c>
    </row>
    <row r="318" spans="1:3">
      <c r="A318" s="4" t="s">
        <v>565</v>
      </c>
      <c r="B318">
        <v>0.13114588881375377</v>
      </c>
      <c r="C318">
        <v>0.68029056436650237</v>
      </c>
    </row>
    <row r="319" spans="1:3">
      <c r="A319" s="4" t="s">
        <v>567</v>
      </c>
      <c r="B319">
        <v>0.14685242661212805</v>
      </c>
      <c r="C319">
        <v>0.157657297268472</v>
      </c>
    </row>
    <row r="320" spans="1:3">
      <c r="A320" s="4" t="s">
        <v>569</v>
      </c>
      <c r="B320">
        <v>0.87830520381718302</v>
      </c>
      <c r="C320">
        <v>5.5982377962810137E-2</v>
      </c>
    </row>
    <row r="321" spans="1:3">
      <c r="A321" s="4" t="s">
        <v>571</v>
      </c>
      <c r="B321">
        <v>0.54032644674681674</v>
      </c>
      <c r="C321">
        <v>0.18680507545662683</v>
      </c>
    </row>
    <row r="322" spans="1:3">
      <c r="A322" s="4" t="s">
        <v>573</v>
      </c>
      <c r="B322">
        <v>0.82163492673982397</v>
      </c>
      <c r="C322">
        <v>0.63761133664956993</v>
      </c>
    </row>
    <row r="323" spans="1:3">
      <c r="A323" s="4" t="s">
        <v>574</v>
      </c>
      <c r="B323">
        <v>0.37205047674551561</v>
      </c>
      <c r="C323">
        <v>0.16998356045315777</v>
      </c>
    </row>
    <row r="324" spans="1:3">
      <c r="A324" s="4" t="s">
        <v>575</v>
      </c>
      <c r="B324">
        <v>0.66675332754081107</v>
      </c>
      <c r="C324">
        <v>0.93745137606018381</v>
      </c>
    </row>
    <row r="325" spans="1:3">
      <c r="A325" s="4" t="s">
        <v>576</v>
      </c>
      <c r="B325">
        <v>9.2222932043877326E-2</v>
      </c>
      <c r="C325">
        <v>0.94802271051759257</v>
      </c>
    </row>
    <row r="326" spans="1:3">
      <c r="A326" s="4" t="s">
        <v>577</v>
      </c>
      <c r="B326">
        <v>0.32408610938006632</v>
      </c>
      <c r="C326">
        <v>0.93372913089745657</v>
      </c>
    </row>
    <row r="327" spans="1:3">
      <c r="A327" s="4" t="s">
        <v>578</v>
      </c>
      <c r="B327">
        <v>0.61625649035215446</v>
      </c>
      <c r="C327">
        <v>0.78059609707124555</v>
      </c>
    </row>
    <row r="328" spans="1:3">
      <c r="A328" s="4" t="s">
        <v>579</v>
      </c>
      <c r="B328">
        <v>0.34208040228129954</v>
      </c>
      <c r="C328">
        <v>2.3695783292555395E-2</v>
      </c>
    </row>
    <row r="329" spans="1:3">
      <c r="A329" s="4" t="s">
        <v>580</v>
      </c>
      <c r="B329">
        <v>0.19847371003775949</v>
      </c>
      <c r="C329">
        <v>0.18292373506164172</v>
      </c>
    </row>
    <row r="330" spans="1:3">
      <c r="A330" s="4" t="s">
        <v>581</v>
      </c>
      <c r="B330">
        <v>0.65812696637106172</v>
      </c>
      <c r="C330">
        <v>0.66855985441482924</v>
      </c>
    </row>
    <row r="331" spans="1:3">
      <c r="A331" s="4" t="s">
        <v>582</v>
      </c>
      <c r="B331">
        <v>0.11577469895206816</v>
      </c>
      <c r="C331">
        <v>0.33734727110378082</v>
      </c>
    </row>
    <row r="332" spans="1:3">
      <c r="A332" s="4" t="s">
        <v>583</v>
      </c>
      <c r="B332">
        <v>0.38340730189546957</v>
      </c>
      <c r="C332">
        <v>0.44869558186814895</v>
      </c>
    </row>
    <row r="333" spans="1:3">
      <c r="A333" s="4" t="s">
        <v>584</v>
      </c>
      <c r="B333">
        <v>0.73540363145562904</v>
      </c>
      <c r="C333">
        <v>0.12875750204794478</v>
      </c>
    </row>
    <row r="334" spans="1:3">
      <c r="A334" s="4" t="s">
        <v>586</v>
      </c>
      <c r="B334">
        <v>0.15526573592129711</v>
      </c>
      <c r="C334">
        <v>0.57273639007424237</v>
      </c>
    </row>
    <row r="335" spans="1:3">
      <c r="A335" s="4" t="s">
        <v>587</v>
      </c>
      <c r="B335">
        <v>0.18644937746610912</v>
      </c>
      <c r="C335">
        <v>0.13117598190854329</v>
      </c>
    </row>
    <row r="336" spans="1:3">
      <c r="A336" s="4" t="s">
        <v>588</v>
      </c>
      <c r="B336">
        <v>0.31433912041088008</v>
      </c>
      <c r="C336">
        <v>0.36560830281112244</v>
      </c>
    </row>
    <row r="337" spans="1:3">
      <c r="A337" s="4" t="s">
        <v>589</v>
      </c>
      <c r="B337">
        <v>0.90647291963197829</v>
      </c>
      <c r="C337">
        <v>0.80736160098166332</v>
      </c>
    </row>
    <row r="338" spans="1:3">
      <c r="A338" s="4" t="s">
        <v>590</v>
      </c>
      <c r="B338">
        <v>0.79355947199384447</v>
      </c>
      <c r="C338">
        <v>0.89825362361845051</v>
      </c>
    </row>
    <row r="339" spans="1:3">
      <c r="A339" s="4" t="s">
        <v>591</v>
      </c>
      <c r="B339">
        <v>0.79266227705333792</v>
      </c>
      <c r="C339">
        <v>0.77413376411382095</v>
      </c>
    </row>
    <row r="340" spans="1:3">
      <c r="A340" s="4" t="s">
        <v>594</v>
      </c>
      <c r="B340">
        <v>0.14227808277209442</v>
      </c>
      <c r="C340">
        <v>0.71574055268062498</v>
      </c>
    </row>
    <row r="341" spans="1:3">
      <c r="A341" s="4" t="s">
        <v>596</v>
      </c>
      <c r="B341">
        <v>0.55117329814929117</v>
      </c>
      <c r="C341">
        <v>0.23317457593780255</v>
      </c>
    </row>
    <row r="342" spans="1:3">
      <c r="A342" s="4" t="s">
        <v>598</v>
      </c>
      <c r="B342">
        <v>0.5511420225855781</v>
      </c>
      <c r="C342">
        <v>0.57064920082003567</v>
      </c>
    </row>
    <row r="343" spans="1:3">
      <c r="A343" s="4" t="s">
        <v>600</v>
      </c>
      <c r="B343">
        <v>0.10882267636690957</v>
      </c>
      <c r="C343">
        <v>0.57039166503919181</v>
      </c>
    </row>
    <row r="344" spans="1:3">
      <c r="A344" s="4" t="s">
        <v>601</v>
      </c>
      <c r="B344">
        <v>9.1987011550064834E-2</v>
      </c>
      <c r="C344">
        <v>0.17507077363867463</v>
      </c>
    </row>
    <row r="345" spans="1:3">
      <c r="A345" s="4" t="s">
        <v>602</v>
      </c>
      <c r="B345">
        <v>0.62805728439371766</v>
      </c>
      <c r="C345">
        <v>0.68649493997040234</v>
      </c>
    </row>
    <row r="346" spans="1:3">
      <c r="A346" s="4" t="s">
        <v>603</v>
      </c>
      <c r="B346">
        <v>0.64189329447089483</v>
      </c>
      <c r="C346">
        <v>0.24725094045629969</v>
      </c>
    </row>
    <row r="347" spans="1:3">
      <c r="A347" s="4" t="s">
        <v>604</v>
      </c>
      <c r="B347">
        <v>0.74913140047253379</v>
      </c>
      <c r="C347">
        <v>0.83725946728252199</v>
      </c>
    </row>
    <row r="348" spans="1:3">
      <c r="A348" s="4" t="s">
        <v>605</v>
      </c>
      <c r="B348">
        <v>0.121684409217375</v>
      </c>
      <c r="C348">
        <v>0.54785438820487509</v>
      </c>
    </row>
    <row r="349" spans="1:3">
      <c r="A349" s="4" t="s">
        <v>606</v>
      </c>
      <c r="B349">
        <v>0.17268216404523706</v>
      </c>
      <c r="C349">
        <v>0.6340182938274983</v>
      </c>
    </row>
    <row r="350" spans="1:3">
      <c r="A350" s="4" t="s">
        <v>607</v>
      </c>
      <c r="B350">
        <v>0.74653061255558262</v>
      </c>
      <c r="C350">
        <v>0.1760226970500155</v>
      </c>
    </row>
    <row r="351" spans="1:3">
      <c r="A351" s="4" t="s">
        <v>608</v>
      </c>
      <c r="B351">
        <v>0.59139993688143866</v>
      </c>
      <c r="C351">
        <v>0.38324832119819308</v>
      </c>
    </row>
    <row r="352" spans="1:3">
      <c r="A352" s="4" t="s">
        <v>609</v>
      </c>
      <c r="B352">
        <v>0.95995272595685288</v>
      </c>
      <c r="C352">
        <v>0.12684287119146376</v>
      </c>
    </row>
    <row r="353" spans="1:3">
      <c r="A353" s="4" t="s">
        <v>610</v>
      </c>
      <c r="B353">
        <v>0.28124967350876151</v>
      </c>
      <c r="C353">
        <v>0.12868330263512773</v>
      </c>
    </row>
    <row r="354" spans="1:3">
      <c r="A354" s="4" t="s">
        <v>611</v>
      </c>
      <c r="B354">
        <v>0.60240390958376755</v>
      </c>
      <c r="C354">
        <v>0.99953938326714886</v>
      </c>
    </row>
    <row r="355" spans="1:3">
      <c r="A355" s="4" t="s">
        <v>612</v>
      </c>
      <c r="B355">
        <v>0.3707059904913238</v>
      </c>
      <c r="C355">
        <v>0.60020804943196082</v>
      </c>
    </row>
    <row r="356" spans="1:3">
      <c r="A356" s="4" t="s">
        <v>613</v>
      </c>
      <c r="B356">
        <v>0.65174061183597476</v>
      </c>
      <c r="C356">
        <v>0.78964768408987163</v>
      </c>
    </row>
    <row r="357" spans="1:3">
      <c r="A357" s="4" t="s">
        <v>615</v>
      </c>
      <c r="B357">
        <v>0.92072280844811294</v>
      </c>
      <c r="C357">
        <v>0.77085818200861678</v>
      </c>
    </row>
    <row r="358" spans="1:3">
      <c r="A358" s="4" t="s">
        <v>616</v>
      </c>
      <c r="B358">
        <v>0.56527574060810237</v>
      </c>
      <c r="C358">
        <v>0.89862270005298406</v>
      </c>
    </row>
    <row r="359" spans="1:3">
      <c r="A359" s="4" t="s">
        <v>618</v>
      </c>
      <c r="B359">
        <v>0.468666837855231</v>
      </c>
      <c r="C359">
        <v>0.87657047881010386</v>
      </c>
    </row>
    <row r="360" spans="1:3">
      <c r="A360" s="4" t="s">
        <v>619</v>
      </c>
      <c r="B360">
        <v>0.85174096918373088</v>
      </c>
      <c r="C360">
        <v>0.85078069635867581</v>
      </c>
    </row>
    <row r="361" spans="1:3">
      <c r="A361" s="4" t="s">
        <v>622</v>
      </c>
      <c r="B361">
        <v>0.61620082268222598</v>
      </c>
      <c r="C361">
        <v>0.5628986335189412</v>
      </c>
    </row>
    <row r="362" spans="1:3">
      <c r="A362" s="4" t="s">
        <v>623</v>
      </c>
      <c r="B362">
        <v>6.3672097656110038E-3</v>
      </c>
      <c r="C362">
        <v>0.72016890279595669</v>
      </c>
    </row>
    <row r="363" spans="1:3">
      <c r="A363" s="4" t="s">
        <v>625</v>
      </c>
      <c r="B363">
        <v>0.57411148729569061</v>
      </c>
      <c r="C363">
        <v>0.28872993508839329</v>
      </c>
    </row>
    <row r="364" spans="1:3">
      <c r="A364" s="4" t="s">
        <v>626</v>
      </c>
      <c r="B364">
        <v>0.35342531342973127</v>
      </c>
      <c r="C364">
        <v>0.93890184261960807</v>
      </c>
    </row>
    <row r="365" spans="1:3">
      <c r="A365" s="4" t="s">
        <v>627</v>
      </c>
      <c r="B365">
        <v>0.31633393246305819</v>
      </c>
      <c r="C365">
        <v>0.23910867980671979</v>
      </c>
    </row>
    <row r="366" spans="1:3">
      <c r="A366" s="4" t="s">
        <v>628</v>
      </c>
      <c r="B366">
        <v>0.65795166058612276</v>
      </c>
      <c r="C366">
        <v>0.98369938419082326</v>
      </c>
    </row>
    <row r="367" spans="1:3">
      <c r="A367" s="4" t="s">
        <v>629</v>
      </c>
      <c r="B367">
        <v>0.14093295313001031</v>
      </c>
      <c r="C367">
        <v>0.77759214409983246</v>
      </c>
    </row>
    <row r="368" spans="1:3">
      <c r="A368" s="4" t="s">
        <v>630</v>
      </c>
      <c r="B368">
        <v>0.59201666802415509</v>
      </c>
      <c r="C368">
        <v>0.41880585627833855</v>
      </c>
    </row>
    <row r="369" spans="1:3">
      <c r="A369" s="4" t="s">
        <v>631</v>
      </c>
      <c r="B369">
        <v>0.98755863393236876</v>
      </c>
      <c r="C369">
        <v>0.90313560004195326</v>
      </c>
    </row>
    <row r="370" spans="1:3">
      <c r="A370" s="4" t="s">
        <v>632</v>
      </c>
      <c r="B370">
        <v>0.27077650957055566</v>
      </c>
      <c r="C370">
        <v>0.91116610989562974</v>
      </c>
    </row>
    <row r="371" spans="1:3">
      <c r="A371" s="4" t="s">
        <v>633</v>
      </c>
      <c r="B371">
        <v>0.81890219441644374</v>
      </c>
      <c r="C371">
        <v>0.26732299518166391</v>
      </c>
    </row>
    <row r="372" spans="1:3">
      <c r="A372" s="4" t="s">
        <v>634</v>
      </c>
      <c r="B372">
        <v>0.10968118132335525</v>
      </c>
      <c r="C372">
        <v>0.12767873171915078</v>
      </c>
    </row>
    <row r="373" spans="1:3">
      <c r="A373" s="4" t="s">
        <v>635</v>
      </c>
      <c r="B373">
        <v>0.73793529033787619</v>
      </c>
      <c r="C373">
        <v>5.4830170152908586E-2</v>
      </c>
    </row>
    <row r="374" spans="1:3">
      <c r="A374" s="4" t="s">
        <v>636</v>
      </c>
      <c r="B374">
        <v>0.19659533503629878</v>
      </c>
      <c r="C374">
        <v>0.87454223316869062</v>
      </c>
    </row>
    <row r="375" spans="1:3">
      <c r="A375" s="4" t="s">
        <v>637</v>
      </c>
      <c r="B375">
        <v>0.28322440808892058</v>
      </c>
      <c r="C375">
        <v>0.43332809004562767</v>
      </c>
    </row>
    <row r="376" spans="1:3">
      <c r="A376" s="4" t="s">
        <v>638</v>
      </c>
      <c r="B376">
        <v>0.22122054949869185</v>
      </c>
      <c r="C376">
        <v>0.44515567363383957</v>
      </c>
    </row>
    <row r="377" spans="1:3">
      <c r="A377" s="4" t="s">
        <v>640</v>
      </c>
      <c r="B377">
        <v>0.5213688297507334</v>
      </c>
      <c r="C377">
        <v>0.33860340107168141</v>
      </c>
    </row>
    <row r="378" spans="1:3">
      <c r="A378" s="4" t="s">
        <v>641</v>
      </c>
      <c r="B378">
        <v>0.7590908319349563</v>
      </c>
      <c r="C378">
        <v>0.90572990222829897</v>
      </c>
    </row>
    <row r="379" spans="1:3">
      <c r="A379" s="4" t="s">
        <v>642</v>
      </c>
      <c r="B379">
        <v>0.138619606869683</v>
      </c>
      <c r="C379">
        <v>7.6494555323708635E-2</v>
      </c>
    </row>
    <row r="380" spans="1:3">
      <c r="A380" s="4" t="s">
        <v>643</v>
      </c>
      <c r="B380">
        <v>0.36854605175159472</v>
      </c>
      <c r="C380">
        <v>0.96671147620659204</v>
      </c>
    </row>
    <row r="381" spans="1:3">
      <c r="A381" s="4" t="s">
        <v>645</v>
      </c>
      <c r="B381">
        <v>0.72299405340263656</v>
      </c>
      <c r="C381">
        <v>0.59531126999247941</v>
      </c>
    </row>
    <row r="382" spans="1:3">
      <c r="A382" s="4" t="s">
        <v>646</v>
      </c>
      <c r="B382">
        <v>0.52647027525312318</v>
      </c>
      <c r="C382">
        <v>0.16331616021608597</v>
      </c>
    </row>
    <row r="383" spans="1:3">
      <c r="A383" s="4" t="s">
        <v>647</v>
      </c>
      <c r="B383">
        <v>0.82370803026647954</v>
      </c>
      <c r="C383">
        <v>0.31072640703180709</v>
      </c>
    </row>
    <row r="384" spans="1:3">
      <c r="A384" s="4" t="s">
        <v>648</v>
      </c>
      <c r="B384">
        <v>0.90221567839540018</v>
      </c>
      <c r="C384">
        <v>0.29991466603208861</v>
      </c>
    </row>
    <row r="385" spans="1:3">
      <c r="A385" s="4" t="s">
        <v>649</v>
      </c>
      <c r="B385">
        <v>0.17650682006759932</v>
      </c>
      <c r="C385">
        <v>4.9698466526803875E-2</v>
      </c>
    </row>
    <row r="386" spans="1:3">
      <c r="A386" s="4" t="s">
        <v>650</v>
      </c>
      <c r="B386">
        <v>0.84901451248338833</v>
      </c>
      <c r="C386">
        <v>0.50070813939346492</v>
      </c>
    </row>
    <row r="387" spans="1:3">
      <c r="A387" s="4" t="s">
        <v>651</v>
      </c>
      <c r="B387">
        <v>0.69148223708727519</v>
      </c>
      <c r="C387">
        <v>2.0804505599315237E-2</v>
      </c>
    </row>
    <row r="388" spans="1:3">
      <c r="A388" s="4" t="s">
        <v>652</v>
      </c>
      <c r="B388">
        <v>0.27831532945031678</v>
      </c>
      <c r="C388">
        <v>0.75307668676471085</v>
      </c>
    </row>
    <row r="389" spans="1:3">
      <c r="A389" s="4" t="s">
        <v>653</v>
      </c>
      <c r="B389">
        <v>0.41422221172593954</v>
      </c>
      <c r="C389">
        <v>0.71543238798125519</v>
      </c>
    </row>
    <row r="390" spans="1:3">
      <c r="A390" s="4" t="s">
        <v>654</v>
      </c>
      <c r="B390">
        <v>0.27486180740126953</v>
      </c>
      <c r="C390">
        <v>0.53017902314678411</v>
      </c>
    </row>
    <row r="391" spans="1:3">
      <c r="A391" s="4" t="s">
        <v>655</v>
      </c>
      <c r="B391">
        <v>0.69164668854944955</v>
      </c>
      <c r="C391">
        <v>0.2976024716634188</v>
      </c>
    </row>
    <row r="392" spans="1:3">
      <c r="A392" s="4" t="s">
        <v>656</v>
      </c>
      <c r="B392">
        <v>0.9089656611696123</v>
      </c>
      <c r="C392">
        <v>0.93582731781506368</v>
      </c>
    </row>
    <row r="393" spans="1:3">
      <c r="A393" s="4" t="s">
        <v>658</v>
      </c>
      <c r="B393">
        <v>0.200640953386089</v>
      </c>
      <c r="C393">
        <v>0.34975878562174667</v>
      </c>
    </row>
    <row r="394" spans="1:3">
      <c r="A394" s="4" t="s">
        <v>660</v>
      </c>
      <c r="B394">
        <v>0.70730790581256375</v>
      </c>
      <c r="C394">
        <v>0.82735580606726922</v>
      </c>
    </row>
    <row r="395" spans="1:3">
      <c r="A395" s="4" t="s">
        <v>661</v>
      </c>
      <c r="B395">
        <v>0.33060640964612009</v>
      </c>
      <c r="C395">
        <v>0.80768987694759042</v>
      </c>
    </row>
    <row r="396" spans="1:3">
      <c r="A396" s="4" t="s">
        <v>662</v>
      </c>
      <c r="B396">
        <v>0.15473555069279654</v>
      </c>
      <c r="C396">
        <v>0.54114773175156661</v>
      </c>
    </row>
    <row r="397" spans="1:3">
      <c r="A397" s="4" t="s">
        <v>665</v>
      </c>
      <c r="B397">
        <v>0.65030545307209464</v>
      </c>
      <c r="C397">
        <v>0.53981036320507791</v>
      </c>
    </row>
    <row r="398" spans="1:3">
      <c r="A398" s="4" t="s">
        <v>666</v>
      </c>
      <c r="B398">
        <v>0.41690338473649791</v>
      </c>
      <c r="C398">
        <v>0.17068025862615543</v>
      </c>
    </row>
    <row r="399" spans="1:3">
      <c r="A399" s="4" t="s">
        <v>667</v>
      </c>
      <c r="B399">
        <v>0.83488576881456222</v>
      </c>
      <c r="C399">
        <v>0.30435389415857883</v>
      </c>
    </row>
    <row r="400" spans="1:3">
      <c r="A400" s="4" t="s">
        <v>669</v>
      </c>
      <c r="B400">
        <v>0.19724371899098903</v>
      </c>
      <c r="C400">
        <v>0.82839210705183997</v>
      </c>
    </row>
    <row r="401" spans="1:3">
      <c r="A401" s="4" t="s">
        <v>670</v>
      </c>
      <c r="B401">
        <v>0.48072671250067955</v>
      </c>
      <c r="C401">
        <v>0.75259918574927165</v>
      </c>
    </row>
    <row r="402" spans="1:3">
      <c r="A402" s="4" t="s">
        <v>672</v>
      </c>
      <c r="B402">
        <v>0.27162952902929094</v>
      </c>
      <c r="C402">
        <v>0.96037428317328133</v>
      </c>
    </row>
    <row r="403" spans="1:3">
      <c r="A403" s="4" t="s">
        <v>673</v>
      </c>
      <c r="B403">
        <v>0.69375859849091315</v>
      </c>
      <c r="C403">
        <v>0.73707050415452158</v>
      </c>
    </row>
    <row r="404" spans="1:3">
      <c r="A404" s="4" t="s">
        <v>674</v>
      </c>
      <c r="B404">
        <v>0.78022928113456924</v>
      </c>
      <c r="C404">
        <v>0.57682947653312366</v>
      </c>
    </row>
    <row r="405" spans="1:3">
      <c r="A405" s="4" t="s">
        <v>675</v>
      </c>
      <c r="B405">
        <v>0.20116307957496127</v>
      </c>
      <c r="C405">
        <v>0.43072468411136033</v>
      </c>
    </row>
    <row r="406" spans="1:3">
      <c r="A406" s="4" t="s">
        <v>676</v>
      </c>
      <c r="B406">
        <v>0.79843432590473629</v>
      </c>
      <c r="C406">
        <v>0.21144085171270843</v>
      </c>
    </row>
    <row r="407" spans="1:3">
      <c r="A407" s="4" t="s">
        <v>677</v>
      </c>
      <c r="B407">
        <v>6.8711063780628745E-3</v>
      </c>
      <c r="C407">
        <v>0.66645692860622585</v>
      </c>
    </row>
    <row r="408" spans="1:3">
      <c r="A408" s="4" t="s">
        <v>678</v>
      </c>
      <c r="B408">
        <v>5.7373203632555714E-2</v>
      </c>
      <c r="C408">
        <v>0.52923666105122924</v>
      </c>
    </row>
    <row r="409" spans="1:3">
      <c r="A409" s="4" t="s">
        <v>680</v>
      </c>
      <c r="B409">
        <v>0.28803248809946735</v>
      </c>
      <c r="C409">
        <v>0.465828061189964</v>
      </c>
    </row>
    <row r="410" spans="1:3">
      <c r="A410" s="4" t="s">
        <v>681</v>
      </c>
      <c r="B410">
        <v>0.93940924766170952</v>
      </c>
      <c r="C410">
        <v>0.76523191334931429</v>
      </c>
    </row>
    <row r="411" spans="1:3">
      <c r="A411" s="4" t="s">
        <v>683</v>
      </c>
      <c r="B411">
        <v>0.31263874785685875</v>
      </c>
      <c r="C411">
        <v>0.94173599152347287</v>
      </c>
    </row>
    <row r="412" spans="1:3">
      <c r="A412" s="4" t="s">
        <v>686</v>
      </c>
      <c r="B412">
        <v>3.5151132400005669E-2</v>
      </c>
      <c r="C412">
        <v>0.59507397624784186</v>
      </c>
    </row>
    <row r="413" spans="1:3">
      <c r="A413" s="4" t="s">
        <v>689</v>
      </c>
      <c r="B413">
        <v>0.64773925270109245</v>
      </c>
      <c r="C413">
        <v>0.631824654353348</v>
      </c>
    </row>
    <row r="414" spans="1:3">
      <c r="A414" s="4" t="s">
        <v>690</v>
      </c>
      <c r="B414">
        <v>0.6158887036478532</v>
      </c>
      <c r="C414">
        <v>0.61411442460701882</v>
      </c>
    </row>
    <row r="415" spans="1:3">
      <c r="A415" s="4" t="s">
        <v>691</v>
      </c>
      <c r="B415">
        <v>0.82319803998094565</v>
      </c>
      <c r="C415">
        <v>0.8477440704178093</v>
      </c>
    </row>
    <row r="416" spans="1:3">
      <c r="A416" s="4" t="s">
        <v>692</v>
      </c>
      <c r="B416">
        <v>0.34899938483836568</v>
      </c>
      <c r="C416">
        <v>0.33277433096767539</v>
      </c>
    </row>
    <row r="417" spans="1:3">
      <c r="A417" s="4" t="s">
        <v>693</v>
      </c>
      <c r="B417">
        <v>0.91769646086360945</v>
      </c>
      <c r="C417">
        <v>0.80994523127365381</v>
      </c>
    </row>
    <row r="418" spans="1:3">
      <c r="A418" s="4" t="s">
        <v>695</v>
      </c>
      <c r="B418">
        <v>0.46375286902224655</v>
      </c>
      <c r="C418">
        <v>0.48376577875388493</v>
      </c>
    </row>
    <row r="419" spans="1:3">
      <c r="A419" s="4" t="s">
        <v>697</v>
      </c>
      <c r="B419">
        <v>0.24169510588355858</v>
      </c>
      <c r="C419">
        <v>0.17851386946490466</v>
      </c>
    </row>
    <row r="420" spans="1:3">
      <c r="A420" s="4" t="s">
        <v>698</v>
      </c>
      <c r="B420">
        <v>0.361075187983257</v>
      </c>
      <c r="C420">
        <v>0.48067774040142508</v>
      </c>
    </row>
    <row r="421" spans="1:3">
      <c r="A421" s="4" t="s">
        <v>699</v>
      </c>
      <c r="B421">
        <v>0.40632563355740781</v>
      </c>
      <c r="C421">
        <v>8.7617870625540384E-2</v>
      </c>
    </row>
    <row r="422" spans="1:3">
      <c r="A422" s="4" t="s">
        <v>701</v>
      </c>
      <c r="B422">
        <v>0.35321552547715351</v>
      </c>
      <c r="C422">
        <v>6.7629794785332153E-2</v>
      </c>
    </row>
    <row r="423" spans="1:3">
      <c r="A423" s="4" t="s">
        <v>702</v>
      </c>
      <c r="B423">
        <v>0.58769163946394765</v>
      </c>
      <c r="C423">
        <v>0.94446284842349126</v>
      </c>
    </row>
    <row r="424" spans="1:3">
      <c r="A424" s="4" t="s">
        <v>704</v>
      </c>
      <c r="B424">
        <v>0.81789233780643555</v>
      </c>
      <c r="C424">
        <v>0.55614188002659948</v>
      </c>
    </row>
    <row r="425" spans="1:3">
      <c r="A425" s="4" t="s">
        <v>706</v>
      </c>
      <c r="B425">
        <v>0.72281462931684426</v>
      </c>
      <c r="C425">
        <v>6.322108445496466E-2</v>
      </c>
    </row>
    <row r="426" spans="1:3">
      <c r="A426" s="4" t="s">
        <v>708</v>
      </c>
      <c r="B426">
        <v>0.55637794185662015</v>
      </c>
      <c r="C426">
        <v>0.55806478806986448</v>
      </c>
    </row>
    <row r="427" spans="1:3">
      <c r="A427" s="4" t="s">
        <v>710</v>
      </c>
      <c r="B427">
        <v>0.70647002702768813</v>
      </c>
      <c r="C427">
        <v>0.67021917297331601</v>
      </c>
    </row>
    <row r="428" spans="1:3">
      <c r="A428" s="4" t="s">
        <v>712</v>
      </c>
      <c r="B428">
        <v>0.55611360749556793</v>
      </c>
      <c r="C428">
        <v>0.79236009990514955</v>
      </c>
    </row>
    <row r="429" spans="1:3">
      <c r="A429" s="4" t="s">
        <v>714</v>
      </c>
      <c r="B429">
        <v>0.39741500876146407</v>
      </c>
      <c r="C429">
        <v>0.93874010934781804</v>
      </c>
    </row>
    <row r="430" spans="1:3">
      <c r="A430" s="4" t="s">
        <v>715</v>
      </c>
      <c r="B430">
        <v>0.67583012435821255</v>
      </c>
      <c r="C430">
        <v>0.36871454803242443</v>
      </c>
    </row>
    <row r="431" spans="1:3">
      <c r="A431" s="4" t="s">
        <v>717</v>
      </c>
      <c r="B431">
        <v>0.3880183977049404</v>
      </c>
      <c r="C431">
        <v>0.49011593827273447</v>
      </c>
    </row>
    <row r="432" spans="1:3">
      <c r="A432" s="4" t="s">
        <v>719</v>
      </c>
      <c r="B432">
        <v>0.99478123626075943</v>
      </c>
      <c r="C432">
        <v>0.93241848653487236</v>
      </c>
    </row>
    <row r="433" spans="1:3">
      <c r="A433" s="4" t="s">
        <v>721</v>
      </c>
      <c r="B433">
        <v>4.3060288898895571E-2</v>
      </c>
      <c r="C433">
        <v>0.23235703065473079</v>
      </c>
    </row>
    <row r="434" spans="1:3">
      <c r="A434" s="4" t="s">
        <v>723</v>
      </c>
      <c r="B434">
        <v>0.69758073992714786</v>
      </c>
      <c r="C434">
        <v>0.19263396094661156</v>
      </c>
    </row>
    <row r="435" spans="1:3">
      <c r="A435" s="4" t="s">
        <v>724</v>
      </c>
      <c r="B435">
        <v>0.27147728716684894</v>
      </c>
      <c r="C435">
        <v>0.49838509181412183</v>
      </c>
    </row>
    <row r="436" spans="1:3">
      <c r="A436" s="4" t="s">
        <v>725</v>
      </c>
      <c r="B436">
        <v>0.40226646141302369</v>
      </c>
      <c r="C436">
        <v>0.65012269890951291</v>
      </c>
    </row>
    <row r="437" spans="1:3">
      <c r="A437" s="4" t="s">
        <v>726</v>
      </c>
      <c r="B437">
        <v>0.85908632655741468</v>
      </c>
      <c r="C437">
        <v>0.19300633162563319</v>
      </c>
    </row>
    <row r="438" spans="1:3">
      <c r="A438" s="4" t="s">
        <v>727</v>
      </c>
      <c r="B438">
        <v>0.78159685626459363</v>
      </c>
      <c r="C438">
        <v>0.79070005105681407</v>
      </c>
    </row>
    <row r="439" spans="1:3">
      <c r="A439" s="4" t="s">
        <v>728</v>
      </c>
      <c r="B439">
        <v>0.96082894723446766</v>
      </c>
      <c r="C439">
        <v>6.1082470479403184E-2</v>
      </c>
    </row>
    <row r="440" spans="1:3">
      <c r="A440" s="4" t="s">
        <v>729</v>
      </c>
      <c r="B440">
        <v>0.17621980524324055</v>
      </c>
      <c r="C440">
        <v>0.6171260840281545</v>
      </c>
    </row>
    <row r="441" spans="1:3">
      <c r="A441" s="4" t="s">
        <v>730</v>
      </c>
      <c r="B441">
        <v>0.52783470149244027</v>
      </c>
      <c r="C441">
        <v>0.24892706070160675</v>
      </c>
    </row>
    <row r="442" spans="1:3">
      <c r="A442" s="4" t="s">
        <v>731</v>
      </c>
      <c r="B442">
        <v>0.65323470520184201</v>
      </c>
      <c r="C442">
        <v>0.15484006634278058</v>
      </c>
    </row>
    <row r="443" spans="1:3">
      <c r="A443" s="4" t="s">
        <v>732</v>
      </c>
      <c r="B443">
        <v>2.7610501612659988E-2</v>
      </c>
      <c r="C443">
        <v>4.6774893586140287E-2</v>
      </c>
    </row>
    <row r="444" spans="1:3">
      <c r="A444" s="4" t="s">
        <v>733</v>
      </c>
      <c r="B444">
        <v>0.62480280377531139</v>
      </c>
      <c r="C444">
        <v>0.48589049141281548</v>
      </c>
    </row>
    <row r="445" spans="1:3">
      <c r="A445" s="4" t="s">
        <v>734</v>
      </c>
      <c r="B445">
        <v>0.80492103141895177</v>
      </c>
      <c r="C445">
        <v>7.2242843739167228E-2</v>
      </c>
    </row>
    <row r="446" spans="1:3">
      <c r="A446" s="4" t="s">
        <v>735</v>
      </c>
      <c r="B446">
        <v>0.70884297794058093</v>
      </c>
      <c r="C446">
        <v>0.94060758331335992</v>
      </c>
    </row>
    <row r="447" spans="1:3">
      <c r="A447" s="4" t="s">
        <v>736</v>
      </c>
      <c r="B447">
        <v>0.82643230071832718</v>
      </c>
      <c r="C447">
        <v>0.1830207193758947</v>
      </c>
    </row>
    <row r="448" spans="1:3">
      <c r="A448" s="4" t="s">
        <v>737</v>
      </c>
      <c r="B448">
        <v>0.98748303048308805</v>
      </c>
      <c r="C448">
        <v>0.30801067347665601</v>
      </c>
    </row>
    <row r="449" spans="1:3">
      <c r="A449" s="4" t="s">
        <v>738</v>
      </c>
      <c r="B449">
        <v>0.35394882874376798</v>
      </c>
      <c r="C449">
        <v>9.1600777952318468E-2</v>
      </c>
    </row>
    <row r="450" spans="1:3">
      <c r="A450" s="4" t="s">
        <v>739</v>
      </c>
      <c r="B450">
        <v>0.19881971734994086</v>
      </c>
      <c r="C450">
        <v>0.31363824969135401</v>
      </c>
    </row>
    <row r="451" spans="1:3">
      <c r="A451" s="4" t="s">
        <v>740</v>
      </c>
      <c r="B451">
        <v>0.29908275779180027</v>
      </c>
      <c r="C451">
        <v>0.99567521651723956</v>
      </c>
    </row>
    <row r="452" spans="1:3">
      <c r="A452" s="4" t="s">
        <v>741</v>
      </c>
      <c r="B452">
        <v>0.68367309459420444</v>
      </c>
      <c r="C452">
        <v>0.15743381796157951</v>
      </c>
    </row>
    <row r="453" spans="1:3">
      <c r="A453" s="4" t="s">
        <v>742</v>
      </c>
      <c r="B453">
        <v>0.6264504959735534</v>
      </c>
      <c r="C453">
        <v>0.53490096333874193</v>
      </c>
    </row>
    <row r="454" spans="1:3">
      <c r="A454" s="4" t="s">
        <v>744</v>
      </c>
      <c r="B454">
        <v>0.10140387623628011</v>
      </c>
      <c r="C454">
        <v>0.60451580410008265</v>
      </c>
    </row>
    <row r="455" spans="1:3">
      <c r="A455" s="4" t="s">
        <v>746</v>
      </c>
      <c r="B455">
        <v>0.19300090750204024</v>
      </c>
      <c r="C455">
        <v>3.8051792996689149E-2</v>
      </c>
    </row>
    <row r="456" spans="1:3">
      <c r="A456" s="4" t="s">
        <v>747</v>
      </c>
      <c r="B456">
        <v>2.7495221201228159E-2</v>
      </c>
      <c r="C456">
        <v>0.97810524084866624</v>
      </c>
    </row>
    <row r="457" spans="1:3">
      <c r="A457" s="4" t="s">
        <v>748</v>
      </c>
      <c r="B457">
        <v>0.83783661346487281</v>
      </c>
      <c r="C457">
        <v>0.33414741780281754</v>
      </c>
    </row>
    <row r="458" spans="1:3">
      <c r="A458" s="4" t="s">
        <v>749</v>
      </c>
      <c r="B458">
        <v>0.55048319537225732</v>
      </c>
      <c r="C458">
        <v>0.41658029708741395</v>
      </c>
    </row>
    <row r="459" spans="1:3">
      <c r="A459" s="4" t="s">
        <v>750</v>
      </c>
      <c r="B459">
        <v>0.36989764885951515</v>
      </c>
      <c r="C459">
        <v>0.36697048612398253</v>
      </c>
    </row>
    <row r="460" spans="1:3">
      <c r="A460" s="4" t="s">
        <v>751</v>
      </c>
      <c r="B460">
        <v>0.89695272610261056</v>
      </c>
      <c r="C460">
        <v>0.92557174870732017</v>
      </c>
    </row>
    <row r="461" spans="1:3">
      <c r="A461" s="4" t="s">
        <v>752</v>
      </c>
      <c r="B461">
        <v>0.34013479611719599</v>
      </c>
      <c r="C461">
        <v>0.47445176666339139</v>
      </c>
    </row>
    <row r="462" spans="1:3">
      <c r="A462" s="4" t="s">
        <v>753</v>
      </c>
      <c r="B462">
        <v>0.93069938824476672</v>
      </c>
      <c r="C462">
        <v>8.1209353763532444E-2</v>
      </c>
    </row>
    <row r="463" spans="1:3">
      <c r="A463" s="4" t="s">
        <v>754</v>
      </c>
      <c r="B463">
        <v>0.13030748734210618</v>
      </c>
      <c r="C463">
        <v>0.4727248528825404</v>
      </c>
    </row>
    <row r="464" spans="1:3">
      <c r="A464" s="4" t="s">
        <v>755</v>
      </c>
      <c r="B464">
        <v>9.5789135777085033E-2</v>
      </c>
      <c r="C464">
        <v>0.72207364673250174</v>
      </c>
    </row>
    <row r="465" spans="1:3">
      <c r="A465" s="4" t="s">
        <v>756</v>
      </c>
      <c r="B465">
        <v>0.94229929502691501</v>
      </c>
      <c r="C465">
        <v>0.61922130957575472</v>
      </c>
    </row>
    <row r="466" spans="1:3">
      <c r="A466" s="4" t="s">
        <v>757</v>
      </c>
      <c r="B466">
        <v>3.1319063286735505E-3</v>
      </c>
      <c r="C466">
        <v>0.60510379889117072</v>
      </c>
    </row>
    <row r="467" spans="1:3">
      <c r="A467" s="4" t="s">
        <v>759</v>
      </c>
      <c r="B467">
        <v>0.72985141767294481</v>
      </c>
      <c r="C467">
        <v>0.11999861219746344</v>
      </c>
    </row>
    <row r="468" spans="1:3">
      <c r="A468" s="4" t="s">
        <v>761</v>
      </c>
      <c r="B468">
        <v>0.39631695831798719</v>
      </c>
      <c r="C468">
        <v>0.79465677477605745</v>
      </c>
    </row>
    <row r="469" spans="1:3">
      <c r="A469" s="4" t="s">
        <v>762</v>
      </c>
      <c r="B469">
        <v>0.97887273246198381</v>
      </c>
      <c r="C469">
        <v>9.3562028541303244E-2</v>
      </c>
    </row>
    <row r="470" spans="1:3">
      <c r="A470" s="4" t="s">
        <v>764</v>
      </c>
      <c r="B470">
        <v>0.67484156241857007</v>
      </c>
      <c r="C470">
        <v>0.50410890938767094</v>
      </c>
    </row>
    <row r="471" spans="1:3">
      <c r="A471" s="4" t="s">
        <v>766</v>
      </c>
      <c r="B471">
        <v>0.51299269510030665</v>
      </c>
      <c r="C471">
        <v>0.80676331991292605</v>
      </c>
    </row>
    <row r="472" spans="1:3">
      <c r="A472" s="4" t="s">
        <v>767</v>
      </c>
      <c r="B472">
        <v>0.50149652045501958</v>
      </c>
      <c r="C472">
        <v>0.21583591269996893</v>
      </c>
    </row>
    <row r="473" spans="1:3">
      <c r="A473" s="4" t="s">
        <v>769</v>
      </c>
      <c r="B473">
        <v>0.17778106421885764</v>
      </c>
      <c r="C473">
        <v>0.55792853491511318</v>
      </c>
    </row>
    <row r="474" spans="1:3">
      <c r="A474" s="4" t="s">
        <v>771</v>
      </c>
      <c r="B474">
        <v>0.27555536778187384</v>
      </c>
      <c r="C474">
        <v>0.16810274173747264</v>
      </c>
    </row>
    <row r="475" spans="1:3">
      <c r="A475" s="4" t="s">
        <v>772</v>
      </c>
      <c r="B475">
        <v>0.3400664271911108</v>
      </c>
      <c r="C475">
        <v>0.79818801826939956</v>
      </c>
    </row>
    <row r="476" spans="1:3">
      <c r="A476" s="4" t="s">
        <v>773</v>
      </c>
      <c r="B476">
        <v>0.41454692864399889</v>
      </c>
      <c r="C476">
        <v>0.71634057227908354</v>
      </c>
    </row>
    <row r="477" spans="1:3">
      <c r="A477" s="4" t="s">
        <v>774</v>
      </c>
      <c r="B477">
        <v>0.62804312046843791</v>
      </c>
      <c r="C477">
        <v>0.95405158614012786</v>
      </c>
    </row>
    <row r="478" spans="1:3">
      <c r="A478" s="4" t="s">
        <v>775</v>
      </c>
      <c r="B478">
        <v>0.45477352538936522</v>
      </c>
      <c r="C478">
        <v>0.65148230008549279</v>
      </c>
    </row>
    <row r="479" spans="1:3">
      <c r="A479" s="4" t="s">
        <v>776</v>
      </c>
      <c r="B479">
        <v>0.23336427950273053</v>
      </c>
      <c r="C479">
        <v>0.94259261005913664</v>
      </c>
    </row>
    <row r="480" spans="1:3">
      <c r="A480" s="4" t="s">
        <v>777</v>
      </c>
      <c r="B480">
        <v>0.95436977051778404</v>
      </c>
      <c r="C480">
        <v>0.28947468834450107</v>
      </c>
    </row>
    <row r="481" spans="1:3">
      <c r="A481" s="4" t="s">
        <v>778</v>
      </c>
      <c r="B481">
        <v>0.39817594581256965</v>
      </c>
      <c r="C481">
        <v>0.55517481994090401</v>
      </c>
    </row>
    <row r="482" spans="1:3">
      <c r="A482" s="4" t="s">
        <v>779</v>
      </c>
      <c r="B482">
        <v>6.2580344768414675E-2</v>
      </c>
      <c r="C482">
        <v>3.3779387390765359E-2</v>
      </c>
    </row>
    <row r="483" spans="1:3">
      <c r="A483" s="4" t="s">
        <v>780</v>
      </c>
      <c r="B483">
        <v>0.41805583064169249</v>
      </c>
      <c r="C483">
        <v>0.72647578749164132</v>
      </c>
    </row>
    <row r="484" spans="1:3">
      <c r="A484" s="4" t="s">
        <v>782</v>
      </c>
      <c r="B484">
        <v>0.40506713039118625</v>
      </c>
      <c r="C484">
        <v>0.15662120404343804</v>
      </c>
    </row>
    <row r="485" spans="1:3">
      <c r="A485" s="4" t="s">
        <v>784</v>
      </c>
      <c r="B485">
        <v>0.60607723750373521</v>
      </c>
      <c r="C485">
        <v>0.20263180609218889</v>
      </c>
    </row>
    <row r="486" spans="1:3">
      <c r="A486" s="4" t="s">
        <v>785</v>
      </c>
      <c r="B486">
        <v>0.62743965565655047</v>
      </c>
      <c r="C486">
        <v>0.74493691286138819</v>
      </c>
    </row>
    <row r="487" spans="1:3">
      <c r="A487" s="4" t="s">
        <v>787</v>
      </c>
      <c r="B487">
        <v>0.18372731128042874</v>
      </c>
      <c r="C487">
        <v>0.27564888596794712</v>
      </c>
    </row>
    <row r="488" spans="1:3">
      <c r="A488" s="4" t="s">
        <v>788</v>
      </c>
      <c r="B488">
        <v>0.53783503430195601</v>
      </c>
      <c r="C488">
        <v>0.11342304055500319</v>
      </c>
    </row>
    <row r="489" spans="1:3">
      <c r="A489" s="4" t="s">
        <v>790</v>
      </c>
      <c r="B489">
        <v>0.99116593118613538</v>
      </c>
      <c r="C489">
        <v>6.0794653713344027E-2</v>
      </c>
    </row>
    <row r="490" spans="1:3">
      <c r="A490" s="4" t="s">
        <v>791</v>
      </c>
      <c r="B490">
        <v>0.29425665736397022</v>
      </c>
      <c r="C490">
        <v>0.4997771925763399</v>
      </c>
    </row>
    <row r="491" spans="1:3">
      <c r="A491" s="4" t="s">
        <v>793</v>
      </c>
      <c r="B491">
        <v>0.24231955321329923</v>
      </c>
      <c r="C491">
        <v>0.25950712609477722</v>
      </c>
    </row>
    <row r="492" spans="1:3">
      <c r="A492" s="4" t="s">
        <v>794</v>
      </c>
      <c r="B492">
        <v>0.49351384612658733</v>
      </c>
      <c r="C492">
        <v>0.5261714833906066</v>
      </c>
    </row>
    <row r="493" spans="1:3">
      <c r="A493" s="4" t="s">
        <v>796</v>
      </c>
      <c r="B493">
        <v>0.28956258328809026</v>
      </c>
      <c r="C493">
        <v>0.47242544556724075</v>
      </c>
    </row>
    <row r="494" spans="1:3">
      <c r="A494" s="4" t="s">
        <v>798</v>
      </c>
      <c r="B494">
        <v>0.33598698218832224</v>
      </c>
      <c r="C494">
        <v>0.7361933815936631</v>
      </c>
    </row>
    <row r="495" spans="1:3">
      <c r="A495" s="4" t="s">
        <v>799</v>
      </c>
      <c r="B495">
        <v>0.50824586067130695</v>
      </c>
      <c r="C495">
        <v>0.90546911494851035</v>
      </c>
    </row>
    <row r="496" spans="1:3">
      <c r="A496" s="4" t="s">
        <v>800</v>
      </c>
      <c r="B496">
        <v>0.26407632047109897</v>
      </c>
      <c r="C496">
        <v>0.49793342346437308</v>
      </c>
    </row>
    <row r="497" spans="1:3">
      <c r="A497" s="4" t="s">
        <v>801</v>
      </c>
      <c r="B497">
        <v>0.96309033865363114</v>
      </c>
      <c r="C497">
        <v>0.74646175966638573</v>
      </c>
    </row>
    <row r="498" spans="1:3">
      <c r="A498" s="4" t="s">
        <v>802</v>
      </c>
      <c r="B498">
        <v>0.60207429139217195</v>
      </c>
      <c r="C498">
        <v>0.70159523917444944</v>
      </c>
    </row>
    <row r="499" spans="1:3">
      <c r="A499" s="4" t="s">
        <v>803</v>
      </c>
      <c r="B499">
        <v>0.47647148841569431</v>
      </c>
      <c r="C499">
        <v>0.58061615187641247</v>
      </c>
    </row>
    <row r="500" spans="1:3">
      <c r="A500" s="4" t="s">
        <v>804</v>
      </c>
      <c r="B500">
        <v>0.761335169151661</v>
      </c>
      <c r="C500">
        <v>0.97394855211750853</v>
      </c>
    </row>
    <row r="501" spans="1:3">
      <c r="A501" s="4" t="s">
        <v>805</v>
      </c>
      <c r="B501">
        <v>8.2877990982182959E-2</v>
      </c>
      <c r="C501">
        <v>0.96026755711548184</v>
      </c>
    </row>
    <row r="502" spans="1:3">
      <c r="A502" s="4" t="s">
        <v>806</v>
      </c>
      <c r="B502">
        <v>0.51699790479279628</v>
      </c>
      <c r="C502">
        <v>0.58214061129128425</v>
      </c>
    </row>
    <row r="503" spans="1:3">
      <c r="A503" s="4" t="s">
        <v>807</v>
      </c>
      <c r="B503">
        <v>0.62433572940248472</v>
      </c>
      <c r="C503">
        <v>0.64756248551653883</v>
      </c>
    </row>
    <row r="504" spans="1:3">
      <c r="A504" s="4" t="s">
        <v>808</v>
      </c>
      <c r="B504">
        <v>0.7111510183285803</v>
      </c>
      <c r="C504">
        <v>0.80582786632560066</v>
      </c>
    </row>
    <row r="505" spans="1:3">
      <c r="A505" s="4" t="s">
        <v>809</v>
      </c>
      <c r="B505">
        <v>0.41834648345775383</v>
      </c>
      <c r="C505">
        <v>0.10838064433911732</v>
      </c>
    </row>
    <row r="506" spans="1:3">
      <c r="A506" s="4" t="s">
        <v>810</v>
      </c>
      <c r="B506">
        <v>0.49221149190207769</v>
      </c>
      <c r="C506">
        <v>0.31928375009419818</v>
      </c>
    </row>
    <row r="507" spans="1:3">
      <c r="A507" s="4" t="s">
        <v>812</v>
      </c>
      <c r="B507">
        <v>0.51289791655854766</v>
      </c>
      <c r="C507">
        <v>0.55158776184996416</v>
      </c>
    </row>
    <row r="508" spans="1:3">
      <c r="A508" s="4" t="s">
        <v>814</v>
      </c>
      <c r="B508">
        <v>0.86142202451264505</v>
      </c>
      <c r="C508">
        <v>4.4084739734998379E-2</v>
      </c>
    </row>
    <row r="509" spans="1:3">
      <c r="A509" s="4" t="s">
        <v>815</v>
      </c>
      <c r="B509">
        <v>3.2359768540665468E-2</v>
      </c>
      <c r="C509">
        <v>0.17978786196392049</v>
      </c>
    </row>
    <row r="510" spans="1:3">
      <c r="A510" s="4" t="s">
        <v>816</v>
      </c>
      <c r="B510">
        <v>0.86475404999465988</v>
      </c>
      <c r="C510">
        <v>8.1718172498805863E-3</v>
      </c>
    </row>
    <row r="511" spans="1:3">
      <c r="A511" s="4" t="s">
        <v>817</v>
      </c>
      <c r="B511">
        <v>0.51358860223157199</v>
      </c>
      <c r="C511">
        <v>0.34606295152777522</v>
      </c>
    </row>
    <row r="512" spans="1:3">
      <c r="A512" s="4" t="s">
        <v>818</v>
      </c>
      <c r="B512">
        <v>0.24213664490553288</v>
      </c>
      <c r="C512">
        <v>0.97852958048112226</v>
      </c>
    </row>
    <row r="513" spans="1:3">
      <c r="A513" s="4" t="s">
        <v>819</v>
      </c>
      <c r="B513">
        <v>0.933321590370076</v>
      </c>
      <c r="C513">
        <v>0.99575957358232059</v>
      </c>
    </row>
    <row r="514" spans="1:3">
      <c r="A514" s="4" t="s">
        <v>820</v>
      </c>
      <c r="B514">
        <v>0.72581454721942462</v>
      </c>
      <c r="C514">
        <v>2.2420832388235001E-2</v>
      </c>
    </row>
    <row r="515" spans="1:3">
      <c r="A515" s="4" t="s">
        <v>821</v>
      </c>
      <c r="B515">
        <v>0.33594721240394565</v>
      </c>
      <c r="C515">
        <v>0.1132009292312588</v>
      </c>
    </row>
    <row r="516" spans="1:3">
      <c r="A516" s="4" t="s">
        <v>822</v>
      </c>
      <c r="B516">
        <v>0.46577052481947678</v>
      </c>
      <c r="C516">
        <v>0.69605977101910632</v>
      </c>
    </row>
    <row r="517" spans="1:3">
      <c r="A517" s="4" t="s">
        <v>823</v>
      </c>
      <c r="B517">
        <v>0.58499925031136113</v>
      </c>
      <c r="C517">
        <v>0.89027422668764222</v>
      </c>
    </row>
    <row r="518" spans="1:3">
      <c r="A518" s="4" t="s">
        <v>825</v>
      </c>
      <c r="B518">
        <v>0.25253146358303069</v>
      </c>
      <c r="C518">
        <v>0.25980207829590252</v>
      </c>
    </row>
    <row r="519" spans="1:3">
      <c r="A519" s="4" t="s">
        <v>827</v>
      </c>
      <c r="B519">
        <v>0.78222729767189525</v>
      </c>
      <c r="C519">
        <v>0.98716307526410585</v>
      </c>
    </row>
    <row r="520" spans="1:3">
      <c r="A520" s="4" t="s">
        <v>828</v>
      </c>
      <c r="B520">
        <v>0.3063088411757019</v>
      </c>
      <c r="C520">
        <v>0.17537562034698084</v>
      </c>
    </row>
    <row r="521" spans="1:3">
      <c r="A521" s="4" t="s">
        <v>829</v>
      </c>
      <c r="B521">
        <v>0.32485580733789765</v>
      </c>
      <c r="C521">
        <v>0.56506473037102756</v>
      </c>
    </row>
    <row r="522" spans="1:3">
      <c r="A522" s="4" t="s">
        <v>830</v>
      </c>
      <c r="B522">
        <v>0.40630839185373968</v>
      </c>
      <c r="C522">
        <v>0.15337063387276717</v>
      </c>
    </row>
    <row r="523" spans="1:3">
      <c r="A523" s="4" t="s">
        <v>831</v>
      </c>
      <c r="B523">
        <v>0.40465081964091398</v>
      </c>
      <c r="C523">
        <v>0.73655307958564542</v>
      </c>
    </row>
    <row r="524" spans="1:3">
      <c r="A524" s="4" t="s">
        <v>832</v>
      </c>
      <c r="B524">
        <v>4.5175564015727199E-2</v>
      </c>
      <c r="C524">
        <v>0.18815403130237529</v>
      </c>
    </row>
    <row r="525" spans="1:3">
      <c r="A525" s="4" t="s">
        <v>833</v>
      </c>
      <c r="B525">
        <v>0.99167160241795971</v>
      </c>
      <c r="C525">
        <v>0.70131750402630044</v>
      </c>
    </row>
    <row r="526" spans="1:3">
      <c r="A526" s="4" t="s">
        <v>834</v>
      </c>
      <c r="B526">
        <v>0.11092702807181465</v>
      </c>
      <c r="C526">
        <v>0.34256693473236133</v>
      </c>
    </row>
    <row r="527" spans="1:3">
      <c r="A527" s="4" t="s">
        <v>835</v>
      </c>
      <c r="B527">
        <v>0.99109240847431801</v>
      </c>
      <c r="C527">
        <v>0.1133291173182529</v>
      </c>
    </row>
    <row r="528" spans="1:3">
      <c r="A528" s="4" t="s">
        <v>836</v>
      </c>
      <c r="B528">
        <v>0.32235049073730604</v>
      </c>
      <c r="C528">
        <v>0.52621088898443547</v>
      </c>
    </row>
    <row r="529" spans="1:3">
      <c r="A529" s="4" t="s">
        <v>837</v>
      </c>
      <c r="B529">
        <v>0.31323675976194842</v>
      </c>
      <c r="C529">
        <v>0.16005560637713967</v>
      </c>
    </row>
    <row r="530" spans="1:3">
      <c r="A530" s="4" t="s">
        <v>838</v>
      </c>
      <c r="B530">
        <v>0.27373875096762224</v>
      </c>
      <c r="C530">
        <v>0.1488226375814109</v>
      </c>
    </row>
    <row r="531" spans="1:3">
      <c r="A531" s="4" t="s">
        <v>840</v>
      </c>
      <c r="B531">
        <v>5.497536552208504E-2</v>
      </c>
      <c r="C531">
        <v>0.42516588141175082</v>
      </c>
    </row>
    <row r="532" spans="1:3">
      <c r="A532" s="4" t="s">
        <v>841</v>
      </c>
      <c r="B532">
        <v>0.48095571615477539</v>
      </c>
      <c r="C532">
        <v>0.32418329928722633</v>
      </c>
    </row>
    <row r="533" spans="1:3">
      <c r="A533" s="4" t="s">
        <v>842</v>
      </c>
      <c r="B533">
        <v>0.85489575526634187</v>
      </c>
      <c r="C533">
        <v>0.85323738766854218</v>
      </c>
    </row>
    <row r="534" spans="1:3">
      <c r="A534" s="4" t="s">
        <v>843</v>
      </c>
      <c r="B534">
        <v>0.26321611252314137</v>
      </c>
      <c r="C534">
        <v>0.25020236626227532</v>
      </c>
    </row>
    <row r="535" spans="1:3">
      <c r="A535" s="4" t="s">
        <v>844</v>
      </c>
      <c r="B535">
        <v>0.75516004129301173</v>
      </c>
      <c r="C535">
        <v>3.829739562878709E-2</v>
      </c>
    </row>
    <row r="536" spans="1:3">
      <c r="A536" s="4" t="s">
        <v>845</v>
      </c>
      <c r="B536">
        <v>0.64359235584268615</v>
      </c>
      <c r="C536">
        <v>0.49726339140147147</v>
      </c>
    </row>
    <row r="537" spans="1:3">
      <c r="A537" s="4" t="s">
        <v>846</v>
      </c>
      <c r="B537">
        <v>0.57972507171023469</v>
      </c>
      <c r="C537">
        <v>0.61760153044456145</v>
      </c>
    </row>
    <row r="538" spans="1:3">
      <c r="A538" s="4" t="s">
        <v>847</v>
      </c>
      <c r="B538">
        <v>0.70614540172510687</v>
      </c>
      <c r="C538">
        <v>0.19961211640462106</v>
      </c>
    </row>
    <row r="539" spans="1:3">
      <c r="A539" s="4" t="s">
        <v>848</v>
      </c>
      <c r="B539">
        <v>0.92160626583979643</v>
      </c>
      <c r="C539">
        <v>0.76787217549039488</v>
      </c>
    </row>
    <row r="540" spans="1:3">
      <c r="A540" s="4" t="s">
        <v>849</v>
      </c>
      <c r="B540">
        <v>8.7092827200297984E-3</v>
      </c>
      <c r="C540">
        <v>0.56351443329129158</v>
      </c>
    </row>
    <row r="541" spans="1:3">
      <c r="A541" s="4" t="s">
        <v>850</v>
      </c>
      <c r="B541">
        <v>0.32112567924136737</v>
      </c>
      <c r="C541">
        <v>0.6732899292048804</v>
      </c>
    </row>
    <row r="542" spans="1:3">
      <c r="A542" s="4" t="s">
        <v>851</v>
      </c>
      <c r="B542">
        <v>0.71774153669026608</v>
      </c>
      <c r="C542">
        <v>0.68110596362530795</v>
      </c>
    </row>
    <row r="543" spans="1:3">
      <c r="A543" s="4" t="s">
        <v>852</v>
      </c>
      <c r="B543">
        <v>0.11259097591014311</v>
      </c>
      <c r="C543">
        <v>0.36285180190675137</v>
      </c>
    </row>
    <row r="544" spans="1:3">
      <c r="A544" s="4" t="s">
        <v>853</v>
      </c>
      <c r="B544">
        <v>0.10528467198219482</v>
      </c>
      <c r="C544">
        <v>0.37030075793595374</v>
      </c>
    </row>
    <row r="545" spans="1:3">
      <c r="A545" s="4" t="s">
        <v>854</v>
      </c>
      <c r="B545">
        <v>0.71861120424531988</v>
      </c>
      <c r="C545">
        <v>0.49927978845226617</v>
      </c>
    </row>
    <row r="546" spans="1:3">
      <c r="A546" s="4" t="s">
        <v>855</v>
      </c>
      <c r="B546">
        <v>0.92796670798129766</v>
      </c>
      <c r="C546">
        <v>0.64882205338850518</v>
      </c>
    </row>
    <row r="547" spans="1:3">
      <c r="A547" s="4" t="s">
        <v>856</v>
      </c>
      <c r="B547">
        <v>0.87926224654691687</v>
      </c>
      <c r="C547">
        <v>0.54248416965853519</v>
      </c>
    </row>
    <row r="548" spans="1:3">
      <c r="A548" s="4" t="s">
        <v>857</v>
      </c>
      <c r="B548">
        <v>0.99410171945719428</v>
      </c>
      <c r="C548">
        <v>0.49436273363103345</v>
      </c>
    </row>
    <row r="549" spans="1:3">
      <c r="A549" s="4" t="s">
        <v>858</v>
      </c>
      <c r="B549">
        <v>0.41757298124238806</v>
      </c>
      <c r="C549">
        <v>0.2076559051357284</v>
      </c>
    </row>
    <row r="550" spans="1:3">
      <c r="A550" s="4" t="s">
        <v>859</v>
      </c>
      <c r="B550">
        <v>0.91733367811658229</v>
      </c>
      <c r="C550">
        <v>0.7430793461016616</v>
      </c>
    </row>
    <row r="551" spans="1:3">
      <c r="A551" s="4" t="s">
        <v>860</v>
      </c>
      <c r="B551">
        <v>0.6633109385456728</v>
      </c>
      <c r="C551">
        <v>0.29138273622421795</v>
      </c>
    </row>
    <row r="552" spans="1:3">
      <c r="A552" s="4" t="s">
        <v>861</v>
      </c>
      <c r="B552">
        <v>0.65390018531006711</v>
      </c>
      <c r="C552">
        <v>0.33506797066519778</v>
      </c>
    </row>
    <row r="553" spans="1:3">
      <c r="A553" s="4" t="s">
        <v>862</v>
      </c>
      <c r="B553">
        <v>0.5838037524260693</v>
      </c>
      <c r="C553">
        <v>0.74875459695781288</v>
      </c>
    </row>
    <row r="554" spans="1:3">
      <c r="A554" s="4" t="s">
        <v>863</v>
      </c>
      <c r="B554">
        <v>0.92547540596153344</v>
      </c>
      <c r="C554">
        <v>0.62816614771341039</v>
      </c>
    </row>
    <row r="555" spans="1:3">
      <c r="A555" s="4" t="s">
        <v>864</v>
      </c>
      <c r="B555">
        <v>3.5413706182630955E-3</v>
      </c>
      <c r="C555">
        <v>0.37024296606346863</v>
      </c>
    </row>
    <row r="556" spans="1:3">
      <c r="A556" s="4" t="s">
        <v>865</v>
      </c>
      <c r="B556">
        <v>4.0684167047098763E-2</v>
      </c>
      <c r="C556">
        <v>0.17037009452455754</v>
      </c>
    </row>
    <row r="557" spans="1:3">
      <c r="A557" s="4" t="s">
        <v>867</v>
      </c>
      <c r="B557">
        <v>3.3560561287162338E-2</v>
      </c>
      <c r="C557">
        <v>0.52921056292581892</v>
      </c>
    </row>
    <row r="558" spans="1:3">
      <c r="A558" s="4" t="s">
        <v>868</v>
      </c>
      <c r="B558">
        <v>0.94576189355410001</v>
      </c>
      <c r="C558">
        <v>0.14635186213613127</v>
      </c>
    </row>
    <row r="559" spans="1:3">
      <c r="A559" s="4" t="s">
        <v>869</v>
      </c>
      <c r="B559">
        <v>0.97712214571445866</v>
      </c>
      <c r="C559">
        <v>0.24922713938981078</v>
      </c>
    </row>
    <row r="560" spans="1:3">
      <c r="A560" s="4" t="s">
        <v>871</v>
      </c>
      <c r="B560">
        <v>0.55846838704311208</v>
      </c>
      <c r="C560">
        <v>0.6950062853913781</v>
      </c>
    </row>
    <row r="561" spans="1:3">
      <c r="A561" s="4" t="s">
        <v>872</v>
      </c>
      <c r="B561">
        <v>0.52994871669611998</v>
      </c>
      <c r="C561">
        <v>0.27493759372298932</v>
      </c>
    </row>
    <row r="562" spans="1:3">
      <c r="A562" s="4" t="s">
        <v>873</v>
      </c>
      <c r="B562">
        <v>0.56924569308414685</v>
      </c>
      <c r="C562">
        <v>0.43265312241912035</v>
      </c>
    </row>
    <row r="563" spans="1:3">
      <c r="A563" s="4" t="s">
        <v>874</v>
      </c>
      <c r="B563">
        <v>5.1298294481129991E-2</v>
      </c>
      <c r="C563">
        <v>0.92104916012696647</v>
      </c>
    </row>
    <row r="564" spans="1:3">
      <c r="A564" s="4" t="s">
        <v>875</v>
      </c>
      <c r="B564">
        <v>0.92974334638941325</v>
      </c>
      <c r="C564">
        <v>0.81046474272574442</v>
      </c>
    </row>
    <row r="565" spans="1:3">
      <c r="A565" s="4" t="s">
        <v>876</v>
      </c>
      <c r="B565">
        <v>4.6407649559137787E-2</v>
      </c>
      <c r="C565">
        <v>0.2210748131602317</v>
      </c>
    </row>
    <row r="566" spans="1:3">
      <c r="A566" s="4" t="s">
        <v>877</v>
      </c>
      <c r="B566">
        <v>0.19121724725080935</v>
      </c>
      <c r="C566">
        <v>0.38488550602709082</v>
      </c>
    </row>
    <row r="567" spans="1:3">
      <c r="A567" s="4" t="s">
        <v>878</v>
      </c>
      <c r="B567">
        <v>0.77134624529053397</v>
      </c>
      <c r="C567">
        <v>0.30078983917803326</v>
      </c>
    </row>
    <row r="568" spans="1:3">
      <c r="A568" s="4" t="s">
        <v>880</v>
      </c>
      <c r="B568">
        <v>0.7039410267886117</v>
      </c>
      <c r="C568">
        <v>0.68625359507193284</v>
      </c>
    </row>
    <row r="569" spans="1:3">
      <c r="A569" s="4" t="s">
        <v>881</v>
      </c>
      <c r="B569">
        <v>4.8080143539848574E-2</v>
      </c>
      <c r="C569">
        <v>0.9609294353396467</v>
      </c>
    </row>
    <row r="570" spans="1:3">
      <c r="A570" s="4" t="s">
        <v>882</v>
      </c>
      <c r="B570">
        <v>0.44365143366230286</v>
      </c>
      <c r="C570">
        <v>0.13353229662376065</v>
      </c>
    </row>
    <row r="571" spans="1:3">
      <c r="A571" s="4" t="s">
        <v>883</v>
      </c>
      <c r="B571">
        <v>0.96055261245389856</v>
      </c>
      <c r="C571">
        <v>0.16947492100127715</v>
      </c>
    </row>
    <row r="572" spans="1:3">
      <c r="A572" s="4" t="s">
        <v>884</v>
      </c>
      <c r="B572">
        <v>0.89218260243040981</v>
      </c>
      <c r="C572">
        <v>0.36200210840428326</v>
      </c>
    </row>
    <row r="573" spans="1:3">
      <c r="A573" s="4" t="s">
        <v>885</v>
      </c>
      <c r="B573">
        <v>9.1846082337070922E-2</v>
      </c>
      <c r="C573">
        <v>0.53594732390964839</v>
      </c>
    </row>
    <row r="574" spans="1:3">
      <c r="A574" s="4" t="s">
        <v>886</v>
      </c>
      <c r="B574">
        <v>0.96682634494125097</v>
      </c>
      <c r="C574">
        <v>0.40596113263680045</v>
      </c>
    </row>
    <row r="575" spans="1:3">
      <c r="A575" s="4" t="s">
        <v>887</v>
      </c>
      <c r="B575">
        <v>0.35799821519430342</v>
      </c>
      <c r="C575">
        <v>0.86844612845601243</v>
      </c>
    </row>
    <row r="576" spans="1:3">
      <c r="A576" s="4" t="s">
        <v>888</v>
      </c>
      <c r="B576">
        <v>0.46658871853691197</v>
      </c>
      <c r="C576">
        <v>0.4099258547153547</v>
      </c>
    </row>
    <row r="577" spans="1:3">
      <c r="A577" s="4" t="s">
        <v>889</v>
      </c>
      <c r="B577">
        <v>0.29580203854828802</v>
      </c>
      <c r="C577">
        <v>0.59874273292372626</v>
      </c>
    </row>
    <row r="578" spans="1:3">
      <c r="A578" s="4" t="s">
        <v>890</v>
      </c>
      <c r="B578">
        <v>0.8833957720575607</v>
      </c>
      <c r="C578">
        <v>0.92952037008234711</v>
      </c>
    </row>
    <row r="579" spans="1:3">
      <c r="A579" s="4" t="s">
        <v>891</v>
      </c>
      <c r="B579">
        <v>0.869928564864207</v>
      </c>
      <c r="C579">
        <v>0.20155718843854731</v>
      </c>
    </row>
    <row r="580" spans="1:3">
      <c r="A580" s="4" t="s">
        <v>892</v>
      </c>
      <c r="B580">
        <v>0.71243434240393</v>
      </c>
      <c r="C580">
        <v>0.42718683572218807</v>
      </c>
    </row>
    <row r="581" spans="1:3">
      <c r="A581" s="4" t="s">
        <v>893</v>
      </c>
      <c r="B581">
        <v>0.47896782425756423</v>
      </c>
      <c r="C581">
        <v>0.73121818040650577</v>
      </c>
    </row>
    <row r="582" spans="1:3">
      <c r="A582" s="4" t="s">
        <v>894</v>
      </c>
      <c r="B582">
        <v>0.58819651940945727</v>
      </c>
      <c r="C582">
        <v>0.26804581366084157</v>
      </c>
    </row>
    <row r="583" spans="1:3">
      <c r="A583" s="4" t="s">
        <v>895</v>
      </c>
      <c r="B583">
        <v>0.8604918530020107</v>
      </c>
      <c r="C583">
        <v>0.25222562736172582</v>
      </c>
    </row>
    <row r="584" spans="1:3">
      <c r="A584" s="4" t="s">
        <v>897</v>
      </c>
      <c r="B584">
        <v>0.67142901929831811</v>
      </c>
      <c r="C584">
        <v>0.37767982851268977</v>
      </c>
    </row>
    <row r="585" spans="1:3">
      <c r="A585" s="4" t="s">
        <v>899</v>
      </c>
      <c r="B585">
        <v>2.2001484839768271E-2</v>
      </c>
      <c r="C585">
        <v>0.24980618431644463</v>
      </c>
    </row>
    <row r="586" spans="1:3">
      <c r="A586" s="4" t="s">
        <v>900</v>
      </c>
      <c r="B586">
        <v>0.71707187761367575</v>
      </c>
      <c r="C586">
        <v>0.73630951694252555</v>
      </c>
    </row>
    <row r="587" spans="1:3">
      <c r="A587" s="4" t="s">
        <v>901</v>
      </c>
      <c r="B587">
        <v>0.15762608749494089</v>
      </c>
      <c r="C587">
        <v>7.2372008425403367E-2</v>
      </c>
    </row>
    <row r="588" spans="1:3">
      <c r="A588" s="4" t="s">
        <v>902</v>
      </c>
      <c r="B588">
        <v>0.16440363751756215</v>
      </c>
      <c r="C588">
        <v>5.2776313086406845E-2</v>
      </c>
    </row>
    <row r="589" spans="1:3">
      <c r="A589" s="4" t="s">
        <v>903</v>
      </c>
      <c r="B589">
        <v>0.74970368475645599</v>
      </c>
      <c r="C589">
        <v>7.9863566139664499E-2</v>
      </c>
    </row>
    <row r="590" spans="1:3">
      <c r="A590" s="4" t="s">
        <v>904</v>
      </c>
      <c r="B590">
        <v>0.4079923452725176</v>
      </c>
      <c r="C590">
        <v>0.2869416111281613</v>
      </c>
    </row>
    <row r="591" spans="1:3">
      <c r="A591" s="4" t="s">
        <v>905</v>
      </c>
      <c r="B591">
        <v>0.6998762231781247</v>
      </c>
      <c r="C591">
        <v>0.45027734757732207</v>
      </c>
    </row>
    <row r="592" spans="1:3">
      <c r="A592" s="4" t="s">
        <v>906</v>
      </c>
      <c r="B592">
        <v>0.13168563020700375</v>
      </c>
      <c r="C592">
        <v>0.17055712195183936</v>
      </c>
    </row>
    <row r="593" spans="1:3">
      <c r="A593" s="4" t="s">
        <v>907</v>
      </c>
      <c r="B593">
        <v>0.38609303389050709</v>
      </c>
      <c r="C593">
        <v>0.53125001455134835</v>
      </c>
    </row>
    <row r="594" spans="1:3">
      <c r="A594" s="4" t="s">
        <v>908</v>
      </c>
      <c r="B594">
        <v>0.21775506723980209</v>
      </c>
      <c r="C594">
        <v>0.51435664713647056</v>
      </c>
    </row>
    <row r="595" spans="1:3">
      <c r="A595" s="4" t="s">
        <v>909</v>
      </c>
      <c r="B595">
        <v>0.99992288198307822</v>
      </c>
      <c r="C595">
        <v>0.21439043226578591</v>
      </c>
    </row>
    <row r="596" spans="1:3">
      <c r="A596" s="4" t="s">
        <v>910</v>
      </c>
      <c r="B596">
        <v>0.27944299553460594</v>
      </c>
      <c r="C596">
        <v>0.88306513448165624</v>
      </c>
    </row>
    <row r="597" spans="1:3">
      <c r="A597" s="4" t="s">
        <v>911</v>
      </c>
      <c r="B597">
        <v>0.38283335534893403</v>
      </c>
      <c r="C597">
        <v>5.7121845347204991E-2</v>
      </c>
    </row>
    <row r="598" spans="1:3">
      <c r="A598" s="4" t="s">
        <v>912</v>
      </c>
      <c r="B598">
        <v>0.30754314770864521</v>
      </c>
      <c r="C598">
        <v>0.1702154477567609</v>
      </c>
    </row>
    <row r="599" spans="1:3">
      <c r="A599" s="4" t="s">
        <v>913</v>
      </c>
      <c r="B599">
        <v>0.85060356111954427</v>
      </c>
      <c r="C599">
        <v>0.78011604065392437</v>
      </c>
    </row>
    <row r="600" spans="1:3">
      <c r="A600" s="4" t="s">
        <v>914</v>
      </c>
      <c r="B600">
        <v>0.27027895105993327</v>
      </c>
      <c r="C600">
        <v>0.71110932755131384</v>
      </c>
    </row>
    <row r="601" spans="1:3">
      <c r="A601" s="4" t="s">
        <v>915</v>
      </c>
      <c r="B601">
        <v>0.17179433152224688</v>
      </c>
      <c r="C601">
        <v>0.32797253832272144</v>
      </c>
    </row>
    <row r="602" spans="1:3">
      <c r="A602" s="4" t="s">
        <v>916</v>
      </c>
      <c r="B602">
        <v>0.76062598526813041</v>
      </c>
      <c r="C602">
        <v>0.83495400677229881</v>
      </c>
    </row>
    <row r="603" spans="1:3">
      <c r="A603" s="4" t="s">
        <v>918</v>
      </c>
      <c r="B603">
        <v>0.94920793185448216</v>
      </c>
      <c r="C603">
        <v>0.89661536071384984</v>
      </c>
    </row>
    <row r="604" spans="1:3">
      <c r="A604" s="4" t="s">
        <v>920</v>
      </c>
      <c r="B604">
        <v>0.94635847561518038</v>
      </c>
      <c r="C604">
        <v>0.17615112518283405</v>
      </c>
    </row>
    <row r="605" spans="1:3">
      <c r="A605" s="4" t="s">
        <v>921</v>
      </c>
      <c r="B605">
        <v>0.14252668579198613</v>
      </c>
      <c r="C605">
        <v>0.20295084574167177</v>
      </c>
    </row>
    <row r="606" spans="1:3">
      <c r="A606" s="4" t="s">
        <v>922</v>
      </c>
      <c r="B606">
        <v>0.14548201921980353</v>
      </c>
      <c r="C606">
        <v>0.63991032003418913</v>
      </c>
    </row>
    <row r="607" spans="1:3">
      <c r="A607" s="4" t="s">
        <v>923</v>
      </c>
      <c r="B607">
        <v>0.36582826893317411</v>
      </c>
      <c r="C607">
        <v>0.80064980803617336</v>
      </c>
    </row>
    <row r="608" spans="1:3">
      <c r="A608" s="4" t="s">
        <v>924</v>
      </c>
      <c r="B608">
        <v>0.32334763811351086</v>
      </c>
      <c r="C608">
        <v>0.64880469399536822</v>
      </c>
    </row>
    <row r="609" spans="1:3">
      <c r="A609" s="4" t="s">
        <v>925</v>
      </c>
      <c r="B609">
        <v>0.89543304610216334</v>
      </c>
      <c r="C609">
        <v>0.43048816483031316</v>
      </c>
    </row>
    <row r="610" spans="1:3">
      <c r="A610" s="4" t="s">
        <v>926</v>
      </c>
      <c r="B610">
        <v>0.68762519076324702</v>
      </c>
      <c r="C610">
        <v>0.18458091635931939</v>
      </c>
    </row>
    <row r="611" spans="1:3">
      <c r="A611" s="4" t="s">
        <v>927</v>
      </c>
      <c r="B611">
        <v>3.1546233226644405E-2</v>
      </c>
      <c r="C611">
        <v>0.23449974293886078</v>
      </c>
    </row>
    <row r="612" spans="1:3">
      <c r="A612" s="4" t="s">
        <v>928</v>
      </c>
      <c r="B612">
        <v>0.34344715286705485</v>
      </c>
      <c r="C612">
        <v>0.18348228364649477</v>
      </c>
    </row>
    <row r="613" spans="1:3">
      <c r="A613" s="4" t="s">
        <v>929</v>
      </c>
      <c r="B613">
        <v>0.57141614697512222</v>
      </c>
      <c r="C613">
        <v>0.16026628931370435</v>
      </c>
    </row>
    <row r="614" spans="1:3">
      <c r="A614" s="4" t="s">
        <v>931</v>
      </c>
      <c r="B614">
        <v>0.6634159942516058</v>
      </c>
      <c r="C614">
        <v>4.3537697560645516E-2</v>
      </c>
    </row>
    <row r="615" spans="1:3">
      <c r="A615" s="4" t="s">
        <v>932</v>
      </c>
      <c r="B615">
        <v>0.67223735312415778</v>
      </c>
      <c r="C615">
        <v>3.498890573128377E-2</v>
      </c>
    </row>
    <row r="616" spans="1:3">
      <c r="A616" s="4" t="s">
        <v>934</v>
      </c>
      <c r="B616">
        <v>0.62580170903033738</v>
      </c>
      <c r="C616">
        <v>0.35871565556884921</v>
      </c>
    </row>
    <row r="617" spans="1:3">
      <c r="A617" s="4" t="s">
        <v>935</v>
      </c>
      <c r="B617">
        <v>0.30878494249285326</v>
      </c>
      <c r="C617">
        <v>0.59855647992193495</v>
      </c>
    </row>
    <row r="618" spans="1:3">
      <c r="A618" s="4" t="s">
        <v>936</v>
      </c>
      <c r="B618">
        <v>0.87913896601870267</v>
      </c>
      <c r="C618">
        <v>0.50753692253860339</v>
      </c>
    </row>
    <row r="619" spans="1:3">
      <c r="A619" s="4" t="s">
        <v>937</v>
      </c>
      <c r="B619">
        <v>0.86377459861834671</v>
      </c>
      <c r="C619">
        <v>0.25064615267383161</v>
      </c>
    </row>
    <row r="620" spans="1:3">
      <c r="A620" s="4" t="s">
        <v>938</v>
      </c>
      <c r="B620">
        <v>0.70256559733007595</v>
      </c>
      <c r="C620">
        <v>0.3926853026830639</v>
      </c>
    </row>
    <row r="621" spans="1:3">
      <c r="A621" s="4" t="s">
        <v>939</v>
      </c>
      <c r="B621">
        <v>0.12820063700156292</v>
      </c>
      <c r="C621">
        <v>0.38896169158901983</v>
      </c>
    </row>
    <row r="622" spans="1:3">
      <c r="A622" s="4" t="s">
        <v>940</v>
      </c>
      <c r="B622">
        <v>0.34862735931874611</v>
      </c>
      <c r="C622">
        <v>0.45335123531456589</v>
      </c>
    </row>
    <row r="623" spans="1:3">
      <c r="A623" s="4" t="s">
        <v>941</v>
      </c>
      <c r="B623">
        <v>0.13441186461051402</v>
      </c>
      <c r="C623">
        <v>0.99403578087552003</v>
      </c>
    </row>
    <row r="624" spans="1:3">
      <c r="A624" s="4" t="s">
        <v>942</v>
      </c>
      <c r="B624">
        <v>0.47890677029298245</v>
      </c>
      <c r="C624">
        <v>5.3488048906197849E-2</v>
      </c>
    </row>
    <row r="625" spans="1:3">
      <c r="A625" s="4" t="s">
        <v>943</v>
      </c>
      <c r="B625">
        <v>0.79644327311575602</v>
      </c>
      <c r="C625">
        <v>0.55059265140308777</v>
      </c>
    </row>
    <row r="626" spans="1:3">
      <c r="A626" s="4" t="s">
        <v>944</v>
      </c>
      <c r="B626">
        <v>0.53271638349369099</v>
      </c>
      <c r="C626">
        <v>0.4868560578450688</v>
      </c>
    </row>
    <row r="627" spans="1:3">
      <c r="A627" s="4" t="s">
        <v>945</v>
      </c>
      <c r="B627">
        <v>0.29012906285746254</v>
      </c>
      <c r="C627">
        <v>0.48628737646944775</v>
      </c>
    </row>
    <row r="628" spans="1:3">
      <c r="A628" s="4" t="s">
        <v>946</v>
      </c>
      <c r="B628">
        <v>0.90522977717612418</v>
      </c>
      <c r="C628">
        <v>0.13367512601740661</v>
      </c>
    </row>
    <row r="629" spans="1:3">
      <c r="A629" s="4" t="s">
        <v>947</v>
      </c>
      <c r="B629">
        <v>0.46978047399769962</v>
      </c>
      <c r="C629">
        <v>5.5709334457974324E-2</v>
      </c>
    </row>
    <row r="630" spans="1:3">
      <c r="A630" s="4" t="s">
        <v>948</v>
      </c>
      <c r="B630">
        <v>0.75380646371440996</v>
      </c>
      <c r="C630">
        <v>0.75390168708198024</v>
      </c>
    </row>
    <row r="631" spans="1:3">
      <c r="A631" s="4" t="s">
        <v>949</v>
      </c>
      <c r="B631">
        <v>0.38871981045075332</v>
      </c>
      <c r="C631">
        <v>8.566009684085607E-4</v>
      </c>
    </row>
    <row r="632" spans="1:3">
      <c r="A632" s="4" t="s">
        <v>951</v>
      </c>
      <c r="B632">
        <v>9.98994639423193E-2</v>
      </c>
      <c r="C632">
        <v>0.50859113043551807</v>
      </c>
    </row>
    <row r="633" spans="1:3">
      <c r="A633" s="4" t="s">
        <v>952</v>
      </c>
      <c r="B633">
        <v>0.16771946377626556</v>
      </c>
      <c r="C633">
        <v>0.37885910535955458</v>
      </c>
    </row>
    <row r="634" spans="1:3">
      <c r="A634" s="4" t="s">
        <v>953</v>
      </c>
      <c r="B634">
        <v>0.64881750452996756</v>
      </c>
      <c r="C634">
        <v>6.3502320259789524E-2</v>
      </c>
    </row>
    <row r="635" spans="1:3">
      <c r="A635" s="4" t="s">
        <v>954</v>
      </c>
      <c r="B635">
        <v>3.8403108775938555E-2</v>
      </c>
      <c r="C635">
        <v>0.66354845363753812</v>
      </c>
    </row>
    <row r="636" spans="1:3">
      <c r="A636" s="4" t="s">
        <v>956</v>
      </c>
      <c r="B636">
        <v>0.41074618495892334</v>
      </c>
      <c r="C636">
        <v>4.8045801008070654E-2</v>
      </c>
    </row>
    <row r="637" spans="1:3">
      <c r="A637" s="4" t="s">
        <v>957</v>
      </c>
      <c r="B637">
        <v>0.3779236427060535</v>
      </c>
      <c r="C637">
        <v>0.59954252864454205</v>
      </c>
    </row>
    <row r="638" spans="1:3">
      <c r="A638" s="4" t="s">
        <v>958</v>
      </c>
      <c r="B638">
        <v>0.77381553161476524</v>
      </c>
      <c r="C638">
        <v>0.21787310200602972</v>
      </c>
    </row>
    <row r="639" spans="1:3">
      <c r="A639" s="4" t="s">
        <v>959</v>
      </c>
      <c r="B639">
        <v>0.94674018710718699</v>
      </c>
      <c r="C639">
        <v>0.31583361267301668</v>
      </c>
    </row>
    <row r="640" spans="1:3">
      <c r="A640" s="4" t="s">
        <v>960</v>
      </c>
      <c r="B640">
        <v>0.15363418579448695</v>
      </c>
      <c r="C640">
        <v>0.90084929603796238</v>
      </c>
    </row>
    <row r="641" spans="1:3">
      <c r="A641" s="4" t="s">
        <v>962</v>
      </c>
      <c r="B641">
        <v>0.34307495268950272</v>
      </c>
      <c r="C641">
        <v>0.89043843624005559</v>
      </c>
    </row>
    <row r="642" spans="1:3">
      <c r="A642" s="4" t="s">
        <v>963</v>
      </c>
      <c r="B642">
        <v>0.7235930004216542</v>
      </c>
      <c r="C642">
        <v>0.69384666312517107</v>
      </c>
    </row>
    <row r="643" spans="1:3">
      <c r="A643" s="4" t="s">
        <v>964</v>
      </c>
      <c r="B643">
        <v>0.89563759931104325</v>
      </c>
      <c r="C643">
        <v>0.89848983260796456</v>
      </c>
    </row>
    <row r="644" spans="1:3">
      <c r="A644" s="4" t="s">
        <v>965</v>
      </c>
      <c r="B644">
        <v>1.6374119858476921E-2</v>
      </c>
      <c r="C644">
        <v>0.92174266477810796</v>
      </c>
    </row>
    <row r="645" spans="1:3">
      <c r="A645" s="4" t="s">
        <v>966</v>
      </c>
      <c r="B645">
        <v>0.830463317213473</v>
      </c>
      <c r="C645">
        <v>0.47321912856180881</v>
      </c>
    </row>
    <row r="646" spans="1:3">
      <c r="A646" s="4" t="s">
        <v>967</v>
      </c>
      <c r="B646">
        <v>0.37948387045930521</v>
      </c>
      <c r="C646">
        <v>7.0200267003739381E-2</v>
      </c>
    </row>
    <row r="647" spans="1:3">
      <c r="A647" s="4" t="s">
        <v>968</v>
      </c>
      <c r="B647">
        <v>0.56821830660828199</v>
      </c>
      <c r="C647">
        <v>6.2599082690936059E-2</v>
      </c>
    </row>
    <row r="648" spans="1:3">
      <c r="A648" s="4" t="s">
        <v>970</v>
      </c>
      <c r="B648">
        <v>0.36626108258705881</v>
      </c>
      <c r="C648">
        <v>0.2602546163033449</v>
      </c>
    </row>
    <row r="649" spans="1:3">
      <c r="A649" s="4" t="s">
        <v>973</v>
      </c>
      <c r="B649">
        <v>0.43508433916893985</v>
      </c>
      <c r="C649">
        <v>0.37398746874257993</v>
      </c>
    </row>
    <row r="650" spans="1:3">
      <c r="A650" s="4" t="s">
        <v>975</v>
      </c>
      <c r="B650">
        <v>0.14869490526528195</v>
      </c>
      <c r="C650">
        <v>0.84542486212364365</v>
      </c>
    </row>
    <row r="651" spans="1:3">
      <c r="A651" s="4" t="s">
        <v>976</v>
      </c>
      <c r="B651">
        <v>0.90334148469031217</v>
      </c>
      <c r="C651">
        <v>0.9649319342715722</v>
      </c>
    </row>
    <row r="652" spans="1:3">
      <c r="A652" s="4" t="s">
        <v>977</v>
      </c>
      <c r="B652">
        <v>0.9495193717892928</v>
      </c>
      <c r="C652">
        <v>0.38101560298715365</v>
      </c>
    </row>
    <row r="653" spans="1:3">
      <c r="A653" s="4" t="s">
        <v>978</v>
      </c>
      <c r="B653">
        <v>0.71702660766050863</v>
      </c>
      <c r="C653">
        <v>0.56036638151036555</v>
      </c>
    </row>
    <row r="654" spans="1:3">
      <c r="A654" s="4" t="s">
        <v>979</v>
      </c>
      <c r="B654">
        <v>0.30843427444136751</v>
      </c>
      <c r="C654">
        <v>0.54046731309366081</v>
      </c>
    </row>
    <row r="655" spans="1:3">
      <c r="A655" s="4" t="s">
        <v>980</v>
      </c>
      <c r="B655">
        <v>0.90355243796180396</v>
      </c>
      <c r="C655">
        <v>0.45475042583120062</v>
      </c>
    </row>
    <row r="656" spans="1:3">
      <c r="A656" s="4" t="s">
        <v>981</v>
      </c>
      <c r="B656">
        <v>0.72093527590035555</v>
      </c>
      <c r="C656">
        <v>3.5060984594104116E-2</v>
      </c>
    </row>
    <row r="657" spans="1:3">
      <c r="A657" s="4" t="s">
        <v>982</v>
      </c>
      <c r="B657">
        <v>0.72392978982381384</v>
      </c>
      <c r="C657">
        <v>0.2922728067805197</v>
      </c>
    </row>
    <row r="658" spans="1:3">
      <c r="A658" s="4" t="s">
        <v>983</v>
      </c>
      <c r="B658">
        <v>0.81811870175575296</v>
      </c>
      <c r="C658">
        <v>0.23097695222386649</v>
      </c>
    </row>
    <row r="659" spans="1:3">
      <c r="A659" s="4" t="s">
        <v>984</v>
      </c>
      <c r="B659">
        <v>7.2244156418116212E-2</v>
      </c>
      <c r="C659">
        <v>0.10906072742842954</v>
      </c>
    </row>
    <row r="660" spans="1:3">
      <c r="A660" s="4" t="s">
        <v>985</v>
      </c>
      <c r="B660">
        <v>0.79195904660207406</v>
      </c>
      <c r="C660">
        <v>0.95165380592785564</v>
      </c>
    </row>
    <row r="661" spans="1:3">
      <c r="A661" s="4" t="s">
        <v>986</v>
      </c>
      <c r="B661">
        <v>0.69929462778950902</v>
      </c>
      <c r="C661">
        <v>0.7684068504492817</v>
      </c>
    </row>
    <row r="662" spans="1:3">
      <c r="A662" s="4" t="s">
        <v>987</v>
      </c>
      <c r="B662">
        <v>0.21294066036173143</v>
      </c>
      <c r="C662">
        <v>0.90358777620702724</v>
      </c>
    </row>
    <row r="663" spans="1:3">
      <c r="A663" s="4" t="s">
        <v>988</v>
      </c>
      <c r="B663">
        <v>0.90581145834494359</v>
      </c>
      <c r="C663">
        <v>0.82334649792139603</v>
      </c>
    </row>
    <row r="664" spans="1:3">
      <c r="A664" s="4" t="s">
        <v>989</v>
      </c>
      <c r="B664">
        <v>0.73555735010680412</v>
      </c>
      <c r="C664">
        <v>0.2701592595194271</v>
      </c>
    </row>
    <row r="665" spans="1:3">
      <c r="A665" s="4" t="s">
        <v>990</v>
      </c>
      <c r="B665">
        <v>2.7426590506618109E-2</v>
      </c>
      <c r="C665">
        <v>0.40048737033970683</v>
      </c>
    </row>
    <row r="666" spans="1:3">
      <c r="A666" s="4" t="s">
        <v>991</v>
      </c>
      <c r="B666">
        <v>0.44207650896021888</v>
      </c>
      <c r="C666">
        <v>0.2807676907020612</v>
      </c>
    </row>
    <row r="667" spans="1:3">
      <c r="A667" s="4" t="s">
        <v>992</v>
      </c>
      <c r="B667">
        <v>0.11657890417147154</v>
      </c>
      <c r="C667">
        <v>0.91481478572793717</v>
      </c>
    </row>
    <row r="668" spans="1:3">
      <c r="A668" s="4" t="s">
        <v>993</v>
      </c>
      <c r="B668">
        <v>0.736097614335262</v>
      </c>
      <c r="C668">
        <v>0.98150146315311126</v>
      </c>
    </row>
    <row r="669" spans="1:3">
      <c r="A669" s="4" t="s">
        <v>994</v>
      </c>
      <c r="B669">
        <v>0.71579366726460492</v>
      </c>
      <c r="C669">
        <v>0.29726574561578578</v>
      </c>
    </row>
    <row r="670" spans="1:3">
      <c r="A670" s="4" t="s">
        <v>995</v>
      </c>
      <c r="B670">
        <v>0.76481707740632521</v>
      </c>
      <c r="C670">
        <v>8.7656430958445997E-3</v>
      </c>
    </row>
    <row r="671" spans="1:3">
      <c r="A671" s="4" t="s">
        <v>996</v>
      </c>
      <c r="B671">
        <v>0.51228411756845482</v>
      </c>
      <c r="C671">
        <v>0.9451851504185097</v>
      </c>
    </row>
    <row r="672" spans="1:3">
      <c r="A672" s="4" t="s">
        <v>997</v>
      </c>
      <c r="B672">
        <v>0.32254506709543906</v>
      </c>
      <c r="C672">
        <v>0.89873390100843409</v>
      </c>
    </row>
    <row r="673" spans="1:3">
      <c r="A673" s="4" t="s">
        <v>998</v>
      </c>
      <c r="B673">
        <v>0.96558017928680107</v>
      </c>
      <c r="C673">
        <v>0.79034831510712533</v>
      </c>
    </row>
    <row r="674" spans="1:3">
      <c r="A674" s="4" t="s">
        <v>999</v>
      </c>
      <c r="B674">
        <v>6.7901781851811727E-2</v>
      </c>
      <c r="C674">
        <v>0.35318841131692225</v>
      </c>
    </row>
    <row r="675" spans="1:3">
      <c r="A675" s="4" t="s">
        <v>1000</v>
      </c>
      <c r="B675">
        <v>0.70789746815450916</v>
      </c>
      <c r="C675">
        <v>0.72005352062699757</v>
      </c>
    </row>
    <row r="676" spans="1:3">
      <c r="A676" s="4" t="s">
        <v>1001</v>
      </c>
      <c r="B676">
        <v>0.67325436678094852</v>
      </c>
      <c r="C676">
        <v>0.9262551193404277</v>
      </c>
    </row>
    <row r="677" spans="1:3">
      <c r="A677" s="4" t="s">
        <v>1002</v>
      </c>
      <c r="B677">
        <v>0.63121771463273779</v>
      </c>
      <c r="C677">
        <v>8.3859463827975822E-2</v>
      </c>
    </row>
    <row r="678" spans="1:3">
      <c r="A678" s="4" t="s">
        <v>1003</v>
      </c>
      <c r="B678">
        <v>0.21733778537423964</v>
      </c>
      <c r="C678">
        <v>0.79673788152681613</v>
      </c>
    </row>
    <row r="679" spans="1:3">
      <c r="A679" s="4" t="s">
        <v>1004</v>
      </c>
      <c r="B679">
        <v>9.5559267614292565E-2</v>
      </c>
      <c r="C679">
        <v>0.17186212867590656</v>
      </c>
    </row>
    <row r="680" spans="1:3">
      <c r="A680" s="4" t="s">
        <v>1005</v>
      </c>
      <c r="B680">
        <v>0.73063635992561304</v>
      </c>
      <c r="C680">
        <v>0.64720051138655765</v>
      </c>
    </row>
    <row r="681" spans="1:3">
      <c r="A681" s="4" t="s">
        <v>1006</v>
      </c>
      <c r="B681">
        <v>0.61967411655828719</v>
      </c>
      <c r="C681">
        <v>0.35997617840910423</v>
      </c>
    </row>
    <row r="682" spans="1:3">
      <c r="A682" s="4" t="s">
        <v>1007</v>
      </c>
      <c r="B682">
        <v>0.30798496380968021</v>
      </c>
      <c r="C682">
        <v>0.18364015787939714</v>
      </c>
    </row>
    <row r="683" spans="1:3">
      <c r="A683" s="4" t="s">
        <v>1008</v>
      </c>
      <c r="B683">
        <v>0.74841612649586087</v>
      </c>
      <c r="C683">
        <v>8.3506523311024483E-2</v>
      </c>
    </row>
    <row r="684" spans="1:3">
      <c r="A684" s="4" t="s">
        <v>1009</v>
      </c>
      <c r="B684">
        <v>0.6139819192867062</v>
      </c>
      <c r="C684">
        <v>0.4985417749719937</v>
      </c>
    </row>
    <row r="685" spans="1:3">
      <c r="A685" s="4" t="s">
        <v>1010</v>
      </c>
      <c r="B685">
        <v>0.5302822936728312</v>
      </c>
      <c r="C685">
        <v>0.92236535782230245</v>
      </c>
    </row>
    <row r="686" spans="1:3">
      <c r="A686" s="4" t="s">
        <v>1011</v>
      </c>
      <c r="B686">
        <v>0.92418866212636752</v>
      </c>
      <c r="C686">
        <v>0.30529808968265493</v>
      </c>
    </row>
    <row r="687" spans="1:3">
      <c r="A687" s="4" t="s">
        <v>1012</v>
      </c>
      <c r="B687">
        <v>0.18413739252287742</v>
      </c>
      <c r="C687">
        <v>0.85961111270075541</v>
      </c>
    </row>
    <row r="688" spans="1:3">
      <c r="A688" s="4" t="s">
        <v>1013</v>
      </c>
      <c r="B688">
        <v>6.8723538354687808E-2</v>
      </c>
      <c r="C688">
        <v>5.3424974359110311E-2</v>
      </c>
    </row>
    <row r="689" spans="1:3">
      <c r="A689" s="4" t="s">
        <v>1014</v>
      </c>
      <c r="B689">
        <v>8.5889610679009798E-2</v>
      </c>
      <c r="C689">
        <v>0.20955534831654188</v>
      </c>
    </row>
    <row r="690" spans="1:3">
      <c r="A690" s="4" t="s">
        <v>1015</v>
      </c>
      <c r="B690">
        <v>0.77474059127423289</v>
      </c>
      <c r="C690">
        <v>7.1697821545851914E-2</v>
      </c>
    </row>
    <row r="691" spans="1:3">
      <c r="A691" s="4" t="s">
        <v>1016</v>
      </c>
      <c r="B691">
        <v>0.16389290790702671</v>
      </c>
      <c r="C691">
        <v>0.80250439555739872</v>
      </c>
    </row>
    <row r="692" spans="1:3">
      <c r="A692" s="4" t="s">
        <v>1017</v>
      </c>
      <c r="B692">
        <v>0.94041619637759188</v>
      </c>
      <c r="C692">
        <v>0.18027873765884317</v>
      </c>
    </row>
    <row r="693" spans="1:3">
      <c r="A693" s="4" t="s">
        <v>1018</v>
      </c>
      <c r="B693">
        <v>0.15610944176975183</v>
      </c>
      <c r="C693">
        <v>0.76027271327408241</v>
      </c>
    </row>
    <row r="694" spans="1:3">
      <c r="A694" s="4" t="s">
        <v>1019</v>
      </c>
      <c r="B694">
        <v>0.31544996260641123</v>
      </c>
      <c r="C694">
        <v>0.66310136162832833</v>
      </c>
    </row>
    <row r="695" spans="1:3">
      <c r="A695" s="4" t="s">
        <v>1020</v>
      </c>
      <c r="B695">
        <v>0.95257356528985715</v>
      </c>
      <c r="C695">
        <v>0.59992511646874302</v>
      </c>
    </row>
    <row r="696" spans="1:3">
      <c r="A696" s="4" t="s">
        <v>1021</v>
      </c>
      <c r="B696">
        <v>0.91171878819609475</v>
      </c>
      <c r="C696">
        <v>9.8223677811980825E-2</v>
      </c>
    </row>
    <row r="697" spans="1:3">
      <c r="A697" s="4" t="s">
        <v>1022</v>
      </c>
      <c r="B697">
        <v>0.42345604034891193</v>
      </c>
      <c r="C697">
        <v>0.46277562494915991</v>
      </c>
    </row>
    <row r="698" spans="1:3">
      <c r="A698" s="4" t="s">
        <v>1023</v>
      </c>
      <c r="B698">
        <v>0.22260554508378316</v>
      </c>
      <c r="C698">
        <v>0.30655579592468618</v>
      </c>
    </row>
    <row r="699" spans="1:3">
      <c r="A699" s="4" t="s">
        <v>1024</v>
      </c>
      <c r="B699">
        <v>0.71603584764533956</v>
      </c>
      <c r="C699">
        <v>0.98149068956176277</v>
      </c>
    </row>
    <row r="700" spans="1:3">
      <c r="A700" s="4" t="s">
        <v>1025</v>
      </c>
      <c r="B700">
        <v>0.99065732750361946</v>
      </c>
      <c r="C700">
        <v>0.59831435239117936</v>
      </c>
    </row>
    <row r="701" spans="1:3">
      <c r="A701" s="4" t="s">
        <v>1026</v>
      </c>
      <c r="B701">
        <v>0.99314389736828423</v>
      </c>
      <c r="C701">
        <v>0.67021507506207423</v>
      </c>
    </row>
    <row r="702" spans="1:3">
      <c r="A702" s="4" t="s">
        <v>1027</v>
      </c>
      <c r="B702">
        <v>0.83061015376277769</v>
      </c>
      <c r="C702">
        <v>0.57175065941488101</v>
      </c>
    </row>
    <row r="703" spans="1:3">
      <c r="A703" s="4" t="s">
        <v>1028</v>
      </c>
      <c r="B703">
        <v>0.98115134748462629</v>
      </c>
      <c r="C703">
        <v>0.75095899992691573</v>
      </c>
    </row>
    <row r="704" spans="1:3">
      <c r="A704" s="4" t="s">
        <v>1029</v>
      </c>
      <c r="B704">
        <v>0.48845089745253845</v>
      </c>
      <c r="C704">
        <v>0.95014497689165056</v>
      </c>
    </row>
    <row r="705" spans="1:3">
      <c r="A705" s="4" t="s">
        <v>1030</v>
      </c>
      <c r="B705">
        <v>0.49733291331066909</v>
      </c>
      <c r="C705">
        <v>1.4055164551433186E-2</v>
      </c>
    </row>
    <row r="706" spans="1:3">
      <c r="A706" s="4" t="s">
        <v>1031</v>
      </c>
      <c r="B706">
        <v>0.89706866455943302</v>
      </c>
      <c r="C706">
        <v>0.33075482962142877</v>
      </c>
    </row>
    <row r="707" spans="1:3">
      <c r="A707" s="4" t="s">
        <v>1032</v>
      </c>
      <c r="B707">
        <v>0.33444292008087617</v>
      </c>
      <c r="C707">
        <v>0.65131505358469999</v>
      </c>
    </row>
    <row r="708" spans="1:3">
      <c r="A708" s="4" t="s">
        <v>1033</v>
      </c>
      <c r="B708">
        <v>0.47518219052017907</v>
      </c>
      <c r="C708">
        <v>0.26335016950840673</v>
      </c>
    </row>
    <row r="709" spans="1:3">
      <c r="A709" s="4" t="s">
        <v>1034</v>
      </c>
      <c r="B709">
        <v>0.49460068277163516</v>
      </c>
      <c r="C709">
        <v>0.99758376631492218</v>
      </c>
    </row>
    <row r="710" spans="1:3">
      <c r="A710" s="4" t="s">
        <v>1035</v>
      </c>
      <c r="B710">
        <v>0.30861108614167898</v>
      </c>
      <c r="C710">
        <v>0.77616398401567677</v>
      </c>
    </row>
    <row r="711" spans="1:3">
      <c r="A711" s="4" t="s">
        <v>1036</v>
      </c>
      <c r="B711">
        <v>0.78508829469227648</v>
      </c>
      <c r="C711">
        <v>0.76971336935613133</v>
      </c>
    </row>
    <row r="712" spans="1:3">
      <c r="A712" s="4" t="s">
        <v>1037</v>
      </c>
      <c r="B712">
        <v>0.95159321667492469</v>
      </c>
      <c r="C712">
        <v>0.32353194951859543</v>
      </c>
    </row>
    <row r="713" spans="1:3">
      <c r="A713" s="4" t="s">
        <v>1038</v>
      </c>
      <c r="B713">
        <v>0.21542297080049178</v>
      </c>
      <c r="C713">
        <v>0.70154464987800025</v>
      </c>
    </row>
    <row r="714" spans="1:3">
      <c r="A714" s="4" t="s">
        <v>1039</v>
      </c>
      <c r="B714">
        <v>0.59073147846903706</v>
      </c>
      <c r="C714">
        <v>0.14218997936476863</v>
      </c>
    </row>
    <row r="715" spans="1:3">
      <c r="A715" s="4" t="s">
        <v>1040</v>
      </c>
      <c r="B715">
        <v>0.46807283575402969</v>
      </c>
      <c r="C715">
        <v>0.4393077845844755</v>
      </c>
    </row>
    <row r="716" spans="1:3">
      <c r="A716" s="4" t="s">
        <v>1041</v>
      </c>
      <c r="B716">
        <v>0.22528795470089036</v>
      </c>
      <c r="C716">
        <v>0.17214428961854744</v>
      </c>
    </row>
    <row r="717" spans="1:3">
      <c r="A717" s="4" t="s">
        <v>1042</v>
      </c>
      <c r="B717">
        <v>0.95444383641530761</v>
      </c>
      <c r="C717">
        <v>0.18392262259121306</v>
      </c>
    </row>
    <row r="718" spans="1:3">
      <c r="A718" s="4" t="s">
        <v>1043</v>
      </c>
      <c r="B718">
        <v>0.33492446489853789</v>
      </c>
      <c r="C718">
        <v>2.3223276417636107E-2</v>
      </c>
    </row>
    <row r="719" spans="1:3">
      <c r="A719" s="4" t="s">
        <v>1044</v>
      </c>
      <c r="B719">
        <v>0.61327234507266093</v>
      </c>
      <c r="C719">
        <v>0.84499960532280005</v>
      </c>
    </row>
    <row r="720" spans="1:3">
      <c r="A720" s="4" t="s">
        <v>1045</v>
      </c>
      <c r="B720">
        <v>0.22962290570107513</v>
      </c>
      <c r="C720">
        <v>0.94986637727884649</v>
      </c>
    </row>
    <row r="721" spans="1:3">
      <c r="A721" s="4" t="s">
        <v>1046</v>
      </c>
      <c r="B721">
        <v>0.66031656440887709</v>
      </c>
      <c r="C721">
        <v>0.40591260493217096</v>
      </c>
    </row>
    <row r="722" spans="1:3">
      <c r="A722" s="4" t="s">
        <v>1047</v>
      </c>
      <c r="B722">
        <v>0.90640022423359912</v>
      </c>
      <c r="C722">
        <v>0.43439996918732493</v>
      </c>
    </row>
    <row r="723" spans="1:3">
      <c r="A723" s="4" t="s">
        <v>1048</v>
      </c>
      <c r="B723">
        <v>0.95624729151961152</v>
      </c>
      <c r="C723">
        <v>0.79013548236203479</v>
      </c>
    </row>
    <row r="724" spans="1:3">
      <c r="A724" s="4" t="s">
        <v>1049</v>
      </c>
      <c r="B724">
        <v>0.77356689895437514</v>
      </c>
      <c r="C724">
        <v>0.77299599722575296</v>
      </c>
    </row>
    <row r="725" spans="1:3">
      <c r="A725" s="4" t="s">
        <v>1050</v>
      </c>
      <c r="B725">
        <v>0.52389649578202024</v>
      </c>
      <c r="C725">
        <v>0.76610408275417363</v>
      </c>
    </row>
    <row r="726" spans="1:3">
      <c r="A726" s="4" t="s">
        <v>1051</v>
      </c>
      <c r="B726">
        <v>4.565944886434381E-2</v>
      </c>
      <c r="C726">
        <v>8.7042218530223314E-3</v>
      </c>
    </row>
    <row r="727" spans="1:3">
      <c r="A727" s="4" t="s">
        <v>1052</v>
      </c>
      <c r="B727">
        <v>1.6529783940566589E-2</v>
      </c>
      <c r="C727">
        <v>0.33118626408907426</v>
      </c>
    </row>
    <row r="728" spans="1:3">
      <c r="A728" s="4" t="s">
        <v>1053</v>
      </c>
      <c r="B728">
        <v>0.9608114146201675</v>
      </c>
      <c r="C728">
        <v>0.66239403365009697</v>
      </c>
    </row>
    <row r="729" spans="1:3">
      <c r="A729" s="4" t="s">
        <v>1055</v>
      </c>
      <c r="B729">
        <v>0.61556732770305178</v>
      </c>
      <c r="C729">
        <v>0.57491217443249365</v>
      </c>
    </row>
    <row r="730" spans="1:3">
      <c r="A730" s="4" t="s">
        <v>1057</v>
      </c>
      <c r="B730">
        <v>0.22720923733248855</v>
      </c>
      <c r="C730">
        <v>0.9751377693966401</v>
      </c>
    </row>
    <row r="731" spans="1:3">
      <c r="A731" s="4" t="s">
        <v>1058</v>
      </c>
      <c r="B731">
        <v>0.91918442790832233</v>
      </c>
      <c r="C731">
        <v>0.23743803618625614</v>
      </c>
    </row>
    <row r="732" spans="1:3">
      <c r="A732" s="4" t="s">
        <v>1059</v>
      </c>
      <c r="B732">
        <v>0.26641255739900893</v>
      </c>
      <c r="C732">
        <v>0.79451167561532887</v>
      </c>
    </row>
    <row r="733" spans="1:3">
      <c r="A733" s="4" t="s">
        <v>1060</v>
      </c>
      <c r="B733">
        <v>0.87248199568154594</v>
      </c>
      <c r="C733">
        <v>5.1286420474174643E-2</v>
      </c>
    </row>
    <row r="734" spans="1:3">
      <c r="A734" s="4" t="s">
        <v>1061</v>
      </c>
      <c r="B734">
        <v>0.88870157883263468</v>
      </c>
      <c r="C734">
        <v>0.81248747126183696</v>
      </c>
    </row>
    <row r="735" spans="1:3">
      <c r="A735" s="4" t="s">
        <v>1062</v>
      </c>
      <c r="B735">
        <v>0.68542428517809573</v>
      </c>
      <c r="C735">
        <v>0.48272660661232747</v>
      </c>
    </row>
    <row r="736" spans="1:3">
      <c r="A736" s="4" t="s">
        <v>1063</v>
      </c>
      <c r="B736">
        <v>9.2461915123184246E-3</v>
      </c>
      <c r="C736">
        <v>0.59403116780364651</v>
      </c>
    </row>
    <row r="737" spans="1:3">
      <c r="A737" s="4" t="s">
        <v>1064</v>
      </c>
      <c r="B737">
        <v>0.98649906065472037</v>
      </c>
      <c r="C737">
        <v>0.67372886881848415</v>
      </c>
    </row>
    <row r="738" spans="1:3">
      <c r="A738" s="4" t="s">
        <v>1065</v>
      </c>
      <c r="B738">
        <v>0.89377534582902785</v>
      </c>
      <c r="C738">
        <v>0.723222358083495</v>
      </c>
    </row>
    <row r="739" spans="1:3">
      <c r="A739" s="4" t="s">
        <v>1066</v>
      </c>
      <c r="B739">
        <v>0.16806345645268905</v>
      </c>
      <c r="C739">
        <v>0.22624681723959039</v>
      </c>
    </row>
    <row r="740" spans="1:3">
      <c r="A740" s="4" t="s">
        <v>1067</v>
      </c>
      <c r="B740">
        <v>0.2085570805369471</v>
      </c>
      <c r="C740">
        <v>0.43765183163292121</v>
      </c>
    </row>
    <row r="741" spans="1:3">
      <c r="A741" s="4" t="s">
        <v>1068</v>
      </c>
      <c r="B741">
        <v>0.99359654068901393</v>
      </c>
      <c r="C741">
        <v>0.96765227282123156</v>
      </c>
    </row>
    <row r="742" spans="1:3">
      <c r="A742" s="4" t="s">
        <v>1069</v>
      </c>
      <c r="B742">
        <v>0.84188302761652556</v>
      </c>
      <c r="C742">
        <v>0.3220511086214719</v>
      </c>
    </row>
    <row r="743" spans="1:3">
      <c r="A743" s="4" t="s">
        <v>1070</v>
      </c>
      <c r="B743">
        <v>5.7587141237965378E-2</v>
      </c>
      <c r="C743">
        <v>0.98946753080540384</v>
      </c>
    </row>
    <row r="744" spans="1:3">
      <c r="A744" s="4" t="s">
        <v>1071</v>
      </c>
      <c r="B744">
        <v>6.2883713820856779E-2</v>
      </c>
      <c r="C744">
        <v>0.98855217653160077</v>
      </c>
    </row>
    <row r="745" spans="1:3">
      <c r="A745" s="4" t="s">
        <v>1072</v>
      </c>
      <c r="B745">
        <v>0.61554375981789156</v>
      </c>
      <c r="C745">
        <v>6.1109922996028243E-2</v>
      </c>
    </row>
    <row r="746" spans="1:3">
      <c r="A746" s="4" t="s">
        <v>1073</v>
      </c>
      <c r="B746">
        <v>8.8383828809994625E-2</v>
      </c>
      <c r="C746">
        <v>0.18367177692625314</v>
      </c>
    </row>
    <row r="747" spans="1:3">
      <c r="A747" s="4" t="s">
        <v>1074</v>
      </c>
      <c r="B747">
        <v>0.63462071774778916</v>
      </c>
      <c r="C747">
        <v>0.98618418864279367</v>
      </c>
    </row>
    <row r="748" spans="1:3">
      <c r="A748" s="4" t="s">
        <v>1075</v>
      </c>
      <c r="B748">
        <v>0.53963975987335755</v>
      </c>
      <c r="C748">
        <v>0.43105955073282665</v>
      </c>
    </row>
    <row r="749" spans="1:3">
      <c r="A749" s="4" t="s">
        <v>1076</v>
      </c>
      <c r="B749">
        <v>0.65461289294813085</v>
      </c>
      <c r="C749">
        <v>0.5909284137934393</v>
      </c>
    </row>
    <row r="750" spans="1:3">
      <c r="A750" s="4" t="s">
        <v>1077</v>
      </c>
      <c r="B750">
        <v>0.58818389620430034</v>
      </c>
      <c r="C750">
        <v>0.14424428218723095</v>
      </c>
    </row>
    <row r="751" spans="1:3">
      <c r="A751" s="4" t="s">
        <v>1078</v>
      </c>
      <c r="B751">
        <v>0.19457897231036769</v>
      </c>
      <c r="C751">
        <v>0.81273951217686813</v>
      </c>
    </row>
    <row r="752" spans="1:3">
      <c r="A752" s="4" t="s">
        <v>1079</v>
      </c>
      <c r="B752">
        <v>0.81363361238929022</v>
      </c>
      <c r="C752">
        <v>0.12505868036616685</v>
      </c>
    </row>
    <row r="753" spans="1:3">
      <c r="A753" s="4" t="s">
        <v>1080</v>
      </c>
      <c r="B753">
        <v>0.9921111742363955</v>
      </c>
      <c r="C753">
        <v>0.79127445670917096</v>
      </c>
    </row>
    <row r="754" spans="1:3">
      <c r="A754" s="4" t="s">
        <v>1081</v>
      </c>
      <c r="B754">
        <v>0.92620533524201154</v>
      </c>
      <c r="C754">
        <v>0.50111751854413877</v>
      </c>
    </row>
    <row r="755" spans="1:3">
      <c r="A755" s="4" t="s">
        <v>1082</v>
      </c>
      <c r="B755">
        <v>0.32027679026715217</v>
      </c>
      <c r="C755">
        <v>0.95544414679424017</v>
      </c>
    </row>
    <row r="756" spans="1:3">
      <c r="A756" s="4" t="s">
        <v>1083</v>
      </c>
      <c r="B756">
        <v>0.54280699165234447</v>
      </c>
      <c r="C756">
        <v>0.4496700321181426</v>
      </c>
    </row>
    <row r="757" spans="1:3">
      <c r="A757" s="4" t="s">
        <v>1084</v>
      </c>
      <c r="B757">
        <v>0.99151536591196354</v>
      </c>
      <c r="C757">
        <v>0.84668683983656579</v>
      </c>
    </row>
    <row r="758" spans="1:3">
      <c r="A758" s="4" t="s">
        <v>1085</v>
      </c>
      <c r="B758">
        <v>0.14796495089433925</v>
      </c>
      <c r="C758">
        <v>0.50534211140242902</v>
      </c>
    </row>
    <row r="759" spans="1:3">
      <c r="A759" s="4" t="s">
        <v>1086</v>
      </c>
      <c r="B759">
        <v>0.42828244526681314</v>
      </c>
      <c r="C759">
        <v>0.82222808184247709</v>
      </c>
    </row>
    <row r="760" spans="1:3">
      <c r="A760" s="4" t="s">
        <v>1087</v>
      </c>
      <c r="B760">
        <v>0.21947426814257476</v>
      </c>
      <c r="C760">
        <v>0.85572972821955817</v>
      </c>
    </row>
    <row r="761" spans="1:3">
      <c r="A761" s="4" t="s">
        <v>1088</v>
      </c>
      <c r="B761">
        <v>0.35698928358406168</v>
      </c>
      <c r="C761">
        <v>0.84160527845390243</v>
      </c>
    </row>
    <row r="762" spans="1:3">
      <c r="A762" s="4" t="s">
        <v>1089</v>
      </c>
      <c r="B762">
        <v>0.2535442028290773</v>
      </c>
      <c r="C762">
        <v>0.79149996972796466</v>
      </c>
    </row>
    <row r="763" spans="1:3">
      <c r="A763" s="4" t="s">
        <v>1090</v>
      </c>
      <c r="B763">
        <v>0.2647949554076412</v>
      </c>
      <c r="C763">
        <v>0.2555543547941348</v>
      </c>
    </row>
    <row r="764" spans="1:3">
      <c r="A764" s="4" t="s">
        <v>1091</v>
      </c>
      <c r="B764">
        <v>8.5343299729952249E-2</v>
      </c>
      <c r="C764">
        <v>0.39660159885352497</v>
      </c>
    </row>
    <row r="765" spans="1:3">
      <c r="A765" s="4" t="s">
        <v>1092</v>
      </c>
      <c r="B765">
        <v>0.74806610166954302</v>
      </c>
      <c r="C765">
        <v>0.88842690658448309</v>
      </c>
    </row>
    <row r="766" spans="1:3">
      <c r="A766" s="4" t="s">
        <v>1093</v>
      </c>
      <c r="B766">
        <v>0.46823149593557745</v>
      </c>
      <c r="C766">
        <v>0.63938199613794111</v>
      </c>
    </row>
    <row r="767" spans="1:3">
      <c r="A767" s="4" t="s">
        <v>1094</v>
      </c>
      <c r="B767">
        <v>0.2768263972617292</v>
      </c>
      <c r="C767">
        <v>0.7336263129166507</v>
      </c>
    </row>
    <row r="768" spans="1:3">
      <c r="A768" s="4" t="s">
        <v>1095</v>
      </c>
      <c r="B768">
        <v>0.34859944182843217</v>
      </c>
      <c r="C768">
        <v>0.25685333171018832</v>
      </c>
    </row>
    <row r="769" spans="1:3">
      <c r="A769" s="4" t="s">
        <v>1096</v>
      </c>
      <c r="B769">
        <v>0.70127628713342571</v>
      </c>
      <c r="C769">
        <v>0.26612180394271645</v>
      </c>
    </row>
    <row r="770" spans="1:3">
      <c r="A770" s="4" t="s">
        <v>1097</v>
      </c>
      <c r="B770">
        <v>0.65311802040904798</v>
      </c>
      <c r="C770">
        <v>0.21204527562676112</v>
      </c>
    </row>
    <row r="771" spans="1:3">
      <c r="A771" s="4" t="s">
        <v>1098</v>
      </c>
      <c r="B771">
        <v>3.4470921905768726E-2</v>
      </c>
      <c r="C771">
        <v>0.71691932208446663</v>
      </c>
    </row>
    <row r="772" spans="1:3">
      <c r="A772" s="4" t="s">
        <v>1099</v>
      </c>
      <c r="B772">
        <v>0.69133370815689188</v>
      </c>
      <c r="C772">
        <v>4.8327594354689474E-2</v>
      </c>
    </row>
    <row r="773" spans="1:3">
      <c r="A773" s="4" t="s">
        <v>1100</v>
      </c>
      <c r="B773">
        <v>0.6595026542100294</v>
      </c>
      <c r="C773">
        <v>0.6514390160093374</v>
      </c>
    </row>
    <row r="774" spans="1:3">
      <c r="A774" s="4" t="s">
        <v>1101</v>
      </c>
      <c r="B774">
        <v>0.46892859774033147</v>
      </c>
      <c r="C774">
        <v>0.16478085887462135</v>
      </c>
    </row>
    <row r="775" spans="1:3">
      <c r="A775" s="4" t="s">
        <v>1102</v>
      </c>
      <c r="B775">
        <v>0.13004117772729995</v>
      </c>
      <c r="C775">
        <v>0.84706873996703613</v>
      </c>
    </row>
    <row r="776" spans="1:3">
      <c r="A776" s="4" t="s">
        <v>1103</v>
      </c>
      <c r="B776">
        <v>0.30559636150180791</v>
      </c>
      <c r="C776">
        <v>0.89313917271296028</v>
      </c>
    </row>
    <row r="777" spans="1:3">
      <c r="A777" s="4" t="s">
        <v>1104</v>
      </c>
      <c r="B777">
        <v>0.1598436937710318</v>
      </c>
      <c r="C777">
        <v>0.77473406676819956</v>
      </c>
    </row>
    <row r="778" spans="1:3">
      <c r="A778" s="4" t="s">
        <v>1105</v>
      </c>
      <c r="B778">
        <v>0.15636844133964878</v>
      </c>
      <c r="C778">
        <v>0.26952342372462823</v>
      </c>
    </row>
    <row r="779" spans="1:3">
      <c r="A779" s="4" t="s">
        <v>1106</v>
      </c>
      <c r="B779">
        <v>0.22985378727370409</v>
      </c>
      <c r="C779">
        <v>0.95514484206341232</v>
      </c>
    </row>
    <row r="780" spans="1:3">
      <c r="A780" s="4" t="s">
        <v>1107</v>
      </c>
      <c r="B780">
        <v>0.94635739641576522</v>
      </c>
      <c r="C780">
        <v>0.56312997736793946</v>
      </c>
    </row>
    <row r="781" spans="1:3">
      <c r="A781" s="4" t="s">
        <v>1108</v>
      </c>
      <c r="B781">
        <v>0.48076657315063565</v>
      </c>
      <c r="C781">
        <v>8.2449280286749804E-2</v>
      </c>
    </row>
    <row r="782" spans="1:3">
      <c r="A782" s="4" t="s">
        <v>1109</v>
      </c>
      <c r="B782">
        <v>4.626747440497947E-2</v>
      </c>
      <c r="C782">
        <v>0.94923402763375064</v>
      </c>
    </row>
    <row r="783" spans="1:3">
      <c r="A783" s="4" t="s">
        <v>1110</v>
      </c>
      <c r="B783">
        <v>0.20444508210167389</v>
      </c>
      <c r="C783">
        <v>8.6346391157201108E-2</v>
      </c>
    </row>
    <row r="784" spans="1:3">
      <c r="A784" s="4" t="s">
        <v>1111</v>
      </c>
      <c r="B784">
        <v>0.73965484306937912</v>
      </c>
      <c r="C784">
        <v>0.19531258099119808</v>
      </c>
    </row>
    <row r="785" spans="1:3">
      <c r="A785" s="4" t="s">
        <v>1112</v>
      </c>
      <c r="B785">
        <v>0.29933069932384593</v>
      </c>
      <c r="C785">
        <v>0.23827826084990822</v>
      </c>
    </row>
    <row r="786" spans="1:3">
      <c r="A786" s="4" t="s">
        <v>1113</v>
      </c>
      <c r="B786">
        <v>0.16280313611530639</v>
      </c>
      <c r="C786">
        <v>0.86678745075026464</v>
      </c>
    </row>
    <row r="787" spans="1:3">
      <c r="A787" s="4" t="s">
        <v>1115</v>
      </c>
      <c r="B787">
        <v>0.51299813939742422</v>
      </c>
      <c r="C787">
        <v>0.99814376963057461</v>
      </c>
    </row>
    <row r="788" spans="1:3">
      <c r="A788" s="4" t="s">
        <v>1116</v>
      </c>
      <c r="B788">
        <v>0.7342124510482726</v>
      </c>
      <c r="C788">
        <v>0.35283383312875882</v>
      </c>
    </row>
    <row r="789" spans="1:3">
      <c r="A789" s="4" t="s">
        <v>1117</v>
      </c>
      <c r="B789">
        <v>0.15926362122765914</v>
      </c>
      <c r="C789">
        <v>0.54504561686146658</v>
      </c>
    </row>
    <row r="790" spans="1:3">
      <c r="A790" s="4" t="s">
        <v>1118</v>
      </c>
      <c r="B790">
        <v>0.53308311759372007</v>
      </c>
      <c r="C790">
        <v>0.9628949773445481</v>
      </c>
    </row>
    <row r="791" spans="1:3">
      <c r="A791" s="4" t="s">
        <v>1119</v>
      </c>
      <c r="B791">
        <v>0.26776243608408801</v>
      </c>
      <c r="C791">
        <v>0.83890314914429087</v>
      </c>
    </row>
    <row r="792" spans="1:3">
      <c r="A792" s="4" t="s">
        <v>1120</v>
      </c>
      <c r="B792">
        <v>0.43480779407139636</v>
      </c>
      <c r="C792">
        <v>0.45098980426196356</v>
      </c>
    </row>
    <row r="793" spans="1:3">
      <c r="A793" s="4" t="s">
        <v>1121</v>
      </c>
      <c r="B793">
        <v>0.80066988844968234</v>
      </c>
      <c r="C793">
        <v>0.61933331547563031</v>
      </c>
    </row>
    <row r="794" spans="1:3">
      <c r="A794" s="4" t="s">
        <v>1122</v>
      </c>
      <c r="B794">
        <v>6.6369174787446528E-2</v>
      </c>
      <c r="C794">
        <v>0.58759415249878311</v>
      </c>
    </row>
    <row r="795" spans="1:3">
      <c r="A795" s="4" t="s">
        <v>1123</v>
      </c>
      <c r="B795">
        <v>0.65424761867197445</v>
      </c>
      <c r="C795">
        <v>0.96402289279389819</v>
      </c>
    </row>
    <row r="796" spans="1:3">
      <c r="A796" s="4" t="s">
        <v>1124</v>
      </c>
      <c r="B796">
        <v>0.80567209365201353</v>
      </c>
      <c r="C796">
        <v>0.81782322538256358</v>
      </c>
    </row>
    <row r="797" spans="1:3">
      <c r="A797" s="4" t="s">
        <v>1125</v>
      </c>
      <c r="B797">
        <v>0.65215485814082008</v>
      </c>
      <c r="C797">
        <v>0.90088495433849181</v>
      </c>
    </row>
    <row r="798" spans="1:3">
      <c r="A798" s="4" t="s">
        <v>1126</v>
      </c>
      <c r="B798">
        <v>0.11622327344528016</v>
      </c>
      <c r="C798">
        <v>0.61983669705855071</v>
      </c>
    </row>
    <row r="799" spans="1:3">
      <c r="A799" s="4" t="s">
        <v>1127</v>
      </c>
      <c r="B799">
        <v>0.63297235439084787</v>
      </c>
      <c r="C799">
        <v>9.6613328972942725E-2</v>
      </c>
    </row>
    <row r="800" spans="1:3">
      <c r="A800" s="4" t="s">
        <v>1128</v>
      </c>
      <c r="B800">
        <v>0.48220303364563688</v>
      </c>
      <c r="C800">
        <v>0.90883454834301625</v>
      </c>
    </row>
    <row r="801" spans="1:3">
      <c r="A801" s="4" t="s">
        <v>1129</v>
      </c>
      <c r="B801">
        <v>3.614398542016195E-2</v>
      </c>
      <c r="C801">
        <v>0.82881883821316249</v>
      </c>
    </row>
    <row r="802" spans="1:3">
      <c r="A802" s="4" t="s">
        <v>1130</v>
      </c>
      <c r="B802">
        <v>8.885748901096735E-2</v>
      </c>
      <c r="C802">
        <v>0.71970576757458982</v>
      </c>
    </row>
    <row r="803" spans="1:3">
      <c r="A803" s="4" t="s">
        <v>1131</v>
      </c>
      <c r="B803">
        <v>9.8549530891905435E-2</v>
      </c>
      <c r="C803">
        <v>0.28975126341671109</v>
      </c>
    </row>
    <row r="804" spans="1:3">
      <c r="A804" s="4" t="s">
        <v>1132</v>
      </c>
      <c r="B804">
        <v>0.17927190095914125</v>
      </c>
      <c r="C804">
        <v>0.44533835201470873</v>
      </c>
    </row>
    <row r="805" spans="1:3">
      <c r="A805" s="4" t="s">
        <v>1133</v>
      </c>
      <c r="B805">
        <v>0.88817929855606392</v>
      </c>
      <c r="C805">
        <v>0.76668178016770105</v>
      </c>
    </row>
    <row r="806" spans="1:3">
      <c r="A806" s="4" t="s">
        <v>1134</v>
      </c>
      <c r="B806">
        <v>0.71096859623805631</v>
      </c>
      <c r="C806">
        <v>0.10779393050221719</v>
      </c>
    </row>
    <row r="807" spans="1:3">
      <c r="A807" s="4" t="s">
        <v>1135</v>
      </c>
      <c r="B807">
        <v>0.92188931395099538</v>
      </c>
      <c r="C807">
        <v>0.39734051021835903</v>
      </c>
    </row>
    <row r="808" spans="1:3">
      <c r="A808" s="4" t="s">
        <v>1136</v>
      </c>
      <c r="B808">
        <v>0.53440612319966374</v>
      </c>
      <c r="C808">
        <v>0.49599563091922338</v>
      </c>
    </row>
    <row r="809" spans="1:3">
      <c r="A809" s="4" t="s">
        <v>1137</v>
      </c>
      <c r="B809">
        <v>4.0974138083941014E-2</v>
      </c>
      <c r="C809">
        <v>8.3741947245999926E-3</v>
      </c>
    </row>
    <row r="810" spans="1:3">
      <c r="A810" s="4" t="s">
        <v>1138</v>
      </c>
      <c r="B810">
        <v>0.82033879369650076</v>
      </c>
      <c r="C810">
        <v>0.51627302993610047</v>
      </c>
    </row>
    <row r="811" spans="1:3">
      <c r="A811" s="4" t="s">
        <v>1139</v>
      </c>
      <c r="B811">
        <v>0.55130089087649814</v>
      </c>
      <c r="C811">
        <v>1.0609562421796892E-2</v>
      </c>
    </row>
    <row r="812" spans="1:3">
      <c r="A812" s="4" t="s">
        <v>1140</v>
      </c>
      <c r="B812">
        <v>0.874128531086934</v>
      </c>
      <c r="C812">
        <v>0.771053922333365</v>
      </c>
    </row>
    <row r="813" spans="1:3">
      <c r="A813" s="4" t="s">
        <v>1141</v>
      </c>
      <c r="B813">
        <v>0.37400751096747609</v>
      </c>
      <c r="C813">
        <v>0.44697802267135611</v>
      </c>
    </row>
    <row r="814" spans="1:3">
      <c r="A814" s="4" t="s">
        <v>1142</v>
      </c>
      <c r="B814">
        <v>0.79248399716543272</v>
      </c>
      <c r="C814">
        <v>0.2061870424764003</v>
      </c>
    </row>
    <row r="815" spans="1:3">
      <c r="A815" s="4" t="s">
        <v>1143</v>
      </c>
      <c r="B815">
        <v>9.8274625120251313E-2</v>
      </c>
      <c r="C815">
        <v>6.727766063144236E-2</v>
      </c>
    </row>
    <row r="816" spans="1:3">
      <c r="A816" s="4" t="s">
        <v>1144</v>
      </c>
      <c r="B816">
        <v>0.64173469207912925</v>
      </c>
      <c r="C816">
        <v>0.6488260096987416</v>
      </c>
    </row>
    <row r="817" spans="1:3">
      <c r="A817" s="4" t="s">
        <v>1145</v>
      </c>
      <c r="B817">
        <v>0.3794391911178262</v>
      </c>
      <c r="C817">
        <v>0.7385189713523026</v>
      </c>
    </row>
    <row r="818" spans="1:3">
      <c r="A818" s="4" t="s">
        <v>1146</v>
      </c>
      <c r="B818">
        <v>0.9666304541783981</v>
      </c>
      <c r="C818">
        <v>0.19549958279171087</v>
      </c>
    </row>
    <row r="819" spans="1:3">
      <c r="A819" s="4" t="s">
        <v>1147</v>
      </c>
      <c r="B819">
        <v>8.3725487047841884E-2</v>
      </c>
      <c r="C819">
        <v>0.5904208198274653</v>
      </c>
    </row>
    <row r="820" spans="1:3">
      <c r="A820" s="4" t="s">
        <v>1148</v>
      </c>
      <c r="B820">
        <v>0.47478947167254226</v>
      </c>
      <c r="C820">
        <v>0.70393874855468352</v>
      </c>
    </row>
    <row r="821" spans="1:3">
      <c r="A821" s="4" t="s">
        <v>1149</v>
      </c>
      <c r="B821">
        <v>0.94512682051998353</v>
      </c>
      <c r="C821">
        <v>4.269385763258704E-2</v>
      </c>
    </row>
    <row r="822" spans="1:3">
      <c r="A822" s="4" t="s">
        <v>1150</v>
      </c>
      <c r="B822">
        <v>0.68430141918927234</v>
      </c>
      <c r="C822">
        <v>9.2426803297527615E-2</v>
      </c>
    </row>
    <row r="823" spans="1:3">
      <c r="A823" s="4" t="s">
        <v>1151</v>
      </c>
      <c r="B823">
        <v>0.27047924049748739</v>
      </c>
      <c r="C823">
        <v>0.26406845442844629</v>
      </c>
    </row>
    <row r="824" spans="1:3">
      <c r="A824" s="4" t="s">
        <v>1152</v>
      </c>
      <c r="B824">
        <v>0.17062395275831954</v>
      </c>
      <c r="C824">
        <v>0.75688307320026094</v>
      </c>
    </row>
    <row r="825" spans="1:3">
      <c r="A825" s="4" t="s">
        <v>1153</v>
      </c>
      <c r="B825">
        <v>0.40552640305119358</v>
      </c>
      <c r="C825">
        <v>0.67259464911318079</v>
      </c>
    </row>
    <row r="826" spans="1:3">
      <c r="A826" s="4" t="s">
        <v>1154</v>
      </c>
      <c r="B826">
        <v>0.80379488749431049</v>
      </c>
      <c r="C826">
        <v>0.17858741857089655</v>
      </c>
    </row>
    <row r="827" spans="1:3">
      <c r="A827" s="4" t="s">
        <v>1155</v>
      </c>
      <c r="B827">
        <v>0.25778245124950661</v>
      </c>
      <c r="C827">
        <v>0.80256246726387792</v>
      </c>
    </row>
    <row r="828" spans="1:3">
      <c r="A828" s="4" t="s">
        <v>1156</v>
      </c>
      <c r="B828">
        <v>2.8114249476169029E-2</v>
      </c>
      <c r="C828">
        <v>0.71439663344663551</v>
      </c>
    </row>
    <row r="829" spans="1:3">
      <c r="A829" s="4" t="s">
        <v>1157</v>
      </c>
      <c r="B829">
        <v>0.16125737818536245</v>
      </c>
      <c r="C829">
        <v>0.23546023665696658</v>
      </c>
    </row>
    <row r="830" spans="1:3">
      <c r="A830" s="4" t="s">
        <v>1158</v>
      </c>
      <c r="B830">
        <v>0.80383365799197293</v>
      </c>
      <c r="C830">
        <v>0.63650065007403767</v>
      </c>
    </row>
    <row r="831" spans="1:3">
      <c r="A831" s="4" t="s">
        <v>1160</v>
      </c>
      <c r="B831">
        <v>0.76361783428850283</v>
      </c>
      <c r="C831">
        <v>0.32070979267571931</v>
      </c>
    </row>
    <row r="832" spans="1:3">
      <c r="A832" s="4" t="s">
        <v>1161</v>
      </c>
      <c r="B832">
        <v>0.30402327889306857</v>
      </c>
      <c r="C832">
        <v>0.72021008241260243</v>
      </c>
    </row>
    <row r="833" spans="1:3">
      <c r="A833" s="4" t="s">
        <v>1162</v>
      </c>
      <c r="B833">
        <v>0.41811328668874448</v>
      </c>
      <c r="C833">
        <v>9.6487407144916437E-2</v>
      </c>
    </row>
    <row r="834" spans="1:3">
      <c r="A834" s="4" t="s">
        <v>1163</v>
      </c>
      <c r="B834">
        <v>0.83966908799442763</v>
      </c>
      <c r="C834">
        <v>6.5963754752373149E-2</v>
      </c>
    </row>
    <row r="835" spans="1:3">
      <c r="A835" s="4" t="s">
        <v>1164</v>
      </c>
      <c r="B835">
        <v>0.77060586441923018</v>
      </c>
      <c r="C835">
        <v>0.16175944729814662</v>
      </c>
    </row>
    <row r="836" spans="1:3">
      <c r="A836" s="4" t="s">
        <v>1165</v>
      </c>
      <c r="B836">
        <v>0.77218667676958697</v>
      </c>
      <c r="C836">
        <v>0.38568848707630243</v>
      </c>
    </row>
    <row r="837" spans="1:3">
      <c r="A837" s="4" t="s">
        <v>1166</v>
      </c>
      <c r="B837">
        <v>0.84629978919554893</v>
      </c>
      <c r="C837">
        <v>0.24773217618227905</v>
      </c>
    </row>
    <row r="838" spans="1:3">
      <c r="A838" s="4" t="s">
        <v>1167</v>
      </c>
      <c r="B838">
        <v>0.36491960900669651</v>
      </c>
      <c r="C838">
        <v>0.68384010444310439</v>
      </c>
    </row>
    <row r="839" spans="1:3">
      <c r="A839" s="4" t="s">
        <v>1168</v>
      </c>
      <c r="B839">
        <v>0.96127417456884656</v>
      </c>
      <c r="C839">
        <v>0.89023575673754429</v>
      </c>
    </row>
    <row r="840" spans="1:3">
      <c r="A840" s="4" t="s">
        <v>1169</v>
      </c>
      <c r="B840">
        <v>0.62382431562261986</v>
      </c>
      <c r="C840">
        <v>0.11989891978886136</v>
      </c>
    </row>
    <row r="841" spans="1:3">
      <c r="A841" s="4" t="s">
        <v>1170</v>
      </c>
      <c r="B841">
        <v>0.21068071449263015</v>
      </c>
      <c r="C841">
        <v>0.91413239088024389</v>
      </c>
    </row>
    <row r="842" spans="1:3">
      <c r="A842" s="4" t="s">
        <v>1171</v>
      </c>
      <c r="B842">
        <v>0.18242543374257014</v>
      </c>
      <c r="C842">
        <v>0.85178909968015926</v>
      </c>
    </row>
    <row r="843" spans="1:3">
      <c r="A843" s="4" t="s">
        <v>1172</v>
      </c>
      <c r="B843">
        <v>0.11847577809523147</v>
      </c>
      <c r="C843">
        <v>0.40665871484433369</v>
      </c>
    </row>
    <row r="844" spans="1:3">
      <c r="A844" s="4" t="s">
        <v>1173</v>
      </c>
      <c r="B844">
        <v>0.19725854429192757</v>
      </c>
      <c r="C844">
        <v>0.8286356801111957</v>
      </c>
    </row>
    <row r="845" spans="1:3">
      <c r="A845" s="4" t="s">
        <v>1174</v>
      </c>
      <c r="B845">
        <v>0.27281383134667392</v>
      </c>
      <c r="C845">
        <v>0.47868369375557429</v>
      </c>
    </row>
    <row r="846" spans="1:3">
      <c r="A846" s="4" t="s">
        <v>1175</v>
      </c>
      <c r="B846">
        <v>3.7400590348485419E-2</v>
      </c>
      <c r="C846">
        <v>0.8264694287240375</v>
      </c>
    </row>
    <row r="847" spans="1:3">
      <c r="A847" s="4" t="s">
        <v>1176</v>
      </c>
      <c r="B847">
        <v>0.41673760218117106</v>
      </c>
      <c r="C847">
        <v>0.39118267441210453</v>
      </c>
    </row>
    <row r="848" spans="1:3">
      <c r="A848" s="4" t="s">
        <v>1177</v>
      </c>
      <c r="B848">
        <v>0.27532022723966554</v>
      </c>
      <c r="C848">
        <v>0.50193412322335507</v>
      </c>
    </row>
    <row r="849" spans="1:3">
      <c r="A849" s="4" t="s">
        <v>1178</v>
      </c>
      <c r="B849">
        <v>0.51555737088033249</v>
      </c>
      <c r="C849">
        <v>0.5587990053650379</v>
      </c>
    </row>
    <row r="850" spans="1:3">
      <c r="A850" s="4" t="s">
        <v>1179</v>
      </c>
      <c r="B850">
        <v>0.11616363214810299</v>
      </c>
      <c r="C850">
        <v>0.87674650091695894</v>
      </c>
    </row>
    <row r="851" spans="1:3">
      <c r="A851" s="4" t="s">
        <v>1180</v>
      </c>
      <c r="B851">
        <v>0.78032036118350645</v>
      </c>
      <c r="C851">
        <v>0.53318495929499732</v>
      </c>
    </row>
    <row r="852" spans="1:3">
      <c r="A852" s="4" t="s">
        <v>1181</v>
      </c>
      <c r="B852">
        <v>0.93872439569429156</v>
      </c>
      <c r="C852">
        <v>0.45960467092751012</v>
      </c>
    </row>
    <row r="853" spans="1:3">
      <c r="A853" s="4" t="s">
        <v>1182</v>
      </c>
      <c r="B853">
        <v>0.49102852394414453</v>
      </c>
      <c r="C853">
        <v>0.31588378808048001</v>
      </c>
    </row>
    <row r="854" spans="1:3">
      <c r="A854" s="4" t="s">
        <v>1183</v>
      </c>
      <c r="B854">
        <v>6.3728106724714184E-2</v>
      </c>
      <c r="C854">
        <v>0.16243561734590595</v>
      </c>
    </row>
    <row r="855" spans="1:3">
      <c r="A855" s="4" t="s">
        <v>1184</v>
      </c>
      <c r="B855">
        <v>0.73377101114788879</v>
      </c>
      <c r="C855">
        <v>0.2538353211073201</v>
      </c>
    </row>
    <row r="856" spans="1:3">
      <c r="A856" s="4" t="s">
        <v>1185</v>
      </c>
      <c r="B856">
        <v>0.21369601517333414</v>
      </c>
      <c r="C856">
        <v>0.2743180336480211</v>
      </c>
    </row>
    <row r="857" spans="1:3">
      <c r="A857" s="4" t="s">
        <v>1186</v>
      </c>
      <c r="B857">
        <v>0.84269536517378496</v>
      </c>
      <c r="C857">
        <v>0.33015761369981744</v>
      </c>
    </row>
    <row r="858" spans="1:3">
      <c r="A858" s="4" t="s">
        <v>1187</v>
      </c>
      <c r="B858">
        <v>0.38353416990711942</v>
      </c>
      <c r="C858">
        <v>1.9112102794737074E-2</v>
      </c>
    </row>
    <row r="859" spans="1:3">
      <c r="A859" s="4" t="s">
        <v>1188</v>
      </c>
      <c r="B859">
        <v>0.42074935825062143</v>
      </c>
      <c r="C859">
        <v>0.87867756972602618</v>
      </c>
    </row>
    <row r="860" spans="1:3">
      <c r="A860" s="4" t="s">
        <v>1189</v>
      </c>
      <c r="B860">
        <v>2.1277187493075056E-3</v>
      </c>
      <c r="C860">
        <v>0.6417728841735687</v>
      </c>
    </row>
    <row r="861" spans="1:3">
      <c r="A861" s="4" t="s">
        <v>1190</v>
      </c>
      <c r="B861">
        <v>0.30238325681612765</v>
      </c>
      <c r="C861">
        <v>0.62275370870393087</v>
      </c>
    </row>
    <row r="862" spans="1:3">
      <c r="A862" s="4" t="s">
        <v>1191</v>
      </c>
      <c r="B862">
        <v>0.33260267434526547</v>
      </c>
      <c r="C862">
        <v>0.54351949258138621</v>
      </c>
    </row>
    <row r="863" spans="1:3">
      <c r="A863" s="4" t="s">
        <v>1192</v>
      </c>
      <c r="B863">
        <v>0.71690969729978082</v>
      </c>
      <c r="C863">
        <v>0.46725472544313118</v>
      </c>
    </row>
    <row r="864" spans="1:3">
      <c r="A864" s="4" t="s">
        <v>1193</v>
      </c>
      <c r="B864">
        <v>3.2550405474031319E-2</v>
      </c>
      <c r="C864">
        <v>0.71747743622787641</v>
      </c>
    </row>
    <row r="865" spans="1:3">
      <c r="A865" s="4" t="s">
        <v>1194</v>
      </c>
      <c r="B865">
        <v>0.21297705735379746</v>
      </c>
      <c r="C865">
        <v>0.65712748414247313</v>
      </c>
    </row>
    <row r="866" spans="1:3">
      <c r="A866" s="4" t="s">
        <v>1195</v>
      </c>
      <c r="B866">
        <v>0.67539269355818965</v>
      </c>
      <c r="C866">
        <v>0.62410706531654836</v>
      </c>
    </row>
    <row r="867" spans="1:3">
      <c r="A867" s="4" t="s">
        <v>1196</v>
      </c>
      <c r="B867">
        <v>0.61261882208910146</v>
      </c>
      <c r="C867">
        <v>0.75680882082301959</v>
      </c>
    </row>
    <row r="868" spans="1:3">
      <c r="A868" s="4" t="s">
        <v>1197</v>
      </c>
      <c r="B868">
        <v>0.82019821804951254</v>
      </c>
      <c r="C868">
        <v>0.68967586314020102</v>
      </c>
    </row>
    <row r="869" spans="1:3">
      <c r="A869" s="4" t="s">
        <v>1198</v>
      </c>
      <c r="B869">
        <v>0.37760041897969043</v>
      </c>
      <c r="C869">
        <v>0.40180546318824972</v>
      </c>
    </row>
    <row r="870" spans="1:3">
      <c r="A870" s="4" t="s">
        <v>1199</v>
      </c>
      <c r="B870">
        <v>0.90964405700971973</v>
      </c>
      <c r="C870">
        <v>0.81122819515947819</v>
      </c>
    </row>
    <row r="871" spans="1:3">
      <c r="A871" s="4" t="s">
        <v>1200</v>
      </c>
      <c r="B871">
        <v>0.29129190213500356</v>
      </c>
      <c r="C871">
        <v>0.92708679696926621</v>
      </c>
    </row>
    <row r="872" spans="1:3">
      <c r="A872" s="4" t="s">
        <v>1201</v>
      </c>
      <c r="B872">
        <v>0.87444877680890698</v>
      </c>
      <c r="C872">
        <v>0.60795116616431466</v>
      </c>
    </row>
    <row r="873" spans="1:3">
      <c r="A873" s="4" t="s">
        <v>1202</v>
      </c>
      <c r="B873">
        <v>0.28605331268662482</v>
      </c>
      <c r="C873">
        <v>0.78650582941002611</v>
      </c>
    </row>
    <row r="874" spans="1:3">
      <c r="A874" s="4" t="s">
        <v>1203</v>
      </c>
      <c r="B874">
        <v>0.82748590924854049</v>
      </c>
      <c r="C874">
        <v>0.67153044952885144</v>
      </c>
    </row>
    <row r="875" spans="1:3">
      <c r="A875" s="4" t="s">
        <v>1204</v>
      </c>
      <c r="B875">
        <v>0.5791270236978654</v>
      </c>
      <c r="C875">
        <v>0.14328337638676358</v>
      </c>
    </row>
    <row r="876" spans="1:3">
      <c r="A876" s="4" t="s">
        <v>1205</v>
      </c>
      <c r="B876">
        <v>0.64192045976719792</v>
      </c>
      <c r="C876">
        <v>0.73703552457470078</v>
      </c>
    </row>
    <row r="877" spans="1:3">
      <c r="A877" s="4" t="s">
        <v>1206</v>
      </c>
      <c r="B877">
        <v>1.928914697998918E-2</v>
      </c>
      <c r="C877">
        <v>0.13366161392264742</v>
      </c>
    </row>
    <row r="878" spans="1:3">
      <c r="A878" s="4" t="s">
        <v>1207</v>
      </c>
      <c r="B878">
        <v>0.52509268240355977</v>
      </c>
      <c r="C878">
        <v>0.52106888349257507</v>
      </c>
    </row>
    <row r="879" spans="1:3">
      <c r="A879" s="4" t="s">
        <v>1208</v>
      </c>
      <c r="B879">
        <v>0.6920201950917253</v>
      </c>
      <c r="C879">
        <v>8.4152603012940919E-2</v>
      </c>
    </row>
    <row r="880" spans="1:3">
      <c r="A880" s="4" t="s">
        <v>1209</v>
      </c>
      <c r="B880">
        <v>0.92350735993595123</v>
      </c>
      <c r="C880">
        <v>0.95535920809746533</v>
      </c>
    </row>
    <row r="881" spans="1:3">
      <c r="A881" s="4" t="s">
        <v>1210</v>
      </c>
      <c r="B881">
        <v>0.38271274563841984</v>
      </c>
      <c r="C881">
        <v>0.39737830325786805</v>
      </c>
    </row>
    <row r="882" spans="1:3">
      <c r="A882" s="4" t="s">
        <v>1211</v>
      </c>
      <c r="B882">
        <v>0.22416860682989637</v>
      </c>
      <c r="C882">
        <v>0.68167368776249482</v>
      </c>
    </row>
    <row r="883" spans="1:3">
      <c r="A883" s="4" t="s">
        <v>1212</v>
      </c>
      <c r="B883">
        <v>0.45544160673293255</v>
      </c>
      <c r="C883">
        <v>0.91231895395560703</v>
      </c>
    </row>
    <row r="884" spans="1:3">
      <c r="A884" s="4" t="s">
        <v>1213</v>
      </c>
      <c r="B884">
        <v>0.75363373201352668</v>
      </c>
      <c r="C884">
        <v>0.96786989591797334</v>
      </c>
    </row>
    <row r="885" spans="1:3">
      <c r="A885" s="4" t="s">
        <v>1214</v>
      </c>
      <c r="B885">
        <v>6.9080259957729928E-2</v>
      </c>
      <c r="C885">
        <v>0.29185634222239631</v>
      </c>
    </row>
    <row r="886" spans="1:3">
      <c r="A886" s="4" t="s">
        <v>1215</v>
      </c>
      <c r="B886">
        <v>0.51854221625164698</v>
      </c>
      <c r="C886">
        <v>0.65510358936382074</v>
      </c>
    </row>
    <row r="887" spans="1:3">
      <c r="A887" s="4" t="s">
        <v>1216</v>
      </c>
      <c r="B887">
        <v>0.42305447654535522</v>
      </c>
      <c r="C887">
        <v>0.39381952724668678</v>
      </c>
    </row>
    <row r="888" spans="1:3">
      <c r="A888" s="4" t="s">
        <v>1217</v>
      </c>
      <c r="B888">
        <v>0.98000874590961806</v>
      </c>
      <c r="C888">
        <v>0.35265286442451849</v>
      </c>
    </row>
    <row r="889" spans="1:3">
      <c r="A889" s="4" t="s">
        <v>1218</v>
      </c>
      <c r="B889">
        <v>0.90178246716763688</v>
      </c>
      <c r="C889">
        <v>0.64131061906035314</v>
      </c>
    </row>
    <row r="890" spans="1:3">
      <c r="A890" s="4" t="s">
        <v>1219</v>
      </c>
      <c r="B890">
        <v>0.90915187533920483</v>
      </c>
      <c r="C890">
        <v>0.85951600544302709</v>
      </c>
    </row>
    <row r="891" spans="1:3">
      <c r="A891" s="4" t="s">
        <v>1220</v>
      </c>
      <c r="B891">
        <v>0.569858142890595</v>
      </c>
      <c r="C891">
        <v>0.12390833680925584</v>
      </c>
    </row>
    <row r="892" spans="1:3">
      <c r="A892" s="4" t="s">
        <v>1221</v>
      </c>
      <c r="B892">
        <v>3.2163128247504669E-2</v>
      </c>
      <c r="C892">
        <v>0.71088396988642499</v>
      </c>
    </row>
    <row r="893" spans="1:3">
      <c r="A893" s="4" t="s">
        <v>1222</v>
      </c>
      <c r="B893">
        <v>0.45929258261057804</v>
      </c>
      <c r="C893">
        <v>0.53341760835232654</v>
      </c>
    </row>
    <row r="894" spans="1:3">
      <c r="A894" s="4" t="s">
        <v>1223</v>
      </c>
      <c r="B894">
        <v>0.74070359980277589</v>
      </c>
      <c r="C894">
        <v>0.82278546104275641</v>
      </c>
    </row>
    <row r="895" spans="1:3">
      <c r="A895" s="4" t="s">
        <v>1224</v>
      </c>
      <c r="B895">
        <v>0.48563590862636918</v>
      </c>
      <c r="C895">
        <v>6.615403268262654E-2</v>
      </c>
    </row>
    <row r="896" spans="1:3">
      <c r="A896" s="4" t="s">
        <v>1225</v>
      </c>
      <c r="B896">
        <v>0.61704862106159442</v>
      </c>
      <c r="C896">
        <v>0.43964628310666098</v>
      </c>
    </row>
    <row r="897" spans="1:3">
      <c r="A897" s="4" t="s">
        <v>1226</v>
      </c>
      <c r="B897">
        <v>0.6315599107122869</v>
      </c>
      <c r="C897">
        <v>0.10832147665726055</v>
      </c>
    </row>
    <row r="898" spans="1:3">
      <c r="A898" s="4" t="s">
        <v>1227</v>
      </c>
      <c r="B898">
        <v>0.90328274083224613</v>
      </c>
      <c r="C898">
        <v>0.97720130856038856</v>
      </c>
    </row>
    <row r="899" spans="1:3">
      <c r="A899" s="4" t="s">
        <v>1228</v>
      </c>
      <c r="B899">
        <v>0.24448975294692743</v>
      </c>
      <c r="C899">
        <v>0.86186251728714558</v>
      </c>
    </row>
    <row r="900" spans="1:3">
      <c r="A900" s="4" t="s">
        <v>1229</v>
      </c>
      <c r="B900">
        <v>0.32998187608654617</v>
      </c>
      <c r="C900">
        <v>0.89714174345381703</v>
      </c>
    </row>
    <row r="901" spans="1:3">
      <c r="A901" s="4" t="s">
        <v>1230</v>
      </c>
      <c r="B901">
        <v>0.90913046978400203</v>
      </c>
      <c r="C901">
        <v>6.5230787454253925E-2</v>
      </c>
    </row>
    <row r="902" spans="1:3">
      <c r="A902" s="4" t="s">
        <v>1231</v>
      </c>
      <c r="B902">
        <v>0.91220015576453395</v>
      </c>
      <c r="C902">
        <v>0.45007617776241526</v>
      </c>
    </row>
    <row r="903" spans="1:3">
      <c r="A903" s="4" t="s">
        <v>1232</v>
      </c>
      <c r="B903">
        <v>0.37624230284995452</v>
      </c>
      <c r="C903">
        <v>0.61685532128804055</v>
      </c>
    </row>
    <row r="904" spans="1:3">
      <c r="A904" s="4" t="s">
        <v>1233</v>
      </c>
      <c r="B904">
        <v>0.41921369150380783</v>
      </c>
      <c r="C904">
        <v>0.9798291736012682</v>
      </c>
    </row>
    <row r="905" spans="1:3">
      <c r="A905" s="4" t="s">
        <v>1234</v>
      </c>
      <c r="B905">
        <v>0.45577601254353017</v>
      </c>
      <c r="C905">
        <v>0.21863661120160971</v>
      </c>
    </row>
    <row r="906" spans="1:3">
      <c r="A906" s="4" t="s">
        <v>1235</v>
      </c>
      <c r="B906">
        <v>0.2293549061951613</v>
      </c>
      <c r="C906">
        <v>0.4947962462253459</v>
      </c>
    </row>
    <row r="907" spans="1:3">
      <c r="A907" s="4" t="s">
        <v>1236</v>
      </c>
      <c r="B907">
        <v>0.61548806912511667</v>
      </c>
      <c r="C907">
        <v>0.12263526199403774</v>
      </c>
    </row>
    <row r="908" spans="1:3">
      <c r="A908" s="4" t="s">
        <v>1237</v>
      </c>
      <c r="B908">
        <v>0.19240500837618213</v>
      </c>
      <c r="C908">
        <v>0.38101965729992404</v>
      </c>
    </row>
    <row r="909" spans="1:3">
      <c r="A909" s="4" t="s">
        <v>1238</v>
      </c>
      <c r="B909">
        <v>0.2654124954386472</v>
      </c>
      <c r="C909">
        <v>0.68618344610221238</v>
      </c>
    </row>
    <row r="910" spans="1:3">
      <c r="A910" s="4" t="s">
        <v>1239</v>
      </c>
      <c r="B910">
        <v>0.93939397875530406</v>
      </c>
      <c r="C910">
        <v>0.45684464731657815</v>
      </c>
    </row>
    <row r="911" spans="1:3">
      <c r="A911" s="4" t="s">
        <v>1240</v>
      </c>
      <c r="B911">
        <v>0.35407464418250867</v>
      </c>
      <c r="C911">
        <v>0.718970568225058</v>
      </c>
    </row>
    <row r="912" spans="1:3">
      <c r="A912" s="4" t="s">
        <v>1241</v>
      </c>
      <c r="B912">
        <v>0.8032909983193518</v>
      </c>
      <c r="C912">
        <v>5.0460867381545205E-2</v>
      </c>
    </row>
    <row r="913" spans="1:3">
      <c r="A913" s="4" t="s">
        <v>1242</v>
      </c>
      <c r="B913">
        <v>0.95408951551760612</v>
      </c>
      <c r="C913">
        <v>0.54022432908727802</v>
      </c>
    </row>
    <row r="914" spans="1:3">
      <c r="A914" s="4" t="s">
        <v>1243</v>
      </c>
      <c r="B914">
        <v>0.1439508090007362</v>
      </c>
      <c r="C914">
        <v>0.41932944086208412</v>
      </c>
    </row>
    <row r="915" spans="1:3">
      <c r="A915" s="4" t="s">
        <v>1245</v>
      </c>
      <c r="B915">
        <v>0.97279544193306378</v>
      </c>
      <c r="C915">
        <v>0.25492874871554938</v>
      </c>
    </row>
    <row r="916" spans="1:3">
      <c r="A916" s="4" t="s">
        <v>1246</v>
      </c>
      <c r="B916">
        <v>0.40681419025439625</v>
      </c>
      <c r="C916">
        <v>0.62444121965915866</v>
      </c>
    </row>
    <row r="917" spans="1:3">
      <c r="A917" s="4" t="s">
        <v>1248</v>
      </c>
      <c r="B917">
        <v>0.98783153696223924</v>
      </c>
      <c r="C917">
        <v>5.0912520349120083E-3</v>
      </c>
    </row>
    <row r="918" spans="1:3">
      <c r="A918" s="4" t="s">
        <v>1249</v>
      </c>
      <c r="B918">
        <v>0.68724363262515165</v>
      </c>
      <c r="C918">
        <v>0.92254691972196168</v>
      </c>
    </row>
    <row r="919" spans="1:3">
      <c r="A919" s="4" t="s">
        <v>1250</v>
      </c>
      <c r="B919">
        <v>0.47807502721647332</v>
      </c>
      <c r="C919">
        <v>0.85539123152557306</v>
      </c>
    </row>
    <row r="920" spans="1:3">
      <c r="A920" s="4" t="s">
        <v>1251</v>
      </c>
      <c r="B920">
        <v>0.92100833286868333</v>
      </c>
      <c r="C920">
        <v>0.8459455069767795</v>
      </c>
    </row>
    <row r="921" spans="1:3">
      <c r="A921" s="4" t="s">
        <v>1252</v>
      </c>
      <c r="B921">
        <v>0.39711270169990431</v>
      </c>
      <c r="C921">
        <v>0.53211210627332806</v>
      </c>
    </row>
    <row r="922" spans="1:3">
      <c r="A922" s="4" t="s">
        <v>1253</v>
      </c>
      <c r="B922">
        <v>7.6314900551892384E-2</v>
      </c>
      <c r="C922">
        <v>0.40211213190611972</v>
      </c>
    </row>
    <row r="923" spans="1:3">
      <c r="A923" s="4" t="s">
        <v>1254</v>
      </c>
      <c r="B923">
        <v>0.11942839892183899</v>
      </c>
      <c r="C923">
        <v>0.4500805209127785</v>
      </c>
    </row>
    <row r="924" spans="1:3">
      <c r="A924" s="4" t="s">
        <v>1255</v>
      </c>
      <c r="B924">
        <v>0.88391376926581311</v>
      </c>
      <c r="C924">
        <v>0.24439282201974211</v>
      </c>
    </row>
    <row r="925" spans="1:3">
      <c r="A925" s="4" t="s">
        <v>1256</v>
      </c>
      <c r="B925">
        <v>0.27874596425337406</v>
      </c>
      <c r="C925">
        <v>0.33440541194619233</v>
      </c>
    </row>
    <row r="926" spans="1:3">
      <c r="A926" s="4" t="s">
        <v>1257</v>
      </c>
      <c r="B926">
        <v>0.70919310249153344</v>
      </c>
      <c r="C926">
        <v>0.24018735419824322</v>
      </c>
    </row>
    <row r="927" spans="1:3">
      <c r="A927" s="4" t="s">
        <v>1258</v>
      </c>
      <c r="B927">
        <v>0.913475549968088</v>
      </c>
      <c r="C927">
        <v>0.27213051915777264</v>
      </c>
    </row>
    <row r="928" spans="1:3">
      <c r="A928" s="4" t="s">
        <v>1259</v>
      </c>
      <c r="B928">
        <v>0.14380596827793191</v>
      </c>
      <c r="C928">
        <v>0.5944885050942369</v>
      </c>
    </row>
    <row r="929" spans="1:3">
      <c r="A929" s="4" t="s">
        <v>1260</v>
      </c>
      <c r="B929">
        <v>0.63596820368389084</v>
      </c>
      <c r="C929">
        <v>0.21348440546723635</v>
      </c>
    </row>
    <row r="930" spans="1:3">
      <c r="A930" s="4" t="s">
        <v>1261</v>
      </c>
      <c r="B930">
        <v>0.77425819826645115</v>
      </c>
      <c r="C930">
        <v>0.57433994243488951</v>
      </c>
    </row>
    <row r="931" spans="1:3">
      <c r="A931" s="4" t="s">
        <v>1262</v>
      </c>
      <c r="B931">
        <v>0.25029227340860249</v>
      </c>
      <c r="C931">
        <v>0.78323175234544162</v>
      </c>
    </row>
    <row r="932" spans="1:3">
      <c r="A932" s="4" t="s">
        <v>1263</v>
      </c>
      <c r="B932">
        <v>0.37101819008677228</v>
      </c>
      <c r="C932">
        <v>0.92372088823445342</v>
      </c>
    </row>
    <row r="933" spans="1:3">
      <c r="A933" s="4" t="s">
        <v>1264</v>
      </c>
      <c r="B933">
        <v>0.35750220924867515</v>
      </c>
      <c r="C933">
        <v>0.75970103383644438</v>
      </c>
    </row>
    <row r="934" spans="1:3">
      <c r="A934" s="4" t="s">
        <v>1265</v>
      </c>
      <c r="B934">
        <v>0.43409190463227709</v>
      </c>
      <c r="C934">
        <v>0.25856104691650372</v>
      </c>
    </row>
    <row r="935" spans="1:3">
      <c r="A935" s="4" t="s">
        <v>1266</v>
      </c>
      <c r="B935">
        <v>7.8787985974131391E-3</v>
      </c>
      <c r="C935">
        <v>0.73238242326620773</v>
      </c>
    </row>
    <row r="936" spans="1:3">
      <c r="A936" s="4" t="s">
        <v>1267</v>
      </c>
      <c r="B936">
        <v>0.62963969965873712</v>
      </c>
      <c r="C936">
        <v>8.803443028489244E-2</v>
      </c>
    </row>
    <row r="937" spans="1:3">
      <c r="A937" s="4" t="s">
        <v>1268</v>
      </c>
      <c r="B937">
        <v>0.38637718517753072</v>
      </c>
      <c r="C937">
        <v>0.25856194313502145</v>
      </c>
    </row>
    <row r="938" spans="1:3">
      <c r="A938" s="4" t="s">
        <v>1269</v>
      </c>
      <c r="B938">
        <v>0.15709407415026577</v>
      </c>
      <c r="C938">
        <v>0.62097594009436918</v>
      </c>
    </row>
    <row r="939" spans="1:3">
      <c r="A939" s="4" t="s">
        <v>1270</v>
      </c>
      <c r="B939">
        <v>0.85052724903315158</v>
      </c>
      <c r="C939">
        <v>0.30527671006481771</v>
      </c>
    </row>
    <row r="940" spans="1:3">
      <c r="A940" s="4" t="s">
        <v>1271</v>
      </c>
      <c r="B940">
        <v>0.4973706024979313</v>
      </c>
      <c r="C940">
        <v>0.18521027508657051</v>
      </c>
    </row>
    <row r="941" spans="1:3">
      <c r="A941" s="4" t="s">
        <v>1272</v>
      </c>
      <c r="B941">
        <v>0.37928851472764302</v>
      </c>
      <c r="C941">
        <v>0.88494701742202764</v>
      </c>
    </row>
    <row r="942" spans="1:3">
      <c r="A942" s="4" t="s">
        <v>1273</v>
      </c>
      <c r="B942">
        <v>0.31014649579686682</v>
      </c>
      <c r="C942">
        <v>0.91277761637363486</v>
      </c>
    </row>
    <row r="943" spans="1:3">
      <c r="A943" s="4" t="s">
        <v>1274</v>
      </c>
      <c r="B943">
        <v>0.63686934935591766</v>
      </c>
      <c r="C943">
        <v>0.57136162868141493</v>
      </c>
    </row>
    <row r="944" spans="1:3">
      <c r="A944" s="4" t="s">
        <v>1275</v>
      </c>
      <c r="B944">
        <v>0.4718149322892965</v>
      </c>
      <c r="C944">
        <v>0.32548580506293667</v>
      </c>
    </row>
    <row r="945" spans="1:3">
      <c r="A945" s="4" t="s">
        <v>1277</v>
      </c>
      <c r="B945">
        <v>0.40727867479037094</v>
      </c>
      <c r="C945">
        <v>1.7262115765629082E-2</v>
      </c>
    </row>
    <row r="946" spans="1:3">
      <c r="A946" s="4" t="s">
        <v>1279</v>
      </c>
      <c r="B946">
        <v>0.37560525700698155</v>
      </c>
      <c r="C946">
        <v>0.59291488056301322</v>
      </c>
    </row>
    <row r="947" spans="1:3">
      <c r="A947" s="4" t="s">
        <v>1281</v>
      </c>
      <c r="B947">
        <v>0.11338549977312773</v>
      </c>
      <c r="C947">
        <v>0.68559339342475389</v>
      </c>
    </row>
    <row r="948" spans="1:3">
      <c r="A948" s="4" t="s">
        <v>1283</v>
      </c>
      <c r="B948">
        <v>0.65149265515382004</v>
      </c>
      <c r="C948">
        <v>0.52894385725577664</v>
      </c>
    </row>
    <row r="949" spans="1:3">
      <c r="A949" s="4" t="s">
        <v>1284</v>
      </c>
      <c r="B949">
        <v>0.49851989964810017</v>
      </c>
      <c r="C949">
        <v>0.75355706282075208</v>
      </c>
    </row>
    <row r="950" spans="1:3">
      <c r="A950" s="4" t="s">
        <v>1285</v>
      </c>
      <c r="B950">
        <v>0.40590300428777382</v>
      </c>
      <c r="C950">
        <v>0.84306595151193997</v>
      </c>
    </row>
    <row r="951" spans="1:3">
      <c r="A951" s="4" t="s">
        <v>1286</v>
      </c>
      <c r="B951">
        <v>0.31915659323543488</v>
      </c>
      <c r="C951">
        <v>0.55192495880075854</v>
      </c>
    </row>
    <row r="952" spans="1:3">
      <c r="A952" s="4" t="s">
        <v>1287</v>
      </c>
      <c r="B952">
        <v>0.92985236164900487</v>
      </c>
      <c r="C952">
        <v>0.76920352428421168</v>
      </c>
    </row>
    <row r="953" spans="1:3">
      <c r="A953" s="4" t="s">
        <v>1288</v>
      </c>
      <c r="B953">
        <v>7.3980298890442109E-2</v>
      </c>
      <c r="C953">
        <v>0.96164044382854252</v>
      </c>
    </row>
    <row r="954" spans="1:3">
      <c r="A954" s="4" t="s">
        <v>1289</v>
      </c>
      <c r="B954">
        <v>0.57904223464893734</v>
      </c>
      <c r="C954">
        <v>0.95742892412565894</v>
      </c>
    </row>
    <row r="955" spans="1:3">
      <c r="A955" s="4" t="s">
        <v>1290</v>
      </c>
      <c r="B955">
        <v>0.37763964148472207</v>
      </c>
      <c r="C955">
        <v>0.90555556517757219</v>
      </c>
    </row>
    <row r="956" spans="1:3">
      <c r="A956" s="4" t="s">
        <v>1291</v>
      </c>
      <c r="B956">
        <v>0.19056564651269792</v>
      </c>
      <c r="C956">
        <v>0.43294334883809782</v>
      </c>
    </row>
    <row r="957" spans="1:3">
      <c r="A957" s="4" t="s">
        <v>1293</v>
      </c>
      <c r="B957">
        <v>0.57675446767210048</v>
      </c>
      <c r="C957">
        <v>0.44522189437096926</v>
      </c>
    </row>
    <row r="958" spans="1:3">
      <c r="A958" s="4" t="s">
        <v>1294</v>
      </c>
      <c r="B958">
        <v>0.96826108164615654</v>
      </c>
      <c r="C958">
        <v>0.50186057078444024</v>
      </c>
    </row>
    <row r="959" spans="1:3">
      <c r="A959" s="4" t="s">
        <v>1295</v>
      </c>
      <c r="B959">
        <v>0.60124877155977752</v>
      </c>
      <c r="C959">
        <v>2.097393415740112E-2</v>
      </c>
    </row>
    <row r="960" spans="1:3">
      <c r="A960" s="4" t="s">
        <v>1296</v>
      </c>
      <c r="B960">
        <v>0.24238452260036936</v>
      </c>
      <c r="C960">
        <v>0.71478823068190633</v>
      </c>
    </row>
    <row r="961" spans="1:3">
      <c r="A961" s="4" t="s">
        <v>1297</v>
      </c>
      <c r="B961">
        <v>0.84584001865020952</v>
      </c>
      <c r="C961">
        <v>5.8113726328613557E-2</v>
      </c>
    </row>
    <row r="962" spans="1:3">
      <c r="A962" s="4" t="s">
        <v>1298</v>
      </c>
      <c r="B962">
        <v>0.88915263142611656</v>
      </c>
      <c r="C962">
        <v>0.38689429636617256</v>
      </c>
    </row>
    <row r="963" spans="1:3">
      <c r="A963" s="4" t="s">
        <v>1299</v>
      </c>
      <c r="B963">
        <v>8.4522442814812582E-2</v>
      </c>
      <c r="C963">
        <v>0.50282595858803825</v>
      </c>
    </row>
    <row r="964" spans="1:3">
      <c r="A964" s="4" t="s">
        <v>1300</v>
      </c>
      <c r="B964">
        <v>0.48184289136568392</v>
      </c>
      <c r="C964">
        <v>0.7170915178820626</v>
      </c>
    </row>
    <row r="965" spans="1:3">
      <c r="A965" s="4" t="s">
        <v>1301</v>
      </c>
      <c r="B965">
        <v>3.5140902420111697E-2</v>
      </c>
      <c r="C965">
        <v>0.84852282624414666</v>
      </c>
    </row>
    <row r="966" spans="1:3">
      <c r="A966" s="4" t="s">
        <v>1302</v>
      </c>
      <c r="B966">
        <v>0.43751909100876873</v>
      </c>
      <c r="C966">
        <v>0.24916892906421328</v>
      </c>
    </row>
    <row r="967" spans="1:3">
      <c r="A967" s="4" t="s">
        <v>1303</v>
      </c>
      <c r="B967">
        <v>0.21165842368468957</v>
      </c>
      <c r="C967">
        <v>0.86663860013959493</v>
      </c>
    </row>
    <row r="968" spans="1:3">
      <c r="A968" s="4" t="s">
        <v>1304</v>
      </c>
      <c r="B968">
        <v>0.52208384101754868</v>
      </c>
      <c r="C968">
        <v>0.27414314674840845</v>
      </c>
    </row>
    <row r="969" spans="1:3">
      <c r="A969" s="4" t="s">
        <v>1305</v>
      </c>
      <c r="B969">
        <v>0.12847938537163228</v>
      </c>
      <c r="C969">
        <v>0.56546403424018465</v>
      </c>
    </row>
    <row r="970" spans="1:3">
      <c r="A970" s="4" t="s">
        <v>1306</v>
      </c>
      <c r="B970">
        <v>8.1242149669011554E-2</v>
      </c>
      <c r="C970">
        <v>0.78579934746425328</v>
      </c>
    </row>
    <row r="971" spans="1:3">
      <c r="A971" s="4" t="s">
        <v>1307</v>
      </c>
      <c r="B971">
        <v>0.75419775823163371</v>
      </c>
      <c r="C971">
        <v>0.86643072762062001</v>
      </c>
    </row>
    <row r="972" spans="1:3">
      <c r="A972" s="4" t="s">
        <v>1308</v>
      </c>
      <c r="B972">
        <v>0.27609329551457851</v>
      </c>
      <c r="C972">
        <v>0.77033553317076409</v>
      </c>
    </row>
    <row r="973" spans="1:3">
      <c r="A973" s="4" t="s">
        <v>1310</v>
      </c>
      <c r="B973">
        <v>0.35139723140985646</v>
      </c>
      <c r="C973">
        <v>0.10932649848756815</v>
      </c>
    </row>
    <row r="974" spans="1:3">
      <c r="A974" s="4" t="s">
        <v>1311</v>
      </c>
      <c r="B974">
        <v>0.41945057998200963</v>
      </c>
      <c r="C974">
        <v>0.93622017158666315</v>
      </c>
    </row>
    <row r="975" spans="1:3">
      <c r="A975" s="4" t="s">
        <v>1312</v>
      </c>
      <c r="B975">
        <v>0.48463879232071561</v>
      </c>
      <c r="C975">
        <v>0.77624261640971248</v>
      </c>
    </row>
    <row r="976" spans="1:3">
      <c r="A976" s="4" t="s">
        <v>1313</v>
      </c>
      <c r="B976">
        <v>0.23262191219003636</v>
      </c>
      <c r="C976">
        <v>0.47181801278602786</v>
      </c>
    </row>
    <row r="977" spans="1:3">
      <c r="A977" s="4" t="s">
        <v>1314</v>
      </c>
      <c r="B977">
        <v>3.05279341107213E-2</v>
      </c>
      <c r="C977">
        <v>0.758624116515208</v>
      </c>
    </row>
    <row r="978" spans="1:3">
      <c r="A978" s="4" t="s">
        <v>1315</v>
      </c>
      <c r="B978">
        <v>0.47226653115302164</v>
      </c>
      <c r="C978">
        <v>5.603398774465429E-2</v>
      </c>
    </row>
    <row r="979" spans="1:3">
      <c r="A979" s="4" t="s">
        <v>1316</v>
      </c>
      <c r="B979">
        <v>0.48176272042687796</v>
      </c>
      <c r="C979">
        <v>8.2615117848291231E-2</v>
      </c>
    </row>
    <row r="980" spans="1:3">
      <c r="A980" s="4" t="s">
        <v>1317</v>
      </c>
      <c r="B980">
        <v>0.91307617585127976</v>
      </c>
      <c r="C980">
        <v>0.14117149540388851</v>
      </c>
    </row>
    <row r="981" spans="1:3">
      <c r="A981" s="4" t="s">
        <v>1318</v>
      </c>
      <c r="B981">
        <v>0.70132082142691077</v>
      </c>
      <c r="C981">
        <v>0.25496101446516128</v>
      </c>
    </row>
    <row r="982" spans="1:3">
      <c r="A982" s="4" t="s">
        <v>1319</v>
      </c>
      <c r="B982">
        <v>0.11441177726279672</v>
      </c>
      <c r="C982">
        <v>0.47739505925324144</v>
      </c>
    </row>
    <row r="983" spans="1:3">
      <c r="A983" s="4" t="s">
        <v>1320</v>
      </c>
      <c r="B983">
        <v>0.55345176017369691</v>
      </c>
      <c r="C983">
        <v>0.29504964527592004</v>
      </c>
    </row>
    <row r="984" spans="1:3">
      <c r="A984" s="4" t="s">
        <v>1321</v>
      </c>
      <c r="B984">
        <v>0.74765984953929487</v>
      </c>
      <c r="C984">
        <v>0.95463428758878066</v>
      </c>
    </row>
    <row r="985" spans="1:3">
      <c r="A985" s="4" t="s">
        <v>1322</v>
      </c>
      <c r="B985">
        <v>0.5148986634475321</v>
      </c>
      <c r="C985">
        <v>7.8244121807813927E-2</v>
      </c>
    </row>
    <row r="986" spans="1:3">
      <c r="A986" s="4" t="s">
        <v>1324</v>
      </c>
      <c r="B986">
        <v>0.51595485895934734</v>
      </c>
      <c r="C986">
        <v>0.10046010459804799</v>
      </c>
    </row>
    <row r="987" spans="1:3">
      <c r="A987" s="4" t="s">
        <v>1326</v>
      </c>
      <c r="B987">
        <v>0.4527812442432958</v>
      </c>
      <c r="C987">
        <v>0.83148054434739771</v>
      </c>
    </row>
    <row r="988" spans="1:3">
      <c r="A988" s="4" t="s">
        <v>1328</v>
      </c>
      <c r="B988">
        <v>0.85904742269634304</v>
      </c>
      <c r="C988">
        <v>0.9914104135500299</v>
      </c>
    </row>
    <row r="989" spans="1:3">
      <c r="A989" s="4" t="s">
        <v>1330</v>
      </c>
      <c r="B989">
        <v>0.24482962767879857</v>
      </c>
      <c r="C989">
        <v>0.49417306991451715</v>
      </c>
    </row>
    <row r="990" spans="1:3">
      <c r="A990" s="4" t="s">
        <v>1331</v>
      </c>
      <c r="B990">
        <v>0.70348074630561075</v>
      </c>
      <c r="C990">
        <v>0.91043708764835973</v>
      </c>
    </row>
    <row r="991" spans="1:3">
      <c r="A991" s="4" t="s">
        <v>1332</v>
      </c>
      <c r="B991">
        <v>0.81316690812095882</v>
      </c>
      <c r="C991">
        <v>0.18579080804849613</v>
      </c>
    </row>
    <row r="992" spans="1:3">
      <c r="A992" s="4" t="s">
        <v>1333</v>
      </c>
      <c r="B992">
        <v>0.49187018793607917</v>
      </c>
      <c r="C992">
        <v>0.81459178311859071</v>
      </c>
    </row>
    <row r="993" spans="1:3">
      <c r="A993" s="4" t="s">
        <v>1334</v>
      </c>
      <c r="B993">
        <v>0.44459514529397548</v>
      </c>
      <c r="C993">
        <v>0.20603949435429625</v>
      </c>
    </row>
    <row r="994" spans="1:3">
      <c r="A994" s="4" t="s">
        <v>1336</v>
      </c>
      <c r="B994">
        <v>0.60496411777599568</v>
      </c>
      <c r="C994">
        <v>0.56476344506127629</v>
      </c>
    </row>
    <row r="995" spans="1:3">
      <c r="A995" s="4" t="s">
        <v>1337</v>
      </c>
      <c r="B995">
        <v>0.9783486409621166</v>
      </c>
      <c r="C995">
        <v>0.83440263699432948</v>
      </c>
    </row>
    <row r="996" spans="1:3">
      <c r="A996" s="4" t="s">
        <v>1338</v>
      </c>
      <c r="B996">
        <v>7.6296877736811819E-2</v>
      </c>
      <c r="C996">
        <v>0.91322530599432672</v>
      </c>
    </row>
    <row r="997" spans="1:3">
      <c r="A997" s="4" t="s">
        <v>1339</v>
      </c>
      <c r="B997">
        <v>0.55653477868897239</v>
      </c>
      <c r="C997">
        <v>0.69286655790784313</v>
      </c>
    </row>
    <row r="998" spans="1:3">
      <c r="A998" s="4" t="s">
        <v>1340</v>
      </c>
      <c r="B998">
        <v>0.19162735412010679</v>
      </c>
      <c r="C998">
        <v>0.44494498603400912</v>
      </c>
    </row>
    <row r="999" spans="1:3">
      <c r="A999" s="4" t="s">
        <v>1341</v>
      </c>
      <c r="B999">
        <v>0.15299179178073907</v>
      </c>
      <c r="C999">
        <v>0.5889737234708543</v>
      </c>
    </row>
    <row r="1000" spans="1:3">
      <c r="A1000" s="4" t="s">
        <v>1342</v>
      </c>
      <c r="B1000">
        <v>0.16398964871445376</v>
      </c>
      <c r="C1000">
        <v>2.5056293591651735E-2</v>
      </c>
    </row>
    <row r="1001" spans="1:3">
      <c r="A1001" s="4" t="s">
        <v>1343</v>
      </c>
      <c r="B1001">
        <v>2.3049467527322953E-2</v>
      </c>
      <c r="C1001">
        <v>0.56592003655793632</v>
      </c>
    </row>
    <row r="1002" spans="1:3">
      <c r="A1002" s="4" t="s">
        <v>1344</v>
      </c>
      <c r="B1002">
        <v>0.58006493068250997</v>
      </c>
      <c r="C1002">
        <v>0.81758664368201683</v>
      </c>
    </row>
    <row r="1003" spans="1:3">
      <c r="A1003" s="4" t="s">
        <v>1345</v>
      </c>
      <c r="B1003">
        <v>0.54968760372061221</v>
      </c>
      <c r="C1003">
        <v>0.35223091626567171</v>
      </c>
    </row>
    <row r="1004" spans="1:3">
      <c r="A1004" s="4" t="s">
        <v>1346</v>
      </c>
      <c r="B1004">
        <v>0.724716815804613</v>
      </c>
      <c r="C1004">
        <v>0.60947947863548435</v>
      </c>
    </row>
    <row r="1005" spans="1:3">
      <c r="A1005" s="4" t="s">
        <v>1347</v>
      </c>
      <c r="B1005">
        <v>0.70084422125919588</v>
      </c>
      <c r="C1005">
        <v>0.5256223144407195</v>
      </c>
    </row>
    <row r="1006" spans="1:3">
      <c r="A1006" s="4" t="s">
        <v>1348</v>
      </c>
      <c r="B1006">
        <v>0.20791480770793014</v>
      </c>
      <c r="C1006">
        <v>0.99914638025524893</v>
      </c>
    </row>
    <row r="1007" spans="1:3">
      <c r="A1007" s="4" t="s">
        <v>1350</v>
      </c>
      <c r="B1007">
        <v>0.45813356313472609</v>
      </c>
      <c r="C1007">
        <v>0.48397237571663265</v>
      </c>
    </row>
    <row r="1009" spans="1:3">
      <c r="A1009" s="7" t="s">
        <v>1351</v>
      </c>
      <c r="B1009" s="1">
        <f t="shared" ref="B1009:C1009" si="0">AVERAGE( B8:B1007 )</f>
        <v>0.49272549770491253</v>
      </c>
      <c r="C1009" s="1">
        <f t="shared" si="0"/>
        <v>0.50758138953964715</v>
      </c>
    </row>
    <row r="1010" spans="1:3">
      <c r="A1010" s="7" t="s">
        <v>1356</v>
      </c>
      <c r="B1010" s="1">
        <f t="shared" ref="B1010:C1010" si="1">PERCENTILE( B8:B1007, 0.05 )</f>
        <v>4.4342978838278452E-2</v>
      </c>
      <c r="C1010" s="1">
        <f t="shared" si="1"/>
        <v>5.1245142819543177E-2</v>
      </c>
    </row>
    <row r="1011" spans="1:3">
      <c r="A1011" s="7" t="s">
        <v>1374</v>
      </c>
      <c r="B1011" s="1">
        <f t="shared" ref="B1011:C1011" si="2">PERCENTILE( B8:B1007, 0.95 )</f>
        <v>0.95164223410567128</v>
      </c>
      <c r="C1011" s="1">
        <f t="shared" si="2"/>
        <v>0.96027289341837185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Baseline</vt:lpstr>
      <vt:lpstr>Monte Carlo</vt:lpstr>
      <vt:lpstr>MCrands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Stewart Chang</dc:creator>
  <cp:lastModifiedBy>Stewart Chang</cp:lastModifiedBy>
  <dcterms:created xsi:type="dcterms:W3CDTF">2017-07-25T00:30:59Z</dcterms:created>
  <dcterms:modified xsi:type="dcterms:W3CDTF">2017-07-25T00:31:00Z</dcterms:modified>
</cp:coreProperties>
</file>